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IBHAV\Downloads\"/>
    </mc:Choice>
  </mc:AlternateContent>
  <bookViews>
    <workbookView xWindow="0" yWindow="0" windowWidth="23040" windowHeight="9384"/>
  </bookViews>
  <sheets>
    <sheet name="list_of_companies" sheetId="1" r:id="rId1"/>
  </sheets>
  <definedNames>
    <definedName name="_xlnm._FilterDatabase" localSheetId="0" hidden="1">list_of_companies!$Z$1:$Z$9960</definedName>
  </definedNames>
  <calcPr calcId="0"/>
</workbook>
</file>

<file path=xl/calcChain.xml><?xml version="1.0" encoding="utf-8"?>
<calcChain xmlns="http://schemas.openxmlformats.org/spreadsheetml/2006/main">
  <c r="AC5" i="1" l="1"/>
  <c r="AC4" i="1"/>
  <c r="AC3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3" i="1"/>
  <c r="AB4" i="1"/>
  <c r="AB5" i="1"/>
  <c r="AB6" i="1"/>
  <c r="AB7" i="1"/>
  <c r="AB8" i="1"/>
  <c r="AB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3" i="1"/>
  <c r="X4" i="1"/>
  <c r="X5" i="1"/>
  <c r="X6" i="1"/>
  <c r="X7" i="1"/>
  <c r="X8" i="1"/>
  <c r="X9" i="1"/>
  <c r="X10" i="1"/>
  <c r="X11" i="1"/>
  <c r="X12" i="1"/>
  <c r="X2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M15" i="1"/>
  <c r="M14" i="1"/>
  <c r="M13" i="1"/>
  <c r="M12" i="1"/>
  <c r="M11" i="1"/>
  <c r="E4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2" i="1"/>
  <c r="N3" i="1"/>
  <c r="L3" i="1" s="1"/>
  <c r="N4" i="1"/>
  <c r="N5" i="1"/>
  <c r="N6" i="1"/>
  <c r="L6" i="1" s="1"/>
  <c r="N7" i="1"/>
  <c r="N8" i="1"/>
  <c r="N9" i="1"/>
  <c r="N10" i="1"/>
  <c r="N11" i="1"/>
  <c r="L11" i="1" s="1"/>
  <c r="N12" i="1"/>
  <c r="N13" i="1"/>
  <c r="N14" i="1"/>
  <c r="L14" i="1" s="1"/>
  <c r="N15" i="1"/>
  <c r="N16" i="1"/>
  <c r="N17" i="1"/>
  <c r="N18" i="1"/>
  <c r="N19" i="1"/>
  <c r="L19" i="1" s="1"/>
  <c r="N20" i="1"/>
  <c r="N21" i="1"/>
  <c r="N22" i="1"/>
  <c r="L22" i="1" s="1"/>
  <c r="N23" i="1"/>
  <c r="N24" i="1"/>
  <c r="N25" i="1"/>
  <c r="N26" i="1"/>
  <c r="N27" i="1"/>
  <c r="N28" i="1"/>
  <c r="N29" i="1"/>
  <c r="N30" i="1"/>
  <c r="L30" i="1" s="1"/>
  <c r="N31" i="1"/>
  <c r="N32" i="1"/>
  <c r="N33" i="1"/>
  <c r="N34" i="1"/>
  <c r="N35" i="1"/>
  <c r="L35" i="1" s="1"/>
  <c r="N36" i="1"/>
  <c r="N37" i="1"/>
  <c r="N38" i="1"/>
  <c r="L38" i="1" s="1"/>
  <c r="N39" i="1"/>
  <c r="N40" i="1"/>
  <c r="N41" i="1"/>
  <c r="N42" i="1"/>
  <c r="N43" i="1"/>
  <c r="N44" i="1"/>
  <c r="N45" i="1"/>
  <c r="N46" i="1"/>
  <c r="L46" i="1" s="1"/>
  <c r="N47" i="1"/>
  <c r="N48" i="1"/>
  <c r="N49" i="1"/>
  <c r="N50" i="1"/>
  <c r="N51" i="1"/>
  <c r="L51" i="1" s="1"/>
  <c r="N52" i="1"/>
  <c r="N53" i="1"/>
  <c r="N54" i="1"/>
  <c r="L54" i="1" s="1"/>
  <c r="N55" i="1"/>
  <c r="N56" i="1"/>
  <c r="N57" i="1"/>
  <c r="N58" i="1"/>
  <c r="N59" i="1"/>
  <c r="N60" i="1"/>
  <c r="N61" i="1"/>
  <c r="N62" i="1"/>
  <c r="L62" i="1" s="1"/>
  <c r="N63" i="1"/>
  <c r="N64" i="1"/>
  <c r="N65" i="1"/>
  <c r="N66" i="1"/>
  <c r="N67" i="1"/>
  <c r="L67" i="1" s="1"/>
  <c r="N68" i="1"/>
  <c r="N69" i="1"/>
  <c r="N70" i="1"/>
  <c r="L70" i="1" s="1"/>
  <c r="N71" i="1"/>
  <c r="N72" i="1"/>
  <c r="N73" i="1"/>
  <c r="N74" i="1"/>
  <c r="N75" i="1"/>
  <c r="L75" i="1" s="1"/>
  <c r="N76" i="1"/>
  <c r="N77" i="1"/>
  <c r="N78" i="1"/>
  <c r="L78" i="1" s="1"/>
  <c r="G78" i="1" s="1"/>
  <c r="N79" i="1"/>
  <c r="N80" i="1"/>
  <c r="N81" i="1"/>
  <c r="N82" i="1"/>
  <c r="N83" i="1"/>
  <c r="L83" i="1" s="1"/>
  <c r="N84" i="1"/>
  <c r="N85" i="1"/>
  <c r="N86" i="1"/>
  <c r="L86" i="1" s="1"/>
  <c r="N87" i="1"/>
  <c r="N88" i="1"/>
  <c r="N89" i="1"/>
  <c r="N90" i="1"/>
  <c r="N91" i="1"/>
  <c r="L91" i="1" s="1"/>
  <c r="N92" i="1"/>
  <c r="N93" i="1"/>
  <c r="N94" i="1"/>
  <c r="L94" i="1" s="1"/>
  <c r="N95" i="1"/>
  <c r="N96" i="1"/>
  <c r="N97" i="1"/>
  <c r="N98" i="1"/>
  <c r="N99" i="1"/>
  <c r="N100" i="1"/>
  <c r="N101" i="1"/>
  <c r="N102" i="1"/>
  <c r="L102" i="1" s="1"/>
  <c r="N103" i="1"/>
  <c r="N104" i="1"/>
  <c r="N105" i="1"/>
  <c r="N106" i="1"/>
  <c r="N107" i="1"/>
  <c r="L107" i="1" s="1"/>
  <c r="N108" i="1"/>
  <c r="N109" i="1"/>
  <c r="N110" i="1"/>
  <c r="L110" i="1" s="1"/>
  <c r="N111" i="1"/>
  <c r="N112" i="1"/>
  <c r="N113" i="1"/>
  <c r="N114" i="1"/>
  <c r="N115" i="1"/>
  <c r="L115" i="1" s="1"/>
  <c r="N116" i="1"/>
  <c r="N117" i="1"/>
  <c r="N118" i="1"/>
  <c r="L118" i="1" s="1"/>
  <c r="N119" i="1"/>
  <c r="N120" i="1"/>
  <c r="N121" i="1"/>
  <c r="N122" i="1"/>
  <c r="N123" i="1"/>
  <c r="L123" i="1" s="1"/>
  <c r="N124" i="1"/>
  <c r="N125" i="1"/>
  <c r="N126" i="1"/>
  <c r="L126" i="1" s="1"/>
  <c r="N127" i="1"/>
  <c r="N128" i="1"/>
  <c r="N129" i="1"/>
  <c r="N130" i="1"/>
  <c r="N131" i="1"/>
  <c r="L131" i="1" s="1"/>
  <c r="N132" i="1"/>
  <c r="N133" i="1"/>
  <c r="N134" i="1"/>
  <c r="L134" i="1" s="1"/>
  <c r="N135" i="1"/>
  <c r="N136" i="1"/>
  <c r="N137" i="1"/>
  <c r="N138" i="1"/>
  <c r="N139" i="1"/>
  <c r="L139" i="1" s="1"/>
  <c r="N140" i="1"/>
  <c r="N141" i="1"/>
  <c r="N142" i="1"/>
  <c r="L142" i="1" s="1"/>
  <c r="N143" i="1"/>
  <c r="N144" i="1"/>
  <c r="N145" i="1"/>
  <c r="N146" i="1"/>
  <c r="N147" i="1"/>
  <c r="L147" i="1" s="1"/>
  <c r="N148" i="1"/>
  <c r="N149" i="1"/>
  <c r="N150" i="1"/>
  <c r="L150" i="1" s="1"/>
  <c r="N151" i="1"/>
  <c r="N152" i="1"/>
  <c r="N153" i="1"/>
  <c r="N154" i="1"/>
  <c r="N155" i="1"/>
  <c r="L155" i="1" s="1"/>
  <c r="N156" i="1"/>
  <c r="N157" i="1"/>
  <c r="N158" i="1"/>
  <c r="L158" i="1" s="1"/>
  <c r="N159" i="1"/>
  <c r="N160" i="1"/>
  <c r="N161" i="1"/>
  <c r="N162" i="1"/>
  <c r="N163" i="1"/>
  <c r="L163" i="1" s="1"/>
  <c r="N164" i="1"/>
  <c r="N165" i="1"/>
  <c r="N166" i="1"/>
  <c r="N167" i="1"/>
  <c r="N168" i="1"/>
  <c r="N169" i="1"/>
  <c r="N170" i="1"/>
  <c r="N171" i="1"/>
  <c r="L171" i="1" s="1"/>
  <c r="N172" i="1"/>
  <c r="N173" i="1"/>
  <c r="N174" i="1"/>
  <c r="N175" i="1"/>
  <c r="N176" i="1"/>
  <c r="N177" i="1"/>
  <c r="N178" i="1"/>
  <c r="N179" i="1"/>
  <c r="L179" i="1" s="1"/>
  <c r="N180" i="1"/>
  <c r="N181" i="1"/>
  <c r="N182" i="1"/>
  <c r="N183" i="1"/>
  <c r="N184" i="1"/>
  <c r="N185" i="1"/>
  <c r="N186" i="1"/>
  <c r="N187" i="1"/>
  <c r="L187" i="1" s="1"/>
  <c r="N188" i="1"/>
  <c r="N189" i="1"/>
  <c r="N190" i="1"/>
  <c r="N191" i="1"/>
  <c r="N192" i="1"/>
  <c r="N193" i="1"/>
  <c r="N194" i="1"/>
  <c r="N195" i="1"/>
  <c r="L195" i="1" s="1"/>
  <c r="N196" i="1"/>
  <c r="N197" i="1"/>
  <c r="N198" i="1"/>
  <c r="N199" i="1"/>
  <c r="N200" i="1"/>
  <c r="N201" i="1"/>
  <c r="N202" i="1"/>
  <c r="N203" i="1"/>
  <c r="L203" i="1" s="1"/>
  <c r="N204" i="1"/>
  <c r="N205" i="1"/>
  <c r="L205" i="1" s="1"/>
  <c r="N206" i="1"/>
  <c r="L206" i="1" s="1"/>
  <c r="G206" i="1" s="1"/>
  <c r="N207" i="1"/>
  <c r="N208" i="1"/>
  <c r="N209" i="1"/>
  <c r="N210" i="1"/>
  <c r="N211" i="1"/>
  <c r="N212" i="1"/>
  <c r="N213" i="1"/>
  <c r="N214" i="1"/>
  <c r="L214" i="1" s="1"/>
  <c r="N215" i="1"/>
  <c r="N216" i="1"/>
  <c r="N217" i="1"/>
  <c r="N218" i="1"/>
  <c r="N219" i="1"/>
  <c r="L219" i="1" s="1"/>
  <c r="N220" i="1"/>
  <c r="N221" i="1"/>
  <c r="N222" i="1"/>
  <c r="L222" i="1" s="1"/>
  <c r="N223" i="1"/>
  <c r="N224" i="1"/>
  <c r="N225" i="1"/>
  <c r="N226" i="1"/>
  <c r="N227" i="1"/>
  <c r="L227" i="1" s="1"/>
  <c r="N228" i="1"/>
  <c r="N229" i="1"/>
  <c r="N230" i="1"/>
  <c r="L230" i="1" s="1"/>
  <c r="N231" i="1"/>
  <c r="N232" i="1"/>
  <c r="N233" i="1"/>
  <c r="N234" i="1"/>
  <c r="N235" i="1"/>
  <c r="L235" i="1" s="1"/>
  <c r="N236" i="1"/>
  <c r="N237" i="1"/>
  <c r="N238" i="1"/>
  <c r="L238" i="1" s="1"/>
  <c r="N239" i="1"/>
  <c r="N240" i="1"/>
  <c r="N241" i="1"/>
  <c r="N242" i="1"/>
  <c r="N243" i="1"/>
  <c r="L243" i="1" s="1"/>
  <c r="N244" i="1"/>
  <c r="N245" i="1"/>
  <c r="N246" i="1"/>
  <c r="L246" i="1" s="1"/>
  <c r="N247" i="1"/>
  <c r="N248" i="1"/>
  <c r="N249" i="1"/>
  <c r="N250" i="1"/>
  <c r="N251" i="1"/>
  <c r="L251" i="1" s="1"/>
  <c r="N252" i="1"/>
  <c r="N253" i="1"/>
  <c r="N254" i="1"/>
  <c r="L254" i="1" s="1"/>
  <c r="N255" i="1"/>
  <c r="N256" i="1"/>
  <c r="N257" i="1"/>
  <c r="N258" i="1"/>
  <c r="N259" i="1"/>
  <c r="N260" i="1"/>
  <c r="N261" i="1"/>
  <c r="N262" i="1"/>
  <c r="L262" i="1" s="1"/>
  <c r="N263" i="1"/>
  <c r="N264" i="1"/>
  <c r="N265" i="1"/>
  <c r="N266" i="1"/>
  <c r="N267" i="1"/>
  <c r="L267" i="1" s="1"/>
  <c r="N268" i="1"/>
  <c r="N269" i="1"/>
  <c r="N270" i="1"/>
  <c r="L270" i="1" s="1"/>
  <c r="N271" i="1"/>
  <c r="N272" i="1"/>
  <c r="N273" i="1"/>
  <c r="N274" i="1"/>
  <c r="N275" i="1"/>
  <c r="L275" i="1" s="1"/>
  <c r="N276" i="1"/>
  <c r="N277" i="1"/>
  <c r="N278" i="1"/>
  <c r="L278" i="1" s="1"/>
  <c r="N279" i="1"/>
  <c r="N280" i="1"/>
  <c r="N281" i="1"/>
  <c r="N282" i="1"/>
  <c r="N283" i="1"/>
  <c r="L283" i="1" s="1"/>
  <c r="N284" i="1"/>
  <c r="N285" i="1"/>
  <c r="N286" i="1"/>
  <c r="L286" i="1" s="1"/>
  <c r="N287" i="1"/>
  <c r="N288" i="1"/>
  <c r="N289" i="1"/>
  <c r="N290" i="1"/>
  <c r="N291" i="1"/>
  <c r="L291" i="1" s="1"/>
  <c r="N292" i="1"/>
  <c r="N293" i="1"/>
  <c r="N294" i="1"/>
  <c r="L294" i="1" s="1"/>
  <c r="N295" i="1"/>
  <c r="N296" i="1"/>
  <c r="N297" i="1"/>
  <c r="N298" i="1"/>
  <c r="N299" i="1"/>
  <c r="L299" i="1" s="1"/>
  <c r="N300" i="1"/>
  <c r="N301" i="1"/>
  <c r="N302" i="1"/>
  <c r="L302" i="1" s="1"/>
  <c r="N303" i="1"/>
  <c r="N304" i="1"/>
  <c r="N305" i="1"/>
  <c r="N306" i="1"/>
  <c r="N307" i="1"/>
  <c r="L307" i="1" s="1"/>
  <c r="N308" i="1"/>
  <c r="N309" i="1"/>
  <c r="N310" i="1"/>
  <c r="L310" i="1" s="1"/>
  <c r="N311" i="1"/>
  <c r="N312" i="1"/>
  <c r="N313" i="1"/>
  <c r="N314" i="1"/>
  <c r="N315" i="1"/>
  <c r="L315" i="1" s="1"/>
  <c r="N316" i="1"/>
  <c r="N317" i="1"/>
  <c r="L317" i="1" s="1"/>
  <c r="N318" i="1"/>
  <c r="L318" i="1" s="1"/>
  <c r="N319" i="1"/>
  <c r="N320" i="1"/>
  <c r="N321" i="1"/>
  <c r="N322" i="1"/>
  <c r="N323" i="1"/>
  <c r="L323" i="1" s="1"/>
  <c r="N324" i="1"/>
  <c r="N325" i="1"/>
  <c r="N326" i="1"/>
  <c r="L326" i="1" s="1"/>
  <c r="N327" i="1"/>
  <c r="N328" i="1"/>
  <c r="N329" i="1"/>
  <c r="N330" i="1"/>
  <c r="N331" i="1"/>
  <c r="L331" i="1" s="1"/>
  <c r="N332" i="1"/>
  <c r="N333" i="1"/>
  <c r="N334" i="1"/>
  <c r="N335" i="1"/>
  <c r="N336" i="1"/>
  <c r="N337" i="1"/>
  <c r="N338" i="1"/>
  <c r="N339" i="1"/>
  <c r="L339" i="1" s="1"/>
  <c r="N340" i="1"/>
  <c r="N341" i="1"/>
  <c r="N342" i="1"/>
  <c r="N343" i="1"/>
  <c r="N344" i="1"/>
  <c r="N345" i="1"/>
  <c r="N346" i="1"/>
  <c r="N347" i="1"/>
  <c r="L347" i="1" s="1"/>
  <c r="N348" i="1"/>
  <c r="N349" i="1"/>
  <c r="N350" i="1"/>
  <c r="N351" i="1"/>
  <c r="N352" i="1"/>
  <c r="N353" i="1"/>
  <c r="N354" i="1"/>
  <c r="N355" i="1"/>
  <c r="L355" i="1" s="1"/>
  <c r="N356" i="1"/>
  <c r="N357" i="1"/>
  <c r="N358" i="1"/>
  <c r="L358" i="1" s="1"/>
  <c r="N359" i="1"/>
  <c r="N360" i="1"/>
  <c r="N361" i="1"/>
  <c r="N362" i="1"/>
  <c r="N363" i="1"/>
  <c r="L363" i="1" s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L379" i="1" s="1"/>
  <c r="N380" i="1"/>
  <c r="N381" i="1"/>
  <c r="N382" i="1"/>
  <c r="L382" i="1" s="1"/>
  <c r="N383" i="1"/>
  <c r="N384" i="1"/>
  <c r="N385" i="1"/>
  <c r="N386" i="1"/>
  <c r="N387" i="1"/>
  <c r="L387" i="1" s="1"/>
  <c r="N388" i="1"/>
  <c r="N389" i="1"/>
  <c r="N390" i="1"/>
  <c r="N391" i="1"/>
  <c r="N392" i="1"/>
  <c r="N393" i="1"/>
  <c r="N394" i="1"/>
  <c r="N395" i="1"/>
  <c r="L395" i="1" s="1"/>
  <c r="N396" i="1"/>
  <c r="N397" i="1"/>
  <c r="N398" i="1"/>
  <c r="N399" i="1"/>
  <c r="N400" i="1"/>
  <c r="N401" i="1"/>
  <c r="N402" i="1"/>
  <c r="N403" i="1"/>
  <c r="L403" i="1" s="1"/>
  <c r="N404" i="1"/>
  <c r="N405" i="1"/>
  <c r="N406" i="1"/>
  <c r="N407" i="1"/>
  <c r="N408" i="1"/>
  <c r="N409" i="1"/>
  <c r="N410" i="1"/>
  <c r="N411" i="1"/>
  <c r="L411" i="1" s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L427" i="1" s="1"/>
  <c r="N428" i="1"/>
  <c r="N429" i="1"/>
  <c r="N430" i="1"/>
  <c r="N431" i="1"/>
  <c r="N432" i="1"/>
  <c r="N433" i="1"/>
  <c r="N434" i="1"/>
  <c r="N435" i="1"/>
  <c r="L435" i="1" s="1"/>
  <c r="N436" i="1"/>
  <c r="N437" i="1"/>
  <c r="N438" i="1"/>
  <c r="N439" i="1"/>
  <c r="N440" i="1"/>
  <c r="N441" i="1"/>
  <c r="N442" i="1"/>
  <c r="N443" i="1"/>
  <c r="L443" i="1" s="1"/>
  <c r="N444" i="1"/>
  <c r="N445" i="1"/>
  <c r="N446" i="1"/>
  <c r="L446" i="1" s="1"/>
  <c r="N447" i="1"/>
  <c r="N448" i="1"/>
  <c r="N449" i="1"/>
  <c r="N450" i="1"/>
  <c r="N451" i="1"/>
  <c r="L451" i="1" s="1"/>
  <c r="N452" i="1"/>
  <c r="N453" i="1"/>
  <c r="N454" i="1"/>
  <c r="L454" i="1" s="1"/>
  <c r="N455" i="1"/>
  <c r="N456" i="1"/>
  <c r="N457" i="1"/>
  <c r="N458" i="1"/>
  <c r="N459" i="1"/>
  <c r="L459" i="1" s="1"/>
  <c r="N460" i="1"/>
  <c r="N461" i="1"/>
  <c r="N462" i="1"/>
  <c r="L462" i="1" s="1"/>
  <c r="G462" i="1" s="1"/>
  <c r="N463" i="1"/>
  <c r="N464" i="1"/>
  <c r="N465" i="1"/>
  <c r="N466" i="1"/>
  <c r="N467" i="1"/>
  <c r="L467" i="1" s="1"/>
  <c r="N468" i="1"/>
  <c r="N469" i="1"/>
  <c r="N470" i="1"/>
  <c r="L470" i="1" s="1"/>
  <c r="N471" i="1"/>
  <c r="N472" i="1"/>
  <c r="N473" i="1"/>
  <c r="N474" i="1"/>
  <c r="N475" i="1"/>
  <c r="L475" i="1" s="1"/>
  <c r="N476" i="1"/>
  <c r="N477" i="1"/>
  <c r="N478" i="1"/>
  <c r="N479" i="1"/>
  <c r="N480" i="1"/>
  <c r="N481" i="1"/>
  <c r="N482" i="1"/>
  <c r="N483" i="1"/>
  <c r="L483" i="1" s="1"/>
  <c r="N484" i="1"/>
  <c r="N485" i="1"/>
  <c r="N486" i="1"/>
  <c r="L486" i="1" s="1"/>
  <c r="N487" i="1"/>
  <c r="N488" i="1"/>
  <c r="N489" i="1"/>
  <c r="N490" i="1"/>
  <c r="N491" i="1"/>
  <c r="L491" i="1" s="1"/>
  <c r="N492" i="1"/>
  <c r="N493" i="1"/>
  <c r="N494" i="1"/>
  <c r="L494" i="1" s="1"/>
  <c r="N495" i="1"/>
  <c r="N496" i="1"/>
  <c r="N497" i="1"/>
  <c r="N498" i="1"/>
  <c r="N499" i="1"/>
  <c r="N500" i="1"/>
  <c r="N501" i="1"/>
  <c r="L501" i="1" s="1"/>
  <c r="N502" i="1"/>
  <c r="L502" i="1" s="1"/>
  <c r="N503" i="1"/>
  <c r="N504" i="1"/>
  <c r="N505" i="1"/>
  <c r="N506" i="1"/>
  <c r="N507" i="1"/>
  <c r="L507" i="1" s="1"/>
  <c r="N508" i="1"/>
  <c r="N509" i="1"/>
  <c r="N510" i="1"/>
  <c r="L510" i="1" s="1"/>
  <c r="N511" i="1"/>
  <c r="N512" i="1"/>
  <c r="N513" i="1"/>
  <c r="N514" i="1"/>
  <c r="N515" i="1"/>
  <c r="L515" i="1" s="1"/>
  <c r="N516" i="1"/>
  <c r="N517" i="1"/>
  <c r="N518" i="1"/>
  <c r="L518" i="1" s="1"/>
  <c r="N519" i="1"/>
  <c r="N520" i="1"/>
  <c r="N521" i="1"/>
  <c r="N522" i="1"/>
  <c r="N523" i="1"/>
  <c r="L523" i="1" s="1"/>
  <c r="N524" i="1"/>
  <c r="N525" i="1"/>
  <c r="L525" i="1" s="1"/>
  <c r="N526" i="1"/>
  <c r="L526" i="1" s="1"/>
  <c r="N527" i="1"/>
  <c r="N528" i="1"/>
  <c r="N529" i="1"/>
  <c r="N530" i="1"/>
  <c r="N531" i="1"/>
  <c r="L531" i="1" s="1"/>
  <c r="N532" i="1"/>
  <c r="N533" i="1"/>
  <c r="N534" i="1"/>
  <c r="L534" i="1" s="1"/>
  <c r="N535" i="1"/>
  <c r="N536" i="1"/>
  <c r="N537" i="1"/>
  <c r="N538" i="1"/>
  <c r="N539" i="1"/>
  <c r="L539" i="1" s="1"/>
  <c r="N540" i="1"/>
  <c r="N541" i="1"/>
  <c r="N542" i="1"/>
  <c r="L542" i="1" s="1"/>
  <c r="N543" i="1"/>
  <c r="N544" i="1"/>
  <c r="N545" i="1"/>
  <c r="N546" i="1"/>
  <c r="N547" i="1"/>
  <c r="L547" i="1" s="1"/>
  <c r="N548" i="1"/>
  <c r="N549" i="1"/>
  <c r="N550" i="1"/>
  <c r="L550" i="1" s="1"/>
  <c r="N551" i="1"/>
  <c r="N552" i="1"/>
  <c r="N553" i="1"/>
  <c r="N554" i="1"/>
  <c r="N555" i="1"/>
  <c r="L555" i="1" s="1"/>
  <c r="N556" i="1"/>
  <c r="N557" i="1"/>
  <c r="N558" i="1"/>
  <c r="N559" i="1"/>
  <c r="N560" i="1"/>
  <c r="N561" i="1"/>
  <c r="N562" i="1"/>
  <c r="N563" i="1"/>
  <c r="L563" i="1" s="1"/>
  <c r="N564" i="1"/>
  <c r="N565" i="1"/>
  <c r="L565" i="1" s="1"/>
  <c r="N566" i="1"/>
  <c r="L566" i="1" s="1"/>
  <c r="N567" i="1"/>
  <c r="N568" i="1"/>
  <c r="N569" i="1"/>
  <c r="N570" i="1"/>
  <c r="N571" i="1"/>
  <c r="L571" i="1" s="1"/>
  <c r="N572" i="1"/>
  <c r="N573" i="1"/>
  <c r="N574" i="1"/>
  <c r="N575" i="1"/>
  <c r="N576" i="1"/>
  <c r="N577" i="1"/>
  <c r="N578" i="1"/>
  <c r="N579" i="1"/>
  <c r="L579" i="1" s="1"/>
  <c r="N580" i="1"/>
  <c r="N581" i="1"/>
  <c r="N582" i="1"/>
  <c r="N583" i="1"/>
  <c r="N584" i="1"/>
  <c r="N585" i="1"/>
  <c r="N586" i="1"/>
  <c r="N587" i="1"/>
  <c r="L587" i="1" s="1"/>
  <c r="N588" i="1"/>
  <c r="N589" i="1"/>
  <c r="N590" i="1"/>
  <c r="N591" i="1"/>
  <c r="N592" i="1"/>
  <c r="N593" i="1"/>
  <c r="N594" i="1"/>
  <c r="N595" i="1"/>
  <c r="N596" i="1"/>
  <c r="N597" i="1"/>
  <c r="N598" i="1"/>
  <c r="L598" i="1" s="1"/>
  <c r="N599" i="1"/>
  <c r="N600" i="1"/>
  <c r="N601" i="1"/>
  <c r="N602" i="1"/>
  <c r="N603" i="1"/>
  <c r="L603" i="1" s="1"/>
  <c r="N604" i="1"/>
  <c r="N605" i="1"/>
  <c r="N606" i="1"/>
  <c r="L606" i="1" s="1"/>
  <c r="N607" i="1"/>
  <c r="N608" i="1"/>
  <c r="N609" i="1"/>
  <c r="N610" i="1"/>
  <c r="N611" i="1"/>
  <c r="L611" i="1" s="1"/>
  <c r="N612" i="1"/>
  <c r="N613" i="1"/>
  <c r="N614" i="1"/>
  <c r="L614" i="1" s="1"/>
  <c r="N615" i="1"/>
  <c r="N616" i="1"/>
  <c r="N617" i="1"/>
  <c r="N618" i="1"/>
  <c r="N619" i="1"/>
  <c r="L619" i="1" s="1"/>
  <c r="N620" i="1"/>
  <c r="N621" i="1"/>
  <c r="L621" i="1" s="1"/>
  <c r="N622" i="1"/>
  <c r="L622" i="1" s="1"/>
  <c r="N623" i="1"/>
  <c r="N624" i="1"/>
  <c r="N625" i="1"/>
  <c r="N626" i="1"/>
  <c r="N627" i="1"/>
  <c r="L627" i="1" s="1"/>
  <c r="N628" i="1"/>
  <c r="N629" i="1"/>
  <c r="N630" i="1"/>
  <c r="L630" i="1" s="1"/>
  <c r="N631" i="1"/>
  <c r="N632" i="1"/>
  <c r="N633" i="1"/>
  <c r="N634" i="1"/>
  <c r="N635" i="1"/>
  <c r="L635" i="1" s="1"/>
  <c r="N636" i="1"/>
  <c r="N637" i="1"/>
  <c r="N638" i="1"/>
  <c r="L638" i="1" s="1"/>
  <c r="N639" i="1"/>
  <c r="N640" i="1"/>
  <c r="N641" i="1"/>
  <c r="N642" i="1"/>
  <c r="N643" i="1"/>
  <c r="L643" i="1" s="1"/>
  <c r="N644" i="1"/>
  <c r="N645" i="1"/>
  <c r="L645" i="1" s="1"/>
  <c r="N646" i="1"/>
  <c r="L646" i="1" s="1"/>
  <c r="N647" i="1"/>
  <c r="N648" i="1"/>
  <c r="N649" i="1"/>
  <c r="N650" i="1"/>
  <c r="N651" i="1"/>
  <c r="L651" i="1" s="1"/>
  <c r="N652" i="1"/>
  <c r="N653" i="1"/>
  <c r="N654" i="1"/>
  <c r="L654" i="1" s="1"/>
  <c r="N655" i="1"/>
  <c r="N656" i="1"/>
  <c r="N657" i="1"/>
  <c r="N658" i="1"/>
  <c r="N659" i="1"/>
  <c r="L659" i="1" s="1"/>
  <c r="N660" i="1"/>
  <c r="N661" i="1"/>
  <c r="N662" i="1"/>
  <c r="L662" i="1" s="1"/>
  <c r="N663" i="1"/>
  <c r="N664" i="1"/>
  <c r="N665" i="1"/>
  <c r="N666" i="1"/>
  <c r="N667" i="1"/>
  <c r="L667" i="1" s="1"/>
  <c r="N668" i="1"/>
  <c r="N669" i="1"/>
  <c r="N670" i="1"/>
  <c r="N671" i="1"/>
  <c r="N672" i="1"/>
  <c r="N673" i="1"/>
  <c r="N674" i="1"/>
  <c r="N675" i="1"/>
  <c r="L675" i="1" s="1"/>
  <c r="N676" i="1"/>
  <c r="N677" i="1"/>
  <c r="N678" i="1"/>
  <c r="N679" i="1"/>
  <c r="N680" i="1"/>
  <c r="N681" i="1"/>
  <c r="N682" i="1"/>
  <c r="N683" i="1"/>
  <c r="L683" i="1" s="1"/>
  <c r="N684" i="1"/>
  <c r="N685" i="1"/>
  <c r="N686" i="1"/>
  <c r="N687" i="1"/>
  <c r="N688" i="1"/>
  <c r="N689" i="1"/>
  <c r="N690" i="1"/>
  <c r="N691" i="1"/>
  <c r="L691" i="1" s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L707" i="1" s="1"/>
  <c r="N708" i="1"/>
  <c r="N709" i="1"/>
  <c r="N710" i="1"/>
  <c r="N711" i="1"/>
  <c r="N712" i="1"/>
  <c r="N713" i="1"/>
  <c r="N714" i="1"/>
  <c r="N715" i="1"/>
  <c r="L715" i="1" s="1"/>
  <c r="N716" i="1"/>
  <c r="N717" i="1"/>
  <c r="N718" i="1"/>
  <c r="L718" i="1" s="1"/>
  <c r="G718" i="1" s="1"/>
  <c r="N719" i="1"/>
  <c r="N720" i="1"/>
  <c r="N721" i="1"/>
  <c r="N722" i="1"/>
  <c r="N723" i="1"/>
  <c r="L723" i="1" s="1"/>
  <c r="N724" i="1"/>
  <c r="N725" i="1"/>
  <c r="N726" i="1"/>
  <c r="L726" i="1" s="1"/>
  <c r="N727" i="1"/>
  <c r="N728" i="1"/>
  <c r="N729" i="1"/>
  <c r="N730" i="1"/>
  <c r="N731" i="1"/>
  <c r="L731" i="1" s="1"/>
  <c r="N732" i="1"/>
  <c r="N733" i="1"/>
  <c r="N734" i="1"/>
  <c r="L734" i="1" s="1"/>
  <c r="N735" i="1"/>
  <c r="N736" i="1"/>
  <c r="N737" i="1"/>
  <c r="N738" i="1"/>
  <c r="N739" i="1"/>
  <c r="L739" i="1" s="1"/>
  <c r="N740" i="1"/>
  <c r="N741" i="1"/>
  <c r="N742" i="1"/>
  <c r="L742" i="1" s="1"/>
  <c r="N743" i="1"/>
  <c r="N744" i="1"/>
  <c r="N745" i="1"/>
  <c r="N746" i="1"/>
  <c r="N747" i="1"/>
  <c r="L747" i="1" s="1"/>
  <c r="N748" i="1"/>
  <c r="N749" i="1"/>
  <c r="N750" i="1"/>
  <c r="N751" i="1"/>
  <c r="N752" i="1"/>
  <c r="N753" i="1"/>
  <c r="N754" i="1"/>
  <c r="N755" i="1"/>
  <c r="L755" i="1" s="1"/>
  <c r="N756" i="1"/>
  <c r="N757" i="1"/>
  <c r="N758" i="1"/>
  <c r="N759" i="1"/>
  <c r="N760" i="1"/>
  <c r="N761" i="1"/>
  <c r="N762" i="1"/>
  <c r="N763" i="1"/>
  <c r="L763" i="1" s="1"/>
  <c r="N764" i="1"/>
  <c r="N765" i="1"/>
  <c r="L765" i="1" s="1"/>
  <c r="N766" i="1"/>
  <c r="L766" i="1" s="1"/>
  <c r="N767" i="1"/>
  <c r="N768" i="1"/>
  <c r="N769" i="1"/>
  <c r="N770" i="1"/>
  <c r="N771" i="1"/>
  <c r="L771" i="1" s="1"/>
  <c r="N772" i="1"/>
  <c r="N773" i="1"/>
  <c r="N774" i="1"/>
  <c r="N775" i="1"/>
  <c r="N776" i="1"/>
  <c r="N777" i="1"/>
  <c r="N778" i="1"/>
  <c r="N779" i="1"/>
  <c r="L779" i="1" s="1"/>
  <c r="N780" i="1"/>
  <c r="N781" i="1"/>
  <c r="N782" i="1"/>
  <c r="N783" i="1"/>
  <c r="N784" i="1"/>
  <c r="N785" i="1"/>
  <c r="N786" i="1"/>
  <c r="N787" i="1"/>
  <c r="L787" i="1" s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L803" i="1" s="1"/>
  <c r="N804" i="1"/>
  <c r="N805" i="1"/>
  <c r="N806" i="1"/>
  <c r="N807" i="1"/>
  <c r="N808" i="1"/>
  <c r="N809" i="1"/>
  <c r="N810" i="1"/>
  <c r="N811" i="1"/>
  <c r="L811" i="1" s="1"/>
  <c r="N812" i="1"/>
  <c r="N813" i="1"/>
  <c r="N814" i="1"/>
  <c r="N815" i="1"/>
  <c r="N816" i="1"/>
  <c r="N817" i="1"/>
  <c r="N818" i="1"/>
  <c r="N819" i="1"/>
  <c r="L819" i="1" s="1"/>
  <c r="N820" i="1"/>
  <c r="N821" i="1"/>
  <c r="N822" i="1"/>
  <c r="N823" i="1"/>
  <c r="N824" i="1"/>
  <c r="N825" i="1"/>
  <c r="N826" i="1"/>
  <c r="N827" i="1"/>
  <c r="L827" i="1" s="1"/>
  <c r="N828" i="1"/>
  <c r="N829" i="1"/>
  <c r="N830" i="1"/>
  <c r="L830" i="1" s="1"/>
  <c r="N831" i="1"/>
  <c r="N832" i="1"/>
  <c r="N833" i="1"/>
  <c r="N834" i="1"/>
  <c r="N835" i="1"/>
  <c r="L835" i="1" s="1"/>
  <c r="N836" i="1"/>
  <c r="N837" i="1"/>
  <c r="N838" i="1"/>
  <c r="L838" i="1" s="1"/>
  <c r="N839" i="1"/>
  <c r="N840" i="1"/>
  <c r="N841" i="1"/>
  <c r="N842" i="1"/>
  <c r="N843" i="1"/>
  <c r="L843" i="1" s="1"/>
  <c r="N844" i="1"/>
  <c r="N845" i="1"/>
  <c r="N846" i="1"/>
  <c r="L846" i="1" s="1"/>
  <c r="G846" i="1" s="1"/>
  <c r="N847" i="1"/>
  <c r="N848" i="1"/>
  <c r="N849" i="1"/>
  <c r="N850" i="1"/>
  <c r="N851" i="1"/>
  <c r="L851" i="1" s="1"/>
  <c r="N852" i="1"/>
  <c r="N853" i="1"/>
  <c r="N854" i="1"/>
  <c r="L854" i="1" s="1"/>
  <c r="N855" i="1"/>
  <c r="N856" i="1"/>
  <c r="N857" i="1"/>
  <c r="N858" i="1"/>
  <c r="N859" i="1"/>
  <c r="L859" i="1" s="1"/>
  <c r="N860" i="1"/>
  <c r="N861" i="1"/>
  <c r="N862" i="1"/>
  <c r="L862" i="1" s="1"/>
  <c r="N863" i="1"/>
  <c r="N864" i="1"/>
  <c r="N865" i="1"/>
  <c r="N866" i="1"/>
  <c r="N867" i="1"/>
  <c r="L867" i="1" s="1"/>
  <c r="N868" i="1"/>
  <c r="N869" i="1"/>
  <c r="N870" i="1"/>
  <c r="L870" i="1" s="1"/>
  <c r="N871" i="1"/>
  <c r="N872" i="1"/>
  <c r="N873" i="1"/>
  <c r="N874" i="1"/>
  <c r="N875" i="1"/>
  <c r="L875" i="1" s="1"/>
  <c r="N876" i="1"/>
  <c r="N877" i="1"/>
  <c r="N878" i="1"/>
  <c r="L878" i="1" s="1"/>
  <c r="N879" i="1"/>
  <c r="N880" i="1"/>
  <c r="N881" i="1"/>
  <c r="N882" i="1"/>
  <c r="N883" i="1"/>
  <c r="L883" i="1" s="1"/>
  <c r="N884" i="1"/>
  <c r="N885" i="1"/>
  <c r="N886" i="1"/>
  <c r="L886" i="1" s="1"/>
  <c r="N887" i="1"/>
  <c r="N888" i="1"/>
  <c r="N889" i="1"/>
  <c r="N890" i="1"/>
  <c r="N891" i="1"/>
  <c r="L891" i="1" s="1"/>
  <c r="N892" i="1"/>
  <c r="N893" i="1"/>
  <c r="L893" i="1" s="1"/>
  <c r="N894" i="1"/>
  <c r="L894" i="1" s="1"/>
  <c r="N895" i="1"/>
  <c r="N896" i="1"/>
  <c r="N897" i="1"/>
  <c r="N898" i="1"/>
  <c r="N899" i="1"/>
  <c r="L899" i="1" s="1"/>
  <c r="N900" i="1"/>
  <c r="N901" i="1"/>
  <c r="N902" i="1"/>
  <c r="L902" i="1" s="1"/>
  <c r="N903" i="1"/>
  <c r="N904" i="1"/>
  <c r="N905" i="1"/>
  <c r="N906" i="1"/>
  <c r="N907" i="1"/>
  <c r="N908" i="1"/>
  <c r="N909" i="1"/>
  <c r="N910" i="1"/>
  <c r="L910" i="1" s="1"/>
  <c r="N911" i="1"/>
  <c r="N912" i="1"/>
  <c r="N913" i="1"/>
  <c r="N914" i="1"/>
  <c r="N915" i="1"/>
  <c r="N916" i="1"/>
  <c r="N917" i="1"/>
  <c r="N918" i="1"/>
  <c r="L918" i="1" s="1"/>
  <c r="N919" i="1"/>
  <c r="N920" i="1"/>
  <c r="N921" i="1"/>
  <c r="N922" i="1"/>
  <c r="N923" i="1"/>
  <c r="N924" i="1"/>
  <c r="N925" i="1"/>
  <c r="N926" i="1"/>
  <c r="L926" i="1" s="1"/>
  <c r="N927" i="1"/>
  <c r="N928" i="1"/>
  <c r="N929" i="1"/>
  <c r="N930" i="1"/>
  <c r="N931" i="1"/>
  <c r="L931" i="1" s="1"/>
  <c r="N932" i="1"/>
  <c r="N933" i="1"/>
  <c r="N934" i="1"/>
  <c r="L934" i="1" s="1"/>
  <c r="N935" i="1"/>
  <c r="N936" i="1"/>
  <c r="N937" i="1"/>
  <c r="N938" i="1"/>
  <c r="N939" i="1"/>
  <c r="L939" i="1" s="1"/>
  <c r="N940" i="1"/>
  <c r="N941" i="1"/>
  <c r="N942" i="1"/>
  <c r="L942" i="1" s="1"/>
  <c r="N943" i="1"/>
  <c r="N944" i="1"/>
  <c r="N945" i="1"/>
  <c r="N946" i="1"/>
  <c r="N947" i="1"/>
  <c r="L947" i="1" s="1"/>
  <c r="N948" i="1"/>
  <c r="N949" i="1"/>
  <c r="N950" i="1"/>
  <c r="L950" i="1" s="1"/>
  <c r="N951" i="1"/>
  <c r="N952" i="1"/>
  <c r="N953" i="1"/>
  <c r="N954" i="1"/>
  <c r="N955" i="1"/>
  <c r="L955" i="1" s="1"/>
  <c r="N956" i="1"/>
  <c r="N957" i="1"/>
  <c r="L957" i="1" s="1"/>
  <c r="N958" i="1"/>
  <c r="L958" i="1" s="1"/>
  <c r="N959" i="1"/>
  <c r="N960" i="1"/>
  <c r="N961" i="1"/>
  <c r="N962" i="1"/>
  <c r="N963" i="1"/>
  <c r="L963" i="1" s="1"/>
  <c r="N964" i="1"/>
  <c r="N965" i="1"/>
  <c r="N966" i="1"/>
  <c r="L966" i="1" s="1"/>
  <c r="N967" i="1"/>
  <c r="N968" i="1"/>
  <c r="N969" i="1"/>
  <c r="N970" i="1"/>
  <c r="N971" i="1"/>
  <c r="L971" i="1" s="1"/>
  <c r="N972" i="1"/>
  <c r="N973" i="1"/>
  <c r="N974" i="1"/>
  <c r="L974" i="1" s="1"/>
  <c r="G974" i="1" s="1"/>
  <c r="N975" i="1"/>
  <c r="N976" i="1"/>
  <c r="N977" i="1"/>
  <c r="N978" i="1"/>
  <c r="N979" i="1"/>
  <c r="L979" i="1" s="1"/>
  <c r="N980" i="1"/>
  <c r="N981" i="1"/>
  <c r="N982" i="1"/>
  <c r="L982" i="1" s="1"/>
  <c r="N983" i="1"/>
  <c r="N984" i="1"/>
  <c r="N985" i="1"/>
  <c r="N986" i="1"/>
  <c r="N987" i="1"/>
  <c r="L987" i="1" s="1"/>
  <c r="N988" i="1"/>
  <c r="N989" i="1"/>
  <c r="N990" i="1"/>
  <c r="L990" i="1" s="1"/>
  <c r="N991" i="1"/>
  <c r="N992" i="1"/>
  <c r="N993" i="1"/>
  <c r="N994" i="1"/>
  <c r="N995" i="1"/>
  <c r="L995" i="1" s="1"/>
  <c r="N996" i="1"/>
  <c r="N997" i="1"/>
  <c r="N998" i="1"/>
  <c r="L998" i="1" s="1"/>
  <c r="N999" i="1"/>
  <c r="N1000" i="1"/>
  <c r="N1001" i="1"/>
  <c r="N1002" i="1"/>
  <c r="N1003" i="1"/>
  <c r="L1003" i="1" s="1"/>
  <c r="N1004" i="1"/>
  <c r="N1005" i="1"/>
  <c r="L1005" i="1" s="1"/>
  <c r="N1006" i="1"/>
  <c r="L1006" i="1" s="1"/>
  <c r="N1007" i="1"/>
  <c r="N1008" i="1"/>
  <c r="N1009" i="1"/>
  <c r="N1010" i="1"/>
  <c r="N1011" i="1"/>
  <c r="L1011" i="1" s="1"/>
  <c r="N1012" i="1"/>
  <c r="N1013" i="1"/>
  <c r="N1014" i="1"/>
  <c r="N1015" i="1"/>
  <c r="N1016" i="1"/>
  <c r="N1017" i="1"/>
  <c r="N1018" i="1"/>
  <c r="N1019" i="1"/>
  <c r="L1019" i="1" s="1"/>
  <c r="N1020" i="1"/>
  <c r="N1021" i="1"/>
  <c r="N1022" i="1"/>
  <c r="L1022" i="1" s="1"/>
  <c r="N1023" i="1"/>
  <c r="N1024" i="1"/>
  <c r="N1025" i="1"/>
  <c r="N1026" i="1"/>
  <c r="N1027" i="1"/>
  <c r="L1027" i="1" s="1"/>
  <c r="N1028" i="1"/>
  <c r="N1029" i="1"/>
  <c r="N1030" i="1"/>
  <c r="L1030" i="1" s="1"/>
  <c r="N1031" i="1"/>
  <c r="N1032" i="1"/>
  <c r="N1033" i="1"/>
  <c r="N1034" i="1"/>
  <c r="N1035" i="1"/>
  <c r="L1035" i="1" s="1"/>
  <c r="N1036" i="1"/>
  <c r="N1037" i="1"/>
  <c r="N1038" i="1"/>
  <c r="L1038" i="1" s="1"/>
  <c r="N1039" i="1"/>
  <c r="N1040" i="1"/>
  <c r="N1041" i="1"/>
  <c r="N1042" i="1"/>
  <c r="N1043" i="1"/>
  <c r="L1043" i="1" s="1"/>
  <c r="N1044" i="1"/>
  <c r="N1045" i="1"/>
  <c r="N1046" i="1"/>
  <c r="L1046" i="1" s="1"/>
  <c r="N1047" i="1"/>
  <c r="N1048" i="1"/>
  <c r="N1049" i="1"/>
  <c r="N1050" i="1"/>
  <c r="N1051" i="1"/>
  <c r="L1051" i="1" s="1"/>
  <c r="N1052" i="1"/>
  <c r="N1053" i="1"/>
  <c r="N1054" i="1"/>
  <c r="L1054" i="1" s="1"/>
  <c r="N1055" i="1"/>
  <c r="N1056" i="1"/>
  <c r="N1057" i="1"/>
  <c r="N1058" i="1"/>
  <c r="N1059" i="1"/>
  <c r="L1059" i="1" s="1"/>
  <c r="N1060" i="1"/>
  <c r="N1061" i="1"/>
  <c r="N1062" i="1"/>
  <c r="L1062" i="1" s="1"/>
  <c r="N1063" i="1"/>
  <c r="N1064" i="1"/>
  <c r="N1065" i="1"/>
  <c r="N1066" i="1"/>
  <c r="N1067" i="1"/>
  <c r="L1067" i="1" s="1"/>
  <c r="N1068" i="1"/>
  <c r="N1069" i="1"/>
  <c r="L1069" i="1" s="1"/>
  <c r="N1070" i="1"/>
  <c r="L1070" i="1" s="1"/>
  <c r="N1071" i="1"/>
  <c r="N1072" i="1"/>
  <c r="N1073" i="1"/>
  <c r="N1074" i="1"/>
  <c r="N1075" i="1"/>
  <c r="L1075" i="1" s="1"/>
  <c r="N1076" i="1"/>
  <c r="N1077" i="1"/>
  <c r="N1078" i="1"/>
  <c r="L1078" i="1" s="1"/>
  <c r="N1079" i="1"/>
  <c r="N1080" i="1"/>
  <c r="N1081" i="1"/>
  <c r="N1082" i="1"/>
  <c r="N1083" i="1"/>
  <c r="L1083" i="1" s="1"/>
  <c r="N1084" i="1"/>
  <c r="N1085" i="1"/>
  <c r="N1086" i="1"/>
  <c r="L1086" i="1" s="1"/>
  <c r="N1087" i="1"/>
  <c r="N1088" i="1"/>
  <c r="N1089" i="1"/>
  <c r="N1090" i="1"/>
  <c r="N1091" i="1"/>
  <c r="L1091" i="1" s="1"/>
  <c r="N1092" i="1"/>
  <c r="N1093" i="1"/>
  <c r="N1094" i="1"/>
  <c r="L1094" i="1" s="1"/>
  <c r="N1095" i="1"/>
  <c r="N1096" i="1"/>
  <c r="N1097" i="1"/>
  <c r="N1098" i="1"/>
  <c r="N1099" i="1"/>
  <c r="L1099" i="1" s="1"/>
  <c r="N1100" i="1"/>
  <c r="N1101" i="1"/>
  <c r="N1102" i="1"/>
  <c r="L1102" i="1" s="1"/>
  <c r="G1102" i="1" s="1"/>
  <c r="N1103" i="1"/>
  <c r="N1104" i="1"/>
  <c r="N1105" i="1"/>
  <c r="N1106" i="1"/>
  <c r="N1107" i="1"/>
  <c r="L1107" i="1" s="1"/>
  <c r="N1108" i="1"/>
  <c r="N1109" i="1"/>
  <c r="N1110" i="1"/>
  <c r="L1110" i="1" s="1"/>
  <c r="N1111" i="1"/>
  <c r="N1112" i="1"/>
  <c r="N1113" i="1"/>
  <c r="N1114" i="1"/>
  <c r="N1115" i="1"/>
  <c r="L1115" i="1" s="1"/>
  <c r="N1116" i="1"/>
  <c r="N1117" i="1"/>
  <c r="N1118" i="1"/>
  <c r="L1118" i="1" s="1"/>
  <c r="N1119" i="1"/>
  <c r="N1120" i="1"/>
  <c r="N1121" i="1"/>
  <c r="N1122" i="1"/>
  <c r="N1123" i="1"/>
  <c r="L1123" i="1" s="1"/>
  <c r="N1124" i="1"/>
  <c r="N1125" i="1"/>
  <c r="N1126" i="1"/>
  <c r="L1126" i="1" s="1"/>
  <c r="N1127" i="1"/>
  <c r="N1128" i="1"/>
  <c r="N1129" i="1"/>
  <c r="N1130" i="1"/>
  <c r="N1131" i="1"/>
  <c r="L1131" i="1" s="1"/>
  <c r="N1132" i="1"/>
  <c r="N1133" i="1"/>
  <c r="L1133" i="1" s="1"/>
  <c r="N1134" i="1"/>
  <c r="L1134" i="1" s="1"/>
  <c r="N1135" i="1"/>
  <c r="N1136" i="1"/>
  <c r="N1137" i="1"/>
  <c r="N1138" i="1"/>
  <c r="N1139" i="1"/>
  <c r="L1139" i="1" s="1"/>
  <c r="N1140" i="1"/>
  <c r="N1141" i="1"/>
  <c r="N1142" i="1"/>
  <c r="L1142" i="1" s="1"/>
  <c r="N1143" i="1"/>
  <c r="N1144" i="1"/>
  <c r="N1145" i="1"/>
  <c r="N1146" i="1"/>
  <c r="N1147" i="1"/>
  <c r="L1147" i="1" s="1"/>
  <c r="N1148" i="1"/>
  <c r="N1149" i="1"/>
  <c r="N1150" i="1"/>
  <c r="L1150" i="1" s="1"/>
  <c r="N1151" i="1"/>
  <c r="N1152" i="1"/>
  <c r="N1153" i="1"/>
  <c r="N1154" i="1"/>
  <c r="N1155" i="1"/>
  <c r="L1155" i="1" s="1"/>
  <c r="N1156" i="1"/>
  <c r="N1157" i="1"/>
  <c r="L1157" i="1" s="1"/>
  <c r="N1158" i="1"/>
  <c r="L1158" i="1" s="1"/>
  <c r="N1159" i="1"/>
  <c r="N1160" i="1"/>
  <c r="N1161" i="1"/>
  <c r="N1162" i="1"/>
  <c r="N1163" i="1"/>
  <c r="L1163" i="1" s="1"/>
  <c r="N1164" i="1"/>
  <c r="N1165" i="1"/>
  <c r="N1166" i="1"/>
  <c r="L1166" i="1" s="1"/>
  <c r="N1167" i="1"/>
  <c r="N1168" i="1"/>
  <c r="N1169" i="1"/>
  <c r="N1170" i="1"/>
  <c r="N1171" i="1"/>
  <c r="L1171" i="1" s="1"/>
  <c r="N1172" i="1"/>
  <c r="N1173" i="1"/>
  <c r="N1174" i="1"/>
  <c r="L1174" i="1" s="1"/>
  <c r="N1175" i="1"/>
  <c r="N1176" i="1"/>
  <c r="N1177" i="1"/>
  <c r="N1178" i="1"/>
  <c r="N1179" i="1"/>
  <c r="L1179" i="1" s="1"/>
  <c r="N1180" i="1"/>
  <c r="N1181" i="1"/>
  <c r="N1182" i="1"/>
  <c r="L1182" i="1" s="1"/>
  <c r="N1183" i="1"/>
  <c r="N1184" i="1"/>
  <c r="N1185" i="1"/>
  <c r="N1186" i="1"/>
  <c r="N1187" i="1"/>
  <c r="L1187" i="1" s="1"/>
  <c r="N1188" i="1"/>
  <c r="N1189" i="1"/>
  <c r="N1190" i="1"/>
  <c r="N1191" i="1"/>
  <c r="N1192" i="1"/>
  <c r="N1193" i="1"/>
  <c r="N1194" i="1"/>
  <c r="N1195" i="1"/>
  <c r="L1195" i="1" s="1"/>
  <c r="N1196" i="1"/>
  <c r="N1197" i="1"/>
  <c r="L1197" i="1" s="1"/>
  <c r="N1198" i="1"/>
  <c r="N1199" i="1"/>
  <c r="N1200" i="1"/>
  <c r="N1201" i="1"/>
  <c r="N1202" i="1"/>
  <c r="N1203" i="1"/>
  <c r="L1203" i="1" s="1"/>
  <c r="N1204" i="1"/>
  <c r="N1205" i="1"/>
  <c r="N1206" i="1"/>
  <c r="N1207" i="1"/>
  <c r="N1208" i="1"/>
  <c r="N1209" i="1"/>
  <c r="N1210" i="1"/>
  <c r="N1211" i="1"/>
  <c r="L1211" i="1" s="1"/>
  <c r="N1212" i="1"/>
  <c r="N1213" i="1"/>
  <c r="L1213" i="1" s="1"/>
  <c r="N1214" i="1"/>
  <c r="N1215" i="1"/>
  <c r="N1216" i="1"/>
  <c r="N1217" i="1"/>
  <c r="N1218" i="1"/>
  <c r="N1219" i="1"/>
  <c r="L1219" i="1" s="1"/>
  <c r="N1220" i="1"/>
  <c r="N1221" i="1"/>
  <c r="N1222" i="1"/>
  <c r="N1223" i="1"/>
  <c r="N1224" i="1"/>
  <c r="N1225" i="1"/>
  <c r="N1226" i="1"/>
  <c r="N1227" i="1"/>
  <c r="L1227" i="1" s="1"/>
  <c r="N1228" i="1"/>
  <c r="N1229" i="1"/>
  <c r="L1229" i="1" s="1"/>
  <c r="N1230" i="1"/>
  <c r="N1231" i="1"/>
  <c r="N1232" i="1"/>
  <c r="N1233" i="1"/>
  <c r="N1234" i="1"/>
  <c r="N1235" i="1"/>
  <c r="L1235" i="1" s="1"/>
  <c r="N1236" i="1"/>
  <c r="N1237" i="1"/>
  <c r="N1238" i="1"/>
  <c r="N1239" i="1"/>
  <c r="N1240" i="1"/>
  <c r="N1241" i="1"/>
  <c r="N1242" i="1"/>
  <c r="N1243" i="1"/>
  <c r="L1243" i="1" s="1"/>
  <c r="N1244" i="1"/>
  <c r="N1245" i="1"/>
  <c r="L1245" i="1" s="1"/>
  <c r="N1246" i="1"/>
  <c r="N1247" i="1"/>
  <c r="N1248" i="1"/>
  <c r="N1249" i="1"/>
  <c r="N1250" i="1"/>
  <c r="N1251" i="1"/>
  <c r="L1251" i="1" s="1"/>
  <c r="N1252" i="1"/>
  <c r="N1253" i="1"/>
  <c r="N1254" i="1"/>
  <c r="L1254" i="1" s="1"/>
  <c r="N1255" i="1"/>
  <c r="N1256" i="1"/>
  <c r="N1257" i="1"/>
  <c r="N1258" i="1"/>
  <c r="N1259" i="1"/>
  <c r="L1259" i="1" s="1"/>
  <c r="N1260" i="1"/>
  <c r="N1261" i="1"/>
  <c r="N1262" i="1"/>
  <c r="N1263" i="1"/>
  <c r="N1264" i="1"/>
  <c r="N1265" i="1"/>
  <c r="N1266" i="1"/>
  <c r="N1267" i="1"/>
  <c r="L1267" i="1" s="1"/>
  <c r="N1268" i="1"/>
  <c r="N1269" i="1"/>
  <c r="N1270" i="1"/>
  <c r="N1271" i="1"/>
  <c r="N1272" i="1"/>
  <c r="N1273" i="1"/>
  <c r="N1274" i="1"/>
  <c r="N1275" i="1"/>
  <c r="L1275" i="1" s="1"/>
  <c r="N1276" i="1"/>
  <c r="N1277" i="1"/>
  <c r="N1278" i="1"/>
  <c r="L1278" i="1" s="1"/>
  <c r="N1279" i="1"/>
  <c r="N1280" i="1"/>
  <c r="N1281" i="1"/>
  <c r="N1282" i="1"/>
  <c r="N1283" i="1"/>
  <c r="L1283" i="1" s="1"/>
  <c r="N1284" i="1"/>
  <c r="N1285" i="1"/>
  <c r="N1286" i="1"/>
  <c r="L1286" i="1" s="1"/>
  <c r="N1287" i="1"/>
  <c r="N1288" i="1"/>
  <c r="N1289" i="1"/>
  <c r="N1290" i="1"/>
  <c r="N1291" i="1"/>
  <c r="L1291" i="1" s="1"/>
  <c r="N1292" i="1"/>
  <c r="N1293" i="1"/>
  <c r="N1294" i="1"/>
  <c r="L1294" i="1" s="1"/>
  <c r="N1295" i="1"/>
  <c r="N1296" i="1"/>
  <c r="N1297" i="1"/>
  <c r="N1298" i="1"/>
  <c r="N1299" i="1"/>
  <c r="L1299" i="1" s="1"/>
  <c r="N1300" i="1"/>
  <c r="N1301" i="1"/>
  <c r="N1302" i="1"/>
  <c r="L1302" i="1" s="1"/>
  <c r="N1303" i="1"/>
  <c r="N1304" i="1"/>
  <c r="N1305" i="1"/>
  <c r="N1306" i="1"/>
  <c r="N1307" i="1"/>
  <c r="L1307" i="1" s="1"/>
  <c r="N1308" i="1"/>
  <c r="N1309" i="1"/>
  <c r="N1310" i="1"/>
  <c r="L1310" i="1" s="1"/>
  <c r="N1311" i="1"/>
  <c r="N1312" i="1"/>
  <c r="N1313" i="1"/>
  <c r="N1314" i="1"/>
  <c r="N1315" i="1"/>
  <c r="L1315" i="1" s="1"/>
  <c r="N1316" i="1"/>
  <c r="N1317" i="1"/>
  <c r="N1318" i="1"/>
  <c r="L1318" i="1" s="1"/>
  <c r="N1319" i="1"/>
  <c r="N1320" i="1"/>
  <c r="N1321" i="1"/>
  <c r="N1322" i="1"/>
  <c r="N1323" i="1"/>
  <c r="L1323" i="1" s="1"/>
  <c r="N1324" i="1"/>
  <c r="N1325" i="1"/>
  <c r="N1326" i="1"/>
  <c r="L1326" i="1" s="1"/>
  <c r="N1327" i="1"/>
  <c r="N1328" i="1"/>
  <c r="N1329" i="1"/>
  <c r="N1330" i="1"/>
  <c r="N1331" i="1"/>
  <c r="L1331" i="1" s="1"/>
  <c r="N1332" i="1"/>
  <c r="N1333" i="1"/>
  <c r="N1334" i="1"/>
  <c r="L1334" i="1" s="1"/>
  <c r="N1335" i="1"/>
  <c r="N1336" i="1"/>
  <c r="N1337" i="1"/>
  <c r="N1338" i="1"/>
  <c r="N1339" i="1"/>
  <c r="L1339" i="1" s="1"/>
  <c r="N1340" i="1"/>
  <c r="N1341" i="1"/>
  <c r="N1342" i="1"/>
  <c r="L1342" i="1" s="1"/>
  <c r="G1342" i="1" s="1"/>
  <c r="N1343" i="1"/>
  <c r="N1344" i="1"/>
  <c r="N1345" i="1"/>
  <c r="N1346" i="1"/>
  <c r="N1347" i="1"/>
  <c r="L1347" i="1" s="1"/>
  <c r="N1348" i="1"/>
  <c r="N1349" i="1"/>
  <c r="L1349" i="1" s="1"/>
  <c r="N1350" i="1"/>
  <c r="L1350" i="1" s="1"/>
  <c r="N1351" i="1"/>
  <c r="N1352" i="1"/>
  <c r="N1353" i="1"/>
  <c r="N1354" i="1"/>
  <c r="N1355" i="1"/>
  <c r="L1355" i="1" s="1"/>
  <c r="N1356" i="1"/>
  <c r="N1357" i="1"/>
  <c r="N1358" i="1"/>
  <c r="N1359" i="1"/>
  <c r="N1360" i="1"/>
  <c r="N1361" i="1"/>
  <c r="N1362" i="1"/>
  <c r="N1363" i="1"/>
  <c r="L1363" i="1" s="1"/>
  <c r="N1364" i="1"/>
  <c r="N1365" i="1"/>
  <c r="L1365" i="1" s="1"/>
  <c r="N1366" i="1"/>
  <c r="N1367" i="1"/>
  <c r="N1368" i="1"/>
  <c r="N1369" i="1"/>
  <c r="N1370" i="1"/>
  <c r="N1371" i="1"/>
  <c r="N1372" i="1"/>
  <c r="N1373" i="1"/>
  <c r="N1374" i="1"/>
  <c r="L1374" i="1" s="1"/>
  <c r="N1375" i="1"/>
  <c r="N1376" i="1"/>
  <c r="N1377" i="1"/>
  <c r="N1378" i="1"/>
  <c r="N1379" i="1"/>
  <c r="L1379" i="1" s="1"/>
  <c r="N1380" i="1"/>
  <c r="N1381" i="1"/>
  <c r="L1381" i="1" s="1"/>
  <c r="N1382" i="1"/>
  <c r="L1382" i="1" s="1"/>
  <c r="N1383" i="1"/>
  <c r="N1384" i="1"/>
  <c r="N1385" i="1"/>
  <c r="N1386" i="1"/>
  <c r="N1387" i="1"/>
  <c r="N1388" i="1"/>
  <c r="N1389" i="1"/>
  <c r="N1390" i="1"/>
  <c r="L1390" i="1" s="1"/>
  <c r="N1391" i="1"/>
  <c r="N1392" i="1"/>
  <c r="N1393" i="1"/>
  <c r="N1394" i="1"/>
  <c r="N1395" i="1"/>
  <c r="L1395" i="1" s="1"/>
  <c r="N1396" i="1"/>
  <c r="N1397" i="1"/>
  <c r="L1397" i="1" s="1"/>
  <c r="N1398" i="1"/>
  <c r="L1398" i="1" s="1"/>
  <c r="N1399" i="1"/>
  <c r="N1400" i="1"/>
  <c r="N1401" i="1"/>
  <c r="N1402" i="1"/>
  <c r="N1403" i="1"/>
  <c r="L1403" i="1" s="1"/>
  <c r="N1404" i="1"/>
  <c r="N1405" i="1"/>
  <c r="N1406" i="1"/>
  <c r="L1406" i="1" s="1"/>
  <c r="G1406" i="1" s="1"/>
  <c r="N1407" i="1"/>
  <c r="N1408" i="1"/>
  <c r="N1409" i="1"/>
  <c r="N1410" i="1"/>
  <c r="N1411" i="1"/>
  <c r="L1411" i="1" s="1"/>
  <c r="N1412" i="1"/>
  <c r="N1413" i="1"/>
  <c r="N1414" i="1"/>
  <c r="L1414" i="1" s="1"/>
  <c r="N1415" i="1"/>
  <c r="N1416" i="1"/>
  <c r="N1417" i="1"/>
  <c r="N1418" i="1"/>
  <c r="N1419" i="1"/>
  <c r="L1419" i="1" s="1"/>
  <c r="N1420" i="1"/>
  <c r="N1421" i="1"/>
  <c r="N1422" i="1"/>
  <c r="L1422" i="1" s="1"/>
  <c r="N1423" i="1"/>
  <c r="N1424" i="1"/>
  <c r="N1425" i="1"/>
  <c r="N1426" i="1"/>
  <c r="N1427" i="1"/>
  <c r="L1427" i="1" s="1"/>
  <c r="N1428" i="1"/>
  <c r="N1429" i="1"/>
  <c r="N1430" i="1"/>
  <c r="L1430" i="1" s="1"/>
  <c r="N1431" i="1"/>
  <c r="N1432" i="1"/>
  <c r="N1433" i="1"/>
  <c r="N1434" i="1"/>
  <c r="N1435" i="1"/>
  <c r="L1435" i="1" s="1"/>
  <c r="N1436" i="1"/>
  <c r="N1437" i="1"/>
  <c r="N1438" i="1"/>
  <c r="L1438" i="1" s="1"/>
  <c r="N1439" i="1"/>
  <c r="N1440" i="1"/>
  <c r="N1441" i="1"/>
  <c r="N1442" i="1"/>
  <c r="N1443" i="1"/>
  <c r="L1443" i="1" s="1"/>
  <c r="N1444" i="1"/>
  <c r="N1445" i="1"/>
  <c r="N1446" i="1"/>
  <c r="L1446" i="1" s="1"/>
  <c r="N1447" i="1"/>
  <c r="N1448" i="1"/>
  <c r="N1449" i="1"/>
  <c r="N1450" i="1"/>
  <c r="N1451" i="1"/>
  <c r="L1451" i="1" s="1"/>
  <c r="N1452" i="1"/>
  <c r="N1453" i="1"/>
  <c r="N1454" i="1"/>
  <c r="L1454" i="1" s="1"/>
  <c r="N1455" i="1"/>
  <c r="N1456" i="1"/>
  <c r="N1457" i="1"/>
  <c r="N1458" i="1"/>
  <c r="N1459" i="1"/>
  <c r="L1459" i="1" s="1"/>
  <c r="N1460" i="1"/>
  <c r="N1461" i="1"/>
  <c r="L1461" i="1" s="1"/>
  <c r="N1462" i="1"/>
  <c r="L1462" i="1" s="1"/>
  <c r="N1463" i="1"/>
  <c r="N1464" i="1"/>
  <c r="N1465" i="1"/>
  <c r="N1466" i="1"/>
  <c r="N1467" i="1"/>
  <c r="L1467" i="1" s="1"/>
  <c r="N1468" i="1"/>
  <c r="N1469" i="1"/>
  <c r="N1470" i="1"/>
  <c r="L1470" i="1" s="1"/>
  <c r="G1470" i="1" s="1"/>
  <c r="N1471" i="1"/>
  <c r="N1472" i="1"/>
  <c r="N1473" i="1"/>
  <c r="N1474" i="1"/>
  <c r="N1475" i="1"/>
  <c r="L1475" i="1" s="1"/>
  <c r="N1476" i="1"/>
  <c r="N1477" i="1"/>
  <c r="N1478" i="1"/>
  <c r="L1478" i="1" s="1"/>
  <c r="N1479" i="1"/>
  <c r="N1480" i="1"/>
  <c r="N1481" i="1"/>
  <c r="N1482" i="1"/>
  <c r="N1483" i="1"/>
  <c r="L1483" i="1" s="1"/>
  <c r="N1484" i="1"/>
  <c r="N1485" i="1"/>
  <c r="N1486" i="1"/>
  <c r="L1486" i="1" s="1"/>
  <c r="N1487" i="1"/>
  <c r="N1488" i="1"/>
  <c r="N1489" i="1"/>
  <c r="N1490" i="1"/>
  <c r="N1491" i="1"/>
  <c r="L1491" i="1" s="1"/>
  <c r="N1492" i="1"/>
  <c r="N1493" i="1"/>
  <c r="N1494" i="1"/>
  <c r="N1495" i="1"/>
  <c r="N1496" i="1"/>
  <c r="N1497" i="1"/>
  <c r="N1498" i="1"/>
  <c r="N1499" i="1"/>
  <c r="L1499" i="1" s="1"/>
  <c r="N1500" i="1"/>
  <c r="N1501" i="1"/>
  <c r="L1501" i="1" s="1"/>
  <c r="N1502" i="1"/>
  <c r="N1503" i="1"/>
  <c r="N1504" i="1"/>
  <c r="N1505" i="1"/>
  <c r="N1506" i="1"/>
  <c r="N1507" i="1"/>
  <c r="L1507" i="1" s="1"/>
  <c r="N1508" i="1"/>
  <c r="N1509" i="1"/>
  <c r="N1510" i="1"/>
  <c r="L1510" i="1" s="1"/>
  <c r="N1511" i="1"/>
  <c r="N1512" i="1"/>
  <c r="N1513" i="1"/>
  <c r="N1514" i="1"/>
  <c r="N1515" i="1"/>
  <c r="L1515" i="1" s="1"/>
  <c r="G1515" i="1" s="1"/>
  <c r="N1516" i="1"/>
  <c r="N1517" i="1"/>
  <c r="N1518" i="1"/>
  <c r="N1519" i="1"/>
  <c r="N1520" i="1"/>
  <c r="N1521" i="1"/>
  <c r="N1522" i="1"/>
  <c r="N1523" i="1"/>
  <c r="L1523" i="1" s="1"/>
  <c r="N1524" i="1"/>
  <c r="N1525" i="1"/>
  <c r="N1526" i="1"/>
  <c r="N1527" i="1"/>
  <c r="N1528" i="1"/>
  <c r="N1529" i="1"/>
  <c r="N1530" i="1"/>
  <c r="N1531" i="1"/>
  <c r="L1531" i="1" s="1"/>
  <c r="N1532" i="1"/>
  <c r="N1533" i="1"/>
  <c r="N1534" i="1"/>
  <c r="L1534" i="1" s="1"/>
  <c r="N1535" i="1"/>
  <c r="N1536" i="1"/>
  <c r="N1537" i="1"/>
  <c r="N1538" i="1"/>
  <c r="N1539" i="1"/>
  <c r="L1539" i="1" s="1"/>
  <c r="N1540" i="1"/>
  <c r="N1541" i="1"/>
  <c r="N1542" i="1"/>
  <c r="N1543" i="1"/>
  <c r="N1544" i="1"/>
  <c r="N1545" i="1"/>
  <c r="N1546" i="1"/>
  <c r="N1547" i="1"/>
  <c r="L1547" i="1" s="1"/>
  <c r="N1548" i="1"/>
  <c r="N1549" i="1"/>
  <c r="N1550" i="1"/>
  <c r="N1551" i="1"/>
  <c r="N1552" i="1"/>
  <c r="N1553" i="1"/>
  <c r="N1554" i="1"/>
  <c r="N1555" i="1"/>
  <c r="L1555" i="1" s="1"/>
  <c r="N1556" i="1"/>
  <c r="N1557" i="1"/>
  <c r="L1557" i="1" s="1"/>
  <c r="N1558" i="1"/>
  <c r="N1559" i="1"/>
  <c r="N1560" i="1"/>
  <c r="N1561" i="1"/>
  <c r="N1562" i="1"/>
  <c r="N1563" i="1"/>
  <c r="L1563" i="1" s="1"/>
  <c r="N1564" i="1"/>
  <c r="N1565" i="1"/>
  <c r="N1566" i="1"/>
  <c r="N1567" i="1"/>
  <c r="N1568" i="1"/>
  <c r="N1569" i="1"/>
  <c r="N1570" i="1"/>
  <c r="N1571" i="1"/>
  <c r="L1571" i="1" s="1"/>
  <c r="N1572" i="1"/>
  <c r="N1573" i="1"/>
  <c r="L1573" i="1" s="1"/>
  <c r="N1574" i="1"/>
  <c r="N1575" i="1"/>
  <c r="N1576" i="1"/>
  <c r="N1577" i="1"/>
  <c r="N1578" i="1"/>
  <c r="N1579" i="1"/>
  <c r="L1579" i="1" s="1"/>
  <c r="N1580" i="1"/>
  <c r="N1581" i="1"/>
  <c r="N1582" i="1"/>
  <c r="L1582" i="1" s="1"/>
  <c r="N1583" i="1"/>
  <c r="N1584" i="1"/>
  <c r="N1585" i="1"/>
  <c r="N1586" i="1"/>
  <c r="N1587" i="1"/>
  <c r="L1587" i="1" s="1"/>
  <c r="N1588" i="1"/>
  <c r="N1589" i="1"/>
  <c r="N1590" i="1"/>
  <c r="L1590" i="1" s="1"/>
  <c r="N1591" i="1"/>
  <c r="N1592" i="1"/>
  <c r="N1593" i="1"/>
  <c r="N1594" i="1"/>
  <c r="N1595" i="1"/>
  <c r="L1595" i="1" s="1"/>
  <c r="N1596" i="1"/>
  <c r="N1597" i="1"/>
  <c r="N1598" i="1"/>
  <c r="L1598" i="1" s="1"/>
  <c r="N1599" i="1"/>
  <c r="N1600" i="1"/>
  <c r="N1601" i="1"/>
  <c r="N1602" i="1"/>
  <c r="N1603" i="1"/>
  <c r="L1603" i="1" s="1"/>
  <c r="N1604" i="1"/>
  <c r="N1605" i="1"/>
  <c r="N1606" i="1"/>
  <c r="L1606" i="1" s="1"/>
  <c r="N1607" i="1"/>
  <c r="N1608" i="1"/>
  <c r="N1609" i="1"/>
  <c r="N1610" i="1"/>
  <c r="N1611" i="1"/>
  <c r="L1611" i="1" s="1"/>
  <c r="N1612" i="1"/>
  <c r="N1613" i="1"/>
  <c r="N1614" i="1"/>
  <c r="L1614" i="1" s="1"/>
  <c r="N1615" i="1"/>
  <c r="N1616" i="1"/>
  <c r="N1617" i="1"/>
  <c r="N1618" i="1"/>
  <c r="N1619" i="1"/>
  <c r="L1619" i="1" s="1"/>
  <c r="N1620" i="1"/>
  <c r="N1621" i="1"/>
  <c r="N1622" i="1"/>
  <c r="L1622" i="1" s="1"/>
  <c r="N1623" i="1"/>
  <c r="N1624" i="1"/>
  <c r="N1625" i="1"/>
  <c r="N1626" i="1"/>
  <c r="N1627" i="1"/>
  <c r="L1627" i="1" s="1"/>
  <c r="N1628" i="1"/>
  <c r="N1629" i="1"/>
  <c r="N1630" i="1"/>
  <c r="L1630" i="1" s="1"/>
  <c r="N1631" i="1"/>
  <c r="N1632" i="1"/>
  <c r="N1633" i="1"/>
  <c r="N1634" i="1"/>
  <c r="N1635" i="1"/>
  <c r="L1635" i="1" s="1"/>
  <c r="N1636" i="1"/>
  <c r="N1637" i="1"/>
  <c r="L1637" i="1" s="1"/>
  <c r="N1638" i="1"/>
  <c r="L1638" i="1" s="1"/>
  <c r="N1639" i="1"/>
  <c r="N1640" i="1"/>
  <c r="N1641" i="1"/>
  <c r="N1642" i="1"/>
  <c r="N1643" i="1"/>
  <c r="L1643" i="1" s="1"/>
  <c r="N1644" i="1"/>
  <c r="N1645" i="1"/>
  <c r="N1646" i="1"/>
  <c r="L1646" i="1" s="1"/>
  <c r="N1647" i="1"/>
  <c r="N1648" i="1"/>
  <c r="N1649" i="1"/>
  <c r="N1650" i="1"/>
  <c r="N1651" i="1"/>
  <c r="L1651" i="1" s="1"/>
  <c r="N1652" i="1"/>
  <c r="N1653" i="1"/>
  <c r="N1654" i="1"/>
  <c r="L1654" i="1" s="1"/>
  <c r="N1655" i="1"/>
  <c r="N1656" i="1"/>
  <c r="N1657" i="1"/>
  <c r="N1658" i="1"/>
  <c r="N1659" i="1"/>
  <c r="L1659" i="1" s="1"/>
  <c r="N1660" i="1"/>
  <c r="N1661" i="1"/>
  <c r="N1662" i="1"/>
  <c r="L1662" i="1" s="1"/>
  <c r="N1663" i="1"/>
  <c r="N1664" i="1"/>
  <c r="N1665" i="1"/>
  <c r="N1666" i="1"/>
  <c r="N1667" i="1"/>
  <c r="L1667" i="1" s="1"/>
  <c r="N1668" i="1"/>
  <c r="N1669" i="1"/>
  <c r="N1670" i="1"/>
  <c r="L1670" i="1" s="1"/>
  <c r="N1671" i="1"/>
  <c r="N1672" i="1"/>
  <c r="N1673" i="1"/>
  <c r="N1674" i="1"/>
  <c r="N1675" i="1"/>
  <c r="L1675" i="1" s="1"/>
  <c r="N1676" i="1"/>
  <c r="N1677" i="1"/>
  <c r="N1678" i="1"/>
  <c r="N1679" i="1"/>
  <c r="N1680" i="1"/>
  <c r="N1681" i="1"/>
  <c r="N1682" i="1"/>
  <c r="N1683" i="1"/>
  <c r="L1683" i="1" s="1"/>
  <c r="N1684" i="1"/>
  <c r="N1685" i="1"/>
  <c r="N1686" i="1"/>
  <c r="N1687" i="1"/>
  <c r="N1688" i="1"/>
  <c r="N1689" i="1"/>
  <c r="N1690" i="1"/>
  <c r="N1691" i="1"/>
  <c r="L1691" i="1" s="1"/>
  <c r="N1692" i="1"/>
  <c r="N1693" i="1"/>
  <c r="N1694" i="1"/>
  <c r="N1695" i="1"/>
  <c r="N1696" i="1"/>
  <c r="N1697" i="1"/>
  <c r="N1698" i="1"/>
  <c r="N1699" i="1"/>
  <c r="L1699" i="1" s="1"/>
  <c r="N1700" i="1"/>
  <c r="N1701" i="1"/>
  <c r="N1702" i="1"/>
  <c r="N1703" i="1"/>
  <c r="N1704" i="1"/>
  <c r="N1705" i="1"/>
  <c r="N1706" i="1"/>
  <c r="N1707" i="1"/>
  <c r="L1707" i="1" s="1"/>
  <c r="N1708" i="1"/>
  <c r="N1709" i="1"/>
  <c r="N1710" i="1"/>
  <c r="L1710" i="1" s="1"/>
  <c r="N1711" i="1"/>
  <c r="N1712" i="1"/>
  <c r="N1713" i="1"/>
  <c r="N1714" i="1"/>
  <c r="N1715" i="1"/>
  <c r="L1715" i="1" s="1"/>
  <c r="N1716" i="1"/>
  <c r="N1717" i="1"/>
  <c r="N1718" i="1"/>
  <c r="L1718" i="1" s="1"/>
  <c r="N1719" i="1"/>
  <c r="N1720" i="1"/>
  <c r="N1721" i="1"/>
  <c r="N1722" i="1"/>
  <c r="N1723" i="1"/>
  <c r="L1723" i="1" s="1"/>
  <c r="N1724" i="1"/>
  <c r="N1725" i="1"/>
  <c r="N1726" i="1"/>
  <c r="L1726" i="1" s="1"/>
  <c r="N1727" i="1"/>
  <c r="N1728" i="1"/>
  <c r="N1729" i="1"/>
  <c r="N1730" i="1"/>
  <c r="N1731" i="1"/>
  <c r="L1731" i="1" s="1"/>
  <c r="G1731" i="1" s="1"/>
  <c r="N1732" i="1"/>
  <c r="N1733" i="1"/>
  <c r="N1734" i="1"/>
  <c r="L1734" i="1" s="1"/>
  <c r="N1735" i="1"/>
  <c r="N1736" i="1"/>
  <c r="N1737" i="1"/>
  <c r="N1738" i="1"/>
  <c r="N1739" i="1"/>
  <c r="L1739" i="1" s="1"/>
  <c r="N1740" i="1"/>
  <c r="N1741" i="1"/>
  <c r="N1742" i="1"/>
  <c r="L1742" i="1" s="1"/>
  <c r="N1743" i="1"/>
  <c r="N1744" i="1"/>
  <c r="N1745" i="1"/>
  <c r="N1746" i="1"/>
  <c r="N1747" i="1"/>
  <c r="L1747" i="1" s="1"/>
  <c r="N1748" i="1"/>
  <c r="N1749" i="1"/>
  <c r="N1750" i="1"/>
  <c r="L1750" i="1" s="1"/>
  <c r="N1751" i="1"/>
  <c r="N1752" i="1"/>
  <c r="N1753" i="1"/>
  <c r="N1754" i="1"/>
  <c r="N1755" i="1"/>
  <c r="L1755" i="1" s="1"/>
  <c r="N1756" i="1"/>
  <c r="N1757" i="1"/>
  <c r="L1757" i="1" s="1"/>
  <c r="N1758" i="1"/>
  <c r="L1758" i="1" s="1"/>
  <c r="N1759" i="1"/>
  <c r="N1760" i="1"/>
  <c r="N1761" i="1"/>
  <c r="N1762" i="1"/>
  <c r="N1763" i="1"/>
  <c r="L1763" i="1" s="1"/>
  <c r="N1764" i="1"/>
  <c r="N1765" i="1"/>
  <c r="N1766" i="1"/>
  <c r="L1766" i="1" s="1"/>
  <c r="N1767" i="1"/>
  <c r="N1768" i="1"/>
  <c r="N1769" i="1"/>
  <c r="N1770" i="1"/>
  <c r="N1771" i="1"/>
  <c r="L1771" i="1" s="1"/>
  <c r="G1771" i="1" s="1"/>
  <c r="N1772" i="1"/>
  <c r="N1773" i="1"/>
  <c r="N1774" i="1"/>
  <c r="N1775" i="1"/>
  <c r="N1776" i="1"/>
  <c r="N1777" i="1"/>
  <c r="N1778" i="1"/>
  <c r="N1779" i="1"/>
  <c r="L1779" i="1" s="1"/>
  <c r="N1780" i="1"/>
  <c r="N1781" i="1"/>
  <c r="N1782" i="1"/>
  <c r="N1783" i="1"/>
  <c r="N1784" i="1"/>
  <c r="N1785" i="1"/>
  <c r="N1786" i="1"/>
  <c r="N1787" i="1"/>
  <c r="L1787" i="1" s="1"/>
  <c r="N1788" i="1"/>
  <c r="N1789" i="1"/>
  <c r="N1790" i="1"/>
  <c r="N1791" i="1"/>
  <c r="N1792" i="1"/>
  <c r="N1793" i="1"/>
  <c r="N1794" i="1"/>
  <c r="N1795" i="1"/>
  <c r="L1795" i="1" s="1"/>
  <c r="N1796" i="1"/>
  <c r="N1797" i="1"/>
  <c r="N1798" i="1"/>
  <c r="N1799" i="1"/>
  <c r="N1800" i="1"/>
  <c r="N1801" i="1"/>
  <c r="N1802" i="1"/>
  <c r="N1803" i="1"/>
  <c r="L1803" i="1" s="1"/>
  <c r="N1804" i="1"/>
  <c r="N1805" i="1"/>
  <c r="N1806" i="1"/>
  <c r="L1806" i="1" s="1"/>
  <c r="N1807" i="1"/>
  <c r="N1808" i="1"/>
  <c r="N1809" i="1"/>
  <c r="N1810" i="1"/>
  <c r="N1811" i="1"/>
  <c r="L1811" i="1" s="1"/>
  <c r="N1812" i="1"/>
  <c r="N1813" i="1"/>
  <c r="L1813" i="1" s="1"/>
  <c r="G1813" i="1" s="1"/>
  <c r="N1814" i="1"/>
  <c r="L1814" i="1" s="1"/>
  <c r="N1815" i="1"/>
  <c r="N1816" i="1"/>
  <c r="N1817" i="1"/>
  <c r="N1818" i="1"/>
  <c r="N1819" i="1"/>
  <c r="L1819" i="1" s="1"/>
  <c r="N1820" i="1"/>
  <c r="N1821" i="1"/>
  <c r="N1822" i="1"/>
  <c r="L1822" i="1" s="1"/>
  <c r="N1823" i="1"/>
  <c r="N1824" i="1"/>
  <c r="N1825" i="1"/>
  <c r="N1826" i="1"/>
  <c r="N1827" i="1"/>
  <c r="L1827" i="1" s="1"/>
  <c r="N1828" i="1"/>
  <c r="N1829" i="1"/>
  <c r="N1830" i="1"/>
  <c r="N1831" i="1"/>
  <c r="N1832" i="1"/>
  <c r="N1833" i="1"/>
  <c r="N1834" i="1"/>
  <c r="N1835" i="1"/>
  <c r="L1835" i="1" s="1"/>
  <c r="N1836" i="1"/>
  <c r="N1837" i="1"/>
  <c r="N1838" i="1"/>
  <c r="N1839" i="1"/>
  <c r="N1840" i="1"/>
  <c r="N1841" i="1"/>
  <c r="N1842" i="1"/>
  <c r="N1843" i="1"/>
  <c r="L1843" i="1" s="1"/>
  <c r="N1844" i="1"/>
  <c r="N1845" i="1"/>
  <c r="N1846" i="1"/>
  <c r="N1847" i="1"/>
  <c r="N1848" i="1"/>
  <c r="N1849" i="1"/>
  <c r="N1850" i="1"/>
  <c r="N1851" i="1"/>
  <c r="L1851" i="1" s="1"/>
  <c r="N1852" i="1"/>
  <c r="N1853" i="1"/>
  <c r="N1854" i="1"/>
  <c r="N1855" i="1"/>
  <c r="N1856" i="1"/>
  <c r="N1857" i="1"/>
  <c r="N1858" i="1"/>
  <c r="N1859" i="1"/>
  <c r="L1859" i="1" s="1"/>
  <c r="N1860" i="1"/>
  <c r="N1861" i="1"/>
  <c r="N1862" i="1"/>
  <c r="L1862" i="1" s="1"/>
  <c r="N1863" i="1"/>
  <c r="N1864" i="1"/>
  <c r="N1865" i="1"/>
  <c r="N1866" i="1"/>
  <c r="N1867" i="1"/>
  <c r="L1867" i="1" s="1"/>
  <c r="N1868" i="1"/>
  <c r="N1869" i="1"/>
  <c r="N1870" i="1"/>
  <c r="L1870" i="1" s="1"/>
  <c r="N1871" i="1"/>
  <c r="N1872" i="1"/>
  <c r="N1873" i="1"/>
  <c r="N1874" i="1"/>
  <c r="N1875" i="1"/>
  <c r="L1875" i="1" s="1"/>
  <c r="N1876" i="1"/>
  <c r="N1877" i="1"/>
  <c r="N1878" i="1"/>
  <c r="L1878" i="1" s="1"/>
  <c r="N1879" i="1"/>
  <c r="N1880" i="1"/>
  <c r="N1881" i="1"/>
  <c r="N1882" i="1"/>
  <c r="N1883" i="1"/>
  <c r="L1883" i="1" s="1"/>
  <c r="N1884" i="1"/>
  <c r="N1885" i="1"/>
  <c r="N1886" i="1"/>
  <c r="L1886" i="1" s="1"/>
  <c r="N1887" i="1"/>
  <c r="N1888" i="1"/>
  <c r="N1889" i="1"/>
  <c r="N1890" i="1"/>
  <c r="N1891" i="1"/>
  <c r="L1891" i="1" s="1"/>
  <c r="N1892" i="1"/>
  <c r="N1893" i="1"/>
  <c r="N1894" i="1"/>
  <c r="L1894" i="1" s="1"/>
  <c r="N1895" i="1"/>
  <c r="N1896" i="1"/>
  <c r="N1897" i="1"/>
  <c r="N1898" i="1"/>
  <c r="N1899" i="1"/>
  <c r="L1899" i="1" s="1"/>
  <c r="N1900" i="1"/>
  <c r="N1901" i="1"/>
  <c r="N1902" i="1"/>
  <c r="L1902" i="1" s="1"/>
  <c r="N1903" i="1"/>
  <c r="N1904" i="1"/>
  <c r="N1905" i="1"/>
  <c r="N1906" i="1"/>
  <c r="N1907" i="1"/>
  <c r="L1907" i="1" s="1"/>
  <c r="N1908" i="1"/>
  <c r="N1909" i="1"/>
  <c r="L1909" i="1" s="1"/>
  <c r="G1909" i="1" s="1"/>
  <c r="N1910" i="1"/>
  <c r="L1910" i="1" s="1"/>
  <c r="N1911" i="1"/>
  <c r="N1912" i="1"/>
  <c r="N1913" i="1"/>
  <c r="N1914" i="1"/>
  <c r="N1915" i="1"/>
  <c r="L1915" i="1" s="1"/>
  <c r="N1916" i="1"/>
  <c r="N1917" i="1"/>
  <c r="N1918" i="1"/>
  <c r="L1918" i="1" s="1"/>
  <c r="N1919" i="1"/>
  <c r="N1920" i="1"/>
  <c r="N1921" i="1"/>
  <c r="N1922" i="1"/>
  <c r="N1923" i="1"/>
  <c r="L1923" i="1" s="1"/>
  <c r="N1924" i="1"/>
  <c r="N1925" i="1"/>
  <c r="N1926" i="1"/>
  <c r="L1926" i="1" s="1"/>
  <c r="N1927" i="1"/>
  <c r="N1928" i="1"/>
  <c r="N1929" i="1"/>
  <c r="N1930" i="1"/>
  <c r="N1931" i="1"/>
  <c r="N1932" i="1"/>
  <c r="N1933" i="1"/>
  <c r="N1934" i="1"/>
  <c r="L1934" i="1" s="1"/>
  <c r="N1935" i="1"/>
  <c r="N1936" i="1"/>
  <c r="N1937" i="1"/>
  <c r="N1938" i="1"/>
  <c r="N1939" i="1"/>
  <c r="L1939" i="1" s="1"/>
  <c r="N1940" i="1"/>
  <c r="N1941" i="1"/>
  <c r="N1942" i="1"/>
  <c r="L1942" i="1" s="1"/>
  <c r="N1943" i="1"/>
  <c r="N1944" i="1"/>
  <c r="N1945" i="1"/>
  <c r="N1946" i="1"/>
  <c r="N1947" i="1"/>
  <c r="L1947" i="1" s="1"/>
  <c r="N1948" i="1"/>
  <c r="N1949" i="1"/>
  <c r="N1950" i="1"/>
  <c r="L1950" i="1" s="1"/>
  <c r="N1951" i="1"/>
  <c r="N1952" i="1"/>
  <c r="N1953" i="1"/>
  <c r="N1954" i="1"/>
  <c r="N1955" i="1"/>
  <c r="L1955" i="1" s="1"/>
  <c r="N1956" i="1"/>
  <c r="N1957" i="1"/>
  <c r="N1958" i="1"/>
  <c r="L1958" i="1" s="1"/>
  <c r="N1959" i="1"/>
  <c r="N1960" i="1"/>
  <c r="N1961" i="1"/>
  <c r="N1962" i="1"/>
  <c r="N1963" i="1"/>
  <c r="L1963" i="1" s="1"/>
  <c r="N1964" i="1"/>
  <c r="N1965" i="1"/>
  <c r="N1966" i="1"/>
  <c r="L1966" i="1" s="1"/>
  <c r="N1967" i="1"/>
  <c r="N1968" i="1"/>
  <c r="N1969" i="1"/>
  <c r="N1970" i="1"/>
  <c r="N1971" i="1"/>
  <c r="L1971" i="1" s="1"/>
  <c r="N1972" i="1"/>
  <c r="N1973" i="1"/>
  <c r="N1974" i="1"/>
  <c r="L1974" i="1" s="1"/>
  <c r="N1975" i="1"/>
  <c r="N1976" i="1"/>
  <c r="N1977" i="1"/>
  <c r="N1978" i="1"/>
  <c r="N1979" i="1"/>
  <c r="L1979" i="1" s="1"/>
  <c r="N1980" i="1"/>
  <c r="N1981" i="1"/>
  <c r="N1982" i="1"/>
  <c r="L1982" i="1" s="1"/>
  <c r="N1983" i="1"/>
  <c r="N1984" i="1"/>
  <c r="N1985" i="1"/>
  <c r="N1986" i="1"/>
  <c r="N1987" i="1"/>
  <c r="L1987" i="1" s="1"/>
  <c r="N1988" i="1"/>
  <c r="N1989" i="1"/>
  <c r="N1990" i="1"/>
  <c r="L1990" i="1" s="1"/>
  <c r="N1991" i="1"/>
  <c r="N1992" i="1"/>
  <c r="N1993" i="1"/>
  <c r="N1994" i="1"/>
  <c r="N1995" i="1"/>
  <c r="L1995" i="1" s="1"/>
  <c r="N1996" i="1"/>
  <c r="N1997" i="1"/>
  <c r="N1998" i="1"/>
  <c r="L1998" i="1" s="1"/>
  <c r="N1999" i="1"/>
  <c r="N2000" i="1"/>
  <c r="N2001" i="1"/>
  <c r="N2002" i="1"/>
  <c r="N2003" i="1"/>
  <c r="L2003" i="1" s="1"/>
  <c r="N2004" i="1"/>
  <c r="N2005" i="1"/>
  <c r="N2006" i="1"/>
  <c r="L2006" i="1" s="1"/>
  <c r="N2007" i="1"/>
  <c r="N2008" i="1"/>
  <c r="N2009" i="1"/>
  <c r="N2010" i="1"/>
  <c r="N2011" i="1"/>
  <c r="L2011" i="1" s="1"/>
  <c r="N2012" i="1"/>
  <c r="N2013" i="1"/>
  <c r="N2014" i="1"/>
  <c r="L2014" i="1" s="1"/>
  <c r="N2015" i="1"/>
  <c r="N2016" i="1"/>
  <c r="N2017" i="1"/>
  <c r="N2018" i="1"/>
  <c r="N2019" i="1"/>
  <c r="L2019" i="1" s="1"/>
  <c r="N2020" i="1"/>
  <c r="N2021" i="1"/>
  <c r="N2022" i="1"/>
  <c r="L2022" i="1" s="1"/>
  <c r="N2023" i="1"/>
  <c r="N2024" i="1"/>
  <c r="N2025" i="1"/>
  <c r="N2026" i="1"/>
  <c r="N2027" i="1"/>
  <c r="L2027" i="1" s="1"/>
  <c r="N2028" i="1"/>
  <c r="N2029" i="1"/>
  <c r="N2030" i="1"/>
  <c r="L2030" i="1" s="1"/>
  <c r="N2031" i="1"/>
  <c r="N2032" i="1"/>
  <c r="N2033" i="1"/>
  <c r="N2034" i="1"/>
  <c r="N2035" i="1"/>
  <c r="L2035" i="1" s="1"/>
  <c r="N2036" i="1"/>
  <c r="N2037" i="1"/>
  <c r="N2038" i="1"/>
  <c r="L2038" i="1" s="1"/>
  <c r="N2039" i="1"/>
  <c r="N2040" i="1"/>
  <c r="N2041" i="1"/>
  <c r="N2042" i="1"/>
  <c r="N2043" i="1"/>
  <c r="L2043" i="1" s="1"/>
  <c r="N2044" i="1"/>
  <c r="N2045" i="1"/>
  <c r="N2046" i="1"/>
  <c r="L2046" i="1" s="1"/>
  <c r="N2047" i="1"/>
  <c r="N2048" i="1"/>
  <c r="N2049" i="1"/>
  <c r="N2050" i="1"/>
  <c r="N2051" i="1"/>
  <c r="L2051" i="1" s="1"/>
  <c r="N2052" i="1"/>
  <c r="N2053" i="1"/>
  <c r="L2053" i="1" s="1"/>
  <c r="N2054" i="1"/>
  <c r="L2054" i="1" s="1"/>
  <c r="N2055" i="1"/>
  <c r="N2056" i="1"/>
  <c r="N2057" i="1"/>
  <c r="N2058" i="1"/>
  <c r="N2059" i="1"/>
  <c r="L2059" i="1" s="1"/>
  <c r="N2060" i="1"/>
  <c r="N2061" i="1"/>
  <c r="N2062" i="1"/>
  <c r="N2063" i="1"/>
  <c r="N2064" i="1"/>
  <c r="N2065" i="1"/>
  <c r="N2066" i="1"/>
  <c r="N2067" i="1"/>
  <c r="N2068" i="1"/>
  <c r="N2069" i="1"/>
  <c r="N2070" i="1"/>
  <c r="L2070" i="1" s="1"/>
  <c r="N2071" i="1"/>
  <c r="N2072" i="1"/>
  <c r="N2073" i="1"/>
  <c r="N2074" i="1"/>
  <c r="N2075" i="1"/>
  <c r="L2075" i="1" s="1"/>
  <c r="N2076" i="1"/>
  <c r="N2077" i="1"/>
  <c r="N2078" i="1"/>
  <c r="N2079" i="1"/>
  <c r="N2080" i="1"/>
  <c r="N2081" i="1"/>
  <c r="N2082" i="1"/>
  <c r="N2083" i="1"/>
  <c r="L2083" i="1" s="1"/>
  <c r="N2084" i="1"/>
  <c r="N2085" i="1"/>
  <c r="N2086" i="1"/>
  <c r="N2087" i="1"/>
  <c r="N2088" i="1"/>
  <c r="N2089" i="1"/>
  <c r="N2090" i="1"/>
  <c r="N2091" i="1"/>
  <c r="L2091" i="1" s="1"/>
  <c r="N2092" i="1"/>
  <c r="N2093" i="1"/>
  <c r="L2093" i="1" s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L2107" i="1" s="1"/>
  <c r="N2108" i="1"/>
  <c r="N2109" i="1"/>
  <c r="L2109" i="1" s="1"/>
  <c r="N2110" i="1"/>
  <c r="N2111" i="1"/>
  <c r="N2112" i="1"/>
  <c r="N2113" i="1"/>
  <c r="N2114" i="1"/>
  <c r="N2115" i="1"/>
  <c r="L2115" i="1" s="1"/>
  <c r="N2116" i="1"/>
  <c r="N2117" i="1"/>
  <c r="N2118" i="1"/>
  <c r="N2119" i="1"/>
  <c r="N2120" i="1"/>
  <c r="N2121" i="1"/>
  <c r="N2122" i="1"/>
  <c r="N2123" i="1"/>
  <c r="L2123" i="1" s="1"/>
  <c r="N2124" i="1"/>
  <c r="N2125" i="1"/>
  <c r="L2125" i="1" s="1"/>
  <c r="N2126" i="1"/>
  <c r="N2127" i="1"/>
  <c r="N2128" i="1"/>
  <c r="N2129" i="1"/>
  <c r="N2130" i="1"/>
  <c r="N2131" i="1"/>
  <c r="L2131" i="1" s="1"/>
  <c r="N2132" i="1"/>
  <c r="N2133" i="1"/>
  <c r="N2134" i="1"/>
  <c r="L2134" i="1" s="1"/>
  <c r="N2135" i="1"/>
  <c r="N2136" i="1"/>
  <c r="N2137" i="1"/>
  <c r="N2138" i="1"/>
  <c r="N2139" i="1"/>
  <c r="L2139" i="1" s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L2155" i="1" s="1"/>
  <c r="N2156" i="1"/>
  <c r="N2157" i="1"/>
  <c r="N2158" i="1"/>
  <c r="L2158" i="1" s="1"/>
  <c r="N2159" i="1"/>
  <c r="N2160" i="1"/>
  <c r="N2161" i="1"/>
  <c r="N2162" i="1"/>
  <c r="N2163" i="1"/>
  <c r="N2164" i="1"/>
  <c r="N2165" i="1"/>
  <c r="N2166" i="1"/>
  <c r="L2166" i="1" s="1"/>
  <c r="N2167" i="1"/>
  <c r="N2168" i="1"/>
  <c r="N2169" i="1"/>
  <c r="N2170" i="1"/>
  <c r="N2171" i="1"/>
  <c r="L2171" i="1" s="1"/>
  <c r="N2172" i="1"/>
  <c r="N2173" i="1"/>
  <c r="N2174" i="1"/>
  <c r="L2174" i="1" s="1"/>
  <c r="N2175" i="1"/>
  <c r="N2176" i="1"/>
  <c r="N2177" i="1"/>
  <c r="N2178" i="1"/>
  <c r="N2179" i="1"/>
  <c r="L2179" i="1" s="1"/>
  <c r="N2180" i="1"/>
  <c r="N2181" i="1"/>
  <c r="N2182" i="1"/>
  <c r="L2182" i="1" s="1"/>
  <c r="N2183" i="1"/>
  <c r="N2184" i="1"/>
  <c r="N2185" i="1"/>
  <c r="N2186" i="1"/>
  <c r="N2187" i="1"/>
  <c r="L2187" i="1" s="1"/>
  <c r="N2188" i="1"/>
  <c r="N2189" i="1"/>
  <c r="N2190" i="1"/>
  <c r="L2190" i="1" s="1"/>
  <c r="N2191" i="1"/>
  <c r="N2192" i="1"/>
  <c r="N2193" i="1"/>
  <c r="N2194" i="1"/>
  <c r="N2195" i="1"/>
  <c r="L2195" i="1" s="1"/>
  <c r="N2196" i="1"/>
  <c r="N2197" i="1"/>
  <c r="L2197" i="1" s="1"/>
  <c r="N2198" i="1"/>
  <c r="L2198" i="1" s="1"/>
  <c r="N2199" i="1"/>
  <c r="N2200" i="1"/>
  <c r="N2201" i="1"/>
  <c r="N2202" i="1"/>
  <c r="N2203" i="1"/>
  <c r="L2203" i="1" s="1"/>
  <c r="N2204" i="1"/>
  <c r="N2205" i="1"/>
  <c r="N2206" i="1"/>
  <c r="L2206" i="1" s="1"/>
  <c r="N2207" i="1"/>
  <c r="N2208" i="1"/>
  <c r="N2209" i="1"/>
  <c r="N2210" i="1"/>
  <c r="N2211" i="1"/>
  <c r="L2211" i="1" s="1"/>
  <c r="N2212" i="1"/>
  <c r="N2213" i="1"/>
  <c r="N2214" i="1"/>
  <c r="L2214" i="1" s="1"/>
  <c r="N2215" i="1"/>
  <c r="N2216" i="1"/>
  <c r="N2217" i="1"/>
  <c r="N2218" i="1"/>
  <c r="N2219" i="1"/>
  <c r="L2219" i="1" s="1"/>
  <c r="N2220" i="1"/>
  <c r="N2221" i="1"/>
  <c r="L2221" i="1" s="1"/>
  <c r="N2222" i="1"/>
  <c r="L2222" i="1" s="1"/>
  <c r="N2223" i="1"/>
  <c r="N2224" i="1"/>
  <c r="N2225" i="1"/>
  <c r="N2226" i="1"/>
  <c r="N2227" i="1"/>
  <c r="L2227" i="1" s="1"/>
  <c r="N2228" i="1"/>
  <c r="N2229" i="1"/>
  <c r="N2230" i="1"/>
  <c r="L2230" i="1" s="1"/>
  <c r="N2231" i="1"/>
  <c r="N2232" i="1"/>
  <c r="N2233" i="1"/>
  <c r="N2234" i="1"/>
  <c r="N2235" i="1"/>
  <c r="L2235" i="1" s="1"/>
  <c r="N2236" i="1"/>
  <c r="N2237" i="1"/>
  <c r="N2238" i="1"/>
  <c r="L2238" i="1" s="1"/>
  <c r="N2239" i="1"/>
  <c r="N2240" i="1"/>
  <c r="N2241" i="1"/>
  <c r="N2242" i="1"/>
  <c r="N2243" i="1"/>
  <c r="L2243" i="1" s="1"/>
  <c r="N2244" i="1"/>
  <c r="N2245" i="1"/>
  <c r="N2246" i="1"/>
  <c r="L2246" i="1" s="1"/>
  <c r="N2247" i="1"/>
  <c r="N2248" i="1"/>
  <c r="N2249" i="1"/>
  <c r="N2250" i="1"/>
  <c r="N2251" i="1"/>
  <c r="L2251" i="1" s="1"/>
  <c r="N2252" i="1"/>
  <c r="N2253" i="1"/>
  <c r="N2254" i="1"/>
  <c r="L2254" i="1" s="1"/>
  <c r="N2255" i="1"/>
  <c r="N2256" i="1"/>
  <c r="N2257" i="1"/>
  <c r="N2258" i="1"/>
  <c r="N2259" i="1"/>
  <c r="L2259" i="1" s="1"/>
  <c r="N2260" i="1"/>
  <c r="N2261" i="1"/>
  <c r="N2262" i="1"/>
  <c r="L2262" i="1" s="1"/>
  <c r="N2263" i="1"/>
  <c r="N2264" i="1"/>
  <c r="N2265" i="1"/>
  <c r="N2266" i="1"/>
  <c r="N2267" i="1"/>
  <c r="L2267" i="1" s="1"/>
  <c r="N2268" i="1"/>
  <c r="N2269" i="1"/>
  <c r="N2270" i="1"/>
  <c r="L2270" i="1" s="1"/>
  <c r="N2271" i="1"/>
  <c r="N2272" i="1"/>
  <c r="N2273" i="1"/>
  <c r="N2274" i="1"/>
  <c r="N2275" i="1"/>
  <c r="L2275" i="1" s="1"/>
  <c r="N2276" i="1"/>
  <c r="N2277" i="1"/>
  <c r="N2278" i="1"/>
  <c r="N2279" i="1"/>
  <c r="N2280" i="1"/>
  <c r="N2281" i="1"/>
  <c r="N2282" i="1"/>
  <c r="N2283" i="1"/>
  <c r="L2283" i="1" s="1"/>
  <c r="N2284" i="1"/>
  <c r="N2285" i="1"/>
  <c r="N2286" i="1"/>
  <c r="N2287" i="1"/>
  <c r="N2288" i="1"/>
  <c r="N2289" i="1"/>
  <c r="N2290" i="1"/>
  <c r="N2291" i="1"/>
  <c r="L2291" i="1" s="1"/>
  <c r="N2292" i="1"/>
  <c r="N2293" i="1"/>
  <c r="N2294" i="1"/>
  <c r="N2295" i="1"/>
  <c r="N2296" i="1"/>
  <c r="N2297" i="1"/>
  <c r="N2298" i="1"/>
  <c r="N2299" i="1"/>
  <c r="L2299" i="1" s="1"/>
  <c r="N2300" i="1"/>
  <c r="N2301" i="1"/>
  <c r="N2302" i="1"/>
  <c r="N2303" i="1"/>
  <c r="N2304" i="1"/>
  <c r="N2305" i="1"/>
  <c r="N2306" i="1"/>
  <c r="N2307" i="1"/>
  <c r="L2307" i="1" s="1"/>
  <c r="N2308" i="1"/>
  <c r="N2309" i="1"/>
  <c r="N2310" i="1"/>
  <c r="N2311" i="1"/>
  <c r="N2312" i="1"/>
  <c r="N2313" i="1"/>
  <c r="N2314" i="1"/>
  <c r="N2315" i="1"/>
  <c r="L2315" i="1" s="1"/>
  <c r="N2316" i="1"/>
  <c r="N2317" i="1"/>
  <c r="N2318" i="1"/>
  <c r="L2318" i="1" s="1"/>
  <c r="N2319" i="1"/>
  <c r="N2320" i="1"/>
  <c r="N2321" i="1"/>
  <c r="N2322" i="1"/>
  <c r="N2323" i="1"/>
  <c r="L2323" i="1" s="1"/>
  <c r="N2324" i="1"/>
  <c r="N2325" i="1"/>
  <c r="N2326" i="1"/>
  <c r="L2326" i="1" s="1"/>
  <c r="N2327" i="1"/>
  <c r="N2328" i="1"/>
  <c r="N2329" i="1"/>
  <c r="N2330" i="1"/>
  <c r="N2331" i="1"/>
  <c r="L2331" i="1" s="1"/>
  <c r="N2332" i="1"/>
  <c r="N2333" i="1"/>
  <c r="N2334" i="1"/>
  <c r="L2334" i="1" s="1"/>
  <c r="N2335" i="1"/>
  <c r="N2336" i="1"/>
  <c r="N2337" i="1"/>
  <c r="N2338" i="1"/>
  <c r="N2339" i="1"/>
  <c r="L2339" i="1" s="1"/>
  <c r="N2340" i="1"/>
  <c r="N2341" i="1"/>
  <c r="N2342" i="1"/>
  <c r="L2342" i="1" s="1"/>
  <c r="N2343" i="1"/>
  <c r="N2344" i="1"/>
  <c r="N2345" i="1"/>
  <c r="N2346" i="1"/>
  <c r="N2347" i="1"/>
  <c r="L2347" i="1" s="1"/>
  <c r="N2348" i="1"/>
  <c r="N2349" i="1"/>
  <c r="N2350" i="1"/>
  <c r="L2350" i="1" s="1"/>
  <c r="N2351" i="1"/>
  <c r="N2352" i="1"/>
  <c r="N2353" i="1"/>
  <c r="N2354" i="1"/>
  <c r="N2355" i="1"/>
  <c r="L2355" i="1" s="1"/>
  <c r="N2356" i="1"/>
  <c r="N2357" i="1"/>
  <c r="N2358" i="1"/>
  <c r="L2358" i="1" s="1"/>
  <c r="N2359" i="1"/>
  <c r="N2360" i="1"/>
  <c r="N2361" i="1"/>
  <c r="N2362" i="1"/>
  <c r="N2363" i="1"/>
  <c r="L2363" i="1" s="1"/>
  <c r="N2364" i="1"/>
  <c r="N2365" i="1"/>
  <c r="L2365" i="1" s="1"/>
  <c r="N2366" i="1"/>
  <c r="L2366" i="1" s="1"/>
  <c r="N2367" i="1"/>
  <c r="N2368" i="1"/>
  <c r="N2369" i="1"/>
  <c r="N2370" i="1"/>
  <c r="N2371" i="1"/>
  <c r="L2371" i="1" s="1"/>
  <c r="N2372" i="1"/>
  <c r="N2373" i="1"/>
  <c r="N2374" i="1"/>
  <c r="L2374" i="1" s="1"/>
  <c r="N2375" i="1"/>
  <c r="N2376" i="1"/>
  <c r="N2377" i="1"/>
  <c r="N2378" i="1"/>
  <c r="N2379" i="1"/>
  <c r="L2379" i="1" s="1"/>
  <c r="N2380" i="1"/>
  <c r="N2381" i="1"/>
  <c r="N2382" i="1"/>
  <c r="L2382" i="1" s="1"/>
  <c r="N2383" i="1"/>
  <c r="N2384" i="1"/>
  <c r="N2385" i="1"/>
  <c r="N2386" i="1"/>
  <c r="N2387" i="1"/>
  <c r="L2387" i="1" s="1"/>
  <c r="N2388" i="1"/>
  <c r="N2389" i="1"/>
  <c r="N2390" i="1"/>
  <c r="L2390" i="1" s="1"/>
  <c r="N2391" i="1"/>
  <c r="N2392" i="1"/>
  <c r="N2393" i="1"/>
  <c r="N2394" i="1"/>
  <c r="N2395" i="1"/>
  <c r="L2395" i="1" s="1"/>
  <c r="N2396" i="1"/>
  <c r="N2397" i="1"/>
  <c r="N2398" i="1"/>
  <c r="L2398" i="1" s="1"/>
  <c r="N2399" i="1"/>
  <c r="N2400" i="1"/>
  <c r="N2401" i="1"/>
  <c r="N2402" i="1"/>
  <c r="N2403" i="1"/>
  <c r="L2403" i="1" s="1"/>
  <c r="N2404" i="1"/>
  <c r="N2405" i="1"/>
  <c r="N2406" i="1"/>
  <c r="L2406" i="1" s="1"/>
  <c r="N2407" i="1"/>
  <c r="N2408" i="1"/>
  <c r="N2409" i="1"/>
  <c r="N2410" i="1"/>
  <c r="N2411" i="1"/>
  <c r="L2411" i="1" s="1"/>
  <c r="N2412" i="1"/>
  <c r="N2413" i="1"/>
  <c r="N2414" i="1"/>
  <c r="L2414" i="1" s="1"/>
  <c r="N2415" i="1"/>
  <c r="N2416" i="1"/>
  <c r="N2417" i="1"/>
  <c r="N2418" i="1"/>
  <c r="N2419" i="1"/>
  <c r="L2419" i="1" s="1"/>
  <c r="N2420" i="1"/>
  <c r="N2421" i="1"/>
  <c r="N2422" i="1"/>
  <c r="L2422" i="1" s="1"/>
  <c r="N2423" i="1"/>
  <c r="N2424" i="1"/>
  <c r="N2425" i="1"/>
  <c r="N2426" i="1"/>
  <c r="N2427" i="1"/>
  <c r="L2427" i="1" s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L2443" i="1" s="1"/>
  <c r="N2444" i="1"/>
  <c r="N2445" i="1"/>
  <c r="L2445" i="1" s="1"/>
  <c r="N2446" i="1"/>
  <c r="N2447" i="1"/>
  <c r="N2448" i="1"/>
  <c r="N2449" i="1"/>
  <c r="N2450" i="1"/>
  <c r="N2451" i="1"/>
  <c r="N2452" i="1"/>
  <c r="N2453" i="1"/>
  <c r="N2454" i="1"/>
  <c r="L2454" i="1" s="1"/>
  <c r="N2455" i="1"/>
  <c r="N2456" i="1"/>
  <c r="N2457" i="1"/>
  <c r="N2458" i="1"/>
  <c r="N2459" i="1"/>
  <c r="L2459" i="1" s="1"/>
  <c r="N2460" i="1"/>
  <c r="N2461" i="1"/>
  <c r="N2462" i="1"/>
  <c r="N2463" i="1"/>
  <c r="N2464" i="1"/>
  <c r="N2465" i="1"/>
  <c r="N2466" i="1"/>
  <c r="N2467" i="1"/>
  <c r="L2467" i="1" s="1"/>
  <c r="N2468" i="1"/>
  <c r="N2469" i="1"/>
  <c r="L2469" i="1" s="1"/>
  <c r="N2470" i="1"/>
  <c r="N2471" i="1"/>
  <c r="N2472" i="1"/>
  <c r="N2473" i="1"/>
  <c r="N2474" i="1"/>
  <c r="N2475" i="1"/>
  <c r="L2475" i="1" s="1"/>
  <c r="N2476" i="1"/>
  <c r="N2477" i="1"/>
  <c r="N2478" i="1"/>
  <c r="L2478" i="1" s="1"/>
  <c r="N2479" i="1"/>
  <c r="N2480" i="1"/>
  <c r="N2481" i="1"/>
  <c r="N2482" i="1"/>
  <c r="N2483" i="1"/>
  <c r="L2483" i="1" s="1"/>
  <c r="N2484" i="1"/>
  <c r="N2485" i="1"/>
  <c r="N2486" i="1"/>
  <c r="L2486" i="1" s="1"/>
  <c r="N2487" i="1"/>
  <c r="N2488" i="1"/>
  <c r="N2489" i="1"/>
  <c r="N2490" i="1"/>
  <c r="N2491" i="1"/>
  <c r="L2491" i="1" s="1"/>
  <c r="N2492" i="1"/>
  <c r="N2493" i="1"/>
  <c r="N2494" i="1"/>
  <c r="L2494" i="1" s="1"/>
  <c r="N2495" i="1"/>
  <c r="N2496" i="1"/>
  <c r="N2497" i="1"/>
  <c r="N2498" i="1"/>
  <c r="N2499" i="1"/>
  <c r="L2499" i="1" s="1"/>
  <c r="N2500" i="1"/>
  <c r="N2501" i="1"/>
  <c r="N2502" i="1"/>
  <c r="L2502" i="1" s="1"/>
  <c r="N2503" i="1"/>
  <c r="N2504" i="1"/>
  <c r="N2505" i="1"/>
  <c r="N2506" i="1"/>
  <c r="N2507" i="1"/>
  <c r="L2507" i="1" s="1"/>
  <c r="N2508" i="1"/>
  <c r="N2509" i="1"/>
  <c r="N2510" i="1"/>
  <c r="L2510" i="1" s="1"/>
  <c r="N2511" i="1"/>
  <c r="N2512" i="1"/>
  <c r="N2513" i="1"/>
  <c r="N2514" i="1"/>
  <c r="N2515" i="1"/>
  <c r="L2515" i="1" s="1"/>
  <c r="N2516" i="1"/>
  <c r="N2517" i="1"/>
  <c r="N2518" i="1"/>
  <c r="L2518" i="1" s="1"/>
  <c r="N2519" i="1"/>
  <c r="N2520" i="1"/>
  <c r="N2521" i="1"/>
  <c r="N2522" i="1"/>
  <c r="N2523" i="1"/>
  <c r="L2523" i="1" s="1"/>
  <c r="N2524" i="1"/>
  <c r="N2525" i="1"/>
  <c r="N2526" i="1"/>
  <c r="L2526" i="1" s="1"/>
  <c r="N2527" i="1"/>
  <c r="N2528" i="1"/>
  <c r="N2529" i="1"/>
  <c r="N2530" i="1"/>
  <c r="N2531" i="1"/>
  <c r="L2531" i="1" s="1"/>
  <c r="N2532" i="1"/>
  <c r="N2533" i="1"/>
  <c r="N2534" i="1"/>
  <c r="L2534" i="1" s="1"/>
  <c r="N2535" i="1"/>
  <c r="N2536" i="1"/>
  <c r="N2537" i="1"/>
  <c r="N2538" i="1"/>
  <c r="N2539" i="1"/>
  <c r="L2539" i="1" s="1"/>
  <c r="N2540" i="1"/>
  <c r="N2541" i="1"/>
  <c r="N2542" i="1"/>
  <c r="L2542" i="1" s="1"/>
  <c r="N2543" i="1"/>
  <c r="N2544" i="1"/>
  <c r="N2545" i="1"/>
  <c r="N2546" i="1"/>
  <c r="N2547" i="1"/>
  <c r="L2547" i="1" s="1"/>
  <c r="N2548" i="1"/>
  <c r="N2549" i="1"/>
  <c r="N2550" i="1"/>
  <c r="L2550" i="1" s="1"/>
  <c r="N2551" i="1"/>
  <c r="N2552" i="1"/>
  <c r="N2553" i="1"/>
  <c r="N2554" i="1"/>
  <c r="N2555" i="1"/>
  <c r="N2556" i="1"/>
  <c r="N2557" i="1"/>
  <c r="L2557" i="1" s="1"/>
  <c r="N2558" i="1"/>
  <c r="L2558" i="1" s="1"/>
  <c r="N2559" i="1"/>
  <c r="N2560" i="1"/>
  <c r="N2561" i="1"/>
  <c r="N2562" i="1"/>
  <c r="N2563" i="1"/>
  <c r="N2564" i="1"/>
  <c r="N2565" i="1"/>
  <c r="N2566" i="1"/>
  <c r="L2566" i="1" s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L2579" i="1" s="1"/>
  <c r="N2580" i="1"/>
  <c r="N2581" i="1"/>
  <c r="N2582" i="1"/>
  <c r="L2582" i="1" s="1"/>
  <c r="N2583" i="1"/>
  <c r="N2584" i="1"/>
  <c r="N2585" i="1"/>
  <c r="N2586" i="1"/>
  <c r="N2587" i="1"/>
  <c r="L2587" i="1" s="1"/>
  <c r="N2588" i="1"/>
  <c r="N2589" i="1"/>
  <c r="N2590" i="1"/>
  <c r="N2591" i="1"/>
  <c r="N2592" i="1"/>
  <c r="N2593" i="1"/>
  <c r="N2594" i="1"/>
  <c r="N2595" i="1"/>
  <c r="L2595" i="1" s="1"/>
  <c r="N2596" i="1"/>
  <c r="N2597" i="1"/>
  <c r="N2598" i="1"/>
  <c r="N2599" i="1"/>
  <c r="N2600" i="1"/>
  <c r="N2601" i="1"/>
  <c r="N2602" i="1"/>
  <c r="N2603" i="1"/>
  <c r="L2603" i="1" s="1"/>
  <c r="N2604" i="1"/>
  <c r="N2605" i="1"/>
  <c r="N2606" i="1"/>
  <c r="L2606" i="1" s="1"/>
  <c r="N2607" i="1"/>
  <c r="N2608" i="1"/>
  <c r="N2609" i="1"/>
  <c r="N2610" i="1"/>
  <c r="N2611" i="1"/>
  <c r="L2611" i="1" s="1"/>
  <c r="N2612" i="1"/>
  <c r="N2613" i="1"/>
  <c r="N2614" i="1"/>
  <c r="N2615" i="1"/>
  <c r="N2616" i="1"/>
  <c r="N2617" i="1"/>
  <c r="N2618" i="1"/>
  <c r="N2619" i="1"/>
  <c r="L2619" i="1" s="1"/>
  <c r="N2620" i="1"/>
  <c r="N2621" i="1"/>
  <c r="N2622" i="1"/>
  <c r="N2623" i="1"/>
  <c r="N2624" i="1"/>
  <c r="N2625" i="1"/>
  <c r="N2626" i="1"/>
  <c r="N2627" i="1"/>
  <c r="L2627" i="1" s="1"/>
  <c r="N2628" i="1"/>
  <c r="N2629" i="1"/>
  <c r="N2630" i="1"/>
  <c r="L2630" i="1" s="1"/>
  <c r="N2631" i="1"/>
  <c r="N2632" i="1"/>
  <c r="N2633" i="1"/>
  <c r="N2634" i="1"/>
  <c r="N2635" i="1"/>
  <c r="L2635" i="1" s="1"/>
  <c r="N2636" i="1"/>
  <c r="N2637" i="1"/>
  <c r="L2637" i="1" s="1"/>
  <c r="N2638" i="1"/>
  <c r="L2638" i="1" s="1"/>
  <c r="N2639" i="1"/>
  <c r="N2640" i="1"/>
  <c r="N2641" i="1"/>
  <c r="N2642" i="1"/>
  <c r="N2643" i="1"/>
  <c r="L2643" i="1" s="1"/>
  <c r="N2644" i="1"/>
  <c r="N2645" i="1"/>
  <c r="N2646" i="1"/>
  <c r="L2646" i="1" s="1"/>
  <c r="N2647" i="1"/>
  <c r="N2648" i="1"/>
  <c r="N2649" i="1"/>
  <c r="N2650" i="1"/>
  <c r="N2651" i="1"/>
  <c r="L2651" i="1" s="1"/>
  <c r="N2652" i="1"/>
  <c r="N2653" i="1"/>
  <c r="N2654" i="1"/>
  <c r="L2654" i="1" s="1"/>
  <c r="N2655" i="1"/>
  <c r="N2656" i="1"/>
  <c r="N2657" i="1"/>
  <c r="N2658" i="1"/>
  <c r="N2659" i="1"/>
  <c r="L2659" i="1" s="1"/>
  <c r="N2660" i="1"/>
  <c r="N2661" i="1"/>
  <c r="L2661" i="1" s="1"/>
  <c r="N2662" i="1"/>
  <c r="L2662" i="1" s="1"/>
  <c r="N2663" i="1"/>
  <c r="N2664" i="1"/>
  <c r="N2665" i="1"/>
  <c r="N2666" i="1"/>
  <c r="N2667" i="1"/>
  <c r="L2667" i="1" s="1"/>
  <c r="N2668" i="1"/>
  <c r="N2669" i="1"/>
  <c r="N2670" i="1"/>
  <c r="L2670" i="1" s="1"/>
  <c r="N2671" i="1"/>
  <c r="N2672" i="1"/>
  <c r="N2673" i="1"/>
  <c r="N2674" i="1"/>
  <c r="N2675" i="1"/>
  <c r="L2675" i="1" s="1"/>
  <c r="N2676" i="1"/>
  <c r="N2677" i="1"/>
  <c r="N2678" i="1"/>
  <c r="L2678" i="1" s="1"/>
  <c r="N2679" i="1"/>
  <c r="N2680" i="1"/>
  <c r="N2681" i="1"/>
  <c r="N2682" i="1"/>
  <c r="N2683" i="1"/>
  <c r="L2683" i="1" s="1"/>
  <c r="N2684" i="1"/>
  <c r="N2685" i="1"/>
  <c r="N2686" i="1"/>
  <c r="L2686" i="1" s="1"/>
  <c r="N2687" i="1"/>
  <c r="N2688" i="1"/>
  <c r="N2689" i="1"/>
  <c r="N2690" i="1"/>
  <c r="N2691" i="1"/>
  <c r="L2691" i="1" s="1"/>
  <c r="N2692" i="1"/>
  <c r="N2693" i="1"/>
  <c r="N2694" i="1"/>
  <c r="N2695" i="1"/>
  <c r="N2696" i="1"/>
  <c r="N2697" i="1"/>
  <c r="N2698" i="1"/>
  <c r="N2699" i="1"/>
  <c r="L2699" i="1" s="1"/>
  <c r="N2700" i="1"/>
  <c r="N2701" i="1"/>
  <c r="N2702" i="1"/>
  <c r="L2702" i="1" s="1"/>
  <c r="N2703" i="1"/>
  <c r="N2704" i="1"/>
  <c r="N2705" i="1"/>
  <c r="N2706" i="1"/>
  <c r="N2707" i="1"/>
  <c r="L2707" i="1" s="1"/>
  <c r="N2708" i="1"/>
  <c r="N2709" i="1"/>
  <c r="N2710" i="1"/>
  <c r="L2710" i="1" s="1"/>
  <c r="N2711" i="1"/>
  <c r="N2712" i="1"/>
  <c r="N2713" i="1"/>
  <c r="N2714" i="1"/>
  <c r="N2715" i="1"/>
  <c r="L2715" i="1" s="1"/>
  <c r="N2716" i="1"/>
  <c r="N2717" i="1"/>
  <c r="N2718" i="1"/>
  <c r="L2718" i="1" s="1"/>
  <c r="N2719" i="1"/>
  <c r="N2720" i="1"/>
  <c r="N2721" i="1"/>
  <c r="N2722" i="1"/>
  <c r="N2723" i="1"/>
  <c r="L2723" i="1" s="1"/>
  <c r="N2724" i="1"/>
  <c r="N2725" i="1"/>
  <c r="N2726" i="1"/>
  <c r="L2726" i="1" s="1"/>
  <c r="N2727" i="1"/>
  <c r="N2728" i="1"/>
  <c r="N2729" i="1"/>
  <c r="N2730" i="1"/>
  <c r="N2731" i="1"/>
  <c r="L2731" i="1" s="1"/>
  <c r="N2732" i="1"/>
  <c r="N2733" i="1"/>
  <c r="N2734" i="1"/>
  <c r="N2735" i="1"/>
  <c r="N2736" i="1"/>
  <c r="N2737" i="1"/>
  <c r="N2738" i="1"/>
  <c r="N2739" i="1"/>
  <c r="N2740" i="1"/>
  <c r="N2741" i="1"/>
  <c r="L2741" i="1" s="1"/>
  <c r="G2741" i="1" s="1"/>
  <c r="N2742" i="1"/>
  <c r="N2743" i="1"/>
  <c r="N2744" i="1"/>
  <c r="N2745" i="1"/>
  <c r="N2746" i="1"/>
  <c r="N2747" i="1"/>
  <c r="L2747" i="1" s="1"/>
  <c r="N2748" i="1"/>
  <c r="N2749" i="1"/>
  <c r="N2750" i="1"/>
  <c r="L2750" i="1" s="1"/>
  <c r="N2751" i="1"/>
  <c r="N2752" i="1"/>
  <c r="N2753" i="1"/>
  <c r="N2754" i="1"/>
  <c r="N2755" i="1"/>
  <c r="L2755" i="1" s="1"/>
  <c r="N2756" i="1"/>
  <c r="N2757" i="1"/>
  <c r="N2758" i="1"/>
  <c r="N2759" i="1"/>
  <c r="N2760" i="1"/>
  <c r="N2761" i="1"/>
  <c r="N2762" i="1"/>
  <c r="N2763" i="1"/>
  <c r="L2763" i="1" s="1"/>
  <c r="N2764" i="1"/>
  <c r="N2765" i="1"/>
  <c r="N2766" i="1"/>
  <c r="N2767" i="1"/>
  <c r="N2768" i="1"/>
  <c r="N2769" i="1"/>
  <c r="N2770" i="1"/>
  <c r="N2771" i="1"/>
  <c r="L2771" i="1" s="1"/>
  <c r="N2772" i="1"/>
  <c r="N2773" i="1"/>
  <c r="N2774" i="1"/>
  <c r="L2774" i="1" s="1"/>
  <c r="N2775" i="1"/>
  <c r="N2776" i="1"/>
  <c r="N2777" i="1"/>
  <c r="N2778" i="1"/>
  <c r="N2779" i="1"/>
  <c r="L2779" i="1" s="1"/>
  <c r="N2780" i="1"/>
  <c r="N2781" i="1"/>
  <c r="N2782" i="1"/>
  <c r="N2783" i="1"/>
  <c r="N2784" i="1"/>
  <c r="N2785" i="1"/>
  <c r="N2786" i="1"/>
  <c r="N2787" i="1"/>
  <c r="L2787" i="1" s="1"/>
  <c r="N2788" i="1"/>
  <c r="N2789" i="1"/>
  <c r="N2790" i="1"/>
  <c r="N2791" i="1"/>
  <c r="N2792" i="1"/>
  <c r="N2793" i="1"/>
  <c r="N2794" i="1"/>
  <c r="N2795" i="1"/>
  <c r="L2795" i="1" s="1"/>
  <c r="N2796" i="1"/>
  <c r="N2797" i="1"/>
  <c r="L2797" i="1" s="1"/>
  <c r="N2798" i="1"/>
  <c r="N2799" i="1"/>
  <c r="N2800" i="1"/>
  <c r="N2801" i="1"/>
  <c r="N2802" i="1"/>
  <c r="N2803" i="1"/>
  <c r="L2803" i="1" s="1"/>
  <c r="N2804" i="1"/>
  <c r="N2805" i="1"/>
  <c r="N2806" i="1"/>
  <c r="N2807" i="1"/>
  <c r="N2808" i="1"/>
  <c r="N2809" i="1"/>
  <c r="N2810" i="1"/>
  <c r="N2811" i="1"/>
  <c r="L2811" i="1" s="1"/>
  <c r="N2812" i="1"/>
  <c r="N2813" i="1"/>
  <c r="L2813" i="1" s="1"/>
  <c r="N2814" i="1"/>
  <c r="L2814" i="1" s="1"/>
  <c r="N2815" i="1"/>
  <c r="N2816" i="1"/>
  <c r="N2817" i="1"/>
  <c r="N2818" i="1"/>
  <c r="N2819" i="1"/>
  <c r="L2819" i="1" s="1"/>
  <c r="N2820" i="1"/>
  <c r="N2821" i="1"/>
  <c r="N2822" i="1"/>
  <c r="L2822" i="1" s="1"/>
  <c r="N2823" i="1"/>
  <c r="N2824" i="1"/>
  <c r="N2825" i="1"/>
  <c r="N2826" i="1"/>
  <c r="N2827" i="1"/>
  <c r="L2827" i="1" s="1"/>
  <c r="N2828" i="1"/>
  <c r="N2829" i="1"/>
  <c r="N2830" i="1"/>
  <c r="L2830" i="1" s="1"/>
  <c r="N2831" i="1"/>
  <c r="N2832" i="1"/>
  <c r="N2833" i="1"/>
  <c r="N2834" i="1"/>
  <c r="N2835" i="1"/>
  <c r="L2835" i="1" s="1"/>
  <c r="N2836" i="1"/>
  <c r="N2837" i="1"/>
  <c r="L2837" i="1" s="1"/>
  <c r="N2838" i="1"/>
  <c r="L2838" i="1" s="1"/>
  <c r="N2839" i="1"/>
  <c r="N2840" i="1"/>
  <c r="N2841" i="1"/>
  <c r="N2842" i="1"/>
  <c r="N2843" i="1"/>
  <c r="L2843" i="1" s="1"/>
  <c r="N2844" i="1"/>
  <c r="N2845" i="1"/>
  <c r="N2846" i="1"/>
  <c r="L2846" i="1" s="1"/>
  <c r="N2847" i="1"/>
  <c r="N2848" i="1"/>
  <c r="N2849" i="1"/>
  <c r="N2850" i="1"/>
  <c r="N2851" i="1"/>
  <c r="L2851" i="1" s="1"/>
  <c r="N2852" i="1"/>
  <c r="N2853" i="1"/>
  <c r="N2854" i="1"/>
  <c r="L2854" i="1" s="1"/>
  <c r="N2855" i="1"/>
  <c r="N2856" i="1"/>
  <c r="N2857" i="1"/>
  <c r="N2858" i="1"/>
  <c r="N2859" i="1"/>
  <c r="L2859" i="1" s="1"/>
  <c r="N2860" i="1"/>
  <c r="N2861" i="1"/>
  <c r="N2862" i="1"/>
  <c r="N2863" i="1"/>
  <c r="N2864" i="1"/>
  <c r="N2865" i="1"/>
  <c r="N2866" i="1"/>
  <c r="N2867" i="1"/>
  <c r="L2867" i="1" s="1"/>
  <c r="N2868" i="1"/>
  <c r="N2869" i="1"/>
  <c r="N2870" i="1"/>
  <c r="L2870" i="1" s="1"/>
  <c r="N2871" i="1"/>
  <c r="N2872" i="1"/>
  <c r="N2873" i="1"/>
  <c r="N2874" i="1"/>
  <c r="N2875" i="1"/>
  <c r="L2875" i="1" s="1"/>
  <c r="N2876" i="1"/>
  <c r="N2877" i="1"/>
  <c r="N2878" i="1"/>
  <c r="L2878" i="1" s="1"/>
  <c r="N2879" i="1"/>
  <c r="N2880" i="1"/>
  <c r="N2881" i="1"/>
  <c r="N2882" i="1"/>
  <c r="N2883" i="1"/>
  <c r="L2883" i="1" s="1"/>
  <c r="N2884" i="1"/>
  <c r="N2885" i="1"/>
  <c r="N2886" i="1"/>
  <c r="L2886" i="1" s="1"/>
  <c r="N2887" i="1"/>
  <c r="N2888" i="1"/>
  <c r="N2889" i="1"/>
  <c r="N2890" i="1"/>
  <c r="N2891" i="1"/>
  <c r="L2891" i="1" s="1"/>
  <c r="N2892" i="1"/>
  <c r="N2893" i="1"/>
  <c r="N2894" i="1"/>
  <c r="L2894" i="1" s="1"/>
  <c r="N2895" i="1"/>
  <c r="N2896" i="1"/>
  <c r="N2897" i="1"/>
  <c r="N2898" i="1"/>
  <c r="N2899" i="1"/>
  <c r="L2899" i="1" s="1"/>
  <c r="N2900" i="1"/>
  <c r="N2901" i="1"/>
  <c r="N2902" i="1"/>
  <c r="L2902" i="1" s="1"/>
  <c r="N2903" i="1"/>
  <c r="N2904" i="1"/>
  <c r="N2905" i="1"/>
  <c r="N2906" i="1"/>
  <c r="N2907" i="1"/>
  <c r="L2907" i="1" s="1"/>
  <c r="N2908" i="1"/>
  <c r="N2909" i="1"/>
  <c r="L2909" i="1" s="1"/>
  <c r="N2910" i="1"/>
  <c r="L2910" i="1" s="1"/>
  <c r="N2911" i="1"/>
  <c r="N2912" i="1"/>
  <c r="N2913" i="1"/>
  <c r="N2914" i="1"/>
  <c r="N2915" i="1"/>
  <c r="L2915" i="1" s="1"/>
  <c r="N2916" i="1"/>
  <c r="N2917" i="1"/>
  <c r="N2918" i="1"/>
  <c r="L2918" i="1" s="1"/>
  <c r="N2919" i="1"/>
  <c r="N2920" i="1"/>
  <c r="N2921" i="1"/>
  <c r="N2922" i="1"/>
  <c r="N2923" i="1"/>
  <c r="L2923" i="1" s="1"/>
  <c r="N2924" i="1"/>
  <c r="N2925" i="1"/>
  <c r="N2926" i="1"/>
  <c r="L2926" i="1" s="1"/>
  <c r="N2927" i="1"/>
  <c r="N2928" i="1"/>
  <c r="N2929" i="1"/>
  <c r="N2930" i="1"/>
  <c r="N2931" i="1"/>
  <c r="L2931" i="1" s="1"/>
  <c r="N2932" i="1"/>
  <c r="N2933" i="1"/>
  <c r="N2934" i="1"/>
  <c r="L2934" i="1" s="1"/>
  <c r="N2935" i="1"/>
  <c r="N2936" i="1"/>
  <c r="N2937" i="1"/>
  <c r="N2938" i="1"/>
  <c r="N2939" i="1"/>
  <c r="L2939" i="1" s="1"/>
  <c r="N2940" i="1"/>
  <c r="N2941" i="1"/>
  <c r="N2942" i="1"/>
  <c r="L2942" i="1" s="1"/>
  <c r="N2943" i="1"/>
  <c r="N2944" i="1"/>
  <c r="N2945" i="1"/>
  <c r="N2946" i="1"/>
  <c r="N2947" i="1"/>
  <c r="L2947" i="1" s="1"/>
  <c r="N2948" i="1"/>
  <c r="N2949" i="1"/>
  <c r="N2950" i="1"/>
  <c r="L2950" i="1" s="1"/>
  <c r="N2951" i="1"/>
  <c r="N2952" i="1"/>
  <c r="N2953" i="1"/>
  <c r="N2954" i="1"/>
  <c r="N2955" i="1"/>
  <c r="L2955" i="1" s="1"/>
  <c r="N2956" i="1"/>
  <c r="N2957" i="1"/>
  <c r="N2958" i="1"/>
  <c r="L2958" i="1" s="1"/>
  <c r="N2959" i="1"/>
  <c r="N2960" i="1"/>
  <c r="N2961" i="1"/>
  <c r="N2962" i="1"/>
  <c r="N2963" i="1"/>
  <c r="L2963" i="1" s="1"/>
  <c r="N2964" i="1"/>
  <c r="N2965" i="1"/>
  <c r="N2966" i="1"/>
  <c r="L2966" i="1" s="1"/>
  <c r="N2967" i="1"/>
  <c r="N2968" i="1"/>
  <c r="N2969" i="1"/>
  <c r="N2970" i="1"/>
  <c r="N2971" i="1"/>
  <c r="L2971" i="1" s="1"/>
  <c r="N2972" i="1"/>
  <c r="N2973" i="1"/>
  <c r="N2974" i="1"/>
  <c r="L2974" i="1" s="1"/>
  <c r="N2975" i="1"/>
  <c r="N2976" i="1"/>
  <c r="N2977" i="1"/>
  <c r="N2978" i="1"/>
  <c r="N2979" i="1"/>
  <c r="L2979" i="1" s="1"/>
  <c r="N2980" i="1"/>
  <c r="N2981" i="1"/>
  <c r="N2982" i="1"/>
  <c r="L2982" i="1" s="1"/>
  <c r="N2983" i="1"/>
  <c r="N2984" i="1"/>
  <c r="N2985" i="1"/>
  <c r="N2986" i="1"/>
  <c r="N2987" i="1"/>
  <c r="L2987" i="1" s="1"/>
  <c r="N2988" i="1"/>
  <c r="N2989" i="1"/>
  <c r="N2990" i="1"/>
  <c r="L2990" i="1" s="1"/>
  <c r="N2991" i="1"/>
  <c r="N2992" i="1"/>
  <c r="N2993" i="1"/>
  <c r="N2994" i="1"/>
  <c r="N2995" i="1"/>
  <c r="L2995" i="1" s="1"/>
  <c r="N2996" i="1"/>
  <c r="N2997" i="1"/>
  <c r="N2998" i="1"/>
  <c r="L2998" i="1" s="1"/>
  <c r="N2999" i="1"/>
  <c r="N3000" i="1"/>
  <c r="N3001" i="1"/>
  <c r="N3002" i="1"/>
  <c r="N3003" i="1"/>
  <c r="L3003" i="1" s="1"/>
  <c r="N3004" i="1"/>
  <c r="N3005" i="1"/>
  <c r="N3006" i="1"/>
  <c r="L3006" i="1" s="1"/>
  <c r="N3007" i="1"/>
  <c r="N3008" i="1"/>
  <c r="N3009" i="1"/>
  <c r="N3010" i="1"/>
  <c r="N3011" i="1"/>
  <c r="L3011" i="1" s="1"/>
  <c r="N3012" i="1"/>
  <c r="N3013" i="1"/>
  <c r="N3014" i="1"/>
  <c r="L3014" i="1" s="1"/>
  <c r="N3015" i="1"/>
  <c r="N3016" i="1"/>
  <c r="N3017" i="1"/>
  <c r="N3018" i="1"/>
  <c r="N3019" i="1"/>
  <c r="L3019" i="1" s="1"/>
  <c r="N3020" i="1"/>
  <c r="N3021" i="1"/>
  <c r="L3021" i="1" s="1"/>
  <c r="N3022" i="1"/>
  <c r="L3022" i="1" s="1"/>
  <c r="N3023" i="1"/>
  <c r="N3024" i="1"/>
  <c r="N3025" i="1"/>
  <c r="N3026" i="1"/>
  <c r="N3027" i="1"/>
  <c r="L3027" i="1" s="1"/>
  <c r="N3028" i="1"/>
  <c r="N3029" i="1"/>
  <c r="N3030" i="1"/>
  <c r="L3030" i="1" s="1"/>
  <c r="N3031" i="1"/>
  <c r="N3032" i="1"/>
  <c r="N3033" i="1"/>
  <c r="N3034" i="1"/>
  <c r="N3035" i="1"/>
  <c r="L3035" i="1" s="1"/>
  <c r="N3036" i="1"/>
  <c r="N3037" i="1"/>
  <c r="N3038" i="1"/>
  <c r="L3038" i="1" s="1"/>
  <c r="N3039" i="1"/>
  <c r="N3040" i="1"/>
  <c r="N3041" i="1"/>
  <c r="N3042" i="1"/>
  <c r="N3043" i="1"/>
  <c r="L3043" i="1" s="1"/>
  <c r="N3044" i="1"/>
  <c r="N3045" i="1"/>
  <c r="N3046" i="1"/>
  <c r="L3046" i="1" s="1"/>
  <c r="N3047" i="1"/>
  <c r="N3048" i="1"/>
  <c r="N3049" i="1"/>
  <c r="N3050" i="1"/>
  <c r="N3051" i="1"/>
  <c r="L3051" i="1" s="1"/>
  <c r="N3052" i="1"/>
  <c r="N3053" i="1"/>
  <c r="N3054" i="1"/>
  <c r="L3054" i="1" s="1"/>
  <c r="N3055" i="1"/>
  <c r="N3056" i="1"/>
  <c r="N3057" i="1"/>
  <c r="N3058" i="1"/>
  <c r="N3059" i="1"/>
  <c r="L3059" i="1" s="1"/>
  <c r="N3060" i="1"/>
  <c r="N3061" i="1"/>
  <c r="N3062" i="1"/>
  <c r="L3062" i="1" s="1"/>
  <c r="N3063" i="1"/>
  <c r="N3064" i="1"/>
  <c r="N3065" i="1"/>
  <c r="N3066" i="1"/>
  <c r="N3067" i="1"/>
  <c r="L3067" i="1" s="1"/>
  <c r="N3068" i="1"/>
  <c r="N3069" i="1"/>
  <c r="N3070" i="1"/>
  <c r="L3070" i="1" s="1"/>
  <c r="N3071" i="1"/>
  <c r="N3072" i="1"/>
  <c r="N3073" i="1"/>
  <c r="N3074" i="1"/>
  <c r="N3075" i="1"/>
  <c r="L3075" i="1" s="1"/>
  <c r="N3076" i="1"/>
  <c r="N3077" i="1"/>
  <c r="N3078" i="1"/>
  <c r="L3078" i="1" s="1"/>
  <c r="N3079" i="1"/>
  <c r="N3080" i="1"/>
  <c r="N3081" i="1"/>
  <c r="N3082" i="1"/>
  <c r="N3083" i="1"/>
  <c r="L3083" i="1" s="1"/>
  <c r="N3084" i="1"/>
  <c r="N3085" i="1"/>
  <c r="N3086" i="1"/>
  <c r="L3086" i="1" s="1"/>
  <c r="N3087" i="1"/>
  <c r="N3088" i="1"/>
  <c r="N3089" i="1"/>
  <c r="N3090" i="1"/>
  <c r="N3091" i="1"/>
  <c r="L3091" i="1" s="1"/>
  <c r="N3092" i="1"/>
  <c r="N3093" i="1"/>
  <c r="L3093" i="1" s="1"/>
  <c r="N3094" i="1"/>
  <c r="L3094" i="1" s="1"/>
  <c r="N3095" i="1"/>
  <c r="N3096" i="1"/>
  <c r="N3097" i="1"/>
  <c r="N3098" i="1"/>
  <c r="N3099" i="1"/>
  <c r="L3099" i="1" s="1"/>
  <c r="N3100" i="1"/>
  <c r="N3101" i="1"/>
  <c r="N3102" i="1"/>
  <c r="L3102" i="1" s="1"/>
  <c r="N3103" i="1"/>
  <c r="N3104" i="1"/>
  <c r="N3105" i="1"/>
  <c r="N3106" i="1"/>
  <c r="N3107" i="1"/>
  <c r="L3107" i="1" s="1"/>
  <c r="N3108" i="1"/>
  <c r="N3109" i="1"/>
  <c r="N3110" i="1"/>
  <c r="N3111" i="1"/>
  <c r="N3112" i="1"/>
  <c r="N3113" i="1"/>
  <c r="N3114" i="1"/>
  <c r="N3115" i="1"/>
  <c r="L3115" i="1" s="1"/>
  <c r="N3116" i="1"/>
  <c r="N3117" i="1"/>
  <c r="L3117" i="1" s="1"/>
  <c r="N3118" i="1"/>
  <c r="N3119" i="1"/>
  <c r="N3120" i="1"/>
  <c r="N3121" i="1"/>
  <c r="N3122" i="1"/>
  <c r="N3123" i="1"/>
  <c r="L3123" i="1" s="1"/>
  <c r="N3124" i="1"/>
  <c r="N3125" i="1"/>
  <c r="N3126" i="1"/>
  <c r="N3127" i="1"/>
  <c r="N3128" i="1"/>
  <c r="N3129" i="1"/>
  <c r="N3130" i="1"/>
  <c r="N3131" i="1"/>
  <c r="L3131" i="1" s="1"/>
  <c r="N3132" i="1"/>
  <c r="N3133" i="1"/>
  <c r="L3133" i="1" s="1"/>
  <c r="N3134" i="1"/>
  <c r="N3135" i="1"/>
  <c r="N3136" i="1"/>
  <c r="N3137" i="1"/>
  <c r="N3138" i="1"/>
  <c r="N3139" i="1"/>
  <c r="L3139" i="1" s="1"/>
  <c r="N3140" i="1"/>
  <c r="N3141" i="1"/>
  <c r="N3142" i="1"/>
  <c r="N3143" i="1"/>
  <c r="N3144" i="1"/>
  <c r="N3145" i="1"/>
  <c r="N3146" i="1"/>
  <c r="N3147" i="1"/>
  <c r="L3147" i="1" s="1"/>
  <c r="N3148" i="1"/>
  <c r="N3149" i="1"/>
  <c r="N3150" i="1"/>
  <c r="L3150" i="1" s="1"/>
  <c r="N3151" i="1"/>
  <c r="N3152" i="1"/>
  <c r="N3153" i="1"/>
  <c r="N3154" i="1"/>
  <c r="N3155" i="1"/>
  <c r="L3155" i="1" s="1"/>
  <c r="N3156" i="1"/>
  <c r="N3157" i="1"/>
  <c r="L3157" i="1" s="1"/>
  <c r="G3157" i="1" s="1"/>
  <c r="N3158" i="1"/>
  <c r="L3158" i="1" s="1"/>
  <c r="N3159" i="1"/>
  <c r="N3160" i="1"/>
  <c r="N3161" i="1"/>
  <c r="N3162" i="1"/>
  <c r="N3163" i="1"/>
  <c r="L3163" i="1" s="1"/>
  <c r="N3164" i="1"/>
  <c r="N3165" i="1"/>
  <c r="N3166" i="1"/>
  <c r="L3166" i="1" s="1"/>
  <c r="N3167" i="1"/>
  <c r="N3168" i="1"/>
  <c r="N3169" i="1"/>
  <c r="N3170" i="1"/>
  <c r="N3171" i="1"/>
  <c r="L3171" i="1" s="1"/>
  <c r="N3172" i="1"/>
  <c r="N3173" i="1"/>
  <c r="N3174" i="1"/>
  <c r="L3174" i="1" s="1"/>
  <c r="N3175" i="1"/>
  <c r="N3176" i="1"/>
  <c r="N3177" i="1"/>
  <c r="N3178" i="1"/>
  <c r="N3179" i="1"/>
  <c r="L3179" i="1" s="1"/>
  <c r="N3180" i="1"/>
  <c r="N3181" i="1"/>
  <c r="N3182" i="1"/>
  <c r="L3182" i="1" s="1"/>
  <c r="N3183" i="1"/>
  <c r="N3184" i="1"/>
  <c r="N3185" i="1"/>
  <c r="N3186" i="1"/>
  <c r="N3187" i="1"/>
  <c r="L3187" i="1" s="1"/>
  <c r="N3188" i="1"/>
  <c r="N3189" i="1"/>
  <c r="L3189" i="1" s="1"/>
  <c r="G3189" i="1" s="1"/>
  <c r="N3190" i="1"/>
  <c r="L3190" i="1" s="1"/>
  <c r="N3191" i="1"/>
  <c r="N3192" i="1"/>
  <c r="N3193" i="1"/>
  <c r="N3194" i="1"/>
  <c r="N3195" i="1"/>
  <c r="L3195" i="1" s="1"/>
  <c r="N3196" i="1"/>
  <c r="N3197" i="1"/>
  <c r="N3198" i="1"/>
  <c r="L3198" i="1" s="1"/>
  <c r="N3199" i="1"/>
  <c r="N3200" i="1"/>
  <c r="N3201" i="1"/>
  <c r="N3202" i="1"/>
  <c r="N3203" i="1"/>
  <c r="L3203" i="1" s="1"/>
  <c r="N3204" i="1"/>
  <c r="N3205" i="1"/>
  <c r="N3206" i="1"/>
  <c r="L3206" i="1" s="1"/>
  <c r="N3207" i="1"/>
  <c r="N3208" i="1"/>
  <c r="N3209" i="1"/>
  <c r="N3210" i="1"/>
  <c r="N3211" i="1"/>
  <c r="L3211" i="1" s="1"/>
  <c r="N3212" i="1"/>
  <c r="N3213" i="1"/>
  <c r="N3214" i="1"/>
  <c r="L3214" i="1" s="1"/>
  <c r="N3215" i="1"/>
  <c r="N3216" i="1"/>
  <c r="N3217" i="1"/>
  <c r="N3218" i="1"/>
  <c r="N3219" i="1"/>
  <c r="L3219" i="1" s="1"/>
  <c r="N3220" i="1"/>
  <c r="N3221" i="1"/>
  <c r="N3222" i="1"/>
  <c r="L3222" i="1" s="1"/>
  <c r="N3223" i="1"/>
  <c r="N3224" i="1"/>
  <c r="N3225" i="1"/>
  <c r="N3226" i="1"/>
  <c r="N3227" i="1"/>
  <c r="L3227" i="1" s="1"/>
  <c r="N3228" i="1"/>
  <c r="N3229" i="1"/>
  <c r="N3230" i="1"/>
  <c r="N3231" i="1"/>
  <c r="N3232" i="1"/>
  <c r="N3233" i="1"/>
  <c r="N3234" i="1"/>
  <c r="N3235" i="1"/>
  <c r="L3235" i="1" s="1"/>
  <c r="N3236" i="1"/>
  <c r="N3237" i="1"/>
  <c r="L3237" i="1" s="1"/>
  <c r="N3238" i="1"/>
  <c r="N3239" i="1"/>
  <c r="N3240" i="1"/>
  <c r="N3241" i="1"/>
  <c r="N3242" i="1"/>
  <c r="N3243" i="1"/>
  <c r="L3243" i="1" s="1"/>
  <c r="N3244" i="1"/>
  <c r="N3245" i="1"/>
  <c r="N3246" i="1"/>
  <c r="N3247" i="1"/>
  <c r="N3248" i="1"/>
  <c r="N3249" i="1"/>
  <c r="N3250" i="1"/>
  <c r="N3251" i="1"/>
  <c r="L3251" i="1" s="1"/>
  <c r="N3252" i="1"/>
  <c r="N3253" i="1"/>
  <c r="N3254" i="1"/>
  <c r="N3255" i="1"/>
  <c r="N3256" i="1"/>
  <c r="N3257" i="1"/>
  <c r="N3258" i="1"/>
  <c r="N3259" i="1"/>
  <c r="L3259" i="1" s="1"/>
  <c r="N3260" i="1"/>
  <c r="N3261" i="1"/>
  <c r="N3262" i="1"/>
  <c r="N3263" i="1"/>
  <c r="N3264" i="1"/>
  <c r="N3265" i="1"/>
  <c r="N3266" i="1"/>
  <c r="N3267" i="1"/>
  <c r="L3267" i="1" s="1"/>
  <c r="N3268" i="1"/>
  <c r="N3269" i="1"/>
  <c r="N3270" i="1"/>
  <c r="L3270" i="1" s="1"/>
  <c r="N3271" i="1"/>
  <c r="N3272" i="1"/>
  <c r="N3273" i="1"/>
  <c r="N3274" i="1"/>
  <c r="N3275" i="1"/>
  <c r="L3275" i="1" s="1"/>
  <c r="N3276" i="1"/>
  <c r="N3277" i="1"/>
  <c r="N3278" i="1"/>
  <c r="L3278" i="1" s="1"/>
  <c r="N3279" i="1"/>
  <c r="N3280" i="1"/>
  <c r="N3281" i="1"/>
  <c r="N3282" i="1"/>
  <c r="N3283" i="1"/>
  <c r="L3283" i="1" s="1"/>
  <c r="N3284" i="1"/>
  <c r="N3285" i="1"/>
  <c r="N3286" i="1"/>
  <c r="L3286" i="1" s="1"/>
  <c r="N3287" i="1"/>
  <c r="N3288" i="1"/>
  <c r="N3289" i="1"/>
  <c r="N3290" i="1"/>
  <c r="N3291" i="1"/>
  <c r="N3292" i="1"/>
  <c r="N3293" i="1"/>
  <c r="N3294" i="1"/>
  <c r="L3294" i="1" s="1"/>
  <c r="N3295" i="1"/>
  <c r="N3296" i="1"/>
  <c r="N3297" i="1"/>
  <c r="N3298" i="1"/>
  <c r="N3299" i="1"/>
  <c r="N3300" i="1"/>
  <c r="N3301" i="1"/>
  <c r="N3302" i="1"/>
  <c r="L3302" i="1" s="1"/>
  <c r="N3303" i="1"/>
  <c r="N3304" i="1"/>
  <c r="N3305" i="1"/>
  <c r="N3306" i="1"/>
  <c r="N3307" i="1"/>
  <c r="L3307" i="1" s="1"/>
  <c r="N3308" i="1"/>
  <c r="N3309" i="1"/>
  <c r="N3310" i="1"/>
  <c r="L3310" i="1" s="1"/>
  <c r="N3311" i="1"/>
  <c r="N3312" i="1"/>
  <c r="N3313" i="1"/>
  <c r="N3314" i="1"/>
  <c r="N3315" i="1"/>
  <c r="L3315" i="1" s="1"/>
  <c r="N3316" i="1"/>
  <c r="N3317" i="1"/>
  <c r="L3317" i="1" s="1"/>
  <c r="G3317" i="1" s="1"/>
  <c r="N3318" i="1"/>
  <c r="L3318" i="1" s="1"/>
  <c r="N3319" i="1"/>
  <c r="N3320" i="1"/>
  <c r="N3321" i="1"/>
  <c r="N3322" i="1"/>
  <c r="N3323" i="1"/>
  <c r="L3323" i="1" s="1"/>
  <c r="N3324" i="1"/>
  <c r="N3325" i="1"/>
  <c r="N3326" i="1"/>
  <c r="L3326" i="1" s="1"/>
  <c r="N3327" i="1"/>
  <c r="N3328" i="1"/>
  <c r="N3329" i="1"/>
  <c r="N3330" i="1"/>
  <c r="N3331" i="1"/>
  <c r="L3331" i="1" s="1"/>
  <c r="N3332" i="1"/>
  <c r="N3333" i="1"/>
  <c r="N3334" i="1"/>
  <c r="L3334" i="1" s="1"/>
  <c r="N3335" i="1"/>
  <c r="N3336" i="1"/>
  <c r="N3337" i="1"/>
  <c r="N3338" i="1"/>
  <c r="N3339" i="1"/>
  <c r="L3339" i="1" s="1"/>
  <c r="N3340" i="1"/>
  <c r="N3341" i="1"/>
  <c r="N3342" i="1"/>
  <c r="L3342" i="1" s="1"/>
  <c r="N3343" i="1"/>
  <c r="N3344" i="1"/>
  <c r="N3345" i="1"/>
  <c r="N3346" i="1"/>
  <c r="N3347" i="1"/>
  <c r="L3347" i="1" s="1"/>
  <c r="N3348" i="1"/>
  <c r="N3349" i="1"/>
  <c r="N3350" i="1"/>
  <c r="L3350" i="1" s="1"/>
  <c r="N3351" i="1"/>
  <c r="N3352" i="1"/>
  <c r="N3353" i="1"/>
  <c r="N3354" i="1"/>
  <c r="N3355" i="1"/>
  <c r="L3355" i="1" s="1"/>
  <c r="N3356" i="1"/>
  <c r="N3357" i="1"/>
  <c r="N3358" i="1"/>
  <c r="L3358" i="1" s="1"/>
  <c r="N3359" i="1"/>
  <c r="N3360" i="1"/>
  <c r="N3361" i="1"/>
  <c r="N3362" i="1"/>
  <c r="N3363" i="1"/>
  <c r="L3363" i="1" s="1"/>
  <c r="N3364" i="1"/>
  <c r="N3365" i="1"/>
  <c r="N3366" i="1"/>
  <c r="L3366" i="1" s="1"/>
  <c r="N3367" i="1"/>
  <c r="N3368" i="1"/>
  <c r="N3369" i="1"/>
  <c r="N3370" i="1"/>
  <c r="N3371" i="1"/>
  <c r="L3371" i="1" s="1"/>
  <c r="N3372" i="1"/>
  <c r="N3373" i="1"/>
  <c r="N3374" i="1"/>
  <c r="L3374" i="1" s="1"/>
  <c r="N3375" i="1"/>
  <c r="N3376" i="1"/>
  <c r="N3377" i="1"/>
  <c r="N3378" i="1"/>
  <c r="N3379" i="1"/>
  <c r="L3379" i="1" s="1"/>
  <c r="N3380" i="1"/>
  <c r="N3381" i="1"/>
  <c r="N3382" i="1"/>
  <c r="L3382" i="1" s="1"/>
  <c r="N3383" i="1"/>
  <c r="N3384" i="1"/>
  <c r="N3385" i="1"/>
  <c r="N3386" i="1"/>
  <c r="N3387" i="1"/>
  <c r="L3387" i="1" s="1"/>
  <c r="N3388" i="1"/>
  <c r="N3389" i="1"/>
  <c r="N3390" i="1"/>
  <c r="L3390" i="1" s="1"/>
  <c r="N3391" i="1"/>
  <c r="N3392" i="1"/>
  <c r="N3393" i="1"/>
  <c r="N3394" i="1"/>
  <c r="N3395" i="1"/>
  <c r="L3395" i="1" s="1"/>
  <c r="N3396" i="1"/>
  <c r="N3397" i="1"/>
  <c r="N3398" i="1"/>
  <c r="L3398" i="1" s="1"/>
  <c r="N3399" i="1"/>
  <c r="N3400" i="1"/>
  <c r="N3401" i="1"/>
  <c r="N3402" i="1"/>
  <c r="N3403" i="1"/>
  <c r="L3403" i="1" s="1"/>
  <c r="N3404" i="1"/>
  <c r="N3405" i="1"/>
  <c r="L3405" i="1" s="1"/>
  <c r="N3406" i="1"/>
  <c r="L3406" i="1" s="1"/>
  <c r="N3407" i="1"/>
  <c r="N3408" i="1"/>
  <c r="N3409" i="1"/>
  <c r="N3410" i="1"/>
  <c r="N3411" i="1"/>
  <c r="N3412" i="1"/>
  <c r="N3413" i="1"/>
  <c r="N3414" i="1"/>
  <c r="L3414" i="1" s="1"/>
  <c r="N3415" i="1"/>
  <c r="N3416" i="1"/>
  <c r="N3417" i="1"/>
  <c r="N3418" i="1"/>
  <c r="N3419" i="1"/>
  <c r="L3419" i="1" s="1"/>
  <c r="N3420" i="1"/>
  <c r="N3421" i="1"/>
  <c r="N3422" i="1"/>
  <c r="L3422" i="1" s="1"/>
  <c r="N3423" i="1"/>
  <c r="N3424" i="1"/>
  <c r="N3425" i="1"/>
  <c r="N3426" i="1"/>
  <c r="N3427" i="1"/>
  <c r="L3427" i="1" s="1"/>
  <c r="N3428" i="1"/>
  <c r="N3429" i="1"/>
  <c r="L3429" i="1" s="1"/>
  <c r="N3430" i="1"/>
  <c r="L3430" i="1" s="1"/>
  <c r="N3431" i="1"/>
  <c r="N3432" i="1"/>
  <c r="N3433" i="1"/>
  <c r="N3434" i="1"/>
  <c r="N3435" i="1"/>
  <c r="L3435" i="1" s="1"/>
  <c r="N3436" i="1"/>
  <c r="N3437" i="1"/>
  <c r="N3438" i="1"/>
  <c r="L3438" i="1" s="1"/>
  <c r="N3439" i="1"/>
  <c r="N3440" i="1"/>
  <c r="N3441" i="1"/>
  <c r="N3442" i="1"/>
  <c r="N3443" i="1"/>
  <c r="L3443" i="1" s="1"/>
  <c r="N3444" i="1"/>
  <c r="N3445" i="1"/>
  <c r="N3446" i="1"/>
  <c r="L3446" i="1" s="1"/>
  <c r="N3447" i="1"/>
  <c r="N3448" i="1"/>
  <c r="N3449" i="1"/>
  <c r="N3450" i="1"/>
  <c r="N3451" i="1"/>
  <c r="L3451" i="1" s="1"/>
  <c r="N3452" i="1"/>
  <c r="N3453" i="1"/>
  <c r="N3454" i="1"/>
  <c r="L3454" i="1" s="1"/>
  <c r="N3455" i="1"/>
  <c r="N3456" i="1"/>
  <c r="N3457" i="1"/>
  <c r="N3458" i="1"/>
  <c r="N3459" i="1"/>
  <c r="L3459" i="1" s="1"/>
  <c r="N3460" i="1"/>
  <c r="N3461" i="1"/>
  <c r="N3462" i="1"/>
  <c r="L3462" i="1" s="1"/>
  <c r="N3463" i="1"/>
  <c r="N3464" i="1"/>
  <c r="N3465" i="1"/>
  <c r="N3466" i="1"/>
  <c r="N3467" i="1"/>
  <c r="L3467" i="1" s="1"/>
  <c r="N3468" i="1"/>
  <c r="N3469" i="1"/>
  <c r="N3470" i="1"/>
  <c r="L3470" i="1" s="1"/>
  <c r="N3471" i="1"/>
  <c r="N3472" i="1"/>
  <c r="N3473" i="1"/>
  <c r="N3474" i="1"/>
  <c r="N3475" i="1"/>
  <c r="L3475" i="1" s="1"/>
  <c r="N3476" i="1"/>
  <c r="N3477" i="1"/>
  <c r="N3478" i="1"/>
  <c r="L3478" i="1" s="1"/>
  <c r="N3479" i="1"/>
  <c r="N3480" i="1"/>
  <c r="N3481" i="1"/>
  <c r="N3482" i="1"/>
  <c r="N3483" i="1"/>
  <c r="L3483" i="1" s="1"/>
  <c r="N3484" i="1"/>
  <c r="N3485" i="1"/>
  <c r="N3486" i="1"/>
  <c r="L3486" i="1" s="1"/>
  <c r="N3487" i="1"/>
  <c r="N3488" i="1"/>
  <c r="N3489" i="1"/>
  <c r="N3490" i="1"/>
  <c r="N3491" i="1"/>
  <c r="L3491" i="1" s="1"/>
  <c r="N3492" i="1"/>
  <c r="N3493" i="1"/>
  <c r="N3494" i="1"/>
  <c r="L3494" i="1" s="1"/>
  <c r="N3495" i="1"/>
  <c r="N3496" i="1"/>
  <c r="N3497" i="1"/>
  <c r="N3498" i="1"/>
  <c r="N3499" i="1"/>
  <c r="L3499" i="1" s="1"/>
  <c r="N3500" i="1"/>
  <c r="N3501" i="1"/>
  <c r="N3502" i="1"/>
  <c r="L3502" i="1" s="1"/>
  <c r="N3503" i="1"/>
  <c r="N3504" i="1"/>
  <c r="N3505" i="1"/>
  <c r="N3506" i="1"/>
  <c r="N3507" i="1"/>
  <c r="L3507" i="1" s="1"/>
  <c r="N3508" i="1"/>
  <c r="N3509" i="1"/>
  <c r="N3510" i="1"/>
  <c r="L3510" i="1" s="1"/>
  <c r="N3511" i="1"/>
  <c r="N3512" i="1"/>
  <c r="N3513" i="1"/>
  <c r="N3514" i="1"/>
  <c r="N3515" i="1"/>
  <c r="L3515" i="1" s="1"/>
  <c r="N3516" i="1"/>
  <c r="N3517" i="1"/>
  <c r="L3517" i="1" s="1"/>
  <c r="N3518" i="1"/>
  <c r="L3518" i="1" s="1"/>
  <c r="N3519" i="1"/>
  <c r="N3520" i="1"/>
  <c r="N3521" i="1"/>
  <c r="N3522" i="1"/>
  <c r="N3523" i="1"/>
  <c r="L3523" i="1" s="1"/>
  <c r="N3524" i="1"/>
  <c r="N3525" i="1"/>
  <c r="N3526" i="1"/>
  <c r="L3526" i="1" s="1"/>
  <c r="N3527" i="1"/>
  <c r="N3528" i="1"/>
  <c r="N3529" i="1"/>
  <c r="N3530" i="1"/>
  <c r="N3531" i="1"/>
  <c r="L3531" i="1" s="1"/>
  <c r="N3532" i="1"/>
  <c r="N3533" i="1"/>
  <c r="N3534" i="1"/>
  <c r="L3534" i="1" s="1"/>
  <c r="N3535" i="1"/>
  <c r="N3536" i="1"/>
  <c r="N3537" i="1"/>
  <c r="N3538" i="1"/>
  <c r="N3539" i="1"/>
  <c r="L3539" i="1" s="1"/>
  <c r="N3540" i="1"/>
  <c r="N3541" i="1"/>
  <c r="N3542" i="1"/>
  <c r="L3542" i="1" s="1"/>
  <c r="N3543" i="1"/>
  <c r="N3544" i="1"/>
  <c r="N3545" i="1"/>
  <c r="N3546" i="1"/>
  <c r="N3547" i="1"/>
  <c r="L3547" i="1" s="1"/>
  <c r="N3548" i="1"/>
  <c r="N3549" i="1"/>
  <c r="N3550" i="1"/>
  <c r="L3550" i="1" s="1"/>
  <c r="N3551" i="1"/>
  <c r="N3552" i="1"/>
  <c r="N3553" i="1"/>
  <c r="N3554" i="1"/>
  <c r="N3555" i="1"/>
  <c r="L3555" i="1" s="1"/>
  <c r="N3556" i="1"/>
  <c r="N3557" i="1"/>
  <c r="N3558" i="1"/>
  <c r="L3558" i="1" s="1"/>
  <c r="N3559" i="1"/>
  <c r="N3560" i="1"/>
  <c r="N3561" i="1"/>
  <c r="N3562" i="1"/>
  <c r="N3563" i="1"/>
  <c r="L3563" i="1" s="1"/>
  <c r="N3564" i="1"/>
  <c r="N3565" i="1"/>
  <c r="L3565" i="1" s="1"/>
  <c r="N3566" i="1"/>
  <c r="L3566" i="1" s="1"/>
  <c r="N3567" i="1"/>
  <c r="N3568" i="1"/>
  <c r="N3569" i="1"/>
  <c r="N3570" i="1"/>
  <c r="N3571" i="1"/>
  <c r="L3571" i="1" s="1"/>
  <c r="N3572" i="1"/>
  <c r="N3573" i="1"/>
  <c r="N3574" i="1"/>
  <c r="L3574" i="1" s="1"/>
  <c r="N3575" i="1"/>
  <c r="N3576" i="1"/>
  <c r="N3577" i="1"/>
  <c r="N3578" i="1"/>
  <c r="N3579" i="1"/>
  <c r="L3579" i="1" s="1"/>
  <c r="N3580" i="1"/>
  <c r="N3581" i="1"/>
  <c r="N3582" i="1"/>
  <c r="L3582" i="1" s="1"/>
  <c r="N3583" i="1"/>
  <c r="N3584" i="1"/>
  <c r="N3585" i="1"/>
  <c r="N3586" i="1"/>
  <c r="N3587" i="1"/>
  <c r="L3587" i="1" s="1"/>
  <c r="N3588" i="1"/>
  <c r="N3589" i="1"/>
  <c r="L3589" i="1" s="1"/>
  <c r="N3590" i="1"/>
  <c r="L3590" i="1" s="1"/>
  <c r="N3591" i="1"/>
  <c r="N3592" i="1"/>
  <c r="N3593" i="1"/>
  <c r="N3594" i="1"/>
  <c r="N3595" i="1"/>
  <c r="L3595" i="1" s="1"/>
  <c r="N3596" i="1"/>
  <c r="N3597" i="1"/>
  <c r="N3598" i="1"/>
  <c r="L3598" i="1" s="1"/>
  <c r="N3599" i="1"/>
  <c r="N3600" i="1"/>
  <c r="N3601" i="1"/>
  <c r="N3602" i="1"/>
  <c r="N3603" i="1"/>
  <c r="L3603" i="1" s="1"/>
  <c r="N3604" i="1"/>
  <c r="N3605" i="1"/>
  <c r="N3606" i="1"/>
  <c r="L3606" i="1" s="1"/>
  <c r="N3607" i="1"/>
  <c r="N3608" i="1"/>
  <c r="N3609" i="1"/>
  <c r="N3610" i="1"/>
  <c r="N3611" i="1"/>
  <c r="L3611" i="1" s="1"/>
  <c r="N3612" i="1"/>
  <c r="N3613" i="1"/>
  <c r="L3613" i="1" s="1"/>
  <c r="N3614" i="1"/>
  <c r="L3614" i="1" s="1"/>
  <c r="N3615" i="1"/>
  <c r="N3616" i="1"/>
  <c r="N3617" i="1"/>
  <c r="N3618" i="1"/>
  <c r="N3619" i="1"/>
  <c r="L3619" i="1" s="1"/>
  <c r="N3620" i="1"/>
  <c r="N3621" i="1"/>
  <c r="N3622" i="1"/>
  <c r="L3622" i="1" s="1"/>
  <c r="N3623" i="1"/>
  <c r="N3624" i="1"/>
  <c r="N3625" i="1"/>
  <c r="N3626" i="1"/>
  <c r="N3627" i="1"/>
  <c r="L3627" i="1" s="1"/>
  <c r="N3628" i="1"/>
  <c r="N3629" i="1"/>
  <c r="N3630" i="1"/>
  <c r="L3630" i="1" s="1"/>
  <c r="N3631" i="1"/>
  <c r="N3632" i="1"/>
  <c r="N3633" i="1"/>
  <c r="N3634" i="1"/>
  <c r="N3635" i="1"/>
  <c r="L3635" i="1" s="1"/>
  <c r="N3636" i="1"/>
  <c r="N3637" i="1"/>
  <c r="N3638" i="1"/>
  <c r="L3638" i="1" s="1"/>
  <c r="N3639" i="1"/>
  <c r="N3640" i="1"/>
  <c r="N3641" i="1"/>
  <c r="N3642" i="1"/>
  <c r="N3643" i="1"/>
  <c r="L3643" i="1" s="1"/>
  <c r="N3644" i="1"/>
  <c r="N3645" i="1"/>
  <c r="N3646" i="1"/>
  <c r="L3646" i="1" s="1"/>
  <c r="N3647" i="1"/>
  <c r="N3648" i="1"/>
  <c r="N3649" i="1"/>
  <c r="N3650" i="1"/>
  <c r="N3651" i="1"/>
  <c r="L3651" i="1" s="1"/>
  <c r="N3652" i="1"/>
  <c r="N3653" i="1"/>
  <c r="N3654" i="1"/>
  <c r="L3654" i="1" s="1"/>
  <c r="N3655" i="1"/>
  <c r="N3656" i="1"/>
  <c r="N3657" i="1"/>
  <c r="N3658" i="1"/>
  <c r="N3659" i="1"/>
  <c r="L3659" i="1" s="1"/>
  <c r="N3660" i="1"/>
  <c r="N3661" i="1"/>
  <c r="N3662" i="1"/>
  <c r="L3662" i="1" s="1"/>
  <c r="N3663" i="1"/>
  <c r="N3664" i="1"/>
  <c r="N3665" i="1"/>
  <c r="N3666" i="1"/>
  <c r="N3667" i="1"/>
  <c r="L3667" i="1" s="1"/>
  <c r="N3668" i="1"/>
  <c r="N3669" i="1"/>
  <c r="N3670" i="1"/>
  <c r="L3670" i="1" s="1"/>
  <c r="N3671" i="1"/>
  <c r="N3672" i="1"/>
  <c r="N3673" i="1"/>
  <c r="N3674" i="1"/>
  <c r="N3675" i="1"/>
  <c r="L3675" i="1" s="1"/>
  <c r="N3676" i="1"/>
  <c r="N3677" i="1"/>
  <c r="N3678" i="1"/>
  <c r="L3678" i="1" s="1"/>
  <c r="N3679" i="1"/>
  <c r="N3680" i="1"/>
  <c r="N3681" i="1"/>
  <c r="N3682" i="1"/>
  <c r="N3683" i="1"/>
  <c r="L3683" i="1" s="1"/>
  <c r="N3684" i="1"/>
  <c r="N3685" i="1"/>
  <c r="N3686" i="1"/>
  <c r="L3686" i="1" s="1"/>
  <c r="N3687" i="1"/>
  <c r="N3688" i="1"/>
  <c r="N3689" i="1"/>
  <c r="N3690" i="1"/>
  <c r="N3691" i="1"/>
  <c r="L3691" i="1" s="1"/>
  <c r="N3692" i="1"/>
  <c r="N3693" i="1"/>
  <c r="N3694" i="1"/>
  <c r="L3694" i="1" s="1"/>
  <c r="N3695" i="1"/>
  <c r="N3696" i="1"/>
  <c r="N3697" i="1"/>
  <c r="N3698" i="1"/>
  <c r="N3699" i="1"/>
  <c r="L3699" i="1" s="1"/>
  <c r="N3700" i="1"/>
  <c r="N3701" i="1"/>
  <c r="L3701" i="1" s="1"/>
  <c r="G3701" i="1" s="1"/>
  <c r="N3702" i="1"/>
  <c r="L3702" i="1" s="1"/>
  <c r="N3703" i="1"/>
  <c r="N3704" i="1"/>
  <c r="N3705" i="1"/>
  <c r="N3706" i="1"/>
  <c r="N3707" i="1"/>
  <c r="N3708" i="1"/>
  <c r="N3709" i="1"/>
  <c r="N3710" i="1"/>
  <c r="L3710" i="1" s="1"/>
  <c r="N3711" i="1"/>
  <c r="N3712" i="1"/>
  <c r="N3713" i="1"/>
  <c r="N3714" i="1"/>
  <c r="N3715" i="1"/>
  <c r="N3716" i="1"/>
  <c r="N3717" i="1"/>
  <c r="N3718" i="1"/>
  <c r="L3718" i="1" s="1"/>
  <c r="N3719" i="1"/>
  <c r="N3720" i="1"/>
  <c r="N3721" i="1"/>
  <c r="N3722" i="1"/>
  <c r="N3723" i="1"/>
  <c r="N3724" i="1"/>
  <c r="N3725" i="1"/>
  <c r="N3726" i="1"/>
  <c r="L3726" i="1" s="1"/>
  <c r="N3727" i="1"/>
  <c r="N3728" i="1"/>
  <c r="N3729" i="1"/>
  <c r="N3730" i="1"/>
  <c r="N3731" i="1"/>
  <c r="L3731" i="1" s="1"/>
  <c r="N3732" i="1"/>
  <c r="N3733" i="1"/>
  <c r="N3734" i="1"/>
  <c r="L3734" i="1" s="1"/>
  <c r="N3735" i="1"/>
  <c r="N3736" i="1"/>
  <c r="N3737" i="1"/>
  <c r="N3738" i="1"/>
  <c r="N3739" i="1"/>
  <c r="L3739" i="1" s="1"/>
  <c r="N3740" i="1"/>
  <c r="N3741" i="1"/>
  <c r="N3742" i="1"/>
  <c r="L3742" i="1" s="1"/>
  <c r="N3743" i="1"/>
  <c r="N3744" i="1"/>
  <c r="N3745" i="1"/>
  <c r="N3746" i="1"/>
  <c r="N3747" i="1"/>
  <c r="L3747" i="1" s="1"/>
  <c r="N3748" i="1"/>
  <c r="N3749" i="1"/>
  <c r="N3750" i="1"/>
  <c r="L3750" i="1" s="1"/>
  <c r="N3751" i="1"/>
  <c r="N3752" i="1"/>
  <c r="N3753" i="1"/>
  <c r="N3754" i="1"/>
  <c r="N3755" i="1"/>
  <c r="L3755" i="1" s="1"/>
  <c r="N3756" i="1"/>
  <c r="N3757" i="1"/>
  <c r="L3757" i="1" s="1"/>
  <c r="N3758" i="1"/>
  <c r="L3758" i="1" s="1"/>
  <c r="N3759" i="1"/>
  <c r="N3760" i="1"/>
  <c r="N3761" i="1"/>
  <c r="N3762" i="1"/>
  <c r="N3763" i="1"/>
  <c r="L3763" i="1" s="1"/>
  <c r="N3764" i="1"/>
  <c r="N3765" i="1"/>
  <c r="N3766" i="1"/>
  <c r="L3766" i="1" s="1"/>
  <c r="N3767" i="1"/>
  <c r="N3768" i="1"/>
  <c r="N3769" i="1"/>
  <c r="N3770" i="1"/>
  <c r="N3771" i="1"/>
  <c r="L3771" i="1" s="1"/>
  <c r="N3772" i="1"/>
  <c r="N3773" i="1"/>
  <c r="N3774" i="1"/>
  <c r="L3774" i="1" s="1"/>
  <c r="N3775" i="1"/>
  <c r="N3776" i="1"/>
  <c r="N3777" i="1"/>
  <c r="N3778" i="1"/>
  <c r="N3779" i="1"/>
  <c r="L3779" i="1" s="1"/>
  <c r="N3780" i="1"/>
  <c r="N3781" i="1"/>
  <c r="N3782" i="1"/>
  <c r="L3782" i="1" s="1"/>
  <c r="N3783" i="1"/>
  <c r="N3784" i="1"/>
  <c r="N3785" i="1"/>
  <c r="N3786" i="1"/>
  <c r="N3787" i="1"/>
  <c r="L3787" i="1" s="1"/>
  <c r="N3788" i="1"/>
  <c r="N3789" i="1"/>
  <c r="N3790" i="1"/>
  <c r="N3791" i="1"/>
  <c r="N3792" i="1"/>
  <c r="N3793" i="1"/>
  <c r="N3794" i="1"/>
  <c r="N3795" i="1"/>
  <c r="L3795" i="1" s="1"/>
  <c r="N3796" i="1"/>
  <c r="N3797" i="1"/>
  <c r="L3797" i="1" s="1"/>
  <c r="G3797" i="1" s="1"/>
  <c r="N3798" i="1"/>
  <c r="L3798" i="1" s="1"/>
  <c r="N3799" i="1"/>
  <c r="N3800" i="1"/>
  <c r="N3801" i="1"/>
  <c r="N3802" i="1"/>
  <c r="N3803" i="1"/>
  <c r="L3803" i="1" s="1"/>
  <c r="N3804" i="1"/>
  <c r="N3805" i="1"/>
  <c r="N3806" i="1"/>
  <c r="N3807" i="1"/>
  <c r="N3808" i="1"/>
  <c r="N3809" i="1"/>
  <c r="N3810" i="1"/>
  <c r="N3811" i="1"/>
  <c r="L3811" i="1" s="1"/>
  <c r="N3812" i="1"/>
  <c r="N3813" i="1"/>
  <c r="N3814" i="1"/>
  <c r="N3815" i="1"/>
  <c r="N3816" i="1"/>
  <c r="N3817" i="1"/>
  <c r="N3818" i="1"/>
  <c r="N3819" i="1"/>
  <c r="L3819" i="1" s="1"/>
  <c r="N3820" i="1"/>
  <c r="N3821" i="1"/>
  <c r="N3822" i="1"/>
  <c r="N3823" i="1"/>
  <c r="N3824" i="1"/>
  <c r="N3825" i="1"/>
  <c r="N3826" i="1"/>
  <c r="N3827" i="1"/>
  <c r="L3827" i="1" s="1"/>
  <c r="N3828" i="1"/>
  <c r="N3829" i="1"/>
  <c r="N3830" i="1"/>
  <c r="N3831" i="1"/>
  <c r="N3832" i="1"/>
  <c r="N3833" i="1"/>
  <c r="N3834" i="1"/>
  <c r="N3835" i="1"/>
  <c r="L3835" i="1" s="1"/>
  <c r="N3836" i="1"/>
  <c r="N3837" i="1"/>
  <c r="N3838" i="1"/>
  <c r="N3839" i="1"/>
  <c r="N3840" i="1"/>
  <c r="N3841" i="1"/>
  <c r="N3842" i="1"/>
  <c r="N3843" i="1"/>
  <c r="L3843" i="1" s="1"/>
  <c r="N3844" i="1"/>
  <c r="N3845" i="1"/>
  <c r="N3846" i="1"/>
  <c r="L3846" i="1" s="1"/>
  <c r="N3847" i="1"/>
  <c r="N3848" i="1"/>
  <c r="N3849" i="1"/>
  <c r="N3850" i="1"/>
  <c r="N3851" i="1"/>
  <c r="L3851" i="1" s="1"/>
  <c r="N3852" i="1"/>
  <c r="N3853" i="1"/>
  <c r="N3854" i="1"/>
  <c r="N3855" i="1"/>
  <c r="N3856" i="1"/>
  <c r="N3857" i="1"/>
  <c r="N3858" i="1"/>
  <c r="N3859" i="1"/>
  <c r="L3859" i="1" s="1"/>
  <c r="N3860" i="1"/>
  <c r="N3861" i="1"/>
  <c r="N3862" i="1"/>
  <c r="L3862" i="1" s="1"/>
  <c r="N3863" i="1"/>
  <c r="N3864" i="1"/>
  <c r="N3865" i="1"/>
  <c r="N3866" i="1"/>
  <c r="N3867" i="1"/>
  <c r="L3867" i="1" s="1"/>
  <c r="N3868" i="1"/>
  <c r="N3869" i="1"/>
  <c r="L3869" i="1" s="1"/>
  <c r="N3870" i="1"/>
  <c r="L3870" i="1" s="1"/>
  <c r="N3871" i="1"/>
  <c r="N3872" i="1"/>
  <c r="N3873" i="1"/>
  <c r="N3874" i="1"/>
  <c r="N3875" i="1"/>
  <c r="L3875" i="1" s="1"/>
  <c r="N3876" i="1"/>
  <c r="N3877" i="1"/>
  <c r="N3878" i="1"/>
  <c r="L3878" i="1" s="1"/>
  <c r="N3879" i="1"/>
  <c r="N3880" i="1"/>
  <c r="N3881" i="1"/>
  <c r="N3882" i="1"/>
  <c r="N3883" i="1"/>
  <c r="L3883" i="1" s="1"/>
  <c r="N3884" i="1"/>
  <c r="N3885" i="1"/>
  <c r="N3886" i="1"/>
  <c r="L3886" i="1" s="1"/>
  <c r="N3887" i="1"/>
  <c r="N3888" i="1"/>
  <c r="N3889" i="1"/>
  <c r="N3890" i="1"/>
  <c r="N3891" i="1"/>
  <c r="L3891" i="1" s="1"/>
  <c r="N3892" i="1"/>
  <c r="N3893" i="1"/>
  <c r="N3894" i="1"/>
  <c r="L3894" i="1" s="1"/>
  <c r="N3895" i="1"/>
  <c r="N3896" i="1"/>
  <c r="N3897" i="1"/>
  <c r="N3898" i="1"/>
  <c r="N3899" i="1"/>
  <c r="L3899" i="1" s="1"/>
  <c r="N3900" i="1"/>
  <c r="N3901" i="1"/>
  <c r="N3902" i="1"/>
  <c r="N3903" i="1"/>
  <c r="N3904" i="1"/>
  <c r="N3905" i="1"/>
  <c r="N3906" i="1"/>
  <c r="N3907" i="1"/>
  <c r="L3907" i="1" s="1"/>
  <c r="N3908" i="1"/>
  <c r="N3909" i="1"/>
  <c r="N3910" i="1"/>
  <c r="N3911" i="1"/>
  <c r="N3912" i="1"/>
  <c r="N3913" i="1"/>
  <c r="N3914" i="1"/>
  <c r="N3915" i="1"/>
  <c r="L3915" i="1" s="1"/>
  <c r="N3916" i="1"/>
  <c r="N3917" i="1"/>
  <c r="N3918" i="1"/>
  <c r="N3919" i="1"/>
  <c r="N3920" i="1"/>
  <c r="N3921" i="1"/>
  <c r="N3922" i="1"/>
  <c r="N3923" i="1"/>
  <c r="L3923" i="1" s="1"/>
  <c r="N3924" i="1"/>
  <c r="N3925" i="1"/>
  <c r="N3926" i="1"/>
  <c r="L3926" i="1" s="1"/>
  <c r="N3927" i="1"/>
  <c r="N3928" i="1"/>
  <c r="N3929" i="1"/>
  <c r="N3930" i="1"/>
  <c r="N3931" i="1"/>
  <c r="L3931" i="1" s="1"/>
  <c r="N3932" i="1"/>
  <c r="N3933" i="1"/>
  <c r="N3934" i="1"/>
  <c r="N3935" i="1"/>
  <c r="N3936" i="1"/>
  <c r="N3937" i="1"/>
  <c r="N3938" i="1"/>
  <c r="N3939" i="1"/>
  <c r="L3939" i="1" s="1"/>
  <c r="N3940" i="1"/>
  <c r="N3941" i="1"/>
  <c r="N3942" i="1"/>
  <c r="L3942" i="1" s="1"/>
  <c r="N3943" i="1"/>
  <c r="N3944" i="1"/>
  <c r="N3945" i="1"/>
  <c r="N3946" i="1"/>
  <c r="N3947" i="1"/>
  <c r="L3947" i="1" s="1"/>
  <c r="N3948" i="1"/>
  <c r="N3949" i="1"/>
  <c r="N3950" i="1"/>
  <c r="N3951" i="1"/>
  <c r="N3952" i="1"/>
  <c r="N3953" i="1"/>
  <c r="N3954" i="1"/>
  <c r="N3955" i="1"/>
  <c r="L3955" i="1" s="1"/>
  <c r="N3956" i="1"/>
  <c r="N3957" i="1"/>
  <c r="L3957" i="1" s="1"/>
  <c r="G3957" i="1" s="1"/>
  <c r="N3958" i="1"/>
  <c r="L3958" i="1" s="1"/>
  <c r="N3959" i="1"/>
  <c r="N3960" i="1"/>
  <c r="N3961" i="1"/>
  <c r="N3962" i="1"/>
  <c r="N3963" i="1"/>
  <c r="N3964" i="1"/>
  <c r="N3965" i="1"/>
  <c r="N3966" i="1"/>
  <c r="L3966" i="1" s="1"/>
  <c r="N3967" i="1"/>
  <c r="N3968" i="1"/>
  <c r="N3969" i="1"/>
  <c r="N3970" i="1"/>
  <c r="N3971" i="1"/>
  <c r="N3972" i="1"/>
  <c r="N3973" i="1"/>
  <c r="L3973" i="1" s="1"/>
  <c r="N3974" i="1"/>
  <c r="L3974" i="1" s="1"/>
  <c r="N3975" i="1"/>
  <c r="N3976" i="1"/>
  <c r="N3977" i="1"/>
  <c r="N3978" i="1"/>
  <c r="N3979" i="1"/>
  <c r="N3980" i="1"/>
  <c r="N3981" i="1"/>
  <c r="N3982" i="1"/>
  <c r="L3982" i="1" s="1"/>
  <c r="N3983" i="1"/>
  <c r="N3984" i="1"/>
  <c r="N3985" i="1"/>
  <c r="N3986" i="1"/>
  <c r="N3987" i="1"/>
  <c r="L3987" i="1" s="1"/>
  <c r="N3988" i="1"/>
  <c r="N3989" i="1"/>
  <c r="N3990" i="1"/>
  <c r="L3990" i="1" s="1"/>
  <c r="N3991" i="1"/>
  <c r="N3992" i="1"/>
  <c r="N3993" i="1"/>
  <c r="N3994" i="1"/>
  <c r="N3995" i="1"/>
  <c r="L3995" i="1" s="1"/>
  <c r="N3996" i="1"/>
  <c r="N3997" i="1"/>
  <c r="N3998" i="1"/>
  <c r="L3998" i="1" s="1"/>
  <c r="N3999" i="1"/>
  <c r="N4000" i="1"/>
  <c r="N4001" i="1"/>
  <c r="N4002" i="1"/>
  <c r="N4003" i="1"/>
  <c r="L4003" i="1" s="1"/>
  <c r="N4004" i="1"/>
  <c r="N4005" i="1"/>
  <c r="N4006" i="1"/>
  <c r="N4007" i="1"/>
  <c r="N4008" i="1"/>
  <c r="N4009" i="1"/>
  <c r="N4010" i="1"/>
  <c r="N4011" i="1"/>
  <c r="L4011" i="1" s="1"/>
  <c r="N4012" i="1"/>
  <c r="N4013" i="1"/>
  <c r="N4014" i="1"/>
  <c r="N4015" i="1"/>
  <c r="N4016" i="1"/>
  <c r="N4017" i="1"/>
  <c r="N4018" i="1"/>
  <c r="N4019" i="1"/>
  <c r="L4019" i="1" s="1"/>
  <c r="N4020" i="1"/>
  <c r="N4021" i="1"/>
  <c r="N4022" i="1"/>
  <c r="N4023" i="1"/>
  <c r="N4024" i="1"/>
  <c r="N4025" i="1"/>
  <c r="N4026" i="1"/>
  <c r="N4027" i="1"/>
  <c r="L4027" i="1" s="1"/>
  <c r="N4028" i="1"/>
  <c r="N4029" i="1"/>
  <c r="N4030" i="1"/>
  <c r="N4031" i="1"/>
  <c r="N4032" i="1"/>
  <c r="N4033" i="1"/>
  <c r="N4034" i="1"/>
  <c r="N4035" i="1"/>
  <c r="L4035" i="1" s="1"/>
  <c r="N4036" i="1"/>
  <c r="N4037" i="1"/>
  <c r="L4037" i="1" s="1"/>
  <c r="N4038" i="1"/>
  <c r="N4039" i="1"/>
  <c r="N4040" i="1"/>
  <c r="N4041" i="1"/>
  <c r="N4042" i="1"/>
  <c r="N4043" i="1"/>
  <c r="L4043" i="1" s="1"/>
  <c r="N4044" i="1"/>
  <c r="N4045" i="1"/>
  <c r="N4046" i="1"/>
  <c r="N4047" i="1"/>
  <c r="N4048" i="1"/>
  <c r="N4049" i="1"/>
  <c r="N4050" i="1"/>
  <c r="N4051" i="1"/>
  <c r="L4051" i="1" s="1"/>
  <c r="N4052" i="1"/>
  <c r="N4053" i="1"/>
  <c r="N4054" i="1"/>
  <c r="L4054" i="1" s="1"/>
  <c r="N4055" i="1"/>
  <c r="N4056" i="1"/>
  <c r="N4057" i="1"/>
  <c r="N4058" i="1"/>
  <c r="N4059" i="1"/>
  <c r="L4059" i="1" s="1"/>
  <c r="N4060" i="1"/>
  <c r="N4061" i="1"/>
  <c r="L4061" i="1" s="1"/>
  <c r="N4062" i="1"/>
  <c r="N4063" i="1"/>
  <c r="N4064" i="1"/>
  <c r="N4065" i="1"/>
  <c r="N4066" i="1"/>
  <c r="N4067" i="1"/>
  <c r="L4067" i="1" s="1"/>
  <c r="N4068" i="1"/>
  <c r="N4069" i="1"/>
  <c r="N4070" i="1"/>
  <c r="N4071" i="1"/>
  <c r="N4072" i="1"/>
  <c r="N4073" i="1"/>
  <c r="N4074" i="1"/>
  <c r="N4075" i="1"/>
  <c r="L4075" i="1" s="1"/>
  <c r="N4076" i="1"/>
  <c r="N4077" i="1"/>
  <c r="N4078" i="1"/>
  <c r="N4079" i="1"/>
  <c r="N4080" i="1"/>
  <c r="N4081" i="1"/>
  <c r="N4082" i="1"/>
  <c r="N4083" i="1"/>
  <c r="L4083" i="1" s="1"/>
  <c r="N4084" i="1"/>
  <c r="N4085" i="1"/>
  <c r="N4086" i="1"/>
  <c r="N4087" i="1"/>
  <c r="N4088" i="1"/>
  <c r="N4089" i="1"/>
  <c r="N4090" i="1"/>
  <c r="N4091" i="1"/>
  <c r="L4091" i="1" s="1"/>
  <c r="N4092" i="1"/>
  <c r="N4093" i="1"/>
  <c r="N4094" i="1"/>
  <c r="L4094" i="1" s="1"/>
  <c r="N4095" i="1"/>
  <c r="N4096" i="1"/>
  <c r="N4097" i="1"/>
  <c r="N4098" i="1"/>
  <c r="N4099" i="1"/>
  <c r="N4100" i="1"/>
  <c r="N4101" i="1"/>
  <c r="N4102" i="1"/>
  <c r="L4102" i="1" s="1"/>
  <c r="N4103" i="1"/>
  <c r="N4104" i="1"/>
  <c r="N4105" i="1"/>
  <c r="N4106" i="1"/>
  <c r="N4107" i="1"/>
  <c r="L4107" i="1" s="1"/>
  <c r="N4108" i="1"/>
  <c r="N4109" i="1"/>
  <c r="N4110" i="1"/>
  <c r="L4110" i="1" s="1"/>
  <c r="N4111" i="1"/>
  <c r="N4112" i="1"/>
  <c r="N4113" i="1"/>
  <c r="N4114" i="1"/>
  <c r="N4115" i="1"/>
  <c r="L4115" i="1" s="1"/>
  <c r="N4116" i="1"/>
  <c r="N4117" i="1"/>
  <c r="N4118" i="1"/>
  <c r="L4118" i="1" s="1"/>
  <c r="N4119" i="1"/>
  <c r="N4120" i="1"/>
  <c r="N4121" i="1"/>
  <c r="N4122" i="1"/>
  <c r="N4123" i="1"/>
  <c r="L4123" i="1" s="1"/>
  <c r="N4124" i="1"/>
  <c r="N4125" i="1"/>
  <c r="N4126" i="1"/>
  <c r="L4126" i="1" s="1"/>
  <c r="N4127" i="1"/>
  <c r="N4128" i="1"/>
  <c r="N4129" i="1"/>
  <c r="N4130" i="1"/>
  <c r="N4131" i="1"/>
  <c r="L4131" i="1" s="1"/>
  <c r="N4132" i="1"/>
  <c r="N4133" i="1"/>
  <c r="N4134" i="1"/>
  <c r="L4134" i="1" s="1"/>
  <c r="N4135" i="1"/>
  <c r="N4136" i="1"/>
  <c r="N4137" i="1"/>
  <c r="N4138" i="1"/>
  <c r="N4139" i="1"/>
  <c r="L4139" i="1" s="1"/>
  <c r="N4140" i="1"/>
  <c r="N4141" i="1"/>
  <c r="N4142" i="1"/>
  <c r="L4142" i="1" s="1"/>
  <c r="N4143" i="1"/>
  <c r="N4144" i="1"/>
  <c r="N4145" i="1"/>
  <c r="N4146" i="1"/>
  <c r="N4147" i="1"/>
  <c r="L4147" i="1" s="1"/>
  <c r="N4148" i="1"/>
  <c r="N4149" i="1"/>
  <c r="N4150" i="1"/>
  <c r="L4150" i="1" s="1"/>
  <c r="N4151" i="1"/>
  <c r="N4152" i="1"/>
  <c r="N4153" i="1"/>
  <c r="N4154" i="1"/>
  <c r="N4155" i="1"/>
  <c r="L4155" i="1" s="1"/>
  <c r="N4156" i="1"/>
  <c r="N4157" i="1"/>
  <c r="L4157" i="1" s="1"/>
  <c r="N4158" i="1"/>
  <c r="L4158" i="1" s="1"/>
  <c r="N4159" i="1"/>
  <c r="N4160" i="1"/>
  <c r="N4161" i="1"/>
  <c r="N4162" i="1"/>
  <c r="N4163" i="1"/>
  <c r="L4163" i="1" s="1"/>
  <c r="N4164" i="1"/>
  <c r="N4165" i="1"/>
  <c r="N4166" i="1"/>
  <c r="L4166" i="1" s="1"/>
  <c r="N4167" i="1"/>
  <c r="N4168" i="1"/>
  <c r="N4169" i="1"/>
  <c r="N4170" i="1"/>
  <c r="N4171" i="1"/>
  <c r="L4171" i="1" s="1"/>
  <c r="N4172" i="1"/>
  <c r="N4173" i="1"/>
  <c r="N4174" i="1"/>
  <c r="L4174" i="1" s="1"/>
  <c r="N4175" i="1"/>
  <c r="N4176" i="1"/>
  <c r="N4177" i="1"/>
  <c r="N4178" i="1"/>
  <c r="N4179" i="1"/>
  <c r="L4179" i="1" s="1"/>
  <c r="N4180" i="1"/>
  <c r="N4181" i="1"/>
  <c r="N4182" i="1"/>
  <c r="L4182" i="1" s="1"/>
  <c r="N4183" i="1"/>
  <c r="N4184" i="1"/>
  <c r="N4185" i="1"/>
  <c r="N4186" i="1"/>
  <c r="N4187" i="1"/>
  <c r="L4187" i="1" s="1"/>
  <c r="N4188" i="1"/>
  <c r="N4189" i="1"/>
  <c r="N4190" i="1"/>
  <c r="L4190" i="1" s="1"/>
  <c r="N4191" i="1"/>
  <c r="N4192" i="1"/>
  <c r="N4193" i="1"/>
  <c r="N4194" i="1"/>
  <c r="N4195" i="1"/>
  <c r="L4195" i="1" s="1"/>
  <c r="N4196" i="1"/>
  <c r="N4197" i="1"/>
  <c r="N4198" i="1"/>
  <c r="L4198" i="1" s="1"/>
  <c r="N4199" i="1"/>
  <c r="N4200" i="1"/>
  <c r="N4201" i="1"/>
  <c r="N4202" i="1"/>
  <c r="N4203" i="1"/>
  <c r="L4203" i="1" s="1"/>
  <c r="N4204" i="1"/>
  <c r="N4205" i="1"/>
  <c r="N4206" i="1"/>
  <c r="L4206" i="1" s="1"/>
  <c r="N4207" i="1"/>
  <c r="N4208" i="1"/>
  <c r="N4209" i="1"/>
  <c r="N4210" i="1"/>
  <c r="N4211" i="1"/>
  <c r="N4212" i="1"/>
  <c r="N4213" i="1"/>
  <c r="N4214" i="1"/>
  <c r="L4214" i="1" s="1"/>
  <c r="N4215" i="1"/>
  <c r="N4216" i="1"/>
  <c r="N4217" i="1"/>
  <c r="N4218" i="1"/>
  <c r="N4219" i="1"/>
  <c r="L4219" i="1" s="1"/>
  <c r="N4220" i="1"/>
  <c r="N4221" i="1"/>
  <c r="N4222" i="1"/>
  <c r="L4222" i="1" s="1"/>
  <c r="N4223" i="1"/>
  <c r="N4224" i="1"/>
  <c r="N4225" i="1"/>
  <c r="N4226" i="1"/>
  <c r="N4227" i="1"/>
  <c r="L4227" i="1" s="1"/>
  <c r="N4228" i="1"/>
  <c r="N4229" i="1"/>
  <c r="N4230" i="1"/>
  <c r="N4231" i="1"/>
  <c r="N4232" i="1"/>
  <c r="N4233" i="1"/>
  <c r="N4234" i="1"/>
  <c r="N4235" i="1"/>
  <c r="L4235" i="1" s="1"/>
  <c r="N4236" i="1"/>
  <c r="N4237" i="1"/>
  <c r="N4238" i="1"/>
  <c r="N4239" i="1"/>
  <c r="N4240" i="1"/>
  <c r="N4241" i="1"/>
  <c r="N4242" i="1"/>
  <c r="N4243" i="1"/>
  <c r="L4243" i="1" s="1"/>
  <c r="N4244" i="1"/>
  <c r="N4245" i="1"/>
  <c r="N4246" i="1"/>
  <c r="L4246" i="1" s="1"/>
  <c r="N4247" i="1"/>
  <c r="N4248" i="1"/>
  <c r="N4249" i="1"/>
  <c r="N4250" i="1"/>
  <c r="N4251" i="1"/>
  <c r="L4251" i="1" s="1"/>
  <c r="N4252" i="1"/>
  <c r="N4253" i="1"/>
  <c r="N4254" i="1"/>
  <c r="L4254" i="1" s="1"/>
  <c r="N4255" i="1"/>
  <c r="N4256" i="1"/>
  <c r="N4257" i="1"/>
  <c r="N4258" i="1"/>
  <c r="N4259" i="1"/>
  <c r="L4259" i="1" s="1"/>
  <c r="N4260" i="1"/>
  <c r="N4261" i="1"/>
  <c r="N4262" i="1"/>
  <c r="L4262" i="1" s="1"/>
  <c r="N4263" i="1"/>
  <c r="N4264" i="1"/>
  <c r="N4265" i="1"/>
  <c r="N4266" i="1"/>
  <c r="N4267" i="1"/>
  <c r="L4267" i="1" s="1"/>
  <c r="N4268" i="1"/>
  <c r="N4269" i="1"/>
  <c r="N4270" i="1"/>
  <c r="N4271" i="1"/>
  <c r="N4272" i="1"/>
  <c r="N4273" i="1"/>
  <c r="N4274" i="1"/>
  <c r="N4275" i="1"/>
  <c r="L4275" i="1" s="1"/>
  <c r="N4276" i="1"/>
  <c r="N4277" i="1"/>
  <c r="N4278" i="1"/>
  <c r="N4279" i="1"/>
  <c r="N4280" i="1"/>
  <c r="N4281" i="1"/>
  <c r="N4282" i="1"/>
  <c r="N4283" i="1"/>
  <c r="L4283" i="1" s="1"/>
  <c r="N4284" i="1"/>
  <c r="N4285" i="1"/>
  <c r="N4286" i="1"/>
  <c r="L4286" i="1" s="1"/>
  <c r="N4287" i="1"/>
  <c r="N4288" i="1"/>
  <c r="N4289" i="1"/>
  <c r="N4290" i="1"/>
  <c r="N4291" i="1"/>
  <c r="L4291" i="1" s="1"/>
  <c r="N4292" i="1"/>
  <c r="N4293" i="1"/>
  <c r="N4294" i="1"/>
  <c r="L4294" i="1" s="1"/>
  <c r="N4295" i="1"/>
  <c r="N4296" i="1"/>
  <c r="N4297" i="1"/>
  <c r="N4298" i="1"/>
  <c r="N4299" i="1"/>
  <c r="L4299" i="1" s="1"/>
  <c r="N4300" i="1"/>
  <c r="N4301" i="1"/>
  <c r="N4302" i="1"/>
  <c r="L4302" i="1" s="1"/>
  <c r="N4303" i="1"/>
  <c r="N4304" i="1"/>
  <c r="N4305" i="1"/>
  <c r="N4306" i="1"/>
  <c r="N4307" i="1"/>
  <c r="L4307" i="1" s="1"/>
  <c r="N4308" i="1"/>
  <c r="N4309" i="1"/>
  <c r="N4310" i="1"/>
  <c r="L4310" i="1" s="1"/>
  <c r="N4311" i="1"/>
  <c r="N4312" i="1"/>
  <c r="N4313" i="1"/>
  <c r="N4314" i="1"/>
  <c r="N4315" i="1"/>
  <c r="L4315" i="1" s="1"/>
  <c r="N4316" i="1"/>
  <c r="N4317" i="1"/>
  <c r="N4318" i="1"/>
  <c r="L4318" i="1" s="1"/>
  <c r="N4319" i="1"/>
  <c r="N4320" i="1"/>
  <c r="N4321" i="1"/>
  <c r="N4322" i="1"/>
  <c r="N4323" i="1"/>
  <c r="N4324" i="1"/>
  <c r="N4325" i="1"/>
  <c r="N4326" i="1"/>
  <c r="L4326" i="1" s="1"/>
  <c r="N4327" i="1"/>
  <c r="N4328" i="1"/>
  <c r="N4329" i="1"/>
  <c r="N4330" i="1"/>
  <c r="N4331" i="1"/>
  <c r="N4332" i="1"/>
  <c r="N4333" i="1"/>
  <c r="N4334" i="1"/>
  <c r="L4334" i="1" s="1"/>
  <c r="N4335" i="1"/>
  <c r="N4336" i="1"/>
  <c r="N4337" i="1"/>
  <c r="N4338" i="1"/>
  <c r="N4339" i="1"/>
  <c r="L4339" i="1" s="1"/>
  <c r="N4340" i="1"/>
  <c r="N4341" i="1"/>
  <c r="N4342" i="1"/>
  <c r="L4342" i="1" s="1"/>
  <c r="N4343" i="1"/>
  <c r="N4344" i="1"/>
  <c r="N4345" i="1"/>
  <c r="N4346" i="1"/>
  <c r="N4347" i="1"/>
  <c r="L4347" i="1" s="1"/>
  <c r="N4348" i="1"/>
  <c r="N4349" i="1"/>
  <c r="L4349" i="1" s="1"/>
  <c r="N4350" i="1"/>
  <c r="N4351" i="1"/>
  <c r="N4352" i="1"/>
  <c r="N4353" i="1"/>
  <c r="N4354" i="1"/>
  <c r="N4355" i="1"/>
  <c r="L4355" i="1" s="1"/>
  <c r="N4356" i="1"/>
  <c r="N4357" i="1"/>
  <c r="N4358" i="1"/>
  <c r="N4359" i="1"/>
  <c r="N4360" i="1"/>
  <c r="N4361" i="1"/>
  <c r="N4362" i="1"/>
  <c r="N4363" i="1"/>
  <c r="L4363" i="1" s="1"/>
  <c r="N4364" i="1"/>
  <c r="N4365" i="1"/>
  <c r="L4365" i="1" s="1"/>
  <c r="N4366" i="1"/>
  <c r="L4366" i="1" s="1"/>
  <c r="N4367" i="1"/>
  <c r="N4368" i="1"/>
  <c r="N4369" i="1"/>
  <c r="N4370" i="1"/>
  <c r="N4371" i="1"/>
  <c r="L4371" i="1" s="1"/>
  <c r="N4372" i="1"/>
  <c r="N4373" i="1"/>
  <c r="N4374" i="1"/>
  <c r="L4374" i="1" s="1"/>
  <c r="N4375" i="1"/>
  <c r="N4376" i="1"/>
  <c r="L4376" i="1" s="1"/>
  <c r="N4377" i="1"/>
  <c r="N4378" i="1"/>
  <c r="N4379" i="1"/>
  <c r="L4379" i="1" s="1"/>
  <c r="N4380" i="1"/>
  <c r="N4381" i="1"/>
  <c r="N4382" i="1"/>
  <c r="N4383" i="1"/>
  <c r="N4384" i="1"/>
  <c r="N4385" i="1"/>
  <c r="N4386" i="1"/>
  <c r="N4387" i="1"/>
  <c r="L4387" i="1" s="1"/>
  <c r="N4388" i="1"/>
  <c r="N4389" i="1"/>
  <c r="N4390" i="1"/>
  <c r="N4391" i="1"/>
  <c r="N4392" i="1"/>
  <c r="N4393" i="1"/>
  <c r="N4394" i="1"/>
  <c r="N4395" i="1"/>
  <c r="L4395" i="1" s="1"/>
  <c r="N4396" i="1"/>
  <c r="N4397" i="1"/>
  <c r="N4398" i="1"/>
  <c r="L4398" i="1" s="1"/>
  <c r="N4399" i="1"/>
  <c r="N4400" i="1"/>
  <c r="N4401" i="1"/>
  <c r="N4402" i="1"/>
  <c r="N4403" i="1"/>
  <c r="L4403" i="1" s="1"/>
  <c r="N4404" i="1"/>
  <c r="N4405" i="1"/>
  <c r="N4406" i="1"/>
  <c r="L4406" i="1" s="1"/>
  <c r="N4407" i="1"/>
  <c r="N4408" i="1"/>
  <c r="N4409" i="1"/>
  <c r="N4410" i="1"/>
  <c r="N4411" i="1"/>
  <c r="L4411" i="1" s="1"/>
  <c r="N4412" i="1"/>
  <c r="N4413" i="1"/>
  <c r="L4413" i="1" s="1"/>
  <c r="N4414" i="1"/>
  <c r="L4414" i="1" s="1"/>
  <c r="N4415" i="1"/>
  <c r="N4416" i="1"/>
  <c r="L4416" i="1" s="1"/>
  <c r="N4417" i="1"/>
  <c r="N4418" i="1"/>
  <c r="N4419" i="1"/>
  <c r="L4419" i="1" s="1"/>
  <c r="N4420" i="1"/>
  <c r="N4421" i="1"/>
  <c r="N4422" i="1"/>
  <c r="L4422" i="1" s="1"/>
  <c r="N4423" i="1"/>
  <c r="N4424" i="1"/>
  <c r="N4425" i="1"/>
  <c r="N4426" i="1"/>
  <c r="N4427" i="1"/>
  <c r="L4427" i="1" s="1"/>
  <c r="N4428" i="1"/>
  <c r="N4429" i="1"/>
  <c r="N4430" i="1"/>
  <c r="L4430" i="1" s="1"/>
  <c r="N4431" i="1"/>
  <c r="N4432" i="1"/>
  <c r="N4433" i="1"/>
  <c r="N4434" i="1"/>
  <c r="N4435" i="1"/>
  <c r="L4435" i="1" s="1"/>
  <c r="N4436" i="1"/>
  <c r="N4437" i="1"/>
  <c r="N4438" i="1"/>
  <c r="L4438" i="1" s="1"/>
  <c r="N4439" i="1"/>
  <c r="N4440" i="1"/>
  <c r="L4440" i="1" s="1"/>
  <c r="N4441" i="1"/>
  <c r="N4442" i="1"/>
  <c r="N4443" i="1"/>
  <c r="L4443" i="1" s="1"/>
  <c r="N4444" i="1"/>
  <c r="N4445" i="1"/>
  <c r="L4445" i="1" s="1"/>
  <c r="N4446" i="1"/>
  <c r="N4447" i="1"/>
  <c r="N4448" i="1"/>
  <c r="N4449" i="1"/>
  <c r="N4450" i="1"/>
  <c r="N4451" i="1"/>
  <c r="L4451" i="1" s="1"/>
  <c r="N4452" i="1"/>
  <c r="N4453" i="1"/>
  <c r="N4454" i="1"/>
  <c r="L4454" i="1" s="1"/>
  <c r="N4455" i="1"/>
  <c r="N4456" i="1"/>
  <c r="N4457" i="1"/>
  <c r="N4458" i="1"/>
  <c r="N4459" i="1"/>
  <c r="L4459" i="1" s="1"/>
  <c r="N4460" i="1"/>
  <c r="N4461" i="1"/>
  <c r="N4462" i="1"/>
  <c r="N4463" i="1"/>
  <c r="N4464" i="1"/>
  <c r="N4465" i="1"/>
  <c r="N4466" i="1"/>
  <c r="N4467" i="1"/>
  <c r="L4467" i="1" s="1"/>
  <c r="N4468" i="1"/>
  <c r="N4469" i="1"/>
  <c r="N4470" i="1"/>
  <c r="N4471" i="1"/>
  <c r="N4472" i="1"/>
  <c r="L4472" i="1" s="1"/>
  <c r="N4473" i="1"/>
  <c r="N4474" i="1"/>
  <c r="N4475" i="1"/>
  <c r="L4475" i="1" s="1"/>
  <c r="N4476" i="1"/>
  <c r="N4477" i="1"/>
  <c r="N4478" i="1"/>
  <c r="N4479" i="1"/>
  <c r="N4480" i="1"/>
  <c r="N4481" i="1"/>
  <c r="N4482" i="1"/>
  <c r="N4483" i="1"/>
  <c r="L4483" i="1" s="1"/>
  <c r="N4484" i="1"/>
  <c r="N4485" i="1"/>
  <c r="L4485" i="1" s="1"/>
  <c r="N4486" i="1"/>
  <c r="N4487" i="1"/>
  <c r="N4488" i="1"/>
  <c r="L4488" i="1" s="1"/>
  <c r="N4489" i="1"/>
  <c r="N4490" i="1"/>
  <c r="N4491" i="1"/>
  <c r="L4491" i="1" s="1"/>
  <c r="N4492" i="1"/>
  <c r="N4493" i="1"/>
  <c r="N4494" i="1"/>
  <c r="N4495" i="1"/>
  <c r="N4496" i="1"/>
  <c r="N4497" i="1"/>
  <c r="N4498" i="1"/>
  <c r="N4499" i="1"/>
  <c r="L4499" i="1" s="1"/>
  <c r="N4500" i="1"/>
  <c r="N4501" i="1"/>
  <c r="N4502" i="1"/>
  <c r="L4502" i="1" s="1"/>
  <c r="N4503" i="1"/>
  <c r="N4504" i="1"/>
  <c r="N4505" i="1"/>
  <c r="N4506" i="1"/>
  <c r="N4507" i="1"/>
  <c r="L4507" i="1" s="1"/>
  <c r="N4508" i="1"/>
  <c r="N4509" i="1"/>
  <c r="N4510" i="1"/>
  <c r="L4510" i="1" s="1"/>
  <c r="N4511" i="1"/>
  <c r="N4512" i="1"/>
  <c r="N4513" i="1"/>
  <c r="N4514" i="1"/>
  <c r="N4515" i="1"/>
  <c r="L4515" i="1" s="1"/>
  <c r="N4516" i="1"/>
  <c r="N4517" i="1"/>
  <c r="N4518" i="1"/>
  <c r="N4519" i="1"/>
  <c r="N4520" i="1"/>
  <c r="N4521" i="1"/>
  <c r="N4522" i="1"/>
  <c r="N4523" i="1"/>
  <c r="L4523" i="1" s="1"/>
  <c r="N4524" i="1"/>
  <c r="N4525" i="1"/>
  <c r="N4526" i="1"/>
  <c r="N4527" i="1"/>
  <c r="N4528" i="1"/>
  <c r="N4529" i="1"/>
  <c r="N4530" i="1"/>
  <c r="N4531" i="1"/>
  <c r="L4531" i="1" s="1"/>
  <c r="N4532" i="1"/>
  <c r="N4533" i="1"/>
  <c r="N4534" i="1"/>
  <c r="L4534" i="1" s="1"/>
  <c r="N4535" i="1"/>
  <c r="N4536" i="1"/>
  <c r="N4537" i="1"/>
  <c r="N4538" i="1"/>
  <c r="N4539" i="1"/>
  <c r="L4539" i="1" s="1"/>
  <c r="N4540" i="1"/>
  <c r="N4541" i="1"/>
  <c r="N4542" i="1"/>
  <c r="L4542" i="1" s="1"/>
  <c r="N4543" i="1"/>
  <c r="N4544" i="1"/>
  <c r="N4545" i="1"/>
  <c r="N4546" i="1"/>
  <c r="N4547" i="1"/>
  <c r="L4547" i="1" s="1"/>
  <c r="N4548" i="1"/>
  <c r="N4549" i="1"/>
  <c r="N4550" i="1"/>
  <c r="L4550" i="1" s="1"/>
  <c r="N4551" i="1"/>
  <c r="N4552" i="1"/>
  <c r="N4553" i="1"/>
  <c r="N4554" i="1"/>
  <c r="N4555" i="1"/>
  <c r="L4555" i="1" s="1"/>
  <c r="N4556" i="1"/>
  <c r="N4557" i="1"/>
  <c r="N4558" i="1"/>
  <c r="L4558" i="1" s="1"/>
  <c r="N4559" i="1"/>
  <c r="N4560" i="1"/>
  <c r="N4561" i="1"/>
  <c r="N4562" i="1"/>
  <c r="N4563" i="1"/>
  <c r="L4563" i="1" s="1"/>
  <c r="N4564" i="1"/>
  <c r="N4565" i="1"/>
  <c r="N4566" i="1"/>
  <c r="L4566" i="1" s="1"/>
  <c r="N4567" i="1"/>
  <c r="N4568" i="1"/>
  <c r="L4568" i="1" s="1"/>
  <c r="N4569" i="1"/>
  <c r="N4570" i="1"/>
  <c r="N4571" i="1"/>
  <c r="L4571" i="1" s="1"/>
  <c r="N4572" i="1"/>
  <c r="N4573" i="1"/>
  <c r="N4574" i="1"/>
  <c r="L4574" i="1" s="1"/>
  <c r="N4575" i="1"/>
  <c r="N4576" i="1"/>
  <c r="N4577" i="1"/>
  <c r="N4578" i="1"/>
  <c r="N4579" i="1"/>
  <c r="L4579" i="1" s="1"/>
  <c r="N4580" i="1"/>
  <c r="N4581" i="1"/>
  <c r="N4582" i="1"/>
  <c r="L4582" i="1" s="1"/>
  <c r="N4583" i="1"/>
  <c r="N4584" i="1"/>
  <c r="N4585" i="1"/>
  <c r="N4586" i="1"/>
  <c r="N4587" i="1"/>
  <c r="L4587" i="1" s="1"/>
  <c r="N4588" i="1"/>
  <c r="N4589" i="1"/>
  <c r="N4590" i="1"/>
  <c r="L4590" i="1" s="1"/>
  <c r="N4591" i="1"/>
  <c r="N4592" i="1"/>
  <c r="N4593" i="1"/>
  <c r="N4594" i="1"/>
  <c r="N4595" i="1"/>
  <c r="L4595" i="1" s="1"/>
  <c r="N4596" i="1"/>
  <c r="N4597" i="1"/>
  <c r="N4598" i="1"/>
  <c r="L4598" i="1" s="1"/>
  <c r="N4599" i="1"/>
  <c r="N4600" i="1"/>
  <c r="N4601" i="1"/>
  <c r="N4602" i="1"/>
  <c r="L4602" i="1" s="1"/>
  <c r="N4603" i="1"/>
  <c r="L4603" i="1" s="1"/>
  <c r="N4604" i="1"/>
  <c r="N4605" i="1"/>
  <c r="L4605" i="1" s="1"/>
  <c r="N4606" i="1"/>
  <c r="N4607" i="1"/>
  <c r="N4608" i="1"/>
  <c r="N4609" i="1"/>
  <c r="N4610" i="1"/>
  <c r="N4611" i="1"/>
  <c r="L4611" i="1" s="1"/>
  <c r="N4612" i="1"/>
  <c r="N4613" i="1"/>
  <c r="N4614" i="1"/>
  <c r="N4615" i="1"/>
  <c r="N4616" i="1"/>
  <c r="N4617" i="1"/>
  <c r="N4618" i="1"/>
  <c r="N4619" i="1"/>
  <c r="L4619" i="1" s="1"/>
  <c r="N4620" i="1"/>
  <c r="N4621" i="1"/>
  <c r="N4622" i="1"/>
  <c r="N4623" i="1"/>
  <c r="N4624" i="1"/>
  <c r="N4625" i="1"/>
  <c r="N4626" i="1"/>
  <c r="L4626" i="1" s="1"/>
  <c r="N4627" i="1"/>
  <c r="L4627" i="1" s="1"/>
  <c r="N4628" i="1"/>
  <c r="N4629" i="1"/>
  <c r="N4630" i="1"/>
  <c r="L4630" i="1" s="1"/>
  <c r="N4631" i="1"/>
  <c r="N4632" i="1"/>
  <c r="N4633" i="1"/>
  <c r="N4634" i="1"/>
  <c r="N4635" i="1"/>
  <c r="L4635" i="1" s="1"/>
  <c r="N4636" i="1"/>
  <c r="N4637" i="1"/>
  <c r="L4637" i="1" s="1"/>
  <c r="N4638" i="1"/>
  <c r="L4638" i="1" s="1"/>
  <c r="N4639" i="1"/>
  <c r="N4640" i="1"/>
  <c r="N4641" i="1"/>
  <c r="N4642" i="1"/>
  <c r="L4642" i="1" s="1"/>
  <c r="N4643" i="1"/>
  <c r="L4643" i="1" s="1"/>
  <c r="N4644" i="1"/>
  <c r="N4645" i="1"/>
  <c r="N4646" i="1"/>
  <c r="N4647" i="1"/>
  <c r="N4648" i="1"/>
  <c r="N4649" i="1"/>
  <c r="N4650" i="1"/>
  <c r="N4651" i="1"/>
  <c r="L4651" i="1" s="1"/>
  <c r="N4652" i="1"/>
  <c r="N4653" i="1"/>
  <c r="N4654" i="1"/>
  <c r="L4654" i="1" s="1"/>
  <c r="N4655" i="1"/>
  <c r="N4656" i="1"/>
  <c r="N4657" i="1"/>
  <c r="N4658" i="1"/>
  <c r="L4658" i="1" s="1"/>
  <c r="N4659" i="1"/>
  <c r="L4659" i="1" s="1"/>
  <c r="N4660" i="1"/>
  <c r="N4661" i="1"/>
  <c r="N4662" i="1"/>
  <c r="L4662" i="1" s="1"/>
  <c r="N4663" i="1"/>
  <c r="N4664" i="1"/>
  <c r="N4665" i="1"/>
  <c r="N4666" i="1"/>
  <c r="N4667" i="1"/>
  <c r="L4667" i="1" s="1"/>
  <c r="N4668" i="1"/>
  <c r="N4669" i="1"/>
  <c r="N4670" i="1"/>
  <c r="L4670" i="1" s="1"/>
  <c r="N4671" i="1"/>
  <c r="N4672" i="1"/>
  <c r="N4673" i="1"/>
  <c r="N4674" i="1"/>
  <c r="L4674" i="1" s="1"/>
  <c r="N4675" i="1"/>
  <c r="L4675" i="1" s="1"/>
  <c r="N4676" i="1"/>
  <c r="N4677" i="1"/>
  <c r="N4678" i="1"/>
  <c r="L4678" i="1" s="1"/>
  <c r="N4679" i="1"/>
  <c r="N4680" i="1"/>
  <c r="N4681" i="1"/>
  <c r="N4682" i="1"/>
  <c r="L4682" i="1" s="1"/>
  <c r="N4683" i="1"/>
  <c r="L4683" i="1" s="1"/>
  <c r="N4684" i="1"/>
  <c r="N4685" i="1"/>
  <c r="N4686" i="1"/>
  <c r="L4686" i="1" s="1"/>
  <c r="N4687" i="1"/>
  <c r="N4688" i="1"/>
  <c r="N4689" i="1"/>
  <c r="N4690" i="1"/>
  <c r="L4690" i="1" s="1"/>
  <c r="N4691" i="1"/>
  <c r="L4691" i="1" s="1"/>
  <c r="N4692" i="1"/>
  <c r="N4693" i="1"/>
  <c r="N4694" i="1"/>
  <c r="N4695" i="1"/>
  <c r="N4696" i="1"/>
  <c r="N4697" i="1"/>
  <c r="N4698" i="1"/>
  <c r="N4699" i="1"/>
  <c r="L4699" i="1" s="1"/>
  <c r="N4700" i="1"/>
  <c r="N4701" i="1"/>
  <c r="N4702" i="1"/>
  <c r="N4703" i="1"/>
  <c r="N4704" i="1"/>
  <c r="N4705" i="1"/>
  <c r="N4706" i="1"/>
  <c r="L4706" i="1" s="1"/>
  <c r="N4707" i="1"/>
  <c r="L4707" i="1" s="1"/>
  <c r="N4708" i="1"/>
  <c r="N4709" i="1"/>
  <c r="N4710" i="1"/>
  <c r="L4710" i="1" s="1"/>
  <c r="N4711" i="1"/>
  <c r="N4712" i="1"/>
  <c r="N4713" i="1"/>
  <c r="N4714" i="1"/>
  <c r="N4715" i="1"/>
  <c r="L4715" i="1" s="1"/>
  <c r="N4716" i="1"/>
  <c r="N4717" i="1"/>
  <c r="N4718" i="1"/>
  <c r="L4718" i="1" s="1"/>
  <c r="N4719" i="1"/>
  <c r="N4720" i="1"/>
  <c r="N4721" i="1"/>
  <c r="N4722" i="1"/>
  <c r="L4722" i="1" s="1"/>
  <c r="N4723" i="1"/>
  <c r="L4723" i="1" s="1"/>
  <c r="N4724" i="1"/>
  <c r="N4725" i="1"/>
  <c r="N4726" i="1"/>
  <c r="L4726" i="1" s="1"/>
  <c r="N4727" i="1"/>
  <c r="N4728" i="1"/>
  <c r="N4729" i="1"/>
  <c r="N4730" i="1"/>
  <c r="N4731" i="1"/>
  <c r="L4731" i="1" s="1"/>
  <c r="N4732" i="1"/>
  <c r="N4733" i="1"/>
  <c r="N4734" i="1"/>
  <c r="L4734" i="1" s="1"/>
  <c r="N4735" i="1"/>
  <c r="N4736" i="1"/>
  <c r="N4737" i="1"/>
  <c r="N4738" i="1"/>
  <c r="L4738" i="1" s="1"/>
  <c r="N4739" i="1"/>
  <c r="L4739" i="1" s="1"/>
  <c r="N4740" i="1"/>
  <c r="N4741" i="1"/>
  <c r="N4742" i="1"/>
  <c r="L4742" i="1" s="1"/>
  <c r="N4743" i="1"/>
  <c r="N4744" i="1"/>
  <c r="N4745" i="1"/>
  <c r="N4746" i="1"/>
  <c r="N4747" i="1"/>
  <c r="L4747" i="1" s="1"/>
  <c r="N4748" i="1"/>
  <c r="N4749" i="1"/>
  <c r="N4750" i="1"/>
  <c r="L4750" i="1" s="1"/>
  <c r="N4751" i="1"/>
  <c r="N4752" i="1"/>
  <c r="N4753" i="1"/>
  <c r="N4754" i="1"/>
  <c r="N4755" i="1"/>
  <c r="L4755" i="1" s="1"/>
  <c r="N4756" i="1"/>
  <c r="N4757" i="1"/>
  <c r="N4758" i="1"/>
  <c r="L4758" i="1" s="1"/>
  <c r="N4759" i="1"/>
  <c r="N4760" i="1"/>
  <c r="N4761" i="1"/>
  <c r="N4762" i="1"/>
  <c r="N4763" i="1"/>
  <c r="L4763" i="1" s="1"/>
  <c r="N4764" i="1"/>
  <c r="N4765" i="1"/>
  <c r="N4766" i="1"/>
  <c r="L4766" i="1" s="1"/>
  <c r="N4767" i="1"/>
  <c r="N4768" i="1"/>
  <c r="N4769" i="1"/>
  <c r="N4770" i="1"/>
  <c r="N4771" i="1"/>
  <c r="L4771" i="1" s="1"/>
  <c r="N4772" i="1"/>
  <c r="N4773" i="1"/>
  <c r="N4774" i="1"/>
  <c r="L4774" i="1" s="1"/>
  <c r="N4775" i="1"/>
  <c r="N4776" i="1"/>
  <c r="N4777" i="1"/>
  <c r="N4778" i="1"/>
  <c r="N4779" i="1"/>
  <c r="L4779" i="1" s="1"/>
  <c r="N4780" i="1"/>
  <c r="N4781" i="1"/>
  <c r="N4782" i="1"/>
  <c r="L4782" i="1" s="1"/>
  <c r="N4783" i="1"/>
  <c r="N4784" i="1"/>
  <c r="N4785" i="1"/>
  <c r="N4786" i="1"/>
  <c r="L4786" i="1" s="1"/>
  <c r="N4787" i="1"/>
  <c r="N4788" i="1"/>
  <c r="N4789" i="1"/>
  <c r="L4789" i="1" s="1"/>
  <c r="G4789" i="1" s="1"/>
  <c r="N4790" i="1"/>
  <c r="L4790" i="1" s="1"/>
  <c r="N4791" i="1"/>
  <c r="N4792" i="1"/>
  <c r="N4793" i="1"/>
  <c r="N4794" i="1"/>
  <c r="N4795" i="1"/>
  <c r="L4795" i="1" s="1"/>
  <c r="N4796" i="1"/>
  <c r="N4797" i="1"/>
  <c r="N4798" i="1"/>
  <c r="L4798" i="1" s="1"/>
  <c r="N4799" i="1"/>
  <c r="N4800" i="1"/>
  <c r="N4801" i="1"/>
  <c r="N4802" i="1"/>
  <c r="N4803" i="1"/>
  <c r="L4803" i="1" s="1"/>
  <c r="N4804" i="1"/>
  <c r="N4805" i="1"/>
  <c r="N4806" i="1"/>
  <c r="L4806" i="1" s="1"/>
  <c r="N4807" i="1"/>
  <c r="N4808" i="1"/>
  <c r="N4809" i="1"/>
  <c r="N4810" i="1"/>
  <c r="N4811" i="1"/>
  <c r="L4811" i="1" s="1"/>
  <c r="N4812" i="1"/>
  <c r="N4813" i="1"/>
  <c r="N4814" i="1"/>
  <c r="L4814" i="1" s="1"/>
  <c r="N4815" i="1"/>
  <c r="N4816" i="1"/>
  <c r="N4817" i="1"/>
  <c r="N4818" i="1"/>
  <c r="N4819" i="1"/>
  <c r="L4819" i="1" s="1"/>
  <c r="N4820" i="1"/>
  <c r="N4821" i="1"/>
  <c r="N4822" i="1"/>
  <c r="N4823" i="1"/>
  <c r="N4824" i="1"/>
  <c r="N4825" i="1"/>
  <c r="N4826" i="1"/>
  <c r="N4827" i="1"/>
  <c r="L4827" i="1" s="1"/>
  <c r="N4828" i="1"/>
  <c r="N4829" i="1"/>
  <c r="N4830" i="1"/>
  <c r="N4831" i="1"/>
  <c r="N4832" i="1"/>
  <c r="L4832" i="1" s="1"/>
  <c r="N4833" i="1"/>
  <c r="N4834" i="1"/>
  <c r="N4835" i="1"/>
  <c r="L4835" i="1" s="1"/>
  <c r="N4836" i="1"/>
  <c r="N4837" i="1"/>
  <c r="L4837" i="1" s="1"/>
  <c r="N4838" i="1"/>
  <c r="N4839" i="1"/>
  <c r="N4840" i="1"/>
  <c r="N4841" i="1"/>
  <c r="N4842" i="1"/>
  <c r="L4842" i="1" s="1"/>
  <c r="N4843" i="1"/>
  <c r="L4843" i="1" s="1"/>
  <c r="N4844" i="1"/>
  <c r="N4845" i="1"/>
  <c r="N4846" i="1"/>
  <c r="L4846" i="1" s="1"/>
  <c r="N4847" i="1"/>
  <c r="N4848" i="1"/>
  <c r="N4849" i="1"/>
  <c r="N4850" i="1"/>
  <c r="N4851" i="1"/>
  <c r="L4851" i="1" s="1"/>
  <c r="N4852" i="1"/>
  <c r="N4853" i="1"/>
  <c r="N4854" i="1"/>
  <c r="L4854" i="1" s="1"/>
  <c r="N4855" i="1"/>
  <c r="N4856" i="1"/>
  <c r="N4857" i="1"/>
  <c r="N4858" i="1"/>
  <c r="L4858" i="1" s="1"/>
  <c r="N4859" i="1"/>
  <c r="L4859" i="1" s="1"/>
  <c r="N4860" i="1"/>
  <c r="N4861" i="1"/>
  <c r="N4862" i="1"/>
  <c r="L4862" i="1" s="1"/>
  <c r="N4863" i="1"/>
  <c r="N4864" i="1"/>
  <c r="N4865" i="1"/>
  <c r="N4866" i="1"/>
  <c r="N4867" i="1"/>
  <c r="L4867" i="1" s="1"/>
  <c r="N4868" i="1"/>
  <c r="N4869" i="1"/>
  <c r="N4870" i="1"/>
  <c r="L4870" i="1" s="1"/>
  <c r="N4871" i="1"/>
  <c r="N4872" i="1"/>
  <c r="N4873" i="1"/>
  <c r="N4874" i="1"/>
  <c r="N4875" i="1"/>
  <c r="L4875" i="1" s="1"/>
  <c r="N4876" i="1"/>
  <c r="N4877" i="1"/>
  <c r="N4878" i="1"/>
  <c r="N4879" i="1"/>
  <c r="N4880" i="1"/>
  <c r="N4881" i="1"/>
  <c r="N4882" i="1"/>
  <c r="N4883" i="1"/>
  <c r="L4883" i="1" s="1"/>
  <c r="N4884" i="1"/>
  <c r="N4885" i="1"/>
  <c r="N4886" i="1"/>
  <c r="N4887" i="1"/>
  <c r="N4888" i="1"/>
  <c r="N4889" i="1"/>
  <c r="N4890" i="1"/>
  <c r="N4891" i="1"/>
  <c r="L4891" i="1" s="1"/>
  <c r="N4892" i="1"/>
  <c r="N4893" i="1"/>
  <c r="L4893" i="1" s="1"/>
  <c r="N4894" i="1"/>
  <c r="L4894" i="1" s="1"/>
  <c r="N4895" i="1"/>
  <c r="N4896" i="1"/>
  <c r="N4897" i="1"/>
  <c r="N4898" i="1"/>
  <c r="N4899" i="1"/>
  <c r="L4899" i="1" s="1"/>
  <c r="N4900" i="1"/>
  <c r="N4901" i="1"/>
  <c r="N4902" i="1"/>
  <c r="N4903" i="1"/>
  <c r="N4904" i="1"/>
  <c r="N4905" i="1"/>
  <c r="N4906" i="1"/>
  <c r="L4906" i="1" s="1"/>
  <c r="N4907" i="1"/>
  <c r="L4907" i="1" s="1"/>
  <c r="N4908" i="1"/>
  <c r="N4909" i="1"/>
  <c r="N4910" i="1"/>
  <c r="N4911" i="1"/>
  <c r="N4912" i="1"/>
  <c r="N4913" i="1"/>
  <c r="N4914" i="1"/>
  <c r="N4915" i="1"/>
  <c r="L4915" i="1" s="1"/>
  <c r="N4916" i="1"/>
  <c r="N4917" i="1"/>
  <c r="L4917" i="1" s="1"/>
  <c r="G4917" i="1" s="1"/>
  <c r="N4918" i="1"/>
  <c r="N4919" i="1"/>
  <c r="N4920" i="1"/>
  <c r="N4921" i="1"/>
  <c r="N4922" i="1"/>
  <c r="L4922" i="1" s="1"/>
  <c r="N4923" i="1"/>
  <c r="L4923" i="1" s="1"/>
  <c r="N4924" i="1"/>
  <c r="N4925" i="1"/>
  <c r="N4926" i="1"/>
  <c r="N4927" i="1"/>
  <c r="N4928" i="1"/>
  <c r="N4929" i="1"/>
  <c r="N4930" i="1"/>
  <c r="N4931" i="1"/>
  <c r="L4931" i="1" s="1"/>
  <c r="N4932" i="1"/>
  <c r="N4933" i="1"/>
  <c r="N4934" i="1"/>
  <c r="N4935" i="1"/>
  <c r="N4936" i="1"/>
  <c r="N4937" i="1"/>
  <c r="N4938" i="1"/>
  <c r="N4939" i="1"/>
  <c r="L4939" i="1" s="1"/>
  <c r="N4940" i="1"/>
  <c r="N4941" i="1"/>
  <c r="N4942" i="1"/>
  <c r="N4943" i="1"/>
  <c r="N4944" i="1"/>
  <c r="N4945" i="1"/>
  <c r="N4946" i="1"/>
  <c r="N4947" i="1"/>
  <c r="L4947" i="1" s="1"/>
  <c r="N4948" i="1"/>
  <c r="N4949" i="1"/>
  <c r="N4950" i="1"/>
  <c r="N4951" i="1"/>
  <c r="N4952" i="1"/>
  <c r="L4952" i="1" s="1"/>
  <c r="N4953" i="1"/>
  <c r="N4954" i="1"/>
  <c r="N4955" i="1"/>
  <c r="L4955" i="1" s="1"/>
  <c r="N4956" i="1"/>
  <c r="N4957" i="1"/>
  <c r="N4958" i="1"/>
  <c r="L4958" i="1" s="1"/>
  <c r="N4959" i="1"/>
  <c r="N4960" i="1"/>
  <c r="N4961" i="1"/>
  <c r="N4962" i="1"/>
  <c r="L4962" i="1" s="1"/>
  <c r="N4963" i="1"/>
  <c r="L4963" i="1" s="1"/>
  <c r="N4964" i="1"/>
  <c r="N4965" i="1"/>
  <c r="N4966" i="1"/>
  <c r="L4966" i="1" s="1"/>
  <c r="N4967" i="1"/>
  <c r="N4968" i="1"/>
  <c r="N4969" i="1"/>
  <c r="N4970" i="1"/>
  <c r="N4971" i="1"/>
  <c r="L4971" i="1" s="1"/>
  <c r="N4972" i="1"/>
  <c r="N4973" i="1"/>
  <c r="N4974" i="1"/>
  <c r="L4974" i="1" s="1"/>
  <c r="N4975" i="1"/>
  <c r="N4976" i="1"/>
  <c r="N4977" i="1"/>
  <c r="N4978" i="1"/>
  <c r="N4979" i="1"/>
  <c r="L4979" i="1" s="1"/>
  <c r="N4980" i="1"/>
  <c r="N4981" i="1"/>
  <c r="N4982" i="1"/>
  <c r="L4982" i="1" s="1"/>
  <c r="N4983" i="1"/>
  <c r="N4984" i="1"/>
  <c r="N4985" i="1"/>
  <c r="N4986" i="1"/>
  <c r="L4986" i="1" s="1"/>
  <c r="N4987" i="1"/>
  <c r="L4987" i="1" s="1"/>
  <c r="N4988" i="1"/>
  <c r="N4989" i="1"/>
  <c r="N4990" i="1"/>
  <c r="L4990" i="1" s="1"/>
  <c r="N4991" i="1"/>
  <c r="N4992" i="1"/>
  <c r="N4993" i="1"/>
  <c r="N4994" i="1"/>
  <c r="N4995" i="1"/>
  <c r="L4995" i="1" s="1"/>
  <c r="N4996" i="1"/>
  <c r="N4997" i="1"/>
  <c r="N4998" i="1"/>
  <c r="L4998" i="1" s="1"/>
  <c r="N4999" i="1"/>
  <c r="N5000" i="1"/>
  <c r="N5001" i="1"/>
  <c r="N5002" i="1"/>
  <c r="N5003" i="1"/>
  <c r="L5003" i="1" s="1"/>
  <c r="N5004" i="1"/>
  <c r="N5005" i="1"/>
  <c r="N5006" i="1"/>
  <c r="L5006" i="1" s="1"/>
  <c r="N5007" i="1"/>
  <c r="N5008" i="1"/>
  <c r="N5009" i="1"/>
  <c r="N5010" i="1"/>
  <c r="L5010" i="1" s="1"/>
  <c r="N5011" i="1"/>
  <c r="L5011" i="1" s="1"/>
  <c r="N5012" i="1"/>
  <c r="N5013" i="1"/>
  <c r="N5014" i="1"/>
  <c r="L5014" i="1" s="1"/>
  <c r="N5015" i="1"/>
  <c r="N5016" i="1"/>
  <c r="N5017" i="1"/>
  <c r="N5018" i="1"/>
  <c r="N5019" i="1"/>
  <c r="L5019" i="1" s="1"/>
  <c r="N5020" i="1"/>
  <c r="N5021" i="1"/>
  <c r="N5022" i="1"/>
  <c r="L5022" i="1" s="1"/>
  <c r="N5023" i="1"/>
  <c r="N5024" i="1"/>
  <c r="N5025" i="1"/>
  <c r="N5026" i="1"/>
  <c r="N5027" i="1"/>
  <c r="L5027" i="1" s="1"/>
  <c r="N5028" i="1"/>
  <c r="N5029" i="1"/>
  <c r="N5030" i="1"/>
  <c r="L5030" i="1" s="1"/>
  <c r="N5031" i="1"/>
  <c r="N5032" i="1"/>
  <c r="N5033" i="1"/>
  <c r="N5034" i="1"/>
  <c r="L5034" i="1" s="1"/>
  <c r="N5035" i="1"/>
  <c r="L5035" i="1" s="1"/>
  <c r="N5036" i="1"/>
  <c r="N5037" i="1"/>
  <c r="N5038" i="1"/>
  <c r="L5038" i="1" s="1"/>
  <c r="N5039" i="1"/>
  <c r="N5040" i="1"/>
  <c r="N5041" i="1"/>
  <c r="N5042" i="1"/>
  <c r="N5043" i="1"/>
  <c r="L5043" i="1" s="1"/>
  <c r="N5044" i="1"/>
  <c r="N5045" i="1"/>
  <c r="N5046" i="1"/>
  <c r="L5046" i="1" s="1"/>
  <c r="N5047" i="1"/>
  <c r="N5048" i="1"/>
  <c r="N5049" i="1"/>
  <c r="N5050" i="1"/>
  <c r="N5051" i="1"/>
  <c r="L5051" i="1" s="1"/>
  <c r="N5052" i="1"/>
  <c r="N5053" i="1"/>
  <c r="N5054" i="1"/>
  <c r="L5054" i="1" s="1"/>
  <c r="N5055" i="1"/>
  <c r="N5056" i="1"/>
  <c r="N5057" i="1"/>
  <c r="N5058" i="1"/>
  <c r="N5059" i="1"/>
  <c r="L5059" i="1" s="1"/>
  <c r="N5060" i="1"/>
  <c r="N5061" i="1"/>
  <c r="N5062" i="1"/>
  <c r="L5062" i="1" s="1"/>
  <c r="N5063" i="1"/>
  <c r="N5064" i="1"/>
  <c r="N5065" i="1"/>
  <c r="N5066" i="1"/>
  <c r="N5067" i="1"/>
  <c r="L5067" i="1" s="1"/>
  <c r="N5068" i="1"/>
  <c r="N5069" i="1"/>
  <c r="N5070" i="1"/>
  <c r="L5070" i="1" s="1"/>
  <c r="N5071" i="1"/>
  <c r="N5072" i="1"/>
  <c r="N5073" i="1"/>
  <c r="N5074" i="1"/>
  <c r="N5075" i="1"/>
  <c r="L5075" i="1" s="1"/>
  <c r="N5076" i="1"/>
  <c r="N5077" i="1"/>
  <c r="N5078" i="1"/>
  <c r="L5078" i="1" s="1"/>
  <c r="N5079" i="1"/>
  <c r="N5080" i="1"/>
  <c r="N5081" i="1"/>
  <c r="N5082" i="1"/>
  <c r="N5083" i="1"/>
  <c r="L5083" i="1" s="1"/>
  <c r="N5084" i="1"/>
  <c r="N5085" i="1"/>
  <c r="N5086" i="1"/>
  <c r="L5086" i="1" s="1"/>
  <c r="N5087" i="1"/>
  <c r="N5088" i="1"/>
  <c r="N5089" i="1"/>
  <c r="N5090" i="1"/>
  <c r="N5091" i="1"/>
  <c r="L5091" i="1" s="1"/>
  <c r="N5092" i="1"/>
  <c r="N5093" i="1"/>
  <c r="N5094" i="1"/>
  <c r="L5094" i="1" s="1"/>
  <c r="N5095" i="1"/>
  <c r="N5096" i="1"/>
  <c r="N5097" i="1"/>
  <c r="N5098" i="1"/>
  <c r="N5099" i="1"/>
  <c r="L5099" i="1" s="1"/>
  <c r="N5100" i="1"/>
  <c r="N5101" i="1"/>
  <c r="N5102" i="1"/>
  <c r="L5102" i="1" s="1"/>
  <c r="N5103" i="1"/>
  <c r="N5104" i="1"/>
  <c r="N5105" i="1"/>
  <c r="N5106" i="1"/>
  <c r="N5107" i="1"/>
  <c r="L5107" i="1" s="1"/>
  <c r="N5108" i="1"/>
  <c r="N5109" i="1"/>
  <c r="N5110" i="1"/>
  <c r="L5110" i="1" s="1"/>
  <c r="N5111" i="1"/>
  <c r="N5112" i="1"/>
  <c r="N5113" i="1"/>
  <c r="N5114" i="1"/>
  <c r="N5115" i="1"/>
  <c r="L5115" i="1" s="1"/>
  <c r="N5116" i="1"/>
  <c r="N5117" i="1"/>
  <c r="N5118" i="1"/>
  <c r="L5118" i="1" s="1"/>
  <c r="N5119" i="1"/>
  <c r="N5120" i="1"/>
  <c r="N5121" i="1"/>
  <c r="N5122" i="1"/>
  <c r="N5123" i="1"/>
  <c r="L5123" i="1" s="1"/>
  <c r="N5124" i="1"/>
  <c r="N5125" i="1"/>
  <c r="N5126" i="1"/>
  <c r="L5126" i="1" s="1"/>
  <c r="N5127" i="1"/>
  <c r="N5128" i="1"/>
  <c r="N5129" i="1"/>
  <c r="N5130" i="1"/>
  <c r="N5131" i="1"/>
  <c r="L5131" i="1" s="1"/>
  <c r="N5132" i="1"/>
  <c r="N5133" i="1"/>
  <c r="N5134" i="1"/>
  <c r="L5134" i="1" s="1"/>
  <c r="N5135" i="1"/>
  <c r="N5136" i="1"/>
  <c r="N5137" i="1"/>
  <c r="N5138" i="1"/>
  <c r="N5139" i="1"/>
  <c r="L5139" i="1" s="1"/>
  <c r="N5140" i="1"/>
  <c r="N5141" i="1"/>
  <c r="N5142" i="1"/>
  <c r="L5142" i="1" s="1"/>
  <c r="N5143" i="1"/>
  <c r="N5144" i="1"/>
  <c r="N5145" i="1"/>
  <c r="N5146" i="1"/>
  <c r="N5147" i="1"/>
  <c r="L5147" i="1" s="1"/>
  <c r="N5148" i="1"/>
  <c r="N5149" i="1"/>
  <c r="N5150" i="1"/>
  <c r="L5150" i="1" s="1"/>
  <c r="N5151" i="1"/>
  <c r="N5152" i="1"/>
  <c r="N5153" i="1"/>
  <c r="N5154" i="1"/>
  <c r="N5155" i="1"/>
  <c r="L5155" i="1" s="1"/>
  <c r="N5156" i="1"/>
  <c r="N5157" i="1"/>
  <c r="N5158" i="1"/>
  <c r="N5159" i="1"/>
  <c r="N5160" i="1"/>
  <c r="N5161" i="1"/>
  <c r="N5162" i="1"/>
  <c r="N5163" i="1"/>
  <c r="L5163" i="1" s="1"/>
  <c r="N5164" i="1"/>
  <c r="N5165" i="1"/>
  <c r="N5166" i="1"/>
  <c r="L5166" i="1" s="1"/>
  <c r="N5167" i="1"/>
  <c r="N5168" i="1"/>
  <c r="N5169" i="1"/>
  <c r="N5170" i="1"/>
  <c r="N5171" i="1"/>
  <c r="L5171" i="1" s="1"/>
  <c r="N5172" i="1"/>
  <c r="N5173" i="1"/>
  <c r="N5174" i="1"/>
  <c r="L5174" i="1" s="1"/>
  <c r="N5175" i="1"/>
  <c r="N5176" i="1"/>
  <c r="N5177" i="1"/>
  <c r="N5178" i="1"/>
  <c r="N5179" i="1"/>
  <c r="L5179" i="1" s="1"/>
  <c r="N5180" i="1"/>
  <c r="N5181" i="1"/>
  <c r="L5181" i="1" s="1"/>
  <c r="N5182" i="1"/>
  <c r="L5182" i="1" s="1"/>
  <c r="N5183" i="1"/>
  <c r="N5184" i="1"/>
  <c r="N5185" i="1"/>
  <c r="N5186" i="1"/>
  <c r="N5187" i="1"/>
  <c r="L5187" i="1" s="1"/>
  <c r="N5188" i="1"/>
  <c r="N5189" i="1"/>
  <c r="N5190" i="1"/>
  <c r="N5191" i="1"/>
  <c r="N5192" i="1"/>
  <c r="N5193" i="1"/>
  <c r="N5194" i="1"/>
  <c r="N5195" i="1"/>
  <c r="L5195" i="1" s="1"/>
  <c r="N5196" i="1"/>
  <c r="N5197" i="1"/>
  <c r="N5198" i="1"/>
  <c r="N5199" i="1"/>
  <c r="N5200" i="1"/>
  <c r="N5201" i="1"/>
  <c r="N5202" i="1"/>
  <c r="N5203" i="1"/>
  <c r="L5203" i="1" s="1"/>
  <c r="N5204" i="1"/>
  <c r="N5205" i="1"/>
  <c r="N5206" i="1"/>
  <c r="N5207" i="1"/>
  <c r="N5208" i="1"/>
  <c r="N5209" i="1"/>
  <c r="N5210" i="1"/>
  <c r="N5211" i="1"/>
  <c r="L5211" i="1" s="1"/>
  <c r="N5212" i="1"/>
  <c r="N5213" i="1"/>
  <c r="L5213" i="1" s="1"/>
  <c r="N5214" i="1"/>
  <c r="N5215" i="1"/>
  <c r="N5216" i="1"/>
  <c r="N5217" i="1"/>
  <c r="N5218" i="1"/>
  <c r="N5219" i="1"/>
  <c r="L5219" i="1" s="1"/>
  <c r="N5220" i="1"/>
  <c r="N5221" i="1"/>
  <c r="N5222" i="1"/>
  <c r="N5223" i="1"/>
  <c r="N5224" i="1"/>
  <c r="N5225" i="1"/>
  <c r="N5226" i="1"/>
  <c r="N5227" i="1"/>
  <c r="L5227" i="1" s="1"/>
  <c r="N5228" i="1"/>
  <c r="N5229" i="1"/>
  <c r="N5230" i="1"/>
  <c r="L5230" i="1" s="1"/>
  <c r="N5231" i="1"/>
  <c r="N5232" i="1"/>
  <c r="N5233" i="1"/>
  <c r="N5234" i="1"/>
  <c r="N5235" i="1"/>
  <c r="L5235" i="1" s="1"/>
  <c r="N5236" i="1"/>
  <c r="N5237" i="1"/>
  <c r="N5238" i="1"/>
  <c r="N5239" i="1"/>
  <c r="N5240" i="1"/>
  <c r="N5241" i="1"/>
  <c r="N5242" i="1"/>
  <c r="N5243" i="1"/>
  <c r="L5243" i="1" s="1"/>
  <c r="N5244" i="1"/>
  <c r="N5245" i="1"/>
  <c r="L5245" i="1" s="1"/>
  <c r="N5246" i="1"/>
  <c r="N5247" i="1"/>
  <c r="N5248" i="1"/>
  <c r="N5249" i="1"/>
  <c r="N5250" i="1"/>
  <c r="N5251" i="1"/>
  <c r="L5251" i="1" s="1"/>
  <c r="N5252" i="1"/>
  <c r="N5253" i="1"/>
  <c r="N5254" i="1"/>
  <c r="N5255" i="1"/>
  <c r="N5256" i="1"/>
  <c r="N5257" i="1"/>
  <c r="N5258" i="1"/>
  <c r="N5259" i="1"/>
  <c r="L5259" i="1" s="1"/>
  <c r="N5260" i="1"/>
  <c r="N5261" i="1"/>
  <c r="N5262" i="1"/>
  <c r="N5263" i="1"/>
  <c r="N5264" i="1"/>
  <c r="N5265" i="1"/>
  <c r="N5266" i="1"/>
  <c r="N5267" i="1"/>
  <c r="L5267" i="1" s="1"/>
  <c r="N5268" i="1"/>
  <c r="N5269" i="1"/>
  <c r="N5270" i="1"/>
  <c r="N5271" i="1"/>
  <c r="N5272" i="1"/>
  <c r="N5273" i="1"/>
  <c r="N5274" i="1"/>
  <c r="N5275" i="1"/>
  <c r="L5275" i="1" s="1"/>
  <c r="N5276" i="1"/>
  <c r="N5277" i="1"/>
  <c r="N5278" i="1"/>
  <c r="N5279" i="1"/>
  <c r="N5280" i="1"/>
  <c r="N5281" i="1"/>
  <c r="N5282" i="1"/>
  <c r="N5283" i="1"/>
  <c r="L5283" i="1" s="1"/>
  <c r="N5284" i="1"/>
  <c r="N5285" i="1"/>
  <c r="N5286" i="1"/>
  <c r="N5287" i="1"/>
  <c r="N5288" i="1"/>
  <c r="N5289" i="1"/>
  <c r="N5290" i="1"/>
  <c r="N5291" i="1"/>
  <c r="L5291" i="1" s="1"/>
  <c r="N5292" i="1"/>
  <c r="N5293" i="1"/>
  <c r="L5293" i="1" s="1"/>
  <c r="N5294" i="1"/>
  <c r="L5294" i="1" s="1"/>
  <c r="N5295" i="1"/>
  <c r="N5296" i="1"/>
  <c r="N5297" i="1"/>
  <c r="N5298" i="1"/>
  <c r="N5299" i="1"/>
  <c r="L5299" i="1" s="1"/>
  <c r="N5300" i="1"/>
  <c r="N5301" i="1"/>
  <c r="N5302" i="1"/>
  <c r="L5302" i="1" s="1"/>
  <c r="N5303" i="1"/>
  <c r="N5304" i="1"/>
  <c r="N5305" i="1"/>
  <c r="N5306" i="1"/>
  <c r="N5307" i="1"/>
  <c r="L5307" i="1" s="1"/>
  <c r="N5308" i="1"/>
  <c r="N5309" i="1"/>
  <c r="N5310" i="1"/>
  <c r="L5310" i="1" s="1"/>
  <c r="N5311" i="1"/>
  <c r="N5312" i="1"/>
  <c r="N5313" i="1"/>
  <c r="N5314" i="1"/>
  <c r="N5315" i="1"/>
  <c r="L5315" i="1" s="1"/>
  <c r="N5316" i="1"/>
  <c r="N5317" i="1"/>
  <c r="N5318" i="1"/>
  <c r="L5318" i="1" s="1"/>
  <c r="N5319" i="1"/>
  <c r="N5320" i="1"/>
  <c r="N5321" i="1"/>
  <c r="N5322" i="1"/>
  <c r="N5323" i="1"/>
  <c r="L5323" i="1" s="1"/>
  <c r="N5324" i="1"/>
  <c r="N5325" i="1"/>
  <c r="N5326" i="1"/>
  <c r="L5326" i="1" s="1"/>
  <c r="N5327" i="1"/>
  <c r="N5328" i="1"/>
  <c r="N5329" i="1"/>
  <c r="N5330" i="1"/>
  <c r="L5330" i="1" s="1"/>
  <c r="G5330" i="1" s="1"/>
  <c r="N5331" i="1"/>
  <c r="L5331" i="1" s="1"/>
  <c r="N5332" i="1"/>
  <c r="N5333" i="1"/>
  <c r="N5334" i="1"/>
  <c r="L5334" i="1" s="1"/>
  <c r="N5335" i="1"/>
  <c r="N5336" i="1"/>
  <c r="N5337" i="1"/>
  <c r="N5338" i="1"/>
  <c r="N5339" i="1"/>
  <c r="L5339" i="1" s="1"/>
  <c r="N5340" i="1"/>
  <c r="N5341" i="1"/>
  <c r="N5342" i="1"/>
  <c r="L5342" i="1" s="1"/>
  <c r="N5343" i="1"/>
  <c r="N5344" i="1"/>
  <c r="N5345" i="1"/>
  <c r="N5346" i="1"/>
  <c r="L5346" i="1" s="1"/>
  <c r="G5346" i="1" s="1"/>
  <c r="N5347" i="1"/>
  <c r="L5347" i="1" s="1"/>
  <c r="N5348" i="1"/>
  <c r="N5349" i="1"/>
  <c r="N5350" i="1"/>
  <c r="N5351" i="1"/>
  <c r="N5352" i="1"/>
  <c r="N5353" i="1"/>
  <c r="N5354" i="1"/>
  <c r="L5354" i="1" s="1"/>
  <c r="N5355" i="1"/>
  <c r="L5355" i="1" s="1"/>
  <c r="N5356" i="1"/>
  <c r="N5357" i="1"/>
  <c r="L5357" i="1" s="1"/>
  <c r="N5358" i="1"/>
  <c r="N5359" i="1"/>
  <c r="N5360" i="1"/>
  <c r="N5361" i="1"/>
  <c r="N5362" i="1"/>
  <c r="L5362" i="1" s="1"/>
  <c r="N5363" i="1"/>
  <c r="L5363" i="1" s="1"/>
  <c r="N5364" i="1"/>
  <c r="N5365" i="1"/>
  <c r="N5366" i="1"/>
  <c r="N5367" i="1"/>
  <c r="N5368" i="1"/>
  <c r="N5369" i="1"/>
  <c r="N5370" i="1"/>
  <c r="L5370" i="1" s="1"/>
  <c r="N5371" i="1"/>
  <c r="L5371" i="1" s="1"/>
  <c r="N5372" i="1"/>
  <c r="N5373" i="1"/>
  <c r="N5374" i="1"/>
  <c r="L5374" i="1" s="1"/>
  <c r="N5375" i="1"/>
  <c r="N5376" i="1"/>
  <c r="N5377" i="1"/>
  <c r="N5378" i="1"/>
  <c r="N5379" i="1"/>
  <c r="L5379" i="1" s="1"/>
  <c r="N5380" i="1"/>
  <c r="N5381" i="1"/>
  <c r="L5381" i="1" s="1"/>
  <c r="N5382" i="1"/>
  <c r="N5383" i="1"/>
  <c r="N5384" i="1"/>
  <c r="N5385" i="1"/>
  <c r="N5386" i="1"/>
  <c r="N5387" i="1"/>
  <c r="L5387" i="1" s="1"/>
  <c r="N5388" i="1"/>
  <c r="N5389" i="1"/>
  <c r="N5390" i="1"/>
  <c r="L5390" i="1" s="1"/>
  <c r="N5391" i="1"/>
  <c r="N5392" i="1"/>
  <c r="N5393" i="1"/>
  <c r="N5394" i="1"/>
  <c r="L5394" i="1" s="1"/>
  <c r="G5394" i="1" s="1"/>
  <c r="N5395" i="1"/>
  <c r="L5395" i="1" s="1"/>
  <c r="N5396" i="1"/>
  <c r="N5397" i="1"/>
  <c r="N5398" i="1"/>
  <c r="L5398" i="1" s="1"/>
  <c r="N5399" i="1"/>
  <c r="N5400" i="1"/>
  <c r="N5401" i="1"/>
  <c r="N5402" i="1"/>
  <c r="N5403" i="1"/>
  <c r="L5403" i="1" s="1"/>
  <c r="N5404" i="1"/>
  <c r="N5405" i="1"/>
  <c r="N5406" i="1"/>
  <c r="L5406" i="1" s="1"/>
  <c r="N5407" i="1"/>
  <c r="N5408" i="1"/>
  <c r="N5409" i="1"/>
  <c r="N5410" i="1"/>
  <c r="L5410" i="1" s="1"/>
  <c r="G5410" i="1" s="1"/>
  <c r="N5411" i="1"/>
  <c r="L5411" i="1" s="1"/>
  <c r="N5412" i="1"/>
  <c r="N5413" i="1"/>
  <c r="L5413" i="1" s="1"/>
  <c r="N5414" i="1"/>
  <c r="L5414" i="1" s="1"/>
  <c r="N5415" i="1"/>
  <c r="N5416" i="1"/>
  <c r="N5417" i="1"/>
  <c r="N5418" i="1"/>
  <c r="L5418" i="1" s="1"/>
  <c r="N5419" i="1"/>
  <c r="L5419" i="1" s="1"/>
  <c r="N5420" i="1"/>
  <c r="N5421" i="1"/>
  <c r="N5422" i="1"/>
  <c r="L5422" i="1" s="1"/>
  <c r="N5423" i="1"/>
  <c r="N5424" i="1"/>
  <c r="N5425" i="1"/>
  <c r="N5426" i="1"/>
  <c r="L5426" i="1" s="1"/>
  <c r="N5427" i="1"/>
  <c r="L5427" i="1" s="1"/>
  <c r="N5428" i="1"/>
  <c r="N5429" i="1"/>
  <c r="N5430" i="1"/>
  <c r="L5430" i="1" s="1"/>
  <c r="N5431" i="1"/>
  <c r="N5432" i="1"/>
  <c r="N5433" i="1"/>
  <c r="N5434" i="1"/>
  <c r="L5434" i="1" s="1"/>
  <c r="N5435" i="1"/>
  <c r="L5435" i="1" s="1"/>
  <c r="N5436" i="1"/>
  <c r="N5437" i="1"/>
  <c r="N5438" i="1"/>
  <c r="L5438" i="1" s="1"/>
  <c r="N5439" i="1"/>
  <c r="N5440" i="1"/>
  <c r="N5441" i="1"/>
  <c r="N5442" i="1"/>
  <c r="L5442" i="1" s="1"/>
  <c r="G5442" i="1" s="1"/>
  <c r="N5443" i="1"/>
  <c r="L5443" i="1" s="1"/>
  <c r="N5444" i="1"/>
  <c r="N5445" i="1"/>
  <c r="N5446" i="1"/>
  <c r="N5447" i="1"/>
  <c r="N5448" i="1"/>
  <c r="N5449" i="1"/>
  <c r="N5450" i="1"/>
  <c r="N5451" i="1"/>
  <c r="L5451" i="1" s="1"/>
  <c r="N5452" i="1"/>
  <c r="N5453" i="1"/>
  <c r="N5454" i="1"/>
  <c r="L5454" i="1" s="1"/>
  <c r="N5455" i="1"/>
  <c r="N5456" i="1"/>
  <c r="N5457" i="1"/>
  <c r="N5458" i="1"/>
  <c r="L5458" i="1" s="1"/>
  <c r="G5458" i="1" s="1"/>
  <c r="N5459" i="1"/>
  <c r="L5459" i="1" s="1"/>
  <c r="N5460" i="1"/>
  <c r="N5461" i="1"/>
  <c r="N5462" i="1"/>
  <c r="L5462" i="1" s="1"/>
  <c r="N5463" i="1"/>
  <c r="N5464" i="1"/>
  <c r="N5465" i="1"/>
  <c r="N5466" i="1"/>
  <c r="N5467" i="1"/>
  <c r="L5467" i="1" s="1"/>
  <c r="N5468" i="1"/>
  <c r="N5469" i="1"/>
  <c r="N5470" i="1"/>
  <c r="N5471" i="1"/>
  <c r="N5472" i="1"/>
  <c r="N5473" i="1"/>
  <c r="N5474" i="1"/>
  <c r="N5475" i="1"/>
  <c r="L5475" i="1" s="1"/>
  <c r="N5476" i="1"/>
  <c r="N5477" i="1"/>
  <c r="N5478" i="1"/>
  <c r="L5478" i="1" s="1"/>
  <c r="N5479" i="1"/>
  <c r="N5480" i="1"/>
  <c r="N5481" i="1"/>
  <c r="N5482" i="1"/>
  <c r="N5483" i="1"/>
  <c r="L5483" i="1" s="1"/>
  <c r="N5484" i="1"/>
  <c r="N5485" i="1"/>
  <c r="L5485" i="1" s="1"/>
  <c r="N5486" i="1"/>
  <c r="N5487" i="1"/>
  <c r="N5488" i="1"/>
  <c r="N5489" i="1"/>
  <c r="N5490" i="1"/>
  <c r="L5490" i="1" s="1"/>
  <c r="N5491" i="1"/>
  <c r="L5491" i="1" s="1"/>
  <c r="N5492" i="1"/>
  <c r="N5493" i="1"/>
  <c r="N5494" i="1"/>
  <c r="N5495" i="1"/>
  <c r="N5496" i="1"/>
  <c r="N5497" i="1"/>
  <c r="N5498" i="1"/>
  <c r="L5498" i="1" s="1"/>
  <c r="N5499" i="1"/>
  <c r="L5499" i="1" s="1"/>
  <c r="N5500" i="1"/>
  <c r="N5501" i="1"/>
  <c r="N5502" i="1"/>
  <c r="N5503" i="1"/>
  <c r="N5504" i="1"/>
  <c r="N5505" i="1"/>
  <c r="N5506" i="1"/>
  <c r="N5507" i="1"/>
  <c r="L5507" i="1" s="1"/>
  <c r="N5508" i="1"/>
  <c r="N5509" i="1"/>
  <c r="N5510" i="1"/>
  <c r="N5511" i="1"/>
  <c r="N5512" i="1"/>
  <c r="N5513" i="1"/>
  <c r="N5514" i="1"/>
  <c r="L5514" i="1" s="1"/>
  <c r="N5515" i="1"/>
  <c r="L5515" i="1" s="1"/>
  <c r="N5516" i="1"/>
  <c r="N5517" i="1"/>
  <c r="N5518" i="1"/>
  <c r="L5518" i="1" s="1"/>
  <c r="N5519" i="1"/>
  <c r="N5520" i="1"/>
  <c r="N5521" i="1"/>
  <c r="N5522" i="1"/>
  <c r="L5522" i="1" s="1"/>
  <c r="G5522" i="1" s="1"/>
  <c r="N5523" i="1"/>
  <c r="L5523" i="1" s="1"/>
  <c r="N5524" i="1"/>
  <c r="N5525" i="1"/>
  <c r="N5526" i="1"/>
  <c r="L5526" i="1" s="1"/>
  <c r="N5527" i="1"/>
  <c r="N5528" i="1"/>
  <c r="N5529" i="1"/>
  <c r="N5530" i="1"/>
  <c r="L5530" i="1" s="1"/>
  <c r="N5531" i="1"/>
  <c r="L5531" i="1" s="1"/>
  <c r="N5532" i="1"/>
  <c r="N5533" i="1"/>
  <c r="N5534" i="1"/>
  <c r="L5534" i="1" s="1"/>
  <c r="N5535" i="1"/>
  <c r="N5536" i="1"/>
  <c r="N5537" i="1"/>
  <c r="N5538" i="1"/>
  <c r="L5538" i="1" s="1"/>
  <c r="G5538" i="1" s="1"/>
  <c r="N5539" i="1"/>
  <c r="L5539" i="1" s="1"/>
  <c r="N5540" i="1"/>
  <c r="N5541" i="1"/>
  <c r="N5542" i="1"/>
  <c r="L5542" i="1" s="1"/>
  <c r="N5543" i="1"/>
  <c r="N5544" i="1"/>
  <c r="N5545" i="1"/>
  <c r="N5546" i="1"/>
  <c r="L5546" i="1" s="1"/>
  <c r="N5547" i="1"/>
  <c r="L5547" i="1" s="1"/>
  <c r="N5548" i="1"/>
  <c r="N5549" i="1"/>
  <c r="L5549" i="1" s="1"/>
  <c r="N5550" i="1"/>
  <c r="N5551" i="1"/>
  <c r="N5552" i="1"/>
  <c r="N5553" i="1"/>
  <c r="N5554" i="1"/>
  <c r="N5555" i="1"/>
  <c r="L5555" i="1" s="1"/>
  <c r="N5556" i="1"/>
  <c r="N5557" i="1"/>
  <c r="N5558" i="1"/>
  <c r="N5559" i="1"/>
  <c r="N5560" i="1"/>
  <c r="N5561" i="1"/>
  <c r="N5562" i="1"/>
  <c r="L5562" i="1" s="1"/>
  <c r="N5563" i="1"/>
  <c r="L5563" i="1" s="1"/>
  <c r="N5564" i="1"/>
  <c r="N5565" i="1"/>
  <c r="N5566" i="1"/>
  <c r="N5567" i="1"/>
  <c r="N5568" i="1"/>
  <c r="N5569" i="1"/>
  <c r="N5570" i="1"/>
  <c r="N5571" i="1"/>
  <c r="L5571" i="1" s="1"/>
  <c r="N5572" i="1"/>
  <c r="N5573" i="1"/>
  <c r="N5574" i="1"/>
  <c r="N5575" i="1"/>
  <c r="N5576" i="1"/>
  <c r="N5577" i="1"/>
  <c r="N5578" i="1"/>
  <c r="L5578" i="1" s="1"/>
  <c r="N5579" i="1"/>
  <c r="L5579" i="1" s="1"/>
  <c r="N5580" i="1"/>
  <c r="N5581" i="1"/>
  <c r="N5582" i="1"/>
  <c r="N5583" i="1"/>
  <c r="N5584" i="1"/>
  <c r="N5585" i="1"/>
  <c r="N5586" i="1"/>
  <c r="L5586" i="1" s="1"/>
  <c r="G5586" i="1" s="1"/>
  <c r="N5587" i="1"/>
  <c r="L5587" i="1" s="1"/>
  <c r="N5588" i="1"/>
  <c r="N5589" i="1"/>
  <c r="N5590" i="1"/>
  <c r="N5591" i="1"/>
  <c r="N5592" i="1"/>
  <c r="N5593" i="1"/>
  <c r="N5594" i="1"/>
  <c r="L5594" i="1" s="1"/>
  <c r="N5595" i="1"/>
  <c r="L5595" i="1" s="1"/>
  <c r="N5596" i="1"/>
  <c r="N5597" i="1"/>
  <c r="L5597" i="1" s="1"/>
  <c r="N5598" i="1"/>
  <c r="N5599" i="1"/>
  <c r="N5600" i="1"/>
  <c r="N5601" i="1"/>
  <c r="N5602" i="1"/>
  <c r="L5602" i="1" s="1"/>
  <c r="G5602" i="1" s="1"/>
  <c r="N5603" i="1"/>
  <c r="L5603" i="1" s="1"/>
  <c r="N5604" i="1"/>
  <c r="N5605" i="1"/>
  <c r="N5606" i="1"/>
  <c r="N5607" i="1"/>
  <c r="N5608" i="1"/>
  <c r="N5609" i="1"/>
  <c r="N5610" i="1"/>
  <c r="L5610" i="1" s="1"/>
  <c r="N5611" i="1"/>
  <c r="N5612" i="1"/>
  <c r="N5613" i="1"/>
  <c r="N5614" i="1"/>
  <c r="N5615" i="1"/>
  <c r="N5616" i="1"/>
  <c r="N5617" i="1"/>
  <c r="N5618" i="1"/>
  <c r="L5618" i="1" s="1"/>
  <c r="N5619" i="1"/>
  <c r="L5619" i="1" s="1"/>
  <c r="N5620" i="1"/>
  <c r="N5621" i="1"/>
  <c r="N5622" i="1"/>
  <c r="L5622" i="1" s="1"/>
  <c r="N5623" i="1"/>
  <c r="N5624" i="1"/>
  <c r="N5625" i="1"/>
  <c r="N5626" i="1"/>
  <c r="L5626" i="1" s="1"/>
  <c r="N5627" i="1"/>
  <c r="L5627" i="1" s="1"/>
  <c r="N5628" i="1"/>
  <c r="N5629" i="1"/>
  <c r="N5630" i="1"/>
  <c r="L5630" i="1" s="1"/>
  <c r="N5631" i="1"/>
  <c r="N5632" i="1"/>
  <c r="N5633" i="1"/>
  <c r="N5634" i="1"/>
  <c r="L5634" i="1" s="1"/>
  <c r="G5634" i="1" s="1"/>
  <c r="N5635" i="1"/>
  <c r="L5635" i="1" s="1"/>
  <c r="N5636" i="1"/>
  <c r="N5637" i="1"/>
  <c r="N5638" i="1"/>
  <c r="L5638" i="1" s="1"/>
  <c r="N5639" i="1"/>
  <c r="N5640" i="1"/>
  <c r="N5641" i="1"/>
  <c r="N5642" i="1"/>
  <c r="L5642" i="1" s="1"/>
  <c r="N5643" i="1"/>
  <c r="L5643" i="1" s="1"/>
  <c r="N5644" i="1"/>
  <c r="N5645" i="1"/>
  <c r="L5645" i="1" s="1"/>
  <c r="N5646" i="1"/>
  <c r="N5647" i="1"/>
  <c r="N5648" i="1"/>
  <c r="N5649" i="1"/>
  <c r="N5650" i="1"/>
  <c r="L5650" i="1" s="1"/>
  <c r="G5650" i="1" s="1"/>
  <c r="N5651" i="1"/>
  <c r="L5651" i="1" s="1"/>
  <c r="N5652" i="1"/>
  <c r="N5653" i="1"/>
  <c r="N5654" i="1"/>
  <c r="N5655" i="1"/>
  <c r="N5656" i="1"/>
  <c r="N5657" i="1"/>
  <c r="N5658" i="1"/>
  <c r="L5658" i="1" s="1"/>
  <c r="N5659" i="1"/>
  <c r="L5659" i="1" s="1"/>
  <c r="N5660" i="1"/>
  <c r="N5661" i="1"/>
  <c r="N5662" i="1"/>
  <c r="L5662" i="1" s="1"/>
  <c r="G5662" i="1" s="1"/>
  <c r="N5663" i="1"/>
  <c r="N5664" i="1"/>
  <c r="N5665" i="1"/>
  <c r="N5666" i="1"/>
  <c r="L5666" i="1" s="1"/>
  <c r="N5667" i="1"/>
  <c r="L5667" i="1" s="1"/>
  <c r="N5668" i="1"/>
  <c r="N5669" i="1"/>
  <c r="N5670" i="1"/>
  <c r="N5671" i="1"/>
  <c r="N5672" i="1"/>
  <c r="N5673" i="1"/>
  <c r="N5674" i="1"/>
  <c r="N5675" i="1"/>
  <c r="L5675" i="1" s="1"/>
  <c r="N5676" i="1"/>
  <c r="N5677" i="1"/>
  <c r="N5678" i="1"/>
  <c r="L5678" i="1" s="1"/>
  <c r="N5679" i="1"/>
  <c r="N5680" i="1"/>
  <c r="N5681" i="1"/>
  <c r="N5682" i="1"/>
  <c r="L5682" i="1" s="1"/>
  <c r="N5683" i="1"/>
  <c r="L5683" i="1" s="1"/>
  <c r="N5684" i="1"/>
  <c r="N5685" i="1"/>
  <c r="N5686" i="1"/>
  <c r="L5686" i="1" s="1"/>
  <c r="G5686" i="1" s="1"/>
  <c r="N5687" i="1"/>
  <c r="N5688" i="1"/>
  <c r="N5689" i="1"/>
  <c r="N5690" i="1"/>
  <c r="N5691" i="1"/>
  <c r="L5691" i="1" s="1"/>
  <c r="N5692" i="1"/>
  <c r="N5693" i="1"/>
  <c r="N5694" i="1"/>
  <c r="N5695" i="1"/>
  <c r="N5696" i="1"/>
  <c r="N5697" i="1"/>
  <c r="N5698" i="1"/>
  <c r="L5698" i="1" s="1"/>
  <c r="N5699" i="1"/>
  <c r="L5699" i="1" s="1"/>
  <c r="N5700" i="1"/>
  <c r="N5701" i="1"/>
  <c r="N5702" i="1"/>
  <c r="N5703" i="1"/>
  <c r="N5704" i="1"/>
  <c r="N5705" i="1"/>
  <c r="N5706" i="1"/>
  <c r="N5707" i="1"/>
  <c r="L5707" i="1" s="1"/>
  <c r="N5708" i="1"/>
  <c r="N5709" i="1"/>
  <c r="N5710" i="1"/>
  <c r="N5711" i="1"/>
  <c r="N5712" i="1"/>
  <c r="N5713" i="1"/>
  <c r="N5714" i="1"/>
  <c r="N5715" i="1"/>
  <c r="L5715" i="1" s="1"/>
  <c r="N5716" i="1"/>
  <c r="N5717" i="1"/>
  <c r="N5718" i="1"/>
  <c r="N5719" i="1"/>
  <c r="N5720" i="1"/>
  <c r="N5721" i="1"/>
  <c r="N5722" i="1"/>
  <c r="L5722" i="1" s="1"/>
  <c r="N5723" i="1"/>
  <c r="L5723" i="1" s="1"/>
  <c r="N5724" i="1"/>
  <c r="N5725" i="1"/>
  <c r="N5726" i="1"/>
  <c r="N5727" i="1"/>
  <c r="N5728" i="1"/>
  <c r="N5729" i="1"/>
  <c r="N5730" i="1"/>
  <c r="N5731" i="1"/>
  <c r="L5731" i="1" s="1"/>
  <c r="N5732" i="1"/>
  <c r="N5733" i="1"/>
  <c r="N5734" i="1"/>
  <c r="N5735" i="1"/>
  <c r="N5736" i="1"/>
  <c r="N5737" i="1"/>
  <c r="N5738" i="1"/>
  <c r="L5738" i="1" s="1"/>
  <c r="G5738" i="1" s="1"/>
  <c r="N5739" i="1"/>
  <c r="L5739" i="1" s="1"/>
  <c r="N5740" i="1"/>
  <c r="N5741" i="1"/>
  <c r="N5742" i="1"/>
  <c r="L5742" i="1" s="1"/>
  <c r="N5743" i="1"/>
  <c r="N5744" i="1"/>
  <c r="N5745" i="1"/>
  <c r="N5746" i="1"/>
  <c r="L5746" i="1" s="1"/>
  <c r="N5747" i="1"/>
  <c r="L5747" i="1" s="1"/>
  <c r="N5748" i="1"/>
  <c r="N5749" i="1"/>
  <c r="N5750" i="1"/>
  <c r="L5750" i="1" s="1"/>
  <c r="G5750" i="1" s="1"/>
  <c r="N5751" i="1"/>
  <c r="N5752" i="1"/>
  <c r="N5753" i="1"/>
  <c r="N5754" i="1"/>
  <c r="N5755" i="1"/>
  <c r="L5755" i="1" s="1"/>
  <c r="N5756" i="1"/>
  <c r="N5757" i="1"/>
  <c r="N5758" i="1"/>
  <c r="N5759" i="1"/>
  <c r="N5760" i="1"/>
  <c r="N5761" i="1"/>
  <c r="N5762" i="1"/>
  <c r="N5763" i="1"/>
  <c r="L5763" i="1" s="1"/>
  <c r="N5764" i="1"/>
  <c r="N5765" i="1"/>
  <c r="N5766" i="1"/>
  <c r="L5766" i="1" s="1"/>
  <c r="N5767" i="1"/>
  <c r="N5768" i="1"/>
  <c r="N5769" i="1"/>
  <c r="N5770" i="1"/>
  <c r="N5771" i="1"/>
  <c r="L5771" i="1" s="1"/>
  <c r="N5772" i="1"/>
  <c r="N5773" i="1"/>
  <c r="N5774" i="1"/>
  <c r="L5774" i="1" s="1"/>
  <c r="N5775" i="1"/>
  <c r="N5776" i="1"/>
  <c r="N5777" i="1"/>
  <c r="N5778" i="1"/>
  <c r="N5779" i="1"/>
  <c r="L5779" i="1" s="1"/>
  <c r="N5780" i="1"/>
  <c r="N5781" i="1"/>
  <c r="N5782" i="1"/>
  <c r="L5782" i="1" s="1"/>
  <c r="N5783" i="1"/>
  <c r="N5784" i="1"/>
  <c r="N5785" i="1"/>
  <c r="N5786" i="1"/>
  <c r="N5787" i="1"/>
  <c r="L5787" i="1" s="1"/>
  <c r="N5788" i="1"/>
  <c r="N5789" i="1"/>
  <c r="N5790" i="1"/>
  <c r="L5790" i="1" s="1"/>
  <c r="G5790" i="1" s="1"/>
  <c r="N5791" i="1"/>
  <c r="N5792" i="1"/>
  <c r="N5793" i="1"/>
  <c r="N5794" i="1"/>
  <c r="N5795" i="1"/>
  <c r="L5795" i="1" s="1"/>
  <c r="N5796" i="1"/>
  <c r="N5797" i="1"/>
  <c r="N5798" i="1"/>
  <c r="L5798" i="1" s="1"/>
  <c r="N5799" i="1"/>
  <c r="N5800" i="1"/>
  <c r="N5801" i="1"/>
  <c r="N5802" i="1"/>
  <c r="N5803" i="1"/>
  <c r="L5803" i="1" s="1"/>
  <c r="N5804" i="1"/>
  <c r="N5805" i="1"/>
  <c r="N5806" i="1"/>
  <c r="L5806" i="1" s="1"/>
  <c r="N5807" i="1"/>
  <c r="N5808" i="1"/>
  <c r="N5809" i="1"/>
  <c r="N5810" i="1"/>
  <c r="N5811" i="1"/>
  <c r="L5811" i="1" s="1"/>
  <c r="N5812" i="1"/>
  <c r="N5813" i="1"/>
  <c r="N5814" i="1"/>
  <c r="L5814" i="1" s="1"/>
  <c r="G5814" i="1" s="1"/>
  <c r="N5815" i="1"/>
  <c r="N5816" i="1"/>
  <c r="N5817" i="1"/>
  <c r="N5818" i="1"/>
  <c r="N5819" i="1"/>
  <c r="L5819" i="1" s="1"/>
  <c r="N5820" i="1"/>
  <c r="N5821" i="1"/>
  <c r="N5822" i="1"/>
  <c r="L5822" i="1" s="1"/>
  <c r="N5823" i="1"/>
  <c r="N5824" i="1"/>
  <c r="N5825" i="1"/>
  <c r="N5826" i="1"/>
  <c r="N5827" i="1"/>
  <c r="N5828" i="1"/>
  <c r="N5829" i="1"/>
  <c r="N5830" i="1"/>
  <c r="L5830" i="1" s="1"/>
  <c r="N5831" i="1"/>
  <c r="N5832" i="1"/>
  <c r="N5833" i="1"/>
  <c r="N5834" i="1"/>
  <c r="N5835" i="1"/>
  <c r="L5835" i="1" s="1"/>
  <c r="N5836" i="1"/>
  <c r="N5837" i="1"/>
  <c r="N5838" i="1"/>
  <c r="L5838" i="1" s="1"/>
  <c r="N5839" i="1"/>
  <c r="N5840" i="1"/>
  <c r="N5841" i="1"/>
  <c r="N5842" i="1"/>
  <c r="N5843" i="1"/>
  <c r="L5843" i="1" s="1"/>
  <c r="N5844" i="1"/>
  <c r="N5845" i="1"/>
  <c r="N5846" i="1"/>
  <c r="L5846" i="1" s="1"/>
  <c r="N5847" i="1"/>
  <c r="N5848" i="1"/>
  <c r="N5849" i="1"/>
  <c r="N5850" i="1"/>
  <c r="L5850" i="1" s="1"/>
  <c r="N5851" i="1"/>
  <c r="N5852" i="1"/>
  <c r="N5853" i="1"/>
  <c r="N5854" i="1"/>
  <c r="L5854" i="1" s="1"/>
  <c r="G5854" i="1" s="1"/>
  <c r="N5855" i="1"/>
  <c r="N5856" i="1"/>
  <c r="N5857" i="1"/>
  <c r="N5858" i="1"/>
  <c r="N5859" i="1"/>
  <c r="L5859" i="1" s="1"/>
  <c r="N5860" i="1"/>
  <c r="N5861" i="1"/>
  <c r="L5861" i="1" s="1"/>
  <c r="N5862" i="1"/>
  <c r="L5862" i="1" s="1"/>
  <c r="N5863" i="1"/>
  <c r="N5864" i="1"/>
  <c r="N5865" i="1"/>
  <c r="N5866" i="1"/>
  <c r="L5866" i="1" s="1"/>
  <c r="G5866" i="1" s="1"/>
  <c r="N5867" i="1"/>
  <c r="L5867" i="1" s="1"/>
  <c r="N5868" i="1"/>
  <c r="N5869" i="1"/>
  <c r="N5870" i="1"/>
  <c r="L5870" i="1" s="1"/>
  <c r="N5871" i="1"/>
  <c r="N5872" i="1"/>
  <c r="N5873" i="1"/>
  <c r="N5874" i="1"/>
  <c r="N5875" i="1"/>
  <c r="L5875" i="1" s="1"/>
  <c r="N5876" i="1"/>
  <c r="N5877" i="1"/>
  <c r="N5878" i="1"/>
  <c r="L5878" i="1" s="1"/>
  <c r="N5879" i="1"/>
  <c r="N5880" i="1"/>
  <c r="N5881" i="1"/>
  <c r="N5882" i="1"/>
  <c r="L5882" i="1" s="1"/>
  <c r="N5883" i="1"/>
  <c r="L5883" i="1" s="1"/>
  <c r="N5884" i="1"/>
  <c r="N5885" i="1"/>
  <c r="N5886" i="1"/>
  <c r="L5886" i="1" s="1"/>
  <c r="N5887" i="1"/>
  <c r="N5888" i="1"/>
  <c r="N5889" i="1"/>
  <c r="N5890" i="1"/>
  <c r="L5890" i="1" s="1"/>
  <c r="N5891" i="1"/>
  <c r="L5891" i="1" s="1"/>
  <c r="N5892" i="1"/>
  <c r="N5893" i="1"/>
  <c r="N5894" i="1"/>
  <c r="L5894" i="1" s="1"/>
  <c r="N5895" i="1"/>
  <c r="N5896" i="1"/>
  <c r="N5897" i="1"/>
  <c r="N5898" i="1"/>
  <c r="N5899" i="1"/>
  <c r="L5899" i="1" s="1"/>
  <c r="N5900" i="1"/>
  <c r="N5901" i="1"/>
  <c r="N5902" i="1"/>
  <c r="L5902" i="1" s="1"/>
  <c r="N5903" i="1"/>
  <c r="N5904" i="1"/>
  <c r="N5905" i="1"/>
  <c r="N5906" i="1"/>
  <c r="N5907" i="1"/>
  <c r="L5907" i="1" s="1"/>
  <c r="N5908" i="1"/>
  <c r="N5909" i="1"/>
  <c r="N5910" i="1"/>
  <c r="L5910" i="1" s="1"/>
  <c r="N5911" i="1"/>
  <c r="N5912" i="1"/>
  <c r="N5913" i="1"/>
  <c r="N5914" i="1"/>
  <c r="L5914" i="1" s="1"/>
  <c r="N5915" i="1"/>
  <c r="L5915" i="1" s="1"/>
  <c r="N5916" i="1"/>
  <c r="N5917" i="1"/>
  <c r="N5918" i="1"/>
  <c r="L5918" i="1" s="1"/>
  <c r="G5918" i="1" s="1"/>
  <c r="N5919" i="1"/>
  <c r="N5920" i="1"/>
  <c r="N5921" i="1"/>
  <c r="N5922" i="1"/>
  <c r="L5922" i="1" s="1"/>
  <c r="N5923" i="1"/>
  <c r="L5923" i="1" s="1"/>
  <c r="N5924" i="1"/>
  <c r="N5925" i="1"/>
  <c r="L5925" i="1" s="1"/>
  <c r="N5926" i="1"/>
  <c r="L5926" i="1" s="1"/>
  <c r="N5927" i="1"/>
  <c r="N5928" i="1"/>
  <c r="N5929" i="1"/>
  <c r="N5930" i="1"/>
  <c r="L5930" i="1" s="1"/>
  <c r="N5931" i="1"/>
  <c r="L5931" i="1" s="1"/>
  <c r="N5932" i="1"/>
  <c r="N5933" i="1"/>
  <c r="N5934" i="1"/>
  <c r="L5934" i="1" s="1"/>
  <c r="N5935" i="1"/>
  <c r="N5936" i="1"/>
  <c r="N5937" i="1"/>
  <c r="N5938" i="1"/>
  <c r="N5939" i="1"/>
  <c r="L5939" i="1" s="1"/>
  <c r="N5940" i="1"/>
  <c r="N5941" i="1"/>
  <c r="N5942" i="1"/>
  <c r="L5942" i="1" s="1"/>
  <c r="G5942" i="1" s="1"/>
  <c r="N5943" i="1"/>
  <c r="N5944" i="1"/>
  <c r="N5945" i="1"/>
  <c r="N5946" i="1"/>
  <c r="L5946" i="1" s="1"/>
  <c r="N5947" i="1"/>
  <c r="L5947" i="1" s="1"/>
  <c r="N5948" i="1"/>
  <c r="N5949" i="1"/>
  <c r="N5950" i="1"/>
  <c r="L5950" i="1" s="1"/>
  <c r="N5951" i="1"/>
  <c r="N5952" i="1"/>
  <c r="N5953" i="1"/>
  <c r="N5954" i="1"/>
  <c r="L5954" i="1" s="1"/>
  <c r="N5955" i="1"/>
  <c r="L5955" i="1" s="1"/>
  <c r="N5956" i="1"/>
  <c r="N5957" i="1"/>
  <c r="N5958" i="1"/>
  <c r="L5958" i="1" s="1"/>
  <c r="N5959" i="1"/>
  <c r="N5960" i="1"/>
  <c r="N5961" i="1"/>
  <c r="N5962" i="1"/>
  <c r="L5962" i="1" s="1"/>
  <c r="N5963" i="1"/>
  <c r="L5963" i="1" s="1"/>
  <c r="N5964" i="1"/>
  <c r="N5965" i="1"/>
  <c r="N5966" i="1"/>
  <c r="L5966" i="1" s="1"/>
  <c r="N5967" i="1"/>
  <c r="N5968" i="1"/>
  <c r="N5969" i="1"/>
  <c r="N5970" i="1"/>
  <c r="N5971" i="1"/>
  <c r="L5971" i="1" s="1"/>
  <c r="N5972" i="1"/>
  <c r="N5973" i="1"/>
  <c r="N5974" i="1"/>
  <c r="L5974" i="1" s="1"/>
  <c r="N5975" i="1"/>
  <c r="N5976" i="1"/>
  <c r="N5977" i="1"/>
  <c r="N5978" i="1"/>
  <c r="L5978" i="1" s="1"/>
  <c r="N5979" i="1"/>
  <c r="L5979" i="1" s="1"/>
  <c r="N5980" i="1"/>
  <c r="N5981" i="1"/>
  <c r="N5982" i="1"/>
  <c r="L5982" i="1" s="1"/>
  <c r="G5982" i="1" s="1"/>
  <c r="N5983" i="1"/>
  <c r="N5984" i="1"/>
  <c r="N5985" i="1"/>
  <c r="N5986" i="1"/>
  <c r="N5987" i="1"/>
  <c r="L5987" i="1" s="1"/>
  <c r="N5988" i="1"/>
  <c r="N5989" i="1"/>
  <c r="L5989" i="1" s="1"/>
  <c r="N5990" i="1"/>
  <c r="L5990" i="1" s="1"/>
  <c r="N5991" i="1"/>
  <c r="N5992" i="1"/>
  <c r="N5993" i="1"/>
  <c r="N5994" i="1"/>
  <c r="L5994" i="1" s="1"/>
  <c r="G5994" i="1" s="1"/>
  <c r="N5995" i="1"/>
  <c r="L5995" i="1" s="1"/>
  <c r="N5996" i="1"/>
  <c r="N5997" i="1"/>
  <c r="N5998" i="1"/>
  <c r="L5998" i="1" s="1"/>
  <c r="N5999" i="1"/>
  <c r="N6000" i="1"/>
  <c r="N6001" i="1"/>
  <c r="N6002" i="1"/>
  <c r="N6003" i="1"/>
  <c r="L6003" i="1" s="1"/>
  <c r="N6004" i="1"/>
  <c r="N6005" i="1"/>
  <c r="N6006" i="1"/>
  <c r="N6007" i="1"/>
  <c r="N6008" i="1"/>
  <c r="N6009" i="1"/>
  <c r="N6010" i="1"/>
  <c r="N6011" i="1"/>
  <c r="L6011" i="1" s="1"/>
  <c r="N6012" i="1"/>
  <c r="N6013" i="1"/>
  <c r="L6013" i="1" s="1"/>
  <c r="N6014" i="1"/>
  <c r="N6015" i="1"/>
  <c r="N6016" i="1"/>
  <c r="N6017" i="1"/>
  <c r="N6018" i="1"/>
  <c r="N6019" i="1"/>
  <c r="L6019" i="1" s="1"/>
  <c r="N6020" i="1"/>
  <c r="N6021" i="1"/>
  <c r="N6022" i="1"/>
  <c r="N6023" i="1"/>
  <c r="N6024" i="1"/>
  <c r="N6025" i="1"/>
  <c r="N6026" i="1"/>
  <c r="N6027" i="1"/>
  <c r="L6027" i="1" s="1"/>
  <c r="N6028" i="1"/>
  <c r="N6029" i="1"/>
  <c r="L6029" i="1" s="1"/>
  <c r="N6030" i="1"/>
  <c r="N6031" i="1"/>
  <c r="N6032" i="1"/>
  <c r="N6033" i="1"/>
  <c r="N6034" i="1"/>
  <c r="L6034" i="1" s="1"/>
  <c r="G6034" i="1" s="1"/>
  <c r="N6035" i="1"/>
  <c r="L6035" i="1" s="1"/>
  <c r="N6036" i="1"/>
  <c r="N6037" i="1"/>
  <c r="N6038" i="1"/>
  <c r="L6038" i="1" s="1"/>
  <c r="N6039" i="1"/>
  <c r="N6040" i="1"/>
  <c r="N6041" i="1"/>
  <c r="N6042" i="1"/>
  <c r="L6042" i="1" s="1"/>
  <c r="N6043" i="1"/>
  <c r="L6043" i="1" s="1"/>
  <c r="N6044" i="1"/>
  <c r="N6045" i="1"/>
  <c r="N6046" i="1"/>
  <c r="N6047" i="1"/>
  <c r="N6048" i="1"/>
  <c r="N6049" i="1"/>
  <c r="N6050" i="1"/>
  <c r="L6050" i="1" s="1"/>
  <c r="N6051" i="1"/>
  <c r="L6051" i="1" s="1"/>
  <c r="N6052" i="1"/>
  <c r="N6053" i="1"/>
  <c r="N6054" i="1"/>
  <c r="L6054" i="1" s="1"/>
  <c r="N6055" i="1"/>
  <c r="N6056" i="1"/>
  <c r="N6057" i="1"/>
  <c r="N6058" i="1"/>
  <c r="N6059" i="1"/>
  <c r="L6059" i="1" s="1"/>
  <c r="N6060" i="1"/>
  <c r="N6061" i="1"/>
  <c r="N6062" i="1"/>
  <c r="L6062" i="1" s="1"/>
  <c r="N6063" i="1"/>
  <c r="N6064" i="1"/>
  <c r="N6065" i="1"/>
  <c r="N6066" i="1"/>
  <c r="L6066" i="1" s="1"/>
  <c r="N6067" i="1"/>
  <c r="L6067" i="1" s="1"/>
  <c r="N6068" i="1"/>
  <c r="N6069" i="1"/>
  <c r="N6070" i="1"/>
  <c r="N6071" i="1"/>
  <c r="N6072" i="1"/>
  <c r="N6073" i="1"/>
  <c r="N6074" i="1"/>
  <c r="L6074" i="1" s="1"/>
  <c r="N6075" i="1"/>
  <c r="L6075" i="1" s="1"/>
  <c r="N6076" i="1"/>
  <c r="N6077" i="1"/>
  <c r="N6078" i="1"/>
  <c r="L6078" i="1" s="1"/>
  <c r="N6079" i="1"/>
  <c r="N6080" i="1"/>
  <c r="N6081" i="1"/>
  <c r="N6082" i="1"/>
  <c r="N6083" i="1"/>
  <c r="L6083" i="1" s="1"/>
  <c r="N6084" i="1"/>
  <c r="N6085" i="1"/>
  <c r="N6086" i="1"/>
  <c r="L6086" i="1" s="1"/>
  <c r="N6087" i="1"/>
  <c r="N6088" i="1"/>
  <c r="N6089" i="1"/>
  <c r="N6090" i="1"/>
  <c r="N6091" i="1"/>
  <c r="L6091" i="1" s="1"/>
  <c r="N6092" i="1"/>
  <c r="N6093" i="1"/>
  <c r="N6094" i="1"/>
  <c r="L6094" i="1" s="1"/>
  <c r="N6095" i="1"/>
  <c r="N6096" i="1"/>
  <c r="N6097" i="1"/>
  <c r="N6098" i="1"/>
  <c r="L6098" i="1" s="1"/>
  <c r="G6098" i="1" s="1"/>
  <c r="N6099" i="1"/>
  <c r="N6100" i="1"/>
  <c r="N6101" i="1"/>
  <c r="N6102" i="1"/>
  <c r="N6103" i="1"/>
  <c r="N6104" i="1"/>
  <c r="N6105" i="1"/>
  <c r="N6106" i="1"/>
  <c r="N6107" i="1"/>
  <c r="L6107" i="1" s="1"/>
  <c r="N6108" i="1"/>
  <c r="N6109" i="1"/>
  <c r="N6110" i="1"/>
  <c r="L6110" i="1" s="1"/>
  <c r="N6111" i="1"/>
  <c r="N6112" i="1"/>
  <c r="N6113" i="1"/>
  <c r="N6114" i="1"/>
  <c r="N6115" i="1"/>
  <c r="L6115" i="1" s="1"/>
  <c r="N6116" i="1"/>
  <c r="N6117" i="1"/>
  <c r="N6118" i="1"/>
  <c r="L6118" i="1" s="1"/>
  <c r="G6118" i="1" s="1"/>
  <c r="N6119" i="1"/>
  <c r="N6120" i="1"/>
  <c r="N6121" i="1"/>
  <c r="N6122" i="1"/>
  <c r="N6123" i="1"/>
  <c r="L6123" i="1" s="1"/>
  <c r="N6124" i="1"/>
  <c r="N6125" i="1"/>
  <c r="N6126" i="1"/>
  <c r="L6126" i="1" s="1"/>
  <c r="N6127" i="1"/>
  <c r="N6128" i="1"/>
  <c r="N6129" i="1"/>
  <c r="N6130" i="1"/>
  <c r="L6130" i="1" s="1"/>
  <c r="G6130" i="1" s="1"/>
  <c r="N6131" i="1"/>
  <c r="L6131" i="1" s="1"/>
  <c r="N6132" i="1"/>
  <c r="N6133" i="1"/>
  <c r="N6134" i="1"/>
  <c r="L6134" i="1" s="1"/>
  <c r="N6135" i="1"/>
  <c r="N6136" i="1"/>
  <c r="N6137" i="1"/>
  <c r="N6138" i="1"/>
  <c r="L6138" i="1" s="1"/>
  <c r="N6139" i="1"/>
  <c r="L6139" i="1" s="1"/>
  <c r="N6140" i="1"/>
  <c r="N6141" i="1"/>
  <c r="N6142" i="1"/>
  <c r="L6142" i="1" s="1"/>
  <c r="N6143" i="1"/>
  <c r="N6144" i="1"/>
  <c r="N6145" i="1"/>
  <c r="N6146" i="1"/>
  <c r="L6146" i="1" s="1"/>
  <c r="N6147" i="1"/>
  <c r="L6147" i="1" s="1"/>
  <c r="N6148" i="1"/>
  <c r="N6149" i="1"/>
  <c r="N6150" i="1"/>
  <c r="L6150" i="1" s="1"/>
  <c r="G6150" i="1" s="1"/>
  <c r="N6151" i="1"/>
  <c r="N6152" i="1"/>
  <c r="N6153" i="1"/>
  <c r="N6154" i="1"/>
  <c r="L6154" i="1" s="1"/>
  <c r="N6155" i="1"/>
  <c r="L6155" i="1" s="1"/>
  <c r="N6156" i="1"/>
  <c r="N6157" i="1"/>
  <c r="N6158" i="1"/>
  <c r="L6158" i="1" s="1"/>
  <c r="N6159" i="1"/>
  <c r="N6160" i="1"/>
  <c r="N6161" i="1"/>
  <c r="N6162" i="1"/>
  <c r="N6163" i="1"/>
  <c r="L6163" i="1" s="1"/>
  <c r="N6164" i="1"/>
  <c r="N6165" i="1"/>
  <c r="N6166" i="1"/>
  <c r="L6166" i="1" s="1"/>
  <c r="N6167" i="1"/>
  <c r="N6168" i="1"/>
  <c r="N6169" i="1"/>
  <c r="N6170" i="1"/>
  <c r="N6171" i="1"/>
  <c r="L6171" i="1" s="1"/>
  <c r="N6172" i="1"/>
  <c r="N6173" i="1"/>
  <c r="N6174" i="1"/>
  <c r="L6174" i="1" s="1"/>
  <c r="N6175" i="1"/>
  <c r="N6176" i="1"/>
  <c r="N6177" i="1"/>
  <c r="N6178" i="1"/>
  <c r="N6179" i="1"/>
  <c r="L6179" i="1" s="1"/>
  <c r="N6180" i="1"/>
  <c r="N6181" i="1"/>
  <c r="L6181" i="1" s="1"/>
  <c r="N6182" i="1"/>
  <c r="N6183" i="1"/>
  <c r="N6184" i="1"/>
  <c r="N6185" i="1"/>
  <c r="N6186" i="1"/>
  <c r="N6187" i="1"/>
  <c r="L6187" i="1" s="1"/>
  <c r="N6188" i="1"/>
  <c r="N6189" i="1"/>
  <c r="N6190" i="1"/>
  <c r="L6190" i="1" s="1"/>
  <c r="N6191" i="1"/>
  <c r="N6192" i="1"/>
  <c r="N6193" i="1"/>
  <c r="N6194" i="1"/>
  <c r="L6194" i="1" s="1"/>
  <c r="G6194" i="1" s="1"/>
  <c r="N6195" i="1"/>
  <c r="L6195" i="1" s="1"/>
  <c r="N6196" i="1"/>
  <c r="N6197" i="1"/>
  <c r="N6198" i="1"/>
  <c r="L6198" i="1" s="1"/>
  <c r="N6199" i="1"/>
  <c r="N6200" i="1"/>
  <c r="N6201" i="1"/>
  <c r="N6202" i="1"/>
  <c r="L6202" i="1" s="1"/>
  <c r="N6203" i="1"/>
  <c r="L6203" i="1" s="1"/>
  <c r="N6204" i="1"/>
  <c r="N6205" i="1"/>
  <c r="L6205" i="1" s="1"/>
  <c r="G6205" i="1" s="1"/>
  <c r="N6206" i="1"/>
  <c r="L6206" i="1" s="1"/>
  <c r="N6207" i="1"/>
  <c r="N6208" i="1"/>
  <c r="N6209" i="1"/>
  <c r="N6210" i="1"/>
  <c r="L6210" i="1" s="1"/>
  <c r="N6211" i="1"/>
  <c r="L6211" i="1" s="1"/>
  <c r="N6212" i="1"/>
  <c r="N6213" i="1"/>
  <c r="N6214" i="1"/>
  <c r="L6214" i="1" s="1"/>
  <c r="N6215" i="1"/>
  <c r="N6216" i="1"/>
  <c r="N6217" i="1"/>
  <c r="N6218" i="1"/>
  <c r="L6218" i="1" s="1"/>
  <c r="N6219" i="1"/>
  <c r="L6219" i="1" s="1"/>
  <c r="N6220" i="1"/>
  <c r="N6221" i="1"/>
  <c r="N6222" i="1"/>
  <c r="L6222" i="1" s="1"/>
  <c r="N6223" i="1"/>
  <c r="N6224" i="1"/>
  <c r="N6225" i="1"/>
  <c r="N6226" i="1"/>
  <c r="L6226" i="1" s="1"/>
  <c r="G6226" i="1" s="1"/>
  <c r="N6227" i="1"/>
  <c r="L6227" i="1" s="1"/>
  <c r="N6228" i="1"/>
  <c r="N6229" i="1"/>
  <c r="N6230" i="1"/>
  <c r="L6230" i="1" s="1"/>
  <c r="N6231" i="1"/>
  <c r="N6232" i="1"/>
  <c r="N6233" i="1"/>
  <c r="N6234" i="1"/>
  <c r="N6235" i="1"/>
  <c r="L6235" i="1" s="1"/>
  <c r="N6236" i="1"/>
  <c r="N6237" i="1"/>
  <c r="L6237" i="1" s="1"/>
  <c r="G6237" i="1" s="1"/>
  <c r="N6238" i="1"/>
  <c r="L6238" i="1" s="1"/>
  <c r="N6239" i="1"/>
  <c r="N6240" i="1"/>
  <c r="N6241" i="1"/>
  <c r="N6242" i="1"/>
  <c r="L6242" i="1" s="1"/>
  <c r="N6243" i="1"/>
  <c r="N6244" i="1"/>
  <c r="N6245" i="1"/>
  <c r="N6246" i="1"/>
  <c r="N6247" i="1"/>
  <c r="N6248" i="1"/>
  <c r="N6249" i="1"/>
  <c r="N6250" i="1"/>
  <c r="L6250" i="1" s="1"/>
  <c r="N6251" i="1"/>
  <c r="L6251" i="1" s="1"/>
  <c r="N6252" i="1"/>
  <c r="N6253" i="1"/>
  <c r="N6254" i="1"/>
  <c r="L6254" i="1" s="1"/>
  <c r="N6255" i="1"/>
  <c r="N6256" i="1"/>
  <c r="N6257" i="1"/>
  <c r="N6258" i="1"/>
  <c r="L6258" i="1" s="1"/>
  <c r="G6258" i="1" s="1"/>
  <c r="N6259" i="1"/>
  <c r="L6259" i="1" s="1"/>
  <c r="N6260" i="1"/>
  <c r="N6261" i="1"/>
  <c r="N6262" i="1"/>
  <c r="L6262" i="1" s="1"/>
  <c r="N6263" i="1"/>
  <c r="N6264" i="1"/>
  <c r="N6265" i="1"/>
  <c r="N6266" i="1"/>
  <c r="L6266" i="1" s="1"/>
  <c r="N6267" i="1"/>
  <c r="L6267" i="1" s="1"/>
  <c r="N6268" i="1"/>
  <c r="N6269" i="1"/>
  <c r="N6270" i="1"/>
  <c r="L6270" i="1" s="1"/>
  <c r="N6271" i="1"/>
  <c r="N6272" i="1"/>
  <c r="N6273" i="1"/>
  <c r="N6274" i="1"/>
  <c r="N6275" i="1"/>
  <c r="N6276" i="1"/>
  <c r="N6277" i="1"/>
  <c r="N6278" i="1"/>
  <c r="L6278" i="1" s="1"/>
  <c r="G6278" i="1" s="1"/>
  <c r="N6279" i="1"/>
  <c r="N6280" i="1"/>
  <c r="N6281" i="1"/>
  <c r="N6282" i="1"/>
  <c r="N6283" i="1"/>
  <c r="L6283" i="1" s="1"/>
  <c r="N6284" i="1"/>
  <c r="N6285" i="1"/>
  <c r="L6285" i="1" s="1"/>
  <c r="N6286" i="1"/>
  <c r="L6286" i="1" s="1"/>
  <c r="N6287" i="1"/>
  <c r="N6288" i="1"/>
  <c r="N6289" i="1"/>
  <c r="N6290" i="1"/>
  <c r="N6291" i="1"/>
  <c r="L6291" i="1" s="1"/>
  <c r="N6292" i="1"/>
  <c r="N6293" i="1"/>
  <c r="N6294" i="1"/>
  <c r="L6294" i="1" s="1"/>
  <c r="N6295" i="1"/>
  <c r="N6296" i="1"/>
  <c r="N6297" i="1"/>
  <c r="N6298" i="1"/>
  <c r="N6299" i="1"/>
  <c r="L6299" i="1" s="1"/>
  <c r="N6300" i="1"/>
  <c r="N6301" i="1"/>
  <c r="N6302" i="1"/>
  <c r="L6302" i="1" s="1"/>
  <c r="N6303" i="1"/>
  <c r="N6304" i="1"/>
  <c r="N6305" i="1"/>
  <c r="N6306" i="1"/>
  <c r="N6307" i="1"/>
  <c r="L6307" i="1" s="1"/>
  <c r="G6307" i="1" s="1"/>
  <c r="N6308" i="1"/>
  <c r="N6309" i="1"/>
  <c r="N6310" i="1"/>
  <c r="L6310" i="1" s="1"/>
  <c r="N6311" i="1"/>
  <c r="N6312" i="1"/>
  <c r="N6313" i="1"/>
  <c r="N6314" i="1"/>
  <c r="N6315" i="1"/>
  <c r="L6315" i="1" s="1"/>
  <c r="G6315" i="1" s="1"/>
  <c r="N6316" i="1"/>
  <c r="N6317" i="1"/>
  <c r="N6318" i="1"/>
  <c r="N6319" i="1"/>
  <c r="N6320" i="1"/>
  <c r="N6321" i="1"/>
  <c r="N6322" i="1"/>
  <c r="L6322" i="1" s="1"/>
  <c r="N6323" i="1"/>
  <c r="L6323" i="1" s="1"/>
  <c r="G6323" i="1" s="1"/>
  <c r="N6324" i="1"/>
  <c r="N6325" i="1"/>
  <c r="N6326" i="1"/>
  <c r="L6326" i="1" s="1"/>
  <c r="N6327" i="1"/>
  <c r="N6328" i="1"/>
  <c r="N6329" i="1"/>
  <c r="N6330" i="1"/>
  <c r="L6330" i="1" s="1"/>
  <c r="N6331" i="1"/>
  <c r="L6331" i="1" s="1"/>
  <c r="N6332" i="1"/>
  <c r="N6333" i="1"/>
  <c r="L6333" i="1" s="1"/>
  <c r="N6334" i="1"/>
  <c r="L6334" i="1" s="1"/>
  <c r="N6335" i="1"/>
  <c r="N6336" i="1"/>
  <c r="N6337" i="1"/>
  <c r="N6338" i="1"/>
  <c r="N6339" i="1"/>
  <c r="L6339" i="1" s="1"/>
  <c r="G6339" i="1" s="1"/>
  <c r="N6340" i="1"/>
  <c r="N6341" i="1"/>
  <c r="N6342" i="1"/>
  <c r="N6343" i="1"/>
  <c r="N6344" i="1"/>
  <c r="L6344" i="1" s="1"/>
  <c r="N6345" i="1"/>
  <c r="N6346" i="1"/>
  <c r="N6347" i="1"/>
  <c r="L6347" i="1" s="1"/>
  <c r="G6347" i="1" s="1"/>
  <c r="N6348" i="1"/>
  <c r="N6349" i="1"/>
  <c r="N6350" i="1"/>
  <c r="L6350" i="1" s="1"/>
  <c r="N6351" i="1"/>
  <c r="N6352" i="1"/>
  <c r="N6353" i="1"/>
  <c r="N6354" i="1"/>
  <c r="N6355" i="1"/>
  <c r="L6355" i="1" s="1"/>
  <c r="G6355" i="1" s="1"/>
  <c r="N6356" i="1"/>
  <c r="N6357" i="1"/>
  <c r="N6358" i="1"/>
  <c r="L6358" i="1" s="1"/>
  <c r="N6359" i="1"/>
  <c r="N6360" i="1"/>
  <c r="N6361" i="1"/>
  <c r="N6362" i="1"/>
  <c r="L6362" i="1" s="1"/>
  <c r="N6363" i="1"/>
  <c r="L6363" i="1" s="1"/>
  <c r="N6364" i="1"/>
  <c r="N6365" i="1"/>
  <c r="N6366" i="1"/>
  <c r="N6367" i="1"/>
  <c r="N6368" i="1"/>
  <c r="N6369" i="1"/>
  <c r="N6370" i="1"/>
  <c r="L6370" i="1" s="1"/>
  <c r="N6371" i="1"/>
  <c r="L6371" i="1" s="1"/>
  <c r="G6371" i="1" s="1"/>
  <c r="N6372" i="1"/>
  <c r="N6373" i="1"/>
  <c r="N6374" i="1"/>
  <c r="N6375" i="1"/>
  <c r="N6376" i="1"/>
  <c r="N6377" i="1"/>
  <c r="N6378" i="1"/>
  <c r="L6378" i="1" s="1"/>
  <c r="N6379" i="1"/>
  <c r="L6379" i="1" s="1"/>
  <c r="G6379" i="1" s="1"/>
  <c r="N6380" i="1"/>
  <c r="N6381" i="1"/>
  <c r="N6382" i="1"/>
  <c r="N6383" i="1"/>
  <c r="N6384" i="1"/>
  <c r="N6385" i="1"/>
  <c r="N6386" i="1"/>
  <c r="L6386" i="1" s="1"/>
  <c r="N6387" i="1"/>
  <c r="L6387" i="1" s="1"/>
  <c r="G6387" i="1" s="1"/>
  <c r="N6388" i="1"/>
  <c r="N6389" i="1"/>
  <c r="N6390" i="1"/>
  <c r="N6391" i="1"/>
  <c r="N6392" i="1"/>
  <c r="N6393" i="1"/>
  <c r="N6394" i="1"/>
  <c r="L6394" i="1" s="1"/>
  <c r="N6395" i="1"/>
  <c r="L6395" i="1" s="1"/>
  <c r="N6396" i="1"/>
  <c r="N6397" i="1"/>
  <c r="N6398" i="1"/>
  <c r="N6399" i="1"/>
  <c r="N6400" i="1"/>
  <c r="N6401" i="1"/>
  <c r="N6402" i="1"/>
  <c r="L6402" i="1" s="1"/>
  <c r="N6403" i="1"/>
  <c r="L6403" i="1" s="1"/>
  <c r="G6403" i="1" s="1"/>
  <c r="N6404" i="1"/>
  <c r="N6405" i="1"/>
  <c r="L6405" i="1" s="1"/>
  <c r="N6406" i="1"/>
  <c r="N6407" i="1"/>
  <c r="N6408" i="1"/>
  <c r="N6409" i="1"/>
  <c r="N6410" i="1"/>
  <c r="L6410" i="1" s="1"/>
  <c r="N6411" i="1"/>
  <c r="L6411" i="1" s="1"/>
  <c r="G6411" i="1" s="1"/>
  <c r="N6412" i="1"/>
  <c r="N6413" i="1"/>
  <c r="N6414" i="1"/>
  <c r="N6415" i="1"/>
  <c r="N6416" i="1"/>
  <c r="N6417" i="1"/>
  <c r="N6418" i="1"/>
  <c r="L6418" i="1" s="1"/>
  <c r="N6419" i="1"/>
  <c r="L6419" i="1" s="1"/>
  <c r="G6419" i="1" s="1"/>
  <c r="N6420" i="1"/>
  <c r="N6421" i="1"/>
  <c r="N6422" i="1"/>
  <c r="N6423" i="1"/>
  <c r="N6424" i="1"/>
  <c r="N6425" i="1"/>
  <c r="N6426" i="1"/>
  <c r="L6426" i="1" s="1"/>
  <c r="N6427" i="1"/>
  <c r="L6427" i="1" s="1"/>
  <c r="N6428" i="1"/>
  <c r="N6429" i="1"/>
  <c r="N6430" i="1"/>
  <c r="L6430" i="1" s="1"/>
  <c r="N6431" i="1"/>
  <c r="N6432" i="1"/>
  <c r="N6433" i="1"/>
  <c r="N6434" i="1"/>
  <c r="N6435" i="1"/>
  <c r="L6435" i="1" s="1"/>
  <c r="G6435" i="1" s="1"/>
  <c r="N6436" i="1"/>
  <c r="N6437" i="1"/>
  <c r="N6438" i="1"/>
  <c r="L6438" i="1" s="1"/>
  <c r="N6439" i="1"/>
  <c r="N6440" i="1"/>
  <c r="N6441" i="1"/>
  <c r="N6442" i="1"/>
  <c r="L6442" i="1" s="1"/>
  <c r="N6443" i="1"/>
  <c r="L6443" i="1" s="1"/>
  <c r="G6443" i="1" s="1"/>
  <c r="N6444" i="1"/>
  <c r="N6445" i="1"/>
  <c r="N6446" i="1"/>
  <c r="L6446" i="1" s="1"/>
  <c r="N6447" i="1"/>
  <c r="N6448" i="1"/>
  <c r="N6449" i="1"/>
  <c r="N6450" i="1"/>
  <c r="L6450" i="1" s="1"/>
  <c r="N6451" i="1"/>
  <c r="L6451" i="1" s="1"/>
  <c r="G6451" i="1" s="1"/>
  <c r="N6452" i="1"/>
  <c r="N6453" i="1"/>
  <c r="N6454" i="1"/>
  <c r="L6454" i="1" s="1"/>
  <c r="N6455" i="1"/>
  <c r="N6456" i="1"/>
  <c r="N6457" i="1"/>
  <c r="N6458" i="1"/>
  <c r="L6458" i="1" s="1"/>
  <c r="N6459" i="1"/>
  <c r="L6459" i="1" s="1"/>
  <c r="N6460" i="1"/>
  <c r="N6461" i="1"/>
  <c r="N6462" i="1"/>
  <c r="L6462" i="1" s="1"/>
  <c r="N6463" i="1"/>
  <c r="N6464" i="1"/>
  <c r="N6465" i="1"/>
  <c r="N6466" i="1"/>
  <c r="L6466" i="1" s="1"/>
  <c r="N6467" i="1"/>
  <c r="L6467" i="1" s="1"/>
  <c r="G6467" i="1" s="1"/>
  <c r="N6468" i="1"/>
  <c r="N6469" i="1"/>
  <c r="N6470" i="1"/>
  <c r="L6470" i="1" s="1"/>
  <c r="N6471" i="1"/>
  <c r="N6472" i="1"/>
  <c r="N6473" i="1"/>
  <c r="N6474" i="1"/>
  <c r="L6474" i="1" s="1"/>
  <c r="N6475" i="1"/>
  <c r="L6475" i="1" s="1"/>
  <c r="G6475" i="1" s="1"/>
  <c r="N6476" i="1"/>
  <c r="N6477" i="1"/>
  <c r="N6478" i="1"/>
  <c r="L6478" i="1" s="1"/>
  <c r="N6479" i="1"/>
  <c r="N6480" i="1"/>
  <c r="N6481" i="1"/>
  <c r="N6482" i="1"/>
  <c r="L6482" i="1" s="1"/>
  <c r="N6483" i="1"/>
  <c r="L6483" i="1" s="1"/>
  <c r="G6483" i="1" s="1"/>
  <c r="N6484" i="1"/>
  <c r="N6485" i="1"/>
  <c r="N6486" i="1"/>
  <c r="L6486" i="1" s="1"/>
  <c r="N6487" i="1"/>
  <c r="N6488" i="1"/>
  <c r="N6489" i="1"/>
  <c r="N6490" i="1"/>
  <c r="L6490" i="1" s="1"/>
  <c r="N6491" i="1"/>
  <c r="L6491" i="1" s="1"/>
  <c r="N6492" i="1"/>
  <c r="N6493" i="1"/>
  <c r="N6494" i="1"/>
  <c r="L6494" i="1" s="1"/>
  <c r="N6495" i="1"/>
  <c r="N6496" i="1"/>
  <c r="N6497" i="1"/>
  <c r="N6498" i="1"/>
  <c r="L6498" i="1" s="1"/>
  <c r="N6499" i="1"/>
  <c r="L6499" i="1" s="1"/>
  <c r="G6499" i="1" s="1"/>
  <c r="N6500" i="1"/>
  <c r="N6501" i="1"/>
  <c r="N6502" i="1"/>
  <c r="L6502" i="1" s="1"/>
  <c r="N6503" i="1"/>
  <c r="N6504" i="1"/>
  <c r="N6505" i="1"/>
  <c r="N6506" i="1"/>
  <c r="L6506" i="1" s="1"/>
  <c r="N6507" i="1"/>
  <c r="L6507" i="1" s="1"/>
  <c r="G6507" i="1" s="1"/>
  <c r="N6508" i="1"/>
  <c r="N6509" i="1"/>
  <c r="N6510" i="1"/>
  <c r="L6510" i="1" s="1"/>
  <c r="N6511" i="1"/>
  <c r="N6512" i="1"/>
  <c r="N6513" i="1"/>
  <c r="N6514" i="1"/>
  <c r="L6514" i="1" s="1"/>
  <c r="N6515" i="1"/>
  <c r="L6515" i="1" s="1"/>
  <c r="G6515" i="1" s="1"/>
  <c r="N6516" i="1"/>
  <c r="N6517" i="1"/>
  <c r="N6518" i="1"/>
  <c r="L6518" i="1" s="1"/>
  <c r="N6519" i="1"/>
  <c r="N6520" i="1"/>
  <c r="N6521" i="1"/>
  <c r="N6522" i="1"/>
  <c r="L6522" i="1" s="1"/>
  <c r="N6523" i="1"/>
  <c r="L6523" i="1" s="1"/>
  <c r="N6524" i="1"/>
  <c r="N6525" i="1"/>
  <c r="N6526" i="1"/>
  <c r="L6526" i="1" s="1"/>
  <c r="N6527" i="1"/>
  <c r="N6528" i="1"/>
  <c r="N6529" i="1"/>
  <c r="N6530" i="1"/>
  <c r="N6531" i="1"/>
  <c r="L6531" i="1" s="1"/>
  <c r="G6531" i="1" s="1"/>
  <c r="N6532" i="1"/>
  <c r="N6533" i="1"/>
  <c r="N6534" i="1"/>
  <c r="L6534" i="1" s="1"/>
  <c r="N6535" i="1"/>
  <c r="N6536" i="1"/>
  <c r="N6537" i="1"/>
  <c r="N6538" i="1"/>
  <c r="N6539" i="1"/>
  <c r="L6539" i="1" s="1"/>
  <c r="G6539" i="1" s="1"/>
  <c r="N6540" i="1"/>
  <c r="N6541" i="1"/>
  <c r="N6542" i="1"/>
  <c r="L6542" i="1" s="1"/>
  <c r="N6543" i="1"/>
  <c r="N6544" i="1"/>
  <c r="N6545" i="1"/>
  <c r="N6546" i="1"/>
  <c r="N6547" i="1"/>
  <c r="L6547" i="1" s="1"/>
  <c r="G6547" i="1" s="1"/>
  <c r="N6548" i="1"/>
  <c r="N6549" i="1"/>
  <c r="N6550" i="1"/>
  <c r="L6550" i="1" s="1"/>
  <c r="N6551" i="1"/>
  <c r="N6552" i="1"/>
  <c r="N6553" i="1"/>
  <c r="N6554" i="1"/>
  <c r="N6555" i="1"/>
  <c r="L6555" i="1" s="1"/>
  <c r="N6556" i="1"/>
  <c r="N6557" i="1"/>
  <c r="N6558" i="1"/>
  <c r="L6558" i="1" s="1"/>
  <c r="N6559" i="1"/>
  <c r="N6560" i="1"/>
  <c r="N6561" i="1"/>
  <c r="N6562" i="1"/>
  <c r="N6563" i="1"/>
  <c r="L6563" i="1" s="1"/>
  <c r="G6563" i="1" s="1"/>
  <c r="N6564" i="1"/>
  <c r="N6565" i="1"/>
  <c r="L6565" i="1" s="1"/>
  <c r="N6566" i="1"/>
  <c r="L6566" i="1" s="1"/>
  <c r="N6567" i="1"/>
  <c r="N6568" i="1"/>
  <c r="N6569" i="1"/>
  <c r="N6570" i="1"/>
  <c r="N6571" i="1"/>
  <c r="L6571" i="1" s="1"/>
  <c r="G6571" i="1" s="1"/>
  <c r="N6572" i="1"/>
  <c r="N6573" i="1"/>
  <c r="N6574" i="1"/>
  <c r="L6574" i="1" s="1"/>
  <c r="N6575" i="1"/>
  <c r="N6576" i="1"/>
  <c r="N6577" i="1"/>
  <c r="N6578" i="1"/>
  <c r="L6578" i="1" s="1"/>
  <c r="N6579" i="1"/>
  <c r="L6579" i="1" s="1"/>
  <c r="G6579" i="1" s="1"/>
  <c r="N6580" i="1"/>
  <c r="N6581" i="1"/>
  <c r="N6582" i="1"/>
  <c r="L6582" i="1" s="1"/>
  <c r="N6583" i="1"/>
  <c r="N6584" i="1"/>
  <c r="N6585" i="1"/>
  <c r="N6586" i="1"/>
  <c r="L6586" i="1" s="1"/>
  <c r="N6587" i="1"/>
  <c r="L6587" i="1" s="1"/>
  <c r="N6588" i="1"/>
  <c r="N6589" i="1"/>
  <c r="N6590" i="1"/>
  <c r="L6590" i="1" s="1"/>
  <c r="N6591" i="1"/>
  <c r="N6592" i="1"/>
  <c r="N6593" i="1"/>
  <c r="N6594" i="1"/>
  <c r="L6594" i="1" s="1"/>
  <c r="N6595" i="1"/>
  <c r="L6595" i="1" s="1"/>
  <c r="G6595" i="1" s="1"/>
  <c r="N6596" i="1"/>
  <c r="N6597" i="1"/>
  <c r="N6598" i="1"/>
  <c r="L6598" i="1" s="1"/>
  <c r="N6599" i="1"/>
  <c r="N6600" i="1"/>
  <c r="N6601" i="1"/>
  <c r="N6602" i="1"/>
  <c r="L6602" i="1" s="1"/>
  <c r="N6603" i="1"/>
  <c r="N6604" i="1"/>
  <c r="N6605" i="1"/>
  <c r="N6606" i="1"/>
  <c r="N6607" i="1"/>
  <c r="N6608" i="1"/>
  <c r="N6609" i="1"/>
  <c r="N6610" i="1"/>
  <c r="N6611" i="1"/>
  <c r="L6611" i="1" s="1"/>
  <c r="G6611" i="1" s="1"/>
  <c r="N6612" i="1"/>
  <c r="N6613" i="1"/>
  <c r="N6614" i="1"/>
  <c r="N6615" i="1"/>
  <c r="N6616" i="1"/>
  <c r="L6616" i="1" s="1"/>
  <c r="N6617" i="1"/>
  <c r="N6618" i="1"/>
  <c r="N6619" i="1"/>
  <c r="N6620" i="1"/>
  <c r="N6621" i="1"/>
  <c r="N6622" i="1"/>
  <c r="N6623" i="1"/>
  <c r="N6624" i="1"/>
  <c r="N6625" i="1"/>
  <c r="N6626" i="1"/>
  <c r="N6627" i="1"/>
  <c r="L6627" i="1" s="1"/>
  <c r="G6627" i="1" s="1"/>
  <c r="N6628" i="1"/>
  <c r="N6629" i="1"/>
  <c r="N6630" i="1"/>
  <c r="N6631" i="1"/>
  <c r="N6632" i="1"/>
  <c r="L6632" i="1" s="1"/>
  <c r="N6633" i="1"/>
  <c r="N6634" i="1"/>
  <c r="N6635" i="1"/>
  <c r="L6635" i="1" s="1"/>
  <c r="G6635" i="1" s="1"/>
  <c r="N6636" i="1"/>
  <c r="N6637" i="1"/>
  <c r="L6637" i="1" s="1"/>
  <c r="N6638" i="1"/>
  <c r="N6639" i="1"/>
  <c r="N6640" i="1"/>
  <c r="N6641" i="1"/>
  <c r="N6642" i="1"/>
  <c r="N6643" i="1"/>
  <c r="L6643" i="1" s="1"/>
  <c r="G6643" i="1" s="1"/>
  <c r="N6644" i="1"/>
  <c r="N6645" i="1"/>
  <c r="N6646" i="1"/>
  <c r="N6647" i="1"/>
  <c r="N6648" i="1"/>
  <c r="L6648" i="1" s="1"/>
  <c r="N6649" i="1"/>
  <c r="N6650" i="1"/>
  <c r="N6651" i="1"/>
  <c r="L6651" i="1" s="1"/>
  <c r="N6652" i="1"/>
  <c r="N6653" i="1"/>
  <c r="N6654" i="1"/>
  <c r="L6654" i="1" s="1"/>
  <c r="N6655" i="1"/>
  <c r="N6656" i="1"/>
  <c r="N6657" i="1"/>
  <c r="N6658" i="1"/>
  <c r="L6658" i="1" s="1"/>
  <c r="N6659" i="1"/>
  <c r="L6659" i="1" s="1"/>
  <c r="G6659" i="1" s="1"/>
  <c r="N6660" i="1"/>
  <c r="N6661" i="1"/>
  <c r="L6661" i="1" s="1"/>
  <c r="N6662" i="1"/>
  <c r="L6662" i="1" s="1"/>
  <c r="N6663" i="1"/>
  <c r="N6664" i="1"/>
  <c r="N6665" i="1"/>
  <c r="N6666" i="1"/>
  <c r="L6666" i="1" s="1"/>
  <c r="N6667" i="1"/>
  <c r="L6667" i="1" s="1"/>
  <c r="G6667" i="1" s="1"/>
  <c r="N6668" i="1"/>
  <c r="N6669" i="1"/>
  <c r="N6670" i="1"/>
  <c r="L6670" i="1" s="1"/>
  <c r="N6671" i="1"/>
  <c r="N6672" i="1"/>
  <c r="N6673" i="1"/>
  <c r="N6674" i="1"/>
  <c r="L6674" i="1" s="1"/>
  <c r="N6675" i="1"/>
  <c r="L6675" i="1" s="1"/>
  <c r="G6675" i="1" s="1"/>
  <c r="N6676" i="1"/>
  <c r="N6677" i="1"/>
  <c r="N6678" i="1"/>
  <c r="L6678" i="1" s="1"/>
  <c r="N6679" i="1"/>
  <c r="N6680" i="1"/>
  <c r="N6681" i="1"/>
  <c r="N6682" i="1"/>
  <c r="L6682" i="1" s="1"/>
  <c r="N6683" i="1"/>
  <c r="L6683" i="1" s="1"/>
  <c r="N6684" i="1"/>
  <c r="N6685" i="1"/>
  <c r="N6686" i="1"/>
  <c r="L6686" i="1" s="1"/>
  <c r="N6687" i="1"/>
  <c r="N6688" i="1"/>
  <c r="N6689" i="1"/>
  <c r="N6690" i="1"/>
  <c r="L6690" i="1" s="1"/>
  <c r="N6691" i="1"/>
  <c r="L6691" i="1" s="1"/>
  <c r="G6691" i="1" s="1"/>
  <c r="N6692" i="1"/>
  <c r="N6693" i="1"/>
  <c r="N6694" i="1"/>
  <c r="L6694" i="1" s="1"/>
  <c r="N6695" i="1"/>
  <c r="N6696" i="1"/>
  <c r="N6697" i="1"/>
  <c r="N6698" i="1"/>
  <c r="N6699" i="1"/>
  <c r="L6699" i="1" s="1"/>
  <c r="G6699" i="1" s="1"/>
  <c r="N6700" i="1"/>
  <c r="N6701" i="1"/>
  <c r="N6702" i="1"/>
  <c r="L6702" i="1" s="1"/>
  <c r="N6703" i="1"/>
  <c r="N6704" i="1"/>
  <c r="N6705" i="1"/>
  <c r="N6706" i="1"/>
  <c r="N6707" i="1"/>
  <c r="L6707" i="1" s="1"/>
  <c r="G6707" i="1" s="1"/>
  <c r="N6708" i="1"/>
  <c r="N6709" i="1"/>
  <c r="N6710" i="1"/>
  <c r="L6710" i="1" s="1"/>
  <c r="N6711" i="1"/>
  <c r="N6712" i="1"/>
  <c r="N6713" i="1"/>
  <c r="N6714" i="1"/>
  <c r="L6714" i="1" s="1"/>
  <c r="N6715" i="1"/>
  <c r="L6715" i="1" s="1"/>
  <c r="N6716" i="1"/>
  <c r="N6717" i="1"/>
  <c r="N6718" i="1"/>
  <c r="L6718" i="1" s="1"/>
  <c r="N6719" i="1"/>
  <c r="N6720" i="1"/>
  <c r="N6721" i="1"/>
  <c r="N6722" i="1"/>
  <c r="N6723" i="1"/>
  <c r="L6723" i="1" s="1"/>
  <c r="G6723" i="1" s="1"/>
  <c r="N6724" i="1"/>
  <c r="N6725" i="1"/>
  <c r="L6725" i="1" s="1"/>
  <c r="N6726" i="1"/>
  <c r="L6726" i="1" s="1"/>
  <c r="N6727" i="1"/>
  <c r="N6728" i="1"/>
  <c r="N6729" i="1"/>
  <c r="N6730" i="1"/>
  <c r="N6731" i="1"/>
  <c r="L6731" i="1" s="1"/>
  <c r="G6731" i="1" s="1"/>
  <c r="N6732" i="1"/>
  <c r="N6733" i="1"/>
  <c r="N6734" i="1"/>
  <c r="L6734" i="1" s="1"/>
  <c r="N6735" i="1"/>
  <c r="N6736" i="1"/>
  <c r="N6737" i="1"/>
  <c r="N6738" i="1"/>
  <c r="N6739" i="1"/>
  <c r="L6739" i="1" s="1"/>
  <c r="G6739" i="1" s="1"/>
  <c r="N6740" i="1"/>
  <c r="N6741" i="1"/>
  <c r="N6742" i="1"/>
  <c r="L6742" i="1" s="1"/>
  <c r="N6743" i="1"/>
  <c r="N6744" i="1"/>
  <c r="N6745" i="1"/>
  <c r="N6746" i="1"/>
  <c r="L6746" i="1" s="1"/>
  <c r="N6747" i="1"/>
  <c r="L6747" i="1" s="1"/>
  <c r="N6748" i="1"/>
  <c r="N6749" i="1"/>
  <c r="L6749" i="1" s="1"/>
  <c r="N6750" i="1"/>
  <c r="L6750" i="1" s="1"/>
  <c r="N6751" i="1"/>
  <c r="N6752" i="1"/>
  <c r="N6753" i="1"/>
  <c r="N6754" i="1"/>
  <c r="L6754" i="1" s="1"/>
  <c r="N6755" i="1"/>
  <c r="L6755" i="1" s="1"/>
  <c r="G6755" i="1" s="1"/>
  <c r="N6756" i="1"/>
  <c r="N6757" i="1"/>
  <c r="N6758" i="1"/>
  <c r="L6758" i="1" s="1"/>
  <c r="N6759" i="1"/>
  <c r="N6760" i="1"/>
  <c r="N6761" i="1"/>
  <c r="N6762" i="1"/>
  <c r="L6762" i="1" s="1"/>
  <c r="N6763" i="1"/>
  <c r="L6763" i="1" s="1"/>
  <c r="G6763" i="1" s="1"/>
  <c r="N6764" i="1"/>
  <c r="N6765" i="1"/>
  <c r="N6766" i="1"/>
  <c r="L6766" i="1" s="1"/>
  <c r="N6767" i="1"/>
  <c r="N6768" i="1"/>
  <c r="N6769" i="1"/>
  <c r="N6770" i="1"/>
  <c r="L6770" i="1" s="1"/>
  <c r="N6771" i="1"/>
  <c r="N6772" i="1"/>
  <c r="N6773" i="1"/>
  <c r="N6774" i="1"/>
  <c r="L6774" i="1" s="1"/>
  <c r="N6775" i="1"/>
  <c r="N6776" i="1"/>
  <c r="N6777" i="1"/>
  <c r="N6778" i="1"/>
  <c r="N6779" i="1"/>
  <c r="L6779" i="1" s="1"/>
  <c r="N6780" i="1"/>
  <c r="N6781" i="1"/>
  <c r="L6781" i="1" s="1"/>
  <c r="N6782" i="1"/>
  <c r="L6782" i="1" s="1"/>
  <c r="N6783" i="1"/>
  <c r="N6784" i="1"/>
  <c r="N6785" i="1"/>
  <c r="N6786" i="1"/>
  <c r="N6787" i="1"/>
  <c r="L6787" i="1" s="1"/>
  <c r="G6787" i="1" s="1"/>
  <c r="N6788" i="1"/>
  <c r="N6789" i="1"/>
  <c r="N6790" i="1"/>
  <c r="L6790" i="1" s="1"/>
  <c r="N6791" i="1"/>
  <c r="N6792" i="1"/>
  <c r="N6793" i="1"/>
  <c r="N6794" i="1"/>
  <c r="L6794" i="1" s="1"/>
  <c r="N6795" i="1"/>
  <c r="L6795" i="1" s="1"/>
  <c r="G6795" i="1" s="1"/>
  <c r="N6796" i="1"/>
  <c r="N6797" i="1"/>
  <c r="N6798" i="1"/>
  <c r="L6798" i="1" s="1"/>
  <c r="N6799" i="1"/>
  <c r="N6800" i="1"/>
  <c r="N6801" i="1"/>
  <c r="N6802" i="1"/>
  <c r="N6803" i="1"/>
  <c r="L6803" i="1" s="1"/>
  <c r="G6803" i="1" s="1"/>
  <c r="N6804" i="1"/>
  <c r="N6805" i="1"/>
  <c r="N6806" i="1"/>
  <c r="L6806" i="1" s="1"/>
  <c r="N6807" i="1"/>
  <c r="N6808" i="1"/>
  <c r="N6809" i="1"/>
  <c r="N6810" i="1"/>
  <c r="L6810" i="1" s="1"/>
  <c r="N6811" i="1"/>
  <c r="N6812" i="1"/>
  <c r="N6813" i="1"/>
  <c r="L6813" i="1" s="1"/>
  <c r="N6814" i="1"/>
  <c r="L6814" i="1" s="1"/>
  <c r="N6815" i="1"/>
  <c r="N6816" i="1"/>
  <c r="N6817" i="1"/>
  <c r="N6818" i="1"/>
  <c r="L6818" i="1" s="1"/>
  <c r="N6819" i="1"/>
  <c r="N6820" i="1"/>
  <c r="N6821" i="1"/>
  <c r="N6822" i="1"/>
  <c r="L6822" i="1" s="1"/>
  <c r="N6823" i="1"/>
  <c r="N6824" i="1"/>
  <c r="N6825" i="1"/>
  <c r="N6826" i="1"/>
  <c r="N6827" i="1"/>
  <c r="L6827" i="1" s="1"/>
  <c r="G6827" i="1" s="1"/>
  <c r="N6828" i="1"/>
  <c r="N6829" i="1"/>
  <c r="N6830" i="1"/>
  <c r="L6830" i="1" s="1"/>
  <c r="N6831" i="1"/>
  <c r="N6832" i="1"/>
  <c r="N6833" i="1"/>
  <c r="N6834" i="1"/>
  <c r="L6834" i="1" s="1"/>
  <c r="N6835" i="1"/>
  <c r="L6835" i="1" s="1"/>
  <c r="G6835" i="1" s="1"/>
  <c r="N6836" i="1"/>
  <c r="N6837" i="1"/>
  <c r="N6838" i="1"/>
  <c r="L6838" i="1" s="1"/>
  <c r="N6839" i="1"/>
  <c r="N6840" i="1"/>
  <c r="N6841" i="1"/>
  <c r="N6842" i="1"/>
  <c r="L6842" i="1" s="1"/>
  <c r="N6843" i="1"/>
  <c r="N6844" i="1"/>
  <c r="N6845" i="1"/>
  <c r="N6846" i="1"/>
  <c r="L6846" i="1" s="1"/>
  <c r="N6847" i="1"/>
  <c r="N6848" i="1"/>
  <c r="N6849" i="1"/>
  <c r="N6850" i="1"/>
  <c r="N6851" i="1"/>
  <c r="L6851" i="1" s="1"/>
  <c r="G6851" i="1" s="1"/>
  <c r="N6852" i="1"/>
  <c r="N6853" i="1"/>
  <c r="N6854" i="1"/>
  <c r="N6855" i="1"/>
  <c r="N6856" i="1"/>
  <c r="N6857" i="1"/>
  <c r="N6858" i="1"/>
  <c r="L6858" i="1" s="1"/>
  <c r="N6859" i="1"/>
  <c r="L6859" i="1" s="1"/>
  <c r="G6859" i="1" s="1"/>
  <c r="N6860" i="1"/>
  <c r="N6861" i="1"/>
  <c r="N6862" i="1"/>
  <c r="N6863" i="1"/>
  <c r="N6864" i="1"/>
  <c r="N6865" i="1"/>
  <c r="N6866" i="1"/>
  <c r="N6867" i="1"/>
  <c r="L6867" i="1" s="1"/>
  <c r="G6867" i="1" s="1"/>
  <c r="N6868" i="1"/>
  <c r="N6869" i="1"/>
  <c r="N6870" i="1"/>
  <c r="L6870" i="1" s="1"/>
  <c r="N6871" i="1"/>
  <c r="N6872" i="1"/>
  <c r="N6873" i="1"/>
  <c r="N6874" i="1"/>
  <c r="N6875" i="1"/>
  <c r="L6875" i="1" s="1"/>
  <c r="N6876" i="1"/>
  <c r="N6877" i="1"/>
  <c r="N6878" i="1"/>
  <c r="L6878" i="1" s="1"/>
  <c r="N6879" i="1"/>
  <c r="N6880" i="1"/>
  <c r="N6881" i="1"/>
  <c r="N6882" i="1"/>
  <c r="N6883" i="1"/>
  <c r="L6883" i="1" s="1"/>
  <c r="G6883" i="1" s="1"/>
  <c r="N6884" i="1"/>
  <c r="N6885" i="1"/>
  <c r="N6886" i="1"/>
  <c r="L6886" i="1" s="1"/>
  <c r="N6887" i="1"/>
  <c r="N6888" i="1"/>
  <c r="N6889" i="1"/>
  <c r="N6890" i="1"/>
  <c r="N6891" i="1"/>
  <c r="L6891" i="1" s="1"/>
  <c r="G6891" i="1" s="1"/>
  <c r="N6892" i="1"/>
  <c r="N6893" i="1"/>
  <c r="L6893" i="1" s="1"/>
  <c r="N6894" i="1"/>
  <c r="L6894" i="1" s="1"/>
  <c r="N6895" i="1"/>
  <c r="N6896" i="1"/>
  <c r="N6897" i="1"/>
  <c r="N6898" i="1"/>
  <c r="L6898" i="1" s="1"/>
  <c r="N6899" i="1"/>
  <c r="L6899" i="1" s="1"/>
  <c r="G6899" i="1" s="1"/>
  <c r="N6900" i="1"/>
  <c r="N6901" i="1"/>
  <c r="N6902" i="1"/>
  <c r="N6903" i="1"/>
  <c r="N6904" i="1"/>
  <c r="N6905" i="1"/>
  <c r="N6906" i="1"/>
  <c r="L6906" i="1" s="1"/>
  <c r="N6907" i="1"/>
  <c r="N6908" i="1"/>
  <c r="N6909" i="1"/>
  <c r="N6910" i="1"/>
  <c r="L6910" i="1" s="1"/>
  <c r="N6911" i="1"/>
  <c r="N6912" i="1"/>
  <c r="N6913" i="1"/>
  <c r="N6914" i="1"/>
  <c r="L6914" i="1" s="1"/>
  <c r="N6915" i="1"/>
  <c r="N6916" i="1"/>
  <c r="N6917" i="1"/>
  <c r="N6918" i="1"/>
  <c r="L6918" i="1" s="1"/>
  <c r="N6919" i="1"/>
  <c r="N6920" i="1"/>
  <c r="N6921" i="1"/>
  <c r="N6922" i="1"/>
  <c r="N6923" i="1"/>
  <c r="L6923" i="1" s="1"/>
  <c r="G6923" i="1" s="1"/>
  <c r="N6924" i="1"/>
  <c r="N6925" i="1"/>
  <c r="L6925" i="1" s="1"/>
  <c r="N6926" i="1"/>
  <c r="N6927" i="1"/>
  <c r="N6928" i="1"/>
  <c r="N6929" i="1"/>
  <c r="N6930" i="1"/>
  <c r="N6931" i="1"/>
  <c r="N6932" i="1"/>
  <c r="N6933" i="1"/>
  <c r="N6934" i="1"/>
  <c r="L6934" i="1" s="1"/>
  <c r="N6935" i="1"/>
  <c r="N6936" i="1"/>
  <c r="N6937" i="1"/>
  <c r="N6938" i="1"/>
  <c r="N6939" i="1"/>
  <c r="L6939" i="1" s="1"/>
  <c r="N6940" i="1"/>
  <c r="N6941" i="1"/>
  <c r="N6942" i="1"/>
  <c r="L6942" i="1" s="1"/>
  <c r="N6943" i="1"/>
  <c r="N6944" i="1"/>
  <c r="N6945" i="1"/>
  <c r="N6946" i="1"/>
  <c r="N6947" i="1"/>
  <c r="L6947" i="1" s="1"/>
  <c r="G6947" i="1" s="1"/>
  <c r="N6948" i="1"/>
  <c r="N6949" i="1"/>
  <c r="L6949" i="1" s="1"/>
  <c r="N6950" i="1"/>
  <c r="L6950" i="1" s="1"/>
  <c r="N6951" i="1"/>
  <c r="N6952" i="1"/>
  <c r="N6953" i="1"/>
  <c r="N6954" i="1"/>
  <c r="N6955" i="1"/>
  <c r="L6955" i="1" s="1"/>
  <c r="G6955" i="1" s="1"/>
  <c r="N6956" i="1"/>
  <c r="N6957" i="1"/>
  <c r="N6958" i="1"/>
  <c r="N6959" i="1"/>
  <c r="N6960" i="1"/>
  <c r="N6961" i="1"/>
  <c r="N6962" i="1"/>
  <c r="N6963" i="1"/>
  <c r="L6963" i="1" s="1"/>
  <c r="G6963" i="1" s="1"/>
  <c r="N6964" i="1"/>
  <c r="N6965" i="1"/>
  <c r="N6966" i="1"/>
  <c r="L6966" i="1" s="1"/>
  <c r="N6967" i="1"/>
  <c r="N6968" i="1"/>
  <c r="N6969" i="1"/>
  <c r="N6970" i="1"/>
  <c r="N6971" i="1"/>
  <c r="L6971" i="1" s="1"/>
  <c r="N6972" i="1"/>
  <c r="N6973" i="1"/>
  <c r="N6974" i="1"/>
  <c r="L6974" i="1" s="1"/>
  <c r="N6975" i="1"/>
  <c r="N6976" i="1"/>
  <c r="N6977" i="1"/>
  <c r="N6978" i="1"/>
  <c r="N6979" i="1"/>
  <c r="L6979" i="1" s="1"/>
  <c r="G6979" i="1" s="1"/>
  <c r="N6980" i="1"/>
  <c r="N6981" i="1"/>
  <c r="N6982" i="1"/>
  <c r="L6982" i="1" s="1"/>
  <c r="N6983" i="1"/>
  <c r="N6984" i="1"/>
  <c r="N6985" i="1"/>
  <c r="N6986" i="1"/>
  <c r="N6987" i="1"/>
  <c r="L6987" i="1" s="1"/>
  <c r="G6987" i="1" s="1"/>
  <c r="N6988" i="1"/>
  <c r="N6989" i="1"/>
  <c r="N6990" i="1"/>
  <c r="N6991" i="1"/>
  <c r="N6992" i="1"/>
  <c r="N6993" i="1"/>
  <c r="N6994" i="1"/>
  <c r="L6994" i="1" s="1"/>
  <c r="N6995" i="1"/>
  <c r="L6995" i="1" s="1"/>
  <c r="G6995" i="1" s="1"/>
  <c r="N6996" i="1"/>
  <c r="N6997" i="1"/>
  <c r="N6998" i="1"/>
  <c r="L6998" i="1" s="1"/>
  <c r="N6999" i="1"/>
  <c r="N7000" i="1"/>
  <c r="N7001" i="1"/>
  <c r="N7002" i="1"/>
  <c r="N7003" i="1"/>
  <c r="L7003" i="1" s="1"/>
  <c r="N7004" i="1"/>
  <c r="N7005" i="1"/>
  <c r="N7006" i="1"/>
  <c r="N7007" i="1"/>
  <c r="N7008" i="1"/>
  <c r="N7009" i="1"/>
  <c r="N7010" i="1"/>
  <c r="N7011" i="1"/>
  <c r="N7012" i="1"/>
  <c r="N7013" i="1"/>
  <c r="N7014" i="1"/>
  <c r="L7014" i="1" s="1"/>
  <c r="N7015" i="1"/>
  <c r="N7016" i="1"/>
  <c r="N7017" i="1"/>
  <c r="N7018" i="1"/>
  <c r="N7019" i="1"/>
  <c r="L7019" i="1" s="1"/>
  <c r="G7019" i="1" s="1"/>
  <c r="N7020" i="1"/>
  <c r="N7021" i="1"/>
  <c r="N7022" i="1"/>
  <c r="L7022" i="1" s="1"/>
  <c r="N7023" i="1"/>
  <c r="N7024" i="1"/>
  <c r="N7025" i="1"/>
  <c r="N7026" i="1"/>
  <c r="N7027" i="1"/>
  <c r="L7027" i="1" s="1"/>
  <c r="G7027" i="1" s="1"/>
  <c r="N7028" i="1"/>
  <c r="N7029" i="1"/>
  <c r="N7030" i="1"/>
  <c r="N7031" i="1"/>
  <c r="N7032" i="1"/>
  <c r="N7033" i="1"/>
  <c r="N7034" i="1"/>
  <c r="N7035" i="1"/>
  <c r="L7035" i="1" s="1"/>
  <c r="N7036" i="1"/>
  <c r="N7037" i="1"/>
  <c r="N7038" i="1"/>
  <c r="N7039" i="1"/>
  <c r="N7040" i="1"/>
  <c r="N7041" i="1"/>
  <c r="N7042" i="1"/>
  <c r="N7043" i="1"/>
  <c r="L7043" i="1" s="1"/>
  <c r="G7043" i="1" s="1"/>
  <c r="N7044" i="1"/>
  <c r="N7045" i="1"/>
  <c r="N7046" i="1"/>
  <c r="N7047" i="1"/>
  <c r="N7048" i="1"/>
  <c r="N7049" i="1"/>
  <c r="N7050" i="1"/>
  <c r="N7051" i="1"/>
  <c r="L7051" i="1" s="1"/>
  <c r="G7051" i="1" s="1"/>
  <c r="N7052" i="1"/>
  <c r="N7053" i="1"/>
  <c r="N7054" i="1"/>
  <c r="N7055" i="1"/>
  <c r="N7056" i="1"/>
  <c r="N7057" i="1"/>
  <c r="N7058" i="1"/>
  <c r="N7059" i="1"/>
  <c r="L7059" i="1" s="1"/>
  <c r="G7059" i="1" s="1"/>
  <c r="N7060" i="1"/>
  <c r="N7061" i="1"/>
  <c r="N7062" i="1"/>
  <c r="N7063" i="1"/>
  <c r="N7064" i="1"/>
  <c r="N7065" i="1"/>
  <c r="N7066" i="1"/>
  <c r="N7067" i="1"/>
  <c r="L7067" i="1" s="1"/>
  <c r="N7068" i="1"/>
  <c r="N7069" i="1"/>
  <c r="N7070" i="1"/>
  <c r="L7070" i="1" s="1"/>
  <c r="N7071" i="1"/>
  <c r="N7072" i="1"/>
  <c r="N7073" i="1"/>
  <c r="N7074" i="1"/>
  <c r="N7075" i="1"/>
  <c r="L7075" i="1" s="1"/>
  <c r="G7075" i="1" s="1"/>
  <c r="N7076" i="1"/>
  <c r="N7077" i="1"/>
  <c r="N7078" i="1"/>
  <c r="L7078" i="1" s="1"/>
  <c r="N7079" i="1"/>
  <c r="N7080" i="1"/>
  <c r="N7081" i="1"/>
  <c r="N7082" i="1"/>
  <c r="N7083" i="1"/>
  <c r="L7083" i="1" s="1"/>
  <c r="G7083" i="1" s="1"/>
  <c r="N7084" i="1"/>
  <c r="N7085" i="1"/>
  <c r="N7086" i="1"/>
  <c r="L7086" i="1" s="1"/>
  <c r="N7087" i="1"/>
  <c r="N7088" i="1"/>
  <c r="N7089" i="1"/>
  <c r="N7090" i="1"/>
  <c r="N7091" i="1"/>
  <c r="L7091" i="1" s="1"/>
  <c r="G7091" i="1" s="1"/>
  <c r="N7092" i="1"/>
  <c r="N7093" i="1"/>
  <c r="N7094" i="1"/>
  <c r="L7094" i="1" s="1"/>
  <c r="N7095" i="1"/>
  <c r="N7096" i="1"/>
  <c r="N7097" i="1"/>
  <c r="N7098" i="1"/>
  <c r="N7099" i="1"/>
  <c r="L7099" i="1" s="1"/>
  <c r="N7100" i="1"/>
  <c r="N7101" i="1"/>
  <c r="N7102" i="1"/>
  <c r="N7103" i="1"/>
  <c r="N7104" i="1"/>
  <c r="N7105" i="1"/>
  <c r="N7106" i="1"/>
  <c r="N7107" i="1"/>
  <c r="L7107" i="1" s="1"/>
  <c r="G7107" i="1" s="1"/>
  <c r="N7108" i="1"/>
  <c r="N7109" i="1"/>
  <c r="N7110" i="1"/>
  <c r="N7111" i="1"/>
  <c r="N7112" i="1"/>
  <c r="N7113" i="1"/>
  <c r="N7114" i="1"/>
  <c r="N7115" i="1"/>
  <c r="L7115" i="1" s="1"/>
  <c r="G7115" i="1" s="1"/>
  <c r="N7116" i="1"/>
  <c r="N7117" i="1"/>
  <c r="N7118" i="1"/>
  <c r="N7119" i="1"/>
  <c r="N7120" i="1"/>
  <c r="N7121" i="1"/>
  <c r="N7122" i="1"/>
  <c r="N7123" i="1"/>
  <c r="L7123" i="1" s="1"/>
  <c r="G7123" i="1" s="1"/>
  <c r="N7124" i="1"/>
  <c r="N7125" i="1"/>
  <c r="N7126" i="1"/>
  <c r="L7126" i="1" s="1"/>
  <c r="N7127" i="1"/>
  <c r="N7128" i="1"/>
  <c r="N7129" i="1"/>
  <c r="N7130" i="1"/>
  <c r="L7130" i="1" s="1"/>
  <c r="N7131" i="1"/>
  <c r="L7131" i="1" s="1"/>
  <c r="N7132" i="1"/>
  <c r="N7133" i="1"/>
  <c r="N7134" i="1"/>
  <c r="L7134" i="1" s="1"/>
  <c r="N7135" i="1"/>
  <c r="N7136" i="1"/>
  <c r="N7137" i="1"/>
  <c r="N7138" i="1"/>
  <c r="N7139" i="1"/>
  <c r="L7139" i="1" s="1"/>
  <c r="G7139" i="1" s="1"/>
  <c r="N7140" i="1"/>
  <c r="N7141" i="1"/>
  <c r="N7142" i="1"/>
  <c r="L7142" i="1" s="1"/>
  <c r="N7143" i="1"/>
  <c r="N7144" i="1"/>
  <c r="N7145" i="1"/>
  <c r="N7146" i="1"/>
  <c r="N7147" i="1"/>
  <c r="L7147" i="1" s="1"/>
  <c r="G7147" i="1" s="1"/>
  <c r="N7148" i="1"/>
  <c r="N7149" i="1"/>
  <c r="N7150" i="1"/>
  <c r="L7150" i="1" s="1"/>
  <c r="N7151" i="1"/>
  <c r="N7152" i="1"/>
  <c r="N7153" i="1"/>
  <c r="N7154" i="1"/>
  <c r="N7155" i="1"/>
  <c r="L7155" i="1" s="1"/>
  <c r="G7155" i="1" s="1"/>
  <c r="N7156" i="1"/>
  <c r="N7157" i="1"/>
  <c r="N7158" i="1"/>
  <c r="L7158" i="1" s="1"/>
  <c r="N7159" i="1"/>
  <c r="N7160" i="1"/>
  <c r="N7161" i="1"/>
  <c r="N7162" i="1"/>
  <c r="N7163" i="1"/>
  <c r="L7163" i="1" s="1"/>
  <c r="N7164" i="1"/>
  <c r="N7165" i="1"/>
  <c r="N7166" i="1"/>
  <c r="L7166" i="1" s="1"/>
  <c r="N7167" i="1"/>
  <c r="N7168" i="1"/>
  <c r="N7169" i="1"/>
  <c r="N7170" i="1"/>
  <c r="N7171" i="1"/>
  <c r="N7172" i="1"/>
  <c r="N7173" i="1"/>
  <c r="N7174" i="1"/>
  <c r="L7174" i="1" s="1"/>
  <c r="N7175" i="1"/>
  <c r="N7176" i="1"/>
  <c r="N7177" i="1"/>
  <c r="N7178" i="1"/>
  <c r="N7179" i="1"/>
  <c r="L7179" i="1" s="1"/>
  <c r="G7179" i="1" s="1"/>
  <c r="N7180" i="1"/>
  <c r="N7181" i="1"/>
  <c r="N7182" i="1"/>
  <c r="L7182" i="1" s="1"/>
  <c r="N7183" i="1"/>
  <c r="N7184" i="1"/>
  <c r="N7185" i="1"/>
  <c r="N7186" i="1"/>
  <c r="N7187" i="1"/>
  <c r="L7187" i="1" s="1"/>
  <c r="G7187" i="1" s="1"/>
  <c r="N7188" i="1"/>
  <c r="N7189" i="1"/>
  <c r="L7189" i="1" s="1"/>
  <c r="N7190" i="1"/>
  <c r="L7190" i="1" s="1"/>
  <c r="N7191" i="1"/>
  <c r="N7192" i="1"/>
  <c r="N7193" i="1"/>
  <c r="N7194" i="1"/>
  <c r="L7194" i="1" s="1"/>
  <c r="N7195" i="1"/>
  <c r="L7195" i="1" s="1"/>
  <c r="N7196" i="1"/>
  <c r="N7197" i="1"/>
  <c r="N7198" i="1"/>
  <c r="N7199" i="1"/>
  <c r="N7200" i="1"/>
  <c r="N7201" i="1"/>
  <c r="N7202" i="1"/>
  <c r="N7203" i="1"/>
  <c r="L7203" i="1" s="1"/>
  <c r="G7203" i="1" s="1"/>
  <c r="N7204" i="1"/>
  <c r="N7205" i="1"/>
  <c r="N7206" i="1"/>
  <c r="L7206" i="1" s="1"/>
  <c r="N7207" i="1"/>
  <c r="N7208" i="1"/>
  <c r="N7209" i="1"/>
  <c r="N7210" i="1"/>
  <c r="N7211" i="1"/>
  <c r="L7211" i="1" s="1"/>
  <c r="G7211" i="1" s="1"/>
  <c r="N7212" i="1"/>
  <c r="N7213" i="1"/>
  <c r="L7213" i="1" s="1"/>
  <c r="N7214" i="1"/>
  <c r="N7215" i="1"/>
  <c r="N7216" i="1"/>
  <c r="N7217" i="1"/>
  <c r="N7218" i="1"/>
  <c r="N7219" i="1"/>
  <c r="L7219" i="1" s="1"/>
  <c r="G7219" i="1" s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L7234" i="1" s="1"/>
  <c r="N7235" i="1"/>
  <c r="L7235" i="1" s="1"/>
  <c r="G7235" i="1" s="1"/>
  <c r="N7236" i="1"/>
  <c r="N7237" i="1"/>
  <c r="N7238" i="1"/>
  <c r="L7238" i="1" s="1"/>
  <c r="N7239" i="1"/>
  <c r="N7240" i="1"/>
  <c r="N7241" i="1"/>
  <c r="N7242" i="1"/>
  <c r="N7243" i="1"/>
  <c r="L7243" i="1" s="1"/>
  <c r="G7243" i="1" s="1"/>
  <c r="N7244" i="1"/>
  <c r="N7245" i="1"/>
  <c r="N7246" i="1"/>
  <c r="L7246" i="1" s="1"/>
  <c r="N7247" i="1"/>
  <c r="N7248" i="1"/>
  <c r="N7249" i="1"/>
  <c r="N7250" i="1"/>
  <c r="N7251" i="1"/>
  <c r="L7251" i="1" s="1"/>
  <c r="G7251" i="1" s="1"/>
  <c r="N7252" i="1"/>
  <c r="N7253" i="1"/>
  <c r="N7254" i="1"/>
  <c r="N7255" i="1"/>
  <c r="N7256" i="1"/>
  <c r="N7257" i="1"/>
  <c r="N7258" i="1"/>
  <c r="N7259" i="1"/>
  <c r="L7259" i="1" s="1"/>
  <c r="N7260" i="1"/>
  <c r="N7261" i="1"/>
  <c r="N7262" i="1"/>
  <c r="L7262" i="1" s="1"/>
  <c r="N7263" i="1"/>
  <c r="N7264" i="1"/>
  <c r="N7265" i="1"/>
  <c r="N7266" i="1"/>
  <c r="N7267" i="1"/>
  <c r="N7268" i="1"/>
  <c r="N7269" i="1"/>
  <c r="N7270" i="1"/>
  <c r="L7270" i="1" s="1"/>
  <c r="N7271" i="1"/>
  <c r="N7272" i="1"/>
  <c r="N7273" i="1"/>
  <c r="N7274" i="1"/>
  <c r="N7275" i="1"/>
  <c r="L7275" i="1" s="1"/>
  <c r="G7275" i="1" s="1"/>
  <c r="N7276" i="1"/>
  <c r="N7277" i="1"/>
  <c r="N7278" i="1"/>
  <c r="L7278" i="1" s="1"/>
  <c r="N7279" i="1"/>
  <c r="N7280" i="1"/>
  <c r="N7281" i="1"/>
  <c r="N7282" i="1"/>
  <c r="N7283" i="1"/>
  <c r="L7283" i="1" s="1"/>
  <c r="G7283" i="1" s="1"/>
  <c r="N7284" i="1"/>
  <c r="N7285" i="1"/>
  <c r="L7285" i="1" s="1"/>
  <c r="N7286" i="1"/>
  <c r="L7286" i="1" s="1"/>
  <c r="N7287" i="1"/>
  <c r="N7288" i="1"/>
  <c r="N7289" i="1"/>
  <c r="N7290" i="1"/>
  <c r="N7291" i="1"/>
  <c r="L7291" i="1" s="1"/>
  <c r="N7292" i="1"/>
  <c r="N7293" i="1"/>
  <c r="N7294" i="1"/>
  <c r="L7294" i="1" s="1"/>
  <c r="N7295" i="1"/>
  <c r="N7296" i="1"/>
  <c r="N7297" i="1"/>
  <c r="N7298" i="1"/>
  <c r="N7299" i="1"/>
  <c r="L7299" i="1" s="1"/>
  <c r="G7299" i="1" s="1"/>
  <c r="N7300" i="1"/>
  <c r="N7301" i="1"/>
  <c r="N7302" i="1"/>
  <c r="L7302" i="1" s="1"/>
  <c r="N7303" i="1"/>
  <c r="N7304" i="1"/>
  <c r="N7305" i="1"/>
  <c r="N7306" i="1"/>
  <c r="N7307" i="1"/>
  <c r="L7307" i="1" s="1"/>
  <c r="G7307" i="1" s="1"/>
  <c r="N7308" i="1"/>
  <c r="N7309" i="1"/>
  <c r="N7310" i="1"/>
  <c r="L7310" i="1" s="1"/>
  <c r="N7311" i="1"/>
  <c r="N7312" i="1"/>
  <c r="N7313" i="1"/>
  <c r="N7314" i="1"/>
  <c r="N7315" i="1"/>
  <c r="L7315" i="1" s="1"/>
  <c r="G7315" i="1" s="1"/>
  <c r="N7316" i="1"/>
  <c r="N7317" i="1"/>
  <c r="N7318" i="1"/>
  <c r="L7318" i="1" s="1"/>
  <c r="N7319" i="1"/>
  <c r="N7320" i="1"/>
  <c r="N7321" i="1"/>
  <c r="N7322" i="1"/>
  <c r="N7323" i="1"/>
  <c r="L7323" i="1" s="1"/>
  <c r="N7324" i="1"/>
  <c r="N7325" i="1"/>
  <c r="L7325" i="1" s="1"/>
  <c r="N7326" i="1"/>
  <c r="L7326" i="1" s="1"/>
  <c r="N7327" i="1"/>
  <c r="N7328" i="1"/>
  <c r="N7329" i="1"/>
  <c r="N7330" i="1"/>
  <c r="N7331" i="1"/>
  <c r="L7331" i="1" s="1"/>
  <c r="G7331" i="1" s="1"/>
  <c r="N7332" i="1"/>
  <c r="N7333" i="1"/>
  <c r="N7334" i="1"/>
  <c r="L7334" i="1" s="1"/>
  <c r="N7335" i="1"/>
  <c r="N7336" i="1"/>
  <c r="N7337" i="1"/>
  <c r="N7338" i="1"/>
  <c r="N7339" i="1"/>
  <c r="L7339" i="1" s="1"/>
  <c r="G7339" i="1" s="1"/>
  <c r="N7340" i="1"/>
  <c r="N7341" i="1"/>
  <c r="N7342" i="1"/>
  <c r="L7342" i="1" s="1"/>
  <c r="N7343" i="1"/>
  <c r="N7344" i="1"/>
  <c r="N7345" i="1"/>
  <c r="N7346" i="1"/>
  <c r="N7347" i="1"/>
  <c r="L7347" i="1" s="1"/>
  <c r="G7347" i="1" s="1"/>
  <c r="N7348" i="1"/>
  <c r="N7349" i="1"/>
  <c r="N7350" i="1"/>
  <c r="L7350" i="1" s="1"/>
  <c r="N7351" i="1"/>
  <c r="N7352" i="1"/>
  <c r="N7353" i="1"/>
  <c r="N7354" i="1"/>
  <c r="N7355" i="1"/>
  <c r="L7355" i="1" s="1"/>
  <c r="N7356" i="1"/>
  <c r="N7357" i="1"/>
  <c r="N7358" i="1"/>
  <c r="L7358" i="1" s="1"/>
  <c r="N7359" i="1"/>
  <c r="N7360" i="1"/>
  <c r="N7361" i="1"/>
  <c r="N7362" i="1"/>
  <c r="L7362" i="1" s="1"/>
  <c r="N7363" i="1"/>
  <c r="L7363" i="1" s="1"/>
  <c r="G7363" i="1" s="1"/>
  <c r="N7364" i="1"/>
  <c r="N7365" i="1"/>
  <c r="N7366" i="1"/>
  <c r="L7366" i="1" s="1"/>
  <c r="N7367" i="1"/>
  <c r="N7368" i="1"/>
  <c r="N7369" i="1"/>
  <c r="N7370" i="1"/>
  <c r="N7371" i="1"/>
  <c r="L7371" i="1" s="1"/>
  <c r="G7371" i="1" s="1"/>
  <c r="N7372" i="1"/>
  <c r="N7373" i="1"/>
  <c r="N7374" i="1"/>
  <c r="L7374" i="1" s="1"/>
  <c r="N7375" i="1"/>
  <c r="N7376" i="1"/>
  <c r="N7377" i="1"/>
  <c r="N7378" i="1"/>
  <c r="N7379" i="1"/>
  <c r="L7379" i="1" s="1"/>
  <c r="G7379" i="1" s="1"/>
  <c r="N7380" i="1"/>
  <c r="N7381" i="1"/>
  <c r="N7382" i="1"/>
  <c r="L7382" i="1" s="1"/>
  <c r="N7383" i="1"/>
  <c r="N7384" i="1"/>
  <c r="N7385" i="1"/>
  <c r="N7386" i="1"/>
  <c r="N7387" i="1"/>
  <c r="L7387" i="1" s="1"/>
  <c r="N7388" i="1"/>
  <c r="N7389" i="1"/>
  <c r="N7390" i="1"/>
  <c r="L7390" i="1" s="1"/>
  <c r="N7391" i="1"/>
  <c r="N7392" i="1"/>
  <c r="N7393" i="1"/>
  <c r="N7394" i="1"/>
  <c r="N7395" i="1"/>
  <c r="L7395" i="1" s="1"/>
  <c r="G7395" i="1" s="1"/>
  <c r="N7396" i="1"/>
  <c r="N7397" i="1"/>
  <c r="N7398" i="1"/>
  <c r="L7398" i="1" s="1"/>
  <c r="N7399" i="1"/>
  <c r="N7400" i="1"/>
  <c r="N7401" i="1"/>
  <c r="N7402" i="1"/>
  <c r="N7403" i="1"/>
  <c r="L7403" i="1" s="1"/>
  <c r="G7403" i="1" s="1"/>
  <c r="N7404" i="1"/>
  <c r="N7405" i="1"/>
  <c r="N7406" i="1"/>
  <c r="L7406" i="1" s="1"/>
  <c r="N7407" i="1"/>
  <c r="N7408" i="1"/>
  <c r="N7409" i="1"/>
  <c r="N7410" i="1"/>
  <c r="N7411" i="1"/>
  <c r="N7412" i="1"/>
  <c r="N7413" i="1"/>
  <c r="N7414" i="1"/>
  <c r="L7414" i="1" s="1"/>
  <c r="N7415" i="1"/>
  <c r="N7416" i="1"/>
  <c r="N7417" i="1"/>
  <c r="N7418" i="1"/>
  <c r="N7419" i="1"/>
  <c r="L7419" i="1" s="1"/>
  <c r="N7420" i="1"/>
  <c r="N7421" i="1"/>
  <c r="N7422" i="1"/>
  <c r="L7422" i="1" s="1"/>
  <c r="N7423" i="1"/>
  <c r="N7424" i="1"/>
  <c r="N7425" i="1"/>
  <c r="N7426" i="1"/>
  <c r="L7426" i="1" s="1"/>
  <c r="N7427" i="1"/>
  <c r="L7427" i="1" s="1"/>
  <c r="G7427" i="1" s="1"/>
  <c r="N7428" i="1"/>
  <c r="N7429" i="1"/>
  <c r="N7430" i="1"/>
  <c r="L7430" i="1" s="1"/>
  <c r="N7431" i="1"/>
  <c r="N7432" i="1"/>
  <c r="N7433" i="1"/>
  <c r="N7434" i="1"/>
  <c r="N7435" i="1"/>
  <c r="L7435" i="1" s="1"/>
  <c r="G7435" i="1" s="1"/>
  <c r="N7436" i="1"/>
  <c r="N7437" i="1"/>
  <c r="N7438" i="1"/>
  <c r="L7438" i="1" s="1"/>
  <c r="N7439" i="1"/>
  <c r="N7440" i="1"/>
  <c r="N7441" i="1"/>
  <c r="N7442" i="1"/>
  <c r="L7442" i="1" s="1"/>
  <c r="N7443" i="1"/>
  <c r="L7443" i="1" s="1"/>
  <c r="G7443" i="1" s="1"/>
  <c r="N7444" i="1"/>
  <c r="N7445" i="1"/>
  <c r="N7446" i="1"/>
  <c r="L7446" i="1" s="1"/>
  <c r="N7447" i="1"/>
  <c r="N7448" i="1"/>
  <c r="N7449" i="1"/>
  <c r="N7450" i="1"/>
  <c r="N7451" i="1"/>
  <c r="L7451" i="1" s="1"/>
  <c r="N7452" i="1"/>
  <c r="N7453" i="1"/>
  <c r="N7454" i="1"/>
  <c r="L7454" i="1" s="1"/>
  <c r="N7455" i="1"/>
  <c r="N7456" i="1"/>
  <c r="N7457" i="1"/>
  <c r="N7458" i="1"/>
  <c r="N7459" i="1"/>
  <c r="N7460" i="1"/>
  <c r="N7461" i="1"/>
  <c r="N7462" i="1"/>
  <c r="L7462" i="1" s="1"/>
  <c r="N7463" i="1"/>
  <c r="N7464" i="1"/>
  <c r="N7465" i="1"/>
  <c r="N7466" i="1"/>
  <c r="N7467" i="1"/>
  <c r="L7467" i="1" s="1"/>
  <c r="G7467" i="1" s="1"/>
  <c r="N7468" i="1"/>
  <c r="N7469" i="1"/>
  <c r="N7470" i="1"/>
  <c r="L7470" i="1" s="1"/>
  <c r="N7471" i="1"/>
  <c r="N7472" i="1"/>
  <c r="N7473" i="1"/>
  <c r="N7474" i="1"/>
  <c r="N7475" i="1"/>
  <c r="L7475" i="1" s="1"/>
  <c r="G7475" i="1" s="1"/>
  <c r="N7476" i="1"/>
  <c r="N7477" i="1"/>
  <c r="N7478" i="1"/>
  <c r="L7478" i="1" s="1"/>
  <c r="N7479" i="1"/>
  <c r="N7480" i="1"/>
  <c r="N7481" i="1"/>
  <c r="N7482" i="1"/>
  <c r="N7483" i="1"/>
  <c r="L7483" i="1" s="1"/>
  <c r="N7484" i="1"/>
  <c r="N7485" i="1"/>
  <c r="N7486" i="1"/>
  <c r="L7486" i="1" s="1"/>
  <c r="N7487" i="1"/>
  <c r="N7488" i="1"/>
  <c r="N7489" i="1"/>
  <c r="N7490" i="1"/>
  <c r="N7491" i="1"/>
  <c r="L7491" i="1" s="1"/>
  <c r="G7491" i="1" s="1"/>
  <c r="N7492" i="1"/>
  <c r="N7493" i="1"/>
  <c r="N7494" i="1"/>
  <c r="L7494" i="1" s="1"/>
  <c r="N7495" i="1"/>
  <c r="N7496" i="1"/>
  <c r="N7497" i="1"/>
  <c r="N7498" i="1"/>
  <c r="N7499" i="1"/>
  <c r="N7500" i="1"/>
  <c r="N7501" i="1"/>
  <c r="N7502" i="1"/>
  <c r="L7502" i="1" s="1"/>
  <c r="N7503" i="1"/>
  <c r="N7504" i="1"/>
  <c r="N7505" i="1"/>
  <c r="N7506" i="1"/>
  <c r="L7506" i="1" s="1"/>
  <c r="N7507" i="1"/>
  <c r="L7507" i="1" s="1"/>
  <c r="G7507" i="1" s="1"/>
  <c r="N7508" i="1"/>
  <c r="N7509" i="1"/>
  <c r="N7510" i="1"/>
  <c r="N7511" i="1"/>
  <c r="N7512" i="1"/>
  <c r="N7513" i="1"/>
  <c r="N7514" i="1"/>
  <c r="L7514" i="1" s="1"/>
  <c r="N7515" i="1"/>
  <c r="L7515" i="1" s="1"/>
  <c r="N7516" i="1"/>
  <c r="N7517" i="1"/>
  <c r="L7517" i="1" s="1"/>
  <c r="N7518" i="1"/>
  <c r="L7518" i="1" s="1"/>
  <c r="N7519" i="1"/>
  <c r="N7520" i="1"/>
  <c r="N7521" i="1"/>
  <c r="N7522" i="1"/>
  <c r="N7523" i="1"/>
  <c r="N7524" i="1"/>
  <c r="N7525" i="1"/>
  <c r="N7526" i="1"/>
  <c r="L7526" i="1" s="1"/>
  <c r="N7527" i="1"/>
  <c r="N7528" i="1"/>
  <c r="N7529" i="1"/>
  <c r="N7530" i="1"/>
  <c r="N7531" i="1"/>
  <c r="L7531" i="1" s="1"/>
  <c r="G7531" i="1" s="1"/>
  <c r="N7532" i="1"/>
  <c r="N7533" i="1"/>
  <c r="N7534" i="1"/>
  <c r="L7534" i="1" s="1"/>
  <c r="N7535" i="1"/>
  <c r="N7536" i="1"/>
  <c r="N7537" i="1"/>
  <c r="N7538" i="1"/>
  <c r="N7539" i="1"/>
  <c r="L7539" i="1" s="1"/>
  <c r="G7539" i="1" s="1"/>
  <c r="N7540" i="1"/>
  <c r="N7541" i="1"/>
  <c r="N7542" i="1"/>
  <c r="L7542" i="1" s="1"/>
  <c r="N7543" i="1"/>
  <c r="N7544" i="1"/>
  <c r="N7545" i="1"/>
  <c r="N7546" i="1"/>
  <c r="N7547" i="1"/>
  <c r="L7547" i="1" s="1"/>
  <c r="N7548" i="1"/>
  <c r="N7549" i="1"/>
  <c r="N7550" i="1"/>
  <c r="L7550" i="1" s="1"/>
  <c r="N7551" i="1"/>
  <c r="N7552" i="1"/>
  <c r="N7553" i="1"/>
  <c r="N7554" i="1"/>
  <c r="N7555" i="1"/>
  <c r="L7555" i="1" s="1"/>
  <c r="G7555" i="1" s="1"/>
  <c r="N7556" i="1"/>
  <c r="N7557" i="1"/>
  <c r="L7557" i="1" s="1"/>
  <c r="N7558" i="1"/>
  <c r="L7558" i="1" s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L7571" i="1" s="1"/>
  <c r="G7571" i="1" s="1"/>
  <c r="N7572" i="1"/>
  <c r="N7573" i="1"/>
  <c r="L7573" i="1" s="1"/>
  <c r="N7574" i="1"/>
  <c r="N7575" i="1"/>
  <c r="N7576" i="1"/>
  <c r="N7577" i="1"/>
  <c r="N7578" i="1"/>
  <c r="N7579" i="1"/>
  <c r="L7579" i="1" s="1"/>
  <c r="N7580" i="1"/>
  <c r="N7581" i="1"/>
  <c r="N7582" i="1"/>
  <c r="L7582" i="1" s="1"/>
  <c r="N7583" i="1"/>
  <c r="N7584" i="1"/>
  <c r="N7585" i="1"/>
  <c r="N7586" i="1"/>
  <c r="N7587" i="1"/>
  <c r="N7588" i="1"/>
  <c r="N7589" i="1"/>
  <c r="L7589" i="1" s="1"/>
  <c r="N7590" i="1"/>
  <c r="L7590" i="1" s="1"/>
  <c r="N7591" i="1"/>
  <c r="N7592" i="1"/>
  <c r="N7593" i="1"/>
  <c r="N7594" i="1"/>
  <c r="N7595" i="1"/>
  <c r="L7595" i="1" s="1"/>
  <c r="G7595" i="1" s="1"/>
  <c r="N7596" i="1"/>
  <c r="N7597" i="1"/>
  <c r="N7598" i="1"/>
  <c r="L7598" i="1" s="1"/>
  <c r="N7599" i="1"/>
  <c r="N7600" i="1"/>
  <c r="N7601" i="1"/>
  <c r="N7602" i="1"/>
  <c r="N7603" i="1"/>
  <c r="L7603" i="1" s="1"/>
  <c r="G7603" i="1" s="1"/>
  <c r="N7604" i="1"/>
  <c r="N7605" i="1"/>
  <c r="N7606" i="1"/>
  <c r="L7606" i="1" s="1"/>
  <c r="N7607" i="1"/>
  <c r="N7608" i="1"/>
  <c r="N7609" i="1"/>
  <c r="N7610" i="1"/>
  <c r="N7611" i="1"/>
  <c r="L7611" i="1" s="1"/>
  <c r="N7612" i="1"/>
  <c r="N7613" i="1"/>
  <c r="N7614" i="1"/>
  <c r="L7614" i="1" s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L7627" i="1" s="1"/>
  <c r="G7627" i="1" s="1"/>
  <c r="N7628" i="1"/>
  <c r="N7629" i="1"/>
  <c r="N7630" i="1"/>
  <c r="L7630" i="1" s="1"/>
  <c r="N7631" i="1"/>
  <c r="N7632" i="1"/>
  <c r="N7633" i="1"/>
  <c r="N7634" i="1"/>
  <c r="N7635" i="1"/>
  <c r="L7635" i="1" s="1"/>
  <c r="G7635" i="1" s="1"/>
  <c r="N7636" i="1"/>
  <c r="N7637" i="1"/>
  <c r="N7638" i="1"/>
  <c r="L7638" i="1" s="1"/>
  <c r="N7639" i="1"/>
  <c r="N7640" i="1"/>
  <c r="N7641" i="1"/>
  <c r="N7642" i="1"/>
  <c r="L7642" i="1" s="1"/>
  <c r="N7643" i="1"/>
  <c r="N7644" i="1"/>
  <c r="N7645" i="1"/>
  <c r="N7646" i="1"/>
  <c r="L7646" i="1" s="1"/>
  <c r="N7647" i="1"/>
  <c r="N7648" i="1"/>
  <c r="N7649" i="1"/>
  <c r="N7650" i="1"/>
  <c r="N7651" i="1"/>
  <c r="N7652" i="1"/>
  <c r="N7653" i="1"/>
  <c r="N7654" i="1"/>
  <c r="L7654" i="1" s="1"/>
  <c r="N7655" i="1"/>
  <c r="N7656" i="1"/>
  <c r="N7657" i="1"/>
  <c r="N7658" i="1"/>
  <c r="N7659" i="1"/>
  <c r="L7659" i="1" s="1"/>
  <c r="G7659" i="1" s="1"/>
  <c r="N7660" i="1"/>
  <c r="N7661" i="1"/>
  <c r="N7662" i="1"/>
  <c r="L7662" i="1" s="1"/>
  <c r="N7663" i="1"/>
  <c r="N7664" i="1"/>
  <c r="N7665" i="1"/>
  <c r="N7666" i="1"/>
  <c r="N7667" i="1"/>
  <c r="L7667" i="1" s="1"/>
  <c r="G7667" i="1" s="1"/>
  <c r="N7668" i="1"/>
  <c r="N7669" i="1"/>
  <c r="N7670" i="1"/>
  <c r="L7670" i="1" s="1"/>
  <c r="N7671" i="1"/>
  <c r="N7672" i="1"/>
  <c r="N7673" i="1"/>
  <c r="N7674" i="1"/>
  <c r="N7675" i="1"/>
  <c r="N7676" i="1"/>
  <c r="N7677" i="1"/>
  <c r="N7678" i="1"/>
  <c r="L7678" i="1" s="1"/>
  <c r="N7679" i="1"/>
  <c r="N7680" i="1"/>
  <c r="N7681" i="1"/>
  <c r="N7682" i="1"/>
  <c r="L7682" i="1" s="1"/>
  <c r="N7683" i="1"/>
  <c r="L7683" i="1" s="1"/>
  <c r="G7683" i="1" s="1"/>
  <c r="N7684" i="1"/>
  <c r="N7685" i="1"/>
  <c r="N7686" i="1"/>
  <c r="L7686" i="1" s="1"/>
  <c r="N7687" i="1"/>
  <c r="N7688" i="1"/>
  <c r="N7689" i="1"/>
  <c r="N7690" i="1"/>
  <c r="N7691" i="1"/>
  <c r="L7691" i="1" s="1"/>
  <c r="G7691" i="1" s="1"/>
  <c r="N7692" i="1"/>
  <c r="N7693" i="1"/>
  <c r="N7694" i="1"/>
  <c r="N7695" i="1"/>
  <c r="N7696" i="1"/>
  <c r="N7697" i="1"/>
  <c r="N7698" i="1"/>
  <c r="N7699" i="1"/>
  <c r="L7699" i="1" s="1"/>
  <c r="G7699" i="1" s="1"/>
  <c r="N7700" i="1"/>
  <c r="N7701" i="1"/>
  <c r="N7702" i="1"/>
  <c r="N7703" i="1"/>
  <c r="N7704" i="1"/>
  <c r="N7705" i="1"/>
  <c r="N7706" i="1"/>
  <c r="N7707" i="1"/>
  <c r="L7707" i="1" s="1"/>
  <c r="N7708" i="1"/>
  <c r="N7709" i="1"/>
  <c r="N7710" i="1"/>
  <c r="L7710" i="1" s="1"/>
  <c r="N7711" i="1"/>
  <c r="N7712" i="1"/>
  <c r="N7713" i="1"/>
  <c r="N7714" i="1"/>
  <c r="L7714" i="1" s="1"/>
  <c r="N7715" i="1"/>
  <c r="L7715" i="1" s="1"/>
  <c r="G7715" i="1" s="1"/>
  <c r="N7716" i="1"/>
  <c r="N7717" i="1"/>
  <c r="N7718" i="1"/>
  <c r="L7718" i="1" s="1"/>
  <c r="N7719" i="1"/>
  <c r="N7720" i="1"/>
  <c r="N7721" i="1"/>
  <c r="N7722" i="1"/>
  <c r="N7723" i="1"/>
  <c r="L7723" i="1" s="1"/>
  <c r="G7723" i="1" s="1"/>
  <c r="N7724" i="1"/>
  <c r="N7725" i="1"/>
  <c r="L7725" i="1" s="1"/>
  <c r="N7726" i="1"/>
  <c r="N7727" i="1"/>
  <c r="N7728" i="1"/>
  <c r="N7729" i="1"/>
  <c r="N7730" i="1"/>
  <c r="N7731" i="1"/>
  <c r="L7731" i="1" s="1"/>
  <c r="G7731" i="1" s="1"/>
  <c r="N7732" i="1"/>
  <c r="N7733" i="1"/>
  <c r="N7734" i="1"/>
  <c r="L7734" i="1" s="1"/>
  <c r="N7735" i="1"/>
  <c r="N7736" i="1"/>
  <c r="N7737" i="1"/>
  <c r="N7738" i="1"/>
  <c r="N7739" i="1"/>
  <c r="L7739" i="1" s="1"/>
  <c r="N7740" i="1"/>
  <c r="N7741" i="1"/>
  <c r="N7742" i="1"/>
  <c r="L7742" i="1" s="1"/>
  <c r="N7743" i="1"/>
  <c r="N7744" i="1"/>
  <c r="N7745" i="1"/>
  <c r="N7746" i="1"/>
  <c r="N7747" i="1"/>
  <c r="L7747" i="1" s="1"/>
  <c r="G7747" i="1" s="1"/>
  <c r="N7748" i="1"/>
  <c r="N7749" i="1"/>
  <c r="N7750" i="1"/>
  <c r="L7750" i="1" s="1"/>
  <c r="N7751" i="1"/>
  <c r="N7752" i="1"/>
  <c r="N7753" i="1"/>
  <c r="N7754" i="1"/>
  <c r="L7754" i="1" s="1"/>
  <c r="N7755" i="1"/>
  <c r="L7755" i="1" s="1"/>
  <c r="G7755" i="1" s="1"/>
  <c r="N7756" i="1"/>
  <c r="N7757" i="1"/>
  <c r="N7758" i="1"/>
  <c r="L7758" i="1" s="1"/>
  <c r="N7759" i="1"/>
  <c r="N7760" i="1"/>
  <c r="N7761" i="1"/>
  <c r="N7762" i="1"/>
  <c r="L7762" i="1" s="1"/>
  <c r="N7763" i="1"/>
  <c r="L7763" i="1" s="1"/>
  <c r="G7763" i="1" s="1"/>
  <c r="N7764" i="1"/>
  <c r="N7765" i="1"/>
  <c r="N7766" i="1"/>
  <c r="L7766" i="1" s="1"/>
  <c r="N7767" i="1"/>
  <c r="N7768" i="1"/>
  <c r="N7769" i="1"/>
  <c r="N7770" i="1"/>
  <c r="N7771" i="1"/>
  <c r="L7771" i="1" s="1"/>
  <c r="N7772" i="1"/>
  <c r="N7773" i="1"/>
  <c r="N7774" i="1"/>
  <c r="L7774" i="1" s="1"/>
  <c r="N7775" i="1"/>
  <c r="N7776" i="1"/>
  <c r="N7777" i="1"/>
  <c r="N7778" i="1"/>
  <c r="L7778" i="1" s="1"/>
  <c r="N7779" i="1"/>
  <c r="L7779" i="1" s="1"/>
  <c r="G7779" i="1" s="1"/>
  <c r="N7780" i="1"/>
  <c r="N7781" i="1"/>
  <c r="N7782" i="1"/>
  <c r="L7782" i="1" s="1"/>
  <c r="N7783" i="1"/>
  <c r="N7784" i="1"/>
  <c r="N7785" i="1"/>
  <c r="N7786" i="1"/>
  <c r="N7787" i="1"/>
  <c r="L7787" i="1" s="1"/>
  <c r="G7787" i="1" s="1"/>
  <c r="N7788" i="1"/>
  <c r="N7789" i="1"/>
  <c r="N7790" i="1"/>
  <c r="N7791" i="1"/>
  <c r="N7792" i="1"/>
  <c r="N7793" i="1"/>
  <c r="N7794" i="1"/>
  <c r="N7795" i="1"/>
  <c r="L7795" i="1" s="1"/>
  <c r="G7795" i="1" s="1"/>
  <c r="N7796" i="1"/>
  <c r="N7797" i="1"/>
  <c r="N7798" i="1"/>
  <c r="L7798" i="1" s="1"/>
  <c r="N7799" i="1"/>
  <c r="N7800" i="1"/>
  <c r="N7801" i="1"/>
  <c r="N7802" i="1"/>
  <c r="N7803" i="1"/>
  <c r="L7803" i="1" s="1"/>
  <c r="N7804" i="1"/>
  <c r="N7805" i="1"/>
  <c r="N7806" i="1"/>
  <c r="L7806" i="1" s="1"/>
  <c r="N7807" i="1"/>
  <c r="N7808" i="1"/>
  <c r="N7809" i="1"/>
  <c r="N7810" i="1"/>
  <c r="N7811" i="1"/>
  <c r="L7811" i="1" s="1"/>
  <c r="G7811" i="1" s="1"/>
  <c r="N7812" i="1"/>
  <c r="N7813" i="1"/>
  <c r="N7814" i="1"/>
  <c r="N7815" i="1"/>
  <c r="N7816" i="1"/>
  <c r="N7817" i="1"/>
  <c r="N7818" i="1"/>
  <c r="L7818" i="1" s="1"/>
  <c r="N7819" i="1"/>
  <c r="L7819" i="1" s="1"/>
  <c r="G7819" i="1" s="1"/>
  <c r="N7820" i="1"/>
  <c r="N7821" i="1"/>
  <c r="N7822" i="1"/>
  <c r="N7823" i="1"/>
  <c r="N7824" i="1"/>
  <c r="N7825" i="1"/>
  <c r="N7826" i="1"/>
  <c r="N7827" i="1"/>
  <c r="L7827" i="1" s="1"/>
  <c r="G7827" i="1" s="1"/>
  <c r="N7828" i="1"/>
  <c r="N7829" i="1"/>
  <c r="L7829" i="1" s="1"/>
  <c r="N7830" i="1"/>
  <c r="L7830" i="1" s="1"/>
  <c r="N7831" i="1"/>
  <c r="N7832" i="1"/>
  <c r="N7833" i="1"/>
  <c r="N7834" i="1"/>
  <c r="N7835" i="1"/>
  <c r="N7836" i="1"/>
  <c r="N7837" i="1"/>
  <c r="N7838" i="1"/>
  <c r="L7838" i="1" s="1"/>
  <c r="N7839" i="1"/>
  <c r="N7840" i="1"/>
  <c r="N7841" i="1"/>
  <c r="N7842" i="1"/>
  <c r="N7843" i="1"/>
  <c r="N7844" i="1"/>
  <c r="N7845" i="1"/>
  <c r="N7846" i="1"/>
  <c r="L7846" i="1" s="1"/>
  <c r="N7847" i="1"/>
  <c r="N7848" i="1"/>
  <c r="N7849" i="1"/>
  <c r="N7850" i="1"/>
  <c r="N7851" i="1"/>
  <c r="L7851" i="1" s="1"/>
  <c r="G7851" i="1" s="1"/>
  <c r="N7852" i="1"/>
  <c r="N7853" i="1"/>
  <c r="N7854" i="1"/>
  <c r="L7854" i="1" s="1"/>
  <c r="N7855" i="1"/>
  <c r="N7856" i="1"/>
  <c r="N7857" i="1"/>
  <c r="N7858" i="1"/>
  <c r="N7859" i="1"/>
  <c r="N7860" i="1"/>
  <c r="N7861" i="1"/>
  <c r="N7862" i="1"/>
  <c r="L7862" i="1" s="1"/>
  <c r="N7863" i="1"/>
  <c r="N7864" i="1"/>
  <c r="N7865" i="1"/>
  <c r="N7866" i="1"/>
  <c r="N7867" i="1"/>
  <c r="L7867" i="1" s="1"/>
  <c r="N7868" i="1"/>
  <c r="N7869" i="1"/>
  <c r="N7870" i="1"/>
  <c r="L7870" i="1" s="1"/>
  <c r="N7871" i="1"/>
  <c r="N7872" i="1"/>
  <c r="N7873" i="1"/>
  <c r="N7874" i="1"/>
  <c r="N7875" i="1"/>
  <c r="L7875" i="1" s="1"/>
  <c r="G7875" i="1" s="1"/>
  <c r="N7876" i="1"/>
  <c r="N7877" i="1"/>
  <c r="N7878" i="1"/>
  <c r="L7878" i="1" s="1"/>
  <c r="N7879" i="1"/>
  <c r="N7880" i="1"/>
  <c r="N7881" i="1"/>
  <c r="N7882" i="1"/>
  <c r="N7883" i="1"/>
  <c r="L7883" i="1" s="1"/>
  <c r="G7883" i="1" s="1"/>
  <c r="N7884" i="1"/>
  <c r="N7885" i="1"/>
  <c r="N7886" i="1"/>
  <c r="L7886" i="1" s="1"/>
  <c r="N7887" i="1"/>
  <c r="N7888" i="1"/>
  <c r="N7889" i="1"/>
  <c r="N7890" i="1"/>
  <c r="N7891" i="1"/>
  <c r="L7891" i="1" s="1"/>
  <c r="G7891" i="1" s="1"/>
  <c r="N7892" i="1"/>
  <c r="N7893" i="1"/>
  <c r="L7893" i="1" s="1"/>
  <c r="N7894" i="1"/>
  <c r="L7894" i="1" s="1"/>
  <c r="N7895" i="1"/>
  <c r="N7896" i="1"/>
  <c r="N7897" i="1"/>
  <c r="N7898" i="1"/>
  <c r="L7898" i="1" s="1"/>
  <c r="N7899" i="1"/>
  <c r="L7899" i="1" s="1"/>
  <c r="N7900" i="1"/>
  <c r="N7901" i="1"/>
  <c r="N7902" i="1"/>
  <c r="L7902" i="1" s="1"/>
  <c r="N7903" i="1"/>
  <c r="N7904" i="1"/>
  <c r="N7905" i="1"/>
  <c r="N7906" i="1"/>
  <c r="N7907" i="1"/>
  <c r="L7907" i="1" s="1"/>
  <c r="G7907" i="1" s="1"/>
  <c r="N7908" i="1"/>
  <c r="N7909" i="1"/>
  <c r="N7910" i="1"/>
  <c r="L7910" i="1" s="1"/>
  <c r="N7911" i="1"/>
  <c r="N7912" i="1"/>
  <c r="N7913" i="1"/>
  <c r="N7914" i="1"/>
  <c r="N7915" i="1"/>
  <c r="L7915" i="1" s="1"/>
  <c r="G7915" i="1" s="1"/>
  <c r="N7916" i="1"/>
  <c r="N7917" i="1"/>
  <c r="L7917" i="1" s="1"/>
  <c r="N7918" i="1"/>
  <c r="L7918" i="1" s="1"/>
  <c r="N7919" i="1"/>
  <c r="N7920" i="1"/>
  <c r="N7921" i="1"/>
  <c r="N7922" i="1"/>
  <c r="N7923" i="1"/>
  <c r="L7923" i="1" s="1"/>
  <c r="G7923" i="1" s="1"/>
  <c r="N7924" i="1"/>
  <c r="N7925" i="1"/>
  <c r="N7926" i="1"/>
  <c r="L7926" i="1" s="1"/>
  <c r="N7927" i="1"/>
  <c r="N7928" i="1"/>
  <c r="N7929" i="1"/>
  <c r="N7930" i="1"/>
  <c r="N7931" i="1"/>
  <c r="L7931" i="1" s="1"/>
  <c r="N7932" i="1"/>
  <c r="N7933" i="1"/>
  <c r="N7934" i="1"/>
  <c r="L7934" i="1" s="1"/>
  <c r="N7935" i="1"/>
  <c r="N7936" i="1"/>
  <c r="N7937" i="1"/>
  <c r="N7938" i="1"/>
  <c r="L7938" i="1" s="1"/>
  <c r="N7939" i="1"/>
  <c r="L7939" i="1" s="1"/>
  <c r="G7939" i="1" s="1"/>
  <c r="N7940" i="1"/>
  <c r="N7941" i="1"/>
  <c r="L7941" i="1" s="1"/>
  <c r="N7942" i="1"/>
  <c r="L7942" i="1" s="1"/>
  <c r="N7943" i="1"/>
  <c r="N7944" i="1"/>
  <c r="N7945" i="1"/>
  <c r="N7946" i="1"/>
  <c r="N7947" i="1"/>
  <c r="N7948" i="1"/>
  <c r="N7949" i="1"/>
  <c r="N7950" i="1"/>
  <c r="L7950" i="1" s="1"/>
  <c r="N7951" i="1"/>
  <c r="N7952" i="1"/>
  <c r="N7953" i="1"/>
  <c r="N7954" i="1"/>
  <c r="N7955" i="1"/>
  <c r="L7955" i="1" s="1"/>
  <c r="G7955" i="1" s="1"/>
  <c r="N7956" i="1"/>
  <c r="N7957" i="1"/>
  <c r="N7958" i="1"/>
  <c r="L7958" i="1" s="1"/>
  <c r="N7959" i="1"/>
  <c r="N7960" i="1"/>
  <c r="N7961" i="1"/>
  <c r="N7962" i="1"/>
  <c r="N7963" i="1"/>
  <c r="L7963" i="1" s="1"/>
  <c r="N7964" i="1"/>
  <c r="N7965" i="1"/>
  <c r="N7966" i="1"/>
  <c r="N7967" i="1"/>
  <c r="N7968" i="1"/>
  <c r="N7969" i="1"/>
  <c r="N7970" i="1"/>
  <c r="N7971" i="1"/>
  <c r="L7971" i="1" s="1"/>
  <c r="G7971" i="1" s="1"/>
  <c r="N7972" i="1"/>
  <c r="N7973" i="1"/>
  <c r="N7974" i="1"/>
  <c r="L7974" i="1" s="1"/>
  <c r="N7975" i="1"/>
  <c r="N7976" i="1"/>
  <c r="N7977" i="1"/>
  <c r="N7978" i="1"/>
  <c r="N7979" i="1"/>
  <c r="L7979" i="1" s="1"/>
  <c r="G7979" i="1" s="1"/>
  <c r="N7980" i="1"/>
  <c r="N7981" i="1"/>
  <c r="L7981" i="1" s="1"/>
  <c r="N7982" i="1"/>
  <c r="L7982" i="1" s="1"/>
  <c r="N7983" i="1"/>
  <c r="N7984" i="1"/>
  <c r="N7985" i="1"/>
  <c r="N7986" i="1"/>
  <c r="N7987" i="1"/>
  <c r="L7987" i="1" s="1"/>
  <c r="G7987" i="1" s="1"/>
  <c r="N7988" i="1"/>
  <c r="N7989" i="1"/>
  <c r="N7990" i="1"/>
  <c r="L7990" i="1" s="1"/>
  <c r="N7991" i="1"/>
  <c r="N7992" i="1"/>
  <c r="N7993" i="1"/>
  <c r="N7994" i="1"/>
  <c r="N7995" i="1"/>
  <c r="L7995" i="1" s="1"/>
  <c r="N7996" i="1"/>
  <c r="N7997" i="1"/>
  <c r="N7998" i="1"/>
  <c r="L7998" i="1" s="1"/>
  <c r="N7999" i="1"/>
  <c r="N8000" i="1"/>
  <c r="N8001" i="1"/>
  <c r="N8002" i="1"/>
  <c r="N8003" i="1"/>
  <c r="L8003" i="1" s="1"/>
  <c r="G8003" i="1" s="1"/>
  <c r="N8004" i="1"/>
  <c r="N8005" i="1"/>
  <c r="N8006" i="1"/>
  <c r="L8006" i="1" s="1"/>
  <c r="N8007" i="1"/>
  <c r="N8008" i="1"/>
  <c r="N8009" i="1"/>
  <c r="N8010" i="1"/>
  <c r="N8011" i="1"/>
  <c r="L8011" i="1" s="1"/>
  <c r="G8011" i="1" s="1"/>
  <c r="N8012" i="1"/>
  <c r="N8013" i="1"/>
  <c r="N8014" i="1"/>
  <c r="N8015" i="1"/>
  <c r="N8016" i="1"/>
  <c r="N8017" i="1"/>
  <c r="N8018" i="1"/>
  <c r="N8019" i="1"/>
  <c r="L8019" i="1" s="1"/>
  <c r="G8019" i="1" s="1"/>
  <c r="N8020" i="1"/>
  <c r="N8021" i="1"/>
  <c r="L8021" i="1" s="1"/>
  <c r="N8022" i="1"/>
  <c r="N8023" i="1"/>
  <c r="N8024" i="1"/>
  <c r="N8025" i="1"/>
  <c r="N8026" i="1"/>
  <c r="N8027" i="1"/>
  <c r="L8027" i="1" s="1"/>
  <c r="N8028" i="1"/>
  <c r="N8029" i="1"/>
  <c r="N8030" i="1"/>
  <c r="N8031" i="1"/>
  <c r="N8032" i="1"/>
  <c r="N8033" i="1"/>
  <c r="N8034" i="1"/>
  <c r="N8035" i="1"/>
  <c r="L8035" i="1" s="1"/>
  <c r="G8035" i="1" s="1"/>
  <c r="N8036" i="1"/>
  <c r="N8037" i="1"/>
  <c r="L8037" i="1" s="1"/>
  <c r="N8038" i="1"/>
  <c r="L8038" i="1" s="1"/>
  <c r="N8039" i="1"/>
  <c r="N8040" i="1"/>
  <c r="N8041" i="1"/>
  <c r="N8042" i="1"/>
  <c r="N8043" i="1"/>
  <c r="L8043" i="1" s="1"/>
  <c r="G8043" i="1" s="1"/>
  <c r="N8044" i="1"/>
  <c r="N8045" i="1"/>
  <c r="N8046" i="1"/>
  <c r="L8046" i="1" s="1"/>
  <c r="N8047" i="1"/>
  <c r="N8048" i="1"/>
  <c r="N8049" i="1"/>
  <c r="N8050" i="1"/>
  <c r="N8051" i="1"/>
  <c r="L8051" i="1" s="1"/>
  <c r="G8051" i="1" s="1"/>
  <c r="N8052" i="1"/>
  <c r="N8053" i="1"/>
  <c r="N8054" i="1"/>
  <c r="N8055" i="1"/>
  <c r="N8056" i="1"/>
  <c r="N8057" i="1"/>
  <c r="N8058" i="1"/>
  <c r="N8059" i="1"/>
  <c r="L8059" i="1" s="1"/>
  <c r="N8060" i="1"/>
  <c r="N8061" i="1"/>
  <c r="N8062" i="1"/>
  <c r="L8062" i="1" s="1"/>
  <c r="N8063" i="1"/>
  <c r="N8064" i="1"/>
  <c r="N8065" i="1"/>
  <c r="N8066" i="1"/>
  <c r="N8067" i="1"/>
  <c r="L8067" i="1" s="1"/>
  <c r="G8067" i="1" s="1"/>
  <c r="N8068" i="1"/>
  <c r="N8069" i="1"/>
  <c r="N8070" i="1"/>
  <c r="L8070" i="1" s="1"/>
  <c r="N8071" i="1"/>
  <c r="N8072" i="1"/>
  <c r="N8073" i="1"/>
  <c r="N8074" i="1"/>
  <c r="N8075" i="1"/>
  <c r="L8075" i="1" s="1"/>
  <c r="G8075" i="1" s="1"/>
  <c r="N8076" i="1"/>
  <c r="N8077" i="1"/>
  <c r="L8077" i="1" s="1"/>
  <c r="N8078" i="1"/>
  <c r="L8078" i="1" s="1"/>
  <c r="N8079" i="1"/>
  <c r="N8080" i="1"/>
  <c r="N8081" i="1"/>
  <c r="N8082" i="1"/>
  <c r="N8083" i="1"/>
  <c r="L8083" i="1" s="1"/>
  <c r="G8083" i="1" s="1"/>
  <c r="N8084" i="1"/>
  <c r="N8085" i="1"/>
  <c r="N8086" i="1"/>
  <c r="L8086" i="1" s="1"/>
  <c r="N8087" i="1"/>
  <c r="N8088" i="1"/>
  <c r="N8089" i="1"/>
  <c r="N8090" i="1"/>
  <c r="L8090" i="1" s="1"/>
  <c r="N8091" i="1"/>
  <c r="L8091" i="1" s="1"/>
  <c r="N8092" i="1"/>
  <c r="N8093" i="1"/>
  <c r="N8094" i="1"/>
  <c r="L8094" i="1" s="1"/>
  <c r="N8095" i="1"/>
  <c r="N8096" i="1"/>
  <c r="N8097" i="1"/>
  <c r="N8098" i="1"/>
  <c r="N8099" i="1"/>
  <c r="L8099" i="1" s="1"/>
  <c r="G8099" i="1" s="1"/>
  <c r="N8100" i="1"/>
  <c r="N8101" i="1"/>
  <c r="N8102" i="1"/>
  <c r="L8102" i="1" s="1"/>
  <c r="N8103" i="1"/>
  <c r="N8104" i="1"/>
  <c r="N8105" i="1"/>
  <c r="N8106" i="1"/>
  <c r="N8107" i="1"/>
  <c r="L8107" i="1" s="1"/>
  <c r="G8107" i="1" s="1"/>
  <c r="N8108" i="1"/>
  <c r="N8109" i="1"/>
  <c r="N8110" i="1"/>
  <c r="L8110" i="1" s="1"/>
  <c r="N8111" i="1"/>
  <c r="N8112" i="1"/>
  <c r="N8113" i="1"/>
  <c r="N8114" i="1"/>
  <c r="N8115" i="1"/>
  <c r="L8115" i="1" s="1"/>
  <c r="G8115" i="1" s="1"/>
  <c r="N8116" i="1"/>
  <c r="N8117" i="1"/>
  <c r="N8118" i="1"/>
  <c r="L8118" i="1" s="1"/>
  <c r="N8119" i="1"/>
  <c r="N8120" i="1"/>
  <c r="N8121" i="1"/>
  <c r="N8122" i="1"/>
  <c r="N8123" i="1"/>
  <c r="N8124" i="1"/>
  <c r="N8125" i="1"/>
  <c r="L8125" i="1" s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L8139" i="1" s="1"/>
  <c r="G8139" i="1" s="1"/>
  <c r="N8140" i="1"/>
  <c r="N8141" i="1"/>
  <c r="L8141" i="1" s="1"/>
  <c r="N8142" i="1"/>
  <c r="L8142" i="1" s="1"/>
  <c r="N8143" i="1"/>
  <c r="N8144" i="1"/>
  <c r="N8145" i="1"/>
  <c r="N8146" i="1"/>
  <c r="N8147" i="1"/>
  <c r="L8147" i="1" s="1"/>
  <c r="G8147" i="1" s="1"/>
  <c r="N8148" i="1"/>
  <c r="N8149" i="1"/>
  <c r="N8150" i="1"/>
  <c r="N8151" i="1"/>
  <c r="N8152" i="1"/>
  <c r="N8153" i="1"/>
  <c r="N8154" i="1"/>
  <c r="N8155" i="1"/>
  <c r="L8155" i="1" s="1"/>
  <c r="N8156" i="1"/>
  <c r="N8157" i="1"/>
  <c r="N8158" i="1"/>
  <c r="N8159" i="1"/>
  <c r="N8160" i="1"/>
  <c r="N8161" i="1"/>
  <c r="N8162" i="1"/>
  <c r="N8163" i="1"/>
  <c r="L8163" i="1" s="1"/>
  <c r="G8163" i="1" s="1"/>
  <c r="N8164" i="1"/>
  <c r="N8165" i="1"/>
  <c r="N8166" i="1"/>
  <c r="L8166" i="1" s="1"/>
  <c r="N8167" i="1"/>
  <c r="N8168" i="1"/>
  <c r="N8169" i="1"/>
  <c r="N8170" i="1"/>
  <c r="N8171" i="1"/>
  <c r="L8171" i="1" s="1"/>
  <c r="G8171" i="1" s="1"/>
  <c r="N8172" i="1"/>
  <c r="N8173" i="1"/>
  <c r="N8174" i="1"/>
  <c r="L8174" i="1" s="1"/>
  <c r="N8175" i="1"/>
  <c r="N8176" i="1"/>
  <c r="N8177" i="1"/>
  <c r="N8178" i="1"/>
  <c r="N8179" i="1"/>
  <c r="L8179" i="1" s="1"/>
  <c r="G8179" i="1" s="1"/>
  <c r="N8180" i="1"/>
  <c r="N8181" i="1"/>
  <c r="N8182" i="1"/>
  <c r="L8182" i="1" s="1"/>
  <c r="N8183" i="1"/>
  <c r="N8184" i="1"/>
  <c r="N8185" i="1"/>
  <c r="N8186" i="1"/>
  <c r="N8187" i="1"/>
  <c r="L8187" i="1" s="1"/>
  <c r="N8188" i="1"/>
  <c r="N8189" i="1"/>
  <c r="N8190" i="1"/>
  <c r="L8190" i="1" s="1"/>
  <c r="N8191" i="1"/>
  <c r="N8192" i="1"/>
  <c r="N8193" i="1"/>
  <c r="N8194" i="1"/>
  <c r="N8195" i="1"/>
  <c r="L8195" i="1" s="1"/>
  <c r="G8195" i="1" s="1"/>
  <c r="N8196" i="1"/>
  <c r="N8197" i="1"/>
  <c r="L8197" i="1" s="1"/>
  <c r="N8198" i="1"/>
  <c r="L8198" i="1" s="1"/>
  <c r="N8199" i="1"/>
  <c r="N8200" i="1"/>
  <c r="N8201" i="1"/>
  <c r="N8202" i="1"/>
  <c r="N8203" i="1"/>
  <c r="L8203" i="1" s="1"/>
  <c r="G8203" i="1" s="1"/>
  <c r="N8204" i="1"/>
  <c r="N8205" i="1"/>
  <c r="N8206" i="1"/>
  <c r="L8206" i="1" s="1"/>
  <c r="N8207" i="1"/>
  <c r="N8208" i="1"/>
  <c r="N8209" i="1"/>
  <c r="N8210" i="1"/>
  <c r="N8211" i="1"/>
  <c r="L8211" i="1" s="1"/>
  <c r="G8211" i="1" s="1"/>
  <c r="N8212" i="1"/>
  <c r="N8213" i="1"/>
  <c r="N8214" i="1"/>
  <c r="L8214" i="1" s="1"/>
  <c r="N8215" i="1"/>
  <c r="N8216" i="1"/>
  <c r="N8217" i="1"/>
  <c r="N8218" i="1"/>
  <c r="N8219" i="1"/>
  <c r="L8219" i="1" s="1"/>
  <c r="N8220" i="1"/>
  <c r="N8221" i="1"/>
  <c r="N8222" i="1"/>
  <c r="L8222" i="1" s="1"/>
  <c r="N8223" i="1"/>
  <c r="N8224" i="1"/>
  <c r="N8225" i="1"/>
  <c r="N8226" i="1"/>
  <c r="N8227" i="1"/>
  <c r="L8227" i="1" s="1"/>
  <c r="G8227" i="1" s="1"/>
  <c r="N8228" i="1"/>
  <c r="N8229" i="1"/>
  <c r="N8230" i="1"/>
  <c r="L8230" i="1" s="1"/>
  <c r="N8231" i="1"/>
  <c r="N8232" i="1"/>
  <c r="N8233" i="1"/>
  <c r="N8234" i="1"/>
  <c r="N8235" i="1"/>
  <c r="L8235" i="1" s="1"/>
  <c r="G8235" i="1" s="1"/>
  <c r="N8236" i="1"/>
  <c r="N8237" i="1"/>
  <c r="N8238" i="1"/>
  <c r="L8238" i="1" s="1"/>
  <c r="N8239" i="1"/>
  <c r="N8240" i="1"/>
  <c r="N8241" i="1"/>
  <c r="N8242" i="1"/>
  <c r="N8243" i="1"/>
  <c r="L8243" i="1" s="1"/>
  <c r="G8243" i="1" s="1"/>
  <c r="N8244" i="1"/>
  <c r="N8245" i="1"/>
  <c r="N8246" i="1"/>
  <c r="L8246" i="1" s="1"/>
  <c r="N8247" i="1"/>
  <c r="N8248" i="1"/>
  <c r="N8249" i="1"/>
  <c r="N8250" i="1"/>
  <c r="N8251" i="1"/>
  <c r="L8251" i="1" s="1"/>
  <c r="N8252" i="1"/>
  <c r="N8253" i="1"/>
  <c r="N8254" i="1"/>
  <c r="L8254" i="1" s="1"/>
  <c r="N8255" i="1"/>
  <c r="N8256" i="1"/>
  <c r="N8257" i="1"/>
  <c r="N8258" i="1"/>
  <c r="N8259" i="1"/>
  <c r="L8259" i="1" s="1"/>
  <c r="G8259" i="1" s="1"/>
  <c r="N8260" i="1"/>
  <c r="N8261" i="1"/>
  <c r="L8261" i="1" s="1"/>
  <c r="N8262" i="1"/>
  <c r="L8262" i="1" s="1"/>
  <c r="N8263" i="1"/>
  <c r="N8264" i="1"/>
  <c r="N8265" i="1"/>
  <c r="N8266" i="1"/>
  <c r="N8267" i="1"/>
  <c r="L8267" i="1" s="1"/>
  <c r="G8267" i="1" s="1"/>
  <c r="N8268" i="1"/>
  <c r="N8269" i="1"/>
  <c r="N8270" i="1"/>
  <c r="L8270" i="1" s="1"/>
  <c r="N8271" i="1"/>
  <c r="N8272" i="1"/>
  <c r="N8273" i="1"/>
  <c r="N8274" i="1"/>
  <c r="L8274" i="1" s="1"/>
  <c r="N8275" i="1"/>
  <c r="L8275" i="1" s="1"/>
  <c r="G8275" i="1" s="1"/>
  <c r="N8276" i="1"/>
  <c r="N8277" i="1"/>
  <c r="N8278" i="1"/>
  <c r="L8278" i="1" s="1"/>
  <c r="N8279" i="1"/>
  <c r="N8280" i="1"/>
  <c r="N8281" i="1"/>
  <c r="N8282" i="1"/>
  <c r="N8283" i="1"/>
  <c r="N8284" i="1"/>
  <c r="N8285" i="1"/>
  <c r="L8285" i="1" s="1"/>
  <c r="N8286" i="1"/>
  <c r="L8286" i="1" s="1"/>
  <c r="N8287" i="1"/>
  <c r="N8288" i="1"/>
  <c r="N8289" i="1"/>
  <c r="N8290" i="1"/>
  <c r="L8290" i="1" s="1"/>
  <c r="N8291" i="1"/>
  <c r="L8291" i="1" s="1"/>
  <c r="G8291" i="1" s="1"/>
  <c r="N8292" i="1"/>
  <c r="N8293" i="1"/>
  <c r="N8294" i="1"/>
  <c r="N8295" i="1"/>
  <c r="N8296" i="1"/>
  <c r="N8297" i="1"/>
  <c r="N8298" i="1"/>
  <c r="N8299" i="1"/>
  <c r="L8299" i="1" s="1"/>
  <c r="G8299" i="1" s="1"/>
  <c r="N8300" i="1"/>
  <c r="N8301" i="1"/>
  <c r="N8302" i="1"/>
  <c r="L8302" i="1" s="1"/>
  <c r="N8303" i="1"/>
  <c r="N8304" i="1"/>
  <c r="N8305" i="1"/>
  <c r="N8306" i="1"/>
  <c r="N8307" i="1"/>
  <c r="L8307" i="1" s="1"/>
  <c r="G8307" i="1" s="1"/>
  <c r="N8308" i="1"/>
  <c r="N8309" i="1"/>
  <c r="N8310" i="1"/>
  <c r="L8310" i="1" s="1"/>
  <c r="N8311" i="1"/>
  <c r="N8312" i="1"/>
  <c r="N8313" i="1"/>
  <c r="N8314" i="1"/>
  <c r="N8315" i="1"/>
  <c r="L8315" i="1" s="1"/>
  <c r="N8316" i="1"/>
  <c r="N8317" i="1"/>
  <c r="N8318" i="1"/>
  <c r="L8318" i="1" s="1"/>
  <c r="N8319" i="1"/>
  <c r="N8320" i="1"/>
  <c r="N8321" i="1"/>
  <c r="N8322" i="1"/>
  <c r="N8323" i="1"/>
  <c r="L8323" i="1" s="1"/>
  <c r="G8323" i="1" s="1"/>
  <c r="N8324" i="1"/>
  <c r="N8325" i="1"/>
  <c r="N8326" i="1"/>
  <c r="L8326" i="1" s="1"/>
  <c r="N8327" i="1"/>
  <c r="N8328" i="1"/>
  <c r="N8329" i="1"/>
  <c r="N8330" i="1"/>
  <c r="N8331" i="1"/>
  <c r="L8331" i="1" s="1"/>
  <c r="G8331" i="1" s="1"/>
  <c r="N8332" i="1"/>
  <c r="N8333" i="1"/>
  <c r="N8334" i="1"/>
  <c r="L8334" i="1" s="1"/>
  <c r="N8335" i="1"/>
  <c r="N8336" i="1"/>
  <c r="N8337" i="1"/>
  <c r="N8338" i="1"/>
  <c r="L8338" i="1" s="1"/>
  <c r="N8339" i="1"/>
  <c r="L8339" i="1" s="1"/>
  <c r="G8339" i="1" s="1"/>
  <c r="N8340" i="1"/>
  <c r="N8341" i="1"/>
  <c r="N8342" i="1"/>
  <c r="L8342" i="1" s="1"/>
  <c r="N8343" i="1"/>
  <c r="N8344" i="1"/>
  <c r="N8345" i="1"/>
  <c r="N8346" i="1"/>
  <c r="N8347" i="1"/>
  <c r="L8347" i="1" s="1"/>
  <c r="N8348" i="1"/>
  <c r="N8349" i="1"/>
  <c r="N8350" i="1"/>
  <c r="L8350" i="1" s="1"/>
  <c r="N8351" i="1"/>
  <c r="N8352" i="1"/>
  <c r="N8353" i="1"/>
  <c r="N8354" i="1"/>
  <c r="N8355" i="1"/>
  <c r="N8356" i="1"/>
  <c r="N8357" i="1"/>
  <c r="N8358" i="1"/>
  <c r="L8358" i="1" s="1"/>
  <c r="N8359" i="1"/>
  <c r="N8360" i="1"/>
  <c r="N8361" i="1"/>
  <c r="N8362" i="1"/>
  <c r="N8363" i="1"/>
  <c r="L8363" i="1" s="1"/>
  <c r="G8363" i="1" s="1"/>
  <c r="N8364" i="1"/>
  <c r="N8365" i="1"/>
  <c r="N8366" i="1"/>
  <c r="N8367" i="1"/>
  <c r="N8368" i="1"/>
  <c r="N8369" i="1"/>
  <c r="N8370" i="1"/>
  <c r="N8371" i="1"/>
  <c r="L8371" i="1" s="1"/>
  <c r="G8371" i="1" s="1"/>
  <c r="N8372" i="1"/>
  <c r="N8373" i="1"/>
  <c r="N8374" i="1"/>
  <c r="L8374" i="1" s="1"/>
  <c r="N8375" i="1"/>
  <c r="N8376" i="1"/>
  <c r="N8377" i="1"/>
  <c r="N8378" i="1"/>
  <c r="N8379" i="1"/>
  <c r="L8379" i="1" s="1"/>
  <c r="N8380" i="1"/>
  <c r="N8381" i="1"/>
  <c r="N8382" i="1"/>
  <c r="L8382" i="1" s="1"/>
  <c r="N8383" i="1"/>
  <c r="N8384" i="1"/>
  <c r="N8385" i="1"/>
  <c r="N8386" i="1"/>
  <c r="N8387" i="1"/>
  <c r="L8387" i="1" s="1"/>
  <c r="G8387" i="1" s="1"/>
  <c r="N8388" i="1"/>
  <c r="N8389" i="1"/>
  <c r="N8390" i="1"/>
  <c r="L8390" i="1" s="1"/>
  <c r="N8391" i="1"/>
  <c r="N8392" i="1"/>
  <c r="N8393" i="1"/>
  <c r="N8394" i="1"/>
  <c r="N8395" i="1"/>
  <c r="L8395" i="1" s="1"/>
  <c r="G8395" i="1" s="1"/>
  <c r="N8396" i="1"/>
  <c r="N8397" i="1"/>
  <c r="N8398" i="1"/>
  <c r="L8398" i="1" s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L8411" i="1" s="1"/>
  <c r="N8412" i="1"/>
  <c r="N8413" i="1"/>
  <c r="N8414" i="1"/>
  <c r="N8415" i="1"/>
  <c r="N8416" i="1"/>
  <c r="N8417" i="1"/>
  <c r="N8418" i="1"/>
  <c r="L8418" i="1" s="1"/>
  <c r="N8419" i="1"/>
  <c r="L8419" i="1" s="1"/>
  <c r="G8419" i="1" s="1"/>
  <c r="N8420" i="1"/>
  <c r="N8421" i="1"/>
  <c r="N8422" i="1"/>
  <c r="L8422" i="1" s="1"/>
  <c r="N8423" i="1"/>
  <c r="N8424" i="1"/>
  <c r="N8425" i="1"/>
  <c r="N8426" i="1"/>
  <c r="L8426" i="1" s="1"/>
  <c r="N8427" i="1"/>
  <c r="N8428" i="1"/>
  <c r="N8429" i="1"/>
  <c r="N8430" i="1"/>
  <c r="L8430" i="1" s="1"/>
  <c r="N8431" i="1"/>
  <c r="N8432" i="1"/>
  <c r="N8433" i="1"/>
  <c r="N8434" i="1"/>
  <c r="N8435" i="1"/>
  <c r="L8435" i="1" s="1"/>
  <c r="G8435" i="1" s="1"/>
  <c r="N8436" i="1"/>
  <c r="N8437" i="1"/>
  <c r="N8438" i="1"/>
  <c r="L8438" i="1" s="1"/>
  <c r="N8439" i="1"/>
  <c r="N8440" i="1"/>
  <c r="N8441" i="1"/>
  <c r="N8442" i="1"/>
  <c r="N8443" i="1"/>
  <c r="L8443" i="1" s="1"/>
  <c r="N8444" i="1"/>
  <c r="N8445" i="1"/>
  <c r="N8446" i="1"/>
  <c r="L8446" i="1" s="1"/>
  <c r="N8447" i="1"/>
  <c r="N8448" i="1"/>
  <c r="N8449" i="1"/>
  <c r="N8450" i="1"/>
  <c r="N8451" i="1"/>
  <c r="L8451" i="1" s="1"/>
  <c r="G8451" i="1" s="1"/>
  <c r="N8452" i="1"/>
  <c r="N8453" i="1"/>
  <c r="N8454" i="1"/>
  <c r="L8454" i="1" s="1"/>
  <c r="N8455" i="1"/>
  <c r="N8456" i="1"/>
  <c r="N8457" i="1"/>
  <c r="N8458" i="1"/>
  <c r="L8458" i="1" s="1"/>
  <c r="N8459" i="1"/>
  <c r="L8459" i="1" s="1"/>
  <c r="G8459" i="1" s="1"/>
  <c r="N8460" i="1"/>
  <c r="N8461" i="1"/>
  <c r="N8462" i="1"/>
  <c r="L8462" i="1" s="1"/>
  <c r="N8463" i="1"/>
  <c r="N8464" i="1"/>
  <c r="N8465" i="1"/>
  <c r="N8466" i="1"/>
  <c r="L8466" i="1" s="1"/>
  <c r="N8467" i="1"/>
  <c r="L8467" i="1" s="1"/>
  <c r="G8467" i="1" s="1"/>
  <c r="N8468" i="1"/>
  <c r="N8469" i="1"/>
  <c r="L8469" i="1" s="1"/>
  <c r="N8470" i="1"/>
  <c r="L8470" i="1" s="1"/>
  <c r="N8471" i="1"/>
  <c r="N8472" i="1"/>
  <c r="N8473" i="1"/>
  <c r="N8474" i="1"/>
  <c r="N8475" i="1"/>
  <c r="L8475" i="1" s="1"/>
  <c r="N8476" i="1"/>
  <c r="N8477" i="1"/>
  <c r="N8478" i="1"/>
  <c r="L8478" i="1" s="1"/>
  <c r="N8479" i="1"/>
  <c r="N8480" i="1"/>
  <c r="N8481" i="1"/>
  <c r="N8482" i="1"/>
  <c r="N8483" i="1"/>
  <c r="L8483" i="1" s="1"/>
  <c r="G8483" i="1" s="1"/>
  <c r="N8484" i="1"/>
  <c r="N8485" i="1"/>
  <c r="N8486" i="1"/>
  <c r="L8486" i="1" s="1"/>
  <c r="N8487" i="1"/>
  <c r="N8488" i="1"/>
  <c r="N8489" i="1"/>
  <c r="N8490" i="1"/>
  <c r="N8491" i="1"/>
  <c r="L8491" i="1" s="1"/>
  <c r="G8491" i="1" s="1"/>
  <c r="N8492" i="1"/>
  <c r="N8493" i="1"/>
  <c r="N8494" i="1"/>
  <c r="L8494" i="1" s="1"/>
  <c r="N8495" i="1"/>
  <c r="N8496" i="1"/>
  <c r="N8497" i="1"/>
  <c r="N8498" i="1"/>
  <c r="N8499" i="1"/>
  <c r="L8499" i="1" s="1"/>
  <c r="G8499" i="1" s="1"/>
  <c r="N8500" i="1"/>
  <c r="N8501" i="1"/>
  <c r="N8502" i="1"/>
  <c r="L8502" i="1" s="1"/>
  <c r="N8503" i="1"/>
  <c r="N8504" i="1"/>
  <c r="N8505" i="1"/>
  <c r="N8506" i="1"/>
  <c r="N8507" i="1"/>
  <c r="L8507" i="1" s="1"/>
  <c r="N8508" i="1"/>
  <c r="N8509" i="1"/>
  <c r="N8510" i="1"/>
  <c r="L8510" i="1" s="1"/>
  <c r="N8511" i="1"/>
  <c r="N8512" i="1"/>
  <c r="N8513" i="1"/>
  <c r="N8514" i="1"/>
  <c r="N8515" i="1"/>
  <c r="L8515" i="1" s="1"/>
  <c r="G8515" i="1" s="1"/>
  <c r="N8516" i="1"/>
  <c r="N8517" i="1"/>
  <c r="N8518" i="1"/>
  <c r="L8518" i="1" s="1"/>
  <c r="N8519" i="1"/>
  <c r="N8520" i="1"/>
  <c r="N8521" i="1"/>
  <c r="N8522" i="1"/>
  <c r="N8523" i="1"/>
  <c r="L8523" i="1" s="1"/>
  <c r="G8523" i="1" s="1"/>
  <c r="N8524" i="1"/>
  <c r="N8525" i="1"/>
  <c r="N8526" i="1"/>
  <c r="L8526" i="1" s="1"/>
  <c r="N8527" i="1"/>
  <c r="N8528" i="1"/>
  <c r="N8529" i="1"/>
  <c r="N8530" i="1"/>
  <c r="N8531" i="1"/>
  <c r="L8531" i="1" s="1"/>
  <c r="G8531" i="1" s="1"/>
  <c r="N8532" i="1"/>
  <c r="N8533" i="1"/>
  <c r="L8533" i="1" s="1"/>
  <c r="N8534" i="1"/>
  <c r="L8534" i="1" s="1"/>
  <c r="N8535" i="1"/>
  <c r="N8536" i="1"/>
  <c r="N8537" i="1"/>
  <c r="N8538" i="1"/>
  <c r="N8539" i="1"/>
  <c r="L8539" i="1" s="1"/>
  <c r="N8540" i="1"/>
  <c r="N8541" i="1"/>
  <c r="N8542" i="1"/>
  <c r="L8542" i="1" s="1"/>
  <c r="N8543" i="1"/>
  <c r="N8544" i="1"/>
  <c r="N8545" i="1"/>
  <c r="N8546" i="1"/>
  <c r="N8547" i="1"/>
  <c r="L8547" i="1" s="1"/>
  <c r="G8547" i="1" s="1"/>
  <c r="N8548" i="1"/>
  <c r="N8549" i="1"/>
  <c r="N8550" i="1"/>
  <c r="L8550" i="1" s="1"/>
  <c r="N8551" i="1"/>
  <c r="N8552" i="1"/>
  <c r="N8553" i="1"/>
  <c r="N8554" i="1"/>
  <c r="L8554" i="1" s="1"/>
  <c r="N8555" i="1"/>
  <c r="N8556" i="1"/>
  <c r="N8557" i="1"/>
  <c r="N8558" i="1"/>
  <c r="L8558" i="1" s="1"/>
  <c r="N8559" i="1"/>
  <c r="N8560" i="1"/>
  <c r="N8561" i="1"/>
  <c r="N8562" i="1"/>
  <c r="N8563" i="1"/>
  <c r="L8563" i="1" s="1"/>
  <c r="G8563" i="1" s="1"/>
  <c r="N8564" i="1"/>
  <c r="N8565" i="1"/>
  <c r="N8566" i="1"/>
  <c r="L8566" i="1" s="1"/>
  <c r="N8567" i="1"/>
  <c r="N8568" i="1"/>
  <c r="N8569" i="1"/>
  <c r="N8570" i="1"/>
  <c r="N8571" i="1"/>
  <c r="L8571" i="1" s="1"/>
  <c r="N8572" i="1"/>
  <c r="N8573" i="1"/>
  <c r="N8574" i="1"/>
  <c r="L8574" i="1" s="1"/>
  <c r="N8575" i="1"/>
  <c r="N8576" i="1"/>
  <c r="N8577" i="1"/>
  <c r="N8578" i="1"/>
  <c r="N8579" i="1"/>
  <c r="L8579" i="1" s="1"/>
  <c r="G8579" i="1" s="1"/>
  <c r="N8580" i="1"/>
  <c r="N8581" i="1"/>
  <c r="N8582" i="1"/>
  <c r="L8582" i="1" s="1"/>
  <c r="N8583" i="1"/>
  <c r="N8584" i="1"/>
  <c r="N8585" i="1"/>
  <c r="N8586" i="1"/>
  <c r="L8586" i="1" s="1"/>
  <c r="N8587" i="1"/>
  <c r="L8587" i="1" s="1"/>
  <c r="G8587" i="1" s="1"/>
  <c r="N8588" i="1"/>
  <c r="N8589" i="1"/>
  <c r="N8590" i="1"/>
  <c r="L8590" i="1" s="1"/>
  <c r="N8591" i="1"/>
  <c r="N8592" i="1"/>
  <c r="N8593" i="1"/>
  <c r="N8594" i="1"/>
  <c r="L8594" i="1" s="1"/>
  <c r="N8595" i="1"/>
  <c r="L8595" i="1" s="1"/>
  <c r="G8595" i="1" s="1"/>
  <c r="N8596" i="1"/>
  <c r="N8597" i="1"/>
  <c r="N8598" i="1"/>
  <c r="L8598" i="1" s="1"/>
  <c r="N8599" i="1"/>
  <c r="N8600" i="1"/>
  <c r="N8601" i="1"/>
  <c r="N8602" i="1"/>
  <c r="N8603" i="1"/>
  <c r="L8603" i="1" s="1"/>
  <c r="N8604" i="1"/>
  <c r="N8605" i="1"/>
  <c r="N8606" i="1"/>
  <c r="L8606" i="1" s="1"/>
  <c r="N8607" i="1"/>
  <c r="N8608" i="1"/>
  <c r="N8609" i="1"/>
  <c r="N8610" i="1"/>
  <c r="N8611" i="1"/>
  <c r="L8611" i="1" s="1"/>
  <c r="G8611" i="1" s="1"/>
  <c r="N8612" i="1"/>
  <c r="N8613" i="1"/>
  <c r="N8614" i="1"/>
  <c r="L8614" i="1" s="1"/>
  <c r="N8615" i="1"/>
  <c r="N8616" i="1"/>
  <c r="N8617" i="1"/>
  <c r="N8618" i="1"/>
  <c r="N8619" i="1"/>
  <c r="L8619" i="1" s="1"/>
  <c r="G8619" i="1" s="1"/>
  <c r="N8620" i="1"/>
  <c r="N8621" i="1"/>
  <c r="N8622" i="1"/>
  <c r="L8622" i="1" s="1"/>
  <c r="N8623" i="1"/>
  <c r="N8624" i="1"/>
  <c r="N8625" i="1"/>
  <c r="N8626" i="1"/>
  <c r="N8627" i="1"/>
  <c r="L8627" i="1" s="1"/>
  <c r="G8627" i="1" s="1"/>
  <c r="N8628" i="1"/>
  <c r="N8629" i="1"/>
  <c r="N8630" i="1"/>
  <c r="N8631" i="1"/>
  <c r="N8632" i="1"/>
  <c r="N8633" i="1"/>
  <c r="N8634" i="1"/>
  <c r="N8635" i="1"/>
  <c r="L8635" i="1" s="1"/>
  <c r="N8636" i="1"/>
  <c r="N8637" i="1"/>
  <c r="L8637" i="1" s="1"/>
  <c r="N8638" i="1"/>
  <c r="N8639" i="1"/>
  <c r="N8640" i="1"/>
  <c r="N8641" i="1"/>
  <c r="N8642" i="1"/>
  <c r="N8643" i="1"/>
  <c r="L8643" i="1" s="1"/>
  <c r="G8643" i="1" s="1"/>
  <c r="N8644" i="1"/>
  <c r="N8645" i="1"/>
  <c r="N8646" i="1"/>
  <c r="N8647" i="1"/>
  <c r="N8648" i="1"/>
  <c r="N8649" i="1"/>
  <c r="N8650" i="1"/>
  <c r="N8651" i="1"/>
  <c r="L8651" i="1" s="1"/>
  <c r="G8651" i="1" s="1"/>
  <c r="N8652" i="1"/>
  <c r="N8653" i="1"/>
  <c r="N8654" i="1"/>
  <c r="L8654" i="1" s="1"/>
  <c r="N8655" i="1"/>
  <c r="N8656" i="1"/>
  <c r="N8657" i="1"/>
  <c r="N8658" i="1"/>
  <c r="N8659" i="1"/>
  <c r="L8659" i="1" s="1"/>
  <c r="G8659" i="1" s="1"/>
  <c r="N8660" i="1"/>
  <c r="N8661" i="1"/>
  <c r="N8662" i="1"/>
  <c r="L8662" i="1" s="1"/>
  <c r="N8663" i="1"/>
  <c r="N8664" i="1"/>
  <c r="N8665" i="1"/>
  <c r="N8666" i="1"/>
  <c r="N8667" i="1"/>
  <c r="L8667" i="1" s="1"/>
  <c r="N8668" i="1"/>
  <c r="N8669" i="1"/>
  <c r="N8670" i="1"/>
  <c r="L8670" i="1" s="1"/>
  <c r="N8671" i="1"/>
  <c r="N8672" i="1"/>
  <c r="N8673" i="1"/>
  <c r="N8674" i="1"/>
  <c r="L8674" i="1" s="1"/>
  <c r="N8675" i="1"/>
  <c r="L8675" i="1" s="1"/>
  <c r="G8675" i="1" s="1"/>
  <c r="N8676" i="1"/>
  <c r="N8677" i="1"/>
  <c r="N8678" i="1"/>
  <c r="L8678" i="1" s="1"/>
  <c r="N8679" i="1"/>
  <c r="N8680" i="1"/>
  <c r="N8681" i="1"/>
  <c r="N8682" i="1"/>
  <c r="L8682" i="1" s="1"/>
  <c r="N8683" i="1"/>
  <c r="L8683" i="1" s="1"/>
  <c r="G8683" i="1" s="1"/>
  <c r="N8684" i="1"/>
  <c r="N8685" i="1"/>
  <c r="N8686" i="1"/>
  <c r="N8687" i="1"/>
  <c r="N8688" i="1"/>
  <c r="N8689" i="1"/>
  <c r="N8690" i="1"/>
  <c r="N8691" i="1"/>
  <c r="L8691" i="1" s="1"/>
  <c r="G8691" i="1" s="1"/>
  <c r="N8692" i="1"/>
  <c r="N8693" i="1"/>
  <c r="N8694" i="1"/>
  <c r="N8695" i="1"/>
  <c r="N8696" i="1"/>
  <c r="N8697" i="1"/>
  <c r="N8698" i="1"/>
  <c r="N8699" i="1"/>
  <c r="L8699" i="1" s="1"/>
  <c r="N8700" i="1"/>
  <c r="N8701" i="1"/>
  <c r="N8702" i="1"/>
  <c r="N8703" i="1"/>
  <c r="N8704" i="1"/>
  <c r="N8705" i="1"/>
  <c r="N8706" i="1"/>
  <c r="N8707" i="1"/>
  <c r="L8707" i="1" s="1"/>
  <c r="G8707" i="1" s="1"/>
  <c r="N8708" i="1"/>
  <c r="N8709" i="1"/>
  <c r="N8710" i="1"/>
  <c r="N8711" i="1"/>
  <c r="N8712" i="1"/>
  <c r="N8713" i="1"/>
  <c r="N8714" i="1"/>
  <c r="L8714" i="1" s="1"/>
  <c r="N8715" i="1"/>
  <c r="L8715" i="1" s="1"/>
  <c r="G8715" i="1" s="1"/>
  <c r="N8716" i="1"/>
  <c r="N8717" i="1"/>
  <c r="L8717" i="1" s="1"/>
  <c r="N8718" i="1"/>
  <c r="L8718" i="1" s="1"/>
  <c r="N8719" i="1"/>
  <c r="N8720" i="1"/>
  <c r="N8721" i="1"/>
  <c r="N8722" i="1"/>
  <c r="L8722" i="1" s="1"/>
  <c r="N8723" i="1"/>
  <c r="L8723" i="1" s="1"/>
  <c r="G8723" i="1" s="1"/>
  <c r="N8724" i="1"/>
  <c r="N8725" i="1"/>
  <c r="N8726" i="1"/>
  <c r="L8726" i="1" s="1"/>
  <c r="N8727" i="1"/>
  <c r="N8728" i="1"/>
  <c r="N8729" i="1"/>
  <c r="N8730" i="1"/>
  <c r="N8731" i="1"/>
  <c r="L8731" i="1" s="1"/>
  <c r="N8732" i="1"/>
  <c r="N8733" i="1"/>
  <c r="N8734" i="1"/>
  <c r="L8734" i="1" s="1"/>
  <c r="N8735" i="1"/>
  <c r="N8736" i="1"/>
  <c r="N8737" i="1"/>
  <c r="N8738" i="1"/>
  <c r="N8739" i="1"/>
  <c r="L8739" i="1" s="1"/>
  <c r="G8739" i="1" s="1"/>
  <c r="N8740" i="1"/>
  <c r="N8741" i="1"/>
  <c r="L8741" i="1" s="1"/>
  <c r="N8742" i="1"/>
  <c r="L8742" i="1" s="1"/>
  <c r="N8743" i="1"/>
  <c r="N8744" i="1"/>
  <c r="N8745" i="1"/>
  <c r="N8746" i="1"/>
  <c r="N8747" i="1"/>
  <c r="L8747" i="1" s="1"/>
  <c r="G8747" i="1" s="1"/>
  <c r="N8748" i="1"/>
  <c r="N8749" i="1"/>
  <c r="N8750" i="1"/>
  <c r="L8750" i="1" s="1"/>
  <c r="N8751" i="1"/>
  <c r="N8752" i="1"/>
  <c r="N8753" i="1"/>
  <c r="N8754" i="1"/>
  <c r="N8755" i="1"/>
  <c r="L8755" i="1" s="1"/>
  <c r="G8755" i="1" s="1"/>
  <c r="N8756" i="1"/>
  <c r="N8757" i="1"/>
  <c r="N8758" i="1"/>
  <c r="L8758" i="1" s="1"/>
  <c r="N8759" i="1"/>
  <c r="N8760" i="1"/>
  <c r="N8761" i="1"/>
  <c r="N8762" i="1"/>
  <c r="N8763" i="1"/>
  <c r="L8763" i="1" s="1"/>
  <c r="N8764" i="1"/>
  <c r="N8765" i="1"/>
  <c r="N8766" i="1"/>
  <c r="L8766" i="1" s="1"/>
  <c r="N8767" i="1"/>
  <c r="N8768" i="1"/>
  <c r="N8769" i="1"/>
  <c r="N8770" i="1"/>
  <c r="N8771" i="1"/>
  <c r="L8771" i="1" s="1"/>
  <c r="G8771" i="1" s="1"/>
  <c r="N8772" i="1"/>
  <c r="N8773" i="1"/>
  <c r="N8774" i="1"/>
  <c r="N8775" i="1"/>
  <c r="N8776" i="1"/>
  <c r="N8777" i="1"/>
  <c r="N8778" i="1"/>
  <c r="N8779" i="1"/>
  <c r="L8779" i="1" s="1"/>
  <c r="G8779" i="1" s="1"/>
  <c r="N8780" i="1"/>
  <c r="N8781" i="1"/>
  <c r="L8781" i="1" s="1"/>
  <c r="N8782" i="1"/>
  <c r="L8782" i="1" s="1"/>
  <c r="N8783" i="1"/>
  <c r="N8784" i="1"/>
  <c r="N8785" i="1"/>
  <c r="N8786" i="1"/>
  <c r="N8787" i="1"/>
  <c r="L8787" i="1" s="1"/>
  <c r="G8787" i="1" s="1"/>
  <c r="N8788" i="1"/>
  <c r="N8789" i="1"/>
  <c r="N8790" i="1"/>
  <c r="N8791" i="1"/>
  <c r="N8792" i="1"/>
  <c r="N8793" i="1"/>
  <c r="N8794" i="1"/>
  <c r="N8795" i="1"/>
  <c r="L8795" i="1" s="1"/>
  <c r="N8796" i="1"/>
  <c r="N8797" i="1"/>
  <c r="N8798" i="1"/>
  <c r="N8799" i="1"/>
  <c r="N8800" i="1"/>
  <c r="N8801" i="1"/>
  <c r="N8802" i="1"/>
  <c r="L8802" i="1" s="1"/>
  <c r="N8803" i="1"/>
  <c r="L8803" i="1" s="1"/>
  <c r="G8803" i="1" s="1"/>
  <c r="N8804" i="1"/>
  <c r="N8805" i="1"/>
  <c r="N8806" i="1"/>
  <c r="N8807" i="1"/>
  <c r="N8808" i="1"/>
  <c r="N8809" i="1"/>
  <c r="N8810" i="1"/>
  <c r="L8810" i="1" s="1"/>
  <c r="N8811" i="1"/>
  <c r="L8811" i="1" s="1"/>
  <c r="G8811" i="1" s="1"/>
  <c r="N8812" i="1"/>
  <c r="N8813" i="1"/>
  <c r="N8814" i="1"/>
  <c r="L8814" i="1" s="1"/>
  <c r="N8815" i="1"/>
  <c r="N8816" i="1"/>
  <c r="N8817" i="1"/>
  <c r="N8818" i="1"/>
  <c r="N8819" i="1"/>
  <c r="L8819" i="1" s="1"/>
  <c r="G8819" i="1" s="1"/>
  <c r="N8820" i="1"/>
  <c r="N8821" i="1"/>
  <c r="L8821" i="1" s="1"/>
  <c r="N8822" i="1"/>
  <c r="L8822" i="1" s="1"/>
  <c r="N8823" i="1"/>
  <c r="N8824" i="1"/>
  <c r="N8825" i="1"/>
  <c r="N8826" i="1"/>
  <c r="N8827" i="1"/>
  <c r="L8827" i="1" s="1"/>
  <c r="N8828" i="1"/>
  <c r="N8829" i="1"/>
  <c r="N8830" i="1"/>
  <c r="L8830" i="1" s="1"/>
  <c r="N8831" i="1"/>
  <c r="N8832" i="1"/>
  <c r="N8833" i="1"/>
  <c r="N8834" i="1"/>
  <c r="N8835" i="1"/>
  <c r="L8835" i="1" s="1"/>
  <c r="G8835" i="1" s="1"/>
  <c r="N8836" i="1"/>
  <c r="N8837" i="1"/>
  <c r="N8838" i="1"/>
  <c r="L8838" i="1" s="1"/>
  <c r="N8839" i="1"/>
  <c r="N8840" i="1"/>
  <c r="N8841" i="1"/>
  <c r="N8842" i="1"/>
  <c r="L8842" i="1" s="1"/>
  <c r="N8843" i="1"/>
  <c r="L8843" i="1" s="1"/>
  <c r="G8843" i="1" s="1"/>
  <c r="N8844" i="1"/>
  <c r="N8845" i="1"/>
  <c r="N8846" i="1"/>
  <c r="L8846" i="1" s="1"/>
  <c r="N8847" i="1"/>
  <c r="N8848" i="1"/>
  <c r="N8849" i="1"/>
  <c r="N8850" i="1"/>
  <c r="L8850" i="1" s="1"/>
  <c r="N8851" i="1"/>
  <c r="L8851" i="1" s="1"/>
  <c r="G8851" i="1" s="1"/>
  <c r="N8852" i="1"/>
  <c r="N8853" i="1"/>
  <c r="N8854" i="1"/>
  <c r="L8854" i="1" s="1"/>
  <c r="N8855" i="1"/>
  <c r="N8856" i="1"/>
  <c r="N8857" i="1"/>
  <c r="N8858" i="1"/>
  <c r="N8859" i="1"/>
  <c r="L8859" i="1" s="1"/>
  <c r="N8860" i="1"/>
  <c r="N8861" i="1"/>
  <c r="N8862" i="1"/>
  <c r="L8862" i="1" s="1"/>
  <c r="N8863" i="1"/>
  <c r="N8864" i="1"/>
  <c r="N8865" i="1"/>
  <c r="N8866" i="1"/>
  <c r="N8867" i="1"/>
  <c r="L8867" i="1" s="1"/>
  <c r="G8867" i="1" s="1"/>
  <c r="N8868" i="1"/>
  <c r="N8869" i="1"/>
  <c r="N8870" i="1"/>
  <c r="L8870" i="1" s="1"/>
  <c r="N8871" i="1"/>
  <c r="N8872" i="1"/>
  <c r="N8873" i="1"/>
  <c r="N8874" i="1"/>
  <c r="N8875" i="1"/>
  <c r="L8875" i="1" s="1"/>
  <c r="G8875" i="1" s="1"/>
  <c r="N8876" i="1"/>
  <c r="N8877" i="1"/>
  <c r="N8878" i="1"/>
  <c r="L8878" i="1" s="1"/>
  <c r="N8879" i="1"/>
  <c r="N8880" i="1"/>
  <c r="N8881" i="1"/>
  <c r="N8882" i="1"/>
  <c r="N8883" i="1"/>
  <c r="L8883" i="1" s="1"/>
  <c r="G8883" i="1" s="1"/>
  <c r="N8884" i="1"/>
  <c r="N8885" i="1"/>
  <c r="L8885" i="1" s="1"/>
  <c r="N8886" i="1"/>
  <c r="L8886" i="1" s="1"/>
  <c r="N8887" i="1"/>
  <c r="N8888" i="1"/>
  <c r="N8889" i="1"/>
  <c r="N8890" i="1"/>
  <c r="N8891" i="1"/>
  <c r="L8891" i="1" s="1"/>
  <c r="N8892" i="1"/>
  <c r="N8893" i="1"/>
  <c r="N8894" i="1"/>
  <c r="L8894" i="1" s="1"/>
  <c r="N8895" i="1"/>
  <c r="N8896" i="1"/>
  <c r="N8897" i="1"/>
  <c r="N8898" i="1"/>
  <c r="N8899" i="1"/>
  <c r="L8899" i="1" s="1"/>
  <c r="G8899" i="1" s="1"/>
  <c r="N8900" i="1"/>
  <c r="N8901" i="1"/>
  <c r="N8902" i="1"/>
  <c r="L8902" i="1" s="1"/>
  <c r="N8903" i="1"/>
  <c r="N8904" i="1"/>
  <c r="N8905" i="1"/>
  <c r="N8906" i="1"/>
  <c r="N8907" i="1"/>
  <c r="L8907" i="1" s="1"/>
  <c r="G8907" i="1" s="1"/>
  <c r="N8908" i="1"/>
  <c r="N8909" i="1"/>
  <c r="N8910" i="1"/>
  <c r="L8910" i="1" s="1"/>
  <c r="N8911" i="1"/>
  <c r="N8912" i="1"/>
  <c r="N8913" i="1"/>
  <c r="N8914" i="1"/>
  <c r="N8915" i="1"/>
  <c r="L8915" i="1" s="1"/>
  <c r="G8915" i="1" s="1"/>
  <c r="N8916" i="1"/>
  <c r="N8917" i="1"/>
  <c r="N8918" i="1"/>
  <c r="L8918" i="1" s="1"/>
  <c r="N8919" i="1"/>
  <c r="N8920" i="1"/>
  <c r="N8921" i="1"/>
  <c r="N8922" i="1"/>
  <c r="N8923" i="1"/>
  <c r="L8923" i="1" s="1"/>
  <c r="N8924" i="1"/>
  <c r="N8925" i="1"/>
  <c r="N8926" i="1"/>
  <c r="L8926" i="1" s="1"/>
  <c r="N8927" i="1"/>
  <c r="N8928" i="1"/>
  <c r="N8929" i="1"/>
  <c r="N8930" i="1"/>
  <c r="L8930" i="1" s="1"/>
  <c r="N8931" i="1"/>
  <c r="L8931" i="1" s="1"/>
  <c r="G8931" i="1" s="1"/>
  <c r="N8932" i="1"/>
  <c r="N8933" i="1"/>
  <c r="N8934" i="1"/>
  <c r="L8934" i="1" s="1"/>
  <c r="N8935" i="1"/>
  <c r="N8936" i="1"/>
  <c r="N8937" i="1"/>
  <c r="N8938" i="1"/>
  <c r="L8938" i="1" s="1"/>
  <c r="N8939" i="1"/>
  <c r="L8939" i="1" s="1"/>
  <c r="G8939" i="1" s="1"/>
  <c r="N8940" i="1"/>
  <c r="N8941" i="1"/>
  <c r="N8942" i="1"/>
  <c r="L8942" i="1" s="1"/>
  <c r="N8943" i="1"/>
  <c r="N8944" i="1"/>
  <c r="N8945" i="1"/>
  <c r="N8946" i="1"/>
  <c r="N8947" i="1"/>
  <c r="L8947" i="1" s="1"/>
  <c r="G8947" i="1" s="1"/>
  <c r="N8948" i="1"/>
  <c r="N8949" i="1"/>
  <c r="N8950" i="1"/>
  <c r="L8950" i="1" s="1"/>
  <c r="N8951" i="1"/>
  <c r="N8952" i="1"/>
  <c r="N8953" i="1"/>
  <c r="N8954" i="1"/>
  <c r="N8955" i="1"/>
  <c r="L8955" i="1" s="1"/>
  <c r="N8956" i="1"/>
  <c r="N8957" i="1"/>
  <c r="N8958" i="1"/>
  <c r="N8959" i="1"/>
  <c r="N8960" i="1"/>
  <c r="N8961" i="1"/>
  <c r="N8962" i="1"/>
  <c r="N8963" i="1"/>
  <c r="L8963" i="1" s="1"/>
  <c r="G8963" i="1" s="1"/>
  <c r="N8964" i="1"/>
  <c r="N8965" i="1"/>
  <c r="N8966" i="1"/>
  <c r="L8966" i="1" s="1"/>
  <c r="N8967" i="1"/>
  <c r="N8968" i="1"/>
  <c r="N8969" i="1"/>
  <c r="N8970" i="1"/>
  <c r="N8971" i="1"/>
  <c r="L8971" i="1" s="1"/>
  <c r="G8971" i="1" s="1"/>
  <c r="N8972" i="1"/>
  <c r="N8973" i="1"/>
  <c r="N8974" i="1"/>
  <c r="L8974" i="1" s="1"/>
  <c r="N8975" i="1"/>
  <c r="N8976" i="1"/>
  <c r="N8977" i="1"/>
  <c r="N8978" i="1"/>
  <c r="L8978" i="1" s="1"/>
  <c r="N8979" i="1"/>
  <c r="L8979" i="1" s="1"/>
  <c r="G8979" i="1" s="1"/>
  <c r="N8980" i="1"/>
  <c r="N8981" i="1"/>
  <c r="N8982" i="1"/>
  <c r="N8983" i="1"/>
  <c r="N8984" i="1"/>
  <c r="N8985" i="1"/>
  <c r="N8986" i="1"/>
  <c r="N8987" i="1"/>
  <c r="L8987" i="1" s="1"/>
  <c r="N8988" i="1"/>
  <c r="N8989" i="1"/>
  <c r="N8990" i="1"/>
  <c r="N8991" i="1"/>
  <c r="N8992" i="1"/>
  <c r="N8993" i="1"/>
  <c r="N8994" i="1"/>
  <c r="N8995" i="1"/>
  <c r="L8995" i="1" s="1"/>
  <c r="G8995" i="1" s="1"/>
  <c r="N8996" i="1"/>
  <c r="N8997" i="1"/>
  <c r="N8998" i="1"/>
  <c r="L8998" i="1" s="1"/>
  <c r="N8999" i="1"/>
  <c r="N9000" i="1"/>
  <c r="N9001" i="1"/>
  <c r="N9002" i="1"/>
  <c r="N9003" i="1"/>
  <c r="N9004" i="1"/>
  <c r="N9005" i="1"/>
  <c r="N9006" i="1"/>
  <c r="L9006" i="1" s="1"/>
  <c r="N9007" i="1"/>
  <c r="N9008" i="1"/>
  <c r="N9009" i="1"/>
  <c r="N9010" i="1"/>
  <c r="N9011" i="1"/>
  <c r="L9011" i="1" s="1"/>
  <c r="G9011" i="1" s="1"/>
  <c r="N9012" i="1"/>
  <c r="N9013" i="1"/>
  <c r="L9013" i="1" s="1"/>
  <c r="N9014" i="1"/>
  <c r="L9014" i="1" s="1"/>
  <c r="N9015" i="1"/>
  <c r="N9016" i="1"/>
  <c r="N9017" i="1"/>
  <c r="N9018" i="1"/>
  <c r="N9019" i="1"/>
  <c r="L9019" i="1" s="1"/>
  <c r="N9020" i="1"/>
  <c r="N9021" i="1"/>
  <c r="N9022" i="1"/>
  <c r="L9022" i="1" s="1"/>
  <c r="N9023" i="1"/>
  <c r="N9024" i="1"/>
  <c r="N9025" i="1"/>
  <c r="N9026" i="1"/>
  <c r="N9027" i="1"/>
  <c r="L9027" i="1" s="1"/>
  <c r="G9027" i="1" s="1"/>
  <c r="N9028" i="1"/>
  <c r="N9029" i="1"/>
  <c r="N9030" i="1"/>
  <c r="L9030" i="1" s="1"/>
  <c r="N9031" i="1"/>
  <c r="N9032" i="1"/>
  <c r="N9033" i="1"/>
  <c r="N9034" i="1"/>
  <c r="N9035" i="1"/>
  <c r="L9035" i="1" s="1"/>
  <c r="G9035" i="1" s="1"/>
  <c r="N9036" i="1"/>
  <c r="N9037" i="1"/>
  <c r="N9038" i="1"/>
  <c r="L9038" i="1" s="1"/>
  <c r="N9039" i="1"/>
  <c r="N9040" i="1"/>
  <c r="N9041" i="1"/>
  <c r="N9042" i="1"/>
  <c r="N9043" i="1"/>
  <c r="L9043" i="1" s="1"/>
  <c r="G9043" i="1" s="1"/>
  <c r="N9044" i="1"/>
  <c r="N9045" i="1"/>
  <c r="N9046" i="1"/>
  <c r="N9047" i="1"/>
  <c r="N9048" i="1"/>
  <c r="N9049" i="1"/>
  <c r="N9050" i="1"/>
  <c r="N9051" i="1"/>
  <c r="L9051" i="1" s="1"/>
  <c r="N9052" i="1"/>
  <c r="N9053" i="1"/>
  <c r="L9053" i="1" s="1"/>
  <c r="N9054" i="1"/>
  <c r="L9054" i="1" s="1"/>
  <c r="N9055" i="1"/>
  <c r="N9056" i="1"/>
  <c r="N9057" i="1"/>
  <c r="N9058" i="1"/>
  <c r="N9059" i="1"/>
  <c r="L9059" i="1" s="1"/>
  <c r="G9059" i="1" s="1"/>
  <c r="N9060" i="1"/>
  <c r="N9061" i="1"/>
  <c r="N9062" i="1"/>
  <c r="L9062" i="1" s="1"/>
  <c r="N9063" i="1"/>
  <c r="N9064" i="1"/>
  <c r="N9065" i="1"/>
  <c r="N9066" i="1"/>
  <c r="L9066" i="1" s="1"/>
  <c r="N9067" i="1"/>
  <c r="L9067" i="1" s="1"/>
  <c r="G9067" i="1" s="1"/>
  <c r="N9068" i="1"/>
  <c r="N9069" i="1"/>
  <c r="N9070" i="1"/>
  <c r="L9070" i="1" s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L9091" i="1" s="1"/>
  <c r="G9091" i="1" s="1"/>
  <c r="N9092" i="1"/>
  <c r="N9093" i="1"/>
  <c r="N9094" i="1"/>
  <c r="L9094" i="1" s="1"/>
  <c r="N9095" i="1"/>
  <c r="N9096" i="1"/>
  <c r="N9097" i="1"/>
  <c r="N9098" i="1"/>
  <c r="L9098" i="1" s="1"/>
  <c r="N9099" i="1"/>
  <c r="L9099" i="1" s="1"/>
  <c r="G9099" i="1" s="1"/>
  <c r="N9100" i="1"/>
  <c r="N9101" i="1"/>
  <c r="N9102" i="1"/>
  <c r="N9103" i="1"/>
  <c r="N9104" i="1"/>
  <c r="N9105" i="1"/>
  <c r="N9106" i="1"/>
  <c r="L9106" i="1" s="1"/>
  <c r="N9107" i="1"/>
  <c r="L9107" i="1" s="1"/>
  <c r="G9107" i="1" s="1"/>
  <c r="N9108" i="1"/>
  <c r="N9109" i="1"/>
  <c r="N9110" i="1"/>
  <c r="L9110" i="1" s="1"/>
  <c r="N9111" i="1"/>
  <c r="N9112" i="1"/>
  <c r="N9113" i="1"/>
  <c r="N9114" i="1"/>
  <c r="N9115" i="1"/>
  <c r="L9115" i="1" s="1"/>
  <c r="N9116" i="1"/>
  <c r="N9117" i="1"/>
  <c r="N9118" i="1"/>
  <c r="N9119" i="1"/>
  <c r="N9120" i="1"/>
  <c r="N9121" i="1"/>
  <c r="N9122" i="1"/>
  <c r="N9123" i="1"/>
  <c r="N9124" i="1"/>
  <c r="N9125" i="1"/>
  <c r="L9125" i="1" s="1"/>
  <c r="N9126" i="1"/>
  <c r="L9126" i="1" s="1"/>
  <c r="N9127" i="1"/>
  <c r="N9128" i="1"/>
  <c r="N9129" i="1"/>
  <c r="N9130" i="1"/>
  <c r="N9131" i="1"/>
  <c r="L9131" i="1" s="1"/>
  <c r="G9131" i="1" s="1"/>
  <c r="N9132" i="1"/>
  <c r="N9133" i="1"/>
  <c r="N9134" i="1"/>
  <c r="L9134" i="1" s="1"/>
  <c r="N9135" i="1"/>
  <c r="N9136" i="1"/>
  <c r="N9137" i="1"/>
  <c r="N9138" i="1"/>
  <c r="N9139" i="1"/>
  <c r="L9139" i="1" s="1"/>
  <c r="G9139" i="1" s="1"/>
  <c r="N9140" i="1"/>
  <c r="N9141" i="1"/>
  <c r="N9142" i="1"/>
  <c r="L9142" i="1" s="1"/>
  <c r="N9143" i="1"/>
  <c r="N9144" i="1"/>
  <c r="N9145" i="1"/>
  <c r="N9146" i="1"/>
  <c r="N9147" i="1"/>
  <c r="L9147" i="1" s="1"/>
  <c r="N9148" i="1"/>
  <c r="N9149" i="1"/>
  <c r="N9150" i="1"/>
  <c r="L9150" i="1" s="1"/>
  <c r="N9151" i="1"/>
  <c r="N9152" i="1"/>
  <c r="N9153" i="1"/>
  <c r="N9154" i="1"/>
  <c r="N9155" i="1"/>
  <c r="L9155" i="1" s="1"/>
  <c r="G9155" i="1" s="1"/>
  <c r="N9156" i="1"/>
  <c r="N9157" i="1"/>
  <c r="N9158" i="1"/>
  <c r="L9158" i="1" s="1"/>
  <c r="N9159" i="1"/>
  <c r="N9160" i="1"/>
  <c r="N9161" i="1"/>
  <c r="N9162" i="1"/>
  <c r="N9163" i="1"/>
  <c r="L9163" i="1" s="1"/>
  <c r="G9163" i="1" s="1"/>
  <c r="N9164" i="1"/>
  <c r="N9165" i="1"/>
  <c r="N9166" i="1"/>
  <c r="L9166" i="1" s="1"/>
  <c r="N9167" i="1"/>
  <c r="N9168" i="1"/>
  <c r="N9169" i="1"/>
  <c r="N9170" i="1"/>
  <c r="N9171" i="1"/>
  <c r="L9171" i="1" s="1"/>
  <c r="G9171" i="1" s="1"/>
  <c r="N9172" i="1"/>
  <c r="N9173" i="1"/>
  <c r="N9174" i="1"/>
  <c r="L9174" i="1" s="1"/>
  <c r="N9175" i="1"/>
  <c r="N9176" i="1"/>
  <c r="N9177" i="1"/>
  <c r="N9178" i="1"/>
  <c r="N9179" i="1"/>
  <c r="N9180" i="1"/>
  <c r="N9181" i="1"/>
  <c r="N9182" i="1"/>
  <c r="L9182" i="1" s="1"/>
  <c r="N9183" i="1"/>
  <c r="N9184" i="1"/>
  <c r="N9185" i="1"/>
  <c r="N9186" i="1"/>
  <c r="N9187" i="1"/>
  <c r="L9187" i="1" s="1"/>
  <c r="G9187" i="1" s="1"/>
  <c r="N9188" i="1"/>
  <c r="N9189" i="1"/>
  <c r="N9190" i="1"/>
  <c r="L9190" i="1" s="1"/>
  <c r="N9191" i="1"/>
  <c r="N9192" i="1"/>
  <c r="N9193" i="1"/>
  <c r="N9194" i="1"/>
  <c r="L9194" i="1" s="1"/>
  <c r="N9195" i="1"/>
  <c r="L9195" i="1" s="1"/>
  <c r="G9195" i="1" s="1"/>
  <c r="N9196" i="1"/>
  <c r="N9197" i="1"/>
  <c r="N9198" i="1"/>
  <c r="L9198" i="1" s="1"/>
  <c r="N9199" i="1"/>
  <c r="N9200" i="1"/>
  <c r="N9201" i="1"/>
  <c r="N9202" i="1"/>
  <c r="N9203" i="1"/>
  <c r="L9203" i="1" s="1"/>
  <c r="G9203" i="1" s="1"/>
  <c r="N9204" i="1"/>
  <c r="N9205" i="1"/>
  <c r="N9206" i="1"/>
  <c r="L9206" i="1" s="1"/>
  <c r="N9207" i="1"/>
  <c r="N9208" i="1"/>
  <c r="N9209" i="1"/>
  <c r="N9210" i="1"/>
  <c r="N9211" i="1"/>
  <c r="L9211" i="1" s="1"/>
  <c r="N9212" i="1"/>
  <c r="N9213" i="1"/>
  <c r="N9214" i="1"/>
  <c r="N9215" i="1"/>
  <c r="N9216" i="1"/>
  <c r="N9217" i="1"/>
  <c r="N9218" i="1"/>
  <c r="N9219" i="1"/>
  <c r="L9219" i="1" s="1"/>
  <c r="G9219" i="1" s="1"/>
  <c r="N9220" i="1"/>
  <c r="N9221" i="1"/>
  <c r="N9222" i="1"/>
  <c r="L9222" i="1" s="1"/>
  <c r="N9223" i="1"/>
  <c r="N9224" i="1"/>
  <c r="N9225" i="1"/>
  <c r="N9226" i="1"/>
  <c r="L9226" i="1" s="1"/>
  <c r="N9227" i="1"/>
  <c r="L9227" i="1" s="1"/>
  <c r="G9227" i="1" s="1"/>
  <c r="N9228" i="1"/>
  <c r="N9229" i="1"/>
  <c r="N9230" i="1"/>
  <c r="L9230" i="1" s="1"/>
  <c r="N9231" i="1"/>
  <c r="N9232" i="1"/>
  <c r="N9233" i="1"/>
  <c r="N9234" i="1"/>
  <c r="N9235" i="1"/>
  <c r="L9235" i="1" s="1"/>
  <c r="G9235" i="1" s="1"/>
  <c r="N9236" i="1"/>
  <c r="N9237" i="1"/>
  <c r="N9238" i="1"/>
  <c r="L9238" i="1" s="1"/>
  <c r="N9239" i="1"/>
  <c r="N9240" i="1"/>
  <c r="N9241" i="1"/>
  <c r="N9242" i="1"/>
  <c r="N9243" i="1"/>
  <c r="L9243" i="1" s="1"/>
  <c r="N9244" i="1"/>
  <c r="N9245" i="1"/>
  <c r="N9246" i="1"/>
  <c r="L9246" i="1" s="1"/>
  <c r="N9247" i="1"/>
  <c r="N9248" i="1"/>
  <c r="N9249" i="1"/>
  <c r="N9250" i="1"/>
  <c r="N9251" i="1"/>
  <c r="L9251" i="1" s="1"/>
  <c r="G9251" i="1" s="1"/>
  <c r="N9252" i="1"/>
  <c r="N9253" i="1"/>
  <c r="N9254" i="1"/>
  <c r="L9254" i="1" s="1"/>
  <c r="N9255" i="1"/>
  <c r="N9256" i="1"/>
  <c r="N9257" i="1"/>
  <c r="N9258" i="1"/>
  <c r="N9259" i="1"/>
  <c r="L9259" i="1" s="1"/>
  <c r="G9259" i="1" s="1"/>
  <c r="N9260" i="1"/>
  <c r="N9261" i="1"/>
  <c r="L9261" i="1" s="1"/>
  <c r="N9262" i="1"/>
  <c r="L9262" i="1" s="1"/>
  <c r="N9263" i="1"/>
  <c r="N9264" i="1"/>
  <c r="N9265" i="1"/>
  <c r="N9266" i="1"/>
  <c r="N9267" i="1"/>
  <c r="L9267" i="1" s="1"/>
  <c r="G9267" i="1" s="1"/>
  <c r="N9268" i="1"/>
  <c r="N9269" i="1"/>
  <c r="N9270" i="1"/>
  <c r="L9270" i="1" s="1"/>
  <c r="N9271" i="1"/>
  <c r="N9272" i="1"/>
  <c r="N9273" i="1"/>
  <c r="N9274" i="1"/>
  <c r="N9275" i="1"/>
  <c r="L9275" i="1" s="1"/>
  <c r="N9276" i="1"/>
  <c r="N9277" i="1"/>
  <c r="N9278" i="1"/>
  <c r="N9279" i="1"/>
  <c r="N9280" i="1"/>
  <c r="N9281" i="1"/>
  <c r="N9282" i="1"/>
  <c r="N9283" i="1"/>
  <c r="L9283" i="1" s="1"/>
  <c r="G9283" i="1" s="1"/>
  <c r="N9284" i="1"/>
  <c r="N9285" i="1"/>
  <c r="N9286" i="1"/>
  <c r="L9286" i="1" s="1"/>
  <c r="N9287" i="1"/>
  <c r="N9288" i="1"/>
  <c r="N9289" i="1"/>
  <c r="N9290" i="1"/>
  <c r="N9291" i="1"/>
  <c r="L9291" i="1" s="1"/>
  <c r="G9291" i="1" s="1"/>
  <c r="N9292" i="1"/>
  <c r="N9293" i="1"/>
  <c r="N9294" i="1"/>
  <c r="L9294" i="1" s="1"/>
  <c r="N9295" i="1"/>
  <c r="N9296" i="1"/>
  <c r="N9297" i="1"/>
  <c r="N9298" i="1"/>
  <c r="N9299" i="1"/>
  <c r="L9299" i="1" s="1"/>
  <c r="G9299" i="1" s="1"/>
  <c r="N9300" i="1"/>
  <c r="N9301" i="1"/>
  <c r="L9301" i="1" s="1"/>
  <c r="H9301" i="1" s="1"/>
  <c r="N9302" i="1"/>
  <c r="N9303" i="1"/>
  <c r="N9304" i="1"/>
  <c r="N9305" i="1"/>
  <c r="N9306" i="1"/>
  <c r="N9307" i="1"/>
  <c r="L9307" i="1" s="1"/>
  <c r="N9308" i="1"/>
  <c r="N9309" i="1"/>
  <c r="N9310" i="1"/>
  <c r="L9310" i="1" s="1"/>
  <c r="N9311" i="1"/>
  <c r="N9312" i="1"/>
  <c r="N9313" i="1"/>
  <c r="N9314" i="1"/>
  <c r="L9314" i="1" s="1"/>
  <c r="N9315" i="1"/>
  <c r="L9315" i="1" s="1"/>
  <c r="G9315" i="1" s="1"/>
  <c r="N9316" i="1"/>
  <c r="N9317" i="1"/>
  <c r="N9318" i="1"/>
  <c r="L9318" i="1" s="1"/>
  <c r="N9319" i="1"/>
  <c r="N9320" i="1"/>
  <c r="N9321" i="1"/>
  <c r="N9322" i="1"/>
  <c r="L9322" i="1" s="1"/>
  <c r="N9323" i="1"/>
  <c r="L9323" i="1" s="1"/>
  <c r="G9323" i="1" s="1"/>
  <c r="N9324" i="1"/>
  <c r="N9325" i="1"/>
  <c r="N9326" i="1"/>
  <c r="L9326" i="1" s="1"/>
  <c r="N9327" i="1"/>
  <c r="N9328" i="1"/>
  <c r="N9329" i="1"/>
  <c r="N9330" i="1"/>
  <c r="N9331" i="1"/>
  <c r="L9331" i="1" s="1"/>
  <c r="G9331" i="1" s="1"/>
  <c r="N9332" i="1"/>
  <c r="N9333" i="1"/>
  <c r="N9334" i="1"/>
  <c r="L9334" i="1" s="1"/>
  <c r="N9335" i="1"/>
  <c r="N9336" i="1"/>
  <c r="N9337" i="1"/>
  <c r="N9338" i="1"/>
  <c r="N9339" i="1"/>
  <c r="L9339" i="1" s="1"/>
  <c r="N9340" i="1"/>
  <c r="N9341" i="1"/>
  <c r="N9342" i="1"/>
  <c r="L9342" i="1" s="1"/>
  <c r="N9343" i="1"/>
  <c r="N9344" i="1"/>
  <c r="N9345" i="1"/>
  <c r="N9346" i="1"/>
  <c r="N9347" i="1"/>
  <c r="L9347" i="1" s="1"/>
  <c r="G9347" i="1" s="1"/>
  <c r="N9348" i="1"/>
  <c r="N9349" i="1"/>
  <c r="L9349" i="1" s="1"/>
  <c r="N9350" i="1"/>
  <c r="N9351" i="1"/>
  <c r="N9352" i="1"/>
  <c r="N9353" i="1"/>
  <c r="N9354" i="1"/>
  <c r="L9354" i="1" s="1"/>
  <c r="N9355" i="1"/>
  <c r="L9355" i="1" s="1"/>
  <c r="G9355" i="1" s="1"/>
  <c r="N9356" i="1"/>
  <c r="N9357" i="1"/>
  <c r="N9358" i="1"/>
  <c r="N9359" i="1"/>
  <c r="N9360" i="1"/>
  <c r="N9361" i="1"/>
  <c r="N9362" i="1"/>
  <c r="L9362" i="1" s="1"/>
  <c r="N9363" i="1"/>
  <c r="L9363" i="1" s="1"/>
  <c r="G9363" i="1" s="1"/>
  <c r="N9364" i="1"/>
  <c r="N9365" i="1"/>
  <c r="N9366" i="1"/>
  <c r="N9367" i="1"/>
  <c r="N9368" i="1"/>
  <c r="N9369" i="1"/>
  <c r="N9370" i="1"/>
  <c r="N9371" i="1"/>
  <c r="L9371" i="1" s="1"/>
  <c r="N9372" i="1"/>
  <c r="N9373" i="1"/>
  <c r="N9374" i="1"/>
  <c r="L9374" i="1" s="1"/>
  <c r="N9375" i="1"/>
  <c r="N9376" i="1"/>
  <c r="N9377" i="1"/>
  <c r="N9378" i="1"/>
  <c r="N9379" i="1"/>
  <c r="L9379" i="1" s="1"/>
  <c r="G9379" i="1" s="1"/>
  <c r="N9380" i="1"/>
  <c r="N9381" i="1"/>
  <c r="N9382" i="1"/>
  <c r="L9382" i="1" s="1"/>
  <c r="N9383" i="1"/>
  <c r="N9384" i="1"/>
  <c r="N9385" i="1"/>
  <c r="N9386" i="1"/>
  <c r="N9387" i="1"/>
  <c r="L9387" i="1" s="1"/>
  <c r="G9387" i="1" s="1"/>
  <c r="N9388" i="1"/>
  <c r="N9389" i="1"/>
  <c r="L9389" i="1" s="1"/>
  <c r="N9390" i="1"/>
  <c r="N9391" i="1"/>
  <c r="N9392" i="1"/>
  <c r="N9393" i="1"/>
  <c r="N9394" i="1"/>
  <c r="N9395" i="1"/>
  <c r="L9395" i="1" s="1"/>
  <c r="G9395" i="1" s="1"/>
  <c r="N9396" i="1"/>
  <c r="N9397" i="1"/>
  <c r="N9398" i="1"/>
  <c r="N9399" i="1"/>
  <c r="N9400" i="1"/>
  <c r="N9401" i="1"/>
  <c r="N9402" i="1"/>
  <c r="N9403" i="1"/>
  <c r="L9403" i="1" s="1"/>
  <c r="N9404" i="1"/>
  <c r="N9405" i="1"/>
  <c r="L9405" i="1" s="1"/>
  <c r="N9406" i="1"/>
  <c r="N9407" i="1"/>
  <c r="N9408" i="1"/>
  <c r="N9409" i="1"/>
  <c r="N9410" i="1"/>
  <c r="N9411" i="1"/>
  <c r="L9411" i="1" s="1"/>
  <c r="G9411" i="1" s="1"/>
  <c r="N9412" i="1"/>
  <c r="N9413" i="1"/>
  <c r="N9414" i="1"/>
  <c r="L9414" i="1" s="1"/>
  <c r="N9415" i="1"/>
  <c r="N9416" i="1"/>
  <c r="N9417" i="1"/>
  <c r="N9418" i="1"/>
  <c r="N9419" i="1"/>
  <c r="L9419" i="1" s="1"/>
  <c r="G9419" i="1" s="1"/>
  <c r="N9420" i="1"/>
  <c r="N9421" i="1"/>
  <c r="L9421" i="1" s="1"/>
  <c r="N9422" i="1"/>
  <c r="L9422" i="1" s="1"/>
  <c r="N9423" i="1"/>
  <c r="N9424" i="1"/>
  <c r="N9425" i="1"/>
  <c r="N9426" i="1"/>
  <c r="N9427" i="1"/>
  <c r="L9427" i="1" s="1"/>
  <c r="G9427" i="1" s="1"/>
  <c r="N9428" i="1"/>
  <c r="N9429" i="1"/>
  <c r="N9430" i="1"/>
  <c r="L9430" i="1" s="1"/>
  <c r="N9431" i="1"/>
  <c r="N9432" i="1"/>
  <c r="N9433" i="1"/>
  <c r="N9434" i="1"/>
  <c r="N9435" i="1"/>
  <c r="L9435" i="1" s="1"/>
  <c r="N9436" i="1"/>
  <c r="N9437" i="1"/>
  <c r="L9437" i="1" s="1"/>
  <c r="N9438" i="1"/>
  <c r="L9438" i="1" s="1"/>
  <c r="H9438" i="1" s="1"/>
  <c r="N9439" i="1"/>
  <c r="N9440" i="1"/>
  <c r="N9441" i="1"/>
  <c r="N9442" i="1"/>
  <c r="N9443" i="1"/>
  <c r="L9443" i="1" s="1"/>
  <c r="G9443" i="1" s="1"/>
  <c r="N9444" i="1"/>
  <c r="N9445" i="1"/>
  <c r="N9446" i="1"/>
  <c r="L9446" i="1" s="1"/>
  <c r="N9447" i="1"/>
  <c r="N9448" i="1"/>
  <c r="N9449" i="1"/>
  <c r="N9450" i="1"/>
  <c r="N9451" i="1"/>
  <c r="L9451" i="1" s="1"/>
  <c r="G9451" i="1" s="1"/>
  <c r="N9452" i="1"/>
  <c r="N9453" i="1"/>
  <c r="N9454" i="1"/>
  <c r="L9454" i="1" s="1"/>
  <c r="N9455" i="1"/>
  <c r="N9456" i="1"/>
  <c r="N9457" i="1"/>
  <c r="N9458" i="1"/>
  <c r="N9459" i="1"/>
  <c r="L9459" i="1" s="1"/>
  <c r="G9459" i="1" s="1"/>
  <c r="N9460" i="1"/>
  <c r="N9461" i="1"/>
  <c r="N9462" i="1"/>
  <c r="L9462" i="1" s="1"/>
  <c r="N9463" i="1"/>
  <c r="N9464" i="1"/>
  <c r="N9465" i="1"/>
  <c r="N9466" i="1"/>
  <c r="N9467" i="1"/>
  <c r="L9467" i="1" s="1"/>
  <c r="N9468" i="1"/>
  <c r="N9469" i="1"/>
  <c r="N9470" i="1"/>
  <c r="N9471" i="1"/>
  <c r="N9472" i="1"/>
  <c r="N9473" i="1"/>
  <c r="N9474" i="1"/>
  <c r="N9475" i="1"/>
  <c r="L9475" i="1" s="1"/>
  <c r="G9475" i="1" s="1"/>
  <c r="N9476" i="1"/>
  <c r="N9477" i="1"/>
  <c r="N9478" i="1"/>
  <c r="N9479" i="1"/>
  <c r="N9480" i="1"/>
  <c r="N9481" i="1"/>
  <c r="N9482" i="1"/>
  <c r="N9483" i="1"/>
  <c r="L9483" i="1" s="1"/>
  <c r="G9483" i="1" s="1"/>
  <c r="N9484" i="1"/>
  <c r="N9485" i="1"/>
  <c r="N9486" i="1"/>
  <c r="N9487" i="1"/>
  <c r="N9488" i="1"/>
  <c r="N9489" i="1"/>
  <c r="N9490" i="1"/>
  <c r="N9491" i="1"/>
  <c r="L9491" i="1" s="1"/>
  <c r="G9491" i="1" s="1"/>
  <c r="N9492" i="1"/>
  <c r="N9493" i="1"/>
  <c r="N9494" i="1"/>
  <c r="N9495" i="1"/>
  <c r="N9496" i="1"/>
  <c r="N9497" i="1"/>
  <c r="N9498" i="1"/>
  <c r="N9499" i="1"/>
  <c r="L9499" i="1" s="1"/>
  <c r="N9500" i="1"/>
  <c r="N9501" i="1"/>
  <c r="N9502" i="1"/>
  <c r="N9503" i="1"/>
  <c r="N9504" i="1"/>
  <c r="N9505" i="1"/>
  <c r="N9506" i="1"/>
  <c r="N9507" i="1"/>
  <c r="L9507" i="1" s="1"/>
  <c r="G9507" i="1" s="1"/>
  <c r="N9508" i="1"/>
  <c r="N9509" i="1"/>
  <c r="N9510" i="1"/>
  <c r="N9511" i="1"/>
  <c r="N9512" i="1"/>
  <c r="N9513" i="1"/>
  <c r="N9514" i="1"/>
  <c r="N9515" i="1"/>
  <c r="L9515" i="1" s="1"/>
  <c r="G9515" i="1" s="1"/>
  <c r="N9516" i="1"/>
  <c r="N9517" i="1"/>
  <c r="N9518" i="1"/>
  <c r="N9519" i="1"/>
  <c r="T9519" i="1" s="1"/>
  <c r="N9520" i="1"/>
  <c r="N9521" i="1"/>
  <c r="N9522" i="1"/>
  <c r="N9523" i="1"/>
  <c r="N9524" i="1"/>
  <c r="N9525" i="1"/>
  <c r="N9526" i="1"/>
  <c r="N9527" i="1"/>
  <c r="T9527" i="1" s="1"/>
  <c r="N9528" i="1"/>
  <c r="N9529" i="1"/>
  <c r="N9530" i="1"/>
  <c r="N9531" i="1"/>
  <c r="L9531" i="1" s="1"/>
  <c r="N9532" i="1"/>
  <c r="N9533" i="1"/>
  <c r="N9534" i="1"/>
  <c r="N9535" i="1"/>
  <c r="N9536" i="1"/>
  <c r="N9537" i="1"/>
  <c r="N9538" i="1"/>
  <c r="N9539" i="1"/>
  <c r="L9539" i="1" s="1"/>
  <c r="G9539" i="1" s="1"/>
  <c r="N9540" i="1"/>
  <c r="N9541" i="1"/>
  <c r="N9542" i="1"/>
  <c r="L9542" i="1" s="1"/>
  <c r="N9543" i="1"/>
  <c r="T9543" i="1" s="1"/>
  <c r="N9544" i="1"/>
  <c r="N9545" i="1"/>
  <c r="N9546" i="1"/>
  <c r="N9547" i="1"/>
  <c r="L9547" i="1" s="1"/>
  <c r="G9547" i="1" s="1"/>
  <c r="N9548" i="1"/>
  <c r="N9549" i="1"/>
  <c r="N9550" i="1"/>
  <c r="N9551" i="1"/>
  <c r="T9551" i="1" s="1"/>
  <c r="N9552" i="1"/>
  <c r="N9553" i="1"/>
  <c r="N9554" i="1"/>
  <c r="N9555" i="1"/>
  <c r="L9555" i="1" s="1"/>
  <c r="G9555" i="1" s="1"/>
  <c r="N9556" i="1"/>
  <c r="N9557" i="1"/>
  <c r="N9558" i="1"/>
  <c r="N9559" i="1"/>
  <c r="T9559" i="1" s="1"/>
  <c r="N9560" i="1"/>
  <c r="N9561" i="1"/>
  <c r="N9562" i="1"/>
  <c r="N9563" i="1"/>
  <c r="L9563" i="1" s="1"/>
  <c r="N9564" i="1"/>
  <c r="N9565" i="1"/>
  <c r="N9566" i="1"/>
  <c r="N9567" i="1"/>
  <c r="T9567" i="1" s="1"/>
  <c r="N9568" i="1"/>
  <c r="N9569" i="1"/>
  <c r="N9570" i="1"/>
  <c r="N9571" i="1"/>
  <c r="L9571" i="1" s="1"/>
  <c r="G9571" i="1" s="1"/>
  <c r="N9572" i="1"/>
  <c r="N9573" i="1"/>
  <c r="N9574" i="1"/>
  <c r="N9575" i="1"/>
  <c r="T9575" i="1" s="1"/>
  <c r="N9576" i="1"/>
  <c r="N9577" i="1"/>
  <c r="N9578" i="1"/>
  <c r="N9579" i="1"/>
  <c r="L9579" i="1" s="1"/>
  <c r="G9579" i="1" s="1"/>
  <c r="N9580" i="1"/>
  <c r="N9581" i="1"/>
  <c r="N9582" i="1"/>
  <c r="L9582" i="1" s="1"/>
  <c r="N9583" i="1"/>
  <c r="T9583" i="1" s="1"/>
  <c r="N9584" i="1"/>
  <c r="N9585" i="1"/>
  <c r="N9586" i="1"/>
  <c r="N9587" i="1"/>
  <c r="L9587" i="1" s="1"/>
  <c r="G9587" i="1" s="1"/>
  <c r="N9588" i="1"/>
  <c r="N9589" i="1"/>
  <c r="N9590" i="1"/>
  <c r="N9591" i="1"/>
  <c r="T9591" i="1" s="1"/>
  <c r="N9592" i="1"/>
  <c r="N9593" i="1"/>
  <c r="N9594" i="1"/>
  <c r="N9595" i="1"/>
  <c r="L9595" i="1" s="1"/>
  <c r="N9596" i="1"/>
  <c r="N9597" i="1"/>
  <c r="N9598" i="1"/>
  <c r="L9598" i="1" s="1"/>
  <c r="N9599" i="1"/>
  <c r="N9600" i="1"/>
  <c r="N9601" i="1"/>
  <c r="N9602" i="1"/>
  <c r="N9603" i="1"/>
  <c r="L9603" i="1" s="1"/>
  <c r="G9603" i="1" s="1"/>
  <c r="N9604" i="1"/>
  <c r="N9605" i="1"/>
  <c r="N9606" i="1"/>
  <c r="L9606" i="1" s="1"/>
  <c r="N9607" i="1"/>
  <c r="T9607" i="1" s="1"/>
  <c r="N9608" i="1"/>
  <c r="N9609" i="1"/>
  <c r="N9610" i="1"/>
  <c r="N9611" i="1"/>
  <c r="L9611" i="1" s="1"/>
  <c r="G9611" i="1" s="1"/>
  <c r="N9612" i="1"/>
  <c r="N9613" i="1"/>
  <c r="N9614" i="1"/>
  <c r="N9615" i="1"/>
  <c r="T9615" i="1" s="1"/>
  <c r="N9616" i="1"/>
  <c r="N9617" i="1"/>
  <c r="N9618" i="1"/>
  <c r="N9619" i="1"/>
  <c r="N9620" i="1"/>
  <c r="N9621" i="1"/>
  <c r="N9622" i="1"/>
  <c r="N9623" i="1"/>
  <c r="T9623" i="1" s="1"/>
  <c r="N9624" i="1"/>
  <c r="N9625" i="1"/>
  <c r="N9626" i="1"/>
  <c r="N9627" i="1"/>
  <c r="L9627" i="1" s="1"/>
  <c r="N9628" i="1"/>
  <c r="N9629" i="1"/>
  <c r="N9630" i="1"/>
  <c r="N9631" i="1"/>
  <c r="T9631" i="1" s="1"/>
  <c r="N9632" i="1"/>
  <c r="N9633" i="1"/>
  <c r="N9634" i="1"/>
  <c r="N9635" i="1"/>
  <c r="L9635" i="1" s="1"/>
  <c r="G9635" i="1" s="1"/>
  <c r="N9636" i="1"/>
  <c r="N9637" i="1"/>
  <c r="N9638" i="1"/>
  <c r="N9639" i="1"/>
  <c r="T9639" i="1" s="1"/>
  <c r="N9640" i="1"/>
  <c r="N9641" i="1"/>
  <c r="N9642" i="1"/>
  <c r="N9643" i="1"/>
  <c r="L9643" i="1" s="1"/>
  <c r="G9643" i="1" s="1"/>
  <c r="N9644" i="1"/>
  <c r="N9645" i="1"/>
  <c r="N9646" i="1"/>
  <c r="N9647" i="1"/>
  <c r="T9647" i="1" s="1"/>
  <c r="N9648" i="1"/>
  <c r="N9649" i="1"/>
  <c r="N9650" i="1"/>
  <c r="N9651" i="1"/>
  <c r="L9651" i="1" s="1"/>
  <c r="G9651" i="1" s="1"/>
  <c r="N9652" i="1"/>
  <c r="N9653" i="1"/>
  <c r="N9654" i="1"/>
  <c r="N9655" i="1"/>
  <c r="T9655" i="1" s="1"/>
  <c r="N9656" i="1"/>
  <c r="N9657" i="1"/>
  <c r="N9658" i="1"/>
  <c r="N9659" i="1"/>
  <c r="L9659" i="1" s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T9671" i="1" s="1"/>
  <c r="N9672" i="1"/>
  <c r="N9673" i="1"/>
  <c r="N9674" i="1"/>
  <c r="N9675" i="1"/>
  <c r="L9675" i="1" s="1"/>
  <c r="G9675" i="1" s="1"/>
  <c r="N9676" i="1"/>
  <c r="N9677" i="1"/>
  <c r="N9678" i="1"/>
  <c r="N9679" i="1"/>
  <c r="T9679" i="1" s="1"/>
  <c r="N9680" i="1"/>
  <c r="N9681" i="1"/>
  <c r="N9682" i="1"/>
  <c r="N9683" i="1"/>
  <c r="L9683" i="1" s="1"/>
  <c r="G9683" i="1" s="1"/>
  <c r="N9684" i="1"/>
  <c r="N9685" i="1"/>
  <c r="N9686" i="1"/>
  <c r="N9687" i="1"/>
  <c r="T9687" i="1" s="1"/>
  <c r="N9688" i="1"/>
  <c r="N9689" i="1"/>
  <c r="N9690" i="1"/>
  <c r="N9691" i="1"/>
  <c r="L9691" i="1" s="1"/>
  <c r="N9692" i="1"/>
  <c r="N9693" i="1"/>
  <c r="N9694" i="1"/>
  <c r="N9695" i="1"/>
  <c r="T9695" i="1" s="1"/>
  <c r="N9696" i="1"/>
  <c r="N9697" i="1"/>
  <c r="N9698" i="1"/>
  <c r="N9699" i="1"/>
  <c r="L9699" i="1" s="1"/>
  <c r="G9699" i="1" s="1"/>
  <c r="N9700" i="1"/>
  <c r="N9701" i="1"/>
  <c r="N9702" i="1"/>
  <c r="N9703" i="1"/>
  <c r="T9703" i="1" s="1"/>
  <c r="N9704" i="1"/>
  <c r="N9705" i="1"/>
  <c r="N9706" i="1"/>
  <c r="N9707" i="1"/>
  <c r="L9707" i="1" s="1"/>
  <c r="G9707" i="1" s="1"/>
  <c r="N9708" i="1"/>
  <c r="N9709" i="1"/>
  <c r="N9710" i="1"/>
  <c r="N9711" i="1"/>
  <c r="T9711" i="1" s="1"/>
  <c r="N9712" i="1"/>
  <c r="N9713" i="1"/>
  <c r="N9714" i="1"/>
  <c r="N9715" i="1"/>
  <c r="L9715" i="1" s="1"/>
  <c r="G9715" i="1" s="1"/>
  <c r="N9716" i="1"/>
  <c r="N9717" i="1"/>
  <c r="N9718" i="1"/>
  <c r="L9718" i="1" s="1"/>
  <c r="N9719" i="1"/>
  <c r="T9719" i="1" s="1"/>
  <c r="N9720" i="1"/>
  <c r="N9721" i="1"/>
  <c r="N9722" i="1"/>
  <c r="N9723" i="1"/>
  <c r="L9723" i="1" s="1"/>
  <c r="N9724" i="1"/>
  <c r="N9725" i="1"/>
  <c r="L9725" i="1" s="1"/>
  <c r="N9726" i="1"/>
  <c r="N9727" i="1"/>
  <c r="N9728" i="1"/>
  <c r="N9729" i="1"/>
  <c r="N9730" i="1"/>
  <c r="N9731" i="1"/>
  <c r="L9731" i="1" s="1"/>
  <c r="G9731" i="1" s="1"/>
  <c r="N9732" i="1"/>
  <c r="N9733" i="1"/>
  <c r="N9734" i="1"/>
  <c r="L9734" i="1" s="1"/>
  <c r="N9735" i="1"/>
  <c r="T9735" i="1" s="1"/>
  <c r="N9736" i="1"/>
  <c r="N9737" i="1"/>
  <c r="N9738" i="1"/>
  <c r="N9739" i="1"/>
  <c r="L9739" i="1" s="1"/>
  <c r="G9739" i="1" s="1"/>
  <c r="N9740" i="1"/>
  <c r="N9741" i="1"/>
  <c r="N9742" i="1"/>
  <c r="L9742" i="1" s="1"/>
  <c r="N9743" i="1"/>
  <c r="T9743" i="1" s="1"/>
  <c r="N9744" i="1"/>
  <c r="N9745" i="1"/>
  <c r="N9746" i="1"/>
  <c r="N9747" i="1"/>
  <c r="L9747" i="1" s="1"/>
  <c r="G9747" i="1" s="1"/>
  <c r="N9748" i="1"/>
  <c r="N9749" i="1"/>
  <c r="N9750" i="1"/>
  <c r="L9750" i="1" s="1"/>
  <c r="N9751" i="1"/>
  <c r="T9751" i="1" s="1"/>
  <c r="N9752" i="1"/>
  <c r="N9753" i="1"/>
  <c r="N9754" i="1"/>
  <c r="N9755" i="1"/>
  <c r="L9755" i="1" s="1"/>
  <c r="N9756" i="1"/>
  <c r="N9757" i="1"/>
  <c r="N9758" i="1"/>
  <c r="L9758" i="1" s="1"/>
  <c r="N9759" i="1"/>
  <c r="T9759" i="1" s="1"/>
  <c r="N9760" i="1"/>
  <c r="N9761" i="1"/>
  <c r="N9762" i="1"/>
  <c r="N9763" i="1"/>
  <c r="L9763" i="1" s="1"/>
  <c r="G9763" i="1" s="1"/>
  <c r="N9764" i="1"/>
  <c r="N9765" i="1"/>
  <c r="N9766" i="1"/>
  <c r="N9767" i="1"/>
  <c r="T9767" i="1" s="1"/>
  <c r="N9768" i="1"/>
  <c r="N9769" i="1"/>
  <c r="N9770" i="1"/>
  <c r="N9771" i="1"/>
  <c r="N9772" i="1"/>
  <c r="N9773" i="1"/>
  <c r="N9774" i="1"/>
  <c r="L9774" i="1" s="1"/>
  <c r="N9775" i="1"/>
  <c r="T9775" i="1" s="1"/>
  <c r="N9776" i="1"/>
  <c r="N9777" i="1"/>
  <c r="N9778" i="1"/>
  <c r="N9779" i="1"/>
  <c r="L9779" i="1" s="1"/>
  <c r="G9779" i="1" s="1"/>
  <c r="N9780" i="1"/>
  <c r="N9781" i="1"/>
  <c r="L9781" i="1" s="1"/>
  <c r="N9782" i="1"/>
  <c r="L9782" i="1" s="1"/>
  <c r="N9783" i="1"/>
  <c r="T9783" i="1" s="1"/>
  <c r="N9784" i="1"/>
  <c r="N9785" i="1"/>
  <c r="N9786" i="1"/>
  <c r="N9787" i="1"/>
  <c r="L9787" i="1" s="1"/>
  <c r="N9788" i="1"/>
  <c r="N9789" i="1"/>
  <c r="N9790" i="1"/>
  <c r="L9790" i="1" s="1"/>
  <c r="N9791" i="1"/>
  <c r="N9792" i="1"/>
  <c r="N9793" i="1"/>
  <c r="N9794" i="1"/>
  <c r="N9795" i="1"/>
  <c r="L9795" i="1" s="1"/>
  <c r="G9795" i="1" s="1"/>
  <c r="N9796" i="1"/>
  <c r="N9797" i="1"/>
  <c r="N9798" i="1"/>
  <c r="L9798" i="1" s="1"/>
  <c r="N9799" i="1"/>
  <c r="T9799" i="1" s="1"/>
  <c r="N9800" i="1"/>
  <c r="N9801" i="1"/>
  <c r="N9802" i="1"/>
  <c r="N9803" i="1"/>
  <c r="L9803" i="1" s="1"/>
  <c r="G9803" i="1" s="1"/>
  <c r="N9804" i="1"/>
  <c r="N9805" i="1"/>
  <c r="N9806" i="1"/>
  <c r="L9806" i="1" s="1"/>
  <c r="N9807" i="1"/>
  <c r="T9807" i="1" s="1"/>
  <c r="N9808" i="1"/>
  <c r="N9809" i="1"/>
  <c r="N9810" i="1"/>
  <c r="N9811" i="1"/>
  <c r="L9811" i="1" s="1"/>
  <c r="G9811" i="1" s="1"/>
  <c r="N9812" i="1"/>
  <c r="N9813" i="1"/>
  <c r="N9814" i="1"/>
  <c r="L9814" i="1" s="1"/>
  <c r="N9815" i="1"/>
  <c r="T9815" i="1" s="1"/>
  <c r="N9816" i="1"/>
  <c r="N9817" i="1"/>
  <c r="N9818" i="1"/>
  <c r="N9819" i="1"/>
  <c r="L9819" i="1" s="1"/>
  <c r="N9820" i="1"/>
  <c r="N9821" i="1"/>
  <c r="N9822" i="1"/>
  <c r="L9822" i="1" s="1"/>
  <c r="H9822" i="1" s="1"/>
  <c r="N9823" i="1"/>
  <c r="T9823" i="1" s="1"/>
  <c r="N9824" i="1"/>
  <c r="N9825" i="1"/>
  <c r="N9826" i="1"/>
  <c r="N9827" i="1"/>
  <c r="N9828" i="1"/>
  <c r="N9829" i="1"/>
  <c r="N9830" i="1"/>
  <c r="L9830" i="1" s="1"/>
  <c r="N9831" i="1"/>
  <c r="T9831" i="1" s="1"/>
  <c r="N9832" i="1"/>
  <c r="N9833" i="1"/>
  <c r="N9834" i="1"/>
  <c r="N9835" i="1"/>
  <c r="N9836" i="1"/>
  <c r="N9837" i="1"/>
  <c r="N9838" i="1"/>
  <c r="L9838" i="1" s="1"/>
  <c r="N9839" i="1"/>
  <c r="T9839" i="1" s="1"/>
  <c r="N9840" i="1"/>
  <c r="N9841" i="1"/>
  <c r="N9842" i="1"/>
  <c r="N9843" i="1"/>
  <c r="L9843" i="1" s="1"/>
  <c r="G9843" i="1" s="1"/>
  <c r="N9844" i="1"/>
  <c r="N9845" i="1"/>
  <c r="L9845" i="1" s="1"/>
  <c r="N9846" i="1"/>
  <c r="L9846" i="1" s="1"/>
  <c r="N9847" i="1"/>
  <c r="T9847" i="1" s="1"/>
  <c r="N9848" i="1"/>
  <c r="N9849" i="1"/>
  <c r="N9850" i="1"/>
  <c r="N9851" i="1"/>
  <c r="L9851" i="1" s="1"/>
  <c r="N9852" i="1"/>
  <c r="N9853" i="1"/>
  <c r="N9854" i="1"/>
  <c r="N9855" i="1"/>
  <c r="N9856" i="1"/>
  <c r="N9857" i="1"/>
  <c r="N9858" i="1"/>
  <c r="N9859" i="1"/>
  <c r="L9859" i="1" s="1"/>
  <c r="G9859" i="1" s="1"/>
  <c r="N9860" i="1"/>
  <c r="N9861" i="1"/>
  <c r="N9862" i="1"/>
  <c r="L9862" i="1" s="1"/>
  <c r="N9863" i="1"/>
  <c r="T9863" i="1" s="1"/>
  <c r="N9864" i="1"/>
  <c r="N9865" i="1"/>
  <c r="N9866" i="1"/>
  <c r="N9867" i="1"/>
  <c r="L9867" i="1" s="1"/>
  <c r="G9867" i="1" s="1"/>
  <c r="N9868" i="1"/>
  <c r="N9869" i="1"/>
  <c r="N9870" i="1"/>
  <c r="L9870" i="1" s="1"/>
  <c r="N9871" i="1"/>
  <c r="T9871" i="1" s="1"/>
  <c r="N9872" i="1"/>
  <c r="N9873" i="1"/>
  <c r="N9874" i="1"/>
  <c r="N9875" i="1"/>
  <c r="L9875" i="1" s="1"/>
  <c r="G9875" i="1" s="1"/>
  <c r="N9876" i="1"/>
  <c r="N9877" i="1"/>
  <c r="N9878" i="1"/>
  <c r="L9878" i="1" s="1"/>
  <c r="N9879" i="1"/>
  <c r="T9879" i="1" s="1"/>
  <c r="N9880" i="1"/>
  <c r="N9881" i="1"/>
  <c r="N9882" i="1"/>
  <c r="N9883" i="1"/>
  <c r="L9883" i="1" s="1"/>
  <c r="N9884" i="1"/>
  <c r="N9885" i="1"/>
  <c r="N9886" i="1"/>
  <c r="N9887" i="1"/>
  <c r="T9887" i="1" s="1"/>
  <c r="N9888" i="1"/>
  <c r="N9889" i="1"/>
  <c r="N9890" i="1"/>
  <c r="N9891" i="1"/>
  <c r="N9892" i="1"/>
  <c r="N9893" i="1"/>
  <c r="N9894" i="1"/>
  <c r="N9895" i="1"/>
  <c r="T9895" i="1" s="1"/>
  <c r="N9896" i="1"/>
  <c r="N9897" i="1"/>
  <c r="N9898" i="1"/>
  <c r="N9899" i="1"/>
  <c r="N9900" i="1"/>
  <c r="N9901" i="1"/>
  <c r="N9902" i="1"/>
  <c r="N9903" i="1"/>
  <c r="T9903" i="1" s="1"/>
  <c r="N9904" i="1"/>
  <c r="N9905" i="1"/>
  <c r="N9906" i="1"/>
  <c r="N9907" i="1"/>
  <c r="L9907" i="1" s="1"/>
  <c r="G9907" i="1" s="1"/>
  <c r="N9908" i="1"/>
  <c r="N9909" i="1"/>
  <c r="N9910" i="1"/>
  <c r="N9911" i="1"/>
  <c r="T9911" i="1" s="1"/>
  <c r="N9912" i="1"/>
  <c r="N9913" i="1"/>
  <c r="N9914" i="1"/>
  <c r="N9915" i="1"/>
  <c r="L9915" i="1" s="1"/>
  <c r="N9916" i="1"/>
  <c r="N9917" i="1"/>
  <c r="N9918" i="1"/>
  <c r="N9919" i="1"/>
  <c r="N9920" i="1"/>
  <c r="N9921" i="1"/>
  <c r="N9922" i="1"/>
  <c r="N9923" i="1"/>
  <c r="L9923" i="1" s="1"/>
  <c r="G9923" i="1" s="1"/>
  <c r="N9924" i="1"/>
  <c r="N9925" i="1"/>
  <c r="N9926" i="1"/>
  <c r="N9927" i="1"/>
  <c r="T9927" i="1" s="1"/>
  <c r="N9928" i="1"/>
  <c r="N9929" i="1"/>
  <c r="N9930" i="1"/>
  <c r="N9931" i="1"/>
  <c r="N9932" i="1"/>
  <c r="N9933" i="1"/>
  <c r="N9934" i="1"/>
  <c r="L9934" i="1" s="1"/>
  <c r="N9935" i="1"/>
  <c r="T9935" i="1" s="1"/>
  <c r="N9936" i="1"/>
  <c r="N9937" i="1"/>
  <c r="N9938" i="1"/>
  <c r="N9939" i="1"/>
  <c r="L9939" i="1" s="1"/>
  <c r="G9939" i="1" s="1"/>
  <c r="N9940" i="1"/>
  <c r="N9941" i="1"/>
  <c r="N9942" i="1"/>
  <c r="L9942" i="1" s="1"/>
  <c r="N9943" i="1"/>
  <c r="T9943" i="1" s="1"/>
  <c r="N9944" i="1"/>
  <c r="N9945" i="1"/>
  <c r="N9946" i="1"/>
  <c r="N9947" i="1"/>
  <c r="N9948" i="1"/>
  <c r="N9949" i="1"/>
  <c r="N9950" i="1"/>
  <c r="L9950" i="1" s="1"/>
  <c r="H9950" i="1" s="1"/>
  <c r="N9951" i="1"/>
  <c r="T9951" i="1" s="1"/>
  <c r="N9952" i="1"/>
  <c r="N9953" i="1"/>
  <c r="N9954" i="1"/>
  <c r="N9955" i="1"/>
  <c r="N9956" i="1"/>
  <c r="N9957" i="1"/>
  <c r="N9958" i="1"/>
  <c r="L9958" i="1" s="1"/>
  <c r="N9959" i="1"/>
  <c r="T9959" i="1" s="1"/>
  <c r="N9960" i="1"/>
  <c r="L4" i="1"/>
  <c r="L5" i="1"/>
  <c r="L9" i="1"/>
  <c r="L12" i="1"/>
  <c r="L13" i="1"/>
  <c r="L17" i="1"/>
  <c r="L20" i="1"/>
  <c r="L21" i="1"/>
  <c r="L23" i="1"/>
  <c r="L25" i="1"/>
  <c r="L27" i="1"/>
  <c r="L28" i="1"/>
  <c r="L29" i="1"/>
  <c r="L33" i="1"/>
  <c r="L36" i="1"/>
  <c r="L37" i="1"/>
  <c r="L41" i="1"/>
  <c r="L43" i="1"/>
  <c r="L44" i="1"/>
  <c r="L45" i="1"/>
  <c r="L49" i="1"/>
  <c r="L52" i="1"/>
  <c r="G52" i="1" s="1"/>
  <c r="L53" i="1"/>
  <c r="L57" i="1"/>
  <c r="L59" i="1"/>
  <c r="L60" i="1"/>
  <c r="L61" i="1"/>
  <c r="L64" i="1"/>
  <c r="L65" i="1"/>
  <c r="L68" i="1"/>
  <c r="L69" i="1"/>
  <c r="L73" i="1"/>
  <c r="L76" i="1"/>
  <c r="L77" i="1"/>
  <c r="L81" i="1"/>
  <c r="L84" i="1"/>
  <c r="L85" i="1"/>
  <c r="L89" i="1"/>
  <c r="L92" i="1"/>
  <c r="L93" i="1"/>
  <c r="L97" i="1"/>
  <c r="L99" i="1"/>
  <c r="L100" i="1"/>
  <c r="L101" i="1"/>
  <c r="L105" i="1"/>
  <c r="L108" i="1"/>
  <c r="L109" i="1"/>
  <c r="L113" i="1"/>
  <c r="L116" i="1"/>
  <c r="L117" i="1"/>
  <c r="L121" i="1"/>
  <c r="L124" i="1"/>
  <c r="L125" i="1"/>
  <c r="L128" i="1"/>
  <c r="L129" i="1"/>
  <c r="L132" i="1"/>
  <c r="L133" i="1"/>
  <c r="L137" i="1"/>
  <c r="L140" i="1"/>
  <c r="L141" i="1"/>
  <c r="L145" i="1"/>
  <c r="L148" i="1"/>
  <c r="L149" i="1"/>
  <c r="L153" i="1"/>
  <c r="L156" i="1"/>
  <c r="L157" i="1"/>
  <c r="L161" i="1"/>
  <c r="L164" i="1"/>
  <c r="L165" i="1"/>
  <c r="L169" i="1"/>
  <c r="L172" i="1"/>
  <c r="L173" i="1"/>
  <c r="L177" i="1"/>
  <c r="L180" i="1"/>
  <c r="G180" i="1" s="1"/>
  <c r="L185" i="1"/>
  <c r="L188" i="1"/>
  <c r="L192" i="1"/>
  <c r="L193" i="1"/>
  <c r="L196" i="1"/>
  <c r="L200" i="1"/>
  <c r="L201" i="1"/>
  <c r="L204" i="1"/>
  <c r="L209" i="1"/>
  <c r="L211" i="1"/>
  <c r="L212" i="1"/>
  <c r="L213" i="1"/>
  <c r="L220" i="1"/>
  <c r="L221" i="1"/>
  <c r="L228" i="1"/>
  <c r="L229" i="1"/>
  <c r="L236" i="1"/>
  <c r="L237" i="1"/>
  <c r="L244" i="1"/>
  <c r="L245" i="1"/>
  <c r="L252" i="1"/>
  <c r="L253" i="1"/>
  <c r="L256" i="1"/>
  <c r="L257" i="1"/>
  <c r="L259" i="1"/>
  <c r="L260" i="1"/>
  <c r="L261" i="1"/>
  <c r="L268" i="1"/>
  <c r="L269" i="1"/>
  <c r="L276" i="1"/>
  <c r="L277" i="1"/>
  <c r="L281" i="1"/>
  <c r="L284" i="1"/>
  <c r="L285" i="1"/>
  <c r="L289" i="1"/>
  <c r="L292" i="1"/>
  <c r="L293" i="1"/>
  <c r="L297" i="1"/>
  <c r="L300" i="1"/>
  <c r="L305" i="1"/>
  <c r="L308" i="1"/>
  <c r="G308" i="1" s="1"/>
  <c r="L309" i="1"/>
  <c r="L313" i="1"/>
  <c r="L316" i="1"/>
  <c r="L321" i="1"/>
  <c r="L324" i="1"/>
  <c r="L325" i="1"/>
  <c r="L329" i="1"/>
  <c r="L332" i="1"/>
  <c r="L333" i="1"/>
  <c r="L337" i="1"/>
  <c r="L340" i="1"/>
  <c r="L345" i="1"/>
  <c r="L348" i="1"/>
  <c r="L349" i="1"/>
  <c r="L353" i="1"/>
  <c r="L356" i="1"/>
  <c r="L361" i="1"/>
  <c r="L364" i="1"/>
  <c r="L365" i="1"/>
  <c r="L369" i="1"/>
  <c r="L371" i="1"/>
  <c r="L372" i="1"/>
  <c r="L373" i="1"/>
  <c r="L377" i="1"/>
  <c r="L380" i="1"/>
  <c r="L381" i="1"/>
  <c r="L384" i="1"/>
  <c r="L385" i="1"/>
  <c r="L388" i="1"/>
  <c r="L389" i="1"/>
  <c r="L392" i="1"/>
  <c r="L393" i="1"/>
  <c r="L396" i="1"/>
  <c r="L401" i="1"/>
  <c r="L404" i="1"/>
  <c r="L405" i="1"/>
  <c r="L409" i="1"/>
  <c r="L412" i="1"/>
  <c r="L417" i="1"/>
  <c r="L419" i="1"/>
  <c r="L420" i="1"/>
  <c r="L421" i="1"/>
  <c r="L425" i="1"/>
  <c r="L428" i="1"/>
  <c r="L433" i="1"/>
  <c r="L436" i="1"/>
  <c r="L437" i="1"/>
  <c r="L441" i="1"/>
  <c r="L444" i="1"/>
  <c r="L449" i="1"/>
  <c r="L452" i="1"/>
  <c r="L456" i="1"/>
  <c r="L457" i="1"/>
  <c r="L460" i="1"/>
  <c r="L461" i="1"/>
  <c r="L465" i="1"/>
  <c r="L468" i="1"/>
  <c r="L473" i="1"/>
  <c r="L476" i="1"/>
  <c r="L481" i="1"/>
  <c r="L484" i="1"/>
  <c r="L489" i="1"/>
  <c r="L492" i="1"/>
  <c r="L497" i="1"/>
  <c r="L499" i="1"/>
  <c r="L500" i="1"/>
  <c r="L505" i="1"/>
  <c r="L508" i="1"/>
  <c r="L509" i="1"/>
  <c r="L512" i="1"/>
  <c r="L513" i="1"/>
  <c r="L516" i="1"/>
  <c r="L521" i="1"/>
  <c r="L524" i="1"/>
  <c r="L529" i="1"/>
  <c r="L532" i="1"/>
  <c r="L533" i="1"/>
  <c r="L537" i="1"/>
  <c r="L540" i="1"/>
  <c r="L541" i="1"/>
  <c r="L545" i="1"/>
  <c r="L548" i="1"/>
  <c r="L549" i="1"/>
  <c r="L553" i="1"/>
  <c r="L556" i="1"/>
  <c r="L557" i="1"/>
  <c r="L561" i="1"/>
  <c r="L564" i="1"/>
  <c r="G564" i="1" s="1"/>
  <c r="L569" i="1"/>
  <c r="L572" i="1"/>
  <c r="L573" i="1"/>
  <c r="L577" i="1"/>
  <c r="L580" i="1"/>
  <c r="L581" i="1"/>
  <c r="L585" i="1"/>
  <c r="L588" i="1"/>
  <c r="L589" i="1"/>
  <c r="L593" i="1"/>
  <c r="L595" i="1"/>
  <c r="L596" i="1"/>
  <c r="L597" i="1"/>
  <c r="L601" i="1"/>
  <c r="L604" i="1"/>
  <c r="L609" i="1"/>
  <c r="L612" i="1"/>
  <c r="L617" i="1"/>
  <c r="L620" i="1"/>
  <c r="L625" i="1"/>
  <c r="L628" i="1"/>
  <c r="L629" i="1"/>
  <c r="L633" i="1"/>
  <c r="L636" i="1"/>
  <c r="L637" i="1"/>
  <c r="L640" i="1"/>
  <c r="L641" i="1"/>
  <c r="L644" i="1"/>
  <c r="L649" i="1"/>
  <c r="L652" i="1"/>
  <c r="L653" i="1"/>
  <c r="L657" i="1"/>
  <c r="L660" i="1"/>
  <c r="L661" i="1"/>
  <c r="L665" i="1"/>
  <c r="L668" i="1"/>
  <c r="L669" i="1"/>
  <c r="L673" i="1"/>
  <c r="L676" i="1"/>
  <c r="L681" i="1"/>
  <c r="L684" i="1"/>
  <c r="L685" i="1"/>
  <c r="L689" i="1"/>
  <c r="L692" i="1"/>
  <c r="G692" i="1" s="1"/>
  <c r="L697" i="1"/>
  <c r="L699" i="1"/>
  <c r="L700" i="1"/>
  <c r="L701" i="1"/>
  <c r="L704" i="1"/>
  <c r="L705" i="1"/>
  <c r="L708" i="1"/>
  <c r="L712" i="1"/>
  <c r="L713" i="1"/>
  <c r="L716" i="1"/>
  <c r="L717" i="1"/>
  <c r="L721" i="1"/>
  <c r="L724" i="1"/>
  <c r="L732" i="1"/>
  <c r="L733" i="1"/>
  <c r="L740" i="1"/>
  <c r="L748" i="1"/>
  <c r="L749" i="1"/>
  <c r="L756" i="1"/>
  <c r="L757" i="1"/>
  <c r="L764" i="1"/>
  <c r="L768" i="1"/>
  <c r="L769" i="1"/>
  <c r="L772" i="1"/>
  <c r="L776" i="1"/>
  <c r="L780" i="1"/>
  <c r="L781" i="1"/>
  <c r="L788" i="1"/>
  <c r="L789" i="1"/>
  <c r="L793" i="1"/>
  <c r="L795" i="1"/>
  <c r="L796" i="1"/>
  <c r="L797" i="1"/>
  <c r="L804" i="1"/>
  <c r="L812" i="1"/>
  <c r="L813" i="1"/>
  <c r="L820" i="1"/>
  <c r="G820" i="1" s="1"/>
  <c r="L821" i="1"/>
  <c r="L825" i="1"/>
  <c r="L828" i="1"/>
  <c r="L832" i="1"/>
  <c r="L833" i="1"/>
  <c r="L836" i="1"/>
  <c r="L840" i="1"/>
  <c r="L841" i="1"/>
  <c r="L844" i="1"/>
  <c r="L845" i="1"/>
  <c r="L849" i="1"/>
  <c r="L852" i="1"/>
  <c r="L853" i="1"/>
  <c r="L857" i="1"/>
  <c r="L860" i="1"/>
  <c r="L865" i="1"/>
  <c r="L868" i="1"/>
  <c r="L869" i="1"/>
  <c r="L873" i="1"/>
  <c r="L876" i="1"/>
  <c r="L881" i="1"/>
  <c r="L884" i="1"/>
  <c r="L889" i="1"/>
  <c r="L892" i="1"/>
  <c r="L896" i="1"/>
  <c r="L897" i="1"/>
  <c r="L905" i="1"/>
  <c r="L907" i="1"/>
  <c r="L908" i="1"/>
  <c r="L909" i="1"/>
  <c r="L913" i="1"/>
  <c r="L915" i="1"/>
  <c r="L916" i="1"/>
  <c r="L917" i="1"/>
  <c r="L921" i="1"/>
  <c r="L923" i="1"/>
  <c r="L924" i="1"/>
  <c r="L929" i="1"/>
  <c r="L932" i="1"/>
  <c r="L933" i="1"/>
  <c r="L937" i="1"/>
  <c r="L940" i="1"/>
  <c r="L945" i="1"/>
  <c r="L948" i="1"/>
  <c r="L953" i="1"/>
  <c r="L956" i="1"/>
  <c r="L960" i="1"/>
  <c r="L961" i="1"/>
  <c r="L964" i="1"/>
  <c r="L968" i="1"/>
  <c r="L969" i="1"/>
  <c r="L972" i="1"/>
  <c r="L977" i="1"/>
  <c r="L980" i="1"/>
  <c r="L981" i="1"/>
  <c r="L985" i="1"/>
  <c r="L988" i="1"/>
  <c r="L993" i="1"/>
  <c r="L996" i="1"/>
  <c r="L1001" i="1"/>
  <c r="L1004" i="1"/>
  <c r="L1009" i="1"/>
  <c r="L1012" i="1"/>
  <c r="L1017" i="1"/>
  <c r="L1020" i="1"/>
  <c r="L1021" i="1"/>
  <c r="L1024" i="1"/>
  <c r="L1025" i="1"/>
  <c r="L1028" i="1"/>
  <c r="L1029" i="1"/>
  <c r="L1033" i="1"/>
  <c r="L1036" i="1"/>
  <c r="L1041" i="1"/>
  <c r="L1044" i="1"/>
  <c r="L1045" i="1"/>
  <c r="L1049" i="1"/>
  <c r="L1052" i="1"/>
  <c r="L1057" i="1"/>
  <c r="L1060" i="1"/>
  <c r="L1065" i="1"/>
  <c r="L1068" i="1"/>
  <c r="L1073" i="1"/>
  <c r="L1076" i="1"/>
  <c r="G1076" i="1" s="1"/>
  <c r="L1081" i="1"/>
  <c r="L1084" i="1"/>
  <c r="L1085" i="1"/>
  <c r="L1089" i="1"/>
  <c r="L1092" i="1"/>
  <c r="L1093" i="1"/>
  <c r="L1097" i="1"/>
  <c r="L1100" i="1"/>
  <c r="L1105" i="1"/>
  <c r="L1108" i="1"/>
  <c r="L1109" i="1"/>
  <c r="L1113" i="1"/>
  <c r="L1116" i="1"/>
  <c r="L1121" i="1"/>
  <c r="L1124" i="1"/>
  <c r="L1129" i="1"/>
  <c r="L1132" i="1"/>
  <c r="L1137" i="1"/>
  <c r="L1140" i="1"/>
  <c r="L1145" i="1"/>
  <c r="L1148" i="1"/>
  <c r="L1149" i="1"/>
  <c r="L1152" i="1"/>
  <c r="L1153" i="1"/>
  <c r="L1156" i="1"/>
  <c r="L1161" i="1"/>
  <c r="L1164" i="1"/>
  <c r="L1169" i="1"/>
  <c r="L1172" i="1"/>
  <c r="L1173" i="1"/>
  <c r="L1177" i="1"/>
  <c r="L1180" i="1"/>
  <c r="L1181" i="1"/>
  <c r="L1185" i="1"/>
  <c r="L1188" i="1"/>
  <c r="L1193" i="1"/>
  <c r="L1196" i="1"/>
  <c r="L1201" i="1"/>
  <c r="L1204" i="1"/>
  <c r="G1204" i="1" s="1"/>
  <c r="L1209" i="1"/>
  <c r="L1212" i="1"/>
  <c r="L1217" i="1"/>
  <c r="L1220" i="1"/>
  <c r="L1225" i="1"/>
  <c r="L1228" i="1"/>
  <c r="L1233" i="1"/>
  <c r="L1236" i="1"/>
  <c r="L1241" i="1"/>
  <c r="L1244" i="1"/>
  <c r="L1249" i="1"/>
  <c r="L1252" i="1"/>
  <c r="L1257" i="1"/>
  <c r="L1260" i="1"/>
  <c r="L1261" i="1"/>
  <c r="L1265" i="1"/>
  <c r="L1268" i="1"/>
  <c r="L1273" i="1"/>
  <c r="L1276" i="1"/>
  <c r="L1277" i="1"/>
  <c r="L1280" i="1"/>
  <c r="L1281" i="1"/>
  <c r="L1284" i="1"/>
  <c r="L1285" i="1"/>
  <c r="L1288" i="1"/>
  <c r="L1289" i="1"/>
  <c r="L1292" i="1"/>
  <c r="L1297" i="1"/>
  <c r="L1300" i="1"/>
  <c r="L1301" i="1"/>
  <c r="L1305" i="1"/>
  <c r="L1308" i="1"/>
  <c r="L1309" i="1"/>
  <c r="L1313" i="1"/>
  <c r="L1316" i="1"/>
  <c r="L1321" i="1"/>
  <c r="L1324" i="1"/>
  <c r="L1325" i="1"/>
  <c r="L1329" i="1"/>
  <c r="L1332" i="1"/>
  <c r="L1337" i="1"/>
  <c r="L1340" i="1"/>
  <c r="L1345" i="1"/>
  <c r="L1348" i="1"/>
  <c r="L1356" i="1"/>
  <c r="L1361" i="1"/>
  <c r="L1364" i="1"/>
  <c r="L1369" i="1"/>
  <c r="L1371" i="1"/>
  <c r="L1372" i="1"/>
  <c r="L1380" i="1"/>
  <c r="L1387" i="1"/>
  <c r="L1388" i="1"/>
  <c r="L1396" i="1"/>
  <c r="L1404" i="1"/>
  <c r="L1408" i="1"/>
  <c r="L1409" i="1"/>
  <c r="L1412" i="1"/>
  <c r="L1413" i="1"/>
  <c r="L1417" i="1"/>
  <c r="L1420" i="1"/>
  <c r="L1421" i="1"/>
  <c r="L1425" i="1"/>
  <c r="L1428" i="1"/>
  <c r="L1433" i="1"/>
  <c r="L1436" i="1"/>
  <c r="L1437" i="1"/>
  <c r="L1441" i="1"/>
  <c r="L1444" i="1"/>
  <c r="L1449" i="1"/>
  <c r="L1452" i="1"/>
  <c r="L1457" i="1"/>
  <c r="L1460" i="1"/>
  <c r="L1465" i="1"/>
  <c r="L1468" i="1"/>
  <c r="L1473" i="1"/>
  <c r="L1476" i="1"/>
  <c r="L1477" i="1"/>
  <c r="L1481" i="1"/>
  <c r="L1484" i="1"/>
  <c r="L1485" i="1"/>
  <c r="L1489" i="1"/>
  <c r="L1492" i="1"/>
  <c r="L1497" i="1"/>
  <c r="L1500" i="1"/>
  <c r="L1505" i="1"/>
  <c r="L1508" i="1"/>
  <c r="L1513" i="1"/>
  <c r="L1516" i="1"/>
  <c r="L1517" i="1"/>
  <c r="L1521" i="1"/>
  <c r="L1524" i="1"/>
  <c r="L1529" i="1"/>
  <c r="L1532" i="1"/>
  <c r="L1533" i="1"/>
  <c r="L1536" i="1"/>
  <c r="L1537" i="1"/>
  <c r="L1540" i="1"/>
  <c r="L1541" i="1"/>
  <c r="L1544" i="1"/>
  <c r="L1545" i="1"/>
  <c r="L1548" i="1"/>
  <c r="L1553" i="1"/>
  <c r="L1556" i="1"/>
  <c r="L1561" i="1"/>
  <c r="L1564" i="1"/>
  <c r="L1569" i="1"/>
  <c r="L1572" i="1"/>
  <c r="L1577" i="1"/>
  <c r="L1580" i="1"/>
  <c r="L1585" i="1"/>
  <c r="L1588" i="1"/>
  <c r="L1589" i="1"/>
  <c r="L1593" i="1"/>
  <c r="L1596" i="1"/>
  <c r="L1601" i="1"/>
  <c r="L1604" i="1"/>
  <c r="L1608" i="1"/>
  <c r="L1609" i="1"/>
  <c r="L1612" i="1"/>
  <c r="L1613" i="1"/>
  <c r="L1617" i="1"/>
  <c r="L1620" i="1"/>
  <c r="L1625" i="1"/>
  <c r="L1628" i="1"/>
  <c r="L1633" i="1"/>
  <c r="L1636" i="1"/>
  <c r="L1641" i="1"/>
  <c r="L1644" i="1"/>
  <c r="L1649" i="1"/>
  <c r="L1652" i="1"/>
  <c r="L1653" i="1"/>
  <c r="L1657" i="1"/>
  <c r="L1660" i="1"/>
  <c r="L1661" i="1"/>
  <c r="L1664" i="1"/>
  <c r="L1665" i="1"/>
  <c r="L1668" i="1"/>
  <c r="G1668" i="1" s="1"/>
  <c r="L1673" i="1"/>
  <c r="L1676" i="1"/>
  <c r="L1677" i="1"/>
  <c r="L1681" i="1"/>
  <c r="G1681" i="1" s="1"/>
  <c r="L1684" i="1"/>
  <c r="L1689" i="1"/>
  <c r="L1692" i="1"/>
  <c r="L1693" i="1"/>
  <c r="L1697" i="1"/>
  <c r="L1700" i="1"/>
  <c r="L1705" i="1"/>
  <c r="L1708" i="1"/>
  <c r="L1709" i="1"/>
  <c r="L1713" i="1"/>
  <c r="L1716" i="1"/>
  <c r="L1717" i="1"/>
  <c r="L1721" i="1"/>
  <c r="G1721" i="1" s="1"/>
  <c r="L1724" i="1"/>
  <c r="L1729" i="1"/>
  <c r="L1732" i="1"/>
  <c r="L1733" i="1"/>
  <c r="L1737" i="1"/>
  <c r="L1740" i="1"/>
  <c r="L1745" i="1"/>
  <c r="L1748" i="1"/>
  <c r="L1753" i="1"/>
  <c r="L1756" i="1"/>
  <c r="L1761" i="1"/>
  <c r="L1764" i="1"/>
  <c r="L1769" i="1"/>
  <c r="L1772" i="1"/>
  <c r="L1773" i="1"/>
  <c r="L1777" i="1"/>
  <c r="L1780" i="1"/>
  <c r="L1785" i="1"/>
  <c r="L1788" i="1"/>
  <c r="L1789" i="1"/>
  <c r="L1792" i="1"/>
  <c r="L1793" i="1"/>
  <c r="L1796" i="1"/>
  <c r="L1797" i="1"/>
  <c r="L1801" i="1"/>
  <c r="L1804" i="1"/>
  <c r="L1809" i="1"/>
  <c r="L1812" i="1"/>
  <c r="L1817" i="1"/>
  <c r="L1820" i="1"/>
  <c r="L1825" i="1"/>
  <c r="L1828" i="1"/>
  <c r="L1829" i="1"/>
  <c r="L1833" i="1"/>
  <c r="L1836" i="1"/>
  <c r="L1841" i="1"/>
  <c r="L1844" i="1"/>
  <c r="L1845" i="1"/>
  <c r="G1845" i="1" s="1"/>
  <c r="L1849" i="1"/>
  <c r="L1852" i="1"/>
  <c r="G1852" i="1" s="1"/>
  <c r="L1857" i="1"/>
  <c r="L1860" i="1"/>
  <c r="L1861" i="1"/>
  <c r="L1865" i="1"/>
  <c r="L1868" i="1"/>
  <c r="L1869" i="1"/>
  <c r="L1873" i="1"/>
  <c r="L1876" i="1"/>
  <c r="L1881" i="1"/>
  <c r="L1884" i="1"/>
  <c r="L1885" i="1"/>
  <c r="L1889" i="1"/>
  <c r="L1892" i="1"/>
  <c r="L1897" i="1"/>
  <c r="L1900" i="1"/>
  <c r="L1905" i="1"/>
  <c r="L1908" i="1"/>
  <c r="L1913" i="1"/>
  <c r="L1916" i="1"/>
  <c r="G1916" i="1" s="1"/>
  <c r="L1921" i="1"/>
  <c r="L1924" i="1"/>
  <c r="L1925" i="1"/>
  <c r="L1929" i="1"/>
  <c r="L1931" i="1"/>
  <c r="L1932" i="1"/>
  <c r="L1933" i="1"/>
  <c r="L1937" i="1"/>
  <c r="L1940" i="1"/>
  <c r="L1945" i="1"/>
  <c r="L1948" i="1"/>
  <c r="L1949" i="1"/>
  <c r="L1953" i="1"/>
  <c r="L1956" i="1"/>
  <c r="L1961" i="1"/>
  <c r="L1964" i="1"/>
  <c r="L1969" i="1"/>
  <c r="L1972" i="1"/>
  <c r="L1977" i="1"/>
  <c r="L1980" i="1"/>
  <c r="G1980" i="1" s="1"/>
  <c r="L1984" i="1"/>
  <c r="L1985" i="1"/>
  <c r="L1988" i="1"/>
  <c r="L1993" i="1"/>
  <c r="L1996" i="1"/>
  <c r="L2001" i="1"/>
  <c r="L2004" i="1"/>
  <c r="L2005" i="1"/>
  <c r="G2005" i="1" s="1"/>
  <c r="L2009" i="1"/>
  <c r="L2012" i="1"/>
  <c r="L2013" i="1"/>
  <c r="L2017" i="1"/>
  <c r="L2020" i="1"/>
  <c r="L2025" i="1"/>
  <c r="L2028" i="1"/>
  <c r="L2029" i="1"/>
  <c r="L2033" i="1"/>
  <c r="L2036" i="1"/>
  <c r="L2041" i="1"/>
  <c r="L2044" i="1"/>
  <c r="G2044" i="1" s="1"/>
  <c r="L2049" i="1"/>
  <c r="L2052" i="1"/>
  <c r="L2057" i="1"/>
  <c r="L2060" i="1"/>
  <c r="L2065" i="1"/>
  <c r="L2067" i="1"/>
  <c r="L2068" i="1"/>
  <c r="L2069" i="1"/>
  <c r="L2072" i="1"/>
  <c r="L2073" i="1"/>
  <c r="L2076" i="1"/>
  <c r="G2076" i="1" s="1"/>
  <c r="L2077" i="1"/>
  <c r="L2081" i="1"/>
  <c r="L2084" i="1"/>
  <c r="L2088" i="1"/>
  <c r="L2089" i="1"/>
  <c r="L2092" i="1"/>
  <c r="L2097" i="1"/>
  <c r="L2099" i="1"/>
  <c r="L2100" i="1"/>
  <c r="L2105" i="1"/>
  <c r="L2108" i="1"/>
  <c r="G2108" i="1" s="1"/>
  <c r="L2113" i="1"/>
  <c r="L2116" i="1"/>
  <c r="L2121" i="1"/>
  <c r="L2124" i="1"/>
  <c r="L2129" i="1"/>
  <c r="L2132" i="1"/>
  <c r="L2136" i="1"/>
  <c r="L2137" i="1"/>
  <c r="L2140" i="1"/>
  <c r="G2140" i="1" s="1"/>
  <c r="L2141" i="1"/>
  <c r="L2145" i="1"/>
  <c r="L2147" i="1"/>
  <c r="L2148" i="1"/>
  <c r="L2152" i="1"/>
  <c r="L2153" i="1"/>
  <c r="L2156" i="1"/>
  <c r="L2160" i="1"/>
  <c r="L2161" i="1"/>
  <c r="L2163" i="1"/>
  <c r="L2164" i="1"/>
  <c r="L2165" i="1"/>
  <c r="G2165" i="1" s="1"/>
  <c r="L2168" i="1"/>
  <c r="L2169" i="1"/>
  <c r="L2172" i="1"/>
  <c r="G2172" i="1" s="1"/>
  <c r="L2173" i="1"/>
  <c r="L2176" i="1"/>
  <c r="L2177" i="1"/>
  <c r="L2180" i="1"/>
  <c r="L2184" i="1"/>
  <c r="L2185" i="1"/>
  <c r="L2188" i="1"/>
  <c r="L2193" i="1"/>
  <c r="L2196" i="1"/>
  <c r="L2200" i="1"/>
  <c r="L2201" i="1"/>
  <c r="L2204" i="1"/>
  <c r="G2204" i="1" s="1"/>
  <c r="L2209" i="1"/>
  <c r="L2212" i="1"/>
  <c r="L2217" i="1"/>
  <c r="L2220" i="1"/>
  <c r="L2225" i="1"/>
  <c r="L2228" i="1"/>
  <c r="L2233" i="1"/>
  <c r="L2236" i="1"/>
  <c r="G2236" i="1" s="1"/>
  <c r="L2237" i="1"/>
  <c r="L2241" i="1"/>
  <c r="L2244" i="1"/>
  <c r="L2245" i="1"/>
  <c r="L2249" i="1"/>
  <c r="L2252" i="1"/>
  <c r="L2255" i="1"/>
  <c r="L2256" i="1"/>
  <c r="L2257" i="1"/>
  <c r="L2260" i="1"/>
  <c r="L2264" i="1"/>
  <c r="L2265" i="1"/>
  <c r="L2268" i="1"/>
  <c r="G2268" i="1" s="1"/>
  <c r="L2269" i="1"/>
  <c r="L2272" i="1"/>
  <c r="L2273" i="1"/>
  <c r="L2276" i="1"/>
  <c r="L2277" i="1"/>
  <c r="L2280" i="1"/>
  <c r="L2281" i="1"/>
  <c r="L2284" i="1"/>
  <c r="L2287" i="1"/>
  <c r="L2288" i="1"/>
  <c r="L2289" i="1"/>
  <c r="L2292" i="1"/>
  <c r="L2293" i="1"/>
  <c r="G2293" i="1" s="1"/>
  <c r="L2296" i="1"/>
  <c r="L2297" i="1"/>
  <c r="L2300" i="1"/>
  <c r="G2300" i="1" s="1"/>
  <c r="L2301" i="1"/>
  <c r="L2304" i="1"/>
  <c r="L2305" i="1"/>
  <c r="L2308" i="1"/>
  <c r="L2312" i="1"/>
  <c r="L2313" i="1"/>
  <c r="L2316" i="1"/>
  <c r="L2317" i="1"/>
  <c r="L2321" i="1"/>
  <c r="L2324" i="1"/>
  <c r="L2328" i="1"/>
  <c r="L2329" i="1"/>
  <c r="L2332" i="1"/>
  <c r="G2332" i="1" s="1"/>
  <c r="L2337" i="1"/>
  <c r="L2340" i="1"/>
  <c r="L2341" i="1"/>
  <c r="L2345" i="1"/>
  <c r="L2348" i="1"/>
  <c r="L2353" i="1"/>
  <c r="L2356" i="1"/>
  <c r="L2361" i="1"/>
  <c r="L2364" i="1"/>
  <c r="G2364" i="1" s="1"/>
  <c r="L2369" i="1"/>
  <c r="L2372" i="1"/>
  <c r="L2377" i="1"/>
  <c r="L2380" i="1"/>
  <c r="L2381" i="1"/>
  <c r="L2385" i="1"/>
  <c r="L2388" i="1"/>
  <c r="L2389" i="1"/>
  <c r="G2389" i="1" s="1"/>
  <c r="L2392" i="1"/>
  <c r="L2393" i="1"/>
  <c r="L2396" i="1"/>
  <c r="G2396" i="1" s="1"/>
  <c r="L2401" i="1"/>
  <c r="L2404" i="1"/>
  <c r="L2405" i="1"/>
  <c r="L2409" i="1"/>
  <c r="L2412" i="1"/>
  <c r="L2413" i="1"/>
  <c r="L2417" i="1"/>
  <c r="L2420" i="1"/>
  <c r="L2425" i="1"/>
  <c r="L2428" i="1"/>
  <c r="G2428" i="1" s="1"/>
  <c r="L2432" i="1"/>
  <c r="L2433" i="1"/>
  <c r="L2435" i="1"/>
  <c r="L2436" i="1"/>
  <c r="L2440" i="1"/>
  <c r="L2441" i="1"/>
  <c r="L2444" i="1"/>
  <c r="L2448" i="1"/>
  <c r="L2449" i="1"/>
  <c r="L2451" i="1"/>
  <c r="L2452" i="1"/>
  <c r="L2456" i="1"/>
  <c r="L2457" i="1"/>
  <c r="L2460" i="1"/>
  <c r="G2460" i="1" s="1"/>
  <c r="L2464" i="1"/>
  <c r="L2465" i="1"/>
  <c r="L2468" i="1"/>
  <c r="L2472" i="1"/>
  <c r="L2473" i="1"/>
  <c r="L2476" i="1"/>
  <c r="L2481" i="1"/>
  <c r="L2484" i="1"/>
  <c r="L2485" i="1"/>
  <c r="G2485" i="1" s="1"/>
  <c r="L2489" i="1"/>
  <c r="L2492" i="1"/>
  <c r="G2492" i="1" s="1"/>
  <c r="L2493" i="1"/>
  <c r="L2497" i="1"/>
  <c r="L2500" i="1"/>
  <c r="L2505" i="1"/>
  <c r="L2508" i="1"/>
  <c r="L2509" i="1"/>
  <c r="L2513" i="1"/>
  <c r="L2516" i="1"/>
  <c r="L2520" i="1"/>
  <c r="L2521" i="1"/>
  <c r="L2524" i="1"/>
  <c r="G2524" i="1" s="1"/>
  <c r="L2529" i="1"/>
  <c r="L2532" i="1"/>
  <c r="L2533" i="1"/>
  <c r="L2537" i="1"/>
  <c r="L2540" i="1"/>
  <c r="L2545" i="1"/>
  <c r="L2548" i="1"/>
  <c r="L2553" i="1"/>
  <c r="L2555" i="1"/>
  <c r="L2556" i="1"/>
  <c r="G2556" i="1" s="1"/>
  <c r="L2560" i="1"/>
  <c r="L2561" i="1"/>
  <c r="L2564" i="1"/>
  <c r="L2569" i="1"/>
  <c r="L2572" i="1"/>
  <c r="L2573" i="1"/>
  <c r="L2576" i="1"/>
  <c r="L2577" i="1"/>
  <c r="L2580" i="1"/>
  <c r="L2584" i="1"/>
  <c r="L2585" i="1"/>
  <c r="L2588" i="1"/>
  <c r="G2588" i="1" s="1"/>
  <c r="L2592" i="1"/>
  <c r="L2593" i="1"/>
  <c r="L2596" i="1"/>
  <c r="L2600" i="1"/>
  <c r="L2601" i="1"/>
  <c r="L2604" i="1"/>
  <c r="L2609" i="1"/>
  <c r="L2612" i="1"/>
  <c r="L2613" i="1"/>
  <c r="G2613" i="1" s="1"/>
  <c r="L2616" i="1"/>
  <c r="L2617" i="1"/>
  <c r="L2620" i="1"/>
  <c r="G2620" i="1" s="1"/>
  <c r="L2624" i="1"/>
  <c r="L2625" i="1"/>
  <c r="L2628" i="1"/>
  <c r="L2633" i="1"/>
  <c r="L2636" i="1"/>
  <c r="L2641" i="1"/>
  <c r="L2644" i="1"/>
  <c r="L2648" i="1"/>
  <c r="L2649" i="1"/>
  <c r="L2652" i="1"/>
  <c r="G2652" i="1" s="1"/>
  <c r="L2657" i="1"/>
  <c r="L2660" i="1"/>
  <c r="L2665" i="1"/>
  <c r="L2668" i="1"/>
  <c r="L2673" i="1"/>
  <c r="L2676" i="1"/>
  <c r="L2677" i="1"/>
  <c r="G2677" i="1" s="1"/>
  <c r="L2681" i="1"/>
  <c r="L2684" i="1"/>
  <c r="G2684" i="1" s="1"/>
  <c r="L2685" i="1"/>
  <c r="L2689" i="1"/>
  <c r="L2692" i="1"/>
  <c r="L2694" i="1"/>
  <c r="L2697" i="1"/>
  <c r="L2700" i="1"/>
  <c r="L2701" i="1"/>
  <c r="L2705" i="1"/>
  <c r="L2708" i="1"/>
  <c r="L2712" i="1"/>
  <c r="L2713" i="1"/>
  <c r="L2716" i="1"/>
  <c r="G2716" i="1" s="1"/>
  <c r="L2720" i="1"/>
  <c r="L2721" i="1"/>
  <c r="L2724" i="1"/>
  <c r="L2725" i="1"/>
  <c r="L2732" i="1"/>
  <c r="L2737" i="1"/>
  <c r="L2744" i="1"/>
  <c r="L2745" i="1"/>
  <c r="L2753" i="1"/>
  <c r="L2756" i="1"/>
  <c r="L2757" i="1"/>
  <c r="L2761" i="1"/>
  <c r="L2764" i="1"/>
  <c r="L2769" i="1"/>
  <c r="L2772" i="1"/>
  <c r="L2773" i="1"/>
  <c r="G2773" i="1" s="1"/>
  <c r="L2776" i="1"/>
  <c r="L2777" i="1"/>
  <c r="L2780" i="1"/>
  <c r="G2780" i="1" s="1"/>
  <c r="L2781" i="1"/>
  <c r="L2785" i="1"/>
  <c r="L2788" i="1"/>
  <c r="L2792" i="1"/>
  <c r="L2793" i="1"/>
  <c r="L2796" i="1"/>
  <c r="L2801" i="1"/>
  <c r="L2804" i="1"/>
  <c r="L2809" i="1"/>
  <c r="L2812" i="1"/>
  <c r="G2812" i="1" s="1"/>
  <c r="L2817" i="1"/>
  <c r="L2820" i="1"/>
  <c r="L2825" i="1"/>
  <c r="L2828" i="1"/>
  <c r="L2829" i="1"/>
  <c r="L2832" i="1"/>
  <c r="L2833" i="1"/>
  <c r="L2836" i="1"/>
  <c r="L2840" i="1"/>
  <c r="L2841" i="1"/>
  <c r="L2844" i="1"/>
  <c r="G2844" i="1" s="1"/>
  <c r="L2848" i="1"/>
  <c r="L2849" i="1"/>
  <c r="L2852" i="1"/>
  <c r="L2856" i="1"/>
  <c r="L2857" i="1"/>
  <c r="L2860" i="1"/>
  <c r="L2865" i="1"/>
  <c r="L2868" i="1"/>
  <c r="L2873" i="1"/>
  <c r="L2876" i="1"/>
  <c r="G2876" i="1" s="1"/>
  <c r="L2877" i="1"/>
  <c r="L2881" i="1"/>
  <c r="L2884" i="1"/>
  <c r="L2885" i="1"/>
  <c r="L2888" i="1"/>
  <c r="L2889" i="1"/>
  <c r="L2892" i="1"/>
  <c r="L2897" i="1"/>
  <c r="L2900" i="1"/>
  <c r="L2901" i="1"/>
  <c r="G2901" i="1" s="1"/>
  <c r="L2904" i="1"/>
  <c r="L2905" i="1"/>
  <c r="L2908" i="1"/>
  <c r="G2908" i="1" s="1"/>
  <c r="L2913" i="1"/>
  <c r="L2916" i="1"/>
  <c r="L2921" i="1"/>
  <c r="L2924" i="1"/>
  <c r="L2925" i="1"/>
  <c r="L2929" i="1"/>
  <c r="L2932" i="1"/>
  <c r="L2933" i="1"/>
  <c r="G2933" i="1" s="1"/>
  <c r="L2937" i="1"/>
  <c r="L2940" i="1"/>
  <c r="G2940" i="1" s="1"/>
  <c r="L2945" i="1"/>
  <c r="L2948" i="1"/>
  <c r="L2949" i="1"/>
  <c r="L2952" i="1"/>
  <c r="L2953" i="1"/>
  <c r="L2956" i="1"/>
  <c r="L2957" i="1"/>
  <c r="L2961" i="1"/>
  <c r="L2964" i="1"/>
  <c r="L2968" i="1"/>
  <c r="L2969" i="1"/>
  <c r="L2972" i="1"/>
  <c r="G2972" i="1" s="1"/>
  <c r="L2973" i="1"/>
  <c r="L2977" i="1"/>
  <c r="L2980" i="1"/>
  <c r="L2981" i="1"/>
  <c r="L2985" i="1"/>
  <c r="L2988" i="1"/>
  <c r="L2993" i="1"/>
  <c r="L2996" i="1"/>
  <c r="L2997" i="1"/>
  <c r="G2997" i="1" s="1"/>
  <c r="L3001" i="1"/>
  <c r="L3004" i="1"/>
  <c r="G3004" i="1" s="1"/>
  <c r="L3009" i="1"/>
  <c r="L3012" i="1"/>
  <c r="L3017" i="1"/>
  <c r="L3020" i="1"/>
  <c r="L3025" i="1"/>
  <c r="L3028" i="1"/>
  <c r="L3032" i="1"/>
  <c r="L3033" i="1"/>
  <c r="L3036" i="1"/>
  <c r="G3036" i="1" s="1"/>
  <c r="L3040" i="1"/>
  <c r="L3041" i="1"/>
  <c r="L3044" i="1"/>
  <c r="L3045" i="1"/>
  <c r="L3048" i="1"/>
  <c r="L3049" i="1"/>
  <c r="L3052" i="1"/>
  <c r="L3053" i="1"/>
  <c r="L3057" i="1"/>
  <c r="L3060" i="1"/>
  <c r="L3065" i="1"/>
  <c r="L3068" i="1"/>
  <c r="G3068" i="1" s="1"/>
  <c r="L3069" i="1"/>
  <c r="L3073" i="1"/>
  <c r="L3076" i="1"/>
  <c r="L3081" i="1"/>
  <c r="L3084" i="1"/>
  <c r="L3089" i="1"/>
  <c r="L3092" i="1"/>
  <c r="L3096" i="1"/>
  <c r="L3097" i="1"/>
  <c r="L3100" i="1"/>
  <c r="G3100" i="1" s="1"/>
  <c r="L3105" i="1"/>
  <c r="L3108" i="1"/>
  <c r="L3112" i="1"/>
  <c r="L3113" i="1"/>
  <c r="L3116" i="1"/>
  <c r="L3121" i="1"/>
  <c r="L3124" i="1"/>
  <c r="L3129" i="1"/>
  <c r="L3132" i="1"/>
  <c r="G3132" i="1" s="1"/>
  <c r="L3136" i="1"/>
  <c r="L3137" i="1"/>
  <c r="L3140" i="1"/>
  <c r="L3144" i="1"/>
  <c r="L3145" i="1"/>
  <c r="L3148" i="1"/>
  <c r="L3149" i="1"/>
  <c r="L3152" i="1"/>
  <c r="L3153" i="1"/>
  <c r="L3156" i="1"/>
  <c r="L3160" i="1"/>
  <c r="L3161" i="1"/>
  <c r="L3164" i="1"/>
  <c r="G3164" i="1" s="1"/>
  <c r="L3168" i="1"/>
  <c r="L3169" i="1"/>
  <c r="L3172" i="1"/>
  <c r="L3176" i="1"/>
  <c r="L3177" i="1"/>
  <c r="L3180" i="1"/>
  <c r="L3181" i="1"/>
  <c r="L3184" i="1"/>
  <c r="L3185" i="1"/>
  <c r="L3188" i="1"/>
  <c r="L3192" i="1"/>
  <c r="L3193" i="1"/>
  <c r="L3196" i="1"/>
  <c r="G3196" i="1" s="1"/>
  <c r="L3200" i="1"/>
  <c r="L3201" i="1"/>
  <c r="L3204" i="1"/>
  <c r="L3209" i="1"/>
  <c r="L3212" i="1"/>
  <c r="L3213" i="1"/>
  <c r="L3217" i="1"/>
  <c r="L3220" i="1"/>
  <c r="L3224" i="1"/>
  <c r="L3225" i="1"/>
  <c r="L3228" i="1"/>
  <c r="G3228" i="1" s="1"/>
  <c r="L3233" i="1"/>
  <c r="L3236" i="1"/>
  <c r="L3241" i="1"/>
  <c r="L3244" i="1"/>
  <c r="L3248" i="1"/>
  <c r="L3249" i="1"/>
  <c r="L3252" i="1"/>
  <c r="L3253" i="1"/>
  <c r="G3253" i="1" s="1"/>
  <c r="L3256" i="1"/>
  <c r="L3257" i="1"/>
  <c r="L3260" i="1"/>
  <c r="G3260" i="1" s="1"/>
  <c r="L3265" i="1"/>
  <c r="L3268" i="1"/>
  <c r="L3269" i="1"/>
  <c r="L3273" i="1"/>
  <c r="L3276" i="1"/>
  <c r="L3277" i="1"/>
  <c r="L3281" i="1"/>
  <c r="L3284" i="1"/>
  <c r="L3288" i="1"/>
  <c r="L3289" i="1"/>
  <c r="L3292" i="1"/>
  <c r="G3292" i="1" s="1"/>
  <c r="L3293" i="1"/>
  <c r="L3297" i="1"/>
  <c r="L3300" i="1"/>
  <c r="L3304" i="1"/>
  <c r="L3305" i="1"/>
  <c r="L3308" i="1"/>
  <c r="L3313" i="1"/>
  <c r="L3316" i="1"/>
  <c r="L3321" i="1"/>
  <c r="L3324" i="1"/>
  <c r="G3324" i="1" s="1"/>
  <c r="L3329" i="1"/>
  <c r="L3332" i="1"/>
  <c r="L3333" i="1"/>
  <c r="L3337" i="1"/>
  <c r="L3340" i="1"/>
  <c r="L3341" i="1"/>
  <c r="L3345" i="1"/>
  <c r="L3348" i="1"/>
  <c r="L3352" i="1"/>
  <c r="L3353" i="1"/>
  <c r="L3356" i="1"/>
  <c r="G3356" i="1" s="1"/>
  <c r="L3357" i="1"/>
  <c r="L3361" i="1"/>
  <c r="L3364" i="1"/>
  <c r="L3365" i="1"/>
  <c r="L3369" i="1"/>
  <c r="L3372" i="1"/>
  <c r="L3377" i="1"/>
  <c r="L3380" i="1"/>
  <c r="L3381" i="1"/>
  <c r="G3381" i="1" s="1"/>
  <c r="L3385" i="1"/>
  <c r="L3388" i="1"/>
  <c r="G3388" i="1" s="1"/>
  <c r="L3393" i="1"/>
  <c r="L3396" i="1"/>
  <c r="L3401" i="1"/>
  <c r="L3404" i="1"/>
  <c r="L3409" i="1"/>
  <c r="L3411" i="1"/>
  <c r="L3412" i="1"/>
  <c r="L3416" i="1"/>
  <c r="L3417" i="1"/>
  <c r="L3420" i="1"/>
  <c r="G3420" i="1" s="1"/>
  <c r="L3425" i="1"/>
  <c r="L3428" i="1"/>
  <c r="L3433" i="1"/>
  <c r="L3436" i="1"/>
  <c r="L3441" i="1"/>
  <c r="L3444" i="1"/>
  <c r="L3445" i="1"/>
  <c r="G3445" i="1" s="1"/>
  <c r="L3449" i="1"/>
  <c r="L3452" i="1"/>
  <c r="G3452" i="1" s="1"/>
  <c r="L3453" i="1"/>
  <c r="L3457" i="1"/>
  <c r="L3460" i="1"/>
  <c r="L3465" i="1"/>
  <c r="L3468" i="1"/>
  <c r="L3469" i="1"/>
  <c r="L3473" i="1"/>
  <c r="L3476" i="1"/>
  <c r="L3480" i="1"/>
  <c r="L3481" i="1"/>
  <c r="L3484" i="1"/>
  <c r="G3484" i="1" s="1"/>
  <c r="L3489" i="1"/>
  <c r="L3492" i="1"/>
  <c r="L3493" i="1"/>
  <c r="L3497" i="1"/>
  <c r="L3500" i="1"/>
  <c r="L3505" i="1"/>
  <c r="L3508" i="1"/>
  <c r="L3513" i="1"/>
  <c r="L3516" i="1"/>
  <c r="G3516" i="1" s="1"/>
  <c r="L3521" i="1"/>
  <c r="L3524" i="1"/>
  <c r="L3529" i="1"/>
  <c r="L3532" i="1"/>
  <c r="L3533" i="1"/>
  <c r="L3537" i="1"/>
  <c r="L3540" i="1"/>
  <c r="L3541" i="1"/>
  <c r="G3541" i="1" s="1"/>
  <c r="L3544" i="1"/>
  <c r="L3545" i="1"/>
  <c r="L3548" i="1"/>
  <c r="G3548" i="1" s="1"/>
  <c r="L3553" i="1"/>
  <c r="L3556" i="1"/>
  <c r="L3557" i="1"/>
  <c r="L3560" i="1"/>
  <c r="L3561" i="1"/>
  <c r="L3564" i="1"/>
  <c r="L3568" i="1"/>
  <c r="L3569" i="1"/>
  <c r="L3572" i="1"/>
  <c r="L3577" i="1"/>
  <c r="L3580" i="1"/>
  <c r="G3580" i="1" s="1"/>
  <c r="L3585" i="1"/>
  <c r="L3588" i="1"/>
  <c r="L3593" i="1"/>
  <c r="L3596" i="1"/>
  <c r="L3601" i="1"/>
  <c r="L3604" i="1"/>
  <c r="L3605" i="1"/>
  <c r="L3608" i="1"/>
  <c r="L3609" i="1"/>
  <c r="L3612" i="1"/>
  <c r="G3612" i="1" s="1"/>
  <c r="L3617" i="1"/>
  <c r="L3620" i="1"/>
  <c r="L3625" i="1"/>
  <c r="L3628" i="1"/>
  <c r="L3629" i="1"/>
  <c r="L3633" i="1"/>
  <c r="L3636" i="1"/>
  <c r="L3637" i="1"/>
  <c r="G3637" i="1" s="1"/>
  <c r="L3641" i="1"/>
  <c r="L3644" i="1"/>
  <c r="G3644" i="1" s="1"/>
  <c r="L3649" i="1"/>
  <c r="L3652" i="1"/>
  <c r="L3653" i="1"/>
  <c r="L3657" i="1"/>
  <c r="L3660" i="1"/>
  <c r="L3665" i="1"/>
  <c r="L3668" i="1"/>
  <c r="L3672" i="1"/>
  <c r="L3673" i="1"/>
  <c r="L3676" i="1"/>
  <c r="G3676" i="1" s="1"/>
  <c r="L3677" i="1"/>
  <c r="L3681" i="1"/>
  <c r="L3684" i="1"/>
  <c r="L3689" i="1"/>
  <c r="L3692" i="1"/>
  <c r="L3697" i="1"/>
  <c r="L3700" i="1"/>
  <c r="L3705" i="1"/>
  <c r="L3707" i="1"/>
  <c r="L3708" i="1"/>
  <c r="G3708" i="1" s="1"/>
  <c r="L3712" i="1"/>
  <c r="L3713" i="1"/>
  <c r="L3715" i="1"/>
  <c r="L3716" i="1"/>
  <c r="L3720" i="1"/>
  <c r="L3721" i="1"/>
  <c r="L3723" i="1"/>
  <c r="L3724" i="1"/>
  <c r="L3725" i="1"/>
  <c r="L3728" i="1"/>
  <c r="L3729" i="1"/>
  <c r="L3732" i="1"/>
  <c r="L3733" i="1"/>
  <c r="L3736" i="1"/>
  <c r="L3737" i="1"/>
  <c r="L3740" i="1"/>
  <c r="G3740" i="1" s="1"/>
  <c r="L3744" i="1"/>
  <c r="L3745" i="1"/>
  <c r="L3748" i="1"/>
  <c r="L3753" i="1"/>
  <c r="L3756" i="1"/>
  <c r="L3761" i="1"/>
  <c r="L3764" i="1"/>
  <c r="L3769" i="1"/>
  <c r="L3772" i="1"/>
  <c r="G3772" i="1" s="1"/>
  <c r="L3773" i="1"/>
  <c r="L3777" i="1"/>
  <c r="L3780" i="1"/>
  <c r="L3781" i="1"/>
  <c r="L3785" i="1"/>
  <c r="L3788" i="1"/>
  <c r="L3793" i="1"/>
  <c r="L3796" i="1"/>
  <c r="L3800" i="1"/>
  <c r="L3801" i="1"/>
  <c r="L3804" i="1"/>
  <c r="G3804" i="1" s="1"/>
  <c r="L3809" i="1"/>
  <c r="L3812" i="1"/>
  <c r="L3813" i="1"/>
  <c r="L3816" i="1"/>
  <c r="L3817" i="1"/>
  <c r="L3820" i="1"/>
  <c r="L3821" i="1"/>
  <c r="L3825" i="1"/>
  <c r="L3828" i="1"/>
  <c r="L3833" i="1"/>
  <c r="L3836" i="1"/>
  <c r="G3836" i="1" s="1"/>
  <c r="L3837" i="1"/>
  <c r="L3841" i="1"/>
  <c r="L3845" i="1"/>
  <c r="L3849" i="1"/>
  <c r="L3857" i="1"/>
  <c r="L3860" i="1"/>
  <c r="L3861" i="1"/>
  <c r="L3864" i="1"/>
  <c r="L3865" i="1"/>
  <c r="L3868" i="1"/>
  <c r="G3868" i="1" s="1"/>
  <c r="L3873" i="1"/>
  <c r="L3876" i="1"/>
  <c r="L3881" i="1"/>
  <c r="L3884" i="1"/>
  <c r="L3885" i="1"/>
  <c r="L3889" i="1"/>
  <c r="L3892" i="1"/>
  <c r="L3893" i="1"/>
  <c r="G3893" i="1" s="1"/>
  <c r="L3896" i="1"/>
  <c r="L3897" i="1"/>
  <c r="L3900" i="1"/>
  <c r="G3900" i="1" s="1"/>
  <c r="L3904" i="1"/>
  <c r="L3905" i="1"/>
  <c r="L3908" i="1"/>
  <c r="L3909" i="1"/>
  <c r="L3912" i="1"/>
  <c r="L3913" i="1"/>
  <c r="L3916" i="1"/>
  <c r="L3917" i="1"/>
  <c r="L3920" i="1"/>
  <c r="L3921" i="1"/>
  <c r="L3924" i="1"/>
  <c r="L3928" i="1"/>
  <c r="L3929" i="1"/>
  <c r="L3932" i="1"/>
  <c r="G3932" i="1" s="1"/>
  <c r="L3933" i="1"/>
  <c r="L3937" i="1"/>
  <c r="L3940" i="1"/>
  <c r="L3945" i="1"/>
  <c r="L3948" i="1"/>
  <c r="L3952" i="1"/>
  <c r="L3953" i="1"/>
  <c r="L3956" i="1"/>
  <c r="L3961" i="1"/>
  <c r="L3964" i="1"/>
  <c r="G3964" i="1" s="1"/>
  <c r="L3969" i="1"/>
  <c r="L3972" i="1"/>
  <c r="L3977" i="1"/>
  <c r="L3980" i="1"/>
  <c r="L3985" i="1"/>
  <c r="L3988" i="1"/>
  <c r="L3989" i="1"/>
  <c r="L3992" i="1"/>
  <c r="L3993" i="1"/>
  <c r="L3996" i="1"/>
  <c r="G3996" i="1" s="1"/>
  <c r="L3997" i="1"/>
  <c r="L4001" i="1"/>
  <c r="L4004" i="1"/>
  <c r="L4008" i="1"/>
  <c r="L4009" i="1"/>
  <c r="L4012" i="1"/>
  <c r="L4013" i="1"/>
  <c r="L4016" i="1"/>
  <c r="L4017" i="1"/>
  <c r="L4020" i="1"/>
  <c r="L4024" i="1"/>
  <c r="L4025" i="1"/>
  <c r="L4028" i="1"/>
  <c r="G4028" i="1" s="1"/>
  <c r="L4032" i="1"/>
  <c r="L4033" i="1"/>
  <c r="L4036" i="1"/>
  <c r="L4040" i="1"/>
  <c r="L4041" i="1"/>
  <c r="L4044" i="1"/>
  <c r="L4048" i="1"/>
  <c r="L4049" i="1"/>
  <c r="L4052" i="1"/>
  <c r="L4053" i="1"/>
  <c r="G4053" i="1" s="1"/>
  <c r="L4056" i="1"/>
  <c r="L4057" i="1"/>
  <c r="L4060" i="1"/>
  <c r="G4060" i="1" s="1"/>
  <c r="L4064" i="1"/>
  <c r="L4065" i="1"/>
  <c r="L4068" i="1"/>
  <c r="L4072" i="1"/>
  <c r="L4073" i="1"/>
  <c r="L4076" i="1"/>
  <c r="L4077" i="1"/>
  <c r="L4080" i="1"/>
  <c r="L4081" i="1"/>
  <c r="L4084" i="1"/>
  <c r="L4085" i="1"/>
  <c r="G4085" i="1" s="1"/>
  <c r="L4092" i="1"/>
  <c r="G4092" i="1" s="1"/>
  <c r="L4093" i="1"/>
  <c r="L4099" i="1"/>
  <c r="L4100" i="1"/>
  <c r="L4108" i="1"/>
  <c r="L4109" i="1"/>
  <c r="L4116" i="1"/>
  <c r="L4120" i="1"/>
  <c r="L4121" i="1"/>
  <c r="L4124" i="1"/>
  <c r="G4124" i="1" s="1"/>
  <c r="L4129" i="1"/>
  <c r="L4132" i="1"/>
  <c r="L4133" i="1"/>
  <c r="L4137" i="1"/>
  <c r="L4140" i="1"/>
  <c r="L4145" i="1"/>
  <c r="L4148" i="1"/>
  <c r="L4153" i="1"/>
  <c r="L4156" i="1"/>
  <c r="G4156" i="1" s="1"/>
  <c r="L4161" i="1"/>
  <c r="L4164" i="1"/>
  <c r="L4169" i="1"/>
  <c r="L4172" i="1"/>
  <c r="L4173" i="1"/>
  <c r="L4177" i="1"/>
  <c r="L4180" i="1"/>
  <c r="L4181" i="1"/>
  <c r="G4181" i="1" s="1"/>
  <c r="L4184" i="1"/>
  <c r="L4185" i="1"/>
  <c r="L4188" i="1"/>
  <c r="G4188" i="1" s="1"/>
  <c r="L4193" i="1"/>
  <c r="L4196" i="1"/>
  <c r="L4197" i="1"/>
  <c r="L4201" i="1"/>
  <c r="L4204" i="1"/>
  <c r="L4205" i="1"/>
  <c r="L4209" i="1"/>
  <c r="L4211" i="1"/>
  <c r="L4212" i="1"/>
  <c r="L4217" i="1"/>
  <c r="L4220" i="1"/>
  <c r="G4220" i="1" s="1"/>
  <c r="L4221" i="1"/>
  <c r="L4225" i="1"/>
  <c r="L4228" i="1"/>
  <c r="L4233" i="1"/>
  <c r="L4236" i="1"/>
  <c r="L4237" i="1"/>
  <c r="L4241" i="1"/>
  <c r="L4244" i="1"/>
  <c r="L4248" i="1"/>
  <c r="L4249" i="1"/>
  <c r="L4252" i="1"/>
  <c r="G4252" i="1" s="1"/>
  <c r="L4257" i="1"/>
  <c r="L4260" i="1"/>
  <c r="L4261" i="1"/>
  <c r="L4264" i="1"/>
  <c r="L4265" i="1"/>
  <c r="L4268" i="1"/>
  <c r="L4269" i="1"/>
  <c r="L4273" i="1"/>
  <c r="L4276" i="1"/>
  <c r="L4281" i="1"/>
  <c r="L4284" i="1"/>
  <c r="G4284" i="1" s="1"/>
  <c r="L4285" i="1"/>
  <c r="L4289" i="1"/>
  <c r="L4292" i="1"/>
  <c r="L4297" i="1"/>
  <c r="L4300" i="1"/>
  <c r="L4301" i="1"/>
  <c r="L4305" i="1"/>
  <c r="L4308" i="1"/>
  <c r="L4312" i="1"/>
  <c r="L4313" i="1"/>
  <c r="L4316" i="1"/>
  <c r="G4316" i="1" s="1"/>
  <c r="L4321" i="1"/>
  <c r="L4323" i="1"/>
  <c r="L4324" i="1"/>
  <c r="L4325" i="1"/>
  <c r="L4329" i="1"/>
  <c r="L4331" i="1"/>
  <c r="L4332" i="1"/>
  <c r="L4337" i="1"/>
  <c r="L4340" i="1"/>
  <c r="L4345" i="1"/>
  <c r="L4348" i="1"/>
  <c r="G4348" i="1" s="1"/>
  <c r="L4353" i="1"/>
  <c r="L4356" i="1"/>
  <c r="L4361" i="1"/>
  <c r="L4364" i="1"/>
  <c r="L4369" i="1"/>
  <c r="L4372" i="1"/>
  <c r="L4377" i="1"/>
  <c r="L4380" i="1"/>
  <c r="G4380" i="1" s="1"/>
  <c r="L4385" i="1"/>
  <c r="L4388" i="1"/>
  <c r="L4389" i="1"/>
  <c r="L4393" i="1"/>
  <c r="L4396" i="1"/>
  <c r="L4399" i="1"/>
  <c r="L4400" i="1"/>
  <c r="L4401" i="1"/>
  <c r="L4404" i="1"/>
  <c r="L4405" i="1"/>
  <c r="G4405" i="1" s="1"/>
  <c r="L4408" i="1"/>
  <c r="L4409" i="1"/>
  <c r="L4412" i="1"/>
  <c r="G4412" i="1" s="1"/>
  <c r="L4417" i="1"/>
  <c r="L4420" i="1"/>
  <c r="L4424" i="1"/>
  <c r="L4425" i="1"/>
  <c r="L4428" i="1"/>
  <c r="L4432" i="1"/>
  <c r="L4433" i="1"/>
  <c r="L4436" i="1"/>
  <c r="L4437" i="1"/>
  <c r="G4437" i="1" s="1"/>
  <c r="L4441" i="1"/>
  <c r="L4444" i="1"/>
  <c r="G4444" i="1" s="1"/>
  <c r="L4449" i="1"/>
  <c r="L4452" i="1"/>
  <c r="L4457" i="1"/>
  <c r="L4460" i="1"/>
  <c r="L4461" i="1"/>
  <c r="L4464" i="1"/>
  <c r="L4465" i="1"/>
  <c r="L4468" i="1"/>
  <c r="L4473" i="1"/>
  <c r="L4476" i="1"/>
  <c r="G4476" i="1" s="1"/>
  <c r="L4480" i="1"/>
  <c r="L4481" i="1"/>
  <c r="L4484" i="1"/>
  <c r="L4489" i="1"/>
  <c r="L4492" i="1"/>
  <c r="L4497" i="1"/>
  <c r="L4500" i="1"/>
  <c r="L4501" i="1"/>
  <c r="L4504" i="1"/>
  <c r="L4505" i="1"/>
  <c r="L4508" i="1"/>
  <c r="G4508" i="1" s="1"/>
  <c r="L4509" i="1"/>
  <c r="L4513" i="1"/>
  <c r="L4516" i="1"/>
  <c r="L4520" i="1"/>
  <c r="L4521" i="1"/>
  <c r="L4524" i="1"/>
  <c r="L4525" i="1"/>
  <c r="L4528" i="1"/>
  <c r="L4529" i="1"/>
  <c r="L4532" i="1"/>
  <c r="L4536" i="1"/>
  <c r="L4537" i="1"/>
  <c r="L4540" i="1"/>
  <c r="G4540" i="1" s="1"/>
  <c r="L4545" i="1"/>
  <c r="L4548" i="1"/>
  <c r="L4549" i="1"/>
  <c r="L4553" i="1"/>
  <c r="L4556" i="1"/>
  <c r="L4561" i="1"/>
  <c r="L4564" i="1"/>
  <c r="L4569" i="1"/>
  <c r="L4572" i="1"/>
  <c r="G4572" i="1" s="1"/>
  <c r="L4573" i="1"/>
  <c r="L4577" i="1"/>
  <c r="L4580" i="1"/>
  <c r="L4585" i="1"/>
  <c r="L4588" i="1"/>
  <c r="L4593" i="1"/>
  <c r="L4594" i="1"/>
  <c r="L4596" i="1"/>
  <c r="L4597" i="1"/>
  <c r="G4597" i="1" s="1"/>
  <c r="L4599" i="1"/>
  <c r="L4601" i="1"/>
  <c r="L4604" i="1"/>
  <c r="G4604" i="1" s="1"/>
  <c r="L4608" i="1"/>
  <c r="L4609" i="1"/>
  <c r="L4610" i="1"/>
  <c r="L4612" i="1"/>
  <c r="L4616" i="1"/>
  <c r="L4617" i="1"/>
  <c r="L4618" i="1"/>
  <c r="L4620" i="1"/>
  <c r="L4624" i="1"/>
  <c r="L4625" i="1"/>
  <c r="L4628" i="1"/>
  <c r="L4629" i="1"/>
  <c r="L4633" i="1"/>
  <c r="L4634" i="1"/>
  <c r="L4636" i="1"/>
  <c r="G4636" i="1" s="1"/>
  <c r="L4641" i="1"/>
  <c r="L4644" i="1"/>
  <c r="L4649" i="1"/>
  <c r="L4650" i="1"/>
  <c r="L4652" i="1"/>
  <c r="L4657" i="1"/>
  <c r="L4660" i="1"/>
  <c r="L4661" i="1"/>
  <c r="G4661" i="1" s="1"/>
  <c r="L4665" i="1"/>
  <c r="L4666" i="1"/>
  <c r="L4668" i="1"/>
  <c r="G4668" i="1" s="1"/>
  <c r="L4669" i="1"/>
  <c r="L4673" i="1"/>
  <c r="L4676" i="1"/>
  <c r="L4681" i="1"/>
  <c r="L4684" i="1"/>
  <c r="L4689" i="1"/>
  <c r="L4692" i="1"/>
  <c r="L4693" i="1"/>
  <c r="G4693" i="1" s="1"/>
  <c r="L4697" i="1"/>
  <c r="L4698" i="1"/>
  <c r="L4700" i="1"/>
  <c r="G4700" i="1" s="1"/>
  <c r="L4705" i="1"/>
  <c r="L4708" i="1"/>
  <c r="L4713" i="1"/>
  <c r="L4714" i="1"/>
  <c r="L4716" i="1"/>
  <c r="L4717" i="1"/>
  <c r="L4721" i="1"/>
  <c r="L4724" i="1"/>
  <c r="L4725" i="1"/>
  <c r="G4725" i="1" s="1"/>
  <c r="L4729" i="1"/>
  <c r="L4730" i="1"/>
  <c r="L4732" i="1"/>
  <c r="G4732" i="1" s="1"/>
  <c r="L4737" i="1"/>
  <c r="L4740" i="1"/>
  <c r="L4745" i="1"/>
  <c r="L4746" i="1"/>
  <c r="L4748" i="1"/>
  <c r="L4749" i="1"/>
  <c r="L4753" i="1"/>
  <c r="L4754" i="1"/>
  <c r="L4756" i="1"/>
  <c r="L4757" i="1"/>
  <c r="L4761" i="1"/>
  <c r="L4762" i="1"/>
  <c r="L4764" i="1"/>
  <c r="G4764" i="1" s="1"/>
  <c r="L4769" i="1"/>
  <c r="L4770" i="1"/>
  <c r="L4772" i="1"/>
  <c r="L4777" i="1"/>
  <c r="L4778" i="1"/>
  <c r="L4780" i="1"/>
  <c r="L4781" i="1"/>
  <c r="L4784" i="1"/>
  <c r="L4785" i="1"/>
  <c r="L4787" i="1"/>
  <c r="L4788" i="1"/>
  <c r="L4792" i="1"/>
  <c r="L4793" i="1"/>
  <c r="L4794" i="1"/>
  <c r="L4796" i="1"/>
  <c r="G4796" i="1" s="1"/>
  <c r="L4797" i="1"/>
  <c r="L4800" i="1"/>
  <c r="L4801" i="1"/>
  <c r="L4802" i="1"/>
  <c r="L4804" i="1"/>
  <c r="L4808" i="1"/>
  <c r="L4809" i="1"/>
  <c r="L4810" i="1"/>
  <c r="L4812" i="1"/>
  <c r="L4816" i="1"/>
  <c r="L4817" i="1"/>
  <c r="L4818" i="1"/>
  <c r="L4820" i="1"/>
  <c r="L4824" i="1"/>
  <c r="L4825" i="1"/>
  <c r="L4826" i="1"/>
  <c r="L4828" i="1"/>
  <c r="G4828" i="1" s="1"/>
  <c r="L4829" i="1"/>
  <c r="L4833" i="1"/>
  <c r="L4834" i="1"/>
  <c r="L4836" i="1"/>
  <c r="L4841" i="1"/>
  <c r="L4844" i="1"/>
  <c r="L4849" i="1"/>
  <c r="L4852" i="1"/>
  <c r="L4853" i="1"/>
  <c r="G4853" i="1" s="1"/>
  <c r="L4857" i="1"/>
  <c r="L4860" i="1"/>
  <c r="G4860" i="1" s="1"/>
  <c r="L4861" i="1"/>
  <c r="L4864" i="1"/>
  <c r="L4865" i="1"/>
  <c r="L4866" i="1"/>
  <c r="L4868" i="1"/>
  <c r="L4872" i="1"/>
  <c r="L4873" i="1"/>
  <c r="L4874" i="1"/>
  <c r="L4876" i="1"/>
  <c r="L4881" i="1"/>
  <c r="L4882" i="1"/>
  <c r="L4884" i="1"/>
  <c r="L4885" i="1"/>
  <c r="L4888" i="1"/>
  <c r="L4889" i="1"/>
  <c r="L4890" i="1"/>
  <c r="L4892" i="1"/>
  <c r="G4892" i="1" s="1"/>
  <c r="L4897" i="1"/>
  <c r="L4898" i="1"/>
  <c r="L4900" i="1"/>
  <c r="L4905" i="1"/>
  <c r="L4908" i="1"/>
  <c r="L4913" i="1"/>
  <c r="L4914" i="1"/>
  <c r="L4916" i="1"/>
  <c r="L4921" i="1"/>
  <c r="L4924" i="1"/>
  <c r="G4924" i="1" s="1"/>
  <c r="L4929" i="1"/>
  <c r="L4930" i="1"/>
  <c r="L4932" i="1"/>
  <c r="L4933" i="1"/>
  <c r="L4937" i="1"/>
  <c r="L4938" i="1"/>
  <c r="L4940" i="1"/>
  <c r="L4941" i="1"/>
  <c r="L4945" i="1"/>
  <c r="L4948" i="1"/>
  <c r="L4953" i="1"/>
  <c r="L4954" i="1"/>
  <c r="L4956" i="1"/>
  <c r="G4956" i="1" s="1"/>
  <c r="L4957" i="1"/>
  <c r="L4961" i="1"/>
  <c r="L4964" i="1"/>
  <c r="L4965" i="1"/>
  <c r="L4969" i="1"/>
  <c r="L4970" i="1"/>
  <c r="L4972" i="1"/>
  <c r="L4977" i="1"/>
  <c r="L4978" i="1"/>
  <c r="L4980" i="1"/>
  <c r="L4985" i="1"/>
  <c r="L4988" i="1"/>
  <c r="G4988" i="1" s="1"/>
  <c r="L4989" i="1"/>
  <c r="L4993" i="1"/>
  <c r="L4994" i="1"/>
  <c r="L4996" i="1"/>
  <c r="L4997" i="1"/>
  <c r="L5001" i="1"/>
  <c r="L5002" i="1"/>
  <c r="L5004" i="1"/>
  <c r="L5012" i="1"/>
  <c r="L5013" i="1"/>
  <c r="L5018" i="1"/>
  <c r="L5020" i="1"/>
  <c r="G5020" i="1" s="1"/>
  <c r="L5021" i="1"/>
  <c r="L5025" i="1"/>
  <c r="L5026" i="1"/>
  <c r="L5028" i="1"/>
  <c r="L5033" i="1"/>
  <c r="L5036" i="1"/>
  <c r="L5041" i="1"/>
  <c r="L5042" i="1"/>
  <c r="L5044" i="1"/>
  <c r="L5045" i="1"/>
  <c r="G5045" i="1" s="1"/>
  <c r="L5049" i="1"/>
  <c r="L5050" i="1"/>
  <c r="L5052" i="1"/>
  <c r="G5052" i="1" s="1"/>
  <c r="L5053" i="1"/>
  <c r="L5057" i="1"/>
  <c r="L5058" i="1"/>
  <c r="L5060" i="1"/>
  <c r="L5065" i="1"/>
  <c r="L5066" i="1"/>
  <c r="L5068" i="1"/>
  <c r="L5072" i="1"/>
  <c r="L5073" i="1"/>
  <c r="L5074" i="1"/>
  <c r="L5076" i="1"/>
  <c r="L5077" i="1"/>
  <c r="G5077" i="1" s="1"/>
  <c r="L5080" i="1"/>
  <c r="L5081" i="1"/>
  <c r="L5082" i="1"/>
  <c r="L5084" i="1"/>
  <c r="G5084" i="1" s="1"/>
  <c r="L5085" i="1"/>
  <c r="L5089" i="1"/>
  <c r="L5090" i="1"/>
  <c r="L5092" i="1"/>
  <c r="L5093" i="1"/>
  <c r="L5097" i="1"/>
  <c r="L5098" i="1"/>
  <c r="L5100" i="1"/>
  <c r="L5105" i="1"/>
  <c r="L5106" i="1"/>
  <c r="L5108" i="1"/>
  <c r="L5113" i="1"/>
  <c r="L5114" i="1"/>
  <c r="L5116" i="1"/>
  <c r="G5116" i="1" s="1"/>
  <c r="L5117" i="1"/>
  <c r="L5121" i="1"/>
  <c r="L5122" i="1"/>
  <c r="L5124" i="1"/>
  <c r="L5125" i="1"/>
  <c r="L5129" i="1"/>
  <c r="L5130" i="1"/>
  <c r="L5132" i="1"/>
  <c r="L5137" i="1"/>
  <c r="L5138" i="1"/>
  <c r="L5140" i="1"/>
  <c r="L5145" i="1"/>
  <c r="L5146" i="1"/>
  <c r="L5148" i="1"/>
  <c r="G5148" i="1" s="1"/>
  <c r="L5149" i="1"/>
  <c r="L5153" i="1"/>
  <c r="L5154" i="1"/>
  <c r="L5156" i="1"/>
  <c r="L5157" i="1"/>
  <c r="L5161" i="1"/>
  <c r="L5162" i="1"/>
  <c r="L5164" i="1"/>
  <c r="L5169" i="1"/>
  <c r="L5170" i="1"/>
  <c r="L5172" i="1"/>
  <c r="L5173" i="1"/>
  <c r="G5173" i="1" s="1"/>
  <c r="L5177" i="1"/>
  <c r="G5177" i="1" s="1"/>
  <c r="L5178" i="1"/>
  <c r="L5180" i="1"/>
  <c r="L5185" i="1"/>
  <c r="L5186" i="1"/>
  <c r="L5188" i="1"/>
  <c r="L5192" i="1"/>
  <c r="L5193" i="1"/>
  <c r="L5194" i="1"/>
  <c r="L5196" i="1"/>
  <c r="G5196" i="1" s="1"/>
  <c r="L5200" i="1"/>
  <c r="L5201" i="1"/>
  <c r="L5202" i="1"/>
  <c r="L5204" i="1"/>
  <c r="L5205" i="1"/>
  <c r="L5208" i="1"/>
  <c r="L5209" i="1"/>
  <c r="L5210" i="1"/>
  <c r="L5212" i="1"/>
  <c r="L5216" i="1"/>
  <c r="L5217" i="1"/>
  <c r="G5217" i="1" s="1"/>
  <c r="L5218" i="1"/>
  <c r="L5220" i="1"/>
  <c r="G5220" i="1" s="1"/>
  <c r="L5224" i="1"/>
  <c r="L5225" i="1"/>
  <c r="L5226" i="1"/>
  <c r="L5228" i="1"/>
  <c r="L5232" i="1"/>
  <c r="L5233" i="1"/>
  <c r="L5234" i="1"/>
  <c r="L5236" i="1"/>
  <c r="G5236" i="1" s="1"/>
  <c r="L5241" i="1"/>
  <c r="L5242" i="1"/>
  <c r="L5244" i="1"/>
  <c r="L5249" i="1"/>
  <c r="L5250" i="1"/>
  <c r="G5250" i="1" s="1"/>
  <c r="L5252" i="1"/>
  <c r="G5252" i="1" s="1"/>
  <c r="L5256" i="1"/>
  <c r="L5257" i="1"/>
  <c r="L5258" i="1"/>
  <c r="L5260" i="1"/>
  <c r="L5264" i="1"/>
  <c r="L5265" i="1"/>
  <c r="L5266" i="1"/>
  <c r="G5266" i="1" s="1"/>
  <c r="L5268" i="1"/>
  <c r="G5268" i="1" s="1"/>
  <c r="L5269" i="1"/>
  <c r="L5273" i="1"/>
  <c r="L5274" i="1"/>
  <c r="L5276" i="1"/>
  <c r="L5281" i="1"/>
  <c r="L5282" i="1"/>
  <c r="G5282" i="1" s="1"/>
  <c r="L5284" i="1"/>
  <c r="G5284" i="1" s="1"/>
  <c r="L5289" i="1"/>
  <c r="L5290" i="1"/>
  <c r="L5292" i="1"/>
  <c r="L5297" i="1"/>
  <c r="L5298" i="1"/>
  <c r="L5300" i="1"/>
  <c r="G5300" i="1" s="1"/>
  <c r="L5305" i="1"/>
  <c r="L5306" i="1"/>
  <c r="L5308" i="1"/>
  <c r="L5313" i="1"/>
  <c r="L5314" i="1"/>
  <c r="G5314" i="1" s="1"/>
  <c r="L5316" i="1"/>
  <c r="G5316" i="1" s="1"/>
  <c r="L5321" i="1"/>
  <c r="L5322" i="1"/>
  <c r="L5324" i="1"/>
  <c r="L5325" i="1"/>
  <c r="L5328" i="1"/>
  <c r="L5329" i="1"/>
  <c r="L5332" i="1"/>
  <c r="G5332" i="1" s="1"/>
  <c r="L5336" i="1"/>
  <c r="L5337" i="1"/>
  <c r="L5338" i="1"/>
  <c r="L5340" i="1"/>
  <c r="L5345" i="1"/>
  <c r="L5348" i="1"/>
  <c r="G5348" i="1" s="1"/>
  <c r="L5353" i="1"/>
  <c r="L5356" i="1"/>
  <c r="L5361" i="1"/>
  <c r="L5364" i="1"/>
  <c r="G5364" i="1" s="1"/>
  <c r="L5369" i="1"/>
  <c r="L5372" i="1"/>
  <c r="L5373" i="1"/>
  <c r="L5377" i="1"/>
  <c r="L5378" i="1"/>
  <c r="G5378" i="1" s="1"/>
  <c r="L5380" i="1"/>
  <c r="G5380" i="1" s="1"/>
  <c r="L5384" i="1"/>
  <c r="L5385" i="1"/>
  <c r="L5386" i="1"/>
  <c r="L5388" i="1"/>
  <c r="L5393" i="1"/>
  <c r="L5396" i="1"/>
  <c r="G5396" i="1" s="1"/>
  <c r="L5401" i="1"/>
  <c r="L5402" i="1"/>
  <c r="L5404" i="1"/>
  <c r="L5405" i="1"/>
  <c r="L5409" i="1"/>
  <c r="L5412" i="1"/>
  <c r="G5412" i="1" s="1"/>
  <c r="L5417" i="1"/>
  <c r="L5420" i="1"/>
  <c r="L5425" i="1"/>
  <c r="L5428" i="1"/>
  <c r="G5428" i="1" s="1"/>
  <c r="L5433" i="1"/>
  <c r="L5437" i="1"/>
  <c r="L5441" i="1"/>
  <c r="L5444" i="1"/>
  <c r="G5444" i="1" s="1"/>
  <c r="L5445" i="1"/>
  <c r="L5449" i="1"/>
  <c r="L5452" i="1"/>
  <c r="L5457" i="1"/>
  <c r="L5460" i="1"/>
  <c r="G5460" i="1" s="1"/>
  <c r="L5461" i="1"/>
  <c r="L5465" i="1"/>
  <c r="L5466" i="1"/>
  <c r="L5468" i="1"/>
  <c r="L5469" i="1"/>
  <c r="L5473" i="1"/>
  <c r="L5476" i="1"/>
  <c r="G5476" i="1" s="1"/>
  <c r="L5481" i="1"/>
  <c r="L5484" i="1"/>
  <c r="L5489" i="1"/>
  <c r="L5492" i="1"/>
  <c r="G5492" i="1" s="1"/>
  <c r="L5497" i="1"/>
  <c r="L5500" i="1"/>
  <c r="L5501" i="1"/>
  <c r="L5505" i="1"/>
  <c r="L5506" i="1"/>
  <c r="G5506" i="1" s="1"/>
  <c r="L5508" i="1"/>
  <c r="G5508" i="1" s="1"/>
  <c r="L5509" i="1"/>
  <c r="L5513" i="1"/>
  <c r="L5516" i="1"/>
  <c r="L5520" i="1"/>
  <c r="L5521" i="1"/>
  <c r="L5524" i="1"/>
  <c r="G5524" i="1" s="1"/>
  <c r="L5528" i="1"/>
  <c r="L5529" i="1"/>
  <c r="L5532" i="1"/>
  <c r="L5533" i="1"/>
  <c r="L5536" i="1"/>
  <c r="L5537" i="1"/>
  <c r="L5540" i="1"/>
  <c r="G5540" i="1" s="1"/>
  <c r="L5541" i="1"/>
  <c r="L5544" i="1"/>
  <c r="L5545" i="1"/>
  <c r="L5548" i="1"/>
  <c r="L5552" i="1"/>
  <c r="L5553" i="1"/>
  <c r="L5554" i="1"/>
  <c r="L5556" i="1"/>
  <c r="G5556" i="1" s="1"/>
  <c r="L5560" i="1"/>
  <c r="L5561" i="1"/>
  <c r="L5564" i="1"/>
  <c r="L5569" i="1"/>
  <c r="L5570" i="1"/>
  <c r="G5570" i="1" s="1"/>
  <c r="L5572" i="1"/>
  <c r="G5572" i="1" s="1"/>
  <c r="L5573" i="1"/>
  <c r="L5577" i="1"/>
  <c r="L5580" i="1"/>
  <c r="L5585" i="1"/>
  <c r="L5588" i="1"/>
  <c r="G5588" i="1" s="1"/>
  <c r="L5593" i="1"/>
  <c r="L5596" i="1"/>
  <c r="L5601" i="1"/>
  <c r="L5604" i="1"/>
  <c r="G5604" i="1" s="1"/>
  <c r="L5608" i="1"/>
  <c r="L5609" i="1"/>
  <c r="L5612" i="1"/>
  <c r="L5617" i="1"/>
  <c r="L5620" i="1"/>
  <c r="G5620" i="1" s="1"/>
  <c r="L5625" i="1"/>
  <c r="L5628" i="1"/>
  <c r="L5633" i="1"/>
  <c r="L5636" i="1"/>
  <c r="G5636" i="1" s="1"/>
  <c r="L5637" i="1"/>
  <c r="L5641" i="1"/>
  <c r="L5644" i="1"/>
  <c r="L5649" i="1"/>
  <c r="G5649" i="1" s="1"/>
  <c r="L5652" i="1"/>
  <c r="L5657" i="1"/>
  <c r="L5660" i="1"/>
  <c r="L5661" i="1"/>
  <c r="G5661" i="1" s="1"/>
  <c r="L5664" i="1"/>
  <c r="L5665" i="1"/>
  <c r="L5668" i="1"/>
  <c r="L5669" i="1"/>
  <c r="L5673" i="1"/>
  <c r="L5676" i="1"/>
  <c r="G5676" i="1" s="1"/>
  <c r="L5681" i="1"/>
  <c r="L5684" i="1"/>
  <c r="L5689" i="1"/>
  <c r="G5689" i="1" s="1"/>
  <c r="L5690" i="1"/>
  <c r="L5692" i="1"/>
  <c r="L5693" i="1"/>
  <c r="L5696" i="1"/>
  <c r="L5697" i="1"/>
  <c r="L5700" i="1"/>
  <c r="G5700" i="1" s="1"/>
  <c r="L5701" i="1"/>
  <c r="G5701" i="1" s="1"/>
  <c r="L5705" i="1"/>
  <c r="L5706" i="1"/>
  <c r="L5708" i="1"/>
  <c r="L5713" i="1"/>
  <c r="G5713" i="1" s="1"/>
  <c r="L5714" i="1"/>
  <c r="G5714" i="1" s="1"/>
  <c r="L5716" i="1"/>
  <c r="L5717" i="1"/>
  <c r="L5721" i="1"/>
  <c r="L5724" i="1"/>
  <c r="L5729" i="1"/>
  <c r="L5730" i="1"/>
  <c r="L5732" i="1"/>
  <c r="L5736" i="1"/>
  <c r="L5737" i="1"/>
  <c r="L5740" i="1"/>
  <c r="G5740" i="1" s="1"/>
  <c r="L5741" i="1"/>
  <c r="L5745" i="1"/>
  <c r="L5748" i="1"/>
  <c r="L5749" i="1"/>
  <c r="L5753" i="1"/>
  <c r="G5753" i="1" s="1"/>
  <c r="L5754" i="1"/>
  <c r="L5756" i="1"/>
  <c r="L5761" i="1"/>
  <c r="L5762" i="1"/>
  <c r="L5764" i="1"/>
  <c r="G5764" i="1" s="1"/>
  <c r="L5765" i="1"/>
  <c r="G5765" i="1" s="1"/>
  <c r="L5769" i="1"/>
  <c r="L5772" i="1"/>
  <c r="L5773" i="1"/>
  <c r="L5777" i="1"/>
  <c r="L5780" i="1"/>
  <c r="L5785" i="1"/>
  <c r="L5788" i="1"/>
  <c r="L5789" i="1"/>
  <c r="G5789" i="1" s="1"/>
  <c r="L5796" i="1"/>
  <c r="L5801" i="1"/>
  <c r="L5804" i="1"/>
  <c r="G5804" i="1" s="1"/>
  <c r="L5805" i="1"/>
  <c r="L5809" i="1"/>
  <c r="L5812" i="1"/>
  <c r="L5813" i="1"/>
  <c r="L5817" i="1"/>
  <c r="G5817" i="1" s="1"/>
  <c r="L5820" i="1"/>
  <c r="L5825" i="1"/>
  <c r="L5827" i="1"/>
  <c r="L5828" i="1"/>
  <c r="L5829" i="1"/>
  <c r="G5829" i="1" s="1"/>
  <c r="L5833" i="1"/>
  <c r="L5836" i="1"/>
  <c r="L5841" i="1"/>
  <c r="G5841" i="1" s="1"/>
  <c r="L5844" i="1"/>
  <c r="L5849" i="1"/>
  <c r="L5851" i="1"/>
  <c r="L5852" i="1"/>
  <c r="L5853" i="1"/>
  <c r="G5853" i="1" s="1"/>
  <c r="L5856" i="1"/>
  <c r="L5857" i="1"/>
  <c r="L5858" i="1"/>
  <c r="L5860" i="1"/>
  <c r="L5864" i="1"/>
  <c r="L5865" i="1"/>
  <c r="L5868" i="1"/>
  <c r="G5868" i="1" s="1"/>
  <c r="L5869" i="1"/>
  <c r="L5872" i="1"/>
  <c r="L5873" i="1"/>
  <c r="L5874" i="1"/>
  <c r="L5876" i="1"/>
  <c r="L5880" i="1"/>
  <c r="L5881" i="1"/>
  <c r="G5881" i="1" s="1"/>
  <c r="L5884" i="1"/>
  <c r="L5888" i="1"/>
  <c r="L5889" i="1"/>
  <c r="L5892" i="1"/>
  <c r="G5892" i="1" s="1"/>
  <c r="L5896" i="1"/>
  <c r="L5897" i="1"/>
  <c r="L5898" i="1"/>
  <c r="L5900" i="1"/>
  <c r="L5904" i="1"/>
  <c r="L5905" i="1"/>
  <c r="G5905" i="1" s="1"/>
  <c r="L5906" i="1"/>
  <c r="G5906" i="1" s="1"/>
  <c r="L5908" i="1"/>
  <c r="L5909" i="1"/>
  <c r="L5912" i="1"/>
  <c r="L5913" i="1"/>
  <c r="L5916" i="1"/>
  <c r="L5917" i="1"/>
  <c r="G5917" i="1" s="1"/>
  <c r="L5920" i="1"/>
  <c r="L5921" i="1"/>
  <c r="L5924" i="1"/>
  <c r="L5928" i="1"/>
  <c r="L5929" i="1"/>
  <c r="L5932" i="1"/>
  <c r="G5932" i="1" s="1"/>
  <c r="L5933" i="1"/>
  <c r="L5936" i="1"/>
  <c r="L5937" i="1"/>
  <c r="L5938" i="1"/>
  <c r="L5940" i="1"/>
  <c r="L5944" i="1"/>
  <c r="L5945" i="1"/>
  <c r="G5945" i="1" s="1"/>
  <c r="L5948" i="1"/>
  <c r="L5952" i="1"/>
  <c r="L5953" i="1"/>
  <c r="L5956" i="1"/>
  <c r="G5956" i="1" s="1"/>
  <c r="L5960" i="1"/>
  <c r="L5961" i="1"/>
  <c r="L5964" i="1"/>
  <c r="L5968" i="1"/>
  <c r="L5969" i="1"/>
  <c r="G5969" i="1" s="1"/>
  <c r="L5970" i="1"/>
  <c r="G5970" i="1" s="1"/>
  <c r="L5972" i="1"/>
  <c r="L5973" i="1"/>
  <c r="L5976" i="1"/>
  <c r="L5977" i="1"/>
  <c r="L5980" i="1"/>
  <c r="L5981" i="1"/>
  <c r="L5984" i="1"/>
  <c r="L5985" i="1"/>
  <c r="L5986" i="1"/>
  <c r="L5988" i="1"/>
  <c r="L5992" i="1"/>
  <c r="L5993" i="1"/>
  <c r="L5996" i="1"/>
  <c r="G5996" i="1" s="1"/>
  <c r="L5997" i="1"/>
  <c r="L6001" i="1"/>
  <c r="L6004" i="1"/>
  <c r="L6009" i="1"/>
  <c r="G6009" i="1" s="1"/>
  <c r="L6012" i="1"/>
  <c r="L6017" i="1"/>
  <c r="L6020" i="1"/>
  <c r="G6020" i="1" s="1"/>
  <c r="L6025" i="1"/>
  <c r="L6028" i="1"/>
  <c r="L6033" i="1"/>
  <c r="L6036" i="1"/>
  <c r="L6041" i="1"/>
  <c r="L6044" i="1"/>
  <c r="L6048" i="1"/>
  <c r="L6049" i="1"/>
  <c r="L6052" i="1"/>
  <c r="L6053" i="1"/>
  <c r="L6057" i="1"/>
  <c r="L6058" i="1"/>
  <c r="G6058" i="1" s="1"/>
  <c r="L6060" i="1"/>
  <c r="G6060" i="1" s="1"/>
  <c r="L6061" i="1"/>
  <c r="L6064" i="1"/>
  <c r="L6065" i="1"/>
  <c r="L6068" i="1"/>
  <c r="L6072" i="1"/>
  <c r="L6073" i="1"/>
  <c r="G6073" i="1" s="1"/>
  <c r="L6076" i="1"/>
  <c r="L6081" i="1"/>
  <c r="L6084" i="1"/>
  <c r="L6085" i="1"/>
  <c r="G6085" i="1" s="1"/>
  <c r="L6089" i="1"/>
  <c r="L6092" i="1"/>
  <c r="L6096" i="1"/>
  <c r="L6097" i="1"/>
  <c r="G6097" i="1" s="1"/>
  <c r="L6099" i="1"/>
  <c r="L6100" i="1"/>
  <c r="L6104" i="1"/>
  <c r="L6105" i="1"/>
  <c r="L6106" i="1"/>
  <c r="L6108" i="1"/>
  <c r="G6108" i="1" s="1"/>
  <c r="L6113" i="1"/>
  <c r="L6114" i="1"/>
  <c r="L6116" i="1"/>
  <c r="L6117" i="1"/>
  <c r="L6121" i="1"/>
  <c r="L6122" i="1"/>
  <c r="L6124" i="1"/>
  <c r="L6125" i="1"/>
  <c r="L6129" i="1"/>
  <c r="L6132" i="1"/>
  <c r="L6137" i="1"/>
  <c r="L6140" i="1"/>
  <c r="G6140" i="1" s="1"/>
  <c r="L6145" i="1"/>
  <c r="L6148" i="1"/>
  <c r="L6149" i="1"/>
  <c r="L6153" i="1"/>
  <c r="L6156" i="1"/>
  <c r="L6157" i="1"/>
  <c r="L6161" i="1"/>
  <c r="G6161" i="1" s="1"/>
  <c r="L6162" i="1"/>
  <c r="G6162" i="1" s="1"/>
  <c r="L6164" i="1"/>
  <c r="L6169" i="1"/>
  <c r="L6170" i="1"/>
  <c r="L6172" i="1"/>
  <c r="L6177" i="1"/>
  <c r="L6180" i="1"/>
  <c r="L6185" i="1"/>
  <c r="L6188" i="1"/>
  <c r="L6193" i="1"/>
  <c r="G6193" i="1" s="1"/>
  <c r="L6196" i="1"/>
  <c r="L6197" i="1"/>
  <c r="L6201" i="1"/>
  <c r="L6204" i="1"/>
  <c r="G6204" i="1" s="1"/>
  <c r="L6209" i="1"/>
  <c r="L6212" i="1"/>
  <c r="L6217" i="1"/>
  <c r="L6220" i="1"/>
  <c r="L6225" i="1"/>
  <c r="G6225" i="1" s="1"/>
  <c r="L6228" i="1"/>
  <c r="L6229" i="1"/>
  <c r="L6233" i="1"/>
  <c r="L6234" i="1"/>
  <c r="L6236" i="1"/>
  <c r="G6236" i="1" s="1"/>
  <c r="L6241" i="1"/>
  <c r="L6243" i="1"/>
  <c r="L6244" i="1"/>
  <c r="L6252" i="1"/>
  <c r="L6253" i="1"/>
  <c r="L6260" i="1"/>
  <c r="L6261" i="1"/>
  <c r="L6265" i="1"/>
  <c r="L6268" i="1"/>
  <c r="G6268" i="1" s="1"/>
  <c r="L6273" i="1"/>
  <c r="L6274" i="1"/>
  <c r="L6275" i="1"/>
  <c r="L6276" i="1"/>
  <c r="L6281" i="1"/>
  <c r="L6284" i="1"/>
  <c r="L6289" i="1"/>
  <c r="G6289" i="1" s="1"/>
  <c r="L6292" i="1"/>
  <c r="L6297" i="1"/>
  <c r="L6300" i="1"/>
  <c r="G6300" i="1" s="1"/>
  <c r="L6301" i="1"/>
  <c r="L6305" i="1"/>
  <c r="L6308" i="1"/>
  <c r="G6308" i="1" s="1"/>
  <c r="L6309" i="1"/>
  <c r="L6313" i="1"/>
  <c r="L6316" i="1"/>
  <c r="G6316" i="1" s="1"/>
  <c r="L6321" i="1"/>
  <c r="L6324" i="1"/>
  <c r="G6324" i="1" s="1"/>
  <c r="L6325" i="1"/>
  <c r="L6328" i="1"/>
  <c r="L6329" i="1"/>
  <c r="L6332" i="1"/>
  <c r="G6332" i="1" s="1"/>
  <c r="L6337" i="1"/>
  <c r="L6338" i="1"/>
  <c r="L6340" i="1"/>
  <c r="G6340" i="1" s="1"/>
  <c r="L6345" i="1"/>
  <c r="L6346" i="1"/>
  <c r="L6348" i="1"/>
  <c r="G6348" i="1" s="1"/>
  <c r="L6353" i="1"/>
  <c r="L6356" i="1"/>
  <c r="G6356" i="1" s="1"/>
  <c r="L6357" i="1"/>
  <c r="L6361" i="1"/>
  <c r="L6364" i="1"/>
  <c r="G6364" i="1" s="1"/>
  <c r="L6365" i="1"/>
  <c r="L6369" i="1"/>
  <c r="L6372" i="1"/>
  <c r="G6372" i="1" s="1"/>
  <c r="L6377" i="1"/>
  <c r="L6380" i="1"/>
  <c r="G6380" i="1" s="1"/>
  <c r="L6381" i="1"/>
  <c r="L6385" i="1"/>
  <c r="L6388" i="1"/>
  <c r="G6388" i="1" s="1"/>
  <c r="L6393" i="1"/>
  <c r="L6396" i="1"/>
  <c r="G6396" i="1" s="1"/>
  <c r="L6401" i="1"/>
  <c r="L6404" i="1"/>
  <c r="G6404" i="1" s="1"/>
  <c r="L6409" i="1"/>
  <c r="L6412" i="1"/>
  <c r="G6412" i="1" s="1"/>
  <c r="L6417" i="1"/>
  <c r="L6420" i="1"/>
  <c r="G6420" i="1" s="1"/>
  <c r="L6421" i="1"/>
  <c r="L6425" i="1"/>
  <c r="L6428" i="1"/>
  <c r="G6428" i="1" s="1"/>
  <c r="L6429" i="1"/>
  <c r="L6433" i="1"/>
  <c r="L6434" i="1"/>
  <c r="L6436" i="1"/>
  <c r="G6436" i="1" s="1"/>
  <c r="L6441" i="1"/>
  <c r="L6444" i="1"/>
  <c r="G6444" i="1" s="1"/>
  <c r="L6449" i="1"/>
  <c r="L6452" i="1"/>
  <c r="G6452" i="1" s="1"/>
  <c r="L6453" i="1"/>
  <c r="L6457" i="1"/>
  <c r="L6460" i="1"/>
  <c r="G6460" i="1" s="1"/>
  <c r="L6461" i="1"/>
  <c r="L6465" i="1"/>
  <c r="L6468" i="1"/>
  <c r="G6468" i="1" s="1"/>
  <c r="L6473" i="1"/>
  <c r="L6476" i="1"/>
  <c r="G6476" i="1" s="1"/>
  <c r="L6481" i="1"/>
  <c r="L6484" i="1"/>
  <c r="G6484" i="1" s="1"/>
  <c r="L6485" i="1"/>
  <c r="L6489" i="1"/>
  <c r="L6492" i="1"/>
  <c r="G6492" i="1" s="1"/>
  <c r="L6493" i="1"/>
  <c r="L6497" i="1"/>
  <c r="L6500" i="1"/>
  <c r="G6500" i="1" s="1"/>
  <c r="L6505" i="1"/>
  <c r="L6508" i="1"/>
  <c r="G6508" i="1" s="1"/>
  <c r="L6513" i="1"/>
  <c r="L6516" i="1"/>
  <c r="G6516" i="1" s="1"/>
  <c r="L6517" i="1"/>
  <c r="L6521" i="1"/>
  <c r="L6524" i="1"/>
  <c r="G6524" i="1" s="1"/>
  <c r="L6525" i="1"/>
  <c r="L6529" i="1"/>
  <c r="L6532" i="1"/>
  <c r="G6532" i="1" s="1"/>
  <c r="L6537" i="1"/>
  <c r="L6540" i="1"/>
  <c r="G6540" i="1" s="1"/>
  <c r="L6541" i="1"/>
  <c r="L6545" i="1"/>
  <c r="L6548" i="1"/>
  <c r="G6548" i="1" s="1"/>
  <c r="L6553" i="1"/>
  <c r="L6556" i="1"/>
  <c r="G6556" i="1" s="1"/>
  <c r="L6561" i="1"/>
  <c r="L6564" i="1"/>
  <c r="G6564" i="1" s="1"/>
  <c r="L6569" i="1"/>
  <c r="L6572" i="1"/>
  <c r="G6572" i="1" s="1"/>
  <c r="L6577" i="1"/>
  <c r="L6580" i="1"/>
  <c r="G6580" i="1" s="1"/>
  <c r="L6585" i="1"/>
  <c r="L6588" i="1"/>
  <c r="G6588" i="1" s="1"/>
  <c r="L6589" i="1"/>
  <c r="L6593" i="1"/>
  <c r="L6596" i="1"/>
  <c r="G6596" i="1" s="1"/>
  <c r="L6597" i="1"/>
  <c r="L6603" i="1"/>
  <c r="G6603" i="1" s="1"/>
  <c r="L6604" i="1"/>
  <c r="G6604" i="1" s="1"/>
  <c r="L6608" i="1"/>
  <c r="L6609" i="1"/>
  <c r="L6612" i="1"/>
  <c r="G6612" i="1" s="1"/>
  <c r="L6613" i="1"/>
  <c r="L6617" i="1"/>
  <c r="L6619" i="1"/>
  <c r="L6620" i="1"/>
  <c r="G6620" i="1" s="1"/>
  <c r="L6624" i="1"/>
  <c r="L6625" i="1"/>
  <c r="L6628" i="1"/>
  <c r="G6628" i="1" s="1"/>
  <c r="L6633" i="1"/>
  <c r="L6636" i="1"/>
  <c r="G6636" i="1" s="1"/>
  <c r="L6640" i="1"/>
  <c r="L6641" i="1"/>
  <c r="L6644" i="1"/>
  <c r="G6644" i="1" s="1"/>
  <c r="L6649" i="1"/>
  <c r="L6652" i="1"/>
  <c r="G6652" i="1" s="1"/>
  <c r="L6653" i="1"/>
  <c r="L6657" i="1"/>
  <c r="L6660" i="1"/>
  <c r="G6660" i="1" s="1"/>
  <c r="L6665" i="1"/>
  <c r="L6668" i="1"/>
  <c r="G6668" i="1" s="1"/>
  <c r="L6673" i="1"/>
  <c r="L6676" i="1"/>
  <c r="G6676" i="1" s="1"/>
  <c r="L6680" i="1"/>
  <c r="L6681" i="1"/>
  <c r="L6684" i="1"/>
  <c r="G6684" i="1" s="1"/>
  <c r="L6689" i="1"/>
  <c r="L6692" i="1"/>
  <c r="G6692" i="1" s="1"/>
  <c r="L6693" i="1"/>
  <c r="L6697" i="1"/>
  <c r="L6698" i="1"/>
  <c r="L6700" i="1"/>
  <c r="G6700" i="1" s="1"/>
  <c r="L6701" i="1"/>
  <c r="L6705" i="1"/>
  <c r="L6706" i="1"/>
  <c r="L6708" i="1"/>
  <c r="G6708" i="1" s="1"/>
  <c r="L6713" i="1"/>
  <c r="L6716" i="1"/>
  <c r="G6716" i="1" s="1"/>
  <c r="L6721" i="1"/>
  <c r="L6724" i="1"/>
  <c r="G6724" i="1" s="1"/>
  <c r="L6729" i="1"/>
  <c r="L6732" i="1"/>
  <c r="G6732" i="1" s="1"/>
  <c r="L6737" i="1"/>
  <c r="L6740" i="1"/>
  <c r="G6740" i="1" s="1"/>
  <c r="L6741" i="1"/>
  <c r="L6745" i="1"/>
  <c r="L6748" i="1"/>
  <c r="G6748" i="1" s="1"/>
  <c r="L6753" i="1"/>
  <c r="L6756" i="1"/>
  <c r="G6756" i="1" s="1"/>
  <c r="L6761" i="1"/>
  <c r="L6764" i="1"/>
  <c r="G6764" i="1" s="1"/>
  <c r="L6769" i="1"/>
  <c r="L6771" i="1"/>
  <c r="G6771" i="1" s="1"/>
  <c r="L6772" i="1"/>
  <c r="G6772" i="1" s="1"/>
  <c r="L6773" i="1"/>
  <c r="L6777" i="1"/>
  <c r="L6778" i="1"/>
  <c r="L6780" i="1"/>
  <c r="G6780" i="1" s="1"/>
  <c r="L6785" i="1"/>
  <c r="L6786" i="1"/>
  <c r="L6788" i="1"/>
  <c r="G6788" i="1" s="1"/>
  <c r="L6793" i="1"/>
  <c r="L6796" i="1"/>
  <c r="G6796" i="1" s="1"/>
  <c r="L6801" i="1"/>
  <c r="L6802" i="1"/>
  <c r="L6804" i="1"/>
  <c r="G6804" i="1" s="1"/>
  <c r="L6805" i="1"/>
  <c r="L6809" i="1"/>
  <c r="L6811" i="1"/>
  <c r="L6812" i="1"/>
  <c r="G6812" i="1" s="1"/>
  <c r="L6817" i="1"/>
  <c r="L6819" i="1"/>
  <c r="G6819" i="1" s="1"/>
  <c r="L6820" i="1"/>
  <c r="G6820" i="1" s="1"/>
  <c r="L6825" i="1"/>
  <c r="L6828" i="1"/>
  <c r="G6828" i="1" s="1"/>
  <c r="L6833" i="1"/>
  <c r="L6836" i="1"/>
  <c r="G6836" i="1" s="1"/>
  <c r="L6837" i="1"/>
  <c r="L6841" i="1"/>
  <c r="L6843" i="1"/>
  <c r="L6844" i="1"/>
  <c r="G6844" i="1" s="1"/>
  <c r="L6845" i="1"/>
  <c r="L6849" i="1"/>
  <c r="L6852" i="1"/>
  <c r="G6852" i="1" s="1"/>
  <c r="L6857" i="1"/>
  <c r="L6860" i="1"/>
  <c r="G6860" i="1" s="1"/>
  <c r="L6861" i="1"/>
  <c r="L6865" i="1"/>
  <c r="L6866" i="1"/>
  <c r="L6868" i="1"/>
  <c r="G6868" i="1" s="1"/>
  <c r="L6873" i="1"/>
  <c r="L6874" i="1"/>
  <c r="L6876" i="1"/>
  <c r="G6876" i="1" s="1"/>
  <c r="L6881" i="1"/>
  <c r="L6882" i="1"/>
  <c r="L6884" i="1"/>
  <c r="G6884" i="1" s="1"/>
  <c r="L6885" i="1"/>
  <c r="L6889" i="1"/>
  <c r="L6890" i="1"/>
  <c r="L6892" i="1"/>
  <c r="G6892" i="1" s="1"/>
  <c r="L6896" i="1"/>
  <c r="L6897" i="1"/>
  <c r="L6900" i="1"/>
  <c r="G6900" i="1" s="1"/>
  <c r="L6901" i="1"/>
  <c r="L6905" i="1"/>
  <c r="L6907" i="1"/>
  <c r="L6908" i="1"/>
  <c r="G6908" i="1" s="1"/>
  <c r="L6913" i="1"/>
  <c r="L6915" i="1"/>
  <c r="G6915" i="1" s="1"/>
  <c r="L6916" i="1"/>
  <c r="G6916" i="1" s="1"/>
  <c r="L6917" i="1"/>
  <c r="L6921" i="1"/>
  <c r="L6922" i="1"/>
  <c r="L6924" i="1"/>
  <c r="G6924" i="1" s="1"/>
  <c r="L6929" i="1"/>
  <c r="L6930" i="1"/>
  <c r="L6931" i="1"/>
  <c r="G6931" i="1" s="1"/>
  <c r="L6932" i="1"/>
  <c r="G6932" i="1" s="1"/>
  <c r="L6937" i="1"/>
  <c r="L6938" i="1"/>
  <c r="L6940" i="1"/>
  <c r="G6940" i="1" s="1"/>
  <c r="L6945" i="1"/>
  <c r="L6948" i="1"/>
  <c r="G6948" i="1" s="1"/>
  <c r="L6956" i="1"/>
  <c r="G6956" i="1" s="1"/>
  <c r="L6961" i="1"/>
  <c r="L6964" i="1"/>
  <c r="G6964" i="1" s="1"/>
  <c r="L6972" i="1"/>
  <c r="G6972" i="1" s="1"/>
  <c r="L6980" i="1"/>
  <c r="G6980" i="1" s="1"/>
  <c r="L6988" i="1"/>
  <c r="G6988" i="1" s="1"/>
  <c r="L6989" i="1"/>
  <c r="L6993" i="1"/>
  <c r="L6996" i="1"/>
  <c r="G6996" i="1" s="1"/>
  <c r="L6997" i="1"/>
  <c r="L7001" i="1"/>
  <c r="L7002" i="1"/>
  <c r="L7004" i="1"/>
  <c r="G7004" i="1" s="1"/>
  <c r="L7009" i="1"/>
  <c r="L7011" i="1"/>
  <c r="G7011" i="1" s="1"/>
  <c r="L7012" i="1"/>
  <c r="G7012" i="1" s="1"/>
  <c r="L7013" i="1"/>
  <c r="L7017" i="1"/>
  <c r="L7020" i="1"/>
  <c r="G7020" i="1" s="1"/>
  <c r="L7025" i="1"/>
  <c r="L7028" i="1"/>
  <c r="G7028" i="1" s="1"/>
  <c r="L7033" i="1"/>
  <c r="L7036" i="1"/>
  <c r="G7036" i="1" s="1"/>
  <c r="L7037" i="1"/>
  <c r="L7041" i="1"/>
  <c r="L7044" i="1"/>
  <c r="G7044" i="1" s="1"/>
  <c r="L7049" i="1"/>
  <c r="L7052" i="1"/>
  <c r="G7052" i="1" s="1"/>
  <c r="L7053" i="1"/>
  <c r="L7057" i="1"/>
  <c r="L7060" i="1"/>
  <c r="G7060" i="1" s="1"/>
  <c r="L7065" i="1"/>
  <c r="L7068" i="1"/>
  <c r="G7068" i="1" s="1"/>
  <c r="L7069" i="1"/>
  <c r="L7073" i="1"/>
  <c r="L7076" i="1"/>
  <c r="G7076" i="1" s="1"/>
  <c r="L7081" i="1"/>
  <c r="L7084" i="1"/>
  <c r="G7084" i="1" s="1"/>
  <c r="L7085" i="1"/>
  <c r="L7089" i="1"/>
  <c r="L7092" i="1"/>
  <c r="G7092" i="1" s="1"/>
  <c r="L7097" i="1"/>
  <c r="L7100" i="1"/>
  <c r="G7100" i="1" s="1"/>
  <c r="L7105" i="1"/>
  <c r="L7108" i="1"/>
  <c r="G7108" i="1" s="1"/>
  <c r="L7109" i="1"/>
  <c r="L7113" i="1"/>
  <c r="L7116" i="1"/>
  <c r="G7116" i="1" s="1"/>
  <c r="L7121" i="1"/>
  <c r="L7124" i="1"/>
  <c r="G7124" i="1" s="1"/>
  <c r="L7125" i="1"/>
  <c r="L7129" i="1"/>
  <c r="L7132" i="1"/>
  <c r="G7132" i="1" s="1"/>
  <c r="L7137" i="1"/>
  <c r="L7140" i="1"/>
  <c r="G7140" i="1" s="1"/>
  <c r="L7141" i="1"/>
  <c r="L7145" i="1"/>
  <c r="L7148" i="1"/>
  <c r="G7148" i="1" s="1"/>
  <c r="L7149" i="1"/>
  <c r="L7153" i="1"/>
  <c r="L7156" i="1"/>
  <c r="G7156" i="1" s="1"/>
  <c r="L7161" i="1"/>
  <c r="L7164" i="1"/>
  <c r="G7164" i="1" s="1"/>
  <c r="L7165" i="1"/>
  <c r="L7169" i="1"/>
  <c r="L7171" i="1"/>
  <c r="G7171" i="1" s="1"/>
  <c r="L7172" i="1"/>
  <c r="G7172" i="1" s="1"/>
  <c r="L7177" i="1"/>
  <c r="L7180" i="1"/>
  <c r="G7180" i="1" s="1"/>
  <c r="L7185" i="1"/>
  <c r="L7188" i="1"/>
  <c r="G7188" i="1" s="1"/>
  <c r="L7193" i="1"/>
  <c r="L7196" i="1"/>
  <c r="G7196" i="1" s="1"/>
  <c r="L7198" i="1"/>
  <c r="L7201" i="1"/>
  <c r="L7204" i="1"/>
  <c r="G7204" i="1" s="1"/>
  <c r="L7209" i="1"/>
  <c r="L7212" i="1"/>
  <c r="G7212" i="1" s="1"/>
  <c r="L7217" i="1"/>
  <c r="L7220" i="1"/>
  <c r="G7220" i="1" s="1"/>
  <c r="L7227" i="1"/>
  <c r="L7228" i="1"/>
  <c r="G7228" i="1" s="1"/>
  <c r="L7229" i="1"/>
  <c r="L7233" i="1"/>
  <c r="L7236" i="1"/>
  <c r="G7236" i="1" s="1"/>
  <c r="L7241" i="1"/>
  <c r="L7244" i="1"/>
  <c r="G7244" i="1" s="1"/>
  <c r="L7245" i="1"/>
  <c r="L7249" i="1"/>
  <c r="L7252" i="1"/>
  <c r="G7252" i="1" s="1"/>
  <c r="L7257" i="1"/>
  <c r="L7260" i="1"/>
  <c r="G7260" i="1" s="1"/>
  <c r="L7261" i="1"/>
  <c r="L7265" i="1"/>
  <c r="L7267" i="1"/>
  <c r="G7267" i="1" s="1"/>
  <c r="L7268" i="1"/>
  <c r="G7268" i="1" s="1"/>
  <c r="L7269" i="1"/>
  <c r="L7273" i="1"/>
  <c r="L7276" i="1"/>
  <c r="G7276" i="1" s="1"/>
  <c r="L7281" i="1"/>
  <c r="L7284" i="1"/>
  <c r="G7284" i="1" s="1"/>
  <c r="L7289" i="1"/>
  <c r="L7292" i="1"/>
  <c r="G7292" i="1" s="1"/>
  <c r="L7297" i="1"/>
  <c r="L7300" i="1"/>
  <c r="G7300" i="1" s="1"/>
  <c r="L7301" i="1"/>
  <c r="L7305" i="1"/>
  <c r="L7308" i="1"/>
  <c r="G7308" i="1" s="1"/>
  <c r="L7313" i="1"/>
  <c r="L7316" i="1"/>
  <c r="G7316" i="1" s="1"/>
  <c r="L7321" i="1"/>
  <c r="L7324" i="1"/>
  <c r="G7324" i="1" s="1"/>
  <c r="L7329" i="1"/>
  <c r="L7332" i="1"/>
  <c r="G7332" i="1" s="1"/>
  <c r="L7337" i="1"/>
  <c r="L7340" i="1"/>
  <c r="G7340" i="1" s="1"/>
  <c r="L7341" i="1"/>
  <c r="L7345" i="1"/>
  <c r="L7348" i="1"/>
  <c r="G7348" i="1" s="1"/>
  <c r="L7349" i="1"/>
  <c r="L7353" i="1"/>
  <c r="L7356" i="1"/>
  <c r="G7356" i="1" s="1"/>
  <c r="L7361" i="1"/>
  <c r="L7364" i="1"/>
  <c r="G7364" i="1" s="1"/>
  <c r="L7365" i="1"/>
  <c r="L7369" i="1"/>
  <c r="L7372" i="1"/>
  <c r="G7372" i="1" s="1"/>
  <c r="L7373" i="1"/>
  <c r="L7377" i="1"/>
  <c r="L7380" i="1"/>
  <c r="G7380" i="1" s="1"/>
  <c r="L7385" i="1"/>
  <c r="L7388" i="1"/>
  <c r="G7388" i="1" s="1"/>
  <c r="L7389" i="1"/>
  <c r="L7393" i="1"/>
  <c r="L7396" i="1"/>
  <c r="G7396" i="1" s="1"/>
  <c r="L7401" i="1"/>
  <c r="L7404" i="1"/>
  <c r="G7404" i="1" s="1"/>
  <c r="L7409" i="1"/>
  <c r="L7412" i="1"/>
  <c r="G7412" i="1" s="1"/>
  <c r="L7413" i="1"/>
  <c r="L7417" i="1"/>
  <c r="L7420" i="1"/>
  <c r="G7420" i="1" s="1"/>
  <c r="L7425" i="1"/>
  <c r="L7428" i="1"/>
  <c r="G7428" i="1" s="1"/>
  <c r="L7429" i="1"/>
  <c r="L7433" i="1"/>
  <c r="L7436" i="1"/>
  <c r="G7436" i="1" s="1"/>
  <c r="L7437" i="1"/>
  <c r="L7441" i="1"/>
  <c r="L7444" i="1"/>
  <c r="G7444" i="1" s="1"/>
  <c r="L7449" i="1"/>
  <c r="L7452" i="1"/>
  <c r="G7452" i="1" s="1"/>
  <c r="L7453" i="1"/>
  <c r="L7459" i="1"/>
  <c r="G7459" i="1" s="1"/>
  <c r="L7460" i="1"/>
  <c r="G7460" i="1" s="1"/>
  <c r="L7468" i="1"/>
  <c r="G7468" i="1" s="1"/>
  <c r="L7469" i="1"/>
  <c r="L7473" i="1"/>
  <c r="L7476" i="1"/>
  <c r="G7476" i="1" s="1"/>
  <c r="L7477" i="1"/>
  <c r="L7481" i="1"/>
  <c r="L7484" i="1"/>
  <c r="G7484" i="1" s="1"/>
  <c r="L7489" i="1"/>
  <c r="L7492" i="1"/>
  <c r="G7492" i="1" s="1"/>
  <c r="L7493" i="1"/>
  <c r="L7497" i="1"/>
  <c r="L7499" i="1"/>
  <c r="G7499" i="1" s="1"/>
  <c r="L7500" i="1"/>
  <c r="G7500" i="1" s="1"/>
  <c r="L7508" i="1"/>
  <c r="G7508" i="1" s="1"/>
  <c r="L7513" i="1"/>
  <c r="L7516" i="1"/>
  <c r="G7516" i="1" s="1"/>
  <c r="L7521" i="1"/>
  <c r="L7524" i="1"/>
  <c r="G7524" i="1" s="1"/>
  <c r="L7529" i="1"/>
  <c r="L7532" i="1"/>
  <c r="G7532" i="1" s="1"/>
  <c r="L7533" i="1"/>
  <c r="L7537" i="1"/>
  <c r="L7540" i="1"/>
  <c r="G7540" i="1" s="1"/>
  <c r="L7545" i="1"/>
  <c r="L7548" i="1"/>
  <c r="G7548" i="1" s="1"/>
  <c r="L7553" i="1"/>
  <c r="L7556" i="1"/>
  <c r="G7556" i="1" s="1"/>
  <c r="L7561" i="1"/>
  <c r="L7564" i="1"/>
  <c r="G7564" i="1" s="1"/>
  <c r="L7569" i="1"/>
  <c r="L7572" i="1"/>
  <c r="G7572" i="1" s="1"/>
  <c r="L7577" i="1"/>
  <c r="L7580" i="1"/>
  <c r="G7580" i="1" s="1"/>
  <c r="L7585" i="1"/>
  <c r="L7588" i="1"/>
  <c r="G7588" i="1" s="1"/>
  <c r="L7593" i="1"/>
  <c r="L7596" i="1"/>
  <c r="G7596" i="1" s="1"/>
  <c r="L7601" i="1"/>
  <c r="L7604" i="1"/>
  <c r="G7604" i="1" s="1"/>
  <c r="L7605" i="1"/>
  <c r="L7609" i="1"/>
  <c r="L7612" i="1"/>
  <c r="G7612" i="1" s="1"/>
  <c r="L7613" i="1"/>
  <c r="L7617" i="1"/>
  <c r="L7620" i="1"/>
  <c r="G7620" i="1" s="1"/>
  <c r="L7628" i="1"/>
  <c r="G7628" i="1" s="1"/>
  <c r="L7636" i="1"/>
  <c r="G7636" i="1" s="1"/>
  <c r="L7637" i="1"/>
  <c r="L7641" i="1"/>
  <c r="L7649" i="1"/>
  <c r="L7652" i="1"/>
  <c r="G7652" i="1" s="1"/>
  <c r="L7653" i="1"/>
  <c r="L7657" i="1"/>
  <c r="L7660" i="1"/>
  <c r="G7660" i="1" s="1"/>
  <c r="L7661" i="1"/>
  <c r="L7665" i="1"/>
  <c r="L7668" i="1"/>
  <c r="G7668" i="1" s="1"/>
  <c r="L7673" i="1"/>
  <c r="L7675" i="1"/>
  <c r="L7676" i="1"/>
  <c r="G7676" i="1" s="1"/>
  <c r="L7677" i="1"/>
  <c r="L7681" i="1"/>
  <c r="L7684" i="1"/>
  <c r="G7684" i="1" s="1"/>
  <c r="L7685" i="1"/>
  <c r="L7689" i="1"/>
  <c r="L7692" i="1"/>
  <c r="G7692" i="1" s="1"/>
  <c r="L7694" i="1"/>
  <c r="L7697" i="1"/>
  <c r="L7700" i="1"/>
  <c r="G7700" i="1" s="1"/>
  <c r="L7701" i="1"/>
  <c r="L7705" i="1"/>
  <c r="L7708" i="1"/>
  <c r="G7708" i="1" s="1"/>
  <c r="L7713" i="1"/>
  <c r="L7716" i="1"/>
  <c r="G7716" i="1" s="1"/>
  <c r="L7721" i="1"/>
  <c r="L7724" i="1"/>
  <c r="G7724" i="1" s="1"/>
  <c r="L7729" i="1"/>
  <c r="L7732" i="1"/>
  <c r="G7732" i="1" s="1"/>
  <c r="L7737" i="1"/>
  <c r="L7740" i="1"/>
  <c r="G7740" i="1" s="1"/>
  <c r="L7741" i="1"/>
  <c r="L7745" i="1"/>
  <c r="L7748" i="1"/>
  <c r="G7748" i="1" s="1"/>
  <c r="L7753" i="1"/>
  <c r="L7756" i="1"/>
  <c r="G7756" i="1" s="1"/>
  <c r="L7761" i="1"/>
  <c r="L7764" i="1"/>
  <c r="G7764" i="1" s="1"/>
  <c r="L7765" i="1"/>
  <c r="L7769" i="1"/>
  <c r="L7772" i="1"/>
  <c r="G7772" i="1" s="1"/>
  <c r="L7773" i="1"/>
  <c r="L7777" i="1"/>
  <c r="L7780" i="1"/>
  <c r="G7780" i="1" s="1"/>
  <c r="L7785" i="1"/>
  <c r="L7788" i="1"/>
  <c r="G7788" i="1" s="1"/>
  <c r="L7789" i="1"/>
  <c r="L7796" i="1"/>
  <c r="G7796" i="1" s="1"/>
  <c r="L7801" i="1"/>
  <c r="L7804" i="1"/>
  <c r="G7804" i="1" s="1"/>
  <c r="L7805" i="1"/>
  <c r="L7809" i="1"/>
  <c r="L7812" i="1"/>
  <c r="G7812" i="1" s="1"/>
  <c r="L7813" i="1"/>
  <c r="L7817" i="1"/>
  <c r="L7820" i="1"/>
  <c r="G7820" i="1" s="1"/>
  <c r="L7825" i="1"/>
  <c r="L7828" i="1"/>
  <c r="G7828" i="1" s="1"/>
  <c r="L7833" i="1"/>
  <c r="L7835" i="1"/>
  <c r="L7836" i="1"/>
  <c r="G7836" i="1" s="1"/>
  <c r="L7841" i="1"/>
  <c r="L7843" i="1"/>
  <c r="G7843" i="1" s="1"/>
  <c r="L7844" i="1"/>
  <c r="G7844" i="1" s="1"/>
  <c r="L7845" i="1"/>
  <c r="L7849" i="1"/>
  <c r="L7852" i="1"/>
  <c r="G7852" i="1" s="1"/>
  <c r="L7853" i="1"/>
  <c r="L7857" i="1"/>
  <c r="L7859" i="1"/>
  <c r="G7859" i="1" s="1"/>
  <c r="L7860" i="1"/>
  <c r="G7860" i="1" s="1"/>
  <c r="L7865" i="1"/>
  <c r="L7868" i="1"/>
  <c r="G7868" i="1" s="1"/>
  <c r="L7869" i="1"/>
  <c r="L7873" i="1"/>
  <c r="L7876" i="1"/>
  <c r="G7876" i="1" s="1"/>
  <c r="L7881" i="1"/>
  <c r="L7884" i="1"/>
  <c r="G7884" i="1" s="1"/>
  <c r="L7889" i="1"/>
  <c r="L7892" i="1"/>
  <c r="G7892" i="1" s="1"/>
  <c r="L7897" i="1"/>
  <c r="L7900" i="1"/>
  <c r="G7900" i="1" s="1"/>
  <c r="L7905" i="1"/>
  <c r="L7908" i="1"/>
  <c r="G7908" i="1" s="1"/>
  <c r="L7913" i="1"/>
  <c r="L7916" i="1"/>
  <c r="G7916" i="1" s="1"/>
  <c r="L7921" i="1"/>
  <c r="L7924" i="1"/>
  <c r="G7924" i="1" s="1"/>
  <c r="L7929" i="1"/>
  <c r="L7932" i="1"/>
  <c r="G7932" i="1" s="1"/>
  <c r="L7933" i="1"/>
  <c r="L7937" i="1"/>
  <c r="L7940" i="1"/>
  <c r="G7940" i="1" s="1"/>
  <c r="L7945" i="1"/>
  <c r="L7947" i="1"/>
  <c r="G7947" i="1" s="1"/>
  <c r="L7948" i="1"/>
  <c r="G7948" i="1" s="1"/>
  <c r="L7953" i="1"/>
  <c r="L7956" i="1"/>
  <c r="G7956" i="1" s="1"/>
  <c r="L7957" i="1"/>
  <c r="L7961" i="1"/>
  <c r="L7964" i="1"/>
  <c r="G7964" i="1" s="1"/>
  <c r="L7965" i="1"/>
  <c r="L7969" i="1"/>
  <c r="L7972" i="1"/>
  <c r="G7972" i="1" s="1"/>
  <c r="L7977" i="1"/>
  <c r="L7980" i="1"/>
  <c r="G7980" i="1" s="1"/>
  <c r="L7985" i="1"/>
  <c r="L7988" i="1"/>
  <c r="G7988" i="1" s="1"/>
  <c r="L7993" i="1"/>
  <c r="L7996" i="1"/>
  <c r="G7996" i="1" s="1"/>
  <c r="L7997" i="1"/>
  <c r="L8001" i="1"/>
  <c r="L8004" i="1"/>
  <c r="G8004" i="1" s="1"/>
  <c r="L8005" i="1"/>
  <c r="L8009" i="1"/>
  <c r="L8012" i="1"/>
  <c r="G8012" i="1" s="1"/>
  <c r="L8017" i="1"/>
  <c r="L8020" i="1"/>
  <c r="G8020" i="1" s="1"/>
  <c r="L8025" i="1"/>
  <c r="L8028" i="1"/>
  <c r="G8028" i="1" s="1"/>
  <c r="L8033" i="1"/>
  <c r="L8036" i="1"/>
  <c r="G8036" i="1" s="1"/>
  <c r="L8041" i="1"/>
  <c r="L8044" i="1"/>
  <c r="G8044" i="1" s="1"/>
  <c r="L8049" i="1"/>
  <c r="L8052" i="1"/>
  <c r="G8052" i="1" s="1"/>
  <c r="L8053" i="1"/>
  <c r="L8057" i="1"/>
  <c r="L8060" i="1"/>
  <c r="G8060" i="1" s="1"/>
  <c r="L8065" i="1"/>
  <c r="L8068" i="1"/>
  <c r="G8068" i="1" s="1"/>
  <c r="L8073" i="1"/>
  <c r="L8076" i="1"/>
  <c r="G8076" i="1" s="1"/>
  <c r="L8081" i="1"/>
  <c r="L8082" i="1"/>
  <c r="L8084" i="1"/>
  <c r="G8084" i="1" s="1"/>
  <c r="L8089" i="1"/>
  <c r="L8092" i="1"/>
  <c r="G8092" i="1" s="1"/>
  <c r="L8097" i="1"/>
  <c r="L8100" i="1"/>
  <c r="G8100" i="1" s="1"/>
  <c r="L8101" i="1"/>
  <c r="L8105" i="1"/>
  <c r="L8108" i="1"/>
  <c r="G8108" i="1" s="1"/>
  <c r="L8113" i="1"/>
  <c r="L8116" i="1"/>
  <c r="G8116" i="1" s="1"/>
  <c r="L8121" i="1"/>
  <c r="L8123" i="1"/>
  <c r="L8124" i="1"/>
  <c r="G8124" i="1" s="1"/>
  <c r="L8129" i="1"/>
  <c r="L8131" i="1"/>
  <c r="G8131" i="1" s="1"/>
  <c r="L8132" i="1"/>
  <c r="G8132" i="1" s="1"/>
  <c r="L8137" i="1"/>
  <c r="L8140" i="1"/>
  <c r="G8140" i="1" s="1"/>
  <c r="L8145" i="1"/>
  <c r="L8148" i="1"/>
  <c r="G8148" i="1" s="1"/>
  <c r="L8153" i="1"/>
  <c r="L8156" i="1"/>
  <c r="G8156" i="1" s="1"/>
  <c r="L8161" i="1"/>
  <c r="L8164" i="1"/>
  <c r="G8164" i="1" s="1"/>
  <c r="L8169" i="1"/>
  <c r="L8172" i="1"/>
  <c r="G8172" i="1" s="1"/>
  <c r="L8173" i="1"/>
  <c r="L8177" i="1"/>
  <c r="L8180" i="1"/>
  <c r="G8180" i="1" s="1"/>
  <c r="L8185" i="1"/>
  <c r="L8188" i="1"/>
  <c r="G8188" i="1" s="1"/>
  <c r="L8193" i="1"/>
  <c r="L8196" i="1"/>
  <c r="G8196" i="1" s="1"/>
  <c r="L8201" i="1"/>
  <c r="L8204" i="1"/>
  <c r="G8204" i="1" s="1"/>
  <c r="L8209" i="1"/>
  <c r="L8212" i="1"/>
  <c r="G8212" i="1" s="1"/>
  <c r="L8213" i="1"/>
  <c r="L8217" i="1"/>
  <c r="L8220" i="1"/>
  <c r="G8220" i="1" s="1"/>
  <c r="L8221" i="1"/>
  <c r="L8225" i="1"/>
  <c r="L8228" i="1"/>
  <c r="G8228" i="1" s="1"/>
  <c r="L8233" i="1"/>
  <c r="L8236" i="1"/>
  <c r="G8236" i="1" s="1"/>
  <c r="L8237" i="1"/>
  <c r="L8241" i="1"/>
  <c r="L8244" i="1"/>
  <c r="G8244" i="1" s="1"/>
  <c r="L8249" i="1"/>
  <c r="L8252" i="1"/>
  <c r="G8252" i="1" s="1"/>
  <c r="L8257" i="1"/>
  <c r="L8260" i="1"/>
  <c r="G8260" i="1" s="1"/>
  <c r="L8265" i="1"/>
  <c r="L8268" i="1"/>
  <c r="G8268" i="1" s="1"/>
  <c r="L8273" i="1"/>
  <c r="L8276" i="1"/>
  <c r="G8276" i="1" s="1"/>
  <c r="L8281" i="1"/>
  <c r="L8283" i="1"/>
  <c r="L8284" i="1"/>
  <c r="G8284" i="1" s="1"/>
  <c r="L8289" i="1"/>
  <c r="L8292" i="1"/>
  <c r="G8292" i="1" s="1"/>
  <c r="L8297" i="1"/>
  <c r="L8300" i="1"/>
  <c r="G8300" i="1" s="1"/>
  <c r="L8301" i="1"/>
  <c r="L8305" i="1"/>
  <c r="L8308" i="1"/>
  <c r="G8308" i="1" s="1"/>
  <c r="L8309" i="1"/>
  <c r="L8313" i="1"/>
  <c r="L8316" i="1"/>
  <c r="G8316" i="1" s="1"/>
  <c r="L8321" i="1"/>
  <c r="L8324" i="1"/>
  <c r="G8324" i="1" s="1"/>
  <c r="L8325" i="1"/>
  <c r="L8329" i="1"/>
  <c r="L8330" i="1"/>
  <c r="L8332" i="1"/>
  <c r="G8332" i="1" s="1"/>
  <c r="L8333" i="1"/>
  <c r="L8337" i="1"/>
  <c r="L8340" i="1"/>
  <c r="G8340" i="1" s="1"/>
  <c r="L8345" i="1"/>
  <c r="L8348" i="1"/>
  <c r="G8348" i="1" s="1"/>
  <c r="L8349" i="1"/>
  <c r="L8353" i="1"/>
  <c r="L8355" i="1"/>
  <c r="G8355" i="1" s="1"/>
  <c r="L8356" i="1"/>
  <c r="G8356" i="1" s="1"/>
  <c r="L8364" i="1"/>
  <c r="G8364" i="1" s="1"/>
  <c r="L8372" i="1"/>
  <c r="G8372" i="1" s="1"/>
  <c r="L8380" i="1"/>
  <c r="G8380" i="1" s="1"/>
  <c r="L8385" i="1"/>
  <c r="L8388" i="1"/>
  <c r="G8388" i="1" s="1"/>
  <c r="L8393" i="1"/>
  <c r="L8396" i="1"/>
  <c r="G8396" i="1" s="1"/>
  <c r="L8397" i="1"/>
  <c r="L8401" i="1"/>
  <c r="L8403" i="1"/>
  <c r="G8403" i="1" s="1"/>
  <c r="L8404" i="1"/>
  <c r="G8404" i="1" s="1"/>
  <c r="L8409" i="1"/>
  <c r="L8412" i="1"/>
  <c r="G8412" i="1" s="1"/>
  <c r="L8413" i="1"/>
  <c r="L8417" i="1"/>
  <c r="L8420" i="1"/>
  <c r="G8420" i="1" s="1"/>
  <c r="L8421" i="1"/>
  <c r="L8425" i="1"/>
  <c r="L8427" i="1"/>
  <c r="G8427" i="1" s="1"/>
  <c r="L8428" i="1"/>
  <c r="G8428" i="1" s="1"/>
  <c r="L8433" i="1"/>
  <c r="L8436" i="1"/>
  <c r="G8436" i="1" s="1"/>
  <c r="L8437" i="1"/>
  <c r="L8441" i="1"/>
  <c r="L8444" i="1"/>
  <c r="G8444" i="1" s="1"/>
  <c r="L8445" i="1"/>
  <c r="L8449" i="1"/>
  <c r="L8452" i="1"/>
  <c r="G8452" i="1" s="1"/>
  <c r="L8457" i="1"/>
  <c r="L8460" i="1"/>
  <c r="G8460" i="1" s="1"/>
  <c r="L8461" i="1"/>
  <c r="L8465" i="1"/>
  <c r="L8468" i="1"/>
  <c r="G8468" i="1" s="1"/>
  <c r="L8473" i="1"/>
  <c r="L8476" i="1"/>
  <c r="G8476" i="1" s="1"/>
  <c r="L8481" i="1"/>
  <c r="L8484" i="1"/>
  <c r="G8484" i="1" s="1"/>
  <c r="L8485" i="1"/>
  <c r="L8489" i="1"/>
  <c r="L8492" i="1"/>
  <c r="G8492" i="1" s="1"/>
  <c r="L8493" i="1"/>
  <c r="L8497" i="1"/>
  <c r="L8500" i="1"/>
  <c r="G8500" i="1" s="1"/>
  <c r="L8505" i="1"/>
  <c r="L8508" i="1"/>
  <c r="G8508" i="1" s="1"/>
  <c r="L8509" i="1"/>
  <c r="L8513" i="1"/>
  <c r="L8516" i="1"/>
  <c r="G8516" i="1" s="1"/>
  <c r="L8521" i="1"/>
  <c r="L8524" i="1"/>
  <c r="G8524" i="1" s="1"/>
  <c r="L8529" i="1"/>
  <c r="L8532" i="1"/>
  <c r="G8532" i="1" s="1"/>
  <c r="L8537" i="1"/>
  <c r="L8540" i="1"/>
  <c r="G8540" i="1" s="1"/>
  <c r="L8545" i="1"/>
  <c r="L8546" i="1"/>
  <c r="L8548" i="1"/>
  <c r="G8548" i="1" s="1"/>
  <c r="L8553" i="1"/>
  <c r="L8555" i="1"/>
  <c r="G8555" i="1" s="1"/>
  <c r="L8556" i="1"/>
  <c r="G8556" i="1" s="1"/>
  <c r="L8561" i="1"/>
  <c r="L8564" i="1"/>
  <c r="G8564" i="1" s="1"/>
  <c r="L8569" i="1"/>
  <c r="L8572" i="1"/>
  <c r="G8572" i="1" s="1"/>
  <c r="L8573" i="1"/>
  <c r="L8577" i="1"/>
  <c r="L8580" i="1"/>
  <c r="G8580" i="1" s="1"/>
  <c r="L8581" i="1"/>
  <c r="L8585" i="1"/>
  <c r="L8588" i="1"/>
  <c r="G8588" i="1" s="1"/>
  <c r="L8593" i="1"/>
  <c r="L8597" i="1"/>
  <c r="L8609" i="1"/>
  <c r="L8612" i="1"/>
  <c r="G8612" i="1" s="1"/>
  <c r="L8613" i="1"/>
  <c r="L8617" i="1"/>
  <c r="L8620" i="1"/>
  <c r="G8620" i="1" s="1"/>
  <c r="L8621" i="1"/>
  <c r="L8625" i="1"/>
  <c r="L8628" i="1"/>
  <c r="G8628" i="1" s="1"/>
  <c r="L8633" i="1"/>
  <c r="L8636" i="1"/>
  <c r="G8636" i="1" s="1"/>
  <c r="L8641" i="1"/>
  <c r="L8644" i="1"/>
  <c r="G8644" i="1" s="1"/>
  <c r="L8646" i="1"/>
  <c r="L8649" i="1"/>
  <c r="L8652" i="1"/>
  <c r="G8652" i="1" s="1"/>
  <c r="L8653" i="1"/>
  <c r="L8657" i="1"/>
  <c r="L8660" i="1"/>
  <c r="G8660" i="1" s="1"/>
  <c r="L8665" i="1"/>
  <c r="L8668" i="1"/>
  <c r="G8668" i="1" s="1"/>
  <c r="L8673" i="1"/>
  <c r="L8676" i="1"/>
  <c r="G8676" i="1" s="1"/>
  <c r="L8677" i="1"/>
  <c r="L8681" i="1"/>
  <c r="L8684" i="1"/>
  <c r="G8684" i="1" s="1"/>
  <c r="L8685" i="1"/>
  <c r="L8689" i="1"/>
  <c r="L8692" i="1"/>
  <c r="G8692" i="1" s="1"/>
  <c r="L8697" i="1"/>
  <c r="L8700" i="1"/>
  <c r="G8700" i="1" s="1"/>
  <c r="L8701" i="1"/>
  <c r="L8705" i="1"/>
  <c r="L8708" i="1"/>
  <c r="G8708" i="1" s="1"/>
  <c r="L8713" i="1"/>
  <c r="L8716" i="1"/>
  <c r="G8716" i="1" s="1"/>
  <c r="L8721" i="1"/>
  <c r="L8724" i="1"/>
  <c r="G8724" i="1" s="1"/>
  <c r="L8729" i="1"/>
  <c r="L8732" i="1"/>
  <c r="G8732" i="1" s="1"/>
  <c r="L8737" i="1"/>
  <c r="L8740" i="1"/>
  <c r="G8740" i="1" s="1"/>
  <c r="L8745" i="1"/>
  <c r="L8748" i="1"/>
  <c r="G8748" i="1" s="1"/>
  <c r="L8753" i="1"/>
  <c r="L8756" i="1"/>
  <c r="G8756" i="1" s="1"/>
  <c r="L8757" i="1"/>
  <c r="L8761" i="1"/>
  <c r="L8764" i="1"/>
  <c r="G8764" i="1" s="1"/>
  <c r="L8765" i="1"/>
  <c r="L8769" i="1"/>
  <c r="L8772" i="1"/>
  <c r="G8772" i="1" s="1"/>
  <c r="L8777" i="1"/>
  <c r="L8780" i="1"/>
  <c r="G8780" i="1" s="1"/>
  <c r="L8785" i="1"/>
  <c r="L8788" i="1"/>
  <c r="G8788" i="1" s="1"/>
  <c r="L8793" i="1"/>
  <c r="L8796" i="1"/>
  <c r="G8796" i="1" s="1"/>
  <c r="L8797" i="1"/>
  <c r="L8801" i="1"/>
  <c r="L8804" i="1"/>
  <c r="G8804" i="1" s="1"/>
  <c r="L8809" i="1"/>
  <c r="L8812" i="1"/>
  <c r="G8812" i="1" s="1"/>
  <c r="L8817" i="1"/>
  <c r="L8820" i="1"/>
  <c r="G8820" i="1" s="1"/>
  <c r="L8825" i="1"/>
  <c r="L8828" i="1"/>
  <c r="G8828" i="1" s="1"/>
  <c r="L8833" i="1"/>
  <c r="L8836" i="1"/>
  <c r="G8836" i="1" s="1"/>
  <c r="L8837" i="1"/>
  <c r="L8841" i="1"/>
  <c r="L8844" i="1"/>
  <c r="G8844" i="1" s="1"/>
  <c r="L8849" i="1"/>
  <c r="L8852" i="1"/>
  <c r="G8852" i="1" s="1"/>
  <c r="L8857" i="1"/>
  <c r="L8860" i="1"/>
  <c r="G8860" i="1" s="1"/>
  <c r="L8861" i="1"/>
  <c r="L8865" i="1"/>
  <c r="L8868" i="1"/>
  <c r="G8868" i="1" s="1"/>
  <c r="L8873" i="1"/>
  <c r="L8876" i="1"/>
  <c r="G8876" i="1" s="1"/>
  <c r="L8881" i="1"/>
  <c r="L8884" i="1"/>
  <c r="G8884" i="1" s="1"/>
  <c r="L8889" i="1"/>
  <c r="L8892" i="1"/>
  <c r="G8892" i="1" s="1"/>
  <c r="L8897" i="1"/>
  <c r="L8900" i="1"/>
  <c r="G8900" i="1" s="1"/>
  <c r="L8901" i="1"/>
  <c r="L8905" i="1"/>
  <c r="L8908" i="1"/>
  <c r="G8908" i="1" s="1"/>
  <c r="L8909" i="1"/>
  <c r="L8913" i="1"/>
  <c r="L8916" i="1"/>
  <c r="G8916" i="1" s="1"/>
  <c r="L8921" i="1"/>
  <c r="L8924" i="1"/>
  <c r="G8924" i="1" s="1"/>
  <c r="L8925" i="1"/>
  <c r="L8929" i="1"/>
  <c r="L8932" i="1"/>
  <c r="G8932" i="1" s="1"/>
  <c r="L8933" i="1"/>
  <c r="L8937" i="1"/>
  <c r="L8940" i="1"/>
  <c r="G8940" i="1" s="1"/>
  <c r="L8945" i="1"/>
  <c r="L8948" i="1"/>
  <c r="G8948" i="1" s="1"/>
  <c r="L8949" i="1"/>
  <c r="L8953" i="1"/>
  <c r="L8956" i="1"/>
  <c r="G8956" i="1" s="1"/>
  <c r="L8957" i="1"/>
  <c r="L8961" i="1"/>
  <c r="L8964" i="1"/>
  <c r="G8964" i="1" s="1"/>
  <c r="L8969" i="1"/>
  <c r="L8970" i="1"/>
  <c r="L8972" i="1"/>
  <c r="G8972" i="1" s="1"/>
  <c r="L8973" i="1"/>
  <c r="L8977" i="1"/>
  <c r="L8980" i="1"/>
  <c r="G8980" i="1" s="1"/>
  <c r="L8985" i="1"/>
  <c r="L8988" i="1"/>
  <c r="G8988" i="1" s="1"/>
  <c r="L8989" i="1"/>
  <c r="L8993" i="1"/>
  <c r="L8996" i="1"/>
  <c r="G8996" i="1" s="1"/>
  <c r="L9001" i="1"/>
  <c r="L9003" i="1"/>
  <c r="G9003" i="1" s="1"/>
  <c r="L9004" i="1"/>
  <c r="G9004" i="1" s="1"/>
  <c r="L9009" i="1"/>
  <c r="L9012" i="1"/>
  <c r="G9012" i="1" s="1"/>
  <c r="L9017" i="1"/>
  <c r="L9020" i="1"/>
  <c r="G9020" i="1" s="1"/>
  <c r="L9025" i="1"/>
  <c r="L9028" i="1"/>
  <c r="G9028" i="1" s="1"/>
  <c r="L9029" i="1"/>
  <c r="L9033" i="1"/>
  <c r="L9036" i="1"/>
  <c r="G9036" i="1" s="1"/>
  <c r="L9037" i="1"/>
  <c r="L9041" i="1"/>
  <c r="L9044" i="1"/>
  <c r="G9044" i="1" s="1"/>
  <c r="L9049" i="1"/>
  <c r="L9052" i="1"/>
  <c r="G9052" i="1" s="1"/>
  <c r="L9057" i="1"/>
  <c r="L9060" i="1"/>
  <c r="G9060" i="1" s="1"/>
  <c r="L9065" i="1"/>
  <c r="L9068" i="1"/>
  <c r="G9068" i="1" s="1"/>
  <c r="L9073" i="1"/>
  <c r="L9076" i="1"/>
  <c r="G9076" i="1" s="1"/>
  <c r="L9077" i="1"/>
  <c r="L9081" i="1"/>
  <c r="L9084" i="1"/>
  <c r="G9084" i="1" s="1"/>
  <c r="L9089" i="1"/>
  <c r="L9092" i="1"/>
  <c r="G9092" i="1" s="1"/>
  <c r="L9097" i="1"/>
  <c r="L9100" i="1"/>
  <c r="G9100" i="1" s="1"/>
  <c r="L9105" i="1"/>
  <c r="L9108" i="1"/>
  <c r="G9108" i="1" s="1"/>
  <c r="L9109" i="1"/>
  <c r="L9113" i="1"/>
  <c r="L9116" i="1"/>
  <c r="G9116" i="1" s="1"/>
  <c r="L9121" i="1"/>
  <c r="L9123" i="1"/>
  <c r="G9123" i="1" s="1"/>
  <c r="L9124" i="1"/>
  <c r="G9124" i="1" s="1"/>
  <c r="L9129" i="1"/>
  <c r="L9132" i="1"/>
  <c r="G9132" i="1" s="1"/>
  <c r="L9137" i="1"/>
  <c r="L9140" i="1"/>
  <c r="G9140" i="1" s="1"/>
  <c r="L9141" i="1"/>
  <c r="L9145" i="1"/>
  <c r="L9148" i="1"/>
  <c r="G9148" i="1" s="1"/>
  <c r="L9149" i="1"/>
  <c r="L9153" i="1"/>
  <c r="L9156" i="1"/>
  <c r="G9156" i="1" s="1"/>
  <c r="L9161" i="1"/>
  <c r="L9164" i="1"/>
  <c r="G9164" i="1" s="1"/>
  <c r="L9169" i="1"/>
  <c r="L9172" i="1"/>
  <c r="G9172" i="1" s="1"/>
  <c r="L9177" i="1"/>
  <c r="L9179" i="1"/>
  <c r="L9180" i="1"/>
  <c r="G9180" i="1" s="1"/>
  <c r="L9185" i="1"/>
  <c r="L9186" i="1"/>
  <c r="L9188" i="1"/>
  <c r="G9188" i="1" s="1"/>
  <c r="L9193" i="1"/>
  <c r="L9196" i="1"/>
  <c r="G9196" i="1" s="1"/>
  <c r="L9197" i="1"/>
  <c r="L9201" i="1"/>
  <c r="L9204" i="1"/>
  <c r="G9204" i="1" s="1"/>
  <c r="L9209" i="1"/>
  <c r="L9212" i="1"/>
  <c r="G9212" i="1" s="1"/>
  <c r="L9217" i="1"/>
  <c r="L9220" i="1"/>
  <c r="G9220" i="1" s="1"/>
  <c r="L9225" i="1"/>
  <c r="L9228" i="1"/>
  <c r="G9228" i="1" s="1"/>
  <c r="L9233" i="1"/>
  <c r="L9234" i="1"/>
  <c r="L9236" i="1"/>
  <c r="G9236" i="1" s="1"/>
  <c r="L9241" i="1"/>
  <c r="L9244" i="1"/>
  <c r="G9244" i="1" s="1"/>
  <c r="L9249" i="1"/>
  <c r="L9252" i="1"/>
  <c r="G9252" i="1" s="1"/>
  <c r="L9257" i="1"/>
  <c r="L9260" i="1"/>
  <c r="G9260" i="1" s="1"/>
  <c r="L9265" i="1"/>
  <c r="L9268" i="1"/>
  <c r="G9268" i="1" s="1"/>
  <c r="L9273" i="1"/>
  <c r="L9276" i="1"/>
  <c r="G9276" i="1" s="1"/>
  <c r="L9277" i="1"/>
  <c r="L9281" i="1"/>
  <c r="L9284" i="1"/>
  <c r="G9284" i="1" s="1"/>
  <c r="L9289" i="1"/>
  <c r="L9292" i="1"/>
  <c r="G9292" i="1" s="1"/>
  <c r="L9297" i="1"/>
  <c r="L9300" i="1"/>
  <c r="G9300" i="1" s="1"/>
  <c r="L9302" i="1"/>
  <c r="L9305" i="1"/>
  <c r="L9308" i="1"/>
  <c r="G9308" i="1" s="1"/>
  <c r="L9313" i="1"/>
  <c r="L9316" i="1"/>
  <c r="G9316" i="1" s="1"/>
  <c r="L9321" i="1"/>
  <c r="L9324" i="1"/>
  <c r="G9324" i="1" s="1"/>
  <c r="L9329" i="1"/>
  <c r="L9332" i="1"/>
  <c r="G9332" i="1" s="1"/>
  <c r="L9337" i="1"/>
  <c r="L9340" i="1"/>
  <c r="G9340" i="1" s="1"/>
  <c r="L9345" i="1"/>
  <c r="L9348" i="1"/>
  <c r="G9348" i="1" s="1"/>
  <c r="L9353" i="1"/>
  <c r="L9356" i="1"/>
  <c r="G9356" i="1" s="1"/>
  <c r="L9361" i="1"/>
  <c r="L9364" i="1"/>
  <c r="G9364" i="1" s="1"/>
  <c r="L9365" i="1"/>
  <c r="L9369" i="1"/>
  <c r="L9372" i="1"/>
  <c r="G9372" i="1" s="1"/>
  <c r="L9377" i="1"/>
  <c r="L9380" i="1"/>
  <c r="G9380" i="1" s="1"/>
  <c r="L9385" i="1"/>
  <c r="L9388" i="1"/>
  <c r="G9388" i="1" s="1"/>
  <c r="L9393" i="1"/>
  <c r="L9396" i="1"/>
  <c r="G9396" i="1" s="1"/>
  <c r="L9401" i="1"/>
  <c r="L9404" i="1"/>
  <c r="G9404" i="1" s="1"/>
  <c r="L9409" i="1"/>
  <c r="L9412" i="1"/>
  <c r="H9412" i="1" s="1"/>
  <c r="L9420" i="1"/>
  <c r="G9420" i="1" s="1"/>
  <c r="L9428" i="1"/>
  <c r="G9428" i="1" s="1"/>
  <c r="L9436" i="1"/>
  <c r="G9436" i="1" s="1"/>
  <c r="L9441" i="1"/>
  <c r="L9444" i="1"/>
  <c r="G9444" i="1" s="1"/>
  <c r="L9449" i="1"/>
  <c r="L9452" i="1"/>
  <c r="G9452" i="1" s="1"/>
  <c r="L9453" i="1"/>
  <c r="L9457" i="1"/>
  <c r="L9460" i="1"/>
  <c r="G9460" i="1" s="1"/>
  <c r="L9461" i="1"/>
  <c r="L9465" i="1"/>
  <c r="L9468" i="1"/>
  <c r="G9468" i="1" s="1"/>
  <c r="L9470" i="1"/>
  <c r="L9473" i="1"/>
  <c r="L9476" i="1"/>
  <c r="G9476" i="1" s="1"/>
  <c r="L9481" i="1"/>
  <c r="L9484" i="1"/>
  <c r="G9484" i="1" s="1"/>
  <c r="L9489" i="1"/>
  <c r="L9492" i="1"/>
  <c r="G9492" i="1" s="1"/>
  <c r="L9497" i="1"/>
  <c r="L9500" i="1"/>
  <c r="G9500" i="1" s="1"/>
  <c r="L9505" i="1"/>
  <c r="L9508" i="1"/>
  <c r="G9508" i="1" s="1"/>
  <c r="L9513" i="1"/>
  <c r="L9516" i="1"/>
  <c r="G9516" i="1" s="1"/>
  <c r="L9521" i="1"/>
  <c r="L9523" i="1"/>
  <c r="G9523" i="1" s="1"/>
  <c r="L9524" i="1"/>
  <c r="G9524" i="1" s="1"/>
  <c r="L9529" i="1"/>
  <c r="L9532" i="1"/>
  <c r="G9532" i="1" s="1"/>
  <c r="L9537" i="1"/>
  <c r="L9540" i="1"/>
  <c r="L9545" i="1"/>
  <c r="L9548" i="1"/>
  <c r="G9548" i="1" s="1"/>
  <c r="L9553" i="1"/>
  <c r="L9556" i="1"/>
  <c r="G9556" i="1" s="1"/>
  <c r="L9561" i="1"/>
  <c r="L9564" i="1"/>
  <c r="G9564" i="1" s="1"/>
  <c r="L9569" i="1"/>
  <c r="L9572" i="1"/>
  <c r="G9572" i="1" s="1"/>
  <c r="L9577" i="1"/>
  <c r="L9580" i="1"/>
  <c r="G9580" i="1" s="1"/>
  <c r="L9585" i="1"/>
  <c r="L9588" i="1"/>
  <c r="G9588" i="1" s="1"/>
  <c r="L9589" i="1"/>
  <c r="L9593" i="1"/>
  <c r="L9596" i="1"/>
  <c r="G9596" i="1" s="1"/>
  <c r="L9601" i="1"/>
  <c r="L9605" i="1"/>
  <c r="L9609" i="1"/>
  <c r="L9612" i="1"/>
  <c r="G9612" i="1" s="1"/>
  <c r="L9613" i="1"/>
  <c r="L9617" i="1"/>
  <c r="L9619" i="1"/>
  <c r="G9619" i="1" s="1"/>
  <c r="L9620" i="1"/>
  <c r="G9620" i="1" s="1"/>
  <c r="L9625" i="1"/>
  <c r="L9628" i="1"/>
  <c r="G9628" i="1" s="1"/>
  <c r="L9629" i="1"/>
  <c r="L9633" i="1"/>
  <c r="L9636" i="1"/>
  <c r="G9636" i="1" s="1"/>
  <c r="L9641" i="1"/>
  <c r="L9644" i="1"/>
  <c r="G9644" i="1" s="1"/>
  <c r="L9645" i="1"/>
  <c r="L9649" i="1"/>
  <c r="L9652" i="1"/>
  <c r="G9652" i="1" s="1"/>
  <c r="L9657" i="1"/>
  <c r="L9660" i="1"/>
  <c r="G9660" i="1" s="1"/>
  <c r="L9661" i="1"/>
  <c r="L9665" i="1"/>
  <c r="L9667" i="1"/>
  <c r="G9667" i="1" s="1"/>
  <c r="L9668" i="1"/>
  <c r="G9668" i="1" s="1"/>
  <c r="L9673" i="1"/>
  <c r="L9676" i="1"/>
  <c r="G9676" i="1" s="1"/>
  <c r="L9677" i="1"/>
  <c r="L9681" i="1"/>
  <c r="L9684" i="1"/>
  <c r="G9684" i="1" s="1"/>
  <c r="L9689" i="1"/>
  <c r="L9692" i="1"/>
  <c r="G9692" i="1" s="1"/>
  <c r="L9693" i="1"/>
  <c r="L9697" i="1"/>
  <c r="L9700" i="1"/>
  <c r="G9700" i="1" s="1"/>
  <c r="L9705" i="1"/>
  <c r="L9708" i="1"/>
  <c r="G9708" i="1" s="1"/>
  <c r="L9709" i="1"/>
  <c r="L9713" i="1"/>
  <c r="L9716" i="1"/>
  <c r="G9716" i="1" s="1"/>
  <c r="L9721" i="1"/>
  <c r="L9724" i="1"/>
  <c r="G9724" i="1" s="1"/>
  <c r="L9729" i="1"/>
  <c r="L9732" i="1"/>
  <c r="G9732" i="1" s="1"/>
  <c r="L9737" i="1"/>
  <c r="L9740" i="1"/>
  <c r="G9740" i="1" s="1"/>
  <c r="L9745" i="1"/>
  <c r="L9748" i="1"/>
  <c r="G9748" i="1" s="1"/>
  <c r="L9753" i="1"/>
  <c r="L9756" i="1"/>
  <c r="G9756" i="1" s="1"/>
  <c r="L9761" i="1"/>
  <c r="L9765" i="1"/>
  <c r="L9769" i="1"/>
  <c r="L9771" i="1"/>
  <c r="G9771" i="1" s="1"/>
  <c r="L9772" i="1"/>
  <c r="G9772" i="1" s="1"/>
  <c r="L9777" i="1"/>
  <c r="L9780" i="1"/>
  <c r="G9780" i="1" s="1"/>
  <c r="L9785" i="1"/>
  <c r="L9788" i="1"/>
  <c r="G9788" i="1" s="1"/>
  <c r="L9793" i="1"/>
  <c r="L9796" i="1"/>
  <c r="H9796" i="1" s="1"/>
  <c r="L9797" i="1"/>
  <c r="L9801" i="1"/>
  <c r="L9804" i="1"/>
  <c r="G9804" i="1" s="1"/>
  <c r="L9805" i="1"/>
  <c r="L9809" i="1"/>
  <c r="L9812" i="1"/>
  <c r="G9812" i="1" s="1"/>
  <c r="L9817" i="1"/>
  <c r="L9820" i="1"/>
  <c r="G9820" i="1" s="1"/>
  <c r="L9825" i="1"/>
  <c r="L9827" i="1"/>
  <c r="G9827" i="1" s="1"/>
  <c r="L9828" i="1"/>
  <c r="G9828" i="1" s="1"/>
  <c r="L9833" i="1"/>
  <c r="L9835" i="1"/>
  <c r="G9835" i="1" s="1"/>
  <c r="L9836" i="1"/>
  <c r="G9836" i="1" s="1"/>
  <c r="L9841" i="1"/>
  <c r="L9844" i="1"/>
  <c r="G9844" i="1" s="1"/>
  <c r="L9849" i="1"/>
  <c r="L9852" i="1"/>
  <c r="G9852" i="1" s="1"/>
  <c r="L9854" i="1"/>
  <c r="L9857" i="1"/>
  <c r="L9860" i="1"/>
  <c r="G9860" i="1" s="1"/>
  <c r="L9861" i="1"/>
  <c r="L9868" i="1"/>
  <c r="G9868" i="1" s="1"/>
  <c r="L9876" i="1"/>
  <c r="G9876" i="1" s="1"/>
  <c r="L9877" i="1"/>
  <c r="L9881" i="1"/>
  <c r="L9884" i="1"/>
  <c r="G9884" i="1" s="1"/>
  <c r="L9885" i="1"/>
  <c r="L9889" i="1"/>
  <c r="L9891" i="1"/>
  <c r="G9891" i="1" s="1"/>
  <c r="L9892" i="1"/>
  <c r="G9892" i="1" s="1"/>
  <c r="L9897" i="1"/>
  <c r="L9899" i="1"/>
  <c r="G9899" i="1" s="1"/>
  <c r="L9900" i="1"/>
  <c r="G9900" i="1" s="1"/>
  <c r="L9901" i="1"/>
  <c r="L9905" i="1"/>
  <c r="L9908" i="1"/>
  <c r="G9908" i="1" s="1"/>
  <c r="L9913" i="1"/>
  <c r="L9916" i="1"/>
  <c r="G9916" i="1" s="1"/>
  <c r="L9917" i="1"/>
  <c r="L9921" i="1"/>
  <c r="L9924" i="1"/>
  <c r="H9924" i="1" s="1"/>
  <c r="L9929" i="1"/>
  <c r="L9931" i="1"/>
  <c r="G9931" i="1" s="1"/>
  <c r="L9932" i="1"/>
  <c r="G9932" i="1" s="1"/>
  <c r="L9933" i="1"/>
  <c r="L9937" i="1"/>
  <c r="L9940" i="1"/>
  <c r="G9940" i="1" s="1"/>
  <c r="L9945" i="1"/>
  <c r="L9947" i="1"/>
  <c r="L9948" i="1"/>
  <c r="G9948" i="1" s="1"/>
  <c r="L9953" i="1"/>
  <c r="L9955" i="1"/>
  <c r="G9955" i="1" s="1"/>
  <c r="L9956" i="1"/>
  <c r="G9956" i="1" s="1"/>
  <c r="N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AC9" i="1"/>
  <c r="AC2" i="1"/>
  <c r="Z2" i="1" l="1"/>
  <c r="V2" i="1"/>
  <c r="U2" i="1"/>
  <c r="T2" i="1"/>
  <c r="F2" i="1"/>
  <c r="F9958" i="1"/>
  <c r="Z9958" i="1"/>
  <c r="V9958" i="1"/>
  <c r="U9958" i="1"/>
  <c r="T9958" i="1"/>
  <c r="F9950" i="1"/>
  <c r="Z9950" i="1"/>
  <c r="V9950" i="1"/>
  <c r="U9950" i="1"/>
  <c r="T9950" i="1"/>
  <c r="F9942" i="1"/>
  <c r="Z9942" i="1"/>
  <c r="V9942" i="1"/>
  <c r="U9942" i="1"/>
  <c r="T9942" i="1"/>
  <c r="F9934" i="1"/>
  <c r="Z9934" i="1"/>
  <c r="V9934" i="1"/>
  <c r="U9934" i="1"/>
  <c r="T9934" i="1"/>
  <c r="F9926" i="1"/>
  <c r="Z9926" i="1"/>
  <c r="V9926" i="1"/>
  <c r="U9926" i="1"/>
  <c r="T9926" i="1"/>
  <c r="F9918" i="1"/>
  <c r="Z9918" i="1"/>
  <c r="V9918" i="1"/>
  <c r="U9918" i="1"/>
  <c r="T9918" i="1"/>
  <c r="F9910" i="1"/>
  <c r="Z9910" i="1"/>
  <c r="V9910" i="1"/>
  <c r="U9910" i="1"/>
  <c r="T9910" i="1"/>
  <c r="F9902" i="1"/>
  <c r="Z9902" i="1"/>
  <c r="V9902" i="1"/>
  <c r="U9902" i="1"/>
  <c r="T9902" i="1"/>
  <c r="F9894" i="1"/>
  <c r="Z9894" i="1"/>
  <c r="V9894" i="1"/>
  <c r="U9894" i="1"/>
  <c r="T9894" i="1"/>
  <c r="F9886" i="1"/>
  <c r="Z9886" i="1"/>
  <c r="V9886" i="1"/>
  <c r="T9886" i="1"/>
  <c r="U9886" i="1"/>
  <c r="F9878" i="1"/>
  <c r="Z9878" i="1"/>
  <c r="V9878" i="1"/>
  <c r="U9878" i="1"/>
  <c r="T9878" i="1"/>
  <c r="F9870" i="1"/>
  <c r="Z9870" i="1"/>
  <c r="V9870" i="1"/>
  <c r="U9870" i="1"/>
  <c r="T9870" i="1"/>
  <c r="F9862" i="1"/>
  <c r="Z9862" i="1"/>
  <c r="V9862" i="1"/>
  <c r="U9862" i="1"/>
  <c r="T9862" i="1"/>
  <c r="F9854" i="1"/>
  <c r="Z9854" i="1"/>
  <c r="V9854" i="1"/>
  <c r="U9854" i="1"/>
  <c r="T9854" i="1"/>
  <c r="F9846" i="1"/>
  <c r="Z9846" i="1"/>
  <c r="V9846" i="1"/>
  <c r="U9846" i="1"/>
  <c r="T9846" i="1"/>
  <c r="F9838" i="1"/>
  <c r="Z9838" i="1"/>
  <c r="V9838" i="1"/>
  <c r="U9838" i="1"/>
  <c r="T9838" i="1"/>
  <c r="F9830" i="1"/>
  <c r="Z9830" i="1"/>
  <c r="V9830" i="1"/>
  <c r="U9830" i="1"/>
  <c r="T9830" i="1"/>
  <c r="F9822" i="1"/>
  <c r="Z9822" i="1"/>
  <c r="V9822" i="1"/>
  <c r="U9822" i="1"/>
  <c r="T9822" i="1"/>
  <c r="F9814" i="1"/>
  <c r="Z9814" i="1"/>
  <c r="V9814" i="1"/>
  <c r="U9814" i="1"/>
  <c r="T9814" i="1"/>
  <c r="F9806" i="1"/>
  <c r="Z9806" i="1"/>
  <c r="V9806" i="1"/>
  <c r="U9806" i="1"/>
  <c r="T9806" i="1"/>
  <c r="F9798" i="1"/>
  <c r="Z9798" i="1"/>
  <c r="V9798" i="1"/>
  <c r="U9798" i="1"/>
  <c r="T9798" i="1"/>
  <c r="F9790" i="1"/>
  <c r="Z9790" i="1"/>
  <c r="V9790" i="1"/>
  <c r="U9790" i="1"/>
  <c r="T9790" i="1"/>
  <c r="F9782" i="1"/>
  <c r="Z9782" i="1"/>
  <c r="V9782" i="1"/>
  <c r="U9782" i="1"/>
  <c r="T9782" i="1"/>
  <c r="F9774" i="1"/>
  <c r="Z9774" i="1"/>
  <c r="V9774" i="1"/>
  <c r="U9774" i="1"/>
  <c r="T9774" i="1"/>
  <c r="F9766" i="1"/>
  <c r="Z9766" i="1"/>
  <c r="V9766" i="1"/>
  <c r="U9766" i="1"/>
  <c r="T9766" i="1"/>
  <c r="F9758" i="1"/>
  <c r="Z9758" i="1"/>
  <c r="V9758" i="1"/>
  <c r="U9758" i="1"/>
  <c r="T9758" i="1"/>
  <c r="F9750" i="1"/>
  <c r="Z9750" i="1"/>
  <c r="V9750" i="1"/>
  <c r="U9750" i="1"/>
  <c r="T9750" i="1"/>
  <c r="F9742" i="1"/>
  <c r="Z9742" i="1"/>
  <c r="V9742" i="1"/>
  <c r="U9742" i="1"/>
  <c r="T9742" i="1"/>
  <c r="F9734" i="1"/>
  <c r="Z9734" i="1"/>
  <c r="V9734" i="1"/>
  <c r="U9734" i="1"/>
  <c r="T9734" i="1"/>
  <c r="F9726" i="1"/>
  <c r="Z9726" i="1"/>
  <c r="V9726" i="1"/>
  <c r="U9726" i="1"/>
  <c r="T9726" i="1"/>
  <c r="F9718" i="1"/>
  <c r="Z9718" i="1"/>
  <c r="V9718" i="1"/>
  <c r="U9718" i="1"/>
  <c r="T9718" i="1"/>
  <c r="F9710" i="1"/>
  <c r="Z9710" i="1"/>
  <c r="V9710" i="1"/>
  <c r="U9710" i="1"/>
  <c r="T9710" i="1"/>
  <c r="F9702" i="1"/>
  <c r="Z9702" i="1"/>
  <c r="V9702" i="1"/>
  <c r="U9702" i="1"/>
  <c r="T9702" i="1"/>
  <c r="F9694" i="1"/>
  <c r="Z9694" i="1"/>
  <c r="V9694" i="1"/>
  <c r="U9694" i="1"/>
  <c r="T9694" i="1"/>
  <c r="F9686" i="1"/>
  <c r="Z9686" i="1"/>
  <c r="V9686" i="1"/>
  <c r="U9686" i="1"/>
  <c r="T9686" i="1"/>
  <c r="F9678" i="1"/>
  <c r="Z9678" i="1"/>
  <c r="V9678" i="1"/>
  <c r="U9678" i="1"/>
  <c r="T9678" i="1"/>
  <c r="F9670" i="1"/>
  <c r="Z9670" i="1"/>
  <c r="V9670" i="1"/>
  <c r="U9670" i="1"/>
  <c r="T9670" i="1"/>
  <c r="F9662" i="1"/>
  <c r="Z9662" i="1"/>
  <c r="V9662" i="1"/>
  <c r="U9662" i="1"/>
  <c r="T9662" i="1"/>
  <c r="F9654" i="1"/>
  <c r="Z9654" i="1"/>
  <c r="V9654" i="1"/>
  <c r="U9654" i="1"/>
  <c r="T9654" i="1"/>
  <c r="F9646" i="1"/>
  <c r="Z9646" i="1"/>
  <c r="V9646" i="1"/>
  <c r="U9646" i="1"/>
  <c r="T9646" i="1"/>
  <c r="F9638" i="1"/>
  <c r="Z9638" i="1"/>
  <c r="V9638" i="1"/>
  <c r="U9638" i="1"/>
  <c r="T9638" i="1"/>
  <c r="F9630" i="1"/>
  <c r="Z9630" i="1"/>
  <c r="V9630" i="1"/>
  <c r="T9630" i="1"/>
  <c r="U9630" i="1"/>
  <c r="F9622" i="1"/>
  <c r="Z9622" i="1"/>
  <c r="V9622" i="1"/>
  <c r="U9622" i="1"/>
  <c r="T9622" i="1"/>
  <c r="F9614" i="1"/>
  <c r="Z9614" i="1"/>
  <c r="V9614" i="1"/>
  <c r="U9614" i="1"/>
  <c r="T9614" i="1"/>
  <c r="F9606" i="1"/>
  <c r="Z9606" i="1"/>
  <c r="V9606" i="1"/>
  <c r="U9606" i="1"/>
  <c r="T9606" i="1"/>
  <c r="F9598" i="1"/>
  <c r="Z9598" i="1"/>
  <c r="V9598" i="1"/>
  <c r="U9598" i="1"/>
  <c r="T9598" i="1"/>
  <c r="F9590" i="1"/>
  <c r="Z9590" i="1"/>
  <c r="V9590" i="1"/>
  <c r="U9590" i="1"/>
  <c r="T9590" i="1"/>
  <c r="F9582" i="1"/>
  <c r="Z9582" i="1"/>
  <c r="V9582" i="1"/>
  <c r="U9582" i="1"/>
  <c r="T9582" i="1"/>
  <c r="F9574" i="1"/>
  <c r="Z9574" i="1"/>
  <c r="V9574" i="1"/>
  <c r="U9574" i="1"/>
  <c r="T9574" i="1"/>
  <c r="F9566" i="1"/>
  <c r="Z9566" i="1"/>
  <c r="V9566" i="1"/>
  <c r="U9566" i="1"/>
  <c r="T9566" i="1"/>
  <c r="F9558" i="1"/>
  <c r="Z9558" i="1"/>
  <c r="V9558" i="1"/>
  <c r="U9558" i="1"/>
  <c r="T9558" i="1"/>
  <c r="F9550" i="1"/>
  <c r="Z9550" i="1"/>
  <c r="V9550" i="1"/>
  <c r="U9550" i="1"/>
  <c r="T9550" i="1"/>
  <c r="F9542" i="1"/>
  <c r="Z9542" i="1"/>
  <c r="V9542" i="1"/>
  <c r="U9542" i="1"/>
  <c r="T9542" i="1"/>
  <c r="F9534" i="1"/>
  <c r="Z9534" i="1"/>
  <c r="V9534" i="1"/>
  <c r="U9534" i="1"/>
  <c r="T9534" i="1"/>
  <c r="F9526" i="1"/>
  <c r="Z9526" i="1"/>
  <c r="V9526" i="1"/>
  <c r="U9526" i="1"/>
  <c r="T9526" i="1"/>
  <c r="F9518" i="1"/>
  <c r="Z9518" i="1"/>
  <c r="V9518" i="1"/>
  <c r="U9518" i="1"/>
  <c r="T9518" i="1"/>
  <c r="F9510" i="1"/>
  <c r="Z9510" i="1"/>
  <c r="V9510" i="1"/>
  <c r="U9510" i="1"/>
  <c r="T9510" i="1"/>
  <c r="F9502" i="1"/>
  <c r="Z9502" i="1"/>
  <c r="V9502" i="1"/>
  <c r="U9502" i="1"/>
  <c r="T9502" i="1"/>
  <c r="F9494" i="1"/>
  <c r="Z9494" i="1"/>
  <c r="V9494" i="1"/>
  <c r="U9494" i="1"/>
  <c r="T9494" i="1"/>
  <c r="F9486" i="1"/>
  <c r="Z9486" i="1"/>
  <c r="V9486" i="1"/>
  <c r="U9486" i="1"/>
  <c r="T9486" i="1"/>
  <c r="F9478" i="1"/>
  <c r="Z9478" i="1"/>
  <c r="V9478" i="1"/>
  <c r="U9478" i="1"/>
  <c r="T9478" i="1"/>
  <c r="F9470" i="1"/>
  <c r="Z9470" i="1"/>
  <c r="V9470" i="1"/>
  <c r="U9470" i="1"/>
  <c r="T9470" i="1"/>
  <c r="F9462" i="1"/>
  <c r="Z9462" i="1"/>
  <c r="V9462" i="1"/>
  <c r="U9462" i="1"/>
  <c r="T9462" i="1"/>
  <c r="F9454" i="1"/>
  <c r="Z9454" i="1"/>
  <c r="V9454" i="1"/>
  <c r="U9454" i="1"/>
  <c r="T9454" i="1"/>
  <c r="F9446" i="1"/>
  <c r="Z9446" i="1"/>
  <c r="V9446" i="1"/>
  <c r="U9446" i="1"/>
  <c r="T9446" i="1"/>
  <c r="F9438" i="1"/>
  <c r="Z9438" i="1"/>
  <c r="V9438" i="1"/>
  <c r="U9438" i="1"/>
  <c r="T9438" i="1"/>
  <c r="F9430" i="1"/>
  <c r="Z9430" i="1"/>
  <c r="V9430" i="1"/>
  <c r="U9430" i="1"/>
  <c r="T9430" i="1"/>
  <c r="F9422" i="1"/>
  <c r="Z9422" i="1"/>
  <c r="V9422" i="1"/>
  <c r="U9422" i="1"/>
  <c r="T9422" i="1"/>
  <c r="F9414" i="1"/>
  <c r="Z9414" i="1"/>
  <c r="V9414" i="1"/>
  <c r="U9414" i="1"/>
  <c r="T9414" i="1"/>
  <c r="F9406" i="1"/>
  <c r="Z9406" i="1"/>
  <c r="V9406" i="1"/>
  <c r="U9406" i="1"/>
  <c r="T9406" i="1"/>
  <c r="F9398" i="1"/>
  <c r="Z9398" i="1"/>
  <c r="V9398" i="1"/>
  <c r="U9398" i="1"/>
  <c r="T9398" i="1"/>
  <c r="F9390" i="1"/>
  <c r="Z9390" i="1"/>
  <c r="V9390" i="1"/>
  <c r="U9390" i="1"/>
  <c r="T9390" i="1"/>
  <c r="F9382" i="1"/>
  <c r="Z9382" i="1"/>
  <c r="V9382" i="1"/>
  <c r="U9382" i="1"/>
  <c r="T9382" i="1"/>
  <c r="F9374" i="1"/>
  <c r="Z9374" i="1"/>
  <c r="V9374" i="1"/>
  <c r="T9374" i="1"/>
  <c r="U9374" i="1"/>
  <c r="F9366" i="1"/>
  <c r="Z9366" i="1"/>
  <c r="V9366" i="1"/>
  <c r="U9366" i="1"/>
  <c r="T9366" i="1"/>
  <c r="F9358" i="1"/>
  <c r="Z9358" i="1"/>
  <c r="V9358" i="1"/>
  <c r="U9358" i="1"/>
  <c r="T9358" i="1"/>
  <c r="F9350" i="1"/>
  <c r="Z9350" i="1"/>
  <c r="V9350" i="1"/>
  <c r="U9350" i="1"/>
  <c r="T9350" i="1"/>
  <c r="F9342" i="1"/>
  <c r="Z9342" i="1"/>
  <c r="V9342" i="1"/>
  <c r="U9342" i="1"/>
  <c r="T9342" i="1"/>
  <c r="F9334" i="1"/>
  <c r="Z9334" i="1"/>
  <c r="V9334" i="1"/>
  <c r="U9334" i="1"/>
  <c r="T9334" i="1"/>
  <c r="F9326" i="1"/>
  <c r="Z9326" i="1"/>
  <c r="V9326" i="1"/>
  <c r="U9326" i="1"/>
  <c r="T9326" i="1"/>
  <c r="F9318" i="1"/>
  <c r="Z9318" i="1"/>
  <c r="V9318" i="1"/>
  <c r="U9318" i="1"/>
  <c r="T9318" i="1"/>
  <c r="F9310" i="1"/>
  <c r="Z9310" i="1"/>
  <c r="V9310" i="1"/>
  <c r="U9310" i="1"/>
  <c r="T9310" i="1"/>
  <c r="F9302" i="1"/>
  <c r="Z9302" i="1"/>
  <c r="V9302" i="1"/>
  <c r="U9302" i="1"/>
  <c r="T9302" i="1"/>
  <c r="F9294" i="1"/>
  <c r="Z9294" i="1"/>
  <c r="V9294" i="1"/>
  <c r="U9294" i="1"/>
  <c r="T9294" i="1"/>
  <c r="F9286" i="1"/>
  <c r="Z9286" i="1"/>
  <c r="V9286" i="1"/>
  <c r="U9286" i="1"/>
  <c r="T9286" i="1"/>
  <c r="F9278" i="1"/>
  <c r="Z9278" i="1"/>
  <c r="V9278" i="1"/>
  <c r="U9278" i="1"/>
  <c r="T9278" i="1"/>
  <c r="F9270" i="1"/>
  <c r="Z9270" i="1"/>
  <c r="V9270" i="1"/>
  <c r="U9270" i="1"/>
  <c r="T9270" i="1"/>
  <c r="F9262" i="1"/>
  <c r="Z9262" i="1"/>
  <c r="V9262" i="1"/>
  <c r="U9262" i="1"/>
  <c r="T9262" i="1"/>
  <c r="F9254" i="1"/>
  <c r="Z9254" i="1"/>
  <c r="V9254" i="1"/>
  <c r="U9254" i="1"/>
  <c r="T9254" i="1"/>
  <c r="F9246" i="1"/>
  <c r="Z9246" i="1"/>
  <c r="V9246" i="1"/>
  <c r="U9246" i="1"/>
  <c r="T9246" i="1"/>
  <c r="F9238" i="1"/>
  <c r="Z9238" i="1"/>
  <c r="V9238" i="1"/>
  <c r="U9238" i="1"/>
  <c r="T9238" i="1"/>
  <c r="F9230" i="1"/>
  <c r="Z9230" i="1"/>
  <c r="V9230" i="1"/>
  <c r="U9230" i="1"/>
  <c r="T9230" i="1"/>
  <c r="F9222" i="1"/>
  <c r="Z9222" i="1"/>
  <c r="V9222" i="1"/>
  <c r="U9222" i="1"/>
  <c r="T9222" i="1"/>
  <c r="F9214" i="1"/>
  <c r="Z9214" i="1"/>
  <c r="V9214" i="1"/>
  <c r="U9214" i="1"/>
  <c r="T9214" i="1"/>
  <c r="F9206" i="1"/>
  <c r="Z9206" i="1"/>
  <c r="V9206" i="1"/>
  <c r="U9206" i="1"/>
  <c r="T9206" i="1"/>
  <c r="F9198" i="1"/>
  <c r="Z9198" i="1"/>
  <c r="V9198" i="1"/>
  <c r="U9198" i="1"/>
  <c r="T9198" i="1"/>
  <c r="F9190" i="1"/>
  <c r="Z9190" i="1"/>
  <c r="V9190" i="1"/>
  <c r="U9190" i="1"/>
  <c r="T9190" i="1"/>
  <c r="F9182" i="1"/>
  <c r="Z9182" i="1"/>
  <c r="V9182" i="1"/>
  <c r="U9182" i="1"/>
  <c r="T9182" i="1"/>
  <c r="F9174" i="1"/>
  <c r="Z9174" i="1"/>
  <c r="V9174" i="1"/>
  <c r="U9174" i="1"/>
  <c r="T9174" i="1"/>
  <c r="F9166" i="1"/>
  <c r="Z9166" i="1"/>
  <c r="V9166" i="1"/>
  <c r="U9166" i="1"/>
  <c r="T9166" i="1"/>
  <c r="F9158" i="1"/>
  <c r="Z9158" i="1"/>
  <c r="V9158" i="1"/>
  <c r="U9158" i="1"/>
  <c r="T9158" i="1"/>
  <c r="F9150" i="1"/>
  <c r="Z9150" i="1"/>
  <c r="V9150" i="1"/>
  <c r="U9150" i="1"/>
  <c r="T9150" i="1"/>
  <c r="F9142" i="1"/>
  <c r="Z9142" i="1"/>
  <c r="V9142" i="1"/>
  <c r="U9142" i="1"/>
  <c r="T9142" i="1"/>
  <c r="F9134" i="1"/>
  <c r="Z9134" i="1"/>
  <c r="V9134" i="1"/>
  <c r="U9134" i="1"/>
  <c r="T9134" i="1"/>
  <c r="F9126" i="1"/>
  <c r="Z9126" i="1"/>
  <c r="V9126" i="1"/>
  <c r="U9126" i="1"/>
  <c r="T9126" i="1"/>
  <c r="F9118" i="1"/>
  <c r="Z9118" i="1"/>
  <c r="V9118" i="1"/>
  <c r="U9118" i="1"/>
  <c r="T9118" i="1"/>
  <c r="F9110" i="1"/>
  <c r="Z9110" i="1"/>
  <c r="V9110" i="1"/>
  <c r="U9110" i="1"/>
  <c r="T9110" i="1"/>
  <c r="F9102" i="1"/>
  <c r="Z9102" i="1"/>
  <c r="V9102" i="1"/>
  <c r="U9102" i="1"/>
  <c r="T9102" i="1"/>
  <c r="F9094" i="1"/>
  <c r="Z9094" i="1"/>
  <c r="V9094" i="1"/>
  <c r="U9094" i="1"/>
  <c r="T9094" i="1"/>
  <c r="F9086" i="1"/>
  <c r="Z9086" i="1"/>
  <c r="V9086" i="1"/>
  <c r="U9086" i="1"/>
  <c r="T9086" i="1"/>
  <c r="F9078" i="1"/>
  <c r="Z9078" i="1"/>
  <c r="V9078" i="1"/>
  <c r="U9078" i="1"/>
  <c r="T9078" i="1"/>
  <c r="F9070" i="1"/>
  <c r="Z9070" i="1"/>
  <c r="V9070" i="1"/>
  <c r="U9070" i="1"/>
  <c r="T9070" i="1"/>
  <c r="F9062" i="1"/>
  <c r="Z9062" i="1"/>
  <c r="V9062" i="1"/>
  <c r="U9062" i="1"/>
  <c r="T9062" i="1"/>
  <c r="F9054" i="1"/>
  <c r="Z9054" i="1"/>
  <c r="V9054" i="1"/>
  <c r="U9054" i="1"/>
  <c r="T9054" i="1"/>
  <c r="F9046" i="1"/>
  <c r="Z9046" i="1"/>
  <c r="V9046" i="1"/>
  <c r="U9046" i="1"/>
  <c r="T9046" i="1"/>
  <c r="F9038" i="1"/>
  <c r="Z9038" i="1"/>
  <c r="V9038" i="1"/>
  <c r="U9038" i="1"/>
  <c r="T9038" i="1"/>
  <c r="F9030" i="1"/>
  <c r="Z9030" i="1"/>
  <c r="V9030" i="1"/>
  <c r="U9030" i="1"/>
  <c r="T9030" i="1"/>
  <c r="F9022" i="1"/>
  <c r="Z9022" i="1"/>
  <c r="V9022" i="1"/>
  <c r="U9022" i="1"/>
  <c r="T9022" i="1"/>
  <c r="F9014" i="1"/>
  <c r="Z9014" i="1"/>
  <c r="V9014" i="1"/>
  <c r="U9014" i="1"/>
  <c r="T9014" i="1"/>
  <c r="F9006" i="1"/>
  <c r="Z9006" i="1"/>
  <c r="V9006" i="1"/>
  <c r="U9006" i="1"/>
  <c r="T9006" i="1"/>
  <c r="F8998" i="1"/>
  <c r="Z8998" i="1"/>
  <c r="V8998" i="1"/>
  <c r="U8998" i="1"/>
  <c r="T8998" i="1"/>
  <c r="F8990" i="1"/>
  <c r="Z8990" i="1"/>
  <c r="V8990" i="1"/>
  <c r="U8990" i="1"/>
  <c r="T8990" i="1"/>
  <c r="F8982" i="1"/>
  <c r="Z8982" i="1"/>
  <c r="V8982" i="1"/>
  <c r="U8982" i="1"/>
  <c r="T8982" i="1"/>
  <c r="F8974" i="1"/>
  <c r="Z8974" i="1"/>
  <c r="V8974" i="1"/>
  <c r="U8974" i="1"/>
  <c r="T8974" i="1"/>
  <c r="F8966" i="1"/>
  <c r="Z8966" i="1"/>
  <c r="V8966" i="1"/>
  <c r="U8966" i="1"/>
  <c r="T8966" i="1"/>
  <c r="F8958" i="1"/>
  <c r="Z8958" i="1"/>
  <c r="V8958" i="1"/>
  <c r="U8958" i="1"/>
  <c r="T8958" i="1"/>
  <c r="F8950" i="1"/>
  <c r="Z8950" i="1"/>
  <c r="V8950" i="1"/>
  <c r="U8950" i="1"/>
  <c r="T8950" i="1"/>
  <c r="F8942" i="1"/>
  <c r="Z8942" i="1"/>
  <c r="V8942" i="1"/>
  <c r="U8942" i="1"/>
  <c r="T8942" i="1"/>
  <c r="F8934" i="1"/>
  <c r="Z8934" i="1"/>
  <c r="V8934" i="1"/>
  <c r="U8934" i="1"/>
  <c r="T8934" i="1"/>
  <c r="F8926" i="1"/>
  <c r="Z8926" i="1"/>
  <c r="V8926" i="1"/>
  <c r="U8926" i="1"/>
  <c r="T8926" i="1"/>
  <c r="F8918" i="1"/>
  <c r="Z8918" i="1"/>
  <c r="V8918" i="1"/>
  <c r="U8918" i="1"/>
  <c r="T8918" i="1"/>
  <c r="F8910" i="1"/>
  <c r="Z8910" i="1"/>
  <c r="V8910" i="1"/>
  <c r="U8910" i="1"/>
  <c r="T8910" i="1"/>
  <c r="F8902" i="1"/>
  <c r="Z8902" i="1"/>
  <c r="V8902" i="1"/>
  <c r="U8902" i="1"/>
  <c r="T8902" i="1"/>
  <c r="F8894" i="1"/>
  <c r="Z8894" i="1"/>
  <c r="V8894" i="1"/>
  <c r="U8894" i="1"/>
  <c r="T8894" i="1"/>
  <c r="F8886" i="1"/>
  <c r="Z8886" i="1"/>
  <c r="V8886" i="1"/>
  <c r="U8886" i="1"/>
  <c r="T8886" i="1"/>
  <c r="F8878" i="1"/>
  <c r="Z8878" i="1"/>
  <c r="V8878" i="1"/>
  <c r="U8878" i="1"/>
  <c r="T8878" i="1"/>
  <c r="F8870" i="1"/>
  <c r="Z8870" i="1"/>
  <c r="V8870" i="1"/>
  <c r="U8870" i="1"/>
  <c r="T8870" i="1"/>
  <c r="F8862" i="1"/>
  <c r="Z8862" i="1"/>
  <c r="V8862" i="1"/>
  <c r="U8862" i="1"/>
  <c r="T8862" i="1"/>
  <c r="F8854" i="1"/>
  <c r="Z8854" i="1"/>
  <c r="V8854" i="1"/>
  <c r="U8854" i="1"/>
  <c r="T8854" i="1"/>
  <c r="F8846" i="1"/>
  <c r="Z8846" i="1"/>
  <c r="V8846" i="1"/>
  <c r="U8846" i="1"/>
  <c r="T8846" i="1"/>
  <c r="F8838" i="1"/>
  <c r="Z8838" i="1"/>
  <c r="V8838" i="1"/>
  <c r="U8838" i="1"/>
  <c r="T8838" i="1"/>
  <c r="F8830" i="1"/>
  <c r="Z8830" i="1"/>
  <c r="V8830" i="1"/>
  <c r="U8830" i="1"/>
  <c r="T8830" i="1"/>
  <c r="F8822" i="1"/>
  <c r="Z8822" i="1"/>
  <c r="V8822" i="1"/>
  <c r="U8822" i="1"/>
  <c r="T8822" i="1"/>
  <c r="F8814" i="1"/>
  <c r="Z8814" i="1"/>
  <c r="V8814" i="1"/>
  <c r="U8814" i="1"/>
  <c r="T8814" i="1"/>
  <c r="F8806" i="1"/>
  <c r="Z8806" i="1"/>
  <c r="V8806" i="1"/>
  <c r="U8806" i="1"/>
  <c r="T8806" i="1"/>
  <c r="F8798" i="1"/>
  <c r="Z8798" i="1"/>
  <c r="V8798" i="1"/>
  <c r="U8798" i="1"/>
  <c r="T8798" i="1"/>
  <c r="F8790" i="1"/>
  <c r="Z8790" i="1"/>
  <c r="V8790" i="1"/>
  <c r="U8790" i="1"/>
  <c r="T8790" i="1"/>
  <c r="F8782" i="1"/>
  <c r="Z8782" i="1"/>
  <c r="V8782" i="1"/>
  <c r="U8782" i="1"/>
  <c r="T8782" i="1"/>
  <c r="F8774" i="1"/>
  <c r="Z8774" i="1"/>
  <c r="V8774" i="1"/>
  <c r="U8774" i="1"/>
  <c r="T8774" i="1"/>
  <c r="F8766" i="1"/>
  <c r="Z8766" i="1"/>
  <c r="V8766" i="1"/>
  <c r="U8766" i="1"/>
  <c r="T8766" i="1"/>
  <c r="F8758" i="1"/>
  <c r="Z8758" i="1"/>
  <c r="V8758" i="1"/>
  <c r="U8758" i="1"/>
  <c r="T8758" i="1"/>
  <c r="F8750" i="1"/>
  <c r="Z8750" i="1"/>
  <c r="V8750" i="1"/>
  <c r="U8750" i="1"/>
  <c r="T8750" i="1"/>
  <c r="F8742" i="1"/>
  <c r="Z8742" i="1"/>
  <c r="V8742" i="1"/>
  <c r="U8742" i="1"/>
  <c r="T8742" i="1"/>
  <c r="F8734" i="1"/>
  <c r="Z8734" i="1"/>
  <c r="V8734" i="1"/>
  <c r="U8734" i="1"/>
  <c r="T8734" i="1"/>
  <c r="F8726" i="1"/>
  <c r="Z8726" i="1"/>
  <c r="V8726" i="1"/>
  <c r="U8726" i="1"/>
  <c r="T8726" i="1"/>
  <c r="F8718" i="1"/>
  <c r="Z8718" i="1"/>
  <c r="V8718" i="1"/>
  <c r="U8718" i="1"/>
  <c r="T8718" i="1"/>
  <c r="F8710" i="1"/>
  <c r="Z8710" i="1"/>
  <c r="V8710" i="1"/>
  <c r="U8710" i="1"/>
  <c r="T8710" i="1"/>
  <c r="F8702" i="1"/>
  <c r="Z8702" i="1"/>
  <c r="V8702" i="1"/>
  <c r="U8702" i="1"/>
  <c r="T8702" i="1"/>
  <c r="F8694" i="1"/>
  <c r="Z8694" i="1"/>
  <c r="V8694" i="1"/>
  <c r="U8694" i="1"/>
  <c r="T8694" i="1"/>
  <c r="F8686" i="1"/>
  <c r="Z8686" i="1"/>
  <c r="V8686" i="1"/>
  <c r="U8686" i="1"/>
  <c r="T8686" i="1"/>
  <c r="F8678" i="1"/>
  <c r="Z8678" i="1"/>
  <c r="V8678" i="1"/>
  <c r="U8678" i="1"/>
  <c r="T8678" i="1"/>
  <c r="F8670" i="1"/>
  <c r="Z8670" i="1"/>
  <c r="V8670" i="1"/>
  <c r="U8670" i="1"/>
  <c r="T8670" i="1"/>
  <c r="F8662" i="1"/>
  <c r="Z8662" i="1"/>
  <c r="V8662" i="1"/>
  <c r="U8662" i="1"/>
  <c r="T8662" i="1"/>
  <c r="F8654" i="1"/>
  <c r="Z8654" i="1"/>
  <c r="V8654" i="1"/>
  <c r="U8654" i="1"/>
  <c r="T8654" i="1"/>
  <c r="F8646" i="1"/>
  <c r="Z8646" i="1"/>
  <c r="V8646" i="1"/>
  <c r="U8646" i="1"/>
  <c r="T8646" i="1"/>
  <c r="F8638" i="1"/>
  <c r="Z8638" i="1"/>
  <c r="V8638" i="1"/>
  <c r="U8638" i="1"/>
  <c r="T8638" i="1"/>
  <c r="F8630" i="1"/>
  <c r="Z8630" i="1"/>
  <c r="V8630" i="1"/>
  <c r="U8630" i="1"/>
  <c r="T8630" i="1"/>
  <c r="F8622" i="1"/>
  <c r="Z8622" i="1"/>
  <c r="V8622" i="1"/>
  <c r="U8622" i="1"/>
  <c r="T8622" i="1"/>
  <c r="F8614" i="1"/>
  <c r="Z8614" i="1"/>
  <c r="V8614" i="1"/>
  <c r="U8614" i="1"/>
  <c r="T8614" i="1"/>
  <c r="F8606" i="1"/>
  <c r="Z8606" i="1"/>
  <c r="V8606" i="1"/>
  <c r="U8606" i="1"/>
  <c r="T8606" i="1"/>
  <c r="F8598" i="1"/>
  <c r="Z8598" i="1"/>
  <c r="V8598" i="1"/>
  <c r="U8598" i="1"/>
  <c r="T8598" i="1"/>
  <c r="F8590" i="1"/>
  <c r="Z8590" i="1"/>
  <c r="V8590" i="1"/>
  <c r="U8590" i="1"/>
  <c r="T8590" i="1"/>
  <c r="F8582" i="1"/>
  <c r="Z8582" i="1"/>
  <c r="V8582" i="1"/>
  <c r="U8582" i="1"/>
  <c r="T8582" i="1"/>
  <c r="F8574" i="1"/>
  <c r="Z8574" i="1"/>
  <c r="V8574" i="1"/>
  <c r="U8574" i="1"/>
  <c r="T8574" i="1"/>
  <c r="F8566" i="1"/>
  <c r="Z8566" i="1"/>
  <c r="V8566" i="1"/>
  <c r="U8566" i="1"/>
  <c r="T8566" i="1"/>
  <c r="F8558" i="1"/>
  <c r="Z8558" i="1"/>
  <c r="V8558" i="1"/>
  <c r="U8558" i="1"/>
  <c r="T8558" i="1"/>
  <c r="F8550" i="1"/>
  <c r="Z8550" i="1"/>
  <c r="V8550" i="1"/>
  <c r="U8550" i="1"/>
  <c r="T8550" i="1"/>
  <c r="F8542" i="1"/>
  <c r="Z8542" i="1"/>
  <c r="V8542" i="1"/>
  <c r="U8542" i="1"/>
  <c r="T8542" i="1"/>
  <c r="F8534" i="1"/>
  <c r="Z8534" i="1"/>
  <c r="V8534" i="1"/>
  <c r="U8534" i="1"/>
  <c r="T8534" i="1"/>
  <c r="F8526" i="1"/>
  <c r="Z8526" i="1"/>
  <c r="V8526" i="1"/>
  <c r="U8526" i="1"/>
  <c r="T8526" i="1"/>
  <c r="F8518" i="1"/>
  <c r="Z8518" i="1"/>
  <c r="V8518" i="1"/>
  <c r="U8518" i="1"/>
  <c r="T8518" i="1"/>
  <c r="F8510" i="1"/>
  <c r="Z8510" i="1"/>
  <c r="V8510" i="1"/>
  <c r="U8510" i="1"/>
  <c r="T8510" i="1"/>
  <c r="F8502" i="1"/>
  <c r="Z8502" i="1"/>
  <c r="V8502" i="1"/>
  <c r="U8502" i="1"/>
  <c r="T8502" i="1"/>
  <c r="F8494" i="1"/>
  <c r="Z8494" i="1"/>
  <c r="V8494" i="1"/>
  <c r="U8494" i="1"/>
  <c r="T8494" i="1"/>
  <c r="F8486" i="1"/>
  <c r="Z8486" i="1"/>
  <c r="V8486" i="1"/>
  <c r="U8486" i="1"/>
  <c r="T8486" i="1"/>
  <c r="F8478" i="1"/>
  <c r="Z8478" i="1"/>
  <c r="V8478" i="1"/>
  <c r="U8478" i="1"/>
  <c r="T8478" i="1"/>
  <c r="F8470" i="1"/>
  <c r="Z8470" i="1"/>
  <c r="V8470" i="1"/>
  <c r="U8470" i="1"/>
  <c r="T8470" i="1"/>
  <c r="F8462" i="1"/>
  <c r="Z8462" i="1"/>
  <c r="V8462" i="1"/>
  <c r="U8462" i="1"/>
  <c r="T8462" i="1"/>
  <c r="F8454" i="1"/>
  <c r="Z8454" i="1"/>
  <c r="V8454" i="1"/>
  <c r="U8454" i="1"/>
  <c r="T8454" i="1"/>
  <c r="F8446" i="1"/>
  <c r="Z8446" i="1"/>
  <c r="V8446" i="1"/>
  <c r="U8446" i="1"/>
  <c r="T8446" i="1"/>
  <c r="F8438" i="1"/>
  <c r="Z8438" i="1"/>
  <c r="V8438" i="1"/>
  <c r="U8438" i="1"/>
  <c r="T8438" i="1"/>
  <c r="F8430" i="1"/>
  <c r="Z8430" i="1"/>
  <c r="V8430" i="1"/>
  <c r="U8430" i="1"/>
  <c r="T8430" i="1"/>
  <c r="F8422" i="1"/>
  <c r="Z8422" i="1"/>
  <c r="V8422" i="1"/>
  <c r="U8422" i="1"/>
  <c r="T8422" i="1"/>
  <c r="F8414" i="1"/>
  <c r="Z8414" i="1"/>
  <c r="V8414" i="1"/>
  <c r="U8414" i="1"/>
  <c r="T8414" i="1"/>
  <c r="F8406" i="1"/>
  <c r="Z8406" i="1"/>
  <c r="V8406" i="1"/>
  <c r="U8406" i="1"/>
  <c r="T8406" i="1"/>
  <c r="F8398" i="1"/>
  <c r="Z8398" i="1"/>
  <c r="V8398" i="1"/>
  <c r="U8398" i="1"/>
  <c r="T8398" i="1"/>
  <c r="F8390" i="1"/>
  <c r="Z8390" i="1"/>
  <c r="V8390" i="1"/>
  <c r="U8390" i="1"/>
  <c r="T8390" i="1"/>
  <c r="F8382" i="1"/>
  <c r="Z8382" i="1"/>
  <c r="V8382" i="1"/>
  <c r="U8382" i="1"/>
  <c r="T8382" i="1"/>
  <c r="F8374" i="1"/>
  <c r="Z8374" i="1"/>
  <c r="V8374" i="1"/>
  <c r="U8374" i="1"/>
  <c r="T8374" i="1"/>
  <c r="F8366" i="1"/>
  <c r="Z8366" i="1"/>
  <c r="V8366" i="1"/>
  <c r="U8366" i="1"/>
  <c r="T8366" i="1"/>
  <c r="F8358" i="1"/>
  <c r="Z8358" i="1"/>
  <c r="V8358" i="1"/>
  <c r="U8358" i="1"/>
  <c r="T8358" i="1"/>
  <c r="F8350" i="1"/>
  <c r="Z8350" i="1"/>
  <c r="V8350" i="1"/>
  <c r="U8350" i="1"/>
  <c r="T8350" i="1"/>
  <c r="F8342" i="1"/>
  <c r="Z8342" i="1"/>
  <c r="V8342" i="1"/>
  <c r="U8342" i="1"/>
  <c r="T8342" i="1"/>
  <c r="F8334" i="1"/>
  <c r="Z8334" i="1"/>
  <c r="V8334" i="1"/>
  <c r="U8334" i="1"/>
  <c r="T8334" i="1"/>
  <c r="F8326" i="1"/>
  <c r="Z8326" i="1"/>
  <c r="V8326" i="1"/>
  <c r="U8326" i="1"/>
  <c r="T8326" i="1"/>
  <c r="F8318" i="1"/>
  <c r="Z8318" i="1"/>
  <c r="V8318" i="1"/>
  <c r="U8318" i="1"/>
  <c r="T8318" i="1"/>
  <c r="F8310" i="1"/>
  <c r="Z8310" i="1"/>
  <c r="V8310" i="1"/>
  <c r="U8310" i="1"/>
  <c r="T8310" i="1"/>
  <c r="F8302" i="1"/>
  <c r="Z8302" i="1"/>
  <c r="V8302" i="1"/>
  <c r="U8302" i="1"/>
  <c r="T8302" i="1"/>
  <c r="F8294" i="1"/>
  <c r="Z8294" i="1"/>
  <c r="V8294" i="1"/>
  <c r="U8294" i="1"/>
  <c r="T8294" i="1"/>
  <c r="F8286" i="1"/>
  <c r="Z8286" i="1"/>
  <c r="V8286" i="1"/>
  <c r="U8286" i="1"/>
  <c r="T8286" i="1"/>
  <c r="F8278" i="1"/>
  <c r="Z8278" i="1"/>
  <c r="V8278" i="1"/>
  <c r="U8278" i="1"/>
  <c r="T8278" i="1"/>
  <c r="F8270" i="1"/>
  <c r="Z8270" i="1"/>
  <c r="V8270" i="1"/>
  <c r="U8270" i="1"/>
  <c r="T8270" i="1"/>
  <c r="F8262" i="1"/>
  <c r="Z8262" i="1"/>
  <c r="V8262" i="1"/>
  <c r="U8262" i="1"/>
  <c r="T8262" i="1"/>
  <c r="F8254" i="1"/>
  <c r="Z8254" i="1"/>
  <c r="V8254" i="1"/>
  <c r="U8254" i="1"/>
  <c r="T8254" i="1"/>
  <c r="F8246" i="1"/>
  <c r="Z8246" i="1"/>
  <c r="V8246" i="1"/>
  <c r="U8246" i="1"/>
  <c r="T8246" i="1"/>
  <c r="F8238" i="1"/>
  <c r="Z8238" i="1"/>
  <c r="V8238" i="1"/>
  <c r="U8238" i="1"/>
  <c r="T8238" i="1"/>
  <c r="F8230" i="1"/>
  <c r="Z8230" i="1"/>
  <c r="V8230" i="1"/>
  <c r="U8230" i="1"/>
  <c r="T8230" i="1"/>
  <c r="F8222" i="1"/>
  <c r="Z8222" i="1"/>
  <c r="V8222" i="1"/>
  <c r="U8222" i="1"/>
  <c r="T8222" i="1"/>
  <c r="F8214" i="1"/>
  <c r="Z8214" i="1"/>
  <c r="V8214" i="1"/>
  <c r="U8214" i="1"/>
  <c r="T8214" i="1"/>
  <c r="F8206" i="1"/>
  <c r="Z8206" i="1"/>
  <c r="V8206" i="1"/>
  <c r="U8206" i="1"/>
  <c r="T8206" i="1"/>
  <c r="F8198" i="1"/>
  <c r="Z8198" i="1"/>
  <c r="V8198" i="1"/>
  <c r="U8198" i="1"/>
  <c r="T8198" i="1"/>
  <c r="F8190" i="1"/>
  <c r="Z8190" i="1"/>
  <c r="V8190" i="1"/>
  <c r="U8190" i="1"/>
  <c r="T8190" i="1"/>
  <c r="F8182" i="1"/>
  <c r="Z8182" i="1"/>
  <c r="V8182" i="1"/>
  <c r="U8182" i="1"/>
  <c r="T8182" i="1"/>
  <c r="F8174" i="1"/>
  <c r="Z8174" i="1"/>
  <c r="V8174" i="1"/>
  <c r="U8174" i="1"/>
  <c r="T8174" i="1"/>
  <c r="F8166" i="1"/>
  <c r="Z8166" i="1"/>
  <c r="V8166" i="1"/>
  <c r="U8166" i="1"/>
  <c r="T8166" i="1"/>
  <c r="F8158" i="1"/>
  <c r="Z8158" i="1"/>
  <c r="V8158" i="1"/>
  <c r="U8158" i="1"/>
  <c r="T8158" i="1"/>
  <c r="F8150" i="1"/>
  <c r="Z8150" i="1"/>
  <c r="V8150" i="1"/>
  <c r="U8150" i="1"/>
  <c r="T8150" i="1"/>
  <c r="F8142" i="1"/>
  <c r="Z8142" i="1"/>
  <c r="V8142" i="1"/>
  <c r="U8142" i="1"/>
  <c r="T8142" i="1"/>
  <c r="F8134" i="1"/>
  <c r="Z8134" i="1"/>
  <c r="V8134" i="1"/>
  <c r="U8134" i="1"/>
  <c r="T8134" i="1"/>
  <c r="F8126" i="1"/>
  <c r="Z8126" i="1"/>
  <c r="V8126" i="1"/>
  <c r="U8126" i="1"/>
  <c r="T8126" i="1"/>
  <c r="F8118" i="1"/>
  <c r="Z8118" i="1"/>
  <c r="V8118" i="1"/>
  <c r="U8118" i="1"/>
  <c r="T8118" i="1"/>
  <c r="F8110" i="1"/>
  <c r="Z8110" i="1"/>
  <c r="V8110" i="1"/>
  <c r="U8110" i="1"/>
  <c r="T8110" i="1"/>
  <c r="F8102" i="1"/>
  <c r="Z8102" i="1"/>
  <c r="V8102" i="1"/>
  <c r="U8102" i="1"/>
  <c r="T8102" i="1"/>
  <c r="F8094" i="1"/>
  <c r="Z8094" i="1"/>
  <c r="V8094" i="1"/>
  <c r="U8094" i="1"/>
  <c r="T8094" i="1"/>
  <c r="F8086" i="1"/>
  <c r="Z8086" i="1"/>
  <c r="V8086" i="1"/>
  <c r="U8086" i="1"/>
  <c r="T8086" i="1"/>
  <c r="F8078" i="1"/>
  <c r="Z8078" i="1"/>
  <c r="V8078" i="1"/>
  <c r="U8078" i="1"/>
  <c r="T8078" i="1"/>
  <c r="F8070" i="1"/>
  <c r="Z8070" i="1"/>
  <c r="V8070" i="1"/>
  <c r="U8070" i="1"/>
  <c r="T8070" i="1"/>
  <c r="F8062" i="1"/>
  <c r="Z8062" i="1"/>
  <c r="V8062" i="1"/>
  <c r="U8062" i="1"/>
  <c r="T8062" i="1"/>
  <c r="F8054" i="1"/>
  <c r="Z8054" i="1"/>
  <c r="V8054" i="1"/>
  <c r="U8054" i="1"/>
  <c r="T8054" i="1"/>
  <c r="F8046" i="1"/>
  <c r="Z8046" i="1"/>
  <c r="V8046" i="1"/>
  <c r="U8046" i="1"/>
  <c r="T8046" i="1"/>
  <c r="F8038" i="1"/>
  <c r="Z8038" i="1"/>
  <c r="V8038" i="1"/>
  <c r="U8038" i="1"/>
  <c r="T8038" i="1"/>
  <c r="F8030" i="1"/>
  <c r="Z8030" i="1"/>
  <c r="V8030" i="1"/>
  <c r="U8030" i="1"/>
  <c r="T8030" i="1"/>
  <c r="F8022" i="1"/>
  <c r="Z8022" i="1"/>
  <c r="V8022" i="1"/>
  <c r="U8022" i="1"/>
  <c r="T8022" i="1"/>
  <c r="F8014" i="1"/>
  <c r="Z8014" i="1"/>
  <c r="V8014" i="1"/>
  <c r="U8014" i="1"/>
  <c r="T8014" i="1"/>
  <c r="F8006" i="1"/>
  <c r="Z8006" i="1"/>
  <c r="V8006" i="1"/>
  <c r="U8006" i="1"/>
  <c r="T8006" i="1"/>
  <c r="F7998" i="1"/>
  <c r="Z7998" i="1"/>
  <c r="V7998" i="1"/>
  <c r="U7998" i="1"/>
  <c r="T7998" i="1"/>
  <c r="F7990" i="1"/>
  <c r="Z7990" i="1"/>
  <c r="V7990" i="1"/>
  <c r="U7990" i="1"/>
  <c r="T7990" i="1"/>
  <c r="F7982" i="1"/>
  <c r="Z7982" i="1"/>
  <c r="V7982" i="1"/>
  <c r="U7982" i="1"/>
  <c r="T7982" i="1"/>
  <c r="F7974" i="1"/>
  <c r="Z7974" i="1"/>
  <c r="V7974" i="1"/>
  <c r="U7974" i="1"/>
  <c r="T7974" i="1"/>
  <c r="F7966" i="1"/>
  <c r="Z7966" i="1"/>
  <c r="V7966" i="1"/>
  <c r="U7966" i="1"/>
  <c r="T7966" i="1"/>
  <c r="F7958" i="1"/>
  <c r="Z7958" i="1"/>
  <c r="V7958" i="1"/>
  <c r="U7958" i="1"/>
  <c r="T7958" i="1"/>
  <c r="F7950" i="1"/>
  <c r="Z7950" i="1"/>
  <c r="V7950" i="1"/>
  <c r="U7950" i="1"/>
  <c r="T7950" i="1"/>
  <c r="F7942" i="1"/>
  <c r="Z7942" i="1"/>
  <c r="V7942" i="1"/>
  <c r="U7942" i="1"/>
  <c r="T7942" i="1"/>
  <c r="F7934" i="1"/>
  <c r="Z7934" i="1"/>
  <c r="V7934" i="1"/>
  <c r="U7934" i="1"/>
  <c r="T7934" i="1"/>
  <c r="F7926" i="1"/>
  <c r="Z7926" i="1"/>
  <c r="V7926" i="1"/>
  <c r="U7926" i="1"/>
  <c r="T7926" i="1"/>
  <c r="F7918" i="1"/>
  <c r="Z7918" i="1"/>
  <c r="V7918" i="1"/>
  <c r="U7918" i="1"/>
  <c r="T7918" i="1"/>
  <c r="F7910" i="1"/>
  <c r="Z7910" i="1"/>
  <c r="V7910" i="1"/>
  <c r="U7910" i="1"/>
  <c r="T7910" i="1"/>
  <c r="F7902" i="1"/>
  <c r="Z7902" i="1"/>
  <c r="V7902" i="1"/>
  <c r="U7902" i="1"/>
  <c r="T7902" i="1"/>
  <c r="F7894" i="1"/>
  <c r="Z7894" i="1"/>
  <c r="V7894" i="1"/>
  <c r="U7894" i="1"/>
  <c r="T7894" i="1"/>
  <c r="F7886" i="1"/>
  <c r="Z7886" i="1"/>
  <c r="V7886" i="1"/>
  <c r="U7886" i="1"/>
  <c r="T7886" i="1"/>
  <c r="F7878" i="1"/>
  <c r="Z7878" i="1"/>
  <c r="V7878" i="1"/>
  <c r="U7878" i="1"/>
  <c r="T7878" i="1"/>
  <c r="F7870" i="1"/>
  <c r="Z7870" i="1"/>
  <c r="V7870" i="1"/>
  <c r="U7870" i="1"/>
  <c r="T7870" i="1"/>
  <c r="F7862" i="1"/>
  <c r="Z7862" i="1"/>
  <c r="V7862" i="1"/>
  <c r="U7862" i="1"/>
  <c r="T7862" i="1"/>
  <c r="F7854" i="1"/>
  <c r="Z7854" i="1"/>
  <c r="V7854" i="1"/>
  <c r="U7854" i="1"/>
  <c r="T7854" i="1"/>
  <c r="F7846" i="1"/>
  <c r="Z7846" i="1"/>
  <c r="V7846" i="1"/>
  <c r="U7846" i="1"/>
  <c r="T7846" i="1"/>
  <c r="F7838" i="1"/>
  <c r="Z7838" i="1"/>
  <c r="V7838" i="1"/>
  <c r="U7838" i="1"/>
  <c r="T7838" i="1"/>
  <c r="F7830" i="1"/>
  <c r="Z7830" i="1"/>
  <c r="V7830" i="1"/>
  <c r="U7830" i="1"/>
  <c r="T7830" i="1"/>
  <c r="F7822" i="1"/>
  <c r="Z7822" i="1"/>
  <c r="V7822" i="1"/>
  <c r="U7822" i="1"/>
  <c r="T7822" i="1"/>
  <c r="F7814" i="1"/>
  <c r="Z7814" i="1"/>
  <c r="V7814" i="1"/>
  <c r="U7814" i="1"/>
  <c r="T7814" i="1"/>
  <c r="F7806" i="1"/>
  <c r="Z7806" i="1"/>
  <c r="V7806" i="1"/>
  <c r="U7806" i="1"/>
  <c r="T7806" i="1"/>
  <c r="F7798" i="1"/>
  <c r="Z7798" i="1"/>
  <c r="V7798" i="1"/>
  <c r="U7798" i="1"/>
  <c r="T7798" i="1"/>
  <c r="F7790" i="1"/>
  <c r="Z7790" i="1"/>
  <c r="V7790" i="1"/>
  <c r="U7790" i="1"/>
  <c r="T7790" i="1"/>
  <c r="F7782" i="1"/>
  <c r="Z7782" i="1"/>
  <c r="V7782" i="1"/>
  <c r="U7782" i="1"/>
  <c r="T7782" i="1"/>
  <c r="F7774" i="1"/>
  <c r="Z7774" i="1"/>
  <c r="V7774" i="1"/>
  <c r="U7774" i="1"/>
  <c r="T7774" i="1"/>
  <c r="F7766" i="1"/>
  <c r="Z7766" i="1"/>
  <c r="V7766" i="1"/>
  <c r="U7766" i="1"/>
  <c r="T7766" i="1"/>
  <c r="F7758" i="1"/>
  <c r="Z7758" i="1"/>
  <c r="V7758" i="1"/>
  <c r="U7758" i="1"/>
  <c r="T7758" i="1"/>
  <c r="F7750" i="1"/>
  <c r="Z7750" i="1"/>
  <c r="V7750" i="1"/>
  <c r="U7750" i="1"/>
  <c r="T7750" i="1"/>
  <c r="F7742" i="1"/>
  <c r="Z7742" i="1"/>
  <c r="V7742" i="1"/>
  <c r="U7742" i="1"/>
  <c r="T7742" i="1"/>
  <c r="F7734" i="1"/>
  <c r="Z7734" i="1"/>
  <c r="V7734" i="1"/>
  <c r="U7734" i="1"/>
  <c r="T7734" i="1"/>
  <c r="F7726" i="1"/>
  <c r="Z7726" i="1"/>
  <c r="V7726" i="1"/>
  <c r="U7726" i="1"/>
  <c r="T7726" i="1"/>
  <c r="F7718" i="1"/>
  <c r="Z7718" i="1"/>
  <c r="V7718" i="1"/>
  <c r="U7718" i="1"/>
  <c r="T7718" i="1"/>
  <c r="F7710" i="1"/>
  <c r="Z7710" i="1"/>
  <c r="V7710" i="1"/>
  <c r="U7710" i="1"/>
  <c r="T7710" i="1"/>
  <c r="F7702" i="1"/>
  <c r="Z7702" i="1"/>
  <c r="V7702" i="1"/>
  <c r="U7702" i="1"/>
  <c r="T7702" i="1"/>
  <c r="F7694" i="1"/>
  <c r="Z7694" i="1"/>
  <c r="V7694" i="1"/>
  <c r="U7694" i="1"/>
  <c r="T7694" i="1"/>
  <c r="F7686" i="1"/>
  <c r="Z7686" i="1"/>
  <c r="V7686" i="1"/>
  <c r="U7686" i="1"/>
  <c r="T7686" i="1"/>
  <c r="F7678" i="1"/>
  <c r="Z7678" i="1"/>
  <c r="V7678" i="1"/>
  <c r="U7678" i="1"/>
  <c r="T7678" i="1"/>
  <c r="F7670" i="1"/>
  <c r="Z7670" i="1"/>
  <c r="V7670" i="1"/>
  <c r="U7670" i="1"/>
  <c r="T7670" i="1"/>
  <c r="F7662" i="1"/>
  <c r="Z7662" i="1"/>
  <c r="V7662" i="1"/>
  <c r="U7662" i="1"/>
  <c r="T7662" i="1"/>
  <c r="F7654" i="1"/>
  <c r="Z7654" i="1"/>
  <c r="V7654" i="1"/>
  <c r="U7654" i="1"/>
  <c r="T7654" i="1"/>
  <c r="F7646" i="1"/>
  <c r="Z7646" i="1"/>
  <c r="V7646" i="1"/>
  <c r="U7646" i="1"/>
  <c r="T7646" i="1"/>
  <c r="F7638" i="1"/>
  <c r="Z7638" i="1"/>
  <c r="V7638" i="1"/>
  <c r="U7638" i="1"/>
  <c r="T7638" i="1"/>
  <c r="F7630" i="1"/>
  <c r="Z7630" i="1"/>
  <c r="V7630" i="1"/>
  <c r="U7630" i="1"/>
  <c r="T7630" i="1"/>
  <c r="F7622" i="1"/>
  <c r="Z7622" i="1"/>
  <c r="V7622" i="1"/>
  <c r="U7622" i="1"/>
  <c r="T7622" i="1"/>
  <c r="F7614" i="1"/>
  <c r="Z7614" i="1"/>
  <c r="V7614" i="1"/>
  <c r="U7614" i="1"/>
  <c r="T7614" i="1"/>
  <c r="F7606" i="1"/>
  <c r="Z7606" i="1"/>
  <c r="V7606" i="1"/>
  <c r="U7606" i="1"/>
  <c r="T7606" i="1"/>
  <c r="F7598" i="1"/>
  <c r="Z7598" i="1"/>
  <c r="V7598" i="1"/>
  <c r="U7598" i="1"/>
  <c r="T7598" i="1"/>
  <c r="F7590" i="1"/>
  <c r="Z7590" i="1"/>
  <c r="V7590" i="1"/>
  <c r="U7590" i="1"/>
  <c r="T7590" i="1"/>
  <c r="F7582" i="1"/>
  <c r="Z7582" i="1"/>
  <c r="V7582" i="1"/>
  <c r="U7582" i="1"/>
  <c r="T7582" i="1"/>
  <c r="F7574" i="1"/>
  <c r="Z7574" i="1"/>
  <c r="V7574" i="1"/>
  <c r="U7574" i="1"/>
  <c r="T7574" i="1"/>
  <c r="F7566" i="1"/>
  <c r="Z7566" i="1"/>
  <c r="V7566" i="1"/>
  <c r="U7566" i="1"/>
  <c r="T7566" i="1"/>
  <c r="F7558" i="1"/>
  <c r="Z7558" i="1"/>
  <c r="V7558" i="1"/>
  <c r="U7558" i="1"/>
  <c r="T7558" i="1"/>
  <c r="F7550" i="1"/>
  <c r="Z7550" i="1"/>
  <c r="V7550" i="1"/>
  <c r="U7550" i="1"/>
  <c r="T7550" i="1"/>
  <c r="F7542" i="1"/>
  <c r="Z7542" i="1"/>
  <c r="V7542" i="1"/>
  <c r="U7542" i="1"/>
  <c r="T7542" i="1"/>
  <c r="F7534" i="1"/>
  <c r="Z7534" i="1"/>
  <c r="V7534" i="1"/>
  <c r="U7534" i="1"/>
  <c r="T7534" i="1"/>
  <c r="F7526" i="1"/>
  <c r="Z7526" i="1"/>
  <c r="V7526" i="1"/>
  <c r="U7526" i="1"/>
  <c r="T7526" i="1"/>
  <c r="F7518" i="1"/>
  <c r="Z7518" i="1"/>
  <c r="V7518" i="1"/>
  <c r="U7518" i="1"/>
  <c r="T7518" i="1"/>
  <c r="F7510" i="1"/>
  <c r="Z7510" i="1"/>
  <c r="V7510" i="1"/>
  <c r="U7510" i="1"/>
  <c r="T7510" i="1"/>
  <c r="F7502" i="1"/>
  <c r="Z7502" i="1"/>
  <c r="V7502" i="1"/>
  <c r="U7502" i="1"/>
  <c r="T7502" i="1"/>
  <c r="F7494" i="1"/>
  <c r="Z7494" i="1"/>
  <c r="V7494" i="1"/>
  <c r="U7494" i="1"/>
  <c r="T7494" i="1"/>
  <c r="F7486" i="1"/>
  <c r="Z7486" i="1"/>
  <c r="V7486" i="1"/>
  <c r="U7486" i="1"/>
  <c r="T7486" i="1"/>
  <c r="F7478" i="1"/>
  <c r="Z7478" i="1"/>
  <c r="V7478" i="1"/>
  <c r="U7478" i="1"/>
  <c r="T7478" i="1"/>
  <c r="F7470" i="1"/>
  <c r="Z7470" i="1"/>
  <c r="V7470" i="1"/>
  <c r="U7470" i="1"/>
  <c r="T7470" i="1"/>
  <c r="F7462" i="1"/>
  <c r="Z7462" i="1"/>
  <c r="V7462" i="1"/>
  <c r="U7462" i="1"/>
  <c r="T7462" i="1"/>
  <c r="F7454" i="1"/>
  <c r="Z7454" i="1"/>
  <c r="V7454" i="1"/>
  <c r="U7454" i="1"/>
  <c r="T7454" i="1"/>
  <c r="F7446" i="1"/>
  <c r="Z7446" i="1"/>
  <c r="V7446" i="1"/>
  <c r="U7446" i="1"/>
  <c r="T7446" i="1"/>
  <c r="F7438" i="1"/>
  <c r="Z7438" i="1"/>
  <c r="V7438" i="1"/>
  <c r="U7438" i="1"/>
  <c r="T7438" i="1"/>
  <c r="F7430" i="1"/>
  <c r="Z7430" i="1"/>
  <c r="V7430" i="1"/>
  <c r="U7430" i="1"/>
  <c r="T7430" i="1"/>
  <c r="F7422" i="1"/>
  <c r="Z7422" i="1"/>
  <c r="V7422" i="1"/>
  <c r="U7422" i="1"/>
  <c r="T7422" i="1"/>
  <c r="F7414" i="1"/>
  <c r="Z7414" i="1"/>
  <c r="V7414" i="1"/>
  <c r="U7414" i="1"/>
  <c r="T7414" i="1"/>
  <c r="F7406" i="1"/>
  <c r="Z7406" i="1"/>
  <c r="V7406" i="1"/>
  <c r="U7406" i="1"/>
  <c r="T7406" i="1"/>
  <c r="F7398" i="1"/>
  <c r="Z7398" i="1"/>
  <c r="V7398" i="1"/>
  <c r="U7398" i="1"/>
  <c r="T7398" i="1"/>
  <c r="F7390" i="1"/>
  <c r="Z7390" i="1"/>
  <c r="V7390" i="1"/>
  <c r="U7390" i="1"/>
  <c r="T7390" i="1"/>
  <c r="F7382" i="1"/>
  <c r="Z7382" i="1"/>
  <c r="V7382" i="1"/>
  <c r="U7382" i="1"/>
  <c r="T7382" i="1"/>
  <c r="F7374" i="1"/>
  <c r="Z7374" i="1"/>
  <c r="V7374" i="1"/>
  <c r="U7374" i="1"/>
  <c r="T7374" i="1"/>
  <c r="F7366" i="1"/>
  <c r="Z7366" i="1"/>
  <c r="V7366" i="1"/>
  <c r="U7366" i="1"/>
  <c r="T7366" i="1"/>
  <c r="F7358" i="1"/>
  <c r="Z7358" i="1"/>
  <c r="V7358" i="1"/>
  <c r="U7358" i="1"/>
  <c r="T7358" i="1"/>
  <c r="F7350" i="1"/>
  <c r="Z7350" i="1"/>
  <c r="V7350" i="1"/>
  <c r="U7350" i="1"/>
  <c r="T7350" i="1"/>
  <c r="F7342" i="1"/>
  <c r="Z7342" i="1"/>
  <c r="V7342" i="1"/>
  <c r="U7342" i="1"/>
  <c r="T7342" i="1"/>
  <c r="F7334" i="1"/>
  <c r="Z7334" i="1"/>
  <c r="V7334" i="1"/>
  <c r="U7334" i="1"/>
  <c r="T7334" i="1"/>
  <c r="F7326" i="1"/>
  <c r="Z7326" i="1"/>
  <c r="V7326" i="1"/>
  <c r="U7326" i="1"/>
  <c r="T7326" i="1"/>
  <c r="F7318" i="1"/>
  <c r="Z7318" i="1"/>
  <c r="V7318" i="1"/>
  <c r="U7318" i="1"/>
  <c r="T7318" i="1"/>
  <c r="F7310" i="1"/>
  <c r="Z7310" i="1"/>
  <c r="V7310" i="1"/>
  <c r="U7310" i="1"/>
  <c r="T7310" i="1"/>
  <c r="F7302" i="1"/>
  <c r="Z7302" i="1"/>
  <c r="V7302" i="1"/>
  <c r="U7302" i="1"/>
  <c r="T7302" i="1"/>
  <c r="F7294" i="1"/>
  <c r="Z7294" i="1"/>
  <c r="V7294" i="1"/>
  <c r="U7294" i="1"/>
  <c r="T7294" i="1"/>
  <c r="F7286" i="1"/>
  <c r="Z7286" i="1"/>
  <c r="V7286" i="1"/>
  <c r="U7286" i="1"/>
  <c r="T7286" i="1"/>
  <c r="F7278" i="1"/>
  <c r="Z7278" i="1"/>
  <c r="V7278" i="1"/>
  <c r="U7278" i="1"/>
  <c r="T7278" i="1"/>
  <c r="F7270" i="1"/>
  <c r="Z7270" i="1"/>
  <c r="V7270" i="1"/>
  <c r="U7270" i="1"/>
  <c r="T7270" i="1"/>
  <c r="F7262" i="1"/>
  <c r="Z7262" i="1"/>
  <c r="V7262" i="1"/>
  <c r="U7262" i="1"/>
  <c r="T7262" i="1"/>
  <c r="F7254" i="1"/>
  <c r="Z7254" i="1"/>
  <c r="V7254" i="1"/>
  <c r="U7254" i="1"/>
  <c r="T7254" i="1"/>
  <c r="F7246" i="1"/>
  <c r="Z7246" i="1"/>
  <c r="V7246" i="1"/>
  <c r="U7246" i="1"/>
  <c r="T7246" i="1"/>
  <c r="F7238" i="1"/>
  <c r="Z7238" i="1"/>
  <c r="V7238" i="1"/>
  <c r="U7238" i="1"/>
  <c r="T7238" i="1"/>
  <c r="F7230" i="1"/>
  <c r="Z7230" i="1"/>
  <c r="V7230" i="1"/>
  <c r="U7230" i="1"/>
  <c r="T7230" i="1"/>
  <c r="F7222" i="1"/>
  <c r="Z7222" i="1"/>
  <c r="V7222" i="1"/>
  <c r="U7222" i="1"/>
  <c r="T7222" i="1"/>
  <c r="F7214" i="1"/>
  <c r="Z7214" i="1"/>
  <c r="V7214" i="1"/>
  <c r="U7214" i="1"/>
  <c r="T7214" i="1"/>
  <c r="F7206" i="1"/>
  <c r="Z7206" i="1"/>
  <c r="V7206" i="1"/>
  <c r="U7206" i="1"/>
  <c r="T7206" i="1"/>
  <c r="F7198" i="1"/>
  <c r="Z7198" i="1"/>
  <c r="V7198" i="1"/>
  <c r="U7198" i="1"/>
  <c r="T7198" i="1"/>
  <c r="F7190" i="1"/>
  <c r="Z7190" i="1"/>
  <c r="V7190" i="1"/>
  <c r="U7190" i="1"/>
  <c r="T7190" i="1"/>
  <c r="F7182" i="1"/>
  <c r="Z7182" i="1"/>
  <c r="V7182" i="1"/>
  <c r="U7182" i="1"/>
  <c r="T7182" i="1"/>
  <c r="F7174" i="1"/>
  <c r="Z7174" i="1"/>
  <c r="V7174" i="1"/>
  <c r="U7174" i="1"/>
  <c r="T7174" i="1"/>
  <c r="F7166" i="1"/>
  <c r="Z7166" i="1"/>
  <c r="V7166" i="1"/>
  <c r="U7166" i="1"/>
  <c r="T7166" i="1"/>
  <c r="F7158" i="1"/>
  <c r="Z7158" i="1"/>
  <c r="V7158" i="1"/>
  <c r="U7158" i="1"/>
  <c r="T7158" i="1"/>
  <c r="F7150" i="1"/>
  <c r="Z7150" i="1"/>
  <c r="V7150" i="1"/>
  <c r="U7150" i="1"/>
  <c r="T7150" i="1"/>
  <c r="F7142" i="1"/>
  <c r="Z7142" i="1"/>
  <c r="V7142" i="1"/>
  <c r="U7142" i="1"/>
  <c r="T7142" i="1"/>
  <c r="F7134" i="1"/>
  <c r="Z7134" i="1"/>
  <c r="V7134" i="1"/>
  <c r="U7134" i="1"/>
  <c r="T7134" i="1"/>
  <c r="F7126" i="1"/>
  <c r="Z7126" i="1"/>
  <c r="V7126" i="1"/>
  <c r="U7126" i="1"/>
  <c r="T7126" i="1"/>
  <c r="F7118" i="1"/>
  <c r="Z7118" i="1"/>
  <c r="V7118" i="1"/>
  <c r="U7118" i="1"/>
  <c r="T7118" i="1"/>
  <c r="F7110" i="1"/>
  <c r="Z7110" i="1"/>
  <c r="V7110" i="1"/>
  <c r="U7110" i="1"/>
  <c r="T7110" i="1"/>
  <c r="F7102" i="1"/>
  <c r="Z7102" i="1"/>
  <c r="V7102" i="1"/>
  <c r="U7102" i="1"/>
  <c r="T7102" i="1"/>
  <c r="F7094" i="1"/>
  <c r="Z7094" i="1"/>
  <c r="V7094" i="1"/>
  <c r="U7094" i="1"/>
  <c r="T7094" i="1"/>
  <c r="F7086" i="1"/>
  <c r="Z7086" i="1"/>
  <c r="V7086" i="1"/>
  <c r="U7086" i="1"/>
  <c r="T7086" i="1"/>
  <c r="F7078" i="1"/>
  <c r="Z7078" i="1"/>
  <c r="V7078" i="1"/>
  <c r="U7078" i="1"/>
  <c r="T7078" i="1"/>
  <c r="F7070" i="1"/>
  <c r="Z7070" i="1"/>
  <c r="V7070" i="1"/>
  <c r="U7070" i="1"/>
  <c r="T7070" i="1"/>
  <c r="F7062" i="1"/>
  <c r="Z7062" i="1"/>
  <c r="V7062" i="1"/>
  <c r="U7062" i="1"/>
  <c r="T7062" i="1"/>
  <c r="F7054" i="1"/>
  <c r="Z7054" i="1"/>
  <c r="V7054" i="1"/>
  <c r="U7054" i="1"/>
  <c r="T7054" i="1"/>
  <c r="F7046" i="1"/>
  <c r="Z7046" i="1"/>
  <c r="V7046" i="1"/>
  <c r="U7046" i="1"/>
  <c r="T7046" i="1"/>
  <c r="F7038" i="1"/>
  <c r="Z7038" i="1"/>
  <c r="V7038" i="1"/>
  <c r="U7038" i="1"/>
  <c r="T7038" i="1"/>
  <c r="F7030" i="1"/>
  <c r="Z7030" i="1"/>
  <c r="V7030" i="1"/>
  <c r="U7030" i="1"/>
  <c r="T7030" i="1"/>
  <c r="F7022" i="1"/>
  <c r="Z7022" i="1"/>
  <c r="V7022" i="1"/>
  <c r="U7022" i="1"/>
  <c r="T7022" i="1"/>
  <c r="F7014" i="1"/>
  <c r="Z7014" i="1"/>
  <c r="V7014" i="1"/>
  <c r="U7014" i="1"/>
  <c r="T7014" i="1"/>
  <c r="F7006" i="1"/>
  <c r="Z7006" i="1"/>
  <c r="V7006" i="1"/>
  <c r="U7006" i="1"/>
  <c r="T7006" i="1"/>
  <c r="F6998" i="1"/>
  <c r="Z6998" i="1"/>
  <c r="V6998" i="1"/>
  <c r="U6998" i="1"/>
  <c r="T6998" i="1"/>
  <c r="F6990" i="1"/>
  <c r="Z6990" i="1"/>
  <c r="V6990" i="1"/>
  <c r="U6990" i="1"/>
  <c r="T6990" i="1"/>
  <c r="F6982" i="1"/>
  <c r="Z6982" i="1"/>
  <c r="V6982" i="1"/>
  <c r="U6982" i="1"/>
  <c r="T6982" i="1"/>
  <c r="F6974" i="1"/>
  <c r="Z6974" i="1"/>
  <c r="V6974" i="1"/>
  <c r="U6974" i="1"/>
  <c r="T6974" i="1"/>
  <c r="F6966" i="1"/>
  <c r="Z6966" i="1"/>
  <c r="V6966" i="1"/>
  <c r="U6966" i="1"/>
  <c r="T6966" i="1"/>
  <c r="F6958" i="1"/>
  <c r="Z6958" i="1"/>
  <c r="V6958" i="1"/>
  <c r="U6958" i="1"/>
  <c r="T6958" i="1"/>
  <c r="F6950" i="1"/>
  <c r="Z6950" i="1"/>
  <c r="V6950" i="1"/>
  <c r="U6950" i="1"/>
  <c r="T6950" i="1"/>
  <c r="F6942" i="1"/>
  <c r="Z6942" i="1"/>
  <c r="V6942" i="1"/>
  <c r="U6942" i="1"/>
  <c r="T6942" i="1"/>
  <c r="F6934" i="1"/>
  <c r="Z6934" i="1"/>
  <c r="V6934" i="1"/>
  <c r="U6934" i="1"/>
  <c r="T6934" i="1"/>
  <c r="F6926" i="1"/>
  <c r="Z6926" i="1"/>
  <c r="V6926" i="1"/>
  <c r="U6926" i="1"/>
  <c r="T6926" i="1"/>
  <c r="F6918" i="1"/>
  <c r="Z6918" i="1"/>
  <c r="V6918" i="1"/>
  <c r="U6918" i="1"/>
  <c r="T6918" i="1"/>
  <c r="F6910" i="1"/>
  <c r="Z6910" i="1"/>
  <c r="V6910" i="1"/>
  <c r="U6910" i="1"/>
  <c r="T6910" i="1"/>
  <c r="F6902" i="1"/>
  <c r="Z6902" i="1"/>
  <c r="V6902" i="1"/>
  <c r="U6902" i="1"/>
  <c r="T6902" i="1"/>
  <c r="F6894" i="1"/>
  <c r="Z6894" i="1"/>
  <c r="V6894" i="1"/>
  <c r="U6894" i="1"/>
  <c r="T6894" i="1"/>
  <c r="F6886" i="1"/>
  <c r="Z6886" i="1"/>
  <c r="V6886" i="1"/>
  <c r="U6886" i="1"/>
  <c r="T6886" i="1"/>
  <c r="F6878" i="1"/>
  <c r="Z6878" i="1"/>
  <c r="V6878" i="1"/>
  <c r="U6878" i="1"/>
  <c r="T6878" i="1"/>
  <c r="F6870" i="1"/>
  <c r="Z6870" i="1"/>
  <c r="V6870" i="1"/>
  <c r="U6870" i="1"/>
  <c r="T6870" i="1"/>
  <c r="F6862" i="1"/>
  <c r="Z6862" i="1"/>
  <c r="V6862" i="1"/>
  <c r="U6862" i="1"/>
  <c r="T6862" i="1"/>
  <c r="F6854" i="1"/>
  <c r="Z6854" i="1"/>
  <c r="V6854" i="1"/>
  <c r="U6854" i="1"/>
  <c r="T6854" i="1"/>
  <c r="F6846" i="1"/>
  <c r="Z6846" i="1"/>
  <c r="V6846" i="1"/>
  <c r="U6846" i="1"/>
  <c r="T6846" i="1"/>
  <c r="F6838" i="1"/>
  <c r="Z6838" i="1"/>
  <c r="V6838" i="1"/>
  <c r="U6838" i="1"/>
  <c r="T6838" i="1"/>
  <c r="F6830" i="1"/>
  <c r="Z6830" i="1"/>
  <c r="V6830" i="1"/>
  <c r="U6830" i="1"/>
  <c r="T6830" i="1"/>
  <c r="F6822" i="1"/>
  <c r="Z6822" i="1"/>
  <c r="V6822" i="1"/>
  <c r="U6822" i="1"/>
  <c r="T6822" i="1"/>
  <c r="F6814" i="1"/>
  <c r="Z6814" i="1"/>
  <c r="V6814" i="1"/>
  <c r="U6814" i="1"/>
  <c r="T6814" i="1"/>
  <c r="F6806" i="1"/>
  <c r="Z6806" i="1"/>
  <c r="V6806" i="1"/>
  <c r="U6806" i="1"/>
  <c r="T6806" i="1"/>
  <c r="F6798" i="1"/>
  <c r="Z6798" i="1"/>
  <c r="V6798" i="1"/>
  <c r="U6798" i="1"/>
  <c r="T6798" i="1"/>
  <c r="F6790" i="1"/>
  <c r="Z6790" i="1"/>
  <c r="V6790" i="1"/>
  <c r="U6790" i="1"/>
  <c r="T6790" i="1"/>
  <c r="F6782" i="1"/>
  <c r="Z6782" i="1"/>
  <c r="V6782" i="1"/>
  <c r="U6782" i="1"/>
  <c r="T6782" i="1"/>
  <c r="F6774" i="1"/>
  <c r="Z6774" i="1"/>
  <c r="V6774" i="1"/>
  <c r="U6774" i="1"/>
  <c r="T6774" i="1"/>
  <c r="F6766" i="1"/>
  <c r="Z6766" i="1"/>
  <c r="V6766" i="1"/>
  <c r="U6766" i="1"/>
  <c r="T6766" i="1"/>
  <c r="F6758" i="1"/>
  <c r="Z6758" i="1"/>
  <c r="V6758" i="1"/>
  <c r="U6758" i="1"/>
  <c r="T6758" i="1"/>
  <c r="F6750" i="1"/>
  <c r="Z6750" i="1"/>
  <c r="V6750" i="1"/>
  <c r="U6750" i="1"/>
  <c r="T6750" i="1"/>
  <c r="F6742" i="1"/>
  <c r="Z6742" i="1"/>
  <c r="V6742" i="1"/>
  <c r="U6742" i="1"/>
  <c r="T6742" i="1"/>
  <c r="F6734" i="1"/>
  <c r="Z6734" i="1"/>
  <c r="V6734" i="1"/>
  <c r="U6734" i="1"/>
  <c r="T6734" i="1"/>
  <c r="F6726" i="1"/>
  <c r="Z6726" i="1"/>
  <c r="V6726" i="1"/>
  <c r="U6726" i="1"/>
  <c r="T6726" i="1"/>
  <c r="F6718" i="1"/>
  <c r="Z6718" i="1"/>
  <c r="V6718" i="1"/>
  <c r="U6718" i="1"/>
  <c r="T6718" i="1"/>
  <c r="F6710" i="1"/>
  <c r="Z6710" i="1"/>
  <c r="V6710" i="1"/>
  <c r="U6710" i="1"/>
  <c r="T6710" i="1"/>
  <c r="F6702" i="1"/>
  <c r="Z6702" i="1"/>
  <c r="V6702" i="1"/>
  <c r="U6702" i="1"/>
  <c r="T6702" i="1"/>
  <c r="F6694" i="1"/>
  <c r="Z6694" i="1"/>
  <c r="V6694" i="1"/>
  <c r="U6694" i="1"/>
  <c r="T6694" i="1"/>
  <c r="F6686" i="1"/>
  <c r="Z6686" i="1"/>
  <c r="V6686" i="1"/>
  <c r="U6686" i="1"/>
  <c r="T6686" i="1"/>
  <c r="F6678" i="1"/>
  <c r="Z6678" i="1"/>
  <c r="V6678" i="1"/>
  <c r="U6678" i="1"/>
  <c r="T6678" i="1"/>
  <c r="F6670" i="1"/>
  <c r="Z6670" i="1"/>
  <c r="V6670" i="1"/>
  <c r="U6670" i="1"/>
  <c r="T6670" i="1"/>
  <c r="F6662" i="1"/>
  <c r="Z6662" i="1"/>
  <c r="V6662" i="1"/>
  <c r="U6662" i="1"/>
  <c r="T6662" i="1"/>
  <c r="F6654" i="1"/>
  <c r="Z6654" i="1"/>
  <c r="V6654" i="1"/>
  <c r="U6654" i="1"/>
  <c r="T6654" i="1"/>
  <c r="F6646" i="1"/>
  <c r="Z6646" i="1"/>
  <c r="V6646" i="1"/>
  <c r="U6646" i="1"/>
  <c r="T6646" i="1"/>
  <c r="F6638" i="1"/>
  <c r="Z6638" i="1"/>
  <c r="V6638" i="1"/>
  <c r="U6638" i="1"/>
  <c r="T6638" i="1"/>
  <c r="F6630" i="1"/>
  <c r="Z6630" i="1"/>
  <c r="V6630" i="1"/>
  <c r="U6630" i="1"/>
  <c r="T6630" i="1"/>
  <c r="F6622" i="1"/>
  <c r="Z6622" i="1"/>
  <c r="V6622" i="1"/>
  <c r="U6622" i="1"/>
  <c r="T6622" i="1"/>
  <c r="F6614" i="1"/>
  <c r="Z6614" i="1"/>
  <c r="V6614" i="1"/>
  <c r="U6614" i="1"/>
  <c r="T6614" i="1"/>
  <c r="F6606" i="1"/>
  <c r="Z6606" i="1"/>
  <c r="V6606" i="1"/>
  <c r="U6606" i="1"/>
  <c r="T6606" i="1"/>
  <c r="F6598" i="1"/>
  <c r="Z6598" i="1"/>
  <c r="V6598" i="1"/>
  <c r="U6598" i="1"/>
  <c r="T6598" i="1"/>
  <c r="F6590" i="1"/>
  <c r="Z6590" i="1"/>
  <c r="V6590" i="1"/>
  <c r="U6590" i="1"/>
  <c r="T6590" i="1"/>
  <c r="F6582" i="1"/>
  <c r="Z6582" i="1"/>
  <c r="V6582" i="1"/>
  <c r="U6582" i="1"/>
  <c r="T6582" i="1"/>
  <c r="F6574" i="1"/>
  <c r="Z6574" i="1"/>
  <c r="V6574" i="1"/>
  <c r="U6574" i="1"/>
  <c r="T6574" i="1"/>
  <c r="F6566" i="1"/>
  <c r="Z6566" i="1"/>
  <c r="V6566" i="1"/>
  <c r="U6566" i="1"/>
  <c r="T6566" i="1"/>
  <c r="F6558" i="1"/>
  <c r="Z6558" i="1"/>
  <c r="V6558" i="1"/>
  <c r="U6558" i="1"/>
  <c r="T6558" i="1"/>
  <c r="F6550" i="1"/>
  <c r="Z6550" i="1"/>
  <c r="V6550" i="1"/>
  <c r="U6550" i="1"/>
  <c r="T6550" i="1"/>
  <c r="F6542" i="1"/>
  <c r="Z6542" i="1"/>
  <c r="V6542" i="1"/>
  <c r="U6542" i="1"/>
  <c r="T6542" i="1"/>
  <c r="F6534" i="1"/>
  <c r="Z6534" i="1"/>
  <c r="V6534" i="1"/>
  <c r="U6534" i="1"/>
  <c r="T6534" i="1"/>
  <c r="F6526" i="1"/>
  <c r="Z6526" i="1"/>
  <c r="V6526" i="1"/>
  <c r="U6526" i="1"/>
  <c r="T6526" i="1"/>
  <c r="F6518" i="1"/>
  <c r="Z6518" i="1"/>
  <c r="V6518" i="1"/>
  <c r="U6518" i="1"/>
  <c r="T6518" i="1"/>
  <c r="F6510" i="1"/>
  <c r="Z6510" i="1"/>
  <c r="V6510" i="1"/>
  <c r="U6510" i="1"/>
  <c r="T6510" i="1"/>
  <c r="F6502" i="1"/>
  <c r="Z6502" i="1"/>
  <c r="V6502" i="1"/>
  <c r="U6502" i="1"/>
  <c r="T6502" i="1"/>
  <c r="F6494" i="1"/>
  <c r="Z6494" i="1"/>
  <c r="V6494" i="1"/>
  <c r="U6494" i="1"/>
  <c r="T6494" i="1"/>
  <c r="F6486" i="1"/>
  <c r="Z6486" i="1"/>
  <c r="V6486" i="1"/>
  <c r="U6486" i="1"/>
  <c r="T6486" i="1"/>
  <c r="F6478" i="1"/>
  <c r="Z6478" i="1"/>
  <c r="V6478" i="1"/>
  <c r="U6478" i="1"/>
  <c r="T6478" i="1"/>
  <c r="F6470" i="1"/>
  <c r="Z6470" i="1"/>
  <c r="V6470" i="1"/>
  <c r="U6470" i="1"/>
  <c r="T6470" i="1"/>
  <c r="F6462" i="1"/>
  <c r="Z6462" i="1"/>
  <c r="V6462" i="1"/>
  <c r="U6462" i="1"/>
  <c r="T6462" i="1"/>
  <c r="F6454" i="1"/>
  <c r="Z6454" i="1"/>
  <c r="V6454" i="1"/>
  <c r="U6454" i="1"/>
  <c r="T6454" i="1"/>
  <c r="F6446" i="1"/>
  <c r="Z6446" i="1"/>
  <c r="V6446" i="1"/>
  <c r="U6446" i="1"/>
  <c r="T6446" i="1"/>
  <c r="F6438" i="1"/>
  <c r="Z6438" i="1"/>
  <c r="V6438" i="1"/>
  <c r="U6438" i="1"/>
  <c r="T6438" i="1"/>
  <c r="F6430" i="1"/>
  <c r="Z6430" i="1"/>
  <c r="V6430" i="1"/>
  <c r="U6430" i="1"/>
  <c r="T6430" i="1"/>
  <c r="F6422" i="1"/>
  <c r="Z6422" i="1"/>
  <c r="V6422" i="1"/>
  <c r="U6422" i="1"/>
  <c r="T6422" i="1"/>
  <c r="F6414" i="1"/>
  <c r="Z6414" i="1"/>
  <c r="V6414" i="1"/>
  <c r="U6414" i="1"/>
  <c r="T6414" i="1"/>
  <c r="F6406" i="1"/>
  <c r="Z6406" i="1"/>
  <c r="V6406" i="1"/>
  <c r="U6406" i="1"/>
  <c r="T6406" i="1"/>
  <c r="F6398" i="1"/>
  <c r="Z6398" i="1"/>
  <c r="V6398" i="1"/>
  <c r="U6398" i="1"/>
  <c r="T6398" i="1"/>
  <c r="F6390" i="1"/>
  <c r="Z6390" i="1"/>
  <c r="V6390" i="1"/>
  <c r="U6390" i="1"/>
  <c r="T6390" i="1"/>
  <c r="F6382" i="1"/>
  <c r="Z6382" i="1"/>
  <c r="V6382" i="1"/>
  <c r="U6382" i="1"/>
  <c r="T6382" i="1"/>
  <c r="F6374" i="1"/>
  <c r="Z6374" i="1"/>
  <c r="V6374" i="1"/>
  <c r="U6374" i="1"/>
  <c r="T6374" i="1"/>
  <c r="F6366" i="1"/>
  <c r="Z6366" i="1"/>
  <c r="V6366" i="1"/>
  <c r="U6366" i="1"/>
  <c r="T6366" i="1"/>
  <c r="F6358" i="1"/>
  <c r="Z6358" i="1"/>
  <c r="V6358" i="1"/>
  <c r="U6358" i="1"/>
  <c r="T6358" i="1"/>
  <c r="F6350" i="1"/>
  <c r="Z6350" i="1"/>
  <c r="V6350" i="1"/>
  <c r="U6350" i="1"/>
  <c r="T6350" i="1"/>
  <c r="F6342" i="1"/>
  <c r="Z6342" i="1"/>
  <c r="V6342" i="1"/>
  <c r="U6342" i="1"/>
  <c r="T6342" i="1"/>
  <c r="F6334" i="1"/>
  <c r="Z6334" i="1"/>
  <c r="V6334" i="1"/>
  <c r="U6334" i="1"/>
  <c r="T6334" i="1"/>
  <c r="F6326" i="1"/>
  <c r="Z6326" i="1"/>
  <c r="V6326" i="1"/>
  <c r="U6326" i="1"/>
  <c r="T6326" i="1"/>
  <c r="F6318" i="1"/>
  <c r="Z6318" i="1"/>
  <c r="V6318" i="1"/>
  <c r="U6318" i="1"/>
  <c r="T6318" i="1"/>
  <c r="F6310" i="1"/>
  <c r="Z6310" i="1"/>
  <c r="V6310" i="1"/>
  <c r="U6310" i="1"/>
  <c r="T6310" i="1"/>
  <c r="F6302" i="1"/>
  <c r="Z6302" i="1"/>
  <c r="V6302" i="1"/>
  <c r="U6302" i="1"/>
  <c r="T6302" i="1"/>
  <c r="F6294" i="1"/>
  <c r="Z6294" i="1"/>
  <c r="V6294" i="1"/>
  <c r="U6294" i="1"/>
  <c r="T6294" i="1"/>
  <c r="F6286" i="1"/>
  <c r="Z6286" i="1"/>
  <c r="V6286" i="1"/>
  <c r="U6286" i="1"/>
  <c r="T6286" i="1"/>
  <c r="F6278" i="1"/>
  <c r="Z6278" i="1"/>
  <c r="V6278" i="1"/>
  <c r="U6278" i="1"/>
  <c r="T6278" i="1"/>
  <c r="F6270" i="1"/>
  <c r="Z6270" i="1"/>
  <c r="V6270" i="1"/>
  <c r="U6270" i="1"/>
  <c r="T6270" i="1"/>
  <c r="F6262" i="1"/>
  <c r="Z6262" i="1"/>
  <c r="V6262" i="1"/>
  <c r="U6262" i="1"/>
  <c r="T6262" i="1"/>
  <c r="F6254" i="1"/>
  <c r="Z6254" i="1"/>
  <c r="V6254" i="1"/>
  <c r="U6254" i="1"/>
  <c r="T6254" i="1"/>
  <c r="F6246" i="1"/>
  <c r="Z6246" i="1"/>
  <c r="V6246" i="1"/>
  <c r="U6246" i="1"/>
  <c r="T6246" i="1"/>
  <c r="F6238" i="1"/>
  <c r="Z6238" i="1"/>
  <c r="V6238" i="1"/>
  <c r="U6238" i="1"/>
  <c r="T6238" i="1"/>
  <c r="F6230" i="1"/>
  <c r="Z6230" i="1"/>
  <c r="V6230" i="1"/>
  <c r="U6230" i="1"/>
  <c r="T6230" i="1"/>
  <c r="F6222" i="1"/>
  <c r="Z6222" i="1"/>
  <c r="V6222" i="1"/>
  <c r="U6222" i="1"/>
  <c r="T6222" i="1"/>
  <c r="F6214" i="1"/>
  <c r="Z6214" i="1"/>
  <c r="V6214" i="1"/>
  <c r="U6214" i="1"/>
  <c r="T6214" i="1"/>
  <c r="F6206" i="1"/>
  <c r="Z6206" i="1"/>
  <c r="V6206" i="1"/>
  <c r="U6206" i="1"/>
  <c r="T6206" i="1"/>
  <c r="F6198" i="1"/>
  <c r="Z6198" i="1"/>
  <c r="V6198" i="1"/>
  <c r="U6198" i="1"/>
  <c r="T6198" i="1"/>
  <c r="F6190" i="1"/>
  <c r="Z6190" i="1"/>
  <c r="V6190" i="1"/>
  <c r="U6190" i="1"/>
  <c r="T6190" i="1"/>
  <c r="F6182" i="1"/>
  <c r="Z6182" i="1"/>
  <c r="V6182" i="1"/>
  <c r="U6182" i="1"/>
  <c r="T6182" i="1"/>
  <c r="F6174" i="1"/>
  <c r="Z6174" i="1"/>
  <c r="V6174" i="1"/>
  <c r="U6174" i="1"/>
  <c r="T6174" i="1"/>
  <c r="F6166" i="1"/>
  <c r="Z6166" i="1"/>
  <c r="V6166" i="1"/>
  <c r="U6166" i="1"/>
  <c r="T6166" i="1"/>
  <c r="F6158" i="1"/>
  <c r="Z6158" i="1"/>
  <c r="V6158" i="1"/>
  <c r="U6158" i="1"/>
  <c r="T6158" i="1"/>
  <c r="F6150" i="1"/>
  <c r="Z6150" i="1"/>
  <c r="V6150" i="1"/>
  <c r="U6150" i="1"/>
  <c r="T6150" i="1"/>
  <c r="F6142" i="1"/>
  <c r="Z6142" i="1"/>
  <c r="V6142" i="1"/>
  <c r="U6142" i="1"/>
  <c r="T6142" i="1"/>
  <c r="F6134" i="1"/>
  <c r="Z6134" i="1"/>
  <c r="V6134" i="1"/>
  <c r="U6134" i="1"/>
  <c r="T6134" i="1"/>
  <c r="F6126" i="1"/>
  <c r="Z6126" i="1"/>
  <c r="V6126" i="1"/>
  <c r="U6126" i="1"/>
  <c r="T6126" i="1"/>
  <c r="F6118" i="1"/>
  <c r="Z6118" i="1"/>
  <c r="V6118" i="1"/>
  <c r="U6118" i="1"/>
  <c r="T6118" i="1"/>
  <c r="F6110" i="1"/>
  <c r="Z6110" i="1"/>
  <c r="V6110" i="1"/>
  <c r="U6110" i="1"/>
  <c r="T6110" i="1"/>
  <c r="F6102" i="1"/>
  <c r="Z6102" i="1"/>
  <c r="V6102" i="1"/>
  <c r="U6102" i="1"/>
  <c r="T6102" i="1"/>
  <c r="F6094" i="1"/>
  <c r="Z6094" i="1"/>
  <c r="V6094" i="1"/>
  <c r="U6094" i="1"/>
  <c r="T6094" i="1"/>
  <c r="F6086" i="1"/>
  <c r="Z6086" i="1"/>
  <c r="V6086" i="1"/>
  <c r="U6086" i="1"/>
  <c r="T6086" i="1"/>
  <c r="F6078" i="1"/>
  <c r="Z6078" i="1"/>
  <c r="V6078" i="1"/>
  <c r="U6078" i="1"/>
  <c r="T6078" i="1"/>
  <c r="F6070" i="1"/>
  <c r="Z6070" i="1"/>
  <c r="V6070" i="1"/>
  <c r="U6070" i="1"/>
  <c r="T6070" i="1"/>
  <c r="F6062" i="1"/>
  <c r="Z6062" i="1"/>
  <c r="V6062" i="1"/>
  <c r="U6062" i="1"/>
  <c r="T6062" i="1"/>
  <c r="F6054" i="1"/>
  <c r="Z6054" i="1"/>
  <c r="V6054" i="1"/>
  <c r="U6054" i="1"/>
  <c r="T6054" i="1"/>
  <c r="F6046" i="1"/>
  <c r="Z6046" i="1"/>
  <c r="V6046" i="1"/>
  <c r="U6046" i="1"/>
  <c r="T6046" i="1"/>
  <c r="F6038" i="1"/>
  <c r="Z6038" i="1"/>
  <c r="V6038" i="1"/>
  <c r="U6038" i="1"/>
  <c r="T6038" i="1"/>
  <c r="F6030" i="1"/>
  <c r="Z6030" i="1"/>
  <c r="V6030" i="1"/>
  <c r="U6030" i="1"/>
  <c r="T6030" i="1"/>
  <c r="F6022" i="1"/>
  <c r="Z6022" i="1"/>
  <c r="V6022" i="1"/>
  <c r="U6022" i="1"/>
  <c r="T6022" i="1"/>
  <c r="F6014" i="1"/>
  <c r="Z6014" i="1"/>
  <c r="V6014" i="1"/>
  <c r="U6014" i="1"/>
  <c r="T6014" i="1"/>
  <c r="F6006" i="1"/>
  <c r="Z6006" i="1"/>
  <c r="V6006" i="1"/>
  <c r="U6006" i="1"/>
  <c r="T6006" i="1"/>
  <c r="F5998" i="1"/>
  <c r="Z5998" i="1"/>
  <c r="V5998" i="1"/>
  <c r="U5998" i="1"/>
  <c r="T5998" i="1"/>
  <c r="F5990" i="1"/>
  <c r="Z5990" i="1"/>
  <c r="V5990" i="1"/>
  <c r="U5990" i="1"/>
  <c r="T5990" i="1"/>
  <c r="F5982" i="1"/>
  <c r="Z5982" i="1"/>
  <c r="V5982" i="1"/>
  <c r="U5982" i="1"/>
  <c r="T5982" i="1"/>
  <c r="F5974" i="1"/>
  <c r="Z5974" i="1"/>
  <c r="V5974" i="1"/>
  <c r="U5974" i="1"/>
  <c r="T5974" i="1"/>
  <c r="F5966" i="1"/>
  <c r="Z5966" i="1"/>
  <c r="V5966" i="1"/>
  <c r="U5966" i="1"/>
  <c r="T5966" i="1"/>
  <c r="F5958" i="1"/>
  <c r="Z5958" i="1"/>
  <c r="V5958" i="1"/>
  <c r="U5958" i="1"/>
  <c r="T5958" i="1"/>
  <c r="F5950" i="1"/>
  <c r="Z5950" i="1"/>
  <c r="V5950" i="1"/>
  <c r="U5950" i="1"/>
  <c r="T5950" i="1"/>
  <c r="F5942" i="1"/>
  <c r="Z5942" i="1"/>
  <c r="V5942" i="1"/>
  <c r="U5942" i="1"/>
  <c r="T5942" i="1"/>
  <c r="F5934" i="1"/>
  <c r="Z5934" i="1"/>
  <c r="V5934" i="1"/>
  <c r="U5934" i="1"/>
  <c r="T5934" i="1"/>
  <c r="F5926" i="1"/>
  <c r="Z5926" i="1"/>
  <c r="V5926" i="1"/>
  <c r="U5926" i="1"/>
  <c r="T5926" i="1"/>
  <c r="F5918" i="1"/>
  <c r="Z5918" i="1"/>
  <c r="V5918" i="1"/>
  <c r="U5918" i="1"/>
  <c r="T5918" i="1"/>
  <c r="F5910" i="1"/>
  <c r="Z5910" i="1"/>
  <c r="V5910" i="1"/>
  <c r="U5910" i="1"/>
  <c r="T5910" i="1"/>
  <c r="F5902" i="1"/>
  <c r="Z5902" i="1"/>
  <c r="V5902" i="1"/>
  <c r="U5902" i="1"/>
  <c r="T5902" i="1"/>
  <c r="F5894" i="1"/>
  <c r="Z5894" i="1"/>
  <c r="V5894" i="1"/>
  <c r="U5894" i="1"/>
  <c r="T5894" i="1"/>
  <c r="F5886" i="1"/>
  <c r="Z5886" i="1"/>
  <c r="V5886" i="1"/>
  <c r="U5886" i="1"/>
  <c r="T5886" i="1"/>
  <c r="F5878" i="1"/>
  <c r="Z5878" i="1"/>
  <c r="V5878" i="1"/>
  <c r="U5878" i="1"/>
  <c r="T5878" i="1"/>
  <c r="F5870" i="1"/>
  <c r="Z5870" i="1"/>
  <c r="V5870" i="1"/>
  <c r="U5870" i="1"/>
  <c r="T5870" i="1"/>
  <c r="F5862" i="1"/>
  <c r="Z5862" i="1"/>
  <c r="V5862" i="1"/>
  <c r="U5862" i="1"/>
  <c r="T5862" i="1"/>
  <c r="F5854" i="1"/>
  <c r="Z5854" i="1"/>
  <c r="V5854" i="1"/>
  <c r="U5854" i="1"/>
  <c r="T5854" i="1"/>
  <c r="F5846" i="1"/>
  <c r="Z5846" i="1"/>
  <c r="V5846" i="1"/>
  <c r="U5846" i="1"/>
  <c r="T5846" i="1"/>
  <c r="F5838" i="1"/>
  <c r="Z5838" i="1"/>
  <c r="V5838" i="1"/>
  <c r="U5838" i="1"/>
  <c r="T5838" i="1"/>
  <c r="F5830" i="1"/>
  <c r="Z5830" i="1"/>
  <c r="V5830" i="1"/>
  <c r="U5830" i="1"/>
  <c r="T5830" i="1"/>
  <c r="F5822" i="1"/>
  <c r="Z5822" i="1"/>
  <c r="V5822" i="1"/>
  <c r="U5822" i="1"/>
  <c r="T5822" i="1"/>
  <c r="F5814" i="1"/>
  <c r="Z5814" i="1"/>
  <c r="V5814" i="1"/>
  <c r="U5814" i="1"/>
  <c r="T5814" i="1"/>
  <c r="F5806" i="1"/>
  <c r="Z5806" i="1"/>
  <c r="V5806" i="1"/>
  <c r="U5806" i="1"/>
  <c r="T5806" i="1"/>
  <c r="F5798" i="1"/>
  <c r="Z5798" i="1"/>
  <c r="V5798" i="1"/>
  <c r="U5798" i="1"/>
  <c r="T5798" i="1"/>
  <c r="F5790" i="1"/>
  <c r="Z5790" i="1"/>
  <c r="V5790" i="1"/>
  <c r="U5790" i="1"/>
  <c r="T5790" i="1"/>
  <c r="F5782" i="1"/>
  <c r="Z5782" i="1"/>
  <c r="V5782" i="1"/>
  <c r="U5782" i="1"/>
  <c r="T5782" i="1"/>
  <c r="F5774" i="1"/>
  <c r="Z5774" i="1"/>
  <c r="V5774" i="1"/>
  <c r="U5774" i="1"/>
  <c r="T5774" i="1"/>
  <c r="F5766" i="1"/>
  <c r="Z5766" i="1"/>
  <c r="V5766" i="1"/>
  <c r="U5766" i="1"/>
  <c r="T5766" i="1"/>
  <c r="F5758" i="1"/>
  <c r="Z5758" i="1"/>
  <c r="V5758" i="1"/>
  <c r="U5758" i="1"/>
  <c r="T5758" i="1"/>
  <c r="F5750" i="1"/>
  <c r="Z5750" i="1"/>
  <c r="V5750" i="1"/>
  <c r="U5750" i="1"/>
  <c r="T5750" i="1"/>
  <c r="F5742" i="1"/>
  <c r="Z5742" i="1"/>
  <c r="V5742" i="1"/>
  <c r="U5742" i="1"/>
  <c r="T5742" i="1"/>
  <c r="F5734" i="1"/>
  <c r="Z5734" i="1"/>
  <c r="V5734" i="1"/>
  <c r="U5734" i="1"/>
  <c r="T5734" i="1"/>
  <c r="F5726" i="1"/>
  <c r="Z5726" i="1"/>
  <c r="V5726" i="1"/>
  <c r="U5726" i="1"/>
  <c r="T5726" i="1"/>
  <c r="F5718" i="1"/>
  <c r="Z5718" i="1"/>
  <c r="V5718" i="1"/>
  <c r="U5718" i="1"/>
  <c r="T5718" i="1"/>
  <c r="F5710" i="1"/>
  <c r="Z5710" i="1"/>
  <c r="V5710" i="1"/>
  <c r="U5710" i="1"/>
  <c r="T5710" i="1"/>
  <c r="F5702" i="1"/>
  <c r="Z5702" i="1"/>
  <c r="V5702" i="1"/>
  <c r="U5702" i="1"/>
  <c r="T5702" i="1"/>
  <c r="F5694" i="1"/>
  <c r="Z5694" i="1"/>
  <c r="V5694" i="1"/>
  <c r="U5694" i="1"/>
  <c r="T5694" i="1"/>
  <c r="F5686" i="1"/>
  <c r="Z5686" i="1"/>
  <c r="V5686" i="1"/>
  <c r="U5686" i="1"/>
  <c r="T5686" i="1"/>
  <c r="F5678" i="1"/>
  <c r="Z5678" i="1"/>
  <c r="V5678" i="1"/>
  <c r="U5678" i="1"/>
  <c r="T5678" i="1"/>
  <c r="F5670" i="1"/>
  <c r="Z5670" i="1"/>
  <c r="V5670" i="1"/>
  <c r="U5670" i="1"/>
  <c r="T5670" i="1"/>
  <c r="F5662" i="1"/>
  <c r="Z5662" i="1"/>
  <c r="V5662" i="1"/>
  <c r="U5662" i="1"/>
  <c r="T5662" i="1"/>
  <c r="F5654" i="1"/>
  <c r="Z5654" i="1"/>
  <c r="V5654" i="1"/>
  <c r="U5654" i="1"/>
  <c r="T5654" i="1"/>
  <c r="F5646" i="1"/>
  <c r="Z5646" i="1"/>
  <c r="V5646" i="1"/>
  <c r="U5646" i="1"/>
  <c r="T5646" i="1"/>
  <c r="F5638" i="1"/>
  <c r="Z5638" i="1"/>
  <c r="V5638" i="1"/>
  <c r="U5638" i="1"/>
  <c r="T5638" i="1"/>
  <c r="F5630" i="1"/>
  <c r="Z5630" i="1"/>
  <c r="V5630" i="1"/>
  <c r="U5630" i="1"/>
  <c r="T5630" i="1"/>
  <c r="F5622" i="1"/>
  <c r="Z5622" i="1"/>
  <c r="V5622" i="1"/>
  <c r="U5622" i="1"/>
  <c r="T5622" i="1"/>
  <c r="F5614" i="1"/>
  <c r="Z5614" i="1"/>
  <c r="V5614" i="1"/>
  <c r="U5614" i="1"/>
  <c r="T5614" i="1"/>
  <c r="F5606" i="1"/>
  <c r="Z5606" i="1"/>
  <c r="V5606" i="1"/>
  <c r="U5606" i="1"/>
  <c r="T5606" i="1"/>
  <c r="F5598" i="1"/>
  <c r="Z5598" i="1"/>
  <c r="V5598" i="1"/>
  <c r="U5598" i="1"/>
  <c r="T5598" i="1"/>
  <c r="F5590" i="1"/>
  <c r="Z5590" i="1"/>
  <c r="V5590" i="1"/>
  <c r="U5590" i="1"/>
  <c r="T5590" i="1"/>
  <c r="F5582" i="1"/>
  <c r="Z5582" i="1"/>
  <c r="V5582" i="1"/>
  <c r="U5582" i="1"/>
  <c r="T5582" i="1"/>
  <c r="F5574" i="1"/>
  <c r="Z5574" i="1"/>
  <c r="V5574" i="1"/>
  <c r="U5574" i="1"/>
  <c r="T5574" i="1"/>
  <c r="F5566" i="1"/>
  <c r="Z5566" i="1"/>
  <c r="V5566" i="1"/>
  <c r="U5566" i="1"/>
  <c r="T5566" i="1"/>
  <c r="F5558" i="1"/>
  <c r="Z5558" i="1"/>
  <c r="V5558" i="1"/>
  <c r="U5558" i="1"/>
  <c r="T5558" i="1"/>
  <c r="F5550" i="1"/>
  <c r="Z5550" i="1"/>
  <c r="V5550" i="1"/>
  <c r="U5550" i="1"/>
  <c r="T5550" i="1"/>
  <c r="F5542" i="1"/>
  <c r="Z5542" i="1"/>
  <c r="V5542" i="1"/>
  <c r="U5542" i="1"/>
  <c r="T5542" i="1"/>
  <c r="F5534" i="1"/>
  <c r="Z5534" i="1"/>
  <c r="V5534" i="1"/>
  <c r="U5534" i="1"/>
  <c r="T5534" i="1"/>
  <c r="F5526" i="1"/>
  <c r="Z5526" i="1"/>
  <c r="V5526" i="1"/>
  <c r="U5526" i="1"/>
  <c r="T5526" i="1"/>
  <c r="F5518" i="1"/>
  <c r="Z5518" i="1"/>
  <c r="V5518" i="1"/>
  <c r="U5518" i="1"/>
  <c r="T5518" i="1"/>
  <c r="F5510" i="1"/>
  <c r="Z5510" i="1"/>
  <c r="V5510" i="1"/>
  <c r="U5510" i="1"/>
  <c r="T5510" i="1"/>
  <c r="F5502" i="1"/>
  <c r="Z5502" i="1"/>
  <c r="V5502" i="1"/>
  <c r="U5502" i="1"/>
  <c r="T5502" i="1"/>
  <c r="F5494" i="1"/>
  <c r="Z5494" i="1"/>
  <c r="V5494" i="1"/>
  <c r="U5494" i="1"/>
  <c r="T5494" i="1"/>
  <c r="F5486" i="1"/>
  <c r="Z5486" i="1"/>
  <c r="V5486" i="1"/>
  <c r="U5486" i="1"/>
  <c r="T5486" i="1"/>
  <c r="F5478" i="1"/>
  <c r="Z5478" i="1"/>
  <c r="V5478" i="1"/>
  <c r="U5478" i="1"/>
  <c r="T5478" i="1"/>
  <c r="F5470" i="1"/>
  <c r="Z5470" i="1"/>
  <c r="V5470" i="1"/>
  <c r="U5470" i="1"/>
  <c r="T5470" i="1"/>
  <c r="F5462" i="1"/>
  <c r="Z5462" i="1"/>
  <c r="V5462" i="1"/>
  <c r="U5462" i="1"/>
  <c r="T5462" i="1"/>
  <c r="F5454" i="1"/>
  <c r="Z5454" i="1"/>
  <c r="V5454" i="1"/>
  <c r="U5454" i="1"/>
  <c r="T5454" i="1"/>
  <c r="F5446" i="1"/>
  <c r="Z5446" i="1"/>
  <c r="V5446" i="1"/>
  <c r="U5446" i="1"/>
  <c r="T5446" i="1"/>
  <c r="F5438" i="1"/>
  <c r="Z5438" i="1"/>
  <c r="V5438" i="1"/>
  <c r="U5438" i="1"/>
  <c r="T5438" i="1"/>
  <c r="F5430" i="1"/>
  <c r="Z5430" i="1"/>
  <c r="V5430" i="1"/>
  <c r="U5430" i="1"/>
  <c r="T5430" i="1"/>
  <c r="F5422" i="1"/>
  <c r="Z5422" i="1"/>
  <c r="V5422" i="1"/>
  <c r="U5422" i="1"/>
  <c r="T5422" i="1"/>
  <c r="F5414" i="1"/>
  <c r="Z5414" i="1"/>
  <c r="V5414" i="1"/>
  <c r="U5414" i="1"/>
  <c r="T5414" i="1"/>
  <c r="F5406" i="1"/>
  <c r="Z5406" i="1"/>
  <c r="V5406" i="1"/>
  <c r="U5406" i="1"/>
  <c r="T5406" i="1"/>
  <c r="F5398" i="1"/>
  <c r="Z5398" i="1"/>
  <c r="V5398" i="1"/>
  <c r="U5398" i="1"/>
  <c r="T5398" i="1"/>
  <c r="F5390" i="1"/>
  <c r="Z5390" i="1"/>
  <c r="V5390" i="1"/>
  <c r="U5390" i="1"/>
  <c r="T5390" i="1"/>
  <c r="F5382" i="1"/>
  <c r="Z5382" i="1"/>
  <c r="V5382" i="1"/>
  <c r="U5382" i="1"/>
  <c r="T5382" i="1"/>
  <c r="F5374" i="1"/>
  <c r="Z5374" i="1"/>
  <c r="V5374" i="1"/>
  <c r="U5374" i="1"/>
  <c r="T5374" i="1"/>
  <c r="F5366" i="1"/>
  <c r="Z5366" i="1"/>
  <c r="V5366" i="1"/>
  <c r="U5366" i="1"/>
  <c r="T5366" i="1"/>
  <c r="F5358" i="1"/>
  <c r="Z5358" i="1"/>
  <c r="V5358" i="1"/>
  <c r="U5358" i="1"/>
  <c r="T5358" i="1"/>
  <c r="F5350" i="1"/>
  <c r="Z5350" i="1"/>
  <c r="V5350" i="1"/>
  <c r="U5350" i="1"/>
  <c r="T5350" i="1"/>
  <c r="F5342" i="1"/>
  <c r="Z5342" i="1"/>
  <c r="V5342" i="1"/>
  <c r="U5342" i="1"/>
  <c r="T5342" i="1"/>
  <c r="F5334" i="1"/>
  <c r="Z5334" i="1"/>
  <c r="V5334" i="1"/>
  <c r="U5334" i="1"/>
  <c r="T5334" i="1"/>
  <c r="F5326" i="1"/>
  <c r="Z5326" i="1"/>
  <c r="V5326" i="1"/>
  <c r="U5326" i="1"/>
  <c r="T5326" i="1"/>
  <c r="F5318" i="1"/>
  <c r="Z5318" i="1"/>
  <c r="V5318" i="1"/>
  <c r="U5318" i="1"/>
  <c r="T5318" i="1"/>
  <c r="F5310" i="1"/>
  <c r="Z5310" i="1"/>
  <c r="V5310" i="1"/>
  <c r="U5310" i="1"/>
  <c r="T5310" i="1"/>
  <c r="F5302" i="1"/>
  <c r="Z5302" i="1"/>
  <c r="V5302" i="1"/>
  <c r="U5302" i="1"/>
  <c r="T5302" i="1"/>
  <c r="F5294" i="1"/>
  <c r="Z5294" i="1"/>
  <c r="V5294" i="1"/>
  <c r="U5294" i="1"/>
  <c r="T5294" i="1"/>
  <c r="F5286" i="1"/>
  <c r="Z5286" i="1"/>
  <c r="V5286" i="1"/>
  <c r="U5286" i="1"/>
  <c r="T5286" i="1"/>
  <c r="F5278" i="1"/>
  <c r="Z5278" i="1"/>
  <c r="V5278" i="1"/>
  <c r="U5278" i="1"/>
  <c r="T5278" i="1"/>
  <c r="F5270" i="1"/>
  <c r="Z5270" i="1"/>
  <c r="V5270" i="1"/>
  <c r="U5270" i="1"/>
  <c r="T5270" i="1"/>
  <c r="F5262" i="1"/>
  <c r="Z5262" i="1"/>
  <c r="V5262" i="1"/>
  <c r="U5262" i="1"/>
  <c r="T5262" i="1"/>
  <c r="F5254" i="1"/>
  <c r="Z5254" i="1"/>
  <c r="V5254" i="1"/>
  <c r="U5254" i="1"/>
  <c r="T5254" i="1"/>
  <c r="F5246" i="1"/>
  <c r="Z5246" i="1"/>
  <c r="V5246" i="1"/>
  <c r="U5246" i="1"/>
  <c r="T5246" i="1"/>
  <c r="F5238" i="1"/>
  <c r="Z5238" i="1"/>
  <c r="V5238" i="1"/>
  <c r="U5238" i="1"/>
  <c r="T5238" i="1"/>
  <c r="F5230" i="1"/>
  <c r="Z5230" i="1"/>
  <c r="V5230" i="1"/>
  <c r="U5230" i="1"/>
  <c r="T5230" i="1"/>
  <c r="F5222" i="1"/>
  <c r="Z5222" i="1"/>
  <c r="V5222" i="1"/>
  <c r="U5222" i="1"/>
  <c r="T5222" i="1"/>
  <c r="F5214" i="1"/>
  <c r="Z5214" i="1"/>
  <c r="V5214" i="1"/>
  <c r="U5214" i="1"/>
  <c r="T5214" i="1"/>
  <c r="F5206" i="1"/>
  <c r="Z5206" i="1"/>
  <c r="V5206" i="1"/>
  <c r="U5206" i="1"/>
  <c r="T5206" i="1"/>
  <c r="F5198" i="1"/>
  <c r="Z5198" i="1"/>
  <c r="V5198" i="1"/>
  <c r="U5198" i="1"/>
  <c r="T5198" i="1"/>
  <c r="F5190" i="1"/>
  <c r="Z5190" i="1"/>
  <c r="V5190" i="1"/>
  <c r="U5190" i="1"/>
  <c r="T5190" i="1"/>
  <c r="F5182" i="1"/>
  <c r="Z5182" i="1"/>
  <c r="V5182" i="1"/>
  <c r="U5182" i="1"/>
  <c r="T5182" i="1"/>
  <c r="F5174" i="1"/>
  <c r="Z5174" i="1"/>
  <c r="V5174" i="1"/>
  <c r="U5174" i="1"/>
  <c r="T5174" i="1"/>
  <c r="F5166" i="1"/>
  <c r="Z5166" i="1"/>
  <c r="V5166" i="1"/>
  <c r="U5166" i="1"/>
  <c r="T5166" i="1"/>
  <c r="F5158" i="1"/>
  <c r="Z5158" i="1"/>
  <c r="V5158" i="1"/>
  <c r="U5158" i="1"/>
  <c r="T5158" i="1"/>
  <c r="F5150" i="1"/>
  <c r="Z5150" i="1"/>
  <c r="V5150" i="1"/>
  <c r="U5150" i="1"/>
  <c r="T5150" i="1"/>
  <c r="F5142" i="1"/>
  <c r="Z5142" i="1"/>
  <c r="V5142" i="1"/>
  <c r="U5142" i="1"/>
  <c r="T5142" i="1"/>
  <c r="F5134" i="1"/>
  <c r="Z5134" i="1"/>
  <c r="V5134" i="1"/>
  <c r="U5134" i="1"/>
  <c r="T5134" i="1"/>
  <c r="F5126" i="1"/>
  <c r="Z5126" i="1"/>
  <c r="V5126" i="1"/>
  <c r="U5126" i="1"/>
  <c r="T5126" i="1"/>
  <c r="F5118" i="1"/>
  <c r="Z5118" i="1"/>
  <c r="V5118" i="1"/>
  <c r="U5118" i="1"/>
  <c r="T5118" i="1"/>
  <c r="F5110" i="1"/>
  <c r="Z5110" i="1"/>
  <c r="V5110" i="1"/>
  <c r="U5110" i="1"/>
  <c r="T5110" i="1"/>
  <c r="F5102" i="1"/>
  <c r="Z5102" i="1"/>
  <c r="V5102" i="1"/>
  <c r="U5102" i="1"/>
  <c r="T5102" i="1"/>
  <c r="F5094" i="1"/>
  <c r="Z5094" i="1"/>
  <c r="V5094" i="1"/>
  <c r="U5094" i="1"/>
  <c r="T5094" i="1"/>
  <c r="F5086" i="1"/>
  <c r="Z5086" i="1"/>
  <c r="V5086" i="1"/>
  <c r="U5086" i="1"/>
  <c r="T5086" i="1"/>
  <c r="F5078" i="1"/>
  <c r="Z5078" i="1"/>
  <c r="V5078" i="1"/>
  <c r="U5078" i="1"/>
  <c r="T5078" i="1"/>
  <c r="F5070" i="1"/>
  <c r="Z5070" i="1"/>
  <c r="V5070" i="1"/>
  <c r="U5070" i="1"/>
  <c r="T5070" i="1"/>
  <c r="F5062" i="1"/>
  <c r="Z5062" i="1"/>
  <c r="V5062" i="1"/>
  <c r="U5062" i="1"/>
  <c r="T5062" i="1"/>
  <c r="F5054" i="1"/>
  <c r="Z5054" i="1"/>
  <c r="V5054" i="1"/>
  <c r="U5054" i="1"/>
  <c r="T5054" i="1"/>
  <c r="F5046" i="1"/>
  <c r="Z5046" i="1"/>
  <c r="V5046" i="1"/>
  <c r="U5046" i="1"/>
  <c r="T5046" i="1"/>
  <c r="F5038" i="1"/>
  <c r="Z5038" i="1"/>
  <c r="V5038" i="1"/>
  <c r="U5038" i="1"/>
  <c r="T5038" i="1"/>
  <c r="F5030" i="1"/>
  <c r="Z5030" i="1"/>
  <c r="V5030" i="1"/>
  <c r="U5030" i="1"/>
  <c r="T5030" i="1"/>
  <c r="F5022" i="1"/>
  <c r="Z5022" i="1"/>
  <c r="V5022" i="1"/>
  <c r="U5022" i="1"/>
  <c r="T5022" i="1"/>
  <c r="F5014" i="1"/>
  <c r="Z5014" i="1"/>
  <c r="V5014" i="1"/>
  <c r="U5014" i="1"/>
  <c r="T5014" i="1"/>
  <c r="F5006" i="1"/>
  <c r="Z5006" i="1"/>
  <c r="V5006" i="1"/>
  <c r="U5006" i="1"/>
  <c r="T5006" i="1"/>
  <c r="F4998" i="1"/>
  <c r="Z4998" i="1"/>
  <c r="V4998" i="1"/>
  <c r="U4998" i="1"/>
  <c r="T4998" i="1"/>
  <c r="F4990" i="1"/>
  <c r="Z4990" i="1"/>
  <c r="V4990" i="1"/>
  <c r="U4990" i="1"/>
  <c r="T4990" i="1"/>
  <c r="F4982" i="1"/>
  <c r="Z4982" i="1"/>
  <c r="V4982" i="1"/>
  <c r="U4982" i="1"/>
  <c r="T4982" i="1"/>
  <c r="F4974" i="1"/>
  <c r="Z4974" i="1"/>
  <c r="V4974" i="1"/>
  <c r="U4974" i="1"/>
  <c r="T4974" i="1"/>
  <c r="F4966" i="1"/>
  <c r="Z4966" i="1"/>
  <c r="V4966" i="1"/>
  <c r="U4966" i="1"/>
  <c r="T4966" i="1"/>
  <c r="F4958" i="1"/>
  <c r="Z4958" i="1"/>
  <c r="V4958" i="1"/>
  <c r="U4958" i="1"/>
  <c r="T4958" i="1"/>
  <c r="F4950" i="1"/>
  <c r="Z4950" i="1"/>
  <c r="V4950" i="1"/>
  <c r="U4950" i="1"/>
  <c r="T4950" i="1"/>
  <c r="F4942" i="1"/>
  <c r="Z4942" i="1"/>
  <c r="V4942" i="1"/>
  <c r="U4942" i="1"/>
  <c r="T4942" i="1"/>
  <c r="F4934" i="1"/>
  <c r="Z4934" i="1"/>
  <c r="V4934" i="1"/>
  <c r="U4934" i="1"/>
  <c r="T4934" i="1"/>
  <c r="F4926" i="1"/>
  <c r="Z4926" i="1"/>
  <c r="V4926" i="1"/>
  <c r="U4926" i="1"/>
  <c r="T4926" i="1"/>
  <c r="F4918" i="1"/>
  <c r="Z4918" i="1"/>
  <c r="V4918" i="1"/>
  <c r="U4918" i="1"/>
  <c r="T4918" i="1"/>
  <c r="F4910" i="1"/>
  <c r="Z4910" i="1"/>
  <c r="V4910" i="1"/>
  <c r="U4910" i="1"/>
  <c r="T4910" i="1"/>
  <c r="F4902" i="1"/>
  <c r="Z4902" i="1"/>
  <c r="V4902" i="1"/>
  <c r="U4902" i="1"/>
  <c r="T4902" i="1"/>
  <c r="F4894" i="1"/>
  <c r="Z4894" i="1"/>
  <c r="V4894" i="1"/>
  <c r="U4894" i="1"/>
  <c r="T4894" i="1"/>
  <c r="F4886" i="1"/>
  <c r="Z4886" i="1"/>
  <c r="V4886" i="1"/>
  <c r="U4886" i="1"/>
  <c r="T4886" i="1"/>
  <c r="F4878" i="1"/>
  <c r="Z4878" i="1"/>
  <c r="V4878" i="1"/>
  <c r="U4878" i="1"/>
  <c r="T4878" i="1"/>
  <c r="F4870" i="1"/>
  <c r="Z4870" i="1"/>
  <c r="V4870" i="1"/>
  <c r="U4870" i="1"/>
  <c r="T4870" i="1"/>
  <c r="F4862" i="1"/>
  <c r="Z4862" i="1"/>
  <c r="V4862" i="1"/>
  <c r="U4862" i="1"/>
  <c r="T4862" i="1"/>
  <c r="F4854" i="1"/>
  <c r="Z4854" i="1"/>
  <c r="V4854" i="1"/>
  <c r="U4854" i="1"/>
  <c r="T4854" i="1"/>
  <c r="F4846" i="1"/>
  <c r="Z4846" i="1"/>
  <c r="V4846" i="1"/>
  <c r="U4846" i="1"/>
  <c r="T4846" i="1"/>
  <c r="F4838" i="1"/>
  <c r="Z4838" i="1"/>
  <c r="V4838" i="1"/>
  <c r="U4838" i="1"/>
  <c r="T4838" i="1"/>
  <c r="F4830" i="1"/>
  <c r="Z4830" i="1"/>
  <c r="V4830" i="1"/>
  <c r="U4830" i="1"/>
  <c r="T4830" i="1"/>
  <c r="F4822" i="1"/>
  <c r="Z4822" i="1"/>
  <c r="V4822" i="1"/>
  <c r="U4822" i="1"/>
  <c r="T4822" i="1"/>
  <c r="F4814" i="1"/>
  <c r="Z4814" i="1"/>
  <c r="V4814" i="1"/>
  <c r="U4814" i="1"/>
  <c r="T4814" i="1"/>
  <c r="F4806" i="1"/>
  <c r="Z4806" i="1"/>
  <c r="V4806" i="1"/>
  <c r="U4806" i="1"/>
  <c r="T4806" i="1"/>
  <c r="F4798" i="1"/>
  <c r="Z4798" i="1"/>
  <c r="V4798" i="1"/>
  <c r="U4798" i="1"/>
  <c r="T4798" i="1"/>
  <c r="F4790" i="1"/>
  <c r="Z4790" i="1"/>
  <c r="V4790" i="1"/>
  <c r="U4790" i="1"/>
  <c r="T4790" i="1"/>
  <c r="F4782" i="1"/>
  <c r="Z4782" i="1"/>
  <c r="V4782" i="1"/>
  <c r="U4782" i="1"/>
  <c r="T4782" i="1"/>
  <c r="F4774" i="1"/>
  <c r="Z4774" i="1"/>
  <c r="V4774" i="1"/>
  <c r="U4774" i="1"/>
  <c r="T4774" i="1"/>
  <c r="F4766" i="1"/>
  <c r="Z4766" i="1"/>
  <c r="V4766" i="1"/>
  <c r="U4766" i="1"/>
  <c r="T4766" i="1"/>
  <c r="F4758" i="1"/>
  <c r="Z4758" i="1"/>
  <c r="V4758" i="1"/>
  <c r="U4758" i="1"/>
  <c r="T4758" i="1"/>
  <c r="F4750" i="1"/>
  <c r="Z4750" i="1"/>
  <c r="V4750" i="1"/>
  <c r="U4750" i="1"/>
  <c r="T4750" i="1"/>
  <c r="F4742" i="1"/>
  <c r="Z4742" i="1"/>
  <c r="V4742" i="1"/>
  <c r="U4742" i="1"/>
  <c r="T4742" i="1"/>
  <c r="F4734" i="1"/>
  <c r="Z4734" i="1"/>
  <c r="V4734" i="1"/>
  <c r="U4734" i="1"/>
  <c r="T4734" i="1"/>
  <c r="F4726" i="1"/>
  <c r="Z4726" i="1"/>
  <c r="V4726" i="1"/>
  <c r="U4726" i="1"/>
  <c r="T4726" i="1"/>
  <c r="F4718" i="1"/>
  <c r="Z4718" i="1"/>
  <c r="V4718" i="1"/>
  <c r="U4718" i="1"/>
  <c r="T4718" i="1"/>
  <c r="F4710" i="1"/>
  <c r="Z4710" i="1"/>
  <c r="V4710" i="1"/>
  <c r="U4710" i="1"/>
  <c r="T4710" i="1"/>
  <c r="F4702" i="1"/>
  <c r="Z4702" i="1"/>
  <c r="V4702" i="1"/>
  <c r="U4702" i="1"/>
  <c r="T4702" i="1"/>
  <c r="F4694" i="1"/>
  <c r="Z4694" i="1"/>
  <c r="V4694" i="1"/>
  <c r="U4694" i="1"/>
  <c r="T4694" i="1"/>
  <c r="F4686" i="1"/>
  <c r="Z4686" i="1"/>
  <c r="V4686" i="1"/>
  <c r="U4686" i="1"/>
  <c r="T4686" i="1"/>
  <c r="F4678" i="1"/>
  <c r="Z4678" i="1"/>
  <c r="V4678" i="1"/>
  <c r="U4678" i="1"/>
  <c r="T4678" i="1"/>
  <c r="F4670" i="1"/>
  <c r="Z4670" i="1"/>
  <c r="V4670" i="1"/>
  <c r="U4670" i="1"/>
  <c r="T4670" i="1"/>
  <c r="F4662" i="1"/>
  <c r="Z4662" i="1"/>
  <c r="V4662" i="1"/>
  <c r="U4662" i="1"/>
  <c r="T4662" i="1"/>
  <c r="F4654" i="1"/>
  <c r="Z4654" i="1"/>
  <c r="V4654" i="1"/>
  <c r="U4654" i="1"/>
  <c r="T4654" i="1"/>
  <c r="F4646" i="1"/>
  <c r="Z4646" i="1"/>
  <c r="V4646" i="1"/>
  <c r="U4646" i="1"/>
  <c r="T4646" i="1"/>
  <c r="F4638" i="1"/>
  <c r="Z4638" i="1"/>
  <c r="V4638" i="1"/>
  <c r="U4638" i="1"/>
  <c r="T4638" i="1"/>
  <c r="F4630" i="1"/>
  <c r="Z4630" i="1"/>
  <c r="V4630" i="1"/>
  <c r="U4630" i="1"/>
  <c r="T4630" i="1"/>
  <c r="F4622" i="1"/>
  <c r="Z4622" i="1"/>
  <c r="V4622" i="1"/>
  <c r="U4622" i="1"/>
  <c r="T4622" i="1"/>
  <c r="F4614" i="1"/>
  <c r="Z4614" i="1"/>
  <c r="V4614" i="1"/>
  <c r="U4614" i="1"/>
  <c r="T4614" i="1"/>
  <c r="F4606" i="1"/>
  <c r="Z4606" i="1"/>
  <c r="V4606" i="1"/>
  <c r="U4606" i="1"/>
  <c r="T4606" i="1"/>
  <c r="F4598" i="1"/>
  <c r="Z4598" i="1"/>
  <c r="V4598" i="1"/>
  <c r="U4598" i="1"/>
  <c r="T4598" i="1"/>
  <c r="F4590" i="1"/>
  <c r="Z4590" i="1"/>
  <c r="V4590" i="1"/>
  <c r="U4590" i="1"/>
  <c r="T4590" i="1"/>
  <c r="F4582" i="1"/>
  <c r="Z4582" i="1"/>
  <c r="V4582" i="1"/>
  <c r="U4582" i="1"/>
  <c r="T4582" i="1"/>
  <c r="F4574" i="1"/>
  <c r="Z4574" i="1"/>
  <c r="V4574" i="1"/>
  <c r="U4574" i="1"/>
  <c r="T4574" i="1"/>
  <c r="F4566" i="1"/>
  <c r="Z4566" i="1"/>
  <c r="V4566" i="1"/>
  <c r="U4566" i="1"/>
  <c r="T4566" i="1"/>
  <c r="F4558" i="1"/>
  <c r="Z4558" i="1"/>
  <c r="V4558" i="1"/>
  <c r="U4558" i="1"/>
  <c r="T4558" i="1"/>
  <c r="F4550" i="1"/>
  <c r="Z4550" i="1"/>
  <c r="V4550" i="1"/>
  <c r="U4550" i="1"/>
  <c r="T4550" i="1"/>
  <c r="F4542" i="1"/>
  <c r="Z4542" i="1"/>
  <c r="V4542" i="1"/>
  <c r="U4542" i="1"/>
  <c r="T4542" i="1"/>
  <c r="F4534" i="1"/>
  <c r="Z4534" i="1"/>
  <c r="V4534" i="1"/>
  <c r="U4534" i="1"/>
  <c r="T4534" i="1"/>
  <c r="F4526" i="1"/>
  <c r="Z4526" i="1"/>
  <c r="V4526" i="1"/>
  <c r="U4526" i="1"/>
  <c r="T4526" i="1"/>
  <c r="F4518" i="1"/>
  <c r="Z4518" i="1"/>
  <c r="V4518" i="1"/>
  <c r="U4518" i="1"/>
  <c r="T4518" i="1"/>
  <c r="F4510" i="1"/>
  <c r="Z4510" i="1"/>
  <c r="V4510" i="1"/>
  <c r="U4510" i="1"/>
  <c r="T4510" i="1"/>
  <c r="F4502" i="1"/>
  <c r="Z4502" i="1"/>
  <c r="V4502" i="1"/>
  <c r="U4502" i="1"/>
  <c r="T4502" i="1"/>
  <c r="F4494" i="1"/>
  <c r="Z4494" i="1"/>
  <c r="V4494" i="1"/>
  <c r="U4494" i="1"/>
  <c r="T4494" i="1"/>
  <c r="F4486" i="1"/>
  <c r="Z4486" i="1"/>
  <c r="V4486" i="1"/>
  <c r="U4486" i="1"/>
  <c r="T4486" i="1"/>
  <c r="F4478" i="1"/>
  <c r="Z4478" i="1"/>
  <c r="V4478" i="1"/>
  <c r="U4478" i="1"/>
  <c r="T4478" i="1"/>
  <c r="F4470" i="1"/>
  <c r="Z4470" i="1"/>
  <c r="V4470" i="1"/>
  <c r="U4470" i="1"/>
  <c r="T4470" i="1"/>
  <c r="F4462" i="1"/>
  <c r="Z4462" i="1"/>
  <c r="V4462" i="1"/>
  <c r="U4462" i="1"/>
  <c r="T4462" i="1"/>
  <c r="F4454" i="1"/>
  <c r="Z4454" i="1"/>
  <c r="V4454" i="1"/>
  <c r="U4454" i="1"/>
  <c r="T4454" i="1"/>
  <c r="F4446" i="1"/>
  <c r="Z4446" i="1"/>
  <c r="V4446" i="1"/>
  <c r="U4446" i="1"/>
  <c r="T4446" i="1"/>
  <c r="F4438" i="1"/>
  <c r="Z4438" i="1"/>
  <c r="V4438" i="1"/>
  <c r="U4438" i="1"/>
  <c r="T4438" i="1"/>
  <c r="F4430" i="1"/>
  <c r="Z4430" i="1"/>
  <c r="V4430" i="1"/>
  <c r="U4430" i="1"/>
  <c r="T4430" i="1"/>
  <c r="F4422" i="1"/>
  <c r="Z4422" i="1"/>
  <c r="V4422" i="1"/>
  <c r="U4422" i="1"/>
  <c r="T4422" i="1"/>
  <c r="F4414" i="1"/>
  <c r="Z4414" i="1"/>
  <c r="V4414" i="1"/>
  <c r="U4414" i="1"/>
  <c r="T4414" i="1"/>
  <c r="F4406" i="1"/>
  <c r="Z4406" i="1"/>
  <c r="V4406" i="1"/>
  <c r="U4406" i="1"/>
  <c r="T4406" i="1"/>
  <c r="F4398" i="1"/>
  <c r="Z4398" i="1"/>
  <c r="V4398" i="1"/>
  <c r="U4398" i="1"/>
  <c r="T4398" i="1"/>
  <c r="F4390" i="1"/>
  <c r="Z4390" i="1"/>
  <c r="V4390" i="1"/>
  <c r="U4390" i="1"/>
  <c r="T4390" i="1"/>
  <c r="F4382" i="1"/>
  <c r="Z4382" i="1"/>
  <c r="V4382" i="1"/>
  <c r="U4382" i="1"/>
  <c r="T4382" i="1"/>
  <c r="F4374" i="1"/>
  <c r="Z4374" i="1"/>
  <c r="V4374" i="1"/>
  <c r="U4374" i="1"/>
  <c r="T4374" i="1"/>
  <c r="F4366" i="1"/>
  <c r="Z4366" i="1"/>
  <c r="V4366" i="1"/>
  <c r="U4366" i="1"/>
  <c r="T4366" i="1"/>
  <c r="F4358" i="1"/>
  <c r="Z4358" i="1"/>
  <c r="V4358" i="1"/>
  <c r="U4358" i="1"/>
  <c r="T4358" i="1"/>
  <c r="F4350" i="1"/>
  <c r="Z4350" i="1"/>
  <c r="V4350" i="1"/>
  <c r="U4350" i="1"/>
  <c r="T4350" i="1"/>
  <c r="F4342" i="1"/>
  <c r="Z4342" i="1"/>
  <c r="V4342" i="1"/>
  <c r="U4342" i="1"/>
  <c r="T4342" i="1"/>
  <c r="F4334" i="1"/>
  <c r="Z4334" i="1"/>
  <c r="V4334" i="1"/>
  <c r="U4334" i="1"/>
  <c r="T4334" i="1"/>
  <c r="F4326" i="1"/>
  <c r="Z4326" i="1"/>
  <c r="V4326" i="1"/>
  <c r="U4326" i="1"/>
  <c r="T4326" i="1"/>
  <c r="F4318" i="1"/>
  <c r="Z4318" i="1"/>
  <c r="V4318" i="1"/>
  <c r="U4318" i="1"/>
  <c r="T4318" i="1"/>
  <c r="F4310" i="1"/>
  <c r="Z4310" i="1"/>
  <c r="V4310" i="1"/>
  <c r="U4310" i="1"/>
  <c r="T4310" i="1"/>
  <c r="F4302" i="1"/>
  <c r="Z4302" i="1"/>
  <c r="V4302" i="1"/>
  <c r="U4302" i="1"/>
  <c r="T4302" i="1"/>
  <c r="F4294" i="1"/>
  <c r="Z4294" i="1"/>
  <c r="V4294" i="1"/>
  <c r="U4294" i="1"/>
  <c r="T4294" i="1"/>
  <c r="F4286" i="1"/>
  <c r="Z4286" i="1"/>
  <c r="V4286" i="1"/>
  <c r="U4286" i="1"/>
  <c r="T4286" i="1"/>
  <c r="F4278" i="1"/>
  <c r="Z4278" i="1"/>
  <c r="V4278" i="1"/>
  <c r="U4278" i="1"/>
  <c r="T4278" i="1"/>
  <c r="F4270" i="1"/>
  <c r="Z4270" i="1"/>
  <c r="V4270" i="1"/>
  <c r="U4270" i="1"/>
  <c r="T4270" i="1"/>
  <c r="F4262" i="1"/>
  <c r="Z4262" i="1"/>
  <c r="V4262" i="1"/>
  <c r="U4262" i="1"/>
  <c r="T4262" i="1"/>
  <c r="F4254" i="1"/>
  <c r="Z4254" i="1"/>
  <c r="V4254" i="1"/>
  <c r="U4254" i="1"/>
  <c r="T4254" i="1"/>
  <c r="F4246" i="1"/>
  <c r="Z4246" i="1"/>
  <c r="V4246" i="1"/>
  <c r="U4246" i="1"/>
  <c r="T4246" i="1"/>
  <c r="F4238" i="1"/>
  <c r="Z4238" i="1"/>
  <c r="V4238" i="1"/>
  <c r="U4238" i="1"/>
  <c r="T4238" i="1"/>
  <c r="F4230" i="1"/>
  <c r="Z4230" i="1"/>
  <c r="V4230" i="1"/>
  <c r="U4230" i="1"/>
  <c r="T4230" i="1"/>
  <c r="F4222" i="1"/>
  <c r="Z4222" i="1"/>
  <c r="V4222" i="1"/>
  <c r="U4222" i="1"/>
  <c r="T4222" i="1"/>
  <c r="F4214" i="1"/>
  <c r="Z4214" i="1"/>
  <c r="V4214" i="1"/>
  <c r="U4214" i="1"/>
  <c r="T4214" i="1"/>
  <c r="F4206" i="1"/>
  <c r="Z4206" i="1"/>
  <c r="V4206" i="1"/>
  <c r="U4206" i="1"/>
  <c r="T4206" i="1"/>
  <c r="F4198" i="1"/>
  <c r="Z4198" i="1"/>
  <c r="V4198" i="1"/>
  <c r="U4198" i="1"/>
  <c r="T4198" i="1"/>
  <c r="F4190" i="1"/>
  <c r="Z4190" i="1"/>
  <c r="V4190" i="1"/>
  <c r="U4190" i="1"/>
  <c r="T4190" i="1"/>
  <c r="F4182" i="1"/>
  <c r="Z4182" i="1"/>
  <c r="V4182" i="1"/>
  <c r="U4182" i="1"/>
  <c r="T4182" i="1"/>
  <c r="F4174" i="1"/>
  <c r="Z4174" i="1"/>
  <c r="V4174" i="1"/>
  <c r="U4174" i="1"/>
  <c r="T4174" i="1"/>
  <c r="F4166" i="1"/>
  <c r="Z4166" i="1"/>
  <c r="V4166" i="1"/>
  <c r="U4166" i="1"/>
  <c r="T4166" i="1"/>
  <c r="F4158" i="1"/>
  <c r="Z4158" i="1"/>
  <c r="V4158" i="1"/>
  <c r="U4158" i="1"/>
  <c r="T4158" i="1"/>
  <c r="F4150" i="1"/>
  <c r="Z4150" i="1"/>
  <c r="V4150" i="1"/>
  <c r="U4150" i="1"/>
  <c r="T4150" i="1"/>
  <c r="F4142" i="1"/>
  <c r="Z4142" i="1"/>
  <c r="V4142" i="1"/>
  <c r="U4142" i="1"/>
  <c r="T4142" i="1"/>
  <c r="F4134" i="1"/>
  <c r="Z4134" i="1"/>
  <c r="V4134" i="1"/>
  <c r="U4134" i="1"/>
  <c r="T4134" i="1"/>
  <c r="F4126" i="1"/>
  <c r="Z4126" i="1"/>
  <c r="V4126" i="1"/>
  <c r="U4126" i="1"/>
  <c r="T4126" i="1"/>
  <c r="F4118" i="1"/>
  <c r="Z4118" i="1"/>
  <c r="V4118" i="1"/>
  <c r="U4118" i="1"/>
  <c r="T4118" i="1"/>
  <c r="F4110" i="1"/>
  <c r="Z4110" i="1"/>
  <c r="V4110" i="1"/>
  <c r="U4110" i="1"/>
  <c r="T4110" i="1"/>
  <c r="F4102" i="1"/>
  <c r="Z4102" i="1"/>
  <c r="V4102" i="1"/>
  <c r="U4102" i="1"/>
  <c r="T4102" i="1"/>
  <c r="F4094" i="1"/>
  <c r="Z4094" i="1"/>
  <c r="V4094" i="1"/>
  <c r="U4094" i="1"/>
  <c r="T4094" i="1"/>
  <c r="F4086" i="1"/>
  <c r="Z4086" i="1"/>
  <c r="V4086" i="1"/>
  <c r="U4086" i="1"/>
  <c r="T4086" i="1"/>
  <c r="F4078" i="1"/>
  <c r="Z4078" i="1"/>
  <c r="V4078" i="1"/>
  <c r="U4078" i="1"/>
  <c r="T4078" i="1"/>
  <c r="F4070" i="1"/>
  <c r="Z4070" i="1"/>
  <c r="V4070" i="1"/>
  <c r="U4070" i="1"/>
  <c r="T4070" i="1"/>
  <c r="F4062" i="1"/>
  <c r="Z4062" i="1"/>
  <c r="V4062" i="1"/>
  <c r="U4062" i="1"/>
  <c r="T4062" i="1"/>
  <c r="F4054" i="1"/>
  <c r="Z4054" i="1"/>
  <c r="V4054" i="1"/>
  <c r="U4054" i="1"/>
  <c r="T4054" i="1"/>
  <c r="F4046" i="1"/>
  <c r="Z4046" i="1"/>
  <c r="V4046" i="1"/>
  <c r="U4046" i="1"/>
  <c r="T4046" i="1"/>
  <c r="F4038" i="1"/>
  <c r="Z4038" i="1"/>
  <c r="V4038" i="1"/>
  <c r="U4038" i="1"/>
  <c r="T4038" i="1"/>
  <c r="F4030" i="1"/>
  <c r="Z4030" i="1"/>
  <c r="V4030" i="1"/>
  <c r="U4030" i="1"/>
  <c r="T4030" i="1"/>
  <c r="F4022" i="1"/>
  <c r="Z4022" i="1"/>
  <c r="V4022" i="1"/>
  <c r="U4022" i="1"/>
  <c r="T4022" i="1"/>
  <c r="F4014" i="1"/>
  <c r="Z4014" i="1"/>
  <c r="V4014" i="1"/>
  <c r="U4014" i="1"/>
  <c r="T4014" i="1"/>
  <c r="F4006" i="1"/>
  <c r="Z4006" i="1"/>
  <c r="V4006" i="1"/>
  <c r="U4006" i="1"/>
  <c r="T4006" i="1"/>
  <c r="F3998" i="1"/>
  <c r="Z3998" i="1"/>
  <c r="V3998" i="1"/>
  <c r="U3998" i="1"/>
  <c r="T3998" i="1"/>
  <c r="F3990" i="1"/>
  <c r="Z3990" i="1"/>
  <c r="V3990" i="1"/>
  <c r="U3990" i="1"/>
  <c r="T3990" i="1"/>
  <c r="F3982" i="1"/>
  <c r="Z3982" i="1"/>
  <c r="V3982" i="1"/>
  <c r="U3982" i="1"/>
  <c r="T3982" i="1"/>
  <c r="F3974" i="1"/>
  <c r="Z3974" i="1"/>
  <c r="V3974" i="1"/>
  <c r="U3974" i="1"/>
  <c r="T3974" i="1"/>
  <c r="F3966" i="1"/>
  <c r="Z3966" i="1"/>
  <c r="V3966" i="1"/>
  <c r="U3966" i="1"/>
  <c r="T3966" i="1"/>
  <c r="F3958" i="1"/>
  <c r="Z3958" i="1"/>
  <c r="V3958" i="1"/>
  <c r="U3958" i="1"/>
  <c r="T3958" i="1"/>
  <c r="F3950" i="1"/>
  <c r="Z3950" i="1"/>
  <c r="V3950" i="1"/>
  <c r="U3950" i="1"/>
  <c r="T3950" i="1"/>
  <c r="F3942" i="1"/>
  <c r="Z3942" i="1"/>
  <c r="V3942" i="1"/>
  <c r="U3942" i="1"/>
  <c r="T3942" i="1"/>
  <c r="F3934" i="1"/>
  <c r="Z3934" i="1"/>
  <c r="V3934" i="1"/>
  <c r="U3934" i="1"/>
  <c r="T3934" i="1"/>
  <c r="F3926" i="1"/>
  <c r="Z3926" i="1"/>
  <c r="V3926" i="1"/>
  <c r="U3926" i="1"/>
  <c r="T3926" i="1"/>
  <c r="F3918" i="1"/>
  <c r="Z3918" i="1"/>
  <c r="V3918" i="1"/>
  <c r="U3918" i="1"/>
  <c r="T3918" i="1"/>
  <c r="F3910" i="1"/>
  <c r="Z3910" i="1"/>
  <c r="V3910" i="1"/>
  <c r="U3910" i="1"/>
  <c r="T3910" i="1"/>
  <c r="F3902" i="1"/>
  <c r="Z3902" i="1"/>
  <c r="V3902" i="1"/>
  <c r="U3902" i="1"/>
  <c r="T3902" i="1"/>
  <c r="F3894" i="1"/>
  <c r="Z3894" i="1"/>
  <c r="V3894" i="1"/>
  <c r="U3894" i="1"/>
  <c r="T3894" i="1"/>
  <c r="F3886" i="1"/>
  <c r="Z3886" i="1"/>
  <c r="V3886" i="1"/>
  <c r="U3886" i="1"/>
  <c r="T3886" i="1"/>
  <c r="F3878" i="1"/>
  <c r="Z3878" i="1"/>
  <c r="V3878" i="1"/>
  <c r="U3878" i="1"/>
  <c r="T3878" i="1"/>
  <c r="F3870" i="1"/>
  <c r="Z3870" i="1"/>
  <c r="V3870" i="1"/>
  <c r="U3870" i="1"/>
  <c r="T3870" i="1"/>
  <c r="F3862" i="1"/>
  <c r="Z3862" i="1"/>
  <c r="V3862" i="1"/>
  <c r="U3862" i="1"/>
  <c r="T3862" i="1"/>
  <c r="F3854" i="1"/>
  <c r="Z3854" i="1"/>
  <c r="V3854" i="1"/>
  <c r="U3854" i="1"/>
  <c r="T3854" i="1"/>
  <c r="F3846" i="1"/>
  <c r="Z3846" i="1"/>
  <c r="V3846" i="1"/>
  <c r="U3846" i="1"/>
  <c r="T3846" i="1"/>
  <c r="F3838" i="1"/>
  <c r="Z3838" i="1"/>
  <c r="V3838" i="1"/>
  <c r="U3838" i="1"/>
  <c r="T3838" i="1"/>
  <c r="F3830" i="1"/>
  <c r="Z3830" i="1"/>
  <c r="V3830" i="1"/>
  <c r="U3830" i="1"/>
  <c r="T3830" i="1"/>
  <c r="F3822" i="1"/>
  <c r="Z3822" i="1"/>
  <c r="V3822" i="1"/>
  <c r="U3822" i="1"/>
  <c r="T3822" i="1"/>
  <c r="F3814" i="1"/>
  <c r="Z3814" i="1"/>
  <c r="V3814" i="1"/>
  <c r="U3814" i="1"/>
  <c r="T3814" i="1"/>
  <c r="F3806" i="1"/>
  <c r="Z3806" i="1"/>
  <c r="V3806" i="1"/>
  <c r="U3806" i="1"/>
  <c r="T3806" i="1"/>
  <c r="F3798" i="1"/>
  <c r="Z3798" i="1"/>
  <c r="V3798" i="1"/>
  <c r="U3798" i="1"/>
  <c r="T3798" i="1"/>
  <c r="F3790" i="1"/>
  <c r="Z3790" i="1"/>
  <c r="V3790" i="1"/>
  <c r="U3790" i="1"/>
  <c r="T3790" i="1"/>
  <c r="F3782" i="1"/>
  <c r="Z3782" i="1"/>
  <c r="V3782" i="1"/>
  <c r="U3782" i="1"/>
  <c r="T3782" i="1"/>
  <c r="F3774" i="1"/>
  <c r="Z3774" i="1"/>
  <c r="V3774" i="1"/>
  <c r="U3774" i="1"/>
  <c r="T3774" i="1"/>
  <c r="F3766" i="1"/>
  <c r="Z3766" i="1"/>
  <c r="V3766" i="1"/>
  <c r="U3766" i="1"/>
  <c r="T3766" i="1"/>
  <c r="F3758" i="1"/>
  <c r="Z3758" i="1"/>
  <c r="V3758" i="1"/>
  <c r="U3758" i="1"/>
  <c r="T3758" i="1"/>
  <c r="F3750" i="1"/>
  <c r="Z3750" i="1"/>
  <c r="V3750" i="1"/>
  <c r="U3750" i="1"/>
  <c r="T3750" i="1"/>
  <c r="F3742" i="1"/>
  <c r="Z3742" i="1"/>
  <c r="V3742" i="1"/>
  <c r="U3742" i="1"/>
  <c r="T3742" i="1"/>
  <c r="F3734" i="1"/>
  <c r="Z3734" i="1"/>
  <c r="V3734" i="1"/>
  <c r="U3734" i="1"/>
  <c r="T3734" i="1"/>
  <c r="F3726" i="1"/>
  <c r="Z3726" i="1"/>
  <c r="V3726" i="1"/>
  <c r="U3726" i="1"/>
  <c r="T3726" i="1"/>
  <c r="F3718" i="1"/>
  <c r="Z3718" i="1"/>
  <c r="V3718" i="1"/>
  <c r="U3718" i="1"/>
  <c r="T3718" i="1"/>
  <c r="F3710" i="1"/>
  <c r="Z3710" i="1"/>
  <c r="V3710" i="1"/>
  <c r="U3710" i="1"/>
  <c r="T3710" i="1"/>
  <c r="F3702" i="1"/>
  <c r="Z3702" i="1"/>
  <c r="V3702" i="1"/>
  <c r="U3702" i="1"/>
  <c r="T3702" i="1"/>
  <c r="F3694" i="1"/>
  <c r="Z3694" i="1"/>
  <c r="V3694" i="1"/>
  <c r="U3694" i="1"/>
  <c r="T3694" i="1"/>
  <c r="F3686" i="1"/>
  <c r="Z3686" i="1"/>
  <c r="V3686" i="1"/>
  <c r="U3686" i="1"/>
  <c r="T3686" i="1"/>
  <c r="F3678" i="1"/>
  <c r="Z3678" i="1"/>
  <c r="V3678" i="1"/>
  <c r="U3678" i="1"/>
  <c r="T3678" i="1"/>
  <c r="F3670" i="1"/>
  <c r="Z3670" i="1"/>
  <c r="V3670" i="1"/>
  <c r="U3670" i="1"/>
  <c r="T3670" i="1"/>
  <c r="F3662" i="1"/>
  <c r="Z3662" i="1"/>
  <c r="V3662" i="1"/>
  <c r="U3662" i="1"/>
  <c r="T3662" i="1"/>
  <c r="F3654" i="1"/>
  <c r="Z3654" i="1"/>
  <c r="V3654" i="1"/>
  <c r="U3654" i="1"/>
  <c r="T3654" i="1"/>
  <c r="F3646" i="1"/>
  <c r="Z3646" i="1"/>
  <c r="V3646" i="1"/>
  <c r="U3646" i="1"/>
  <c r="T3646" i="1"/>
  <c r="F3638" i="1"/>
  <c r="Z3638" i="1"/>
  <c r="V3638" i="1"/>
  <c r="U3638" i="1"/>
  <c r="T3638" i="1"/>
  <c r="F3630" i="1"/>
  <c r="Z3630" i="1"/>
  <c r="V3630" i="1"/>
  <c r="U3630" i="1"/>
  <c r="T3630" i="1"/>
  <c r="F3622" i="1"/>
  <c r="Z3622" i="1"/>
  <c r="V3622" i="1"/>
  <c r="U3622" i="1"/>
  <c r="T3622" i="1"/>
  <c r="F3614" i="1"/>
  <c r="Z3614" i="1"/>
  <c r="V3614" i="1"/>
  <c r="U3614" i="1"/>
  <c r="T3614" i="1"/>
  <c r="F3606" i="1"/>
  <c r="Z3606" i="1"/>
  <c r="V3606" i="1"/>
  <c r="U3606" i="1"/>
  <c r="T3606" i="1"/>
  <c r="F3598" i="1"/>
  <c r="Z3598" i="1"/>
  <c r="V3598" i="1"/>
  <c r="U3598" i="1"/>
  <c r="T3598" i="1"/>
  <c r="F3590" i="1"/>
  <c r="Z3590" i="1"/>
  <c r="V3590" i="1"/>
  <c r="U3590" i="1"/>
  <c r="T3590" i="1"/>
  <c r="F3582" i="1"/>
  <c r="Z3582" i="1"/>
  <c r="V3582" i="1"/>
  <c r="U3582" i="1"/>
  <c r="T3582" i="1"/>
  <c r="F3574" i="1"/>
  <c r="Z3574" i="1"/>
  <c r="V3574" i="1"/>
  <c r="U3574" i="1"/>
  <c r="T3574" i="1"/>
  <c r="F3566" i="1"/>
  <c r="Z3566" i="1"/>
  <c r="V3566" i="1"/>
  <c r="U3566" i="1"/>
  <c r="T3566" i="1"/>
  <c r="F3558" i="1"/>
  <c r="Z3558" i="1"/>
  <c r="V3558" i="1"/>
  <c r="U3558" i="1"/>
  <c r="T3558" i="1"/>
  <c r="F3550" i="1"/>
  <c r="Z3550" i="1"/>
  <c r="V3550" i="1"/>
  <c r="U3550" i="1"/>
  <c r="T3550" i="1"/>
  <c r="F3542" i="1"/>
  <c r="Z3542" i="1"/>
  <c r="V3542" i="1"/>
  <c r="U3542" i="1"/>
  <c r="T3542" i="1"/>
  <c r="F3534" i="1"/>
  <c r="Z3534" i="1"/>
  <c r="V3534" i="1"/>
  <c r="U3534" i="1"/>
  <c r="T3534" i="1"/>
  <c r="F3526" i="1"/>
  <c r="Z3526" i="1"/>
  <c r="V3526" i="1"/>
  <c r="U3526" i="1"/>
  <c r="T3526" i="1"/>
  <c r="F3518" i="1"/>
  <c r="Z3518" i="1"/>
  <c r="V3518" i="1"/>
  <c r="U3518" i="1"/>
  <c r="T3518" i="1"/>
  <c r="F3510" i="1"/>
  <c r="Z3510" i="1"/>
  <c r="V3510" i="1"/>
  <c r="U3510" i="1"/>
  <c r="T3510" i="1"/>
  <c r="F3502" i="1"/>
  <c r="Z3502" i="1"/>
  <c r="V3502" i="1"/>
  <c r="U3502" i="1"/>
  <c r="T3502" i="1"/>
  <c r="F3494" i="1"/>
  <c r="Z3494" i="1"/>
  <c r="V3494" i="1"/>
  <c r="U3494" i="1"/>
  <c r="T3494" i="1"/>
  <c r="F3486" i="1"/>
  <c r="Z3486" i="1"/>
  <c r="V3486" i="1"/>
  <c r="U3486" i="1"/>
  <c r="T3486" i="1"/>
  <c r="F3478" i="1"/>
  <c r="Z3478" i="1"/>
  <c r="V3478" i="1"/>
  <c r="U3478" i="1"/>
  <c r="T3478" i="1"/>
  <c r="F3470" i="1"/>
  <c r="Z3470" i="1"/>
  <c r="V3470" i="1"/>
  <c r="U3470" i="1"/>
  <c r="T3470" i="1"/>
  <c r="F3462" i="1"/>
  <c r="Z3462" i="1"/>
  <c r="V3462" i="1"/>
  <c r="U3462" i="1"/>
  <c r="T3462" i="1"/>
  <c r="F3454" i="1"/>
  <c r="Z3454" i="1"/>
  <c r="V3454" i="1"/>
  <c r="U3454" i="1"/>
  <c r="T3454" i="1"/>
  <c r="F3446" i="1"/>
  <c r="Z3446" i="1"/>
  <c r="V3446" i="1"/>
  <c r="U3446" i="1"/>
  <c r="T3446" i="1"/>
  <c r="F3438" i="1"/>
  <c r="Z3438" i="1"/>
  <c r="V3438" i="1"/>
  <c r="U3438" i="1"/>
  <c r="T3438" i="1"/>
  <c r="F3430" i="1"/>
  <c r="Z3430" i="1"/>
  <c r="V3430" i="1"/>
  <c r="U3430" i="1"/>
  <c r="T3430" i="1"/>
  <c r="F3422" i="1"/>
  <c r="Z3422" i="1"/>
  <c r="V3422" i="1"/>
  <c r="U3422" i="1"/>
  <c r="T3422" i="1"/>
  <c r="F3414" i="1"/>
  <c r="Z3414" i="1"/>
  <c r="V3414" i="1"/>
  <c r="U3414" i="1"/>
  <c r="T3414" i="1"/>
  <c r="F3406" i="1"/>
  <c r="Z3406" i="1"/>
  <c r="V3406" i="1"/>
  <c r="U3406" i="1"/>
  <c r="T3406" i="1"/>
  <c r="F3398" i="1"/>
  <c r="Z3398" i="1"/>
  <c r="V3398" i="1"/>
  <c r="U3398" i="1"/>
  <c r="T3398" i="1"/>
  <c r="F3390" i="1"/>
  <c r="Z3390" i="1"/>
  <c r="V3390" i="1"/>
  <c r="U3390" i="1"/>
  <c r="T3390" i="1"/>
  <c r="F3382" i="1"/>
  <c r="Z3382" i="1"/>
  <c r="V3382" i="1"/>
  <c r="U3382" i="1"/>
  <c r="T3382" i="1"/>
  <c r="F3374" i="1"/>
  <c r="Z3374" i="1"/>
  <c r="V3374" i="1"/>
  <c r="U3374" i="1"/>
  <c r="T3374" i="1"/>
  <c r="F3366" i="1"/>
  <c r="Z3366" i="1"/>
  <c r="V3366" i="1"/>
  <c r="U3366" i="1"/>
  <c r="T3366" i="1"/>
  <c r="F3358" i="1"/>
  <c r="Z3358" i="1"/>
  <c r="V3358" i="1"/>
  <c r="U3358" i="1"/>
  <c r="T3358" i="1"/>
  <c r="F3350" i="1"/>
  <c r="Z3350" i="1"/>
  <c r="V3350" i="1"/>
  <c r="U3350" i="1"/>
  <c r="T3350" i="1"/>
  <c r="F3342" i="1"/>
  <c r="Z3342" i="1"/>
  <c r="V3342" i="1"/>
  <c r="U3342" i="1"/>
  <c r="T3342" i="1"/>
  <c r="F3334" i="1"/>
  <c r="Z3334" i="1"/>
  <c r="V3334" i="1"/>
  <c r="U3334" i="1"/>
  <c r="T3334" i="1"/>
  <c r="F3326" i="1"/>
  <c r="Z3326" i="1"/>
  <c r="V3326" i="1"/>
  <c r="U3326" i="1"/>
  <c r="T3326" i="1"/>
  <c r="F3318" i="1"/>
  <c r="Z3318" i="1"/>
  <c r="V3318" i="1"/>
  <c r="U3318" i="1"/>
  <c r="T3318" i="1"/>
  <c r="F3310" i="1"/>
  <c r="Z3310" i="1"/>
  <c r="V3310" i="1"/>
  <c r="U3310" i="1"/>
  <c r="T3310" i="1"/>
  <c r="F3302" i="1"/>
  <c r="Z3302" i="1"/>
  <c r="V3302" i="1"/>
  <c r="U3302" i="1"/>
  <c r="T3302" i="1"/>
  <c r="F3294" i="1"/>
  <c r="Z3294" i="1"/>
  <c r="V3294" i="1"/>
  <c r="U3294" i="1"/>
  <c r="T3294" i="1"/>
  <c r="F3286" i="1"/>
  <c r="Z3286" i="1"/>
  <c r="V3286" i="1"/>
  <c r="U3286" i="1"/>
  <c r="T3286" i="1"/>
  <c r="F3278" i="1"/>
  <c r="Z3278" i="1"/>
  <c r="V3278" i="1"/>
  <c r="U3278" i="1"/>
  <c r="T3278" i="1"/>
  <c r="F3270" i="1"/>
  <c r="Z3270" i="1"/>
  <c r="V3270" i="1"/>
  <c r="U3270" i="1"/>
  <c r="T3270" i="1"/>
  <c r="F3262" i="1"/>
  <c r="Z3262" i="1"/>
  <c r="V3262" i="1"/>
  <c r="U3262" i="1"/>
  <c r="T3262" i="1"/>
  <c r="F3254" i="1"/>
  <c r="Z3254" i="1"/>
  <c r="V3254" i="1"/>
  <c r="U3254" i="1"/>
  <c r="T3254" i="1"/>
  <c r="F3246" i="1"/>
  <c r="Z3246" i="1"/>
  <c r="V3246" i="1"/>
  <c r="U3246" i="1"/>
  <c r="T3246" i="1"/>
  <c r="F3238" i="1"/>
  <c r="Z3238" i="1"/>
  <c r="V3238" i="1"/>
  <c r="U3238" i="1"/>
  <c r="T3238" i="1"/>
  <c r="F3230" i="1"/>
  <c r="Z3230" i="1"/>
  <c r="V3230" i="1"/>
  <c r="U3230" i="1"/>
  <c r="T3230" i="1"/>
  <c r="F3222" i="1"/>
  <c r="Z3222" i="1"/>
  <c r="V3222" i="1"/>
  <c r="U3222" i="1"/>
  <c r="T3222" i="1"/>
  <c r="F3214" i="1"/>
  <c r="Z3214" i="1"/>
  <c r="V3214" i="1"/>
  <c r="U3214" i="1"/>
  <c r="T3214" i="1"/>
  <c r="F3206" i="1"/>
  <c r="Z3206" i="1"/>
  <c r="V3206" i="1"/>
  <c r="U3206" i="1"/>
  <c r="T3206" i="1"/>
  <c r="F3198" i="1"/>
  <c r="Z3198" i="1"/>
  <c r="V3198" i="1"/>
  <c r="U3198" i="1"/>
  <c r="T3198" i="1"/>
  <c r="F3190" i="1"/>
  <c r="Z3190" i="1"/>
  <c r="V3190" i="1"/>
  <c r="U3190" i="1"/>
  <c r="T3190" i="1"/>
  <c r="F3182" i="1"/>
  <c r="Z3182" i="1"/>
  <c r="V3182" i="1"/>
  <c r="U3182" i="1"/>
  <c r="T3182" i="1"/>
  <c r="F3174" i="1"/>
  <c r="Z3174" i="1"/>
  <c r="V3174" i="1"/>
  <c r="U3174" i="1"/>
  <c r="T3174" i="1"/>
  <c r="F3166" i="1"/>
  <c r="Z3166" i="1"/>
  <c r="V3166" i="1"/>
  <c r="U3166" i="1"/>
  <c r="T3166" i="1"/>
  <c r="F3158" i="1"/>
  <c r="Z3158" i="1"/>
  <c r="V3158" i="1"/>
  <c r="U3158" i="1"/>
  <c r="T3158" i="1"/>
  <c r="F3150" i="1"/>
  <c r="Z3150" i="1"/>
  <c r="V3150" i="1"/>
  <c r="U3150" i="1"/>
  <c r="T3150" i="1"/>
  <c r="F3142" i="1"/>
  <c r="Z3142" i="1"/>
  <c r="V3142" i="1"/>
  <c r="U3142" i="1"/>
  <c r="T3142" i="1"/>
  <c r="F3134" i="1"/>
  <c r="Z3134" i="1"/>
  <c r="V3134" i="1"/>
  <c r="U3134" i="1"/>
  <c r="T3134" i="1"/>
  <c r="F3126" i="1"/>
  <c r="Z3126" i="1"/>
  <c r="V3126" i="1"/>
  <c r="U3126" i="1"/>
  <c r="T3126" i="1"/>
  <c r="F3118" i="1"/>
  <c r="Z3118" i="1"/>
  <c r="V3118" i="1"/>
  <c r="U3118" i="1"/>
  <c r="T3118" i="1"/>
  <c r="F3110" i="1"/>
  <c r="Z3110" i="1"/>
  <c r="V3110" i="1"/>
  <c r="U3110" i="1"/>
  <c r="T3110" i="1"/>
  <c r="F3102" i="1"/>
  <c r="Z3102" i="1"/>
  <c r="V3102" i="1"/>
  <c r="U3102" i="1"/>
  <c r="T3102" i="1"/>
  <c r="F3094" i="1"/>
  <c r="Z3094" i="1"/>
  <c r="V3094" i="1"/>
  <c r="U3094" i="1"/>
  <c r="T3094" i="1"/>
  <c r="F3086" i="1"/>
  <c r="Z3086" i="1"/>
  <c r="V3086" i="1"/>
  <c r="U3086" i="1"/>
  <c r="T3086" i="1"/>
  <c r="F3078" i="1"/>
  <c r="Z3078" i="1"/>
  <c r="V3078" i="1"/>
  <c r="U3078" i="1"/>
  <c r="T3078" i="1"/>
  <c r="F3070" i="1"/>
  <c r="Z3070" i="1"/>
  <c r="V3070" i="1"/>
  <c r="U3070" i="1"/>
  <c r="T3070" i="1"/>
  <c r="F3062" i="1"/>
  <c r="Z3062" i="1"/>
  <c r="V3062" i="1"/>
  <c r="U3062" i="1"/>
  <c r="T3062" i="1"/>
  <c r="F3054" i="1"/>
  <c r="Z3054" i="1"/>
  <c r="V3054" i="1"/>
  <c r="U3054" i="1"/>
  <c r="T3054" i="1"/>
  <c r="F3046" i="1"/>
  <c r="Z3046" i="1"/>
  <c r="V3046" i="1"/>
  <c r="U3046" i="1"/>
  <c r="T3046" i="1"/>
  <c r="F3038" i="1"/>
  <c r="Z3038" i="1"/>
  <c r="V3038" i="1"/>
  <c r="U3038" i="1"/>
  <c r="T3038" i="1"/>
  <c r="F3030" i="1"/>
  <c r="Z3030" i="1"/>
  <c r="V3030" i="1"/>
  <c r="U3030" i="1"/>
  <c r="T3030" i="1"/>
  <c r="F3022" i="1"/>
  <c r="Z3022" i="1"/>
  <c r="V3022" i="1"/>
  <c r="U3022" i="1"/>
  <c r="T3022" i="1"/>
  <c r="F3014" i="1"/>
  <c r="Z3014" i="1"/>
  <c r="V3014" i="1"/>
  <c r="U3014" i="1"/>
  <c r="T3014" i="1"/>
  <c r="F3006" i="1"/>
  <c r="Z3006" i="1"/>
  <c r="V3006" i="1"/>
  <c r="U3006" i="1"/>
  <c r="T3006" i="1"/>
  <c r="F2998" i="1"/>
  <c r="Z2998" i="1"/>
  <c r="V2998" i="1"/>
  <c r="U2998" i="1"/>
  <c r="T2998" i="1"/>
  <c r="F2990" i="1"/>
  <c r="Z2990" i="1"/>
  <c r="V2990" i="1"/>
  <c r="U2990" i="1"/>
  <c r="T2990" i="1"/>
  <c r="F2982" i="1"/>
  <c r="Z2982" i="1"/>
  <c r="V2982" i="1"/>
  <c r="U2982" i="1"/>
  <c r="T2982" i="1"/>
  <c r="F2974" i="1"/>
  <c r="Z2974" i="1"/>
  <c r="V2974" i="1"/>
  <c r="U2974" i="1"/>
  <c r="T2974" i="1"/>
  <c r="F2966" i="1"/>
  <c r="Z2966" i="1"/>
  <c r="V2966" i="1"/>
  <c r="U2966" i="1"/>
  <c r="T2966" i="1"/>
  <c r="F2958" i="1"/>
  <c r="Z2958" i="1"/>
  <c r="V2958" i="1"/>
  <c r="U2958" i="1"/>
  <c r="T2958" i="1"/>
  <c r="F2950" i="1"/>
  <c r="Z2950" i="1"/>
  <c r="V2950" i="1"/>
  <c r="U2950" i="1"/>
  <c r="T2950" i="1"/>
  <c r="F2942" i="1"/>
  <c r="Z2942" i="1"/>
  <c r="V2942" i="1"/>
  <c r="U2942" i="1"/>
  <c r="T2942" i="1"/>
  <c r="F2934" i="1"/>
  <c r="Z2934" i="1"/>
  <c r="V2934" i="1"/>
  <c r="U2934" i="1"/>
  <c r="T2934" i="1"/>
  <c r="F2926" i="1"/>
  <c r="Z2926" i="1"/>
  <c r="V2926" i="1"/>
  <c r="U2926" i="1"/>
  <c r="T2926" i="1"/>
  <c r="F2918" i="1"/>
  <c r="Z2918" i="1"/>
  <c r="V2918" i="1"/>
  <c r="U2918" i="1"/>
  <c r="T2918" i="1"/>
  <c r="F2910" i="1"/>
  <c r="Z2910" i="1"/>
  <c r="V2910" i="1"/>
  <c r="U2910" i="1"/>
  <c r="T2910" i="1"/>
  <c r="F2902" i="1"/>
  <c r="Z2902" i="1"/>
  <c r="V2902" i="1"/>
  <c r="U2902" i="1"/>
  <c r="T2902" i="1"/>
  <c r="F2894" i="1"/>
  <c r="Z2894" i="1"/>
  <c r="V2894" i="1"/>
  <c r="U2894" i="1"/>
  <c r="T2894" i="1"/>
  <c r="F2886" i="1"/>
  <c r="Z2886" i="1"/>
  <c r="V2886" i="1"/>
  <c r="U2886" i="1"/>
  <c r="T2886" i="1"/>
  <c r="F2878" i="1"/>
  <c r="Z2878" i="1"/>
  <c r="V2878" i="1"/>
  <c r="U2878" i="1"/>
  <c r="T2878" i="1"/>
  <c r="F2870" i="1"/>
  <c r="Z2870" i="1"/>
  <c r="V2870" i="1"/>
  <c r="U2870" i="1"/>
  <c r="T2870" i="1"/>
  <c r="F2862" i="1"/>
  <c r="Z2862" i="1"/>
  <c r="V2862" i="1"/>
  <c r="U2862" i="1"/>
  <c r="T2862" i="1"/>
  <c r="F2854" i="1"/>
  <c r="Z2854" i="1"/>
  <c r="V2854" i="1"/>
  <c r="U2854" i="1"/>
  <c r="T2854" i="1"/>
  <c r="F2846" i="1"/>
  <c r="Z2846" i="1"/>
  <c r="V2846" i="1"/>
  <c r="U2846" i="1"/>
  <c r="T2846" i="1"/>
  <c r="F2838" i="1"/>
  <c r="Z2838" i="1"/>
  <c r="V2838" i="1"/>
  <c r="U2838" i="1"/>
  <c r="T2838" i="1"/>
  <c r="F2830" i="1"/>
  <c r="Z2830" i="1"/>
  <c r="V2830" i="1"/>
  <c r="U2830" i="1"/>
  <c r="T2830" i="1"/>
  <c r="F2822" i="1"/>
  <c r="Z2822" i="1"/>
  <c r="V2822" i="1"/>
  <c r="U2822" i="1"/>
  <c r="T2822" i="1"/>
  <c r="F2814" i="1"/>
  <c r="Z2814" i="1"/>
  <c r="V2814" i="1"/>
  <c r="U2814" i="1"/>
  <c r="T2814" i="1"/>
  <c r="F2806" i="1"/>
  <c r="Z2806" i="1"/>
  <c r="V2806" i="1"/>
  <c r="U2806" i="1"/>
  <c r="T2806" i="1"/>
  <c r="F2798" i="1"/>
  <c r="Z2798" i="1"/>
  <c r="V2798" i="1"/>
  <c r="U2798" i="1"/>
  <c r="T2798" i="1"/>
  <c r="F2790" i="1"/>
  <c r="Z2790" i="1"/>
  <c r="V2790" i="1"/>
  <c r="U2790" i="1"/>
  <c r="T2790" i="1"/>
  <c r="F2782" i="1"/>
  <c r="Z2782" i="1"/>
  <c r="V2782" i="1"/>
  <c r="U2782" i="1"/>
  <c r="T2782" i="1"/>
  <c r="F2774" i="1"/>
  <c r="Z2774" i="1"/>
  <c r="V2774" i="1"/>
  <c r="U2774" i="1"/>
  <c r="T2774" i="1"/>
  <c r="F2766" i="1"/>
  <c r="Z2766" i="1"/>
  <c r="V2766" i="1"/>
  <c r="U2766" i="1"/>
  <c r="T2766" i="1"/>
  <c r="F2758" i="1"/>
  <c r="Z2758" i="1"/>
  <c r="V2758" i="1"/>
  <c r="U2758" i="1"/>
  <c r="T2758" i="1"/>
  <c r="F2750" i="1"/>
  <c r="Z2750" i="1"/>
  <c r="V2750" i="1"/>
  <c r="U2750" i="1"/>
  <c r="T2750" i="1"/>
  <c r="F2742" i="1"/>
  <c r="Z2742" i="1"/>
  <c r="V2742" i="1"/>
  <c r="U2742" i="1"/>
  <c r="T2742" i="1"/>
  <c r="F2734" i="1"/>
  <c r="Z2734" i="1"/>
  <c r="V2734" i="1"/>
  <c r="U2734" i="1"/>
  <c r="T2734" i="1"/>
  <c r="F2726" i="1"/>
  <c r="Z2726" i="1"/>
  <c r="V2726" i="1"/>
  <c r="U2726" i="1"/>
  <c r="T2726" i="1"/>
  <c r="F2718" i="1"/>
  <c r="Z2718" i="1"/>
  <c r="V2718" i="1"/>
  <c r="U2718" i="1"/>
  <c r="T2718" i="1"/>
  <c r="F2710" i="1"/>
  <c r="Z2710" i="1"/>
  <c r="V2710" i="1"/>
  <c r="U2710" i="1"/>
  <c r="T2710" i="1"/>
  <c r="F2702" i="1"/>
  <c r="Z2702" i="1"/>
  <c r="V2702" i="1"/>
  <c r="U2702" i="1"/>
  <c r="T2702" i="1"/>
  <c r="F2694" i="1"/>
  <c r="Z2694" i="1"/>
  <c r="V2694" i="1"/>
  <c r="U2694" i="1"/>
  <c r="T2694" i="1"/>
  <c r="F2686" i="1"/>
  <c r="Z2686" i="1"/>
  <c r="V2686" i="1"/>
  <c r="U2686" i="1"/>
  <c r="T2686" i="1"/>
  <c r="F2678" i="1"/>
  <c r="Z2678" i="1"/>
  <c r="V2678" i="1"/>
  <c r="U2678" i="1"/>
  <c r="T2678" i="1"/>
  <c r="F2670" i="1"/>
  <c r="Z2670" i="1"/>
  <c r="V2670" i="1"/>
  <c r="U2670" i="1"/>
  <c r="T2670" i="1"/>
  <c r="F2662" i="1"/>
  <c r="Z2662" i="1"/>
  <c r="V2662" i="1"/>
  <c r="U2662" i="1"/>
  <c r="T2662" i="1"/>
  <c r="F2654" i="1"/>
  <c r="Z2654" i="1"/>
  <c r="V2654" i="1"/>
  <c r="U2654" i="1"/>
  <c r="T2654" i="1"/>
  <c r="F2646" i="1"/>
  <c r="Z2646" i="1"/>
  <c r="V2646" i="1"/>
  <c r="U2646" i="1"/>
  <c r="T2646" i="1"/>
  <c r="F2638" i="1"/>
  <c r="Z2638" i="1"/>
  <c r="V2638" i="1"/>
  <c r="U2638" i="1"/>
  <c r="T2638" i="1"/>
  <c r="F2630" i="1"/>
  <c r="Z2630" i="1"/>
  <c r="V2630" i="1"/>
  <c r="U2630" i="1"/>
  <c r="T2630" i="1"/>
  <c r="F2622" i="1"/>
  <c r="Z2622" i="1"/>
  <c r="V2622" i="1"/>
  <c r="U2622" i="1"/>
  <c r="T2622" i="1"/>
  <c r="F2614" i="1"/>
  <c r="Z2614" i="1"/>
  <c r="V2614" i="1"/>
  <c r="U2614" i="1"/>
  <c r="T2614" i="1"/>
  <c r="F2606" i="1"/>
  <c r="Z2606" i="1"/>
  <c r="V2606" i="1"/>
  <c r="U2606" i="1"/>
  <c r="T2606" i="1"/>
  <c r="F2598" i="1"/>
  <c r="Z2598" i="1"/>
  <c r="V2598" i="1"/>
  <c r="U2598" i="1"/>
  <c r="T2598" i="1"/>
  <c r="F2590" i="1"/>
  <c r="Z2590" i="1"/>
  <c r="V2590" i="1"/>
  <c r="U2590" i="1"/>
  <c r="T2590" i="1"/>
  <c r="F2582" i="1"/>
  <c r="Z2582" i="1"/>
  <c r="V2582" i="1"/>
  <c r="U2582" i="1"/>
  <c r="T2582" i="1"/>
  <c r="F2574" i="1"/>
  <c r="Z2574" i="1"/>
  <c r="V2574" i="1"/>
  <c r="U2574" i="1"/>
  <c r="T2574" i="1"/>
  <c r="F2566" i="1"/>
  <c r="Z2566" i="1"/>
  <c r="V2566" i="1"/>
  <c r="U2566" i="1"/>
  <c r="T2566" i="1"/>
  <c r="F2558" i="1"/>
  <c r="Z2558" i="1"/>
  <c r="V2558" i="1"/>
  <c r="U2558" i="1"/>
  <c r="T2558" i="1"/>
  <c r="F2550" i="1"/>
  <c r="Z2550" i="1"/>
  <c r="V2550" i="1"/>
  <c r="U2550" i="1"/>
  <c r="T2550" i="1"/>
  <c r="F2542" i="1"/>
  <c r="Z2542" i="1"/>
  <c r="V2542" i="1"/>
  <c r="U2542" i="1"/>
  <c r="T2542" i="1"/>
  <c r="F2534" i="1"/>
  <c r="Z2534" i="1"/>
  <c r="V2534" i="1"/>
  <c r="U2534" i="1"/>
  <c r="T2534" i="1"/>
  <c r="F2526" i="1"/>
  <c r="Z2526" i="1"/>
  <c r="V2526" i="1"/>
  <c r="U2526" i="1"/>
  <c r="T2526" i="1"/>
  <c r="F2518" i="1"/>
  <c r="Z2518" i="1"/>
  <c r="V2518" i="1"/>
  <c r="U2518" i="1"/>
  <c r="T2518" i="1"/>
  <c r="F2510" i="1"/>
  <c r="Z2510" i="1"/>
  <c r="V2510" i="1"/>
  <c r="U2510" i="1"/>
  <c r="T2510" i="1"/>
  <c r="F2502" i="1"/>
  <c r="Z2502" i="1"/>
  <c r="V2502" i="1"/>
  <c r="U2502" i="1"/>
  <c r="T2502" i="1"/>
  <c r="F2494" i="1"/>
  <c r="Z2494" i="1"/>
  <c r="V2494" i="1"/>
  <c r="U2494" i="1"/>
  <c r="T2494" i="1"/>
  <c r="F2486" i="1"/>
  <c r="Z2486" i="1"/>
  <c r="V2486" i="1"/>
  <c r="U2486" i="1"/>
  <c r="T2486" i="1"/>
  <c r="F2478" i="1"/>
  <c r="Z2478" i="1"/>
  <c r="V2478" i="1"/>
  <c r="U2478" i="1"/>
  <c r="T2478" i="1"/>
  <c r="F2470" i="1"/>
  <c r="Z2470" i="1"/>
  <c r="V2470" i="1"/>
  <c r="U2470" i="1"/>
  <c r="T2470" i="1"/>
  <c r="F2462" i="1"/>
  <c r="Z2462" i="1"/>
  <c r="V2462" i="1"/>
  <c r="U2462" i="1"/>
  <c r="T2462" i="1"/>
  <c r="F2454" i="1"/>
  <c r="Z2454" i="1"/>
  <c r="V2454" i="1"/>
  <c r="U2454" i="1"/>
  <c r="T2454" i="1"/>
  <c r="F2446" i="1"/>
  <c r="Z2446" i="1"/>
  <c r="V2446" i="1"/>
  <c r="U2446" i="1"/>
  <c r="T2446" i="1"/>
  <c r="F2438" i="1"/>
  <c r="Z2438" i="1"/>
  <c r="V2438" i="1"/>
  <c r="U2438" i="1"/>
  <c r="T2438" i="1"/>
  <c r="F2430" i="1"/>
  <c r="Z2430" i="1"/>
  <c r="V2430" i="1"/>
  <c r="U2430" i="1"/>
  <c r="T2430" i="1"/>
  <c r="F2422" i="1"/>
  <c r="Z2422" i="1"/>
  <c r="V2422" i="1"/>
  <c r="U2422" i="1"/>
  <c r="T2422" i="1"/>
  <c r="F2414" i="1"/>
  <c r="Z2414" i="1"/>
  <c r="V2414" i="1"/>
  <c r="U2414" i="1"/>
  <c r="T2414" i="1"/>
  <c r="F2406" i="1"/>
  <c r="Z2406" i="1"/>
  <c r="V2406" i="1"/>
  <c r="U2406" i="1"/>
  <c r="T2406" i="1"/>
  <c r="F2398" i="1"/>
  <c r="Z2398" i="1"/>
  <c r="V2398" i="1"/>
  <c r="U2398" i="1"/>
  <c r="T2398" i="1"/>
  <c r="F2390" i="1"/>
  <c r="Z2390" i="1"/>
  <c r="V2390" i="1"/>
  <c r="U2390" i="1"/>
  <c r="T2390" i="1"/>
  <c r="F2382" i="1"/>
  <c r="Z2382" i="1"/>
  <c r="V2382" i="1"/>
  <c r="U2382" i="1"/>
  <c r="T2382" i="1"/>
  <c r="F2374" i="1"/>
  <c r="Z2374" i="1"/>
  <c r="V2374" i="1"/>
  <c r="U2374" i="1"/>
  <c r="T2374" i="1"/>
  <c r="F2366" i="1"/>
  <c r="Z2366" i="1"/>
  <c r="V2366" i="1"/>
  <c r="U2366" i="1"/>
  <c r="T2366" i="1"/>
  <c r="F2358" i="1"/>
  <c r="Z2358" i="1"/>
  <c r="V2358" i="1"/>
  <c r="U2358" i="1"/>
  <c r="T2358" i="1"/>
  <c r="F2350" i="1"/>
  <c r="Z2350" i="1"/>
  <c r="V2350" i="1"/>
  <c r="U2350" i="1"/>
  <c r="T2350" i="1"/>
  <c r="F2342" i="1"/>
  <c r="Z2342" i="1"/>
  <c r="V2342" i="1"/>
  <c r="U2342" i="1"/>
  <c r="T2342" i="1"/>
  <c r="F2334" i="1"/>
  <c r="Z2334" i="1"/>
  <c r="V2334" i="1"/>
  <c r="U2334" i="1"/>
  <c r="T2334" i="1"/>
  <c r="F2326" i="1"/>
  <c r="Z2326" i="1"/>
  <c r="V2326" i="1"/>
  <c r="U2326" i="1"/>
  <c r="T2326" i="1"/>
  <c r="F2318" i="1"/>
  <c r="Z2318" i="1"/>
  <c r="V2318" i="1"/>
  <c r="U2318" i="1"/>
  <c r="T2318" i="1"/>
  <c r="F2310" i="1"/>
  <c r="Z2310" i="1"/>
  <c r="V2310" i="1"/>
  <c r="U2310" i="1"/>
  <c r="T2310" i="1"/>
  <c r="F2302" i="1"/>
  <c r="Z2302" i="1"/>
  <c r="V2302" i="1"/>
  <c r="U2302" i="1"/>
  <c r="T2302" i="1"/>
  <c r="F2294" i="1"/>
  <c r="Z2294" i="1"/>
  <c r="V2294" i="1"/>
  <c r="U2294" i="1"/>
  <c r="T2294" i="1"/>
  <c r="F2286" i="1"/>
  <c r="Z2286" i="1"/>
  <c r="V2286" i="1"/>
  <c r="U2286" i="1"/>
  <c r="T2286" i="1"/>
  <c r="F2278" i="1"/>
  <c r="Z2278" i="1"/>
  <c r="V2278" i="1"/>
  <c r="U2278" i="1"/>
  <c r="T2278" i="1"/>
  <c r="F2270" i="1"/>
  <c r="Z2270" i="1"/>
  <c r="V2270" i="1"/>
  <c r="U2270" i="1"/>
  <c r="T2270" i="1"/>
  <c r="F2262" i="1"/>
  <c r="Z2262" i="1"/>
  <c r="V2262" i="1"/>
  <c r="U2262" i="1"/>
  <c r="T2262" i="1"/>
  <c r="F2254" i="1"/>
  <c r="Z2254" i="1"/>
  <c r="V2254" i="1"/>
  <c r="U2254" i="1"/>
  <c r="T2254" i="1"/>
  <c r="F2246" i="1"/>
  <c r="Z2246" i="1"/>
  <c r="V2246" i="1"/>
  <c r="U2246" i="1"/>
  <c r="T2246" i="1"/>
  <c r="F2238" i="1"/>
  <c r="Z2238" i="1"/>
  <c r="V2238" i="1"/>
  <c r="U2238" i="1"/>
  <c r="T2238" i="1"/>
  <c r="F2230" i="1"/>
  <c r="Z2230" i="1"/>
  <c r="V2230" i="1"/>
  <c r="U2230" i="1"/>
  <c r="T2230" i="1"/>
  <c r="F2222" i="1"/>
  <c r="Z2222" i="1"/>
  <c r="V2222" i="1"/>
  <c r="U2222" i="1"/>
  <c r="T2222" i="1"/>
  <c r="F2214" i="1"/>
  <c r="Z2214" i="1"/>
  <c r="V2214" i="1"/>
  <c r="U2214" i="1"/>
  <c r="T2214" i="1"/>
  <c r="F2206" i="1"/>
  <c r="Z2206" i="1"/>
  <c r="V2206" i="1"/>
  <c r="U2206" i="1"/>
  <c r="T2206" i="1"/>
  <c r="F2198" i="1"/>
  <c r="Z2198" i="1"/>
  <c r="V2198" i="1"/>
  <c r="U2198" i="1"/>
  <c r="T2198" i="1"/>
  <c r="F2190" i="1"/>
  <c r="Z2190" i="1"/>
  <c r="V2190" i="1"/>
  <c r="U2190" i="1"/>
  <c r="T2190" i="1"/>
  <c r="F2182" i="1"/>
  <c r="Z2182" i="1"/>
  <c r="V2182" i="1"/>
  <c r="U2182" i="1"/>
  <c r="T2182" i="1"/>
  <c r="F2174" i="1"/>
  <c r="Z2174" i="1"/>
  <c r="V2174" i="1"/>
  <c r="U2174" i="1"/>
  <c r="T2174" i="1"/>
  <c r="F2166" i="1"/>
  <c r="Z2166" i="1"/>
  <c r="V2166" i="1"/>
  <c r="U2166" i="1"/>
  <c r="T2166" i="1"/>
  <c r="F2158" i="1"/>
  <c r="Z2158" i="1"/>
  <c r="V2158" i="1"/>
  <c r="U2158" i="1"/>
  <c r="T2158" i="1"/>
  <c r="F2150" i="1"/>
  <c r="Z2150" i="1"/>
  <c r="V2150" i="1"/>
  <c r="U2150" i="1"/>
  <c r="T2150" i="1"/>
  <c r="F2142" i="1"/>
  <c r="Z2142" i="1"/>
  <c r="V2142" i="1"/>
  <c r="U2142" i="1"/>
  <c r="T2142" i="1"/>
  <c r="F2134" i="1"/>
  <c r="Z2134" i="1"/>
  <c r="V2134" i="1"/>
  <c r="U2134" i="1"/>
  <c r="T2134" i="1"/>
  <c r="F2126" i="1"/>
  <c r="Z2126" i="1"/>
  <c r="V2126" i="1"/>
  <c r="U2126" i="1"/>
  <c r="T2126" i="1"/>
  <c r="F2118" i="1"/>
  <c r="Z2118" i="1"/>
  <c r="V2118" i="1"/>
  <c r="U2118" i="1"/>
  <c r="T2118" i="1"/>
  <c r="F2110" i="1"/>
  <c r="Z2110" i="1"/>
  <c r="V2110" i="1"/>
  <c r="U2110" i="1"/>
  <c r="T2110" i="1"/>
  <c r="F2102" i="1"/>
  <c r="Z2102" i="1"/>
  <c r="V2102" i="1"/>
  <c r="U2102" i="1"/>
  <c r="T2102" i="1"/>
  <c r="F2094" i="1"/>
  <c r="Z2094" i="1"/>
  <c r="V2094" i="1"/>
  <c r="U2094" i="1"/>
  <c r="T2094" i="1"/>
  <c r="F2086" i="1"/>
  <c r="Z2086" i="1"/>
  <c r="V2086" i="1"/>
  <c r="U2086" i="1"/>
  <c r="T2086" i="1"/>
  <c r="F2078" i="1"/>
  <c r="Z2078" i="1"/>
  <c r="V2078" i="1"/>
  <c r="U2078" i="1"/>
  <c r="T2078" i="1"/>
  <c r="F2070" i="1"/>
  <c r="Z2070" i="1"/>
  <c r="V2070" i="1"/>
  <c r="U2070" i="1"/>
  <c r="T2070" i="1"/>
  <c r="F2062" i="1"/>
  <c r="Z2062" i="1"/>
  <c r="V2062" i="1"/>
  <c r="U2062" i="1"/>
  <c r="T2062" i="1"/>
  <c r="F2054" i="1"/>
  <c r="Z2054" i="1"/>
  <c r="V2054" i="1"/>
  <c r="U2054" i="1"/>
  <c r="T2054" i="1"/>
  <c r="F2046" i="1"/>
  <c r="Z2046" i="1"/>
  <c r="V2046" i="1"/>
  <c r="U2046" i="1"/>
  <c r="T2046" i="1"/>
  <c r="F2038" i="1"/>
  <c r="Z2038" i="1"/>
  <c r="V2038" i="1"/>
  <c r="U2038" i="1"/>
  <c r="T2038" i="1"/>
  <c r="F2030" i="1"/>
  <c r="Z2030" i="1"/>
  <c r="V2030" i="1"/>
  <c r="U2030" i="1"/>
  <c r="T2030" i="1"/>
  <c r="F2022" i="1"/>
  <c r="Z2022" i="1"/>
  <c r="V2022" i="1"/>
  <c r="U2022" i="1"/>
  <c r="T2022" i="1"/>
  <c r="F2014" i="1"/>
  <c r="Z2014" i="1"/>
  <c r="V2014" i="1"/>
  <c r="U2014" i="1"/>
  <c r="T2014" i="1"/>
  <c r="F2006" i="1"/>
  <c r="Z2006" i="1"/>
  <c r="V2006" i="1"/>
  <c r="U2006" i="1"/>
  <c r="T2006" i="1"/>
  <c r="F1998" i="1"/>
  <c r="Z1998" i="1"/>
  <c r="V1998" i="1"/>
  <c r="U1998" i="1"/>
  <c r="T1998" i="1"/>
  <c r="F1990" i="1"/>
  <c r="Z1990" i="1"/>
  <c r="V1990" i="1"/>
  <c r="U1990" i="1"/>
  <c r="T1990" i="1"/>
  <c r="F1982" i="1"/>
  <c r="Z1982" i="1"/>
  <c r="V1982" i="1"/>
  <c r="U1982" i="1"/>
  <c r="T1982" i="1"/>
  <c r="F1974" i="1"/>
  <c r="Z1974" i="1"/>
  <c r="V1974" i="1"/>
  <c r="U1974" i="1"/>
  <c r="T1974" i="1"/>
  <c r="F1966" i="1"/>
  <c r="Z1966" i="1"/>
  <c r="V1966" i="1"/>
  <c r="U1966" i="1"/>
  <c r="T1966" i="1"/>
  <c r="F1958" i="1"/>
  <c r="Z1958" i="1"/>
  <c r="V1958" i="1"/>
  <c r="U1958" i="1"/>
  <c r="T1958" i="1"/>
  <c r="F1950" i="1"/>
  <c r="Z1950" i="1"/>
  <c r="V1950" i="1"/>
  <c r="U1950" i="1"/>
  <c r="T1950" i="1"/>
  <c r="F1942" i="1"/>
  <c r="Z1942" i="1"/>
  <c r="V1942" i="1"/>
  <c r="U1942" i="1"/>
  <c r="T1942" i="1"/>
  <c r="F1934" i="1"/>
  <c r="Z1934" i="1"/>
  <c r="V1934" i="1"/>
  <c r="U1934" i="1"/>
  <c r="T1934" i="1"/>
  <c r="F1926" i="1"/>
  <c r="Z1926" i="1"/>
  <c r="V1926" i="1"/>
  <c r="U1926" i="1"/>
  <c r="T1926" i="1"/>
  <c r="F1918" i="1"/>
  <c r="Z1918" i="1"/>
  <c r="V1918" i="1"/>
  <c r="U1918" i="1"/>
  <c r="T1918" i="1"/>
  <c r="F1910" i="1"/>
  <c r="Z1910" i="1"/>
  <c r="V1910" i="1"/>
  <c r="U1910" i="1"/>
  <c r="T1910" i="1"/>
  <c r="F1902" i="1"/>
  <c r="Z1902" i="1"/>
  <c r="V1902" i="1"/>
  <c r="U1902" i="1"/>
  <c r="T1902" i="1"/>
  <c r="F1894" i="1"/>
  <c r="Z1894" i="1"/>
  <c r="V1894" i="1"/>
  <c r="U1894" i="1"/>
  <c r="T1894" i="1"/>
  <c r="F1886" i="1"/>
  <c r="Z1886" i="1"/>
  <c r="V1886" i="1"/>
  <c r="U1886" i="1"/>
  <c r="T1886" i="1"/>
  <c r="F1878" i="1"/>
  <c r="Z1878" i="1"/>
  <c r="V1878" i="1"/>
  <c r="U1878" i="1"/>
  <c r="T1878" i="1"/>
  <c r="F1870" i="1"/>
  <c r="Z1870" i="1"/>
  <c r="V1870" i="1"/>
  <c r="U1870" i="1"/>
  <c r="T1870" i="1"/>
  <c r="F1862" i="1"/>
  <c r="Z1862" i="1"/>
  <c r="V1862" i="1"/>
  <c r="U1862" i="1"/>
  <c r="T1862" i="1"/>
  <c r="F1854" i="1"/>
  <c r="Z1854" i="1"/>
  <c r="V1854" i="1"/>
  <c r="U1854" i="1"/>
  <c r="T1854" i="1"/>
  <c r="F1846" i="1"/>
  <c r="Z1846" i="1"/>
  <c r="V1846" i="1"/>
  <c r="U1846" i="1"/>
  <c r="T1846" i="1"/>
  <c r="F1838" i="1"/>
  <c r="Z1838" i="1"/>
  <c r="V1838" i="1"/>
  <c r="U1838" i="1"/>
  <c r="T1838" i="1"/>
  <c r="F1830" i="1"/>
  <c r="Z1830" i="1"/>
  <c r="V1830" i="1"/>
  <c r="U1830" i="1"/>
  <c r="T1830" i="1"/>
  <c r="F1822" i="1"/>
  <c r="Z1822" i="1"/>
  <c r="V1822" i="1"/>
  <c r="U1822" i="1"/>
  <c r="T1822" i="1"/>
  <c r="F1814" i="1"/>
  <c r="Z1814" i="1"/>
  <c r="V1814" i="1"/>
  <c r="U1814" i="1"/>
  <c r="T1814" i="1"/>
  <c r="F1806" i="1"/>
  <c r="Z1806" i="1"/>
  <c r="V1806" i="1"/>
  <c r="U1806" i="1"/>
  <c r="T1806" i="1"/>
  <c r="F1798" i="1"/>
  <c r="Z1798" i="1"/>
  <c r="V1798" i="1"/>
  <c r="U1798" i="1"/>
  <c r="T1798" i="1"/>
  <c r="F1790" i="1"/>
  <c r="Z1790" i="1"/>
  <c r="V1790" i="1"/>
  <c r="U1790" i="1"/>
  <c r="T1790" i="1"/>
  <c r="F1782" i="1"/>
  <c r="Z1782" i="1"/>
  <c r="V1782" i="1"/>
  <c r="U1782" i="1"/>
  <c r="T1782" i="1"/>
  <c r="F1774" i="1"/>
  <c r="Z1774" i="1"/>
  <c r="V1774" i="1"/>
  <c r="U1774" i="1"/>
  <c r="T1774" i="1"/>
  <c r="F1766" i="1"/>
  <c r="Z1766" i="1"/>
  <c r="V1766" i="1"/>
  <c r="U1766" i="1"/>
  <c r="T1766" i="1"/>
  <c r="F1758" i="1"/>
  <c r="Z1758" i="1"/>
  <c r="V1758" i="1"/>
  <c r="U1758" i="1"/>
  <c r="T1758" i="1"/>
  <c r="F1750" i="1"/>
  <c r="Z1750" i="1"/>
  <c r="V1750" i="1"/>
  <c r="U1750" i="1"/>
  <c r="T1750" i="1"/>
  <c r="F1742" i="1"/>
  <c r="Z1742" i="1"/>
  <c r="V1742" i="1"/>
  <c r="U1742" i="1"/>
  <c r="T1742" i="1"/>
  <c r="F1734" i="1"/>
  <c r="Z1734" i="1"/>
  <c r="V1734" i="1"/>
  <c r="U1734" i="1"/>
  <c r="T1734" i="1"/>
  <c r="F1726" i="1"/>
  <c r="Z1726" i="1"/>
  <c r="V1726" i="1"/>
  <c r="U1726" i="1"/>
  <c r="T1726" i="1"/>
  <c r="F1718" i="1"/>
  <c r="Z1718" i="1"/>
  <c r="V1718" i="1"/>
  <c r="U1718" i="1"/>
  <c r="T1718" i="1"/>
  <c r="F1710" i="1"/>
  <c r="Z1710" i="1"/>
  <c r="V1710" i="1"/>
  <c r="U1710" i="1"/>
  <c r="T1710" i="1"/>
  <c r="F1702" i="1"/>
  <c r="Z1702" i="1"/>
  <c r="V1702" i="1"/>
  <c r="U1702" i="1"/>
  <c r="T1702" i="1"/>
  <c r="F1694" i="1"/>
  <c r="Z1694" i="1"/>
  <c r="V1694" i="1"/>
  <c r="U1694" i="1"/>
  <c r="T1694" i="1"/>
  <c r="F1686" i="1"/>
  <c r="Z1686" i="1"/>
  <c r="V1686" i="1"/>
  <c r="U1686" i="1"/>
  <c r="T1686" i="1"/>
  <c r="F1678" i="1"/>
  <c r="Z1678" i="1"/>
  <c r="V1678" i="1"/>
  <c r="U1678" i="1"/>
  <c r="T1678" i="1"/>
  <c r="F1670" i="1"/>
  <c r="Z1670" i="1"/>
  <c r="V1670" i="1"/>
  <c r="U1670" i="1"/>
  <c r="T1670" i="1"/>
  <c r="F1662" i="1"/>
  <c r="Z1662" i="1"/>
  <c r="V1662" i="1"/>
  <c r="U1662" i="1"/>
  <c r="T1662" i="1"/>
  <c r="F1654" i="1"/>
  <c r="Z1654" i="1"/>
  <c r="V1654" i="1"/>
  <c r="U1654" i="1"/>
  <c r="T1654" i="1"/>
  <c r="F1646" i="1"/>
  <c r="Z1646" i="1"/>
  <c r="V1646" i="1"/>
  <c r="U1646" i="1"/>
  <c r="T1646" i="1"/>
  <c r="F1638" i="1"/>
  <c r="Z1638" i="1"/>
  <c r="V1638" i="1"/>
  <c r="U1638" i="1"/>
  <c r="T1638" i="1"/>
  <c r="F1630" i="1"/>
  <c r="Z1630" i="1"/>
  <c r="V1630" i="1"/>
  <c r="U1630" i="1"/>
  <c r="T1630" i="1"/>
  <c r="F1622" i="1"/>
  <c r="Z1622" i="1"/>
  <c r="V1622" i="1"/>
  <c r="U1622" i="1"/>
  <c r="T1622" i="1"/>
  <c r="F1614" i="1"/>
  <c r="Z1614" i="1"/>
  <c r="V1614" i="1"/>
  <c r="U1614" i="1"/>
  <c r="T1614" i="1"/>
  <c r="F1606" i="1"/>
  <c r="Z1606" i="1"/>
  <c r="V1606" i="1"/>
  <c r="U1606" i="1"/>
  <c r="T1606" i="1"/>
  <c r="F1598" i="1"/>
  <c r="Z1598" i="1"/>
  <c r="V1598" i="1"/>
  <c r="U1598" i="1"/>
  <c r="T1598" i="1"/>
  <c r="F1590" i="1"/>
  <c r="Z1590" i="1"/>
  <c r="V1590" i="1"/>
  <c r="U1590" i="1"/>
  <c r="T1590" i="1"/>
  <c r="F1582" i="1"/>
  <c r="Z1582" i="1"/>
  <c r="V1582" i="1"/>
  <c r="U1582" i="1"/>
  <c r="T1582" i="1"/>
  <c r="F1574" i="1"/>
  <c r="Z1574" i="1"/>
  <c r="V1574" i="1"/>
  <c r="U1574" i="1"/>
  <c r="T1574" i="1"/>
  <c r="F1566" i="1"/>
  <c r="Z1566" i="1"/>
  <c r="V1566" i="1"/>
  <c r="U1566" i="1"/>
  <c r="T1566" i="1"/>
  <c r="F1558" i="1"/>
  <c r="Z1558" i="1"/>
  <c r="V1558" i="1"/>
  <c r="U1558" i="1"/>
  <c r="T1558" i="1"/>
  <c r="F1550" i="1"/>
  <c r="Z1550" i="1"/>
  <c r="V1550" i="1"/>
  <c r="U1550" i="1"/>
  <c r="T1550" i="1"/>
  <c r="F1542" i="1"/>
  <c r="Z1542" i="1"/>
  <c r="V1542" i="1"/>
  <c r="U1542" i="1"/>
  <c r="T1542" i="1"/>
  <c r="F1534" i="1"/>
  <c r="Z1534" i="1"/>
  <c r="V1534" i="1"/>
  <c r="U1534" i="1"/>
  <c r="T1534" i="1"/>
  <c r="F1526" i="1"/>
  <c r="Z1526" i="1"/>
  <c r="V1526" i="1"/>
  <c r="U1526" i="1"/>
  <c r="T1526" i="1"/>
  <c r="F1518" i="1"/>
  <c r="Z1518" i="1"/>
  <c r="V1518" i="1"/>
  <c r="U1518" i="1"/>
  <c r="T1518" i="1"/>
  <c r="F1510" i="1"/>
  <c r="Z1510" i="1"/>
  <c r="V1510" i="1"/>
  <c r="U1510" i="1"/>
  <c r="T1510" i="1"/>
  <c r="F1502" i="1"/>
  <c r="Z1502" i="1"/>
  <c r="V1502" i="1"/>
  <c r="U1502" i="1"/>
  <c r="T1502" i="1"/>
  <c r="F1494" i="1"/>
  <c r="Z1494" i="1"/>
  <c r="V1494" i="1"/>
  <c r="U1494" i="1"/>
  <c r="T1494" i="1"/>
  <c r="F1486" i="1"/>
  <c r="Z1486" i="1"/>
  <c r="V1486" i="1"/>
  <c r="U1486" i="1"/>
  <c r="T1486" i="1"/>
  <c r="F1478" i="1"/>
  <c r="Z1478" i="1"/>
  <c r="V1478" i="1"/>
  <c r="U1478" i="1"/>
  <c r="T1478" i="1"/>
  <c r="F1470" i="1"/>
  <c r="Z1470" i="1"/>
  <c r="V1470" i="1"/>
  <c r="U1470" i="1"/>
  <c r="T1470" i="1"/>
  <c r="F1462" i="1"/>
  <c r="Z1462" i="1"/>
  <c r="V1462" i="1"/>
  <c r="U1462" i="1"/>
  <c r="T1462" i="1"/>
  <c r="F1454" i="1"/>
  <c r="Z1454" i="1"/>
  <c r="V1454" i="1"/>
  <c r="U1454" i="1"/>
  <c r="T1454" i="1"/>
  <c r="F1446" i="1"/>
  <c r="Z1446" i="1"/>
  <c r="V1446" i="1"/>
  <c r="U1446" i="1"/>
  <c r="T1446" i="1"/>
  <c r="F1438" i="1"/>
  <c r="Z1438" i="1"/>
  <c r="V1438" i="1"/>
  <c r="U1438" i="1"/>
  <c r="T1438" i="1"/>
  <c r="F1430" i="1"/>
  <c r="Z1430" i="1"/>
  <c r="V1430" i="1"/>
  <c r="U1430" i="1"/>
  <c r="T1430" i="1"/>
  <c r="F1422" i="1"/>
  <c r="Z1422" i="1"/>
  <c r="V1422" i="1"/>
  <c r="U1422" i="1"/>
  <c r="T1422" i="1"/>
  <c r="F1414" i="1"/>
  <c r="Z1414" i="1"/>
  <c r="V1414" i="1"/>
  <c r="U1414" i="1"/>
  <c r="T1414" i="1"/>
  <c r="F1406" i="1"/>
  <c r="Z1406" i="1"/>
  <c r="V1406" i="1"/>
  <c r="U1406" i="1"/>
  <c r="T1406" i="1"/>
  <c r="F1398" i="1"/>
  <c r="Z1398" i="1"/>
  <c r="V1398" i="1"/>
  <c r="U1398" i="1"/>
  <c r="T1398" i="1"/>
  <c r="F1390" i="1"/>
  <c r="Z1390" i="1"/>
  <c r="V1390" i="1"/>
  <c r="U1390" i="1"/>
  <c r="T1390" i="1"/>
  <c r="F1382" i="1"/>
  <c r="Z1382" i="1"/>
  <c r="V1382" i="1"/>
  <c r="U1382" i="1"/>
  <c r="T1382" i="1"/>
  <c r="F1374" i="1"/>
  <c r="Z1374" i="1"/>
  <c r="V1374" i="1"/>
  <c r="U1374" i="1"/>
  <c r="T1374" i="1"/>
  <c r="F1366" i="1"/>
  <c r="Z1366" i="1"/>
  <c r="V1366" i="1"/>
  <c r="U1366" i="1"/>
  <c r="T1366" i="1"/>
  <c r="F1358" i="1"/>
  <c r="Z1358" i="1"/>
  <c r="V1358" i="1"/>
  <c r="U1358" i="1"/>
  <c r="T1358" i="1"/>
  <c r="F1350" i="1"/>
  <c r="Z1350" i="1"/>
  <c r="V1350" i="1"/>
  <c r="U1350" i="1"/>
  <c r="T1350" i="1"/>
  <c r="F1342" i="1"/>
  <c r="Z1342" i="1"/>
  <c r="V1342" i="1"/>
  <c r="U1342" i="1"/>
  <c r="T1342" i="1"/>
  <c r="F1334" i="1"/>
  <c r="Z1334" i="1"/>
  <c r="V1334" i="1"/>
  <c r="U1334" i="1"/>
  <c r="T1334" i="1"/>
  <c r="F1326" i="1"/>
  <c r="Z1326" i="1"/>
  <c r="V1326" i="1"/>
  <c r="U1326" i="1"/>
  <c r="T1326" i="1"/>
  <c r="F1318" i="1"/>
  <c r="Z1318" i="1"/>
  <c r="V1318" i="1"/>
  <c r="U1318" i="1"/>
  <c r="T1318" i="1"/>
  <c r="F1310" i="1"/>
  <c r="Z1310" i="1"/>
  <c r="V1310" i="1"/>
  <c r="U1310" i="1"/>
  <c r="T1310" i="1"/>
  <c r="F1302" i="1"/>
  <c r="Z1302" i="1"/>
  <c r="V1302" i="1"/>
  <c r="U1302" i="1"/>
  <c r="T1302" i="1"/>
  <c r="F1294" i="1"/>
  <c r="Z1294" i="1"/>
  <c r="V1294" i="1"/>
  <c r="U1294" i="1"/>
  <c r="T1294" i="1"/>
  <c r="F1286" i="1"/>
  <c r="Z1286" i="1"/>
  <c r="V1286" i="1"/>
  <c r="U1286" i="1"/>
  <c r="T1286" i="1"/>
  <c r="F1278" i="1"/>
  <c r="Z1278" i="1"/>
  <c r="V1278" i="1"/>
  <c r="U1278" i="1"/>
  <c r="T1278" i="1"/>
  <c r="F1270" i="1"/>
  <c r="Z1270" i="1"/>
  <c r="V1270" i="1"/>
  <c r="U1270" i="1"/>
  <c r="T1270" i="1"/>
  <c r="F1262" i="1"/>
  <c r="Z1262" i="1"/>
  <c r="V1262" i="1"/>
  <c r="U1262" i="1"/>
  <c r="T1262" i="1"/>
  <c r="F1254" i="1"/>
  <c r="Z1254" i="1"/>
  <c r="V1254" i="1"/>
  <c r="U1254" i="1"/>
  <c r="T1254" i="1"/>
  <c r="F1246" i="1"/>
  <c r="Z1246" i="1"/>
  <c r="V1246" i="1"/>
  <c r="U1246" i="1"/>
  <c r="T1246" i="1"/>
  <c r="F1238" i="1"/>
  <c r="Z1238" i="1"/>
  <c r="V1238" i="1"/>
  <c r="U1238" i="1"/>
  <c r="T1238" i="1"/>
  <c r="F1230" i="1"/>
  <c r="Z1230" i="1"/>
  <c r="V1230" i="1"/>
  <c r="U1230" i="1"/>
  <c r="T1230" i="1"/>
  <c r="F1222" i="1"/>
  <c r="Z1222" i="1"/>
  <c r="V1222" i="1"/>
  <c r="U1222" i="1"/>
  <c r="T1222" i="1"/>
  <c r="F1214" i="1"/>
  <c r="Z1214" i="1"/>
  <c r="V1214" i="1"/>
  <c r="U1214" i="1"/>
  <c r="T1214" i="1"/>
  <c r="F1206" i="1"/>
  <c r="Z1206" i="1"/>
  <c r="V1206" i="1"/>
  <c r="U1206" i="1"/>
  <c r="T1206" i="1"/>
  <c r="F1198" i="1"/>
  <c r="Z1198" i="1"/>
  <c r="V1198" i="1"/>
  <c r="U1198" i="1"/>
  <c r="T1198" i="1"/>
  <c r="F1190" i="1"/>
  <c r="Z1190" i="1"/>
  <c r="V1190" i="1"/>
  <c r="U1190" i="1"/>
  <c r="T1190" i="1"/>
  <c r="F1182" i="1"/>
  <c r="Z1182" i="1"/>
  <c r="V1182" i="1"/>
  <c r="U1182" i="1"/>
  <c r="T1182" i="1"/>
  <c r="F1174" i="1"/>
  <c r="Z1174" i="1"/>
  <c r="V1174" i="1"/>
  <c r="U1174" i="1"/>
  <c r="T1174" i="1"/>
  <c r="F1166" i="1"/>
  <c r="Z1166" i="1"/>
  <c r="V1166" i="1"/>
  <c r="U1166" i="1"/>
  <c r="T1166" i="1"/>
  <c r="F1158" i="1"/>
  <c r="Z1158" i="1"/>
  <c r="V1158" i="1"/>
  <c r="U1158" i="1"/>
  <c r="T1158" i="1"/>
  <c r="F1150" i="1"/>
  <c r="Z1150" i="1"/>
  <c r="V1150" i="1"/>
  <c r="U1150" i="1"/>
  <c r="T1150" i="1"/>
  <c r="F1142" i="1"/>
  <c r="Z1142" i="1"/>
  <c r="V1142" i="1"/>
  <c r="U1142" i="1"/>
  <c r="T1142" i="1"/>
  <c r="F1134" i="1"/>
  <c r="Z1134" i="1"/>
  <c r="V1134" i="1"/>
  <c r="U1134" i="1"/>
  <c r="T1134" i="1"/>
  <c r="F1126" i="1"/>
  <c r="Z1126" i="1"/>
  <c r="V1126" i="1"/>
  <c r="U1126" i="1"/>
  <c r="T1126" i="1"/>
  <c r="F1118" i="1"/>
  <c r="Z1118" i="1"/>
  <c r="V1118" i="1"/>
  <c r="U1118" i="1"/>
  <c r="T1118" i="1"/>
  <c r="F1110" i="1"/>
  <c r="Z1110" i="1"/>
  <c r="V1110" i="1"/>
  <c r="U1110" i="1"/>
  <c r="T1110" i="1"/>
  <c r="F1102" i="1"/>
  <c r="Z1102" i="1"/>
  <c r="V1102" i="1"/>
  <c r="U1102" i="1"/>
  <c r="T1102" i="1"/>
  <c r="F1094" i="1"/>
  <c r="Z1094" i="1"/>
  <c r="V1094" i="1"/>
  <c r="U1094" i="1"/>
  <c r="T1094" i="1"/>
  <c r="F1086" i="1"/>
  <c r="Z1086" i="1"/>
  <c r="V1086" i="1"/>
  <c r="U1086" i="1"/>
  <c r="T1086" i="1"/>
  <c r="F1078" i="1"/>
  <c r="Z1078" i="1"/>
  <c r="V1078" i="1"/>
  <c r="U1078" i="1"/>
  <c r="T1078" i="1"/>
  <c r="F1070" i="1"/>
  <c r="Z1070" i="1"/>
  <c r="V1070" i="1"/>
  <c r="U1070" i="1"/>
  <c r="T1070" i="1"/>
  <c r="F1062" i="1"/>
  <c r="Z1062" i="1"/>
  <c r="V1062" i="1"/>
  <c r="U1062" i="1"/>
  <c r="T1062" i="1"/>
  <c r="F1054" i="1"/>
  <c r="Z1054" i="1"/>
  <c r="V1054" i="1"/>
  <c r="U1054" i="1"/>
  <c r="T1054" i="1"/>
  <c r="F1046" i="1"/>
  <c r="Z1046" i="1"/>
  <c r="V1046" i="1"/>
  <c r="U1046" i="1"/>
  <c r="T1046" i="1"/>
  <c r="F1038" i="1"/>
  <c r="Z1038" i="1"/>
  <c r="V1038" i="1"/>
  <c r="U1038" i="1"/>
  <c r="T1038" i="1"/>
  <c r="F1030" i="1"/>
  <c r="Z1030" i="1"/>
  <c r="V1030" i="1"/>
  <c r="U1030" i="1"/>
  <c r="T1030" i="1"/>
  <c r="F1022" i="1"/>
  <c r="Z1022" i="1"/>
  <c r="V1022" i="1"/>
  <c r="U1022" i="1"/>
  <c r="T1022" i="1"/>
  <c r="F1014" i="1"/>
  <c r="Z1014" i="1"/>
  <c r="V1014" i="1"/>
  <c r="U1014" i="1"/>
  <c r="T1014" i="1"/>
  <c r="F1006" i="1"/>
  <c r="Z1006" i="1"/>
  <c r="V1006" i="1"/>
  <c r="U1006" i="1"/>
  <c r="T1006" i="1"/>
  <c r="F998" i="1"/>
  <c r="Z998" i="1"/>
  <c r="V998" i="1"/>
  <c r="U998" i="1"/>
  <c r="T998" i="1"/>
  <c r="F990" i="1"/>
  <c r="Z990" i="1"/>
  <c r="V990" i="1"/>
  <c r="U990" i="1"/>
  <c r="T990" i="1"/>
  <c r="F982" i="1"/>
  <c r="Z982" i="1"/>
  <c r="V982" i="1"/>
  <c r="U982" i="1"/>
  <c r="T982" i="1"/>
  <c r="F974" i="1"/>
  <c r="Z974" i="1"/>
  <c r="V974" i="1"/>
  <c r="U974" i="1"/>
  <c r="T974" i="1"/>
  <c r="F966" i="1"/>
  <c r="Z966" i="1"/>
  <c r="V966" i="1"/>
  <c r="U966" i="1"/>
  <c r="T966" i="1"/>
  <c r="F958" i="1"/>
  <c r="Z958" i="1"/>
  <c r="V958" i="1"/>
  <c r="U958" i="1"/>
  <c r="T958" i="1"/>
  <c r="F950" i="1"/>
  <c r="Z950" i="1"/>
  <c r="V950" i="1"/>
  <c r="U950" i="1"/>
  <c r="T950" i="1"/>
  <c r="F942" i="1"/>
  <c r="Z942" i="1"/>
  <c r="V942" i="1"/>
  <c r="U942" i="1"/>
  <c r="T942" i="1"/>
  <c r="F934" i="1"/>
  <c r="Z934" i="1"/>
  <c r="V934" i="1"/>
  <c r="U934" i="1"/>
  <c r="T934" i="1"/>
  <c r="F926" i="1"/>
  <c r="Z926" i="1"/>
  <c r="V926" i="1"/>
  <c r="U926" i="1"/>
  <c r="T926" i="1"/>
  <c r="F918" i="1"/>
  <c r="Z918" i="1"/>
  <c r="V918" i="1"/>
  <c r="U918" i="1"/>
  <c r="T918" i="1"/>
  <c r="F910" i="1"/>
  <c r="Z910" i="1"/>
  <c r="V910" i="1"/>
  <c r="U910" i="1"/>
  <c r="T910" i="1"/>
  <c r="F902" i="1"/>
  <c r="Z902" i="1"/>
  <c r="V902" i="1"/>
  <c r="U902" i="1"/>
  <c r="T902" i="1"/>
  <c r="F894" i="1"/>
  <c r="Z894" i="1"/>
  <c r="V894" i="1"/>
  <c r="U894" i="1"/>
  <c r="T894" i="1"/>
  <c r="F886" i="1"/>
  <c r="Z886" i="1"/>
  <c r="V886" i="1"/>
  <c r="U886" i="1"/>
  <c r="T886" i="1"/>
  <c r="F878" i="1"/>
  <c r="Z878" i="1"/>
  <c r="V878" i="1"/>
  <c r="U878" i="1"/>
  <c r="T878" i="1"/>
  <c r="F870" i="1"/>
  <c r="Z870" i="1"/>
  <c r="V870" i="1"/>
  <c r="U870" i="1"/>
  <c r="T870" i="1"/>
  <c r="F862" i="1"/>
  <c r="Z862" i="1"/>
  <c r="V862" i="1"/>
  <c r="U862" i="1"/>
  <c r="T862" i="1"/>
  <c r="F854" i="1"/>
  <c r="Z854" i="1"/>
  <c r="V854" i="1"/>
  <c r="U854" i="1"/>
  <c r="T854" i="1"/>
  <c r="F846" i="1"/>
  <c r="Z846" i="1"/>
  <c r="V846" i="1"/>
  <c r="U846" i="1"/>
  <c r="T846" i="1"/>
  <c r="F838" i="1"/>
  <c r="Z838" i="1"/>
  <c r="V838" i="1"/>
  <c r="U838" i="1"/>
  <c r="T838" i="1"/>
  <c r="F830" i="1"/>
  <c r="Z830" i="1"/>
  <c r="V830" i="1"/>
  <c r="U830" i="1"/>
  <c r="T830" i="1"/>
  <c r="F822" i="1"/>
  <c r="Z822" i="1"/>
  <c r="V822" i="1"/>
  <c r="U822" i="1"/>
  <c r="T822" i="1"/>
  <c r="F814" i="1"/>
  <c r="Z814" i="1"/>
  <c r="V814" i="1"/>
  <c r="U814" i="1"/>
  <c r="T814" i="1"/>
  <c r="F806" i="1"/>
  <c r="Z806" i="1"/>
  <c r="V806" i="1"/>
  <c r="U806" i="1"/>
  <c r="T806" i="1"/>
  <c r="F798" i="1"/>
  <c r="Z798" i="1"/>
  <c r="V798" i="1"/>
  <c r="U798" i="1"/>
  <c r="T798" i="1"/>
  <c r="F790" i="1"/>
  <c r="Z790" i="1"/>
  <c r="V790" i="1"/>
  <c r="U790" i="1"/>
  <c r="T790" i="1"/>
  <c r="F782" i="1"/>
  <c r="Z782" i="1"/>
  <c r="V782" i="1"/>
  <c r="U782" i="1"/>
  <c r="T782" i="1"/>
  <c r="F774" i="1"/>
  <c r="Z774" i="1"/>
  <c r="V774" i="1"/>
  <c r="U774" i="1"/>
  <c r="T774" i="1"/>
  <c r="F766" i="1"/>
  <c r="Z766" i="1"/>
  <c r="V766" i="1"/>
  <c r="U766" i="1"/>
  <c r="T766" i="1"/>
  <c r="F758" i="1"/>
  <c r="Z758" i="1"/>
  <c r="V758" i="1"/>
  <c r="U758" i="1"/>
  <c r="T758" i="1"/>
  <c r="F750" i="1"/>
  <c r="Z750" i="1"/>
  <c r="V750" i="1"/>
  <c r="U750" i="1"/>
  <c r="T750" i="1"/>
  <c r="F742" i="1"/>
  <c r="Z742" i="1"/>
  <c r="V742" i="1"/>
  <c r="U742" i="1"/>
  <c r="T742" i="1"/>
  <c r="F734" i="1"/>
  <c r="Z734" i="1"/>
  <c r="V734" i="1"/>
  <c r="U734" i="1"/>
  <c r="T734" i="1"/>
  <c r="F726" i="1"/>
  <c r="Z726" i="1"/>
  <c r="V726" i="1"/>
  <c r="U726" i="1"/>
  <c r="T726" i="1"/>
  <c r="F718" i="1"/>
  <c r="Z718" i="1"/>
  <c r="V718" i="1"/>
  <c r="U718" i="1"/>
  <c r="T718" i="1"/>
  <c r="F710" i="1"/>
  <c r="Z710" i="1"/>
  <c r="V710" i="1"/>
  <c r="U710" i="1"/>
  <c r="T710" i="1"/>
  <c r="F702" i="1"/>
  <c r="Z702" i="1"/>
  <c r="V702" i="1"/>
  <c r="U702" i="1"/>
  <c r="T702" i="1"/>
  <c r="F694" i="1"/>
  <c r="Z694" i="1"/>
  <c r="V694" i="1"/>
  <c r="U694" i="1"/>
  <c r="T694" i="1"/>
  <c r="F686" i="1"/>
  <c r="Z686" i="1"/>
  <c r="V686" i="1"/>
  <c r="U686" i="1"/>
  <c r="T686" i="1"/>
  <c r="F678" i="1"/>
  <c r="Z678" i="1"/>
  <c r="V678" i="1"/>
  <c r="U678" i="1"/>
  <c r="T678" i="1"/>
  <c r="F670" i="1"/>
  <c r="Z670" i="1"/>
  <c r="V670" i="1"/>
  <c r="U670" i="1"/>
  <c r="T670" i="1"/>
  <c r="F662" i="1"/>
  <c r="Z662" i="1"/>
  <c r="V662" i="1"/>
  <c r="U662" i="1"/>
  <c r="T662" i="1"/>
  <c r="F654" i="1"/>
  <c r="Z654" i="1"/>
  <c r="V654" i="1"/>
  <c r="U654" i="1"/>
  <c r="T654" i="1"/>
  <c r="F646" i="1"/>
  <c r="Z646" i="1"/>
  <c r="V646" i="1"/>
  <c r="U646" i="1"/>
  <c r="T646" i="1"/>
  <c r="F638" i="1"/>
  <c r="Z638" i="1"/>
  <c r="V638" i="1"/>
  <c r="U638" i="1"/>
  <c r="T638" i="1"/>
  <c r="F630" i="1"/>
  <c r="Z630" i="1"/>
  <c r="V630" i="1"/>
  <c r="U630" i="1"/>
  <c r="T630" i="1"/>
  <c r="F622" i="1"/>
  <c r="Z622" i="1"/>
  <c r="V622" i="1"/>
  <c r="U622" i="1"/>
  <c r="T622" i="1"/>
  <c r="F614" i="1"/>
  <c r="Z614" i="1"/>
  <c r="V614" i="1"/>
  <c r="U614" i="1"/>
  <c r="T614" i="1"/>
  <c r="F606" i="1"/>
  <c r="Z606" i="1"/>
  <c r="V606" i="1"/>
  <c r="U606" i="1"/>
  <c r="T606" i="1"/>
  <c r="F598" i="1"/>
  <c r="Z598" i="1"/>
  <c r="V598" i="1"/>
  <c r="U598" i="1"/>
  <c r="T598" i="1"/>
  <c r="F590" i="1"/>
  <c r="Z590" i="1"/>
  <c r="V590" i="1"/>
  <c r="U590" i="1"/>
  <c r="T590" i="1"/>
  <c r="F582" i="1"/>
  <c r="Z582" i="1"/>
  <c r="V582" i="1"/>
  <c r="U582" i="1"/>
  <c r="T582" i="1"/>
  <c r="F574" i="1"/>
  <c r="Z574" i="1"/>
  <c r="V574" i="1"/>
  <c r="U574" i="1"/>
  <c r="T574" i="1"/>
  <c r="F566" i="1"/>
  <c r="Z566" i="1"/>
  <c r="V566" i="1"/>
  <c r="U566" i="1"/>
  <c r="T566" i="1"/>
  <c r="F558" i="1"/>
  <c r="Z558" i="1"/>
  <c r="V558" i="1"/>
  <c r="U558" i="1"/>
  <c r="T558" i="1"/>
  <c r="F550" i="1"/>
  <c r="Z550" i="1"/>
  <c r="V550" i="1"/>
  <c r="U550" i="1"/>
  <c r="T550" i="1"/>
  <c r="F542" i="1"/>
  <c r="Z542" i="1"/>
  <c r="V542" i="1"/>
  <c r="U542" i="1"/>
  <c r="T542" i="1"/>
  <c r="F534" i="1"/>
  <c r="Z534" i="1"/>
  <c r="V534" i="1"/>
  <c r="U534" i="1"/>
  <c r="T534" i="1"/>
  <c r="F526" i="1"/>
  <c r="Z526" i="1"/>
  <c r="V526" i="1"/>
  <c r="U526" i="1"/>
  <c r="T526" i="1"/>
  <c r="F518" i="1"/>
  <c r="Z518" i="1"/>
  <c r="V518" i="1"/>
  <c r="U518" i="1"/>
  <c r="T518" i="1"/>
  <c r="F510" i="1"/>
  <c r="Z510" i="1"/>
  <c r="V510" i="1"/>
  <c r="U510" i="1"/>
  <c r="T510" i="1"/>
  <c r="F502" i="1"/>
  <c r="Z502" i="1"/>
  <c r="V502" i="1"/>
  <c r="U502" i="1"/>
  <c r="T502" i="1"/>
  <c r="F494" i="1"/>
  <c r="Z494" i="1"/>
  <c r="V494" i="1"/>
  <c r="U494" i="1"/>
  <c r="T494" i="1"/>
  <c r="F486" i="1"/>
  <c r="Z486" i="1"/>
  <c r="V486" i="1"/>
  <c r="U486" i="1"/>
  <c r="T486" i="1"/>
  <c r="F478" i="1"/>
  <c r="Z478" i="1"/>
  <c r="V478" i="1"/>
  <c r="U478" i="1"/>
  <c r="T478" i="1"/>
  <c r="F470" i="1"/>
  <c r="Z470" i="1"/>
  <c r="V470" i="1"/>
  <c r="U470" i="1"/>
  <c r="T470" i="1"/>
  <c r="F462" i="1"/>
  <c r="Z462" i="1"/>
  <c r="V462" i="1"/>
  <c r="U462" i="1"/>
  <c r="T462" i="1"/>
  <c r="F454" i="1"/>
  <c r="Z454" i="1"/>
  <c r="V454" i="1"/>
  <c r="U454" i="1"/>
  <c r="T454" i="1"/>
  <c r="F446" i="1"/>
  <c r="Z446" i="1"/>
  <c r="V446" i="1"/>
  <c r="U446" i="1"/>
  <c r="T446" i="1"/>
  <c r="F438" i="1"/>
  <c r="Z438" i="1"/>
  <c r="V438" i="1"/>
  <c r="U438" i="1"/>
  <c r="T438" i="1"/>
  <c r="F430" i="1"/>
  <c r="Z430" i="1"/>
  <c r="V430" i="1"/>
  <c r="U430" i="1"/>
  <c r="T430" i="1"/>
  <c r="F422" i="1"/>
  <c r="Z422" i="1"/>
  <c r="V422" i="1"/>
  <c r="U422" i="1"/>
  <c r="T422" i="1"/>
  <c r="F414" i="1"/>
  <c r="Z414" i="1"/>
  <c r="V414" i="1"/>
  <c r="U414" i="1"/>
  <c r="T414" i="1"/>
  <c r="F406" i="1"/>
  <c r="Z406" i="1"/>
  <c r="V406" i="1"/>
  <c r="U406" i="1"/>
  <c r="T406" i="1"/>
  <c r="F398" i="1"/>
  <c r="Z398" i="1"/>
  <c r="V398" i="1"/>
  <c r="U398" i="1"/>
  <c r="T398" i="1"/>
  <c r="F390" i="1"/>
  <c r="Z390" i="1"/>
  <c r="V390" i="1"/>
  <c r="U390" i="1"/>
  <c r="T390" i="1"/>
  <c r="F382" i="1"/>
  <c r="Z382" i="1"/>
  <c r="V382" i="1"/>
  <c r="U382" i="1"/>
  <c r="T382" i="1"/>
  <c r="F374" i="1"/>
  <c r="Z374" i="1"/>
  <c r="V374" i="1"/>
  <c r="U374" i="1"/>
  <c r="T374" i="1"/>
  <c r="F366" i="1"/>
  <c r="Z366" i="1"/>
  <c r="V366" i="1"/>
  <c r="U366" i="1"/>
  <c r="T366" i="1"/>
  <c r="F358" i="1"/>
  <c r="Z358" i="1"/>
  <c r="V358" i="1"/>
  <c r="U358" i="1"/>
  <c r="T358" i="1"/>
  <c r="F350" i="1"/>
  <c r="Z350" i="1"/>
  <c r="V350" i="1"/>
  <c r="U350" i="1"/>
  <c r="T350" i="1"/>
  <c r="F342" i="1"/>
  <c r="Z342" i="1"/>
  <c r="V342" i="1"/>
  <c r="U342" i="1"/>
  <c r="T342" i="1"/>
  <c r="F334" i="1"/>
  <c r="Z334" i="1"/>
  <c r="V334" i="1"/>
  <c r="U334" i="1"/>
  <c r="T334" i="1"/>
  <c r="F326" i="1"/>
  <c r="Z326" i="1"/>
  <c r="V326" i="1"/>
  <c r="U326" i="1"/>
  <c r="T326" i="1"/>
  <c r="F318" i="1"/>
  <c r="Z318" i="1"/>
  <c r="V318" i="1"/>
  <c r="U318" i="1"/>
  <c r="T318" i="1"/>
  <c r="F310" i="1"/>
  <c r="Z310" i="1"/>
  <c r="V310" i="1"/>
  <c r="U310" i="1"/>
  <c r="T310" i="1"/>
  <c r="F302" i="1"/>
  <c r="Z302" i="1"/>
  <c r="V302" i="1"/>
  <c r="U302" i="1"/>
  <c r="T302" i="1"/>
  <c r="F294" i="1"/>
  <c r="Z294" i="1"/>
  <c r="V294" i="1"/>
  <c r="U294" i="1"/>
  <c r="T294" i="1"/>
  <c r="F286" i="1"/>
  <c r="Z286" i="1"/>
  <c r="V286" i="1"/>
  <c r="U286" i="1"/>
  <c r="T286" i="1"/>
  <c r="F278" i="1"/>
  <c r="Z278" i="1"/>
  <c r="V278" i="1"/>
  <c r="U278" i="1"/>
  <c r="T278" i="1"/>
  <c r="F270" i="1"/>
  <c r="Z270" i="1"/>
  <c r="V270" i="1"/>
  <c r="U270" i="1"/>
  <c r="T270" i="1"/>
  <c r="F262" i="1"/>
  <c r="Z262" i="1"/>
  <c r="V262" i="1"/>
  <c r="U262" i="1"/>
  <c r="T262" i="1"/>
  <c r="F254" i="1"/>
  <c r="Z254" i="1"/>
  <c r="V254" i="1"/>
  <c r="U254" i="1"/>
  <c r="T254" i="1"/>
  <c r="F246" i="1"/>
  <c r="Z246" i="1"/>
  <c r="V246" i="1"/>
  <c r="U246" i="1"/>
  <c r="T246" i="1"/>
  <c r="F238" i="1"/>
  <c r="Z238" i="1"/>
  <c r="V238" i="1"/>
  <c r="U238" i="1"/>
  <c r="T238" i="1"/>
  <c r="F230" i="1"/>
  <c r="Z230" i="1"/>
  <c r="V230" i="1"/>
  <c r="U230" i="1"/>
  <c r="T230" i="1"/>
  <c r="F222" i="1"/>
  <c r="Z222" i="1"/>
  <c r="V222" i="1"/>
  <c r="U222" i="1"/>
  <c r="T222" i="1"/>
  <c r="F214" i="1"/>
  <c r="Z214" i="1"/>
  <c r="V214" i="1"/>
  <c r="U214" i="1"/>
  <c r="T214" i="1"/>
  <c r="F206" i="1"/>
  <c r="Z206" i="1"/>
  <c r="V206" i="1"/>
  <c r="U206" i="1"/>
  <c r="T206" i="1"/>
  <c r="F198" i="1"/>
  <c r="Z198" i="1"/>
  <c r="V198" i="1"/>
  <c r="U198" i="1"/>
  <c r="T198" i="1"/>
  <c r="F190" i="1"/>
  <c r="Z190" i="1"/>
  <c r="V190" i="1"/>
  <c r="U190" i="1"/>
  <c r="T190" i="1"/>
  <c r="F182" i="1"/>
  <c r="Z182" i="1"/>
  <c r="V182" i="1"/>
  <c r="U182" i="1"/>
  <c r="T182" i="1"/>
  <c r="F174" i="1"/>
  <c r="Z174" i="1"/>
  <c r="V174" i="1"/>
  <c r="U174" i="1"/>
  <c r="T174" i="1"/>
  <c r="F166" i="1"/>
  <c r="Z166" i="1"/>
  <c r="V166" i="1"/>
  <c r="U166" i="1"/>
  <c r="T166" i="1"/>
  <c r="F158" i="1"/>
  <c r="Z158" i="1"/>
  <c r="V158" i="1"/>
  <c r="U158" i="1"/>
  <c r="T158" i="1"/>
  <c r="F150" i="1"/>
  <c r="Z150" i="1"/>
  <c r="V150" i="1"/>
  <c r="U150" i="1"/>
  <c r="T150" i="1"/>
  <c r="F142" i="1"/>
  <c r="Z142" i="1"/>
  <c r="V142" i="1"/>
  <c r="U142" i="1"/>
  <c r="T142" i="1"/>
  <c r="F134" i="1"/>
  <c r="Z134" i="1"/>
  <c r="V134" i="1"/>
  <c r="U134" i="1"/>
  <c r="T134" i="1"/>
  <c r="F126" i="1"/>
  <c r="Z126" i="1"/>
  <c r="V126" i="1"/>
  <c r="U126" i="1"/>
  <c r="T126" i="1"/>
  <c r="F118" i="1"/>
  <c r="Z118" i="1"/>
  <c r="V118" i="1"/>
  <c r="U118" i="1"/>
  <c r="T118" i="1"/>
  <c r="F110" i="1"/>
  <c r="Z110" i="1"/>
  <c r="V110" i="1"/>
  <c r="U110" i="1"/>
  <c r="T110" i="1"/>
  <c r="F102" i="1"/>
  <c r="Z102" i="1"/>
  <c r="V102" i="1"/>
  <c r="U102" i="1"/>
  <c r="T102" i="1"/>
  <c r="F94" i="1"/>
  <c r="Z94" i="1"/>
  <c r="V94" i="1"/>
  <c r="U94" i="1"/>
  <c r="T94" i="1"/>
  <c r="F86" i="1"/>
  <c r="Z86" i="1"/>
  <c r="V86" i="1"/>
  <c r="U86" i="1"/>
  <c r="T86" i="1"/>
  <c r="F78" i="1"/>
  <c r="Z78" i="1"/>
  <c r="V78" i="1"/>
  <c r="U78" i="1"/>
  <c r="T78" i="1"/>
  <c r="F70" i="1"/>
  <c r="Z70" i="1"/>
  <c r="V70" i="1"/>
  <c r="U70" i="1"/>
  <c r="T70" i="1"/>
  <c r="F62" i="1"/>
  <c r="Z62" i="1"/>
  <c r="V62" i="1"/>
  <c r="U62" i="1"/>
  <c r="T62" i="1"/>
  <c r="F54" i="1"/>
  <c r="Z54" i="1"/>
  <c r="V54" i="1"/>
  <c r="U54" i="1"/>
  <c r="T54" i="1"/>
  <c r="F46" i="1"/>
  <c r="Z46" i="1"/>
  <c r="V46" i="1"/>
  <c r="U46" i="1"/>
  <c r="T46" i="1"/>
  <c r="F38" i="1"/>
  <c r="Z38" i="1"/>
  <c r="V38" i="1"/>
  <c r="U38" i="1"/>
  <c r="T38" i="1"/>
  <c r="F30" i="1"/>
  <c r="Z30" i="1"/>
  <c r="V30" i="1"/>
  <c r="U30" i="1"/>
  <c r="T30" i="1"/>
  <c r="F22" i="1"/>
  <c r="Z22" i="1"/>
  <c r="V22" i="1"/>
  <c r="U22" i="1"/>
  <c r="T22" i="1"/>
  <c r="F14" i="1"/>
  <c r="Z14" i="1"/>
  <c r="V14" i="1"/>
  <c r="U14" i="1"/>
  <c r="T14" i="1"/>
  <c r="F6" i="1"/>
  <c r="Z6" i="1"/>
  <c r="V6" i="1"/>
  <c r="U6" i="1"/>
  <c r="T6" i="1"/>
  <c r="F9957" i="1"/>
  <c r="Z9957" i="1"/>
  <c r="V9957" i="1"/>
  <c r="U9957" i="1"/>
  <c r="T9957" i="1"/>
  <c r="F9949" i="1"/>
  <c r="Z9949" i="1"/>
  <c r="V9949" i="1"/>
  <c r="U9949" i="1"/>
  <c r="T9949" i="1"/>
  <c r="F9941" i="1"/>
  <c r="Z9941" i="1"/>
  <c r="V9941" i="1"/>
  <c r="U9941" i="1"/>
  <c r="T9941" i="1"/>
  <c r="F9933" i="1"/>
  <c r="Z9933" i="1"/>
  <c r="V9933" i="1"/>
  <c r="U9933" i="1"/>
  <c r="T9933" i="1"/>
  <c r="F9925" i="1"/>
  <c r="Z9925" i="1"/>
  <c r="V9925" i="1"/>
  <c r="U9925" i="1"/>
  <c r="T9925" i="1"/>
  <c r="F9917" i="1"/>
  <c r="Z9917" i="1"/>
  <c r="V9917" i="1"/>
  <c r="U9917" i="1"/>
  <c r="T9917" i="1"/>
  <c r="F9909" i="1"/>
  <c r="Z9909" i="1"/>
  <c r="V9909" i="1"/>
  <c r="U9909" i="1"/>
  <c r="T9909" i="1"/>
  <c r="F9901" i="1"/>
  <c r="Z9901" i="1"/>
  <c r="V9901" i="1"/>
  <c r="U9901" i="1"/>
  <c r="T9901" i="1"/>
  <c r="F9893" i="1"/>
  <c r="Z9893" i="1"/>
  <c r="V9893" i="1"/>
  <c r="U9893" i="1"/>
  <c r="T9893" i="1"/>
  <c r="F9885" i="1"/>
  <c r="Z9885" i="1"/>
  <c r="V9885" i="1"/>
  <c r="U9885" i="1"/>
  <c r="T9885" i="1"/>
  <c r="F9877" i="1"/>
  <c r="Z9877" i="1"/>
  <c r="V9877" i="1"/>
  <c r="U9877" i="1"/>
  <c r="T9877" i="1"/>
  <c r="F9869" i="1"/>
  <c r="Z9869" i="1"/>
  <c r="V9869" i="1"/>
  <c r="U9869" i="1"/>
  <c r="T9869" i="1"/>
  <c r="F9861" i="1"/>
  <c r="Z9861" i="1"/>
  <c r="V9861" i="1"/>
  <c r="U9861" i="1"/>
  <c r="T9861" i="1"/>
  <c r="F9853" i="1"/>
  <c r="Z9853" i="1"/>
  <c r="V9853" i="1"/>
  <c r="U9853" i="1"/>
  <c r="T9853" i="1"/>
  <c r="F9845" i="1"/>
  <c r="Z9845" i="1"/>
  <c r="V9845" i="1"/>
  <c r="U9845" i="1"/>
  <c r="T9845" i="1"/>
  <c r="F9837" i="1"/>
  <c r="Z9837" i="1"/>
  <c r="V9837" i="1"/>
  <c r="U9837" i="1"/>
  <c r="T9837" i="1"/>
  <c r="F9829" i="1"/>
  <c r="Z9829" i="1"/>
  <c r="V9829" i="1"/>
  <c r="U9829" i="1"/>
  <c r="T9829" i="1"/>
  <c r="F9821" i="1"/>
  <c r="Z9821" i="1"/>
  <c r="V9821" i="1"/>
  <c r="U9821" i="1"/>
  <c r="T9821" i="1"/>
  <c r="F9813" i="1"/>
  <c r="Z9813" i="1"/>
  <c r="V9813" i="1"/>
  <c r="U9813" i="1"/>
  <c r="T9813" i="1"/>
  <c r="F9805" i="1"/>
  <c r="Z9805" i="1"/>
  <c r="V9805" i="1"/>
  <c r="U9805" i="1"/>
  <c r="T9805" i="1"/>
  <c r="F9797" i="1"/>
  <c r="Z9797" i="1"/>
  <c r="V9797" i="1"/>
  <c r="U9797" i="1"/>
  <c r="T9797" i="1"/>
  <c r="F9789" i="1"/>
  <c r="Z9789" i="1"/>
  <c r="V9789" i="1"/>
  <c r="U9789" i="1"/>
  <c r="T9789" i="1"/>
  <c r="F9781" i="1"/>
  <c r="Z9781" i="1"/>
  <c r="V9781" i="1"/>
  <c r="U9781" i="1"/>
  <c r="T9781" i="1"/>
  <c r="F9773" i="1"/>
  <c r="Z9773" i="1"/>
  <c r="V9773" i="1"/>
  <c r="U9773" i="1"/>
  <c r="T9773" i="1"/>
  <c r="F9765" i="1"/>
  <c r="Z9765" i="1"/>
  <c r="V9765" i="1"/>
  <c r="U9765" i="1"/>
  <c r="T9765" i="1"/>
  <c r="F9757" i="1"/>
  <c r="Z9757" i="1"/>
  <c r="V9757" i="1"/>
  <c r="U9757" i="1"/>
  <c r="T9757" i="1"/>
  <c r="F9749" i="1"/>
  <c r="Z9749" i="1"/>
  <c r="V9749" i="1"/>
  <c r="U9749" i="1"/>
  <c r="T9749" i="1"/>
  <c r="F9741" i="1"/>
  <c r="Z9741" i="1"/>
  <c r="V9741" i="1"/>
  <c r="U9741" i="1"/>
  <c r="T9741" i="1"/>
  <c r="F9733" i="1"/>
  <c r="Z9733" i="1"/>
  <c r="V9733" i="1"/>
  <c r="U9733" i="1"/>
  <c r="T9733" i="1"/>
  <c r="F9725" i="1"/>
  <c r="Z9725" i="1"/>
  <c r="V9725" i="1"/>
  <c r="U9725" i="1"/>
  <c r="T9725" i="1"/>
  <c r="F9717" i="1"/>
  <c r="Z9717" i="1"/>
  <c r="V9717" i="1"/>
  <c r="U9717" i="1"/>
  <c r="T9717" i="1"/>
  <c r="F9709" i="1"/>
  <c r="Z9709" i="1"/>
  <c r="V9709" i="1"/>
  <c r="U9709" i="1"/>
  <c r="T9709" i="1"/>
  <c r="F9701" i="1"/>
  <c r="Z9701" i="1"/>
  <c r="V9701" i="1"/>
  <c r="U9701" i="1"/>
  <c r="T9701" i="1"/>
  <c r="F9693" i="1"/>
  <c r="Z9693" i="1"/>
  <c r="V9693" i="1"/>
  <c r="U9693" i="1"/>
  <c r="T9693" i="1"/>
  <c r="F9685" i="1"/>
  <c r="Z9685" i="1"/>
  <c r="V9685" i="1"/>
  <c r="U9685" i="1"/>
  <c r="T9685" i="1"/>
  <c r="F9677" i="1"/>
  <c r="Z9677" i="1"/>
  <c r="V9677" i="1"/>
  <c r="U9677" i="1"/>
  <c r="T9677" i="1"/>
  <c r="F9669" i="1"/>
  <c r="Z9669" i="1"/>
  <c r="V9669" i="1"/>
  <c r="U9669" i="1"/>
  <c r="T9669" i="1"/>
  <c r="F9661" i="1"/>
  <c r="Z9661" i="1"/>
  <c r="V9661" i="1"/>
  <c r="U9661" i="1"/>
  <c r="T9661" i="1"/>
  <c r="F9653" i="1"/>
  <c r="Z9653" i="1"/>
  <c r="V9653" i="1"/>
  <c r="U9653" i="1"/>
  <c r="T9653" i="1"/>
  <c r="F9645" i="1"/>
  <c r="Z9645" i="1"/>
  <c r="V9645" i="1"/>
  <c r="U9645" i="1"/>
  <c r="T9645" i="1"/>
  <c r="F9637" i="1"/>
  <c r="Z9637" i="1"/>
  <c r="V9637" i="1"/>
  <c r="U9637" i="1"/>
  <c r="T9637" i="1"/>
  <c r="F9629" i="1"/>
  <c r="Z9629" i="1"/>
  <c r="V9629" i="1"/>
  <c r="U9629" i="1"/>
  <c r="T9629" i="1"/>
  <c r="F9621" i="1"/>
  <c r="Z9621" i="1"/>
  <c r="V9621" i="1"/>
  <c r="U9621" i="1"/>
  <c r="T9621" i="1"/>
  <c r="F9613" i="1"/>
  <c r="Z9613" i="1"/>
  <c r="V9613" i="1"/>
  <c r="U9613" i="1"/>
  <c r="T9613" i="1"/>
  <c r="F9605" i="1"/>
  <c r="Z9605" i="1"/>
  <c r="V9605" i="1"/>
  <c r="U9605" i="1"/>
  <c r="T9605" i="1"/>
  <c r="F9597" i="1"/>
  <c r="Z9597" i="1"/>
  <c r="V9597" i="1"/>
  <c r="U9597" i="1"/>
  <c r="T9597" i="1"/>
  <c r="F9589" i="1"/>
  <c r="Z9589" i="1"/>
  <c r="V9589" i="1"/>
  <c r="U9589" i="1"/>
  <c r="T9589" i="1"/>
  <c r="F9581" i="1"/>
  <c r="Z9581" i="1"/>
  <c r="V9581" i="1"/>
  <c r="U9581" i="1"/>
  <c r="T9581" i="1"/>
  <c r="F9573" i="1"/>
  <c r="Z9573" i="1"/>
  <c r="V9573" i="1"/>
  <c r="U9573" i="1"/>
  <c r="T9573" i="1"/>
  <c r="F9565" i="1"/>
  <c r="Z9565" i="1"/>
  <c r="V9565" i="1"/>
  <c r="U9565" i="1"/>
  <c r="T9565" i="1"/>
  <c r="F9557" i="1"/>
  <c r="Z9557" i="1"/>
  <c r="V9557" i="1"/>
  <c r="U9557" i="1"/>
  <c r="T9557" i="1"/>
  <c r="F9549" i="1"/>
  <c r="Z9549" i="1"/>
  <c r="V9549" i="1"/>
  <c r="U9549" i="1"/>
  <c r="T9549" i="1"/>
  <c r="F9541" i="1"/>
  <c r="Z9541" i="1"/>
  <c r="V9541" i="1"/>
  <c r="U9541" i="1"/>
  <c r="T9541" i="1"/>
  <c r="F9533" i="1"/>
  <c r="Z9533" i="1"/>
  <c r="V9533" i="1"/>
  <c r="U9533" i="1"/>
  <c r="T9533" i="1"/>
  <c r="F9525" i="1"/>
  <c r="Z9525" i="1"/>
  <c r="V9525" i="1"/>
  <c r="U9525" i="1"/>
  <c r="T9525" i="1"/>
  <c r="F9517" i="1"/>
  <c r="Z9517" i="1"/>
  <c r="V9517" i="1"/>
  <c r="U9517" i="1"/>
  <c r="T9517" i="1"/>
  <c r="F9509" i="1"/>
  <c r="Z9509" i="1"/>
  <c r="V9509" i="1"/>
  <c r="U9509" i="1"/>
  <c r="T9509" i="1"/>
  <c r="F9501" i="1"/>
  <c r="Z9501" i="1"/>
  <c r="V9501" i="1"/>
  <c r="U9501" i="1"/>
  <c r="T9501" i="1"/>
  <c r="F9493" i="1"/>
  <c r="Z9493" i="1"/>
  <c r="V9493" i="1"/>
  <c r="U9493" i="1"/>
  <c r="T9493" i="1"/>
  <c r="F9485" i="1"/>
  <c r="Z9485" i="1"/>
  <c r="V9485" i="1"/>
  <c r="U9485" i="1"/>
  <c r="T9485" i="1"/>
  <c r="F9477" i="1"/>
  <c r="Z9477" i="1"/>
  <c r="V9477" i="1"/>
  <c r="U9477" i="1"/>
  <c r="T9477" i="1"/>
  <c r="F9469" i="1"/>
  <c r="Z9469" i="1"/>
  <c r="V9469" i="1"/>
  <c r="U9469" i="1"/>
  <c r="T9469" i="1"/>
  <c r="F9461" i="1"/>
  <c r="Z9461" i="1"/>
  <c r="V9461" i="1"/>
  <c r="U9461" i="1"/>
  <c r="T9461" i="1"/>
  <c r="F9453" i="1"/>
  <c r="Z9453" i="1"/>
  <c r="V9453" i="1"/>
  <c r="U9453" i="1"/>
  <c r="T9453" i="1"/>
  <c r="F9445" i="1"/>
  <c r="Z9445" i="1"/>
  <c r="V9445" i="1"/>
  <c r="U9445" i="1"/>
  <c r="T9445" i="1"/>
  <c r="F9437" i="1"/>
  <c r="Z9437" i="1"/>
  <c r="V9437" i="1"/>
  <c r="U9437" i="1"/>
  <c r="T9437" i="1"/>
  <c r="F9429" i="1"/>
  <c r="Z9429" i="1"/>
  <c r="V9429" i="1"/>
  <c r="U9429" i="1"/>
  <c r="T9429" i="1"/>
  <c r="F9421" i="1"/>
  <c r="Z9421" i="1"/>
  <c r="V9421" i="1"/>
  <c r="U9421" i="1"/>
  <c r="T9421" i="1"/>
  <c r="F9413" i="1"/>
  <c r="Z9413" i="1"/>
  <c r="V9413" i="1"/>
  <c r="U9413" i="1"/>
  <c r="T9413" i="1"/>
  <c r="F9405" i="1"/>
  <c r="Z9405" i="1"/>
  <c r="V9405" i="1"/>
  <c r="U9405" i="1"/>
  <c r="T9405" i="1"/>
  <c r="F9397" i="1"/>
  <c r="Z9397" i="1"/>
  <c r="V9397" i="1"/>
  <c r="U9397" i="1"/>
  <c r="T9397" i="1"/>
  <c r="F9389" i="1"/>
  <c r="Z9389" i="1"/>
  <c r="V9389" i="1"/>
  <c r="U9389" i="1"/>
  <c r="T9389" i="1"/>
  <c r="F9381" i="1"/>
  <c r="Z9381" i="1"/>
  <c r="V9381" i="1"/>
  <c r="U9381" i="1"/>
  <c r="T9381" i="1"/>
  <c r="F9373" i="1"/>
  <c r="Z9373" i="1"/>
  <c r="V9373" i="1"/>
  <c r="U9373" i="1"/>
  <c r="T9373" i="1"/>
  <c r="F9365" i="1"/>
  <c r="Z9365" i="1"/>
  <c r="V9365" i="1"/>
  <c r="U9365" i="1"/>
  <c r="T9365" i="1"/>
  <c r="F9357" i="1"/>
  <c r="Z9357" i="1"/>
  <c r="V9357" i="1"/>
  <c r="U9357" i="1"/>
  <c r="T9357" i="1"/>
  <c r="F9349" i="1"/>
  <c r="Z9349" i="1"/>
  <c r="V9349" i="1"/>
  <c r="U9349" i="1"/>
  <c r="T9349" i="1"/>
  <c r="F9341" i="1"/>
  <c r="Z9341" i="1"/>
  <c r="V9341" i="1"/>
  <c r="U9341" i="1"/>
  <c r="T9341" i="1"/>
  <c r="F9333" i="1"/>
  <c r="Z9333" i="1"/>
  <c r="V9333" i="1"/>
  <c r="U9333" i="1"/>
  <c r="T9333" i="1"/>
  <c r="F9325" i="1"/>
  <c r="Z9325" i="1"/>
  <c r="V9325" i="1"/>
  <c r="U9325" i="1"/>
  <c r="T9325" i="1"/>
  <c r="F9317" i="1"/>
  <c r="Z9317" i="1"/>
  <c r="V9317" i="1"/>
  <c r="U9317" i="1"/>
  <c r="T9317" i="1"/>
  <c r="F9309" i="1"/>
  <c r="Z9309" i="1"/>
  <c r="V9309" i="1"/>
  <c r="U9309" i="1"/>
  <c r="T9309" i="1"/>
  <c r="F9301" i="1"/>
  <c r="Z9301" i="1"/>
  <c r="V9301" i="1"/>
  <c r="U9301" i="1"/>
  <c r="T9301" i="1"/>
  <c r="F9293" i="1"/>
  <c r="Z9293" i="1"/>
  <c r="V9293" i="1"/>
  <c r="U9293" i="1"/>
  <c r="T9293" i="1"/>
  <c r="F9285" i="1"/>
  <c r="Z9285" i="1"/>
  <c r="V9285" i="1"/>
  <c r="U9285" i="1"/>
  <c r="T9285" i="1"/>
  <c r="F9277" i="1"/>
  <c r="Z9277" i="1"/>
  <c r="V9277" i="1"/>
  <c r="U9277" i="1"/>
  <c r="T9277" i="1"/>
  <c r="F9269" i="1"/>
  <c r="Z9269" i="1"/>
  <c r="V9269" i="1"/>
  <c r="U9269" i="1"/>
  <c r="T9269" i="1"/>
  <c r="F9261" i="1"/>
  <c r="Z9261" i="1"/>
  <c r="V9261" i="1"/>
  <c r="U9261" i="1"/>
  <c r="T9261" i="1"/>
  <c r="F9253" i="1"/>
  <c r="Z9253" i="1"/>
  <c r="V9253" i="1"/>
  <c r="U9253" i="1"/>
  <c r="T9253" i="1"/>
  <c r="F9245" i="1"/>
  <c r="Z9245" i="1"/>
  <c r="V9245" i="1"/>
  <c r="U9245" i="1"/>
  <c r="T9245" i="1"/>
  <c r="F9237" i="1"/>
  <c r="Z9237" i="1"/>
  <c r="V9237" i="1"/>
  <c r="U9237" i="1"/>
  <c r="T9237" i="1"/>
  <c r="F9229" i="1"/>
  <c r="Z9229" i="1"/>
  <c r="V9229" i="1"/>
  <c r="U9229" i="1"/>
  <c r="T9229" i="1"/>
  <c r="F9221" i="1"/>
  <c r="Z9221" i="1"/>
  <c r="V9221" i="1"/>
  <c r="U9221" i="1"/>
  <c r="T9221" i="1"/>
  <c r="F9213" i="1"/>
  <c r="Z9213" i="1"/>
  <c r="V9213" i="1"/>
  <c r="U9213" i="1"/>
  <c r="T9213" i="1"/>
  <c r="F9205" i="1"/>
  <c r="Z9205" i="1"/>
  <c r="V9205" i="1"/>
  <c r="U9205" i="1"/>
  <c r="T9205" i="1"/>
  <c r="F9197" i="1"/>
  <c r="Z9197" i="1"/>
  <c r="V9197" i="1"/>
  <c r="U9197" i="1"/>
  <c r="T9197" i="1"/>
  <c r="F9189" i="1"/>
  <c r="Z9189" i="1"/>
  <c r="V9189" i="1"/>
  <c r="U9189" i="1"/>
  <c r="T9189" i="1"/>
  <c r="F9181" i="1"/>
  <c r="Z9181" i="1"/>
  <c r="V9181" i="1"/>
  <c r="U9181" i="1"/>
  <c r="T9181" i="1"/>
  <c r="F9173" i="1"/>
  <c r="Z9173" i="1"/>
  <c r="V9173" i="1"/>
  <c r="U9173" i="1"/>
  <c r="T9173" i="1"/>
  <c r="F9165" i="1"/>
  <c r="Z9165" i="1"/>
  <c r="V9165" i="1"/>
  <c r="U9165" i="1"/>
  <c r="T9165" i="1"/>
  <c r="F9157" i="1"/>
  <c r="Z9157" i="1"/>
  <c r="V9157" i="1"/>
  <c r="U9157" i="1"/>
  <c r="T9157" i="1"/>
  <c r="F9149" i="1"/>
  <c r="Z9149" i="1"/>
  <c r="V9149" i="1"/>
  <c r="U9149" i="1"/>
  <c r="T9149" i="1"/>
  <c r="F9141" i="1"/>
  <c r="Z9141" i="1"/>
  <c r="V9141" i="1"/>
  <c r="U9141" i="1"/>
  <c r="T9141" i="1"/>
  <c r="F9133" i="1"/>
  <c r="Z9133" i="1"/>
  <c r="V9133" i="1"/>
  <c r="U9133" i="1"/>
  <c r="T9133" i="1"/>
  <c r="F9125" i="1"/>
  <c r="Z9125" i="1"/>
  <c r="V9125" i="1"/>
  <c r="U9125" i="1"/>
  <c r="T9125" i="1"/>
  <c r="F9117" i="1"/>
  <c r="Z9117" i="1"/>
  <c r="V9117" i="1"/>
  <c r="U9117" i="1"/>
  <c r="T9117" i="1"/>
  <c r="F9109" i="1"/>
  <c r="Z9109" i="1"/>
  <c r="V9109" i="1"/>
  <c r="U9109" i="1"/>
  <c r="T9109" i="1"/>
  <c r="F9101" i="1"/>
  <c r="Z9101" i="1"/>
  <c r="V9101" i="1"/>
  <c r="U9101" i="1"/>
  <c r="T9101" i="1"/>
  <c r="F9093" i="1"/>
  <c r="Z9093" i="1"/>
  <c r="V9093" i="1"/>
  <c r="U9093" i="1"/>
  <c r="T9093" i="1"/>
  <c r="F9085" i="1"/>
  <c r="Z9085" i="1"/>
  <c r="V9085" i="1"/>
  <c r="U9085" i="1"/>
  <c r="T9085" i="1"/>
  <c r="F9077" i="1"/>
  <c r="Z9077" i="1"/>
  <c r="V9077" i="1"/>
  <c r="U9077" i="1"/>
  <c r="T9077" i="1"/>
  <c r="F9069" i="1"/>
  <c r="Z9069" i="1"/>
  <c r="V9069" i="1"/>
  <c r="U9069" i="1"/>
  <c r="T9069" i="1"/>
  <c r="F9061" i="1"/>
  <c r="Z9061" i="1"/>
  <c r="V9061" i="1"/>
  <c r="U9061" i="1"/>
  <c r="T9061" i="1"/>
  <c r="F9053" i="1"/>
  <c r="Z9053" i="1"/>
  <c r="V9053" i="1"/>
  <c r="U9053" i="1"/>
  <c r="T9053" i="1"/>
  <c r="F9045" i="1"/>
  <c r="Z9045" i="1"/>
  <c r="V9045" i="1"/>
  <c r="U9045" i="1"/>
  <c r="T9045" i="1"/>
  <c r="F9037" i="1"/>
  <c r="Z9037" i="1"/>
  <c r="V9037" i="1"/>
  <c r="U9037" i="1"/>
  <c r="T9037" i="1"/>
  <c r="F9029" i="1"/>
  <c r="Z9029" i="1"/>
  <c r="V9029" i="1"/>
  <c r="U9029" i="1"/>
  <c r="T9029" i="1"/>
  <c r="F9021" i="1"/>
  <c r="Z9021" i="1"/>
  <c r="V9021" i="1"/>
  <c r="U9021" i="1"/>
  <c r="T9021" i="1"/>
  <c r="F9013" i="1"/>
  <c r="Z9013" i="1"/>
  <c r="V9013" i="1"/>
  <c r="U9013" i="1"/>
  <c r="T9013" i="1"/>
  <c r="F9005" i="1"/>
  <c r="Z9005" i="1"/>
  <c r="V9005" i="1"/>
  <c r="U9005" i="1"/>
  <c r="T9005" i="1"/>
  <c r="F8997" i="1"/>
  <c r="Z8997" i="1"/>
  <c r="V8997" i="1"/>
  <c r="U8997" i="1"/>
  <c r="T8997" i="1"/>
  <c r="F8989" i="1"/>
  <c r="Z8989" i="1"/>
  <c r="V8989" i="1"/>
  <c r="U8989" i="1"/>
  <c r="T8989" i="1"/>
  <c r="F8981" i="1"/>
  <c r="Z8981" i="1"/>
  <c r="V8981" i="1"/>
  <c r="U8981" i="1"/>
  <c r="T8981" i="1"/>
  <c r="F8973" i="1"/>
  <c r="Z8973" i="1"/>
  <c r="V8973" i="1"/>
  <c r="U8973" i="1"/>
  <c r="T8973" i="1"/>
  <c r="F8965" i="1"/>
  <c r="Z8965" i="1"/>
  <c r="V8965" i="1"/>
  <c r="U8965" i="1"/>
  <c r="T8965" i="1"/>
  <c r="F8957" i="1"/>
  <c r="Z8957" i="1"/>
  <c r="V8957" i="1"/>
  <c r="U8957" i="1"/>
  <c r="T8957" i="1"/>
  <c r="F8949" i="1"/>
  <c r="Z8949" i="1"/>
  <c r="V8949" i="1"/>
  <c r="U8949" i="1"/>
  <c r="T8949" i="1"/>
  <c r="F8941" i="1"/>
  <c r="Z8941" i="1"/>
  <c r="V8941" i="1"/>
  <c r="U8941" i="1"/>
  <c r="T8941" i="1"/>
  <c r="F8933" i="1"/>
  <c r="Z8933" i="1"/>
  <c r="V8933" i="1"/>
  <c r="U8933" i="1"/>
  <c r="T8933" i="1"/>
  <c r="F8925" i="1"/>
  <c r="Z8925" i="1"/>
  <c r="V8925" i="1"/>
  <c r="U8925" i="1"/>
  <c r="T8925" i="1"/>
  <c r="F8917" i="1"/>
  <c r="Z8917" i="1"/>
  <c r="V8917" i="1"/>
  <c r="U8917" i="1"/>
  <c r="T8917" i="1"/>
  <c r="F8909" i="1"/>
  <c r="Z8909" i="1"/>
  <c r="V8909" i="1"/>
  <c r="U8909" i="1"/>
  <c r="T8909" i="1"/>
  <c r="F8901" i="1"/>
  <c r="Z8901" i="1"/>
  <c r="V8901" i="1"/>
  <c r="U8901" i="1"/>
  <c r="T8901" i="1"/>
  <c r="F8893" i="1"/>
  <c r="Z8893" i="1"/>
  <c r="V8893" i="1"/>
  <c r="U8893" i="1"/>
  <c r="T8893" i="1"/>
  <c r="F8885" i="1"/>
  <c r="Z8885" i="1"/>
  <c r="V8885" i="1"/>
  <c r="U8885" i="1"/>
  <c r="T8885" i="1"/>
  <c r="F8877" i="1"/>
  <c r="Z8877" i="1"/>
  <c r="V8877" i="1"/>
  <c r="U8877" i="1"/>
  <c r="T8877" i="1"/>
  <c r="F8869" i="1"/>
  <c r="Z8869" i="1"/>
  <c r="V8869" i="1"/>
  <c r="U8869" i="1"/>
  <c r="T8869" i="1"/>
  <c r="F8861" i="1"/>
  <c r="Z8861" i="1"/>
  <c r="V8861" i="1"/>
  <c r="U8861" i="1"/>
  <c r="T8861" i="1"/>
  <c r="F8853" i="1"/>
  <c r="Z8853" i="1"/>
  <c r="V8853" i="1"/>
  <c r="U8853" i="1"/>
  <c r="T8853" i="1"/>
  <c r="F8845" i="1"/>
  <c r="Z8845" i="1"/>
  <c r="V8845" i="1"/>
  <c r="U8845" i="1"/>
  <c r="T8845" i="1"/>
  <c r="F8837" i="1"/>
  <c r="Z8837" i="1"/>
  <c r="V8837" i="1"/>
  <c r="U8837" i="1"/>
  <c r="T8837" i="1"/>
  <c r="F8829" i="1"/>
  <c r="Z8829" i="1"/>
  <c r="V8829" i="1"/>
  <c r="U8829" i="1"/>
  <c r="T8829" i="1"/>
  <c r="F8821" i="1"/>
  <c r="Z8821" i="1"/>
  <c r="V8821" i="1"/>
  <c r="U8821" i="1"/>
  <c r="T8821" i="1"/>
  <c r="F8813" i="1"/>
  <c r="Z8813" i="1"/>
  <c r="V8813" i="1"/>
  <c r="U8813" i="1"/>
  <c r="T8813" i="1"/>
  <c r="F8805" i="1"/>
  <c r="Z8805" i="1"/>
  <c r="V8805" i="1"/>
  <c r="U8805" i="1"/>
  <c r="T8805" i="1"/>
  <c r="F8797" i="1"/>
  <c r="Z8797" i="1"/>
  <c r="V8797" i="1"/>
  <c r="U8797" i="1"/>
  <c r="T8797" i="1"/>
  <c r="F8789" i="1"/>
  <c r="Z8789" i="1"/>
  <c r="V8789" i="1"/>
  <c r="U8789" i="1"/>
  <c r="T8789" i="1"/>
  <c r="F8781" i="1"/>
  <c r="Z8781" i="1"/>
  <c r="V8781" i="1"/>
  <c r="U8781" i="1"/>
  <c r="T8781" i="1"/>
  <c r="F8773" i="1"/>
  <c r="Z8773" i="1"/>
  <c r="V8773" i="1"/>
  <c r="U8773" i="1"/>
  <c r="T8773" i="1"/>
  <c r="F8765" i="1"/>
  <c r="Z8765" i="1"/>
  <c r="V8765" i="1"/>
  <c r="U8765" i="1"/>
  <c r="T8765" i="1"/>
  <c r="F8757" i="1"/>
  <c r="Z8757" i="1"/>
  <c r="V8757" i="1"/>
  <c r="U8757" i="1"/>
  <c r="T8757" i="1"/>
  <c r="F8749" i="1"/>
  <c r="Z8749" i="1"/>
  <c r="V8749" i="1"/>
  <c r="U8749" i="1"/>
  <c r="T8749" i="1"/>
  <c r="F8741" i="1"/>
  <c r="Z8741" i="1"/>
  <c r="V8741" i="1"/>
  <c r="U8741" i="1"/>
  <c r="T8741" i="1"/>
  <c r="F8733" i="1"/>
  <c r="Z8733" i="1"/>
  <c r="V8733" i="1"/>
  <c r="U8733" i="1"/>
  <c r="T8733" i="1"/>
  <c r="F8725" i="1"/>
  <c r="Z8725" i="1"/>
  <c r="V8725" i="1"/>
  <c r="U8725" i="1"/>
  <c r="T8725" i="1"/>
  <c r="F8717" i="1"/>
  <c r="Z8717" i="1"/>
  <c r="V8717" i="1"/>
  <c r="U8717" i="1"/>
  <c r="T8717" i="1"/>
  <c r="F8709" i="1"/>
  <c r="Z8709" i="1"/>
  <c r="V8709" i="1"/>
  <c r="U8709" i="1"/>
  <c r="T8709" i="1"/>
  <c r="F8701" i="1"/>
  <c r="Z8701" i="1"/>
  <c r="V8701" i="1"/>
  <c r="U8701" i="1"/>
  <c r="T8701" i="1"/>
  <c r="F8693" i="1"/>
  <c r="Z8693" i="1"/>
  <c r="V8693" i="1"/>
  <c r="U8693" i="1"/>
  <c r="T8693" i="1"/>
  <c r="F8685" i="1"/>
  <c r="Z8685" i="1"/>
  <c r="V8685" i="1"/>
  <c r="U8685" i="1"/>
  <c r="T8685" i="1"/>
  <c r="F8677" i="1"/>
  <c r="Z8677" i="1"/>
  <c r="V8677" i="1"/>
  <c r="U8677" i="1"/>
  <c r="T8677" i="1"/>
  <c r="F8669" i="1"/>
  <c r="Z8669" i="1"/>
  <c r="V8669" i="1"/>
  <c r="U8669" i="1"/>
  <c r="T8669" i="1"/>
  <c r="F8661" i="1"/>
  <c r="Z8661" i="1"/>
  <c r="V8661" i="1"/>
  <c r="U8661" i="1"/>
  <c r="T8661" i="1"/>
  <c r="F8653" i="1"/>
  <c r="Z8653" i="1"/>
  <c r="V8653" i="1"/>
  <c r="U8653" i="1"/>
  <c r="T8653" i="1"/>
  <c r="F8645" i="1"/>
  <c r="Z8645" i="1"/>
  <c r="V8645" i="1"/>
  <c r="U8645" i="1"/>
  <c r="T8645" i="1"/>
  <c r="F8637" i="1"/>
  <c r="Z8637" i="1"/>
  <c r="V8637" i="1"/>
  <c r="U8637" i="1"/>
  <c r="T8637" i="1"/>
  <c r="F8629" i="1"/>
  <c r="Z8629" i="1"/>
  <c r="V8629" i="1"/>
  <c r="U8629" i="1"/>
  <c r="T8629" i="1"/>
  <c r="F8621" i="1"/>
  <c r="Z8621" i="1"/>
  <c r="V8621" i="1"/>
  <c r="U8621" i="1"/>
  <c r="T8621" i="1"/>
  <c r="F8613" i="1"/>
  <c r="Z8613" i="1"/>
  <c r="V8613" i="1"/>
  <c r="U8613" i="1"/>
  <c r="T8613" i="1"/>
  <c r="F8605" i="1"/>
  <c r="Z8605" i="1"/>
  <c r="V8605" i="1"/>
  <c r="U8605" i="1"/>
  <c r="T8605" i="1"/>
  <c r="F8597" i="1"/>
  <c r="Z8597" i="1"/>
  <c r="V8597" i="1"/>
  <c r="U8597" i="1"/>
  <c r="T8597" i="1"/>
  <c r="F8589" i="1"/>
  <c r="Z8589" i="1"/>
  <c r="V8589" i="1"/>
  <c r="U8589" i="1"/>
  <c r="T8589" i="1"/>
  <c r="F8581" i="1"/>
  <c r="Z8581" i="1"/>
  <c r="V8581" i="1"/>
  <c r="U8581" i="1"/>
  <c r="T8581" i="1"/>
  <c r="F8573" i="1"/>
  <c r="Z8573" i="1"/>
  <c r="V8573" i="1"/>
  <c r="U8573" i="1"/>
  <c r="T8573" i="1"/>
  <c r="F8565" i="1"/>
  <c r="Z8565" i="1"/>
  <c r="V8565" i="1"/>
  <c r="U8565" i="1"/>
  <c r="T8565" i="1"/>
  <c r="F8557" i="1"/>
  <c r="Z8557" i="1"/>
  <c r="V8557" i="1"/>
  <c r="U8557" i="1"/>
  <c r="T8557" i="1"/>
  <c r="F8549" i="1"/>
  <c r="Z8549" i="1"/>
  <c r="V8549" i="1"/>
  <c r="U8549" i="1"/>
  <c r="T8549" i="1"/>
  <c r="F8541" i="1"/>
  <c r="Z8541" i="1"/>
  <c r="V8541" i="1"/>
  <c r="U8541" i="1"/>
  <c r="T8541" i="1"/>
  <c r="F8533" i="1"/>
  <c r="Z8533" i="1"/>
  <c r="V8533" i="1"/>
  <c r="U8533" i="1"/>
  <c r="T8533" i="1"/>
  <c r="F8525" i="1"/>
  <c r="Z8525" i="1"/>
  <c r="V8525" i="1"/>
  <c r="U8525" i="1"/>
  <c r="T8525" i="1"/>
  <c r="F8517" i="1"/>
  <c r="Z8517" i="1"/>
  <c r="V8517" i="1"/>
  <c r="U8517" i="1"/>
  <c r="T8517" i="1"/>
  <c r="F8509" i="1"/>
  <c r="Z8509" i="1"/>
  <c r="V8509" i="1"/>
  <c r="U8509" i="1"/>
  <c r="T8509" i="1"/>
  <c r="F8501" i="1"/>
  <c r="Z8501" i="1"/>
  <c r="V8501" i="1"/>
  <c r="U8501" i="1"/>
  <c r="T8501" i="1"/>
  <c r="F8493" i="1"/>
  <c r="Z8493" i="1"/>
  <c r="V8493" i="1"/>
  <c r="U8493" i="1"/>
  <c r="T8493" i="1"/>
  <c r="F8485" i="1"/>
  <c r="Z8485" i="1"/>
  <c r="V8485" i="1"/>
  <c r="U8485" i="1"/>
  <c r="T8485" i="1"/>
  <c r="F8477" i="1"/>
  <c r="Z8477" i="1"/>
  <c r="V8477" i="1"/>
  <c r="U8477" i="1"/>
  <c r="T8477" i="1"/>
  <c r="F8469" i="1"/>
  <c r="Z8469" i="1"/>
  <c r="V8469" i="1"/>
  <c r="U8469" i="1"/>
  <c r="T8469" i="1"/>
  <c r="F8461" i="1"/>
  <c r="Z8461" i="1"/>
  <c r="V8461" i="1"/>
  <c r="U8461" i="1"/>
  <c r="T8461" i="1"/>
  <c r="F8453" i="1"/>
  <c r="Z8453" i="1"/>
  <c r="V8453" i="1"/>
  <c r="U8453" i="1"/>
  <c r="T8453" i="1"/>
  <c r="F8445" i="1"/>
  <c r="Z8445" i="1"/>
  <c r="V8445" i="1"/>
  <c r="U8445" i="1"/>
  <c r="T8445" i="1"/>
  <c r="F8437" i="1"/>
  <c r="Z8437" i="1"/>
  <c r="V8437" i="1"/>
  <c r="U8437" i="1"/>
  <c r="T8437" i="1"/>
  <c r="F8429" i="1"/>
  <c r="Z8429" i="1"/>
  <c r="V8429" i="1"/>
  <c r="U8429" i="1"/>
  <c r="T8429" i="1"/>
  <c r="F8421" i="1"/>
  <c r="Z8421" i="1"/>
  <c r="V8421" i="1"/>
  <c r="U8421" i="1"/>
  <c r="T8421" i="1"/>
  <c r="F8413" i="1"/>
  <c r="Z8413" i="1"/>
  <c r="V8413" i="1"/>
  <c r="U8413" i="1"/>
  <c r="T8413" i="1"/>
  <c r="F8405" i="1"/>
  <c r="Z8405" i="1"/>
  <c r="V8405" i="1"/>
  <c r="U8405" i="1"/>
  <c r="T8405" i="1"/>
  <c r="F8397" i="1"/>
  <c r="Z8397" i="1"/>
  <c r="V8397" i="1"/>
  <c r="U8397" i="1"/>
  <c r="T8397" i="1"/>
  <c r="F8389" i="1"/>
  <c r="Z8389" i="1"/>
  <c r="V8389" i="1"/>
  <c r="U8389" i="1"/>
  <c r="T8389" i="1"/>
  <c r="F8381" i="1"/>
  <c r="Z8381" i="1"/>
  <c r="V8381" i="1"/>
  <c r="U8381" i="1"/>
  <c r="T8381" i="1"/>
  <c r="F8373" i="1"/>
  <c r="Z8373" i="1"/>
  <c r="V8373" i="1"/>
  <c r="U8373" i="1"/>
  <c r="T8373" i="1"/>
  <c r="F8365" i="1"/>
  <c r="Z8365" i="1"/>
  <c r="V8365" i="1"/>
  <c r="U8365" i="1"/>
  <c r="T8365" i="1"/>
  <c r="F8357" i="1"/>
  <c r="Z8357" i="1"/>
  <c r="V8357" i="1"/>
  <c r="U8357" i="1"/>
  <c r="T8357" i="1"/>
  <c r="F8349" i="1"/>
  <c r="Z8349" i="1"/>
  <c r="V8349" i="1"/>
  <c r="U8349" i="1"/>
  <c r="T8349" i="1"/>
  <c r="F8341" i="1"/>
  <c r="Z8341" i="1"/>
  <c r="V8341" i="1"/>
  <c r="U8341" i="1"/>
  <c r="T8341" i="1"/>
  <c r="F8333" i="1"/>
  <c r="Z8333" i="1"/>
  <c r="V8333" i="1"/>
  <c r="U8333" i="1"/>
  <c r="T8333" i="1"/>
  <c r="F8325" i="1"/>
  <c r="Z8325" i="1"/>
  <c r="V8325" i="1"/>
  <c r="U8325" i="1"/>
  <c r="T8325" i="1"/>
  <c r="F8317" i="1"/>
  <c r="Z8317" i="1"/>
  <c r="V8317" i="1"/>
  <c r="U8317" i="1"/>
  <c r="T8317" i="1"/>
  <c r="F8309" i="1"/>
  <c r="Z8309" i="1"/>
  <c r="V8309" i="1"/>
  <c r="U8309" i="1"/>
  <c r="T8309" i="1"/>
  <c r="F8301" i="1"/>
  <c r="Z8301" i="1"/>
  <c r="V8301" i="1"/>
  <c r="U8301" i="1"/>
  <c r="T8301" i="1"/>
  <c r="F8293" i="1"/>
  <c r="Z8293" i="1"/>
  <c r="V8293" i="1"/>
  <c r="U8293" i="1"/>
  <c r="T8293" i="1"/>
  <c r="F8285" i="1"/>
  <c r="Z8285" i="1"/>
  <c r="V8285" i="1"/>
  <c r="U8285" i="1"/>
  <c r="T8285" i="1"/>
  <c r="F8277" i="1"/>
  <c r="Z8277" i="1"/>
  <c r="V8277" i="1"/>
  <c r="U8277" i="1"/>
  <c r="T8277" i="1"/>
  <c r="F8269" i="1"/>
  <c r="Z8269" i="1"/>
  <c r="V8269" i="1"/>
  <c r="U8269" i="1"/>
  <c r="T8269" i="1"/>
  <c r="F8261" i="1"/>
  <c r="Z8261" i="1"/>
  <c r="V8261" i="1"/>
  <c r="U8261" i="1"/>
  <c r="T8261" i="1"/>
  <c r="F8253" i="1"/>
  <c r="Z8253" i="1"/>
  <c r="V8253" i="1"/>
  <c r="U8253" i="1"/>
  <c r="T8253" i="1"/>
  <c r="F8245" i="1"/>
  <c r="Z8245" i="1"/>
  <c r="V8245" i="1"/>
  <c r="U8245" i="1"/>
  <c r="T8245" i="1"/>
  <c r="F8237" i="1"/>
  <c r="Z8237" i="1"/>
  <c r="V8237" i="1"/>
  <c r="U8237" i="1"/>
  <c r="T8237" i="1"/>
  <c r="F8229" i="1"/>
  <c r="Z8229" i="1"/>
  <c r="V8229" i="1"/>
  <c r="U8229" i="1"/>
  <c r="T8229" i="1"/>
  <c r="F8221" i="1"/>
  <c r="Z8221" i="1"/>
  <c r="V8221" i="1"/>
  <c r="U8221" i="1"/>
  <c r="T8221" i="1"/>
  <c r="F8213" i="1"/>
  <c r="Z8213" i="1"/>
  <c r="V8213" i="1"/>
  <c r="U8213" i="1"/>
  <c r="T8213" i="1"/>
  <c r="F8205" i="1"/>
  <c r="Z8205" i="1"/>
  <c r="V8205" i="1"/>
  <c r="U8205" i="1"/>
  <c r="T8205" i="1"/>
  <c r="F8197" i="1"/>
  <c r="Z8197" i="1"/>
  <c r="V8197" i="1"/>
  <c r="U8197" i="1"/>
  <c r="T8197" i="1"/>
  <c r="F8189" i="1"/>
  <c r="Z8189" i="1"/>
  <c r="V8189" i="1"/>
  <c r="U8189" i="1"/>
  <c r="T8189" i="1"/>
  <c r="F8181" i="1"/>
  <c r="Z8181" i="1"/>
  <c r="V8181" i="1"/>
  <c r="U8181" i="1"/>
  <c r="T8181" i="1"/>
  <c r="F8173" i="1"/>
  <c r="Z8173" i="1"/>
  <c r="V8173" i="1"/>
  <c r="U8173" i="1"/>
  <c r="T8173" i="1"/>
  <c r="F8165" i="1"/>
  <c r="Z8165" i="1"/>
  <c r="V8165" i="1"/>
  <c r="U8165" i="1"/>
  <c r="T8165" i="1"/>
  <c r="F8157" i="1"/>
  <c r="Z8157" i="1"/>
  <c r="V8157" i="1"/>
  <c r="U8157" i="1"/>
  <c r="T8157" i="1"/>
  <c r="F8149" i="1"/>
  <c r="Z8149" i="1"/>
  <c r="V8149" i="1"/>
  <c r="U8149" i="1"/>
  <c r="T8149" i="1"/>
  <c r="F8141" i="1"/>
  <c r="Z8141" i="1"/>
  <c r="V8141" i="1"/>
  <c r="U8141" i="1"/>
  <c r="T8141" i="1"/>
  <c r="F8133" i="1"/>
  <c r="Z8133" i="1"/>
  <c r="V8133" i="1"/>
  <c r="U8133" i="1"/>
  <c r="T8133" i="1"/>
  <c r="F8125" i="1"/>
  <c r="Z8125" i="1"/>
  <c r="V8125" i="1"/>
  <c r="U8125" i="1"/>
  <c r="T8125" i="1"/>
  <c r="F8117" i="1"/>
  <c r="Z8117" i="1"/>
  <c r="V8117" i="1"/>
  <c r="U8117" i="1"/>
  <c r="T8117" i="1"/>
  <c r="F8109" i="1"/>
  <c r="Z8109" i="1"/>
  <c r="V8109" i="1"/>
  <c r="U8109" i="1"/>
  <c r="T8109" i="1"/>
  <c r="F8101" i="1"/>
  <c r="Z8101" i="1"/>
  <c r="V8101" i="1"/>
  <c r="U8101" i="1"/>
  <c r="T8101" i="1"/>
  <c r="F8093" i="1"/>
  <c r="Z8093" i="1"/>
  <c r="V8093" i="1"/>
  <c r="U8093" i="1"/>
  <c r="T8093" i="1"/>
  <c r="F8085" i="1"/>
  <c r="Z8085" i="1"/>
  <c r="V8085" i="1"/>
  <c r="U8085" i="1"/>
  <c r="T8085" i="1"/>
  <c r="F8077" i="1"/>
  <c r="Z8077" i="1"/>
  <c r="V8077" i="1"/>
  <c r="U8077" i="1"/>
  <c r="T8077" i="1"/>
  <c r="F8069" i="1"/>
  <c r="Z8069" i="1"/>
  <c r="V8069" i="1"/>
  <c r="U8069" i="1"/>
  <c r="T8069" i="1"/>
  <c r="F8061" i="1"/>
  <c r="Z8061" i="1"/>
  <c r="V8061" i="1"/>
  <c r="U8061" i="1"/>
  <c r="T8061" i="1"/>
  <c r="F8053" i="1"/>
  <c r="Z8053" i="1"/>
  <c r="V8053" i="1"/>
  <c r="U8053" i="1"/>
  <c r="T8053" i="1"/>
  <c r="F8045" i="1"/>
  <c r="Z8045" i="1"/>
  <c r="V8045" i="1"/>
  <c r="U8045" i="1"/>
  <c r="T8045" i="1"/>
  <c r="F8037" i="1"/>
  <c r="Z8037" i="1"/>
  <c r="V8037" i="1"/>
  <c r="U8037" i="1"/>
  <c r="T8037" i="1"/>
  <c r="F8029" i="1"/>
  <c r="Z8029" i="1"/>
  <c r="V8029" i="1"/>
  <c r="U8029" i="1"/>
  <c r="T8029" i="1"/>
  <c r="F8021" i="1"/>
  <c r="Z8021" i="1"/>
  <c r="V8021" i="1"/>
  <c r="U8021" i="1"/>
  <c r="T8021" i="1"/>
  <c r="F8013" i="1"/>
  <c r="Z8013" i="1"/>
  <c r="V8013" i="1"/>
  <c r="U8013" i="1"/>
  <c r="T8013" i="1"/>
  <c r="F8005" i="1"/>
  <c r="Z8005" i="1"/>
  <c r="V8005" i="1"/>
  <c r="U8005" i="1"/>
  <c r="T8005" i="1"/>
  <c r="F7997" i="1"/>
  <c r="Z7997" i="1"/>
  <c r="V7997" i="1"/>
  <c r="U7997" i="1"/>
  <c r="T7997" i="1"/>
  <c r="F7989" i="1"/>
  <c r="Z7989" i="1"/>
  <c r="V7989" i="1"/>
  <c r="U7989" i="1"/>
  <c r="T7989" i="1"/>
  <c r="F7981" i="1"/>
  <c r="Z7981" i="1"/>
  <c r="V7981" i="1"/>
  <c r="U7981" i="1"/>
  <c r="T7981" i="1"/>
  <c r="F7973" i="1"/>
  <c r="Z7973" i="1"/>
  <c r="V7973" i="1"/>
  <c r="U7973" i="1"/>
  <c r="T7973" i="1"/>
  <c r="F7965" i="1"/>
  <c r="Z7965" i="1"/>
  <c r="V7965" i="1"/>
  <c r="U7965" i="1"/>
  <c r="T7965" i="1"/>
  <c r="F7957" i="1"/>
  <c r="Z7957" i="1"/>
  <c r="V7957" i="1"/>
  <c r="U7957" i="1"/>
  <c r="T7957" i="1"/>
  <c r="F7949" i="1"/>
  <c r="Z7949" i="1"/>
  <c r="V7949" i="1"/>
  <c r="U7949" i="1"/>
  <c r="T7949" i="1"/>
  <c r="F7941" i="1"/>
  <c r="Z7941" i="1"/>
  <c r="V7941" i="1"/>
  <c r="U7941" i="1"/>
  <c r="T7941" i="1"/>
  <c r="F7933" i="1"/>
  <c r="Z7933" i="1"/>
  <c r="V7933" i="1"/>
  <c r="U7933" i="1"/>
  <c r="T7933" i="1"/>
  <c r="F7925" i="1"/>
  <c r="Z7925" i="1"/>
  <c r="V7925" i="1"/>
  <c r="U7925" i="1"/>
  <c r="T7925" i="1"/>
  <c r="F7917" i="1"/>
  <c r="Z7917" i="1"/>
  <c r="V7917" i="1"/>
  <c r="U7917" i="1"/>
  <c r="T7917" i="1"/>
  <c r="F7909" i="1"/>
  <c r="Z7909" i="1"/>
  <c r="V7909" i="1"/>
  <c r="U7909" i="1"/>
  <c r="T7909" i="1"/>
  <c r="F7901" i="1"/>
  <c r="Z7901" i="1"/>
  <c r="V7901" i="1"/>
  <c r="U7901" i="1"/>
  <c r="T7901" i="1"/>
  <c r="F7893" i="1"/>
  <c r="Z7893" i="1"/>
  <c r="V7893" i="1"/>
  <c r="U7893" i="1"/>
  <c r="T7893" i="1"/>
  <c r="F7885" i="1"/>
  <c r="Z7885" i="1"/>
  <c r="V7885" i="1"/>
  <c r="U7885" i="1"/>
  <c r="T7885" i="1"/>
  <c r="F7877" i="1"/>
  <c r="Z7877" i="1"/>
  <c r="V7877" i="1"/>
  <c r="U7877" i="1"/>
  <c r="T7877" i="1"/>
  <c r="F7869" i="1"/>
  <c r="Z7869" i="1"/>
  <c r="V7869" i="1"/>
  <c r="U7869" i="1"/>
  <c r="T7869" i="1"/>
  <c r="F7861" i="1"/>
  <c r="Z7861" i="1"/>
  <c r="V7861" i="1"/>
  <c r="U7861" i="1"/>
  <c r="T7861" i="1"/>
  <c r="F7853" i="1"/>
  <c r="Z7853" i="1"/>
  <c r="V7853" i="1"/>
  <c r="U7853" i="1"/>
  <c r="T7853" i="1"/>
  <c r="F7845" i="1"/>
  <c r="Z7845" i="1"/>
  <c r="V7845" i="1"/>
  <c r="U7845" i="1"/>
  <c r="T7845" i="1"/>
  <c r="F7837" i="1"/>
  <c r="Z7837" i="1"/>
  <c r="V7837" i="1"/>
  <c r="U7837" i="1"/>
  <c r="T7837" i="1"/>
  <c r="F7829" i="1"/>
  <c r="Z7829" i="1"/>
  <c r="V7829" i="1"/>
  <c r="U7829" i="1"/>
  <c r="T7829" i="1"/>
  <c r="F7821" i="1"/>
  <c r="Z7821" i="1"/>
  <c r="V7821" i="1"/>
  <c r="U7821" i="1"/>
  <c r="T7821" i="1"/>
  <c r="F7813" i="1"/>
  <c r="Z7813" i="1"/>
  <c r="V7813" i="1"/>
  <c r="U7813" i="1"/>
  <c r="T7813" i="1"/>
  <c r="F7805" i="1"/>
  <c r="Z7805" i="1"/>
  <c r="V7805" i="1"/>
  <c r="U7805" i="1"/>
  <c r="T7805" i="1"/>
  <c r="F7797" i="1"/>
  <c r="Z7797" i="1"/>
  <c r="V7797" i="1"/>
  <c r="U7797" i="1"/>
  <c r="T7797" i="1"/>
  <c r="F7789" i="1"/>
  <c r="Z7789" i="1"/>
  <c r="V7789" i="1"/>
  <c r="U7789" i="1"/>
  <c r="T7789" i="1"/>
  <c r="F7781" i="1"/>
  <c r="Z7781" i="1"/>
  <c r="V7781" i="1"/>
  <c r="U7781" i="1"/>
  <c r="T7781" i="1"/>
  <c r="F7773" i="1"/>
  <c r="Z7773" i="1"/>
  <c r="V7773" i="1"/>
  <c r="U7773" i="1"/>
  <c r="T7773" i="1"/>
  <c r="F7765" i="1"/>
  <c r="Z7765" i="1"/>
  <c r="V7765" i="1"/>
  <c r="U7765" i="1"/>
  <c r="T7765" i="1"/>
  <c r="F7757" i="1"/>
  <c r="Z7757" i="1"/>
  <c r="V7757" i="1"/>
  <c r="U7757" i="1"/>
  <c r="T7757" i="1"/>
  <c r="F7749" i="1"/>
  <c r="Z7749" i="1"/>
  <c r="V7749" i="1"/>
  <c r="U7749" i="1"/>
  <c r="T7749" i="1"/>
  <c r="F7741" i="1"/>
  <c r="Z7741" i="1"/>
  <c r="V7741" i="1"/>
  <c r="U7741" i="1"/>
  <c r="T7741" i="1"/>
  <c r="F7733" i="1"/>
  <c r="Z7733" i="1"/>
  <c r="V7733" i="1"/>
  <c r="U7733" i="1"/>
  <c r="T7733" i="1"/>
  <c r="F7725" i="1"/>
  <c r="Z7725" i="1"/>
  <c r="V7725" i="1"/>
  <c r="U7725" i="1"/>
  <c r="T7725" i="1"/>
  <c r="F7717" i="1"/>
  <c r="Z7717" i="1"/>
  <c r="V7717" i="1"/>
  <c r="U7717" i="1"/>
  <c r="T7717" i="1"/>
  <c r="F7709" i="1"/>
  <c r="Z7709" i="1"/>
  <c r="V7709" i="1"/>
  <c r="U7709" i="1"/>
  <c r="T7709" i="1"/>
  <c r="F7701" i="1"/>
  <c r="Z7701" i="1"/>
  <c r="V7701" i="1"/>
  <c r="U7701" i="1"/>
  <c r="T7701" i="1"/>
  <c r="F7693" i="1"/>
  <c r="Z7693" i="1"/>
  <c r="V7693" i="1"/>
  <c r="U7693" i="1"/>
  <c r="T7693" i="1"/>
  <c r="F7685" i="1"/>
  <c r="Z7685" i="1"/>
  <c r="V7685" i="1"/>
  <c r="U7685" i="1"/>
  <c r="T7685" i="1"/>
  <c r="F7677" i="1"/>
  <c r="Z7677" i="1"/>
  <c r="V7677" i="1"/>
  <c r="U7677" i="1"/>
  <c r="T7677" i="1"/>
  <c r="F7669" i="1"/>
  <c r="Z7669" i="1"/>
  <c r="V7669" i="1"/>
  <c r="U7669" i="1"/>
  <c r="T7669" i="1"/>
  <c r="F7661" i="1"/>
  <c r="Z7661" i="1"/>
  <c r="V7661" i="1"/>
  <c r="U7661" i="1"/>
  <c r="T7661" i="1"/>
  <c r="F7653" i="1"/>
  <c r="Z7653" i="1"/>
  <c r="V7653" i="1"/>
  <c r="U7653" i="1"/>
  <c r="T7653" i="1"/>
  <c r="F7645" i="1"/>
  <c r="Z7645" i="1"/>
  <c r="V7645" i="1"/>
  <c r="U7645" i="1"/>
  <c r="T7645" i="1"/>
  <c r="F7637" i="1"/>
  <c r="Z7637" i="1"/>
  <c r="V7637" i="1"/>
  <c r="U7637" i="1"/>
  <c r="T7637" i="1"/>
  <c r="F7629" i="1"/>
  <c r="Z7629" i="1"/>
  <c r="V7629" i="1"/>
  <c r="U7629" i="1"/>
  <c r="T7629" i="1"/>
  <c r="F7621" i="1"/>
  <c r="Z7621" i="1"/>
  <c r="V7621" i="1"/>
  <c r="U7621" i="1"/>
  <c r="T7621" i="1"/>
  <c r="F7613" i="1"/>
  <c r="Z7613" i="1"/>
  <c r="V7613" i="1"/>
  <c r="U7613" i="1"/>
  <c r="T7613" i="1"/>
  <c r="F7605" i="1"/>
  <c r="Z7605" i="1"/>
  <c r="V7605" i="1"/>
  <c r="U7605" i="1"/>
  <c r="T7605" i="1"/>
  <c r="F7597" i="1"/>
  <c r="Z7597" i="1"/>
  <c r="V7597" i="1"/>
  <c r="U7597" i="1"/>
  <c r="T7597" i="1"/>
  <c r="F7589" i="1"/>
  <c r="Z7589" i="1"/>
  <c r="V7589" i="1"/>
  <c r="U7589" i="1"/>
  <c r="T7589" i="1"/>
  <c r="F7581" i="1"/>
  <c r="Z7581" i="1"/>
  <c r="V7581" i="1"/>
  <c r="U7581" i="1"/>
  <c r="T7581" i="1"/>
  <c r="F7573" i="1"/>
  <c r="Z7573" i="1"/>
  <c r="V7573" i="1"/>
  <c r="U7573" i="1"/>
  <c r="T7573" i="1"/>
  <c r="F7565" i="1"/>
  <c r="Z7565" i="1"/>
  <c r="V7565" i="1"/>
  <c r="U7565" i="1"/>
  <c r="T7565" i="1"/>
  <c r="F7557" i="1"/>
  <c r="Z7557" i="1"/>
  <c r="V7557" i="1"/>
  <c r="U7557" i="1"/>
  <c r="T7557" i="1"/>
  <c r="F7549" i="1"/>
  <c r="Z7549" i="1"/>
  <c r="V7549" i="1"/>
  <c r="U7549" i="1"/>
  <c r="T7549" i="1"/>
  <c r="F7541" i="1"/>
  <c r="Z7541" i="1"/>
  <c r="V7541" i="1"/>
  <c r="U7541" i="1"/>
  <c r="T7541" i="1"/>
  <c r="F7533" i="1"/>
  <c r="Z7533" i="1"/>
  <c r="V7533" i="1"/>
  <c r="U7533" i="1"/>
  <c r="T7533" i="1"/>
  <c r="F7525" i="1"/>
  <c r="Z7525" i="1"/>
  <c r="V7525" i="1"/>
  <c r="U7525" i="1"/>
  <c r="T7525" i="1"/>
  <c r="F7517" i="1"/>
  <c r="Z7517" i="1"/>
  <c r="V7517" i="1"/>
  <c r="U7517" i="1"/>
  <c r="T7517" i="1"/>
  <c r="F7509" i="1"/>
  <c r="Z7509" i="1"/>
  <c r="V7509" i="1"/>
  <c r="U7509" i="1"/>
  <c r="T7509" i="1"/>
  <c r="F7501" i="1"/>
  <c r="Z7501" i="1"/>
  <c r="V7501" i="1"/>
  <c r="U7501" i="1"/>
  <c r="T7501" i="1"/>
  <c r="F7493" i="1"/>
  <c r="Z7493" i="1"/>
  <c r="V7493" i="1"/>
  <c r="U7493" i="1"/>
  <c r="T7493" i="1"/>
  <c r="F7485" i="1"/>
  <c r="Z7485" i="1"/>
  <c r="V7485" i="1"/>
  <c r="U7485" i="1"/>
  <c r="T7485" i="1"/>
  <c r="F7477" i="1"/>
  <c r="Z7477" i="1"/>
  <c r="V7477" i="1"/>
  <c r="U7477" i="1"/>
  <c r="T7477" i="1"/>
  <c r="F7469" i="1"/>
  <c r="Z7469" i="1"/>
  <c r="V7469" i="1"/>
  <c r="U7469" i="1"/>
  <c r="T7469" i="1"/>
  <c r="F7461" i="1"/>
  <c r="Z7461" i="1"/>
  <c r="V7461" i="1"/>
  <c r="U7461" i="1"/>
  <c r="T7461" i="1"/>
  <c r="F7453" i="1"/>
  <c r="Z7453" i="1"/>
  <c r="V7453" i="1"/>
  <c r="U7453" i="1"/>
  <c r="T7453" i="1"/>
  <c r="F7445" i="1"/>
  <c r="Z7445" i="1"/>
  <c r="V7445" i="1"/>
  <c r="U7445" i="1"/>
  <c r="T7445" i="1"/>
  <c r="F7437" i="1"/>
  <c r="Z7437" i="1"/>
  <c r="V7437" i="1"/>
  <c r="U7437" i="1"/>
  <c r="T7437" i="1"/>
  <c r="F7429" i="1"/>
  <c r="Z7429" i="1"/>
  <c r="V7429" i="1"/>
  <c r="U7429" i="1"/>
  <c r="T7429" i="1"/>
  <c r="F7421" i="1"/>
  <c r="Z7421" i="1"/>
  <c r="V7421" i="1"/>
  <c r="U7421" i="1"/>
  <c r="T7421" i="1"/>
  <c r="F7413" i="1"/>
  <c r="Z7413" i="1"/>
  <c r="V7413" i="1"/>
  <c r="U7413" i="1"/>
  <c r="T7413" i="1"/>
  <c r="F7405" i="1"/>
  <c r="Z7405" i="1"/>
  <c r="V7405" i="1"/>
  <c r="U7405" i="1"/>
  <c r="T7405" i="1"/>
  <c r="F7397" i="1"/>
  <c r="Z7397" i="1"/>
  <c r="V7397" i="1"/>
  <c r="U7397" i="1"/>
  <c r="T7397" i="1"/>
  <c r="F7389" i="1"/>
  <c r="Z7389" i="1"/>
  <c r="V7389" i="1"/>
  <c r="U7389" i="1"/>
  <c r="T7389" i="1"/>
  <c r="F7381" i="1"/>
  <c r="Z7381" i="1"/>
  <c r="V7381" i="1"/>
  <c r="U7381" i="1"/>
  <c r="T7381" i="1"/>
  <c r="F7373" i="1"/>
  <c r="Z7373" i="1"/>
  <c r="V7373" i="1"/>
  <c r="U7373" i="1"/>
  <c r="T7373" i="1"/>
  <c r="F7365" i="1"/>
  <c r="Z7365" i="1"/>
  <c r="V7365" i="1"/>
  <c r="U7365" i="1"/>
  <c r="T7365" i="1"/>
  <c r="F7357" i="1"/>
  <c r="Z7357" i="1"/>
  <c r="V7357" i="1"/>
  <c r="U7357" i="1"/>
  <c r="T7357" i="1"/>
  <c r="F7349" i="1"/>
  <c r="Z7349" i="1"/>
  <c r="V7349" i="1"/>
  <c r="U7349" i="1"/>
  <c r="T7349" i="1"/>
  <c r="F7341" i="1"/>
  <c r="Z7341" i="1"/>
  <c r="V7341" i="1"/>
  <c r="U7341" i="1"/>
  <c r="T7341" i="1"/>
  <c r="F7333" i="1"/>
  <c r="Z7333" i="1"/>
  <c r="V7333" i="1"/>
  <c r="U7333" i="1"/>
  <c r="T7333" i="1"/>
  <c r="F7325" i="1"/>
  <c r="Z7325" i="1"/>
  <c r="V7325" i="1"/>
  <c r="U7325" i="1"/>
  <c r="T7325" i="1"/>
  <c r="F7317" i="1"/>
  <c r="Z7317" i="1"/>
  <c r="V7317" i="1"/>
  <c r="U7317" i="1"/>
  <c r="T7317" i="1"/>
  <c r="F7309" i="1"/>
  <c r="Z7309" i="1"/>
  <c r="V7309" i="1"/>
  <c r="U7309" i="1"/>
  <c r="T7309" i="1"/>
  <c r="F7301" i="1"/>
  <c r="Z7301" i="1"/>
  <c r="V7301" i="1"/>
  <c r="U7301" i="1"/>
  <c r="T7301" i="1"/>
  <c r="F7293" i="1"/>
  <c r="Z7293" i="1"/>
  <c r="V7293" i="1"/>
  <c r="U7293" i="1"/>
  <c r="T7293" i="1"/>
  <c r="F7285" i="1"/>
  <c r="Z7285" i="1"/>
  <c r="V7285" i="1"/>
  <c r="U7285" i="1"/>
  <c r="T7285" i="1"/>
  <c r="F7277" i="1"/>
  <c r="Z7277" i="1"/>
  <c r="V7277" i="1"/>
  <c r="U7277" i="1"/>
  <c r="T7277" i="1"/>
  <c r="F7269" i="1"/>
  <c r="Z7269" i="1"/>
  <c r="V7269" i="1"/>
  <c r="U7269" i="1"/>
  <c r="T7269" i="1"/>
  <c r="F7261" i="1"/>
  <c r="Z7261" i="1"/>
  <c r="V7261" i="1"/>
  <c r="U7261" i="1"/>
  <c r="T7261" i="1"/>
  <c r="F7253" i="1"/>
  <c r="Z7253" i="1"/>
  <c r="V7253" i="1"/>
  <c r="U7253" i="1"/>
  <c r="T7253" i="1"/>
  <c r="F7245" i="1"/>
  <c r="Z7245" i="1"/>
  <c r="V7245" i="1"/>
  <c r="U7245" i="1"/>
  <c r="T7245" i="1"/>
  <c r="F7237" i="1"/>
  <c r="Z7237" i="1"/>
  <c r="V7237" i="1"/>
  <c r="U7237" i="1"/>
  <c r="T7237" i="1"/>
  <c r="F7229" i="1"/>
  <c r="Z7229" i="1"/>
  <c r="V7229" i="1"/>
  <c r="U7229" i="1"/>
  <c r="T7229" i="1"/>
  <c r="F7221" i="1"/>
  <c r="Z7221" i="1"/>
  <c r="V7221" i="1"/>
  <c r="U7221" i="1"/>
  <c r="T7221" i="1"/>
  <c r="F7213" i="1"/>
  <c r="Z7213" i="1"/>
  <c r="V7213" i="1"/>
  <c r="U7213" i="1"/>
  <c r="T7213" i="1"/>
  <c r="F7205" i="1"/>
  <c r="Z7205" i="1"/>
  <c r="V7205" i="1"/>
  <c r="U7205" i="1"/>
  <c r="T7205" i="1"/>
  <c r="F7197" i="1"/>
  <c r="Z7197" i="1"/>
  <c r="V7197" i="1"/>
  <c r="U7197" i="1"/>
  <c r="T7197" i="1"/>
  <c r="F7189" i="1"/>
  <c r="Z7189" i="1"/>
  <c r="V7189" i="1"/>
  <c r="U7189" i="1"/>
  <c r="T7189" i="1"/>
  <c r="F7181" i="1"/>
  <c r="Z7181" i="1"/>
  <c r="V7181" i="1"/>
  <c r="U7181" i="1"/>
  <c r="T7181" i="1"/>
  <c r="F7173" i="1"/>
  <c r="Z7173" i="1"/>
  <c r="V7173" i="1"/>
  <c r="U7173" i="1"/>
  <c r="T7173" i="1"/>
  <c r="F7165" i="1"/>
  <c r="Z7165" i="1"/>
  <c r="V7165" i="1"/>
  <c r="U7165" i="1"/>
  <c r="T7165" i="1"/>
  <c r="F7157" i="1"/>
  <c r="Z7157" i="1"/>
  <c r="V7157" i="1"/>
  <c r="U7157" i="1"/>
  <c r="T7157" i="1"/>
  <c r="F7149" i="1"/>
  <c r="Z7149" i="1"/>
  <c r="V7149" i="1"/>
  <c r="U7149" i="1"/>
  <c r="T7149" i="1"/>
  <c r="F7141" i="1"/>
  <c r="Z7141" i="1"/>
  <c r="V7141" i="1"/>
  <c r="U7141" i="1"/>
  <c r="T7141" i="1"/>
  <c r="F7133" i="1"/>
  <c r="Z7133" i="1"/>
  <c r="V7133" i="1"/>
  <c r="U7133" i="1"/>
  <c r="T7133" i="1"/>
  <c r="F7125" i="1"/>
  <c r="Z7125" i="1"/>
  <c r="V7125" i="1"/>
  <c r="U7125" i="1"/>
  <c r="T7125" i="1"/>
  <c r="F7117" i="1"/>
  <c r="Z7117" i="1"/>
  <c r="V7117" i="1"/>
  <c r="U7117" i="1"/>
  <c r="T7117" i="1"/>
  <c r="F7109" i="1"/>
  <c r="Z7109" i="1"/>
  <c r="V7109" i="1"/>
  <c r="U7109" i="1"/>
  <c r="T7109" i="1"/>
  <c r="F7101" i="1"/>
  <c r="Z7101" i="1"/>
  <c r="V7101" i="1"/>
  <c r="U7101" i="1"/>
  <c r="T7101" i="1"/>
  <c r="F7093" i="1"/>
  <c r="Z7093" i="1"/>
  <c r="V7093" i="1"/>
  <c r="U7093" i="1"/>
  <c r="T7093" i="1"/>
  <c r="F7085" i="1"/>
  <c r="Z7085" i="1"/>
  <c r="V7085" i="1"/>
  <c r="U7085" i="1"/>
  <c r="T7085" i="1"/>
  <c r="F7077" i="1"/>
  <c r="Z7077" i="1"/>
  <c r="V7077" i="1"/>
  <c r="U7077" i="1"/>
  <c r="T7077" i="1"/>
  <c r="F7069" i="1"/>
  <c r="Z7069" i="1"/>
  <c r="V7069" i="1"/>
  <c r="U7069" i="1"/>
  <c r="T7069" i="1"/>
  <c r="F7061" i="1"/>
  <c r="Z7061" i="1"/>
  <c r="V7061" i="1"/>
  <c r="U7061" i="1"/>
  <c r="T7061" i="1"/>
  <c r="F7053" i="1"/>
  <c r="Z7053" i="1"/>
  <c r="V7053" i="1"/>
  <c r="U7053" i="1"/>
  <c r="T7053" i="1"/>
  <c r="F7045" i="1"/>
  <c r="Z7045" i="1"/>
  <c r="V7045" i="1"/>
  <c r="U7045" i="1"/>
  <c r="T7045" i="1"/>
  <c r="F7037" i="1"/>
  <c r="Z7037" i="1"/>
  <c r="V7037" i="1"/>
  <c r="U7037" i="1"/>
  <c r="T7037" i="1"/>
  <c r="F7029" i="1"/>
  <c r="Z7029" i="1"/>
  <c r="V7029" i="1"/>
  <c r="U7029" i="1"/>
  <c r="T7029" i="1"/>
  <c r="F7021" i="1"/>
  <c r="Z7021" i="1"/>
  <c r="V7021" i="1"/>
  <c r="U7021" i="1"/>
  <c r="T7021" i="1"/>
  <c r="F7013" i="1"/>
  <c r="Z7013" i="1"/>
  <c r="V7013" i="1"/>
  <c r="U7013" i="1"/>
  <c r="T7013" i="1"/>
  <c r="F7005" i="1"/>
  <c r="Z7005" i="1"/>
  <c r="V7005" i="1"/>
  <c r="U7005" i="1"/>
  <c r="T7005" i="1"/>
  <c r="F6997" i="1"/>
  <c r="Z6997" i="1"/>
  <c r="V6997" i="1"/>
  <c r="U6997" i="1"/>
  <c r="T6997" i="1"/>
  <c r="F6989" i="1"/>
  <c r="Z6989" i="1"/>
  <c r="V6989" i="1"/>
  <c r="U6989" i="1"/>
  <c r="T6989" i="1"/>
  <c r="F6981" i="1"/>
  <c r="Z6981" i="1"/>
  <c r="V6981" i="1"/>
  <c r="U6981" i="1"/>
  <c r="T6981" i="1"/>
  <c r="F6973" i="1"/>
  <c r="Z6973" i="1"/>
  <c r="V6973" i="1"/>
  <c r="U6973" i="1"/>
  <c r="T6973" i="1"/>
  <c r="F6965" i="1"/>
  <c r="Z6965" i="1"/>
  <c r="V6965" i="1"/>
  <c r="U6965" i="1"/>
  <c r="T6965" i="1"/>
  <c r="F6957" i="1"/>
  <c r="Z6957" i="1"/>
  <c r="V6957" i="1"/>
  <c r="U6957" i="1"/>
  <c r="T6957" i="1"/>
  <c r="F6949" i="1"/>
  <c r="Z6949" i="1"/>
  <c r="V6949" i="1"/>
  <c r="U6949" i="1"/>
  <c r="T6949" i="1"/>
  <c r="F6941" i="1"/>
  <c r="Z6941" i="1"/>
  <c r="V6941" i="1"/>
  <c r="U6941" i="1"/>
  <c r="T6941" i="1"/>
  <c r="F6933" i="1"/>
  <c r="Z6933" i="1"/>
  <c r="V6933" i="1"/>
  <c r="U6933" i="1"/>
  <c r="T6933" i="1"/>
  <c r="F6925" i="1"/>
  <c r="Z6925" i="1"/>
  <c r="V6925" i="1"/>
  <c r="U6925" i="1"/>
  <c r="T6925" i="1"/>
  <c r="F6917" i="1"/>
  <c r="Z6917" i="1"/>
  <c r="V6917" i="1"/>
  <c r="U6917" i="1"/>
  <c r="T6917" i="1"/>
  <c r="F6909" i="1"/>
  <c r="Z6909" i="1"/>
  <c r="V6909" i="1"/>
  <c r="U6909" i="1"/>
  <c r="T6909" i="1"/>
  <c r="F6901" i="1"/>
  <c r="Z6901" i="1"/>
  <c r="V6901" i="1"/>
  <c r="U6901" i="1"/>
  <c r="T6901" i="1"/>
  <c r="F6893" i="1"/>
  <c r="Z6893" i="1"/>
  <c r="V6893" i="1"/>
  <c r="U6893" i="1"/>
  <c r="T6893" i="1"/>
  <c r="F6885" i="1"/>
  <c r="Z6885" i="1"/>
  <c r="V6885" i="1"/>
  <c r="U6885" i="1"/>
  <c r="T6885" i="1"/>
  <c r="F6877" i="1"/>
  <c r="Z6877" i="1"/>
  <c r="V6877" i="1"/>
  <c r="U6877" i="1"/>
  <c r="T6877" i="1"/>
  <c r="F6869" i="1"/>
  <c r="Z6869" i="1"/>
  <c r="V6869" i="1"/>
  <c r="U6869" i="1"/>
  <c r="T6869" i="1"/>
  <c r="F6861" i="1"/>
  <c r="Z6861" i="1"/>
  <c r="V6861" i="1"/>
  <c r="U6861" i="1"/>
  <c r="T6861" i="1"/>
  <c r="F6853" i="1"/>
  <c r="Z6853" i="1"/>
  <c r="V6853" i="1"/>
  <c r="U6853" i="1"/>
  <c r="T6853" i="1"/>
  <c r="F6845" i="1"/>
  <c r="Z6845" i="1"/>
  <c r="V6845" i="1"/>
  <c r="U6845" i="1"/>
  <c r="T6845" i="1"/>
  <c r="F6837" i="1"/>
  <c r="Z6837" i="1"/>
  <c r="V6837" i="1"/>
  <c r="U6837" i="1"/>
  <c r="T6837" i="1"/>
  <c r="F6829" i="1"/>
  <c r="Z6829" i="1"/>
  <c r="V6829" i="1"/>
  <c r="U6829" i="1"/>
  <c r="T6829" i="1"/>
  <c r="F6821" i="1"/>
  <c r="Z6821" i="1"/>
  <c r="V6821" i="1"/>
  <c r="U6821" i="1"/>
  <c r="T6821" i="1"/>
  <c r="F6813" i="1"/>
  <c r="Z6813" i="1"/>
  <c r="V6813" i="1"/>
  <c r="U6813" i="1"/>
  <c r="T6813" i="1"/>
  <c r="F6805" i="1"/>
  <c r="Z6805" i="1"/>
  <c r="V6805" i="1"/>
  <c r="U6805" i="1"/>
  <c r="T6805" i="1"/>
  <c r="F6797" i="1"/>
  <c r="Z6797" i="1"/>
  <c r="V6797" i="1"/>
  <c r="U6797" i="1"/>
  <c r="T6797" i="1"/>
  <c r="F6789" i="1"/>
  <c r="Z6789" i="1"/>
  <c r="V6789" i="1"/>
  <c r="U6789" i="1"/>
  <c r="T6789" i="1"/>
  <c r="F6781" i="1"/>
  <c r="Z6781" i="1"/>
  <c r="V6781" i="1"/>
  <c r="U6781" i="1"/>
  <c r="T6781" i="1"/>
  <c r="F6773" i="1"/>
  <c r="Z6773" i="1"/>
  <c r="V6773" i="1"/>
  <c r="U6773" i="1"/>
  <c r="T6773" i="1"/>
  <c r="F6765" i="1"/>
  <c r="Z6765" i="1"/>
  <c r="V6765" i="1"/>
  <c r="U6765" i="1"/>
  <c r="T6765" i="1"/>
  <c r="F6757" i="1"/>
  <c r="Z6757" i="1"/>
  <c r="V6757" i="1"/>
  <c r="U6757" i="1"/>
  <c r="T6757" i="1"/>
  <c r="F6749" i="1"/>
  <c r="Z6749" i="1"/>
  <c r="V6749" i="1"/>
  <c r="U6749" i="1"/>
  <c r="T6749" i="1"/>
  <c r="F6741" i="1"/>
  <c r="Z6741" i="1"/>
  <c r="V6741" i="1"/>
  <c r="U6741" i="1"/>
  <c r="T6741" i="1"/>
  <c r="F6733" i="1"/>
  <c r="Z6733" i="1"/>
  <c r="V6733" i="1"/>
  <c r="U6733" i="1"/>
  <c r="T6733" i="1"/>
  <c r="F6725" i="1"/>
  <c r="Z6725" i="1"/>
  <c r="V6725" i="1"/>
  <c r="U6725" i="1"/>
  <c r="T6725" i="1"/>
  <c r="F6717" i="1"/>
  <c r="Z6717" i="1"/>
  <c r="V6717" i="1"/>
  <c r="U6717" i="1"/>
  <c r="T6717" i="1"/>
  <c r="F6709" i="1"/>
  <c r="Z6709" i="1"/>
  <c r="V6709" i="1"/>
  <c r="U6709" i="1"/>
  <c r="T6709" i="1"/>
  <c r="F6701" i="1"/>
  <c r="Z6701" i="1"/>
  <c r="V6701" i="1"/>
  <c r="U6701" i="1"/>
  <c r="T6701" i="1"/>
  <c r="F6693" i="1"/>
  <c r="Z6693" i="1"/>
  <c r="V6693" i="1"/>
  <c r="U6693" i="1"/>
  <c r="T6693" i="1"/>
  <c r="F6685" i="1"/>
  <c r="Z6685" i="1"/>
  <c r="V6685" i="1"/>
  <c r="U6685" i="1"/>
  <c r="T6685" i="1"/>
  <c r="F6677" i="1"/>
  <c r="Z6677" i="1"/>
  <c r="V6677" i="1"/>
  <c r="U6677" i="1"/>
  <c r="T6677" i="1"/>
  <c r="F6669" i="1"/>
  <c r="Z6669" i="1"/>
  <c r="V6669" i="1"/>
  <c r="U6669" i="1"/>
  <c r="T6669" i="1"/>
  <c r="F6661" i="1"/>
  <c r="Z6661" i="1"/>
  <c r="V6661" i="1"/>
  <c r="U6661" i="1"/>
  <c r="T6661" i="1"/>
  <c r="F6653" i="1"/>
  <c r="Z6653" i="1"/>
  <c r="V6653" i="1"/>
  <c r="U6653" i="1"/>
  <c r="T6653" i="1"/>
  <c r="F6645" i="1"/>
  <c r="Z6645" i="1"/>
  <c r="V6645" i="1"/>
  <c r="U6645" i="1"/>
  <c r="T6645" i="1"/>
  <c r="F6637" i="1"/>
  <c r="Z6637" i="1"/>
  <c r="V6637" i="1"/>
  <c r="U6637" i="1"/>
  <c r="T6637" i="1"/>
  <c r="F6629" i="1"/>
  <c r="Z6629" i="1"/>
  <c r="V6629" i="1"/>
  <c r="U6629" i="1"/>
  <c r="T6629" i="1"/>
  <c r="F6621" i="1"/>
  <c r="Z6621" i="1"/>
  <c r="V6621" i="1"/>
  <c r="U6621" i="1"/>
  <c r="T6621" i="1"/>
  <c r="F6613" i="1"/>
  <c r="Z6613" i="1"/>
  <c r="V6613" i="1"/>
  <c r="U6613" i="1"/>
  <c r="T6613" i="1"/>
  <c r="F6605" i="1"/>
  <c r="Z6605" i="1"/>
  <c r="V6605" i="1"/>
  <c r="U6605" i="1"/>
  <c r="T6605" i="1"/>
  <c r="F6597" i="1"/>
  <c r="Z6597" i="1"/>
  <c r="V6597" i="1"/>
  <c r="U6597" i="1"/>
  <c r="T6597" i="1"/>
  <c r="F6589" i="1"/>
  <c r="Z6589" i="1"/>
  <c r="V6589" i="1"/>
  <c r="U6589" i="1"/>
  <c r="T6589" i="1"/>
  <c r="F6581" i="1"/>
  <c r="Z6581" i="1"/>
  <c r="V6581" i="1"/>
  <c r="U6581" i="1"/>
  <c r="T6581" i="1"/>
  <c r="F6573" i="1"/>
  <c r="Z6573" i="1"/>
  <c r="V6573" i="1"/>
  <c r="U6573" i="1"/>
  <c r="T6573" i="1"/>
  <c r="F6565" i="1"/>
  <c r="Z6565" i="1"/>
  <c r="V6565" i="1"/>
  <c r="U6565" i="1"/>
  <c r="T6565" i="1"/>
  <c r="F6557" i="1"/>
  <c r="Z6557" i="1"/>
  <c r="V6557" i="1"/>
  <c r="U6557" i="1"/>
  <c r="T6557" i="1"/>
  <c r="F6549" i="1"/>
  <c r="Z6549" i="1"/>
  <c r="V6549" i="1"/>
  <c r="U6549" i="1"/>
  <c r="T6549" i="1"/>
  <c r="F6541" i="1"/>
  <c r="Z6541" i="1"/>
  <c r="V6541" i="1"/>
  <c r="U6541" i="1"/>
  <c r="T6541" i="1"/>
  <c r="F6533" i="1"/>
  <c r="Z6533" i="1"/>
  <c r="V6533" i="1"/>
  <c r="U6533" i="1"/>
  <c r="T6533" i="1"/>
  <c r="F6525" i="1"/>
  <c r="Z6525" i="1"/>
  <c r="V6525" i="1"/>
  <c r="U6525" i="1"/>
  <c r="T6525" i="1"/>
  <c r="F6517" i="1"/>
  <c r="Z6517" i="1"/>
  <c r="V6517" i="1"/>
  <c r="U6517" i="1"/>
  <c r="T6517" i="1"/>
  <c r="F6509" i="1"/>
  <c r="Z6509" i="1"/>
  <c r="V6509" i="1"/>
  <c r="U6509" i="1"/>
  <c r="T6509" i="1"/>
  <c r="F6501" i="1"/>
  <c r="Z6501" i="1"/>
  <c r="V6501" i="1"/>
  <c r="U6501" i="1"/>
  <c r="T6501" i="1"/>
  <c r="F6493" i="1"/>
  <c r="Z6493" i="1"/>
  <c r="V6493" i="1"/>
  <c r="U6493" i="1"/>
  <c r="T6493" i="1"/>
  <c r="F6485" i="1"/>
  <c r="Z6485" i="1"/>
  <c r="V6485" i="1"/>
  <c r="U6485" i="1"/>
  <c r="T6485" i="1"/>
  <c r="F6477" i="1"/>
  <c r="Z6477" i="1"/>
  <c r="V6477" i="1"/>
  <c r="U6477" i="1"/>
  <c r="T6477" i="1"/>
  <c r="F6469" i="1"/>
  <c r="Z6469" i="1"/>
  <c r="V6469" i="1"/>
  <c r="U6469" i="1"/>
  <c r="T6469" i="1"/>
  <c r="F6461" i="1"/>
  <c r="Z6461" i="1"/>
  <c r="V6461" i="1"/>
  <c r="U6461" i="1"/>
  <c r="T6461" i="1"/>
  <c r="F6453" i="1"/>
  <c r="Z6453" i="1"/>
  <c r="V6453" i="1"/>
  <c r="U6453" i="1"/>
  <c r="T6453" i="1"/>
  <c r="F6445" i="1"/>
  <c r="Z6445" i="1"/>
  <c r="V6445" i="1"/>
  <c r="U6445" i="1"/>
  <c r="T6445" i="1"/>
  <c r="F6437" i="1"/>
  <c r="Z6437" i="1"/>
  <c r="V6437" i="1"/>
  <c r="U6437" i="1"/>
  <c r="T6437" i="1"/>
  <c r="F6429" i="1"/>
  <c r="Z6429" i="1"/>
  <c r="V6429" i="1"/>
  <c r="U6429" i="1"/>
  <c r="T6429" i="1"/>
  <c r="F6421" i="1"/>
  <c r="Z6421" i="1"/>
  <c r="V6421" i="1"/>
  <c r="U6421" i="1"/>
  <c r="T6421" i="1"/>
  <c r="F6413" i="1"/>
  <c r="Z6413" i="1"/>
  <c r="V6413" i="1"/>
  <c r="U6413" i="1"/>
  <c r="T6413" i="1"/>
  <c r="F6405" i="1"/>
  <c r="Z6405" i="1"/>
  <c r="V6405" i="1"/>
  <c r="U6405" i="1"/>
  <c r="T6405" i="1"/>
  <c r="F6397" i="1"/>
  <c r="Z6397" i="1"/>
  <c r="V6397" i="1"/>
  <c r="U6397" i="1"/>
  <c r="T6397" i="1"/>
  <c r="F6389" i="1"/>
  <c r="Z6389" i="1"/>
  <c r="V6389" i="1"/>
  <c r="T6389" i="1"/>
  <c r="U6389" i="1"/>
  <c r="F6381" i="1"/>
  <c r="Z6381" i="1"/>
  <c r="V6381" i="1"/>
  <c r="U6381" i="1"/>
  <c r="T6381" i="1"/>
  <c r="F6373" i="1"/>
  <c r="Z6373" i="1"/>
  <c r="V6373" i="1"/>
  <c r="U6373" i="1"/>
  <c r="T6373" i="1"/>
  <c r="F6365" i="1"/>
  <c r="Z6365" i="1"/>
  <c r="V6365" i="1"/>
  <c r="U6365" i="1"/>
  <c r="T6365" i="1"/>
  <c r="F6357" i="1"/>
  <c r="Z6357" i="1"/>
  <c r="V6357" i="1"/>
  <c r="U6357" i="1"/>
  <c r="T6357" i="1"/>
  <c r="F6349" i="1"/>
  <c r="Z6349" i="1"/>
  <c r="V6349" i="1"/>
  <c r="U6349" i="1"/>
  <c r="T6349" i="1"/>
  <c r="F6341" i="1"/>
  <c r="Z6341" i="1"/>
  <c r="V6341" i="1"/>
  <c r="U6341" i="1"/>
  <c r="T6341" i="1"/>
  <c r="F6333" i="1"/>
  <c r="Z6333" i="1"/>
  <c r="V6333" i="1"/>
  <c r="U6333" i="1"/>
  <c r="T6333" i="1"/>
  <c r="F6325" i="1"/>
  <c r="Z6325" i="1"/>
  <c r="V6325" i="1"/>
  <c r="U6325" i="1"/>
  <c r="T6325" i="1"/>
  <c r="F6317" i="1"/>
  <c r="Z6317" i="1"/>
  <c r="V6317" i="1"/>
  <c r="U6317" i="1"/>
  <c r="T6317" i="1"/>
  <c r="F6309" i="1"/>
  <c r="Z6309" i="1"/>
  <c r="V6309" i="1"/>
  <c r="U6309" i="1"/>
  <c r="T6309" i="1"/>
  <c r="F6301" i="1"/>
  <c r="Z6301" i="1"/>
  <c r="V6301" i="1"/>
  <c r="U6301" i="1"/>
  <c r="T6301" i="1"/>
  <c r="F6293" i="1"/>
  <c r="Z6293" i="1"/>
  <c r="V6293" i="1"/>
  <c r="U6293" i="1"/>
  <c r="T6293" i="1"/>
  <c r="F6285" i="1"/>
  <c r="Z6285" i="1"/>
  <c r="V6285" i="1"/>
  <c r="U6285" i="1"/>
  <c r="T6285" i="1"/>
  <c r="F6277" i="1"/>
  <c r="Z6277" i="1"/>
  <c r="V6277" i="1"/>
  <c r="U6277" i="1"/>
  <c r="T6277" i="1"/>
  <c r="F6269" i="1"/>
  <c r="Z6269" i="1"/>
  <c r="V6269" i="1"/>
  <c r="U6269" i="1"/>
  <c r="T6269" i="1"/>
  <c r="F6261" i="1"/>
  <c r="Z6261" i="1"/>
  <c r="V6261" i="1"/>
  <c r="U6261" i="1"/>
  <c r="T6261" i="1"/>
  <c r="F6253" i="1"/>
  <c r="Z6253" i="1"/>
  <c r="V6253" i="1"/>
  <c r="U6253" i="1"/>
  <c r="T6253" i="1"/>
  <c r="F6245" i="1"/>
  <c r="Z6245" i="1"/>
  <c r="V6245" i="1"/>
  <c r="U6245" i="1"/>
  <c r="T6245" i="1"/>
  <c r="F6237" i="1"/>
  <c r="Z6237" i="1"/>
  <c r="V6237" i="1"/>
  <c r="U6237" i="1"/>
  <c r="T6237" i="1"/>
  <c r="F6229" i="1"/>
  <c r="Z6229" i="1"/>
  <c r="V6229" i="1"/>
  <c r="U6229" i="1"/>
  <c r="T6229" i="1"/>
  <c r="F6221" i="1"/>
  <c r="Z6221" i="1"/>
  <c r="V6221" i="1"/>
  <c r="U6221" i="1"/>
  <c r="T6221" i="1"/>
  <c r="F6213" i="1"/>
  <c r="Z6213" i="1"/>
  <c r="V6213" i="1"/>
  <c r="U6213" i="1"/>
  <c r="T6213" i="1"/>
  <c r="F6205" i="1"/>
  <c r="Z6205" i="1"/>
  <c r="V6205" i="1"/>
  <c r="U6205" i="1"/>
  <c r="T6205" i="1"/>
  <c r="F6197" i="1"/>
  <c r="Z6197" i="1"/>
  <c r="V6197" i="1"/>
  <c r="U6197" i="1"/>
  <c r="T6197" i="1"/>
  <c r="F6189" i="1"/>
  <c r="Z6189" i="1"/>
  <c r="V6189" i="1"/>
  <c r="U6189" i="1"/>
  <c r="T6189" i="1"/>
  <c r="F6181" i="1"/>
  <c r="Z6181" i="1"/>
  <c r="V6181" i="1"/>
  <c r="U6181" i="1"/>
  <c r="T6181" i="1"/>
  <c r="F6173" i="1"/>
  <c r="Z6173" i="1"/>
  <c r="V6173" i="1"/>
  <c r="U6173" i="1"/>
  <c r="T6173" i="1"/>
  <c r="F6165" i="1"/>
  <c r="Z6165" i="1"/>
  <c r="V6165" i="1"/>
  <c r="U6165" i="1"/>
  <c r="T6165" i="1"/>
  <c r="F6157" i="1"/>
  <c r="Z6157" i="1"/>
  <c r="V6157" i="1"/>
  <c r="U6157" i="1"/>
  <c r="T6157" i="1"/>
  <c r="F6149" i="1"/>
  <c r="Z6149" i="1"/>
  <c r="V6149" i="1"/>
  <c r="U6149" i="1"/>
  <c r="T6149" i="1"/>
  <c r="F6141" i="1"/>
  <c r="Z6141" i="1"/>
  <c r="V6141" i="1"/>
  <c r="U6141" i="1"/>
  <c r="T6141" i="1"/>
  <c r="F6133" i="1"/>
  <c r="Z6133" i="1"/>
  <c r="V6133" i="1"/>
  <c r="U6133" i="1"/>
  <c r="T6133" i="1"/>
  <c r="F6125" i="1"/>
  <c r="Z6125" i="1"/>
  <c r="V6125" i="1"/>
  <c r="U6125" i="1"/>
  <c r="T6125" i="1"/>
  <c r="F6117" i="1"/>
  <c r="Z6117" i="1"/>
  <c r="V6117" i="1"/>
  <c r="U6117" i="1"/>
  <c r="T6117" i="1"/>
  <c r="F6109" i="1"/>
  <c r="Z6109" i="1"/>
  <c r="V6109" i="1"/>
  <c r="U6109" i="1"/>
  <c r="T6109" i="1"/>
  <c r="F6101" i="1"/>
  <c r="Z6101" i="1"/>
  <c r="V6101" i="1"/>
  <c r="U6101" i="1"/>
  <c r="T6101" i="1"/>
  <c r="F6093" i="1"/>
  <c r="Z6093" i="1"/>
  <c r="V6093" i="1"/>
  <c r="U6093" i="1"/>
  <c r="T6093" i="1"/>
  <c r="F6085" i="1"/>
  <c r="Z6085" i="1"/>
  <c r="V6085" i="1"/>
  <c r="U6085" i="1"/>
  <c r="T6085" i="1"/>
  <c r="F6077" i="1"/>
  <c r="Z6077" i="1"/>
  <c r="V6077" i="1"/>
  <c r="U6077" i="1"/>
  <c r="T6077" i="1"/>
  <c r="F6069" i="1"/>
  <c r="Z6069" i="1"/>
  <c r="V6069" i="1"/>
  <c r="U6069" i="1"/>
  <c r="T6069" i="1"/>
  <c r="F6061" i="1"/>
  <c r="Z6061" i="1"/>
  <c r="V6061" i="1"/>
  <c r="U6061" i="1"/>
  <c r="T6061" i="1"/>
  <c r="F6053" i="1"/>
  <c r="Z6053" i="1"/>
  <c r="V6053" i="1"/>
  <c r="U6053" i="1"/>
  <c r="T6053" i="1"/>
  <c r="F6045" i="1"/>
  <c r="Z6045" i="1"/>
  <c r="V6045" i="1"/>
  <c r="U6045" i="1"/>
  <c r="T6045" i="1"/>
  <c r="F6037" i="1"/>
  <c r="Z6037" i="1"/>
  <c r="V6037" i="1"/>
  <c r="U6037" i="1"/>
  <c r="T6037" i="1"/>
  <c r="F6029" i="1"/>
  <c r="Z6029" i="1"/>
  <c r="V6029" i="1"/>
  <c r="U6029" i="1"/>
  <c r="T6029" i="1"/>
  <c r="F6021" i="1"/>
  <c r="Z6021" i="1"/>
  <c r="V6021" i="1"/>
  <c r="U6021" i="1"/>
  <c r="T6021" i="1"/>
  <c r="F6013" i="1"/>
  <c r="Z6013" i="1"/>
  <c r="V6013" i="1"/>
  <c r="U6013" i="1"/>
  <c r="T6013" i="1"/>
  <c r="F6005" i="1"/>
  <c r="Z6005" i="1"/>
  <c r="V6005" i="1"/>
  <c r="U6005" i="1"/>
  <c r="T6005" i="1"/>
  <c r="F5997" i="1"/>
  <c r="Z5997" i="1"/>
  <c r="V5997" i="1"/>
  <c r="U5997" i="1"/>
  <c r="T5997" i="1"/>
  <c r="F5989" i="1"/>
  <c r="Z5989" i="1"/>
  <c r="V5989" i="1"/>
  <c r="U5989" i="1"/>
  <c r="T5989" i="1"/>
  <c r="F5981" i="1"/>
  <c r="Z5981" i="1"/>
  <c r="V5981" i="1"/>
  <c r="U5981" i="1"/>
  <c r="T5981" i="1"/>
  <c r="F5973" i="1"/>
  <c r="Z5973" i="1"/>
  <c r="V5973" i="1"/>
  <c r="U5973" i="1"/>
  <c r="T5973" i="1"/>
  <c r="F5965" i="1"/>
  <c r="Z5965" i="1"/>
  <c r="V5965" i="1"/>
  <c r="U5965" i="1"/>
  <c r="T5965" i="1"/>
  <c r="F5957" i="1"/>
  <c r="Z5957" i="1"/>
  <c r="V5957" i="1"/>
  <c r="U5957" i="1"/>
  <c r="T5957" i="1"/>
  <c r="F5949" i="1"/>
  <c r="Z5949" i="1"/>
  <c r="V5949" i="1"/>
  <c r="U5949" i="1"/>
  <c r="T5949" i="1"/>
  <c r="F5941" i="1"/>
  <c r="Z5941" i="1"/>
  <c r="V5941" i="1"/>
  <c r="U5941" i="1"/>
  <c r="T5941" i="1"/>
  <c r="F5933" i="1"/>
  <c r="Z5933" i="1"/>
  <c r="V5933" i="1"/>
  <c r="U5933" i="1"/>
  <c r="T5933" i="1"/>
  <c r="F5925" i="1"/>
  <c r="Z5925" i="1"/>
  <c r="V5925" i="1"/>
  <c r="U5925" i="1"/>
  <c r="T5925" i="1"/>
  <c r="F5917" i="1"/>
  <c r="Z5917" i="1"/>
  <c r="V5917" i="1"/>
  <c r="U5917" i="1"/>
  <c r="T5917" i="1"/>
  <c r="F5909" i="1"/>
  <c r="Z5909" i="1"/>
  <c r="V5909" i="1"/>
  <c r="U5909" i="1"/>
  <c r="T5909" i="1"/>
  <c r="F5901" i="1"/>
  <c r="Z5901" i="1"/>
  <c r="V5901" i="1"/>
  <c r="U5901" i="1"/>
  <c r="T5901" i="1"/>
  <c r="F5893" i="1"/>
  <c r="Z5893" i="1"/>
  <c r="V5893" i="1"/>
  <c r="U5893" i="1"/>
  <c r="T5893" i="1"/>
  <c r="F5885" i="1"/>
  <c r="Z5885" i="1"/>
  <c r="V5885" i="1"/>
  <c r="U5885" i="1"/>
  <c r="T5885" i="1"/>
  <c r="F5877" i="1"/>
  <c r="Z5877" i="1"/>
  <c r="V5877" i="1"/>
  <c r="U5877" i="1"/>
  <c r="T5877" i="1"/>
  <c r="F5869" i="1"/>
  <c r="Z5869" i="1"/>
  <c r="V5869" i="1"/>
  <c r="U5869" i="1"/>
  <c r="T5869" i="1"/>
  <c r="F5861" i="1"/>
  <c r="Z5861" i="1"/>
  <c r="V5861" i="1"/>
  <c r="U5861" i="1"/>
  <c r="T5861" i="1"/>
  <c r="F5853" i="1"/>
  <c r="Z5853" i="1"/>
  <c r="V5853" i="1"/>
  <c r="U5853" i="1"/>
  <c r="T5853" i="1"/>
  <c r="F5845" i="1"/>
  <c r="Z5845" i="1"/>
  <c r="V5845" i="1"/>
  <c r="U5845" i="1"/>
  <c r="T5845" i="1"/>
  <c r="F5837" i="1"/>
  <c r="Z5837" i="1"/>
  <c r="V5837" i="1"/>
  <c r="U5837" i="1"/>
  <c r="T5837" i="1"/>
  <c r="F5829" i="1"/>
  <c r="Z5829" i="1"/>
  <c r="V5829" i="1"/>
  <c r="U5829" i="1"/>
  <c r="T5829" i="1"/>
  <c r="F5821" i="1"/>
  <c r="Z5821" i="1"/>
  <c r="V5821" i="1"/>
  <c r="U5821" i="1"/>
  <c r="T5821" i="1"/>
  <c r="F5813" i="1"/>
  <c r="Z5813" i="1"/>
  <c r="V5813" i="1"/>
  <c r="U5813" i="1"/>
  <c r="T5813" i="1"/>
  <c r="F5805" i="1"/>
  <c r="Z5805" i="1"/>
  <c r="V5805" i="1"/>
  <c r="U5805" i="1"/>
  <c r="T5805" i="1"/>
  <c r="F5797" i="1"/>
  <c r="Z5797" i="1"/>
  <c r="V5797" i="1"/>
  <c r="U5797" i="1"/>
  <c r="T5797" i="1"/>
  <c r="F5789" i="1"/>
  <c r="Z5789" i="1"/>
  <c r="V5789" i="1"/>
  <c r="U5789" i="1"/>
  <c r="T5789" i="1"/>
  <c r="F5781" i="1"/>
  <c r="Z5781" i="1"/>
  <c r="V5781" i="1"/>
  <c r="U5781" i="1"/>
  <c r="T5781" i="1"/>
  <c r="F5773" i="1"/>
  <c r="Z5773" i="1"/>
  <c r="V5773" i="1"/>
  <c r="U5773" i="1"/>
  <c r="T5773" i="1"/>
  <c r="F5765" i="1"/>
  <c r="Z5765" i="1"/>
  <c r="V5765" i="1"/>
  <c r="U5765" i="1"/>
  <c r="T5765" i="1"/>
  <c r="F5757" i="1"/>
  <c r="Z5757" i="1"/>
  <c r="V5757" i="1"/>
  <c r="U5757" i="1"/>
  <c r="T5757" i="1"/>
  <c r="F5749" i="1"/>
  <c r="Z5749" i="1"/>
  <c r="V5749" i="1"/>
  <c r="U5749" i="1"/>
  <c r="T5749" i="1"/>
  <c r="F5741" i="1"/>
  <c r="Z5741" i="1"/>
  <c r="V5741" i="1"/>
  <c r="U5741" i="1"/>
  <c r="T5741" i="1"/>
  <c r="F5733" i="1"/>
  <c r="Z5733" i="1"/>
  <c r="V5733" i="1"/>
  <c r="U5733" i="1"/>
  <c r="T5733" i="1"/>
  <c r="F5725" i="1"/>
  <c r="Z5725" i="1"/>
  <c r="V5725" i="1"/>
  <c r="U5725" i="1"/>
  <c r="T5725" i="1"/>
  <c r="F5717" i="1"/>
  <c r="Z5717" i="1"/>
  <c r="V5717" i="1"/>
  <c r="U5717" i="1"/>
  <c r="T5717" i="1"/>
  <c r="F5709" i="1"/>
  <c r="Z5709" i="1"/>
  <c r="V5709" i="1"/>
  <c r="U5709" i="1"/>
  <c r="T5709" i="1"/>
  <c r="F5701" i="1"/>
  <c r="Z5701" i="1"/>
  <c r="V5701" i="1"/>
  <c r="U5701" i="1"/>
  <c r="T5701" i="1"/>
  <c r="F5693" i="1"/>
  <c r="Z5693" i="1"/>
  <c r="V5693" i="1"/>
  <c r="U5693" i="1"/>
  <c r="T5693" i="1"/>
  <c r="F5685" i="1"/>
  <c r="Z5685" i="1"/>
  <c r="V5685" i="1"/>
  <c r="U5685" i="1"/>
  <c r="T5685" i="1"/>
  <c r="F5677" i="1"/>
  <c r="Z5677" i="1"/>
  <c r="V5677" i="1"/>
  <c r="U5677" i="1"/>
  <c r="T5677" i="1"/>
  <c r="F5669" i="1"/>
  <c r="Z5669" i="1"/>
  <c r="V5669" i="1"/>
  <c r="U5669" i="1"/>
  <c r="T5669" i="1"/>
  <c r="F5661" i="1"/>
  <c r="Z5661" i="1"/>
  <c r="V5661" i="1"/>
  <c r="U5661" i="1"/>
  <c r="T5661" i="1"/>
  <c r="F5653" i="1"/>
  <c r="Z5653" i="1"/>
  <c r="V5653" i="1"/>
  <c r="U5653" i="1"/>
  <c r="T5653" i="1"/>
  <c r="F5645" i="1"/>
  <c r="Z5645" i="1"/>
  <c r="V5645" i="1"/>
  <c r="U5645" i="1"/>
  <c r="T5645" i="1"/>
  <c r="F5637" i="1"/>
  <c r="Z5637" i="1"/>
  <c r="V5637" i="1"/>
  <c r="U5637" i="1"/>
  <c r="T5637" i="1"/>
  <c r="F5629" i="1"/>
  <c r="Z5629" i="1"/>
  <c r="V5629" i="1"/>
  <c r="U5629" i="1"/>
  <c r="T5629" i="1"/>
  <c r="F5621" i="1"/>
  <c r="Z5621" i="1"/>
  <c r="V5621" i="1"/>
  <c r="U5621" i="1"/>
  <c r="T5621" i="1"/>
  <c r="F5613" i="1"/>
  <c r="Z5613" i="1"/>
  <c r="V5613" i="1"/>
  <c r="U5613" i="1"/>
  <c r="T5613" i="1"/>
  <c r="F5605" i="1"/>
  <c r="Z5605" i="1"/>
  <c r="V5605" i="1"/>
  <c r="U5605" i="1"/>
  <c r="T5605" i="1"/>
  <c r="F5597" i="1"/>
  <c r="Z5597" i="1"/>
  <c r="V5597" i="1"/>
  <c r="U5597" i="1"/>
  <c r="T5597" i="1"/>
  <c r="F5589" i="1"/>
  <c r="Z5589" i="1"/>
  <c r="V5589" i="1"/>
  <c r="U5589" i="1"/>
  <c r="T5589" i="1"/>
  <c r="F5581" i="1"/>
  <c r="Z5581" i="1"/>
  <c r="V5581" i="1"/>
  <c r="U5581" i="1"/>
  <c r="T5581" i="1"/>
  <c r="F5573" i="1"/>
  <c r="Z5573" i="1"/>
  <c r="V5573" i="1"/>
  <c r="U5573" i="1"/>
  <c r="T5573" i="1"/>
  <c r="F5565" i="1"/>
  <c r="Z5565" i="1"/>
  <c r="V5565" i="1"/>
  <c r="U5565" i="1"/>
  <c r="T5565" i="1"/>
  <c r="F5557" i="1"/>
  <c r="Z5557" i="1"/>
  <c r="V5557" i="1"/>
  <c r="U5557" i="1"/>
  <c r="T5557" i="1"/>
  <c r="F5549" i="1"/>
  <c r="Z5549" i="1"/>
  <c r="V5549" i="1"/>
  <c r="U5549" i="1"/>
  <c r="T5549" i="1"/>
  <c r="F5541" i="1"/>
  <c r="Z5541" i="1"/>
  <c r="V5541" i="1"/>
  <c r="U5541" i="1"/>
  <c r="T5541" i="1"/>
  <c r="F5533" i="1"/>
  <c r="Z5533" i="1"/>
  <c r="V5533" i="1"/>
  <c r="U5533" i="1"/>
  <c r="T5533" i="1"/>
  <c r="F5525" i="1"/>
  <c r="Z5525" i="1"/>
  <c r="V5525" i="1"/>
  <c r="U5525" i="1"/>
  <c r="T5525" i="1"/>
  <c r="F5517" i="1"/>
  <c r="Z5517" i="1"/>
  <c r="V5517" i="1"/>
  <c r="U5517" i="1"/>
  <c r="T5517" i="1"/>
  <c r="F5509" i="1"/>
  <c r="Z5509" i="1"/>
  <c r="V5509" i="1"/>
  <c r="U5509" i="1"/>
  <c r="T5509" i="1"/>
  <c r="F5501" i="1"/>
  <c r="Z5501" i="1"/>
  <c r="V5501" i="1"/>
  <c r="U5501" i="1"/>
  <c r="T5501" i="1"/>
  <c r="F5493" i="1"/>
  <c r="Z5493" i="1"/>
  <c r="V5493" i="1"/>
  <c r="U5493" i="1"/>
  <c r="T5493" i="1"/>
  <c r="F5485" i="1"/>
  <c r="Z5485" i="1"/>
  <c r="V5485" i="1"/>
  <c r="U5485" i="1"/>
  <c r="T5485" i="1"/>
  <c r="F5477" i="1"/>
  <c r="Z5477" i="1"/>
  <c r="V5477" i="1"/>
  <c r="U5477" i="1"/>
  <c r="T5477" i="1"/>
  <c r="F5469" i="1"/>
  <c r="Z5469" i="1"/>
  <c r="V5469" i="1"/>
  <c r="U5469" i="1"/>
  <c r="T5469" i="1"/>
  <c r="F5461" i="1"/>
  <c r="Z5461" i="1"/>
  <c r="V5461" i="1"/>
  <c r="U5461" i="1"/>
  <c r="T5461" i="1"/>
  <c r="F5453" i="1"/>
  <c r="Z5453" i="1"/>
  <c r="V5453" i="1"/>
  <c r="U5453" i="1"/>
  <c r="T5453" i="1"/>
  <c r="F5445" i="1"/>
  <c r="Z5445" i="1"/>
  <c r="V5445" i="1"/>
  <c r="U5445" i="1"/>
  <c r="T5445" i="1"/>
  <c r="F5437" i="1"/>
  <c r="Z5437" i="1"/>
  <c r="V5437" i="1"/>
  <c r="U5437" i="1"/>
  <c r="T5437" i="1"/>
  <c r="F5429" i="1"/>
  <c r="Z5429" i="1"/>
  <c r="V5429" i="1"/>
  <c r="U5429" i="1"/>
  <c r="T5429" i="1"/>
  <c r="F5421" i="1"/>
  <c r="Z5421" i="1"/>
  <c r="V5421" i="1"/>
  <c r="U5421" i="1"/>
  <c r="T5421" i="1"/>
  <c r="F5413" i="1"/>
  <c r="Z5413" i="1"/>
  <c r="V5413" i="1"/>
  <c r="U5413" i="1"/>
  <c r="T5413" i="1"/>
  <c r="F5405" i="1"/>
  <c r="Z5405" i="1"/>
  <c r="V5405" i="1"/>
  <c r="U5405" i="1"/>
  <c r="T5405" i="1"/>
  <c r="F5397" i="1"/>
  <c r="Z5397" i="1"/>
  <c r="V5397" i="1"/>
  <c r="U5397" i="1"/>
  <c r="T5397" i="1"/>
  <c r="F5389" i="1"/>
  <c r="Z5389" i="1"/>
  <c r="V5389" i="1"/>
  <c r="U5389" i="1"/>
  <c r="T5389" i="1"/>
  <c r="F5381" i="1"/>
  <c r="Z5381" i="1"/>
  <c r="V5381" i="1"/>
  <c r="U5381" i="1"/>
  <c r="T5381" i="1"/>
  <c r="F5373" i="1"/>
  <c r="Z5373" i="1"/>
  <c r="V5373" i="1"/>
  <c r="U5373" i="1"/>
  <c r="T5373" i="1"/>
  <c r="F5365" i="1"/>
  <c r="Z5365" i="1"/>
  <c r="V5365" i="1"/>
  <c r="U5365" i="1"/>
  <c r="T5365" i="1"/>
  <c r="F5357" i="1"/>
  <c r="Z5357" i="1"/>
  <c r="V5357" i="1"/>
  <c r="U5357" i="1"/>
  <c r="T5357" i="1"/>
  <c r="F5349" i="1"/>
  <c r="Z5349" i="1"/>
  <c r="V5349" i="1"/>
  <c r="U5349" i="1"/>
  <c r="T5349" i="1"/>
  <c r="F5341" i="1"/>
  <c r="Z5341" i="1"/>
  <c r="V5341" i="1"/>
  <c r="U5341" i="1"/>
  <c r="T5341" i="1"/>
  <c r="F5333" i="1"/>
  <c r="Z5333" i="1"/>
  <c r="V5333" i="1"/>
  <c r="U5333" i="1"/>
  <c r="T5333" i="1"/>
  <c r="F5325" i="1"/>
  <c r="Z5325" i="1"/>
  <c r="V5325" i="1"/>
  <c r="U5325" i="1"/>
  <c r="T5325" i="1"/>
  <c r="F5317" i="1"/>
  <c r="Z5317" i="1"/>
  <c r="V5317" i="1"/>
  <c r="U5317" i="1"/>
  <c r="T5317" i="1"/>
  <c r="F5309" i="1"/>
  <c r="Z5309" i="1"/>
  <c r="V5309" i="1"/>
  <c r="U5309" i="1"/>
  <c r="T5309" i="1"/>
  <c r="F5301" i="1"/>
  <c r="Z5301" i="1"/>
  <c r="V5301" i="1"/>
  <c r="U5301" i="1"/>
  <c r="T5301" i="1"/>
  <c r="F5293" i="1"/>
  <c r="Z5293" i="1"/>
  <c r="V5293" i="1"/>
  <c r="U5293" i="1"/>
  <c r="T5293" i="1"/>
  <c r="F5285" i="1"/>
  <c r="Z5285" i="1"/>
  <c r="V5285" i="1"/>
  <c r="U5285" i="1"/>
  <c r="T5285" i="1"/>
  <c r="F5277" i="1"/>
  <c r="Z5277" i="1"/>
  <c r="V5277" i="1"/>
  <c r="U5277" i="1"/>
  <c r="T5277" i="1"/>
  <c r="F5269" i="1"/>
  <c r="Z5269" i="1"/>
  <c r="V5269" i="1"/>
  <c r="U5269" i="1"/>
  <c r="T5269" i="1"/>
  <c r="F5261" i="1"/>
  <c r="Z5261" i="1"/>
  <c r="V5261" i="1"/>
  <c r="U5261" i="1"/>
  <c r="T5261" i="1"/>
  <c r="F5253" i="1"/>
  <c r="Z5253" i="1"/>
  <c r="V5253" i="1"/>
  <c r="U5253" i="1"/>
  <c r="T5253" i="1"/>
  <c r="F5245" i="1"/>
  <c r="Z5245" i="1"/>
  <c r="V5245" i="1"/>
  <c r="U5245" i="1"/>
  <c r="T5245" i="1"/>
  <c r="F5237" i="1"/>
  <c r="Z5237" i="1"/>
  <c r="V5237" i="1"/>
  <c r="U5237" i="1"/>
  <c r="T5237" i="1"/>
  <c r="F5229" i="1"/>
  <c r="Z5229" i="1"/>
  <c r="V5229" i="1"/>
  <c r="U5229" i="1"/>
  <c r="T5229" i="1"/>
  <c r="F5221" i="1"/>
  <c r="Z5221" i="1"/>
  <c r="V5221" i="1"/>
  <c r="U5221" i="1"/>
  <c r="T5221" i="1"/>
  <c r="F5213" i="1"/>
  <c r="Z5213" i="1"/>
  <c r="V5213" i="1"/>
  <c r="U5213" i="1"/>
  <c r="T5213" i="1"/>
  <c r="F5205" i="1"/>
  <c r="Z5205" i="1"/>
  <c r="V5205" i="1"/>
  <c r="U5205" i="1"/>
  <c r="T5205" i="1"/>
  <c r="F5197" i="1"/>
  <c r="Z5197" i="1"/>
  <c r="V5197" i="1"/>
  <c r="U5197" i="1"/>
  <c r="T5197" i="1"/>
  <c r="F5189" i="1"/>
  <c r="Z5189" i="1"/>
  <c r="V5189" i="1"/>
  <c r="U5189" i="1"/>
  <c r="T5189" i="1"/>
  <c r="F5181" i="1"/>
  <c r="Z5181" i="1"/>
  <c r="V5181" i="1"/>
  <c r="U5181" i="1"/>
  <c r="T5181" i="1"/>
  <c r="F5173" i="1"/>
  <c r="Z5173" i="1"/>
  <c r="V5173" i="1"/>
  <c r="U5173" i="1"/>
  <c r="T5173" i="1"/>
  <c r="F5165" i="1"/>
  <c r="Z5165" i="1"/>
  <c r="V5165" i="1"/>
  <c r="U5165" i="1"/>
  <c r="T5165" i="1"/>
  <c r="F5157" i="1"/>
  <c r="Z5157" i="1"/>
  <c r="V5157" i="1"/>
  <c r="U5157" i="1"/>
  <c r="T5157" i="1"/>
  <c r="F5149" i="1"/>
  <c r="Z5149" i="1"/>
  <c r="V5149" i="1"/>
  <c r="U5149" i="1"/>
  <c r="T5149" i="1"/>
  <c r="F5141" i="1"/>
  <c r="Z5141" i="1"/>
  <c r="V5141" i="1"/>
  <c r="U5141" i="1"/>
  <c r="T5141" i="1"/>
  <c r="F5133" i="1"/>
  <c r="Z5133" i="1"/>
  <c r="V5133" i="1"/>
  <c r="U5133" i="1"/>
  <c r="T5133" i="1"/>
  <c r="F5125" i="1"/>
  <c r="Z5125" i="1"/>
  <c r="V5125" i="1"/>
  <c r="U5125" i="1"/>
  <c r="T5125" i="1"/>
  <c r="F5117" i="1"/>
  <c r="Z5117" i="1"/>
  <c r="V5117" i="1"/>
  <c r="U5117" i="1"/>
  <c r="T5117" i="1"/>
  <c r="F5109" i="1"/>
  <c r="Z5109" i="1"/>
  <c r="V5109" i="1"/>
  <c r="U5109" i="1"/>
  <c r="T5109" i="1"/>
  <c r="F5101" i="1"/>
  <c r="Z5101" i="1"/>
  <c r="V5101" i="1"/>
  <c r="U5101" i="1"/>
  <c r="T5101" i="1"/>
  <c r="F5093" i="1"/>
  <c r="Z5093" i="1"/>
  <c r="V5093" i="1"/>
  <c r="U5093" i="1"/>
  <c r="T5093" i="1"/>
  <c r="F5085" i="1"/>
  <c r="Z5085" i="1"/>
  <c r="V5085" i="1"/>
  <c r="U5085" i="1"/>
  <c r="T5085" i="1"/>
  <c r="F5077" i="1"/>
  <c r="Z5077" i="1"/>
  <c r="V5077" i="1"/>
  <c r="U5077" i="1"/>
  <c r="T5077" i="1"/>
  <c r="F5069" i="1"/>
  <c r="Z5069" i="1"/>
  <c r="V5069" i="1"/>
  <c r="U5069" i="1"/>
  <c r="T5069" i="1"/>
  <c r="F5061" i="1"/>
  <c r="Z5061" i="1"/>
  <c r="V5061" i="1"/>
  <c r="U5061" i="1"/>
  <c r="T5061" i="1"/>
  <c r="F5053" i="1"/>
  <c r="Z5053" i="1"/>
  <c r="V5053" i="1"/>
  <c r="U5053" i="1"/>
  <c r="T5053" i="1"/>
  <c r="F5045" i="1"/>
  <c r="Z5045" i="1"/>
  <c r="V5045" i="1"/>
  <c r="U5045" i="1"/>
  <c r="T5045" i="1"/>
  <c r="F5037" i="1"/>
  <c r="Z5037" i="1"/>
  <c r="V5037" i="1"/>
  <c r="U5037" i="1"/>
  <c r="T5037" i="1"/>
  <c r="F5029" i="1"/>
  <c r="Z5029" i="1"/>
  <c r="V5029" i="1"/>
  <c r="U5029" i="1"/>
  <c r="T5029" i="1"/>
  <c r="F5021" i="1"/>
  <c r="Z5021" i="1"/>
  <c r="V5021" i="1"/>
  <c r="U5021" i="1"/>
  <c r="T5021" i="1"/>
  <c r="F5013" i="1"/>
  <c r="Z5013" i="1"/>
  <c r="V5013" i="1"/>
  <c r="U5013" i="1"/>
  <c r="T5013" i="1"/>
  <c r="F5005" i="1"/>
  <c r="Z5005" i="1"/>
  <c r="V5005" i="1"/>
  <c r="U5005" i="1"/>
  <c r="T5005" i="1"/>
  <c r="F4997" i="1"/>
  <c r="Z4997" i="1"/>
  <c r="V4997" i="1"/>
  <c r="U4997" i="1"/>
  <c r="T4997" i="1"/>
  <c r="F4989" i="1"/>
  <c r="Z4989" i="1"/>
  <c r="V4989" i="1"/>
  <c r="U4989" i="1"/>
  <c r="T4989" i="1"/>
  <c r="F4981" i="1"/>
  <c r="Z4981" i="1"/>
  <c r="V4981" i="1"/>
  <c r="U4981" i="1"/>
  <c r="T4981" i="1"/>
  <c r="F4973" i="1"/>
  <c r="Z4973" i="1"/>
  <c r="V4973" i="1"/>
  <c r="U4973" i="1"/>
  <c r="T4973" i="1"/>
  <c r="F4965" i="1"/>
  <c r="Z4965" i="1"/>
  <c r="V4965" i="1"/>
  <c r="U4965" i="1"/>
  <c r="T4965" i="1"/>
  <c r="F4957" i="1"/>
  <c r="Z4957" i="1"/>
  <c r="V4957" i="1"/>
  <c r="U4957" i="1"/>
  <c r="T4957" i="1"/>
  <c r="F4949" i="1"/>
  <c r="Z4949" i="1"/>
  <c r="V4949" i="1"/>
  <c r="U4949" i="1"/>
  <c r="T4949" i="1"/>
  <c r="F4941" i="1"/>
  <c r="Z4941" i="1"/>
  <c r="V4941" i="1"/>
  <c r="U4941" i="1"/>
  <c r="T4941" i="1"/>
  <c r="F4933" i="1"/>
  <c r="Z4933" i="1"/>
  <c r="V4933" i="1"/>
  <c r="U4933" i="1"/>
  <c r="T4933" i="1"/>
  <c r="F4925" i="1"/>
  <c r="Z4925" i="1"/>
  <c r="V4925" i="1"/>
  <c r="U4925" i="1"/>
  <c r="T4925" i="1"/>
  <c r="F4917" i="1"/>
  <c r="Z4917" i="1"/>
  <c r="V4917" i="1"/>
  <c r="U4917" i="1"/>
  <c r="T4917" i="1"/>
  <c r="F4909" i="1"/>
  <c r="Z4909" i="1"/>
  <c r="V4909" i="1"/>
  <c r="U4909" i="1"/>
  <c r="T4909" i="1"/>
  <c r="F4901" i="1"/>
  <c r="Z4901" i="1"/>
  <c r="V4901" i="1"/>
  <c r="U4901" i="1"/>
  <c r="T4901" i="1"/>
  <c r="F4893" i="1"/>
  <c r="Z4893" i="1"/>
  <c r="V4893" i="1"/>
  <c r="U4893" i="1"/>
  <c r="T4893" i="1"/>
  <c r="F4885" i="1"/>
  <c r="Z4885" i="1"/>
  <c r="V4885" i="1"/>
  <c r="U4885" i="1"/>
  <c r="T4885" i="1"/>
  <c r="F4877" i="1"/>
  <c r="Z4877" i="1"/>
  <c r="V4877" i="1"/>
  <c r="U4877" i="1"/>
  <c r="T4877" i="1"/>
  <c r="F4869" i="1"/>
  <c r="Z4869" i="1"/>
  <c r="V4869" i="1"/>
  <c r="U4869" i="1"/>
  <c r="T4869" i="1"/>
  <c r="F4861" i="1"/>
  <c r="Z4861" i="1"/>
  <c r="V4861" i="1"/>
  <c r="U4861" i="1"/>
  <c r="T4861" i="1"/>
  <c r="F4853" i="1"/>
  <c r="Z4853" i="1"/>
  <c r="V4853" i="1"/>
  <c r="U4853" i="1"/>
  <c r="T4853" i="1"/>
  <c r="F4845" i="1"/>
  <c r="Z4845" i="1"/>
  <c r="V4845" i="1"/>
  <c r="U4845" i="1"/>
  <c r="T4845" i="1"/>
  <c r="F4837" i="1"/>
  <c r="Z4837" i="1"/>
  <c r="V4837" i="1"/>
  <c r="U4837" i="1"/>
  <c r="T4837" i="1"/>
  <c r="F4829" i="1"/>
  <c r="Z4829" i="1"/>
  <c r="V4829" i="1"/>
  <c r="U4829" i="1"/>
  <c r="T4829" i="1"/>
  <c r="F4821" i="1"/>
  <c r="Z4821" i="1"/>
  <c r="V4821" i="1"/>
  <c r="U4821" i="1"/>
  <c r="T4821" i="1"/>
  <c r="F4813" i="1"/>
  <c r="Z4813" i="1"/>
  <c r="V4813" i="1"/>
  <c r="U4813" i="1"/>
  <c r="T4813" i="1"/>
  <c r="F4805" i="1"/>
  <c r="Z4805" i="1"/>
  <c r="V4805" i="1"/>
  <c r="U4805" i="1"/>
  <c r="T4805" i="1"/>
  <c r="F4797" i="1"/>
  <c r="Z4797" i="1"/>
  <c r="V4797" i="1"/>
  <c r="U4797" i="1"/>
  <c r="T4797" i="1"/>
  <c r="F4789" i="1"/>
  <c r="Z4789" i="1"/>
  <c r="V4789" i="1"/>
  <c r="U4789" i="1"/>
  <c r="T4789" i="1"/>
  <c r="F4781" i="1"/>
  <c r="Z4781" i="1"/>
  <c r="V4781" i="1"/>
  <c r="U4781" i="1"/>
  <c r="T4781" i="1"/>
  <c r="F4773" i="1"/>
  <c r="Z4773" i="1"/>
  <c r="V4773" i="1"/>
  <c r="U4773" i="1"/>
  <c r="T4773" i="1"/>
  <c r="F4765" i="1"/>
  <c r="Z4765" i="1"/>
  <c r="V4765" i="1"/>
  <c r="U4765" i="1"/>
  <c r="T4765" i="1"/>
  <c r="F4757" i="1"/>
  <c r="Z4757" i="1"/>
  <c r="V4757" i="1"/>
  <c r="U4757" i="1"/>
  <c r="T4757" i="1"/>
  <c r="F4749" i="1"/>
  <c r="Z4749" i="1"/>
  <c r="V4749" i="1"/>
  <c r="U4749" i="1"/>
  <c r="T4749" i="1"/>
  <c r="F4741" i="1"/>
  <c r="Z4741" i="1"/>
  <c r="V4741" i="1"/>
  <c r="U4741" i="1"/>
  <c r="T4741" i="1"/>
  <c r="F4733" i="1"/>
  <c r="Z4733" i="1"/>
  <c r="V4733" i="1"/>
  <c r="U4733" i="1"/>
  <c r="T4733" i="1"/>
  <c r="F4725" i="1"/>
  <c r="Z4725" i="1"/>
  <c r="V4725" i="1"/>
  <c r="U4725" i="1"/>
  <c r="T4725" i="1"/>
  <c r="F4717" i="1"/>
  <c r="Z4717" i="1"/>
  <c r="V4717" i="1"/>
  <c r="U4717" i="1"/>
  <c r="T4717" i="1"/>
  <c r="F4709" i="1"/>
  <c r="Z4709" i="1"/>
  <c r="V4709" i="1"/>
  <c r="U4709" i="1"/>
  <c r="T4709" i="1"/>
  <c r="F4701" i="1"/>
  <c r="Z4701" i="1"/>
  <c r="V4701" i="1"/>
  <c r="U4701" i="1"/>
  <c r="T4701" i="1"/>
  <c r="F4693" i="1"/>
  <c r="Z4693" i="1"/>
  <c r="V4693" i="1"/>
  <c r="U4693" i="1"/>
  <c r="T4693" i="1"/>
  <c r="F4685" i="1"/>
  <c r="Z4685" i="1"/>
  <c r="V4685" i="1"/>
  <c r="U4685" i="1"/>
  <c r="T4685" i="1"/>
  <c r="F4677" i="1"/>
  <c r="Z4677" i="1"/>
  <c r="V4677" i="1"/>
  <c r="U4677" i="1"/>
  <c r="T4677" i="1"/>
  <c r="F4669" i="1"/>
  <c r="Z4669" i="1"/>
  <c r="V4669" i="1"/>
  <c r="U4669" i="1"/>
  <c r="T4669" i="1"/>
  <c r="F4661" i="1"/>
  <c r="Z4661" i="1"/>
  <c r="V4661" i="1"/>
  <c r="U4661" i="1"/>
  <c r="T4661" i="1"/>
  <c r="F4653" i="1"/>
  <c r="Z4653" i="1"/>
  <c r="V4653" i="1"/>
  <c r="U4653" i="1"/>
  <c r="T4653" i="1"/>
  <c r="F4645" i="1"/>
  <c r="Z4645" i="1"/>
  <c r="V4645" i="1"/>
  <c r="U4645" i="1"/>
  <c r="T4645" i="1"/>
  <c r="F4637" i="1"/>
  <c r="Z4637" i="1"/>
  <c r="V4637" i="1"/>
  <c r="U4637" i="1"/>
  <c r="T4637" i="1"/>
  <c r="F4629" i="1"/>
  <c r="Z4629" i="1"/>
  <c r="V4629" i="1"/>
  <c r="U4629" i="1"/>
  <c r="T4629" i="1"/>
  <c r="F4621" i="1"/>
  <c r="Z4621" i="1"/>
  <c r="V4621" i="1"/>
  <c r="U4621" i="1"/>
  <c r="T4621" i="1"/>
  <c r="F4613" i="1"/>
  <c r="Z4613" i="1"/>
  <c r="V4613" i="1"/>
  <c r="U4613" i="1"/>
  <c r="T4613" i="1"/>
  <c r="F4605" i="1"/>
  <c r="Z4605" i="1"/>
  <c r="V4605" i="1"/>
  <c r="U4605" i="1"/>
  <c r="T4605" i="1"/>
  <c r="F4597" i="1"/>
  <c r="Z4597" i="1"/>
  <c r="V4597" i="1"/>
  <c r="U4597" i="1"/>
  <c r="T4597" i="1"/>
  <c r="F4589" i="1"/>
  <c r="Z4589" i="1"/>
  <c r="V4589" i="1"/>
  <c r="U4589" i="1"/>
  <c r="T4589" i="1"/>
  <c r="F4581" i="1"/>
  <c r="Z4581" i="1"/>
  <c r="V4581" i="1"/>
  <c r="U4581" i="1"/>
  <c r="T4581" i="1"/>
  <c r="F4573" i="1"/>
  <c r="Z4573" i="1"/>
  <c r="V4573" i="1"/>
  <c r="U4573" i="1"/>
  <c r="T4573" i="1"/>
  <c r="F4565" i="1"/>
  <c r="Z4565" i="1"/>
  <c r="V4565" i="1"/>
  <c r="U4565" i="1"/>
  <c r="T4565" i="1"/>
  <c r="F4557" i="1"/>
  <c r="Z4557" i="1"/>
  <c r="V4557" i="1"/>
  <c r="U4557" i="1"/>
  <c r="T4557" i="1"/>
  <c r="F4549" i="1"/>
  <c r="Z4549" i="1"/>
  <c r="V4549" i="1"/>
  <c r="U4549" i="1"/>
  <c r="T4549" i="1"/>
  <c r="F4541" i="1"/>
  <c r="Z4541" i="1"/>
  <c r="V4541" i="1"/>
  <c r="U4541" i="1"/>
  <c r="T4541" i="1"/>
  <c r="F4533" i="1"/>
  <c r="Z4533" i="1"/>
  <c r="V4533" i="1"/>
  <c r="U4533" i="1"/>
  <c r="T4533" i="1"/>
  <c r="F4525" i="1"/>
  <c r="Z4525" i="1"/>
  <c r="V4525" i="1"/>
  <c r="U4525" i="1"/>
  <c r="T4525" i="1"/>
  <c r="F4517" i="1"/>
  <c r="Z4517" i="1"/>
  <c r="V4517" i="1"/>
  <c r="U4517" i="1"/>
  <c r="T4517" i="1"/>
  <c r="F4509" i="1"/>
  <c r="Z4509" i="1"/>
  <c r="V4509" i="1"/>
  <c r="U4509" i="1"/>
  <c r="T4509" i="1"/>
  <c r="F4501" i="1"/>
  <c r="Z4501" i="1"/>
  <c r="V4501" i="1"/>
  <c r="U4501" i="1"/>
  <c r="T4501" i="1"/>
  <c r="F4493" i="1"/>
  <c r="Z4493" i="1"/>
  <c r="V4493" i="1"/>
  <c r="U4493" i="1"/>
  <c r="T4493" i="1"/>
  <c r="F4485" i="1"/>
  <c r="Z4485" i="1"/>
  <c r="V4485" i="1"/>
  <c r="U4485" i="1"/>
  <c r="T4485" i="1"/>
  <c r="F4477" i="1"/>
  <c r="Z4477" i="1"/>
  <c r="V4477" i="1"/>
  <c r="U4477" i="1"/>
  <c r="T4477" i="1"/>
  <c r="F4469" i="1"/>
  <c r="Z4469" i="1"/>
  <c r="V4469" i="1"/>
  <c r="U4469" i="1"/>
  <c r="T4469" i="1"/>
  <c r="F4461" i="1"/>
  <c r="Z4461" i="1"/>
  <c r="V4461" i="1"/>
  <c r="U4461" i="1"/>
  <c r="T4461" i="1"/>
  <c r="F4453" i="1"/>
  <c r="Z4453" i="1"/>
  <c r="V4453" i="1"/>
  <c r="U4453" i="1"/>
  <c r="T4453" i="1"/>
  <c r="F4445" i="1"/>
  <c r="Z4445" i="1"/>
  <c r="V4445" i="1"/>
  <c r="U4445" i="1"/>
  <c r="T4445" i="1"/>
  <c r="F4437" i="1"/>
  <c r="Z4437" i="1"/>
  <c r="V4437" i="1"/>
  <c r="U4437" i="1"/>
  <c r="T4437" i="1"/>
  <c r="F4429" i="1"/>
  <c r="Z4429" i="1"/>
  <c r="V4429" i="1"/>
  <c r="U4429" i="1"/>
  <c r="T4429" i="1"/>
  <c r="F4421" i="1"/>
  <c r="Z4421" i="1"/>
  <c r="V4421" i="1"/>
  <c r="U4421" i="1"/>
  <c r="T4421" i="1"/>
  <c r="F4413" i="1"/>
  <c r="Z4413" i="1"/>
  <c r="V4413" i="1"/>
  <c r="U4413" i="1"/>
  <c r="T4413" i="1"/>
  <c r="F4405" i="1"/>
  <c r="Z4405" i="1"/>
  <c r="V4405" i="1"/>
  <c r="U4405" i="1"/>
  <c r="T4405" i="1"/>
  <c r="F4397" i="1"/>
  <c r="Z4397" i="1"/>
  <c r="V4397" i="1"/>
  <c r="U4397" i="1"/>
  <c r="T4397" i="1"/>
  <c r="F4389" i="1"/>
  <c r="Z4389" i="1"/>
  <c r="V4389" i="1"/>
  <c r="U4389" i="1"/>
  <c r="T4389" i="1"/>
  <c r="F4381" i="1"/>
  <c r="Z4381" i="1"/>
  <c r="V4381" i="1"/>
  <c r="U4381" i="1"/>
  <c r="T4381" i="1"/>
  <c r="F4373" i="1"/>
  <c r="Z4373" i="1"/>
  <c r="V4373" i="1"/>
  <c r="U4373" i="1"/>
  <c r="T4373" i="1"/>
  <c r="F4365" i="1"/>
  <c r="Z4365" i="1"/>
  <c r="V4365" i="1"/>
  <c r="U4365" i="1"/>
  <c r="T4365" i="1"/>
  <c r="F4357" i="1"/>
  <c r="Z4357" i="1"/>
  <c r="V4357" i="1"/>
  <c r="U4357" i="1"/>
  <c r="T4357" i="1"/>
  <c r="F4349" i="1"/>
  <c r="Z4349" i="1"/>
  <c r="V4349" i="1"/>
  <c r="U4349" i="1"/>
  <c r="T4349" i="1"/>
  <c r="F4341" i="1"/>
  <c r="Z4341" i="1"/>
  <c r="V4341" i="1"/>
  <c r="U4341" i="1"/>
  <c r="T4341" i="1"/>
  <c r="F4333" i="1"/>
  <c r="Z4333" i="1"/>
  <c r="V4333" i="1"/>
  <c r="U4333" i="1"/>
  <c r="T4333" i="1"/>
  <c r="F4325" i="1"/>
  <c r="Z4325" i="1"/>
  <c r="V4325" i="1"/>
  <c r="U4325" i="1"/>
  <c r="T4325" i="1"/>
  <c r="F4317" i="1"/>
  <c r="Z4317" i="1"/>
  <c r="V4317" i="1"/>
  <c r="U4317" i="1"/>
  <c r="T4317" i="1"/>
  <c r="F4309" i="1"/>
  <c r="Z4309" i="1"/>
  <c r="V4309" i="1"/>
  <c r="U4309" i="1"/>
  <c r="T4309" i="1"/>
  <c r="F4301" i="1"/>
  <c r="Z4301" i="1"/>
  <c r="V4301" i="1"/>
  <c r="U4301" i="1"/>
  <c r="T4301" i="1"/>
  <c r="F4293" i="1"/>
  <c r="Z4293" i="1"/>
  <c r="V4293" i="1"/>
  <c r="U4293" i="1"/>
  <c r="T4293" i="1"/>
  <c r="F4285" i="1"/>
  <c r="Z4285" i="1"/>
  <c r="V4285" i="1"/>
  <c r="U4285" i="1"/>
  <c r="T4285" i="1"/>
  <c r="F4277" i="1"/>
  <c r="Z4277" i="1"/>
  <c r="V4277" i="1"/>
  <c r="U4277" i="1"/>
  <c r="T4277" i="1"/>
  <c r="F4269" i="1"/>
  <c r="Z4269" i="1"/>
  <c r="V4269" i="1"/>
  <c r="U4269" i="1"/>
  <c r="T4269" i="1"/>
  <c r="F4261" i="1"/>
  <c r="Z4261" i="1"/>
  <c r="V4261" i="1"/>
  <c r="U4261" i="1"/>
  <c r="T4261" i="1"/>
  <c r="F4253" i="1"/>
  <c r="Z4253" i="1"/>
  <c r="V4253" i="1"/>
  <c r="U4253" i="1"/>
  <c r="T4253" i="1"/>
  <c r="F4245" i="1"/>
  <c r="Z4245" i="1"/>
  <c r="V4245" i="1"/>
  <c r="U4245" i="1"/>
  <c r="T4245" i="1"/>
  <c r="F4237" i="1"/>
  <c r="Z4237" i="1"/>
  <c r="V4237" i="1"/>
  <c r="U4237" i="1"/>
  <c r="T4237" i="1"/>
  <c r="F4229" i="1"/>
  <c r="Z4229" i="1"/>
  <c r="V4229" i="1"/>
  <c r="U4229" i="1"/>
  <c r="T4229" i="1"/>
  <c r="F4221" i="1"/>
  <c r="Z4221" i="1"/>
  <c r="V4221" i="1"/>
  <c r="U4221" i="1"/>
  <c r="T4221" i="1"/>
  <c r="F4213" i="1"/>
  <c r="Z4213" i="1"/>
  <c r="V4213" i="1"/>
  <c r="U4213" i="1"/>
  <c r="T4213" i="1"/>
  <c r="F4205" i="1"/>
  <c r="Z4205" i="1"/>
  <c r="V4205" i="1"/>
  <c r="U4205" i="1"/>
  <c r="T4205" i="1"/>
  <c r="F4197" i="1"/>
  <c r="Z4197" i="1"/>
  <c r="V4197" i="1"/>
  <c r="U4197" i="1"/>
  <c r="T4197" i="1"/>
  <c r="F4189" i="1"/>
  <c r="Z4189" i="1"/>
  <c r="V4189" i="1"/>
  <c r="U4189" i="1"/>
  <c r="T4189" i="1"/>
  <c r="F4181" i="1"/>
  <c r="Z4181" i="1"/>
  <c r="V4181" i="1"/>
  <c r="U4181" i="1"/>
  <c r="T4181" i="1"/>
  <c r="F4173" i="1"/>
  <c r="Z4173" i="1"/>
  <c r="V4173" i="1"/>
  <c r="U4173" i="1"/>
  <c r="T4173" i="1"/>
  <c r="F4165" i="1"/>
  <c r="Z4165" i="1"/>
  <c r="V4165" i="1"/>
  <c r="U4165" i="1"/>
  <c r="T4165" i="1"/>
  <c r="F4157" i="1"/>
  <c r="Z4157" i="1"/>
  <c r="V4157" i="1"/>
  <c r="U4157" i="1"/>
  <c r="T4157" i="1"/>
  <c r="F4149" i="1"/>
  <c r="Z4149" i="1"/>
  <c r="V4149" i="1"/>
  <c r="U4149" i="1"/>
  <c r="T4149" i="1"/>
  <c r="F4141" i="1"/>
  <c r="Z4141" i="1"/>
  <c r="V4141" i="1"/>
  <c r="U4141" i="1"/>
  <c r="T4141" i="1"/>
  <c r="F4133" i="1"/>
  <c r="Z4133" i="1"/>
  <c r="V4133" i="1"/>
  <c r="U4133" i="1"/>
  <c r="T4133" i="1"/>
  <c r="F4125" i="1"/>
  <c r="Z4125" i="1"/>
  <c r="V4125" i="1"/>
  <c r="U4125" i="1"/>
  <c r="T4125" i="1"/>
  <c r="F4117" i="1"/>
  <c r="Z4117" i="1"/>
  <c r="V4117" i="1"/>
  <c r="U4117" i="1"/>
  <c r="T4117" i="1"/>
  <c r="F4109" i="1"/>
  <c r="Z4109" i="1"/>
  <c r="V4109" i="1"/>
  <c r="U4109" i="1"/>
  <c r="T4109" i="1"/>
  <c r="F4101" i="1"/>
  <c r="Z4101" i="1"/>
  <c r="V4101" i="1"/>
  <c r="U4101" i="1"/>
  <c r="T4101" i="1"/>
  <c r="F4093" i="1"/>
  <c r="Z4093" i="1"/>
  <c r="V4093" i="1"/>
  <c r="U4093" i="1"/>
  <c r="T4093" i="1"/>
  <c r="F4085" i="1"/>
  <c r="Z4085" i="1"/>
  <c r="V4085" i="1"/>
  <c r="U4085" i="1"/>
  <c r="T4085" i="1"/>
  <c r="F4077" i="1"/>
  <c r="Z4077" i="1"/>
  <c r="V4077" i="1"/>
  <c r="U4077" i="1"/>
  <c r="T4077" i="1"/>
  <c r="F4069" i="1"/>
  <c r="Z4069" i="1"/>
  <c r="V4069" i="1"/>
  <c r="U4069" i="1"/>
  <c r="T4069" i="1"/>
  <c r="F4061" i="1"/>
  <c r="Z4061" i="1"/>
  <c r="V4061" i="1"/>
  <c r="U4061" i="1"/>
  <c r="T4061" i="1"/>
  <c r="F4053" i="1"/>
  <c r="Z4053" i="1"/>
  <c r="V4053" i="1"/>
  <c r="U4053" i="1"/>
  <c r="T4053" i="1"/>
  <c r="F4045" i="1"/>
  <c r="Z4045" i="1"/>
  <c r="V4045" i="1"/>
  <c r="U4045" i="1"/>
  <c r="T4045" i="1"/>
  <c r="F4037" i="1"/>
  <c r="Z4037" i="1"/>
  <c r="V4037" i="1"/>
  <c r="U4037" i="1"/>
  <c r="T4037" i="1"/>
  <c r="F4029" i="1"/>
  <c r="Z4029" i="1"/>
  <c r="V4029" i="1"/>
  <c r="U4029" i="1"/>
  <c r="T4029" i="1"/>
  <c r="F4021" i="1"/>
  <c r="Z4021" i="1"/>
  <c r="V4021" i="1"/>
  <c r="U4021" i="1"/>
  <c r="T4021" i="1"/>
  <c r="F4013" i="1"/>
  <c r="Z4013" i="1"/>
  <c r="V4013" i="1"/>
  <c r="U4013" i="1"/>
  <c r="T4013" i="1"/>
  <c r="F4005" i="1"/>
  <c r="Z4005" i="1"/>
  <c r="V4005" i="1"/>
  <c r="U4005" i="1"/>
  <c r="T4005" i="1"/>
  <c r="F3997" i="1"/>
  <c r="Z3997" i="1"/>
  <c r="V3997" i="1"/>
  <c r="U3997" i="1"/>
  <c r="T3997" i="1"/>
  <c r="F3989" i="1"/>
  <c r="Z3989" i="1"/>
  <c r="V3989" i="1"/>
  <c r="U3989" i="1"/>
  <c r="T3989" i="1"/>
  <c r="F3981" i="1"/>
  <c r="Z3981" i="1"/>
  <c r="V3981" i="1"/>
  <c r="U3981" i="1"/>
  <c r="T3981" i="1"/>
  <c r="F3973" i="1"/>
  <c r="Z3973" i="1"/>
  <c r="V3973" i="1"/>
  <c r="U3973" i="1"/>
  <c r="T3973" i="1"/>
  <c r="F3965" i="1"/>
  <c r="Z3965" i="1"/>
  <c r="V3965" i="1"/>
  <c r="U3965" i="1"/>
  <c r="T3965" i="1"/>
  <c r="F3957" i="1"/>
  <c r="Z3957" i="1"/>
  <c r="V3957" i="1"/>
  <c r="U3957" i="1"/>
  <c r="T3957" i="1"/>
  <c r="F3949" i="1"/>
  <c r="Z3949" i="1"/>
  <c r="V3949" i="1"/>
  <c r="U3949" i="1"/>
  <c r="T3949" i="1"/>
  <c r="F3941" i="1"/>
  <c r="Z3941" i="1"/>
  <c r="V3941" i="1"/>
  <c r="U3941" i="1"/>
  <c r="T3941" i="1"/>
  <c r="F3933" i="1"/>
  <c r="Z3933" i="1"/>
  <c r="V3933" i="1"/>
  <c r="U3933" i="1"/>
  <c r="T3933" i="1"/>
  <c r="F3925" i="1"/>
  <c r="Z3925" i="1"/>
  <c r="V3925" i="1"/>
  <c r="U3925" i="1"/>
  <c r="T3925" i="1"/>
  <c r="F3917" i="1"/>
  <c r="Z3917" i="1"/>
  <c r="V3917" i="1"/>
  <c r="U3917" i="1"/>
  <c r="T3917" i="1"/>
  <c r="F3909" i="1"/>
  <c r="Z3909" i="1"/>
  <c r="V3909" i="1"/>
  <c r="U3909" i="1"/>
  <c r="T3909" i="1"/>
  <c r="F3901" i="1"/>
  <c r="Z3901" i="1"/>
  <c r="V3901" i="1"/>
  <c r="U3901" i="1"/>
  <c r="T3901" i="1"/>
  <c r="F3893" i="1"/>
  <c r="Z3893" i="1"/>
  <c r="V3893" i="1"/>
  <c r="U3893" i="1"/>
  <c r="T3893" i="1"/>
  <c r="F3885" i="1"/>
  <c r="Z3885" i="1"/>
  <c r="V3885" i="1"/>
  <c r="U3885" i="1"/>
  <c r="T3885" i="1"/>
  <c r="F3877" i="1"/>
  <c r="Z3877" i="1"/>
  <c r="V3877" i="1"/>
  <c r="U3877" i="1"/>
  <c r="T3877" i="1"/>
  <c r="F3869" i="1"/>
  <c r="Z3869" i="1"/>
  <c r="V3869" i="1"/>
  <c r="U3869" i="1"/>
  <c r="T3869" i="1"/>
  <c r="F3861" i="1"/>
  <c r="Z3861" i="1"/>
  <c r="V3861" i="1"/>
  <c r="U3861" i="1"/>
  <c r="T3861" i="1"/>
  <c r="F3853" i="1"/>
  <c r="Z3853" i="1"/>
  <c r="V3853" i="1"/>
  <c r="U3853" i="1"/>
  <c r="T3853" i="1"/>
  <c r="F3845" i="1"/>
  <c r="Z3845" i="1"/>
  <c r="V3845" i="1"/>
  <c r="U3845" i="1"/>
  <c r="T3845" i="1"/>
  <c r="F3837" i="1"/>
  <c r="Z3837" i="1"/>
  <c r="V3837" i="1"/>
  <c r="U3837" i="1"/>
  <c r="T3837" i="1"/>
  <c r="F3829" i="1"/>
  <c r="Z3829" i="1"/>
  <c r="V3829" i="1"/>
  <c r="U3829" i="1"/>
  <c r="T3829" i="1"/>
  <c r="F3821" i="1"/>
  <c r="Z3821" i="1"/>
  <c r="V3821" i="1"/>
  <c r="U3821" i="1"/>
  <c r="T3821" i="1"/>
  <c r="F3813" i="1"/>
  <c r="Z3813" i="1"/>
  <c r="V3813" i="1"/>
  <c r="U3813" i="1"/>
  <c r="T3813" i="1"/>
  <c r="F3805" i="1"/>
  <c r="Z3805" i="1"/>
  <c r="V3805" i="1"/>
  <c r="U3805" i="1"/>
  <c r="T3805" i="1"/>
  <c r="F3797" i="1"/>
  <c r="Z3797" i="1"/>
  <c r="V3797" i="1"/>
  <c r="U3797" i="1"/>
  <c r="T3797" i="1"/>
  <c r="F3789" i="1"/>
  <c r="Z3789" i="1"/>
  <c r="V3789" i="1"/>
  <c r="U3789" i="1"/>
  <c r="T3789" i="1"/>
  <c r="F3781" i="1"/>
  <c r="Z3781" i="1"/>
  <c r="V3781" i="1"/>
  <c r="U3781" i="1"/>
  <c r="T3781" i="1"/>
  <c r="F3773" i="1"/>
  <c r="Z3773" i="1"/>
  <c r="V3773" i="1"/>
  <c r="U3773" i="1"/>
  <c r="T3773" i="1"/>
  <c r="F3765" i="1"/>
  <c r="Z3765" i="1"/>
  <c r="V3765" i="1"/>
  <c r="U3765" i="1"/>
  <c r="T3765" i="1"/>
  <c r="F3757" i="1"/>
  <c r="Z3757" i="1"/>
  <c r="V3757" i="1"/>
  <c r="U3757" i="1"/>
  <c r="T3757" i="1"/>
  <c r="F3749" i="1"/>
  <c r="Z3749" i="1"/>
  <c r="V3749" i="1"/>
  <c r="U3749" i="1"/>
  <c r="T3749" i="1"/>
  <c r="F3741" i="1"/>
  <c r="Z3741" i="1"/>
  <c r="V3741" i="1"/>
  <c r="U3741" i="1"/>
  <c r="T3741" i="1"/>
  <c r="F3733" i="1"/>
  <c r="Z3733" i="1"/>
  <c r="V3733" i="1"/>
  <c r="U3733" i="1"/>
  <c r="T3733" i="1"/>
  <c r="F3725" i="1"/>
  <c r="Z3725" i="1"/>
  <c r="V3725" i="1"/>
  <c r="U3725" i="1"/>
  <c r="T3725" i="1"/>
  <c r="F3717" i="1"/>
  <c r="Z3717" i="1"/>
  <c r="V3717" i="1"/>
  <c r="U3717" i="1"/>
  <c r="T3717" i="1"/>
  <c r="F3709" i="1"/>
  <c r="Z3709" i="1"/>
  <c r="V3709" i="1"/>
  <c r="U3709" i="1"/>
  <c r="T3709" i="1"/>
  <c r="F3701" i="1"/>
  <c r="Z3701" i="1"/>
  <c r="V3701" i="1"/>
  <c r="U3701" i="1"/>
  <c r="T3701" i="1"/>
  <c r="F3693" i="1"/>
  <c r="Z3693" i="1"/>
  <c r="V3693" i="1"/>
  <c r="U3693" i="1"/>
  <c r="T3693" i="1"/>
  <c r="F3685" i="1"/>
  <c r="Z3685" i="1"/>
  <c r="V3685" i="1"/>
  <c r="U3685" i="1"/>
  <c r="T3685" i="1"/>
  <c r="F3677" i="1"/>
  <c r="Z3677" i="1"/>
  <c r="V3677" i="1"/>
  <c r="U3677" i="1"/>
  <c r="T3677" i="1"/>
  <c r="F3669" i="1"/>
  <c r="Z3669" i="1"/>
  <c r="V3669" i="1"/>
  <c r="U3669" i="1"/>
  <c r="T3669" i="1"/>
  <c r="F3661" i="1"/>
  <c r="Z3661" i="1"/>
  <c r="V3661" i="1"/>
  <c r="U3661" i="1"/>
  <c r="T3661" i="1"/>
  <c r="F3653" i="1"/>
  <c r="Z3653" i="1"/>
  <c r="V3653" i="1"/>
  <c r="U3653" i="1"/>
  <c r="T3653" i="1"/>
  <c r="F3645" i="1"/>
  <c r="Z3645" i="1"/>
  <c r="V3645" i="1"/>
  <c r="U3645" i="1"/>
  <c r="T3645" i="1"/>
  <c r="F3637" i="1"/>
  <c r="Z3637" i="1"/>
  <c r="V3637" i="1"/>
  <c r="U3637" i="1"/>
  <c r="T3637" i="1"/>
  <c r="F3629" i="1"/>
  <c r="Z3629" i="1"/>
  <c r="V3629" i="1"/>
  <c r="U3629" i="1"/>
  <c r="T3629" i="1"/>
  <c r="F3621" i="1"/>
  <c r="Z3621" i="1"/>
  <c r="V3621" i="1"/>
  <c r="U3621" i="1"/>
  <c r="T3621" i="1"/>
  <c r="F3613" i="1"/>
  <c r="Z3613" i="1"/>
  <c r="V3613" i="1"/>
  <c r="U3613" i="1"/>
  <c r="T3613" i="1"/>
  <c r="F3605" i="1"/>
  <c r="Z3605" i="1"/>
  <c r="V3605" i="1"/>
  <c r="U3605" i="1"/>
  <c r="T3605" i="1"/>
  <c r="F3597" i="1"/>
  <c r="Z3597" i="1"/>
  <c r="V3597" i="1"/>
  <c r="U3597" i="1"/>
  <c r="T3597" i="1"/>
  <c r="F3589" i="1"/>
  <c r="Z3589" i="1"/>
  <c r="V3589" i="1"/>
  <c r="U3589" i="1"/>
  <c r="T3589" i="1"/>
  <c r="F3581" i="1"/>
  <c r="Z3581" i="1"/>
  <c r="V3581" i="1"/>
  <c r="U3581" i="1"/>
  <c r="T3581" i="1"/>
  <c r="F3573" i="1"/>
  <c r="Z3573" i="1"/>
  <c r="V3573" i="1"/>
  <c r="U3573" i="1"/>
  <c r="T3573" i="1"/>
  <c r="F3565" i="1"/>
  <c r="Z3565" i="1"/>
  <c r="V3565" i="1"/>
  <c r="U3565" i="1"/>
  <c r="T3565" i="1"/>
  <c r="F3557" i="1"/>
  <c r="Z3557" i="1"/>
  <c r="V3557" i="1"/>
  <c r="U3557" i="1"/>
  <c r="T3557" i="1"/>
  <c r="F3549" i="1"/>
  <c r="Z3549" i="1"/>
  <c r="V3549" i="1"/>
  <c r="U3549" i="1"/>
  <c r="T3549" i="1"/>
  <c r="F3541" i="1"/>
  <c r="Z3541" i="1"/>
  <c r="V3541" i="1"/>
  <c r="U3541" i="1"/>
  <c r="T3541" i="1"/>
  <c r="F3533" i="1"/>
  <c r="Z3533" i="1"/>
  <c r="V3533" i="1"/>
  <c r="U3533" i="1"/>
  <c r="T3533" i="1"/>
  <c r="F3525" i="1"/>
  <c r="Z3525" i="1"/>
  <c r="V3525" i="1"/>
  <c r="U3525" i="1"/>
  <c r="T3525" i="1"/>
  <c r="F3517" i="1"/>
  <c r="Z3517" i="1"/>
  <c r="V3517" i="1"/>
  <c r="U3517" i="1"/>
  <c r="T3517" i="1"/>
  <c r="F3509" i="1"/>
  <c r="Z3509" i="1"/>
  <c r="V3509" i="1"/>
  <c r="U3509" i="1"/>
  <c r="T3509" i="1"/>
  <c r="F3501" i="1"/>
  <c r="Z3501" i="1"/>
  <c r="V3501" i="1"/>
  <c r="U3501" i="1"/>
  <c r="T3501" i="1"/>
  <c r="F3493" i="1"/>
  <c r="Z3493" i="1"/>
  <c r="V3493" i="1"/>
  <c r="U3493" i="1"/>
  <c r="T3493" i="1"/>
  <c r="F3485" i="1"/>
  <c r="Z3485" i="1"/>
  <c r="V3485" i="1"/>
  <c r="U3485" i="1"/>
  <c r="T3485" i="1"/>
  <c r="F3477" i="1"/>
  <c r="Z3477" i="1"/>
  <c r="V3477" i="1"/>
  <c r="U3477" i="1"/>
  <c r="T3477" i="1"/>
  <c r="F3469" i="1"/>
  <c r="Z3469" i="1"/>
  <c r="V3469" i="1"/>
  <c r="U3469" i="1"/>
  <c r="T3469" i="1"/>
  <c r="F3461" i="1"/>
  <c r="Z3461" i="1"/>
  <c r="V3461" i="1"/>
  <c r="U3461" i="1"/>
  <c r="T3461" i="1"/>
  <c r="F3453" i="1"/>
  <c r="Z3453" i="1"/>
  <c r="V3453" i="1"/>
  <c r="U3453" i="1"/>
  <c r="T3453" i="1"/>
  <c r="F3445" i="1"/>
  <c r="Z3445" i="1"/>
  <c r="V3445" i="1"/>
  <c r="U3445" i="1"/>
  <c r="T3445" i="1"/>
  <c r="F3437" i="1"/>
  <c r="Z3437" i="1"/>
  <c r="V3437" i="1"/>
  <c r="U3437" i="1"/>
  <c r="T3437" i="1"/>
  <c r="F3429" i="1"/>
  <c r="Z3429" i="1"/>
  <c r="V3429" i="1"/>
  <c r="U3429" i="1"/>
  <c r="T3429" i="1"/>
  <c r="F3421" i="1"/>
  <c r="Z3421" i="1"/>
  <c r="V3421" i="1"/>
  <c r="U3421" i="1"/>
  <c r="T3421" i="1"/>
  <c r="F3413" i="1"/>
  <c r="Z3413" i="1"/>
  <c r="V3413" i="1"/>
  <c r="U3413" i="1"/>
  <c r="T3413" i="1"/>
  <c r="F3405" i="1"/>
  <c r="Z3405" i="1"/>
  <c r="V3405" i="1"/>
  <c r="U3405" i="1"/>
  <c r="T3405" i="1"/>
  <c r="F3397" i="1"/>
  <c r="Z3397" i="1"/>
  <c r="V3397" i="1"/>
  <c r="U3397" i="1"/>
  <c r="T3397" i="1"/>
  <c r="F3389" i="1"/>
  <c r="Z3389" i="1"/>
  <c r="V3389" i="1"/>
  <c r="U3389" i="1"/>
  <c r="T3389" i="1"/>
  <c r="F3381" i="1"/>
  <c r="Z3381" i="1"/>
  <c r="V3381" i="1"/>
  <c r="U3381" i="1"/>
  <c r="T3381" i="1"/>
  <c r="F3373" i="1"/>
  <c r="Z3373" i="1"/>
  <c r="V3373" i="1"/>
  <c r="U3373" i="1"/>
  <c r="T3373" i="1"/>
  <c r="F3365" i="1"/>
  <c r="Z3365" i="1"/>
  <c r="V3365" i="1"/>
  <c r="U3365" i="1"/>
  <c r="T3365" i="1"/>
  <c r="F3357" i="1"/>
  <c r="Z3357" i="1"/>
  <c r="V3357" i="1"/>
  <c r="U3357" i="1"/>
  <c r="T3357" i="1"/>
  <c r="F3349" i="1"/>
  <c r="Z3349" i="1"/>
  <c r="V3349" i="1"/>
  <c r="U3349" i="1"/>
  <c r="T3349" i="1"/>
  <c r="F3341" i="1"/>
  <c r="Z3341" i="1"/>
  <c r="V3341" i="1"/>
  <c r="U3341" i="1"/>
  <c r="T3341" i="1"/>
  <c r="F3333" i="1"/>
  <c r="Z3333" i="1"/>
  <c r="V3333" i="1"/>
  <c r="U3333" i="1"/>
  <c r="T3333" i="1"/>
  <c r="F3325" i="1"/>
  <c r="Z3325" i="1"/>
  <c r="V3325" i="1"/>
  <c r="U3325" i="1"/>
  <c r="T3325" i="1"/>
  <c r="F3317" i="1"/>
  <c r="Z3317" i="1"/>
  <c r="V3317" i="1"/>
  <c r="U3317" i="1"/>
  <c r="T3317" i="1"/>
  <c r="F3309" i="1"/>
  <c r="Z3309" i="1"/>
  <c r="V3309" i="1"/>
  <c r="U3309" i="1"/>
  <c r="T3309" i="1"/>
  <c r="F3301" i="1"/>
  <c r="Z3301" i="1"/>
  <c r="V3301" i="1"/>
  <c r="U3301" i="1"/>
  <c r="T3301" i="1"/>
  <c r="F3293" i="1"/>
  <c r="Z3293" i="1"/>
  <c r="V3293" i="1"/>
  <c r="U3293" i="1"/>
  <c r="T3293" i="1"/>
  <c r="F3285" i="1"/>
  <c r="Z3285" i="1"/>
  <c r="V3285" i="1"/>
  <c r="U3285" i="1"/>
  <c r="T3285" i="1"/>
  <c r="F3277" i="1"/>
  <c r="Z3277" i="1"/>
  <c r="V3277" i="1"/>
  <c r="U3277" i="1"/>
  <c r="T3277" i="1"/>
  <c r="F3269" i="1"/>
  <c r="Z3269" i="1"/>
  <c r="V3269" i="1"/>
  <c r="U3269" i="1"/>
  <c r="T3269" i="1"/>
  <c r="F3261" i="1"/>
  <c r="Z3261" i="1"/>
  <c r="V3261" i="1"/>
  <c r="U3261" i="1"/>
  <c r="T3261" i="1"/>
  <c r="F3253" i="1"/>
  <c r="Z3253" i="1"/>
  <c r="V3253" i="1"/>
  <c r="U3253" i="1"/>
  <c r="T3253" i="1"/>
  <c r="F3245" i="1"/>
  <c r="Z3245" i="1"/>
  <c r="V3245" i="1"/>
  <c r="U3245" i="1"/>
  <c r="T3245" i="1"/>
  <c r="F3237" i="1"/>
  <c r="Z3237" i="1"/>
  <c r="V3237" i="1"/>
  <c r="U3237" i="1"/>
  <c r="T3237" i="1"/>
  <c r="F3229" i="1"/>
  <c r="Z3229" i="1"/>
  <c r="V3229" i="1"/>
  <c r="U3229" i="1"/>
  <c r="T3229" i="1"/>
  <c r="F3221" i="1"/>
  <c r="Z3221" i="1"/>
  <c r="V3221" i="1"/>
  <c r="U3221" i="1"/>
  <c r="T3221" i="1"/>
  <c r="F3213" i="1"/>
  <c r="Z3213" i="1"/>
  <c r="V3213" i="1"/>
  <c r="U3213" i="1"/>
  <c r="T3213" i="1"/>
  <c r="F3205" i="1"/>
  <c r="Z3205" i="1"/>
  <c r="V3205" i="1"/>
  <c r="U3205" i="1"/>
  <c r="T3205" i="1"/>
  <c r="F3197" i="1"/>
  <c r="Z3197" i="1"/>
  <c r="V3197" i="1"/>
  <c r="U3197" i="1"/>
  <c r="T3197" i="1"/>
  <c r="F3189" i="1"/>
  <c r="Z3189" i="1"/>
  <c r="V3189" i="1"/>
  <c r="U3189" i="1"/>
  <c r="T3189" i="1"/>
  <c r="F3181" i="1"/>
  <c r="Z3181" i="1"/>
  <c r="V3181" i="1"/>
  <c r="U3181" i="1"/>
  <c r="T3181" i="1"/>
  <c r="F3173" i="1"/>
  <c r="Z3173" i="1"/>
  <c r="V3173" i="1"/>
  <c r="U3173" i="1"/>
  <c r="T3173" i="1"/>
  <c r="F3165" i="1"/>
  <c r="Z3165" i="1"/>
  <c r="V3165" i="1"/>
  <c r="U3165" i="1"/>
  <c r="T3165" i="1"/>
  <c r="F3157" i="1"/>
  <c r="Z3157" i="1"/>
  <c r="V3157" i="1"/>
  <c r="U3157" i="1"/>
  <c r="T3157" i="1"/>
  <c r="F3149" i="1"/>
  <c r="Z3149" i="1"/>
  <c r="V3149" i="1"/>
  <c r="U3149" i="1"/>
  <c r="T3149" i="1"/>
  <c r="F3141" i="1"/>
  <c r="Z3141" i="1"/>
  <c r="V3141" i="1"/>
  <c r="U3141" i="1"/>
  <c r="T3141" i="1"/>
  <c r="F3133" i="1"/>
  <c r="Z3133" i="1"/>
  <c r="V3133" i="1"/>
  <c r="U3133" i="1"/>
  <c r="T3133" i="1"/>
  <c r="F3125" i="1"/>
  <c r="Z3125" i="1"/>
  <c r="V3125" i="1"/>
  <c r="U3125" i="1"/>
  <c r="T3125" i="1"/>
  <c r="F3117" i="1"/>
  <c r="Z3117" i="1"/>
  <c r="V3117" i="1"/>
  <c r="U3117" i="1"/>
  <c r="T3117" i="1"/>
  <c r="F3109" i="1"/>
  <c r="Z3109" i="1"/>
  <c r="V3109" i="1"/>
  <c r="U3109" i="1"/>
  <c r="T3109" i="1"/>
  <c r="F3101" i="1"/>
  <c r="Z3101" i="1"/>
  <c r="V3101" i="1"/>
  <c r="U3101" i="1"/>
  <c r="T3101" i="1"/>
  <c r="F3093" i="1"/>
  <c r="Z3093" i="1"/>
  <c r="V3093" i="1"/>
  <c r="U3093" i="1"/>
  <c r="T3093" i="1"/>
  <c r="F3085" i="1"/>
  <c r="Z3085" i="1"/>
  <c r="V3085" i="1"/>
  <c r="U3085" i="1"/>
  <c r="T3085" i="1"/>
  <c r="F3077" i="1"/>
  <c r="Z3077" i="1"/>
  <c r="V3077" i="1"/>
  <c r="U3077" i="1"/>
  <c r="T3077" i="1"/>
  <c r="F3069" i="1"/>
  <c r="Z3069" i="1"/>
  <c r="V3069" i="1"/>
  <c r="U3069" i="1"/>
  <c r="T3069" i="1"/>
  <c r="F3061" i="1"/>
  <c r="Z3061" i="1"/>
  <c r="V3061" i="1"/>
  <c r="U3061" i="1"/>
  <c r="T3061" i="1"/>
  <c r="F3053" i="1"/>
  <c r="Z3053" i="1"/>
  <c r="V3053" i="1"/>
  <c r="U3053" i="1"/>
  <c r="T3053" i="1"/>
  <c r="F3045" i="1"/>
  <c r="Z3045" i="1"/>
  <c r="V3045" i="1"/>
  <c r="U3045" i="1"/>
  <c r="T3045" i="1"/>
  <c r="F3037" i="1"/>
  <c r="Z3037" i="1"/>
  <c r="V3037" i="1"/>
  <c r="U3037" i="1"/>
  <c r="T3037" i="1"/>
  <c r="F3029" i="1"/>
  <c r="Z3029" i="1"/>
  <c r="V3029" i="1"/>
  <c r="U3029" i="1"/>
  <c r="T3029" i="1"/>
  <c r="F3021" i="1"/>
  <c r="Z3021" i="1"/>
  <c r="V3021" i="1"/>
  <c r="U3021" i="1"/>
  <c r="T3021" i="1"/>
  <c r="F3013" i="1"/>
  <c r="Z3013" i="1"/>
  <c r="V3013" i="1"/>
  <c r="U3013" i="1"/>
  <c r="T3013" i="1"/>
  <c r="F3005" i="1"/>
  <c r="Z3005" i="1"/>
  <c r="V3005" i="1"/>
  <c r="U3005" i="1"/>
  <c r="T3005" i="1"/>
  <c r="F2997" i="1"/>
  <c r="Z2997" i="1"/>
  <c r="V2997" i="1"/>
  <c r="U2997" i="1"/>
  <c r="T2997" i="1"/>
  <c r="F2989" i="1"/>
  <c r="Z2989" i="1"/>
  <c r="V2989" i="1"/>
  <c r="U2989" i="1"/>
  <c r="T2989" i="1"/>
  <c r="F2981" i="1"/>
  <c r="Z2981" i="1"/>
  <c r="V2981" i="1"/>
  <c r="U2981" i="1"/>
  <c r="T2981" i="1"/>
  <c r="F2973" i="1"/>
  <c r="Z2973" i="1"/>
  <c r="V2973" i="1"/>
  <c r="U2973" i="1"/>
  <c r="T2973" i="1"/>
  <c r="F2965" i="1"/>
  <c r="Z2965" i="1"/>
  <c r="V2965" i="1"/>
  <c r="U2965" i="1"/>
  <c r="T2965" i="1"/>
  <c r="F2957" i="1"/>
  <c r="Z2957" i="1"/>
  <c r="V2957" i="1"/>
  <c r="U2957" i="1"/>
  <c r="T2957" i="1"/>
  <c r="F2949" i="1"/>
  <c r="Z2949" i="1"/>
  <c r="V2949" i="1"/>
  <c r="U2949" i="1"/>
  <c r="T2949" i="1"/>
  <c r="F2941" i="1"/>
  <c r="Z2941" i="1"/>
  <c r="V2941" i="1"/>
  <c r="U2941" i="1"/>
  <c r="T2941" i="1"/>
  <c r="F2933" i="1"/>
  <c r="Z2933" i="1"/>
  <c r="V2933" i="1"/>
  <c r="U2933" i="1"/>
  <c r="T2933" i="1"/>
  <c r="F2925" i="1"/>
  <c r="Z2925" i="1"/>
  <c r="V2925" i="1"/>
  <c r="U2925" i="1"/>
  <c r="T2925" i="1"/>
  <c r="F2917" i="1"/>
  <c r="Z2917" i="1"/>
  <c r="V2917" i="1"/>
  <c r="U2917" i="1"/>
  <c r="T2917" i="1"/>
  <c r="F2909" i="1"/>
  <c r="Z2909" i="1"/>
  <c r="V2909" i="1"/>
  <c r="U2909" i="1"/>
  <c r="T2909" i="1"/>
  <c r="F2901" i="1"/>
  <c r="Z2901" i="1"/>
  <c r="V2901" i="1"/>
  <c r="U2901" i="1"/>
  <c r="T2901" i="1"/>
  <c r="F2893" i="1"/>
  <c r="Z2893" i="1"/>
  <c r="V2893" i="1"/>
  <c r="U2893" i="1"/>
  <c r="T2893" i="1"/>
  <c r="F2885" i="1"/>
  <c r="Z2885" i="1"/>
  <c r="V2885" i="1"/>
  <c r="U2885" i="1"/>
  <c r="T2885" i="1"/>
  <c r="F2877" i="1"/>
  <c r="Z2877" i="1"/>
  <c r="V2877" i="1"/>
  <c r="U2877" i="1"/>
  <c r="T2877" i="1"/>
  <c r="F2869" i="1"/>
  <c r="Z2869" i="1"/>
  <c r="V2869" i="1"/>
  <c r="U2869" i="1"/>
  <c r="T2869" i="1"/>
  <c r="F2861" i="1"/>
  <c r="Z2861" i="1"/>
  <c r="V2861" i="1"/>
  <c r="U2861" i="1"/>
  <c r="T2861" i="1"/>
  <c r="F2853" i="1"/>
  <c r="Z2853" i="1"/>
  <c r="V2853" i="1"/>
  <c r="U2853" i="1"/>
  <c r="T2853" i="1"/>
  <c r="F2845" i="1"/>
  <c r="Z2845" i="1"/>
  <c r="V2845" i="1"/>
  <c r="U2845" i="1"/>
  <c r="T2845" i="1"/>
  <c r="F2837" i="1"/>
  <c r="Z2837" i="1"/>
  <c r="V2837" i="1"/>
  <c r="U2837" i="1"/>
  <c r="T2837" i="1"/>
  <c r="F2829" i="1"/>
  <c r="Z2829" i="1"/>
  <c r="V2829" i="1"/>
  <c r="U2829" i="1"/>
  <c r="T2829" i="1"/>
  <c r="F2821" i="1"/>
  <c r="Z2821" i="1"/>
  <c r="V2821" i="1"/>
  <c r="U2821" i="1"/>
  <c r="T2821" i="1"/>
  <c r="F2813" i="1"/>
  <c r="Z2813" i="1"/>
  <c r="V2813" i="1"/>
  <c r="U2813" i="1"/>
  <c r="T2813" i="1"/>
  <c r="F2805" i="1"/>
  <c r="Z2805" i="1"/>
  <c r="V2805" i="1"/>
  <c r="U2805" i="1"/>
  <c r="T2805" i="1"/>
  <c r="F2797" i="1"/>
  <c r="Z2797" i="1"/>
  <c r="V2797" i="1"/>
  <c r="U2797" i="1"/>
  <c r="T2797" i="1"/>
  <c r="F2789" i="1"/>
  <c r="Z2789" i="1"/>
  <c r="V2789" i="1"/>
  <c r="U2789" i="1"/>
  <c r="T2789" i="1"/>
  <c r="F2781" i="1"/>
  <c r="Z2781" i="1"/>
  <c r="V2781" i="1"/>
  <c r="U2781" i="1"/>
  <c r="T2781" i="1"/>
  <c r="F2773" i="1"/>
  <c r="Z2773" i="1"/>
  <c r="V2773" i="1"/>
  <c r="U2773" i="1"/>
  <c r="T2773" i="1"/>
  <c r="F2765" i="1"/>
  <c r="Z2765" i="1"/>
  <c r="V2765" i="1"/>
  <c r="U2765" i="1"/>
  <c r="T2765" i="1"/>
  <c r="F2757" i="1"/>
  <c r="Z2757" i="1"/>
  <c r="V2757" i="1"/>
  <c r="U2757" i="1"/>
  <c r="T2757" i="1"/>
  <c r="F2749" i="1"/>
  <c r="Z2749" i="1"/>
  <c r="V2749" i="1"/>
  <c r="U2749" i="1"/>
  <c r="T2749" i="1"/>
  <c r="F2741" i="1"/>
  <c r="Z2741" i="1"/>
  <c r="V2741" i="1"/>
  <c r="U2741" i="1"/>
  <c r="T2741" i="1"/>
  <c r="F2733" i="1"/>
  <c r="Z2733" i="1"/>
  <c r="V2733" i="1"/>
  <c r="U2733" i="1"/>
  <c r="T2733" i="1"/>
  <c r="F2725" i="1"/>
  <c r="Z2725" i="1"/>
  <c r="V2725" i="1"/>
  <c r="U2725" i="1"/>
  <c r="T2725" i="1"/>
  <c r="F2717" i="1"/>
  <c r="Z2717" i="1"/>
  <c r="V2717" i="1"/>
  <c r="U2717" i="1"/>
  <c r="T2717" i="1"/>
  <c r="F2709" i="1"/>
  <c r="Z2709" i="1"/>
  <c r="V2709" i="1"/>
  <c r="U2709" i="1"/>
  <c r="T2709" i="1"/>
  <c r="F2701" i="1"/>
  <c r="Z2701" i="1"/>
  <c r="V2701" i="1"/>
  <c r="U2701" i="1"/>
  <c r="T2701" i="1"/>
  <c r="F2693" i="1"/>
  <c r="Z2693" i="1"/>
  <c r="V2693" i="1"/>
  <c r="U2693" i="1"/>
  <c r="T2693" i="1"/>
  <c r="F2685" i="1"/>
  <c r="Z2685" i="1"/>
  <c r="V2685" i="1"/>
  <c r="U2685" i="1"/>
  <c r="T2685" i="1"/>
  <c r="F2677" i="1"/>
  <c r="Z2677" i="1"/>
  <c r="V2677" i="1"/>
  <c r="U2677" i="1"/>
  <c r="T2677" i="1"/>
  <c r="F2669" i="1"/>
  <c r="Z2669" i="1"/>
  <c r="V2669" i="1"/>
  <c r="U2669" i="1"/>
  <c r="T2669" i="1"/>
  <c r="F2661" i="1"/>
  <c r="Z2661" i="1"/>
  <c r="V2661" i="1"/>
  <c r="U2661" i="1"/>
  <c r="T2661" i="1"/>
  <c r="F2653" i="1"/>
  <c r="Z2653" i="1"/>
  <c r="V2653" i="1"/>
  <c r="U2653" i="1"/>
  <c r="T2653" i="1"/>
  <c r="F2645" i="1"/>
  <c r="Z2645" i="1"/>
  <c r="V2645" i="1"/>
  <c r="U2645" i="1"/>
  <c r="T2645" i="1"/>
  <c r="F2637" i="1"/>
  <c r="Z2637" i="1"/>
  <c r="V2637" i="1"/>
  <c r="U2637" i="1"/>
  <c r="T2637" i="1"/>
  <c r="F2629" i="1"/>
  <c r="Z2629" i="1"/>
  <c r="V2629" i="1"/>
  <c r="U2629" i="1"/>
  <c r="T2629" i="1"/>
  <c r="F2621" i="1"/>
  <c r="Z2621" i="1"/>
  <c r="V2621" i="1"/>
  <c r="U2621" i="1"/>
  <c r="T2621" i="1"/>
  <c r="F2613" i="1"/>
  <c r="Z2613" i="1"/>
  <c r="V2613" i="1"/>
  <c r="U2613" i="1"/>
  <c r="T2613" i="1"/>
  <c r="F2605" i="1"/>
  <c r="Z2605" i="1"/>
  <c r="V2605" i="1"/>
  <c r="U2605" i="1"/>
  <c r="T2605" i="1"/>
  <c r="F2597" i="1"/>
  <c r="Z2597" i="1"/>
  <c r="V2597" i="1"/>
  <c r="U2597" i="1"/>
  <c r="T2597" i="1"/>
  <c r="F2589" i="1"/>
  <c r="Z2589" i="1"/>
  <c r="V2589" i="1"/>
  <c r="U2589" i="1"/>
  <c r="T2589" i="1"/>
  <c r="F2581" i="1"/>
  <c r="Z2581" i="1"/>
  <c r="V2581" i="1"/>
  <c r="U2581" i="1"/>
  <c r="T2581" i="1"/>
  <c r="F2573" i="1"/>
  <c r="Z2573" i="1"/>
  <c r="V2573" i="1"/>
  <c r="U2573" i="1"/>
  <c r="T2573" i="1"/>
  <c r="F2565" i="1"/>
  <c r="Z2565" i="1"/>
  <c r="V2565" i="1"/>
  <c r="U2565" i="1"/>
  <c r="T2565" i="1"/>
  <c r="F2557" i="1"/>
  <c r="Z2557" i="1"/>
  <c r="V2557" i="1"/>
  <c r="U2557" i="1"/>
  <c r="T2557" i="1"/>
  <c r="F2549" i="1"/>
  <c r="Z2549" i="1"/>
  <c r="V2549" i="1"/>
  <c r="U2549" i="1"/>
  <c r="T2549" i="1"/>
  <c r="F2541" i="1"/>
  <c r="Z2541" i="1"/>
  <c r="V2541" i="1"/>
  <c r="U2541" i="1"/>
  <c r="T2541" i="1"/>
  <c r="F2533" i="1"/>
  <c r="Z2533" i="1"/>
  <c r="V2533" i="1"/>
  <c r="U2533" i="1"/>
  <c r="T2533" i="1"/>
  <c r="F2525" i="1"/>
  <c r="Z2525" i="1"/>
  <c r="V2525" i="1"/>
  <c r="U2525" i="1"/>
  <c r="T2525" i="1"/>
  <c r="F2517" i="1"/>
  <c r="Z2517" i="1"/>
  <c r="V2517" i="1"/>
  <c r="U2517" i="1"/>
  <c r="T2517" i="1"/>
  <c r="F2509" i="1"/>
  <c r="Z2509" i="1"/>
  <c r="V2509" i="1"/>
  <c r="U2509" i="1"/>
  <c r="T2509" i="1"/>
  <c r="F2501" i="1"/>
  <c r="Z2501" i="1"/>
  <c r="V2501" i="1"/>
  <c r="U2501" i="1"/>
  <c r="T2501" i="1"/>
  <c r="F2493" i="1"/>
  <c r="Z2493" i="1"/>
  <c r="V2493" i="1"/>
  <c r="U2493" i="1"/>
  <c r="T2493" i="1"/>
  <c r="F2485" i="1"/>
  <c r="Z2485" i="1"/>
  <c r="V2485" i="1"/>
  <c r="U2485" i="1"/>
  <c r="T2485" i="1"/>
  <c r="F2477" i="1"/>
  <c r="Z2477" i="1"/>
  <c r="V2477" i="1"/>
  <c r="U2477" i="1"/>
  <c r="T2477" i="1"/>
  <c r="F2469" i="1"/>
  <c r="Z2469" i="1"/>
  <c r="V2469" i="1"/>
  <c r="U2469" i="1"/>
  <c r="T2469" i="1"/>
  <c r="F2461" i="1"/>
  <c r="Z2461" i="1"/>
  <c r="V2461" i="1"/>
  <c r="U2461" i="1"/>
  <c r="T2461" i="1"/>
  <c r="F2453" i="1"/>
  <c r="Z2453" i="1"/>
  <c r="V2453" i="1"/>
  <c r="U2453" i="1"/>
  <c r="T2453" i="1"/>
  <c r="F2445" i="1"/>
  <c r="Z2445" i="1"/>
  <c r="V2445" i="1"/>
  <c r="U2445" i="1"/>
  <c r="T2445" i="1"/>
  <c r="F2437" i="1"/>
  <c r="Z2437" i="1"/>
  <c r="V2437" i="1"/>
  <c r="U2437" i="1"/>
  <c r="T2437" i="1"/>
  <c r="F2429" i="1"/>
  <c r="Z2429" i="1"/>
  <c r="V2429" i="1"/>
  <c r="U2429" i="1"/>
  <c r="T2429" i="1"/>
  <c r="F2421" i="1"/>
  <c r="Z2421" i="1"/>
  <c r="V2421" i="1"/>
  <c r="U2421" i="1"/>
  <c r="T2421" i="1"/>
  <c r="F2413" i="1"/>
  <c r="Z2413" i="1"/>
  <c r="V2413" i="1"/>
  <c r="U2413" i="1"/>
  <c r="T2413" i="1"/>
  <c r="F2405" i="1"/>
  <c r="Z2405" i="1"/>
  <c r="V2405" i="1"/>
  <c r="U2405" i="1"/>
  <c r="T2405" i="1"/>
  <c r="F2397" i="1"/>
  <c r="Z2397" i="1"/>
  <c r="V2397" i="1"/>
  <c r="U2397" i="1"/>
  <c r="T2397" i="1"/>
  <c r="F2389" i="1"/>
  <c r="Z2389" i="1"/>
  <c r="V2389" i="1"/>
  <c r="U2389" i="1"/>
  <c r="T2389" i="1"/>
  <c r="F2381" i="1"/>
  <c r="Z2381" i="1"/>
  <c r="V2381" i="1"/>
  <c r="U2381" i="1"/>
  <c r="T2381" i="1"/>
  <c r="F2373" i="1"/>
  <c r="Z2373" i="1"/>
  <c r="V2373" i="1"/>
  <c r="U2373" i="1"/>
  <c r="T2373" i="1"/>
  <c r="F2365" i="1"/>
  <c r="Z2365" i="1"/>
  <c r="V2365" i="1"/>
  <c r="U2365" i="1"/>
  <c r="T2365" i="1"/>
  <c r="F2357" i="1"/>
  <c r="Z2357" i="1"/>
  <c r="V2357" i="1"/>
  <c r="U2357" i="1"/>
  <c r="T2357" i="1"/>
  <c r="F2349" i="1"/>
  <c r="Z2349" i="1"/>
  <c r="V2349" i="1"/>
  <c r="U2349" i="1"/>
  <c r="T2349" i="1"/>
  <c r="F2341" i="1"/>
  <c r="Z2341" i="1"/>
  <c r="V2341" i="1"/>
  <c r="U2341" i="1"/>
  <c r="T2341" i="1"/>
  <c r="F2333" i="1"/>
  <c r="Z2333" i="1"/>
  <c r="V2333" i="1"/>
  <c r="U2333" i="1"/>
  <c r="T2333" i="1"/>
  <c r="F2325" i="1"/>
  <c r="Z2325" i="1"/>
  <c r="V2325" i="1"/>
  <c r="U2325" i="1"/>
  <c r="T2325" i="1"/>
  <c r="F2317" i="1"/>
  <c r="Z2317" i="1"/>
  <c r="V2317" i="1"/>
  <c r="U2317" i="1"/>
  <c r="T2317" i="1"/>
  <c r="F2309" i="1"/>
  <c r="Z2309" i="1"/>
  <c r="V2309" i="1"/>
  <c r="U2309" i="1"/>
  <c r="T2309" i="1"/>
  <c r="F2301" i="1"/>
  <c r="Z2301" i="1"/>
  <c r="V2301" i="1"/>
  <c r="U2301" i="1"/>
  <c r="T2301" i="1"/>
  <c r="F2293" i="1"/>
  <c r="Z2293" i="1"/>
  <c r="V2293" i="1"/>
  <c r="U2293" i="1"/>
  <c r="T2293" i="1"/>
  <c r="F2285" i="1"/>
  <c r="Z2285" i="1"/>
  <c r="V2285" i="1"/>
  <c r="U2285" i="1"/>
  <c r="T2285" i="1"/>
  <c r="F2277" i="1"/>
  <c r="Z2277" i="1"/>
  <c r="V2277" i="1"/>
  <c r="U2277" i="1"/>
  <c r="T2277" i="1"/>
  <c r="F2269" i="1"/>
  <c r="Z2269" i="1"/>
  <c r="V2269" i="1"/>
  <c r="U2269" i="1"/>
  <c r="T2269" i="1"/>
  <c r="F2261" i="1"/>
  <c r="Z2261" i="1"/>
  <c r="V2261" i="1"/>
  <c r="U2261" i="1"/>
  <c r="T2261" i="1"/>
  <c r="F2253" i="1"/>
  <c r="Z2253" i="1"/>
  <c r="V2253" i="1"/>
  <c r="U2253" i="1"/>
  <c r="T2253" i="1"/>
  <c r="F2245" i="1"/>
  <c r="Z2245" i="1"/>
  <c r="V2245" i="1"/>
  <c r="U2245" i="1"/>
  <c r="T2245" i="1"/>
  <c r="F2237" i="1"/>
  <c r="Z2237" i="1"/>
  <c r="V2237" i="1"/>
  <c r="U2237" i="1"/>
  <c r="T2237" i="1"/>
  <c r="F2229" i="1"/>
  <c r="Z2229" i="1"/>
  <c r="V2229" i="1"/>
  <c r="U2229" i="1"/>
  <c r="T2229" i="1"/>
  <c r="F2221" i="1"/>
  <c r="Z2221" i="1"/>
  <c r="V2221" i="1"/>
  <c r="U2221" i="1"/>
  <c r="T2221" i="1"/>
  <c r="F2213" i="1"/>
  <c r="Z2213" i="1"/>
  <c r="V2213" i="1"/>
  <c r="U2213" i="1"/>
  <c r="T2213" i="1"/>
  <c r="F2205" i="1"/>
  <c r="Z2205" i="1"/>
  <c r="V2205" i="1"/>
  <c r="U2205" i="1"/>
  <c r="T2205" i="1"/>
  <c r="F2197" i="1"/>
  <c r="Z2197" i="1"/>
  <c r="V2197" i="1"/>
  <c r="U2197" i="1"/>
  <c r="T2197" i="1"/>
  <c r="F2189" i="1"/>
  <c r="Z2189" i="1"/>
  <c r="V2189" i="1"/>
  <c r="U2189" i="1"/>
  <c r="T2189" i="1"/>
  <c r="F2181" i="1"/>
  <c r="Z2181" i="1"/>
  <c r="V2181" i="1"/>
  <c r="U2181" i="1"/>
  <c r="T2181" i="1"/>
  <c r="F2173" i="1"/>
  <c r="Z2173" i="1"/>
  <c r="V2173" i="1"/>
  <c r="U2173" i="1"/>
  <c r="T2173" i="1"/>
  <c r="F2165" i="1"/>
  <c r="Z2165" i="1"/>
  <c r="V2165" i="1"/>
  <c r="U2165" i="1"/>
  <c r="T2165" i="1"/>
  <c r="F2157" i="1"/>
  <c r="Z2157" i="1"/>
  <c r="V2157" i="1"/>
  <c r="U2157" i="1"/>
  <c r="T2157" i="1"/>
  <c r="F2149" i="1"/>
  <c r="Z2149" i="1"/>
  <c r="V2149" i="1"/>
  <c r="U2149" i="1"/>
  <c r="T2149" i="1"/>
  <c r="F2141" i="1"/>
  <c r="Z2141" i="1"/>
  <c r="V2141" i="1"/>
  <c r="U2141" i="1"/>
  <c r="T2141" i="1"/>
  <c r="F2133" i="1"/>
  <c r="Z2133" i="1"/>
  <c r="V2133" i="1"/>
  <c r="U2133" i="1"/>
  <c r="T2133" i="1"/>
  <c r="F2125" i="1"/>
  <c r="Z2125" i="1"/>
  <c r="V2125" i="1"/>
  <c r="U2125" i="1"/>
  <c r="T2125" i="1"/>
  <c r="F2117" i="1"/>
  <c r="Z2117" i="1"/>
  <c r="V2117" i="1"/>
  <c r="U2117" i="1"/>
  <c r="T2117" i="1"/>
  <c r="F2109" i="1"/>
  <c r="Z2109" i="1"/>
  <c r="V2109" i="1"/>
  <c r="U2109" i="1"/>
  <c r="T2109" i="1"/>
  <c r="F2101" i="1"/>
  <c r="Z2101" i="1"/>
  <c r="V2101" i="1"/>
  <c r="U2101" i="1"/>
  <c r="T2101" i="1"/>
  <c r="F2093" i="1"/>
  <c r="Z2093" i="1"/>
  <c r="V2093" i="1"/>
  <c r="U2093" i="1"/>
  <c r="T2093" i="1"/>
  <c r="F2085" i="1"/>
  <c r="Z2085" i="1"/>
  <c r="V2085" i="1"/>
  <c r="U2085" i="1"/>
  <c r="T2085" i="1"/>
  <c r="F2077" i="1"/>
  <c r="Z2077" i="1"/>
  <c r="V2077" i="1"/>
  <c r="U2077" i="1"/>
  <c r="T2077" i="1"/>
  <c r="F2069" i="1"/>
  <c r="Z2069" i="1"/>
  <c r="V2069" i="1"/>
  <c r="U2069" i="1"/>
  <c r="T2069" i="1"/>
  <c r="F2061" i="1"/>
  <c r="Z2061" i="1"/>
  <c r="V2061" i="1"/>
  <c r="U2061" i="1"/>
  <c r="T2061" i="1"/>
  <c r="F2053" i="1"/>
  <c r="Z2053" i="1"/>
  <c r="V2053" i="1"/>
  <c r="U2053" i="1"/>
  <c r="T2053" i="1"/>
  <c r="F2045" i="1"/>
  <c r="Z2045" i="1"/>
  <c r="V2045" i="1"/>
  <c r="U2045" i="1"/>
  <c r="T2045" i="1"/>
  <c r="F2037" i="1"/>
  <c r="Z2037" i="1"/>
  <c r="V2037" i="1"/>
  <c r="U2037" i="1"/>
  <c r="T2037" i="1"/>
  <c r="F2029" i="1"/>
  <c r="Z2029" i="1"/>
  <c r="V2029" i="1"/>
  <c r="U2029" i="1"/>
  <c r="T2029" i="1"/>
  <c r="F2021" i="1"/>
  <c r="Z2021" i="1"/>
  <c r="V2021" i="1"/>
  <c r="U2021" i="1"/>
  <c r="T2021" i="1"/>
  <c r="F2013" i="1"/>
  <c r="Z2013" i="1"/>
  <c r="V2013" i="1"/>
  <c r="U2013" i="1"/>
  <c r="T2013" i="1"/>
  <c r="F2005" i="1"/>
  <c r="Z2005" i="1"/>
  <c r="V2005" i="1"/>
  <c r="U2005" i="1"/>
  <c r="T2005" i="1"/>
  <c r="F1997" i="1"/>
  <c r="Z1997" i="1"/>
  <c r="V1997" i="1"/>
  <c r="U1997" i="1"/>
  <c r="T1997" i="1"/>
  <c r="F1989" i="1"/>
  <c r="Z1989" i="1"/>
  <c r="V1989" i="1"/>
  <c r="U1989" i="1"/>
  <c r="T1989" i="1"/>
  <c r="F1981" i="1"/>
  <c r="Z1981" i="1"/>
  <c r="V1981" i="1"/>
  <c r="U1981" i="1"/>
  <c r="T1981" i="1"/>
  <c r="F1973" i="1"/>
  <c r="Z1973" i="1"/>
  <c r="V1973" i="1"/>
  <c r="U1973" i="1"/>
  <c r="T1973" i="1"/>
  <c r="F1965" i="1"/>
  <c r="Z1965" i="1"/>
  <c r="V1965" i="1"/>
  <c r="U1965" i="1"/>
  <c r="T1965" i="1"/>
  <c r="F1957" i="1"/>
  <c r="Z1957" i="1"/>
  <c r="V1957" i="1"/>
  <c r="U1957" i="1"/>
  <c r="T1957" i="1"/>
  <c r="F1949" i="1"/>
  <c r="Z1949" i="1"/>
  <c r="V1949" i="1"/>
  <c r="U1949" i="1"/>
  <c r="T1949" i="1"/>
  <c r="F1941" i="1"/>
  <c r="Z1941" i="1"/>
  <c r="V1941" i="1"/>
  <c r="U1941" i="1"/>
  <c r="T1941" i="1"/>
  <c r="F1933" i="1"/>
  <c r="Z1933" i="1"/>
  <c r="V1933" i="1"/>
  <c r="U1933" i="1"/>
  <c r="T1933" i="1"/>
  <c r="F1925" i="1"/>
  <c r="Z1925" i="1"/>
  <c r="V1925" i="1"/>
  <c r="U1925" i="1"/>
  <c r="T1925" i="1"/>
  <c r="F1917" i="1"/>
  <c r="Z1917" i="1"/>
  <c r="V1917" i="1"/>
  <c r="U1917" i="1"/>
  <c r="T1917" i="1"/>
  <c r="F1909" i="1"/>
  <c r="Z1909" i="1"/>
  <c r="V1909" i="1"/>
  <c r="U1909" i="1"/>
  <c r="T1909" i="1"/>
  <c r="F1901" i="1"/>
  <c r="Z1901" i="1"/>
  <c r="V1901" i="1"/>
  <c r="U1901" i="1"/>
  <c r="T1901" i="1"/>
  <c r="F1893" i="1"/>
  <c r="Z1893" i="1"/>
  <c r="V1893" i="1"/>
  <c r="U1893" i="1"/>
  <c r="T1893" i="1"/>
  <c r="F1885" i="1"/>
  <c r="Z1885" i="1"/>
  <c r="V1885" i="1"/>
  <c r="U1885" i="1"/>
  <c r="T1885" i="1"/>
  <c r="F1877" i="1"/>
  <c r="Z1877" i="1"/>
  <c r="V1877" i="1"/>
  <c r="U1877" i="1"/>
  <c r="T1877" i="1"/>
  <c r="F1869" i="1"/>
  <c r="Z1869" i="1"/>
  <c r="V1869" i="1"/>
  <c r="U1869" i="1"/>
  <c r="T1869" i="1"/>
  <c r="F1861" i="1"/>
  <c r="Z1861" i="1"/>
  <c r="V1861" i="1"/>
  <c r="U1861" i="1"/>
  <c r="T1861" i="1"/>
  <c r="F1853" i="1"/>
  <c r="Z1853" i="1"/>
  <c r="V1853" i="1"/>
  <c r="U1853" i="1"/>
  <c r="T1853" i="1"/>
  <c r="F1845" i="1"/>
  <c r="Z1845" i="1"/>
  <c r="V1845" i="1"/>
  <c r="U1845" i="1"/>
  <c r="T1845" i="1"/>
  <c r="F1837" i="1"/>
  <c r="Z1837" i="1"/>
  <c r="V1837" i="1"/>
  <c r="U1837" i="1"/>
  <c r="T1837" i="1"/>
  <c r="F1829" i="1"/>
  <c r="Z1829" i="1"/>
  <c r="V1829" i="1"/>
  <c r="U1829" i="1"/>
  <c r="T1829" i="1"/>
  <c r="F1821" i="1"/>
  <c r="Z1821" i="1"/>
  <c r="V1821" i="1"/>
  <c r="U1821" i="1"/>
  <c r="T1821" i="1"/>
  <c r="F1813" i="1"/>
  <c r="Z1813" i="1"/>
  <c r="V1813" i="1"/>
  <c r="U1813" i="1"/>
  <c r="T1813" i="1"/>
  <c r="F1805" i="1"/>
  <c r="Z1805" i="1"/>
  <c r="V1805" i="1"/>
  <c r="U1805" i="1"/>
  <c r="T1805" i="1"/>
  <c r="F1797" i="1"/>
  <c r="Z1797" i="1"/>
  <c r="V1797" i="1"/>
  <c r="U1797" i="1"/>
  <c r="T1797" i="1"/>
  <c r="F1789" i="1"/>
  <c r="Z1789" i="1"/>
  <c r="V1789" i="1"/>
  <c r="U1789" i="1"/>
  <c r="T1789" i="1"/>
  <c r="F1781" i="1"/>
  <c r="Z1781" i="1"/>
  <c r="V1781" i="1"/>
  <c r="U1781" i="1"/>
  <c r="T1781" i="1"/>
  <c r="F1773" i="1"/>
  <c r="Z1773" i="1"/>
  <c r="V1773" i="1"/>
  <c r="U1773" i="1"/>
  <c r="T1773" i="1"/>
  <c r="F1765" i="1"/>
  <c r="Z1765" i="1"/>
  <c r="V1765" i="1"/>
  <c r="U1765" i="1"/>
  <c r="T1765" i="1"/>
  <c r="F1757" i="1"/>
  <c r="Z1757" i="1"/>
  <c r="V1757" i="1"/>
  <c r="U1757" i="1"/>
  <c r="T1757" i="1"/>
  <c r="F1749" i="1"/>
  <c r="Z1749" i="1"/>
  <c r="V1749" i="1"/>
  <c r="U1749" i="1"/>
  <c r="T1749" i="1"/>
  <c r="F1741" i="1"/>
  <c r="Z1741" i="1"/>
  <c r="V1741" i="1"/>
  <c r="U1741" i="1"/>
  <c r="T1741" i="1"/>
  <c r="F1733" i="1"/>
  <c r="Z1733" i="1"/>
  <c r="V1733" i="1"/>
  <c r="U1733" i="1"/>
  <c r="T1733" i="1"/>
  <c r="F1725" i="1"/>
  <c r="Z1725" i="1"/>
  <c r="V1725" i="1"/>
  <c r="U1725" i="1"/>
  <c r="T1725" i="1"/>
  <c r="F1717" i="1"/>
  <c r="Z1717" i="1"/>
  <c r="V1717" i="1"/>
  <c r="U1717" i="1"/>
  <c r="T1717" i="1"/>
  <c r="F1709" i="1"/>
  <c r="Z1709" i="1"/>
  <c r="V1709" i="1"/>
  <c r="U1709" i="1"/>
  <c r="T1709" i="1"/>
  <c r="F1701" i="1"/>
  <c r="Z1701" i="1"/>
  <c r="V1701" i="1"/>
  <c r="U1701" i="1"/>
  <c r="T1701" i="1"/>
  <c r="F1693" i="1"/>
  <c r="Z1693" i="1"/>
  <c r="V1693" i="1"/>
  <c r="U1693" i="1"/>
  <c r="T1693" i="1"/>
  <c r="F1685" i="1"/>
  <c r="Z1685" i="1"/>
  <c r="V1685" i="1"/>
  <c r="U1685" i="1"/>
  <c r="T1685" i="1"/>
  <c r="F1677" i="1"/>
  <c r="Z1677" i="1"/>
  <c r="V1677" i="1"/>
  <c r="U1677" i="1"/>
  <c r="T1677" i="1"/>
  <c r="F1669" i="1"/>
  <c r="Z1669" i="1"/>
  <c r="V1669" i="1"/>
  <c r="U1669" i="1"/>
  <c r="T1669" i="1"/>
  <c r="F1661" i="1"/>
  <c r="Z1661" i="1"/>
  <c r="V1661" i="1"/>
  <c r="U1661" i="1"/>
  <c r="T1661" i="1"/>
  <c r="F1653" i="1"/>
  <c r="Z1653" i="1"/>
  <c r="V1653" i="1"/>
  <c r="U1653" i="1"/>
  <c r="T1653" i="1"/>
  <c r="F1645" i="1"/>
  <c r="Z1645" i="1"/>
  <c r="V1645" i="1"/>
  <c r="U1645" i="1"/>
  <c r="T1645" i="1"/>
  <c r="F1637" i="1"/>
  <c r="Z1637" i="1"/>
  <c r="V1637" i="1"/>
  <c r="U1637" i="1"/>
  <c r="T1637" i="1"/>
  <c r="F1629" i="1"/>
  <c r="Z1629" i="1"/>
  <c r="V1629" i="1"/>
  <c r="U1629" i="1"/>
  <c r="T1629" i="1"/>
  <c r="F1621" i="1"/>
  <c r="Z1621" i="1"/>
  <c r="V1621" i="1"/>
  <c r="U1621" i="1"/>
  <c r="T1621" i="1"/>
  <c r="F1613" i="1"/>
  <c r="Z1613" i="1"/>
  <c r="V1613" i="1"/>
  <c r="U1613" i="1"/>
  <c r="T1613" i="1"/>
  <c r="F1605" i="1"/>
  <c r="Z1605" i="1"/>
  <c r="V1605" i="1"/>
  <c r="U1605" i="1"/>
  <c r="T1605" i="1"/>
  <c r="F1597" i="1"/>
  <c r="Z1597" i="1"/>
  <c r="V1597" i="1"/>
  <c r="U1597" i="1"/>
  <c r="T1597" i="1"/>
  <c r="F1589" i="1"/>
  <c r="Z1589" i="1"/>
  <c r="V1589" i="1"/>
  <c r="U1589" i="1"/>
  <c r="T1589" i="1"/>
  <c r="F1581" i="1"/>
  <c r="Z1581" i="1"/>
  <c r="V1581" i="1"/>
  <c r="U1581" i="1"/>
  <c r="T1581" i="1"/>
  <c r="F1573" i="1"/>
  <c r="Z1573" i="1"/>
  <c r="V1573" i="1"/>
  <c r="U1573" i="1"/>
  <c r="T1573" i="1"/>
  <c r="F1565" i="1"/>
  <c r="Z1565" i="1"/>
  <c r="V1565" i="1"/>
  <c r="U1565" i="1"/>
  <c r="T1565" i="1"/>
  <c r="F1557" i="1"/>
  <c r="Z1557" i="1"/>
  <c r="V1557" i="1"/>
  <c r="U1557" i="1"/>
  <c r="T1557" i="1"/>
  <c r="F1549" i="1"/>
  <c r="Z1549" i="1"/>
  <c r="V1549" i="1"/>
  <c r="U1549" i="1"/>
  <c r="T1549" i="1"/>
  <c r="F1541" i="1"/>
  <c r="Z1541" i="1"/>
  <c r="V1541" i="1"/>
  <c r="U1541" i="1"/>
  <c r="T1541" i="1"/>
  <c r="F1533" i="1"/>
  <c r="Z1533" i="1"/>
  <c r="V1533" i="1"/>
  <c r="U1533" i="1"/>
  <c r="T1533" i="1"/>
  <c r="F1525" i="1"/>
  <c r="Z1525" i="1"/>
  <c r="V1525" i="1"/>
  <c r="U1525" i="1"/>
  <c r="T1525" i="1"/>
  <c r="F1517" i="1"/>
  <c r="Z1517" i="1"/>
  <c r="V1517" i="1"/>
  <c r="U1517" i="1"/>
  <c r="T1517" i="1"/>
  <c r="F1509" i="1"/>
  <c r="Z1509" i="1"/>
  <c r="V1509" i="1"/>
  <c r="U1509" i="1"/>
  <c r="T1509" i="1"/>
  <c r="F1501" i="1"/>
  <c r="Z1501" i="1"/>
  <c r="V1501" i="1"/>
  <c r="U1501" i="1"/>
  <c r="T1501" i="1"/>
  <c r="F1493" i="1"/>
  <c r="Z1493" i="1"/>
  <c r="V1493" i="1"/>
  <c r="U1493" i="1"/>
  <c r="T1493" i="1"/>
  <c r="F1485" i="1"/>
  <c r="Z1485" i="1"/>
  <c r="V1485" i="1"/>
  <c r="U1485" i="1"/>
  <c r="T1485" i="1"/>
  <c r="F1477" i="1"/>
  <c r="Z1477" i="1"/>
  <c r="V1477" i="1"/>
  <c r="U1477" i="1"/>
  <c r="T1477" i="1"/>
  <c r="F1469" i="1"/>
  <c r="Z1469" i="1"/>
  <c r="V1469" i="1"/>
  <c r="U1469" i="1"/>
  <c r="T1469" i="1"/>
  <c r="F1461" i="1"/>
  <c r="Z1461" i="1"/>
  <c r="V1461" i="1"/>
  <c r="U1461" i="1"/>
  <c r="T1461" i="1"/>
  <c r="F1453" i="1"/>
  <c r="Z1453" i="1"/>
  <c r="V1453" i="1"/>
  <c r="U1453" i="1"/>
  <c r="T1453" i="1"/>
  <c r="F1445" i="1"/>
  <c r="Z1445" i="1"/>
  <c r="V1445" i="1"/>
  <c r="U1445" i="1"/>
  <c r="T1445" i="1"/>
  <c r="F1437" i="1"/>
  <c r="Z1437" i="1"/>
  <c r="V1437" i="1"/>
  <c r="U1437" i="1"/>
  <c r="T1437" i="1"/>
  <c r="F1429" i="1"/>
  <c r="Z1429" i="1"/>
  <c r="V1429" i="1"/>
  <c r="U1429" i="1"/>
  <c r="T1429" i="1"/>
  <c r="F1421" i="1"/>
  <c r="Z1421" i="1"/>
  <c r="V1421" i="1"/>
  <c r="U1421" i="1"/>
  <c r="T1421" i="1"/>
  <c r="F1413" i="1"/>
  <c r="Z1413" i="1"/>
  <c r="V1413" i="1"/>
  <c r="U1413" i="1"/>
  <c r="T1413" i="1"/>
  <c r="F1405" i="1"/>
  <c r="Z1405" i="1"/>
  <c r="V1405" i="1"/>
  <c r="U1405" i="1"/>
  <c r="T1405" i="1"/>
  <c r="F1397" i="1"/>
  <c r="Z1397" i="1"/>
  <c r="V1397" i="1"/>
  <c r="U1397" i="1"/>
  <c r="T1397" i="1"/>
  <c r="F1389" i="1"/>
  <c r="Z1389" i="1"/>
  <c r="V1389" i="1"/>
  <c r="U1389" i="1"/>
  <c r="T1389" i="1"/>
  <c r="F1381" i="1"/>
  <c r="Z1381" i="1"/>
  <c r="V1381" i="1"/>
  <c r="U1381" i="1"/>
  <c r="T1381" i="1"/>
  <c r="F1373" i="1"/>
  <c r="Z1373" i="1"/>
  <c r="V1373" i="1"/>
  <c r="U1373" i="1"/>
  <c r="T1373" i="1"/>
  <c r="F1365" i="1"/>
  <c r="Z1365" i="1"/>
  <c r="V1365" i="1"/>
  <c r="U1365" i="1"/>
  <c r="T1365" i="1"/>
  <c r="F1357" i="1"/>
  <c r="Z1357" i="1"/>
  <c r="V1357" i="1"/>
  <c r="U1357" i="1"/>
  <c r="T1357" i="1"/>
  <c r="F1349" i="1"/>
  <c r="Z1349" i="1"/>
  <c r="V1349" i="1"/>
  <c r="U1349" i="1"/>
  <c r="T1349" i="1"/>
  <c r="F1341" i="1"/>
  <c r="Z1341" i="1"/>
  <c r="V1341" i="1"/>
  <c r="U1341" i="1"/>
  <c r="T1341" i="1"/>
  <c r="F1333" i="1"/>
  <c r="Z1333" i="1"/>
  <c r="V1333" i="1"/>
  <c r="U1333" i="1"/>
  <c r="T1333" i="1"/>
  <c r="F1325" i="1"/>
  <c r="Z1325" i="1"/>
  <c r="V1325" i="1"/>
  <c r="U1325" i="1"/>
  <c r="T1325" i="1"/>
  <c r="F1317" i="1"/>
  <c r="Z1317" i="1"/>
  <c r="V1317" i="1"/>
  <c r="U1317" i="1"/>
  <c r="T1317" i="1"/>
  <c r="F1309" i="1"/>
  <c r="Z1309" i="1"/>
  <c r="V1309" i="1"/>
  <c r="U1309" i="1"/>
  <c r="T1309" i="1"/>
  <c r="F1301" i="1"/>
  <c r="Z1301" i="1"/>
  <c r="V1301" i="1"/>
  <c r="U1301" i="1"/>
  <c r="T1301" i="1"/>
  <c r="F1293" i="1"/>
  <c r="Z1293" i="1"/>
  <c r="V1293" i="1"/>
  <c r="U1293" i="1"/>
  <c r="T1293" i="1"/>
  <c r="F1285" i="1"/>
  <c r="Z1285" i="1"/>
  <c r="V1285" i="1"/>
  <c r="U1285" i="1"/>
  <c r="T1285" i="1"/>
  <c r="F1277" i="1"/>
  <c r="Z1277" i="1"/>
  <c r="V1277" i="1"/>
  <c r="U1277" i="1"/>
  <c r="T1277" i="1"/>
  <c r="F1269" i="1"/>
  <c r="Z1269" i="1"/>
  <c r="V1269" i="1"/>
  <c r="U1269" i="1"/>
  <c r="T1269" i="1"/>
  <c r="F1261" i="1"/>
  <c r="Z1261" i="1"/>
  <c r="V1261" i="1"/>
  <c r="U1261" i="1"/>
  <c r="T1261" i="1"/>
  <c r="F1253" i="1"/>
  <c r="Z1253" i="1"/>
  <c r="V1253" i="1"/>
  <c r="U1253" i="1"/>
  <c r="T1253" i="1"/>
  <c r="F1245" i="1"/>
  <c r="Z1245" i="1"/>
  <c r="V1245" i="1"/>
  <c r="U1245" i="1"/>
  <c r="T1245" i="1"/>
  <c r="F1237" i="1"/>
  <c r="Z1237" i="1"/>
  <c r="V1237" i="1"/>
  <c r="U1237" i="1"/>
  <c r="T1237" i="1"/>
  <c r="F1229" i="1"/>
  <c r="Z1229" i="1"/>
  <c r="V1229" i="1"/>
  <c r="U1229" i="1"/>
  <c r="T1229" i="1"/>
  <c r="F1221" i="1"/>
  <c r="Z1221" i="1"/>
  <c r="V1221" i="1"/>
  <c r="U1221" i="1"/>
  <c r="T1221" i="1"/>
  <c r="F1213" i="1"/>
  <c r="Z1213" i="1"/>
  <c r="V1213" i="1"/>
  <c r="U1213" i="1"/>
  <c r="T1213" i="1"/>
  <c r="F1205" i="1"/>
  <c r="Z1205" i="1"/>
  <c r="V1205" i="1"/>
  <c r="U1205" i="1"/>
  <c r="T1205" i="1"/>
  <c r="F1197" i="1"/>
  <c r="Z1197" i="1"/>
  <c r="V1197" i="1"/>
  <c r="U1197" i="1"/>
  <c r="T1197" i="1"/>
  <c r="F1189" i="1"/>
  <c r="Z1189" i="1"/>
  <c r="V1189" i="1"/>
  <c r="U1189" i="1"/>
  <c r="T1189" i="1"/>
  <c r="F1181" i="1"/>
  <c r="Z1181" i="1"/>
  <c r="V1181" i="1"/>
  <c r="U1181" i="1"/>
  <c r="T1181" i="1"/>
  <c r="F1173" i="1"/>
  <c r="Z1173" i="1"/>
  <c r="V1173" i="1"/>
  <c r="U1173" i="1"/>
  <c r="T1173" i="1"/>
  <c r="F1165" i="1"/>
  <c r="Z1165" i="1"/>
  <c r="V1165" i="1"/>
  <c r="U1165" i="1"/>
  <c r="T1165" i="1"/>
  <c r="F1157" i="1"/>
  <c r="Z1157" i="1"/>
  <c r="V1157" i="1"/>
  <c r="U1157" i="1"/>
  <c r="T1157" i="1"/>
  <c r="F1149" i="1"/>
  <c r="Z1149" i="1"/>
  <c r="V1149" i="1"/>
  <c r="U1149" i="1"/>
  <c r="T1149" i="1"/>
  <c r="F1141" i="1"/>
  <c r="Z1141" i="1"/>
  <c r="V1141" i="1"/>
  <c r="U1141" i="1"/>
  <c r="T1141" i="1"/>
  <c r="F1133" i="1"/>
  <c r="Z1133" i="1"/>
  <c r="V1133" i="1"/>
  <c r="U1133" i="1"/>
  <c r="T1133" i="1"/>
  <c r="F1125" i="1"/>
  <c r="Z1125" i="1"/>
  <c r="V1125" i="1"/>
  <c r="U1125" i="1"/>
  <c r="T1125" i="1"/>
  <c r="F1117" i="1"/>
  <c r="Z1117" i="1"/>
  <c r="V1117" i="1"/>
  <c r="U1117" i="1"/>
  <c r="T1117" i="1"/>
  <c r="F1109" i="1"/>
  <c r="Z1109" i="1"/>
  <c r="V1109" i="1"/>
  <c r="U1109" i="1"/>
  <c r="T1109" i="1"/>
  <c r="F1101" i="1"/>
  <c r="Z1101" i="1"/>
  <c r="V1101" i="1"/>
  <c r="U1101" i="1"/>
  <c r="T1101" i="1"/>
  <c r="F1093" i="1"/>
  <c r="Z1093" i="1"/>
  <c r="V1093" i="1"/>
  <c r="U1093" i="1"/>
  <c r="T1093" i="1"/>
  <c r="F1085" i="1"/>
  <c r="Z1085" i="1"/>
  <c r="V1085" i="1"/>
  <c r="U1085" i="1"/>
  <c r="T1085" i="1"/>
  <c r="F1077" i="1"/>
  <c r="Z1077" i="1"/>
  <c r="V1077" i="1"/>
  <c r="U1077" i="1"/>
  <c r="T1077" i="1"/>
  <c r="F1069" i="1"/>
  <c r="Z1069" i="1"/>
  <c r="V1069" i="1"/>
  <c r="U1069" i="1"/>
  <c r="T1069" i="1"/>
  <c r="F1061" i="1"/>
  <c r="Z1061" i="1"/>
  <c r="V1061" i="1"/>
  <c r="U1061" i="1"/>
  <c r="T1061" i="1"/>
  <c r="F1053" i="1"/>
  <c r="Z1053" i="1"/>
  <c r="V1053" i="1"/>
  <c r="U1053" i="1"/>
  <c r="T1053" i="1"/>
  <c r="F1045" i="1"/>
  <c r="Z1045" i="1"/>
  <c r="V1045" i="1"/>
  <c r="U1045" i="1"/>
  <c r="T1045" i="1"/>
  <c r="F1037" i="1"/>
  <c r="Z1037" i="1"/>
  <c r="V1037" i="1"/>
  <c r="U1037" i="1"/>
  <c r="T1037" i="1"/>
  <c r="F1029" i="1"/>
  <c r="Z1029" i="1"/>
  <c r="V1029" i="1"/>
  <c r="U1029" i="1"/>
  <c r="T1029" i="1"/>
  <c r="F1021" i="1"/>
  <c r="Z1021" i="1"/>
  <c r="V1021" i="1"/>
  <c r="U1021" i="1"/>
  <c r="T1021" i="1"/>
  <c r="F1013" i="1"/>
  <c r="Z1013" i="1"/>
  <c r="V1013" i="1"/>
  <c r="U1013" i="1"/>
  <c r="T1013" i="1"/>
  <c r="F1005" i="1"/>
  <c r="Z1005" i="1"/>
  <c r="V1005" i="1"/>
  <c r="U1005" i="1"/>
  <c r="T1005" i="1"/>
  <c r="F997" i="1"/>
  <c r="Z997" i="1"/>
  <c r="V997" i="1"/>
  <c r="U997" i="1"/>
  <c r="T997" i="1"/>
  <c r="F989" i="1"/>
  <c r="Z989" i="1"/>
  <c r="V989" i="1"/>
  <c r="U989" i="1"/>
  <c r="T989" i="1"/>
  <c r="F981" i="1"/>
  <c r="Z981" i="1"/>
  <c r="V981" i="1"/>
  <c r="U981" i="1"/>
  <c r="T981" i="1"/>
  <c r="F973" i="1"/>
  <c r="Z973" i="1"/>
  <c r="V973" i="1"/>
  <c r="U973" i="1"/>
  <c r="T973" i="1"/>
  <c r="F965" i="1"/>
  <c r="Z965" i="1"/>
  <c r="V965" i="1"/>
  <c r="U965" i="1"/>
  <c r="T965" i="1"/>
  <c r="F957" i="1"/>
  <c r="Z957" i="1"/>
  <c r="V957" i="1"/>
  <c r="U957" i="1"/>
  <c r="T957" i="1"/>
  <c r="F949" i="1"/>
  <c r="Z949" i="1"/>
  <c r="V949" i="1"/>
  <c r="U949" i="1"/>
  <c r="T949" i="1"/>
  <c r="F941" i="1"/>
  <c r="Z941" i="1"/>
  <c r="V941" i="1"/>
  <c r="U941" i="1"/>
  <c r="T941" i="1"/>
  <c r="F933" i="1"/>
  <c r="Z933" i="1"/>
  <c r="V933" i="1"/>
  <c r="U933" i="1"/>
  <c r="T933" i="1"/>
  <c r="F925" i="1"/>
  <c r="Z925" i="1"/>
  <c r="V925" i="1"/>
  <c r="U925" i="1"/>
  <c r="T925" i="1"/>
  <c r="F917" i="1"/>
  <c r="Z917" i="1"/>
  <c r="V917" i="1"/>
  <c r="U917" i="1"/>
  <c r="T917" i="1"/>
  <c r="F909" i="1"/>
  <c r="Z909" i="1"/>
  <c r="V909" i="1"/>
  <c r="U909" i="1"/>
  <c r="T909" i="1"/>
  <c r="F901" i="1"/>
  <c r="Z901" i="1"/>
  <c r="V901" i="1"/>
  <c r="U901" i="1"/>
  <c r="T901" i="1"/>
  <c r="F893" i="1"/>
  <c r="Z893" i="1"/>
  <c r="V893" i="1"/>
  <c r="U893" i="1"/>
  <c r="T893" i="1"/>
  <c r="F885" i="1"/>
  <c r="Z885" i="1"/>
  <c r="V885" i="1"/>
  <c r="U885" i="1"/>
  <c r="T885" i="1"/>
  <c r="F877" i="1"/>
  <c r="Z877" i="1"/>
  <c r="V877" i="1"/>
  <c r="U877" i="1"/>
  <c r="T877" i="1"/>
  <c r="F869" i="1"/>
  <c r="Z869" i="1"/>
  <c r="V869" i="1"/>
  <c r="U869" i="1"/>
  <c r="T869" i="1"/>
  <c r="F861" i="1"/>
  <c r="Z861" i="1"/>
  <c r="V861" i="1"/>
  <c r="U861" i="1"/>
  <c r="T861" i="1"/>
  <c r="F853" i="1"/>
  <c r="Z853" i="1"/>
  <c r="V853" i="1"/>
  <c r="U853" i="1"/>
  <c r="T853" i="1"/>
  <c r="F845" i="1"/>
  <c r="Z845" i="1"/>
  <c r="V845" i="1"/>
  <c r="U845" i="1"/>
  <c r="T845" i="1"/>
  <c r="F837" i="1"/>
  <c r="Z837" i="1"/>
  <c r="V837" i="1"/>
  <c r="U837" i="1"/>
  <c r="T837" i="1"/>
  <c r="F829" i="1"/>
  <c r="Z829" i="1"/>
  <c r="V829" i="1"/>
  <c r="U829" i="1"/>
  <c r="T829" i="1"/>
  <c r="F821" i="1"/>
  <c r="Z821" i="1"/>
  <c r="V821" i="1"/>
  <c r="U821" i="1"/>
  <c r="T821" i="1"/>
  <c r="F813" i="1"/>
  <c r="Z813" i="1"/>
  <c r="V813" i="1"/>
  <c r="U813" i="1"/>
  <c r="T813" i="1"/>
  <c r="F805" i="1"/>
  <c r="Z805" i="1"/>
  <c r="V805" i="1"/>
  <c r="U805" i="1"/>
  <c r="T805" i="1"/>
  <c r="F797" i="1"/>
  <c r="Z797" i="1"/>
  <c r="V797" i="1"/>
  <c r="U797" i="1"/>
  <c r="T797" i="1"/>
  <c r="F789" i="1"/>
  <c r="Z789" i="1"/>
  <c r="V789" i="1"/>
  <c r="U789" i="1"/>
  <c r="T789" i="1"/>
  <c r="F781" i="1"/>
  <c r="Z781" i="1"/>
  <c r="V781" i="1"/>
  <c r="U781" i="1"/>
  <c r="T781" i="1"/>
  <c r="F773" i="1"/>
  <c r="Z773" i="1"/>
  <c r="V773" i="1"/>
  <c r="U773" i="1"/>
  <c r="T773" i="1"/>
  <c r="F765" i="1"/>
  <c r="Z765" i="1"/>
  <c r="V765" i="1"/>
  <c r="U765" i="1"/>
  <c r="T765" i="1"/>
  <c r="F757" i="1"/>
  <c r="Z757" i="1"/>
  <c r="V757" i="1"/>
  <c r="U757" i="1"/>
  <c r="T757" i="1"/>
  <c r="F749" i="1"/>
  <c r="Z749" i="1"/>
  <c r="V749" i="1"/>
  <c r="U749" i="1"/>
  <c r="T749" i="1"/>
  <c r="F741" i="1"/>
  <c r="Z741" i="1"/>
  <c r="V741" i="1"/>
  <c r="U741" i="1"/>
  <c r="T741" i="1"/>
  <c r="F733" i="1"/>
  <c r="Z733" i="1"/>
  <c r="V733" i="1"/>
  <c r="U733" i="1"/>
  <c r="T733" i="1"/>
  <c r="F725" i="1"/>
  <c r="Z725" i="1"/>
  <c r="V725" i="1"/>
  <c r="U725" i="1"/>
  <c r="T725" i="1"/>
  <c r="F717" i="1"/>
  <c r="Z717" i="1"/>
  <c r="V717" i="1"/>
  <c r="U717" i="1"/>
  <c r="T717" i="1"/>
  <c r="F709" i="1"/>
  <c r="Z709" i="1"/>
  <c r="V709" i="1"/>
  <c r="U709" i="1"/>
  <c r="T709" i="1"/>
  <c r="F701" i="1"/>
  <c r="Z701" i="1"/>
  <c r="V701" i="1"/>
  <c r="U701" i="1"/>
  <c r="T701" i="1"/>
  <c r="F693" i="1"/>
  <c r="Z693" i="1"/>
  <c r="V693" i="1"/>
  <c r="U693" i="1"/>
  <c r="T693" i="1"/>
  <c r="F685" i="1"/>
  <c r="Z685" i="1"/>
  <c r="V685" i="1"/>
  <c r="U685" i="1"/>
  <c r="T685" i="1"/>
  <c r="F677" i="1"/>
  <c r="Z677" i="1"/>
  <c r="V677" i="1"/>
  <c r="U677" i="1"/>
  <c r="T677" i="1"/>
  <c r="F669" i="1"/>
  <c r="Z669" i="1"/>
  <c r="V669" i="1"/>
  <c r="U669" i="1"/>
  <c r="T669" i="1"/>
  <c r="F661" i="1"/>
  <c r="Z661" i="1"/>
  <c r="V661" i="1"/>
  <c r="U661" i="1"/>
  <c r="T661" i="1"/>
  <c r="F653" i="1"/>
  <c r="Z653" i="1"/>
  <c r="V653" i="1"/>
  <c r="U653" i="1"/>
  <c r="T653" i="1"/>
  <c r="F645" i="1"/>
  <c r="Z645" i="1"/>
  <c r="V645" i="1"/>
  <c r="U645" i="1"/>
  <c r="T645" i="1"/>
  <c r="F637" i="1"/>
  <c r="Z637" i="1"/>
  <c r="V637" i="1"/>
  <c r="U637" i="1"/>
  <c r="T637" i="1"/>
  <c r="F629" i="1"/>
  <c r="Z629" i="1"/>
  <c r="V629" i="1"/>
  <c r="U629" i="1"/>
  <c r="T629" i="1"/>
  <c r="F621" i="1"/>
  <c r="Z621" i="1"/>
  <c r="V621" i="1"/>
  <c r="U621" i="1"/>
  <c r="T621" i="1"/>
  <c r="F613" i="1"/>
  <c r="Z613" i="1"/>
  <c r="V613" i="1"/>
  <c r="U613" i="1"/>
  <c r="T613" i="1"/>
  <c r="F605" i="1"/>
  <c r="Z605" i="1"/>
  <c r="V605" i="1"/>
  <c r="U605" i="1"/>
  <c r="T605" i="1"/>
  <c r="F597" i="1"/>
  <c r="Z597" i="1"/>
  <c r="V597" i="1"/>
  <c r="U597" i="1"/>
  <c r="T597" i="1"/>
  <c r="F589" i="1"/>
  <c r="Z589" i="1"/>
  <c r="V589" i="1"/>
  <c r="U589" i="1"/>
  <c r="T589" i="1"/>
  <c r="F581" i="1"/>
  <c r="Z581" i="1"/>
  <c r="V581" i="1"/>
  <c r="U581" i="1"/>
  <c r="T581" i="1"/>
  <c r="F573" i="1"/>
  <c r="Z573" i="1"/>
  <c r="V573" i="1"/>
  <c r="U573" i="1"/>
  <c r="T573" i="1"/>
  <c r="F565" i="1"/>
  <c r="Z565" i="1"/>
  <c r="V565" i="1"/>
  <c r="U565" i="1"/>
  <c r="T565" i="1"/>
  <c r="F557" i="1"/>
  <c r="Z557" i="1"/>
  <c r="V557" i="1"/>
  <c r="U557" i="1"/>
  <c r="T557" i="1"/>
  <c r="F549" i="1"/>
  <c r="Z549" i="1"/>
  <c r="V549" i="1"/>
  <c r="U549" i="1"/>
  <c r="T549" i="1"/>
  <c r="F541" i="1"/>
  <c r="Z541" i="1"/>
  <c r="V541" i="1"/>
  <c r="U541" i="1"/>
  <c r="T541" i="1"/>
  <c r="F533" i="1"/>
  <c r="Z533" i="1"/>
  <c r="V533" i="1"/>
  <c r="U533" i="1"/>
  <c r="T533" i="1"/>
  <c r="F525" i="1"/>
  <c r="Z525" i="1"/>
  <c r="V525" i="1"/>
  <c r="U525" i="1"/>
  <c r="T525" i="1"/>
  <c r="F517" i="1"/>
  <c r="Z517" i="1"/>
  <c r="V517" i="1"/>
  <c r="U517" i="1"/>
  <c r="T517" i="1"/>
  <c r="F509" i="1"/>
  <c r="Z509" i="1"/>
  <c r="V509" i="1"/>
  <c r="U509" i="1"/>
  <c r="T509" i="1"/>
  <c r="F501" i="1"/>
  <c r="Z501" i="1"/>
  <c r="V501" i="1"/>
  <c r="U501" i="1"/>
  <c r="T501" i="1"/>
  <c r="F493" i="1"/>
  <c r="Z493" i="1"/>
  <c r="V493" i="1"/>
  <c r="U493" i="1"/>
  <c r="T493" i="1"/>
  <c r="F485" i="1"/>
  <c r="Z485" i="1"/>
  <c r="V485" i="1"/>
  <c r="U485" i="1"/>
  <c r="T485" i="1"/>
  <c r="F477" i="1"/>
  <c r="Z477" i="1"/>
  <c r="V477" i="1"/>
  <c r="U477" i="1"/>
  <c r="T477" i="1"/>
  <c r="F469" i="1"/>
  <c r="Z469" i="1"/>
  <c r="V469" i="1"/>
  <c r="U469" i="1"/>
  <c r="T469" i="1"/>
  <c r="F461" i="1"/>
  <c r="Z461" i="1"/>
  <c r="V461" i="1"/>
  <c r="U461" i="1"/>
  <c r="T461" i="1"/>
  <c r="F453" i="1"/>
  <c r="Z453" i="1"/>
  <c r="V453" i="1"/>
  <c r="U453" i="1"/>
  <c r="T453" i="1"/>
  <c r="F445" i="1"/>
  <c r="Z445" i="1"/>
  <c r="V445" i="1"/>
  <c r="U445" i="1"/>
  <c r="T445" i="1"/>
  <c r="F437" i="1"/>
  <c r="Z437" i="1"/>
  <c r="V437" i="1"/>
  <c r="U437" i="1"/>
  <c r="T437" i="1"/>
  <c r="F429" i="1"/>
  <c r="Z429" i="1"/>
  <c r="V429" i="1"/>
  <c r="U429" i="1"/>
  <c r="T429" i="1"/>
  <c r="F421" i="1"/>
  <c r="Z421" i="1"/>
  <c r="V421" i="1"/>
  <c r="U421" i="1"/>
  <c r="T421" i="1"/>
  <c r="F413" i="1"/>
  <c r="Z413" i="1"/>
  <c r="V413" i="1"/>
  <c r="U413" i="1"/>
  <c r="T413" i="1"/>
  <c r="F405" i="1"/>
  <c r="Z405" i="1"/>
  <c r="V405" i="1"/>
  <c r="U405" i="1"/>
  <c r="T405" i="1"/>
  <c r="F397" i="1"/>
  <c r="Z397" i="1"/>
  <c r="V397" i="1"/>
  <c r="U397" i="1"/>
  <c r="T397" i="1"/>
  <c r="F389" i="1"/>
  <c r="Z389" i="1"/>
  <c r="V389" i="1"/>
  <c r="U389" i="1"/>
  <c r="T389" i="1"/>
  <c r="F381" i="1"/>
  <c r="Z381" i="1"/>
  <c r="V381" i="1"/>
  <c r="U381" i="1"/>
  <c r="T381" i="1"/>
  <c r="F373" i="1"/>
  <c r="Z373" i="1"/>
  <c r="V373" i="1"/>
  <c r="U373" i="1"/>
  <c r="T373" i="1"/>
  <c r="F365" i="1"/>
  <c r="Z365" i="1"/>
  <c r="V365" i="1"/>
  <c r="U365" i="1"/>
  <c r="T365" i="1"/>
  <c r="F357" i="1"/>
  <c r="Z357" i="1"/>
  <c r="V357" i="1"/>
  <c r="U357" i="1"/>
  <c r="T357" i="1"/>
  <c r="F349" i="1"/>
  <c r="Z349" i="1"/>
  <c r="V349" i="1"/>
  <c r="U349" i="1"/>
  <c r="T349" i="1"/>
  <c r="F341" i="1"/>
  <c r="Z341" i="1"/>
  <c r="V341" i="1"/>
  <c r="U341" i="1"/>
  <c r="T341" i="1"/>
  <c r="F333" i="1"/>
  <c r="Z333" i="1"/>
  <c r="V333" i="1"/>
  <c r="U333" i="1"/>
  <c r="T333" i="1"/>
  <c r="F325" i="1"/>
  <c r="Z325" i="1"/>
  <c r="V325" i="1"/>
  <c r="U325" i="1"/>
  <c r="T325" i="1"/>
  <c r="F317" i="1"/>
  <c r="Z317" i="1"/>
  <c r="V317" i="1"/>
  <c r="U317" i="1"/>
  <c r="T317" i="1"/>
  <c r="F309" i="1"/>
  <c r="Z309" i="1"/>
  <c r="V309" i="1"/>
  <c r="U309" i="1"/>
  <c r="T309" i="1"/>
  <c r="F301" i="1"/>
  <c r="Z301" i="1"/>
  <c r="V301" i="1"/>
  <c r="U301" i="1"/>
  <c r="T301" i="1"/>
  <c r="F293" i="1"/>
  <c r="Z293" i="1"/>
  <c r="V293" i="1"/>
  <c r="U293" i="1"/>
  <c r="T293" i="1"/>
  <c r="F285" i="1"/>
  <c r="Z285" i="1"/>
  <c r="V285" i="1"/>
  <c r="U285" i="1"/>
  <c r="T285" i="1"/>
  <c r="F277" i="1"/>
  <c r="Z277" i="1"/>
  <c r="V277" i="1"/>
  <c r="U277" i="1"/>
  <c r="T277" i="1"/>
  <c r="F269" i="1"/>
  <c r="Z269" i="1"/>
  <c r="V269" i="1"/>
  <c r="U269" i="1"/>
  <c r="T269" i="1"/>
  <c r="F261" i="1"/>
  <c r="Z261" i="1"/>
  <c r="V261" i="1"/>
  <c r="U261" i="1"/>
  <c r="T261" i="1"/>
  <c r="F253" i="1"/>
  <c r="Z253" i="1"/>
  <c r="V253" i="1"/>
  <c r="U253" i="1"/>
  <c r="T253" i="1"/>
  <c r="F245" i="1"/>
  <c r="Z245" i="1"/>
  <c r="V245" i="1"/>
  <c r="U245" i="1"/>
  <c r="T245" i="1"/>
  <c r="F237" i="1"/>
  <c r="Z237" i="1"/>
  <c r="V237" i="1"/>
  <c r="U237" i="1"/>
  <c r="T237" i="1"/>
  <c r="F229" i="1"/>
  <c r="Z229" i="1"/>
  <c r="V229" i="1"/>
  <c r="U229" i="1"/>
  <c r="T229" i="1"/>
  <c r="F221" i="1"/>
  <c r="Z221" i="1"/>
  <c r="V221" i="1"/>
  <c r="U221" i="1"/>
  <c r="T221" i="1"/>
  <c r="F213" i="1"/>
  <c r="Z213" i="1"/>
  <c r="V213" i="1"/>
  <c r="U213" i="1"/>
  <c r="T213" i="1"/>
  <c r="F205" i="1"/>
  <c r="Z205" i="1"/>
  <c r="V205" i="1"/>
  <c r="U205" i="1"/>
  <c r="T205" i="1"/>
  <c r="F197" i="1"/>
  <c r="Z197" i="1"/>
  <c r="V197" i="1"/>
  <c r="U197" i="1"/>
  <c r="T197" i="1"/>
  <c r="F189" i="1"/>
  <c r="Z189" i="1"/>
  <c r="V189" i="1"/>
  <c r="U189" i="1"/>
  <c r="T189" i="1"/>
  <c r="F181" i="1"/>
  <c r="Z181" i="1"/>
  <c r="V181" i="1"/>
  <c r="U181" i="1"/>
  <c r="T181" i="1"/>
  <c r="F173" i="1"/>
  <c r="Z173" i="1"/>
  <c r="V173" i="1"/>
  <c r="U173" i="1"/>
  <c r="T173" i="1"/>
  <c r="F165" i="1"/>
  <c r="Z165" i="1"/>
  <c r="V165" i="1"/>
  <c r="U165" i="1"/>
  <c r="T165" i="1"/>
  <c r="F157" i="1"/>
  <c r="Z157" i="1"/>
  <c r="V157" i="1"/>
  <c r="U157" i="1"/>
  <c r="T157" i="1"/>
  <c r="F149" i="1"/>
  <c r="Z149" i="1"/>
  <c r="V149" i="1"/>
  <c r="U149" i="1"/>
  <c r="T149" i="1"/>
  <c r="F141" i="1"/>
  <c r="Z141" i="1"/>
  <c r="V141" i="1"/>
  <c r="U141" i="1"/>
  <c r="T141" i="1"/>
  <c r="F133" i="1"/>
  <c r="Z133" i="1"/>
  <c r="V133" i="1"/>
  <c r="U133" i="1"/>
  <c r="T133" i="1"/>
  <c r="F125" i="1"/>
  <c r="Z125" i="1"/>
  <c r="V125" i="1"/>
  <c r="U125" i="1"/>
  <c r="T125" i="1"/>
  <c r="F117" i="1"/>
  <c r="Z117" i="1"/>
  <c r="V117" i="1"/>
  <c r="U117" i="1"/>
  <c r="T117" i="1"/>
  <c r="F109" i="1"/>
  <c r="Z109" i="1"/>
  <c r="V109" i="1"/>
  <c r="U109" i="1"/>
  <c r="T109" i="1"/>
  <c r="F101" i="1"/>
  <c r="Z101" i="1"/>
  <c r="V101" i="1"/>
  <c r="U101" i="1"/>
  <c r="T101" i="1"/>
  <c r="F93" i="1"/>
  <c r="Z93" i="1"/>
  <c r="V93" i="1"/>
  <c r="U93" i="1"/>
  <c r="T93" i="1"/>
  <c r="F85" i="1"/>
  <c r="Z85" i="1"/>
  <c r="V85" i="1"/>
  <c r="U85" i="1"/>
  <c r="T85" i="1"/>
  <c r="F77" i="1"/>
  <c r="Z77" i="1"/>
  <c r="V77" i="1"/>
  <c r="U77" i="1"/>
  <c r="T77" i="1"/>
  <c r="F69" i="1"/>
  <c r="Z69" i="1"/>
  <c r="V69" i="1"/>
  <c r="U69" i="1"/>
  <c r="T69" i="1"/>
  <c r="F61" i="1"/>
  <c r="Z61" i="1"/>
  <c r="V61" i="1"/>
  <c r="U61" i="1"/>
  <c r="T61" i="1"/>
  <c r="F53" i="1"/>
  <c r="Z53" i="1"/>
  <c r="V53" i="1"/>
  <c r="U53" i="1"/>
  <c r="T53" i="1"/>
  <c r="F45" i="1"/>
  <c r="Z45" i="1"/>
  <c r="V45" i="1"/>
  <c r="U45" i="1"/>
  <c r="T45" i="1"/>
  <c r="F37" i="1"/>
  <c r="Z37" i="1"/>
  <c r="V37" i="1"/>
  <c r="U37" i="1"/>
  <c r="T37" i="1"/>
  <c r="F29" i="1"/>
  <c r="Z29" i="1"/>
  <c r="V29" i="1"/>
  <c r="U29" i="1"/>
  <c r="T29" i="1"/>
  <c r="F21" i="1"/>
  <c r="Z21" i="1"/>
  <c r="V21" i="1"/>
  <c r="U21" i="1"/>
  <c r="T21" i="1"/>
  <c r="F13" i="1"/>
  <c r="Z13" i="1"/>
  <c r="V13" i="1"/>
  <c r="U13" i="1"/>
  <c r="T13" i="1"/>
  <c r="F5" i="1"/>
  <c r="V5" i="1"/>
  <c r="Z5" i="1"/>
  <c r="U5" i="1"/>
  <c r="T5" i="1"/>
  <c r="L9957" i="1"/>
  <c r="L9869" i="1"/>
  <c r="L9829" i="1"/>
  <c r="L9749" i="1"/>
  <c r="L9597" i="1"/>
  <c r="L9373" i="1"/>
  <c r="L9333" i="1"/>
  <c r="L9285" i="1"/>
  <c r="L9245" i="1"/>
  <c r="L9173" i="1"/>
  <c r="L8997" i="1"/>
  <c r="L8805" i="1"/>
  <c r="L8725" i="1"/>
  <c r="L8661" i="1"/>
  <c r="L8517" i="1"/>
  <c r="L8405" i="1"/>
  <c r="L8293" i="1"/>
  <c r="L8245" i="1"/>
  <c r="L8181" i="1"/>
  <c r="L8109" i="1"/>
  <c r="L8085" i="1"/>
  <c r="L8061" i="1"/>
  <c r="L7901" i="1"/>
  <c r="L7877" i="1"/>
  <c r="L7749" i="1"/>
  <c r="L7645" i="1"/>
  <c r="L7629" i="1"/>
  <c r="L7541" i="1"/>
  <c r="L7501" i="1"/>
  <c r="L7461" i="1"/>
  <c r="L7397" i="1"/>
  <c r="L7253" i="1"/>
  <c r="L7197" i="1"/>
  <c r="L7173" i="1"/>
  <c r="L7093" i="1"/>
  <c r="L7021" i="1"/>
  <c r="L6981" i="1"/>
  <c r="L6869" i="1"/>
  <c r="L6821" i="1"/>
  <c r="L6789" i="1"/>
  <c r="L6757" i="1"/>
  <c r="L6669" i="1"/>
  <c r="L6621" i="1"/>
  <c r="L6549" i="1"/>
  <c r="L6389" i="1"/>
  <c r="L6341" i="1"/>
  <c r="L6245" i="1"/>
  <c r="L6213" i="1"/>
  <c r="L6093" i="1"/>
  <c r="L6069" i="1"/>
  <c r="L5941" i="1"/>
  <c r="L5877" i="1"/>
  <c r="L5837" i="1"/>
  <c r="L5725" i="1"/>
  <c r="L5621" i="1"/>
  <c r="L5581" i="1"/>
  <c r="L5557" i="1"/>
  <c r="L5421" i="1"/>
  <c r="L5389" i="1"/>
  <c r="L5333" i="1"/>
  <c r="L5301" i="1"/>
  <c r="L5277" i="1"/>
  <c r="L5221" i="1"/>
  <c r="L5189" i="1"/>
  <c r="L4901" i="1"/>
  <c r="L4869" i="1"/>
  <c r="L4805" i="1"/>
  <c r="L4701" i="1"/>
  <c r="L4645" i="1"/>
  <c r="L4613" i="1"/>
  <c r="L4581" i="1"/>
  <c r="L4557" i="1"/>
  <c r="L4533" i="1"/>
  <c r="G4533" i="1" s="1"/>
  <c r="L4469" i="1"/>
  <c r="G4469" i="1" s="1"/>
  <c r="L4421" i="1"/>
  <c r="L4333" i="1"/>
  <c r="L4309" i="1"/>
  <c r="G4309" i="1" s="1"/>
  <c r="L4245" i="1"/>
  <c r="L4229" i="1"/>
  <c r="L4141" i="1"/>
  <c r="L4117" i="1"/>
  <c r="L4101" i="1"/>
  <c r="L4021" i="1"/>
  <c r="G4021" i="1" s="1"/>
  <c r="L3941" i="1"/>
  <c r="L3853" i="1"/>
  <c r="L3805" i="1"/>
  <c r="L3685" i="1"/>
  <c r="L3661" i="1"/>
  <c r="L3573" i="1"/>
  <c r="G3573" i="1" s="1"/>
  <c r="L3501" i="1"/>
  <c r="L3477" i="1"/>
  <c r="L3389" i="1"/>
  <c r="L3261" i="1"/>
  <c r="L3221" i="1"/>
  <c r="L3197" i="1"/>
  <c r="L3165" i="1"/>
  <c r="L3101" i="1"/>
  <c r="L3077" i="1"/>
  <c r="L3005" i="1"/>
  <c r="L2845" i="1"/>
  <c r="L2733" i="1"/>
  <c r="L2709" i="1"/>
  <c r="L2621" i="1"/>
  <c r="L2581" i="1"/>
  <c r="L2541" i="1"/>
  <c r="L2517" i="1"/>
  <c r="G2517" i="1" s="1"/>
  <c r="L2349" i="1"/>
  <c r="L2325" i="1"/>
  <c r="L2205" i="1"/>
  <c r="L2149" i="1"/>
  <c r="L2037" i="1"/>
  <c r="G2037" i="1" s="1"/>
  <c r="L1957" i="1"/>
  <c r="L1893" i="1"/>
  <c r="L1853" i="1"/>
  <c r="L1837" i="1"/>
  <c r="L1781" i="1"/>
  <c r="L1741" i="1"/>
  <c r="L1701" i="1"/>
  <c r="L1685" i="1"/>
  <c r="L1621" i="1"/>
  <c r="L1597" i="1"/>
  <c r="L1445" i="1"/>
  <c r="L1333" i="1"/>
  <c r="L1117" i="1"/>
  <c r="L1053" i="1"/>
  <c r="L989" i="1"/>
  <c r="L965" i="1"/>
  <c r="L941" i="1"/>
  <c r="L877" i="1"/>
  <c r="L829" i="1"/>
  <c r="L773" i="1"/>
  <c r="L741" i="1"/>
  <c r="L725" i="1"/>
  <c r="L605" i="1"/>
  <c r="L485" i="1"/>
  <c r="L469" i="1"/>
  <c r="L445" i="1"/>
  <c r="L429" i="1"/>
  <c r="L413" i="1"/>
  <c r="L397" i="1"/>
  <c r="L357" i="1"/>
  <c r="L341" i="1"/>
  <c r="L301" i="1"/>
  <c r="F9956" i="1"/>
  <c r="Z9956" i="1"/>
  <c r="V9956" i="1"/>
  <c r="U9956" i="1"/>
  <c r="T9956" i="1"/>
  <c r="F9948" i="1"/>
  <c r="Z9948" i="1"/>
  <c r="V9948" i="1"/>
  <c r="U9948" i="1"/>
  <c r="T9948" i="1"/>
  <c r="F9940" i="1"/>
  <c r="Z9940" i="1"/>
  <c r="V9940" i="1"/>
  <c r="U9940" i="1"/>
  <c r="T9940" i="1"/>
  <c r="F9932" i="1"/>
  <c r="Z9932" i="1"/>
  <c r="V9932" i="1"/>
  <c r="U9932" i="1"/>
  <c r="T9932" i="1"/>
  <c r="F9924" i="1"/>
  <c r="Z9924" i="1"/>
  <c r="V9924" i="1"/>
  <c r="U9924" i="1"/>
  <c r="T9924" i="1"/>
  <c r="F9916" i="1"/>
  <c r="Z9916" i="1"/>
  <c r="V9916" i="1"/>
  <c r="U9916" i="1"/>
  <c r="T9916" i="1"/>
  <c r="F9908" i="1"/>
  <c r="Z9908" i="1"/>
  <c r="V9908" i="1"/>
  <c r="U9908" i="1"/>
  <c r="T9908" i="1"/>
  <c r="F9900" i="1"/>
  <c r="Z9900" i="1"/>
  <c r="V9900" i="1"/>
  <c r="U9900" i="1"/>
  <c r="T9900" i="1"/>
  <c r="F9892" i="1"/>
  <c r="Z9892" i="1"/>
  <c r="V9892" i="1"/>
  <c r="U9892" i="1"/>
  <c r="T9892" i="1"/>
  <c r="F9884" i="1"/>
  <c r="Z9884" i="1"/>
  <c r="V9884" i="1"/>
  <c r="U9884" i="1"/>
  <c r="T9884" i="1"/>
  <c r="F9876" i="1"/>
  <c r="Z9876" i="1"/>
  <c r="V9876" i="1"/>
  <c r="U9876" i="1"/>
  <c r="T9876" i="1"/>
  <c r="F9868" i="1"/>
  <c r="Z9868" i="1"/>
  <c r="V9868" i="1"/>
  <c r="U9868" i="1"/>
  <c r="T9868" i="1"/>
  <c r="F9860" i="1"/>
  <c r="Z9860" i="1"/>
  <c r="V9860" i="1"/>
  <c r="U9860" i="1"/>
  <c r="T9860" i="1"/>
  <c r="F9852" i="1"/>
  <c r="Z9852" i="1"/>
  <c r="V9852" i="1"/>
  <c r="U9852" i="1"/>
  <c r="T9852" i="1"/>
  <c r="F9844" i="1"/>
  <c r="Z9844" i="1"/>
  <c r="V9844" i="1"/>
  <c r="U9844" i="1"/>
  <c r="T9844" i="1"/>
  <c r="F9836" i="1"/>
  <c r="Z9836" i="1"/>
  <c r="V9836" i="1"/>
  <c r="U9836" i="1"/>
  <c r="T9836" i="1"/>
  <c r="F9828" i="1"/>
  <c r="Z9828" i="1"/>
  <c r="V9828" i="1"/>
  <c r="U9828" i="1"/>
  <c r="T9828" i="1"/>
  <c r="F9820" i="1"/>
  <c r="Z9820" i="1"/>
  <c r="V9820" i="1"/>
  <c r="U9820" i="1"/>
  <c r="T9820" i="1"/>
  <c r="F9812" i="1"/>
  <c r="Z9812" i="1"/>
  <c r="V9812" i="1"/>
  <c r="U9812" i="1"/>
  <c r="T9812" i="1"/>
  <c r="F9804" i="1"/>
  <c r="Z9804" i="1"/>
  <c r="V9804" i="1"/>
  <c r="U9804" i="1"/>
  <c r="T9804" i="1"/>
  <c r="F9796" i="1"/>
  <c r="Z9796" i="1"/>
  <c r="V9796" i="1"/>
  <c r="U9796" i="1"/>
  <c r="T9796" i="1"/>
  <c r="F9788" i="1"/>
  <c r="Z9788" i="1"/>
  <c r="V9788" i="1"/>
  <c r="U9788" i="1"/>
  <c r="T9788" i="1"/>
  <c r="F9780" i="1"/>
  <c r="Z9780" i="1"/>
  <c r="V9780" i="1"/>
  <c r="U9780" i="1"/>
  <c r="T9780" i="1"/>
  <c r="F9772" i="1"/>
  <c r="Z9772" i="1"/>
  <c r="V9772" i="1"/>
  <c r="U9772" i="1"/>
  <c r="T9772" i="1"/>
  <c r="F9764" i="1"/>
  <c r="Z9764" i="1"/>
  <c r="V9764" i="1"/>
  <c r="U9764" i="1"/>
  <c r="T9764" i="1"/>
  <c r="F9756" i="1"/>
  <c r="Z9756" i="1"/>
  <c r="V9756" i="1"/>
  <c r="U9756" i="1"/>
  <c r="T9756" i="1"/>
  <c r="F9748" i="1"/>
  <c r="Z9748" i="1"/>
  <c r="V9748" i="1"/>
  <c r="U9748" i="1"/>
  <c r="T9748" i="1"/>
  <c r="F9740" i="1"/>
  <c r="Z9740" i="1"/>
  <c r="V9740" i="1"/>
  <c r="U9740" i="1"/>
  <c r="T9740" i="1"/>
  <c r="F9732" i="1"/>
  <c r="Z9732" i="1"/>
  <c r="V9732" i="1"/>
  <c r="U9732" i="1"/>
  <c r="T9732" i="1"/>
  <c r="F9724" i="1"/>
  <c r="Z9724" i="1"/>
  <c r="V9724" i="1"/>
  <c r="U9724" i="1"/>
  <c r="T9724" i="1"/>
  <c r="F9716" i="1"/>
  <c r="Z9716" i="1"/>
  <c r="V9716" i="1"/>
  <c r="U9716" i="1"/>
  <c r="T9716" i="1"/>
  <c r="F9708" i="1"/>
  <c r="Z9708" i="1"/>
  <c r="V9708" i="1"/>
  <c r="U9708" i="1"/>
  <c r="T9708" i="1"/>
  <c r="F9700" i="1"/>
  <c r="Z9700" i="1"/>
  <c r="V9700" i="1"/>
  <c r="U9700" i="1"/>
  <c r="T9700" i="1"/>
  <c r="F9692" i="1"/>
  <c r="Z9692" i="1"/>
  <c r="V9692" i="1"/>
  <c r="U9692" i="1"/>
  <c r="T9692" i="1"/>
  <c r="F9684" i="1"/>
  <c r="Z9684" i="1"/>
  <c r="V9684" i="1"/>
  <c r="U9684" i="1"/>
  <c r="T9684" i="1"/>
  <c r="F9676" i="1"/>
  <c r="Z9676" i="1"/>
  <c r="V9676" i="1"/>
  <c r="U9676" i="1"/>
  <c r="T9676" i="1"/>
  <c r="F9668" i="1"/>
  <c r="Z9668" i="1"/>
  <c r="V9668" i="1"/>
  <c r="U9668" i="1"/>
  <c r="T9668" i="1"/>
  <c r="F9660" i="1"/>
  <c r="Z9660" i="1"/>
  <c r="V9660" i="1"/>
  <c r="U9660" i="1"/>
  <c r="T9660" i="1"/>
  <c r="F9652" i="1"/>
  <c r="Z9652" i="1"/>
  <c r="V9652" i="1"/>
  <c r="U9652" i="1"/>
  <c r="T9652" i="1"/>
  <c r="F9644" i="1"/>
  <c r="Z9644" i="1"/>
  <c r="V9644" i="1"/>
  <c r="U9644" i="1"/>
  <c r="T9644" i="1"/>
  <c r="F9636" i="1"/>
  <c r="Z9636" i="1"/>
  <c r="V9636" i="1"/>
  <c r="U9636" i="1"/>
  <c r="T9636" i="1"/>
  <c r="F9628" i="1"/>
  <c r="Z9628" i="1"/>
  <c r="V9628" i="1"/>
  <c r="U9628" i="1"/>
  <c r="T9628" i="1"/>
  <c r="F9620" i="1"/>
  <c r="Z9620" i="1"/>
  <c r="V9620" i="1"/>
  <c r="U9620" i="1"/>
  <c r="T9620" i="1"/>
  <c r="F9612" i="1"/>
  <c r="Z9612" i="1"/>
  <c r="V9612" i="1"/>
  <c r="U9612" i="1"/>
  <c r="T9612" i="1"/>
  <c r="F9604" i="1"/>
  <c r="Z9604" i="1"/>
  <c r="V9604" i="1"/>
  <c r="U9604" i="1"/>
  <c r="T9604" i="1"/>
  <c r="F9596" i="1"/>
  <c r="Z9596" i="1"/>
  <c r="V9596" i="1"/>
  <c r="U9596" i="1"/>
  <c r="T9596" i="1"/>
  <c r="F9588" i="1"/>
  <c r="Z9588" i="1"/>
  <c r="V9588" i="1"/>
  <c r="U9588" i="1"/>
  <c r="T9588" i="1"/>
  <c r="F9580" i="1"/>
  <c r="Z9580" i="1"/>
  <c r="V9580" i="1"/>
  <c r="U9580" i="1"/>
  <c r="T9580" i="1"/>
  <c r="F9572" i="1"/>
  <c r="Z9572" i="1"/>
  <c r="V9572" i="1"/>
  <c r="U9572" i="1"/>
  <c r="T9572" i="1"/>
  <c r="F9564" i="1"/>
  <c r="Z9564" i="1"/>
  <c r="V9564" i="1"/>
  <c r="U9564" i="1"/>
  <c r="T9564" i="1"/>
  <c r="F9556" i="1"/>
  <c r="Z9556" i="1"/>
  <c r="V9556" i="1"/>
  <c r="U9556" i="1"/>
  <c r="T9556" i="1"/>
  <c r="F9548" i="1"/>
  <c r="Z9548" i="1"/>
  <c r="V9548" i="1"/>
  <c r="U9548" i="1"/>
  <c r="T9548" i="1"/>
  <c r="F9540" i="1"/>
  <c r="Z9540" i="1"/>
  <c r="V9540" i="1"/>
  <c r="U9540" i="1"/>
  <c r="T9540" i="1"/>
  <c r="F9532" i="1"/>
  <c r="Z9532" i="1"/>
  <c r="V9532" i="1"/>
  <c r="U9532" i="1"/>
  <c r="T9532" i="1"/>
  <c r="F9524" i="1"/>
  <c r="Z9524" i="1"/>
  <c r="V9524" i="1"/>
  <c r="U9524" i="1"/>
  <c r="T9524" i="1"/>
  <c r="F9516" i="1"/>
  <c r="Z9516" i="1"/>
  <c r="V9516" i="1"/>
  <c r="U9516" i="1"/>
  <c r="T9516" i="1"/>
  <c r="F9508" i="1"/>
  <c r="Z9508" i="1"/>
  <c r="V9508" i="1"/>
  <c r="U9508" i="1"/>
  <c r="T9508" i="1"/>
  <c r="F9500" i="1"/>
  <c r="Z9500" i="1"/>
  <c r="V9500" i="1"/>
  <c r="U9500" i="1"/>
  <c r="T9500" i="1"/>
  <c r="F9492" i="1"/>
  <c r="Z9492" i="1"/>
  <c r="V9492" i="1"/>
  <c r="U9492" i="1"/>
  <c r="T9492" i="1"/>
  <c r="F9484" i="1"/>
  <c r="Z9484" i="1"/>
  <c r="V9484" i="1"/>
  <c r="U9484" i="1"/>
  <c r="T9484" i="1"/>
  <c r="F9476" i="1"/>
  <c r="Z9476" i="1"/>
  <c r="V9476" i="1"/>
  <c r="U9476" i="1"/>
  <c r="T9476" i="1"/>
  <c r="F9468" i="1"/>
  <c r="Z9468" i="1"/>
  <c r="V9468" i="1"/>
  <c r="U9468" i="1"/>
  <c r="T9468" i="1"/>
  <c r="F9460" i="1"/>
  <c r="Z9460" i="1"/>
  <c r="V9460" i="1"/>
  <c r="U9460" i="1"/>
  <c r="T9460" i="1"/>
  <c r="F9452" i="1"/>
  <c r="Z9452" i="1"/>
  <c r="V9452" i="1"/>
  <c r="U9452" i="1"/>
  <c r="T9452" i="1"/>
  <c r="F9444" i="1"/>
  <c r="Z9444" i="1"/>
  <c r="V9444" i="1"/>
  <c r="U9444" i="1"/>
  <c r="T9444" i="1"/>
  <c r="F9436" i="1"/>
  <c r="Z9436" i="1"/>
  <c r="V9436" i="1"/>
  <c r="U9436" i="1"/>
  <c r="T9436" i="1"/>
  <c r="F9428" i="1"/>
  <c r="Z9428" i="1"/>
  <c r="V9428" i="1"/>
  <c r="U9428" i="1"/>
  <c r="T9428" i="1"/>
  <c r="F9420" i="1"/>
  <c r="Z9420" i="1"/>
  <c r="V9420" i="1"/>
  <c r="U9420" i="1"/>
  <c r="T9420" i="1"/>
  <c r="F9412" i="1"/>
  <c r="Z9412" i="1"/>
  <c r="V9412" i="1"/>
  <c r="U9412" i="1"/>
  <c r="T9412" i="1"/>
  <c r="F9404" i="1"/>
  <c r="Z9404" i="1"/>
  <c r="V9404" i="1"/>
  <c r="U9404" i="1"/>
  <c r="T9404" i="1"/>
  <c r="F9396" i="1"/>
  <c r="Z9396" i="1"/>
  <c r="V9396" i="1"/>
  <c r="U9396" i="1"/>
  <c r="T9396" i="1"/>
  <c r="F9388" i="1"/>
  <c r="Z9388" i="1"/>
  <c r="V9388" i="1"/>
  <c r="U9388" i="1"/>
  <c r="T9388" i="1"/>
  <c r="F9380" i="1"/>
  <c r="Z9380" i="1"/>
  <c r="V9380" i="1"/>
  <c r="U9380" i="1"/>
  <c r="T9380" i="1"/>
  <c r="F9372" i="1"/>
  <c r="Z9372" i="1"/>
  <c r="V9372" i="1"/>
  <c r="U9372" i="1"/>
  <c r="T9372" i="1"/>
  <c r="F9364" i="1"/>
  <c r="Z9364" i="1"/>
  <c r="V9364" i="1"/>
  <c r="U9364" i="1"/>
  <c r="T9364" i="1"/>
  <c r="F9356" i="1"/>
  <c r="Z9356" i="1"/>
  <c r="V9356" i="1"/>
  <c r="U9356" i="1"/>
  <c r="T9356" i="1"/>
  <c r="F9348" i="1"/>
  <c r="Z9348" i="1"/>
  <c r="V9348" i="1"/>
  <c r="U9348" i="1"/>
  <c r="T9348" i="1"/>
  <c r="F9340" i="1"/>
  <c r="Z9340" i="1"/>
  <c r="V9340" i="1"/>
  <c r="U9340" i="1"/>
  <c r="T9340" i="1"/>
  <c r="F9332" i="1"/>
  <c r="Z9332" i="1"/>
  <c r="V9332" i="1"/>
  <c r="U9332" i="1"/>
  <c r="T9332" i="1"/>
  <c r="F9324" i="1"/>
  <c r="Z9324" i="1"/>
  <c r="V9324" i="1"/>
  <c r="U9324" i="1"/>
  <c r="T9324" i="1"/>
  <c r="F9316" i="1"/>
  <c r="Z9316" i="1"/>
  <c r="V9316" i="1"/>
  <c r="U9316" i="1"/>
  <c r="T9316" i="1"/>
  <c r="F9308" i="1"/>
  <c r="Z9308" i="1"/>
  <c r="V9308" i="1"/>
  <c r="U9308" i="1"/>
  <c r="T9308" i="1"/>
  <c r="F9300" i="1"/>
  <c r="Z9300" i="1"/>
  <c r="V9300" i="1"/>
  <c r="U9300" i="1"/>
  <c r="T9300" i="1"/>
  <c r="F9292" i="1"/>
  <c r="Z9292" i="1"/>
  <c r="V9292" i="1"/>
  <c r="U9292" i="1"/>
  <c r="T9292" i="1"/>
  <c r="F9284" i="1"/>
  <c r="Z9284" i="1"/>
  <c r="V9284" i="1"/>
  <c r="U9284" i="1"/>
  <c r="T9284" i="1"/>
  <c r="F9276" i="1"/>
  <c r="Z9276" i="1"/>
  <c r="V9276" i="1"/>
  <c r="U9276" i="1"/>
  <c r="T9276" i="1"/>
  <c r="F9268" i="1"/>
  <c r="Z9268" i="1"/>
  <c r="V9268" i="1"/>
  <c r="U9268" i="1"/>
  <c r="T9268" i="1"/>
  <c r="F9260" i="1"/>
  <c r="Z9260" i="1"/>
  <c r="V9260" i="1"/>
  <c r="U9260" i="1"/>
  <c r="T9260" i="1"/>
  <c r="F9252" i="1"/>
  <c r="Z9252" i="1"/>
  <c r="V9252" i="1"/>
  <c r="U9252" i="1"/>
  <c r="T9252" i="1"/>
  <c r="F9244" i="1"/>
  <c r="Z9244" i="1"/>
  <c r="V9244" i="1"/>
  <c r="U9244" i="1"/>
  <c r="T9244" i="1"/>
  <c r="F9236" i="1"/>
  <c r="Z9236" i="1"/>
  <c r="V9236" i="1"/>
  <c r="U9236" i="1"/>
  <c r="T9236" i="1"/>
  <c r="F9228" i="1"/>
  <c r="Z9228" i="1"/>
  <c r="V9228" i="1"/>
  <c r="U9228" i="1"/>
  <c r="T9228" i="1"/>
  <c r="F9220" i="1"/>
  <c r="Z9220" i="1"/>
  <c r="V9220" i="1"/>
  <c r="U9220" i="1"/>
  <c r="T9220" i="1"/>
  <c r="F9212" i="1"/>
  <c r="Z9212" i="1"/>
  <c r="V9212" i="1"/>
  <c r="U9212" i="1"/>
  <c r="T9212" i="1"/>
  <c r="F9204" i="1"/>
  <c r="Z9204" i="1"/>
  <c r="V9204" i="1"/>
  <c r="U9204" i="1"/>
  <c r="T9204" i="1"/>
  <c r="F9196" i="1"/>
  <c r="Z9196" i="1"/>
  <c r="V9196" i="1"/>
  <c r="U9196" i="1"/>
  <c r="T9196" i="1"/>
  <c r="F9188" i="1"/>
  <c r="Z9188" i="1"/>
  <c r="V9188" i="1"/>
  <c r="U9188" i="1"/>
  <c r="T9188" i="1"/>
  <c r="F9180" i="1"/>
  <c r="Z9180" i="1"/>
  <c r="V9180" i="1"/>
  <c r="U9180" i="1"/>
  <c r="T9180" i="1"/>
  <c r="F9172" i="1"/>
  <c r="Z9172" i="1"/>
  <c r="V9172" i="1"/>
  <c r="U9172" i="1"/>
  <c r="T9172" i="1"/>
  <c r="F9164" i="1"/>
  <c r="Z9164" i="1"/>
  <c r="V9164" i="1"/>
  <c r="U9164" i="1"/>
  <c r="T9164" i="1"/>
  <c r="F9156" i="1"/>
  <c r="Z9156" i="1"/>
  <c r="V9156" i="1"/>
  <c r="U9156" i="1"/>
  <c r="T9156" i="1"/>
  <c r="F9148" i="1"/>
  <c r="Z9148" i="1"/>
  <c r="V9148" i="1"/>
  <c r="U9148" i="1"/>
  <c r="T9148" i="1"/>
  <c r="F9140" i="1"/>
  <c r="Z9140" i="1"/>
  <c r="V9140" i="1"/>
  <c r="U9140" i="1"/>
  <c r="T9140" i="1"/>
  <c r="F9132" i="1"/>
  <c r="Z9132" i="1"/>
  <c r="V9132" i="1"/>
  <c r="U9132" i="1"/>
  <c r="T9132" i="1"/>
  <c r="F9124" i="1"/>
  <c r="Z9124" i="1"/>
  <c r="V9124" i="1"/>
  <c r="U9124" i="1"/>
  <c r="T9124" i="1"/>
  <c r="F9116" i="1"/>
  <c r="Z9116" i="1"/>
  <c r="V9116" i="1"/>
  <c r="U9116" i="1"/>
  <c r="T9116" i="1"/>
  <c r="F9108" i="1"/>
  <c r="Z9108" i="1"/>
  <c r="V9108" i="1"/>
  <c r="U9108" i="1"/>
  <c r="T9108" i="1"/>
  <c r="F9100" i="1"/>
  <c r="Z9100" i="1"/>
  <c r="V9100" i="1"/>
  <c r="U9100" i="1"/>
  <c r="T9100" i="1"/>
  <c r="F9092" i="1"/>
  <c r="Z9092" i="1"/>
  <c r="V9092" i="1"/>
  <c r="U9092" i="1"/>
  <c r="T9092" i="1"/>
  <c r="F9084" i="1"/>
  <c r="Z9084" i="1"/>
  <c r="V9084" i="1"/>
  <c r="U9084" i="1"/>
  <c r="T9084" i="1"/>
  <c r="F9076" i="1"/>
  <c r="Z9076" i="1"/>
  <c r="V9076" i="1"/>
  <c r="U9076" i="1"/>
  <c r="T9076" i="1"/>
  <c r="F9068" i="1"/>
  <c r="Z9068" i="1"/>
  <c r="V9068" i="1"/>
  <c r="U9068" i="1"/>
  <c r="T9068" i="1"/>
  <c r="F9060" i="1"/>
  <c r="Z9060" i="1"/>
  <c r="V9060" i="1"/>
  <c r="U9060" i="1"/>
  <c r="T9060" i="1"/>
  <c r="F9052" i="1"/>
  <c r="Z9052" i="1"/>
  <c r="V9052" i="1"/>
  <c r="U9052" i="1"/>
  <c r="T9052" i="1"/>
  <c r="F9044" i="1"/>
  <c r="Z9044" i="1"/>
  <c r="V9044" i="1"/>
  <c r="U9044" i="1"/>
  <c r="T9044" i="1"/>
  <c r="F9036" i="1"/>
  <c r="Z9036" i="1"/>
  <c r="V9036" i="1"/>
  <c r="U9036" i="1"/>
  <c r="T9036" i="1"/>
  <c r="F9028" i="1"/>
  <c r="Z9028" i="1"/>
  <c r="V9028" i="1"/>
  <c r="U9028" i="1"/>
  <c r="T9028" i="1"/>
  <c r="F9020" i="1"/>
  <c r="Z9020" i="1"/>
  <c r="V9020" i="1"/>
  <c r="U9020" i="1"/>
  <c r="T9020" i="1"/>
  <c r="F9012" i="1"/>
  <c r="Z9012" i="1"/>
  <c r="V9012" i="1"/>
  <c r="U9012" i="1"/>
  <c r="T9012" i="1"/>
  <c r="F9004" i="1"/>
  <c r="Z9004" i="1"/>
  <c r="V9004" i="1"/>
  <c r="U9004" i="1"/>
  <c r="T9004" i="1"/>
  <c r="F8996" i="1"/>
  <c r="Z8996" i="1"/>
  <c r="V8996" i="1"/>
  <c r="U8996" i="1"/>
  <c r="T8996" i="1"/>
  <c r="F8988" i="1"/>
  <c r="Z8988" i="1"/>
  <c r="V8988" i="1"/>
  <c r="U8988" i="1"/>
  <c r="T8988" i="1"/>
  <c r="F8980" i="1"/>
  <c r="Z8980" i="1"/>
  <c r="V8980" i="1"/>
  <c r="U8980" i="1"/>
  <c r="T8980" i="1"/>
  <c r="F8972" i="1"/>
  <c r="Z8972" i="1"/>
  <c r="V8972" i="1"/>
  <c r="U8972" i="1"/>
  <c r="T8972" i="1"/>
  <c r="F8964" i="1"/>
  <c r="Z8964" i="1"/>
  <c r="V8964" i="1"/>
  <c r="U8964" i="1"/>
  <c r="T8964" i="1"/>
  <c r="F8956" i="1"/>
  <c r="Z8956" i="1"/>
  <c r="V8956" i="1"/>
  <c r="U8956" i="1"/>
  <c r="T8956" i="1"/>
  <c r="F8948" i="1"/>
  <c r="Z8948" i="1"/>
  <c r="V8948" i="1"/>
  <c r="U8948" i="1"/>
  <c r="T8948" i="1"/>
  <c r="F8940" i="1"/>
  <c r="Z8940" i="1"/>
  <c r="V8940" i="1"/>
  <c r="U8940" i="1"/>
  <c r="T8940" i="1"/>
  <c r="F8932" i="1"/>
  <c r="Z8932" i="1"/>
  <c r="V8932" i="1"/>
  <c r="U8932" i="1"/>
  <c r="T8932" i="1"/>
  <c r="F8924" i="1"/>
  <c r="Z8924" i="1"/>
  <c r="V8924" i="1"/>
  <c r="U8924" i="1"/>
  <c r="T8924" i="1"/>
  <c r="F8916" i="1"/>
  <c r="Z8916" i="1"/>
  <c r="V8916" i="1"/>
  <c r="U8916" i="1"/>
  <c r="T8916" i="1"/>
  <c r="F8908" i="1"/>
  <c r="Z8908" i="1"/>
  <c r="V8908" i="1"/>
  <c r="U8908" i="1"/>
  <c r="T8908" i="1"/>
  <c r="F8900" i="1"/>
  <c r="Z8900" i="1"/>
  <c r="V8900" i="1"/>
  <c r="U8900" i="1"/>
  <c r="T8900" i="1"/>
  <c r="F8892" i="1"/>
  <c r="Z8892" i="1"/>
  <c r="V8892" i="1"/>
  <c r="U8892" i="1"/>
  <c r="T8892" i="1"/>
  <c r="F8884" i="1"/>
  <c r="Z8884" i="1"/>
  <c r="V8884" i="1"/>
  <c r="U8884" i="1"/>
  <c r="T8884" i="1"/>
  <c r="F8876" i="1"/>
  <c r="Z8876" i="1"/>
  <c r="V8876" i="1"/>
  <c r="U8876" i="1"/>
  <c r="T8876" i="1"/>
  <c r="F8868" i="1"/>
  <c r="Z8868" i="1"/>
  <c r="V8868" i="1"/>
  <c r="U8868" i="1"/>
  <c r="T8868" i="1"/>
  <c r="F8860" i="1"/>
  <c r="Z8860" i="1"/>
  <c r="V8860" i="1"/>
  <c r="U8860" i="1"/>
  <c r="T8860" i="1"/>
  <c r="F8852" i="1"/>
  <c r="Z8852" i="1"/>
  <c r="V8852" i="1"/>
  <c r="U8852" i="1"/>
  <c r="T8852" i="1"/>
  <c r="F8844" i="1"/>
  <c r="Z8844" i="1"/>
  <c r="V8844" i="1"/>
  <c r="U8844" i="1"/>
  <c r="T8844" i="1"/>
  <c r="F8836" i="1"/>
  <c r="Z8836" i="1"/>
  <c r="V8836" i="1"/>
  <c r="U8836" i="1"/>
  <c r="T8836" i="1"/>
  <c r="F8828" i="1"/>
  <c r="Z8828" i="1"/>
  <c r="V8828" i="1"/>
  <c r="U8828" i="1"/>
  <c r="T8828" i="1"/>
  <c r="F8820" i="1"/>
  <c r="Z8820" i="1"/>
  <c r="V8820" i="1"/>
  <c r="U8820" i="1"/>
  <c r="T8820" i="1"/>
  <c r="F8812" i="1"/>
  <c r="Z8812" i="1"/>
  <c r="V8812" i="1"/>
  <c r="U8812" i="1"/>
  <c r="T8812" i="1"/>
  <c r="F8804" i="1"/>
  <c r="Z8804" i="1"/>
  <c r="V8804" i="1"/>
  <c r="U8804" i="1"/>
  <c r="T8804" i="1"/>
  <c r="F8796" i="1"/>
  <c r="Z8796" i="1"/>
  <c r="V8796" i="1"/>
  <c r="U8796" i="1"/>
  <c r="T8796" i="1"/>
  <c r="F8788" i="1"/>
  <c r="Z8788" i="1"/>
  <c r="V8788" i="1"/>
  <c r="U8788" i="1"/>
  <c r="T8788" i="1"/>
  <c r="F8780" i="1"/>
  <c r="Z8780" i="1"/>
  <c r="V8780" i="1"/>
  <c r="U8780" i="1"/>
  <c r="T8780" i="1"/>
  <c r="F8772" i="1"/>
  <c r="Z8772" i="1"/>
  <c r="V8772" i="1"/>
  <c r="U8772" i="1"/>
  <c r="T8772" i="1"/>
  <c r="F8764" i="1"/>
  <c r="Z8764" i="1"/>
  <c r="V8764" i="1"/>
  <c r="U8764" i="1"/>
  <c r="T8764" i="1"/>
  <c r="F8756" i="1"/>
  <c r="Z8756" i="1"/>
  <c r="V8756" i="1"/>
  <c r="U8756" i="1"/>
  <c r="T8756" i="1"/>
  <c r="F8748" i="1"/>
  <c r="Z8748" i="1"/>
  <c r="V8748" i="1"/>
  <c r="U8748" i="1"/>
  <c r="T8748" i="1"/>
  <c r="F8740" i="1"/>
  <c r="Z8740" i="1"/>
  <c r="V8740" i="1"/>
  <c r="U8740" i="1"/>
  <c r="T8740" i="1"/>
  <c r="F8732" i="1"/>
  <c r="Z8732" i="1"/>
  <c r="V8732" i="1"/>
  <c r="U8732" i="1"/>
  <c r="T8732" i="1"/>
  <c r="F8724" i="1"/>
  <c r="Z8724" i="1"/>
  <c r="V8724" i="1"/>
  <c r="U8724" i="1"/>
  <c r="T8724" i="1"/>
  <c r="F8716" i="1"/>
  <c r="Z8716" i="1"/>
  <c r="V8716" i="1"/>
  <c r="U8716" i="1"/>
  <c r="T8716" i="1"/>
  <c r="F8708" i="1"/>
  <c r="Z8708" i="1"/>
  <c r="V8708" i="1"/>
  <c r="U8708" i="1"/>
  <c r="T8708" i="1"/>
  <c r="F8700" i="1"/>
  <c r="Z8700" i="1"/>
  <c r="V8700" i="1"/>
  <c r="U8700" i="1"/>
  <c r="T8700" i="1"/>
  <c r="F8692" i="1"/>
  <c r="Z8692" i="1"/>
  <c r="V8692" i="1"/>
  <c r="U8692" i="1"/>
  <c r="T8692" i="1"/>
  <c r="F8684" i="1"/>
  <c r="Z8684" i="1"/>
  <c r="V8684" i="1"/>
  <c r="U8684" i="1"/>
  <c r="T8684" i="1"/>
  <c r="F8676" i="1"/>
  <c r="Z8676" i="1"/>
  <c r="V8676" i="1"/>
  <c r="U8676" i="1"/>
  <c r="T8676" i="1"/>
  <c r="F8668" i="1"/>
  <c r="Z8668" i="1"/>
  <c r="V8668" i="1"/>
  <c r="U8668" i="1"/>
  <c r="T8668" i="1"/>
  <c r="F8660" i="1"/>
  <c r="Z8660" i="1"/>
  <c r="V8660" i="1"/>
  <c r="U8660" i="1"/>
  <c r="T8660" i="1"/>
  <c r="F8652" i="1"/>
  <c r="Z8652" i="1"/>
  <c r="V8652" i="1"/>
  <c r="U8652" i="1"/>
  <c r="T8652" i="1"/>
  <c r="F8644" i="1"/>
  <c r="Z8644" i="1"/>
  <c r="V8644" i="1"/>
  <c r="U8644" i="1"/>
  <c r="T8644" i="1"/>
  <c r="F8636" i="1"/>
  <c r="Z8636" i="1"/>
  <c r="V8636" i="1"/>
  <c r="U8636" i="1"/>
  <c r="T8636" i="1"/>
  <c r="F8628" i="1"/>
  <c r="Z8628" i="1"/>
  <c r="V8628" i="1"/>
  <c r="U8628" i="1"/>
  <c r="T8628" i="1"/>
  <c r="F8620" i="1"/>
  <c r="Z8620" i="1"/>
  <c r="V8620" i="1"/>
  <c r="U8620" i="1"/>
  <c r="T8620" i="1"/>
  <c r="F8612" i="1"/>
  <c r="Z8612" i="1"/>
  <c r="V8612" i="1"/>
  <c r="U8612" i="1"/>
  <c r="T8612" i="1"/>
  <c r="F8604" i="1"/>
  <c r="Z8604" i="1"/>
  <c r="V8604" i="1"/>
  <c r="U8604" i="1"/>
  <c r="T8604" i="1"/>
  <c r="F8596" i="1"/>
  <c r="Z8596" i="1"/>
  <c r="V8596" i="1"/>
  <c r="U8596" i="1"/>
  <c r="T8596" i="1"/>
  <c r="F8588" i="1"/>
  <c r="Z8588" i="1"/>
  <c r="V8588" i="1"/>
  <c r="U8588" i="1"/>
  <c r="T8588" i="1"/>
  <c r="F8580" i="1"/>
  <c r="Z8580" i="1"/>
  <c r="V8580" i="1"/>
  <c r="U8580" i="1"/>
  <c r="T8580" i="1"/>
  <c r="F8572" i="1"/>
  <c r="Z8572" i="1"/>
  <c r="V8572" i="1"/>
  <c r="U8572" i="1"/>
  <c r="T8572" i="1"/>
  <c r="F8564" i="1"/>
  <c r="Z8564" i="1"/>
  <c r="V8564" i="1"/>
  <c r="U8564" i="1"/>
  <c r="T8564" i="1"/>
  <c r="F8556" i="1"/>
  <c r="Z8556" i="1"/>
  <c r="V8556" i="1"/>
  <c r="U8556" i="1"/>
  <c r="T8556" i="1"/>
  <c r="F8548" i="1"/>
  <c r="Z8548" i="1"/>
  <c r="V8548" i="1"/>
  <c r="U8548" i="1"/>
  <c r="T8548" i="1"/>
  <c r="F8540" i="1"/>
  <c r="Z8540" i="1"/>
  <c r="V8540" i="1"/>
  <c r="U8540" i="1"/>
  <c r="T8540" i="1"/>
  <c r="F8532" i="1"/>
  <c r="Z8532" i="1"/>
  <c r="V8532" i="1"/>
  <c r="U8532" i="1"/>
  <c r="T8532" i="1"/>
  <c r="F8524" i="1"/>
  <c r="Z8524" i="1"/>
  <c r="V8524" i="1"/>
  <c r="U8524" i="1"/>
  <c r="T8524" i="1"/>
  <c r="F8516" i="1"/>
  <c r="Z8516" i="1"/>
  <c r="V8516" i="1"/>
  <c r="U8516" i="1"/>
  <c r="T8516" i="1"/>
  <c r="F8508" i="1"/>
  <c r="Z8508" i="1"/>
  <c r="V8508" i="1"/>
  <c r="U8508" i="1"/>
  <c r="T8508" i="1"/>
  <c r="F8500" i="1"/>
  <c r="Z8500" i="1"/>
  <c r="V8500" i="1"/>
  <c r="U8500" i="1"/>
  <c r="T8500" i="1"/>
  <c r="F8492" i="1"/>
  <c r="Z8492" i="1"/>
  <c r="V8492" i="1"/>
  <c r="U8492" i="1"/>
  <c r="T8492" i="1"/>
  <c r="F8484" i="1"/>
  <c r="Z8484" i="1"/>
  <c r="V8484" i="1"/>
  <c r="U8484" i="1"/>
  <c r="T8484" i="1"/>
  <c r="F8476" i="1"/>
  <c r="Z8476" i="1"/>
  <c r="V8476" i="1"/>
  <c r="U8476" i="1"/>
  <c r="T8476" i="1"/>
  <c r="F8468" i="1"/>
  <c r="Z8468" i="1"/>
  <c r="V8468" i="1"/>
  <c r="U8468" i="1"/>
  <c r="T8468" i="1"/>
  <c r="F8460" i="1"/>
  <c r="Z8460" i="1"/>
  <c r="V8460" i="1"/>
  <c r="U8460" i="1"/>
  <c r="T8460" i="1"/>
  <c r="F8452" i="1"/>
  <c r="Z8452" i="1"/>
  <c r="V8452" i="1"/>
  <c r="U8452" i="1"/>
  <c r="T8452" i="1"/>
  <c r="F8444" i="1"/>
  <c r="Z8444" i="1"/>
  <c r="V8444" i="1"/>
  <c r="U8444" i="1"/>
  <c r="T8444" i="1"/>
  <c r="F8436" i="1"/>
  <c r="Z8436" i="1"/>
  <c r="V8436" i="1"/>
  <c r="U8436" i="1"/>
  <c r="T8436" i="1"/>
  <c r="F8428" i="1"/>
  <c r="Z8428" i="1"/>
  <c r="V8428" i="1"/>
  <c r="U8428" i="1"/>
  <c r="T8428" i="1"/>
  <c r="F8420" i="1"/>
  <c r="Z8420" i="1"/>
  <c r="V8420" i="1"/>
  <c r="U8420" i="1"/>
  <c r="T8420" i="1"/>
  <c r="F8412" i="1"/>
  <c r="Z8412" i="1"/>
  <c r="V8412" i="1"/>
  <c r="U8412" i="1"/>
  <c r="T8412" i="1"/>
  <c r="F8404" i="1"/>
  <c r="Z8404" i="1"/>
  <c r="V8404" i="1"/>
  <c r="U8404" i="1"/>
  <c r="T8404" i="1"/>
  <c r="F8396" i="1"/>
  <c r="Z8396" i="1"/>
  <c r="V8396" i="1"/>
  <c r="U8396" i="1"/>
  <c r="T8396" i="1"/>
  <c r="F8388" i="1"/>
  <c r="Z8388" i="1"/>
  <c r="V8388" i="1"/>
  <c r="U8388" i="1"/>
  <c r="T8388" i="1"/>
  <c r="F8380" i="1"/>
  <c r="Z8380" i="1"/>
  <c r="V8380" i="1"/>
  <c r="U8380" i="1"/>
  <c r="T8380" i="1"/>
  <c r="F8372" i="1"/>
  <c r="Z8372" i="1"/>
  <c r="V8372" i="1"/>
  <c r="U8372" i="1"/>
  <c r="T8372" i="1"/>
  <c r="F8364" i="1"/>
  <c r="Z8364" i="1"/>
  <c r="V8364" i="1"/>
  <c r="U8364" i="1"/>
  <c r="T8364" i="1"/>
  <c r="F8356" i="1"/>
  <c r="Z8356" i="1"/>
  <c r="V8356" i="1"/>
  <c r="U8356" i="1"/>
  <c r="T8356" i="1"/>
  <c r="F8348" i="1"/>
  <c r="Z8348" i="1"/>
  <c r="V8348" i="1"/>
  <c r="U8348" i="1"/>
  <c r="T8348" i="1"/>
  <c r="F8340" i="1"/>
  <c r="Z8340" i="1"/>
  <c r="V8340" i="1"/>
  <c r="U8340" i="1"/>
  <c r="T8340" i="1"/>
  <c r="F8332" i="1"/>
  <c r="Z8332" i="1"/>
  <c r="V8332" i="1"/>
  <c r="U8332" i="1"/>
  <c r="T8332" i="1"/>
  <c r="F8324" i="1"/>
  <c r="Z8324" i="1"/>
  <c r="V8324" i="1"/>
  <c r="U8324" i="1"/>
  <c r="T8324" i="1"/>
  <c r="F8316" i="1"/>
  <c r="Z8316" i="1"/>
  <c r="V8316" i="1"/>
  <c r="U8316" i="1"/>
  <c r="T8316" i="1"/>
  <c r="F8308" i="1"/>
  <c r="Z8308" i="1"/>
  <c r="V8308" i="1"/>
  <c r="U8308" i="1"/>
  <c r="T8308" i="1"/>
  <c r="F8300" i="1"/>
  <c r="Z8300" i="1"/>
  <c r="V8300" i="1"/>
  <c r="U8300" i="1"/>
  <c r="T8300" i="1"/>
  <c r="F8292" i="1"/>
  <c r="Z8292" i="1"/>
  <c r="V8292" i="1"/>
  <c r="U8292" i="1"/>
  <c r="T8292" i="1"/>
  <c r="F8284" i="1"/>
  <c r="Z8284" i="1"/>
  <c r="V8284" i="1"/>
  <c r="U8284" i="1"/>
  <c r="T8284" i="1"/>
  <c r="F8276" i="1"/>
  <c r="Z8276" i="1"/>
  <c r="V8276" i="1"/>
  <c r="U8276" i="1"/>
  <c r="T8276" i="1"/>
  <c r="F8268" i="1"/>
  <c r="Z8268" i="1"/>
  <c r="V8268" i="1"/>
  <c r="U8268" i="1"/>
  <c r="T8268" i="1"/>
  <c r="F8260" i="1"/>
  <c r="Z8260" i="1"/>
  <c r="V8260" i="1"/>
  <c r="U8260" i="1"/>
  <c r="T8260" i="1"/>
  <c r="F8252" i="1"/>
  <c r="Z8252" i="1"/>
  <c r="V8252" i="1"/>
  <c r="U8252" i="1"/>
  <c r="T8252" i="1"/>
  <c r="F8244" i="1"/>
  <c r="Z8244" i="1"/>
  <c r="V8244" i="1"/>
  <c r="U8244" i="1"/>
  <c r="T8244" i="1"/>
  <c r="F8236" i="1"/>
  <c r="Z8236" i="1"/>
  <c r="V8236" i="1"/>
  <c r="U8236" i="1"/>
  <c r="T8236" i="1"/>
  <c r="F8228" i="1"/>
  <c r="Z8228" i="1"/>
  <c r="V8228" i="1"/>
  <c r="U8228" i="1"/>
  <c r="T8228" i="1"/>
  <c r="F8220" i="1"/>
  <c r="Z8220" i="1"/>
  <c r="V8220" i="1"/>
  <c r="U8220" i="1"/>
  <c r="T8220" i="1"/>
  <c r="F8212" i="1"/>
  <c r="Z8212" i="1"/>
  <c r="V8212" i="1"/>
  <c r="U8212" i="1"/>
  <c r="T8212" i="1"/>
  <c r="F8204" i="1"/>
  <c r="Z8204" i="1"/>
  <c r="V8204" i="1"/>
  <c r="U8204" i="1"/>
  <c r="T8204" i="1"/>
  <c r="F8196" i="1"/>
  <c r="Z8196" i="1"/>
  <c r="V8196" i="1"/>
  <c r="U8196" i="1"/>
  <c r="T8196" i="1"/>
  <c r="F8188" i="1"/>
  <c r="Z8188" i="1"/>
  <c r="V8188" i="1"/>
  <c r="U8188" i="1"/>
  <c r="T8188" i="1"/>
  <c r="F8180" i="1"/>
  <c r="Z8180" i="1"/>
  <c r="V8180" i="1"/>
  <c r="U8180" i="1"/>
  <c r="T8180" i="1"/>
  <c r="F8172" i="1"/>
  <c r="Z8172" i="1"/>
  <c r="V8172" i="1"/>
  <c r="U8172" i="1"/>
  <c r="T8172" i="1"/>
  <c r="F8164" i="1"/>
  <c r="Z8164" i="1"/>
  <c r="V8164" i="1"/>
  <c r="U8164" i="1"/>
  <c r="T8164" i="1"/>
  <c r="F8156" i="1"/>
  <c r="Z8156" i="1"/>
  <c r="V8156" i="1"/>
  <c r="U8156" i="1"/>
  <c r="T8156" i="1"/>
  <c r="F8148" i="1"/>
  <c r="Z8148" i="1"/>
  <c r="V8148" i="1"/>
  <c r="U8148" i="1"/>
  <c r="T8148" i="1"/>
  <c r="F8140" i="1"/>
  <c r="Z8140" i="1"/>
  <c r="V8140" i="1"/>
  <c r="U8140" i="1"/>
  <c r="T8140" i="1"/>
  <c r="F8132" i="1"/>
  <c r="Z8132" i="1"/>
  <c r="V8132" i="1"/>
  <c r="U8132" i="1"/>
  <c r="T8132" i="1"/>
  <c r="F8124" i="1"/>
  <c r="Z8124" i="1"/>
  <c r="V8124" i="1"/>
  <c r="U8124" i="1"/>
  <c r="T8124" i="1"/>
  <c r="F8116" i="1"/>
  <c r="Z8116" i="1"/>
  <c r="V8116" i="1"/>
  <c r="U8116" i="1"/>
  <c r="T8116" i="1"/>
  <c r="F8108" i="1"/>
  <c r="Z8108" i="1"/>
  <c r="V8108" i="1"/>
  <c r="U8108" i="1"/>
  <c r="T8108" i="1"/>
  <c r="F8100" i="1"/>
  <c r="Z8100" i="1"/>
  <c r="V8100" i="1"/>
  <c r="U8100" i="1"/>
  <c r="T8100" i="1"/>
  <c r="F8092" i="1"/>
  <c r="Z8092" i="1"/>
  <c r="V8092" i="1"/>
  <c r="U8092" i="1"/>
  <c r="T8092" i="1"/>
  <c r="F8084" i="1"/>
  <c r="Z8084" i="1"/>
  <c r="V8084" i="1"/>
  <c r="U8084" i="1"/>
  <c r="T8084" i="1"/>
  <c r="F8076" i="1"/>
  <c r="Z8076" i="1"/>
  <c r="V8076" i="1"/>
  <c r="U8076" i="1"/>
  <c r="T8076" i="1"/>
  <c r="F8068" i="1"/>
  <c r="Z8068" i="1"/>
  <c r="V8068" i="1"/>
  <c r="U8068" i="1"/>
  <c r="T8068" i="1"/>
  <c r="F8060" i="1"/>
  <c r="Z8060" i="1"/>
  <c r="V8060" i="1"/>
  <c r="U8060" i="1"/>
  <c r="T8060" i="1"/>
  <c r="F8052" i="1"/>
  <c r="Z8052" i="1"/>
  <c r="V8052" i="1"/>
  <c r="U8052" i="1"/>
  <c r="T8052" i="1"/>
  <c r="F8044" i="1"/>
  <c r="Z8044" i="1"/>
  <c r="V8044" i="1"/>
  <c r="U8044" i="1"/>
  <c r="T8044" i="1"/>
  <c r="F8036" i="1"/>
  <c r="Z8036" i="1"/>
  <c r="V8036" i="1"/>
  <c r="U8036" i="1"/>
  <c r="T8036" i="1"/>
  <c r="F8028" i="1"/>
  <c r="Z8028" i="1"/>
  <c r="V8028" i="1"/>
  <c r="U8028" i="1"/>
  <c r="T8028" i="1"/>
  <c r="F8020" i="1"/>
  <c r="Z8020" i="1"/>
  <c r="V8020" i="1"/>
  <c r="U8020" i="1"/>
  <c r="T8020" i="1"/>
  <c r="F8012" i="1"/>
  <c r="Z8012" i="1"/>
  <c r="V8012" i="1"/>
  <c r="U8012" i="1"/>
  <c r="T8012" i="1"/>
  <c r="F8004" i="1"/>
  <c r="Z8004" i="1"/>
  <c r="V8004" i="1"/>
  <c r="U8004" i="1"/>
  <c r="T8004" i="1"/>
  <c r="F7996" i="1"/>
  <c r="Z7996" i="1"/>
  <c r="V7996" i="1"/>
  <c r="U7996" i="1"/>
  <c r="T7996" i="1"/>
  <c r="F7988" i="1"/>
  <c r="Z7988" i="1"/>
  <c r="V7988" i="1"/>
  <c r="U7988" i="1"/>
  <c r="T7988" i="1"/>
  <c r="F7980" i="1"/>
  <c r="Z7980" i="1"/>
  <c r="V7980" i="1"/>
  <c r="U7980" i="1"/>
  <c r="T7980" i="1"/>
  <c r="F7972" i="1"/>
  <c r="Z7972" i="1"/>
  <c r="V7972" i="1"/>
  <c r="U7972" i="1"/>
  <c r="T7972" i="1"/>
  <c r="F7964" i="1"/>
  <c r="Z7964" i="1"/>
  <c r="V7964" i="1"/>
  <c r="U7964" i="1"/>
  <c r="T7964" i="1"/>
  <c r="F7956" i="1"/>
  <c r="Z7956" i="1"/>
  <c r="V7956" i="1"/>
  <c r="U7956" i="1"/>
  <c r="T7956" i="1"/>
  <c r="F7948" i="1"/>
  <c r="Z7948" i="1"/>
  <c r="V7948" i="1"/>
  <c r="U7948" i="1"/>
  <c r="T7948" i="1"/>
  <c r="F7940" i="1"/>
  <c r="Z7940" i="1"/>
  <c r="V7940" i="1"/>
  <c r="U7940" i="1"/>
  <c r="T7940" i="1"/>
  <c r="F7932" i="1"/>
  <c r="Z7932" i="1"/>
  <c r="V7932" i="1"/>
  <c r="U7932" i="1"/>
  <c r="T7932" i="1"/>
  <c r="F7924" i="1"/>
  <c r="Z7924" i="1"/>
  <c r="V7924" i="1"/>
  <c r="U7924" i="1"/>
  <c r="T7924" i="1"/>
  <c r="F7916" i="1"/>
  <c r="Z7916" i="1"/>
  <c r="V7916" i="1"/>
  <c r="U7916" i="1"/>
  <c r="T7916" i="1"/>
  <c r="F7908" i="1"/>
  <c r="Z7908" i="1"/>
  <c r="V7908" i="1"/>
  <c r="U7908" i="1"/>
  <c r="T7908" i="1"/>
  <c r="F7900" i="1"/>
  <c r="Z7900" i="1"/>
  <c r="V7900" i="1"/>
  <c r="U7900" i="1"/>
  <c r="T7900" i="1"/>
  <c r="F7892" i="1"/>
  <c r="Z7892" i="1"/>
  <c r="V7892" i="1"/>
  <c r="U7892" i="1"/>
  <c r="T7892" i="1"/>
  <c r="F7884" i="1"/>
  <c r="Z7884" i="1"/>
  <c r="V7884" i="1"/>
  <c r="U7884" i="1"/>
  <c r="T7884" i="1"/>
  <c r="F7876" i="1"/>
  <c r="Z7876" i="1"/>
  <c r="V7876" i="1"/>
  <c r="U7876" i="1"/>
  <c r="T7876" i="1"/>
  <c r="F7868" i="1"/>
  <c r="Z7868" i="1"/>
  <c r="V7868" i="1"/>
  <c r="U7868" i="1"/>
  <c r="T7868" i="1"/>
  <c r="F7860" i="1"/>
  <c r="Z7860" i="1"/>
  <c r="V7860" i="1"/>
  <c r="U7860" i="1"/>
  <c r="T7860" i="1"/>
  <c r="F7852" i="1"/>
  <c r="Z7852" i="1"/>
  <c r="V7852" i="1"/>
  <c r="U7852" i="1"/>
  <c r="T7852" i="1"/>
  <c r="F7844" i="1"/>
  <c r="Z7844" i="1"/>
  <c r="V7844" i="1"/>
  <c r="U7844" i="1"/>
  <c r="T7844" i="1"/>
  <c r="F7836" i="1"/>
  <c r="Z7836" i="1"/>
  <c r="V7836" i="1"/>
  <c r="U7836" i="1"/>
  <c r="T7836" i="1"/>
  <c r="F7828" i="1"/>
  <c r="Z7828" i="1"/>
  <c r="V7828" i="1"/>
  <c r="U7828" i="1"/>
  <c r="T7828" i="1"/>
  <c r="F7820" i="1"/>
  <c r="Z7820" i="1"/>
  <c r="V7820" i="1"/>
  <c r="U7820" i="1"/>
  <c r="T7820" i="1"/>
  <c r="F7812" i="1"/>
  <c r="Z7812" i="1"/>
  <c r="V7812" i="1"/>
  <c r="U7812" i="1"/>
  <c r="T7812" i="1"/>
  <c r="F7804" i="1"/>
  <c r="Z7804" i="1"/>
  <c r="V7804" i="1"/>
  <c r="U7804" i="1"/>
  <c r="T7804" i="1"/>
  <c r="F7796" i="1"/>
  <c r="Z7796" i="1"/>
  <c r="V7796" i="1"/>
  <c r="U7796" i="1"/>
  <c r="T7796" i="1"/>
  <c r="F7788" i="1"/>
  <c r="Z7788" i="1"/>
  <c r="V7788" i="1"/>
  <c r="U7788" i="1"/>
  <c r="T7788" i="1"/>
  <c r="F7780" i="1"/>
  <c r="Z7780" i="1"/>
  <c r="V7780" i="1"/>
  <c r="U7780" i="1"/>
  <c r="T7780" i="1"/>
  <c r="F7772" i="1"/>
  <c r="Z7772" i="1"/>
  <c r="V7772" i="1"/>
  <c r="U7772" i="1"/>
  <c r="T7772" i="1"/>
  <c r="F7764" i="1"/>
  <c r="Z7764" i="1"/>
  <c r="V7764" i="1"/>
  <c r="U7764" i="1"/>
  <c r="T7764" i="1"/>
  <c r="F7756" i="1"/>
  <c r="Z7756" i="1"/>
  <c r="V7756" i="1"/>
  <c r="U7756" i="1"/>
  <c r="T7756" i="1"/>
  <c r="F7748" i="1"/>
  <c r="Z7748" i="1"/>
  <c r="V7748" i="1"/>
  <c r="U7748" i="1"/>
  <c r="T7748" i="1"/>
  <c r="F7740" i="1"/>
  <c r="Z7740" i="1"/>
  <c r="V7740" i="1"/>
  <c r="U7740" i="1"/>
  <c r="T7740" i="1"/>
  <c r="F7732" i="1"/>
  <c r="Z7732" i="1"/>
  <c r="V7732" i="1"/>
  <c r="U7732" i="1"/>
  <c r="T7732" i="1"/>
  <c r="F7724" i="1"/>
  <c r="Z7724" i="1"/>
  <c r="V7724" i="1"/>
  <c r="U7724" i="1"/>
  <c r="T7724" i="1"/>
  <c r="F7716" i="1"/>
  <c r="Z7716" i="1"/>
  <c r="V7716" i="1"/>
  <c r="U7716" i="1"/>
  <c r="T7716" i="1"/>
  <c r="F7708" i="1"/>
  <c r="Z7708" i="1"/>
  <c r="V7708" i="1"/>
  <c r="U7708" i="1"/>
  <c r="T7708" i="1"/>
  <c r="F7700" i="1"/>
  <c r="Z7700" i="1"/>
  <c r="V7700" i="1"/>
  <c r="U7700" i="1"/>
  <c r="T7700" i="1"/>
  <c r="F7692" i="1"/>
  <c r="Z7692" i="1"/>
  <c r="V7692" i="1"/>
  <c r="U7692" i="1"/>
  <c r="T7692" i="1"/>
  <c r="F7684" i="1"/>
  <c r="Z7684" i="1"/>
  <c r="V7684" i="1"/>
  <c r="U7684" i="1"/>
  <c r="T7684" i="1"/>
  <c r="F7676" i="1"/>
  <c r="Z7676" i="1"/>
  <c r="V7676" i="1"/>
  <c r="U7676" i="1"/>
  <c r="T7676" i="1"/>
  <c r="F7668" i="1"/>
  <c r="Z7668" i="1"/>
  <c r="V7668" i="1"/>
  <c r="U7668" i="1"/>
  <c r="T7668" i="1"/>
  <c r="F7660" i="1"/>
  <c r="Z7660" i="1"/>
  <c r="V7660" i="1"/>
  <c r="U7660" i="1"/>
  <c r="T7660" i="1"/>
  <c r="F7652" i="1"/>
  <c r="Z7652" i="1"/>
  <c r="V7652" i="1"/>
  <c r="U7652" i="1"/>
  <c r="T7652" i="1"/>
  <c r="F7644" i="1"/>
  <c r="Z7644" i="1"/>
  <c r="V7644" i="1"/>
  <c r="U7644" i="1"/>
  <c r="T7644" i="1"/>
  <c r="F7636" i="1"/>
  <c r="Z7636" i="1"/>
  <c r="V7636" i="1"/>
  <c r="U7636" i="1"/>
  <c r="T7636" i="1"/>
  <c r="F7628" i="1"/>
  <c r="Z7628" i="1"/>
  <c r="V7628" i="1"/>
  <c r="U7628" i="1"/>
  <c r="T7628" i="1"/>
  <c r="F7620" i="1"/>
  <c r="Z7620" i="1"/>
  <c r="V7620" i="1"/>
  <c r="U7620" i="1"/>
  <c r="T7620" i="1"/>
  <c r="F7612" i="1"/>
  <c r="Z7612" i="1"/>
  <c r="V7612" i="1"/>
  <c r="U7612" i="1"/>
  <c r="T7612" i="1"/>
  <c r="F7604" i="1"/>
  <c r="Z7604" i="1"/>
  <c r="V7604" i="1"/>
  <c r="U7604" i="1"/>
  <c r="T7604" i="1"/>
  <c r="F7596" i="1"/>
  <c r="Z7596" i="1"/>
  <c r="V7596" i="1"/>
  <c r="U7596" i="1"/>
  <c r="T7596" i="1"/>
  <c r="F7588" i="1"/>
  <c r="Z7588" i="1"/>
  <c r="V7588" i="1"/>
  <c r="U7588" i="1"/>
  <c r="T7588" i="1"/>
  <c r="F7580" i="1"/>
  <c r="Z7580" i="1"/>
  <c r="V7580" i="1"/>
  <c r="U7580" i="1"/>
  <c r="T7580" i="1"/>
  <c r="F7572" i="1"/>
  <c r="Z7572" i="1"/>
  <c r="V7572" i="1"/>
  <c r="U7572" i="1"/>
  <c r="T7572" i="1"/>
  <c r="F7564" i="1"/>
  <c r="Z7564" i="1"/>
  <c r="V7564" i="1"/>
  <c r="U7564" i="1"/>
  <c r="T7564" i="1"/>
  <c r="F7556" i="1"/>
  <c r="Z7556" i="1"/>
  <c r="V7556" i="1"/>
  <c r="U7556" i="1"/>
  <c r="T7556" i="1"/>
  <c r="F7548" i="1"/>
  <c r="Z7548" i="1"/>
  <c r="V7548" i="1"/>
  <c r="U7548" i="1"/>
  <c r="T7548" i="1"/>
  <c r="F7540" i="1"/>
  <c r="Z7540" i="1"/>
  <c r="V7540" i="1"/>
  <c r="U7540" i="1"/>
  <c r="T7540" i="1"/>
  <c r="F7532" i="1"/>
  <c r="Z7532" i="1"/>
  <c r="V7532" i="1"/>
  <c r="U7532" i="1"/>
  <c r="T7532" i="1"/>
  <c r="F7524" i="1"/>
  <c r="Z7524" i="1"/>
  <c r="V7524" i="1"/>
  <c r="U7524" i="1"/>
  <c r="T7524" i="1"/>
  <c r="F7516" i="1"/>
  <c r="Z7516" i="1"/>
  <c r="V7516" i="1"/>
  <c r="U7516" i="1"/>
  <c r="T7516" i="1"/>
  <c r="F7508" i="1"/>
  <c r="Z7508" i="1"/>
  <c r="V7508" i="1"/>
  <c r="U7508" i="1"/>
  <c r="T7508" i="1"/>
  <c r="F7500" i="1"/>
  <c r="Z7500" i="1"/>
  <c r="V7500" i="1"/>
  <c r="U7500" i="1"/>
  <c r="T7500" i="1"/>
  <c r="F7492" i="1"/>
  <c r="Z7492" i="1"/>
  <c r="V7492" i="1"/>
  <c r="U7492" i="1"/>
  <c r="T7492" i="1"/>
  <c r="F7484" i="1"/>
  <c r="Z7484" i="1"/>
  <c r="V7484" i="1"/>
  <c r="U7484" i="1"/>
  <c r="T7484" i="1"/>
  <c r="F7476" i="1"/>
  <c r="Z7476" i="1"/>
  <c r="V7476" i="1"/>
  <c r="U7476" i="1"/>
  <c r="T7476" i="1"/>
  <c r="F7468" i="1"/>
  <c r="Z7468" i="1"/>
  <c r="V7468" i="1"/>
  <c r="U7468" i="1"/>
  <c r="T7468" i="1"/>
  <c r="F7460" i="1"/>
  <c r="Z7460" i="1"/>
  <c r="V7460" i="1"/>
  <c r="U7460" i="1"/>
  <c r="T7460" i="1"/>
  <c r="F7452" i="1"/>
  <c r="Z7452" i="1"/>
  <c r="V7452" i="1"/>
  <c r="U7452" i="1"/>
  <c r="T7452" i="1"/>
  <c r="F7444" i="1"/>
  <c r="Z7444" i="1"/>
  <c r="V7444" i="1"/>
  <c r="U7444" i="1"/>
  <c r="T7444" i="1"/>
  <c r="F7436" i="1"/>
  <c r="Z7436" i="1"/>
  <c r="V7436" i="1"/>
  <c r="U7436" i="1"/>
  <c r="T7436" i="1"/>
  <c r="F7428" i="1"/>
  <c r="Z7428" i="1"/>
  <c r="V7428" i="1"/>
  <c r="U7428" i="1"/>
  <c r="T7428" i="1"/>
  <c r="F7420" i="1"/>
  <c r="Z7420" i="1"/>
  <c r="V7420" i="1"/>
  <c r="U7420" i="1"/>
  <c r="T7420" i="1"/>
  <c r="F7412" i="1"/>
  <c r="Z7412" i="1"/>
  <c r="V7412" i="1"/>
  <c r="U7412" i="1"/>
  <c r="T7412" i="1"/>
  <c r="F7404" i="1"/>
  <c r="Z7404" i="1"/>
  <c r="V7404" i="1"/>
  <c r="U7404" i="1"/>
  <c r="T7404" i="1"/>
  <c r="F7396" i="1"/>
  <c r="Z7396" i="1"/>
  <c r="V7396" i="1"/>
  <c r="U7396" i="1"/>
  <c r="T7396" i="1"/>
  <c r="F7388" i="1"/>
  <c r="Z7388" i="1"/>
  <c r="V7388" i="1"/>
  <c r="U7388" i="1"/>
  <c r="T7388" i="1"/>
  <c r="F7380" i="1"/>
  <c r="Z7380" i="1"/>
  <c r="V7380" i="1"/>
  <c r="U7380" i="1"/>
  <c r="T7380" i="1"/>
  <c r="F7372" i="1"/>
  <c r="Z7372" i="1"/>
  <c r="V7372" i="1"/>
  <c r="U7372" i="1"/>
  <c r="T7372" i="1"/>
  <c r="F7364" i="1"/>
  <c r="Z7364" i="1"/>
  <c r="V7364" i="1"/>
  <c r="U7364" i="1"/>
  <c r="T7364" i="1"/>
  <c r="F7356" i="1"/>
  <c r="Z7356" i="1"/>
  <c r="V7356" i="1"/>
  <c r="U7356" i="1"/>
  <c r="T7356" i="1"/>
  <c r="F7348" i="1"/>
  <c r="Z7348" i="1"/>
  <c r="V7348" i="1"/>
  <c r="U7348" i="1"/>
  <c r="T7348" i="1"/>
  <c r="F7340" i="1"/>
  <c r="Z7340" i="1"/>
  <c r="V7340" i="1"/>
  <c r="U7340" i="1"/>
  <c r="T7340" i="1"/>
  <c r="F7332" i="1"/>
  <c r="Z7332" i="1"/>
  <c r="V7332" i="1"/>
  <c r="U7332" i="1"/>
  <c r="T7332" i="1"/>
  <c r="F7324" i="1"/>
  <c r="Z7324" i="1"/>
  <c r="V7324" i="1"/>
  <c r="U7324" i="1"/>
  <c r="T7324" i="1"/>
  <c r="F7316" i="1"/>
  <c r="Z7316" i="1"/>
  <c r="V7316" i="1"/>
  <c r="U7316" i="1"/>
  <c r="T7316" i="1"/>
  <c r="F7308" i="1"/>
  <c r="Z7308" i="1"/>
  <c r="V7308" i="1"/>
  <c r="U7308" i="1"/>
  <c r="T7308" i="1"/>
  <c r="F7300" i="1"/>
  <c r="Z7300" i="1"/>
  <c r="V7300" i="1"/>
  <c r="U7300" i="1"/>
  <c r="T7300" i="1"/>
  <c r="F7292" i="1"/>
  <c r="Z7292" i="1"/>
  <c r="V7292" i="1"/>
  <c r="U7292" i="1"/>
  <c r="T7292" i="1"/>
  <c r="F7284" i="1"/>
  <c r="Z7284" i="1"/>
  <c r="V7284" i="1"/>
  <c r="U7284" i="1"/>
  <c r="T7284" i="1"/>
  <c r="F7276" i="1"/>
  <c r="Z7276" i="1"/>
  <c r="V7276" i="1"/>
  <c r="U7276" i="1"/>
  <c r="T7276" i="1"/>
  <c r="F7268" i="1"/>
  <c r="Z7268" i="1"/>
  <c r="V7268" i="1"/>
  <c r="U7268" i="1"/>
  <c r="T7268" i="1"/>
  <c r="F7260" i="1"/>
  <c r="Z7260" i="1"/>
  <c r="V7260" i="1"/>
  <c r="U7260" i="1"/>
  <c r="T7260" i="1"/>
  <c r="F7252" i="1"/>
  <c r="Z7252" i="1"/>
  <c r="V7252" i="1"/>
  <c r="U7252" i="1"/>
  <c r="T7252" i="1"/>
  <c r="F7244" i="1"/>
  <c r="Z7244" i="1"/>
  <c r="V7244" i="1"/>
  <c r="U7244" i="1"/>
  <c r="T7244" i="1"/>
  <c r="F7236" i="1"/>
  <c r="Z7236" i="1"/>
  <c r="V7236" i="1"/>
  <c r="U7236" i="1"/>
  <c r="T7236" i="1"/>
  <c r="F7228" i="1"/>
  <c r="Z7228" i="1"/>
  <c r="V7228" i="1"/>
  <c r="U7228" i="1"/>
  <c r="T7228" i="1"/>
  <c r="F7220" i="1"/>
  <c r="Z7220" i="1"/>
  <c r="V7220" i="1"/>
  <c r="U7220" i="1"/>
  <c r="T7220" i="1"/>
  <c r="F7212" i="1"/>
  <c r="Z7212" i="1"/>
  <c r="V7212" i="1"/>
  <c r="U7212" i="1"/>
  <c r="T7212" i="1"/>
  <c r="F7204" i="1"/>
  <c r="Z7204" i="1"/>
  <c r="V7204" i="1"/>
  <c r="U7204" i="1"/>
  <c r="T7204" i="1"/>
  <c r="F7196" i="1"/>
  <c r="Z7196" i="1"/>
  <c r="V7196" i="1"/>
  <c r="U7196" i="1"/>
  <c r="T7196" i="1"/>
  <c r="F7188" i="1"/>
  <c r="Z7188" i="1"/>
  <c r="V7188" i="1"/>
  <c r="U7188" i="1"/>
  <c r="T7188" i="1"/>
  <c r="F7180" i="1"/>
  <c r="Z7180" i="1"/>
  <c r="V7180" i="1"/>
  <c r="U7180" i="1"/>
  <c r="T7180" i="1"/>
  <c r="F7172" i="1"/>
  <c r="Z7172" i="1"/>
  <c r="V7172" i="1"/>
  <c r="U7172" i="1"/>
  <c r="T7172" i="1"/>
  <c r="F7164" i="1"/>
  <c r="Z7164" i="1"/>
  <c r="V7164" i="1"/>
  <c r="U7164" i="1"/>
  <c r="T7164" i="1"/>
  <c r="F7156" i="1"/>
  <c r="Z7156" i="1"/>
  <c r="V7156" i="1"/>
  <c r="U7156" i="1"/>
  <c r="T7156" i="1"/>
  <c r="F7148" i="1"/>
  <c r="Z7148" i="1"/>
  <c r="V7148" i="1"/>
  <c r="U7148" i="1"/>
  <c r="T7148" i="1"/>
  <c r="F7140" i="1"/>
  <c r="Z7140" i="1"/>
  <c r="V7140" i="1"/>
  <c r="U7140" i="1"/>
  <c r="T7140" i="1"/>
  <c r="F7132" i="1"/>
  <c r="Z7132" i="1"/>
  <c r="V7132" i="1"/>
  <c r="U7132" i="1"/>
  <c r="T7132" i="1"/>
  <c r="F7124" i="1"/>
  <c r="Z7124" i="1"/>
  <c r="V7124" i="1"/>
  <c r="U7124" i="1"/>
  <c r="T7124" i="1"/>
  <c r="F7116" i="1"/>
  <c r="Z7116" i="1"/>
  <c r="V7116" i="1"/>
  <c r="U7116" i="1"/>
  <c r="T7116" i="1"/>
  <c r="F7108" i="1"/>
  <c r="Z7108" i="1"/>
  <c r="V7108" i="1"/>
  <c r="U7108" i="1"/>
  <c r="T7108" i="1"/>
  <c r="F7100" i="1"/>
  <c r="Z7100" i="1"/>
  <c r="V7100" i="1"/>
  <c r="U7100" i="1"/>
  <c r="T7100" i="1"/>
  <c r="F7092" i="1"/>
  <c r="Z7092" i="1"/>
  <c r="V7092" i="1"/>
  <c r="U7092" i="1"/>
  <c r="T7092" i="1"/>
  <c r="F7084" i="1"/>
  <c r="Z7084" i="1"/>
  <c r="V7084" i="1"/>
  <c r="U7084" i="1"/>
  <c r="T7084" i="1"/>
  <c r="F7076" i="1"/>
  <c r="Z7076" i="1"/>
  <c r="V7076" i="1"/>
  <c r="U7076" i="1"/>
  <c r="T7076" i="1"/>
  <c r="F7068" i="1"/>
  <c r="Z7068" i="1"/>
  <c r="V7068" i="1"/>
  <c r="U7068" i="1"/>
  <c r="T7068" i="1"/>
  <c r="F7060" i="1"/>
  <c r="Z7060" i="1"/>
  <c r="V7060" i="1"/>
  <c r="U7060" i="1"/>
  <c r="T7060" i="1"/>
  <c r="F7052" i="1"/>
  <c r="Z7052" i="1"/>
  <c r="V7052" i="1"/>
  <c r="U7052" i="1"/>
  <c r="T7052" i="1"/>
  <c r="F7044" i="1"/>
  <c r="Z7044" i="1"/>
  <c r="V7044" i="1"/>
  <c r="U7044" i="1"/>
  <c r="T7044" i="1"/>
  <c r="F7036" i="1"/>
  <c r="Z7036" i="1"/>
  <c r="V7036" i="1"/>
  <c r="U7036" i="1"/>
  <c r="T7036" i="1"/>
  <c r="F7028" i="1"/>
  <c r="Z7028" i="1"/>
  <c r="V7028" i="1"/>
  <c r="U7028" i="1"/>
  <c r="T7028" i="1"/>
  <c r="F7020" i="1"/>
  <c r="Z7020" i="1"/>
  <c r="V7020" i="1"/>
  <c r="U7020" i="1"/>
  <c r="T7020" i="1"/>
  <c r="F7012" i="1"/>
  <c r="Z7012" i="1"/>
  <c r="V7012" i="1"/>
  <c r="U7012" i="1"/>
  <c r="T7012" i="1"/>
  <c r="F7004" i="1"/>
  <c r="Z7004" i="1"/>
  <c r="V7004" i="1"/>
  <c r="U7004" i="1"/>
  <c r="T7004" i="1"/>
  <c r="F6996" i="1"/>
  <c r="Z6996" i="1"/>
  <c r="V6996" i="1"/>
  <c r="U6996" i="1"/>
  <c r="T6996" i="1"/>
  <c r="F6988" i="1"/>
  <c r="Z6988" i="1"/>
  <c r="V6988" i="1"/>
  <c r="U6988" i="1"/>
  <c r="T6988" i="1"/>
  <c r="F6980" i="1"/>
  <c r="Z6980" i="1"/>
  <c r="V6980" i="1"/>
  <c r="U6980" i="1"/>
  <c r="T6980" i="1"/>
  <c r="F6972" i="1"/>
  <c r="Z6972" i="1"/>
  <c r="V6972" i="1"/>
  <c r="U6972" i="1"/>
  <c r="T6972" i="1"/>
  <c r="F6964" i="1"/>
  <c r="Z6964" i="1"/>
  <c r="V6964" i="1"/>
  <c r="U6964" i="1"/>
  <c r="T6964" i="1"/>
  <c r="F6956" i="1"/>
  <c r="Z6956" i="1"/>
  <c r="V6956" i="1"/>
  <c r="U6956" i="1"/>
  <c r="T6956" i="1"/>
  <c r="F6948" i="1"/>
  <c r="Z6948" i="1"/>
  <c r="V6948" i="1"/>
  <c r="U6948" i="1"/>
  <c r="T6948" i="1"/>
  <c r="F6940" i="1"/>
  <c r="Z6940" i="1"/>
  <c r="V6940" i="1"/>
  <c r="U6940" i="1"/>
  <c r="T6940" i="1"/>
  <c r="F6932" i="1"/>
  <c r="Z6932" i="1"/>
  <c r="V6932" i="1"/>
  <c r="U6932" i="1"/>
  <c r="T6932" i="1"/>
  <c r="F6924" i="1"/>
  <c r="Z6924" i="1"/>
  <c r="V6924" i="1"/>
  <c r="U6924" i="1"/>
  <c r="T6924" i="1"/>
  <c r="F6916" i="1"/>
  <c r="Z6916" i="1"/>
  <c r="V6916" i="1"/>
  <c r="U6916" i="1"/>
  <c r="T6916" i="1"/>
  <c r="F6908" i="1"/>
  <c r="Z6908" i="1"/>
  <c r="V6908" i="1"/>
  <c r="U6908" i="1"/>
  <c r="T6908" i="1"/>
  <c r="F6900" i="1"/>
  <c r="Z6900" i="1"/>
  <c r="V6900" i="1"/>
  <c r="U6900" i="1"/>
  <c r="T6900" i="1"/>
  <c r="F6892" i="1"/>
  <c r="Z6892" i="1"/>
  <c r="V6892" i="1"/>
  <c r="U6892" i="1"/>
  <c r="T6892" i="1"/>
  <c r="F6884" i="1"/>
  <c r="Z6884" i="1"/>
  <c r="V6884" i="1"/>
  <c r="U6884" i="1"/>
  <c r="T6884" i="1"/>
  <c r="F6876" i="1"/>
  <c r="Z6876" i="1"/>
  <c r="V6876" i="1"/>
  <c r="U6876" i="1"/>
  <c r="T6876" i="1"/>
  <c r="F6868" i="1"/>
  <c r="Z6868" i="1"/>
  <c r="V6868" i="1"/>
  <c r="U6868" i="1"/>
  <c r="T6868" i="1"/>
  <c r="F6860" i="1"/>
  <c r="Z6860" i="1"/>
  <c r="V6860" i="1"/>
  <c r="U6860" i="1"/>
  <c r="T6860" i="1"/>
  <c r="F6852" i="1"/>
  <c r="Z6852" i="1"/>
  <c r="V6852" i="1"/>
  <c r="U6852" i="1"/>
  <c r="T6852" i="1"/>
  <c r="F6844" i="1"/>
  <c r="Z6844" i="1"/>
  <c r="V6844" i="1"/>
  <c r="U6844" i="1"/>
  <c r="T6844" i="1"/>
  <c r="F6836" i="1"/>
  <c r="Z6836" i="1"/>
  <c r="V6836" i="1"/>
  <c r="U6836" i="1"/>
  <c r="T6836" i="1"/>
  <c r="F6828" i="1"/>
  <c r="Z6828" i="1"/>
  <c r="V6828" i="1"/>
  <c r="U6828" i="1"/>
  <c r="T6828" i="1"/>
  <c r="F6820" i="1"/>
  <c r="Z6820" i="1"/>
  <c r="V6820" i="1"/>
  <c r="U6820" i="1"/>
  <c r="T6820" i="1"/>
  <c r="F6812" i="1"/>
  <c r="Z6812" i="1"/>
  <c r="V6812" i="1"/>
  <c r="U6812" i="1"/>
  <c r="T6812" i="1"/>
  <c r="F6804" i="1"/>
  <c r="Z6804" i="1"/>
  <c r="V6804" i="1"/>
  <c r="U6804" i="1"/>
  <c r="T6804" i="1"/>
  <c r="F6796" i="1"/>
  <c r="Z6796" i="1"/>
  <c r="V6796" i="1"/>
  <c r="U6796" i="1"/>
  <c r="T6796" i="1"/>
  <c r="F6788" i="1"/>
  <c r="Z6788" i="1"/>
  <c r="V6788" i="1"/>
  <c r="U6788" i="1"/>
  <c r="T6788" i="1"/>
  <c r="F6780" i="1"/>
  <c r="Z6780" i="1"/>
  <c r="V6780" i="1"/>
  <c r="U6780" i="1"/>
  <c r="T6780" i="1"/>
  <c r="F6772" i="1"/>
  <c r="Z6772" i="1"/>
  <c r="V6772" i="1"/>
  <c r="U6772" i="1"/>
  <c r="T6772" i="1"/>
  <c r="F6764" i="1"/>
  <c r="Z6764" i="1"/>
  <c r="V6764" i="1"/>
  <c r="U6764" i="1"/>
  <c r="T6764" i="1"/>
  <c r="F6756" i="1"/>
  <c r="Z6756" i="1"/>
  <c r="V6756" i="1"/>
  <c r="U6756" i="1"/>
  <c r="T6756" i="1"/>
  <c r="F6748" i="1"/>
  <c r="Z6748" i="1"/>
  <c r="V6748" i="1"/>
  <c r="U6748" i="1"/>
  <c r="T6748" i="1"/>
  <c r="F6740" i="1"/>
  <c r="Z6740" i="1"/>
  <c r="V6740" i="1"/>
  <c r="U6740" i="1"/>
  <c r="T6740" i="1"/>
  <c r="F6732" i="1"/>
  <c r="Z6732" i="1"/>
  <c r="V6732" i="1"/>
  <c r="U6732" i="1"/>
  <c r="T6732" i="1"/>
  <c r="F6724" i="1"/>
  <c r="Z6724" i="1"/>
  <c r="V6724" i="1"/>
  <c r="U6724" i="1"/>
  <c r="T6724" i="1"/>
  <c r="F6716" i="1"/>
  <c r="Z6716" i="1"/>
  <c r="V6716" i="1"/>
  <c r="U6716" i="1"/>
  <c r="T6716" i="1"/>
  <c r="F6708" i="1"/>
  <c r="Z6708" i="1"/>
  <c r="V6708" i="1"/>
  <c r="U6708" i="1"/>
  <c r="T6708" i="1"/>
  <c r="F6700" i="1"/>
  <c r="Z6700" i="1"/>
  <c r="V6700" i="1"/>
  <c r="U6700" i="1"/>
  <c r="T6700" i="1"/>
  <c r="F6692" i="1"/>
  <c r="Z6692" i="1"/>
  <c r="V6692" i="1"/>
  <c r="U6692" i="1"/>
  <c r="T6692" i="1"/>
  <c r="F6684" i="1"/>
  <c r="Z6684" i="1"/>
  <c r="V6684" i="1"/>
  <c r="U6684" i="1"/>
  <c r="T6684" i="1"/>
  <c r="F6676" i="1"/>
  <c r="Z6676" i="1"/>
  <c r="V6676" i="1"/>
  <c r="U6676" i="1"/>
  <c r="T6676" i="1"/>
  <c r="F6668" i="1"/>
  <c r="Z6668" i="1"/>
  <c r="V6668" i="1"/>
  <c r="U6668" i="1"/>
  <c r="T6668" i="1"/>
  <c r="F6660" i="1"/>
  <c r="Z6660" i="1"/>
  <c r="V6660" i="1"/>
  <c r="U6660" i="1"/>
  <c r="T6660" i="1"/>
  <c r="F6652" i="1"/>
  <c r="Z6652" i="1"/>
  <c r="V6652" i="1"/>
  <c r="U6652" i="1"/>
  <c r="T6652" i="1"/>
  <c r="F6644" i="1"/>
  <c r="Z6644" i="1"/>
  <c r="V6644" i="1"/>
  <c r="U6644" i="1"/>
  <c r="T6644" i="1"/>
  <c r="F6636" i="1"/>
  <c r="Z6636" i="1"/>
  <c r="V6636" i="1"/>
  <c r="U6636" i="1"/>
  <c r="T6636" i="1"/>
  <c r="F6628" i="1"/>
  <c r="Z6628" i="1"/>
  <c r="V6628" i="1"/>
  <c r="U6628" i="1"/>
  <c r="T6628" i="1"/>
  <c r="F6620" i="1"/>
  <c r="Z6620" i="1"/>
  <c r="V6620" i="1"/>
  <c r="U6620" i="1"/>
  <c r="T6620" i="1"/>
  <c r="F6612" i="1"/>
  <c r="Z6612" i="1"/>
  <c r="V6612" i="1"/>
  <c r="U6612" i="1"/>
  <c r="T6612" i="1"/>
  <c r="F6604" i="1"/>
  <c r="Z6604" i="1"/>
  <c r="V6604" i="1"/>
  <c r="U6604" i="1"/>
  <c r="T6604" i="1"/>
  <c r="F6596" i="1"/>
  <c r="Z6596" i="1"/>
  <c r="V6596" i="1"/>
  <c r="U6596" i="1"/>
  <c r="T6596" i="1"/>
  <c r="F6588" i="1"/>
  <c r="Z6588" i="1"/>
  <c r="V6588" i="1"/>
  <c r="U6588" i="1"/>
  <c r="T6588" i="1"/>
  <c r="F6580" i="1"/>
  <c r="Z6580" i="1"/>
  <c r="V6580" i="1"/>
  <c r="U6580" i="1"/>
  <c r="T6580" i="1"/>
  <c r="F6572" i="1"/>
  <c r="Z6572" i="1"/>
  <c r="V6572" i="1"/>
  <c r="U6572" i="1"/>
  <c r="T6572" i="1"/>
  <c r="F6564" i="1"/>
  <c r="Z6564" i="1"/>
  <c r="V6564" i="1"/>
  <c r="U6564" i="1"/>
  <c r="T6564" i="1"/>
  <c r="F6556" i="1"/>
  <c r="Z6556" i="1"/>
  <c r="V6556" i="1"/>
  <c r="U6556" i="1"/>
  <c r="T6556" i="1"/>
  <c r="F6548" i="1"/>
  <c r="Z6548" i="1"/>
  <c r="V6548" i="1"/>
  <c r="U6548" i="1"/>
  <c r="T6548" i="1"/>
  <c r="F6540" i="1"/>
  <c r="Z6540" i="1"/>
  <c r="V6540" i="1"/>
  <c r="U6540" i="1"/>
  <c r="T6540" i="1"/>
  <c r="F6532" i="1"/>
  <c r="Z6532" i="1"/>
  <c r="V6532" i="1"/>
  <c r="U6532" i="1"/>
  <c r="T6532" i="1"/>
  <c r="F6524" i="1"/>
  <c r="Z6524" i="1"/>
  <c r="V6524" i="1"/>
  <c r="U6524" i="1"/>
  <c r="T6524" i="1"/>
  <c r="F6516" i="1"/>
  <c r="Z6516" i="1"/>
  <c r="V6516" i="1"/>
  <c r="U6516" i="1"/>
  <c r="T6516" i="1"/>
  <c r="F6508" i="1"/>
  <c r="Z6508" i="1"/>
  <c r="V6508" i="1"/>
  <c r="U6508" i="1"/>
  <c r="T6508" i="1"/>
  <c r="F6500" i="1"/>
  <c r="Z6500" i="1"/>
  <c r="V6500" i="1"/>
  <c r="U6500" i="1"/>
  <c r="T6500" i="1"/>
  <c r="F6492" i="1"/>
  <c r="Z6492" i="1"/>
  <c r="V6492" i="1"/>
  <c r="U6492" i="1"/>
  <c r="T6492" i="1"/>
  <c r="F6484" i="1"/>
  <c r="Z6484" i="1"/>
  <c r="V6484" i="1"/>
  <c r="U6484" i="1"/>
  <c r="T6484" i="1"/>
  <c r="F6476" i="1"/>
  <c r="Z6476" i="1"/>
  <c r="V6476" i="1"/>
  <c r="U6476" i="1"/>
  <c r="T6476" i="1"/>
  <c r="F6468" i="1"/>
  <c r="Z6468" i="1"/>
  <c r="V6468" i="1"/>
  <c r="U6468" i="1"/>
  <c r="T6468" i="1"/>
  <c r="F6460" i="1"/>
  <c r="Z6460" i="1"/>
  <c r="V6460" i="1"/>
  <c r="U6460" i="1"/>
  <c r="T6460" i="1"/>
  <c r="F6452" i="1"/>
  <c r="Z6452" i="1"/>
  <c r="V6452" i="1"/>
  <c r="U6452" i="1"/>
  <c r="T6452" i="1"/>
  <c r="F6444" i="1"/>
  <c r="Z6444" i="1"/>
  <c r="V6444" i="1"/>
  <c r="U6444" i="1"/>
  <c r="T6444" i="1"/>
  <c r="F6436" i="1"/>
  <c r="Z6436" i="1"/>
  <c r="V6436" i="1"/>
  <c r="U6436" i="1"/>
  <c r="T6436" i="1"/>
  <c r="F6428" i="1"/>
  <c r="Z6428" i="1"/>
  <c r="V6428" i="1"/>
  <c r="U6428" i="1"/>
  <c r="T6428" i="1"/>
  <c r="F6420" i="1"/>
  <c r="Z6420" i="1"/>
  <c r="V6420" i="1"/>
  <c r="U6420" i="1"/>
  <c r="T6420" i="1"/>
  <c r="F6412" i="1"/>
  <c r="Z6412" i="1"/>
  <c r="V6412" i="1"/>
  <c r="U6412" i="1"/>
  <c r="T6412" i="1"/>
  <c r="F6404" i="1"/>
  <c r="Z6404" i="1"/>
  <c r="V6404" i="1"/>
  <c r="U6404" i="1"/>
  <c r="T6404" i="1"/>
  <c r="F6396" i="1"/>
  <c r="Z6396" i="1"/>
  <c r="V6396" i="1"/>
  <c r="U6396" i="1"/>
  <c r="T6396" i="1"/>
  <c r="F6388" i="1"/>
  <c r="Z6388" i="1"/>
  <c r="V6388" i="1"/>
  <c r="U6388" i="1"/>
  <c r="T6388" i="1"/>
  <c r="F6380" i="1"/>
  <c r="Z6380" i="1"/>
  <c r="V6380" i="1"/>
  <c r="U6380" i="1"/>
  <c r="T6380" i="1"/>
  <c r="F6372" i="1"/>
  <c r="Z6372" i="1"/>
  <c r="V6372" i="1"/>
  <c r="U6372" i="1"/>
  <c r="T6372" i="1"/>
  <c r="F6364" i="1"/>
  <c r="Z6364" i="1"/>
  <c r="V6364" i="1"/>
  <c r="U6364" i="1"/>
  <c r="T6364" i="1"/>
  <c r="F6356" i="1"/>
  <c r="Z6356" i="1"/>
  <c r="V6356" i="1"/>
  <c r="U6356" i="1"/>
  <c r="T6356" i="1"/>
  <c r="F6348" i="1"/>
  <c r="Z6348" i="1"/>
  <c r="V6348" i="1"/>
  <c r="U6348" i="1"/>
  <c r="T6348" i="1"/>
  <c r="F6340" i="1"/>
  <c r="Z6340" i="1"/>
  <c r="V6340" i="1"/>
  <c r="U6340" i="1"/>
  <c r="T6340" i="1"/>
  <c r="F6332" i="1"/>
  <c r="Z6332" i="1"/>
  <c r="V6332" i="1"/>
  <c r="U6332" i="1"/>
  <c r="T6332" i="1"/>
  <c r="F6324" i="1"/>
  <c r="Z6324" i="1"/>
  <c r="V6324" i="1"/>
  <c r="U6324" i="1"/>
  <c r="T6324" i="1"/>
  <c r="F6316" i="1"/>
  <c r="Z6316" i="1"/>
  <c r="V6316" i="1"/>
  <c r="U6316" i="1"/>
  <c r="T6316" i="1"/>
  <c r="F6308" i="1"/>
  <c r="Z6308" i="1"/>
  <c r="V6308" i="1"/>
  <c r="U6308" i="1"/>
  <c r="T6308" i="1"/>
  <c r="F6300" i="1"/>
  <c r="Z6300" i="1"/>
  <c r="V6300" i="1"/>
  <c r="U6300" i="1"/>
  <c r="T6300" i="1"/>
  <c r="F6292" i="1"/>
  <c r="Z6292" i="1"/>
  <c r="V6292" i="1"/>
  <c r="U6292" i="1"/>
  <c r="T6292" i="1"/>
  <c r="F6284" i="1"/>
  <c r="Z6284" i="1"/>
  <c r="V6284" i="1"/>
  <c r="U6284" i="1"/>
  <c r="T6284" i="1"/>
  <c r="F6276" i="1"/>
  <c r="Z6276" i="1"/>
  <c r="V6276" i="1"/>
  <c r="U6276" i="1"/>
  <c r="T6276" i="1"/>
  <c r="F6268" i="1"/>
  <c r="Z6268" i="1"/>
  <c r="V6268" i="1"/>
  <c r="U6268" i="1"/>
  <c r="T6268" i="1"/>
  <c r="F6260" i="1"/>
  <c r="Z6260" i="1"/>
  <c r="V6260" i="1"/>
  <c r="U6260" i="1"/>
  <c r="T6260" i="1"/>
  <c r="F6252" i="1"/>
  <c r="Z6252" i="1"/>
  <c r="V6252" i="1"/>
  <c r="U6252" i="1"/>
  <c r="T6252" i="1"/>
  <c r="F6244" i="1"/>
  <c r="Z6244" i="1"/>
  <c r="V6244" i="1"/>
  <c r="U6244" i="1"/>
  <c r="T6244" i="1"/>
  <c r="F6236" i="1"/>
  <c r="Z6236" i="1"/>
  <c r="V6236" i="1"/>
  <c r="U6236" i="1"/>
  <c r="T6236" i="1"/>
  <c r="F6228" i="1"/>
  <c r="Z6228" i="1"/>
  <c r="V6228" i="1"/>
  <c r="U6228" i="1"/>
  <c r="T6228" i="1"/>
  <c r="F6220" i="1"/>
  <c r="Z6220" i="1"/>
  <c r="V6220" i="1"/>
  <c r="U6220" i="1"/>
  <c r="T6220" i="1"/>
  <c r="F6212" i="1"/>
  <c r="Z6212" i="1"/>
  <c r="V6212" i="1"/>
  <c r="U6212" i="1"/>
  <c r="T6212" i="1"/>
  <c r="F6204" i="1"/>
  <c r="Z6204" i="1"/>
  <c r="V6204" i="1"/>
  <c r="U6204" i="1"/>
  <c r="T6204" i="1"/>
  <c r="F6196" i="1"/>
  <c r="Z6196" i="1"/>
  <c r="V6196" i="1"/>
  <c r="U6196" i="1"/>
  <c r="T6196" i="1"/>
  <c r="F6188" i="1"/>
  <c r="Z6188" i="1"/>
  <c r="V6188" i="1"/>
  <c r="U6188" i="1"/>
  <c r="T6188" i="1"/>
  <c r="F6180" i="1"/>
  <c r="Z6180" i="1"/>
  <c r="V6180" i="1"/>
  <c r="U6180" i="1"/>
  <c r="T6180" i="1"/>
  <c r="F6172" i="1"/>
  <c r="Z6172" i="1"/>
  <c r="V6172" i="1"/>
  <c r="U6172" i="1"/>
  <c r="T6172" i="1"/>
  <c r="F6164" i="1"/>
  <c r="Z6164" i="1"/>
  <c r="V6164" i="1"/>
  <c r="U6164" i="1"/>
  <c r="T6164" i="1"/>
  <c r="F6156" i="1"/>
  <c r="Z6156" i="1"/>
  <c r="V6156" i="1"/>
  <c r="U6156" i="1"/>
  <c r="T6156" i="1"/>
  <c r="F6148" i="1"/>
  <c r="Z6148" i="1"/>
  <c r="V6148" i="1"/>
  <c r="U6148" i="1"/>
  <c r="T6148" i="1"/>
  <c r="F6140" i="1"/>
  <c r="Z6140" i="1"/>
  <c r="V6140" i="1"/>
  <c r="U6140" i="1"/>
  <c r="T6140" i="1"/>
  <c r="F6132" i="1"/>
  <c r="Z6132" i="1"/>
  <c r="V6132" i="1"/>
  <c r="U6132" i="1"/>
  <c r="T6132" i="1"/>
  <c r="F6124" i="1"/>
  <c r="Z6124" i="1"/>
  <c r="V6124" i="1"/>
  <c r="U6124" i="1"/>
  <c r="T6124" i="1"/>
  <c r="F6116" i="1"/>
  <c r="Z6116" i="1"/>
  <c r="V6116" i="1"/>
  <c r="U6116" i="1"/>
  <c r="T6116" i="1"/>
  <c r="F6108" i="1"/>
  <c r="Z6108" i="1"/>
  <c r="V6108" i="1"/>
  <c r="U6108" i="1"/>
  <c r="T6108" i="1"/>
  <c r="F6100" i="1"/>
  <c r="Z6100" i="1"/>
  <c r="V6100" i="1"/>
  <c r="U6100" i="1"/>
  <c r="T6100" i="1"/>
  <c r="F6092" i="1"/>
  <c r="Z6092" i="1"/>
  <c r="V6092" i="1"/>
  <c r="U6092" i="1"/>
  <c r="T6092" i="1"/>
  <c r="F6084" i="1"/>
  <c r="Z6084" i="1"/>
  <c r="V6084" i="1"/>
  <c r="U6084" i="1"/>
  <c r="T6084" i="1"/>
  <c r="F6076" i="1"/>
  <c r="Z6076" i="1"/>
  <c r="V6076" i="1"/>
  <c r="U6076" i="1"/>
  <c r="T6076" i="1"/>
  <c r="F6068" i="1"/>
  <c r="Z6068" i="1"/>
  <c r="V6068" i="1"/>
  <c r="U6068" i="1"/>
  <c r="T6068" i="1"/>
  <c r="F6060" i="1"/>
  <c r="Z6060" i="1"/>
  <c r="V6060" i="1"/>
  <c r="U6060" i="1"/>
  <c r="T6060" i="1"/>
  <c r="F6052" i="1"/>
  <c r="Z6052" i="1"/>
  <c r="V6052" i="1"/>
  <c r="U6052" i="1"/>
  <c r="T6052" i="1"/>
  <c r="F6044" i="1"/>
  <c r="Z6044" i="1"/>
  <c r="V6044" i="1"/>
  <c r="U6044" i="1"/>
  <c r="T6044" i="1"/>
  <c r="F6036" i="1"/>
  <c r="Z6036" i="1"/>
  <c r="V6036" i="1"/>
  <c r="U6036" i="1"/>
  <c r="T6036" i="1"/>
  <c r="F6028" i="1"/>
  <c r="Z6028" i="1"/>
  <c r="V6028" i="1"/>
  <c r="U6028" i="1"/>
  <c r="T6028" i="1"/>
  <c r="F6020" i="1"/>
  <c r="Z6020" i="1"/>
  <c r="V6020" i="1"/>
  <c r="U6020" i="1"/>
  <c r="T6020" i="1"/>
  <c r="F6012" i="1"/>
  <c r="Z6012" i="1"/>
  <c r="V6012" i="1"/>
  <c r="U6012" i="1"/>
  <c r="T6012" i="1"/>
  <c r="F6004" i="1"/>
  <c r="Z6004" i="1"/>
  <c r="V6004" i="1"/>
  <c r="U6004" i="1"/>
  <c r="T6004" i="1"/>
  <c r="F5996" i="1"/>
  <c r="Z5996" i="1"/>
  <c r="V5996" i="1"/>
  <c r="U5996" i="1"/>
  <c r="T5996" i="1"/>
  <c r="F5988" i="1"/>
  <c r="Z5988" i="1"/>
  <c r="V5988" i="1"/>
  <c r="U5988" i="1"/>
  <c r="T5988" i="1"/>
  <c r="F5980" i="1"/>
  <c r="Z5980" i="1"/>
  <c r="V5980" i="1"/>
  <c r="U5980" i="1"/>
  <c r="T5980" i="1"/>
  <c r="F5972" i="1"/>
  <c r="Z5972" i="1"/>
  <c r="V5972" i="1"/>
  <c r="U5972" i="1"/>
  <c r="T5972" i="1"/>
  <c r="F5964" i="1"/>
  <c r="Z5964" i="1"/>
  <c r="V5964" i="1"/>
  <c r="U5964" i="1"/>
  <c r="T5964" i="1"/>
  <c r="F5956" i="1"/>
  <c r="Z5956" i="1"/>
  <c r="V5956" i="1"/>
  <c r="U5956" i="1"/>
  <c r="T5956" i="1"/>
  <c r="F5948" i="1"/>
  <c r="Z5948" i="1"/>
  <c r="V5948" i="1"/>
  <c r="U5948" i="1"/>
  <c r="T5948" i="1"/>
  <c r="F5940" i="1"/>
  <c r="Z5940" i="1"/>
  <c r="V5940" i="1"/>
  <c r="U5940" i="1"/>
  <c r="T5940" i="1"/>
  <c r="F5932" i="1"/>
  <c r="Z5932" i="1"/>
  <c r="V5932" i="1"/>
  <c r="U5932" i="1"/>
  <c r="T5932" i="1"/>
  <c r="F5924" i="1"/>
  <c r="Z5924" i="1"/>
  <c r="V5924" i="1"/>
  <c r="U5924" i="1"/>
  <c r="T5924" i="1"/>
  <c r="F5916" i="1"/>
  <c r="Z5916" i="1"/>
  <c r="V5916" i="1"/>
  <c r="U5916" i="1"/>
  <c r="T5916" i="1"/>
  <c r="F5908" i="1"/>
  <c r="Z5908" i="1"/>
  <c r="V5908" i="1"/>
  <c r="U5908" i="1"/>
  <c r="T5908" i="1"/>
  <c r="F5900" i="1"/>
  <c r="Z5900" i="1"/>
  <c r="V5900" i="1"/>
  <c r="U5900" i="1"/>
  <c r="T5900" i="1"/>
  <c r="F5892" i="1"/>
  <c r="Z5892" i="1"/>
  <c r="V5892" i="1"/>
  <c r="U5892" i="1"/>
  <c r="T5892" i="1"/>
  <c r="F5884" i="1"/>
  <c r="Z5884" i="1"/>
  <c r="V5884" i="1"/>
  <c r="U5884" i="1"/>
  <c r="T5884" i="1"/>
  <c r="F5876" i="1"/>
  <c r="Z5876" i="1"/>
  <c r="V5876" i="1"/>
  <c r="U5876" i="1"/>
  <c r="T5876" i="1"/>
  <c r="F5868" i="1"/>
  <c r="Z5868" i="1"/>
  <c r="V5868" i="1"/>
  <c r="U5868" i="1"/>
  <c r="T5868" i="1"/>
  <c r="F5860" i="1"/>
  <c r="Z5860" i="1"/>
  <c r="V5860" i="1"/>
  <c r="U5860" i="1"/>
  <c r="T5860" i="1"/>
  <c r="F5852" i="1"/>
  <c r="Z5852" i="1"/>
  <c r="V5852" i="1"/>
  <c r="U5852" i="1"/>
  <c r="T5852" i="1"/>
  <c r="F5844" i="1"/>
  <c r="Z5844" i="1"/>
  <c r="V5844" i="1"/>
  <c r="U5844" i="1"/>
  <c r="T5844" i="1"/>
  <c r="F5836" i="1"/>
  <c r="Z5836" i="1"/>
  <c r="V5836" i="1"/>
  <c r="U5836" i="1"/>
  <c r="T5836" i="1"/>
  <c r="F5828" i="1"/>
  <c r="Z5828" i="1"/>
  <c r="V5828" i="1"/>
  <c r="U5828" i="1"/>
  <c r="T5828" i="1"/>
  <c r="F5820" i="1"/>
  <c r="Z5820" i="1"/>
  <c r="V5820" i="1"/>
  <c r="U5820" i="1"/>
  <c r="T5820" i="1"/>
  <c r="F5812" i="1"/>
  <c r="Z5812" i="1"/>
  <c r="V5812" i="1"/>
  <c r="U5812" i="1"/>
  <c r="T5812" i="1"/>
  <c r="F5804" i="1"/>
  <c r="Z5804" i="1"/>
  <c r="V5804" i="1"/>
  <c r="U5804" i="1"/>
  <c r="T5804" i="1"/>
  <c r="F5796" i="1"/>
  <c r="Z5796" i="1"/>
  <c r="V5796" i="1"/>
  <c r="U5796" i="1"/>
  <c r="T5796" i="1"/>
  <c r="F5788" i="1"/>
  <c r="Z5788" i="1"/>
  <c r="V5788" i="1"/>
  <c r="U5788" i="1"/>
  <c r="T5788" i="1"/>
  <c r="F5780" i="1"/>
  <c r="Z5780" i="1"/>
  <c r="V5780" i="1"/>
  <c r="U5780" i="1"/>
  <c r="T5780" i="1"/>
  <c r="F5772" i="1"/>
  <c r="Z5772" i="1"/>
  <c r="V5772" i="1"/>
  <c r="U5772" i="1"/>
  <c r="T5772" i="1"/>
  <c r="F5764" i="1"/>
  <c r="Z5764" i="1"/>
  <c r="V5764" i="1"/>
  <c r="U5764" i="1"/>
  <c r="T5764" i="1"/>
  <c r="F5756" i="1"/>
  <c r="Z5756" i="1"/>
  <c r="V5756" i="1"/>
  <c r="U5756" i="1"/>
  <c r="T5756" i="1"/>
  <c r="F5748" i="1"/>
  <c r="Z5748" i="1"/>
  <c r="V5748" i="1"/>
  <c r="U5748" i="1"/>
  <c r="T5748" i="1"/>
  <c r="F5740" i="1"/>
  <c r="Z5740" i="1"/>
  <c r="V5740" i="1"/>
  <c r="U5740" i="1"/>
  <c r="T5740" i="1"/>
  <c r="F5732" i="1"/>
  <c r="Z5732" i="1"/>
  <c r="V5732" i="1"/>
  <c r="U5732" i="1"/>
  <c r="T5732" i="1"/>
  <c r="F5724" i="1"/>
  <c r="Z5724" i="1"/>
  <c r="V5724" i="1"/>
  <c r="U5724" i="1"/>
  <c r="T5724" i="1"/>
  <c r="F5716" i="1"/>
  <c r="Z5716" i="1"/>
  <c r="V5716" i="1"/>
  <c r="U5716" i="1"/>
  <c r="T5716" i="1"/>
  <c r="F5708" i="1"/>
  <c r="Z5708" i="1"/>
  <c r="V5708" i="1"/>
  <c r="U5708" i="1"/>
  <c r="T5708" i="1"/>
  <c r="F5700" i="1"/>
  <c r="Z5700" i="1"/>
  <c r="V5700" i="1"/>
  <c r="U5700" i="1"/>
  <c r="T5700" i="1"/>
  <c r="F5692" i="1"/>
  <c r="Z5692" i="1"/>
  <c r="V5692" i="1"/>
  <c r="U5692" i="1"/>
  <c r="T5692" i="1"/>
  <c r="F5684" i="1"/>
  <c r="Z5684" i="1"/>
  <c r="V5684" i="1"/>
  <c r="U5684" i="1"/>
  <c r="T5684" i="1"/>
  <c r="F5676" i="1"/>
  <c r="Z5676" i="1"/>
  <c r="V5676" i="1"/>
  <c r="U5676" i="1"/>
  <c r="T5676" i="1"/>
  <c r="F5668" i="1"/>
  <c r="Z5668" i="1"/>
  <c r="V5668" i="1"/>
  <c r="U5668" i="1"/>
  <c r="T5668" i="1"/>
  <c r="F5660" i="1"/>
  <c r="Z5660" i="1"/>
  <c r="V5660" i="1"/>
  <c r="U5660" i="1"/>
  <c r="T5660" i="1"/>
  <c r="F5652" i="1"/>
  <c r="Z5652" i="1"/>
  <c r="V5652" i="1"/>
  <c r="U5652" i="1"/>
  <c r="T5652" i="1"/>
  <c r="F5644" i="1"/>
  <c r="Z5644" i="1"/>
  <c r="V5644" i="1"/>
  <c r="U5644" i="1"/>
  <c r="T5644" i="1"/>
  <c r="F5636" i="1"/>
  <c r="Z5636" i="1"/>
  <c r="V5636" i="1"/>
  <c r="U5636" i="1"/>
  <c r="T5636" i="1"/>
  <c r="F5628" i="1"/>
  <c r="Z5628" i="1"/>
  <c r="V5628" i="1"/>
  <c r="U5628" i="1"/>
  <c r="T5628" i="1"/>
  <c r="F5620" i="1"/>
  <c r="Z5620" i="1"/>
  <c r="V5620" i="1"/>
  <c r="U5620" i="1"/>
  <c r="T5620" i="1"/>
  <c r="F5612" i="1"/>
  <c r="Z5612" i="1"/>
  <c r="V5612" i="1"/>
  <c r="U5612" i="1"/>
  <c r="T5612" i="1"/>
  <c r="F5604" i="1"/>
  <c r="Z5604" i="1"/>
  <c r="V5604" i="1"/>
  <c r="U5604" i="1"/>
  <c r="T5604" i="1"/>
  <c r="F5596" i="1"/>
  <c r="Z5596" i="1"/>
  <c r="V5596" i="1"/>
  <c r="U5596" i="1"/>
  <c r="T5596" i="1"/>
  <c r="F5588" i="1"/>
  <c r="Z5588" i="1"/>
  <c r="V5588" i="1"/>
  <c r="U5588" i="1"/>
  <c r="T5588" i="1"/>
  <c r="F5580" i="1"/>
  <c r="Z5580" i="1"/>
  <c r="V5580" i="1"/>
  <c r="U5580" i="1"/>
  <c r="T5580" i="1"/>
  <c r="F5572" i="1"/>
  <c r="Z5572" i="1"/>
  <c r="V5572" i="1"/>
  <c r="U5572" i="1"/>
  <c r="T5572" i="1"/>
  <c r="F5564" i="1"/>
  <c r="Z5564" i="1"/>
  <c r="V5564" i="1"/>
  <c r="U5564" i="1"/>
  <c r="T5564" i="1"/>
  <c r="F5556" i="1"/>
  <c r="Z5556" i="1"/>
  <c r="V5556" i="1"/>
  <c r="U5556" i="1"/>
  <c r="T5556" i="1"/>
  <c r="F5548" i="1"/>
  <c r="Z5548" i="1"/>
  <c r="V5548" i="1"/>
  <c r="U5548" i="1"/>
  <c r="T5548" i="1"/>
  <c r="F5540" i="1"/>
  <c r="Z5540" i="1"/>
  <c r="V5540" i="1"/>
  <c r="U5540" i="1"/>
  <c r="T5540" i="1"/>
  <c r="F5532" i="1"/>
  <c r="Z5532" i="1"/>
  <c r="V5532" i="1"/>
  <c r="U5532" i="1"/>
  <c r="T5532" i="1"/>
  <c r="F5524" i="1"/>
  <c r="Z5524" i="1"/>
  <c r="V5524" i="1"/>
  <c r="U5524" i="1"/>
  <c r="T5524" i="1"/>
  <c r="F5516" i="1"/>
  <c r="Z5516" i="1"/>
  <c r="V5516" i="1"/>
  <c r="U5516" i="1"/>
  <c r="T5516" i="1"/>
  <c r="F5508" i="1"/>
  <c r="Z5508" i="1"/>
  <c r="V5508" i="1"/>
  <c r="U5508" i="1"/>
  <c r="T5508" i="1"/>
  <c r="F5500" i="1"/>
  <c r="Z5500" i="1"/>
  <c r="V5500" i="1"/>
  <c r="U5500" i="1"/>
  <c r="T5500" i="1"/>
  <c r="F5492" i="1"/>
  <c r="Z5492" i="1"/>
  <c r="V5492" i="1"/>
  <c r="U5492" i="1"/>
  <c r="T5492" i="1"/>
  <c r="F5484" i="1"/>
  <c r="Z5484" i="1"/>
  <c r="V5484" i="1"/>
  <c r="U5484" i="1"/>
  <c r="T5484" i="1"/>
  <c r="F5476" i="1"/>
  <c r="Z5476" i="1"/>
  <c r="V5476" i="1"/>
  <c r="U5476" i="1"/>
  <c r="T5476" i="1"/>
  <c r="F5468" i="1"/>
  <c r="Z5468" i="1"/>
  <c r="V5468" i="1"/>
  <c r="U5468" i="1"/>
  <c r="T5468" i="1"/>
  <c r="F5460" i="1"/>
  <c r="Z5460" i="1"/>
  <c r="V5460" i="1"/>
  <c r="U5460" i="1"/>
  <c r="T5460" i="1"/>
  <c r="F5452" i="1"/>
  <c r="Z5452" i="1"/>
  <c r="V5452" i="1"/>
  <c r="U5452" i="1"/>
  <c r="T5452" i="1"/>
  <c r="F5444" i="1"/>
  <c r="Z5444" i="1"/>
  <c r="V5444" i="1"/>
  <c r="U5444" i="1"/>
  <c r="T5444" i="1"/>
  <c r="F5436" i="1"/>
  <c r="Z5436" i="1"/>
  <c r="V5436" i="1"/>
  <c r="U5436" i="1"/>
  <c r="T5436" i="1"/>
  <c r="F5428" i="1"/>
  <c r="Z5428" i="1"/>
  <c r="V5428" i="1"/>
  <c r="U5428" i="1"/>
  <c r="T5428" i="1"/>
  <c r="F5420" i="1"/>
  <c r="Z5420" i="1"/>
  <c r="V5420" i="1"/>
  <c r="U5420" i="1"/>
  <c r="T5420" i="1"/>
  <c r="F5412" i="1"/>
  <c r="Z5412" i="1"/>
  <c r="V5412" i="1"/>
  <c r="U5412" i="1"/>
  <c r="T5412" i="1"/>
  <c r="F5404" i="1"/>
  <c r="Z5404" i="1"/>
  <c r="V5404" i="1"/>
  <c r="U5404" i="1"/>
  <c r="T5404" i="1"/>
  <c r="F5396" i="1"/>
  <c r="Z5396" i="1"/>
  <c r="V5396" i="1"/>
  <c r="U5396" i="1"/>
  <c r="T5396" i="1"/>
  <c r="F5388" i="1"/>
  <c r="Z5388" i="1"/>
  <c r="V5388" i="1"/>
  <c r="U5388" i="1"/>
  <c r="T5388" i="1"/>
  <c r="F5380" i="1"/>
  <c r="Z5380" i="1"/>
  <c r="V5380" i="1"/>
  <c r="U5380" i="1"/>
  <c r="T5380" i="1"/>
  <c r="F5372" i="1"/>
  <c r="Z5372" i="1"/>
  <c r="V5372" i="1"/>
  <c r="U5372" i="1"/>
  <c r="T5372" i="1"/>
  <c r="F5364" i="1"/>
  <c r="Z5364" i="1"/>
  <c r="V5364" i="1"/>
  <c r="U5364" i="1"/>
  <c r="T5364" i="1"/>
  <c r="F5356" i="1"/>
  <c r="Z5356" i="1"/>
  <c r="V5356" i="1"/>
  <c r="U5356" i="1"/>
  <c r="T5356" i="1"/>
  <c r="F5348" i="1"/>
  <c r="Z5348" i="1"/>
  <c r="V5348" i="1"/>
  <c r="U5348" i="1"/>
  <c r="T5348" i="1"/>
  <c r="F5340" i="1"/>
  <c r="Z5340" i="1"/>
  <c r="V5340" i="1"/>
  <c r="U5340" i="1"/>
  <c r="T5340" i="1"/>
  <c r="F5332" i="1"/>
  <c r="Z5332" i="1"/>
  <c r="V5332" i="1"/>
  <c r="U5332" i="1"/>
  <c r="T5332" i="1"/>
  <c r="F5324" i="1"/>
  <c r="Z5324" i="1"/>
  <c r="V5324" i="1"/>
  <c r="U5324" i="1"/>
  <c r="T5324" i="1"/>
  <c r="F5316" i="1"/>
  <c r="Z5316" i="1"/>
  <c r="V5316" i="1"/>
  <c r="U5316" i="1"/>
  <c r="T5316" i="1"/>
  <c r="F5308" i="1"/>
  <c r="Z5308" i="1"/>
  <c r="V5308" i="1"/>
  <c r="U5308" i="1"/>
  <c r="T5308" i="1"/>
  <c r="F5300" i="1"/>
  <c r="Z5300" i="1"/>
  <c r="V5300" i="1"/>
  <c r="U5300" i="1"/>
  <c r="T5300" i="1"/>
  <c r="F5292" i="1"/>
  <c r="Z5292" i="1"/>
  <c r="V5292" i="1"/>
  <c r="U5292" i="1"/>
  <c r="T5292" i="1"/>
  <c r="F5284" i="1"/>
  <c r="Z5284" i="1"/>
  <c r="V5284" i="1"/>
  <c r="U5284" i="1"/>
  <c r="T5284" i="1"/>
  <c r="F5276" i="1"/>
  <c r="Z5276" i="1"/>
  <c r="V5276" i="1"/>
  <c r="U5276" i="1"/>
  <c r="T5276" i="1"/>
  <c r="F5268" i="1"/>
  <c r="Z5268" i="1"/>
  <c r="V5268" i="1"/>
  <c r="U5268" i="1"/>
  <c r="T5268" i="1"/>
  <c r="F5260" i="1"/>
  <c r="Z5260" i="1"/>
  <c r="V5260" i="1"/>
  <c r="U5260" i="1"/>
  <c r="T5260" i="1"/>
  <c r="F5252" i="1"/>
  <c r="Z5252" i="1"/>
  <c r="V5252" i="1"/>
  <c r="U5252" i="1"/>
  <c r="T5252" i="1"/>
  <c r="F5244" i="1"/>
  <c r="Z5244" i="1"/>
  <c r="V5244" i="1"/>
  <c r="U5244" i="1"/>
  <c r="T5244" i="1"/>
  <c r="F5236" i="1"/>
  <c r="Z5236" i="1"/>
  <c r="V5236" i="1"/>
  <c r="U5236" i="1"/>
  <c r="T5236" i="1"/>
  <c r="F5228" i="1"/>
  <c r="Z5228" i="1"/>
  <c r="V5228" i="1"/>
  <c r="U5228" i="1"/>
  <c r="T5228" i="1"/>
  <c r="F5220" i="1"/>
  <c r="Z5220" i="1"/>
  <c r="V5220" i="1"/>
  <c r="U5220" i="1"/>
  <c r="T5220" i="1"/>
  <c r="F5212" i="1"/>
  <c r="Z5212" i="1"/>
  <c r="V5212" i="1"/>
  <c r="U5212" i="1"/>
  <c r="T5212" i="1"/>
  <c r="F5204" i="1"/>
  <c r="Z5204" i="1"/>
  <c r="V5204" i="1"/>
  <c r="U5204" i="1"/>
  <c r="T5204" i="1"/>
  <c r="F5196" i="1"/>
  <c r="Z5196" i="1"/>
  <c r="V5196" i="1"/>
  <c r="U5196" i="1"/>
  <c r="T5196" i="1"/>
  <c r="F5188" i="1"/>
  <c r="Z5188" i="1"/>
  <c r="V5188" i="1"/>
  <c r="U5188" i="1"/>
  <c r="T5188" i="1"/>
  <c r="F5180" i="1"/>
  <c r="Z5180" i="1"/>
  <c r="V5180" i="1"/>
  <c r="U5180" i="1"/>
  <c r="T5180" i="1"/>
  <c r="F5172" i="1"/>
  <c r="Z5172" i="1"/>
  <c r="V5172" i="1"/>
  <c r="U5172" i="1"/>
  <c r="T5172" i="1"/>
  <c r="F5164" i="1"/>
  <c r="Z5164" i="1"/>
  <c r="V5164" i="1"/>
  <c r="U5164" i="1"/>
  <c r="T5164" i="1"/>
  <c r="F5156" i="1"/>
  <c r="Z5156" i="1"/>
  <c r="V5156" i="1"/>
  <c r="U5156" i="1"/>
  <c r="T5156" i="1"/>
  <c r="F5148" i="1"/>
  <c r="Z5148" i="1"/>
  <c r="V5148" i="1"/>
  <c r="U5148" i="1"/>
  <c r="T5148" i="1"/>
  <c r="F5140" i="1"/>
  <c r="Z5140" i="1"/>
  <c r="V5140" i="1"/>
  <c r="U5140" i="1"/>
  <c r="T5140" i="1"/>
  <c r="F5132" i="1"/>
  <c r="Z5132" i="1"/>
  <c r="V5132" i="1"/>
  <c r="U5132" i="1"/>
  <c r="T5132" i="1"/>
  <c r="F5124" i="1"/>
  <c r="Z5124" i="1"/>
  <c r="V5124" i="1"/>
  <c r="U5124" i="1"/>
  <c r="T5124" i="1"/>
  <c r="F5116" i="1"/>
  <c r="Z5116" i="1"/>
  <c r="V5116" i="1"/>
  <c r="U5116" i="1"/>
  <c r="T5116" i="1"/>
  <c r="F5108" i="1"/>
  <c r="Z5108" i="1"/>
  <c r="V5108" i="1"/>
  <c r="U5108" i="1"/>
  <c r="T5108" i="1"/>
  <c r="F5100" i="1"/>
  <c r="Z5100" i="1"/>
  <c r="V5100" i="1"/>
  <c r="U5100" i="1"/>
  <c r="T5100" i="1"/>
  <c r="F5092" i="1"/>
  <c r="Z5092" i="1"/>
  <c r="V5092" i="1"/>
  <c r="U5092" i="1"/>
  <c r="T5092" i="1"/>
  <c r="F5084" i="1"/>
  <c r="Z5084" i="1"/>
  <c r="V5084" i="1"/>
  <c r="U5084" i="1"/>
  <c r="T5084" i="1"/>
  <c r="F5076" i="1"/>
  <c r="Z5076" i="1"/>
  <c r="V5076" i="1"/>
  <c r="U5076" i="1"/>
  <c r="T5076" i="1"/>
  <c r="F5068" i="1"/>
  <c r="Z5068" i="1"/>
  <c r="V5068" i="1"/>
  <c r="U5068" i="1"/>
  <c r="T5068" i="1"/>
  <c r="F5060" i="1"/>
  <c r="Z5060" i="1"/>
  <c r="V5060" i="1"/>
  <c r="U5060" i="1"/>
  <c r="T5060" i="1"/>
  <c r="F5052" i="1"/>
  <c r="Z5052" i="1"/>
  <c r="V5052" i="1"/>
  <c r="U5052" i="1"/>
  <c r="T5052" i="1"/>
  <c r="F5044" i="1"/>
  <c r="Z5044" i="1"/>
  <c r="V5044" i="1"/>
  <c r="U5044" i="1"/>
  <c r="T5044" i="1"/>
  <c r="F5036" i="1"/>
  <c r="Z5036" i="1"/>
  <c r="V5036" i="1"/>
  <c r="U5036" i="1"/>
  <c r="T5036" i="1"/>
  <c r="F5028" i="1"/>
  <c r="Z5028" i="1"/>
  <c r="V5028" i="1"/>
  <c r="U5028" i="1"/>
  <c r="T5028" i="1"/>
  <c r="F5020" i="1"/>
  <c r="Z5020" i="1"/>
  <c r="V5020" i="1"/>
  <c r="U5020" i="1"/>
  <c r="T5020" i="1"/>
  <c r="F5012" i="1"/>
  <c r="Z5012" i="1"/>
  <c r="V5012" i="1"/>
  <c r="U5012" i="1"/>
  <c r="T5012" i="1"/>
  <c r="F5004" i="1"/>
  <c r="Z5004" i="1"/>
  <c r="V5004" i="1"/>
  <c r="U5004" i="1"/>
  <c r="T5004" i="1"/>
  <c r="F4996" i="1"/>
  <c r="Z4996" i="1"/>
  <c r="V4996" i="1"/>
  <c r="U4996" i="1"/>
  <c r="T4996" i="1"/>
  <c r="F4988" i="1"/>
  <c r="Z4988" i="1"/>
  <c r="V4988" i="1"/>
  <c r="U4988" i="1"/>
  <c r="T4988" i="1"/>
  <c r="F4980" i="1"/>
  <c r="Z4980" i="1"/>
  <c r="V4980" i="1"/>
  <c r="U4980" i="1"/>
  <c r="T4980" i="1"/>
  <c r="F4972" i="1"/>
  <c r="Z4972" i="1"/>
  <c r="V4972" i="1"/>
  <c r="U4972" i="1"/>
  <c r="T4972" i="1"/>
  <c r="F4964" i="1"/>
  <c r="Z4964" i="1"/>
  <c r="V4964" i="1"/>
  <c r="U4964" i="1"/>
  <c r="T4964" i="1"/>
  <c r="F4956" i="1"/>
  <c r="Z4956" i="1"/>
  <c r="V4956" i="1"/>
  <c r="U4956" i="1"/>
  <c r="T4956" i="1"/>
  <c r="F4948" i="1"/>
  <c r="Z4948" i="1"/>
  <c r="V4948" i="1"/>
  <c r="U4948" i="1"/>
  <c r="T4948" i="1"/>
  <c r="F4940" i="1"/>
  <c r="Z4940" i="1"/>
  <c r="V4940" i="1"/>
  <c r="U4940" i="1"/>
  <c r="T4940" i="1"/>
  <c r="F4932" i="1"/>
  <c r="Z4932" i="1"/>
  <c r="V4932" i="1"/>
  <c r="U4932" i="1"/>
  <c r="T4932" i="1"/>
  <c r="F4924" i="1"/>
  <c r="Z4924" i="1"/>
  <c r="V4924" i="1"/>
  <c r="U4924" i="1"/>
  <c r="T4924" i="1"/>
  <c r="F4916" i="1"/>
  <c r="Z4916" i="1"/>
  <c r="V4916" i="1"/>
  <c r="U4916" i="1"/>
  <c r="T4916" i="1"/>
  <c r="F4908" i="1"/>
  <c r="Z4908" i="1"/>
  <c r="V4908" i="1"/>
  <c r="U4908" i="1"/>
  <c r="T4908" i="1"/>
  <c r="F4900" i="1"/>
  <c r="Z4900" i="1"/>
  <c r="V4900" i="1"/>
  <c r="U4900" i="1"/>
  <c r="T4900" i="1"/>
  <c r="F4892" i="1"/>
  <c r="Z4892" i="1"/>
  <c r="V4892" i="1"/>
  <c r="U4892" i="1"/>
  <c r="T4892" i="1"/>
  <c r="F4884" i="1"/>
  <c r="Z4884" i="1"/>
  <c r="V4884" i="1"/>
  <c r="U4884" i="1"/>
  <c r="T4884" i="1"/>
  <c r="F4876" i="1"/>
  <c r="Z4876" i="1"/>
  <c r="V4876" i="1"/>
  <c r="U4876" i="1"/>
  <c r="T4876" i="1"/>
  <c r="F4868" i="1"/>
  <c r="Z4868" i="1"/>
  <c r="V4868" i="1"/>
  <c r="U4868" i="1"/>
  <c r="T4868" i="1"/>
  <c r="F4860" i="1"/>
  <c r="Z4860" i="1"/>
  <c r="V4860" i="1"/>
  <c r="U4860" i="1"/>
  <c r="T4860" i="1"/>
  <c r="F4852" i="1"/>
  <c r="Z4852" i="1"/>
  <c r="V4852" i="1"/>
  <c r="U4852" i="1"/>
  <c r="T4852" i="1"/>
  <c r="F4844" i="1"/>
  <c r="Z4844" i="1"/>
  <c r="V4844" i="1"/>
  <c r="U4844" i="1"/>
  <c r="T4844" i="1"/>
  <c r="F4836" i="1"/>
  <c r="Z4836" i="1"/>
  <c r="V4836" i="1"/>
  <c r="U4836" i="1"/>
  <c r="T4836" i="1"/>
  <c r="F4828" i="1"/>
  <c r="Z4828" i="1"/>
  <c r="V4828" i="1"/>
  <c r="U4828" i="1"/>
  <c r="T4828" i="1"/>
  <c r="F4820" i="1"/>
  <c r="Z4820" i="1"/>
  <c r="V4820" i="1"/>
  <c r="U4820" i="1"/>
  <c r="T4820" i="1"/>
  <c r="F4812" i="1"/>
  <c r="Z4812" i="1"/>
  <c r="V4812" i="1"/>
  <c r="U4812" i="1"/>
  <c r="T4812" i="1"/>
  <c r="F4804" i="1"/>
  <c r="Z4804" i="1"/>
  <c r="V4804" i="1"/>
  <c r="U4804" i="1"/>
  <c r="T4804" i="1"/>
  <c r="F4796" i="1"/>
  <c r="Z4796" i="1"/>
  <c r="V4796" i="1"/>
  <c r="U4796" i="1"/>
  <c r="T4796" i="1"/>
  <c r="F4788" i="1"/>
  <c r="Z4788" i="1"/>
  <c r="V4788" i="1"/>
  <c r="U4788" i="1"/>
  <c r="T4788" i="1"/>
  <c r="F4780" i="1"/>
  <c r="Z4780" i="1"/>
  <c r="V4780" i="1"/>
  <c r="U4780" i="1"/>
  <c r="T4780" i="1"/>
  <c r="F4772" i="1"/>
  <c r="Z4772" i="1"/>
  <c r="V4772" i="1"/>
  <c r="U4772" i="1"/>
  <c r="T4772" i="1"/>
  <c r="F4764" i="1"/>
  <c r="Z4764" i="1"/>
  <c r="V4764" i="1"/>
  <c r="U4764" i="1"/>
  <c r="T4764" i="1"/>
  <c r="F4756" i="1"/>
  <c r="Z4756" i="1"/>
  <c r="V4756" i="1"/>
  <c r="U4756" i="1"/>
  <c r="T4756" i="1"/>
  <c r="F4748" i="1"/>
  <c r="Z4748" i="1"/>
  <c r="V4748" i="1"/>
  <c r="U4748" i="1"/>
  <c r="T4748" i="1"/>
  <c r="F4740" i="1"/>
  <c r="Z4740" i="1"/>
  <c r="V4740" i="1"/>
  <c r="U4740" i="1"/>
  <c r="T4740" i="1"/>
  <c r="F4732" i="1"/>
  <c r="Z4732" i="1"/>
  <c r="V4732" i="1"/>
  <c r="U4732" i="1"/>
  <c r="T4732" i="1"/>
  <c r="F4724" i="1"/>
  <c r="Z4724" i="1"/>
  <c r="V4724" i="1"/>
  <c r="U4724" i="1"/>
  <c r="T4724" i="1"/>
  <c r="F4716" i="1"/>
  <c r="Z4716" i="1"/>
  <c r="V4716" i="1"/>
  <c r="U4716" i="1"/>
  <c r="T4716" i="1"/>
  <c r="F4708" i="1"/>
  <c r="Z4708" i="1"/>
  <c r="V4708" i="1"/>
  <c r="U4708" i="1"/>
  <c r="T4708" i="1"/>
  <c r="F4700" i="1"/>
  <c r="Z4700" i="1"/>
  <c r="V4700" i="1"/>
  <c r="U4700" i="1"/>
  <c r="T4700" i="1"/>
  <c r="F4692" i="1"/>
  <c r="Z4692" i="1"/>
  <c r="V4692" i="1"/>
  <c r="U4692" i="1"/>
  <c r="T4692" i="1"/>
  <c r="F4684" i="1"/>
  <c r="Z4684" i="1"/>
  <c r="V4684" i="1"/>
  <c r="U4684" i="1"/>
  <c r="T4684" i="1"/>
  <c r="F4676" i="1"/>
  <c r="Z4676" i="1"/>
  <c r="V4676" i="1"/>
  <c r="U4676" i="1"/>
  <c r="T4676" i="1"/>
  <c r="F4668" i="1"/>
  <c r="Z4668" i="1"/>
  <c r="V4668" i="1"/>
  <c r="U4668" i="1"/>
  <c r="T4668" i="1"/>
  <c r="F4660" i="1"/>
  <c r="Z4660" i="1"/>
  <c r="V4660" i="1"/>
  <c r="U4660" i="1"/>
  <c r="T4660" i="1"/>
  <c r="F4652" i="1"/>
  <c r="Z4652" i="1"/>
  <c r="V4652" i="1"/>
  <c r="U4652" i="1"/>
  <c r="T4652" i="1"/>
  <c r="F4644" i="1"/>
  <c r="Z4644" i="1"/>
  <c r="V4644" i="1"/>
  <c r="U4644" i="1"/>
  <c r="T4644" i="1"/>
  <c r="F4636" i="1"/>
  <c r="Z4636" i="1"/>
  <c r="V4636" i="1"/>
  <c r="U4636" i="1"/>
  <c r="T4636" i="1"/>
  <c r="F4628" i="1"/>
  <c r="Z4628" i="1"/>
  <c r="V4628" i="1"/>
  <c r="U4628" i="1"/>
  <c r="T4628" i="1"/>
  <c r="F4620" i="1"/>
  <c r="Z4620" i="1"/>
  <c r="V4620" i="1"/>
  <c r="U4620" i="1"/>
  <c r="T4620" i="1"/>
  <c r="F4612" i="1"/>
  <c r="Z4612" i="1"/>
  <c r="V4612" i="1"/>
  <c r="U4612" i="1"/>
  <c r="T4612" i="1"/>
  <c r="F4604" i="1"/>
  <c r="Z4604" i="1"/>
  <c r="V4604" i="1"/>
  <c r="U4604" i="1"/>
  <c r="T4604" i="1"/>
  <c r="F4596" i="1"/>
  <c r="Z4596" i="1"/>
  <c r="V4596" i="1"/>
  <c r="U4596" i="1"/>
  <c r="T4596" i="1"/>
  <c r="F4588" i="1"/>
  <c r="Z4588" i="1"/>
  <c r="V4588" i="1"/>
  <c r="U4588" i="1"/>
  <c r="T4588" i="1"/>
  <c r="F4580" i="1"/>
  <c r="Z4580" i="1"/>
  <c r="V4580" i="1"/>
  <c r="U4580" i="1"/>
  <c r="T4580" i="1"/>
  <c r="F4572" i="1"/>
  <c r="Z4572" i="1"/>
  <c r="V4572" i="1"/>
  <c r="U4572" i="1"/>
  <c r="T4572" i="1"/>
  <c r="F4564" i="1"/>
  <c r="Z4564" i="1"/>
  <c r="V4564" i="1"/>
  <c r="U4564" i="1"/>
  <c r="T4564" i="1"/>
  <c r="F4556" i="1"/>
  <c r="Z4556" i="1"/>
  <c r="V4556" i="1"/>
  <c r="U4556" i="1"/>
  <c r="T4556" i="1"/>
  <c r="F4548" i="1"/>
  <c r="Z4548" i="1"/>
  <c r="V4548" i="1"/>
  <c r="U4548" i="1"/>
  <c r="T4548" i="1"/>
  <c r="F4540" i="1"/>
  <c r="Z4540" i="1"/>
  <c r="V4540" i="1"/>
  <c r="U4540" i="1"/>
  <c r="T4540" i="1"/>
  <c r="F4532" i="1"/>
  <c r="Z4532" i="1"/>
  <c r="V4532" i="1"/>
  <c r="U4532" i="1"/>
  <c r="T4532" i="1"/>
  <c r="F4524" i="1"/>
  <c r="Z4524" i="1"/>
  <c r="V4524" i="1"/>
  <c r="U4524" i="1"/>
  <c r="T4524" i="1"/>
  <c r="F4516" i="1"/>
  <c r="Z4516" i="1"/>
  <c r="V4516" i="1"/>
  <c r="U4516" i="1"/>
  <c r="T4516" i="1"/>
  <c r="F4508" i="1"/>
  <c r="Z4508" i="1"/>
  <c r="V4508" i="1"/>
  <c r="U4508" i="1"/>
  <c r="T4508" i="1"/>
  <c r="F4500" i="1"/>
  <c r="Z4500" i="1"/>
  <c r="V4500" i="1"/>
  <c r="U4500" i="1"/>
  <c r="T4500" i="1"/>
  <c r="F4492" i="1"/>
  <c r="Z4492" i="1"/>
  <c r="V4492" i="1"/>
  <c r="U4492" i="1"/>
  <c r="T4492" i="1"/>
  <c r="F4484" i="1"/>
  <c r="Z4484" i="1"/>
  <c r="V4484" i="1"/>
  <c r="U4484" i="1"/>
  <c r="T4484" i="1"/>
  <c r="F4476" i="1"/>
  <c r="Z4476" i="1"/>
  <c r="V4476" i="1"/>
  <c r="U4476" i="1"/>
  <c r="T4476" i="1"/>
  <c r="F4468" i="1"/>
  <c r="Z4468" i="1"/>
  <c r="V4468" i="1"/>
  <c r="U4468" i="1"/>
  <c r="T4468" i="1"/>
  <c r="F4460" i="1"/>
  <c r="Z4460" i="1"/>
  <c r="V4460" i="1"/>
  <c r="U4460" i="1"/>
  <c r="T4460" i="1"/>
  <c r="F4452" i="1"/>
  <c r="Z4452" i="1"/>
  <c r="V4452" i="1"/>
  <c r="U4452" i="1"/>
  <c r="T4452" i="1"/>
  <c r="F4444" i="1"/>
  <c r="Z4444" i="1"/>
  <c r="V4444" i="1"/>
  <c r="U4444" i="1"/>
  <c r="T4444" i="1"/>
  <c r="F4436" i="1"/>
  <c r="Z4436" i="1"/>
  <c r="V4436" i="1"/>
  <c r="U4436" i="1"/>
  <c r="T4436" i="1"/>
  <c r="F4428" i="1"/>
  <c r="Z4428" i="1"/>
  <c r="V4428" i="1"/>
  <c r="U4428" i="1"/>
  <c r="T4428" i="1"/>
  <c r="F4420" i="1"/>
  <c r="Z4420" i="1"/>
  <c r="V4420" i="1"/>
  <c r="U4420" i="1"/>
  <c r="T4420" i="1"/>
  <c r="F4412" i="1"/>
  <c r="Z4412" i="1"/>
  <c r="V4412" i="1"/>
  <c r="U4412" i="1"/>
  <c r="T4412" i="1"/>
  <c r="F4404" i="1"/>
  <c r="Z4404" i="1"/>
  <c r="V4404" i="1"/>
  <c r="U4404" i="1"/>
  <c r="T4404" i="1"/>
  <c r="F4396" i="1"/>
  <c r="Z4396" i="1"/>
  <c r="V4396" i="1"/>
  <c r="U4396" i="1"/>
  <c r="T4396" i="1"/>
  <c r="F4388" i="1"/>
  <c r="Z4388" i="1"/>
  <c r="V4388" i="1"/>
  <c r="U4388" i="1"/>
  <c r="T4388" i="1"/>
  <c r="F4380" i="1"/>
  <c r="Z4380" i="1"/>
  <c r="V4380" i="1"/>
  <c r="U4380" i="1"/>
  <c r="T4380" i="1"/>
  <c r="F4372" i="1"/>
  <c r="Z4372" i="1"/>
  <c r="V4372" i="1"/>
  <c r="U4372" i="1"/>
  <c r="T4372" i="1"/>
  <c r="F4364" i="1"/>
  <c r="Z4364" i="1"/>
  <c r="V4364" i="1"/>
  <c r="U4364" i="1"/>
  <c r="T4364" i="1"/>
  <c r="F4356" i="1"/>
  <c r="Z4356" i="1"/>
  <c r="V4356" i="1"/>
  <c r="U4356" i="1"/>
  <c r="T4356" i="1"/>
  <c r="F4348" i="1"/>
  <c r="Z4348" i="1"/>
  <c r="V4348" i="1"/>
  <c r="U4348" i="1"/>
  <c r="T4348" i="1"/>
  <c r="F4340" i="1"/>
  <c r="Z4340" i="1"/>
  <c r="V4340" i="1"/>
  <c r="U4340" i="1"/>
  <c r="T4340" i="1"/>
  <c r="F4332" i="1"/>
  <c r="Z4332" i="1"/>
  <c r="V4332" i="1"/>
  <c r="U4332" i="1"/>
  <c r="T4332" i="1"/>
  <c r="F4324" i="1"/>
  <c r="Z4324" i="1"/>
  <c r="V4324" i="1"/>
  <c r="U4324" i="1"/>
  <c r="T4324" i="1"/>
  <c r="F4316" i="1"/>
  <c r="Z4316" i="1"/>
  <c r="V4316" i="1"/>
  <c r="U4316" i="1"/>
  <c r="T4316" i="1"/>
  <c r="F4308" i="1"/>
  <c r="Z4308" i="1"/>
  <c r="V4308" i="1"/>
  <c r="U4308" i="1"/>
  <c r="T4308" i="1"/>
  <c r="F4300" i="1"/>
  <c r="Z4300" i="1"/>
  <c r="V4300" i="1"/>
  <c r="U4300" i="1"/>
  <c r="T4300" i="1"/>
  <c r="F4292" i="1"/>
  <c r="Z4292" i="1"/>
  <c r="V4292" i="1"/>
  <c r="U4292" i="1"/>
  <c r="T4292" i="1"/>
  <c r="F4284" i="1"/>
  <c r="Z4284" i="1"/>
  <c r="V4284" i="1"/>
  <c r="U4284" i="1"/>
  <c r="T4284" i="1"/>
  <c r="F4276" i="1"/>
  <c r="Z4276" i="1"/>
  <c r="V4276" i="1"/>
  <c r="U4276" i="1"/>
  <c r="T4276" i="1"/>
  <c r="F4268" i="1"/>
  <c r="Z4268" i="1"/>
  <c r="V4268" i="1"/>
  <c r="U4268" i="1"/>
  <c r="T4268" i="1"/>
  <c r="F4260" i="1"/>
  <c r="Z4260" i="1"/>
  <c r="V4260" i="1"/>
  <c r="U4260" i="1"/>
  <c r="T4260" i="1"/>
  <c r="F4252" i="1"/>
  <c r="Z4252" i="1"/>
  <c r="V4252" i="1"/>
  <c r="U4252" i="1"/>
  <c r="T4252" i="1"/>
  <c r="F4244" i="1"/>
  <c r="Z4244" i="1"/>
  <c r="V4244" i="1"/>
  <c r="U4244" i="1"/>
  <c r="T4244" i="1"/>
  <c r="F4236" i="1"/>
  <c r="Z4236" i="1"/>
  <c r="V4236" i="1"/>
  <c r="U4236" i="1"/>
  <c r="T4236" i="1"/>
  <c r="F4228" i="1"/>
  <c r="Z4228" i="1"/>
  <c r="V4228" i="1"/>
  <c r="U4228" i="1"/>
  <c r="T4228" i="1"/>
  <c r="F4220" i="1"/>
  <c r="Z4220" i="1"/>
  <c r="V4220" i="1"/>
  <c r="U4220" i="1"/>
  <c r="T4220" i="1"/>
  <c r="F4212" i="1"/>
  <c r="Z4212" i="1"/>
  <c r="V4212" i="1"/>
  <c r="U4212" i="1"/>
  <c r="T4212" i="1"/>
  <c r="F4204" i="1"/>
  <c r="Z4204" i="1"/>
  <c r="V4204" i="1"/>
  <c r="U4204" i="1"/>
  <c r="T4204" i="1"/>
  <c r="F4196" i="1"/>
  <c r="Z4196" i="1"/>
  <c r="V4196" i="1"/>
  <c r="U4196" i="1"/>
  <c r="T4196" i="1"/>
  <c r="F4188" i="1"/>
  <c r="Z4188" i="1"/>
  <c r="V4188" i="1"/>
  <c r="U4188" i="1"/>
  <c r="T4188" i="1"/>
  <c r="F4180" i="1"/>
  <c r="Z4180" i="1"/>
  <c r="V4180" i="1"/>
  <c r="U4180" i="1"/>
  <c r="T4180" i="1"/>
  <c r="F4172" i="1"/>
  <c r="Z4172" i="1"/>
  <c r="V4172" i="1"/>
  <c r="U4172" i="1"/>
  <c r="T4172" i="1"/>
  <c r="F4164" i="1"/>
  <c r="Z4164" i="1"/>
  <c r="V4164" i="1"/>
  <c r="U4164" i="1"/>
  <c r="T4164" i="1"/>
  <c r="F4156" i="1"/>
  <c r="Z4156" i="1"/>
  <c r="V4156" i="1"/>
  <c r="U4156" i="1"/>
  <c r="T4156" i="1"/>
  <c r="F4148" i="1"/>
  <c r="Z4148" i="1"/>
  <c r="V4148" i="1"/>
  <c r="U4148" i="1"/>
  <c r="T4148" i="1"/>
  <c r="F4140" i="1"/>
  <c r="Z4140" i="1"/>
  <c r="V4140" i="1"/>
  <c r="U4140" i="1"/>
  <c r="T4140" i="1"/>
  <c r="F4132" i="1"/>
  <c r="Z4132" i="1"/>
  <c r="V4132" i="1"/>
  <c r="U4132" i="1"/>
  <c r="T4132" i="1"/>
  <c r="F4124" i="1"/>
  <c r="Z4124" i="1"/>
  <c r="V4124" i="1"/>
  <c r="U4124" i="1"/>
  <c r="T4124" i="1"/>
  <c r="F4116" i="1"/>
  <c r="Z4116" i="1"/>
  <c r="V4116" i="1"/>
  <c r="U4116" i="1"/>
  <c r="T4116" i="1"/>
  <c r="F4108" i="1"/>
  <c r="Z4108" i="1"/>
  <c r="V4108" i="1"/>
  <c r="U4108" i="1"/>
  <c r="T4108" i="1"/>
  <c r="F4100" i="1"/>
  <c r="Z4100" i="1"/>
  <c r="V4100" i="1"/>
  <c r="U4100" i="1"/>
  <c r="T4100" i="1"/>
  <c r="F4092" i="1"/>
  <c r="Z4092" i="1"/>
  <c r="V4092" i="1"/>
  <c r="U4092" i="1"/>
  <c r="T4092" i="1"/>
  <c r="F4084" i="1"/>
  <c r="Z4084" i="1"/>
  <c r="V4084" i="1"/>
  <c r="U4084" i="1"/>
  <c r="T4084" i="1"/>
  <c r="F4076" i="1"/>
  <c r="Z4076" i="1"/>
  <c r="V4076" i="1"/>
  <c r="U4076" i="1"/>
  <c r="T4076" i="1"/>
  <c r="F4068" i="1"/>
  <c r="Z4068" i="1"/>
  <c r="V4068" i="1"/>
  <c r="U4068" i="1"/>
  <c r="T4068" i="1"/>
  <c r="F4060" i="1"/>
  <c r="Z4060" i="1"/>
  <c r="V4060" i="1"/>
  <c r="U4060" i="1"/>
  <c r="T4060" i="1"/>
  <c r="F4052" i="1"/>
  <c r="Z4052" i="1"/>
  <c r="V4052" i="1"/>
  <c r="U4052" i="1"/>
  <c r="T4052" i="1"/>
  <c r="F4044" i="1"/>
  <c r="Z4044" i="1"/>
  <c r="V4044" i="1"/>
  <c r="U4044" i="1"/>
  <c r="T4044" i="1"/>
  <c r="F4036" i="1"/>
  <c r="Z4036" i="1"/>
  <c r="V4036" i="1"/>
  <c r="U4036" i="1"/>
  <c r="T4036" i="1"/>
  <c r="F4028" i="1"/>
  <c r="Z4028" i="1"/>
  <c r="V4028" i="1"/>
  <c r="U4028" i="1"/>
  <c r="T4028" i="1"/>
  <c r="F4020" i="1"/>
  <c r="Z4020" i="1"/>
  <c r="V4020" i="1"/>
  <c r="U4020" i="1"/>
  <c r="T4020" i="1"/>
  <c r="F4012" i="1"/>
  <c r="Z4012" i="1"/>
  <c r="V4012" i="1"/>
  <c r="U4012" i="1"/>
  <c r="T4012" i="1"/>
  <c r="F4004" i="1"/>
  <c r="Z4004" i="1"/>
  <c r="V4004" i="1"/>
  <c r="U4004" i="1"/>
  <c r="T4004" i="1"/>
  <c r="F3996" i="1"/>
  <c r="Z3996" i="1"/>
  <c r="V3996" i="1"/>
  <c r="U3996" i="1"/>
  <c r="T3996" i="1"/>
  <c r="F3988" i="1"/>
  <c r="Z3988" i="1"/>
  <c r="V3988" i="1"/>
  <c r="U3988" i="1"/>
  <c r="T3988" i="1"/>
  <c r="F3980" i="1"/>
  <c r="Z3980" i="1"/>
  <c r="V3980" i="1"/>
  <c r="U3980" i="1"/>
  <c r="T3980" i="1"/>
  <c r="F3972" i="1"/>
  <c r="Z3972" i="1"/>
  <c r="V3972" i="1"/>
  <c r="U3972" i="1"/>
  <c r="T3972" i="1"/>
  <c r="F3964" i="1"/>
  <c r="Z3964" i="1"/>
  <c r="V3964" i="1"/>
  <c r="U3964" i="1"/>
  <c r="T3964" i="1"/>
  <c r="F3956" i="1"/>
  <c r="Z3956" i="1"/>
  <c r="V3956" i="1"/>
  <c r="U3956" i="1"/>
  <c r="T3956" i="1"/>
  <c r="F3948" i="1"/>
  <c r="Z3948" i="1"/>
  <c r="V3948" i="1"/>
  <c r="U3948" i="1"/>
  <c r="T3948" i="1"/>
  <c r="F3940" i="1"/>
  <c r="Z3940" i="1"/>
  <c r="V3940" i="1"/>
  <c r="U3940" i="1"/>
  <c r="T3940" i="1"/>
  <c r="F3932" i="1"/>
  <c r="Z3932" i="1"/>
  <c r="V3932" i="1"/>
  <c r="U3932" i="1"/>
  <c r="T3932" i="1"/>
  <c r="F3924" i="1"/>
  <c r="Z3924" i="1"/>
  <c r="V3924" i="1"/>
  <c r="U3924" i="1"/>
  <c r="T3924" i="1"/>
  <c r="F3916" i="1"/>
  <c r="Z3916" i="1"/>
  <c r="V3916" i="1"/>
  <c r="U3916" i="1"/>
  <c r="T3916" i="1"/>
  <c r="F3908" i="1"/>
  <c r="Z3908" i="1"/>
  <c r="V3908" i="1"/>
  <c r="U3908" i="1"/>
  <c r="T3908" i="1"/>
  <c r="F3900" i="1"/>
  <c r="Z3900" i="1"/>
  <c r="V3900" i="1"/>
  <c r="U3900" i="1"/>
  <c r="T3900" i="1"/>
  <c r="F3892" i="1"/>
  <c r="Z3892" i="1"/>
  <c r="V3892" i="1"/>
  <c r="U3892" i="1"/>
  <c r="T3892" i="1"/>
  <c r="F3884" i="1"/>
  <c r="Z3884" i="1"/>
  <c r="V3884" i="1"/>
  <c r="U3884" i="1"/>
  <c r="T3884" i="1"/>
  <c r="F3876" i="1"/>
  <c r="Z3876" i="1"/>
  <c r="V3876" i="1"/>
  <c r="U3876" i="1"/>
  <c r="T3876" i="1"/>
  <c r="F3868" i="1"/>
  <c r="Z3868" i="1"/>
  <c r="V3868" i="1"/>
  <c r="U3868" i="1"/>
  <c r="T3868" i="1"/>
  <c r="F3860" i="1"/>
  <c r="Z3860" i="1"/>
  <c r="V3860" i="1"/>
  <c r="U3860" i="1"/>
  <c r="T3860" i="1"/>
  <c r="F3852" i="1"/>
  <c r="Z3852" i="1"/>
  <c r="V3852" i="1"/>
  <c r="U3852" i="1"/>
  <c r="T3852" i="1"/>
  <c r="F3844" i="1"/>
  <c r="Z3844" i="1"/>
  <c r="V3844" i="1"/>
  <c r="U3844" i="1"/>
  <c r="T3844" i="1"/>
  <c r="F3836" i="1"/>
  <c r="Z3836" i="1"/>
  <c r="V3836" i="1"/>
  <c r="U3836" i="1"/>
  <c r="T3836" i="1"/>
  <c r="F3828" i="1"/>
  <c r="Z3828" i="1"/>
  <c r="V3828" i="1"/>
  <c r="U3828" i="1"/>
  <c r="T3828" i="1"/>
  <c r="F3820" i="1"/>
  <c r="Z3820" i="1"/>
  <c r="V3820" i="1"/>
  <c r="U3820" i="1"/>
  <c r="T3820" i="1"/>
  <c r="F3812" i="1"/>
  <c r="Z3812" i="1"/>
  <c r="V3812" i="1"/>
  <c r="U3812" i="1"/>
  <c r="T3812" i="1"/>
  <c r="F3804" i="1"/>
  <c r="Z3804" i="1"/>
  <c r="V3804" i="1"/>
  <c r="U3804" i="1"/>
  <c r="T3804" i="1"/>
  <c r="F3796" i="1"/>
  <c r="Z3796" i="1"/>
  <c r="V3796" i="1"/>
  <c r="U3796" i="1"/>
  <c r="T3796" i="1"/>
  <c r="F3788" i="1"/>
  <c r="Z3788" i="1"/>
  <c r="V3788" i="1"/>
  <c r="U3788" i="1"/>
  <c r="T3788" i="1"/>
  <c r="F3780" i="1"/>
  <c r="Z3780" i="1"/>
  <c r="V3780" i="1"/>
  <c r="U3780" i="1"/>
  <c r="T3780" i="1"/>
  <c r="F3772" i="1"/>
  <c r="Z3772" i="1"/>
  <c r="V3772" i="1"/>
  <c r="U3772" i="1"/>
  <c r="T3772" i="1"/>
  <c r="F3764" i="1"/>
  <c r="Z3764" i="1"/>
  <c r="V3764" i="1"/>
  <c r="U3764" i="1"/>
  <c r="T3764" i="1"/>
  <c r="F3756" i="1"/>
  <c r="Z3756" i="1"/>
  <c r="V3756" i="1"/>
  <c r="U3756" i="1"/>
  <c r="T3756" i="1"/>
  <c r="F3748" i="1"/>
  <c r="Z3748" i="1"/>
  <c r="V3748" i="1"/>
  <c r="U3748" i="1"/>
  <c r="T3748" i="1"/>
  <c r="F3740" i="1"/>
  <c r="Z3740" i="1"/>
  <c r="V3740" i="1"/>
  <c r="U3740" i="1"/>
  <c r="T3740" i="1"/>
  <c r="F3732" i="1"/>
  <c r="Z3732" i="1"/>
  <c r="V3732" i="1"/>
  <c r="U3732" i="1"/>
  <c r="T3732" i="1"/>
  <c r="F3724" i="1"/>
  <c r="Z3724" i="1"/>
  <c r="V3724" i="1"/>
  <c r="U3724" i="1"/>
  <c r="T3724" i="1"/>
  <c r="F3716" i="1"/>
  <c r="Z3716" i="1"/>
  <c r="V3716" i="1"/>
  <c r="U3716" i="1"/>
  <c r="T3716" i="1"/>
  <c r="F3708" i="1"/>
  <c r="Z3708" i="1"/>
  <c r="V3708" i="1"/>
  <c r="U3708" i="1"/>
  <c r="T3708" i="1"/>
  <c r="F3700" i="1"/>
  <c r="Z3700" i="1"/>
  <c r="V3700" i="1"/>
  <c r="U3700" i="1"/>
  <c r="T3700" i="1"/>
  <c r="F3692" i="1"/>
  <c r="Z3692" i="1"/>
  <c r="V3692" i="1"/>
  <c r="U3692" i="1"/>
  <c r="T3692" i="1"/>
  <c r="F3684" i="1"/>
  <c r="Z3684" i="1"/>
  <c r="V3684" i="1"/>
  <c r="U3684" i="1"/>
  <c r="T3684" i="1"/>
  <c r="F3676" i="1"/>
  <c r="Z3676" i="1"/>
  <c r="V3676" i="1"/>
  <c r="U3676" i="1"/>
  <c r="T3676" i="1"/>
  <c r="F3668" i="1"/>
  <c r="Z3668" i="1"/>
  <c r="V3668" i="1"/>
  <c r="U3668" i="1"/>
  <c r="T3668" i="1"/>
  <c r="F3660" i="1"/>
  <c r="Z3660" i="1"/>
  <c r="V3660" i="1"/>
  <c r="U3660" i="1"/>
  <c r="T3660" i="1"/>
  <c r="F3652" i="1"/>
  <c r="Z3652" i="1"/>
  <c r="V3652" i="1"/>
  <c r="U3652" i="1"/>
  <c r="T3652" i="1"/>
  <c r="F3644" i="1"/>
  <c r="Z3644" i="1"/>
  <c r="V3644" i="1"/>
  <c r="U3644" i="1"/>
  <c r="T3644" i="1"/>
  <c r="F3636" i="1"/>
  <c r="Z3636" i="1"/>
  <c r="V3636" i="1"/>
  <c r="U3636" i="1"/>
  <c r="T3636" i="1"/>
  <c r="F3628" i="1"/>
  <c r="Z3628" i="1"/>
  <c r="V3628" i="1"/>
  <c r="U3628" i="1"/>
  <c r="T3628" i="1"/>
  <c r="F3620" i="1"/>
  <c r="Z3620" i="1"/>
  <c r="V3620" i="1"/>
  <c r="U3620" i="1"/>
  <c r="T3620" i="1"/>
  <c r="F3612" i="1"/>
  <c r="Z3612" i="1"/>
  <c r="V3612" i="1"/>
  <c r="U3612" i="1"/>
  <c r="T3612" i="1"/>
  <c r="F3604" i="1"/>
  <c r="Z3604" i="1"/>
  <c r="V3604" i="1"/>
  <c r="U3604" i="1"/>
  <c r="T3604" i="1"/>
  <c r="F3596" i="1"/>
  <c r="Z3596" i="1"/>
  <c r="V3596" i="1"/>
  <c r="U3596" i="1"/>
  <c r="T3596" i="1"/>
  <c r="F3588" i="1"/>
  <c r="Z3588" i="1"/>
  <c r="V3588" i="1"/>
  <c r="U3588" i="1"/>
  <c r="T3588" i="1"/>
  <c r="F3580" i="1"/>
  <c r="Z3580" i="1"/>
  <c r="V3580" i="1"/>
  <c r="U3580" i="1"/>
  <c r="T3580" i="1"/>
  <c r="F3572" i="1"/>
  <c r="Z3572" i="1"/>
  <c r="V3572" i="1"/>
  <c r="U3572" i="1"/>
  <c r="T3572" i="1"/>
  <c r="F3564" i="1"/>
  <c r="Z3564" i="1"/>
  <c r="V3564" i="1"/>
  <c r="U3564" i="1"/>
  <c r="T3564" i="1"/>
  <c r="F3556" i="1"/>
  <c r="Z3556" i="1"/>
  <c r="V3556" i="1"/>
  <c r="U3556" i="1"/>
  <c r="T3556" i="1"/>
  <c r="F3548" i="1"/>
  <c r="Z3548" i="1"/>
  <c r="V3548" i="1"/>
  <c r="U3548" i="1"/>
  <c r="T3548" i="1"/>
  <c r="F3540" i="1"/>
  <c r="Z3540" i="1"/>
  <c r="V3540" i="1"/>
  <c r="U3540" i="1"/>
  <c r="T3540" i="1"/>
  <c r="F3532" i="1"/>
  <c r="Z3532" i="1"/>
  <c r="V3532" i="1"/>
  <c r="U3532" i="1"/>
  <c r="T3532" i="1"/>
  <c r="F3524" i="1"/>
  <c r="Z3524" i="1"/>
  <c r="V3524" i="1"/>
  <c r="U3524" i="1"/>
  <c r="T3524" i="1"/>
  <c r="F3516" i="1"/>
  <c r="Z3516" i="1"/>
  <c r="V3516" i="1"/>
  <c r="U3516" i="1"/>
  <c r="T3516" i="1"/>
  <c r="F3508" i="1"/>
  <c r="Z3508" i="1"/>
  <c r="V3508" i="1"/>
  <c r="U3508" i="1"/>
  <c r="T3508" i="1"/>
  <c r="F3500" i="1"/>
  <c r="Z3500" i="1"/>
  <c r="V3500" i="1"/>
  <c r="U3500" i="1"/>
  <c r="T3500" i="1"/>
  <c r="F3492" i="1"/>
  <c r="Z3492" i="1"/>
  <c r="V3492" i="1"/>
  <c r="U3492" i="1"/>
  <c r="T3492" i="1"/>
  <c r="F3484" i="1"/>
  <c r="Z3484" i="1"/>
  <c r="V3484" i="1"/>
  <c r="U3484" i="1"/>
  <c r="T3484" i="1"/>
  <c r="F3476" i="1"/>
  <c r="Z3476" i="1"/>
  <c r="V3476" i="1"/>
  <c r="U3476" i="1"/>
  <c r="T3476" i="1"/>
  <c r="F3468" i="1"/>
  <c r="Z3468" i="1"/>
  <c r="V3468" i="1"/>
  <c r="U3468" i="1"/>
  <c r="T3468" i="1"/>
  <c r="F3460" i="1"/>
  <c r="Z3460" i="1"/>
  <c r="V3460" i="1"/>
  <c r="U3460" i="1"/>
  <c r="T3460" i="1"/>
  <c r="F3452" i="1"/>
  <c r="Z3452" i="1"/>
  <c r="V3452" i="1"/>
  <c r="U3452" i="1"/>
  <c r="T3452" i="1"/>
  <c r="F3444" i="1"/>
  <c r="Z3444" i="1"/>
  <c r="V3444" i="1"/>
  <c r="U3444" i="1"/>
  <c r="T3444" i="1"/>
  <c r="F3436" i="1"/>
  <c r="Z3436" i="1"/>
  <c r="V3436" i="1"/>
  <c r="U3436" i="1"/>
  <c r="T3436" i="1"/>
  <c r="F3428" i="1"/>
  <c r="Z3428" i="1"/>
  <c r="V3428" i="1"/>
  <c r="U3428" i="1"/>
  <c r="T3428" i="1"/>
  <c r="F3420" i="1"/>
  <c r="Z3420" i="1"/>
  <c r="V3420" i="1"/>
  <c r="U3420" i="1"/>
  <c r="T3420" i="1"/>
  <c r="F3412" i="1"/>
  <c r="Z3412" i="1"/>
  <c r="V3412" i="1"/>
  <c r="U3412" i="1"/>
  <c r="T3412" i="1"/>
  <c r="F3404" i="1"/>
  <c r="Z3404" i="1"/>
  <c r="V3404" i="1"/>
  <c r="U3404" i="1"/>
  <c r="T3404" i="1"/>
  <c r="F3396" i="1"/>
  <c r="Z3396" i="1"/>
  <c r="V3396" i="1"/>
  <c r="U3396" i="1"/>
  <c r="T3396" i="1"/>
  <c r="F3388" i="1"/>
  <c r="Z3388" i="1"/>
  <c r="V3388" i="1"/>
  <c r="U3388" i="1"/>
  <c r="T3388" i="1"/>
  <c r="F3380" i="1"/>
  <c r="Z3380" i="1"/>
  <c r="V3380" i="1"/>
  <c r="U3380" i="1"/>
  <c r="T3380" i="1"/>
  <c r="F3372" i="1"/>
  <c r="Z3372" i="1"/>
  <c r="V3372" i="1"/>
  <c r="U3372" i="1"/>
  <c r="T3372" i="1"/>
  <c r="F3364" i="1"/>
  <c r="Z3364" i="1"/>
  <c r="V3364" i="1"/>
  <c r="T3364" i="1"/>
  <c r="U3364" i="1"/>
  <c r="F3356" i="1"/>
  <c r="Z3356" i="1"/>
  <c r="V3356" i="1"/>
  <c r="U3356" i="1"/>
  <c r="T3356" i="1"/>
  <c r="F3348" i="1"/>
  <c r="Z3348" i="1"/>
  <c r="V3348" i="1"/>
  <c r="U3348" i="1"/>
  <c r="T3348" i="1"/>
  <c r="F3340" i="1"/>
  <c r="Z3340" i="1"/>
  <c r="V3340" i="1"/>
  <c r="U3340" i="1"/>
  <c r="T3340" i="1"/>
  <c r="F3332" i="1"/>
  <c r="Z3332" i="1"/>
  <c r="V3332" i="1"/>
  <c r="U3332" i="1"/>
  <c r="T3332" i="1"/>
  <c r="F3324" i="1"/>
  <c r="Z3324" i="1"/>
  <c r="V3324" i="1"/>
  <c r="U3324" i="1"/>
  <c r="T3324" i="1"/>
  <c r="F3316" i="1"/>
  <c r="Z3316" i="1"/>
  <c r="V3316" i="1"/>
  <c r="U3316" i="1"/>
  <c r="T3316" i="1"/>
  <c r="F3308" i="1"/>
  <c r="Z3308" i="1"/>
  <c r="V3308" i="1"/>
  <c r="U3308" i="1"/>
  <c r="T3308" i="1"/>
  <c r="F3300" i="1"/>
  <c r="Z3300" i="1"/>
  <c r="V3300" i="1"/>
  <c r="U3300" i="1"/>
  <c r="T3300" i="1"/>
  <c r="F3292" i="1"/>
  <c r="Z3292" i="1"/>
  <c r="V3292" i="1"/>
  <c r="U3292" i="1"/>
  <c r="T3292" i="1"/>
  <c r="F3284" i="1"/>
  <c r="Z3284" i="1"/>
  <c r="V3284" i="1"/>
  <c r="U3284" i="1"/>
  <c r="T3284" i="1"/>
  <c r="F3276" i="1"/>
  <c r="Z3276" i="1"/>
  <c r="V3276" i="1"/>
  <c r="U3276" i="1"/>
  <c r="T3276" i="1"/>
  <c r="F3268" i="1"/>
  <c r="Z3268" i="1"/>
  <c r="V3268" i="1"/>
  <c r="U3268" i="1"/>
  <c r="T3268" i="1"/>
  <c r="F3260" i="1"/>
  <c r="Z3260" i="1"/>
  <c r="V3260" i="1"/>
  <c r="U3260" i="1"/>
  <c r="T3260" i="1"/>
  <c r="F3252" i="1"/>
  <c r="Z3252" i="1"/>
  <c r="V3252" i="1"/>
  <c r="U3252" i="1"/>
  <c r="T3252" i="1"/>
  <c r="F3244" i="1"/>
  <c r="Z3244" i="1"/>
  <c r="V3244" i="1"/>
  <c r="U3244" i="1"/>
  <c r="T3244" i="1"/>
  <c r="F3236" i="1"/>
  <c r="Z3236" i="1"/>
  <c r="V3236" i="1"/>
  <c r="U3236" i="1"/>
  <c r="T3236" i="1"/>
  <c r="F3228" i="1"/>
  <c r="Z3228" i="1"/>
  <c r="V3228" i="1"/>
  <c r="U3228" i="1"/>
  <c r="T3228" i="1"/>
  <c r="F3220" i="1"/>
  <c r="Z3220" i="1"/>
  <c r="V3220" i="1"/>
  <c r="U3220" i="1"/>
  <c r="T3220" i="1"/>
  <c r="F3212" i="1"/>
  <c r="Z3212" i="1"/>
  <c r="V3212" i="1"/>
  <c r="U3212" i="1"/>
  <c r="T3212" i="1"/>
  <c r="F3204" i="1"/>
  <c r="Z3204" i="1"/>
  <c r="V3204" i="1"/>
  <c r="U3204" i="1"/>
  <c r="T3204" i="1"/>
  <c r="F3196" i="1"/>
  <c r="Z3196" i="1"/>
  <c r="V3196" i="1"/>
  <c r="U3196" i="1"/>
  <c r="T3196" i="1"/>
  <c r="F3188" i="1"/>
  <c r="Z3188" i="1"/>
  <c r="V3188" i="1"/>
  <c r="U3188" i="1"/>
  <c r="T3188" i="1"/>
  <c r="F3180" i="1"/>
  <c r="Z3180" i="1"/>
  <c r="V3180" i="1"/>
  <c r="U3180" i="1"/>
  <c r="T3180" i="1"/>
  <c r="F3172" i="1"/>
  <c r="Z3172" i="1"/>
  <c r="V3172" i="1"/>
  <c r="U3172" i="1"/>
  <c r="T3172" i="1"/>
  <c r="F3164" i="1"/>
  <c r="Z3164" i="1"/>
  <c r="V3164" i="1"/>
  <c r="U3164" i="1"/>
  <c r="T3164" i="1"/>
  <c r="F3156" i="1"/>
  <c r="Z3156" i="1"/>
  <c r="V3156" i="1"/>
  <c r="U3156" i="1"/>
  <c r="T3156" i="1"/>
  <c r="F3148" i="1"/>
  <c r="Z3148" i="1"/>
  <c r="V3148" i="1"/>
  <c r="U3148" i="1"/>
  <c r="T3148" i="1"/>
  <c r="F3140" i="1"/>
  <c r="Z3140" i="1"/>
  <c r="V3140" i="1"/>
  <c r="U3140" i="1"/>
  <c r="T3140" i="1"/>
  <c r="F3132" i="1"/>
  <c r="Z3132" i="1"/>
  <c r="V3132" i="1"/>
  <c r="U3132" i="1"/>
  <c r="T3132" i="1"/>
  <c r="F3124" i="1"/>
  <c r="Z3124" i="1"/>
  <c r="V3124" i="1"/>
  <c r="U3124" i="1"/>
  <c r="T3124" i="1"/>
  <c r="F3116" i="1"/>
  <c r="Z3116" i="1"/>
  <c r="V3116" i="1"/>
  <c r="U3116" i="1"/>
  <c r="T3116" i="1"/>
  <c r="F3108" i="1"/>
  <c r="Z3108" i="1"/>
  <c r="V3108" i="1"/>
  <c r="U3108" i="1"/>
  <c r="T3108" i="1"/>
  <c r="F3100" i="1"/>
  <c r="Z3100" i="1"/>
  <c r="V3100" i="1"/>
  <c r="U3100" i="1"/>
  <c r="T3100" i="1"/>
  <c r="F3092" i="1"/>
  <c r="Z3092" i="1"/>
  <c r="V3092" i="1"/>
  <c r="U3092" i="1"/>
  <c r="T3092" i="1"/>
  <c r="F3084" i="1"/>
  <c r="Z3084" i="1"/>
  <c r="V3084" i="1"/>
  <c r="U3084" i="1"/>
  <c r="T3084" i="1"/>
  <c r="F3076" i="1"/>
  <c r="Z3076" i="1"/>
  <c r="V3076" i="1"/>
  <c r="U3076" i="1"/>
  <c r="T3076" i="1"/>
  <c r="F3068" i="1"/>
  <c r="Z3068" i="1"/>
  <c r="V3068" i="1"/>
  <c r="U3068" i="1"/>
  <c r="T3068" i="1"/>
  <c r="F3060" i="1"/>
  <c r="Z3060" i="1"/>
  <c r="V3060" i="1"/>
  <c r="U3060" i="1"/>
  <c r="T3060" i="1"/>
  <c r="F3052" i="1"/>
  <c r="Z3052" i="1"/>
  <c r="V3052" i="1"/>
  <c r="U3052" i="1"/>
  <c r="T3052" i="1"/>
  <c r="F3044" i="1"/>
  <c r="Z3044" i="1"/>
  <c r="V3044" i="1"/>
  <c r="U3044" i="1"/>
  <c r="T3044" i="1"/>
  <c r="F3036" i="1"/>
  <c r="Z3036" i="1"/>
  <c r="V3036" i="1"/>
  <c r="U3036" i="1"/>
  <c r="T3036" i="1"/>
  <c r="F3028" i="1"/>
  <c r="Z3028" i="1"/>
  <c r="V3028" i="1"/>
  <c r="U3028" i="1"/>
  <c r="T3028" i="1"/>
  <c r="F3020" i="1"/>
  <c r="Z3020" i="1"/>
  <c r="V3020" i="1"/>
  <c r="U3020" i="1"/>
  <c r="T3020" i="1"/>
  <c r="F3012" i="1"/>
  <c r="Z3012" i="1"/>
  <c r="V3012" i="1"/>
  <c r="U3012" i="1"/>
  <c r="T3012" i="1"/>
  <c r="F3004" i="1"/>
  <c r="Z3004" i="1"/>
  <c r="V3004" i="1"/>
  <c r="U3004" i="1"/>
  <c r="T3004" i="1"/>
  <c r="F2996" i="1"/>
  <c r="Z2996" i="1"/>
  <c r="V2996" i="1"/>
  <c r="U2996" i="1"/>
  <c r="T2996" i="1"/>
  <c r="F2988" i="1"/>
  <c r="Z2988" i="1"/>
  <c r="V2988" i="1"/>
  <c r="U2988" i="1"/>
  <c r="T2988" i="1"/>
  <c r="F2980" i="1"/>
  <c r="Z2980" i="1"/>
  <c r="V2980" i="1"/>
  <c r="U2980" i="1"/>
  <c r="T2980" i="1"/>
  <c r="F2972" i="1"/>
  <c r="Z2972" i="1"/>
  <c r="V2972" i="1"/>
  <c r="U2972" i="1"/>
  <c r="T2972" i="1"/>
  <c r="F2964" i="1"/>
  <c r="Z2964" i="1"/>
  <c r="V2964" i="1"/>
  <c r="U2964" i="1"/>
  <c r="T2964" i="1"/>
  <c r="F2956" i="1"/>
  <c r="Z2956" i="1"/>
  <c r="V2956" i="1"/>
  <c r="U2956" i="1"/>
  <c r="T2956" i="1"/>
  <c r="F2948" i="1"/>
  <c r="Z2948" i="1"/>
  <c r="V2948" i="1"/>
  <c r="U2948" i="1"/>
  <c r="T2948" i="1"/>
  <c r="F2940" i="1"/>
  <c r="Z2940" i="1"/>
  <c r="V2940" i="1"/>
  <c r="U2940" i="1"/>
  <c r="T2940" i="1"/>
  <c r="F2932" i="1"/>
  <c r="Z2932" i="1"/>
  <c r="V2932" i="1"/>
  <c r="U2932" i="1"/>
  <c r="T2932" i="1"/>
  <c r="F2924" i="1"/>
  <c r="Z2924" i="1"/>
  <c r="V2924" i="1"/>
  <c r="U2924" i="1"/>
  <c r="T2924" i="1"/>
  <c r="F2916" i="1"/>
  <c r="Z2916" i="1"/>
  <c r="V2916" i="1"/>
  <c r="U2916" i="1"/>
  <c r="T2916" i="1"/>
  <c r="F2908" i="1"/>
  <c r="Z2908" i="1"/>
  <c r="V2908" i="1"/>
  <c r="U2908" i="1"/>
  <c r="T2908" i="1"/>
  <c r="F2900" i="1"/>
  <c r="Z2900" i="1"/>
  <c r="V2900" i="1"/>
  <c r="U2900" i="1"/>
  <c r="T2900" i="1"/>
  <c r="F2892" i="1"/>
  <c r="Z2892" i="1"/>
  <c r="V2892" i="1"/>
  <c r="U2892" i="1"/>
  <c r="T2892" i="1"/>
  <c r="F2884" i="1"/>
  <c r="Z2884" i="1"/>
  <c r="V2884" i="1"/>
  <c r="U2884" i="1"/>
  <c r="T2884" i="1"/>
  <c r="F2876" i="1"/>
  <c r="Z2876" i="1"/>
  <c r="V2876" i="1"/>
  <c r="U2876" i="1"/>
  <c r="T2876" i="1"/>
  <c r="F2868" i="1"/>
  <c r="Z2868" i="1"/>
  <c r="V2868" i="1"/>
  <c r="U2868" i="1"/>
  <c r="T2868" i="1"/>
  <c r="F2860" i="1"/>
  <c r="Z2860" i="1"/>
  <c r="V2860" i="1"/>
  <c r="U2860" i="1"/>
  <c r="T2860" i="1"/>
  <c r="F2852" i="1"/>
  <c r="Z2852" i="1"/>
  <c r="V2852" i="1"/>
  <c r="U2852" i="1"/>
  <c r="T2852" i="1"/>
  <c r="F2844" i="1"/>
  <c r="Z2844" i="1"/>
  <c r="V2844" i="1"/>
  <c r="U2844" i="1"/>
  <c r="T2844" i="1"/>
  <c r="F2836" i="1"/>
  <c r="Z2836" i="1"/>
  <c r="V2836" i="1"/>
  <c r="U2836" i="1"/>
  <c r="T2836" i="1"/>
  <c r="F2828" i="1"/>
  <c r="Z2828" i="1"/>
  <c r="V2828" i="1"/>
  <c r="U2828" i="1"/>
  <c r="T2828" i="1"/>
  <c r="F2820" i="1"/>
  <c r="Z2820" i="1"/>
  <c r="V2820" i="1"/>
  <c r="U2820" i="1"/>
  <c r="T2820" i="1"/>
  <c r="F2812" i="1"/>
  <c r="Z2812" i="1"/>
  <c r="V2812" i="1"/>
  <c r="U2812" i="1"/>
  <c r="T2812" i="1"/>
  <c r="F2804" i="1"/>
  <c r="Z2804" i="1"/>
  <c r="V2804" i="1"/>
  <c r="U2804" i="1"/>
  <c r="T2804" i="1"/>
  <c r="F2796" i="1"/>
  <c r="Z2796" i="1"/>
  <c r="V2796" i="1"/>
  <c r="U2796" i="1"/>
  <c r="T2796" i="1"/>
  <c r="F2788" i="1"/>
  <c r="Z2788" i="1"/>
  <c r="V2788" i="1"/>
  <c r="U2788" i="1"/>
  <c r="T2788" i="1"/>
  <c r="F2780" i="1"/>
  <c r="Z2780" i="1"/>
  <c r="V2780" i="1"/>
  <c r="U2780" i="1"/>
  <c r="T2780" i="1"/>
  <c r="F2772" i="1"/>
  <c r="Z2772" i="1"/>
  <c r="V2772" i="1"/>
  <c r="U2772" i="1"/>
  <c r="T2772" i="1"/>
  <c r="F2764" i="1"/>
  <c r="Z2764" i="1"/>
  <c r="V2764" i="1"/>
  <c r="U2764" i="1"/>
  <c r="T2764" i="1"/>
  <c r="F2756" i="1"/>
  <c r="Z2756" i="1"/>
  <c r="V2756" i="1"/>
  <c r="U2756" i="1"/>
  <c r="T2756" i="1"/>
  <c r="F2748" i="1"/>
  <c r="Z2748" i="1"/>
  <c r="V2748" i="1"/>
  <c r="U2748" i="1"/>
  <c r="T2748" i="1"/>
  <c r="F2740" i="1"/>
  <c r="Z2740" i="1"/>
  <c r="V2740" i="1"/>
  <c r="U2740" i="1"/>
  <c r="T2740" i="1"/>
  <c r="F2732" i="1"/>
  <c r="Z2732" i="1"/>
  <c r="V2732" i="1"/>
  <c r="U2732" i="1"/>
  <c r="T2732" i="1"/>
  <c r="F2724" i="1"/>
  <c r="Z2724" i="1"/>
  <c r="V2724" i="1"/>
  <c r="U2724" i="1"/>
  <c r="T2724" i="1"/>
  <c r="F2716" i="1"/>
  <c r="Z2716" i="1"/>
  <c r="V2716" i="1"/>
  <c r="U2716" i="1"/>
  <c r="T2716" i="1"/>
  <c r="F2708" i="1"/>
  <c r="Z2708" i="1"/>
  <c r="V2708" i="1"/>
  <c r="U2708" i="1"/>
  <c r="T2708" i="1"/>
  <c r="F2700" i="1"/>
  <c r="Z2700" i="1"/>
  <c r="V2700" i="1"/>
  <c r="U2700" i="1"/>
  <c r="T2700" i="1"/>
  <c r="F2692" i="1"/>
  <c r="Z2692" i="1"/>
  <c r="V2692" i="1"/>
  <c r="U2692" i="1"/>
  <c r="T2692" i="1"/>
  <c r="F2684" i="1"/>
  <c r="Z2684" i="1"/>
  <c r="V2684" i="1"/>
  <c r="U2684" i="1"/>
  <c r="T2684" i="1"/>
  <c r="F2676" i="1"/>
  <c r="Z2676" i="1"/>
  <c r="V2676" i="1"/>
  <c r="U2676" i="1"/>
  <c r="T2676" i="1"/>
  <c r="F2668" i="1"/>
  <c r="Z2668" i="1"/>
  <c r="V2668" i="1"/>
  <c r="U2668" i="1"/>
  <c r="T2668" i="1"/>
  <c r="F2660" i="1"/>
  <c r="Z2660" i="1"/>
  <c r="V2660" i="1"/>
  <c r="U2660" i="1"/>
  <c r="T2660" i="1"/>
  <c r="F2652" i="1"/>
  <c r="Z2652" i="1"/>
  <c r="V2652" i="1"/>
  <c r="U2652" i="1"/>
  <c r="T2652" i="1"/>
  <c r="F2644" i="1"/>
  <c r="Z2644" i="1"/>
  <c r="V2644" i="1"/>
  <c r="U2644" i="1"/>
  <c r="T2644" i="1"/>
  <c r="F2636" i="1"/>
  <c r="Z2636" i="1"/>
  <c r="V2636" i="1"/>
  <c r="U2636" i="1"/>
  <c r="T2636" i="1"/>
  <c r="F2628" i="1"/>
  <c r="Z2628" i="1"/>
  <c r="V2628" i="1"/>
  <c r="U2628" i="1"/>
  <c r="T2628" i="1"/>
  <c r="F2620" i="1"/>
  <c r="Z2620" i="1"/>
  <c r="V2620" i="1"/>
  <c r="U2620" i="1"/>
  <c r="T2620" i="1"/>
  <c r="F2612" i="1"/>
  <c r="Z2612" i="1"/>
  <c r="V2612" i="1"/>
  <c r="U2612" i="1"/>
  <c r="T2612" i="1"/>
  <c r="F2604" i="1"/>
  <c r="Z2604" i="1"/>
  <c r="V2604" i="1"/>
  <c r="U2604" i="1"/>
  <c r="T2604" i="1"/>
  <c r="F2596" i="1"/>
  <c r="Z2596" i="1"/>
  <c r="V2596" i="1"/>
  <c r="U2596" i="1"/>
  <c r="T2596" i="1"/>
  <c r="F2588" i="1"/>
  <c r="Z2588" i="1"/>
  <c r="V2588" i="1"/>
  <c r="U2588" i="1"/>
  <c r="T2588" i="1"/>
  <c r="F2580" i="1"/>
  <c r="Z2580" i="1"/>
  <c r="V2580" i="1"/>
  <c r="U2580" i="1"/>
  <c r="T2580" i="1"/>
  <c r="F2572" i="1"/>
  <c r="Z2572" i="1"/>
  <c r="V2572" i="1"/>
  <c r="U2572" i="1"/>
  <c r="T2572" i="1"/>
  <c r="F2564" i="1"/>
  <c r="Z2564" i="1"/>
  <c r="V2564" i="1"/>
  <c r="U2564" i="1"/>
  <c r="T2564" i="1"/>
  <c r="F2556" i="1"/>
  <c r="Z2556" i="1"/>
  <c r="V2556" i="1"/>
  <c r="U2556" i="1"/>
  <c r="T2556" i="1"/>
  <c r="F2548" i="1"/>
  <c r="Z2548" i="1"/>
  <c r="V2548" i="1"/>
  <c r="U2548" i="1"/>
  <c r="T2548" i="1"/>
  <c r="F2540" i="1"/>
  <c r="Z2540" i="1"/>
  <c r="V2540" i="1"/>
  <c r="U2540" i="1"/>
  <c r="T2540" i="1"/>
  <c r="F2532" i="1"/>
  <c r="Z2532" i="1"/>
  <c r="V2532" i="1"/>
  <c r="U2532" i="1"/>
  <c r="T2532" i="1"/>
  <c r="F2524" i="1"/>
  <c r="Z2524" i="1"/>
  <c r="V2524" i="1"/>
  <c r="U2524" i="1"/>
  <c r="T2524" i="1"/>
  <c r="F2516" i="1"/>
  <c r="Z2516" i="1"/>
  <c r="V2516" i="1"/>
  <c r="U2516" i="1"/>
  <c r="T2516" i="1"/>
  <c r="F2508" i="1"/>
  <c r="Z2508" i="1"/>
  <c r="V2508" i="1"/>
  <c r="U2508" i="1"/>
  <c r="T2508" i="1"/>
  <c r="F2500" i="1"/>
  <c r="Z2500" i="1"/>
  <c r="V2500" i="1"/>
  <c r="U2500" i="1"/>
  <c r="T2500" i="1"/>
  <c r="F2492" i="1"/>
  <c r="Z2492" i="1"/>
  <c r="V2492" i="1"/>
  <c r="U2492" i="1"/>
  <c r="T2492" i="1"/>
  <c r="F2484" i="1"/>
  <c r="Z2484" i="1"/>
  <c r="V2484" i="1"/>
  <c r="U2484" i="1"/>
  <c r="T2484" i="1"/>
  <c r="F2476" i="1"/>
  <c r="Z2476" i="1"/>
  <c r="V2476" i="1"/>
  <c r="U2476" i="1"/>
  <c r="T2476" i="1"/>
  <c r="F2468" i="1"/>
  <c r="Z2468" i="1"/>
  <c r="V2468" i="1"/>
  <c r="U2468" i="1"/>
  <c r="T2468" i="1"/>
  <c r="F2460" i="1"/>
  <c r="Z2460" i="1"/>
  <c r="V2460" i="1"/>
  <c r="U2460" i="1"/>
  <c r="T2460" i="1"/>
  <c r="F2452" i="1"/>
  <c r="Z2452" i="1"/>
  <c r="V2452" i="1"/>
  <c r="U2452" i="1"/>
  <c r="T2452" i="1"/>
  <c r="F2444" i="1"/>
  <c r="Z2444" i="1"/>
  <c r="V2444" i="1"/>
  <c r="U2444" i="1"/>
  <c r="T2444" i="1"/>
  <c r="F2436" i="1"/>
  <c r="Z2436" i="1"/>
  <c r="V2436" i="1"/>
  <c r="U2436" i="1"/>
  <c r="T2436" i="1"/>
  <c r="F2428" i="1"/>
  <c r="Z2428" i="1"/>
  <c r="V2428" i="1"/>
  <c r="U2428" i="1"/>
  <c r="T2428" i="1"/>
  <c r="F2420" i="1"/>
  <c r="Z2420" i="1"/>
  <c r="V2420" i="1"/>
  <c r="U2420" i="1"/>
  <c r="T2420" i="1"/>
  <c r="F2412" i="1"/>
  <c r="Z2412" i="1"/>
  <c r="V2412" i="1"/>
  <c r="U2412" i="1"/>
  <c r="T2412" i="1"/>
  <c r="F2404" i="1"/>
  <c r="Z2404" i="1"/>
  <c r="V2404" i="1"/>
  <c r="U2404" i="1"/>
  <c r="T2404" i="1"/>
  <c r="F2396" i="1"/>
  <c r="Z2396" i="1"/>
  <c r="V2396" i="1"/>
  <c r="U2396" i="1"/>
  <c r="T2396" i="1"/>
  <c r="F2388" i="1"/>
  <c r="Z2388" i="1"/>
  <c r="V2388" i="1"/>
  <c r="U2388" i="1"/>
  <c r="T2388" i="1"/>
  <c r="F2380" i="1"/>
  <c r="Z2380" i="1"/>
  <c r="V2380" i="1"/>
  <c r="U2380" i="1"/>
  <c r="T2380" i="1"/>
  <c r="F2372" i="1"/>
  <c r="Z2372" i="1"/>
  <c r="V2372" i="1"/>
  <c r="U2372" i="1"/>
  <c r="T2372" i="1"/>
  <c r="F2364" i="1"/>
  <c r="Z2364" i="1"/>
  <c r="V2364" i="1"/>
  <c r="U2364" i="1"/>
  <c r="T2364" i="1"/>
  <c r="F2356" i="1"/>
  <c r="Z2356" i="1"/>
  <c r="V2356" i="1"/>
  <c r="U2356" i="1"/>
  <c r="T2356" i="1"/>
  <c r="F2348" i="1"/>
  <c r="Z2348" i="1"/>
  <c r="V2348" i="1"/>
  <c r="U2348" i="1"/>
  <c r="T2348" i="1"/>
  <c r="F2340" i="1"/>
  <c r="Z2340" i="1"/>
  <c r="V2340" i="1"/>
  <c r="T2340" i="1"/>
  <c r="U2340" i="1"/>
  <c r="F2332" i="1"/>
  <c r="Z2332" i="1"/>
  <c r="V2332" i="1"/>
  <c r="U2332" i="1"/>
  <c r="T2332" i="1"/>
  <c r="F2324" i="1"/>
  <c r="Z2324" i="1"/>
  <c r="V2324" i="1"/>
  <c r="U2324" i="1"/>
  <c r="T2324" i="1"/>
  <c r="F2316" i="1"/>
  <c r="Z2316" i="1"/>
  <c r="V2316" i="1"/>
  <c r="U2316" i="1"/>
  <c r="T2316" i="1"/>
  <c r="F2308" i="1"/>
  <c r="Z2308" i="1"/>
  <c r="V2308" i="1"/>
  <c r="U2308" i="1"/>
  <c r="T2308" i="1"/>
  <c r="F2300" i="1"/>
  <c r="Z2300" i="1"/>
  <c r="V2300" i="1"/>
  <c r="U2300" i="1"/>
  <c r="T2300" i="1"/>
  <c r="F2292" i="1"/>
  <c r="Z2292" i="1"/>
  <c r="V2292" i="1"/>
  <c r="U2292" i="1"/>
  <c r="T2292" i="1"/>
  <c r="F2284" i="1"/>
  <c r="Z2284" i="1"/>
  <c r="V2284" i="1"/>
  <c r="U2284" i="1"/>
  <c r="T2284" i="1"/>
  <c r="F2276" i="1"/>
  <c r="Z2276" i="1"/>
  <c r="V2276" i="1"/>
  <c r="U2276" i="1"/>
  <c r="T2276" i="1"/>
  <c r="F2268" i="1"/>
  <c r="Z2268" i="1"/>
  <c r="V2268" i="1"/>
  <c r="U2268" i="1"/>
  <c r="T2268" i="1"/>
  <c r="F2260" i="1"/>
  <c r="Z2260" i="1"/>
  <c r="V2260" i="1"/>
  <c r="U2260" i="1"/>
  <c r="T2260" i="1"/>
  <c r="F2252" i="1"/>
  <c r="Z2252" i="1"/>
  <c r="V2252" i="1"/>
  <c r="U2252" i="1"/>
  <c r="T2252" i="1"/>
  <c r="F2244" i="1"/>
  <c r="Z2244" i="1"/>
  <c r="V2244" i="1"/>
  <c r="U2244" i="1"/>
  <c r="T2244" i="1"/>
  <c r="F2236" i="1"/>
  <c r="Z2236" i="1"/>
  <c r="V2236" i="1"/>
  <c r="U2236" i="1"/>
  <c r="T2236" i="1"/>
  <c r="F2228" i="1"/>
  <c r="Z2228" i="1"/>
  <c r="V2228" i="1"/>
  <c r="U2228" i="1"/>
  <c r="T2228" i="1"/>
  <c r="F2220" i="1"/>
  <c r="Z2220" i="1"/>
  <c r="V2220" i="1"/>
  <c r="U2220" i="1"/>
  <c r="T2220" i="1"/>
  <c r="F2212" i="1"/>
  <c r="Z2212" i="1"/>
  <c r="V2212" i="1"/>
  <c r="U2212" i="1"/>
  <c r="T2212" i="1"/>
  <c r="F2204" i="1"/>
  <c r="Z2204" i="1"/>
  <c r="V2204" i="1"/>
  <c r="U2204" i="1"/>
  <c r="T2204" i="1"/>
  <c r="F2196" i="1"/>
  <c r="Z2196" i="1"/>
  <c r="V2196" i="1"/>
  <c r="U2196" i="1"/>
  <c r="T2196" i="1"/>
  <c r="F2188" i="1"/>
  <c r="Z2188" i="1"/>
  <c r="V2188" i="1"/>
  <c r="U2188" i="1"/>
  <c r="T2188" i="1"/>
  <c r="F2180" i="1"/>
  <c r="Z2180" i="1"/>
  <c r="V2180" i="1"/>
  <c r="U2180" i="1"/>
  <c r="T2180" i="1"/>
  <c r="F2172" i="1"/>
  <c r="Z2172" i="1"/>
  <c r="V2172" i="1"/>
  <c r="U2172" i="1"/>
  <c r="T2172" i="1"/>
  <c r="F2164" i="1"/>
  <c r="Z2164" i="1"/>
  <c r="V2164" i="1"/>
  <c r="U2164" i="1"/>
  <c r="T2164" i="1"/>
  <c r="F2156" i="1"/>
  <c r="Z2156" i="1"/>
  <c r="V2156" i="1"/>
  <c r="U2156" i="1"/>
  <c r="T2156" i="1"/>
  <c r="F2148" i="1"/>
  <c r="Z2148" i="1"/>
  <c r="V2148" i="1"/>
  <c r="U2148" i="1"/>
  <c r="T2148" i="1"/>
  <c r="F2140" i="1"/>
  <c r="Z2140" i="1"/>
  <c r="V2140" i="1"/>
  <c r="U2140" i="1"/>
  <c r="T2140" i="1"/>
  <c r="F2132" i="1"/>
  <c r="Z2132" i="1"/>
  <c r="V2132" i="1"/>
  <c r="U2132" i="1"/>
  <c r="T2132" i="1"/>
  <c r="F2124" i="1"/>
  <c r="Z2124" i="1"/>
  <c r="V2124" i="1"/>
  <c r="U2124" i="1"/>
  <c r="T2124" i="1"/>
  <c r="F2116" i="1"/>
  <c r="Z2116" i="1"/>
  <c r="V2116" i="1"/>
  <c r="U2116" i="1"/>
  <c r="T2116" i="1"/>
  <c r="F2108" i="1"/>
  <c r="Z2108" i="1"/>
  <c r="V2108" i="1"/>
  <c r="U2108" i="1"/>
  <c r="T2108" i="1"/>
  <c r="F2100" i="1"/>
  <c r="Z2100" i="1"/>
  <c r="V2100" i="1"/>
  <c r="U2100" i="1"/>
  <c r="T2100" i="1"/>
  <c r="F2092" i="1"/>
  <c r="Z2092" i="1"/>
  <c r="V2092" i="1"/>
  <c r="U2092" i="1"/>
  <c r="T2092" i="1"/>
  <c r="F2084" i="1"/>
  <c r="Z2084" i="1"/>
  <c r="V2084" i="1"/>
  <c r="U2084" i="1"/>
  <c r="T2084" i="1"/>
  <c r="F2076" i="1"/>
  <c r="Z2076" i="1"/>
  <c r="V2076" i="1"/>
  <c r="U2076" i="1"/>
  <c r="T2076" i="1"/>
  <c r="F2068" i="1"/>
  <c r="Z2068" i="1"/>
  <c r="V2068" i="1"/>
  <c r="U2068" i="1"/>
  <c r="T2068" i="1"/>
  <c r="F2060" i="1"/>
  <c r="Z2060" i="1"/>
  <c r="V2060" i="1"/>
  <c r="U2060" i="1"/>
  <c r="T2060" i="1"/>
  <c r="F2052" i="1"/>
  <c r="Z2052" i="1"/>
  <c r="V2052" i="1"/>
  <c r="U2052" i="1"/>
  <c r="T2052" i="1"/>
  <c r="F2044" i="1"/>
  <c r="Z2044" i="1"/>
  <c r="V2044" i="1"/>
  <c r="U2044" i="1"/>
  <c r="T2044" i="1"/>
  <c r="F2036" i="1"/>
  <c r="Z2036" i="1"/>
  <c r="V2036" i="1"/>
  <c r="U2036" i="1"/>
  <c r="T2036" i="1"/>
  <c r="F2028" i="1"/>
  <c r="Z2028" i="1"/>
  <c r="V2028" i="1"/>
  <c r="U2028" i="1"/>
  <c r="T2028" i="1"/>
  <c r="F2020" i="1"/>
  <c r="Z2020" i="1"/>
  <c r="V2020" i="1"/>
  <c r="U2020" i="1"/>
  <c r="T2020" i="1"/>
  <c r="F2012" i="1"/>
  <c r="Z2012" i="1"/>
  <c r="V2012" i="1"/>
  <c r="U2012" i="1"/>
  <c r="T2012" i="1"/>
  <c r="F2004" i="1"/>
  <c r="Z2004" i="1"/>
  <c r="V2004" i="1"/>
  <c r="U2004" i="1"/>
  <c r="T2004" i="1"/>
  <c r="F1996" i="1"/>
  <c r="Z1996" i="1"/>
  <c r="V1996" i="1"/>
  <c r="U1996" i="1"/>
  <c r="T1996" i="1"/>
  <c r="F1988" i="1"/>
  <c r="Z1988" i="1"/>
  <c r="V1988" i="1"/>
  <c r="U1988" i="1"/>
  <c r="T1988" i="1"/>
  <c r="F1980" i="1"/>
  <c r="Z1980" i="1"/>
  <c r="V1980" i="1"/>
  <c r="U1980" i="1"/>
  <c r="T1980" i="1"/>
  <c r="F1972" i="1"/>
  <c r="Z1972" i="1"/>
  <c r="V1972" i="1"/>
  <c r="U1972" i="1"/>
  <c r="T1972" i="1"/>
  <c r="F1964" i="1"/>
  <c r="Z1964" i="1"/>
  <c r="V1964" i="1"/>
  <c r="U1964" i="1"/>
  <c r="T1964" i="1"/>
  <c r="F1956" i="1"/>
  <c r="Z1956" i="1"/>
  <c r="V1956" i="1"/>
  <c r="U1956" i="1"/>
  <c r="T1956" i="1"/>
  <c r="F1948" i="1"/>
  <c r="Z1948" i="1"/>
  <c r="V1948" i="1"/>
  <c r="U1948" i="1"/>
  <c r="T1948" i="1"/>
  <c r="F1940" i="1"/>
  <c r="Z1940" i="1"/>
  <c r="V1940" i="1"/>
  <c r="U1940" i="1"/>
  <c r="T1940" i="1"/>
  <c r="F1932" i="1"/>
  <c r="Z1932" i="1"/>
  <c r="V1932" i="1"/>
  <c r="U1932" i="1"/>
  <c r="T1932" i="1"/>
  <c r="F1924" i="1"/>
  <c r="Z1924" i="1"/>
  <c r="V1924" i="1"/>
  <c r="U1924" i="1"/>
  <c r="T1924" i="1"/>
  <c r="F1916" i="1"/>
  <c r="Z1916" i="1"/>
  <c r="V1916" i="1"/>
  <c r="U1916" i="1"/>
  <c r="T1916" i="1"/>
  <c r="F1908" i="1"/>
  <c r="Z1908" i="1"/>
  <c r="V1908" i="1"/>
  <c r="U1908" i="1"/>
  <c r="T1908" i="1"/>
  <c r="F1900" i="1"/>
  <c r="Z1900" i="1"/>
  <c r="V1900" i="1"/>
  <c r="U1900" i="1"/>
  <c r="T1900" i="1"/>
  <c r="F1892" i="1"/>
  <c r="Z1892" i="1"/>
  <c r="V1892" i="1"/>
  <c r="U1892" i="1"/>
  <c r="T1892" i="1"/>
  <c r="F1884" i="1"/>
  <c r="Z1884" i="1"/>
  <c r="V1884" i="1"/>
  <c r="U1884" i="1"/>
  <c r="T1884" i="1"/>
  <c r="F1876" i="1"/>
  <c r="Z1876" i="1"/>
  <c r="V1876" i="1"/>
  <c r="U1876" i="1"/>
  <c r="T1876" i="1"/>
  <c r="F1868" i="1"/>
  <c r="Z1868" i="1"/>
  <c r="V1868" i="1"/>
  <c r="U1868" i="1"/>
  <c r="T1868" i="1"/>
  <c r="F1860" i="1"/>
  <c r="Z1860" i="1"/>
  <c r="V1860" i="1"/>
  <c r="U1860" i="1"/>
  <c r="T1860" i="1"/>
  <c r="F1852" i="1"/>
  <c r="Z1852" i="1"/>
  <c r="V1852" i="1"/>
  <c r="U1852" i="1"/>
  <c r="T1852" i="1"/>
  <c r="F1844" i="1"/>
  <c r="Z1844" i="1"/>
  <c r="V1844" i="1"/>
  <c r="U1844" i="1"/>
  <c r="T1844" i="1"/>
  <c r="F1836" i="1"/>
  <c r="Z1836" i="1"/>
  <c r="V1836" i="1"/>
  <c r="U1836" i="1"/>
  <c r="T1836" i="1"/>
  <c r="F1828" i="1"/>
  <c r="Z1828" i="1"/>
  <c r="V1828" i="1"/>
  <c r="U1828" i="1"/>
  <c r="T1828" i="1"/>
  <c r="F1820" i="1"/>
  <c r="Z1820" i="1"/>
  <c r="V1820" i="1"/>
  <c r="U1820" i="1"/>
  <c r="T1820" i="1"/>
  <c r="F1812" i="1"/>
  <c r="Z1812" i="1"/>
  <c r="V1812" i="1"/>
  <c r="U1812" i="1"/>
  <c r="T1812" i="1"/>
  <c r="F1804" i="1"/>
  <c r="Z1804" i="1"/>
  <c r="V1804" i="1"/>
  <c r="U1804" i="1"/>
  <c r="T1804" i="1"/>
  <c r="F1796" i="1"/>
  <c r="Z1796" i="1"/>
  <c r="V1796" i="1"/>
  <c r="U1796" i="1"/>
  <c r="T1796" i="1"/>
  <c r="F1788" i="1"/>
  <c r="Z1788" i="1"/>
  <c r="V1788" i="1"/>
  <c r="U1788" i="1"/>
  <c r="T1788" i="1"/>
  <c r="F1780" i="1"/>
  <c r="Z1780" i="1"/>
  <c r="V1780" i="1"/>
  <c r="U1780" i="1"/>
  <c r="T1780" i="1"/>
  <c r="F1772" i="1"/>
  <c r="Z1772" i="1"/>
  <c r="V1772" i="1"/>
  <c r="U1772" i="1"/>
  <c r="T1772" i="1"/>
  <c r="F1764" i="1"/>
  <c r="Z1764" i="1"/>
  <c r="V1764" i="1"/>
  <c r="U1764" i="1"/>
  <c r="T1764" i="1"/>
  <c r="F1756" i="1"/>
  <c r="Z1756" i="1"/>
  <c r="V1756" i="1"/>
  <c r="U1756" i="1"/>
  <c r="T1756" i="1"/>
  <c r="F1748" i="1"/>
  <c r="Z1748" i="1"/>
  <c r="V1748" i="1"/>
  <c r="U1748" i="1"/>
  <c r="T1748" i="1"/>
  <c r="F1740" i="1"/>
  <c r="Z1740" i="1"/>
  <c r="V1740" i="1"/>
  <c r="U1740" i="1"/>
  <c r="T1740" i="1"/>
  <c r="F1732" i="1"/>
  <c r="Z1732" i="1"/>
  <c r="V1732" i="1"/>
  <c r="U1732" i="1"/>
  <c r="T1732" i="1"/>
  <c r="F1724" i="1"/>
  <c r="Z1724" i="1"/>
  <c r="V1724" i="1"/>
  <c r="U1724" i="1"/>
  <c r="T1724" i="1"/>
  <c r="F1716" i="1"/>
  <c r="Z1716" i="1"/>
  <c r="V1716" i="1"/>
  <c r="U1716" i="1"/>
  <c r="T1716" i="1"/>
  <c r="F1708" i="1"/>
  <c r="Z1708" i="1"/>
  <c r="V1708" i="1"/>
  <c r="U1708" i="1"/>
  <c r="T1708" i="1"/>
  <c r="F1700" i="1"/>
  <c r="Z1700" i="1"/>
  <c r="V1700" i="1"/>
  <c r="U1700" i="1"/>
  <c r="T1700" i="1"/>
  <c r="F1692" i="1"/>
  <c r="Z1692" i="1"/>
  <c r="V1692" i="1"/>
  <c r="U1692" i="1"/>
  <c r="T1692" i="1"/>
  <c r="F1684" i="1"/>
  <c r="Z1684" i="1"/>
  <c r="V1684" i="1"/>
  <c r="U1684" i="1"/>
  <c r="T1684" i="1"/>
  <c r="F1676" i="1"/>
  <c r="Z1676" i="1"/>
  <c r="V1676" i="1"/>
  <c r="U1676" i="1"/>
  <c r="T1676" i="1"/>
  <c r="F1668" i="1"/>
  <c r="Z1668" i="1"/>
  <c r="V1668" i="1"/>
  <c r="U1668" i="1"/>
  <c r="T1668" i="1"/>
  <c r="F1660" i="1"/>
  <c r="Z1660" i="1"/>
  <c r="V1660" i="1"/>
  <c r="U1660" i="1"/>
  <c r="T1660" i="1"/>
  <c r="F1652" i="1"/>
  <c r="Z1652" i="1"/>
  <c r="V1652" i="1"/>
  <c r="U1652" i="1"/>
  <c r="T1652" i="1"/>
  <c r="F1644" i="1"/>
  <c r="Z1644" i="1"/>
  <c r="V1644" i="1"/>
  <c r="U1644" i="1"/>
  <c r="T1644" i="1"/>
  <c r="F1636" i="1"/>
  <c r="Z1636" i="1"/>
  <c r="V1636" i="1"/>
  <c r="U1636" i="1"/>
  <c r="T1636" i="1"/>
  <c r="F1628" i="1"/>
  <c r="Z1628" i="1"/>
  <c r="V1628" i="1"/>
  <c r="U1628" i="1"/>
  <c r="T1628" i="1"/>
  <c r="F1620" i="1"/>
  <c r="Z1620" i="1"/>
  <c r="V1620" i="1"/>
  <c r="U1620" i="1"/>
  <c r="T1620" i="1"/>
  <c r="F1612" i="1"/>
  <c r="Z1612" i="1"/>
  <c r="V1612" i="1"/>
  <c r="U1612" i="1"/>
  <c r="T1612" i="1"/>
  <c r="F1604" i="1"/>
  <c r="Z1604" i="1"/>
  <c r="V1604" i="1"/>
  <c r="U1604" i="1"/>
  <c r="T1604" i="1"/>
  <c r="F1596" i="1"/>
  <c r="Z1596" i="1"/>
  <c r="V1596" i="1"/>
  <c r="U1596" i="1"/>
  <c r="T1596" i="1"/>
  <c r="F1588" i="1"/>
  <c r="Z1588" i="1"/>
  <c r="V1588" i="1"/>
  <c r="U1588" i="1"/>
  <c r="T1588" i="1"/>
  <c r="F1580" i="1"/>
  <c r="Z1580" i="1"/>
  <c r="V1580" i="1"/>
  <c r="U1580" i="1"/>
  <c r="T1580" i="1"/>
  <c r="F1572" i="1"/>
  <c r="Z1572" i="1"/>
  <c r="V1572" i="1"/>
  <c r="U1572" i="1"/>
  <c r="T1572" i="1"/>
  <c r="F1564" i="1"/>
  <c r="Z1564" i="1"/>
  <c r="V1564" i="1"/>
  <c r="U1564" i="1"/>
  <c r="T1564" i="1"/>
  <c r="F1556" i="1"/>
  <c r="Z1556" i="1"/>
  <c r="V1556" i="1"/>
  <c r="U1556" i="1"/>
  <c r="T1556" i="1"/>
  <c r="F1548" i="1"/>
  <c r="Z1548" i="1"/>
  <c r="V1548" i="1"/>
  <c r="U1548" i="1"/>
  <c r="T1548" i="1"/>
  <c r="F1540" i="1"/>
  <c r="Z1540" i="1"/>
  <c r="V1540" i="1"/>
  <c r="U1540" i="1"/>
  <c r="T1540" i="1"/>
  <c r="F1532" i="1"/>
  <c r="Z1532" i="1"/>
  <c r="V1532" i="1"/>
  <c r="U1532" i="1"/>
  <c r="T1532" i="1"/>
  <c r="F1524" i="1"/>
  <c r="Z1524" i="1"/>
  <c r="V1524" i="1"/>
  <c r="U1524" i="1"/>
  <c r="T1524" i="1"/>
  <c r="F1516" i="1"/>
  <c r="Z1516" i="1"/>
  <c r="V1516" i="1"/>
  <c r="U1516" i="1"/>
  <c r="T1516" i="1"/>
  <c r="F1508" i="1"/>
  <c r="Z1508" i="1"/>
  <c r="V1508" i="1"/>
  <c r="U1508" i="1"/>
  <c r="T1508" i="1"/>
  <c r="F1500" i="1"/>
  <c r="Z1500" i="1"/>
  <c r="V1500" i="1"/>
  <c r="U1500" i="1"/>
  <c r="T1500" i="1"/>
  <c r="F1492" i="1"/>
  <c r="Z1492" i="1"/>
  <c r="V1492" i="1"/>
  <c r="U1492" i="1"/>
  <c r="T1492" i="1"/>
  <c r="F1484" i="1"/>
  <c r="Z1484" i="1"/>
  <c r="V1484" i="1"/>
  <c r="U1484" i="1"/>
  <c r="T1484" i="1"/>
  <c r="F1476" i="1"/>
  <c r="Z1476" i="1"/>
  <c r="V1476" i="1"/>
  <c r="U1476" i="1"/>
  <c r="T1476" i="1"/>
  <c r="F1468" i="1"/>
  <c r="Z1468" i="1"/>
  <c r="V1468" i="1"/>
  <c r="U1468" i="1"/>
  <c r="T1468" i="1"/>
  <c r="F1460" i="1"/>
  <c r="Z1460" i="1"/>
  <c r="V1460" i="1"/>
  <c r="U1460" i="1"/>
  <c r="T1460" i="1"/>
  <c r="F1452" i="1"/>
  <c r="Z1452" i="1"/>
  <c r="V1452" i="1"/>
  <c r="U1452" i="1"/>
  <c r="T1452" i="1"/>
  <c r="F1444" i="1"/>
  <c r="Z1444" i="1"/>
  <c r="V1444" i="1"/>
  <c r="U1444" i="1"/>
  <c r="T1444" i="1"/>
  <c r="F1436" i="1"/>
  <c r="Z1436" i="1"/>
  <c r="V1436" i="1"/>
  <c r="U1436" i="1"/>
  <c r="T1436" i="1"/>
  <c r="F1428" i="1"/>
  <c r="Z1428" i="1"/>
  <c r="V1428" i="1"/>
  <c r="U1428" i="1"/>
  <c r="T1428" i="1"/>
  <c r="F1420" i="1"/>
  <c r="Z1420" i="1"/>
  <c r="V1420" i="1"/>
  <c r="U1420" i="1"/>
  <c r="T1420" i="1"/>
  <c r="F1412" i="1"/>
  <c r="Z1412" i="1"/>
  <c r="V1412" i="1"/>
  <c r="U1412" i="1"/>
  <c r="T1412" i="1"/>
  <c r="F1404" i="1"/>
  <c r="Z1404" i="1"/>
  <c r="V1404" i="1"/>
  <c r="U1404" i="1"/>
  <c r="T1404" i="1"/>
  <c r="F1396" i="1"/>
  <c r="Z1396" i="1"/>
  <c r="V1396" i="1"/>
  <c r="U1396" i="1"/>
  <c r="T1396" i="1"/>
  <c r="F1388" i="1"/>
  <c r="Z1388" i="1"/>
  <c r="V1388" i="1"/>
  <c r="U1388" i="1"/>
  <c r="T1388" i="1"/>
  <c r="F1380" i="1"/>
  <c r="Z1380" i="1"/>
  <c r="V1380" i="1"/>
  <c r="U1380" i="1"/>
  <c r="T1380" i="1"/>
  <c r="F1372" i="1"/>
  <c r="Z1372" i="1"/>
  <c r="V1372" i="1"/>
  <c r="U1372" i="1"/>
  <c r="T1372" i="1"/>
  <c r="F1364" i="1"/>
  <c r="Z1364" i="1"/>
  <c r="V1364" i="1"/>
  <c r="U1364" i="1"/>
  <c r="T1364" i="1"/>
  <c r="F1356" i="1"/>
  <c r="Z1356" i="1"/>
  <c r="V1356" i="1"/>
  <c r="U1356" i="1"/>
  <c r="T1356" i="1"/>
  <c r="F1348" i="1"/>
  <c r="Z1348" i="1"/>
  <c r="V1348" i="1"/>
  <c r="U1348" i="1"/>
  <c r="T1348" i="1"/>
  <c r="F1340" i="1"/>
  <c r="Z1340" i="1"/>
  <c r="V1340" i="1"/>
  <c r="U1340" i="1"/>
  <c r="T1340" i="1"/>
  <c r="F1332" i="1"/>
  <c r="Z1332" i="1"/>
  <c r="V1332" i="1"/>
  <c r="U1332" i="1"/>
  <c r="T1332" i="1"/>
  <c r="F1324" i="1"/>
  <c r="Z1324" i="1"/>
  <c r="V1324" i="1"/>
  <c r="U1324" i="1"/>
  <c r="T1324" i="1"/>
  <c r="F1316" i="1"/>
  <c r="Z1316" i="1"/>
  <c r="V1316" i="1"/>
  <c r="U1316" i="1"/>
  <c r="T1316" i="1"/>
  <c r="F1308" i="1"/>
  <c r="Z1308" i="1"/>
  <c r="V1308" i="1"/>
  <c r="U1308" i="1"/>
  <c r="T1308" i="1"/>
  <c r="F1300" i="1"/>
  <c r="Z1300" i="1"/>
  <c r="V1300" i="1"/>
  <c r="U1300" i="1"/>
  <c r="T1300" i="1"/>
  <c r="F1292" i="1"/>
  <c r="Z1292" i="1"/>
  <c r="V1292" i="1"/>
  <c r="U1292" i="1"/>
  <c r="T1292" i="1"/>
  <c r="F1284" i="1"/>
  <c r="Z1284" i="1"/>
  <c r="V1284" i="1"/>
  <c r="U1284" i="1"/>
  <c r="T1284" i="1"/>
  <c r="F1276" i="1"/>
  <c r="Z1276" i="1"/>
  <c r="V1276" i="1"/>
  <c r="U1276" i="1"/>
  <c r="T1276" i="1"/>
  <c r="F1268" i="1"/>
  <c r="Z1268" i="1"/>
  <c r="V1268" i="1"/>
  <c r="U1268" i="1"/>
  <c r="T1268" i="1"/>
  <c r="F1260" i="1"/>
  <c r="Z1260" i="1"/>
  <c r="V1260" i="1"/>
  <c r="U1260" i="1"/>
  <c r="T1260" i="1"/>
  <c r="F1252" i="1"/>
  <c r="Z1252" i="1"/>
  <c r="V1252" i="1"/>
  <c r="U1252" i="1"/>
  <c r="T1252" i="1"/>
  <c r="F1244" i="1"/>
  <c r="Z1244" i="1"/>
  <c r="V1244" i="1"/>
  <c r="U1244" i="1"/>
  <c r="T1244" i="1"/>
  <c r="F1236" i="1"/>
  <c r="Z1236" i="1"/>
  <c r="V1236" i="1"/>
  <c r="U1236" i="1"/>
  <c r="T1236" i="1"/>
  <c r="F1228" i="1"/>
  <c r="Z1228" i="1"/>
  <c r="V1228" i="1"/>
  <c r="U1228" i="1"/>
  <c r="T1228" i="1"/>
  <c r="F1220" i="1"/>
  <c r="Z1220" i="1"/>
  <c r="V1220" i="1"/>
  <c r="U1220" i="1"/>
  <c r="T1220" i="1"/>
  <c r="F1212" i="1"/>
  <c r="Z1212" i="1"/>
  <c r="V1212" i="1"/>
  <c r="U1212" i="1"/>
  <c r="T1212" i="1"/>
  <c r="F1204" i="1"/>
  <c r="Z1204" i="1"/>
  <c r="V1204" i="1"/>
  <c r="U1204" i="1"/>
  <c r="T1204" i="1"/>
  <c r="F1196" i="1"/>
  <c r="Z1196" i="1"/>
  <c r="V1196" i="1"/>
  <c r="U1196" i="1"/>
  <c r="T1196" i="1"/>
  <c r="F1188" i="1"/>
  <c r="Z1188" i="1"/>
  <c r="V1188" i="1"/>
  <c r="U1188" i="1"/>
  <c r="T1188" i="1"/>
  <c r="F1180" i="1"/>
  <c r="Z1180" i="1"/>
  <c r="V1180" i="1"/>
  <c r="U1180" i="1"/>
  <c r="T1180" i="1"/>
  <c r="F1172" i="1"/>
  <c r="Z1172" i="1"/>
  <c r="V1172" i="1"/>
  <c r="U1172" i="1"/>
  <c r="T1172" i="1"/>
  <c r="F1164" i="1"/>
  <c r="Z1164" i="1"/>
  <c r="V1164" i="1"/>
  <c r="U1164" i="1"/>
  <c r="T1164" i="1"/>
  <c r="F1156" i="1"/>
  <c r="Z1156" i="1"/>
  <c r="V1156" i="1"/>
  <c r="U1156" i="1"/>
  <c r="T1156" i="1"/>
  <c r="F1148" i="1"/>
  <c r="Z1148" i="1"/>
  <c r="V1148" i="1"/>
  <c r="U1148" i="1"/>
  <c r="T1148" i="1"/>
  <c r="F1140" i="1"/>
  <c r="Z1140" i="1"/>
  <c r="V1140" i="1"/>
  <c r="U1140" i="1"/>
  <c r="T1140" i="1"/>
  <c r="F1132" i="1"/>
  <c r="Z1132" i="1"/>
  <c r="V1132" i="1"/>
  <c r="U1132" i="1"/>
  <c r="T1132" i="1"/>
  <c r="F1124" i="1"/>
  <c r="Z1124" i="1"/>
  <c r="V1124" i="1"/>
  <c r="U1124" i="1"/>
  <c r="T1124" i="1"/>
  <c r="F1116" i="1"/>
  <c r="Z1116" i="1"/>
  <c r="V1116" i="1"/>
  <c r="U1116" i="1"/>
  <c r="T1116" i="1"/>
  <c r="F1108" i="1"/>
  <c r="Z1108" i="1"/>
  <c r="V1108" i="1"/>
  <c r="U1108" i="1"/>
  <c r="T1108" i="1"/>
  <c r="F1100" i="1"/>
  <c r="Z1100" i="1"/>
  <c r="V1100" i="1"/>
  <c r="U1100" i="1"/>
  <c r="T1100" i="1"/>
  <c r="F1092" i="1"/>
  <c r="Z1092" i="1"/>
  <c r="V1092" i="1"/>
  <c r="U1092" i="1"/>
  <c r="T1092" i="1"/>
  <c r="F1084" i="1"/>
  <c r="Z1084" i="1"/>
  <c r="V1084" i="1"/>
  <c r="U1084" i="1"/>
  <c r="T1084" i="1"/>
  <c r="F1076" i="1"/>
  <c r="Z1076" i="1"/>
  <c r="V1076" i="1"/>
  <c r="U1076" i="1"/>
  <c r="T1076" i="1"/>
  <c r="F1068" i="1"/>
  <c r="Z1068" i="1"/>
  <c r="V1068" i="1"/>
  <c r="U1068" i="1"/>
  <c r="T1068" i="1"/>
  <c r="F1060" i="1"/>
  <c r="Z1060" i="1"/>
  <c r="V1060" i="1"/>
  <c r="U1060" i="1"/>
  <c r="T1060" i="1"/>
  <c r="F1052" i="1"/>
  <c r="Z1052" i="1"/>
  <c r="V1052" i="1"/>
  <c r="U1052" i="1"/>
  <c r="T1052" i="1"/>
  <c r="F1044" i="1"/>
  <c r="Z1044" i="1"/>
  <c r="V1044" i="1"/>
  <c r="U1044" i="1"/>
  <c r="T1044" i="1"/>
  <c r="F1036" i="1"/>
  <c r="Z1036" i="1"/>
  <c r="V1036" i="1"/>
  <c r="U1036" i="1"/>
  <c r="T1036" i="1"/>
  <c r="F1028" i="1"/>
  <c r="Z1028" i="1"/>
  <c r="V1028" i="1"/>
  <c r="U1028" i="1"/>
  <c r="T1028" i="1"/>
  <c r="F1020" i="1"/>
  <c r="Z1020" i="1"/>
  <c r="V1020" i="1"/>
  <c r="U1020" i="1"/>
  <c r="T1020" i="1"/>
  <c r="F1012" i="1"/>
  <c r="Z1012" i="1"/>
  <c r="V1012" i="1"/>
  <c r="U1012" i="1"/>
  <c r="T1012" i="1"/>
  <c r="F1004" i="1"/>
  <c r="Z1004" i="1"/>
  <c r="V1004" i="1"/>
  <c r="U1004" i="1"/>
  <c r="T1004" i="1"/>
  <c r="F996" i="1"/>
  <c r="Z996" i="1"/>
  <c r="V996" i="1"/>
  <c r="U996" i="1"/>
  <c r="T996" i="1"/>
  <c r="F988" i="1"/>
  <c r="Z988" i="1"/>
  <c r="V988" i="1"/>
  <c r="U988" i="1"/>
  <c r="T988" i="1"/>
  <c r="F980" i="1"/>
  <c r="Z980" i="1"/>
  <c r="V980" i="1"/>
  <c r="U980" i="1"/>
  <c r="T980" i="1"/>
  <c r="F972" i="1"/>
  <c r="Z972" i="1"/>
  <c r="V972" i="1"/>
  <c r="U972" i="1"/>
  <c r="T972" i="1"/>
  <c r="F964" i="1"/>
  <c r="Z964" i="1"/>
  <c r="V964" i="1"/>
  <c r="U964" i="1"/>
  <c r="T964" i="1"/>
  <c r="F956" i="1"/>
  <c r="Z956" i="1"/>
  <c r="V956" i="1"/>
  <c r="U956" i="1"/>
  <c r="T956" i="1"/>
  <c r="F948" i="1"/>
  <c r="Z948" i="1"/>
  <c r="V948" i="1"/>
  <c r="U948" i="1"/>
  <c r="T948" i="1"/>
  <c r="F940" i="1"/>
  <c r="Z940" i="1"/>
  <c r="V940" i="1"/>
  <c r="U940" i="1"/>
  <c r="T940" i="1"/>
  <c r="F932" i="1"/>
  <c r="Z932" i="1"/>
  <c r="V932" i="1"/>
  <c r="U932" i="1"/>
  <c r="T932" i="1"/>
  <c r="F924" i="1"/>
  <c r="Z924" i="1"/>
  <c r="V924" i="1"/>
  <c r="U924" i="1"/>
  <c r="T924" i="1"/>
  <c r="F916" i="1"/>
  <c r="Z916" i="1"/>
  <c r="V916" i="1"/>
  <c r="U916" i="1"/>
  <c r="T916" i="1"/>
  <c r="F908" i="1"/>
  <c r="Z908" i="1"/>
  <c r="V908" i="1"/>
  <c r="U908" i="1"/>
  <c r="T908" i="1"/>
  <c r="F900" i="1"/>
  <c r="Z900" i="1"/>
  <c r="V900" i="1"/>
  <c r="U900" i="1"/>
  <c r="T900" i="1"/>
  <c r="F892" i="1"/>
  <c r="Z892" i="1"/>
  <c r="V892" i="1"/>
  <c r="U892" i="1"/>
  <c r="T892" i="1"/>
  <c r="F884" i="1"/>
  <c r="Z884" i="1"/>
  <c r="V884" i="1"/>
  <c r="U884" i="1"/>
  <c r="T884" i="1"/>
  <c r="F876" i="1"/>
  <c r="Z876" i="1"/>
  <c r="V876" i="1"/>
  <c r="U876" i="1"/>
  <c r="T876" i="1"/>
  <c r="F868" i="1"/>
  <c r="Z868" i="1"/>
  <c r="V868" i="1"/>
  <c r="U868" i="1"/>
  <c r="T868" i="1"/>
  <c r="F860" i="1"/>
  <c r="Z860" i="1"/>
  <c r="V860" i="1"/>
  <c r="U860" i="1"/>
  <c r="T860" i="1"/>
  <c r="F852" i="1"/>
  <c r="Z852" i="1"/>
  <c r="V852" i="1"/>
  <c r="U852" i="1"/>
  <c r="T852" i="1"/>
  <c r="F844" i="1"/>
  <c r="Z844" i="1"/>
  <c r="V844" i="1"/>
  <c r="U844" i="1"/>
  <c r="T844" i="1"/>
  <c r="F836" i="1"/>
  <c r="Z836" i="1"/>
  <c r="V836" i="1"/>
  <c r="U836" i="1"/>
  <c r="T836" i="1"/>
  <c r="F828" i="1"/>
  <c r="Z828" i="1"/>
  <c r="V828" i="1"/>
  <c r="U828" i="1"/>
  <c r="T828" i="1"/>
  <c r="F820" i="1"/>
  <c r="Z820" i="1"/>
  <c r="V820" i="1"/>
  <c r="U820" i="1"/>
  <c r="T820" i="1"/>
  <c r="F812" i="1"/>
  <c r="Z812" i="1"/>
  <c r="V812" i="1"/>
  <c r="U812" i="1"/>
  <c r="T812" i="1"/>
  <c r="F804" i="1"/>
  <c r="Z804" i="1"/>
  <c r="V804" i="1"/>
  <c r="U804" i="1"/>
  <c r="T804" i="1"/>
  <c r="F796" i="1"/>
  <c r="Z796" i="1"/>
  <c r="V796" i="1"/>
  <c r="U796" i="1"/>
  <c r="T796" i="1"/>
  <c r="F788" i="1"/>
  <c r="Z788" i="1"/>
  <c r="V788" i="1"/>
  <c r="U788" i="1"/>
  <c r="T788" i="1"/>
  <c r="F780" i="1"/>
  <c r="Z780" i="1"/>
  <c r="V780" i="1"/>
  <c r="U780" i="1"/>
  <c r="T780" i="1"/>
  <c r="F772" i="1"/>
  <c r="Z772" i="1"/>
  <c r="V772" i="1"/>
  <c r="U772" i="1"/>
  <c r="T772" i="1"/>
  <c r="F764" i="1"/>
  <c r="Z764" i="1"/>
  <c r="V764" i="1"/>
  <c r="U764" i="1"/>
  <c r="T764" i="1"/>
  <c r="F756" i="1"/>
  <c r="Z756" i="1"/>
  <c r="V756" i="1"/>
  <c r="U756" i="1"/>
  <c r="T756" i="1"/>
  <c r="F748" i="1"/>
  <c r="Z748" i="1"/>
  <c r="V748" i="1"/>
  <c r="U748" i="1"/>
  <c r="T748" i="1"/>
  <c r="F740" i="1"/>
  <c r="Z740" i="1"/>
  <c r="V740" i="1"/>
  <c r="U740" i="1"/>
  <c r="T740" i="1"/>
  <c r="F732" i="1"/>
  <c r="Z732" i="1"/>
  <c r="V732" i="1"/>
  <c r="U732" i="1"/>
  <c r="T732" i="1"/>
  <c r="F724" i="1"/>
  <c r="Z724" i="1"/>
  <c r="V724" i="1"/>
  <c r="U724" i="1"/>
  <c r="T724" i="1"/>
  <c r="F716" i="1"/>
  <c r="Z716" i="1"/>
  <c r="V716" i="1"/>
  <c r="U716" i="1"/>
  <c r="T716" i="1"/>
  <c r="F708" i="1"/>
  <c r="Z708" i="1"/>
  <c r="V708" i="1"/>
  <c r="U708" i="1"/>
  <c r="T708" i="1"/>
  <c r="F700" i="1"/>
  <c r="Z700" i="1"/>
  <c r="V700" i="1"/>
  <c r="U700" i="1"/>
  <c r="T700" i="1"/>
  <c r="F692" i="1"/>
  <c r="Z692" i="1"/>
  <c r="V692" i="1"/>
  <c r="U692" i="1"/>
  <c r="T692" i="1"/>
  <c r="F684" i="1"/>
  <c r="Z684" i="1"/>
  <c r="V684" i="1"/>
  <c r="U684" i="1"/>
  <c r="T684" i="1"/>
  <c r="F676" i="1"/>
  <c r="Z676" i="1"/>
  <c r="V676" i="1"/>
  <c r="U676" i="1"/>
  <c r="T676" i="1"/>
  <c r="F668" i="1"/>
  <c r="Z668" i="1"/>
  <c r="V668" i="1"/>
  <c r="U668" i="1"/>
  <c r="T668" i="1"/>
  <c r="F660" i="1"/>
  <c r="Z660" i="1"/>
  <c r="V660" i="1"/>
  <c r="U660" i="1"/>
  <c r="T660" i="1"/>
  <c r="F652" i="1"/>
  <c r="Z652" i="1"/>
  <c r="V652" i="1"/>
  <c r="U652" i="1"/>
  <c r="T652" i="1"/>
  <c r="F644" i="1"/>
  <c r="Z644" i="1"/>
  <c r="V644" i="1"/>
  <c r="U644" i="1"/>
  <c r="T644" i="1"/>
  <c r="F636" i="1"/>
  <c r="Z636" i="1"/>
  <c r="V636" i="1"/>
  <c r="U636" i="1"/>
  <c r="T636" i="1"/>
  <c r="F628" i="1"/>
  <c r="Z628" i="1"/>
  <c r="V628" i="1"/>
  <c r="U628" i="1"/>
  <c r="T628" i="1"/>
  <c r="F620" i="1"/>
  <c r="Z620" i="1"/>
  <c r="V620" i="1"/>
  <c r="U620" i="1"/>
  <c r="T620" i="1"/>
  <c r="F612" i="1"/>
  <c r="Z612" i="1"/>
  <c r="V612" i="1"/>
  <c r="U612" i="1"/>
  <c r="T612" i="1"/>
  <c r="F604" i="1"/>
  <c r="Z604" i="1"/>
  <c r="V604" i="1"/>
  <c r="U604" i="1"/>
  <c r="T604" i="1"/>
  <c r="F596" i="1"/>
  <c r="Z596" i="1"/>
  <c r="V596" i="1"/>
  <c r="U596" i="1"/>
  <c r="T596" i="1"/>
  <c r="F588" i="1"/>
  <c r="Z588" i="1"/>
  <c r="V588" i="1"/>
  <c r="U588" i="1"/>
  <c r="T588" i="1"/>
  <c r="F580" i="1"/>
  <c r="Z580" i="1"/>
  <c r="V580" i="1"/>
  <c r="U580" i="1"/>
  <c r="T580" i="1"/>
  <c r="F572" i="1"/>
  <c r="Z572" i="1"/>
  <c r="V572" i="1"/>
  <c r="U572" i="1"/>
  <c r="T572" i="1"/>
  <c r="F564" i="1"/>
  <c r="Z564" i="1"/>
  <c r="V564" i="1"/>
  <c r="U564" i="1"/>
  <c r="T564" i="1"/>
  <c r="F556" i="1"/>
  <c r="Z556" i="1"/>
  <c r="V556" i="1"/>
  <c r="U556" i="1"/>
  <c r="T556" i="1"/>
  <c r="F548" i="1"/>
  <c r="Z548" i="1"/>
  <c r="V548" i="1"/>
  <c r="U548" i="1"/>
  <c r="T548" i="1"/>
  <c r="F540" i="1"/>
  <c r="Z540" i="1"/>
  <c r="V540" i="1"/>
  <c r="U540" i="1"/>
  <c r="T540" i="1"/>
  <c r="F532" i="1"/>
  <c r="Z532" i="1"/>
  <c r="V532" i="1"/>
  <c r="U532" i="1"/>
  <c r="T532" i="1"/>
  <c r="F524" i="1"/>
  <c r="Z524" i="1"/>
  <c r="V524" i="1"/>
  <c r="U524" i="1"/>
  <c r="T524" i="1"/>
  <c r="F516" i="1"/>
  <c r="Z516" i="1"/>
  <c r="V516" i="1"/>
  <c r="U516" i="1"/>
  <c r="T516" i="1"/>
  <c r="F508" i="1"/>
  <c r="Z508" i="1"/>
  <c r="V508" i="1"/>
  <c r="U508" i="1"/>
  <c r="T508" i="1"/>
  <c r="F500" i="1"/>
  <c r="Z500" i="1"/>
  <c r="V500" i="1"/>
  <c r="U500" i="1"/>
  <c r="T500" i="1"/>
  <c r="F492" i="1"/>
  <c r="Z492" i="1"/>
  <c r="V492" i="1"/>
  <c r="U492" i="1"/>
  <c r="T492" i="1"/>
  <c r="F484" i="1"/>
  <c r="Z484" i="1"/>
  <c r="V484" i="1"/>
  <c r="U484" i="1"/>
  <c r="T484" i="1"/>
  <c r="F476" i="1"/>
  <c r="Z476" i="1"/>
  <c r="V476" i="1"/>
  <c r="U476" i="1"/>
  <c r="T476" i="1"/>
  <c r="F468" i="1"/>
  <c r="Z468" i="1"/>
  <c r="V468" i="1"/>
  <c r="U468" i="1"/>
  <c r="T468" i="1"/>
  <c r="F460" i="1"/>
  <c r="Z460" i="1"/>
  <c r="V460" i="1"/>
  <c r="U460" i="1"/>
  <c r="T460" i="1"/>
  <c r="F452" i="1"/>
  <c r="Z452" i="1"/>
  <c r="V452" i="1"/>
  <c r="U452" i="1"/>
  <c r="T452" i="1"/>
  <c r="F444" i="1"/>
  <c r="Z444" i="1"/>
  <c r="V444" i="1"/>
  <c r="U444" i="1"/>
  <c r="T444" i="1"/>
  <c r="F436" i="1"/>
  <c r="Z436" i="1"/>
  <c r="V436" i="1"/>
  <c r="U436" i="1"/>
  <c r="T436" i="1"/>
  <c r="F428" i="1"/>
  <c r="Z428" i="1"/>
  <c r="V428" i="1"/>
  <c r="U428" i="1"/>
  <c r="T428" i="1"/>
  <c r="F420" i="1"/>
  <c r="Z420" i="1"/>
  <c r="V420" i="1"/>
  <c r="U420" i="1"/>
  <c r="T420" i="1"/>
  <c r="F412" i="1"/>
  <c r="Z412" i="1"/>
  <c r="V412" i="1"/>
  <c r="U412" i="1"/>
  <c r="T412" i="1"/>
  <c r="F404" i="1"/>
  <c r="Z404" i="1"/>
  <c r="V404" i="1"/>
  <c r="U404" i="1"/>
  <c r="T404" i="1"/>
  <c r="F396" i="1"/>
  <c r="Z396" i="1"/>
  <c r="V396" i="1"/>
  <c r="U396" i="1"/>
  <c r="T396" i="1"/>
  <c r="F388" i="1"/>
  <c r="Z388" i="1"/>
  <c r="V388" i="1"/>
  <c r="U388" i="1"/>
  <c r="T388" i="1"/>
  <c r="F380" i="1"/>
  <c r="Z380" i="1"/>
  <c r="V380" i="1"/>
  <c r="U380" i="1"/>
  <c r="T380" i="1"/>
  <c r="F372" i="1"/>
  <c r="Z372" i="1"/>
  <c r="V372" i="1"/>
  <c r="U372" i="1"/>
  <c r="T372" i="1"/>
  <c r="F364" i="1"/>
  <c r="Z364" i="1"/>
  <c r="V364" i="1"/>
  <c r="U364" i="1"/>
  <c r="T364" i="1"/>
  <c r="F356" i="1"/>
  <c r="Z356" i="1"/>
  <c r="V356" i="1"/>
  <c r="U356" i="1"/>
  <c r="T356" i="1"/>
  <c r="F348" i="1"/>
  <c r="Z348" i="1"/>
  <c r="V348" i="1"/>
  <c r="U348" i="1"/>
  <c r="T348" i="1"/>
  <c r="F340" i="1"/>
  <c r="Z340" i="1"/>
  <c r="V340" i="1"/>
  <c r="U340" i="1"/>
  <c r="T340" i="1"/>
  <c r="F332" i="1"/>
  <c r="Z332" i="1"/>
  <c r="V332" i="1"/>
  <c r="U332" i="1"/>
  <c r="T332" i="1"/>
  <c r="F324" i="1"/>
  <c r="Z324" i="1"/>
  <c r="V324" i="1"/>
  <c r="U324" i="1"/>
  <c r="T324" i="1"/>
  <c r="F316" i="1"/>
  <c r="Z316" i="1"/>
  <c r="V316" i="1"/>
  <c r="U316" i="1"/>
  <c r="T316" i="1"/>
  <c r="F308" i="1"/>
  <c r="Z308" i="1"/>
  <c r="V308" i="1"/>
  <c r="U308" i="1"/>
  <c r="T308" i="1"/>
  <c r="F300" i="1"/>
  <c r="Z300" i="1"/>
  <c r="V300" i="1"/>
  <c r="U300" i="1"/>
  <c r="T300" i="1"/>
  <c r="F292" i="1"/>
  <c r="Z292" i="1"/>
  <c r="V292" i="1"/>
  <c r="U292" i="1"/>
  <c r="T292" i="1"/>
  <c r="F284" i="1"/>
  <c r="Z284" i="1"/>
  <c r="V284" i="1"/>
  <c r="U284" i="1"/>
  <c r="T284" i="1"/>
  <c r="F276" i="1"/>
  <c r="Z276" i="1"/>
  <c r="V276" i="1"/>
  <c r="U276" i="1"/>
  <c r="T276" i="1"/>
  <c r="F268" i="1"/>
  <c r="Z268" i="1"/>
  <c r="V268" i="1"/>
  <c r="U268" i="1"/>
  <c r="T268" i="1"/>
  <c r="F260" i="1"/>
  <c r="Z260" i="1"/>
  <c r="V260" i="1"/>
  <c r="U260" i="1"/>
  <c r="T260" i="1"/>
  <c r="F252" i="1"/>
  <c r="Z252" i="1"/>
  <c r="V252" i="1"/>
  <c r="U252" i="1"/>
  <c r="T252" i="1"/>
  <c r="F244" i="1"/>
  <c r="Z244" i="1"/>
  <c r="V244" i="1"/>
  <c r="U244" i="1"/>
  <c r="T244" i="1"/>
  <c r="F236" i="1"/>
  <c r="Z236" i="1"/>
  <c r="V236" i="1"/>
  <c r="U236" i="1"/>
  <c r="T236" i="1"/>
  <c r="F228" i="1"/>
  <c r="Z228" i="1"/>
  <c r="V228" i="1"/>
  <c r="U228" i="1"/>
  <c r="T228" i="1"/>
  <c r="F220" i="1"/>
  <c r="Z220" i="1"/>
  <c r="V220" i="1"/>
  <c r="U220" i="1"/>
  <c r="T220" i="1"/>
  <c r="F212" i="1"/>
  <c r="Z212" i="1"/>
  <c r="V212" i="1"/>
  <c r="U212" i="1"/>
  <c r="T212" i="1"/>
  <c r="F204" i="1"/>
  <c r="Z204" i="1"/>
  <c r="V204" i="1"/>
  <c r="U204" i="1"/>
  <c r="T204" i="1"/>
  <c r="F196" i="1"/>
  <c r="Z196" i="1"/>
  <c r="V196" i="1"/>
  <c r="U196" i="1"/>
  <c r="T196" i="1"/>
  <c r="F188" i="1"/>
  <c r="Z188" i="1"/>
  <c r="V188" i="1"/>
  <c r="U188" i="1"/>
  <c r="T188" i="1"/>
  <c r="F180" i="1"/>
  <c r="Z180" i="1"/>
  <c r="V180" i="1"/>
  <c r="U180" i="1"/>
  <c r="T180" i="1"/>
  <c r="F172" i="1"/>
  <c r="Z172" i="1"/>
  <c r="V172" i="1"/>
  <c r="U172" i="1"/>
  <c r="T172" i="1"/>
  <c r="F164" i="1"/>
  <c r="Z164" i="1"/>
  <c r="V164" i="1"/>
  <c r="U164" i="1"/>
  <c r="T164" i="1"/>
  <c r="F156" i="1"/>
  <c r="Z156" i="1"/>
  <c r="V156" i="1"/>
  <c r="U156" i="1"/>
  <c r="T156" i="1"/>
  <c r="F148" i="1"/>
  <c r="Z148" i="1"/>
  <c r="V148" i="1"/>
  <c r="U148" i="1"/>
  <c r="T148" i="1"/>
  <c r="F140" i="1"/>
  <c r="Z140" i="1"/>
  <c r="V140" i="1"/>
  <c r="U140" i="1"/>
  <c r="T140" i="1"/>
  <c r="F132" i="1"/>
  <c r="Z132" i="1"/>
  <c r="V132" i="1"/>
  <c r="U132" i="1"/>
  <c r="T132" i="1"/>
  <c r="F124" i="1"/>
  <c r="Z124" i="1"/>
  <c r="V124" i="1"/>
  <c r="U124" i="1"/>
  <c r="T124" i="1"/>
  <c r="F116" i="1"/>
  <c r="Z116" i="1"/>
  <c r="V116" i="1"/>
  <c r="U116" i="1"/>
  <c r="T116" i="1"/>
  <c r="F108" i="1"/>
  <c r="Z108" i="1"/>
  <c r="V108" i="1"/>
  <c r="U108" i="1"/>
  <c r="T108" i="1"/>
  <c r="F100" i="1"/>
  <c r="Z100" i="1"/>
  <c r="V100" i="1"/>
  <c r="U100" i="1"/>
  <c r="T100" i="1"/>
  <c r="F92" i="1"/>
  <c r="Z92" i="1"/>
  <c r="V92" i="1"/>
  <c r="U92" i="1"/>
  <c r="T92" i="1"/>
  <c r="F84" i="1"/>
  <c r="Z84" i="1"/>
  <c r="V84" i="1"/>
  <c r="U84" i="1"/>
  <c r="T84" i="1"/>
  <c r="F76" i="1"/>
  <c r="Z76" i="1"/>
  <c r="V76" i="1"/>
  <c r="U76" i="1"/>
  <c r="T76" i="1"/>
  <c r="F68" i="1"/>
  <c r="Z68" i="1"/>
  <c r="V68" i="1"/>
  <c r="U68" i="1"/>
  <c r="T68" i="1"/>
  <c r="F60" i="1"/>
  <c r="Z60" i="1"/>
  <c r="V60" i="1"/>
  <c r="U60" i="1"/>
  <c r="T60" i="1"/>
  <c r="F52" i="1"/>
  <c r="Z52" i="1"/>
  <c r="V52" i="1"/>
  <c r="U52" i="1"/>
  <c r="T52" i="1"/>
  <c r="F44" i="1"/>
  <c r="Z44" i="1"/>
  <c r="V44" i="1"/>
  <c r="U44" i="1"/>
  <c r="T44" i="1"/>
  <c r="F36" i="1"/>
  <c r="Z36" i="1"/>
  <c r="V36" i="1"/>
  <c r="U36" i="1"/>
  <c r="T36" i="1"/>
  <c r="F28" i="1"/>
  <c r="Z28" i="1"/>
  <c r="V28" i="1"/>
  <c r="U28" i="1"/>
  <c r="T28" i="1"/>
  <c r="F20" i="1"/>
  <c r="Z20" i="1"/>
  <c r="V20" i="1"/>
  <c r="U20" i="1"/>
  <c r="T20" i="1"/>
  <c r="F12" i="1"/>
  <c r="Z12" i="1"/>
  <c r="V12" i="1"/>
  <c r="U12" i="1"/>
  <c r="T12" i="1"/>
  <c r="F4" i="1"/>
  <c r="Z4" i="1"/>
  <c r="V4" i="1"/>
  <c r="U4" i="1"/>
  <c r="T4" i="1"/>
  <c r="L9853" i="1"/>
  <c r="L9789" i="1"/>
  <c r="L9581" i="1"/>
  <c r="L9565" i="1"/>
  <c r="L9533" i="1"/>
  <c r="L9517" i="1"/>
  <c r="L9501" i="1"/>
  <c r="L9485" i="1"/>
  <c r="L9445" i="1"/>
  <c r="L9357" i="1"/>
  <c r="L9309" i="1"/>
  <c r="L9269" i="1"/>
  <c r="L9221" i="1"/>
  <c r="L9133" i="1"/>
  <c r="L9093" i="1"/>
  <c r="L9061" i="1"/>
  <c r="L9021" i="1"/>
  <c r="L8941" i="1"/>
  <c r="L8893" i="1"/>
  <c r="L8853" i="1"/>
  <c r="L8829" i="1"/>
  <c r="L8789" i="1"/>
  <c r="L8749" i="1"/>
  <c r="L8605" i="1"/>
  <c r="L8589" i="1"/>
  <c r="L8565" i="1"/>
  <c r="L8541" i="1"/>
  <c r="L8477" i="1"/>
  <c r="L8429" i="1"/>
  <c r="L8341" i="1"/>
  <c r="L8269" i="1"/>
  <c r="L8205" i="1"/>
  <c r="L8149" i="1"/>
  <c r="L8045" i="1"/>
  <c r="L7989" i="1"/>
  <c r="L7949" i="1"/>
  <c r="L7925" i="1"/>
  <c r="L7837" i="1"/>
  <c r="L7797" i="1"/>
  <c r="L7781" i="1"/>
  <c r="L7709" i="1"/>
  <c r="L7597" i="1"/>
  <c r="L7445" i="1"/>
  <c r="L7333" i="1"/>
  <c r="L7293" i="1"/>
  <c r="L7133" i="1"/>
  <c r="L7005" i="1"/>
  <c r="L6933" i="1"/>
  <c r="L6733" i="1"/>
  <c r="L6709" i="1"/>
  <c r="L6645" i="1"/>
  <c r="L6573" i="1"/>
  <c r="L6501" i="1"/>
  <c r="L6469" i="1"/>
  <c r="L6437" i="1"/>
  <c r="L6413" i="1"/>
  <c r="L6293" i="1"/>
  <c r="L6269" i="1"/>
  <c r="G6269" i="1" s="1"/>
  <c r="L6165" i="1"/>
  <c r="L6133" i="1"/>
  <c r="L6101" i="1"/>
  <c r="L6037" i="1"/>
  <c r="L5949" i="1"/>
  <c r="L5885" i="1"/>
  <c r="L5797" i="1"/>
  <c r="L5757" i="1"/>
  <c r="L5677" i="1"/>
  <c r="L5653" i="1"/>
  <c r="L5605" i="1"/>
  <c r="L5493" i="1"/>
  <c r="L5365" i="1"/>
  <c r="L5341" i="1"/>
  <c r="L5253" i="1"/>
  <c r="L5133" i="1"/>
  <c r="L5101" i="1"/>
  <c r="L5061" i="1"/>
  <c r="L5029" i="1"/>
  <c r="L5005" i="1"/>
  <c r="L4973" i="1"/>
  <c r="L4925" i="1"/>
  <c r="L4877" i="1"/>
  <c r="L4813" i="1"/>
  <c r="L4765" i="1"/>
  <c r="L4733" i="1"/>
  <c r="L4677" i="1"/>
  <c r="L4493" i="1"/>
  <c r="L4373" i="1"/>
  <c r="L4189" i="1"/>
  <c r="L4165" i="1"/>
  <c r="L4069" i="1"/>
  <c r="L4045" i="1"/>
  <c r="L3901" i="1"/>
  <c r="L3877" i="1"/>
  <c r="L3765" i="1"/>
  <c r="G3765" i="1" s="1"/>
  <c r="L3741" i="1"/>
  <c r="L3709" i="1"/>
  <c r="L3621" i="1"/>
  <c r="L3597" i="1"/>
  <c r="L3549" i="1"/>
  <c r="L3525" i="1"/>
  <c r="L3437" i="1"/>
  <c r="L3413" i="1"/>
  <c r="G3413" i="1" s="1"/>
  <c r="L3325" i="1"/>
  <c r="L3301" i="1"/>
  <c r="L3141" i="1"/>
  <c r="L3029" i="1"/>
  <c r="G3029" i="1" s="1"/>
  <c r="L2917" i="1"/>
  <c r="L2893" i="1"/>
  <c r="L2869" i="1"/>
  <c r="G2869" i="1" s="1"/>
  <c r="L2821" i="1"/>
  <c r="L2765" i="1"/>
  <c r="L2669" i="1"/>
  <c r="L2645" i="1"/>
  <c r="G2645" i="1" s="1"/>
  <c r="L2565" i="1"/>
  <c r="L2477" i="1"/>
  <c r="L2453" i="1"/>
  <c r="L2397" i="1"/>
  <c r="L2373" i="1"/>
  <c r="L2229" i="1"/>
  <c r="G2229" i="1" s="1"/>
  <c r="L2181" i="1"/>
  <c r="L2061" i="1"/>
  <c r="L1997" i="1"/>
  <c r="L1917" i="1"/>
  <c r="L1821" i="1"/>
  <c r="L1765" i="1"/>
  <c r="L1669" i="1"/>
  <c r="L1645" i="1"/>
  <c r="L1525" i="1"/>
  <c r="L1469" i="1"/>
  <c r="L1293" i="1"/>
  <c r="L1269" i="1"/>
  <c r="L1165" i="1"/>
  <c r="L1141" i="1"/>
  <c r="L1077" i="1"/>
  <c r="L1013" i="1"/>
  <c r="L901" i="1"/>
  <c r="F9955" i="1"/>
  <c r="Z9955" i="1"/>
  <c r="V9955" i="1"/>
  <c r="U9955" i="1"/>
  <c r="T9955" i="1"/>
  <c r="F9947" i="1"/>
  <c r="Z9947" i="1"/>
  <c r="V9947" i="1"/>
  <c r="U9947" i="1"/>
  <c r="T9947" i="1"/>
  <c r="F9939" i="1"/>
  <c r="Z9939" i="1"/>
  <c r="V9939" i="1"/>
  <c r="U9939" i="1"/>
  <c r="T9939" i="1"/>
  <c r="F9931" i="1"/>
  <c r="Z9931" i="1"/>
  <c r="V9931" i="1"/>
  <c r="U9931" i="1"/>
  <c r="T9931" i="1"/>
  <c r="F9923" i="1"/>
  <c r="Z9923" i="1"/>
  <c r="V9923" i="1"/>
  <c r="U9923" i="1"/>
  <c r="T9923" i="1"/>
  <c r="F9915" i="1"/>
  <c r="Z9915" i="1"/>
  <c r="V9915" i="1"/>
  <c r="U9915" i="1"/>
  <c r="T9915" i="1"/>
  <c r="F9907" i="1"/>
  <c r="Z9907" i="1"/>
  <c r="V9907" i="1"/>
  <c r="U9907" i="1"/>
  <c r="T9907" i="1"/>
  <c r="F9899" i="1"/>
  <c r="Z9899" i="1"/>
  <c r="V9899" i="1"/>
  <c r="U9899" i="1"/>
  <c r="T9899" i="1"/>
  <c r="F9891" i="1"/>
  <c r="Z9891" i="1"/>
  <c r="V9891" i="1"/>
  <c r="U9891" i="1"/>
  <c r="T9891" i="1"/>
  <c r="F9883" i="1"/>
  <c r="Z9883" i="1"/>
  <c r="V9883" i="1"/>
  <c r="U9883" i="1"/>
  <c r="T9883" i="1"/>
  <c r="F9875" i="1"/>
  <c r="Z9875" i="1"/>
  <c r="V9875" i="1"/>
  <c r="U9875" i="1"/>
  <c r="T9875" i="1"/>
  <c r="F9867" i="1"/>
  <c r="Z9867" i="1"/>
  <c r="V9867" i="1"/>
  <c r="U9867" i="1"/>
  <c r="T9867" i="1"/>
  <c r="F9859" i="1"/>
  <c r="Z9859" i="1"/>
  <c r="V9859" i="1"/>
  <c r="U9859" i="1"/>
  <c r="T9859" i="1"/>
  <c r="F9851" i="1"/>
  <c r="Z9851" i="1"/>
  <c r="V9851" i="1"/>
  <c r="U9851" i="1"/>
  <c r="T9851" i="1"/>
  <c r="F9843" i="1"/>
  <c r="Z9843" i="1"/>
  <c r="V9843" i="1"/>
  <c r="U9843" i="1"/>
  <c r="T9843" i="1"/>
  <c r="F9835" i="1"/>
  <c r="Z9835" i="1"/>
  <c r="V9835" i="1"/>
  <c r="U9835" i="1"/>
  <c r="T9835" i="1"/>
  <c r="F9827" i="1"/>
  <c r="Z9827" i="1"/>
  <c r="V9827" i="1"/>
  <c r="U9827" i="1"/>
  <c r="T9827" i="1"/>
  <c r="F9819" i="1"/>
  <c r="Z9819" i="1"/>
  <c r="V9819" i="1"/>
  <c r="U9819" i="1"/>
  <c r="T9819" i="1"/>
  <c r="F9811" i="1"/>
  <c r="Z9811" i="1"/>
  <c r="V9811" i="1"/>
  <c r="U9811" i="1"/>
  <c r="T9811" i="1"/>
  <c r="F9803" i="1"/>
  <c r="Z9803" i="1"/>
  <c r="V9803" i="1"/>
  <c r="U9803" i="1"/>
  <c r="T9803" i="1"/>
  <c r="F9795" i="1"/>
  <c r="Z9795" i="1"/>
  <c r="V9795" i="1"/>
  <c r="U9795" i="1"/>
  <c r="T9795" i="1"/>
  <c r="F9787" i="1"/>
  <c r="Z9787" i="1"/>
  <c r="V9787" i="1"/>
  <c r="U9787" i="1"/>
  <c r="T9787" i="1"/>
  <c r="F9779" i="1"/>
  <c r="Z9779" i="1"/>
  <c r="V9779" i="1"/>
  <c r="U9779" i="1"/>
  <c r="T9779" i="1"/>
  <c r="F9771" i="1"/>
  <c r="Z9771" i="1"/>
  <c r="V9771" i="1"/>
  <c r="U9771" i="1"/>
  <c r="T9771" i="1"/>
  <c r="F9763" i="1"/>
  <c r="Z9763" i="1"/>
  <c r="V9763" i="1"/>
  <c r="U9763" i="1"/>
  <c r="T9763" i="1"/>
  <c r="F9755" i="1"/>
  <c r="Z9755" i="1"/>
  <c r="V9755" i="1"/>
  <c r="U9755" i="1"/>
  <c r="T9755" i="1"/>
  <c r="F9747" i="1"/>
  <c r="Z9747" i="1"/>
  <c r="V9747" i="1"/>
  <c r="U9747" i="1"/>
  <c r="T9747" i="1"/>
  <c r="F9739" i="1"/>
  <c r="Z9739" i="1"/>
  <c r="V9739" i="1"/>
  <c r="U9739" i="1"/>
  <c r="T9739" i="1"/>
  <c r="F9731" i="1"/>
  <c r="Z9731" i="1"/>
  <c r="V9731" i="1"/>
  <c r="U9731" i="1"/>
  <c r="T9731" i="1"/>
  <c r="F9723" i="1"/>
  <c r="Z9723" i="1"/>
  <c r="V9723" i="1"/>
  <c r="U9723" i="1"/>
  <c r="T9723" i="1"/>
  <c r="F9715" i="1"/>
  <c r="Z9715" i="1"/>
  <c r="V9715" i="1"/>
  <c r="U9715" i="1"/>
  <c r="T9715" i="1"/>
  <c r="F9707" i="1"/>
  <c r="Z9707" i="1"/>
  <c r="V9707" i="1"/>
  <c r="U9707" i="1"/>
  <c r="T9707" i="1"/>
  <c r="F9699" i="1"/>
  <c r="Z9699" i="1"/>
  <c r="V9699" i="1"/>
  <c r="U9699" i="1"/>
  <c r="T9699" i="1"/>
  <c r="F9691" i="1"/>
  <c r="Z9691" i="1"/>
  <c r="V9691" i="1"/>
  <c r="U9691" i="1"/>
  <c r="T9691" i="1"/>
  <c r="F9683" i="1"/>
  <c r="Z9683" i="1"/>
  <c r="V9683" i="1"/>
  <c r="U9683" i="1"/>
  <c r="T9683" i="1"/>
  <c r="F9675" i="1"/>
  <c r="Z9675" i="1"/>
  <c r="V9675" i="1"/>
  <c r="U9675" i="1"/>
  <c r="T9675" i="1"/>
  <c r="F9667" i="1"/>
  <c r="Z9667" i="1"/>
  <c r="V9667" i="1"/>
  <c r="U9667" i="1"/>
  <c r="T9667" i="1"/>
  <c r="F9659" i="1"/>
  <c r="Z9659" i="1"/>
  <c r="V9659" i="1"/>
  <c r="U9659" i="1"/>
  <c r="T9659" i="1"/>
  <c r="F9651" i="1"/>
  <c r="Z9651" i="1"/>
  <c r="V9651" i="1"/>
  <c r="U9651" i="1"/>
  <c r="T9651" i="1"/>
  <c r="F9643" i="1"/>
  <c r="Z9643" i="1"/>
  <c r="V9643" i="1"/>
  <c r="U9643" i="1"/>
  <c r="T9643" i="1"/>
  <c r="F9635" i="1"/>
  <c r="Z9635" i="1"/>
  <c r="V9635" i="1"/>
  <c r="U9635" i="1"/>
  <c r="T9635" i="1"/>
  <c r="F9627" i="1"/>
  <c r="Z9627" i="1"/>
  <c r="V9627" i="1"/>
  <c r="U9627" i="1"/>
  <c r="T9627" i="1"/>
  <c r="F9619" i="1"/>
  <c r="Z9619" i="1"/>
  <c r="V9619" i="1"/>
  <c r="U9619" i="1"/>
  <c r="T9619" i="1"/>
  <c r="F9611" i="1"/>
  <c r="Z9611" i="1"/>
  <c r="V9611" i="1"/>
  <c r="U9611" i="1"/>
  <c r="T9611" i="1"/>
  <c r="F9603" i="1"/>
  <c r="Z9603" i="1"/>
  <c r="V9603" i="1"/>
  <c r="U9603" i="1"/>
  <c r="T9603" i="1"/>
  <c r="F9595" i="1"/>
  <c r="Z9595" i="1"/>
  <c r="V9595" i="1"/>
  <c r="U9595" i="1"/>
  <c r="T9595" i="1"/>
  <c r="F9587" i="1"/>
  <c r="Z9587" i="1"/>
  <c r="V9587" i="1"/>
  <c r="U9587" i="1"/>
  <c r="T9587" i="1"/>
  <c r="F9579" i="1"/>
  <c r="Z9579" i="1"/>
  <c r="V9579" i="1"/>
  <c r="U9579" i="1"/>
  <c r="T9579" i="1"/>
  <c r="F9571" i="1"/>
  <c r="Z9571" i="1"/>
  <c r="V9571" i="1"/>
  <c r="U9571" i="1"/>
  <c r="T9571" i="1"/>
  <c r="F9563" i="1"/>
  <c r="Z9563" i="1"/>
  <c r="V9563" i="1"/>
  <c r="U9563" i="1"/>
  <c r="T9563" i="1"/>
  <c r="F9555" i="1"/>
  <c r="Z9555" i="1"/>
  <c r="V9555" i="1"/>
  <c r="U9555" i="1"/>
  <c r="T9555" i="1"/>
  <c r="F9547" i="1"/>
  <c r="Z9547" i="1"/>
  <c r="V9547" i="1"/>
  <c r="U9547" i="1"/>
  <c r="T9547" i="1"/>
  <c r="F9539" i="1"/>
  <c r="Z9539" i="1"/>
  <c r="V9539" i="1"/>
  <c r="U9539" i="1"/>
  <c r="T9539" i="1"/>
  <c r="F9531" i="1"/>
  <c r="Z9531" i="1"/>
  <c r="V9531" i="1"/>
  <c r="U9531" i="1"/>
  <c r="T9531" i="1"/>
  <c r="F9523" i="1"/>
  <c r="Z9523" i="1"/>
  <c r="V9523" i="1"/>
  <c r="U9523" i="1"/>
  <c r="T9523" i="1"/>
  <c r="F9515" i="1"/>
  <c r="Z9515" i="1"/>
  <c r="V9515" i="1"/>
  <c r="U9515" i="1"/>
  <c r="T9515" i="1"/>
  <c r="F9507" i="1"/>
  <c r="Z9507" i="1"/>
  <c r="V9507" i="1"/>
  <c r="U9507" i="1"/>
  <c r="T9507" i="1"/>
  <c r="F9499" i="1"/>
  <c r="Z9499" i="1"/>
  <c r="V9499" i="1"/>
  <c r="U9499" i="1"/>
  <c r="T9499" i="1"/>
  <c r="F9491" i="1"/>
  <c r="Z9491" i="1"/>
  <c r="V9491" i="1"/>
  <c r="U9491" i="1"/>
  <c r="T9491" i="1"/>
  <c r="F9483" i="1"/>
  <c r="Z9483" i="1"/>
  <c r="V9483" i="1"/>
  <c r="U9483" i="1"/>
  <c r="T9483" i="1"/>
  <c r="F9475" i="1"/>
  <c r="Z9475" i="1"/>
  <c r="V9475" i="1"/>
  <c r="U9475" i="1"/>
  <c r="T9475" i="1"/>
  <c r="F9467" i="1"/>
  <c r="Z9467" i="1"/>
  <c r="V9467" i="1"/>
  <c r="U9467" i="1"/>
  <c r="T9467" i="1"/>
  <c r="F9459" i="1"/>
  <c r="Z9459" i="1"/>
  <c r="V9459" i="1"/>
  <c r="U9459" i="1"/>
  <c r="T9459" i="1"/>
  <c r="F9451" i="1"/>
  <c r="Z9451" i="1"/>
  <c r="V9451" i="1"/>
  <c r="U9451" i="1"/>
  <c r="T9451" i="1"/>
  <c r="F9443" i="1"/>
  <c r="Z9443" i="1"/>
  <c r="V9443" i="1"/>
  <c r="U9443" i="1"/>
  <c r="T9443" i="1"/>
  <c r="F9435" i="1"/>
  <c r="Z9435" i="1"/>
  <c r="V9435" i="1"/>
  <c r="U9435" i="1"/>
  <c r="T9435" i="1"/>
  <c r="F9427" i="1"/>
  <c r="Z9427" i="1"/>
  <c r="V9427" i="1"/>
  <c r="U9427" i="1"/>
  <c r="T9427" i="1"/>
  <c r="F9419" i="1"/>
  <c r="Z9419" i="1"/>
  <c r="V9419" i="1"/>
  <c r="U9419" i="1"/>
  <c r="T9419" i="1"/>
  <c r="F9411" i="1"/>
  <c r="Z9411" i="1"/>
  <c r="V9411" i="1"/>
  <c r="U9411" i="1"/>
  <c r="T9411" i="1"/>
  <c r="F9403" i="1"/>
  <c r="Z9403" i="1"/>
  <c r="V9403" i="1"/>
  <c r="U9403" i="1"/>
  <c r="T9403" i="1"/>
  <c r="F9395" i="1"/>
  <c r="Z9395" i="1"/>
  <c r="V9395" i="1"/>
  <c r="U9395" i="1"/>
  <c r="T9395" i="1"/>
  <c r="F9387" i="1"/>
  <c r="Z9387" i="1"/>
  <c r="V9387" i="1"/>
  <c r="U9387" i="1"/>
  <c r="T9387" i="1"/>
  <c r="F9379" i="1"/>
  <c r="Z9379" i="1"/>
  <c r="V9379" i="1"/>
  <c r="U9379" i="1"/>
  <c r="T9379" i="1"/>
  <c r="F9371" i="1"/>
  <c r="Z9371" i="1"/>
  <c r="V9371" i="1"/>
  <c r="U9371" i="1"/>
  <c r="T9371" i="1"/>
  <c r="F9363" i="1"/>
  <c r="Z9363" i="1"/>
  <c r="V9363" i="1"/>
  <c r="U9363" i="1"/>
  <c r="T9363" i="1"/>
  <c r="F9355" i="1"/>
  <c r="Z9355" i="1"/>
  <c r="V9355" i="1"/>
  <c r="U9355" i="1"/>
  <c r="T9355" i="1"/>
  <c r="F9347" i="1"/>
  <c r="Z9347" i="1"/>
  <c r="V9347" i="1"/>
  <c r="U9347" i="1"/>
  <c r="T9347" i="1"/>
  <c r="F9339" i="1"/>
  <c r="Z9339" i="1"/>
  <c r="V9339" i="1"/>
  <c r="U9339" i="1"/>
  <c r="T9339" i="1"/>
  <c r="F9331" i="1"/>
  <c r="Z9331" i="1"/>
  <c r="V9331" i="1"/>
  <c r="U9331" i="1"/>
  <c r="T9331" i="1"/>
  <c r="F9323" i="1"/>
  <c r="Z9323" i="1"/>
  <c r="V9323" i="1"/>
  <c r="U9323" i="1"/>
  <c r="T9323" i="1"/>
  <c r="F9315" i="1"/>
  <c r="Z9315" i="1"/>
  <c r="V9315" i="1"/>
  <c r="U9315" i="1"/>
  <c r="T9315" i="1"/>
  <c r="F9307" i="1"/>
  <c r="Z9307" i="1"/>
  <c r="V9307" i="1"/>
  <c r="U9307" i="1"/>
  <c r="T9307" i="1"/>
  <c r="F9299" i="1"/>
  <c r="Z9299" i="1"/>
  <c r="V9299" i="1"/>
  <c r="U9299" i="1"/>
  <c r="T9299" i="1"/>
  <c r="F9291" i="1"/>
  <c r="Z9291" i="1"/>
  <c r="V9291" i="1"/>
  <c r="U9291" i="1"/>
  <c r="T9291" i="1"/>
  <c r="F9283" i="1"/>
  <c r="Z9283" i="1"/>
  <c r="V9283" i="1"/>
  <c r="U9283" i="1"/>
  <c r="T9283" i="1"/>
  <c r="F9275" i="1"/>
  <c r="Z9275" i="1"/>
  <c r="V9275" i="1"/>
  <c r="U9275" i="1"/>
  <c r="T9275" i="1"/>
  <c r="F9267" i="1"/>
  <c r="Z9267" i="1"/>
  <c r="V9267" i="1"/>
  <c r="U9267" i="1"/>
  <c r="T9267" i="1"/>
  <c r="F9259" i="1"/>
  <c r="Z9259" i="1"/>
  <c r="V9259" i="1"/>
  <c r="U9259" i="1"/>
  <c r="T9259" i="1"/>
  <c r="F9251" i="1"/>
  <c r="Z9251" i="1"/>
  <c r="V9251" i="1"/>
  <c r="U9251" i="1"/>
  <c r="T9251" i="1"/>
  <c r="F9243" i="1"/>
  <c r="Z9243" i="1"/>
  <c r="V9243" i="1"/>
  <c r="U9243" i="1"/>
  <c r="T9243" i="1"/>
  <c r="F9235" i="1"/>
  <c r="Z9235" i="1"/>
  <c r="V9235" i="1"/>
  <c r="U9235" i="1"/>
  <c r="T9235" i="1"/>
  <c r="F9227" i="1"/>
  <c r="Z9227" i="1"/>
  <c r="V9227" i="1"/>
  <c r="U9227" i="1"/>
  <c r="T9227" i="1"/>
  <c r="F9219" i="1"/>
  <c r="Z9219" i="1"/>
  <c r="V9219" i="1"/>
  <c r="U9219" i="1"/>
  <c r="T9219" i="1"/>
  <c r="F9211" i="1"/>
  <c r="Z9211" i="1"/>
  <c r="V9211" i="1"/>
  <c r="U9211" i="1"/>
  <c r="T9211" i="1"/>
  <c r="F9203" i="1"/>
  <c r="Z9203" i="1"/>
  <c r="V9203" i="1"/>
  <c r="U9203" i="1"/>
  <c r="T9203" i="1"/>
  <c r="F9195" i="1"/>
  <c r="Z9195" i="1"/>
  <c r="V9195" i="1"/>
  <c r="U9195" i="1"/>
  <c r="T9195" i="1"/>
  <c r="F9187" i="1"/>
  <c r="Z9187" i="1"/>
  <c r="V9187" i="1"/>
  <c r="U9187" i="1"/>
  <c r="T9187" i="1"/>
  <c r="F9179" i="1"/>
  <c r="Z9179" i="1"/>
  <c r="V9179" i="1"/>
  <c r="U9179" i="1"/>
  <c r="T9179" i="1"/>
  <c r="F9171" i="1"/>
  <c r="Z9171" i="1"/>
  <c r="V9171" i="1"/>
  <c r="U9171" i="1"/>
  <c r="T9171" i="1"/>
  <c r="F9163" i="1"/>
  <c r="Z9163" i="1"/>
  <c r="V9163" i="1"/>
  <c r="U9163" i="1"/>
  <c r="T9163" i="1"/>
  <c r="F9155" i="1"/>
  <c r="Z9155" i="1"/>
  <c r="V9155" i="1"/>
  <c r="U9155" i="1"/>
  <c r="T9155" i="1"/>
  <c r="F9147" i="1"/>
  <c r="Z9147" i="1"/>
  <c r="V9147" i="1"/>
  <c r="U9147" i="1"/>
  <c r="T9147" i="1"/>
  <c r="F9139" i="1"/>
  <c r="Z9139" i="1"/>
  <c r="V9139" i="1"/>
  <c r="U9139" i="1"/>
  <c r="T9139" i="1"/>
  <c r="F9131" i="1"/>
  <c r="Z9131" i="1"/>
  <c r="V9131" i="1"/>
  <c r="U9131" i="1"/>
  <c r="T9131" i="1"/>
  <c r="F9123" i="1"/>
  <c r="Z9123" i="1"/>
  <c r="V9123" i="1"/>
  <c r="U9123" i="1"/>
  <c r="T9123" i="1"/>
  <c r="F9115" i="1"/>
  <c r="Z9115" i="1"/>
  <c r="V9115" i="1"/>
  <c r="U9115" i="1"/>
  <c r="T9115" i="1"/>
  <c r="F9107" i="1"/>
  <c r="Z9107" i="1"/>
  <c r="V9107" i="1"/>
  <c r="U9107" i="1"/>
  <c r="T9107" i="1"/>
  <c r="F9099" i="1"/>
  <c r="Z9099" i="1"/>
  <c r="V9099" i="1"/>
  <c r="U9099" i="1"/>
  <c r="T9099" i="1"/>
  <c r="F9091" i="1"/>
  <c r="Z9091" i="1"/>
  <c r="V9091" i="1"/>
  <c r="U9091" i="1"/>
  <c r="T9091" i="1"/>
  <c r="F9083" i="1"/>
  <c r="Z9083" i="1"/>
  <c r="V9083" i="1"/>
  <c r="U9083" i="1"/>
  <c r="T9083" i="1"/>
  <c r="F9075" i="1"/>
  <c r="Z9075" i="1"/>
  <c r="V9075" i="1"/>
  <c r="U9075" i="1"/>
  <c r="T9075" i="1"/>
  <c r="F9067" i="1"/>
  <c r="Z9067" i="1"/>
  <c r="V9067" i="1"/>
  <c r="U9067" i="1"/>
  <c r="T9067" i="1"/>
  <c r="F9059" i="1"/>
  <c r="Z9059" i="1"/>
  <c r="V9059" i="1"/>
  <c r="U9059" i="1"/>
  <c r="T9059" i="1"/>
  <c r="F9051" i="1"/>
  <c r="Z9051" i="1"/>
  <c r="V9051" i="1"/>
  <c r="U9051" i="1"/>
  <c r="T9051" i="1"/>
  <c r="F9043" i="1"/>
  <c r="Z9043" i="1"/>
  <c r="V9043" i="1"/>
  <c r="U9043" i="1"/>
  <c r="T9043" i="1"/>
  <c r="F9035" i="1"/>
  <c r="Z9035" i="1"/>
  <c r="V9035" i="1"/>
  <c r="U9035" i="1"/>
  <c r="T9035" i="1"/>
  <c r="F9027" i="1"/>
  <c r="Z9027" i="1"/>
  <c r="V9027" i="1"/>
  <c r="U9027" i="1"/>
  <c r="T9027" i="1"/>
  <c r="F9019" i="1"/>
  <c r="Z9019" i="1"/>
  <c r="V9019" i="1"/>
  <c r="U9019" i="1"/>
  <c r="T9019" i="1"/>
  <c r="F9011" i="1"/>
  <c r="Z9011" i="1"/>
  <c r="V9011" i="1"/>
  <c r="U9011" i="1"/>
  <c r="T9011" i="1"/>
  <c r="F9003" i="1"/>
  <c r="Z9003" i="1"/>
  <c r="V9003" i="1"/>
  <c r="U9003" i="1"/>
  <c r="T9003" i="1"/>
  <c r="F8995" i="1"/>
  <c r="Z8995" i="1"/>
  <c r="V8995" i="1"/>
  <c r="U8995" i="1"/>
  <c r="T8995" i="1"/>
  <c r="F8987" i="1"/>
  <c r="Z8987" i="1"/>
  <c r="V8987" i="1"/>
  <c r="U8987" i="1"/>
  <c r="T8987" i="1"/>
  <c r="F8979" i="1"/>
  <c r="Z8979" i="1"/>
  <c r="V8979" i="1"/>
  <c r="U8979" i="1"/>
  <c r="T8979" i="1"/>
  <c r="F8971" i="1"/>
  <c r="Z8971" i="1"/>
  <c r="V8971" i="1"/>
  <c r="U8971" i="1"/>
  <c r="T8971" i="1"/>
  <c r="F8963" i="1"/>
  <c r="Z8963" i="1"/>
  <c r="V8963" i="1"/>
  <c r="U8963" i="1"/>
  <c r="T8963" i="1"/>
  <c r="F8955" i="1"/>
  <c r="Z8955" i="1"/>
  <c r="V8955" i="1"/>
  <c r="U8955" i="1"/>
  <c r="T8955" i="1"/>
  <c r="F8947" i="1"/>
  <c r="Z8947" i="1"/>
  <c r="V8947" i="1"/>
  <c r="U8947" i="1"/>
  <c r="T8947" i="1"/>
  <c r="F8939" i="1"/>
  <c r="Z8939" i="1"/>
  <c r="V8939" i="1"/>
  <c r="U8939" i="1"/>
  <c r="T8939" i="1"/>
  <c r="F8931" i="1"/>
  <c r="Z8931" i="1"/>
  <c r="V8931" i="1"/>
  <c r="U8931" i="1"/>
  <c r="T8931" i="1"/>
  <c r="F8923" i="1"/>
  <c r="Z8923" i="1"/>
  <c r="V8923" i="1"/>
  <c r="U8923" i="1"/>
  <c r="T8923" i="1"/>
  <c r="F8915" i="1"/>
  <c r="Z8915" i="1"/>
  <c r="V8915" i="1"/>
  <c r="U8915" i="1"/>
  <c r="T8915" i="1"/>
  <c r="F8907" i="1"/>
  <c r="Z8907" i="1"/>
  <c r="V8907" i="1"/>
  <c r="U8907" i="1"/>
  <c r="T8907" i="1"/>
  <c r="F8899" i="1"/>
  <c r="Z8899" i="1"/>
  <c r="V8899" i="1"/>
  <c r="U8899" i="1"/>
  <c r="T8899" i="1"/>
  <c r="F8891" i="1"/>
  <c r="Z8891" i="1"/>
  <c r="V8891" i="1"/>
  <c r="U8891" i="1"/>
  <c r="T8891" i="1"/>
  <c r="F8883" i="1"/>
  <c r="Z8883" i="1"/>
  <c r="V8883" i="1"/>
  <c r="U8883" i="1"/>
  <c r="T8883" i="1"/>
  <c r="F8875" i="1"/>
  <c r="Z8875" i="1"/>
  <c r="V8875" i="1"/>
  <c r="U8875" i="1"/>
  <c r="T8875" i="1"/>
  <c r="F8867" i="1"/>
  <c r="Z8867" i="1"/>
  <c r="V8867" i="1"/>
  <c r="U8867" i="1"/>
  <c r="T8867" i="1"/>
  <c r="F8859" i="1"/>
  <c r="Z8859" i="1"/>
  <c r="V8859" i="1"/>
  <c r="U8859" i="1"/>
  <c r="T8859" i="1"/>
  <c r="F8851" i="1"/>
  <c r="Z8851" i="1"/>
  <c r="V8851" i="1"/>
  <c r="U8851" i="1"/>
  <c r="T8851" i="1"/>
  <c r="F8843" i="1"/>
  <c r="Z8843" i="1"/>
  <c r="V8843" i="1"/>
  <c r="U8843" i="1"/>
  <c r="T8843" i="1"/>
  <c r="F8835" i="1"/>
  <c r="Z8835" i="1"/>
  <c r="V8835" i="1"/>
  <c r="U8835" i="1"/>
  <c r="T8835" i="1"/>
  <c r="F8827" i="1"/>
  <c r="Z8827" i="1"/>
  <c r="V8827" i="1"/>
  <c r="U8827" i="1"/>
  <c r="T8827" i="1"/>
  <c r="F8819" i="1"/>
  <c r="Z8819" i="1"/>
  <c r="V8819" i="1"/>
  <c r="U8819" i="1"/>
  <c r="T8819" i="1"/>
  <c r="F8811" i="1"/>
  <c r="Z8811" i="1"/>
  <c r="V8811" i="1"/>
  <c r="U8811" i="1"/>
  <c r="T8811" i="1"/>
  <c r="F8803" i="1"/>
  <c r="Z8803" i="1"/>
  <c r="V8803" i="1"/>
  <c r="U8803" i="1"/>
  <c r="T8803" i="1"/>
  <c r="F8795" i="1"/>
  <c r="Z8795" i="1"/>
  <c r="V8795" i="1"/>
  <c r="U8795" i="1"/>
  <c r="T8795" i="1"/>
  <c r="F8787" i="1"/>
  <c r="Z8787" i="1"/>
  <c r="V8787" i="1"/>
  <c r="U8787" i="1"/>
  <c r="T8787" i="1"/>
  <c r="F8779" i="1"/>
  <c r="Z8779" i="1"/>
  <c r="V8779" i="1"/>
  <c r="U8779" i="1"/>
  <c r="T8779" i="1"/>
  <c r="F8771" i="1"/>
  <c r="Z8771" i="1"/>
  <c r="V8771" i="1"/>
  <c r="U8771" i="1"/>
  <c r="T8771" i="1"/>
  <c r="F8763" i="1"/>
  <c r="Z8763" i="1"/>
  <c r="V8763" i="1"/>
  <c r="U8763" i="1"/>
  <c r="T8763" i="1"/>
  <c r="F8755" i="1"/>
  <c r="Z8755" i="1"/>
  <c r="V8755" i="1"/>
  <c r="U8755" i="1"/>
  <c r="T8755" i="1"/>
  <c r="F8747" i="1"/>
  <c r="Z8747" i="1"/>
  <c r="V8747" i="1"/>
  <c r="U8747" i="1"/>
  <c r="T8747" i="1"/>
  <c r="F8739" i="1"/>
  <c r="Z8739" i="1"/>
  <c r="V8739" i="1"/>
  <c r="U8739" i="1"/>
  <c r="T8739" i="1"/>
  <c r="F8731" i="1"/>
  <c r="Z8731" i="1"/>
  <c r="V8731" i="1"/>
  <c r="U8731" i="1"/>
  <c r="T8731" i="1"/>
  <c r="F8723" i="1"/>
  <c r="Z8723" i="1"/>
  <c r="V8723" i="1"/>
  <c r="U8723" i="1"/>
  <c r="T8723" i="1"/>
  <c r="F8715" i="1"/>
  <c r="Z8715" i="1"/>
  <c r="V8715" i="1"/>
  <c r="U8715" i="1"/>
  <c r="T8715" i="1"/>
  <c r="F8707" i="1"/>
  <c r="Z8707" i="1"/>
  <c r="V8707" i="1"/>
  <c r="U8707" i="1"/>
  <c r="T8707" i="1"/>
  <c r="F8699" i="1"/>
  <c r="Z8699" i="1"/>
  <c r="V8699" i="1"/>
  <c r="U8699" i="1"/>
  <c r="T8699" i="1"/>
  <c r="F8691" i="1"/>
  <c r="Z8691" i="1"/>
  <c r="V8691" i="1"/>
  <c r="U8691" i="1"/>
  <c r="T8691" i="1"/>
  <c r="F8683" i="1"/>
  <c r="Z8683" i="1"/>
  <c r="V8683" i="1"/>
  <c r="U8683" i="1"/>
  <c r="T8683" i="1"/>
  <c r="F8675" i="1"/>
  <c r="Z8675" i="1"/>
  <c r="V8675" i="1"/>
  <c r="U8675" i="1"/>
  <c r="T8675" i="1"/>
  <c r="F8667" i="1"/>
  <c r="Z8667" i="1"/>
  <c r="V8667" i="1"/>
  <c r="U8667" i="1"/>
  <c r="T8667" i="1"/>
  <c r="F8659" i="1"/>
  <c r="Z8659" i="1"/>
  <c r="V8659" i="1"/>
  <c r="U8659" i="1"/>
  <c r="T8659" i="1"/>
  <c r="F8651" i="1"/>
  <c r="Z8651" i="1"/>
  <c r="V8651" i="1"/>
  <c r="U8651" i="1"/>
  <c r="T8651" i="1"/>
  <c r="F8643" i="1"/>
  <c r="Z8643" i="1"/>
  <c r="V8643" i="1"/>
  <c r="U8643" i="1"/>
  <c r="T8643" i="1"/>
  <c r="F8635" i="1"/>
  <c r="Z8635" i="1"/>
  <c r="V8635" i="1"/>
  <c r="U8635" i="1"/>
  <c r="T8635" i="1"/>
  <c r="F8627" i="1"/>
  <c r="Z8627" i="1"/>
  <c r="V8627" i="1"/>
  <c r="U8627" i="1"/>
  <c r="T8627" i="1"/>
  <c r="F8619" i="1"/>
  <c r="Z8619" i="1"/>
  <c r="V8619" i="1"/>
  <c r="U8619" i="1"/>
  <c r="T8619" i="1"/>
  <c r="F8611" i="1"/>
  <c r="Z8611" i="1"/>
  <c r="V8611" i="1"/>
  <c r="U8611" i="1"/>
  <c r="T8611" i="1"/>
  <c r="F8603" i="1"/>
  <c r="Z8603" i="1"/>
  <c r="V8603" i="1"/>
  <c r="U8603" i="1"/>
  <c r="T8603" i="1"/>
  <c r="F8595" i="1"/>
  <c r="Z8595" i="1"/>
  <c r="V8595" i="1"/>
  <c r="U8595" i="1"/>
  <c r="T8595" i="1"/>
  <c r="F8587" i="1"/>
  <c r="Z8587" i="1"/>
  <c r="V8587" i="1"/>
  <c r="U8587" i="1"/>
  <c r="T8587" i="1"/>
  <c r="F8579" i="1"/>
  <c r="Z8579" i="1"/>
  <c r="V8579" i="1"/>
  <c r="U8579" i="1"/>
  <c r="T8579" i="1"/>
  <c r="F8571" i="1"/>
  <c r="Z8571" i="1"/>
  <c r="V8571" i="1"/>
  <c r="U8571" i="1"/>
  <c r="T8571" i="1"/>
  <c r="F8563" i="1"/>
  <c r="Z8563" i="1"/>
  <c r="V8563" i="1"/>
  <c r="U8563" i="1"/>
  <c r="T8563" i="1"/>
  <c r="F8555" i="1"/>
  <c r="Z8555" i="1"/>
  <c r="V8555" i="1"/>
  <c r="U8555" i="1"/>
  <c r="T8555" i="1"/>
  <c r="F8547" i="1"/>
  <c r="Z8547" i="1"/>
  <c r="V8547" i="1"/>
  <c r="U8547" i="1"/>
  <c r="T8547" i="1"/>
  <c r="F8539" i="1"/>
  <c r="Z8539" i="1"/>
  <c r="V8539" i="1"/>
  <c r="U8539" i="1"/>
  <c r="T8539" i="1"/>
  <c r="F8531" i="1"/>
  <c r="Z8531" i="1"/>
  <c r="V8531" i="1"/>
  <c r="U8531" i="1"/>
  <c r="T8531" i="1"/>
  <c r="F8523" i="1"/>
  <c r="Z8523" i="1"/>
  <c r="V8523" i="1"/>
  <c r="U8523" i="1"/>
  <c r="T8523" i="1"/>
  <c r="F8515" i="1"/>
  <c r="Z8515" i="1"/>
  <c r="V8515" i="1"/>
  <c r="U8515" i="1"/>
  <c r="T8515" i="1"/>
  <c r="F8507" i="1"/>
  <c r="Z8507" i="1"/>
  <c r="V8507" i="1"/>
  <c r="U8507" i="1"/>
  <c r="T8507" i="1"/>
  <c r="F8499" i="1"/>
  <c r="Z8499" i="1"/>
  <c r="V8499" i="1"/>
  <c r="U8499" i="1"/>
  <c r="T8499" i="1"/>
  <c r="F8491" i="1"/>
  <c r="Z8491" i="1"/>
  <c r="V8491" i="1"/>
  <c r="U8491" i="1"/>
  <c r="T8491" i="1"/>
  <c r="F8483" i="1"/>
  <c r="Z8483" i="1"/>
  <c r="V8483" i="1"/>
  <c r="U8483" i="1"/>
  <c r="T8483" i="1"/>
  <c r="F8475" i="1"/>
  <c r="Z8475" i="1"/>
  <c r="V8475" i="1"/>
  <c r="U8475" i="1"/>
  <c r="T8475" i="1"/>
  <c r="F8467" i="1"/>
  <c r="Z8467" i="1"/>
  <c r="V8467" i="1"/>
  <c r="U8467" i="1"/>
  <c r="T8467" i="1"/>
  <c r="F8459" i="1"/>
  <c r="Z8459" i="1"/>
  <c r="V8459" i="1"/>
  <c r="U8459" i="1"/>
  <c r="T8459" i="1"/>
  <c r="F8451" i="1"/>
  <c r="Z8451" i="1"/>
  <c r="V8451" i="1"/>
  <c r="U8451" i="1"/>
  <c r="T8451" i="1"/>
  <c r="F8443" i="1"/>
  <c r="Z8443" i="1"/>
  <c r="V8443" i="1"/>
  <c r="U8443" i="1"/>
  <c r="T8443" i="1"/>
  <c r="F8435" i="1"/>
  <c r="Z8435" i="1"/>
  <c r="V8435" i="1"/>
  <c r="U8435" i="1"/>
  <c r="T8435" i="1"/>
  <c r="F8427" i="1"/>
  <c r="Z8427" i="1"/>
  <c r="V8427" i="1"/>
  <c r="U8427" i="1"/>
  <c r="T8427" i="1"/>
  <c r="F8419" i="1"/>
  <c r="Z8419" i="1"/>
  <c r="V8419" i="1"/>
  <c r="U8419" i="1"/>
  <c r="T8419" i="1"/>
  <c r="F8411" i="1"/>
  <c r="Z8411" i="1"/>
  <c r="V8411" i="1"/>
  <c r="U8411" i="1"/>
  <c r="T8411" i="1"/>
  <c r="F8403" i="1"/>
  <c r="Z8403" i="1"/>
  <c r="V8403" i="1"/>
  <c r="U8403" i="1"/>
  <c r="T8403" i="1"/>
  <c r="F8395" i="1"/>
  <c r="Z8395" i="1"/>
  <c r="V8395" i="1"/>
  <c r="U8395" i="1"/>
  <c r="T8395" i="1"/>
  <c r="F8387" i="1"/>
  <c r="Z8387" i="1"/>
  <c r="V8387" i="1"/>
  <c r="U8387" i="1"/>
  <c r="T8387" i="1"/>
  <c r="F8379" i="1"/>
  <c r="Z8379" i="1"/>
  <c r="V8379" i="1"/>
  <c r="U8379" i="1"/>
  <c r="T8379" i="1"/>
  <c r="F8371" i="1"/>
  <c r="Z8371" i="1"/>
  <c r="V8371" i="1"/>
  <c r="U8371" i="1"/>
  <c r="T8371" i="1"/>
  <c r="F8363" i="1"/>
  <c r="Z8363" i="1"/>
  <c r="V8363" i="1"/>
  <c r="U8363" i="1"/>
  <c r="T8363" i="1"/>
  <c r="F8355" i="1"/>
  <c r="Z8355" i="1"/>
  <c r="V8355" i="1"/>
  <c r="U8355" i="1"/>
  <c r="T8355" i="1"/>
  <c r="F8347" i="1"/>
  <c r="Z8347" i="1"/>
  <c r="V8347" i="1"/>
  <c r="U8347" i="1"/>
  <c r="T8347" i="1"/>
  <c r="F8339" i="1"/>
  <c r="Z8339" i="1"/>
  <c r="V8339" i="1"/>
  <c r="U8339" i="1"/>
  <c r="T8339" i="1"/>
  <c r="F8331" i="1"/>
  <c r="Z8331" i="1"/>
  <c r="V8331" i="1"/>
  <c r="U8331" i="1"/>
  <c r="T8331" i="1"/>
  <c r="F8323" i="1"/>
  <c r="Z8323" i="1"/>
  <c r="V8323" i="1"/>
  <c r="U8323" i="1"/>
  <c r="T8323" i="1"/>
  <c r="F8315" i="1"/>
  <c r="Z8315" i="1"/>
  <c r="V8315" i="1"/>
  <c r="U8315" i="1"/>
  <c r="T8315" i="1"/>
  <c r="F8307" i="1"/>
  <c r="Z8307" i="1"/>
  <c r="V8307" i="1"/>
  <c r="U8307" i="1"/>
  <c r="T8307" i="1"/>
  <c r="F8299" i="1"/>
  <c r="Z8299" i="1"/>
  <c r="V8299" i="1"/>
  <c r="U8299" i="1"/>
  <c r="T8299" i="1"/>
  <c r="F8291" i="1"/>
  <c r="Z8291" i="1"/>
  <c r="V8291" i="1"/>
  <c r="U8291" i="1"/>
  <c r="T8291" i="1"/>
  <c r="F8283" i="1"/>
  <c r="Z8283" i="1"/>
  <c r="V8283" i="1"/>
  <c r="U8283" i="1"/>
  <c r="T8283" i="1"/>
  <c r="F8275" i="1"/>
  <c r="Z8275" i="1"/>
  <c r="V8275" i="1"/>
  <c r="U8275" i="1"/>
  <c r="T8275" i="1"/>
  <c r="F8267" i="1"/>
  <c r="Z8267" i="1"/>
  <c r="V8267" i="1"/>
  <c r="U8267" i="1"/>
  <c r="T8267" i="1"/>
  <c r="F8259" i="1"/>
  <c r="Z8259" i="1"/>
  <c r="V8259" i="1"/>
  <c r="U8259" i="1"/>
  <c r="T8259" i="1"/>
  <c r="F8251" i="1"/>
  <c r="Z8251" i="1"/>
  <c r="V8251" i="1"/>
  <c r="U8251" i="1"/>
  <c r="T8251" i="1"/>
  <c r="F8243" i="1"/>
  <c r="Z8243" i="1"/>
  <c r="V8243" i="1"/>
  <c r="U8243" i="1"/>
  <c r="T8243" i="1"/>
  <c r="F8235" i="1"/>
  <c r="Z8235" i="1"/>
  <c r="V8235" i="1"/>
  <c r="U8235" i="1"/>
  <c r="T8235" i="1"/>
  <c r="F8227" i="1"/>
  <c r="Z8227" i="1"/>
  <c r="V8227" i="1"/>
  <c r="U8227" i="1"/>
  <c r="T8227" i="1"/>
  <c r="F8219" i="1"/>
  <c r="Z8219" i="1"/>
  <c r="V8219" i="1"/>
  <c r="U8219" i="1"/>
  <c r="T8219" i="1"/>
  <c r="F8211" i="1"/>
  <c r="Z8211" i="1"/>
  <c r="V8211" i="1"/>
  <c r="U8211" i="1"/>
  <c r="T8211" i="1"/>
  <c r="F8203" i="1"/>
  <c r="Z8203" i="1"/>
  <c r="V8203" i="1"/>
  <c r="U8203" i="1"/>
  <c r="T8203" i="1"/>
  <c r="F8195" i="1"/>
  <c r="Z8195" i="1"/>
  <c r="V8195" i="1"/>
  <c r="U8195" i="1"/>
  <c r="T8195" i="1"/>
  <c r="F8187" i="1"/>
  <c r="Z8187" i="1"/>
  <c r="V8187" i="1"/>
  <c r="U8187" i="1"/>
  <c r="T8187" i="1"/>
  <c r="F8179" i="1"/>
  <c r="Z8179" i="1"/>
  <c r="V8179" i="1"/>
  <c r="U8179" i="1"/>
  <c r="T8179" i="1"/>
  <c r="F8171" i="1"/>
  <c r="Z8171" i="1"/>
  <c r="V8171" i="1"/>
  <c r="U8171" i="1"/>
  <c r="T8171" i="1"/>
  <c r="F8163" i="1"/>
  <c r="Z8163" i="1"/>
  <c r="V8163" i="1"/>
  <c r="U8163" i="1"/>
  <c r="T8163" i="1"/>
  <c r="F8155" i="1"/>
  <c r="Z8155" i="1"/>
  <c r="V8155" i="1"/>
  <c r="U8155" i="1"/>
  <c r="T8155" i="1"/>
  <c r="F8147" i="1"/>
  <c r="Z8147" i="1"/>
  <c r="V8147" i="1"/>
  <c r="U8147" i="1"/>
  <c r="T8147" i="1"/>
  <c r="F8139" i="1"/>
  <c r="Z8139" i="1"/>
  <c r="V8139" i="1"/>
  <c r="U8139" i="1"/>
  <c r="T8139" i="1"/>
  <c r="F8131" i="1"/>
  <c r="Z8131" i="1"/>
  <c r="V8131" i="1"/>
  <c r="U8131" i="1"/>
  <c r="T8131" i="1"/>
  <c r="F8123" i="1"/>
  <c r="Z8123" i="1"/>
  <c r="V8123" i="1"/>
  <c r="U8123" i="1"/>
  <c r="T8123" i="1"/>
  <c r="F8115" i="1"/>
  <c r="Z8115" i="1"/>
  <c r="V8115" i="1"/>
  <c r="U8115" i="1"/>
  <c r="T8115" i="1"/>
  <c r="F8107" i="1"/>
  <c r="Z8107" i="1"/>
  <c r="V8107" i="1"/>
  <c r="U8107" i="1"/>
  <c r="T8107" i="1"/>
  <c r="F8099" i="1"/>
  <c r="Z8099" i="1"/>
  <c r="V8099" i="1"/>
  <c r="U8099" i="1"/>
  <c r="T8099" i="1"/>
  <c r="F8091" i="1"/>
  <c r="Z8091" i="1"/>
  <c r="V8091" i="1"/>
  <c r="U8091" i="1"/>
  <c r="T8091" i="1"/>
  <c r="F8083" i="1"/>
  <c r="Z8083" i="1"/>
  <c r="V8083" i="1"/>
  <c r="U8083" i="1"/>
  <c r="T8083" i="1"/>
  <c r="F8075" i="1"/>
  <c r="Z8075" i="1"/>
  <c r="V8075" i="1"/>
  <c r="U8075" i="1"/>
  <c r="T8075" i="1"/>
  <c r="F8067" i="1"/>
  <c r="Z8067" i="1"/>
  <c r="V8067" i="1"/>
  <c r="U8067" i="1"/>
  <c r="T8067" i="1"/>
  <c r="F8059" i="1"/>
  <c r="Z8059" i="1"/>
  <c r="V8059" i="1"/>
  <c r="U8059" i="1"/>
  <c r="T8059" i="1"/>
  <c r="F8051" i="1"/>
  <c r="Z8051" i="1"/>
  <c r="V8051" i="1"/>
  <c r="U8051" i="1"/>
  <c r="T8051" i="1"/>
  <c r="F8043" i="1"/>
  <c r="Z8043" i="1"/>
  <c r="V8043" i="1"/>
  <c r="U8043" i="1"/>
  <c r="T8043" i="1"/>
  <c r="F8035" i="1"/>
  <c r="Z8035" i="1"/>
  <c r="V8035" i="1"/>
  <c r="U8035" i="1"/>
  <c r="T8035" i="1"/>
  <c r="F8027" i="1"/>
  <c r="Z8027" i="1"/>
  <c r="V8027" i="1"/>
  <c r="U8027" i="1"/>
  <c r="T8027" i="1"/>
  <c r="F8019" i="1"/>
  <c r="Z8019" i="1"/>
  <c r="V8019" i="1"/>
  <c r="U8019" i="1"/>
  <c r="T8019" i="1"/>
  <c r="F8011" i="1"/>
  <c r="Z8011" i="1"/>
  <c r="V8011" i="1"/>
  <c r="U8011" i="1"/>
  <c r="T8011" i="1"/>
  <c r="F8003" i="1"/>
  <c r="Z8003" i="1"/>
  <c r="V8003" i="1"/>
  <c r="U8003" i="1"/>
  <c r="T8003" i="1"/>
  <c r="F7995" i="1"/>
  <c r="Z7995" i="1"/>
  <c r="V7995" i="1"/>
  <c r="U7995" i="1"/>
  <c r="T7995" i="1"/>
  <c r="F7987" i="1"/>
  <c r="Z7987" i="1"/>
  <c r="V7987" i="1"/>
  <c r="U7987" i="1"/>
  <c r="T7987" i="1"/>
  <c r="F7979" i="1"/>
  <c r="Z7979" i="1"/>
  <c r="V7979" i="1"/>
  <c r="U7979" i="1"/>
  <c r="T7979" i="1"/>
  <c r="F7971" i="1"/>
  <c r="Z7971" i="1"/>
  <c r="V7971" i="1"/>
  <c r="U7971" i="1"/>
  <c r="T7971" i="1"/>
  <c r="F7963" i="1"/>
  <c r="Z7963" i="1"/>
  <c r="V7963" i="1"/>
  <c r="U7963" i="1"/>
  <c r="T7963" i="1"/>
  <c r="F7955" i="1"/>
  <c r="Z7955" i="1"/>
  <c r="V7955" i="1"/>
  <c r="U7955" i="1"/>
  <c r="T7955" i="1"/>
  <c r="F7947" i="1"/>
  <c r="Z7947" i="1"/>
  <c r="V7947" i="1"/>
  <c r="U7947" i="1"/>
  <c r="T7947" i="1"/>
  <c r="F7939" i="1"/>
  <c r="Z7939" i="1"/>
  <c r="V7939" i="1"/>
  <c r="U7939" i="1"/>
  <c r="T7939" i="1"/>
  <c r="F7931" i="1"/>
  <c r="Z7931" i="1"/>
  <c r="V7931" i="1"/>
  <c r="U7931" i="1"/>
  <c r="T7931" i="1"/>
  <c r="F7923" i="1"/>
  <c r="Z7923" i="1"/>
  <c r="V7923" i="1"/>
  <c r="U7923" i="1"/>
  <c r="T7923" i="1"/>
  <c r="F7915" i="1"/>
  <c r="Z7915" i="1"/>
  <c r="V7915" i="1"/>
  <c r="U7915" i="1"/>
  <c r="T7915" i="1"/>
  <c r="F7907" i="1"/>
  <c r="Z7907" i="1"/>
  <c r="V7907" i="1"/>
  <c r="U7907" i="1"/>
  <c r="T7907" i="1"/>
  <c r="F7899" i="1"/>
  <c r="Z7899" i="1"/>
  <c r="V7899" i="1"/>
  <c r="U7899" i="1"/>
  <c r="T7899" i="1"/>
  <c r="F7891" i="1"/>
  <c r="Z7891" i="1"/>
  <c r="V7891" i="1"/>
  <c r="U7891" i="1"/>
  <c r="T7891" i="1"/>
  <c r="F7883" i="1"/>
  <c r="Z7883" i="1"/>
  <c r="V7883" i="1"/>
  <c r="U7883" i="1"/>
  <c r="T7883" i="1"/>
  <c r="F7875" i="1"/>
  <c r="Z7875" i="1"/>
  <c r="V7875" i="1"/>
  <c r="U7875" i="1"/>
  <c r="T7875" i="1"/>
  <c r="F7867" i="1"/>
  <c r="Z7867" i="1"/>
  <c r="V7867" i="1"/>
  <c r="U7867" i="1"/>
  <c r="T7867" i="1"/>
  <c r="F7859" i="1"/>
  <c r="Z7859" i="1"/>
  <c r="V7859" i="1"/>
  <c r="U7859" i="1"/>
  <c r="T7859" i="1"/>
  <c r="F7851" i="1"/>
  <c r="Z7851" i="1"/>
  <c r="V7851" i="1"/>
  <c r="U7851" i="1"/>
  <c r="T7851" i="1"/>
  <c r="F7843" i="1"/>
  <c r="Z7843" i="1"/>
  <c r="V7843" i="1"/>
  <c r="U7843" i="1"/>
  <c r="T7843" i="1"/>
  <c r="F7835" i="1"/>
  <c r="Z7835" i="1"/>
  <c r="V7835" i="1"/>
  <c r="U7835" i="1"/>
  <c r="T7835" i="1"/>
  <c r="F7827" i="1"/>
  <c r="Z7827" i="1"/>
  <c r="V7827" i="1"/>
  <c r="U7827" i="1"/>
  <c r="T7827" i="1"/>
  <c r="F7819" i="1"/>
  <c r="Z7819" i="1"/>
  <c r="V7819" i="1"/>
  <c r="U7819" i="1"/>
  <c r="T7819" i="1"/>
  <c r="F7811" i="1"/>
  <c r="Z7811" i="1"/>
  <c r="V7811" i="1"/>
  <c r="U7811" i="1"/>
  <c r="T7811" i="1"/>
  <c r="F7803" i="1"/>
  <c r="Z7803" i="1"/>
  <c r="V7803" i="1"/>
  <c r="U7803" i="1"/>
  <c r="T7803" i="1"/>
  <c r="F7795" i="1"/>
  <c r="Z7795" i="1"/>
  <c r="V7795" i="1"/>
  <c r="U7795" i="1"/>
  <c r="T7795" i="1"/>
  <c r="F7787" i="1"/>
  <c r="Z7787" i="1"/>
  <c r="V7787" i="1"/>
  <c r="U7787" i="1"/>
  <c r="T7787" i="1"/>
  <c r="F7779" i="1"/>
  <c r="Z7779" i="1"/>
  <c r="V7779" i="1"/>
  <c r="U7779" i="1"/>
  <c r="T7779" i="1"/>
  <c r="F7771" i="1"/>
  <c r="Z7771" i="1"/>
  <c r="V7771" i="1"/>
  <c r="U7771" i="1"/>
  <c r="T7771" i="1"/>
  <c r="F7763" i="1"/>
  <c r="Z7763" i="1"/>
  <c r="V7763" i="1"/>
  <c r="U7763" i="1"/>
  <c r="T7763" i="1"/>
  <c r="F7755" i="1"/>
  <c r="Z7755" i="1"/>
  <c r="V7755" i="1"/>
  <c r="U7755" i="1"/>
  <c r="T7755" i="1"/>
  <c r="F7747" i="1"/>
  <c r="Z7747" i="1"/>
  <c r="V7747" i="1"/>
  <c r="U7747" i="1"/>
  <c r="T7747" i="1"/>
  <c r="F7739" i="1"/>
  <c r="Z7739" i="1"/>
  <c r="V7739" i="1"/>
  <c r="U7739" i="1"/>
  <c r="T7739" i="1"/>
  <c r="F7731" i="1"/>
  <c r="Z7731" i="1"/>
  <c r="V7731" i="1"/>
  <c r="U7731" i="1"/>
  <c r="T7731" i="1"/>
  <c r="F7723" i="1"/>
  <c r="Z7723" i="1"/>
  <c r="V7723" i="1"/>
  <c r="U7723" i="1"/>
  <c r="T7723" i="1"/>
  <c r="F7715" i="1"/>
  <c r="Z7715" i="1"/>
  <c r="V7715" i="1"/>
  <c r="U7715" i="1"/>
  <c r="T7715" i="1"/>
  <c r="F7707" i="1"/>
  <c r="Z7707" i="1"/>
  <c r="V7707" i="1"/>
  <c r="U7707" i="1"/>
  <c r="T7707" i="1"/>
  <c r="F7699" i="1"/>
  <c r="Z7699" i="1"/>
  <c r="V7699" i="1"/>
  <c r="U7699" i="1"/>
  <c r="T7699" i="1"/>
  <c r="F7691" i="1"/>
  <c r="Z7691" i="1"/>
  <c r="V7691" i="1"/>
  <c r="U7691" i="1"/>
  <c r="T7691" i="1"/>
  <c r="F7683" i="1"/>
  <c r="Z7683" i="1"/>
  <c r="V7683" i="1"/>
  <c r="U7683" i="1"/>
  <c r="T7683" i="1"/>
  <c r="F7675" i="1"/>
  <c r="Z7675" i="1"/>
  <c r="V7675" i="1"/>
  <c r="U7675" i="1"/>
  <c r="T7675" i="1"/>
  <c r="F7667" i="1"/>
  <c r="Z7667" i="1"/>
  <c r="V7667" i="1"/>
  <c r="U7667" i="1"/>
  <c r="T7667" i="1"/>
  <c r="F7659" i="1"/>
  <c r="Z7659" i="1"/>
  <c r="V7659" i="1"/>
  <c r="U7659" i="1"/>
  <c r="T7659" i="1"/>
  <c r="F7651" i="1"/>
  <c r="Z7651" i="1"/>
  <c r="V7651" i="1"/>
  <c r="U7651" i="1"/>
  <c r="T7651" i="1"/>
  <c r="F7643" i="1"/>
  <c r="Z7643" i="1"/>
  <c r="V7643" i="1"/>
  <c r="U7643" i="1"/>
  <c r="T7643" i="1"/>
  <c r="F7635" i="1"/>
  <c r="Z7635" i="1"/>
  <c r="V7635" i="1"/>
  <c r="U7635" i="1"/>
  <c r="T7635" i="1"/>
  <c r="F7627" i="1"/>
  <c r="Z7627" i="1"/>
  <c r="V7627" i="1"/>
  <c r="U7627" i="1"/>
  <c r="T7627" i="1"/>
  <c r="F7619" i="1"/>
  <c r="Z7619" i="1"/>
  <c r="V7619" i="1"/>
  <c r="U7619" i="1"/>
  <c r="T7619" i="1"/>
  <c r="F7611" i="1"/>
  <c r="Z7611" i="1"/>
  <c r="V7611" i="1"/>
  <c r="U7611" i="1"/>
  <c r="T7611" i="1"/>
  <c r="F7603" i="1"/>
  <c r="Z7603" i="1"/>
  <c r="V7603" i="1"/>
  <c r="U7603" i="1"/>
  <c r="T7603" i="1"/>
  <c r="F7595" i="1"/>
  <c r="Z7595" i="1"/>
  <c r="V7595" i="1"/>
  <c r="U7595" i="1"/>
  <c r="T7595" i="1"/>
  <c r="F7587" i="1"/>
  <c r="Z7587" i="1"/>
  <c r="V7587" i="1"/>
  <c r="U7587" i="1"/>
  <c r="T7587" i="1"/>
  <c r="F7579" i="1"/>
  <c r="Z7579" i="1"/>
  <c r="V7579" i="1"/>
  <c r="U7579" i="1"/>
  <c r="T7579" i="1"/>
  <c r="F7571" i="1"/>
  <c r="Z7571" i="1"/>
  <c r="V7571" i="1"/>
  <c r="U7571" i="1"/>
  <c r="T7571" i="1"/>
  <c r="F7563" i="1"/>
  <c r="Z7563" i="1"/>
  <c r="V7563" i="1"/>
  <c r="U7563" i="1"/>
  <c r="T7563" i="1"/>
  <c r="F7555" i="1"/>
  <c r="Z7555" i="1"/>
  <c r="V7555" i="1"/>
  <c r="U7555" i="1"/>
  <c r="T7555" i="1"/>
  <c r="F7547" i="1"/>
  <c r="Z7547" i="1"/>
  <c r="V7547" i="1"/>
  <c r="U7547" i="1"/>
  <c r="T7547" i="1"/>
  <c r="F7539" i="1"/>
  <c r="Z7539" i="1"/>
  <c r="V7539" i="1"/>
  <c r="U7539" i="1"/>
  <c r="T7539" i="1"/>
  <c r="F7531" i="1"/>
  <c r="Z7531" i="1"/>
  <c r="V7531" i="1"/>
  <c r="U7531" i="1"/>
  <c r="T7531" i="1"/>
  <c r="F7523" i="1"/>
  <c r="Z7523" i="1"/>
  <c r="V7523" i="1"/>
  <c r="U7523" i="1"/>
  <c r="T7523" i="1"/>
  <c r="F7515" i="1"/>
  <c r="Z7515" i="1"/>
  <c r="V7515" i="1"/>
  <c r="U7515" i="1"/>
  <c r="T7515" i="1"/>
  <c r="F7507" i="1"/>
  <c r="Z7507" i="1"/>
  <c r="V7507" i="1"/>
  <c r="U7507" i="1"/>
  <c r="T7507" i="1"/>
  <c r="F7499" i="1"/>
  <c r="Z7499" i="1"/>
  <c r="V7499" i="1"/>
  <c r="U7499" i="1"/>
  <c r="T7499" i="1"/>
  <c r="F7491" i="1"/>
  <c r="Z7491" i="1"/>
  <c r="V7491" i="1"/>
  <c r="U7491" i="1"/>
  <c r="T7491" i="1"/>
  <c r="F7483" i="1"/>
  <c r="Z7483" i="1"/>
  <c r="V7483" i="1"/>
  <c r="U7483" i="1"/>
  <c r="T7483" i="1"/>
  <c r="F7475" i="1"/>
  <c r="Z7475" i="1"/>
  <c r="V7475" i="1"/>
  <c r="U7475" i="1"/>
  <c r="T7475" i="1"/>
  <c r="F7467" i="1"/>
  <c r="Z7467" i="1"/>
  <c r="V7467" i="1"/>
  <c r="U7467" i="1"/>
  <c r="T7467" i="1"/>
  <c r="F7459" i="1"/>
  <c r="Z7459" i="1"/>
  <c r="V7459" i="1"/>
  <c r="U7459" i="1"/>
  <c r="T7459" i="1"/>
  <c r="F7451" i="1"/>
  <c r="Z7451" i="1"/>
  <c r="V7451" i="1"/>
  <c r="U7451" i="1"/>
  <c r="T7451" i="1"/>
  <c r="F7443" i="1"/>
  <c r="Z7443" i="1"/>
  <c r="V7443" i="1"/>
  <c r="U7443" i="1"/>
  <c r="T7443" i="1"/>
  <c r="F7435" i="1"/>
  <c r="Z7435" i="1"/>
  <c r="V7435" i="1"/>
  <c r="U7435" i="1"/>
  <c r="T7435" i="1"/>
  <c r="F7427" i="1"/>
  <c r="Z7427" i="1"/>
  <c r="V7427" i="1"/>
  <c r="U7427" i="1"/>
  <c r="T7427" i="1"/>
  <c r="F7419" i="1"/>
  <c r="Z7419" i="1"/>
  <c r="V7419" i="1"/>
  <c r="U7419" i="1"/>
  <c r="T7419" i="1"/>
  <c r="F7411" i="1"/>
  <c r="Z7411" i="1"/>
  <c r="V7411" i="1"/>
  <c r="U7411" i="1"/>
  <c r="T7411" i="1"/>
  <c r="F7403" i="1"/>
  <c r="Z7403" i="1"/>
  <c r="V7403" i="1"/>
  <c r="U7403" i="1"/>
  <c r="T7403" i="1"/>
  <c r="F7395" i="1"/>
  <c r="Z7395" i="1"/>
  <c r="V7395" i="1"/>
  <c r="U7395" i="1"/>
  <c r="T7395" i="1"/>
  <c r="F7387" i="1"/>
  <c r="Z7387" i="1"/>
  <c r="V7387" i="1"/>
  <c r="U7387" i="1"/>
  <c r="T7387" i="1"/>
  <c r="F7379" i="1"/>
  <c r="Z7379" i="1"/>
  <c r="V7379" i="1"/>
  <c r="U7379" i="1"/>
  <c r="T7379" i="1"/>
  <c r="F7371" i="1"/>
  <c r="Z7371" i="1"/>
  <c r="V7371" i="1"/>
  <c r="U7371" i="1"/>
  <c r="T7371" i="1"/>
  <c r="F7363" i="1"/>
  <c r="Z7363" i="1"/>
  <c r="V7363" i="1"/>
  <c r="U7363" i="1"/>
  <c r="T7363" i="1"/>
  <c r="F7355" i="1"/>
  <c r="Z7355" i="1"/>
  <c r="V7355" i="1"/>
  <c r="U7355" i="1"/>
  <c r="T7355" i="1"/>
  <c r="F7347" i="1"/>
  <c r="Z7347" i="1"/>
  <c r="V7347" i="1"/>
  <c r="U7347" i="1"/>
  <c r="T7347" i="1"/>
  <c r="F7339" i="1"/>
  <c r="Z7339" i="1"/>
  <c r="V7339" i="1"/>
  <c r="U7339" i="1"/>
  <c r="T7339" i="1"/>
  <c r="F7331" i="1"/>
  <c r="Z7331" i="1"/>
  <c r="V7331" i="1"/>
  <c r="U7331" i="1"/>
  <c r="T7331" i="1"/>
  <c r="F7323" i="1"/>
  <c r="Z7323" i="1"/>
  <c r="V7323" i="1"/>
  <c r="U7323" i="1"/>
  <c r="T7323" i="1"/>
  <c r="F7315" i="1"/>
  <c r="Z7315" i="1"/>
  <c r="V7315" i="1"/>
  <c r="U7315" i="1"/>
  <c r="T7315" i="1"/>
  <c r="F7307" i="1"/>
  <c r="Z7307" i="1"/>
  <c r="V7307" i="1"/>
  <c r="U7307" i="1"/>
  <c r="T7307" i="1"/>
  <c r="F7299" i="1"/>
  <c r="Z7299" i="1"/>
  <c r="V7299" i="1"/>
  <c r="U7299" i="1"/>
  <c r="T7299" i="1"/>
  <c r="F7291" i="1"/>
  <c r="Z7291" i="1"/>
  <c r="V7291" i="1"/>
  <c r="U7291" i="1"/>
  <c r="T7291" i="1"/>
  <c r="F7283" i="1"/>
  <c r="Z7283" i="1"/>
  <c r="V7283" i="1"/>
  <c r="U7283" i="1"/>
  <c r="T7283" i="1"/>
  <c r="F7275" i="1"/>
  <c r="Z7275" i="1"/>
  <c r="V7275" i="1"/>
  <c r="U7275" i="1"/>
  <c r="T7275" i="1"/>
  <c r="F7267" i="1"/>
  <c r="Z7267" i="1"/>
  <c r="V7267" i="1"/>
  <c r="U7267" i="1"/>
  <c r="T7267" i="1"/>
  <c r="F7259" i="1"/>
  <c r="Z7259" i="1"/>
  <c r="V7259" i="1"/>
  <c r="U7259" i="1"/>
  <c r="T7259" i="1"/>
  <c r="F7251" i="1"/>
  <c r="Z7251" i="1"/>
  <c r="V7251" i="1"/>
  <c r="U7251" i="1"/>
  <c r="T7251" i="1"/>
  <c r="F7243" i="1"/>
  <c r="Z7243" i="1"/>
  <c r="V7243" i="1"/>
  <c r="U7243" i="1"/>
  <c r="T7243" i="1"/>
  <c r="F7235" i="1"/>
  <c r="Z7235" i="1"/>
  <c r="V7235" i="1"/>
  <c r="U7235" i="1"/>
  <c r="T7235" i="1"/>
  <c r="F7227" i="1"/>
  <c r="Z7227" i="1"/>
  <c r="V7227" i="1"/>
  <c r="U7227" i="1"/>
  <c r="T7227" i="1"/>
  <c r="F7219" i="1"/>
  <c r="Z7219" i="1"/>
  <c r="V7219" i="1"/>
  <c r="U7219" i="1"/>
  <c r="T7219" i="1"/>
  <c r="F7211" i="1"/>
  <c r="Z7211" i="1"/>
  <c r="V7211" i="1"/>
  <c r="U7211" i="1"/>
  <c r="T7211" i="1"/>
  <c r="F7203" i="1"/>
  <c r="Z7203" i="1"/>
  <c r="V7203" i="1"/>
  <c r="U7203" i="1"/>
  <c r="T7203" i="1"/>
  <c r="F7195" i="1"/>
  <c r="Z7195" i="1"/>
  <c r="V7195" i="1"/>
  <c r="U7195" i="1"/>
  <c r="T7195" i="1"/>
  <c r="F7187" i="1"/>
  <c r="Z7187" i="1"/>
  <c r="V7187" i="1"/>
  <c r="U7187" i="1"/>
  <c r="T7187" i="1"/>
  <c r="F7179" i="1"/>
  <c r="Z7179" i="1"/>
  <c r="V7179" i="1"/>
  <c r="U7179" i="1"/>
  <c r="T7179" i="1"/>
  <c r="F7171" i="1"/>
  <c r="Z7171" i="1"/>
  <c r="V7171" i="1"/>
  <c r="U7171" i="1"/>
  <c r="T7171" i="1"/>
  <c r="F7163" i="1"/>
  <c r="Z7163" i="1"/>
  <c r="V7163" i="1"/>
  <c r="U7163" i="1"/>
  <c r="T7163" i="1"/>
  <c r="F7155" i="1"/>
  <c r="Z7155" i="1"/>
  <c r="V7155" i="1"/>
  <c r="U7155" i="1"/>
  <c r="T7155" i="1"/>
  <c r="F7147" i="1"/>
  <c r="Z7147" i="1"/>
  <c r="V7147" i="1"/>
  <c r="U7147" i="1"/>
  <c r="T7147" i="1"/>
  <c r="F7139" i="1"/>
  <c r="Z7139" i="1"/>
  <c r="V7139" i="1"/>
  <c r="U7139" i="1"/>
  <c r="T7139" i="1"/>
  <c r="F7131" i="1"/>
  <c r="Z7131" i="1"/>
  <c r="V7131" i="1"/>
  <c r="U7131" i="1"/>
  <c r="T7131" i="1"/>
  <c r="F7123" i="1"/>
  <c r="Z7123" i="1"/>
  <c r="V7123" i="1"/>
  <c r="U7123" i="1"/>
  <c r="T7123" i="1"/>
  <c r="F7115" i="1"/>
  <c r="Z7115" i="1"/>
  <c r="V7115" i="1"/>
  <c r="U7115" i="1"/>
  <c r="T7115" i="1"/>
  <c r="F7107" i="1"/>
  <c r="Z7107" i="1"/>
  <c r="V7107" i="1"/>
  <c r="U7107" i="1"/>
  <c r="T7107" i="1"/>
  <c r="F7099" i="1"/>
  <c r="Z7099" i="1"/>
  <c r="V7099" i="1"/>
  <c r="U7099" i="1"/>
  <c r="T7099" i="1"/>
  <c r="F7091" i="1"/>
  <c r="Z7091" i="1"/>
  <c r="V7091" i="1"/>
  <c r="U7091" i="1"/>
  <c r="T7091" i="1"/>
  <c r="F7083" i="1"/>
  <c r="Z7083" i="1"/>
  <c r="V7083" i="1"/>
  <c r="U7083" i="1"/>
  <c r="T7083" i="1"/>
  <c r="F7075" i="1"/>
  <c r="Z7075" i="1"/>
  <c r="V7075" i="1"/>
  <c r="U7075" i="1"/>
  <c r="T7075" i="1"/>
  <c r="F7067" i="1"/>
  <c r="Z7067" i="1"/>
  <c r="V7067" i="1"/>
  <c r="U7067" i="1"/>
  <c r="T7067" i="1"/>
  <c r="F7059" i="1"/>
  <c r="Z7059" i="1"/>
  <c r="V7059" i="1"/>
  <c r="U7059" i="1"/>
  <c r="T7059" i="1"/>
  <c r="F7051" i="1"/>
  <c r="Z7051" i="1"/>
  <c r="V7051" i="1"/>
  <c r="U7051" i="1"/>
  <c r="T7051" i="1"/>
  <c r="F7043" i="1"/>
  <c r="Z7043" i="1"/>
  <c r="V7043" i="1"/>
  <c r="U7043" i="1"/>
  <c r="T7043" i="1"/>
  <c r="F7035" i="1"/>
  <c r="Z7035" i="1"/>
  <c r="V7035" i="1"/>
  <c r="U7035" i="1"/>
  <c r="T7035" i="1"/>
  <c r="F7027" i="1"/>
  <c r="Z7027" i="1"/>
  <c r="V7027" i="1"/>
  <c r="U7027" i="1"/>
  <c r="T7027" i="1"/>
  <c r="F7019" i="1"/>
  <c r="Z7019" i="1"/>
  <c r="V7019" i="1"/>
  <c r="U7019" i="1"/>
  <c r="T7019" i="1"/>
  <c r="F7011" i="1"/>
  <c r="Z7011" i="1"/>
  <c r="V7011" i="1"/>
  <c r="U7011" i="1"/>
  <c r="T7011" i="1"/>
  <c r="F7003" i="1"/>
  <c r="Z7003" i="1"/>
  <c r="V7003" i="1"/>
  <c r="U7003" i="1"/>
  <c r="T7003" i="1"/>
  <c r="F6995" i="1"/>
  <c r="Z6995" i="1"/>
  <c r="V6995" i="1"/>
  <c r="U6995" i="1"/>
  <c r="T6995" i="1"/>
  <c r="F6987" i="1"/>
  <c r="Z6987" i="1"/>
  <c r="V6987" i="1"/>
  <c r="U6987" i="1"/>
  <c r="T6987" i="1"/>
  <c r="F6979" i="1"/>
  <c r="Z6979" i="1"/>
  <c r="V6979" i="1"/>
  <c r="U6979" i="1"/>
  <c r="T6979" i="1"/>
  <c r="F6971" i="1"/>
  <c r="Z6971" i="1"/>
  <c r="V6971" i="1"/>
  <c r="U6971" i="1"/>
  <c r="T6971" i="1"/>
  <c r="F6963" i="1"/>
  <c r="Z6963" i="1"/>
  <c r="V6963" i="1"/>
  <c r="U6963" i="1"/>
  <c r="T6963" i="1"/>
  <c r="F6955" i="1"/>
  <c r="Z6955" i="1"/>
  <c r="V6955" i="1"/>
  <c r="U6955" i="1"/>
  <c r="T6955" i="1"/>
  <c r="F6947" i="1"/>
  <c r="Z6947" i="1"/>
  <c r="V6947" i="1"/>
  <c r="U6947" i="1"/>
  <c r="T6947" i="1"/>
  <c r="F6939" i="1"/>
  <c r="Z6939" i="1"/>
  <c r="V6939" i="1"/>
  <c r="U6939" i="1"/>
  <c r="T6939" i="1"/>
  <c r="F6931" i="1"/>
  <c r="Z6931" i="1"/>
  <c r="V6931" i="1"/>
  <c r="U6931" i="1"/>
  <c r="T6931" i="1"/>
  <c r="F6923" i="1"/>
  <c r="Z6923" i="1"/>
  <c r="V6923" i="1"/>
  <c r="U6923" i="1"/>
  <c r="T6923" i="1"/>
  <c r="F6915" i="1"/>
  <c r="Z6915" i="1"/>
  <c r="V6915" i="1"/>
  <c r="U6915" i="1"/>
  <c r="T6915" i="1"/>
  <c r="F6907" i="1"/>
  <c r="Z6907" i="1"/>
  <c r="V6907" i="1"/>
  <c r="U6907" i="1"/>
  <c r="T6907" i="1"/>
  <c r="F6899" i="1"/>
  <c r="Z6899" i="1"/>
  <c r="V6899" i="1"/>
  <c r="U6899" i="1"/>
  <c r="T6899" i="1"/>
  <c r="F6891" i="1"/>
  <c r="Z6891" i="1"/>
  <c r="V6891" i="1"/>
  <c r="U6891" i="1"/>
  <c r="T6891" i="1"/>
  <c r="F6883" i="1"/>
  <c r="Z6883" i="1"/>
  <c r="V6883" i="1"/>
  <c r="U6883" i="1"/>
  <c r="T6883" i="1"/>
  <c r="F6875" i="1"/>
  <c r="Z6875" i="1"/>
  <c r="V6875" i="1"/>
  <c r="U6875" i="1"/>
  <c r="T6875" i="1"/>
  <c r="F6867" i="1"/>
  <c r="Z6867" i="1"/>
  <c r="V6867" i="1"/>
  <c r="U6867" i="1"/>
  <c r="T6867" i="1"/>
  <c r="F6859" i="1"/>
  <c r="Z6859" i="1"/>
  <c r="V6859" i="1"/>
  <c r="U6859" i="1"/>
  <c r="T6859" i="1"/>
  <c r="F6851" i="1"/>
  <c r="Z6851" i="1"/>
  <c r="V6851" i="1"/>
  <c r="U6851" i="1"/>
  <c r="T6851" i="1"/>
  <c r="F6843" i="1"/>
  <c r="Z6843" i="1"/>
  <c r="V6843" i="1"/>
  <c r="U6843" i="1"/>
  <c r="T6843" i="1"/>
  <c r="F6835" i="1"/>
  <c r="Z6835" i="1"/>
  <c r="V6835" i="1"/>
  <c r="U6835" i="1"/>
  <c r="T6835" i="1"/>
  <c r="F6827" i="1"/>
  <c r="Z6827" i="1"/>
  <c r="V6827" i="1"/>
  <c r="U6827" i="1"/>
  <c r="T6827" i="1"/>
  <c r="F6819" i="1"/>
  <c r="Z6819" i="1"/>
  <c r="V6819" i="1"/>
  <c r="U6819" i="1"/>
  <c r="T6819" i="1"/>
  <c r="F6811" i="1"/>
  <c r="Z6811" i="1"/>
  <c r="V6811" i="1"/>
  <c r="U6811" i="1"/>
  <c r="T6811" i="1"/>
  <c r="F6803" i="1"/>
  <c r="Z6803" i="1"/>
  <c r="V6803" i="1"/>
  <c r="U6803" i="1"/>
  <c r="T6803" i="1"/>
  <c r="F6795" i="1"/>
  <c r="Z6795" i="1"/>
  <c r="V6795" i="1"/>
  <c r="U6795" i="1"/>
  <c r="T6795" i="1"/>
  <c r="F6787" i="1"/>
  <c r="Z6787" i="1"/>
  <c r="V6787" i="1"/>
  <c r="U6787" i="1"/>
  <c r="T6787" i="1"/>
  <c r="F6779" i="1"/>
  <c r="Z6779" i="1"/>
  <c r="V6779" i="1"/>
  <c r="U6779" i="1"/>
  <c r="T6779" i="1"/>
  <c r="F6771" i="1"/>
  <c r="Z6771" i="1"/>
  <c r="V6771" i="1"/>
  <c r="U6771" i="1"/>
  <c r="T6771" i="1"/>
  <c r="F6763" i="1"/>
  <c r="Z6763" i="1"/>
  <c r="V6763" i="1"/>
  <c r="U6763" i="1"/>
  <c r="T6763" i="1"/>
  <c r="F6755" i="1"/>
  <c r="Z6755" i="1"/>
  <c r="V6755" i="1"/>
  <c r="U6755" i="1"/>
  <c r="T6755" i="1"/>
  <c r="F6747" i="1"/>
  <c r="Z6747" i="1"/>
  <c r="V6747" i="1"/>
  <c r="U6747" i="1"/>
  <c r="T6747" i="1"/>
  <c r="F6739" i="1"/>
  <c r="Z6739" i="1"/>
  <c r="V6739" i="1"/>
  <c r="U6739" i="1"/>
  <c r="T6739" i="1"/>
  <c r="F6731" i="1"/>
  <c r="Z6731" i="1"/>
  <c r="V6731" i="1"/>
  <c r="U6731" i="1"/>
  <c r="T6731" i="1"/>
  <c r="F6723" i="1"/>
  <c r="Z6723" i="1"/>
  <c r="V6723" i="1"/>
  <c r="U6723" i="1"/>
  <c r="T6723" i="1"/>
  <c r="F6715" i="1"/>
  <c r="Z6715" i="1"/>
  <c r="V6715" i="1"/>
  <c r="U6715" i="1"/>
  <c r="T6715" i="1"/>
  <c r="F6707" i="1"/>
  <c r="Z6707" i="1"/>
  <c r="V6707" i="1"/>
  <c r="U6707" i="1"/>
  <c r="T6707" i="1"/>
  <c r="F6699" i="1"/>
  <c r="Z6699" i="1"/>
  <c r="V6699" i="1"/>
  <c r="U6699" i="1"/>
  <c r="T6699" i="1"/>
  <c r="F6691" i="1"/>
  <c r="Z6691" i="1"/>
  <c r="V6691" i="1"/>
  <c r="U6691" i="1"/>
  <c r="T6691" i="1"/>
  <c r="F6683" i="1"/>
  <c r="Z6683" i="1"/>
  <c r="V6683" i="1"/>
  <c r="U6683" i="1"/>
  <c r="T6683" i="1"/>
  <c r="F6675" i="1"/>
  <c r="Z6675" i="1"/>
  <c r="V6675" i="1"/>
  <c r="U6675" i="1"/>
  <c r="T6675" i="1"/>
  <c r="F6667" i="1"/>
  <c r="Z6667" i="1"/>
  <c r="V6667" i="1"/>
  <c r="U6667" i="1"/>
  <c r="T6667" i="1"/>
  <c r="F6659" i="1"/>
  <c r="Z6659" i="1"/>
  <c r="V6659" i="1"/>
  <c r="U6659" i="1"/>
  <c r="T6659" i="1"/>
  <c r="F6651" i="1"/>
  <c r="Z6651" i="1"/>
  <c r="V6651" i="1"/>
  <c r="U6651" i="1"/>
  <c r="T6651" i="1"/>
  <c r="F6643" i="1"/>
  <c r="Z6643" i="1"/>
  <c r="V6643" i="1"/>
  <c r="U6643" i="1"/>
  <c r="T6643" i="1"/>
  <c r="F6635" i="1"/>
  <c r="Z6635" i="1"/>
  <c r="V6635" i="1"/>
  <c r="U6635" i="1"/>
  <c r="T6635" i="1"/>
  <c r="F6627" i="1"/>
  <c r="Z6627" i="1"/>
  <c r="V6627" i="1"/>
  <c r="U6627" i="1"/>
  <c r="T6627" i="1"/>
  <c r="F6619" i="1"/>
  <c r="Z6619" i="1"/>
  <c r="V6619" i="1"/>
  <c r="U6619" i="1"/>
  <c r="T6619" i="1"/>
  <c r="F6611" i="1"/>
  <c r="Z6611" i="1"/>
  <c r="V6611" i="1"/>
  <c r="U6611" i="1"/>
  <c r="T6611" i="1"/>
  <c r="F6603" i="1"/>
  <c r="Z6603" i="1"/>
  <c r="V6603" i="1"/>
  <c r="U6603" i="1"/>
  <c r="T6603" i="1"/>
  <c r="F6595" i="1"/>
  <c r="Z6595" i="1"/>
  <c r="V6595" i="1"/>
  <c r="U6595" i="1"/>
  <c r="T6595" i="1"/>
  <c r="F6587" i="1"/>
  <c r="Z6587" i="1"/>
  <c r="V6587" i="1"/>
  <c r="U6587" i="1"/>
  <c r="T6587" i="1"/>
  <c r="F6579" i="1"/>
  <c r="Z6579" i="1"/>
  <c r="V6579" i="1"/>
  <c r="U6579" i="1"/>
  <c r="T6579" i="1"/>
  <c r="F6571" i="1"/>
  <c r="Z6571" i="1"/>
  <c r="V6571" i="1"/>
  <c r="U6571" i="1"/>
  <c r="T6571" i="1"/>
  <c r="F6563" i="1"/>
  <c r="Z6563" i="1"/>
  <c r="V6563" i="1"/>
  <c r="U6563" i="1"/>
  <c r="T6563" i="1"/>
  <c r="F6555" i="1"/>
  <c r="Z6555" i="1"/>
  <c r="V6555" i="1"/>
  <c r="U6555" i="1"/>
  <c r="T6555" i="1"/>
  <c r="F6547" i="1"/>
  <c r="Z6547" i="1"/>
  <c r="V6547" i="1"/>
  <c r="U6547" i="1"/>
  <c r="T6547" i="1"/>
  <c r="F6539" i="1"/>
  <c r="Z6539" i="1"/>
  <c r="V6539" i="1"/>
  <c r="U6539" i="1"/>
  <c r="T6539" i="1"/>
  <c r="F6531" i="1"/>
  <c r="Z6531" i="1"/>
  <c r="V6531" i="1"/>
  <c r="U6531" i="1"/>
  <c r="T6531" i="1"/>
  <c r="F6523" i="1"/>
  <c r="Z6523" i="1"/>
  <c r="V6523" i="1"/>
  <c r="U6523" i="1"/>
  <c r="T6523" i="1"/>
  <c r="F6515" i="1"/>
  <c r="Z6515" i="1"/>
  <c r="V6515" i="1"/>
  <c r="U6515" i="1"/>
  <c r="T6515" i="1"/>
  <c r="F6507" i="1"/>
  <c r="Z6507" i="1"/>
  <c r="V6507" i="1"/>
  <c r="U6507" i="1"/>
  <c r="T6507" i="1"/>
  <c r="F6499" i="1"/>
  <c r="Z6499" i="1"/>
  <c r="V6499" i="1"/>
  <c r="U6499" i="1"/>
  <c r="T6499" i="1"/>
  <c r="F6491" i="1"/>
  <c r="Z6491" i="1"/>
  <c r="V6491" i="1"/>
  <c r="U6491" i="1"/>
  <c r="T6491" i="1"/>
  <c r="F6483" i="1"/>
  <c r="Z6483" i="1"/>
  <c r="V6483" i="1"/>
  <c r="U6483" i="1"/>
  <c r="T6483" i="1"/>
  <c r="F6475" i="1"/>
  <c r="Z6475" i="1"/>
  <c r="V6475" i="1"/>
  <c r="U6475" i="1"/>
  <c r="T6475" i="1"/>
  <c r="F6467" i="1"/>
  <c r="Z6467" i="1"/>
  <c r="V6467" i="1"/>
  <c r="U6467" i="1"/>
  <c r="T6467" i="1"/>
  <c r="F6459" i="1"/>
  <c r="Z6459" i="1"/>
  <c r="V6459" i="1"/>
  <c r="U6459" i="1"/>
  <c r="T6459" i="1"/>
  <c r="F6451" i="1"/>
  <c r="Z6451" i="1"/>
  <c r="V6451" i="1"/>
  <c r="U6451" i="1"/>
  <c r="T6451" i="1"/>
  <c r="F6443" i="1"/>
  <c r="Z6443" i="1"/>
  <c r="V6443" i="1"/>
  <c r="U6443" i="1"/>
  <c r="T6443" i="1"/>
  <c r="F6435" i="1"/>
  <c r="Z6435" i="1"/>
  <c r="V6435" i="1"/>
  <c r="U6435" i="1"/>
  <c r="T6435" i="1"/>
  <c r="F6427" i="1"/>
  <c r="Z6427" i="1"/>
  <c r="V6427" i="1"/>
  <c r="U6427" i="1"/>
  <c r="T6427" i="1"/>
  <c r="F6419" i="1"/>
  <c r="Z6419" i="1"/>
  <c r="V6419" i="1"/>
  <c r="U6419" i="1"/>
  <c r="T6419" i="1"/>
  <c r="F6411" i="1"/>
  <c r="Z6411" i="1"/>
  <c r="V6411" i="1"/>
  <c r="U6411" i="1"/>
  <c r="T6411" i="1"/>
  <c r="F6403" i="1"/>
  <c r="Z6403" i="1"/>
  <c r="V6403" i="1"/>
  <c r="U6403" i="1"/>
  <c r="T6403" i="1"/>
  <c r="F6395" i="1"/>
  <c r="Z6395" i="1"/>
  <c r="V6395" i="1"/>
  <c r="U6395" i="1"/>
  <c r="T6395" i="1"/>
  <c r="F6387" i="1"/>
  <c r="Z6387" i="1"/>
  <c r="V6387" i="1"/>
  <c r="U6387" i="1"/>
  <c r="T6387" i="1"/>
  <c r="F6379" i="1"/>
  <c r="Z6379" i="1"/>
  <c r="V6379" i="1"/>
  <c r="U6379" i="1"/>
  <c r="T6379" i="1"/>
  <c r="F6371" i="1"/>
  <c r="Z6371" i="1"/>
  <c r="V6371" i="1"/>
  <c r="U6371" i="1"/>
  <c r="T6371" i="1"/>
  <c r="F6363" i="1"/>
  <c r="Z6363" i="1"/>
  <c r="V6363" i="1"/>
  <c r="U6363" i="1"/>
  <c r="T6363" i="1"/>
  <c r="F6355" i="1"/>
  <c r="Z6355" i="1"/>
  <c r="V6355" i="1"/>
  <c r="U6355" i="1"/>
  <c r="T6355" i="1"/>
  <c r="F6347" i="1"/>
  <c r="Z6347" i="1"/>
  <c r="V6347" i="1"/>
  <c r="U6347" i="1"/>
  <c r="T6347" i="1"/>
  <c r="F6339" i="1"/>
  <c r="Z6339" i="1"/>
  <c r="V6339" i="1"/>
  <c r="U6339" i="1"/>
  <c r="T6339" i="1"/>
  <c r="F6331" i="1"/>
  <c r="Z6331" i="1"/>
  <c r="V6331" i="1"/>
  <c r="U6331" i="1"/>
  <c r="T6331" i="1"/>
  <c r="F6323" i="1"/>
  <c r="Z6323" i="1"/>
  <c r="V6323" i="1"/>
  <c r="U6323" i="1"/>
  <c r="T6323" i="1"/>
  <c r="F6315" i="1"/>
  <c r="Z6315" i="1"/>
  <c r="V6315" i="1"/>
  <c r="U6315" i="1"/>
  <c r="T6315" i="1"/>
  <c r="F6307" i="1"/>
  <c r="Z6307" i="1"/>
  <c r="V6307" i="1"/>
  <c r="U6307" i="1"/>
  <c r="T6307" i="1"/>
  <c r="F6299" i="1"/>
  <c r="Z6299" i="1"/>
  <c r="V6299" i="1"/>
  <c r="U6299" i="1"/>
  <c r="T6299" i="1"/>
  <c r="F6291" i="1"/>
  <c r="Z6291" i="1"/>
  <c r="V6291" i="1"/>
  <c r="U6291" i="1"/>
  <c r="T6291" i="1"/>
  <c r="F6283" i="1"/>
  <c r="Z6283" i="1"/>
  <c r="V6283" i="1"/>
  <c r="U6283" i="1"/>
  <c r="T6283" i="1"/>
  <c r="F6275" i="1"/>
  <c r="Z6275" i="1"/>
  <c r="V6275" i="1"/>
  <c r="U6275" i="1"/>
  <c r="T6275" i="1"/>
  <c r="F6267" i="1"/>
  <c r="Z6267" i="1"/>
  <c r="V6267" i="1"/>
  <c r="U6267" i="1"/>
  <c r="T6267" i="1"/>
  <c r="F6259" i="1"/>
  <c r="Z6259" i="1"/>
  <c r="V6259" i="1"/>
  <c r="U6259" i="1"/>
  <c r="T6259" i="1"/>
  <c r="F6251" i="1"/>
  <c r="Z6251" i="1"/>
  <c r="V6251" i="1"/>
  <c r="U6251" i="1"/>
  <c r="T6251" i="1"/>
  <c r="F6243" i="1"/>
  <c r="Z6243" i="1"/>
  <c r="V6243" i="1"/>
  <c r="U6243" i="1"/>
  <c r="T6243" i="1"/>
  <c r="F6235" i="1"/>
  <c r="Z6235" i="1"/>
  <c r="V6235" i="1"/>
  <c r="U6235" i="1"/>
  <c r="T6235" i="1"/>
  <c r="F6227" i="1"/>
  <c r="Z6227" i="1"/>
  <c r="V6227" i="1"/>
  <c r="U6227" i="1"/>
  <c r="T6227" i="1"/>
  <c r="F6219" i="1"/>
  <c r="Z6219" i="1"/>
  <c r="V6219" i="1"/>
  <c r="U6219" i="1"/>
  <c r="T6219" i="1"/>
  <c r="F6211" i="1"/>
  <c r="Z6211" i="1"/>
  <c r="V6211" i="1"/>
  <c r="U6211" i="1"/>
  <c r="T6211" i="1"/>
  <c r="F6203" i="1"/>
  <c r="Z6203" i="1"/>
  <c r="V6203" i="1"/>
  <c r="U6203" i="1"/>
  <c r="T6203" i="1"/>
  <c r="F6195" i="1"/>
  <c r="Z6195" i="1"/>
  <c r="V6195" i="1"/>
  <c r="U6195" i="1"/>
  <c r="T6195" i="1"/>
  <c r="F6187" i="1"/>
  <c r="Z6187" i="1"/>
  <c r="V6187" i="1"/>
  <c r="U6187" i="1"/>
  <c r="T6187" i="1"/>
  <c r="F6179" i="1"/>
  <c r="Z6179" i="1"/>
  <c r="V6179" i="1"/>
  <c r="U6179" i="1"/>
  <c r="T6179" i="1"/>
  <c r="F6171" i="1"/>
  <c r="Z6171" i="1"/>
  <c r="V6171" i="1"/>
  <c r="U6171" i="1"/>
  <c r="T6171" i="1"/>
  <c r="F6163" i="1"/>
  <c r="Z6163" i="1"/>
  <c r="V6163" i="1"/>
  <c r="U6163" i="1"/>
  <c r="T6163" i="1"/>
  <c r="F6155" i="1"/>
  <c r="Z6155" i="1"/>
  <c r="V6155" i="1"/>
  <c r="U6155" i="1"/>
  <c r="T6155" i="1"/>
  <c r="F6147" i="1"/>
  <c r="Z6147" i="1"/>
  <c r="V6147" i="1"/>
  <c r="U6147" i="1"/>
  <c r="T6147" i="1"/>
  <c r="F6139" i="1"/>
  <c r="Z6139" i="1"/>
  <c r="V6139" i="1"/>
  <c r="U6139" i="1"/>
  <c r="T6139" i="1"/>
  <c r="F6131" i="1"/>
  <c r="Z6131" i="1"/>
  <c r="V6131" i="1"/>
  <c r="U6131" i="1"/>
  <c r="T6131" i="1"/>
  <c r="F6123" i="1"/>
  <c r="Z6123" i="1"/>
  <c r="V6123" i="1"/>
  <c r="U6123" i="1"/>
  <c r="T6123" i="1"/>
  <c r="F6115" i="1"/>
  <c r="Z6115" i="1"/>
  <c r="V6115" i="1"/>
  <c r="U6115" i="1"/>
  <c r="T6115" i="1"/>
  <c r="F6107" i="1"/>
  <c r="Z6107" i="1"/>
  <c r="V6107" i="1"/>
  <c r="U6107" i="1"/>
  <c r="T6107" i="1"/>
  <c r="F6099" i="1"/>
  <c r="Z6099" i="1"/>
  <c r="V6099" i="1"/>
  <c r="U6099" i="1"/>
  <c r="T6099" i="1"/>
  <c r="F6091" i="1"/>
  <c r="Z6091" i="1"/>
  <c r="V6091" i="1"/>
  <c r="U6091" i="1"/>
  <c r="T6091" i="1"/>
  <c r="F6083" i="1"/>
  <c r="Z6083" i="1"/>
  <c r="V6083" i="1"/>
  <c r="U6083" i="1"/>
  <c r="T6083" i="1"/>
  <c r="F6075" i="1"/>
  <c r="Z6075" i="1"/>
  <c r="V6075" i="1"/>
  <c r="U6075" i="1"/>
  <c r="T6075" i="1"/>
  <c r="F6067" i="1"/>
  <c r="Z6067" i="1"/>
  <c r="V6067" i="1"/>
  <c r="U6067" i="1"/>
  <c r="T6067" i="1"/>
  <c r="F6059" i="1"/>
  <c r="Z6059" i="1"/>
  <c r="V6059" i="1"/>
  <c r="U6059" i="1"/>
  <c r="T6059" i="1"/>
  <c r="F6051" i="1"/>
  <c r="Z6051" i="1"/>
  <c r="V6051" i="1"/>
  <c r="U6051" i="1"/>
  <c r="T6051" i="1"/>
  <c r="F6043" i="1"/>
  <c r="Z6043" i="1"/>
  <c r="V6043" i="1"/>
  <c r="U6043" i="1"/>
  <c r="T6043" i="1"/>
  <c r="F6035" i="1"/>
  <c r="Z6035" i="1"/>
  <c r="V6035" i="1"/>
  <c r="U6035" i="1"/>
  <c r="T6035" i="1"/>
  <c r="F6027" i="1"/>
  <c r="Z6027" i="1"/>
  <c r="V6027" i="1"/>
  <c r="U6027" i="1"/>
  <c r="T6027" i="1"/>
  <c r="F6019" i="1"/>
  <c r="Z6019" i="1"/>
  <c r="V6019" i="1"/>
  <c r="U6019" i="1"/>
  <c r="T6019" i="1"/>
  <c r="F6011" i="1"/>
  <c r="Z6011" i="1"/>
  <c r="V6011" i="1"/>
  <c r="U6011" i="1"/>
  <c r="T6011" i="1"/>
  <c r="F6003" i="1"/>
  <c r="Z6003" i="1"/>
  <c r="V6003" i="1"/>
  <c r="U6003" i="1"/>
  <c r="T6003" i="1"/>
  <c r="F5995" i="1"/>
  <c r="Z5995" i="1"/>
  <c r="V5995" i="1"/>
  <c r="U5995" i="1"/>
  <c r="T5995" i="1"/>
  <c r="F5987" i="1"/>
  <c r="Z5987" i="1"/>
  <c r="V5987" i="1"/>
  <c r="U5987" i="1"/>
  <c r="T5987" i="1"/>
  <c r="F5979" i="1"/>
  <c r="Z5979" i="1"/>
  <c r="V5979" i="1"/>
  <c r="U5979" i="1"/>
  <c r="T5979" i="1"/>
  <c r="F5971" i="1"/>
  <c r="Z5971" i="1"/>
  <c r="V5971" i="1"/>
  <c r="U5971" i="1"/>
  <c r="T5971" i="1"/>
  <c r="F5963" i="1"/>
  <c r="Z5963" i="1"/>
  <c r="V5963" i="1"/>
  <c r="U5963" i="1"/>
  <c r="T5963" i="1"/>
  <c r="F5955" i="1"/>
  <c r="Z5955" i="1"/>
  <c r="V5955" i="1"/>
  <c r="U5955" i="1"/>
  <c r="T5955" i="1"/>
  <c r="F5947" i="1"/>
  <c r="Z5947" i="1"/>
  <c r="V5947" i="1"/>
  <c r="U5947" i="1"/>
  <c r="T5947" i="1"/>
  <c r="F5939" i="1"/>
  <c r="Z5939" i="1"/>
  <c r="V5939" i="1"/>
  <c r="U5939" i="1"/>
  <c r="T5939" i="1"/>
  <c r="F5931" i="1"/>
  <c r="Z5931" i="1"/>
  <c r="V5931" i="1"/>
  <c r="U5931" i="1"/>
  <c r="T5931" i="1"/>
  <c r="F5923" i="1"/>
  <c r="Z5923" i="1"/>
  <c r="V5923" i="1"/>
  <c r="U5923" i="1"/>
  <c r="T5923" i="1"/>
  <c r="F5915" i="1"/>
  <c r="Z5915" i="1"/>
  <c r="V5915" i="1"/>
  <c r="U5915" i="1"/>
  <c r="T5915" i="1"/>
  <c r="F5907" i="1"/>
  <c r="Z5907" i="1"/>
  <c r="V5907" i="1"/>
  <c r="U5907" i="1"/>
  <c r="T5907" i="1"/>
  <c r="F5899" i="1"/>
  <c r="Z5899" i="1"/>
  <c r="V5899" i="1"/>
  <c r="U5899" i="1"/>
  <c r="T5899" i="1"/>
  <c r="F5891" i="1"/>
  <c r="Z5891" i="1"/>
  <c r="V5891" i="1"/>
  <c r="U5891" i="1"/>
  <c r="T5891" i="1"/>
  <c r="F5883" i="1"/>
  <c r="Z5883" i="1"/>
  <c r="V5883" i="1"/>
  <c r="U5883" i="1"/>
  <c r="T5883" i="1"/>
  <c r="F5875" i="1"/>
  <c r="Z5875" i="1"/>
  <c r="V5875" i="1"/>
  <c r="U5875" i="1"/>
  <c r="T5875" i="1"/>
  <c r="F5867" i="1"/>
  <c r="Z5867" i="1"/>
  <c r="V5867" i="1"/>
  <c r="U5867" i="1"/>
  <c r="T5867" i="1"/>
  <c r="F5859" i="1"/>
  <c r="Z5859" i="1"/>
  <c r="V5859" i="1"/>
  <c r="U5859" i="1"/>
  <c r="T5859" i="1"/>
  <c r="F5851" i="1"/>
  <c r="Z5851" i="1"/>
  <c r="V5851" i="1"/>
  <c r="U5851" i="1"/>
  <c r="T5851" i="1"/>
  <c r="F5843" i="1"/>
  <c r="Z5843" i="1"/>
  <c r="V5843" i="1"/>
  <c r="U5843" i="1"/>
  <c r="T5843" i="1"/>
  <c r="F5835" i="1"/>
  <c r="Z5835" i="1"/>
  <c r="V5835" i="1"/>
  <c r="U5835" i="1"/>
  <c r="T5835" i="1"/>
  <c r="F5827" i="1"/>
  <c r="Z5827" i="1"/>
  <c r="V5827" i="1"/>
  <c r="U5827" i="1"/>
  <c r="T5827" i="1"/>
  <c r="F5819" i="1"/>
  <c r="Z5819" i="1"/>
  <c r="V5819" i="1"/>
  <c r="U5819" i="1"/>
  <c r="T5819" i="1"/>
  <c r="F5811" i="1"/>
  <c r="Z5811" i="1"/>
  <c r="V5811" i="1"/>
  <c r="U5811" i="1"/>
  <c r="T5811" i="1"/>
  <c r="F5803" i="1"/>
  <c r="Z5803" i="1"/>
  <c r="V5803" i="1"/>
  <c r="U5803" i="1"/>
  <c r="T5803" i="1"/>
  <c r="F5795" i="1"/>
  <c r="Z5795" i="1"/>
  <c r="V5795" i="1"/>
  <c r="U5795" i="1"/>
  <c r="T5795" i="1"/>
  <c r="F5787" i="1"/>
  <c r="Z5787" i="1"/>
  <c r="V5787" i="1"/>
  <c r="U5787" i="1"/>
  <c r="T5787" i="1"/>
  <c r="F5779" i="1"/>
  <c r="Z5779" i="1"/>
  <c r="V5779" i="1"/>
  <c r="U5779" i="1"/>
  <c r="T5779" i="1"/>
  <c r="F5771" i="1"/>
  <c r="Z5771" i="1"/>
  <c r="V5771" i="1"/>
  <c r="U5771" i="1"/>
  <c r="T5771" i="1"/>
  <c r="F5763" i="1"/>
  <c r="Z5763" i="1"/>
  <c r="V5763" i="1"/>
  <c r="U5763" i="1"/>
  <c r="T5763" i="1"/>
  <c r="F5755" i="1"/>
  <c r="Z5755" i="1"/>
  <c r="V5755" i="1"/>
  <c r="U5755" i="1"/>
  <c r="T5755" i="1"/>
  <c r="F5747" i="1"/>
  <c r="Z5747" i="1"/>
  <c r="V5747" i="1"/>
  <c r="U5747" i="1"/>
  <c r="T5747" i="1"/>
  <c r="F5739" i="1"/>
  <c r="Z5739" i="1"/>
  <c r="V5739" i="1"/>
  <c r="U5739" i="1"/>
  <c r="T5739" i="1"/>
  <c r="F5731" i="1"/>
  <c r="Z5731" i="1"/>
  <c r="V5731" i="1"/>
  <c r="U5731" i="1"/>
  <c r="T5731" i="1"/>
  <c r="F5723" i="1"/>
  <c r="Z5723" i="1"/>
  <c r="V5723" i="1"/>
  <c r="U5723" i="1"/>
  <c r="T5723" i="1"/>
  <c r="F5715" i="1"/>
  <c r="Z5715" i="1"/>
  <c r="V5715" i="1"/>
  <c r="U5715" i="1"/>
  <c r="T5715" i="1"/>
  <c r="F5707" i="1"/>
  <c r="Z5707" i="1"/>
  <c r="V5707" i="1"/>
  <c r="U5707" i="1"/>
  <c r="T5707" i="1"/>
  <c r="F5699" i="1"/>
  <c r="Z5699" i="1"/>
  <c r="V5699" i="1"/>
  <c r="U5699" i="1"/>
  <c r="T5699" i="1"/>
  <c r="F5691" i="1"/>
  <c r="Z5691" i="1"/>
  <c r="V5691" i="1"/>
  <c r="U5691" i="1"/>
  <c r="T5691" i="1"/>
  <c r="F5683" i="1"/>
  <c r="Z5683" i="1"/>
  <c r="V5683" i="1"/>
  <c r="U5683" i="1"/>
  <c r="T5683" i="1"/>
  <c r="F5675" i="1"/>
  <c r="Z5675" i="1"/>
  <c r="V5675" i="1"/>
  <c r="U5675" i="1"/>
  <c r="T5675" i="1"/>
  <c r="F5667" i="1"/>
  <c r="Z5667" i="1"/>
  <c r="V5667" i="1"/>
  <c r="U5667" i="1"/>
  <c r="T5667" i="1"/>
  <c r="F5659" i="1"/>
  <c r="Z5659" i="1"/>
  <c r="V5659" i="1"/>
  <c r="U5659" i="1"/>
  <c r="T5659" i="1"/>
  <c r="F5651" i="1"/>
  <c r="Z5651" i="1"/>
  <c r="V5651" i="1"/>
  <c r="U5651" i="1"/>
  <c r="T5651" i="1"/>
  <c r="F5643" i="1"/>
  <c r="Z5643" i="1"/>
  <c r="V5643" i="1"/>
  <c r="U5643" i="1"/>
  <c r="T5643" i="1"/>
  <c r="F5635" i="1"/>
  <c r="Z5635" i="1"/>
  <c r="V5635" i="1"/>
  <c r="U5635" i="1"/>
  <c r="T5635" i="1"/>
  <c r="F5627" i="1"/>
  <c r="Z5627" i="1"/>
  <c r="V5627" i="1"/>
  <c r="U5627" i="1"/>
  <c r="T5627" i="1"/>
  <c r="F5619" i="1"/>
  <c r="Z5619" i="1"/>
  <c r="V5619" i="1"/>
  <c r="U5619" i="1"/>
  <c r="T5619" i="1"/>
  <c r="F5611" i="1"/>
  <c r="Z5611" i="1"/>
  <c r="V5611" i="1"/>
  <c r="U5611" i="1"/>
  <c r="T5611" i="1"/>
  <c r="F5603" i="1"/>
  <c r="Z5603" i="1"/>
  <c r="V5603" i="1"/>
  <c r="U5603" i="1"/>
  <c r="T5603" i="1"/>
  <c r="F5595" i="1"/>
  <c r="Z5595" i="1"/>
  <c r="V5595" i="1"/>
  <c r="U5595" i="1"/>
  <c r="T5595" i="1"/>
  <c r="F5587" i="1"/>
  <c r="Z5587" i="1"/>
  <c r="V5587" i="1"/>
  <c r="U5587" i="1"/>
  <c r="T5587" i="1"/>
  <c r="F5579" i="1"/>
  <c r="Z5579" i="1"/>
  <c r="V5579" i="1"/>
  <c r="U5579" i="1"/>
  <c r="T5579" i="1"/>
  <c r="F5571" i="1"/>
  <c r="Z5571" i="1"/>
  <c r="V5571" i="1"/>
  <c r="U5571" i="1"/>
  <c r="T5571" i="1"/>
  <c r="F5563" i="1"/>
  <c r="Z5563" i="1"/>
  <c r="V5563" i="1"/>
  <c r="U5563" i="1"/>
  <c r="T5563" i="1"/>
  <c r="F5555" i="1"/>
  <c r="Z5555" i="1"/>
  <c r="V5555" i="1"/>
  <c r="U5555" i="1"/>
  <c r="T5555" i="1"/>
  <c r="F5547" i="1"/>
  <c r="Z5547" i="1"/>
  <c r="V5547" i="1"/>
  <c r="U5547" i="1"/>
  <c r="T5547" i="1"/>
  <c r="F5539" i="1"/>
  <c r="Z5539" i="1"/>
  <c r="V5539" i="1"/>
  <c r="U5539" i="1"/>
  <c r="T5539" i="1"/>
  <c r="F5531" i="1"/>
  <c r="Z5531" i="1"/>
  <c r="V5531" i="1"/>
  <c r="U5531" i="1"/>
  <c r="T5531" i="1"/>
  <c r="F5523" i="1"/>
  <c r="Z5523" i="1"/>
  <c r="V5523" i="1"/>
  <c r="U5523" i="1"/>
  <c r="T5523" i="1"/>
  <c r="F5515" i="1"/>
  <c r="Z5515" i="1"/>
  <c r="V5515" i="1"/>
  <c r="U5515" i="1"/>
  <c r="T5515" i="1"/>
  <c r="F5507" i="1"/>
  <c r="Z5507" i="1"/>
  <c r="V5507" i="1"/>
  <c r="U5507" i="1"/>
  <c r="T5507" i="1"/>
  <c r="F5499" i="1"/>
  <c r="Z5499" i="1"/>
  <c r="V5499" i="1"/>
  <c r="U5499" i="1"/>
  <c r="T5499" i="1"/>
  <c r="F5491" i="1"/>
  <c r="Z5491" i="1"/>
  <c r="V5491" i="1"/>
  <c r="U5491" i="1"/>
  <c r="T5491" i="1"/>
  <c r="F5483" i="1"/>
  <c r="Z5483" i="1"/>
  <c r="V5483" i="1"/>
  <c r="U5483" i="1"/>
  <c r="T5483" i="1"/>
  <c r="F5475" i="1"/>
  <c r="Z5475" i="1"/>
  <c r="V5475" i="1"/>
  <c r="U5475" i="1"/>
  <c r="T5475" i="1"/>
  <c r="F5467" i="1"/>
  <c r="Z5467" i="1"/>
  <c r="V5467" i="1"/>
  <c r="U5467" i="1"/>
  <c r="T5467" i="1"/>
  <c r="F5459" i="1"/>
  <c r="Z5459" i="1"/>
  <c r="V5459" i="1"/>
  <c r="U5459" i="1"/>
  <c r="T5459" i="1"/>
  <c r="F5451" i="1"/>
  <c r="Z5451" i="1"/>
  <c r="V5451" i="1"/>
  <c r="U5451" i="1"/>
  <c r="T5451" i="1"/>
  <c r="F5443" i="1"/>
  <c r="Z5443" i="1"/>
  <c r="V5443" i="1"/>
  <c r="U5443" i="1"/>
  <c r="T5443" i="1"/>
  <c r="F5435" i="1"/>
  <c r="Z5435" i="1"/>
  <c r="V5435" i="1"/>
  <c r="U5435" i="1"/>
  <c r="T5435" i="1"/>
  <c r="F5427" i="1"/>
  <c r="Z5427" i="1"/>
  <c r="V5427" i="1"/>
  <c r="U5427" i="1"/>
  <c r="T5427" i="1"/>
  <c r="F5419" i="1"/>
  <c r="Z5419" i="1"/>
  <c r="V5419" i="1"/>
  <c r="U5419" i="1"/>
  <c r="T5419" i="1"/>
  <c r="F5411" i="1"/>
  <c r="Z5411" i="1"/>
  <c r="V5411" i="1"/>
  <c r="U5411" i="1"/>
  <c r="T5411" i="1"/>
  <c r="F5403" i="1"/>
  <c r="Z5403" i="1"/>
  <c r="V5403" i="1"/>
  <c r="U5403" i="1"/>
  <c r="T5403" i="1"/>
  <c r="F5395" i="1"/>
  <c r="Z5395" i="1"/>
  <c r="V5395" i="1"/>
  <c r="U5395" i="1"/>
  <c r="T5395" i="1"/>
  <c r="F5387" i="1"/>
  <c r="Z5387" i="1"/>
  <c r="V5387" i="1"/>
  <c r="U5387" i="1"/>
  <c r="T5387" i="1"/>
  <c r="F5379" i="1"/>
  <c r="Z5379" i="1"/>
  <c r="V5379" i="1"/>
  <c r="U5379" i="1"/>
  <c r="T5379" i="1"/>
  <c r="F5371" i="1"/>
  <c r="Z5371" i="1"/>
  <c r="V5371" i="1"/>
  <c r="U5371" i="1"/>
  <c r="T5371" i="1"/>
  <c r="F5363" i="1"/>
  <c r="Z5363" i="1"/>
  <c r="V5363" i="1"/>
  <c r="U5363" i="1"/>
  <c r="T5363" i="1"/>
  <c r="F5355" i="1"/>
  <c r="Z5355" i="1"/>
  <c r="V5355" i="1"/>
  <c r="U5355" i="1"/>
  <c r="T5355" i="1"/>
  <c r="F5347" i="1"/>
  <c r="Z5347" i="1"/>
  <c r="V5347" i="1"/>
  <c r="U5347" i="1"/>
  <c r="T5347" i="1"/>
  <c r="F5339" i="1"/>
  <c r="Z5339" i="1"/>
  <c r="V5339" i="1"/>
  <c r="U5339" i="1"/>
  <c r="T5339" i="1"/>
  <c r="F5331" i="1"/>
  <c r="Z5331" i="1"/>
  <c r="V5331" i="1"/>
  <c r="U5331" i="1"/>
  <c r="T5331" i="1"/>
  <c r="F5323" i="1"/>
  <c r="Z5323" i="1"/>
  <c r="V5323" i="1"/>
  <c r="U5323" i="1"/>
  <c r="T5323" i="1"/>
  <c r="F5315" i="1"/>
  <c r="Z5315" i="1"/>
  <c r="V5315" i="1"/>
  <c r="U5315" i="1"/>
  <c r="T5315" i="1"/>
  <c r="F5307" i="1"/>
  <c r="Z5307" i="1"/>
  <c r="V5307" i="1"/>
  <c r="U5307" i="1"/>
  <c r="T5307" i="1"/>
  <c r="F5299" i="1"/>
  <c r="Z5299" i="1"/>
  <c r="V5299" i="1"/>
  <c r="U5299" i="1"/>
  <c r="T5299" i="1"/>
  <c r="F5291" i="1"/>
  <c r="Z5291" i="1"/>
  <c r="V5291" i="1"/>
  <c r="U5291" i="1"/>
  <c r="T5291" i="1"/>
  <c r="F5283" i="1"/>
  <c r="Z5283" i="1"/>
  <c r="V5283" i="1"/>
  <c r="U5283" i="1"/>
  <c r="T5283" i="1"/>
  <c r="F5275" i="1"/>
  <c r="Z5275" i="1"/>
  <c r="V5275" i="1"/>
  <c r="U5275" i="1"/>
  <c r="T5275" i="1"/>
  <c r="F5267" i="1"/>
  <c r="Z5267" i="1"/>
  <c r="V5267" i="1"/>
  <c r="U5267" i="1"/>
  <c r="T5267" i="1"/>
  <c r="F5259" i="1"/>
  <c r="Z5259" i="1"/>
  <c r="V5259" i="1"/>
  <c r="U5259" i="1"/>
  <c r="T5259" i="1"/>
  <c r="F5251" i="1"/>
  <c r="Z5251" i="1"/>
  <c r="V5251" i="1"/>
  <c r="U5251" i="1"/>
  <c r="T5251" i="1"/>
  <c r="F5243" i="1"/>
  <c r="Z5243" i="1"/>
  <c r="V5243" i="1"/>
  <c r="U5243" i="1"/>
  <c r="T5243" i="1"/>
  <c r="F5235" i="1"/>
  <c r="Z5235" i="1"/>
  <c r="V5235" i="1"/>
  <c r="U5235" i="1"/>
  <c r="T5235" i="1"/>
  <c r="F5227" i="1"/>
  <c r="Z5227" i="1"/>
  <c r="V5227" i="1"/>
  <c r="U5227" i="1"/>
  <c r="T5227" i="1"/>
  <c r="F5219" i="1"/>
  <c r="Z5219" i="1"/>
  <c r="V5219" i="1"/>
  <c r="U5219" i="1"/>
  <c r="T5219" i="1"/>
  <c r="F5211" i="1"/>
  <c r="Z5211" i="1"/>
  <c r="V5211" i="1"/>
  <c r="U5211" i="1"/>
  <c r="T5211" i="1"/>
  <c r="F5203" i="1"/>
  <c r="Z5203" i="1"/>
  <c r="V5203" i="1"/>
  <c r="U5203" i="1"/>
  <c r="T5203" i="1"/>
  <c r="F5195" i="1"/>
  <c r="Z5195" i="1"/>
  <c r="V5195" i="1"/>
  <c r="U5195" i="1"/>
  <c r="T5195" i="1"/>
  <c r="F5187" i="1"/>
  <c r="Z5187" i="1"/>
  <c r="V5187" i="1"/>
  <c r="U5187" i="1"/>
  <c r="T5187" i="1"/>
  <c r="F5179" i="1"/>
  <c r="Z5179" i="1"/>
  <c r="V5179" i="1"/>
  <c r="U5179" i="1"/>
  <c r="T5179" i="1"/>
  <c r="F5171" i="1"/>
  <c r="Z5171" i="1"/>
  <c r="V5171" i="1"/>
  <c r="U5171" i="1"/>
  <c r="T5171" i="1"/>
  <c r="F5163" i="1"/>
  <c r="Z5163" i="1"/>
  <c r="V5163" i="1"/>
  <c r="U5163" i="1"/>
  <c r="T5163" i="1"/>
  <c r="F5155" i="1"/>
  <c r="Z5155" i="1"/>
  <c r="V5155" i="1"/>
  <c r="U5155" i="1"/>
  <c r="T5155" i="1"/>
  <c r="F5147" i="1"/>
  <c r="Z5147" i="1"/>
  <c r="V5147" i="1"/>
  <c r="U5147" i="1"/>
  <c r="T5147" i="1"/>
  <c r="F5139" i="1"/>
  <c r="Z5139" i="1"/>
  <c r="V5139" i="1"/>
  <c r="U5139" i="1"/>
  <c r="T5139" i="1"/>
  <c r="F5131" i="1"/>
  <c r="Z5131" i="1"/>
  <c r="V5131" i="1"/>
  <c r="U5131" i="1"/>
  <c r="T5131" i="1"/>
  <c r="F5123" i="1"/>
  <c r="Z5123" i="1"/>
  <c r="V5123" i="1"/>
  <c r="U5123" i="1"/>
  <c r="T5123" i="1"/>
  <c r="F5115" i="1"/>
  <c r="Z5115" i="1"/>
  <c r="V5115" i="1"/>
  <c r="U5115" i="1"/>
  <c r="T5115" i="1"/>
  <c r="F5107" i="1"/>
  <c r="Z5107" i="1"/>
  <c r="V5107" i="1"/>
  <c r="U5107" i="1"/>
  <c r="T5107" i="1"/>
  <c r="F5099" i="1"/>
  <c r="Z5099" i="1"/>
  <c r="V5099" i="1"/>
  <c r="U5099" i="1"/>
  <c r="T5099" i="1"/>
  <c r="F5091" i="1"/>
  <c r="Z5091" i="1"/>
  <c r="V5091" i="1"/>
  <c r="U5091" i="1"/>
  <c r="T5091" i="1"/>
  <c r="F5083" i="1"/>
  <c r="Z5083" i="1"/>
  <c r="V5083" i="1"/>
  <c r="U5083" i="1"/>
  <c r="T5083" i="1"/>
  <c r="F5075" i="1"/>
  <c r="Z5075" i="1"/>
  <c r="V5075" i="1"/>
  <c r="U5075" i="1"/>
  <c r="T5075" i="1"/>
  <c r="F5067" i="1"/>
  <c r="Z5067" i="1"/>
  <c r="V5067" i="1"/>
  <c r="U5067" i="1"/>
  <c r="T5067" i="1"/>
  <c r="F5059" i="1"/>
  <c r="Z5059" i="1"/>
  <c r="V5059" i="1"/>
  <c r="U5059" i="1"/>
  <c r="T5059" i="1"/>
  <c r="F5051" i="1"/>
  <c r="Z5051" i="1"/>
  <c r="V5051" i="1"/>
  <c r="U5051" i="1"/>
  <c r="T5051" i="1"/>
  <c r="F5043" i="1"/>
  <c r="Z5043" i="1"/>
  <c r="V5043" i="1"/>
  <c r="U5043" i="1"/>
  <c r="T5043" i="1"/>
  <c r="F5035" i="1"/>
  <c r="Z5035" i="1"/>
  <c r="V5035" i="1"/>
  <c r="U5035" i="1"/>
  <c r="T5035" i="1"/>
  <c r="F5027" i="1"/>
  <c r="Z5027" i="1"/>
  <c r="V5027" i="1"/>
  <c r="U5027" i="1"/>
  <c r="T5027" i="1"/>
  <c r="F5019" i="1"/>
  <c r="Z5019" i="1"/>
  <c r="V5019" i="1"/>
  <c r="U5019" i="1"/>
  <c r="T5019" i="1"/>
  <c r="F5011" i="1"/>
  <c r="Z5011" i="1"/>
  <c r="V5011" i="1"/>
  <c r="U5011" i="1"/>
  <c r="T5011" i="1"/>
  <c r="F5003" i="1"/>
  <c r="Z5003" i="1"/>
  <c r="V5003" i="1"/>
  <c r="U5003" i="1"/>
  <c r="T5003" i="1"/>
  <c r="F4995" i="1"/>
  <c r="Z4995" i="1"/>
  <c r="V4995" i="1"/>
  <c r="U4995" i="1"/>
  <c r="T4995" i="1"/>
  <c r="F4987" i="1"/>
  <c r="Z4987" i="1"/>
  <c r="V4987" i="1"/>
  <c r="U4987" i="1"/>
  <c r="T4987" i="1"/>
  <c r="F4979" i="1"/>
  <c r="Z4979" i="1"/>
  <c r="V4979" i="1"/>
  <c r="U4979" i="1"/>
  <c r="T4979" i="1"/>
  <c r="F4971" i="1"/>
  <c r="Z4971" i="1"/>
  <c r="V4971" i="1"/>
  <c r="U4971" i="1"/>
  <c r="T4971" i="1"/>
  <c r="F4963" i="1"/>
  <c r="Z4963" i="1"/>
  <c r="V4963" i="1"/>
  <c r="U4963" i="1"/>
  <c r="T4963" i="1"/>
  <c r="F4955" i="1"/>
  <c r="Z4955" i="1"/>
  <c r="V4955" i="1"/>
  <c r="U4955" i="1"/>
  <c r="T4955" i="1"/>
  <c r="F4947" i="1"/>
  <c r="Z4947" i="1"/>
  <c r="V4947" i="1"/>
  <c r="U4947" i="1"/>
  <c r="T4947" i="1"/>
  <c r="F4939" i="1"/>
  <c r="Z4939" i="1"/>
  <c r="V4939" i="1"/>
  <c r="U4939" i="1"/>
  <c r="T4939" i="1"/>
  <c r="F4931" i="1"/>
  <c r="Z4931" i="1"/>
  <c r="V4931" i="1"/>
  <c r="U4931" i="1"/>
  <c r="T4931" i="1"/>
  <c r="F4923" i="1"/>
  <c r="Z4923" i="1"/>
  <c r="V4923" i="1"/>
  <c r="U4923" i="1"/>
  <c r="T4923" i="1"/>
  <c r="F4915" i="1"/>
  <c r="Z4915" i="1"/>
  <c r="V4915" i="1"/>
  <c r="U4915" i="1"/>
  <c r="T4915" i="1"/>
  <c r="F4907" i="1"/>
  <c r="Z4907" i="1"/>
  <c r="V4907" i="1"/>
  <c r="U4907" i="1"/>
  <c r="T4907" i="1"/>
  <c r="F4899" i="1"/>
  <c r="Z4899" i="1"/>
  <c r="V4899" i="1"/>
  <c r="U4899" i="1"/>
  <c r="T4899" i="1"/>
  <c r="F4891" i="1"/>
  <c r="Z4891" i="1"/>
  <c r="V4891" i="1"/>
  <c r="U4891" i="1"/>
  <c r="T4891" i="1"/>
  <c r="F4883" i="1"/>
  <c r="Z4883" i="1"/>
  <c r="V4883" i="1"/>
  <c r="U4883" i="1"/>
  <c r="T4883" i="1"/>
  <c r="F4875" i="1"/>
  <c r="Z4875" i="1"/>
  <c r="V4875" i="1"/>
  <c r="U4875" i="1"/>
  <c r="T4875" i="1"/>
  <c r="F4867" i="1"/>
  <c r="Z4867" i="1"/>
  <c r="V4867" i="1"/>
  <c r="U4867" i="1"/>
  <c r="T4867" i="1"/>
  <c r="F4859" i="1"/>
  <c r="Z4859" i="1"/>
  <c r="V4859" i="1"/>
  <c r="U4859" i="1"/>
  <c r="T4859" i="1"/>
  <c r="F4851" i="1"/>
  <c r="Z4851" i="1"/>
  <c r="V4851" i="1"/>
  <c r="U4851" i="1"/>
  <c r="T4851" i="1"/>
  <c r="F4843" i="1"/>
  <c r="Z4843" i="1"/>
  <c r="V4843" i="1"/>
  <c r="U4843" i="1"/>
  <c r="T4843" i="1"/>
  <c r="F4835" i="1"/>
  <c r="Z4835" i="1"/>
  <c r="V4835" i="1"/>
  <c r="U4835" i="1"/>
  <c r="T4835" i="1"/>
  <c r="F4827" i="1"/>
  <c r="Z4827" i="1"/>
  <c r="V4827" i="1"/>
  <c r="U4827" i="1"/>
  <c r="T4827" i="1"/>
  <c r="F4819" i="1"/>
  <c r="Z4819" i="1"/>
  <c r="V4819" i="1"/>
  <c r="U4819" i="1"/>
  <c r="T4819" i="1"/>
  <c r="F4811" i="1"/>
  <c r="Z4811" i="1"/>
  <c r="V4811" i="1"/>
  <c r="U4811" i="1"/>
  <c r="T4811" i="1"/>
  <c r="F4803" i="1"/>
  <c r="Z4803" i="1"/>
  <c r="V4803" i="1"/>
  <c r="U4803" i="1"/>
  <c r="T4803" i="1"/>
  <c r="F4795" i="1"/>
  <c r="Z4795" i="1"/>
  <c r="V4795" i="1"/>
  <c r="U4795" i="1"/>
  <c r="T4795" i="1"/>
  <c r="F4787" i="1"/>
  <c r="Z4787" i="1"/>
  <c r="V4787" i="1"/>
  <c r="U4787" i="1"/>
  <c r="T4787" i="1"/>
  <c r="F4779" i="1"/>
  <c r="Z4779" i="1"/>
  <c r="V4779" i="1"/>
  <c r="U4779" i="1"/>
  <c r="T4779" i="1"/>
  <c r="F4771" i="1"/>
  <c r="Z4771" i="1"/>
  <c r="V4771" i="1"/>
  <c r="U4771" i="1"/>
  <c r="T4771" i="1"/>
  <c r="F4763" i="1"/>
  <c r="Z4763" i="1"/>
  <c r="V4763" i="1"/>
  <c r="U4763" i="1"/>
  <c r="T4763" i="1"/>
  <c r="F4755" i="1"/>
  <c r="Z4755" i="1"/>
  <c r="V4755" i="1"/>
  <c r="U4755" i="1"/>
  <c r="T4755" i="1"/>
  <c r="F4747" i="1"/>
  <c r="Z4747" i="1"/>
  <c r="V4747" i="1"/>
  <c r="U4747" i="1"/>
  <c r="T4747" i="1"/>
  <c r="F4739" i="1"/>
  <c r="Z4739" i="1"/>
  <c r="V4739" i="1"/>
  <c r="U4739" i="1"/>
  <c r="T4739" i="1"/>
  <c r="F4731" i="1"/>
  <c r="Z4731" i="1"/>
  <c r="V4731" i="1"/>
  <c r="U4731" i="1"/>
  <c r="T4731" i="1"/>
  <c r="F4723" i="1"/>
  <c r="Z4723" i="1"/>
  <c r="V4723" i="1"/>
  <c r="U4723" i="1"/>
  <c r="T4723" i="1"/>
  <c r="F4715" i="1"/>
  <c r="Z4715" i="1"/>
  <c r="V4715" i="1"/>
  <c r="U4715" i="1"/>
  <c r="T4715" i="1"/>
  <c r="F4707" i="1"/>
  <c r="Z4707" i="1"/>
  <c r="V4707" i="1"/>
  <c r="U4707" i="1"/>
  <c r="T4707" i="1"/>
  <c r="F4699" i="1"/>
  <c r="Z4699" i="1"/>
  <c r="V4699" i="1"/>
  <c r="U4699" i="1"/>
  <c r="T4699" i="1"/>
  <c r="F4691" i="1"/>
  <c r="Z4691" i="1"/>
  <c r="V4691" i="1"/>
  <c r="U4691" i="1"/>
  <c r="T4691" i="1"/>
  <c r="F4683" i="1"/>
  <c r="Z4683" i="1"/>
  <c r="V4683" i="1"/>
  <c r="U4683" i="1"/>
  <c r="T4683" i="1"/>
  <c r="F4675" i="1"/>
  <c r="Z4675" i="1"/>
  <c r="V4675" i="1"/>
  <c r="U4675" i="1"/>
  <c r="T4675" i="1"/>
  <c r="F4667" i="1"/>
  <c r="Z4667" i="1"/>
  <c r="V4667" i="1"/>
  <c r="U4667" i="1"/>
  <c r="T4667" i="1"/>
  <c r="F4659" i="1"/>
  <c r="Z4659" i="1"/>
  <c r="V4659" i="1"/>
  <c r="U4659" i="1"/>
  <c r="T4659" i="1"/>
  <c r="F4651" i="1"/>
  <c r="Z4651" i="1"/>
  <c r="V4651" i="1"/>
  <c r="U4651" i="1"/>
  <c r="T4651" i="1"/>
  <c r="F4643" i="1"/>
  <c r="Z4643" i="1"/>
  <c r="V4643" i="1"/>
  <c r="U4643" i="1"/>
  <c r="T4643" i="1"/>
  <c r="F4635" i="1"/>
  <c r="Z4635" i="1"/>
  <c r="V4635" i="1"/>
  <c r="U4635" i="1"/>
  <c r="T4635" i="1"/>
  <c r="F4627" i="1"/>
  <c r="Z4627" i="1"/>
  <c r="V4627" i="1"/>
  <c r="U4627" i="1"/>
  <c r="T4627" i="1"/>
  <c r="F4619" i="1"/>
  <c r="Z4619" i="1"/>
  <c r="V4619" i="1"/>
  <c r="U4619" i="1"/>
  <c r="T4619" i="1"/>
  <c r="F4611" i="1"/>
  <c r="Z4611" i="1"/>
  <c r="V4611" i="1"/>
  <c r="U4611" i="1"/>
  <c r="T4611" i="1"/>
  <c r="F4603" i="1"/>
  <c r="Z4603" i="1"/>
  <c r="V4603" i="1"/>
  <c r="U4603" i="1"/>
  <c r="T4603" i="1"/>
  <c r="F4595" i="1"/>
  <c r="Z4595" i="1"/>
  <c r="V4595" i="1"/>
  <c r="U4595" i="1"/>
  <c r="T4595" i="1"/>
  <c r="F4587" i="1"/>
  <c r="Z4587" i="1"/>
  <c r="V4587" i="1"/>
  <c r="U4587" i="1"/>
  <c r="T4587" i="1"/>
  <c r="F4579" i="1"/>
  <c r="Z4579" i="1"/>
  <c r="V4579" i="1"/>
  <c r="U4579" i="1"/>
  <c r="T4579" i="1"/>
  <c r="F4571" i="1"/>
  <c r="Z4571" i="1"/>
  <c r="V4571" i="1"/>
  <c r="U4571" i="1"/>
  <c r="T4571" i="1"/>
  <c r="F4563" i="1"/>
  <c r="Z4563" i="1"/>
  <c r="V4563" i="1"/>
  <c r="U4563" i="1"/>
  <c r="T4563" i="1"/>
  <c r="F4555" i="1"/>
  <c r="Z4555" i="1"/>
  <c r="V4555" i="1"/>
  <c r="U4555" i="1"/>
  <c r="T4555" i="1"/>
  <c r="F4547" i="1"/>
  <c r="Z4547" i="1"/>
  <c r="V4547" i="1"/>
  <c r="U4547" i="1"/>
  <c r="T4547" i="1"/>
  <c r="F4539" i="1"/>
  <c r="Z4539" i="1"/>
  <c r="V4539" i="1"/>
  <c r="U4539" i="1"/>
  <c r="T4539" i="1"/>
  <c r="F4531" i="1"/>
  <c r="Z4531" i="1"/>
  <c r="V4531" i="1"/>
  <c r="U4531" i="1"/>
  <c r="T4531" i="1"/>
  <c r="F4523" i="1"/>
  <c r="Z4523" i="1"/>
  <c r="V4523" i="1"/>
  <c r="U4523" i="1"/>
  <c r="T4523" i="1"/>
  <c r="F4515" i="1"/>
  <c r="Z4515" i="1"/>
  <c r="V4515" i="1"/>
  <c r="U4515" i="1"/>
  <c r="T4515" i="1"/>
  <c r="F4507" i="1"/>
  <c r="Z4507" i="1"/>
  <c r="V4507" i="1"/>
  <c r="U4507" i="1"/>
  <c r="T4507" i="1"/>
  <c r="F4499" i="1"/>
  <c r="Z4499" i="1"/>
  <c r="V4499" i="1"/>
  <c r="U4499" i="1"/>
  <c r="T4499" i="1"/>
  <c r="F4491" i="1"/>
  <c r="Z4491" i="1"/>
  <c r="V4491" i="1"/>
  <c r="U4491" i="1"/>
  <c r="T4491" i="1"/>
  <c r="F4483" i="1"/>
  <c r="Z4483" i="1"/>
  <c r="V4483" i="1"/>
  <c r="U4483" i="1"/>
  <c r="T4483" i="1"/>
  <c r="F4475" i="1"/>
  <c r="Z4475" i="1"/>
  <c r="V4475" i="1"/>
  <c r="U4475" i="1"/>
  <c r="T4475" i="1"/>
  <c r="F4467" i="1"/>
  <c r="Z4467" i="1"/>
  <c r="V4467" i="1"/>
  <c r="U4467" i="1"/>
  <c r="T4467" i="1"/>
  <c r="F4459" i="1"/>
  <c r="Z4459" i="1"/>
  <c r="V4459" i="1"/>
  <c r="U4459" i="1"/>
  <c r="T4459" i="1"/>
  <c r="F4451" i="1"/>
  <c r="Z4451" i="1"/>
  <c r="V4451" i="1"/>
  <c r="U4451" i="1"/>
  <c r="T4451" i="1"/>
  <c r="F4443" i="1"/>
  <c r="Z4443" i="1"/>
  <c r="V4443" i="1"/>
  <c r="U4443" i="1"/>
  <c r="T4443" i="1"/>
  <c r="F4435" i="1"/>
  <c r="Z4435" i="1"/>
  <c r="V4435" i="1"/>
  <c r="U4435" i="1"/>
  <c r="T4435" i="1"/>
  <c r="F4427" i="1"/>
  <c r="Z4427" i="1"/>
  <c r="V4427" i="1"/>
  <c r="U4427" i="1"/>
  <c r="T4427" i="1"/>
  <c r="F4419" i="1"/>
  <c r="Z4419" i="1"/>
  <c r="V4419" i="1"/>
  <c r="U4419" i="1"/>
  <c r="T4419" i="1"/>
  <c r="F4411" i="1"/>
  <c r="Z4411" i="1"/>
  <c r="V4411" i="1"/>
  <c r="U4411" i="1"/>
  <c r="T4411" i="1"/>
  <c r="F4403" i="1"/>
  <c r="Z4403" i="1"/>
  <c r="V4403" i="1"/>
  <c r="U4403" i="1"/>
  <c r="T4403" i="1"/>
  <c r="F4395" i="1"/>
  <c r="Z4395" i="1"/>
  <c r="V4395" i="1"/>
  <c r="U4395" i="1"/>
  <c r="T4395" i="1"/>
  <c r="F4387" i="1"/>
  <c r="Z4387" i="1"/>
  <c r="V4387" i="1"/>
  <c r="U4387" i="1"/>
  <c r="T4387" i="1"/>
  <c r="F4379" i="1"/>
  <c r="Z4379" i="1"/>
  <c r="V4379" i="1"/>
  <c r="U4379" i="1"/>
  <c r="T4379" i="1"/>
  <c r="F4371" i="1"/>
  <c r="Z4371" i="1"/>
  <c r="V4371" i="1"/>
  <c r="U4371" i="1"/>
  <c r="T4371" i="1"/>
  <c r="F4363" i="1"/>
  <c r="Z4363" i="1"/>
  <c r="V4363" i="1"/>
  <c r="U4363" i="1"/>
  <c r="T4363" i="1"/>
  <c r="F4355" i="1"/>
  <c r="Z4355" i="1"/>
  <c r="V4355" i="1"/>
  <c r="U4355" i="1"/>
  <c r="T4355" i="1"/>
  <c r="F4347" i="1"/>
  <c r="Z4347" i="1"/>
  <c r="V4347" i="1"/>
  <c r="U4347" i="1"/>
  <c r="T4347" i="1"/>
  <c r="F4339" i="1"/>
  <c r="Z4339" i="1"/>
  <c r="V4339" i="1"/>
  <c r="U4339" i="1"/>
  <c r="T4339" i="1"/>
  <c r="F4331" i="1"/>
  <c r="Z4331" i="1"/>
  <c r="V4331" i="1"/>
  <c r="U4331" i="1"/>
  <c r="T4331" i="1"/>
  <c r="F4323" i="1"/>
  <c r="Z4323" i="1"/>
  <c r="V4323" i="1"/>
  <c r="U4323" i="1"/>
  <c r="T4323" i="1"/>
  <c r="F4315" i="1"/>
  <c r="Z4315" i="1"/>
  <c r="V4315" i="1"/>
  <c r="U4315" i="1"/>
  <c r="T4315" i="1"/>
  <c r="F4307" i="1"/>
  <c r="Z4307" i="1"/>
  <c r="V4307" i="1"/>
  <c r="U4307" i="1"/>
  <c r="T4307" i="1"/>
  <c r="F4299" i="1"/>
  <c r="Z4299" i="1"/>
  <c r="V4299" i="1"/>
  <c r="U4299" i="1"/>
  <c r="T4299" i="1"/>
  <c r="F4291" i="1"/>
  <c r="Z4291" i="1"/>
  <c r="V4291" i="1"/>
  <c r="U4291" i="1"/>
  <c r="T4291" i="1"/>
  <c r="F4283" i="1"/>
  <c r="Z4283" i="1"/>
  <c r="V4283" i="1"/>
  <c r="U4283" i="1"/>
  <c r="T4283" i="1"/>
  <c r="F4275" i="1"/>
  <c r="Z4275" i="1"/>
  <c r="V4275" i="1"/>
  <c r="U4275" i="1"/>
  <c r="T4275" i="1"/>
  <c r="F4267" i="1"/>
  <c r="Z4267" i="1"/>
  <c r="V4267" i="1"/>
  <c r="U4267" i="1"/>
  <c r="T4267" i="1"/>
  <c r="F4259" i="1"/>
  <c r="Z4259" i="1"/>
  <c r="V4259" i="1"/>
  <c r="U4259" i="1"/>
  <c r="T4259" i="1"/>
  <c r="F4251" i="1"/>
  <c r="Z4251" i="1"/>
  <c r="V4251" i="1"/>
  <c r="U4251" i="1"/>
  <c r="T4251" i="1"/>
  <c r="F4243" i="1"/>
  <c r="Z4243" i="1"/>
  <c r="V4243" i="1"/>
  <c r="U4243" i="1"/>
  <c r="T4243" i="1"/>
  <c r="F4235" i="1"/>
  <c r="Z4235" i="1"/>
  <c r="V4235" i="1"/>
  <c r="U4235" i="1"/>
  <c r="T4235" i="1"/>
  <c r="F4227" i="1"/>
  <c r="Z4227" i="1"/>
  <c r="V4227" i="1"/>
  <c r="U4227" i="1"/>
  <c r="T4227" i="1"/>
  <c r="F4219" i="1"/>
  <c r="Z4219" i="1"/>
  <c r="V4219" i="1"/>
  <c r="U4219" i="1"/>
  <c r="T4219" i="1"/>
  <c r="F4211" i="1"/>
  <c r="Z4211" i="1"/>
  <c r="V4211" i="1"/>
  <c r="U4211" i="1"/>
  <c r="T4211" i="1"/>
  <c r="F4203" i="1"/>
  <c r="Z4203" i="1"/>
  <c r="V4203" i="1"/>
  <c r="U4203" i="1"/>
  <c r="T4203" i="1"/>
  <c r="F4195" i="1"/>
  <c r="Z4195" i="1"/>
  <c r="V4195" i="1"/>
  <c r="U4195" i="1"/>
  <c r="T4195" i="1"/>
  <c r="F4187" i="1"/>
  <c r="Z4187" i="1"/>
  <c r="V4187" i="1"/>
  <c r="U4187" i="1"/>
  <c r="T4187" i="1"/>
  <c r="F4179" i="1"/>
  <c r="Z4179" i="1"/>
  <c r="V4179" i="1"/>
  <c r="U4179" i="1"/>
  <c r="T4179" i="1"/>
  <c r="F4171" i="1"/>
  <c r="Z4171" i="1"/>
  <c r="V4171" i="1"/>
  <c r="U4171" i="1"/>
  <c r="T4171" i="1"/>
  <c r="F4163" i="1"/>
  <c r="Z4163" i="1"/>
  <c r="V4163" i="1"/>
  <c r="U4163" i="1"/>
  <c r="T4163" i="1"/>
  <c r="F4155" i="1"/>
  <c r="Z4155" i="1"/>
  <c r="V4155" i="1"/>
  <c r="U4155" i="1"/>
  <c r="T4155" i="1"/>
  <c r="F4147" i="1"/>
  <c r="Z4147" i="1"/>
  <c r="V4147" i="1"/>
  <c r="U4147" i="1"/>
  <c r="T4147" i="1"/>
  <c r="F4139" i="1"/>
  <c r="Z4139" i="1"/>
  <c r="V4139" i="1"/>
  <c r="U4139" i="1"/>
  <c r="T4139" i="1"/>
  <c r="F4131" i="1"/>
  <c r="Z4131" i="1"/>
  <c r="V4131" i="1"/>
  <c r="U4131" i="1"/>
  <c r="T4131" i="1"/>
  <c r="F4123" i="1"/>
  <c r="Z4123" i="1"/>
  <c r="V4123" i="1"/>
  <c r="U4123" i="1"/>
  <c r="T4123" i="1"/>
  <c r="F4115" i="1"/>
  <c r="Z4115" i="1"/>
  <c r="V4115" i="1"/>
  <c r="U4115" i="1"/>
  <c r="T4115" i="1"/>
  <c r="F4107" i="1"/>
  <c r="Z4107" i="1"/>
  <c r="V4107" i="1"/>
  <c r="U4107" i="1"/>
  <c r="T4107" i="1"/>
  <c r="F4099" i="1"/>
  <c r="Z4099" i="1"/>
  <c r="V4099" i="1"/>
  <c r="U4099" i="1"/>
  <c r="T4099" i="1"/>
  <c r="F4091" i="1"/>
  <c r="Z4091" i="1"/>
  <c r="V4091" i="1"/>
  <c r="U4091" i="1"/>
  <c r="T4091" i="1"/>
  <c r="F4083" i="1"/>
  <c r="Z4083" i="1"/>
  <c r="V4083" i="1"/>
  <c r="U4083" i="1"/>
  <c r="T4083" i="1"/>
  <c r="F4075" i="1"/>
  <c r="Z4075" i="1"/>
  <c r="V4075" i="1"/>
  <c r="U4075" i="1"/>
  <c r="T4075" i="1"/>
  <c r="F4067" i="1"/>
  <c r="Z4067" i="1"/>
  <c r="V4067" i="1"/>
  <c r="U4067" i="1"/>
  <c r="T4067" i="1"/>
  <c r="F4059" i="1"/>
  <c r="Z4059" i="1"/>
  <c r="V4059" i="1"/>
  <c r="U4059" i="1"/>
  <c r="T4059" i="1"/>
  <c r="F4051" i="1"/>
  <c r="Z4051" i="1"/>
  <c r="V4051" i="1"/>
  <c r="U4051" i="1"/>
  <c r="T4051" i="1"/>
  <c r="F4043" i="1"/>
  <c r="Z4043" i="1"/>
  <c r="V4043" i="1"/>
  <c r="U4043" i="1"/>
  <c r="T4043" i="1"/>
  <c r="F4035" i="1"/>
  <c r="Z4035" i="1"/>
  <c r="V4035" i="1"/>
  <c r="U4035" i="1"/>
  <c r="T4035" i="1"/>
  <c r="F4027" i="1"/>
  <c r="Z4027" i="1"/>
  <c r="V4027" i="1"/>
  <c r="U4027" i="1"/>
  <c r="T4027" i="1"/>
  <c r="F4019" i="1"/>
  <c r="Z4019" i="1"/>
  <c r="V4019" i="1"/>
  <c r="U4019" i="1"/>
  <c r="T4019" i="1"/>
  <c r="F4011" i="1"/>
  <c r="Z4011" i="1"/>
  <c r="V4011" i="1"/>
  <c r="U4011" i="1"/>
  <c r="T4011" i="1"/>
  <c r="F4003" i="1"/>
  <c r="Z4003" i="1"/>
  <c r="V4003" i="1"/>
  <c r="U4003" i="1"/>
  <c r="T4003" i="1"/>
  <c r="F3995" i="1"/>
  <c r="Z3995" i="1"/>
  <c r="V3995" i="1"/>
  <c r="U3995" i="1"/>
  <c r="T3995" i="1"/>
  <c r="F3987" i="1"/>
  <c r="Z3987" i="1"/>
  <c r="V3987" i="1"/>
  <c r="U3987" i="1"/>
  <c r="T3987" i="1"/>
  <c r="F3979" i="1"/>
  <c r="Z3979" i="1"/>
  <c r="V3979" i="1"/>
  <c r="U3979" i="1"/>
  <c r="T3979" i="1"/>
  <c r="F3971" i="1"/>
  <c r="Z3971" i="1"/>
  <c r="V3971" i="1"/>
  <c r="U3971" i="1"/>
  <c r="T3971" i="1"/>
  <c r="F3963" i="1"/>
  <c r="Z3963" i="1"/>
  <c r="V3963" i="1"/>
  <c r="U3963" i="1"/>
  <c r="T3963" i="1"/>
  <c r="F3955" i="1"/>
  <c r="Z3955" i="1"/>
  <c r="V3955" i="1"/>
  <c r="U3955" i="1"/>
  <c r="T3955" i="1"/>
  <c r="F3947" i="1"/>
  <c r="Z3947" i="1"/>
  <c r="V3947" i="1"/>
  <c r="U3947" i="1"/>
  <c r="T3947" i="1"/>
  <c r="F3939" i="1"/>
  <c r="Z3939" i="1"/>
  <c r="V3939" i="1"/>
  <c r="U3939" i="1"/>
  <c r="T3939" i="1"/>
  <c r="F3931" i="1"/>
  <c r="Z3931" i="1"/>
  <c r="V3931" i="1"/>
  <c r="U3931" i="1"/>
  <c r="T3931" i="1"/>
  <c r="F3923" i="1"/>
  <c r="Z3923" i="1"/>
  <c r="V3923" i="1"/>
  <c r="U3923" i="1"/>
  <c r="T3923" i="1"/>
  <c r="F3915" i="1"/>
  <c r="Z3915" i="1"/>
  <c r="V3915" i="1"/>
  <c r="U3915" i="1"/>
  <c r="T3915" i="1"/>
  <c r="F3907" i="1"/>
  <c r="Z3907" i="1"/>
  <c r="V3907" i="1"/>
  <c r="U3907" i="1"/>
  <c r="T3907" i="1"/>
  <c r="F3899" i="1"/>
  <c r="Z3899" i="1"/>
  <c r="V3899" i="1"/>
  <c r="U3899" i="1"/>
  <c r="T3899" i="1"/>
  <c r="F3891" i="1"/>
  <c r="Z3891" i="1"/>
  <c r="V3891" i="1"/>
  <c r="U3891" i="1"/>
  <c r="T3891" i="1"/>
  <c r="F3883" i="1"/>
  <c r="Z3883" i="1"/>
  <c r="V3883" i="1"/>
  <c r="U3883" i="1"/>
  <c r="T3883" i="1"/>
  <c r="F3875" i="1"/>
  <c r="Z3875" i="1"/>
  <c r="V3875" i="1"/>
  <c r="U3875" i="1"/>
  <c r="T3875" i="1"/>
  <c r="F3867" i="1"/>
  <c r="Z3867" i="1"/>
  <c r="V3867" i="1"/>
  <c r="U3867" i="1"/>
  <c r="T3867" i="1"/>
  <c r="F3859" i="1"/>
  <c r="Z3859" i="1"/>
  <c r="V3859" i="1"/>
  <c r="U3859" i="1"/>
  <c r="T3859" i="1"/>
  <c r="F3851" i="1"/>
  <c r="Z3851" i="1"/>
  <c r="V3851" i="1"/>
  <c r="U3851" i="1"/>
  <c r="T3851" i="1"/>
  <c r="F3843" i="1"/>
  <c r="Z3843" i="1"/>
  <c r="V3843" i="1"/>
  <c r="U3843" i="1"/>
  <c r="T3843" i="1"/>
  <c r="F3835" i="1"/>
  <c r="Z3835" i="1"/>
  <c r="V3835" i="1"/>
  <c r="U3835" i="1"/>
  <c r="T3835" i="1"/>
  <c r="F3827" i="1"/>
  <c r="Z3827" i="1"/>
  <c r="V3827" i="1"/>
  <c r="U3827" i="1"/>
  <c r="T3827" i="1"/>
  <c r="F3819" i="1"/>
  <c r="Z3819" i="1"/>
  <c r="V3819" i="1"/>
  <c r="U3819" i="1"/>
  <c r="T3819" i="1"/>
  <c r="F3811" i="1"/>
  <c r="Z3811" i="1"/>
  <c r="V3811" i="1"/>
  <c r="U3811" i="1"/>
  <c r="T3811" i="1"/>
  <c r="F3803" i="1"/>
  <c r="Z3803" i="1"/>
  <c r="V3803" i="1"/>
  <c r="U3803" i="1"/>
  <c r="T3803" i="1"/>
  <c r="F3795" i="1"/>
  <c r="Z3795" i="1"/>
  <c r="V3795" i="1"/>
  <c r="U3795" i="1"/>
  <c r="T3795" i="1"/>
  <c r="F3787" i="1"/>
  <c r="Z3787" i="1"/>
  <c r="V3787" i="1"/>
  <c r="U3787" i="1"/>
  <c r="T3787" i="1"/>
  <c r="F3779" i="1"/>
  <c r="Z3779" i="1"/>
  <c r="V3779" i="1"/>
  <c r="U3779" i="1"/>
  <c r="T3779" i="1"/>
  <c r="F3771" i="1"/>
  <c r="Z3771" i="1"/>
  <c r="V3771" i="1"/>
  <c r="U3771" i="1"/>
  <c r="T3771" i="1"/>
  <c r="F3763" i="1"/>
  <c r="Z3763" i="1"/>
  <c r="V3763" i="1"/>
  <c r="U3763" i="1"/>
  <c r="T3763" i="1"/>
  <c r="F3755" i="1"/>
  <c r="Z3755" i="1"/>
  <c r="V3755" i="1"/>
  <c r="U3755" i="1"/>
  <c r="T3755" i="1"/>
  <c r="F3747" i="1"/>
  <c r="Z3747" i="1"/>
  <c r="V3747" i="1"/>
  <c r="U3747" i="1"/>
  <c r="T3747" i="1"/>
  <c r="F3739" i="1"/>
  <c r="Z3739" i="1"/>
  <c r="V3739" i="1"/>
  <c r="U3739" i="1"/>
  <c r="T3739" i="1"/>
  <c r="F3731" i="1"/>
  <c r="Z3731" i="1"/>
  <c r="V3731" i="1"/>
  <c r="U3731" i="1"/>
  <c r="T3731" i="1"/>
  <c r="F3723" i="1"/>
  <c r="Z3723" i="1"/>
  <c r="V3723" i="1"/>
  <c r="U3723" i="1"/>
  <c r="T3723" i="1"/>
  <c r="F3715" i="1"/>
  <c r="Z3715" i="1"/>
  <c r="V3715" i="1"/>
  <c r="U3715" i="1"/>
  <c r="T3715" i="1"/>
  <c r="F3707" i="1"/>
  <c r="Z3707" i="1"/>
  <c r="V3707" i="1"/>
  <c r="U3707" i="1"/>
  <c r="T3707" i="1"/>
  <c r="F3699" i="1"/>
  <c r="Z3699" i="1"/>
  <c r="V3699" i="1"/>
  <c r="U3699" i="1"/>
  <c r="T3699" i="1"/>
  <c r="F3691" i="1"/>
  <c r="Z3691" i="1"/>
  <c r="V3691" i="1"/>
  <c r="U3691" i="1"/>
  <c r="T3691" i="1"/>
  <c r="F3683" i="1"/>
  <c r="Z3683" i="1"/>
  <c r="V3683" i="1"/>
  <c r="U3683" i="1"/>
  <c r="T3683" i="1"/>
  <c r="F3675" i="1"/>
  <c r="Z3675" i="1"/>
  <c r="V3675" i="1"/>
  <c r="U3675" i="1"/>
  <c r="T3675" i="1"/>
  <c r="F3667" i="1"/>
  <c r="Z3667" i="1"/>
  <c r="V3667" i="1"/>
  <c r="U3667" i="1"/>
  <c r="T3667" i="1"/>
  <c r="F3659" i="1"/>
  <c r="Z3659" i="1"/>
  <c r="V3659" i="1"/>
  <c r="U3659" i="1"/>
  <c r="T3659" i="1"/>
  <c r="F3651" i="1"/>
  <c r="Z3651" i="1"/>
  <c r="V3651" i="1"/>
  <c r="U3651" i="1"/>
  <c r="T3651" i="1"/>
  <c r="F3643" i="1"/>
  <c r="Z3643" i="1"/>
  <c r="V3643" i="1"/>
  <c r="U3643" i="1"/>
  <c r="T3643" i="1"/>
  <c r="F3635" i="1"/>
  <c r="Z3635" i="1"/>
  <c r="V3635" i="1"/>
  <c r="U3635" i="1"/>
  <c r="T3635" i="1"/>
  <c r="F3627" i="1"/>
  <c r="Z3627" i="1"/>
  <c r="V3627" i="1"/>
  <c r="U3627" i="1"/>
  <c r="T3627" i="1"/>
  <c r="F3619" i="1"/>
  <c r="Z3619" i="1"/>
  <c r="V3619" i="1"/>
  <c r="U3619" i="1"/>
  <c r="T3619" i="1"/>
  <c r="F3611" i="1"/>
  <c r="Z3611" i="1"/>
  <c r="V3611" i="1"/>
  <c r="U3611" i="1"/>
  <c r="T3611" i="1"/>
  <c r="F3603" i="1"/>
  <c r="Z3603" i="1"/>
  <c r="V3603" i="1"/>
  <c r="U3603" i="1"/>
  <c r="T3603" i="1"/>
  <c r="F3595" i="1"/>
  <c r="Z3595" i="1"/>
  <c r="V3595" i="1"/>
  <c r="U3595" i="1"/>
  <c r="T3595" i="1"/>
  <c r="F3587" i="1"/>
  <c r="Z3587" i="1"/>
  <c r="V3587" i="1"/>
  <c r="U3587" i="1"/>
  <c r="T3587" i="1"/>
  <c r="F3579" i="1"/>
  <c r="Z3579" i="1"/>
  <c r="V3579" i="1"/>
  <c r="U3579" i="1"/>
  <c r="T3579" i="1"/>
  <c r="F3571" i="1"/>
  <c r="Z3571" i="1"/>
  <c r="V3571" i="1"/>
  <c r="U3571" i="1"/>
  <c r="T3571" i="1"/>
  <c r="F3563" i="1"/>
  <c r="Z3563" i="1"/>
  <c r="V3563" i="1"/>
  <c r="U3563" i="1"/>
  <c r="T3563" i="1"/>
  <c r="F3555" i="1"/>
  <c r="Z3555" i="1"/>
  <c r="V3555" i="1"/>
  <c r="U3555" i="1"/>
  <c r="T3555" i="1"/>
  <c r="F3547" i="1"/>
  <c r="Z3547" i="1"/>
  <c r="V3547" i="1"/>
  <c r="U3547" i="1"/>
  <c r="T3547" i="1"/>
  <c r="F3539" i="1"/>
  <c r="Z3539" i="1"/>
  <c r="V3539" i="1"/>
  <c r="U3539" i="1"/>
  <c r="T3539" i="1"/>
  <c r="F3531" i="1"/>
  <c r="Z3531" i="1"/>
  <c r="V3531" i="1"/>
  <c r="U3531" i="1"/>
  <c r="T3531" i="1"/>
  <c r="F3523" i="1"/>
  <c r="Z3523" i="1"/>
  <c r="V3523" i="1"/>
  <c r="U3523" i="1"/>
  <c r="T3523" i="1"/>
  <c r="F3515" i="1"/>
  <c r="Z3515" i="1"/>
  <c r="V3515" i="1"/>
  <c r="U3515" i="1"/>
  <c r="T3515" i="1"/>
  <c r="F3507" i="1"/>
  <c r="Z3507" i="1"/>
  <c r="V3507" i="1"/>
  <c r="U3507" i="1"/>
  <c r="T3507" i="1"/>
  <c r="F3499" i="1"/>
  <c r="Z3499" i="1"/>
  <c r="V3499" i="1"/>
  <c r="U3499" i="1"/>
  <c r="T3499" i="1"/>
  <c r="F3491" i="1"/>
  <c r="Z3491" i="1"/>
  <c r="V3491" i="1"/>
  <c r="U3491" i="1"/>
  <c r="T3491" i="1"/>
  <c r="F3483" i="1"/>
  <c r="Z3483" i="1"/>
  <c r="V3483" i="1"/>
  <c r="U3483" i="1"/>
  <c r="T3483" i="1"/>
  <c r="F3475" i="1"/>
  <c r="Z3475" i="1"/>
  <c r="V3475" i="1"/>
  <c r="U3475" i="1"/>
  <c r="T3475" i="1"/>
  <c r="F3467" i="1"/>
  <c r="Z3467" i="1"/>
  <c r="V3467" i="1"/>
  <c r="U3467" i="1"/>
  <c r="T3467" i="1"/>
  <c r="F3459" i="1"/>
  <c r="Z3459" i="1"/>
  <c r="V3459" i="1"/>
  <c r="U3459" i="1"/>
  <c r="T3459" i="1"/>
  <c r="F3451" i="1"/>
  <c r="Z3451" i="1"/>
  <c r="V3451" i="1"/>
  <c r="U3451" i="1"/>
  <c r="T3451" i="1"/>
  <c r="F3443" i="1"/>
  <c r="Z3443" i="1"/>
  <c r="V3443" i="1"/>
  <c r="U3443" i="1"/>
  <c r="T3443" i="1"/>
  <c r="F3435" i="1"/>
  <c r="Z3435" i="1"/>
  <c r="V3435" i="1"/>
  <c r="U3435" i="1"/>
  <c r="T3435" i="1"/>
  <c r="F3427" i="1"/>
  <c r="Z3427" i="1"/>
  <c r="V3427" i="1"/>
  <c r="U3427" i="1"/>
  <c r="T3427" i="1"/>
  <c r="F3419" i="1"/>
  <c r="Z3419" i="1"/>
  <c r="V3419" i="1"/>
  <c r="U3419" i="1"/>
  <c r="T3419" i="1"/>
  <c r="F3411" i="1"/>
  <c r="Z3411" i="1"/>
  <c r="V3411" i="1"/>
  <c r="U3411" i="1"/>
  <c r="T3411" i="1"/>
  <c r="F3403" i="1"/>
  <c r="Z3403" i="1"/>
  <c r="V3403" i="1"/>
  <c r="U3403" i="1"/>
  <c r="T3403" i="1"/>
  <c r="F3395" i="1"/>
  <c r="Z3395" i="1"/>
  <c r="V3395" i="1"/>
  <c r="U3395" i="1"/>
  <c r="T3395" i="1"/>
  <c r="F3387" i="1"/>
  <c r="Z3387" i="1"/>
  <c r="V3387" i="1"/>
  <c r="U3387" i="1"/>
  <c r="T3387" i="1"/>
  <c r="F3379" i="1"/>
  <c r="Z3379" i="1"/>
  <c r="V3379" i="1"/>
  <c r="U3379" i="1"/>
  <c r="T3379" i="1"/>
  <c r="F3371" i="1"/>
  <c r="Z3371" i="1"/>
  <c r="V3371" i="1"/>
  <c r="U3371" i="1"/>
  <c r="T3371" i="1"/>
  <c r="F3363" i="1"/>
  <c r="Z3363" i="1"/>
  <c r="V3363" i="1"/>
  <c r="U3363" i="1"/>
  <c r="T3363" i="1"/>
  <c r="F3355" i="1"/>
  <c r="Z3355" i="1"/>
  <c r="V3355" i="1"/>
  <c r="U3355" i="1"/>
  <c r="T3355" i="1"/>
  <c r="F3347" i="1"/>
  <c r="Z3347" i="1"/>
  <c r="V3347" i="1"/>
  <c r="U3347" i="1"/>
  <c r="T3347" i="1"/>
  <c r="F3339" i="1"/>
  <c r="Z3339" i="1"/>
  <c r="V3339" i="1"/>
  <c r="U3339" i="1"/>
  <c r="T3339" i="1"/>
  <c r="F3331" i="1"/>
  <c r="Z3331" i="1"/>
  <c r="V3331" i="1"/>
  <c r="U3331" i="1"/>
  <c r="T3331" i="1"/>
  <c r="F3323" i="1"/>
  <c r="Z3323" i="1"/>
  <c r="V3323" i="1"/>
  <c r="U3323" i="1"/>
  <c r="T3323" i="1"/>
  <c r="F3315" i="1"/>
  <c r="Z3315" i="1"/>
  <c r="V3315" i="1"/>
  <c r="U3315" i="1"/>
  <c r="T3315" i="1"/>
  <c r="F3307" i="1"/>
  <c r="Z3307" i="1"/>
  <c r="V3307" i="1"/>
  <c r="U3307" i="1"/>
  <c r="T3307" i="1"/>
  <c r="F3299" i="1"/>
  <c r="Z3299" i="1"/>
  <c r="V3299" i="1"/>
  <c r="U3299" i="1"/>
  <c r="T3299" i="1"/>
  <c r="F3291" i="1"/>
  <c r="Z3291" i="1"/>
  <c r="V3291" i="1"/>
  <c r="U3291" i="1"/>
  <c r="T3291" i="1"/>
  <c r="F3283" i="1"/>
  <c r="Z3283" i="1"/>
  <c r="V3283" i="1"/>
  <c r="U3283" i="1"/>
  <c r="T3283" i="1"/>
  <c r="F3275" i="1"/>
  <c r="Z3275" i="1"/>
  <c r="V3275" i="1"/>
  <c r="U3275" i="1"/>
  <c r="T3275" i="1"/>
  <c r="F3267" i="1"/>
  <c r="Z3267" i="1"/>
  <c r="V3267" i="1"/>
  <c r="U3267" i="1"/>
  <c r="T3267" i="1"/>
  <c r="F3259" i="1"/>
  <c r="Z3259" i="1"/>
  <c r="V3259" i="1"/>
  <c r="U3259" i="1"/>
  <c r="T3259" i="1"/>
  <c r="F3251" i="1"/>
  <c r="Z3251" i="1"/>
  <c r="V3251" i="1"/>
  <c r="U3251" i="1"/>
  <c r="T3251" i="1"/>
  <c r="F3243" i="1"/>
  <c r="Z3243" i="1"/>
  <c r="V3243" i="1"/>
  <c r="U3243" i="1"/>
  <c r="T3243" i="1"/>
  <c r="F3235" i="1"/>
  <c r="Z3235" i="1"/>
  <c r="V3235" i="1"/>
  <c r="U3235" i="1"/>
  <c r="T3235" i="1"/>
  <c r="F3227" i="1"/>
  <c r="Z3227" i="1"/>
  <c r="V3227" i="1"/>
  <c r="U3227" i="1"/>
  <c r="T3227" i="1"/>
  <c r="F3219" i="1"/>
  <c r="Z3219" i="1"/>
  <c r="V3219" i="1"/>
  <c r="U3219" i="1"/>
  <c r="T3219" i="1"/>
  <c r="F3211" i="1"/>
  <c r="Z3211" i="1"/>
  <c r="V3211" i="1"/>
  <c r="U3211" i="1"/>
  <c r="T3211" i="1"/>
  <c r="F3203" i="1"/>
  <c r="Z3203" i="1"/>
  <c r="V3203" i="1"/>
  <c r="U3203" i="1"/>
  <c r="T3203" i="1"/>
  <c r="F3195" i="1"/>
  <c r="Z3195" i="1"/>
  <c r="V3195" i="1"/>
  <c r="U3195" i="1"/>
  <c r="T3195" i="1"/>
  <c r="F3187" i="1"/>
  <c r="Z3187" i="1"/>
  <c r="V3187" i="1"/>
  <c r="U3187" i="1"/>
  <c r="T3187" i="1"/>
  <c r="F3179" i="1"/>
  <c r="Z3179" i="1"/>
  <c r="V3179" i="1"/>
  <c r="U3179" i="1"/>
  <c r="T3179" i="1"/>
  <c r="F3171" i="1"/>
  <c r="Z3171" i="1"/>
  <c r="V3171" i="1"/>
  <c r="U3171" i="1"/>
  <c r="T3171" i="1"/>
  <c r="F3163" i="1"/>
  <c r="Z3163" i="1"/>
  <c r="V3163" i="1"/>
  <c r="U3163" i="1"/>
  <c r="T3163" i="1"/>
  <c r="F3155" i="1"/>
  <c r="Z3155" i="1"/>
  <c r="V3155" i="1"/>
  <c r="U3155" i="1"/>
  <c r="T3155" i="1"/>
  <c r="F3147" i="1"/>
  <c r="Z3147" i="1"/>
  <c r="V3147" i="1"/>
  <c r="U3147" i="1"/>
  <c r="T3147" i="1"/>
  <c r="F3139" i="1"/>
  <c r="Z3139" i="1"/>
  <c r="V3139" i="1"/>
  <c r="U3139" i="1"/>
  <c r="T3139" i="1"/>
  <c r="F3131" i="1"/>
  <c r="Z3131" i="1"/>
  <c r="V3131" i="1"/>
  <c r="U3131" i="1"/>
  <c r="T3131" i="1"/>
  <c r="F3123" i="1"/>
  <c r="Z3123" i="1"/>
  <c r="V3123" i="1"/>
  <c r="U3123" i="1"/>
  <c r="T3123" i="1"/>
  <c r="F3115" i="1"/>
  <c r="Z3115" i="1"/>
  <c r="V3115" i="1"/>
  <c r="U3115" i="1"/>
  <c r="T3115" i="1"/>
  <c r="F3107" i="1"/>
  <c r="Z3107" i="1"/>
  <c r="V3107" i="1"/>
  <c r="U3107" i="1"/>
  <c r="T3107" i="1"/>
  <c r="F3099" i="1"/>
  <c r="Z3099" i="1"/>
  <c r="V3099" i="1"/>
  <c r="U3099" i="1"/>
  <c r="T3099" i="1"/>
  <c r="F3091" i="1"/>
  <c r="Z3091" i="1"/>
  <c r="V3091" i="1"/>
  <c r="U3091" i="1"/>
  <c r="T3091" i="1"/>
  <c r="F3083" i="1"/>
  <c r="Z3083" i="1"/>
  <c r="V3083" i="1"/>
  <c r="U3083" i="1"/>
  <c r="T3083" i="1"/>
  <c r="F3075" i="1"/>
  <c r="Z3075" i="1"/>
  <c r="V3075" i="1"/>
  <c r="U3075" i="1"/>
  <c r="T3075" i="1"/>
  <c r="F3067" i="1"/>
  <c r="Z3067" i="1"/>
  <c r="V3067" i="1"/>
  <c r="U3067" i="1"/>
  <c r="T3067" i="1"/>
  <c r="F3059" i="1"/>
  <c r="Z3059" i="1"/>
  <c r="V3059" i="1"/>
  <c r="U3059" i="1"/>
  <c r="T3059" i="1"/>
  <c r="F3051" i="1"/>
  <c r="Z3051" i="1"/>
  <c r="V3051" i="1"/>
  <c r="U3051" i="1"/>
  <c r="T3051" i="1"/>
  <c r="F3043" i="1"/>
  <c r="Z3043" i="1"/>
  <c r="V3043" i="1"/>
  <c r="U3043" i="1"/>
  <c r="T3043" i="1"/>
  <c r="F3035" i="1"/>
  <c r="Z3035" i="1"/>
  <c r="V3035" i="1"/>
  <c r="U3035" i="1"/>
  <c r="T3035" i="1"/>
  <c r="F3027" i="1"/>
  <c r="Z3027" i="1"/>
  <c r="V3027" i="1"/>
  <c r="U3027" i="1"/>
  <c r="T3027" i="1"/>
  <c r="F3019" i="1"/>
  <c r="Z3019" i="1"/>
  <c r="V3019" i="1"/>
  <c r="U3019" i="1"/>
  <c r="T3019" i="1"/>
  <c r="F3011" i="1"/>
  <c r="Z3011" i="1"/>
  <c r="V3011" i="1"/>
  <c r="U3011" i="1"/>
  <c r="T3011" i="1"/>
  <c r="F3003" i="1"/>
  <c r="Z3003" i="1"/>
  <c r="V3003" i="1"/>
  <c r="U3003" i="1"/>
  <c r="T3003" i="1"/>
  <c r="F2995" i="1"/>
  <c r="Z2995" i="1"/>
  <c r="V2995" i="1"/>
  <c r="U2995" i="1"/>
  <c r="T2995" i="1"/>
  <c r="F2987" i="1"/>
  <c r="Z2987" i="1"/>
  <c r="V2987" i="1"/>
  <c r="U2987" i="1"/>
  <c r="T2987" i="1"/>
  <c r="F2979" i="1"/>
  <c r="Z2979" i="1"/>
  <c r="V2979" i="1"/>
  <c r="U2979" i="1"/>
  <c r="T2979" i="1"/>
  <c r="F2971" i="1"/>
  <c r="Z2971" i="1"/>
  <c r="V2971" i="1"/>
  <c r="U2971" i="1"/>
  <c r="T2971" i="1"/>
  <c r="F2963" i="1"/>
  <c r="Z2963" i="1"/>
  <c r="V2963" i="1"/>
  <c r="U2963" i="1"/>
  <c r="T2963" i="1"/>
  <c r="F2955" i="1"/>
  <c r="Z2955" i="1"/>
  <c r="V2955" i="1"/>
  <c r="U2955" i="1"/>
  <c r="T2955" i="1"/>
  <c r="F2947" i="1"/>
  <c r="Z2947" i="1"/>
  <c r="V2947" i="1"/>
  <c r="U2947" i="1"/>
  <c r="T2947" i="1"/>
  <c r="F2939" i="1"/>
  <c r="Z2939" i="1"/>
  <c r="V2939" i="1"/>
  <c r="U2939" i="1"/>
  <c r="T2939" i="1"/>
  <c r="F2931" i="1"/>
  <c r="Z2931" i="1"/>
  <c r="V2931" i="1"/>
  <c r="U2931" i="1"/>
  <c r="T2931" i="1"/>
  <c r="F2923" i="1"/>
  <c r="Z2923" i="1"/>
  <c r="V2923" i="1"/>
  <c r="U2923" i="1"/>
  <c r="T2923" i="1"/>
  <c r="F2915" i="1"/>
  <c r="Z2915" i="1"/>
  <c r="V2915" i="1"/>
  <c r="U2915" i="1"/>
  <c r="T2915" i="1"/>
  <c r="F2907" i="1"/>
  <c r="Z2907" i="1"/>
  <c r="V2907" i="1"/>
  <c r="U2907" i="1"/>
  <c r="T2907" i="1"/>
  <c r="F2899" i="1"/>
  <c r="Z2899" i="1"/>
  <c r="V2899" i="1"/>
  <c r="U2899" i="1"/>
  <c r="T2899" i="1"/>
  <c r="F2891" i="1"/>
  <c r="Z2891" i="1"/>
  <c r="V2891" i="1"/>
  <c r="U2891" i="1"/>
  <c r="T2891" i="1"/>
  <c r="F2883" i="1"/>
  <c r="Z2883" i="1"/>
  <c r="V2883" i="1"/>
  <c r="U2883" i="1"/>
  <c r="T2883" i="1"/>
  <c r="F2875" i="1"/>
  <c r="Z2875" i="1"/>
  <c r="V2875" i="1"/>
  <c r="U2875" i="1"/>
  <c r="T2875" i="1"/>
  <c r="F2867" i="1"/>
  <c r="Z2867" i="1"/>
  <c r="V2867" i="1"/>
  <c r="U2867" i="1"/>
  <c r="T2867" i="1"/>
  <c r="F2859" i="1"/>
  <c r="Z2859" i="1"/>
  <c r="V2859" i="1"/>
  <c r="U2859" i="1"/>
  <c r="T2859" i="1"/>
  <c r="F2851" i="1"/>
  <c r="Z2851" i="1"/>
  <c r="V2851" i="1"/>
  <c r="U2851" i="1"/>
  <c r="T2851" i="1"/>
  <c r="F2843" i="1"/>
  <c r="Z2843" i="1"/>
  <c r="V2843" i="1"/>
  <c r="U2843" i="1"/>
  <c r="T2843" i="1"/>
  <c r="F2835" i="1"/>
  <c r="Z2835" i="1"/>
  <c r="V2835" i="1"/>
  <c r="U2835" i="1"/>
  <c r="T2835" i="1"/>
  <c r="F2827" i="1"/>
  <c r="Z2827" i="1"/>
  <c r="V2827" i="1"/>
  <c r="U2827" i="1"/>
  <c r="T2827" i="1"/>
  <c r="F2819" i="1"/>
  <c r="Z2819" i="1"/>
  <c r="V2819" i="1"/>
  <c r="U2819" i="1"/>
  <c r="T2819" i="1"/>
  <c r="F2811" i="1"/>
  <c r="Z2811" i="1"/>
  <c r="V2811" i="1"/>
  <c r="U2811" i="1"/>
  <c r="T2811" i="1"/>
  <c r="F2803" i="1"/>
  <c r="Z2803" i="1"/>
  <c r="V2803" i="1"/>
  <c r="U2803" i="1"/>
  <c r="T2803" i="1"/>
  <c r="F2795" i="1"/>
  <c r="Z2795" i="1"/>
  <c r="V2795" i="1"/>
  <c r="U2795" i="1"/>
  <c r="T2795" i="1"/>
  <c r="F2787" i="1"/>
  <c r="Z2787" i="1"/>
  <c r="V2787" i="1"/>
  <c r="U2787" i="1"/>
  <c r="T2787" i="1"/>
  <c r="F2779" i="1"/>
  <c r="Z2779" i="1"/>
  <c r="V2779" i="1"/>
  <c r="U2779" i="1"/>
  <c r="T2779" i="1"/>
  <c r="F2771" i="1"/>
  <c r="Z2771" i="1"/>
  <c r="V2771" i="1"/>
  <c r="U2771" i="1"/>
  <c r="T2771" i="1"/>
  <c r="F2763" i="1"/>
  <c r="Z2763" i="1"/>
  <c r="V2763" i="1"/>
  <c r="U2763" i="1"/>
  <c r="T2763" i="1"/>
  <c r="F2755" i="1"/>
  <c r="Z2755" i="1"/>
  <c r="V2755" i="1"/>
  <c r="U2755" i="1"/>
  <c r="T2755" i="1"/>
  <c r="F2747" i="1"/>
  <c r="Z2747" i="1"/>
  <c r="V2747" i="1"/>
  <c r="U2747" i="1"/>
  <c r="T2747" i="1"/>
  <c r="F2739" i="1"/>
  <c r="Z2739" i="1"/>
  <c r="V2739" i="1"/>
  <c r="U2739" i="1"/>
  <c r="T2739" i="1"/>
  <c r="F2731" i="1"/>
  <c r="Z2731" i="1"/>
  <c r="V2731" i="1"/>
  <c r="U2731" i="1"/>
  <c r="T2731" i="1"/>
  <c r="F2723" i="1"/>
  <c r="Z2723" i="1"/>
  <c r="V2723" i="1"/>
  <c r="U2723" i="1"/>
  <c r="T2723" i="1"/>
  <c r="F2715" i="1"/>
  <c r="Z2715" i="1"/>
  <c r="V2715" i="1"/>
  <c r="U2715" i="1"/>
  <c r="T2715" i="1"/>
  <c r="F2707" i="1"/>
  <c r="Z2707" i="1"/>
  <c r="V2707" i="1"/>
  <c r="U2707" i="1"/>
  <c r="T2707" i="1"/>
  <c r="F2699" i="1"/>
  <c r="Z2699" i="1"/>
  <c r="V2699" i="1"/>
  <c r="U2699" i="1"/>
  <c r="T2699" i="1"/>
  <c r="F2691" i="1"/>
  <c r="Z2691" i="1"/>
  <c r="V2691" i="1"/>
  <c r="U2691" i="1"/>
  <c r="T2691" i="1"/>
  <c r="F2683" i="1"/>
  <c r="Z2683" i="1"/>
  <c r="V2683" i="1"/>
  <c r="U2683" i="1"/>
  <c r="T2683" i="1"/>
  <c r="F2675" i="1"/>
  <c r="Z2675" i="1"/>
  <c r="V2675" i="1"/>
  <c r="U2675" i="1"/>
  <c r="T2675" i="1"/>
  <c r="F2667" i="1"/>
  <c r="Z2667" i="1"/>
  <c r="V2667" i="1"/>
  <c r="U2667" i="1"/>
  <c r="T2667" i="1"/>
  <c r="F2659" i="1"/>
  <c r="Z2659" i="1"/>
  <c r="V2659" i="1"/>
  <c r="U2659" i="1"/>
  <c r="T2659" i="1"/>
  <c r="F2651" i="1"/>
  <c r="Z2651" i="1"/>
  <c r="V2651" i="1"/>
  <c r="U2651" i="1"/>
  <c r="T2651" i="1"/>
  <c r="F2643" i="1"/>
  <c r="Z2643" i="1"/>
  <c r="V2643" i="1"/>
  <c r="U2643" i="1"/>
  <c r="T2643" i="1"/>
  <c r="F2635" i="1"/>
  <c r="Z2635" i="1"/>
  <c r="V2635" i="1"/>
  <c r="U2635" i="1"/>
  <c r="T2635" i="1"/>
  <c r="F2627" i="1"/>
  <c r="Z2627" i="1"/>
  <c r="V2627" i="1"/>
  <c r="U2627" i="1"/>
  <c r="T2627" i="1"/>
  <c r="F2619" i="1"/>
  <c r="Z2619" i="1"/>
  <c r="V2619" i="1"/>
  <c r="U2619" i="1"/>
  <c r="T2619" i="1"/>
  <c r="F2611" i="1"/>
  <c r="Z2611" i="1"/>
  <c r="V2611" i="1"/>
  <c r="U2611" i="1"/>
  <c r="T2611" i="1"/>
  <c r="F2603" i="1"/>
  <c r="Z2603" i="1"/>
  <c r="V2603" i="1"/>
  <c r="U2603" i="1"/>
  <c r="T2603" i="1"/>
  <c r="F2595" i="1"/>
  <c r="Z2595" i="1"/>
  <c r="V2595" i="1"/>
  <c r="U2595" i="1"/>
  <c r="T2595" i="1"/>
  <c r="F2587" i="1"/>
  <c r="Z2587" i="1"/>
  <c r="V2587" i="1"/>
  <c r="U2587" i="1"/>
  <c r="T2587" i="1"/>
  <c r="F2579" i="1"/>
  <c r="Z2579" i="1"/>
  <c r="V2579" i="1"/>
  <c r="U2579" i="1"/>
  <c r="T2579" i="1"/>
  <c r="F2571" i="1"/>
  <c r="Z2571" i="1"/>
  <c r="V2571" i="1"/>
  <c r="U2571" i="1"/>
  <c r="T2571" i="1"/>
  <c r="F2563" i="1"/>
  <c r="Z2563" i="1"/>
  <c r="V2563" i="1"/>
  <c r="U2563" i="1"/>
  <c r="T2563" i="1"/>
  <c r="F2555" i="1"/>
  <c r="Z2555" i="1"/>
  <c r="V2555" i="1"/>
  <c r="U2555" i="1"/>
  <c r="T2555" i="1"/>
  <c r="F2547" i="1"/>
  <c r="Z2547" i="1"/>
  <c r="V2547" i="1"/>
  <c r="U2547" i="1"/>
  <c r="T2547" i="1"/>
  <c r="F2539" i="1"/>
  <c r="Z2539" i="1"/>
  <c r="V2539" i="1"/>
  <c r="U2539" i="1"/>
  <c r="T2539" i="1"/>
  <c r="F2531" i="1"/>
  <c r="Z2531" i="1"/>
  <c r="V2531" i="1"/>
  <c r="U2531" i="1"/>
  <c r="T2531" i="1"/>
  <c r="F2523" i="1"/>
  <c r="Z2523" i="1"/>
  <c r="V2523" i="1"/>
  <c r="U2523" i="1"/>
  <c r="T2523" i="1"/>
  <c r="F2515" i="1"/>
  <c r="Z2515" i="1"/>
  <c r="V2515" i="1"/>
  <c r="U2515" i="1"/>
  <c r="T2515" i="1"/>
  <c r="F2507" i="1"/>
  <c r="Z2507" i="1"/>
  <c r="V2507" i="1"/>
  <c r="U2507" i="1"/>
  <c r="T2507" i="1"/>
  <c r="F2499" i="1"/>
  <c r="Z2499" i="1"/>
  <c r="V2499" i="1"/>
  <c r="U2499" i="1"/>
  <c r="T2499" i="1"/>
  <c r="F2491" i="1"/>
  <c r="Z2491" i="1"/>
  <c r="V2491" i="1"/>
  <c r="U2491" i="1"/>
  <c r="T2491" i="1"/>
  <c r="F2483" i="1"/>
  <c r="Z2483" i="1"/>
  <c r="V2483" i="1"/>
  <c r="U2483" i="1"/>
  <c r="T2483" i="1"/>
  <c r="F2475" i="1"/>
  <c r="Z2475" i="1"/>
  <c r="V2475" i="1"/>
  <c r="U2475" i="1"/>
  <c r="T2475" i="1"/>
  <c r="F2467" i="1"/>
  <c r="Z2467" i="1"/>
  <c r="V2467" i="1"/>
  <c r="U2467" i="1"/>
  <c r="T2467" i="1"/>
  <c r="F2459" i="1"/>
  <c r="Z2459" i="1"/>
  <c r="V2459" i="1"/>
  <c r="U2459" i="1"/>
  <c r="T2459" i="1"/>
  <c r="F2451" i="1"/>
  <c r="Z2451" i="1"/>
  <c r="V2451" i="1"/>
  <c r="U2451" i="1"/>
  <c r="T2451" i="1"/>
  <c r="F2443" i="1"/>
  <c r="Z2443" i="1"/>
  <c r="V2443" i="1"/>
  <c r="U2443" i="1"/>
  <c r="T2443" i="1"/>
  <c r="F2435" i="1"/>
  <c r="Z2435" i="1"/>
  <c r="V2435" i="1"/>
  <c r="U2435" i="1"/>
  <c r="T2435" i="1"/>
  <c r="F2427" i="1"/>
  <c r="Z2427" i="1"/>
  <c r="V2427" i="1"/>
  <c r="U2427" i="1"/>
  <c r="T2427" i="1"/>
  <c r="F2419" i="1"/>
  <c r="Z2419" i="1"/>
  <c r="V2419" i="1"/>
  <c r="U2419" i="1"/>
  <c r="T2419" i="1"/>
  <c r="F2411" i="1"/>
  <c r="Z2411" i="1"/>
  <c r="V2411" i="1"/>
  <c r="U2411" i="1"/>
  <c r="T2411" i="1"/>
  <c r="F2403" i="1"/>
  <c r="Z2403" i="1"/>
  <c r="V2403" i="1"/>
  <c r="U2403" i="1"/>
  <c r="T2403" i="1"/>
  <c r="F2395" i="1"/>
  <c r="Z2395" i="1"/>
  <c r="V2395" i="1"/>
  <c r="U2395" i="1"/>
  <c r="T2395" i="1"/>
  <c r="F2387" i="1"/>
  <c r="Z2387" i="1"/>
  <c r="V2387" i="1"/>
  <c r="U2387" i="1"/>
  <c r="T2387" i="1"/>
  <c r="F2379" i="1"/>
  <c r="Z2379" i="1"/>
  <c r="V2379" i="1"/>
  <c r="U2379" i="1"/>
  <c r="T2379" i="1"/>
  <c r="F2371" i="1"/>
  <c r="Z2371" i="1"/>
  <c r="V2371" i="1"/>
  <c r="U2371" i="1"/>
  <c r="T2371" i="1"/>
  <c r="F2363" i="1"/>
  <c r="Z2363" i="1"/>
  <c r="V2363" i="1"/>
  <c r="U2363" i="1"/>
  <c r="T2363" i="1"/>
  <c r="F2355" i="1"/>
  <c r="Z2355" i="1"/>
  <c r="V2355" i="1"/>
  <c r="U2355" i="1"/>
  <c r="T2355" i="1"/>
  <c r="F2347" i="1"/>
  <c r="Z2347" i="1"/>
  <c r="V2347" i="1"/>
  <c r="U2347" i="1"/>
  <c r="T2347" i="1"/>
  <c r="F2339" i="1"/>
  <c r="Z2339" i="1"/>
  <c r="V2339" i="1"/>
  <c r="U2339" i="1"/>
  <c r="T2339" i="1"/>
  <c r="F2331" i="1"/>
  <c r="Z2331" i="1"/>
  <c r="V2331" i="1"/>
  <c r="U2331" i="1"/>
  <c r="T2331" i="1"/>
  <c r="F2323" i="1"/>
  <c r="Z2323" i="1"/>
  <c r="V2323" i="1"/>
  <c r="U2323" i="1"/>
  <c r="T2323" i="1"/>
  <c r="F2315" i="1"/>
  <c r="Z2315" i="1"/>
  <c r="V2315" i="1"/>
  <c r="U2315" i="1"/>
  <c r="T2315" i="1"/>
  <c r="F2307" i="1"/>
  <c r="Z2307" i="1"/>
  <c r="V2307" i="1"/>
  <c r="U2307" i="1"/>
  <c r="T2307" i="1"/>
  <c r="F2299" i="1"/>
  <c r="Z2299" i="1"/>
  <c r="V2299" i="1"/>
  <c r="U2299" i="1"/>
  <c r="T2299" i="1"/>
  <c r="F2291" i="1"/>
  <c r="Z2291" i="1"/>
  <c r="V2291" i="1"/>
  <c r="U2291" i="1"/>
  <c r="T2291" i="1"/>
  <c r="F2283" i="1"/>
  <c r="Z2283" i="1"/>
  <c r="V2283" i="1"/>
  <c r="U2283" i="1"/>
  <c r="T2283" i="1"/>
  <c r="F2275" i="1"/>
  <c r="Z2275" i="1"/>
  <c r="V2275" i="1"/>
  <c r="U2275" i="1"/>
  <c r="T2275" i="1"/>
  <c r="F2267" i="1"/>
  <c r="Z2267" i="1"/>
  <c r="V2267" i="1"/>
  <c r="U2267" i="1"/>
  <c r="T2267" i="1"/>
  <c r="F2259" i="1"/>
  <c r="Z2259" i="1"/>
  <c r="V2259" i="1"/>
  <c r="U2259" i="1"/>
  <c r="T2259" i="1"/>
  <c r="F2251" i="1"/>
  <c r="Z2251" i="1"/>
  <c r="V2251" i="1"/>
  <c r="U2251" i="1"/>
  <c r="T2251" i="1"/>
  <c r="F2243" i="1"/>
  <c r="Z2243" i="1"/>
  <c r="V2243" i="1"/>
  <c r="U2243" i="1"/>
  <c r="T2243" i="1"/>
  <c r="F2235" i="1"/>
  <c r="Z2235" i="1"/>
  <c r="V2235" i="1"/>
  <c r="U2235" i="1"/>
  <c r="T2235" i="1"/>
  <c r="F2227" i="1"/>
  <c r="Z2227" i="1"/>
  <c r="V2227" i="1"/>
  <c r="U2227" i="1"/>
  <c r="T2227" i="1"/>
  <c r="F2219" i="1"/>
  <c r="Z2219" i="1"/>
  <c r="V2219" i="1"/>
  <c r="U2219" i="1"/>
  <c r="T2219" i="1"/>
  <c r="F2211" i="1"/>
  <c r="Z2211" i="1"/>
  <c r="V2211" i="1"/>
  <c r="U2211" i="1"/>
  <c r="T2211" i="1"/>
  <c r="F2203" i="1"/>
  <c r="Z2203" i="1"/>
  <c r="V2203" i="1"/>
  <c r="U2203" i="1"/>
  <c r="T2203" i="1"/>
  <c r="F2195" i="1"/>
  <c r="Z2195" i="1"/>
  <c r="V2195" i="1"/>
  <c r="U2195" i="1"/>
  <c r="T2195" i="1"/>
  <c r="F2187" i="1"/>
  <c r="Z2187" i="1"/>
  <c r="V2187" i="1"/>
  <c r="U2187" i="1"/>
  <c r="T2187" i="1"/>
  <c r="F2179" i="1"/>
  <c r="Z2179" i="1"/>
  <c r="V2179" i="1"/>
  <c r="U2179" i="1"/>
  <c r="T2179" i="1"/>
  <c r="F2171" i="1"/>
  <c r="Z2171" i="1"/>
  <c r="V2171" i="1"/>
  <c r="U2171" i="1"/>
  <c r="T2171" i="1"/>
  <c r="F2163" i="1"/>
  <c r="Z2163" i="1"/>
  <c r="V2163" i="1"/>
  <c r="U2163" i="1"/>
  <c r="T2163" i="1"/>
  <c r="F2155" i="1"/>
  <c r="Z2155" i="1"/>
  <c r="V2155" i="1"/>
  <c r="U2155" i="1"/>
  <c r="T2155" i="1"/>
  <c r="F2147" i="1"/>
  <c r="Z2147" i="1"/>
  <c r="V2147" i="1"/>
  <c r="U2147" i="1"/>
  <c r="T2147" i="1"/>
  <c r="F2139" i="1"/>
  <c r="Z2139" i="1"/>
  <c r="V2139" i="1"/>
  <c r="U2139" i="1"/>
  <c r="T2139" i="1"/>
  <c r="F2131" i="1"/>
  <c r="Z2131" i="1"/>
  <c r="V2131" i="1"/>
  <c r="U2131" i="1"/>
  <c r="T2131" i="1"/>
  <c r="F2123" i="1"/>
  <c r="Z2123" i="1"/>
  <c r="V2123" i="1"/>
  <c r="U2123" i="1"/>
  <c r="T2123" i="1"/>
  <c r="F2115" i="1"/>
  <c r="Z2115" i="1"/>
  <c r="V2115" i="1"/>
  <c r="U2115" i="1"/>
  <c r="T2115" i="1"/>
  <c r="F2107" i="1"/>
  <c r="Z2107" i="1"/>
  <c r="V2107" i="1"/>
  <c r="U2107" i="1"/>
  <c r="T2107" i="1"/>
  <c r="F2099" i="1"/>
  <c r="Z2099" i="1"/>
  <c r="V2099" i="1"/>
  <c r="U2099" i="1"/>
  <c r="T2099" i="1"/>
  <c r="F2091" i="1"/>
  <c r="Z2091" i="1"/>
  <c r="V2091" i="1"/>
  <c r="U2091" i="1"/>
  <c r="T2091" i="1"/>
  <c r="F2083" i="1"/>
  <c r="Z2083" i="1"/>
  <c r="V2083" i="1"/>
  <c r="U2083" i="1"/>
  <c r="T2083" i="1"/>
  <c r="F2075" i="1"/>
  <c r="Z2075" i="1"/>
  <c r="V2075" i="1"/>
  <c r="U2075" i="1"/>
  <c r="T2075" i="1"/>
  <c r="F2067" i="1"/>
  <c r="Z2067" i="1"/>
  <c r="V2067" i="1"/>
  <c r="U2067" i="1"/>
  <c r="T2067" i="1"/>
  <c r="F2059" i="1"/>
  <c r="Z2059" i="1"/>
  <c r="V2059" i="1"/>
  <c r="U2059" i="1"/>
  <c r="T2059" i="1"/>
  <c r="F2051" i="1"/>
  <c r="Z2051" i="1"/>
  <c r="V2051" i="1"/>
  <c r="U2051" i="1"/>
  <c r="T2051" i="1"/>
  <c r="F2043" i="1"/>
  <c r="Z2043" i="1"/>
  <c r="V2043" i="1"/>
  <c r="U2043" i="1"/>
  <c r="T2043" i="1"/>
  <c r="F2035" i="1"/>
  <c r="Z2035" i="1"/>
  <c r="V2035" i="1"/>
  <c r="U2035" i="1"/>
  <c r="T2035" i="1"/>
  <c r="F2027" i="1"/>
  <c r="Z2027" i="1"/>
  <c r="V2027" i="1"/>
  <c r="U2027" i="1"/>
  <c r="T2027" i="1"/>
  <c r="F2019" i="1"/>
  <c r="Z2019" i="1"/>
  <c r="V2019" i="1"/>
  <c r="U2019" i="1"/>
  <c r="T2019" i="1"/>
  <c r="F2011" i="1"/>
  <c r="Z2011" i="1"/>
  <c r="V2011" i="1"/>
  <c r="U2011" i="1"/>
  <c r="T2011" i="1"/>
  <c r="F2003" i="1"/>
  <c r="Z2003" i="1"/>
  <c r="V2003" i="1"/>
  <c r="U2003" i="1"/>
  <c r="T2003" i="1"/>
  <c r="F1995" i="1"/>
  <c r="Z1995" i="1"/>
  <c r="V1995" i="1"/>
  <c r="U1995" i="1"/>
  <c r="T1995" i="1"/>
  <c r="F1987" i="1"/>
  <c r="Z1987" i="1"/>
  <c r="V1987" i="1"/>
  <c r="U1987" i="1"/>
  <c r="T1987" i="1"/>
  <c r="F1979" i="1"/>
  <c r="Z1979" i="1"/>
  <c r="V1979" i="1"/>
  <c r="U1979" i="1"/>
  <c r="T1979" i="1"/>
  <c r="F1971" i="1"/>
  <c r="Z1971" i="1"/>
  <c r="V1971" i="1"/>
  <c r="U1971" i="1"/>
  <c r="T1971" i="1"/>
  <c r="F1963" i="1"/>
  <c r="Z1963" i="1"/>
  <c r="V1963" i="1"/>
  <c r="U1963" i="1"/>
  <c r="T1963" i="1"/>
  <c r="F1955" i="1"/>
  <c r="Z1955" i="1"/>
  <c r="V1955" i="1"/>
  <c r="U1955" i="1"/>
  <c r="T1955" i="1"/>
  <c r="F1947" i="1"/>
  <c r="Z1947" i="1"/>
  <c r="V1947" i="1"/>
  <c r="U1947" i="1"/>
  <c r="T1947" i="1"/>
  <c r="F1939" i="1"/>
  <c r="Z1939" i="1"/>
  <c r="V1939" i="1"/>
  <c r="U1939" i="1"/>
  <c r="T1939" i="1"/>
  <c r="F1931" i="1"/>
  <c r="Z1931" i="1"/>
  <c r="V1931" i="1"/>
  <c r="U1931" i="1"/>
  <c r="T1931" i="1"/>
  <c r="F1923" i="1"/>
  <c r="Z1923" i="1"/>
  <c r="V1923" i="1"/>
  <c r="U1923" i="1"/>
  <c r="T1923" i="1"/>
  <c r="F1915" i="1"/>
  <c r="Z1915" i="1"/>
  <c r="V1915" i="1"/>
  <c r="U1915" i="1"/>
  <c r="T1915" i="1"/>
  <c r="F1907" i="1"/>
  <c r="Z1907" i="1"/>
  <c r="V1907" i="1"/>
  <c r="U1907" i="1"/>
  <c r="T1907" i="1"/>
  <c r="F1899" i="1"/>
  <c r="Z1899" i="1"/>
  <c r="V1899" i="1"/>
  <c r="U1899" i="1"/>
  <c r="T1899" i="1"/>
  <c r="F1891" i="1"/>
  <c r="Z1891" i="1"/>
  <c r="V1891" i="1"/>
  <c r="U1891" i="1"/>
  <c r="T1891" i="1"/>
  <c r="F1883" i="1"/>
  <c r="Z1883" i="1"/>
  <c r="V1883" i="1"/>
  <c r="U1883" i="1"/>
  <c r="T1883" i="1"/>
  <c r="F1875" i="1"/>
  <c r="Z1875" i="1"/>
  <c r="V1875" i="1"/>
  <c r="U1875" i="1"/>
  <c r="T1875" i="1"/>
  <c r="F1867" i="1"/>
  <c r="Z1867" i="1"/>
  <c r="V1867" i="1"/>
  <c r="U1867" i="1"/>
  <c r="T1867" i="1"/>
  <c r="F1859" i="1"/>
  <c r="Z1859" i="1"/>
  <c r="V1859" i="1"/>
  <c r="U1859" i="1"/>
  <c r="T1859" i="1"/>
  <c r="F1851" i="1"/>
  <c r="Z1851" i="1"/>
  <c r="V1851" i="1"/>
  <c r="U1851" i="1"/>
  <c r="T1851" i="1"/>
  <c r="F1843" i="1"/>
  <c r="Z1843" i="1"/>
  <c r="V1843" i="1"/>
  <c r="U1843" i="1"/>
  <c r="T1843" i="1"/>
  <c r="F1835" i="1"/>
  <c r="Z1835" i="1"/>
  <c r="V1835" i="1"/>
  <c r="U1835" i="1"/>
  <c r="T1835" i="1"/>
  <c r="F1827" i="1"/>
  <c r="Z1827" i="1"/>
  <c r="V1827" i="1"/>
  <c r="U1827" i="1"/>
  <c r="T1827" i="1"/>
  <c r="F1819" i="1"/>
  <c r="Z1819" i="1"/>
  <c r="V1819" i="1"/>
  <c r="U1819" i="1"/>
  <c r="T1819" i="1"/>
  <c r="F1811" i="1"/>
  <c r="Z1811" i="1"/>
  <c r="V1811" i="1"/>
  <c r="U1811" i="1"/>
  <c r="T1811" i="1"/>
  <c r="F1803" i="1"/>
  <c r="Z1803" i="1"/>
  <c r="V1803" i="1"/>
  <c r="U1803" i="1"/>
  <c r="T1803" i="1"/>
  <c r="F1795" i="1"/>
  <c r="Z1795" i="1"/>
  <c r="V1795" i="1"/>
  <c r="U1795" i="1"/>
  <c r="T1795" i="1"/>
  <c r="F1787" i="1"/>
  <c r="Z1787" i="1"/>
  <c r="V1787" i="1"/>
  <c r="U1787" i="1"/>
  <c r="T1787" i="1"/>
  <c r="F1779" i="1"/>
  <c r="Z1779" i="1"/>
  <c r="V1779" i="1"/>
  <c r="U1779" i="1"/>
  <c r="T1779" i="1"/>
  <c r="F1771" i="1"/>
  <c r="Z1771" i="1"/>
  <c r="V1771" i="1"/>
  <c r="U1771" i="1"/>
  <c r="T1771" i="1"/>
  <c r="F1763" i="1"/>
  <c r="Z1763" i="1"/>
  <c r="V1763" i="1"/>
  <c r="U1763" i="1"/>
  <c r="T1763" i="1"/>
  <c r="F1755" i="1"/>
  <c r="Z1755" i="1"/>
  <c r="V1755" i="1"/>
  <c r="U1755" i="1"/>
  <c r="T1755" i="1"/>
  <c r="F1747" i="1"/>
  <c r="Z1747" i="1"/>
  <c r="V1747" i="1"/>
  <c r="U1747" i="1"/>
  <c r="T1747" i="1"/>
  <c r="F1739" i="1"/>
  <c r="Z1739" i="1"/>
  <c r="V1739" i="1"/>
  <c r="U1739" i="1"/>
  <c r="T1739" i="1"/>
  <c r="F1731" i="1"/>
  <c r="Z1731" i="1"/>
  <c r="V1731" i="1"/>
  <c r="U1731" i="1"/>
  <c r="T1731" i="1"/>
  <c r="F1723" i="1"/>
  <c r="Z1723" i="1"/>
  <c r="V1723" i="1"/>
  <c r="U1723" i="1"/>
  <c r="T1723" i="1"/>
  <c r="F1715" i="1"/>
  <c r="Z1715" i="1"/>
  <c r="V1715" i="1"/>
  <c r="U1715" i="1"/>
  <c r="T1715" i="1"/>
  <c r="F1707" i="1"/>
  <c r="Z1707" i="1"/>
  <c r="V1707" i="1"/>
  <c r="U1707" i="1"/>
  <c r="T1707" i="1"/>
  <c r="F1699" i="1"/>
  <c r="Z1699" i="1"/>
  <c r="V1699" i="1"/>
  <c r="U1699" i="1"/>
  <c r="T1699" i="1"/>
  <c r="F1691" i="1"/>
  <c r="Z1691" i="1"/>
  <c r="V1691" i="1"/>
  <c r="U1691" i="1"/>
  <c r="T1691" i="1"/>
  <c r="F1683" i="1"/>
  <c r="Z1683" i="1"/>
  <c r="V1683" i="1"/>
  <c r="U1683" i="1"/>
  <c r="T1683" i="1"/>
  <c r="F1675" i="1"/>
  <c r="Z1675" i="1"/>
  <c r="V1675" i="1"/>
  <c r="U1675" i="1"/>
  <c r="T1675" i="1"/>
  <c r="F1667" i="1"/>
  <c r="Z1667" i="1"/>
  <c r="V1667" i="1"/>
  <c r="U1667" i="1"/>
  <c r="T1667" i="1"/>
  <c r="F1659" i="1"/>
  <c r="Z1659" i="1"/>
  <c r="V1659" i="1"/>
  <c r="U1659" i="1"/>
  <c r="T1659" i="1"/>
  <c r="F1651" i="1"/>
  <c r="Z1651" i="1"/>
  <c r="V1651" i="1"/>
  <c r="U1651" i="1"/>
  <c r="T1651" i="1"/>
  <c r="F1643" i="1"/>
  <c r="Z1643" i="1"/>
  <c r="V1643" i="1"/>
  <c r="U1643" i="1"/>
  <c r="T1643" i="1"/>
  <c r="F1635" i="1"/>
  <c r="Z1635" i="1"/>
  <c r="V1635" i="1"/>
  <c r="U1635" i="1"/>
  <c r="T1635" i="1"/>
  <c r="F1627" i="1"/>
  <c r="Z1627" i="1"/>
  <c r="V1627" i="1"/>
  <c r="U1627" i="1"/>
  <c r="T1627" i="1"/>
  <c r="F1619" i="1"/>
  <c r="Z1619" i="1"/>
  <c r="V1619" i="1"/>
  <c r="U1619" i="1"/>
  <c r="T1619" i="1"/>
  <c r="F1611" i="1"/>
  <c r="Z1611" i="1"/>
  <c r="V1611" i="1"/>
  <c r="U1611" i="1"/>
  <c r="T1611" i="1"/>
  <c r="F1603" i="1"/>
  <c r="Z1603" i="1"/>
  <c r="V1603" i="1"/>
  <c r="U1603" i="1"/>
  <c r="T1603" i="1"/>
  <c r="F1595" i="1"/>
  <c r="Z1595" i="1"/>
  <c r="V1595" i="1"/>
  <c r="U1595" i="1"/>
  <c r="T1595" i="1"/>
  <c r="F1587" i="1"/>
  <c r="Z1587" i="1"/>
  <c r="V1587" i="1"/>
  <c r="U1587" i="1"/>
  <c r="T1587" i="1"/>
  <c r="F1579" i="1"/>
  <c r="Z1579" i="1"/>
  <c r="V1579" i="1"/>
  <c r="U1579" i="1"/>
  <c r="T1579" i="1"/>
  <c r="F1571" i="1"/>
  <c r="Z1571" i="1"/>
  <c r="V1571" i="1"/>
  <c r="U1571" i="1"/>
  <c r="T1571" i="1"/>
  <c r="F1563" i="1"/>
  <c r="Z1563" i="1"/>
  <c r="V1563" i="1"/>
  <c r="U1563" i="1"/>
  <c r="T1563" i="1"/>
  <c r="F1555" i="1"/>
  <c r="Z1555" i="1"/>
  <c r="V1555" i="1"/>
  <c r="U1555" i="1"/>
  <c r="T1555" i="1"/>
  <c r="F1547" i="1"/>
  <c r="Z1547" i="1"/>
  <c r="V1547" i="1"/>
  <c r="U1547" i="1"/>
  <c r="T1547" i="1"/>
  <c r="F1539" i="1"/>
  <c r="Z1539" i="1"/>
  <c r="V1539" i="1"/>
  <c r="U1539" i="1"/>
  <c r="T1539" i="1"/>
  <c r="F1531" i="1"/>
  <c r="Z1531" i="1"/>
  <c r="V1531" i="1"/>
  <c r="U1531" i="1"/>
  <c r="T1531" i="1"/>
  <c r="F1523" i="1"/>
  <c r="Z1523" i="1"/>
  <c r="V1523" i="1"/>
  <c r="U1523" i="1"/>
  <c r="T1523" i="1"/>
  <c r="F1515" i="1"/>
  <c r="Z1515" i="1"/>
  <c r="V1515" i="1"/>
  <c r="U1515" i="1"/>
  <c r="T1515" i="1"/>
  <c r="F1507" i="1"/>
  <c r="Z1507" i="1"/>
  <c r="V1507" i="1"/>
  <c r="U1507" i="1"/>
  <c r="T1507" i="1"/>
  <c r="F1499" i="1"/>
  <c r="Z1499" i="1"/>
  <c r="V1499" i="1"/>
  <c r="U1499" i="1"/>
  <c r="T1499" i="1"/>
  <c r="F1491" i="1"/>
  <c r="Z1491" i="1"/>
  <c r="V1491" i="1"/>
  <c r="U1491" i="1"/>
  <c r="T1491" i="1"/>
  <c r="F1483" i="1"/>
  <c r="Z1483" i="1"/>
  <c r="V1483" i="1"/>
  <c r="U1483" i="1"/>
  <c r="T1483" i="1"/>
  <c r="F1475" i="1"/>
  <c r="Z1475" i="1"/>
  <c r="V1475" i="1"/>
  <c r="U1475" i="1"/>
  <c r="T1475" i="1"/>
  <c r="F1467" i="1"/>
  <c r="Z1467" i="1"/>
  <c r="V1467" i="1"/>
  <c r="U1467" i="1"/>
  <c r="T1467" i="1"/>
  <c r="F1459" i="1"/>
  <c r="Z1459" i="1"/>
  <c r="V1459" i="1"/>
  <c r="U1459" i="1"/>
  <c r="T1459" i="1"/>
  <c r="F1451" i="1"/>
  <c r="Z1451" i="1"/>
  <c r="V1451" i="1"/>
  <c r="U1451" i="1"/>
  <c r="T1451" i="1"/>
  <c r="F1443" i="1"/>
  <c r="Z1443" i="1"/>
  <c r="V1443" i="1"/>
  <c r="U1443" i="1"/>
  <c r="T1443" i="1"/>
  <c r="F1435" i="1"/>
  <c r="Z1435" i="1"/>
  <c r="V1435" i="1"/>
  <c r="U1435" i="1"/>
  <c r="T1435" i="1"/>
  <c r="F1427" i="1"/>
  <c r="Z1427" i="1"/>
  <c r="V1427" i="1"/>
  <c r="U1427" i="1"/>
  <c r="T1427" i="1"/>
  <c r="F1419" i="1"/>
  <c r="Z1419" i="1"/>
  <c r="V1419" i="1"/>
  <c r="U1419" i="1"/>
  <c r="T1419" i="1"/>
  <c r="F1411" i="1"/>
  <c r="Z1411" i="1"/>
  <c r="V1411" i="1"/>
  <c r="U1411" i="1"/>
  <c r="T1411" i="1"/>
  <c r="F1403" i="1"/>
  <c r="Z1403" i="1"/>
  <c r="V1403" i="1"/>
  <c r="U1403" i="1"/>
  <c r="T1403" i="1"/>
  <c r="F1395" i="1"/>
  <c r="Z1395" i="1"/>
  <c r="V1395" i="1"/>
  <c r="U1395" i="1"/>
  <c r="T1395" i="1"/>
  <c r="F1387" i="1"/>
  <c r="Z1387" i="1"/>
  <c r="V1387" i="1"/>
  <c r="U1387" i="1"/>
  <c r="T1387" i="1"/>
  <c r="F1379" i="1"/>
  <c r="Z1379" i="1"/>
  <c r="V1379" i="1"/>
  <c r="U1379" i="1"/>
  <c r="T1379" i="1"/>
  <c r="F1371" i="1"/>
  <c r="Z1371" i="1"/>
  <c r="V1371" i="1"/>
  <c r="U1371" i="1"/>
  <c r="T1371" i="1"/>
  <c r="F1363" i="1"/>
  <c r="Z1363" i="1"/>
  <c r="V1363" i="1"/>
  <c r="U1363" i="1"/>
  <c r="T1363" i="1"/>
  <c r="F1355" i="1"/>
  <c r="Z1355" i="1"/>
  <c r="V1355" i="1"/>
  <c r="U1355" i="1"/>
  <c r="T1355" i="1"/>
  <c r="F1347" i="1"/>
  <c r="Z1347" i="1"/>
  <c r="V1347" i="1"/>
  <c r="U1347" i="1"/>
  <c r="T1347" i="1"/>
  <c r="F1339" i="1"/>
  <c r="Z1339" i="1"/>
  <c r="V1339" i="1"/>
  <c r="U1339" i="1"/>
  <c r="T1339" i="1"/>
  <c r="F1331" i="1"/>
  <c r="Z1331" i="1"/>
  <c r="V1331" i="1"/>
  <c r="U1331" i="1"/>
  <c r="T1331" i="1"/>
  <c r="F1323" i="1"/>
  <c r="Z1323" i="1"/>
  <c r="V1323" i="1"/>
  <c r="U1323" i="1"/>
  <c r="T1323" i="1"/>
  <c r="F1315" i="1"/>
  <c r="Z1315" i="1"/>
  <c r="V1315" i="1"/>
  <c r="U1315" i="1"/>
  <c r="T1315" i="1"/>
  <c r="F1307" i="1"/>
  <c r="Z1307" i="1"/>
  <c r="V1307" i="1"/>
  <c r="U1307" i="1"/>
  <c r="T1307" i="1"/>
  <c r="F1299" i="1"/>
  <c r="Z1299" i="1"/>
  <c r="V1299" i="1"/>
  <c r="U1299" i="1"/>
  <c r="T1299" i="1"/>
  <c r="F1291" i="1"/>
  <c r="Z1291" i="1"/>
  <c r="V1291" i="1"/>
  <c r="U1291" i="1"/>
  <c r="T1291" i="1"/>
  <c r="F1283" i="1"/>
  <c r="Z1283" i="1"/>
  <c r="V1283" i="1"/>
  <c r="U1283" i="1"/>
  <c r="T1283" i="1"/>
  <c r="F1275" i="1"/>
  <c r="Z1275" i="1"/>
  <c r="V1275" i="1"/>
  <c r="U1275" i="1"/>
  <c r="T1275" i="1"/>
  <c r="F1267" i="1"/>
  <c r="Z1267" i="1"/>
  <c r="V1267" i="1"/>
  <c r="U1267" i="1"/>
  <c r="T1267" i="1"/>
  <c r="F1259" i="1"/>
  <c r="Z1259" i="1"/>
  <c r="V1259" i="1"/>
  <c r="U1259" i="1"/>
  <c r="T1259" i="1"/>
  <c r="F1251" i="1"/>
  <c r="Z1251" i="1"/>
  <c r="V1251" i="1"/>
  <c r="U1251" i="1"/>
  <c r="T1251" i="1"/>
  <c r="F1243" i="1"/>
  <c r="Z1243" i="1"/>
  <c r="V1243" i="1"/>
  <c r="U1243" i="1"/>
  <c r="T1243" i="1"/>
  <c r="F1235" i="1"/>
  <c r="Z1235" i="1"/>
  <c r="V1235" i="1"/>
  <c r="U1235" i="1"/>
  <c r="T1235" i="1"/>
  <c r="F1227" i="1"/>
  <c r="Z1227" i="1"/>
  <c r="V1227" i="1"/>
  <c r="U1227" i="1"/>
  <c r="T1227" i="1"/>
  <c r="F1219" i="1"/>
  <c r="Z1219" i="1"/>
  <c r="V1219" i="1"/>
  <c r="U1219" i="1"/>
  <c r="T1219" i="1"/>
  <c r="F1211" i="1"/>
  <c r="Z1211" i="1"/>
  <c r="V1211" i="1"/>
  <c r="U1211" i="1"/>
  <c r="T1211" i="1"/>
  <c r="F1203" i="1"/>
  <c r="Z1203" i="1"/>
  <c r="V1203" i="1"/>
  <c r="U1203" i="1"/>
  <c r="T1203" i="1"/>
  <c r="F1195" i="1"/>
  <c r="Z1195" i="1"/>
  <c r="V1195" i="1"/>
  <c r="U1195" i="1"/>
  <c r="T1195" i="1"/>
  <c r="F1187" i="1"/>
  <c r="Z1187" i="1"/>
  <c r="V1187" i="1"/>
  <c r="U1187" i="1"/>
  <c r="T1187" i="1"/>
  <c r="F1179" i="1"/>
  <c r="Z1179" i="1"/>
  <c r="V1179" i="1"/>
  <c r="U1179" i="1"/>
  <c r="T1179" i="1"/>
  <c r="F1171" i="1"/>
  <c r="Z1171" i="1"/>
  <c r="V1171" i="1"/>
  <c r="U1171" i="1"/>
  <c r="T1171" i="1"/>
  <c r="F1163" i="1"/>
  <c r="Z1163" i="1"/>
  <c r="V1163" i="1"/>
  <c r="U1163" i="1"/>
  <c r="T1163" i="1"/>
  <c r="F1155" i="1"/>
  <c r="Z1155" i="1"/>
  <c r="V1155" i="1"/>
  <c r="U1155" i="1"/>
  <c r="T1155" i="1"/>
  <c r="F1147" i="1"/>
  <c r="Z1147" i="1"/>
  <c r="V1147" i="1"/>
  <c r="U1147" i="1"/>
  <c r="T1147" i="1"/>
  <c r="F1139" i="1"/>
  <c r="Z1139" i="1"/>
  <c r="V1139" i="1"/>
  <c r="U1139" i="1"/>
  <c r="T1139" i="1"/>
  <c r="F1131" i="1"/>
  <c r="Z1131" i="1"/>
  <c r="V1131" i="1"/>
  <c r="U1131" i="1"/>
  <c r="T1131" i="1"/>
  <c r="F1123" i="1"/>
  <c r="Z1123" i="1"/>
  <c r="V1123" i="1"/>
  <c r="U1123" i="1"/>
  <c r="T1123" i="1"/>
  <c r="F1115" i="1"/>
  <c r="Z1115" i="1"/>
  <c r="V1115" i="1"/>
  <c r="U1115" i="1"/>
  <c r="T1115" i="1"/>
  <c r="F1107" i="1"/>
  <c r="Z1107" i="1"/>
  <c r="V1107" i="1"/>
  <c r="U1107" i="1"/>
  <c r="T1107" i="1"/>
  <c r="F1099" i="1"/>
  <c r="Z1099" i="1"/>
  <c r="V1099" i="1"/>
  <c r="U1099" i="1"/>
  <c r="T1099" i="1"/>
  <c r="F1091" i="1"/>
  <c r="Z1091" i="1"/>
  <c r="V1091" i="1"/>
  <c r="U1091" i="1"/>
  <c r="T1091" i="1"/>
  <c r="F1083" i="1"/>
  <c r="Z1083" i="1"/>
  <c r="V1083" i="1"/>
  <c r="U1083" i="1"/>
  <c r="T1083" i="1"/>
  <c r="F1075" i="1"/>
  <c r="Z1075" i="1"/>
  <c r="V1075" i="1"/>
  <c r="U1075" i="1"/>
  <c r="T1075" i="1"/>
  <c r="F1067" i="1"/>
  <c r="Z1067" i="1"/>
  <c r="V1067" i="1"/>
  <c r="U1067" i="1"/>
  <c r="T1067" i="1"/>
  <c r="F1059" i="1"/>
  <c r="Z1059" i="1"/>
  <c r="V1059" i="1"/>
  <c r="U1059" i="1"/>
  <c r="T1059" i="1"/>
  <c r="F1051" i="1"/>
  <c r="Z1051" i="1"/>
  <c r="V1051" i="1"/>
  <c r="U1051" i="1"/>
  <c r="T1051" i="1"/>
  <c r="F1043" i="1"/>
  <c r="Z1043" i="1"/>
  <c r="V1043" i="1"/>
  <c r="U1043" i="1"/>
  <c r="T1043" i="1"/>
  <c r="F1035" i="1"/>
  <c r="Z1035" i="1"/>
  <c r="V1035" i="1"/>
  <c r="U1035" i="1"/>
  <c r="T1035" i="1"/>
  <c r="F1027" i="1"/>
  <c r="Z1027" i="1"/>
  <c r="V1027" i="1"/>
  <c r="U1027" i="1"/>
  <c r="T1027" i="1"/>
  <c r="F1019" i="1"/>
  <c r="Z1019" i="1"/>
  <c r="V1019" i="1"/>
  <c r="U1019" i="1"/>
  <c r="T1019" i="1"/>
  <c r="F1011" i="1"/>
  <c r="Z1011" i="1"/>
  <c r="V1011" i="1"/>
  <c r="U1011" i="1"/>
  <c r="T1011" i="1"/>
  <c r="F1003" i="1"/>
  <c r="Z1003" i="1"/>
  <c r="V1003" i="1"/>
  <c r="U1003" i="1"/>
  <c r="T1003" i="1"/>
  <c r="F995" i="1"/>
  <c r="Z995" i="1"/>
  <c r="V995" i="1"/>
  <c r="U995" i="1"/>
  <c r="T995" i="1"/>
  <c r="F987" i="1"/>
  <c r="Z987" i="1"/>
  <c r="V987" i="1"/>
  <c r="U987" i="1"/>
  <c r="T987" i="1"/>
  <c r="F979" i="1"/>
  <c r="Z979" i="1"/>
  <c r="V979" i="1"/>
  <c r="U979" i="1"/>
  <c r="T979" i="1"/>
  <c r="F971" i="1"/>
  <c r="Z971" i="1"/>
  <c r="V971" i="1"/>
  <c r="U971" i="1"/>
  <c r="T971" i="1"/>
  <c r="F963" i="1"/>
  <c r="Z963" i="1"/>
  <c r="V963" i="1"/>
  <c r="U963" i="1"/>
  <c r="T963" i="1"/>
  <c r="F955" i="1"/>
  <c r="Z955" i="1"/>
  <c r="V955" i="1"/>
  <c r="U955" i="1"/>
  <c r="T955" i="1"/>
  <c r="F947" i="1"/>
  <c r="Z947" i="1"/>
  <c r="V947" i="1"/>
  <c r="U947" i="1"/>
  <c r="T947" i="1"/>
  <c r="F939" i="1"/>
  <c r="Z939" i="1"/>
  <c r="V939" i="1"/>
  <c r="U939" i="1"/>
  <c r="T939" i="1"/>
  <c r="F931" i="1"/>
  <c r="Z931" i="1"/>
  <c r="V931" i="1"/>
  <c r="U931" i="1"/>
  <c r="T931" i="1"/>
  <c r="F923" i="1"/>
  <c r="Z923" i="1"/>
  <c r="V923" i="1"/>
  <c r="U923" i="1"/>
  <c r="T923" i="1"/>
  <c r="F915" i="1"/>
  <c r="Z915" i="1"/>
  <c r="V915" i="1"/>
  <c r="U915" i="1"/>
  <c r="T915" i="1"/>
  <c r="F907" i="1"/>
  <c r="Z907" i="1"/>
  <c r="V907" i="1"/>
  <c r="U907" i="1"/>
  <c r="T907" i="1"/>
  <c r="F899" i="1"/>
  <c r="Z899" i="1"/>
  <c r="V899" i="1"/>
  <c r="U899" i="1"/>
  <c r="T899" i="1"/>
  <c r="F891" i="1"/>
  <c r="Z891" i="1"/>
  <c r="V891" i="1"/>
  <c r="U891" i="1"/>
  <c r="T891" i="1"/>
  <c r="F883" i="1"/>
  <c r="Z883" i="1"/>
  <c r="V883" i="1"/>
  <c r="U883" i="1"/>
  <c r="T883" i="1"/>
  <c r="F875" i="1"/>
  <c r="Z875" i="1"/>
  <c r="V875" i="1"/>
  <c r="U875" i="1"/>
  <c r="T875" i="1"/>
  <c r="F867" i="1"/>
  <c r="Z867" i="1"/>
  <c r="V867" i="1"/>
  <c r="U867" i="1"/>
  <c r="T867" i="1"/>
  <c r="F859" i="1"/>
  <c r="Z859" i="1"/>
  <c r="V859" i="1"/>
  <c r="U859" i="1"/>
  <c r="T859" i="1"/>
  <c r="F851" i="1"/>
  <c r="Z851" i="1"/>
  <c r="V851" i="1"/>
  <c r="U851" i="1"/>
  <c r="T851" i="1"/>
  <c r="F843" i="1"/>
  <c r="Z843" i="1"/>
  <c r="V843" i="1"/>
  <c r="U843" i="1"/>
  <c r="T843" i="1"/>
  <c r="F835" i="1"/>
  <c r="Z835" i="1"/>
  <c r="V835" i="1"/>
  <c r="U835" i="1"/>
  <c r="T835" i="1"/>
  <c r="F827" i="1"/>
  <c r="Z827" i="1"/>
  <c r="V827" i="1"/>
  <c r="U827" i="1"/>
  <c r="T827" i="1"/>
  <c r="F819" i="1"/>
  <c r="Z819" i="1"/>
  <c r="V819" i="1"/>
  <c r="U819" i="1"/>
  <c r="T819" i="1"/>
  <c r="F811" i="1"/>
  <c r="Z811" i="1"/>
  <c r="V811" i="1"/>
  <c r="U811" i="1"/>
  <c r="T811" i="1"/>
  <c r="F803" i="1"/>
  <c r="Z803" i="1"/>
  <c r="V803" i="1"/>
  <c r="U803" i="1"/>
  <c r="T803" i="1"/>
  <c r="F795" i="1"/>
  <c r="Z795" i="1"/>
  <c r="V795" i="1"/>
  <c r="U795" i="1"/>
  <c r="T795" i="1"/>
  <c r="F787" i="1"/>
  <c r="Z787" i="1"/>
  <c r="V787" i="1"/>
  <c r="U787" i="1"/>
  <c r="T787" i="1"/>
  <c r="F779" i="1"/>
  <c r="Z779" i="1"/>
  <c r="V779" i="1"/>
  <c r="U779" i="1"/>
  <c r="T779" i="1"/>
  <c r="F771" i="1"/>
  <c r="Z771" i="1"/>
  <c r="V771" i="1"/>
  <c r="U771" i="1"/>
  <c r="T771" i="1"/>
  <c r="F763" i="1"/>
  <c r="Z763" i="1"/>
  <c r="V763" i="1"/>
  <c r="U763" i="1"/>
  <c r="T763" i="1"/>
  <c r="F755" i="1"/>
  <c r="Z755" i="1"/>
  <c r="V755" i="1"/>
  <c r="U755" i="1"/>
  <c r="T755" i="1"/>
  <c r="F747" i="1"/>
  <c r="Z747" i="1"/>
  <c r="V747" i="1"/>
  <c r="U747" i="1"/>
  <c r="T747" i="1"/>
  <c r="F739" i="1"/>
  <c r="Z739" i="1"/>
  <c r="V739" i="1"/>
  <c r="U739" i="1"/>
  <c r="T739" i="1"/>
  <c r="F731" i="1"/>
  <c r="Z731" i="1"/>
  <c r="V731" i="1"/>
  <c r="U731" i="1"/>
  <c r="T731" i="1"/>
  <c r="F723" i="1"/>
  <c r="Z723" i="1"/>
  <c r="V723" i="1"/>
  <c r="U723" i="1"/>
  <c r="T723" i="1"/>
  <c r="F715" i="1"/>
  <c r="Z715" i="1"/>
  <c r="V715" i="1"/>
  <c r="U715" i="1"/>
  <c r="T715" i="1"/>
  <c r="F707" i="1"/>
  <c r="Z707" i="1"/>
  <c r="V707" i="1"/>
  <c r="U707" i="1"/>
  <c r="T707" i="1"/>
  <c r="F699" i="1"/>
  <c r="Z699" i="1"/>
  <c r="V699" i="1"/>
  <c r="U699" i="1"/>
  <c r="T699" i="1"/>
  <c r="F691" i="1"/>
  <c r="Z691" i="1"/>
  <c r="V691" i="1"/>
  <c r="U691" i="1"/>
  <c r="T691" i="1"/>
  <c r="F683" i="1"/>
  <c r="Z683" i="1"/>
  <c r="V683" i="1"/>
  <c r="U683" i="1"/>
  <c r="T683" i="1"/>
  <c r="F675" i="1"/>
  <c r="Z675" i="1"/>
  <c r="V675" i="1"/>
  <c r="U675" i="1"/>
  <c r="T675" i="1"/>
  <c r="F667" i="1"/>
  <c r="Z667" i="1"/>
  <c r="V667" i="1"/>
  <c r="U667" i="1"/>
  <c r="T667" i="1"/>
  <c r="F659" i="1"/>
  <c r="Z659" i="1"/>
  <c r="V659" i="1"/>
  <c r="U659" i="1"/>
  <c r="T659" i="1"/>
  <c r="F651" i="1"/>
  <c r="Z651" i="1"/>
  <c r="V651" i="1"/>
  <c r="U651" i="1"/>
  <c r="T651" i="1"/>
  <c r="F643" i="1"/>
  <c r="Z643" i="1"/>
  <c r="V643" i="1"/>
  <c r="U643" i="1"/>
  <c r="T643" i="1"/>
  <c r="F635" i="1"/>
  <c r="Z635" i="1"/>
  <c r="V635" i="1"/>
  <c r="U635" i="1"/>
  <c r="T635" i="1"/>
  <c r="F627" i="1"/>
  <c r="Z627" i="1"/>
  <c r="V627" i="1"/>
  <c r="U627" i="1"/>
  <c r="T627" i="1"/>
  <c r="F619" i="1"/>
  <c r="Z619" i="1"/>
  <c r="V619" i="1"/>
  <c r="U619" i="1"/>
  <c r="T619" i="1"/>
  <c r="F611" i="1"/>
  <c r="Z611" i="1"/>
  <c r="V611" i="1"/>
  <c r="U611" i="1"/>
  <c r="T611" i="1"/>
  <c r="F603" i="1"/>
  <c r="Z603" i="1"/>
  <c r="V603" i="1"/>
  <c r="U603" i="1"/>
  <c r="T603" i="1"/>
  <c r="F595" i="1"/>
  <c r="Z595" i="1"/>
  <c r="V595" i="1"/>
  <c r="U595" i="1"/>
  <c r="T595" i="1"/>
  <c r="F587" i="1"/>
  <c r="Z587" i="1"/>
  <c r="V587" i="1"/>
  <c r="U587" i="1"/>
  <c r="T587" i="1"/>
  <c r="F579" i="1"/>
  <c r="Z579" i="1"/>
  <c r="V579" i="1"/>
  <c r="U579" i="1"/>
  <c r="T579" i="1"/>
  <c r="F571" i="1"/>
  <c r="Z571" i="1"/>
  <c r="V571" i="1"/>
  <c r="U571" i="1"/>
  <c r="T571" i="1"/>
  <c r="F563" i="1"/>
  <c r="Z563" i="1"/>
  <c r="V563" i="1"/>
  <c r="U563" i="1"/>
  <c r="T563" i="1"/>
  <c r="F555" i="1"/>
  <c r="Z555" i="1"/>
  <c r="V555" i="1"/>
  <c r="U555" i="1"/>
  <c r="T555" i="1"/>
  <c r="F547" i="1"/>
  <c r="Z547" i="1"/>
  <c r="V547" i="1"/>
  <c r="U547" i="1"/>
  <c r="T547" i="1"/>
  <c r="F539" i="1"/>
  <c r="Z539" i="1"/>
  <c r="V539" i="1"/>
  <c r="U539" i="1"/>
  <c r="T539" i="1"/>
  <c r="F531" i="1"/>
  <c r="Z531" i="1"/>
  <c r="V531" i="1"/>
  <c r="U531" i="1"/>
  <c r="T531" i="1"/>
  <c r="F523" i="1"/>
  <c r="Z523" i="1"/>
  <c r="V523" i="1"/>
  <c r="U523" i="1"/>
  <c r="T523" i="1"/>
  <c r="F515" i="1"/>
  <c r="Z515" i="1"/>
  <c r="V515" i="1"/>
  <c r="U515" i="1"/>
  <c r="T515" i="1"/>
  <c r="F507" i="1"/>
  <c r="Z507" i="1"/>
  <c r="V507" i="1"/>
  <c r="U507" i="1"/>
  <c r="T507" i="1"/>
  <c r="F499" i="1"/>
  <c r="Z499" i="1"/>
  <c r="V499" i="1"/>
  <c r="U499" i="1"/>
  <c r="T499" i="1"/>
  <c r="F491" i="1"/>
  <c r="Z491" i="1"/>
  <c r="V491" i="1"/>
  <c r="U491" i="1"/>
  <c r="T491" i="1"/>
  <c r="F483" i="1"/>
  <c r="Z483" i="1"/>
  <c r="V483" i="1"/>
  <c r="U483" i="1"/>
  <c r="T483" i="1"/>
  <c r="F475" i="1"/>
  <c r="Z475" i="1"/>
  <c r="V475" i="1"/>
  <c r="U475" i="1"/>
  <c r="T475" i="1"/>
  <c r="F467" i="1"/>
  <c r="Z467" i="1"/>
  <c r="V467" i="1"/>
  <c r="U467" i="1"/>
  <c r="T467" i="1"/>
  <c r="F459" i="1"/>
  <c r="Z459" i="1"/>
  <c r="V459" i="1"/>
  <c r="U459" i="1"/>
  <c r="T459" i="1"/>
  <c r="F451" i="1"/>
  <c r="Z451" i="1"/>
  <c r="V451" i="1"/>
  <c r="U451" i="1"/>
  <c r="T451" i="1"/>
  <c r="F443" i="1"/>
  <c r="Z443" i="1"/>
  <c r="V443" i="1"/>
  <c r="U443" i="1"/>
  <c r="T443" i="1"/>
  <c r="F435" i="1"/>
  <c r="Z435" i="1"/>
  <c r="V435" i="1"/>
  <c r="U435" i="1"/>
  <c r="T435" i="1"/>
  <c r="F427" i="1"/>
  <c r="Z427" i="1"/>
  <c r="V427" i="1"/>
  <c r="U427" i="1"/>
  <c r="T427" i="1"/>
  <c r="F419" i="1"/>
  <c r="Z419" i="1"/>
  <c r="V419" i="1"/>
  <c r="U419" i="1"/>
  <c r="T419" i="1"/>
  <c r="F411" i="1"/>
  <c r="Z411" i="1"/>
  <c r="V411" i="1"/>
  <c r="U411" i="1"/>
  <c r="T411" i="1"/>
  <c r="F403" i="1"/>
  <c r="Z403" i="1"/>
  <c r="V403" i="1"/>
  <c r="U403" i="1"/>
  <c r="T403" i="1"/>
  <c r="F395" i="1"/>
  <c r="Z395" i="1"/>
  <c r="V395" i="1"/>
  <c r="U395" i="1"/>
  <c r="T395" i="1"/>
  <c r="F387" i="1"/>
  <c r="Z387" i="1"/>
  <c r="V387" i="1"/>
  <c r="U387" i="1"/>
  <c r="T387" i="1"/>
  <c r="F379" i="1"/>
  <c r="Z379" i="1"/>
  <c r="V379" i="1"/>
  <c r="U379" i="1"/>
  <c r="T379" i="1"/>
  <c r="F371" i="1"/>
  <c r="Z371" i="1"/>
  <c r="V371" i="1"/>
  <c r="U371" i="1"/>
  <c r="T371" i="1"/>
  <c r="F363" i="1"/>
  <c r="Z363" i="1"/>
  <c r="V363" i="1"/>
  <c r="U363" i="1"/>
  <c r="T363" i="1"/>
  <c r="F355" i="1"/>
  <c r="Z355" i="1"/>
  <c r="V355" i="1"/>
  <c r="U355" i="1"/>
  <c r="T355" i="1"/>
  <c r="F347" i="1"/>
  <c r="Z347" i="1"/>
  <c r="V347" i="1"/>
  <c r="U347" i="1"/>
  <c r="T347" i="1"/>
  <c r="F339" i="1"/>
  <c r="Z339" i="1"/>
  <c r="V339" i="1"/>
  <c r="U339" i="1"/>
  <c r="T339" i="1"/>
  <c r="F331" i="1"/>
  <c r="Z331" i="1"/>
  <c r="V331" i="1"/>
  <c r="U331" i="1"/>
  <c r="T331" i="1"/>
  <c r="F323" i="1"/>
  <c r="Z323" i="1"/>
  <c r="V323" i="1"/>
  <c r="U323" i="1"/>
  <c r="T323" i="1"/>
  <c r="F315" i="1"/>
  <c r="Z315" i="1"/>
  <c r="V315" i="1"/>
  <c r="U315" i="1"/>
  <c r="T315" i="1"/>
  <c r="F307" i="1"/>
  <c r="Z307" i="1"/>
  <c r="V307" i="1"/>
  <c r="U307" i="1"/>
  <c r="T307" i="1"/>
  <c r="F299" i="1"/>
  <c r="Z299" i="1"/>
  <c r="V299" i="1"/>
  <c r="U299" i="1"/>
  <c r="T299" i="1"/>
  <c r="F291" i="1"/>
  <c r="Z291" i="1"/>
  <c r="V291" i="1"/>
  <c r="U291" i="1"/>
  <c r="T291" i="1"/>
  <c r="F283" i="1"/>
  <c r="Z283" i="1"/>
  <c r="V283" i="1"/>
  <c r="U283" i="1"/>
  <c r="T283" i="1"/>
  <c r="F275" i="1"/>
  <c r="Z275" i="1"/>
  <c r="V275" i="1"/>
  <c r="U275" i="1"/>
  <c r="T275" i="1"/>
  <c r="F267" i="1"/>
  <c r="Z267" i="1"/>
  <c r="V267" i="1"/>
  <c r="U267" i="1"/>
  <c r="T267" i="1"/>
  <c r="F259" i="1"/>
  <c r="Z259" i="1"/>
  <c r="V259" i="1"/>
  <c r="U259" i="1"/>
  <c r="T259" i="1"/>
  <c r="F251" i="1"/>
  <c r="Z251" i="1"/>
  <c r="V251" i="1"/>
  <c r="U251" i="1"/>
  <c r="T251" i="1"/>
  <c r="F243" i="1"/>
  <c r="Z243" i="1"/>
  <c r="V243" i="1"/>
  <c r="U243" i="1"/>
  <c r="T243" i="1"/>
  <c r="F235" i="1"/>
  <c r="Z235" i="1"/>
  <c r="V235" i="1"/>
  <c r="U235" i="1"/>
  <c r="T235" i="1"/>
  <c r="F227" i="1"/>
  <c r="Z227" i="1"/>
  <c r="V227" i="1"/>
  <c r="U227" i="1"/>
  <c r="T227" i="1"/>
  <c r="F219" i="1"/>
  <c r="Z219" i="1"/>
  <c r="V219" i="1"/>
  <c r="U219" i="1"/>
  <c r="T219" i="1"/>
  <c r="F211" i="1"/>
  <c r="Z211" i="1"/>
  <c r="V211" i="1"/>
  <c r="U211" i="1"/>
  <c r="T211" i="1"/>
  <c r="F203" i="1"/>
  <c r="Z203" i="1"/>
  <c r="V203" i="1"/>
  <c r="U203" i="1"/>
  <c r="T203" i="1"/>
  <c r="F195" i="1"/>
  <c r="Z195" i="1"/>
  <c r="V195" i="1"/>
  <c r="U195" i="1"/>
  <c r="T195" i="1"/>
  <c r="F187" i="1"/>
  <c r="Z187" i="1"/>
  <c r="V187" i="1"/>
  <c r="U187" i="1"/>
  <c r="T187" i="1"/>
  <c r="F179" i="1"/>
  <c r="Z179" i="1"/>
  <c r="V179" i="1"/>
  <c r="U179" i="1"/>
  <c r="T179" i="1"/>
  <c r="F171" i="1"/>
  <c r="Z171" i="1"/>
  <c r="V171" i="1"/>
  <c r="U171" i="1"/>
  <c r="T171" i="1"/>
  <c r="F163" i="1"/>
  <c r="Z163" i="1"/>
  <c r="V163" i="1"/>
  <c r="U163" i="1"/>
  <c r="T163" i="1"/>
  <c r="F155" i="1"/>
  <c r="Z155" i="1"/>
  <c r="V155" i="1"/>
  <c r="U155" i="1"/>
  <c r="T155" i="1"/>
  <c r="F147" i="1"/>
  <c r="Z147" i="1"/>
  <c r="V147" i="1"/>
  <c r="U147" i="1"/>
  <c r="T147" i="1"/>
  <c r="F139" i="1"/>
  <c r="Z139" i="1"/>
  <c r="V139" i="1"/>
  <c r="U139" i="1"/>
  <c r="T139" i="1"/>
  <c r="F131" i="1"/>
  <c r="Z131" i="1"/>
  <c r="V131" i="1"/>
  <c r="U131" i="1"/>
  <c r="T131" i="1"/>
  <c r="F123" i="1"/>
  <c r="Z123" i="1"/>
  <c r="V123" i="1"/>
  <c r="U123" i="1"/>
  <c r="T123" i="1"/>
  <c r="F115" i="1"/>
  <c r="Z115" i="1"/>
  <c r="V115" i="1"/>
  <c r="U115" i="1"/>
  <c r="T115" i="1"/>
  <c r="F107" i="1"/>
  <c r="Z107" i="1"/>
  <c r="V107" i="1"/>
  <c r="U107" i="1"/>
  <c r="T107" i="1"/>
  <c r="F99" i="1"/>
  <c r="Z99" i="1"/>
  <c r="V99" i="1"/>
  <c r="U99" i="1"/>
  <c r="T99" i="1"/>
  <c r="F91" i="1"/>
  <c r="Z91" i="1"/>
  <c r="V91" i="1"/>
  <c r="U91" i="1"/>
  <c r="T91" i="1"/>
  <c r="F83" i="1"/>
  <c r="Z83" i="1"/>
  <c r="V83" i="1"/>
  <c r="U83" i="1"/>
  <c r="T83" i="1"/>
  <c r="F75" i="1"/>
  <c r="Z75" i="1"/>
  <c r="V75" i="1"/>
  <c r="U75" i="1"/>
  <c r="T75" i="1"/>
  <c r="F67" i="1"/>
  <c r="Z67" i="1"/>
  <c r="V67" i="1"/>
  <c r="U67" i="1"/>
  <c r="T67" i="1"/>
  <c r="F59" i="1"/>
  <c r="Z59" i="1"/>
  <c r="V59" i="1"/>
  <c r="U59" i="1"/>
  <c r="T59" i="1"/>
  <c r="F51" i="1"/>
  <c r="Z51" i="1"/>
  <c r="V51" i="1"/>
  <c r="U51" i="1"/>
  <c r="T51" i="1"/>
  <c r="F43" i="1"/>
  <c r="Z43" i="1"/>
  <c r="V43" i="1"/>
  <c r="U43" i="1"/>
  <c r="T43" i="1"/>
  <c r="F35" i="1"/>
  <c r="Z35" i="1"/>
  <c r="V35" i="1"/>
  <c r="U35" i="1"/>
  <c r="T35" i="1"/>
  <c r="F27" i="1"/>
  <c r="Z27" i="1"/>
  <c r="V27" i="1"/>
  <c r="U27" i="1"/>
  <c r="T27" i="1"/>
  <c r="F19" i="1"/>
  <c r="Z19" i="1"/>
  <c r="V19" i="1"/>
  <c r="U19" i="1"/>
  <c r="T19" i="1"/>
  <c r="F11" i="1"/>
  <c r="Z11" i="1"/>
  <c r="V11" i="1"/>
  <c r="U11" i="1"/>
  <c r="T11" i="1"/>
  <c r="F3" i="1"/>
  <c r="Z3" i="1"/>
  <c r="V3" i="1"/>
  <c r="U3" i="1"/>
  <c r="T3" i="1"/>
  <c r="L9941" i="1"/>
  <c r="L9813" i="1"/>
  <c r="L9733" i="1"/>
  <c r="L9469" i="1"/>
  <c r="L9429" i="1"/>
  <c r="L9413" i="1"/>
  <c r="L9397" i="1"/>
  <c r="L9205" i="1"/>
  <c r="H9205" i="1" s="1"/>
  <c r="L9157" i="1"/>
  <c r="L9117" i="1"/>
  <c r="L9045" i="1"/>
  <c r="L8917" i="1"/>
  <c r="L8773" i="1"/>
  <c r="L8645" i="1"/>
  <c r="L8629" i="1"/>
  <c r="L8501" i="1"/>
  <c r="H8501" i="1" s="1"/>
  <c r="L8453" i="1"/>
  <c r="L8389" i="1"/>
  <c r="L8373" i="1"/>
  <c r="L8317" i="1"/>
  <c r="L8229" i="1"/>
  <c r="L8165" i="1"/>
  <c r="L8133" i="1"/>
  <c r="L8093" i="1"/>
  <c r="G8093" i="1" s="1"/>
  <c r="L8029" i="1"/>
  <c r="L8013" i="1"/>
  <c r="L7861" i="1"/>
  <c r="L7821" i="1"/>
  <c r="L7757" i="1"/>
  <c r="L7733" i="1"/>
  <c r="L7693" i="1"/>
  <c r="L7669" i="1"/>
  <c r="G7669" i="1" s="1"/>
  <c r="L7581" i="1"/>
  <c r="L7565" i="1"/>
  <c r="L7525" i="1"/>
  <c r="L7485" i="1"/>
  <c r="L7421" i="1"/>
  <c r="L7381" i="1"/>
  <c r="L7357" i="1"/>
  <c r="L7237" i="1"/>
  <c r="H7237" i="1" s="1"/>
  <c r="L7221" i="1"/>
  <c r="L7157" i="1"/>
  <c r="L7077" i="1"/>
  <c r="L6957" i="1"/>
  <c r="L6909" i="1"/>
  <c r="L6877" i="1"/>
  <c r="L6853" i="1"/>
  <c r="L6797" i="1"/>
  <c r="G6797" i="1" s="1"/>
  <c r="L6765" i="1"/>
  <c r="L6677" i="1"/>
  <c r="L6605" i="1"/>
  <c r="L6533" i="1"/>
  <c r="L6373" i="1"/>
  <c r="L6349" i="1"/>
  <c r="L6317" i="1"/>
  <c r="L6221" i="1"/>
  <c r="G6221" i="1" s="1"/>
  <c r="L6189" i="1"/>
  <c r="L6077" i="1"/>
  <c r="L6021" i="1"/>
  <c r="G6021" i="1" s="1"/>
  <c r="L6005" i="1"/>
  <c r="L5957" i="1"/>
  <c r="G5957" i="1" s="1"/>
  <c r="L5893" i="1"/>
  <c r="G5893" i="1" s="1"/>
  <c r="L5821" i="1"/>
  <c r="L5781" i="1"/>
  <c r="H5781" i="1" s="1"/>
  <c r="L5709" i="1"/>
  <c r="L5629" i="1"/>
  <c r="L5565" i="1"/>
  <c r="L5517" i="1"/>
  <c r="L5429" i="1"/>
  <c r="L5397" i="1"/>
  <c r="L5309" i="1"/>
  <c r="L5229" i="1"/>
  <c r="G5229" i="1" s="1"/>
  <c r="L5197" i="1"/>
  <c r="G5197" i="1" s="1"/>
  <c r="L5165" i="1"/>
  <c r="L4821" i="1"/>
  <c r="G4821" i="1" s="1"/>
  <c r="L4621" i="1"/>
  <c r="L4541" i="1"/>
  <c r="L4517" i="1"/>
  <c r="L4453" i="1"/>
  <c r="L4429" i="1"/>
  <c r="H4429" i="1" s="1"/>
  <c r="L4357" i="1"/>
  <c r="L4317" i="1"/>
  <c r="L4293" i="1"/>
  <c r="L4253" i="1"/>
  <c r="L4213" i="1"/>
  <c r="G4213" i="1" s="1"/>
  <c r="L4125" i="1"/>
  <c r="L4005" i="1"/>
  <c r="L3981" i="1"/>
  <c r="H3981" i="1" s="1"/>
  <c r="L3965" i="1"/>
  <c r="L3925" i="1"/>
  <c r="G3925" i="1" s="1"/>
  <c r="L3789" i="1"/>
  <c r="L3645" i="1"/>
  <c r="L3485" i="1"/>
  <c r="L3461" i="1"/>
  <c r="L3373" i="1"/>
  <c r="L3349" i="1"/>
  <c r="G3349" i="1" s="1"/>
  <c r="L3285" i="1"/>
  <c r="G3285" i="1" s="1"/>
  <c r="L3245" i="1"/>
  <c r="L3229" i="1"/>
  <c r="L3205" i="1"/>
  <c r="L3173" i="1"/>
  <c r="L3125" i="1"/>
  <c r="G3125" i="1" s="1"/>
  <c r="L3061" i="1"/>
  <c r="G3061" i="1" s="1"/>
  <c r="L2989" i="1"/>
  <c r="G2989" i="1" s="1"/>
  <c r="L2965" i="1"/>
  <c r="L2941" i="1"/>
  <c r="L2853" i="1"/>
  <c r="L2805" i="1"/>
  <c r="G2805" i="1" s="1"/>
  <c r="L2749" i="1"/>
  <c r="L2717" i="1"/>
  <c r="L2693" i="1"/>
  <c r="L2605" i="1"/>
  <c r="G2605" i="1" s="1"/>
  <c r="L2525" i="1"/>
  <c r="L2501" i="1"/>
  <c r="L2333" i="1"/>
  <c r="L2309" i="1"/>
  <c r="L2285" i="1"/>
  <c r="L2253" i="1"/>
  <c r="L2133" i="1"/>
  <c r="G2133" i="1" s="1"/>
  <c r="L2117" i="1"/>
  <c r="H2117" i="1" s="1"/>
  <c r="L2101" i="1"/>
  <c r="G2101" i="1" s="1"/>
  <c r="L2021" i="1"/>
  <c r="L1941" i="1"/>
  <c r="L1877" i="1"/>
  <c r="G1877" i="1" s="1"/>
  <c r="L1725" i="1"/>
  <c r="L1581" i="1"/>
  <c r="L1565" i="1"/>
  <c r="L1549" i="1"/>
  <c r="G1549" i="1" s="1"/>
  <c r="L1509" i="1"/>
  <c r="L1493" i="1"/>
  <c r="L1429" i="1"/>
  <c r="L1405" i="1"/>
  <c r="L1389" i="1"/>
  <c r="L1373" i="1"/>
  <c r="L1357" i="1"/>
  <c r="L1317" i="1"/>
  <c r="G1317" i="1" s="1"/>
  <c r="L1253" i="1"/>
  <c r="L1237" i="1"/>
  <c r="L1221" i="1"/>
  <c r="L1205" i="1"/>
  <c r="L1189" i="1"/>
  <c r="L1101" i="1"/>
  <c r="L1037" i="1"/>
  <c r="L973" i="1"/>
  <c r="L925" i="1"/>
  <c r="L861" i="1"/>
  <c r="L837" i="1"/>
  <c r="L805" i="1"/>
  <c r="L709" i="1"/>
  <c r="F9954" i="1"/>
  <c r="Z9954" i="1"/>
  <c r="V9954" i="1"/>
  <c r="U9954" i="1"/>
  <c r="T9954" i="1"/>
  <c r="F9946" i="1"/>
  <c r="Z9946" i="1"/>
  <c r="V9946" i="1"/>
  <c r="U9946" i="1"/>
  <c r="T9946" i="1"/>
  <c r="F9938" i="1"/>
  <c r="Z9938" i="1"/>
  <c r="V9938" i="1"/>
  <c r="U9938" i="1"/>
  <c r="T9938" i="1"/>
  <c r="F9930" i="1"/>
  <c r="Z9930" i="1"/>
  <c r="V9930" i="1"/>
  <c r="U9930" i="1"/>
  <c r="T9930" i="1"/>
  <c r="F9922" i="1"/>
  <c r="Z9922" i="1"/>
  <c r="V9922" i="1"/>
  <c r="U9922" i="1"/>
  <c r="T9922" i="1"/>
  <c r="F9914" i="1"/>
  <c r="Z9914" i="1"/>
  <c r="V9914" i="1"/>
  <c r="U9914" i="1"/>
  <c r="T9914" i="1"/>
  <c r="F9906" i="1"/>
  <c r="Z9906" i="1"/>
  <c r="V9906" i="1"/>
  <c r="U9906" i="1"/>
  <c r="T9906" i="1"/>
  <c r="F9898" i="1"/>
  <c r="Z9898" i="1"/>
  <c r="V9898" i="1"/>
  <c r="U9898" i="1"/>
  <c r="T9898" i="1"/>
  <c r="F9890" i="1"/>
  <c r="Z9890" i="1"/>
  <c r="V9890" i="1"/>
  <c r="U9890" i="1"/>
  <c r="T9890" i="1"/>
  <c r="F9882" i="1"/>
  <c r="Z9882" i="1"/>
  <c r="V9882" i="1"/>
  <c r="U9882" i="1"/>
  <c r="T9882" i="1"/>
  <c r="F9874" i="1"/>
  <c r="Z9874" i="1"/>
  <c r="V9874" i="1"/>
  <c r="U9874" i="1"/>
  <c r="T9874" i="1"/>
  <c r="F9866" i="1"/>
  <c r="Z9866" i="1"/>
  <c r="V9866" i="1"/>
  <c r="U9866" i="1"/>
  <c r="T9866" i="1"/>
  <c r="F9858" i="1"/>
  <c r="Z9858" i="1"/>
  <c r="V9858" i="1"/>
  <c r="U9858" i="1"/>
  <c r="T9858" i="1"/>
  <c r="F9850" i="1"/>
  <c r="Z9850" i="1"/>
  <c r="V9850" i="1"/>
  <c r="U9850" i="1"/>
  <c r="T9850" i="1"/>
  <c r="F9842" i="1"/>
  <c r="Z9842" i="1"/>
  <c r="V9842" i="1"/>
  <c r="U9842" i="1"/>
  <c r="T9842" i="1"/>
  <c r="F9834" i="1"/>
  <c r="Z9834" i="1"/>
  <c r="V9834" i="1"/>
  <c r="U9834" i="1"/>
  <c r="T9834" i="1"/>
  <c r="F9826" i="1"/>
  <c r="Z9826" i="1"/>
  <c r="V9826" i="1"/>
  <c r="U9826" i="1"/>
  <c r="T9826" i="1"/>
  <c r="F9818" i="1"/>
  <c r="Z9818" i="1"/>
  <c r="V9818" i="1"/>
  <c r="U9818" i="1"/>
  <c r="T9818" i="1"/>
  <c r="F9810" i="1"/>
  <c r="Z9810" i="1"/>
  <c r="V9810" i="1"/>
  <c r="U9810" i="1"/>
  <c r="T9810" i="1"/>
  <c r="F9802" i="1"/>
  <c r="Z9802" i="1"/>
  <c r="V9802" i="1"/>
  <c r="U9802" i="1"/>
  <c r="T9802" i="1"/>
  <c r="F9794" i="1"/>
  <c r="Z9794" i="1"/>
  <c r="V9794" i="1"/>
  <c r="U9794" i="1"/>
  <c r="T9794" i="1"/>
  <c r="F9786" i="1"/>
  <c r="Z9786" i="1"/>
  <c r="V9786" i="1"/>
  <c r="U9786" i="1"/>
  <c r="T9786" i="1"/>
  <c r="F9778" i="1"/>
  <c r="Z9778" i="1"/>
  <c r="V9778" i="1"/>
  <c r="U9778" i="1"/>
  <c r="T9778" i="1"/>
  <c r="F9770" i="1"/>
  <c r="Z9770" i="1"/>
  <c r="V9770" i="1"/>
  <c r="U9770" i="1"/>
  <c r="T9770" i="1"/>
  <c r="F9762" i="1"/>
  <c r="Z9762" i="1"/>
  <c r="V9762" i="1"/>
  <c r="U9762" i="1"/>
  <c r="T9762" i="1"/>
  <c r="F9754" i="1"/>
  <c r="Z9754" i="1"/>
  <c r="V9754" i="1"/>
  <c r="U9754" i="1"/>
  <c r="T9754" i="1"/>
  <c r="F9746" i="1"/>
  <c r="Z9746" i="1"/>
  <c r="V9746" i="1"/>
  <c r="U9746" i="1"/>
  <c r="T9746" i="1"/>
  <c r="F9738" i="1"/>
  <c r="Z9738" i="1"/>
  <c r="V9738" i="1"/>
  <c r="U9738" i="1"/>
  <c r="T9738" i="1"/>
  <c r="F9730" i="1"/>
  <c r="Z9730" i="1"/>
  <c r="V9730" i="1"/>
  <c r="U9730" i="1"/>
  <c r="T9730" i="1"/>
  <c r="F9722" i="1"/>
  <c r="Z9722" i="1"/>
  <c r="V9722" i="1"/>
  <c r="U9722" i="1"/>
  <c r="T9722" i="1"/>
  <c r="F9714" i="1"/>
  <c r="Z9714" i="1"/>
  <c r="V9714" i="1"/>
  <c r="U9714" i="1"/>
  <c r="T9714" i="1"/>
  <c r="F9706" i="1"/>
  <c r="Z9706" i="1"/>
  <c r="V9706" i="1"/>
  <c r="U9706" i="1"/>
  <c r="T9706" i="1"/>
  <c r="F9698" i="1"/>
  <c r="Z9698" i="1"/>
  <c r="V9698" i="1"/>
  <c r="U9698" i="1"/>
  <c r="T9698" i="1"/>
  <c r="F9690" i="1"/>
  <c r="Z9690" i="1"/>
  <c r="V9690" i="1"/>
  <c r="U9690" i="1"/>
  <c r="T9690" i="1"/>
  <c r="F9682" i="1"/>
  <c r="Z9682" i="1"/>
  <c r="V9682" i="1"/>
  <c r="U9682" i="1"/>
  <c r="T9682" i="1"/>
  <c r="F9674" i="1"/>
  <c r="Z9674" i="1"/>
  <c r="V9674" i="1"/>
  <c r="U9674" i="1"/>
  <c r="T9674" i="1"/>
  <c r="F9666" i="1"/>
  <c r="Z9666" i="1"/>
  <c r="V9666" i="1"/>
  <c r="U9666" i="1"/>
  <c r="T9666" i="1"/>
  <c r="F9658" i="1"/>
  <c r="Z9658" i="1"/>
  <c r="V9658" i="1"/>
  <c r="U9658" i="1"/>
  <c r="T9658" i="1"/>
  <c r="F9650" i="1"/>
  <c r="Z9650" i="1"/>
  <c r="V9650" i="1"/>
  <c r="U9650" i="1"/>
  <c r="T9650" i="1"/>
  <c r="F9642" i="1"/>
  <c r="Z9642" i="1"/>
  <c r="V9642" i="1"/>
  <c r="U9642" i="1"/>
  <c r="T9642" i="1"/>
  <c r="F9634" i="1"/>
  <c r="Z9634" i="1"/>
  <c r="V9634" i="1"/>
  <c r="U9634" i="1"/>
  <c r="T9634" i="1"/>
  <c r="F9626" i="1"/>
  <c r="Z9626" i="1"/>
  <c r="V9626" i="1"/>
  <c r="U9626" i="1"/>
  <c r="T9626" i="1"/>
  <c r="F9618" i="1"/>
  <c r="Z9618" i="1"/>
  <c r="V9618" i="1"/>
  <c r="U9618" i="1"/>
  <c r="T9618" i="1"/>
  <c r="F9610" i="1"/>
  <c r="Z9610" i="1"/>
  <c r="V9610" i="1"/>
  <c r="U9610" i="1"/>
  <c r="T9610" i="1"/>
  <c r="F9602" i="1"/>
  <c r="Z9602" i="1"/>
  <c r="V9602" i="1"/>
  <c r="U9602" i="1"/>
  <c r="T9602" i="1"/>
  <c r="F9594" i="1"/>
  <c r="Z9594" i="1"/>
  <c r="V9594" i="1"/>
  <c r="U9594" i="1"/>
  <c r="T9594" i="1"/>
  <c r="F9586" i="1"/>
  <c r="Z9586" i="1"/>
  <c r="V9586" i="1"/>
  <c r="U9586" i="1"/>
  <c r="T9586" i="1"/>
  <c r="F9578" i="1"/>
  <c r="Z9578" i="1"/>
  <c r="V9578" i="1"/>
  <c r="U9578" i="1"/>
  <c r="T9578" i="1"/>
  <c r="F9570" i="1"/>
  <c r="Z9570" i="1"/>
  <c r="V9570" i="1"/>
  <c r="U9570" i="1"/>
  <c r="T9570" i="1"/>
  <c r="F9562" i="1"/>
  <c r="Z9562" i="1"/>
  <c r="V9562" i="1"/>
  <c r="U9562" i="1"/>
  <c r="T9562" i="1"/>
  <c r="F9554" i="1"/>
  <c r="Z9554" i="1"/>
  <c r="V9554" i="1"/>
  <c r="U9554" i="1"/>
  <c r="T9554" i="1"/>
  <c r="F9546" i="1"/>
  <c r="Z9546" i="1"/>
  <c r="V9546" i="1"/>
  <c r="U9546" i="1"/>
  <c r="T9546" i="1"/>
  <c r="F9538" i="1"/>
  <c r="Z9538" i="1"/>
  <c r="V9538" i="1"/>
  <c r="U9538" i="1"/>
  <c r="T9538" i="1"/>
  <c r="F9530" i="1"/>
  <c r="Z9530" i="1"/>
  <c r="V9530" i="1"/>
  <c r="U9530" i="1"/>
  <c r="T9530" i="1"/>
  <c r="F9522" i="1"/>
  <c r="Z9522" i="1"/>
  <c r="V9522" i="1"/>
  <c r="U9522" i="1"/>
  <c r="T9522" i="1"/>
  <c r="F9514" i="1"/>
  <c r="Z9514" i="1"/>
  <c r="V9514" i="1"/>
  <c r="U9514" i="1"/>
  <c r="T9514" i="1"/>
  <c r="F9506" i="1"/>
  <c r="Z9506" i="1"/>
  <c r="V9506" i="1"/>
  <c r="U9506" i="1"/>
  <c r="T9506" i="1"/>
  <c r="F9498" i="1"/>
  <c r="Z9498" i="1"/>
  <c r="V9498" i="1"/>
  <c r="U9498" i="1"/>
  <c r="T9498" i="1"/>
  <c r="F9490" i="1"/>
  <c r="Z9490" i="1"/>
  <c r="V9490" i="1"/>
  <c r="U9490" i="1"/>
  <c r="T9490" i="1"/>
  <c r="F9482" i="1"/>
  <c r="Z9482" i="1"/>
  <c r="V9482" i="1"/>
  <c r="U9482" i="1"/>
  <c r="T9482" i="1"/>
  <c r="F9474" i="1"/>
  <c r="Z9474" i="1"/>
  <c r="V9474" i="1"/>
  <c r="U9474" i="1"/>
  <c r="T9474" i="1"/>
  <c r="F9466" i="1"/>
  <c r="Z9466" i="1"/>
  <c r="V9466" i="1"/>
  <c r="U9466" i="1"/>
  <c r="T9466" i="1"/>
  <c r="F9458" i="1"/>
  <c r="Z9458" i="1"/>
  <c r="V9458" i="1"/>
  <c r="U9458" i="1"/>
  <c r="T9458" i="1"/>
  <c r="F9450" i="1"/>
  <c r="Z9450" i="1"/>
  <c r="V9450" i="1"/>
  <c r="U9450" i="1"/>
  <c r="T9450" i="1"/>
  <c r="F9442" i="1"/>
  <c r="Z9442" i="1"/>
  <c r="V9442" i="1"/>
  <c r="U9442" i="1"/>
  <c r="T9442" i="1"/>
  <c r="F9434" i="1"/>
  <c r="Z9434" i="1"/>
  <c r="V9434" i="1"/>
  <c r="U9434" i="1"/>
  <c r="T9434" i="1"/>
  <c r="F9426" i="1"/>
  <c r="Z9426" i="1"/>
  <c r="V9426" i="1"/>
  <c r="U9426" i="1"/>
  <c r="T9426" i="1"/>
  <c r="F9418" i="1"/>
  <c r="Z9418" i="1"/>
  <c r="V9418" i="1"/>
  <c r="U9418" i="1"/>
  <c r="T9418" i="1"/>
  <c r="Z9410" i="1"/>
  <c r="V9410" i="1"/>
  <c r="U9410" i="1"/>
  <c r="T9410" i="1"/>
  <c r="Z9402" i="1"/>
  <c r="V9402" i="1"/>
  <c r="U9402" i="1"/>
  <c r="T9402" i="1"/>
  <c r="Z9394" i="1"/>
  <c r="V9394" i="1"/>
  <c r="U9394" i="1"/>
  <c r="T9394" i="1"/>
  <c r="F9386" i="1"/>
  <c r="Z9386" i="1"/>
  <c r="V9386" i="1"/>
  <c r="U9386" i="1"/>
  <c r="T9386" i="1"/>
  <c r="F9378" i="1"/>
  <c r="Z9378" i="1"/>
  <c r="V9378" i="1"/>
  <c r="U9378" i="1"/>
  <c r="T9378" i="1"/>
  <c r="Z9370" i="1"/>
  <c r="V9370" i="1"/>
  <c r="U9370" i="1"/>
  <c r="T9370" i="1"/>
  <c r="F9362" i="1"/>
  <c r="Z9362" i="1"/>
  <c r="V9362" i="1"/>
  <c r="U9362" i="1"/>
  <c r="T9362" i="1"/>
  <c r="F9354" i="1"/>
  <c r="Z9354" i="1"/>
  <c r="V9354" i="1"/>
  <c r="U9354" i="1"/>
  <c r="T9354" i="1"/>
  <c r="Z9346" i="1"/>
  <c r="V9346" i="1"/>
  <c r="U9346" i="1"/>
  <c r="T9346" i="1"/>
  <c r="Z9338" i="1"/>
  <c r="V9338" i="1"/>
  <c r="U9338" i="1"/>
  <c r="T9338" i="1"/>
  <c r="Z9330" i="1"/>
  <c r="V9330" i="1"/>
  <c r="U9330" i="1"/>
  <c r="T9330" i="1"/>
  <c r="F9322" i="1"/>
  <c r="Z9322" i="1"/>
  <c r="V9322" i="1"/>
  <c r="U9322" i="1"/>
  <c r="T9322" i="1"/>
  <c r="F9314" i="1"/>
  <c r="Z9314" i="1"/>
  <c r="V9314" i="1"/>
  <c r="U9314" i="1"/>
  <c r="T9314" i="1"/>
  <c r="Z9306" i="1"/>
  <c r="V9306" i="1"/>
  <c r="U9306" i="1"/>
  <c r="T9306" i="1"/>
  <c r="F9298" i="1"/>
  <c r="Z9298" i="1"/>
  <c r="V9298" i="1"/>
  <c r="U9298" i="1"/>
  <c r="T9298" i="1"/>
  <c r="F9290" i="1"/>
  <c r="Z9290" i="1"/>
  <c r="V9290" i="1"/>
  <c r="U9290" i="1"/>
  <c r="T9290" i="1"/>
  <c r="Z9282" i="1"/>
  <c r="V9282" i="1"/>
  <c r="U9282" i="1"/>
  <c r="T9282" i="1"/>
  <c r="Z9274" i="1"/>
  <c r="V9274" i="1"/>
  <c r="U9274" i="1"/>
  <c r="T9274" i="1"/>
  <c r="Z9266" i="1"/>
  <c r="V9266" i="1"/>
  <c r="U9266" i="1"/>
  <c r="T9266" i="1"/>
  <c r="F9258" i="1"/>
  <c r="Z9258" i="1"/>
  <c r="V9258" i="1"/>
  <c r="U9258" i="1"/>
  <c r="T9258" i="1"/>
  <c r="F9250" i="1"/>
  <c r="Z9250" i="1"/>
  <c r="V9250" i="1"/>
  <c r="U9250" i="1"/>
  <c r="T9250" i="1"/>
  <c r="Z9242" i="1"/>
  <c r="V9242" i="1"/>
  <c r="U9242" i="1"/>
  <c r="T9242" i="1"/>
  <c r="F9234" i="1"/>
  <c r="Z9234" i="1"/>
  <c r="V9234" i="1"/>
  <c r="U9234" i="1"/>
  <c r="T9234" i="1"/>
  <c r="F9226" i="1"/>
  <c r="Z9226" i="1"/>
  <c r="V9226" i="1"/>
  <c r="U9226" i="1"/>
  <c r="T9226" i="1"/>
  <c r="Z9218" i="1"/>
  <c r="V9218" i="1"/>
  <c r="U9218" i="1"/>
  <c r="T9218" i="1"/>
  <c r="Z9210" i="1"/>
  <c r="V9210" i="1"/>
  <c r="U9210" i="1"/>
  <c r="T9210" i="1"/>
  <c r="Z9202" i="1"/>
  <c r="V9202" i="1"/>
  <c r="U9202" i="1"/>
  <c r="T9202" i="1"/>
  <c r="F9194" i="1"/>
  <c r="Z9194" i="1"/>
  <c r="V9194" i="1"/>
  <c r="U9194" i="1"/>
  <c r="T9194" i="1"/>
  <c r="F9186" i="1"/>
  <c r="Z9186" i="1"/>
  <c r="V9186" i="1"/>
  <c r="U9186" i="1"/>
  <c r="T9186" i="1"/>
  <c r="Z9178" i="1"/>
  <c r="V9178" i="1"/>
  <c r="U9178" i="1"/>
  <c r="T9178" i="1"/>
  <c r="F9170" i="1"/>
  <c r="Z9170" i="1"/>
  <c r="V9170" i="1"/>
  <c r="U9170" i="1"/>
  <c r="T9170" i="1"/>
  <c r="F9162" i="1"/>
  <c r="Z9162" i="1"/>
  <c r="V9162" i="1"/>
  <c r="U9162" i="1"/>
  <c r="T9162" i="1"/>
  <c r="Z9154" i="1"/>
  <c r="V9154" i="1"/>
  <c r="U9154" i="1"/>
  <c r="T9154" i="1"/>
  <c r="Z9146" i="1"/>
  <c r="V9146" i="1"/>
  <c r="U9146" i="1"/>
  <c r="T9146" i="1"/>
  <c r="Z9138" i="1"/>
  <c r="V9138" i="1"/>
  <c r="U9138" i="1"/>
  <c r="T9138" i="1"/>
  <c r="F9130" i="1"/>
  <c r="Z9130" i="1"/>
  <c r="V9130" i="1"/>
  <c r="U9130" i="1"/>
  <c r="T9130" i="1"/>
  <c r="F9122" i="1"/>
  <c r="Z9122" i="1"/>
  <c r="V9122" i="1"/>
  <c r="U9122" i="1"/>
  <c r="T9122" i="1"/>
  <c r="Z9114" i="1"/>
  <c r="V9114" i="1"/>
  <c r="U9114" i="1"/>
  <c r="T9114" i="1"/>
  <c r="F9106" i="1"/>
  <c r="Z9106" i="1"/>
  <c r="V9106" i="1"/>
  <c r="U9106" i="1"/>
  <c r="T9106" i="1"/>
  <c r="F9098" i="1"/>
  <c r="Z9098" i="1"/>
  <c r="V9098" i="1"/>
  <c r="U9098" i="1"/>
  <c r="T9098" i="1"/>
  <c r="Z9090" i="1"/>
  <c r="V9090" i="1"/>
  <c r="U9090" i="1"/>
  <c r="T9090" i="1"/>
  <c r="Z9082" i="1"/>
  <c r="V9082" i="1"/>
  <c r="U9082" i="1"/>
  <c r="T9082" i="1"/>
  <c r="Z9074" i="1"/>
  <c r="V9074" i="1"/>
  <c r="U9074" i="1"/>
  <c r="T9074" i="1"/>
  <c r="F9066" i="1"/>
  <c r="Z9066" i="1"/>
  <c r="V9066" i="1"/>
  <c r="U9066" i="1"/>
  <c r="T9066" i="1"/>
  <c r="F9058" i="1"/>
  <c r="Z9058" i="1"/>
  <c r="V9058" i="1"/>
  <c r="U9058" i="1"/>
  <c r="T9058" i="1"/>
  <c r="Z9050" i="1"/>
  <c r="V9050" i="1"/>
  <c r="U9050" i="1"/>
  <c r="T9050" i="1"/>
  <c r="F9042" i="1"/>
  <c r="Z9042" i="1"/>
  <c r="V9042" i="1"/>
  <c r="U9042" i="1"/>
  <c r="T9042" i="1"/>
  <c r="F9034" i="1"/>
  <c r="Z9034" i="1"/>
  <c r="V9034" i="1"/>
  <c r="U9034" i="1"/>
  <c r="T9034" i="1"/>
  <c r="Z9026" i="1"/>
  <c r="V9026" i="1"/>
  <c r="U9026" i="1"/>
  <c r="T9026" i="1"/>
  <c r="Z9018" i="1"/>
  <c r="V9018" i="1"/>
  <c r="U9018" i="1"/>
  <c r="T9018" i="1"/>
  <c r="Z9010" i="1"/>
  <c r="V9010" i="1"/>
  <c r="U9010" i="1"/>
  <c r="T9010" i="1"/>
  <c r="F9002" i="1"/>
  <c r="Z9002" i="1"/>
  <c r="V9002" i="1"/>
  <c r="U9002" i="1"/>
  <c r="T9002" i="1"/>
  <c r="F8994" i="1"/>
  <c r="Z8994" i="1"/>
  <c r="V8994" i="1"/>
  <c r="U8994" i="1"/>
  <c r="T8994" i="1"/>
  <c r="Z8986" i="1"/>
  <c r="V8986" i="1"/>
  <c r="U8986" i="1"/>
  <c r="T8986" i="1"/>
  <c r="F8978" i="1"/>
  <c r="Z8978" i="1"/>
  <c r="V8978" i="1"/>
  <c r="U8978" i="1"/>
  <c r="T8978" i="1"/>
  <c r="F8970" i="1"/>
  <c r="Z8970" i="1"/>
  <c r="V8970" i="1"/>
  <c r="U8970" i="1"/>
  <c r="T8970" i="1"/>
  <c r="Z8962" i="1"/>
  <c r="V8962" i="1"/>
  <c r="U8962" i="1"/>
  <c r="T8962" i="1"/>
  <c r="Z8954" i="1"/>
  <c r="V8954" i="1"/>
  <c r="U8954" i="1"/>
  <c r="T8954" i="1"/>
  <c r="Z8946" i="1"/>
  <c r="V8946" i="1"/>
  <c r="U8946" i="1"/>
  <c r="T8946" i="1"/>
  <c r="F8938" i="1"/>
  <c r="Z8938" i="1"/>
  <c r="V8938" i="1"/>
  <c r="U8938" i="1"/>
  <c r="T8938" i="1"/>
  <c r="F8930" i="1"/>
  <c r="Z8930" i="1"/>
  <c r="V8930" i="1"/>
  <c r="U8930" i="1"/>
  <c r="T8930" i="1"/>
  <c r="Z8922" i="1"/>
  <c r="V8922" i="1"/>
  <c r="U8922" i="1"/>
  <c r="T8922" i="1"/>
  <c r="F8914" i="1"/>
  <c r="Z8914" i="1"/>
  <c r="V8914" i="1"/>
  <c r="U8914" i="1"/>
  <c r="T8914" i="1"/>
  <c r="F8906" i="1"/>
  <c r="Z8906" i="1"/>
  <c r="V8906" i="1"/>
  <c r="U8906" i="1"/>
  <c r="T8906" i="1"/>
  <c r="Z8898" i="1"/>
  <c r="V8898" i="1"/>
  <c r="U8898" i="1"/>
  <c r="T8898" i="1"/>
  <c r="Z8890" i="1"/>
  <c r="V8890" i="1"/>
  <c r="U8890" i="1"/>
  <c r="T8890" i="1"/>
  <c r="Z8882" i="1"/>
  <c r="V8882" i="1"/>
  <c r="U8882" i="1"/>
  <c r="T8882" i="1"/>
  <c r="F8874" i="1"/>
  <c r="Z8874" i="1"/>
  <c r="V8874" i="1"/>
  <c r="U8874" i="1"/>
  <c r="T8874" i="1"/>
  <c r="F8866" i="1"/>
  <c r="Z8866" i="1"/>
  <c r="V8866" i="1"/>
  <c r="U8866" i="1"/>
  <c r="T8866" i="1"/>
  <c r="Z8858" i="1"/>
  <c r="V8858" i="1"/>
  <c r="U8858" i="1"/>
  <c r="T8858" i="1"/>
  <c r="F8850" i="1"/>
  <c r="Z8850" i="1"/>
  <c r="V8850" i="1"/>
  <c r="U8850" i="1"/>
  <c r="T8850" i="1"/>
  <c r="F8842" i="1"/>
  <c r="Z8842" i="1"/>
  <c r="V8842" i="1"/>
  <c r="U8842" i="1"/>
  <c r="T8842" i="1"/>
  <c r="Z8834" i="1"/>
  <c r="V8834" i="1"/>
  <c r="U8834" i="1"/>
  <c r="T8834" i="1"/>
  <c r="Z8826" i="1"/>
  <c r="V8826" i="1"/>
  <c r="U8826" i="1"/>
  <c r="T8826" i="1"/>
  <c r="Z8818" i="1"/>
  <c r="V8818" i="1"/>
  <c r="U8818" i="1"/>
  <c r="T8818" i="1"/>
  <c r="F8810" i="1"/>
  <c r="Z8810" i="1"/>
  <c r="V8810" i="1"/>
  <c r="U8810" i="1"/>
  <c r="T8810" i="1"/>
  <c r="F8802" i="1"/>
  <c r="Z8802" i="1"/>
  <c r="V8802" i="1"/>
  <c r="U8802" i="1"/>
  <c r="T8802" i="1"/>
  <c r="Z8794" i="1"/>
  <c r="V8794" i="1"/>
  <c r="U8794" i="1"/>
  <c r="T8794" i="1"/>
  <c r="F8786" i="1"/>
  <c r="Z8786" i="1"/>
  <c r="V8786" i="1"/>
  <c r="U8786" i="1"/>
  <c r="T8786" i="1"/>
  <c r="F8778" i="1"/>
  <c r="Z8778" i="1"/>
  <c r="V8778" i="1"/>
  <c r="U8778" i="1"/>
  <c r="T8778" i="1"/>
  <c r="Z8770" i="1"/>
  <c r="V8770" i="1"/>
  <c r="U8770" i="1"/>
  <c r="T8770" i="1"/>
  <c r="Z8762" i="1"/>
  <c r="V8762" i="1"/>
  <c r="U8762" i="1"/>
  <c r="T8762" i="1"/>
  <c r="Z8754" i="1"/>
  <c r="V8754" i="1"/>
  <c r="U8754" i="1"/>
  <c r="T8754" i="1"/>
  <c r="F8746" i="1"/>
  <c r="Z8746" i="1"/>
  <c r="V8746" i="1"/>
  <c r="U8746" i="1"/>
  <c r="T8746" i="1"/>
  <c r="F8738" i="1"/>
  <c r="Z8738" i="1"/>
  <c r="V8738" i="1"/>
  <c r="U8738" i="1"/>
  <c r="T8738" i="1"/>
  <c r="Z8730" i="1"/>
  <c r="V8730" i="1"/>
  <c r="U8730" i="1"/>
  <c r="T8730" i="1"/>
  <c r="F8722" i="1"/>
  <c r="Z8722" i="1"/>
  <c r="V8722" i="1"/>
  <c r="U8722" i="1"/>
  <c r="T8722" i="1"/>
  <c r="F8714" i="1"/>
  <c r="Z8714" i="1"/>
  <c r="V8714" i="1"/>
  <c r="U8714" i="1"/>
  <c r="T8714" i="1"/>
  <c r="Z8706" i="1"/>
  <c r="V8706" i="1"/>
  <c r="U8706" i="1"/>
  <c r="T8706" i="1"/>
  <c r="Z8698" i="1"/>
  <c r="V8698" i="1"/>
  <c r="U8698" i="1"/>
  <c r="T8698" i="1"/>
  <c r="Z8690" i="1"/>
  <c r="V8690" i="1"/>
  <c r="U8690" i="1"/>
  <c r="T8690" i="1"/>
  <c r="F8682" i="1"/>
  <c r="Z8682" i="1"/>
  <c r="V8682" i="1"/>
  <c r="U8682" i="1"/>
  <c r="T8682" i="1"/>
  <c r="F8674" i="1"/>
  <c r="Z8674" i="1"/>
  <c r="V8674" i="1"/>
  <c r="U8674" i="1"/>
  <c r="T8674" i="1"/>
  <c r="Z8666" i="1"/>
  <c r="V8666" i="1"/>
  <c r="U8666" i="1"/>
  <c r="T8666" i="1"/>
  <c r="F8658" i="1"/>
  <c r="Z8658" i="1"/>
  <c r="V8658" i="1"/>
  <c r="U8658" i="1"/>
  <c r="T8658" i="1"/>
  <c r="F8650" i="1"/>
  <c r="Z8650" i="1"/>
  <c r="V8650" i="1"/>
  <c r="U8650" i="1"/>
  <c r="T8650" i="1"/>
  <c r="Z8642" i="1"/>
  <c r="V8642" i="1"/>
  <c r="U8642" i="1"/>
  <c r="T8642" i="1"/>
  <c r="Z8634" i="1"/>
  <c r="V8634" i="1"/>
  <c r="U8634" i="1"/>
  <c r="T8634" i="1"/>
  <c r="Z8626" i="1"/>
  <c r="V8626" i="1"/>
  <c r="U8626" i="1"/>
  <c r="T8626" i="1"/>
  <c r="F8618" i="1"/>
  <c r="Z8618" i="1"/>
  <c r="V8618" i="1"/>
  <c r="U8618" i="1"/>
  <c r="T8618" i="1"/>
  <c r="F8610" i="1"/>
  <c r="Z8610" i="1"/>
  <c r="V8610" i="1"/>
  <c r="U8610" i="1"/>
  <c r="T8610" i="1"/>
  <c r="Z8602" i="1"/>
  <c r="V8602" i="1"/>
  <c r="U8602" i="1"/>
  <c r="T8602" i="1"/>
  <c r="F8594" i="1"/>
  <c r="Z8594" i="1"/>
  <c r="V8594" i="1"/>
  <c r="U8594" i="1"/>
  <c r="T8594" i="1"/>
  <c r="F8586" i="1"/>
  <c r="Z8586" i="1"/>
  <c r="V8586" i="1"/>
  <c r="U8586" i="1"/>
  <c r="T8586" i="1"/>
  <c r="Z8578" i="1"/>
  <c r="V8578" i="1"/>
  <c r="U8578" i="1"/>
  <c r="T8578" i="1"/>
  <c r="Z8570" i="1"/>
  <c r="V8570" i="1"/>
  <c r="U8570" i="1"/>
  <c r="T8570" i="1"/>
  <c r="Z8562" i="1"/>
  <c r="V8562" i="1"/>
  <c r="U8562" i="1"/>
  <c r="T8562" i="1"/>
  <c r="F8554" i="1"/>
  <c r="Z8554" i="1"/>
  <c r="V8554" i="1"/>
  <c r="U8554" i="1"/>
  <c r="T8554" i="1"/>
  <c r="F8546" i="1"/>
  <c r="Z8546" i="1"/>
  <c r="V8546" i="1"/>
  <c r="U8546" i="1"/>
  <c r="T8546" i="1"/>
  <c r="Z8538" i="1"/>
  <c r="V8538" i="1"/>
  <c r="U8538" i="1"/>
  <c r="T8538" i="1"/>
  <c r="F8530" i="1"/>
  <c r="Z8530" i="1"/>
  <c r="V8530" i="1"/>
  <c r="U8530" i="1"/>
  <c r="T8530" i="1"/>
  <c r="F8522" i="1"/>
  <c r="Z8522" i="1"/>
  <c r="V8522" i="1"/>
  <c r="U8522" i="1"/>
  <c r="T8522" i="1"/>
  <c r="Z8514" i="1"/>
  <c r="V8514" i="1"/>
  <c r="U8514" i="1"/>
  <c r="T8514" i="1"/>
  <c r="Z8506" i="1"/>
  <c r="V8506" i="1"/>
  <c r="U8506" i="1"/>
  <c r="T8506" i="1"/>
  <c r="Z8498" i="1"/>
  <c r="V8498" i="1"/>
  <c r="U8498" i="1"/>
  <c r="T8498" i="1"/>
  <c r="F8490" i="1"/>
  <c r="Z8490" i="1"/>
  <c r="V8490" i="1"/>
  <c r="U8490" i="1"/>
  <c r="T8490" i="1"/>
  <c r="F8482" i="1"/>
  <c r="Z8482" i="1"/>
  <c r="V8482" i="1"/>
  <c r="U8482" i="1"/>
  <c r="T8482" i="1"/>
  <c r="Z8474" i="1"/>
  <c r="V8474" i="1"/>
  <c r="U8474" i="1"/>
  <c r="T8474" i="1"/>
  <c r="F8466" i="1"/>
  <c r="Z8466" i="1"/>
  <c r="V8466" i="1"/>
  <c r="U8466" i="1"/>
  <c r="T8466" i="1"/>
  <c r="F8458" i="1"/>
  <c r="Z8458" i="1"/>
  <c r="V8458" i="1"/>
  <c r="U8458" i="1"/>
  <c r="T8458" i="1"/>
  <c r="Z8450" i="1"/>
  <c r="V8450" i="1"/>
  <c r="U8450" i="1"/>
  <c r="T8450" i="1"/>
  <c r="Z8442" i="1"/>
  <c r="V8442" i="1"/>
  <c r="U8442" i="1"/>
  <c r="T8442" i="1"/>
  <c r="Z8434" i="1"/>
  <c r="V8434" i="1"/>
  <c r="U8434" i="1"/>
  <c r="T8434" i="1"/>
  <c r="F8426" i="1"/>
  <c r="Z8426" i="1"/>
  <c r="V8426" i="1"/>
  <c r="U8426" i="1"/>
  <c r="T8426" i="1"/>
  <c r="F8418" i="1"/>
  <c r="Z8418" i="1"/>
  <c r="V8418" i="1"/>
  <c r="U8418" i="1"/>
  <c r="T8418" i="1"/>
  <c r="Z8410" i="1"/>
  <c r="V8410" i="1"/>
  <c r="U8410" i="1"/>
  <c r="T8410" i="1"/>
  <c r="F8402" i="1"/>
  <c r="Z8402" i="1"/>
  <c r="V8402" i="1"/>
  <c r="U8402" i="1"/>
  <c r="T8402" i="1"/>
  <c r="F8394" i="1"/>
  <c r="Z8394" i="1"/>
  <c r="V8394" i="1"/>
  <c r="U8394" i="1"/>
  <c r="T8394" i="1"/>
  <c r="Z8386" i="1"/>
  <c r="V8386" i="1"/>
  <c r="U8386" i="1"/>
  <c r="T8386" i="1"/>
  <c r="Z8378" i="1"/>
  <c r="V8378" i="1"/>
  <c r="U8378" i="1"/>
  <c r="T8378" i="1"/>
  <c r="Z8370" i="1"/>
  <c r="V8370" i="1"/>
  <c r="U8370" i="1"/>
  <c r="T8370" i="1"/>
  <c r="F8362" i="1"/>
  <c r="Z8362" i="1"/>
  <c r="V8362" i="1"/>
  <c r="U8362" i="1"/>
  <c r="T8362" i="1"/>
  <c r="F8354" i="1"/>
  <c r="Z8354" i="1"/>
  <c r="V8354" i="1"/>
  <c r="U8354" i="1"/>
  <c r="T8354" i="1"/>
  <c r="Z8346" i="1"/>
  <c r="V8346" i="1"/>
  <c r="U8346" i="1"/>
  <c r="T8346" i="1"/>
  <c r="F8338" i="1"/>
  <c r="Z8338" i="1"/>
  <c r="V8338" i="1"/>
  <c r="U8338" i="1"/>
  <c r="T8338" i="1"/>
  <c r="F8330" i="1"/>
  <c r="Z8330" i="1"/>
  <c r="V8330" i="1"/>
  <c r="U8330" i="1"/>
  <c r="T8330" i="1"/>
  <c r="Z8322" i="1"/>
  <c r="V8322" i="1"/>
  <c r="U8322" i="1"/>
  <c r="T8322" i="1"/>
  <c r="Z8314" i="1"/>
  <c r="V8314" i="1"/>
  <c r="U8314" i="1"/>
  <c r="T8314" i="1"/>
  <c r="Z8306" i="1"/>
  <c r="V8306" i="1"/>
  <c r="U8306" i="1"/>
  <c r="T8306" i="1"/>
  <c r="F8298" i="1"/>
  <c r="Z8298" i="1"/>
  <c r="V8298" i="1"/>
  <c r="U8298" i="1"/>
  <c r="T8298" i="1"/>
  <c r="F8290" i="1"/>
  <c r="Z8290" i="1"/>
  <c r="V8290" i="1"/>
  <c r="U8290" i="1"/>
  <c r="T8290" i="1"/>
  <c r="Z8282" i="1"/>
  <c r="V8282" i="1"/>
  <c r="U8282" i="1"/>
  <c r="T8282" i="1"/>
  <c r="F8274" i="1"/>
  <c r="Z8274" i="1"/>
  <c r="V8274" i="1"/>
  <c r="U8274" i="1"/>
  <c r="T8274" i="1"/>
  <c r="F8266" i="1"/>
  <c r="Z8266" i="1"/>
  <c r="V8266" i="1"/>
  <c r="U8266" i="1"/>
  <c r="T8266" i="1"/>
  <c r="Z8258" i="1"/>
  <c r="V8258" i="1"/>
  <c r="U8258" i="1"/>
  <c r="T8258" i="1"/>
  <c r="Z8250" i="1"/>
  <c r="V8250" i="1"/>
  <c r="U8250" i="1"/>
  <c r="T8250" i="1"/>
  <c r="Z8242" i="1"/>
  <c r="V8242" i="1"/>
  <c r="U8242" i="1"/>
  <c r="T8242" i="1"/>
  <c r="Z8234" i="1"/>
  <c r="V8234" i="1"/>
  <c r="U8234" i="1"/>
  <c r="T8234" i="1"/>
  <c r="F8226" i="1"/>
  <c r="Z8226" i="1"/>
  <c r="V8226" i="1"/>
  <c r="U8226" i="1"/>
  <c r="T8226" i="1"/>
  <c r="Z8218" i="1"/>
  <c r="V8218" i="1"/>
  <c r="U8218" i="1"/>
  <c r="T8218" i="1"/>
  <c r="Z8210" i="1"/>
  <c r="V8210" i="1"/>
  <c r="U8210" i="1"/>
  <c r="T8210" i="1"/>
  <c r="Z8202" i="1"/>
  <c r="V8202" i="1"/>
  <c r="U8202" i="1"/>
  <c r="T8202" i="1"/>
  <c r="F8194" i="1"/>
  <c r="Z8194" i="1"/>
  <c r="V8194" i="1"/>
  <c r="U8194" i="1"/>
  <c r="T8194" i="1"/>
  <c r="Z8186" i="1"/>
  <c r="V8186" i="1"/>
  <c r="U8186" i="1"/>
  <c r="T8186" i="1"/>
  <c r="Z8178" i="1"/>
  <c r="V8178" i="1"/>
  <c r="U8178" i="1"/>
  <c r="T8178" i="1"/>
  <c r="Z8170" i="1"/>
  <c r="V8170" i="1"/>
  <c r="U8170" i="1"/>
  <c r="T8170" i="1"/>
  <c r="Z8162" i="1"/>
  <c r="V8162" i="1"/>
  <c r="U8162" i="1"/>
  <c r="T8162" i="1"/>
  <c r="F8154" i="1"/>
  <c r="Z8154" i="1"/>
  <c r="V8154" i="1"/>
  <c r="U8154" i="1"/>
  <c r="T8154" i="1"/>
  <c r="F8146" i="1"/>
  <c r="Z8146" i="1"/>
  <c r="V8146" i="1"/>
  <c r="U8146" i="1"/>
  <c r="T8146" i="1"/>
  <c r="Z8138" i="1"/>
  <c r="V8138" i="1"/>
  <c r="U8138" i="1"/>
  <c r="T8138" i="1"/>
  <c r="F8130" i="1"/>
  <c r="Z8130" i="1"/>
  <c r="V8130" i="1"/>
  <c r="U8130" i="1"/>
  <c r="T8130" i="1"/>
  <c r="Z8122" i="1"/>
  <c r="V8122" i="1"/>
  <c r="U8122" i="1"/>
  <c r="T8122" i="1"/>
  <c r="Z8114" i="1"/>
  <c r="V8114" i="1"/>
  <c r="U8114" i="1"/>
  <c r="T8114" i="1"/>
  <c r="Z8106" i="1"/>
  <c r="V8106" i="1"/>
  <c r="U8106" i="1"/>
  <c r="T8106" i="1"/>
  <c r="Z8098" i="1"/>
  <c r="V8098" i="1"/>
  <c r="U8098" i="1"/>
  <c r="T8098" i="1"/>
  <c r="F8090" i="1"/>
  <c r="Z8090" i="1"/>
  <c r="V8090" i="1"/>
  <c r="U8090" i="1"/>
  <c r="T8090" i="1"/>
  <c r="F8082" i="1"/>
  <c r="Z8082" i="1"/>
  <c r="V8082" i="1"/>
  <c r="U8082" i="1"/>
  <c r="T8082" i="1"/>
  <c r="Z8074" i="1"/>
  <c r="V8074" i="1"/>
  <c r="U8074" i="1"/>
  <c r="T8074" i="1"/>
  <c r="Z8066" i="1"/>
  <c r="V8066" i="1"/>
  <c r="U8066" i="1"/>
  <c r="T8066" i="1"/>
  <c r="Z8058" i="1"/>
  <c r="V8058" i="1"/>
  <c r="U8058" i="1"/>
  <c r="T8058" i="1"/>
  <c r="Z8050" i="1"/>
  <c r="V8050" i="1"/>
  <c r="U8050" i="1"/>
  <c r="T8050" i="1"/>
  <c r="Z8042" i="1"/>
  <c r="V8042" i="1"/>
  <c r="U8042" i="1"/>
  <c r="T8042" i="1"/>
  <c r="Z8034" i="1"/>
  <c r="V8034" i="1"/>
  <c r="U8034" i="1"/>
  <c r="T8034" i="1"/>
  <c r="Z8026" i="1"/>
  <c r="V8026" i="1"/>
  <c r="U8026" i="1"/>
  <c r="T8026" i="1"/>
  <c r="Z8018" i="1"/>
  <c r="V8018" i="1"/>
  <c r="U8018" i="1"/>
  <c r="T8018" i="1"/>
  <c r="F8010" i="1"/>
  <c r="Z8010" i="1"/>
  <c r="V8010" i="1"/>
  <c r="U8010" i="1"/>
  <c r="T8010" i="1"/>
  <c r="F8002" i="1"/>
  <c r="Z8002" i="1"/>
  <c r="V8002" i="1"/>
  <c r="U8002" i="1"/>
  <c r="T8002" i="1"/>
  <c r="Z7994" i="1"/>
  <c r="V7994" i="1"/>
  <c r="U7994" i="1"/>
  <c r="T7994" i="1"/>
  <c r="Z7986" i="1"/>
  <c r="V7986" i="1"/>
  <c r="U7986" i="1"/>
  <c r="T7986" i="1"/>
  <c r="Z7978" i="1"/>
  <c r="V7978" i="1"/>
  <c r="U7978" i="1"/>
  <c r="T7978" i="1"/>
  <c r="Z7970" i="1"/>
  <c r="V7970" i="1"/>
  <c r="U7970" i="1"/>
  <c r="T7970" i="1"/>
  <c r="F7962" i="1"/>
  <c r="Z7962" i="1"/>
  <c r="V7962" i="1"/>
  <c r="U7962" i="1"/>
  <c r="T7962" i="1"/>
  <c r="Z7954" i="1"/>
  <c r="V7954" i="1"/>
  <c r="U7954" i="1"/>
  <c r="T7954" i="1"/>
  <c r="F7946" i="1"/>
  <c r="Z7946" i="1"/>
  <c r="V7946" i="1"/>
  <c r="U7946" i="1"/>
  <c r="T7946" i="1"/>
  <c r="F7938" i="1"/>
  <c r="Z7938" i="1"/>
  <c r="V7938" i="1"/>
  <c r="U7938" i="1"/>
  <c r="T7938" i="1"/>
  <c r="Z7930" i="1"/>
  <c r="V7930" i="1"/>
  <c r="U7930" i="1"/>
  <c r="T7930" i="1"/>
  <c r="Z7922" i="1"/>
  <c r="V7922" i="1"/>
  <c r="U7922" i="1"/>
  <c r="T7922" i="1"/>
  <c r="Z7914" i="1"/>
  <c r="V7914" i="1"/>
  <c r="U7914" i="1"/>
  <c r="T7914" i="1"/>
  <c r="F7906" i="1"/>
  <c r="Z7906" i="1"/>
  <c r="V7906" i="1"/>
  <c r="U7906" i="1"/>
  <c r="T7906" i="1"/>
  <c r="F7898" i="1"/>
  <c r="Z7898" i="1"/>
  <c r="V7898" i="1"/>
  <c r="U7898" i="1"/>
  <c r="T7898" i="1"/>
  <c r="Z7890" i="1"/>
  <c r="V7890" i="1"/>
  <c r="U7890" i="1"/>
  <c r="T7890" i="1"/>
  <c r="Z7882" i="1"/>
  <c r="V7882" i="1"/>
  <c r="U7882" i="1"/>
  <c r="T7882" i="1"/>
  <c r="Z7874" i="1"/>
  <c r="V7874" i="1"/>
  <c r="U7874" i="1"/>
  <c r="T7874" i="1"/>
  <c r="Z7866" i="1"/>
  <c r="V7866" i="1"/>
  <c r="U7866" i="1"/>
  <c r="T7866" i="1"/>
  <c r="Z7858" i="1"/>
  <c r="V7858" i="1"/>
  <c r="U7858" i="1"/>
  <c r="T7858" i="1"/>
  <c r="Z7850" i="1"/>
  <c r="V7850" i="1"/>
  <c r="U7850" i="1"/>
  <c r="T7850" i="1"/>
  <c r="Z7842" i="1"/>
  <c r="V7842" i="1"/>
  <c r="U7842" i="1"/>
  <c r="T7842" i="1"/>
  <c r="Z7834" i="1"/>
  <c r="V7834" i="1"/>
  <c r="U7834" i="1"/>
  <c r="T7834" i="1"/>
  <c r="Z7826" i="1"/>
  <c r="V7826" i="1"/>
  <c r="U7826" i="1"/>
  <c r="T7826" i="1"/>
  <c r="F7818" i="1"/>
  <c r="Z7818" i="1"/>
  <c r="V7818" i="1"/>
  <c r="U7818" i="1"/>
  <c r="T7818" i="1"/>
  <c r="Z7810" i="1"/>
  <c r="V7810" i="1"/>
  <c r="U7810" i="1"/>
  <c r="T7810" i="1"/>
  <c r="Z7802" i="1"/>
  <c r="V7802" i="1"/>
  <c r="U7802" i="1"/>
  <c r="T7802" i="1"/>
  <c r="Z7794" i="1"/>
  <c r="V7794" i="1"/>
  <c r="U7794" i="1"/>
  <c r="T7794" i="1"/>
  <c r="Z7786" i="1"/>
  <c r="V7786" i="1"/>
  <c r="U7786" i="1"/>
  <c r="T7786" i="1"/>
  <c r="F7778" i="1"/>
  <c r="Z7778" i="1"/>
  <c r="V7778" i="1"/>
  <c r="U7778" i="1"/>
  <c r="T7778" i="1"/>
  <c r="Z7770" i="1"/>
  <c r="V7770" i="1"/>
  <c r="U7770" i="1"/>
  <c r="T7770" i="1"/>
  <c r="F7762" i="1"/>
  <c r="Z7762" i="1"/>
  <c r="V7762" i="1"/>
  <c r="U7762" i="1"/>
  <c r="T7762" i="1"/>
  <c r="F7754" i="1"/>
  <c r="Z7754" i="1"/>
  <c r="V7754" i="1"/>
  <c r="U7754" i="1"/>
  <c r="T7754" i="1"/>
  <c r="Z7746" i="1"/>
  <c r="V7746" i="1"/>
  <c r="U7746" i="1"/>
  <c r="T7746" i="1"/>
  <c r="Z7738" i="1"/>
  <c r="V7738" i="1"/>
  <c r="U7738" i="1"/>
  <c r="T7738" i="1"/>
  <c r="Z7730" i="1"/>
  <c r="V7730" i="1"/>
  <c r="U7730" i="1"/>
  <c r="T7730" i="1"/>
  <c r="Z7722" i="1"/>
  <c r="V7722" i="1"/>
  <c r="U7722" i="1"/>
  <c r="T7722" i="1"/>
  <c r="F7714" i="1"/>
  <c r="Z7714" i="1"/>
  <c r="V7714" i="1"/>
  <c r="U7714" i="1"/>
  <c r="T7714" i="1"/>
  <c r="Z7706" i="1"/>
  <c r="V7706" i="1"/>
  <c r="U7706" i="1"/>
  <c r="T7706" i="1"/>
  <c r="Z7698" i="1"/>
  <c r="V7698" i="1"/>
  <c r="U7698" i="1"/>
  <c r="T7698" i="1"/>
  <c r="Z7690" i="1"/>
  <c r="V7690" i="1"/>
  <c r="U7690" i="1"/>
  <c r="T7690" i="1"/>
  <c r="F7682" i="1"/>
  <c r="Z7682" i="1"/>
  <c r="V7682" i="1"/>
  <c r="U7682" i="1"/>
  <c r="T7682" i="1"/>
  <c r="Z7674" i="1"/>
  <c r="V7674" i="1"/>
  <c r="U7674" i="1"/>
  <c r="T7674" i="1"/>
  <c r="Z7666" i="1"/>
  <c r="V7666" i="1"/>
  <c r="U7666" i="1"/>
  <c r="T7666" i="1"/>
  <c r="Z7658" i="1"/>
  <c r="V7658" i="1"/>
  <c r="U7658" i="1"/>
  <c r="T7658" i="1"/>
  <c r="Z7650" i="1"/>
  <c r="V7650" i="1"/>
  <c r="U7650" i="1"/>
  <c r="T7650" i="1"/>
  <c r="F7642" i="1"/>
  <c r="Z7642" i="1"/>
  <c r="V7642" i="1"/>
  <c r="U7642" i="1"/>
  <c r="T7642" i="1"/>
  <c r="Z7634" i="1"/>
  <c r="V7634" i="1"/>
  <c r="U7634" i="1"/>
  <c r="T7634" i="1"/>
  <c r="Z7626" i="1"/>
  <c r="V7626" i="1"/>
  <c r="U7626" i="1"/>
  <c r="T7626" i="1"/>
  <c r="Z7618" i="1"/>
  <c r="V7618" i="1"/>
  <c r="U7618" i="1"/>
  <c r="T7618" i="1"/>
  <c r="Z7610" i="1"/>
  <c r="V7610" i="1"/>
  <c r="U7610" i="1"/>
  <c r="T7610" i="1"/>
  <c r="Z7602" i="1"/>
  <c r="V7602" i="1"/>
  <c r="U7602" i="1"/>
  <c r="T7602" i="1"/>
  <c r="Z7594" i="1"/>
  <c r="V7594" i="1"/>
  <c r="U7594" i="1"/>
  <c r="T7594" i="1"/>
  <c r="Z7586" i="1"/>
  <c r="V7586" i="1"/>
  <c r="U7586" i="1"/>
  <c r="T7586" i="1"/>
  <c r="Z7578" i="1"/>
  <c r="V7578" i="1"/>
  <c r="U7578" i="1"/>
  <c r="T7578" i="1"/>
  <c r="Z7570" i="1"/>
  <c r="V7570" i="1"/>
  <c r="U7570" i="1"/>
  <c r="T7570" i="1"/>
  <c r="Z7562" i="1"/>
  <c r="V7562" i="1"/>
  <c r="U7562" i="1"/>
  <c r="T7562" i="1"/>
  <c r="Z7554" i="1"/>
  <c r="V7554" i="1"/>
  <c r="U7554" i="1"/>
  <c r="T7554" i="1"/>
  <c r="Z7546" i="1"/>
  <c r="V7546" i="1"/>
  <c r="U7546" i="1"/>
  <c r="T7546" i="1"/>
  <c r="Z7538" i="1"/>
  <c r="V7538" i="1"/>
  <c r="U7538" i="1"/>
  <c r="T7538" i="1"/>
  <c r="Z7530" i="1"/>
  <c r="V7530" i="1"/>
  <c r="U7530" i="1"/>
  <c r="T7530" i="1"/>
  <c r="Z7522" i="1"/>
  <c r="V7522" i="1"/>
  <c r="U7522" i="1"/>
  <c r="T7522" i="1"/>
  <c r="F7514" i="1"/>
  <c r="Z7514" i="1"/>
  <c r="V7514" i="1"/>
  <c r="U7514" i="1"/>
  <c r="T7514" i="1"/>
  <c r="F7506" i="1"/>
  <c r="Z7506" i="1"/>
  <c r="V7506" i="1"/>
  <c r="U7506" i="1"/>
  <c r="T7506" i="1"/>
  <c r="Z7498" i="1"/>
  <c r="V7498" i="1"/>
  <c r="U7498" i="1"/>
  <c r="T7498" i="1"/>
  <c r="Z7490" i="1"/>
  <c r="V7490" i="1"/>
  <c r="U7490" i="1"/>
  <c r="T7490" i="1"/>
  <c r="Z7482" i="1"/>
  <c r="V7482" i="1"/>
  <c r="U7482" i="1"/>
  <c r="T7482" i="1"/>
  <c r="Z7474" i="1"/>
  <c r="V7474" i="1"/>
  <c r="U7474" i="1"/>
  <c r="T7474" i="1"/>
  <c r="Z7466" i="1"/>
  <c r="V7466" i="1"/>
  <c r="U7466" i="1"/>
  <c r="T7466" i="1"/>
  <c r="Z7458" i="1"/>
  <c r="V7458" i="1"/>
  <c r="U7458" i="1"/>
  <c r="T7458" i="1"/>
  <c r="Z7450" i="1"/>
  <c r="V7450" i="1"/>
  <c r="U7450" i="1"/>
  <c r="T7450" i="1"/>
  <c r="F7442" i="1"/>
  <c r="Z7442" i="1"/>
  <c r="V7442" i="1"/>
  <c r="U7442" i="1"/>
  <c r="T7442" i="1"/>
  <c r="Z7434" i="1"/>
  <c r="V7434" i="1"/>
  <c r="U7434" i="1"/>
  <c r="T7434" i="1"/>
  <c r="F7426" i="1"/>
  <c r="Z7426" i="1"/>
  <c r="V7426" i="1"/>
  <c r="U7426" i="1"/>
  <c r="T7426" i="1"/>
  <c r="Z7418" i="1"/>
  <c r="V7418" i="1"/>
  <c r="U7418" i="1"/>
  <c r="T7418" i="1"/>
  <c r="Z7410" i="1"/>
  <c r="V7410" i="1"/>
  <c r="U7410" i="1"/>
  <c r="T7410" i="1"/>
  <c r="Z7402" i="1"/>
  <c r="V7402" i="1"/>
  <c r="U7402" i="1"/>
  <c r="T7402" i="1"/>
  <c r="Z7394" i="1"/>
  <c r="V7394" i="1"/>
  <c r="U7394" i="1"/>
  <c r="T7394" i="1"/>
  <c r="Z7386" i="1"/>
  <c r="V7386" i="1"/>
  <c r="U7386" i="1"/>
  <c r="T7386" i="1"/>
  <c r="Z7378" i="1"/>
  <c r="V7378" i="1"/>
  <c r="U7378" i="1"/>
  <c r="T7378" i="1"/>
  <c r="Z7370" i="1"/>
  <c r="V7370" i="1"/>
  <c r="U7370" i="1"/>
  <c r="T7370" i="1"/>
  <c r="F7362" i="1"/>
  <c r="Z7362" i="1"/>
  <c r="V7362" i="1"/>
  <c r="U7362" i="1"/>
  <c r="T7362" i="1"/>
  <c r="Z7354" i="1"/>
  <c r="V7354" i="1"/>
  <c r="U7354" i="1"/>
  <c r="T7354" i="1"/>
  <c r="Z7346" i="1"/>
  <c r="V7346" i="1"/>
  <c r="U7346" i="1"/>
  <c r="T7346" i="1"/>
  <c r="Z7338" i="1"/>
  <c r="V7338" i="1"/>
  <c r="U7338" i="1"/>
  <c r="T7338" i="1"/>
  <c r="Z7330" i="1"/>
  <c r="V7330" i="1"/>
  <c r="U7330" i="1"/>
  <c r="T7330" i="1"/>
  <c r="F7322" i="1"/>
  <c r="Z7322" i="1"/>
  <c r="V7322" i="1"/>
  <c r="U7322" i="1"/>
  <c r="T7322" i="1"/>
  <c r="F7314" i="1"/>
  <c r="Z7314" i="1"/>
  <c r="V7314" i="1"/>
  <c r="U7314" i="1"/>
  <c r="T7314" i="1"/>
  <c r="Z7306" i="1"/>
  <c r="V7306" i="1"/>
  <c r="U7306" i="1"/>
  <c r="T7306" i="1"/>
  <c r="F7298" i="1"/>
  <c r="Z7298" i="1"/>
  <c r="V7298" i="1"/>
  <c r="U7298" i="1"/>
  <c r="T7298" i="1"/>
  <c r="Z7290" i="1"/>
  <c r="V7290" i="1"/>
  <c r="U7290" i="1"/>
  <c r="T7290" i="1"/>
  <c r="Z7282" i="1"/>
  <c r="V7282" i="1"/>
  <c r="U7282" i="1"/>
  <c r="T7282" i="1"/>
  <c r="Z7274" i="1"/>
  <c r="V7274" i="1"/>
  <c r="U7274" i="1"/>
  <c r="T7274" i="1"/>
  <c r="Z7266" i="1"/>
  <c r="V7266" i="1"/>
  <c r="U7266" i="1"/>
  <c r="T7266" i="1"/>
  <c r="F7258" i="1"/>
  <c r="Z7258" i="1"/>
  <c r="V7258" i="1"/>
  <c r="U7258" i="1"/>
  <c r="T7258" i="1"/>
  <c r="F7250" i="1"/>
  <c r="Z7250" i="1"/>
  <c r="V7250" i="1"/>
  <c r="U7250" i="1"/>
  <c r="T7250" i="1"/>
  <c r="Z7242" i="1"/>
  <c r="V7242" i="1"/>
  <c r="U7242" i="1"/>
  <c r="T7242" i="1"/>
  <c r="F7234" i="1"/>
  <c r="Z7234" i="1"/>
  <c r="V7234" i="1"/>
  <c r="U7234" i="1"/>
  <c r="T7234" i="1"/>
  <c r="Z7226" i="1"/>
  <c r="V7226" i="1"/>
  <c r="U7226" i="1"/>
  <c r="T7226" i="1"/>
  <c r="Z7218" i="1"/>
  <c r="V7218" i="1"/>
  <c r="U7218" i="1"/>
  <c r="T7218" i="1"/>
  <c r="Z7210" i="1"/>
  <c r="V7210" i="1"/>
  <c r="U7210" i="1"/>
  <c r="T7210" i="1"/>
  <c r="Z7202" i="1"/>
  <c r="V7202" i="1"/>
  <c r="U7202" i="1"/>
  <c r="T7202" i="1"/>
  <c r="F7194" i="1"/>
  <c r="Z7194" i="1"/>
  <c r="V7194" i="1"/>
  <c r="U7194" i="1"/>
  <c r="T7194" i="1"/>
  <c r="F7186" i="1"/>
  <c r="Z7186" i="1"/>
  <c r="V7186" i="1"/>
  <c r="U7186" i="1"/>
  <c r="T7186" i="1"/>
  <c r="Z7178" i="1"/>
  <c r="V7178" i="1"/>
  <c r="U7178" i="1"/>
  <c r="T7178" i="1"/>
  <c r="F7170" i="1"/>
  <c r="Z7170" i="1"/>
  <c r="V7170" i="1"/>
  <c r="U7170" i="1"/>
  <c r="T7170" i="1"/>
  <c r="Z7162" i="1"/>
  <c r="V7162" i="1"/>
  <c r="U7162" i="1"/>
  <c r="T7162" i="1"/>
  <c r="Z7154" i="1"/>
  <c r="V7154" i="1"/>
  <c r="U7154" i="1"/>
  <c r="T7154" i="1"/>
  <c r="Z7146" i="1"/>
  <c r="V7146" i="1"/>
  <c r="U7146" i="1"/>
  <c r="T7146" i="1"/>
  <c r="Z7138" i="1"/>
  <c r="V7138" i="1"/>
  <c r="U7138" i="1"/>
  <c r="T7138" i="1"/>
  <c r="F7130" i="1"/>
  <c r="Z7130" i="1"/>
  <c r="V7130" i="1"/>
  <c r="U7130" i="1"/>
  <c r="T7130" i="1"/>
  <c r="F7122" i="1"/>
  <c r="Z7122" i="1"/>
  <c r="V7122" i="1"/>
  <c r="U7122" i="1"/>
  <c r="T7122" i="1"/>
  <c r="Z7114" i="1"/>
  <c r="V7114" i="1"/>
  <c r="U7114" i="1"/>
  <c r="T7114" i="1"/>
  <c r="F7106" i="1"/>
  <c r="Z7106" i="1"/>
  <c r="V7106" i="1"/>
  <c r="U7106" i="1"/>
  <c r="T7106" i="1"/>
  <c r="Z7098" i="1"/>
  <c r="V7098" i="1"/>
  <c r="U7098" i="1"/>
  <c r="T7098" i="1"/>
  <c r="Z7090" i="1"/>
  <c r="V7090" i="1"/>
  <c r="U7090" i="1"/>
  <c r="T7090" i="1"/>
  <c r="Z7082" i="1"/>
  <c r="V7082" i="1"/>
  <c r="U7082" i="1"/>
  <c r="T7082" i="1"/>
  <c r="Z7074" i="1"/>
  <c r="V7074" i="1"/>
  <c r="U7074" i="1"/>
  <c r="T7074" i="1"/>
  <c r="F7066" i="1"/>
  <c r="Z7066" i="1"/>
  <c r="V7066" i="1"/>
  <c r="U7066" i="1"/>
  <c r="T7066" i="1"/>
  <c r="F7058" i="1"/>
  <c r="Z7058" i="1"/>
  <c r="V7058" i="1"/>
  <c r="U7058" i="1"/>
  <c r="T7058" i="1"/>
  <c r="Z7050" i="1"/>
  <c r="V7050" i="1"/>
  <c r="U7050" i="1"/>
  <c r="T7050" i="1"/>
  <c r="F7042" i="1"/>
  <c r="Z7042" i="1"/>
  <c r="V7042" i="1"/>
  <c r="U7042" i="1"/>
  <c r="T7042" i="1"/>
  <c r="Z7034" i="1"/>
  <c r="V7034" i="1"/>
  <c r="U7034" i="1"/>
  <c r="T7034" i="1"/>
  <c r="Z7026" i="1"/>
  <c r="V7026" i="1"/>
  <c r="U7026" i="1"/>
  <c r="T7026" i="1"/>
  <c r="Z7018" i="1"/>
  <c r="V7018" i="1"/>
  <c r="U7018" i="1"/>
  <c r="T7018" i="1"/>
  <c r="Z7010" i="1"/>
  <c r="V7010" i="1"/>
  <c r="U7010" i="1"/>
  <c r="T7010" i="1"/>
  <c r="F7002" i="1"/>
  <c r="Z7002" i="1"/>
  <c r="V7002" i="1"/>
  <c r="U7002" i="1"/>
  <c r="T7002" i="1"/>
  <c r="F6994" i="1"/>
  <c r="Z6994" i="1"/>
  <c r="V6994" i="1"/>
  <c r="U6994" i="1"/>
  <c r="T6994" i="1"/>
  <c r="Z6986" i="1"/>
  <c r="V6986" i="1"/>
  <c r="U6986" i="1"/>
  <c r="T6986" i="1"/>
  <c r="F6978" i="1"/>
  <c r="Z6978" i="1"/>
  <c r="V6978" i="1"/>
  <c r="U6978" i="1"/>
  <c r="T6978" i="1"/>
  <c r="Z6970" i="1"/>
  <c r="V6970" i="1"/>
  <c r="U6970" i="1"/>
  <c r="T6970" i="1"/>
  <c r="Z6962" i="1"/>
  <c r="V6962" i="1"/>
  <c r="U6962" i="1"/>
  <c r="T6962" i="1"/>
  <c r="Z6954" i="1"/>
  <c r="V6954" i="1"/>
  <c r="U6954" i="1"/>
  <c r="T6954" i="1"/>
  <c r="Z6946" i="1"/>
  <c r="V6946" i="1"/>
  <c r="U6946" i="1"/>
  <c r="T6946" i="1"/>
  <c r="F6938" i="1"/>
  <c r="Z6938" i="1"/>
  <c r="V6938" i="1"/>
  <c r="U6938" i="1"/>
  <c r="T6938" i="1"/>
  <c r="F6930" i="1"/>
  <c r="Z6930" i="1"/>
  <c r="V6930" i="1"/>
  <c r="U6930" i="1"/>
  <c r="T6930" i="1"/>
  <c r="F6922" i="1"/>
  <c r="Z6922" i="1"/>
  <c r="V6922" i="1"/>
  <c r="U6922" i="1"/>
  <c r="T6922" i="1"/>
  <c r="F6914" i="1"/>
  <c r="Z6914" i="1"/>
  <c r="V6914" i="1"/>
  <c r="U6914" i="1"/>
  <c r="T6914" i="1"/>
  <c r="F6906" i="1"/>
  <c r="Z6906" i="1"/>
  <c r="V6906" i="1"/>
  <c r="U6906" i="1"/>
  <c r="T6906" i="1"/>
  <c r="F6898" i="1"/>
  <c r="Z6898" i="1"/>
  <c r="V6898" i="1"/>
  <c r="U6898" i="1"/>
  <c r="T6898" i="1"/>
  <c r="F6890" i="1"/>
  <c r="Z6890" i="1"/>
  <c r="V6890" i="1"/>
  <c r="U6890" i="1"/>
  <c r="T6890" i="1"/>
  <c r="F6882" i="1"/>
  <c r="Z6882" i="1"/>
  <c r="V6882" i="1"/>
  <c r="U6882" i="1"/>
  <c r="T6882" i="1"/>
  <c r="F6874" i="1"/>
  <c r="Z6874" i="1"/>
  <c r="V6874" i="1"/>
  <c r="U6874" i="1"/>
  <c r="T6874" i="1"/>
  <c r="F6866" i="1"/>
  <c r="Z6866" i="1"/>
  <c r="V6866" i="1"/>
  <c r="U6866" i="1"/>
  <c r="T6866" i="1"/>
  <c r="F6858" i="1"/>
  <c r="Z6858" i="1"/>
  <c r="V6858" i="1"/>
  <c r="U6858" i="1"/>
  <c r="T6858" i="1"/>
  <c r="F6850" i="1"/>
  <c r="Z6850" i="1"/>
  <c r="V6850" i="1"/>
  <c r="U6850" i="1"/>
  <c r="T6850" i="1"/>
  <c r="F6842" i="1"/>
  <c r="Z6842" i="1"/>
  <c r="V6842" i="1"/>
  <c r="U6842" i="1"/>
  <c r="T6842" i="1"/>
  <c r="F6834" i="1"/>
  <c r="Z6834" i="1"/>
  <c r="V6834" i="1"/>
  <c r="U6834" i="1"/>
  <c r="T6834" i="1"/>
  <c r="F6826" i="1"/>
  <c r="Z6826" i="1"/>
  <c r="V6826" i="1"/>
  <c r="U6826" i="1"/>
  <c r="T6826" i="1"/>
  <c r="F6818" i="1"/>
  <c r="Z6818" i="1"/>
  <c r="V6818" i="1"/>
  <c r="U6818" i="1"/>
  <c r="T6818" i="1"/>
  <c r="F6810" i="1"/>
  <c r="Z6810" i="1"/>
  <c r="V6810" i="1"/>
  <c r="U6810" i="1"/>
  <c r="T6810" i="1"/>
  <c r="F6802" i="1"/>
  <c r="Z6802" i="1"/>
  <c r="V6802" i="1"/>
  <c r="U6802" i="1"/>
  <c r="T6802" i="1"/>
  <c r="F6794" i="1"/>
  <c r="Z6794" i="1"/>
  <c r="V6794" i="1"/>
  <c r="U6794" i="1"/>
  <c r="T6794" i="1"/>
  <c r="F6786" i="1"/>
  <c r="Z6786" i="1"/>
  <c r="V6786" i="1"/>
  <c r="U6786" i="1"/>
  <c r="T6786" i="1"/>
  <c r="F6778" i="1"/>
  <c r="Z6778" i="1"/>
  <c r="V6778" i="1"/>
  <c r="U6778" i="1"/>
  <c r="T6778" i="1"/>
  <c r="F6770" i="1"/>
  <c r="Z6770" i="1"/>
  <c r="V6770" i="1"/>
  <c r="U6770" i="1"/>
  <c r="T6770" i="1"/>
  <c r="F6762" i="1"/>
  <c r="Z6762" i="1"/>
  <c r="V6762" i="1"/>
  <c r="U6762" i="1"/>
  <c r="T6762" i="1"/>
  <c r="F6754" i="1"/>
  <c r="Z6754" i="1"/>
  <c r="V6754" i="1"/>
  <c r="U6754" i="1"/>
  <c r="T6754" i="1"/>
  <c r="F6746" i="1"/>
  <c r="Z6746" i="1"/>
  <c r="V6746" i="1"/>
  <c r="U6746" i="1"/>
  <c r="T6746" i="1"/>
  <c r="F6738" i="1"/>
  <c r="Z6738" i="1"/>
  <c r="V6738" i="1"/>
  <c r="U6738" i="1"/>
  <c r="T6738" i="1"/>
  <c r="F6730" i="1"/>
  <c r="Z6730" i="1"/>
  <c r="V6730" i="1"/>
  <c r="U6730" i="1"/>
  <c r="T6730" i="1"/>
  <c r="F6722" i="1"/>
  <c r="Z6722" i="1"/>
  <c r="V6722" i="1"/>
  <c r="U6722" i="1"/>
  <c r="T6722" i="1"/>
  <c r="F6714" i="1"/>
  <c r="Z6714" i="1"/>
  <c r="V6714" i="1"/>
  <c r="U6714" i="1"/>
  <c r="T6714" i="1"/>
  <c r="F6706" i="1"/>
  <c r="Z6706" i="1"/>
  <c r="V6706" i="1"/>
  <c r="U6706" i="1"/>
  <c r="T6706" i="1"/>
  <c r="F6698" i="1"/>
  <c r="Z6698" i="1"/>
  <c r="V6698" i="1"/>
  <c r="U6698" i="1"/>
  <c r="T6698" i="1"/>
  <c r="F6690" i="1"/>
  <c r="Z6690" i="1"/>
  <c r="V6690" i="1"/>
  <c r="U6690" i="1"/>
  <c r="T6690" i="1"/>
  <c r="F6682" i="1"/>
  <c r="Z6682" i="1"/>
  <c r="V6682" i="1"/>
  <c r="U6682" i="1"/>
  <c r="T6682" i="1"/>
  <c r="F6674" i="1"/>
  <c r="Z6674" i="1"/>
  <c r="V6674" i="1"/>
  <c r="U6674" i="1"/>
  <c r="T6674" i="1"/>
  <c r="F6666" i="1"/>
  <c r="Z6666" i="1"/>
  <c r="V6666" i="1"/>
  <c r="U6666" i="1"/>
  <c r="T6666" i="1"/>
  <c r="F6658" i="1"/>
  <c r="Z6658" i="1"/>
  <c r="V6658" i="1"/>
  <c r="U6658" i="1"/>
  <c r="T6658" i="1"/>
  <c r="F6650" i="1"/>
  <c r="Z6650" i="1"/>
  <c r="V6650" i="1"/>
  <c r="U6650" i="1"/>
  <c r="T6650" i="1"/>
  <c r="F6642" i="1"/>
  <c r="Z6642" i="1"/>
  <c r="V6642" i="1"/>
  <c r="U6642" i="1"/>
  <c r="T6642" i="1"/>
  <c r="F6634" i="1"/>
  <c r="Z6634" i="1"/>
  <c r="V6634" i="1"/>
  <c r="U6634" i="1"/>
  <c r="T6634" i="1"/>
  <c r="F6626" i="1"/>
  <c r="Z6626" i="1"/>
  <c r="V6626" i="1"/>
  <c r="U6626" i="1"/>
  <c r="T6626" i="1"/>
  <c r="F6618" i="1"/>
  <c r="Z6618" i="1"/>
  <c r="V6618" i="1"/>
  <c r="U6618" i="1"/>
  <c r="T6618" i="1"/>
  <c r="F6610" i="1"/>
  <c r="Z6610" i="1"/>
  <c r="V6610" i="1"/>
  <c r="U6610" i="1"/>
  <c r="T6610" i="1"/>
  <c r="F6602" i="1"/>
  <c r="Z6602" i="1"/>
  <c r="V6602" i="1"/>
  <c r="U6602" i="1"/>
  <c r="T6602" i="1"/>
  <c r="F6594" i="1"/>
  <c r="Z6594" i="1"/>
  <c r="V6594" i="1"/>
  <c r="U6594" i="1"/>
  <c r="T6594" i="1"/>
  <c r="F6586" i="1"/>
  <c r="Z6586" i="1"/>
  <c r="V6586" i="1"/>
  <c r="U6586" i="1"/>
  <c r="T6586" i="1"/>
  <c r="F6578" i="1"/>
  <c r="Z6578" i="1"/>
  <c r="V6578" i="1"/>
  <c r="U6578" i="1"/>
  <c r="T6578" i="1"/>
  <c r="F6570" i="1"/>
  <c r="Z6570" i="1"/>
  <c r="V6570" i="1"/>
  <c r="U6570" i="1"/>
  <c r="T6570" i="1"/>
  <c r="F6562" i="1"/>
  <c r="Z6562" i="1"/>
  <c r="V6562" i="1"/>
  <c r="U6562" i="1"/>
  <c r="T6562" i="1"/>
  <c r="F6554" i="1"/>
  <c r="Z6554" i="1"/>
  <c r="V6554" i="1"/>
  <c r="U6554" i="1"/>
  <c r="T6554" i="1"/>
  <c r="F6546" i="1"/>
  <c r="Z6546" i="1"/>
  <c r="V6546" i="1"/>
  <c r="U6546" i="1"/>
  <c r="T6546" i="1"/>
  <c r="F6538" i="1"/>
  <c r="Z6538" i="1"/>
  <c r="V6538" i="1"/>
  <c r="U6538" i="1"/>
  <c r="T6538" i="1"/>
  <c r="F6530" i="1"/>
  <c r="Z6530" i="1"/>
  <c r="V6530" i="1"/>
  <c r="U6530" i="1"/>
  <c r="T6530" i="1"/>
  <c r="F6522" i="1"/>
  <c r="Z6522" i="1"/>
  <c r="V6522" i="1"/>
  <c r="U6522" i="1"/>
  <c r="T6522" i="1"/>
  <c r="F6514" i="1"/>
  <c r="Z6514" i="1"/>
  <c r="V6514" i="1"/>
  <c r="U6514" i="1"/>
  <c r="T6514" i="1"/>
  <c r="F6506" i="1"/>
  <c r="Z6506" i="1"/>
  <c r="V6506" i="1"/>
  <c r="U6506" i="1"/>
  <c r="T6506" i="1"/>
  <c r="F6498" i="1"/>
  <c r="Z6498" i="1"/>
  <c r="V6498" i="1"/>
  <c r="U6498" i="1"/>
  <c r="T6498" i="1"/>
  <c r="F6490" i="1"/>
  <c r="Z6490" i="1"/>
  <c r="V6490" i="1"/>
  <c r="U6490" i="1"/>
  <c r="T6490" i="1"/>
  <c r="F6482" i="1"/>
  <c r="Z6482" i="1"/>
  <c r="V6482" i="1"/>
  <c r="U6482" i="1"/>
  <c r="T6482" i="1"/>
  <c r="F6474" i="1"/>
  <c r="Z6474" i="1"/>
  <c r="V6474" i="1"/>
  <c r="U6474" i="1"/>
  <c r="T6474" i="1"/>
  <c r="F6466" i="1"/>
  <c r="Z6466" i="1"/>
  <c r="V6466" i="1"/>
  <c r="U6466" i="1"/>
  <c r="T6466" i="1"/>
  <c r="F6458" i="1"/>
  <c r="Z6458" i="1"/>
  <c r="V6458" i="1"/>
  <c r="U6458" i="1"/>
  <c r="T6458" i="1"/>
  <c r="F6450" i="1"/>
  <c r="Z6450" i="1"/>
  <c r="V6450" i="1"/>
  <c r="U6450" i="1"/>
  <c r="T6450" i="1"/>
  <c r="F6442" i="1"/>
  <c r="Z6442" i="1"/>
  <c r="V6442" i="1"/>
  <c r="U6442" i="1"/>
  <c r="T6442" i="1"/>
  <c r="F6434" i="1"/>
  <c r="Z6434" i="1"/>
  <c r="V6434" i="1"/>
  <c r="U6434" i="1"/>
  <c r="T6434" i="1"/>
  <c r="F6426" i="1"/>
  <c r="Z6426" i="1"/>
  <c r="V6426" i="1"/>
  <c r="U6426" i="1"/>
  <c r="T6426" i="1"/>
  <c r="F6418" i="1"/>
  <c r="Z6418" i="1"/>
  <c r="V6418" i="1"/>
  <c r="U6418" i="1"/>
  <c r="T6418" i="1"/>
  <c r="F6410" i="1"/>
  <c r="Z6410" i="1"/>
  <c r="V6410" i="1"/>
  <c r="U6410" i="1"/>
  <c r="T6410" i="1"/>
  <c r="F6402" i="1"/>
  <c r="Z6402" i="1"/>
  <c r="V6402" i="1"/>
  <c r="U6402" i="1"/>
  <c r="T6402" i="1"/>
  <c r="F6394" i="1"/>
  <c r="Z6394" i="1"/>
  <c r="V6394" i="1"/>
  <c r="U6394" i="1"/>
  <c r="T6394" i="1"/>
  <c r="F6386" i="1"/>
  <c r="Z6386" i="1"/>
  <c r="V6386" i="1"/>
  <c r="U6386" i="1"/>
  <c r="T6386" i="1"/>
  <c r="F6378" i="1"/>
  <c r="Z6378" i="1"/>
  <c r="V6378" i="1"/>
  <c r="U6378" i="1"/>
  <c r="T6378" i="1"/>
  <c r="F6370" i="1"/>
  <c r="Z6370" i="1"/>
  <c r="V6370" i="1"/>
  <c r="U6370" i="1"/>
  <c r="T6370" i="1"/>
  <c r="F6362" i="1"/>
  <c r="Z6362" i="1"/>
  <c r="V6362" i="1"/>
  <c r="U6362" i="1"/>
  <c r="T6362" i="1"/>
  <c r="F6354" i="1"/>
  <c r="Z6354" i="1"/>
  <c r="V6354" i="1"/>
  <c r="U6354" i="1"/>
  <c r="T6354" i="1"/>
  <c r="F6346" i="1"/>
  <c r="Z6346" i="1"/>
  <c r="V6346" i="1"/>
  <c r="U6346" i="1"/>
  <c r="T6346" i="1"/>
  <c r="F6338" i="1"/>
  <c r="Z6338" i="1"/>
  <c r="V6338" i="1"/>
  <c r="U6338" i="1"/>
  <c r="T6338" i="1"/>
  <c r="F6330" i="1"/>
  <c r="Z6330" i="1"/>
  <c r="V6330" i="1"/>
  <c r="U6330" i="1"/>
  <c r="T6330" i="1"/>
  <c r="F6322" i="1"/>
  <c r="Z6322" i="1"/>
  <c r="V6322" i="1"/>
  <c r="U6322" i="1"/>
  <c r="T6322" i="1"/>
  <c r="F6314" i="1"/>
  <c r="Z6314" i="1"/>
  <c r="V6314" i="1"/>
  <c r="U6314" i="1"/>
  <c r="T6314" i="1"/>
  <c r="F6306" i="1"/>
  <c r="Z6306" i="1"/>
  <c r="V6306" i="1"/>
  <c r="U6306" i="1"/>
  <c r="T6306" i="1"/>
  <c r="F6298" i="1"/>
  <c r="Z6298" i="1"/>
  <c r="V6298" i="1"/>
  <c r="U6298" i="1"/>
  <c r="T6298" i="1"/>
  <c r="F6290" i="1"/>
  <c r="Z6290" i="1"/>
  <c r="V6290" i="1"/>
  <c r="U6290" i="1"/>
  <c r="T6290" i="1"/>
  <c r="F6282" i="1"/>
  <c r="Z6282" i="1"/>
  <c r="V6282" i="1"/>
  <c r="U6282" i="1"/>
  <c r="T6282" i="1"/>
  <c r="F6274" i="1"/>
  <c r="Z6274" i="1"/>
  <c r="V6274" i="1"/>
  <c r="U6274" i="1"/>
  <c r="T6274" i="1"/>
  <c r="F6266" i="1"/>
  <c r="Z6266" i="1"/>
  <c r="V6266" i="1"/>
  <c r="U6266" i="1"/>
  <c r="T6266" i="1"/>
  <c r="F6258" i="1"/>
  <c r="Z6258" i="1"/>
  <c r="V6258" i="1"/>
  <c r="U6258" i="1"/>
  <c r="T6258" i="1"/>
  <c r="F6250" i="1"/>
  <c r="Z6250" i="1"/>
  <c r="V6250" i="1"/>
  <c r="U6250" i="1"/>
  <c r="T6250" i="1"/>
  <c r="F6242" i="1"/>
  <c r="Z6242" i="1"/>
  <c r="V6242" i="1"/>
  <c r="U6242" i="1"/>
  <c r="T6242" i="1"/>
  <c r="F6234" i="1"/>
  <c r="Z6234" i="1"/>
  <c r="V6234" i="1"/>
  <c r="U6234" i="1"/>
  <c r="T6234" i="1"/>
  <c r="F6226" i="1"/>
  <c r="Z6226" i="1"/>
  <c r="V6226" i="1"/>
  <c r="U6226" i="1"/>
  <c r="T6226" i="1"/>
  <c r="F6218" i="1"/>
  <c r="Z6218" i="1"/>
  <c r="V6218" i="1"/>
  <c r="U6218" i="1"/>
  <c r="T6218" i="1"/>
  <c r="F6210" i="1"/>
  <c r="Z6210" i="1"/>
  <c r="V6210" i="1"/>
  <c r="U6210" i="1"/>
  <c r="T6210" i="1"/>
  <c r="F6202" i="1"/>
  <c r="Z6202" i="1"/>
  <c r="V6202" i="1"/>
  <c r="U6202" i="1"/>
  <c r="T6202" i="1"/>
  <c r="F6194" i="1"/>
  <c r="Z6194" i="1"/>
  <c r="V6194" i="1"/>
  <c r="U6194" i="1"/>
  <c r="T6194" i="1"/>
  <c r="F6186" i="1"/>
  <c r="Z6186" i="1"/>
  <c r="V6186" i="1"/>
  <c r="U6186" i="1"/>
  <c r="T6186" i="1"/>
  <c r="F6178" i="1"/>
  <c r="Z6178" i="1"/>
  <c r="V6178" i="1"/>
  <c r="U6178" i="1"/>
  <c r="T6178" i="1"/>
  <c r="F6170" i="1"/>
  <c r="Z6170" i="1"/>
  <c r="V6170" i="1"/>
  <c r="U6170" i="1"/>
  <c r="T6170" i="1"/>
  <c r="F6162" i="1"/>
  <c r="Z6162" i="1"/>
  <c r="V6162" i="1"/>
  <c r="U6162" i="1"/>
  <c r="T6162" i="1"/>
  <c r="F6154" i="1"/>
  <c r="Z6154" i="1"/>
  <c r="V6154" i="1"/>
  <c r="U6154" i="1"/>
  <c r="T6154" i="1"/>
  <c r="F6146" i="1"/>
  <c r="Z6146" i="1"/>
  <c r="V6146" i="1"/>
  <c r="U6146" i="1"/>
  <c r="T6146" i="1"/>
  <c r="F6138" i="1"/>
  <c r="Z6138" i="1"/>
  <c r="V6138" i="1"/>
  <c r="U6138" i="1"/>
  <c r="T6138" i="1"/>
  <c r="F6130" i="1"/>
  <c r="Z6130" i="1"/>
  <c r="V6130" i="1"/>
  <c r="U6130" i="1"/>
  <c r="T6130" i="1"/>
  <c r="F6122" i="1"/>
  <c r="Z6122" i="1"/>
  <c r="V6122" i="1"/>
  <c r="U6122" i="1"/>
  <c r="T6122" i="1"/>
  <c r="F6114" i="1"/>
  <c r="Z6114" i="1"/>
  <c r="V6114" i="1"/>
  <c r="U6114" i="1"/>
  <c r="T6114" i="1"/>
  <c r="F6106" i="1"/>
  <c r="Z6106" i="1"/>
  <c r="V6106" i="1"/>
  <c r="U6106" i="1"/>
  <c r="T6106" i="1"/>
  <c r="F6098" i="1"/>
  <c r="Z6098" i="1"/>
  <c r="V6098" i="1"/>
  <c r="U6098" i="1"/>
  <c r="T6098" i="1"/>
  <c r="F6090" i="1"/>
  <c r="Z6090" i="1"/>
  <c r="V6090" i="1"/>
  <c r="U6090" i="1"/>
  <c r="T6090" i="1"/>
  <c r="F6082" i="1"/>
  <c r="Z6082" i="1"/>
  <c r="V6082" i="1"/>
  <c r="U6082" i="1"/>
  <c r="T6082" i="1"/>
  <c r="F6074" i="1"/>
  <c r="Z6074" i="1"/>
  <c r="V6074" i="1"/>
  <c r="U6074" i="1"/>
  <c r="T6074" i="1"/>
  <c r="F6066" i="1"/>
  <c r="Z6066" i="1"/>
  <c r="V6066" i="1"/>
  <c r="U6066" i="1"/>
  <c r="T6066" i="1"/>
  <c r="F6058" i="1"/>
  <c r="Z6058" i="1"/>
  <c r="V6058" i="1"/>
  <c r="U6058" i="1"/>
  <c r="T6058" i="1"/>
  <c r="F6050" i="1"/>
  <c r="Z6050" i="1"/>
  <c r="V6050" i="1"/>
  <c r="U6050" i="1"/>
  <c r="T6050" i="1"/>
  <c r="F6042" i="1"/>
  <c r="Z6042" i="1"/>
  <c r="V6042" i="1"/>
  <c r="U6042" i="1"/>
  <c r="T6042" i="1"/>
  <c r="F6034" i="1"/>
  <c r="Z6034" i="1"/>
  <c r="V6034" i="1"/>
  <c r="U6034" i="1"/>
  <c r="T6034" i="1"/>
  <c r="F6026" i="1"/>
  <c r="Z6026" i="1"/>
  <c r="V6026" i="1"/>
  <c r="U6026" i="1"/>
  <c r="T6026" i="1"/>
  <c r="F6018" i="1"/>
  <c r="Z6018" i="1"/>
  <c r="V6018" i="1"/>
  <c r="U6018" i="1"/>
  <c r="T6018" i="1"/>
  <c r="F6010" i="1"/>
  <c r="Z6010" i="1"/>
  <c r="V6010" i="1"/>
  <c r="U6010" i="1"/>
  <c r="T6010" i="1"/>
  <c r="F6002" i="1"/>
  <c r="Z6002" i="1"/>
  <c r="V6002" i="1"/>
  <c r="U6002" i="1"/>
  <c r="T6002" i="1"/>
  <c r="F5994" i="1"/>
  <c r="Z5994" i="1"/>
  <c r="V5994" i="1"/>
  <c r="U5994" i="1"/>
  <c r="T5994" i="1"/>
  <c r="F5986" i="1"/>
  <c r="Z5986" i="1"/>
  <c r="V5986" i="1"/>
  <c r="U5986" i="1"/>
  <c r="T5986" i="1"/>
  <c r="F5978" i="1"/>
  <c r="Z5978" i="1"/>
  <c r="V5978" i="1"/>
  <c r="U5978" i="1"/>
  <c r="T5978" i="1"/>
  <c r="F5970" i="1"/>
  <c r="Z5970" i="1"/>
  <c r="V5970" i="1"/>
  <c r="U5970" i="1"/>
  <c r="T5970" i="1"/>
  <c r="F5962" i="1"/>
  <c r="Z5962" i="1"/>
  <c r="V5962" i="1"/>
  <c r="U5962" i="1"/>
  <c r="T5962" i="1"/>
  <c r="F5954" i="1"/>
  <c r="Z5954" i="1"/>
  <c r="V5954" i="1"/>
  <c r="U5954" i="1"/>
  <c r="T5954" i="1"/>
  <c r="F5946" i="1"/>
  <c r="Z5946" i="1"/>
  <c r="V5946" i="1"/>
  <c r="U5946" i="1"/>
  <c r="T5946" i="1"/>
  <c r="F5938" i="1"/>
  <c r="Z5938" i="1"/>
  <c r="V5938" i="1"/>
  <c r="U5938" i="1"/>
  <c r="T5938" i="1"/>
  <c r="F5930" i="1"/>
  <c r="Z5930" i="1"/>
  <c r="V5930" i="1"/>
  <c r="U5930" i="1"/>
  <c r="T5930" i="1"/>
  <c r="F5922" i="1"/>
  <c r="Z5922" i="1"/>
  <c r="V5922" i="1"/>
  <c r="U5922" i="1"/>
  <c r="T5922" i="1"/>
  <c r="F5914" i="1"/>
  <c r="Z5914" i="1"/>
  <c r="V5914" i="1"/>
  <c r="U5914" i="1"/>
  <c r="T5914" i="1"/>
  <c r="F5906" i="1"/>
  <c r="Z5906" i="1"/>
  <c r="V5906" i="1"/>
  <c r="U5906" i="1"/>
  <c r="T5906" i="1"/>
  <c r="F5898" i="1"/>
  <c r="Z5898" i="1"/>
  <c r="V5898" i="1"/>
  <c r="U5898" i="1"/>
  <c r="T5898" i="1"/>
  <c r="F5890" i="1"/>
  <c r="Z5890" i="1"/>
  <c r="V5890" i="1"/>
  <c r="U5890" i="1"/>
  <c r="T5890" i="1"/>
  <c r="F5882" i="1"/>
  <c r="Z5882" i="1"/>
  <c r="V5882" i="1"/>
  <c r="U5882" i="1"/>
  <c r="T5882" i="1"/>
  <c r="F5874" i="1"/>
  <c r="Z5874" i="1"/>
  <c r="V5874" i="1"/>
  <c r="U5874" i="1"/>
  <c r="T5874" i="1"/>
  <c r="F5866" i="1"/>
  <c r="Z5866" i="1"/>
  <c r="V5866" i="1"/>
  <c r="U5866" i="1"/>
  <c r="T5866" i="1"/>
  <c r="F5858" i="1"/>
  <c r="Z5858" i="1"/>
  <c r="V5858" i="1"/>
  <c r="U5858" i="1"/>
  <c r="T5858" i="1"/>
  <c r="F5850" i="1"/>
  <c r="Z5850" i="1"/>
  <c r="V5850" i="1"/>
  <c r="U5850" i="1"/>
  <c r="T5850" i="1"/>
  <c r="F5842" i="1"/>
  <c r="Z5842" i="1"/>
  <c r="V5842" i="1"/>
  <c r="U5842" i="1"/>
  <c r="T5842" i="1"/>
  <c r="F5834" i="1"/>
  <c r="Z5834" i="1"/>
  <c r="V5834" i="1"/>
  <c r="U5834" i="1"/>
  <c r="T5834" i="1"/>
  <c r="F5826" i="1"/>
  <c r="Z5826" i="1"/>
  <c r="V5826" i="1"/>
  <c r="U5826" i="1"/>
  <c r="T5826" i="1"/>
  <c r="F5818" i="1"/>
  <c r="Z5818" i="1"/>
  <c r="V5818" i="1"/>
  <c r="U5818" i="1"/>
  <c r="T5818" i="1"/>
  <c r="F5810" i="1"/>
  <c r="Z5810" i="1"/>
  <c r="V5810" i="1"/>
  <c r="U5810" i="1"/>
  <c r="T5810" i="1"/>
  <c r="F5802" i="1"/>
  <c r="Z5802" i="1"/>
  <c r="V5802" i="1"/>
  <c r="U5802" i="1"/>
  <c r="T5802" i="1"/>
  <c r="F5794" i="1"/>
  <c r="Z5794" i="1"/>
  <c r="V5794" i="1"/>
  <c r="U5794" i="1"/>
  <c r="T5794" i="1"/>
  <c r="F5786" i="1"/>
  <c r="Z5786" i="1"/>
  <c r="V5786" i="1"/>
  <c r="U5786" i="1"/>
  <c r="T5786" i="1"/>
  <c r="F5778" i="1"/>
  <c r="Z5778" i="1"/>
  <c r="V5778" i="1"/>
  <c r="U5778" i="1"/>
  <c r="T5778" i="1"/>
  <c r="F5770" i="1"/>
  <c r="Z5770" i="1"/>
  <c r="V5770" i="1"/>
  <c r="U5770" i="1"/>
  <c r="T5770" i="1"/>
  <c r="F5762" i="1"/>
  <c r="Z5762" i="1"/>
  <c r="V5762" i="1"/>
  <c r="U5762" i="1"/>
  <c r="T5762" i="1"/>
  <c r="F5754" i="1"/>
  <c r="Z5754" i="1"/>
  <c r="V5754" i="1"/>
  <c r="U5754" i="1"/>
  <c r="T5754" i="1"/>
  <c r="F5746" i="1"/>
  <c r="Z5746" i="1"/>
  <c r="V5746" i="1"/>
  <c r="U5746" i="1"/>
  <c r="T5746" i="1"/>
  <c r="F5738" i="1"/>
  <c r="Z5738" i="1"/>
  <c r="V5738" i="1"/>
  <c r="U5738" i="1"/>
  <c r="T5738" i="1"/>
  <c r="F5730" i="1"/>
  <c r="Z5730" i="1"/>
  <c r="V5730" i="1"/>
  <c r="U5730" i="1"/>
  <c r="T5730" i="1"/>
  <c r="F5722" i="1"/>
  <c r="Z5722" i="1"/>
  <c r="V5722" i="1"/>
  <c r="U5722" i="1"/>
  <c r="T5722" i="1"/>
  <c r="F5714" i="1"/>
  <c r="Z5714" i="1"/>
  <c r="V5714" i="1"/>
  <c r="U5714" i="1"/>
  <c r="T5714" i="1"/>
  <c r="F5706" i="1"/>
  <c r="Z5706" i="1"/>
  <c r="V5706" i="1"/>
  <c r="U5706" i="1"/>
  <c r="T5706" i="1"/>
  <c r="F5698" i="1"/>
  <c r="Z5698" i="1"/>
  <c r="V5698" i="1"/>
  <c r="U5698" i="1"/>
  <c r="T5698" i="1"/>
  <c r="F5690" i="1"/>
  <c r="Z5690" i="1"/>
  <c r="V5690" i="1"/>
  <c r="U5690" i="1"/>
  <c r="T5690" i="1"/>
  <c r="F5682" i="1"/>
  <c r="Z5682" i="1"/>
  <c r="V5682" i="1"/>
  <c r="U5682" i="1"/>
  <c r="T5682" i="1"/>
  <c r="F5674" i="1"/>
  <c r="Z5674" i="1"/>
  <c r="V5674" i="1"/>
  <c r="U5674" i="1"/>
  <c r="T5674" i="1"/>
  <c r="F5666" i="1"/>
  <c r="Z5666" i="1"/>
  <c r="V5666" i="1"/>
  <c r="U5666" i="1"/>
  <c r="T5666" i="1"/>
  <c r="F5658" i="1"/>
  <c r="Z5658" i="1"/>
  <c r="V5658" i="1"/>
  <c r="U5658" i="1"/>
  <c r="T5658" i="1"/>
  <c r="F5650" i="1"/>
  <c r="Z5650" i="1"/>
  <c r="V5650" i="1"/>
  <c r="U5650" i="1"/>
  <c r="T5650" i="1"/>
  <c r="F5642" i="1"/>
  <c r="Z5642" i="1"/>
  <c r="V5642" i="1"/>
  <c r="U5642" i="1"/>
  <c r="T5642" i="1"/>
  <c r="F5634" i="1"/>
  <c r="Z5634" i="1"/>
  <c r="V5634" i="1"/>
  <c r="U5634" i="1"/>
  <c r="T5634" i="1"/>
  <c r="F5626" i="1"/>
  <c r="Z5626" i="1"/>
  <c r="V5626" i="1"/>
  <c r="U5626" i="1"/>
  <c r="T5626" i="1"/>
  <c r="F5618" i="1"/>
  <c r="Z5618" i="1"/>
  <c r="V5618" i="1"/>
  <c r="U5618" i="1"/>
  <c r="T5618" i="1"/>
  <c r="F5610" i="1"/>
  <c r="Z5610" i="1"/>
  <c r="V5610" i="1"/>
  <c r="U5610" i="1"/>
  <c r="T5610" i="1"/>
  <c r="F5602" i="1"/>
  <c r="Z5602" i="1"/>
  <c r="V5602" i="1"/>
  <c r="U5602" i="1"/>
  <c r="T5602" i="1"/>
  <c r="F5594" i="1"/>
  <c r="Z5594" i="1"/>
  <c r="V5594" i="1"/>
  <c r="U5594" i="1"/>
  <c r="T5594" i="1"/>
  <c r="F5586" i="1"/>
  <c r="Z5586" i="1"/>
  <c r="V5586" i="1"/>
  <c r="U5586" i="1"/>
  <c r="T5586" i="1"/>
  <c r="F5578" i="1"/>
  <c r="Z5578" i="1"/>
  <c r="V5578" i="1"/>
  <c r="U5578" i="1"/>
  <c r="T5578" i="1"/>
  <c r="F5570" i="1"/>
  <c r="Z5570" i="1"/>
  <c r="V5570" i="1"/>
  <c r="U5570" i="1"/>
  <c r="T5570" i="1"/>
  <c r="F5562" i="1"/>
  <c r="Z5562" i="1"/>
  <c r="V5562" i="1"/>
  <c r="U5562" i="1"/>
  <c r="T5562" i="1"/>
  <c r="F5554" i="1"/>
  <c r="Z5554" i="1"/>
  <c r="V5554" i="1"/>
  <c r="U5554" i="1"/>
  <c r="T5554" i="1"/>
  <c r="F5546" i="1"/>
  <c r="Z5546" i="1"/>
  <c r="V5546" i="1"/>
  <c r="U5546" i="1"/>
  <c r="T5546" i="1"/>
  <c r="F5538" i="1"/>
  <c r="Z5538" i="1"/>
  <c r="V5538" i="1"/>
  <c r="U5538" i="1"/>
  <c r="T5538" i="1"/>
  <c r="F5530" i="1"/>
  <c r="Z5530" i="1"/>
  <c r="V5530" i="1"/>
  <c r="U5530" i="1"/>
  <c r="T5530" i="1"/>
  <c r="F5522" i="1"/>
  <c r="Z5522" i="1"/>
  <c r="V5522" i="1"/>
  <c r="U5522" i="1"/>
  <c r="T5522" i="1"/>
  <c r="F5514" i="1"/>
  <c r="Z5514" i="1"/>
  <c r="V5514" i="1"/>
  <c r="U5514" i="1"/>
  <c r="T5514" i="1"/>
  <c r="F5506" i="1"/>
  <c r="Z5506" i="1"/>
  <c r="V5506" i="1"/>
  <c r="U5506" i="1"/>
  <c r="T5506" i="1"/>
  <c r="F5498" i="1"/>
  <c r="Z5498" i="1"/>
  <c r="V5498" i="1"/>
  <c r="U5498" i="1"/>
  <c r="T5498" i="1"/>
  <c r="F5490" i="1"/>
  <c r="Z5490" i="1"/>
  <c r="V5490" i="1"/>
  <c r="U5490" i="1"/>
  <c r="T5490" i="1"/>
  <c r="F5482" i="1"/>
  <c r="Z5482" i="1"/>
  <c r="V5482" i="1"/>
  <c r="U5482" i="1"/>
  <c r="T5482" i="1"/>
  <c r="F5474" i="1"/>
  <c r="Z5474" i="1"/>
  <c r="V5474" i="1"/>
  <c r="U5474" i="1"/>
  <c r="T5474" i="1"/>
  <c r="F5466" i="1"/>
  <c r="Z5466" i="1"/>
  <c r="V5466" i="1"/>
  <c r="U5466" i="1"/>
  <c r="T5466" i="1"/>
  <c r="F5458" i="1"/>
  <c r="Z5458" i="1"/>
  <c r="V5458" i="1"/>
  <c r="U5458" i="1"/>
  <c r="T5458" i="1"/>
  <c r="F5450" i="1"/>
  <c r="Z5450" i="1"/>
  <c r="V5450" i="1"/>
  <c r="U5450" i="1"/>
  <c r="T5450" i="1"/>
  <c r="F5442" i="1"/>
  <c r="Z5442" i="1"/>
  <c r="V5442" i="1"/>
  <c r="U5442" i="1"/>
  <c r="T5442" i="1"/>
  <c r="F5434" i="1"/>
  <c r="Z5434" i="1"/>
  <c r="V5434" i="1"/>
  <c r="U5434" i="1"/>
  <c r="T5434" i="1"/>
  <c r="F5426" i="1"/>
  <c r="Z5426" i="1"/>
  <c r="V5426" i="1"/>
  <c r="U5426" i="1"/>
  <c r="T5426" i="1"/>
  <c r="F5418" i="1"/>
  <c r="Z5418" i="1"/>
  <c r="V5418" i="1"/>
  <c r="U5418" i="1"/>
  <c r="T5418" i="1"/>
  <c r="F5410" i="1"/>
  <c r="Z5410" i="1"/>
  <c r="V5410" i="1"/>
  <c r="U5410" i="1"/>
  <c r="T5410" i="1"/>
  <c r="F5402" i="1"/>
  <c r="Z5402" i="1"/>
  <c r="V5402" i="1"/>
  <c r="U5402" i="1"/>
  <c r="T5402" i="1"/>
  <c r="F5394" i="1"/>
  <c r="Z5394" i="1"/>
  <c r="V5394" i="1"/>
  <c r="U5394" i="1"/>
  <c r="T5394" i="1"/>
  <c r="F5386" i="1"/>
  <c r="Z5386" i="1"/>
  <c r="V5386" i="1"/>
  <c r="U5386" i="1"/>
  <c r="T5386" i="1"/>
  <c r="F5378" i="1"/>
  <c r="Z5378" i="1"/>
  <c r="V5378" i="1"/>
  <c r="U5378" i="1"/>
  <c r="T5378" i="1"/>
  <c r="F5370" i="1"/>
  <c r="Z5370" i="1"/>
  <c r="V5370" i="1"/>
  <c r="U5370" i="1"/>
  <c r="T5370" i="1"/>
  <c r="F5362" i="1"/>
  <c r="Z5362" i="1"/>
  <c r="V5362" i="1"/>
  <c r="U5362" i="1"/>
  <c r="T5362" i="1"/>
  <c r="F5354" i="1"/>
  <c r="Z5354" i="1"/>
  <c r="V5354" i="1"/>
  <c r="U5354" i="1"/>
  <c r="T5354" i="1"/>
  <c r="F5346" i="1"/>
  <c r="Z5346" i="1"/>
  <c r="V5346" i="1"/>
  <c r="U5346" i="1"/>
  <c r="T5346" i="1"/>
  <c r="F5338" i="1"/>
  <c r="Z5338" i="1"/>
  <c r="V5338" i="1"/>
  <c r="U5338" i="1"/>
  <c r="T5338" i="1"/>
  <c r="F5330" i="1"/>
  <c r="Z5330" i="1"/>
  <c r="V5330" i="1"/>
  <c r="U5330" i="1"/>
  <c r="T5330" i="1"/>
  <c r="F5322" i="1"/>
  <c r="Z5322" i="1"/>
  <c r="V5322" i="1"/>
  <c r="U5322" i="1"/>
  <c r="T5322" i="1"/>
  <c r="F5314" i="1"/>
  <c r="Z5314" i="1"/>
  <c r="V5314" i="1"/>
  <c r="U5314" i="1"/>
  <c r="T5314" i="1"/>
  <c r="F5306" i="1"/>
  <c r="Z5306" i="1"/>
  <c r="V5306" i="1"/>
  <c r="U5306" i="1"/>
  <c r="T5306" i="1"/>
  <c r="F5298" i="1"/>
  <c r="Z5298" i="1"/>
  <c r="V5298" i="1"/>
  <c r="U5298" i="1"/>
  <c r="T5298" i="1"/>
  <c r="F5290" i="1"/>
  <c r="Z5290" i="1"/>
  <c r="V5290" i="1"/>
  <c r="U5290" i="1"/>
  <c r="T5290" i="1"/>
  <c r="F5282" i="1"/>
  <c r="Z5282" i="1"/>
  <c r="V5282" i="1"/>
  <c r="U5282" i="1"/>
  <c r="T5282" i="1"/>
  <c r="F5274" i="1"/>
  <c r="Z5274" i="1"/>
  <c r="V5274" i="1"/>
  <c r="U5274" i="1"/>
  <c r="T5274" i="1"/>
  <c r="F5266" i="1"/>
  <c r="Z5266" i="1"/>
  <c r="V5266" i="1"/>
  <c r="U5266" i="1"/>
  <c r="T5266" i="1"/>
  <c r="F5258" i="1"/>
  <c r="Z5258" i="1"/>
  <c r="V5258" i="1"/>
  <c r="U5258" i="1"/>
  <c r="T5258" i="1"/>
  <c r="F5250" i="1"/>
  <c r="Z5250" i="1"/>
  <c r="V5250" i="1"/>
  <c r="U5250" i="1"/>
  <c r="T5250" i="1"/>
  <c r="F5242" i="1"/>
  <c r="Z5242" i="1"/>
  <c r="V5242" i="1"/>
  <c r="U5242" i="1"/>
  <c r="T5242" i="1"/>
  <c r="F5234" i="1"/>
  <c r="Z5234" i="1"/>
  <c r="V5234" i="1"/>
  <c r="U5234" i="1"/>
  <c r="T5234" i="1"/>
  <c r="F5226" i="1"/>
  <c r="Z5226" i="1"/>
  <c r="V5226" i="1"/>
  <c r="U5226" i="1"/>
  <c r="T5226" i="1"/>
  <c r="F5218" i="1"/>
  <c r="Z5218" i="1"/>
  <c r="V5218" i="1"/>
  <c r="U5218" i="1"/>
  <c r="T5218" i="1"/>
  <c r="F5210" i="1"/>
  <c r="Z5210" i="1"/>
  <c r="V5210" i="1"/>
  <c r="U5210" i="1"/>
  <c r="T5210" i="1"/>
  <c r="F5202" i="1"/>
  <c r="Z5202" i="1"/>
  <c r="V5202" i="1"/>
  <c r="U5202" i="1"/>
  <c r="T5202" i="1"/>
  <c r="F5194" i="1"/>
  <c r="Z5194" i="1"/>
  <c r="V5194" i="1"/>
  <c r="U5194" i="1"/>
  <c r="T5194" i="1"/>
  <c r="F5186" i="1"/>
  <c r="Z5186" i="1"/>
  <c r="V5186" i="1"/>
  <c r="U5186" i="1"/>
  <c r="T5186" i="1"/>
  <c r="F5178" i="1"/>
  <c r="Z5178" i="1"/>
  <c r="V5178" i="1"/>
  <c r="U5178" i="1"/>
  <c r="T5178" i="1"/>
  <c r="F5170" i="1"/>
  <c r="Z5170" i="1"/>
  <c r="V5170" i="1"/>
  <c r="U5170" i="1"/>
  <c r="T5170" i="1"/>
  <c r="F5162" i="1"/>
  <c r="Z5162" i="1"/>
  <c r="V5162" i="1"/>
  <c r="U5162" i="1"/>
  <c r="T5162" i="1"/>
  <c r="F5154" i="1"/>
  <c r="Z5154" i="1"/>
  <c r="V5154" i="1"/>
  <c r="U5154" i="1"/>
  <c r="T5154" i="1"/>
  <c r="F5146" i="1"/>
  <c r="Z5146" i="1"/>
  <c r="V5146" i="1"/>
  <c r="U5146" i="1"/>
  <c r="T5146" i="1"/>
  <c r="F5138" i="1"/>
  <c r="Z5138" i="1"/>
  <c r="V5138" i="1"/>
  <c r="U5138" i="1"/>
  <c r="T5138" i="1"/>
  <c r="F5130" i="1"/>
  <c r="Z5130" i="1"/>
  <c r="V5130" i="1"/>
  <c r="U5130" i="1"/>
  <c r="T5130" i="1"/>
  <c r="F5122" i="1"/>
  <c r="Z5122" i="1"/>
  <c r="V5122" i="1"/>
  <c r="U5122" i="1"/>
  <c r="T5122" i="1"/>
  <c r="F5114" i="1"/>
  <c r="Z5114" i="1"/>
  <c r="V5114" i="1"/>
  <c r="U5114" i="1"/>
  <c r="T5114" i="1"/>
  <c r="F5106" i="1"/>
  <c r="Z5106" i="1"/>
  <c r="V5106" i="1"/>
  <c r="U5106" i="1"/>
  <c r="T5106" i="1"/>
  <c r="F5098" i="1"/>
  <c r="Z5098" i="1"/>
  <c r="V5098" i="1"/>
  <c r="U5098" i="1"/>
  <c r="T5098" i="1"/>
  <c r="F5090" i="1"/>
  <c r="Z5090" i="1"/>
  <c r="V5090" i="1"/>
  <c r="U5090" i="1"/>
  <c r="T5090" i="1"/>
  <c r="F5082" i="1"/>
  <c r="Z5082" i="1"/>
  <c r="V5082" i="1"/>
  <c r="U5082" i="1"/>
  <c r="T5082" i="1"/>
  <c r="F5074" i="1"/>
  <c r="Z5074" i="1"/>
  <c r="V5074" i="1"/>
  <c r="U5074" i="1"/>
  <c r="T5074" i="1"/>
  <c r="F5066" i="1"/>
  <c r="Z5066" i="1"/>
  <c r="V5066" i="1"/>
  <c r="U5066" i="1"/>
  <c r="T5066" i="1"/>
  <c r="F5058" i="1"/>
  <c r="Z5058" i="1"/>
  <c r="V5058" i="1"/>
  <c r="U5058" i="1"/>
  <c r="T5058" i="1"/>
  <c r="F5050" i="1"/>
  <c r="Z5050" i="1"/>
  <c r="V5050" i="1"/>
  <c r="U5050" i="1"/>
  <c r="T5050" i="1"/>
  <c r="F5042" i="1"/>
  <c r="Z5042" i="1"/>
  <c r="V5042" i="1"/>
  <c r="U5042" i="1"/>
  <c r="T5042" i="1"/>
  <c r="F5034" i="1"/>
  <c r="Z5034" i="1"/>
  <c r="V5034" i="1"/>
  <c r="U5034" i="1"/>
  <c r="T5034" i="1"/>
  <c r="F5026" i="1"/>
  <c r="Z5026" i="1"/>
  <c r="V5026" i="1"/>
  <c r="U5026" i="1"/>
  <c r="T5026" i="1"/>
  <c r="F5018" i="1"/>
  <c r="Z5018" i="1"/>
  <c r="V5018" i="1"/>
  <c r="U5018" i="1"/>
  <c r="T5018" i="1"/>
  <c r="F5010" i="1"/>
  <c r="Z5010" i="1"/>
  <c r="V5010" i="1"/>
  <c r="U5010" i="1"/>
  <c r="T5010" i="1"/>
  <c r="F5002" i="1"/>
  <c r="Z5002" i="1"/>
  <c r="V5002" i="1"/>
  <c r="U5002" i="1"/>
  <c r="T5002" i="1"/>
  <c r="F4994" i="1"/>
  <c r="Z4994" i="1"/>
  <c r="V4994" i="1"/>
  <c r="U4994" i="1"/>
  <c r="T4994" i="1"/>
  <c r="F4986" i="1"/>
  <c r="Z4986" i="1"/>
  <c r="V4986" i="1"/>
  <c r="U4986" i="1"/>
  <c r="T4986" i="1"/>
  <c r="F4978" i="1"/>
  <c r="Z4978" i="1"/>
  <c r="V4978" i="1"/>
  <c r="U4978" i="1"/>
  <c r="T4978" i="1"/>
  <c r="F4970" i="1"/>
  <c r="Z4970" i="1"/>
  <c r="V4970" i="1"/>
  <c r="U4970" i="1"/>
  <c r="T4970" i="1"/>
  <c r="F4962" i="1"/>
  <c r="Z4962" i="1"/>
  <c r="V4962" i="1"/>
  <c r="U4962" i="1"/>
  <c r="T4962" i="1"/>
  <c r="F4954" i="1"/>
  <c r="Z4954" i="1"/>
  <c r="V4954" i="1"/>
  <c r="U4954" i="1"/>
  <c r="T4954" i="1"/>
  <c r="F4946" i="1"/>
  <c r="Z4946" i="1"/>
  <c r="V4946" i="1"/>
  <c r="U4946" i="1"/>
  <c r="T4946" i="1"/>
  <c r="F4938" i="1"/>
  <c r="Z4938" i="1"/>
  <c r="V4938" i="1"/>
  <c r="U4938" i="1"/>
  <c r="T4938" i="1"/>
  <c r="F4930" i="1"/>
  <c r="Z4930" i="1"/>
  <c r="V4930" i="1"/>
  <c r="U4930" i="1"/>
  <c r="T4930" i="1"/>
  <c r="F4922" i="1"/>
  <c r="Z4922" i="1"/>
  <c r="V4922" i="1"/>
  <c r="U4922" i="1"/>
  <c r="T4922" i="1"/>
  <c r="F4914" i="1"/>
  <c r="Z4914" i="1"/>
  <c r="V4914" i="1"/>
  <c r="U4914" i="1"/>
  <c r="T4914" i="1"/>
  <c r="F4906" i="1"/>
  <c r="Z4906" i="1"/>
  <c r="V4906" i="1"/>
  <c r="U4906" i="1"/>
  <c r="T4906" i="1"/>
  <c r="F4898" i="1"/>
  <c r="Z4898" i="1"/>
  <c r="V4898" i="1"/>
  <c r="U4898" i="1"/>
  <c r="T4898" i="1"/>
  <c r="F4890" i="1"/>
  <c r="Z4890" i="1"/>
  <c r="V4890" i="1"/>
  <c r="U4890" i="1"/>
  <c r="T4890" i="1"/>
  <c r="F4882" i="1"/>
  <c r="Z4882" i="1"/>
  <c r="V4882" i="1"/>
  <c r="U4882" i="1"/>
  <c r="T4882" i="1"/>
  <c r="F4874" i="1"/>
  <c r="Z4874" i="1"/>
  <c r="V4874" i="1"/>
  <c r="U4874" i="1"/>
  <c r="T4874" i="1"/>
  <c r="F4866" i="1"/>
  <c r="Z4866" i="1"/>
  <c r="V4866" i="1"/>
  <c r="U4866" i="1"/>
  <c r="T4866" i="1"/>
  <c r="F4858" i="1"/>
  <c r="Z4858" i="1"/>
  <c r="V4858" i="1"/>
  <c r="U4858" i="1"/>
  <c r="T4858" i="1"/>
  <c r="F4850" i="1"/>
  <c r="Z4850" i="1"/>
  <c r="V4850" i="1"/>
  <c r="U4850" i="1"/>
  <c r="T4850" i="1"/>
  <c r="F4842" i="1"/>
  <c r="Z4842" i="1"/>
  <c r="V4842" i="1"/>
  <c r="U4842" i="1"/>
  <c r="T4842" i="1"/>
  <c r="F4834" i="1"/>
  <c r="Z4834" i="1"/>
  <c r="V4834" i="1"/>
  <c r="U4834" i="1"/>
  <c r="T4834" i="1"/>
  <c r="F4826" i="1"/>
  <c r="Z4826" i="1"/>
  <c r="V4826" i="1"/>
  <c r="U4826" i="1"/>
  <c r="T4826" i="1"/>
  <c r="F4818" i="1"/>
  <c r="Z4818" i="1"/>
  <c r="V4818" i="1"/>
  <c r="U4818" i="1"/>
  <c r="T4818" i="1"/>
  <c r="F4810" i="1"/>
  <c r="Z4810" i="1"/>
  <c r="V4810" i="1"/>
  <c r="U4810" i="1"/>
  <c r="T4810" i="1"/>
  <c r="F4802" i="1"/>
  <c r="Z4802" i="1"/>
  <c r="V4802" i="1"/>
  <c r="U4802" i="1"/>
  <c r="T4802" i="1"/>
  <c r="F4794" i="1"/>
  <c r="Z4794" i="1"/>
  <c r="V4794" i="1"/>
  <c r="U4794" i="1"/>
  <c r="T4794" i="1"/>
  <c r="F4786" i="1"/>
  <c r="Z4786" i="1"/>
  <c r="V4786" i="1"/>
  <c r="U4786" i="1"/>
  <c r="T4786" i="1"/>
  <c r="F4778" i="1"/>
  <c r="Z4778" i="1"/>
  <c r="V4778" i="1"/>
  <c r="U4778" i="1"/>
  <c r="T4778" i="1"/>
  <c r="F4770" i="1"/>
  <c r="Z4770" i="1"/>
  <c r="V4770" i="1"/>
  <c r="U4770" i="1"/>
  <c r="T4770" i="1"/>
  <c r="F4762" i="1"/>
  <c r="Z4762" i="1"/>
  <c r="V4762" i="1"/>
  <c r="U4762" i="1"/>
  <c r="T4762" i="1"/>
  <c r="F4754" i="1"/>
  <c r="Z4754" i="1"/>
  <c r="V4754" i="1"/>
  <c r="U4754" i="1"/>
  <c r="T4754" i="1"/>
  <c r="F4746" i="1"/>
  <c r="Z4746" i="1"/>
  <c r="V4746" i="1"/>
  <c r="U4746" i="1"/>
  <c r="T4746" i="1"/>
  <c r="F4738" i="1"/>
  <c r="Z4738" i="1"/>
  <c r="V4738" i="1"/>
  <c r="U4738" i="1"/>
  <c r="T4738" i="1"/>
  <c r="F4730" i="1"/>
  <c r="Z4730" i="1"/>
  <c r="V4730" i="1"/>
  <c r="U4730" i="1"/>
  <c r="T4730" i="1"/>
  <c r="F4722" i="1"/>
  <c r="Z4722" i="1"/>
  <c r="V4722" i="1"/>
  <c r="U4722" i="1"/>
  <c r="T4722" i="1"/>
  <c r="F4714" i="1"/>
  <c r="Z4714" i="1"/>
  <c r="V4714" i="1"/>
  <c r="U4714" i="1"/>
  <c r="T4714" i="1"/>
  <c r="F4706" i="1"/>
  <c r="Z4706" i="1"/>
  <c r="V4706" i="1"/>
  <c r="U4706" i="1"/>
  <c r="T4706" i="1"/>
  <c r="F4698" i="1"/>
  <c r="Z4698" i="1"/>
  <c r="V4698" i="1"/>
  <c r="U4698" i="1"/>
  <c r="T4698" i="1"/>
  <c r="F4690" i="1"/>
  <c r="Z4690" i="1"/>
  <c r="V4690" i="1"/>
  <c r="U4690" i="1"/>
  <c r="T4690" i="1"/>
  <c r="F4682" i="1"/>
  <c r="Z4682" i="1"/>
  <c r="V4682" i="1"/>
  <c r="U4682" i="1"/>
  <c r="T4682" i="1"/>
  <c r="F4674" i="1"/>
  <c r="Z4674" i="1"/>
  <c r="V4674" i="1"/>
  <c r="U4674" i="1"/>
  <c r="T4674" i="1"/>
  <c r="F4666" i="1"/>
  <c r="Z4666" i="1"/>
  <c r="V4666" i="1"/>
  <c r="U4666" i="1"/>
  <c r="T4666" i="1"/>
  <c r="F4658" i="1"/>
  <c r="Z4658" i="1"/>
  <c r="V4658" i="1"/>
  <c r="U4658" i="1"/>
  <c r="T4658" i="1"/>
  <c r="F4650" i="1"/>
  <c r="Z4650" i="1"/>
  <c r="V4650" i="1"/>
  <c r="U4650" i="1"/>
  <c r="T4650" i="1"/>
  <c r="F4642" i="1"/>
  <c r="Z4642" i="1"/>
  <c r="V4642" i="1"/>
  <c r="U4642" i="1"/>
  <c r="T4642" i="1"/>
  <c r="F4634" i="1"/>
  <c r="Z4634" i="1"/>
  <c r="V4634" i="1"/>
  <c r="U4634" i="1"/>
  <c r="T4634" i="1"/>
  <c r="F4626" i="1"/>
  <c r="Z4626" i="1"/>
  <c r="V4626" i="1"/>
  <c r="U4626" i="1"/>
  <c r="T4626" i="1"/>
  <c r="F4618" i="1"/>
  <c r="Z4618" i="1"/>
  <c r="V4618" i="1"/>
  <c r="U4618" i="1"/>
  <c r="T4618" i="1"/>
  <c r="F4610" i="1"/>
  <c r="Z4610" i="1"/>
  <c r="V4610" i="1"/>
  <c r="U4610" i="1"/>
  <c r="T4610" i="1"/>
  <c r="F4602" i="1"/>
  <c r="Z4602" i="1"/>
  <c r="V4602" i="1"/>
  <c r="U4602" i="1"/>
  <c r="T4602" i="1"/>
  <c r="F4594" i="1"/>
  <c r="Z4594" i="1"/>
  <c r="V4594" i="1"/>
  <c r="U4594" i="1"/>
  <c r="T4594" i="1"/>
  <c r="Z4586" i="1"/>
  <c r="V4586" i="1"/>
  <c r="U4586" i="1"/>
  <c r="T4586" i="1"/>
  <c r="Z4578" i="1"/>
  <c r="V4578" i="1"/>
  <c r="U4578" i="1"/>
  <c r="T4578" i="1"/>
  <c r="Z4570" i="1"/>
  <c r="V4570" i="1"/>
  <c r="U4570" i="1"/>
  <c r="T4570" i="1"/>
  <c r="Z4562" i="1"/>
  <c r="V4562" i="1"/>
  <c r="U4562" i="1"/>
  <c r="T4562" i="1"/>
  <c r="Z4554" i="1"/>
  <c r="V4554" i="1"/>
  <c r="U4554" i="1"/>
  <c r="T4554" i="1"/>
  <c r="Z4546" i="1"/>
  <c r="V4546" i="1"/>
  <c r="U4546" i="1"/>
  <c r="T4546" i="1"/>
  <c r="Z4538" i="1"/>
  <c r="V4538" i="1"/>
  <c r="U4538" i="1"/>
  <c r="T4538" i="1"/>
  <c r="Z4530" i="1"/>
  <c r="V4530" i="1"/>
  <c r="U4530" i="1"/>
  <c r="T4530" i="1"/>
  <c r="Z4522" i="1"/>
  <c r="V4522" i="1"/>
  <c r="U4522" i="1"/>
  <c r="T4522" i="1"/>
  <c r="Z4514" i="1"/>
  <c r="V4514" i="1"/>
  <c r="U4514" i="1"/>
  <c r="T4514" i="1"/>
  <c r="Z4506" i="1"/>
  <c r="V4506" i="1"/>
  <c r="U4506" i="1"/>
  <c r="T4506" i="1"/>
  <c r="Z4498" i="1"/>
  <c r="V4498" i="1"/>
  <c r="U4498" i="1"/>
  <c r="T4498" i="1"/>
  <c r="Z4490" i="1"/>
  <c r="V4490" i="1"/>
  <c r="U4490" i="1"/>
  <c r="T4490" i="1"/>
  <c r="Z4482" i="1"/>
  <c r="V4482" i="1"/>
  <c r="U4482" i="1"/>
  <c r="T4482" i="1"/>
  <c r="Z4474" i="1"/>
  <c r="V4474" i="1"/>
  <c r="U4474" i="1"/>
  <c r="T4474" i="1"/>
  <c r="Z4466" i="1"/>
  <c r="V4466" i="1"/>
  <c r="U4466" i="1"/>
  <c r="T4466" i="1"/>
  <c r="Z4458" i="1"/>
  <c r="V4458" i="1"/>
  <c r="U4458" i="1"/>
  <c r="T4458" i="1"/>
  <c r="Z4450" i="1"/>
  <c r="V4450" i="1"/>
  <c r="U4450" i="1"/>
  <c r="T4450" i="1"/>
  <c r="Z4442" i="1"/>
  <c r="V4442" i="1"/>
  <c r="U4442" i="1"/>
  <c r="T4442" i="1"/>
  <c r="Z4434" i="1"/>
  <c r="V4434" i="1"/>
  <c r="U4434" i="1"/>
  <c r="T4434" i="1"/>
  <c r="Z4426" i="1"/>
  <c r="V4426" i="1"/>
  <c r="U4426" i="1"/>
  <c r="T4426" i="1"/>
  <c r="Z4418" i="1"/>
  <c r="V4418" i="1"/>
  <c r="U4418" i="1"/>
  <c r="T4418" i="1"/>
  <c r="Z4410" i="1"/>
  <c r="V4410" i="1"/>
  <c r="U4410" i="1"/>
  <c r="T4410" i="1"/>
  <c r="Z4402" i="1"/>
  <c r="V4402" i="1"/>
  <c r="U4402" i="1"/>
  <c r="T4402" i="1"/>
  <c r="Z4394" i="1"/>
  <c r="V4394" i="1"/>
  <c r="U4394" i="1"/>
  <c r="T4394" i="1"/>
  <c r="Z4386" i="1"/>
  <c r="V4386" i="1"/>
  <c r="U4386" i="1"/>
  <c r="T4386" i="1"/>
  <c r="Z4378" i="1"/>
  <c r="V4378" i="1"/>
  <c r="U4378" i="1"/>
  <c r="T4378" i="1"/>
  <c r="Z4370" i="1"/>
  <c r="V4370" i="1"/>
  <c r="U4370" i="1"/>
  <c r="T4370" i="1"/>
  <c r="Z4362" i="1"/>
  <c r="V4362" i="1"/>
  <c r="U4362" i="1"/>
  <c r="T4362" i="1"/>
  <c r="Z4354" i="1"/>
  <c r="V4354" i="1"/>
  <c r="U4354" i="1"/>
  <c r="T4354" i="1"/>
  <c r="Z4346" i="1"/>
  <c r="V4346" i="1"/>
  <c r="U4346" i="1"/>
  <c r="T4346" i="1"/>
  <c r="Z4338" i="1"/>
  <c r="V4338" i="1"/>
  <c r="U4338" i="1"/>
  <c r="T4338" i="1"/>
  <c r="Z4330" i="1"/>
  <c r="V4330" i="1"/>
  <c r="U4330" i="1"/>
  <c r="T4330" i="1"/>
  <c r="Z4322" i="1"/>
  <c r="V4322" i="1"/>
  <c r="U4322" i="1"/>
  <c r="T4322" i="1"/>
  <c r="Z4314" i="1"/>
  <c r="V4314" i="1"/>
  <c r="U4314" i="1"/>
  <c r="T4314" i="1"/>
  <c r="Z4306" i="1"/>
  <c r="V4306" i="1"/>
  <c r="U4306" i="1"/>
  <c r="T4306" i="1"/>
  <c r="Z4298" i="1"/>
  <c r="V4298" i="1"/>
  <c r="U4298" i="1"/>
  <c r="T4298" i="1"/>
  <c r="Z4290" i="1"/>
  <c r="V4290" i="1"/>
  <c r="U4290" i="1"/>
  <c r="T4290" i="1"/>
  <c r="Z4282" i="1"/>
  <c r="V4282" i="1"/>
  <c r="U4282" i="1"/>
  <c r="T4282" i="1"/>
  <c r="Z4274" i="1"/>
  <c r="V4274" i="1"/>
  <c r="U4274" i="1"/>
  <c r="T4274" i="1"/>
  <c r="Z4266" i="1"/>
  <c r="V4266" i="1"/>
  <c r="U4266" i="1"/>
  <c r="T4266" i="1"/>
  <c r="Z4258" i="1"/>
  <c r="V4258" i="1"/>
  <c r="U4258" i="1"/>
  <c r="T4258" i="1"/>
  <c r="Z4250" i="1"/>
  <c r="V4250" i="1"/>
  <c r="U4250" i="1"/>
  <c r="T4250" i="1"/>
  <c r="Z4242" i="1"/>
  <c r="V4242" i="1"/>
  <c r="U4242" i="1"/>
  <c r="T4242" i="1"/>
  <c r="Z4234" i="1"/>
  <c r="V4234" i="1"/>
  <c r="U4234" i="1"/>
  <c r="T4234" i="1"/>
  <c r="Z4226" i="1"/>
  <c r="V4226" i="1"/>
  <c r="U4226" i="1"/>
  <c r="T4226" i="1"/>
  <c r="Z4218" i="1"/>
  <c r="V4218" i="1"/>
  <c r="U4218" i="1"/>
  <c r="T4218" i="1"/>
  <c r="Z4210" i="1"/>
  <c r="V4210" i="1"/>
  <c r="U4210" i="1"/>
  <c r="T4210" i="1"/>
  <c r="Z4202" i="1"/>
  <c r="V4202" i="1"/>
  <c r="U4202" i="1"/>
  <c r="T4202" i="1"/>
  <c r="Z4194" i="1"/>
  <c r="V4194" i="1"/>
  <c r="U4194" i="1"/>
  <c r="T4194" i="1"/>
  <c r="Z4186" i="1"/>
  <c r="V4186" i="1"/>
  <c r="U4186" i="1"/>
  <c r="T4186" i="1"/>
  <c r="Z4178" i="1"/>
  <c r="V4178" i="1"/>
  <c r="U4178" i="1"/>
  <c r="T4178" i="1"/>
  <c r="Z4170" i="1"/>
  <c r="V4170" i="1"/>
  <c r="U4170" i="1"/>
  <c r="T4170" i="1"/>
  <c r="Z4162" i="1"/>
  <c r="V4162" i="1"/>
  <c r="U4162" i="1"/>
  <c r="T4162" i="1"/>
  <c r="Z4154" i="1"/>
  <c r="V4154" i="1"/>
  <c r="U4154" i="1"/>
  <c r="T4154" i="1"/>
  <c r="Z4146" i="1"/>
  <c r="V4146" i="1"/>
  <c r="U4146" i="1"/>
  <c r="T4146" i="1"/>
  <c r="Z4138" i="1"/>
  <c r="V4138" i="1"/>
  <c r="U4138" i="1"/>
  <c r="T4138" i="1"/>
  <c r="Z4130" i="1"/>
  <c r="V4130" i="1"/>
  <c r="U4130" i="1"/>
  <c r="T4130" i="1"/>
  <c r="Z4122" i="1"/>
  <c r="V4122" i="1"/>
  <c r="U4122" i="1"/>
  <c r="T4122" i="1"/>
  <c r="Z4114" i="1"/>
  <c r="V4114" i="1"/>
  <c r="U4114" i="1"/>
  <c r="T4114" i="1"/>
  <c r="Z4106" i="1"/>
  <c r="V4106" i="1"/>
  <c r="U4106" i="1"/>
  <c r="T4106" i="1"/>
  <c r="Z4098" i="1"/>
  <c r="V4098" i="1"/>
  <c r="U4098" i="1"/>
  <c r="T4098" i="1"/>
  <c r="Z4090" i="1"/>
  <c r="V4090" i="1"/>
  <c r="U4090" i="1"/>
  <c r="T4090" i="1"/>
  <c r="Z4082" i="1"/>
  <c r="V4082" i="1"/>
  <c r="U4082" i="1"/>
  <c r="T4082" i="1"/>
  <c r="Z4074" i="1"/>
  <c r="V4074" i="1"/>
  <c r="U4074" i="1"/>
  <c r="T4074" i="1"/>
  <c r="Z4066" i="1"/>
  <c r="V4066" i="1"/>
  <c r="U4066" i="1"/>
  <c r="T4066" i="1"/>
  <c r="Z4058" i="1"/>
  <c r="V4058" i="1"/>
  <c r="U4058" i="1"/>
  <c r="T4058" i="1"/>
  <c r="Z4050" i="1"/>
  <c r="V4050" i="1"/>
  <c r="U4050" i="1"/>
  <c r="T4050" i="1"/>
  <c r="Z4042" i="1"/>
  <c r="V4042" i="1"/>
  <c r="U4042" i="1"/>
  <c r="T4042" i="1"/>
  <c r="Z4034" i="1"/>
  <c r="V4034" i="1"/>
  <c r="U4034" i="1"/>
  <c r="T4034" i="1"/>
  <c r="Z4026" i="1"/>
  <c r="V4026" i="1"/>
  <c r="U4026" i="1"/>
  <c r="T4026" i="1"/>
  <c r="Z4018" i="1"/>
  <c r="V4018" i="1"/>
  <c r="U4018" i="1"/>
  <c r="T4018" i="1"/>
  <c r="Z4010" i="1"/>
  <c r="V4010" i="1"/>
  <c r="U4010" i="1"/>
  <c r="T4010" i="1"/>
  <c r="Z4002" i="1"/>
  <c r="V4002" i="1"/>
  <c r="U4002" i="1"/>
  <c r="T4002" i="1"/>
  <c r="Z3994" i="1"/>
  <c r="V3994" i="1"/>
  <c r="U3994" i="1"/>
  <c r="T3994" i="1"/>
  <c r="Z3986" i="1"/>
  <c r="V3986" i="1"/>
  <c r="U3986" i="1"/>
  <c r="T3986" i="1"/>
  <c r="Z3978" i="1"/>
  <c r="V3978" i="1"/>
  <c r="U3978" i="1"/>
  <c r="T3978" i="1"/>
  <c r="Z3970" i="1"/>
  <c r="V3970" i="1"/>
  <c r="U3970" i="1"/>
  <c r="T3970" i="1"/>
  <c r="Z3962" i="1"/>
  <c r="V3962" i="1"/>
  <c r="U3962" i="1"/>
  <c r="T3962" i="1"/>
  <c r="Z3954" i="1"/>
  <c r="V3954" i="1"/>
  <c r="U3954" i="1"/>
  <c r="T3954" i="1"/>
  <c r="Z3946" i="1"/>
  <c r="V3946" i="1"/>
  <c r="U3946" i="1"/>
  <c r="T3946" i="1"/>
  <c r="Z3938" i="1"/>
  <c r="V3938" i="1"/>
  <c r="U3938" i="1"/>
  <c r="T3938" i="1"/>
  <c r="Z3930" i="1"/>
  <c r="V3930" i="1"/>
  <c r="U3930" i="1"/>
  <c r="T3930" i="1"/>
  <c r="Z3922" i="1"/>
  <c r="V3922" i="1"/>
  <c r="U3922" i="1"/>
  <c r="T3922" i="1"/>
  <c r="Z3914" i="1"/>
  <c r="V3914" i="1"/>
  <c r="U3914" i="1"/>
  <c r="T3914" i="1"/>
  <c r="Z3906" i="1"/>
  <c r="V3906" i="1"/>
  <c r="U3906" i="1"/>
  <c r="T3906" i="1"/>
  <c r="Z3898" i="1"/>
  <c r="V3898" i="1"/>
  <c r="U3898" i="1"/>
  <c r="T3898" i="1"/>
  <c r="Z3890" i="1"/>
  <c r="V3890" i="1"/>
  <c r="U3890" i="1"/>
  <c r="T3890" i="1"/>
  <c r="Z3882" i="1"/>
  <c r="V3882" i="1"/>
  <c r="U3882" i="1"/>
  <c r="T3882" i="1"/>
  <c r="Z3874" i="1"/>
  <c r="V3874" i="1"/>
  <c r="U3874" i="1"/>
  <c r="T3874" i="1"/>
  <c r="Z3866" i="1"/>
  <c r="V3866" i="1"/>
  <c r="U3866" i="1"/>
  <c r="T3866" i="1"/>
  <c r="Z3858" i="1"/>
  <c r="V3858" i="1"/>
  <c r="U3858" i="1"/>
  <c r="T3858" i="1"/>
  <c r="Z3850" i="1"/>
  <c r="V3850" i="1"/>
  <c r="U3850" i="1"/>
  <c r="T3850" i="1"/>
  <c r="Z3842" i="1"/>
  <c r="V3842" i="1"/>
  <c r="U3842" i="1"/>
  <c r="T3842" i="1"/>
  <c r="Z3834" i="1"/>
  <c r="V3834" i="1"/>
  <c r="U3834" i="1"/>
  <c r="T3834" i="1"/>
  <c r="Z3826" i="1"/>
  <c r="V3826" i="1"/>
  <c r="U3826" i="1"/>
  <c r="T3826" i="1"/>
  <c r="Z3818" i="1"/>
  <c r="V3818" i="1"/>
  <c r="U3818" i="1"/>
  <c r="T3818" i="1"/>
  <c r="Z3810" i="1"/>
  <c r="V3810" i="1"/>
  <c r="U3810" i="1"/>
  <c r="T3810" i="1"/>
  <c r="Z3802" i="1"/>
  <c r="V3802" i="1"/>
  <c r="U3802" i="1"/>
  <c r="T3802" i="1"/>
  <c r="Z3794" i="1"/>
  <c r="V3794" i="1"/>
  <c r="U3794" i="1"/>
  <c r="T3794" i="1"/>
  <c r="Z3786" i="1"/>
  <c r="V3786" i="1"/>
  <c r="U3786" i="1"/>
  <c r="T3786" i="1"/>
  <c r="Z3778" i="1"/>
  <c r="V3778" i="1"/>
  <c r="U3778" i="1"/>
  <c r="T3778" i="1"/>
  <c r="Z3770" i="1"/>
  <c r="V3770" i="1"/>
  <c r="U3770" i="1"/>
  <c r="T3770" i="1"/>
  <c r="Z3762" i="1"/>
  <c r="V3762" i="1"/>
  <c r="U3762" i="1"/>
  <c r="T3762" i="1"/>
  <c r="Z3754" i="1"/>
  <c r="V3754" i="1"/>
  <c r="U3754" i="1"/>
  <c r="T3754" i="1"/>
  <c r="Z3746" i="1"/>
  <c r="V3746" i="1"/>
  <c r="U3746" i="1"/>
  <c r="T3746" i="1"/>
  <c r="Z3738" i="1"/>
  <c r="V3738" i="1"/>
  <c r="U3738" i="1"/>
  <c r="T3738" i="1"/>
  <c r="Z3730" i="1"/>
  <c r="V3730" i="1"/>
  <c r="U3730" i="1"/>
  <c r="T3730" i="1"/>
  <c r="Z3722" i="1"/>
  <c r="V3722" i="1"/>
  <c r="U3722" i="1"/>
  <c r="T3722" i="1"/>
  <c r="Z3714" i="1"/>
  <c r="V3714" i="1"/>
  <c r="U3714" i="1"/>
  <c r="T3714" i="1"/>
  <c r="Z3706" i="1"/>
  <c r="V3706" i="1"/>
  <c r="U3706" i="1"/>
  <c r="T3706" i="1"/>
  <c r="Z3698" i="1"/>
  <c r="V3698" i="1"/>
  <c r="U3698" i="1"/>
  <c r="T3698" i="1"/>
  <c r="Z3690" i="1"/>
  <c r="V3690" i="1"/>
  <c r="U3690" i="1"/>
  <c r="T3690" i="1"/>
  <c r="Z3682" i="1"/>
  <c r="V3682" i="1"/>
  <c r="U3682" i="1"/>
  <c r="T3682" i="1"/>
  <c r="Z3674" i="1"/>
  <c r="V3674" i="1"/>
  <c r="U3674" i="1"/>
  <c r="T3674" i="1"/>
  <c r="Z3666" i="1"/>
  <c r="V3666" i="1"/>
  <c r="U3666" i="1"/>
  <c r="T3666" i="1"/>
  <c r="Z3658" i="1"/>
  <c r="V3658" i="1"/>
  <c r="U3658" i="1"/>
  <c r="T3658" i="1"/>
  <c r="Z3650" i="1"/>
  <c r="V3650" i="1"/>
  <c r="U3650" i="1"/>
  <c r="T3650" i="1"/>
  <c r="Z3642" i="1"/>
  <c r="V3642" i="1"/>
  <c r="U3642" i="1"/>
  <c r="T3642" i="1"/>
  <c r="Z3634" i="1"/>
  <c r="V3634" i="1"/>
  <c r="U3634" i="1"/>
  <c r="T3634" i="1"/>
  <c r="Z3626" i="1"/>
  <c r="V3626" i="1"/>
  <c r="U3626" i="1"/>
  <c r="T3626" i="1"/>
  <c r="Z3618" i="1"/>
  <c r="V3618" i="1"/>
  <c r="U3618" i="1"/>
  <c r="T3618" i="1"/>
  <c r="Z3610" i="1"/>
  <c r="V3610" i="1"/>
  <c r="U3610" i="1"/>
  <c r="T3610" i="1"/>
  <c r="Z3602" i="1"/>
  <c r="V3602" i="1"/>
  <c r="U3602" i="1"/>
  <c r="T3602" i="1"/>
  <c r="Z3594" i="1"/>
  <c r="V3594" i="1"/>
  <c r="U3594" i="1"/>
  <c r="T3594" i="1"/>
  <c r="Z3586" i="1"/>
  <c r="V3586" i="1"/>
  <c r="U3586" i="1"/>
  <c r="T3586" i="1"/>
  <c r="Z3578" i="1"/>
  <c r="V3578" i="1"/>
  <c r="U3578" i="1"/>
  <c r="T3578" i="1"/>
  <c r="Z3570" i="1"/>
  <c r="V3570" i="1"/>
  <c r="U3570" i="1"/>
  <c r="T3570" i="1"/>
  <c r="Z3562" i="1"/>
  <c r="V3562" i="1"/>
  <c r="U3562" i="1"/>
  <c r="T3562" i="1"/>
  <c r="Z3554" i="1"/>
  <c r="V3554" i="1"/>
  <c r="U3554" i="1"/>
  <c r="T3554" i="1"/>
  <c r="Z3546" i="1"/>
  <c r="V3546" i="1"/>
  <c r="U3546" i="1"/>
  <c r="T3546" i="1"/>
  <c r="Z3538" i="1"/>
  <c r="V3538" i="1"/>
  <c r="U3538" i="1"/>
  <c r="T3538" i="1"/>
  <c r="Z3530" i="1"/>
  <c r="V3530" i="1"/>
  <c r="U3530" i="1"/>
  <c r="T3530" i="1"/>
  <c r="Z3522" i="1"/>
  <c r="V3522" i="1"/>
  <c r="U3522" i="1"/>
  <c r="T3522" i="1"/>
  <c r="Z3514" i="1"/>
  <c r="V3514" i="1"/>
  <c r="U3514" i="1"/>
  <c r="T3514" i="1"/>
  <c r="Z3506" i="1"/>
  <c r="V3506" i="1"/>
  <c r="U3506" i="1"/>
  <c r="T3506" i="1"/>
  <c r="Z3498" i="1"/>
  <c r="V3498" i="1"/>
  <c r="U3498" i="1"/>
  <c r="T3498" i="1"/>
  <c r="Z3490" i="1"/>
  <c r="V3490" i="1"/>
  <c r="U3490" i="1"/>
  <c r="T3490" i="1"/>
  <c r="Z3482" i="1"/>
  <c r="V3482" i="1"/>
  <c r="U3482" i="1"/>
  <c r="T3482" i="1"/>
  <c r="Z3474" i="1"/>
  <c r="V3474" i="1"/>
  <c r="U3474" i="1"/>
  <c r="T3474" i="1"/>
  <c r="Z3466" i="1"/>
  <c r="V3466" i="1"/>
  <c r="U3466" i="1"/>
  <c r="T3466" i="1"/>
  <c r="Z3458" i="1"/>
  <c r="V3458" i="1"/>
  <c r="U3458" i="1"/>
  <c r="T3458" i="1"/>
  <c r="Z3450" i="1"/>
  <c r="V3450" i="1"/>
  <c r="U3450" i="1"/>
  <c r="T3450" i="1"/>
  <c r="Z3442" i="1"/>
  <c r="V3442" i="1"/>
  <c r="U3442" i="1"/>
  <c r="T3442" i="1"/>
  <c r="Z3434" i="1"/>
  <c r="V3434" i="1"/>
  <c r="U3434" i="1"/>
  <c r="T3434" i="1"/>
  <c r="Z3426" i="1"/>
  <c r="V3426" i="1"/>
  <c r="U3426" i="1"/>
  <c r="T3426" i="1"/>
  <c r="Z3418" i="1"/>
  <c r="V3418" i="1"/>
  <c r="U3418" i="1"/>
  <c r="T3418" i="1"/>
  <c r="Z3410" i="1"/>
  <c r="V3410" i="1"/>
  <c r="U3410" i="1"/>
  <c r="T3410" i="1"/>
  <c r="Z3402" i="1"/>
  <c r="V3402" i="1"/>
  <c r="U3402" i="1"/>
  <c r="T3402" i="1"/>
  <c r="Z3394" i="1"/>
  <c r="V3394" i="1"/>
  <c r="U3394" i="1"/>
  <c r="T3394" i="1"/>
  <c r="Z3386" i="1"/>
  <c r="V3386" i="1"/>
  <c r="U3386" i="1"/>
  <c r="T3386" i="1"/>
  <c r="Z3378" i="1"/>
  <c r="V3378" i="1"/>
  <c r="U3378" i="1"/>
  <c r="T3378" i="1"/>
  <c r="Z3370" i="1"/>
  <c r="V3370" i="1"/>
  <c r="U3370" i="1"/>
  <c r="T3370" i="1"/>
  <c r="Z3362" i="1"/>
  <c r="V3362" i="1"/>
  <c r="U3362" i="1"/>
  <c r="T3362" i="1"/>
  <c r="Z3354" i="1"/>
  <c r="V3354" i="1"/>
  <c r="U3354" i="1"/>
  <c r="T3354" i="1"/>
  <c r="Z3346" i="1"/>
  <c r="V3346" i="1"/>
  <c r="U3346" i="1"/>
  <c r="T3346" i="1"/>
  <c r="Z3338" i="1"/>
  <c r="V3338" i="1"/>
  <c r="U3338" i="1"/>
  <c r="T3338" i="1"/>
  <c r="Z3330" i="1"/>
  <c r="V3330" i="1"/>
  <c r="U3330" i="1"/>
  <c r="T3330" i="1"/>
  <c r="Z3322" i="1"/>
  <c r="V3322" i="1"/>
  <c r="U3322" i="1"/>
  <c r="T3322" i="1"/>
  <c r="Z3314" i="1"/>
  <c r="V3314" i="1"/>
  <c r="U3314" i="1"/>
  <c r="T3314" i="1"/>
  <c r="Z3306" i="1"/>
  <c r="V3306" i="1"/>
  <c r="U3306" i="1"/>
  <c r="T3306" i="1"/>
  <c r="Z3298" i="1"/>
  <c r="V3298" i="1"/>
  <c r="U3298" i="1"/>
  <c r="T3298" i="1"/>
  <c r="Z3290" i="1"/>
  <c r="V3290" i="1"/>
  <c r="U3290" i="1"/>
  <c r="T3290" i="1"/>
  <c r="Z3282" i="1"/>
  <c r="V3282" i="1"/>
  <c r="U3282" i="1"/>
  <c r="T3282" i="1"/>
  <c r="Z3274" i="1"/>
  <c r="V3274" i="1"/>
  <c r="U3274" i="1"/>
  <c r="T3274" i="1"/>
  <c r="Z3266" i="1"/>
  <c r="V3266" i="1"/>
  <c r="U3266" i="1"/>
  <c r="T3266" i="1"/>
  <c r="Z3258" i="1"/>
  <c r="V3258" i="1"/>
  <c r="U3258" i="1"/>
  <c r="T3258" i="1"/>
  <c r="Z3250" i="1"/>
  <c r="V3250" i="1"/>
  <c r="U3250" i="1"/>
  <c r="T3250" i="1"/>
  <c r="Z3242" i="1"/>
  <c r="V3242" i="1"/>
  <c r="U3242" i="1"/>
  <c r="T3242" i="1"/>
  <c r="Z3234" i="1"/>
  <c r="V3234" i="1"/>
  <c r="U3234" i="1"/>
  <c r="T3234" i="1"/>
  <c r="Z3226" i="1"/>
  <c r="V3226" i="1"/>
  <c r="U3226" i="1"/>
  <c r="T3226" i="1"/>
  <c r="Z3218" i="1"/>
  <c r="V3218" i="1"/>
  <c r="U3218" i="1"/>
  <c r="T3218" i="1"/>
  <c r="Z3210" i="1"/>
  <c r="V3210" i="1"/>
  <c r="U3210" i="1"/>
  <c r="T3210" i="1"/>
  <c r="Z3202" i="1"/>
  <c r="V3202" i="1"/>
  <c r="U3202" i="1"/>
  <c r="T3202" i="1"/>
  <c r="Z3194" i="1"/>
  <c r="V3194" i="1"/>
  <c r="U3194" i="1"/>
  <c r="T3194" i="1"/>
  <c r="Z3186" i="1"/>
  <c r="V3186" i="1"/>
  <c r="U3186" i="1"/>
  <c r="T3186" i="1"/>
  <c r="Z3178" i="1"/>
  <c r="V3178" i="1"/>
  <c r="U3178" i="1"/>
  <c r="T3178" i="1"/>
  <c r="Z3170" i="1"/>
  <c r="V3170" i="1"/>
  <c r="U3170" i="1"/>
  <c r="T3170" i="1"/>
  <c r="Z3162" i="1"/>
  <c r="V3162" i="1"/>
  <c r="U3162" i="1"/>
  <c r="T3162" i="1"/>
  <c r="Z3154" i="1"/>
  <c r="V3154" i="1"/>
  <c r="U3154" i="1"/>
  <c r="T3154" i="1"/>
  <c r="Z3146" i="1"/>
  <c r="V3146" i="1"/>
  <c r="U3146" i="1"/>
  <c r="T3146" i="1"/>
  <c r="Z3138" i="1"/>
  <c r="V3138" i="1"/>
  <c r="U3138" i="1"/>
  <c r="T3138" i="1"/>
  <c r="Z3130" i="1"/>
  <c r="V3130" i="1"/>
  <c r="U3130" i="1"/>
  <c r="T3130" i="1"/>
  <c r="Z3122" i="1"/>
  <c r="V3122" i="1"/>
  <c r="U3122" i="1"/>
  <c r="T3122" i="1"/>
  <c r="Z3114" i="1"/>
  <c r="V3114" i="1"/>
  <c r="U3114" i="1"/>
  <c r="T3114" i="1"/>
  <c r="Z3106" i="1"/>
  <c r="V3106" i="1"/>
  <c r="U3106" i="1"/>
  <c r="T3106" i="1"/>
  <c r="Z3098" i="1"/>
  <c r="V3098" i="1"/>
  <c r="U3098" i="1"/>
  <c r="T3098" i="1"/>
  <c r="Z3090" i="1"/>
  <c r="V3090" i="1"/>
  <c r="U3090" i="1"/>
  <c r="T3090" i="1"/>
  <c r="Z3082" i="1"/>
  <c r="V3082" i="1"/>
  <c r="U3082" i="1"/>
  <c r="T3082" i="1"/>
  <c r="Z3074" i="1"/>
  <c r="V3074" i="1"/>
  <c r="U3074" i="1"/>
  <c r="T3074" i="1"/>
  <c r="Z3066" i="1"/>
  <c r="V3066" i="1"/>
  <c r="U3066" i="1"/>
  <c r="T3066" i="1"/>
  <c r="Z3058" i="1"/>
  <c r="V3058" i="1"/>
  <c r="U3058" i="1"/>
  <c r="T3058" i="1"/>
  <c r="Z3050" i="1"/>
  <c r="V3050" i="1"/>
  <c r="U3050" i="1"/>
  <c r="T3050" i="1"/>
  <c r="Z3042" i="1"/>
  <c r="V3042" i="1"/>
  <c r="U3042" i="1"/>
  <c r="T3042" i="1"/>
  <c r="Z3034" i="1"/>
  <c r="V3034" i="1"/>
  <c r="U3034" i="1"/>
  <c r="T3034" i="1"/>
  <c r="Z3026" i="1"/>
  <c r="V3026" i="1"/>
  <c r="U3026" i="1"/>
  <c r="T3026" i="1"/>
  <c r="Z3018" i="1"/>
  <c r="V3018" i="1"/>
  <c r="U3018" i="1"/>
  <c r="T3018" i="1"/>
  <c r="Z3010" i="1"/>
  <c r="V3010" i="1"/>
  <c r="U3010" i="1"/>
  <c r="T3010" i="1"/>
  <c r="Z3002" i="1"/>
  <c r="V3002" i="1"/>
  <c r="U3002" i="1"/>
  <c r="T3002" i="1"/>
  <c r="Z2994" i="1"/>
  <c r="V2994" i="1"/>
  <c r="U2994" i="1"/>
  <c r="T2994" i="1"/>
  <c r="Z2986" i="1"/>
  <c r="V2986" i="1"/>
  <c r="U2986" i="1"/>
  <c r="T2986" i="1"/>
  <c r="Z2978" i="1"/>
  <c r="V2978" i="1"/>
  <c r="U2978" i="1"/>
  <c r="T2978" i="1"/>
  <c r="Z2970" i="1"/>
  <c r="V2970" i="1"/>
  <c r="U2970" i="1"/>
  <c r="T2970" i="1"/>
  <c r="Z2962" i="1"/>
  <c r="V2962" i="1"/>
  <c r="U2962" i="1"/>
  <c r="T2962" i="1"/>
  <c r="Z2954" i="1"/>
  <c r="V2954" i="1"/>
  <c r="U2954" i="1"/>
  <c r="T2954" i="1"/>
  <c r="Z2946" i="1"/>
  <c r="V2946" i="1"/>
  <c r="U2946" i="1"/>
  <c r="T2946" i="1"/>
  <c r="Z2938" i="1"/>
  <c r="V2938" i="1"/>
  <c r="U2938" i="1"/>
  <c r="T2938" i="1"/>
  <c r="Z2930" i="1"/>
  <c r="V2930" i="1"/>
  <c r="U2930" i="1"/>
  <c r="T2930" i="1"/>
  <c r="Z2922" i="1"/>
  <c r="V2922" i="1"/>
  <c r="U2922" i="1"/>
  <c r="T2922" i="1"/>
  <c r="Z2914" i="1"/>
  <c r="V2914" i="1"/>
  <c r="U2914" i="1"/>
  <c r="T2914" i="1"/>
  <c r="Z2906" i="1"/>
  <c r="V2906" i="1"/>
  <c r="U2906" i="1"/>
  <c r="T2906" i="1"/>
  <c r="Z2898" i="1"/>
  <c r="V2898" i="1"/>
  <c r="U2898" i="1"/>
  <c r="T2898" i="1"/>
  <c r="Z2890" i="1"/>
  <c r="V2890" i="1"/>
  <c r="U2890" i="1"/>
  <c r="T2890" i="1"/>
  <c r="Z2882" i="1"/>
  <c r="V2882" i="1"/>
  <c r="U2882" i="1"/>
  <c r="T2882" i="1"/>
  <c r="Z2874" i="1"/>
  <c r="V2874" i="1"/>
  <c r="U2874" i="1"/>
  <c r="T2874" i="1"/>
  <c r="Z2866" i="1"/>
  <c r="V2866" i="1"/>
  <c r="U2866" i="1"/>
  <c r="T2866" i="1"/>
  <c r="Z2858" i="1"/>
  <c r="V2858" i="1"/>
  <c r="U2858" i="1"/>
  <c r="T2858" i="1"/>
  <c r="Z2850" i="1"/>
  <c r="V2850" i="1"/>
  <c r="U2850" i="1"/>
  <c r="T2850" i="1"/>
  <c r="Z2842" i="1"/>
  <c r="V2842" i="1"/>
  <c r="U2842" i="1"/>
  <c r="T2842" i="1"/>
  <c r="Z2834" i="1"/>
  <c r="V2834" i="1"/>
  <c r="U2834" i="1"/>
  <c r="T2834" i="1"/>
  <c r="Z2826" i="1"/>
  <c r="V2826" i="1"/>
  <c r="U2826" i="1"/>
  <c r="T2826" i="1"/>
  <c r="Z2818" i="1"/>
  <c r="V2818" i="1"/>
  <c r="U2818" i="1"/>
  <c r="T2818" i="1"/>
  <c r="Z2810" i="1"/>
  <c r="V2810" i="1"/>
  <c r="U2810" i="1"/>
  <c r="T2810" i="1"/>
  <c r="Z2802" i="1"/>
  <c r="V2802" i="1"/>
  <c r="U2802" i="1"/>
  <c r="T2802" i="1"/>
  <c r="Z2794" i="1"/>
  <c r="V2794" i="1"/>
  <c r="U2794" i="1"/>
  <c r="T2794" i="1"/>
  <c r="Z2786" i="1"/>
  <c r="V2786" i="1"/>
  <c r="U2786" i="1"/>
  <c r="T2786" i="1"/>
  <c r="Z2778" i="1"/>
  <c r="V2778" i="1"/>
  <c r="U2778" i="1"/>
  <c r="T2778" i="1"/>
  <c r="Z2770" i="1"/>
  <c r="V2770" i="1"/>
  <c r="U2770" i="1"/>
  <c r="T2770" i="1"/>
  <c r="Z2762" i="1"/>
  <c r="V2762" i="1"/>
  <c r="U2762" i="1"/>
  <c r="T2762" i="1"/>
  <c r="Z2754" i="1"/>
  <c r="V2754" i="1"/>
  <c r="U2754" i="1"/>
  <c r="T2754" i="1"/>
  <c r="Z2746" i="1"/>
  <c r="V2746" i="1"/>
  <c r="U2746" i="1"/>
  <c r="T2746" i="1"/>
  <c r="Z2738" i="1"/>
  <c r="V2738" i="1"/>
  <c r="U2738" i="1"/>
  <c r="T2738" i="1"/>
  <c r="Z2730" i="1"/>
  <c r="V2730" i="1"/>
  <c r="U2730" i="1"/>
  <c r="T2730" i="1"/>
  <c r="Z2722" i="1"/>
  <c r="V2722" i="1"/>
  <c r="U2722" i="1"/>
  <c r="T2722" i="1"/>
  <c r="Z2714" i="1"/>
  <c r="V2714" i="1"/>
  <c r="U2714" i="1"/>
  <c r="T2714" i="1"/>
  <c r="Z2706" i="1"/>
  <c r="V2706" i="1"/>
  <c r="U2706" i="1"/>
  <c r="T2706" i="1"/>
  <c r="Z2698" i="1"/>
  <c r="V2698" i="1"/>
  <c r="U2698" i="1"/>
  <c r="T2698" i="1"/>
  <c r="Z2690" i="1"/>
  <c r="V2690" i="1"/>
  <c r="U2690" i="1"/>
  <c r="T2690" i="1"/>
  <c r="Z2682" i="1"/>
  <c r="V2682" i="1"/>
  <c r="U2682" i="1"/>
  <c r="T2682" i="1"/>
  <c r="Z2674" i="1"/>
  <c r="V2674" i="1"/>
  <c r="U2674" i="1"/>
  <c r="T2674" i="1"/>
  <c r="Z2666" i="1"/>
  <c r="V2666" i="1"/>
  <c r="U2666" i="1"/>
  <c r="T2666" i="1"/>
  <c r="Z2658" i="1"/>
  <c r="V2658" i="1"/>
  <c r="U2658" i="1"/>
  <c r="T2658" i="1"/>
  <c r="Z2650" i="1"/>
  <c r="V2650" i="1"/>
  <c r="U2650" i="1"/>
  <c r="T2650" i="1"/>
  <c r="Z2642" i="1"/>
  <c r="V2642" i="1"/>
  <c r="U2642" i="1"/>
  <c r="T2642" i="1"/>
  <c r="Z2634" i="1"/>
  <c r="V2634" i="1"/>
  <c r="U2634" i="1"/>
  <c r="T2634" i="1"/>
  <c r="Z2626" i="1"/>
  <c r="V2626" i="1"/>
  <c r="U2626" i="1"/>
  <c r="T2626" i="1"/>
  <c r="Z2618" i="1"/>
  <c r="V2618" i="1"/>
  <c r="U2618" i="1"/>
  <c r="T2618" i="1"/>
  <c r="Z2610" i="1"/>
  <c r="V2610" i="1"/>
  <c r="U2610" i="1"/>
  <c r="T2610" i="1"/>
  <c r="Z2602" i="1"/>
  <c r="V2602" i="1"/>
  <c r="U2602" i="1"/>
  <c r="T2602" i="1"/>
  <c r="Z2594" i="1"/>
  <c r="V2594" i="1"/>
  <c r="U2594" i="1"/>
  <c r="T2594" i="1"/>
  <c r="Z2586" i="1"/>
  <c r="V2586" i="1"/>
  <c r="U2586" i="1"/>
  <c r="T2586" i="1"/>
  <c r="Z2578" i="1"/>
  <c r="V2578" i="1"/>
  <c r="U2578" i="1"/>
  <c r="T2578" i="1"/>
  <c r="Z2570" i="1"/>
  <c r="V2570" i="1"/>
  <c r="U2570" i="1"/>
  <c r="T2570" i="1"/>
  <c r="Z2562" i="1"/>
  <c r="V2562" i="1"/>
  <c r="U2562" i="1"/>
  <c r="T2562" i="1"/>
  <c r="Z2554" i="1"/>
  <c r="V2554" i="1"/>
  <c r="U2554" i="1"/>
  <c r="T2554" i="1"/>
  <c r="Z2546" i="1"/>
  <c r="V2546" i="1"/>
  <c r="U2546" i="1"/>
  <c r="T2546" i="1"/>
  <c r="Z2538" i="1"/>
  <c r="V2538" i="1"/>
  <c r="U2538" i="1"/>
  <c r="T2538" i="1"/>
  <c r="Z2530" i="1"/>
  <c r="V2530" i="1"/>
  <c r="U2530" i="1"/>
  <c r="T2530" i="1"/>
  <c r="Z2522" i="1"/>
  <c r="V2522" i="1"/>
  <c r="U2522" i="1"/>
  <c r="T2522" i="1"/>
  <c r="Z2514" i="1"/>
  <c r="V2514" i="1"/>
  <c r="U2514" i="1"/>
  <c r="T2514" i="1"/>
  <c r="Z2506" i="1"/>
  <c r="V2506" i="1"/>
  <c r="U2506" i="1"/>
  <c r="T2506" i="1"/>
  <c r="Z2498" i="1"/>
  <c r="V2498" i="1"/>
  <c r="U2498" i="1"/>
  <c r="T2498" i="1"/>
  <c r="Z2490" i="1"/>
  <c r="V2490" i="1"/>
  <c r="U2490" i="1"/>
  <c r="T2490" i="1"/>
  <c r="Z2482" i="1"/>
  <c r="V2482" i="1"/>
  <c r="U2482" i="1"/>
  <c r="T2482" i="1"/>
  <c r="Z2474" i="1"/>
  <c r="V2474" i="1"/>
  <c r="U2474" i="1"/>
  <c r="T2474" i="1"/>
  <c r="Z2466" i="1"/>
  <c r="V2466" i="1"/>
  <c r="U2466" i="1"/>
  <c r="T2466" i="1"/>
  <c r="Z2458" i="1"/>
  <c r="V2458" i="1"/>
  <c r="U2458" i="1"/>
  <c r="T2458" i="1"/>
  <c r="Z2450" i="1"/>
  <c r="V2450" i="1"/>
  <c r="U2450" i="1"/>
  <c r="T2450" i="1"/>
  <c r="Z2442" i="1"/>
  <c r="V2442" i="1"/>
  <c r="U2442" i="1"/>
  <c r="T2442" i="1"/>
  <c r="Z2434" i="1"/>
  <c r="V2434" i="1"/>
  <c r="U2434" i="1"/>
  <c r="T2434" i="1"/>
  <c r="Z2426" i="1"/>
  <c r="V2426" i="1"/>
  <c r="U2426" i="1"/>
  <c r="T2426" i="1"/>
  <c r="Z2418" i="1"/>
  <c r="V2418" i="1"/>
  <c r="U2418" i="1"/>
  <c r="T2418" i="1"/>
  <c r="Z2410" i="1"/>
  <c r="V2410" i="1"/>
  <c r="U2410" i="1"/>
  <c r="T2410" i="1"/>
  <c r="Z2402" i="1"/>
  <c r="V2402" i="1"/>
  <c r="U2402" i="1"/>
  <c r="T2402" i="1"/>
  <c r="Z2394" i="1"/>
  <c r="V2394" i="1"/>
  <c r="U2394" i="1"/>
  <c r="T2394" i="1"/>
  <c r="Z2386" i="1"/>
  <c r="V2386" i="1"/>
  <c r="U2386" i="1"/>
  <c r="T2386" i="1"/>
  <c r="Z2378" i="1"/>
  <c r="V2378" i="1"/>
  <c r="U2378" i="1"/>
  <c r="T2378" i="1"/>
  <c r="Z2370" i="1"/>
  <c r="V2370" i="1"/>
  <c r="U2370" i="1"/>
  <c r="T2370" i="1"/>
  <c r="Z2362" i="1"/>
  <c r="V2362" i="1"/>
  <c r="U2362" i="1"/>
  <c r="T2362" i="1"/>
  <c r="Z2354" i="1"/>
  <c r="V2354" i="1"/>
  <c r="U2354" i="1"/>
  <c r="T2354" i="1"/>
  <c r="Z2346" i="1"/>
  <c r="V2346" i="1"/>
  <c r="U2346" i="1"/>
  <c r="T2346" i="1"/>
  <c r="Z2338" i="1"/>
  <c r="V2338" i="1"/>
  <c r="U2338" i="1"/>
  <c r="T2338" i="1"/>
  <c r="Z2330" i="1"/>
  <c r="V2330" i="1"/>
  <c r="U2330" i="1"/>
  <c r="T2330" i="1"/>
  <c r="Z2322" i="1"/>
  <c r="V2322" i="1"/>
  <c r="U2322" i="1"/>
  <c r="T2322" i="1"/>
  <c r="Z2314" i="1"/>
  <c r="V2314" i="1"/>
  <c r="U2314" i="1"/>
  <c r="T2314" i="1"/>
  <c r="Z2306" i="1"/>
  <c r="V2306" i="1"/>
  <c r="U2306" i="1"/>
  <c r="T2306" i="1"/>
  <c r="Z2298" i="1"/>
  <c r="V2298" i="1"/>
  <c r="U2298" i="1"/>
  <c r="T2298" i="1"/>
  <c r="Z2290" i="1"/>
  <c r="V2290" i="1"/>
  <c r="U2290" i="1"/>
  <c r="T2290" i="1"/>
  <c r="Z2282" i="1"/>
  <c r="V2282" i="1"/>
  <c r="U2282" i="1"/>
  <c r="T2282" i="1"/>
  <c r="Z2274" i="1"/>
  <c r="V2274" i="1"/>
  <c r="U2274" i="1"/>
  <c r="T2274" i="1"/>
  <c r="Z2266" i="1"/>
  <c r="V2266" i="1"/>
  <c r="U2266" i="1"/>
  <c r="T2266" i="1"/>
  <c r="Z2258" i="1"/>
  <c r="V2258" i="1"/>
  <c r="U2258" i="1"/>
  <c r="T2258" i="1"/>
  <c r="Z2250" i="1"/>
  <c r="V2250" i="1"/>
  <c r="U2250" i="1"/>
  <c r="T2250" i="1"/>
  <c r="Z2242" i="1"/>
  <c r="V2242" i="1"/>
  <c r="U2242" i="1"/>
  <c r="T2242" i="1"/>
  <c r="Z2234" i="1"/>
  <c r="V2234" i="1"/>
  <c r="U2234" i="1"/>
  <c r="T2234" i="1"/>
  <c r="Z2226" i="1"/>
  <c r="V2226" i="1"/>
  <c r="U2226" i="1"/>
  <c r="T2226" i="1"/>
  <c r="Z2218" i="1"/>
  <c r="V2218" i="1"/>
  <c r="U2218" i="1"/>
  <c r="T2218" i="1"/>
  <c r="Z2210" i="1"/>
  <c r="V2210" i="1"/>
  <c r="U2210" i="1"/>
  <c r="T2210" i="1"/>
  <c r="Z2202" i="1"/>
  <c r="V2202" i="1"/>
  <c r="U2202" i="1"/>
  <c r="T2202" i="1"/>
  <c r="Z2194" i="1"/>
  <c r="V2194" i="1"/>
  <c r="U2194" i="1"/>
  <c r="T2194" i="1"/>
  <c r="Z2186" i="1"/>
  <c r="V2186" i="1"/>
  <c r="U2186" i="1"/>
  <c r="T2186" i="1"/>
  <c r="Z2178" i="1"/>
  <c r="V2178" i="1"/>
  <c r="U2178" i="1"/>
  <c r="T2178" i="1"/>
  <c r="Z2170" i="1"/>
  <c r="V2170" i="1"/>
  <c r="U2170" i="1"/>
  <c r="T2170" i="1"/>
  <c r="Z2162" i="1"/>
  <c r="V2162" i="1"/>
  <c r="U2162" i="1"/>
  <c r="T2162" i="1"/>
  <c r="Z2154" i="1"/>
  <c r="V2154" i="1"/>
  <c r="U2154" i="1"/>
  <c r="T2154" i="1"/>
  <c r="Z2146" i="1"/>
  <c r="V2146" i="1"/>
  <c r="U2146" i="1"/>
  <c r="T2146" i="1"/>
  <c r="Z2138" i="1"/>
  <c r="V2138" i="1"/>
  <c r="U2138" i="1"/>
  <c r="T2138" i="1"/>
  <c r="Z2130" i="1"/>
  <c r="V2130" i="1"/>
  <c r="U2130" i="1"/>
  <c r="T2130" i="1"/>
  <c r="Z2122" i="1"/>
  <c r="V2122" i="1"/>
  <c r="U2122" i="1"/>
  <c r="T2122" i="1"/>
  <c r="Z2114" i="1"/>
  <c r="V2114" i="1"/>
  <c r="U2114" i="1"/>
  <c r="T2114" i="1"/>
  <c r="Z2106" i="1"/>
  <c r="V2106" i="1"/>
  <c r="U2106" i="1"/>
  <c r="T2106" i="1"/>
  <c r="Z2098" i="1"/>
  <c r="V2098" i="1"/>
  <c r="U2098" i="1"/>
  <c r="T2098" i="1"/>
  <c r="Z2090" i="1"/>
  <c r="V2090" i="1"/>
  <c r="U2090" i="1"/>
  <c r="T2090" i="1"/>
  <c r="Z2082" i="1"/>
  <c r="V2082" i="1"/>
  <c r="U2082" i="1"/>
  <c r="T2082" i="1"/>
  <c r="Z2074" i="1"/>
  <c r="V2074" i="1"/>
  <c r="U2074" i="1"/>
  <c r="T2074" i="1"/>
  <c r="Z2066" i="1"/>
  <c r="V2066" i="1"/>
  <c r="U2066" i="1"/>
  <c r="T2066" i="1"/>
  <c r="Z2058" i="1"/>
  <c r="V2058" i="1"/>
  <c r="U2058" i="1"/>
  <c r="T2058" i="1"/>
  <c r="Z2050" i="1"/>
  <c r="V2050" i="1"/>
  <c r="U2050" i="1"/>
  <c r="T2050" i="1"/>
  <c r="Z2042" i="1"/>
  <c r="V2042" i="1"/>
  <c r="U2042" i="1"/>
  <c r="T2042" i="1"/>
  <c r="Z2034" i="1"/>
  <c r="V2034" i="1"/>
  <c r="U2034" i="1"/>
  <c r="T2034" i="1"/>
  <c r="Z2026" i="1"/>
  <c r="V2026" i="1"/>
  <c r="U2026" i="1"/>
  <c r="T2026" i="1"/>
  <c r="Z2018" i="1"/>
  <c r="V2018" i="1"/>
  <c r="U2018" i="1"/>
  <c r="T2018" i="1"/>
  <c r="Z2010" i="1"/>
  <c r="V2010" i="1"/>
  <c r="U2010" i="1"/>
  <c r="T2010" i="1"/>
  <c r="Z2002" i="1"/>
  <c r="V2002" i="1"/>
  <c r="U2002" i="1"/>
  <c r="T2002" i="1"/>
  <c r="Z1994" i="1"/>
  <c r="V1994" i="1"/>
  <c r="U1994" i="1"/>
  <c r="T1994" i="1"/>
  <c r="Z1986" i="1"/>
  <c r="V1986" i="1"/>
  <c r="U1986" i="1"/>
  <c r="T1986" i="1"/>
  <c r="Z1978" i="1"/>
  <c r="V1978" i="1"/>
  <c r="U1978" i="1"/>
  <c r="T1978" i="1"/>
  <c r="Z1970" i="1"/>
  <c r="V1970" i="1"/>
  <c r="U1970" i="1"/>
  <c r="T1970" i="1"/>
  <c r="Z1962" i="1"/>
  <c r="V1962" i="1"/>
  <c r="U1962" i="1"/>
  <c r="T1962" i="1"/>
  <c r="Z1954" i="1"/>
  <c r="V1954" i="1"/>
  <c r="U1954" i="1"/>
  <c r="T1954" i="1"/>
  <c r="Z1946" i="1"/>
  <c r="V1946" i="1"/>
  <c r="U1946" i="1"/>
  <c r="T1946" i="1"/>
  <c r="Z1938" i="1"/>
  <c r="V1938" i="1"/>
  <c r="U1938" i="1"/>
  <c r="T1938" i="1"/>
  <c r="Z1930" i="1"/>
  <c r="V1930" i="1"/>
  <c r="U1930" i="1"/>
  <c r="T1930" i="1"/>
  <c r="Z1922" i="1"/>
  <c r="V1922" i="1"/>
  <c r="U1922" i="1"/>
  <c r="T1922" i="1"/>
  <c r="Z1914" i="1"/>
  <c r="V1914" i="1"/>
  <c r="U1914" i="1"/>
  <c r="T1914" i="1"/>
  <c r="Z1906" i="1"/>
  <c r="V1906" i="1"/>
  <c r="U1906" i="1"/>
  <c r="T1906" i="1"/>
  <c r="Z1898" i="1"/>
  <c r="V1898" i="1"/>
  <c r="U1898" i="1"/>
  <c r="T1898" i="1"/>
  <c r="Z1890" i="1"/>
  <c r="V1890" i="1"/>
  <c r="U1890" i="1"/>
  <c r="T1890" i="1"/>
  <c r="Z1882" i="1"/>
  <c r="V1882" i="1"/>
  <c r="U1882" i="1"/>
  <c r="T1882" i="1"/>
  <c r="Z1874" i="1"/>
  <c r="V1874" i="1"/>
  <c r="U1874" i="1"/>
  <c r="T1874" i="1"/>
  <c r="Z1866" i="1"/>
  <c r="V1866" i="1"/>
  <c r="U1866" i="1"/>
  <c r="T1866" i="1"/>
  <c r="Z1858" i="1"/>
  <c r="V1858" i="1"/>
  <c r="U1858" i="1"/>
  <c r="T1858" i="1"/>
  <c r="Z1850" i="1"/>
  <c r="V1850" i="1"/>
  <c r="U1850" i="1"/>
  <c r="T1850" i="1"/>
  <c r="Z1842" i="1"/>
  <c r="V1842" i="1"/>
  <c r="U1842" i="1"/>
  <c r="T1842" i="1"/>
  <c r="Z1834" i="1"/>
  <c r="V1834" i="1"/>
  <c r="U1834" i="1"/>
  <c r="T1834" i="1"/>
  <c r="Z1826" i="1"/>
  <c r="V1826" i="1"/>
  <c r="U1826" i="1"/>
  <c r="T1826" i="1"/>
  <c r="Z1818" i="1"/>
  <c r="V1818" i="1"/>
  <c r="U1818" i="1"/>
  <c r="T1818" i="1"/>
  <c r="Z1810" i="1"/>
  <c r="V1810" i="1"/>
  <c r="U1810" i="1"/>
  <c r="T1810" i="1"/>
  <c r="Z1802" i="1"/>
  <c r="V1802" i="1"/>
  <c r="U1802" i="1"/>
  <c r="T1802" i="1"/>
  <c r="Z1794" i="1"/>
  <c r="V1794" i="1"/>
  <c r="U1794" i="1"/>
  <c r="T1794" i="1"/>
  <c r="Z1786" i="1"/>
  <c r="V1786" i="1"/>
  <c r="U1786" i="1"/>
  <c r="T1786" i="1"/>
  <c r="Z1778" i="1"/>
  <c r="V1778" i="1"/>
  <c r="U1778" i="1"/>
  <c r="T1778" i="1"/>
  <c r="Z1770" i="1"/>
  <c r="V1770" i="1"/>
  <c r="U1770" i="1"/>
  <c r="T1770" i="1"/>
  <c r="Z1762" i="1"/>
  <c r="V1762" i="1"/>
  <c r="U1762" i="1"/>
  <c r="T1762" i="1"/>
  <c r="Z1754" i="1"/>
  <c r="V1754" i="1"/>
  <c r="U1754" i="1"/>
  <c r="T1754" i="1"/>
  <c r="Z1746" i="1"/>
  <c r="V1746" i="1"/>
  <c r="U1746" i="1"/>
  <c r="T1746" i="1"/>
  <c r="Z1738" i="1"/>
  <c r="V1738" i="1"/>
  <c r="U1738" i="1"/>
  <c r="T1738" i="1"/>
  <c r="Z1730" i="1"/>
  <c r="V1730" i="1"/>
  <c r="U1730" i="1"/>
  <c r="T1730" i="1"/>
  <c r="Z1722" i="1"/>
  <c r="V1722" i="1"/>
  <c r="U1722" i="1"/>
  <c r="T1722" i="1"/>
  <c r="Z1714" i="1"/>
  <c r="V1714" i="1"/>
  <c r="U1714" i="1"/>
  <c r="T1714" i="1"/>
  <c r="Z1706" i="1"/>
  <c r="V1706" i="1"/>
  <c r="U1706" i="1"/>
  <c r="T1706" i="1"/>
  <c r="Z1698" i="1"/>
  <c r="V1698" i="1"/>
  <c r="U1698" i="1"/>
  <c r="T1698" i="1"/>
  <c r="Z1690" i="1"/>
  <c r="V1690" i="1"/>
  <c r="U1690" i="1"/>
  <c r="T1690" i="1"/>
  <c r="Z1682" i="1"/>
  <c r="V1682" i="1"/>
  <c r="U1682" i="1"/>
  <c r="T1682" i="1"/>
  <c r="Z1674" i="1"/>
  <c r="V1674" i="1"/>
  <c r="U1674" i="1"/>
  <c r="T1674" i="1"/>
  <c r="Z1666" i="1"/>
  <c r="V1666" i="1"/>
  <c r="U1666" i="1"/>
  <c r="T1666" i="1"/>
  <c r="Z1658" i="1"/>
  <c r="V1658" i="1"/>
  <c r="U1658" i="1"/>
  <c r="T1658" i="1"/>
  <c r="Z1650" i="1"/>
  <c r="V1650" i="1"/>
  <c r="U1650" i="1"/>
  <c r="T1650" i="1"/>
  <c r="Z1642" i="1"/>
  <c r="V1642" i="1"/>
  <c r="U1642" i="1"/>
  <c r="T1642" i="1"/>
  <c r="Z1634" i="1"/>
  <c r="V1634" i="1"/>
  <c r="U1634" i="1"/>
  <c r="T1634" i="1"/>
  <c r="Z1626" i="1"/>
  <c r="V1626" i="1"/>
  <c r="U1626" i="1"/>
  <c r="T1626" i="1"/>
  <c r="Z1618" i="1"/>
  <c r="V1618" i="1"/>
  <c r="U1618" i="1"/>
  <c r="T1618" i="1"/>
  <c r="Z1610" i="1"/>
  <c r="V1610" i="1"/>
  <c r="U1610" i="1"/>
  <c r="T1610" i="1"/>
  <c r="Z1602" i="1"/>
  <c r="V1602" i="1"/>
  <c r="U1602" i="1"/>
  <c r="T1602" i="1"/>
  <c r="Z1594" i="1"/>
  <c r="V1594" i="1"/>
  <c r="U1594" i="1"/>
  <c r="T1594" i="1"/>
  <c r="Z1586" i="1"/>
  <c r="V1586" i="1"/>
  <c r="U1586" i="1"/>
  <c r="T1586" i="1"/>
  <c r="Z1578" i="1"/>
  <c r="V1578" i="1"/>
  <c r="U1578" i="1"/>
  <c r="T1578" i="1"/>
  <c r="Z1570" i="1"/>
  <c r="V1570" i="1"/>
  <c r="U1570" i="1"/>
  <c r="T1570" i="1"/>
  <c r="Z1562" i="1"/>
  <c r="V1562" i="1"/>
  <c r="U1562" i="1"/>
  <c r="T1562" i="1"/>
  <c r="Z1554" i="1"/>
  <c r="V1554" i="1"/>
  <c r="U1554" i="1"/>
  <c r="T1554" i="1"/>
  <c r="Z1546" i="1"/>
  <c r="V1546" i="1"/>
  <c r="U1546" i="1"/>
  <c r="T1546" i="1"/>
  <c r="Z1538" i="1"/>
  <c r="V1538" i="1"/>
  <c r="U1538" i="1"/>
  <c r="T1538" i="1"/>
  <c r="Z1530" i="1"/>
  <c r="V1530" i="1"/>
  <c r="U1530" i="1"/>
  <c r="T1530" i="1"/>
  <c r="Z1522" i="1"/>
  <c r="V1522" i="1"/>
  <c r="U1522" i="1"/>
  <c r="T1522" i="1"/>
  <c r="Z1514" i="1"/>
  <c r="V1514" i="1"/>
  <c r="U1514" i="1"/>
  <c r="T1514" i="1"/>
  <c r="Z1506" i="1"/>
  <c r="V1506" i="1"/>
  <c r="U1506" i="1"/>
  <c r="T1506" i="1"/>
  <c r="Z1498" i="1"/>
  <c r="V1498" i="1"/>
  <c r="U1498" i="1"/>
  <c r="T1498" i="1"/>
  <c r="Z1490" i="1"/>
  <c r="V1490" i="1"/>
  <c r="U1490" i="1"/>
  <c r="T1490" i="1"/>
  <c r="Z1482" i="1"/>
  <c r="V1482" i="1"/>
  <c r="U1482" i="1"/>
  <c r="T1482" i="1"/>
  <c r="Z1474" i="1"/>
  <c r="V1474" i="1"/>
  <c r="U1474" i="1"/>
  <c r="T1474" i="1"/>
  <c r="Z1466" i="1"/>
  <c r="V1466" i="1"/>
  <c r="U1466" i="1"/>
  <c r="T1466" i="1"/>
  <c r="Z1458" i="1"/>
  <c r="V1458" i="1"/>
  <c r="U1458" i="1"/>
  <c r="T1458" i="1"/>
  <c r="Z1450" i="1"/>
  <c r="V1450" i="1"/>
  <c r="U1450" i="1"/>
  <c r="T1450" i="1"/>
  <c r="Z1442" i="1"/>
  <c r="V1442" i="1"/>
  <c r="U1442" i="1"/>
  <c r="T1442" i="1"/>
  <c r="Z1434" i="1"/>
  <c r="V1434" i="1"/>
  <c r="U1434" i="1"/>
  <c r="T1434" i="1"/>
  <c r="Z1426" i="1"/>
  <c r="V1426" i="1"/>
  <c r="U1426" i="1"/>
  <c r="T1426" i="1"/>
  <c r="Z1418" i="1"/>
  <c r="V1418" i="1"/>
  <c r="U1418" i="1"/>
  <c r="T1418" i="1"/>
  <c r="Z1410" i="1"/>
  <c r="V1410" i="1"/>
  <c r="U1410" i="1"/>
  <c r="T1410" i="1"/>
  <c r="Z1402" i="1"/>
  <c r="V1402" i="1"/>
  <c r="U1402" i="1"/>
  <c r="T1402" i="1"/>
  <c r="Z1394" i="1"/>
  <c r="V1394" i="1"/>
  <c r="U1394" i="1"/>
  <c r="T1394" i="1"/>
  <c r="Z1386" i="1"/>
  <c r="V1386" i="1"/>
  <c r="U1386" i="1"/>
  <c r="T1386" i="1"/>
  <c r="Z1378" i="1"/>
  <c r="V1378" i="1"/>
  <c r="U1378" i="1"/>
  <c r="T1378" i="1"/>
  <c r="Z1370" i="1"/>
  <c r="V1370" i="1"/>
  <c r="U1370" i="1"/>
  <c r="T1370" i="1"/>
  <c r="Z1362" i="1"/>
  <c r="V1362" i="1"/>
  <c r="U1362" i="1"/>
  <c r="T1362" i="1"/>
  <c r="Z1354" i="1"/>
  <c r="V1354" i="1"/>
  <c r="U1354" i="1"/>
  <c r="T1354" i="1"/>
  <c r="Z1346" i="1"/>
  <c r="V1346" i="1"/>
  <c r="U1346" i="1"/>
  <c r="T1346" i="1"/>
  <c r="Z1338" i="1"/>
  <c r="V1338" i="1"/>
  <c r="U1338" i="1"/>
  <c r="T1338" i="1"/>
  <c r="Z1330" i="1"/>
  <c r="V1330" i="1"/>
  <c r="U1330" i="1"/>
  <c r="T1330" i="1"/>
  <c r="Z1322" i="1"/>
  <c r="V1322" i="1"/>
  <c r="U1322" i="1"/>
  <c r="T1322" i="1"/>
  <c r="Z1314" i="1"/>
  <c r="V1314" i="1"/>
  <c r="U1314" i="1"/>
  <c r="T1314" i="1"/>
  <c r="Z1306" i="1"/>
  <c r="V1306" i="1"/>
  <c r="U1306" i="1"/>
  <c r="T1306" i="1"/>
  <c r="Z1298" i="1"/>
  <c r="V1298" i="1"/>
  <c r="U1298" i="1"/>
  <c r="T1298" i="1"/>
  <c r="Z1290" i="1"/>
  <c r="V1290" i="1"/>
  <c r="U1290" i="1"/>
  <c r="T1290" i="1"/>
  <c r="Z1282" i="1"/>
  <c r="V1282" i="1"/>
  <c r="U1282" i="1"/>
  <c r="T1282" i="1"/>
  <c r="Z1274" i="1"/>
  <c r="V1274" i="1"/>
  <c r="U1274" i="1"/>
  <c r="T1274" i="1"/>
  <c r="Z1266" i="1"/>
  <c r="V1266" i="1"/>
  <c r="U1266" i="1"/>
  <c r="T1266" i="1"/>
  <c r="Z1258" i="1"/>
  <c r="V1258" i="1"/>
  <c r="U1258" i="1"/>
  <c r="T1258" i="1"/>
  <c r="Z1250" i="1"/>
  <c r="V1250" i="1"/>
  <c r="U1250" i="1"/>
  <c r="T1250" i="1"/>
  <c r="Z1242" i="1"/>
  <c r="V1242" i="1"/>
  <c r="U1242" i="1"/>
  <c r="T1242" i="1"/>
  <c r="Z1234" i="1"/>
  <c r="V1234" i="1"/>
  <c r="U1234" i="1"/>
  <c r="T1234" i="1"/>
  <c r="Z1226" i="1"/>
  <c r="V1226" i="1"/>
  <c r="U1226" i="1"/>
  <c r="T1226" i="1"/>
  <c r="Z1218" i="1"/>
  <c r="V1218" i="1"/>
  <c r="U1218" i="1"/>
  <c r="T1218" i="1"/>
  <c r="Z1210" i="1"/>
  <c r="V1210" i="1"/>
  <c r="U1210" i="1"/>
  <c r="T1210" i="1"/>
  <c r="Z1202" i="1"/>
  <c r="V1202" i="1"/>
  <c r="U1202" i="1"/>
  <c r="T1202" i="1"/>
  <c r="Z1194" i="1"/>
  <c r="V1194" i="1"/>
  <c r="U1194" i="1"/>
  <c r="T1194" i="1"/>
  <c r="Z1186" i="1"/>
  <c r="V1186" i="1"/>
  <c r="U1186" i="1"/>
  <c r="T1186" i="1"/>
  <c r="Z1178" i="1"/>
  <c r="V1178" i="1"/>
  <c r="U1178" i="1"/>
  <c r="T1178" i="1"/>
  <c r="Z1170" i="1"/>
  <c r="V1170" i="1"/>
  <c r="U1170" i="1"/>
  <c r="T1170" i="1"/>
  <c r="Z1162" i="1"/>
  <c r="V1162" i="1"/>
  <c r="U1162" i="1"/>
  <c r="T1162" i="1"/>
  <c r="Z1154" i="1"/>
  <c r="V1154" i="1"/>
  <c r="U1154" i="1"/>
  <c r="T1154" i="1"/>
  <c r="Z1146" i="1"/>
  <c r="V1146" i="1"/>
  <c r="U1146" i="1"/>
  <c r="T1146" i="1"/>
  <c r="Z1138" i="1"/>
  <c r="V1138" i="1"/>
  <c r="U1138" i="1"/>
  <c r="T1138" i="1"/>
  <c r="Z1130" i="1"/>
  <c r="V1130" i="1"/>
  <c r="U1130" i="1"/>
  <c r="T1130" i="1"/>
  <c r="Z1122" i="1"/>
  <c r="V1122" i="1"/>
  <c r="U1122" i="1"/>
  <c r="T1122" i="1"/>
  <c r="Z1114" i="1"/>
  <c r="V1114" i="1"/>
  <c r="U1114" i="1"/>
  <c r="T1114" i="1"/>
  <c r="Z1106" i="1"/>
  <c r="V1106" i="1"/>
  <c r="U1106" i="1"/>
  <c r="T1106" i="1"/>
  <c r="Z1098" i="1"/>
  <c r="V1098" i="1"/>
  <c r="U1098" i="1"/>
  <c r="T1098" i="1"/>
  <c r="Z1090" i="1"/>
  <c r="V1090" i="1"/>
  <c r="U1090" i="1"/>
  <c r="T1090" i="1"/>
  <c r="Z1082" i="1"/>
  <c r="V1082" i="1"/>
  <c r="U1082" i="1"/>
  <c r="T1082" i="1"/>
  <c r="Z1074" i="1"/>
  <c r="V1074" i="1"/>
  <c r="U1074" i="1"/>
  <c r="T1074" i="1"/>
  <c r="Z1066" i="1"/>
  <c r="V1066" i="1"/>
  <c r="U1066" i="1"/>
  <c r="T1066" i="1"/>
  <c r="Z1058" i="1"/>
  <c r="V1058" i="1"/>
  <c r="U1058" i="1"/>
  <c r="T1058" i="1"/>
  <c r="Z1050" i="1"/>
  <c r="V1050" i="1"/>
  <c r="U1050" i="1"/>
  <c r="T1050" i="1"/>
  <c r="Z1042" i="1"/>
  <c r="V1042" i="1"/>
  <c r="U1042" i="1"/>
  <c r="T1042" i="1"/>
  <c r="Z1034" i="1"/>
  <c r="V1034" i="1"/>
  <c r="U1034" i="1"/>
  <c r="T1034" i="1"/>
  <c r="Z1026" i="1"/>
  <c r="V1026" i="1"/>
  <c r="U1026" i="1"/>
  <c r="T1026" i="1"/>
  <c r="Z1018" i="1"/>
  <c r="V1018" i="1"/>
  <c r="U1018" i="1"/>
  <c r="T1018" i="1"/>
  <c r="Z1010" i="1"/>
  <c r="V1010" i="1"/>
  <c r="U1010" i="1"/>
  <c r="T1010" i="1"/>
  <c r="Z1002" i="1"/>
  <c r="V1002" i="1"/>
  <c r="U1002" i="1"/>
  <c r="T1002" i="1"/>
  <c r="Z994" i="1"/>
  <c r="V994" i="1"/>
  <c r="U994" i="1"/>
  <c r="T994" i="1"/>
  <c r="Z986" i="1"/>
  <c r="V986" i="1"/>
  <c r="U986" i="1"/>
  <c r="T986" i="1"/>
  <c r="Z978" i="1"/>
  <c r="V978" i="1"/>
  <c r="U978" i="1"/>
  <c r="T978" i="1"/>
  <c r="Z970" i="1"/>
  <c r="V970" i="1"/>
  <c r="U970" i="1"/>
  <c r="T970" i="1"/>
  <c r="Z962" i="1"/>
  <c r="V962" i="1"/>
  <c r="U962" i="1"/>
  <c r="T962" i="1"/>
  <c r="Z954" i="1"/>
  <c r="V954" i="1"/>
  <c r="U954" i="1"/>
  <c r="T954" i="1"/>
  <c r="Z946" i="1"/>
  <c r="V946" i="1"/>
  <c r="U946" i="1"/>
  <c r="T946" i="1"/>
  <c r="Z938" i="1"/>
  <c r="V938" i="1"/>
  <c r="U938" i="1"/>
  <c r="T938" i="1"/>
  <c r="Z930" i="1"/>
  <c r="V930" i="1"/>
  <c r="U930" i="1"/>
  <c r="T930" i="1"/>
  <c r="Z922" i="1"/>
  <c r="V922" i="1"/>
  <c r="U922" i="1"/>
  <c r="T922" i="1"/>
  <c r="Z914" i="1"/>
  <c r="V914" i="1"/>
  <c r="U914" i="1"/>
  <c r="T914" i="1"/>
  <c r="Z906" i="1"/>
  <c r="V906" i="1"/>
  <c r="U906" i="1"/>
  <c r="T906" i="1"/>
  <c r="Z898" i="1"/>
  <c r="V898" i="1"/>
  <c r="U898" i="1"/>
  <c r="T898" i="1"/>
  <c r="Z890" i="1"/>
  <c r="V890" i="1"/>
  <c r="U890" i="1"/>
  <c r="T890" i="1"/>
  <c r="Z882" i="1"/>
  <c r="V882" i="1"/>
  <c r="U882" i="1"/>
  <c r="T882" i="1"/>
  <c r="Z874" i="1"/>
  <c r="V874" i="1"/>
  <c r="U874" i="1"/>
  <c r="T874" i="1"/>
  <c r="Z866" i="1"/>
  <c r="V866" i="1"/>
  <c r="U866" i="1"/>
  <c r="T866" i="1"/>
  <c r="Z858" i="1"/>
  <c r="V858" i="1"/>
  <c r="U858" i="1"/>
  <c r="T858" i="1"/>
  <c r="Z850" i="1"/>
  <c r="V850" i="1"/>
  <c r="U850" i="1"/>
  <c r="T850" i="1"/>
  <c r="Z842" i="1"/>
  <c r="V842" i="1"/>
  <c r="U842" i="1"/>
  <c r="T842" i="1"/>
  <c r="Z834" i="1"/>
  <c r="V834" i="1"/>
  <c r="U834" i="1"/>
  <c r="T834" i="1"/>
  <c r="Z826" i="1"/>
  <c r="V826" i="1"/>
  <c r="U826" i="1"/>
  <c r="T826" i="1"/>
  <c r="Z818" i="1"/>
  <c r="V818" i="1"/>
  <c r="U818" i="1"/>
  <c r="T818" i="1"/>
  <c r="Z810" i="1"/>
  <c r="V810" i="1"/>
  <c r="U810" i="1"/>
  <c r="T810" i="1"/>
  <c r="Z802" i="1"/>
  <c r="V802" i="1"/>
  <c r="U802" i="1"/>
  <c r="T802" i="1"/>
  <c r="Z794" i="1"/>
  <c r="V794" i="1"/>
  <c r="U794" i="1"/>
  <c r="T794" i="1"/>
  <c r="Z786" i="1"/>
  <c r="V786" i="1"/>
  <c r="U786" i="1"/>
  <c r="T786" i="1"/>
  <c r="Z778" i="1"/>
  <c r="V778" i="1"/>
  <c r="U778" i="1"/>
  <c r="T778" i="1"/>
  <c r="Z770" i="1"/>
  <c r="V770" i="1"/>
  <c r="U770" i="1"/>
  <c r="T770" i="1"/>
  <c r="Z762" i="1"/>
  <c r="V762" i="1"/>
  <c r="U762" i="1"/>
  <c r="T762" i="1"/>
  <c r="Z754" i="1"/>
  <c r="V754" i="1"/>
  <c r="U754" i="1"/>
  <c r="T754" i="1"/>
  <c r="Z746" i="1"/>
  <c r="V746" i="1"/>
  <c r="U746" i="1"/>
  <c r="T746" i="1"/>
  <c r="Z738" i="1"/>
  <c r="V738" i="1"/>
  <c r="U738" i="1"/>
  <c r="T738" i="1"/>
  <c r="Z730" i="1"/>
  <c r="V730" i="1"/>
  <c r="U730" i="1"/>
  <c r="T730" i="1"/>
  <c r="Z722" i="1"/>
  <c r="V722" i="1"/>
  <c r="U722" i="1"/>
  <c r="T722" i="1"/>
  <c r="Z714" i="1"/>
  <c r="V714" i="1"/>
  <c r="U714" i="1"/>
  <c r="T714" i="1"/>
  <c r="Z706" i="1"/>
  <c r="V706" i="1"/>
  <c r="U706" i="1"/>
  <c r="T706" i="1"/>
  <c r="Z698" i="1"/>
  <c r="V698" i="1"/>
  <c r="U698" i="1"/>
  <c r="T698" i="1"/>
  <c r="Z690" i="1"/>
  <c r="V690" i="1"/>
  <c r="U690" i="1"/>
  <c r="T690" i="1"/>
  <c r="Z682" i="1"/>
  <c r="V682" i="1"/>
  <c r="U682" i="1"/>
  <c r="T682" i="1"/>
  <c r="Z674" i="1"/>
  <c r="V674" i="1"/>
  <c r="U674" i="1"/>
  <c r="T674" i="1"/>
  <c r="Z666" i="1"/>
  <c r="V666" i="1"/>
  <c r="U666" i="1"/>
  <c r="T666" i="1"/>
  <c r="Z658" i="1"/>
  <c r="V658" i="1"/>
  <c r="U658" i="1"/>
  <c r="T658" i="1"/>
  <c r="Z650" i="1"/>
  <c r="V650" i="1"/>
  <c r="U650" i="1"/>
  <c r="T650" i="1"/>
  <c r="Z642" i="1"/>
  <c r="V642" i="1"/>
  <c r="U642" i="1"/>
  <c r="T642" i="1"/>
  <c r="Z634" i="1"/>
  <c r="V634" i="1"/>
  <c r="U634" i="1"/>
  <c r="T634" i="1"/>
  <c r="Z626" i="1"/>
  <c r="V626" i="1"/>
  <c r="U626" i="1"/>
  <c r="T626" i="1"/>
  <c r="Z618" i="1"/>
  <c r="V618" i="1"/>
  <c r="U618" i="1"/>
  <c r="T618" i="1"/>
  <c r="Z610" i="1"/>
  <c r="V610" i="1"/>
  <c r="U610" i="1"/>
  <c r="T610" i="1"/>
  <c r="Z602" i="1"/>
  <c r="V602" i="1"/>
  <c r="U602" i="1"/>
  <c r="T602" i="1"/>
  <c r="Z594" i="1"/>
  <c r="V594" i="1"/>
  <c r="U594" i="1"/>
  <c r="T594" i="1"/>
  <c r="Z586" i="1"/>
  <c r="V586" i="1"/>
  <c r="U586" i="1"/>
  <c r="T586" i="1"/>
  <c r="Z578" i="1"/>
  <c r="V578" i="1"/>
  <c r="U578" i="1"/>
  <c r="T578" i="1"/>
  <c r="Z570" i="1"/>
  <c r="V570" i="1"/>
  <c r="U570" i="1"/>
  <c r="T570" i="1"/>
  <c r="Z562" i="1"/>
  <c r="V562" i="1"/>
  <c r="U562" i="1"/>
  <c r="T562" i="1"/>
  <c r="Z554" i="1"/>
  <c r="V554" i="1"/>
  <c r="U554" i="1"/>
  <c r="T554" i="1"/>
  <c r="Z546" i="1"/>
  <c r="V546" i="1"/>
  <c r="U546" i="1"/>
  <c r="T546" i="1"/>
  <c r="Z538" i="1"/>
  <c r="V538" i="1"/>
  <c r="U538" i="1"/>
  <c r="T538" i="1"/>
  <c r="Z530" i="1"/>
  <c r="V530" i="1"/>
  <c r="U530" i="1"/>
  <c r="T530" i="1"/>
  <c r="Z522" i="1"/>
  <c r="V522" i="1"/>
  <c r="U522" i="1"/>
  <c r="T522" i="1"/>
  <c r="Z514" i="1"/>
  <c r="V514" i="1"/>
  <c r="U514" i="1"/>
  <c r="T514" i="1"/>
  <c r="Z506" i="1"/>
  <c r="V506" i="1"/>
  <c r="U506" i="1"/>
  <c r="T506" i="1"/>
  <c r="Z498" i="1"/>
  <c r="V498" i="1"/>
  <c r="U498" i="1"/>
  <c r="T498" i="1"/>
  <c r="Z490" i="1"/>
  <c r="V490" i="1"/>
  <c r="U490" i="1"/>
  <c r="T490" i="1"/>
  <c r="Z482" i="1"/>
  <c r="V482" i="1"/>
  <c r="U482" i="1"/>
  <c r="T482" i="1"/>
  <c r="Z474" i="1"/>
  <c r="V474" i="1"/>
  <c r="U474" i="1"/>
  <c r="T474" i="1"/>
  <c r="Z466" i="1"/>
  <c r="V466" i="1"/>
  <c r="U466" i="1"/>
  <c r="T466" i="1"/>
  <c r="Z458" i="1"/>
  <c r="V458" i="1"/>
  <c r="U458" i="1"/>
  <c r="T458" i="1"/>
  <c r="Z450" i="1"/>
  <c r="V450" i="1"/>
  <c r="U450" i="1"/>
  <c r="T450" i="1"/>
  <c r="Z442" i="1"/>
  <c r="V442" i="1"/>
  <c r="U442" i="1"/>
  <c r="T442" i="1"/>
  <c r="Z434" i="1"/>
  <c r="V434" i="1"/>
  <c r="U434" i="1"/>
  <c r="T434" i="1"/>
  <c r="Z426" i="1"/>
  <c r="V426" i="1"/>
  <c r="U426" i="1"/>
  <c r="T426" i="1"/>
  <c r="Z418" i="1"/>
  <c r="V418" i="1"/>
  <c r="U418" i="1"/>
  <c r="T418" i="1"/>
  <c r="Z410" i="1"/>
  <c r="V410" i="1"/>
  <c r="U410" i="1"/>
  <c r="T410" i="1"/>
  <c r="Z402" i="1"/>
  <c r="V402" i="1"/>
  <c r="U402" i="1"/>
  <c r="T402" i="1"/>
  <c r="Z394" i="1"/>
  <c r="V394" i="1"/>
  <c r="U394" i="1"/>
  <c r="T394" i="1"/>
  <c r="Z386" i="1"/>
  <c r="V386" i="1"/>
  <c r="U386" i="1"/>
  <c r="T386" i="1"/>
  <c r="Z378" i="1"/>
  <c r="V378" i="1"/>
  <c r="U378" i="1"/>
  <c r="T378" i="1"/>
  <c r="Z370" i="1"/>
  <c r="V370" i="1"/>
  <c r="U370" i="1"/>
  <c r="T370" i="1"/>
  <c r="Z362" i="1"/>
  <c r="V362" i="1"/>
  <c r="U362" i="1"/>
  <c r="T362" i="1"/>
  <c r="Z354" i="1"/>
  <c r="V354" i="1"/>
  <c r="U354" i="1"/>
  <c r="T354" i="1"/>
  <c r="Z346" i="1"/>
  <c r="V346" i="1"/>
  <c r="U346" i="1"/>
  <c r="T346" i="1"/>
  <c r="Z338" i="1"/>
  <c r="V338" i="1"/>
  <c r="U338" i="1"/>
  <c r="T338" i="1"/>
  <c r="Z330" i="1"/>
  <c r="V330" i="1"/>
  <c r="U330" i="1"/>
  <c r="T330" i="1"/>
  <c r="Z322" i="1"/>
  <c r="V322" i="1"/>
  <c r="U322" i="1"/>
  <c r="T322" i="1"/>
  <c r="Z314" i="1"/>
  <c r="V314" i="1"/>
  <c r="U314" i="1"/>
  <c r="T314" i="1"/>
  <c r="Z306" i="1"/>
  <c r="V306" i="1"/>
  <c r="U306" i="1"/>
  <c r="T306" i="1"/>
  <c r="Z298" i="1"/>
  <c r="V298" i="1"/>
  <c r="U298" i="1"/>
  <c r="T298" i="1"/>
  <c r="Z290" i="1"/>
  <c r="V290" i="1"/>
  <c r="U290" i="1"/>
  <c r="T290" i="1"/>
  <c r="Z282" i="1"/>
  <c r="V282" i="1"/>
  <c r="U282" i="1"/>
  <c r="T282" i="1"/>
  <c r="Z274" i="1"/>
  <c r="V274" i="1"/>
  <c r="U274" i="1"/>
  <c r="T274" i="1"/>
  <c r="Z266" i="1"/>
  <c r="V266" i="1"/>
  <c r="U266" i="1"/>
  <c r="T266" i="1"/>
  <c r="Z258" i="1"/>
  <c r="V258" i="1"/>
  <c r="U258" i="1"/>
  <c r="T258" i="1"/>
  <c r="Z250" i="1"/>
  <c r="V250" i="1"/>
  <c r="U250" i="1"/>
  <c r="T250" i="1"/>
  <c r="Z242" i="1"/>
  <c r="V242" i="1"/>
  <c r="U242" i="1"/>
  <c r="T242" i="1"/>
  <c r="Z234" i="1"/>
  <c r="V234" i="1"/>
  <c r="U234" i="1"/>
  <c r="T234" i="1"/>
  <c r="Z226" i="1"/>
  <c r="V226" i="1"/>
  <c r="U226" i="1"/>
  <c r="T226" i="1"/>
  <c r="Z218" i="1"/>
  <c r="V218" i="1"/>
  <c r="U218" i="1"/>
  <c r="T218" i="1"/>
  <c r="Z210" i="1"/>
  <c r="V210" i="1"/>
  <c r="U210" i="1"/>
  <c r="T210" i="1"/>
  <c r="Z202" i="1"/>
  <c r="V202" i="1"/>
  <c r="U202" i="1"/>
  <c r="T202" i="1"/>
  <c r="Z194" i="1"/>
  <c r="V194" i="1"/>
  <c r="U194" i="1"/>
  <c r="T194" i="1"/>
  <c r="Z186" i="1"/>
  <c r="V186" i="1"/>
  <c r="U186" i="1"/>
  <c r="T186" i="1"/>
  <c r="Z178" i="1"/>
  <c r="V178" i="1"/>
  <c r="U178" i="1"/>
  <c r="T178" i="1"/>
  <c r="Z170" i="1"/>
  <c r="V170" i="1"/>
  <c r="U170" i="1"/>
  <c r="T170" i="1"/>
  <c r="Z162" i="1"/>
  <c r="V162" i="1"/>
  <c r="U162" i="1"/>
  <c r="T162" i="1"/>
  <c r="Z154" i="1"/>
  <c r="V154" i="1"/>
  <c r="U154" i="1"/>
  <c r="T154" i="1"/>
  <c r="Z146" i="1"/>
  <c r="V146" i="1"/>
  <c r="U146" i="1"/>
  <c r="T146" i="1"/>
  <c r="Z138" i="1"/>
  <c r="V138" i="1"/>
  <c r="U138" i="1"/>
  <c r="T138" i="1"/>
  <c r="Z130" i="1"/>
  <c r="V130" i="1"/>
  <c r="U130" i="1"/>
  <c r="T130" i="1"/>
  <c r="Z122" i="1"/>
  <c r="V122" i="1"/>
  <c r="U122" i="1"/>
  <c r="T122" i="1"/>
  <c r="Z114" i="1"/>
  <c r="V114" i="1"/>
  <c r="U114" i="1"/>
  <c r="T114" i="1"/>
  <c r="Z106" i="1"/>
  <c r="V106" i="1"/>
  <c r="U106" i="1"/>
  <c r="T106" i="1"/>
  <c r="Z98" i="1"/>
  <c r="V98" i="1"/>
  <c r="U98" i="1"/>
  <c r="T98" i="1"/>
  <c r="Z90" i="1"/>
  <c r="V90" i="1"/>
  <c r="U90" i="1"/>
  <c r="T90" i="1"/>
  <c r="Z82" i="1"/>
  <c r="V82" i="1"/>
  <c r="U82" i="1"/>
  <c r="T82" i="1"/>
  <c r="Z74" i="1"/>
  <c r="V74" i="1"/>
  <c r="U74" i="1"/>
  <c r="T74" i="1"/>
  <c r="Z66" i="1"/>
  <c r="V66" i="1"/>
  <c r="U66" i="1"/>
  <c r="T66" i="1"/>
  <c r="Z58" i="1"/>
  <c r="V58" i="1"/>
  <c r="U58" i="1"/>
  <c r="T58" i="1"/>
  <c r="Z50" i="1"/>
  <c r="V50" i="1"/>
  <c r="U50" i="1"/>
  <c r="T50" i="1"/>
  <c r="Z42" i="1"/>
  <c r="V42" i="1"/>
  <c r="U42" i="1"/>
  <c r="T42" i="1"/>
  <c r="Z34" i="1"/>
  <c r="V34" i="1"/>
  <c r="U34" i="1"/>
  <c r="T34" i="1"/>
  <c r="Z26" i="1"/>
  <c r="V26" i="1"/>
  <c r="U26" i="1"/>
  <c r="T26" i="1"/>
  <c r="Z18" i="1"/>
  <c r="V18" i="1"/>
  <c r="U18" i="1"/>
  <c r="T18" i="1"/>
  <c r="Z10" i="1"/>
  <c r="V10" i="1"/>
  <c r="U10" i="1"/>
  <c r="T10" i="1"/>
  <c r="L9925" i="1"/>
  <c r="L9909" i="1"/>
  <c r="L9893" i="1"/>
  <c r="L9837" i="1"/>
  <c r="L9773" i="1"/>
  <c r="H9773" i="1" s="1"/>
  <c r="L9757" i="1"/>
  <c r="L9717" i="1"/>
  <c r="L9701" i="1"/>
  <c r="L9685" i="1"/>
  <c r="L9669" i="1"/>
  <c r="L9653" i="1"/>
  <c r="L9637" i="1"/>
  <c r="L9621" i="1"/>
  <c r="G9621" i="1" s="1"/>
  <c r="L9381" i="1"/>
  <c r="L9341" i="1"/>
  <c r="L9317" i="1"/>
  <c r="L9293" i="1"/>
  <c r="L9253" i="1"/>
  <c r="L9229" i="1"/>
  <c r="L9181" i="1"/>
  <c r="L9069" i="1"/>
  <c r="G9069" i="1" s="1"/>
  <c r="L9005" i="1"/>
  <c r="L8965" i="1"/>
  <c r="L8877" i="1"/>
  <c r="L8813" i="1"/>
  <c r="L8733" i="1"/>
  <c r="L8709" i="1"/>
  <c r="L8693" i="1"/>
  <c r="L8669" i="1"/>
  <c r="G8669" i="1" s="1"/>
  <c r="L8549" i="1"/>
  <c r="L8525" i="1"/>
  <c r="L8277" i="1"/>
  <c r="L8253" i="1"/>
  <c r="L8189" i="1"/>
  <c r="L8117" i="1"/>
  <c r="L8069" i="1"/>
  <c r="L7973" i="1"/>
  <c r="G7973" i="1" s="1"/>
  <c r="L7909" i="1"/>
  <c r="L7885" i="1"/>
  <c r="L7717" i="1"/>
  <c r="L7621" i="1"/>
  <c r="L7549" i="1"/>
  <c r="L7509" i="1"/>
  <c r="L7405" i="1"/>
  <c r="L7317" i="1"/>
  <c r="G7317" i="1" s="1"/>
  <c r="L7205" i="1"/>
  <c r="L7181" i="1"/>
  <c r="L7117" i="1"/>
  <c r="L7101" i="1"/>
  <c r="L7061" i="1"/>
  <c r="L7045" i="1"/>
  <c r="L7029" i="1"/>
  <c r="L6941" i="1"/>
  <c r="G6941" i="1" s="1"/>
  <c r="L6829" i="1"/>
  <c r="L6717" i="1"/>
  <c r="L6685" i="1"/>
  <c r="L6629" i="1"/>
  <c r="L6581" i="1"/>
  <c r="L6557" i="1"/>
  <c r="L6509" i="1"/>
  <c r="L6477" i="1"/>
  <c r="G6477" i="1" s="1"/>
  <c r="L6445" i="1"/>
  <c r="L6397" i="1"/>
  <c r="L6277" i="1"/>
  <c r="L6173" i="1"/>
  <c r="G6173" i="1" s="1"/>
  <c r="L6141" i="1"/>
  <c r="G6141" i="1" s="1"/>
  <c r="L6109" i="1"/>
  <c r="G6109" i="1" s="1"/>
  <c r="L6045" i="1"/>
  <c r="G6045" i="1" s="1"/>
  <c r="L5965" i="1"/>
  <c r="G5965" i="1" s="1"/>
  <c r="L5901" i="1"/>
  <c r="L5845" i="1"/>
  <c r="L5733" i="1"/>
  <c r="L5685" i="1"/>
  <c r="L5589" i="1"/>
  <c r="L5525" i="1"/>
  <c r="L5477" i="1"/>
  <c r="L5453" i="1"/>
  <c r="G5453" i="1" s="1"/>
  <c r="L5349" i="1"/>
  <c r="L5285" i="1"/>
  <c r="L5261" i="1"/>
  <c r="L5237" i="1"/>
  <c r="L5141" i="1"/>
  <c r="L5109" i="1"/>
  <c r="G5109" i="1" s="1"/>
  <c r="L5069" i="1"/>
  <c r="L5037" i="1"/>
  <c r="G5037" i="1" s="1"/>
  <c r="L4981" i="1"/>
  <c r="G4981" i="1" s="1"/>
  <c r="L4949" i="1"/>
  <c r="G4949" i="1" s="1"/>
  <c r="L4909" i="1"/>
  <c r="L4773" i="1"/>
  <c r="L4741" i="1"/>
  <c r="L4709" i="1"/>
  <c r="L4685" i="1"/>
  <c r="L4653" i="1"/>
  <c r="G4653" i="1" s="1"/>
  <c r="L4589" i="1"/>
  <c r="L4565" i="1"/>
  <c r="G4565" i="1" s="1"/>
  <c r="L4477" i="1"/>
  <c r="L4397" i="1"/>
  <c r="L4381" i="1"/>
  <c r="L4341" i="1"/>
  <c r="G4341" i="1" s="1"/>
  <c r="L4277" i="1"/>
  <c r="G4277" i="1" s="1"/>
  <c r="L4149" i="1"/>
  <c r="G4149" i="1" s="1"/>
  <c r="L4029" i="1"/>
  <c r="L3949" i="1"/>
  <c r="L3829" i="1"/>
  <c r="G3829" i="1" s="1"/>
  <c r="L3749" i="1"/>
  <c r="L3717" i="1"/>
  <c r="L3693" i="1"/>
  <c r="L3669" i="1"/>
  <c r="G3669" i="1" s="1"/>
  <c r="L3581" i="1"/>
  <c r="G3581" i="1" s="1"/>
  <c r="L3509" i="1"/>
  <c r="G3509" i="1" s="1"/>
  <c r="L3421" i="1"/>
  <c r="L3397" i="1"/>
  <c r="L3309" i="1"/>
  <c r="L3109" i="1"/>
  <c r="L3085" i="1"/>
  <c r="L3037" i="1"/>
  <c r="L3013" i="1"/>
  <c r="G3013" i="1" s="1"/>
  <c r="L2789" i="1"/>
  <c r="L2653" i="1"/>
  <c r="L2629" i="1"/>
  <c r="L2549" i="1"/>
  <c r="G2549" i="1" s="1"/>
  <c r="L2461" i="1"/>
  <c r="L2357" i="1"/>
  <c r="G2357" i="1" s="1"/>
  <c r="L2261" i="1"/>
  <c r="G2261" i="1" s="1"/>
  <c r="L2213" i="1"/>
  <c r="G2213" i="1" s="1"/>
  <c r="L2189" i="1"/>
  <c r="L2157" i="1"/>
  <c r="L2085" i="1"/>
  <c r="L2045" i="1"/>
  <c r="L1981" i="1"/>
  <c r="L1901" i="1"/>
  <c r="L1805" i="1"/>
  <c r="L1749" i="1"/>
  <c r="G1749" i="1" s="1"/>
  <c r="L1629" i="1"/>
  <c r="L1605" i="1"/>
  <c r="L1453" i="1"/>
  <c r="L1341" i="1"/>
  <c r="L1125" i="1"/>
  <c r="L1061" i="1"/>
  <c r="L997" i="1"/>
  <c r="L949" i="1"/>
  <c r="G949" i="1" s="1"/>
  <c r="L885" i="1"/>
  <c r="L693" i="1"/>
  <c r="L677" i="1"/>
  <c r="L613" i="1"/>
  <c r="L517" i="1"/>
  <c r="L493" i="1"/>
  <c r="L453" i="1"/>
  <c r="L2" i="1"/>
  <c r="F9953" i="1"/>
  <c r="Z9953" i="1"/>
  <c r="V9953" i="1"/>
  <c r="U9953" i="1"/>
  <c r="T9953" i="1"/>
  <c r="F9945" i="1"/>
  <c r="Z9945" i="1"/>
  <c r="V9945" i="1"/>
  <c r="U9945" i="1"/>
  <c r="T9945" i="1"/>
  <c r="F9937" i="1"/>
  <c r="Z9937" i="1"/>
  <c r="V9937" i="1"/>
  <c r="U9937" i="1"/>
  <c r="T9937" i="1"/>
  <c r="F9929" i="1"/>
  <c r="Z9929" i="1"/>
  <c r="V9929" i="1"/>
  <c r="U9929" i="1"/>
  <c r="T9929" i="1"/>
  <c r="F9921" i="1"/>
  <c r="Z9921" i="1"/>
  <c r="V9921" i="1"/>
  <c r="U9921" i="1"/>
  <c r="T9921" i="1"/>
  <c r="F9913" i="1"/>
  <c r="Z9913" i="1"/>
  <c r="V9913" i="1"/>
  <c r="U9913" i="1"/>
  <c r="T9913" i="1"/>
  <c r="F9905" i="1"/>
  <c r="Z9905" i="1"/>
  <c r="V9905" i="1"/>
  <c r="U9905" i="1"/>
  <c r="T9905" i="1"/>
  <c r="F9897" i="1"/>
  <c r="Z9897" i="1"/>
  <c r="V9897" i="1"/>
  <c r="U9897" i="1"/>
  <c r="T9897" i="1"/>
  <c r="F9889" i="1"/>
  <c r="Z9889" i="1"/>
  <c r="V9889" i="1"/>
  <c r="U9889" i="1"/>
  <c r="T9889" i="1"/>
  <c r="F9881" i="1"/>
  <c r="Z9881" i="1"/>
  <c r="V9881" i="1"/>
  <c r="U9881" i="1"/>
  <c r="T9881" i="1"/>
  <c r="F9873" i="1"/>
  <c r="Z9873" i="1"/>
  <c r="V9873" i="1"/>
  <c r="U9873" i="1"/>
  <c r="T9873" i="1"/>
  <c r="F9865" i="1"/>
  <c r="Z9865" i="1"/>
  <c r="V9865" i="1"/>
  <c r="U9865" i="1"/>
  <c r="T9865" i="1"/>
  <c r="F9857" i="1"/>
  <c r="Z9857" i="1"/>
  <c r="V9857" i="1"/>
  <c r="U9857" i="1"/>
  <c r="T9857" i="1"/>
  <c r="F9849" i="1"/>
  <c r="Z9849" i="1"/>
  <c r="V9849" i="1"/>
  <c r="U9849" i="1"/>
  <c r="T9849" i="1"/>
  <c r="F9841" i="1"/>
  <c r="Z9841" i="1"/>
  <c r="V9841" i="1"/>
  <c r="U9841" i="1"/>
  <c r="T9841" i="1"/>
  <c r="F9833" i="1"/>
  <c r="Z9833" i="1"/>
  <c r="V9833" i="1"/>
  <c r="U9833" i="1"/>
  <c r="T9833" i="1"/>
  <c r="F9825" i="1"/>
  <c r="Z9825" i="1"/>
  <c r="V9825" i="1"/>
  <c r="U9825" i="1"/>
  <c r="T9825" i="1"/>
  <c r="F9817" i="1"/>
  <c r="Z9817" i="1"/>
  <c r="V9817" i="1"/>
  <c r="U9817" i="1"/>
  <c r="T9817" i="1"/>
  <c r="F9809" i="1"/>
  <c r="Z9809" i="1"/>
  <c r="V9809" i="1"/>
  <c r="U9809" i="1"/>
  <c r="T9809" i="1"/>
  <c r="F9801" i="1"/>
  <c r="Z9801" i="1"/>
  <c r="V9801" i="1"/>
  <c r="U9801" i="1"/>
  <c r="T9801" i="1"/>
  <c r="F9793" i="1"/>
  <c r="Z9793" i="1"/>
  <c r="V9793" i="1"/>
  <c r="U9793" i="1"/>
  <c r="T9793" i="1"/>
  <c r="F9785" i="1"/>
  <c r="Z9785" i="1"/>
  <c r="V9785" i="1"/>
  <c r="U9785" i="1"/>
  <c r="T9785" i="1"/>
  <c r="F9777" i="1"/>
  <c r="Z9777" i="1"/>
  <c r="V9777" i="1"/>
  <c r="U9777" i="1"/>
  <c r="T9777" i="1"/>
  <c r="F9769" i="1"/>
  <c r="Z9769" i="1"/>
  <c r="V9769" i="1"/>
  <c r="U9769" i="1"/>
  <c r="T9769" i="1"/>
  <c r="F9761" i="1"/>
  <c r="Z9761" i="1"/>
  <c r="V9761" i="1"/>
  <c r="U9761" i="1"/>
  <c r="T9761" i="1"/>
  <c r="F9753" i="1"/>
  <c r="Z9753" i="1"/>
  <c r="V9753" i="1"/>
  <c r="U9753" i="1"/>
  <c r="T9753" i="1"/>
  <c r="F9745" i="1"/>
  <c r="Z9745" i="1"/>
  <c r="V9745" i="1"/>
  <c r="U9745" i="1"/>
  <c r="T9745" i="1"/>
  <c r="F9737" i="1"/>
  <c r="Z9737" i="1"/>
  <c r="V9737" i="1"/>
  <c r="U9737" i="1"/>
  <c r="T9737" i="1"/>
  <c r="F9729" i="1"/>
  <c r="Z9729" i="1"/>
  <c r="V9729" i="1"/>
  <c r="U9729" i="1"/>
  <c r="T9729" i="1"/>
  <c r="F9721" i="1"/>
  <c r="Z9721" i="1"/>
  <c r="V9721" i="1"/>
  <c r="U9721" i="1"/>
  <c r="T9721" i="1"/>
  <c r="F9713" i="1"/>
  <c r="Z9713" i="1"/>
  <c r="V9713" i="1"/>
  <c r="U9713" i="1"/>
  <c r="T9713" i="1"/>
  <c r="F9705" i="1"/>
  <c r="Z9705" i="1"/>
  <c r="V9705" i="1"/>
  <c r="U9705" i="1"/>
  <c r="T9705" i="1"/>
  <c r="F9697" i="1"/>
  <c r="Z9697" i="1"/>
  <c r="V9697" i="1"/>
  <c r="U9697" i="1"/>
  <c r="T9697" i="1"/>
  <c r="F9689" i="1"/>
  <c r="Z9689" i="1"/>
  <c r="V9689" i="1"/>
  <c r="U9689" i="1"/>
  <c r="T9689" i="1"/>
  <c r="F9681" i="1"/>
  <c r="Z9681" i="1"/>
  <c r="V9681" i="1"/>
  <c r="U9681" i="1"/>
  <c r="T9681" i="1"/>
  <c r="F9673" i="1"/>
  <c r="Z9673" i="1"/>
  <c r="V9673" i="1"/>
  <c r="U9673" i="1"/>
  <c r="T9673" i="1"/>
  <c r="F9665" i="1"/>
  <c r="Z9665" i="1"/>
  <c r="V9665" i="1"/>
  <c r="U9665" i="1"/>
  <c r="T9665" i="1"/>
  <c r="F9657" i="1"/>
  <c r="Z9657" i="1"/>
  <c r="V9657" i="1"/>
  <c r="U9657" i="1"/>
  <c r="T9657" i="1"/>
  <c r="F9649" i="1"/>
  <c r="Z9649" i="1"/>
  <c r="V9649" i="1"/>
  <c r="U9649" i="1"/>
  <c r="T9649" i="1"/>
  <c r="F9641" i="1"/>
  <c r="Z9641" i="1"/>
  <c r="V9641" i="1"/>
  <c r="U9641" i="1"/>
  <c r="T9641" i="1"/>
  <c r="F9633" i="1"/>
  <c r="Z9633" i="1"/>
  <c r="V9633" i="1"/>
  <c r="U9633" i="1"/>
  <c r="T9633" i="1"/>
  <c r="F9625" i="1"/>
  <c r="Z9625" i="1"/>
  <c r="V9625" i="1"/>
  <c r="U9625" i="1"/>
  <c r="T9625" i="1"/>
  <c r="F9617" i="1"/>
  <c r="Z9617" i="1"/>
  <c r="V9617" i="1"/>
  <c r="U9617" i="1"/>
  <c r="T9617" i="1"/>
  <c r="F9609" i="1"/>
  <c r="Z9609" i="1"/>
  <c r="V9609" i="1"/>
  <c r="U9609" i="1"/>
  <c r="T9609" i="1"/>
  <c r="F9601" i="1"/>
  <c r="Z9601" i="1"/>
  <c r="V9601" i="1"/>
  <c r="U9601" i="1"/>
  <c r="T9601" i="1"/>
  <c r="F9593" i="1"/>
  <c r="Z9593" i="1"/>
  <c r="V9593" i="1"/>
  <c r="U9593" i="1"/>
  <c r="T9593" i="1"/>
  <c r="F9585" i="1"/>
  <c r="Z9585" i="1"/>
  <c r="V9585" i="1"/>
  <c r="U9585" i="1"/>
  <c r="T9585" i="1"/>
  <c r="F9577" i="1"/>
  <c r="Z9577" i="1"/>
  <c r="V9577" i="1"/>
  <c r="U9577" i="1"/>
  <c r="T9577" i="1"/>
  <c r="F9569" i="1"/>
  <c r="Z9569" i="1"/>
  <c r="V9569" i="1"/>
  <c r="U9569" i="1"/>
  <c r="T9569" i="1"/>
  <c r="F9561" i="1"/>
  <c r="Z9561" i="1"/>
  <c r="V9561" i="1"/>
  <c r="U9561" i="1"/>
  <c r="T9561" i="1"/>
  <c r="F9553" i="1"/>
  <c r="Z9553" i="1"/>
  <c r="V9553" i="1"/>
  <c r="U9553" i="1"/>
  <c r="T9553" i="1"/>
  <c r="F9545" i="1"/>
  <c r="Z9545" i="1"/>
  <c r="V9545" i="1"/>
  <c r="U9545" i="1"/>
  <c r="T9545" i="1"/>
  <c r="F9537" i="1"/>
  <c r="Z9537" i="1"/>
  <c r="V9537" i="1"/>
  <c r="U9537" i="1"/>
  <c r="T9537" i="1"/>
  <c r="F9529" i="1"/>
  <c r="Z9529" i="1"/>
  <c r="V9529" i="1"/>
  <c r="U9529" i="1"/>
  <c r="T9529" i="1"/>
  <c r="F9521" i="1"/>
  <c r="Z9521" i="1"/>
  <c r="V9521" i="1"/>
  <c r="U9521" i="1"/>
  <c r="T9521" i="1"/>
  <c r="F9513" i="1"/>
  <c r="Z9513" i="1"/>
  <c r="V9513" i="1"/>
  <c r="U9513" i="1"/>
  <c r="T9513" i="1"/>
  <c r="F9505" i="1"/>
  <c r="Z9505" i="1"/>
  <c r="V9505" i="1"/>
  <c r="U9505" i="1"/>
  <c r="T9505" i="1"/>
  <c r="F9497" i="1"/>
  <c r="Z9497" i="1"/>
  <c r="V9497" i="1"/>
  <c r="U9497" i="1"/>
  <c r="T9497" i="1"/>
  <c r="F9489" i="1"/>
  <c r="Z9489" i="1"/>
  <c r="V9489" i="1"/>
  <c r="U9489" i="1"/>
  <c r="T9489" i="1"/>
  <c r="F9481" i="1"/>
  <c r="Z9481" i="1"/>
  <c r="V9481" i="1"/>
  <c r="U9481" i="1"/>
  <c r="T9481" i="1"/>
  <c r="F9473" i="1"/>
  <c r="Z9473" i="1"/>
  <c r="V9473" i="1"/>
  <c r="U9473" i="1"/>
  <c r="T9473" i="1"/>
  <c r="F9465" i="1"/>
  <c r="Z9465" i="1"/>
  <c r="V9465" i="1"/>
  <c r="U9465" i="1"/>
  <c r="T9465" i="1"/>
  <c r="F9457" i="1"/>
  <c r="Z9457" i="1"/>
  <c r="V9457" i="1"/>
  <c r="U9457" i="1"/>
  <c r="T9457" i="1"/>
  <c r="F9449" i="1"/>
  <c r="Z9449" i="1"/>
  <c r="V9449" i="1"/>
  <c r="U9449" i="1"/>
  <c r="T9449" i="1"/>
  <c r="F9441" i="1"/>
  <c r="Z9441" i="1"/>
  <c r="V9441" i="1"/>
  <c r="U9441" i="1"/>
  <c r="T9441" i="1"/>
  <c r="F9433" i="1"/>
  <c r="Z9433" i="1"/>
  <c r="V9433" i="1"/>
  <c r="U9433" i="1"/>
  <c r="T9433" i="1"/>
  <c r="F9425" i="1"/>
  <c r="Z9425" i="1"/>
  <c r="V9425" i="1"/>
  <c r="U9425" i="1"/>
  <c r="T9425" i="1"/>
  <c r="F9417" i="1"/>
  <c r="Z9417" i="1"/>
  <c r="V9417" i="1"/>
  <c r="U9417" i="1"/>
  <c r="T9417" i="1"/>
  <c r="F9409" i="1"/>
  <c r="Z9409" i="1"/>
  <c r="V9409" i="1"/>
  <c r="U9409" i="1"/>
  <c r="T9409" i="1"/>
  <c r="F9401" i="1"/>
  <c r="Z9401" i="1"/>
  <c r="V9401" i="1"/>
  <c r="U9401" i="1"/>
  <c r="T9401" i="1"/>
  <c r="F9393" i="1"/>
  <c r="Z9393" i="1"/>
  <c r="V9393" i="1"/>
  <c r="U9393" i="1"/>
  <c r="T9393" i="1"/>
  <c r="F9385" i="1"/>
  <c r="Z9385" i="1"/>
  <c r="V9385" i="1"/>
  <c r="U9385" i="1"/>
  <c r="T9385" i="1"/>
  <c r="F9377" i="1"/>
  <c r="Z9377" i="1"/>
  <c r="V9377" i="1"/>
  <c r="U9377" i="1"/>
  <c r="T9377" i="1"/>
  <c r="F9369" i="1"/>
  <c r="Z9369" i="1"/>
  <c r="V9369" i="1"/>
  <c r="U9369" i="1"/>
  <c r="T9369" i="1"/>
  <c r="F9361" i="1"/>
  <c r="Z9361" i="1"/>
  <c r="V9361" i="1"/>
  <c r="U9361" i="1"/>
  <c r="T9361" i="1"/>
  <c r="F9353" i="1"/>
  <c r="Z9353" i="1"/>
  <c r="V9353" i="1"/>
  <c r="U9353" i="1"/>
  <c r="T9353" i="1"/>
  <c r="F9345" i="1"/>
  <c r="Z9345" i="1"/>
  <c r="V9345" i="1"/>
  <c r="U9345" i="1"/>
  <c r="T9345" i="1"/>
  <c r="F9337" i="1"/>
  <c r="Z9337" i="1"/>
  <c r="V9337" i="1"/>
  <c r="U9337" i="1"/>
  <c r="T9337" i="1"/>
  <c r="F9329" i="1"/>
  <c r="Z9329" i="1"/>
  <c r="V9329" i="1"/>
  <c r="U9329" i="1"/>
  <c r="T9329" i="1"/>
  <c r="F9321" i="1"/>
  <c r="Z9321" i="1"/>
  <c r="V9321" i="1"/>
  <c r="U9321" i="1"/>
  <c r="T9321" i="1"/>
  <c r="F9313" i="1"/>
  <c r="Z9313" i="1"/>
  <c r="V9313" i="1"/>
  <c r="U9313" i="1"/>
  <c r="T9313" i="1"/>
  <c r="F9305" i="1"/>
  <c r="Z9305" i="1"/>
  <c r="V9305" i="1"/>
  <c r="U9305" i="1"/>
  <c r="T9305" i="1"/>
  <c r="F9297" i="1"/>
  <c r="Z9297" i="1"/>
  <c r="V9297" i="1"/>
  <c r="U9297" i="1"/>
  <c r="T9297" i="1"/>
  <c r="F9289" i="1"/>
  <c r="Z9289" i="1"/>
  <c r="V9289" i="1"/>
  <c r="U9289" i="1"/>
  <c r="T9289" i="1"/>
  <c r="F9281" i="1"/>
  <c r="Z9281" i="1"/>
  <c r="V9281" i="1"/>
  <c r="U9281" i="1"/>
  <c r="T9281" i="1"/>
  <c r="F9273" i="1"/>
  <c r="Z9273" i="1"/>
  <c r="V9273" i="1"/>
  <c r="U9273" i="1"/>
  <c r="T9273" i="1"/>
  <c r="F9265" i="1"/>
  <c r="Z9265" i="1"/>
  <c r="V9265" i="1"/>
  <c r="U9265" i="1"/>
  <c r="T9265" i="1"/>
  <c r="F9257" i="1"/>
  <c r="Z9257" i="1"/>
  <c r="V9257" i="1"/>
  <c r="U9257" i="1"/>
  <c r="T9257" i="1"/>
  <c r="F9249" i="1"/>
  <c r="Z9249" i="1"/>
  <c r="V9249" i="1"/>
  <c r="U9249" i="1"/>
  <c r="T9249" i="1"/>
  <c r="F9241" i="1"/>
  <c r="Z9241" i="1"/>
  <c r="V9241" i="1"/>
  <c r="U9241" i="1"/>
  <c r="T9241" i="1"/>
  <c r="F9233" i="1"/>
  <c r="Z9233" i="1"/>
  <c r="V9233" i="1"/>
  <c r="U9233" i="1"/>
  <c r="T9233" i="1"/>
  <c r="F9225" i="1"/>
  <c r="Z9225" i="1"/>
  <c r="V9225" i="1"/>
  <c r="U9225" i="1"/>
  <c r="T9225" i="1"/>
  <c r="F9217" i="1"/>
  <c r="Z9217" i="1"/>
  <c r="V9217" i="1"/>
  <c r="U9217" i="1"/>
  <c r="T9217" i="1"/>
  <c r="F9209" i="1"/>
  <c r="Z9209" i="1"/>
  <c r="V9209" i="1"/>
  <c r="U9209" i="1"/>
  <c r="T9209" i="1"/>
  <c r="F9201" i="1"/>
  <c r="Z9201" i="1"/>
  <c r="V9201" i="1"/>
  <c r="U9201" i="1"/>
  <c r="T9201" i="1"/>
  <c r="F9193" i="1"/>
  <c r="Z9193" i="1"/>
  <c r="V9193" i="1"/>
  <c r="U9193" i="1"/>
  <c r="T9193" i="1"/>
  <c r="F9185" i="1"/>
  <c r="Z9185" i="1"/>
  <c r="V9185" i="1"/>
  <c r="U9185" i="1"/>
  <c r="T9185" i="1"/>
  <c r="F9177" i="1"/>
  <c r="Z9177" i="1"/>
  <c r="V9177" i="1"/>
  <c r="U9177" i="1"/>
  <c r="T9177" i="1"/>
  <c r="F9169" i="1"/>
  <c r="Z9169" i="1"/>
  <c r="V9169" i="1"/>
  <c r="U9169" i="1"/>
  <c r="T9169" i="1"/>
  <c r="F9161" i="1"/>
  <c r="Z9161" i="1"/>
  <c r="V9161" i="1"/>
  <c r="U9161" i="1"/>
  <c r="T9161" i="1"/>
  <c r="F9153" i="1"/>
  <c r="Z9153" i="1"/>
  <c r="V9153" i="1"/>
  <c r="U9153" i="1"/>
  <c r="T9153" i="1"/>
  <c r="F9145" i="1"/>
  <c r="Z9145" i="1"/>
  <c r="V9145" i="1"/>
  <c r="U9145" i="1"/>
  <c r="T9145" i="1"/>
  <c r="F9137" i="1"/>
  <c r="Z9137" i="1"/>
  <c r="V9137" i="1"/>
  <c r="U9137" i="1"/>
  <c r="T9137" i="1"/>
  <c r="F9129" i="1"/>
  <c r="Z9129" i="1"/>
  <c r="V9129" i="1"/>
  <c r="U9129" i="1"/>
  <c r="T9129" i="1"/>
  <c r="F9121" i="1"/>
  <c r="Z9121" i="1"/>
  <c r="V9121" i="1"/>
  <c r="U9121" i="1"/>
  <c r="T9121" i="1"/>
  <c r="F9113" i="1"/>
  <c r="Z9113" i="1"/>
  <c r="V9113" i="1"/>
  <c r="U9113" i="1"/>
  <c r="T9113" i="1"/>
  <c r="F9105" i="1"/>
  <c r="Z9105" i="1"/>
  <c r="V9105" i="1"/>
  <c r="U9105" i="1"/>
  <c r="T9105" i="1"/>
  <c r="F9097" i="1"/>
  <c r="Z9097" i="1"/>
  <c r="V9097" i="1"/>
  <c r="U9097" i="1"/>
  <c r="T9097" i="1"/>
  <c r="F9089" i="1"/>
  <c r="Z9089" i="1"/>
  <c r="V9089" i="1"/>
  <c r="U9089" i="1"/>
  <c r="T9089" i="1"/>
  <c r="F9081" i="1"/>
  <c r="Z9081" i="1"/>
  <c r="V9081" i="1"/>
  <c r="U9081" i="1"/>
  <c r="T9081" i="1"/>
  <c r="F9073" i="1"/>
  <c r="Z9073" i="1"/>
  <c r="V9073" i="1"/>
  <c r="U9073" i="1"/>
  <c r="T9073" i="1"/>
  <c r="F9065" i="1"/>
  <c r="Z9065" i="1"/>
  <c r="V9065" i="1"/>
  <c r="U9065" i="1"/>
  <c r="T9065" i="1"/>
  <c r="F9057" i="1"/>
  <c r="Z9057" i="1"/>
  <c r="V9057" i="1"/>
  <c r="U9057" i="1"/>
  <c r="T9057" i="1"/>
  <c r="F9049" i="1"/>
  <c r="Z9049" i="1"/>
  <c r="V9049" i="1"/>
  <c r="U9049" i="1"/>
  <c r="T9049" i="1"/>
  <c r="F9041" i="1"/>
  <c r="Z9041" i="1"/>
  <c r="V9041" i="1"/>
  <c r="U9041" i="1"/>
  <c r="T9041" i="1"/>
  <c r="F9033" i="1"/>
  <c r="Z9033" i="1"/>
  <c r="V9033" i="1"/>
  <c r="U9033" i="1"/>
  <c r="T9033" i="1"/>
  <c r="F9025" i="1"/>
  <c r="Z9025" i="1"/>
  <c r="V9025" i="1"/>
  <c r="U9025" i="1"/>
  <c r="T9025" i="1"/>
  <c r="F9017" i="1"/>
  <c r="Z9017" i="1"/>
  <c r="V9017" i="1"/>
  <c r="U9017" i="1"/>
  <c r="T9017" i="1"/>
  <c r="F9009" i="1"/>
  <c r="Z9009" i="1"/>
  <c r="V9009" i="1"/>
  <c r="U9009" i="1"/>
  <c r="T9009" i="1"/>
  <c r="F9001" i="1"/>
  <c r="Z9001" i="1"/>
  <c r="V9001" i="1"/>
  <c r="U9001" i="1"/>
  <c r="T9001" i="1"/>
  <c r="F8993" i="1"/>
  <c r="Z8993" i="1"/>
  <c r="V8993" i="1"/>
  <c r="U8993" i="1"/>
  <c r="T8993" i="1"/>
  <c r="F8985" i="1"/>
  <c r="Z8985" i="1"/>
  <c r="V8985" i="1"/>
  <c r="U8985" i="1"/>
  <c r="T8985" i="1"/>
  <c r="F8977" i="1"/>
  <c r="Z8977" i="1"/>
  <c r="V8977" i="1"/>
  <c r="U8977" i="1"/>
  <c r="T8977" i="1"/>
  <c r="F8969" i="1"/>
  <c r="Z8969" i="1"/>
  <c r="V8969" i="1"/>
  <c r="U8969" i="1"/>
  <c r="T8969" i="1"/>
  <c r="F8961" i="1"/>
  <c r="Z8961" i="1"/>
  <c r="V8961" i="1"/>
  <c r="U8961" i="1"/>
  <c r="T8961" i="1"/>
  <c r="F8953" i="1"/>
  <c r="Z8953" i="1"/>
  <c r="V8953" i="1"/>
  <c r="U8953" i="1"/>
  <c r="T8953" i="1"/>
  <c r="F8945" i="1"/>
  <c r="Z8945" i="1"/>
  <c r="V8945" i="1"/>
  <c r="U8945" i="1"/>
  <c r="T8945" i="1"/>
  <c r="F8937" i="1"/>
  <c r="Z8937" i="1"/>
  <c r="V8937" i="1"/>
  <c r="U8937" i="1"/>
  <c r="T8937" i="1"/>
  <c r="F8929" i="1"/>
  <c r="Z8929" i="1"/>
  <c r="V8929" i="1"/>
  <c r="U8929" i="1"/>
  <c r="T8929" i="1"/>
  <c r="F8921" i="1"/>
  <c r="Z8921" i="1"/>
  <c r="V8921" i="1"/>
  <c r="U8921" i="1"/>
  <c r="T8921" i="1"/>
  <c r="F8913" i="1"/>
  <c r="Z8913" i="1"/>
  <c r="V8913" i="1"/>
  <c r="U8913" i="1"/>
  <c r="T8913" i="1"/>
  <c r="F8905" i="1"/>
  <c r="Z8905" i="1"/>
  <c r="V8905" i="1"/>
  <c r="U8905" i="1"/>
  <c r="T8905" i="1"/>
  <c r="F8897" i="1"/>
  <c r="Z8897" i="1"/>
  <c r="V8897" i="1"/>
  <c r="U8897" i="1"/>
  <c r="T8897" i="1"/>
  <c r="F8889" i="1"/>
  <c r="Z8889" i="1"/>
  <c r="V8889" i="1"/>
  <c r="U8889" i="1"/>
  <c r="T8889" i="1"/>
  <c r="F8881" i="1"/>
  <c r="Z8881" i="1"/>
  <c r="V8881" i="1"/>
  <c r="U8881" i="1"/>
  <c r="T8881" i="1"/>
  <c r="F8873" i="1"/>
  <c r="Z8873" i="1"/>
  <c r="V8873" i="1"/>
  <c r="U8873" i="1"/>
  <c r="T8873" i="1"/>
  <c r="F8865" i="1"/>
  <c r="Z8865" i="1"/>
  <c r="V8865" i="1"/>
  <c r="U8865" i="1"/>
  <c r="T8865" i="1"/>
  <c r="F8857" i="1"/>
  <c r="Z8857" i="1"/>
  <c r="V8857" i="1"/>
  <c r="U8857" i="1"/>
  <c r="T8857" i="1"/>
  <c r="F8849" i="1"/>
  <c r="Z8849" i="1"/>
  <c r="V8849" i="1"/>
  <c r="U8849" i="1"/>
  <c r="T8849" i="1"/>
  <c r="F8841" i="1"/>
  <c r="Z8841" i="1"/>
  <c r="V8841" i="1"/>
  <c r="U8841" i="1"/>
  <c r="T8841" i="1"/>
  <c r="F8833" i="1"/>
  <c r="Z8833" i="1"/>
  <c r="V8833" i="1"/>
  <c r="U8833" i="1"/>
  <c r="T8833" i="1"/>
  <c r="F8825" i="1"/>
  <c r="Z8825" i="1"/>
  <c r="V8825" i="1"/>
  <c r="U8825" i="1"/>
  <c r="T8825" i="1"/>
  <c r="F8817" i="1"/>
  <c r="Z8817" i="1"/>
  <c r="V8817" i="1"/>
  <c r="U8817" i="1"/>
  <c r="T8817" i="1"/>
  <c r="F8809" i="1"/>
  <c r="Z8809" i="1"/>
  <c r="V8809" i="1"/>
  <c r="U8809" i="1"/>
  <c r="T8809" i="1"/>
  <c r="F8801" i="1"/>
  <c r="Z8801" i="1"/>
  <c r="V8801" i="1"/>
  <c r="U8801" i="1"/>
  <c r="T8801" i="1"/>
  <c r="F8793" i="1"/>
  <c r="Z8793" i="1"/>
  <c r="V8793" i="1"/>
  <c r="U8793" i="1"/>
  <c r="T8793" i="1"/>
  <c r="F8785" i="1"/>
  <c r="Z8785" i="1"/>
  <c r="V8785" i="1"/>
  <c r="U8785" i="1"/>
  <c r="T8785" i="1"/>
  <c r="F8777" i="1"/>
  <c r="Z8777" i="1"/>
  <c r="V8777" i="1"/>
  <c r="U8777" i="1"/>
  <c r="T8777" i="1"/>
  <c r="F8769" i="1"/>
  <c r="Z8769" i="1"/>
  <c r="V8769" i="1"/>
  <c r="U8769" i="1"/>
  <c r="T8769" i="1"/>
  <c r="F8761" i="1"/>
  <c r="Z8761" i="1"/>
  <c r="V8761" i="1"/>
  <c r="U8761" i="1"/>
  <c r="T8761" i="1"/>
  <c r="F8753" i="1"/>
  <c r="Z8753" i="1"/>
  <c r="V8753" i="1"/>
  <c r="U8753" i="1"/>
  <c r="T8753" i="1"/>
  <c r="F8745" i="1"/>
  <c r="Z8745" i="1"/>
  <c r="V8745" i="1"/>
  <c r="U8745" i="1"/>
  <c r="T8745" i="1"/>
  <c r="F8737" i="1"/>
  <c r="Z8737" i="1"/>
  <c r="V8737" i="1"/>
  <c r="U8737" i="1"/>
  <c r="T8737" i="1"/>
  <c r="F8729" i="1"/>
  <c r="Z8729" i="1"/>
  <c r="V8729" i="1"/>
  <c r="U8729" i="1"/>
  <c r="T8729" i="1"/>
  <c r="F8721" i="1"/>
  <c r="Z8721" i="1"/>
  <c r="V8721" i="1"/>
  <c r="U8721" i="1"/>
  <c r="T8721" i="1"/>
  <c r="F8713" i="1"/>
  <c r="Z8713" i="1"/>
  <c r="V8713" i="1"/>
  <c r="U8713" i="1"/>
  <c r="T8713" i="1"/>
  <c r="F8705" i="1"/>
  <c r="Z8705" i="1"/>
  <c r="V8705" i="1"/>
  <c r="U8705" i="1"/>
  <c r="T8705" i="1"/>
  <c r="F8697" i="1"/>
  <c r="Z8697" i="1"/>
  <c r="V8697" i="1"/>
  <c r="U8697" i="1"/>
  <c r="T8697" i="1"/>
  <c r="F8689" i="1"/>
  <c r="Z8689" i="1"/>
  <c r="V8689" i="1"/>
  <c r="U8689" i="1"/>
  <c r="T8689" i="1"/>
  <c r="F8681" i="1"/>
  <c r="Z8681" i="1"/>
  <c r="V8681" i="1"/>
  <c r="U8681" i="1"/>
  <c r="T8681" i="1"/>
  <c r="F8673" i="1"/>
  <c r="Z8673" i="1"/>
  <c r="V8673" i="1"/>
  <c r="U8673" i="1"/>
  <c r="T8673" i="1"/>
  <c r="F8665" i="1"/>
  <c r="Z8665" i="1"/>
  <c r="V8665" i="1"/>
  <c r="U8665" i="1"/>
  <c r="T8665" i="1"/>
  <c r="F8657" i="1"/>
  <c r="Z8657" i="1"/>
  <c r="V8657" i="1"/>
  <c r="U8657" i="1"/>
  <c r="T8657" i="1"/>
  <c r="F8649" i="1"/>
  <c r="Z8649" i="1"/>
  <c r="V8649" i="1"/>
  <c r="U8649" i="1"/>
  <c r="T8649" i="1"/>
  <c r="F8641" i="1"/>
  <c r="Z8641" i="1"/>
  <c r="V8641" i="1"/>
  <c r="U8641" i="1"/>
  <c r="T8641" i="1"/>
  <c r="F8633" i="1"/>
  <c r="Z8633" i="1"/>
  <c r="V8633" i="1"/>
  <c r="U8633" i="1"/>
  <c r="T8633" i="1"/>
  <c r="F8625" i="1"/>
  <c r="Z8625" i="1"/>
  <c r="V8625" i="1"/>
  <c r="U8625" i="1"/>
  <c r="T8625" i="1"/>
  <c r="F8617" i="1"/>
  <c r="Z8617" i="1"/>
  <c r="V8617" i="1"/>
  <c r="U8617" i="1"/>
  <c r="T8617" i="1"/>
  <c r="F8609" i="1"/>
  <c r="Z8609" i="1"/>
  <c r="V8609" i="1"/>
  <c r="U8609" i="1"/>
  <c r="T8609" i="1"/>
  <c r="F8601" i="1"/>
  <c r="Z8601" i="1"/>
  <c r="V8601" i="1"/>
  <c r="U8601" i="1"/>
  <c r="T8601" i="1"/>
  <c r="F8593" i="1"/>
  <c r="Z8593" i="1"/>
  <c r="V8593" i="1"/>
  <c r="U8593" i="1"/>
  <c r="T8593" i="1"/>
  <c r="F8585" i="1"/>
  <c r="Z8585" i="1"/>
  <c r="V8585" i="1"/>
  <c r="U8585" i="1"/>
  <c r="T8585" i="1"/>
  <c r="F8577" i="1"/>
  <c r="Z8577" i="1"/>
  <c r="V8577" i="1"/>
  <c r="U8577" i="1"/>
  <c r="T8577" i="1"/>
  <c r="F8569" i="1"/>
  <c r="Z8569" i="1"/>
  <c r="V8569" i="1"/>
  <c r="U8569" i="1"/>
  <c r="T8569" i="1"/>
  <c r="F8561" i="1"/>
  <c r="Z8561" i="1"/>
  <c r="V8561" i="1"/>
  <c r="U8561" i="1"/>
  <c r="T8561" i="1"/>
  <c r="F8553" i="1"/>
  <c r="Z8553" i="1"/>
  <c r="V8553" i="1"/>
  <c r="U8553" i="1"/>
  <c r="T8553" i="1"/>
  <c r="F8545" i="1"/>
  <c r="Z8545" i="1"/>
  <c r="V8545" i="1"/>
  <c r="U8545" i="1"/>
  <c r="T8545" i="1"/>
  <c r="F8537" i="1"/>
  <c r="Z8537" i="1"/>
  <c r="V8537" i="1"/>
  <c r="U8537" i="1"/>
  <c r="T8537" i="1"/>
  <c r="F8529" i="1"/>
  <c r="Z8529" i="1"/>
  <c r="V8529" i="1"/>
  <c r="U8529" i="1"/>
  <c r="T8529" i="1"/>
  <c r="F8521" i="1"/>
  <c r="Z8521" i="1"/>
  <c r="V8521" i="1"/>
  <c r="U8521" i="1"/>
  <c r="T8521" i="1"/>
  <c r="F8513" i="1"/>
  <c r="Z8513" i="1"/>
  <c r="V8513" i="1"/>
  <c r="U8513" i="1"/>
  <c r="T8513" i="1"/>
  <c r="F8505" i="1"/>
  <c r="Z8505" i="1"/>
  <c r="V8505" i="1"/>
  <c r="U8505" i="1"/>
  <c r="T8505" i="1"/>
  <c r="F8497" i="1"/>
  <c r="Z8497" i="1"/>
  <c r="V8497" i="1"/>
  <c r="U8497" i="1"/>
  <c r="T8497" i="1"/>
  <c r="F8489" i="1"/>
  <c r="Z8489" i="1"/>
  <c r="V8489" i="1"/>
  <c r="U8489" i="1"/>
  <c r="T8489" i="1"/>
  <c r="F8481" i="1"/>
  <c r="Z8481" i="1"/>
  <c r="V8481" i="1"/>
  <c r="U8481" i="1"/>
  <c r="T8481" i="1"/>
  <c r="F8473" i="1"/>
  <c r="Z8473" i="1"/>
  <c r="V8473" i="1"/>
  <c r="U8473" i="1"/>
  <c r="T8473" i="1"/>
  <c r="F8465" i="1"/>
  <c r="Z8465" i="1"/>
  <c r="V8465" i="1"/>
  <c r="U8465" i="1"/>
  <c r="T8465" i="1"/>
  <c r="F8457" i="1"/>
  <c r="Z8457" i="1"/>
  <c r="V8457" i="1"/>
  <c r="U8457" i="1"/>
  <c r="T8457" i="1"/>
  <c r="F8449" i="1"/>
  <c r="Z8449" i="1"/>
  <c r="V8449" i="1"/>
  <c r="U8449" i="1"/>
  <c r="T8449" i="1"/>
  <c r="F8441" i="1"/>
  <c r="Z8441" i="1"/>
  <c r="V8441" i="1"/>
  <c r="U8441" i="1"/>
  <c r="T8441" i="1"/>
  <c r="F8433" i="1"/>
  <c r="Z8433" i="1"/>
  <c r="V8433" i="1"/>
  <c r="U8433" i="1"/>
  <c r="T8433" i="1"/>
  <c r="F8425" i="1"/>
  <c r="Z8425" i="1"/>
  <c r="V8425" i="1"/>
  <c r="U8425" i="1"/>
  <c r="T8425" i="1"/>
  <c r="F8417" i="1"/>
  <c r="Z8417" i="1"/>
  <c r="V8417" i="1"/>
  <c r="U8417" i="1"/>
  <c r="T8417" i="1"/>
  <c r="F8409" i="1"/>
  <c r="Z8409" i="1"/>
  <c r="V8409" i="1"/>
  <c r="U8409" i="1"/>
  <c r="T8409" i="1"/>
  <c r="F8401" i="1"/>
  <c r="Z8401" i="1"/>
  <c r="V8401" i="1"/>
  <c r="U8401" i="1"/>
  <c r="T8401" i="1"/>
  <c r="F8393" i="1"/>
  <c r="Z8393" i="1"/>
  <c r="V8393" i="1"/>
  <c r="U8393" i="1"/>
  <c r="T8393" i="1"/>
  <c r="F8385" i="1"/>
  <c r="Z8385" i="1"/>
  <c r="V8385" i="1"/>
  <c r="U8385" i="1"/>
  <c r="T8385" i="1"/>
  <c r="F8377" i="1"/>
  <c r="Z8377" i="1"/>
  <c r="V8377" i="1"/>
  <c r="U8377" i="1"/>
  <c r="T8377" i="1"/>
  <c r="F8369" i="1"/>
  <c r="Z8369" i="1"/>
  <c r="V8369" i="1"/>
  <c r="U8369" i="1"/>
  <c r="T8369" i="1"/>
  <c r="F8361" i="1"/>
  <c r="Z8361" i="1"/>
  <c r="V8361" i="1"/>
  <c r="U8361" i="1"/>
  <c r="T8361" i="1"/>
  <c r="F8353" i="1"/>
  <c r="Z8353" i="1"/>
  <c r="V8353" i="1"/>
  <c r="U8353" i="1"/>
  <c r="T8353" i="1"/>
  <c r="F8345" i="1"/>
  <c r="Z8345" i="1"/>
  <c r="V8345" i="1"/>
  <c r="U8345" i="1"/>
  <c r="T8345" i="1"/>
  <c r="F8337" i="1"/>
  <c r="Z8337" i="1"/>
  <c r="V8337" i="1"/>
  <c r="U8337" i="1"/>
  <c r="T8337" i="1"/>
  <c r="F8329" i="1"/>
  <c r="Z8329" i="1"/>
  <c r="V8329" i="1"/>
  <c r="U8329" i="1"/>
  <c r="T8329" i="1"/>
  <c r="F8321" i="1"/>
  <c r="Z8321" i="1"/>
  <c r="V8321" i="1"/>
  <c r="U8321" i="1"/>
  <c r="T8321" i="1"/>
  <c r="F8313" i="1"/>
  <c r="Z8313" i="1"/>
  <c r="V8313" i="1"/>
  <c r="U8313" i="1"/>
  <c r="T8313" i="1"/>
  <c r="F8305" i="1"/>
  <c r="Z8305" i="1"/>
  <c r="V8305" i="1"/>
  <c r="U8305" i="1"/>
  <c r="T8305" i="1"/>
  <c r="F8297" i="1"/>
  <c r="Z8297" i="1"/>
  <c r="V8297" i="1"/>
  <c r="U8297" i="1"/>
  <c r="T8297" i="1"/>
  <c r="F8289" i="1"/>
  <c r="Z8289" i="1"/>
  <c r="V8289" i="1"/>
  <c r="U8289" i="1"/>
  <c r="T8289" i="1"/>
  <c r="F8281" i="1"/>
  <c r="Z8281" i="1"/>
  <c r="V8281" i="1"/>
  <c r="U8281" i="1"/>
  <c r="T8281" i="1"/>
  <c r="F8273" i="1"/>
  <c r="Z8273" i="1"/>
  <c r="V8273" i="1"/>
  <c r="U8273" i="1"/>
  <c r="T8273" i="1"/>
  <c r="F8265" i="1"/>
  <c r="Z8265" i="1"/>
  <c r="V8265" i="1"/>
  <c r="U8265" i="1"/>
  <c r="T8265" i="1"/>
  <c r="F8257" i="1"/>
  <c r="Z8257" i="1"/>
  <c r="V8257" i="1"/>
  <c r="U8257" i="1"/>
  <c r="T8257" i="1"/>
  <c r="F8249" i="1"/>
  <c r="Z8249" i="1"/>
  <c r="V8249" i="1"/>
  <c r="U8249" i="1"/>
  <c r="T8249" i="1"/>
  <c r="F8241" i="1"/>
  <c r="Z8241" i="1"/>
  <c r="V8241" i="1"/>
  <c r="U8241" i="1"/>
  <c r="T8241" i="1"/>
  <c r="F8233" i="1"/>
  <c r="Z8233" i="1"/>
  <c r="V8233" i="1"/>
  <c r="U8233" i="1"/>
  <c r="T8233" i="1"/>
  <c r="F8225" i="1"/>
  <c r="Z8225" i="1"/>
  <c r="V8225" i="1"/>
  <c r="U8225" i="1"/>
  <c r="T8225" i="1"/>
  <c r="F8217" i="1"/>
  <c r="Z8217" i="1"/>
  <c r="V8217" i="1"/>
  <c r="U8217" i="1"/>
  <c r="T8217" i="1"/>
  <c r="F8209" i="1"/>
  <c r="Z8209" i="1"/>
  <c r="V8209" i="1"/>
  <c r="U8209" i="1"/>
  <c r="T8209" i="1"/>
  <c r="F8201" i="1"/>
  <c r="Z8201" i="1"/>
  <c r="V8201" i="1"/>
  <c r="U8201" i="1"/>
  <c r="T8201" i="1"/>
  <c r="F8193" i="1"/>
  <c r="Z8193" i="1"/>
  <c r="V8193" i="1"/>
  <c r="U8193" i="1"/>
  <c r="T8193" i="1"/>
  <c r="F8185" i="1"/>
  <c r="Z8185" i="1"/>
  <c r="V8185" i="1"/>
  <c r="U8185" i="1"/>
  <c r="T8185" i="1"/>
  <c r="F8177" i="1"/>
  <c r="Z8177" i="1"/>
  <c r="V8177" i="1"/>
  <c r="U8177" i="1"/>
  <c r="T8177" i="1"/>
  <c r="F8169" i="1"/>
  <c r="Z8169" i="1"/>
  <c r="V8169" i="1"/>
  <c r="U8169" i="1"/>
  <c r="T8169" i="1"/>
  <c r="F8161" i="1"/>
  <c r="Z8161" i="1"/>
  <c r="V8161" i="1"/>
  <c r="U8161" i="1"/>
  <c r="T8161" i="1"/>
  <c r="F8153" i="1"/>
  <c r="Z8153" i="1"/>
  <c r="V8153" i="1"/>
  <c r="U8153" i="1"/>
  <c r="T8153" i="1"/>
  <c r="F8145" i="1"/>
  <c r="Z8145" i="1"/>
  <c r="V8145" i="1"/>
  <c r="U8145" i="1"/>
  <c r="T8145" i="1"/>
  <c r="F8137" i="1"/>
  <c r="Z8137" i="1"/>
  <c r="V8137" i="1"/>
  <c r="U8137" i="1"/>
  <c r="T8137" i="1"/>
  <c r="F8129" i="1"/>
  <c r="Z8129" i="1"/>
  <c r="V8129" i="1"/>
  <c r="U8129" i="1"/>
  <c r="T8129" i="1"/>
  <c r="F8121" i="1"/>
  <c r="Z8121" i="1"/>
  <c r="V8121" i="1"/>
  <c r="U8121" i="1"/>
  <c r="T8121" i="1"/>
  <c r="F8113" i="1"/>
  <c r="Z8113" i="1"/>
  <c r="V8113" i="1"/>
  <c r="U8113" i="1"/>
  <c r="T8113" i="1"/>
  <c r="F8105" i="1"/>
  <c r="Z8105" i="1"/>
  <c r="V8105" i="1"/>
  <c r="U8105" i="1"/>
  <c r="T8105" i="1"/>
  <c r="F8097" i="1"/>
  <c r="Z8097" i="1"/>
  <c r="V8097" i="1"/>
  <c r="U8097" i="1"/>
  <c r="T8097" i="1"/>
  <c r="F8089" i="1"/>
  <c r="Z8089" i="1"/>
  <c r="V8089" i="1"/>
  <c r="U8089" i="1"/>
  <c r="T8089" i="1"/>
  <c r="F8081" i="1"/>
  <c r="Z8081" i="1"/>
  <c r="V8081" i="1"/>
  <c r="U8081" i="1"/>
  <c r="T8081" i="1"/>
  <c r="F8073" i="1"/>
  <c r="Z8073" i="1"/>
  <c r="V8073" i="1"/>
  <c r="U8073" i="1"/>
  <c r="T8073" i="1"/>
  <c r="F8065" i="1"/>
  <c r="Z8065" i="1"/>
  <c r="V8065" i="1"/>
  <c r="U8065" i="1"/>
  <c r="T8065" i="1"/>
  <c r="F8057" i="1"/>
  <c r="Z8057" i="1"/>
  <c r="V8057" i="1"/>
  <c r="U8057" i="1"/>
  <c r="T8057" i="1"/>
  <c r="F8049" i="1"/>
  <c r="Z8049" i="1"/>
  <c r="V8049" i="1"/>
  <c r="U8049" i="1"/>
  <c r="T8049" i="1"/>
  <c r="F8041" i="1"/>
  <c r="Z8041" i="1"/>
  <c r="V8041" i="1"/>
  <c r="U8041" i="1"/>
  <c r="T8041" i="1"/>
  <c r="F8033" i="1"/>
  <c r="Z8033" i="1"/>
  <c r="V8033" i="1"/>
  <c r="U8033" i="1"/>
  <c r="T8033" i="1"/>
  <c r="F8025" i="1"/>
  <c r="Z8025" i="1"/>
  <c r="V8025" i="1"/>
  <c r="U8025" i="1"/>
  <c r="T8025" i="1"/>
  <c r="F8017" i="1"/>
  <c r="Z8017" i="1"/>
  <c r="V8017" i="1"/>
  <c r="U8017" i="1"/>
  <c r="T8017" i="1"/>
  <c r="F8009" i="1"/>
  <c r="Z8009" i="1"/>
  <c r="V8009" i="1"/>
  <c r="U8009" i="1"/>
  <c r="T8009" i="1"/>
  <c r="F8001" i="1"/>
  <c r="Z8001" i="1"/>
  <c r="V8001" i="1"/>
  <c r="U8001" i="1"/>
  <c r="T8001" i="1"/>
  <c r="F7993" i="1"/>
  <c r="Z7993" i="1"/>
  <c r="V7993" i="1"/>
  <c r="U7993" i="1"/>
  <c r="T7993" i="1"/>
  <c r="F7985" i="1"/>
  <c r="Z7985" i="1"/>
  <c r="V7985" i="1"/>
  <c r="U7985" i="1"/>
  <c r="T7985" i="1"/>
  <c r="F7977" i="1"/>
  <c r="Z7977" i="1"/>
  <c r="V7977" i="1"/>
  <c r="U7977" i="1"/>
  <c r="T7977" i="1"/>
  <c r="F7969" i="1"/>
  <c r="Z7969" i="1"/>
  <c r="V7969" i="1"/>
  <c r="U7969" i="1"/>
  <c r="T7969" i="1"/>
  <c r="F7961" i="1"/>
  <c r="Z7961" i="1"/>
  <c r="V7961" i="1"/>
  <c r="U7961" i="1"/>
  <c r="T7961" i="1"/>
  <c r="F7953" i="1"/>
  <c r="Z7953" i="1"/>
  <c r="V7953" i="1"/>
  <c r="U7953" i="1"/>
  <c r="T7953" i="1"/>
  <c r="F7945" i="1"/>
  <c r="Z7945" i="1"/>
  <c r="V7945" i="1"/>
  <c r="U7945" i="1"/>
  <c r="T7945" i="1"/>
  <c r="F7937" i="1"/>
  <c r="Z7937" i="1"/>
  <c r="V7937" i="1"/>
  <c r="U7937" i="1"/>
  <c r="T7937" i="1"/>
  <c r="F7929" i="1"/>
  <c r="Z7929" i="1"/>
  <c r="V7929" i="1"/>
  <c r="U7929" i="1"/>
  <c r="T7929" i="1"/>
  <c r="F7921" i="1"/>
  <c r="Z7921" i="1"/>
  <c r="V7921" i="1"/>
  <c r="U7921" i="1"/>
  <c r="T7921" i="1"/>
  <c r="F7913" i="1"/>
  <c r="Z7913" i="1"/>
  <c r="V7913" i="1"/>
  <c r="U7913" i="1"/>
  <c r="T7913" i="1"/>
  <c r="F7905" i="1"/>
  <c r="Z7905" i="1"/>
  <c r="V7905" i="1"/>
  <c r="U7905" i="1"/>
  <c r="T7905" i="1"/>
  <c r="F7897" i="1"/>
  <c r="Z7897" i="1"/>
  <c r="V7897" i="1"/>
  <c r="U7897" i="1"/>
  <c r="T7897" i="1"/>
  <c r="F7889" i="1"/>
  <c r="Z7889" i="1"/>
  <c r="V7889" i="1"/>
  <c r="U7889" i="1"/>
  <c r="T7889" i="1"/>
  <c r="F7881" i="1"/>
  <c r="Z7881" i="1"/>
  <c r="V7881" i="1"/>
  <c r="U7881" i="1"/>
  <c r="T7881" i="1"/>
  <c r="F7873" i="1"/>
  <c r="Z7873" i="1"/>
  <c r="V7873" i="1"/>
  <c r="U7873" i="1"/>
  <c r="T7873" i="1"/>
  <c r="F7865" i="1"/>
  <c r="Z7865" i="1"/>
  <c r="V7865" i="1"/>
  <c r="U7865" i="1"/>
  <c r="T7865" i="1"/>
  <c r="F7857" i="1"/>
  <c r="Z7857" i="1"/>
  <c r="V7857" i="1"/>
  <c r="U7857" i="1"/>
  <c r="T7857" i="1"/>
  <c r="F7849" i="1"/>
  <c r="Z7849" i="1"/>
  <c r="V7849" i="1"/>
  <c r="U7849" i="1"/>
  <c r="T7849" i="1"/>
  <c r="F7841" i="1"/>
  <c r="Z7841" i="1"/>
  <c r="V7841" i="1"/>
  <c r="U7841" i="1"/>
  <c r="T7841" i="1"/>
  <c r="F7833" i="1"/>
  <c r="Z7833" i="1"/>
  <c r="V7833" i="1"/>
  <c r="U7833" i="1"/>
  <c r="T7833" i="1"/>
  <c r="F7825" i="1"/>
  <c r="Z7825" i="1"/>
  <c r="V7825" i="1"/>
  <c r="U7825" i="1"/>
  <c r="T7825" i="1"/>
  <c r="F7817" i="1"/>
  <c r="Z7817" i="1"/>
  <c r="V7817" i="1"/>
  <c r="U7817" i="1"/>
  <c r="T7817" i="1"/>
  <c r="F7809" i="1"/>
  <c r="Z7809" i="1"/>
  <c r="V7809" i="1"/>
  <c r="U7809" i="1"/>
  <c r="T7809" i="1"/>
  <c r="F7801" i="1"/>
  <c r="Z7801" i="1"/>
  <c r="V7801" i="1"/>
  <c r="U7801" i="1"/>
  <c r="T7801" i="1"/>
  <c r="F7793" i="1"/>
  <c r="Z7793" i="1"/>
  <c r="V7793" i="1"/>
  <c r="U7793" i="1"/>
  <c r="T7793" i="1"/>
  <c r="F7785" i="1"/>
  <c r="Z7785" i="1"/>
  <c r="V7785" i="1"/>
  <c r="U7785" i="1"/>
  <c r="T7785" i="1"/>
  <c r="F7777" i="1"/>
  <c r="Z7777" i="1"/>
  <c r="V7777" i="1"/>
  <c r="U7777" i="1"/>
  <c r="T7777" i="1"/>
  <c r="F7769" i="1"/>
  <c r="Z7769" i="1"/>
  <c r="V7769" i="1"/>
  <c r="U7769" i="1"/>
  <c r="T7769" i="1"/>
  <c r="F7761" i="1"/>
  <c r="Z7761" i="1"/>
  <c r="V7761" i="1"/>
  <c r="U7761" i="1"/>
  <c r="T7761" i="1"/>
  <c r="F7753" i="1"/>
  <c r="Z7753" i="1"/>
  <c r="V7753" i="1"/>
  <c r="U7753" i="1"/>
  <c r="T7753" i="1"/>
  <c r="F7745" i="1"/>
  <c r="Z7745" i="1"/>
  <c r="V7745" i="1"/>
  <c r="U7745" i="1"/>
  <c r="T7745" i="1"/>
  <c r="F7737" i="1"/>
  <c r="Z7737" i="1"/>
  <c r="V7737" i="1"/>
  <c r="U7737" i="1"/>
  <c r="T7737" i="1"/>
  <c r="F7729" i="1"/>
  <c r="Z7729" i="1"/>
  <c r="V7729" i="1"/>
  <c r="U7729" i="1"/>
  <c r="T7729" i="1"/>
  <c r="F7721" i="1"/>
  <c r="Z7721" i="1"/>
  <c r="V7721" i="1"/>
  <c r="U7721" i="1"/>
  <c r="T7721" i="1"/>
  <c r="F7713" i="1"/>
  <c r="Z7713" i="1"/>
  <c r="V7713" i="1"/>
  <c r="U7713" i="1"/>
  <c r="T7713" i="1"/>
  <c r="F7705" i="1"/>
  <c r="Z7705" i="1"/>
  <c r="V7705" i="1"/>
  <c r="U7705" i="1"/>
  <c r="T7705" i="1"/>
  <c r="F7697" i="1"/>
  <c r="Z7697" i="1"/>
  <c r="V7697" i="1"/>
  <c r="U7697" i="1"/>
  <c r="T7697" i="1"/>
  <c r="F7689" i="1"/>
  <c r="Z7689" i="1"/>
  <c r="V7689" i="1"/>
  <c r="U7689" i="1"/>
  <c r="T7689" i="1"/>
  <c r="F7681" i="1"/>
  <c r="Z7681" i="1"/>
  <c r="V7681" i="1"/>
  <c r="U7681" i="1"/>
  <c r="T7681" i="1"/>
  <c r="F7673" i="1"/>
  <c r="Z7673" i="1"/>
  <c r="V7673" i="1"/>
  <c r="U7673" i="1"/>
  <c r="T7673" i="1"/>
  <c r="F7665" i="1"/>
  <c r="Z7665" i="1"/>
  <c r="V7665" i="1"/>
  <c r="U7665" i="1"/>
  <c r="T7665" i="1"/>
  <c r="F7657" i="1"/>
  <c r="Z7657" i="1"/>
  <c r="V7657" i="1"/>
  <c r="U7657" i="1"/>
  <c r="T7657" i="1"/>
  <c r="F7649" i="1"/>
  <c r="Z7649" i="1"/>
  <c r="V7649" i="1"/>
  <c r="U7649" i="1"/>
  <c r="T7649" i="1"/>
  <c r="F7641" i="1"/>
  <c r="Z7641" i="1"/>
  <c r="V7641" i="1"/>
  <c r="U7641" i="1"/>
  <c r="T7641" i="1"/>
  <c r="F7633" i="1"/>
  <c r="Z7633" i="1"/>
  <c r="V7633" i="1"/>
  <c r="U7633" i="1"/>
  <c r="T7633" i="1"/>
  <c r="F7625" i="1"/>
  <c r="Z7625" i="1"/>
  <c r="V7625" i="1"/>
  <c r="U7625" i="1"/>
  <c r="T7625" i="1"/>
  <c r="F7617" i="1"/>
  <c r="Z7617" i="1"/>
  <c r="V7617" i="1"/>
  <c r="U7617" i="1"/>
  <c r="T7617" i="1"/>
  <c r="F7609" i="1"/>
  <c r="Z7609" i="1"/>
  <c r="V7609" i="1"/>
  <c r="U7609" i="1"/>
  <c r="T7609" i="1"/>
  <c r="F7601" i="1"/>
  <c r="Z7601" i="1"/>
  <c r="V7601" i="1"/>
  <c r="U7601" i="1"/>
  <c r="T7601" i="1"/>
  <c r="F7593" i="1"/>
  <c r="Z7593" i="1"/>
  <c r="V7593" i="1"/>
  <c r="U7593" i="1"/>
  <c r="T7593" i="1"/>
  <c r="F7585" i="1"/>
  <c r="Z7585" i="1"/>
  <c r="V7585" i="1"/>
  <c r="U7585" i="1"/>
  <c r="T7585" i="1"/>
  <c r="F7577" i="1"/>
  <c r="Z7577" i="1"/>
  <c r="V7577" i="1"/>
  <c r="U7577" i="1"/>
  <c r="T7577" i="1"/>
  <c r="F7569" i="1"/>
  <c r="Z7569" i="1"/>
  <c r="V7569" i="1"/>
  <c r="U7569" i="1"/>
  <c r="T7569" i="1"/>
  <c r="F7561" i="1"/>
  <c r="Z7561" i="1"/>
  <c r="V7561" i="1"/>
  <c r="U7561" i="1"/>
  <c r="T7561" i="1"/>
  <c r="F7553" i="1"/>
  <c r="Z7553" i="1"/>
  <c r="V7553" i="1"/>
  <c r="U7553" i="1"/>
  <c r="T7553" i="1"/>
  <c r="F7545" i="1"/>
  <c r="Z7545" i="1"/>
  <c r="V7545" i="1"/>
  <c r="U7545" i="1"/>
  <c r="T7545" i="1"/>
  <c r="F7537" i="1"/>
  <c r="Z7537" i="1"/>
  <c r="V7537" i="1"/>
  <c r="U7537" i="1"/>
  <c r="T7537" i="1"/>
  <c r="F7529" i="1"/>
  <c r="Z7529" i="1"/>
  <c r="V7529" i="1"/>
  <c r="U7529" i="1"/>
  <c r="T7529" i="1"/>
  <c r="F7521" i="1"/>
  <c r="Z7521" i="1"/>
  <c r="V7521" i="1"/>
  <c r="U7521" i="1"/>
  <c r="T7521" i="1"/>
  <c r="F7513" i="1"/>
  <c r="Z7513" i="1"/>
  <c r="V7513" i="1"/>
  <c r="U7513" i="1"/>
  <c r="T7513" i="1"/>
  <c r="F7505" i="1"/>
  <c r="Z7505" i="1"/>
  <c r="V7505" i="1"/>
  <c r="U7505" i="1"/>
  <c r="T7505" i="1"/>
  <c r="F7497" i="1"/>
  <c r="Z7497" i="1"/>
  <c r="V7497" i="1"/>
  <c r="U7497" i="1"/>
  <c r="T7497" i="1"/>
  <c r="F7489" i="1"/>
  <c r="Z7489" i="1"/>
  <c r="V7489" i="1"/>
  <c r="U7489" i="1"/>
  <c r="T7489" i="1"/>
  <c r="F7481" i="1"/>
  <c r="Z7481" i="1"/>
  <c r="V7481" i="1"/>
  <c r="U7481" i="1"/>
  <c r="T7481" i="1"/>
  <c r="F7473" i="1"/>
  <c r="Z7473" i="1"/>
  <c r="V7473" i="1"/>
  <c r="U7473" i="1"/>
  <c r="T7473" i="1"/>
  <c r="F7465" i="1"/>
  <c r="Z7465" i="1"/>
  <c r="V7465" i="1"/>
  <c r="U7465" i="1"/>
  <c r="T7465" i="1"/>
  <c r="F7457" i="1"/>
  <c r="Z7457" i="1"/>
  <c r="V7457" i="1"/>
  <c r="U7457" i="1"/>
  <c r="T7457" i="1"/>
  <c r="F7449" i="1"/>
  <c r="Z7449" i="1"/>
  <c r="V7449" i="1"/>
  <c r="U7449" i="1"/>
  <c r="T7449" i="1"/>
  <c r="F7441" i="1"/>
  <c r="Z7441" i="1"/>
  <c r="V7441" i="1"/>
  <c r="U7441" i="1"/>
  <c r="T7441" i="1"/>
  <c r="F7433" i="1"/>
  <c r="Z7433" i="1"/>
  <c r="V7433" i="1"/>
  <c r="U7433" i="1"/>
  <c r="T7433" i="1"/>
  <c r="F7425" i="1"/>
  <c r="Z7425" i="1"/>
  <c r="V7425" i="1"/>
  <c r="U7425" i="1"/>
  <c r="T7425" i="1"/>
  <c r="F7417" i="1"/>
  <c r="Z7417" i="1"/>
  <c r="V7417" i="1"/>
  <c r="U7417" i="1"/>
  <c r="T7417" i="1"/>
  <c r="F7409" i="1"/>
  <c r="Z7409" i="1"/>
  <c r="V7409" i="1"/>
  <c r="U7409" i="1"/>
  <c r="T7409" i="1"/>
  <c r="F7401" i="1"/>
  <c r="Z7401" i="1"/>
  <c r="V7401" i="1"/>
  <c r="U7401" i="1"/>
  <c r="T7401" i="1"/>
  <c r="F7393" i="1"/>
  <c r="Z7393" i="1"/>
  <c r="V7393" i="1"/>
  <c r="U7393" i="1"/>
  <c r="T7393" i="1"/>
  <c r="F7385" i="1"/>
  <c r="Z7385" i="1"/>
  <c r="V7385" i="1"/>
  <c r="U7385" i="1"/>
  <c r="T7385" i="1"/>
  <c r="F7377" i="1"/>
  <c r="Z7377" i="1"/>
  <c r="V7377" i="1"/>
  <c r="U7377" i="1"/>
  <c r="T7377" i="1"/>
  <c r="F7369" i="1"/>
  <c r="Z7369" i="1"/>
  <c r="V7369" i="1"/>
  <c r="U7369" i="1"/>
  <c r="T7369" i="1"/>
  <c r="F7361" i="1"/>
  <c r="Z7361" i="1"/>
  <c r="V7361" i="1"/>
  <c r="U7361" i="1"/>
  <c r="T7361" i="1"/>
  <c r="F7353" i="1"/>
  <c r="Z7353" i="1"/>
  <c r="V7353" i="1"/>
  <c r="U7353" i="1"/>
  <c r="T7353" i="1"/>
  <c r="F7345" i="1"/>
  <c r="Z7345" i="1"/>
  <c r="V7345" i="1"/>
  <c r="U7345" i="1"/>
  <c r="T7345" i="1"/>
  <c r="F7337" i="1"/>
  <c r="Z7337" i="1"/>
  <c r="V7337" i="1"/>
  <c r="U7337" i="1"/>
  <c r="T7337" i="1"/>
  <c r="F7329" i="1"/>
  <c r="Z7329" i="1"/>
  <c r="V7329" i="1"/>
  <c r="U7329" i="1"/>
  <c r="T7329" i="1"/>
  <c r="F7321" i="1"/>
  <c r="Z7321" i="1"/>
  <c r="V7321" i="1"/>
  <c r="U7321" i="1"/>
  <c r="T7321" i="1"/>
  <c r="F7313" i="1"/>
  <c r="Z7313" i="1"/>
  <c r="V7313" i="1"/>
  <c r="U7313" i="1"/>
  <c r="T7313" i="1"/>
  <c r="F7305" i="1"/>
  <c r="Z7305" i="1"/>
  <c r="V7305" i="1"/>
  <c r="U7305" i="1"/>
  <c r="T7305" i="1"/>
  <c r="F7297" i="1"/>
  <c r="Z7297" i="1"/>
  <c r="V7297" i="1"/>
  <c r="U7297" i="1"/>
  <c r="T7297" i="1"/>
  <c r="F7289" i="1"/>
  <c r="Z7289" i="1"/>
  <c r="V7289" i="1"/>
  <c r="U7289" i="1"/>
  <c r="T7289" i="1"/>
  <c r="F7281" i="1"/>
  <c r="Z7281" i="1"/>
  <c r="V7281" i="1"/>
  <c r="U7281" i="1"/>
  <c r="T7281" i="1"/>
  <c r="F7273" i="1"/>
  <c r="Z7273" i="1"/>
  <c r="V7273" i="1"/>
  <c r="U7273" i="1"/>
  <c r="T7273" i="1"/>
  <c r="F7265" i="1"/>
  <c r="Z7265" i="1"/>
  <c r="V7265" i="1"/>
  <c r="U7265" i="1"/>
  <c r="T7265" i="1"/>
  <c r="F7257" i="1"/>
  <c r="Z7257" i="1"/>
  <c r="V7257" i="1"/>
  <c r="U7257" i="1"/>
  <c r="T7257" i="1"/>
  <c r="F7249" i="1"/>
  <c r="Z7249" i="1"/>
  <c r="V7249" i="1"/>
  <c r="U7249" i="1"/>
  <c r="T7249" i="1"/>
  <c r="F7241" i="1"/>
  <c r="Z7241" i="1"/>
  <c r="V7241" i="1"/>
  <c r="U7241" i="1"/>
  <c r="T7241" i="1"/>
  <c r="F7233" i="1"/>
  <c r="Z7233" i="1"/>
  <c r="V7233" i="1"/>
  <c r="U7233" i="1"/>
  <c r="T7233" i="1"/>
  <c r="F7225" i="1"/>
  <c r="Z7225" i="1"/>
  <c r="V7225" i="1"/>
  <c r="U7225" i="1"/>
  <c r="T7225" i="1"/>
  <c r="F7217" i="1"/>
  <c r="Z7217" i="1"/>
  <c r="V7217" i="1"/>
  <c r="U7217" i="1"/>
  <c r="T7217" i="1"/>
  <c r="F7209" i="1"/>
  <c r="Z7209" i="1"/>
  <c r="V7209" i="1"/>
  <c r="U7209" i="1"/>
  <c r="T7209" i="1"/>
  <c r="F7201" i="1"/>
  <c r="Z7201" i="1"/>
  <c r="V7201" i="1"/>
  <c r="U7201" i="1"/>
  <c r="T7201" i="1"/>
  <c r="F7193" i="1"/>
  <c r="Z7193" i="1"/>
  <c r="V7193" i="1"/>
  <c r="U7193" i="1"/>
  <c r="T7193" i="1"/>
  <c r="F7185" i="1"/>
  <c r="Z7185" i="1"/>
  <c r="V7185" i="1"/>
  <c r="U7185" i="1"/>
  <c r="T7185" i="1"/>
  <c r="F7177" i="1"/>
  <c r="Z7177" i="1"/>
  <c r="V7177" i="1"/>
  <c r="U7177" i="1"/>
  <c r="T7177" i="1"/>
  <c r="F7169" i="1"/>
  <c r="Z7169" i="1"/>
  <c r="V7169" i="1"/>
  <c r="U7169" i="1"/>
  <c r="T7169" i="1"/>
  <c r="F7161" i="1"/>
  <c r="Z7161" i="1"/>
  <c r="V7161" i="1"/>
  <c r="U7161" i="1"/>
  <c r="T7161" i="1"/>
  <c r="F7153" i="1"/>
  <c r="Z7153" i="1"/>
  <c r="V7153" i="1"/>
  <c r="U7153" i="1"/>
  <c r="T7153" i="1"/>
  <c r="F7145" i="1"/>
  <c r="Z7145" i="1"/>
  <c r="V7145" i="1"/>
  <c r="U7145" i="1"/>
  <c r="T7145" i="1"/>
  <c r="F7137" i="1"/>
  <c r="Z7137" i="1"/>
  <c r="V7137" i="1"/>
  <c r="U7137" i="1"/>
  <c r="T7137" i="1"/>
  <c r="F7129" i="1"/>
  <c r="Z7129" i="1"/>
  <c r="V7129" i="1"/>
  <c r="U7129" i="1"/>
  <c r="T7129" i="1"/>
  <c r="F7121" i="1"/>
  <c r="Z7121" i="1"/>
  <c r="V7121" i="1"/>
  <c r="U7121" i="1"/>
  <c r="T7121" i="1"/>
  <c r="F7113" i="1"/>
  <c r="Z7113" i="1"/>
  <c r="V7113" i="1"/>
  <c r="U7113" i="1"/>
  <c r="T7113" i="1"/>
  <c r="F7105" i="1"/>
  <c r="Z7105" i="1"/>
  <c r="V7105" i="1"/>
  <c r="U7105" i="1"/>
  <c r="T7105" i="1"/>
  <c r="F7097" i="1"/>
  <c r="Z7097" i="1"/>
  <c r="V7097" i="1"/>
  <c r="U7097" i="1"/>
  <c r="T7097" i="1"/>
  <c r="F7089" i="1"/>
  <c r="Z7089" i="1"/>
  <c r="V7089" i="1"/>
  <c r="U7089" i="1"/>
  <c r="T7089" i="1"/>
  <c r="F7081" i="1"/>
  <c r="Z7081" i="1"/>
  <c r="V7081" i="1"/>
  <c r="U7081" i="1"/>
  <c r="T7081" i="1"/>
  <c r="F7073" i="1"/>
  <c r="Z7073" i="1"/>
  <c r="V7073" i="1"/>
  <c r="U7073" i="1"/>
  <c r="T7073" i="1"/>
  <c r="F7065" i="1"/>
  <c r="Z7065" i="1"/>
  <c r="V7065" i="1"/>
  <c r="U7065" i="1"/>
  <c r="T7065" i="1"/>
  <c r="F7057" i="1"/>
  <c r="Z7057" i="1"/>
  <c r="V7057" i="1"/>
  <c r="U7057" i="1"/>
  <c r="T7057" i="1"/>
  <c r="F7049" i="1"/>
  <c r="Z7049" i="1"/>
  <c r="V7049" i="1"/>
  <c r="U7049" i="1"/>
  <c r="T7049" i="1"/>
  <c r="F7041" i="1"/>
  <c r="Z7041" i="1"/>
  <c r="V7041" i="1"/>
  <c r="U7041" i="1"/>
  <c r="T7041" i="1"/>
  <c r="F7033" i="1"/>
  <c r="Z7033" i="1"/>
  <c r="V7033" i="1"/>
  <c r="U7033" i="1"/>
  <c r="T7033" i="1"/>
  <c r="F7025" i="1"/>
  <c r="Z7025" i="1"/>
  <c r="V7025" i="1"/>
  <c r="U7025" i="1"/>
  <c r="T7025" i="1"/>
  <c r="F7017" i="1"/>
  <c r="Z7017" i="1"/>
  <c r="V7017" i="1"/>
  <c r="U7017" i="1"/>
  <c r="T7017" i="1"/>
  <c r="F7009" i="1"/>
  <c r="Z7009" i="1"/>
  <c r="V7009" i="1"/>
  <c r="U7009" i="1"/>
  <c r="T7009" i="1"/>
  <c r="F7001" i="1"/>
  <c r="Z7001" i="1"/>
  <c r="V7001" i="1"/>
  <c r="U7001" i="1"/>
  <c r="T7001" i="1"/>
  <c r="F6993" i="1"/>
  <c r="Z6993" i="1"/>
  <c r="V6993" i="1"/>
  <c r="U6993" i="1"/>
  <c r="T6993" i="1"/>
  <c r="F6985" i="1"/>
  <c r="Z6985" i="1"/>
  <c r="V6985" i="1"/>
  <c r="U6985" i="1"/>
  <c r="T6985" i="1"/>
  <c r="F6977" i="1"/>
  <c r="Z6977" i="1"/>
  <c r="V6977" i="1"/>
  <c r="U6977" i="1"/>
  <c r="T6977" i="1"/>
  <c r="F6969" i="1"/>
  <c r="Z6969" i="1"/>
  <c r="V6969" i="1"/>
  <c r="U6969" i="1"/>
  <c r="T6969" i="1"/>
  <c r="F6961" i="1"/>
  <c r="Z6961" i="1"/>
  <c r="V6961" i="1"/>
  <c r="U6961" i="1"/>
  <c r="T6961" i="1"/>
  <c r="F6953" i="1"/>
  <c r="Z6953" i="1"/>
  <c r="V6953" i="1"/>
  <c r="U6953" i="1"/>
  <c r="T6953" i="1"/>
  <c r="F6945" i="1"/>
  <c r="Z6945" i="1"/>
  <c r="V6945" i="1"/>
  <c r="U6945" i="1"/>
  <c r="T6945" i="1"/>
  <c r="F6937" i="1"/>
  <c r="Z6937" i="1"/>
  <c r="V6937" i="1"/>
  <c r="U6937" i="1"/>
  <c r="T6937" i="1"/>
  <c r="F6929" i="1"/>
  <c r="Z6929" i="1"/>
  <c r="V6929" i="1"/>
  <c r="U6929" i="1"/>
  <c r="T6929" i="1"/>
  <c r="F6921" i="1"/>
  <c r="Z6921" i="1"/>
  <c r="V6921" i="1"/>
  <c r="U6921" i="1"/>
  <c r="T6921" i="1"/>
  <c r="F6913" i="1"/>
  <c r="Z6913" i="1"/>
  <c r="V6913" i="1"/>
  <c r="U6913" i="1"/>
  <c r="T6913" i="1"/>
  <c r="F6905" i="1"/>
  <c r="Z6905" i="1"/>
  <c r="V6905" i="1"/>
  <c r="U6905" i="1"/>
  <c r="T6905" i="1"/>
  <c r="F6897" i="1"/>
  <c r="Z6897" i="1"/>
  <c r="V6897" i="1"/>
  <c r="U6897" i="1"/>
  <c r="T6897" i="1"/>
  <c r="F6889" i="1"/>
  <c r="Z6889" i="1"/>
  <c r="V6889" i="1"/>
  <c r="U6889" i="1"/>
  <c r="T6889" i="1"/>
  <c r="F6881" i="1"/>
  <c r="Z6881" i="1"/>
  <c r="V6881" i="1"/>
  <c r="U6881" i="1"/>
  <c r="T6881" i="1"/>
  <c r="F6873" i="1"/>
  <c r="Z6873" i="1"/>
  <c r="V6873" i="1"/>
  <c r="U6873" i="1"/>
  <c r="T6873" i="1"/>
  <c r="F6865" i="1"/>
  <c r="Z6865" i="1"/>
  <c r="V6865" i="1"/>
  <c r="U6865" i="1"/>
  <c r="T6865" i="1"/>
  <c r="F6857" i="1"/>
  <c r="Z6857" i="1"/>
  <c r="V6857" i="1"/>
  <c r="U6857" i="1"/>
  <c r="T6857" i="1"/>
  <c r="F6849" i="1"/>
  <c r="Z6849" i="1"/>
  <c r="V6849" i="1"/>
  <c r="U6849" i="1"/>
  <c r="T6849" i="1"/>
  <c r="F6841" i="1"/>
  <c r="Z6841" i="1"/>
  <c r="V6841" i="1"/>
  <c r="U6841" i="1"/>
  <c r="T6841" i="1"/>
  <c r="F6833" i="1"/>
  <c r="Z6833" i="1"/>
  <c r="V6833" i="1"/>
  <c r="U6833" i="1"/>
  <c r="T6833" i="1"/>
  <c r="F6825" i="1"/>
  <c r="Z6825" i="1"/>
  <c r="V6825" i="1"/>
  <c r="U6825" i="1"/>
  <c r="T6825" i="1"/>
  <c r="F6817" i="1"/>
  <c r="Z6817" i="1"/>
  <c r="V6817" i="1"/>
  <c r="U6817" i="1"/>
  <c r="T6817" i="1"/>
  <c r="F6809" i="1"/>
  <c r="Z6809" i="1"/>
  <c r="V6809" i="1"/>
  <c r="U6809" i="1"/>
  <c r="T6809" i="1"/>
  <c r="F6801" i="1"/>
  <c r="Z6801" i="1"/>
  <c r="V6801" i="1"/>
  <c r="U6801" i="1"/>
  <c r="T6801" i="1"/>
  <c r="F6793" i="1"/>
  <c r="Z6793" i="1"/>
  <c r="V6793" i="1"/>
  <c r="U6793" i="1"/>
  <c r="T6793" i="1"/>
  <c r="F6785" i="1"/>
  <c r="Z6785" i="1"/>
  <c r="V6785" i="1"/>
  <c r="U6785" i="1"/>
  <c r="T6785" i="1"/>
  <c r="F6777" i="1"/>
  <c r="Z6777" i="1"/>
  <c r="V6777" i="1"/>
  <c r="U6777" i="1"/>
  <c r="T6777" i="1"/>
  <c r="F6769" i="1"/>
  <c r="Z6769" i="1"/>
  <c r="V6769" i="1"/>
  <c r="U6769" i="1"/>
  <c r="T6769" i="1"/>
  <c r="F6761" i="1"/>
  <c r="Z6761" i="1"/>
  <c r="V6761" i="1"/>
  <c r="U6761" i="1"/>
  <c r="T6761" i="1"/>
  <c r="F6753" i="1"/>
  <c r="Z6753" i="1"/>
  <c r="V6753" i="1"/>
  <c r="U6753" i="1"/>
  <c r="T6753" i="1"/>
  <c r="F6745" i="1"/>
  <c r="Z6745" i="1"/>
  <c r="V6745" i="1"/>
  <c r="U6745" i="1"/>
  <c r="T6745" i="1"/>
  <c r="F6737" i="1"/>
  <c r="Z6737" i="1"/>
  <c r="V6737" i="1"/>
  <c r="U6737" i="1"/>
  <c r="T6737" i="1"/>
  <c r="F6729" i="1"/>
  <c r="Z6729" i="1"/>
  <c r="V6729" i="1"/>
  <c r="U6729" i="1"/>
  <c r="T6729" i="1"/>
  <c r="F6721" i="1"/>
  <c r="Z6721" i="1"/>
  <c r="V6721" i="1"/>
  <c r="U6721" i="1"/>
  <c r="T6721" i="1"/>
  <c r="F6713" i="1"/>
  <c r="Z6713" i="1"/>
  <c r="V6713" i="1"/>
  <c r="U6713" i="1"/>
  <c r="T6713" i="1"/>
  <c r="F6705" i="1"/>
  <c r="Z6705" i="1"/>
  <c r="V6705" i="1"/>
  <c r="U6705" i="1"/>
  <c r="T6705" i="1"/>
  <c r="F6697" i="1"/>
  <c r="Z6697" i="1"/>
  <c r="V6697" i="1"/>
  <c r="U6697" i="1"/>
  <c r="T6697" i="1"/>
  <c r="F6689" i="1"/>
  <c r="Z6689" i="1"/>
  <c r="V6689" i="1"/>
  <c r="U6689" i="1"/>
  <c r="T6689" i="1"/>
  <c r="F6681" i="1"/>
  <c r="Z6681" i="1"/>
  <c r="V6681" i="1"/>
  <c r="U6681" i="1"/>
  <c r="T6681" i="1"/>
  <c r="F6673" i="1"/>
  <c r="Z6673" i="1"/>
  <c r="V6673" i="1"/>
  <c r="U6673" i="1"/>
  <c r="T6673" i="1"/>
  <c r="F6665" i="1"/>
  <c r="Z6665" i="1"/>
  <c r="V6665" i="1"/>
  <c r="U6665" i="1"/>
  <c r="T6665" i="1"/>
  <c r="F6657" i="1"/>
  <c r="Z6657" i="1"/>
  <c r="V6657" i="1"/>
  <c r="U6657" i="1"/>
  <c r="T6657" i="1"/>
  <c r="F6649" i="1"/>
  <c r="Z6649" i="1"/>
  <c r="V6649" i="1"/>
  <c r="U6649" i="1"/>
  <c r="T6649" i="1"/>
  <c r="F6641" i="1"/>
  <c r="Z6641" i="1"/>
  <c r="V6641" i="1"/>
  <c r="U6641" i="1"/>
  <c r="T6641" i="1"/>
  <c r="F6633" i="1"/>
  <c r="Z6633" i="1"/>
  <c r="V6633" i="1"/>
  <c r="U6633" i="1"/>
  <c r="T6633" i="1"/>
  <c r="F6625" i="1"/>
  <c r="Z6625" i="1"/>
  <c r="V6625" i="1"/>
  <c r="U6625" i="1"/>
  <c r="T6625" i="1"/>
  <c r="F6617" i="1"/>
  <c r="Z6617" i="1"/>
  <c r="V6617" i="1"/>
  <c r="U6617" i="1"/>
  <c r="T6617" i="1"/>
  <c r="F6609" i="1"/>
  <c r="Z6609" i="1"/>
  <c r="V6609" i="1"/>
  <c r="U6609" i="1"/>
  <c r="T6609" i="1"/>
  <c r="F6601" i="1"/>
  <c r="Z6601" i="1"/>
  <c r="V6601" i="1"/>
  <c r="U6601" i="1"/>
  <c r="T6601" i="1"/>
  <c r="F6593" i="1"/>
  <c r="Z6593" i="1"/>
  <c r="V6593" i="1"/>
  <c r="U6593" i="1"/>
  <c r="T6593" i="1"/>
  <c r="F6585" i="1"/>
  <c r="Z6585" i="1"/>
  <c r="V6585" i="1"/>
  <c r="U6585" i="1"/>
  <c r="T6585" i="1"/>
  <c r="F6577" i="1"/>
  <c r="Z6577" i="1"/>
  <c r="V6577" i="1"/>
  <c r="U6577" i="1"/>
  <c r="T6577" i="1"/>
  <c r="F6569" i="1"/>
  <c r="Z6569" i="1"/>
  <c r="V6569" i="1"/>
  <c r="U6569" i="1"/>
  <c r="T6569" i="1"/>
  <c r="F6561" i="1"/>
  <c r="Z6561" i="1"/>
  <c r="V6561" i="1"/>
  <c r="U6561" i="1"/>
  <c r="T6561" i="1"/>
  <c r="F6553" i="1"/>
  <c r="Z6553" i="1"/>
  <c r="V6553" i="1"/>
  <c r="U6553" i="1"/>
  <c r="T6553" i="1"/>
  <c r="F6545" i="1"/>
  <c r="Z6545" i="1"/>
  <c r="V6545" i="1"/>
  <c r="U6545" i="1"/>
  <c r="T6545" i="1"/>
  <c r="F6537" i="1"/>
  <c r="Z6537" i="1"/>
  <c r="V6537" i="1"/>
  <c r="U6537" i="1"/>
  <c r="T6537" i="1"/>
  <c r="F6529" i="1"/>
  <c r="Z6529" i="1"/>
  <c r="V6529" i="1"/>
  <c r="U6529" i="1"/>
  <c r="T6529" i="1"/>
  <c r="F6521" i="1"/>
  <c r="Z6521" i="1"/>
  <c r="V6521" i="1"/>
  <c r="U6521" i="1"/>
  <c r="T6521" i="1"/>
  <c r="F6513" i="1"/>
  <c r="Z6513" i="1"/>
  <c r="V6513" i="1"/>
  <c r="U6513" i="1"/>
  <c r="T6513" i="1"/>
  <c r="F6505" i="1"/>
  <c r="Z6505" i="1"/>
  <c r="V6505" i="1"/>
  <c r="U6505" i="1"/>
  <c r="T6505" i="1"/>
  <c r="F6497" i="1"/>
  <c r="Z6497" i="1"/>
  <c r="V6497" i="1"/>
  <c r="U6497" i="1"/>
  <c r="T6497" i="1"/>
  <c r="F6489" i="1"/>
  <c r="Z6489" i="1"/>
  <c r="V6489" i="1"/>
  <c r="U6489" i="1"/>
  <c r="T6489" i="1"/>
  <c r="F6481" i="1"/>
  <c r="Z6481" i="1"/>
  <c r="V6481" i="1"/>
  <c r="U6481" i="1"/>
  <c r="T6481" i="1"/>
  <c r="F6473" i="1"/>
  <c r="Z6473" i="1"/>
  <c r="V6473" i="1"/>
  <c r="U6473" i="1"/>
  <c r="T6473" i="1"/>
  <c r="F6465" i="1"/>
  <c r="Z6465" i="1"/>
  <c r="V6465" i="1"/>
  <c r="U6465" i="1"/>
  <c r="T6465" i="1"/>
  <c r="F6457" i="1"/>
  <c r="Z6457" i="1"/>
  <c r="V6457" i="1"/>
  <c r="U6457" i="1"/>
  <c r="T6457" i="1"/>
  <c r="F6449" i="1"/>
  <c r="Z6449" i="1"/>
  <c r="V6449" i="1"/>
  <c r="U6449" i="1"/>
  <c r="T6449" i="1"/>
  <c r="F6441" i="1"/>
  <c r="Z6441" i="1"/>
  <c r="V6441" i="1"/>
  <c r="U6441" i="1"/>
  <c r="T6441" i="1"/>
  <c r="F6433" i="1"/>
  <c r="Z6433" i="1"/>
  <c r="V6433" i="1"/>
  <c r="U6433" i="1"/>
  <c r="T6433" i="1"/>
  <c r="F6425" i="1"/>
  <c r="Z6425" i="1"/>
  <c r="V6425" i="1"/>
  <c r="U6425" i="1"/>
  <c r="T6425" i="1"/>
  <c r="F6417" i="1"/>
  <c r="Z6417" i="1"/>
  <c r="V6417" i="1"/>
  <c r="U6417" i="1"/>
  <c r="T6417" i="1"/>
  <c r="F6409" i="1"/>
  <c r="Z6409" i="1"/>
  <c r="V6409" i="1"/>
  <c r="U6409" i="1"/>
  <c r="T6409" i="1"/>
  <c r="F6401" i="1"/>
  <c r="Z6401" i="1"/>
  <c r="V6401" i="1"/>
  <c r="U6401" i="1"/>
  <c r="T6401" i="1"/>
  <c r="F6393" i="1"/>
  <c r="Z6393" i="1"/>
  <c r="V6393" i="1"/>
  <c r="U6393" i="1"/>
  <c r="T6393" i="1"/>
  <c r="F6385" i="1"/>
  <c r="Z6385" i="1"/>
  <c r="V6385" i="1"/>
  <c r="U6385" i="1"/>
  <c r="T6385" i="1"/>
  <c r="F6377" i="1"/>
  <c r="Z6377" i="1"/>
  <c r="V6377" i="1"/>
  <c r="U6377" i="1"/>
  <c r="T6377" i="1"/>
  <c r="F6369" i="1"/>
  <c r="Z6369" i="1"/>
  <c r="V6369" i="1"/>
  <c r="U6369" i="1"/>
  <c r="T6369" i="1"/>
  <c r="F6361" i="1"/>
  <c r="Z6361" i="1"/>
  <c r="V6361" i="1"/>
  <c r="U6361" i="1"/>
  <c r="T6361" i="1"/>
  <c r="F6353" i="1"/>
  <c r="Z6353" i="1"/>
  <c r="V6353" i="1"/>
  <c r="U6353" i="1"/>
  <c r="T6353" i="1"/>
  <c r="F6345" i="1"/>
  <c r="Z6345" i="1"/>
  <c r="V6345" i="1"/>
  <c r="U6345" i="1"/>
  <c r="T6345" i="1"/>
  <c r="F6337" i="1"/>
  <c r="Z6337" i="1"/>
  <c r="V6337" i="1"/>
  <c r="U6337" i="1"/>
  <c r="T6337" i="1"/>
  <c r="F6329" i="1"/>
  <c r="Z6329" i="1"/>
  <c r="V6329" i="1"/>
  <c r="U6329" i="1"/>
  <c r="T6329" i="1"/>
  <c r="F6321" i="1"/>
  <c r="Z6321" i="1"/>
  <c r="V6321" i="1"/>
  <c r="U6321" i="1"/>
  <c r="T6321" i="1"/>
  <c r="F6313" i="1"/>
  <c r="Z6313" i="1"/>
  <c r="V6313" i="1"/>
  <c r="U6313" i="1"/>
  <c r="T6313" i="1"/>
  <c r="F6305" i="1"/>
  <c r="Z6305" i="1"/>
  <c r="V6305" i="1"/>
  <c r="U6305" i="1"/>
  <c r="T6305" i="1"/>
  <c r="F6297" i="1"/>
  <c r="Z6297" i="1"/>
  <c r="V6297" i="1"/>
  <c r="U6297" i="1"/>
  <c r="T6297" i="1"/>
  <c r="F6289" i="1"/>
  <c r="Z6289" i="1"/>
  <c r="V6289" i="1"/>
  <c r="U6289" i="1"/>
  <c r="T6289" i="1"/>
  <c r="F6281" i="1"/>
  <c r="Z6281" i="1"/>
  <c r="V6281" i="1"/>
  <c r="U6281" i="1"/>
  <c r="T6281" i="1"/>
  <c r="F6273" i="1"/>
  <c r="Z6273" i="1"/>
  <c r="V6273" i="1"/>
  <c r="U6273" i="1"/>
  <c r="T6273" i="1"/>
  <c r="F6265" i="1"/>
  <c r="Z6265" i="1"/>
  <c r="V6265" i="1"/>
  <c r="U6265" i="1"/>
  <c r="T6265" i="1"/>
  <c r="F6257" i="1"/>
  <c r="Z6257" i="1"/>
  <c r="V6257" i="1"/>
  <c r="U6257" i="1"/>
  <c r="T6257" i="1"/>
  <c r="F6249" i="1"/>
  <c r="Z6249" i="1"/>
  <c r="V6249" i="1"/>
  <c r="U6249" i="1"/>
  <c r="T6249" i="1"/>
  <c r="F6241" i="1"/>
  <c r="Z6241" i="1"/>
  <c r="V6241" i="1"/>
  <c r="U6241" i="1"/>
  <c r="T6241" i="1"/>
  <c r="F6233" i="1"/>
  <c r="Z6233" i="1"/>
  <c r="V6233" i="1"/>
  <c r="U6233" i="1"/>
  <c r="T6233" i="1"/>
  <c r="F6225" i="1"/>
  <c r="Z6225" i="1"/>
  <c r="V6225" i="1"/>
  <c r="U6225" i="1"/>
  <c r="T6225" i="1"/>
  <c r="F6217" i="1"/>
  <c r="Z6217" i="1"/>
  <c r="V6217" i="1"/>
  <c r="U6217" i="1"/>
  <c r="T6217" i="1"/>
  <c r="F6209" i="1"/>
  <c r="Z6209" i="1"/>
  <c r="V6209" i="1"/>
  <c r="U6209" i="1"/>
  <c r="T6209" i="1"/>
  <c r="F6201" i="1"/>
  <c r="Z6201" i="1"/>
  <c r="V6201" i="1"/>
  <c r="U6201" i="1"/>
  <c r="T6201" i="1"/>
  <c r="F6193" i="1"/>
  <c r="Z6193" i="1"/>
  <c r="V6193" i="1"/>
  <c r="U6193" i="1"/>
  <c r="T6193" i="1"/>
  <c r="F6185" i="1"/>
  <c r="Z6185" i="1"/>
  <c r="V6185" i="1"/>
  <c r="U6185" i="1"/>
  <c r="T6185" i="1"/>
  <c r="F6177" i="1"/>
  <c r="Z6177" i="1"/>
  <c r="V6177" i="1"/>
  <c r="U6177" i="1"/>
  <c r="T6177" i="1"/>
  <c r="F6169" i="1"/>
  <c r="Z6169" i="1"/>
  <c r="V6169" i="1"/>
  <c r="U6169" i="1"/>
  <c r="T6169" i="1"/>
  <c r="F6161" i="1"/>
  <c r="Z6161" i="1"/>
  <c r="V6161" i="1"/>
  <c r="U6161" i="1"/>
  <c r="T6161" i="1"/>
  <c r="F6153" i="1"/>
  <c r="Z6153" i="1"/>
  <c r="V6153" i="1"/>
  <c r="U6153" i="1"/>
  <c r="T6153" i="1"/>
  <c r="F6145" i="1"/>
  <c r="Z6145" i="1"/>
  <c r="V6145" i="1"/>
  <c r="U6145" i="1"/>
  <c r="T6145" i="1"/>
  <c r="F6137" i="1"/>
  <c r="Z6137" i="1"/>
  <c r="V6137" i="1"/>
  <c r="U6137" i="1"/>
  <c r="T6137" i="1"/>
  <c r="F6129" i="1"/>
  <c r="Z6129" i="1"/>
  <c r="V6129" i="1"/>
  <c r="U6129" i="1"/>
  <c r="T6129" i="1"/>
  <c r="F6121" i="1"/>
  <c r="Z6121" i="1"/>
  <c r="V6121" i="1"/>
  <c r="U6121" i="1"/>
  <c r="T6121" i="1"/>
  <c r="F6113" i="1"/>
  <c r="Z6113" i="1"/>
  <c r="V6113" i="1"/>
  <c r="U6113" i="1"/>
  <c r="T6113" i="1"/>
  <c r="F6105" i="1"/>
  <c r="Z6105" i="1"/>
  <c r="V6105" i="1"/>
  <c r="U6105" i="1"/>
  <c r="T6105" i="1"/>
  <c r="F6097" i="1"/>
  <c r="Z6097" i="1"/>
  <c r="V6097" i="1"/>
  <c r="U6097" i="1"/>
  <c r="T6097" i="1"/>
  <c r="F6089" i="1"/>
  <c r="Z6089" i="1"/>
  <c r="V6089" i="1"/>
  <c r="U6089" i="1"/>
  <c r="T6089" i="1"/>
  <c r="F6081" i="1"/>
  <c r="Z6081" i="1"/>
  <c r="V6081" i="1"/>
  <c r="U6081" i="1"/>
  <c r="T6081" i="1"/>
  <c r="F6073" i="1"/>
  <c r="Z6073" i="1"/>
  <c r="V6073" i="1"/>
  <c r="U6073" i="1"/>
  <c r="T6073" i="1"/>
  <c r="F6065" i="1"/>
  <c r="Z6065" i="1"/>
  <c r="V6065" i="1"/>
  <c r="U6065" i="1"/>
  <c r="T6065" i="1"/>
  <c r="F6057" i="1"/>
  <c r="Z6057" i="1"/>
  <c r="V6057" i="1"/>
  <c r="U6057" i="1"/>
  <c r="T6057" i="1"/>
  <c r="F6049" i="1"/>
  <c r="Z6049" i="1"/>
  <c r="V6049" i="1"/>
  <c r="U6049" i="1"/>
  <c r="T6049" i="1"/>
  <c r="F6041" i="1"/>
  <c r="Z6041" i="1"/>
  <c r="V6041" i="1"/>
  <c r="U6041" i="1"/>
  <c r="T6041" i="1"/>
  <c r="F6033" i="1"/>
  <c r="Z6033" i="1"/>
  <c r="V6033" i="1"/>
  <c r="U6033" i="1"/>
  <c r="T6033" i="1"/>
  <c r="F6025" i="1"/>
  <c r="Z6025" i="1"/>
  <c r="V6025" i="1"/>
  <c r="U6025" i="1"/>
  <c r="T6025" i="1"/>
  <c r="F6017" i="1"/>
  <c r="Z6017" i="1"/>
  <c r="V6017" i="1"/>
  <c r="U6017" i="1"/>
  <c r="T6017" i="1"/>
  <c r="F6009" i="1"/>
  <c r="Z6009" i="1"/>
  <c r="V6009" i="1"/>
  <c r="U6009" i="1"/>
  <c r="T6009" i="1"/>
  <c r="F6001" i="1"/>
  <c r="Z6001" i="1"/>
  <c r="V6001" i="1"/>
  <c r="U6001" i="1"/>
  <c r="T6001" i="1"/>
  <c r="F5993" i="1"/>
  <c r="Z5993" i="1"/>
  <c r="V5993" i="1"/>
  <c r="U5993" i="1"/>
  <c r="T5993" i="1"/>
  <c r="F5985" i="1"/>
  <c r="Z5985" i="1"/>
  <c r="V5985" i="1"/>
  <c r="U5985" i="1"/>
  <c r="T5985" i="1"/>
  <c r="F5977" i="1"/>
  <c r="Z5977" i="1"/>
  <c r="V5977" i="1"/>
  <c r="U5977" i="1"/>
  <c r="T5977" i="1"/>
  <c r="F5969" i="1"/>
  <c r="Z5969" i="1"/>
  <c r="V5969" i="1"/>
  <c r="U5969" i="1"/>
  <c r="T5969" i="1"/>
  <c r="F5961" i="1"/>
  <c r="Z5961" i="1"/>
  <c r="V5961" i="1"/>
  <c r="U5961" i="1"/>
  <c r="T5961" i="1"/>
  <c r="F5953" i="1"/>
  <c r="Z5953" i="1"/>
  <c r="V5953" i="1"/>
  <c r="U5953" i="1"/>
  <c r="T5953" i="1"/>
  <c r="F5945" i="1"/>
  <c r="Z5945" i="1"/>
  <c r="V5945" i="1"/>
  <c r="U5945" i="1"/>
  <c r="T5945" i="1"/>
  <c r="F5937" i="1"/>
  <c r="Z5937" i="1"/>
  <c r="V5937" i="1"/>
  <c r="U5937" i="1"/>
  <c r="T5937" i="1"/>
  <c r="F5929" i="1"/>
  <c r="Z5929" i="1"/>
  <c r="V5929" i="1"/>
  <c r="U5929" i="1"/>
  <c r="T5929" i="1"/>
  <c r="F5921" i="1"/>
  <c r="Z5921" i="1"/>
  <c r="V5921" i="1"/>
  <c r="U5921" i="1"/>
  <c r="T5921" i="1"/>
  <c r="F5913" i="1"/>
  <c r="Z5913" i="1"/>
  <c r="V5913" i="1"/>
  <c r="U5913" i="1"/>
  <c r="T5913" i="1"/>
  <c r="F5905" i="1"/>
  <c r="Z5905" i="1"/>
  <c r="V5905" i="1"/>
  <c r="U5905" i="1"/>
  <c r="T5905" i="1"/>
  <c r="F5897" i="1"/>
  <c r="Z5897" i="1"/>
  <c r="V5897" i="1"/>
  <c r="U5897" i="1"/>
  <c r="T5897" i="1"/>
  <c r="F5889" i="1"/>
  <c r="Z5889" i="1"/>
  <c r="V5889" i="1"/>
  <c r="U5889" i="1"/>
  <c r="T5889" i="1"/>
  <c r="F5881" i="1"/>
  <c r="Z5881" i="1"/>
  <c r="V5881" i="1"/>
  <c r="U5881" i="1"/>
  <c r="T5881" i="1"/>
  <c r="F5873" i="1"/>
  <c r="Z5873" i="1"/>
  <c r="V5873" i="1"/>
  <c r="U5873" i="1"/>
  <c r="T5873" i="1"/>
  <c r="F5865" i="1"/>
  <c r="Z5865" i="1"/>
  <c r="V5865" i="1"/>
  <c r="U5865" i="1"/>
  <c r="T5865" i="1"/>
  <c r="F5857" i="1"/>
  <c r="Z5857" i="1"/>
  <c r="V5857" i="1"/>
  <c r="U5857" i="1"/>
  <c r="T5857" i="1"/>
  <c r="F5849" i="1"/>
  <c r="Z5849" i="1"/>
  <c r="V5849" i="1"/>
  <c r="U5849" i="1"/>
  <c r="T5849" i="1"/>
  <c r="F5841" i="1"/>
  <c r="Z5841" i="1"/>
  <c r="V5841" i="1"/>
  <c r="U5841" i="1"/>
  <c r="T5841" i="1"/>
  <c r="F5833" i="1"/>
  <c r="Z5833" i="1"/>
  <c r="V5833" i="1"/>
  <c r="U5833" i="1"/>
  <c r="T5833" i="1"/>
  <c r="F5825" i="1"/>
  <c r="Z5825" i="1"/>
  <c r="V5825" i="1"/>
  <c r="U5825" i="1"/>
  <c r="T5825" i="1"/>
  <c r="F5817" i="1"/>
  <c r="Z5817" i="1"/>
  <c r="V5817" i="1"/>
  <c r="U5817" i="1"/>
  <c r="T5817" i="1"/>
  <c r="F5809" i="1"/>
  <c r="Z5809" i="1"/>
  <c r="V5809" i="1"/>
  <c r="U5809" i="1"/>
  <c r="T5809" i="1"/>
  <c r="F5801" i="1"/>
  <c r="Z5801" i="1"/>
  <c r="V5801" i="1"/>
  <c r="U5801" i="1"/>
  <c r="T5801" i="1"/>
  <c r="F5793" i="1"/>
  <c r="Z5793" i="1"/>
  <c r="V5793" i="1"/>
  <c r="U5793" i="1"/>
  <c r="T5793" i="1"/>
  <c r="F5785" i="1"/>
  <c r="Z5785" i="1"/>
  <c r="V5785" i="1"/>
  <c r="U5785" i="1"/>
  <c r="T5785" i="1"/>
  <c r="F5777" i="1"/>
  <c r="Z5777" i="1"/>
  <c r="V5777" i="1"/>
  <c r="U5777" i="1"/>
  <c r="T5777" i="1"/>
  <c r="F5769" i="1"/>
  <c r="Z5769" i="1"/>
  <c r="V5769" i="1"/>
  <c r="U5769" i="1"/>
  <c r="T5769" i="1"/>
  <c r="F5761" i="1"/>
  <c r="Z5761" i="1"/>
  <c r="V5761" i="1"/>
  <c r="U5761" i="1"/>
  <c r="T5761" i="1"/>
  <c r="F5753" i="1"/>
  <c r="Z5753" i="1"/>
  <c r="V5753" i="1"/>
  <c r="U5753" i="1"/>
  <c r="T5753" i="1"/>
  <c r="F5745" i="1"/>
  <c r="Z5745" i="1"/>
  <c r="V5745" i="1"/>
  <c r="U5745" i="1"/>
  <c r="T5745" i="1"/>
  <c r="F5737" i="1"/>
  <c r="Z5737" i="1"/>
  <c r="V5737" i="1"/>
  <c r="U5737" i="1"/>
  <c r="T5737" i="1"/>
  <c r="F5729" i="1"/>
  <c r="Z5729" i="1"/>
  <c r="V5729" i="1"/>
  <c r="U5729" i="1"/>
  <c r="T5729" i="1"/>
  <c r="F5721" i="1"/>
  <c r="Z5721" i="1"/>
  <c r="V5721" i="1"/>
  <c r="U5721" i="1"/>
  <c r="T5721" i="1"/>
  <c r="F5713" i="1"/>
  <c r="Z5713" i="1"/>
  <c r="V5713" i="1"/>
  <c r="U5713" i="1"/>
  <c r="T5713" i="1"/>
  <c r="F5705" i="1"/>
  <c r="Z5705" i="1"/>
  <c r="V5705" i="1"/>
  <c r="U5705" i="1"/>
  <c r="T5705" i="1"/>
  <c r="F5697" i="1"/>
  <c r="Z5697" i="1"/>
  <c r="V5697" i="1"/>
  <c r="U5697" i="1"/>
  <c r="T5697" i="1"/>
  <c r="F5689" i="1"/>
  <c r="Z5689" i="1"/>
  <c r="V5689" i="1"/>
  <c r="U5689" i="1"/>
  <c r="T5689" i="1"/>
  <c r="F5681" i="1"/>
  <c r="Z5681" i="1"/>
  <c r="V5681" i="1"/>
  <c r="U5681" i="1"/>
  <c r="T5681" i="1"/>
  <c r="F5673" i="1"/>
  <c r="Z5673" i="1"/>
  <c r="V5673" i="1"/>
  <c r="U5673" i="1"/>
  <c r="T5673" i="1"/>
  <c r="F5665" i="1"/>
  <c r="Z5665" i="1"/>
  <c r="V5665" i="1"/>
  <c r="U5665" i="1"/>
  <c r="T5665" i="1"/>
  <c r="F5657" i="1"/>
  <c r="Z5657" i="1"/>
  <c r="V5657" i="1"/>
  <c r="U5657" i="1"/>
  <c r="T5657" i="1"/>
  <c r="F5649" i="1"/>
  <c r="Z5649" i="1"/>
  <c r="V5649" i="1"/>
  <c r="U5649" i="1"/>
  <c r="T5649" i="1"/>
  <c r="F5641" i="1"/>
  <c r="Z5641" i="1"/>
  <c r="V5641" i="1"/>
  <c r="U5641" i="1"/>
  <c r="T5641" i="1"/>
  <c r="F5633" i="1"/>
  <c r="Z5633" i="1"/>
  <c r="V5633" i="1"/>
  <c r="U5633" i="1"/>
  <c r="T5633" i="1"/>
  <c r="F5625" i="1"/>
  <c r="Z5625" i="1"/>
  <c r="V5625" i="1"/>
  <c r="U5625" i="1"/>
  <c r="T5625" i="1"/>
  <c r="F5617" i="1"/>
  <c r="Z5617" i="1"/>
  <c r="V5617" i="1"/>
  <c r="U5617" i="1"/>
  <c r="T5617" i="1"/>
  <c r="F5609" i="1"/>
  <c r="Z5609" i="1"/>
  <c r="V5609" i="1"/>
  <c r="U5609" i="1"/>
  <c r="T5609" i="1"/>
  <c r="F5601" i="1"/>
  <c r="Z5601" i="1"/>
  <c r="V5601" i="1"/>
  <c r="U5601" i="1"/>
  <c r="T5601" i="1"/>
  <c r="F5593" i="1"/>
  <c r="Z5593" i="1"/>
  <c r="V5593" i="1"/>
  <c r="U5593" i="1"/>
  <c r="T5593" i="1"/>
  <c r="F5585" i="1"/>
  <c r="Z5585" i="1"/>
  <c r="V5585" i="1"/>
  <c r="U5585" i="1"/>
  <c r="T5585" i="1"/>
  <c r="F5577" i="1"/>
  <c r="Z5577" i="1"/>
  <c r="V5577" i="1"/>
  <c r="U5577" i="1"/>
  <c r="T5577" i="1"/>
  <c r="F5569" i="1"/>
  <c r="Z5569" i="1"/>
  <c r="V5569" i="1"/>
  <c r="U5569" i="1"/>
  <c r="T5569" i="1"/>
  <c r="F5561" i="1"/>
  <c r="Z5561" i="1"/>
  <c r="V5561" i="1"/>
  <c r="U5561" i="1"/>
  <c r="T5561" i="1"/>
  <c r="F5553" i="1"/>
  <c r="Z5553" i="1"/>
  <c r="V5553" i="1"/>
  <c r="U5553" i="1"/>
  <c r="T5553" i="1"/>
  <c r="F5545" i="1"/>
  <c r="Z5545" i="1"/>
  <c r="V5545" i="1"/>
  <c r="U5545" i="1"/>
  <c r="T5545" i="1"/>
  <c r="F5537" i="1"/>
  <c r="Z5537" i="1"/>
  <c r="V5537" i="1"/>
  <c r="U5537" i="1"/>
  <c r="T5537" i="1"/>
  <c r="F5529" i="1"/>
  <c r="Z5529" i="1"/>
  <c r="V5529" i="1"/>
  <c r="U5529" i="1"/>
  <c r="T5529" i="1"/>
  <c r="F5521" i="1"/>
  <c r="Z5521" i="1"/>
  <c r="V5521" i="1"/>
  <c r="U5521" i="1"/>
  <c r="T5521" i="1"/>
  <c r="F5513" i="1"/>
  <c r="Z5513" i="1"/>
  <c r="V5513" i="1"/>
  <c r="U5513" i="1"/>
  <c r="T5513" i="1"/>
  <c r="F5505" i="1"/>
  <c r="Z5505" i="1"/>
  <c r="V5505" i="1"/>
  <c r="U5505" i="1"/>
  <c r="T5505" i="1"/>
  <c r="F5497" i="1"/>
  <c r="Z5497" i="1"/>
  <c r="V5497" i="1"/>
  <c r="U5497" i="1"/>
  <c r="T5497" i="1"/>
  <c r="F5489" i="1"/>
  <c r="Z5489" i="1"/>
  <c r="V5489" i="1"/>
  <c r="U5489" i="1"/>
  <c r="T5489" i="1"/>
  <c r="F5481" i="1"/>
  <c r="Z5481" i="1"/>
  <c r="V5481" i="1"/>
  <c r="U5481" i="1"/>
  <c r="T5481" i="1"/>
  <c r="F5473" i="1"/>
  <c r="Z5473" i="1"/>
  <c r="V5473" i="1"/>
  <c r="U5473" i="1"/>
  <c r="T5473" i="1"/>
  <c r="F5465" i="1"/>
  <c r="Z5465" i="1"/>
  <c r="V5465" i="1"/>
  <c r="U5465" i="1"/>
  <c r="T5465" i="1"/>
  <c r="F5457" i="1"/>
  <c r="Z5457" i="1"/>
  <c r="V5457" i="1"/>
  <c r="U5457" i="1"/>
  <c r="T5457" i="1"/>
  <c r="F5449" i="1"/>
  <c r="Z5449" i="1"/>
  <c r="V5449" i="1"/>
  <c r="U5449" i="1"/>
  <c r="T5449" i="1"/>
  <c r="F5441" i="1"/>
  <c r="Z5441" i="1"/>
  <c r="V5441" i="1"/>
  <c r="U5441" i="1"/>
  <c r="T5441" i="1"/>
  <c r="F5433" i="1"/>
  <c r="Z5433" i="1"/>
  <c r="V5433" i="1"/>
  <c r="U5433" i="1"/>
  <c r="T5433" i="1"/>
  <c r="F5425" i="1"/>
  <c r="Z5425" i="1"/>
  <c r="V5425" i="1"/>
  <c r="U5425" i="1"/>
  <c r="T5425" i="1"/>
  <c r="F5417" i="1"/>
  <c r="Z5417" i="1"/>
  <c r="V5417" i="1"/>
  <c r="U5417" i="1"/>
  <c r="T5417" i="1"/>
  <c r="F5409" i="1"/>
  <c r="Z5409" i="1"/>
  <c r="V5409" i="1"/>
  <c r="U5409" i="1"/>
  <c r="T5409" i="1"/>
  <c r="F5401" i="1"/>
  <c r="Z5401" i="1"/>
  <c r="V5401" i="1"/>
  <c r="U5401" i="1"/>
  <c r="T5401" i="1"/>
  <c r="F5393" i="1"/>
  <c r="Z5393" i="1"/>
  <c r="V5393" i="1"/>
  <c r="U5393" i="1"/>
  <c r="T5393" i="1"/>
  <c r="F5385" i="1"/>
  <c r="Z5385" i="1"/>
  <c r="V5385" i="1"/>
  <c r="U5385" i="1"/>
  <c r="T5385" i="1"/>
  <c r="F5377" i="1"/>
  <c r="Z5377" i="1"/>
  <c r="V5377" i="1"/>
  <c r="U5377" i="1"/>
  <c r="T5377" i="1"/>
  <c r="F5369" i="1"/>
  <c r="Z5369" i="1"/>
  <c r="V5369" i="1"/>
  <c r="U5369" i="1"/>
  <c r="T5369" i="1"/>
  <c r="F5361" i="1"/>
  <c r="Z5361" i="1"/>
  <c r="V5361" i="1"/>
  <c r="U5361" i="1"/>
  <c r="T5361" i="1"/>
  <c r="F5353" i="1"/>
  <c r="Z5353" i="1"/>
  <c r="V5353" i="1"/>
  <c r="U5353" i="1"/>
  <c r="T5353" i="1"/>
  <c r="F5345" i="1"/>
  <c r="Z5345" i="1"/>
  <c r="V5345" i="1"/>
  <c r="U5345" i="1"/>
  <c r="T5345" i="1"/>
  <c r="F5337" i="1"/>
  <c r="Z5337" i="1"/>
  <c r="V5337" i="1"/>
  <c r="U5337" i="1"/>
  <c r="T5337" i="1"/>
  <c r="F5329" i="1"/>
  <c r="Z5329" i="1"/>
  <c r="V5329" i="1"/>
  <c r="U5329" i="1"/>
  <c r="T5329" i="1"/>
  <c r="F5321" i="1"/>
  <c r="Z5321" i="1"/>
  <c r="V5321" i="1"/>
  <c r="U5321" i="1"/>
  <c r="T5321" i="1"/>
  <c r="F5313" i="1"/>
  <c r="Z5313" i="1"/>
  <c r="V5313" i="1"/>
  <c r="U5313" i="1"/>
  <c r="T5313" i="1"/>
  <c r="F5305" i="1"/>
  <c r="Z5305" i="1"/>
  <c r="V5305" i="1"/>
  <c r="U5305" i="1"/>
  <c r="T5305" i="1"/>
  <c r="F5297" i="1"/>
  <c r="Z5297" i="1"/>
  <c r="V5297" i="1"/>
  <c r="U5297" i="1"/>
  <c r="T5297" i="1"/>
  <c r="F5289" i="1"/>
  <c r="Z5289" i="1"/>
  <c r="V5289" i="1"/>
  <c r="U5289" i="1"/>
  <c r="T5289" i="1"/>
  <c r="F5281" i="1"/>
  <c r="Z5281" i="1"/>
  <c r="V5281" i="1"/>
  <c r="U5281" i="1"/>
  <c r="T5281" i="1"/>
  <c r="F5273" i="1"/>
  <c r="Z5273" i="1"/>
  <c r="V5273" i="1"/>
  <c r="U5273" i="1"/>
  <c r="T5273" i="1"/>
  <c r="F5265" i="1"/>
  <c r="Z5265" i="1"/>
  <c r="V5265" i="1"/>
  <c r="U5265" i="1"/>
  <c r="T5265" i="1"/>
  <c r="F5257" i="1"/>
  <c r="Z5257" i="1"/>
  <c r="V5257" i="1"/>
  <c r="U5257" i="1"/>
  <c r="T5257" i="1"/>
  <c r="F5249" i="1"/>
  <c r="Z5249" i="1"/>
  <c r="V5249" i="1"/>
  <c r="U5249" i="1"/>
  <c r="T5249" i="1"/>
  <c r="F5241" i="1"/>
  <c r="Z5241" i="1"/>
  <c r="V5241" i="1"/>
  <c r="U5241" i="1"/>
  <c r="T5241" i="1"/>
  <c r="F5233" i="1"/>
  <c r="Z5233" i="1"/>
  <c r="V5233" i="1"/>
  <c r="U5233" i="1"/>
  <c r="T5233" i="1"/>
  <c r="F5225" i="1"/>
  <c r="Z5225" i="1"/>
  <c r="V5225" i="1"/>
  <c r="U5225" i="1"/>
  <c r="T5225" i="1"/>
  <c r="F5217" i="1"/>
  <c r="Z5217" i="1"/>
  <c r="V5217" i="1"/>
  <c r="U5217" i="1"/>
  <c r="T5217" i="1"/>
  <c r="F5209" i="1"/>
  <c r="Z5209" i="1"/>
  <c r="V5209" i="1"/>
  <c r="U5209" i="1"/>
  <c r="T5209" i="1"/>
  <c r="F5201" i="1"/>
  <c r="Z5201" i="1"/>
  <c r="V5201" i="1"/>
  <c r="U5201" i="1"/>
  <c r="T5201" i="1"/>
  <c r="F5193" i="1"/>
  <c r="Z5193" i="1"/>
  <c r="V5193" i="1"/>
  <c r="U5193" i="1"/>
  <c r="T5193" i="1"/>
  <c r="F5185" i="1"/>
  <c r="Z5185" i="1"/>
  <c r="V5185" i="1"/>
  <c r="U5185" i="1"/>
  <c r="T5185" i="1"/>
  <c r="F5177" i="1"/>
  <c r="Z5177" i="1"/>
  <c r="V5177" i="1"/>
  <c r="U5177" i="1"/>
  <c r="T5177" i="1"/>
  <c r="F5169" i="1"/>
  <c r="Z5169" i="1"/>
  <c r="V5169" i="1"/>
  <c r="U5169" i="1"/>
  <c r="T5169" i="1"/>
  <c r="F5161" i="1"/>
  <c r="Z5161" i="1"/>
  <c r="V5161" i="1"/>
  <c r="U5161" i="1"/>
  <c r="T5161" i="1"/>
  <c r="F5153" i="1"/>
  <c r="Z5153" i="1"/>
  <c r="V5153" i="1"/>
  <c r="U5153" i="1"/>
  <c r="T5153" i="1"/>
  <c r="F5145" i="1"/>
  <c r="Z5145" i="1"/>
  <c r="V5145" i="1"/>
  <c r="U5145" i="1"/>
  <c r="T5145" i="1"/>
  <c r="F5137" i="1"/>
  <c r="Z5137" i="1"/>
  <c r="V5137" i="1"/>
  <c r="U5137" i="1"/>
  <c r="T5137" i="1"/>
  <c r="F5129" i="1"/>
  <c r="Z5129" i="1"/>
  <c r="V5129" i="1"/>
  <c r="U5129" i="1"/>
  <c r="T5129" i="1"/>
  <c r="F5121" i="1"/>
  <c r="Z5121" i="1"/>
  <c r="V5121" i="1"/>
  <c r="U5121" i="1"/>
  <c r="T5121" i="1"/>
  <c r="F5113" i="1"/>
  <c r="Z5113" i="1"/>
  <c r="V5113" i="1"/>
  <c r="U5113" i="1"/>
  <c r="T5113" i="1"/>
  <c r="F5105" i="1"/>
  <c r="Z5105" i="1"/>
  <c r="V5105" i="1"/>
  <c r="U5105" i="1"/>
  <c r="T5105" i="1"/>
  <c r="F5097" i="1"/>
  <c r="Z5097" i="1"/>
  <c r="V5097" i="1"/>
  <c r="U5097" i="1"/>
  <c r="T5097" i="1"/>
  <c r="F5089" i="1"/>
  <c r="Z5089" i="1"/>
  <c r="V5089" i="1"/>
  <c r="U5089" i="1"/>
  <c r="T5089" i="1"/>
  <c r="F5081" i="1"/>
  <c r="Z5081" i="1"/>
  <c r="V5081" i="1"/>
  <c r="U5081" i="1"/>
  <c r="T5081" i="1"/>
  <c r="F5073" i="1"/>
  <c r="Z5073" i="1"/>
  <c r="V5073" i="1"/>
  <c r="U5073" i="1"/>
  <c r="T5073" i="1"/>
  <c r="F5065" i="1"/>
  <c r="Z5065" i="1"/>
  <c r="V5065" i="1"/>
  <c r="U5065" i="1"/>
  <c r="T5065" i="1"/>
  <c r="F5057" i="1"/>
  <c r="Z5057" i="1"/>
  <c r="V5057" i="1"/>
  <c r="U5057" i="1"/>
  <c r="T5057" i="1"/>
  <c r="F5049" i="1"/>
  <c r="Z5049" i="1"/>
  <c r="V5049" i="1"/>
  <c r="U5049" i="1"/>
  <c r="T5049" i="1"/>
  <c r="F5041" i="1"/>
  <c r="Z5041" i="1"/>
  <c r="V5041" i="1"/>
  <c r="U5041" i="1"/>
  <c r="T5041" i="1"/>
  <c r="F5033" i="1"/>
  <c r="Z5033" i="1"/>
  <c r="V5033" i="1"/>
  <c r="U5033" i="1"/>
  <c r="T5033" i="1"/>
  <c r="F5025" i="1"/>
  <c r="Z5025" i="1"/>
  <c r="V5025" i="1"/>
  <c r="U5025" i="1"/>
  <c r="T5025" i="1"/>
  <c r="F5017" i="1"/>
  <c r="Z5017" i="1"/>
  <c r="V5017" i="1"/>
  <c r="U5017" i="1"/>
  <c r="T5017" i="1"/>
  <c r="F5009" i="1"/>
  <c r="Z5009" i="1"/>
  <c r="V5009" i="1"/>
  <c r="U5009" i="1"/>
  <c r="T5009" i="1"/>
  <c r="F5001" i="1"/>
  <c r="Z5001" i="1"/>
  <c r="V5001" i="1"/>
  <c r="U5001" i="1"/>
  <c r="T5001" i="1"/>
  <c r="F4993" i="1"/>
  <c r="Z4993" i="1"/>
  <c r="V4993" i="1"/>
  <c r="U4993" i="1"/>
  <c r="T4993" i="1"/>
  <c r="F4985" i="1"/>
  <c r="Z4985" i="1"/>
  <c r="V4985" i="1"/>
  <c r="U4985" i="1"/>
  <c r="T4985" i="1"/>
  <c r="F4977" i="1"/>
  <c r="Z4977" i="1"/>
  <c r="V4977" i="1"/>
  <c r="U4977" i="1"/>
  <c r="T4977" i="1"/>
  <c r="F4969" i="1"/>
  <c r="Z4969" i="1"/>
  <c r="V4969" i="1"/>
  <c r="U4969" i="1"/>
  <c r="T4969" i="1"/>
  <c r="F4961" i="1"/>
  <c r="Z4961" i="1"/>
  <c r="V4961" i="1"/>
  <c r="U4961" i="1"/>
  <c r="T4961" i="1"/>
  <c r="F4953" i="1"/>
  <c r="Z4953" i="1"/>
  <c r="V4953" i="1"/>
  <c r="U4953" i="1"/>
  <c r="T4953" i="1"/>
  <c r="F4945" i="1"/>
  <c r="Z4945" i="1"/>
  <c r="V4945" i="1"/>
  <c r="U4945" i="1"/>
  <c r="T4945" i="1"/>
  <c r="F4937" i="1"/>
  <c r="Z4937" i="1"/>
  <c r="V4937" i="1"/>
  <c r="U4937" i="1"/>
  <c r="T4937" i="1"/>
  <c r="F4929" i="1"/>
  <c r="Z4929" i="1"/>
  <c r="V4929" i="1"/>
  <c r="U4929" i="1"/>
  <c r="T4929" i="1"/>
  <c r="F4921" i="1"/>
  <c r="Z4921" i="1"/>
  <c r="V4921" i="1"/>
  <c r="U4921" i="1"/>
  <c r="T4921" i="1"/>
  <c r="F4913" i="1"/>
  <c r="Z4913" i="1"/>
  <c r="V4913" i="1"/>
  <c r="U4913" i="1"/>
  <c r="T4913" i="1"/>
  <c r="F4905" i="1"/>
  <c r="Z4905" i="1"/>
  <c r="V4905" i="1"/>
  <c r="U4905" i="1"/>
  <c r="T4905" i="1"/>
  <c r="F4897" i="1"/>
  <c r="Z4897" i="1"/>
  <c r="V4897" i="1"/>
  <c r="U4897" i="1"/>
  <c r="T4897" i="1"/>
  <c r="F4889" i="1"/>
  <c r="Z4889" i="1"/>
  <c r="V4889" i="1"/>
  <c r="U4889" i="1"/>
  <c r="T4889" i="1"/>
  <c r="F4881" i="1"/>
  <c r="Z4881" i="1"/>
  <c r="V4881" i="1"/>
  <c r="U4881" i="1"/>
  <c r="T4881" i="1"/>
  <c r="F4873" i="1"/>
  <c r="Z4873" i="1"/>
  <c r="V4873" i="1"/>
  <c r="U4873" i="1"/>
  <c r="T4873" i="1"/>
  <c r="F4865" i="1"/>
  <c r="Z4865" i="1"/>
  <c r="V4865" i="1"/>
  <c r="U4865" i="1"/>
  <c r="T4865" i="1"/>
  <c r="F4857" i="1"/>
  <c r="Z4857" i="1"/>
  <c r="V4857" i="1"/>
  <c r="U4857" i="1"/>
  <c r="T4857" i="1"/>
  <c r="F4849" i="1"/>
  <c r="Z4849" i="1"/>
  <c r="V4849" i="1"/>
  <c r="U4849" i="1"/>
  <c r="T4849" i="1"/>
  <c r="F4841" i="1"/>
  <c r="Z4841" i="1"/>
  <c r="V4841" i="1"/>
  <c r="U4841" i="1"/>
  <c r="T4841" i="1"/>
  <c r="F4833" i="1"/>
  <c r="Z4833" i="1"/>
  <c r="V4833" i="1"/>
  <c r="U4833" i="1"/>
  <c r="T4833" i="1"/>
  <c r="F4825" i="1"/>
  <c r="Z4825" i="1"/>
  <c r="V4825" i="1"/>
  <c r="U4825" i="1"/>
  <c r="T4825" i="1"/>
  <c r="F4817" i="1"/>
  <c r="Z4817" i="1"/>
  <c r="V4817" i="1"/>
  <c r="U4817" i="1"/>
  <c r="T4817" i="1"/>
  <c r="F4809" i="1"/>
  <c r="Z4809" i="1"/>
  <c r="V4809" i="1"/>
  <c r="U4809" i="1"/>
  <c r="T4809" i="1"/>
  <c r="F4801" i="1"/>
  <c r="Z4801" i="1"/>
  <c r="V4801" i="1"/>
  <c r="U4801" i="1"/>
  <c r="T4801" i="1"/>
  <c r="F4793" i="1"/>
  <c r="Z4793" i="1"/>
  <c r="V4793" i="1"/>
  <c r="U4793" i="1"/>
  <c r="T4793" i="1"/>
  <c r="F4785" i="1"/>
  <c r="Z4785" i="1"/>
  <c r="V4785" i="1"/>
  <c r="U4785" i="1"/>
  <c r="T4785" i="1"/>
  <c r="F4777" i="1"/>
  <c r="Z4777" i="1"/>
  <c r="V4777" i="1"/>
  <c r="U4777" i="1"/>
  <c r="T4777" i="1"/>
  <c r="F4769" i="1"/>
  <c r="Z4769" i="1"/>
  <c r="V4769" i="1"/>
  <c r="U4769" i="1"/>
  <c r="T4769" i="1"/>
  <c r="F4761" i="1"/>
  <c r="Z4761" i="1"/>
  <c r="V4761" i="1"/>
  <c r="U4761" i="1"/>
  <c r="T4761" i="1"/>
  <c r="F4753" i="1"/>
  <c r="Z4753" i="1"/>
  <c r="V4753" i="1"/>
  <c r="U4753" i="1"/>
  <c r="T4753" i="1"/>
  <c r="F4745" i="1"/>
  <c r="Z4745" i="1"/>
  <c r="V4745" i="1"/>
  <c r="U4745" i="1"/>
  <c r="T4745" i="1"/>
  <c r="F4737" i="1"/>
  <c r="Z4737" i="1"/>
  <c r="V4737" i="1"/>
  <c r="U4737" i="1"/>
  <c r="T4737" i="1"/>
  <c r="F4729" i="1"/>
  <c r="Z4729" i="1"/>
  <c r="V4729" i="1"/>
  <c r="U4729" i="1"/>
  <c r="T4729" i="1"/>
  <c r="F4721" i="1"/>
  <c r="Z4721" i="1"/>
  <c r="V4721" i="1"/>
  <c r="U4721" i="1"/>
  <c r="T4721" i="1"/>
  <c r="F4713" i="1"/>
  <c r="Z4713" i="1"/>
  <c r="V4713" i="1"/>
  <c r="U4713" i="1"/>
  <c r="T4713" i="1"/>
  <c r="F4705" i="1"/>
  <c r="Z4705" i="1"/>
  <c r="V4705" i="1"/>
  <c r="U4705" i="1"/>
  <c r="T4705" i="1"/>
  <c r="F4697" i="1"/>
  <c r="Z4697" i="1"/>
  <c r="V4697" i="1"/>
  <c r="U4697" i="1"/>
  <c r="T4697" i="1"/>
  <c r="F4689" i="1"/>
  <c r="Z4689" i="1"/>
  <c r="V4689" i="1"/>
  <c r="U4689" i="1"/>
  <c r="T4689" i="1"/>
  <c r="F4681" i="1"/>
  <c r="Z4681" i="1"/>
  <c r="V4681" i="1"/>
  <c r="U4681" i="1"/>
  <c r="T4681" i="1"/>
  <c r="F4673" i="1"/>
  <c r="Z4673" i="1"/>
  <c r="V4673" i="1"/>
  <c r="U4673" i="1"/>
  <c r="T4673" i="1"/>
  <c r="F4665" i="1"/>
  <c r="Z4665" i="1"/>
  <c r="V4665" i="1"/>
  <c r="U4665" i="1"/>
  <c r="T4665" i="1"/>
  <c r="F4657" i="1"/>
  <c r="Z4657" i="1"/>
  <c r="V4657" i="1"/>
  <c r="U4657" i="1"/>
  <c r="T4657" i="1"/>
  <c r="F4649" i="1"/>
  <c r="Z4649" i="1"/>
  <c r="V4649" i="1"/>
  <c r="U4649" i="1"/>
  <c r="T4649" i="1"/>
  <c r="F4641" i="1"/>
  <c r="Z4641" i="1"/>
  <c r="V4641" i="1"/>
  <c r="U4641" i="1"/>
  <c r="T4641" i="1"/>
  <c r="F4633" i="1"/>
  <c r="Z4633" i="1"/>
  <c r="V4633" i="1"/>
  <c r="U4633" i="1"/>
  <c r="T4633" i="1"/>
  <c r="F4625" i="1"/>
  <c r="Z4625" i="1"/>
  <c r="V4625" i="1"/>
  <c r="U4625" i="1"/>
  <c r="T4625" i="1"/>
  <c r="F4617" i="1"/>
  <c r="Z4617" i="1"/>
  <c r="V4617" i="1"/>
  <c r="U4617" i="1"/>
  <c r="T4617" i="1"/>
  <c r="F4609" i="1"/>
  <c r="Z4609" i="1"/>
  <c r="V4609" i="1"/>
  <c r="U4609" i="1"/>
  <c r="T4609" i="1"/>
  <c r="F4601" i="1"/>
  <c r="Z4601" i="1"/>
  <c r="V4601" i="1"/>
  <c r="U4601" i="1"/>
  <c r="T4601" i="1"/>
  <c r="F4593" i="1"/>
  <c r="Z4593" i="1"/>
  <c r="V4593" i="1"/>
  <c r="U4593" i="1"/>
  <c r="T4593" i="1"/>
  <c r="F4585" i="1"/>
  <c r="Z4585" i="1"/>
  <c r="V4585" i="1"/>
  <c r="U4585" i="1"/>
  <c r="T4585" i="1"/>
  <c r="F4577" i="1"/>
  <c r="Z4577" i="1"/>
  <c r="V4577" i="1"/>
  <c r="U4577" i="1"/>
  <c r="T4577" i="1"/>
  <c r="F4569" i="1"/>
  <c r="Z4569" i="1"/>
  <c r="V4569" i="1"/>
  <c r="U4569" i="1"/>
  <c r="T4569" i="1"/>
  <c r="F4561" i="1"/>
  <c r="Z4561" i="1"/>
  <c r="V4561" i="1"/>
  <c r="U4561" i="1"/>
  <c r="T4561" i="1"/>
  <c r="F4553" i="1"/>
  <c r="Z4553" i="1"/>
  <c r="V4553" i="1"/>
  <c r="U4553" i="1"/>
  <c r="T4553" i="1"/>
  <c r="F4545" i="1"/>
  <c r="Z4545" i="1"/>
  <c r="V4545" i="1"/>
  <c r="U4545" i="1"/>
  <c r="T4545" i="1"/>
  <c r="F4537" i="1"/>
  <c r="Z4537" i="1"/>
  <c r="V4537" i="1"/>
  <c r="U4537" i="1"/>
  <c r="T4537" i="1"/>
  <c r="F4529" i="1"/>
  <c r="Z4529" i="1"/>
  <c r="V4529" i="1"/>
  <c r="U4529" i="1"/>
  <c r="T4529" i="1"/>
  <c r="F4521" i="1"/>
  <c r="Z4521" i="1"/>
  <c r="V4521" i="1"/>
  <c r="U4521" i="1"/>
  <c r="T4521" i="1"/>
  <c r="F4513" i="1"/>
  <c r="Z4513" i="1"/>
  <c r="V4513" i="1"/>
  <c r="U4513" i="1"/>
  <c r="T4513" i="1"/>
  <c r="F4505" i="1"/>
  <c r="Z4505" i="1"/>
  <c r="V4505" i="1"/>
  <c r="U4505" i="1"/>
  <c r="T4505" i="1"/>
  <c r="F4497" i="1"/>
  <c r="Z4497" i="1"/>
  <c r="V4497" i="1"/>
  <c r="U4497" i="1"/>
  <c r="T4497" i="1"/>
  <c r="F4489" i="1"/>
  <c r="Z4489" i="1"/>
  <c r="V4489" i="1"/>
  <c r="U4489" i="1"/>
  <c r="T4489" i="1"/>
  <c r="F4481" i="1"/>
  <c r="Z4481" i="1"/>
  <c r="V4481" i="1"/>
  <c r="U4481" i="1"/>
  <c r="T4481" i="1"/>
  <c r="F4473" i="1"/>
  <c r="Z4473" i="1"/>
  <c r="V4473" i="1"/>
  <c r="U4473" i="1"/>
  <c r="T4473" i="1"/>
  <c r="F4465" i="1"/>
  <c r="Z4465" i="1"/>
  <c r="V4465" i="1"/>
  <c r="U4465" i="1"/>
  <c r="T4465" i="1"/>
  <c r="F4457" i="1"/>
  <c r="Z4457" i="1"/>
  <c r="V4457" i="1"/>
  <c r="U4457" i="1"/>
  <c r="T4457" i="1"/>
  <c r="F4449" i="1"/>
  <c r="Z4449" i="1"/>
  <c r="V4449" i="1"/>
  <c r="U4449" i="1"/>
  <c r="T4449" i="1"/>
  <c r="F4441" i="1"/>
  <c r="Z4441" i="1"/>
  <c r="V4441" i="1"/>
  <c r="U4441" i="1"/>
  <c r="T4441" i="1"/>
  <c r="F4433" i="1"/>
  <c r="Z4433" i="1"/>
  <c r="V4433" i="1"/>
  <c r="U4433" i="1"/>
  <c r="T4433" i="1"/>
  <c r="F4425" i="1"/>
  <c r="Z4425" i="1"/>
  <c r="V4425" i="1"/>
  <c r="U4425" i="1"/>
  <c r="T4425" i="1"/>
  <c r="F4417" i="1"/>
  <c r="Z4417" i="1"/>
  <c r="V4417" i="1"/>
  <c r="U4417" i="1"/>
  <c r="T4417" i="1"/>
  <c r="F4409" i="1"/>
  <c r="Z4409" i="1"/>
  <c r="V4409" i="1"/>
  <c r="U4409" i="1"/>
  <c r="T4409" i="1"/>
  <c r="F4401" i="1"/>
  <c r="Z4401" i="1"/>
  <c r="V4401" i="1"/>
  <c r="U4401" i="1"/>
  <c r="T4401" i="1"/>
  <c r="F4393" i="1"/>
  <c r="Z4393" i="1"/>
  <c r="V4393" i="1"/>
  <c r="U4393" i="1"/>
  <c r="T4393" i="1"/>
  <c r="F4385" i="1"/>
  <c r="Z4385" i="1"/>
  <c r="V4385" i="1"/>
  <c r="U4385" i="1"/>
  <c r="T4385" i="1"/>
  <c r="F4377" i="1"/>
  <c r="Z4377" i="1"/>
  <c r="V4377" i="1"/>
  <c r="U4377" i="1"/>
  <c r="T4377" i="1"/>
  <c r="F4369" i="1"/>
  <c r="Z4369" i="1"/>
  <c r="V4369" i="1"/>
  <c r="U4369" i="1"/>
  <c r="T4369" i="1"/>
  <c r="F4361" i="1"/>
  <c r="Z4361" i="1"/>
  <c r="V4361" i="1"/>
  <c r="U4361" i="1"/>
  <c r="T4361" i="1"/>
  <c r="F4353" i="1"/>
  <c r="Z4353" i="1"/>
  <c r="V4353" i="1"/>
  <c r="U4353" i="1"/>
  <c r="T4353" i="1"/>
  <c r="F4345" i="1"/>
  <c r="Z4345" i="1"/>
  <c r="V4345" i="1"/>
  <c r="U4345" i="1"/>
  <c r="T4345" i="1"/>
  <c r="F4337" i="1"/>
  <c r="Z4337" i="1"/>
  <c r="V4337" i="1"/>
  <c r="U4337" i="1"/>
  <c r="T4337" i="1"/>
  <c r="F4329" i="1"/>
  <c r="Z4329" i="1"/>
  <c r="V4329" i="1"/>
  <c r="U4329" i="1"/>
  <c r="T4329" i="1"/>
  <c r="F4321" i="1"/>
  <c r="Z4321" i="1"/>
  <c r="V4321" i="1"/>
  <c r="U4321" i="1"/>
  <c r="T4321" i="1"/>
  <c r="F4313" i="1"/>
  <c r="Z4313" i="1"/>
  <c r="V4313" i="1"/>
  <c r="U4313" i="1"/>
  <c r="T4313" i="1"/>
  <c r="F4305" i="1"/>
  <c r="Z4305" i="1"/>
  <c r="V4305" i="1"/>
  <c r="U4305" i="1"/>
  <c r="T4305" i="1"/>
  <c r="F4297" i="1"/>
  <c r="Z4297" i="1"/>
  <c r="V4297" i="1"/>
  <c r="U4297" i="1"/>
  <c r="T4297" i="1"/>
  <c r="F4289" i="1"/>
  <c r="Z4289" i="1"/>
  <c r="V4289" i="1"/>
  <c r="U4289" i="1"/>
  <c r="T4289" i="1"/>
  <c r="F4281" i="1"/>
  <c r="Z4281" i="1"/>
  <c r="V4281" i="1"/>
  <c r="U4281" i="1"/>
  <c r="T4281" i="1"/>
  <c r="F4273" i="1"/>
  <c r="Z4273" i="1"/>
  <c r="V4273" i="1"/>
  <c r="U4273" i="1"/>
  <c r="T4273" i="1"/>
  <c r="F4265" i="1"/>
  <c r="Z4265" i="1"/>
  <c r="V4265" i="1"/>
  <c r="U4265" i="1"/>
  <c r="T4265" i="1"/>
  <c r="F4257" i="1"/>
  <c r="Z4257" i="1"/>
  <c r="V4257" i="1"/>
  <c r="U4257" i="1"/>
  <c r="T4257" i="1"/>
  <c r="F4249" i="1"/>
  <c r="Z4249" i="1"/>
  <c r="V4249" i="1"/>
  <c r="U4249" i="1"/>
  <c r="T4249" i="1"/>
  <c r="F4241" i="1"/>
  <c r="Z4241" i="1"/>
  <c r="V4241" i="1"/>
  <c r="U4241" i="1"/>
  <c r="T4241" i="1"/>
  <c r="F4233" i="1"/>
  <c r="Z4233" i="1"/>
  <c r="V4233" i="1"/>
  <c r="U4233" i="1"/>
  <c r="T4233" i="1"/>
  <c r="F4225" i="1"/>
  <c r="Z4225" i="1"/>
  <c r="V4225" i="1"/>
  <c r="U4225" i="1"/>
  <c r="T4225" i="1"/>
  <c r="F4217" i="1"/>
  <c r="Z4217" i="1"/>
  <c r="V4217" i="1"/>
  <c r="U4217" i="1"/>
  <c r="T4217" i="1"/>
  <c r="F4209" i="1"/>
  <c r="Z4209" i="1"/>
  <c r="V4209" i="1"/>
  <c r="U4209" i="1"/>
  <c r="T4209" i="1"/>
  <c r="F4201" i="1"/>
  <c r="Z4201" i="1"/>
  <c r="V4201" i="1"/>
  <c r="U4201" i="1"/>
  <c r="T4201" i="1"/>
  <c r="F4193" i="1"/>
  <c r="Z4193" i="1"/>
  <c r="V4193" i="1"/>
  <c r="U4193" i="1"/>
  <c r="T4193" i="1"/>
  <c r="F4185" i="1"/>
  <c r="Z4185" i="1"/>
  <c r="V4185" i="1"/>
  <c r="U4185" i="1"/>
  <c r="T4185" i="1"/>
  <c r="F4177" i="1"/>
  <c r="Z4177" i="1"/>
  <c r="V4177" i="1"/>
  <c r="U4177" i="1"/>
  <c r="T4177" i="1"/>
  <c r="F4169" i="1"/>
  <c r="Z4169" i="1"/>
  <c r="V4169" i="1"/>
  <c r="U4169" i="1"/>
  <c r="T4169" i="1"/>
  <c r="F4161" i="1"/>
  <c r="Z4161" i="1"/>
  <c r="V4161" i="1"/>
  <c r="U4161" i="1"/>
  <c r="T4161" i="1"/>
  <c r="F4153" i="1"/>
  <c r="Z4153" i="1"/>
  <c r="V4153" i="1"/>
  <c r="U4153" i="1"/>
  <c r="T4153" i="1"/>
  <c r="F4145" i="1"/>
  <c r="Z4145" i="1"/>
  <c r="V4145" i="1"/>
  <c r="U4145" i="1"/>
  <c r="T4145" i="1"/>
  <c r="F4137" i="1"/>
  <c r="Z4137" i="1"/>
  <c r="V4137" i="1"/>
  <c r="U4137" i="1"/>
  <c r="T4137" i="1"/>
  <c r="F4129" i="1"/>
  <c r="Z4129" i="1"/>
  <c r="V4129" i="1"/>
  <c r="U4129" i="1"/>
  <c r="T4129" i="1"/>
  <c r="F4121" i="1"/>
  <c r="Z4121" i="1"/>
  <c r="V4121" i="1"/>
  <c r="U4121" i="1"/>
  <c r="T4121" i="1"/>
  <c r="F4113" i="1"/>
  <c r="Z4113" i="1"/>
  <c r="V4113" i="1"/>
  <c r="U4113" i="1"/>
  <c r="T4113" i="1"/>
  <c r="F4105" i="1"/>
  <c r="Z4105" i="1"/>
  <c r="V4105" i="1"/>
  <c r="U4105" i="1"/>
  <c r="T4105" i="1"/>
  <c r="F4097" i="1"/>
  <c r="Z4097" i="1"/>
  <c r="V4097" i="1"/>
  <c r="U4097" i="1"/>
  <c r="T4097" i="1"/>
  <c r="F4089" i="1"/>
  <c r="Z4089" i="1"/>
  <c r="V4089" i="1"/>
  <c r="U4089" i="1"/>
  <c r="T4089" i="1"/>
  <c r="F4081" i="1"/>
  <c r="Z4081" i="1"/>
  <c r="V4081" i="1"/>
  <c r="U4081" i="1"/>
  <c r="T4081" i="1"/>
  <c r="F4073" i="1"/>
  <c r="Z4073" i="1"/>
  <c r="V4073" i="1"/>
  <c r="U4073" i="1"/>
  <c r="T4073" i="1"/>
  <c r="F4065" i="1"/>
  <c r="Z4065" i="1"/>
  <c r="V4065" i="1"/>
  <c r="U4065" i="1"/>
  <c r="T4065" i="1"/>
  <c r="F4057" i="1"/>
  <c r="Z4057" i="1"/>
  <c r="V4057" i="1"/>
  <c r="U4057" i="1"/>
  <c r="T4057" i="1"/>
  <c r="F4049" i="1"/>
  <c r="Z4049" i="1"/>
  <c r="V4049" i="1"/>
  <c r="U4049" i="1"/>
  <c r="T4049" i="1"/>
  <c r="F4041" i="1"/>
  <c r="Z4041" i="1"/>
  <c r="V4041" i="1"/>
  <c r="U4041" i="1"/>
  <c r="T4041" i="1"/>
  <c r="F4033" i="1"/>
  <c r="Z4033" i="1"/>
  <c r="V4033" i="1"/>
  <c r="U4033" i="1"/>
  <c r="T4033" i="1"/>
  <c r="F4025" i="1"/>
  <c r="Z4025" i="1"/>
  <c r="V4025" i="1"/>
  <c r="U4025" i="1"/>
  <c r="T4025" i="1"/>
  <c r="F4017" i="1"/>
  <c r="Z4017" i="1"/>
  <c r="V4017" i="1"/>
  <c r="U4017" i="1"/>
  <c r="T4017" i="1"/>
  <c r="F4009" i="1"/>
  <c r="Z4009" i="1"/>
  <c r="V4009" i="1"/>
  <c r="U4009" i="1"/>
  <c r="T4009" i="1"/>
  <c r="F4001" i="1"/>
  <c r="Z4001" i="1"/>
  <c r="V4001" i="1"/>
  <c r="U4001" i="1"/>
  <c r="T4001" i="1"/>
  <c r="F3993" i="1"/>
  <c r="Z3993" i="1"/>
  <c r="V3993" i="1"/>
  <c r="U3993" i="1"/>
  <c r="T3993" i="1"/>
  <c r="F3985" i="1"/>
  <c r="Z3985" i="1"/>
  <c r="V3985" i="1"/>
  <c r="U3985" i="1"/>
  <c r="T3985" i="1"/>
  <c r="F3977" i="1"/>
  <c r="Z3977" i="1"/>
  <c r="V3977" i="1"/>
  <c r="U3977" i="1"/>
  <c r="T3977" i="1"/>
  <c r="F3969" i="1"/>
  <c r="Z3969" i="1"/>
  <c r="V3969" i="1"/>
  <c r="U3969" i="1"/>
  <c r="T3969" i="1"/>
  <c r="F3961" i="1"/>
  <c r="Z3961" i="1"/>
  <c r="V3961" i="1"/>
  <c r="U3961" i="1"/>
  <c r="T3961" i="1"/>
  <c r="F3953" i="1"/>
  <c r="Z3953" i="1"/>
  <c r="V3953" i="1"/>
  <c r="U3953" i="1"/>
  <c r="T3953" i="1"/>
  <c r="F3945" i="1"/>
  <c r="Z3945" i="1"/>
  <c r="V3945" i="1"/>
  <c r="U3945" i="1"/>
  <c r="T3945" i="1"/>
  <c r="F3937" i="1"/>
  <c r="Z3937" i="1"/>
  <c r="V3937" i="1"/>
  <c r="U3937" i="1"/>
  <c r="T3937" i="1"/>
  <c r="F3929" i="1"/>
  <c r="Z3929" i="1"/>
  <c r="V3929" i="1"/>
  <c r="U3929" i="1"/>
  <c r="T3929" i="1"/>
  <c r="F3921" i="1"/>
  <c r="Z3921" i="1"/>
  <c r="V3921" i="1"/>
  <c r="U3921" i="1"/>
  <c r="T3921" i="1"/>
  <c r="F3913" i="1"/>
  <c r="Z3913" i="1"/>
  <c r="V3913" i="1"/>
  <c r="U3913" i="1"/>
  <c r="T3913" i="1"/>
  <c r="F3905" i="1"/>
  <c r="Z3905" i="1"/>
  <c r="V3905" i="1"/>
  <c r="U3905" i="1"/>
  <c r="T3905" i="1"/>
  <c r="F3897" i="1"/>
  <c r="Z3897" i="1"/>
  <c r="V3897" i="1"/>
  <c r="U3897" i="1"/>
  <c r="T3897" i="1"/>
  <c r="F3889" i="1"/>
  <c r="Z3889" i="1"/>
  <c r="V3889" i="1"/>
  <c r="U3889" i="1"/>
  <c r="T3889" i="1"/>
  <c r="F3881" i="1"/>
  <c r="Z3881" i="1"/>
  <c r="V3881" i="1"/>
  <c r="U3881" i="1"/>
  <c r="T3881" i="1"/>
  <c r="F3873" i="1"/>
  <c r="Z3873" i="1"/>
  <c r="V3873" i="1"/>
  <c r="U3873" i="1"/>
  <c r="T3873" i="1"/>
  <c r="F3865" i="1"/>
  <c r="Z3865" i="1"/>
  <c r="V3865" i="1"/>
  <c r="U3865" i="1"/>
  <c r="T3865" i="1"/>
  <c r="F3857" i="1"/>
  <c r="Z3857" i="1"/>
  <c r="V3857" i="1"/>
  <c r="U3857" i="1"/>
  <c r="T3857" i="1"/>
  <c r="F3849" i="1"/>
  <c r="Z3849" i="1"/>
  <c r="V3849" i="1"/>
  <c r="U3849" i="1"/>
  <c r="T3849" i="1"/>
  <c r="F3841" i="1"/>
  <c r="Z3841" i="1"/>
  <c r="V3841" i="1"/>
  <c r="U3841" i="1"/>
  <c r="T3841" i="1"/>
  <c r="F3833" i="1"/>
  <c r="Z3833" i="1"/>
  <c r="V3833" i="1"/>
  <c r="U3833" i="1"/>
  <c r="T3833" i="1"/>
  <c r="F3825" i="1"/>
  <c r="Z3825" i="1"/>
  <c r="V3825" i="1"/>
  <c r="U3825" i="1"/>
  <c r="T3825" i="1"/>
  <c r="F3817" i="1"/>
  <c r="Z3817" i="1"/>
  <c r="V3817" i="1"/>
  <c r="U3817" i="1"/>
  <c r="T3817" i="1"/>
  <c r="F3809" i="1"/>
  <c r="Z3809" i="1"/>
  <c r="V3809" i="1"/>
  <c r="U3809" i="1"/>
  <c r="T3809" i="1"/>
  <c r="F3801" i="1"/>
  <c r="Z3801" i="1"/>
  <c r="V3801" i="1"/>
  <c r="U3801" i="1"/>
  <c r="T3801" i="1"/>
  <c r="F3793" i="1"/>
  <c r="Z3793" i="1"/>
  <c r="V3793" i="1"/>
  <c r="U3793" i="1"/>
  <c r="T3793" i="1"/>
  <c r="F3785" i="1"/>
  <c r="Z3785" i="1"/>
  <c r="V3785" i="1"/>
  <c r="U3785" i="1"/>
  <c r="T3785" i="1"/>
  <c r="F3777" i="1"/>
  <c r="Z3777" i="1"/>
  <c r="V3777" i="1"/>
  <c r="U3777" i="1"/>
  <c r="T3777" i="1"/>
  <c r="F3769" i="1"/>
  <c r="Z3769" i="1"/>
  <c r="V3769" i="1"/>
  <c r="U3769" i="1"/>
  <c r="T3769" i="1"/>
  <c r="F3761" i="1"/>
  <c r="Z3761" i="1"/>
  <c r="V3761" i="1"/>
  <c r="U3761" i="1"/>
  <c r="T3761" i="1"/>
  <c r="F3753" i="1"/>
  <c r="Z3753" i="1"/>
  <c r="V3753" i="1"/>
  <c r="U3753" i="1"/>
  <c r="T3753" i="1"/>
  <c r="F3745" i="1"/>
  <c r="Z3745" i="1"/>
  <c r="V3745" i="1"/>
  <c r="U3745" i="1"/>
  <c r="T3745" i="1"/>
  <c r="F3737" i="1"/>
  <c r="Z3737" i="1"/>
  <c r="V3737" i="1"/>
  <c r="U3737" i="1"/>
  <c r="T3737" i="1"/>
  <c r="F3729" i="1"/>
  <c r="Z3729" i="1"/>
  <c r="V3729" i="1"/>
  <c r="U3729" i="1"/>
  <c r="T3729" i="1"/>
  <c r="F3721" i="1"/>
  <c r="Z3721" i="1"/>
  <c r="V3721" i="1"/>
  <c r="U3721" i="1"/>
  <c r="T3721" i="1"/>
  <c r="F3713" i="1"/>
  <c r="Z3713" i="1"/>
  <c r="V3713" i="1"/>
  <c r="U3713" i="1"/>
  <c r="T3713" i="1"/>
  <c r="F3705" i="1"/>
  <c r="Z3705" i="1"/>
  <c r="V3705" i="1"/>
  <c r="U3705" i="1"/>
  <c r="T3705" i="1"/>
  <c r="F3697" i="1"/>
  <c r="Z3697" i="1"/>
  <c r="V3697" i="1"/>
  <c r="U3697" i="1"/>
  <c r="T3697" i="1"/>
  <c r="F3689" i="1"/>
  <c r="Z3689" i="1"/>
  <c r="V3689" i="1"/>
  <c r="U3689" i="1"/>
  <c r="T3689" i="1"/>
  <c r="F3681" i="1"/>
  <c r="Z3681" i="1"/>
  <c r="V3681" i="1"/>
  <c r="U3681" i="1"/>
  <c r="T3681" i="1"/>
  <c r="F3673" i="1"/>
  <c r="Z3673" i="1"/>
  <c r="V3673" i="1"/>
  <c r="U3673" i="1"/>
  <c r="T3673" i="1"/>
  <c r="F3665" i="1"/>
  <c r="Z3665" i="1"/>
  <c r="V3665" i="1"/>
  <c r="U3665" i="1"/>
  <c r="T3665" i="1"/>
  <c r="F3657" i="1"/>
  <c r="Z3657" i="1"/>
  <c r="V3657" i="1"/>
  <c r="U3657" i="1"/>
  <c r="T3657" i="1"/>
  <c r="F3649" i="1"/>
  <c r="Z3649" i="1"/>
  <c r="V3649" i="1"/>
  <c r="U3649" i="1"/>
  <c r="T3649" i="1"/>
  <c r="F3641" i="1"/>
  <c r="Z3641" i="1"/>
  <c r="V3641" i="1"/>
  <c r="U3641" i="1"/>
  <c r="T3641" i="1"/>
  <c r="F3633" i="1"/>
  <c r="Z3633" i="1"/>
  <c r="V3633" i="1"/>
  <c r="U3633" i="1"/>
  <c r="T3633" i="1"/>
  <c r="F3625" i="1"/>
  <c r="Z3625" i="1"/>
  <c r="V3625" i="1"/>
  <c r="U3625" i="1"/>
  <c r="T3625" i="1"/>
  <c r="F3617" i="1"/>
  <c r="Z3617" i="1"/>
  <c r="V3617" i="1"/>
  <c r="U3617" i="1"/>
  <c r="T3617" i="1"/>
  <c r="F3609" i="1"/>
  <c r="Z3609" i="1"/>
  <c r="V3609" i="1"/>
  <c r="U3609" i="1"/>
  <c r="T3609" i="1"/>
  <c r="F3601" i="1"/>
  <c r="Z3601" i="1"/>
  <c r="V3601" i="1"/>
  <c r="U3601" i="1"/>
  <c r="T3601" i="1"/>
  <c r="F3593" i="1"/>
  <c r="Z3593" i="1"/>
  <c r="V3593" i="1"/>
  <c r="U3593" i="1"/>
  <c r="T3593" i="1"/>
  <c r="F3585" i="1"/>
  <c r="Z3585" i="1"/>
  <c r="V3585" i="1"/>
  <c r="U3585" i="1"/>
  <c r="T3585" i="1"/>
  <c r="F3577" i="1"/>
  <c r="Z3577" i="1"/>
  <c r="V3577" i="1"/>
  <c r="U3577" i="1"/>
  <c r="T3577" i="1"/>
  <c r="F3569" i="1"/>
  <c r="Z3569" i="1"/>
  <c r="V3569" i="1"/>
  <c r="U3569" i="1"/>
  <c r="T3569" i="1"/>
  <c r="F3561" i="1"/>
  <c r="Z3561" i="1"/>
  <c r="V3561" i="1"/>
  <c r="U3561" i="1"/>
  <c r="T3561" i="1"/>
  <c r="F3553" i="1"/>
  <c r="Z3553" i="1"/>
  <c r="V3553" i="1"/>
  <c r="U3553" i="1"/>
  <c r="T3553" i="1"/>
  <c r="F3545" i="1"/>
  <c r="Z3545" i="1"/>
  <c r="V3545" i="1"/>
  <c r="U3545" i="1"/>
  <c r="T3545" i="1"/>
  <c r="F3537" i="1"/>
  <c r="Z3537" i="1"/>
  <c r="V3537" i="1"/>
  <c r="U3537" i="1"/>
  <c r="T3537" i="1"/>
  <c r="F3529" i="1"/>
  <c r="Z3529" i="1"/>
  <c r="V3529" i="1"/>
  <c r="U3529" i="1"/>
  <c r="T3529" i="1"/>
  <c r="F3521" i="1"/>
  <c r="Z3521" i="1"/>
  <c r="V3521" i="1"/>
  <c r="U3521" i="1"/>
  <c r="T3521" i="1"/>
  <c r="F3513" i="1"/>
  <c r="Z3513" i="1"/>
  <c r="V3513" i="1"/>
  <c r="U3513" i="1"/>
  <c r="T3513" i="1"/>
  <c r="F3505" i="1"/>
  <c r="Z3505" i="1"/>
  <c r="V3505" i="1"/>
  <c r="U3505" i="1"/>
  <c r="T3505" i="1"/>
  <c r="F3497" i="1"/>
  <c r="Z3497" i="1"/>
  <c r="V3497" i="1"/>
  <c r="U3497" i="1"/>
  <c r="T3497" i="1"/>
  <c r="F3489" i="1"/>
  <c r="Z3489" i="1"/>
  <c r="V3489" i="1"/>
  <c r="U3489" i="1"/>
  <c r="T3489" i="1"/>
  <c r="F3481" i="1"/>
  <c r="Z3481" i="1"/>
  <c r="V3481" i="1"/>
  <c r="U3481" i="1"/>
  <c r="T3481" i="1"/>
  <c r="F3473" i="1"/>
  <c r="Z3473" i="1"/>
  <c r="V3473" i="1"/>
  <c r="U3473" i="1"/>
  <c r="T3473" i="1"/>
  <c r="F3465" i="1"/>
  <c r="Z3465" i="1"/>
  <c r="V3465" i="1"/>
  <c r="U3465" i="1"/>
  <c r="T3465" i="1"/>
  <c r="F3457" i="1"/>
  <c r="Z3457" i="1"/>
  <c r="V3457" i="1"/>
  <c r="U3457" i="1"/>
  <c r="T3457" i="1"/>
  <c r="F3449" i="1"/>
  <c r="Z3449" i="1"/>
  <c r="V3449" i="1"/>
  <c r="U3449" i="1"/>
  <c r="T3449" i="1"/>
  <c r="F3441" i="1"/>
  <c r="Z3441" i="1"/>
  <c r="V3441" i="1"/>
  <c r="U3441" i="1"/>
  <c r="T3441" i="1"/>
  <c r="F3433" i="1"/>
  <c r="Z3433" i="1"/>
  <c r="V3433" i="1"/>
  <c r="U3433" i="1"/>
  <c r="T3433" i="1"/>
  <c r="F3425" i="1"/>
  <c r="Z3425" i="1"/>
  <c r="V3425" i="1"/>
  <c r="U3425" i="1"/>
  <c r="T3425" i="1"/>
  <c r="F3417" i="1"/>
  <c r="Z3417" i="1"/>
  <c r="V3417" i="1"/>
  <c r="U3417" i="1"/>
  <c r="T3417" i="1"/>
  <c r="F3409" i="1"/>
  <c r="Z3409" i="1"/>
  <c r="V3409" i="1"/>
  <c r="U3409" i="1"/>
  <c r="T3409" i="1"/>
  <c r="F3401" i="1"/>
  <c r="Z3401" i="1"/>
  <c r="V3401" i="1"/>
  <c r="U3401" i="1"/>
  <c r="T3401" i="1"/>
  <c r="F3393" i="1"/>
  <c r="Z3393" i="1"/>
  <c r="V3393" i="1"/>
  <c r="U3393" i="1"/>
  <c r="T3393" i="1"/>
  <c r="F3385" i="1"/>
  <c r="Z3385" i="1"/>
  <c r="V3385" i="1"/>
  <c r="U3385" i="1"/>
  <c r="T3385" i="1"/>
  <c r="F3377" i="1"/>
  <c r="Z3377" i="1"/>
  <c r="V3377" i="1"/>
  <c r="U3377" i="1"/>
  <c r="T3377" i="1"/>
  <c r="F3369" i="1"/>
  <c r="Z3369" i="1"/>
  <c r="V3369" i="1"/>
  <c r="U3369" i="1"/>
  <c r="T3369" i="1"/>
  <c r="F3361" i="1"/>
  <c r="Z3361" i="1"/>
  <c r="V3361" i="1"/>
  <c r="U3361" i="1"/>
  <c r="T3361" i="1"/>
  <c r="F3353" i="1"/>
  <c r="Z3353" i="1"/>
  <c r="V3353" i="1"/>
  <c r="U3353" i="1"/>
  <c r="T3353" i="1"/>
  <c r="F3345" i="1"/>
  <c r="Z3345" i="1"/>
  <c r="V3345" i="1"/>
  <c r="U3345" i="1"/>
  <c r="T3345" i="1"/>
  <c r="F3337" i="1"/>
  <c r="Z3337" i="1"/>
  <c r="V3337" i="1"/>
  <c r="U3337" i="1"/>
  <c r="T3337" i="1"/>
  <c r="F3329" i="1"/>
  <c r="Z3329" i="1"/>
  <c r="V3329" i="1"/>
  <c r="U3329" i="1"/>
  <c r="T3329" i="1"/>
  <c r="F3321" i="1"/>
  <c r="Z3321" i="1"/>
  <c r="V3321" i="1"/>
  <c r="U3321" i="1"/>
  <c r="T3321" i="1"/>
  <c r="F3313" i="1"/>
  <c r="Z3313" i="1"/>
  <c r="V3313" i="1"/>
  <c r="U3313" i="1"/>
  <c r="T3313" i="1"/>
  <c r="F3305" i="1"/>
  <c r="Z3305" i="1"/>
  <c r="V3305" i="1"/>
  <c r="U3305" i="1"/>
  <c r="T3305" i="1"/>
  <c r="F3297" i="1"/>
  <c r="Z3297" i="1"/>
  <c r="V3297" i="1"/>
  <c r="U3297" i="1"/>
  <c r="T3297" i="1"/>
  <c r="F3289" i="1"/>
  <c r="Z3289" i="1"/>
  <c r="V3289" i="1"/>
  <c r="U3289" i="1"/>
  <c r="T3289" i="1"/>
  <c r="F3281" i="1"/>
  <c r="Z3281" i="1"/>
  <c r="V3281" i="1"/>
  <c r="U3281" i="1"/>
  <c r="T3281" i="1"/>
  <c r="F3273" i="1"/>
  <c r="Z3273" i="1"/>
  <c r="V3273" i="1"/>
  <c r="U3273" i="1"/>
  <c r="T3273" i="1"/>
  <c r="F3265" i="1"/>
  <c r="Z3265" i="1"/>
  <c r="V3265" i="1"/>
  <c r="U3265" i="1"/>
  <c r="T3265" i="1"/>
  <c r="F3257" i="1"/>
  <c r="Z3257" i="1"/>
  <c r="V3257" i="1"/>
  <c r="U3257" i="1"/>
  <c r="T3257" i="1"/>
  <c r="F3249" i="1"/>
  <c r="Z3249" i="1"/>
  <c r="V3249" i="1"/>
  <c r="U3249" i="1"/>
  <c r="T3249" i="1"/>
  <c r="F3241" i="1"/>
  <c r="Z3241" i="1"/>
  <c r="V3241" i="1"/>
  <c r="U3241" i="1"/>
  <c r="T3241" i="1"/>
  <c r="F3233" i="1"/>
  <c r="Z3233" i="1"/>
  <c r="V3233" i="1"/>
  <c r="U3233" i="1"/>
  <c r="T3233" i="1"/>
  <c r="F3225" i="1"/>
  <c r="Z3225" i="1"/>
  <c r="V3225" i="1"/>
  <c r="U3225" i="1"/>
  <c r="T3225" i="1"/>
  <c r="F3217" i="1"/>
  <c r="Z3217" i="1"/>
  <c r="V3217" i="1"/>
  <c r="U3217" i="1"/>
  <c r="T3217" i="1"/>
  <c r="F3209" i="1"/>
  <c r="Z3209" i="1"/>
  <c r="V3209" i="1"/>
  <c r="U3209" i="1"/>
  <c r="T3209" i="1"/>
  <c r="F3201" i="1"/>
  <c r="Z3201" i="1"/>
  <c r="V3201" i="1"/>
  <c r="U3201" i="1"/>
  <c r="T3201" i="1"/>
  <c r="F3193" i="1"/>
  <c r="Z3193" i="1"/>
  <c r="V3193" i="1"/>
  <c r="U3193" i="1"/>
  <c r="T3193" i="1"/>
  <c r="F3185" i="1"/>
  <c r="Z3185" i="1"/>
  <c r="V3185" i="1"/>
  <c r="U3185" i="1"/>
  <c r="T3185" i="1"/>
  <c r="F3177" i="1"/>
  <c r="Z3177" i="1"/>
  <c r="V3177" i="1"/>
  <c r="U3177" i="1"/>
  <c r="T3177" i="1"/>
  <c r="F3169" i="1"/>
  <c r="Z3169" i="1"/>
  <c r="V3169" i="1"/>
  <c r="U3169" i="1"/>
  <c r="T3169" i="1"/>
  <c r="F3161" i="1"/>
  <c r="Z3161" i="1"/>
  <c r="V3161" i="1"/>
  <c r="U3161" i="1"/>
  <c r="T3161" i="1"/>
  <c r="F3153" i="1"/>
  <c r="Z3153" i="1"/>
  <c r="V3153" i="1"/>
  <c r="U3153" i="1"/>
  <c r="T3153" i="1"/>
  <c r="F3145" i="1"/>
  <c r="Z3145" i="1"/>
  <c r="V3145" i="1"/>
  <c r="U3145" i="1"/>
  <c r="T3145" i="1"/>
  <c r="F3137" i="1"/>
  <c r="Z3137" i="1"/>
  <c r="V3137" i="1"/>
  <c r="U3137" i="1"/>
  <c r="T3137" i="1"/>
  <c r="F3129" i="1"/>
  <c r="Z3129" i="1"/>
  <c r="V3129" i="1"/>
  <c r="U3129" i="1"/>
  <c r="T3129" i="1"/>
  <c r="F3121" i="1"/>
  <c r="Z3121" i="1"/>
  <c r="V3121" i="1"/>
  <c r="U3121" i="1"/>
  <c r="T3121" i="1"/>
  <c r="F3113" i="1"/>
  <c r="Z3113" i="1"/>
  <c r="V3113" i="1"/>
  <c r="U3113" i="1"/>
  <c r="T3113" i="1"/>
  <c r="F3105" i="1"/>
  <c r="Z3105" i="1"/>
  <c r="V3105" i="1"/>
  <c r="U3105" i="1"/>
  <c r="T3105" i="1"/>
  <c r="F3097" i="1"/>
  <c r="Z3097" i="1"/>
  <c r="V3097" i="1"/>
  <c r="U3097" i="1"/>
  <c r="T3097" i="1"/>
  <c r="F3089" i="1"/>
  <c r="Z3089" i="1"/>
  <c r="V3089" i="1"/>
  <c r="U3089" i="1"/>
  <c r="T3089" i="1"/>
  <c r="F3081" i="1"/>
  <c r="Z3081" i="1"/>
  <c r="V3081" i="1"/>
  <c r="U3081" i="1"/>
  <c r="T3081" i="1"/>
  <c r="F3073" i="1"/>
  <c r="Z3073" i="1"/>
  <c r="V3073" i="1"/>
  <c r="U3073" i="1"/>
  <c r="T3073" i="1"/>
  <c r="F3065" i="1"/>
  <c r="Z3065" i="1"/>
  <c r="V3065" i="1"/>
  <c r="U3065" i="1"/>
  <c r="T3065" i="1"/>
  <c r="F3057" i="1"/>
  <c r="Z3057" i="1"/>
  <c r="V3057" i="1"/>
  <c r="U3057" i="1"/>
  <c r="T3057" i="1"/>
  <c r="F3049" i="1"/>
  <c r="Z3049" i="1"/>
  <c r="V3049" i="1"/>
  <c r="U3049" i="1"/>
  <c r="T3049" i="1"/>
  <c r="F3041" i="1"/>
  <c r="Z3041" i="1"/>
  <c r="V3041" i="1"/>
  <c r="U3041" i="1"/>
  <c r="T3041" i="1"/>
  <c r="F3033" i="1"/>
  <c r="Z3033" i="1"/>
  <c r="V3033" i="1"/>
  <c r="U3033" i="1"/>
  <c r="T3033" i="1"/>
  <c r="F3025" i="1"/>
  <c r="Z3025" i="1"/>
  <c r="V3025" i="1"/>
  <c r="U3025" i="1"/>
  <c r="T3025" i="1"/>
  <c r="F3017" i="1"/>
  <c r="Z3017" i="1"/>
  <c r="V3017" i="1"/>
  <c r="U3017" i="1"/>
  <c r="T3017" i="1"/>
  <c r="F3009" i="1"/>
  <c r="Z3009" i="1"/>
  <c r="V3009" i="1"/>
  <c r="U3009" i="1"/>
  <c r="T3009" i="1"/>
  <c r="F3001" i="1"/>
  <c r="Z3001" i="1"/>
  <c r="V3001" i="1"/>
  <c r="U3001" i="1"/>
  <c r="T3001" i="1"/>
  <c r="F2993" i="1"/>
  <c r="Z2993" i="1"/>
  <c r="V2993" i="1"/>
  <c r="U2993" i="1"/>
  <c r="T2993" i="1"/>
  <c r="F2985" i="1"/>
  <c r="Z2985" i="1"/>
  <c r="V2985" i="1"/>
  <c r="U2985" i="1"/>
  <c r="T2985" i="1"/>
  <c r="F2977" i="1"/>
  <c r="Z2977" i="1"/>
  <c r="V2977" i="1"/>
  <c r="U2977" i="1"/>
  <c r="T2977" i="1"/>
  <c r="F2969" i="1"/>
  <c r="Z2969" i="1"/>
  <c r="V2969" i="1"/>
  <c r="U2969" i="1"/>
  <c r="T2969" i="1"/>
  <c r="F2961" i="1"/>
  <c r="Z2961" i="1"/>
  <c r="V2961" i="1"/>
  <c r="U2961" i="1"/>
  <c r="T2961" i="1"/>
  <c r="F2953" i="1"/>
  <c r="Z2953" i="1"/>
  <c r="V2953" i="1"/>
  <c r="U2953" i="1"/>
  <c r="T2953" i="1"/>
  <c r="F2945" i="1"/>
  <c r="Z2945" i="1"/>
  <c r="V2945" i="1"/>
  <c r="U2945" i="1"/>
  <c r="T2945" i="1"/>
  <c r="F2937" i="1"/>
  <c r="Z2937" i="1"/>
  <c r="V2937" i="1"/>
  <c r="U2937" i="1"/>
  <c r="T2937" i="1"/>
  <c r="F2929" i="1"/>
  <c r="Z2929" i="1"/>
  <c r="V2929" i="1"/>
  <c r="U2929" i="1"/>
  <c r="T2929" i="1"/>
  <c r="F2921" i="1"/>
  <c r="Z2921" i="1"/>
  <c r="V2921" i="1"/>
  <c r="U2921" i="1"/>
  <c r="T2921" i="1"/>
  <c r="F2913" i="1"/>
  <c r="Z2913" i="1"/>
  <c r="V2913" i="1"/>
  <c r="U2913" i="1"/>
  <c r="T2913" i="1"/>
  <c r="F2905" i="1"/>
  <c r="Z2905" i="1"/>
  <c r="V2905" i="1"/>
  <c r="U2905" i="1"/>
  <c r="T2905" i="1"/>
  <c r="F2897" i="1"/>
  <c r="Z2897" i="1"/>
  <c r="V2897" i="1"/>
  <c r="U2897" i="1"/>
  <c r="T2897" i="1"/>
  <c r="F2889" i="1"/>
  <c r="Z2889" i="1"/>
  <c r="V2889" i="1"/>
  <c r="U2889" i="1"/>
  <c r="T2889" i="1"/>
  <c r="F2881" i="1"/>
  <c r="Z2881" i="1"/>
  <c r="V2881" i="1"/>
  <c r="U2881" i="1"/>
  <c r="T2881" i="1"/>
  <c r="F2873" i="1"/>
  <c r="Z2873" i="1"/>
  <c r="V2873" i="1"/>
  <c r="U2873" i="1"/>
  <c r="T2873" i="1"/>
  <c r="F2865" i="1"/>
  <c r="Z2865" i="1"/>
  <c r="V2865" i="1"/>
  <c r="U2865" i="1"/>
  <c r="T2865" i="1"/>
  <c r="F2857" i="1"/>
  <c r="Z2857" i="1"/>
  <c r="V2857" i="1"/>
  <c r="U2857" i="1"/>
  <c r="T2857" i="1"/>
  <c r="F2849" i="1"/>
  <c r="Z2849" i="1"/>
  <c r="V2849" i="1"/>
  <c r="U2849" i="1"/>
  <c r="T2849" i="1"/>
  <c r="F2841" i="1"/>
  <c r="Z2841" i="1"/>
  <c r="V2841" i="1"/>
  <c r="U2841" i="1"/>
  <c r="T2841" i="1"/>
  <c r="F2833" i="1"/>
  <c r="Z2833" i="1"/>
  <c r="V2833" i="1"/>
  <c r="U2833" i="1"/>
  <c r="T2833" i="1"/>
  <c r="F2825" i="1"/>
  <c r="Z2825" i="1"/>
  <c r="V2825" i="1"/>
  <c r="U2825" i="1"/>
  <c r="T2825" i="1"/>
  <c r="F2817" i="1"/>
  <c r="Z2817" i="1"/>
  <c r="V2817" i="1"/>
  <c r="U2817" i="1"/>
  <c r="T2817" i="1"/>
  <c r="F2809" i="1"/>
  <c r="Z2809" i="1"/>
  <c r="V2809" i="1"/>
  <c r="U2809" i="1"/>
  <c r="T2809" i="1"/>
  <c r="F2801" i="1"/>
  <c r="Z2801" i="1"/>
  <c r="V2801" i="1"/>
  <c r="U2801" i="1"/>
  <c r="T2801" i="1"/>
  <c r="F2793" i="1"/>
  <c r="Z2793" i="1"/>
  <c r="V2793" i="1"/>
  <c r="U2793" i="1"/>
  <c r="T2793" i="1"/>
  <c r="F2785" i="1"/>
  <c r="Z2785" i="1"/>
  <c r="V2785" i="1"/>
  <c r="U2785" i="1"/>
  <c r="T2785" i="1"/>
  <c r="F2777" i="1"/>
  <c r="Z2777" i="1"/>
  <c r="V2777" i="1"/>
  <c r="U2777" i="1"/>
  <c r="T2777" i="1"/>
  <c r="F2769" i="1"/>
  <c r="Z2769" i="1"/>
  <c r="V2769" i="1"/>
  <c r="U2769" i="1"/>
  <c r="T2769" i="1"/>
  <c r="F2761" i="1"/>
  <c r="Z2761" i="1"/>
  <c r="V2761" i="1"/>
  <c r="U2761" i="1"/>
  <c r="T2761" i="1"/>
  <c r="F2753" i="1"/>
  <c r="Z2753" i="1"/>
  <c r="V2753" i="1"/>
  <c r="U2753" i="1"/>
  <c r="T2753" i="1"/>
  <c r="F2745" i="1"/>
  <c r="Z2745" i="1"/>
  <c r="V2745" i="1"/>
  <c r="U2745" i="1"/>
  <c r="T2745" i="1"/>
  <c r="F2737" i="1"/>
  <c r="Z2737" i="1"/>
  <c r="V2737" i="1"/>
  <c r="U2737" i="1"/>
  <c r="T2737" i="1"/>
  <c r="F2729" i="1"/>
  <c r="Z2729" i="1"/>
  <c r="V2729" i="1"/>
  <c r="U2729" i="1"/>
  <c r="T2729" i="1"/>
  <c r="F2721" i="1"/>
  <c r="Z2721" i="1"/>
  <c r="V2721" i="1"/>
  <c r="U2721" i="1"/>
  <c r="T2721" i="1"/>
  <c r="F2713" i="1"/>
  <c r="Z2713" i="1"/>
  <c r="V2713" i="1"/>
  <c r="U2713" i="1"/>
  <c r="T2713" i="1"/>
  <c r="F2705" i="1"/>
  <c r="Z2705" i="1"/>
  <c r="V2705" i="1"/>
  <c r="U2705" i="1"/>
  <c r="T2705" i="1"/>
  <c r="F2697" i="1"/>
  <c r="Z2697" i="1"/>
  <c r="V2697" i="1"/>
  <c r="U2697" i="1"/>
  <c r="T2697" i="1"/>
  <c r="F2689" i="1"/>
  <c r="Z2689" i="1"/>
  <c r="V2689" i="1"/>
  <c r="U2689" i="1"/>
  <c r="T2689" i="1"/>
  <c r="F2681" i="1"/>
  <c r="Z2681" i="1"/>
  <c r="V2681" i="1"/>
  <c r="U2681" i="1"/>
  <c r="T2681" i="1"/>
  <c r="F2673" i="1"/>
  <c r="Z2673" i="1"/>
  <c r="V2673" i="1"/>
  <c r="U2673" i="1"/>
  <c r="T2673" i="1"/>
  <c r="F2665" i="1"/>
  <c r="Z2665" i="1"/>
  <c r="V2665" i="1"/>
  <c r="U2665" i="1"/>
  <c r="T2665" i="1"/>
  <c r="F2657" i="1"/>
  <c r="Z2657" i="1"/>
  <c r="V2657" i="1"/>
  <c r="U2657" i="1"/>
  <c r="T2657" i="1"/>
  <c r="F2649" i="1"/>
  <c r="Z2649" i="1"/>
  <c r="V2649" i="1"/>
  <c r="U2649" i="1"/>
  <c r="T2649" i="1"/>
  <c r="F2641" i="1"/>
  <c r="Z2641" i="1"/>
  <c r="V2641" i="1"/>
  <c r="U2641" i="1"/>
  <c r="T2641" i="1"/>
  <c r="F2633" i="1"/>
  <c r="Z2633" i="1"/>
  <c r="V2633" i="1"/>
  <c r="U2633" i="1"/>
  <c r="T2633" i="1"/>
  <c r="F2625" i="1"/>
  <c r="Z2625" i="1"/>
  <c r="V2625" i="1"/>
  <c r="U2625" i="1"/>
  <c r="T2625" i="1"/>
  <c r="F2617" i="1"/>
  <c r="Z2617" i="1"/>
  <c r="V2617" i="1"/>
  <c r="U2617" i="1"/>
  <c r="T2617" i="1"/>
  <c r="F2609" i="1"/>
  <c r="Z2609" i="1"/>
  <c r="V2609" i="1"/>
  <c r="U2609" i="1"/>
  <c r="T2609" i="1"/>
  <c r="F2601" i="1"/>
  <c r="Z2601" i="1"/>
  <c r="V2601" i="1"/>
  <c r="U2601" i="1"/>
  <c r="T2601" i="1"/>
  <c r="F2593" i="1"/>
  <c r="Z2593" i="1"/>
  <c r="V2593" i="1"/>
  <c r="U2593" i="1"/>
  <c r="T2593" i="1"/>
  <c r="F2585" i="1"/>
  <c r="Z2585" i="1"/>
  <c r="V2585" i="1"/>
  <c r="U2585" i="1"/>
  <c r="T2585" i="1"/>
  <c r="F2577" i="1"/>
  <c r="Z2577" i="1"/>
  <c r="V2577" i="1"/>
  <c r="U2577" i="1"/>
  <c r="T2577" i="1"/>
  <c r="F2569" i="1"/>
  <c r="Z2569" i="1"/>
  <c r="V2569" i="1"/>
  <c r="U2569" i="1"/>
  <c r="T2569" i="1"/>
  <c r="F2561" i="1"/>
  <c r="Z2561" i="1"/>
  <c r="V2561" i="1"/>
  <c r="U2561" i="1"/>
  <c r="T2561" i="1"/>
  <c r="F2553" i="1"/>
  <c r="Z2553" i="1"/>
  <c r="V2553" i="1"/>
  <c r="U2553" i="1"/>
  <c r="T2553" i="1"/>
  <c r="F2545" i="1"/>
  <c r="Z2545" i="1"/>
  <c r="V2545" i="1"/>
  <c r="U2545" i="1"/>
  <c r="T2545" i="1"/>
  <c r="F2537" i="1"/>
  <c r="Z2537" i="1"/>
  <c r="V2537" i="1"/>
  <c r="U2537" i="1"/>
  <c r="T2537" i="1"/>
  <c r="F2529" i="1"/>
  <c r="Z2529" i="1"/>
  <c r="V2529" i="1"/>
  <c r="U2529" i="1"/>
  <c r="T2529" i="1"/>
  <c r="F2521" i="1"/>
  <c r="Z2521" i="1"/>
  <c r="V2521" i="1"/>
  <c r="U2521" i="1"/>
  <c r="T2521" i="1"/>
  <c r="F2513" i="1"/>
  <c r="Z2513" i="1"/>
  <c r="V2513" i="1"/>
  <c r="U2513" i="1"/>
  <c r="T2513" i="1"/>
  <c r="F2505" i="1"/>
  <c r="Z2505" i="1"/>
  <c r="V2505" i="1"/>
  <c r="U2505" i="1"/>
  <c r="T2505" i="1"/>
  <c r="F2497" i="1"/>
  <c r="Z2497" i="1"/>
  <c r="V2497" i="1"/>
  <c r="U2497" i="1"/>
  <c r="T2497" i="1"/>
  <c r="F2489" i="1"/>
  <c r="Z2489" i="1"/>
  <c r="V2489" i="1"/>
  <c r="U2489" i="1"/>
  <c r="T2489" i="1"/>
  <c r="F2481" i="1"/>
  <c r="Z2481" i="1"/>
  <c r="V2481" i="1"/>
  <c r="U2481" i="1"/>
  <c r="T2481" i="1"/>
  <c r="F2473" i="1"/>
  <c r="Z2473" i="1"/>
  <c r="V2473" i="1"/>
  <c r="U2473" i="1"/>
  <c r="T2473" i="1"/>
  <c r="F2465" i="1"/>
  <c r="Z2465" i="1"/>
  <c r="V2465" i="1"/>
  <c r="U2465" i="1"/>
  <c r="T2465" i="1"/>
  <c r="F2457" i="1"/>
  <c r="Z2457" i="1"/>
  <c r="V2457" i="1"/>
  <c r="U2457" i="1"/>
  <c r="T2457" i="1"/>
  <c r="F2449" i="1"/>
  <c r="Z2449" i="1"/>
  <c r="V2449" i="1"/>
  <c r="U2449" i="1"/>
  <c r="T2449" i="1"/>
  <c r="F2441" i="1"/>
  <c r="Z2441" i="1"/>
  <c r="V2441" i="1"/>
  <c r="U2441" i="1"/>
  <c r="T2441" i="1"/>
  <c r="F2433" i="1"/>
  <c r="Z2433" i="1"/>
  <c r="V2433" i="1"/>
  <c r="U2433" i="1"/>
  <c r="T2433" i="1"/>
  <c r="F2425" i="1"/>
  <c r="Z2425" i="1"/>
  <c r="V2425" i="1"/>
  <c r="U2425" i="1"/>
  <c r="T2425" i="1"/>
  <c r="F2417" i="1"/>
  <c r="Z2417" i="1"/>
  <c r="V2417" i="1"/>
  <c r="U2417" i="1"/>
  <c r="T2417" i="1"/>
  <c r="F2409" i="1"/>
  <c r="Z2409" i="1"/>
  <c r="V2409" i="1"/>
  <c r="U2409" i="1"/>
  <c r="T2409" i="1"/>
  <c r="F2401" i="1"/>
  <c r="Z2401" i="1"/>
  <c r="V2401" i="1"/>
  <c r="U2401" i="1"/>
  <c r="T2401" i="1"/>
  <c r="F2393" i="1"/>
  <c r="Z2393" i="1"/>
  <c r="V2393" i="1"/>
  <c r="U2393" i="1"/>
  <c r="T2393" i="1"/>
  <c r="F2385" i="1"/>
  <c r="Z2385" i="1"/>
  <c r="V2385" i="1"/>
  <c r="U2385" i="1"/>
  <c r="T2385" i="1"/>
  <c r="F2377" i="1"/>
  <c r="Z2377" i="1"/>
  <c r="V2377" i="1"/>
  <c r="U2377" i="1"/>
  <c r="T2377" i="1"/>
  <c r="F2369" i="1"/>
  <c r="Z2369" i="1"/>
  <c r="V2369" i="1"/>
  <c r="U2369" i="1"/>
  <c r="T2369" i="1"/>
  <c r="F2361" i="1"/>
  <c r="Z2361" i="1"/>
  <c r="V2361" i="1"/>
  <c r="U2361" i="1"/>
  <c r="T2361" i="1"/>
  <c r="F2353" i="1"/>
  <c r="Z2353" i="1"/>
  <c r="V2353" i="1"/>
  <c r="U2353" i="1"/>
  <c r="T2353" i="1"/>
  <c r="F2345" i="1"/>
  <c r="Z2345" i="1"/>
  <c r="V2345" i="1"/>
  <c r="U2345" i="1"/>
  <c r="T2345" i="1"/>
  <c r="F2337" i="1"/>
  <c r="Z2337" i="1"/>
  <c r="V2337" i="1"/>
  <c r="U2337" i="1"/>
  <c r="T2337" i="1"/>
  <c r="F2329" i="1"/>
  <c r="Z2329" i="1"/>
  <c r="V2329" i="1"/>
  <c r="U2329" i="1"/>
  <c r="T2329" i="1"/>
  <c r="F2321" i="1"/>
  <c r="Z2321" i="1"/>
  <c r="V2321" i="1"/>
  <c r="U2321" i="1"/>
  <c r="T2321" i="1"/>
  <c r="F2313" i="1"/>
  <c r="Z2313" i="1"/>
  <c r="V2313" i="1"/>
  <c r="U2313" i="1"/>
  <c r="T2313" i="1"/>
  <c r="F2305" i="1"/>
  <c r="Z2305" i="1"/>
  <c r="V2305" i="1"/>
  <c r="U2305" i="1"/>
  <c r="T2305" i="1"/>
  <c r="F2297" i="1"/>
  <c r="Z2297" i="1"/>
  <c r="V2297" i="1"/>
  <c r="U2297" i="1"/>
  <c r="T2297" i="1"/>
  <c r="F2289" i="1"/>
  <c r="Z2289" i="1"/>
  <c r="V2289" i="1"/>
  <c r="U2289" i="1"/>
  <c r="T2289" i="1"/>
  <c r="F2281" i="1"/>
  <c r="Z2281" i="1"/>
  <c r="V2281" i="1"/>
  <c r="U2281" i="1"/>
  <c r="T2281" i="1"/>
  <c r="F2273" i="1"/>
  <c r="Z2273" i="1"/>
  <c r="V2273" i="1"/>
  <c r="U2273" i="1"/>
  <c r="T2273" i="1"/>
  <c r="F2265" i="1"/>
  <c r="Z2265" i="1"/>
  <c r="V2265" i="1"/>
  <c r="U2265" i="1"/>
  <c r="T2265" i="1"/>
  <c r="F2257" i="1"/>
  <c r="Z2257" i="1"/>
  <c r="V2257" i="1"/>
  <c r="U2257" i="1"/>
  <c r="T2257" i="1"/>
  <c r="F2249" i="1"/>
  <c r="Z2249" i="1"/>
  <c r="V2249" i="1"/>
  <c r="U2249" i="1"/>
  <c r="T2249" i="1"/>
  <c r="F2241" i="1"/>
  <c r="Z2241" i="1"/>
  <c r="V2241" i="1"/>
  <c r="U2241" i="1"/>
  <c r="T2241" i="1"/>
  <c r="F2233" i="1"/>
  <c r="Z2233" i="1"/>
  <c r="V2233" i="1"/>
  <c r="U2233" i="1"/>
  <c r="T2233" i="1"/>
  <c r="F2225" i="1"/>
  <c r="Z2225" i="1"/>
  <c r="V2225" i="1"/>
  <c r="U2225" i="1"/>
  <c r="T2225" i="1"/>
  <c r="F2217" i="1"/>
  <c r="Z2217" i="1"/>
  <c r="V2217" i="1"/>
  <c r="U2217" i="1"/>
  <c r="T2217" i="1"/>
  <c r="F2209" i="1"/>
  <c r="Z2209" i="1"/>
  <c r="V2209" i="1"/>
  <c r="U2209" i="1"/>
  <c r="T2209" i="1"/>
  <c r="F2201" i="1"/>
  <c r="Z2201" i="1"/>
  <c r="V2201" i="1"/>
  <c r="U2201" i="1"/>
  <c r="T2201" i="1"/>
  <c r="F2193" i="1"/>
  <c r="Z2193" i="1"/>
  <c r="V2193" i="1"/>
  <c r="U2193" i="1"/>
  <c r="T2193" i="1"/>
  <c r="F2185" i="1"/>
  <c r="Z2185" i="1"/>
  <c r="V2185" i="1"/>
  <c r="U2185" i="1"/>
  <c r="T2185" i="1"/>
  <c r="F2177" i="1"/>
  <c r="Z2177" i="1"/>
  <c r="V2177" i="1"/>
  <c r="U2177" i="1"/>
  <c r="T2177" i="1"/>
  <c r="F2169" i="1"/>
  <c r="Z2169" i="1"/>
  <c r="V2169" i="1"/>
  <c r="U2169" i="1"/>
  <c r="T2169" i="1"/>
  <c r="F2161" i="1"/>
  <c r="Z2161" i="1"/>
  <c r="V2161" i="1"/>
  <c r="U2161" i="1"/>
  <c r="T2161" i="1"/>
  <c r="F2153" i="1"/>
  <c r="Z2153" i="1"/>
  <c r="V2153" i="1"/>
  <c r="U2153" i="1"/>
  <c r="T2153" i="1"/>
  <c r="F2145" i="1"/>
  <c r="Z2145" i="1"/>
  <c r="V2145" i="1"/>
  <c r="U2145" i="1"/>
  <c r="T2145" i="1"/>
  <c r="F2137" i="1"/>
  <c r="Z2137" i="1"/>
  <c r="V2137" i="1"/>
  <c r="U2137" i="1"/>
  <c r="T2137" i="1"/>
  <c r="F2129" i="1"/>
  <c r="Z2129" i="1"/>
  <c r="V2129" i="1"/>
  <c r="U2129" i="1"/>
  <c r="T2129" i="1"/>
  <c r="F2121" i="1"/>
  <c r="Z2121" i="1"/>
  <c r="V2121" i="1"/>
  <c r="U2121" i="1"/>
  <c r="T2121" i="1"/>
  <c r="F2113" i="1"/>
  <c r="Z2113" i="1"/>
  <c r="V2113" i="1"/>
  <c r="U2113" i="1"/>
  <c r="T2113" i="1"/>
  <c r="F2105" i="1"/>
  <c r="Z2105" i="1"/>
  <c r="V2105" i="1"/>
  <c r="U2105" i="1"/>
  <c r="T2105" i="1"/>
  <c r="F2097" i="1"/>
  <c r="Z2097" i="1"/>
  <c r="V2097" i="1"/>
  <c r="U2097" i="1"/>
  <c r="T2097" i="1"/>
  <c r="F2089" i="1"/>
  <c r="Z2089" i="1"/>
  <c r="V2089" i="1"/>
  <c r="U2089" i="1"/>
  <c r="T2089" i="1"/>
  <c r="F2081" i="1"/>
  <c r="Z2081" i="1"/>
  <c r="V2081" i="1"/>
  <c r="U2081" i="1"/>
  <c r="T2081" i="1"/>
  <c r="F2073" i="1"/>
  <c r="Z2073" i="1"/>
  <c r="V2073" i="1"/>
  <c r="U2073" i="1"/>
  <c r="T2073" i="1"/>
  <c r="F2065" i="1"/>
  <c r="Z2065" i="1"/>
  <c r="V2065" i="1"/>
  <c r="U2065" i="1"/>
  <c r="T2065" i="1"/>
  <c r="F2057" i="1"/>
  <c r="Z2057" i="1"/>
  <c r="V2057" i="1"/>
  <c r="U2057" i="1"/>
  <c r="T2057" i="1"/>
  <c r="F2049" i="1"/>
  <c r="Z2049" i="1"/>
  <c r="V2049" i="1"/>
  <c r="U2049" i="1"/>
  <c r="T2049" i="1"/>
  <c r="F2041" i="1"/>
  <c r="Z2041" i="1"/>
  <c r="V2041" i="1"/>
  <c r="U2041" i="1"/>
  <c r="T2041" i="1"/>
  <c r="F2033" i="1"/>
  <c r="Z2033" i="1"/>
  <c r="V2033" i="1"/>
  <c r="U2033" i="1"/>
  <c r="T2033" i="1"/>
  <c r="F2025" i="1"/>
  <c r="Z2025" i="1"/>
  <c r="V2025" i="1"/>
  <c r="U2025" i="1"/>
  <c r="T2025" i="1"/>
  <c r="F2017" i="1"/>
  <c r="Z2017" i="1"/>
  <c r="V2017" i="1"/>
  <c r="U2017" i="1"/>
  <c r="T2017" i="1"/>
  <c r="F2009" i="1"/>
  <c r="Z2009" i="1"/>
  <c r="V2009" i="1"/>
  <c r="U2009" i="1"/>
  <c r="T2009" i="1"/>
  <c r="F2001" i="1"/>
  <c r="Z2001" i="1"/>
  <c r="V2001" i="1"/>
  <c r="U2001" i="1"/>
  <c r="T2001" i="1"/>
  <c r="F1993" i="1"/>
  <c r="Z1993" i="1"/>
  <c r="V1993" i="1"/>
  <c r="U1993" i="1"/>
  <c r="T1993" i="1"/>
  <c r="F1985" i="1"/>
  <c r="Z1985" i="1"/>
  <c r="V1985" i="1"/>
  <c r="U1985" i="1"/>
  <c r="T1985" i="1"/>
  <c r="F1977" i="1"/>
  <c r="Z1977" i="1"/>
  <c r="V1977" i="1"/>
  <c r="U1977" i="1"/>
  <c r="T1977" i="1"/>
  <c r="F1969" i="1"/>
  <c r="Z1969" i="1"/>
  <c r="V1969" i="1"/>
  <c r="U1969" i="1"/>
  <c r="T1969" i="1"/>
  <c r="F1961" i="1"/>
  <c r="Z1961" i="1"/>
  <c r="V1961" i="1"/>
  <c r="U1961" i="1"/>
  <c r="T1961" i="1"/>
  <c r="F1953" i="1"/>
  <c r="Z1953" i="1"/>
  <c r="V1953" i="1"/>
  <c r="U1953" i="1"/>
  <c r="T1953" i="1"/>
  <c r="F1945" i="1"/>
  <c r="Z1945" i="1"/>
  <c r="V1945" i="1"/>
  <c r="U1945" i="1"/>
  <c r="T1945" i="1"/>
  <c r="F1937" i="1"/>
  <c r="Z1937" i="1"/>
  <c r="V1937" i="1"/>
  <c r="U1937" i="1"/>
  <c r="T1937" i="1"/>
  <c r="F1929" i="1"/>
  <c r="Z1929" i="1"/>
  <c r="V1929" i="1"/>
  <c r="U1929" i="1"/>
  <c r="T1929" i="1"/>
  <c r="F1921" i="1"/>
  <c r="Z1921" i="1"/>
  <c r="V1921" i="1"/>
  <c r="U1921" i="1"/>
  <c r="T1921" i="1"/>
  <c r="F1913" i="1"/>
  <c r="Z1913" i="1"/>
  <c r="V1913" i="1"/>
  <c r="U1913" i="1"/>
  <c r="T1913" i="1"/>
  <c r="F1905" i="1"/>
  <c r="Z1905" i="1"/>
  <c r="V1905" i="1"/>
  <c r="U1905" i="1"/>
  <c r="T1905" i="1"/>
  <c r="F1897" i="1"/>
  <c r="Z1897" i="1"/>
  <c r="V1897" i="1"/>
  <c r="U1897" i="1"/>
  <c r="T1897" i="1"/>
  <c r="F1889" i="1"/>
  <c r="Z1889" i="1"/>
  <c r="V1889" i="1"/>
  <c r="U1889" i="1"/>
  <c r="T1889" i="1"/>
  <c r="F1881" i="1"/>
  <c r="Z1881" i="1"/>
  <c r="V1881" i="1"/>
  <c r="U1881" i="1"/>
  <c r="T1881" i="1"/>
  <c r="F1873" i="1"/>
  <c r="Z1873" i="1"/>
  <c r="V1873" i="1"/>
  <c r="U1873" i="1"/>
  <c r="T1873" i="1"/>
  <c r="F1865" i="1"/>
  <c r="Z1865" i="1"/>
  <c r="V1865" i="1"/>
  <c r="U1865" i="1"/>
  <c r="T1865" i="1"/>
  <c r="F1857" i="1"/>
  <c r="Z1857" i="1"/>
  <c r="V1857" i="1"/>
  <c r="U1857" i="1"/>
  <c r="T1857" i="1"/>
  <c r="F1849" i="1"/>
  <c r="Z1849" i="1"/>
  <c r="V1849" i="1"/>
  <c r="U1849" i="1"/>
  <c r="T1849" i="1"/>
  <c r="F1841" i="1"/>
  <c r="Z1841" i="1"/>
  <c r="V1841" i="1"/>
  <c r="U1841" i="1"/>
  <c r="T1841" i="1"/>
  <c r="F1833" i="1"/>
  <c r="Z1833" i="1"/>
  <c r="V1833" i="1"/>
  <c r="U1833" i="1"/>
  <c r="T1833" i="1"/>
  <c r="F1825" i="1"/>
  <c r="Z1825" i="1"/>
  <c r="V1825" i="1"/>
  <c r="U1825" i="1"/>
  <c r="T1825" i="1"/>
  <c r="F1817" i="1"/>
  <c r="Z1817" i="1"/>
  <c r="V1817" i="1"/>
  <c r="U1817" i="1"/>
  <c r="T1817" i="1"/>
  <c r="F1809" i="1"/>
  <c r="Z1809" i="1"/>
  <c r="V1809" i="1"/>
  <c r="U1809" i="1"/>
  <c r="T1809" i="1"/>
  <c r="F1801" i="1"/>
  <c r="Z1801" i="1"/>
  <c r="V1801" i="1"/>
  <c r="U1801" i="1"/>
  <c r="T1801" i="1"/>
  <c r="F1793" i="1"/>
  <c r="Z1793" i="1"/>
  <c r="V1793" i="1"/>
  <c r="U1793" i="1"/>
  <c r="T1793" i="1"/>
  <c r="F1785" i="1"/>
  <c r="Z1785" i="1"/>
  <c r="V1785" i="1"/>
  <c r="U1785" i="1"/>
  <c r="T1785" i="1"/>
  <c r="F1777" i="1"/>
  <c r="Z1777" i="1"/>
  <c r="V1777" i="1"/>
  <c r="U1777" i="1"/>
  <c r="T1777" i="1"/>
  <c r="F1769" i="1"/>
  <c r="Z1769" i="1"/>
  <c r="V1769" i="1"/>
  <c r="U1769" i="1"/>
  <c r="T1769" i="1"/>
  <c r="F1761" i="1"/>
  <c r="Z1761" i="1"/>
  <c r="V1761" i="1"/>
  <c r="U1761" i="1"/>
  <c r="T1761" i="1"/>
  <c r="F1753" i="1"/>
  <c r="Z1753" i="1"/>
  <c r="V1753" i="1"/>
  <c r="U1753" i="1"/>
  <c r="T1753" i="1"/>
  <c r="F1745" i="1"/>
  <c r="Z1745" i="1"/>
  <c r="V1745" i="1"/>
  <c r="U1745" i="1"/>
  <c r="T1745" i="1"/>
  <c r="F1737" i="1"/>
  <c r="Z1737" i="1"/>
  <c r="V1737" i="1"/>
  <c r="U1737" i="1"/>
  <c r="T1737" i="1"/>
  <c r="F1729" i="1"/>
  <c r="Z1729" i="1"/>
  <c r="V1729" i="1"/>
  <c r="U1729" i="1"/>
  <c r="T1729" i="1"/>
  <c r="F1721" i="1"/>
  <c r="Z1721" i="1"/>
  <c r="V1721" i="1"/>
  <c r="U1721" i="1"/>
  <c r="T1721" i="1"/>
  <c r="F1713" i="1"/>
  <c r="Z1713" i="1"/>
  <c r="V1713" i="1"/>
  <c r="U1713" i="1"/>
  <c r="T1713" i="1"/>
  <c r="F1705" i="1"/>
  <c r="Z1705" i="1"/>
  <c r="V1705" i="1"/>
  <c r="U1705" i="1"/>
  <c r="T1705" i="1"/>
  <c r="F1697" i="1"/>
  <c r="Z1697" i="1"/>
  <c r="V1697" i="1"/>
  <c r="U1697" i="1"/>
  <c r="T1697" i="1"/>
  <c r="F1689" i="1"/>
  <c r="Z1689" i="1"/>
  <c r="V1689" i="1"/>
  <c r="U1689" i="1"/>
  <c r="T1689" i="1"/>
  <c r="F1681" i="1"/>
  <c r="Z1681" i="1"/>
  <c r="V1681" i="1"/>
  <c r="U1681" i="1"/>
  <c r="T1681" i="1"/>
  <c r="F1673" i="1"/>
  <c r="Z1673" i="1"/>
  <c r="V1673" i="1"/>
  <c r="U1673" i="1"/>
  <c r="T1673" i="1"/>
  <c r="F1665" i="1"/>
  <c r="Z1665" i="1"/>
  <c r="V1665" i="1"/>
  <c r="U1665" i="1"/>
  <c r="T1665" i="1"/>
  <c r="F1657" i="1"/>
  <c r="Z1657" i="1"/>
  <c r="V1657" i="1"/>
  <c r="U1657" i="1"/>
  <c r="T1657" i="1"/>
  <c r="F1649" i="1"/>
  <c r="Z1649" i="1"/>
  <c r="V1649" i="1"/>
  <c r="U1649" i="1"/>
  <c r="T1649" i="1"/>
  <c r="F1641" i="1"/>
  <c r="Z1641" i="1"/>
  <c r="V1641" i="1"/>
  <c r="U1641" i="1"/>
  <c r="T1641" i="1"/>
  <c r="F1633" i="1"/>
  <c r="Z1633" i="1"/>
  <c r="V1633" i="1"/>
  <c r="U1633" i="1"/>
  <c r="T1633" i="1"/>
  <c r="F1625" i="1"/>
  <c r="Z1625" i="1"/>
  <c r="V1625" i="1"/>
  <c r="U1625" i="1"/>
  <c r="T1625" i="1"/>
  <c r="F1617" i="1"/>
  <c r="Z1617" i="1"/>
  <c r="V1617" i="1"/>
  <c r="U1617" i="1"/>
  <c r="T1617" i="1"/>
  <c r="F1609" i="1"/>
  <c r="Z1609" i="1"/>
  <c r="V1609" i="1"/>
  <c r="U1609" i="1"/>
  <c r="T1609" i="1"/>
  <c r="F1601" i="1"/>
  <c r="Z1601" i="1"/>
  <c r="V1601" i="1"/>
  <c r="U1601" i="1"/>
  <c r="T1601" i="1"/>
  <c r="F1593" i="1"/>
  <c r="Z1593" i="1"/>
  <c r="V1593" i="1"/>
  <c r="U1593" i="1"/>
  <c r="T1593" i="1"/>
  <c r="F1585" i="1"/>
  <c r="Z1585" i="1"/>
  <c r="V1585" i="1"/>
  <c r="U1585" i="1"/>
  <c r="T1585" i="1"/>
  <c r="F1577" i="1"/>
  <c r="Z1577" i="1"/>
  <c r="V1577" i="1"/>
  <c r="U1577" i="1"/>
  <c r="T1577" i="1"/>
  <c r="F1569" i="1"/>
  <c r="Z1569" i="1"/>
  <c r="V1569" i="1"/>
  <c r="U1569" i="1"/>
  <c r="T1569" i="1"/>
  <c r="F1561" i="1"/>
  <c r="Z1561" i="1"/>
  <c r="V1561" i="1"/>
  <c r="U1561" i="1"/>
  <c r="T1561" i="1"/>
  <c r="F1553" i="1"/>
  <c r="Z1553" i="1"/>
  <c r="V1553" i="1"/>
  <c r="U1553" i="1"/>
  <c r="T1553" i="1"/>
  <c r="F1545" i="1"/>
  <c r="Z1545" i="1"/>
  <c r="V1545" i="1"/>
  <c r="U1545" i="1"/>
  <c r="T1545" i="1"/>
  <c r="F1537" i="1"/>
  <c r="Z1537" i="1"/>
  <c r="V1537" i="1"/>
  <c r="U1537" i="1"/>
  <c r="T1537" i="1"/>
  <c r="F1529" i="1"/>
  <c r="Z1529" i="1"/>
  <c r="V1529" i="1"/>
  <c r="U1529" i="1"/>
  <c r="T1529" i="1"/>
  <c r="F1521" i="1"/>
  <c r="Z1521" i="1"/>
  <c r="V1521" i="1"/>
  <c r="U1521" i="1"/>
  <c r="T1521" i="1"/>
  <c r="F1513" i="1"/>
  <c r="Z1513" i="1"/>
  <c r="V1513" i="1"/>
  <c r="U1513" i="1"/>
  <c r="T1513" i="1"/>
  <c r="F1505" i="1"/>
  <c r="Z1505" i="1"/>
  <c r="V1505" i="1"/>
  <c r="U1505" i="1"/>
  <c r="T1505" i="1"/>
  <c r="F1497" i="1"/>
  <c r="Z1497" i="1"/>
  <c r="V1497" i="1"/>
  <c r="U1497" i="1"/>
  <c r="T1497" i="1"/>
  <c r="F1489" i="1"/>
  <c r="Z1489" i="1"/>
  <c r="V1489" i="1"/>
  <c r="U1489" i="1"/>
  <c r="T1489" i="1"/>
  <c r="F1481" i="1"/>
  <c r="Z1481" i="1"/>
  <c r="V1481" i="1"/>
  <c r="U1481" i="1"/>
  <c r="T1481" i="1"/>
  <c r="F1473" i="1"/>
  <c r="Z1473" i="1"/>
  <c r="V1473" i="1"/>
  <c r="U1473" i="1"/>
  <c r="T1473" i="1"/>
  <c r="F1465" i="1"/>
  <c r="Z1465" i="1"/>
  <c r="V1465" i="1"/>
  <c r="U1465" i="1"/>
  <c r="T1465" i="1"/>
  <c r="F1457" i="1"/>
  <c r="Z1457" i="1"/>
  <c r="V1457" i="1"/>
  <c r="U1457" i="1"/>
  <c r="T1457" i="1"/>
  <c r="F1449" i="1"/>
  <c r="Z1449" i="1"/>
  <c r="V1449" i="1"/>
  <c r="U1449" i="1"/>
  <c r="T1449" i="1"/>
  <c r="F1441" i="1"/>
  <c r="Z1441" i="1"/>
  <c r="V1441" i="1"/>
  <c r="U1441" i="1"/>
  <c r="T1441" i="1"/>
  <c r="F1433" i="1"/>
  <c r="Z1433" i="1"/>
  <c r="V1433" i="1"/>
  <c r="U1433" i="1"/>
  <c r="T1433" i="1"/>
  <c r="F1425" i="1"/>
  <c r="Z1425" i="1"/>
  <c r="V1425" i="1"/>
  <c r="U1425" i="1"/>
  <c r="T1425" i="1"/>
  <c r="F1417" i="1"/>
  <c r="Z1417" i="1"/>
  <c r="V1417" i="1"/>
  <c r="U1417" i="1"/>
  <c r="T1417" i="1"/>
  <c r="F1409" i="1"/>
  <c r="Z1409" i="1"/>
  <c r="V1409" i="1"/>
  <c r="U1409" i="1"/>
  <c r="T1409" i="1"/>
  <c r="F1401" i="1"/>
  <c r="Z1401" i="1"/>
  <c r="V1401" i="1"/>
  <c r="U1401" i="1"/>
  <c r="T1401" i="1"/>
  <c r="F1393" i="1"/>
  <c r="Z1393" i="1"/>
  <c r="V1393" i="1"/>
  <c r="U1393" i="1"/>
  <c r="T1393" i="1"/>
  <c r="F1385" i="1"/>
  <c r="Z1385" i="1"/>
  <c r="V1385" i="1"/>
  <c r="U1385" i="1"/>
  <c r="T1385" i="1"/>
  <c r="F1377" i="1"/>
  <c r="Z1377" i="1"/>
  <c r="V1377" i="1"/>
  <c r="U1377" i="1"/>
  <c r="T1377" i="1"/>
  <c r="F1369" i="1"/>
  <c r="Z1369" i="1"/>
  <c r="V1369" i="1"/>
  <c r="U1369" i="1"/>
  <c r="T1369" i="1"/>
  <c r="F1361" i="1"/>
  <c r="Z1361" i="1"/>
  <c r="V1361" i="1"/>
  <c r="U1361" i="1"/>
  <c r="T1361" i="1"/>
  <c r="F1353" i="1"/>
  <c r="Z1353" i="1"/>
  <c r="V1353" i="1"/>
  <c r="U1353" i="1"/>
  <c r="T1353" i="1"/>
  <c r="F1345" i="1"/>
  <c r="Z1345" i="1"/>
  <c r="V1345" i="1"/>
  <c r="U1345" i="1"/>
  <c r="T1345" i="1"/>
  <c r="F1337" i="1"/>
  <c r="Z1337" i="1"/>
  <c r="V1337" i="1"/>
  <c r="U1337" i="1"/>
  <c r="T1337" i="1"/>
  <c r="F1329" i="1"/>
  <c r="Z1329" i="1"/>
  <c r="V1329" i="1"/>
  <c r="U1329" i="1"/>
  <c r="T1329" i="1"/>
  <c r="F1321" i="1"/>
  <c r="Z1321" i="1"/>
  <c r="V1321" i="1"/>
  <c r="U1321" i="1"/>
  <c r="T1321" i="1"/>
  <c r="F1313" i="1"/>
  <c r="Z1313" i="1"/>
  <c r="V1313" i="1"/>
  <c r="U1313" i="1"/>
  <c r="T1313" i="1"/>
  <c r="F1305" i="1"/>
  <c r="Z1305" i="1"/>
  <c r="V1305" i="1"/>
  <c r="U1305" i="1"/>
  <c r="T1305" i="1"/>
  <c r="F1297" i="1"/>
  <c r="Z1297" i="1"/>
  <c r="V1297" i="1"/>
  <c r="U1297" i="1"/>
  <c r="T1297" i="1"/>
  <c r="F1289" i="1"/>
  <c r="Z1289" i="1"/>
  <c r="V1289" i="1"/>
  <c r="U1289" i="1"/>
  <c r="T1289" i="1"/>
  <c r="F1281" i="1"/>
  <c r="Z1281" i="1"/>
  <c r="V1281" i="1"/>
  <c r="U1281" i="1"/>
  <c r="T1281" i="1"/>
  <c r="F1273" i="1"/>
  <c r="Z1273" i="1"/>
  <c r="V1273" i="1"/>
  <c r="U1273" i="1"/>
  <c r="T1273" i="1"/>
  <c r="F1265" i="1"/>
  <c r="Z1265" i="1"/>
  <c r="V1265" i="1"/>
  <c r="U1265" i="1"/>
  <c r="T1265" i="1"/>
  <c r="F1257" i="1"/>
  <c r="Z1257" i="1"/>
  <c r="V1257" i="1"/>
  <c r="U1257" i="1"/>
  <c r="T1257" i="1"/>
  <c r="F1249" i="1"/>
  <c r="Z1249" i="1"/>
  <c r="V1249" i="1"/>
  <c r="U1249" i="1"/>
  <c r="T1249" i="1"/>
  <c r="F1241" i="1"/>
  <c r="Z1241" i="1"/>
  <c r="V1241" i="1"/>
  <c r="U1241" i="1"/>
  <c r="T1241" i="1"/>
  <c r="F1233" i="1"/>
  <c r="Z1233" i="1"/>
  <c r="V1233" i="1"/>
  <c r="U1233" i="1"/>
  <c r="T1233" i="1"/>
  <c r="F1225" i="1"/>
  <c r="Z1225" i="1"/>
  <c r="V1225" i="1"/>
  <c r="U1225" i="1"/>
  <c r="T1225" i="1"/>
  <c r="F1217" i="1"/>
  <c r="Z1217" i="1"/>
  <c r="V1217" i="1"/>
  <c r="U1217" i="1"/>
  <c r="T1217" i="1"/>
  <c r="F1209" i="1"/>
  <c r="Z1209" i="1"/>
  <c r="V1209" i="1"/>
  <c r="U1209" i="1"/>
  <c r="T1209" i="1"/>
  <c r="F1201" i="1"/>
  <c r="Z1201" i="1"/>
  <c r="V1201" i="1"/>
  <c r="U1201" i="1"/>
  <c r="T1201" i="1"/>
  <c r="F1193" i="1"/>
  <c r="Z1193" i="1"/>
  <c r="V1193" i="1"/>
  <c r="U1193" i="1"/>
  <c r="T1193" i="1"/>
  <c r="F1185" i="1"/>
  <c r="Z1185" i="1"/>
  <c r="V1185" i="1"/>
  <c r="U1185" i="1"/>
  <c r="T1185" i="1"/>
  <c r="F1177" i="1"/>
  <c r="Z1177" i="1"/>
  <c r="V1177" i="1"/>
  <c r="U1177" i="1"/>
  <c r="T1177" i="1"/>
  <c r="F1169" i="1"/>
  <c r="Z1169" i="1"/>
  <c r="V1169" i="1"/>
  <c r="U1169" i="1"/>
  <c r="T1169" i="1"/>
  <c r="F1161" i="1"/>
  <c r="Z1161" i="1"/>
  <c r="V1161" i="1"/>
  <c r="U1161" i="1"/>
  <c r="T1161" i="1"/>
  <c r="F1153" i="1"/>
  <c r="Z1153" i="1"/>
  <c r="V1153" i="1"/>
  <c r="U1153" i="1"/>
  <c r="T1153" i="1"/>
  <c r="F1145" i="1"/>
  <c r="Z1145" i="1"/>
  <c r="V1145" i="1"/>
  <c r="U1145" i="1"/>
  <c r="T1145" i="1"/>
  <c r="F1137" i="1"/>
  <c r="Z1137" i="1"/>
  <c r="V1137" i="1"/>
  <c r="U1137" i="1"/>
  <c r="T1137" i="1"/>
  <c r="F1129" i="1"/>
  <c r="Z1129" i="1"/>
  <c r="V1129" i="1"/>
  <c r="U1129" i="1"/>
  <c r="T1129" i="1"/>
  <c r="F1121" i="1"/>
  <c r="Z1121" i="1"/>
  <c r="V1121" i="1"/>
  <c r="U1121" i="1"/>
  <c r="T1121" i="1"/>
  <c r="F1113" i="1"/>
  <c r="Z1113" i="1"/>
  <c r="V1113" i="1"/>
  <c r="U1113" i="1"/>
  <c r="T1113" i="1"/>
  <c r="F1105" i="1"/>
  <c r="Z1105" i="1"/>
  <c r="V1105" i="1"/>
  <c r="U1105" i="1"/>
  <c r="T1105" i="1"/>
  <c r="F1097" i="1"/>
  <c r="Z1097" i="1"/>
  <c r="V1097" i="1"/>
  <c r="U1097" i="1"/>
  <c r="T1097" i="1"/>
  <c r="F1089" i="1"/>
  <c r="Z1089" i="1"/>
  <c r="V1089" i="1"/>
  <c r="U1089" i="1"/>
  <c r="T1089" i="1"/>
  <c r="F1081" i="1"/>
  <c r="Z1081" i="1"/>
  <c r="V1081" i="1"/>
  <c r="U1081" i="1"/>
  <c r="T1081" i="1"/>
  <c r="F1073" i="1"/>
  <c r="Z1073" i="1"/>
  <c r="V1073" i="1"/>
  <c r="U1073" i="1"/>
  <c r="T1073" i="1"/>
  <c r="F1065" i="1"/>
  <c r="Z1065" i="1"/>
  <c r="V1065" i="1"/>
  <c r="U1065" i="1"/>
  <c r="T1065" i="1"/>
  <c r="F1057" i="1"/>
  <c r="Z1057" i="1"/>
  <c r="V1057" i="1"/>
  <c r="U1057" i="1"/>
  <c r="T1057" i="1"/>
  <c r="F1049" i="1"/>
  <c r="Z1049" i="1"/>
  <c r="V1049" i="1"/>
  <c r="U1049" i="1"/>
  <c r="T1049" i="1"/>
  <c r="F1041" i="1"/>
  <c r="Z1041" i="1"/>
  <c r="V1041" i="1"/>
  <c r="U1041" i="1"/>
  <c r="T1041" i="1"/>
  <c r="F1033" i="1"/>
  <c r="Z1033" i="1"/>
  <c r="V1033" i="1"/>
  <c r="U1033" i="1"/>
  <c r="T1033" i="1"/>
  <c r="F1025" i="1"/>
  <c r="Z1025" i="1"/>
  <c r="V1025" i="1"/>
  <c r="U1025" i="1"/>
  <c r="T1025" i="1"/>
  <c r="F1017" i="1"/>
  <c r="Z1017" i="1"/>
  <c r="V1017" i="1"/>
  <c r="U1017" i="1"/>
  <c r="T1017" i="1"/>
  <c r="F1009" i="1"/>
  <c r="Z1009" i="1"/>
  <c r="V1009" i="1"/>
  <c r="U1009" i="1"/>
  <c r="T1009" i="1"/>
  <c r="F1001" i="1"/>
  <c r="Z1001" i="1"/>
  <c r="V1001" i="1"/>
  <c r="U1001" i="1"/>
  <c r="T1001" i="1"/>
  <c r="F993" i="1"/>
  <c r="Z993" i="1"/>
  <c r="V993" i="1"/>
  <c r="U993" i="1"/>
  <c r="T993" i="1"/>
  <c r="F985" i="1"/>
  <c r="Z985" i="1"/>
  <c r="V985" i="1"/>
  <c r="U985" i="1"/>
  <c r="T985" i="1"/>
  <c r="F977" i="1"/>
  <c r="Z977" i="1"/>
  <c r="V977" i="1"/>
  <c r="U977" i="1"/>
  <c r="T977" i="1"/>
  <c r="F969" i="1"/>
  <c r="Z969" i="1"/>
  <c r="V969" i="1"/>
  <c r="U969" i="1"/>
  <c r="T969" i="1"/>
  <c r="F961" i="1"/>
  <c r="Z961" i="1"/>
  <c r="V961" i="1"/>
  <c r="U961" i="1"/>
  <c r="T961" i="1"/>
  <c r="F953" i="1"/>
  <c r="Z953" i="1"/>
  <c r="V953" i="1"/>
  <c r="U953" i="1"/>
  <c r="T953" i="1"/>
  <c r="F945" i="1"/>
  <c r="Z945" i="1"/>
  <c r="V945" i="1"/>
  <c r="U945" i="1"/>
  <c r="T945" i="1"/>
  <c r="F937" i="1"/>
  <c r="Z937" i="1"/>
  <c r="V937" i="1"/>
  <c r="U937" i="1"/>
  <c r="T937" i="1"/>
  <c r="F929" i="1"/>
  <c r="Z929" i="1"/>
  <c r="V929" i="1"/>
  <c r="U929" i="1"/>
  <c r="T929" i="1"/>
  <c r="F921" i="1"/>
  <c r="Z921" i="1"/>
  <c r="V921" i="1"/>
  <c r="U921" i="1"/>
  <c r="T921" i="1"/>
  <c r="F913" i="1"/>
  <c r="Z913" i="1"/>
  <c r="V913" i="1"/>
  <c r="U913" i="1"/>
  <c r="T913" i="1"/>
  <c r="F905" i="1"/>
  <c r="Z905" i="1"/>
  <c r="V905" i="1"/>
  <c r="U905" i="1"/>
  <c r="T905" i="1"/>
  <c r="F897" i="1"/>
  <c r="Z897" i="1"/>
  <c r="V897" i="1"/>
  <c r="U897" i="1"/>
  <c r="T897" i="1"/>
  <c r="F889" i="1"/>
  <c r="Z889" i="1"/>
  <c r="V889" i="1"/>
  <c r="U889" i="1"/>
  <c r="T889" i="1"/>
  <c r="F881" i="1"/>
  <c r="Z881" i="1"/>
  <c r="V881" i="1"/>
  <c r="U881" i="1"/>
  <c r="T881" i="1"/>
  <c r="F873" i="1"/>
  <c r="Z873" i="1"/>
  <c r="V873" i="1"/>
  <c r="U873" i="1"/>
  <c r="T873" i="1"/>
  <c r="F865" i="1"/>
  <c r="Z865" i="1"/>
  <c r="V865" i="1"/>
  <c r="U865" i="1"/>
  <c r="T865" i="1"/>
  <c r="F857" i="1"/>
  <c r="Z857" i="1"/>
  <c r="V857" i="1"/>
  <c r="U857" i="1"/>
  <c r="T857" i="1"/>
  <c r="F849" i="1"/>
  <c r="Z849" i="1"/>
  <c r="V849" i="1"/>
  <c r="U849" i="1"/>
  <c r="T849" i="1"/>
  <c r="F841" i="1"/>
  <c r="Z841" i="1"/>
  <c r="V841" i="1"/>
  <c r="U841" i="1"/>
  <c r="T841" i="1"/>
  <c r="F833" i="1"/>
  <c r="Z833" i="1"/>
  <c r="V833" i="1"/>
  <c r="U833" i="1"/>
  <c r="T833" i="1"/>
  <c r="F825" i="1"/>
  <c r="Z825" i="1"/>
  <c r="V825" i="1"/>
  <c r="U825" i="1"/>
  <c r="T825" i="1"/>
  <c r="F817" i="1"/>
  <c r="Z817" i="1"/>
  <c r="V817" i="1"/>
  <c r="U817" i="1"/>
  <c r="T817" i="1"/>
  <c r="F809" i="1"/>
  <c r="Z809" i="1"/>
  <c r="V809" i="1"/>
  <c r="U809" i="1"/>
  <c r="T809" i="1"/>
  <c r="F801" i="1"/>
  <c r="Z801" i="1"/>
  <c r="V801" i="1"/>
  <c r="U801" i="1"/>
  <c r="T801" i="1"/>
  <c r="F793" i="1"/>
  <c r="Z793" i="1"/>
  <c r="V793" i="1"/>
  <c r="U793" i="1"/>
  <c r="T793" i="1"/>
  <c r="F785" i="1"/>
  <c r="Z785" i="1"/>
  <c r="V785" i="1"/>
  <c r="U785" i="1"/>
  <c r="T785" i="1"/>
  <c r="F777" i="1"/>
  <c r="Z777" i="1"/>
  <c r="V777" i="1"/>
  <c r="U777" i="1"/>
  <c r="T777" i="1"/>
  <c r="F769" i="1"/>
  <c r="Z769" i="1"/>
  <c r="V769" i="1"/>
  <c r="U769" i="1"/>
  <c r="T769" i="1"/>
  <c r="F761" i="1"/>
  <c r="Z761" i="1"/>
  <c r="V761" i="1"/>
  <c r="U761" i="1"/>
  <c r="T761" i="1"/>
  <c r="F753" i="1"/>
  <c r="Z753" i="1"/>
  <c r="V753" i="1"/>
  <c r="U753" i="1"/>
  <c r="T753" i="1"/>
  <c r="F745" i="1"/>
  <c r="Z745" i="1"/>
  <c r="V745" i="1"/>
  <c r="U745" i="1"/>
  <c r="T745" i="1"/>
  <c r="F737" i="1"/>
  <c r="Z737" i="1"/>
  <c r="V737" i="1"/>
  <c r="U737" i="1"/>
  <c r="T737" i="1"/>
  <c r="F729" i="1"/>
  <c r="Z729" i="1"/>
  <c r="V729" i="1"/>
  <c r="U729" i="1"/>
  <c r="T729" i="1"/>
  <c r="F721" i="1"/>
  <c r="Z721" i="1"/>
  <c r="V721" i="1"/>
  <c r="U721" i="1"/>
  <c r="T721" i="1"/>
  <c r="F713" i="1"/>
  <c r="Z713" i="1"/>
  <c r="V713" i="1"/>
  <c r="U713" i="1"/>
  <c r="T713" i="1"/>
  <c r="F705" i="1"/>
  <c r="Z705" i="1"/>
  <c r="V705" i="1"/>
  <c r="U705" i="1"/>
  <c r="T705" i="1"/>
  <c r="F697" i="1"/>
  <c r="Z697" i="1"/>
  <c r="V697" i="1"/>
  <c r="U697" i="1"/>
  <c r="T697" i="1"/>
  <c r="F689" i="1"/>
  <c r="Z689" i="1"/>
  <c r="V689" i="1"/>
  <c r="U689" i="1"/>
  <c r="T689" i="1"/>
  <c r="F681" i="1"/>
  <c r="Z681" i="1"/>
  <c r="V681" i="1"/>
  <c r="U681" i="1"/>
  <c r="T681" i="1"/>
  <c r="F673" i="1"/>
  <c r="Z673" i="1"/>
  <c r="V673" i="1"/>
  <c r="U673" i="1"/>
  <c r="T673" i="1"/>
  <c r="F665" i="1"/>
  <c r="Z665" i="1"/>
  <c r="V665" i="1"/>
  <c r="U665" i="1"/>
  <c r="T665" i="1"/>
  <c r="F657" i="1"/>
  <c r="Z657" i="1"/>
  <c r="V657" i="1"/>
  <c r="U657" i="1"/>
  <c r="T657" i="1"/>
  <c r="F649" i="1"/>
  <c r="Z649" i="1"/>
  <c r="V649" i="1"/>
  <c r="U649" i="1"/>
  <c r="T649" i="1"/>
  <c r="F641" i="1"/>
  <c r="Z641" i="1"/>
  <c r="V641" i="1"/>
  <c r="U641" i="1"/>
  <c r="T641" i="1"/>
  <c r="F633" i="1"/>
  <c r="Z633" i="1"/>
  <c r="V633" i="1"/>
  <c r="U633" i="1"/>
  <c r="T633" i="1"/>
  <c r="F625" i="1"/>
  <c r="Z625" i="1"/>
  <c r="V625" i="1"/>
  <c r="U625" i="1"/>
  <c r="T625" i="1"/>
  <c r="F617" i="1"/>
  <c r="Z617" i="1"/>
  <c r="V617" i="1"/>
  <c r="U617" i="1"/>
  <c r="T617" i="1"/>
  <c r="F609" i="1"/>
  <c r="Z609" i="1"/>
  <c r="V609" i="1"/>
  <c r="U609" i="1"/>
  <c r="T609" i="1"/>
  <c r="F601" i="1"/>
  <c r="Z601" i="1"/>
  <c r="V601" i="1"/>
  <c r="U601" i="1"/>
  <c r="T601" i="1"/>
  <c r="F593" i="1"/>
  <c r="Z593" i="1"/>
  <c r="V593" i="1"/>
  <c r="U593" i="1"/>
  <c r="T593" i="1"/>
  <c r="F585" i="1"/>
  <c r="Z585" i="1"/>
  <c r="V585" i="1"/>
  <c r="U585" i="1"/>
  <c r="T585" i="1"/>
  <c r="F577" i="1"/>
  <c r="Z577" i="1"/>
  <c r="V577" i="1"/>
  <c r="U577" i="1"/>
  <c r="T577" i="1"/>
  <c r="F569" i="1"/>
  <c r="Z569" i="1"/>
  <c r="V569" i="1"/>
  <c r="U569" i="1"/>
  <c r="T569" i="1"/>
  <c r="F561" i="1"/>
  <c r="Z561" i="1"/>
  <c r="V561" i="1"/>
  <c r="U561" i="1"/>
  <c r="T561" i="1"/>
  <c r="F553" i="1"/>
  <c r="Z553" i="1"/>
  <c r="V553" i="1"/>
  <c r="U553" i="1"/>
  <c r="T553" i="1"/>
  <c r="F545" i="1"/>
  <c r="Z545" i="1"/>
  <c r="V545" i="1"/>
  <c r="U545" i="1"/>
  <c r="T545" i="1"/>
  <c r="F537" i="1"/>
  <c r="Z537" i="1"/>
  <c r="V537" i="1"/>
  <c r="U537" i="1"/>
  <c r="T537" i="1"/>
  <c r="F529" i="1"/>
  <c r="Z529" i="1"/>
  <c r="V529" i="1"/>
  <c r="U529" i="1"/>
  <c r="T529" i="1"/>
  <c r="F521" i="1"/>
  <c r="Z521" i="1"/>
  <c r="V521" i="1"/>
  <c r="U521" i="1"/>
  <c r="T521" i="1"/>
  <c r="F513" i="1"/>
  <c r="Z513" i="1"/>
  <c r="V513" i="1"/>
  <c r="U513" i="1"/>
  <c r="T513" i="1"/>
  <c r="F505" i="1"/>
  <c r="Z505" i="1"/>
  <c r="V505" i="1"/>
  <c r="U505" i="1"/>
  <c r="T505" i="1"/>
  <c r="F497" i="1"/>
  <c r="Z497" i="1"/>
  <c r="V497" i="1"/>
  <c r="U497" i="1"/>
  <c r="T497" i="1"/>
  <c r="F489" i="1"/>
  <c r="Z489" i="1"/>
  <c r="V489" i="1"/>
  <c r="U489" i="1"/>
  <c r="T489" i="1"/>
  <c r="F481" i="1"/>
  <c r="Z481" i="1"/>
  <c r="V481" i="1"/>
  <c r="U481" i="1"/>
  <c r="T481" i="1"/>
  <c r="F473" i="1"/>
  <c r="Z473" i="1"/>
  <c r="V473" i="1"/>
  <c r="U473" i="1"/>
  <c r="T473" i="1"/>
  <c r="F465" i="1"/>
  <c r="Z465" i="1"/>
  <c r="V465" i="1"/>
  <c r="U465" i="1"/>
  <c r="T465" i="1"/>
  <c r="F457" i="1"/>
  <c r="Z457" i="1"/>
  <c r="V457" i="1"/>
  <c r="U457" i="1"/>
  <c r="T457" i="1"/>
  <c r="F449" i="1"/>
  <c r="Z449" i="1"/>
  <c r="V449" i="1"/>
  <c r="U449" i="1"/>
  <c r="T449" i="1"/>
  <c r="F441" i="1"/>
  <c r="Z441" i="1"/>
  <c r="V441" i="1"/>
  <c r="U441" i="1"/>
  <c r="T441" i="1"/>
  <c r="F433" i="1"/>
  <c r="Z433" i="1"/>
  <c r="V433" i="1"/>
  <c r="U433" i="1"/>
  <c r="T433" i="1"/>
  <c r="F425" i="1"/>
  <c r="Z425" i="1"/>
  <c r="V425" i="1"/>
  <c r="U425" i="1"/>
  <c r="T425" i="1"/>
  <c r="F417" i="1"/>
  <c r="Z417" i="1"/>
  <c r="V417" i="1"/>
  <c r="U417" i="1"/>
  <c r="T417" i="1"/>
  <c r="F409" i="1"/>
  <c r="Z409" i="1"/>
  <c r="V409" i="1"/>
  <c r="U409" i="1"/>
  <c r="T409" i="1"/>
  <c r="F401" i="1"/>
  <c r="Z401" i="1"/>
  <c r="V401" i="1"/>
  <c r="U401" i="1"/>
  <c r="T401" i="1"/>
  <c r="F393" i="1"/>
  <c r="Z393" i="1"/>
  <c r="V393" i="1"/>
  <c r="U393" i="1"/>
  <c r="T393" i="1"/>
  <c r="F385" i="1"/>
  <c r="Z385" i="1"/>
  <c r="V385" i="1"/>
  <c r="U385" i="1"/>
  <c r="T385" i="1"/>
  <c r="F377" i="1"/>
  <c r="Z377" i="1"/>
  <c r="V377" i="1"/>
  <c r="U377" i="1"/>
  <c r="T377" i="1"/>
  <c r="F369" i="1"/>
  <c r="Z369" i="1"/>
  <c r="V369" i="1"/>
  <c r="U369" i="1"/>
  <c r="T369" i="1"/>
  <c r="F361" i="1"/>
  <c r="Z361" i="1"/>
  <c r="V361" i="1"/>
  <c r="U361" i="1"/>
  <c r="T361" i="1"/>
  <c r="F353" i="1"/>
  <c r="Z353" i="1"/>
  <c r="V353" i="1"/>
  <c r="U353" i="1"/>
  <c r="T353" i="1"/>
  <c r="F345" i="1"/>
  <c r="Z345" i="1"/>
  <c r="V345" i="1"/>
  <c r="U345" i="1"/>
  <c r="T345" i="1"/>
  <c r="F337" i="1"/>
  <c r="Z337" i="1"/>
  <c r="V337" i="1"/>
  <c r="U337" i="1"/>
  <c r="T337" i="1"/>
  <c r="F329" i="1"/>
  <c r="Z329" i="1"/>
  <c r="V329" i="1"/>
  <c r="U329" i="1"/>
  <c r="T329" i="1"/>
  <c r="F321" i="1"/>
  <c r="Z321" i="1"/>
  <c r="V321" i="1"/>
  <c r="U321" i="1"/>
  <c r="T321" i="1"/>
  <c r="F313" i="1"/>
  <c r="Z313" i="1"/>
  <c r="V313" i="1"/>
  <c r="U313" i="1"/>
  <c r="T313" i="1"/>
  <c r="F305" i="1"/>
  <c r="Z305" i="1"/>
  <c r="V305" i="1"/>
  <c r="U305" i="1"/>
  <c r="T305" i="1"/>
  <c r="F297" i="1"/>
  <c r="Z297" i="1"/>
  <c r="V297" i="1"/>
  <c r="U297" i="1"/>
  <c r="T297" i="1"/>
  <c r="F289" i="1"/>
  <c r="Z289" i="1"/>
  <c r="V289" i="1"/>
  <c r="U289" i="1"/>
  <c r="T289" i="1"/>
  <c r="F281" i="1"/>
  <c r="Z281" i="1"/>
  <c r="V281" i="1"/>
  <c r="U281" i="1"/>
  <c r="T281" i="1"/>
  <c r="F273" i="1"/>
  <c r="Z273" i="1"/>
  <c r="V273" i="1"/>
  <c r="U273" i="1"/>
  <c r="T273" i="1"/>
  <c r="F265" i="1"/>
  <c r="Z265" i="1"/>
  <c r="V265" i="1"/>
  <c r="U265" i="1"/>
  <c r="T265" i="1"/>
  <c r="F257" i="1"/>
  <c r="Z257" i="1"/>
  <c r="V257" i="1"/>
  <c r="U257" i="1"/>
  <c r="T257" i="1"/>
  <c r="F249" i="1"/>
  <c r="Z249" i="1"/>
  <c r="V249" i="1"/>
  <c r="U249" i="1"/>
  <c r="T249" i="1"/>
  <c r="F241" i="1"/>
  <c r="Z241" i="1"/>
  <c r="V241" i="1"/>
  <c r="U241" i="1"/>
  <c r="T241" i="1"/>
  <c r="F233" i="1"/>
  <c r="Z233" i="1"/>
  <c r="V233" i="1"/>
  <c r="U233" i="1"/>
  <c r="T233" i="1"/>
  <c r="F225" i="1"/>
  <c r="Z225" i="1"/>
  <c r="V225" i="1"/>
  <c r="U225" i="1"/>
  <c r="T225" i="1"/>
  <c r="F217" i="1"/>
  <c r="Z217" i="1"/>
  <c r="V217" i="1"/>
  <c r="U217" i="1"/>
  <c r="T217" i="1"/>
  <c r="F209" i="1"/>
  <c r="Z209" i="1"/>
  <c r="V209" i="1"/>
  <c r="U209" i="1"/>
  <c r="T209" i="1"/>
  <c r="F201" i="1"/>
  <c r="Z201" i="1"/>
  <c r="V201" i="1"/>
  <c r="U201" i="1"/>
  <c r="T201" i="1"/>
  <c r="F193" i="1"/>
  <c r="Z193" i="1"/>
  <c r="V193" i="1"/>
  <c r="U193" i="1"/>
  <c r="T193" i="1"/>
  <c r="F185" i="1"/>
  <c r="Z185" i="1"/>
  <c r="V185" i="1"/>
  <c r="U185" i="1"/>
  <c r="T185" i="1"/>
  <c r="F177" i="1"/>
  <c r="Z177" i="1"/>
  <c r="V177" i="1"/>
  <c r="U177" i="1"/>
  <c r="T177" i="1"/>
  <c r="F169" i="1"/>
  <c r="Z169" i="1"/>
  <c r="V169" i="1"/>
  <c r="U169" i="1"/>
  <c r="T169" i="1"/>
  <c r="F161" i="1"/>
  <c r="Z161" i="1"/>
  <c r="V161" i="1"/>
  <c r="U161" i="1"/>
  <c r="T161" i="1"/>
  <c r="F153" i="1"/>
  <c r="Z153" i="1"/>
  <c r="V153" i="1"/>
  <c r="U153" i="1"/>
  <c r="T153" i="1"/>
  <c r="F145" i="1"/>
  <c r="Z145" i="1"/>
  <c r="V145" i="1"/>
  <c r="U145" i="1"/>
  <c r="T145" i="1"/>
  <c r="F137" i="1"/>
  <c r="Z137" i="1"/>
  <c r="V137" i="1"/>
  <c r="U137" i="1"/>
  <c r="T137" i="1"/>
  <c r="F129" i="1"/>
  <c r="Z129" i="1"/>
  <c r="V129" i="1"/>
  <c r="U129" i="1"/>
  <c r="T129" i="1"/>
  <c r="F121" i="1"/>
  <c r="Z121" i="1"/>
  <c r="V121" i="1"/>
  <c r="U121" i="1"/>
  <c r="T121" i="1"/>
  <c r="F113" i="1"/>
  <c r="Z113" i="1"/>
  <c r="V113" i="1"/>
  <c r="U113" i="1"/>
  <c r="T113" i="1"/>
  <c r="F105" i="1"/>
  <c r="Z105" i="1"/>
  <c r="V105" i="1"/>
  <c r="U105" i="1"/>
  <c r="T105" i="1"/>
  <c r="F97" i="1"/>
  <c r="Z97" i="1"/>
  <c r="V97" i="1"/>
  <c r="U97" i="1"/>
  <c r="T97" i="1"/>
  <c r="F89" i="1"/>
  <c r="Z89" i="1"/>
  <c r="V89" i="1"/>
  <c r="U89" i="1"/>
  <c r="T89" i="1"/>
  <c r="F81" i="1"/>
  <c r="Z81" i="1"/>
  <c r="V81" i="1"/>
  <c r="U81" i="1"/>
  <c r="T81" i="1"/>
  <c r="F73" i="1"/>
  <c r="Z73" i="1"/>
  <c r="V73" i="1"/>
  <c r="U73" i="1"/>
  <c r="T73" i="1"/>
  <c r="F65" i="1"/>
  <c r="Z65" i="1"/>
  <c r="V65" i="1"/>
  <c r="U65" i="1"/>
  <c r="T65" i="1"/>
  <c r="F57" i="1"/>
  <c r="Z57" i="1"/>
  <c r="V57" i="1"/>
  <c r="U57" i="1"/>
  <c r="T57" i="1"/>
  <c r="F49" i="1"/>
  <c r="Z49" i="1"/>
  <c r="V49" i="1"/>
  <c r="U49" i="1"/>
  <c r="T49" i="1"/>
  <c r="F41" i="1"/>
  <c r="Z41" i="1"/>
  <c r="V41" i="1"/>
  <c r="U41" i="1"/>
  <c r="T41" i="1"/>
  <c r="F33" i="1"/>
  <c r="Z33" i="1"/>
  <c r="V33" i="1"/>
  <c r="U33" i="1"/>
  <c r="T33" i="1"/>
  <c r="F25" i="1"/>
  <c r="Z25" i="1"/>
  <c r="V25" i="1"/>
  <c r="U25" i="1"/>
  <c r="T25" i="1"/>
  <c r="F17" i="1"/>
  <c r="Z17" i="1"/>
  <c r="V17" i="1"/>
  <c r="U17" i="1"/>
  <c r="T17" i="1"/>
  <c r="F9" i="1"/>
  <c r="Z9" i="1"/>
  <c r="V9" i="1"/>
  <c r="U9" i="1"/>
  <c r="T9" i="1"/>
  <c r="F9960" i="1"/>
  <c r="Z9960" i="1"/>
  <c r="V9960" i="1"/>
  <c r="U9960" i="1"/>
  <c r="T9960" i="1"/>
  <c r="F9952" i="1"/>
  <c r="Z9952" i="1"/>
  <c r="V9952" i="1"/>
  <c r="U9952" i="1"/>
  <c r="T9952" i="1"/>
  <c r="F9944" i="1"/>
  <c r="Z9944" i="1"/>
  <c r="V9944" i="1"/>
  <c r="U9944" i="1"/>
  <c r="T9944" i="1"/>
  <c r="F9936" i="1"/>
  <c r="Z9936" i="1"/>
  <c r="V9936" i="1"/>
  <c r="U9936" i="1"/>
  <c r="T9936" i="1"/>
  <c r="F9928" i="1"/>
  <c r="Z9928" i="1"/>
  <c r="V9928" i="1"/>
  <c r="U9928" i="1"/>
  <c r="T9928" i="1"/>
  <c r="F9920" i="1"/>
  <c r="Z9920" i="1"/>
  <c r="V9920" i="1"/>
  <c r="U9920" i="1"/>
  <c r="T9920" i="1"/>
  <c r="F9912" i="1"/>
  <c r="Z9912" i="1"/>
  <c r="V9912" i="1"/>
  <c r="U9912" i="1"/>
  <c r="T9912" i="1"/>
  <c r="F9904" i="1"/>
  <c r="Z9904" i="1"/>
  <c r="V9904" i="1"/>
  <c r="U9904" i="1"/>
  <c r="T9904" i="1"/>
  <c r="F9896" i="1"/>
  <c r="Z9896" i="1"/>
  <c r="V9896" i="1"/>
  <c r="U9896" i="1"/>
  <c r="T9896" i="1"/>
  <c r="F9888" i="1"/>
  <c r="Z9888" i="1"/>
  <c r="V9888" i="1"/>
  <c r="U9888" i="1"/>
  <c r="T9888" i="1"/>
  <c r="F9880" i="1"/>
  <c r="Z9880" i="1"/>
  <c r="V9880" i="1"/>
  <c r="U9880" i="1"/>
  <c r="T9880" i="1"/>
  <c r="F9872" i="1"/>
  <c r="Z9872" i="1"/>
  <c r="V9872" i="1"/>
  <c r="U9872" i="1"/>
  <c r="T9872" i="1"/>
  <c r="F9864" i="1"/>
  <c r="Z9864" i="1"/>
  <c r="V9864" i="1"/>
  <c r="U9864" i="1"/>
  <c r="T9864" i="1"/>
  <c r="F9856" i="1"/>
  <c r="Z9856" i="1"/>
  <c r="V9856" i="1"/>
  <c r="U9856" i="1"/>
  <c r="T9856" i="1"/>
  <c r="F9848" i="1"/>
  <c r="Z9848" i="1"/>
  <c r="V9848" i="1"/>
  <c r="U9848" i="1"/>
  <c r="T9848" i="1"/>
  <c r="F9840" i="1"/>
  <c r="Z9840" i="1"/>
  <c r="V9840" i="1"/>
  <c r="U9840" i="1"/>
  <c r="T9840" i="1"/>
  <c r="F9832" i="1"/>
  <c r="Z9832" i="1"/>
  <c r="V9832" i="1"/>
  <c r="U9832" i="1"/>
  <c r="T9832" i="1"/>
  <c r="F9824" i="1"/>
  <c r="Z9824" i="1"/>
  <c r="V9824" i="1"/>
  <c r="U9824" i="1"/>
  <c r="T9824" i="1"/>
  <c r="F9816" i="1"/>
  <c r="Z9816" i="1"/>
  <c r="V9816" i="1"/>
  <c r="U9816" i="1"/>
  <c r="T9816" i="1"/>
  <c r="F9808" i="1"/>
  <c r="Z9808" i="1"/>
  <c r="V9808" i="1"/>
  <c r="U9808" i="1"/>
  <c r="T9808" i="1"/>
  <c r="F9800" i="1"/>
  <c r="Z9800" i="1"/>
  <c r="V9800" i="1"/>
  <c r="U9800" i="1"/>
  <c r="T9800" i="1"/>
  <c r="F9792" i="1"/>
  <c r="Z9792" i="1"/>
  <c r="V9792" i="1"/>
  <c r="U9792" i="1"/>
  <c r="T9792" i="1"/>
  <c r="F9784" i="1"/>
  <c r="Z9784" i="1"/>
  <c r="V9784" i="1"/>
  <c r="U9784" i="1"/>
  <c r="T9784" i="1"/>
  <c r="F9776" i="1"/>
  <c r="Z9776" i="1"/>
  <c r="V9776" i="1"/>
  <c r="U9776" i="1"/>
  <c r="T9776" i="1"/>
  <c r="F9768" i="1"/>
  <c r="Z9768" i="1"/>
  <c r="V9768" i="1"/>
  <c r="U9768" i="1"/>
  <c r="T9768" i="1"/>
  <c r="F9760" i="1"/>
  <c r="Z9760" i="1"/>
  <c r="V9760" i="1"/>
  <c r="U9760" i="1"/>
  <c r="T9760" i="1"/>
  <c r="F9752" i="1"/>
  <c r="Z9752" i="1"/>
  <c r="V9752" i="1"/>
  <c r="U9752" i="1"/>
  <c r="T9752" i="1"/>
  <c r="F9744" i="1"/>
  <c r="Z9744" i="1"/>
  <c r="V9744" i="1"/>
  <c r="U9744" i="1"/>
  <c r="T9744" i="1"/>
  <c r="F9736" i="1"/>
  <c r="Z9736" i="1"/>
  <c r="V9736" i="1"/>
  <c r="U9736" i="1"/>
  <c r="T9736" i="1"/>
  <c r="F9728" i="1"/>
  <c r="Z9728" i="1"/>
  <c r="V9728" i="1"/>
  <c r="U9728" i="1"/>
  <c r="T9728" i="1"/>
  <c r="F9720" i="1"/>
  <c r="Z9720" i="1"/>
  <c r="V9720" i="1"/>
  <c r="U9720" i="1"/>
  <c r="T9720" i="1"/>
  <c r="F9712" i="1"/>
  <c r="Z9712" i="1"/>
  <c r="V9712" i="1"/>
  <c r="U9712" i="1"/>
  <c r="T9712" i="1"/>
  <c r="F9704" i="1"/>
  <c r="Z9704" i="1"/>
  <c r="V9704" i="1"/>
  <c r="U9704" i="1"/>
  <c r="T9704" i="1"/>
  <c r="F9696" i="1"/>
  <c r="Z9696" i="1"/>
  <c r="V9696" i="1"/>
  <c r="U9696" i="1"/>
  <c r="T9696" i="1"/>
  <c r="F9688" i="1"/>
  <c r="Z9688" i="1"/>
  <c r="V9688" i="1"/>
  <c r="U9688" i="1"/>
  <c r="T9688" i="1"/>
  <c r="F9680" i="1"/>
  <c r="Z9680" i="1"/>
  <c r="V9680" i="1"/>
  <c r="U9680" i="1"/>
  <c r="T9680" i="1"/>
  <c r="F9672" i="1"/>
  <c r="Z9672" i="1"/>
  <c r="V9672" i="1"/>
  <c r="U9672" i="1"/>
  <c r="T9672" i="1"/>
  <c r="F9664" i="1"/>
  <c r="Z9664" i="1"/>
  <c r="V9664" i="1"/>
  <c r="U9664" i="1"/>
  <c r="T9664" i="1"/>
  <c r="F9656" i="1"/>
  <c r="Z9656" i="1"/>
  <c r="V9656" i="1"/>
  <c r="U9656" i="1"/>
  <c r="T9656" i="1"/>
  <c r="F9648" i="1"/>
  <c r="Z9648" i="1"/>
  <c r="V9648" i="1"/>
  <c r="U9648" i="1"/>
  <c r="T9648" i="1"/>
  <c r="F9640" i="1"/>
  <c r="Z9640" i="1"/>
  <c r="V9640" i="1"/>
  <c r="U9640" i="1"/>
  <c r="T9640" i="1"/>
  <c r="F9632" i="1"/>
  <c r="Z9632" i="1"/>
  <c r="V9632" i="1"/>
  <c r="U9632" i="1"/>
  <c r="T9632" i="1"/>
  <c r="F9624" i="1"/>
  <c r="Z9624" i="1"/>
  <c r="V9624" i="1"/>
  <c r="U9624" i="1"/>
  <c r="T9624" i="1"/>
  <c r="F9616" i="1"/>
  <c r="Z9616" i="1"/>
  <c r="V9616" i="1"/>
  <c r="U9616" i="1"/>
  <c r="T9616" i="1"/>
  <c r="F9608" i="1"/>
  <c r="Z9608" i="1"/>
  <c r="V9608" i="1"/>
  <c r="U9608" i="1"/>
  <c r="T9608" i="1"/>
  <c r="F9600" i="1"/>
  <c r="Z9600" i="1"/>
  <c r="V9600" i="1"/>
  <c r="U9600" i="1"/>
  <c r="T9600" i="1"/>
  <c r="F9592" i="1"/>
  <c r="Z9592" i="1"/>
  <c r="V9592" i="1"/>
  <c r="U9592" i="1"/>
  <c r="T9592" i="1"/>
  <c r="F9584" i="1"/>
  <c r="Z9584" i="1"/>
  <c r="V9584" i="1"/>
  <c r="U9584" i="1"/>
  <c r="T9584" i="1"/>
  <c r="F9576" i="1"/>
  <c r="Z9576" i="1"/>
  <c r="V9576" i="1"/>
  <c r="U9576" i="1"/>
  <c r="T9576" i="1"/>
  <c r="F9568" i="1"/>
  <c r="Z9568" i="1"/>
  <c r="V9568" i="1"/>
  <c r="U9568" i="1"/>
  <c r="T9568" i="1"/>
  <c r="F9560" i="1"/>
  <c r="Z9560" i="1"/>
  <c r="V9560" i="1"/>
  <c r="U9560" i="1"/>
  <c r="T9560" i="1"/>
  <c r="F9552" i="1"/>
  <c r="Z9552" i="1"/>
  <c r="V9552" i="1"/>
  <c r="U9552" i="1"/>
  <c r="T9552" i="1"/>
  <c r="F9544" i="1"/>
  <c r="Z9544" i="1"/>
  <c r="V9544" i="1"/>
  <c r="U9544" i="1"/>
  <c r="T9544" i="1"/>
  <c r="F9536" i="1"/>
  <c r="Z9536" i="1"/>
  <c r="V9536" i="1"/>
  <c r="U9536" i="1"/>
  <c r="T9536" i="1"/>
  <c r="F9528" i="1"/>
  <c r="Z9528" i="1"/>
  <c r="V9528" i="1"/>
  <c r="U9528" i="1"/>
  <c r="T9528" i="1"/>
  <c r="F9520" i="1"/>
  <c r="Z9520" i="1"/>
  <c r="V9520" i="1"/>
  <c r="U9520" i="1"/>
  <c r="T9520" i="1"/>
  <c r="F9512" i="1"/>
  <c r="Z9512" i="1"/>
  <c r="V9512" i="1"/>
  <c r="U9512" i="1"/>
  <c r="T9512" i="1"/>
  <c r="F9504" i="1"/>
  <c r="Z9504" i="1"/>
  <c r="V9504" i="1"/>
  <c r="U9504" i="1"/>
  <c r="T9504" i="1"/>
  <c r="F9496" i="1"/>
  <c r="Z9496" i="1"/>
  <c r="V9496" i="1"/>
  <c r="U9496" i="1"/>
  <c r="T9496" i="1"/>
  <c r="F9488" i="1"/>
  <c r="Z9488" i="1"/>
  <c r="V9488" i="1"/>
  <c r="U9488" i="1"/>
  <c r="T9488" i="1"/>
  <c r="F9480" i="1"/>
  <c r="Z9480" i="1"/>
  <c r="V9480" i="1"/>
  <c r="U9480" i="1"/>
  <c r="T9480" i="1"/>
  <c r="F9472" i="1"/>
  <c r="Z9472" i="1"/>
  <c r="V9472" i="1"/>
  <c r="U9472" i="1"/>
  <c r="T9472" i="1"/>
  <c r="F9464" i="1"/>
  <c r="Z9464" i="1"/>
  <c r="V9464" i="1"/>
  <c r="U9464" i="1"/>
  <c r="T9464" i="1"/>
  <c r="F9456" i="1"/>
  <c r="Z9456" i="1"/>
  <c r="V9456" i="1"/>
  <c r="U9456" i="1"/>
  <c r="T9456" i="1"/>
  <c r="F9448" i="1"/>
  <c r="Z9448" i="1"/>
  <c r="V9448" i="1"/>
  <c r="U9448" i="1"/>
  <c r="T9448" i="1"/>
  <c r="F9440" i="1"/>
  <c r="Z9440" i="1"/>
  <c r="V9440" i="1"/>
  <c r="U9440" i="1"/>
  <c r="T9440" i="1"/>
  <c r="F9432" i="1"/>
  <c r="Z9432" i="1"/>
  <c r="V9432" i="1"/>
  <c r="U9432" i="1"/>
  <c r="T9432" i="1"/>
  <c r="Z9424" i="1"/>
  <c r="V9424" i="1"/>
  <c r="U9424" i="1"/>
  <c r="T9424" i="1"/>
  <c r="Z9416" i="1"/>
  <c r="V9416" i="1"/>
  <c r="U9416" i="1"/>
  <c r="T9416" i="1"/>
  <c r="Z9408" i="1"/>
  <c r="V9408" i="1"/>
  <c r="U9408" i="1"/>
  <c r="T9408" i="1"/>
  <c r="Z9400" i="1"/>
  <c r="V9400" i="1"/>
  <c r="U9400" i="1"/>
  <c r="T9400" i="1"/>
  <c r="Z9392" i="1"/>
  <c r="V9392" i="1"/>
  <c r="U9392" i="1"/>
  <c r="T9392" i="1"/>
  <c r="Z9384" i="1"/>
  <c r="V9384" i="1"/>
  <c r="U9384" i="1"/>
  <c r="T9384" i="1"/>
  <c r="Z9376" i="1"/>
  <c r="V9376" i="1"/>
  <c r="U9376" i="1"/>
  <c r="T9376" i="1"/>
  <c r="Z9368" i="1"/>
  <c r="V9368" i="1"/>
  <c r="U9368" i="1"/>
  <c r="T9368" i="1"/>
  <c r="Z9360" i="1"/>
  <c r="V9360" i="1"/>
  <c r="U9360" i="1"/>
  <c r="T9360" i="1"/>
  <c r="Z9352" i="1"/>
  <c r="V9352" i="1"/>
  <c r="U9352" i="1"/>
  <c r="T9352" i="1"/>
  <c r="Z9344" i="1"/>
  <c r="V9344" i="1"/>
  <c r="U9344" i="1"/>
  <c r="T9344" i="1"/>
  <c r="Z9336" i="1"/>
  <c r="V9336" i="1"/>
  <c r="U9336" i="1"/>
  <c r="T9336" i="1"/>
  <c r="Z9328" i="1"/>
  <c r="V9328" i="1"/>
  <c r="U9328" i="1"/>
  <c r="T9328" i="1"/>
  <c r="Z9320" i="1"/>
  <c r="V9320" i="1"/>
  <c r="U9320" i="1"/>
  <c r="T9320" i="1"/>
  <c r="Z9312" i="1"/>
  <c r="V9312" i="1"/>
  <c r="U9312" i="1"/>
  <c r="T9312" i="1"/>
  <c r="Z9304" i="1"/>
  <c r="V9304" i="1"/>
  <c r="U9304" i="1"/>
  <c r="T9304" i="1"/>
  <c r="Z9296" i="1"/>
  <c r="V9296" i="1"/>
  <c r="U9296" i="1"/>
  <c r="T9296" i="1"/>
  <c r="Z9288" i="1"/>
  <c r="V9288" i="1"/>
  <c r="U9288" i="1"/>
  <c r="T9288" i="1"/>
  <c r="Z9280" i="1"/>
  <c r="V9280" i="1"/>
  <c r="U9280" i="1"/>
  <c r="T9280" i="1"/>
  <c r="Z9272" i="1"/>
  <c r="V9272" i="1"/>
  <c r="U9272" i="1"/>
  <c r="T9272" i="1"/>
  <c r="Z9264" i="1"/>
  <c r="V9264" i="1"/>
  <c r="U9264" i="1"/>
  <c r="T9264" i="1"/>
  <c r="Z9256" i="1"/>
  <c r="V9256" i="1"/>
  <c r="U9256" i="1"/>
  <c r="T9256" i="1"/>
  <c r="Z9248" i="1"/>
  <c r="V9248" i="1"/>
  <c r="U9248" i="1"/>
  <c r="T9248" i="1"/>
  <c r="Z9240" i="1"/>
  <c r="V9240" i="1"/>
  <c r="U9240" i="1"/>
  <c r="T9240" i="1"/>
  <c r="Z9232" i="1"/>
  <c r="V9232" i="1"/>
  <c r="U9232" i="1"/>
  <c r="T9232" i="1"/>
  <c r="Z9224" i="1"/>
  <c r="V9224" i="1"/>
  <c r="U9224" i="1"/>
  <c r="T9224" i="1"/>
  <c r="Z9216" i="1"/>
  <c r="V9216" i="1"/>
  <c r="U9216" i="1"/>
  <c r="T9216" i="1"/>
  <c r="Z9208" i="1"/>
  <c r="V9208" i="1"/>
  <c r="U9208" i="1"/>
  <c r="T9208" i="1"/>
  <c r="Z9200" i="1"/>
  <c r="V9200" i="1"/>
  <c r="U9200" i="1"/>
  <c r="T9200" i="1"/>
  <c r="Z9192" i="1"/>
  <c r="V9192" i="1"/>
  <c r="U9192" i="1"/>
  <c r="T9192" i="1"/>
  <c r="Z9184" i="1"/>
  <c r="V9184" i="1"/>
  <c r="U9184" i="1"/>
  <c r="T9184" i="1"/>
  <c r="Z9176" i="1"/>
  <c r="V9176" i="1"/>
  <c r="U9176" i="1"/>
  <c r="T9176" i="1"/>
  <c r="Z9168" i="1"/>
  <c r="V9168" i="1"/>
  <c r="U9168" i="1"/>
  <c r="T9168" i="1"/>
  <c r="Z9160" i="1"/>
  <c r="V9160" i="1"/>
  <c r="U9160" i="1"/>
  <c r="T9160" i="1"/>
  <c r="Z9152" i="1"/>
  <c r="V9152" i="1"/>
  <c r="U9152" i="1"/>
  <c r="T9152" i="1"/>
  <c r="Z9144" i="1"/>
  <c r="V9144" i="1"/>
  <c r="U9144" i="1"/>
  <c r="T9144" i="1"/>
  <c r="Z9136" i="1"/>
  <c r="V9136" i="1"/>
  <c r="U9136" i="1"/>
  <c r="T9136" i="1"/>
  <c r="Z9128" i="1"/>
  <c r="V9128" i="1"/>
  <c r="U9128" i="1"/>
  <c r="T9128" i="1"/>
  <c r="Z9120" i="1"/>
  <c r="V9120" i="1"/>
  <c r="U9120" i="1"/>
  <c r="T9120" i="1"/>
  <c r="Z9112" i="1"/>
  <c r="V9112" i="1"/>
  <c r="U9112" i="1"/>
  <c r="T9112" i="1"/>
  <c r="Z9104" i="1"/>
  <c r="V9104" i="1"/>
  <c r="U9104" i="1"/>
  <c r="T9104" i="1"/>
  <c r="Z9096" i="1"/>
  <c r="V9096" i="1"/>
  <c r="U9096" i="1"/>
  <c r="T9096" i="1"/>
  <c r="Z9088" i="1"/>
  <c r="V9088" i="1"/>
  <c r="U9088" i="1"/>
  <c r="T9088" i="1"/>
  <c r="Z9080" i="1"/>
  <c r="V9080" i="1"/>
  <c r="U9080" i="1"/>
  <c r="T9080" i="1"/>
  <c r="Z9072" i="1"/>
  <c r="V9072" i="1"/>
  <c r="U9072" i="1"/>
  <c r="T9072" i="1"/>
  <c r="Z9064" i="1"/>
  <c r="V9064" i="1"/>
  <c r="U9064" i="1"/>
  <c r="T9064" i="1"/>
  <c r="Z9056" i="1"/>
  <c r="V9056" i="1"/>
  <c r="U9056" i="1"/>
  <c r="T9056" i="1"/>
  <c r="Z9048" i="1"/>
  <c r="V9048" i="1"/>
  <c r="U9048" i="1"/>
  <c r="T9048" i="1"/>
  <c r="Z9040" i="1"/>
  <c r="V9040" i="1"/>
  <c r="U9040" i="1"/>
  <c r="T9040" i="1"/>
  <c r="Z9032" i="1"/>
  <c r="V9032" i="1"/>
  <c r="U9032" i="1"/>
  <c r="T9032" i="1"/>
  <c r="Z9024" i="1"/>
  <c r="V9024" i="1"/>
  <c r="U9024" i="1"/>
  <c r="T9024" i="1"/>
  <c r="Z9016" i="1"/>
  <c r="V9016" i="1"/>
  <c r="U9016" i="1"/>
  <c r="T9016" i="1"/>
  <c r="Z9008" i="1"/>
  <c r="V9008" i="1"/>
  <c r="U9008" i="1"/>
  <c r="T9008" i="1"/>
  <c r="Z9000" i="1"/>
  <c r="V9000" i="1"/>
  <c r="U9000" i="1"/>
  <c r="T9000" i="1"/>
  <c r="Z8992" i="1"/>
  <c r="V8992" i="1"/>
  <c r="U8992" i="1"/>
  <c r="T8992" i="1"/>
  <c r="Z8984" i="1"/>
  <c r="V8984" i="1"/>
  <c r="U8984" i="1"/>
  <c r="T8984" i="1"/>
  <c r="Z8976" i="1"/>
  <c r="V8976" i="1"/>
  <c r="U8976" i="1"/>
  <c r="T8976" i="1"/>
  <c r="Z8968" i="1"/>
  <c r="V8968" i="1"/>
  <c r="U8968" i="1"/>
  <c r="T8968" i="1"/>
  <c r="Z8960" i="1"/>
  <c r="V8960" i="1"/>
  <c r="U8960" i="1"/>
  <c r="T8960" i="1"/>
  <c r="Z8952" i="1"/>
  <c r="V8952" i="1"/>
  <c r="U8952" i="1"/>
  <c r="T8952" i="1"/>
  <c r="Z8944" i="1"/>
  <c r="V8944" i="1"/>
  <c r="U8944" i="1"/>
  <c r="T8944" i="1"/>
  <c r="Z8936" i="1"/>
  <c r="V8936" i="1"/>
  <c r="U8936" i="1"/>
  <c r="T8936" i="1"/>
  <c r="Z8928" i="1"/>
  <c r="V8928" i="1"/>
  <c r="U8928" i="1"/>
  <c r="T8928" i="1"/>
  <c r="Z8920" i="1"/>
  <c r="V8920" i="1"/>
  <c r="U8920" i="1"/>
  <c r="T8920" i="1"/>
  <c r="Z8912" i="1"/>
  <c r="V8912" i="1"/>
  <c r="U8912" i="1"/>
  <c r="T8912" i="1"/>
  <c r="Z8904" i="1"/>
  <c r="V8904" i="1"/>
  <c r="U8904" i="1"/>
  <c r="T8904" i="1"/>
  <c r="Z8896" i="1"/>
  <c r="V8896" i="1"/>
  <c r="U8896" i="1"/>
  <c r="T8896" i="1"/>
  <c r="Z8888" i="1"/>
  <c r="V8888" i="1"/>
  <c r="U8888" i="1"/>
  <c r="T8888" i="1"/>
  <c r="Z8880" i="1"/>
  <c r="V8880" i="1"/>
  <c r="U8880" i="1"/>
  <c r="T8880" i="1"/>
  <c r="Z8872" i="1"/>
  <c r="V8872" i="1"/>
  <c r="U8872" i="1"/>
  <c r="T8872" i="1"/>
  <c r="Z8864" i="1"/>
  <c r="V8864" i="1"/>
  <c r="U8864" i="1"/>
  <c r="T8864" i="1"/>
  <c r="Z8856" i="1"/>
  <c r="V8856" i="1"/>
  <c r="U8856" i="1"/>
  <c r="T8856" i="1"/>
  <c r="Z8848" i="1"/>
  <c r="V8848" i="1"/>
  <c r="U8848" i="1"/>
  <c r="T8848" i="1"/>
  <c r="Z8840" i="1"/>
  <c r="V8840" i="1"/>
  <c r="U8840" i="1"/>
  <c r="T8840" i="1"/>
  <c r="Z8832" i="1"/>
  <c r="V8832" i="1"/>
  <c r="U8832" i="1"/>
  <c r="T8832" i="1"/>
  <c r="Z8824" i="1"/>
  <c r="V8824" i="1"/>
  <c r="U8824" i="1"/>
  <c r="T8824" i="1"/>
  <c r="Z8816" i="1"/>
  <c r="V8816" i="1"/>
  <c r="U8816" i="1"/>
  <c r="T8816" i="1"/>
  <c r="Z8808" i="1"/>
  <c r="V8808" i="1"/>
  <c r="U8808" i="1"/>
  <c r="T8808" i="1"/>
  <c r="Z8800" i="1"/>
  <c r="V8800" i="1"/>
  <c r="U8800" i="1"/>
  <c r="T8800" i="1"/>
  <c r="Z8792" i="1"/>
  <c r="V8792" i="1"/>
  <c r="U8792" i="1"/>
  <c r="T8792" i="1"/>
  <c r="Z8784" i="1"/>
  <c r="V8784" i="1"/>
  <c r="U8784" i="1"/>
  <c r="T8784" i="1"/>
  <c r="Z8776" i="1"/>
  <c r="V8776" i="1"/>
  <c r="U8776" i="1"/>
  <c r="T8776" i="1"/>
  <c r="Z8768" i="1"/>
  <c r="V8768" i="1"/>
  <c r="U8768" i="1"/>
  <c r="T8768" i="1"/>
  <c r="Z8760" i="1"/>
  <c r="V8760" i="1"/>
  <c r="U8760" i="1"/>
  <c r="T8760" i="1"/>
  <c r="Z8752" i="1"/>
  <c r="V8752" i="1"/>
  <c r="U8752" i="1"/>
  <c r="T8752" i="1"/>
  <c r="Z8744" i="1"/>
  <c r="V8744" i="1"/>
  <c r="U8744" i="1"/>
  <c r="T8744" i="1"/>
  <c r="Z8736" i="1"/>
  <c r="V8736" i="1"/>
  <c r="U8736" i="1"/>
  <c r="T8736" i="1"/>
  <c r="Z8728" i="1"/>
  <c r="V8728" i="1"/>
  <c r="U8728" i="1"/>
  <c r="T8728" i="1"/>
  <c r="Z8720" i="1"/>
  <c r="V8720" i="1"/>
  <c r="U8720" i="1"/>
  <c r="T8720" i="1"/>
  <c r="Z8712" i="1"/>
  <c r="V8712" i="1"/>
  <c r="U8712" i="1"/>
  <c r="T8712" i="1"/>
  <c r="Z8704" i="1"/>
  <c r="V8704" i="1"/>
  <c r="U8704" i="1"/>
  <c r="T8704" i="1"/>
  <c r="Z8696" i="1"/>
  <c r="V8696" i="1"/>
  <c r="U8696" i="1"/>
  <c r="T8696" i="1"/>
  <c r="Z8688" i="1"/>
  <c r="V8688" i="1"/>
  <c r="U8688" i="1"/>
  <c r="T8688" i="1"/>
  <c r="Z8680" i="1"/>
  <c r="V8680" i="1"/>
  <c r="U8680" i="1"/>
  <c r="T8680" i="1"/>
  <c r="Z8672" i="1"/>
  <c r="V8672" i="1"/>
  <c r="U8672" i="1"/>
  <c r="T8672" i="1"/>
  <c r="Z8664" i="1"/>
  <c r="V8664" i="1"/>
  <c r="U8664" i="1"/>
  <c r="T8664" i="1"/>
  <c r="Z8656" i="1"/>
  <c r="V8656" i="1"/>
  <c r="U8656" i="1"/>
  <c r="T8656" i="1"/>
  <c r="Z8648" i="1"/>
  <c r="V8648" i="1"/>
  <c r="U8648" i="1"/>
  <c r="T8648" i="1"/>
  <c r="Z8640" i="1"/>
  <c r="V8640" i="1"/>
  <c r="U8640" i="1"/>
  <c r="T8640" i="1"/>
  <c r="Z8632" i="1"/>
  <c r="V8632" i="1"/>
  <c r="U8632" i="1"/>
  <c r="T8632" i="1"/>
  <c r="Z8624" i="1"/>
  <c r="V8624" i="1"/>
  <c r="U8624" i="1"/>
  <c r="T8624" i="1"/>
  <c r="Z8616" i="1"/>
  <c r="V8616" i="1"/>
  <c r="U8616" i="1"/>
  <c r="T8616" i="1"/>
  <c r="Z8608" i="1"/>
  <c r="V8608" i="1"/>
  <c r="U8608" i="1"/>
  <c r="T8608" i="1"/>
  <c r="Z8600" i="1"/>
  <c r="V8600" i="1"/>
  <c r="U8600" i="1"/>
  <c r="T8600" i="1"/>
  <c r="Z8592" i="1"/>
  <c r="V8592" i="1"/>
  <c r="U8592" i="1"/>
  <c r="T8592" i="1"/>
  <c r="Z8584" i="1"/>
  <c r="V8584" i="1"/>
  <c r="U8584" i="1"/>
  <c r="T8584" i="1"/>
  <c r="Z8576" i="1"/>
  <c r="V8576" i="1"/>
  <c r="U8576" i="1"/>
  <c r="T8576" i="1"/>
  <c r="Z8568" i="1"/>
  <c r="V8568" i="1"/>
  <c r="U8568" i="1"/>
  <c r="T8568" i="1"/>
  <c r="Z8560" i="1"/>
  <c r="V8560" i="1"/>
  <c r="U8560" i="1"/>
  <c r="T8560" i="1"/>
  <c r="Z8552" i="1"/>
  <c r="V8552" i="1"/>
  <c r="U8552" i="1"/>
  <c r="T8552" i="1"/>
  <c r="Z8544" i="1"/>
  <c r="V8544" i="1"/>
  <c r="U8544" i="1"/>
  <c r="T8544" i="1"/>
  <c r="Z8536" i="1"/>
  <c r="V8536" i="1"/>
  <c r="U8536" i="1"/>
  <c r="T8536" i="1"/>
  <c r="Z8528" i="1"/>
  <c r="V8528" i="1"/>
  <c r="U8528" i="1"/>
  <c r="T8528" i="1"/>
  <c r="Z8520" i="1"/>
  <c r="V8520" i="1"/>
  <c r="U8520" i="1"/>
  <c r="T8520" i="1"/>
  <c r="Z8512" i="1"/>
  <c r="V8512" i="1"/>
  <c r="U8512" i="1"/>
  <c r="T8512" i="1"/>
  <c r="Z8504" i="1"/>
  <c r="V8504" i="1"/>
  <c r="U8504" i="1"/>
  <c r="T8504" i="1"/>
  <c r="Z8496" i="1"/>
  <c r="V8496" i="1"/>
  <c r="U8496" i="1"/>
  <c r="T8496" i="1"/>
  <c r="Z8488" i="1"/>
  <c r="V8488" i="1"/>
  <c r="U8488" i="1"/>
  <c r="T8488" i="1"/>
  <c r="Z8480" i="1"/>
  <c r="V8480" i="1"/>
  <c r="U8480" i="1"/>
  <c r="T8480" i="1"/>
  <c r="Z8472" i="1"/>
  <c r="V8472" i="1"/>
  <c r="U8472" i="1"/>
  <c r="T8472" i="1"/>
  <c r="Z8464" i="1"/>
  <c r="V8464" i="1"/>
  <c r="U8464" i="1"/>
  <c r="T8464" i="1"/>
  <c r="Z8456" i="1"/>
  <c r="V8456" i="1"/>
  <c r="U8456" i="1"/>
  <c r="T8456" i="1"/>
  <c r="Z8448" i="1"/>
  <c r="V8448" i="1"/>
  <c r="U8448" i="1"/>
  <c r="T8448" i="1"/>
  <c r="Z8440" i="1"/>
  <c r="V8440" i="1"/>
  <c r="U8440" i="1"/>
  <c r="T8440" i="1"/>
  <c r="Z8432" i="1"/>
  <c r="V8432" i="1"/>
  <c r="U8432" i="1"/>
  <c r="T8432" i="1"/>
  <c r="Z8424" i="1"/>
  <c r="V8424" i="1"/>
  <c r="U8424" i="1"/>
  <c r="T8424" i="1"/>
  <c r="Z8416" i="1"/>
  <c r="V8416" i="1"/>
  <c r="U8416" i="1"/>
  <c r="T8416" i="1"/>
  <c r="Z8408" i="1"/>
  <c r="V8408" i="1"/>
  <c r="U8408" i="1"/>
  <c r="T8408" i="1"/>
  <c r="Z8400" i="1"/>
  <c r="V8400" i="1"/>
  <c r="U8400" i="1"/>
  <c r="T8400" i="1"/>
  <c r="Z8392" i="1"/>
  <c r="V8392" i="1"/>
  <c r="U8392" i="1"/>
  <c r="T8392" i="1"/>
  <c r="Z8384" i="1"/>
  <c r="V8384" i="1"/>
  <c r="U8384" i="1"/>
  <c r="T8384" i="1"/>
  <c r="Z8376" i="1"/>
  <c r="V8376" i="1"/>
  <c r="U8376" i="1"/>
  <c r="T8376" i="1"/>
  <c r="Z8368" i="1"/>
  <c r="V8368" i="1"/>
  <c r="U8368" i="1"/>
  <c r="T8368" i="1"/>
  <c r="Z8360" i="1"/>
  <c r="V8360" i="1"/>
  <c r="U8360" i="1"/>
  <c r="T8360" i="1"/>
  <c r="Z8352" i="1"/>
  <c r="V8352" i="1"/>
  <c r="U8352" i="1"/>
  <c r="T8352" i="1"/>
  <c r="Z8344" i="1"/>
  <c r="V8344" i="1"/>
  <c r="U8344" i="1"/>
  <c r="T8344" i="1"/>
  <c r="Z8336" i="1"/>
  <c r="V8336" i="1"/>
  <c r="U8336" i="1"/>
  <c r="T8336" i="1"/>
  <c r="Z8328" i="1"/>
  <c r="V8328" i="1"/>
  <c r="U8328" i="1"/>
  <c r="T8328" i="1"/>
  <c r="Z8320" i="1"/>
  <c r="V8320" i="1"/>
  <c r="U8320" i="1"/>
  <c r="T8320" i="1"/>
  <c r="Z8312" i="1"/>
  <c r="V8312" i="1"/>
  <c r="U8312" i="1"/>
  <c r="T8312" i="1"/>
  <c r="Z8304" i="1"/>
  <c r="V8304" i="1"/>
  <c r="U8304" i="1"/>
  <c r="T8304" i="1"/>
  <c r="Z8296" i="1"/>
  <c r="V8296" i="1"/>
  <c r="U8296" i="1"/>
  <c r="T8296" i="1"/>
  <c r="Z8288" i="1"/>
  <c r="V8288" i="1"/>
  <c r="U8288" i="1"/>
  <c r="T8288" i="1"/>
  <c r="Z8280" i="1"/>
  <c r="V8280" i="1"/>
  <c r="U8280" i="1"/>
  <c r="T8280" i="1"/>
  <c r="Z8272" i="1"/>
  <c r="V8272" i="1"/>
  <c r="U8272" i="1"/>
  <c r="T8272" i="1"/>
  <c r="Z8264" i="1"/>
  <c r="V8264" i="1"/>
  <c r="U8264" i="1"/>
  <c r="T8264" i="1"/>
  <c r="Z8256" i="1"/>
  <c r="V8256" i="1"/>
  <c r="U8256" i="1"/>
  <c r="T8256" i="1"/>
  <c r="Z8248" i="1"/>
  <c r="V8248" i="1"/>
  <c r="U8248" i="1"/>
  <c r="T8248" i="1"/>
  <c r="Z8240" i="1"/>
  <c r="V8240" i="1"/>
  <c r="U8240" i="1"/>
  <c r="T8240" i="1"/>
  <c r="Z8232" i="1"/>
  <c r="V8232" i="1"/>
  <c r="U8232" i="1"/>
  <c r="T8232" i="1"/>
  <c r="Z8224" i="1"/>
  <c r="V8224" i="1"/>
  <c r="U8224" i="1"/>
  <c r="T8224" i="1"/>
  <c r="Z8216" i="1"/>
  <c r="V8216" i="1"/>
  <c r="U8216" i="1"/>
  <c r="T8216" i="1"/>
  <c r="Z8208" i="1"/>
  <c r="V8208" i="1"/>
  <c r="U8208" i="1"/>
  <c r="T8208" i="1"/>
  <c r="Z8200" i="1"/>
  <c r="V8200" i="1"/>
  <c r="U8200" i="1"/>
  <c r="T8200" i="1"/>
  <c r="Z8192" i="1"/>
  <c r="V8192" i="1"/>
  <c r="U8192" i="1"/>
  <c r="T8192" i="1"/>
  <c r="Z8184" i="1"/>
  <c r="V8184" i="1"/>
  <c r="U8184" i="1"/>
  <c r="T8184" i="1"/>
  <c r="Z8176" i="1"/>
  <c r="V8176" i="1"/>
  <c r="U8176" i="1"/>
  <c r="T8176" i="1"/>
  <c r="Z8168" i="1"/>
  <c r="V8168" i="1"/>
  <c r="U8168" i="1"/>
  <c r="T8168" i="1"/>
  <c r="Z8160" i="1"/>
  <c r="V8160" i="1"/>
  <c r="U8160" i="1"/>
  <c r="T8160" i="1"/>
  <c r="Z8152" i="1"/>
  <c r="V8152" i="1"/>
  <c r="U8152" i="1"/>
  <c r="T8152" i="1"/>
  <c r="Z8144" i="1"/>
  <c r="V8144" i="1"/>
  <c r="U8144" i="1"/>
  <c r="T8144" i="1"/>
  <c r="Z8136" i="1"/>
  <c r="V8136" i="1"/>
  <c r="U8136" i="1"/>
  <c r="T8136" i="1"/>
  <c r="Z8128" i="1"/>
  <c r="V8128" i="1"/>
  <c r="U8128" i="1"/>
  <c r="T8128" i="1"/>
  <c r="Z8120" i="1"/>
  <c r="V8120" i="1"/>
  <c r="U8120" i="1"/>
  <c r="T8120" i="1"/>
  <c r="Z8112" i="1"/>
  <c r="V8112" i="1"/>
  <c r="U8112" i="1"/>
  <c r="T8112" i="1"/>
  <c r="Z8104" i="1"/>
  <c r="V8104" i="1"/>
  <c r="U8104" i="1"/>
  <c r="T8104" i="1"/>
  <c r="Z8096" i="1"/>
  <c r="V8096" i="1"/>
  <c r="U8096" i="1"/>
  <c r="T8096" i="1"/>
  <c r="Z8088" i="1"/>
  <c r="V8088" i="1"/>
  <c r="U8088" i="1"/>
  <c r="T8088" i="1"/>
  <c r="Z8080" i="1"/>
  <c r="V8080" i="1"/>
  <c r="U8080" i="1"/>
  <c r="T8080" i="1"/>
  <c r="Z8072" i="1"/>
  <c r="V8072" i="1"/>
  <c r="U8072" i="1"/>
  <c r="T8072" i="1"/>
  <c r="Z8064" i="1"/>
  <c r="V8064" i="1"/>
  <c r="U8064" i="1"/>
  <c r="T8064" i="1"/>
  <c r="Z8056" i="1"/>
  <c r="V8056" i="1"/>
  <c r="U8056" i="1"/>
  <c r="T8056" i="1"/>
  <c r="Z8048" i="1"/>
  <c r="V8048" i="1"/>
  <c r="U8048" i="1"/>
  <c r="T8048" i="1"/>
  <c r="Z8040" i="1"/>
  <c r="V8040" i="1"/>
  <c r="U8040" i="1"/>
  <c r="T8040" i="1"/>
  <c r="Z8032" i="1"/>
  <c r="V8032" i="1"/>
  <c r="U8032" i="1"/>
  <c r="T8032" i="1"/>
  <c r="Z8024" i="1"/>
  <c r="V8024" i="1"/>
  <c r="U8024" i="1"/>
  <c r="T8024" i="1"/>
  <c r="Z8016" i="1"/>
  <c r="V8016" i="1"/>
  <c r="U8016" i="1"/>
  <c r="T8016" i="1"/>
  <c r="Z8008" i="1"/>
  <c r="V8008" i="1"/>
  <c r="U8008" i="1"/>
  <c r="T8008" i="1"/>
  <c r="Z8000" i="1"/>
  <c r="V8000" i="1"/>
  <c r="U8000" i="1"/>
  <c r="T8000" i="1"/>
  <c r="Z7992" i="1"/>
  <c r="V7992" i="1"/>
  <c r="U7992" i="1"/>
  <c r="T7992" i="1"/>
  <c r="Z7984" i="1"/>
  <c r="V7984" i="1"/>
  <c r="U7984" i="1"/>
  <c r="T7984" i="1"/>
  <c r="Z7976" i="1"/>
  <c r="V7976" i="1"/>
  <c r="U7976" i="1"/>
  <c r="T7976" i="1"/>
  <c r="Z7968" i="1"/>
  <c r="V7968" i="1"/>
  <c r="U7968" i="1"/>
  <c r="T7968" i="1"/>
  <c r="Z7960" i="1"/>
  <c r="V7960" i="1"/>
  <c r="U7960" i="1"/>
  <c r="T7960" i="1"/>
  <c r="Z7952" i="1"/>
  <c r="V7952" i="1"/>
  <c r="U7952" i="1"/>
  <c r="T7952" i="1"/>
  <c r="Z7944" i="1"/>
  <c r="V7944" i="1"/>
  <c r="U7944" i="1"/>
  <c r="T7944" i="1"/>
  <c r="Z7936" i="1"/>
  <c r="V7936" i="1"/>
  <c r="U7936" i="1"/>
  <c r="T7936" i="1"/>
  <c r="Z7928" i="1"/>
  <c r="V7928" i="1"/>
  <c r="U7928" i="1"/>
  <c r="T7928" i="1"/>
  <c r="Z7920" i="1"/>
  <c r="V7920" i="1"/>
  <c r="U7920" i="1"/>
  <c r="T7920" i="1"/>
  <c r="Z7912" i="1"/>
  <c r="V7912" i="1"/>
  <c r="U7912" i="1"/>
  <c r="T7912" i="1"/>
  <c r="Z7904" i="1"/>
  <c r="V7904" i="1"/>
  <c r="U7904" i="1"/>
  <c r="T7904" i="1"/>
  <c r="Z7896" i="1"/>
  <c r="V7896" i="1"/>
  <c r="U7896" i="1"/>
  <c r="T7896" i="1"/>
  <c r="Z7888" i="1"/>
  <c r="V7888" i="1"/>
  <c r="U7888" i="1"/>
  <c r="T7888" i="1"/>
  <c r="Z7880" i="1"/>
  <c r="V7880" i="1"/>
  <c r="U7880" i="1"/>
  <c r="T7880" i="1"/>
  <c r="Z7872" i="1"/>
  <c r="V7872" i="1"/>
  <c r="U7872" i="1"/>
  <c r="T7872" i="1"/>
  <c r="Z7864" i="1"/>
  <c r="V7864" i="1"/>
  <c r="U7864" i="1"/>
  <c r="T7864" i="1"/>
  <c r="Z7856" i="1"/>
  <c r="V7856" i="1"/>
  <c r="U7856" i="1"/>
  <c r="T7856" i="1"/>
  <c r="Z7848" i="1"/>
  <c r="V7848" i="1"/>
  <c r="U7848" i="1"/>
  <c r="T7848" i="1"/>
  <c r="Z7840" i="1"/>
  <c r="V7840" i="1"/>
  <c r="U7840" i="1"/>
  <c r="T7840" i="1"/>
  <c r="Z7832" i="1"/>
  <c r="V7832" i="1"/>
  <c r="U7832" i="1"/>
  <c r="T7832" i="1"/>
  <c r="Z7824" i="1"/>
  <c r="V7824" i="1"/>
  <c r="U7824" i="1"/>
  <c r="T7824" i="1"/>
  <c r="Z7816" i="1"/>
  <c r="V7816" i="1"/>
  <c r="U7816" i="1"/>
  <c r="T7816" i="1"/>
  <c r="Z7808" i="1"/>
  <c r="V7808" i="1"/>
  <c r="U7808" i="1"/>
  <c r="T7808" i="1"/>
  <c r="Z7800" i="1"/>
  <c r="V7800" i="1"/>
  <c r="U7800" i="1"/>
  <c r="T7800" i="1"/>
  <c r="Z7792" i="1"/>
  <c r="V7792" i="1"/>
  <c r="U7792" i="1"/>
  <c r="T7792" i="1"/>
  <c r="Z7784" i="1"/>
  <c r="V7784" i="1"/>
  <c r="U7784" i="1"/>
  <c r="T7784" i="1"/>
  <c r="Z7776" i="1"/>
  <c r="V7776" i="1"/>
  <c r="U7776" i="1"/>
  <c r="T7776" i="1"/>
  <c r="Z7768" i="1"/>
  <c r="V7768" i="1"/>
  <c r="U7768" i="1"/>
  <c r="T7768" i="1"/>
  <c r="Z7760" i="1"/>
  <c r="V7760" i="1"/>
  <c r="U7760" i="1"/>
  <c r="T7760" i="1"/>
  <c r="Z7752" i="1"/>
  <c r="V7752" i="1"/>
  <c r="U7752" i="1"/>
  <c r="T7752" i="1"/>
  <c r="Z7744" i="1"/>
  <c r="V7744" i="1"/>
  <c r="U7744" i="1"/>
  <c r="T7744" i="1"/>
  <c r="Z7736" i="1"/>
  <c r="V7736" i="1"/>
  <c r="U7736" i="1"/>
  <c r="T7736" i="1"/>
  <c r="Z7728" i="1"/>
  <c r="V7728" i="1"/>
  <c r="U7728" i="1"/>
  <c r="T7728" i="1"/>
  <c r="Z7720" i="1"/>
  <c r="V7720" i="1"/>
  <c r="U7720" i="1"/>
  <c r="T7720" i="1"/>
  <c r="Z7712" i="1"/>
  <c r="V7712" i="1"/>
  <c r="U7712" i="1"/>
  <c r="T7712" i="1"/>
  <c r="Z7704" i="1"/>
  <c r="V7704" i="1"/>
  <c r="U7704" i="1"/>
  <c r="T7704" i="1"/>
  <c r="Z7696" i="1"/>
  <c r="V7696" i="1"/>
  <c r="U7696" i="1"/>
  <c r="T7696" i="1"/>
  <c r="Z7688" i="1"/>
  <c r="V7688" i="1"/>
  <c r="U7688" i="1"/>
  <c r="T7688" i="1"/>
  <c r="Z7680" i="1"/>
  <c r="V7680" i="1"/>
  <c r="U7680" i="1"/>
  <c r="T7680" i="1"/>
  <c r="Z7672" i="1"/>
  <c r="V7672" i="1"/>
  <c r="U7672" i="1"/>
  <c r="T7672" i="1"/>
  <c r="Z7664" i="1"/>
  <c r="V7664" i="1"/>
  <c r="U7664" i="1"/>
  <c r="T7664" i="1"/>
  <c r="Z7656" i="1"/>
  <c r="V7656" i="1"/>
  <c r="U7656" i="1"/>
  <c r="T7656" i="1"/>
  <c r="Z7648" i="1"/>
  <c r="V7648" i="1"/>
  <c r="U7648" i="1"/>
  <c r="T7648" i="1"/>
  <c r="Z7640" i="1"/>
  <c r="V7640" i="1"/>
  <c r="U7640" i="1"/>
  <c r="T7640" i="1"/>
  <c r="Z7632" i="1"/>
  <c r="V7632" i="1"/>
  <c r="U7632" i="1"/>
  <c r="T7632" i="1"/>
  <c r="Z7624" i="1"/>
  <c r="V7624" i="1"/>
  <c r="U7624" i="1"/>
  <c r="T7624" i="1"/>
  <c r="Z7616" i="1"/>
  <c r="V7616" i="1"/>
  <c r="U7616" i="1"/>
  <c r="T7616" i="1"/>
  <c r="Z7608" i="1"/>
  <c r="V7608" i="1"/>
  <c r="U7608" i="1"/>
  <c r="T7608" i="1"/>
  <c r="Z7600" i="1"/>
  <c r="V7600" i="1"/>
  <c r="U7600" i="1"/>
  <c r="T7600" i="1"/>
  <c r="Z7592" i="1"/>
  <c r="V7592" i="1"/>
  <c r="U7592" i="1"/>
  <c r="T7592" i="1"/>
  <c r="Z7584" i="1"/>
  <c r="V7584" i="1"/>
  <c r="U7584" i="1"/>
  <c r="T7584" i="1"/>
  <c r="Z7576" i="1"/>
  <c r="V7576" i="1"/>
  <c r="U7576" i="1"/>
  <c r="T7576" i="1"/>
  <c r="Z7568" i="1"/>
  <c r="V7568" i="1"/>
  <c r="U7568" i="1"/>
  <c r="T7568" i="1"/>
  <c r="Z7560" i="1"/>
  <c r="V7560" i="1"/>
  <c r="U7560" i="1"/>
  <c r="T7560" i="1"/>
  <c r="Z7552" i="1"/>
  <c r="V7552" i="1"/>
  <c r="U7552" i="1"/>
  <c r="T7552" i="1"/>
  <c r="Z7544" i="1"/>
  <c r="V7544" i="1"/>
  <c r="U7544" i="1"/>
  <c r="T7544" i="1"/>
  <c r="Z7536" i="1"/>
  <c r="V7536" i="1"/>
  <c r="U7536" i="1"/>
  <c r="T7536" i="1"/>
  <c r="Z7528" i="1"/>
  <c r="V7528" i="1"/>
  <c r="U7528" i="1"/>
  <c r="T7528" i="1"/>
  <c r="Z7520" i="1"/>
  <c r="V7520" i="1"/>
  <c r="U7520" i="1"/>
  <c r="T7520" i="1"/>
  <c r="Z7512" i="1"/>
  <c r="V7512" i="1"/>
  <c r="U7512" i="1"/>
  <c r="T7512" i="1"/>
  <c r="Z7504" i="1"/>
  <c r="V7504" i="1"/>
  <c r="U7504" i="1"/>
  <c r="T7504" i="1"/>
  <c r="Z7496" i="1"/>
  <c r="V7496" i="1"/>
  <c r="U7496" i="1"/>
  <c r="T7496" i="1"/>
  <c r="Z7488" i="1"/>
  <c r="V7488" i="1"/>
  <c r="U7488" i="1"/>
  <c r="T7488" i="1"/>
  <c r="Z7480" i="1"/>
  <c r="V7480" i="1"/>
  <c r="U7480" i="1"/>
  <c r="T7480" i="1"/>
  <c r="Z7472" i="1"/>
  <c r="V7472" i="1"/>
  <c r="U7472" i="1"/>
  <c r="T7472" i="1"/>
  <c r="Z7464" i="1"/>
  <c r="V7464" i="1"/>
  <c r="U7464" i="1"/>
  <c r="T7464" i="1"/>
  <c r="Z7456" i="1"/>
  <c r="V7456" i="1"/>
  <c r="U7456" i="1"/>
  <c r="T7456" i="1"/>
  <c r="Z7448" i="1"/>
  <c r="V7448" i="1"/>
  <c r="U7448" i="1"/>
  <c r="T7448" i="1"/>
  <c r="Z7440" i="1"/>
  <c r="V7440" i="1"/>
  <c r="U7440" i="1"/>
  <c r="T7440" i="1"/>
  <c r="Z7432" i="1"/>
  <c r="V7432" i="1"/>
  <c r="U7432" i="1"/>
  <c r="T7432" i="1"/>
  <c r="Z7424" i="1"/>
  <c r="V7424" i="1"/>
  <c r="U7424" i="1"/>
  <c r="T7424" i="1"/>
  <c r="Z7416" i="1"/>
  <c r="V7416" i="1"/>
  <c r="U7416" i="1"/>
  <c r="T7416" i="1"/>
  <c r="Z7408" i="1"/>
  <c r="V7408" i="1"/>
  <c r="U7408" i="1"/>
  <c r="T7408" i="1"/>
  <c r="Z7400" i="1"/>
  <c r="V7400" i="1"/>
  <c r="U7400" i="1"/>
  <c r="T7400" i="1"/>
  <c r="Z7392" i="1"/>
  <c r="V7392" i="1"/>
  <c r="U7392" i="1"/>
  <c r="T7392" i="1"/>
  <c r="Z7384" i="1"/>
  <c r="V7384" i="1"/>
  <c r="U7384" i="1"/>
  <c r="T7384" i="1"/>
  <c r="Z7376" i="1"/>
  <c r="V7376" i="1"/>
  <c r="U7376" i="1"/>
  <c r="T7376" i="1"/>
  <c r="Z7368" i="1"/>
  <c r="V7368" i="1"/>
  <c r="U7368" i="1"/>
  <c r="T7368" i="1"/>
  <c r="Z7360" i="1"/>
  <c r="V7360" i="1"/>
  <c r="U7360" i="1"/>
  <c r="T7360" i="1"/>
  <c r="Z7352" i="1"/>
  <c r="V7352" i="1"/>
  <c r="U7352" i="1"/>
  <c r="T7352" i="1"/>
  <c r="Z7344" i="1"/>
  <c r="V7344" i="1"/>
  <c r="U7344" i="1"/>
  <c r="T7344" i="1"/>
  <c r="Z7336" i="1"/>
  <c r="V7336" i="1"/>
  <c r="U7336" i="1"/>
  <c r="T7336" i="1"/>
  <c r="Z7328" i="1"/>
  <c r="V7328" i="1"/>
  <c r="U7328" i="1"/>
  <c r="T7328" i="1"/>
  <c r="Z7320" i="1"/>
  <c r="V7320" i="1"/>
  <c r="U7320" i="1"/>
  <c r="T7320" i="1"/>
  <c r="Z7312" i="1"/>
  <c r="V7312" i="1"/>
  <c r="U7312" i="1"/>
  <c r="T7312" i="1"/>
  <c r="Z7304" i="1"/>
  <c r="V7304" i="1"/>
  <c r="U7304" i="1"/>
  <c r="T7304" i="1"/>
  <c r="Z7296" i="1"/>
  <c r="V7296" i="1"/>
  <c r="U7296" i="1"/>
  <c r="T7296" i="1"/>
  <c r="Z7288" i="1"/>
  <c r="V7288" i="1"/>
  <c r="U7288" i="1"/>
  <c r="T7288" i="1"/>
  <c r="Z7280" i="1"/>
  <c r="V7280" i="1"/>
  <c r="U7280" i="1"/>
  <c r="T7280" i="1"/>
  <c r="Z7272" i="1"/>
  <c r="V7272" i="1"/>
  <c r="U7272" i="1"/>
  <c r="T7272" i="1"/>
  <c r="Z7264" i="1"/>
  <c r="V7264" i="1"/>
  <c r="U7264" i="1"/>
  <c r="T7264" i="1"/>
  <c r="Z7256" i="1"/>
  <c r="V7256" i="1"/>
  <c r="U7256" i="1"/>
  <c r="T7256" i="1"/>
  <c r="Z7248" i="1"/>
  <c r="V7248" i="1"/>
  <c r="U7248" i="1"/>
  <c r="T7248" i="1"/>
  <c r="Z7240" i="1"/>
  <c r="V7240" i="1"/>
  <c r="U7240" i="1"/>
  <c r="T7240" i="1"/>
  <c r="Z7232" i="1"/>
  <c r="V7232" i="1"/>
  <c r="U7232" i="1"/>
  <c r="T7232" i="1"/>
  <c r="Z7224" i="1"/>
  <c r="V7224" i="1"/>
  <c r="U7224" i="1"/>
  <c r="T7224" i="1"/>
  <c r="Z7216" i="1"/>
  <c r="V7216" i="1"/>
  <c r="U7216" i="1"/>
  <c r="T7216" i="1"/>
  <c r="Z7208" i="1"/>
  <c r="V7208" i="1"/>
  <c r="U7208" i="1"/>
  <c r="T7208" i="1"/>
  <c r="Z7200" i="1"/>
  <c r="V7200" i="1"/>
  <c r="U7200" i="1"/>
  <c r="T7200" i="1"/>
  <c r="Z7192" i="1"/>
  <c r="V7192" i="1"/>
  <c r="U7192" i="1"/>
  <c r="T7192" i="1"/>
  <c r="Z7184" i="1"/>
  <c r="V7184" i="1"/>
  <c r="U7184" i="1"/>
  <c r="T7184" i="1"/>
  <c r="Z7176" i="1"/>
  <c r="V7176" i="1"/>
  <c r="U7176" i="1"/>
  <c r="T7176" i="1"/>
  <c r="Z7168" i="1"/>
  <c r="V7168" i="1"/>
  <c r="U7168" i="1"/>
  <c r="T7168" i="1"/>
  <c r="Z7160" i="1"/>
  <c r="V7160" i="1"/>
  <c r="U7160" i="1"/>
  <c r="T7160" i="1"/>
  <c r="Z7152" i="1"/>
  <c r="V7152" i="1"/>
  <c r="U7152" i="1"/>
  <c r="T7152" i="1"/>
  <c r="Z7144" i="1"/>
  <c r="V7144" i="1"/>
  <c r="U7144" i="1"/>
  <c r="T7144" i="1"/>
  <c r="Z7136" i="1"/>
  <c r="V7136" i="1"/>
  <c r="U7136" i="1"/>
  <c r="T7136" i="1"/>
  <c r="Z7128" i="1"/>
  <c r="V7128" i="1"/>
  <c r="U7128" i="1"/>
  <c r="T7128" i="1"/>
  <c r="Z7120" i="1"/>
  <c r="V7120" i="1"/>
  <c r="U7120" i="1"/>
  <c r="T7120" i="1"/>
  <c r="Z7112" i="1"/>
  <c r="V7112" i="1"/>
  <c r="U7112" i="1"/>
  <c r="T7112" i="1"/>
  <c r="Z7104" i="1"/>
  <c r="V7104" i="1"/>
  <c r="U7104" i="1"/>
  <c r="T7104" i="1"/>
  <c r="Z7096" i="1"/>
  <c r="V7096" i="1"/>
  <c r="U7096" i="1"/>
  <c r="T7096" i="1"/>
  <c r="Z7088" i="1"/>
  <c r="V7088" i="1"/>
  <c r="U7088" i="1"/>
  <c r="T7088" i="1"/>
  <c r="Z7080" i="1"/>
  <c r="V7080" i="1"/>
  <c r="U7080" i="1"/>
  <c r="T7080" i="1"/>
  <c r="Z7072" i="1"/>
  <c r="V7072" i="1"/>
  <c r="U7072" i="1"/>
  <c r="T7072" i="1"/>
  <c r="Z7064" i="1"/>
  <c r="V7064" i="1"/>
  <c r="U7064" i="1"/>
  <c r="T7064" i="1"/>
  <c r="Z7056" i="1"/>
  <c r="V7056" i="1"/>
  <c r="U7056" i="1"/>
  <c r="T7056" i="1"/>
  <c r="Z7048" i="1"/>
  <c r="V7048" i="1"/>
  <c r="U7048" i="1"/>
  <c r="T7048" i="1"/>
  <c r="Z7040" i="1"/>
  <c r="V7040" i="1"/>
  <c r="U7040" i="1"/>
  <c r="T7040" i="1"/>
  <c r="Z7032" i="1"/>
  <c r="V7032" i="1"/>
  <c r="U7032" i="1"/>
  <c r="T7032" i="1"/>
  <c r="Z7024" i="1"/>
  <c r="V7024" i="1"/>
  <c r="U7024" i="1"/>
  <c r="T7024" i="1"/>
  <c r="Z7016" i="1"/>
  <c r="V7016" i="1"/>
  <c r="U7016" i="1"/>
  <c r="T7016" i="1"/>
  <c r="Z7008" i="1"/>
  <c r="V7008" i="1"/>
  <c r="U7008" i="1"/>
  <c r="T7008" i="1"/>
  <c r="Z7000" i="1"/>
  <c r="V7000" i="1"/>
  <c r="U7000" i="1"/>
  <c r="T7000" i="1"/>
  <c r="Z6992" i="1"/>
  <c r="V6992" i="1"/>
  <c r="U6992" i="1"/>
  <c r="T6992" i="1"/>
  <c r="Z6984" i="1"/>
  <c r="V6984" i="1"/>
  <c r="U6984" i="1"/>
  <c r="T6984" i="1"/>
  <c r="Z6976" i="1"/>
  <c r="V6976" i="1"/>
  <c r="U6976" i="1"/>
  <c r="T6976" i="1"/>
  <c r="Z6968" i="1"/>
  <c r="V6968" i="1"/>
  <c r="U6968" i="1"/>
  <c r="T6968" i="1"/>
  <c r="Z6960" i="1"/>
  <c r="V6960" i="1"/>
  <c r="U6960" i="1"/>
  <c r="T6960" i="1"/>
  <c r="Z6952" i="1"/>
  <c r="V6952" i="1"/>
  <c r="U6952" i="1"/>
  <c r="T6952" i="1"/>
  <c r="Z6944" i="1"/>
  <c r="V6944" i="1"/>
  <c r="U6944" i="1"/>
  <c r="T6944" i="1"/>
  <c r="F6936" i="1"/>
  <c r="Z6936" i="1"/>
  <c r="V6936" i="1"/>
  <c r="U6936" i="1"/>
  <c r="T6936" i="1"/>
  <c r="F6928" i="1"/>
  <c r="Z6928" i="1"/>
  <c r="V6928" i="1"/>
  <c r="U6928" i="1"/>
  <c r="T6928" i="1"/>
  <c r="F6920" i="1"/>
  <c r="Z6920" i="1"/>
  <c r="V6920" i="1"/>
  <c r="U6920" i="1"/>
  <c r="T6920" i="1"/>
  <c r="F6912" i="1"/>
  <c r="Z6912" i="1"/>
  <c r="V6912" i="1"/>
  <c r="U6912" i="1"/>
  <c r="T6912" i="1"/>
  <c r="F6904" i="1"/>
  <c r="Z6904" i="1"/>
  <c r="V6904" i="1"/>
  <c r="U6904" i="1"/>
  <c r="T6904" i="1"/>
  <c r="F6896" i="1"/>
  <c r="Z6896" i="1"/>
  <c r="V6896" i="1"/>
  <c r="U6896" i="1"/>
  <c r="T6896" i="1"/>
  <c r="F6888" i="1"/>
  <c r="Z6888" i="1"/>
  <c r="V6888" i="1"/>
  <c r="U6888" i="1"/>
  <c r="T6888" i="1"/>
  <c r="F6880" i="1"/>
  <c r="Z6880" i="1"/>
  <c r="V6880" i="1"/>
  <c r="U6880" i="1"/>
  <c r="T6880" i="1"/>
  <c r="F6872" i="1"/>
  <c r="Z6872" i="1"/>
  <c r="V6872" i="1"/>
  <c r="U6872" i="1"/>
  <c r="T6872" i="1"/>
  <c r="F6864" i="1"/>
  <c r="Z6864" i="1"/>
  <c r="V6864" i="1"/>
  <c r="U6864" i="1"/>
  <c r="T6864" i="1"/>
  <c r="F6856" i="1"/>
  <c r="Z6856" i="1"/>
  <c r="V6856" i="1"/>
  <c r="U6856" i="1"/>
  <c r="T6856" i="1"/>
  <c r="F6848" i="1"/>
  <c r="Z6848" i="1"/>
  <c r="V6848" i="1"/>
  <c r="U6848" i="1"/>
  <c r="T6848" i="1"/>
  <c r="F6840" i="1"/>
  <c r="Z6840" i="1"/>
  <c r="V6840" i="1"/>
  <c r="U6840" i="1"/>
  <c r="T6840" i="1"/>
  <c r="F6832" i="1"/>
  <c r="Z6832" i="1"/>
  <c r="V6832" i="1"/>
  <c r="U6832" i="1"/>
  <c r="T6832" i="1"/>
  <c r="F6824" i="1"/>
  <c r="Z6824" i="1"/>
  <c r="V6824" i="1"/>
  <c r="U6824" i="1"/>
  <c r="T6824" i="1"/>
  <c r="F6816" i="1"/>
  <c r="Z6816" i="1"/>
  <c r="V6816" i="1"/>
  <c r="U6816" i="1"/>
  <c r="T6816" i="1"/>
  <c r="F6808" i="1"/>
  <c r="Z6808" i="1"/>
  <c r="V6808" i="1"/>
  <c r="U6808" i="1"/>
  <c r="T6808" i="1"/>
  <c r="F6800" i="1"/>
  <c r="Z6800" i="1"/>
  <c r="V6800" i="1"/>
  <c r="U6800" i="1"/>
  <c r="T6800" i="1"/>
  <c r="F6792" i="1"/>
  <c r="Z6792" i="1"/>
  <c r="V6792" i="1"/>
  <c r="U6792" i="1"/>
  <c r="T6792" i="1"/>
  <c r="F6784" i="1"/>
  <c r="Z6784" i="1"/>
  <c r="V6784" i="1"/>
  <c r="U6784" i="1"/>
  <c r="T6784" i="1"/>
  <c r="F6776" i="1"/>
  <c r="Z6776" i="1"/>
  <c r="V6776" i="1"/>
  <c r="U6776" i="1"/>
  <c r="T6776" i="1"/>
  <c r="F6768" i="1"/>
  <c r="Z6768" i="1"/>
  <c r="V6768" i="1"/>
  <c r="U6768" i="1"/>
  <c r="T6768" i="1"/>
  <c r="F6760" i="1"/>
  <c r="Z6760" i="1"/>
  <c r="V6760" i="1"/>
  <c r="U6760" i="1"/>
  <c r="T6760" i="1"/>
  <c r="F6752" i="1"/>
  <c r="Z6752" i="1"/>
  <c r="V6752" i="1"/>
  <c r="U6752" i="1"/>
  <c r="T6752" i="1"/>
  <c r="F6744" i="1"/>
  <c r="Z6744" i="1"/>
  <c r="V6744" i="1"/>
  <c r="U6744" i="1"/>
  <c r="T6744" i="1"/>
  <c r="F6736" i="1"/>
  <c r="Z6736" i="1"/>
  <c r="V6736" i="1"/>
  <c r="U6736" i="1"/>
  <c r="T6736" i="1"/>
  <c r="F6728" i="1"/>
  <c r="Z6728" i="1"/>
  <c r="V6728" i="1"/>
  <c r="U6728" i="1"/>
  <c r="T6728" i="1"/>
  <c r="F6720" i="1"/>
  <c r="Z6720" i="1"/>
  <c r="V6720" i="1"/>
  <c r="U6720" i="1"/>
  <c r="T6720" i="1"/>
  <c r="F6712" i="1"/>
  <c r="Z6712" i="1"/>
  <c r="V6712" i="1"/>
  <c r="U6712" i="1"/>
  <c r="T6712" i="1"/>
  <c r="F6704" i="1"/>
  <c r="Z6704" i="1"/>
  <c r="V6704" i="1"/>
  <c r="U6704" i="1"/>
  <c r="T6704" i="1"/>
  <c r="F6696" i="1"/>
  <c r="Z6696" i="1"/>
  <c r="V6696" i="1"/>
  <c r="U6696" i="1"/>
  <c r="T6696" i="1"/>
  <c r="F6688" i="1"/>
  <c r="Z6688" i="1"/>
  <c r="V6688" i="1"/>
  <c r="U6688" i="1"/>
  <c r="T6688" i="1"/>
  <c r="F6680" i="1"/>
  <c r="Z6680" i="1"/>
  <c r="V6680" i="1"/>
  <c r="U6680" i="1"/>
  <c r="T6680" i="1"/>
  <c r="F6672" i="1"/>
  <c r="Z6672" i="1"/>
  <c r="V6672" i="1"/>
  <c r="U6672" i="1"/>
  <c r="T6672" i="1"/>
  <c r="F6664" i="1"/>
  <c r="Z6664" i="1"/>
  <c r="V6664" i="1"/>
  <c r="U6664" i="1"/>
  <c r="T6664" i="1"/>
  <c r="F6656" i="1"/>
  <c r="Z6656" i="1"/>
  <c r="V6656" i="1"/>
  <c r="U6656" i="1"/>
  <c r="T6656" i="1"/>
  <c r="F6648" i="1"/>
  <c r="Z6648" i="1"/>
  <c r="V6648" i="1"/>
  <c r="U6648" i="1"/>
  <c r="T6648" i="1"/>
  <c r="F6640" i="1"/>
  <c r="Z6640" i="1"/>
  <c r="V6640" i="1"/>
  <c r="U6640" i="1"/>
  <c r="T6640" i="1"/>
  <c r="F6632" i="1"/>
  <c r="Z6632" i="1"/>
  <c r="V6632" i="1"/>
  <c r="U6632" i="1"/>
  <c r="T6632" i="1"/>
  <c r="F6624" i="1"/>
  <c r="Z6624" i="1"/>
  <c r="V6624" i="1"/>
  <c r="U6624" i="1"/>
  <c r="T6624" i="1"/>
  <c r="F6616" i="1"/>
  <c r="Z6616" i="1"/>
  <c r="V6616" i="1"/>
  <c r="U6616" i="1"/>
  <c r="T6616" i="1"/>
  <c r="F6608" i="1"/>
  <c r="Z6608" i="1"/>
  <c r="V6608" i="1"/>
  <c r="U6608" i="1"/>
  <c r="T6608" i="1"/>
  <c r="F6600" i="1"/>
  <c r="Z6600" i="1"/>
  <c r="V6600" i="1"/>
  <c r="U6600" i="1"/>
  <c r="T6600" i="1"/>
  <c r="F6592" i="1"/>
  <c r="Z6592" i="1"/>
  <c r="V6592" i="1"/>
  <c r="U6592" i="1"/>
  <c r="T6592" i="1"/>
  <c r="F6584" i="1"/>
  <c r="Z6584" i="1"/>
  <c r="V6584" i="1"/>
  <c r="U6584" i="1"/>
  <c r="T6584" i="1"/>
  <c r="F6576" i="1"/>
  <c r="Z6576" i="1"/>
  <c r="V6576" i="1"/>
  <c r="U6576" i="1"/>
  <c r="T6576" i="1"/>
  <c r="F6568" i="1"/>
  <c r="Z6568" i="1"/>
  <c r="V6568" i="1"/>
  <c r="U6568" i="1"/>
  <c r="T6568" i="1"/>
  <c r="F6560" i="1"/>
  <c r="Z6560" i="1"/>
  <c r="V6560" i="1"/>
  <c r="U6560" i="1"/>
  <c r="T6560" i="1"/>
  <c r="F6552" i="1"/>
  <c r="Z6552" i="1"/>
  <c r="V6552" i="1"/>
  <c r="U6552" i="1"/>
  <c r="T6552" i="1"/>
  <c r="F6544" i="1"/>
  <c r="Z6544" i="1"/>
  <c r="V6544" i="1"/>
  <c r="U6544" i="1"/>
  <c r="T6544" i="1"/>
  <c r="F6536" i="1"/>
  <c r="Z6536" i="1"/>
  <c r="V6536" i="1"/>
  <c r="U6536" i="1"/>
  <c r="T6536" i="1"/>
  <c r="F6528" i="1"/>
  <c r="Z6528" i="1"/>
  <c r="V6528" i="1"/>
  <c r="U6528" i="1"/>
  <c r="T6528" i="1"/>
  <c r="F6520" i="1"/>
  <c r="Z6520" i="1"/>
  <c r="V6520" i="1"/>
  <c r="U6520" i="1"/>
  <c r="T6520" i="1"/>
  <c r="F6512" i="1"/>
  <c r="Z6512" i="1"/>
  <c r="V6512" i="1"/>
  <c r="U6512" i="1"/>
  <c r="T6512" i="1"/>
  <c r="F6504" i="1"/>
  <c r="Z6504" i="1"/>
  <c r="V6504" i="1"/>
  <c r="U6504" i="1"/>
  <c r="T6504" i="1"/>
  <c r="F6496" i="1"/>
  <c r="Z6496" i="1"/>
  <c r="V6496" i="1"/>
  <c r="U6496" i="1"/>
  <c r="T6496" i="1"/>
  <c r="F6488" i="1"/>
  <c r="Z6488" i="1"/>
  <c r="V6488" i="1"/>
  <c r="U6488" i="1"/>
  <c r="T6488" i="1"/>
  <c r="F6480" i="1"/>
  <c r="Z6480" i="1"/>
  <c r="V6480" i="1"/>
  <c r="U6480" i="1"/>
  <c r="T6480" i="1"/>
  <c r="F6472" i="1"/>
  <c r="Z6472" i="1"/>
  <c r="V6472" i="1"/>
  <c r="U6472" i="1"/>
  <c r="T6472" i="1"/>
  <c r="F6464" i="1"/>
  <c r="Z6464" i="1"/>
  <c r="V6464" i="1"/>
  <c r="U6464" i="1"/>
  <c r="T6464" i="1"/>
  <c r="F6456" i="1"/>
  <c r="Z6456" i="1"/>
  <c r="V6456" i="1"/>
  <c r="U6456" i="1"/>
  <c r="T6456" i="1"/>
  <c r="F6448" i="1"/>
  <c r="Z6448" i="1"/>
  <c r="V6448" i="1"/>
  <c r="U6448" i="1"/>
  <c r="T6448" i="1"/>
  <c r="F6440" i="1"/>
  <c r="Z6440" i="1"/>
  <c r="V6440" i="1"/>
  <c r="U6440" i="1"/>
  <c r="T6440" i="1"/>
  <c r="F6432" i="1"/>
  <c r="Z6432" i="1"/>
  <c r="V6432" i="1"/>
  <c r="U6432" i="1"/>
  <c r="T6432" i="1"/>
  <c r="F6424" i="1"/>
  <c r="Z6424" i="1"/>
  <c r="V6424" i="1"/>
  <c r="U6424" i="1"/>
  <c r="T6424" i="1"/>
  <c r="F6416" i="1"/>
  <c r="Z6416" i="1"/>
  <c r="V6416" i="1"/>
  <c r="U6416" i="1"/>
  <c r="T6416" i="1"/>
  <c r="F6408" i="1"/>
  <c r="Z6408" i="1"/>
  <c r="V6408" i="1"/>
  <c r="U6408" i="1"/>
  <c r="T6408" i="1"/>
  <c r="F6400" i="1"/>
  <c r="Z6400" i="1"/>
  <c r="V6400" i="1"/>
  <c r="U6400" i="1"/>
  <c r="T6400" i="1"/>
  <c r="F6392" i="1"/>
  <c r="Z6392" i="1"/>
  <c r="V6392" i="1"/>
  <c r="U6392" i="1"/>
  <c r="T6392" i="1"/>
  <c r="F6384" i="1"/>
  <c r="Z6384" i="1"/>
  <c r="V6384" i="1"/>
  <c r="U6384" i="1"/>
  <c r="T6384" i="1"/>
  <c r="F6376" i="1"/>
  <c r="Z6376" i="1"/>
  <c r="V6376" i="1"/>
  <c r="U6376" i="1"/>
  <c r="T6376" i="1"/>
  <c r="F6368" i="1"/>
  <c r="Z6368" i="1"/>
  <c r="V6368" i="1"/>
  <c r="U6368" i="1"/>
  <c r="T6368" i="1"/>
  <c r="F6360" i="1"/>
  <c r="Z6360" i="1"/>
  <c r="V6360" i="1"/>
  <c r="U6360" i="1"/>
  <c r="T6360" i="1"/>
  <c r="F6352" i="1"/>
  <c r="Z6352" i="1"/>
  <c r="V6352" i="1"/>
  <c r="U6352" i="1"/>
  <c r="T6352" i="1"/>
  <c r="F6344" i="1"/>
  <c r="Z6344" i="1"/>
  <c r="V6344" i="1"/>
  <c r="U6344" i="1"/>
  <c r="T6344" i="1"/>
  <c r="F6336" i="1"/>
  <c r="Z6336" i="1"/>
  <c r="V6336" i="1"/>
  <c r="U6336" i="1"/>
  <c r="T6336" i="1"/>
  <c r="F6328" i="1"/>
  <c r="Z6328" i="1"/>
  <c r="V6328" i="1"/>
  <c r="U6328" i="1"/>
  <c r="T6328" i="1"/>
  <c r="F6320" i="1"/>
  <c r="Z6320" i="1"/>
  <c r="V6320" i="1"/>
  <c r="U6320" i="1"/>
  <c r="T6320" i="1"/>
  <c r="F6312" i="1"/>
  <c r="Z6312" i="1"/>
  <c r="V6312" i="1"/>
  <c r="U6312" i="1"/>
  <c r="T6312" i="1"/>
  <c r="F6304" i="1"/>
  <c r="Z6304" i="1"/>
  <c r="V6304" i="1"/>
  <c r="U6304" i="1"/>
  <c r="T6304" i="1"/>
  <c r="F6296" i="1"/>
  <c r="Z6296" i="1"/>
  <c r="V6296" i="1"/>
  <c r="U6296" i="1"/>
  <c r="T6296" i="1"/>
  <c r="F6288" i="1"/>
  <c r="Z6288" i="1"/>
  <c r="V6288" i="1"/>
  <c r="U6288" i="1"/>
  <c r="T6288" i="1"/>
  <c r="F6280" i="1"/>
  <c r="Z6280" i="1"/>
  <c r="V6280" i="1"/>
  <c r="U6280" i="1"/>
  <c r="T6280" i="1"/>
  <c r="F6272" i="1"/>
  <c r="Z6272" i="1"/>
  <c r="V6272" i="1"/>
  <c r="U6272" i="1"/>
  <c r="T6272" i="1"/>
  <c r="F6264" i="1"/>
  <c r="Z6264" i="1"/>
  <c r="V6264" i="1"/>
  <c r="U6264" i="1"/>
  <c r="T6264" i="1"/>
  <c r="F6256" i="1"/>
  <c r="Z6256" i="1"/>
  <c r="V6256" i="1"/>
  <c r="U6256" i="1"/>
  <c r="T6256" i="1"/>
  <c r="F6248" i="1"/>
  <c r="Z6248" i="1"/>
  <c r="V6248" i="1"/>
  <c r="U6248" i="1"/>
  <c r="T6248" i="1"/>
  <c r="F6240" i="1"/>
  <c r="Z6240" i="1"/>
  <c r="V6240" i="1"/>
  <c r="U6240" i="1"/>
  <c r="T6240" i="1"/>
  <c r="F6232" i="1"/>
  <c r="Z6232" i="1"/>
  <c r="V6232" i="1"/>
  <c r="U6232" i="1"/>
  <c r="T6232" i="1"/>
  <c r="F6224" i="1"/>
  <c r="Z6224" i="1"/>
  <c r="V6224" i="1"/>
  <c r="U6224" i="1"/>
  <c r="T6224" i="1"/>
  <c r="F6216" i="1"/>
  <c r="Z6216" i="1"/>
  <c r="V6216" i="1"/>
  <c r="U6216" i="1"/>
  <c r="T6216" i="1"/>
  <c r="F6208" i="1"/>
  <c r="Z6208" i="1"/>
  <c r="V6208" i="1"/>
  <c r="U6208" i="1"/>
  <c r="T6208" i="1"/>
  <c r="F6200" i="1"/>
  <c r="Z6200" i="1"/>
  <c r="V6200" i="1"/>
  <c r="U6200" i="1"/>
  <c r="T6200" i="1"/>
  <c r="F6192" i="1"/>
  <c r="Z6192" i="1"/>
  <c r="V6192" i="1"/>
  <c r="U6192" i="1"/>
  <c r="T6192" i="1"/>
  <c r="F6184" i="1"/>
  <c r="Z6184" i="1"/>
  <c r="V6184" i="1"/>
  <c r="U6184" i="1"/>
  <c r="T6184" i="1"/>
  <c r="F6176" i="1"/>
  <c r="Z6176" i="1"/>
  <c r="V6176" i="1"/>
  <c r="U6176" i="1"/>
  <c r="T6176" i="1"/>
  <c r="F6168" i="1"/>
  <c r="Z6168" i="1"/>
  <c r="V6168" i="1"/>
  <c r="U6168" i="1"/>
  <c r="T6168" i="1"/>
  <c r="F6160" i="1"/>
  <c r="Z6160" i="1"/>
  <c r="V6160" i="1"/>
  <c r="U6160" i="1"/>
  <c r="T6160" i="1"/>
  <c r="F6152" i="1"/>
  <c r="Z6152" i="1"/>
  <c r="V6152" i="1"/>
  <c r="U6152" i="1"/>
  <c r="T6152" i="1"/>
  <c r="F6144" i="1"/>
  <c r="Z6144" i="1"/>
  <c r="V6144" i="1"/>
  <c r="U6144" i="1"/>
  <c r="T6144" i="1"/>
  <c r="F6136" i="1"/>
  <c r="Z6136" i="1"/>
  <c r="V6136" i="1"/>
  <c r="U6136" i="1"/>
  <c r="T6136" i="1"/>
  <c r="F6128" i="1"/>
  <c r="Z6128" i="1"/>
  <c r="V6128" i="1"/>
  <c r="U6128" i="1"/>
  <c r="T6128" i="1"/>
  <c r="F6120" i="1"/>
  <c r="Z6120" i="1"/>
  <c r="V6120" i="1"/>
  <c r="U6120" i="1"/>
  <c r="T6120" i="1"/>
  <c r="F6112" i="1"/>
  <c r="Z6112" i="1"/>
  <c r="V6112" i="1"/>
  <c r="U6112" i="1"/>
  <c r="T6112" i="1"/>
  <c r="F6104" i="1"/>
  <c r="Z6104" i="1"/>
  <c r="V6104" i="1"/>
  <c r="U6104" i="1"/>
  <c r="T6104" i="1"/>
  <c r="F6096" i="1"/>
  <c r="Z6096" i="1"/>
  <c r="V6096" i="1"/>
  <c r="U6096" i="1"/>
  <c r="T6096" i="1"/>
  <c r="F6088" i="1"/>
  <c r="Z6088" i="1"/>
  <c r="V6088" i="1"/>
  <c r="U6088" i="1"/>
  <c r="T6088" i="1"/>
  <c r="F6080" i="1"/>
  <c r="Z6080" i="1"/>
  <c r="V6080" i="1"/>
  <c r="U6080" i="1"/>
  <c r="T6080" i="1"/>
  <c r="F6072" i="1"/>
  <c r="Z6072" i="1"/>
  <c r="V6072" i="1"/>
  <c r="U6072" i="1"/>
  <c r="T6072" i="1"/>
  <c r="F6064" i="1"/>
  <c r="Z6064" i="1"/>
  <c r="V6064" i="1"/>
  <c r="U6064" i="1"/>
  <c r="T6064" i="1"/>
  <c r="F6056" i="1"/>
  <c r="Z6056" i="1"/>
  <c r="V6056" i="1"/>
  <c r="U6056" i="1"/>
  <c r="T6056" i="1"/>
  <c r="F6048" i="1"/>
  <c r="Z6048" i="1"/>
  <c r="V6048" i="1"/>
  <c r="U6048" i="1"/>
  <c r="T6048" i="1"/>
  <c r="F6040" i="1"/>
  <c r="Z6040" i="1"/>
  <c r="V6040" i="1"/>
  <c r="U6040" i="1"/>
  <c r="T6040" i="1"/>
  <c r="F6032" i="1"/>
  <c r="Z6032" i="1"/>
  <c r="V6032" i="1"/>
  <c r="U6032" i="1"/>
  <c r="T6032" i="1"/>
  <c r="F6024" i="1"/>
  <c r="Z6024" i="1"/>
  <c r="V6024" i="1"/>
  <c r="U6024" i="1"/>
  <c r="T6024" i="1"/>
  <c r="F6016" i="1"/>
  <c r="Z6016" i="1"/>
  <c r="V6016" i="1"/>
  <c r="U6016" i="1"/>
  <c r="T6016" i="1"/>
  <c r="F6008" i="1"/>
  <c r="Z6008" i="1"/>
  <c r="V6008" i="1"/>
  <c r="U6008" i="1"/>
  <c r="T6008" i="1"/>
  <c r="F6000" i="1"/>
  <c r="Z6000" i="1"/>
  <c r="V6000" i="1"/>
  <c r="U6000" i="1"/>
  <c r="T6000" i="1"/>
  <c r="F5992" i="1"/>
  <c r="Z5992" i="1"/>
  <c r="V5992" i="1"/>
  <c r="U5992" i="1"/>
  <c r="T5992" i="1"/>
  <c r="F5984" i="1"/>
  <c r="Z5984" i="1"/>
  <c r="V5984" i="1"/>
  <c r="U5984" i="1"/>
  <c r="T5984" i="1"/>
  <c r="F5976" i="1"/>
  <c r="Z5976" i="1"/>
  <c r="V5976" i="1"/>
  <c r="U5976" i="1"/>
  <c r="T5976" i="1"/>
  <c r="F5968" i="1"/>
  <c r="Z5968" i="1"/>
  <c r="V5968" i="1"/>
  <c r="U5968" i="1"/>
  <c r="T5968" i="1"/>
  <c r="F5960" i="1"/>
  <c r="Z5960" i="1"/>
  <c r="V5960" i="1"/>
  <c r="U5960" i="1"/>
  <c r="T5960" i="1"/>
  <c r="F5952" i="1"/>
  <c r="Z5952" i="1"/>
  <c r="V5952" i="1"/>
  <c r="U5952" i="1"/>
  <c r="T5952" i="1"/>
  <c r="F5944" i="1"/>
  <c r="Z5944" i="1"/>
  <c r="V5944" i="1"/>
  <c r="U5944" i="1"/>
  <c r="T5944" i="1"/>
  <c r="F5936" i="1"/>
  <c r="Z5936" i="1"/>
  <c r="V5936" i="1"/>
  <c r="U5936" i="1"/>
  <c r="T5936" i="1"/>
  <c r="F5928" i="1"/>
  <c r="Z5928" i="1"/>
  <c r="V5928" i="1"/>
  <c r="U5928" i="1"/>
  <c r="T5928" i="1"/>
  <c r="F5920" i="1"/>
  <c r="Z5920" i="1"/>
  <c r="V5920" i="1"/>
  <c r="U5920" i="1"/>
  <c r="T5920" i="1"/>
  <c r="F5912" i="1"/>
  <c r="Z5912" i="1"/>
  <c r="V5912" i="1"/>
  <c r="U5912" i="1"/>
  <c r="T5912" i="1"/>
  <c r="F5904" i="1"/>
  <c r="Z5904" i="1"/>
  <c r="V5904" i="1"/>
  <c r="U5904" i="1"/>
  <c r="T5904" i="1"/>
  <c r="F5896" i="1"/>
  <c r="Z5896" i="1"/>
  <c r="V5896" i="1"/>
  <c r="U5896" i="1"/>
  <c r="T5896" i="1"/>
  <c r="F5888" i="1"/>
  <c r="Z5888" i="1"/>
  <c r="V5888" i="1"/>
  <c r="U5888" i="1"/>
  <c r="T5888" i="1"/>
  <c r="F5880" i="1"/>
  <c r="Z5880" i="1"/>
  <c r="V5880" i="1"/>
  <c r="U5880" i="1"/>
  <c r="T5880" i="1"/>
  <c r="F5872" i="1"/>
  <c r="Z5872" i="1"/>
  <c r="V5872" i="1"/>
  <c r="U5872" i="1"/>
  <c r="T5872" i="1"/>
  <c r="F5864" i="1"/>
  <c r="Z5864" i="1"/>
  <c r="V5864" i="1"/>
  <c r="U5864" i="1"/>
  <c r="T5864" i="1"/>
  <c r="F5856" i="1"/>
  <c r="Z5856" i="1"/>
  <c r="V5856" i="1"/>
  <c r="U5856" i="1"/>
  <c r="T5856" i="1"/>
  <c r="F5848" i="1"/>
  <c r="Z5848" i="1"/>
  <c r="V5848" i="1"/>
  <c r="U5848" i="1"/>
  <c r="T5848" i="1"/>
  <c r="F5840" i="1"/>
  <c r="Z5840" i="1"/>
  <c r="V5840" i="1"/>
  <c r="U5840" i="1"/>
  <c r="T5840" i="1"/>
  <c r="F5832" i="1"/>
  <c r="Z5832" i="1"/>
  <c r="V5832" i="1"/>
  <c r="U5832" i="1"/>
  <c r="T5832" i="1"/>
  <c r="F5824" i="1"/>
  <c r="Z5824" i="1"/>
  <c r="V5824" i="1"/>
  <c r="U5824" i="1"/>
  <c r="T5824" i="1"/>
  <c r="F5816" i="1"/>
  <c r="Z5816" i="1"/>
  <c r="V5816" i="1"/>
  <c r="U5816" i="1"/>
  <c r="T5816" i="1"/>
  <c r="F5808" i="1"/>
  <c r="Z5808" i="1"/>
  <c r="V5808" i="1"/>
  <c r="U5808" i="1"/>
  <c r="T5808" i="1"/>
  <c r="F5800" i="1"/>
  <c r="Z5800" i="1"/>
  <c r="V5800" i="1"/>
  <c r="U5800" i="1"/>
  <c r="T5800" i="1"/>
  <c r="F5792" i="1"/>
  <c r="Z5792" i="1"/>
  <c r="V5792" i="1"/>
  <c r="U5792" i="1"/>
  <c r="T5792" i="1"/>
  <c r="F5784" i="1"/>
  <c r="Z5784" i="1"/>
  <c r="V5784" i="1"/>
  <c r="U5784" i="1"/>
  <c r="T5784" i="1"/>
  <c r="F5776" i="1"/>
  <c r="Z5776" i="1"/>
  <c r="V5776" i="1"/>
  <c r="U5776" i="1"/>
  <c r="T5776" i="1"/>
  <c r="F5768" i="1"/>
  <c r="Z5768" i="1"/>
  <c r="V5768" i="1"/>
  <c r="U5768" i="1"/>
  <c r="T5768" i="1"/>
  <c r="F5760" i="1"/>
  <c r="Z5760" i="1"/>
  <c r="V5760" i="1"/>
  <c r="U5760" i="1"/>
  <c r="T5760" i="1"/>
  <c r="F5752" i="1"/>
  <c r="Z5752" i="1"/>
  <c r="V5752" i="1"/>
  <c r="U5752" i="1"/>
  <c r="T5752" i="1"/>
  <c r="F5744" i="1"/>
  <c r="Z5744" i="1"/>
  <c r="V5744" i="1"/>
  <c r="U5744" i="1"/>
  <c r="T5744" i="1"/>
  <c r="F5736" i="1"/>
  <c r="Z5736" i="1"/>
  <c r="V5736" i="1"/>
  <c r="U5736" i="1"/>
  <c r="T5736" i="1"/>
  <c r="F5728" i="1"/>
  <c r="Z5728" i="1"/>
  <c r="V5728" i="1"/>
  <c r="U5728" i="1"/>
  <c r="T5728" i="1"/>
  <c r="F5720" i="1"/>
  <c r="Z5720" i="1"/>
  <c r="V5720" i="1"/>
  <c r="U5720" i="1"/>
  <c r="T5720" i="1"/>
  <c r="F5712" i="1"/>
  <c r="Z5712" i="1"/>
  <c r="V5712" i="1"/>
  <c r="U5712" i="1"/>
  <c r="T5712" i="1"/>
  <c r="F5704" i="1"/>
  <c r="Z5704" i="1"/>
  <c r="V5704" i="1"/>
  <c r="U5704" i="1"/>
  <c r="T5704" i="1"/>
  <c r="F5696" i="1"/>
  <c r="Z5696" i="1"/>
  <c r="V5696" i="1"/>
  <c r="U5696" i="1"/>
  <c r="T5696" i="1"/>
  <c r="F5688" i="1"/>
  <c r="Z5688" i="1"/>
  <c r="V5688" i="1"/>
  <c r="U5688" i="1"/>
  <c r="T5688" i="1"/>
  <c r="F5680" i="1"/>
  <c r="Z5680" i="1"/>
  <c r="V5680" i="1"/>
  <c r="U5680" i="1"/>
  <c r="T5680" i="1"/>
  <c r="F5672" i="1"/>
  <c r="Z5672" i="1"/>
  <c r="V5672" i="1"/>
  <c r="U5672" i="1"/>
  <c r="T5672" i="1"/>
  <c r="F5664" i="1"/>
  <c r="Z5664" i="1"/>
  <c r="V5664" i="1"/>
  <c r="U5664" i="1"/>
  <c r="T5664" i="1"/>
  <c r="F5656" i="1"/>
  <c r="Z5656" i="1"/>
  <c r="V5656" i="1"/>
  <c r="U5656" i="1"/>
  <c r="T5656" i="1"/>
  <c r="F5648" i="1"/>
  <c r="Z5648" i="1"/>
  <c r="V5648" i="1"/>
  <c r="U5648" i="1"/>
  <c r="T5648" i="1"/>
  <c r="F5640" i="1"/>
  <c r="Z5640" i="1"/>
  <c r="V5640" i="1"/>
  <c r="U5640" i="1"/>
  <c r="T5640" i="1"/>
  <c r="F5632" i="1"/>
  <c r="Z5632" i="1"/>
  <c r="V5632" i="1"/>
  <c r="U5632" i="1"/>
  <c r="T5632" i="1"/>
  <c r="F5624" i="1"/>
  <c r="Z5624" i="1"/>
  <c r="V5624" i="1"/>
  <c r="U5624" i="1"/>
  <c r="T5624" i="1"/>
  <c r="F5616" i="1"/>
  <c r="Z5616" i="1"/>
  <c r="V5616" i="1"/>
  <c r="U5616" i="1"/>
  <c r="T5616" i="1"/>
  <c r="F5608" i="1"/>
  <c r="Z5608" i="1"/>
  <c r="V5608" i="1"/>
  <c r="U5608" i="1"/>
  <c r="T5608" i="1"/>
  <c r="F5600" i="1"/>
  <c r="Z5600" i="1"/>
  <c r="V5600" i="1"/>
  <c r="U5600" i="1"/>
  <c r="T5600" i="1"/>
  <c r="F5592" i="1"/>
  <c r="Z5592" i="1"/>
  <c r="V5592" i="1"/>
  <c r="U5592" i="1"/>
  <c r="T5592" i="1"/>
  <c r="F5584" i="1"/>
  <c r="Z5584" i="1"/>
  <c r="V5584" i="1"/>
  <c r="U5584" i="1"/>
  <c r="T5584" i="1"/>
  <c r="F5576" i="1"/>
  <c r="Z5576" i="1"/>
  <c r="V5576" i="1"/>
  <c r="U5576" i="1"/>
  <c r="T5576" i="1"/>
  <c r="F5568" i="1"/>
  <c r="Z5568" i="1"/>
  <c r="V5568" i="1"/>
  <c r="U5568" i="1"/>
  <c r="T5568" i="1"/>
  <c r="F5560" i="1"/>
  <c r="Z5560" i="1"/>
  <c r="V5560" i="1"/>
  <c r="U5560" i="1"/>
  <c r="T5560" i="1"/>
  <c r="F5552" i="1"/>
  <c r="Z5552" i="1"/>
  <c r="V5552" i="1"/>
  <c r="U5552" i="1"/>
  <c r="T5552" i="1"/>
  <c r="F5544" i="1"/>
  <c r="Z5544" i="1"/>
  <c r="V5544" i="1"/>
  <c r="U5544" i="1"/>
  <c r="T5544" i="1"/>
  <c r="F5536" i="1"/>
  <c r="Z5536" i="1"/>
  <c r="V5536" i="1"/>
  <c r="U5536" i="1"/>
  <c r="T5536" i="1"/>
  <c r="F5528" i="1"/>
  <c r="Z5528" i="1"/>
  <c r="V5528" i="1"/>
  <c r="U5528" i="1"/>
  <c r="T5528" i="1"/>
  <c r="F5520" i="1"/>
  <c r="Z5520" i="1"/>
  <c r="V5520" i="1"/>
  <c r="U5520" i="1"/>
  <c r="T5520" i="1"/>
  <c r="F5512" i="1"/>
  <c r="Z5512" i="1"/>
  <c r="V5512" i="1"/>
  <c r="U5512" i="1"/>
  <c r="T5512" i="1"/>
  <c r="F5504" i="1"/>
  <c r="Z5504" i="1"/>
  <c r="V5504" i="1"/>
  <c r="U5504" i="1"/>
  <c r="T5504" i="1"/>
  <c r="F5496" i="1"/>
  <c r="Z5496" i="1"/>
  <c r="V5496" i="1"/>
  <c r="U5496" i="1"/>
  <c r="T5496" i="1"/>
  <c r="F5488" i="1"/>
  <c r="Z5488" i="1"/>
  <c r="V5488" i="1"/>
  <c r="U5488" i="1"/>
  <c r="T5488" i="1"/>
  <c r="F5480" i="1"/>
  <c r="Z5480" i="1"/>
  <c r="V5480" i="1"/>
  <c r="U5480" i="1"/>
  <c r="T5480" i="1"/>
  <c r="F5472" i="1"/>
  <c r="Z5472" i="1"/>
  <c r="V5472" i="1"/>
  <c r="U5472" i="1"/>
  <c r="T5472" i="1"/>
  <c r="F5464" i="1"/>
  <c r="Z5464" i="1"/>
  <c r="V5464" i="1"/>
  <c r="U5464" i="1"/>
  <c r="T5464" i="1"/>
  <c r="F5456" i="1"/>
  <c r="Z5456" i="1"/>
  <c r="V5456" i="1"/>
  <c r="U5456" i="1"/>
  <c r="T5456" i="1"/>
  <c r="F5448" i="1"/>
  <c r="Z5448" i="1"/>
  <c r="V5448" i="1"/>
  <c r="U5448" i="1"/>
  <c r="T5448" i="1"/>
  <c r="F5440" i="1"/>
  <c r="Z5440" i="1"/>
  <c r="V5440" i="1"/>
  <c r="U5440" i="1"/>
  <c r="T5440" i="1"/>
  <c r="F5432" i="1"/>
  <c r="Z5432" i="1"/>
  <c r="V5432" i="1"/>
  <c r="U5432" i="1"/>
  <c r="T5432" i="1"/>
  <c r="F5424" i="1"/>
  <c r="Z5424" i="1"/>
  <c r="V5424" i="1"/>
  <c r="U5424" i="1"/>
  <c r="T5424" i="1"/>
  <c r="F5416" i="1"/>
  <c r="Z5416" i="1"/>
  <c r="V5416" i="1"/>
  <c r="U5416" i="1"/>
  <c r="T5416" i="1"/>
  <c r="F5408" i="1"/>
  <c r="Z5408" i="1"/>
  <c r="V5408" i="1"/>
  <c r="U5408" i="1"/>
  <c r="T5408" i="1"/>
  <c r="F5400" i="1"/>
  <c r="Z5400" i="1"/>
  <c r="V5400" i="1"/>
  <c r="U5400" i="1"/>
  <c r="T5400" i="1"/>
  <c r="F5392" i="1"/>
  <c r="Z5392" i="1"/>
  <c r="V5392" i="1"/>
  <c r="U5392" i="1"/>
  <c r="T5392" i="1"/>
  <c r="F5384" i="1"/>
  <c r="Z5384" i="1"/>
  <c r="V5384" i="1"/>
  <c r="U5384" i="1"/>
  <c r="T5384" i="1"/>
  <c r="F5376" i="1"/>
  <c r="Z5376" i="1"/>
  <c r="V5376" i="1"/>
  <c r="U5376" i="1"/>
  <c r="T5376" i="1"/>
  <c r="F5368" i="1"/>
  <c r="Z5368" i="1"/>
  <c r="V5368" i="1"/>
  <c r="U5368" i="1"/>
  <c r="T5368" i="1"/>
  <c r="F5360" i="1"/>
  <c r="Z5360" i="1"/>
  <c r="V5360" i="1"/>
  <c r="U5360" i="1"/>
  <c r="T5360" i="1"/>
  <c r="F5352" i="1"/>
  <c r="Z5352" i="1"/>
  <c r="V5352" i="1"/>
  <c r="U5352" i="1"/>
  <c r="T5352" i="1"/>
  <c r="F5344" i="1"/>
  <c r="Z5344" i="1"/>
  <c r="V5344" i="1"/>
  <c r="U5344" i="1"/>
  <c r="T5344" i="1"/>
  <c r="F5336" i="1"/>
  <c r="Z5336" i="1"/>
  <c r="V5336" i="1"/>
  <c r="U5336" i="1"/>
  <c r="T5336" i="1"/>
  <c r="F5328" i="1"/>
  <c r="Z5328" i="1"/>
  <c r="V5328" i="1"/>
  <c r="U5328" i="1"/>
  <c r="T5328" i="1"/>
  <c r="F5320" i="1"/>
  <c r="Z5320" i="1"/>
  <c r="V5320" i="1"/>
  <c r="U5320" i="1"/>
  <c r="T5320" i="1"/>
  <c r="F5312" i="1"/>
  <c r="Z5312" i="1"/>
  <c r="V5312" i="1"/>
  <c r="U5312" i="1"/>
  <c r="T5312" i="1"/>
  <c r="F5304" i="1"/>
  <c r="Z5304" i="1"/>
  <c r="V5304" i="1"/>
  <c r="U5304" i="1"/>
  <c r="T5304" i="1"/>
  <c r="F5296" i="1"/>
  <c r="Z5296" i="1"/>
  <c r="V5296" i="1"/>
  <c r="U5296" i="1"/>
  <c r="T5296" i="1"/>
  <c r="F5288" i="1"/>
  <c r="Z5288" i="1"/>
  <c r="V5288" i="1"/>
  <c r="U5288" i="1"/>
  <c r="T5288" i="1"/>
  <c r="F5280" i="1"/>
  <c r="Z5280" i="1"/>
  <c r="V5280" i="1"/>
  <c r="U5280" i="1"/>
  <c r="T5280" i="1"/>
  <c r="F5272" i="1"/>
  <c r="Z5272" i="1"/>
  <c r="V5272" i="1"/>
  <c r="U5272" i="1"/>
  <c r="T5272" i="1"/>
  <c r="F5264" i="1"/>
  <c r="Z5264" i="1"/>
  <c r="V5264" i="1"/>
  <c r="U5264" i="1"/>
  <c r="T5264" i="1"/>
  <c r="F5256" i="1"/>
  <c r="Z5256" i="1"/>
  <c r="V5256" i="1"/>
  <c r="U5256" i="1"/>
  <c r="T5256" i="1"/>
  <c r="F5248" i="1"/>
  <c r="Z5248" i="1"/>
  <c r="V5248" i="1"/>
  <c r="U5248" i="1"/>
  <c r="T5248" i="1"/>
  <c r="F5240" i="1"/>
  <c r="Z5240" i="1"/>
  <c r="V5240" i="1"/>
  <c r="U5240" i="1"/>
  <c r="T5240" i="1"/>
  <c r="F5232" i="1"/>
  <c r="Z5232" i="1"/>
  <c r="V5232" i="1"/>
  <c r="U5232" i="1"/>
  <c r="T5232" i="1"/>
  <c r="F5224" i="1"/>
  <c r="Z5224" i="1"/>
  <c r="V5224" i="1"/>
  <c r="U5224" i="1"/>
  <c r="T5224" i="1"/>
  <c r="F5216" i="1"/>
  <c r="Z5216" i="1"/>
  <c r="V5216" i="1"/>
  <c r="U5216" i="1"/>
  <c r="T5216" i="1"/>
  <c r="F5208" i="1"/>
  <c r="Z5208" i="1"/>
  <c r="V5208" i="1"/>
  <c r="U5208" i="1"/>
  <c r="T5208" i="1"/>
  <c r="F5200" i="1"/>
  <c r="Z5200" i="1"/>
  <c r="V5200" i="1"/>
  <c r="U5200" i="1"/>
  <c r="T5200" i="1"/>
  <c r="F5192" i="1"/>
  <c r="Z5192" i="1"/>
  <c r="V5192" i="1"/>
  <c r="U5192" i="1"/>
  <c r="T5192" i="1"/>
  <c r="F5184" i="1"/>
  <c r="Z5184" i="1"/>
  <c r="V5184" i="1"/>
  <c r="U5184" i="1"/>
  <c r="T5184" i="1"/>
  <c r="F5176" i="1"/>
  <c r="Z5176" i="1"/>
  <c r="V5176" i="1"/>
  <c r="U5176" i="1"/>
  <c r="T5176" i="1"/>
  <c r="F5168" i="1"/>
  <c r="Z5168" i="1"/>
  <c r="V5168" i="1"/>
  <c r="U5168" i="1"/>
  <c r="T5168" i="1"/>
  <c r="F5160" i="1"/>
  <c r="Z5160" i="1"/>
  <c r="V5160" i="1"/>
  <c r="U5160" i="1"/>
  <c r="T5160" i="1"/>
  <c r="F5152" i="1"/>
  <c r="Z5152" i="1"/>
  <c r="V5152" i="1"/>
  <c r="U5152" i="1"/>
  <c r="T5152" i="1"/>
  <c r="F5144" i="1"/>
  <c r="Z5144" i="1"/>
  <c r="V5144" i="1"/>
  <c r="U5144" i="1"/>
  <c r="T5144" i="1"/>
  <c r="F5136" i="1"/>
  <c r="Z5136" i="1"/>
  <c r="V5136" i="1"/>
  <c r="U5136" i="1"/>
  <c r="T5136" i="1"/>
  <c r="F5128" i="1"/>
  <c r="Z5128" i="1"/>
  <c r="V5128" i="1"/>
  <c r="U5128" i="1"/>
  <c r="T5128" i="1"/>
  <c r="F5120" i="1"/>
  <c r="Z5120" i="1"/>
  <c r="V5120" i="1"/>
  <c r="U5120" i="1"/>
  <c r="T5120" i="1"/>
  <c r="F5112" i="1"/>
  <c r="Z5112" i="1"/>
  <c r="V5112" i="1"/>
  <c r="U5112" i="1"/>
  <c r="T5112" i="1"/>
  <c r="F5104" i="1"/>
  <c r="Z5104" i="1"/>
  <c r="V5104" i="1"/>
  <c r="U5104" i="1"/>
  <c r="T5104" i="1"/>
  <c r="F5096" i="1"/>
  <c r="Z5096" i="1"/>
  <c r="V5096" i="1"/>
  <c r="U5096" i="1"/>
  <c r="T5096" i="1"/>
  <c r="F5088" i="1"/>
  <c r="Z5088" i="1"/>
  <c r="V5088" i="1"/>
  <c r="U5088" i="1"/>
  <c r="T5088" i="1"/>
  <c r="F5080" i="1"/>
  <c r="Z5080" i="1"/>
  <c r="V5080" i="1"/>
  <c r="U5080" i="1"/>
  <c r="T5080" i="1"/>
  <c r="F5072" i="1"/>
  <c r="Z5072" i="1"/>
  <c r="V5072" i="1"/>
  <c r="U5072" i="1"/>
  <c r="T5072" i="1"/>
  <c r="F5064" i="1"/>
  <c r="Z5064" i="1"/>
  <c r="V5064" i="1"/>
  <c r="U5064" i="1"/>
  <c r="T5064" i="1"/>
  <c r="F5056" i="1"/>
  <c r="Z5056" i="1"/>
  <c r="V5056" i="1"/>
  <c r="U5056" i="1"/>
  <c r="T5056" i="1"/>
  <c r="F5048" i="1"/>
  <c r="Z5048" i="1"/>
  <c r="V5048" i="1"/>
  <c r="U5048" i="1"/>
  <c r="T5048" i="1"/>
  <c r="F5040" i="1"/>
  <c r="Z5040" i="1"/>
  <c r="V5040" i="1"/>
  <c r="U5040" i="1"/>
  <c r="T5040" i="1"/>
  <c r="F5032" i="1"/>
  <c r="Z5032" i="1"/>
  <c r="V5032" i="1"/>
  <c r="U5032" i="1"/>
  <c r="T5032" i="1"/>
  <c r="F5024" i="1"/>
  <c r="Z5024" i="1"/>
  <c r="V5024" i="1"/>
  <c r="U5024" i="1"/>
  <c r="T5024" i="1"/>
  <c r="F5016" i="1"/>
  <c r="Z5016" i="1"/>
  <c r="V5016" i="1"/>
  <c r="U5016" i="1"/>
  <c r="T5016" i="1"/>
  <c r="F5008" i="1"/>
  <c r="Z5008" i="1"/>
  <c r="V5008" i="1"/>
  <c r="U5008" i="1"/>
  <c r="T5008" i="1"/>
  <c r="F5000" i="1"/>
  <c r="Z5000" i="1"/>
  <c r="V5000" i="1"/>
  <c r="U5000" i="1"/>
  <c r="T5000" i="1"/>
  <c r="F4992" i="1"/>
  <c r="Z4992" i="1"/>
  <c r="V4992" i="1"/>
  <c r="U4992" i="1"/>
  <c r="T4992" i="1"/>
  <c r="F4984" i="1"/>
  <c r="Z4984" i="1"/>
  <c r="V4984" i="1"/>
  <c r="U4984" i="1"/>
  <c r="T4984" i="1"/>
  <c r="F4976" i="1"/>
  <c r="Z4976" i="1"/>
  <c r="V4976" i="1"/>
  <c r="U4976" i="1"/>
  <c r="T4976" i="1"/>
  <c r="F4968" i="1"/>
  <c r="Z4968" i="1"/>
  <c r="V4968" i="1"/>
  <c r="U4968" i="1"/>
  <c r="T4968" i="1"/>
  <c r="F4960" i="1"/>
  <c r="Z4960" i="1"/>
  <c r="V4960" i="1"/>
  <c r="U4960" i="1"/>
  <c r="T4960" i="1"/>
  <c r="F4952" i="1"/>
  <c r="Z4952" i="1"/>
  <c r="V4952" i="1"/>
  <c r="U4952" i="1"/>
  <c r="T4952" i="1"/>
  <c r="F4944" i="1"/>
  <c r="Z4944" i="1"/>
  <c r="V4944" i="1"/>
  <c r="U4944" i="1"/>
  <c r="T4944" i="1"/>
  <c r="F4936" i="1"/>
  <c r="Z4936" i="1"/>
  <c r="V4936" i="1"/>
  <c r="U4936" i="1"/>
  <c r="T4936" i="1"/>
  <c r="F4928" i="1"/>
  <c r="Z4928" i="1"/>
  <c r="V4928" i="1"/>
  <c r="U4928" i="1"/>
  <c r="T4928" i="1"/>
  <c r="F4920" i="1"/>
  <c r="Z4920" i="1"/>
  <c r="V4920" i="1"/>
  <c r="U4920" i="1"/>
  <c r="T4920" i="1"/>
  <c r="F4912" i="1"/>
  <c r="Z4912" i="1"/>
  <c r="V4912" i="1"/>
  <c r="U4912" i="1"/>
  <c r="T4912" i="1"/>
  <c r="F4904" i="1"/>
  <c r="Z4904" i="1"/>
  <c r="V4904" i="1"/>
  <c r="U4904" i="1"/>
  <c r="T4904" i="1"/>
  <c r="F4896" i="1"/>
  <c r="Z4896" i="1"/>
  <c r="V4896" i="1"/>
  <c r="U4896" i="1"/>
  <c r="T4896" i="1"/>
  <c r="F4888" i="1"/>
  <c r="Z4888" i="1"/>
  <c r="V4888" i="1"/>
  <c r="U4888" i="1"/>
  <c r="T4888" i="1"/>
  <c r="F4880" i="1"/>
  <c r="Z4880" i="1"/>
  <c r="V4880" i="1"/>
  <c r="U4880" i="1"/>
  <c r="T4880" i="1"/>
  <c r="F4872" i="1"/>
  <c r="Z4872" i="1"/>
  <c r="V4872" i="1"/>
  <c r="U4872" i="1"/>
  <c r="T4872" i="1"/>
  <c r="F4864" i="1"/>
  <c r="Z4864" i="1"/>
  <c r="V4864" i="1"/>
  <c r="U4864" i="1"/>
  <c r="T4864" i="1"/>
  <c r="F4856" i="1"/>
  <c r="Z4856" i="1"/>
  <c r="V4856" i="1"/>
  <c r="U4856" i="1"/>
  <c r="T4856" i="1"/>
  <c r="F4848" i="1"/>
  <c r="Z4848" i="1"/>
  <c r="V4848" i="1"/>
  <c r="U4848" i="1"/>
  <c r="T4848" i="1"/>
  <c r="F4840" i="1"/>
  <c r="Z4840" i="1"/>
  <c r="V4840" i="1"/>
  <c r="U4840" i="1"/>
  <c r="T4840" i="1"/>
  <c r="F4832" i="1"/>
  <c r="Z4832" i="1"/>
  <c r="V4832" i="1"/>
  <c r="U4832" i="1"/>
  <c r="T4832" i="1"/>
  <c r="F4824" i="1"/>
  <c r="Z4824" i="1"/>
  <c r="V4824" i="1"/>
  <c r="U4824" i="1"/>
  <c r="T4824" i="1"/>
  <c r="F4816" i="1"/>
  <c r="Z4816" i="1"/>
  <c r="V4816" i="1"/>
  <c r="U4816" i="1"/>
  <c r="T4816" i="1"/>
  <c r="F4808" i="1"/>
  <c r="Z4808" i="1"/>
  <c r="V4808" i="1"/>
  <c r="U4808" i="1"/>
  <c r="T4808" i="1"/>
  <c r="F4800" i="1"/>
  <c r="Z4800" i="1"/>
  <c r="V4800" i="1"/>
  <c r="U4800" i="1"/>
  <c r="T4800" i="1"/>
  <c r="F4792" i="1"/>
  <c r="Z4792" i="1"/>
  <c r="V4792" i="1"/>
  <c r="U4792" i="1"/>
  <c r="T4792" i="1"/>
  <c r="F4784" i="1"/>
  <c r="Z4784" i="1"/>
  <c r="V4784" i="1"/>
  <c r="U4784" i="1"/>
  <c r="T4784" i="1"/>
  <c r="F4776" i="1"/>
  <c r="Z4776" i="1"/>
  <c r="V4776" i="1"/>
  <c r="U4776" i="1"/>
  <c r="T4776" i="1"/>
  <c r="F4768" i="1"/>
  <c r="Z4768" i="1"/>
  <c r="V4768" i="1"/>
  <c r="U4768" i="1"/>
  <c r="T4768" i="1"/>
  <c r="F4760" i="1"/>
  <c r="Z4760" i="1"/>
  <c r="V4760" i="1"/>
  <c r="U4760" i="1"/>
  <c r="T4760" i="1"/>
  <c r="F4752" i="1"/>
  <c r="Z4752" i="1"/>
  <c r="V4752" i="1"/>
  <c r="U4752" i="1"/>
  <c r="T4752" i="1"/>
  <c r="F4744" i="1"/>
  <c r="Z4744" i="1"/>
  <c r="V4744" i="1"/>
  <c r="U4744" i="1"/>
  <c r="T4744" i="1"/>
  <c r="F4736" i="1"/>
  <c r="Z4736" i="1"/>
  <c r="V4736" i="1"/>
  <c r="U4736" i="1"/>
  <c r="T4736" i="1"/>
  <c r="F4728" i="1"/>
  <c r="Z4728" i="1"/>
  <c r="V4728" i="1"/>
  <c r="U4728" i="1"/>
  <c r="T4728" i="1"/>
  <c r="F4720" i="1"/>
  <c r="Z4720" i="1"/>
  <c r="V4720" i="1"/>
  <c r="U4720" i="1"/>
  <c r="T4720" i="1"/>
  <c r="F4712" i="1"/>
  <c r="Z4712" i="1"/>
  <c r="V4712" i="1"/>
  <c r="U4712" i="1"/>
  <c r="T4712" i="1"/>
  <c r="F4704" i="1"/>
  <c r="Z4704" i="1"/>
  <c r="V4704" i="1"/>
  <c r="U4704" i="1"/>
  <c r="T4704" i="1"/>
  <c r="F4696" i="1"/>
  <c r="Z4696" i="1"/>
  <c r="V4696" i="1"/>
  <c r="U4696" i="1"/>
  <c r="T4696" i="1"/>
  <c r="F4688" i="1"/>
  <c r="Z4688" i="1"/>
  <c r="V4688" i="1"/>
  <c r="U4688" i="1"/>
  <c r="T4688" i="1"/>
  <c r="F4680" i="1"/>
  <c r="Z4680" i="1"/>
  <c r="V4680" i="1"/>
  <c r="U4680" i="1"/>
  <c r="T4680" i="1"/>
  <c r="F4672" i="1"/>
  <c r="Z4672" i="1"/>
  <c r="V4672" i="1"/>
  <c r="U4672" i="1"/>
  <c r="T4672" i="1"/>
  <c r="F4664" i="1"/>
  <c r="Z4664" i="1"/>
  <c r="V4664" i="1"/>
  <c r="U4664" i="1"/>
  <c r="T4664" i="1"/>
  <c r="F4656" i="1"/>
  <c r="Z4656" i="1"/>
  <c r="V4656" i="1"/>
  <c r="U4656" i="1"/>
  <c r="T4656" i="1"/>
  <c r="F4648" i="1"/>
  <c r="Z4648" i="1"/>
  <c r="V4648" i="1"/>
  <c r="U4648" i="1"/>
  <c r="T4648" i="1"/>
  <c r="F4640" i="1"/>
  <c r="Z4640" i="1"/>
  <c r="V4640" i="1"/>
  <c r="U4640" i="1"/>
  <c r="T4640" i="1"/>
  <c r="F4632" i="1"/>
  <c r="Z4632" i="1"/>
  <c r="V4632" i="1"/>
  <c r="U4632" i="1"/>
  <c r="T4632" i="1"/>
  <c r="F4624" i="1"/>
  <c r="Z4624" i="1"/>
  <c r="V4624" i="1"/>
  <c r="U4624" i="1"/>
  <c r="T4624" i="1"/>
  <c r="F4616" i="1"/>
  <c r="Z4616" i="1"/>
  <c r="V4616" i="1"/>
  <c r="U4616" i="1"/>
  <c r="T4616" i="1"/>
  <c r="F4608" i="1"/>
  <c r="Z4608" i="1"/>
  <c r="V4608" i="1"/>
  <c r="U4608" i="1"/>
  <c r="T4608" i="1"/>
  <c r="F4600" i="1"/>
  <c r="Z4600" i="1"/>
  <c r="V4600" i="1"/>
  <c r="U4600" i="1"/>
  <c r="T4600" i="1"/>
  <c r="F4592" i="1"/>
  <c r="Z4592" i="1"/>
  <c r="V4592" i="1"/>
  <c r="U4592" i="1"/>
  <c r="T4592" i="1"/>
  <c r="F4584" i="1"/>
  <c r="Z4584" i="1"/>
  <c r="V4584" i="1"/>
  <c r="U4584" i="1"/>
  <c r="T4584" i="1"/>
  <c r="F4576" i="1"/>
  <c r="Z4576" i="1"/>
  <c r="V4576" i="1"/>
  <c r="U4576" i="1"/>
  <c r="T4576" i="1"/>
  <c r="F4568" i="1"/>
  <c r="Z4568" i="1"/>
  <c r="V4568" i="1"/>
  <c r="U4568" i="1"/>
  <c r="T4568" i="1"/>
  <c r="F4560" i="1"/>
  <c r="Z4560" i="1"/>
  <c r="V4560" i="1"/>
  <c r="U4560" i="1"/>
  <c r="T4560" i="1"/>
  <c r="F4552" i="1"/>
  <c r="Z4552" i="1"/>
  <c r="V4552" i="1"/>
  <c r="U4552" i="1"/>
  <c r="T4552" i="1"/>
  <c r="F4544" i="1"/>
  <c r="Z4544" i="1"/>
  <c r="V4544" i="1"/>
  <c r="U4544" i="1"/>
  <c r="T4544" i="1"/>
  <c r="F4536" i="1"/>
  <c r="Z4536" i="1"/>
  <c r="V4536" i="1"/>
  <c r="U4536" i="1"/>
  <c r="T4536" i="1"/>
  <c r="F4528" i="1"/>
  <c r="Z4528" i="1"/>
  <c r="V4528" i="1"/>
  <c r="U4528" i="1"/>
  <c r="T4528" i="1"/>
  <c r="F4520" i="1"/>
  <c r="Z4520" i="1"/>
  <c r="V4520" i="1"/>
  <c r="U4520" i="1"/>
  <c r="T4520" i="1"/>
  <c r="F4512" i="1"/>
  <c r="Z4512" i="1"/>
  <c r="V4512" i="1"/>
  <c r="U4512" i="1"/>
  <c r="T4512" i="1"/>
  <c r="F4504" i="1"/>
  <c r="Z4504" i="1"/>
  <c r="V4504" i="1"/>
  <c r="U4504" i="1"/>
  <c r="T4504" i="1"/>
  <c r="F4496" i="1"/>
  <c r="Z4496" i="1"/>
  <c r="V4496" i="1"/>
  <c r="U4496" i="1"/>
  <c r="T4496" i="1"/>
  <c r="F4488" i="1"/>
  <c r="Z4488" i="1"/>
  <c r="V4488" i="1"/>
  <c r="U4488" i="1"/>
  <c r="T4488" i="1"/>
  <c r="F4480" i="1"/>
  <c r="Z4480" i="1"/>
  <c r="V4480" i="1"/>
  <c r="U4480" i="1"/>
  <c r="T4480" i="1"/>
  <c r="F4472" i="1"/>
  <c r="Z4472" i="1"/>
  <c r="V4472" i="1"/>
  <c r="U4472" i="1"/>
  <c r="T4472" i="1"/>
  <c r="F4464" i="1"/>
  <c r="Z4464" i="1"/>
  <c r="V4464" i="1"/>
  <c r="U4464" i="1"/>
  <c r="T4464" i="1"/>
  <c r="F4456" i="1"/>
  <c r="Z4456" i="1"/>
  <c r="V4456" i="1"/>
  <c r="U4456" i="1"/>
  <c r="T4456" i="1"/>
  <c r="F4448" i="1"/>
  <c r="Z4448" i="1"/>
  <c r="V4448" i="1"/>
  <c r="U4448" i="1"/>
  <c r="T4448" i="1"/>
  <c r="F4440" i="1"/>
  <c r="Z4440" i="1"/>
  <c r="V4440" i="1"/>
  <c r="U4440" i="1"/>
  <c r="T4440" i="1"/>
  <c r="F4432" i="1"/>
  <c r="Z4432" i="1"/>
  <c r="V4432" i="1"/>
  <c r="U4432" i="1"/>
  <c r="T4432" i="1"/>
  <c r="F4424" i="1"/>
  <c r="Z4424" i="1"/>
  <c r="V4424" i="1"/>
  <c r="U4424" i="1"/>
  <c r="T4424" i="1"/>
  <c r="F4416" i="1"/>
  <c r="Z4416" i="1"/>
  <c r="V4416" i="1"/>
  <c r="U4416" i="1"/>
  <c r="T4416" i="1"/>
  <c r="F4408" i="1"/>
  <c r="Z4408" i="1"/>
  <c r="V4408" i="1"/>
  <c r="U4408" i="1"/>
  <c r="T4408" i="1"/>
  <c r="F4400" i="1"/>
  <c r="Z4400" i="1"/>
  <c r="V4400" i="1"/>
  <c r="U4400" i="1"/>
  <c r="T4400" i="1"/>
  <c r="F4392" i="1"/>
  <c r="Z4392" i="1"/>
  <c r="V4392" i="1"/>
  <c r="U4392" i="1"/>
  <c r="T4392" i="1"/>
  <c r="F4384" i="1"/>
  <c r="Z4384" i="1"/>
  <c r="V4384" i="1"/>
  <c r="U4384" i="1"/>
  <c r="T4384" i="1"/>
  <c r="F4376" i="1"/>
  <c r="Z4376" i="1"/>
  <c r="V4376" i="1"/>
  <c r="U4376" i="1"/>
  <c r="T4376" i="1"/>
  <c r="F4368" i="1"/>
  <c r="Z4368" i="1"/>
  <c r="V4368" i="1"/>
  <c r="U4368" i="1"/>
  <c r="T4368" i="1"/>
  <c r="F4360" i="1"/>
  <c r="Z4360" i="1"/>
  <c r="V4360" i="1"/>
  <c r="U4360" i="1"/>
  <c r="T4360" i="1"/>
  <c r="F4352" i="1"/>
  <c r="Z4352" i="1"/>
  <c r="V4352" i="1"/>
  <c r="U4352" i="1"/>
  <c r="T4352" i="1"/>
  <c r="F4344" i="1"/>
  <c r="Z4344" i="1"/>
  <c r="V4344" i="1"/>
  <c r="U4344" i="1"/>
  <c r="T4344" i="1"/>
  <c r="F4336" i="1"/>
  <c r="Z4336" i="1"/>
  <c r="V4336" i="1"/>
  <c r="U4336" i="1"/>
  <c r="T4336" i="1"/>
  <c r="F4328" i="1"/>
  <c r="Z4328" i="1"/>
  <c r="V4328" i="1"/>
  <c r="U4328" i="1"/>
  <c r="T4328" i="1"/>
  <c r="F4320" i="1"/>
  <c r="Z4320" i="1"/>
  <c r="V4320" i="1"/>
  <c r="U4320" i="1"/>
  <c r="T4320" i="1"/>
  <c r="F4312" i="1"/>
  <c r="Z4312" i="1"/>
  <c r="V4312" i="1"/>
  <c r="U4312" i="1"/>
  <c r="T4312" i="1"/>
  <c r="F4304" i="1"/>
  <c r="Z4304" i="1"/>
  <c r="V4304" i="1"/>
  <c r="U4304" i="1"/>
  <c r="T4304" i="1"/>
  <c r="F4296" i="1"/>
  <c r="Z4296" i="1"/>
  <c r="V4296" i="1"/>
  <c r="U4296" i="1"/>
  <c r="T4296" i="1"/>
  <c r="F4288" i="1"/>
  <c r="Z4288" i="1"/>
  <c r="V4288" i="1"/>
  <c r="U4288" i="1"/>
  <c r="T4288" i="1"/>
  <c r="F4280" i="1"/>
  <c r="Z4280" i="1"/>
  <c r="V4280" i="1"/>
  <c r="U4280" i="1"/>
  <c r="T4280" i="1"/>
  <c r="F4272" i="1"/>
  <c r="Z4272" i="1"/>
  <c r="V4272" i="1"/>
  <c r="U4272" i="1"/>
  <c r="T4272" i="1"/>
  <c r="F4264" i="1"/>
  <c r="Z4264" i="1"/>
  <c r="V4264" i="1"/>
  <c r="U4264" i="1"/>
  <c r="T4264" i="1"/>
  <c r="F4256" i="1"/>
  <c r="Z4256" i="1"/>
  <c r="V4256" i="1"/>
  <c r="U4256" i="1"/>
  <c r="T4256" i="1"/>
  <c r="F4248" i="1"/>
  <c r="Z4248" i="1"/>
  <c r="V4248" i="1"/>
  <c r="U4248" i="1"/>
  <c r="T4248" i="1"/>
  <c r="F4240" i="1"/>
  <c r="Z4240" i="1"/>
  <c r="V4240" i="1"/>
  <c r="U4240" i="1"/>
  <c r="T4240" i="1"/>
  <c r="F4232" i="1"/>
  <c r="Z4232" i="1"/>
  <c r="V4232" i="1"/>
  <c r="U4232" i="1"/>
  <c r="T4232" i="1"/>
  <c r="F4224" i="1"/>
  <c r="Z4224" i="1"/>
  <c r="V4224" i="1"/>
  <c r="U4224" i="1"/>
  <c r="T4224" i="1"/>
  <c r="F4216" i="1"/>
  <c r="Z4216" i="1"/>
  <c r="V4216" i="1"/>
  <c r="U4216" i="1"/>
  <c r="T4216" i="1"/>
  <c r="F4208" i="1"/>
  <c r="Z4208" i="1"/>
  <c r="V4208" i="1"/>
  <c r="U4208" i="1"/>
  <c r="T4208" i="1"/>
  <c r="F4200" i="1"/>
  <c r="Z4200" i="1"/>
  <c r="V4200" i="1"/>
  <c r="U4200" i="1"/>
  <c r="T4200" i="1"/>
  <c r="F4192" i="1"/>
  <c r="Z4192" i="1"/>
  <c r="V4192" i="1"/>
  <c r="U4192" i="1"/>
  <c r="T4192" i="1"/>
  <c r="F4184" i="1"/>
  <c r="Z4184" i="1"/>
  <c r="V4184" i="1"/>
  <c r="U4184" i="1"/>
  <c r="T4184" i="1"/>
  <c r="F4176" i="1"/>
  <c r="Z4176" i="1"/>
  <c r="V4176" i="1"/>
  <c r="U4176" i="1"/>
  <c r="T4176" i="1"/>
  <c r="F4168" i="1"/>
  <c r="Z4168" i="1"/>
  <c r="V4168" i="1"/>
  <c r="U4168" i="1"/>
  <c r="T4168" i="1"/>
  <c r="F4160" i="1"/>
  <c r="Z4160" i="1"/>
  <c r="V4160" i="1"/>
  <c r="U4160" i="1"/>
  <c r="T4160" i="1"/>
  <c r="F4152" i="1"/>
  <c r="Z4152" i="1"/>
  <c r="V4152" i="1"/>
  <c r="U4152" i="1"/>
  <c r="T4152" i="1"/>
  <c r="F4144" i="1"/>
  <c r="Z4144" i="1"/>
  <c r="V4144" i="1"/>
  <c r="U4144" i="1"/>
  <c r="T4144" i="1"/>
  <c r="F4136" i="1"/>
  <c r="Z4136" i="1"/>
  <c r="V4136" i="1"/>
  <c r="U4136" i="1"/>
  <c r="T4136" i="1"/>
  <c r="F4128" i="1"/>
  <c r="Z4128" i="1"/>
  <c r="V4128" i="1"/>
  <c r="U4128" i="1"/>
  <c r="T4128" i="1"/>
  <c r="F4120" i="1"/>
  <c r="Z4120" i="1"/>
  <c r="V4120" i="1"/>
  <c r="U4120" i="1"/>
  <c r="T4120" i="1"/>
  <c r="F4112" i="1"/>
  <c r="Z4112" i="1"/>
  <c r="V4112" i="1"/>
  <c r="U4112" i="1"/>
  <c r="T4112" i="1"/>
  <c r="F4104" i="1"/>
  <c r="Z4104" i="1"/>
  <c r="V4104" i="1"/>
  <c r="U4104" i="1"/>
  <c r="T4104" i="1"/>
  <c r="F4096" i="1"/>
  <c r="Z4096" i="1"/>
  <c r="V4096" i="1"/>
  <c r="U4096" i="1"/>
  <c r="T4096" i="1"/>
  <c r="F4088" i="1"/>
  <c r="Z4088" i="1"/>
  <c r="V4088" i="1"/>
  <c r="U4088" i="1"/>
  <c r="T4088" i="1"/>
  <c r="F4080" i="1"/>
  <c r="Z4080" i="1"/>
  <c r="V4080" i="1"/>
  <c r="U4080" i="1"/>
  <c r="T4080" i="1"/>
  <c r="F4072" i="1"/>
  <c r="Z4072" i="1"/>
  <c r="V4072" i="1"/>
  <c r="U4072" i="1"/>
  <c r="T4072" i="1"/>
  <c r="F4064" i="1"/>
  <c r="Z4064" i="1"/>
  <c r="V4064" i="1"/>
  <c r="U4064" i="1"/>
  <c r="T4064" i="1"/>
  <c r="F4056" i="1"/>
  <c r="Z4056" i="1"/>
  <c r="V4056" i="1"/>
  <c r="U4056" i="1"/>
  <c r="T4056" i="1"/>
  <c r="F4048" i="1"/>
  <c r="Z4048" i="1"/>
  <c r="V4048" i="1"/>
  <c r="U4048" i="1"/>
  <c r="T4048" i="1"/>
  <c r="F4040" i="1"/>
  <c r="Z4040" i="1"/>
  <c r="V4040" i="1"/>
  <c r="U4040" i="1"/>
  <c r="T4040" i="1"/>
  <c r="F4032" i="1"/>
  <c r="Z4032" i="1"/>
  <c r="V4032" i="1"/>
  <c r="U4032" i="1"/>
  <c r="T4032" i="1"/>
  <c r="F4024" i="1"/>
  <c r="Z4024" i="1"/>
  <c r="V4024" i="1"/>
  <c r="U4024" i="1"/>
  <c r="T4024" i="1"/>
  <c r="F4016" i="1"/>
  <c r="Z4016" i="1"/>
  <c r="V4016" i="1"/>
  <c r="U4016" i="1"/>
  <c r="T4016" i="1"/>
  <c r="F4008" i="1"/>
  <c r="Z4008" i="1"/>
  <c r="V4008" i="1"/>
  <c r="U4008" i="1"/>
  <c r="T4008" i="1"/>
  <c r="F4000" i="1"/>
  <c r="Z4000" i="1"/>
  <c r="V4000" i="1"/>
  <c r="U4000" i="1"/>
  <c r="T4000" i="1"/>
  <c r="F3992" i="1"/>
  <c r="Z3992" i="1"/>
  <c r="V3992" i="1"/>
  <c r="U3992" i="1"/>
  <c r="T3992" i="1"/>
  <c r="F3984" i="1"/>
  <c r="Z3984" i="1"/>
  <c r="V3984" i="1"/>
  <c r="U3984" i="1"/>
  <c r="T3984" i="1"/>
  <c r="F3976" i="1"/>
  <c r="Z3976" i="1"/>
  <c r="V3976" i="1"/>
  <c r="U3976" i="1"/>
  <c r="T3976" i="1"/>
  <c r="F3968" i="1"/>
  <c r="Z3968" i="1"/>
  <c r="V3968" i="1"/>
  <c r="U3968" i="1"/>
  <c r="T3968" i="1"/>
  <c r="F3960" i="1"/>
  <c r="Z3960" i="1"/>
  <c r="V3960" i="1"/>
  <c r="U3960" i="1"/>
  <c r="T3960" i="1"/>
  <c r="F3952" i="1"/>
  <c r="Z3952" i="1"/>
  <c r="V3952" i="1"/>
  <c r="U3952" i="1"/>
  <c r="T3952" i="1"/>
  <c r="F3944" i="1"/>
  <c r="Z3944" i="1"/>
  <c r="V3944" i="1"/>
  <c r="U3944" i="1"/>
  <c r="T3944" i="1"/>
  <c r="F3936" i="1"/>
  <c r="Z3936" i="1"/>
  <c r="V3936" i="1"/>
  <c r="U3936" i="1"/>
  <c r="T3936" i="1"/>
  <c r="F3928" i="1"/>
  <c r="Z3928" i="1"/>
  <c r="V3928" i="1"/>
  <c r="U3928" i="1"/>
  <c r="T3928" i="1"/>
  <c r="F3920" i="1"/>
  <c r="Z3920" i="1"/>
  <c r="V3920" i="1"/>
  <c r="U3920" i="1"/>
  <c r="T3920" i="1"/>
  <c r="F3912" i="1"/>
  <c r="Z3912" i="1"/>
  <c r="V3912" i="1"/>
  <c r="U3912" i="1"/>
  <c r="T3912" i="1"/>
  <c r="F3904" i="1"/>
  <c r="Z3904" i="1"/>
  <c r="V3904" i="1"/>
  <c r="U3904" i="1"/>
  <c r="T3904" i="1"/>
  <c r="F3896" i="1"/>
  <c r="Z3896" i="1"/>
  <c r="V3896" i="1"/>
  <c r="U3896" i="1"/>
  <c r="T3896" i="1"/>
  <c r="F3888" i="1"/>
  <c r="Z3888" i="1"/>
  <c r="V3888" i="1"/>
  <c r="U3888" i="1"/>
  <c r="T3888" i="1"/>
  <c r="F3880" i="1"/>
  <c r="Z3880" i="1"/>
  <c r="V3880" i="1"/>
  <c r="U3880" i="1"/>
  <c r="T3880" i="1"/>
  <c r="F3872" i="1"/>
  <c r="Z3872" i="1"/>
  <c r="V3872" i="1"/>
  <c r="U3872" i="1"/>
  <c r="T3872" i="1"/>
  <c r="F3864" i="1"/>
  <c r="Z3864" i="1"/>
  <c r="V3864" i="1"/>
  <c r="U3864" i="1"/>
  <c r="T3864" i="1"/>
  <c r="F3856" i="1"/>
  <c r="Z3856" i="1"/>
  <c r="V3856" i="1"/>
  <c r="U3856" i="1"/>
  <c r="T3856" i="1"/>
  <c r="F3848" i="1"/>
  <c r="Z3848" i="1"/>
  <c r="V3848" i="1"/>
  <c r="U3848" i="1"/>
  <c r="T3848" i="1"/>
  <c r="F3840" i="1"/>
  <c r="Z3840" i="1"/>
  <c r="V3840" i="1"/>
  <c r="U3840" i="1"/>
  <c r="T3840" i="1"/>
  <c r="F3832" i="1"/>
  <c r="Z3832" i="1"/>
  <c r="V3832" i="1"/>
  <c r="U3832" i="1"/>
  <c r="T3832" i="1"/>
  <c r="F3824" i="1"/>
  <c r="Z3824" i="1"/>
  <c r="V3824" i="1"/>
  <c r="U3824" i="1"/>
  <c r="T3824" i="1"/>
  <c r="F3816" i="1"/>
  <c r="Z3816" i="1"/>
  <c r="V3816" i="1"/>
  <c r="U3816" i="1"/>
  <c r="T3816" i="1"/>
  <c r="F3808" i="1"/>
  <c r="Z3808" i="1"/>
  <c r="V3808" i="1"/>
  <c r="U3808" i="1"/>
  <c r="T3808" i="1"/>
  <c r="F3800" i="1"/>
  <c r="Z3800" i="1"/>
  <c r="V3800" i="1"/>
  <c r="U3800" i="1"/>
  <c r="T3800" i="1"/>
  <c r="F3792" i="1"/>
  <c r="Z3792" i="1"/>
  <c r="V3792" i="1"/>
  <c r="U3792" i="1"/>
  <c r="T3792" i="1"/>
  <c r="F3784" i="1"/>
  <c r="Z3784" i="1"/>
  <c r="V3784" i="1"/>
  <c r="U3784" i="1"/>
  <c r="T3784" i="1"/>
  <c r="F3776" i="1"/>
  <c r="Z3776" i="1"/>
  <c r="V3776" i="1"/>
  <c r="U3776" i="1"/>
  <c r="T3776" i="1"/>
  <c r="F3768" i="1"/>
  <c r="Z3768" i="1"/>
  <c r="V3768" i="1"/>
  <c r="U3768" i="1"/>
  <c r="T3768" i="1"/>
  <c r="F3760" i="1"/>
  <c r="Z3760" i="1"/>
  <c r="V3760" i="1"/>
  <c r="U3760" i="1"/>
  <c r="T3760" i="1"/>
  <c r="F3752" i="1"/>
  <c r="Z3752" i="1"/>
  <c r="V3752" i="1"/>
  <c r="U3752" i="1"/>
  <c r="T3752" i="1"/>
  <c r="F3744" i="1"/>
  <c r="Z3744" i="1"/>
  <c r="V3744" i="1"/>
  <c r="U3744" i="1"/>
  <c r="T3744" i="1"/>
  <c r="F3736" i="1"/>
  <c r="Z3736" i="1"/>
  <c r="V3736" i="1"/>
  <c r="U3736" i="1"/>
  <c r="T3736" i="1"/>
  <c r="F3728" i="1"/>
  <c r="Z3728" i="1"/>
  <c r="V3728" i="1"/>
  <c r="U3728" i="1"/>
  <c r="T3728" i="1"/>
  <c r="F3720" i="1"/>
  <c r="Z3720" i="1"/>
  <c r="V3720" i="1"/>
  <c r="U3720" i="1"/>
  <c r="T3720" i="1"/>
  <c r="F3712" i="1"/>
  <c r="Z3712" i="1"/>
  <c r="V3712" i="1"/>
  <c r="U3712" i="1"/>
  <c r="T3712" i="1"/>
  <c r="F3704" i="1"/>
  <c r="Z3704" i="1"/>
  <c r="V3704" i="1"/>
  <c r="U3704" i="1"/>
  <c r="T3704" i="1"/>
  <c r="F3696" i="1"/>
  <c r="Z3696" i="1"/>
  <c r="V3696" i="1"/>
  <c r="U3696" i="1"/>
  <c r="T3696" i="1"/>
  <c r="F3688" i="1"/>
  <c r="Z3688" i="1"/>
  <c r="V3688" i="1"/>
  <c r="U3688" i="1"/>
  <c r="T3688" i="1"/>
  <c r="F3680" i="1"/>
  <c r="Z3680" i="1"/>
  <c r="V3680" i="1"/>
  <c r="U3680" i="1"/>
  <c r="T3680" i="1"/>
  <c r="F3672" i="1"/>
  <c r="Z3672" i="1"/>
  <c r="V3672" i="1"/>
  <c r="U3672" i="1"/>
  <c r="T3672" i="1"/>
  <c r="F3664" i="1"/>
  <c r="Z3664" i="1"/>
  <c r="V3664" i="1"/>
  <c r="U3664" i="1"/>
  <c r="T3664" i="1"/>
  <c r="F3656" i="1"/>
  <c r="Z3656" i="1"/>
  <c r="V3656" i="1"/>
  <c r="U3656" i="1"/>
  <c r="T3656" i="1"/>
  <c r="F3648" i="1"/>
  <c r="Z3648" i="1"/>
  <c r="V3648" i="1"/>
  <c r="U3648" i="1"/>
  <c r="T3648" i="1"/>
  <c r="F3640" i="1"/>
  <c r="Z3640" i="1"/>
  <c r="V3640" i="1"/>
  <c r="U3640" i="1"/>
  <c r="T3640" i="1"/>
  <c r="F3632" i="1"/>
  <c r="Z3632" i="1"/>
  <c r="V3632" i="1"/>
  <c r="U3632" i="1"/>
  <c r="T3632" i="1"/>
  <c r="F3624" i="1"/>
  <c r="Z3624" i="1"/>
  <c r="V3624" i="1"/>
  <c r="U3624" i="1"/>
  <c r="T3624" i="1"/>
  <c r="F3616" i="1"/>
  <c r="Z3616" i="1"/>
  <c r="V3616" i="1"/>
  <c r="U3616" i="1"/>
  <c r="T3616" i="1"/>
  <c r="F3608" i="1"/>
  <c r="Z3608" i="1"/>
  <c r="V3608" i="1"/>
  <c r="U3608" i="1"/>
  <c r="T3608" i="1"/>
  <c r="F3600" i="1"/>
  <c r="Z3600" i="1"/>
  <c r="V3600" i="1"/>
  <c r="U3600" i="1"/>
  <c r="T3600" i="1"/>
  <c r="F3592" i="1"/>
  <c r="Z3592" i="1"/>
  <c r="V3592" i="1"/>
  <c r="U3592" i="1"/>
  <c r="T3592" i="1"/>
  <c r="F3584" i="1"/>
  <c r="Z3584" i="1"/>
  <c r="V3584" i="1"/>
  <c r="U3584" i="1"/>
  <c r="T3584" i="1"/>
  <c r="F3576" i="1"/>
  <c r="Z3576" i="1"/>
  <c r="V3576" i="1"/>
  <c r="U3576" i="1"/>
  <c r="T3576" i="1"/>
  <c r="F3568" i="1"/>
  <c r="Z3568" i="1"/>
  <c r="V3568" i="1"/>
  <c r="U3568" i="1"/>
  <c r="T3568" i="1"/>
  <c r="F3560" i="1"/>
  <c r="Z3560" i="1"/>
  <c r="V3560" i="1"/>
  <c r="U3560" i="1"/>
  <c r="T3560" i="1"/>
  <c r="F3552" i="1"/>
  <c r="Z3552" i="1"/>
  <c r="V3552" i="1"/>
  <c r="U3552" i="1"/>
  <c r="T3552" i="1"/>
  <c r="F3544" i="1"/>
  <c r="Z3544" i="1"/>
  <c r="V3544" i="1"/>
  <c r="U3544" i="1"/>
  <c r="T3544" i="1"/>
  <c r="F3536" i="1"/>
  <c r="Z3536" i="1"/>
  <c r="V3536" i="1"/>
  <c r="U3536" i="1"/>
  <c r="T3536" i="1"/>
  <c r="F3528" i="1"/>
  <c r="Z3528" i="1"/>
  <c r="V3528" i="1"/>
  <c r="U3528" i="1"/>
  <c r="T3528" i="1"/>
  <c r="F3520" i="1"/>
  <c r="Z3520" i="1"/>
  <c r="V3520" i="1"/>
  <c r="U3520" i="1"/>
  <c r="T3520" i="1"/>
  <c r="F3512" i="1"/>
  <c r="Z3512" i="1"/>
  <c r="V3512" i="1"/>
  <c r="U3512" i="1"/>
  <c r="T3512" i="1"/>
  <c r="F3504" i="1"/>
  <c r="Z3504" i="1"/>
  <c r="V3504" i="1"/>
  <c r="U3504" i="1"/>
  <c r="T3504" i="1"/>
  <c r="F3496" i="1"/>
  <c r="Z3496" i="1"/>
  <c r="V3496" i="1"/>
  <c r="U3496" i="1"/>
  <c r="T3496" i="1"/>
  <c r="F3488" i="1"/>
  <c r="Z3488" i="1"/>
  <c r="V3488" i="1"/>
  <c r="U3488" i="1"/>
  <c r="T3488" i="1"/>
  <c r="F3480" i="1"/>
  <c r="Z3480" i="1"/>
  <c r="V3480" i="1"/>
  <c r="U3480" i="1"/>
  <c r="T3480" i="1"/>
  <c r="F3472" i="1"/>
  <c r="Z3472" i="1"/>
  <c r="V3472" i="1"/>
  <c r="U3472" i="1"/>
  <c r="T3472" i="1"/>
  <c r="F3464" i="1"/>
  <c r="Z3464" i="1"/>
  <c r="V3464" i="1"/>
  <c r="U3464" i="1"/>
  <c r="T3464" i="1"/>
  <c r="F3456" i="1"/>
  <c r="Z3456" i="1"/>
  <c r="V3456" i="1"/>
  <c r="U3456" i="1"/>
  <c r="T3456" i="1"/>
  <c r="F3448" i="1"/>
  <c r="Z3448" i="1"/>
  <c r="V3448" i="1"/>
  <c r="U3448" i="1"/>
  <c r="T3448" i="1"/>
  <c r="F3440" i="1"/>
  <c r="Z3440" i="1"/>
  <c r="V3440" i="1"/>
  <c r="U3440" i="1"/>
  <c r="T3440" i="1"/>
  <c r="F3432" i="1"/>
  <c r="Z3432" i="1"/>
  <c r="V3432" i="1"/>
  <c r="U3432" i="1"/>
  <c r="T3432" i="1"/>
  <c r="F3424" i="1"/>
  <c r="Z3424" i="1"/>
  <c r="V3424" i="1"/>
  <c r="U3424" i="1"/>
  <c r="T3424" i="1"/>
  <c r="F3416" i="1"/>
  <c r="Z3416" i="1"/>
  <c r="V3416" i="1"/>
  <c r="U3416" i="1"/>
  <c r="T3416" i="1"/>
  <c r="F3408" i="1"/>
  <c r="Z3408" i="1"/>
  <c r="V3408" i="1"/>
  <c r="U3408" i="1"/>
  <c r="T3408" i="1"/>
  <c r="F3400" i="1"/>
  <c r="Z3400" i="1"/>
  <c r="V3400" i="1"/>
  <c r="U3400" i="1"/>
  <c r="T3400" i="1"/>
  <c r="F3392" i="1"/>
  <c r="Z3392" i="1"/>
  <c r="V3392" i="1"/>
  <c r="U3392" i="1"/>
  <c r="T3392" i="1"/>
  <c r="F3384" i="1"/>
  <c r="Z3384" i="1"/>
  <c r="V3384" i="1"/>
  <c r="U3384" i="1"/>
  <c r="T3384" i="1"/>
  <c r="F3376" i="1"/>
  <c r="Z3376" i="1"/>
  <c r="V3376" i="1"/>
  <c r="U3376" i="1"/>
  <c r="T3376" i="1"/>
  <c r="F3368" i="1"/>
  <c r="Z3368" i="1"/>
  <c r="V3368" i="1"/>
  <c r="U3368" i="1"/>
  <c r="T3368" i="1"/>
  <c r="F3360" i="1"/>
  <c r="Z3360" i="1"/>
  <c r="V3360" i="1"/>
  <c r="U3360" i="1"/>
  <c r="T3360" i="1"/>
  <c r="F3352" i="1"/>
  <c r="Z3352" i="1"/>
  <c r="V3352" i="1"/>
  <c r="U3352" i="1"/>
  <c r="T3352" i="1"/>
  <c r="F3344" i="1"/>
  <c r="Z3344" i="1"/>
  <c r="V3344" i="1"/>
  <c r="U3344" i="1"/>
  <c r="T3344" i="1"/>
  <c r="F3336" i="1"/>
  <c r="Z3336" i="1"/>
  <c r="V3336" i="1"/>
  <c r="U3336" i="1"/>
  <c r="T3336" i="1"/>
  <c r="F3328" i="1"/>
  <c r="Z3328" i="1"/>
  <c r="V3328" i="1"/>
  <c r="U3328" i="1"/>
  <c r="T3328" i="1"/>
  <c r="F3320" i="1"/>
  <c r="Z3320" i="1"/>
  <c r="V3320" i="1"/>
  <c r="U3320" i="1"/>
  <c r="T3320" i="1"/>
  <c r="F3312" i="1"/>
  <c r="Z3312" i="1"/>
  <c r="V3312" i="1"/>
  <c r="U3312" i="1"/>
  <c r="T3312" i="1"/>
  <c r="F3304" i="1"/>
  <c r="Z3304" i="1"/>
  <c r="V3304" i="1"/>
  <c r="U3304" i="1"/>
  <c r="T3304" i="1"/>
  <c r="F3296" i="1"/>
  <c r="Z3296" i="1"/>
  <c r="V3296" i="1"/>
  <c r="U3296" i="1"/>
  <c r="T3296" i="1"/>
  <c r="F3288" i="1"/>
  <c r="Z3288" i="1"/>
  <c r="V3288" i="1"/>
  <c r="U3288" i="1"/>
  <c r="T3288" i="1"/>
  <c r="F3280" i="1"/>
  <c r="Z3280" i="1"/>
  <c r="V3280" i="1"/>
  <c r="U3280" i="1"/>
  <c r="T3280" i="1"/>
  <c r="F3272" i="1"/>
  <c r="Z3272" i="1"/>
  <c r="V3272" i="1"/>
  <c r="U3272" i="1"/>
  <c r="T3272" i="1"/>
  <c r="F3264" i="1"/>
  <c r="Z3264" i="1"/>
  <c r="V3264" i="1"/>
  <c r="U3264" i="1"/>
  <c r="T3264" i="1"/>
  <c r="F3256" i="1"/>
  <c r="Z3256" i="1"/>
  <c r="V3256" i="1"/>
  <c r="U3256" i="1"/>
  <c r="T3256" i="1"/>
  <c r="F3248" i="1"/>
  <c r="Z3248" i="1"/>
  <c r="V3248" i="1"/>
  <c r="U3248" i="1"/>
  <c r="T3248" i="1"/>
  <c r="F3240" i="1"/>
  <c r="Z3240" i="1"/>
  <c r="V3240" i="1"/>
  <c r="U3240" i="1"/>
  <c r="T3240" i="1"/>
  <c r="F3232" i="1"/>
  <c r="Z3232" i="1"/>
  <c r="V3232" i="1"/>
  <c r="U3232" i="1"/>
  <c r="T3232" i="1"/>
  <c r="F3224" i="1"/>
  <c r="Z3224" i="1"/>
  <c r="V3224" i="1"/>
  <c r="U3224" i="1"/>
  <c r="T3224" i="1"/>
  <c r="F3216" i="1"/>
  <c r="Z3216" i="1"/>
  <c r="V3216" i="1"/>
  <c r="U3216" i="1"/>
  <c r="T3216" i="1"/>
  <c r="F3208" i="1"/>
  <c r="Z3208" i="1"/>
  <c r="V3208" i="1"/>
  <c r="U3208" i="1"/>
  <c r="T3208" i="1"/>
  <c r="F3200" i="1"/>
  <c r="Z3200" i="1"/>
  <c r="V3200" i="1"/>
  <c r="U3200" i="1"/>
  <c r="T3200" i="1"/>
  <c r="F3192" i="1"/>
  <c r="Z3192" i="1"/>
  <c r="V3192" i="1"/>
  <c r="U3192" i="1"/>
  <c r="T3192" i="1"/>
  <c r="F3184" i="1"/>
  <c r="Z3184" i="1"/>
  <c r="V3184" i="1"/>
  <c r="U3184" i="1"/>
  <c r="T3184" i="1"/>
  <c r="F3176" i="1"/>
  <c r="Z3176" i="1"/>
  <c r="V3176" i="1"/>
  <c r="U3176" i="1"/>
  <c r="T3176" i="1"/>
  <c r="F3168" i="1"/>
  <c r="Z3168" i="1"/>
  <c r="V3168" i="1"/>
  <c r="U3168" i="1"/>
  <c r="T3168" i="1"/>
  <c r="F3160" i="1"/>
  <c r="Z3160" i="1"/>
  <c r="V3160" i="1"/>
  <c r="U3160" i="1"/>
  <c r="T3160" i="1"/>
  <c r="F3152" i="1"/>
  <c r="Z3152" i="1"/>
  <c r="V3152" i="1"/>
  <c r="U3152" i="1"/>
  <c r="T3152" i="1"/>
  <c r="F3144" i="1"/>
  <c r="Z3144" i="1"/>
  <c r="V3144" i="1"/>
  <c r="U3144" i="1"/>
  <c r="T3144" i="1"/>
  <c r="F3136" i="1"/>
  <c r="Z3136" i="1"/>
  <c r="V3136" i="1"/>
  <c r="U3136" i="1"/>
  <c r="T3136" i="1"/>
  <c r="F3128" i="1"/>
  <c r="Z3128" i="1"/>
  <c r="V3128" i="1"/>
  <c r="U3128" i="1"/>
  <c r="T3128" i="1"/>
  <c r="F3120" i="1"/>
  <c r="Z3120" i="1"/>
  <c r="V3120" i="1"/>
  <c r="U3120" i="1"/>
  <c r="T3120" i="1"/>
  <c r="F3112" i="1"/>
  <c r="Z3112" i="1"/>
  <c r="V3112" i="1"/>
  <c r="U3112" i="1"/>
  <c r="T3112" i="1"/>
  <c r="F3104" i="1"/>
  <c r="Z3104" i="1"/>
  <c r="V3104" i="1"/>
  <c r="U3104" i="1"/>
  <c r="T3104" i="1"/>
  <c r="F3096" i="1"/>
  <c r="Z3096" i="1"/>
  <c r="V3096" i="1"/>
  <c r="U3096" i="1"/>
  <c r="T3096" i="1"/>
  <c r="F3088" i="1"/>
  <c r="Z3088" i="1"/>
  <c r="V3088" i="1"/>
  <c r="U3088" i="1"/>
  <c r="T3088" i="1"/>
  <c r="F3080" i="1"/>
  <c r="Z3080" i="1"/>
  <c r="V3080" i="1"/>
  <c r="U3080" i="1"/>
  <c r="T3080" i="1"/>
  <c r="F3072" i="1"/>
  <c r="Z3072" i="1"/>
  <c r="V3072" i="1"/>
  <c r="U3072" i="1"/>
  <c r="T3072" i="1"/>
  <c r="F3064" i="1"/>
  <c r="Z3064" i="1"/>
  <c r="V3064" i="1"/>
  <c r="U3064" i="1"/>
  <c r="T3064" i="1"/>
  <c r="F3056" i="1"/>
  <c r="Z3056" i="1"/>
  <c r="V3056" i="1"/>
  <c r="U3056" i="1"/>
  <c r="T3056" i="1"/>
  <c r="F3048" i="1"/>
  <c r="Z3048" i="1"/>
  <c r="V3048" i="1"/>
  <c r="U3048" i="1"/>
  <c r="T3048" i="1"/>
  <c r="F3040" i="1"/>
  <c r="Z3040" i="1"/>
  <c r="V3040" i="1"/>
  <c r="U3040" i="1"/>
  <c r="T3040" i="1"/>
  <c r="F3032" i="1"/>
  <c r="Z3032" i="1"/>
  <c r="V3032" i="1"/>
  <c r="U3032" i="1"/>
  <c r="T3032" i="1"/>
  <c r="F3024" i="1"/>
  <c r="Z3024" i="1"/>
  <c r="V3024" i="1"/>
  <c r="U3024" i="1"/>
  <c r="T3024" i="1"/>
  <c r="F3016" i="1"/>
  <c r="Z3016" i="1"/>
  <c r="V3016" i="1"/>
  <c r="U3016" i="1"/>
  <c r="T3016" i="1"/>
  <c r="F3008" i="1"/>
  <c r="Z3008" i="1"/>
  <c r="V3008" i="1"/>
  <c r="U3008" i="1"/>
  <c r="T3008" i="1"/>
  <c r="F3000" i="1"/>
  <c r="Z3000" i="1"/>
  <c r="V3000" i="1"/>
  <c r="U3000" i="1"/>
  <c r="T3000" i="1"/>
  <c r="F2992" i="1"/>
  <c r="Z2992" i="1"/>
  <c r="V2992" i="1"/>
  <c r="U2992" i="1"/>
  <c r="T2992" i="1"/>
  <c r="F2984" i="1"/>
  <c r="Z2984" i="1"/>
  <c r="V2984" i="1"/>
  <c r="U2984" i="1"/>
  <c r="T2984" i="1"/>
  <c r="F2976" i="1"/>
  <c r="Z2976" i="1"/>
  <c r="V2976" i="1"/>
  <c r="U2976" i="1"/>
  <c r="T2976" i="1"/>
  <c r="F2968" i="1"/>
  <c r="Z2968" i="1"/>
  <c r="V2968" i="1"/>
  <c r="U2968" i="1"/>
  <c r="T2968" i="1"/>
  <c r="F2960" i="1"/>
  <c r="Z2960" i="1"/>
  <c r="V2960" i="1"/>
  <c r="U2960" i="1"/>
  <c r="T2960" i="1"/>
  <c r="F2952" i="1"/>
  <c r="Z2952" i="1"/>
  <c r="V2952" i="1"/>
  <c r="U2952" i="1"/>
  <c r="T2952" i="1"/>
  <c r="F2944" i="1"/>
  <c r="Z2944" i="1"/>
  <c r="V2944" i="1"/>
  <c r="U2944" i="1"/>
  <c r="T2944" i="1"/>
  <c r="F2936" i="1"/>
  <c r="Z2936" i="1"/>
  <c r="V2936" i="1"/>
  <c r="U2936" i="1"/>
  <c r="T2936" i="1"/>
  <c r="F2928" i="1"/>
  <c r="Z2928" i="1"/>
  <c r="V2928" i="1"/>
  <c r="U2928" i="1"/>
  <c r="T2928" i="1"/>
  <c r="F2920" i="1"/>
  <c r="Z2920" i="1"/>
  <c r="V2920" i="1"/>
  <c r="U2920" i="1"/>
  <c r="T2920" i="1"/>
  <c r="F2912" i="1"/>
  <c r="Z2912" i="1"/>
  <c r="V2912" i="1"/>
  <c r="U2912" i="1"/>
  <c r="T2912" i="1"/>
  <c r="F2904" i="1"/>
  <c r="Z2904" i="1"/>
  <c r="V2904" i="1"/>
  <c r="U2904" i="1"/>
  <c r="T2904" i="1"/>
  <c r="F2896" i="1"/>
  <c r="Z2896" i="1"/>
  <c r="V2896" i="1"/>
  <c r="U2896" i="1"/>
  <c r="T2896" i="1"/>
  <c r="F2888" i="1"/>
  <c r="Z2888" i="1"/>
  <c r="V2888" i="1"/>
  <c r="U2888" i="1"/>
  <c r="T2888" i="1"/>
  <c r="F2880" i="1"/>
  <c r="Z2880" i="1"/>
  <c r="V2880" i="1"/>
  <c r="U2880" i="1"/>
  <c r="T2880" i="1"/>
  <c r="F2872" i="1"/>
  <c r="Z2872" i="1"/>
  <c r="V2872" i="1"/>
  <c r="U2872" i="1"/>
  <c r="T2872" i="1"/>
  <c r="F2864" i="1"/>
  <c r="Z2864" i="1"/>
  <c r="V2864" i="1"/>
  <c r="U2864" i="1"/>
  <c r="T2864" i="1"/>
  <c r="F2856" i="1"/>
  <c r="Z2856" i="1"/>
  <c r="V2856" i="1"/>
  <c r="U2856" i="1"/>
  <c r="T2856" i="1"/>
  <c r="F2848" i="1"/>
  <c r="Z2848" i="1"/>
  <c r="V2848" i="1"/>
  <c r="U2848" i="1"/>
  <c r="T2848" i="1"/>
  <c r="F2840" i="1"/>
  <c r="Z2840" i="1"/>
  <c r="V2840" i="1"/>
  <c r="U2840" i="1"/>
  <c r="T2840" i="1"/>
  <c r="F2832" i="1"/>
  <c r="Z2832" i="1"/>
  <c r="V2832" i="1"/>
  <c r="U2832" i="1"/>
  <c r="T2832" i="1"/>
  <c r="F2824" i="1"/>
  <c r="Z2824" i="1"/>
  <c r="V2824" i="1"/>
  <c r="U2824" i="1"/>
  <c r="T2824" i="1"/>
  <c r="F2816" i="1"/>
  <c r="Z2816" i="1"/>
  <c r="V2816" i="1"/>
  <c r="U2816" i="1"/>
  <c r="T2816" i="1"/>
  <c r="F2808" i="1"/>
  <c r="Z2808" i="1"/>
  <c r="V2808" i="1"/>
  <c r="U2808" i="1"/>
  <c r="T2808" i="1"/>
  <c r="F2800" i="1"/>
  <c r="Z2800" i="1"/>
  <c r="V2800" i="1"/>
  <c r="U2800" i="1"/>
  <c r="T2800" i="1"/>
  <c r="F2792" i="1"/>
  <c r="Z2792" i="1"/>
  <c r="V2792" i="1"/>
  <c r="U2792" i="1"/>
  <c r="T2792" i="1"/>
  <c r="F2784" i="1"/>
  <c r="Z2784" i="1"/>
  <c r="V2784" i="1"/>
  <c r="U2784" i="1"/>
  <c r="T2784" i="1"/>
  <c r="F2776" i="1"/>
  <c r="Z2776" i="1"/>
  <c r="V2776" i="1"/>
  <c r="U2776" i="1"/>
  <c r="T2776" i="1"/>
  <c r="F2768" i="1"/>
  <c r="Z2768" i="1"/>
  <c r="V2768" i="1"/>
  <c r="U2768" i="1"/>
  <c r="T2768" i="1"/>
  <c r="F2760" i="1"/>
  <c r="Z2760" i="1"/>
  <c r="V2760" i="1"/>
  <c r="U2760" i="1"/>
  <c r="T2760" i="1"/>
  <c r="F2752" i="1"/>
  <c r="Z2752" i="1"/>
  <c r="V2752" i="1"/>
  <c r="U2752" i="1"/>
  <c r="T2752" i="1"/>
  <c r="F2744" i="1"/>
  <c r="Z2744" i="1"/>
  <c r="V2744" i="1"/>
  <c r="U2744" i="1"/>
  <c r="T2744" i="1"/>
  <c r="F2736" i="1"/>
  <c r="Z2736" i="1"/>
  <c r="V2736" i="1"/>
  <c r="U2736" i="1"/>
  <c r="T2736" i="1"/>
  <c r="F2728" i="1"/>
  <c r="Z2728" i="1"/>
  <c r="V2728" i="1"/>
  <c r="U2728" i="1"/>
  <c r="T2728" i="1"/>
  <c r="F2720" i="1"/>
  <c r="Z2720" i="1"/>
  <c r="V2720" i="1"/>
  <c r="U2720" i="1"/>
  <c r="T2720" i="1"/>
  <c r="F2712" i="1"/>
  <c r="Z2712" i="1"/>
  <c r="V2712" i="1"/>
  <c r="U2712" i="1"/>
  <c r="T2712" i="1"/>
  <c r="F2704" i="1"/>
  <c r="Z2704" i="1"/>
  <c r="V2704" i="1"/>
  <c r="U2704" i="1"/>
  <c r="T2704" i="1"/>
  <c r="F2696" i="1"/>
  <c r="Z2696" i="1"/>
  <c r="V2696" i="1"/>
  <c r="U2696" i="1"/>
  <c r="T2696" i="1"/>
  <c r="F2688" i="1"/>
  <c r="Z2688" i="1"/>
  <c r="V2688" i="1"/>
  <c r="U2688" i="1"/>
  <c r="T2688" i="1"/>
  <c r="F2680" i="1"/>
  <c r="Z2680" i="1"/>
  <c r="V2680" i="1"/>
  <c r="U2680" i="1"/>
  <c r="T2680" i="1"/>
  <c r="F2672" i="1"/>
  <c r="Z2672" i="1"/>
  <c r="V2672" i="1"/>
  <c r="U2672" i="1"/>
  <c r="T2672" i="1"/>
  <c r="F2664" i="1"/>
  <c r="Z2664" i="1"/>
  <c r="V2664" i="1"/>
  <c r="U2664" i="1"/>
  <c r="T2664" i="1"/>
  <c r="F2656" i="1"/>
  <c r="Z2656" i="1"/>
  <c r="V2656" i="1"/>
  <c r="U2656" i="1"/>
  <c r="T2656" i="1"/>
  <c r="F2648" i="1"/>
  <c r="Z2648" i="1"/>
  <c r="V2648" i="1"/>
  <c r="U2648" i="1"/>
  <c r="T2648" i="1"/>
  <c r="F2640" i="1"/>
  <c r="Z2640" i="1"/>
  <c r="V2640" i="1"/>
  <c r="U2640" i="1"/>
  <c r="T2640" i="1"/>
  <c r="F2632" i="1"/>
  <c r="Z2632" i="1"/>
  <c r="V2632" i="1"/>
  <c r="U2632" i="1"/>
  <c r="T2632" i="1"/>
  <c r="F2624" i="1"/>
  <c r="Z2624" i="1"/>
  <c r="V2624" i="1"/>
  <c r="U2624" i="1"/>
  <c r="T2624" i="1"/>
  <c r="F2616" i="1"/>
  <c r="Z2616" i="1"/>
  <c r="V2616" i="1"/>
  <c r="U2616" i="1"/>
  <c r="T2616" i="1"/>
  <c r="F2608" i="1"/>
  <c r="Z2608" i="1"/>
  <c r="V2608" i="1"/>
  <c r="U2608" i="1"/>
  <c r="T2608" i="1"/>
  <c r="F2600" i="1"/>
  <c r="Z2600" i="1"/>
  <c r="V2600" i="1"/>
  <c r="U2600" i="1"/>
  <c r="T2600" i="1"/>
  <c r="F2592" i="1"/>
  <c r="Z2592" i="1"/>
  <c r="V2592" i="1"/>
  <c r="U2592" i="1"/>
  <c r="T2592" i="1"/>
  <c r="F2584" i="1"/>
  <c r="Z2584" i="1"/>
  <c r="V2584" i="1"/>
  <c r="U2584" i="1"/>
  <c r="T2584" i="1"/>
  <c r="F2576" i="1"/>
  <c r="Z2576" i="1"/>
  <c r="V2576" i="1"/>
  <c r="U2576" i="1"/>
  <c r="T2576" i="1"/>
  <c r="F2568" i="1"/>
  <c r="Z2568" i="1"/>
  <c r="V2568" i="1"/>
  <c r="U2568" i="1"/>
  <c r="T2568" i="1"/>
  <c r="F2560" i="1"/>
  <c r="Z2560" i="1"/>
  <c r="V2560" i="1"/>
  <c r="U2560" i="1"/>
  <c r="T2560" i="1"/>
  <c r="F2552" i="1"/>
  <c r="Z2552" i="1"/>
  <c r="V2552" i="1"/>
  <c r="U2552" i="1"/>
  <c r="T2552" i="1"/>
  <c r="F2544" i="1"/>
  <c r="Z2544" i="1"/>
  <c r="V2544" i="1"/>
  <c r="U2544" i="1"/>
  <c r="T2544" i="1"/>
  <c r="F2536" i="1"/>
  <c r="Z2536" i="1"/>
  <c r="V2536" i="1"/>
  <c r="U2536" i="1"/>
  <c r="T2536" i="1"/>
  <c r="F2528" i="1"/>
  <c r="Z2528" i="1"/>
  <c r="V2528" i="1"/>
  <c r="U2528" i="1"/>
  <c r="T2528" i="1"/>
  <c r="F2520" i="1"/>
  <c r="Z2520" i="1"/>
  <c r="V2520" i="1"/>
  <c r="U2520" i="1"/>
  <c r="T2520" i="1"/>
  <c r="F2512" i="1"/>
  <c r="Z2512" i="1"/>
  <c r="V2512" i="1"/>
  <c r="U2512" i="1"/>
  <c r="T2512" i="1"/>
  <c r="F2504" i="1"/>
  <c r="Z2504" i="1"/>
  <c r="V2504" i="1"/>
  <c r="U2504" i="1"/>
  <c r="T2504" i="1"/>
  <c r="F2496" i="1"/>
  <c r="Z2496" i="1"/>
  <c r="V2496" i="1"/>
  <c r="U2496" i="1"/>
  <c r="T2496" i="1"/>
  <c r="F2488" i="1"/>
  <c r="Z2488" i="1"/>
  <c r="V2488" i="1"/>
  <c r="U2488" i="1"/>
  <c r="T2488" i="1"/>
  <c r="F2480" i="1"/>
  <c r="Z2480" i="1"/>
  <c r="V2480" i="1"/>
  <c r="U2480" i="1"/>
  <c r="T2480" i="1"/>
  <c r="F2472" i="1"/>
  <c r="Z2472" i="1"/>
  <c r="V2472" i="1"/>
  <c r="U2472" i="1"/>
  <c r="T2472" i="1"/>
  <c r="F2464" i="1"/>
  <c r="Z2464" i="1"/>
  <c r="V2464" i="1"/>
  <c r="U2464" i="1"/>
  <c r="T2464" i="1"/>
  <c r="F2456" i="1"/>
  <c r="Z2456" i="1"/>
  <c r="V2456" i="1"/>
  <c r="U2456" i="1"/>
  <c r="T2456" i="1"/>
  <c r="F2448" i="1"/>
  <c r="Z2448" i="1"/>
  <c r="V2448" i="1"/>
  <c r="U2448" i="1"/>
  <c r="T2448" i="1"/>
  <c r="F2440" i="1"/>
  <c r="Z2440" i="1"/>
  <c r="V2440" i="1"/>
  <c r="U2440" i="1"/>
  <c r="T2440" i="1"/>
  <c r="F2432" i="1"/>
  <c r="Z2432" i="1"/>
  <c r="V2432" i="1"/>
  <c r="U2432" i="1"/>
  <c r="T2432" i="1"/>
  <c r="F2424" i="1"/>
  <c r="Z2424" i="1"/>
  <c r="V2424" i="1"/>
  <c r="U2424" i="1"/>
  <c r="T2424" i="1"/>
  <c r="F2416" i="1"/>
  <c r="Z2416" i="1"/>
  <c r="V2416" i="1"/>
  <c r="U2416" i="1"/>
  <c r="T2416" i="1"/>
  <c r="F2408" i="1"/>
  <c r="Z2408" i="1"/>
  <c r="V2408" i="1"/>
  <c r="U2408" i="1"/>
  <c r="T2408" i="1"/>
  <c r="F2400" i="1"/>
  <c r="Z2400" i="1"/>
  <c r="V2400" i="1"/>
  <c r="U2400" i="1"/>
  <c r="T2400" i="1"/>
  <c r="F2392" i="1"/>
  <c r="Z2392" i="1"/>
  <c r="V2392" i="1"/>
  <c r="U2392" i="1"/>
  <c r="T2392" i="1"/>
  <c r="F2384" i="1"/>
  <c r="Z2384" i="1"/>
  <c r="V2384" i="1"/>
  <c r="U2384" i="1"/>
  <c r="T2384" i="1"/>
  <c r="F2376" i="1"/>
  <c r="Z2376" i="1"/>
  <c r="V2376" i="1"/>
  <c r="U2376" i="1"/>
  <c r="T2376" i="1"/>
  <c r="F2368" i="1"/>
  <c r="Z2368" i="1"/>
  <c r="V2368" i="1"/>
  <c r="U2368" i="1"/>
  <c r="T2368" i="1"/>
  <c r="F2360" i="1"/>
  <c r="Z2360" i="1"/>
  <c r="V2360" i="1"/>
  <c r="U2360" i="1"/>
  <c r="T2360" i="1"/>
  <c r="F2352" i="1"/>
  <c r="Z2352" i="1"/>
  <c r="V2352" i="1"/>
  <c r="U2352" i="1"/>
  <c r="T2352" i="1"/>
  <c r="F2344" i="1"/>
  <c r="Z2344" i="1"/>
  <c r="V2344" i="1"/>
  <c r="U2344" i="1"/>
  <c r="T2344" i="1"/>
  <c r="F2336" i="1"/>
  <c r="Z2336" i="1"/>
  <c r="V2336" i="1"/>
  <c r="U2336" i="1"/>
  <c r="T2336" i="1"/>
  <c r="F2328" i="1"/>
  <c r="Z2328" i="1"/>
  <c r="V2328" i="1"/>
  <c r="U2328" i="1"/>
  <c r="T2328" i="1"/>
  <c r="F2320" i="1"/>
  <c r="Z2320" i="1"/>
  <c r="V2320" i="1"/>
  <c r="U2320" i="1"/>
  <c r="T2320" i="1"/>
  <c r="F2312" i="1"/>
  <c r="Z2312" i="1"/>
  <c r="V2312" i="1"/>
  <c r="U2312" i="1"/>
  <c r="T2312" i="1"/>
  <c r="F2304" i="1"/>
  <c r="Z2304" i="1"/>
  <c r="V2304" i="1"/>
  <c r="U2304" i="1"/>
  <c r="T2304" i="1"/>
  <c r="F2296" i="1"/>
  <c r="Z2296" i="1"/>
  <c r="V2296" i="1"/>
  <c r="U2296" i="1"/>
  <c r="T2296" i="1"/>
  <c r="F2288" i="1"/>
  <c r="Z2288" i="1"/>
  <c r="V2288" i="1"/>
  <c r="U2288" i="1"/>
  <c r="T2288" i="1"/>
  <c r="F2280" i="1"/>
  <c r="Z2280" i="1"/>
  <c r="V2280" i="1"/>
  <c r="U2280" i="1"/>
  <c r="T2280" i="1"/>
  <c r="F2272" i="1"/>
  <c r="Z2272" i="1"/>
  <c r="V2272" i="1"/>
  <c r="U2272" i="1"/>
  <c r="T2272" i="1"/>
  <c r="F2264" i="1"/>
  <c r="Z2264" i="1"/>
  <c r="V2264" i="1"/>
  <c r="U2264" i="1"/>
  <c r="T2264" i="1"/>
  <c r="F2256" i="1"/>
  <c r="Z2256" i="1"/>
  <c r="V2256" i="1"/>
  <c r="U2256" i="1"/>
  <c r="T2256" i="1"/>
  <c r="F2248" i="1"/>
  <c r="Z2248" i="1"/>
  <c r="V2248" i="1"/>
  <c r="U2248" i="1"/>
  <c r="T2248" i="1"/>
  <c r="F2240" i="1"/>
  <c r="Z2240" i="1"/>
  <c r="V2240" i="1"/>
  <c r="U2240" i="1"/>
  <c r="T2240" i="1"/>
  <c r="F2232" i="1"/>
  <c r="Z2232" i="1"/>
  <c r="V2232" i="1"/>
  <c r="U2232" i="1"/>
  <c r="T2232" i="1"/>
  <c r="F2224" i="1"/>
  <c r="Z2224" i="1"/>
  <c r="V2224" i="1"/>
  <c r="U2224" i="1"/>
  <c r="T2224" i="1"/>
  <c r="F2216" i="1"/>
  <c r="Z2216" i="1"/>
  <c r="V2216" i="1"/>
  <c r="U2216" i="1"/>
  <c r="T2216" i="1"/>
  <c r="F2208" i="1"/>
  <c r="Z2208" i="1"/>
  <c r="V2208" i="1"/>
  <c r="U2208" i="1"/>
  <c r="T2208" i="1"/>
  <c r="F2200" i="1"/>
  <c r="Z2200" i="1"/>
  <c r="V2200" i="1"/>
  <c r="U2200" i="1"/>
  <c r="T2200" i="1"/>
  <c r="F2192" i="1"/>
  <c r="Z2192" i="1"/>
  <c r="V2192" i="1"/>
  <c r="U2192" i="1"/>
  <c r="T2192" i="1"/>
  <c r="F2184" i="1"/>
  <c r="Z2184" i="1"/>
  <c r="V2184" i="1"/>
  <c r="U2184" i="1"/>
  <c r="T2184" i="1"/>
  <c r="F2176" i="1"/>
  <c r="Z2176" i="1"/>
  <c r="V2176" i="1"/>
  <c r="U2176" i="1"/>
  <c r="T2176" i="1"/>
  <c r="F2168" i="1"/>
  <c r="Z2168" i="1"/>
  <c r="V2168" i="1"/>
  <c r="U2168" i="1"/>
  <c r="T2168" i="1"/>
  <c r="F2160" i="1"/>
  <c r="Z2160" i="1"/>
  <c r="V2160" i="1"/>
  <c r="U2160" i="1"/>
  <c r="T2160" i="1"/>
  <c r="F2152" i="1"/>
  <c r="Z2152" i="1"/>
  <c r="V2152" i="1"/>
  <c r="U2152" i="1"/>
  <c r="T2152" i="1"/>
  <c r="F2144" i="1"/>
  <c r="Z2144" i="1"/>
  <c r="V2144" i="1"/>
  <c r="U2144" i="1"/>
  <c r="T2144" i="1"/>
  <c r="F2136" i="1"/>
  <c r="Z2136" i="1"/>
  <c r="V2136" i="1"/>
  <c r="U2136" i="1"/>
  <c r="T2136" i="1"/>
  <c r="F2128" i="1"/>
  <c r="Z2128" i="1"/>
  <c r="V2128" i="1"/>
  <c r="U2128" i="1"/>
  <c r="T2128" i="1"/>
  <c r="F2120" i="1"/>
  <c r="Z2120" i="1"/>
  <c r="V2120" i="1"/>
  <c r="U2120" i="1"/>
  <c r="T2120" i="1"/>
  <c r="F2112" i="1"/>
  <c r="Z2112" i="1"/>
  <c r="V2112" i="1"/>
  <c r="U2112" i="1"/>
  <c r="T2112" i="1"/>
  <c r="F2104" i="1"/>
  <c r="Z2104" i="1"/>
  <c r="V2104" i="1"/>
  <c r="U2104" i="1"/>
  <c r="T2104" i="1"/>
  <c r="F2096" i="1"/>
  <c r="Z2096" i="1"/>
  <c r="V2096" i="1"/>
  <c r="U2096" i="1"/>
  <c r="T2096" i="1"/>
  <c r="F2088" i="1"/>
  <c r="Z2088" i="1"/>
  <c r="V2088" i="1"/>
  <c r="U2088" i="1"/>
  <c r="T2088" i="1"/>
  <c r="F2080" i="1"/>
  <c r="Z2080" i="1"/>
  <c r="V2080" i="1"/>
  <c r="U2080" i="1"/>
  <c r="T2080" i="1"/>
  <c r="F2072" i="1"/>
  <c r="Z2072" i="1"/>
  <c r="V2072" i="1"/>
  <c r="U2072" i="1"/>
  <c r="T2072" i="1"/>
  <c r="F2064" i="1"/>
  <c r="Z2064" i="1"/>
  <c r="V2064" i="1"/>
  <c r="U2064" i="1"/>
  <c r="T2064" i="1"/>
  <c r="F2056" i="1"/>
  <c r="Z2056" i="1"/>
  <c r="V2056" i="1"/>
  <c r="U2056" i="1"/>
  <c r="T2056" i="1"/>
  <c r="F2048" i="1"/>
  <c r="Z2048" i="1"/>
  <c r="V2048" i="1"/>
  <c r="U2048" i="1"/>
  <c r="T2048" i="1"/>
  <c r="F2040" i="1"/>
  <c r="Z2040" i="1"/>
  <c r="V2040" i="1"/>
  <c r="U2040" i="1"/>
  <c r="T2040" i="1"/>
  <c r="F2032" i="1"/>
  <c r="Z2032" i="1"/>
  <c r="V2032" i="1"/>
  <c r="U2032" i="1"/>
  <c r="T2032" i="1"/>
  <c r="F2024" i="1"/>
  <c r="Z2024" i="1"/>
  <c r="V2024" i="1"/>
  <c r="U2024" i="1"/>
  <c r="T2024" i="1"/>
  <c r="F2016" i="1"/>
  <c r="Z2016" i="1"/>
  <c r="V2016" i="1"/>
  <c r="U2016" i="1"/>
  <c r="T2016" i="1"/>
  <c r="F2008" i="1"/>
  <c r="Z2008" i="1"/>
  <c r="V2008" i="1"/>
  <c r="U2008" i="1"/>
  <c r="T2008" i="1"/>
  <c r="F2000" i="1"/>
  <c r="Z2000" i="1"/>
  <c r="V2000" i="1"/>
  <c r="U2000" i="1"/>
  <c r="T2000" i="1"/>
  <c r="F1992" i="1"/>
  <c r="Z1992" i="1"/>
  <c r="V1992" i="1"/>
  <c r="U1992" i="1"/>
  <c r="T1992" i="1"/>
  <c r="F1984" i="1"/>
  <c r="Z1984" i="1"/>
  <c r="V1984" i="1"/>
  <c r="U1984" i="1"/>
  <c r="T1984" i="1"/>
  <c r="F1976" i="1"/>
  <c r="Z1976" i="1"/>
  <c r="V1976" i="1"/>
  <c r="U1976" i="1"/>
  <c r="T1976" i="1"/>
  <c r="F1968" i="1"/>
  <c r="Z1968" i="1"/>
  <c r="V1968" i="1"/>
  <c r="U1968" i="1"/>
  <c r="T1968" i="1"/>
  <c r="F1960" i="1"/>
  <c r="Z1960" i="1"/>
  <c r="V1960" i="1"/>
  <c r="U1960" i="1"/>
  <c r="T1960" i="1"/>
  <c r="F1952" i="1"/>
  <c r="Z1952" i="1"/>
  <c r="V1952" i="1"/>
  <c r="U1952" i="1"/>
  <c r="T1952" i="1"/>
  <c r="F1944" i="1"/>
  <c r="Z1944" i="1"/>
  <c r="V1944" i="1"/>
  <c r="U1944" i="1"/>
  <c r="T1944" i="1"/>
  <c r="F1936" i="1"/>
  <c r="Z1936" i="1"/>
  <c r="V1936" i="1"/>
  <c r="U1936" i="1"/>
  <c r="T1936" i="1"/>
  <c r="F1928" i="1"/>
  <c r="Z1928" i="1"/>
  <c r="V1928" i="1"/>
  <c r="U1928" i="1"/>
  <c r="T1928" i="1"/>
  <c r="F1920" i="1"/>
  <c r="Z1920" i="1"/>
  <c r="V1920" i="1"/>
  <c r="U1920" i="1"/>
  <c r="T1920" i="1"/>
  <c r="F1912" i="1"/>
  <c r="Z1912" i="1"/>
  <c r="V1912" i="1"/>
  <c r="U1912" i="1"/>
  <c r="T1912" i="1"/>
  <c r="F1904" i="1"/>
  <c r="Z1904" i="1"/>
  <c r="V1904" i="1"/>
  <c r="U1904" i="1"/>
  <c r="T1904" i="1"/>
  <c r="F1896" i="1"/>
  <c r="Z1896" i="1"/>
  <c r="V1896" i="1"/>
  <c r="U1896" i="1"/>
  <c r="T1896" i="1"/>
  <c r="F1888" i="1"/>
  <c r="Z1888" i="1"/>
  <c r="V1888" i="1"/>
  <c r="U1888" i="1"/>
  <c r="T1888" i="1"/>
  <c r="F1880" i="1"/>
  <c r="Z1880" i="1"/>
  <c r="V1880" i="1"/>
  <c r="U1880" i="1"/>
  <c r="T1880" i="1"/>
  <c r="F1872" i="1"/>
  <c r="Z1872" i="1"/>
  <c r="V1872" i="1"/>
  <c r="U1872" i="1"/>
  <c r="T1872" i="1"/>
  <c r="F1864" i="1"/>
  <c r="Z1864" i="1"/>
  <c r="V1864" i="1"/>
  <c r="U1864" i="1"/>
  <c r="T1864" i="1"/>
  <c r="F1856" i="1"/>
  <c r="Z1856" i="1"/>
  <c r="V1856" i="1"/>
  <c r="U1856" i="1"/>
  <c r="T1856" i="1"/>
  <c r="F1848" i="1"/>
  <c r="Z1848" i="1"/>
  <c r="V1848" i="1"/>
  <c r="U1848" i="1"/>
  <c r="T1848" i="1"/>
  <c r="F1840" i="1"/>
  <c r="Z1840" i="1"/>
  <c r="V1840" i="1"/>
  <c r="U1840" i="1"/>
  <c r="T1840" i="1"/>
  <c r="F1832" i="1"/>
  <c r="Z1832" i="1"/>
  <c r="V1832" i="1"/>
  <c r="U1832" i="1"/>
  <c r="T1832" i="1"/>
  <c r="F1824" i="1"/>
  <c r="Z1824" i="1"/>
  <c r="V1824" i="1"/>
  <c r="U1824" i="1"/>
  <c r="T1824" i="1"/>
  <c r="F1816" i="1"/>
  <c r="Z1816" i="1"/>
  <c r="V1816" i="1"/>
  <c r="U1816" i="1"/>
  <c r="T1816" i="1"/>
  <c r="F1808" i="1"/>
  <c r="Z1808" i="1"/>
  <c r="V1808" i="1"/>
  <c r="U1808" i="1"/>
  <c r="T1808" i="1"/>
  <c r="F1800" i="1"/>
  <c r="Z1800" i="1"/>
  <c r="V1800" i="1"/>
  <c r="U1800" i="1"/>
  <c r="T1800" i="1"/>
  <c r="F1792" i="1"/>
  <c r="Z1792" i="1"/>
  <c r="V1792" i="1"/>
  <c r="U1792" i="1"/>
  <c r="T1792" i="1"/>
  <c r="F1784" i="1"/>
  <c r="Z1784" i="1"/>
  <c r="V1784" i="1"/>
  <c r="U1784" i="1"/>
  <c r="T1784" i="1"/>
  <c r="F1776" i="1"/>
  <c r="Z1776" i="1"/>
  <c r="V1776" i="1"/>
  <c r="U1776" i="1"/>
  <c r="T1776" i="1"/>
  <c r="F1768" i="1"/>
  <c r="Z1768" i="1"/>
  <c r="V1768" i="1"/>
  <c r="U1768" i="1"/>
  <c r="T1768" i="1"/>
  <c r="F1760" i="1"/>
  <c r="Z1760" i="1"/>
  <c r="V1760" i="1"/>
  <c r="U1760" i="1"/>
  <c r="T1760" i="1"/>
  <c r="F1752" i="1"/>
  <c r="Z1752" i="1"/>
  <c r="V1752" i="1"/>
  <c r="U1752" i="1"/>
  <c r="T1752" i="1"/>
  <c r="F1744" i="1"/>
  <c r="Z1744" i="1"/>
  <c r="V1744" i="1"/>
  <c r="U1744" i="1"/>
  <c r="T1744" i="1"/>
  <c r="F1736" i="1"/>
  <c r="Z1736" i="1"/>
  <c r="V1736" i="1"/>
  <c r="U1736" i="1"/>
  <c r="T1736" i="1"/>
  <c r="F1728" i="1"/>
  <c r="Z1728" i="1"/>
  <c r="V1728" i="1"/>
  <c r="U1728" i="1"/>
  <c r="T1728" i="1"/>
  <c r="F1720" i="1"/>
  <c r="Z1720" i="1"/>
  <c r="V1720" i="1"/>
  <c r="U1720" i="1"/>
  <c r="T1720" i="1"/>
  <c r="F1712" i="1"/>
  <c r="Z1712" i="1"/>
  <c r="V1712" i="1"/>
  <c r="U1712" i="1"/>
  <c r="T1712" i="1"/>
  <c r="F1704" i="1"/>
  <c r="Z1704" i="1"/>
  <c r="V1704" i="1"/>
  <c r="U1704" i="1"/>
  <c r="T1704" i="1"/>
  <c r="F1696" i="1"/>
  <c r="Z1696" i="1"/>
  <c r="V1696" i="1"/>
  <c r="T1696" i="1"/>
  <c r="U1696" i="1"/>
  <c r="F1688" i="1"/>
  <c r="Z1688" i="1"/>
  <c r="V1688" i="1"/>
  <c r="U1688" i="1"/>
  <c r="T1688" i="1"/>
  <c r="F1680" i="1"/>
  <c r="Z1680" i="1"/>
  <c r="V1680" i="1"/>
  <c r="U1680" i="1"/>
  <c r="T1680" i="1"/>
  <c r="F1672" i="1"/>
  <c r="Z1672" i="1"/>
  <c r="V1672" i="1"/>
  <c r="U1672" i="1"/>
  <c r="T1672" i="1"/>
  <c r="F1664" i="1"/>
  <c r="Z1664" i="1"/>
  <c r="V1664" i="1"/>
  <c r="U1664" i="1"/>
  <c r="T1664" i="1"/>
  <c r="F1656" i="1"/>
  <c r="Z1656" i="1"/>
  <c r="V1656" i="1"/>
  <c r="U1656" i="1"/>
  <c r="T1656" i="1"/>
  <c r="F1648" i="1"/>
  <c r="Z1648" i="1"/>
  <c r="V1648" i="1"/>
  <c r="U1648" i="1"/>
  <c r="T1648" i="1"/>
  <c r="F1640" i="1"/>
  <c r="Z1640" i="1"/>
  <c r="V1640" i="1"/>
  <c r="U1640" i="1"/>
  <c r="T1640" i="1"/>
  <c r="F1632" i="1"/>
  <c r="Z1632" i="1"/>
  <c r="V1632" i="1"/>
  <c r="U1632" i="1"/>
  <c r="T1632" i="1"/>
  <c r="F1624" i="1"/>
  <c r="Z1624" i="1"/>
  <c r="V1624" i="1"/>
  <c r="U1624" i="1"/>
  <c r="T1624" i="1"/>
  <c r="F1616" i="1"/>
  <c r="Z1616" i="1"/>
  <c r="V1616" i="1"/>
  <c r="U1616" i="1"/>
  <c r="T1616" i="1"/>
  <c r="F1608" i="1"/>
  <c r="Z1608" i="1"/>
  <c r="V1608" i="1"/>
  <c r="U1608" i="1"/>
  <c r="T1608" i="1"/>
  <c r="F1600" i="1"/>
  <c r="Z1600" i="1"/>
  <c r="V1600" i="1"/>
  <c r="U1600" i="1"/>
  <c r="T1600" i="1"/>
  <c r="F1592" i="1"/>
  <c r="Z1592" i="1"/>
  <c r="V1592" i="1"/>
  <c r="U1592" i="1"/>
  <c r="T1592" i="1"/>
  <c r="F1584" i="1"/>
  <c r="Z1584" i="1"/>
  <c r="V1584" i="1"/>
  <c r="U1584" i="1"/>
  <c r="T1584" i="1"/>
  <c r="F1576" i="1"/>
  <c r="Z1576" i="1"/>
  <c r="V1576" i="1"/>
  <c r="U1576" i="1"/>
  <c r="T1576" i="1"/>
  <c r="F1568" i="1"/>
  <c r="Z1568" i="1"/>
  <c r="V1568" i="1"/>
  <c r="U1568" i="1"/>
  <c r="T1568" i="1"/>
  <c r="F1560" i="1"/>
  <c r="Z1560" i="1"/>
  <c r="V1560" i="1"/>
  <c r="U1560" i="1"/>
  <c r="T1560" i="1"/>
  <c r="F1552" i="1"/>
  <c r="Z1552" i="1"/>
  <c r="V1552" i="1"/>
  <c r="U1552" i="1"/>
  <c r="T1552" i="1"/>
  <c r="F1544" i="1"/>
  <c r="Z1544" i="1"/>
  <c r="V1544" i="1"/>
  <c r="U1544" i="1"/>
  <c r="T1544" i="1"/>
  <c r="F1536" i="1"/>
  <c r="Z1536" i="1"/>
  <c r="V1536" i="1"/>
  <c r="U1536" i="1"/>
  <c r="T1536" i="1"/>
  <c r="F1528" i="1"/>
  <c r="Z1528" i="1"/>
  <c r="V1528" i="1"/>
  <c r="U1528" i="1"/>
  <c r="T1528" i="1"/>
  <c r="F1520" i="1"/>
  <c r="Z1520" i="1"/>
  <c r="V1520" i="1"/>
  <c r="U1520" i="1"/>
  <c r="T1520" i="1"/>
  <c r="F1512" i="1"/>
  <c r="Z1512" i="1"/>
  <c r="V1512" i="1"/>
  <c r="U1512" i="1"/>
  <c r="T1512" i="1"/>
  <c r="F1504" i="1"/>
  <c r="Z1504" i="1"/>
  <c r="V1504" i="1"/>
  <c r="U1504" i="1"/>
  <c r="T1504" i="1"/>
  <c r="F1496" i="1"/>
  <c r="Z1496" i="1"/>
  <c r="V1496" i="1"/>
  <c r="U1496" i="1"/>
  <c r="T1496" i="1"/>
  <c r="F1488" i="1"/>
  <c r="Z1488" i="1"/>
  <c r="V1488" i="1"/>
  <c r="U1488" i="1"/>
  <c r="T1488" i="1"/>
  <c r="F1480" i="1"/>
  <c r="Z1480" i="1"/>
  <c r="V1480" i="1"/>
  <c r="U1480" i="1"/>
  <c r="T1480" i="1"/>
  <c r="F1472" i="1"/>
  <c r="Z1472" i="1"/>
  <c r="V1472" i="1"/>
  <c r="U1472" i="1"/>
  <c r="T1472" i="1"/>
  <c r="F1464" i="1"/>
  <c r="Z1464" i="1"/>
  <c r="V1464" i="1"/>
  <c r="U1464" i="1"/>
  <c r="T1464" i="1"/>
  <c r="F1456" i="1"/>
  <c r="Z1456" i="1"/>
  <c r="V1456" i="1"/>
  <c r="U1456" i="1"/>
  <c r="T1456" i="1"/>
  <c r="F1448" i="1"/>
  <c r="Z1448" i="1"/>
  <c r="V1448" i="1"/>
  <c r="U1448" i="1"/>
  <c r="T1448" i="1"/>
  <c r="F1440" i="1"/>
  <c r="Z1440" i="1"/>
  <c r="V1440" i="1"/>
  <c r="U1440" i="1"/>
  <c r="T1440" i="1"/>
  <c r="F1432" i="1"/>
  <c r="Z1432" i="1"/>
  <c r="V1432" i="1"/>
  <c r="U1432" i="1"/>
  <c r="T1432" i="1"/>
  <c r="F1424" i="1"/>
  <c r="Z1424" i="1"/>
  <c r="V1424" i="1"/>
  <c r="U1424" i="1"/>
  <c r="T1424" i="1"/>
  <c r="F1416" i="1"/>
  <c r="Z1416" i="1"/>
  <c r="V1416" i="1"/>
  <c r="U1416" i="1"/>
  <c r="T1416" i="1"/>
  <c r="F1408" i="1"/>
  <c r="Z1408" i="1"/>
  <c r="V1408" i="1"/>
  <c r="U1408" i="1"/>
  <c r="T1408" i="1"/>
  <c r="F1400" i="1"/>
  <c r="Z1400" i="1"/>
  <c r="V1400" i="1"/>
  <c r="U1400" i="1"/>
  <c r="T1400" i="1"/>
  <c r="F1392" i="1"/>
  <c r="Z1392" i="1"/>
  <c r="V1392" i="1"/>
  <c r="U1392" i="1"/>
  <c r="T1392" i="1"/>
  <c r="F1384" i="1"/>
  <c r="Z1384" i="1"/>
  <c r="V1384" i="1"/>
  <c r="U1384" i="1"/>
  <c r="T1384" i="1"/>
  <c r="F1376" i="1"/>
  <c r="Z1376" i="1"/>
  <c r="V1376" i="1"/>
  <c r="U1376" i="1"/>
  <c r="T1376" i="1"/>
  <c r="F1368" i="1"/>
  <c r="Z1368" i="1"/>
  <c r="V1368" i="1"/>
  <c r="U1368" i="1"/>
  <c r="T1368" i="1"/>
  <c r="F1360" i="1"/>
  <c r="Z1360" i="1"/>
  <c r="V1360" i="1"/>
  <c r="U1360" i="1"/>
  <c r="T1360" i="1"/>
  <c r="F1352" i="1"/>
  <c r="Z1352" i="1"/>
  <c r="V1352" i="1"/>
  <c r="U1352" i="1"/>
  <c r="T1352" i="1"/>
  <c r="F1344" i="1"/>
  <c r="Z1344" i="1"/>
  <c r="V1344" i="1"/>
  <c r="U1344" i="1"/>
  <c r="T1344" i="1"/>
  <c r="F1336" i="1"/>
  <c r="Z1336" i="1"/>
  <c r="V1336" i="1"/>
  <c r="U1336" i="1"/>
  <c r="T1336" i="1"/>
  <c r="F1328" i="1"/>
  <c r="Z1328" i="1"/>
  <c r="V1328" i="1"/>
  <c r="U1328" i="1"/>
  <c r="T1328" i="1"/>
  <c r="F1320" i="1"/>
  <c r="Z1320" i="1"/>
  <c r="V1320" i="1"/>
  <c r="U1320" i="1"/>
  <c r="T1320" i="1"/>
  <c r="F1312" i="1"/>
  <c r="Z1312" i="1"/>
  <c r="V1312" i="1"/>
  <c r="U1312" i="1"/>
  <c r="T1312" i="1"/>
  <c r="F1304" i="1"/>
  <c r="Z1304" i="1"/>
  <c r="V1304" i="1"/>
  <c r="U1304" i="1"/>
  <c r="T1304" i="1"/>
  <c r="F1296" i="1"/>
  <c r="Z1296" i="1"/>
  <c r="V1296" i="1"/>
  <c r="U1296" i="1"/>
  <c r="T1296" i="1"/>
  <c r="F1288" i="1"/>
  <c r="Z1288" i="1"/>
  <c r="V1288" i="1"/>
  <c r="U1288" i="1"/>
  <c r="T1288" i="1"/>
  <c r="F1280" i="1"/>
  <c r="Z1280" i="1"/>
  <c r="V1280" i="1"/>
  <c r="U1280" i="1"/>
  <c r="T1280" i="1"/>
  <c r="F1272" i="1"/>
  <c r="Z1272" i="1"/>
  <c r="V1272" i="1"/>
  <c r="U1272" i="1"/>
  <c r="T1272" i="1"/>
  <c r="F1264" i="1"/>
  <c r="Z1264" i="1"/>
  <c r="V1264" i="1"/>
  <c r="U1264" i="1"/>
  <c r="T1264" i="1"/>
  <c r="F1256" i="1"/>
  <c r="Z1256" i="1"/>
  <c r="V1256" i="1"/>
  <c r="U1256" i="1"/>
  <c r="T1256" i="1"/>
  <c r="F1248" i="1"/>
  <c r="Z1248" i="1"/>
  <c r="V1248" i="1"/>
  <c r="U1248" i="1"/>
  <c r="T1248" i="1"/>
  <c r="F1240" i="1"/>
  <c r="Z1240" i="1"/>
  <c r="V1240" i="1"/>
  <c r="U1240" i="1"/>
  <c r="T1240" i="1"/>
  <c r="F1232" i="1"/>
  <c r="Z1232" i="1"/>
  <c r="V1232" i="1"/>
  <c r="U1232" i="1"/>
  <c r="T1232" i="1"/>
  <c r="F1224" i="1"/>
  <c r="Z1224" i="1"/>
  <c r="V1224" i="1"/>
  <c r="U1224" i="1"/>
  <c r="T1224" i="1"/>
  <c r="F1216" i="1"/>
  <c r="Z1216" i="1"/>
  <c r="V1216" i="1"/>
  <c r="U1216" i="1"/>
  <c r="T1216" i="1"/>
  <c r="F1208" i="1"/>
  <c r="Z1208" i="1"/>
  <c r="V1208" i="1"/>
  <c r="U1208" i="1"/>
  <c r="T1208" i="1"/>
  <c r="F1200" i="1"/>
  <c r="Z1200" i="1"/>
  <c r="V1200" i="1"/>
  <c r="U1200" i="1"/>
  <c r="T1200" i="1"/>
  <c r="F1192" i="1"/>
  <c r="Z1192" i="1"/>
  <c r="V1192" i="1"/>
  <c r="U1192" i="1"/>
  <c r="T1192" i="1"/>
  <c r="F1184" i="1"/>
  <c r="Z1184" i="1"/>
  <c r="V1184" i="1"/>
  <c r="U1184" i="1"/>
  <c r="T1184" i="1"/>
  <c r="F1176" i="1"/>
  <c r="Z1176" i="1"/>
  <c r="V1176" i="1"/>
  <c r="U1176" i="1"/>
  <c r="T1176" i="1"/>
  <c r="F1168" i="1"/>
  <c r="Z1168" i="1"/>
  <c r="V1168" i="1"/>
  <c r="U1168" i="1"/>
  <c r="T1168" i="1"/>
  <c r="F1160" i="1"/>
  <c r="Z1160" i="1"/>
  <c r="V1160" i="1"/>
  <c r="U1160" i="1"/>
  <c r="T1160" i="1"/>
  <c r="F1152" i="1"/>
  <c r="Z1152" i="1"/>
  <c r="V1152" i="1"/>
  <c r="U1152" i="1"/>
  <c r="T1152" i="1"/>
  <c r="F1144" i="1"/>
  <c r="Z1144" i="1"/>
  <c r="V1144" i="1"/>
  <c r="U1144" i="1"/>
  <c r="T1144" i="1"/>
  <c r="F1136" i="1"/>
  <c r="Z1136" i="1"/>
  <c r="V1136" i="1"/>
  <c r="U1136" i="1"/>
  <c r="T1136" i="1"/>
  <c r="F1128" i="1"/>
  <c r="Z1128" i="1"/>
  <c r="V1128" i="1"/>
  <c r="U1128" i="1"/>
  <c r="T1128" i="1"/>
  <c r="F1120" i="1"/>
  <c r="Z1120" i="1"/>
  <c r="V1120" i="1"/>
  <c r="U1120" i="1"/>
  <c r="T1120" i="1"/>
  <c r="F1112" i="1"/>
  <c r="Z1112" i="1"/>
  <c r="V1112" i="1"/>
  <c r="U1112" i="1"/>
  <c r="T1112" i="1"/>
  <c r="F1104" i="1"/>
  <c r="Z1104" i="1"/>
  <c r="V1104" i="1"/>
  <c r="U1104" i="1"/>
  <c r="T1104" i="1"/>
  <c r="F1096" i="1"/>
  <c r="Z1096" i="1"/>
  <c r="V1096" i="1"/>
  <c r="U1096" i="1"/>
  <c r="T1096" i="1"/>
  <c r="F1088" i="1"/>
  <c r="Z1088" i="1"/>
  <c r="V1088" i="1"/>
  <c r="U1088" i="1"/>
  <c r="T1088" i="1"/>
  <c r="F1080" i="1"/>
  <c r="Z1080" i="1"/>
  <c r="V1080" i="1"/>
  <c r="U1080" i="1"/>
  <c r="T1080" i="1"/>
  <c r="F1072" i="1"/>
  <c r="Z1072" i="1"/>
  <c r="V1072" i="1"/>
  <c r="U1072" i="1"/>
  <c r="T1072" i="1"/>
  <c r="F1064" i="1"/>
  <c r="Z1064" i="1"/>
  <c r="V1064" i="1"/>
  <c r="U1064" i="1"/>
  <c r="T1064" i="1"/>
  <c r="F1056" i="1"/>
  <c r="Z1056" i="1"/>
  <c r="V1056" i="1"/>
  <c r="U1056" i="1"/>
  <c r="T1056" i="1"/>
  <c r="F1048" i="1"/>
  <c r="Z1048" i="1"/>
  <c r="V1048" i="1"/>
  <c r="U1048" i="1"/>
  <c r="T1048" i="1"/>
  <c r="F1040" i="1"/>
  <c r="Z1040" i="1"/>
  <c r="V1040" i="1"/>
  <c r="U1040" i="1"/>
  <c r="T1040" i="1"/>
  <c r="F1032" i="1"/>
  <c r="Z1032" i="1"/>
  <c r="V1032" i="1"/>
  <c r="U1032" i="1"/>
  <c r="T1032" i="1"/>
  <c r="F1024" i="1"/>
  <c r="Z1024" i="1"/>
  <c r="V1024" i="1"/>
  <c r="U1024" i="1"/>
  <c r="T1024" i="1"/>
  <c r="F1016" i="1"/>
  <c r="Z1016" i="1"/>
  <c r="V1016" i="1"/>
  <c r="U1016" i="1"/>
  <c r="T1016" i="1"/>
  <c r="F1008" i="1"/>
  <c r="Z1008" i="1"/>
  <c r="V1008" i="1"/>
  <c r="U1008" i="1"/>
  <c r="T1008" i="1"/>
  <c r="F1000" i="1"/>
  <c r="Z1000" i="1"/>
  <c r="V1000" i="1"/>
  <c r="U1000" i="1"/>
  <c r="T1000" i="1"/>
  <c r="F992" i="1"/>
  <c r="Z992" i="1"/>
  <c r="V992" i="1"/>
  <c r="U992" i="1"/>
  <c r="T992" i="1"/>
  <c r="F984" i="1"/>
  <c r="Z984" i="1"/>
  <c r="V984" i="1"/>
  <c r="U984" i="1"/>
  <c r="T984" i="1"/>
  <c r="F976" i="1"/>
  <c r="Z976" i="1"/>
  <c r="V976" i="1"/>
  <c r="U976" i="1"/>
  <c r="T976" i="1"/>
  <c r="F968" i="1"/>
  <c r="Z968" i="1"/>
  <c r="V968" i="1"/>
  <c r="U968" i="1"/>
  <c r="T968" i="1"/>
  <c r="F960" i="1"/>
  <c r="Z960" i="1"/>
  <c r="V960" i="1"/>
  <c r="U960" i="1"/>
  <c r="T960" i="1"/>
  <c r="F952" i="1"/>
  <c r="Z952" i="1"/>
  <c r="V952" i="1"/>
  <c r="U952" i="1"/>
  <c r="T952" i="1"/>
  <c r="F944" i="1"/>
  <c r="Z944" i="1"/>
  <c r="V944" i="1"/>
  <c r="U944" i="1"/>
  <c r="T944" i="1"/>
  <c r="F936" i="1"/>
  <c r="Z936" i="1"/>
  <c r="V936" i="1"/>
  <c r="U936" i="1"/>
  <c r="T936" i="1"/>
  <c r="F928" i="1"/>
  <c r="Z928" i="1"/>
  <c r="V928" i="1"/>
  <c r="U928" i="1"/>
  <c r="T928" i="1"/>
  <c r="F920" i="1"/>
  <c r="Z920" i="1"/>
  <c r="V920" i="1"/>
  <c r="U920" i="1"/>
  <c r="T920" i="1"/>
  <c r="F912" i="1"/>
  <c r="Z912" i="1"/>
  <c r="V912" i="1"/>
  <c r="U912" i="1"/>
  <c r="T912" i="1"/>
  <c r="F904" i="1"/>
  <c r="Z904" i="1"/>
  <c r="V904" i="1"/>
  <c r="U904" i="1"/>
  <c r="T904" i="1"/>
  <c r="F896" i="1"/>
  <c r="Z896" i="1"/>
  <c r="V896" i="1"/>
  <c r="U896" i="1"/>
  <c r="T896" i="1"/>
  <c r="F888" i="1"/>
  <c r="Z888" i="1"/>
  <c r="V888" i="1"/>
  <c r="U888" i="1"/>
  <c r="T888" i="1"/>
  <c r="F880" i="1"/>
  <c r="Z880" i="1"/>
  <c r="V880" i="1"/>
  <c r="U880" i="1"/>
  <c r="T880" i="1"/>
  <c r="F872" i="1"/>
  <c r="Z872" i="1"/>
  <c r="V872" i="1"/>
  <c r="U872" i="1"/>
  <c r="T872" i="1"/>
  <c r="F864" i="1"/>
  <c r="Z864" i="1"/>
  <c r="V864" i="1"/>
  <c r="U864" i="1"/>
  <c r="T864" i="1"/>
  <c r="F856" i="1"/>
  <c r="Z856" i="1"/>
  <c r="V856" i="1"/>
  <c r="U856" i="1"/>
  <c r="T856" i="1"/>
  <c r="F848" i="1"/>
  <c r="Z848" i="1"/>
  <c r="V848" i="1"/>
  <c r="U848" i="1"/>
  <c r="T848" i="1"/>
  <c r="F840" i="1"/>
  <c r="Z840" i="1"/>
  <c r="V840" i="1"/>
  <c r="U840" i="1"/>
  <c r="T840" i="1"/>
  <c r="F832" i="1"/>
  <c r="Z832" i="1"/>
  <c r="V832" i="1"/>
  <c r="U832" i="1"/>
  <c r="T832" i="1"/>
  <c r="F824" i="1"/>
  <c r="Z824" i="1"/>
  <c r="V824" i="1"/>
  <c r="U824" i="1"/>
  <c r="T824" i="1"/>
  <c r="F816" i="1"/>
  <c r="Z816" i="1"/>
  <c r="V816" i="1"/>
  <c r="U816" i="1"/>
  <c r="T816" i="1"/>
  <c r="F808" i="1"/>
  <c r="Z808" i="1"/>
  <c r="V808" i="1"/>
  <c r="U808" i="1"/>
  <c r="T808" i="1"/>
  <c r="F800" i="1"/>
  <c r="Z800" i="1"/>
  <c r="V800" i="1"/>
  <c r="U800" i="1"/>
  <c r="T800" i="1"/>
  <c r="F792" i="1"/>
  <c r="Z792" i="1"/>
  <c r="V792" i="1"/>
  <c r="U792" i="1"/>
  <c r="T792" i="1"/>
  <c r="F784" i="1"/>
  <c r="Z784" i="1"/>
  <c r="V784" i="1"/>
  <c r="U784" i="1"/>
  <c r="T784" i="1"/>
  <c r="F776" i="1"/>
  <c r="Z776" i="1"/>
  <c r="V776" i="1"/>
  <c r="U776" i="1"/>
  <c r="T776" i="1"/>
  <c r="F768" i="1"/>
  <c r="Z768" i="1"/>
  <c r="V768" i="1"/>
  <c r="U768" i="1"/>
  <c r="T768" i="1"/>
  <c r="F760" i="1"/>
  <c r="Z760" i="1"/>
  <c r="V760" i="1"/>
  <c r="U760" i="1"/>
  <c r="T760" i="1"/>
  <c r="F752" i="1"/>
  <c r="Z752" i="1"/>
  <c r="V752" i="1"/>
  <c r="U752" i="1"/>
  <c r="T752" i="1"/>
  <c r="F744" i="1"/>
  <c r="Z744" i="1"/>
  <c r="V744" i="1"/>
  <c r="U744" i="1"/>
  <c r="T744" i="1"/>
  <c r="F736" i="1"/>
  <c r="Z736" i="1"/>
  <c r="V736" i="1"/>
  <c r="U736" i="1"/>
  <c r="T736" i="1"/>
  <c r="F728" i="1"/>
  <c r="Z728" i="1"/>
  <c r="V728" i="1"/>
  <c r="U728" i="1"/>
  <c r="T728" i="1"/>
  <c r="F720" i="1"/>
  <c r="Z720" i="1"/>
  <c r="V720" i="1"/>
  <c r="U720" i="1"/>
  <c r="T720" i="1"/>
  <c r="F712" i="1"/>
  <c r="Z712" i="1"/>
  <c r="V712" i="1"/>
  <c r="U712" i="1"/>
  <c r="T712" i="1"/>
  <c r="F704" i="1"/>
  <c r="Z704" i="1"/>
  <c r="V704" i="1"/>
  <c r="U704" i="1"/>
  <c r="T704" i="1"/>
  <c r="F696" i="1"/>
  <c r="Z696" i="1"/>
  <c r="V696" i="1"/>
  <c r="U696" i="1"/>
  <c r="T696" i="1"/>
  <c r="F688" i="1"/>
  <c r="Z688" i="1"/>
  <c r="V688" i="1"/>
  <c r="U688" i="1"/>
  <c r="T688" i="1"/>
  <c r="F680" i="1"/>
  <c r="Z680" i="1"/>
  <c r="V680" i="1"/>
  <c r="U680" i="1"/>
  <c r="T680" i="1"/>
  <c r="F672" i="1"/>
  <c r="Z672" i="1"/>
  <c r="V672" i="1"/>
  <c r="U672" i="1"/>
  <c r="T672" i="1"/>
  <c r="F664" i="1"/>
  <c r="Z664" i="1"/>
  <c r="V664" i="1"/>
  <c r="U664" i="1"/>
  <c r="T664" i="1"/>
  <c r="F656" i="1"/>
  <c r="Z656" i="1"/>
  <c r="V656" i="1"/>
  <c r="U656" i="1"/>
  <c r="T656" i="1"/>
  <c r="F648" i="1"/>
  <c r="Z648" i="1"/>
  <c r="V648" i="1"/>
  <c r="U648" i="1"/>
  <c r="T648" i="1"/>
  <c r="F640" i="1"/>
  <c r="Z640" i="1"/>
  <c r="V640" i="1"/>
  <c r="U640" i="1"/>
  <c r="T640" i="1"/>
  <c r="F632" i="1"/>
  <c r="Z632" i="1"/>
  <c r="V632" i="1"/>
  <c r="U632" i="1"/>
  <c r="T632" i="1"/>
  <c r="F624" i="1"/>
  <c r="Z624" i="1"/>
  <c r="V624" i="1"/>
  <c r="U624" i="1"/>
  <c r="T624" i="1"/>
  <c r="F616" i="1"/>
  <c r="Z616" i="1"/>
  <c r="V616" i="1"/>
  <c r="U616" i="1"/>
  <c r="T616" i="1"/>
  <c r="F608" i="1"/>
  <c r="Z608" i="1"/>
  <c r="V608" i="1"/>
  <c r="U608" i="1"/>
  <c r="T608" i="1"/>
  <c r="F600" i="1"/>
  <c r="Z600" i="1"/>
  <c r="V600" i="1"/>
  <c r="U600" i="1"/>
  <c r="T600" i="1"/>
  <c r="F592" i="1"/>
  <c r="Z592" i="1"/>
  <c r="V592" i="1"/>
  <c r="U592" i="1"/>
  <c r="T592" i="1"/>
  <c r="F584" i="1"/>
  <c r="Z584" i="1"/>
  <c r="V584" i="1"/>
  <c r="U584" i="1"/>
  <c r="T584" i="1"/>
  <c r="F576" i="1"/>
  <c r="Z576" i="1"/>
  <c r="V576" i="1"/>
  <c r="U576" i="1"/>
  <c r="T576" i="1"/>
  <c r="F568" i="1"/>
  <c r="Z568" i="1"/>
  <c r="V568" i="1"/>
  <c r="U568" i="1"/>
  <c r="T568" i="1"/>
  <c r="F560" i="1"/>
  <c r="Z560" i="1"/>
  <c r="V560" i="1"/>
  <c r="U560" i="1"/>
  <c r="T560" i="1"/>
  <c r="F552" i="1"/>
  <c r="Z552" i="1"/>
  <c r="V552" i="1"/>
  <c r="U552" i="1"/>
  <c r="T552" i="1"/>
  <c r="F544" i="1"/>
  <c r="Z544" i="1"/>
  <c r="V544" i="1"/>
  <c r="U544" i="1"/>
  <c r="T544" i="1"/>
  <c r="F536" i="1"/>
  <c r="Z536" i="1"/>
  <c r="V536" i="1"/>
  <c r="U536" i="1"/>
  <c r="T536" i="1"/>
  <c r="F528" i="1"/>
  <c r="Z528" i="1"/>
  <c r="V528" i="1"/>
  <c r="U528" i="1"/>
  <c r="T528" i="1"/>
  <c r="F520" i="1"/>
  <c r="Z520" i="1"/>
  <c r="V520" i="1"/>
  <c r="U520" i="1"/>
  <c r="T520" i="1"/>
  <c r="F512" i="1"/>
  <c r="Z512" i="1"/>
  <c r="V512" i="1"/>
  <c r="U512" i="1"/>
  <c r="T512" i="1"/>
  <c r="F504" i="1"/>
  <c r="Z504" i="1"/>
  <c r="V504" i="1"/>
  <c r="U504" i="1"/>
  <c r="T504" i="1"/>
  <c r="F496" i="1"/>
  <c r="Z496" i="1"/>
  <c r="V496" i="1"/>
  <c r="U496" i="1"/>
  <c r="T496" i="1"/>
  <c r="F488" i="1"/>
  <c r="Z488" i="1"/>
  <c r="V488" i="1"/>
  <c r="U488" i="1"/>
  <c r="T488" i="1"/>
  <c r="F480" i="1"/>
  <c r="Z480" i="1"/>
  <c r="V480" i="1"/>
  <c r="U480" i="1"/>
  <c r="T480" i="1"/>
  <c r="F472" i="1"/>
  <c r="Z472" i="1"/>
  <c r="V472" i="1"/>
  <c r="U472" i="1"/>
  <c r="T472" i="1"/>
  <c r="F464" i="1"/>
  <c r="Z464" i="1"/>
  <c r="V464" i="1"/>
  <c r="U464" i="1"/>
  <c r="T464" i="1"/>
  <c r="F456" i="1"/>
  <c r="Z456" i="1"/>
  <c r="V456" i="1"/>
  <c r="U456" i="1"/>
  <c r="T456" i="1"/>
  <c r="F448" i="1"/>
  <c r="Z448" i="1"/>
  <c r="V448" i="1"/>
  <c r="U448" i="1"/>
  <c r="T448" i="1"/>
  <c r="F440" i="1"/>
  <c r="Z440" i="1"/>
  <c r="V440" i="1"/>
  <c r="U440" i="1"/>
  <c r="T440" i="1"/>
  <c r="F432" i="1"/>
  <c r="Z432" i="1"/>
  <c r="V432" i="1"/>
  <c r="U432" i="1"/>
  <c r="T432" i="1"/>
  <c r="F424" i="1"/>
  <c r="Z424" i="1"/>
  <c r="V424" i="1"/>
  <c r="U424" i="1"/>
  <c r="T424" i="1"/>
  <c r="F416" i="1"/>
  <c r="Z416" i="1"/>
  <c r="V416" i="1"/>
  <c r="U416" i="1"/>
  <c r="T416" i="1"/>
  <c r="F408" i="1"/>
  <c r="Z408" i="1"/>
  <c r="V408" i="1"/>
  <c r="U408" i="1"/>
  <c r="T408" i="1"/>
  <c r="F400" i="1"/>
  <c r="Z400" i="1"/>
  <c r="V400" i="1"/>
  <c r="U400" i="1"/>
  <c r="T400" i="1"/>
  <c r="F392" i="1"/>
  <c r="Z392" i="1"/>
  <c r="V392" i="1"/>
  <c r="U392" i="1"/>
  <c r="T392" i="1"/>
  <c r="F384" i="1"/>
  <c r="Z384" i="1"/>
  <c r="V384" i="1"/>
  <c r="U384" i="1"/>
  <c r="T384" i="1"/>
  <c r="F376" i="1"/>
  <c r="Z376" i="1"/>
  <c r="V376" i="1"/>
  <c r="U376" i="1"/>
  <c r="T376" i="1"/>
  <c r="F368" i="1"/>
  <c r="Z368" i="1"/>
  <c r="V368" i="1"/>
  <c r="U368" i="1"/>
  <c r="T368" i="1"/>
  <c r="F360" i="1"/>
  <c r="Z360" i="1"/>
  <c r="V360" i="1"/>
  <c r="U360" i="1"/>
  <c r="T360" i="1"/>
  <c r="F352" i="1"/>
  <c r="Z352" i="1"/>
  <c r="V352" i="1"/>
  <c r="U352" i="1"/>
  <c r="T352" i="1"/>
  <c r="F344" i="1"/>
  <c r="Z344" i="1"/>
  <c r="V344" i="1"/>
  <c r="U344" i="1"/>
  <c r="T344" i="1"/>
  <c r="F336" i="1"/>
  <c r="Z336" i="1"/>
  <c r="V336" i="1"/>
  <c r="U336" i="1"/>
  <c r="T336" i="1"/>
  <c r="F328" i="1"/>
  <c r="Z328" i="1"/>
  <c r="V328" i="1"/>
  <c r="U328" i="1"/>
  <c r="T328" i="1"/>
  <c r="F320" i="1"/>
  <c r="Z320" i="1"/>
  <c r="V320" i="1"/>
  <c r="U320" i="1"/>
  <c r="T320" i="1"/>
  <c r="F312" i="1"/>
  <c r="Z312" i="1"/>
  <c r="V312" i="1"/>
  <c r="U312" i="1"/>
  <c r="T312" i="1"/>
  <c r="F304" i="1"/>
  <c r="Z304" i="1"/>
  <c r="V304" i="1"/>
  <c r="U304" i="1"/>
  <c r="T304" i="1"/>
  <c r="F296" i="1"/>
  <c r="Z296" i="1"/>
  <c r="V296" i="1"/>
  <c r="U296" i="1"/>
  <c r="T296" i="1"/>
  <c r="F288" i="1"/>
  <c r="Z288" i="1"/>
  <c r="V288" i="1"/>
  <c r="U288" i="1"/>
  <c r="T288" i="1"/>
  <c r="F280" i="1"/>
  <c r="Z280" i="1"/>
  <c r="V280" i="1"/>
  <c r="U280" i="1"/>
  <c r="T280" i="1"/>
  <c r="F272" i="1"/>
  <c r="Z272" i="1"/>
  <c r="V272" i="1"/>
  <c r="U272" i="1"/>
  <c r="T272" i="1"/>
  <c r="F264" i="1"/>
  <c r="Z264" i="1"/>
  <c r="V264" i="1"/>
  <c r="U264" i="1"/>
  <c r="T264" i="1"/>
  <c r="F256" i="1"/>
  <c r="Z256" i="1"/>
  <c r="V256" i="1"/>
  <c r="U256" i="1"/>
  <c r="T256" i="1"/>
  <c r="F248" i="1"/>
  <c r="Z248" i="1"/>
  <c r="V248" i="1"/>
  <c r="U248" i="1"/>
  <c r="T248" i="1"/>
  <c r="F240" i="1"/>
  <c r="Z240" i="1"/>
  <c r="V240" i="1"/>
  <c r="U240" i="1"/>
  <c r="T240" i="1"/>
  <c r="F232" i="1"/>
  <c r="Z232" i="1"/>
  <c r="V232" i="1"/>
  <c r="U232" i="1"/>
  <c r="T232" i="1"/>
  <c r="F224" i="1"/>
  <c r="Z224" i="1"/>
  <c r="V224" i="1"/>
  <c r="U224" i="1"/>
  <c r="T224" i="1"/>
  <c r="F216" i="1"/>
  <c r="Z216" i="1"/>
  <c r="V216" i="1"/>
  <c r="U216" i="1"/>
  <c r="T216" i="1"/>
  <c r="F208" i="1"/>
  <c r="Z208" i="1"/>
  <c r="V208" i="1"/>
  <c r="U208" i="1"/>
  <c r="T208" i="1"/>
  <c r="F200" i="1"/>
  <c r="Z200" i="1"/>
  <c r="V200" i="1"/>
  <c r="U200" i="1"/>
  <c r="T200" i="1"/>
  <c r="F192" i="1"/>
  <c r="Z192" i="1"/>
  <c r="V192" i="1"/>
  <c r="U192" i="1"/>
  <c r="T192" i="1"/>
  <c r="F184" i="1"/>
  <c r="Z184" i="1"/>
  <c r="V184" i="1"/>
  <c r="U184" i="1"/>
  <c r="T184" i="1"/>
  <c r="F176" i="1"/>
  <c r="Z176" i="1"/>
  <c r="V176" i="1"/>
  <c r="U176" i="1"/>
  <c r="T176" i="1"/>
  <c r="F168" i="1"/>
  <c r="Z168" i="1"/>
  <c r="V168" i="1"/>
  <c r="U168" i="1"/>
  <c r="T168" i="1"/>
  <c r="F160" i="1"/>
  <c r="Z160" i="1"/>
  <c r="V160" i="1"/>
  <c r="U160" i="1"/>
  <c r="T160" i="1"/>
  <c r="F152" i="1"/>
  <c r="Z152" i="1"/>
  <c r="V152" i="1"/>
  <c r="U152" i="1"/>
  <c r="T152" i="1"/>
  <c r="F144" i="1"/>
  <c r="Z144" i="1"/>
  <c r="V144" i="1"/>
  <c r="U144" i="1"/>
  <c r="T144" i="1"/>
  <c r="F136" i="1"/>
  <c r="Z136" i="1"/>
  <c r="V136" i="1"/>
  <c r="U136" i="1"/>
  <c r="T136" i="1"/>
  <c r="F128" i="1"/>
  <c r="Z128" i="1"/>
  <c r="V128" i="1"/>
  <c r="U128" i="1"/>
  <c r="T128" i="1"/>
  <c r="F120" i="1"/>
  <c r="Z120" i="1"/>
  <c r="V120" i="1"/>
  <c r="U120" i="1"/>
  <c r="T120" i="1"/>
  <c r="F112" i="1"/>
  <c r="Z112" i="1"/>
  <c r="V112" i="1"/>
  <c r="U112" i="1"/>
  <c r="T112" i="1"/>
  <c r="F104" i="1"/>
  <c r="Z104" i="1"/>
  <c r="V104" i="1"/>
  <c r="U104" i="1"/>
  <c r="T104" i="1"/>
  <c r="F96" i="1"/>
  <c r="Z96" i="1"/>
  <c r="V96" i="1"/>
  <c r="U96" i="1"/>
  <c r="T96" i="1"/>
  <c r="F88" i="1"/>
  <c r="Z88" i="1"/>
  <c r="V88" i="1"/>
  <c r="U88" i="1"/>
  <c r="T88" i="1"/>
  <c r="F80" i="1"/>
  <c r="Z80" i="1"/>
  <c r="V80" i="1"/>
  <c r="U80" i="1"/>
  <c r="T80" i="1"/>
  <c r="F72" i="1"/>
  <c r="Z72" i="1"/>
  <c r="V72" i="1"/>
  <c r="U72" i="1"/>
  <c r="T72" i="1"/>
  <c r="F64" i="1"/>
  <c r="Z64" i="1"/>
  <c r="V64" i="1"/>
  <c r="U64" i="1"/>
  <c r="T64" i="1"/>
  <c r="F56" i="1"/>
  <c r="Z56" i="1"/>
  <c r="V56" i="1"/>
  <c r="U56" i="1"/>
  <c r="T56" i="1"/>
  <c r="F48" i="1"/>
  <c r="Z48" i="1"/>
  <c r="V48" i="1"/>
  <c r="U48" i="1"/>
  <c r="T48" i="1"/>
  <c r="F40" i="1"/>
  <c r="Z40" i="1"/>
  <c r="V40" i="1"/>
  <c r="U40" i="1"/>
  <c r="T40" i="1"/>
  <c r="F32" i="1"/>
  <c r="Z32" i="1"/>
  <c r="V32" i="1"/>
  <c r="U32" i="1"/>
  <c r="T32" i="1"/>
  <c r="F24" i="1"/>
  <c r="Z24" i="1"/>
  <c r="V24" i="1"/>
  <c r="U24" i="1"/>
  <c r="T24" i="1"/>
  <c r="F16" i="1"/>
  <c r="Z16" i="1"/>
  <c r="V16" i="1"/>
  <c r="U16" i="1"/>
  <c r="T16" i="1"/>
  <c r="F8" i="1"/>
  <c r="Z8" i="1"/>
  <c r="V8" i="1"/>
  <c r="U8" i="1"/>
  <c r="T8" i="1"/>
  <c r="L9949" i="1"/>
  <c r="L9821" i="1"/>
  <c r="G9821" i="1" s="1"/>
  <c r="L9741" i="1"/>
  <c r="L9573" i="1"/>
  <c r="L9557" i="1"/>
  <c r="L9541" i="1"/>
  <c r="G9541" i="1" s="1"/>
  <c r="L9525" i="1"/>
  <c r="L9509" i="1"/>
  <c r="L9493" i="1"/>
  <c r="L9477" i="1"/>
  <c r="G9477" i="1" s="1"/>
  <c r="L9325" i="1"/>
  <c r="L9237" i="1"/>
  <c r="L9213" i="1"/>
  <c r="L9189" i="1"/>
  <c r="G9189" i="1" s="1"/>
  <c r="L9165" i="1"/>
  <c r="Z9959" i="1"/>
  <c r="V9959" i="1"/>
  <c r="U9959" i="1"/>
  <c r="Z9951" i="1"/>
  <c r="V9951" i="1"/>
  <c r="U9951" i="1"/>
  <c r="F9943" i="1"/>
  <c r="Z9943" i="1"/>
  <c r="V9943" i="1"/>
  <c r="U9943" i="1"/>
  <c r="Z9935" i="1"/>
  <c r="V9935" i="1"/>
  <c r="U9935" i="1"/>
  <c r="Z9927" i="1"/>
  <c r="V9927" i="1"/>
  <c r="U9927" i="1"/>
  <c r="Z9919" i="1"/>
  <c r="V9919" i="1"/>
  <c r="U9919" i="1"/>
  <c r="Z9911" i="1"/>
  <c r="V9911" i="1"/>
  <c r="U9911" i="1"/>
  <c r="Z9903" i="1"/>
  <c r="V9903" i="1"/>
  <c r="U9903" i="1"/>
  <c r="Z9895" i="1"/>
  <c r="V9895" i="1"/>
  <c r="U9895" i="1"/>
  <c r="Z9887" i="1"/>
  <c r="V9887" i="1"/>
  <c r="U9887" i="1"/>
  <c r="F9879" i="1"/>
  <c r="Z9879" i="1"/>
  <c r="V9879" i="1"/>
  <c r="U9879" i="1"/>
  <c r="Z9871" i="1"/>
  <c r="V9871" i="1"/>
  <c r="U9871" i="1"/>
  <c r="Z9863" i="1"/>
  <c r="V9863" i="1"/>
  <c r="U9863" i="1"/>
  <c r="Z9855" i="1"/>
  <c r="V9855" i="1"/>
  <c r="U9855" i="1"/>
  <c r="Z9847" i="1"/>
  <c r="V9847" i="1"/>
  <c r="U9847" i="1"/>
  <c r="Z9839" i="1"/>
  <c r="V9839" i="1"/>
  <c r="U9839" i="1"/>
  <c r="Z9831" i="1"/>
  <c r="V9831" i="1"/>
  <c r="U9831" i="1"/>
  <c r="Z9823" i="1"/>
  <c r="V9823" i="1"/>
  <c r="U9823" i="1"/>
  <c r="Z9815" i="1"/>
  <c r="V9815" i="1"/>
  <c r="U9815" i="1"/>
  <c r="Z9807" i="1"/>
  <c r="V9807" i="1"/>
  <c r="U9807" i="1"/>
  <c r="Z9799" i="1"/>
  <c r="V9799" i="1"/>
  <c r="U9799" i="1"/>
  <c r="Z9791" i="1"/>
  <c r="V9791" i="1"/>
  <c r="U9791" i="1"/>
  <c r="Z9783" i="1"/>
  <c r="V9783" i="1"/>
  <c r="U9783" i="1"/>
  <c r="Z9775" i="1"/>
  <c r="V9775" i="1"/>
  <c r="U9775" i="1"/>
  <c r="Z9767" i="1"/>
  <c r="V9767" i="1"/>
  <c r="U9767" i="1"/>
  <c r="Z9759" i="1"/>
  <c r="V9759" i="1"/>
  <c r="U9759" i="1"/>
  <c r="Z9751" i="1"/>
  <c r="V9751" i="1"/>
  <c r="U9751" i="1"/>
  <c r="Z9743" i="1"/>
  <c r="V9743" i="1"/>
  <c r="U9743" i="1"/>
  <c r="Z9735" i="1"/>
  <c r="V9735" i="1"/>
  <c r="U9735" i="1"/>
  <c r="Z9727" i="1"/>
  <c r="V9727" i="1"/>
  <c r="U9727" i="1"/>
  <c r="Z9719" i="1"/>
  <c r="V9719" i="1"/>
  <c r="U9719" i="1"/>
  <c r="Z9711" i="1"/>
  <c r="V9711" i="1"/>
  <c r="U9711" i="1"/>
  <c r="Z9703" i="1"/>
  <c r="V9703" i="1"/>
  <c r="U9703" i="1"/>
  <c r="Z9695" i="1"/>
  <c r="V9695" i="1"/>
  <c r="U9695" i="1"/>
  <c r="Z9687" i="1"/>
  <c r="V9687" i="1"/>
  <c r="U9687" i="1"/>
  <c r="Z9679" i="1"/>
  <c r="V9679" i="1"/>
  <c r="U9679" i="1"/>
  <c r="Z9671" i="1"/>
  <c r="V9671" i="1"/>
  <c r="U9671" i="1"/>
  <c r="F9663" i="1"/>
  <c r="Z9663" i="1"/>
  <c r="V9663" i="1"/>
  <c r="U9663" i="1"/>
  <c r="Z9655" i="1"/>
  <c r="V9655" i="1"/>
  <c r="U9655" i="1"/>
  <c r="Z9647" i="1"/>
  <c r="V9647" i="1"/>
  <c r="U9647" i="1"/>
  <c r="Z9639" i="1"/>
  <c r="V9639" i="1"/>
  <c r="U9639" i="1"/>
  <c r="Z9631" i="1"/>
  <c r="V9631" i="1"/>
  <c r="U9631" i="1"/>
  <c r="Z9623" i="1"/>
  <c r="V9623" i="1"/>
  <c r="U9623" i="1"/>
  <c r="Z9615" i="1"/>
  <c r="V9615" i="1"/>
  <c r="U9615" i="1"/>
  <c r="Z9607" i="1"/>
  <c r="V9607" i="1"/>
  <c r="U9607" i="1"/>
  <c r="Z9599" i="1"/>
  <c r="V9599" i="1"/>
  <c r="U9599" i="1"/>
  <c r="Z9591" i="1"/>
  <c r="V9591" i="1"/>
  <c r="U9591" i="1"/>
  <c r="Z9583" i="1"/>
  <c r="V9583" i="1"/>
  <c r="U9583" i="1"/>
  <c r="Z9575" i="1"/>
  <c r="V9575" i="1"/>
  <c r="U9575" i="1"/>
  <c r="Z9567" i="1"/>
  <c r="V9567" i="1"/>
  <c r="U9567" i="1"/>
  <c r="Z9559" i="1"/>
  <c r="V9559" i="1"/>
  <c r="U9559" i="1"/>
  <c r="Z9551" i="1"/>
  <c r="V9551" i="1"/>
  <c r="U9551" i="1"/>
  <c r="Z9543" i="1"/>
  <c r="V9543" i="1"/>
  <c r="U9543" i="1"/>
  <c r="Z9535" i="1"/>
  <c r="V9535" i="1"/>
  <c r="U9535" i="1"/>
  <c r="Z9527" i="1"/>
  <c r="V9527" i="1"/>
  <c r="U9527" i="1"/>
  <c r="Z9519" i="1"/>
  <c r="V9519" i="1"/>
  <c r="U9519" i="1"/>
  <c r="Z9511" i="1"/>
  <c r="V9511" i="1"/>
  <c r="U9511" i="1"/>
  <c r="T9511" i="1"/>
  <c r="Z9503" i="1"/>
  <c r="V9503" i="1"/>
  <c r="U9503" i="1"/>
  <c r="T9503" i="1"/>
  <c r="Z9495" i="1"/>
  <c r="V9495" i="1"/>
  <c r="U9495" i="1"/>
  <c r="T9495" i="1"/>
  <c r="Z9487" i="1"/>
  <c r="V9487" i="1"/>
  <c r="U9487" i="1"/>
  <c r="T9487" i="1"/>
  <c r="Z9479" i="1"/>
  <c r="V9479" i="1"/>
  <c r="U9479" i="1"/>
  <c r="T9479" i="1"/>
  <c r="Z9471" i="1"/>
  <c r="V9471" i="1"/>
  <c r="U9471" i="1"/>
  <c r="T9471" i="1"/>
  <c r="Z9463" i="1"/>
  <c r="V9463" i="1"/>
  <c r="U9463" i="1"/>
  <c r="T9463" i="1"/>
  <c r="Z9455" i="1"/>
  <c r="V9455" i="1"/>
  <c r="U9455" i="1"/>
  <c r="T9455" i="1"/>
  <c r="Z9447" i="1"/>
  <c r="V9447" i="1"/>
  <c r="U9447" i="1"/>
  <c r="T9447" i="1"/>
  <c r="Z9439" i="1"/>
  <c r="V9439" i="1"/>
  <c r="U9439" i="1"/>
  <c r="T9439" i="1"/>
  <c r="Z9431" i="1"/>
  <c r="V9431" i="1"/>
  <c r="U9431" i="1"/>
  <c r="T9431" i="1"/>
  <c r="Z9423" i="1"/>
  <c r="V9423" i="1"/>
  <c r="U9423" i="1"/>
  <c r="T9423" i="1"/>
  <c r="Z9415" i="1"/>
  <c r="V9415" i="1"/>
  <c r="U9415" i="1"/>
  <c r="T9415" i="1"/>
  <c r="Z9407" i="1"/>
  <c r="V9407" i="1"/>
  <c r="U9407" i="1"/>
  <c r="T9407" i="1"/>
  <c r="Z9399" i="1"/>
  <c r="V9399" i="1"/>
  <c r="U9399" i="1"/>
  <c r="T9399" i="1"/>
  <c r="Z9391" i="1"/>
  <c r="V9391" i="1"/>
  <c r="U9391" i="1"/>
  <c r="T9391" i="1"/>
  <c r="Z9383" i="1"/>
  <c r="V9383" i="1"/>
  <c r="U9383" i="1"/>
  <c r="T9383" i="1"/>
  <c r="Z9375" i="1"/>
  <c r="V9375" i="1"/>
  <c r="U9375" i="1"/>
  <c r="T9375" i="1"/>
  <c r="Z9367" i="1"/>
  <c r="V9367" i="1"/>
  <c r="U9367" i="1"/>
  <c r="T9367" i="1"/>
  <c r="Z9359" i="1"/>
  <c r="V9359" i="1"/>
  <c r="U9359" i="1"/>
  <c r="T9359" i="1"/>
  <c r="Z9351" i="1"/>
  <c r="V9351" i="1"/>
  <c r="U9351" i="1"/>
  <c r="T9351" i="1"/>
  <c r="Z9343" i="1"/>
  <c r="V9343" i="1"/>
  <c r="U9343" i="1"/>
  <c r="T9343" i="1"/>
  <c r="Z9335" i="1"/>
  <c r="V9335" i="1"/>
  <c r="U9335" i="1"/>
  <c r="T9335" i="1"/>
  <c r="F9327" i="1"/>
  <c r="Z9327" i="1"/>
  <c r="V9327" i="1"/>
  <c r="U9327" i="1"/>
  <c r="T9327" i="1"/>
  <c r="F9319" i="1"/>
  <c r="Z9319" i="1"/>
  <c r="V9319" i="1"/>
  <c r="U9319" i="1"/>
  <c r="T9319" i="1"/>
  <c r="F9311" i="1"/>
  <c r="Z9311" i="1"/>
  <c r="V9311" i="1"/>
  <c r="U9311" i="1"/>
  <c r="T9311" i="1"/>
  <c r="F9303" i="1"/>
  <c r="Z9303" i="1"/>
  <c r="V9303" i="1"/>
  <c r="U9303" i="1"/>
  <c r="T9303" i="1"/>
  <c r="Z9295" i="1"/>
  <c r="V9295" i="1"/>
  <c r="U9295" i="1"/>
  <c r="T9295" i="1"/>
  <c r="Z9287" i="1"/>
  <c r="V9287" i="1"/>
  <c r="U9287" i="1"/>
  <c r="T9287" i="1"/>
  <c r="Z9279" i="1"/>
  <c r="V9279" i="1"/>
  <c r="U9279" i="1"/>
  <c r="T9279" i="1"/>
  <c r="Z9271" i="1"/>
  <c r="V9271" i="1"/>
  <c r="U9271" i="1"/>
  <c r="T9271" i="1"/>
  <c r="Z9263" i="1"/>
  <c r="V9263" i="1"/>
  <c r="U9263" i="1"/>
  <c r="T9263" i="1"/>
  <c r="Z9255" i="1"/>
  <c r="V9255" i="1"/>
  <c r="U9255" i="1"/>
  <c r="T9255" i="1"/>
  <c r="Z9247" i="1"/>
  <c r="V9247" i="1"/>
  <c r="U9247" i="1"/>
  <c r="T9247" i="1"/>
  <c r="Z9239" i="1"/>
  <c r="V9239" i="1"/>
  <c r="U9239" i="1"/>
  <c r="T9239" i="1"/>
  <c r="Z9231" i="1"/>
  <c r="V9231" i="1"/>
  <c r="U9231" i="1"/>
  <c r="T9231" i="1"/>
  <c r="Z9223" i="1"/>
  <c r="V9223" i="1"/>
  <c r="U9223" i="1"/>
  <c r="T9223" i="1"/>
  <c r="Z9215" i="1"/>
  <c r="V9215" i="1"/>
  <c r="U9215" i="1"/>
  <c r="T9215" i="1"/>
  <c r="Z9207" i="1"/>
  <c r="V9207" i="1"/>
  <c r="U9207" i="1"/>
  <c r="T9207" i="1"/>
  <c r="Z9199" i="1"/>
  <c r="V9199" i="1"/>
  <c r="U9199" i="1"/>
  <c r="T9199" i="1"/>
  <c r="Z9191" i="1"/>
  <c r="V9191" i="1"/>
  <c r="U9191" i="1"/>
  <c r="T9191" i="1"/>
  <c r="Z9183" i="1"/>
  <c r="V9183" i="1"/>
  <c r="U9183" i="1"/>
  <c r="T9183" i="1"/>
  <c r="Z9175" i="1"/>
  <c r="V9175" i="1"/>
  <c r="U9175" i="1"/>
  <c r="T9175" i="1"/>
  <c r="Z9167" i="1"/>
  <c r="V9167" i="1"/>
  <c r="U9167" i="1"/>
  <c r="T9167" i="1"/>
  <c r="Z9159" i="1"/>
  <c r="V9159" i="1"/>
  <c r="U9159" i="1"/>
  <c r="T9159" i="1"/>
  <c r="Z9151" i="1"/>
  <c r="V9151" i="1"/>
  <c r="U9151" i="1"/>
  <c r="T9151" i="1"/>
  <c r="Z9143" i="1"/>
  <c r="V9143" i="1"/>
  <c r="U9143" i="1"/>
  <c r="T9143" i="1"/>
  <c r="Z9135" i="1"/>
  <c r="V9135" i="1"/>
  <c r="U9135" i="1"/>
  <c r="T9135" i="1"/>
  <c r="F9127" i="1"/>
  <c r="Z9127" i="1"/>
  <c r="V9127" i="1"/>
  <c r="U9127" i="1"/>
  <c r="T9127" i="1"/>
  <c r="Z9119" i="1"/>
  <c r="V9119" i="1"/>
  <c r="U9119" i="1"/>
  <c r="T9119" i="1"/>
  <c r="Z9111" i="1"/>
  <c r="V9111" i="1"/>
  <c r="U9111" i="1"/>
  <c r="T9111" i="1"/>
  <c r="Z9103" i="1"/>
  <c r="V9103" i="1"/>
  <c r="U9103" i="1"/>
  <c r="T9103" i="1"/>
  <c r="Z9095" i="1"/>
  <c r="V9095" i="1"/>
  <c r="U9095" i="1"/>
  <c r="T9095" i="1"/>
  <c r="Z9087" i="1"/>
  <c r="V9087" i="1"/>
  <c r="U9087" i="1"/>
  <c r="T9087" i="1"/>
  <c r="Z9079" i="1"/>
  <c r="V9079" i="1"/>
  <c r="U9079" i="1"/>
  <c r="T9079" i="1"/>
  <c r="Z9071" i="1"/>
  <c r="V9071" i="1"/>
  <c r="U9071" i="1"/>
  <c r="T9071" i="1"/>
  <c r="Z9063" i="1"/>
  <c r="V9063" i="1"/>
  <c r="U9063" i="1"/>
  <c r="T9063" i="1"/>
  <c r="Z9055" i="1"/>
  <c r="V9055" i="1"/>
  <c r="U9055" i="1"/>
  <c r="T9055" i="1"/>
  <c r="Z9047" i="1"/>
  <c r="V9047" i="1"/>
  <c r="U9047" i="1"/>
  <c r="T9047" i="1"/>
  <c r="Z9039" i="1"/>
  <c r="V9039" i="1"/>
  <c r="U9039" i="1"/>
  <c r="T9039" i="1"/>
  <c r="Z9031" i="1"/>
  <c r="V9031" i="1"/>
  <c r="U9031" i="1"/>
  <c r="T9031" i="1"/>
  <c r="Z9023" i="1"/>
  <c r="V9023" i="1"/>
  <c r="U9023" i="1"/>
  <c r="T9023" i="1"/>
  <c r="Z9015" i="1"/>
  <c r="V9015" i="1"/>
  <c r="U9015" i="1"/>
  <c r="T9015" i="1"/>
  <c r="Z9007" i="1"/>
  <c r="V9007" i="1"/>
  <c r="U9007" i="1"/>
  <c r="T9007" i="1"/>
  <c r="Z8999" i="1"/>
  <c r="V8999" i="1"/>
  <c r="U8999" i="1"/>
  <c r="T8999" i="1"/>
  <c r="Z8991" i="1"/>
  <c r="V8991" i="1"/>
  <c r="U8991" i="1"/>
  <c r="T8991" i="1"/>
  <c r="Z8983" i="1"/>
  <c r="V8983" i="1"/>
  <c r="U8983" i="1"/>
  <c r="T8983" i="1"/>
  <c r="Z8975" i="1"/>
  <c r="V8975" i="1"/>
  <c r="U8975" i="1"/>
  <c r="T8975" i="1"/>
  <c r="Z8967" i="1"/>
  <c r="V8967" i="1"/>
  <c r="U8967" i="1"/>
  <c r="T8967" i="1"/>
  <c r="Z8959" i="1"/>
  <c r="V8959" i="1"/>
  <c r="U8959" i="1"/>
  <c r="T8959" i="1"/>
  <c r="Z8951" i="1"/>
  <c r="V8951" i="1"/>
  <c r="U8951" i="1"/>
  <c r="T8951" i="1"/>
  <c r="Z8943" i="1"/>
  <c r="V8943" i="1"/>
  <c r="U8943" i="1"/>
  <c r="T8943" i="1"/>
  <c r="Z8935" i="1"/>
  <c r="V8935" i="1"/>
  <c r="U8935" i="1"/>
  <c r="T8935" i="1"/>
  <c r="Z8927" i="1"/>
  <c r="V8927" i="1"/>
  <c r="U8927" i="1"/>
  <c r="T8927" i="1"/>
  <c r="Z8919" i="1"/>
  <c r="V8919" i="1"/>
  <c r="U8919" i="1"/>
  <c r="T8919" i="1"/>
  <c r="Z8911" i="1"/>
  <c r="V8911" i="1"/>
  <c r="U8911" i="1"/>
  <c r="T8911" i="1"/>
  <c r="Z8903" i="1"/>
  <c r="V8903" i="1"/>
  <c r="U8903" i="1"/>
  <c r="T8903" i="1"/>
  <c r="Z8895" i="1"/>
  <c r="V8895" i="1"/>
  <c r="U8895" i="1"/>
  <c r="T8895" i="1"/>
  <c r="Z8887" i="1"/>
  <c r="V8887" i="1"/>
  <c r="U8887" i="1"/>
  <c r="T8887" i="1"/>
  <c r="Z8879" i="1"/>
  <c r="V8879" i="1"/>
  <c r="U8879" i="1"/>
  <c r="T8879" i="1"/>
  <c r="Z8871" i="1"/>
  <c r="V8871" i="1"/>
  <c r="U8871" i="1"/>
  <c r="T8871" i="1"/>
  <c r="Z8863" i="1"/>
  <c r="V8863" i="1"/>
  <c r="U8863" i="1"/>
  <c r="T8863" i="1"/>
  <c r="Z8855" i="1"/>
  <c r="V8855" i="1"/>
  <c r="U8855" i="1"/>
  <c r="T8855" i="1"/>
  <c r="Z8847" i="1"/>
  <c r="V8847" i="1"/>
  <c r="U8847" i="1"/>
  <c r="T8847" i="1"/>
  <c r="Z8839" i="1"/>
  <c r="V8839" i="1"/>
  <c r="U8839" i="1"/>
  <c r="T8839" i="1"/>
  <c r="Z8831" i="1"/>
  <c r="V8831" i="1"/>
  <c r="U8831" i="1"/>
  <c r="T8831" i="1"/>
  <c r="Z8823" i="1"/>
  <c r="V8823" i="1"/>
  <c r="U8823" i="1"/>
  <c r="T8823" i="1"/>
  <c r="Z8815" i="1"/>
  <c r="V8815" i="1"/>
  <c r="U8815" i="1"/>
  <c r="T8815" i="1"/>
  <c r="Z8807" i="1"/>
  <c r="V8807" i="1"/>
  <c r="U8807" i="1"/>
  <c r="T8807" i="1"/>
  <c r="Z8799" i="1"/>
  <c r="V8799" i="1"/>
  <c r="U8799" i="1"/>
  <c r="T8799" i="1"/>
  <c r="Z8791" i="1"/>
  <c r="V8791" i="1"/>
  <c r="U8791" i="1"/>
  <c r="T8791" i="1"/>
  <c r="Z8783" i="1"/>
  <c r="V8783" i="1"/>
  <c r="U8783" i="1"/>
  <c r="T8783" i="1"/>
  <c r="Z8775" i="1"/>
  <c r="V8775" i="1"/>
  <c r="U8775" i="1"/>
  <c r="T8775" i="1"/>
  <c r="Z8767" i="1"/>
  <c r="V8767" i="1"/>
  <c r="U8767" i="1"/>
  <c r="T8767" i="1"/>
  <c r="F8759" i="1"/>
  <c r="Z8759" i="1"/>
  <c r="V8759" i="1"/>
  <c r="U8759" i="1"/>
  <c r="T8759" i="1"/>
  <c r="Z8751" i="1"/>
  <c r="V8751" i="1"/>
  <c r="U8751" i="1"/>
  <c r="T8751" i="1"/>
  <c r="F8743" i="1"/>
  <c r="Z8743" i="1"/>
  <c r="V8743" i="1"/>
  <c r="U8743" i="1"/>
  <c r="T8743" i="1"/>
  <c r="F8735" i="1"/>
  <c r="Z8735" i="1"/>
  <c r="V8735" i="1"/>
  <c r="U8735" i="1"/>
  <c r="T8735" i="1"/>
  <c r="F8727" i="1"/>
  <c r="Z8727" i="1"/>
  <c r="V8727" i="1"/>
  <c r="U8727" i="1"/>
  <c r="T8727" i="1"/>
  <c r="Z8719" i="1"/>
  <c r="V8719" i="1"/>
  <c r="U8719" i="1"/>
  <c r="T8719" i="1"/>
  <c r="Z8711" i="1"/>
  <c r="V8711" i="1"/>
  <c r="U8711" i="1"/>
  <c r="T8711" i="1"/>
  <c r="Z8703" i="1"/>
  <c r="V8703" i="1"/>
  <c r="U8703" i="1"/>
  <c r="T8703" i="1"/>
  <c r="Z8695" i="1"/>
  <c r="V8695" i="1"/>
  <c r="U8695" i="1"/>
  <c r="T8695" i="1"/>
  <c r="Z8687" i="1"/>
  <c r="V8687" i="1"/>
  <c r="U8687" i="1"/>
  <c r="T8687" i="1"/>
  <c r="Z8679" i="1"/>
  <c r="V8679" i="1"/>
  <c r="U8679" i="1"/>
  <c r="T8679" i="1"/>
  <c r="Z8671" i="1"/>
  <c r="V8671" i="1"/>
  <c r="U8671" i="1"/>
  <c r="T8671" i="1"/>
  <c r="Z8663" i="1"/>
  <c r="V8663" i="1"/>
  <c r="U8663" i="1"/>
  <c r="T8663" i="1"/>
  <c r="Z8655" i="1"/>
  <c r="V8655" i="1"/>
  <c r="U8655" i="1"/>
  <c r="T8655" i="1"/>
  <c r="Z8647" i="1"/>
  <c r="V8647" i="1"/>
  <c r="U8647" i="1"/>
  <c r="T8647" i="1"/>
  <c r="Z8639" i="1"/>
  <c r="V8639" i="1"/>
  <c r="U8639" i="1"/>
  <c r="T8639" i="1"/>
  <c r="Z8631" i="1"/>
  <c r="V8631" i="1"/>
  <c r="U8631" i="1"/>
  <c r="T8631" i="1"/>
  <c r="Z8623" i="1"/>
  <c r="V8623" i="1"/>
  <c r="U8623" i="1"/>
  <c r="T8623" i="1"/>
  <c r="Z8615" i="1"/>
  <c r="V8615" i="1"/>
  <c r="U8615" i="1"/>
  <c r="T8615" i="1"/>
  <c r="Z8607" i="1"/>
  <c r="V8607" i="1"/>
  <c r="U8607" i="1"/>
  <c r="T8607" i="1"/>
  <c r="Z8599" i="1"/>
  <c r="V8599" i="1"/>
  <c r="U8599" i="1"/>
  <c r="T8599" i="1"/>
  <c r="Z8591" i="1"/>
  <c r="V8591" i="1"/>
  <c r="U8591" i="1"/>
  <c r="T8591" i="1"/>
  <c r="Z8583" i="1"/>
  <c r="V8583" i="1"/>
  <c r="U8583" i="1"/>
  <c r="T8583" i="1"/>
  <c r="Z8575" i="1"/>
  <c r="V8575" i="1"/>
  <c r="U8575" i="1"/>
  <c r="T8575" i="1"/>
  <c r="Z8567" i="1"/>
  <c r="V8567" i="1"/>
  <c r="U8567" i="1"/>
  <c r="T8567" i="1"/>
  <c r="Z8559" i="1"/>
  <c r="V8559" i="1"/>
  <c r="U8559" i="1"/>
  <c r="T8559" i="1"/>
  <c r="Z8551" i="1"/>
  <c r="V8551" i="1"/>
  <c r="U8551" i="1"/>
  <c r="T8551" i="1"/>
  <c r="Z8543" i="1"/>
  <c r="V8543" i="1"/>
  <c r="U8543" i="1"/>
  <c r="T8543" i="1"/>
  <c r="F8535" i="1"/>
  <c r="Z8535" i="1"/>
  <c r="V8535" i="1"/>
  <c r="U8535" i="1"/>
  <c r="T8535" i="1"/>
  <c r="Z8527" i="1"/>
  <c r="V8527" i="1"/>
  <c r="U8527" i="1"/>
  <c r="T8527" i="1"/>
  <c r="Z8519" i="1"/>
  <c r="V8519" i="1"/>
  <c r="U8519" i="1"/>
  <c r="T8519" i="1"/>
  <c r="Z8511" i="1"/>
  <c r="V8511" i="1"/>
  <c r="U8511" i="1"/>
  <c r="T8511" i="1"/>
  <c r="Z8503" i="1"/>
  <c r="V8503" i="1"/>
  <c r="U8503" i="1"/>
  <c r="T8503" i="1"/>
  <c r="Z8495" i="1"/>
  <c r="V8495" i="1"/>
  <c r="U8495" i="1"/>
  <c r="T8495" i="1"/>
  <c r="Z8487" i="1"/>
  <c r="V8487" i="1"/>
  <c r="U8487" i="1"/>
  <c r="T8487" i="1"/>
  <c r="Z8479" i="1"/>
  <c r="V8479" i="1"/>
  <c r="U8479" i="1"/>
  <c r="T8479" i="1"/>
  <c r="Z8471" i="1"/>
  <c r="V8471" i="1"/>
  <c r="U8471" i="1"/>
  <c r="T8471" i="1"/>
  <c r="Z8463" i="1"/>
  <c r="V8463" i="1"/>
  <c r="U8463" i="1"/>
  <c r="T8463" i="1"/>
  <c r="Z8455" i="1"/>
  <c r="V8455" i="1"/>
  <c r="U8455" i="1"/>
  <c r="T8455" i="1"/>
  <c r="Z8447" i="1"/>
  <c r="V8447" i="1"/>
  <c r="U8447" i="1"/>
  <c r="T8447" i="1"/>
  <c r="Z8439" i="1"/>
  <c r="V8439" i="1"/>
  <c r="U8439" i="1"/>
  <c r="T8439" i="1"/>
  <c r="Z8431" i="1"/>
  <c r="V8431" i="1"/>
  <c r="U8431" i="1"/>
  <c r="T8431" i="1"/>
  <c r="Z8423" i="1"/>
  <c r="V8423" i="1"/>
  <c r="U8423" i="1"/>
  <c r="T8423" i="1"/>
  <c r="Z8415" i="1"/>
  <c r="V8415" i="1"/>
  <c r="U8415" i="1"/>
  <c r="T8415" i="1"/>
  <c r="F8407" i="1"/>
  <c r="Z8407" i="1"/>
  <c r="V8407" i="1"/>
  <c r="U8407" i="1"/>
  <c r="T8407" i="1"/>
  <c r="Z8399" i="1"/>
  <c r="V8399" i="1"/>
  <c r="U8399" i="1"/>
  <c r="T8399" i="1"/>
  <c r="Z8391" i="1"/>
  <c r="V8391" i="1"/>
  <c r="U8391" i="1"/>
  <c r="T8391" i="1"/>
  <c r="Z8383" i="1"/>
  <c r="V8383" i="1"/>
  <c r="U8383" i="1"/>
  <c r="T8383" i="1"/>
  <c r="Z8375" i="1"/>
  <c r="V8375" i="1"/>
  <c r="U8375" i="1"/>
  <c r="T8375" i="1"/>
  <c r="Z8367" i="1"/>
  <c r="V8367" i="1"/>
  <c r="U8367" i="1"/>
  <c r="T8367" i="1"/>
  <c r="Z8359" i="1"/>
  <c r="V8359" i="1"/>
  <c r="U8359" i="1"/>
  <c r="T8359" i="1"/>
  <c r="Z8351" i="1"/>
  <c r="V8351" i="1"/>
  <c r="U8351" i="1"/>
  <c r="T8351" i="1"/>
  <c r="F8343" i="1"/>
  <c r="Z8343" i="1"/>
  <c r="V8343" i="1"/>
  <c r="U8343" i="1"/>
  <c r="T8343" i="1"/>
  <c r="Z8335" i="1"/>
  <c r="V8335" i="1"/>
  <c r="U8335" i="1"/>
  <c r="T8335" i="1"/>
  <c r="Z8327" i="1"/>
  <c r="V8327" i="1"/>
  <c r="U8327" i="1"/>
  <c r="T8327" i="1"/>
  <c r="Z8319" i="1"/>
  <c r="V8319" i="1"/>
  <c r="U8319" i="1"/>
  <c r="T8319" i="1"/>
  <c r="F8311" i="1"/>
  <c r="Z8311" i="1"/>
  <c r="V8311" i="1"/>
  <c r="U8311" i="1"/>
  <c r="T8311" i="1"/>
  <c r="Z8303" i="1"/>
  <c r="V8303" i="1"/>
  <c r="U8303" i="1"/>
  <c r="T8303" i="1"/>
  <c r="Z8295" i="1"/>
  <c r="V8295" i="1"/>
  <c r="U8295" i="1"/>
  <c r="T8295" i="1"/>
  <c r="Z8287" i="1"/>
  <c r="V8287" i="1"/>
  <c r="U8287" i="1"/>
  <c r="T8287" i="1"/>
  <c r="Z8279" i="1"/>
  <c r="V8279" i="1"/>
  <c r="U8279" i="1"/>
  <c r="T8279" i="1"/>
  <c r="Z8271" i="1"/>
  <c r="V8271" i="1"/>
  <c r="U8271" i="1"/>
  <c r="T8271" i="1"/>
  <c r="Z8263" i="1"/>
  <c r="V8263" i="1"/>
  <c r="U8263" i="1"/>
  <c r="T8263" i="1"/>
  <c r="Z8255" i="1"/>
  <c r="V8255" i="1"/>
  <c r="U8255" i="1"/>
  <c r="T8255" i="1"/>
  <c r="Z8247" i="1"/>
  <c r="V8247" i="1"/>
  <c r="U8247" i="1"/>
  <c r="T8247" i="1"/>
  <c r="Z8239" i="1"/>
  <c r="V8239" i="1"/>
  <c r="U8239" i="1"/>
  <c r="T8239" i="1"/>
  <c r="F8231" i="1"/>
  <c r="Z8231" i="1"/>
  <c r="V8231" i="1"/>
  <c r="U8231" i="1"/>
  <c r="T8231" i="1"/>
  <c r="F8223" i="1"/>
  <c r="Z8223" i="1"/>
  <c r="V8223" i="1"/>
  <c r="U8223" i="1"/>
  <c r="T8223" i="1"/>
  <c r="F8215" i="1"/>
  <c r="Z8215" i="1"/>
  <c r="V8215" i="1"/>
  <c r="U8215" i="1"/>
  <c r="T8215" i="1"/>
  <c r="Z8207" i="1"/>
  <c r="V8207" i="1"/>
  <c r="U8207" i="1"/>
  <c r="T8207" i="1"/>
  <c r="F8199" i="1"/>
  <c r="Z8199" i="1"/>
  <c r="V8199" i="1"/>
  <c r="U8199" i="1"/>
  <c r="T8199" i="1"/>
  <c r="Z8191" i="1"/>
  <c r="V8191" i="1"/>
  <c r="U8191" i="1"/>
  <c r="T8191" i="1"/>
  <c r="Z8183" i="1"/>
  <c r="V8183" i="1"/>
  <c r="U8183" i="1"/>
  <c r="T8183" i="1"/>
  <c r="Z8175" i="1"/>
  <c r="V8175" i="1"/>
  <c r="U8175" i="1"/>
  <c r="T8175" i="1"/>
  <c r="Z8167" i="1"/>
  <c r="V8167" i="1"/>
  <c r="U8167" i="1"/>
  <c r="T8167" i="1"/>
  <c r="Z8159" i="1"/>
  <c r="V8159" i="1"/>
  <c r="U8159" i="1"/>
  <c r="T8159" i="1"/>
  <c r="Z8151" i="1"/>
  <c r="V8151" i="1"/>
  <c r="U8151" i="1"/>
  <c r="T8151" i="1"/>
  <c r="Z8143" i="1"/>
  <c r="V8143" i="1"/>
  <c r="U8143" i="1"/>
  <c r="T8143" i="1"/>
  <c r="Z8135" i="1"/>
  <c r="V8135" i="1"/>
  <c r="U8135" i="1"/>
  <c r="T8135" i="1"/>
  <c r="Z8127" i="1"/>
  <c r="V8127" i="1"/>
  <c r="U8127" i="1"/>
  <c r="T8127" i="1"/>
  <c r="Z8119" i="1"/>
  <c r="V8119" i="1"/>
  <c r="U8119" i="1"/>
  <c r="T8119" i="1"/>
  <c r="Z8111" i="1"/>
  <c r="V8111" i="1"/>
  <c r="U8111" i="1"/>
  <c r="T8111" i="1"/>
  <c r="Z8103" i="1"/>
  <c r="V8103" i="1"/>
  <c r="U8103" i="1"/>
  <c r="T8103" i="1"/>
  <c r="Z8095" i="1"/>
  <c r="V8095" i="1"/>
  <c r="U8095" i="1"/>
  <c r="T8095" i="1"/>
  <c r="Z8087" i="1"/>
  <c r="V8087" i="1"/>
  <c r="U8087" i="1"/>
  <c r="T8087" i="1"/>
  <c r="Z8079" i="1"/>
  <c r="V8079" i="1"/>
  <c r="U8079" i="1"/>
  <c r="T8079" i="1"/>
  <c r="Z8071" i="1"/>
  <c r="V8071" i="1"/>
  <c r="U8071" i="1"/>
  <c r="T8071" i="1"/>
  <c r="Z8063" i="1"/>
  <c r="V8063" i="1"/>
  <c r="U8063" i="1"/>
  <c r="T8063" i="1"/>
  <c r="Z8055" i="1"/>
  <c r="V8055" i="1"/>
  <c r="U8055" i="1"/>
  <c r="T8055" i="1"/>
  <c r="F8047" i="1"/>
  <c r="Z8047" i="1"/>
  <c r="V8047" i="1"/>
  <c r="U8047" i="1"/>
  <c r="T8047" i="1"/>
  <c r="Z8039" i="1"/>
  <c r="V8039" i="1"/>
  <c r="U8039" i="1"/>
  <c r="T8039" i="1"/>
  <c r="Z8031" i="1"/>
  <c r="V8031" i="1"/>
  <c r="U8031" i="1"/>
  <c r="T8031" i="1"/>
  <c r="F8023" i="1"/>
  <c r="Z8023" i="1"/>
  <c r="V8023" i="1"/>
  <c r="U8023" i="1"/>
  <c r="T8023" i="1"/>
  <c r="Z8015" i="1"/>
  <c r="V8015" i="1"/>
  <c r="U8015" i="1"/>
  <c r="T8015" i="1"/>
  <c r="Z8007" i="1"/>
  <c r="V8007" i="1"/>
  <c r="U8007" i="1"/>
  <c r="T8007" i="1"/>
  <c r="Z7999" i="1"/>
  <c r="V7999" i="1"/>
  <c r="U7999" i="1"/>
  <c r="T7999" i="1"/>
  <c r="Z7991" i="1"/>
  <c r="V7991" i="1"/>
  <c r="U7991" i="1"/>
  <c r="T7991" i="1"/>
  <c r="Z7983" i="1"/>
  <c r="V7983" i="1"/>
  <c r="U7983" i="1"/>
  <c r="T7983" i="1"/>
  <c r="Z7975" i="1"/>
  <c r="V7975" i="1"/>
  <c r="U7975" i="1"/>
  <c r="T7975" i="1"/>
  <c r="Z7967" i="1"/>
  <c r="V7967" i="1"/>
  <c r="U7967" i="1"/>
  <c r="T7967" i="1"/>
  <c r="Z7959" i="1"/>
  <c r="V7959" i="1"/>
  <c r="U7959" i="1"/>
  <c r="T7959" i="1"/>
  <c r="Z7951" i="1"/>
  <c r="V7951" i="1"/>
  <c r="U7951" i="1"/>
  <c r="T7951" i="1"/>
  <c r="Z7943" i="1"/>
  <c r="V7943" i="1"/>
  <c r="U7943" i="1"/>
  <c r="T7943" i="1"/>
  <c r="Z7935" i="1"/>
  <c r="V7935" i="1"/>
  <c r="U7935" i="1"/>
  <c r="T7935" i="1"/>
  <c r="Z7927" i="1"/>
  <c r="V7927" i="1"/>
  <c r="U7927" i="1"/>
  <c r="T7927" i="1"/>
  <c r="Z7919" i="1"/>
  <c r="V7919" i="1"/>
  <c r="U7919" i="1"/>
  <c r="T7919" i="1"/>
  <c r="Z7911" i="1"/>
  <c r="V7911" i="1"/>
  <c r="U7911" i="1"/>
  <c r="T7911" i="1"/>
  <c r="Z7903" i="1"/>
  <c r="V7903" i="1"/>
  <c r="U7903" i="1"/>
  <c r="T7903" i="1"/>
  <c r="Z7895" i="1"/>
  <c r="V7895" i="1"/>
  <c r="U7895" i="1"/>
  <c r="T7895" i="1"/>
  <c r="F7887" i="1"/>
  <c r="Z7887" i="1"/>
  <c r="V7887" i="1"/>
  <c r="U7887" i="1"/>
  <c r="T7887" i="1"/>
  <c r="F7879" i="1"/>
  <c r="Z7879" i="1"/>
  <c r="V7879" i="1"/>
  <c r="U7879" i="1"/>
  <c r="T7879" i="1"/>
  <c r="F7871" i="1"/>
  <c r="Z7871" i="1"/>
  <c r="V7871" i="1"/>
  <c r="U7871" i="1"/>
  <c r="T7871" i="1"/>
  <c r="Z7863" i="1"/>
  <c r="V7863" i="1"/>
  <c r="U7863" i="1"/>
  <c r="T7863" i="1"/>
  <c r="F7855" i="1"/>
  <c r="Z7855" i="1"/>
  <c r="V7855" i="1"/>
  <c r="U7855" i="1"/>
  <c r="T7855" i="1"/>
  <c r="F7847" i="1"/>
  <c r="Z7847" i="1"/>
  <c r="V7847" i="1"/>
  <c r="U7847" i="1"/>
  <c r="T7847" i="1"/>
  <c r="F7839" i="1"/>
  <c r="Z7839" i="1"/>
  <c r="V7839" i="1"/>
  <c r="U7839" i="1"/>
  <c r="T7839" i="1"/>
  <c r="Z7831" i="1"/>
  <c r="V7831" i="1"/>
  <c r="U7831" i="1"/>
  <c r="T7831" i="1"/>
  <c r="F7823" i="1"/>
  <c r="Z7823" i="1"/>
  <c r="V7823" i="1"/>
  <c r="U7823" i="1"/>
  <c r="T7823" i="1"/>
  <c r="Z7815" i="1"/>
  <c r="V7815" i="1"/>
  <c r="U7815" i="1"/>
  <c r="T7815" i="1"/>
  <c r="Z7807" i="1"/>
  <c r="V7807" i="1"/>
  <c r="U7807" i="1"/>
  <c r="T7807" i="1"/>
  <c r="F7799" i="1"/>
  <c r="Z7799" i="1"/>
  <c r="V7799" i="1"/>
  <c r="U7799" i="1"/>
  <c r="T7799" i="1"/>
  <c r="Z7791" i="1"/>
  <c r="V7791" i="1"/>
  <c r="U7791" i="1"/>
  <c r="T7791" i="1"/>
  <c r="Z7783" i="1"/>
  <c r="V7783" i="1"/>
  <c r="U7783" i="1"/>
  <c r="T7783" i="1"/>
  <c r="Z7775" i="1"/>
  <c r="V7775" i="1"/>
  <c r="U7775" i="1"/>
  <c r="T7775" i="1"/>
  <c r="Z7767" i="1"/>
  <c r="V7767" i="1"/>
  <c r="U7767" i="1"/>
  <c r="T7767" i="1"/>
  <c r="Z7759" i="1"/>
  <c r="V7759" i="1"/>
  <c r="U7759" i="1"/>
  <c r="T7759" i="1"/>
  <c r="Z7751" i="1"/>
  <c r="V7751" i="1"/>
  <c r="U7751" i="1"/>
  <c r="T7751" i="1"/>
  <c r="Z7743" i="1"/>
  <c r="V7743" i="1"/>
  <c r="U7743" i="1"/>
  <c r="T7743" i="1"/>
  <c r="Z7735" i="1"/>
  <c r="V7735" i="1"/>
  <c r="U7735" i="1"/>
  <c r="T7735" i="1"/>
  <c r="Z7727" i="1"/>
  <c r="V7727" i="1"/>
  <c r="U7727" i="1"/>
  <c r="T7727" i="1"/>
  <c r="Z7719" i="1"/>
  <c r="V7719" i="1"/>
  <c r="U7719" i="1"/>
  <c r="T7719" i="1"/>
  <c r="Z7711" i="1"/>
  <c r="V7711" i="1"/>
  <c r="U7711" i="1"/>
  <c r="T7711" i="1"/>
  <c r="Z7703" i="1"/>
  <c r="V7703" i="1"/>
  <c r="U7703" i="1"/>
  <c r="T7703" i="1"/>
  <c r="Z7695" i="1"/>
  <c r="V7695" i="1"/>
  <c r="U7695" i="1"/>
  <c r="T7695" i="1"/>
  <c r="Z7687" i="1"/>
  <c r="V7687" i="1"/>
  <c r="U7687" i="1"/>
  <c r="T7687" i="1"/>
  <c r="F7679" i="1"/>
  <c r="Z7679" i="1"/>
  <c r="V7679" i="1"/>
  <c r="U7679" i="1"/>
  <c r="T7679" i="1"/>
  <c r="Z7671" i="1"/>
  <c r="V7671" i="1"/>
  <c r="U7671" i="1"/>
  <c r="T7671" i="1"/>
  <c r="Z7663" i="1"/>
  <c r="V7663" i="1"/>
  <c r="U7663" i="1"/>
  <c r="T7663" i="1"/>
  <c r="Z7655" i="1"/>
  <c r="V7655" i="1"/>
  <c r="U7655" i="1"/>
  <c r="T7655" i="1"/>
  <c r="Z7647" i="1"/>
  <c r="V7647" i="1"/>
  <c r="U7647" i="1"/>
  <c r="T7647" i="1"/>
  <c r="Z7639" i="1"/>
  <c r="V7639" i="1"/>
  <c r="U7639" i="1"/>
  <c r="T7639" i="1"/>
  <c r="Z7631" i="1"/>
  <c r="V7631" i="1"/>
  <c r="U7631" i="1"/>
  <c r="T7631" i="1"/>
  <c r="Z7623" i="1"/>
  <c r="V7623" i="1"/>
  <c r="U7623" i="1"/>
  <c r="T7623" i="1"/>
  <c r="Z7615" i="1"/>
  <c r="V7615" i="1"/>
  <c r="U7615" i="1"/>
  <c r="T7615" i="1"/>
  <c r="Z7607" i="1"/>
  <c r="V7607" i="1"/>
  <c r="U7607" i="1"/>
  <c r="T7607" i="1"/>
  <c r="Z7599" i="1"/>
  <c r="V7599" i="1"/>
  <c r="U7599" i="1"/>
  <c r="T7599" i="1"/>
  <c r="Z7591" i="1"/>
  <c r="V7591" i="1"/>
  <c r="U7591" i="1"/>
  <c r="T7591" i="1"/>
  <c r="Z7583" i="1"/>
  <c r="V7583" i="1"/>
  <c r="U7583" i="1"/>
  <c r="T7583" i="1"/>
  <c r="Z7575" i="1"/>
  <c r="V7575" i="1"/>
  <c r="U7575" i="1"/>
  <c r="T7575" i="1"/>
  <c r="Z7567" i="1"/>
  <c r="V7567" i="1"/>
  <c r="U7567" i="1"/>
  <c r="T7567" i="1"/>
  <c r="Z7559" i="1"/>
  <c r="V7559" i="1"/>
  <c r="U7559" i="1"/>
  <c r="T7559" i="1"/>
  <c r="Z7551" i="1"/>
  <c r="V7551" i="1"/>
  <c r="U7551" i="1"/>
  <c r="T7551" i="1"/>
  <c r="Z7543" i="1"/>
  <c r="V7543" i="1"/>
  <c r="U7543" i="1"/>
  <c r="T7543" i="1"/>
  <c r="Z7535" i="1"/>
  <c r="V7535" i="1"/>
  <c r="U7535" i="1"/>
  <c r="T7535" i="1"/>
  <c r="Z7527" i="1"/>
  <c r="V7527" i="1"/>
  <c r="U7527" i="1"/>
  <c r="T7527" i="1"/>
  <c r="Z7519" i="1"/>
  <c r="V7519" i="1"/>
  <c r="U7519" i="1"/>
  <c r="T7519" i="1"/>
  <c r="Z7511" i="1"/>
  <c r="V7511" i="1"/>
  <c r="U7511" i="1"/>
  <c r="T7511" i="1"/>
  <c r="Z7503" i="1"/>
  <c r="V7503" i="1"/>
  <c r="U7503" i="1"/>
  <c r="T7503" i="1"/>
  <c r="F7495" i="1"/>
  <c r="Z7495" i="1"/>
  <c r="V7495" i="1"/>
  <c r="U7495" i="1"/>
  <c r="T7495" i="1"/>
  <c r="Z7487" i="1"/>
  <c r="V7487" i="1"/>
  <c r="U7487" i="1"/>
  <c r="T7487" i="1"/>
  <c r="Z7479" i="1"/>
  <c r="V7479" i="1"/>
  <c r="U7479" i="1"/>
  <c r="T7479" i="1"/>
  <c r="Z7471" i="1"/>
  <c r="V7471" i="1"/>
  <c r="U7471" i="1"/>
  <c r="T7471" i="1"/>
  <c r="F7463" i="1"/>
  <c r="Z7463" i="1"/>
  <c r="V7463" i="1"/>
  <c r="U7463" i="1"/>
  <c r="T7463" i="1"/>
  <c r="F7455" i="1"/>
  <c r="Z7455" i="1"/>
  <c r="V7455" i="1"/>
  <c r="U7455" i="1"/>
  <c r="T7455" i="1"/>
  <c r="Z7447" i="1"/>
  <c r="V7447" i="1"/>
  <c r="U7447" i="1"/>
  <c r="T7447" i="1"/>
  <c r="Z7439" i="1"/>
  <c r="V7439" i="1"/>
  <c r="U7439" i="1"/>
  <c r="T7439" i="1"/>
  <c r="Z7431" i="1"/>
  <c r="V7431" i="1"/>
  <c r="U7431" i="1"/>
  <c r="T7431" i="1"/>
  <c r="Z7423" i="1"/>
  <c r="V7423" i="1"/>
  <c r="U7423" i="1"/>
  <c r="T7423" i="1"/>
  <c r="Z7415" i="1"/>
  <c r="V7415" i="1"/>
  <c r="U7415" i="1"/>
  <c r="T7415" i="1"/>
  <c r="F7407" i="1"/>
  <c r="Z7407" i="1"/>
  <c r="V7407" i="1"/>
  <c r="U7407" i="1"/>
  <c r="T7407" i="1"/>
  <c r="Z7399" i="1"/>
  <c r="V7399" i="1"/>
  <c r="U7399" i="1"/>
  <c r="T7399" i="1"/>
  <c r="Z7391" i="1"/>
  <c r="V7391" i="1"/>
  <c r="U7391" i="1"/>
  <c r="T7391" i="1"/>
  <c r="F7383" i="1"/>
  <c r="Z7383" i="1"/>
  <c r="V7383" i="1"/>
  <c r="U7383" i="1"/>
  <c r="T7383" i="1"/>
  <c r="Z7375" i="1"/>
  <c r="V7375" i="1"/>
  <c r="U7375" i="1"/>
  <c r="T7375" i="1"/>
  <c r="Z7367" i="1"/>
  <c r="V7367" i="1"/>
  <c r="U7367" i="1"/>
  <c r="T7367" i="1"/>
  <c r="Z7359" i="1"/>
  <c r="V7359" i="1"/>
  <c r="U7359" i="1"/>
  <c r="T7359" i="1"/>
  <c r="Z7351" i="1"/>
  <c r="V7351" i="1"/>
  <c r="U7351" i="1"/>
  <c r="T7351" i="1"/>
  <c r="Z7343" i="1"/>
  <c r="V7343" i="1"/>
  <c r="U7343" i="1"/>
  <c r="T7343" i="1"/>
  <c r="Z7335" i="1"/>
  <c r="V7335" i="1"/>
  <c r="U7335" i="1"/>
  <c r="T7335" i="1"/>
  <c r="Z7327" i="1"/>
  <c r="V7327" i="1"/>
  <c r="U7327" i="1"/>
  <c r="T7327" i="1"/>
  <c r="Z7319" i="1"/>
  <c r="V7319" i="1"/>
  <c r="U7319" i="1"/>
  <c r="T7319" i="1"/>
  <c r="Z7311" i="1"/>
  <c r="V7311" i="1"/>
  <c r="U7311" i="1"/>
  <c r="T7311" i="1"/>
  <c r="Z7303" i="1"/>
  <c r="V7303" i="1"/>
  <c r="U7303" i="1"/>
  <c r="T7303" i="1"/>
  <c r="Z7295" i="1"/>
  <c r="V7295" i="1"/>
  <c r="U7295" i="1"/>
  <c r="T7295" i="1"/>
  <c r="F7287" i="1"/>
  <c r="Z7287" i="1"/>
  <c r="V7287" i="1"/>
  <c r="U7287" i="1"/>
  <c r="T7287" i="1"/>
  <c r="Z7279" i="1"/>
  <c r="V7279" i="1"/>
  <c r="U7279" i="1"/>
  <c r="T7279" i="1"/>
  <c r="Z7271" i="1"/>
  <c r="V7271" i="1"/>
  <c r="U7271" i="1"/>
  <c r="T7271" i="1"/>
  <c r="F7263" i="1"/>
  <c r="Z7263" i="1"/>
  <c r="V7263" i="1"/>
  <c r="U7263" i="1"/>
  <c r="T7263" i="1"/>
  <c r="Z7255" i="1"/>
  <c r="V7255" i="1"/>
  <c r="U7255" i="1"/>
  <c r="T7255" i="1"/>
  <c r="Z7247" i="1"/>
  <c r="V7247" i="1"/>
  <c r="U7247" i="1"/>
  <c r="T7247" i="1"/>
  <c r="Z7239" i="1"/>
  <c r="V7239" i="1"/>
  <c r="U7239" i="1"/>
  <c r="T7239" i="1"/>
  <c r="Z7231" i="1"/>
  <c r="V7231" i="1"/>
  <c r="U7231" i="1"/>
  <c r="T7231" i="1"/>
  <c r="Z7223" i="1"/>
  <c r="V7223" i="1"/>
  <c r="U7223" i="1"/>
  <c r="T7223" i="1"/>
  <c r="Z7215" i="1"/>
  <c r="V7215" i="1"/>
  <c r="U7215" i="1"/>
  <c r="T7215" i="1"/>
  <c r="F7207" i="1"/>
  <c r="Z7207" i="1"/>
  <c r="V7207" i="1"/>
  <c r="U7207" i="1"/>
  <c r="T7207" i="1"/>
  <c r="Z7199" i="1"/>
  <c r="V7199" i="1"/>
  <c r="U7199" i="1"/>
  <c r="T7199" i="1"/>
  <c r="Z7191" i="1"/>
  <c r="V7191" i="1"/>
  <c r="U7191" i="1"/>
  <c r="T7191" i="1"/>
  <c r="Z7183" i="1"/>
  <c r="V7183" i="1"/>
  <c r="U7183" i="1"/>
  <c r="T7183" i="1"/>
  <c r="Z7175" i="1"/>
  <c r="V7175" i="1"/>
  <c r="U7175" i="1"/>
  <c r="T7175" i="1"/>
  <c r="Z7167" i="1"/>
  <c r="V7167" i="1"/>
  <c r="U7167" i="1"/>
  <c r="T7167" i="1"/>
  <c r="F7159" i="1"/>
  <c r="Z7159" i="1"/>
  <c r="V7159" i="1"/>
  <c r="U7159" i="1"/>
  <c r="T7159" i="1"/>
  <c r="Z7151" i="1"/>
  <c r="V7151" i="1"/>
  <c r="U7151" i="1"/>
  <c r="T7151" i="1"/>
  <c r="Z7143" i="1"/>
  <c r="V7143" i="1"/>
  <c r="U7143" i="1"/>
  <c r="T7143" i="1"/>
  <c r="Z7135" i="1"/>
  <c r="V7135" i="1"/>
  <c r="U7135" i="1"/>
  <c r="T7135" i="1"/>
  <c r="Z7127" i="1"/>
  <c r="V7127" i="1"/>
  <c r="U7127" i="1"/>
  <c r="T7127" i="1"/>
  <c r="Z7119" i="1"/>
  <c r="V7119" i="1"/>
  <c r="U7119" i="1"/>
  <c r="T7119" i="1"/>
  <c r="Z7111" i="1"/>
  <c r="V7111" i="1"/>
  <c r="U7111" i="1"/>
  <c r="T7111" i="1"/>
  <c r="Z7103" i="1"/>
  <c r="V7103" i="1"/>
  <c r="U7103" i="1"/>
  <c r="T7103" i="1"/>
  <c r="Z7095" i="1"/>
  <c r="V7095" i="1"/>
  <c r="U7095" i="1"/>
  <c r="T7095" i="1"/>
  <c r="Z7087" i="1"/>
  <c r="V7087" i="1"/>
  <c r="U7087" i="1"/>
  <c r="T7087" i="1"/>
  <c r="Z7079" i="1"/>
  <c r="V7079" i="1"/>
  <c r="U7079" i="1"/>
  <c r="T7079" i="1"/>
  <c r="Z7071" i="1"/>
  <c r="V7071" i="1"/>
  <c r="U7071" i="1"/>
  <c r="T7071" i="1"/>
  <c r="Z7063" i="1"/>
  <c r="V7063" i="1"/>
  <c r="U7063" i="1"/>
  <c r="T7063" i="1"/>
  <c r="Z7055" i="1"/>
  <c r="V7055" i="1"/>
  <c r="U7055" i="1"/>
  <c r="T7055" i="1"/>
  <c r="Z7047" i="1"/>
  <c r="V7047" i="1"/>
  <c r="U7047" i="1"/>
  <c r="T7047" i="1"/>
  <c r="Z7039" i="1"/>
  <c r="V7039" i="1"/>
  <c r="U7039" i="1"/>
  <c r="T7039" i="1"/>
  <c r="Z7031" i="1"/>
  <c r="V7031" i="1"/>
  <c r="U7031" i="1"/>
  <c r="T7031" i="1"/>
  <c r="Z7023" i="1"/>
  <c r="V7023" i="1"/>
  <c r="U7023" i="1"/>
  <c r="T7023" i="1"/>
  <c r="Z7015" i="1"/>
  <c r="V7015" i="1"/>
  <c r="U7015" i="1"/>
  <c r="T7015" i="1"/>
  <c r="Z7007" i="1"/>
  <c r="V7007" i="1"/>
  <c r="U7007" i="1"/>
  <c r="T7007" i="1"/>
  <c r="Z6999" i="1"/>
  <c r="V6999" i="1"/>
  <c r="U6999" i="1"/>
  <c r="T6999" i="1"/>
  <c r="Z6991" i="1"/>
  <c r="V6991" i="1"/>
  <c r="U6991" i="1"/>
  <c r="T6991" i="1"/>
  <c r="Z6983" i="1"/>
  <c r="V6983" i="1"/>
  <c r="U6983" i="1"/>
  <c r="T6983" i="1"/>
  <c r="Z6975" i="1"/>
  <c r="V6975" i="1"/>
  <c r="U6975" i="1"/>
  <c r="T6975" i="1"/>
  <c r="Z6967" i="1"/>
  <c r="V6967" i="1"/>
  <c r="U6967" i="1"/>
  <c r="T6967" i="1"/>
  <c r="Z6959" i="1"/>
  <c r="V6959" i="1"/>
  <c r="U6959" i="1"/>
  <c r="T6959" i="1"/>
  <c r="Z6951" i="1"/>
  <c r="V6951" i="1"/>
  <c r="U6951" i="1"/>
  <c r="T6951" i="1"/>
  <c r="Z6943" i="1"/>
  <c r="V6943" i="1"/>
  <c r="U6943" i="1"/>
  <c r="T6943" i="1"/>
  <c r="Z6935" i="1"/>
  <c r="V6935" i="1"/>
  <c r="U6935" i="1"/>
  <c r="T6935" i="1"/>
  <c r="Z6927" i="1"/>
  <c r="V6927" i="1"/>
  <c r="U6927" i="1"/>
  <c r="T6927" i="1"/>
  <c r="Z6919" i="1"/>
  <c r="V6919" i="1"/>
  <c r="U6919" i="1"/>
  <c r="T6919" i="1"/>
  <c r="Z6911" i="1"/>
  <c r="V6911" i="1"/>
  <c r="U6911" i="1"/>
  <c r="T6911" i="1"/>
  <c r="Z6903" i="1"/>
  <c r="V6903" i="1"/>
  <c r="U6903" i="1"/>
  <c r="T6903" i="1"/>
  <c r="Z6895" i="1"/>
  <c r="V6895" i="1"/>
  <c r="U6895" i="1"/>
  <c r="T6895" i="1"/>
  <c r="F6887" i="1"/>
  <c r="Z6887" i="1"/>
  <c r="V6887" i="1"/>
  <c r="U6887" i="1"/>
  <c r="T6887" i="1"/>
  <c r="F6879" i="1"/>
  <c r="Z6879" i="1"/>
  <c r="V6879" i="1"/>
  <c r="U6879" i="1"/>
  <c r="T6879" i="1"/>
  <c r="Z6871" i="1"/>
  <c r="V6871" i="1"/>
  <c r="U6871" i="1"/>
  <c r="T6871" i="1"/>
  <c r="Z6863" i="1"/>
  <c r="V6863" i="1"/>
  <c r="U6863" i="1"/>
  <c r="T6863" i="1"/>
  <c r="Z6855" i="1"/>
  <c r="V6855" i="1"/>
  <c r="U6855" i="1"/>
  <c r="T6855" i="1"/>
  <c r="Z6847" i="1"/>
  <c r="V6847" i="1"/>
  <c r="U6847" i="1"/>
  <c r="T6847" i="1"/>
  <c r="Z6839" i="1"/>
  <c r="V6839" i="1"/>
  <c r="U6839" i="1"/>
  <c r="T6839" i="1"/>
  <c r="Z6831" i="1"/>
  <c r="V6831" i="1"/>
  <c r="U6831" i="1"/>
  <c r="T6831" i="1"/>
  <c r="Z6823" i="1"/>
  <c r="V6823" i="1"/>
  <c r="U6823" i="1"/>
  <c r="T6823" i="1"/>
  <c r="Z6815" i="1"/>
  <c r="V6815" i="1"/>
  <c r="U6815" i="1"/>
  <c r="T6815" i="1"/>
  <c r="Z6807" i="1"/>
  <c r="V6807" i="1"/>
  <c r="U6807" i="1"/>
  <c r="T6807" i="1"/>
  <c r="Z6799" i="1"/>
  <c r="V6799" i="1"/>
  <c r="U6799" i="1"/>
  <c r="T6799" i="1"/>
  <c r="Z6791" i="1"/>
  <c r="V6791" i="1"/>
  <c r="U6791" i="1"/>
  <c r="T6791" i="1"/>
  <c r="Z6783" i="1"/>
  <c r="V6783" i="1"/>
  <c r="U6783" i="1"/>
  <c r="T6783" i="1"/>
  <c r="Z6775" i="1"/>
  <c r="V6775" i="1"/>
  <c r="U6775" i="1"/>
  <c r="T6775" i="1"/>
  <c r="Z6767" i="1"/>
  <c r="V6767" i="1"/>
  <c r="U6767" i="1"/>
  <c r="T6767" i="1"/>
  <c r="F6759" i="1"/>
  <c r="Z6759" i="1"/>
  <c r="V6759" i="1"/>
  <c r="U6759" i="1"/>
  <c r="T6759" i="1"/>
  <c r="Z6751" i="1"/>
  <c r="V6751" i="1"/>
  <c r="U6751" i="1"/>
  <c r="T6751" i="1"/>
  <c r="Z6743" i="1"/>
  <c r="V6743" i="1"/>
  <c r="U6743" i="1"/>
  <c r="T6743" i="1"/>
  <c r="Z6735" i="1"/>
  <c r="V6735" i="1"/>
  <c r="U6735" i="1"/>
  <c r="T6735" i="1"/>
  <c r="Z6727" i="1"/>
  <c r="V6727" i="1"/>
  <c r="U6727" i="1"/>
  <c r="T6727" i="1"/>
  <c r="Z6719" i="1"/>
  <c r="V6719" i="1"/>
  <c r="U6719" i="1"/>
  <c r="T6719" i="1"/>
  <c r="Z6711" i="1"/>
  <c r="V6711" i="1"/>
  <c r="U6711" i="1"/>
  <c r="T6711" i="1"/>
  <c r="Z6703" i="1"/>
  <c r="V6703" i="1"/>
  <c r="U6703" i="1"/>
  <c r="T6703" i="1"/>
  <c r="Z6695" i="1"/>
  <c r="V6695" i="1"/>
  <c r="U6695" i="1"/>
  <c r="T6695" i="1"/>
  <c r="Z6687" i="1"/>
  <c r="V6687" i="1"/>
  <c r="U6687" i="1"/>
  <c r="T6687" i="1"/>
  <c r="Z6679" i="1"/>
  <c r="V6679" i="1"/>
  <c r="U6679" i="1"/>
  <c r="T6679" i="1"/>
  <c r="F6671" i="1"/>
  <c r="Z6671" i="1"/>
  <c r="V6671" i="1"/>
  <c r="U6671" i="1"/>
  <c r="T6671" i="1"/>
  <c r="F6663" i="1"/>
  <c r="Z6663" i="1"/>
  <c r="V6663" i="1"/>
  <c r="U6663" i="1"/>
  <c r="T6663" i="1"/>
  <c r="Z6655" i="1"/>
  <c r="V6655" i="1"/>
  <c r="U6655" i="1"/>
  <c r="T6655" i="1"/>
  <c r="Z6647" i="1"/>
  <c r="V6647" i="1"/>
  <c r="U6647" i="1"/>
  <c r="T6647" i="1"/>
  <c r="Z6639" i="1"/>
  <c r="V6639" i="1"/>
  <c r="U6639" i="1"/>
  <c r="T6639" i="1"/>
  <c r="Z6631" i="1"/>
  <c r="V6631" i="1"/>
  <c r="U6631" i="1"/>
  <c r="T6631" i="1"/>
  <c r="Z6623" i="1"/>
  <c r="V6623" i="1"/>
  <c r="U6623" i="1"/>
  <c r="T6623" i="1"/>
  <c r="Z6615" i="1"/>
  <c r="V6615" i="1"/>
  <c r="U6615" i="1"/>
  <c r="T6615" i="1"/>
  <c r="Z6607" i="1"/>
  <c r="V6607" i="1"/>
  <c r="U6607" i="1"/>
  <c r="T6607" i="1"/>
  <c r="Z6599" i="1"/>
  <c r="V6599" i="1"/>
  <c r="U6599" i="1"/>
  <c r="T6599" i="1"/>
  <c r="Z6591" i="1"/>
  <c r="V6591" i="1"/>
  <c r="U6591" i="1"/>
  <c r="T6591" i="1"/>
  <c r="Z6583" i="1"/>
  <c r="V6583" i="1"/>
  <c r="U6583" i="1"/>
  <c r="T6583" i="1"/>
  <c r="Z6575" i="1"/>
  <c r="V6575" i="1"/>
  <c r="U6575" i="1"/>
  <c r="T6575" i="1"/>
  <c r="Z6567" i="1"/>
  <c r="V6567" i="1"/>
  <c r="U6567" i="1"/>
  <c r="T6567" i="1"/>
  <c r="Z6559" i="1"/>
  <c r="V6559" i="1"/>
  <c r="U6559" i="1"/>
  <c r="T6559" i="1"/>
  <c r="Z6551" i="1"/>
  <c r="V6551" i="1"/>
  <c r="U6551" i="1"/>
  <c r="T6551" i="1"/>
  <c r="F6543" i="1"/>
  <c r="Z6543" i="1"/>
  <c r="V6543" i="1"/>
  <c r="U6543" i="1"/>
  <c r="T6543" i="1"/>
  <c r="Z6535" i="1"/>
  <c r="V6535" i="1"/>
  <c r="U6535" i="1"/>
  <c r="T6535" i="1"/>
  <c r="Z6527" i="1"/>
  <c r="V6527" i="1"/>
  <c r="U6527" i="1"/>
  <c r="T6527" i="1"/>
  <c r="Z6519" i="1"/>
  <c r="V6519" i="1"/>
  <c r="U6519" i="1"/>
  <c r="T6519" i="1"/>
  <c r="F6511" i="1"/>
  <c r="Z6511" i="1"/>
  <c r="V6511" i="1"/>
  <c r="U6511" i="1"/>
  <c r="T6511" i="1"/>
  <c r="Z6503" i="1"/>
  <c r="V6503" i="1"/>
  <c r="U6503" i="1"/>
  <c r="T6503" i="1"/>
  <c r="Z6495" i="1"/>
  <c r="V6495" i="1"/>
  <c r="U6495" i="1"/>
  <c r="T6495" i="1"/>
  <c r="Z6487" i="1"/>
  <c r="V6487" i="1"/>
  <c r="U6487" i="1"/>
  <c r="T6487" i="1"/>
  <c r="Z6479" i="1"/>
  <c r="V6479" i="1"/>
  <c r="U6479" i="1"/>
  <c r="T6479" i="1"/>
  <c r="Z6471" i="1"/>
  <c r="V6471" i="1"/>
  <c r="U6471" i="1"/>
  <c r="T6471" i="1"/>
  <c r="Z6463" i="1"/>
  <c r="V6463" i="1"/>
  <c r="U6463" i="1"/>
  <c r="T6463" i="1"/>
  <c r="Z6455" i="1"/>
  <c r="V6455" i="1"/>
  <c r="U6455" i="1"/>
  <c r="T6455" i="1"/>
  <c r="Z6447" i="1"/>
  <c r="V6447" i="1"/>
  <c r="U6447" i="1"/>
  <c r="T6447" i="1"/>
  <c r="Z6439" i="1"/>
  <c r="V6439" i="1"/>
  <c r="U6439" i="1"/>
  <c r="T6439" i="1"/>
  <c r="F6431" i="1"/>
  <c r="Z6431" i="1"/>
  <c r="V6431" i="1"/>
  <c r="U6431" i="1"/>
  <c r="T6431" i="1"/>
  <c r="Z6423" i="1"/>
  <c r="V6423" i="1"/>
  <c r="U6423" i="1"/>
  <c r="T6423" i="1"/>
  <c r="Z6415" i="1"/>
  <c r="V6415" i="1"/>
  <c r="U6415" i="1"/>
  <c r="T6415" i="1"/>
  <c r="Z6407" i="1"/>
  <c r="V6407" i="1"/>
  <c r="U6407" i="1"/>
  <c r="T6407" i="1"/>
  <c r="Z6399" i="1"/>
  <c r="V6399" i="1"/>
  <c r="U6399" i="1"/>
  <c r="T6399" i="1"/>
  <c r="Z6391" i="1"/>
  <c r="V6391" i="1"/>
  <c r="U6391" i="1"/>
  <c r="T6391" i="1"/>
  <c r="Z6383" i="1"/>
  <c r="V6383" i="1"/>
  <c r="U6383" i="1"/>
  <c r="T6383" i="1"/>
  <c r="Z6375" i="1"/>
  <c r="V6375" i="1"/>
  <c r="U6375" i="1"/>
  <c r="T6375" i="1"/>
  <c r="Z6367" i="1"/>
  <c r="V6367" i="1"/>
  <c r="U6367" i="1"/>
  <c r="T6367" i="1"/>
  <c r="Z6359" i="1"/>
  <c r="V6359" i="1"/>
  <c r="U6359" i="1"/>
  <c r="T6359" i="1"/>
  <c r="Z6351" i="1"/>
  <c r="V6351" i="1"/>
  <c r="U6351" i="1"/>
  <c r="T6351" i="1"/>
  <c r="Z6343" i="1"/>
  <c r="V6343" i="1"/>
  <c r="U6343" i="1"/>
  <c r="T6343" i="1"/>
  <c r="Z6335" i="1"/>
  <c r="V6335" i="1"/>
  <c r="U6335" i="1"/>
  <c r="T6335" i="1"/>
  <c r="Z6327" i="1"/>
  <c r="V6327" i="1"/>
  <c r="U6327" i="1"/>
  <c r="T6327" i="1"/>
  <c r="Z6319" i="1"/>
  <c r="V6319" i="1"/>
  <c r="U6319" i="1"/>
  <c r="T6319" i="1"/>
  <c r="Z6311" i="1"/>
  <c r="V6311" i="1"/>
  <c r="U6311" i="1"/>
  <c r="T6311" i="1"/>
  <c r="Z6303" i="1"/>
  <c r="V6303" i="1"/>
  <c r="U6303" i="1"/>
  <c r="T6303" i="1"/>
  <c r="F6295" i="1"/>
  <c r="Z6295" i="1"/>
  <c r="V6295" i="1"/>
  <c r="U6295" i="1"/>
  <c r="T6295" i="1"/>
  <c r="Z6287" i="1"/>
  <c r="V6287" i="1"/>
  <c r="U6287" i="1"/>
  <c r="T6287" i="1"/>
  <c r="Z6279" i="1"/>
  <c r="V6279" i="1"/>
  <c r="U6279" i="1"/>
  <c r="T6279" i="1"/>
  <c r="Z6271" i="1"/>
  <c r="V6271" i="1"/>
  <c r="U6271" i="1"/>
  <c r="T6271" i="1"/>
  <c r="Z6263" i="1"/>
  <c r="V6263" i="1"/>
  <c r="U6263" i="1"/>
  <c r="T6263" i="1"/>
  <c r="Z6255" i="1"/>
  <c r="V6255" i="1"/>
  <c r="U6255" i="1"/>
  <c r="T6255" i="1"/>
  <c r="Z6247" i="1"/>
  <c r="V6247" i="1"/>
  <c r="U6247" i="1"/>
  <c r="T6247" i="1"/>
  <c r="Z6239" i="1"/>
  <c r="V6239" i="1"/>
  <c r="U6239" i="1"/>
  <c r="T6239" i="1"/>
  <c r="Z6231" i="1"/>
  <c r="V6231" i="1"/>
  <c r="U6231" i="1"/>
  <c r="T6231" i="1"/>
  <c r="Z6223" i="1"/>
  <c r="V6223" i="1"/>
  <c r="U6223" i="1"/>
  <c r="T6223" i="1"/>
  <c r="Z6215" i="1"/>
  <c r="V6215" i="1"/>
  <c r="U6215" i="1"/>
  <c r="T6215" i="1"/>
  <c r="Z6207" i="1"/>
  <c r="V6207" i="1"/>
  <c r="U6207" i="1"/>
  <c r="T6207" i="1"/>
  <c r="Z6199" i="1"/>
  <c r="V6199" i="1"/>
  <c r="U6199" i="1"/>
  <c r="T6199" i="1"/>
  <c r="Z6191" i="1"/>
  <c r="V6191" i="1"/>
  <c r="U6191" i="1"/>
  <c r="T6191" i="1"/>
  <c r="Z6183" i="1"/>
  <c r="V6183" i="1"/>
  <c r="U6183" i="1"/>
  <c r="T6183" i="1"/>
  <c r="Z6175" i="1"/>
  <c r="V6175" i="1"/>
  <c r="U6175" i="1"/>
  <c r="T6175" i="1"/>
  <c r="Z6167" i="1"/>
  <c r="V6167" i="1"/>
  <c r="U6167" i="1"/>
  <c r="T6167" i="1"/>
  <c r="Z6159" i="1"/>
  <c r="V6159" i="1"/>
  <c r="U6159" i="1"/>
  <c r="T6159" i="1"/>
  <c r="Z6151" i="1"/>
  <c r="V6151" i="1"/>
  <c r="U6151" i="1"/>
  <c r="T6151" i="1"/>
  <c r="F6143" i="1"/>
  <c r="Z6143" i="1"/>
  <c r="V6143" i="1"/>
  <c r="U6143" i="1"/>
  <c r="T6143" i="1"/>
  <c r="Z6135" i="1"/>
  <c r="V6135" i="1"/>
  <c r="U6135" i="1"/>
  <c r="T6135" i="1"/>
  <c r="Z6127" i="1"/>
  <c r="V6127" i="1"/>
  <c r="U6127" i="1"/>
  <c r="T6127" i="1"/>
  <c r="Z6119" i="1"/>
  <c r="V6119" i="1"/>
  <c r="U6119" i="1"/>
  <c r="T6119" i="1"/>
  <c r="Z6111" i="1"/>
  <c r="V6111" i="1"/>
  <c r="U6111" i="1"/>
  <c r="T6111" i="1"/>
  <c r="Z6103" i="1"/>
  <c r="V6103" i="1"/>
  <c r="U6103" i="1"/>
  <c r="T6103" i="1"/>
  <c r="Z6095" i="1"/>
  <c r="V6095" i="1"/>
  <c r="U6095" i="1"/>
  <c r="T6095" i="1"/>
  <c r="Z6087" i="1"/>
  <c r="V6087" i="1"/>
  <c r="U6087" i="1"/>
  <c r="T6087" i="1"/>
  <c r="Z6079" i="1"/>
  <c r="V6079" i="1"/>
  <c r="U6079" i="1"/>
  <c r="T6079" i="1"/>
  <c r="F6071" i="1"/>
  <c r="Z6071" i="1"/>
  <c r="V6071" i="1"/>
  <c r="U6071" i="1"/>
  <c r="T6071" i="1"/>
  <c r="F6063" i="1"/>
  <c r="Z6063" i="1"/>
  <c r="V6063" i="1"/>
  <c r="U6063" i="1"/>
  <c r="T6063" i="1"/>
  <c r="Z6055" i="1"/>
  <c r="V6055" i="1"/>
  <c r="U6055" i="1"/>
  <c r="T6055" i="1"/>
  <c r="Z6047" i="1"/>
  <c r="V6047" i="1"/>
  <c r="U6047" i="1"/>
  <c r="T6047" i="1"/>
  <c r="Z6039" i="1"/>
  <c r="V6039" i="1"/>
  <c r="U6039" i="1"/>
  <c r="T6039" i="1"/>
  <c r="F6031" i="1"/>
  <c r="Z6031" i="1"/>
  <c r="V6031" i="1"/>
  <c r="U6031" i="1"/>
  <c r="T6031" i="1"/>
  <c r="Z6023" i="1"/>
  <c r="V6023" i="1"/>
  <c r="U6023" i="1"/>
  <c r="T6023" i="1"/>
  <c r="Z6015" i="1"/>
  <c r="V6015" i="1"/>
  <c r="U6015" i="1"/>
  <c r="T6015" i="1"/>
  <c r="Z6007" i="1"/>
  <c r="V6007" i="1"/>
  <c r="U6007" i="1"/>
  <c r="T6007" i="1"/>
  <c r="Z5999" i="1"/>
  <c r="V5999" i="1"/>
  <c r="U5999" i="1"/>
  <c r="T5999" i="1"/>
  <c r="Z5991" i="1"/>
  <c r="V5991" i="1"/>
  <c r="U5991" i="1"/>
  <c r="T5991" i="1"/>
  <c r="Z5983" i="1"/>
  <c r="V5983" i="1"/>
  <c r="U5983" i="1"/>
  <c r="T5983" i="1"/>
  <c r="Z5975" i="1"/>
  <c r="V5975" i="1"/>
  <c r="U5975" i="1"/>
  <c r="T5975" i="1"/>
  <c r="Z5967" i="1"/>
  <c r="V5967" i="1"/>
  <c r="U5967" i="1"/>
  <c r="T5967" i="1"/>
  <c r="Z5959" i="1"/>
  <c r="V5959" i="1"/>
  <c r="U5959" i="1"/>
  <c r="T5959" i="1"/>
  <c r="Z5951" i="1"/>
  <c r="V5951" i="1"/>
  <c r="U5951" i="1"/>
  <c r="T5951" i="1"/>
  <c r="Z5943" i="1"/>
  <c r="V5943" i="1"/>
  <c r="U5943" i="1"/>
  <c r="T5943" i="1"/>
  <c r="Z5935" i="1"/>
  <c r="V5935" i="1"/>
  <c r="U5935" i="1"/>
  <c r="T5935" i="1"/>
  <c r="Z5927" i="1"/>
  <c r="V5927" i="1"/>
  <c r="U5927" i="1"/>
  <c r="T5927" i="1"/>
  <c r="Z5919" i="1"/>
  <c r="V5919" i="1"/>
  <c r="U5919" i="1"/>
  <c r="T5919" i="1"/>
  <c r="Z5911" i="1"/>
  <c r="V5911" i="1"/>
  <c r="U5911" i="1"/>
  <c r="T5911" i="1"/>
  <c r="Z5903" i="1"/>
  <c r="V5903" i="1"/>
  <c r="U5903" i="1"/>
  <c r="T5903" i="1"/>
  <c r="Z5895" i="1"/>
  <c r="V5895" i="1"/>
  <c r="U5895" i="1"/>
  <c r="T5895" i="1"/>
  <c r="Z5887" i="1"/>
  <c r="V5887" i="1"/>
  <c r="U5887" i="1"/>
  <c r="T5887" i="1"/>
  <c r="Z5879" i="1"/>
  <c r="V5879" i="1"/>
  <c r="U5879" i="1"/>
  <c r="T5879" i="1"/>
  <c r="Z5871" i="1"/>
  <c r="V5871" i="1"/>
  <c r="U5871" i="1"/>
  <c r="T5871" i="1"/>
  <c r="Z5863" i="1"/>
  <c r="V5863" i="1"/>
  <c r="U5863" i="1"/>
  <c r="T5863" i="1"/>
  <c r="Z5855" i="1"/>
  <c r="V5855" i="1"/>
  <c r="U5855" i="1"/>
  <c r="T5855" i="1"/>
  <c r="Z5847" i="1"/>
  <c r="V5847" i="1"/>
  <c r="U5847" i="1"/>
  <c r="T5847" i="1"/>
  <c r="Z5839" i="1"/>
  <c r="V5839" i="1"/>
  <c r="U5839" i="1"/>
  <c r="T5839" i="1"/>
  <c r="F5831" i="1"/>
  <c r="Z5831" i="1"/>
  <c r="V5831" i="1"/>
  <c r="U5831" i="1"/>
  <c r="T5831" i="1"/>
  <c r="Z5823" i="1"/>
  <c r="V5823" i="1"/>
  <c r="U5823" i="1"/>
  <c r="T5823" i="1"/>
  <c r="Z5815" i="1"/>
  <c r="V5815" i="1"/>
  <c r="U5815" i="1"/>
  <c r="T5815" i="1"/>
  <c r="F5807" i="1"/>
  <c r="Z5807" i="1"/>
  <c r="V5807" i="1"/>
  <c r="U5807" i="1"/>
  <c r="T5807" i="1"/>
  <c r="Z5799" i="1"/>
  <c r="V5799" i="1"/>
  <c r="U5799" i="1"/>
  <c r="T5799" i="1"/>
  <c r="Z5791" i="1"/>
  <c r="V5791" i="1"/>
  <c r="U5791" i="1"/>
  <c r="T5791" i="1"/>
  <c r="Z5783" i="1"/>
  <c r="V5783" i="1"/>
  <c r="U5783" i="1"/>
  <c r="T5783" i="1"/>
  <c r="Z5775" i="1"/>
  <c r="V5775" i="1"/>
  <c r="U5775" i="1"/>
  <c r="T5775" i="1"/>
  <c r="Z5767" i="1"/>
  <c r="V5767" i="1"/>
  <c r="U5767" i="1"/>
  <c r="T5767" i="1"/>
  <c r="Z5759" i="1"/>
  <c r="V5759" i="1"/>
  <c r="U5759" i="1"/>
  <c r="T5759" i="1"/>
  <c r="Z5751" i="1"/>
  <c r="V5751" i="1"/>
  <c r="U5751" i="1"/>
  <c r="T5751" i="1"/>
  <c r="Z5743" i="1"/>
  <c r="V5743" i="1"/>
  <c r="U5743" i="1"/>
  <c r="T5743" i="1"/>
  <c r="Z5735" i="1"/>
  <c r="V5735" i="1"/>
  <c r="U5735" i="1"/>
  <c r="T5735" i="1"/>
  <c r="Z5727" i="1"/>
  <c r="V5727" i="1"/>
  <c r="U5727" i="1"/>
  <c r="T5727" i="1"/>
  <c r="Z5719" i="1"/>
  <c r="V5719" i="1"/>
  <c r="U5719" i="1"/>
  <c r="T5719" i="1"/>
  <c r="Z5711" i="1"/>
  <c r="V5711" i="1"/>
  <c r="U5711" i="1"/>
  <c r="T5711" i="1"/>
  <c r="Z5703" i="1"/>
  <c r="V5703" i="1"/>
  <c r="U5703" i="1"/>
  <c r="T5703" i="1"/>
  <c r="Z5695" i="1"/>
  <c r="V5695" i="1"/>
  <c r="U5695" i="1"/>
  <c r="T5695" i="1"/>
  <c r="Z5687" i="1"/>
  <c r="V5687" i="1"/>
  <c r="U5687" i="1"/>
  <c r="T5687" i="1"/>
  <c r="Z5679" i="1"/>
  <c r="V5679" i="1"/>
  <c r="U5679" i="1"/>
  <c r="T5679" i="1"/>
  <c r="Z5671" i="1"/>
  <c r="V5671" i="1"/>
  <c r="U5671" i="1"/>
  <c r="T5671" i="1"/>
  <c r="Z5663" i="1"/>
  <c r="V5663" i="1"/>
  <c r="U5663" i="1"/>
  <c r="T5663" i="1"/>
  <c r="Z5655" i="1"/>
  <c r="V5655" i="1"/>
  <c r="U5655" i="1"/>
  <c r="T5655" i="1"/>
  <c r="Z5647" i="1"/>
  <c r="V5647" i="1"/>
  <c r="U5647" i="1"/>
  <c r="T5647" i="1"/>
  <c r="Z5639" i="1"/>
  <c r="V5639" i="1"/>
  <c r="U5639" i="1"/>
  <c r="T5639" i="1"/>
  <c r="Z5631" i="1"/>
  <c r="V5631" i="1"/>
  <c r="U5631" i="1"/>
  <c r="T5631" i="1"/>
  <c r="Z5623" i="1"/>
  <c r="V5623" i="1"/>
  <c r="U5623" i="1"/>
  <c r="T5623" i="1"/>
  <c r="Z5615" i="1"/>
  <c r="V5615" i="1"/>
  <c r="U5615" i="1"/>
  <c r="T5615" i="1"/>
  <c r="Z5607" i="1"/>
  <c r="V5607" i="1"/>
  <c r="U5607" i="1"/>
  <c r="T5607" i="1"/>
  <c r="Z5599" i="1"/>
  <c r="V5599" i="1"/>
  <c r="U5599" i="1"/>
  <c r="T5599" i="1"/>
  <c r="Z5591" i="1"/>
  <c r="V5591" i="1"/>
  <c r="U5591" i="1"/>
  <c r="T5591" i="1"/>
  <c r="Z5583" i="1"/>
  <c r="V5583" i="1"/>
  <c r="U5583" i="1"/>
  <c r="T5583" i="1"/>
  <c r="Z5575" i="1"/>
  <c r="V5575" i="1"/>
  <c r="U5575" i="1"/>
  <c r="T5575" i="1"/>
  <c r="Z5567" i="1"/>
  <c r="V5567" i="1"/>
  <c r="U5567" i="1"/>
  <c r="T5567" i="1"/>
  <c r="Z5559" i="1"/>
  <c r="V5559" i="1"/>
  <c r="U5559" i="1"/>
  <c r="T5559" i="1"/>
  <c r="Z5551" i="1"/>
  <c r="V5551" i="1"/>
  <c r="U5551" i="1"/>
  <c r="T5551" i="1"/>
  <c r="Z5543" i="1"/>
  <c r="V5543" i="1"/>
  <c r="U5543" i="1"/>
  <c r="T5543" i="1"/>
  <c r="Z5535" i="1"/>
  <c r="V5535" i="1"/>
  <c r="U5535" i="1"/>
  <c r="T5535" i="1"/>
  <c r="Z5527" i="1"/>
  <c r="V5527" i="1"/>
  <c r="U5527" i="1"/>
  <c r="T5527" i="1"/>
  <c r="Z5519" i="1"/>
  <c r="V5519" i="1"/>
  <c r="U5519" i="1"/>
  <c r="T5519" i="1"/>
  <c r="Z5511" i="1"/>
  <c r="V5511" i="1"/>
  <c r="U5511" i="1"/>
  <c r="T5511" i="1"/>
  <c r="Z5503" i="1"/>
  <c r="V5503" i="1"/>
  <c r="U5503" i="1"/>
  <c r="T5503" i="1"/>
  <c r="Z5495" i="1"/>
  <c r="V5495" i="1"/>
  <c r="U5495" i="1"/>
  <c r="T5495" i="1"/>
  <c r="Z5487" i="1"/>
  <c r="V5487" i="1"/>
  <c r="U5487" i="1"/>
  <c r="T5487" i="1"/>
  <c r="Z5479" i="1"/>
  <c r="V5479" i="1"/>
  <c r="U5479" i="1"/>
  <c r="T5479" i="1"/>
  <c r="Z5471" i="1"/>
  <c r="V5471" i="1"/>
  <c r="U5471" i="1"/>
  <c r="T5471" i="1"/>
  <c r="Z5463" i="1"/>
  <c r="V5463" i="1"/>
  <c r="U5463" i="1"/>
  <c r="T5463" i="1"/>
  <c r="Z5455" i="1"/>
  <c r="V5455" i="1"/>
  <c r="U5455" i="1"/>
  <c r="T5455" i="1"/>
  <c r="Z5447" i="1"/>
  <c r="V5447" i="1"/>
  <c r="U5447" i="1"/>
  <c r="T5447" i="1"/>
  <c r="Z5439" i="1"/>
  <c r="V5439" i="1"/>
  <c r="U5439" i="1"/>
  <c r="T5439" i="1"/>
  <c r="Z5431" i="1"/>
  <c r="V5431" i="1"/>
  <c r="U5431" i="1"/>
  <c r="T5431" i="1"/>
  <c r="Z5423" i="1"/>
  <c r="V5423" i="1"/>
  <c r="U5423" i="1"/>
  <c r="T5423" i="1"/>
  <c r="Z5415" i="1"/>
  <c r="V5415" i="1"/>
  <c r="U5415" i="1"/>
  <c r="T5415" i="1"/>
  <c r="Z5407" i="1"/>
  <c r="V5407" i="1"/>
  <c r="U5407" i="1"/>
  <c r="T5407" i="1"/>
  <c r="Z5399" i="1"/>
  <c r="V5399" i="1"/>
  <c r="U5399" i="1"/>
  <c r="T5399" i="1"/>
  <c r="Z5391" i="1"/>
  <c r="V5391" i="1"/>
  <c r="U5391" i="1"/>
  <c r="T5391" i="1"/>
  <c r="F5383" i="1"/>
  <c r="Z5383" i="1"/>
  <c r="V5383" i="1"/>
  <c r="U5383" i="1"/>
  <c r="T5383" i="1"/>
  <c r="Z5375" i="1"/>
  <c r="V5375" i="1"/>
  <c r="U5375" i="1"/>
  <c r="T5375" i="1"/>
  <c r="Z5367" i="1"/>
  <c r="V5367" i="1"/>
  <c r="U5367" i="1"/>
  <c r="T5367" i="1"/>
  <c r="Z5359" i="1"/>
  <c r="V5359" i="1"/>
  <c r="U5359" i="1"/>
  <c r="T5359" i="1"/>
  <c r="Z5351" i="1"/>
  <c r="V5351" i="1"/>
  <c r="U5351" i="1"/>
  <c r="T5351" i="1"/>
  <c r="Z5343" i="1"/>
  <c r="V5343" i="1"/>
  <c r="U5343" i="1"/>
  <c r="T5343" i="1"/>
  <c r="Z5335" i="1"/>
  <c r="V5335" i="1"/>
  <c r="U5335" i="1"/>
  <c r="T5335" i="1"/>
  <c r="Z5327" i="1"/>
  <c r="V5327" i="1"/>
  <c r="U5327" i="1"/>
  <c r="T5327" i="1"/>
  <c r="F5319" i="1"/>
  <c r="Z5319" i="1"/>
  <c r="V5319" i="1"/>
  <c r="U5319" i="1"/>
  <c r="T5319" i="1"/>
  <c r="F5311" i="1"/>
  <c r="Z5311" i="1"/>
  <c r="V5311" i="1"/>
  <c r="U5311" i="1"/>
  <c r="T5311" i="1"/>
  <c r="F5303" i="1"/>
  <c r="Z5303" i="1"/>
  <c r="V5303" i="1"/>
  <c r="U5303" i="1"/>
  <c r="T5303" i="1"/>
  <c r="Z5295" i="1"/>
  <c r="V5295" i="1"/>
  <c r="U5295" i="1"/>
  <c r="T5295" i="1"/>
  <c r="Z5287" i="1"/>
  <c r="V5287" i="1"/>
  <c r="U5287" i="1"/>
  <c r="T5287" i="1"/>
  <c r="Z5279" i="1"/>
  <c r="V5279" i="1"/>
  <c r="U5279" i="1"/>
  <c r="T5279" i="1"/>
  <c r="Z5271" i="1"/>
  <c r="V5271" i="1"/>
  <c r="U5271" i="1"/>
  <c r="T5271" i="1"/>
  <c r="Z5263" i="1"/>
  <c r="V5263" i="1"/>
  <c r="U5263" i="1"/>
  <c r="T5263" i="1"/>
  <c r="Z5255" i="1"/>
  <c r="V5255" i="1"/>
  <c r="U5255" i="1"/>
  <c r="T5255" i="1"/>
  <c r="Z5247" i="1"/>
  <c r="V5247" i="1"/>
  <c r="U5247" i="1"/>
  <c r="T5247" i="1"/>
  <c r="Z5239" i="1"/>
  <c r="V5239" i="1"/>
  <c r="U5239" i="1"/>
  <c r="T5239" i="1"/>
  <c r="Z5231" i="1"/>
  <c r="V5231" i="1"/>
  <c r="U5231" i="1"/>
  <c r="T5231" i="1"/>
  <c r="Z5223" i="1"/>
  <c r="V5223" i="1"/>
  <c r="U5223" i="1"/>
  <c r="T5223" i="1"/>
  <c r="Z5215" i="1"/>
  <c r="V5215" i="1"/>
  <c r="U5215" i="1"/>
  <c r="T5215" i="1"/>
  <c r="Z5207" i="1"/>
  <c r="V5207" i="1"/>
  <c r="U5207" i="1"/>
  <c r="T5207" i="1"/>
  <c r="Z5199" i="1"/>
  <c r="V5199" i="1"/>
  <c r="U5199" i="1"/>
  <c r="T5199" i="1"/>
  <c r="F5191" i="1"/>
  <c r="Z5191" i="1"/>
  <c r="V5191" i="1"/>
  <c r="U5191" i="1"/>
  <c r="T5191" i="1"/>
  <c r="Z5183" i="1"/>
  <c r="V5183" i="1"/>
  <c r="U5183" i="1"/>
  <c r="T5183" i="1"/>
  <c r="F5175" i="1"/>
  <c r="Z5175" i="1"/>
  <c r="V5175" i="1"/>
  <c r="U5175" i="1"/>
  <c r="T5175" i="1"/>
  <c r="F5167" i="1"/>
  <c r="Z5167" i="1"/>
  <c r="V5167" i="1"/>
  <c r="U5167" i="1"/>
  <c r="T5167" i="1"/>
  <c r="Z5159" i="1"/>
  <c r="V5159" i="1"/>
  <c r="U5159" i="1"/>
  <c r="T5159" i="1"/>
  <c r="Z5151" i="1"/>
  <c r="V5151" i="1"/>
  <c r="U5151" i="1"/>
  <c r="T5151" i="1"/>
  <c r="Z5143" i="1"/>
  <c r="V5143" i="1"/>
  <c r="U5143" i="1"/>
  <c r="T5143" i="1"/>
  <c r="Z5135" i="1"/>
  <c r="V5135" i="1"/>
  <c r="U5135" i="1"/>
  <c r="T5135" i="1"/>
  <c r="Z5127" i="1"/>
  <c r="V5127" i="1"/>
  <c r="U5127" i="1"/>
  <c r="T5127" i="1"/>
  <c r="Z5119" i="1"/>
  <c r="V5119" i="1"/>
  <c r="U5119" i="1"/>
  <c r="T5119" i="1"/>
  <c r="Z5111" i="1"/>
  <c r="V5111" i="1"/>
  <c r="U5111" i="1"/>
  <c r="T5111" i="1"/>
  <c r="F5103" i="1"/>
  <c r="Z5103" i="1"/>
  <c r="V5103" i="1"/>
  <c r="U5103" i="1"/>
  <c r="T5103" i="1"/>
  <c r="F5095" i="1"/>
  <c r="Z5095" i="1"/>
  <c r="V5095" i="1"/>
  <c r="U5095" i="1"/>
  <c r="T5095" i="1"/>
  <c r="F5087" i="1"/>
  <c r="Z5087" i="1"/>
  <c r="V5087" i="1"/>
  <c r="U5087" i="1"/>
  <c r="T5087" i="1"/>
  <c r="Z5079" i="1"/>
  <c r="V5079" i="1"/>
  <c r="U5079" i="1"/>
  <c r="T5079" i="1"/>
  <c r="Z5071" i="1"/>
  <c r="V5071" i="1"/>
  <c r="U5071" i="1"/>
  <c r="T5071" i="1"/>
  <c r="Z5063" i="1"/>
  <c r="V5063" i="1"/>
  <c r="U5063" i="1"/>
  <c r="T5063" i="1"/>
  <c r="Z5055" i="1"/>
  <c r="V5055" i="1"/>
  <c r="U5055" i="1"/>
  <c r="T5055" i="1"/>
  <c r="Z5047" i="1"/>
  <c r="V5047" i="1"/>
  <c r="U5047" i="1"/>
  <c r="T5047" i="1"/>
  <c r="Z5039" i="1"/>
  <c r="V5039" i="1"/>
  <c r="U5039" i="1"/>
  <c r="T5039" i="1"/>
  <c r="Z5031" i="1"/>
  <c r="V5031" i="1"/>
  <c r="U5031" i="1"/>
  <c r="T5031" i="1"/>
  <c r="Z5023" i="1"/>
  <c r="V5023" i="1"/>
  <c r="U5023" i="1"/>
  <c r="T5023" i="1"/>
  <c r="Z5015" i="1"/>
  <c r="V5015" i="1"/>
  <c r="U5015" i="1"/>
  <c r="T5015" i="1"/>
  <c r="Z5007" i="1"/>
  <c r="V5007" i="1"/>
  <c r="U5007" i="1"/>
  <c r="T5007" i="1"/>
  <c r="F4999" i="1"/>
  <c r="Z4999" i="1"/>
  <c r="V4999" i="1"/>
  <c r="U4999" i="1"/>
  <c r="T4999" i="1"/>
  <c r="F4991" i="1"/>
  <c r="Z4991" i="1"/>
  <c r="V4991" i="1"/>
  <c r="U4991" i="1"/>
  <c r="T4991" i="1"/>
  <c r="Z4983" i="1"/>
  <c r="V4983" i="1"/>
  <c r="U4983" i="1"/>
  <c r="T4983" i="1"/>
  <c r="Z4975" i="1"/>
  <c r="V4975" i="1"/>
  <c r="U4975" i="1"/>
  <c r="T4975" i="1"/>
  <c r="Z4967" i="1"/>
  <c r="V4967" i="1"/>
  <c r="U4967" i="1"/>
  <c r="T4967" i="1"/>
  <c r="Z4959" i="1"/>
  <c r="V4959" i="1"/>
  <c r="U4959" i="1"/>
  <c r="T4959" i="1"/>
  <c r="F4951" i="1"/>
  <c r="Z4951" i="1"/>
  <c r="V4951" i="1"/>
  <c r="U4951" i="1"/>
  <c r="T4951" i="1"/>
  <c r="Z4943" i="1"/>
  <c r="V4943" i="1"/>
  <c r="U4943" i="1"/>
  <c r="T4943" i="1"/>
  <c r="Z4935" i="1"/>
  <c r="V4935" i="1"/>
  <c r="U4935" i="1"/>
  <c r="T4935" i="1"/>
  <c r="Z4927" i="1"/>
  <c r="V4927" i="1"/>
  <c r="U4927" i="1"/>
  <c r="T4927" i="1"/>
  <c r="Z4919" i="1"/>
  <c r="V4919" i="1"/>
  <c r="U4919" i="1"/>
  <c r="T4919" i="1"/>
  <c r="Z4911" i="1"/>
  <c r="V4911" i="1"/>
  <c r="U4911" i="1"/>
  <c r="T4911" i="1"/>
  <c r="Z4903" i="1"/>
  <c r="V4903" i="1"/>
  <c r="U4903" i="1"/>
  <c r="T4903" i="1"/>
  <c r="Z4895" i="1"/>
  <c r="V4895" i="1"/>
  <c r="U4895" i="1"/>
  <c r="T4895" i="1"/>
  <c r="Z4887" i="1"/>
  <c r="V4887" i="1"/>
  <c r="U4887" i="1"/>
  <c r="T4887" i="1"/>
  <c r="Z4879" i="1"/>
  <c r="V4879" i="1"/>
  <c r="U4879" i="1"/>
  <c r="T4879" i="1"/>
  <c r="Z4871" i="1"/>
  <c r="V4871" i="1"/>
  <c r="U4871" i="1"/>
  <c r="T4871" i="1"/>
  <c r="Z4863" i="1"/>
  <c r="V4863" i="1"/>
  <c r="U4863" i="1"/>
  <c r="T4863" i="1"/>
  <c r="Z4855" i="1"/>
  <c r="V4855" i="1"/>
  <c r="U4855" i="1"/>
  <c r="T4855" i="1"/>
  <c r="Z4847" i="1"/>
  <c r="V4847" i="1"/>
  <c r="U4847" i="1"/>
  <c r="T4847" i="1"/>
  <c r="Z4839" i="1"/>
  <c r="V4839" i="1"/>
  <c r="U4839" i="1"/>
  <c r="T4839" i="1"/>
  <c r="Z4831" i="1"/>
  <c r="V4831" i="1"/>
  <c r="U4831" i="1"/>
  <c r="T4831" i="1"/>
  <c r="Z4823" i="1"/>
  <c r="V4823" i="1"/>
  <c r="U4823" i="1"/>
  <c r="T4823" i="1"/>
  <c r="Z4815" i="1"/>
  <c r="V4815" i="1"/>
  <c r="U4815" i="1"/>
  <c r="T4815" i="1"/>
  <c r="Z4807" i="1"/>
  <c r="V4807" i="1"/>
  <c r="U4807" i="1"/>
  <c r="T4807" i="1"/>
  <c r="Z4799" i="1"/>
  <c r="V4799" i="1"/>
  <c r="U4799" i="1"/>
  <c r="T4799" i="1"/>
  <c r="Z4791" i="1"/>
  <c r="V4791" i="1"/>
  <c r="U4791" i="1"/>
  <c r="T4791" i="1"/>
  <c r="Z4783" i="1"/>
  <c r="V4783" i="1"/>
  <c r="U4783" i="1"/>
  <c r="T4783" i="1"/>
  <c r="Z4775" i="1"/>
  <c r="V4775" i="1"/>
  <c r="U4775" i="1"/>
  <c r="T4775" i="1"/>
  <c r="Z4767" i="1"/>
  <c r="V4767" i="1"/>
  <c r="U4767" i="1"/>
  <c r="T4767" i="1"/>
  <c r="Z4759" i="1"/>
  <c r="V4759" i="1"/>
  <c r="U4759" i="1"/>
  <c r="T4759" i="1"/>
  <c r="Z4751" i="1"/>
  <c r="V4751" i="1"/>
  <c r="U4751" i="1"/>
  <c r="T4751" i="1"/>
  <c r="Z4743" i="1"/>
  <c r="V4743" i="1"/>
  <c r="U4743" i="1"/>
  <c r="T4743" i="1"/>
  <c r="Z4735" i="1"/>
  <c r="V4735" i="1"/>
  <c r="U4735" i="1"/>
  <c r="T4735" i="1"/>
  <c r="Z4727" i="1"/>
  <c r="V4727" i="1"/>
  <c r="U4727" i="1"/>
  <c r="T4727" i="1"/>
  <c r="Z4719" i="1"/>
  <c r="V4719" i="1"/>
  <c r="U4719" i="1"/>
  <c r="T4719" i="1"/>
  <c r="Z4711" i="1"/>
  <c r="V4711" i="1"/>
  <c r="U4711" i="1"/>
  <c r="T4711" i="1"/>
  <c r="Z4703" i="1"/>
  <c r="V4703" i="1"/>
  <c r="U4703" i="1"/>
  <c r="T4703" i="1"/>
  <c r="Z4695" i="1"/>
  <c r="V4695" i="1"/>
  <c r="U4695" i="1"/>
  <c r="T4695" i="1"/>
  <c r="Z4687" i="1"/>
  <c r="V4687" i="1"/>
  <c r="U4687" i="1"/>
  <c r="T4687" i="1"/>
  <c r="Z4679" i="1"/>
  <c r="V4679" i="1"/>
  <c r="U4679" i="1"/>
  <c r="T4679" i="1"/>
  <c r="Z4671" i="1"/>
  <c r="V4671" i="1"/>
  <c r="U4671" i="1"/>
  <c r="T4671" i="1"/>
  <c r="Z4663" i="1"/>
  <c r="V4663" i="1"/>
  <c r="U4663" i="1"/>
  <c r="T4663" i="1"/>
  <c r="Z4655" i="1"/>
  <c r="V4655" i="1"/>
  <c r="U4655" i="1"/>
  <c r="T4655" i="1"/>
  <c r="Z4647" i="1"/>
  <c r="V4647" i="1"/>
  <c r="U4647" i="1"/>
  <c r="T4647" i="1"/>
  <c r="Z4639" i="1"/>
  <c r="V4639" i="1"/>
  <c r="U4639" i="1"/>
  <c r="T4639" i="1"/>
  <c r="Z4631" i="1"/>
  <c r="V4631" i="1"/>
  <c r="U4631" i="1"/>
  <c r="T4631" i="1"/>
  <c r="Z4623" i="1"/>
  <c r="V4623" i="1"/>
  <c r="U4623" i="1"/>
  <c r="T4623" i="1"/>
  <c r="Z4615" i="1"/>
  <c r="V4615" i="1"/>
  <c r="U4615" i="1"/>
  <c r="T4615" i="1"/>
  <c r="Z4607" i="1"/>
  <c r="V4607" i="1"/>
  <c r="U4607" i="1"/>
  <c r="T4607" i="1"/>
  <c r="F4599" i="1"/>
  <c r="Z4599" i="1"/>
  <c r="V4599" i="1"/>
  <c r="U4599" i="1"/>
  <c r="T4599" i="1"/>
  <c r="F4591" i="1"/>
  <c r="Z4591" i="1"/>
  <c r="V4591" i="1"/>
  <c r="U4591" i="1"/>
  <c r="T4591" i="1"/>
  <c r="F4583" i="1"/>
  <c r="Z4583" i="1"/>
  <c r="V4583" i="1"/>
  <c r="U4583" i="1"/>
  <c r="T4583" i="1"/>
  <c r="F4575" i="1"/>
  <c r="Z4575" i="1"/>
  <c r="V4575" i="1"/>
  <c r="U4575" i="1"/>
  <c r="T4575" i="1"/>
  <c r="Z4567" i="1"/>
  <c r="V4567" i="1"/>
  <c r="U4567" i="1"/>
  <c r="T4567" i="1"/>
  <c r="Z4559" i="1"/>
  <c r="V4559" i="1"/>
  <c r="U4559" i="1"/>
  <c r="T4559" i="1"/>
  <c r="F4551" i="1"/>
  <c r="Z4551" i="1"/>
  <c r="V4551" i="1"/>
  <c r="U4551" i="1"/>
  <c r="T4551" i="1"/>
  <c r="Z4543" i="1"/>
  <c r="V4543" i="1"/>
  <c r="U4543" i="1"/>
  <c r="T4543" i="1"/>
  <c r="Z4535" i="1"/>
  <c r="V4535" i="1"/>
  <c r="U4535" i="1"/>
  <c r="T4535" i="1"/>
  <c r="Z4527" i="1"/>
  <c r="V4527" i="1"/>
  <c r="U4527" i="1"/>
  <c r="T4527" i="1"/>
  <c r="Z4519" i="1"/>
  <c r="V4519" i="1"/>
  <c r="U4519" i="1"/>
  <c r="T4519" i="1"/>
  <c r="Z4511" i="1"/>
  <c r="V4511" i="1"/>
  <c r="U4511" i="1"/>
  <c r="T4511" i="1"/>
  <c r="Z4503" i="1"/>
  <c r="V4503" i="1"/>
  <c r="U4503" i="1"/>
  <c r="T4503" i="1"/>
  <c r="Z4495" i="1"/>
  <c r="V4495" i="1"/>
  <c r="U4495" i="1"/>
  <c r="T4495" i="1"/>
  <c r="Z4487" i="1"/>
  <c r="V4487" i="1"/>
  <c r="U4487" i="1"/>
  <c r="T4487" i="1"/>
  <c r="Z4479" i="1"/>
  <c r="V4479" i="1"/>
  <c r="U4479" i="1"/>
  <c r="T4479" i="1"/>
  <c r="Z4471" i="1"/>
  <c r="V4471" i="1"/>
  <c r="U4471" i="1"/>
  <c r="T4471" i="1"/>
  <c r="Z4463" i="1"/>
  <c r="V4463" i="1"/>
  <c r="U4463" i="1"/>
  <c r="T4463" i="1"/>
  <c r="Z4455" i="1"/>
  <c r="V4455" i="1"/>
  <c r="U4455" i="1"/>
  <c r="T4455" i="1"/>
  <c r="Z4447" i="1"/>
  <c r="V4447" i="1"/>
  <c r="U4447" i="1"/>
  <c r="T4447" i="1"/>
  <c r="Z4439" i="1"/>
  <c r="V4439" i="1"/>
  <c r="U4439" i="1"/>
  <c r="T4439" i="1"/>
  <c r="Z4431" i="1"/>
  <c r="V4431" i="1"/>
  <c r="U4431" i="1"/>
  <c r="T4431" i="1"/>
  <c r="Z4423" i="1"/>
  <c r="V4423" i="1"/>
  <c r="U4423" i="1"/>
  <c r="T4423" i="1"/>
  <c r="Z4415" i="1"/>
  <c r="V4415" i="1"/>
  <c r="U4415" i="1"/>
  <c r="T4415" i="1"/>
  <c r="Z4407" i="1"/>
  <c r="V4407" i="1"/>
  <c r="U4407" i="1"/>
  <c r="T4407" i="1"/>
  <c r="F4399" i="1"/>
  <c r="Z4399" i="1"/>
  <c r="V4399" i="1"/>
  <c r="U4399" i="1"/>
  <c r="T4399" i="1"/>
  <c r="Z4391" i="1"/>
  <c r="V4391" i="1"/>
  <c r="U4391" i="1"/>
  <c r="T4391" i="1"/>
  <c r="Z4383" i="1"/>
  <c r="V4383" i="1"/>
  <c r="U4383" i="1"/>
  <c r="T4383" i="1"/>
  <c r="Z4375" i="1"/>
  <c r="V4375" i="1"/>
  <c r="U4375" i="1"/>
  <c r="T4375" i="1"/>
  <c r="Z4367" i="1"/>
  <c r="V4367" i="1"/>
  <c r="U4367" i="1"/>
  <c r="T4367" i="1"/>
  <c r="Z4359" i="1"/>
  <c r="V4359" i="1"/>
  <c r="U4359" i="1"/>
  <c r="T4359" i="1"/>
  <c r="Z4351" i="1"/>
  <c r="V4351" i="1"/>
  <c r="U4351" i="1"/>
  <c r="T4351" i="1"/>
  <c r="Z4343" i="1"/>
  <c r="V4343" i="1"/>
  <c r="U4343" i="1"/>
  <c r="T4343" i="1"/>
  <c r="Z4335" i="1"/>
  <c r="V4335" i="1"/>
  <c r="U4335" i="1"/>
  <c r="T4335" i="1"/>
  <c r="Z4327" i="1"/>
  <c r="V4327" i="1"/>
  <c r="U4327" i="1"/>
  <c r="T4327" i="1"/>
  <c r="Z4319" i="1"/>
  <c r="V4319" i="1"/>
  <c r="U4319" i="1"/>
  <c r="T4319" i="1"/>
  <c r="Z4311" i="1"/>
  <c r="V4311" i="1"/>
  <c r="U4311" i="1"/>
  <c r="T4311" i="1"/>
  <c r="Z4303" i="1"/>
  <c r="V4303" i="1"/>
  <c r="U4303" i="1"/>
  <c r="T4303" i="1"/>
  <c r="Z4295" i="1"/>
  <c r="V4295" i="1"/>
  <c r="U4295" i="1"/>
  <c r="T4295" i="1"/>
  <c r="Z4287" i="1"/>
  <c r="V4287" i="1"/>
  <c r="U4287" i="1"/>
  <c r="T4287" i="1"/>
  <c r="Z4279" i="1"/>
  <c r="V4279" i="1"/>
  <c r="U4279" i="1"/>
  <c r="T4279" i="1"/>
  <c r="Z4271" i="1"/>
  <c r="V4271" i="1"/>
  <c r="U4271" i="1"/>
  <c r="T4271" i="1"/>
  <c r="Z4263" i="1"/>
  <c r="V4263" i="1"/>
  <c r="U4263" i="1"/>
  <c r="T4263" i="1"/>
  <c r="Z4255" i="1"/>
  <c r="V4255" i="1"/>
  <c r="U4255" i="1"/>
  <c r="T4255" i="1"/>
  <c r="Z4247" i="1"/>
  <c r="V4247" i="1"/>
  <c r="U4247" i="1"/>
  <c r="T4247" i="1"/>
  <c r="Z4239" i="1"/>
  <c r="V4239" i="1"/>
  <c r="U4239" i="1"/>
  <c r="T4239" i="1"/>
  <c r="Z4231" i="1"/>
  <c r="V4231" i="1"/>
  <c r="U4231" i="1"/>
  <c r="T4231" i="1"/>
  <c r="Z4223" i="1"/>
  <c r="V4223" i="1"/>
  <c r="U4223" i="1"/>
  <c r="T4223" i="1"/>
  <c r="Z4215" i="1"/>
  <c r="V4215" i="1"/>
  <c r="U4215" i="1"/>
  <c r="T4215" i="1"/>
  <c r="Z4207" i="1"/>
  <c r="V4207" i="1"/>
  <c r="U4207" i="1"/>
  <c r="T4207" i="1"/>
  <c r="Z4199" i="1"/>
  <c r="V4199" i="1"/>
  <c r="U4199" i="1"/>
  <c r="T4199" i="1"/>
  <c r="Z4191" i="1"/>
  <c r="V4191" i="1"/>
  <c r="U4191" i="1"/>
  <c r="T4191" i="1"/>
  <c r="Z4183" i="1"/>
  <c r="V4183" i="1"/>
  <c r="U4183" i="1"/>
  <c r="T4183" i="1"/>
  <c r="Z4175" i="1"/>
  <c r="V4175" i="1"/>
  <c r="U4175" i="1"/>
  <c r="T4175" i="1"/>
  <c r="Z4167" i="1"/>
  <c r="V4167" i="1"/>
  <c r="U4167" i="1"/>
  <c r="T4167" i="1"/>
  <c r="Z4159" i="1"/>
  <c r="V4159" i="1"/>
  <c r="U4159" i="1"/>
  <c r="T4159" i="1"/>
  <c r="Z4151" i="1"/>
  <c r="V4151" i="1"/>
  <c r="U4151" i="1"/>
  <c r="T4151" i="1"/>
  <c r="Z4143" i="1"/>
  <c r="V4143" i="1"/>
  <c r="U4143" i="1"/>
  <c r="T4143" i="1"/>
  <c r="Z4135" i="1"/>
  <c r="V4135" i="1"/>
  <c r="U4135" i="1"/>
  <c r="T4135" i="1"/>
  <c r="Z4127" i="1"/>
  <c r="V4127" i="1"/>
  <c r="U4127" i="1"/>
  <c r="T4127" i="1"/>
  <c r="Z4119" i="1"/>
  <c r="V4119" i="1"/>
  <c r="U4119" i="1"/>
  <c r="T4119" i="1"/>
  <c r="Z4111" i="1"/>
  <c r="V4111" i="1"/>
  <c r="U4111" i="1"/>
  <c r="T4111" i="1"/>
  <c r="Z4103" i="1"/>
  <c r="V4103" i="1"/>
  <c r="U4103" i="1"/>
  <c r="T4103" i="1"/>
  <c r="Z4095" i="1"/>
  <c r="V4095" i="1"/>
  <c r="U4095" i="1"/>
  <c r="T4095" i="1"/>
  <c r="Z4087" i="1"/>
  <c r="V4087" i="1"/>
  <c r="U4087" i="1"/>
  <c r="T4087" i="1"/>
  <c r="Z4079" i="1"/>
  <c r="V4079" i="1"/>
  <c r="U4079" i="1"/>
  <c r="T4079" i="1"/>
  <c r="Z4071" i="1"/>
  <c r="V4071" i="1"/>
  <c r="U4071" i="1"/>
  <c r="T4071" i="1"/>
  <c r="Z4063" i="1"/>
  <c r="V4063" i="1"/>
  <c r="U4063" i="1"/>
  <c r="T4063" i="1"/>
  <c r="Z4055" i="1"/>
  <c r="V4055" i="1"/>
  <c r="U4055" i="1"/>
  <c r="T4055" i="1"/>
  <c r="Z4047" i="1"/>
  <c r="V4047" i="1"/>
  <c r="U4047" i="1"/>
  <c r="T4047" i="1"/>
  <c r="Z4039" i="1"/>
  <c r="V4039" i="1"/>
  <c r="U4039" i="1"/>
  <c r="T4039" i="1"/>
  <c r="Z4031" i="1"/>
  <c r="V4031" i="1"/>
  <c r="U4031" i="1"/>
  <c r="T4031" i="1"/>
  <c r="Z4023" i="1"/>
  <c r="V4023" i="1"/>
  <c r="U4023" i="1"/>
  <c r="T4023" i="1"/>
  <c r="Z4015" i="1"/>
  <c r="V4015" i="1"/>
  <c r="U4015" i="1"/>
  <c r="T4015" i="1"/>
  <c r="Z4007" i="1"/>
  <c r="V4007" i="1"/>
  <c r="U4007" i="1"/>
  <c r="T4007" i="1"/>
  <c r="Z3999" i="1"/>
  <c r="V3999" i="1"/>
  <c r="U3999" i="1"/>
  <c r="T3999" i="1"/>
  <c r="Z3991" i="1"/>
  <c r="V3991" i="1"/>
  <c r="U3991" i="1"/>
  <c r="T3991" i="1"/>
  <c r="Z3983" i="1"/>
  <c r="V3983" i="1"/>
  <c r="U3983" i="1"/>
  <c r="T3983" i="1"/>
  <c r="Z3975" i="1"/>
  <c r="V3975" i="1"/>
  <c r="U3975" i="1"/>
  <c r="T3975" i="1"/>
  <c r="Z3967" i="1"/>
  <c r="V3967" i="1"/>
  <c r="U3967" i="1"/>
  <c r="T3967" i="1"/>
  <c r="Z3959" i="1"/>
  <c r="V3959" i="1"/>
  <c r="U3959" i="1"/>
  <c r="T3959" i="1"/>
  <c r="Z3951" i="1"/>
  <c r="V3951" i="1"/>
  <c r="U3951" i="1"/>
  <c r="T3951" i="1"/>
  <c r="Z3943" i="1"/>
  <c r="V3943" i="1"/>
  <c r="U3943" i="1"/>
  <c r="T3943" i="1"/>
  <c r="Z3935" i="1"/>
  <c r="V3935" i="1"/>
  <c r="U3935" i="1"/>
  <c r="T3935" i="1"/>
  <c r="Z3927" i="1"/>
  <c r="V3927" i="1"/>
  <c r="U3927" i="1"/>
  <c r="T3927" i="1"/>
  <c r="Z3919" i="1"/>
  <c r="V3919" i="1"/>
  <c r="U3919" i="1"/>
  <c r="T3919" i="1"/>
  <c r="F3911" i="1"/>
  <c r="Z3911" i="1"/>
  <c r="V3911" i="1"/>
  <c r="U3911" i="1"/>
  <c r="T3911" i="1"/>
  <c r="Z3903" i="1"/>
  <c r="V3903" i="1"/>
  <c r="U3903" i="1"/>
  <c r="T3903" i="1"/>
  <c r="Z3895" i="1"/>
  <c r="V3895" i="1"/>
  <c r="U3895" i="1"/>
  <c r="T3895" i="1"/>
  <c r="Z3887" i="1"/>
  <c r="V3887" i="1"/>
  <c r="U3887" i="1"/>
  <c r="T3887" i="1"/>
  <c r="Z3879" i="1"/>
  <c r="V3879" i="1"/>
  <c r="U3879" i="1"/>
  <c r="T3879" i="1"/>
  <c r="Z3871" i="1"/>
  <c r="V3871" i="1"/>
  <c r="U3871" i="1"/>
  <c r="T3871" i="1"/>
  <c r="Z3863" i="1"/>
  <c r="V3863" i="1"/>
  <c r="U3863" i="1"/>
  <c r="T3863" i="1"/>
  <c r="F3855" i="1"/>
  <c r="Z3855" i="1"/>
  <c r="V3855" i="1"/>
  <c r="U3855" i="1"/>
  <c r="T3855" i="1"/>
  <c r="F3847" i="1"/>
  <c r="Z3847" i="1"/>
  <c r="V3847" i="1"/>
  <c r="U3847" i="1"/>
  <c r="T3847" i="1"/>
  <c r="F3839" i="1"/>
  <c r="Z3839" i="1"/>
  <c r="V3839" i="1"/>
  <c r="U3839" i="1"/>
  <c r="T3839" i="1"/>
  <c r="Z3831" i="1"/>
  <c r="V3831" i="1"/>
  <c r="U3831" i="1"/>
  <c r="T3831" i="1"/>
  <c r="Z3823" i="1"/>
  <c r="V3823" i="1"/>
  <c r="U3823" i="1"/>
  <c r="T3823" i="1"/>
  <c r="Z3815" i="1"/>
  <c r="V3815" i="1"/>
  <c r="U3815" i="1"/>
  <c r="T3815" i="1"/>
  <c r="Z3807" i="1"/>
  <c r="V3807" i="1"/>
  <c r="U3807" i="1"/>
  <c r="T3807" i="1"/>
  <c r="Z3799" i="1"/>
  <c r="V3799" i="1"/>
  <c r="U3799" i="1"/>
  <c r="T3799" i="1"/>
  <c r="Z3791" i="1"/>
  <c r="V3791" i="1"/>
  <c r="U3791" i="1"/>
  <c r="T3791" i="1"/>
  <c r="Z3783" i="1"/>
  <c r="V3783" i="1"/>
  <c r="U3783" i="1"/>
  <c r="T3783" i="1"/>
  <c r="Z3775" i="1"/>
  <c r="V3775" i="1"/>
  <c r="U3775" i="1"/>
  <c r="T3775" i="1"/>
  <c r="Z3767" i="1"/>
  <c r="V3767" i="1"/>
  <c r="U3767" i="1"/>
  <c r="T3767" i="1"/>
  <c r="Z3759" i="1"/>
  <c r="V3759" i="1"/>
  <c r="U3759" i="1"/>
  <c r="T3759" i="1"/>
  <c r="Z3751" i="1"/>
  <c r="V3751" i="1"/>
  <c r="U3751" i="1"/>
  <c r="T3751" i="1"/>
  <c r="Z3743" i="1"/>
  <c r="V3743" i="1"/>
  <c r="U3743" i="1"/>
  <c r="T3743" i="1"/>
  <c r="F3735" i="1"/>
  <c r="Z3735" i="1"/>
  <c r="V3735" i="1"/>
  <c r="U3735" i="1"/>
  <c r="T3735" i="1"/>
  <c r="Z3727" i="1"/>
  <c r="V3727" i="1"/>
  <c r="U3727" i="1"/>
  <c r="T3727" i="1"/>
  <c r="Z3719" i="1"/>
  <c r="V3719" i="1"/>
  <c r="U3719" i="1"/>
  <c r="T3719" i="1"/>
  <c r="Z3711" i="1"/>
  <c r="V3711" i="1"/>
  <c r="U3711" i="1"/>
  <c r="T3711" i="1"/>
  <c r="F3703" i="1"/>
  <c r="Z3703" i="1"/>
  <c r="V3703" i="1"/>
  <c r="U3703" i="1"/>
  <c r="T3703" i="1"/>
  <c r="F3695" i="1"/>
  <c r="Z3695" i="1"/>
  <c r="V3695" i="1"/>
  <c r="U3695" i="1"/>
  <c r="T3695" i="1"/>
  <c r="F3687" i="1"/>
  <c r="Z3687" i="1"/>
  <c r="V3687" i="1"/>
  <c r="U3687" i="1"/>
  <c r="T3687" i="1"/>
  <c r="F3679" i="1"/>
  <c r="Z3679" i="1"/>
  <c r="V3679" i="1"/>
  <c r="U3679" i="1"/>
  <c r="T3679" i="1"/>
  <c r="Z3671" i="1"/>
  <c r="V3671" i="1"/>
  <c r="U3671" i="1"/>
  <c r="T3671" i="1"/>
  <c r="Z3663" i="1"/>
  <c r="V3663" i="1"/>
  <c r="U3663" i="1"/>
  <c r="T3663" i="1"/>
  <c r="Z3655" i="1"/>
  <c r="V3655" i="1"/>
  <c r="U3655" i="1"/>
  <c r="T3655" i="1"/>
  <c r="F3647" i="1"/>
  <c r="Z3647" i="1"/>
  <c r="V3647" i="1"/>
  <c r="U3647" i="1"/>
  <c r="T3647" i="1"/>
  <c r="Z3639" i="1"/>
  <c r="V3639" i="1"/>
  <c r="U3639" i="1"/>
  <c r="T3639" i="1"/>
  <c r="Z3631" i="1"/>
  <c r="V3631" i="1"/>
  <c r="U3631" i="1"/>
  <c r="T3631" i="1"/>
  <c r="F3623" i="1"/>
  <c r="Z3623" i="1"/>
  <c r="V3623" i="1"/>
  <c r="U3623" i="1"/>
  <c r="T3623" i="1"/>
  <c r="Z3615" i="1"/>
  <c r="V3615" i="1"/>
  <c r="U3615" i="1"/>
  <c r="T3615" i="1"/>
  <c r="Z3607" i="1"/>
  <c r="V3607" i="1"/>
  <c r="U3607" i="1"/>
  <c r="T3607" i="1"/>
  <c r="Z3599" i="1"/>
  <c r="V3599" i="1"/>
  <c r="U3599" i="1"/>
  <c r="T3599" i="1"/>
  <c r="F3591" i="1"/>
  <c r="Z3591" i="1"/>
  <c r="V3591" i="1"/>
  <c r="U3591" i="1"/>
  <c r="T3591" i="1"/>
  <c r="Z3583" i="1"/>
  <c r="V3583" i="1"/>
  <c r="U3583" i="1"/>
  <c r="T3583" i="1"/>
  <c r="Z3575" i="1"/>
  <c r="V3575" i="1"/>
  <c r="U3575" i="1"/>
  <c r="T3575" i="1"/>
  <c r="Z3567" i="1"/>
  <c r="V3567" i="1"/>
  <c r="U3567" i="1"/>
  <c r="T3567" i="1"/>
  <c r="Z3559" i="1"/>
  <c r="V3559" i="1"/>
  <c r="U3559" i="1"/>
  <c r="T3559" i="1"/>
  <c r="Z3551" i="1"/>
  <c r="V3551" i="1"/>
  <c r="U3551" i="1"/>
  <c r="T3551" i="1"/>
  <c r="Z3543" i="1"/>
  <c r="V3543" i="1"/>
  <c r="U3543" i="1"/>
  <c r="T3543" i="1"/>
  <c r="Z3535" i="1"/>
  <c r="V3535" i="1"/>
  <c r="U3535" i="1"/>
  <c r="T3535" i="1"/>
  <c r="Z3527" i="1"/>
  <c r="V3527" i="1"/>
  <c r="U3527" i="1"/>
  <c r="T3527" i="1"/>
  <c r="Z3519" i="1"/>
  <c r="V3519" i="1"/>
  <c r="U3519" i="1"/>
  <c r="T3519" i="1"/>
  <c r="Z3511" i="1"/>
  <c r="V3511" i="1"/>
  <c r="U3511" i="1"/>
  <c r="T3511" i="1"/>
  <c r="Z3503" i="1"/>
  <c r="V3503" i="1"/>
  <c r="U3503" i="1"/>
  <c r="T3503" i="1"/>
  <c r="F3495" i="1"/>
  <c r="Z3495" i="1"/>
  <c r="V3495" i="1"/>
  <c r="U3495" i="1"/>
  <c r="T3495" i="1"/>
  <c r="Z3487" i="1"/>
  <c r="V3487" i="1"/>
  <c r="U3487" i="1"/>
  <c r="T3487" i="1"/>
  <c r="Z3479" i="1"/>
  <c r="V3479" i="1"/>
  <c r="U3479" i="1"/>
  <c r="T3479" i="1"/>
  <c r="Z3471" i="1"/>
  <c r="V3471" i="1"/>
  <c r="U3471" i="1"/>
  <c r="T3471" i="1"/>
  <c r="F3463" i="1"/>
  <c r="Z3463" i="1"/>
  <c r="V3463" i="1"/>
  <c r="U3463" i="1"/>
  <c r="T3463" i="1"/>
  <c r="Z3455" i="1"/>
  <c r="V3455" i="1"/>
  <c r="U3455" i="1"/>
  <c r="T3455" i="1"/>
  <c r="Z3447" i="1"/>
  <c r="V3447" i="1"/>
  <c r="U3447" i="1"/>
  <c r="T3447" i="1"/>
  <c r="Z3439" i="1"/>
  <c r="V3439" i="1"/>
  <c r="U3439" i="1"/>
  <c r="T3439" i="1"/>
  <c r="Z3431" i="1"/>
  <c r="V3431" i="1"/>
  <c r="U3431" i="1"/>
  <c r="T3431" i="1"/>
  <c r="Z3423" i="1"/>
  <c r="V3423" i="1"/>
  <c r="U3423" i="1"/>
  <c r="T3423" i="1"/>
  <c r="Z3415" i="1"/>
  <c r="V3415" i="1"/>
  <c r="U3415" i="1"/>
  <c r="T3415" i="1"/>
  <c r="Z3407" i="1"/>
  <c r="V3407" i="1"/>
  <c r="U3407" i="1"/>
  <c r="T3407" i="1"/>
  <c r="Z3399" i="1"/>
  <c r="V3399" i="1"/>
  <c r="U3399" i="1"/>
  <c r="T3399" i="1"/>
  <c r="Z3391" i="1"/>
  <c r="V3391" i="1"/>
  <c r="U3391" i="1"/>
  <c r="T3391" i="1"/>
  <c r="Z3383" i="1"/>
  <c r="V3383" i="1"/>
  <c r="U3383" i="1"/>
  <c r="T3383" i="1"/>
  <c r="Z3375" i="1"/>
  <c r="V3375" i="1"/>
  <c r="U3375" i="1"/>
  <c r="T3375" i="1"/>
  <c r="Z3367" i="1"/>
  <c r="V3367" i="1"/>
  <c r="U3367" i="1"/>
  <c r="T3367" i="1"/>
  <c r="Z3359" i="1"/>
  <c r="V3359" i="1"/>
  <c r="U3359" i="1"/>
  <c r="T3359" i="1"/>
  <c r="Z3351" i="1"/>
  <c r="V3351" i="1"/>
  <c r="U3351" i="1"/>
  <c r="T3351" i="1"/>
  <c r="Z3343" i="1"/>
  <c r="V3343" i="1"/>
  <c r="U3343" i="1"/>
  <c r="T3343" i="1"/>
  <c r="Z3335" i="1"/>
  <c r="V3335" i="1"/>
  <c r="U3335" i="1"/>
  <c r="T3335" i="1"/>
  <c r="F3327" i="1"/>
  <c r="Z3327" i="1"/>
  <c r="V3327" i="1"/>
  <c r="U3327" i="1"/>
  <c r="T3327" i="1"/>
  <c r="Z3319" i="1"/>
  <c r="V3319" i="1"/>
  <c r="U3319" i="1"/>
  <c r="T3319" i="1"/>
  <c r="Z3311" i="1"/>
  <c r="V3311" i="1"/>
  <c r="U3311" i="1"/>
  <c r="T3311" i="1"/>
  <c r="Z3303" i="1"/>
  <c r="V3303" i="1"/>
  <c r="U3303" i="1"/>
  <c r="T3303" i="1"/>
  <c r="F3295" i="1"/>
  <c r="Z3295" i="1"/>
  <c r="V3295" i="1"/>
  <c r="U3295" i="1"/>
  <c r="T3295" i="1"/>
  <c r="Z3287" i="1"/>
  <c r="V3287" i="1"/>
  <c r="U3287" i="1"/>
  <c r="T3287" i="1"/>
  <c r="Z3279" i="1"/>
  <c r="V3279" i="1"/>
  <c r="U3279" i="1"/>
  <c r="T3279" i="1"/>
  <c r="Z3271" i="1"/>
  <c r="V3271" i="1"/>
  <c r="U3271" i="1"/>
  <c r="T3271" i="1"/>
  <c r="Z3263" i="1"/>
  <c r="V3263" i="1"/>
  <c r="U3263" i="1"/>
  <c r="T3263" i="1"/>
  <c r="Z3255" i="1"/>
  <c r="V3255" i="1"/>
  <c r="U3255" i="1"/>
  <c r="T3255" i="1"/>
  <c r="F3247" i="1"/>
  <c r="Z3247" i="1"/>
  <c r="V3247" i="1"/>
  <c r="U3247" i="1"/>
  <c r="T3247" i="1"/>
  <c r="Z3239" i="1"/>
  <c r="V3239" i="1"/>
  <c r="U3239" i="1"/>
  <c r="T3239" i="1"/>
  <c r="Z3231" i="1"/>
  <c r="V3231" i="1"/>
  <c r="U3231" i="1"/>
  <c r="T3231" i="1"/>
  <c r="F3223" i="1"/>
  <c r="Z3223" i="1"/>
  <c r="V3223" i="1"/>
  <c r="U3223" i="1"/>
  <c r="T3223" i="1"/>
  <c r="Z3215" i="1"/>
  <c r="V3215" i="1"/>
  <c r="U3215" i="1"/>
  <c r="T3215" i="1"/>
  <c r="F3207" i="1"/>
  <c r="Z3207" i="1"/>
  <c r="V3207" i="1"/>
  <c r="U3207" i="1"/>
  <c r="T3207" i="1"/>
  <c r="Z3199" i="1"/>
  <c r="V3199" i="1"/>
  <c r="U3199" i="1"/>
  <c r="T3199" i="1"/>
  <c r="Z3191" i="1"/>
  <c r="V3191" i="1"/>
  <c r="U3191" i="1"/>
  <c r="T3191" i="1"/>
  <c r="Z3183" i="1"/>
  <c r="V3183" i="1"/>
  <c r="U3183" i="1"/>
  <c r="T3183" i="1"/>
  <c r="Z3175" i="1"/>
  <c r="V3175" i="1"/>
  <c r="U3175" i="1"/>
  <c r="T3175" i="1"/>
  <c r="Z3167" i="1"/>
  <c r="V3167" i="1"/>
  <c r="U3167" i="1"/>
  <c r="T3167" i="1"/>
  <c r="F3159" i="1"/>
  <c r="Z3159" i="1"/>
  <c r="V3159" i="1"/>
  <c r="U3159" i="1"/>
  <c r="T3159" i="1"/>
  <c r="F3151" i="1"/>
  <c r="Z3151" i="1"/>
  <c r="V3151" i="1"/>
  <c r="U3151" i="1"/>
  <c r="T3151" i="1"/>
  <c r="Z3143" i="1"/>
  <c r="V3143" i="1"/>
  <c r="U3143" i="1"/>
  <c r="T3143" i="1"/>
  <c r="Z3135" i="1"/>
  <c r="V3135" i="1"/>
  <c r="U3135" i="1"/>
  <c r="T3135" i="1"/>
  <c r="Z3127" i="1"/>
  <c r="V3127" i="1"/>
  <c r="U3127" i="1"/>
  <c r="T3127" i="1"/>
  <c r="Z3119" i="1"/>
  <c r="V3119" i="1"/>
  <c r="U3119" i="1"/>
  <c r="T3119" i="1"/>
  <c r="Z3111" i="1"/>
  <c r="V3111" i="1"/>
  <c r="U3111" i="1"/>
  <c r="T3111" i="1"/>
  <c r="Z3103" i="1"/>
  <c r="V3103" i="1"/>
  <c r="U3103" i="1"/>
  <c r="T3103" i="1"/>
  <c r="Z3095" i="1"/>
  <c r="V3095" i="1"/>
  <c r="U3095" i="1"/>
  <c r="T3095" i="1"/>
  <c r="Z3087" i="1"/>
  <c r="V3087" i="1"/>
  <c r="U3087" i="1"/>
  <c r="T3087" i="1"/>
  <c r="Z3079" i="1"/>
  <c r="V3079" i="1"/>
  <c r="U3079" i="1"/>
  <c r="T3079" i="1"/>
  <c r="Z3071" i="1"/>
  <c r="V3071" i="1"/>
  <c r="U3071" i="1"/>
  <c r="T3071" i="1"/>
  <c r="Z3063" i="1"/>
  <c r="V3063" i="1"/>
  <c r="U3063" i="1"/>
  <c r="T3063" i="1"/>
  <c r="Z3055" i="1"/>
  <c r="V3055" i="1"/>
  <c r="U3055" i="1"/>
  <c r="T3055" i="1"/>
  <c r="Z3047" i="1"/>
  <c r="V3047" i="1"/>
  <c r="U3047" i="1"/>
  <c r="T3047" i="1"/>
  <c r="Z3039" i="1"/>
  <c r="V3039" i="1"/>
  <c r="U3039" i="1"/>
  <c r="T3039" i="1"/>
  <c r="Z3031" i="1"/>
  <c r="V3031" i="1"/>
  <c r="U3031" i="1"/>
  <c r="T3031" i="1"/>
  <c r="Z3023" i="1"/>
  <c r="V3023" i="1"/>
  <c r="U3023" i="1"/>
  <c r="T3023" i="1"/>
  <c r="F3015" i="1"/>
  <c r="Z3015" i="1"/>
  <c r="V3015" i="1"/>
  <c r="U3015" i="1"/>
  <c r="T3015" i="1"/>
  <c r="Z3007" i="1"/>
  <c r="V3007" i="1"/>
  <c r="U3007" i="1"/>
  <c r="T3007" i="1"/>
  <c r="Z2999" i="1"/>
  <c r="V2999" i="1"/>
  <c r="U2999" i="1"/>
  <c r="T2999" i="1"/>
  <c r="Z2991" i="1"/>
  <c r="V2991" i="1"/>
  <c r="U2991" i="1"/>
  <c r="T2991" i="1"/>
  <c r="Z2983" i="1"/>
  <c r="V2983" i="1"/>
  <c r="U2983" i="1"/>
  <c r="T2983" i="1"/>
  <c r="Z2975" i="1"/>
  <c r="V2975" i="1"/>
  <c r="U2975" i="1"/>
  <c r="T2975" i="1"/>
  <c r="Z2967" i="1"/>
  <c r="V2967" i="1"/>
  <c r="U2967" i="1"/>
  <c r="T2967" i="1"/>
  <c r="Z2959" i="1"/>
  <c r="V2959" i="1"/>
  <c r="U2959" i="1"/>
  <c r="T2959" i="1"/>
  <c r="Z2951" i="1"/>
  <c r="V2951" i="1"/>
  <c r="U2951" i="1"/>
  <c r="T2951" i="1"/>
  <c r="Z2943" i="1"/>
  <c r="V2943" i="1"/>
  <c r="U2943" i="1"/>
  <c r="T2943" i="1"/>
  <c r="Z2935" i="1"/>
  <c r="V2935" i="1"/>
  <c r="U2935" i="1"/>
  <c r="T2935" i="1"/>
  <c r="Z2927" i="1"/>
  <c r="V2927" i="1"/>
  <c r="U2927" i="1"/>
  <c r="T2927" i="1"/>
  <c r="Z2919" i="1"/>
  <c r="V2919" i="1"/>
  <c r="U2919" i="1"/>
  <c r="T2919" i="1"/>
  <c r="F2911" i="1"/>
  <c r="Z2911" i="1"/>
  <c r="V2911" i="1"/>
  <c r="U2911" i="1"/>
  <c r="T2911" i="1"/>
  <c r="F2903" i="1"/>
  <c r="Z2903" i="1"/>
  <c r="V2903" i="1"/>
  <c r="U2903" i="1"/>
  <c r="T2903" i="1"/>
  <c r="Z2895" i="1"/>
  <c r="V2895" i="1"/>
  <c r="U2895" i="1"/>
  <c r="T2895" i="1"/>
  <c r="Z2887" i="1"/>
  <c r="V2887" i="1"/>
  <c r="U2887" i="1"/>
  <c r="T2887" i="1"/>
  <c r="Z2879" i="1"/>
  <c r="V2879" i="1"/>
  <c r="U2879" i="1"/>
  <c r="T2879" i="1"/>
  <c r="Z2871" i="1"/>
  <c r="V2871" i="1"/>
  <c r="U2871" i="1"/>
  <c r="T2871" i="1"/>
  <c r="Z2863" i="1"/>
  <c r="V2863" i="1"/>
  <c r="U2863" i="1"/>
  <c r="T2863" i="1"/>
  <c r="F2855" i="1"/>
  <c r="Z2855" i="1"/>
  <c r="V2855" i="1"/>
  <c r="U2855" i="1"/>
  <c r="T2855" i="1"/>
  <c r="Z2847" i="1"/>
  <c r="V2847" i="1"/>
  <c r="U2847" i="1"/>
  <c r="T2847" i="1"/>
  <c r="Z2839" i="1"/>
  <c r="V2839" i="1"/>
  <c r="U2839" i="1"/>
  <c r="T2839" i="1"/>
  <c r="Z2831" i="1"/>
  <c r="V2831" i="1"/>
  <c r="U2831" i="1"/>
  <c r="T2831" i="1"/>
  <c r="Z2823" i="1"/>
  <c r="V2823" i="1"/>
  <c r="U2823" i="1"/>
  <c r="T2823" i="1"/>
  <c r="F2815" i="1"/>
  <c r="Z2815" i="1"/>
  <c r="V2815" i="1"/>
  <c r="U2815" i="1"/>
  <c r="T2815" i="1"/>
  <c r="Z2807" i="1"/>
  <c r="V2807" i="1"/>
  <c r="U2807" i="1"/>
  <c r="T2807" i="1"/>
  <c r="Z2799" i="1"/>
  <c r="V2799" i="1"/>
  <c r="U2799" i="1"/>
  <c r="T2799" i="1"/>
  <c r="Z2791" i="1"/>
  <c r="V2791" i="1"/>
  <c r="U2791" i="1"/>
  <c r="T2791" i="1"/>
  <c r="Z2783" i="1"/>
  <c r="V2783" i="1"/>
  <c r="U2783" i="1"/>
  <c r="T2783" i="1"/>
  <c r="F2775" i="1"/>
  <c r="Z2775" i="1"/>
  <c r="V2775" i="1"/>
  <c r="U2775" i="1"/>
  <c r="T2775" i="1"/>
  <c r="Z2767" i="1"/>
  <c r="V2767" i="1"/>
  <c r="U2767" i="1"/>
  <c r="T2767" i="1"/>
  <c r="Z2759" i="1"/>
  <c r="V2759" i="1"/>
  <c r="U2759" i="1"/>
  <c r="T2759" i="1"/>
  <c r="F2751" i="1"/>
  <c r="Z2751" i="1"/>
  <c r="V2751" i="1"/>
  <c r="U2751" i="1"/>
  <c r="T2751" i="1"/>
  <c r="Z2743" i="1"/>
  <c r="V2743" i="1"/>
  <c r="U2743" i="1"/>
  <c r="T2743" i="1"/>
  <c r="F2735" i="1"/>
  <c r="Z2735" i="1"/>
  <c r="V2735" i="1"/>
  <c r="U2735" i="1"/>
  <c r="T2735" i="1"/>
  <c r="Z2727" i="1"/>
  <c r="V2727" i="1"/>
  <c r="U2727" i="1"/>
  <c r="T2727" i="1"/>
  <c r="Z2719" i="1"/>
  <c r="V2719" i="1"/>
  <c r="U2719" i="1"/>
  <c r="T2719" i="1"/>
  <c r="F2711" i="1"/>
  <c r="Z2711" i="1"/>
  <c r="V2711" i="1"/>
  <c r="U2711" i="1"/>
  <c r="T2711" i="1"/>
  <c r="Z2703" i="1"/>
  <c r="V2703" i="1"/>
  <c r="U2703" i="1"/>
  <c r="T2703" i="1"/>
  <c r="Z2695" i="1"/>
  <c r="V2695" i="1"/>
  <c r="U2695" i="1"/>
  <c r="T2695" i="1"/>
  <c r="Z2687" i="1"/>
  <c r="V2687" i="1"/>
  <c r="U2687" i="1"/>
  <c r="T2687" i="1"/>
  <c r="F2679" i="1"/>
  <c r="Z2679" i="1"/>
  <c r="V2679" i="1"/>
  <c r="U2679" i="1"/>
  <c r="T2679" i="1"/>
  <c r="Z2671" i="1"/>
  <c r="V2671" i="1"/>
  <c r="U2671" i="1"/>
  <c r="T2671" i="1"/>
  <c r="Z2663" i="1"/>
  <c r="V2663" i="1"/>
  <c r="U2663" i="1"/>
  <c r="T2663" i="1"/>
  <c r="Z2655" i="1"/>
  <c r="V2655" i="1"/>
  <c r="U2655" i="1"/>
  <c r="T2655" i="1"/>
  <c r="F2647" i="1"/>
  <c r="Z2647" i="1"/>
  <c r="V2647" i="1"/>
  <c r="U2647" i="1"/>
  <c r="T2647" i="1"/>
  <c r="Z2639" i="1"/>
  <c r="V2639" i="1"/>
  <c r="U2639" i="1"/>
  <c r="T2639" i="1"/>
  <c r="Z2631" i="1"/>
  <c r="V2631" i="1"/>
  <c r="U2631" i="1"/>
  <c r="T2631" i="1"/>
  <c r="Z2623" i="1"/>
  <c r="V2623" i="1"/>
  <c r="U2623" i="1"/>
  <c r="T2623" i="1"/>
  <c r="Z2615" i="1"/>
  <c r="V2615" i="1"/>
  <c r="U2615" i="1"/>
  <c r="T2615" i="1"/>
  <c r="Z2607" i="1"/>
  <c r="V2607" i="1"/>
  <c r="U2607" i="1"/>
  <c r="T2607" i="1"/>
  <c r="Z2599" i="1"/>
  <c r="V2599" i="1"/>
  <c r="U2599" i="1"/>
  <c r="T2599" i="1"/>
  <c r="Z2591" i="1"/>
  <c r="V2591" i="1"/>
  <c r="U2591" i="1"/>
  <c r="T2591" i="1"/>
  <c r="Z2583" i="1"/>
  <c r="V2583" i="1"/>
  <c r="U2583" i="1"/>
  <c r="T2583" i="1"/>
  <c r="Z2575" i="1"/>
  <c r="V2575" i="1"/>
  <c r="U2575" i="1"/>
  <c r="T2575" i="1"/>
  <c r="Z2567" i="1"/>
  <c r="V2567" i="1"/>
  <c r="U2567" i="1"/>
  <c r="T2567" i="1"/>
  <c r="Z2559" i="1"/>
  <c r="V2559" i="1"/>
  <c r="U2559" i="1"/>
  <c r="T2559" i="1"/>
  <c r="Z2551" i="1"/>
  <c r="V2551" i="1"/>
  <c r="U2551" i="1"/>
  <c r="T2551" i="1"/>
  <c r="Z2543" i="1"/>
  <c r="V2543" i="1"/>
  <c r="U2543" i="1"/>
  <c r="T2543" i="1"/>
  <c r="Z2535" i="1"/>
  <c r="V2535" i="1"/>
  <c r="U2535" i="1"/>
  <c r="T2535" i="1"/>
  <c r="F2527" i="1"/>
  <c r="Z2527" i="1"/>
  <c r="V2527" i="1"/>
  <c r="U2527" i="1"/>
  <c r="T2527" i="1"/>
  <c r="Z2519" i="1"/>
  <c r="V2519" i="1"/>
  <c r="U2519" i="1"/>
  <c r="T2519" i="1"/>
  <c r="Z2511" i="1"/>
  <c r="V2511" i="1"/>
  <c r="U2511" i="1"/>
  <c r="T2511" i="1"/>
  <c r="Z2503" i="1"/>
  <c r="V2503" i="1"/>
  <c r="U2503" i="1"/>
  <c r="T2503" i="1"/>
  <c r="Z2495" i="1"/>
  <c r="V2495" i="1"/>
  <c r="U2495" i="1"/>
  <c r="T2495" i="1"/>
  <c r="Z2487" i="1"/>
  <c r="V2487" i="1"/>
  <c r="U2487" i="1"/>
  <c r="T2487" i="1"/>
  <c r="Z2479" i="1"/>
  <c r="V2479" i="1"/>
  <c r="U2479" i="1"/>
  <c r="T2479" i="1"/>
  <c r="Z2471" i="1"/>
  <c r="V2471" i="1"/>
  <c r="U2471" i="1"/>
  <c r="T2471" i="1"/>
  <c r="Z2463" i="1"/>
  <c r="V2463" i="1"/>
  <c r="U2463" i="1"/>
  <c r="T2463" i="1"/>
  <c r="Z2455" i="1"/>
  <c r="V2455" i="1"/>
  <c r="U2455" i="1"/>
  <c r="T2455" i="1"/>
  <c r="Z2447" i="1"/>
  <c r="V2447" i="1"/>
  <c r="U2447" i="1"/>
  <c r="T2447" i="1"/>
  <c r="Z2439" i="1"/>
  <c r="V2439" i="1"/>
  <c r="U2439" i="1"/>
  <c r="T2439" i="1"/>
  <c r="Z2431" i="1"/>
  <c r="V2431" i="1"/>
  <c r="U2431" i="1"/>
  <c r="T2431" i="1"/>
  <c r="Z2423" i="1"/>
  <c r="V2423" i="1"/>
  <c r="U2423" i="1"/>
  <c r="T2423" i="1"/>
  <c r="Z2415" i="1"/>
  <c r="V2415" i="1"/>
  <c r="U2415" i="1"/>
  <c r="T2415" i="1"/>
  <c r="Z2407" i="1"/>
  <c r="V2407" i="1"/>
  <c r="U2407" i="1"/>
  <c r="T2407" i="1"/>
  <c r="F2399" i="1"/>
  <c r="Z2399" i="1"/>
  <c r="V2399" i="1"/>
  <c r="U2399" i="1"/>
  <c r="T2399" i="1"/>
  <c r="Z2391" i="1"/>
  <c r="V2391" i="1"/>
  <c r="U2391" i="1"/>
  <c r="T2391" i="1"/>
  <c r="Z2383" i="1"/>
  <c r="V2383" i="1"/>
  <c r="U2383" i="1"/>
  <c r="T2383" i="1"/>
  <c r="Z2375" i="1"/>
  <c r="V2375" i="1"/>
  <c r="U2375" i="1"/>
  <c r="T2375" i="1"/>
  <c r="F2367" i="1"/>
  <c r="Z2367" i="1"/>
  <c r="V2367" i="1"/>
  <c r="U2367" i="1"/>
  <c r="T2367" i="1"/>
  <c r="Z2359" i="1"/>
  <c r="V2359" i="1"/>
  <c r="U2359" i="1"/>
  <c r="T2359" i="1"/>
  <c r="Z2351" i="1"/>
  <c r="V2351" i="1"/>
  <c r="U2351" i="1"/>
  <c r="T2351" i="1"/>
  <c r="Z2343" i="1"/>
  <c r="V2343" i="1"/>
  <c r="U2343" i="1"/>
  <c r="T2343" i="1"/>
  <c r="F2335" i="1"/>
  <c r="Z2335" i="1"/>
  <c r="V2335" i="1"/>
  <c r="U2335" i="1"/>
  <c r="T2335" i="1"/>
  <c r="Z2327" i="1"/>
  <c r="V2327" i="1"/>
  <c r="U2327" i="1"/>
  <c r="T2327" i="1"/>
  <c r="F2319" i="1"/>
  <c r="Z2319" i="1"/>
  <c r="V2319" i="1"/>
  <c r="U2319" i="1"/>
  <c r="T2319" i="1"/>
  <c r="Z2311" i="1"/>
  <c r="V2311" i="1"/>
  <c r="U2311" i="1"/>
  <c r="T2311" i="1"/>
  <c r="Z2303" i="1"/>
  <c r="V2303" i="1"/>
  <c r="U2303" i="1"/>
  <c r="T2303" i="1"/>
  <c r="Z2295" i="1"/>
  <c r="V2295" i="1"/>
  <c r="U2295" i="1"/>
  <c r="T2295" i="1"/>
  <c r="F2287" i="1"/>
  <c r="Z2287" i="1"/>
  <c r="V2287" i="1"/>
  <c r="U2287" i="1"/>
  <c r="T2287" i="1"/>
  <c r="Z2279" i="1"/>
  <c r="V2279" i="1"/>
  <c r="U2279" i="1"/>
  <c r="T2279" i="1"/>
  <c r="Z2271" i="1"/>
  <c r="V2271" i="1"/>
  <c r="U2271" i="1"/>
  <c r="T2271" i="1"/>
  <c r="F2263" i="1"/>
  <c r="Z2263" i="1"/>
  <c r="V2263" i="1"/>
  <c r="U2263" i="1"/>
  <c r="T2263" i="1"/>
  <c r="F2255" i="1"/>
  <c r="Z2255" i="1"/>
  <c r="V2255" i="1"/>
  <c r="U2255" i="1"/>
  <c r="T2255" i="1"/>
  <c r="F2247" i="1"/>
  <c r="Z2247" i="1"/>
  <c r="V2247" i="1"/>
  <c r="U2247" i="1"/>
  <c r="T2247" i="1"/>
  <c r="F2239" i="1"/>
  <c r="Z2239" i="1"/>
  <c r="V2239" i="1"/>
  <c r="U2239" i="1"/>
  <c r="T2239" i="1"/>
  <c r="F2231" i="1"/>
  <c r="Z2231" i="1"/>
  <c r="V2231" i="1"/>
  <c r="U2231" i="1"/>
  <c r="T2231" i="1"/>
  <c r="F2223" i="1"/>
  <c r="Z2223" i="1"/>
  <c r="V2223" i="1"/>
  <c r="U2223" i="1"/>
  <c r="T2223" i="1"/>
  <c r="Z2215" i="1"/>
  <c r="V2215" i="1"/>
  <c r="U2215" i="1"/>
  <c r="T2215" i="1"/>
  <c r="Z2207" i="1"/>
  <c r="V2207" i="1"/>
  <c r="U2207" i="1"/>
  <c r="T2207" i="1"/>
  <c r="Z2199" i="1"/>
  <c r="V2199" i="1"/>
  <c r="U2199" i="1"/>
  <c r="T2199" i="1"/>
  <c r="Z2191" i="1"/>
  <c r="V2191" i="1"/>
  <c r="U2191" i="1"/>
  <c r="T2191" i="1"/>
  <c r="Z2183" i="1"/>
  <c r="V2183" i="1"/>
  <c r="U2183" i="1"/>
  <c r="T2183" i="1"/>
  <c r="Z2175" i="1"/>
  <c r="V2175" i="1"/>
  <c r="U2175" i="1"/>
  <c r="T2175" i="1"/>
  <c r="Z2167" i="1"/>
  <c r="V2167" i="1"/>
  <c r="U2167" i="1"/>
  <c r="T2167" i="1"/>
  <c r="Z2159" i="1"/>
  <c r="V2159" i="1"/>
  <c r="U2159" i="1"/>
  <c r="T2159" i="1"/>
  <c r="Z2151" i="1"/>
  <c r="V2151" i="1"/>
  <c r="U2151" i="1"/>
  <c r="T2151" i="1"/>
  <c r="F2143" i="1"/>
  <c r="Z2143" i="1"/>
  <c r="V2143" i="1"/>
  <c r="U2143" i="1"/>
  <c r="T2143" i="1"/>
  <c r="Z2135" i="1"/>
  <c r="V2135" i="1"/>
  <c r="U2135" i="1"/>
  <c r="T2135" i="1"/>
  <c r="Z2127" i="1"/>
  <c r="V2127" i="1"/>
  <c r="U2127" i="1"/>
  <c r="T2127" i="1"/>
  <c r="F2119" i="1"/>
  <c r="Z2119" i="1"/>
  <c r="V2119" i="1"/>
  <c r="U2119" i="1"/>
  <c r="T2119" i="1"/>
  <c r="Z2111" i="1"/>
  <c r="V2111" i="1"/>
  <c r="U2111" i="1"/>
  <c r="T2111" i="1"/>
  <c r="F2103" i="1"/>
  <c r="Z2103" i="1"/>
  <c r="V2103" i="1"/>
  <c r="U2103" i="1"/>
  <c r="T2103" i="1"/>
  <c r="Z2095" i="1"/>
  <c r="V2095" i="1"/>
  <c r="U2095" i="1"/>
  <c r="T2095" i="1"/>
  <c r="Z2087" i="1"/>
  <c r="V2087" i="1"/>
  <c r="U2087" i="1"/>
  <c r="T2087" i="1"/>
  <c r="F2079" i="1"/>
  <c r="Z2079" i="1"/>
  <c r="V2079" i="1"/>
  <c r="U2079" i="1"/>
  <c r="T2079" i="1"/>
  <c r="Z2071" i="1"/>
  <c r="V2071" i="1"/>
  <c r="U2071" i="1"/>
  <c r="T2071" i="1"/>
  <c r="Z2063" i="1"/>
  <c r="V2063" i="1"/>
  <c r="U2063" i="1"/>
  <c r="T2063" i="1"/>
  <c r="F2055" i="1"/>
  <c r="Z2055" i="1"/>
  <c r="V2055" i="1"/>
  <c r="U2055" i="1"/>
  <c r="T2055" i="1"/>
  <c r="Z2047" i="1"/>
  <c r="V2047" i="1"/>
  <c r="U2047" i="1"/>
  <c r="T2047" i="1"/>
  <c r="Z2039" i="1"/>
  <c r="V2039" i="1"/>
  <c r="U2039" i="1"/>
  <c r="T2039" i="1"/>
  <c r="F2031" i="1"/>
  <c r="Z2031" i="1"/>
  <c r="V2031" i="1"/>
  <c r="U2031" i="1"/>
  <c r="T2031" i="1"/>
  <c r="F2023" i="1"/>
  <c r="Z2023" i="1"/>
  <c r="V2023" i="1"/>
  <c r="U2023" i="1"/>
  <c r="T2023" i="1"/>
  <c r="F2015" i="1"/>
  <c r="Z2015" i="1"/>
  <c r="V2015" i="1"/>
  <c r="U2015" i="1"/>
  <c r="T2015" i="1"/>
  <c r="F2007" i="1"/>
  <c r="Z2007" i="1"/>
  <c r="V2007" i="1"/>
  <c r="U2007" i="1"/>
  <c r="T2007" i="1"/>
  <c r="F1999" i="1"/>
  <c r="Z1999" i="1"/>
  <c r="V1999" i="1"/>
  <c r="U1999" i="1"/>
  <c r="T1999" i="1"/>
  <c r="F1991" i="1"/>
  <c r="Z1991" i="1"/>
  <c r="V1991" i="1"/>
  <c r="U1991" i="1"/>
  <c r="T1991" i="1"/>
  <c r="Z1983" i="1"/>
  <c r="V1983" i="1"/>
  <c r="U1983" i="1"/>
  <c r="T1983" i="1"/>
  <c r="Z1975" i="1"/>
  <c r="V1975" i="1"/>
  <c r="U1975" i="1"/>
  <c r="T1975" i="1"/>
  <c r="F1967" i="1"/>
  <c r="Z1967" i="1"/>
  <c r="V1967" i="1"/>
  <c r="U1967" i="1"/>
  <c r="T1967" i="1"/>
  <c r="F1959" i="1"/>
  <c r="Z1959" i="1"/>
  <c r="V1959" i="1"/>
  <c r="U1959" i="1"/>
  <c r="T1959" i="1"/>
  <c r="F1951" i="1"/>
  <c r="Z1951" i="1"/>
  <c r="V1951" i="1"/>
  <c r="U1951" i="1"/>
  <c r="T1951" i="1"/>
  <c r="F1943" i="1"/>
  <c r="Z1943" i="1"/>
  <c r="V1943" i="1"/>
  <c r="U1943" i="1"/>
  <c r="T1943" i="1"/>
  <c r="F1935" i="1"/>
  <c r="Z1935" i="1"/>
  <c r="V1935" i="1"/>
  <c r="U1935" i="1"/>
  <c r="T1935" i="1"/>
  <c r="F1927" i="1"/>
  <c r="Z1927" i="1"/>
  <c r="V1927" i="1"/>
  <c r="U1927" i="1"/>
  <c r="T1927" i="1"/>
  <c r="Z1919" i="1"/>
  <c r="V1919" i="1"/>
  <c r="U1919" i="1"/>
  <c r="T1919" i="1"/>
  <c r="Z1911" i="1"/>
  <c r="V1911" i="1"/>
  <c r="U1911" i="1"/>
  <c r="T1911" i="1"/>
  <c r="F1903" i="1"/>
  <c r="Z1903" i="1"/>
  <c r="V1903" i="1"/>
  <c r="U1903" i="1"/>
  <c r="T1903" i="1"/>
  <c r="F1895" i="1"/>
  <c r="Z1895" i="1"/>
  <c r="V1895" i="1"/>
  <c r="U1895" i="1"/>
  <c r="T1895" i="1"/>
  <c r="F1887" i="1"/>
  <c r="Z1887" i="1"/>
  <c r="V1887" i="1"/>
  <c r="U1887" i="1"/>
  <c r="T1887" i="1"/>
  <c r="F1879" i="1"/>
  <c r="Z1879" i="1"/>
  <c r="V1879" i="1"/>
  <c r="U1879" i="1"/>
  <c r="T1879" i="1"/>
  <c r="F1871" i="1"/>
  <c r="Z1871" i="1"/>
  <c r="V1871" i="1"/>
  <c r="U1871" i="1"/>
  <c r="T1871" i="1"/>
  <c r="F1863" i="1"/>
  <c r="Z1863" i="1"/>
  <c r="V1863" i="1"/>
  <c r="U1863" i="1"/>
  <c r="T1863" i="1"/>
  <c r="Z1855" i="1"/>
  <c r="V1855" i="1"/>
  <c r="U1855" i="1"/>
  <c r="T1855" i="1"/>
  <c r="Z1847" i="1"/>
  <c r="V1847" i="1"/>
  <c r="U1847" i="1"/>
  <c r="T1847" i="1"/>
  <c r="F1839" i="1"/>
  <c r="Z1839" i="1"/>
  <c r="V1839" i="1"/>
  <c r="U1839" i="1"/>
  <c r="T1839" i="1"/>
  <c r="F1831" i="1"/>
  <c r="Z1831" i="1"/>
  <c r="V1831" i="1"/>
  <c r="U1831" i="1"/>
  <c r="T1831" i="1"/>
  <c r="F1823" i="1"/>
  <c r="Z1823" i="1"/>
  <c r="V1823" i="1"/>
  <c r="U1823" i="1"/>
  <c r="T1823" i="1"/>
  <c r="F1815" i="1"/>
  <c r="Z1815" i="1"/>
  <c r="V1815" i="1"/>
  <c r="U1815" i="1"/>
  <c r="T1815" i="1"/>
  <c r="F1807" i="1"/>
  <c r="Z1807" i="1"/>
  <c r="V1807" i="1"/>
  <c r="U1807" i="1"/>
  <c r="T1807" i="1"/>
  <c r="F1799" i="1"/>
  <c r="Z1799" i="1"/>
  <c r="V1799" i="1"/>
  <c r="U1799" i="1"/>
  <c r="T1799" i="1"/>
  <c r="Z1791" i="1"/>
  <c r="V1791" i="1"/>
  <c r="U1791" i="1"/>
  <c r="T1791" i="1"/>
  <c r="F1783" i="1"/>
  <c r="Z1783" i="1"/>
  <c r="V1783" i="1"/>
  <c r="U1783" i="1"/>
  <c r="T1783" i="1"/>
  <c r="F1775" i="1"/>
  <c r="Z1775" i="1"/>
  <c r="V1775" i="1"/>
  <c r="U1775" i="1"/>
  <c r="T1775" i="1"/>
  <c r="F1767" i="1"/>
  <c r="Z1767" i="1"/>
  <c r="V1767" i="1"/>
  <c r="U1767" i="1"/>
  <c r="T1767" i="1"/>
  <c r="F1759" i="1"/>
  <c r="Z1759" i="1"/>
  <c r="V1759" i="1"/>
  <c r="U1759" i="1"/>
  <c r="T1759" i="1"/>
  <c r="F1751" i="1"/>
  <c r="Z1751" i="1"/>
  <c r="V1751" i="1"/>
  <c r="U1751" i="1"/>
  <c r="T1751" i="1"/>
  <c r="F1743" i="1"/>
  <c r="Z1743" i="1"/>
  <c r="V1743" i="1"/>
  <c r="U1743" i="1"/>
  <c r="T1743" i="1"/>
  <c r="F1735" i="1"/>
  <c r="Z1735" i="1"/>
  <c r="V1735" i="1"/>
  <c r="U1735" i="1"/>
  <c r="T1735" i="1"/>
  <c r="Z1727" i="1"/>
  <c r="V1727" i="1"/>
  <c r="U1727" i="1"/>
  <c r="T1727" i="1"/>
  <c r="F1719" i="1"/>
  <c r="Z1719" i="1"/>
  <c r="V1719" i="1"/>
  <c r="U1719" i="1"/>
  <c r="T1719" i="1"/>
  <c r="F1711" i="1"/>
  <c r="Z1711" i="1"/>
  <c r="V1711" i="1"/>
  <c r="U1711" i="1"/>
  <c r="T1711" i="1"/>
  <c r="F1703" i="1"/>
  <c r="Z1703" i="1"/>
  <c r="V1703" i="1"/>
  <c r="U1703" i="1"/>
  <c r="T1703" i="1"/>
  <c r="F1695" i="1"/>
  <c r="Z1695" i="1"/>
  <c r="V1695" i="1"/>
  <c r="U1695" i="1"/>
  <c r="T1695" i="1"/>
  <c r="F1687" i="1"/>
  <c r="Z1687" i="1"/>
  <c r="V1687" i="1"/>
  <c r="U1687" i="1"/>
  <c r="T1687" i="1"/>
  <c r="F1679" i="1"/>
  <c r="Z1679" i="1"/>
  <c r="V1679" i="1"/>
  <c r="U1679" i="1"/>
  <c r="T1679" i="1"/>
  <c r="F1671" i="1"/>
  <c r="Z1671" i="1"/>
  <c r="V1671" i="1"/>
  <c r="U1671" i="1"/>
  <c r="T1671" i="1"/>
  <c r="Z1663" i="1"/>
  <c r="V1663" i="1"/>
  <c r="U1663" i="1"/>
  <c r="T1663" i="1"/>
  <c r="Z1655" i="1"/>
  <c r="V1655" i="1"/>
  <c r="U1655" i="1"/>
  <c r="T1655" i="1"/>
  <c r="F1647" i="1"/>
  <c r="Z1647" i="1"/>
  <c r="V1647" i="1"/>
  <c r="U1647" i="1"/>
  <c r="T1647" i="1"/>
  <c r="F1639" i="1"/>
  <c r="Z1639" i="1"/>
  <c r="V1639" i="1"/>
  <c r="U1639" i="1"/>
  <c r="T1639" i="1"/>
  <c r="F1631" i="1"/>
  <c r="Z1631" i="1"/>
  <c r="V1631" i="1"/>
  <c r="U1631" i="1"/>
  <c r="T1631" i="1"/>
  <c r="F1623" i="1"/>
  <c r="Z1623" i="1"/>
  <c r="V1623" i="1"/>
  <c r="U1623" i="1"/>
  <c r="T1623" i="1"/>
  <c r="F1615" i="1"/>
  <c r="Z1615" i="1"/>
  <c r="V1615" i="1"/>
  <c r="U1615" i="1"/>
  <c r="T1615" i="1"/>
  <c r="F1607" i="1"/>
  <c r="Z1607" i="1"/>
  <c r="V1607" i="1"/>
  <c r="U1607" i="1"/>
  <c r="T1607" i="1"/>
  <c r="Z1599" i="1"/>
  <c r="V1599" i="1"/>
  <c r="U1599" i="1"/>
  <c r="T1599" i="1"/>
  <c r="F1591" i="1"/>
  <c r="Z1591" i="1"/>
  <c r="V1591" i="1"/>
  <c r="U1591" i="1"/>
  <c r="T1591" i="1"/>
  <c r="F1583" i="1"/>
  <c r="Z1583" i="1"/>
  <c r="V1583" i="1"/>
  <c r="U1583" i="1"/>
  <c r="T1583" i="1"/>
  <c r="F1575" i="1"/>
  <c r="Z1575" i="1"/>
  <c r="V1575" i="1"/>
  <c r="U1575" i="1"/>
  <c r="T1575" i="1"/>
  <c r="F1567" i="1"/>
  <c r="Z1567" i="1"/>
  <c r="V1567" i="1"/>
  <c r="U1567" i="1"/>
  <c r="T1567" i="1"/>
  <c r="F1559" i="1"/>
  <c r="Z1559" i="1"/>
  <c r="V1559" i="1"/>
  <c r="U1559" i="1"/>
  <c r="T1559" i="1"/>
  <c r="F1551" i="1"/>
  <c r="Z1551" i="1"/>
  <c r="V1551" i="1"/>
  <c r="U1551" i="1"/>
  <c r="T1551" i="1"/>
  <c r="F1543" i="1"/>
  <c r="Z1543" i="1"/>
  <c r="V1543" i="1"/>
  <c r="U1543" i="1"/>
  <c r="T1543" i="1"/>
  <c r="Z1535" i="1"/>
  <c r="V1535" i="1"/>
  <c r="U1535" i="1"/>
  <c r="T1535" i="1"/>
  <c r="Z1527" i="1"/>
  <c r="V1527" i="1"/>
  <c r="U1527" i="1"/>
  <c r="T1527" i="1"/>
  <c r="F1519" i="1"/>
  <c r="Z1519" i="1"/>
  <c r="V1519" i="1"/>
  <c r="U1519" i="1"/>
  <c r="T1519" i="1"/>
  <c r="F1511" i="1"/>
  <c r="Z1511" i="1"/>
  <c r="V1511" i="1"/>
  <c r="U1511" i="1"/>
  <c r="T1511" i="1"/>
  <c r="F1503" i="1"/>
  <c r="Z1503" i="1"/>
  <c r="V1503" i="1"/>
  <c r="U1503" i="1"/>
  <c r="T1503" i="1"/>
  <c r="F1495" i="1"/>
  <c r="Z1495" i="1"/>
  <c r="V1495" i="1"/>
  <c r="U1495" i="1"/>
  <c r="T1495" i="1"/>
  <c r="F1487" i="1"/>
  <c r="Z1487" i="1"/>
  <c r="V1487" i="1"/>
  <c r="U1487" i="1"/>
  <c r="T1487" i="1"/>
  <c r="F1479" i="1"/>
  <c r="Z1479" i="1"/>
  <c r="V1479" i="1"/>
  <c r="U1479" i="1"/>
  <c r="T1479" i="1"/>
  <c r="Z1471" i="1"/>
  <c r="V1471" i="1"/>
  <c r="U1471" i="1"/>
  <c r="T1471" i="1"/>
  <c r="Z1463" i="1"/>
  <c r="V1463" i="1"/>
  <c r="U1463" i="1"/>
  <c r="T1463" i="1"/>
  <c r="F1455" i="1"/>
  <c r="Z1455" i="1"/>
  <c r="V1455" i="1"/>
  <c r="U1455" i="1"/>
  <c r="T1455" i="1"/>
  <c r="F1447" i="1"/>
  <c r="Z1447" i="1"/>
  <c r="V1447" i="1"/>
  <c r="U1447" i="1"/>
  <c r="T1447" i="1"/>
  <c r="F1439" i="1"/>
  <c r="Z1439" i="1"/>
  <c r="V1439" i="1"/>
  <c r="U1439" i="1"/>
  <c r="T1439" i="1"/>
  <c r="F1431" i="1"/>
  <c r="Z1431" i="1"/>
  <c r="V1431" i="1"/>
  <c r="U1431" i="1"/>
  <c r="T1431" i="1"/>
  <c r="F1423" i="1"/>
  <c r="Z1423" i="1"/>
  <c r="V1423" i="1"/>
  <c r="U1423" i="1"/>
  <c r="T1423" i="1"/>
  <c r="F1415" i="1"/>
  <c r="Z1415" i="1"/>
  <c r="V1415" i="1"/>
  <c r="U1415" i="1"/>
  <c r="T1415" i="1"/>
  <c r="Z1407" i="1"/>
  <c r="V1407" i="1"/>
  <c r="U1407" i="1"/>
  <c r="T1407" i="1"/>
  <c r="Z1399" i="1"/>
  <c r="V1399" i="1"/>
  <c r="U1399" i="1"/>
  <c r="T1399" i="1"/>
  <c r="F1391" i="1"/>
  <c r="Z1391" i="1"/>
  <c r="V1391" i="1"/>
  <c r="U1391" i="1"/>
  <c r="T1391" i="1"/>
  <c r="F1383" i="1"/>
  <c r="Z1383" i="1"/>
  <c r="V1383" i="1"/>
  <c r="U1383" i="1"/>
  <c r="T1383" i="1"/>
  <c r="F1375" i="1"/>
  <c r="Z1375" i="1"/>
  <c r="V1375" i="1"/>
  <c r="U1375" i="1"/>
  <c r="T1375" i="1"/>
  <c r="F1367" i="1"/>
  <c r="Z1367" i="1"/>
  <c r="V1367" i="1"/>
  <c r="U1367" i="1"/>
  <c r="T1367" i="1"/>
  <c r="F1359" i="1"/>
  <c r="Z1359" i="1"/>
  <c r="V1359" i="1"/>
  <c r="U1359" i="1"/>
  <c r="T1359" i="1"/>
  <c r="F1351" i="1"/>
  <c r="Z1351" i="1"/>
  <c r="V1351" i="1"/>
  <c r="U1351" i="1"/>
  <c r="T1351" i="1"/>
  <c r="Z1343" i="1"/>
  <c r="V1343" i="1"/>
  <c r="U1343" i="1"/>
  <c r="T1343" i="1"/>
  <c r="Z1335" i="1"/>
  <c r="V1335" i="1"/>
  <c r="U1335" i="1"/>
  <c r="T1335" i="1"/>
  <c r="F1327" i="1"/>
  <c r="Z1327" i="1"/>
  <c r="V1327" i="1"/>
  <c r="U1327" i="1"/>
  <c r="T1327" i="1"/>
  <c r="F1319" i="1"/>
  <c r="Z1319" i="1"/>
  <c r="V1319" i="1"/>
  <c r="U1319" i="1"/>
  <c r="T1319" i="1"/>
  <c r="F1311" i="1"/>
  <c r="Z1311" i="1"/>
  <c r="V1311" i="1"/>
  <c r="U1311" i="1"/>
  <c r="T1311" i="1"/>
  <c r="F1303" i="1"/>
  <c r="Z1303" i="1"/>
  <c r="V1303" i="1"/>
  <c r="U1303" i="1"/>
  <c r="T1303" i="1"/>
  <c r="F1295" i="1"/>
  <c r="Z1295" i="1"/>
  <c r="V1295" i="1"/>
  <c r="U1295" i="1"/>
  <c r="T1295" i="1"/>
  <c r="F1287" i="1"/>
  <c r="Z1287" i="1"/>
  <c r="V1287" i="1"/>
  <c r="U1287" i="1"/>
  <c r="T1287" i="1"/>
  <c r="Z1279" i="1"/>
  <c r="V1279" i="1"/>
  <c r="U1279" i="1"/>
  <c r="T1279" i="1"/>
  <c r="F1271" i="1"/>
  <c r="Z1271" i="1"/>
  <c r="V1271" i="1"/>
  <c r="U1271" i="1"/>
  <c r="T1271" i="1"/>
  <c r="F1263" i="1"/>
  <c r="Z1263" i="1"/>
  <c r="V1263" i="1"/>
  <c r="U1263" i="1"/>
  <c r="T1263" i="1"/>
  <c r="F1255" i="1"/>
  <c r="Z1255" i="1"/>
  <c r="V1255" i="1"/>
  <c r="U1255" i="1"/>
  <c r="T1255" i="1"/>
  <c r="F1247" i="1"/>
  <c r="Z1247" i="1"/>
  <c r="V1247" i="1"/>
  <c r="U1247" i="1"/>
  <c r="T1247" i="1"/>
  <c r="F1239" i="1"/>
  <c r="Z1239" i="1"/>
  <c r="V1239" i="1"/>
  <c r="U1239" i="1"/>
  <c r="T1239" i="1"/>
  <c r="F1231" i="1"/>
  <c r="Z1231" i="1"/>
  <c r="V1231" i="1"/>
  <c r="U1231" i="1"/>
  <c r="T1231" i="1"/>
  <c r="F1223" i="1"/>
  <c r="Z1223" i="1"/>
  <c r="V1223" i="1"/>
  <c r="U1223" i="1"/>
  <c r="T1223" i="1"/>
  <c r="Z1215" i="1"/>
  <c r="V1215" i="1"/>
  <c r="U1215" i="1"/>
  <c r="T1215" i="1"/>
  <c r="Z1207" i="1"/>
  <c r="V1207" i="1"/>
  <c r="U1207" i="1"/>
  <c r="T1207" i="1"/>
  <c r="F1199" i="1"/>
  <c r="Z1199" i="1"/>
  <c r="V1199" i="1"/>
  <c r="U1199" i="1"/>
  <c r="T1199" i="1"/>
  <c r="F1191" i="1"/>
  <c r="Z1191" i="1"/>
  <c r="V1191" i="1"/>
  <c r="U1191" i="1"/>
  <c r="T1191" i="1"/>
  <c r="F1183" i="1"/>
  <c r="Z1183" i="1"/>
  <c r="V1183" i="1"/>
  <c r="U1183" i="1"/>
  <c r="T1183" i="1"/>
  <c r="F1175" i="1"/>
  <c r="Z1175" i="1"/>
  <c r="V1175" i="1"/>
  <c r="U1175" i="1"/>
  <c r="T1175" i="1"/>
  <c r="F1167" i="1"/>
  <c r="Z1167" i="1"/>
  <c r="V1167" i="1"/>
  <c r="U1167" i="1"/>
  <c r="T1167" i="1"/>
  <c r="F1159" i="1"/>
  <c r="Z1159" i="1"/>
  <c r="V1159" i="1"/>
  <c r="U1159" i="1"/>
  <c r="T1159" i="1"/>
  <c r="Z1151" i="1"/>
  <c r="V1151" i="1"/>
  <c r="U1151" i="1"/>
  <c r="T1151" i="1"/>
  <c r="Z1143" i="1"/>
  <c r="V1143" i="1"/>
  <c r="U1143" i="1"/>
  <c r="T1143" i="1"/>
  <c r="F1135" i="1"/>
  <c r="Z1135" i="1"/>
  <c r="V1135" i="1"/>
  <c r="U1135" i="1"/>
  <c r="T1135" i="1"/>
  <c r="F1127" i="1"/>
  <c r="Z1127" i="1"/>
  <c r="V1127" i="1"/>
  <c r="U1127" i="1"/>
  <c r="T1127" i="1"/>
  <c r="F1119" i="1"/>
  <c r="Z1119" i="1"/>
  <c r="V1119" i="1"/>
  <c r="U1119" i="1"/>
  <c r="T1119" i="1"/>
  <c r="F1111" i="1"/>
  <c r="Z1111" i="1"/>
  <c r="V1111" i="1"/>
  <c r="U1111" i="1"/>
  <c r="T1111" i="1"/>
  <c r="F1103" i="1"/>
  <c r="Z1103" i="1"/>
  <c r="V1103" i="1"/>
  <c r="U1103" i="1"/>
  <c r="T1103" i="1"/>
  <c r="F1095" i="1"/>
  <c r="Z1095" i="1"/>
  <c r="V1095" i="1"/>
  <c r="U1095" i="1"/>
  <c r="T1095" i="1"/>
  <c r="Z1087" i="1"/>
  <c r="V1087" i="1"/>
  <c r="U1087" i="1"/>
  <c r="T1087" i="1"/>
  <c r="Z1079" i="1"/>
  <c r="V1079" i="1"/>
  <c r="U1079" i="1"/>
  <c r="T1079" i="1"/>
  <c r="F1071" i="1"/>
  <c r="Z1071" i="1"/>
  <c r="V1071" i="1"/>
  <c r="U1071" i="1"/>
  <c r="T1071" i="1"/>
  <c r="F1063" i="1"/>
  <c r="Z1063" i="1"/>
  <c r="V1063" i="1"/>
  <c r="U1063" i="1"/>
  <c r="T1063" i="1"/>
  <c r="F1055" i="1"/>
  <c r="Z1055" i="1"/>
  <c r="V1055" i="1"/>
  <c r="U1055" i="1"/>
  <c r="T1055" i="1"/>
  <c r="F1047" i="1"/>
  <c r="Z1047" i="1"/>
  <c r="V1047" i="1"/>
  <c r="U1047" i="1"/>
  <c r="T1047" i="1"/>
  <c r="F1039" i="1"/>
  <c r="Z1039" i="1"/>
  <c r="V1039" i="1"/>
  <c r="U1039" i="1"/>
  <c r="T1039" i="1"/>
  <c r="F1031" i="1"/>
  <c r="Z1031" i="1"/>
  <c r="V1031" i="1"/>
  <c r="U1031" i="1"/>
  <c r="T1031" i="1"/>
  <c r="F1023" i="1"/>
  <c r="Z1023" i="1"/>
  <c r="V1023" i="1"/>
  <c r="U1023" i="1"/>
  <c r="T1023" i="1"/>
  <c r="Z1015" i="1"/>
  <c r="V1015" i="1"/>
  <c r="U1015" i="1"/>
  <c r="T1015" i="1"/>
  <c r="F1007" i="1"/>
  <c r="Z1007" i="1"/>
  <c r="V1007" i="1"/>
  <c r="U1007" i="1"/>
  <c r="T1007" i="1"/>
  <c r="F999" i="1"/>
  <c r="Z999" i="1"/>
  <c r="V999" i="1"/>
  <c r="U999" i="1"/>
  <c r="T999" i="1"/>
  <c r="F991" i="1"/>
  <c r="Z991" i="1"/>
  <c r="V991" i="1"/>
  <c r="U991" i="1"/>
  <c r="T991" i="1"/>
  <c r="F983" i="1"/>
  <c r="Z983" i="1"/>
  <c r="V983" i="1"/>
  <c r="U983" i="1"/>
  <c r="T983" i="1"/>
  <c r="F975" i="1"/>
  <c r="Z975" i="1"/>
  <c r="V975" i="1"/>
  <c r="U975" i="1"/>
  <c r="T975" i="1"/>
  <c r="F967" i="1"/>
  <c r="Z967" i="1"/>
  <c r="V967" i="1"/>
  <c r="U967" i="1"/>
  <c r="T967" i="1"/>
  <c r="Z959" i="1"/>
  <c r="V959" i="1"/>
  <c r="U959" i="1"/>
  <c r="T959" i="1"/>
  <c r="F951" i="1"/>
  <c r="Z951" i="1"/>
  <c r="V951" i="1"/>
  <c r="U951" i="1"/>
  <c r="T951" i="1"/>
  <c r="F943" i="1"/>
  <c r="Z943" i="1"/>
  <c r="V943" i="1"/>
  <c r="U943" i="1"/>
  <c r="T943" i="1"/>
  <c r="F935" i="1"/>
  <c r="Z935" i="1"/>
  <c r="V935" i="1"/>
  <c r="U935" i="1"/>
  <c r="T935" i="1"/>
  <c r="F927" i="1"/>
  <c r="Z927" i="1"/>
  <c r="V927" i="1"/>
  <c r="U927" i="1"/>
  <c r="T927" i="1"/>
  <c r="F919" i="1"/>
  <c r="Z919" i="1"/>
  <c r="V919" i="1"/>
  <c r="U919" i="1"/>
  <c r="T919" i="1"/>
  <c r="F911" i="1"/>
  <c r="Z911" i="1"/>
  <c r="V911" i="1"/>
  <c r="U911" i="1"/>
  <c r="T911" i="1"/>
  <c r="F903" i="1"/>
  <c r="Z903" i="1"/>
  <c r="V903" i="1"/>
  <c r="U903" i="1"/>
  <c r="T903" i="1"/>
  <c r="Z895" i="1"/>
  <c r="V895" i="1"/>
  <c r="U895" i="1"/>
  <c r="T895" i="1"/>
  <c r="Z887" i="1"/>
  <c r="V887" i="1"/>
  <c r="U887" i="1"/>
  <c r="T887" i="1"/>
  <c r="F879" i="1"/>
  <c r="Z879" i="1"/>
  <c r="V879" i="1"/>
  <c r="U879" i="1"/>
  <c r="T879" i="1"/>
  <c r="F871" i="1"/>
  <c r="Z871" i="1"/>
  <c r="V871" i="1"/>
  <c r="U871" i="1"/>
  <c r="T871" i="1"/>
  <c r="F863" i="1"/>
  <c r="Z863" i="1"/>
  <c r="V863" i="1"/>
  <c r="U863" i="1"/>
  <c r="T863" i="1"/>
  <c r="F855" i="1"/>
  <c r="Z855" i="1"/>
  <c r="V855" i="1"/>
  <c r="U855" i="1"/>
  <c r="T855" i="1"/>
  <c r="F847" i="1"/>
  <c r="Z847" i="1"/>
  <c r="V847" i="1"/>
  <c r="U847" i="1"/>
  <c r="T847" i="1"/>
  <c r="F839" i="1"/>
  <c r="Z839" i="1"/>
  <c r="V839" i="1"/>
  <c r="U839" i="1"/>
  <c r="T839" i="1"/>
  <c r="F831" i="1"/>
  <c r="Z831" i="1"/>
  <c r="V831" i="1"/>
  <c r="U831" i="1"/>
  <c r="T831" i="1"/>
  <c r="Z823" i="1"/>
  <c r="V823" i="1"/>
  <c r="U823" i="1"/>
  <c r="T823" i="1"/>
  <c r="F815" i="1"/>
  <c r="Z815" i="1"/>
  <c r="V815" i="1"/>
  <c r="U815" i="1"/>
  <c r="T815" i="1"/>
  <c r="F807" i="1"/>
  <c r="Z807" i="1"/>
  <c r="V807" i="1"/>
  <c r="U807" i="1"/>
  <c r="T807" i="1"/>
  <c r="F799" i="1"/>
  <c r="Z799" i="1"/>
  <c r="V799" i="1"/>
  <c r="U799" i="1"/>
  <c r="T799" i="1"/>
  <c r="F791" i="1"/>
  <c r="Z791" i="1"/>
  <c r="V791" i="1"/>
  <c r="U791" i="1"/>
  <c r="T791" i="1"/>
  <c r="F783" i="1"/>
  <c r="Z783" i="1"/>
  <c r="V783" i="1"/>
  <c r="U783" i="1"/>
  <c r="T783" i="1"/>
  <c r="F775" i="1"/>
  <c r="Z775" i="1"/>
  <c r="V775" i="1"/>
  <c r="U775" i="1"/>
  <c r="T775" i="1"/>
  <c r="Z767" i="1"/>
  <c r="V767" i="1"/>
  <c r="U767" i="1"/>
  <c r="T767" i="1"/>
  <c r="Z759" i="1"/>
  <c r="V759" i="1"/>
  <c r="U759" i="1"/>
  <c r="T759" i="1"/>
  <c r="F751" i="1"/>
  <c r="Z751" i="1"/>
  <c r="V751" i="1"/>
  <c r="U751" i="1"/>
  <c r="T751" i="1"/>
  <c r="F743" i="1"/>
  <c r="Z743" i="1"/>
  <c r="V743" i="1"/>
  <c r="U743" i="1"/>
  <c r="T743" i="1"/>
  <c r="F735" i="1"/>
  <c r="Z735" i="1"/>
  <c r="V735" i="1"/>
  <c r="U735" i="1"/>
  <c r="T735" i="1"/>
  <c r="F727" i="1"/>
  <c r="Z727" i="1"/>
  <c r="V727" i="1"/>
  <c r="U727" i="1"/>
  <c r="T727" i="1"/>
  <c r="F719" i="1"/>
  <c r="Z719" i="1"/>
  <c r="V719" i="1"/>
  <c r="U719" i="1"/>
  <c r="T719" i="1"/>
  <c r="F711" i="1"/>
  <c r="Z711" i="1"/>
  <c r="V711" i="1"/>
  <c r="U711" i="1"/>
  <c r="T711" i="1"/>
  <c r="Z703" i="1"/>
  <c r="V703" i="1"/>
  <c r="U703" i="1"/>
  <c r="T703" i="1"/>
  <c r="Z695" i="1"/>
  <c r="V695" i="1"/>
  <c r="U695" i="1"/>
  <c r="T695" i="1"/>
  <c r="F687" i="1"/>
  <c r="Z687" i="1"/>
  <c r="V687" i="1"/>
  <c r="U687" i="1"/>
  <c r="T687" i="1"/>
  <c r="F679" i="1"/>
  <c r="Z679" i="1"/>
  <c r="V679" i="1"/>
  <c r="U679" i="1"/>
  <c r="T679" i="1"/>
  <c r="F671" i="1"/>
  <c r="Z671" i="1"/>
  <c r="V671" i="1"/>
  <c r="U671" i="1"/>
  <c r="T671" i="1"/>
  <c r="F663" i="1"/>
  <c r="Z663" i="1"/>
  <c r="V663" i="1"/>
  <c r="U663" i="1"/>
  <c r="T663" i="1"/>
  <c r="F655" i="1"/>
  <c r="Z655" i="1"/>
  <c r="V655" i="1"/>
  <c r="U655" i="1"/>
  <c r="T655" i="1"/>
  <c r="F647" i="1"/>
  <c r="Z647" i="1"/>
  <c r="V647" i="1"/>
  <c r="U647" i="1"/>
  <c r="T647" i="1"/>
  <c r="Z639" i="1"/>
  <c r="V639" i="1"/>
  <c r="U639" i="1"/>
  <c r="T639" i="1"/>
  <c r="Z631" i="1"/>
  <c r="V631" i="1"/>
  <c r="U631" i="1"/>
  <c r="T631" i="1"/>
  <c r="F623" i="1"/>
  <c r="Z623" i="1"/>
  <c r="V623" i="1"/>
  <c r="U623" i="1"/>
  <c r="T623" i="1"/>
  <c r="F615" i="1"/>
  <c r="Z615" i="1"/>
  <c r="V615" i="1"/>
  <c r="U615" i="1"/>
  <c r="T615" i="1"/>
  <c r="F607" i="1"/>
  <c r="Z607" i="1"/>
  <c r="V607" i="1"/>
  <c r="U607" i="1"/>
  <c r="T607" i="1"/>
  <c r="F599" i="1"/>
  <c r="Z599" i="1"/>
  <c r="V599" i="1"/>
  <c r="U599" i="1"/>
  <c r="T599" i="1"/>
  <c r="F591" i="1"/>
  <c r="Z591" i="1"/>
  <c r="V591" i="1"/>
  <c r="U591" i="1"/>
  <c r="T591" i="1"/>
  <c r="F583" i="1"/>
  <c r="Z583" i="1"/>
  <c r="V583" i="1"/>
  <c r="U583" i="1"/>
  <c r="T583" i="1"/>
  <c r="Z575" i="1"/>
  <c r="V575" i="1"/>
  <c r="U575" i="1"/>
  <c r="T575" i="1"/>
  <c r="Z567" i="1"/>
  <c r="V567" i="1"/>
  <c r="U567" i="1"/>
  <c r="T567" i="1"/>
  <c r="F559" i="1"/>
  <c r="Z559" i="1"/>
  <c r="V559" i="1"/>
  <c r="U559" i="1"/>
  <c r="T559" i="1"/>
  <c r="F551" i="1"/>
  <c r="Z551" i="1"/>
  <c r="V551" i="1"/>
  <c r="U551" i="1"/>
  <c r="T551" i="1"/>
  <c r="F543" i="1"/>
  <c r="Z543" i="1"/>
  <c r="V543" i="1"/>
  <c r="U543" i="1"/>
  <c r="T543" i="1"/>
  <c r="F535" i="1"/>
  <c r="Z535" i="1"/>
  <c r="V535" i="1"/>
  <c r="U535" i="1"/>
  <c r="T535" i="1"/>
  <c r="F527" i="1"/>
  <c r="Z527" i="1"/>
  <c r="V527" i="1"/>
  <c r="U527" i="1"/>
  <c r="T527" i="1"/>
  <c r="F519" i="1"/>
  <c r="Z519" i="1"/>
  <c r="V519" i="1"/>
  <c r="U519" i="1"/>
  <c r="T519" i="1"/>
  <c r="Z511" i="1"/>
  <c r="V511" i="1"/>
  <c r="U511" i="1"/>
  <c r="T511" i="1"/>
  <c r="Z503" i="1"/>
  <c r="V503" i="1"/>
  <c r="U503" i="1"/>
  <c r="T503" i="1"/>
  <c r="F495" i="1"/>
  <c r="Z495" i="1"/>
  <c r="V495" i="1"/>
  <c r="U495" i="1"/>
  <c r="T495" i="1"/>
  <c r="F487" i="1"/>
  <c r="Z487" i="1"/>
  <c r="V487" i="1"/>
  <c r="U487" i="1"/>
  <c r="T487" i="1"/>
  <c r="F479" i="1"/>
  <c r="Z479" i="1"/>
  <c r="V479" i="1"/>
  <c r="U479" i="1"/>
  <c r="T479" i="1"/>
  <c r="F471" i="1"/>
  <c r="Z471" i="1"/>
  <c r="V471" i="1"/>
  <c r="U471" i="1"/>
  <c r="T471" i="1"/>
  <c r="F463" i="1"/>
  <c r="Z463" i="1"/>
  <c r="V463" i="1"/>
  <c r="U463" i="1"/>
  <c r="T463" i="1"/>
  <c r="F455" i="1"/>
  <c r="Z455" i="1"/>
  <c r="V455" i="1"/>
  <c r="U455" i="1"/>
  <c r="T455" i="1"/>
  <c r="Z447" i="1"/>
  <c r="V447" i="1"/>
  <c r="U447" i="1"/>
  <c r="T447" i="1"/>
  <c r="Z439" i="1"/>
  <c r="V439" i="1"/>
  <c r="U439" i="1"/>
  <c r="T439" i="1"/>
  <c r="F431" i="1"/>
  <c r="Z431" i="1"/>
  <c r="V431" i="1"/>
  <c r="U431" i="1"/>
  <c r="T431" i="1"/>
  <c r="F423" i="1"/>
  <c r="Z423" i="1"/>
  <c r="V423" i="1"/>
  <c r="U423" i="1"/>
  <c r="T423" i="1"/>
  <c r="F415" i="1"/>
  <c r="Z415" i="1"/>
  <c r="V415" i="1"/>
  <c r="U415" i="1"/>
  <c r="T415" i="1"/>
  <c r="F407" i="1"/>
  <c r="Z407" i="1"/>
  <c r="V407" i="1"/>
  <c r="U407" i="1"/>
  <c r="T407" i="1"/>
  <c r="F399" i="1"/>
  <c r="Z399" i="1"/>
  <c r="V399" i="1"/>
  <c r="U399" i="1"/>
  <c r="T399" i="1"/>
  <c r="F391" i="1"/>
  <c r="Z391" i="1"/>
  <c r="V391" i="1"/>
  <c r="U391" i="1"/>
  <c r="T391" i="1"/>
  <c r="Z383" i="1"/>
  <c r="V383" i="1"/>
  <c r="U383" i="1"/>
  <c r="T383" i="1"/>
  <c r="Z375" i="1"/>
  <c r="V375" i="1"/>
  <c r="U375" i="1"/>
  <c r="T375" i="1"/>
  <c r="F367" i="1"/>
  <c r="Z367" i="1"/>
  <c r="V367" i="1"/>
  <c r="U367" i="1"/>
  <c r="T367" i="1"/>
  <c r="F359" i="1"/>
  <c r="Z359" i="1"/>
  <c r="V359" i="1"/>
  <c r="U359" i="1"/>
  <c r="T359" i="1"/>
  <c r="F351" i="1"/>
  <c r="Z351" i="1"/>
  <c r="V351" i="1"/>
  <c r="U351" i="1"/>
  <c r="T351" i="1"/>
  <c r="F343" i="1"/>
  <c r="Z343" i="1"/>
  <c r="V343" i="1"/>
  <c r="U343" i="1"/>
  <c r="T343" i="1"/>
  <c r="F335" i="1"/>
  <c r="Z335" i="1"/>
  <c r="V335" i="1"/>
  <c r="U335" i="1"/>
  <c r="T335" i="1"/>
  <c r="F327" i="1"/>
  <c r="Z327" i="1"/>
  <c r="V327" i="1"/>
  <c r="U327" i="1"/>
  <c r="T327" i="1"/>
  <c r="Z319" i="1"/>
  <c r="V319" i="1"/>
  <c r="U319" i="1"/>
  <c r="T319" i="1"/>
  <c r="Z311" i="1"/>
  <c r="V311" i="1"/>
  <c r="U311" i="1"/>
  <c r="T311" i="1"/>
  <c r="F303" i="1"/>
  <c r="Z303" i="1"/>
  <c r="V303" i="1"/>
  <c r="U303" i="1"/>
  <c r="T303" i="1"/>
  <c r="F295" i="1"/>
  <c r="Z295" i="1"/>
  <c r="V295" i="1"/>
  <c r="U295" i="1"/>
  <c r="T295" i="1"/>
  <c r="F287" i="1"/>
  <c r="Z287" i="1"/>
  <c r="V287" i="1"/>
  <c r="U287" i="1"/>
  <c r="T287" i="1"/>
  <c r="F279" i="1"/>
  <c r="Z279" i="1"/>
  <c r="V279" i="1"/>
  <c r="U279" i="1"/>
  <c r="T279" i="1"/>
  <c r="F271" i="1"/>
  <c r="Z271" i="1"/>
  <c r="V271" i="1"/>
  <c r="U271" i="1"/>
  <c r="T271" i="1"/>
  <c r="F263" i="1"/>
  <c r="Z263" i="1"/>
  <c r="V263" i="1"/>
  <c r="U263" i="1"/>
  <c r="T263" i="1"/>
  <c r="Z255" i="1"/>
  <c r="V255" i="1"/>
  <c r="U255" i="1"/>
  <c r="T255" i="1"/>
  <c r="Z247" i="1"/>
  <c r="V247" i="1"/>
  <c r="U247" i="1"/>
  <c r="T247" i="1"/>
  <c r="F239" i="1"/>
  <c r="Z239" i="1"/>
  <c r="V239" i="1"/>
  <c r="U239" i="1"/>
  <c r="T239" i="1"/>
  <c r="F231" i="1"/>
  <c r="Z231" i="1"/>
  <c r="V231" i="1"/>
  <c r="U231" i="1"/>
  <c r="T231" i="1"/>
  <c r="F223" i="1"/>
  <c r="Z223" i="1"/>
  <c r="V223" i="1"/>
  <c r="U223" i="1"/>
  <c r="T223" i="1"/>
  <c r="F215" i="1"/>
  <c r="Z215" i="1"/>
  <c r="V215" i="1"/>
  <c r="U215" i="1"/>
  <c r="T215" i="1"/>
  <c r="F207" i="1"/>
  <c r="Z207" i="1"/>
  <c r="V207" i="1"/>
  <c r="U207" i="1"/>
  <c r="T207" i="1"/>
  <c r="F199" i="1"/>
  <c r="Z199" i="1"/>
  <c r="V199" i="1"/>
  <c r="U199" i="1"/>
  <c r="T199" i="1"/>
  <c r="Z191" i="1"/>
  <c r="V191" i="1"/>
  <c r="U191" i="1"/>
  <c r="T191" i="1"/>
  <c r="Z183" i="1"/>
  <c r="V183" i="1"/>
  <c r="U183" i="1"/>
  <c r="T183" i="1"/>
  <c r="F175" i="1"/>
  <c r="Z175" i="1"/>
  <c r="V175" i="1"/>
  <c r="U175" i="1"/>
  <c r="T175" i="1"/>
  <c r="F167" i="1"/>
  <c r="Z167" i="1"/>
  <c r="V167" i="1"/>
  <c r="U167" i="1"/>
  <c r="T167" i="1"/>
  <c r="F159" i="1"/>
  <c r="Z159" i="1"/>
  <c r="V159" i="1"/>
  <c r="U159" i="1"/>
  <c r="T159" i="1"/>
  <c r="F151" i="1"/>
  <c r="Z151" i="1"/>
  <c r="V151" i="1"/>
  <c r="U151" i="1"/>
  <c r="T151" i="1"/>
  <c r="F143" i="1"/>
  <c r="Z143" i="1"/>
  <c r="V143" i="1"/>
  <c r="U143" i="1"/>
  <c r="T143" i="1"/>
  <c r="F135" i="1"/>
  <c r="Z135" i="1"/>
  <c r="V135" i="1"/>
  <c r="U135" i="1"/>
  <c r="T135" i="1"/>
  <c r="Z127" i="1"/>
  <c r="V127" i="1"/>
  <c r="U127" i="1"/>
  <c r="T127" i="1"/>
  <c r="Z119" i="1"/>
  <c r="V119" i="1"/>
  <c r="U119" i="1"/>
  <c r="T119" i="1"/>
  <c r="F111" i="1"/>
  <c r="Z111" i="1"/>
  <c r="V111" i="1"/>
  <c r="U111" i="1"/>
  <c r="T111" i="1"/>
  <c r="F103" i="1"/>
  <c r="Z103" i="1"/>
  <c r="V103" i="1"/>
  <c r="U103" i="1"/>
  <c r="T103" i="1"/>
  <c r="F95" i="1"/>
  <c r="Z95" i="1"/>
  <c r="V95" i="1"/>
  <c r="U95" i="1"/>
  <c r="T95" i="1"/>
  <c r="Z87" i="1"/>
  <c r="V87" i="1"/>
  <c r="U87" i="1"/>
  <c r="T87" i="1"/>
  <c r="Z79" i="1"/>
  <c r="V79" i="1"/>
  <c r="U79" i="1"/>
  <c r="T79" i="1"/>
  <c r="Z71" i="1"/>
  <c r="V71" i="1"/>
  <c r="U71" i="1"/>
  <c r="T71" i="1"/>
  <c r="Z63" i="1"/>
  <c r="V63" i="1"/>
  <c r="U63" i="1"/>
  <c r="T63" i="1"/>
  <c r="Z55" i="1"/>
  <c r="V55" i="1"/>
  <c r="U55" i="1"/>
  <c r="T55" i="1"/>
  <c r="Z47" i="1"/>
  <c r="V47" i="1"/>
  <c r="U47" i="1"/>
  <c r="T47" i="1"/>
  <c r="Z39" i="1"/>
  <c r="V39" i="1"/>
  <c r="U39" i="1"/>
  <c r="T39" i="1"/>
  <c r="Z31" i="1"/>
  <c r="V31" i="1"/>
  <c r="U31" i="1"/>
  <c r="T31" i="1"/>
  <c r="F23" i="1"/>
  <c r="Z23" i="1"/>
  <c r="V23" i="1"/>
  <c r="U23" i="1"/>
  <c r="T23" i="1"/>
  <c r="Z15" i="1"/>
  <c r="V15" i="1"/>
  <c r="U15" i="1"/>
  <c r="T15" i="1"/>
  <c r="Z7" i="1"/>
  <c r="V7" i="1"/>
  <c r="U7" i="1"/>
  <c r="T7" i="1"/>
  <c r="T9919" i="1"/>
  <c r="T9855" i="1"/>
  <c r="T9791" i="1"/>
  <c r="T9727" i="1"/>
  <c r="T9663" i="1"/>
  <c r="T9599" i="1"/>
  <c r="T9535" i="1"/>
  <c r="F9959" i="1"/>
  <c r="L9959" i="1"/>
  <c r="G9959" i="1" s="1"/>
  <c r="F9951" i="1"/>
  <c r="L9951" i="1"/>
  <c r="F9935" i="1"/>
  <c r="L9935" i="1"/>
  <c r="G9935" i="1" s="1"/>
  <c r="F9927" i="1"/>
  <c r="L9927" i="1"/>
  <c r="F9919" i="1"/>
  <c r="L9919" i="1"/>
  <c r="G9919" i="1" s="1"/>
  <c r="F9911" i="1"/>
  <c r="L9911" i="1"/>
  <c r="F9903" i="1"/>
  <c r="L9903" i="1"/>
  <c r="G9903" i="1" s="1"/>
  <c r="F9895" i="1"/>
  <c r="L9895" i="1"/>
  <c r="G9895" i="1" s="1"/>
  <c r="F9887" i="1"/>
  <c r="L9887" i="1"/>
  <c r="G9887" i="1" s="1"/>
  <c r="F9871" i="1"/>
  <c r="L9871" i="1"/>
  <c r="F9863" i="1"/>
  <c r="L9863" i="1"/>
  <c r="G9863" i="1" s="1"/>
  <c r="F9855" i="1"/>
  <c r="L9855" i="1"/>
  <c r="F9847" i="1"/>
  <c r="L9847" i="1"/>
  <c r="G9847" i="1" s="1"/>
  <c r="F9839" i="1"/>
  <c r="L9839" i="1"/>
  <c r="F9831" i="1"/>
  <c r="L9831" i="1"/>
  <c r="G9831" i="1" s="1"/>
  <c r="F9823" i="1"/>
  <c r="L9823" i="1"/>
  <c r="G9823" i="1" s="1"/>
  <c r="F9815" i="1"/>
  <c r="L9815" i="1"/>
  <c r="G9815" i="1" s="1"/>
  <c r="F9807" i="1"/>
  <c r="L9807" i="1"/>
  <c r="F9799" i="1"/>
  <c r="L9799" i="1"/>
  <c r="G9799" i="1" s="1"/>
  <c r="F9791" i="1"/>
  <c r="L9791" i="1"/>
  <c r="F9783" i="1"/>
  <c r="L9783" i="1"/>
  <c r="G9783" i="1" s="1"/>
  <c r="F9775" i="1"/>
  <c r="L9775" i="1"/>
  <c r="F9767" i="1"/>
  <c r="L9767" i="1"/>
  <c r="G9767" i="1" s="1"/>
  <c r="F9759" i="1"/>
  <c r="L9759" i="1"/>
  <c r="H9759" i="1" s="1"/>
  <c r="F9751" i="1"/>
  <c r="L9751" i="1"/>
  <c r="G9751" i="1" s="1"/>
  <c r="F9743" i="1"/>
  <c r="L9743" i="1"/>
  <c r="F9735" i="1"/>
  <c r="L9735" i="1"/>
  <c r="G9735" i="1" s="1"/>
  <c r="F9727" i="1"/>
  <c r="L9727" i="1"/>
  <c r="F9719" i="1"/>
  <c r="L9719" i="1"/>
  <c r="G9719" i="1" s="1"/>
  <c r="F9711" i="1"/>
  <c r="L9711" i="1"/>
  <c r="F9703" i="1"/>
  <c r="L9703" i="1"/>
  <c r="G9703" i="1" s="1"/>
  <c r="F9695" i="1"/>
  <c r="L9695" i="1"/>
  <c r="H9695" i="1" s="1"/>
  <c r="F9687" i="1"/>
  <c r="L9687" i="1"/>
  <c r="G9687" i="1" s="1"/>
  <c r="F9679" i="1"/>
  <c r="L9679" i="1"/>
  <c r="F9671" i="1"/>
  <c r="L9671" i="1"/>
  <c r="G9671" i="1" s="1"/>
  <c r="F9655" i="1"/>
  <c r="L9655" i="1"/>
  <c r="F9647" i="1"/>
  <c r="L9647" i="1"/>
  <c r="G9647" i="1" s="1"/>
  <c r="F9639" i="1"/>
  <c r="L9639" i="1"/>
  <c r="F9631" i="1"/>
  <c r="L9631" i="1"/>
  <c r="G9631" i="1" s="1"/>
  <c r="F9623" i="1"/>
  <c r="L9623" i="1"/>
  <c r="H9623" i="1" s="1"/>
  <c r="F9615" i="1"/>
  <c r="L9615" i="1"/>
  <c r="G9615" i="1" s="1"/>
  <c r="F9607" i="1"/>
  <c r="L9607" i="1"/>
  <c r="F9599" i="1"/>
  <c r="L9599" i="1"/>
  <c r="G9599" i="1" s="1"/>
  <c r="F9591" i="1"/>
  <c r="L9591" i="1"/>
  <c r="G9591" i="1" s="1"/>
  <c r="F9583" i="1"/>
  <c r="L9583" i="1"/>
  <c r="G9583" i="1" s="1"/>
  <c r="F9575" i="1"/>
  <c r="L9575" i="1"/>
  <c r="F9567" i="1"/>
  <c r="L9567" i="1"/>
  <c r="H9567" i="1" s="1"/>
  <c r="F9559" i="1"/>
  <c r="L9559" i="1"/>
  <c r="F9551" i="1"/>
  <c r="L9551" i="1"/>
  <c r="G9551" i="1" s="1"/>
  <c r="F9543" i="1"/>
  <c r="L9543" i="1"/>
  <c r="F9535" i="1"/>
  <c r="L9535" i="1"/>
  <c r="H9535" i="1" s="1"/>
  <c r="F9527" i="1"/>
  <c r="L9527" i="1"/>
  <c r="H9527" i="1" s="1"/>
  <c r="F9519" i="1"/>
  <c r="L9519" i="1"/>
  <c r="G9519" i="1" s="1"/>
  <c r="F9511" i="1"/>
  <c r="L9511" i="1"/>
  <c r="F9503" i="1"/>
  <c r="L9503" i="1"/>
  <c r="G9503" i="1" s="1"/>
  <c r="F9495" i="1"/>
  <c r="L9495" i="1"/>
  <c r="F9487" i="1"/>
  <c r="L9487" i="1"/>
  <c r="G9487" i="1" s="1"/>
  <c r="F9479" i="1"/>
  <c r="L9479" i="1"/>
  <c r="F9471" i="1"/>
  <c r="L9471" i="1"/>
  <c r="H9471" i="1" s="1"/>
  <c r="F9463" i="1"/>
  <c r="L9463" i="1"/>
  <c r="H9463" i="1" s="1"/>
  <c r="F9455" i="1"/>
  <c r="L9455" i="1"/>
  <c r="G9455" i="1" s="1"/>
  <c r="F9447" i="1"/>
  <c r="L9447" i="1"/>
  <c r="F9439" i="1"/>
  <c r="L9439" i="1"/>
  <c r="G9439" i="1" s="1"/>
  <c r="F9431" i="1"/>
  <c r="L9431" i="1"/>
  <c r="F9423" i="1"/>
  <c r="L9423" i="1"/>
  <c r="F9415" i="1"/>
  <c r="L9415" i="1"/>
  <c r="F9407" i="1"/>
  <c r="L9407" i="1"/>
  <c r="G9407" i="1" s="1"/>
  <c r="F9399" i="1"/>
  <c r="L9399" i="1"/>
  <c r="G9399" i="1" s="1"/>
  <c r="F9391" i="1"/>
  <c r="L9391" i="1"/>
  <c r="G9391" i="1" s="1"/>
  <c r="F9383" i="1"/>
  <c r="L9383" i="1"/>
  <c r="F9375" i="1"/>
  <c r="L9375" i="1"/>
  <c r="H9375" i="1" s="1"/>
  <c r="F9367" i="1"/>
  <c r="L9367" i="1"/>
  <c r="H9367" i="1" s="1"/>
  <c r="F9359" i="1"/>
  <c r="L9359" i="1"/>
  <c r="G9359" i="1" s="1"/>
  <c r="F9351" i="1"/>
  <c r="L9351" i="1"/>
  <c r="F9343" i="1"/>
  <c r="L9343" i="1"/>
  <c r="H9343" i="1" s="1"/>
  <c r="F9335" i="1"/>
  <c r="L9335" i="1"/>
  <c r="G9335" i="1" s="1"/>
  <c r="F9295" i="1"/>
  <c r="L9295" i="1"/>
  <c r="G9295" i="1" s="1"/>
  <c r="F9287" i="1"/>
  <c r="L9287" i="1"/>
  <c r="F9279" i="1"/>
  <c r="L9279" i="1"/>
  <c r="G9279" i="1" s="1"/>
  <c r="F9271" i="1"/>
  <c r="L9271" i="1"/>
  <c r="F9263" i="1"/>
  <c r="L9263" i="1"/>
  <c r="G9263" i="1" s="1"/>
  <c r="F9255" i="1"/>
  <c r="L9255" i="1"/>
  <c r="F9247" i="1"/>
  <c r="L9247" i="1"/>
  <c r="H9247" i="1" s="1"/>
  <c r="F9239" i="1"/>
  <c r="L9239" i="1"/>
  <c r="F9231" i="1"/>
  <c r="L9231" i="1"/>
  <c r="G9231" i="1" s="1"/>
  <c r="F9223" i="1"/>
  <c r="L9223" i="1"/>
  <c r="F9215" i="1"/>
  <c r="L9215" i="1"/>
  <c r="H9215" i="1" s="1"/>
  <c r="F9207" i="1"/>
  <c r="L9207" i="1"/>
  <c r="F9199" i="1"/>
  <c r="L9199" i="1"/>
  <c r="G9199" i="1" s="1"/>
  <c r="F9191" i="1"/>
  <c r="L9191" i="1"/>
  <c r="F9183" i="1"/>
  <c r="L9183" i="1"/>
  <c r="H9183" i="1" s="1"/>
  <c r="F9175" i="1"/>
  <c r="L9175" i="1"/>
  <c r="H9175" i="1" s="1"/>
  <c r="F9167" i="1"/>
  <c r="L9167" i="1"/>
  <c r="G9167" i="1" s="1"/>
  <c r="F9159" i="1"/>
  <c r="L9159" i="1"/>
  <c r="F9151" i="1"/>
  <c r="L9151" i="1"/>
  <c r="G9151" i="1" s="1"/>
  <c r="F9143" i="1"/>
  <c r="L9143" i="1"/>
  <c r="F9135" i="1"/>
  <c r="L9135" i="1"/>
  <c r="G9135" i="1" s="1"/>
  <c r="F9119" i="1"/>
  <c r="L9119" i="1"/>
  <c r="F9111" i="1"/>
  <c r="L9111" i="1"/>
  <c r="G9111" i="1" s="1"/>
  <c r="F9103" i="1"/>
  <c r="L9103" i="1"/>
  <c r="H9103" i="1" s="1"/>
  <c r="F9095" i="1"/>
  <c r="L9095" i="1"/>
  <c r="G9095" i="1" s="1"/>
  <c r="F9087" i="1"/>
  <c r="L9087" i="1"/>
  <c r="F9079" i="1"/>
  <c r="L9079" i="1"/>
  <c r="G9079" i="1" s="1"/>
  <c r="F9071" i="1"/>
  <c r="L9071" i="1"/>
  <c r="F9063" i="1"/>
  <c r="L9063" i="1"/>
  <c r="G9063" i="1" s="1"/>
  <c r="F9055" i="1"/>
  <c r="L9055" i="1"/>
  <c r="F9047" i="1"/>
  <c r="L9047" i="1"/>
  <c r="G9047" i="1" s="1"/>
  <c r="F9039" i="1"/>
  <c r="L9039" i="1"/>
  <c r="H9039" i="1" s="1"/>
  <c r="F9031" i="1"/>
  <c r="L9031" i="1"/>
  <c r="G9031" i="1" s="1"/>
  <c r="F9023" i="1"/>
  <c r="L9023" i="1"/>
  <c r="F9015" i="1"/>
  <c r="L9015" i="1"/>
  <c r="H9015" i="1" s="1"/>
  <c r="F9007" i="1"/>
  <c r="L9007" i="1"/>
  <c r="F8999" i="1"/>
  <c r="L8999" i="1"/>
  <c r="G8999" i="1" s="1"/>
  <c r="F8991" i="1"/>
  <c r="L8991" i="1"/>
  <c r="F8983" i="1"/>
  <c r="L8983" i="1"/>
  <c r="G8983" i="1" s="1"/>
  <c r="F8975" i="1"/>
  <c r="L8975" i="1"/>
  <c r="H8975" i="1" s="1"/>
  <c r="F8967" i="1"/>
  <c r="L8967" i="1"/>
  <c r="G8967" i="1" s="1"/>
  <c r="F8959" i="1"/>
  <c r="L8959" i="1"/>
  <c r="F8951" i="1"/>
  <c r="L8951" i="1"/>
  <c r="G8951" i="1" s="1"/>
  <c r="F8943" i="1"/>
  <c r="L8943" i="1"/>
  <c r="F8935" i="1"/>
  <c r="L8935" i="1"/>
  <c r="G8935" i="1" s="1"/>
  <c r="F8927" i="1"/>
  <c r="L8927" i="1"/>
  <c r="F8919" i="1"/>
  <c r="L8919" i="1"/>
  <c r="G8919" i="1" s="1"/>
  <c r="F8911" i="1"/>
  <c r="L8911" i="1"/>
  <c r="H8911" i="1" s="1"/>
  <c r="F8903" i="1"/>
  <c r="L8903" i="1"/>
  <c r="G8903" i="1" s="1"/>
  <c r="F8895" i="1"/>
  <c r="L8895" i="1"/>
  <c r="F8887" i="1"/>
  <c r="L8887" i="1"/>
  <c r="H8887" i="1" s="1"/>
  <c r="F8879" i="1"/>
  <c r="L8879" i="1"/>
  <c r="F8871" i="1"/>
  <c r="L8871" i="1"/>
  <c r="G8871" i="1" s="1"/>
  <c r="F8863" i="1"/>
  <c r="L8863" i="1"/>
  <c r="F8855" i="1"/>
  <c r="L8855" i="1"/>
  <c r="G8855" i="1" s="1"/>
  <c r="F8847" i="1"/>
  <c r="L8847" i="1"/>
  <c r="F8839" i="1"/>
  <c r="L8839" i="1"/>
  <c r="G8839" i="1" s="1"/>
  <c r="F8831" i="1"/>
  <c r="L8831" i="1"/>
  <c r="F8823" i="1"/>
  <c r="L8823" i="1"/>
  <c r="G8823" i="1" s="1"/>
  <c r="F8815" i="1"/>
  <c r="L8815" i="1"/>
  <c r="F8807" i="1"/>
  <c r="L8807" i="1"/>
  <c r="G8807" i="1" s="1"/>
  <c r="F8799" i="1"/>
  <c r="L8799" i="1"/>
  <c r="F8791" i="1"/>
  <c r="L8791" i="1"/>
  <c r="H8791" i="1" s="1"/>
  <c r="F8783" i="1"/>
  <c r="L8783" i="1"/>
  <c r="G8783" i="1" s="1"/>
  <c r="F8775" i="1"/>
  <c r="L8775" i="1"/>
  <c r="G8775" i="1" s="1"/>
  <c r="F8767" i="1"/>
  <c r="L8767" i="1"/>
  <c r="F8751" i="1"/>
  <c r="L8751" i="1"/>
  <c r="G8751" i="1" s="1"/>
  <c r="F8719" i="1"/>
  <c r="L8719" i="1"/>
  <c r="H8719" i="1" s="1"/>
  <c r="F8711" i="1"/>
  <c r="L8711" i="1"/>
  <c r="G8711" i="1" s="1"/>
  <c r="F8703" i="1"/>
  <c r="L8703" i="1"/>
  <c r="F8695" i="1"/>
  <c r="L8695" i="1"/>
  <c r="G8695" i="1" s="1"/>
  <c r="F8687" i="1"/>
  <c r="L8687" i="1"/>
  <c r="F8679" i="1"/>
  <c r="L8679" i="1"/>
  <c r="H8679" i="1" s="1"/>
  <c r="F8671" i="1"/>
  <c r="L8671" i="1"/>
  <c r="F8663" i="1"/>
  <c r="L8663" i="1"/>
  <c r="G8663" i="1" s="1"/>
  <c r="F8655" i="1"/>
  <c r="L8655" i="1"/>
  <c r="F8647" i="1"/>
  <c r="L8647" i="1"/>
  <c r="G8647" i="1" s="1"/>
  <c r="F8639" i="1"/>
  <c r="L8639" i="1"/>
  <c r="F8631" i="1"/>
  <c r="L8631" i="1"/>
  <c r="G8631" i="1" s="1"/>
  <c r="F8623" i="1"/>
  <c r="L8623" i="1"/>
  <c r="F8615" i="1"/>
  <c r="L8615" i="1"/>
  <c r="G8615" i="1" s="1"/>
  <c r="F8607" i="1"/>
  <c r="L8607" i="1"/>
  <c r="F8599" i="1"/>
  <c r="L8599" i="1"/>
  <c r="G8599" i="1" s="1"/>
  <c r="F8591" i="1"/>
  <c r="L8591" i="1"/>
  <c r="F8583" i="1"/>
  <c r="L8583" i="1"/>
  <c r="H8583" i="1" s="1"/>
  <c r="F8575" i="1"/>
  <c r="L8575" i="1"/>
  <c r="F8567" i="1"/>
  <c r="L8567" i="1"/>
  <c r="G8567" i="1" s="1"/>
  <c r="F8559" i="1"/>
  <c r="L8559" i="1"/>
  <c r="F8551" i="1"/>
  <c r="L8551" i="1"/>
  <c r="G8551" i="1" s="1"/>
  <c r="F8543" i="1"/>
  <c r="L8543" i="1"/>
  <c r="F8527" i="1"/>
  <c r="L8527" i="1"/>
  <c r="G8527" i="1" s="1"/>
  <c r="L9663" i="1"/>
  <c r="L9943" i="1"/>
  <c r="H9943" i="1" s="1"/>
  <c r="L8047" i="1"/>
  <c r="L7679" i="1"/>
  <c r="H7679" i="1" s="1"/>
  <c r="L6759" i="1"/>
  <c r="L6143" i="1"/>
  <c r="F8519" i="1"/>
  <c r="L8519" i="1"/>
  <c r="G8519" i="1" s="1"/>
  <c r="F8511" i="1"/>
  <c r="L8511" i="1"/>
  <c r="F8503" i="1"/>
  <c r="L8503" i="1"/>
  <c r="H8503" i="1" s="1"/>
  <c r="F8495" i="1"/>
  <c r="L8495" i="1"/>
  <c r="F8487" i="1"/>
  <c r="L8487" i="1"/>
  <c r="H8487" i="1" s="1"/>
  <c r="F8479" i="1"/>
  <c r="L8479" i="1"/>
  <c r="F8471" i="1"/>
  <c r="L8471" i="1"/>
  <c r="G8471" i="1" s="1"/>
  <c r="F8463" i="1"/>
  <c r="L8463" i="1"/>
  <c r="F8455" i="1"/>
  <c r="L8455" i="1"/>
  <c r="G8455" i="1" s="1"/>
  <c r="F8447" i="1"/>
  <c r="L8447" i="1"/>
  <c r="F8439" i="1"/>
  <c r="L8439" i="1"/>
  <c r="G8439" i="1" s="1"/>
  <c r="F8431" i="1"/>
  <c r="L8431" i="1"/>
  <c r="F8423" i="1"/>
  <c r="L8423" i="1"/>
  <c r="G8423" i="1" s="1"/>
  <c r="F8415" i="1"/>
  <c r="L8415" i="1"/>
  <c r="F8399" i="1"/>
  <c r="L8399" i="1"/>
  <c r="H8399" i="1" s="1"/>
  <c r="F8391" i="1"/>
  <c r="L8391" i="1"/>
  <c r="F8383" i="1"/>
  <c r="L8383" i="1"/>
  <c r="H8383" i="1" s="1"/>
  <c r="F8375" i="1"/>
  <c r="L8375" i="1"/>
  <c r="F8367" i="1"/>
  <c r="L8367" i="1"/>
  <c r="H8367" i="1" s="1"/>
  <c r="F8359" i="1"/>
  <c r="L8359" i="1"/>
  <c r="F8351" i="1"/>
  <c r="L8351" i="1"/>
  <c r="G8351" i="1" s="1"/>
  <c r="F8335" i="1"/>
  <c r="L8335" i="1"/>
  <c r="F8327" i="1"/>
  <c r="L8327" i="1"/>
  <c r="G8327" i="1" s="1"/>
  <c r="F8319" i="1"/>
  <c r="L8319" i="1"/>
  <c r="F8303" i="1"/>
  <c r="L8303" i="1"/>
  <c r="G8303" i="1" s="1"/>
  <c r="F8295" i="1"/>
  <c r="L8295" i="1"/>
  <c r="F8287" i="1"/>
  <c r="L8287" i="1"/>
  <c r="H8287" i="1" s="1"/>
  <c r="F8279" i="1"/>
  <c r="L8279" i="1"/>
  <c r="F8271" i="1"/>
  <c r="L8271" i="1"/>
  <c r="G8271" i="1" s="1"/>
  <c r="F8263" i="1"/>
  <c r="L8263" i="1"/>
  <c r="F8255" i="1"/>
  <c r="L8255" i="1"/>
  <c r="H8255" i="1" s="1"/>
  <c r="F8247" i="1"/>
  <c r="L8247" i="1"/>
  <c r="F8239" i="1"/>
  <c r="L8239" i="1"/>
  <c r="G8239" i="1" s="1"/>
  <c r="F8207" i="1"/>
  <c r="L8207" i="1"/>
  <c r="F8191" i="1"/>
  <c r="L8191" i="1"/>
  <c r="H8191" i="1" s="1"/>
  <c r="F8183" i="1"/>
  <c r="L8183" i="1"/>
  <c r="F8175" i="1"/>
  <c r="L8175" i="1"/>
  <c r="G8175" i="1" s="1"/>
  <c r="F8167" i="1"/>
  <c r="L8167" i="1"/>
  <c r="F8159" i="1"/>
  <c r="L8159" i="1"/>
  <c r="H8159" i="1" s="1"/>
  <c r="F8151" i="1"/>
  <c r="L8151" i="1"/>
  <c r="F8143" i="1"/>
  <c r="L8143" i="1"/>
  <c r="G8143" i="1" s="1"/>
  <c r="F8135" i="1"/>
  <c r="L8135" i="1"/>
  <c r="F8127" i="1"/>
  <c r="L8127" i="1"/>
  <c r="H8127" i="1" s="1"/>
  <c r="F8119" i="1"/>
  <c r="L8119" i="1"/>
  <c r="F8111" i="1"/>
  <c r="L8111" i="1"/>
  <c r="G8111" i="1" s="1"/>
  <c r="F8103" i="1"/>
  <c r="L8103" i="1"/>
  <c r="F8095" i="1"/>
  <c r="L8095" i="1"/>
  <c r="G8095" i="1" s="1"/>
  <c r="F8087" i="1"/>
  <c r="L8087" i="1"/>
  <c r="F8079" i="1"/>
  <c r="L8079" i="1"/>
  <c r="G8079" i="1" s="1"/>
  <c r="F8071" i="1"/>
  <c r="L8071" i="1"/>
  <c r="F8063" i="1"/>
  <c r="L8063" i="1"/>
  <c r="H8063" i="1" s="1"/>
  <c r="F8055" i="1"/>
  <c r="L8055" i="1"/>
  <c r="F8039" i="1"/>
  <c r="L8039" i="1"/>
  <c r="G8039" i="1" s="1"/>
  <c r="F8031" i="1"/>
  <c r="L8031" i="1"/>
  <c r="F8015" i="1"/>
  <c r="L8015" i="1"/>
  <c r="H8015" i="1" s="1"/>
  <c r="F8007" i="1"/>
  <c r="L8007" i="1"/>
  <c r="F7999" i="1"/>
  <c r="L7999" i="1"/>
  <c r="H7999" i="1" s="1"/>
  <c r="F7991" i="1"/>
  <c r="L7991" i="1"/>
  <c r="F7983" i="1"/>
  <c r="L7983" i="1"/>
  <c r="H7983" i="1" s="1"/>
  <c r="F7975" i="1"/>
  <c r="L7975" i="1"/>
  <c r="F7967" i="1"/>
  <c r="L7967" i="1"/>
  <c r="G7967" i="1" s="1"/>
  <c r="F7959" i="1"/>
  <c r="L7959" i="1"/>
  <c r="F7951" i="1"/>
  <c r="L7951" i="1"/>
  <c r="H7951" i="1" s="1"/>
  <c r="F7943" i="1"/>
  <c r="L7943" i="1"/>
  <c r="F7935" i="1"/>
  <c r="L7935" i="1"/>
  <c r="H7935" i="1" s="1"/>
  <c r="F7927" i="1"/>
  <c r="L7927" i="1"/>
  <c r="F7919" i="1"/>
  <c r="L7919" i="1"/>
  <c r="H7919" i="1" s="1"/>
  <c r="F7911" i="1"/>
  <c r="L7911" i="1"/>
  <c r="F7903" i="1"/>
  <c r="L7903" i="1"/>
  <c r="H7903" i="1" s="1"/>
  <c r="F7895" i="1"/>
  <c r="L7895" i="1"/>
  <c r="F7863" i="1"/>
  <c r="L7863" i="1"/>
  <c r="H7863" i="1" s="1"/>
  <c r="F7831" i="1"/>
  <c r="L7831" i="1"/>
  <c r="F7815" i="1"/>
  <c r="L7815" i="1"/>
  <c r="H7815" i="1" s="1"/>
  <c r="F7807" i="1"/>
  <c r="L7807" i="1"/>
  <c r="F7791" i="1"/>
  <c r="L7791" i="1"/>
  <c r="H7791" i="1" s="1"/>
  <c r="F7783" i="1"/>
  <c r="L7783" i="1"/>
  <c r="F7775" i="1"/>
  <c r="L7775" i="1"/>
  <c r="H7775" i="1" s="1"/>
  <c r="F7767" i="1"/>
  <c r="L7767" i="1"/>
  <c r="F7759" i="1"/>
  <c r="L7759" i="1"/>
  <c r="H7759" i="1" s="1"/>
  <c r="F7751" i="1"/>
  <c r="L7751" i="1"/>
  <c r="F7743" i="1"/>
  <c r="L7743" i="1"/>
  <c r="H7743" i="1" s="1"/>
  <c r="F7735" i="1"/>
  <c r="L7735" i="1"/>
  <c r="F7727" i="1"/>
  <c r="L7727" i="1"/>
  <c r="H7727" i="1" s="1"/>
  <c r="F7719" i="1"/>
  <c r="L7719" i="1"/>
  <c r="F7711" i="1"/>
  <c r="L7711" i="1"/>
  <c r="H7711" i="1" s="1"/>
  <c r="F7703" i="1"/>
  <c r="L7703" i="1"/>
  <c r="F7695" i="1"/>
  <c r="L7695" i="1"/>
  <c r="H7695" i="1" s="1"/>
  <c r="F7687" i="1"/>
  <c r="L7687" i="1"/>
  <c r="F7671" i="1"/>
  <c r="L7671" i="1"/>
  <c r="G7671" i="1" s="1"/>
  <c r="F7663" i="1"/>
  <c r="L7663" i="1"/>
  <c r="F7655" i="1"/>
  <c r="L7655" i="1"/>
  <c r="H7655" i="1" s="1"/>
  <c r="F7647" i="1"/>
  <c r="L7647" i="1"/>
  <c r="F7639" i="1"/>
  <c r="L7639" i="1"/>
  <c r="G7639" i="1" s="1"/>
  <c r="F7631" i="1"/>
  <c r="L7631" i="1"/>
  <c r="F7623" i="1"/>
  <c r="L7623" i="1"/>
  <c r="G7623" i="1" s="1"/>
  <c r="F7615" i="1"/>
  <c r="L7615" i="1"/>
  <c r="F7607" i="1"/>
  <c r="L7607" i="1"/>
  <c r="G7607" i="1" s="1"/>
  <c r="F7599" i="1"/>
  <c r="L7599" i="1"/>
  <c r="F7591" i="1"/>
  <c r="L7591" i="1"/>
  <c r="H7591" i="1" s="1"/>
  <c r="F7583" i="1"/>
  <c r="L7583" i="1"/>
  <c r="F7575" i="1"/>
  <c r="L7575" i="1"/>
  <c r="G7575" i="1" s="1"/>
  <c r="F7567" i="1"/>
  <c r="L7567" i="1"/>
  <c r="F7559" i="1"/>
  <c r="L7559" i="1"/>
  <c r="G7559" i="1" s="1"/>
  <c r="F7551" i="1"/>
  <c r="L7551" i="1"/>
  <c r="F7543" i="1"/>
  <c r="L7543" i="1"/>
  <c r="G7543" i="1" s="1"/>
  <c r="F7535" i="1"/>
  <c r="L7535" i="1"/>
  <c r="F7527" i="1"/>
  <c r="L7527" i="1"/>
  <c r="G7527" i="1" s="1"/>
  <c r="F7519" i="1"/>
  <c r="L7519" i="1"/>
  <c r="F7511" i="1"/>
  <c r="L7511" i="1"/>
  <c r="G7511" i="1" s="1"/>
  <c r="F7503" i="1"/>
  <c r="L7503" i="1"/>
  <c r="F7487" i="1"/>
  <c r="L7487" i="1"/>
  <c r="H7487" i="1" s="1"/>
  <c r="F7479" i="1"/>
  <c r="L7479" i="1"/>
  <c r="F7471" i="1"/>
  <c r="L7471" i="1"/>
  <c r="G7471" i="1" s="1"/>
  <c r="F7447" i="1"/>
  <c r="L7447" i="1"/>
  <c r="F7439" i="1"/>
  <c r="L7439" i="1"/>
  <c r="H7439" i="1" s="1"/>
  <c r="F7431" i="1"/>
  <c r="L7431" i="1"/>
  <c r="F7423" i="1"/>
  <c r="L7423" i="1"/>
  <c r="H7423" i="1" s="1"/>
  <c r="F7415" i="1"/>
  <c r="L7415" i="1"/>
  <c r="F7399" i="1"/>
  <c r="L7399" i="1"/>
  <c r="H7399" i="1" s="1"/>
  <c r="F7391" i="1"/>
  <c r="L7391" i="1"/>
  <c r="F7375" i="1"/>
  <c r="L7375" i="1"/>
  <c r="G7375" i="1" s="1"/>
  <c r="F7367" i="1"/>
  <c r="L7367" i="1"/>
  <c r="F7359" i="1"/>
  <c r="L7359" i="1"/>
  <c r="H7359" i="1" s="1"/>
  <c r="F7351" i="1"/>
  <c r="L7351" i="1"/>
  <c r="F7343" i="1"/>
  <c r="L7343" i="1"/>
  <c r="G7343" i="1" s="1"/>
  <c r="F7335" i="1"/>
  <c r="L7335" i="1"/>
  <c r="F7327" i="1"/>
  <c r="L7327" i="1"/>
  <c r="H7327" i="1" s="1"/>
  <c r="F7319" i="1"/>
  <c r="L7319" i="1"/>
  <c r="F7311" i="1"/>
  <c r="L7311" i="1"/>
  <c r="G7311" i="1" s="1"/>
  <c r="F7303" i="1"/>
  <c r="L7303" i="1"/>
  <c r="F7295" i="1"/>
  <c r="L7295" i="1"/>
  <c r="H7295" i="1" s="1"/>
  <c r="F7279" i="1"/>
  <c r="L7279" i="1"/>
  <c r="F7271" i="1"/>
  <c r="L7271" i="1"/>
  <c r="G7271" i="1" s="1"/>
  <c r="F7255" i="1"/>
  <c r="L7255" i="1"/>
  <c r="F7247" i="1"/>
  <c r="L7247" i="1"/>
  <c r="H7247" i="1" s="1"/>
  <c r="F7239" i="1"/>
  <c r="L7239" i="1"/>
  <c r="F7231" i="1"/>
  <c r="L7231" i="1"/>
  <c r="H7231" i="1" s="1"/>
  <c r="F7223" i="1"/>
  <c r="L7223" i="1"/>
  <c r="F7215" i="1"/>
  <c r="L7215" i="1"/>
  <c r="H7215" i="1" s="1"/>
  <c r="F7199" i="1"/>
  <c r="L7199" i="1"/>
  <c r="F7191" i="1"/>
  <c r="L7191" i="1"/>
  <c r="G7191" i="1" s="1"/>
  <c r="F7183" i="1"/>
  <c r="L7183" i="1"/>
  <c r="F7175" i="1"/>
  <c r="L7175" i="1"/>
  <c r="G7175" i="1" s="1"/>
  <c r="F7167" i="1"/>
  <c r="L7167" i="1"/>
  <c r="F7151" i="1"/>
  <c r="L7151" i="1"/>
  <c r="G7151" i="1" s="1"/>
  <c r="F7143" i="1"/>
  <c r="L7143" i="1"/>
  <c r="F7135" i="1"/>
  <c r="L7135" i="1"/>
  <c r="H7135" i="1" s="1"/>
  <c r="F7127" i="1"/>
  <c r="L7127" i="1"/>
  <c r="F7119" i="1"/>
  <c r="L7119" i="1"/>
  <c r="G7119" i="1" s="1"/>
  <c r="F7111" i="1"/>
  <c r="L7111" i="1"/>
  <c r="F7103" i="1"/>
  <c r="L7103" i="1"/>
  <c r="H7103" i="1" s="1"/>
  <c r="F7095" i="1"/>
  <c r="L7095" i="1"/>
  <c r="F7087" i="1"/>
  <c r="L7087" i="1"/>
  <c r="G7087" i="1" s="1"/>
  <c r="F7079" i="1"/>
  <c r="L7079" i="1"/>
  <c r="F7071" i="1"/>
  <c r="L7071" i="1"/>
  <c r="H7071" i="1" s="1"/>
  <c r="F7063" i="1"/>
  <c r="L7063" i="1"/>
  <c r="F7055" i="1"/>
  <c r="L7055" i="1"/>
  <c r="G7055" i="1" s="1"/>
  <c r="F7047" i="1"/>
  <c r="L7047" i="1"/>
  <c r="F7039" i="1"/>
  <c r="L7039" i="1"/>
  <c r="H7039" i="1" s="1"/>
  <c r="F7031" i="1"/>
  <c r="L7031" i="1"/>
  <c r="F7023" i="1"/>
  <c r="L7023" i="1"/>
  <c r="G7023" i="1" s="1"/>
  <c r="F7015" i="1"/>
  <c r="L7015" i="1"/>
  <c r="F7007" i="1"/>
  <c r="L7007" i="1"/>
  <c r="H7007" i="1" s="1"/>
  <c r="F6999" i="1"/>
  <c r="L6999" i="1"/>
  <c r="F6991" i="1"/>
  <c r="L6991" i="1"/>
  <c r="G6991" i="1" s="1"/>
  <c r="F6983" i="1"/>
  <c r="L6983" i="1"/>
  <c r="F6975" i="1"/>
  <c r="L6975" i="1"/>
  <c r="H6975" i="1" s="1"/>
  <c r="F6967" i="1"/>
  <c r="L6967" i="1"/>
  <c r="F6959" i="1"/>
  <c r="L6959" i="1"/>
  <c r="G6959" i="1" s="1"/>
  <c r="F6951" i="1"/>
  <c r="L6951" i="1"/>
  <c r="F6943" i="1"/>
  <c r="L6943" i="1"/>
  <c r="H6943" i="1" s="1"/>
  <c r="F6935" i="1"/>
  <c r="L6935" i="1"/>
  <c r="F6927" i="1"/>
  <c r="L6927" i="1"/>
  <c r="G6927" i="1" s="1"/>
  <c r="F6919" i="1"/>
  <c r="L6919" i="1"/>
  <c r="F6911" i="1"/>
  <c r="L6911" i="1"/>
  <c r="H6911" i="1" s="1"/>
  <c r="F6903" i="1"/>
  <c r="L6903" i="1"/>
  <c r="F6895" i="1"/>
  <c r="L6895" i="1"/>
  <c r="G6895" i="1" s="1"/>
  <c r="F6871" i="1"/>
  <c r="L6871" i="1"/>
  <c r="F6863" i="1"/>
  <c r="L6863" i="1"/>
  <c r="H6863" i="1" s="1"/>
  <c r="F6855" i="1"/>
  <c r="L6855" i="1"/>
  <c r="F6847" i="1"/>
  <c r="L6847" i="1"/>
  <c r="H6847" i="1" s="1"/>
  <c r="F6839" i="1"/>
  <c r="L6839" i="1"/>
  <c r="F6831" i="1"/>
  <c r="L6831" i="1"/>
  <c r="H6831" i="1" s="1"/>
  <c r="F6823" i="1"/>
  <c r="L6823" i="1"/>
  <c r="F6815" i="1"/>
  <c r="L6815" i="1"/>
  <c r="H6815" i="1" s="1"/>
  <c r="F6807" i="1"/>
  <c r="L6807" i="1"/>
  <c r="F6799" i="1"/>
  <c r="L6799" i="1"/>
  <c r="H6799" i="1" s="1"/>
  <c r="F6791" i="1"/>
  <c r="L6791" i="1"/>
  <c r="F6783" i="1"/>
  <c r="L6783" i="1"/>
  <c r="H6783" i="1" s="1"/>
  <c r="F6775" i="1"/>
  <c r="L6775" i="1"/>
  <c r="F6767" i="1"/>
  <c r="L6767" i="1"/>
  <c r="G6767" i="1" s="1"/>
  <c r="F6751" i="1"/>
  <c r="L6751" i="1"/>
  <c r="F6743" i="1"/>
  <c r="L6743" i="1"/>
  <c r="G6743" i="1" s="1"/>
  <c r="F6735" i="1"/>
  <c r="L6735" i="1"/>
  <c r="F6727" i="1"/>
  <c r="L6727" i="1"/>
  <c r="G6727" i="1" s="1"/>
  <c r="F6719" i="1"/>
  <c r="L6719" i="1"/>
  <c r="F6711" i="1"/>
  <c r="L6711" i="1"/>
  <c r="G6711" i="1" s="1"/>
  <c r="F6703" i="1"/>
  <c r="L6703" i="1"/>
  <c r="F6695" i="1"/>
  <c r="L6695" i="1"/>
  <c r="H6695" i="1" s="1"/>
  <c r="F6687" i="1"/>
  <c r="L6687" i="1"/>
  <c r="F6679" i="1"/>
  <c r="L6679" i="1"/>
  <c r="G6679" i="1" s="1"/>
  <c r="F6655" i="1"/>
  <c r="L6655" i="1"/>
  <c r="F6647" i="1"/>
  <c r="L6647" i="1"/>
  <c r="H6647" i="1" s="1"/>
  <c r="F6639" i="1"/>
  <c r="L6639" i="1"/>
  <c r="F6631" i="1"/>
  <c r="L6631" i="1"/>
  <c r="G6631" i="1" s="1"/>
  <c r="F6623" i="1"/>
  <c r="L6623" i="1"/>
  <c r="F6615" i="1"/>
  <c r="L6615" i="1"/>
  <c r="G6615" i="1" s="1"/>
  <c r="F6607" i="1"/>
  <c r="L6607" i="1"/>
  <c r="F6599" i="1"/>
  <c r="L6599" i="1"/>
  <c r="H6599" i="1" s="1"/>
  <c r="F6591" i="1"/>
  <c r="L6591" i="1"/>
  <c r="F6583" i="1"/>
  <c r="L6583" i="1"/>
  <c r="G6583" i="1" s="1"/>
  <c r="F6575" i="1"/>
  <c r="L6575" i="1"/>
  <c r="F6567" i="1"/>
  <c r="L6567" i="1"/>
  <c r="H6567" i="1" s="1"/>
  <c r="F6559" i="1"/>
  <c r="L6559" i="1"/>
  <c r="F6551" i="1"/>
  <c r="L6551" i="1"/>
  <c r="H6551" i="1" s="1"/>
  <c r="F6535" i="1"/>
  <c r="L6535" i="1"/>
  <c r="F6527" i="1"/>
  <c r="L6527" i="1"/>
  <c r="G6527" i="1" s="1"/>
  <c r="F6519" i="1"/>
  <c r="L6519" i="1"/>
  <c r="F6503" i="1"/>
  <c r="L6503" i="1"/>
  <c r="G6503" i="1" s="1"/>
  <c r="F6495" i="1"/>
  <c r="L6495" i="1"/>
  <c r="F6487" i="1"/>
  <c r="L6487" i="1"/>
  <c r="G6487" i="1" s="1"/>
  <c r="F6479" i="1"/>
  <c r="L6479" i="1"/>
  <c r="F6471" i="1"/>
  <c r="L6471" i="1"/>
  <c r="G6471" i="1" s="1"/>
  <c r="F6463" i="1"/>
  <c r="L6463" i="1"/>
  <c r="F6455" i="1"/>
  <c r="L6455" i="1"/>
  <c r="G6455" i="1" s="1"/>
  <c r="F6447" i="1"/>
  <c r="L6447" i="1"/>
  <c r="F6439" i="1"/>
  <c r="L6439" i="1"/>
  <c r="H6439" i="1" s="1"/>
  <c r="F6423" i="1"/>
  <c r="L6423" i="1"/>
  <c r="F6415" i="1"/>
  <c r="L6415" i="1"/>
  <c r="G6415" i="1" s="1"/>
  <c r="F6407" i="1"/>
  <c r="L6407" i="1"/>
  <c r="F6399" i="1"/>
  <c r="L6399" i="1"/>
  <c r="G6399" i="1" s="1"/>
  <c r="F6391" i="1"/>
  <c r="L6391" i="1"/>
  <c r="F6383" i="1"/>
  <c r="L6383" i="1"/>
  <c r="H6383" i="1" s="1"/>
  <c r="F6375" i="1"/>
  <c r="L6375" i="1"/>
  <c r="F6367" i="1"/>
  <c r="L6367" i="1"/>
  <c r="H6367" i="1" s="1"/>
  <c r="F6359" i="1"/>
  <c r="L6359" i="1"/>
  <c r="F6351" i="1"/>
  <c r="L6351" i="1"/>
  <c r="G6351" i="1" s="1"/>
  <c r="F6343" i="1"/>
  <c r="L6343" i="1"/>
  <c r="F6335" i="1"/>
  <c r="L6335" i="1"/>
  <c r="H6335" i="1" s="1"/>
  <c r="F6327" i="1"/>
  <c r="L6327" i="1"/>
  <c r="F6319" i="1"/>
  <c r="L6319" i="1"/>
  <c r="G6319" i="1" s="1"/>
  <c r="F6311" i="1"/>
  <c r="L6311" i="1"/>
  <c r="F6303" i="1"/>
  <c r="L6303" i="1"/>
  <c r="G6303" i="1" s="1"/>
  <c r="F6287" i="1"/>
  <c r="L6287" i="1"/>
  <c r="F6279" i="1"/>
  <c r="L6279" i="1"/>
  <c r="G6279" i="1" s="1"/>
  <c r="F6271" i="1"/>
  <c r="L6271" i="1"/>
  <c r="F6263" i="1"/>
  <c r="L6263" i="1"/>
  <c r="G6263" i="1" s="1"/>
  <c r="F6255" i="1"/>
  <c r="L6255" i="1"/>
  <c r="F6247" i="1"/>
  <c r="L6247" i="1"/>
  <c r="H6247" i="1" s="1"/>
  <c r="F6239" i="1"/>
  <c r="L6239" i="1"/>
  <c r="F6231" i="1"/>
  <c r="L6231" i="1"/>
  <c r="H6231" i="1" s="1"/>
  <c r="F6223" i="1"/>
  <c r="L6223" i="1"/>
  <c r="F6215" i="1"/>
  <c r="L6215" i="1"/>
  <c r="G6215" i="1" s="1"/>
  <c r="F6207" i="1"/>
  <c r="L6207" i="1"/>
  <c r="F6199" i="1"/>
  <c r="L6199" i="1"/>
  <c r="G6199" i="1" s="1"/>
  <c r="F6191" i="1"/>
  <c r="L6191" i="1"/>
  <c r="F6183" i="1"/>
  <c r="L6183" i="1"/>
  <c r="H6183" i="1" s="1"/>
  <c r="F6175" i="1"/>
  <c r="L6175" i="1"/>
  <c r="F6167" i="1"/>
  <c r="L6167" i="1"/>
  <c r="G6167" i="1" s="1"/>
  <c r="F6159" i="1"/>
  <c r="L6159" i="1"/>
  <c r="F6151" i="1"/>
  <c r="L6151" i="1"/>
  <c r="G6151" i="1" s="1"/>
  <c r="F6135" i="1"/>
  <c r="L6135" i="1"/>
  <c r="F6127" i="1"/>
  <c r="L6127" i="1"/>
  <c r="G6127" i="1" s="1"/>
  <c r="F6119" i="1"/>
  <c r="L6119" i="1"/>
  <c r="F6111" i="1"/>
  <c r="L6111" i="1"/>
  <c r="H6111" i="1" s="1"/>
  <c r="F6103" i="1"/>
  <c r="L6103" i="1"/>
  <c r="F6095" i="1"/>
  <c r="L6095" i="1"/>
  <c r="G6095" i="1" s="1"/>
  <c r="F6087" i="1"/>
  <c r="L6087" i="1"/>
  <c r="F6079" i="1"/>
  <c r="L6079" i="1"/>
  <c r="H6079" i="1" s="1"/>
  <c r="F6055" i="1"/>
  <c r="L6055" i="1"/>
  <c r="F6047" i="1"/>
  <c r="L6047" i="1"/>
  <c r="H6047" i="1" s="1"/>
  <c r="F6039" i="1"/>
  <c r="L6039" i="1"/>
  <c r="F6023" i="1"/>
  <c r="L6023" i="1"/>
  <c r="G6023" i="1" s="1"/>
  <c r="F6015" i="1"/>
  <c r="L6015" i="1"/>
  <c r="F6007" i="1"/>
  <c r="L6007" i="1"/>
  <c r="H6007" i="1" s="1"/>
  <c r="F5999" i="1"/>
  <c r="L5999" i="1"/>
  <c r="F5991" i="1"/>
  <c r="L5991" i="1"/>
  <c r="G5991" i="1" s="1"/>
  <c r="F5983" i="1"/>
  <c r="L5983" i="1"/>
  <c r="F5975" i="1"/>
  <c r="L5975" i="1"/>
  <c r="H5975" i="1" s="1"/>
  <c r="F5967" i="1"/>
  <c r="L5967" i="1"/>
  <c r="F5959" i="1"/>
  <c r="L5959" i="1"/>
  <c r="G5959" i="1" s="1"/>
  <c r="F5951" i="1"/>
  <c r="L5951" i="1"/>
  <c r="F5943" i="1"/>
  <c r="L5943" i="1"/>
  <c r="H5943" i="1" s="1"/>
  <c r="F5935" i="1"/>
  <c r="L5935" i="1"/>
  <c r="F5927" i="1"/>
  <c r="L5927" i="1"/>
  <c r="G5927" i="1" s="1"/>
  <c r="F5919" i="1"/>
  <c r="L5919" i="1"/>
  <c r="F5911" i="1"/>
  <c r="L5911" i="1"/>
  <c r="H5911" i="1" s="1"/>
  <c r="F5903" i="1"/>
  <c r="L5903" i="1"/>
  <c r="F5895" i="1"/>
  <c r="L5895" i="1"/>
  <c r="G5895" i="1" s="1"/>
  <c r="F5887" i="1"/>
  <c r="L5887" i="1"/>
  <c r="F5879" i="1"/>
  <c r="L5879" i="1"/>
  <c r="H5879" i="1" s="1"/>
  <c r="F5871" i="1"/>
  <c r="L5871" i="1"/>
  <c r="F5863" i="1"/>
  <c r="L5863" i="1"/>
  <c r="G5863" i="1" s="1"/>
  <c r="F5855" i="1"/>
  <c r="L5855" i="1"/>
  <c r="F5847" i="1"/>
  <c r="L5847" i="1"/>
  <c r="H5847" i="1" s="1"/>
  <c r="F5839" i="1"/>
  <c r="L5839" i="1"/>
  <c r="F5823" i="1"/>
  <c r="L5823" i="1"/>
  <c r="G5823" i="1" s="1"/>
  <c r="F5815" i="1"/>
  <c r="L5815" i="1"/>
  <c r="F5799" i="1"/>
  <c r="L5799" i="1"/>
  <c r="H5799" i="1" s="1"/>
  <c r="F5791" i="1"/>
  <c r="L5791" i="1"/>
  <c r="F5783" i="1"/>
  <c r="L5783" i="1"/>
  <c r="H5783" i="1" s="1"/>
  <c r="F5775" i="1"/>
  <c r="L5775" i="1"/>
  <c r="F5767" i="1"/>
  <c r="L5767" i="1"/>
  <c r="H5767" i="1" s="1"/>
  <c r="F5759" i="1"/>
  <c r="L5759" i="1"/>
  <c r="F5751" i="1"/>
  <c r="L5751" i="1"/>
  <c r="H5751" i="1" s="1"/>
  <c r="F5743" i="1"/>
  <c r="L5743" i="1"/>
  <c r="F5735" i="1"/>
  <c r="L5735" i="1"/>
  <c r="H5735" i="1" s="1"/>
  <c r="F5727" i="1"/>
  <c r="L5727" i="1"/>
  <c r="F5719" i="1"/>
  <c r="L5719" i="1"/>
  <c r="H5719" i="1" s="1"/>
  <c r="F5711" i="1"/>
  <c r="L5711" i="1"/>
  <c r="F5703" i="1"/>
  <c r="L5703" i="1"/>
  <c r="H5703" i="1" s="1"/>
  <c r="F5695" i="1"/>
  <c r="L5695" i="1"/>
  <c r="F5687" i="1"/>
  <c r="L5687" i="1"/>
  <c r="H5687" i="1" s="1"/>
  <c r="F5679" i="1"/>
  <c r="L5679" i="1"/>
  <c r="F5671" i="1"/>
  <c r="L5671" i="1"/>
  <c r="H5671" i="1" s="1"/>
  <c r="F5663" i="1"/>
  <c r="L5663" i="1"/>
  <c r="F5655" i="1"/>
  <c r="L5655" i="1"/>
  <c r="H5655" i="1" s="1"/>
  <c r="F5647" i="1"/>
  <c r="L5647" i="1"/>
  <c r="F5639" i="1"/>
  <c r="L5639" i="1"/>
  <c r="H5639" i="1" s="1"/>
  <c r="F5631" i="1"/>
  <c r="L5631" i="1"/>
  <c r="F5623" i="1"/>
  <c r="L5623" i="1"/>
  <c r="H5623" i="1" s="1"/>
  <c r="F5615" i="1"/>
  <c r="L5615" i="1"/>
  <c r="F5607" i="1"/>
  <c r="L5607" i="1"/>
  <c r="H5607" i="1" s="1"/>
  <c r="F5599" i="1"/>
  <c r="L5599" i="1"/>
  <c r="F5591" i="1"/>
  <c r="L5591" i="1"/>
  <c r="H5591" i="1" s="1"/>
  <c r="F5583" i="1"/>
  <c r="L5583" i="1"/>
  <c r="F5575" i="1"/>
  <c r="L5575" i="1"/>
  <c r="H5575" i="1" s="1"/>
  <c r="F5567" i="1"/>
  <c r="L5567" i="1"/>
  <c r="F5559" i="1"/>
  <c r="L5559" i="1"/>
  <c r="H5559" i="1" s="1"/>
  <c r="F5551" i="1"/>
  <c r="L5551" i="1"/>
  <c r="F5543" i="1"/>
  <c r="L5543" i="1"/>
  <c r="H5543" i="1" s="1"/>
  <c r="F5535" i="1"/>
  <c r="L5535" i="1"/>
  <c r="F5527" i="1"/>
  <c r="L5527" i="1"/>
  <c r="H5527" i="1" s="1"/>
  <c r="F5519" i="1"/>
  <c r="L5519" i="1"/>
  <c r="F5511" i="1"/>
  <c r="L5511" i="1"/>
  <c r="H5511" i="1" s="1"/>
  <c r="F5503" i="1"/>
  <c r="L5503" i="1"/>
  <c r="F5495" i="1"/>
  <c r="L5495" i="1"/>
  <c r="H5495" i="1" s="1"/>
  <c r="F5487" i="1"/>
  <c r="L5487" i="1"/>
  <c r="F5479" i="1"/>
  <c r="L5479" i="1"/>
  <c r="H5479" i="1" s="1"/>
  <c r="F5471" i="1"/>
  <c r="L5471" i="1"/>
  <c r="F5463" i="1"/>
  <c r="L5463" i="1"/>
  <c r="H5463" i="1" s="1"/>
  <c r="F5455" i="1"/>
  <c r="L5455" i="1"/>
  <c r="F5447" i="1"/>
  <c r="L5447" i="1"/>
  <c r="H5447" i="1" s="1"/>
  <c r="F5439" i="1"/>
  <c r="L5439" i="1"/>
  <c r="F5431" i="1"/>
  <c r="L5431" i="1"/>
  <c r="H5431" i="1" s="1"/>
  <c r="F5423" i="1"/>
  <c r="L5423" i="1"/>
  <c r="F5415" i="1"/>
  <c r="L5415" i="1"/>
  <c r="H5415" i="1" s="1"/>
  <c r="F5407" i="1"/>
  <c r="L5407" i="1"/>
  <c r="F5399" i="1"/>
  <c r="L5399" i="1"/>
  <c r="H5399" i="1" s="1"/>
  <c r="F5391" i="1"/>
  <c r="L5391" i="1"/>
  <c r="F5375" i="1"/>
  <c r="L5375" i="1"/>
  <c r="H5375" i="1" s="1"/>
  <c r="F5367" i="1"/>
  <c r="L5367" i="1"/>
  <c r="F5359" i="1"/>
  <c r="L5359" i="1"/>
  <c r="H5359" i="1" s="1"/>
  <c r="F5351" i="1"/>
  <c r="L5351" i="1"/>
  <c r="F5343" i="1"/>
  <c r="L5343" i="1"/>
  <c r="H5343" i="1" s="1"/>
  <c r="F5335" i="1"/>
  <c r="L5335" i="1"/>
  <c r="F5327" i="1"/>
  <c r="L5327" i="1"/>
  <c r="H5327" i="1" s="1"/>
  <c r="F5295" i="1"/>
  <c r="L5295" i="1"/>
  <c r="F5287" i="1"/>
  <c r="L5287" i="1"/>
  <c r="H5287" i="1" s="1"/>
  <c r="F5279" i="1"/>
  <c r="L5279" i="1"/>
  <c r="F5271" i="1"/>
  <c r="L5271" i="1"/>
  <c r="G5271" i="1" s="1"/>
  <c r="F5263" i="1"/>
  <c r="L5263" i="1"/>
  <c r="F5255" i="1"/>
  <c r="L5255" i="1"/>
  <c r="H5255" i="1" s="1"/>
  <c r="F5247" i="1"/>
  <c r="L5247" i="1"/>
  <c r="F5239" i="1"/>
  <c r="L5239" i="1"/>
  <c r="G5239" i="1" s="1"/>
  <c r="F5231" i="1"/>
  <c r="L5231" i="1"/>
  <c r="F5223" i="1"/>
  <c r="L5223" i="1"/>
  <c r="H5223" i="1" s="1"/>
  <c r="F5215" i="1"/>
  <c r="L5215" i="1"/>
  <c r="F5207" i="1"/>
  <c r="L5207" i="1"/>
  <c r="G5207" i="1" s="1"/>
  <c r="F5199" i="1"/>
  <c r="L5199" i="1"/>
  <c r="F5183" i="1"/>
  <c r="L5183" i="1"/>
  <c r="G5183" i="1" s="1"/>
  <c r="F5159" i="1"/>
  <c r="L5159" i="1"/>
  <c r="F5151" i="1"/>
  <c r="L5151" i="1"/>
  <c r="G5151" i="1" s="1"/>
  <c r="F5143" i="1"/>
  <c r="L5143" i="1"/>
  <c r="F5135" i="1"/>
  <c r="L5135" i="1"/>
  <c r="H5135" i="1" s="1"/>
  <c r="F5127" i="1"/>
  <c r="L5127" i="1"/>
  <c r="F5119" i="1"/>
  <c r="L5119" i="1"/>
  <c r="G5119" i="1" s="1"/>
  <c r="F5111" i="1"/>
  <c r="L5111" i="1"/>
  <c r="F5079" i="1"/>
  <c r="L5079" i="1"/>
  <c r="G5079" i="1" s="1"/>
  <c r="F5071" i="1"/>
  <c r="L5071" i="1"/>
  <c r="F5063" i="1"/>
  <c r="L5063" i="1"/>
  <c r="H5063" i="1" s="1"/>
  <c r="F5055" i="1"/>
  <c r="L5055" i="1"/>
  <c r="F5047" i="1"/>
  <c r="L5047" i="1"/>
  <c r="G5047" i="1" s="1"/>
  <c r="F5039" i="1"/>
  <c r="L5039" i="1"/>
  <c r="F5031" i="1"/>
  <c r="L5031" i="1"/>
  <c r="H5031" i="1" s="1"/>
  <c r="F5023" i="1"/>
  <c r="L5023" i="1"/>
  <c r="F5015" i="1"/>
  <c r="L5015" i="1"/>
  <c r="H5015" i="1" s="1"/>
  <c r="F5007" i="1"/>
  <c r="L5007" i="1"/>
  <c r="F4983" i="1"/>
  <c r="L4983" i="1"/>
  <c r="G4983" i="1" s="1"/>
  <c r="F4975" i="1"/>
  <c r="L4975" i="1"/>
  <c r="F4967" i="1"/>
  <c r="L4967" i="1"/>
  <c r="H4967" i="1" s="1"/>
  <c r="F4959" i="1"/>
  <c r="L4959" i="1"/>
  <c r="F4943" i="1"/>
  <c r="L4943" i="1"/>
  <c r="G4943" i="1" s="1"/>
  <c r="F4935" i="1"/>
  <c r="L4935" i="1"/>
  <c r="F4927" i="1"/>
  <c r="L4927" i="1"/>
  <c r="H4927" i="1" s="1"/>
  <c r="F4919" i="1"/>
  <c r="L4919" i="1"/>
  <c r="F4911" i="1"/>
  <c r="L4911" i="1"/>
  <c r="G4911" i="1" s="1"/>
  <c r="F4903" i="1"/>
  <c r="L4903" i="1"/>
  <c r="F4895" i="1"/>
  <c r="L4895" i="1"/>
  <c r="H4895" i="1" s="1"/>
  <c r="F4887" i="1"/>
  <c r="L4887" i="1"/>
  <c r="F4879" i="1"/>
  <c r="L4879" i="1"/>
  <c r="G4879" i="1" s="1"/>
  <c r="F4871" i="1"/>
  <c r="L4871" i="1"/>
  <c r="F4863" i="1"/>
  <c r="L4863" i="1"/>
  <c r="G4863" i="1" s="1"/>
  <c r="F4855" i="1"/>
  <c r="L4855" i="1"/>
  <c r="F4847" i="1"/>
  <c r="L4847" i="1"/>
  <c r="H4847" i="1" s="1"/>
  <c r="F4839" i="1"/>
  <c r="L4839" i="1"/>
  <c r="F4831" i="1"/>
  <c r="L4831" i="1"/>
  <c r="G4831" i="1" s="1"/>
  <c r="F4823" i="1"/>
  <c r="L4823" i="1"/>
  <c r="F4815" i="1"/>
  <c r="L4815" i="1"/>
  <c r="H4815" i="1" s="1"/>
  <c r="F4807" i="1"/>
  <c r="L4807" i="1"/>
  <c r="F4799" i="1"/>
  <c r="L4799" i="1"/>
  <c r="H4799" i="1" s="1"/>
  <c r="F4791" i="1"/>
  <c r="L4791" i="1"/>
  <c r="F4783" i="1"/>
  <c r="L4783" i="1"/>
  <c r="H4783" i="1" s="1"/>
  <c r="F4775" i="1"/>
  <c r="L4775" i="1"/>
  <c r="F4767" i="1"/>
  <c r="L4767" i="1"/>
  <c r="H4767" i="1" s="1"/>
  <c r="F4759" i="1"/>
  <c r="L4759" i="1"/>
  <c r="F4751" i="1"/>
  <c r="L4751" i="1"/>
  <c r="H4751" i="1" s="1"/>
  <c r="F4743" i="1"/>
  <c r="L4743" i="1"/>
  <c r="F4735" i="1"/>
  <c r="L4735" i="1"/>
  <c r="H4735" i="1" s="1"/>
  <c r="F4727" i="1"/>
  <c r="L4727" i="1"/>
  <c r="F4719" i="1"/>
  <c r="L4719" i="1"/>
  <c r="H4719" i="1" s="1"/>
  <c r="F4711" i="1"/>
  <c r="L4711" i="1"/>
  <c r="F4703" i="1"/>
  <c r="L4703" i="1"/>
  <c r="H4703" i="1" s="1"/>
  <c r="F4695" i="1"/>
  <c r="L4695" i="1"/>
  <c r="F4687" i="1"/>
  <c r="L4687" i="1"/>
  <c r="H4687" i="1" s="1"/>
  <c r="F4679" i="1"/>
  <c r="L4679" i="1"/>
  <c r="F4671" i="1"/>
  <c r="L4671" i="1"/>
  <c r="H4671" i="1" s="1"/>
  <c r="F4663" i="1"/>
  <c r="L4663" i="1"/>
  <c r="F4655" i="1"/>
  <c r="L4655" i="1"/>
  <c r="H4655" i="1" s="1"/>
  <c r="F4647" i="1"/>
  <c r="L4647" i="1"/>
  <c r="F4639" i="1"/>
  <c r="L4639" i="1"/>
  <c r="H4639" i="1" s="1"/>
  <c r="F4631" i="1"/>
  <c r="L4631" i="1"/>
  <c r="F4623" i="1"/>
  <c r="L4623" i="1"/>
  <c r="H4623" i="1" s="1"/>
  <c r="F4615" i="1"/>
  <c r="L4615" i="1"/>
  <c r="F4607" i="1"/>
  <c r="L4607" i="1"/>
  <c r="H4607" i="1" s="1"/>
  <c r="F4567" i="1"/>
  <c r="L4567" i="1"/>
  <c r="F4559" i="1"/>
  <c r="L4559" i="1"/>
  <c r="H4559" i="1" s="1"/>
  <c r="F4543" i="1"/>
  <c r="L4543" i="1"/>
  <c r="F4535" i="1"/>
  <c r="L4535" i="1"/>
  <c r="H4535" i="1" s="1"/>
  <c r="F4527" i="1"/>
  <c r="L4527" i="1"/>
  <c r="F4519" i="1"/>
  <c r="L4519" i="1"/>
  <c r="G4519" i="1" s="1"/>
  <c r="F4511" i="1"/>
  <c r="L4511" i="1"/>
  <c r="F4503" i="1"/>
  <c r="L4503" i="1"/>
  <c r="G4503" i="1" s="1"/>
  <c r="F4495" i="1"/>
  <c r="L4495" i="1"/>
  <c r="F4487" i="1"/>
  <c r="L4487" i="1"/>
  <c r="G4487" i="1" s="1"/>
  <c r="F4479" i="1"/>
  <c r="L4479" i="1"/>
  <c r="F4471" i="1"/>
  <c r="L4471" i="1"/>
  <c r="H4471" i="1" s="1"/>
  <c r="F4463" i="1"/>
  <c r="L4463" i="1"/>
  <c r="F4455" i="1"/>
  <c r="L4455" i="1"/>
  <c r="G4455" i="1" s="1"/>
  <c r="F4447" i="1"/>
  <c r="L4447" i="1"/>
  <c r="F4439" i="1"/>
  <c r="L4439" i="1"/>
  <c r="G4439" i="1" s="1"/>
  <c r="F4431" i="1"/>
  <c r="L4431" i="1"/>
  <c r="F4423" i="1"/>
  <c r="L4423" i="1"/>
  <c r="G4423" i="1" s="1"/>
  <c r="F4415" i="1"/>
  <c r="L4415" i="1"/>
  <c r="F4407" i="1"/>
  <c r="L4407" i="1"/>
  <c r="H4407" i="1" s="1"/>
  <c r="F4391" i="1"/>
  <c r="L4391" i="1"/>
  <c r="F4383" i="1"/>
  <c r="L4383" i="1"/>
  <c r="G4383" i="1" s="1"/>
  <c r="F4375" i="1"/>
  <c r="L4375" i="1"/>
  <c r="F4367" i="1"/>
  <c r="L4367" i="1"/>
  <c r="H4367" i="1" s="1"/>
  <c r="F4359" i="1"/>
  <c r="L4359" i="1"/>
  <c r="F4351" i="1"/>
  <c r="L4351" i="1"/>
  <c r="G4351" i="1" s="1"/>
  <c r="F4343" i="1"/>
  <c r="L4343" i="1"/>
  <c r="F4335" i="1"/>
  <c r="L4335" i="1"/>
  <c r="H4335" i="1" s="1"/>
  <c r="F4327" i="1"/>
  <c r="L4327" i="1"/>
  <c r="F4319" i="1"/>
  <c r="L4319" i="1"/>
  <c r="G4319" i="1" s="1"/>
  <c r="F4311" i="1"/>
  <c r="L4311" i="1"/>
  <c r="F4303" i="1"/>
  <c r="L4303" i="1"/>
  <c r="H4303" i="1" s="1"/>
  <c r="F4295" i="1"/>
  <c r="L4295" i="1"/>
  <c r="F4287" i="1"/>
  <c r="L4287" i="1"/>
  <c r="G4287" i="1" s="1"/>
  <c r="F4279" i="1"/>
  <c r="L4279" i="1"/>
  <c r="F4271" i="1"/>
  <c r="L4271" i="1"/>
  <c r="H4271" i="1" s="1"/>
  <c r="F4263" i="1"/>
  <c r="L4263" i="1"/>
  <c r="F4255" i="1"/>
  <c r="L4255" i="1"/>
  <c r="G4255" i="1" s="1"/>
  <c r="F4247" i="1"/>
  <c r="L4247" i="1"/>
  <c r="F4239" i="1"/>
  <c r="L4239" i="1"/>
  <c r="H4239" i="1" s="1"/>
  <c r="F4231" i="1"/>
  <c r="L4231" i="1"/>
  <c r="F4223" i="1"/>
  <c r="L4223" i="1"/>
  <c r="G4223" i="1" s="1"/>
  <c r="F4215" i="1"/>
  <c r="L4215" i="1"/>
  <c r="F4207" i="1"/>
  <c r="L4207" i="1"/>
  <c r="H4207" i="1" s="1"/>
  <c r="F4199" i="1"/>
  <c r="L4199" i="1"/>
  <c r="F4191" i="1"/>
  <c r="L4191" i="1"/>
  <c r="G4191" i="1" s="1"/>
  <c r="F4183" i="1"/>
  <c r="L4183" i="1"/>
  <c r="F4175" i="1"/>
  <c r="L4175" i="1"/>
  <c r="H4175" i="1" s="1"/>
  <c r="F4167" i="1"/>
  <c r="L4167" i="1"/>
  <c r="F4159" i="1"/>
  <c r="L4159" i="1"/>
  <c r="G4159" i="1" s="1"/>
  <c r="F4151" i="1"/>
  <c r="L4151" i="1"/>
  <c r="F4143" i="1"/>
  <c r="L4143" i="1"/>
  <c r="H4143" i="1" s="1"/>
  <c r="F4135" i="1"/>
  <c r="L4135" i="1"/>
  <c r="F4127" i="1"/>
  <c r="L4127" i="1"/>
  <c r="G4127" i="1" s="1"/>
  <c r="F4119" i="1"/>
  <c r="L4119" i="1"/>
  <c r="F4111" i="1"/>
  <c r="L4111" i="1"/>
  <c r="H4111" i="1" s="1"/>
  <c r="F4103" i="1"/>
  <c r="L4103" i="1"/>
  <c r="F4095" i="1"/>
  <c r="L4095" i="1"/>
  <c r="G4095" i="1" s="1"/>
  <c r="F4087" i="1"/>
  <c r="L4087" i="1"/>
  <c r="F4079" i="1"/>
  <c r="L4079" i="1"/>
  <c r="H4079" i="1" s="1"/>
  <c r="F4071" i="1"/>
  <c r="L4071" i="1"/>
  <c r="F4063" i="1"/>
  <c r="L4063" i="1"/>
  <c r="G4063" i="1" s="1"/>
  <c r="F4055" i="1"/>
  <c r="L4055" i="1"/>
  <c r="F4047" i="1"/>
  <c r="L4047" i="1"/>
  <c r="H4047" i="1" s="1"/>
  <c r="F4039" i="1"/>
  <c r="L4039" i="1"/>
  <c r="F4031" i="1"/>
  <c r="L4031" i="1"/>
  <c r="G4031" i="1" s="1"/>
  <c r="F4023" i="1"/>
  <c r="L4023" i="1"/>
  <c r="F4015" i="1"/>
  <c r="L4015" i="1"/>
  <c r="H4015" i="1" s="1"/>
  <c r="F4007" i="1"/>
  <c r="L4007" i="1"/>
  <c r="F3999" i="1"/>
  <c r="L3999" i="1"/>
  <c r="G3999" i="1" s="1"/>
  <c r="F3991" i="1"/>
  <c r="L3991" i="1"/>
  <c r="F3983" i="1"/>
  <c r="L3983" i="1"/>
  <c r="H3983" i="1" s="1"/>
  <c r="F3975" i="1"/>
  <c r="L3975" i="1"/>
  <c r="F3967" i="1"/>
  <c r="L3967" i="1"/>
  <c r="G3967" i="1" s="1"/>
  <c r="F3959" i="1"/>
  <c r="L3959" i="1"/>
  <c r="L6431" i="1"/>
  <c r="L5191" i="1"/>
  <c r="H5191" i="1" s="1"/>
  <c r="L7799" i="1"/>
  <c r="L7263" i="1"/>
  <c r="L7823" i="1"/>
  <c r="H7823" i="1" s="1"/>
  <c r="L7287" i="1"/>
  <c r="G7287" i="1" s="1"/>
  <c r="L5831" i="1"/>
  <c r="L5807" i="1"/>
  <c r="L8407" i="1"/>
  <c r="L8311" i="1"/>
  <c r="G8311" i="1" s="1"/>
  <c r="L6511" i="1"/>
  <c r="L6295" i="1"/>
  <c r="L6031" i="1"/>
  <c r="G6031" i="1" s="1"/>
  <c r="L8343" i="1"/>
  <c r="G8343" i="1" s="1"/>
  <c r="L6543" i="1"/>
  <c r="L8023" i="1"/>
  <c r="L7407" i="1"/>
  <c r="L7383" i="1"/>
  <c r="G7383" i="1" s="1"/>
  <c r="L4991" i="1"/>
  <c r="L3295" i="1"/>
  <c r="L2751" i="1"/>
  <c r="G2751" i="1" s="1"/>
  <c r="L2735" i="1"/>
  <c r="G2735" i="1" s="1"/>
  <c r="L2711" i="1"/>
  <c r="F3951" i="1"/>
  <c r="L3951" i="1"/>
  <c r="F3943" i="1"/>
  <c r="L3943" i="1"/>
  <c r="F3935" i="1"/>
  <c r="L3935" i="1"/>
  <c r="H3935" i="1" s="1"/>
  <c r="F3927" i="1"/>
  <c r="L3927" i="1"/>
  <c r="F3919" i="1"/>
  <c r="L3919" i="1"/>
  <c r="F3903" i="1"/>
  <c r="L3903" i="1"/>
  <c r="F3895" i="1"/>
  <c r="L3895" i="1"/>
  <c r="G3895" i="1" s="1"/>
  <c r="F3887" i="1"/>
  <c r="L3887" i="1"/>
  <c r="F3879" i="1"/>
  <c r="L3879" i="1"/>
  <c r="F3871" i="1"/>
  <c r="L3871" i="1"/>
  <c r="F3863" i="1"/>
  <c r="L3863" i="1"/>
  <c r="G3863" i="1" s="1"/>
  <c r="F3831" i="1"/>
  <c r="L3831" i="1"/>
  <c r="F3823" i="1"/>
  <c r="L3823" i="1"/>
  <c r="F3815" i="1"/>
  <c r="L3815" i="1"/>
  <c r="F3807" i="1"/>
  <c r="L3807" i="1"/>
  <c r="H3807" i="1" s="1"/>
  <c r="F3799" i="1"/>
  <c r="L3799" i="1"/>
  <c r="F3791" i="1"/>
  <c r="L3791" i="1"/>
  <c r="G3791" i="1" s="1"/>
  <c r="F3783" i="1"/>
  <c r="L3783" i="1"/>
  <c r="F3775" i="1"/>
  <c r="L3775" i="1"/>
  <c r="H3775" i="1" s="1"/>
  <c r="F3767" i="1"/>
  <c r="L3767" i="1"/>
  <c r="F3759" i="1"/>
  <c r="L3759" i="1"/>
  <c r="H3759" i="1" s="1"/>
  <c r="F3751" i="1"/>
  <c r="L3751" i="1"/>
  <c r="F3743" i="1"/>
  <c r="L3743" i="1"/>
  <c r="H3743" i="1" s="1"/>
  <c r="F3727" i="1"/>
  <c r="L3727" i="1"/>
  <c r="F3719" i="1"/>
  <c r="L3719" i="1"/>
  <c r="G3719" i="1" s="1"/>
  <c r="F3711" i="1"/>
  <c r="L3711" i="1"/>
  <c r="F3671" i="1"/>
  <c r="L3671" i="1"/>
  <c r="H3671" i="1" s="1"/>
  <c r="F3663" i="1"/>
  <c r="L3663" i="1"/>
  <c r="F3655" i="1"/>
  <c r="L3655" i="1"/>
  <c r="F3639" i="1"/>
  <c r="L3639" i="1"/>
  <c r="F3631" i="1"/>
  <c r="L3631" i="1"/>
  <c r="G3631" i="1" s="1"/>
  <c r="F3615" i="1"/>
  <c r="L3615" i="1"/>
  <c r="F3607" i="1"/>
  <c r="L3607" i="1"/>
  <c r="H3607" i="1" s="1"/>
  <c r="F3599" i="1"/>
  <c r="L3599" i="1"/>
  <c r="F3583" i="1"/>
  <c r="L3583" i="1"/>
  <c r="G3583" i="1" s="1"/>
  <c r="F3575" i="1"/>
  <c r="L3575" i="1"/>
  <c r="F3567" i="1"/>
  <c r="L3567" i="1"/>
  <c r="H3567" i="1" s="1"/>
  <c r="F3559" i="1"/>
  <c r="L3559" i="1"/>
  <c r="F3551" i="1"/>
  <c r="L3551" i="1"/>
  <c r="G3551" i="1" s="1"/>
  <c r="F3543" i="1"/>
  <c r="L3543" i="1"/>
  <c r="F3535" i="1"/>
  <c r="L3535" i="1"/>
  <c r="G3535" i="1" s="1"/>
  <c r="F3527" i="1"/>
  <c r="L3527" i="1"/>
  <c r="F3519" i="1"/>
  <c r="L3519" i="1"/>
  <c r="G3519" i="1" s="1"/>
  <c r="F3511" i="1"/>
  <c r="L3511" i="1"/>
  <c r="F3503" i="1"/>
  <c r="L3503" i="1"/>
  <c r="F3487" i="1"/>
  <c r="L3487" i="1"/>
  <c r="F3479" i="1"/>
  <c r="L3479" i="1"/>
  <c r="H3479" i="1" s="1"/>
  <c r="F3471" i="1"/>
  <c r="L3471" i="1"/>
  <c r="F3455" i="1"/>
  <c r="L3455" i="1"/>
  <c r="F3447" i="1"/>
  <c r="L3447" i="1"/>
  <c r="F3439" i="1"/>
  <c r="L3439" i="1"/>
  <c r="G3439" i="1" s="1"/>
  <c r="F3431" i="1"/>
  <c r="L3431" i="1"/>
  <c r="F3423" i="1"/>
  <c r="L3423" i="1"/>
  <c r="G3423" i="1" s="1"/>
  <c r="F3415" i="1"/>
  <c r="L3415" i="1"/>
  <c r="F3407" i="1"/>
  <c r="L3407" i="1"/>
  <c r="G3407" i="1" s="1"/>
  <c r="F3399" i="1"/>
  <c r="L3399" i="1"/>
  <c r="F3391" i="1"/>
  <c r="L3391" i="1"/>
  <c r="H3391" i="1" s="1"/>
  <c r="F3383" i="1"/>
  <c r="L3383" i="1"/>
  <c r="F3375" i="1"/>
  <c r="L3375" i="1"/>
  <c r="G3375" i="1" s="1"/>
  <c r="F3367" i="1"/>
  <c r="L3367" i="1"/>
  <c r="F3359" i="1"/>
  <c r="L3359" i="1"/>
  <c r="F3351" i="1"/>
  <c r="L3351" i="1"/>
  <c r="F3343" i="1"/>
  <c r="L3343" i="1"/>
  <c r="G3343" i="1" s="1"/>
  <c r="F3335" i="1"/>
  <c r="L3335" i="1"/>
  <c r="F3319" i="1"/>
  <c r="L3319" i="1"/>
  <c r="F3311" i="1"/>
  <c r="L3311" i="1"/>
  <c r="F3303" i="1"/>
  <c r="L3303" i="1"/>
  <c r="H3303" i="1" s="1"/>
  <c r="F3287" i="1"/>
  <c r="L3287" i="1"/>
  <c r="F3279" i="1"/>
  <c r="L3279" i="1"/>
  <c r="F3271" i="1"/>
  <c r="L3271" i="1"/>
  <c r="F3263" i="1"/>
  <c r="L3263" i="1"/>
  <c r="G3263" i="1" s="1"/>
  <c r="F3255" i="1"/>
  <c r="L3255" i="1"/>
  <c r="F3239" i="1"/>
  <c r="L3239" i="1"/>
  <c r="F3231" i="1"/>
  <c r="L3231" i="1"/>
  <c r="F3215" i="1"/>
  <c r="L3215" i="1"/>
  <c r="G3215" i="1" s="1"/>
  <c r="F3199" i="1"/>
  <c r="L3199" i="1"/>
  <c r="F3191" i="1"/>
  <c r="L3191" i="1"/>
  <c r="G3191" i="1" s="1"/>
  <c r="F3183" i="1"/>
  <c r="L3183" i="1"/>
  <c r="F3175" i="1"/>
  <c r="L3175" i="1"/>
  <c r="H3175" i="1" s="1"/>
  <c r="F3167" i="1"/>
  <c r="L3167" i="1"/>
  <c r="F3143" i="1"/>
  <c r="L3143" i="1"/>
  <c r="F3135" i="1"/>
  <c r="L3135" i="1"/>
  <c r="F3127" i="1"/>
  <c r="L3127" i="1"/>
  <c r="H3127" i="1" s="1"/>
  <c r="F3119" i="1"/>
  <c r="L3119" i="1"/>
  <c r="F3111" i="1"/>
  <c r="L3111" i="1"/>
  <c r="G3111" i="1" s="1"/>
  <c r="F3103" i="1"/>
  <c r="L3103" i="1"/>
  <c r="F3095" i="1"/>
  <c r="L3095" i="1"/>
  <c r="H3095" i="1" s="1"/>
  <c r="F3087" i="1"/>
  <c r="L3087" i="1"/>
  <c r="F3079" i="1"/>
  <c r="L3079" i="1"/>
  <c r="H3079" i="1" s="1"/>
  <c r="F3071" i="1"/>
  <c r="L3071" i="1"/>
  <c r="F3063" i="1"/>
  <c r="L3063" i="1"/>
  <c r="H3063" i="1" s="1"/>
  <c r="F3055" i="1"/>
  <c r="L3055" i="1"/>
  <c r="F3047" i="1"/>
  <c r="L3047" i="1"/>
  <c r="F3039" i="1"/>
  <c r="L3039" i="1"/>
  <c r="F3031" i="1"/>
  <c r="L3031" i="1"/>
  <c r="H3031" i="1" s="1"/>
  <c r="F3023" i="1"/>
  <c r="L3023" i="1"/>
  <c r="F3007" i="1"/>
  <c r="L3007" i="1"/>
  <c r="H3007" i="1" s="1"/>
  <c r="F2999" i="1"/>
  <c r="L2999" i="1"/>
  <c r="F2991" i="1"/>
  <c r="L2991" i="1"/>
  <c r="G2991" i="1" s="1"/>
  <c r="F2983" i="1"/>
  <c r="L2983" i="1"/>
  <c r="F2975" i="1"/>
  <c r="L2975" i="1"/>
  <c r="F2967" i="1"/>
  <c r="L2967" i="1"/>
  <c r="F2959" i="1"/>
  <c r="L2959" i="1"/>
  <c r="G2959" i="1" s="1"/>
  <c r="F2951" i="1"/>
  <c r="L2951" i="1"/>
  <c r="F2943" i="1"/>
  <c r="L2943" i="1"/>
  <c r="F2935" i="1"/>
  <c r="L2935" i="1"/>
  <c r="F2927" i="1"/>
  <c r="L2927" i="1"/>
  <c r="G2927" i="1" s="1"/>
  <c r="F2919" i="1"/>
  <c r="L2919" i="1"/>
  <c r="F2895" i="1"/>
  <c r="L2895" i="1"/>
  <c r="G2895" i="1" s="1"/>
  <c r="F2887" i="1"/>
  <c r="L2887" i="1"/>
  <c r="F2879" i="1"/>
  <c r="L2879" i="1"/>
  <c r="G2879" i="1" s="1"/>
  <c r="F2871" i="1"/>
  <c r="L2871" i="1"/>
  <c r="F2863" i="1"/>
  <c r="L2863" i="1"/>
  <c r="F2847" i="1"/>
  <c r="L2847" i="1"/>
  <c r="F2839" i="1"/>
  <c r="L2839" i="1"/>
  <c r="H2839" i="1" s="1"/>
  <c r="F2831" i="1"/>
  <c r="L2831" i="1"/>
  <c r="F2823" i="1"/>
  <c r="L2823" i="1"/>
  <c r="H2823" i="1" s="1"/>
  <c r="F2807" i="1"/>
  <c r="L2807" i="1"/>
  <c r="F2799" i="1"/>
  <c r="L2799" i="1"/>
  <c r="G2799" i="1" s="1"/>
  <c r="F2791" i="1"/>
  <c r="L2791" i="1"/>
  <c r="F2783" i="1"/>
  <c r="L2783" i="1"/>
  <c r="G2783" i="1" s="1"/>
  <c r="F2767" i="1"/>
  <c r="L2767" i="1"/>
  <c r="F2759" i="1"/>
  <c r="L2759" i="1"/>
  <c r="H2759" i="1" s="1"/>
  <c r="F2743" i="1"/>
  <c r="L2743" i="1"/>
  <c r="F2727" i="1"/>
  <c r="L2727" i="1"/>
  <c r="G2727" i="1" s="1"/>
  <c r="F2719" i="1"/>
  <c r="L2719" i="1"/>
  <c r="F2703" i="1"/>
  <c r="L2703" i="1"/>
  <c r="G2703" i="1" s="1"/>
  <c r="F2695" i="1"/>
  <c r="L2695" i="1"/>
  <c r="F2687" i="1"/>
  <c r="L2687" i="1"/>
  <c r="F2671" i="1"/>
  <c r="L2671" i="1"/>
  <c r="F2663" i="1"/>
  <c r="L2663" i="1"/>
  <c r="H2663" i="1" s="1"/>
  <c r="F2655" i="1"/>
  <c r="L2655" i="1"/>
  <c r="F2639" i="1"/>
  <c r="L2639" i="1"/>
  <c r="F2631" i="1"/>
  <c r="L2631" i="1"/>
  <c r="F2623" i="1"/>
  <c r="L2623" i="1"/>
  <c r="G2623" i="1" s="1"/>
  <c r="F2615" i="1"/>
  <c r="L2615" i="1"/>
  <c r="F2607" i="1"/>
  <c r="L2607" i="1"/>
  <c r="H2607" i="1" s="1"/>
  <c r="F2599" i="1"/>
  <c r="L2599" i="1"/>
  <c r="F2591" i="1"/>
  <c r="L2591" i="1"/>
  <c r="G2591" i="1" s="1"/>
  <c r="F2583" i="1"/>
  <c r="L2583" i="1"/>
  <c r="F2575" i="1"/>
  <c r="L2575" i="1"/>
  <c r="G2575" i="1" s="1"/>
  <c r="F2567" i="1"/>
  <c r="L2567" i="1"/>
  <c r="F2559" i="1"/>
  <c r="L2559" i="1"/>
  <c r="G2559" i="1" s="1"/>
  <c r="F2551" i="1"/>
  <c r="L2551" i="1"/>
  <c r="F2543" i="1"/>
  <c r="L2543" i="1"/>
  <c r="F2535" i="1"/>
  <c r="L2535" i="1"/>
  <c r="F2519" i="1"/>
  <c r="L2519" i="1"/>
  <c r="H2519" i="1" s="1"/>
  <c r="F2511" i="1"/>
  <c r="L2511" i="1"/>
  <c r="F2503" i="1"/>
  <c r="L2503" i="1"/>
  <c r="F2495" i="1"/>
  <c r="L2495" i="1"/>
  <c r="F2487" i="1"/>
  <c r="L2487" i="1"/>
  <c r="H2487" i="1" s="1"/>
  <c r="F2479" i="1"/>
  <c r="L2479" i="1"/>
  <c r="F2471" i="1"/>
  <c r="L2471" i="1"/>
  <c r="F2463" i="1"/>
  <c r="L2463" i="1"/>
  <c r="F2455" i="1"/>
  <c r="L2455" i="1"/>
  <c r="H2455" i="1" s="1"/>
  <c r="F2447" i="1"/>
  <c r="L2447" i="1"/>
  <c r="F2439" i="1"/>
  <c r="L2439" i="1"/>
  <c r="G2439" i="1" s="1"/>
  <c r="F2431" i="1"/>
  <c r="L2431" i="1"/>
  <c r="F2423" i="1"/>
  <c r="L2423" i="1"/>
  <c r="H2423" i="1" s="1"/>
  <c r="F2415" i="1"/>
  <c r="L2415" i="1"/>
  <c r="F2407" i="1"/>
  <c r="L2407" i="1"/>
  <c r="H2407" i="1" s="1"/>
  <c r="F2391" i="1"/>
  <c r="L2391" i="1"/>
  <c r="F2383" i="1"/>
  <c r="L2383" i="1"/>
  <c r="G2383" i="1" s="1"/>
  <c r="F2375" i="1"/>
  <c r="L2375" i="1"/>
  <c r="F2359" i="1"/>
  <c r="L2359" i="1"/>
  <c r="G2359" i="1" s="1"/>
  <c r="F2351" i="1"/>
  <c r="L2351" i="1"/>
  <c r="F2343" i="1"/>
  <c r="L2343" i="1"/>
  <c r="H2343" i="1" s="1"/>
  <c r="F2327" i="1"/>
  <c r="L2327" i="1"/>
  <c r="F2311" i="1"/>
  <c r="L2311" i="1"/>
  <c r="F2303" i="1"/>
  <c r="L2303" i="1"/>
  <c r="F2295" i="1"/>
  <c r="L2295" i="1"/>
  <c r="H2295" i="1" s="1"/>
  <c r="F2279" i="1"/>
  <c r="L2279" i="1"/>
  <c r="F2271" i="1"/>
  <c r="L2271" i="1"/>
  <c r="F2215" i="1"/>
  <c r="L2215" i="1"/>
  <c r="F2207" i="1"/>
  <c r="L2207" i="1"/>
  <c r="G2207" i="1" s="1"/>
  <c r="F2199" i="1"/>
  <c r="L2199" i="1"/>
  <c r="F2191" i="1"/>
  <c r="L2191" i="1"/>
  <c r="F2183" i="1"/>
  <c r="L2183" i="1"/>
  <c r="F2175" i="1"/>
  <c r="L2175" i="1"/>
  <c r="G2175" i="1" s="1"/>
  <c r="F2167" i="1"/>
  <c r="L2167" i="1"/>
  <c r="F2159" i="1"/>
  <c r="L2159" i="1"/>
  <c r="H2159" i="1" s="1"/>
  <c r="F2151" i="1"/>
  <c r="L2151" i="1"/>
  <c r="F2135" i="1"/>
  <c r="L2135" i="1"/>
  <c r="H2135" i="1" s="1"/>
  <c r="F2127" i="1"/>
  <c r="L2127" i="1"/>
  <c r="F2111" i="1"/>
  <c r="L2111" i="1"/>
  <c r="F2095" i="1"/>
  <c r="L2095" i="1"/>
  <c r="F2087" i="1"/>
  <c r="L2087" i="1"/>
  <c r="H2087" i="1" s="1"/>
  <c r="F2071" i="1"/>
  <c r="L2071" i="1"/>
  <c r="F2063" i="1"/>
  <c r="L2063" i="1"/>
  <c r="H2063" i="1" s="1"/>
  <c r="F2047" i="1"/>
  <c r="L2047" i="1"/>
  <c r="F2039" i="1"/>
  <c r="L2039" i="1"/>
  <c r="H2039" i="1" s="1"/>
  <c r="F1983" i="1"/>
  <c r="L1983" i="1"/>
  <c r="F1975" i="1"/>
  <c r="L1975" i="1"/>
  <c r="G1975" i="1" s="1"/>
  <c r="F1919" i="1"/>
  <c r="L1919" i="1"/>
  <c r="F1911" i="1"/>
  <c r="L1911" i="1"/>
  <c r="H1911" i="1" s="1"/>
  <c r="F1855" i="1"/>
  <c r="L1855" i="1"/>
  <c r="F1847" i="1"/>
  <c r="L1847" i="1"/>
  <c r="H1847" i="1" s="1"/>
  <c r="F1791" i="1"/>
  <c r="L1791" i="1"/>
  <c r="F1727" i="1"/>
  <c r="L1727" i="1"/>
  <c r="G1727" i="1" s="1"/>
  <c r="F1663" i="1"/>
  <c r="L1663" i="1"/>
  <c r="F1655" i="1"/>
  <c r="L1655" i="1"/>
  <c r="G1655" i="1" s="1"/>
  <c r="F1599" i="1"/>
  <c r="L1599" i="1"/>
  <c r="F1535" i="1"/>
  <c r="L1535" i="1"/>
  <c r="G1535" i="1" s="1"/>
  <c r="F1527" i="1"/>
  <c r="L1527" i="1"/>
  <c r="F1471" i="1"/>
  <c r="L1471" i="1"/>
  <c r="F1463" i="1"/>
  <c r="L1463" i="1"/>
  <c r="F1407" i="1"/>
  <c r="L1407" i="1"/>
  <c r="G1407" i="1" s="1"/>
  <c r="F1399" i="1"/>
  <c r="L1399" i="1"/>
  <c r="F1343" i="1"/>
  <c r="L1343" i="1"/>
  <c r="G1343" i="1" s="1"/>
  <c r="F1335" i="1"/>
  <c r="L1335" i="1"/>
  <c r="F1279" i="1"/>
  <c r="L1279" i="1"/>
  <c r="H1279" i="1" s="1"/>
  <c r="F1215" i="1"/>
  <c r="L1215" i="1"/>
  <c r="F1207" i="1"/>
  <c r="L1207" i="1"/>
  <c r="F1151" i="1"/>
  <c r="L1151" i="1"/>
  <c r="F1143" i="1"/>
  <c r="L1143" i="1"/>
  <c r="G1143" i="1" s="1"/>
  <c r="F1087" i="1"/>
  <c r="L1087" i="1"/>
  <c r="F1079" i="1"/>
  <c r="L1079" i="1"/>
  <c r="F1015" i="1"/>
  <c r="L1015" i="1"/>
  <c r="F959" i="1"/>
  <c r="L959" i="1"/>
  <c r="G959" i="1" s="1"/>
  <c r="F895" i="1"/>
  <c r="L895" i="1"/>
  <c r="F887" i="1"/>
  <c r="L887" i="1"/>
  <c r="G887" i="1" s="1"/>
  <c r="F823" i="1"/>
  <c r="L823" i="1"/>
  <c r="F767" i="1"/>
  <c r="L767" i="1"/>
  <c r="H767" i="1" s="1"/>
  <c r="F759" i="1"/>
  <c r="L759" i="1"/>
  <c r="F703" i="1"/>
  <c r="L703" i="1"/>
  <c r="F695" i="1"/>
  <c r="L695" i="1"/>
  <c r="F639" i="1"/>
  <c r="L639" i="1"/>
  <c r="G639" i="1" s="1"/>
  <c r="F631" i="1"/>
  <c r="L631" i="1"/>
  <c r="F575" i="1"/>
  <c r="L575" i="1"/>
  <c r="G575" i="1" s="1"/>
  <c r="F567" i="1"/>
  <c r="L567" i="1"/>
  <c r="F511" i="1"/>
  <c r="L511" i="1"/>
  <c r="G511" i="1" s="1"/>
  <c r="F503" i="1"/>
  <c r="L503" i="1"/>
  <c r="F447" i="1"/>
  <c r="L447" i="1"/>
  <c r="H447" i="1" s="1"/>
  <c r="F439" i="1"/>
  <c r="L439" i="1"/>
  <c r="F383" i="1"/>
  <c r="L383" i="1"/>
  <c r="G383" i="1" s="1"/>
  <c r="F375" i="1"/>
  <c r="L375" i="1"/>
  <c r="F319" i="1"/>
  <c r="L319" i="1"/>
  <c r="F311" i="1"/>
  <c r="L311" i="1"/>
  <c r="F255" i="1"/>
  <c r="L255" i="1"/>
  <c r="F247" i="1"/>
  <c r="L247" i="1"/>
  <c r="F191" i="1"/>
  <c r="L191" i="1"/>
  <c r="H191" i="1" s="1"/>
  <c r="F183" i="1"/>
  <c r="L183" i="1"/>
  <c r="F127" i="1"/>
  <c r="L127" i="1"/>
  <c r="G127" i="1" s="1"/>
  <c r="F119" i="1"/>
  <c r="L119" i="1"/>
  <c r="F87" i="1"/>
  <c r="L87" i="1"/>
  <c r="F79" i="1"/>
  <c r="L79" i="1"/>
  <c r="F71" i="1"/>
  <c r="L71" i="1"/>
  <c r="G71" i="1" s="1"/>
  <c r="F63" i="1"/>
  <c r="L63" i="1"/>
  <c r="F55" i="1"/>
  <c r="L55" i="1"/>
  <c r="F47" i="1"/>
  <c r="L47" i="1"/>
  <c r="F39" i="1"/>
  <c r="L39" i="1"/>
  <c r="G39" i="1" s="1"/>
  <c r="F31" i="1"/>
  <c r="L31" i="1"/>
  <c r="F15" i="1"/>
  <c r="L15" i="1"/>
  <c r="F7" i="1"/>
  <c r="L7" i="1"/>
  <c r="L2815" i="1"/>
  <c r="L2775" i="1"/>
  <c r="H2775" i="1" s="1"/>
  <c r="L2263" i="1"/>
  <c r="G2263" i="1" s="1"/>
  <c r="L2055" i="1"/>
  <c r="L831" i="1"/>
  <c r="L3855" i="1"/>
  <c r="H3855" i="1" s="1"/>
  <c r="L3839" i="1"/>
  <c r="H3839" i="1" s="1"/>
  <c r="L3735" i="1"/>
  <c r="L3463" i="1"/>
  <c r="L3327" i="1"/>
  <c r="G3327" i="1" s="1"/>
  <c r="L3151" i="1"/>
  <c r="G3151" i="1" s="1"/>
  <c r="L3015" i="1"/>
  <c r="L2647" i="1"/>
  <c r="L2367" i="1"/>
  <c r="L2319" i="1"/>
  <c r="G2319" i="1" s="1"/>
  <c r="L2079" i="1"/>
  <c r="L3159" i="1"/>
  <c r="L2119" i="1"/>
  <c r="H2119" i="1" s="1"/>
  <c r="L1591" i="1"/>
  <c r="G1591" i="1" s="1"/>
  <c r="L951" i="1"/>
  <c r="L3591" i="1"/>
  <c r="L3495" i="1"/>
  <c r="G3495" i="1" s="1"/>
  <c r="L3223" i="1"/>
  <c r="H3223" i="1" s="1"/>
  <c r="L2855" i="1"/>
  <c r="L2679" i="1"/>
  <c r="L2527" i="1"/>
  <c r="G2527" i="1" s="1"/>
  <c r="L2399" i="1"/>
  <c r="G2399" i="1" s="1"/>
  <c r="L2143" i="1"/>
  <c r="L2103" i="1"/>
  <c r="L1719" i="1"/>
  <c r="G1719" i="1" s="1"/>
  <c r="L1023" i="1"/>
  <c r="G1023" i="1" s="1"/>
  <c r="L3911" i="1"/>
  <c r="L2903" i="1"/>
  <c r="L1783" i="1"/>
  <c r="G1783" i="1" s="1"/>
  <c r="L3647" i="1"/>
  <c r="G3647" i="1" s="1"/>
  <c r="L3623" i="1"/>
  <c r="L3247" i="1"/>
  <c r="L2911" i="1"/>
  <c r="L8" i="1"/>
  <c r="G8" i="1" s="1"/>
  <c r="L16" i="1"/>
  <c r="L24" i="1"/>
  <c r="L32" i="1"/>
  <c r="G32" i="1" s="1"/>
  <c r="L40" i="1"/>
  <c r="G40" i="1" s="1"/>
  <c r="L48" i="1"/>
  <c r="L72" i="1"/>
  <c r="L136" i="1"/>
  <c r="G136" i="1" s="1"/>
  <c r="L80" i="1"/>
  <c r="G80" i="1" s="1"/>
  <c r="L56" i="1"/>
  <c r="L166" i="1"/>
  <c r="L197" i="1"/>
  <c r="H197" i="1" s="1"/>
  <c r="L174" i="1"/>
  <c r="G174" i="1" s="1"/>
  <c r="L182" i="1"/>
  <c r="L181" i="1"/>
  <c r="L190" i="1"/>
  <c r="L198" i="1"/>
  <c r="G198" i="1" s="1"/>
  <c r="L189" i="1"/>
  <c r="L265" i="1"/>
  <c r="L233" i="1"/>
  <c r="H233" i="1" s="1"/>
  <c r="L264" i="1"/>
  <c r="G264" i="1" s="1"/>
  <c r="L217" i="1"/>
  <c r="L273" i="1"/>
  <c r="L241" i="1"/>
  <c r="L249" i="1"/>
  <c r="G249" i="1" s="1"/>
  <c r="L225" i="1"/>
  <c r="G225" i="1" s="1"/>
  <c r="L320" i="1"/>
  <c r="G320" i="1" s="1"/>
  <c r="L328" i="1"/>
  <c r="G328" i="1" s="1"/>
  <c r="L406" i="1"/>
  <c r="G406" i="1" s="1"/>
  <c r="L374" i="1"/>
  <c r="L334" i="1"/>
  <c r="G334" i="1" s="1"/>
  <c r="L414" i="1"/>
  <c r="L390" i="1"/>
  <c r="G390" i="1" s="1"/>
  <c r="L342" i="1"/>
  <c r="L398" i="1"/>
  <c r="L366" i="1"/>
  <c r="H366" i="1" s="1"/>
  <c r="L350" i="1"/>
  <c r="G350" i="1" s="1"/>
  <c r="L430" i="1"/>
  <c r="L438" i="1"/>
  <c r="L422" i="1"/>
  <c r="L448" i="1"/>
  <c r="H448" i="1" s="1"/>
  <c r="L477" i="1"/>
  <c r="L478" i="1"/>
  <c r="L520" i="1"/>
  <c r="G520" i="1" s="1"/>
  <c r="L558" i="1"/>
  <c r="G558" i="1" s="1"/>
  <c r="L576" i="1"/>
  <c r="L574" i="1"/>
  <c r="L590" i="1"/>
  <c r="G590" i="1" s="1"/>
  <c r="L584" i="1"/>
  <c r="G584" i="1" s="1"/>
  <c r="L582" i="1"/>
  <c r="L648" i="1"/>
  <c r="L686" i="1"/>
  <c r="G686" i="1" s="1"/>
  <c r="L670" i="1"/>
  <c r="G670" i="1" s="1"/>
  <c r="L694" i="1"/>
  <c r="L678" i="1"/>
  <c r="L702" i="1"/>
  <c r="L710" i="1"/>
  <c r="G710" i="1" s="1"/>
  <c r="L817" i="1"/>
  <c r="L790" i="1"/>
  <c r="L758" i="1"/>
  <c r="G758" i="1" s="1"/>
  <c r="L814" i="1"/>
  <c r="H814" i="1" s="1"/>
  <c r="L777" i="1"/>
  <c r="L745" i="1"/>
  <c r="L798" i="1"/>
  <c r="L774" i="1"/>
  <c r="G774" i="1" s="1"/>
  <c r="L729" i="1"/>
  <c r="L801" i="1"/>
  <c r="L785" i="1"/>
  <c r="G785" i="1" s="1"/>
  <c r="L753" i="1"/>
  <c r="G753" i="1" s="1"/>
  <c r="L809" i="1"/>
  <c r="L782" i="1"/>
  <c r="L750" i="1"/>
  <c r="H750" i="1" s="1"/>
  <c r="L806" i="1"/>
  <c r="G806" i="1" s="1"/>
  <c r="L761" i="1"/>
  <c r="L737" i="1"/>
  <c r="L822" i="1"/>
  <c r="G822" i="1" s="1"/>
  <c r="L904" i="1"/>
  <c r="G904" i="1" s="1"/>
  <c r="L900" i="1"/>
  <c r="L1014" i="1"/>
  <c r="L1032" i="1"/>
  <c r="G1032" i="1" s="1"/>
  <c r="L1088" i="1"/>
  <c r="H1088" i="1" s="1"/>
  <c r="L1096" i="1"/>
  <c r="L1160" i="1"/>
  <c r="L1190" i="1"/>
  <c r="G1190" i="1" s="1"/>
  <c r="L1230" i="1"/>
  <c r="G1230" i="1" s="1"/>
  <c r="L1198" i="1"/>
  <c r="L1216" i="1"/>
  <c r="L1206" i="1"/>
  <c r="H1206" i="1" s="1"/>
  <c r="L1224" i="1"/>
  <c r="G1224" i="1" s="1"/>
  <c r="L1214" i="1"/>
  <c r="G1214" i="1" s="1"/>
  <c r="L1222" i="1"/>
  <c r="L1270" i="1"/>
  <c r="G1270" i="1" s="1"/>
  <c r="L1238" i="1"/>
  <c r="G1238" i="1" s="1"/>
  <c r="L1262" i="1"/>
  <c r="L1271" i="1"/>
  <c r="L1246" i="1"/>
  <c r="L1344" i="1"/>
  <c r="G1344" i="1" s="1"/>
  <c r="L1353" i="1"/>
  <c r="G1353" i="1" s="1"/>
  <c r="L1352" i="1"/>
  <c r="L1358" i="1"/>
  <c r="H1358" i="1" s="1"/>
  <c r="L1366" i="1"/>
  <c r="G1366" i="1" s="1"/>
  <c r="L1385" i="1"/>
  <c r="L1393" i="1"/>
  <c r="L1401" i="1"/>
  <c r="L1377" i="1"/>
  <c r="G1377" i="1" s="1"/>
  <c r="L1416" i="1"/>
  <c r="L1472" i="1"/>
  <c r="L1480" i="1"/>
  <c r="G1480" i="1" s="1"/>
  <c r="L1558" i="1"/>
  <c r="G1558" i="1" s="1"/>
  <c r="L1526" i="1"/>
  <c r="G1526" i="1" s="1"/>
  <c r="L1566" i="1"/>
  <c r="G1566" i="1" s="1"/>
  <c r="L1542" i="1"/>
  <c r="L1494" i="1"/>
  <c r="G1494" i="1" s="1"/>
  <c r="L1550" i="1"/>
  <c r="L1518" i="1"/>
  <c r="L1502" i="1"/>
  <c r="G1502" i="1" s="1"/>
  <c r="L1574" i="1"/>
  <c r="G1574" i="1" s="1"/>
  <c r="L1600" i="1"/>
  <c r="L1672" i="1"/>
  <c r="L1686" i="1"/>
  <c r="L1694" i="1"/>
  <c r="G1694" i="1" s="1"/>
  <c r="L1678" i="1"/>
  <c r="L1702" i="1"/>
  <c r="L1728" i="1"/>
  <c r="H1728" i="1" s="1"/>
  <c r="L1782" i="1"/>
  <c r="G1782" i="1" s="1"/>
  <c r="L1790" i="1"/>
  <c r="L1798" i="1"/>
  <c r="L1774" i="1"/>
  <c r="L1854" i="1"/>
  <c r="G1854" i="1" s="1"/>
  <c r="L1830" i="1"/>
  <c r="L1838" i="1"/>
  <c r="L1856" i="1"/>
  <c r="H1856" i="1" s="1"/>
  <c r="L1846" i="1"/>
  <c r="H1846" i="1" s="1"/>
  <c r="L1973" i="1"/>
  <c r="G1973" i="1" s="1"/>
  <c r="L1920" i="1"/>
  <c r="L1989" i="1"/>
  <c r="L1965" i="1"/>
  <c r="G1965" i="1" s="1"/>
  <c r="L2048" i="1"/>
  <c r="L2118" i="1"/>
  <c r="L2144" i="1"/>
  <c r="G2144" i="1" s="1"/>
  <c r="L2126" i="1"/>
  <c r="G2126" i="1" s="1"/>
  <c r="L2080" i="1"/>
  <c r="L2062" i="1"/>
  <c r="L2142" i="1"/>
  <c r="L2096" i="1"/>
  <c r="G2096" i="1" s="1"/>
  <c r="L2078" i="1"/>
  <c r="G2078" i="1" s="1"/>
  <c r="L2150" i="1"/>
  <c r="L2104" i="1"/>
  <c r="G2104" i="1" s="1"/>
  <c r="L2086" i="1"/>
  <c r="G2086" i="1" s="1"/>
  <c r="L2112" i="1"/>
  <c r="L2094" i="1"/>
  <c r="L2120" i="1"/>
  <c r="H2120" i="1" s="1"/>
  <c r="L2102" i="1"/>
  <c r="G2102" i="1" s="1"/>
  <c r="L2056" i="1"/>
  <c r="G2056" i="1" s="1"/>
  <c r="L2128" i="1"/>
  <c r="L2110" i="1"/>
  <c r="G2110" i="1" s="1"/>
  <c r="L2064" i="1"/>
  <c r="G2064" i="1" s="1"/>
  <c r="L2192" i="1"/>
  <c r="L2208" i="1"/>
  <c r="H2208" i="1" s="1"/>
  <c r="L2216" i="1"/>
  <c r="G2216" i="1" s="1"/>
  <c r="L2224" i="1"/>
  <c r="G2224" i="1" s="1"/>
  <c r="L2232" i="1"/>
  <c r="L2223" i="1"/>
  <c r="L2231" i="1"/>
  <c r="H2231" i="1" s="1"/>
  <c r="L2240" i="1"/>
  <c r="G2240" i="1" s="1"/>
  <c r="L2248" i="1"/>
  <c r="L2239" i="1"/>
  <c r="L2247" i="1"/>
  <c r="L2278" i="1"/>
  <c r="G2278" i="1" s="1"/>
  <c r="L2286" i="1"/>
  <c r="L2294" i="1"/>
  <c r="L2302" i="1"/>
  <c r="G2302" i="1" s="1"/>
  <c r="L2310" i="1"/>
  <c r="G2310" i="1" s="1"/>
  <c r="L2320" i="1"/>
  <c r="L2335" i="1"/>
  <c r="L2336" i="1"/>
  <c r="G2336" i="1" s="1"/>
  <c r="L2344" i="1"/>
  <c r="G2344" i="1" s="1"/>
  <c r="L2352" i="1"/>
  <c r="G2352" i="1" s="1"/>
  <c r="L2360" i="1"/>
  <c r="L2368" i="1"/>
  <c r="G2368" i="1" s="1"/>
  <c r="L2376" i="1"/>
  <c r="G2376" i="1" s="1"/>
  <c r="L2384" i="1"/>
  <c r="L2400" i="1"/>
  <c r="G2400" i="1" s="1"/>
  <c r="L2408" i="1"/>
  <c r="L2416" i="1"/>
  <c r="G2416" i="1" s="1"/>
  <c r="L2424" i="1"/>
  <c r="H2424" i="1" s="1"/>
  <c r="L2421" i="1"/>
  <c r="G2421" i="1" s="1"/>
  <c r="L2438" i="1"/>
  <c r="G2438" i="1" s="1"/>
  <c r="L2429" i="1"/>
  <c r="G2429" i="1" s="1"/>
  <c r="L2446" i="1"/>
  <c r="L2437" i="1"/>
  <c r="L2430" i="1"/>
  <c r="L2462" i="1"/>
  <c r="G2462" i="1" s="1"/>
  <c r="L2470" i="1"/>
  <c r="L2480" i="1"/>
  <c r="L2488" i="1"/>
  <c r="L2496" i="1"/>
  <c r="G2496" i="1" s="1"/>
  <c r="L2504" i="1"/>
  <c r="L2528" i="1"/>
  <c r="G2528" i="1" s="1"/>
  <c r="L2536" i="1"/>
  <c r="L2544" i="1"/>
  <c r="G2544" i="1" s="1"/>
  <c r="L2552" i="1"/>
  <c r="L2512" i="1"/>
  <c r="L2563" i="1"/>
  <c r="H2563" i="1" s="1"/>
  <c r="L2571" i="1"/>
  <c r="G2571" i="1" s="1"/>
  <c r="L2568" i="1"/>
  <c r="L2574" i="1"/>
  <c r="L2590" i="1"/>
  <c r="L2598" i="1"/>
  <c r="G2598" i="1" s="1"/>
  <c r="L2589" i="1"/>
  <c r="L2597" i="1"/>
  <c r="L2608" i="1"/>
  <c r="G2608" i="1" s="1"/>
  <c r="L2614" i="1"/>
  <c r="G2614" i="1" s="1"/>
  <c r="L2622" i="1"/>
  <c r="L2656" i="1"/>
  <c r="G2656" i="1" s="1"/>
  <c r="L2664" i="1"/>
  <c r="H2664" i="1" s="1"/>
  <c r="L2672" i="1"/>
  <c r="G2672" i="1" s="1"/>
  <c r="L2680" i="1"/>
  <c r="L2688" i="1"/>
  <c r="L2696" i="1"/>
  <c r="G2696" i="1" s="1"/>
  <c r="L2632" i="1"/>
  <c r="G2632" i="1" s="1"/>
  <c r="L2640" i="1"/>
  <c r="G2640" i="1" s="1"/>
  <c r="L2704" i="1"/>
  <c r="G2704" i="1" s="1"/>
  <c r="L2729" i="1"/>
  <c r="L2728" i="1"/>
  <c r="G2728" i="1" s="1"/>
  <c r="L2736" i="1"/>
  <c r="H2736" i="1" s="1"/>
  <c r="L2734" i="1"/>
  <c r="L2740" i="1"/>
  <c r="H2740" i="1" s="1"/>
  <c r="L2748" i="1"/>
  <c r="G2748" i="1" s="1"/>
  <c r="L2739" i="1"/>
  <c r="L2742" i="1"/>
  <c r="L2752" i="1"/>
  <c r="G2752" i="1" s="1"/>
  <c r="L2758" i="1"/>
  <c r="G2758" i="1" s="1"/>
  <c r="L2784" i="1"/>
  <c r="G2784" i="1" s="1"/>
  <c r="L2766" i="1"/>
  <c r="L2800" i="1"/>
  <c r="G2800" i="1" s="1"/>
  <c r="L2782" i="1"/>
  <c r="H2782" i="1" s="1"/>
  <c r="L2790" i="1"/>
  <c r="L2798" i="1"/>
  <c r="L2806" i="1"/>
  <c r="G2806" i="1" s="1"/>
  <c r="L2760" i="1"/>
  <c r="G2760" i="1" s="1"/>
  <c r="L2768" i="1"/>
  <c r="L2808" i="1"/>
  <c r="L2816" i="1"/>
  <c r="G2816" i="1" s="1"/>
  <c r="L2824" i="1"/>
  <c r="G2824" i="1" s="1"/>
  <c r="L2862" i="1"/>
  <c r="L2861" i="1"/>
  <c r="L2864" i="1"/>
  <c r="H2864" i="1" s="1"/>
  <c r="L2872" i="1"/>
  <c r="G2872" i="1" s="1"/>
  <c r="L2880" i="1"/>
  <c r="L2912" i="1"/>
  <c r="H2912" i="1" s="1"/>
  <c r="L2920" i="1"/>
  <c r="G2920" i="1" s="1"/>
  <c r="L2928" i="1"/>
  <c r="G2928" i="1" s="1"/>
  <c r="L2936" i="1"/>
  <c r="L2944" i="1"/>
  <c r="H2944" i="1" s="1"/>
  <c r="L2896" i="1"/>
  <c r="L2976" i="1"/>
  <c r="G2976" i="1" s="1"/>
  <c r="L2960" i="1"/>
  <c r="L2984" i="1"/>
  <c r="L2992" i="1"/>
  <c r="G2992" i="1" s="1"/>
  <c r="L3000" i="1"/>
  <c r="G3000" i="1" s="1"/>
  <c r="L3008" i="1"/>
  <c r="L3016" i="1"/>
  <c r="L3024" i="1"/>
  <c r="L3056" i="1"/>
  <c r="G3056" i="1" s="1"/>
  <c r="L3064" i="1"/>
  <c r="L3072" i="1"/>
  <c r="G3072" i="1" s="1"/>
  <c r="L3080" i="1"/>
  <c r="G3080" i="1" s="1"/>
  <c r="L3088" i="1"/>
  <c r="G3088" i="1" s="1"/>
  <c r="L3104" i="1"/>
  <c r="L3120" i="1"/>
  <c r="L3128" i="1"/>
  <c r="H3128" i="1" s="1"/>
  <c r="L3110" i="1"/>
  <c r="G3110" i="1" s="1"/>
  <c r="L3118" i="1"/>
  <c r="L3126" i="1"/>
  <c r="L3142" i="1"/>
  <c r="G3142" i="1" s="1"/>
  <c r="L3134" i="1"/>
  <c r="G3134" i="1" s="1"/>
  <c r="L3208" i="1"/>
  <c r="L3216" i="1"/>
  <c r="L3207" i="1"/>
  <c r="L3232" i="1"/>
  <c r="G3232" i="1" s="1"/>
  <c r="L3230" i="1"/>
  <c r="L3238" i="1"/>
  <c r="L3240" i="1"/>
  <c r="G3240" i="1" s="1"/>
  <c r="L3246" i="1"/>
  <c r="G3246" i="1" s="1"/>
  <c r="L3254" i="1"/>
  <c r="L3262" i="1"/>
  <c r="L3264" i="1"/>
  <c r="G3264" i="1" s="1"/>
  <c r="L3272" i="1"/>
  <c r="G3272" i="1" s="1"/>
  <c r="L3280" i="1"/>
  <c r="L3296" i="1"/>
  <c r="L3291" i="1"/>
  <c r="G3291" i="1" s="1"/>
  <c r="L3299" i="1"/>
  <c r="H3299" i="1" s="1"/>
  <c r="L3312" i="1"/>
  <c r="L3320" i="1"/>
  <c r="H3320" i="1" s="1"/>
  <c r="L3328" i="1"/>
  <c r="L3336" i="1"/>
  <c r="G3336" i="1" s="1"/>
  <c r="L3360" i="1"/>
  <c r="L3368" i="1"/>
  <c r="L3376" i="1"/>
  <c r="H3376" i="1" s="1"/>
  <c r="L3384" i="1"/>
  <c r="G3384" i="1" s="1"/>
  <c r="L3392" i="1"/>
  <c r="L3400" i="1"/>
  <c r="H3400" i="1" s="1"/>
  <c r="L3408" i="1"/>
  <c r="G3408" i="1" s="1"/>
  <c r="L3344" i="1"/>
  <c r="H3344" i="1" s="1"/>
  <c r="L3424" i="1"/>
  <c r="L3432" i="1"/>
  <c r="L3440" i="1"/>
  <c r="H3440" i="1" s="1"/>
  <c r="L3448" i="1"/>
  <c r="G3448" i="1" s="1"/>
  <c r="L3456" i="1"/>
  <c r="L3488" i="1"/>
  <c r="L3464" i="1"/>
  <c r="G3464" i="1" s="1"/>
  <c r="L3472" i="1"/>
  <c r="H3472" i="1" s="1"/>
  <c r="L3496" i="1"/>
  <c r="H3496" i="1" s="1"/>
  <c r="L3504" i="1"/>
  <c r="L3552" i="1"/>
  <c r="H3552" i="1" s="1"/>
  <c r="L3512" i="1"/>
  <c r="G3512" i="1" s="1"/>
  <c r="L3520" i="1"/>
  <c r="L3528" i="1"/>
  <c r="L3536" i="1"/>
  <c r="H3536" i="1" s="1"/>
  <c r="L3576" i="1"/>
  <c r="G3576" i="1" s="1"/>
  <c r="L3584" i="1"/>
  <c r="L3592" i="1"/>
  <c r="L3616" i="1"/>
  <c r="H3616" i="1" s="1"/>
  <c r="L3624" i="1"/>
  <c r="G3624" i="1" s="1"/>
  <c r="L3600" i="1"/>
  <c r="L3632" i="1"/>
  <c r="L3640" i="1"/>
  <c r="H3640" i="1" s="1"/>
  <c r="L3648" i="1"/>
  <c r="G3648" i="1" s="1"/>
  <c r="L3656" i="1"/>
  <c r="H3656" i="1" s="1"/>
  <c r="L3664" i="1"/>
  <c r="L3688" i="1"/>
  <c r="H3688" i="1" s="1"/>
  <c r="L3679" i="1"/>
  <c r="G3679" i="1" s="1"/>
  <c r="L3696" i="1"/>
  <c r="L3687" i="1"/>
  <c r="L3704" i="1"/>
  <c r="G3704" i="1" s="1"/>
  <c r="L3695" i="1"/>
  <c r="H3695" i="1" s="1"/>
  <c r="L3680" i="1"/>
  <c r="L3703" i="1"/>
  <c r="G3703" i="1" s="1"/>
  <c r="L3752" i="1"/>
  <c r="G3752" i="1" s="1"/>
  <c r="L3760" i="1"/>
  <c r="H3760" i="1" s="1"/>
  <c r="L3768" i="1"/>
  <c r="L3776" i="1"/>
  <c r="G3776" i="1" s="1"/>
  <c r="L3784" i="1"/>
  <c r="G3784" i="1" s="1"/>
  <c r="L3808" i="1"/>
  <c r="H3808" i="1" s="1"/>
  <c r="L3790" i="1"/>
  <c r="L3824" i="1"/>
  <c r="L3806" i="1"/>
  <c r="G3806" i="1" s="1"/>
  <c r="L3832" i="1"/>
  <c r="H3832" i="1" s="1"/>
  <c r="L3814" i="1"/>
  <c r="G3814" i="1" s="1"/>
  <c r="L3840" i="1"/>
  <c r="H3840" i="1" s="1"/>
  <c r="L3822" i="1"/>
  <c r="L3830" i="1"/>
  <c r="G3830" i="1" s="1"/>
  <c r="L3838" i="1"/>
  <c r="L3792" i="1"/>
  <c r="L3844" i="1"/>
  <c r="G3844" i="1" s="1"/>
  <c r="L3852" i="1"/>
  <c r="H3852" i="1" s="1"/>
  <c r="L3848" i="1"/>
  <c r="L3847" i="1"/>
  <c r="L3854" i="1"/>
  <c r="L3856" i="1"/>
  <c r="H3856" i="1" s="1"/>
  <c r="L3872" i="1"/>
  <c r="L3880" i="1"/>
  <c r="L3888" i="1"/>
  <c r="G3888" i="1" s="1"/>
  <c r="L3910" i="1"/>
  <c r="G3910" i="1" s="1"/>
  <c r="L3918" i="1"/>
  <c r="L3902" i="1"/>
  <c r="L3936" i="1"/>
  <c r="G3936" i="1" s="1"/>
  <c r="L3934" i="1"/>
  <c r="G3934" i="1" s="1"/>
  <c r="L3944" i="1"/>
  <c r="L3950" i="1"/>
  <c r="L3960" i="1"/>
  <c r="H3960" i="1" s="1"/>
  <c r="L3963" i="1"/>
  <c r="G3963" i="1" s="1"/>
  <c r="L3971" i="1"/>
  <c r="L3979" i="1"/>
  <c r="L3968" i="1"/>
  <c r="L3976" i="1"/>
  <c r="H3976" i="1" s="1"/>
  <c r="L3984" i="1"/>
  <c r="H3984" i="1" s="1"/>
  <c r="L4000" i="1"/>
  <c r="L4038" i="1"/>
  <c r="G4038" i="1" s="1"/>
  <c r="L4046" i="1"/>
  <c r="G4046" i="1" s="1"/>
  <c r="L4006" i="1"/>
  <c r="L4014" i="1"/>
  <c r="L4022" i="1"/>
  <c r="L4030" i="1"/>
  <c r="G4030" i="1" s="1"/>
  <c r="L4062" i="1"/>
  <c r="L4070" i="1"/>
  <c r="L4078" i="1"/>
  <c r="G4078" i="1" s="1"/>
  <c r="L4086" i="1"/>
  <c r="G4086" i="1" s="1"/>
  <c r="L4089" i="1"/>
  <c r="L4097" i="1"/>
  <c r="L4088" i="1"/>
  <c r="G4088" i="1" s="1"/>
  <c r="L4105" i="1"/>
  <c r="H4105" i="1" s="1"/>
  <c r="L4096" i="1"/>
  <c r="L4113" i="1"/>
  <c r="L4104" i="1"/>
  <c r="H4104" i="1" s="1"/>
  <c r="L4112" i="1"/>
  <c r="G4112" i="1" s="1"/>
  <c r="L4128" i="1"/>
  <c r="L4192" i="1"/>
  <c r="G4192" i="1" s="1"/>
  <c r="L4200" i="1"/>
  <c r="G4200" i="1" s="1"/>
  <c r="L4136" i="1"/>
  <c r="H4136" i="1" s="1"/>
  <c r="L4144" i="1"/>
  <c r="H4144" i="1" s="1"/>
  <c r="L4152" i="1"/>
  <c r="L4160" i="1"/>
  <c r="H4160" i="1" s="1"/>
  <c r="L4168" i="1"/>
  <c r="G4168" i="1" s="1"/>
  <c r="L4176" i="1"/>
  <c r="G4176" i="1" s="1"/>
  <c r="L4208" i="1"/>
  <c r="L4216" i="1"/>
  <c r="H4216" i="1" s="1"/>
  <c r="L4224" i="1"/>
  <c r="G4224" i="1" s="1"/>
  <c r="L4230" i="1"/>
  <c r="L4238" i="1"/>
  <c r="L4232" i="1"/>
  <c r="G4232" i="1" s="1"/>
  <c r="L4240" i="1"/>
  <c r="G4240" i="1" s="1"/>
  <c r="L4256" i="1"/>
  <c r="L4272" i="1"/>
  <c r="G4272" i="1" s="1"/>
  <c r="L4280" i="1"/>
  <c r="H4280" i="1" s="1"/>
  <c r="L4270" i="1"/>
  <c r="G4270" i="1" s="1"/>
  <c r="L4278" i="1"/>
  <c r="L4320" i="1"/>
  <c r="L4288" i="1"/>
  <c r="G4288" i="1" s="1"/>
  <c r="L4296" i="1"/>
  <c r="G4296" i="1" s="1"/>
  <c r="L4304" i="1"/>
  <c r="L4328" i="1"/>
  <c r="L4336" i="1"/>
  <c r="G4336" i="1" s="1"/>
  <c r="L4344" i="1"/>
  <c r="L4358" i="1"/>
  <c r="L4352" i="1"/>
  <c r="L4360" i="1"/>
  <c r="H4360" i="1" s="1"/>
  <c r="L4350" i="1"/>
  <c r="G4350" i="1" s="1"/>
  <c r="L4368" i="1"/>
  <c r="L4384" i="1"/>
  <c r="L4392" i="1"/>
  <c r="H4392" i="1" s="1"/>
  <c r="L4382" i="1"/>
  <c r="G4382" i="1" s="1"/>
  <c r="L4390" i="1"/>
  <c r="L4448" i="1"/>
  <c r="L4446" i="1"/>
  <c r="H4446" i="1" s="1"/>
  <c r="L4456" i="1"/>
  <c r="G4456" i="1" s="1"/>
  <c r="L4486" i="1"/>
  <c r="L4462" i="1"/>
  <c r="L4470" i="1"/>
  <c r="L4478" i="1"/>
  <c r="G4478" i="1" s="1"/>
  <c r="L4494" i="1"/>
  <c r="L4496" i="1"/>
  <c r="L4512" i="1"/>
  <c r="G4512" i="1" s="1"/>
  <c r="L4518" i="1"/>
  <c r="G4518" i="1" s="1"/>
  <c r="L4526" i="1"/>
  <c r="L4576" i="1"/>
  <c r="G4576" i="1" s="1"/>
  <c r="L4584" i="1"/>
  <c r="H4584" i="1" s="1"/>
  <c r="L4575" i="1"/>
  <c r="H4575" i="1" s="1"/>
  <c r="L4592" i="1"/>
  <c r="L4583" i="1"/>
  <c r="L4591" i="1"/>
  <c r="H4591" i="1" s="1"/>
  <c r="L4544" i="1"/>
  <c r="G4544" i="1" s="1"/>
  <c r="L4552" i="1"/>
  <c r="G4552" i="1" s="1"/>
  <c r="L4560" i="1"/>
  <c r="L4551" i="1"/>
  <c r="L4600" i="1"/>
  <c r="H4600" i="1" s="1"/>
  <c r="L4622" i="1"/>
  <c r="L4614" i="1"/>
  <c r="L4606" i="1"/>
  <c r="H4606" i="1" s="1"/>
  <c r="L4640" i="1"/>
  <c r="G4640" i="1" s="1"/>
  <c r="L4632" i="1"/>
  <c r="L4646" i="1"/>
  <c r="L4656" i="1"/>
  <c r="H4656" i="1" s="1"/>
  <c r="L4648" i="1"/>
  <c r="G4648" i="1" s="1"/>
  <c r="L4680" i="1"/>
  <c r="L4672" i="1"/>
  <c r="L4664" i="1"/>
  <c r="G4664" i="1" s="1"/>
  <c r="L4704" i="1"/>
  <c r="G4704" i="1" s="1"/>
  <c r="L4696" i="1"/>
  <c r="L4688" i="1"/>
  <c r="G4688" i="1" s="1"/>
  <c r="L4702" i="1"/>
  <c r="L4694" i="1"/>
  <c r="G4694" i="1" s="1"/>
  <c r="L4736" i="1"/>
  <c r="L4728" i="1"/>
  <c r="L4720" i="1"/>
  <c r="L4712" i="1"/>
  <c r="G4712" i="1" s="1"/>
  <c r="L4744" i="1"/>
  <c r="L4768" i="1"/>
  <c r="L4760" i="1"/>
  <c r="H4760" i="1" s="1"/>
  <c r="L4752" i="1"/>
  <c r="H4752" i="1" s="1"/>
  <c r="L4776" i="1"/>
  <c r="G4776" i="1" s="1"/>
  <c r="L4838" i="1"/>
  <c r="L4830" i="1"/>
  <c r="H4830" i="1" s="1"/>
  <c r="L4822" i="1"/>
  <c r="G4822" i="1" s="1"/>
  <c r="L4840" i="1"/>
  <c r="L4845" i="1"/>
  <c r="L4850" i="1"/>
  <c r="L4848" i="1"/>
  <c r="H4848" i="1" s="1"/>
  <c r="L4856" i="1"/>
  <c r="L4880" i="1"/>
  <c r="L4886" i="1"/>
  <c r="G4886" i="1" s="1"/>
  <c r="L4878" i="1"/>
  <c r="G4878" i="1" s="1"/>
  <c r="L4896" i="1"/>
  <c r="L4944" i="1"/>
  <c r="H4944" i="1" s="1"/>
  <c r="L4936" i="1"/>
  <c r="G4936" i="1" s="1"/>
  <c r="L4928" i="1"/>
  <c r="H4928" i="1" s="1"/>
  <c r="L4920" i="1"/>
  <c r="G4920" i="1" s="1"/>
  <c r="L4912" i="1"/>
  <c r="L4904" i="1"/>
  <c r="G4904" i="1" s="1"/>
  <c r="L4942" i="1"/>
  <c r="H4942" i="1" s="1"/>
  <c r="L4934" i="1"/>
  <c r="L4926" i="1"/>
  <c r="L4918" i="1"/>
  <c r="L4910" i="1"/>
  <c r="G4910" i="1" s="1"/>
  <c r="L4902" i="1"/>
  <c r="L4946" i="1"/>
  <c r="L4951" i="1"/>
  <c r="G4951" i="1" s="1"/>
  <c r="L4950" i="1"/>
  <c r="G4950" i="1" s="1"/>
  <c r="L4992" i="1"/>
  <c r="L4984" i="1"/>
  <c r="H4984" i="1" s="1"/>
  <c r="L4976" i="1"/>
  <c r="L4968" i="1"/>
  <c r="H4968" i="1" s="1"/>
  <c r="L4960" i="1"/>
  <c r="G4960" i="1" s="1"/>
  <c r="L5000" i="1"/>
  <c r="L4999" i="1"/>
  <c r="G4999" i="1" s="1"/>
  <c r="L5017" i="1"/>
  <c r="H5017" i="1" s="1"/>
  <c r="L5009" i="1"/>
  <c r="L5016" i="1"/>
  <c r="H5016" i="1" s="1"/>
  <c r="L5008" i="1"/>
  <c r="H5008" i="1" s="1"/>
  <c r="L5032" i="1"/>
  <c r="H5032" i="1" s="1"/>
  <c r="L5024" i="1"/>
  <c r="L5048" i="1"/>
  <c r="L5040" i="1"/>
  <c r="G5040" i="1" s="1"/>
  <c r="L5064" i="1"/>
  <c r="G5064" i="1" s="1"/>
  <c r="L5056" i="1"/>
  <c r="L5104" i="1"/>
  <c r="L5096" i="1"/>
  <c r="G5096" i="1" s="1"/>
  <c r="L5088" i="1"/>
  <c r="G5088" i="1" s="1"/>
  <c r="L5103" i="1"/>
  <c r="L5095" i="1"/>
  <c r="L5087" i="1"/>
  <c r="G5087" i="1" s="1"/>
  <c r="L5144" i="1"/>
  <c r="H5144" i="1" s="1"/>
  <c r="L5136" i="1"/>
  <c r="L5128" i="1"/>
  <c r="G5128" i="1" s="1"/>
  <c r="L5120" i="1"/>
  <c r="H5120" i="1" s="1"/>
  <c r="L5112" i="1"/>
  <c r="L5160" i="1"/>
  <c r="L5152" i="1"/>
  <c r="L5158" i="1"/>
  <c r="G5158" i="1" s="1"/>
  <c r="L5176" i="1"/>
  <c r="H5176" i="1" s="1"/>
  <c r="L5168" i="1"/>
  <c r="L5175" i="1"/>
  <c r="L5167" i="1"/>
  <c r="G5167" i="1" s="1"/>
  <c r="L5184" i="1"/>
  <c r="H5184" i="1" s="1"/>
  <c r="L5222" i="1"/>
  <c r="L5214" i="1"/>
  <c r="L5206" i="1"/>
  <c r="G5206" i="1" s="1"/>
  <c r="L5198" i="1"/>
  <c r="G5198" i="1" s="1"/>
  <c r="L5190" i="1"/>
  <c r="L5248" i="1"/>
  <c r="G5248" i="1" s="1"/>
  <c r="L5240" i="1"/>
  <c r="H5240" i="1" s="1"/>
  <c r="L5246" i="1"/>
  <c r="G5246" i="1" s="1"/>
  <c r="L5238" i="1"/>
  <c r="L5270" i="1"/>
  <c r="L5262" i="1"/>
  <c r="G5262" i="1" s="1"/>
  <c r="L5254" i="1"/>
  <c r="G5254" i="1" s="1"/>
  <c r="L5288" i="1"/>
  <c r="G5288" i="1" s="1"/>
  <c r="L5280" i="1"/>
  <c r="G5280" i="1" s="1"/>
  <c r="L5272" i="1"/>
  <c r="H5272" i="1" s="1"/>
  <c r="L5286" i="1"/>
  <c r="G5286" i="1" s="1"/>
  <c r="L5278" i="1"/>
  <c r="L5296" i="1"/>
  <c r="L5320" i="1"/>
  <c r="G5320" i="1" s="1"/>
  <c r="L5312" i="1"/>
  <c r="H5312" i="1" s="1"/>
  <c r="L5304" i="1"/>
  <c r="L5319" i="1"/>
  <c r="L5311" i="1"/>
  <c r="L5303" i="1"/>
  <c r="G5303" i="1" s="1"/>
  <c r="L5317" i="1"/>
  <c r="L5344" i="1"/>
  <c r="L5368" i="1"/>
  <c r="H5368" i="1" s="1"/>
  <c r="L5360" i="1"/>
  <c r="H5360" i="1" s="1"/>
  <c r="L5352" i="1"/>
  <c r="L5366" i="1"/>
  <c r="L5358" i="1"/>
  <c r="H5358" i="1" s="1"/>
  <c r="L5350" i="1"/>
  <c r="G5350" i="1" s="1"/>
  <c r="L5376" i="1"/>
  <c r="L5383" i="1"/>
  <c r="G5383" i="1" s="1"/>
  <c r="L5382" i="1"/>
  <c r="G5382" i="1" s="1"/>
  <c r="L5408" i="1"/>
  <c r="G5408" i="1" s="1"/>
  <c r="L5400" i="1"/>
  <c r="L5392" i="1"/>
  <c r="G5392" i="1" s="1"/>
  <c r="L5432" i="1"/>
  <c r="H5432" i="1" s="1"/>
  <c r="L5424" i="1"/>
  <c r="G5424" i="1" s="1"/>
  <c r="L5416" i="1"/>
  <c r="L5436" i="1"/>
  <c r="L5440" i="1"/>
  <c r="G5440" i="1" s="1"/>
  <c r="L5446" i="1"/>
  <c r="G5446" i="1" s="1"/>
  <c r="L5450" i="1"/>
  <c r="L5448" i="1"/>
  <c r="G5448" i="1" s="1"/>
  <c r="L5464" i="1"/>
  <c r="L5456" i="1"/>
  <c r="G5456" i="1" s="1"/>
  <c r="L5470" i="1"/>
  <c r="L5482" i="1"/>
  <c r="L5474" i="1"/>
  <c r="G5474" i="1" s="1"/>
  <c r="L5480" i="1"/>
  <c r="L5472" i="1"/>
  <c r="L5512" i="1"/>
  <c r="L5504" i="1"/>
  <c r="H5504" i="1" s="1"/>
  <c r="L5496" i="1"/>
  <c r="H5496" i="1" s="1"/>
  <c r="L5488" i="1"/>
  <c r="L5510" i="1"/>
  <c r="L5502" i="1"/>
  <c r="G5502" i="1" s="1"/>
  <c r="L5494" i="1"/>
  <c r="G5494" i="1" s="1"/>
  <c r="L5486" i="1"/>
  <c r="G5486" i="1" s="1"/>
  <c r="L5558" i="1"/>
  <c r="L5550" i="1"/>
  <c r="G5550" i="1" s="1"/>
  <c r="L5600" i="1"/>
  <c r="H5600" i="1" s="1"/>
  <c r="L5592" i="1"/>
  <c r="G5592" i="1" s="1"/>
  <c r="L5584" i="1"/>
  <c r="L5576" i="1"/>
  <c r="L5568" i="1"/>
  <c r="G5568" i="1" s="1"/>
  <c r="L5606" i="1"/>
  <c r="L5598" i="1"/>
  <c r="L5590" i="1"/>
  <c r="G5590" i="1" s="1"/>
  <c r="L5582" i="1"/>
  <c r="G5582" i="1" s="1"/>
  <c r="L5574" i="1"/>
  <c r="G5574" i="1" s="1"/>
  <c r="L5566" i="1"/>
  <c r="L5611" i="1"/>
  <c r="G5611" i="1" s="1"/>
  <c r="L5614" i="1"/>
  <c r="G5614" i="1" s="1"/>
  <c r="L5613" i="1"/>
  <c r="L5640" i="1"/>
  <c r="L5632" i="1"/>
  <c r="G5632" i="1" s="1"/>
  <c r="L5624" i="1"/>
  <c r="G5624" i="1" s="1"/>
  <c r="L5616" i="1"/>
  <c r="L5648" i="1"/>
  <c r="L5646" i="1"/>
  <c r="G5646" i="1" s="1"/>
  <c r="L5656" i="1"/>
  <c r="G5656" i="1" s="1"/>
  <c r="L5654" i="1"/>
  <c r="G5654" i="1" s="1"/>
  <c r="L5670" i="1"/>
  <c r="L5674" i="1"/>
  <c r="G5674" i="1" s="1"/>
  <c r="L5672" i="1"/>
  <c r="G5672" i="1" s="1"/>
  <c r="L5688" i="1"/>
  <c r="L5680" i="1"/>
  <c r="L5694" i="1"/>
  <c r="G5694" i="1" s="1"/>
  <c r="L5704" i="1"/>
  <c r="G5704" i="1" s="1"/>
  <c r="L5710" i="1"/>
  <c r="L5702" i="1"/>
  <c r="L5728" i="1"/>
  <c r="G5728" i="1" s="1"/>
  <c r="L5720" i="1"/>
  <c r="G5720" i="1" s="1"/>
  <c r="L5712" i="1"/>
  <c r="G5712" i="1" s="1"/>
  <c r="L5734" i="1"/>
  <c r="L5726" i="1"/>
  <c r="G5726" i="1" s="1"/>
  <c r="L5718" i="1"/>
  <c r="G5718" i="1" s="1"/>
  <c r="L5744" i="1"/>
  <c r="L5752" i="1"/>
  <c r="H5752" i="1" s="1"/>
  <c r="L5760" i="1"/>
  <c r="L5758" i="1"/>
  <c r="G5758" i="1" s="1"/>
  <c r="L5786" i="1"/>
  <c r="L5778" i="1"/>
  <c r="G5778" i="1" s="1"/>
  <c r="L5770" i="1"/>
  <c r="G5770" i="1" s="1"/>
  <c r="L5784" i="1"/>
  <c r="H5784" i="1" s="1"/>
  <c r="L5776" i="1"/>
  <c r="L5768" i="1"/>
  <c r="G5768" i="1" s="1"/>
  <c r="L5793" i="1"/>
  <c r="L5792" i="1"/>
  <c r="G5792" i="1" s="1"/>
  <c r="L5842" i="1"/>
  <c r="G5842" i="1" s="1"/>
  <c r="L5834" i="1"/>
  <c r="L5826" i="1"/>
  <c r="H5826" i="1" s="1"/>
  <c r="L5818" i="1"/>
  <c r="G5818" i="1" s="1"/>
  <c r="L5810" i="1"/>
  <c r="L5802" i="1"/>
  <c r="G5802" i="1" s="1"/>
  <c r="L5794" i="1"/>
  <c r="L5848" i="1"/>
  <c r="H5848" i="1" s="1"/>
  <c r="L5840" i="1"/>
  <c r="H5840" i="1" s="1"/>
  <c r="L5832" i="1"/>
  <c r="L5824" i="1"/>
  <c r="G5824" i="1" s="1"/>
  <c r="L5816" i="1"/>
  <c r="G5816" i="1" s="1"/>
  <c r="L5808" i="1"/>
  <c r="L5800" i="1"/>
  <c r="H5800" i="1" s="1"/>
  <c r="L6026" i="1"/>
  <c r="L6018" i="1"/>
  <c r="G6018" i="1" s="1"/>
  <c r="L6010" i="1"/>
  <c r="L6002" i="1"/>
  <c r="L6032" i="1"/>
  <c r="L6024" i="1"/>
  <c r="H6024" i="1" s="1"/>
  <c r="L6016" i="1"/>
  <c r="L6008" i="1"/>
  <c r="G6008" i="1" s="1"/>
  <c r="L6000" i="1"/>
  <c r="G6000" i="1" s="1"/>
  <c r="L6030" i="1"/>
  <c r="G6030" i="1" s="1"/>
  <c r="L6022" i="1"/>
  <c r="L6014" i="1"/>
  <c r="L6006" i="1"/>
  <c r="G6006" i="1" s="1"/>
  <c r="L6040" i="1"/>
  <c r="G6040" i="1" s="1"/>
  <c r="L6046" i="1"/>
  <c r="G6046" i="1" s="1"/>
  <c r="L6056" i="1"/>
  <c r="L6071" i="1"/>
  <c r="L6063" i="1"/>
  <c r="H6063" i="1" s="1"/>
  <c r="L6070" i="1"/>
  <c r="G6070" i="1" s="1"/>
  <c r="L6090" i="1"/>
  <c r="L6082" i="1"/>
  <c r="G6082" i="1" s="1"/>
  <c r="L6088" i="1"/>
  <c r="H6088" i="1" s="1"/>
  <c r="L6080" i="1"/>
  <c r="L6102" i="1"/>
  <c r="L6176" i="1"/>
  <c r="G6176" i="1" s="1"/>
  <c r="L6168" i="1"/>
  <c r="G6168" i="1" s="1"/>
  <c r="L6160" i="1"/>
  <c r="G6160" i="1" s="1"/>
  <c r="L6152" i="1"/>
  <c r="L6144" i="1"/>
  <c r="G6144" i="1" s="1"/>
  <c r="L6136" i="1"/>
  <c r="G6136" i="1" s="1"/>
  <c r="L6128" i="1"/>
  <c r="L6120" i="1"/>
  <c r="H6120" i="1" s="1"/>
  <c r="L6112" i="1"/>
  <c r="G6112" i="1" s="1"/>
  <c r="L6178" i="1"/>
  <c r="H6178" i="1" s="1"/>
  <c r="L6186" i="1"/>
  <c r="G6186" i="1" s="1"/>
  <c r="L6184" i="1"/>
  <c r="L6182" i="1"/>
  <c r="G6182" i="1" s="1"/>
  <c r="L6240" i="1"/>
  <c r="G6240" i="1" s="1"/>
  <c r="L6232" i="1"/>
  <c r="L6224" i="1"/>
  <c r="G6224" i="1" s="1"/>
  <c r="L6216" i="1"/>
  <c r="G6216" i="1" s="1"/>
  <c r="L6208" i="1"/>
  <c r="G6208" i="1" s="1"/>
  <c r="L6200" i="1"/>
  <c r="H6200" i="1" s="1"/>
  <c r="L6192" i="1"/>
  <c r="L6246" i="1"/>
  <c r="G6246" i="1" s="1"/>
  <c r="L6257" i="1"/>
  <c r="H6257" i="1" s="1"/>
  <c r="L6249" i="1"/>
  <c r="L6256" i="1"/>
  <c r="H6256" i="1" s="1"/>
  <c r="L6248" i="1"/>
  <c r="H6248" i="1" s="1"/>
  <c r="L6264" i="1"/>
  <c r="G6264" i="1" s="1"/>
  <c r="L6272" i="1"/>
  <c r="G6272" i="1" s="1"/>
  <c r="L6314" i="1"/>
  <c r="G6314" i="1" s="1"/>
  <c r="L6306" i="1"/>
  <c r="G6306" i="1" s="1"/>
  <c r="L6298" i="1"/>
  <c r="G6298" i="1" s="1"/>
  <c r="L6290" i="1"/>
  <c r="G6290" i="1" s="1"/>
  <c r="L6282" i="1"/>
  <c r="L6312" i="1"/>
  <c r="L6304" i="1"/>
  <c r="L6296" i="1"/>
  <c r="G6296" i="1" s="1"/>
  <c r="L6288" i="1"/>
  <c r="G6288" i="1" s="1"/>
  <c r="L6280" i="1"/>
  <c r="G6280" i="1" s="1"/>
  <c r="L6318" i="1"/>
  <c r="G6318" i="1" s="1"/>
  <c r="L6320" i="1"/>
  <c r="L6336" i="1"/>
  <c r="G6336" i="1" s="1"/>
  <c r="L6342" i="1"/>
  <c r="G6342" i="1" s="1"/>
  <c r="L6354" i="1"/>
  <c r="H6354" i="1" s="1"/>
  <c r="L6352" i="1"/>
  <c r="L6392" i="1"/>
  <c r="L6384" i="1"/>
  <c r="H6384" i="1" s="1"/>
  <c r="L6376" i="1"/>
  <c r="G6376" i="1" s="1"/>
  <c r="L6368" i="1"/>
  <c r="L6360" i="1"/>
  <c r="H6360" i="1" s="1"/>
  <c r="L6390" i="1"/>
  <c r="L6382" i="1"/>
  <c r="H6382" i="1" s="1"/>
  <c r="L6374" i="1"/>
  <c r="H6374" i="1" s="1"/>
  <c r="L6366" i="1"/>
  <c r="L6424" i="1"/>
  <c r="G6424" i="1" s="1"/>
  <c r="L6416" i="1"/>
  <c r="G6416" i="1" s="1"/>
  <c r="L6408" i="1"/>
  <c r="L6400" i="1"/>
  <c r="G6400" i="1" s="1"/>
  <c r="L6422" i="1"/>
  <c r="H6422" i="1" s="1"/>
  <c r="L6414" i="1"/>
  <c r="G6414" i="1" s="1"/>
  <c r="L6406" i="1"/>
  <c r="L6398" i="1"/>
  <c r="G6398" i="1" s="1"/>
  <c r="L6488" i="1"/>
  <c r="H6488" i="1" s="1"/>
  <c r="L6480" i="1"/>
  <c r="G6480" i="1" s="1"/>
  <c r="L6472" i="1"/>
  <c r="L6464" i="1"/>
  <c r="L6456" i="1"/>
  <c r="G6456" i="1" s="1"/>
  <c r="L6448" i="1"/>
  <c r="G6448" i="1" s="1"/>
  <c r="L6440" i="1"/>
  <c r="H6440" i="1" s="1"/>
  <c r="L6432" i="1"/>
  <c r="L6512" i="1"/>
  <c r="L6504" i="1"/>
  <c r="H6504" i="1" s="1"/>
  <c r="L6496" i="1"/>
  <c r="L6520" i="1"/>
  <c r="L6538" i="1"/>
  <c r="L6530" i="1"/>
  <c r="H6530" i="1" s="1"/>
  <c r="L6536" i="1"/>
  <c r="L6528" i="1"/>
  <c r="L6570" i="1"/>
  <c r="G6570" i="1" s="1"/>
  <c r="L6562" i="1"/>
  <c r="G6562" i="1" s="1"/>
  <c r="L6554" i="1"/>
  <c r="L6546" i="1"/>
  <c r="L6568" i="1"/>
  <c r="H6568" i="1" s="1"/>
  <c r="L6560" i="1"/>
  <c r="H6560" i="1" s="1"/>
  <c r="L6552" i="1"/>
  <c r="G6552" i="1" s="1"/>
  <c r="L6544" i="1"/>
  <c r="G6544" i="1" s="1"/>
  <c r="L6592" i="1"/>
  <c r="H6592" i="1" s="1"/>
  <c r="L6584" i="1"/>
  <c r="H6584" i="1" s="1"/>
  <c r="L6576" i="1"/>
  <c r="L6601" i="1"/>
  <c r="L6600" i="1"/>
  <c r="G6600" i="1" s="1"/>
  <c r="L6650" i="1"/>
  <c r="G6650" i="1" s="1"/>
  <c r="L6642" i="1"/>
  <c r="L6634" i="1"/>
  <c r="L6626" i="1"/>
  <c r="H6626" i="1" s="1"/>
  <c r="L6618" i="1"/>
  <c r="G6618" i="1" s="1"/>
  <c r="L6610" i="1"/>
  <c r="L6646" i="1"/>
  <c r="L6638" i="1"/>
  <c r="G6638" i="1" s="1"/>
  <c r="L6630" i="1"/>
  <c r="H6630" i="1" s="1"/>
  <c r="L6622" i="1"/>
  <c r="L6614" i="1"/>
  <c r="L6606" i="1"/>
  <c r="G6606" i="1" s="1"/>
  <c r="L6656" i="1"/>
  <c r="G6656" i="1" s="1"/>
  <c r="L6672" i="1"/>
  <c r="L6664" i="1"/>
  <c r="G6664" i="1" s="1"/>
  <c r="L6671" i="1"/>
  <c r="L6663" i="1"/>
  <c r="H6663" i="1" s="1"/>
  <c r="L6720" i="1"/>
  <c r="H6720" i="1" s="1"/>
  <c r="L6712" i="1"/>
  <c r="L6704" i="1"/>
  <c r="L6696" i="1"/>
  <c r="H6696" i="1" s="1"/>
  <c r="L6688" i="1"/>
  <c r="L6738" i="1"/>
  <c r="L6730" i="1"/>
  <c r="L6722" i="1"/>
  <c r="H6722" i="1" s="1"/>
  <c r="L6736" i="1"/>
  <c r="G6736" i="1" s="1"/>
  <c r="L6728" i="1"/>
  <c r="L6776" i="1"/>
  <c r="G6776" i="1" s="1"/>
  <c r="L6768" i="1"/>
  <c r="G6768" i="1" s="1"/>
  <c r="L6760" i="1"/>
  <c r="L6752" i="1"/>
  <c r="H6752" i="1" s="1"/>
  <c r="L6744" i="1"/>
  <c r="L6816" i="1"/>
  <c r="G6816" i="1" s="1"/>
  <c r="L6808" i="1"/>
  <c r="G6808" i="1" s="1"/>
  <c r="L6800" i="1"/>
  <c r="L6792" i="1"/>
  <c r="G6792" i="1" s="1"/>
  <c r="L6784" i="1"/>
  <c r="H6784" i="1" s="1"/>
  <c r="L6826" i="1"/>
  <c r="L6824" i="1"/>
  <c r="L6840" i="1"/>
  <c r="G6840" i="1" s="1"/>
  <c r="L6832" i="1"/>
  <c r="G6832" i="1" s="1"/>
  <c r="L6848" i="1"/>
  <c r="G6848" i="1" s="1"/>
  <c r="L6850" i="1"/>
  <c r="L6854" i="1"/>
  <c r="G6854" i="1" s="1"/>
  <c r="L6864" i="1"/>
  <c r="G6864" i="1" s="1"/>
  <c r="L6856" i="1"/>
  <c r="L6862" i="1"/>
  <c r="L6872" i="1"/>
  <c r="G6872" i="1" s="1"/>
  <c r="L6888" i="1"/>
  <c r="H6888" i="1" s="1"/>
  <c r="L6880" i="1"/>
  <c r="L6887" i="1"/>
  <c r="L6879" i="1"/>
  <c r="H6879" i="1" s="1"/>
  <c r="L6902" i="1"/>
  <c r="G6902" i="1" s="1"/>
  <c r="L6912" i="1"/>
  <c r="L6904" i="1"/>
  <c r="H6904" i="1" s="1"/>
  <c r="L6920" i="1"/>
  <c r="H6920" i="1" s="1"/>
  <c r="L6928" i="1"/>
  <c r="G6928" i="1" s="1"/>
  <c r="L6926" i="1"/>
  <c r="L6936" i="1"/>
  <c r="L6990" i="1"/>
  <c r="H6990" i="1" s="1"/>
  <c r="L6969" i="1"/>
  <c r="G6969" i="1" s="1"/>
  <c r="L6958" i="1"/>
  <c r="L6977" i="1"/>
  <c r="L6965" i="1"/>
  <c r="L6985" i="1"/>
  <c r="G6985" i="1" s="1"/>
  <c r="L6953" i="1"/>
  <c r="L6973" i="1"/>
  <c r="L7006" i="1"/>
  <c r="H7006" i="1" s="1"/>
  <c r="L7030" i="1"/>
  <c r="G7030" i="1" s="1"/>
  <c r="L7038" i="1"/>
  <c r="L7046" i="1"/>
  <c r="L7054" i="1"/>
  <c r="L7062" i="1"/>
  <c r="G7062" i="1" s="1"/>
  <c r="L7102" i="1"/>
  <c r="G7102" i="1" s="1"/>
  <c r="L7110" i="1"/>
  <c r="L7118" i="1"/>
  <c r="G7118" i="1" s="1"/>
  <c r="L7159" i="1"/>
  <c r="G7159" i="1" s="1"/>
  <c r="L7207" i="1"/>
  <c r="L7214" i="1"/>
  <c r="L7222" i="1"/>
  <c r="L7230" i="1"/>
  <c r="G7230" i="1" s="1"/>
  <c r="L7225" i="1"/>
  <c r="L7254" i="1"/>
  <c r="L7277" i="1"/>
  <c r="G7277" i="1" s="1"/>
  <c r="L7314" i="1"/>
  <c r="G7314" i="1" s="1"/>
  <c r="L7309" i="1"/>
  <c r="L7411" i="1"/>
  <c r="G7411" i="1" s="1"/>
  <c r="L7457" i="1"/>
  <c r="L7455" i="1"/>
  <c r="H7455" i="1" s="1"/>
  <c r="L7465" i="1"/>
  <c r="L7463" i="1"/>
  <c r="L7495" i="1"/>
  <c r="G7495" i="1" s="1"/>
  <c r="L7510" i="1"/>
  <c r="G7510" i="1" s="1"/>
  <c r="L7505" i="1"/>
  <c r="L7523" i="1"/>
  <c r="G7523" i="1" s="1"/>
  <c r="L7574" i="1"/>
  <c r="G7574" i="1" s="1"/>
  <c r="L7563" i="1"/>
  <c r="G7563" i="1" s="1"/>
  <c r="L7566" i="1"/>
  <c r="L7587" i="1"/>
  <c r="G7587" i="1" s="1"/>
  <c r="L7622" i="1"/>
  <c r="H7622" i="1" s="1"/>
  <c r="L7619" i="1"/>
  <c r="G7619" i="1" s="1"/>
  <c r="L7625" i="1"/>
  <c r="L7633" i="1"/>
  <c r="L7644" i="1"/>
  <c r="G7644" i="1" s="1"/>
  <c r="L7643" i="1"/>
  <c r="G7643" i="1" s="1"/>
  <c r="L7651" i="1"/>
  <c r="G7651" i="1" s="1"/>
  <c r="L7702" i="1"/>
  <c r="L7726" i="1"/>
  <c r="G7726" i="1" s="1"/>
  <c r="L7790" i="1"/>
  <c r="G7790" i="1" s="1"/>
  <c r="L7793" i="1"/>
  <c r="L7814" i="1"/>
  <c r="L7822" i="1"/>
  <c r="L7871" i="1"/>
  <c r="H7871" i="1" s="1"/>
  <c r="L7839" i="1"/>
  <c r="L7879" i="1"/>
  <c r="L7847" i="1"/>
  <c r="G7847" i="1" s="1"/>
  <c r="L7887" i="1"/>
  <c r="G7887" i="1" s="1"/>
  <c r="L7855" i="1"/>
  <c r="L7966" i="1"/>
  <c r="L8010" i="1"/>
  <c r="L8030" i="1"/>
  <c r="G8030" i="1" s="1"/>
  <c r="L8014" i="1"/>
  <c r="L8022" i="1"/>
  <c r="L8054" i="1"/>
  <c r="H8054" i="1" s="1"/>
  <c r="L8126" i="1"/>
  <c r="G8126" i="1" s="1"/>
  <c r="L8134" i="1"/>
  <c r="L8150" i="1"/>
  <c r="L8158" i="1"/>
  <c r="H8158" i="1" s="1"/>
  <c r="L8157" i="1"/>
  <c r="G8157" i="1" s="1"/>
  <c r="L8215" i="1"/>
  <c r="L8223" i="1"/>
  <c r="L8231" i="1"/>
  <c r="G8231" i="1" s="1"/>
  <c r="L8199" i="1"/>
  <c r="H8199" i="1" s="1"/>
  <c r="L8294" i="1"/>
  <c r="L8298" i="1"/>
  <c r="L8361" i="1"/>
  <c r="L8369" i="1"/>
  <c r="H8369" i="1" s="1"/>
  <c r="L8357" i="1"/>
  <c r="L8377" i="1"/>
  <c r="L8366" i="1"/>
  <c r="G8366" i="1" s="1"/>
  <c r="L8365" i="1"/>
  <c r="G8365" i="1" s="1"/>
  <c r="L8381" i="1"/>
  <c r="L8406" i="1"/>
  <c r="L8414" i="1"/>
  <c r="G8414" i="1" s="1"/>
  <c r="L8535" i="1"/>
  <c r="G8535" i="1" s="1"/>
  <c r="L8557" i="1"/>
  <c r="L8596" i="1"/>
  <c r="G8596" i="1" s="1"/>
  <c r="L8604" i="1"/>
  <c r="G8604" i="1" s="1"/>
  <c r="L8601" i="1"/>
  <c r="G8601" i="1" s="1"/>
  <c r="L8638" i="1"/>
  <c r="L8630" i="1"/>
  <c r="L8710" i="1"/>
  <c r="G8710" i="1" s="1"/>
  <c r="L8686" i="1"/>
  <c r="G8686" i="1" s="1"/>
  <c r="L8694" i="1"/>
  <c r="L8702" i="1"/>
  <c r="L8759" i="1"/>
  <c r="G8759" i="1" s="1"/>
  <c r="L8727" i="1"/>
  <c r="G8727" i="1" s="1"/>
  <c r="L8735" i="1"/>
  <c r="L8743" i="1"/>
  <c r="L8774" i="1"/>
  <c r="G8774" i="1" s="1"/>
  <c r="L8790" i="1"/>
  <c r="H8790" i="1" s="1"/>
  <c r="L8798" i="1"/>
  <c r="L8806" i="1"/>
  <c r="L8869" i="1"/>
  <c r="G8869" i="1" s="1"/>
  <c r="L8845" i="1"/>
  <c r="G8845" i="1" s="1"/>
  <c r="L8958" i="1"/>
  <c r="L8981" i="1"/>
  <c r="L8982" i="1"/>
  <c r="L8990" i="1"/>
  <c r="G8990" i="1" s="1"/>
  <c r="L9046" i="1"/>
  <c r="L9058" i="1"/>
  <c r="L9078" i="1"/>
  <c r="G9078" i="1" s="1"/>
  <c r="L9086" i="1"/>
  <c r="G9086" i="1" s="1"/>
  <c r="L9085" i="1"/>
  <c r="H9085" i="1" s="1"/>
  <c r="L9075" i="1"/>
  <c r="G9075" i="1" s="1"/>
  <c r="L9083" i="1"/>
  <c r="H9083" i="1" s="1"/>
  <c r="L9102" i="1"/>
  <c r="H9102" i="1" s="1"/>
  <c r="L9101" i="1"/>
  <c r="L9118" i="1"/>
  <c r="L9127" i="1"/>
  <c r="G9127" i="1" s="1"/>
  <c r="L9214" i="1"/>
  <c r="G9214" i="1" s="1"/>
  <c r="L9278" i="1"/>
  <c r="L9303" i="1"/>
  <c r="G9303" i="1" s="1"/>
  <c r="L9311" i="1"/>
  <c r="H9311" i="1" s="1"/>
  <c r="L9319" i="1"/>
  <c r="G9319" i="1" s="1"/>
  <c r="L9327" i="1"/>
  <c r="L9350" i="1"/>
  <c r="L9358" i="1"/>
  <c r="H9358" i="1" s="1"/>
  <c r="L9366" i="1"/>
  <c r="G9366" i="1" s="1"/>
  <c r="L9390" i="1"/>
  <c r="L9406" i="1"/>
  <c r="L9398" i="1"/>
  <c r="H9398" i="1" s="1"/>
  <c r="L9417" i="1"/>
  <c r="G9417" i="1" s="1"/>
  <c r="L9425" i="1"/>
  <c r="L9433" i="1"/>
  <c r="L9502" i="1"/>
  <c r="H9502" i="1" s="1"/>
  <c r="L9510" i="1"/>
  <c r="G9510" i="1" s="1"/>
  <c r="L9478" i="1"/>
  <c r="L9486" i="1"/>
  <c r="L9494" i="1"/>
  <c r="L9534" i="1"/>
  <c r="H9534" i="1" s="1"/>
  <c r="L9518" i="1"/>
  <c r="L9526" i="1"/>
  <c r="G9526" i="1" s="1"/>
  <c r="L9549" i="1"/>
  <c r="H9549" i="1" s="1"/>
  <c r="L9566" i="1"/>
  <c r="H9566" i="1" s="1"/>
  <c r="L9574" i="1"/>
  <c r="L9550" i="1"/>
  <c r="L9558" i="1"/>
  <c r="H9558" i="1" s="1"/>
  <c r="L9590" i="1"/>
  <c r="H9590" i="1" s="1"/>
  <c r="L9604" i="1"/>
  <c r="G9604" i="1" s="1"/>
  <c r="L9630" i="1"/>
  <c r="L9614" i="1"/>
  <c r="G9614" i="1" s="1"/>
  <c r="L9622" i="1"/>
  <c r="G9622" i="1" s="1"/>
  <c r="L9662" i="1"/>
  <c r="L9670" i="1"/>
  <c r="L9638" i="1"/>
  <c r="L9678" i="1"/>
  <c r="H9678" i="1" s="1"/>
  <c r="L9646" i="1"/>
  <c r="L9654" i="1"/>
  <c r="G9654" i="1" s="1"/>
  <c r="L9694" i="1"/>
  <c r="H9694" i="1" s="1"/>
  <c r="L9702" i="1"/>
  <c r="G9702" i="1" s="1"/>
  <c r="L9710" i="1"/>
  <c r="L9686" i="1"/>
  <c r="L9726" i="1"/>
  <c r="H9726" i="1" s="1"/>
  <c r="L9766" i="1"/>
  <c r="H9766" i="1" s="1"/>
  <c r="L9764" i="1"/>
  <c r="G9764" i="1" s="1"/>
  <c r="L9865" i="1"/>
  <c r="L9873" i="1"/>
  <c r="H9873" i="1" s="1"/>
  <c r="L9879" i="1"/>
  <c r="G9879" i="1" s="1"/>
  <c r="L9918" i="1"/>
  <c r="L9886" i="1"/>
  <c r="L9926" i="1"/>
  <c r="G9926" i="1" s="1"/>
  <c r="L9894" i="1"/>
  <c r="H9894" i="1" s="1"/>
  <c r="L9902" i="1"/>
  <c r="L9910" i="1"/>
  <c r="G6427" i="1"/>
  <c r="H6427" i="1"/>
  <c r="F9384" i="1"/>
  <c r="L9384" i="1"/>
  <c r="G9384" i="1" s="1"/>
  <c r="F9352" i="1"/>
  <c r="L9352" i="1"/>
  <c r="G9352" i="1" s="1"/>
  <c r="F9312" i="1"/>
  <c r="L9312" i="1"/>
  <c r="H9312" i="1" s="1"/>
  <c r="F9272" i="1"/>
  <c r="L9272" i="1"/>
  <c r="H9272" i="1" s="1"/>
  <c r="F9232" i="1"/>
  <c r="L9232" i="1"/>
  <c r="H9232" i="1" s="1"/>
  <c r="F9192" i="1"/>
  <c r="L9192" i="1"/>
  <c r="H9192" i="1" s="1"/>
  <c r="F9144" i="1"/>
  <c r="L9144" i="1"/>
  <c r="G9144" i="1" s="1"/>
  <c r="F9104" i="1"/>
  <c r="L9104" i="1"/>
  <c r="H9104" i="1" s="1"/>
  <c r="F9064" i="1"/>
  <c r="L9064" i="1"/>
  <c r="H9064" i="1" s="1"/>
  <c r="F9032" i="1"/>
  <c r="L9032" i="1"/>
  <c r="H9032" i="1" s="1"/>
  <c r="F9000" i="1"/>
  <c r="L9000" i="1"/>
  <c r="G9000" i="1" s="1"/>
  <c r="F8968" i="1"/>
  <c r="L8968" i="1"/>
  <c r="G8968" i="1" s="1"/>
  <c r="F8936" i="1"/>
  <c r="L8936" i="1"/>
  <c r="G8936" i="1" s="1"/>
  <c r="F8904" i="1"/>
  <c r="L8904" i="1"/>
  <c r="H8904" i="1" s="1"/>
  <c r="F8872" i="1"/>
  <c r="L8872" i="1"/>
  <c r="G8872" i="1" s="1"/>
  <c r="F8848" i="1"/>
  <c r="L8848" i="1"/>
  <c r="G8848" i="1" s="1"/>
  <c r="F8816" i="1"/>
  <c r="L8816" i="1"/>
  <c r="G8816" i="1" s="1"/>
  <c r="F8776" i="1"/>
  <c r="L8776" i="1"/>
  <c r="H8776" i="1" s="1"/>
  <c r="F8736" i="1"/>
  <c r="L8736" i="1"/>
  <c r="H8736" i="1" s="1"/>
  <c r="F8696" i="1"/>
  <c r="L8696" i="1"/>
  <c r="G8696" i="1" s="1"/>
  <c r="F8656" i="1"/>
  <c r="L8656" i="1"/>
  <c r="H8656" i="1" s="1"/>
  <c r="F8616" i="1"/>
  <c r="L8616" i="1"/>
  <c r="H8616" i="1" s="1"/>
  <c r="F8576" i="1"/>
  <c r="L8576" i="1"/>
  <c r="H8576" i="1" s="1"/>
  <c r="F8544" i="1"/>
  <c r="L8544" i="1"/>
  <c r="G8544" i="1" s="1"/>
  <c r="F8504" i="1"/>
  <c r="L8504" i="1"/>
  <c r="G8504" i="1" s="1"/>
  <c r="F8472" i="1"/>
  <c r="L8472" i="1"/>
  <c r="H8472" i="1" s="1"/>
  <c r="F8432" i="1"/>
  <c r="L8432" i="1"/>
  <c r="G8432" i="1" s="1"/>
  <c r="F8408" i="1"/>
  <c r="L8408" i="1"/>
  <c r="G8408" i="1" s="1"/>
  <c r="F8368" i="1"/>
  <c r="L8368" i="1"/>
  <c r="G8368" i="1" s="1"/>
  <c r="F8328" i="1"/>
  <c r="L8328" i="1"/>
  <c r="H8328" i="1" s="1"/>
  <c r="F8288" i="1"/>
  <c r="L8288" i="1"/>
  <c r="H8288" i="1" s="1"/>
  <c r="F8256" i="1"/>
  <c r="L8256" i="1"/>
  <c r="H8256" i="1" s="1"/>
  <c r="F8216" i="1"/>
  <c r="L8216" i="1"/>
  <c r="G8216" i="1" s="1"/>
  <c r="F8176" i="1"/>
  <c r="L8176" i="1"/>
  <c r="G8176" i="1" s="1"/>
  <c r="F8144" i="1"/>
  <c r="L8144" i="1"/>
  <c r="G8144" i="1" s="1"/>
  <c r="F8104" i="1"/>
  <c r="L8104" i="1"/>
  <c r="G8104" i="1" s="1"/>
  <c r="F8064" i="1"/>
  <c r="L8064" i="1"/>
  <c r="H8064" i="1" s="1"/>
  <c r="F8040" i="1"/>
  <c r="L8040" i="1"/>
  <c r="H8040" i="1" s="1"/>
  <c r="F8016" i="1"/>
  <c r="L8016" i="1"/>
  <c r="G8016" i="1" s="1"/>
  <c r="F7992" i="1"/>
  <c r="L7992" i="1"/>
  <c r="G7992" i="1" s="1"/>
  <c r="F7960" i="1"/>
  <c r="L7960" i="1"/>
  <c r="H7960" i="1" s="1"/>
  <c r="F7936" i="1"/>
  <c r="L7936" i="1"/>
  <c r="G7936" i="1" s="1"/>
  <c r="F7896" i="1"/>
  <c r="L7896" i="1"/>
  <c r="G7896" i="1" s="1"/>
  <c r="F7880" i="1"/>
  <c r="L7880" i="1"/>
  <c r="G7880" i="1" s="1"/>
  <c r="F7856" i="1"/>
  <c r="L7856" i="1"/>
  <c r="H7856" i="1" s="1"/>
  <c r="F7832" i="1"/>
  <c r="L7832" i="1"/>
  <c r="H7832" i="1" s="1"/>
  <c r="F7784" i="1"/>
  <c r="L7784" i="1"/>
  <c r="G7784" i="1" s="1"/>
  <c r="F7760" i="1"/>
  <c r="L7760" i="1"/>
  <c r="F7744" i="1"/>
  <c r="L7744" i="1"/>
  <c r="G7744" i="1" s="1"/>
  <c r="F7720" i="1"/>
  <c r="L7720" i="1"/>
  <c r="H7720" i="1" s="1"/>
  <c r="F7696" i="1"/>
  <c r="L7696" i="1"/>
  <c r="G7696" i="1" s="1"/>
  <c r="F7672" i="1"/>
  <c r="L7672" i="1"/>
  <c r="G7672" i="1" s="1"/>
  <c r="F7648" i="1"/>
  <c r="L7648" i="1"/>
  <c r="G7648" i="1" s="1"/>
  <c r="F7640" i="1"/>
  <c r="L7640" i="1"/>
  <c r="H7640" i="1" s="1"/>
  <c r="F7608" i="1"/>
  <c r="L7608" i="1"/>
  <c r="G7608" i="1" s="1"/>
  <c r="F7584" i="1"/>
  <c r="L7584" i="1"/>
  <c r="G7584" i="1" s="1"/>
  <c r="F7560" i="1"/>
  <c r="L7560" i="1"/>
  <c r="H7560" i="1" s="1"/>
  <c r="F7528" i="1"/>
  <c r="L7528" i="1"/>
  <c r="H7528" i="1" s="1"/>
  <c r="F7512" i="1"/>
  <c r="L7512" i="1"/>
  <c r="G7512" i="1" s="1"/>
  <c r="F7488" i="1"/>
  <c r="L7488" i="1"/>
  <c r="G7488" i="1" s="1"/>
  <c r="F7464" i="1"/>
  <c r="L7464" i="1"/>
  <c r="G7464" i="1" s="1"/>
  <c r="F7448" i="1"/>
  <c r="L7448" i="1"/>
  <c r="G7448" i="1" s="1"/>
  <c r="F7432" i="1"/>
  <c r="L7432" i="1"/>
  <c r="G7432" i="1" s="1"/>
  <c r="F7400" i="1"/>
  <c r="L7400" i="1"/>
  <c r="G7400" i="1" s="1"/>
  <c r="F7384" i="1"/>
  <c r="L7384" i="1"/>
  <c r="F7360" i="1"/>
  <c r="L7360" i="1"/>
  <c r="G7360" i="1" s="1"/>
  <c r="F7336" i="1"/>
  <c r="L7336" i="1"/>
  <c r="G7336" i="1" s="1"/>
  <c r="F7312" i="1"/>
  <c r="L7312" i="1"/>
  <c r="G7312" i="1" s="1"/>
  <c r="F7296" i="1"/>
  <c r="L7296" i="1"/>
  <c r="G7296" i="1" s="1"/>
  <c r="F7256" i="1"/>
  <c r="L7256" i="1"/>
  <c r="H7256" i="1" s="1"/>
  <c r="F7224" i="1"/>
  <c r="L7224" i="1"/>
  <c r="G7224" i="1" s="1"/>
  <c r="F7192" i="1"/>
  <c r="L7192" i="1"/>
  <c r="G7192" i="1" s="1"/>
  <c r="F7168" i="1"/>
  <c r="L7168" i="1"/>
  <c r="F7136" i="1"/>
  <c r="L7136" i="1"/>
  <c r="G7136" i="1" s="1"/>
  <c r="F7112" i="1"/>
  <c r="L7112" i="1"/>
  <c r="H7112" i="1" s="1"/>
  <c r="F7048" i="1"/>
  <c r="L7048" i="1"/>
  <c r="G7048" i="1" s="1"/>
  <c r="F7032" i="1"/>
  <c r="L7032" i="1"/>
  <c r="F7024" i="1"/>
  <c r="L7024" i="1"/>
  <c r="G7024" i="1" s="1"/>
  <c r="F7008" i="1"/>
  <c r="L7008" i="1"/>
  <c r="H7008" i="1" s="1"/>
  <c r="F6976" i="1"/>
  <c r="L6976" i="1"/>
  <c r="G6976" i="1" s="1"/>
  <c r="F6960" i="1"/>
  <c r="L6960" i="1"/>
  <c r="G6960" i="1" s="1"/>
  <c r="G6907" i="1"/>
  <c r="H6907" i="1"/>
  <c r="G6747" i="1"/>
  <c r="H6747" i="1"/>
  <c r="G6715" i="1"/>
  <c r="H6715" i="1"/>
  <c r="G6587" i="1"/>
  <c r="H6587" i="1"/>
  <c r="G6555" i="1"/>
  <c r="H6555" i="1"/>
  <c r="F9424" i="1"/>
  <c r="L9424" i="1"/>
  <c r="G9424" i="1" s="1"/>
  <c r="F9392" i="1"/>
  <c r="L9392" i="1"/>
  <c r="G9392" i="1" s="1"/>
  <c r="F9360" i="1"/>
  <c r="L9360" i="1"/>
  <c r="H9360" i="1" s="1"/>
  <c r="F9336" i="1"/>
  <c r="L9336" i="1"/>
  <c r="H9336" i="1" s="1"/>
  <c r="F9296" i="1"/>
  <c r="L9296" i="1"/>
  <c r="G9296" i="1" s="1"/>
  <c r="F9256" i="1"/>
  <c r="L9256" i="1"/>
  <c r="G9256" i="1" s="1"/>
  <c r="F9224" i="1"/>
  <c r="L9224" i="1"/>
  <c r="H9224" i="1" s="1"/>
  <c r="F9184" i="1"/>
  <c r="L9184" i="1"/>
  <c r="H9184" i="1" s="1"/>
  <c r="F9160" i="1"/>
  <c r="L9160" i="1"/>
  <c r="G9160" i="1" s="1"/>
  <c r="F9128" i="1"/>
  <c r="L9128" i="1"/>
  <c r="G9128" i="1" s="1"/>
  <c r="F9096" i="1"/>
  <c r="L9096" i="1"/>
  <c r="H9096" i="1" s="1"/>
  <c r="F9072" i="1"/>
  <c r="L9072" i="1"/>
  <c r="G9072" i="1" s="1"/>
  <c r="F9040" i="1"/>
  <c r="L9040" i="1"/>
  <c r="G9040" i="1" s="1"/>
  <c r="F9008" i="1"/>
  <c r="L9008" i="1"/>
  <c r="H9008" i="1" s="1"/>
  <c r="F8984" i="1"/>
  <c r="L8984" i="1"/>
  <c r="G8984" i="1" s="1"/>
  <c r="F8952" i="1"/>
  <c r="L8952" i="1"/>
  <c r="H8952" i="1" s="1"/>
  <c r="F8920" i="1"/>
  <c r="L8920" i="1"/>
  <c r="G8920" i="1" s="1"/>
  <c r="F8896" i="1"/>
  <c r="L8896" i="1"/>
  <c r="G8896" i="1" s="1"/>
  <c r="F8864" i="1"/>
  <c r="L8864" i="1"/>
  <c r="G8864" i="1" s="1"/>
  <c r="F8832" i="1"/>
  <c r="L8832" i="1"/>
  <c r="H8832" i="1" s="1"/>
  <c r="F8792" i="1"/>
  <c r="L8792" i="1"/>
  <c r="G8792" i="1" s="1"/>
  <c r="F8744" i="1"/>
  <c r="L8744" i="1"/>
  <c r="G8744" i="1" s="1"/>
  <c r="F8704" i="1"/>
  <c r="L8704" i="1"/>
  <c r="H8704" i="1" s="1"/>
  <c r="F8672" i="1"/>
  <c r="L8672" i="1"/>
  <c r="H8672" i="1" s="1"/>
  <c r="F8624" i="1"/>
  <c r="L8624" i="1"/>
  <c r="G8624" i="1" s="1"/>
  <c r="F8592" i="1"/>
  <c r="L8592" i="1"/>
  <c r="G8592" i="1" s="1"/>
  <c r="F8560" i="1"/>
  <c r="L8560" i="1"/>
  <c r="H8560" i="1" s="1"/>
  <c r="F8520" i="1"/>
  <c r="L8520" i="1"/>
  <c r="H8520" i="1" s="1"/>
  <c r="F8496" i="1"/>
  <c r="L8496" i="1"/>
  <c r="G8496" i="1" s="1"/>
  <c r="F8464" i="1"/>
  <c r="L8464" i="1"/>
  <c r="G8464" i="1" s="1"/>
  <c r="F8416" i="1"/>
  <c r="L8416" i="1"/>
  <c r="G8416" i="1" s="1"/>
  <c r="F8376" i="1"/>
  <c r="L8376" i="1"/>
  <c r="H8376" i="1" s="1"/>
  <c r="F8336" i="1"/>
  <c r="L8336" i="1"/>
  <c r="G8336" i="1" s="1"/>
  <c r="F8304" i="1"/>
  <c r="L8304" i="1"/>
  <c r="G8304" i="1" s="1"/>
  <c r="F8264" i="1"/>
  <c r="L8264" i="1"/>
  <c r="G8264" i="1" s="1"/>
  <c r="F8232" i="1"/>
  <c r="L8232" i="1"/>
  <c r="H8232" i="1" s="1"/>
  <c r="F8208" i="1"/>
  <c r="L8208" i="1"/>
  <c r="G8208" i="1" s="1"/>
  <c r="F8168" i="1"/>
  <c r="L8168" i="1"/>
  <c r="H8168" i="1" s="1"/>
  <c r="F8152" i="1"/>
  <c r="L8152" i="1"/>
  <c r="H8152" i="1" s="1"/>
  <c r="F8128" i="1"/>
  <c r="L8128" i="1"/>
  <c r="H8128" i="1" s="1"/>
  <c r="F8120" i="1"/>
  <c r="L8120" i="1"/>
  <c r="G8120" i="1" s="1"/>
  <c r="F8080" i="1"/>
  <c r="L8080" i="1"/>
  <c r="G8080" i="1" s="1"/>
  <c r="F8072" i="1"/>
  <c r="L8072" i="1"/>
  <c r="G8072" i="1" s="1"/>
  <c r="F8048" i="1"/>
  <c r="L8048" i="1"/>
  <c r="G8048" i="1" s="1"/>
  <c r="F8024" i="1"/>
  <c r="L8024" i="1"/>
  <c r="G8024" i="1" s="1"/>
  <c r="F8000" i="1"/>
  <c r="L8000" i="1"/>
  <c r="G8000" i="1" s="1"/>
  <c r="F7984" i="1"/>
  <c r="L7984" i="1"/>
  <c r="H7984" i="1" s="1"/>
  <c r="F7968" i="1"/>
  <c r="L7968" i="1"/>
  <c r="H7968" i="1" s="1"/>
  <c r="F7944" i="1"/>
  <c r="L7944" i="1"/>
  <c r="G7944" i="1" s="1"/>
  <c r="F7920" i="1"/>
  <c r="L7920" i="1"/>
  <c r="H7920" i="1" s="1"/>
  <c r="F7912" i="1"/>
  <c r="L7912" i="1"/>
  <c r="F7888" i="1"/>
  <c r="L7888" i="1"/>
  <c r="G7888" i="1" s="1"/>
  <c r="F7864" i="1"/>
  <c r="L7864" i="1"/>
  <c r="G7864" i="1" s="1"/>
  <c r="F7840" i="1"/>
  <c r="L7840" i="1"/>
  <c r="G7840" i="1" s="1"/>
  <c r="F7824" i="1"/>
  <c r="L7824" i="1"/>
  <c r="F7808" i="1"/>
  <c r="L7808" i="1"/>
  <c r="H7808" i="1" s="1"/>
  <c r="F7792" i="1"/>
  <c r="L7792" i="1"/>
  <c r="G7792" i="1" s="1"/>
  <c r="F7776" i="1"/>
  <c r="L7776" i="1"/>
  <c r="G7776" i="1" s="1"/>
  <c r="F7752" i="1"/>
  <c r="L7752" i="1"/>
  <c r="F7728" i="1"/>
  <c r="L7728" i="1"/>
  <c r="G7728" i="1" s="1"/>
  <c r="F7704" i="1"/>
  <c r="L7704" i="1"/>
  <c r="G7704" i="1" s="1"/>
  <c r="F7688" i="1"/>
  <c r="L7688" i="1"/>
  <c r="G7688" i="1" s="1"/>
  <c r="F7664" i="1"/>
  <c r="L7664" i="1"/>
  <c r="H7664" i="1" s="1"/>
  <c r="F7656" i="1"/>
  <c r="L7656" i="1"/>
  <c r="H7656" i="1" s="1"/>
  <c r="F7632" i="1"/>
  <c r="L7632" i="1"/>
  <c r="G7632" i="1" s="1"/>
  <c r="F7616" i="1"/>
  <c r="L7616" i="1"/>
  <c r="G7616" i="1" s="1"/>
  <c r="F7592" i="1"/>
  <c r="L7592" i="1"/>
  <c r="H7592" i="1" s="1"/>
  <c r="F7568" i="1"/>
  <c r="L7568" i="1"/>
  <c r="F7552" i="1"/>
  <c r="L7552" i="1"/>
  <c r="H7552" i="1" s="1"/>
  <c r="F7536" i="1"/>
  <c r="L7536" i="1"/>
  <c r="G7536" i="1" s="1"/>
  <c r="F7504" i="1"/>
  <c r="L7504" i="1"/>
  <c r="G7504" i="1" s="1"/>
  <c r="F7480" i="1"/>
  <c r="L7480" i="1"/>
  <c r="H7480" i="1" s="1"/>
  <c r="F7456" i="1"/>
  <c r="L7456" i="1"/>
  <c r="H7456" i="1" s="1"/>
  <c r="F7416" i="1"/>
  <c r="L7416" i="1"/>
  <c r="G7416" i="1" s="1"/>
  <c r="F7392" i="1"/>
  <c r="L7392" i="1"/>
  <c r="G7392" i="1" s="1"/>
  <c r="F7368" i="1"/>
  <c r="L7368" i="1"/>
  <c r="G7368" i="1" s="1"/>
  <c r="F7352" i="1"/>
  <c r="L7352" i="1"/>
  <c r="G7352" i="1" s="1"/>
  <c r="F7328" i="1"/>
  <c r="L7328" i="1"/>
  <c r="G7328" i="1" s="1"/>
  <c r="F7304" i="1"/>
  <c r="L7304" i="1"/>
  <c r="F7288" i="1"/>
  <c r="L7288" i="1"/>
  <c r="H7288" i="1" s="1"/>
  <c r="F7272" i="1"/>
  <c r="L7272" i="1"/>
  <c r="G7272" i="1" s="1"/>
  <c r="F7264" i="1"/>
  <c r="L7264" i="1"/>
  <c r="H7264" i="1" s="1"/>
  <c r="F7208" i="1"/>
  <c r="L7208" i="1"/>
  <c r="G7208" i="1" s="1"/>
  <c r="F7184" i="1"/>
  <c r="L7184" i="1"/>
  <c r="G7184" i="1" s="1"/>
  <c r="F7160" i="1"/>
  <c r="L7160" i="1"/>
  <c r="H7160" i="1" s="1"/>
  <c r="F7144" i="1"/>
  <c r="L7144" i="1"/>
  <c r="G7144" i="1" s="1"/>
  <c r="F7120" i="1"/>
  <c r="L7120" i="1"/>
  <c r="G7120" i="1" s="1"/>
  <c r="F7088" i="1"/>
  <c r="L7088" i="1"/>
  <c r="G7088" i="1" s="1"/>
  <c r="F7000" i="1"/>
  <c r="L7000" i="1"/>
  <c r="G7000" i="1" s="1"/>
  <c r="F6984" i="1"/>
  <c r="L6984" i="1"/>
  <c r="F6952" i="1"/>
  <c r="L6952" i="1"/>
  <c r="H6952" i="1" s="1"/>
  <c r="G9371" i="1"/>
  <c r="H9371" i="1"/>
  <c r="G9243" i="1"/>
  <c r="H9243" i="1"/>
  <c r="G9115" i="1"/>
  <c r="H9115" i="1"/>
  <c r="G8987" i="1"/>
  <c r="H8987" i="1"/>
  <c r="G8859" i="1"/>
  <c r="H8859" i="1"/>
  <c r="G8731" i="1"/>
  <c r="H8731" i="1"/>
  <c r="G8603" i="1"/>
  <c r="H8603" i="1"/>
  <c r="G8475" i="1"/>
  <c r="H8475" i="1"/>
  <c r="G8347" i="1"/>
  <c r="H8347" i="1"/>
  <c r="G8155" i="1"/>
  <c r="H8155" i="1"/>
  <c r="L8146" i="1"/>
  <c r="G8146" i="1" s="1"/>
  <c r="L7962" i="1"/>
  <c r="G7962" i="1" s="1"/>
  <c r="G7323" i="1"/>
  <c r="H7323" i="1"/>
  <c r="G7771" i="1"/>
  <c r="H7771" i="1"/>
  <c r="G6939" i="1"/>
  <c r="H6939" i="1"/>
  <c r="G6491" i="1"/>
  <c r="H6491" i="1"/>
  <c r="F9408" i="1"/>
  <c r="L9408" i="1"/>
  <c r="G9408" i="1" s="1"/>
  <c r="F9344" i="1"/>
  <c r="L9344" i="1"/>
  <c r="H9344" i="1" s="1"/>
  <c r="F9304" i="1"/>
  <c r="L9304" i="1"/>
  <c r="G9304" i="1" s="1"/>
  <c r="F9264" i="1"/>
  <c r="L9264" i="1"/>
  <c r="G9264" i="1" s="1"/>
  <c r="F9216" i="1"/>
  <c r="L9216" i="1"/>
  <c r="F9168" i="1"/>
  <c r="L9168" i="1"/>
  <c r="G9168" i="1" s="1"/>
  <c r="F9112" i="1"/>
  <c r="L9112" i="1"/>
  <c r="G9112" i="1" s="1"/>
  <c r="F9080" i="1"/>
  <c r="L9080" i="1"/>
  <c r="G9080" i="1" s="1"/>
  <c r="F9048" i="1"/>
  <c r="L9048" i="1"/>
  <c r="G9048" i="1" s="1"/>
  <c r="F8992" i="1"/>
  <c r="L8992" i="1"/>
  <c r="H8992" i="1" s="1"/>
  <c r="F8928" i="1"/>
  <c r="L8928" i="1"/>
  <c r="H8928" i="1" s="1"/>
  <c r="F8880" i="1"/>
  <c r="L8880" i="1"/>
  <c r="G8880" i="1" s="1"/>
  <c r="F8840" i="1"/>
  <c r="L8840" i="1"/>
  <c r="G8840" i="1" s="1"/>
  <c r="F8808" i="1"/>
  <c r="L8808" i="1"/>
  <c r="H8808" i="1" s="1"/>
  <c r="F8760" i="1"/>
  <c r="L8760" i="1"/>
  <c r="G8760" i="1" s="1"/>
  <c r="F8712" i="1"/>
  <c r="L8712" i="1"/>
  <c r="G8712" i="1" s="1"/>
  <c r="F8640" i="1"/>
  <c r="L8640" i="1"/>
  <c r="G8640" i="1" s="1"/>
  <c r="F8600" i="1"/>
  <c r="L8600" i="1"/>
  <c r="H8600" i="1" s="1"/>
  <c r="F8552" i="1"/>
  <c r="L8552" i="1"/>
  <c r="G8552" i="1" s="1"/>
  <c r="F8512" i="1"/>
  <c r="L8512" i="1"/>
  <c r="H8512" i="1" s="1"/>
  <c r="F8448" i="1"/>
  <c r="L8448" i="1"/>
  <c r="H8448" i="1" s="1"/>
  <c r="F8400" i="1"/>
  <c r="L8400" i="1"/>
  <c r="G8400" i="1" s="1"/>
  <c r="F8360" i="1"/>
  <c r="L8360" i="1"/>
  <c r="G8360" i="1" s="1"/>
  <c r="F8320" i="1"/>
  <c r="L8320" i="1"/>
  <c r="H8320" i="1" s="1"/>
  <c r="F8272" i="1"/>
  <c r="L8272" i="1"/>
  <c r="F8240" i="1"/>
  <c r="L8240" i="1"/>
  <c r="G8240" i="1" s="1"/>
  <c r="F8200" i="1"/>
  <c r="L8200" i="1"/>
  <c r="G8200" i="1" s="1"/>
  <c r="F8160" i="1"/>
  <c r="L8160" i="1"/>
  <c r="G8160" i="1" s="1"/>
  <c r="F8136" i="1"/>
  <c r="L8136" i="1"/>
  <c r="F8112" i="1"/>
  <c r="L8112" i="1"/>
  <c r="G8112" i="1" s="1"/>
  <c r="F8056" i="1"/>
  <c r="L8056" i="1"/>
  <c r="G8056" i="1" s="1"/>
  <c r="F8032" i="1"/>
  <c r="L8032" i="1"/>
  <c r="H8032" i="1" s="1"/>
  <c r="F8008" i="1"/>
  <c r="L8008" i="1"/>
  <c r="G8008" i="1" s="1"/>
  <c r="F7976" i="1"/>
  <c r="L7976" i="1"/>
  <c r="H7976" i="1" s="1"/>
  <c r="F7952" i="1"/>
  <c r="L7952" i="1"/>
  <c r="G7952" i="1" s="1"/>
  <c r="F7928" i="1"/>
  <c r="L7928" i="1"/>
  <c r="G7928" i="1" s="1"/>
  <c r="F7904" i="1"/>
  <c r="L7904" i="1"/>
  <c r="G7904" i="1" s="1"/>
  <c r="F7872" i="1"/>
  <c r="L7872" i="1"/>
  <c r="H7872" i="1" s="1"/>
  <c r="F7848" i="1"/>
  <c r="L7848" i="1"/>
  <c r="G7848" i="1" s="1"/>
  <c r="F7816" i="1"/>
  <c r="L7816" i="1"/>
  <c r="G7816" i="1" s="1"/>
  <c r="F7800" i="1"/>
  <c r="L7800" i="1"/>
  <c r="H7800" i="1" s="1"/>
  <c r="F7768" i="1"/>
  <c r="L7768" i="1"/>
  <c r="H7768" i="1" s="1"/>
  <c r="F7736" i="1"/>
  <c r="L7736" i="1"/>
  <c r="G7736" i="1" s="1"/>
  <c r="F7712" i="1"/>
  <c r="L7712" i="1"/>
  <c r="G7712" i="1" s="1"/>
  <c r="F7680" i="1"/>
  <c r="L7680" i="1"/>
  <c r="F7624" i="1"/>
  <c r="L7624" i="1"/>
  <c r="H7624" i="1" s="1"/>
  <c r="F7600" i="1"/>
  <c r="L7600" i="1"/>
  <c r="G7600" i="1" s="1"/>
  <c r="F7576" i="1"/>
  <c r="L7576" i="1"/>
  <c r="G7576" i="1" s="1"/>
  <c r="F7544" i="1"/>
  <c r="L7544" i="1"/>
  <c r="G7544" i="1" s="1"/>
  <c r="F7520" i="1"/>
  <c r="L7520" i="1"/>
  <c r="H7520" i="1" s="1"/>
  <c r="F7496" i="1"/>
  <c r="L7496" i="1"/>
  <c r="G7496" i="1" s="1"/>
  <c r="F7472" i="1"/>
  <c r="L7472" i="1"/>
  <c r="G7472" i="1" s="1"/>
  <c r="F7440" i="1"/>
  <c r="L7440" i="1"/>
  <c r="F7424" i="1"/>
  <c r="L7424" i="1"/>
  <c r="H7424" i="1" s="1"/>
  <c r="F7408" i="1"/>
  <c r="L7408" i="1"/>
  <c r="G7408" i="1" s="1"/>
  <c r="F7376" i="1"/>
  <c r="L7376" i="1"/>
  <c r="G7376" i="1" s="1"/>
  <c r="F7344" i="1"/>
  <c r="L7344" i="1"/>
  <c r="H7344" i="1" s="1"/>
  <c r="F7320" i="1"/>
  <c r="L7320" i="1"/>
  <c r="H7320" i="1" s="1"/>
  <c r="F7280" i="1"/>
  <c r="L7280" i="1"/>
  <c r="G7280" i="1" s="1"/>
  <c r="F7248" i="1"/>
  <c r="L7248" i="1"/>
  <c r="H7248" i="1" s="1"/>
  <c r="F7216" i="1"/>
  <c r="L7216" i="1"/>
  <c r="H7216" i="1" s="1"/>
  <c r="F7200" i="1"/>
  <c r="L7200" i="1"/>
  <c r="H7200" i="1" s="1"/>
  <c r="F7176" i="1"/>
  <c r="L7176" i="1"/>
  <c r="G7176" i="1" s="1"/>
  <c r="F7152" i="1"/>
  <c r="L7152" i="1"/>
  <c r="G7152" i="1" s="1"/>
  <c r="F7128" i="1"/>
  <c r="L7128" i="1"/>
  <c r="H7128" i="1" s="1"/>
  <c r="F7104" i="1"/>
  <c r="L7104" i="1"/>
  <c r="H7104" i="1" s="1"/>
  <c r="F7096" i="1"/>
  <c r="L7096" i="1"/>
  <c r="G7096" i="1" s="1"/>
  <c r="F7080" i="1"/>
  <c r="L7080" i="1"/>
  <c r="F7072" i="1"/>
  <c r="L7072" i="1"/>
  <c r="H7072" i="1" s="1"/>
  <c r="F7064" i="1"/>
  <c r="L7064" i="1"/>
  <c r="H7064" i="1" s="1"/>
  <c r="F7056" i="1"/>
  <c r="L7056" i="1"/>
  <c r="G7056" i="1" s="1"/>
  <c r="F7040" i="1"/>
  <c r="L7040" i="1"/>
  <c r="H7040" i="1" s="1"/>
  <c r="F7016" i="1"/>
  <c r="L7016" i="1"/>
  <c r="G7016" i="1" s="1"/>
  <c r="F6992" i="1"/>
  <c r="L6992" i="1"/>
  <c r="G6992" i="1" s="1"/>
  <c r="F6968" i="1"/>
  <c r="L6968" i="1"/>
  <c r="G6968" i="1" s="1"/>
  <c r="F6944" i="1"/>
  <c r="L6944" i="1"/>
  <c r="G6944" i="1" s="1"/>
  <c r="L8226" i="1"/>
  <c r="L8154" i="1"/>
  <c r="L8002" i="1"/>
  <c r="G6875" i="1"/>
  <c r="H6875" i="1"/>
  <c r="G6843" i="1"/>
  <c r="H6843" i="1"/>
  <c r="G6683" i="1"/>
  <c r="H6683" i="1"/>
  <c r="G6523" i="1"/>
  <c r="H6523" i="1"/>
  <c r="G6331" i="1"/>
  <c r="H6331" i="1"/>
  <c r="F9416" i="1"/>
  <c r="L9416" i="1"/>
  <c r="H9416" i="1" s="1"/>
  <c r="F9368" i="1"/>
  <c r="L9368" i="1"/>
  <c r="F9320" i="1"/>
  <c r="L9320" i="1"/>
  <c r="G9320" i="1" s="1"/>
  <c r="F9280" i="1"/>
  <c r="L9280" i="1"/>
  <c r="F9240" i="1"/>
  <c r="L9240" i="1"/>
  <c r="H9240" i="1" s="1"/>
  <c r="F9208" i="1"/>
  <c r="L9208" i="1"/>
  <c r="G9208" i="1" s="1"/>
  <c r="F9176" i="1"/>
  <c r="L9176" i="1"/>
  <c r="G9176" i="1" s="1"/>
  <c r="F9136" i="1"/>
  <c r="L9136" i="1"/>
  <c r="G9136" i="1" s="1"/>
  <c r="F9016" i="1"/>
  <c r="L9016" i="1"/>
  <c r="G9016" i="1" s="1"/>
  <c r="F8960" i="1"/>
  <c r="L8960" i="1"/>
  <c r="F8800" i="1"/>
  <c r="L8800" i="1"/>
  <c r="H8800" i="1" s="1"/>
  <c r="F8768" i="1"/>
  <c r="L8768" i="1"/>
  <c r="G8768" i="1" s="1"/>
  <c r="F8720" i="1"/>
  <c r="L8720" i="1"/>
  <c r="F8680" i="1"/>
  <c r="L8680" i="1"/>
  <c r="F8648" i="1"/>
  <c r="L8648" i="1"/>
  <c r="H8648" i="1" s="1"/>
  <c r="F8608" i="1"/>
  <c r="L8608" i="1"/>
  <c r="F8568" i="1"/>
  <c r="L8568" i="1"/>
  <c r="H8568" i="1" s="1"/>
  <c r="F8528" i="1"/>
  <c r="L8528" i="1"/>
  <c r="F8488" i="1"/>
  <c r="L8488" i="1"/>
  <c r="H8488" i="1" s="1"/>
  <c r="F8456" i="1"/>
  <c r="L8456" i="1"/>
  <c r="G8456" i="1" s="1"/>
  <c r="F8424" i="1"/>
  <c r="L8424" i="1"/>
  <c r="F8392" i="1"/>
  <c r="L8392" i="1"/>
  <c r="G8392" i="1" s="1"/>
  <c r="F8344" i="1"/>
  <c r="L8344" i="1"/>
  <c r="G8344" i="1" s="1"/>
  <c r="F8296" i="1"/>
  <c r="L8296" i="1"/>
  <c r="G8296" i="1" s="1"/>
  <c r="F8192" i="1"/>
  <c r="L8192" i="1"/>
  <c r="H8192" i="1" s="1"/>
  <c r="F8096" i="1"/>
  <c r="L8096" i="1"/>
  <c r="H8096" i="1" s="1"/>
  <c r="F7232" i="1"/>
  <c r="L7232" i="1"/>
  <c r="H7232" i="1" s="1"/>
  <c r="G9947" i="1"/>
  <c r="H9947" i="1"/>
  <c r="G9915" i="1"/>
  <c r="H9915" i="1"/>
  <c r="G9883" i="1"/>
  <c r="H9883" i="1"/>
  <c r="G9851" i="1"/>
  <c r="H9851" i="1"/>
  <c r="G9819" i="1"/>
  <c r="H9819" i="1"/>
  <c r="G9787" i="1"/>
  <c r="H9787" i="1"/>
  <c r="G9755" i="1"/>
  <c r="H9755" i="1"/>
  <c r="G9723" i="1"/>
  <c r="H9723" i="1"/>
  <c r="G9691" i="1"/>
  <c r="H9691" i="1"/>
  <c r="G9659" i="1"/>
  <c r="H9659" i="1"/>
  <c r="G9627" i="1"/>
  <c r="H9627" i="1"/>
  <c r="G9595" i="1"/>
  <c r="H9595" i="1"/>
  <c r="G9563" i="1"/>
  <c r="H9563" i="1"/>
  <c r="G9531" i="1"/>
  <c r="H9531" i="1"/>
  <c r="G9499" i="1"/>
  <c r="H9499" i="1"/>
  <c r="G9467" i="1"/>
  <c r="H9467" i="1"/>
  <c r="G9435" i="1"/>
  <c r="H9435" i="1"/>
  <c r="L9418" i="1"/>
  <c r="H9418" i="1" s="1"/>
  <c r="L9378" i="1"/>
  <c r="L9290" i="1"/>
  <c r="H9290" i="1" s="1"/>
  <c r="L9250" i="1"/>
  <c r="L9162" i="1"/>
  <c r="L9122" i="1"/>
  <c r="L9034" i="1"/>
  <c r="G9034" i="1" s="1"/>
  <c r="L8994" i="1"/>
  <c r="L8906" i="1"/>
  <c r="H8906" i="1" s="1"/>
  <c r="L8866" i="1"/>
  <c r="H8866" i="1" s="1"/>
  <c r="L8778" i="1"/>
  <c r="G8778" i="1" s="1"/>
  <c r="L8738" i="1"/>
  <c r="L8650" i="1"/>
  <c r="L8610" i="1"/>
  <c r="L8522" i="1"/>
  <c r="G8522" i="1" s="1"/>
  <c r="L8482" i="1"/>
  <c r="G8482" i="1" s="1"/>
  <c r="L8394" i="1"/>
  <c r="H8394" i="1" s="1"/>
  <c r="L8354" i="1"/>
  <c r="H8354" i="1" s="1"/>
  <c r="L8266" i="1"/>
  <c r="G8266" i="1" s="1"/>
  <c r="L8194" i="1"/>
  <c r="G6811" i="1"/>
  <c r="H6811" i="1"/>
  <c r="G6779" i="1"/>
  <c r="H6779" i="1"/>
  <c r="G6619" i="1"/>
  <c r="H6619" i="1"/>
  <c r="G6459" i="1"/>
  <c r="H6459" i="1"/>
  <c r="G6363" i="1"/>
  <c r="H6363" i="1"/>
  <c r="F9400" i="1"/>
  <c r="L9400" i="1"/>
  <c r="H9400" i="1" s="1"/>
  <c r="F9376" i="1"/>
  <c r="L9376" i="1"/>
  <c r="G9376" i="1" s="1"/>
  <c r="F9328" i="1"/>
  <c r="L9328" i="1"/>
  <c r="F9288" i="1"/>
  <c r="L9288" i="1"/>
  <c r="F9248" i="1"/>
  <c r="L9248" i="1"/>
  <c r="H9248" i="1" s="1"/>
  <c r="F9200" i="1"/>
  <c r="L9200" i="1"/>
  <c r="F9152" i="1"/>
  <c r="L9152" i="1"/>
  <c r="F9120" i="1"/>
  <c r="L9120" i="1"/>
  <c r="G9120" i="1" s="1"/>
  <c r="F9088" i="1"/>
  <c r="L9088" i="1"/>
  <c r="F9056" i="1"/>
  <c r="L9056" i="1"/>
  <c r="G9056" i="1" s="1"/>
  <c r="F9024" i="1"/>
  <c r="L9024" i="1"/>
  <c r="G9024" i="1" s="1"/>
  <c r="F8976" i="1"/>
  <c r="L8976" i="1"/>
  <c r="G8976" i="1" s="1"/>
  <c r="F8944" i="1"/>
  <c r="L8944" i="1"/>
  <c r="G8944" i="1" s="1"/>
  <c r="F8912" i="1"/>
  <c r="L8912" i="1"/>
  <c r="G8912" i="1" s="1"/>
  <c r="F8888" i="1"/>
  <c r="L8888" i="1"/>
  <c r="F8856" i="1"/>
  <c r="L8856" i="1"/>
  <c r="H8856" i="1" s="1"/>
  <c r="F8824" i="1"/>
  <c r="L8824" i="1"/>
  <c r="H8824" i="1" s="1"/>
  <c r="F8784" i="1"/>
  <c r="L8784" i="1"/>
  <c r="G8784" i="1" s="1"/>
  <c r="F8752" i="1"/>
  <c r="L8752" i="1"/>
  <c r="F8728" i="1"/>
  <c r="L8728" i="1"/>
  <c r="G8728" i="1" s="1"/>
  <c r="F8688" i="1"/>
  <c r="L8688" i="1"/>
  <c r="G8688" i="1" s="1"/>
  <c r="F8664" i="1"/>
  <c r="L8664" i="1"/>
  <c r="H8664" i="1" s="1"/>
  <c r="F8632" i="1"/>
  <c r="L8632" i="1"/>
  <c r="F8584" i="1"/>
  <c r="L8584" i="1"/>
  <c r="G8584" i="1" s="1"/>
  <c r="F8536" i="1"/>
  <c r="L8536" i="1"/>
  <c r="F8480" i="1"/>
  <c r="L8480" i="1"/>
  <c r="F8440" i="1"/>
  <c r="L8440" i="1"/>
  <c r="F8384" i="1"/>
  <c r="L8384" i="1"/>
  <c r="H8384" i="1" s="1"/>
  <c r="F8352" i="1"/>
  <c r="L8352" i="1"/>
  <c r="F8312" i="1"/>
  <c r="L8312" i="1"/>
  <c r="G8312" i="1" s="1"/>
  <c r="F8280" i="1"/>
  <c r="L8280" i="1"/>
  <c r="F8248" i="1"/>
  <c r="L8248" i="1"/>
  <c r="H8248" i="1" s="1"/>
  <c r="F8224" i="1"/>
  <c r="L8224" i="1"/>
  <c r="G8224" i="1" s="1"/>
  <c r="F8184" i="1"/>
  <c r="L8184" i="1"/>
  <c r="G8184" i="1" s="1"/>
  <c r="F8088" i="1"/>
  <c r="L8088" i="1"/>
  <c r="G8088" i="1" s="1"/>
  <c r="F7240" i="1"/>
  <c r="L7240" i="1"/>
  <c r="G7240" i="1" s="1"/>
  <c r="L9954" i="1"/>
  <c r="G9954" i="1" s="1"/>
  <c r="L9946" i="1"/>
  <c r="L9938" i="1"/>
  <c r="G9938" i="1" s="1"/>
  <c r="L9930" i="1"/>
  <c r="G9930" i="1" s="1"/>
  <c r="L9922" i="1"/>
  <c r="G9922" i="1" s="1"/>
  <c r="L9914" i="1"/>
  <c r="L9906" i="1"/>
  <c r="L9898" i="1"/>
  <c r="L9890" i="1"/>
  <c r="G9890" i="1" s="1"/>
  <c r="L9882" i="1"/>
  <c r="L9874" i="1"/>
  <c r="G9874" i="1" s="1"/>
  <c r="L9866" i="1"/>
  <c r="L9858" i="1"/>
  <c r="G9858" i="1" s="1"/>
  <c r="L9850" i="1"/>
  <c r="L9842" i="1"/>
  <c r="L9834" i="1"/>
  <c r="L9826" i="1"/>
  <c r="G9826" i="1" s="1"/>
  <c r="L9818" i="1"/>
  <c r="G9818" i="1" s="1"/>
  <c r="L9810" i="1"/>
  <c r="G9810" i="1" s="1"/>
  <c r="L9802" i="1"/>
  <c r="G9802" i="1" s="1"/>
  <c r="L9794" i="1"/>
  <c r="G9794" i="1" s="1"/>
  <c r="L9786" i="1"/>
  <c r="L9778" i="1"/>
  <c r="L9770" i="1"/>
  <c r="L9762" i="1"/>
  <c r="G9762" i="1" s="1"/>
  <c r="L9754" i="1"/>
  <c r="L9746" i="1"/>
  <c r="G9746" i="1" s="1"/>
  <c r="L9738" i="1"/>
  <c r="G9738" i="1" s="1"/>
  <c r="L9730" i="1"/>
  <c r="G9730" i="1" s="1"/>
  <c r="L9722" i="1"/>
  <c r="L9714" i="1"/>
  <c r="G9714" i="1" s="1"/>
  <c r="L9706" i="1"/>
  <c r="L9698" i="1"/>
  <c r="G9698" i="1" s="1"/>
  <c r="L9690" i="1"/>
  <c r="H9690" i="1" s="1"/>
  <c r="L9682" i="1"/>
  <c r="G9682" i="1" s="1"/>
  <c r="L9674" i="1"/>
  <c r="G9674" i="1" s="1"/>
  <c r="L9666" i="1"/>
  <c r="G9666" i="1" s="1"/>
  <c r="L9658" i="1"/>
  <c r="L9650" i="1"/>
  <c r="L9642" i="1"/>
  <c r="L9634" i="1"/>
  <c r="G9634" i="1" s="1"/>
  <c r="L9626" i="1"/>
  <c r="G9626" i="1" s="1"/>
  <c r="L9618" i="1"/>
  <c r="G9618" i="1" s="1"/>
  <c r="L9610" i="1"/>
  <c r="G9610" i="1" s="1"/>
  <c r="L9602" i="1"/>
  <c r="H9602" i="1" s="1"/>
  <c r="L9594" i="1"/>
  <c r="L9586" i="1"/>
  <c r="L9578" i="1"/>
  <c r="G9578" i="1" s="1"/>
  <c r="L9570" i="1"/>
  <c r="G9570" i="1" s="1"/>
  <c r="L9562" i="1"/>
  <c r="L9554" i="1"/>
  <c r="G9554" i="1" s="1"/>
  <c r="L9546" i="1"/>
  <c r="G9546" i="1" s="1"/>
  <c r="L9538" i="1"/>
  <c r="G9538" i="1" s="1"/>
  <c r="L9530" i="1"/>
  <c r="L9522" i="1"/>
  <c r="L9514" i="1"/>
  <c r="L9506" i="1"/>
  <c r="G9506" i="1" s="1"/>
  <c r="L9498" i="1"/>
  <c r="L9490" i="1"/>
  <c r="G9490" i="1" s="1"/>
  <c r="L9482" i="1"/>
  <c r="G9482" i="1" s="1"/>
  <c r="L9474" i="1"/>
  <c r="H9474" i="1" s="1"/>
  <c r="L9466" i="1"/>
  <c r="L9458" i="1"/>
  <c r="L9450" i="1"/>
  <c r="L9442" i="1"/>
  <c r="G9442" i="1" s="1"/>
  <c r="L9434" i="1"/>
  <c r="L9426" i="1"/>
  <c r="G9426" i="1" s="1"/>
  <c r="L9386" i="1"/>
  <c r="G9386" i="1" s="1"/>
  <c r="L9298" i="1"/>
  <c r="G9298" i="1" s="1"/>
  <c r="L9258" i="1"/>
  <c r="L9170" i="1"/>
  <c r="L9130" i="1"/>
  <c r="L9042" i="1"/>
  <c r="G9042" i="1" s="1"/>
  <c r="L9002" i="1"/>
  <c r="L8914" i="1"/>
  <c r="G8914" i="1" s="1"/>
  <c r="L8874" i="1"/>
  <c r="G8874" i="1" s="1"/>
  <c r="L8786" i="1"/>
  <c r="H8786" i="1" s="1"/>
  <c r="L8746" i="1"/>
  <c r="L8658" i="1"/>
  <c r="L8618" i="1"/>
  <c r="L8530" i="1"/>
  <c r="G8530" i="1" s="1"/>
  <c r="L8490" i="1"/>
  <c r="G8490" i="1" s="1"/>
  <c r="L8402" i="1"/>
  <c r="G8402" i="1" s="1"/>
  <c r="L8362" i="1"/>
  <c r="G8362" i="1" s="1"/>
  <c r="G8091" i="1"/>
  <c r="H8091" i="1"/>
  <c r="G7515" i="1"/>
  <c r="H7515" i="1"/>
  <c r="G6651" i="1"/>
  <c r="H6651" i="1"/>
  <c r="G6395" i="1"/>
  <c r="H6395" i="1"/>
  <c r="G6299" i="1"/>
  <c r="H6299" i="1"/>
  <c r="G9307" i="1"/>
  <c r="H9307" i="1"/>
  <c r="G9179" i="1"/>
  <c r="H9179" i="1"/>
  <c r="G9051" i="1"/>
  <c r="H9051" i="1"/>
  <c r="G8923" i="1"/>
  <c r="H8923" i="1"/>
  <c r="G8795" i="1"/>
  <c r="H8795" i="1"/>
  <c r="G8667" i="1"/>
  <c r="H8667" i="1"/>
  <c r="G8539" i="1"/>
  <c r="H8539" i="1"/>
  <c r="G8411" i="1"/>
  <c r="H8411" i="1"/>
  <c r="G8283" i="1"/>
  <c r="H8283" i="1"/>
  <c r="G7003" i="1"/>
  <c r="H7003" i="1"/>
  <c r="G5981" i="1"/>
  <c r="H5981" i="1"/>
  <c r="G5725" i="1"/>
  <c r="H5725" i="1"/>
  <c r="G5141" i="1"/>
  <c r="H5141" i="1"/>
  <c r="G5013" i="1"/>
  <c r="H5013" i="1"/>
  <c r="G4885" i="1"/>
  <c r="H4885" i="1"/>
  <c r="G4757" i="1"/>
  <c r="H4757" i="1"/>
  <c r="G4629" i="1"/>
  <c r="H4629" i="1"/>
  <c r="G948" i="1"/>
  <c r="H948" i="1"/>
  <c r="G436" i="1"/>
  <c r="H436" i="1"/>
  <c r="F9410" i="1"/>
  <c r="L9410" i="1"/>
  <c r="G9410" i="1" s="1"/>
  <c r="F9402" i="1"/>
  <c r="L9402" i="1"/>
  <c r="F9394" i="1"/>
  <c r="L9394" i="1"/>
  <c r="F9370" i="1"/>
  <c r="L9370" i="1"/>
  <c r="G9370" i="1" s="1"/>
  <c r="F9346" i="1"/>
  <c r="L9346" i="1"/>
  <c r="F9338" i="1"/>
  <c r="L9338" i="1"/>
  <c r="G9338" i="1" s="1"/>
  <c r="F9330" i="1"/>
  <c r="L9330" i="1"/>
  <c r="F9306" i="1"/>
  <c r="L9306" i="1"/>
  <c r="F9282" i="1"/>
  <c r="L9282" i="1"/>
  <c r="H9282" i="1" s="1"/>
  <c r="F9274" i="1"/>
  <c r="L9274" i="1"/>
  <c r="F9266" i="1"/>
  <c r="L9266" i="1"/>
  <c r="F9242" i="1"/>
  <c r="L9242" i="1"/>
  <c r="G9242" i="1" s="1"/>
  <c r="F9218" i="1"/>
  <c r="L9218" i="1"/>
  <c r="F9210" i="1"/>
  <c r="L9210" i="1"/>
  <c r="F9202" i="1"/>
  <c r="L9202" i="1"/>
  <c r="F9178" i="1"/>
  <c r="L9178" i="1"/>
  <c r="G9178" i="1" s="1"/>
  <c r="F9154" i="1"/>
  <c r="L9154" i="1"/>
  <c r="F9146" i="1"/>
  <c r="L9146" i="1"/>
  <c r="F9138" i="1"/>
  <c r="L9138" i="1"/>
  <c r="F9114" i="1"/>
  <c r="L9114" i="1"/>
  <c r="G9114" i="1" s="1"/>
  <c r="F9090" i="1"/>
  <c r="L9090" i="1"/>
  <c r="G9090" i="1" s="1"/>
  <c r="F9082" i="1"/>
  <c r="L9082" i="1"/>
  <c r="F9074" i="1"/>
  <c r="L9074" i="1"/>
  <c r="H9074" i="1" s="1"/>
  <c r="F9050" i="1"/>
  <c r="L9050" i="1"/>
  <c r="G9050" i="1" s="1"/>
  <c r="F9026" i="1"/>
  <c r="L9026" i="1"/>
  <c r="F9018" i="1"/>
  <c r="L9018" i="1"/>
  <c r="F9010" i="1"/>
  <c r="L9010" i="1"/>
  <c r="F8986" i="1"/>
  <c r="L8986" i="1"/>
  <c r="G8986" i="1" s="1"/>
  <c r="F8962" i="1"/>
  <c r="L8962" i="1"/>
  <c r="F8954" i="1"/>
  <c r="L8954" i="1"/>
  <c r="F8946" i="1"/>
  <c r="L8946" i="1"/>
  <c r="F8922" i="1"/>
  <c r="L8922" i="1"/>
  <c r="G8922" i="1" s="1"/>
  <c r="F8898" i="1"/>
  <c r="L8898" i="1"/>
  <c r="F8890" i="1"/>
  <c r="L8890" i="1"/>
  <c r="F8882" i="1"/>
  <c r="L8882" i="1"/>
  <c r="G8882" i="1" s="1"/>
  <c r="F8858" i="1"/>
  <c r="L8858" i="1"/>
  <c r="G8858" i="1" s="1"/>
  <c r="F8834" i="1"/>
  <c r="L8834" i="1"/>
  <c r="F8826" i="1"/>
  <c r="L8826" i="1"/>
  <c r="F8818" i="1"/>
  <c r="L8818" i="1"/>
  <c r="F8794" i="1"/>
  <c r="L8794" i="1"/>
  <c r="G8794" i="1" s="1"/>
  <c r="F8770" i="1"/>
  <c r="L8770" i="1"/>
  <c r="F8762" i="1"/>
  <c r="L8762" i="1"/>
  <c r="F8754" i="1"/>
  <c r="L8754" i="1"/>
  <c r="G8754" i="1" s="1"/>
  <c r="F8730" i="1"/>
  <c r="L8730" i="1"/>
  <c r="H8730" i="1" s="1"/>
  <c r="F8706" i="1"/>
  <c r="L8706" i="1"/>
  <c r="F8698" i="1"/>
  <c r="L8698" i="1"/>
  <c r="F8690" i="1"/>
  <c r="L8690" i="1"/>
  <c r="F8666" i="1"/>
  <c r="L8666" i="1"/>
  <c r="H8666" i="1" s="1"/>
  <c r="F8642" i="1"/>
  <c r="L8642" i="1"/>
  <c r="F8634" i="1"/>
  <c r="L8634" i="1"/>
  <c r="F8626" i="1"/>
  <c r="L8626" i="1"/>
  <c r="F8602" i="1"/>
  <c r="L8602" i="1"/>
  <c r="H8602" i="1" s="1"/>
  <c r="F8578" i="1"/>
  <c r="L8578" i="1"/>
  <c r="F8570" i="1"/>
  <c r="L8570" i="1"/>
  <c r="G8570" i="1" s="1"/>
  <c r="F8562" i="1"/>
  <c r="L8562" i="1"/>
  <c r="G8562" i="1" s="1"/>
  <c r="F8538" i="1"/>
  <c r="L8538" i="1"/>
  <c r="G8538" i="1" s="1"/>
  <c r="F8514" i="1"/>
  <c r="L8514" i="1"/>
  <c r="F8506" i="1"/>
  <c r="L8506" i="1"/>
  <c r="F8498" i="1"/>
  <c r="L8498" i="1"/>
  <c r="G8498" i="1" s="1"/>
  <c r="F8474" i="1"/>
  <c r="L8474" i="1"/>
  <c r="G8474" i="1" s="1"/>
  <c r="F8450" i="1"/>
  <c r="L8450" i="1"/>
  <c r="F8442" i="1"/>
  <c r="L8442" i="1"/>
  <c r="H8442" i="1" s="1"/>
  <c r="F8434" i="1"/>
  <c r="L8434" i="1"/>
  <c r="F8410" i="1"/>
  <c r="L8410" i="1"/>
  <c r="G8410" i="1" s="1"/>
  <c r="F8386" i="1"/>
  <c r="L8386" i="1"/>
  <c r="H8386" i="1" s="1"/>
  <c r="F8378" i="1"/>
  <c r="L8378" i="1"/>
  <c r="F8370" i="1"/>
  <c r="L8370" i="1"/>
  <c r="F8346" i="1"/>
  <c r="L8346" i="1"/>
  <c r="G8346" i="1" s="1"/>
  <c r="F8322" i="1"/>
  <c r="L8322" i="1"/>
  <c r="F8314" i="1"/>
  <c r="L8314" i="1"/>
  <c r="F8306" i="1"/>
  <c r="L8306" i="1"/>
  <c r="F8282" i="1"/>
  <c r="L8282" i="1"/>
  <c r="G8282" i="1" s="1"/>
  <c r="F8258" i="1"/>
  <c r="L8258" i="1"/>
  <c r="F8250" i="1"/>
  <c r="L8250" i="1"/>
  <c r="F8242" i="1"/>
  <c r="L8242" i="1"/>
  <c r="F8234" i="1"/>
  <c r="L8234" i="1"/>
  <c r="H8234" i="1" s="1"/>
  <c r="F8218" i="1"/>
  <c r="L8218" i="1"/>
  <c r="F8210" i="1"/>
  <c r="L8210" i="1"/>
  <c r="F8202" i="1"/>
  <c r="L8202" i="1"/>
  <c r="F8186" i="1"/>
  <c r="L8186" i="1"/>
  <c r="H8186" i="1" s="1"/>
  <c r="F8178" i="1"/>
  <c r="L8178" i="1"/>
  <c r="F8170" i="1"/>
  <c r="L8170" i="1"/>
  <c r="F8162" i="1"/>
  <c r="L8162" i="1"/>
  <c r="F8138" i="1"/>
  <c r="L8138" i="1"/>
  <c r="H8138" i="1" s="1"/>
  <c r="F8122" i="1"/>
  <c r="L8122" i="1"/>
  <c r="F8114" i="1"/>
  <c r="L8114" i="1"/>
  <c r="F8106" i="1"/>
  <c r="L8106" i="1"/>
  <c r="F8098" i="1"/>
  <c r="L8098" i="1"/>
  <c r="G8098" i="1" s="1"/>
  <c r="F8074" i="1"/>
  <c r="L8074" i="1"/>
  <c r="F8066" i="1"/>
  <c r="L8066" i="1"/>
  <c r="F8058" i="1"/>
  <c r="L8058" i="1"/>
  <c r="F8050" i="1"/>
  <c r="L8050" i="1"/>
  <c r="H8050" i="1" s="1"/>
  <c r="F8042" i="1"/>
  <c r="L8042" i="1"/>
  <c r="F8034" i="1"/>
  <c r="L8034" i="1"/>
  <c r="F8026" i="1"/>
  <c r="L8026" i="1"/>
  <c r="F8018" i="1"/>
  <c r="L8018" i="1"/>
  <c r="H8018" i="1" s="1"/>
  <c r="F7994" i="1"/>
  <c r="L7994" i="1"/>
  <c r="F7986" i="1"/>
  <c r="L7986" i="1"/>
  <c r="F7978" i="1"/>
  <c r="L7978" i="1"/>
  <c r="F7970" i="1"/>
  <c r="L7970" i="1"/>
  <c r="H7970" i="1" s="1"/>
  <c r="F7954" i="1"/>
  <c r="L7954" i="1"/>
  <c r="G7954" i="1" s="1"/>
  <c r="F7930" i="1"/>
  <c r="L7930" i="1"/>
  <c r="F7922" i="1"/>
  <c r="L7922" i="1"/>
  <c r="F7914" i="1"/>
  <c r="L7914" i="1"/>
  <c r="H7914" i="1" s="1"/>
  <c r="F7890" i="1"/>
  <c r="L7890" i="1"/>
  <c r="F7882" i="1"/>
  <c r="L7882" i="1"/>
  <c r="G7882" i="1" s="1"/>
  <c r="F7874" i="1"/>
  <c r="L7874" i="1"/>
  <c r="F7866" i="1"/>
  <c r="L7866" i="1"/>
  <c r="G7866" i="1" s="1"/>
  <c r="F7858" i="1"/>
  <c r="L7858" i="1"/>
  <c r="F7850" i="1"/>
  <c r="L7850" i="1"/>
  <c r="G7850" i="1" s="1"/>
  <c r="F7842" i="1"/>
  <c r="L7842" i="1"/>
  <c r="F7834" i="1"/>
  <c r="L7834" i="1"/>
  <c r="H7834" i="1" s="1"/>
  <c r="F7826" i="1"/>
  <c r="L7826" i="1"/>
  <c r="G7826" i="1" s="1"/>
  <c r="F7810" i="1"/>
  <c r="L7810" i="1"/>
  <c r="F7802" i="1"/>
  <c r="L7802" i="1"/>
  <c r="F7794" i="1"/>
  <c r="L7794" i="1"/>
  <c r="H7794" i="1" s="1"/>
  <c r="F7786" i="1"/>
  <c r="L7786" i="1"/>
  <c r="F7770" i="1"/>
  <c r="L7770" i="1"/>
  <c r="F7746" i="1"/>
  <c r="L7746" i="1"/>
  <c r="F7738" i="1"/>
  <c r="L7738" i="1"/>
  <c r="G7738" i="1" s="1"/>
  <c r="F7730" i="1"/>
  <c r="L7730" i="1"/>
  <c r="G7730" i="1" s="1"/>
  <c r="F7722" i="1"/>
  <c r="L7722" i="1"/>
  <c r="F7706" i="1"/>
  <c r="L7706" i="1"/>
  <c r="F7698" i="1"/>
  <c r="L7698" i="1"/>
  <c r="G7698" i="1" s="1"/>
  <c r="F7690" i="1"/>
  <c r="L7690" i="1"/>
  <c r="F7674" i="1"/>
  <c r="L7674" i="1"/>
  <c r="F7666" i="1"/>
  <c r="L7666" i="1"/>
  <c r="G7666" i="1" s="1"/>
  <c r="F7658" i="1"/>
  <c r="L7658" i="1"/>
  <c r="G7658" i="1" s="1"/>
  <c r="F7650" i="1"/>
  <c r="L7650" i="1"/>
  <c r="F7634" i="1"/>
  <c r="L7634" i="1"/>
  <c r="F7626" i="1"/>
  <c r="L7626" i="1"/>
  <c r="F7618" i="1"/>
  <c r="L7618" i="1"/>
  <c r="H7618" i="1" s="1"/>
  <c r="F7610" i="1"/>
  <c r="L7610" i="1"/>
  <c r="F7602" i="1"/>
  <c r="L7602" i="1"/>
  <c r="F7594" i="1"/>
  <c r="L7594" i="1"/>
  <c r="G7594" i="1" s="1"/>
  <c r="F7586" i="1"/>
  <c r="L7586" i="1"/>
  <c r="G7586" i="1" s="1"/>
  <c r="F7578" i="1"/>
  <c r="L7578" i="1"/>
  <c r="F7570" i="1"/>
  <c r="L7570" i="1"/>
  <c r="F7562" i="1"/>
  <c r="L7562" i="1"/>
  <c r="F7554" i="1"/>
  <c r="L7554" i="1"/>
  <c r="G7554" i="1" s="1"/>
  <c r="F7546" i="1"/>
  <c r="L7546" i="1"/>
  <c r="F7538" i="1"/>
  <c r="L7538" i="1"/>
  <c r="F7530" i="1"/>
  <c r="L7530" i="1"/>
  <c r="F7522" i="1"/>
  <c r="L7522" i="1"/>
  <c r="G7522" i="1" s="1"/>
  <c r="F7498" i="1"/>
  <c r="L7498" i="1"/>
  <c r="F7490" i="1"/>
  <c r="L7490" i="1"/>
  <c r="F7482" i="1"/>
  <c r="L7482" i="1"/>
  <c r="F7474" i="1"/>
  <c r="L7474" i="1"/>
  <c r="H7474" i="1" s="1"/>
  <c r="F7466" i="1"/>
  <c r="L7466" i="1"/>
  <c r="F7458" i="1"/>
  <c r="L7458" i="1"/>
  <c r="F7450" i="1"/>
  <c r="L7450" i="1"/>
  <c r="F7434" i="1"/>
  <c r="L7434" i="1"/>
  <c r="G7434" i="1" s="1"/>
  <c r="F7418" i="1"/>
  <c r="L7418" i="1"/>
  <c r="G7418" i="1" s="1"/>
  <c r="F7410" i="1"/>
  <c r="L7410" i="1"/>
  <c r="F7402" i="1"/>
  <c r="L7402" i="1"/>
  <c r="F7394" i="1"/>
  <c r="L7394" i="1"/>
  <c r="G7394" i="1" s="1"/>
  <c r="F7386" i="1"/>
  <c r="L7386" i="1"/>
  <c r="F7378" i="1"/>
  <c r="L7378" i="1"/>
  <c r="F7370" i="1"/>
  <c r="L7370" i="1"/>
  <c r="L9960" i="1"/>
  <c r="G9960" i="1" s="1"/>
  <c r="L9952" i="1"/>
  <c r="G9952" i="1" s="1"/>
  <c r="L9944" i="1"/>
  <c r="H9944" i="1" s="1"/>
  <c r="L9936" i="1"/>
  <c r="L9928" i="1"/>
  <c r="L9920" i="1"/>
  <c r="L9912" i="1"/>
  <c r="G9912" i="1" s="1"/>
  <c r="L9904" i="1"/>
  <c r="G9904" i="1" s="1"/>
  <c r="L9896" i="1"/>
  <c r="G9896" i="1" s="1"/>
  <c r="L9888" i="1"/>
  <c r="L9880" i="1"/>
  <c r="H9880" i="1" s="1"/>
  <c r="L9872" i="1"/>
  <c r="L9864" i="1"/>
  <c r="L9856" i="1"/>
  <c r="G9856" i="1" s="1"/>
  <c r="L9848" i="1"/>
  <c r="G9848" i="1" s="1"/>
  <c r="L9840" i="1"/>
  <c r="H9840" i="1" s="1"/>
  <c r="L9832" i="1"/>
  <c r="G9832" i="1" s="1"/>
  <c r="L9824" i="1"/>
  <c r="H9824" i="1" s="1"/>
  <c r="L9816" i="1"/>
  <c r="H9816" i="1" s="1"/>
  <c r="L9808" i="1"/>
  <c r="L9800" i="1"/>
  <c r="H9800" i="1" s="1"/>
  <c r="L9792" i="1"/>
  <c r="H9792" i="1" s="1"/>
  <c r="L9784" i="1"/>
  <c r="G9784" i="1" s="1"/>
  <c r="L9776" i="1"/>
  <c r="G9776" i="1" s="1"/>
  <c r="L9768" i="1"/>
  <c r="G9768" i="1" s="1"/>
  <c r="L9760" i="1"/>
  <c r="G9760" i="1" s="1"/>
  <c r="L9752" i="1"/>
  <c r="H9752" i="1" s="1"/>
  <c r="L9744" i="1"/>
  <c r="H9744" i="1" s="1"/>
  <c r="L9736" i="1"/>
  <c r="G9736" i="1" s="1"/>
  <c r="L9728" i="1"/>
  <c r="G9728" i="1" s="1"/>
  <c r="L9720" i="1"/>
  <c r="G9720" i="1" s="1"/>
  <c r="L9712" i="1"/>
  <c r="G9712" i="1" s="1"/>
  <c r="L9704" i="1"/>
  <c r="G9704" i="1" s="1"/>
  <c r="L9696" i="1"/>
  <c r="H9696" i="1" s="1"/>
  <c r="L9688" i="1"/>
  <c r="H9688" i="1" s="1"/>
  <c r="L9680" i="1"/>
  <c r="G9680" i="1" s="1"/>
  <c r="L9672" i="1"/>
  <c r="G9672" i="1" s="1"/>
  <c r="L9664" i="1"/>
  <c r="H9664" i="1" s="1"/>
  <c r="L9656" i="1"/>
  <c r="G9656" i="1" s="1"/>
  <c r="L9648" i="1"/>
  <c r="G9648" i="1" s="1"/>
  <c r="L9640" i="1"/>
  <c r="G9640" i="1" s="1"/>
  <c r="L9632" i="1"/>
  <c r="G9632" i="1" s="1"/>
  <c r="L9624" i="1"/>
  <c r="H9624" i="1" s="1"/>
  <c r="L9616" i="1"/>
  <c r="H9616" i="1" s="1"/>
  <c r="L9608" i="1"/>
  <c r="G9608" i="1" s="1"/>
  <c r="L9600" i="1"/>
  <c r="G9600" i="1" s="1"/>
  <c r="L9592" i="1"/>
  <c r="G9592" i="1" s="1"/>
  <c r="L9584" i="1"/>
  <c r="G9584" i="1" s="1"/>
  <c r="L9576" i="1"/>
  <c r="G9576" i="1" s="1"/>
  <c r="L9568" i="1"/>
  <c r="G9568" i="1" s="1"/>
  <c r="L9560" i="1"/>
  <c r="H9560" i="1" s="1"/>
  <c r="L9552" i="1"/>
  <c r="L9544" i="1"/>
  <c r="H9544" i="1" s="1"/>
  <c r="L9536" i="1"/>
  <c r="H9536" i="1" s="1"/>
  <c r="L9528" i="1"/>
  <c r="G9528" i="1" s="1"/>
  <c r="L9520" i="1"/>
  <c r="L9512" i="1"/>
  <c r="G9512" i="1" s="1"/>
  <c r="L9504" i="1"/>
  <c r="G9504" i="1" s="1"/>
  <c r="L9496" i="1"/>
  <c r="H9496" i="1" s="1"/>
  <c r="L9488" i="1"/>
  <c r="L9480" i="1"/>
  <c r="L9472" i="1"/>
  <c r="L9464" i="1"/>
  <c r="G9464" i="1" s="1"/>
  <c r="L9456" i="1"/>
  <c r="G9456" i="1" s="1"/>
  <c r="L9448" i="1"/>
  <c r="G9448" i="1" s="1"/>
  <c r="L9440" i="1"/>
  <c r="G9440" i="1" s="1"/>
  <c r="L9432" i="1"/>
  <c r="H9432" i="1" s="1"/>
  <c r="L8130" i="1"/>
  <c r="L7946" i="1"/>
  <c r="L7906" i="1"/>
  <c r="G7451" i="1"/>
  <c r="H7451" i="1"/>
  <c r="G7835" i="1"/>
  <c r="H7835" i="1"/>
  <c r="G7259" i="1"/>
  <c r="H7259" i="1"/>
  <c r="L7250" i="1"/>
  <c r="L7170" i="1"/>
  <c r="G5930" i="1"/>
  <c r="H5930" i="1"/>
  <c r="G5618" i="1"/>
  <c r="H5618" i="1"/>
  <c r="G5554" i="1"/>
  <c r="H5554" i="1"/>
  <c r="G5490" i="1"/>
  <c r="H5490" i="1"/>
  <c r="G5426" i="1"/>
  <c r="H5426" i="1"/>
  <c r="G5362" i="1"/>
  <c r="H5362" i="1"/>
  <c r="G5298" i="1"/>
  <c r="H5298" i="1"/>
  <c r="G5234" i="1"/>
  <c r="H5234" i="1"/>
  <c r="G9403" i="1"/>
  <c r="H9403" i="1"/>
  <c r="G9339" i="1"/>
  <c r="H9339" i="1"/>
  <c r="G9275" i="1"/>
  <c r="H9275" i="1"/>
  <c r="G9211" i="1"/>
  <c r="H9211" i="1"/>
  <c r="G9147" i="1"/>
  <c r="H9147" i="1"/>
  <c r="G9083" i="1"/>
  <c r="G9019" i="1"/>
  <c r="H9019" i="1"/>
  <c r="G8955" i="1"/>
  <c r="H8955" i="1"/>
  <c r="G8891" i="1"/>
  <c r="H8891" i="1"/>
  <c r="G8827" i="1"/>
  <c r="H8827" i="1"/>
  <c r="G8763" i="1"/>
  <c r="H8763" i="1"/>
  <c r="G8699" i="1"/>
  <c r="H8699" i="1"/>
  <c r="G8635" i="1"/>
  <c r="H8635" i="1"/>
  <c r="G8571" i="1"/>
  <c r="H8571" i="1"/>
  <c r="G8507" i="1"/>
  <c r="H8507" i="1"/>
  <c r="G8443" i="1"/>
  <c r="H8443" i="1"/>
  <c r="G8379" i="1"/>
  <c r="H8379" i="1"/>
  <c r="G8315" i="1"/>
  <c r="H8315" i="1"/>
  <c r="G8027" i="1"/>
  <c r="H8027" i="1"/>
  <c r="G7579" i="1"/>
  <c r="H7579" i="1"/>
  <c r="L7258" i="1"/>
  <c r="G7258" i="1" s="1"/>
  <c r="G7067" i="1"/>
  <c r="H7067" i="1"/>
  <c r="L7058" i="1"/>
  <c r="L6978" i="1"/>
  <c r="G6978" i="1" s="1"/>
  <c r="G8219" i="1"/>
  <c r="H8219" i="1"/>
  <c r="G7707" i="1"/>
  <c r="H7707" i="1"/>
  <c r="G7387" i="1"/>
  <c r="H7387" i="1"/>
  <c r="L7298" i="1"/>
  <c r="L7066" i="1"/>
  <c r="H7066" i="1" s="1"/>
  <c r="H9540" i="1"/>
  <c r="G9540" i="1"/>
  <c r="G7899" i="1"/>
  <c r="H7899" i="1"/>
  <c r="G7195" i="1"/>
  <c r="H7195" i="1"/>
  <c r="L7186" i="1"/>
  <c r="L7106" i="1"/>
  <c r="G7106" i="1" s="1"/>
  <c r="F7354" i="1"/>
  <c r="L7354" i="1"/>
  <c r="G7354" i="1" s="1"/>
  <c r="F7346" i="1"/>
  <c r="L7346" i="1"/>
  <c r="G7346" i="1" s="1"/>
  <c r="F7338" i="1"/>
  <c r="L7338" i="1"/>
  <c r="G7338" i="1" s="1"/>
  <c r="F7330" i="1"/>
  <c r="L7330" i="1"/>
  <c r="H7330" i="1" s="1"/>
  <c r="F7306" i="1"/>
  <c r="L7306" i="1"/>
  <c r="G7306" i="1" s="1"/>
  <c r="F7290" i="1"/>
  <c r="L7290" i="1"/>
  <c r="G7290" i="1" s="1"/>
  <c r="F7282" i="1"/>
  <c r="L7282" i="1"/>
  <c r="G7282" i="1" s="1"/>
  <c r="F7274" i="1"/>
  <c r="L7274" i="1"/>
  <c r="G7274" i="1" s="1"/>
  <c r="F7266" i="1"/>
  <c r="L7266" i="1"/>
  <c r="G7266" i="1" s="1"/>
  <c r="F7242" i="1"/>
  <c r="L7242" i="1"/>
  <c r="H7242" i="1" s="1"/>
  <c r="F7226" i="1"/>
  <c r="L7226" i="1"/>
  <c r="H7226" i="1" s="1"/>
  <c r="F7218" i="1"/>
  <c r="L7218" i="1"/>
  <c r="G7218" i="1" s="1"/>
  <c r="F7210" i="1"/>
  <c r="L7210" i="1"/>
  <c r="G7210" i="1" s="1"/>
  <c r="F7202" i="1"/>
  <c r="L7202" i="1"/>
  <c r="G7202" i="1" s="1"/>
  <c r="F7178" i="1"/>
  <c r="L7178" i="1"/>
  <c r="H7178" i="1" s="1"/>
  <c r="F7162" i="1"/>
  <c r="L7162" i="1"/>
  <c r="G7162" i="1" s="1"/>
  <c r="F7154" i="1"/>
  <c r="L7154" i="1"/>
  <c r="G7154" i="1" s="1"/>
  <c r="F7146" i="1"/>
  <c r="L7146" i="1"/>
  <c r="H7146" i="1" s="1"/>
  <c r="F7138" i="1"/>
  <c r="L7138" i="1"/>
  <c r="H7138" i="1" s="1"/>
  <c r="F7114" i="1"/>
  <c r="L7114" i="1"/>
  <c r="G7114" i="1" s="1"/>
  <c r="F7098" i="1"/>
  <c r="L7098" i="1"/>
  <c r="G7098" i="1" s="1"/>
  <c r="F7090" i="1"/>
  <c r="L7090" i="1"/>
  <c r="G7090" i="1" s="1"/>
  <c r="F7082" i="1"/>
  <c r="L7082" i="1"/>
  <c r="H7082" i="1" s="1"/>
  <c r="F7074" i="1"/>
  <c r="L7074" i="1"/>
  <c r="H7074" i="1" s="1"/>
  <c r="F7050" i="1"/>
  <c r="L7050" i="1"/>
  <c r="H7050" i="1" s="1"/>
  <c r="F7034" i="1"/>
  <c r="L7034" i="1"/>
  <c r="G7034" i="1" s="1"/>
  <c r="F7026" i="1"/>
  <c r="L7026" i="1"/>
  <c r="G7026" i="1" s="1"/>
  <c r="F7018" i="1"/>
  <c r="L7018" i="1"/>
  <c r="G7018" i="1" s="1"/>
  <c r="F7010" i="1"/>
  <c r="L7010" i="1"/>
  <c r="G7010" i="1" s="1"/>
  <c r="F6986" i="1"/>
  <c r="L6986" i="1"/>
  <c r="H6986" i="1" s="1"/>
  <c r="F6970" i="1"/>
  <c r="L6970" i="1"/>
  <c r="H6970" i="1" s="1"/>
  <c r="F6962" i="1"/>
  <c r="L6962" i="1"/>
  <c r="G6962" i="1" s="1"/>
  <c r="F6954" i="1"/>
  <c r="L6954" i="1"/>
  <c r="H6954" i="1" s="1"/>
  <c r="F6946" i="1"/>
  <c r="L6946" i="1"/>
  <c r="G6946" i="1" s="1"/>
  <c r="F4586" i="1"/>
  <c r="L4586" i="1"/>
  <c r="G4586" i="1" s="1"/>
  <c r="F4578" i="1"/>
  <c r="L4578" i="1"/>
  <c r="G4578" i="1" s="1"/>
  <c r="F4570" i="1"/>
  <c r="L4570" i="1"/>
  <c r="G4570" i="1" s="1"/>
  <c r="F4562" i="1"/>
  <c r="L4562" i="1"/>
  <c r="H4562" i="1" s="1"/>
  <c r="F4554" i="1"/>
  <c r="L4554" i="1"/>
  <c r="G4554" i="1" s="1"/>
  <c r="F4546" i="1"/>
  <c r="L4546" i="1"/>
  <c r="G4546" i="1" s="1"/>
  <c r="F4538" i="1"/>
  <c r="L4538" i="1"/>
  <c r="G4538" i="1" s="1"/>
  <c r="F4530" i="1"/>
  <c r="L4530" i="1"/>
  <c r="H4530" i="1" s="1"/>
  <c r="F4522" i="1"/>
  <c r="L4522" i="1"/>
  <c r="G4522" i="1" s="1"/>
  <c r="F4514" i="1"/>
  <c r="L4514" i="1"/>
  <c r="G4514" i="1" s="1"/>
  <c r="F4506" i="1"/>
  <c r="L4506" i="1"/>
  <c r="H4506" i="1" s="1"/>
  <c r="F4498" i="1"/>
  <c r="L4498" i="1"/>
  <c r="H4498" i="1" s="1"/>
  <c r="F4490" i="1"/>
  <c r="L4490" i="1"/>
  <c r="G4490" i="1" s="1"/>
  <c r="F4482" i="1"/>
  <c r="L4482" i="1"/>
  <c r="G4482" i="1" s="1"/>
  <c r="F4474" i="1"/>
  <c r="L4474" i="1"/>
  <c r="G4474" i="1" s="1"/>
  <c r="F4466" i="1"/>
  <c r="L4466" i="1"/>
  <c r="H4466" i="1" s="1"/>
  <c r="F4458" i="1"/>
  <c r="L4458" i="1"/>
  <c r="G4458" i="1" s="1"/>
  <c r="F4450" i="1"/>
  <c r="L4450" i="1"/>
  <c r="H4450" i="1" s="1"/>
  <c r="F4442" i="1"/>
  <c r="L4442" i="1"/>
  <c r="H4442" i="1" s="1"/>
  <c r="F4434" i="1"/>
  <c r="L4434" i="1"/>
  <c r="H4434" i="1" s="1"/>
  <c r="F4426" i="1"/>
  <c r="L4426" i="1"/>
  <c r="G4426" i="1" s="1"/>
  <c r="F4418" i="1"/>
  <c r="L4418" i="1"/>
  <c r="H4418" i="1" s="1"/>
  <c r="F4410" i="1"/>
  <c r="L4410" i="1"/>
  <c r="G4410" i="1" s="1"/>
  <c r="F4402" i="1"/>
  <c r="L4402" i="1"/>
  <c r="H4402" i="1" s="1"/>
  <c r="F4394" i="1"/>
  <c r="L4394" i="1"/>
  <c r="G4394" i="1" s="1"/>
  <c r="F4386" i="1"/>
  <c r="L4386" i="1"/>
  <c r="G4386" i="1" s="1"/>
  <c r="F4378" i="1"/>
  <c r="L4378" i="1"/>
  <c r="G4378" i="1" s="1"/>
  <c r="F4370" i="1"/>
  <c r="L4370" i="1"/>
  <c r="H4370" i="1" s="1"/>
  <c r="F4362" i="1"/>
  <c r="L4362" i="1"/>
  <c r="G4362" i="1" s="1"/>
  <c r="F4354" i="1"/>
  <c r="L4354" i="1"/>
  <c r="G4354" i="1" s="1"/>
  <c r="F4346" i="1"/>
  <c r="L4346" i="1"/>
  <c r="G4346" i="1" s="1"/>
  <c r="F4338" i="1"/>
  <c r="L4338" i="1"/>
  <c r="H4338" i="1" s="1"/>
  <c r="F4330" i="1"/>
  <c r="L4330" i="1"/>
  <c r="G4330" i="1" s="1"/>
  <c r="F4322" i="1"/>
  <c r="L4322" i="1"/>
  <c r="G4322" i="1" s="1"/>
  <c r="F4314" i="1"/>
  <c r="L4314" i="1"/>
  <c r="H4314" i="1" s="1"/>
  <c r="F4306" i="1"/>
  <c r="L4306" i="1"/>
  <c r="H4306" i="1" s="1"/>
  <c r="F4298" i="1"/>
  <c r="L4298" i="1"/>
  <c r="G4298" i="1" s="1"/>
  <c r="F4290" i="1"/>
  <c r="L4290" i="1"/>
  <c r="H4290" i="1" s="1"/>
  <c r="F4282" i="1"/>
  <c r="L4282" i="1"/>
  <c r="G4282" i="1" s="1"/>
  <c r="F4274" i="1"/>
  <c r="L4274" i="1"/>
  <c r="H4274" i="1" s="1"/>
  <c r="F4266" i="1"/>
  <c r="L4266" i="1"/>
  <c r="G4266" i="1" s="1"/>
  <c r="F4258" i="1"/>
  <c r="L4258" i="1"/>
  <c r="G4258" i="1" s="1"/>
  <c r="F4250" i="1"/>
  <c r="L4250" i="1"/>
  <c r="G4250" i="1" s="1"/>
  <c r="F4242" i="1"/>
  <c r="L4242" i="1"/>
  <c r="H4242" i="1" s="1"/>
  <c r="F4234" i="1"/>
  <c r="L4234" i="1"/>
  <c r="G4234" i="1" s="1"/>
  <c r="F4226" i="1"/>
  <c r="L4226" i="1"/>
  <c r="G4226" i="1" s="1"/>
  <c r="F4218" i="1"/>
  <c r="L4218" i="1"/>
  <c r="G4218" i="1" s="1"/>
  <c r="F4210" i="1"/>
  <c r="L4210" i="1"/>
  <c r="H4210" i="1" s="1"/>
  <c r="F4202" i="1"/>
  <c r="L4202" i="1"/>
  <c r="G4202" i="1" s="1"/>
  <c r="F4194" i="1"/>
  <c r="L4194" i="1"/>
  <c r="G4194" i="1" s="1"/>
  <c r="F4186" i="1"/>
  <c r="L4186" i="1"/>
  <c r="H4186" i="1" s="1"/>
  <c r="F4178" i="1"/>
  <c r="L4178" i="1"/>
  <c r="H4178" i="1" s="1"/>
  <c r="F4170" i="1"/>
  <c r="L4170" i="1"/>
  <c r="H4170" i="1" s="1"/>
  <c r="F4162" i="1"/>
  <c r="L4162" i="1"/>
  <c r="G4162" i="1" s="1"/>
  <c r="F4154" i="1"/>
  <c r="L4154" i="1"/>
  <c r="G4154" i="1" s="1"/>
  <c r="F4146" i="1"/>
  <c r="L4146" i="1"/>
  <c r="H4146" i="1" s="1"/>
  <c r="F4138" i="1"/>
  <c r="L4138" i="1"/>
  <c r="G4138" i="1" s="1"/>
  <c r="F4130" i="1"/>
  <c r="L4130" i="1"/>
  <c r="G4130" i="1" s="1"/>
  <c r="F4122" i="1"/>
  <c r="L4122" i="1"/>
  <c r="H4122" i="1" s="1"/>
  <c r="F4114" i="1"/>
  <c r="L4114" i="1"/>
  <c r="H4114" i="1" s="1"/>
  <c r="F4106" i="1"/>
  <c r="L4106" i="1"/>
  <c r="G4106" i="1" s="1"/>
  <c r="F4098" i="1"/>
  <c r="L4098" i="1"/>
  <c r="G4098" i="1" s="1"/>
  <c r="F4090" i="1"/>
  <c r="L4090" i="1"/>
  <c r="G4090" i="1" s="1"/>
  <c r="F4082" i="1"/>
  <c r="L4082" i="1"/>
  <c r="H4082" i="1" s="1"/>
  <c r="F4074" i="1"/>
  <c r="L4074" i="1"/>
  <c r="H4074" i="1" s="1"/>
  <c r="F4066" i="1"/>
  <c r="L4066" i="1"/>
  <c r="G4066" i="1" s="1"/>
  <c r="F4058" i="1"/>
  <c r="L4058" i="1"/>
  <c r="G4058" i="1" s="1"/>
  <c r="F4050" i="1"/>
  <c r="L4050" i="1"/>
  <c r="H4050" i="1" s="1"/>
  <c r="F4042" i="1"/>
  <c r="L4042" i="1"/>
  <c r="G4042" i="1" s="1"/>
  <c r="F4034" i="1"/>
  <c r="L4034" i="1"/>
  <c r="H4034" i="1" s="1"/>
  <c r="F4026" i="1"/>
  <c r="L4026" i="1"/>
  <c r="H4026" i="1" s="1"/>
  <c r="F4018" i="1"/>
  <c r="L4018" i="1"/>
  <c r="H4018" i="1" s="1"/>
  <c r="F4010" i="1"/>
  <c r="L4010" i="1"/>
  <c r="G4010" i="1" s="1"/>
  <c r="F4002" i="1"/>
  <c r="L4002" i="1"/>
  <c r="G4002" i="1" s="1"/>
  <c r="F3994" i="1"/>
  <c r="L3994" i="1"/>
  <c r="H3994" i="1" s="1"/>
  <c r="F3986" i="1"/>
  <c r="L3986" i="1"/>
  <c r="H3986" i="1" s="1"/>
  <c r="F3978" i="1"/>
  <c r="L3978" i="1"/>
  <c r="G3978" i="1" s="1"/>
  <c r="F3970" i="1"/>
  <c r="L3970" i="1"/>
  <c r="G3970" i="1" s="1"/>
  <c r="F3962" i="1"/>
  <c r="L3962" i="1"/>
  <c r="G3962" i="1" s="1"/>
  <c r="F3954" i="1"/>
  <c r="L3954" i="1"/>
  <c r="H3954" i="1" s="1"/>
  <c r="F3946" i="1"/>
  <c r="L3946" i="1"/>
  <c r="H3946" i="1" s="1"/>
  <c r="F3938" i="1"/>
  <c r="L3938" i="1"/>
  <c r="G3938" i="1" s="1"/>
  <c r="F3930" i="1"/>
  <c r="L3930" i="1"/>
  <c r="G3930" i="1" s="1"/>
  <c r="F3922" i="1"/>
  <c r="L3922" i="1"/>
  <c r="H3922" i="1" s="1"/>
  <c r="F3914" i="1"/>
  <c r="L3914" i="1"/>
  <c r="G3914" i="1" s="1"/>
  <c r="F3906" i="1"/>
  <c r="L3906" i="1"/>
  <c r="H3906" i="1" s="1"/>
  <c r="F3898" i="1"/>
  <c r="L3898" i="1"/>
  <c r="G3898" i="1" s="1"/>
  <c r="F3890" i="1"/>
  <c r="L3890" i="1"/>
  <c r="H3890" i="1" s="1"/>
  <c r="F3882" i="1"/>
  <c r="L3882" i="1"/>
  <c r="G3882" i="1" s="1"/>
  <c r="F3874" i="1"/>
  <c r="L3874" i="1"/>
  <c r="G3874" i="1" s="1"/>
  <c r="F3866" i="1"/>
  <c r="L3866" i="1"/>
  <c r="G3866" i="1" s="1"/>
  <c r="F3858" i="1"/>
  <c r="L3858" i="1"/>
  <c r="H3858" i="1" s="1"/>
  <c r="F3850" i="1"/>
  <c r="L3850" i="1"/>
  <c r="G3850" i="1" s="1"/>
  <c r="F3842" i="1"/>
  <c r="L3842" i="1"/>
  <c r="H3842" i="1" s="1"/>
  <c r="F3834" i="1"/>
  <c r="L3834" i="1"/>
  <c r="G3834" i="1" s="1"/>
  <c r="F3826" i="1"/>
  <c r="L3826" i="1"/>
  <c r="H3826" i="1" s="1"/>
  <c r="F3818" i="1"/>
  <c r="L3818" i="1"/>
  <c r="H3818" i="1" s="1"/>
  <c r="F3810" i="1"/>
  <c r="L3810" i="1"/>
  <c r="G3810" i="1" s="1"/>
  <c r="F3802" i="1"/>
  <c r="L3802" i="1"/>
  <c r="H3802" i="1" s="1"/>
  <c r="F3794" i="1"/>
  <c r="L3794" i="1"/>
  <c r="H3794" i="1" s="1"/>
  <c r="F3786" i="1"/>
  <c r="L3786" i="1"/>
  <c r="G3786" i="1" s="1"/>
  <c r="F3778" i="1"/>
  <c r="L3778" i="1"/>
  <c r="G3778" i="1" s="1"/>
  <c r="F3770" i="1"/>
  <c r="L3770" i="1"/>
  <c r="G3770" i="1" s="1"/>
  <c r="F3762" i="1"/>
  <c r="L3762" i="1"/>
  <c r="H3762" i="1" s="1"/>
  <c r="F3754" i="1"/>
  <c r="L3754" i="1"/>
  <c r="G3754" i="1" s="1"/>
  <c r="F3746" i="1"/>
  <c r="L3746" i="1"/>
  <c r="G3746" i="1" s="1"/>
  <c r="F3738" i="1"/>
  <c r="L3738" i="1"/>
  <c r="H3738" i="1" s="1"/>
  <c r="F3730" i="1"/>
  <c r="L3730" i="1"/>
  <c r="H3730" i="1" s="1"/>
  <c r="F3722" i="1"/>
  <c r="L3722" i="1"/>
  <c r="G3722" i="1" s="1"/>
  <c r="F3714" i="1"/>
  <c r="L3714" i="1"/>
  <c r="H3714" i="1" s="1"/>
  <c r="F3706" i="1"/>
  <c r="L3706" i="1"/>
  <c r="G3706" i="1" s="1"/>
  <c r="F3698" i="1"/>
  <c r="L3698" i="1"/>
  <c r="H3698" i="1" s="1"/>
  <c r="F3690" i="1"/>
  <c r="L3690" i="1"/>
  <c r="G3690" i="1" s="1"/>
  <c r="F3682" i="1"/>
  <c r="L3682" i="1"/>
  <c r="G3682" i="1" s="1"/>
  <c r="F3674" i="1"/>
  <c r="L3674" i="1"/>
  <c r="G3674" i="1" s="1"/>
  <c r="F3666" i="1"/>
  <c r="L3666" i="1"/>
  <c r="H3666" i="1" s="1"/>
  <c r="F3658" i="1"/>
  <c r="L3658" i="1"/>
  <c r="G3658" i="1" s="1"/>
  <c r="F3650" i="1"/>
  <c r="L3650" i="1"/>
  <c r="H3650" i="1" s="1"/>
  <c r="F3642" i="1"/>
  <c r="L3642" i="1"/>
  <c r="G3642" i="1" s="1"/>
  <c r="F3634" i="1"/>
  <c r="L3634" i="1"/>
  <c r="H3634" i="1" s="1"/>
  <c r="F3626" i="1"/>
  <c r="L3626" i="1"/>
  <c r="H3626" i="1" s="1"/>
  <c r="F3618" i="1"/>
  <c r="L3618" i="1"/>
  <c r="H3618" i="1" s="1"/>
  <c r="F3610" i="1"/>
  <c r="L3610" i="1"/>
  <c r="H3610" i="1" s="1"/>
  <c r="F3602" i="1"/>
  <c r="L3602" i="1"/>
  <c r="H3602" i="1" s="1"/>
  <c r="F3594" i="1"/>
  <c r="L3594" i="1"/>
  <c r="G3594" i="1" s="1"/>
  <c r="F3586" i="1"/>
  <c r="L3586" i="1"/>
  <c r="G3586" i="1" s="1"/>
  <c r="F3578" i="1"/>
  <c r="L3578" i="1"/>
  <c r="G3578" i="1" s="1"/>
  <c r="F3570" i="1"/>
  <c r="L3570" i="1"/>
  <c r="H3570" i="1" s="1"/>
  <c r="F3562" i="1"/>
  <c r="L3562" i="1"/>
  <c r="G3562" i="1" s="1"/>
  <c r="F3554" i="1"/>
  <c r="L3554" i="1"/>
  <c r="G3554" i="1" s="1"/>
  <c r="F3546" i="1"/>
  <c r="L3546" i="1"/>
  <c r="H3546" i="1" s="1"/>
  <c r="F3538" i="1"/>
  <c r="L3538" i="1"/>
  <c r="H3538" i="1" s="1"/>
  <c r="F3530" i="1"/>
  <c r="L3530" i="1"/>
  <c r="G3530" i="1" s="1"/>
  <c r="F3522" i="1"/>
  <c r="L3522" i="1"/>
  <c r="G3522" i="1" s="1"/>
  <c r="F3514" i="1"/>
  <c r="L3514" i="1"/>
  <c r="H3514" i="1" s="1"/>
  <c r="F3506" i="1"/>
  <c r="L3506" i="1"/>
  <c r="H3506" i="1" s="1"/>
  <c r="F3498" i="1"/>
  <c r="L3498" i="1"/>
  <c r="G3498" i="1" s="1"/>
  <c r="F3490" i="1"/>
  <c r="L3490" i="1"/>
  <c r="H3490" i="1" s="1"/>
  <c r="F3482" i="1"/>
  <c r="L3482" i="1"/>
  <c r="H3482" i="1" s="1"/>
  <c r="F3474" i="1"/>
  <c r="L3474" i="1"/>
  <c r="H3474" i="1" s="1"/>
  <c r="F3466" i="1"/>
  <c r="L3466" i="1"/>
  <c r="G3466" i="1" s="1"/>
  <c r="F3458" i="1"/>
  <c r="L3458" i="1"/>
  <c r="G3458" i="1" s="1"/>
  <c r="F3450" i="1"/>
  <c r="L3450" i="1"/>
  <c r="G3450" i="1" s="1"/>
  <c r="F3442" i="1"/>
  <c r="L3442" i="1"/>
  <c r="H3442" i="1" s="1"/>
  <c r="F3434" i="1"/>
  <c r="L3434" i="1"/>
  <c r="G3434" i="1" s="1"/>
  <c r="F3426" i="1"/>
  <c r="L3426" i="1"/>
  <c r="H3426" i="1" s="1"/>
  <c r="F3418" i="1"/>
  <c r="L3418" i="1"/>
  <c r="G3418" i="1" s="1"/>
  <c r="F3410" i="1"/>
  <c r="L3410" i="1"/>
  <c r="H3410" i="1" s="1"/>
  <c r="F3402" i="1"/>
  <c r="L3402" i="1"/>
  <c r="G3402" i="1" s="1"/>
  <c r="F3394" i="1"/>
  <c r="L3394" i="1"/>
  <c r="G3394" i="1" s="1"/>
  <c r="F3386" i="1"/>
  <c r="L3386" i="1"/>
  <c r="G3386" i="1" s="1"/>
  <c r="F3378" i="1"/>
  <c r="L3378" i="1"/>
  <c r="H3378" i="1" s="1"/>
  <c r="F3370" i="1"/>
  <c r="L3370" i="1"/>
  <c r="G3370" i="1" s="1"/>
  <c r="F3362" i="1"/>
  <c r="L3362" i="1"/>
  <c r="H3362" i="1" s="1"/>
  <c r="F3354" i="1"/>
  <c r="L3354" i="1"/>
  <c r="G3354" i="1" s="1"/>
  <c r="F3346" i="1"/>
  <c r="L3346" i="1"/>
  <c r="H3346" i="1" s="1"/>
  <c r="F3338" i="1"/>
  <c r="L3338" i="1"/>
  <c r="G3338" i="1" s="1"/>
  <c r="F3330" i="1"/>
  <c r="L3330" i="1"/>
  <c r="G3330" i="1" s="1"/>
  <c r="F3322" i="1"/>
  <c r="L3322" i="1"/>
  <c r="H3322" i="1" s="1"/>
  <c r="F3314" i="1"/>
  <c r="L3314" i="1"/>
  <c r="H3314" i="1" s="1"/>
  <c r="F3306" i="1"/>
  <c r="L3306" i="1"/>
  <c r="G3306" i="1" s="1"/>
  <c r="F3298" i="1"/>
  <c r="L3298" i="1"/>
  <c r="G3298" i="1" s="1"/>
  <c r="F3290" i="1"/>
  <c r="L3290" i="1"/>
  <c r="G3290" i="1" s="1"/>
  <c r="F3282" i="1"/>
  <c r="L3282" i="1"/>
  <c r="H3282" i="1" s="1"/>
  <c r="F3274" i="1"/>
  <c r="L3274" i="1"/>
  <c r="G3274" i="1" s="1"/>
  <c r="F3266" i="1"/>
  <c r="L3266" i="1"/>
  <c r="G3266" i="1" s="1"/>
  <c r="F3258" i="1"/>
  <c r="L3258" i="1"/>
  <c r="G3258" i="1" s="1"/>
  <c r="F3250" i="1"/>
  <c r="L3250" i="1"/>
  <c r="H3250" i="1" s="1"/>
  <c r="F3242" i="1"/>
  <c r="L3242" i="1"/>
  <c r="H3242" i="1" s="1"/>
  <c r="F3234" i="1"/>
  <c r="L3234" i="1"/>
  <c r="G3234" i="1" s="1"/>
  <c r="F3226" i="1"/>
  <c r="L3226" i="1"/>
  <c r="G3226" i="1" s="1"/>
  <c r="F3218" i="1"/>
  <c r="L3218" i="1"/>
  <c r="H3218" i="1" s="1"/>
  <c r="F3210" i="1"/>
  <c r="L3210" i="1"/>
  <c r="G3210" i="1" s="1"/>
  <c r="F3202" i="1"/>
  <c r="L3202" i="1"/>
  <c r="G3202" i="1" s="1"/>
  <c r="F3194" i="1"/>
  <c r="L3194" i="1"/>
  <c r="H3194" i="1" s="1"/>
  <c r="F3186" i="1"/>
  <c r="L3186" i="1"/>
  <c r="H3186" i="1" s="1"/>
  <c r="F3178" i="1"/>
  <c r="L3178" i="1"/>
  <c r="G3178" i="1" s="1"/>
  <c r="F3170" i="1"/>
  <c r="L3170" i="1"/>
  <c r="G3170" i="1" s="1"/>
  <c r="F3162" i="1"/>
  <c r="L3162" i="1"/>
  <c r="G3162" i="1" s="1"/>
  <c r="F3154" i="1"/>
  <c r="L3154" i="1"/>
  <c r="H3154" i="1" s="1"/>
  <c r="F3146" i="1"/>
  <c r="L3146" i="1"/>
  <c r="G3146" i="1" s="1"/>
  <c r="F3138" i="1"/>
  <c r="L3138" i="1"/>
  <c r="G3138" i="1" s="1"/>
  <c r="F3130" i="1"/>
  <c r="L3130" i="1"/>
  <c r="G3130" i="1" s="1"/>
  <c r="F3122" i="1"/>
  <c r="L3122" i="1"/>
  <c r="H3122" i="1" s="1"/>
  <c r="F3114" i="1"/>
  <c r="L3114" i="1"/>
  <c r="G3114" i="1" s="1"/>
  <c r="F3106" i="1"/>
  <c r="L3106" i="1"/>
  <c r="G3106" i="1" s="1"/>
  <c r="F3098" i="1"/>
  <c r="L3098" i="1"/>
  <c r="H3098" i="1" s="1"/>
  <c r="F3090" i="1"/>
  <c r="L3090" i="1"/>
  <c r="H3090" i="1" s="1"/>
  <c r="F3082" i="1"/>
  <c r="L3082" i="1"/>
  <c r="G3082" i="1" s="1"/>
  <c r="F3074" i="1"/>
  <c r="L3074" i="1"/>
  <c r="G3074" i="1" s="1"/>
  <c r="F3066" i="1"/>
  <c r="L3066" i="1"/>
  <c r="H3066" i="1" s="1"/>
  <c r="F3058" i="1"/>
  <c r="L3058" i="1"/>
  <c r="H3058" i="1" s="1"/>
  <c r="F3050" i="1"/>
  <c r="L3050" i="1"/>
  <c r="G3050" i="1" s="1"/>
  <c r="F3042" i="1"/>
  <c r="L3042" i="1"/>
  <c r="G3042" i="1" s="1"/>
  <c r="F3034" i="1"/>
  <c r="L3034" i="1"/>
  <c r="G3034" i="1" s="1"/>
  <c r="F3026" i="1"/>
  <c r="L3026" i="1"/>
  <c r="H3026" i="1" s="1"/>
  <c r="F3018" i="1"/>
  <c r="L3018" i="1"/>
  <c r="H3018" i="1" s="1"/>
  <c r="F3010" i="1"/>
  <c r="L3010" i="1"/>
  <c r="G3010" i="1" s="1"/>
  <c r="F3002" i="1"/>
  <c r="L3002" i="1"/>
  <c r="H3002" i="1" s="1"/>
  <c r="F2994" i="1"/>
  <c r="L2994" i="1"/>
  <c r="H2994" i="1" s="1"/>
  <c r="F2986" i="1"/>
  <c r="L2986" i="1"/>
  <c r="G2986" i="1" s="1"/>
  <c r="F2978" i="1"/>
  <c r="L2978" i="1"/>
  <c r="G2978" i="1" s="1"/>
  <c r="F2970" i="1"/>
  <c r="L2970" i="1"/>
  <c r="G2970" i="1" s="1"/>
  <c r="F2962" i="1"/>
  <c r="L2962" i="1"/>
  <c r="H2962" i="1" s="1"/>
  <c r="F2954" i="1"/>
  <c r="L2954" i="1"/>
  <c r="G2954" i="1" s="1"/>
  <c r="F2946" i="1"/>
  <c r="L2946" i="1"/>
  <c r="G2946" i="1" s="1"/>
  <c r="F2938" i="1"/>
  <c r="L2938" i="1"/>
  <c r="G2938" i="1" s="1"/>
  <c r="F2930" i="1"/>
  <c r="L2930" i="1"/>
  <c r="H2930" i="1" s="1"/>
  <c r="F2922" i="1"/>
  <c r="L2922" i="1"/>
  <c r="G2922" i="1" s="1"/>
  <c r="F2914" i="1"/>
  <c r="L2914" i="1"/>
  <c r="G2914" i="1" s="1"/>
  <c r="F2906" i="1"/>
  <c r="L2906" i="1"/>
  <c r="H2906" i="1" s="1"/>
  <c r="F2898" i="1"/>
  <c r="L2898" i="1"/>
  <c r="H2898" i="1" s="1"/>
  <c r="F2890" i="1"/>
  <c r="L2890" i="1"/>
  <c r="G2890" i="1" s="1"/>
  <c r="F2882" i="1"/>
  <c r="L2882" i="1"/>
  <c r="G2882" i="1" s="1"/>
  <c r="F2874" i="1"/>
  <c r="L2874" i="1"/>
  <c r="H2874" i="1" s="1"/>
  <c r="F2866" i="1"/>
  <c r="L2866" i="1"/>
  <c r="H2866" i="1" s="1"/>
  <c r="F2858" i="1"/>
  <c r="L2858" i="1"/>
  <c r="G2858" i="1" s="1"/>
  <c r="F2850" i="1"/>
  <c r="L2850" i="1"/>
  <c r="G2850" i="1" s="1"/>
  <c r="F2842" i="1"/>
  <c r="L2842" i="1"/>
  <c r="G2842" i="1" s="1"/>
  <c r="F2834" i="1"/>
  <c r="L2834" i="1"/>
  <c r="H2834" i="1" s="1"/>
  <c r="G7963" i="1"/>
  <c r="H7963" i="1"/>
  <c r="L7322" i="1"/>
  <c r="G7131" i="1"/>
  <c r="H7131" i="1"/>
  <c r="L7122" i="1"/>
  <c r="G7122" i="1" s="1"/>
  <c r="L7042" i="1"/>
  <c r="G7042" i="1" s="1"/>
  <c r="G6129" i="1"/>
  <c r="H6129" i="1"/>
  <c r="G6033" i="1"/>
  <c r="H6033" i="1"/>
  <c r="G5777" i="1"/>
  <c r="H5777" i="1"/>
  <c r="G8251" i="1"/>
  <c r="H8251" i="1"/>
  <c r="G8187" i="1"/>
  <c r="H8187" i="1"/>
  <c r="G8123" i="1"/>
  <c r="H8123" i="1"/>
  <c r="G8059" i="1"/>
  <c r="H8059" i="1"/>
  <c r="G7995" i="1"/>
  <c r="H7995" i="1"/>
  <c r="G7931" i="1"/>
  <c r="H7931" i="1"/>
  <c r="G7867" i="1"/>
  <c r="H7867" i="1"/>
  <c r="G7803" i="1"/>
  <c r="H7803" i="1"/>
  <c r="G7739" i="1"/>
  <c r="H7739" i="1"/>
  <c r="G7675" i="1"/>
  <c r="H7675" i="1"/>
  <c r="G7611" i="1"/>
  <c r="H7611" i="1"/>
  <c r="G7547" i="1"/>
  <c r="H7547" i="1"/>
  <c r="G7483" i="1"/>
  <c r="H7483" i="1"/>
  <c r="G7419" i="1"/>
  <c r="H7419" i="1"/>
  <c r="G7355" i="1"/>
  <c r="H7355" i="1"/>
  <c r="G7291" i="1"/>
  <c r="H7291" i="1"/>
  <c r="G7227" i="1"/>
  <c r="H7227" i="1"/>
  <c r="G7163" i="1"/>
  <c r="H7163" i="1"/>
  <c r="G7099" i="1"/>
  <c r="H7099" i="1"/>
  <c r="G7035" i="1"/>
  <c r="H7035" i="1"/>
  <c r="G6971" i="1"/>
  <c r="H6971" i="1"/>
  <c r="F2826" i="1"/>
  <c r="L2826" i="1"/>
  <c r="G2826" i="1" s="1"/>
  <c r="F2818" i="1"/>
  <c r="L2818" i="1"/>
  <c r="G2818" i="1" s="1"/>
  <c r="F2810" i="1"/>
  <c r="L2810" i="1"/>
  <c r="G2810" i="1" s="1"/>
  <c r="F2802" i="1"/>
  <c r="L2802" i="1"/>
  <c r="G2802" i="1" s="1"/>
  <c r="F2794" i="1"/>
  <c r="L2794" i="1"/>
  <c r="G2794" i="1" s="1"/>
  <c r="F2786" i="1"/>
  <c r="L2786" i="1"/>
  <c r="H2786" i="1" s="1"/>
  <c r="F2778" i="1"/>
  <c r="L2778" i="1"/>
  <c r="G2778" i="1" s="1"/>
  <c r="F2770" i="1"/>
  <c r="L2770" i="1"/>
  <c r="G2770" i="1" s="1"/>
  <c r="F2762" i="1"/>
  <c r="L2762" i="1"/>
  <c r="G2762" i="1" s="1"/>
  <c r="F2754" i="1"/>
  <c r="L2754" i="1"/>
  <c r="G2754" i="1" s="1"/>
  <c r="F2746" i="1"/>
  <c r="L2746" i="1"/>
  <c r="G2746" i="1" s="1"/>
  <c r="F2738" i="1"/>
  <c r="L2738" i="1"/>
  <c r="G2738" i="1" s="1"/>
  <c r="F2730" i="1"/>
  <c r="L2730" i="1"/>
  <c r="G2730" i="1" s="1"/>
  <c r="F2722" i="1"/>
  <c r="L2722" i="1"/>
  <c r="G2722" i="1" s="1"/>
  <c r="F2714" i="1"/>
  <c r="L2714" i="1"/>
  <c r="G2714" i="1" s="1"/>
  <c r="F2706" i="1"/>
  <c r="L2706" i="1"/>
  <c r="G2706" i="1" s="1"/>
  <c r="F2698" i="1"/>
  <c r="L2698" i="1"/>
  <c r="G2698" i="1" s="1"/>
  <c r="F2690" i="1"/>
  <c r="L2690" i="1"/>
  <c r="H2690" i="1" s="1"/>
  <c r="F2682" i="1"/>
  <c r="L2682" i="1"/>
  <c r="G2682" i="1" s="1"/>
  <c r="F2674" i="1"/>
  <c r="L2674" i="1"/>
  <c r="G2674" i="1" s="1"/>
  <c r="F2666" i="1"/>
  <c r="L2666" i="1"/>
  <c r="G2666" i="1" s="1"/>
  <c r="F2658" i="1"/>
  <c r="L2658" i="1"/>
  <c r="G2658" i="1" s="1"/>
  <c r="F2650" i="1"/>
  <c r="L2650" i="1"/>
  <c r="G2650" i="1" s="1"/>
  <c r="F2642" i="1"/>
  <c r="L2642" i="1"/>
  <c r="G2642" i="1" s="1"/>
  <c r="F2634" i="1"/>
  <c r="L2634" i="1"/>
  <c r="G2634" i="1" s="1"/>
  <c r="F2626" i="1"/>
  <c r="L2626" i="1"/>
  <c r="G2626" i="1" s="1"/>
  <c r="F2618" i="1"/>
  <c r="L2618" i="1"/>
  <c r="G2618" i="1" s="1"/>
  <c r="F2610" i="1"/>
  <c r="L2610" i="1"/>
  <c r="G2610" i="1" s="1"/>
  <c r="F2602" i="1"/>
  <c r="L2602" i="1"/>
  <c r="G2602" i="1" s="1"/>
  <c r="F2594" i="1"/>
  <c r="L2594" i="1"/>
  <c r="H2594" i="1" s="1"/>
  <c r="F2586" i="1"/>
  <c r="L2586" i="1"/>
  <c r="G2586" i="1" s="1"/>
  <c r="F2578" i="1"/>
  <c r="L2578" i="1"/>
  <c r="G2578" i="1" s="1"/>
  <c r="F2570" i="1"/>
  <c r="L2570" i="1"/>
  <c r="G2570" i="1" s="1"/>
  <c r="F2562" i="1"/>
  <c r="L2562" i="1"/>
  <c r="G2562" i="1" s="1"/>
  <c r="F2554" i="1"/>
  <c r="L2554" i="1"/>
  <c r="G2554" i="1" s="1"/>
  <c r="F2546" i="1"/>
  <c r="L2546" i="1"/>
  <c r="G2546" i="1" s="1"/>
  <c r="F2538" i="1"/>
  <c r="L2538" i="1"/>
  <c r="G2538" i="1" s="1"/>
  <c r="F2530" i="1"/>
  <c r="L2530" i="1"/>
  <c r="G2530" i="1" s="1"/>
  <c r="F2522" i="1"/>
  <c r="L2522" i="1"/>
  <c r="G2522" i="1" s="1"/>
  <c r="F2514" i="1"/>
  <c r="L2514" i="1"/>
  <c r="G2514" i="1" s="1"/>
  <c r="F2506" i="1"/>
  <c r="L2506" i="1"/>
  <c r="G2506" i="1" s="1"/>
  <c r="F2498" i="1"/>
  <c r="L2498" i="1"/>
  <c r="H2498" i="1" s="1"/>
  <c r="F2490" i="1"/>
  <c r="L2490" i="1"/>
  <c r="G2490" i="1" s="1"/>
  <c r="F2482" i="1"/>
  <c r="L2482" i="1"/>
  <c r="G2482" i="1" s="1"/>
  <c r="F2474" i="1"/>
  <c r="L2474" i="1"/>
  <c r="G2474" i="1" s="1"/>
  <c r="F2466" i="1"/>
  <c r="L2466" i="1"/>
  <c r="G2466" i="1" s="1"/>
  <c r="F2458" i="1"/>
  <c r="L2458" i="1"/>
  <c r="G2458" i="1" s="1"/>
  <c r="F2450" i="1"/>
  <c r="L2450" i="1"/>
  <c r="H2450" i="1" s="1"/>
  <c r="F2442" i="1"/>
  <c r="L2442" i="1"/>
  <c r="G2442" i="1" s="1"/>
  <c r="F2434" i="1"/>
  <c r="L2434" i="1"/>
  <c r="H2434" i="1" s="1"/>
  <c r="F2426" i="1"/>
  <c r="L2426" i="1"/>
  <c r="G2426" i="1" s="1"/>
  <c r="F2418" i="1"/>
  <c r="L2418" i="1"/>
  <c r="G2418" i="1" s="1"/>
  <c r="F2410" i="1"/>
  <c r="L2410" i="1"/>
  <c r="G2410" i="1" s="1"/>
  <c r="F2402" i="1"/>
  <c r="L2402" i="1"/>
  <c r="G2402" i="1" s="1"/>
  <c r="F2394" i="1"/>
  <c r="L2394" i="1"/>
  <c r="G2394" i="1" s="1"/>
  <c r="F2386" i="1"/>
  <c r="L2386" i="1"/>
  <c r="H2386" i="1" s="1"/>
  <c r="F2378" i="1"/>
  <c r="L2378" i="1"/>
  <c r="G2378" i="1" s="1"/>
  <c r="F2370" i="1"/>
  <c r="L2370" i="1"/>
  <c r="G2370" i="1" s="1"/>
  <c r="F2362" i="1"/>
  <c r="L2362" i="1"/>
  <c r="G2362" i="1" s="1"/>
  <c r="F2354" i="1"/>
  <c r="L2354" i="1"/>
  <c r="G2354" i="1" s="1"/>
  <c r="F2346" i="1"/>
  <c r="L2346" i="1"/>
  <c r="G2346" i="1" s="1"/>
  <c r="F2338" i="1"/>
  <c r="L2338" i="1"/>
  <c r="H2338" i="1" s="1"/>
  <c r="F2330" i="1"/>
  <c r="L2330" i="1"/>
  <c r="G2330" i="1" s="1"/>
  <c r="F2322" i="1"/>
  <c r="L2322" i="1"/>
  <c r="G2322" i="1" s="1"/>
  <c r="F2314" i="1"/>
  <c r="L2314" i="1"/>
  <c r="G2314" i="1" s="1"/>
  <c r="F2306" i="1"/>
  <c r="L2306" i="1"/>
  <c r="H2306" i="1" s="1"/>
  <c r="F2298" i="1"/>
  <c r="L2298" i="1"/>
  <c r="G2298" i="1" s="1"/>
  <c r="F2290" i="1"/>
  <c r="L2290" i="1"/>
  <c r="H2290" i="1" s="1"/>
  <c r="F2282" i="1"/>
  <c r="L2282" i="1"/>
  <c r="H2282" i="1" s="1"/>
  <c r="F2274" i="1"/>
  <c r="L2274" i="1"/>
  <c r="H2274" i="1" s="1"/>
  <c r="F2266" i="1"/>
  <c r="L2266" i="1"/>
  <c r="G2266" i="1" s="1"/>
  <c r="F2258" i="1"/>
  <c r="L2258" i="1"/>
  <c r="G2258" i="1" s="1"/>
  <c r="F2250" i="1"/>
  <c r="L2250" i="1"/>
  <c r="G2250" i="1" s="1"/>
  <c r="F2242" i="1"/>
  <c r="L2242" i="1"/>
  <c r="G2242" i="1" s="1"/>
  <c r="F2234" i="1"/>
  <c r="L2234" i="1"/>
  <c r="G2234" i="1" s="1"/>
  <c r="F2226" i="1"/>
  <c r="L2226" i="1"/>
  <c r="G2226" i="1" s="1"/>
  <c r="F2218" i="1"/>
  <c r="L2218" i="1"/>
  <c r="H2218" i="1" s="1"/>
  <c r="F2210" i="1"/>
  <c r="L2210" i="1"/>
  <c r="G2210" i="1" s="1"/>
  <c r="F2202" i="1"/>
  <c r="L2202" i="1"/>
  <c r="G2202" i="1" s="1"/>
  <c r="F2194" i="1"/>
  <c r="L2194" i="1"/>
  <c r="G2194" i="1" s="1"/>
  <c r="F2186" i="1"/>
  <c r="L2186" i="1"/>
  <c r="G2186" i="1" s="1"/>
  <c r="F2178" i="1"/>
  <c r="L2178" i="1"/>
  <c r="G2178" i="1" s="1"/>
  <c r="F2170" i="1"/>
  <c r="L2170" i="1"/>
  <c r="G2170" i="1" s="1"/>
  <c r="F2162" i="1"/>
  <c r="L2162" i="1"/>
  <c r="G2162" i="1" s="1"/>
  <c r="F2154" i="1"/>
  <c r="L2154" i="1"/>
  <c r="G2154" i="1" s="1"/>
  <c r="F2146" i="1"/>
  <c r="L2146" i="1"/>
  <c r="G2146" i="1" s="1"/>
  <c r="F2138" i="1"/>
  <c r="L2138" i="1"/>
  <c r="G2138" i="1" s="1"/>
  <c r="F2130" i="1"/>
  <c r="L2130" i="1"/>
  <c r="G2130" i="1" s="1"/>
  <c r="F2122" i="1"/>
  <c r="L2122" i="1"/>
  <c r="G2122" i="1" s="1"/>
  <c r="F2114" i="1"/>
  <c r="L2114" i="1"/>
  <c r="G2114" i="1" s="1"/>
  <c r="F2106" i="1"/>
  <c r="L2106" i="1"/>
  <c r="G2106" i="1" s="1"/>
  <c r="F2098" i="1"/>
  <c r="L2098" i="1"/>
  <c r="G2098" i="1" s="1"/>
  <c r="F2090" i="1"/>
  <c r="L2090" i="1"/>
  <c r="G2090" i="1" s="1"/>
  <c r="F2082" i="1"/>
  <c r="L2082" i="1"/>
  <c r="G2082" i="1" s="1"/>
  <c r="F2074" i="1"/>
  <c r="L2074" i="1"/>
  <c r="G2074" i="1" s="1"/>
  <c r="F2066" i="1"/>
  <c r="L2066" i="1"/>
  <c r="G2066" i="1" s="1"/>
  <c r="F2058" i="1"/>
  <c r="L2058" i="1"/>
  <c r="G2058" i="1" s="1"/>
  <c r="F2050" i="1"/>
  <c r="L2050" i="1"/>
  <c r="G2050" i="1" s="1"/>
  <c r="G6172" i="1"/>
  <c r="H6172" i="1"/>
  <c r="G4501" i="1"/>
  <c r="H4501" i="1"/>
  <c r="G4373" i="1"/>
  <c r="H4373" i="1"/>
  <c r="G4245" i="1"/>
  <c r="H4245" i="1"/>
  <c r="G4117" i="1"/>
  <c r="H4117" i="1"/>
  <c r="G3989" i="1"/>
  <c r="H3989" i="1"/>
  <c r="G6214" i="1"/>
  <c r="H6214" i="1"/>
  <c r="G5878" i="1"/>
  <c r="H5878" i="1"/>
  <c r="G1941" i="1"/>
  <c r="H1941" i="1"/>
  <c r="G6084" i="1"/>
  <c r="H6084" i="1"/>
  <c r="G5828" i="1"/>
  <c r="H5828" i="1"/>
  <c r="G3861" i="1"/>
  <c r="H3861" i="1"/>
  <c r="G3733" i="1"/>
  <c r="H3733" i="1"/>
  <c r="G3605" i="1"/>
  <c r="H3605" i="1"/>
  <c r="G3221" i="1"/>
  <c r="H3221" i="1"/>
  <c r="G3093" i="1"/>
  <c r="H3093" i="1"/>
  <c r="G2965" i="1"/>
  <c r="H2965" i="1"/>
  <c r="G2837" i="1"/>
  <c r="H2837" i="1"/>
  <c r="G2709" i="1"/>
  <c r="H2709" i="1"/>
  <c r="G2581" i="1"/>
  <c r="H2581" i="1"/>
  <c r="G3477" i="1"/>
  <c r="H3477" i="1"/>
  <c r="G2453" i="1"/>
  <c r="H2453" i="1"/>
  <c r="G2325" i="1"/>
  <c r="H2325" i="1"/>
  <c r="G2197" i="1"/>
  <c r="H2197" i="1"/>
  <c r="G2069" i="1"/>
  <c r="H2069" i="1"/>
  <c r="H1813" i="1"/>
  <c r="G9936" i="1"/>
  <c r="H9936" i="1"/>
  <c r="G9920" i="1"/>
  <c r="H9920" i="1"/>
  <c r="H9904" i="1"/>
  <c r="G9872" i="1"/>
  <c r="H9872" i="1"/>
  <c r="G9840" i="1"/>
  <c r="G9808" i="1"/>
  <c r="H9808" i="1"/>
  <c r="G9800" i="1"/>
  <c r="G9792" i="1"/>
  <c r="G9744" i="1"/>
  <c r="H9736" i="1"/>
  <c r="H9728" i="1"/>
  <c r="H9712" i="1"/>
  <c r="H9680" i="1"/>
  <c r="H9672" i="1"/>
  <c r="G9664" i="1"/>
  <c r="G9616" i="1"/>
  <c r="H9608" i="1"/>
  <c r="H9584" i="1"/>
  <c r="G9552" i="1"/>
  <c r="H9552" i="1"/>
  <c r="G9544" i="1"/>
  <c r="G9520" i="1"/>
  <c r="H9520" i="1"/>
  <c r="G9488" i="1"/>
  <c r="H9488" i="1"/>
  <c r="G9472" i="1"/>
  <c r="H9472" i="1"/>
  <c r="H9456" i="1"/>
  <c r="H9408" i="1"/>
  <c r="G9400" i="1"/>
  <c r="H9384" i="1"/>
  <c r="G9368" i="1"/>
  <c r="H9368" i="1"/>
  <c r="G9328" i="1"/>
  <c r="H9328" i="1"/>
  <c r="G9312" i="1"/>
  <c r="G9288" i="1"/>
  <c r="H9288" i="1"/>
  <c r="G9240" i="1"/>
  <c r="G9232" i="1"/>
  <c r="G9224" i="1"/>
  <c r="G9216" i="1"/>
  <c r="H9216" i="1"/>
  <c r="G9152" i="1"/>
  <c r="H9152" i="1"/>
  <c r="G9096" i="1"/>
  <c r="G9088" i="1"/>
  <c r="H9088" i="1"/>
  <c r="G9064" i="1"/>
  <c r="H9048" i="1"/>
  <c r="H9016" i="1"/>
  <c r="H8976" i="1"/>
  <c r="G8960" i="1"/>
  <c r="H8960" i="1"/>
  <c r="H8944" i="1"/>
  <c r="H8936" i="1"/>
  <c r="G8928" i="1"/>
  <c r="G8888" i="1"/>
  <c r="H8888" i="1"/>
  <c r="H8864" i="1"/>
  <c r="H8840" i="1"/>
  <c r="G8824" i="1"/>
  <c r="H8816" i="1"/>
  <c r="G8800" i="1"/>
  <c r="G8752" i="1"/>
  <c r="H8752" i="1"/>
  <c r="H8728" i="1"/>
  <c r="G8704" i="1"/>
  <c r="H8688" i="1"/>
  <c r="G8680" i="1"/>
  <c r="H8680" i="1"/>
  <c r="G8648" i="1"/>
  <c r="G8632" i="1"/>
  <c r="H8632" i="1"/>
  <c r="G8608" i="1"/>
  <c r="H8608" i="1"/>
  <c r="G8576" i="1"/>
  <c r="G8536" i="1"/>
  <c r="H8536" i="1"/>
  <c r="G8528" i="1"/>
  <c r="H8528" i="1"/>
  <c r="H8504" i="1"/>
  <c r="G8488" i="1"/>
  <c r="G8448" i="1"/>
  <c r="G8440" i="1"/>
  <c r="H8440" i="1"/>
  <c r="H8392" i="1"/>
  <c r="G8352" i="1"/>
  <c r="H8352" i="1"/>
  <c r="H8296" i="1"/>
  <c r="G8288" i="1"/>
  <c r="G8280" i="1"/>
  <c r="H8280" i="1"/>
  <c r="G8272" i="1"/>
  <c r="H8272" i="1"/>
  <c r="H8224" i="1"/>
  <c r="H8216" i="1"/>
  <c r="G8152" i="1"/>
  <c r="G8136" i="1"/>
  <c r="H8136" i="1"/>
  <c r="G8096" i="1"/>
  <c r="H8072" i="1"/>
  <c r="G8064" i="1"/>
  <c r="H8008" i="1"/>
  <c r="G7984" i="1"/>
  <c r="G7960" i="1"/>
  <c r="G7912" i="1"/>
  <c r="H7912" i="1"/>
  <c r="G7856" i="1"/>
  <c r="G7824" i="1"/>
  <c r="H7824" i="1"/>
  <c r="G7800" i="1"/>
  <c r="G7752" i="1"/>
  <c r="H7752" i="1"/>
  <c r="G7680" i="1"/>
  <c r="H7680" i="1"/>
  <c r="G7664" i="1"/>
  <c r="G7592" i="1"/>
  <c r="G7560" i="1"/>
  <c r="G7552" i="1"/>
  <c r="H7504" i="1"/>
  <c r="G7456" i="1"/>
  <c r="G7440" i="1"/>
  <c r="H7440" i="1"/>
  <c r="G7384" i="1"/>
  <c r="H7384" i="1"/>
  <c r="G7304" i="1"/>
  <c r="H7304" i="1"/>
  <c r="H7296" i="1"/>
  <c r="G7232" i="1"/>
  <c r="G7216" i="1"/>
  <c r="H7208" i="1"/>
  <c r="G7168" i="1"/>
  <c r="H7168" i="1"/>
  <c r="G7128" i="1"/>
  <c r="H7120" i="1"/>
  <c r="G7072" i="1"/>
  <c r="G7032" i="1"/>
  <c r="H7032" i="1"/>
  <c r="H7016" i="1"/>
  <c r="G7008" i="1"/>
  <c r="H6960" i="1"/>
  <c r="G6952" i="1"/>
  <c r="G6936" i="1"/>
  <c r="H6936" i="1"/>
  <c r="G6920" i="1"/>
  <c r="G6912" i="1"/>
  <c r="H6912" i="1"/>
  <c r="G6904" i="1"/>
  <c r="G6896" i="1"/>
  <c r="H6896" i="1"/>
  <c r="G6880" i="1"/>
  <c r="H6880" i="1"/>
  <c r="H6872" i="1"/>
  <c r="H6856" i="1"/>
  <c r="G6856" i="1"/>
  <c r="H6848" i="1"/>
  <c r="H6808" i="1"/>
  <c r="G6800" i="1"/>
  <c r="H6800" i="1"/>
  <c r="G6760" i="1"/>
  <c r="H6760" i="1"/>
  <c r="G6744" i="1"/>
  <c r="H6744" i="1"/>
  <c r="G6728" i="1"/>
  <c r="H6728" i="1"/>
  <c r="G6720" i="1"/>
  <c r="G6712" i="1"/>
  <c r="H6712" i="1"/>
  <c r="G6688" i="1"/>
  <c r="H6688" i="1"/>
  <c r="G6680" i="1"/>
  <c r="H6680" i="1"/>
  <c r="G6672" i="1"/>
  <c r="H6672" i="1"/>
  <c r="G6648" i="1"/>
  <c r="H6648" i="1"/>
  <c r="G6640" i="1"/>
  <c r="H6640" i="1"/>
  <c r="G6632" i="1"/>
  <c r="H6632" i="1"/>
  <c r="G6624" i="1"/>
  <c r="H6624" i="1"/>
  <c r="G6616" i="1"/>
  <c r="H6616" i="1"/>
  <c r="G6608" i="1"/>
  <c r="H6608" i="1"/>
  <c r="G6576" i="1"/>
  <c r="H6576" i="1"/>
  <c r="G6568" i="1"/>
  <c r="G6536" i="1"/>
  <c r="H6536" i="1"/>
  <c r="G6528" i="1"/>
  <c r="H6528" i="1"/>
  <c r="G6520" i="1"/>
  <c r="H6520" i="1"/>
  <c r="G6496" i="1"/>
  <c r="H6496" i="1"/>
  <c r="G6488" i="1"/>
  <c r="G6472" i="1"/>
  <c r="H6472" i="1"/>
  <c r="G6464" i="1"/>
  <c r="H6464" i="1"/>
  <c r="H6456" i="1"/>
  <c r="G6440" i="1"/>
  <c r="G6432" i="1"/>
  <c r="H6432" i="1"/>
  <c r="G6408" i="1"/>
  <c r="H6408" i="1"/>
  <c r="H6400" i="1"/>
  <c r="G6392" i="1"/>
  <c r="H6392" i="1"/>
  <c r="G6368" i="1"/>
  <c r="H6368" i="1"/>
  <c r="G6352" i="1"/>
  <c r="H6352" i="1"/>
  <c r="G6344" i="1"/>
  <c r="H6344" i="1"/>
  <c r="G6328" i="1"/>
  <c r="H6328" i="1"/>
  <c r="G6320" i="1"/>
  <c r="H6320" i="1"/>
  <c r="G6312" i="1"/>
  <c r="H6312" i="1"/>
  <c r="H6288" i="1"/>
  <c r="H6272" i="1"/>
  <c r="G6256" i="1"/>
  <c r="G6232" i="1"/>
  <c r="H6232" i="1"/>
  <c r="H6224" i="1"/>
  <c r="H6216" i="1"/>
  <c r="G6200" i="1"/>
  <c r="G6192" i="1"/>
  <c r="H6192" i="1"/>
  <c r="G6184" i="1"/>
  <c r="H6184" i="1"/>
  <c r="H6160" i="1"/>
  <c r="G6152" i="1"/>
  <c r="H6152" i="1"/>
  <c r="G6128" i="1"/>
  <c r="H6128" i="1"/>
  <c r="G6120" i="1"/>
  <c r="H6112" i="1"/>
  <c r="G6104" i="1"/>
  <c r="H6104" i="1"/>
  <c r="G6096" i="1"/>
  <c r="H6096" i="1"/>
  <c r="G6080" i="1"/>
  <c r="H6080" i="1"/>
  <c r="G6072" i="1"/>
  <c r="H6072" i="1"/>
  <c r="G6064" i="1"/>
  <c r="H6064" i="1"/>
  <c r="G6056" i="1"/>
  <c r="H6056" i="1"/>
  <c r="G6048" i="1"/>
  <c r="H6048" i="1"/>
  <c r="G6016" i="1"/>
  <c r="H6016" i="1"/>
  <c r="H6000" i="1"/>
  <c r="G5992" i="1"/>
  <c r="H5992" i="1"/>
  <c r="G5984" i="1"/>
  <c r="H5984" i="1"/>
  <c r="G5976" i="1"/>
  <c r="H5976" i="1"/>
  <c r="G5968" i="1"/>
  <c r="H5968" i="1"/>
  <c r="G5960" i="1"/>
  <c r="H5960" i="1"/>
  <c r="G5952" i="1"/>
  <c r="H5952" i="1"/>
  <c r="G5944" i="1"/>
  <c r="H5944" i="1"/>
  <c r="G5936" i="1"/>
  <c r="H5936" i="1"/>
  <c r="G5928" i="1"/>
  <c r="H5928" i="1"/>
  <c r="G5920" i="1"/>
  <c r="H5920" i="1"/>
  <c r="G5912" i="1"/>
  <c r="H5912" i="1"/>
  <c r="G5904" i="1"/>
  <c r="H5904" i="1"/>
  <c r="G5896" i="1"/>
  <c r="H5896" i="1"/>
  <c r="G5888" i="1"/>
  <c r="H5888" i="1"/>
  <c r="G5880" i="1"/>
  <c r="H5880" i="1"/>
  <c r="G5872" i="1"/>
  <c r="H5872" i="1"/>
  <c r="G5864" i="1"/>
  <c r="H5864" i="1"/>
  <c r="G5856" i="1"/>
  <c r="H5856" i="1"/>
  <c r="G5840" i="1"/>
  <c r="G5832" i="1"/>
  <c r="H5832" i="1"/>
  <c r="G5808" i="1"/>
  <c r="H5808" i="1"/>
  <c r="G5800" i="1"/>
  <c r="G5776" i="1"/>
  <c r="H5776" i="1"/>
  <c r="G5760" i="1"/>
  <c r="H5760" i="1"/>
  <c r="G5744" i="1"/>
  <c r="H5744" i="1"/>
  <c r="G5736" i="1"/>
  <c r="H5736" i="1"/>
  <c r="H5712" i="1"/>
  <c r="G5696" i="1"/>
  <c r="H5696" i="1"/>
  <c r="G5688" i="1"/>
  <c r="H5688" i="1"/>
  <c r="G5680" i="1"/>
  <c r="H5680" i="1"/>
  <c r="G5664" i="1"/>
  <c r="H5664" i="1"/>
  <c r="G5648" i="1"/>
  <c r="H5648" i="1"/>
  <c r="G5640" i="1"/>
  <c r="H5640" i="1"/>
  <c r="G5608" i="1"/>
  <c r="H5608" i="1"/>
  <c r="G5584" i="1"/>
  <c r="H5584" i="1"/>
  <c r="G5560" i="1"/>
  <c r="H5560" i="1"/>
  <c r="G5552" i="1"/>
  <c r="H5552" i="1"/>
  <c r="G5544" i="1"/>
  <c r="H5544" i="1"/>
  <c r="G5536" i="1"/>
  <c r="H5536" i="1"/>
  <c r="G5528" i="1"/>
  <c r="H5528" i="1"/>
  <c r="G5520" i="1"/>
  <c r="H5520" i="1"/>
  <c r="G5512" i="1"/>
  <c r="H5512" i="1"/>
  <c r="G5488" i="1"/>
  <c r="H5488" i="1"/>
  <c r="G5472" i="1"/>
  <c r="H5472" i="1"/>
  <c r="G5464" i="1"/>
  <c r="H5464" i="1"/>
  <c r="H5448" i="1"/>
  <c r="G5416" i="1"/>
  <c r="H5416" i="1"/>
  <c r="G5400" i="1"/>
  <c r="H5400" i="1"/>
  <c r="H5392" i="1"/>
  <c r="G5384" i="1"/>
  <c r="H5384" i="1"/>
  <c r="G5376" i="1"/>
  <c r="H5376" i="1"/>
  <c r="G5368" i="1"/>
  <c r="G5352" i="1"/>
  <c r="H5352" i="1"/>
  <c r="G5344" i="1"/>
  <c r="H5344" i="1"/>
  <c r="G5336" i="1"/>
  <c r="H5336" i="1"/>
  <c r="G5328" i="1"/>
  <c r="H5328" i="1"/>
  <c r="G5304" i="1"/>
  <c r="H5304" i="1"/>
  <c r="G5296" i="1"/>
  <c r="H5296" i="1"/>
  <c r="H5280" i="1"/>
  <c r="G5272" i="1"/>
  <c r="G5264" i="1"/>
  <c r="H5264" i="1"/>
  <c r="G5256" i="1"/>
  <c r="H5256" i="1"/>
  <c r="H5248" i="1"/>
  <c r="G5240" i="1"/>
  <c r="H5232" i="1"/>
  <c r="G5232" i="1"/>
  <c r="G5224" i="1"/>
  <c r="H5224" i="1"/>
  <c r="G5216" i="1"/>
  <c r="H5216" i="1"/>
  <c r="G5208" i="1"/>
  <c r="H5208" i="1"/>
  <c r="G5200" i="1"/>
  <c r="H5200" i="1"/>
  <c r="G5192" i="1"/>
  <c r="H5192" i="1"/>
  <c r="G5168" i="1"/>
  <c r="H5168" i="1"/>
  <c r="G5160" i="1"/>
  <c r="H5160" i="1"/>
  <c r="G5152" i="1"/>
  <c r="H5152" i="1"/>
  <c r="G5136" i="1"/>
  <c r="H5136" i="1"/>
  <c r="H5128" i="1"/>
  <c r="G5120" i="1"/>
  <c r="G5104" i="1"/>
  <c r="H5104" i="1"/>
  <c r="H5096" i="1"/>
  <c r="G5080" i="1"/>
  <c r="H5080" i="1"/>
  <c r="G5072" i="1"/>
  <c r="H5072" i="1"/>
  <c r="G5056" i="1"/>
  <c r="H5056" i="1"/>
  <c r="G5048" i="1"/>
  <c r="H5048" i="1"/>
  <c r="G5024" i="1"/>
  <c r="H5024" i="1"/>
  <c r="G5016" i="1"/>
  <c r="G5008" i="1"/>
  <c r="G5000" i="1"/>
  <c r="H5000" i="1"/>
  <c r="G4992" i="1"/>
  <c r="H4992" i="1"/>
  <c r="G4976" i="1"/>
  <c r="H4976" i="1"/>
  <c r="H4960" i="1"/>
  <c r="G4952" i="1"/>
  <c r="H4952" i="1"/>
  <c r="G4944" i="1"/>
  <c r="H4920" i="1"/>
  <c r="G4912" i="1"/>
  <c r="H4912" i="1"/>
  <c r="G4896" i="1"/>
  <c r="H4896" i="1"/>
  <c r="G4888" i="1"/>
  <c r="H4888" i="1"/>
  <c r="G4880" i="1"/>
  <c r="H4880" i="1"/>
  <c r="G4872" i="1"/>
  <c r="H4872" i="1"/>
  <c r="G4864" i="1"/>
  <c r="H4864" i="1"/>
  <c r="G4856" i="1"/>
  <c r="H4856" i="1"/>
  <c r="G4840" i="1"/>
  <c r="H4840" i="1"/>
  <c r="G4832" i="1"/>
  <c r="H4832" i="1"/>
  <c r="G4824" i="1"/>
  <c r="H4824" i="1"/>
  <c r="G4816" i="1"/>
  <c r="H4816" i="1"/>
  <c r="G4808" i="1"/>
  <c r="H4808" i="1"/>
  <c r="G4800" i="1"/>
  <c r="H4800" i="1"/>
  <c r="G4792" i="1"/>
  <c r="H4792" i="1"/>
  <c r="G4784" i="1"/>
  <c r="H4784" i="1"/>
  <c r="H4776" i="1"/>
  <c r="G4768" i="1"/>
  <c r="H4768" i="1"/>
  <c r="G4744" i="1"/>
  <c r="H4744" i="1"/>
  <c r="G4736" i="1"/>
  <c r="H4736" i="1"/>
  <c r="G4728" i="1"/>
  <c r="H4728" i="1"/>
  <c r="G4696" i="1"/>
  <c r="H4696" i="1"/>
  <c r="H4688" i="1"/>
  <c r="G4680" i="1"/>
  <c r="H4680" i="1"/>
  <c r="G4672" i="1"/>
  <c r="H4672" i="1"/>
  <c r="H4664" i="1"/>
  <c r="G4632" i="1"/>
  <c r="H4632" i="1"/>
  <c r="G4624" i="1"/>
  <c r="H4624" i="1"/>
  <c r="G4616" i="1"/>
  <c r="H4616" i="1"/>
  <c r="G4608" i="1"/>
  <c r="H4608" i="1"/>
  <c r="G4592" i="1"/>
  <c r="H4592" i="1"/>
  <c r="G4584" i="1"/>
  <c r="H4576" i="1"/>
  <c r="G4568" i="1"/>
  <c r="H4568" i="1"/>
  <c r="G4560" i="1"/>
  <c r="H4560" i="1"/>
  <c r="H4552" i="1"/>
  <c r="G4536" i="1"/>
  <c r="H4536" i="1"/>
  <c r="G4528" i="1"/>
  <c r="H4528" i="1"/>
  <c r="G4520" i="1"/>
  <c r="H4520" i="1"/>
  <c r="G4504" i="1"/>
  <c r="H4504" i="1"/>
  <c r="G4496" i="1"/>
  <c r="H4496" i="1"/>
  <c r="G4488" i="1"/>
  <c r="H4488" i="1"/>
  <c r="G4480" i="1"/>
  <c r="H4480" i="1"/>
  <c r="G4472" i="1"/>
  <c r="H4472" i="1"/>
  <c r="G4464" i="1"/>
  <c r="H4464" i="1"/>
  <c r="G4448" i="1"/>
  <c r="H4448" i="1"/>
  <c r="G4440" i="1"/>
  <c r="H4440" i="1"/>
  <c r="G4432" i="1"/>
  <c r="H4432" i="1"/>
  <c r="G4424" i="1"/>
  <c r="H4424" i="1"/>
  <c r="G4416" i="1"/>
  <c r="H4416" i="1"/>
  <c r="G4408" i="1"/>
  <c r="H4408" i="1"/>
  <c r="G4400" i="1"/>
  <c r="H4400" i="1"/>
  <c r="G4392" i="1"/>
  <c r="G4384" i="1"/>
  <c r="H4384" i="1"/>
  <c r="G4376" i="1"/>
  <c r="H4376" i="1"/>
  <c r="G4368" i="1"/>
  <c r="H4368" i="1"/>
  <c r="G4360" i="1"/>
  <c r="G4352" i="1"/>
  <c r="H4352" i="1"/>
  <c r="H4336" i="1"/>
  <c r="G4328" i="1"/>
  <c r="H4328" i="1"/>
  <c r="G4320" i="1"/>
  <c r="H4320" i="1"/>
  <c r="G4312" i="1"/>
  <c r="H4312" i="1"/>
  <c r="G4304" i="1"/>
  <c r="H4304" i="1"/>
  <c r="G4280" i="1"/>
  <c r="H4272" i="1"/>
  <c r="G4264" i="1"/>
  <c r="H4264" i="1"/>
  <c r="G4256" i="1"/>
  <c r="H4256" i="1"/>
  <c r="G4248" i="1"/>
  <c r="H4248" i="1"/>
  <c r="G4208" i="1"/>
  <c r="H4208" i="1"/>
  <c r="H4192" i="1"/>
  <c r="G4184" i="1"/>
  <c r="H4184" i="1"/>
  <c r="G4152" i="1"/>
  <c r="H4152" i="1"/>
  <c r="G4144" i="1"/>
  <c r="G4128" i="1"/>
  <c r="H4128" i="1"/>
  <c r="G4120" i="1"/>
  <c r="H4120" i="1"/>
  <c r="G4096" i="1"/>
  <c r="H4096" i="1"/>
  <c r="G4080" i="1"/>
  <c r="H4080" i="1"/>
  <c r="G4072" i="1"/>
  <c r="H4072" i="1"/>
  <c r="G4064" i="1"/>
  <c r="H4064" i="1"/>
  <c r="G4056" i="1"/>
  <c r="H4056" i="1"/>
  <c r="G4048" i="1"/>
  <c r="H4048" i="1"/>
  <c r="G4040" i="1"/>
  <c r="H4040" i="1"/>
  <c r="G4032" i="1"/>
  <c r="H4032" i="1"/>
  <c r="G4024" i="1"/>
  <c r="H4024" i="1"/>
  <c r="G4016" i="1"/>
  <c r="H4016" i="1"/>
  <c r="G4008" i="1"/>
  <c r="H4008" i="1"/>
  <c r="G4000" i="1"/>
  <c r="H4000" i="1"/>
  <c r="G3992" i="1"/>
  <c r="H3992" i="1"/>
  <c r="G3984" i="1"/>
  <c r="G3968" i="1"/>
  <c r="H3968" i="1"/>
  <c r="G3952" i="1"/>
  <c r="H3952" i="1"/>
  <c r="G3944" i="1"/>
  <c r="H3944" i="1"/>
  <c r="G3928" i="1"/>
  <c r="H3928" i="1"/>
  <c r="G3920" i="1"/>
  <c r="H3920" i="1"/>
  <c r="G3912" i="1"/>
  <c r="H3912" i="1"/>
  <c r="G3904" i="1"/>
  <c r="H3904" i="1"/>
  <c r="G3896" i="1"/>
  <c r="H3896" i="1"/>
  <c r="G3880" i="1"/>
  <c r="H3880" i="1"/>
  <c r="G3872" i="1"/>
  <c r="H3872" i="1"/>
  <c r="G3864" i="1"/>
  <c r="H3864" i="1"/>
  <c r="G3848" i="1"/>
  <c r="H3848" i="1"/>
  <c r="G3840" i="1"/>
  <c r="G3824" i="1"/>
  <c r="H3824" i="1"/>
  <c r="G3816" i="1"/>
  <c r="H3816" i="1"/>
  <c r="G3800" i="1"/>
  <c r="H3800" i="1"/>
  <c r="G3792" i="1"/>
  <c r="H3792" i="1"/>
  <c r="H3784" i="1"/>
  <c r="H3776" i="1"/>
  <c r="G3768" i="1"/>
  <c r="H3768" i="1"/>
  <c r="G3744" i="1"/>
  <c r="H3744" i="1"/>
  <c r="G9943" i="1"/>
  <c r="G9927" i="1"/>
  <c r="H9927" i="1"/>
  <c r="G9911" i="1"/>
  <c r="H9911" i="1"/>
  <c r="H9895" i="1"/>
  <c r="G9871" i="1"/>
  <c r="H9871" i="1"/>
  <c r="G9855" i="1"/>
  <c r="H9855" i="1"/>
  <c r="G9839" i="1"/>
  <c r="H9839" i="1"/>
  <c r="H9823" i="1"/>
  <c r="G9807" i="1"/>
  <c r="H9807" i="1"/>
  <c r="G9791" i="1"/>
  <c r="H9791" i="1"/>
  <c r="G9663" i="1"/>
  <c r="H9663" i="1"/>
  <c r="G9607" i="1"/>
  <c r="H9607" i="1"/>
  <c r="H9591" i="1"/>
  <c r="G9559" i="1"/>
  <c r="H9559" i="1"/>
  <c r="G9543" i="1"/>
  <c r="H9543" i="1"/>
  <c r="G9527" i="1"/>
  <c r="G9511" i="1"/>
  <c r="H9511" i="1"/>
  <c r="G9495" i="1"/>
  <c r="H9495" i="1"/>
  <c r="G9479" i="1"/>
  <c r="H9479" i="1"/>
  <c r="G9463" i="1"/>
  <c r="G9447" i="1"/>
  <c r="H9447" i="1"/>
  <c r="G9431" i="1"/>
  <c r="H9431" i="1"/>
  <c r="G9415" i="1"/>
  <c r="H9415" i="1"/>
  <c r="H9399" i="1"/>
  <c r="G9383" i="1"/>
  <c r="H9383" i="1"/>
  <c r="G9367" i="1"/>
  <c r="G9351" i="1"/>
  <c r="H9351" i="1"/>
  <c r="H9335" i="1"/>
  <c r="G9327" i="1"/>
  <c r="H9327" i="1"/>
  <c r="H9303" i="1"/>
  <c r="G9287" i="1"/>
  <c r="H9287" i="1"/>
  <c r="G9271" i="1"/>
  <c r="H9271" i="1"/>
  <c r="G9255" i="1"/>
  <c r="H9255" i="1"/>
  <c r="G9239" i="1"/>
  <c r="H9239" i="1"/>
  <c r="G9223" i="1"/>
  <c r="H9223" i="1"/>
  <c r="H9207" i="1"/>
  <c r="G9207" i="1"/>
  <c r="H9199" i="1"/>
  <c r="G9191" i="1"/>
  <c r="H9191" i="1"/>
  <c r="G9175" i="1"/>
  <c r="G9159" i="1"/>
  <c r="H9159" i="1"/>
  <c r="G9143" i="1"/>
  <c r="H9143" i="1"/>
  <c r="G9119" i="1"/>
  <c r="H9119" i="1"/>
  <c r="G9103" i="1"/>
  <c r="G9087" i="1"/>
  <c r="H9087" i="1"/>
  <c r="G9071" i="1"/>
  <c r="H9071" i="1"/>
  <c r="G9055" i="1"/>
  <c r="H9055" i="1"/>
  <c r="G9039" i="1"/>
  <c r="G9023" i="1"/>
  <c r="H9023" i="1"/>
  <c r="G9007" i="1"/>
  <c r="H9007" i="1"/>
  <c r="H8991" i="1"/>
  <c r="G8991" i="1"/>
  <c r="G8975" i="1"/>
  <c r="G8959" i="1"/>
  <c r="H8959" i="1"/>
  <c r="G8943" i="1"/>
  <c r="H8943" i="1"/>
  <c r="G8927" i="1"/>
  <c r="H8927" i="1"/>
  <c r="G8911" i="1"/>
  <c r="G8895" i="1"/>
  <c r="H8895" i="1"/>
  <c r="G8879" i="1"/>
  <c r="H8879" i="1"/>
  <c r="H8863" i="1"/>
  <c r="G8863" i="1"/>
  <c r="G8831" i="1"/>
  <c r="H8831" i="1"/>
  <c r="G8815" i="1"/>
  <c r="H8815" i="1"/>
  <c r="G8799" i="1"/>
  <c r="H8799" i="1"/>
  <c r="H8783" i="1"/>
  <c r="G8767" i="1"/>
  <c r="H8767" i="1"/>
  <c r="H8759" i="1"/>
  <c r="G9951" i="1"/>
  <c r="H9951" i="1"/>
  <c r="G9775" i="1"/>
  <c r="H9775" i="1"/>
  <c r="G9759" i="1"/>
  <c r="G9743" i="1"/>
  <c r="H9743" i="1"/>
  <c r="G9727" i="1"/>
  <c r="H9727" i="1"/>
  <c r="G9711" i="1"/>
  <c r="H9711" i="1"/>
  <c r="G9695" i="1"/>
  <c r="G9679" i="1"/>
  <c r="H9679" i="1"/>
  <c r="G9655" i="1"/>
  <c r="H9655" i="1"/>
  <c r="G9639" i="1"/>
  <c r="H9639" i="1"/>
  <c r="G9623" i="1"/>
  <c r="G9575" i="1"/>
  <c r="H9575" i="1"/>
  <c r="G8847" i="1"/>
  <c r="H8847" i="1"/>
  <c r="G2021" i="1"/>
  <c r="H2021" i="1"/>
  <c r="G1664" i="1"/>
  <c r="H1664" i="1"/>
  <c r="G1280" i="1"/>
  <c r="H1280" i="1"/>
  <c r="G512" i="1"/>
  <c r="H512" i="1"/>
  <c r="G128" i="1"/>
  <c r="H128" i="1"/>
  <c r="G9" i="1"/>
  <c r="H9" i="1"/>
  <c r="G1536" i="1"/>
  <c r="H1536" i="1"/>
  <c r="G1152" i="1"/>
  <c r="H1152" i="1"/>
  <c r="G768" i="1"/>
  <c r="H768" i="1"/>
  <c r="G256" i="1"/>
  <c r="H256" i="1"/>
  <c r="G64" i="1"/>
  <c r="H64" i="1"/>
  <c r="G28" i="1"/>
  <c r="H28" i="1"/>
  <c r="G1984" i="1"/>
  <c r="H1984" i="1"/>
  <c r="G1024" i="1"/>
  <c r="H1024" i="1"/>
  <c r="G83" i="1"/>
  <c r="H83" i="1"/>
  <c r="G46" i="1"/>
  <c r="H46" i="1"/>
  <c r="G19" i="1"/>
  <c r="H19" i="1"/>
  <c r="G1865" i="1"/>
  <c r="H1865" i="1"/>
  <c r="G1408" i="1"/>
  <c r="H1408" i="1"/>
  <c r="G55" i="1"/>
  <c r="H55" i="1"/>
  <c r="G1902" i="1"/>
  <c r="H1902" i="1"/>
  <c r="G1747" i="1"/>
  <c r="H1747" i="1"/>
  <c r="G896" i="1"/>
  <c r="H896" i="1"/>
  <c r="G640" i="1"/>
  <c r="H640" i="1"/>
  <c r="G384" i="1"/>
  <c r="H384" i="1"/>
  <c r="G73" i="1"/>
  <c r="H73" i="1"/>
  <c r="G37" i="1"/>
  <c r="H37" i="1"/>
  <c r="G3736" i="1"/>
  <c r="H3736" i="1"/>
  <c r="G3728" i="1"/>
  <c r="H3728" i="1"/>
  <c r="G3720" i="1"/>
  <c r="H3720" i="1"/>
  <c r="G3712" i="1"/>
  <c r="H3712" i="1"/>
  <c r="H3704" i="1"/>
  <c r="G3696" i="1"/>
  <c r="H3696" i="1"/>
  <c r="G3680" i="1"/>
  <c r="H3680" i="1"/>
  <c r="G3672" i="1"/>
  <c r="H3672" i="1"/>
  <c r="G3664" i="1"/>
  <c r="H3664" i="1"/>
  <c r="G3656" i="1"/>
  <c r="G3632" i="1"/>
  <c r="H3632" i="1"/>
  <c r="G3608" i="1"/>
  <c r="H3608" i="1"/>
  <c r="G3600" i="1"/>
  <c r="H3600" i="1"/>
  <c r="G3592" i="1"/>
  <c r="H3592" i="1"/>
  <c r="G3584" i="1"/>
  <c r="H3584" i="1"/>
  <c r="G3568" i="1"/>
  <c r="H3568" i="1"/>
  <c r="G3560" i="1"/>
  <c r="H3560" i="1"/>
  <c r="G3544" i="1"/>
  <c r="H3544" i="1"/>
  <c r="G3528" i="1"/>
  <c r="H3528" i="1"/>
  <c r="G3520" i="1"/>
  <c r="H3520" i="1"/>
  <c r="G3504" i="1"/>
  <c r="H3504" i="1"/>
  <c r="G3496" i="1"/>
  <c r="G3488" i="1"/>
  <c r="H3488" i="1"/>
  <c r="G3480" i="1"/>
  <c r="H3480" i="1"/>
  <c r="G3456" i="1"/>
  <c r="H3456" i="1"/>
  <c r="G3432" i="1"/>
  <c r="H3432" i="1"/>
  <c r="G3424" i="1"/>
  <c r="H3424" i="1"/>
  <c r="G3416" i="1"/>
  <c r="H3416" i="1"/>
  <c r="H3408" i="1"/>
  <c r="G3400" i="1"/>
  <c r="G3392" i="1"/>
  <c r="H3392" i="1"/>
  <c r="G3376" i="1"/>
  <c r="G3368" i="1"/>
  <c r="H3368" i="1"/>
  <c r="G3360" i="1"/>
  <c r="H3360" i="1"/>
  <c r="G3352" i="1"/>
  <c r="H3352" i="1"/>
  <c r="G3328" i="1"/>
  <c r="H3328" i="1"/>
  <c r="G3320" i="1"/>
  <c r="G3312" i="1"/>
  <c r="H3312" i="1"/>
  <c r="G3304" i="1"/>
  <c r="H3304" i="1"/>
  <c r="G3296" i="1"/>
  <c r="H3296" i="1"/>
  <c r="G3288" i="1"/>
  <c r="H3288" i="1"/>
  <c r="G3280" i="1"/>
  <c r="H3280" i="1"/>
  <c r="H3264" i="1"/>
  <c r="G3256" i="1"/>
  <c r="H3256" i="1"/>
  <c r="G3248" i="1"/>
  <c r="H3248" i="1"/>
  <c r="G3224" i="1"/>
  <c r="H3224" i="1"/>
  <c r="G3216" i="1"/>
  <c r="H3216" i="1"/>
  <c r="G3208" i="1"/>
  <c r="H3208" i="1"/>
  <c r="G3200" i="1"/>
  <c r="H3200" i="1"/>
  <c r="G3192" i="1"/>
  <c r="H3192" i="1"/>
  <c r="G3184" i="1"/>
  <c r="H3184" i="1"/>
  <c r="G3176" i="1"/>
  <c r="H3176" i="1"/>
  <c r="G3168" i="1"/>
  <c r="H3168" i="1"/>
  <c r="G3160" i="1"/>
  <c r="H3160" i="1"/>
  <c r="G3152" i="1"/>
  <c r="H3152" i="1"/>
  <c r="G3144" i="1"/>
  <c r="H3144" i="1"/>
  <c r="G3136" i="1"/>
  <c r="H3136" i="1"/>
  <c r="G3120" i="1"/>
  <c r="H3120" i="1"/>
  <c r="G3112" i="1"/>
  <c r="H3112" i="1"/>
  <c r="G3104" i="1"/>
  <c r="H3104" i="1"/>
  <c r="G3096" i="1"/>
  <c r="H3096" i="1"/>
  <c r="G3064" i="1"/>
  <c r="H3064" i="1"/>
  <c r="G3048" i="1"/>
  <c r="H3048" i="1"/>
  <c r="G3040" i="1"/>
  <c r="H3040" i="1"/>
  <c r="G3032" i="1"/>
  <c r="H3032" i="1"/>
  <c r="G3024" i="1"/>
  <c r="H3024" i="1"/>
  <c r="G3016" i="1"/>
  <c r="H3016" i="1"/>
  <c r="G3008" i="1"/>
  <c r="H3008" i="1"/>
  <c r="G2984" i="1"/>
  <c r="H2984" i="1"/>
  <c r="G2968" i="1"/>
  <c r="H2968" i="1"/>
  <c r="G2960" i="1"/>
  <c r="H2960" i="1"/>
  <c r="G2952" i="1"/>
  <c r="H2952" i="1"/>
  <c r="G2944" i="1"/>
  <c r="G2936" i="1"/>
  <c r="H2936" i="1"/>
  <c r="H2920" i="1"/>
  <c r="G2904" i="1"/>
  <c r="H2904" i="1"/>
  <c r="G2896" i="1"/>
  <c r="H2896" i="1"/>
  <c r="G2888" i="1"/>
  <c r="H2888" i="1"/>
  <c r="G2880" i="1"/>
  <c r="H2880" i="1"/>
  <c r="G2856" i="1"/>
  <c r="H2856" i="1"/>
  <c r="G2848" i="1"/>
  <c r="H2848" i="1"/>
  <c r="G2840" i="1"/>
  <c r="H2840" i="1"/>
  <c r="G2832" i="1"/>
  <c r="H2832" i="1"/>
  <c r="G2808" i="1"/>
  <c r="H2808" i="1"/>
  <c r="G2792" i="1"/>
  <c r="H2792" i="1"/>
  <c r="H2784" i="1"/>
  <c r="G2776" i="1"/>
  <c r="H2776" i="1"/>
  <c r="G2768" i="1"/>
  <c r="H2768" i="1"/>
  <c r="H2752" i="1"/>
  <c r="G2744" i="1"/>
  <c r="H2744" i="1"/>
  <c r="G2736" i="1"/>
  <c r="G2720" i="1"/>
  <c r="H2720" i="1"/>
  <c r="G2712" i="1"/>
  <c r="H2712" i="1"/>
  <c r="H2704" i="1"/>
  <c r="G2688" i="1"/>
  <c r="H2688" i="1"/>
  <c r="G2680" i="1"/>
  <c r="H2680" i="1"/>
  <c r="G2664" i="1"/>
  <c r="H2656" i="1"/>
  <c r="G2648" i="1"/>
  <c r="H2648" i="1"/>
  <c r="G2624" i="1"/>
  <c r="H2624" i="1"/>
  <c r="G2616" i="1"/>
  <c r="H2616" i="1"/>
  <c r="G2600" i="1"/>
  <c r="H2600" i="1"/>
  <c r="G2592" i="1"/>
  <c r="H2592" i="1"/>
  <c r="G2584" i="1"/>
  <c r="H2584" i="1"/>
  <c r="G2576" i="1"/>
  <c r="H2576" i="1"/>
  <c r="G2568" i="1"/>
  <c r="H2568" i="1"/>
  <c r="G2560" i="1"/>
  <c r="H2560" i="1"/>
  <c r="G2552" i="1"/>
  <c r="H2552" i="1"/>
  <c r="G2536" i="1"/>
  <c r="H2536" i="1"/>
  <c r="H2528" i="1"/>
  <c r="G2520" i="1"/>
  <c r="H2520" i="1"/>
  <c r="G2512" i="1"/>
  <c r="H2512" i="1"/>
  <c r="G2504" i="1"/>
  <c r="H2504" i="1"/>
  <c r="G2480" i="1"/>
  <c r="H2480" i="1"/>
  <c r="G2472" i="1"/>
  <c r="H2472" i="1"/>
  <c r="G2464" i="1"/>
  <c r="H2464" i="1"/>
  <c r="G2456" i="1"/>
  <c r="H2456" i="1"/>
  <c r="G2448" i="1"/>
  <c r="H2448" i="1"/>
  <c r="G2440" i="1"/>
  <c r="H2440" i="1"/>
  <c r="G2432" i="1"/>
  <c r="H2432" i="1"/>
  <c r="G2424" i="1"/>
  <c r="G2408" i="1"/>
  <c r="H2408" i="1"/>
  <c r="H2400" i="1"/>
  <c r="G2392" i="1"/>
  <c r="H2392" i="1"/>
  <c r="G2384" i="1"/>
  <c r="H2384" i="1"/>
  <c r="G2360" i="1"/>
  <c r="H2360" i="1"/>
  <c r="H2352" i="1"/>
  <c r="H2336" i="1"/>
  <c r="G2328" i="1"/>
  <c r="H2328" i="1"/>
  <c r="G2320" i="1"/>
  <c r="H2320" i="1"/>
  <c r="G2312" i="1"/>
  <c r="H2312" i="1"/>
  <c r="G2304" i="1"/>
  <c r="H2304" i="1"/>
  <c r="G2296" i="1"/>
  <c r="H2296" i="1"/>
  <c r="G2288" i="1"/>
  <c r="H2288" i="1"/>
  <c r="G2280" i="1"/>
  <c r="H2280" i="1"/>
  <c r="G2272" i="1"/>
  <c r="H2272" i="1"/>
  <c r="G2264" i="1"/>
  <c r="H2264" i="1"/>
  <c r="G2256" i="1"/>
  <c r="H2256" i="1"/>
  <c r="G2248" i="1"/>
  <c r="H2248" i="1"/>
  <c r="G2232" i="1"/>
  <c r="H2232" i="1"/>
  <c r="H2216" i="1"/>
  <c r="G2208" i="1"/>
  <c r="G2200" i="1"/>
  <c r="H2200" i="1"/>
  <c r="G2192" i="1"/>
  <c r="H2192" i="1"/>
  <c r="G2184" i="1"/>
  <c r="H2184" i="1"/>
  <c r="G2176" i="1"/>
  <c r="H2176" i="1"/>
  <c r="G2168" i="1"/>
  <c r="H2168" i="1"/>
  <c r="G2160" i="1"/>
  <c r="H2160" i="1"/>
  <c r="G2152" i="1"/>
  <c r="H2152" i="1"/>
  <c r="G2136" i="1"/>
  <c r="H2136" i="1"/>
  <c r="G2128" i="1"/>
  <c r="H2128" i="1"/>
  <c r="G2120" i="1"/>
  <c r="G2112" i="1"/>
  <c r="H2112" i="1"/>
  <c r="H2104" i="1"/>
  <c r="G2088" i="1"/>
  <c r="H2088" i="1"/>
  <c r="G2080" i="1"/>
  <c r="H2080" i="1"/>
  <c r="G2072" i="1"/>
  <c r="H2072" i="1"/>
  <c r="G2048" i="1"/>
  <c r="H2048" i="1"/>
  <c r="G1966" i="1"/>
  <c r="H1966" i="1"/>
  <c r="G1929" i="1"/>
  <c r="H1929" i="1"/>
  <c r="G1811" i="1"/>
  <c r="H1811" i="1"/>
  <c r="G1692" i="1"/>
  <c r="H1692" i="1"/>
  <c r="G1646" i="1"/>
  <c r="H1646" i="1"/>
  <c r="G1609" i="1"/>
  <c r="H1609" i="1"/>
  <c r="G1564" i="1"/>
  <c r="H1564" i="1"/>
  <c r="G1518" i="1"/>
  <c r="H1518" i="1"/>
  <c r="G1481" i="1"/>
  <c r="H1481" i="1"/>
  <c r="G1436" i="1"/>
  <c r="H1436" i="1"/>
  <c r="G1390" i="1"/>
  <c r="H1390" i="1"/>
  <c r="H1353" i="1"/>
  <c r="G1308" i="1"/>
  <c r="H1308" i="1"/>
  <c r="G1262" i="1"/>
  <c r="H1262" i="1"/>
  <c r="G1225" i="1"/>
  <c r="H1225" i="1"/>
  <c r="G1180" i="1"/>
  <c r="H1180" i="1"/>
  <c r="G1134" i="1"/>
  <c r="H1134" i="1"/>
  <c r="G1097" i="1"/>
  <c r="H1097" i="1"/>
  <c r="G1052" i="1"/>
  <c r="H1052" i="1"/>
  <c r="G1006" i="1"/>
  <c r="H1006" i="1"/>
  <c r="G969" i="1"/>
  <c r="H969" i="1"/>
  <c r="G924" i="1"/>
  <c r="H924" i="1"/>
  <c r="G878" i="1"/>
  <c r="H878" i="1"/>
  <c r="G841" i="1"/>
  <c r="H841" i="1"/>
  <c r="G796" i="1"/>
  <c r="H796" i="1"/>
  <c r="G750" i="1"/>
  <c r="G713" i="1"/>
  <c r="H713" i="1"/>
  <c r="G668" i="1"/>
  <c r="H668" i="1"/>
  <c r="G622" i="1"/>
  <c r="H622" i="1"/>
  <c r="G585" i="1"/>
  <c r="H585" i="1"/>
  <c r="G540" i="1"/>
  <c r="H540" i="1"/>
  <c r="G494" i="1"/>
  <c r="H494" i="1"/>
  <c r="G457" i="1"/>
  <c r="H457" i="1"/>
  <c r="G412" i="1"/>
  <c r="H412" i="1"/>
  <c r="G366" i="1"/>
  <c r="G329" i="1"/>
  <c r="H329" i="1"/>
  <c r="G284" i="1"/>
  <c r="H284" i="1"/>
  <c r="G238" i="1"/>
  <c r="H238" i="1"/>
  <c r="G201" i="1"/>
  <c r="H201" i="1"/>
  <c r="G156" i="1"/>
  <c r="H156" i="1"/>
  <c r="G110" i="1"/>
  <c r="H110" i="1"/>
  <c r="G8743" i="1"/>
  <c r="H8743" i="1"/>
  <c r="G8735" i="1"/>
  <c r="H8735" i="1"/>
  <c r="G8719" i="1"/>
  <c r="G8703" i="1"/>
  <c r="H8703" i="1"/>
  <c r="G8687" i="1"/>
  <c r="H8687" i="1"/>
  <c r="G8671" i="1"/>
  <c r="H8671" i="1"/>
  <c r="G8655" i="1"/>
  <c r="H8655" i="1"/>
  <c r="G8639" i="1"/>
  <c r="H8639" i="1"/>
  <c r="G8623" i="1"/>
  <c r="H8623" i="1"/>
  <c r="H8607" i="1"/>
  <c r="G8607" i="1"/>
  <c r="G8591" i="1"/>
  <c r="H8591" i="1"/>
  <c r="G8575" i="1"/>
  <c r="H8575" i="1"/>
  <c r="G8559" i="1"/>
  <c r="H8559" i="1"/>
  <c r="G8543" i="1"/>
  <c r="H8543" i="1"/>
  <c r="G8511" i="1"/>
  <c r="H8511" i="1"/>
  <c r="G8495" i="1"/>
  <c r="H8495" i="1"/>
  <c r="H8479" i="1"/>
  <c r="G8479" i="1"/>
  <c r="G8463" i="1"/>
  <c r="H8463" i="1"/>
  <c r="G8447" i="1"/>
  <c r="H8447" i="1"/>
  <c r="G8431" i="1"/>
  <c r="H8431" i="1"/>
  <c r="G8415" i="1"/>
  <c r="H8415" i="1"/>
  <c r="G8407" i="1"/>
  <c r="H8407" i="1"/>
  <c r="G8391" i="1"/>
  <c r="H8391" i="1"/>
  <c r="H8375" i="1"/>
  <c r="G8375" i="1"/>
  <c r="G8359" i="1"/>
  <c r="H8359" i="1"/>
  <c r="G8335" i="1"/>
  <c r="H8335" i="1"/>
  <c r="G8319" i="1"/>
  <c r="H8319" i="1"/>
  <c r="G8295" i="1"/>
  <c r="H8295" i="1"/>
  <c r="G8279" i="1"/>
  <c r="H8279" i="1"/>
  <c r="G8263" i="1"/>
  <c r="H8263" i="1"/>
  <c r="G8247" i="1"/>
  <c r="H8247" i="1"/>
  <c r="H8231" i="1"/>
  <c r="G8223" i="1"/>
  <c r="H8223" i="1"/>
  <c r="G8215" i="1"/>
  <c r="H8215" i="1"/>
  <c r="G8207" i="1"/>
  <c r="H8207" i="1"/>
  <c r="G8183" i="1"/>
  <c r="H8183" i="1"/>
  <c r="G8167" i="1"/>
  <c r="H8167" i="1"/>
  <c r="G8151" i="1"/>
  <c r="H8151" i="1"/>
  <c r="G8135" i="1"/>
  <c r="H8135" i="1"/>
  <c r="G8119" i="1"/>
  <c r="H8119" i="1"/>
  <c r="G8103" i="1"/>
  <c r="H8103" i="1"/>
  <c r="G8087" i="1"/>
  <c r="H8087" i="1"/>
  <c r="G8071" i="1"/>
  <c r="H8071" i="1"/>
  <c r="G8055" i="1"/>
  <c r="H8055" i="1"/>
  <c r="G8047" i="1"/>
  <c r="H8047" i="1"/>
  <c r="G8031" i="1"/>
  <c r="H8031" i="1"/>
  <c r="G8023" i="1"/>
  <c r="H8023" i="1"/>
  <c r="G8007" i="1"/>
  <c r="H8007" i="1"/>
  <c r="H7991" i="1"/>
  <c r="G7991" i="1"/>
  <c r="G7975" i="1"/>
  <c r="H7975" i="1"/>
  <c r="G7959" i="1"/>
  <c r="H7959" i="1"/>
  <c r="G7943" i="1"/>
  <c r="H7943" i="1"/>
  <c r="G7927" i="1"/>
  <c r="H7927" i="1"/>
  <c r="G7911" i="1"/>
  <c r="H7911" i="1"/>
  <c r="G7895" i="1"/>
  <c r="H7895" i="1"/>
  <c r="G7879" i="1"/>
  <c r="H7879" i="1"/>
  <c r="G7855" i="1"/>
  <c r="H7855" i="1"/>
  <c r="H7839" i="1"/>
  <c r="G7839" i="1"/>
  <c r="G7831" i="1"/>
  <c r="H7831" i="1"/>
  <c r="G7823" i="1"/>
  <c r="G7807" i="1"/>
  <c r="H7807" i="1"/>
  <c r="G7799" i="1"/>
  <c r="H7799" i="1"/>
  <c r="G7791" i="1"/>
  <c r="G7783" i="1"/>
  <c r="H7783" i="1"/>
  <c r="G7767" i="1"/>
  <c r="H7767" i="1"/>
  <c r="G7751" i="1"/>
  <c r="H7751" i="1"/>
  <c r="G7735" i="1"/>
  <c r="H7735" i="1"/>
  <c r="G7719" i="1"/>
  <c r="H7719" i="1"/>
  <c r="G7703" i="1"/>
  <c r="H7703" i="1"/>
  <c r="G7687" i="1"/>
  <c r="H7687" i="1"/>
  <c r="G7663" i="1"/>
  <c r="H7663" i="1"/>
  <c r="G7647" i="1"/>
  <c r="H7647" i="1"/>
  <c r="G7631" i="1"/>
  <c r="H7631" i="1"/>
  <c r="G7615" i="1"/>
  <c r="H7615" i="1"/>
  <c r="G7599" i="1"/>
  <c r="H7599" i="1"/>
  <c r="G7583" i="1"/>
  <c r="H7583" i="1"/>
  <c r="G7567" i="1"/>
  <c r="H7567" i="1"/>
  <c r="G7551" i="1"/>
  <c r="H7551" i="1"/>
  <c r="G7535" i="1"/>
  <c r="H7535" i="1"/>
  <c r="G7519" i="1"/>
  <c r="H7519" i="1"/>
  <c r="G7503" i="1"/>
  <c r="H7503" i="1"/>
  <c r="G7479" i="1"/>
  <c r="H7479" i="1"/>
  <c r="G7463" i="1"/>
  <c r="H7463" i="1"/>
  <c r="G7447" i="1"/>
  <c r="H7447" i="1"/>
  <c r="G7431" i="1"/>
  <c r="H7431" i="1"/>
  <c r="G7415" i="1"/>
  <c r="H7415" i="1"/>
  <c r="G7407" i="1"/>
  <c r="H7407" i="1"/>
  <c r="G7391" i="1"/>
  <c r="H7391" i="1"/>
  <c r="G7367" i="1"/>
  <c r="H7367" i="1"/>
  <c r="G7351" i="1"/>
  <c r="H7351" i="1"/>
  <c r="G7335" i="1"/>
  <c r="H7335" i="1"/>
  <c r="G7319" i="1"/>
  <c r="H7319" i="1"/>
  <c r="G7303" i="1"/>
  <c r="H7303" i="1"/>
  <c r="G7279" i="1"/>
  <c r="H7279" i="1"/>
  <c r="G7263" i="1"/>
  <c r="H7263" i="1"/>
  <c r="G7255" i="1"/>
  <c r="H7255" i="1"/>
  <c r="G7239" i="1"/>
  <c r="H7239" i="1"/>
  <c r="G7223" i="1"/>
  <c r="H7223" i="1"/>
  <c r="G7207" i="1"/>
  <c r="H7207" i="1"/>
  <c r="G7199" i="1"/>
  <c r="H7199" i="1"/>
  <c r="G7183" i="1"/>
  <c r="H7183" i="1"/>
  <c r="G7167" i="1"/>
  <c r="H7167" i="1"/>
  <c r="G7143" i="1"/>
  <c r="H7143" i="1"/>
  <c r="G7127" i="1"/>
  <c r="H7127" i="1"/>
  <c r="G7111" i="1"/>
  <c r="H7111" i="1"/>
  <c r="G7095" i="1"/>
  <c r="H7095" i="1"/>
  <c r="G7079" i="1"/>
  <c r="H7079" i="1"/>
  <c r="G7063" i="1"/>
  <c r="H7063" i="1"/>
  <c r="G7047" i="1"/>
  <c r="H7047" i="1"/>
  <c r="G7031" i="1"/>
  <c r="H7031" i="1"/>
  <c r="G7015" i="1"/>
  <c r="H7015" i="1"/>
  <c r="G6999" i="1"/>
  <c r="H6999" i="1"/>
  <c r="G6983" i="1"/>
  <c r="H6983" i="1"/>
  <c r="G6967" i="1"/>
  <c r="H6967" i="1"/>
  <c r="G6951" i="1"/>
  <c r="H6951" i="1"/>
  <c r="G6935" i="1"/>
  <c r="H6935" i="1"/>
  <c r="G6919" i="1"/>
  <c r="H6919" i="1"/>
  <c r="G6903" i="1"/>
  <c r="H6903" i="1"/>
  <c r="G6887" i="1"/>
  <c r="H6887" i="1"/>
  <c r="G6879" i="1"/>
  <c r="G6871" i="1"/>
  <c r="H6871" i="1"/>
  <c r="G6855" i="1"/>
  <c r="H6855" i="1"/>
  <c r="G6839" i="1"/>
  <c r="H6839" i="1"/>
  <c r="G6823" i="1"/>
  <c r="H6823" i="1"/>
  <c r="G6807" i="1"/>
  <c r="H6807" i="1"/>
  <c r="G6791" i="1"/>
  <c r="H6791" i="1"/>
  <c r="G2012" i="1"/>
  <c r="H2012" i="1"/>
  <c r="G1893" i="1"/>
  <c r="H1893" i="1"/>
  <c r="G1774" i="1"/>
  <c r="H1774" i="1"/>
  <c r="G1737" i="1"/>
  <c r="H1737" i="1"/>
  <c r="H1975" i="1"/>
  <c r="G1939" i="1"/>
  <c r="H1939" i="1"/>
  <c r="G1820" i="1"/>
  <c r="H1820" i="1"/>
  <c r="G1701" i="1"/>
  <c r="H1701" i="1"/>
  <c r="H1655" i="1"/>
  <c r="G1619" i="1"/>
  <c r="H1619" i="1"/>
  <c r="G1573" i="1"/>
  <c r="H1573" i="1"/>
  <c r="G1527" i="1"/>
  <c r="H1527" i="1"/>
  <c r="G1491" i="1"/>
  <c r="H1491" i="1"/>
  <c r="G1445" i="1"/>
  <c r="H1445" i="1"/>
  <c r="G1399" i="1"/>
  <c r="H1399" i="1"/>
  <c r="G1363" i="1"/>
  <c r="H1363" i="1"/>
  <c r="G1271" i="1"/>
  <c r="H1271" i="1"/>
  <c r="G1235" i="1"/>
  <c r="H1235" i="1"/>
  <c r="G1189" i="1"/>
  <c r="H1189" i="1"/>
  <c r="G1107" i="1"/>
  <c r="H1107" i="1"/>
  <c r="G1061" i="1"/>
  <c r="H1061" i="1"/>
  <c r="G1015" i="1"/>
  <c r="H1015" i="1"/>
  <c r="G979" i="1"/>
  <c r="H979" i="1"/>
  <c r="G933" i="1"/>
  <c r="H933" i="1"/>
  <c r="H887" i="1"/>
  <c r="G851" i="1"/>
  <c r="H851" i="1"/>
  <c r="G805" i="1"/>
  <c r="H805" i="1"/>
  <c r="G759" i="1"/>
  <c r="H759" i="1"/>
  <c r="G723" i="1"/>
  <c r="H723" i="1"/>
  <c r="G677" i="1"/>
  <c r="H677" i="1"/>
  <c r="G631" i="1"/>
  <c r="H631" i="1"/>
  <c r="G595" i="1"/>
  <c r="H595" i="1"/>
  <c r="G549" i="1"/>
  <c r="H549" i="1"/>
  <c r="G503" i="1"/>
  <c r="H503" i="1"/>
  <c r="G467" i="1"/>
  <c r="H467" i="1"/>
  <c r="G421" i="1"/>
  <c r="H421" i="1"/>
  <c r="G375" i="1"/>
  <c r="H375" i="1"/>
  <c r="G339" i="1"/>
  <c r="H339" i="1"/>
  <c r="G293" i="1"/>
  <c r="H293" i="1"/>
  <c r="G247" i="1"/>
  <c r="H247" i="1"/>
  <c r="G211" i="1"/>
  <c r="H211" i="1"/>
  <c r="G165" i="1"/>
  <c r="H165" i="1"/>
  <c r="G119" i="1"/>
  <c r="H119" i="1"/>
  <c r="G1948" i="1"/>
  <c r="H1948" i="1"/>
  <c r="G1829" i="1"/>
  <c r="H1829" i="1"/>
  <c r="G1792" i="1"/>
  <c r="H1792" i="1"/>
  <c r="G1710" i="1"/>
  <c r="H1710" i="1"/>
  <c r="G1673" i="1"/>
  <c r="H1673" i="1"/>
  <c r="G1628" i="1"/>
  <c r="H1628" i="1"/>
  <c r="G1582" i="1"/>
  <c r="H1582" i="1"/>
  <c r="G1545" i="1"/>
  <c r="H1545" i="1"/>
  <c r="G1500" i="1"/>
  <c r="H1500" i="1"/>
  <c r="G1454" i="1"/>
  <c r="H1454" i="1"/>
  <c r="G1417" i="1"/>
  <c r="H1417" i="1"/>
  <c r="G1372" i="1"/>
  <c r="H1372" i="1"/>
  <c r="G1326" i="1"/>
  <c r="H1326" i="1"/>
  <c r="G1289" i="1"/>
  <c r="H1289" i="1"/>
  <c r="G1244" i="1"/>
  <c r="H1244" i="1"/>
  <c r="G1198" i="1"/>
  <c r="H1198" i="1"/>
  <c r="G1161" i="1"/>
  <c r="H1161" i="1"/>
  <c r="G1116" i="1"/>
  <c r="H1116" i="1"/>
  <c r="G1070" i="1"/>
  <c r="H1070" i="1"/>
  <c r="G1033" i="1"/>
  <c r="H1033" i="1"/>
  <c r="G988" i="1"/>
  <c r="H988" i="1"/>
  <c r="G942" i="1"/>
  <c r="H942" i="1"/>
  <c r="G905" i="1"/>
  <c r="H905" i="1"/>
  <c r="G860" i="1"/>
  <c r="H860" i="1"/>
  <c r="G777" i="1"/>
  <c r="H777" i="1"/>
  <c r="G732" i="1"/>
  <c r="H732" i="1"/>
  <c r="H686" i="1"/>
  <c r="G649" i="1"/>
  <c r="H649" i="1"/>
  <c r="G604" i="1"/>
  <c r="H604" i="1"/>
  <c r="G521" i="1"/>
  <c r="H521" i="1"/>
  <c r="G476" i="1"/>
  <c r="H476" i="1"/>
  <c r="G430" i="1"/>
  <c r="H430" i="1"/>
  <c r="G393" i="1"/>
  <c r="H393" i="1"/>
  <c r="G348" i="1"/>
  <c r="H348" i="1"/>
  <c r="G302" i="1"/>
  <c r="H302" i="1"/>
  <c r="G265" i="1"/>
  <c r="H265" i="1"/>
  <c r="G220" i="1"/>
  <c r="H220" i="1"/>
  <c r="G137" i="1"/>
  <c r="H137" i="1"/>
  <c r="G92" i="1"/>
  <c r="H92" i="1"/>
  <c r="G2030" i="1"/>
  <c r="H2030" i="1"/>
  <c r="G1993" i="1"/>
  <c r="H1993" i="1"/>
  <c r="G1875" i="1"/>
  <c r="H1875" i="1"/>
  <c r="G1756" i="1"/>
  <c r="H1756" i="1"/>
  <c r="G1957" i="1"/>
  <c r="H1957" i="1"/>
  <c r="G1920" i="1"/>
  <c r="H1920" i="1"/>
  <c r="G1838" i="1"/>
  <c r="H1838" i="1"/>
  <c r="G1801" i="1"/>
  <c r="H1801" i="1"/>
  <c r="H1719" i="1"/>
  <c r="G1683" i="1"/>
  <c r="H1683" i="1"/>
  <c r="G1637" i="1"/>
  <c r="H1637" i="1"/>
  <c r="G1555" i="1"/>
  <c r="H1555" i="1"/>
  <c r="G1509" i="1"/>
  <c r="H1509" i="1"/>
  <c r="G1463" i="1"/>
  <c r="H1463" i="1"/>
  <c r="G1427" i="1"/>
  <c r="H1427" i="1"/>
  <c r="G1381" i="1"/>
  <c r="H1381" i="1"/>
  <c r="G1335" i="1"/>
  <c r="H1335" i="1"/>
  <c r="G1299" i="1"/>
  <c r="H1299" i="1"/>
  <c r="G1253" i="1"/>
  <c r="H1253" i="1"/>
  <c r="G1207" i="1"/>
  <c r="H1207" i="1"/>
  <c r="G1171" i="1"/>
  <c r="H1171" i="1"/>
  <c r="G1125" i="1"/>
  <c r="H1125" i="1"/>
  <c r="G1079" i="1"/>
  <c r="H1079" i="1"/>
  <c r="G1043" i="1"/>
  <c r="H1043" i="1"/>
  <c r="G997" i="1"/>
  <c r="H997" i="1"/>
  <c r="G951" i="1"/>
  <c r="H951" i="1"/>
  <c r="G915" i="1"/>
  <c r="H915" i="1"/>
  <c r="G869" i="1"/>
  <c r="H869" i="1"/>
  <c r="G823" i="1"/>
  <c r="H823" i="1"/>
  <c r="G787" i="1"/>
  <c r="H787" i="1"/>
  <c r="G741" i="1"/>
  <c r="H741" i="1"/>
  <c r="G695" i="1"/>
  <c r="H695" i="1"/>
  <c r="G659" i="1"/>
  <c r="H659" i="1"/>
  <c r="G613" i="1"/>
  <c r="H613" i="1"/>
  <c r="G567" i="1"/>
  <c r="H567" i="1"/>
  <c r="G531" i="1"/>
  <c r="H531" i="1"/>
  <c r="G485" i="1"/>
  <c r="H485" i="1"/>
  <c r="G439" i="1"/>
  <c r="H439" i="1"/>
  <c r="G403" i="1"/>
  <c r="H403" i="1"/>
  <c r="G357" i="1"/>
  <c r="H357" i="1"/>
  <c r="G311" i="1"/>
  <c r="H311" i="1"/>
  <c r="G275" i="1"/>
  <c r="H275" i="1"/>
  <c r="G229" i="1"/>
  <c r="H229" i="1"/>
  <c r="G183" i="1"/>
  <c r="H183" i="1"/>
  <c r="G147" i="1"/>
  <c r="H147" i="1"/>
  <c r="G101" i="1"/>
  <c r="H101" i="1"/>
  <c r="G2003" i="1"/>
  <c r="H2003" i="1"/>
  <c r="G1884" i="1"/>
  <c r="H1884" i="1"/>
  <c r="G1765" i="1"/>
  <c r="H1765" i="1"/>
  <c r="G1600" i="1"/>
  <c r="H1600" i="1"/>
  <c r="G1472" i="1"/>
  <c r="H1472" i="1"/>
  <c r="G1216" i="1"/>
  <c r="H1216" i="1"/>
  <c r="G960" i="1"/>
  <c r="H960" i="1"/>
  <c r="G832" i="1"/>
  <c r="H832" i="1"/>
  <c r="G704" i="1"/>
  <c r="H704" i="1"/>
  <c r="G576" i="1"/>
  <c r="H576" i="1"/>
  <c r="G192" i="1"/>
  <c r="H192" i="1"/>
  <c r="G6751" i="1"/>
  <c r="H6751" i="1"/>
  <c r="G6639" i="1"/>
  <c r="H6639" i="1"/>
  <c r="G6407" i="1"/>
  <c r="H6407" i="1"/>
  <c r="G6359" i="1"/>
  <c r="H6359" i="1"/>
  <c r="G6311" i="1"/>
  <c r="H6311" i="1"/>
  <c r="G6239" i="1"/>
  <c r="H6239" i="1"/>
  <c r="G6143" i="1"/>
  <c r="H6143" i="1"/>
  <c r="G6135" i="1"/>
  <c r="H6135" i="1"/>
  <c r="G6119" i="1"/>
  <c r="H6119" i="1"/>
  <c r="G6039" i="1"/>
  <c r="H6039" i="1"/>
  <c r="G6015" i="1"/>
  <c r="H6015" i="1"/>
  <c r="G5999" i="1"/>
  <c r="H5999" i="1"/>
  <c r="G5983" i="1"/>
  <c r="H5983" i="1"/>
  <c r="G5967" i="1"/>
  <c r="H5967" i="1"/>
  <c r="G5951" i="1"/>
  <c r="H5951" i="1"/>
  <c r="G5935" i="1"/>
  <c r="H5935" i="1"/>
  <c r="G5919" i="1"/>
  <c r="H5919" i="1"/>
  <c r="G5903" i="1"/>
  <c r="H5903" i="1"/>
  <c r="G5887" i="1"/>
  <c r="H5887" i="1"/>
  <c r="G5871" i="1"/>
  <c r="H5871" i="1"/>
  <c r="G5855" i="1"/>
  <c r="H5855" i="1"/>
  <c r="G5839" i="1"/>
  <c r="H5839" i="1"/>
  <c r="G5831" i="1"/>
  <c r="H5831" i="1"/>
  <c r="G5815" i="1"/>
  <c r="H5815" i="1"/>
  <c r="G5807" i="1"/>
  <c r="H5807" i="1"/>
  <c r="G5791" i="1"/>
  <c r="H5791" i="1"/>
  <c r="G5775" i="1"/>
  <c r="H5775" i="1"/>
  <c r="G5759" i="1"/>
  <c r="H5759" i="1"/>
  <c r="G5743" i="1"/>
  <c r="H5743" i="1"/>
  <c r="G5727" i="1"/>
  <c r="H5727" i="1"/>
  <c r="G5711" i="1"/>
  <c r="H5711" i="1"/>
  <c r="G5703" i="1"/>
  <c r="G5695" i="1"/>
  <c r="H5695" i="1"/>
  <c r="G5679" i="1"/>
  <c r="H5679" i="1"/>
  <c r="G5663" i="1"/>
  <c r="H5663" i="1"/>
  <c r="G5647" i="1"/>
  <c r="H5647" i="1"/>
  <c r="G5631" i="1"/>
  <c r="H5631" i="1"/>
  <c r="G5615" i="1"/>
  <c r="H5615" i="1"/>
  <c r="G5599" i="1"/>
  <c r="H5599" i="1"/>
  <c r="G5583" i="1"/>
  <c r="H5583" i="1"/>
  <c r="G5567" i="1"/>
  <c r="H5567" i="1"/>
  <c r="G5551" i="1"/>
  <c r="H5551" i="1"/>
  <c r="G5535" i="1"/>
  <c r="H5535" i="1"/>
  <c r="G5519" i="1"/>
  <c r="H5519" i="1"/>
  <c r="G5503" i="1"/>
  <c r="H5503" i="1"/>
  <c r="G5487" i="1"/>
  <c r="H5487" i="1"/>
  <c r="G5471" i="1"/>
  <c r="H5471" i="1"/>
  <c r="G5455" i="1"/>
  <c r="H5455" i="1"/>
  <c r="G5447" i="1"/>
  <c r="G5439" i="1"/>
  <c r="H5439" i="1"/>
  <c r="G5423" i="1"/>
  <c r="H5423" i="1"/>
  <c r="G5407" i="1"/>
  <c r="H5407" i="1"/>
  <c r="G5391" i="1"/>
  <c r="H5391" i="1"/>
  <c r="G5367" i="1"/>
  <c r="H5367" i="1"/>
  <c r="G5351" i="1"/>
  <c r="H5351" i="1"/>
  <c r="G5335" i="1"/>
  <c r="H5335" i="1"/>
  <c r="G5319" i="1"/>
  <c r="H5319" i="1"/>
  <c r="G5311" i="1"/>
  <c r="H5311" i="1"/>
  <c r="G5295" i="1"/>
  <c r="H5295" i="1"/>
  <c r="G5279" i="1"/>
  <c r="H5279" i="1"/>
  <c r="G5263" i="1"/>
  <c r="H5263" i="1"/>
  <c r="G5247" i="1"/>
  <c r="H5247" i="1"/>
  <c r="G5231" i="1"/>
  <c r="H5231" i="1"/>
  <c r="G5215" i="1"/>
  <c r="H5215" i="1"/>
  <c r="G5199" i="1"/>
  <c r="H5199" i="1"/>
  <c r="G5175" i="1"/>
  <c r="H5175" i="1"/>
  <c r="G5159" i="1"/>
  <c r="H5159" i="1"/>
  <c r="G5143" i="1"/>
  <c r="H5143" i="1"/>
  <c r="G5127" i="1"/>
  <c r="H5127" i="1"/>
  <c r="G5111" i="1"/>
  <c r="H5111" i="1"/>
  <c r="G5103" i="1"/>
  <c r="H5103" i="1"/>
  <c r="G5095" i="1"/>
  <c r="H5095" i="1"/>
  <c r="G5071" i="1"/>
  <c r="H5071" i="1"/>
  <c r="G5055" i="1"/>
  <c r="H5055" i="1"/>
  <c r="G5039" i="1"/>
  <c r="H5039" i="1"/>
  <c r="G5023" i="1"/>
  <c r="H5023" i="1"/>
  <c r="G5007" i="1"/>
  <c r="H5007" i="1"/>
  <c r="G4991" i="1"/>
  <c r="H4991" i="1"/>
  <c r="G4975" i="1"/>
  <c r="H4975" i="1"/>
  <c r="G4959" i="1"/>
  <c r="H4959" i="1"/>
  <c r="G4935" i="1"/>
  <c r="H4935" i="1"/>
  <c r="G4919" i="1"/>
  <c r="H4919" i="1"/>
  <c r="G4903" i="1"/>
  <c r="H4903" i="1"/>
  <c r="G4887" i="1"/>
  <c r="H4887" i="1"/>
  <c r="G4807" i="1"/>
  <c r="H4807" i="1"/>
  <c r="G4791" i="1"/>
  <c r="H4791" i="1"/>
  <c r="G4775" i="1"/>
  <c r="H4775" i="1"/>
  <c r="G4759" i="1"/>
  <c r="H4759" i="1"/>
  <c r="G4743" i="1"/>
  <c r="H4743" i="1"/>
  <c r="G4727" i="1"/>
  <c r="H4727" i="1"/>
  <c r="G4711" i="1"/>
  <c r="H4711" i="1"/>
  <c r="G4703" i="1"/>
  <c r="G4695" i="1"/>
  <c r="H4695" i="1"/>
  <c r="G4679" i="1"/>
  <c r="H4679" i="1"/>
  <c r="G4663" i="1"/>
  <c r="H4663" i="1"/>
  <c r="G4647" i="1"/>
  <c r="H4647" i="1"/>
  <c r="G4631" i="1"/>
  <c r="H4631" i="1"/>
  <c r="G4615" i="1"/>
  <c r="H4615" i="1"/>
  <c r="G4599" i="1"/>
  <c r="H4599" i="1"/>
  <c r="G4591" i="1"/>
  <c r="G4583" i="1"/>
  <c r="H4583" i="1"/>
  <c r="G4567" i="1"/>
  <c r="H4567" i="1"/>
  <c r="G4551" i="1"/>
  <c r="H4551" i="1"/>
  <c r="G4543" i="1"/>
  <c r="H4543" i="1"/>
  <c r="G4527" i="1"/>
  <c r="H4527" i="1"/>
  <c r="G4511" i="1"/>
  <c r="H4511" i="1"/>
  <c r="G4495" i="1"/>
  <c r="H4495" i="1"/>
  <c r="G4479" i="1"/>
  <c r="H4479" i="1"/>
  <c r="G4463" i="1"/>
  <c r="H4463" i="1"/>
  <c r="G4447" i="1"/>
  <c r="H4447" i="1"/>
  <c r="G4431" i="1"/>
  <c r="H4431" i="1"/>
  <c r="G4415" i="1"/>
  <c r="H4415" i="1"/>
  <c r="G4399" i="1"/>
  <c r="H4399" i="1"/>
  <c r="G4391" i="1"/>
  <c r="H4391" i="1"/>
  <c r="G4375" i="1"/>
  <c r="H4375" i="1"/>
  <c r="G4359" i="1"/>
  <c r="H4359" i="1"/>
  <c r="G4343" i="1"/>
  <c r="H4343" i="1"/>
  <c r="G4327" i="1"/>
  <c r="H4327" i="1"/>
  <c r="G4311" i="1"/>
  <c r="H4311" i="1"/>
  <c r="G4303" i="1"/>
  <c r="G4295" i="1"/>
  <c r="H4295" i="1"/>
  <c r="G4279" i="1"/>
  <c r="H4279" i="1"/>
  <c r="G4263" i="1"/>
  <c r="H4263" i="1"/>
  <c r="G4247" i="1"/>
  <c r="H4247" i="1"/>
  <c r="G4231" i="1"/>
  <c r="H4231" i="1"/>
  <c r="G4215" i="1"/>
  <c r="H4215" i="1"/>
  <c r="G4199" i="1"/>
  <c r="H4199" i="1"/>
  <c r="G4183" i="1"/>
  <c r="H4183" i="1"/>
  <c r="G4167" i="1"/>
  <c r="H4167" i="1"/>
  <c r="G4151" i="1"/>
  <c r="H4151" i="1"/>
  <c r="G4135" i="1"/>
  <c r="H4135" i="1"/>
  <c r="G4119" i="1"/>
  <c r="H4119" i="1"/>
  <c r="G4103" i="1"/>
  <c r="H4103" i="1"/>
  <c r="G4087" i="1"/>
  <c r="H4087" i="1"/>
  <c r="G4071" i="1"/>
  <c r="H4071" i="1"/>
  <c r="G4055" i="1"/>
  <c r="H4055" i="1"/>
  <c r="G4039" i="1"/>
  <c r="H4039" i="1"/>
  <c r="G4023" i="1"/>
  <c r="H4023" i="1"/>
  <c r="G4007" i="1"/>
  <c r="H4007" i="1"/>
  <c r="G3991" i="1"/>
  <c r="H3991" i="1"/>
  <c r="G3975" i="1"/>
  <c r="H3975" i="1"/>
  <c r="G3959" i="1"/>
  <c r="H3959" i="1"/>
  <c r="G3951" i="1"/>
  <c r="H3951" i="1"/>
  <c r="G3943" i="1"/>
  <c r="H3943" i="1"/>
  <c r="G3935" i="1"/>
  <c r="G3927" i="1"/>
  <c r="H3927" i="1"/>
  <c r="G3919" i="1"/>
  <c r="H3919" i="1"/>
  <c r="G3911" i="1"/>
  <c r="H3911" i="1"/>
  <c r="G3903" i="1"/>
  <c r="H3903" i="1"/>
  <c r="H3895" i="1"/>
  <c r="G3887" i="1"/>
  <c r="H3887" i="1"/>
  <c r="G3879" i="1"/>
  <c r="H3879" i="1"/>
  <c r="G3871" i="1"/>
  <c r="H3871" i="1"/>
  <c r="H3863" i="1"/>
  <c r="G3855" i="1"/>
  <c r="G3847" i="1"/>
  <c r="H3847" i="1"/>
  <c r="G3839" i="1"/>
  <c r="G3831" i="1"/>
  <c r="H3831" i="1"/>
  <c r="G3823" i="1"/>
  <c r="H3823" i="1"/>
  <c r="G3815" i="1"/>
  <c r="H3815" i="1"/>
  <c r="G3807" i="1"/>
  <c r="G3799" i="1"/>
  <c r="H3799" i="1"/>
  <c r="H3791" i="1"/>
  <c r="G3783" i="1"/>
  <c r="H3783" i="1"/>
  <c r="G3767" i="1"/>
  <c r="H3767" i="1"/>
  <c r="G3759" i="1"/>
  <c r="G3751" i="1"/>
  <c r="H3751" i="1"/>
  <c r="G3735" i="1"/>
  <c r="H3735" i="1"/>
  <c r="G3727" i="1"/>
  <c r="H3727" i="1"/>
  <c r="H3719" i="1"/>
  <c r="G3711" i="1"/>
  <c r="H3711" i="1"/>
  <c r="G3687" i="1"/>
  <c r="H3687" i="1"/>
  <c r="G3671" i="1"/>
  <c r="G3663" i="1"/>
  <c r="H3663" i="1"/>
  <c r="G3655" i="1"/>
  <c r="H3655" i="1"/>
  <c r="G3639" i="1"/>
  <c r="H3639" i="1"/>
  <c r="H3631" i="1"/>
  <c r="G3623" i="1"/>
  <c r="H3623" i="1"/>
  <c r="G3615" i="1"/>
  <c r="H3615" i="1"/>
  <c r="G3607" i="1"/>
  <c r="G3599" i="1"/>
  <c r="H3599" i="1"/>
  <c r="G3591" i="1"/>
  <c r="H3591" i="1"/>
  <c r="G3575" i="1"/>
  <c r="H3575" i="1"/>
  <c r="G3567" i="1"/>
  <c r="G3559" i="1"/>
  <c r="H3559" i="1"/>
  <c r="G3543" i="1"/>
  <c r="H3543" i="1"/>
  <c r="H3535" i="1"/>
  <c r="G3527" i="1"/>
  <c r="H3527" i="1"/>
  <c r="G3511" i="1"/>
  <c r="H3511" i="1"/>
  <c r="G3503" i="1"/>
  <c r="H3503" i="1"/>
  <c r="H3495" i="1"/>
  <c r="G3487" i="1"/>
  <c r="H3487" i="1"/>
  <c r="G3471" i="1"/>
  <c r="H3471" i="1"/>
  <c r="G3463" i="1"/>
  <c r="H3463" i="1"/>
  <c r="G3455" i="1"/>
  <c r="H3455" i="1"/>
  <c r="G3447" i="1"/>
  <c r="H3447" i="1"/>
  <c r="H3439" i="1"/>
  <c r="G3431" i="1"/>
  <c r="H3431" i="1"/>
  <c r="H3423" i="1"/>
  <c r="G3415" i="1"/>
  <c r="H3415" i="1"/>
  <c r="H3399" i="1"/>
  <c r="G3399" i="1"/>
  <c r="G3391" i="1"/>
  <c r="G3383" i="1"/>
  <c r="H3383" i="1"/>
  <c r="G3367" i="1"/>
  <c r="H3367" i="1"/>
  <c r="G3359" i="1"/>
  <c r="H3359" i="1"/>
  <c r="G3351" i="1"/>
  <c r="H3351" i="1"/>
  <c r="H3343" i="1"/>
  <c r="G3335" i="1"/>
  <c r="H3335" i="1"/>
  <c r="G3319" i="1"/>
  <c r="H3319" i="1"/>
  <c r="G3311" i="1"/>
  <c r="H3311" i="1"/>
  <c r="G3303" i="1"/>
  <c r="G3295" i="1"/>
  <c r="H3295" i="1"/>
  <c r="G3287" i="1"/>
  <c r="H3287" i="1"/>
  <c r="G3279" i="1"/>
  <c r="H3279" i="1"/>
  <c r="G3271" i="1"/>
  <c r="H3271" i="1"/>
  <c r="G3255" i="1"/>
  <c r="H3255" i="1"/>
  <c r="G3247" i="1"/>
  <c r="H3247" i="1"/>
  <c r="G3239" i="1"/>
  <c r="H3239" i="1"/>
  <c r="G3231" i="1"/>
  <c r="H3231" i="1"/>
  <c r="G3223" i="1"/>
  <c r="G3207" i="1"/>
  <c r="H3207" i="1"/>
  <c r="G3199" i="1"/>
  <c r="H3199" i="1"/>
  <c r="H3191" i="1"/>
  <c r="G3183" i="1"/>
  <c r="H3183" i="1"/>
  <c r="G3167" i="1"/>
  <c r="H3167" i="1"/>
  <c r="G3159" i="1"/>
  <c r="H3159" i="1"/>
  <c r="G3143" i="1"/>
  <c r="H3143" i="1"/>
  <c r="G3135" i="1"/>
  <c r="H3135" i="1"/>
  <c r="G3127" i="1"/>
  <c r="G3119" i="1"/>
  <c r="H3119" i="1"/>
  <c r="H3111" i="1"/>
  <c r="G3103" i="1"/>
  <c r="H3103" i="1"/>
  <c r="G3087" i="1"/>
  <c r="H3087" i="1"/>
  <c r="G3079" i="1"/>
  <c r="G3071" i="1"/>
  <c r="H3071" i="1"/>
  <c r="G3055" i="1"/>
  <c r="H3055" i="1"/>
  <c r="G3047" i="1"/>
  <c r="H3047" i="1"/>
  <c r="G3039" i="1"/>
  <c r="H3039" i="1"/>
  <c r="G3031" i="1"/>
  <c r="G3023" i="1"/>
  <c r="H3023" i="1"/>
  <c r="G3015" i="1"/>
  <c r="H3015" i="1"/>
  <c r="G3007" i="1"/>
  <c r="G2999" i="1"/>
  <c r="H2999" i="1"/>
  <c r="G2983" i="1"/>
  <c r="H2983" i="1"/>
  <c r="G2975" i="1"/>
  <c r="H2975" i="1"/>
  <c r="G2967" i="1"/>
  <c r="H2967" i="1"/>
  <c r="H2959" i="1"/>
  <c r="G2951" i="1"/>
  <c r="H2951" i="1"/>
  <c r="G2943" i="1"/>
  <c r="H2943" i="1"/>
  <c r="G2935" i="1"/>
  <c r="H2935" i="1"/>
  <c r="H2927" i="1"/>
  <c r="G2919" i="1"/>
  <c r="H2919" i="1"/>
  <c r="G2911" i="1"/>
  <c r="H2911" i="1"/>
  <c r="G2903" i="1"/>
  <c r="H2903" i="1"/>
  <c r="H2895" i="1"/>
  <c r="G2887" i="1"/>
  <c r="H2887" i="1"/>
  <c r="G2871" i="1"/>
  <c r="H2871" i="1"/>
  <c r="G2863" i="1"/>
  <c r="H2863" i="1"/>
  <c r="G2855" i="1"/>
  <c r="H2855" i="1"/>
  <c r="G2847" i="1"/>
  <c r="H2847" i="1"/>
  <c r="G2831" i="1"/>
  <c r="H2831" i="1"/>
  <c r="G2823" i="1"/>
  <c r="G2815" i="1"/>
  <c r="H2815" i="1"/>
  <c r="G2807" i="1"/>
  <c r="H2807" i="1"/>
  <c r="H2799" i="1"/>
  <c r="G2791" i="1"/>
  <c r="H2791" i="1"/>
  <c r="H2783" i="1"/>
  <c r="G2775" i="1"/>
  <c r="G2767" i="1"/>
  <c r="H2767" i="1"/>
  <c r="G2759" i="1"/>
  <c r="G2743" i="1"/>
  <c r="H2743" i="1"/>
  <c r="H2727" i="1"/>
  <c r="G2719" i="1"/>
  <c r="H2719" i="1"/>
  <c r="G2711" i="1"/>
  <c r="H2711" i="1"/>
  <c r="H2703" i="1"/>
  <c r="G2695" i="1"/>
  <c r="H2695" i="1"/>
  <c r="G2687" i="1"/>
  <c r="H2687" i="1"/>
  <c r="G2679" i="1"/>
  <c r="H2679" i="1"/>
  <c r="G2671" i="1"/>
  <c r="H2671" i="1"/>
  <c r="G2655" i="1"/>
  <c r="H2655" i="1"/>
  <c r="G2647" i="1"/>
  <c r="H2647" i="1"/>
  <c r="G2639" i="1"/>
  <c r="H2639" i="1"/>
  <c r="G2631" i="1"/>
  <c r="H2631" i="1"/>
  <c r="G2615" i="1"/>
  <c r="H2615" i="1"/>
  <c r="G2607" i="1"/>
  <c r="G2599" i="1"/>
  <c r="H2599" i="1"/>
  <c r="G2583" i="1"/>
  <c r="H2583" i="1"/>
  <c r="H2575" i="1"/>
  <c r="G2567" i="1"/>
  <c r="H2567" i="1"/>
  <c r="G2551" i="1"/>
  <c r="H2551" i="1"/>
  <c r="G2543" i="1"/>
  <c r="H2543" i="1"/>
  <c r="G2535" i="1"/>
  <c r="H2535" i="1"/>
  <c r="G2519" i="1"/>
  <c r="G2511" i="1"/>
  <c r="H2511" i="1"/>
  <c r="G2503" i="1"/>
  <c r="H2503" i="1"/>
  <c r="G2495" i="1"/>
  <c r="H2495" i="1"/>
  <c r="G2487" i="1"/>
  <c r="G2479" i="1"/>
  <c r="H2479" i="1"/>
  <c r="G2471" i="1"/>
  <c r="H2471" i="1"/>
  <c r="G2463" i="1"/>
  <c r="H2463" i="1"/>
  <c r="G2447" i="1"/>
  <c r="H2447" i="1"/>
  <c r="H2439" i="1"/>
  <c r="G2431" i="1"/>
  <c r="H2431" i="1"/>
  <c r="G2415" i="1"/>
  <c r="H2415" i="1"/>
  <c r="G2407" i="1"/>
  <c r="G2391" i="1"/>
  <c r="H2391" i="1"/>
  <c r="H2383" i="1"/>
  <c r="G2375" i="1"/>
  <c r="H2375" i="1"/>
  <c r="G2367" i="1"/>
  <c r="H2367" i="1"/>
  <c r="H2359" i="1"/>
  <c r="G2351" i="1"/>
  <c r="H2351" i="1"/>
  <c r="G2335" i="1"/>
  <c r="H2335" i="1"/>
  <c r="G2327" i="1"/>
  <c r="H2327" i="1"/>
  <c r="G2311" i="1"/>
  <c r="H2311" i="1"/>
  <c r="G2303" i="1"/>
  <c r="H2303" i="1"/>
  <c r="G2287" i="1"/>
  <c r="H2287" i="1"/>
  <c r="G2279" i="1"/>
  <c r="H2279" i="1"/>
  <c r="G2271" i="1"/>
  <c r="H2271" i="1"/>
  <c r="G2255" i="1"/>
  <c r="H2255" i="1"/>
  <c r="G2247" i="1"/>
  <c r="H2247" i="1"/>
  <c r="G2239" i="1"/>
  <c r="H2239" i="1"/>
  <c r="G2231" i="1"/>
  <c r="G2223" i="1"/>
  <c r="H2223" i="1"/>
  <c r="G2215" i="1"/>
  <c r="H2215" i="1"/>
  <c r="G2199" i="1"/>
  <c r="H2199" i="1"/>
  <c r="G2191" i="1"/>
  <c r="H2191" i="1"/>
  <c r="G2183" i="1"/>
  <c r="H2183" i="1"/>
  <c r="G2167" i="1"/>
  <c r="H2167" i="1"/>
  <c r="G2159" i="1"/>
  <c r="G2151" i="1"/>
  <c r="H2151" i="1"/>
  <c r="G2143" i="1"/>
  <c r="H2143" i="1"/>
  <c r="G2127" i="1"/>
  <c r="H2127" i="1"/>
  <c r="G2111" i="1"/>
  <c r="H2111" i="1"/>
  <c r="G2103" i="1"/>
  <c r="H2103" i="1"/>
  <c r="G2095" i="1"/>
  <c r="H2095" i="1"/>
  <c r="G2087" i="1"/>
  <c r="G2079" i="1"/>
  <c r="H2079" i="1"/>
  <c r="G2071" i="1"/>
  <c r="H2071" i="1"/>
  <c r="G2063" i="1"/>
  <c r="G2055" i="1"/>
  <c r="H2055" i="1"/>
  <c r="G2047" i="1"/>
  <c r="H2047" i="1"/>
  <c r="G2038" i="1"/>
  <c r="H2038" i="1"/>
  <c r="G2029" i="1"/>
  <c r="H2029" i="1"/>
  <c r="G2020" i="1"/>
  <c r="H2020" i="1"/>
  <c r="G2011" i="1"/>
  <c r="H2011" i="1"/>
  <c r="G2001" i="1"/>
  <c r="H2001" i="1"/>
  <c r="L1992" i="1"/>
  <c r="G1983" i="1"/>
  <c r="H1983" i="1"/>
  <c r="G1974" i="1"/>
  <c r="H1974" i="1"/>
  <c r="G1956" i="1"/>
  <c r="H1956" i="1"/>
  <c r="G1947" i="1"/>
  <c r="H1947" i="1"/>
  <c r="G1937" i="1"/>
  <c r="H1937" i="1"/>
  <c r="L1928" i="1"/>
  <c r="G1919" i="1"/>
  <c r="H1919" i="1"/>
  <c r="G1910" i="1"/>
  <c r="H1910" i="1"/>
  <c r="G1901" i="1"/>
  <c r="H1901" i="1"/>
  <c r="G1892" i="1"/>
  <c r="H1892" i="1"/>
  <c r="G1883" i="1"/>
  <c r="H1883" i="1"/>
  <c r="G1873" i="1"/>
  <c r="H1873" i="1"/>
  <c r="L1864" i="1"/>
  <c r="G1855" i="1"/>
  <c r="H1855" i="1"/>
  <c r="G1837" i="1"/>
  <c r="H1837" i="1"/>
  <c r="G1828" i="1"/>
  <c r="H1828" i="1"/>
  <c r="G1819" i="1"/>
  <c r="H1819" i="1"/>
  <c r="G1809" i="1"/>
  <c r="H1809" i="1"/>
  <c r="L1800" i="1"/>
  <c r="G1791" i="1"/>
  <c r="H1791" i="1"/>
  <c r="G1773" i="1"/>
  <c r="H1773" i="1"/>
  <c r="G1764" i="1"/>
  <c r="H1764" i="1"/>
  <c r="G1755" i="1"/>
  <c r="H1755" i="1"/>
  <c r="G1745" i="1"/>
  <c r="H1745" i="1"/>
  <c r="L1736" i="1"/>
  <c r="G1718" i="1"/>
  <c r="H1718" i="1"/>
  <c r="G1709" i="1"/>
  <c r="H1709" i="1"/>
  <c r="G1700" i="1"/>
  <c r="H1700" i="1"/>
  <c r="G1691" i="1"/>
  <c r="H1691" i="1"/>
  <c r="G1672" i="1"/>
  <c r="H1672" i="1"/>
  <c r="G1663" i="1"/>
  <c r="H1663" i="1"/>
  <c r="G1654" i="1"/>
  <c r="H1654" i="1"/>
  <c r="G1645" i="1"/>
  <c r="H1645" i="1"/>
  <c r="G1636" i="1"/>
  <c r="H1636" i="1"/>
  <c r="G1627" i="1"/>
  <c r="H1627" i="1"/>
  <c r="G1617" i="1"/>
  <c r="H1617" i="1"/>
  <c r="G1608" i="1"/>
  <c r="H1608" i="1"/>
  <c r="G1599" i="1"/>
  <c r="H1599" i="1"/>
  <c r="G1590" i="1"/>
  <c r="H1590" i="1"/>
  <c r="G1581" i="1"/>
  <c r="H1581" i="1"/>
  <c r="G1572" i="1"/>
  <c r="H1572" i="1"/>
  <c r="G1563" i="1"/>
  <c r="H1563" i="1"/>
  <c r="G1553" i="1"/>
  <c r="H1553" i="1"/>
  <c r="G1544" i="1"/>
  <c r="H1544" i="1"/>
  <c r="G1517" i="1"/>
  <c r="H1517" i="1"/>
  <c r="G1508" i="1"/>
  <c r="H1508" i="1"/>
  <c r="G1499" i="1"/>
  <c r="H1499" i="1"/>
  <c r="G1489" i="1"/>
  <c r="H1489" i="1"/>
  <c r="G1471" i="1"/>
  <c r="H1471" i="1"/>
  <c r="G1462" i="1"/>
  <c r="H1462" i="1"/>
  <c r="G1453" i="1"/>
  <c r="H1453" i="1"/>
  <c r="G1444" i="1"/>
  <c r="H1444" i="1"/>
  <c r="G1435" i="1"/>
  <c r="H1435" i="1"/>
  <c r="G1425" i="1"/>
  <c r="H1425" i="1"/>
  <c r="G1416" i="1"/>
  <c r="H1416" i="1"/>
  <c r="G1398" i="1"/>
  <c r="H1398" i="1"/>
  <c r="G1389" i="1"/>
  <c r="H1389" i="1"/>
  <c r="G1380" i="1"/>
  <c r="H1380" i="1"/>
  <c r="G1371" i="1"/>
  <c r="H1371" i="1"/>
  <c r="G1361" i="1"/>
  <c r="H1361" i="1"/>
  <c r="G1352" i="1"/>
  <c r="H1352" i="1"/>
  <c r="H1343" i="1"/>
  <c r="G1334" i="1"/>
  <c r="H1334" i="1"/>
  <c r="G1325" i="1"/>
  <c r="H1325" i="1"/>
  <c r="G1316" i="1"/>
  <c r="H1316" i="1"/>
  <c r="G1307" i="1"/>
  <c r="H1307" i="1"/>
  <c r="G1297" i="1"/>
  <c r="H1297" i="1"/>
  <c r="G1288" i="1"/>
  <c r="H1288" i="1"/>
  <c r="G1279" i="1"/>
  <c r="G1261" i="1"/>
  <c r="H1261" i="1"/>
  <c r="G1252" i="1"/>
  <c r="H1252" i="1"/>
  <c r="G1243" i="1"/>
  <c r="H1243" i="1"/>
  <c r="G1233" i="1"/>
  <c r="H1233" i="1"/>
  <c r="G1215" i="1"/>
  <c r="H1215" i="1"/>
  <c r="G1206" i="1"/>
  <c r="G1197" i="1"/>
  <c r="H1197" i="1"/>
  <c r="G1188" i="1"/>
  <c r="H1188" i="1"/>
  <c r="G1179" i="1"/>
  <c r="H1179" i="1"/>
  <c r="G1169" i="1"/>
  <c r="H1169" i="1"/>
  <c r="G1160" i="1"/>
  <c r="H1160" i="1"/>
  <c r="G1151" i="1"/>
  <c r="H1151" i="1"/>
  <c r="G1142" i="1"/>
  <c r="H1142" i="1"/>
  <c r="G1133" i="1"/>
  <c r="H1133" i="1"/>
  <c r="G1124" i="1"/>
  <c r="H1124" i="1"/>
  <c r="G1115" i="1"/>
  <c r="H1115" i="1"/>
  <c r="G1105" i="1"/>
  <c r="H1105" i="1"/>
  <c r="G1096" i="1"/>
  <c r="H1096" i="1"/>
  <c r="G1087" i="1"/>
  <c r="H1087" i="1"/>
  <c r="G1078" i="1"/>
  <c r="H1078" i="1"/>
  <c r="G1069" i="1"/>
  <c r="H1069" i="1"/>
  <c r="G1060" i="1"/>
  <c r="H1060" i="1"/>
  <c r="G1051" i="1"/>
  <c r="H1051" i="1"/>
  <c r="G1041" i="1"/>
  <c r="H1041" i="1"/>
  <c r="H1032" i="1"/>
  <c r="G1014" i="1"/>
  <c r="H1014" i="1"/>
  <c r="G1005" i="1"/>
  <c r="H1005" i="1"/>
  <c r="G996" i="1"/>
  <c r="H996" i="1"/>
  <c r="G987" i="1"/>
  <c r="H987" i="1"/>
  <c r="G977" i="1"/>
  <c r="H977" i="1"/>
  <c r="G968" i="1"/>
  <c r="H968" i="1"/>
  <c r="G950" i="1"/>
  <c r="H950" i="1"/>
  <c r="G941" i="1"/>
  <c r="H941" i="1"/>
  <c r="G932" i="1"/>
  <c r="H932" i="1"/>
  <c r="G923" i="1"/>
  <c r="H923" i="1"/>
  <c r="G913" i="1"/>
  <c r="H913" i="1"/>
  <c r="G895" i="1"/>
  <c r="H895" i="1"/>
  <c r="G886" i="1"/>
  <c r="H886" i="1"/>
  <c r="G877" i="1"/>
  <c r="H877" i="1"/>
  <c r="G868" i="1"/>
  <c r="H868" i="1"/>
  <c r="G859" i="1"/>
  <c r="H859" i="1"/>
  <c r="G849" i="1"/>
  <c r="H849" i="1"/>
  <c r="G840" i="1"/>
  <c r="H840" i="1"/>
  <c r="G831" i="1"/>
  <c r="H831" i="1"/>
  <c r="G813" i="1"/>
  <c r="H813" i="1"/>
  <c r="G804" i="1"/>
  <c r="H804" i="1"/>
  <c r="G795" i="1"/>
  <c r="H795" i="1"/>
  <c r="G776" i="1"/>
  <c r="H776" i="1"/>
  <c r="G767" i="1"/>
  <c r="G749" i="1"/>
  <c r="H749" i="1"/>
  <c r="G740" i="1"/>
  <c r="H740" i="1"/>
  <c r="G731" i="1"/>
  <c r="H731" i="1"/>
  <c r="G721" i="1"/>
  <c r="H721" i="1"/>
  <c r="G712" i="1"/>
  <c r="H712" i="1"/>
  <c r="G703" i="1"/>
  <c r="H703" i="1"/>
  <c r="G694" i="1"/>
  <c r="H694" i="1"/>
  <c r="G685" i="1"/>
  <c r="H685" i="1"/>
  <c r="G676" i="1"/>
  <c r="H676" i="1"/>
  <c r="G667" i="1"/>
  <c r="H667" i="1"/>
  <c r="G657" i="1"/>
  <c r="H657" i="1"/>
  <c r="G648" i="1"/>
  <c r="H648" i="1"/>
  <c r="G630" i="1"/>
  <c r="H630" i="1"/>
  <c r="G621" i="1"/>
  <c r="H621" i="1"/>
  <c r="G612" i="1"/>
  <c r="H612" i="1"/>
  <c r="G603" i="1"/>
  <c r="H603" i="1"/>
  <c r="G593" i="1"/>
  <c r="H593" i="1"/>
  <c r="H575" i="1"/>
  <c r="G566" i="1"/>
  <c r="H566" i="1"/>
  <c r="G557" i="1"/>
  <c r="H557" i="1"/>
  <c r="G548" i="1"/>
  <c r="H548" i="1"/>
  <c r="G539" i="1"/>
  <c r="H539" i="1"/>
  <c r="G529" i="1"/>
  <c r="H529" i="1"/>
  <c r="H511" i="1"/>
  <c r="G502" i="1"/>
  <c r="H502" i="1"/>
  <c r="G493" i="1"/>
  <c r="H493" i="1"/>
  <c r="G484" i="1"/>
  <c r="H484" i="1"/>
  <c r="G475" i="1"/>
  <c r="H475" i="1"/>
  <c r="G465" i="1"/>
  <c r="H465" i="1"/>
  <c r="G456" i="1"/>
  <c r="H456" i="1"/>
  <c r="G447" i="1"/>
  <c r="G438" i="1"/>
  <c r="H438" i="1"/>
  <c r="G429" i="1"/>
  <c r="H429" i="1"/>
  <c r="G420" i="1"/>
  <c r="H420" i="1"/>
  <c r="G411" i="1"/>
  <c r="H411" i="1"/>
  <c r="G401" i="1"/>
  <c r="H401" i="1"/>
  <c r="G392" i="1"/>
  <c r="H392" i="1"/>
  <c r="G374" i="1"/>
  <c r="H374" i="1"/>
  <c r="G365" i="1"/>
  <c r="H365" i="1"/>
  <c r="G356" i="1"/>
  <c r="H356" i="1"/>
  <c r="G347" i="1"/>
  <c r="H347" i="1"/>
  <c r="G337" i="1"/>
  <c r="H337" i="1"/>
  <c r="G319" i="1"/>
  <c r="H319" i="1"/>
  <c r="G310" i="1"/>
  <c r="H310" i="1"/>
  <c r="G301" i="1"/>
  <c r="H301" i="1"/>
  <c r="G292" i="1"/>
  <c r="H292" i="1"/>
  <c r="G283" i="1"/>
  <c r="H283" i="1"/>
  <c r="G273" i="1"/>
  <c r="H273" i="1"/>
  <c r="G255" i="1"/>
  <c r="H255" i="1"/>
  <c r="G246" i="1"/>
  <c r="H246" i="1"/>
  <c r="G237" i="1"/>
  <c r="H237" i="1"/>
  <c r="G228" i="1"/>
  <c r="H228" i="1"/>
  <c r="G219" i="1"/>
  <c r="H219" i="1"/>
  <c r="G209" i="1"/>
  <c r="H209" i="1"/>
  <c r="G200" i="1"/>
  <c r="H200" i="1"/>
  <c r="G191" i="1"/>
  <c r="G182" i="1"/>
  <c r="H182" i="1"/>
  <c r="G173" i="1"/>
  <c r="H173" i="1"/>
  <c r="G164" i="1"/>
  <c r="H164" i="1"/>
  <c r="G155" i="1"/>
  <c r="H155" i="1"/>
  <c r="G145" i="1"/>
  <c r="H145" i="1"/>
  <c r="H136" i="1"/>
  <c r="H127" i="1"/>
  <c r="G118" i="1"/>
  <c r="H118" i="1"/>
  <c r="G109" i="1"/>
  <c r="H109" i="1"/>
  <c r="G100" i="1"/>
  <c r="H100" i="1"/>
  <c r="G91" i="1"/>
  <c r="H91" i="1"/>
  <c r="G81" i="1"/>
  <c r="H81" i="1"/>
  <c r="G72" i="1"/>
  <c r="H72" i="1"/>
  <c r="G63" i="1"/>
  <c r="H63" i="1"/>
  <c r="G54" i="1"/>
  <c r="H54" i="1"/>
  <c r="G45" i="1"/>
  <c r="H45" i="1"/>
  <c r="G36" i="1"/>
  <c r="H36" i="1"/>
  <c r="G27" i="1"/>
  <c r="H27" i="1"/>
  <c r="G17" i="1"/>
  <c r="H17" i="1"/>
  <c r="H9940" i="1"/>
  <c r="H9908" i="1"/>
  <c r="H9876" i="1"/>
  <c r="H9844" i="1"/>
  <c r="H9812" i="1"/>
  <c r="H9780" i="1"/>
  <c r="H9748" i="1"/>
  <c r="H9716" i="1"/>
  <c r="H9684" i="1"/>
  <c r="H9652" i="1"/>
  <c r="H9620" i="1"/>
  <c r="H9588" i="1"/>
  <c r="H9556" i="1"/>
  <c r="H9524" i="1"/>
  <c r="H9492" i="1"/>
  <c r="H9460" i="1"/>
  <c r="H9428" i="1"/>
  <c r="H9396" i="1"/>
  <c r="H9364" i="1"/>
  <c r="H9332" i="1"/>
  <c r="H9300" i="1"/>
  <c r="H9268" i="1"/>
  <c r="H9236" i="1"/>
  <c r="H9204" i="1"/>
  <c r="H9172" i="1"/>
  <c r="H9140" i="1"/>
  <c r="H9108" i="1"/>
  <c r="H9076" i="1"/>
  <c r="H9044" i="1"/>
  <c r="H9012" i="1"/>
  <c r="H8980" i="1"/>
  <c r="H8948" i="1"/>
  <c r="H8916" i="1"/>
  <c r="H8884" i="1"/>
  <c r="H8852" i="1"/>
  <c r="H8820" i="1"/>
  <c r="H8788" i="1"/>
  <c r="H8756" i="1"/>
  <c r="H8724" i="1"/>
  <c r="H8692" i="1"/>
  <c r="H8660" i="1"/>
  <c r="H8628" i="1"/>
  <c r="H8596" i="1"/>
  <c r="H8564" i="1"/>
  <c r="H8532" i="1"/>
  <c r="H8500" i="1"/>
  <c r="H8468" i="1"/>
  <c r="H8436" i="1"/>
  <c r="H8404" i="1"/>
  <c r="H8372" i="1"/>
  <c r="H8340" i="1"/>
  <c r="H8308" i="1"/>
  <c r="H8276" i="1"/>
  <c r="H8244" i="1"/>
  <c r="H8212" i="1"/>
  <c r="H8180" i="1"/>
  <c r="H8148" i="1"/>
  <c r="H8116" i="1"/>
  <c r="H8084" i="1"/>
  <c r="H8052" i="1"/>
  <c r="H8020" i="1"/>
  <c r="H7988" i="1"/>
  <c r="H7956" i="1"/>
  <c r="H7924" i="1"/>
  <c r="H7892" i="1"/>
  <c r="H7860" i="1"/>
  <c r="H7828" i="1"/>
  <c r="H7796" i="1"/>
  <c r="H7764" i="1"/>
  <c r="H7732" i="1"/>
  <c r="H7700" i="1"/>
  <c r="H7668" i="1"/>
  <c r="H7636" i="1"/>
  <c r="H7604" i="1"/>
  <c r="H7572" i="1"/>
  <c r="H7540" i="1"/>
  <c r="H7508" i="1"/>
  <c r="H7476" i="1"/>
  <c r="H7444" i="1"/>
  <c r="H7412" i="1"/>
  <c r="H7380" i="1"/>
  <c r="H7348" i="1"/>
  <c r="H7316" i="1"/>
  <c r="H7284" i="1"/>
  <c r="H7252" i="1"/>
  <c r="H7220" i="1"/>
  <c r="H7188" i="1"/>
  <c r="H7156" i="1"/>
  <c r="H7124" i="1"/>
  <c r="H7092" i="1"/>
  <c r="H7060" i="1"/>
  <c r="H7028" i="1"/>
  <c r="H6996" i="1"/>
  <c r="H6964" i="1"/>
  <c r="H6932" i="1"/>
  <c r="H6900" i="1"/>
  <c r="H6868" i="1"/>
  <c r="H6836" i="1"/>
  <c r="H6804" i="1"/>
  <c r="H6772" i="1"/>
  <c r="H6740" i="1"/>
  <c r="H6708" i="1"/>
  <c r="H6676" i="1"/>
  <c r="H6644" i="1"/>
  <c r="H6612" i="1"/>
  <c r="H6580" i="1"/>
  <c r="H6548" i="1"/>
  <c r="H6516" i="1"/>
  <c r="H6484" i="1"/>
  <c r="H6452" i="1"/>
  <c r="H6420" i="1"/>
  <c r="H6388" i="1"/>
  <c r="H6356" i="1"/>
  <c r="H6324" i="1"/>
  <c r="H6290" i="1"/>
  <c r="H6205" i="1"/>
  <c r="H6162" i="1"/>
  <c r="H6073" i="1"/>
  <c r="H6021" i="1"/>
  <c r="H5970" i="1"/>
  <c r="H5918" i="1"/>
  <c r="H5868" i="1"/>
  <c r="H5817" i="1"/>
  <c r="H5765" i="1"/>
  <c r="H5714" i="1"/>
  <c r="H5662" i="1"/>
  <c r="H5604" i="1"/>
  <c r="H5540" i="1"/>
  <c r="H5476" i="1"/>
  <c r="H5412" i="1"/>
  <c r="H5348" i="1"/>
  <c r="H5284" i="1"/>
  <c r="H5220" i="1"/>
  <c r="H5116" i="1"/>
  <c r="H4988" i="1"/>
  <c r="H4860" i="1"/>
  <c r="H4732" i="1"/>
  <c r="H4604" i="1"/>
  <c r="H4476" i="1"/>
  <c r="H4348" i="1"/>
  <c r="H4220" i="1"/>
  <c r="H4092" i="1"/>
  <c r="H3964" i="1"/>
  <c r="H3836" i="1"/>
  <c r="H3708" i="1"/>
  <c r="H3580" i="1"/>
  <c r="H3452" i="1"/>
  <c r="H3324" i="1"/>
  <c r="H3196" i="1"/>
  <c r="H3068" i="1"/>
  <c r="H2940" i="1"/>
  <c r="H2812" i="1"/>
  <c r="H2684" i="1"/>
  <c r="H2556" i="1"/>
  <c r="H2428" i="1"/>
  <c r="H2300" i="1"/>
  <c r="H2172" i="1"/>
  <c r="H2044" i="1"/>
  <c r="H1916" i="1"/>
  <c r="H1342" i="1"/>
  <c r="H846" i="1"/>
  <c r="H334" i="1"/>
  <c r="G9950" i="1"/>
  <c r="G9438" i="1"/>
  <c r="G6775" i="1"/>
  <c r="H6775" i="1"/>
  <c r="G6607" i="1"/>
  <c r="H6607" i="1"/>
  <c r="G6551" i="1"/>
  <c r="G6479" i="1"/>
  <c r="H6479" i="1"/>
  <c r="G6431" i="1"/>
  <c r="H6431" i="1"/>
  <c r="G6375" i="1"/>
  <c r="H6375" i="1"/>
  <c r="G6271" i="1"/>
  <c r="H6271" i="1"/>
  <c r="G6207" i="1"/>
  <c r="H6207" i="1"/>
  <c r="G6055" i="1"/>
  <c r="H6055" i="1"/>
  <c r="G4855" i="1"/>
  <c r="H4855" i="1"/>
  <c r="G9958" i="1"/>
  <c r="H9958" i="1"/>
  <c r="G9942" i="1"/>
  <c r="H9942" i="1"/>
  <c r="G9934" i="1"/>
  <c r="H9934" i="1"/>
  <c r="H9926" i="1"/>
  <c r="H9918" i="1"/>
  <c r="G9918" i="1"/>
  <c r="G9910" i="1"/>
  <c r="H9910" i="1"/>
  <c r="G9902" i="1"/>
  <c r="H9902" i="1"/>
  <c r="H9886" i="1"/>
  <c r="G9886" i="1"/>
  <c r="G9878" i="1"/>
  <c r="H9878" i="1"/>
  <c r="G9870" i="1"/>
  <c r="H9870" i="1"/>
  <c r="G9862" i="1"/>
  <c r="H9862" i="1"/>
  <c r="G9854" i="1"/>
  <c r="H9854" i="1"/>
  <c r="G9846" i="1"/>
  <c r="H9846" i="1"/>
  <c r="G9838" i="1"/>
  <c r="H9838" i="1"/>
  <c r="G9830" i="1"/>
  <c r="H9830" i="1"/>
  <c r="G9814" i="1"/>
  <c r="H9814" i="1"/>
  <c r="G9806" i="1"/>
  <c r="H9806" i="1"/>
  <c r="G9798" i="1"/>
  <c r="H9798" i="1"/>
  <c r="H9790" i="1"/>
  <c r="G9790" i="1"/>
  <c r="G9782" i="1"/>
  <c r="H9782" i="1"/>
  <c r="G9774" i="1"/>
  <c r="H9774" i="1"/>
  <c r="H9758" i="1"/>
  <c r="G9758" i="1"/>
  <c r="G9750" i="1"/>
  <c r="H9750" i="1"/>
  <c r="G9742" i="1"/>
  <c r="H9742" i="1"/>
  <c r="G9734" i="1"/>
  <c r="H9734" i="1"/>
  <c r="G9726" i="1"/>
  <c r="G9718" i="1"/>
  <c r="H9718" i="1"/>
  <c r="G9710" i="1"/>
  <c r="H9710" i="1"/>
  <c r="G9686" i="1"/>
  <c r="H9686" i="1"/>
  <c r="G9670" i="1"/>
  <c r="H9670" i="1"/>
  <c r="H9662" i="1"/>
  <c r="G9662" i="1"/>
  <c r="G9646" i="1"/>
  <c r="H9646" i="1"/>
  <c r="G9638" i="1"/>
  <c r="H9638" i="1"/>
  <c r="H9630" i="1"/>
  <c r="G9630" i="1"/>
  <c r="H9614" i="1"/>
  <c r="G9606" i="1"/>
  <c r="H9606" i="1"/>
  <c r="G9598" i="1"/>
  <c r="H9598" i="1"/>
  <c r="G9582" i="1"/>
  <c r="H9582" i="1"/>
  <c r="G9574" i="1"/>
  <c r="H9574" i="1"/>
  <c r="G9558" i="1"/>
  <c r="G9550" i="1"/>
  <c r="H9550" i="1"/>
  <c r="G9542" i="1"/>
  <c r="H9542" i="1"/>
  <c r="H9526" i="1"/>
  <c r="G9518" i="1"/>
  <c r="H9518" i="1"/>
  <c r="G9494" i="1"/>
  <c r="H9494" i="1"/>
  <c r="G9486" i="1"/>
  <c r="H9486" i="1"/>
  <c r="G9478" i="1"/>
  <c r="H9478" i="1"/>
  <c r="G9470" i="1"/>
  <c r="H9470" i="1"/>
  <c r="G9462" i="1"/>
  <c r="H9462" i="1"/>
  <c r="G9454" i="1"/>
  <c r="H9454" i="1"/>
  <c r="G9446" i="1"/>
  <c r="H9446" i="1"/>
  <c r="G9430" i="1"/>
  <c r="H9430" i="1"/>
  <c r="G9422" i="1"/>
  <c r="H9422" i="1"/>
  <c r="G9414" i="1"/>
  <c r="H9414" i="1"/>
  <c r="H9406" i="1"/>
  <c r="G9406" i="1"/>
  <c r="G9398" i="1"/>
  <c r="G9390" i="1"/>
  <c r="H9390" i="1"/>
  <c r="G9382" i="1"/>
  <c r="H9382" i="1"/>
  <c r="H9374" i="1"/>
  <c r="G9374" i="1"/>
  <c r="G9358" i="1"/>
  <c r="G9350" i="1"/>
  <c r="H9350" i="1"/>
  <c r="G9342" i="1"/>
  <c r="H9342" i="1"/>
  <c r="G9334" i="1"/>
  <c r="H9334" i="1"/>
  <c r="G9326" i="1"/>
  <c r="H9326" i="1"/>
  <c r="G9318" i="1"/>
  <c r="H9318" i="1"/>
  <c r="G9310" i="1"/>
  <c r="H9310" i="1"/>
  <c r="G9302" i="1"/>
  <c r="H9302" i="1"/>
  <c r="G9294" i="1"/>
  <c r="H9294" i="1"/>
  <c r="G9286" i="1"/>
  <c r="H9286" i="1"/>
  <c r="G9278" i="1"/>
  <c r="H9278" i="1"/>
  <c r="G9270" i="1"/>
  <c r="H9270" i="1"/>
  <c r="G9262" i="1"/>
  <c r="H9262" i="1"/>
  <c r="G9254" i="1"/>
  <c r="H9254" i="1"/>
  <c r="G9246" i="1"/>
  <c r="H9246" i="1"/>
  <c r="G9238" i="1"/>
  <c r="H9238" i="1"/>
  <c r="G9230" i="1"/>
  <c r="H9230" i="1"/>
  <c r="G9222" i="1"/>
  <c r="H9222" i="1"/>
  <c r="G9206" i="1"/>
  <c r="H9206" i="1"/>
  <c r="H9198" i="1"/>
  <c r="G9198" i="1"/>
  <c r="G9190" i="1"/>
  <c r="H9190" i="1"/>
  <c r="G9182" i="1"/>
  <c r="H9182" i="1"/>
  <c r="G9174" i="1"/>
  <c r="H9174" i="1"/>
  <c r="G9166" i="1"/>
  <c r="H9166" i="1"/>
  <c r="G9158" i="1"/>
  <c r="H9158" i="1"/>
  <c r="G9150" i="1"/>
  <c r="H9150" i="1"/>
  <c r="G9142" i="1"/>
  <c r="H9142" i="1"/>
  <c r="G9134" i="1"/>
  <c r="H9134" i="1"/>
  <c r="G9126" i="1"/>
  <c r="H9126" i="1"/>
  <c r="G9118" i="1"/>
  <c r="H9118" i="1"/>
  <c r="G9110" i="1"/>
  <c r="H9110" i="1"/>
  <c r="G9094" i="1"/>
  <c r="H9094" i="1"/>
  <c r="G9070" i="1"/>
  <c r="H9070" i="1"/>
  <c r="G9062" i="1"/>
  <c r="H9062" i="1"/>
  <c r="G9054" i="1"/>
  <c r="H9054" i="1"/>
  <c r="G9046" i="1"/>
  <c r="H9046" i="1"/>
  <c r="G9038" i="1"/>
  <c r="H9038" i="1"/>
  <c r="G9030" i="1"/>
  <c r="H9030" i="1"/>
  <c r="G9022" i="1"/>
  <c r="H9022" i="1"/>
  <c r="G9014" i="1"/>
  <c r="H9014" i="1"/>
  <c r="G9006" i="1"/>
  <c r="H9006" i="1"/>
  <c r="G8998" i="1"/>
  <c r="H8998" i="1"/>
  <c r="G8982" i="1"/>
  <c r="H8982" i="1"/>
  <c r="G8974" i="1"/>
  <c r="H8974" i="1"/>
  <c r="G8966" i="1"/>
  <c r="H8966" i="1"/>
  <c r="G8958" i="1"/>
  <c r="H8958" i="1"/>
  <c r="G8950" i="1"/>
  <c r="H8950" i="1"/>
  <c r="G8942" i="1"/>
  <c r="H8942" i="1"/>
  <c r="G8934" i="1"/>
  <c r="H8934" i="1"/>
  <c r="G8926" i="1"/>
  <c r="H8926" i="1"/>
  <c r="G8918" i="1"/>
  <c r="H8918" i="1"/>
  <c r="G8910" i="1"/>
  <c r="H8910" i="1"/>
  <c r="G8902" i="1"/>
  <c r="H8902" i="1"/>
  <c r="G8894" i="1"/>
  <c r="H8894" i="1"/>
  <c r="G8886" i="1"/>
  <c r="H8886" i="1"/>
  <c r="G8878" i="1"/>
  <c r="H8878" i="1"/>
  <c r="G8870" i="1"/>
  <c r="H8870" i="1"/>
  <c r="G8862" i="1"/>
  <c r="H8862" i="1"/>
  <c r="G8854" i="1"/>
  <c r="H8854" i="1"/>
  <c r="G8846" i="1"/>
  <c r="H8846" i="1"/>
  <c r="G8838" i="1"/>
  <c r="H8838" i="1"/>
  <c r="G8830" i="1"/>
  <c r="H8830" i="1"/>
  <c r="G8822" i="1"/>
  <c r="H8822" i="1"/>
  <c r="G8814" i="1"/>
  <c r="H8814" i="1"/>
  <c r="G8806" i="1"/>
  <c r="H8806" i="1"/>
  <c r="G8798" i="1"/>
  <c r="H8798" i="1"/>
  <c r="G8782" i="1"/>
  <c r="H8782" i="1"/>
  <c r="H8774" i="1"/>
  <c r="G8766" i="1"/>
  <c r="H8766" i="1"/>
  <c r="G8758" i="1"/>
  <c r="H8758" i="1"/>
  <c r="G8750" i="1"/>
  <c r="H8750" i="1"/>
  <c r="G8742" i="1"/>
  <c r="H8742" i="1"/>
  <c r="G8734" i="1"/>
  <c r="H8734" i="1"/>
  <c r="G8726" i="1"/>
  <c r="H8726" i="1"/>
  <c r="G8718" i="1"/>
  <c r="H8718" i="1"/>
  <c r="H8710" i="1"/>
  <c r="G8702" i="1"/>
  <c r="H8702" i="1"/>
  <c r="G8694" i="1"/>
  <c r="H8694" i="1"/>
  <c r="G8678" i="1"/>
  <c r="H8678" i="1"/>
  <c r="G8670" i="1"/>
  <c r="H8670" i="1"/>
  <c r="G8662" i="1"/>
  <c r="H8662" i="1"/>
  <c r="G8654" i="1"/>
  <c r="H8654" i="1"/>
  <c r="G8646" i="1"/>
  <c r="H8646" i="1"/>
  <c r="G8638" i="1"/>
  <c r="H8638" i="1"/>
  <c r="G8630" i="1"/>
  <c r="H8630" i="1"/>
  <c r="G8622" i="1"/>
  <c r="H8622" i="1"/>
  <c r="G8614" i="1"/>
  <c r="H8614" i="1"/>
  <c r="G8606" i="1"/>
  <c r="H8606" i="1"/>
  <c r="G8598" i="1"/>
  <c r="H8598" i="1"/>
  <c r="G8590" i="1"/>
  <c r="H8590" i="1"/>
  <c r="G8582" i="1"/>
  <c r="H8582" i="1"/>
  <c r="G8574" i="1"/>
  <c r="H8574" i="1"/>
  <c r="G8566" i="1"/>
  <c r="H8566" i="1"/>
  <c r="G8558" i="1"/>
  <c r="H8558" i="1"/>
  <c r="G8550" i="1"/>
  <c r="H8550" i="1"/>
  <c r="G8542" i="1"/>
  <c r="H8542" i="1"/>
  <c r="G8534" i="1"/>
  <c r="H8534" i="1"/>
  <c r="G8526" i="1"/>
  <c r="H8526" i="1"/>
  <c r="G8518" i="1"/>
  <c r="H8518" i="1"/>
  <c r="G8510" i="1"/>
  <c r="H8510" i="1"/>
  <c r="G8502" i="1"/>
  <c r="H8502" i="1"/>
  <c r="G8494" i="1"/>
  <c r="H8494" i="1"/>
  <c r="G8486" i="1"/>
  <c r="H8486" i="1"/>
  <c r="G8478" i="1"/>
  <c r="H8478" i="1"/>
  <c r="G8470" i="1"/>
  <c r="H8470" i="1"/>
  <c r="G8462" i="1"/>
  <c r="H8462" i="1"/>
  <c r="G8454" i="1"/>
  <c r="H8454" i="1"/>
  <c r="G8446" i="1"/>
  <c r="H8446" i="1"/>
  <c r="G8438" i="1"/>
  <c r="H8438" i="1"/>
  <c r="G8430" i="1"/>
  <c r="H8430" i="1"/>
  <c r="G8422" i="1"/>
  <c r="H8422" i="1"/>
  <c r="H8414" i="1"/>
  <c r="G8406" i="1"/>
  <c r="H8406" i="1"/>
  <c r="G8398" i="1"/>
  <c r="H8398" i="1"/>
  <c r="G8390" i="1"/>
  <c r="H8390" i="1"/>
  <c r="G8382" i="1"/>
  <c r="H8382" i="1"/>
  <c r="G8374" i="1"/>
  <c r="H8374" i="1"/>
  <c r="G8358" i="1"/>
  <c r="H8358" i="1"/>
  <c r="G8350" i="1"/>
  <c r="H8350" i="1"/>
  <c r="G8342" i="1"/>
  <c r="H8342" i="1"/>
  <c r="G8334" i="1"/>
  <c r="H8334" i="1"/>
  <c r="G8326" i="1"/>
  <c r="H8326" i="1"/>
  <c r="G8318" i="1"/>
  <c r="H8318" i="1"/>
  <c r="G8310" i="1"/>
  <c r="H8310" i="1"/>
  <c r="G8302" i="1"/>
  <c r="H8302" i="1"/>
  <c r="G8294" i="1"/>
  <c r="H8294" i="1"/>
  <c r="G8286" i="1"/>
  <c r="H8286" i="1"/>
  <c r="G8278" i="1"/>
  <c r="H8278" i="1"/>
  <c r="G8270" i="1"/>
  <c r="H8270" i="1"/>
  <c r="G8262" i="1"/>
  <c r="H8262" i="1"/>
  <c r="G8254" i="1"/>
  <c r="H8254" i="1"/>
  <c r="G8246" i="1"/>
  <c r="H8246" i="1"/>
  <c r="G8238" i="1"/>
  <c r="H8238" i="1"/>
  <c r="G8230" i="1"/>
  <c r="H8230" i="1"/>
  <c r="G8222" i="1"/>
  <c r="H8222" i="1"/>
  <c r="G8214" i="1"/>
  <c r="H8214" i="1"/>
  <c r="G8206" i="1"/>
  <c r="H8206" i="1"/>
  <c r="G8198" i="1"/>
  <c r="H8198" i="1"/>
  <c r="G8190" i="1"/>
  <c r="H8190" i="1"/>
  <c r="G8182" i="1"/>
  <c r="H8182" i="1"/>
  <c r="G8174" i="1"/>
  <c r="H8174" i="1"/>
  <c r="G8166" i="1"/>
  <c r="H8166" i="1"/>
  <c r="G8158" i="1"/>
  <c r="G8150" i="1"/>
  <c r="H8150" i="1"/>
  <c r="G8142" i="1"/>
  <c r="H8142" i="1"/>
  <c r="G8134" i="1"/>
  <c r="H8134" i="1"/>
  <c r="G8118" i="1"/>
  <c r="H8118" i="1"/>
  <c r="G8110" i="1"/>
  <c r="H8110" i="1"/>
  <c r="G8102" i="1"/>
  <c r="H8102" i="1"/>
  <c r="G8094" i="1"/>
  <c r="H8094" i="1"/>
  <c r="G8086" i="1"/>
  <c r="H8086" i="1"/>
  <c r="G8078" i="1"/>
  <c r="H8078" i="1"/>
  <c r="G8070" i="1"/>
  <c r="H8070" i="1"/>
  <c r="G8062" i="1"/>
  <c r="H8062" i="1"/>
  <c r="G8046" i="1"/>
  <c r="H8046" i="1"/>
  <c r="G8038" i="1"/>
  <c r="H8038" i="1"/>
  <c r="G8022" i="1"/>
  <c r="H8022" i="1"/>
  <c r="G8014" i="1"/>
  <c r="H8014" i="1"/>
  <c r="G8006" i="1"/>
  <c r="H8006" i="1"/>
  <c r="G7998" i="1"/>
  <c r="H7998" i="1"/>
  <c r="G7990" i="1"/>
  <c r="H7990" i="1"/>
  <c r="G7982" i="1"/>
  <c r="H7982" i="1"/>
  <c r="G7974" i="1"/>
  <c r="H7974" i="1"/>
  <c r="G7966" i="1"/>
  <c r="H7966" i="1"/>
  <c r="G7958" i="1"/>
  <c r="H7958" i="1"/>
  <c r="G7950" i="1"/>
  <c r="H7950" i="1"/>
  <c r="G7942" i="1"/>
  <c r="H7942" i="1"/>
  <c r="G7934" i="1"/>
  <c r="H7934" i="1"/>
  <c r="G7926" i="1"/>
  <c r="H7926" i="1"/>
  <c r="G7918" i="1"/>
  <c r="H7918" i="1"/>
  <c r="G7910" i="1"/>
  <c r="H7910" i="1"/>
  <c r="G7902" i="1"/>
  <c r="H7902" i="1"/>
  <c r="G7894" i="1"/>
  <c r="H7894" i="1"/>
  <c r="G7886" i="1"/>
  <c r="H7886" i="1"/>
  <c r="G7878" i="1"/>
  <c r="H7878" i="1"/>
  <c r="G7870" i="1"/>
  <c r="H7870" i="1"/>
  <c r="G7862" i="1"/>
  <c r="H7862" i="1"/>
  <c r="G7854" i="1"/>
  <c r="H7854" i="1"/>
  <c r="G7846" i="1"/>
  <c r="H7846" i="1"/>
  <c r="G7838" i="1"/>
  <c r="H7838" i="1"/>
  <c r="G7830" i="1"/>
  <c r="H7830" i="1"/>
  <c r="G7822" i="1"/>
  <c r="H7822" i="1"/>
  <c r="G7814" i="1"/>
  <c r="H7814" i="1"/>
  <c r="G7806" i="1"/>
  <c r="H7806" i="1"/>
  <c r="G7798" i="1"/>
  <c r="H7798" i="1"/>
  <c r="G7782" i="1"/>
  <c r="H7782" i="1"/>
  <c r="G7774" i="1"/>
  <c r="H7774" i="1"/>
  <c r="G7766" i="1"/>
  <c r="H7766" i="1"/>
  <c r="G7758" i="1"/>
  <c r="H7758" i="1"/>
  <c r="G7750" i="1"/>
  <c r="H7750" i="1"/>
  <c r="G7742" i="1"/>
  <c r="H7742" i="1"/>
  <c r="G7734" i="1"/>
  <c r="H7734" i="1"/>
  <c r="G7718" i="1"/>
  <c r="H7718" i="1"/>
  <c r="G7710" i="1"/>
  <c r="H7710" i="1"/>
  <c r="G7702" i="1"/>
  <c r="H7702" i="1"/>
  <c r="G7694" i="1"/>
  <c r="H7694" i="1"/>
  <c r="G7686" i="1"/>
  <c r="H7686" i="1"/>
  <c r="G7678" i="1"/>
  <c r="H7678" i="1"/>
  <c r="G7670" i="1"/>
  <c r="H7670" i="1"/>
  <c r="G7662" i="1"/>
  <c r="H7662" i="1"/>
  <c r="G7654" i="1"/>
  <c r="H7654" i="1"/>
  <c r="G7646" i="1"/>
  <c r="H7646" i="1"/>
  <c r="G7638" i="1"/>
  <c r="H7638" i="1"/>
  <c r="G7630" i="1"/>
  <c r="H7630" i="1"/>
  <c r="G7622" i="1"/>
  <c r="G7614" i="1"/>
  <c r="H7614" i="1"/>
  <c r="G7606" i="1"/>
  <c r="H7606" i="1"/>
  <c r="G7598" i="1"/>
  <c r="H7598" i="1"/>
  <c r="G7590" i="1"/>
  <c r="H7590" i="1"/>
  <c r="G7582" i="1"/>
  <c r="H7582" i="1"/>
  <c r="H7574" i="1"/>
  <c r="G7566" i="1"/>
  <c r="H7566" i="1"/>
  <c r="G7558" i="1"/>
  <c r="H7558" i="1"/>
  <c r="G7550" i="1"/>
  <c r="H7550" i="1"/>
  <c r="G7542" i="1"/>
  <c r="H7542" i="1"/>
  <c r="G7534" i="1"/>
  <c r="H7534" i="1"/>
  <c r="G7526" i="1"/>
  <c r="H7526" i="1"/>
  <c r="G7518" i="1"/>
  <c r="H7518" i="1"/>
  <c r="G7502" i="1"/>
  <c r="H7502" i="1"/>
  <c r="G7494" i="1"/>
  <c r="H7494" i="1"/>
  <c r="G7486" i="1"/>
  <c r="H7486" i="1"/>
  <c r="G7478" i="1"/>
  <c r="H7478" i="1"/>
  <c r="G7470" i="1"/>
  <c r="H7470" i="1"/>
  <c r="G7462" i="1"/>
  <c r="H7462" i="1"/>
  <c r="G7454" i="1"/>
  <c r="H7454" i="1"/>
  <c r="G7446" i="1"/>
  <c r="H7446" i="1"/>
  <c r="G7438" i="1"/>
  <c r="H7438" i="1"/>
  <c r="G7430" i="1"/>
  <c r="H7430" i="1"/>
  <c r="G7422" i="1"/>
  <c r="H7422" i="1"/>
  <c r="G7414" i="1"/>
  <c r="H7414" i="1"/>
  <c r="G7406" i="1"/>
  <c r="H7406" i="1"/>
  <c r="G7398" i="1"/>
  <c r="H7398" i="1"/>
  <c r="G7390" i="1"/>
  <c r="H7390" i="1"/>
  <c r="G7382" i="1"/>
  <c r="H7382" i="1"/>
  <c r="G7374" i="1"/>
  <c r="H7374" i="1"/>
  <c r="G7366" i="1"/>
  <c r="H7366" i="1"/>
  <c r="G7358" i="1"/>
  <c r="H7358" i="1"/>
  <c r="G7350" i="1"/>
  <c r="H7350" i="1"/>
  <c r="G7342" i="1"/>
  <c r="H7342" i="1"/>
  <c r="G7334" i="1"/>
  <c r="H7334" i="1"/>
  <c r="G7326" i="1"/>
  <c r="H7326" i="1"/>
  <c r="G7318" i="1"/>
  <c r="H7318" i="1"/>
  <c r="G7310" i="1"/>
  <c r="H7310" i="1"/>
  <c r="G7302" i="1"/>
  <c r="H7302" i="1"/>
  <c r="G7294" i="1"/>
  <c r="H7294" i="1"/>
  <c r="G7286" i="1"/>
  <c r="H7286" i="1"/>
  <c r="G7278" i="1"/>
  <c r="H7278" i="1"/>
  <c r="G7270" i="1"/>
  <c r="H7270" i="1"/>
  <c r="G7262" i="1"/>
  <c r="H7262" i="1"/>
  <c r="G7254" i="1"/>
  <c r="H7254" i="1"/>
  <c r="G7246" i="1"/>
  <c r="H7246" i="1"/>
  <c r="G7238" i="1"/>
  <c r="H7238" i="1"/>
  <c r="G7222" i="1"/>
  <c r="H7222" i="1"/>
  <c r="G7214" i="1"/>
  <c r="H7214" i="1"/>
  <c r="G7206" i="1"/>
  <c r="H7206" i="1"/>
  <c r="G7198" i="1"/>
  <c r="H7198" i="1"/>
  <c r="G7190" i="1"/>
  <c r="H7190" i="1"/>
  <c r="G7182" i="1"/>
  <c r="H7182" i="1"/>
  <c r="G7174" i="1"/>
  <c r="H7174" i="1"/>
  <c r="G7166" i="1"/>
  <c r="H7166" i="1"/>
  <c r="G7158" i="1"/>
  <c r="H7158" i="1"/>
  <c r="G7150" i="1"/>
  <c r="H7150" i="1"/>
  <c r="G7142" i="1"/>
  <c r="H7142" i="1"/>
  <c r="G7134" i="1"/>
  <c r="H7134" i="1"/>
  <c r="G7126" i="1"/>
  <c r="H7126" i="1"/>
  <c r="H7118" i="1"/>
  <c r="G7110" i="1"/>
  <c r="H7110" i="1"/>
  <c r="G7094" i="1"/>
  <c r="H7094" i="1"/>
  <c r="G7086" i="1"/>
  <c r="H7086" i="1"/>
  <c r="G7078" i="1"/>
  <c r="H7078" i="1"/>
  <c r="G7070" i="1"/>
  <c r="H7070" i="1"/>
  <c r="G7054" i="1"/>
  <c r="H7054" i="1"/>
  <c r="G7046" i="1"/>
  <c r="H7046" i="1"/>
  <c r="G7038" i="1"/>
  <c r="H7038" i="1"/>
  <c r="G7022" i="1"/>
  <c r="H7022" i="1"/>
  <c r="G7014" i="1"/>
  <c r="H7014" i="1"/>
  <c r="G6998" i="1"/>
  <c r="H6998" i="1"/>
  <c r="G6990" i="1"/>
  <c r="G6982" i="1"/>
  <c r="H6982" i="1"/>
  <c r="G6974" i="1"/>
  <c r="H6974" i="1"/>
  <c r="G6966" i="1"/>
  <c r="H6966" i="1"/>
  <c r="G6958" i="1"/>
  <c r="H6958" i="1"/>
  <c r="G6950" i="1"/>
  <c r="H6950" i="1"/>
  <c r="G6942" i="1"/>
  <c r="H6942" i="1"/>
  <c r="G6934" i="1"/>
  <c r="H6934" i="1"/>
  <c r="G6926" i="1"/>
  <c r="H6926" i="1"/>
  <c r="G6918" i="1"/>
  <c r="H6918" i="1"/>
  <c r="G6910" i="1"/>
  <c r="H6910" i="1"/>
  <c r="G6894" i="1"/>
  <c r="H6894" i="1"/>
  <c r="G6886" i="1"/>
  <c r="H6886" i="1"/>
  <c r="G6878" i="1"/>
  <c r="H6878" i="1"/>
  <c r="G6870" i="1"/>
  <c r="H6870" i="1"/>
  <c r="G6862" i="1"/>
  <c r="H6862" i="1"/>
  <c r="H6854" i="1"/>
  <c r="G6846" i="1"/>
  <c r="H6846" i="1"/>
  <c r="G6838" i="1"/>
  <c r="H6838" i="1"/>
  <c r="G6830" i="1"/>
  <c r="H6830" i="1"/>
  <c r="G6822" i="1"/>
  <c r="H6822" i="1"/>
  <c r="G6814" i="1"/>
  <c r="H6814" i="1"/>
  <c r="G6806" i="1"/>
  <c r="H6806" i="1"/>
  <c r="G6798" i="1"/>
  <c r="H6798" i="1"/>
  <c r="G6790" i="1"/>
  <c r="H6790" i="1"/>
  <c r="G6782" i="1"/>
  <c r="H6782" i="1"/>
  <c r="G6774" i="1"/>
  <c r="H6774" i="1"/>
  <c r="G6766" i="1"/>
  <c r="H6766" i="1"/>
  <c r="G6758" i="1"/>
  <c r="H6758" i="1"/>
  <c r="G6750" i="1"/>
  <c r="H6750" i="1"/>
  <c r="G6742" i="1"/>
  <c r="H6742" i="1"/>
  <c r="G6734" i="1"/>
  <c r="H6734" i="1"/>
  <c r="G6726" i="1"/>
  <c r="H6726" i="1"/>
  <c r="G6718" i="1"/>
  <c r="H6718" i="1"/>
  <c r="G6710" i="1"/>
  <c r="H6710" i="1"/>
  <c r="G6702" i="1"/>
  <c r="H6702" i="1"/>
  <c r="G6694" i="1"/>
  <c r="H6694" i="1"/>
  <c r="G6686" i="1"/>
  <c r="H6686" i="1"/>
  <c r="G6678" i="1"/>
  <c r="H6678" i="1"/>
  <c r="G6670" i="1"/>
  <c r="H6670" i="1"/>
  <c r="G6662" i="1"/>
  <c r="H6662" i="1"/>
  <c r="G6654" i="1"/>
  <c r="H6654" i="1"/>
  <c r="G6646" i="1"/>
  <c r="H6646" i="1"/>
  <c r="G6622" i="1"/>
  <c r="H6622" i="1"/>
  <c r="G6614" i="1"/>
  <c r="H6614" i="1"/>
  <c r="G6598" i="1"/>
  <c r="H6598" i="1"/>
  <c r="G6590" i="1"/>
  <c r="H6590" i="1"/>
  <c r="G6582" i="1"/>
  <c r="H6582" i="1"/>
  <c r="G6574" i="1"/>
  <c r="H6574" i="1"/>
  <c r="G6566" i="1"/>
  <c r="H6566" i="1"/>
  <c r="G6558" i="1"/>
  <c r="H6558" i="1"/>
  <c r="G6550" i="1"/>
  <c r="H6550" i="1"/>
  <c r="G6542" i="1"/>
  <c r="H6542" i="1"/>
  <c r="G6534" i="1"/>
  <c r="H6534" i="1"/>
  <c r="G6526" i="1"/>
  <c r="H6526" i="1"/>
  <c r="G6518" i="1"/>
  <c r="H6518" i="1"/>
  <c r="G6510" i="1"/>
  <c r="H6510" i="1"/>
  <c r="G6502" i="1"/>
  <c r="H6502" i="1"/>
  <c r="G6494" i="1"/>
  <c r="H6494" i="1"/>
  <c r="G6486" i="1"/>
  <c r="H6486" i="1"/>
  <c r="G6478" i="1"/>
  <c r="H6478" i="1"/>
  <c r="G6470" i="1"/>
  <c r="H6470" i="1"/>
  <c r="G6462" i="1"/>
  <c r="H6462" i="1"/>
  <c r="G6454" i="1"/>
  <c r="H6454" i="1"/>
  <c r="G6446" i="1"/>
  <c r="H6446" i="1"/>
  <c r="G6438" i="1"/>
  <c r="H6438" i="1"/>
  <c r="G6430" i="1"/>
  <c r="H6430" i="1"/>
  <c r="G6422" i="1"/>
  <c r="G6406" i="1"/>
  <c r="H6406" i="1"/>
  <c r="G6390" i="1"/>
  <c r="H6390" i="1"/>
  <c r="G6374" i="1"/>
  <c r="G6366" i="1"/>
  <c r="H6366" i="1"/>
  <c r="G6358" i="1"/>
  <c r="H6358" i="1"/>
  <c r="G6350" i="1"/>
  <c r="H6350" i="1"/>
  <c r="H6342" i="1"/>
  <c r="G6334" i="1"/>
  <c r="H6334" i="1"/>
  <c r="G6326" i="1"/>
  <c r="H6326" i="1"/>
  <c r="G6310" i="1"/>
  <c r="H6310" i="1"/>
  <c r="G6302" i="1"/>
  <c r="H6302" i="1"/>
  <c r="G6294" i="1"/>
  <c r="H6294" i="1"/>
  <c r="G6286" i="1"/>
  <c r="H6286" i="1"/>
  <c r="G6270" i="1"/>
  <c r="H6270" i="1"/>
  <c r="G6262" i="1"/>
  <c r="H6262" i="1"/>
  <c r="G6254" i="1"/>
  <c r="H6254" i="1"/>
  <c r="G6238" i="1"/>
  <c r="H6238" i="1"/>
  <c r="G6230" i="1"/>
  <c r="H6230" i="1"/>
  <c r="G6222" i="1"/>
  <c r="H6222" i="1"/>
  <c r="G6206" i="1"/>
  <c r="H6206" i="1"/>
  <c r="G6198" i="1"/>
  <c r="H6198" i="1"/>
  <c r="G6190" i="1"/>
  <c r="H6190" i="1"/>
  <c r="G6174" i="1"/>
  <c r="H6174" i="1"/>
  <c r="G6166" i="1"/>
  <c r="H6166" i="1"/>
  <c r="G6158" i="1"/>
  <c r="H6158" i="1"/>
  <c r="G6142" i="1"/>
  <c r="H6142" i="1"/>
  <c r="G6134" i="1"/>
  <c r="H6134" i="1"/>
  <c r="G6126" i="1"/>
  <c r="H6126" i="1"/>
  <c r="G6110" i="1"/>
  <c r="H6110" i="1"/>
  <c r="G6102" i="1"/>
  <c r="H6102" i="1"/>
  <c r="G6094" i="1"/>
  <c r="H6094" i="1"/>
  <c r="G6086" i="1"/>
  <c r="H6086" i="1"/>
  <c r="G6078" i="1"/>
  <c r="H6078" i="1"/>
  <c r="G6062" i="1"/>
  <c r="H6062" i="1"/>
  <c r="G6054" i="1"/>
  <c r="H6054" i="1"/>
  <c r="G6038" i="1"/>
  <c r="H6038" i="1"/>
  <c r="G6022" i="1"/>
  <c r="H6022" i="1"/>
  <c r="G6014" i="1"/>
  <c r="H6014" i="1"/>
  <c r="G5998" i="1"/>
  <c r="H5998" i="1"/>
  <c r="G5990" i="1"/>
  <c r="H5990" i="1"/>
  <c r="G5974" i="1"/>
  <c r="H5974" i="1"/>
  <c r="G5966" i="1"/>
  <c r="H5966" i="1"/>
  <c r="G5958" i="1"/>
  <c r="H5958" i="1"/>
  <c r="G5950" i="1"/>
  <c r="H5950" i="1"/>
  <c r="G5934" i="1"/>
  <c r="H5934" i="1"/>
  <c r="G5926" i="1"/>
  <c r="H5926" i="1"/>
  <c r="G5910" i="1"/>
  <c r="H5910" i="1"/>
  <c r="G5902" i="1"/>
  <c r="H5902" i="1"/>
  <c r="G5894" i="1"/>
  <c r="H5894" i="1"/>
  <c r="G5886" i="1"/>
  <c r="H5886" i="1"/>
  <c r="G5870" i="1"/>
  <c r="H5870" i="1"/>
  <c r="G5862" i="1"/>
  <c r="H5862" i="1"/>
  <c r="G5846" i="1"/>
  <c r="H5846" i="1"/>
  <c r="G5838" i="1"/>
  <c r="H5838" i="1"/>
  <c r="G5830" i="1"/>
  <c r="H5830" i="1"/>
  <c r="G5822" i="1"/>
  <c r="H5822" i="1"/>
  <c r="G5806" i="1"/>
  <c r="H5806" i="1"/>
  <c r="G5798" i="1"/>
  <c r="H5798" i="1"/>
  <c r="G5782" i="1"/>
  <c r="H5782" i="1"/>
  <c r="G5774" i="1"/>
  <c r="H5774" i="1"/>
  <c r="G5766" i="1"/>
  <c r="H5766" i="1"/>
  <c r="H5758" i="1"/>
  <c r="G5742" i="1"/>
  <c r="H5742" i="1"/>
  <c r="G5734" i="1"/>
  <c r="H5734" i="1"/>
  <c r="G5710" i="1"/>
  <c r="H5710" i="1"/>
  <c r="G5702" i="1"/>
  <c r="H5702" i="1"/>
  <c r="G5678" i="1"/>
  <c r="H5678" i="1"/>
  <c r="G5670" i="1"/>
  <c r="H5670" i="1"/>
  <c r="G5638" i="1"/>
  <c r="H5638" i="1"/>
  <c r="G5630" i="1"/>
  <c r="H5630" i="1"/>
  <c r="G5622" i="1"/>
  <c r="H5622" i="1"/>
  <c r="G5606" i="1"/>
  <c r="H5606" i="1"/>
  <c r="G5598" i="1"/>
  <c r="H5598" i="1"/>
  <c r="G5566" i="1"/>
  <c r="H5566" i="1"/>
  <c r="G5558" i="1"/>
  <c r="H5558" i="1"/>
  <c r="G5542" i="1"/>
  <c r="H5542" i="1"/>
  <c r="G5534" i="1"/>
  <c r="H5534" i="1"/>
  <c r="G5526" i="1"/>
  <c r="H5526" i="1"/>
  <c r="G5518" i="1"/>
  <c r="H5518" i="1"/>
  <c r="G5510" i="1"/>
  <c r="H5510" i="1"/>
  <c r="H5502" i="1"/>
  <c r="G5478" i="1"/>
  <c r="H5478" i="1"/>
  <c r="G5470" i="1"/>
  <c r="H5470" i="1"/>
  <c r="G5462" i="1"/>
  <c r="H5462" i="1"/>
  <c r="G5454" i="1"/>
  <c r="H5454" i="1"/>
  <c r="G5438" i="1"/>
  <c r="H5438" i="1"/>
  <c r="G5430" i="1"/>
  <c r="H5430" i="1"/>
  <c r="G5422" i="1"/>
  <c r="H5422" i="1"/>
  <c r="G5414" i="1"/>
  <c r="H5414" i="1"/>
  <c r="G5406" i="1"/>
  <c r="H5406" i="1"/>
  <c r="G5398" i="1"/>
  <c r="H5398" i="1"/>
  <c r="G5390" i="1"/>
  <c r="H5390" i="1"/>
  <c r="H5382" i="1"/>
  <c r="G5374" i="1"/>
  <c r="H5374" i="1"/>
  <c r="G5366" i="1"/>
  <c r="H5366" i="1"/>
  <c r="G5358" i="1"/>
  <c r="G5342" i="1"/>
  <c r="H5342" i="1"/>
  <c r="G5334" i="1"/>
  <c r="H5334" i="1"/>
  <c r="G5326" i="1"/>
  <c r="H5326" i="1"/>
  <c r="G5318" i="1"/>
  <c r="H5318" i="1"/>
  <c r="G5310" i="1"/>
  <c r="H5310" i="1"/>
  <c r="G5302" i="1"/>
  <c r="H5302" i="1"/>
  <c r="G5294" i="1"/>
  <c r="H5294" i="1"/>
  <c r="G5278" i="1"/>
  <c r="H5278" i="1"/>
  <c r="G5270" i="1"/>
  <c r="H5270" i="1"/>
  <c r="G5238" i="1"/>
  <c r="H5238" i="1"/>
  <c r="G5230" i="1"/>
  <c r="H5230" i="1"/>
  <c r="G5222" i="1"/>
  <c r="H5222" i="1"/>
  <c r="G5214" i="1"/>
  <c r="H5214" i="1"/>
  <c r="G5190" i="1"/>
  <c r="H5190" i="1"/>
  <c r="G5182" i="1"/>
  <c r="H5182" i="1"/>
  <c r="G5174" i="1"/>
  <c r="H5174" i="1"/>
  <c r="G5166" i="1"/>
  <c r="H5166" i="1"/>
  <c r="G5150" i="1"/>
  <c r="H5150" i="1"/>
  <c r="G5142" i="1"/>
  <c r="H5142" i="1"/>
  <c r="G5134" i="1"/>
  <c r="H5134" i="1"/>
  <c r="G5126" i="1"/>
  <c r="H5126" i="1"/>
  <c r="G5118" i="1"/>
  <c r="H5118" i="1"/>
  <c r="G5110" i="1"/>
  <c r="H5110" i="1"/>
  <c r="G5102" i="1"/>
  <c r="H5102" i="1"/>
  <c r="G5094" i="1"/>
  <c r="H5094" i="1"/>
  <c r="G5086" i="1"/>
  <c r="H5086" i="1"/>
  <c r="G5078" i="1"/>
  <c r="H5078" i="1"/>
  <c r="G5070" i="1"/>
  <c r="H5070" i="1"/>
  <c r="G5062" i="1"/>
  <c r="H5062" i="1"/>
  <c r="G5054" i="1"/>
  <c r="H5054" i="1"/>
  <c r="G5046" i="1"/>
  <c r="H5046" i="1"/>
  <c r="G5038" i="1"/>
  <c r="H5038" i="1"/>
  <c r="G5030" i="1"/>
  <c r="H5030" i="1"/>
  <c r="G5022" i="1"/>
  <c r="H5022" i="1"/>
  <c r="G5014" i="1"/>
  <c r="H5014" i="1"/>
  <c r="G5006" i="1"/>
  <c r="H5006" i="1"/>
  <c r="G4998" i="1"/>
  <c r="H4998" i="1"/>
  <c r="G4990" i="1"/>
  <c r="H4990" i="1"/>
  <c r="G4982" i="1"/>
  <c r="H4982" i="1"/>
  <c r="G4974" i="1"/>
  <c r="H4974" i="1"/>
  <c r="G4966" i="1"/>
  <c r="H4966" i="1"/>
  <c r="G4958" i="1"/>
  <c r="H4958" i="1"/>
  <c r="G4934" i="1"/>
  <c r="H4934" i="1"/>
  <c r="G4926" i="1"/>
  <c r="H4926" i="1"/>
  <c r="G4918" i="1"/>
  <c r="H4918" i="1"/>
  <c r="G4902" i="1"/>
  <c r="H4902" i="1"/>
  <c r="G4894" i="1"/>
  <c r="H4894" i="1"/>
  <c r="G4870" i="1"/>
  <c r="H4870" i="1"/>
  <c r="G4862" i="1"/>
  <c r="H4862" i="1"/>
  <c r="G4854" i="1"/>
  <c r="H4854" i="1"/>
  <c r="G4846" i="1"/>
  <c r="H4846" i="1"/>
  <c r="G4838" i="1"/>
  <c r="H4838" i="1"/>
  <c r="G4830" i="1"/>
  <c r="G4814" i="1"/>
  <c r="H4814" i="1"/>
  <c r="G4806" i="1"/>
  <c r="H4806" i="1"/>
  <c r="G4798" i="1"/>
  <c r="H4798" i="1"/>
  <c r="G4790" i="1"/>
  <c r="H4790" i="1"/>
  <c r="G4782" i="1"/>
  <c r="H4782" i="1"/>
  <c r="G4774" i="1"/>
  <c r="H4774" i="1"/>
  <c r="G4766" i="1"/>
  <c r="H4766" i="1"/>
  <c r="G4758" i="1"/>
  <c r="H4758" i="1"/>
  <c r="G4750" i="1"/>
  <c r="H4750" i="1"/>
  <c r="G4742" i="1"/>
  <c r="H4742" i="1"/>
  <c r="G4734" i="1"/>
  <c r="H4734" i="1"/>
  <c r="G4726" i="1"/>
  <c r="H4726" i="1"/>
  <c r="G4718" i="1"/>
  <c r="H4718" i="1"/>
  <c r="G4710" i="1"/>
  <c r="H4710" i="1"/>
  <c r="G4702" i="1"/>
  <c r="H4702" i="1"/>
  <c r="G4686" i="1"/>
  <c r="H4686" i="1"/>
  <c r="G4678" i="1"/>
  <c r="H4678" i="1"/>
  <c r="G4670" i="1"/>
  <c r="H4670" i="1"/>
  <c r="G4662" i="1"/>
  <c r="H4662" i="1"/>
  <c r="G4654" i="1"/>
  <c r="H4654" i="1"/>
  <c r="G4646" i="1"/>
  <c r="H4646" i="1"/>
  <c r="G4638" i="1"/>
  <c r="H4638" i="1"/>
  <c r="G4630" i="1"/>
  <c r="H4630" i="1"/>
  <c r="G4622" i="1"/>
  <c r="H4622" i="1"/>
  <c r="G4614" i="1"/>
  <c r="H4614" i="1"/>
  <c r="G4606" i="1"/>
  <c r="G4598" i="1"/>
  <c r="H4598" i="1"/>
  <c r="H4590" i="1"/>
  <c r="G4590" i="1"/>
  <c r="G4582" i="1"/>
  <c r="H4582" i="1"/>
  <c r="G4574" i="1"/>
  <c r="H4574" i="1"/>
  <c r="G4566" i="1"/>
  <c r="H4566" i="1"/>
  <c r="G4558" i="1"/>
  <c r="H4558" i="1"/>
  <c r="G4550" i="1"/>
  <c r="H4550" i="1"/>
  <c r="G4542" i="1"/>
  <c r="H4542" i="1"/>
  <c r="G4534" i="1"/>
  <c r="H4534" i="1"/>
  <c r="G4526" i="1"/>
  <c r="H4526" i="1"/>
  <c r="G4510" i="1"/>
  <c r="H4510" i="1"/>
  <c r="G4502" i="1"/>
  <c r="H4502" i="1"/>
  <c r="G4494" i="1"/>
  <c r="H4494" i="1"/>
  <c r="G4486" i="1"/>
  <c r="H4486" i="1"/>
  <c r="G4470" i="1"/>
  <c r="H4470" i="1"/>
  <c r="G4462" i="1"/>
  <c r="H4462" i="1"/>
  <c r="G4454" i="1"/>
  <c r="H4454" i="1"/>
  <c r="G4446" i="1"/>
  <c r="G4438" i="1"/>
  <c r="H4438" i="1"/>
  <c r="G4430" i="1"/>
  <c r="H4430" i="1"/>
  <c r="G4422" i="1"/>
  <c r="H4422" i="1"/>
  <c r="G4414" i="1"/>
  <c r="H4414" i="1"/>
  <c r="G4406" i="1"/>
  <c r="H4406" i="1"/>
  <c r="G4398" i="1"/>
  <c r="H4398" i="1"/>
  <c r="G4390" i="1"/>
  <c r="H4390" i="1"/>
  <c r="G4374" i="1"/>
  <c r="H4374" i="1"/>
  <c r="G4366" i="1"/>
  <c r="H4366" i="1"/>
  <c r="G4358" i="1"/>
  <c r="H4358" i="1"/>
  <c r="G4342" i="1"/>
  <c r="H4342" i="1"/>
  <c r="H4334" i="1"/>
  <c r="G4334" i="1"/>
  <c r="G4326" i="1"/>
  <c r="H4326" i="1"/>
  <c r="G4318" i="1"/>
  <c r="H4318" i="1"/>
  <c r="G4310" i="1"/>
  <c r="H4310" i="1"/>
  <c r="G4302" i="1"/>
  <c r="H4302" i="1"/>
  <c r="G4294" i="1"/>
  <c r="H4294" i="1"/>
  <c r="G4286" i="1"/>
  <c r="H4286" i="1"/>
  <c r="G4278" i="1"/>
  <c r="H4278" i="1"/>
  <c r="G4262" i="1"/>
  <c r="H4262" i="1"/>
  <c r="G4254" i="1"/>
  <c r="H4254" i="1"/>
  <c r="G4246" i="1"/>
  <c r="H4246" i="1"/>
  <c r="G4238" i="1"/>
  <c r="H4238" i="1"/>
  <c r="G4230" i="1"/>
  <c r="H4230" i="1"/>
  <c r="G4222" i="1"/>
  <c r="H4222" i="1"/>
  <c r="G4214" i="1"/>
  <c r="H4214" i="1"/>
  <c r="G4206" i="1"/>
  <c r="H4206" i="1"/>
  <c r="G4198" i="1"/>
  <c r="H4198" i="1"/>
  <c r="G4190" i="1"/>
  <c r="H4190" i="1"/>
  <c r="G4182" i="1"/>
  <c r="H4182" i="1"/>
  <c r="G4174" i="1"/>
  <c r="H4174" i="1"/>
  <c r="G4166" i="1"/>
  <c r="H4166" i="1"/>
  <c r="G4158" i="1"/>
  <c r="H4158" i="1"/>
  <c r="G4150" i="1"/>
  <c r="H4150" i="1"/>
  <c r="G4142" i="1"/>
  <c r="H4142" i="1"/>
  <c r="G4134" i="1"/>
  <c r="H4134" i="1"/>
  <c r="G4126" i="1"/>
  <c r="H4126" i="1"/>
  <c r="G4118" i="1"/>
  <c r="H4118" i="1"/>
  <c r="G4110" i="1"/>
  <c r="H4110" i="1"/>
  <c r="G4102" i="1"/>
  <c r="H4102" i="1"/>
  <c r="G4094" i="1"/>
  <c r="H4094" i="1"/>
  <c r="G4070" i="1"/>
  <c r="H4070" i="1"/>
  <c r="G4062" i="1"/>
  <c r="H4062" i="1"/>
  <c r="G4054" i="1"/>
  <c r="H4054" i="1"/>
  <c r="G4022" i="1"/>
  <c r="H4022" i="1"/>
  <c r="G4014" i="1"/>
  <c r="H4014" i="1"/>
  <c r="G4006" i="1"/>
  <c r="H4006" i="1"/>
  <c r="G3998" i="1"/>
  <c r="H3998" i="1"/>
  <c r="G3990" i="1"/>
  <c r="H3990" i="1"/>
  <c r="G3982" i="1"/>
  <c r="H3982" i="1"/>
  <c r="G3974" i="1"/>
  <c r="H3974" i="1"/>
  <c r="G3966" i="1"/>
  <c r="H3966" i="1"/>
  <c r="G3958" i="1"/>
  <c r="H3958" i="1"/>
  <c r="G3950" i="1"/>
  <c r="H3950" i="1"/>
  <c r="G3942" i="1"/>
  <c r="H3942" i="1"/>
  <c r="G3926" i="1"/>
  <c r="H3926" i="1"/>
  <c r="G3918" i="1"/>
  <c r="H3918" i="1"/>
  <c r="G3902" i="1"/>
  <c r="H3902" i="1"/>
  <c r="G3894" i="1"/>
  <c r="H3894" i="1"/>
  <c r="G3886" i="1"/>
  <c r="H3886" i="1"/>
  <c r="G3878" i="1"/>
  <c r="H3878" i="1"/>
  <c r="G3870" i="1"/>
  <c r="H3870" i="1"/>
  <c r="G3862" i="1"/>
  <c r="H3862" i="1"/>
  <c r="G3854" i="1"/>
  <c r="H3854" i="1"/>
  <c r="G3846" i="1"/>
  <c r="H3846" i="1"/>
  <c r="G3838" i="1"/>
  <c r="H3838" i="1"/>
  <c r="G3822" i="1"/>
  <c r="H3822" i="1"/>
  <c r="G3798" i="1"/>
  <c r="H3798" i="1"/>
  <c r="G3790" i="1"/>
  <c r="H3790" i="1"/>
  <c r="G3782" i="1"/>
  <c r="H3782" i="1"/>
  <c r="G3774" i="1"/>
  <c r="H3774" i="1"/>
  <c r="G3766" i="1"/>
  <c r="H3766" i="1"/>
  <c r="G3758" i="1"/>
  <c r="H3758" i="1"/>
  <c r="G3750" i="1"/>
  <c r="H3750" i="1"/>
  <c r="G3742" i="1"/>
  <c r="H3742" i="1"/>
  <c r="G3734" i="1"/>
  <c r="H3734" i="1"/>
  <c r="G3726" i="1"/>
  <c r="H3726" i="1"/>
  <c r="G3718" i="1"/>
  <c r="H3718" i="1"/>
  <c r="G3710" i="1"/>
  <c r="H3710" i="1"/>
  <c r="G3702" i="1"/>
  <c r="H3702" i="1"/>
  <c r="G3694" i="1"/>
  <c r="H3694" i="1"/>
  <c r="G3686" i="1"/>
  <c r="H3686" i="1"/>
  <c r="G3678" i="1"/>
  <c r="H3678" i="1"/>
  <c r="G3670" i="1"/>
  <c r="H3670" i="1"/>
  <c r="G3662" i="1"/>
  <c r="H3662" i="1"/>
  <c r="G3654" i="1"/>
  <c r="H3654" i="1"/>
  <c r="G3646" i="1"/>
  <c r="H3646" i="1"/>
  <c r="G3638" i="1"/>
  <c r="H3638" i="1"/>
  <c r="G3630" i="1"/>
  <c r="H3630" i="1"/>
  <c r="H3622" i="1"/>
  <c r="G3622" i="1"/>
  <c r="G3614" i="1"/>
  <c r="H3614" i="1"/>
  <c r="G3606" i="1"/>
  <c r="H3606" i="1"/>
  <c r="G3598" i="1"/>
  <c r="H3598" i="1"/>
  <c r="G3590" i="1"/>
  <c r="H3590" i="1"/>
  <c r="G3582" i="1"/>
  <c r="H3582" i="1"/>
  <c r="G3574" i="1"/>
  <c r="H3574" i="1"/>
  <c r="G3566" i="1"/>
  <c r="H3566" i="1"/>
  <c r="G3558" i="1"/>
  <c r="H3558" i="1"/>
  <c r="G3550" i="1"/>
  <c r="H3550" i="1"/>
  <c r="G3542" i="1"/>
  <c r="H3542" i="1"/>
  <c r="G3534" i="1"/>
  <c r="H3534" i="1"/>
  <c r="G3526" i="1"/>
  <c r="H3526" i="1"/>
  <c r="G3518" i="1"/>
  <c r="H3518" i="1"/>
  <c r="G3510" i="1"/>
  <c r="H3510" i="1"/>
  <c r="G3502" i="1"/>
  <c r="H3502" i="1"/>
  <c r="G3494" i="1"/>
  <c r="H3494" i="1"/>
  <c r="G3486" i="1"/>
  <c r="H3486" i="1"/>
  <c r="G3478" i="1"/>
  <c r="H3478" i="1"/>
  <c r="G3470" i="1"/>
  <c r="H3470" i="1"/>
  <c r="G3462" i="1"/>
  <c r="H3462" i="1"/>
  <c r="G3454" i="1"/>
  <c r="H3454" i="1"/>
  <c r="G3446" i="1"/>
  <c r="H3446" i="1"/>
  <c r="G3438" i="1"/>
  <c r="H3438" i="1"/>
  <c r="G3430" i="1"/>
  <c r="H3430" i="1"/>
  <c r="G3422" i="1"/>
  <c r="H3422" i="1"/>
  <c r="G3414" i="1"/>
  <c r="H3414" i="1"/>
  <c r="G3406" i="1"/>
  <c r="H3406" i="1"/>
  <c r="G3398" i="1"/>
  <c r="H3398" i="1"/>
  <c r="G3390" i="1"/>
  <c r="H3390" i="1"/>
  <c r="G3382" i="1"/>
  <c r="H3382" i="1"/>
  <c r="G3374" i="1"/>
  <c r="H3374" i="1"/>
  <c r="G3366" i="1"/>
  <c r="H3366" i="1"/>
  <c r="G3358" i="1"/>
  <c r="H3358" i="1"/>
  <c r="G3350" i="1"/>
  <c r="H3350" i="1"/>
  <c r="G3342" i="1"/>
  <c r="H3342" i="1"/>
  <c r="G3334" i="1"/>
  <c r="H3334" i="1"/>
  <c r="G3326" i="1"/>
  <c r="H3326" i="1"/>
  <c r="G3318" i="1"/>
  <c r="H3318" i="1"/>
  <c r="G3310" i="1"/>
  <c r="H3310" i="1"/>
  <c r="G3302" i="1"/>
  <c r="H3302" i="1"/>
  <c r="G3294" i="1"/>
  <c r="H3294" i="1"/>
  <c r="G3286" i="1"/>
  <c r="H3286" i="1"/>
  <c r="G3278" i="1"/>
  <c r="H3278" i="1"/>
  <c r="G3270" i="1"/>
  <c r="H3270" i="1"/>
  <c r="G3262" i="1"/>
  <c r="H3262" i="1"/>
  <c r="G3254" i="1"/>
  <c r="H3254" i="1"/>
  <c r="G3238" i="1"/>
  <c r="H3238" i="1"/>
  <c r="G3230" i="1"/>
  <c r="H3230" i="1"/>
  <c r="G3222" i="1"/>
  <c r="H3222" i="1"/>
  <c r="G3214" i="1"/>
  <c r="H3214" i="1"/>
  <c r="G3206" i="1"/>
  <c r="H3206" i="1"/>
  <c r="G3198" i="1"/>
  <c r="H3198" i="1"/>
  <c r="G3190" i="1"/>
  <c r="H3190" i="1"/>
  <c r="G3182" i="1"/>
  <c r="H3182" i="1"/>
  <c r="G3174" i="1"/>
  <c r="H3174" i="1"/>
  <c r="G3166" i="1"/>
  <c r="H3166" i="1"/>
  <c r="G3158" i="1"/>
  <c r="H3158" i="1"/>
  <c r="G3150" i="1"/>
  <c r="H3150" i="1"/>
  <c r="H3142" i="1"/>
  <c r="G3126" i="1"/>
  <c r="H3126" i="1"/>
  <c r="G3118" i="1"/>
  <c r="H3118" i="1"/>
  <c r="G3102" i="1"/>
  <c r="H3102" i="1"/>
  <c r="G3094" i="1"/>
  <c r="H3094" i="1"/>
  <c r="G3086" i="1"/>
  <c r="H3086" i="1"/>
  <c r="G3078" i="1"/>
  <c r="H3078" i="1"/>
  <c r="G3070" i="1"/>
  <c r="H3070" i="1"/>
  <c r="G3062" i="1"/>
  <c r="H3062" i="1"/>
  <c r="G3054" i="1"/>
  <c r="H3054" i="1"/>
  <c r="G3046" i="1"/>
  <c r="H3046" i="1"/>
  <c r="G3038" i="1"/>
  <c r="H3038" i="1"/>
  <c r="G3030" i="1"/>
  <c r="H3030" i="1"/>
  <c r="G3022" i="1"/>
  <c r="H3022" i="1"/>
  <c r="G3014" i="1"/>
  <c r="H3014" i="1"/>
  <c r="G3006" i="1"/>
  <c r="H3006" i="1"/>
  <c r="G2998" i="1"/>
  <c r="H2998" i="1"/>
  <c r="G2990" i="1"/>
  <c r="H2990" i="1"/>
  <c r="G2982" i="1"/>
  <c r="H2982" i="1"/>
  <c r="G2974" i="1"/>
  <c r="H2974" i="1"/>
  <c r="G2966" i="1"/>
  <c r="H2966" i="1"/>
  <c r="G2958" i="1"/>
  <c r="H2958" i="1"/>
  <c r="G2950" i="1"/>
  <c r="H2950" i="1"/>
  <c r="G2942" i="1"/>
  <c r="H2942" i="1"/>
  <c r="G2934" i="1"/>
  <c r="H2934" i="1"/>
  <c r="G2926" i="1"/>
  <c r="H2926" i="1"/>
  <c r="G2918" i="1"/>
  <c r="H2918" i="1"/>
  <c r="G2910" i="1"/>
  <c r="H2910" i="1"/>
  <c r="G2902" i="1"/>
  <c r="H2902" i="1"/>
  <c r="G2894" i="1"/>
  <c r="H2894" i="1"/>
  <c r="G2886" i="1"/>
  <c r="H2886" i="1"/>
  <c r="G2878" i="1"/>
  <c r="H2878" i="1"/>
  <c r="G2870" i="1"/>
  <c r="H2870" i="1"/>
  <c r="G2862" i="1"/>
  <c r="H2862" i="1"/>
  <c r="G2854" i="1"/>
  <c r="H2854" i="1"/>
  <c r="G2846" i="1"/>
  <c r="H2846" i="1"/>
  <c r="G2838" i="1"/>
  <c r="H2838" i="1"/>
  <c r="G2830" i="1"/>
  <c r="H2830" i="1"/>
  <c r="G2822" i="1"/>
  <c r="H2822" i="1"/>
  <c r="G2814" i="1"/>
  <c r="H2814" i="1"/>
  <c r="G2798" i="1"/>
  <c r="H2798" i="1"/>
  <c r="G2790" i="1"/>
  <c r="H2790" i="1"/>
  <c r="G2774" i="1"/>
  <c r="H2774" i="1"/>
  <c r="G2766" i="1"/>
  <c r="H2766" i="1"/>
  <c r="G2750" i="1"/>
  <c r="H2750" i="1"/>
  <c r="G2742" i="1"/>
  <c r="H2742" i="1"/>
  <c r="G2734" i="1"/>
  <c r="H2734" i="1"/>
  <c r="G2726" i="1"/>
  <c r="H2726" i="1"/>
  <c r="H2718" i="1"/>
  <c r="G2718" i="1"/>
  <c r="G2710" i="1"/>
  <c r="H2710" i="1"/>
  <c r="G2702" i="1"/>
  <c r="H2702" i="1"/>
  <c r="G2694" i="1"/>
  <c r="H2694" i="1"/>
  <c r="G2686" i="1"/>
  <c r="H2686" i="1"/>
  <c r="G2678" i="1"/>
  <c r="H2678" i="1"/>
  <c r="G2670" i="1"/>
  <c r="H2670" i="1"/>
  <c r="G2662" i="1"/>
  <c r="H2662" i="1"/>
  <c r="G2654" i="1"/>
  <c r="H2654" i="1"/>
  <c r="G2646" i="1"/>
  <c r="H2646" i="1"/>
  <c r="G2638" i="1"/>
  <c r="H2638" i="1"/>
  <c r="G2630" i="1"/>
  <c r="H2630" i="1"/>
  <c r="G2622" i="1"/>
  <c r="H2622" i="1"/>
  <c r="G2606" i="1"/>
  <c r="H2606" i="1"/>
  <c r="G2590" i="1"/>
  <c r="H2590" i="1"/>
  <c r="G2582" i="1"/>
  <c r="H2582" i="1"/>
  <c r="G2574" i="1"/>
  <c r="H2574" i="1"/>
  <c r="G2566" i="1"/>
  <c r="H2566" i="1"/>
  <c r="G2558" i="1"/>
  <c r="H2558" i="1"/>
  <c r="G2550" i="1"/>
  <c r="H2550" i="1"/>
  <c r="G2542" i="1"/>
  <c r="H2542" i="1"/>
  <c r="G2534" i="1"/>
  <c r="H2534" i="1"/>
  <c r="G2526" i="1"/>
  <c r="H2526" i="1"/>
  <c r="G2518" i="1"/>
  <c r="H2518" i="1"/>
  <c r="G2510" i="1"/>
  <c r="H2510" i="1"/>
  <c r="G2502" i="1"/>
  <c r="H2502" i="1"/>
  <c r="G2494" i="1"/>
  <c r="H2494" i="1"/>
  <c r="H2486" i="1"/>
  <c r="G2486" i="1"/>
  <c r="G2478" i="1"/>
  <c r="H2478" i="1"/>
  <c r="G2470" i="1"/>
  <c r="H2470" i="1"/>
  <c r="G2454" i="1"/>
  <c r="H2454" i="1"/>
  <c r="G2446" i="1"/>
  <c r="H2446" i="1"/>
  <c r="G2430" i="1"/>
  <c r="H2430" i="1"/>
  <c r="G2422" i="1"/>
  <c r="H2422" i="1"/>
  <c r="G2414" i="1"/>
  <c r="H2414" i="1"/>
  <c r="G2406" i="1"/>
  <c r="H2406" i="1"/>
  <c r="G2398" i="1"/>
  <c r="H2398" i="1"/>
  <c r="G2390" i="1"/>
  <c r="H2390" i="1"/>
  <c r="G2382" i="1"/>
  <c r="H2382" i="1"/>
  <c r="G2374" i="1"/>
  <c r="H2374" i="1"/>
  <c r="G2366" i="1"/>
  <c r="H2366" i="1"/>
  <c r="G2358" i="1"/>
  <c r="H2358" i="1"/>
  <c r="G2350" i="1"/>
  <c r="H2350" i="1"/>
  <c r="G2342" i="1"/>
  <c r="H2342" i="1"/>
  <c r="G2334" i="1"/>
  <c r="H2334" i="1"/>
  <c r="G2326" i="1"/>
  <c r="H2326" i="1"/>
  <c r="G2318" i="1"/>
  <c r="H2318" i="1"/>
  <c r="G2294" i="1"/>
  <c r="H2294" i="1"/>
  <c r="G2286" i="1"/>
  <c r="H2286" i="1"/>
  <c r="G2270" i="1"/>
  <c r="H2270" i="1"/>
  <c r="G2262" i="1"/>
  <c r="H2262" i="1"/>
  <c r="G2254" i="1"/>
  <c r="H2254" i="1"/>
  <c r="G2246" i="1"/>
  <c r="H2246" i="1"/>
  <c r="G2238" i="1"/>
  <c r="H2238" i="1"/>
  <c r="G2230" i="1"/>
  <c r="H2230" i="1"/>
  <c r="G2222" i="1"/>
  <c r="H2222" i="1"/>
  <c r="G2214" i="1"/>
  <c r="H2214" i="1"/>
  <c r="G2206" i="1"/>
  <c r="H2206" i="1"/>
  <c r="G2198" i="1"/>
  <c r="H2198" i="1"/>
  <c r="G2190" i="1"/>
  <c r="H2190" i="1"/>
  <c r="G2182" i="1"/>
  <c r="H2182" i="1"/>
  <c r="G2174" i="1"/>
  <c r="H2174" i="1"/>
  <c r="G2166" i="1"/>
  <c r="H2166" i="1"/>
  <c r="G2158" i="1"/>
  <c r="H2158" i="1"/>
  <c r="G2150" i="1"/>
  <c r="H2150" i="1"/>
  <c r="G2142" i="1"/>
  <c r="H2142" i="1"/>
  <c r="G2134" i="1"/>
  <c r="H2134" i="1"/>
  <c r="G2118" i="1"/>
  <c r="H2118" i="1"/>
  <c r="G2094" i="1"/>
  <c r="H2094" i="1"/>
  <c r="G2070" i="1"/>
  <c r="H2070" i="1"/>
  <c r="G2062" i="1"/>
  <c r="H2062" i="1"/>
  <c r="G2054" i="1"/>
  <c r="H2054" i="1"/>
  <c r="G2046" i="1"/>
  <c r="H2046" i="1"/>
  <c r="G2028" i="1"/>
  <c r="H2028" i="1"/>
  <c r="G2019" i="1"/>
  <c r="H2019" i="1"/>
  <c r="G2009" i="1"/>
  <c r="H2009" i="1"/>
  <c r="L2000" i="1"/>
  <c r="L1991" i="1"/>
  <c r="G1982" i="1"/>
  <c r="H1982" i="1"/>
  <c r="G1964" i="1"/>
  <c r="H1964" i="1"/>
  <c r="G1955" i="1"/>
  <c r="H1955" i="1"/>
  <c r="G1945" i="1"/>
  <c r="H1945" i="1"/>
  <c r="L1936" i="1"/>
  <c r="L1927" i="1"/>
  <c r="G1918" i="1"/>
  <c r="H1918" i="1"/>
  <c r="G1900" i="1"/>
  <c r="H1900" i="1"/>
  <c r="G1891" i="1"/>
  <c r="H1891" i="1"/>
  <c r="G1881" i="1"/>
  <c r="H1881" i="1"/>
  <c r="L1872" i="1"/>
  <c r="L1863" i="1"/>
  <c r="G1836" i="1"/>
  <c r="H1836" i="1"/>
  <c r="G1827" i="1"/>
  <c r="H1827" i="1"/>
  <c r="G1817" i="1"/>
  <c r="H1817" i="1"/>
  <c r="L1808" i="1"/>
  <c r="L1799" i="1"/>
  <c r="G1790" i="1"/>
  <c r="H1790" i="1"/>
  <c r="G1781" i="1"/>
  <c r="H1781" i="1"/>
  <c r="G1772" i="1"/>
  <c r="H1772" i="1"/>
  <c r="G1763" i="1"/>
  <c r="H1763" i="1"/>
  <c r="G1753" i="1"/>
  <c r="H1753" i="1"/>
  <c r="L1744" i="1"/>
  <c r="L1735" i="1"/>
  <c r="G1726" i="1"/>
  <c r="H1726" i="1"/>
  <c r="G1717" i="1"/>
  <c r="H1717" i="1"/>
  <c r="G1708" i="1"/>
  <c r="H1708" i="1"/>
  <c r="G1699" i="1"/>
  <c r="H1699" i="1"/>
  <c r="G1689" i="1"/>
  <c r="H1689" i="1"/>
  <c r="L1680" i="1"/>
  <c r="L1671" i="1"/>
  <c r="G1662" i="1"/>
  <c r="H1662" i="1"/>
  <c r="G1653" i="1"/>
  <c r="H1653" i="1"/>
  <c r="G1644" i="1"/>
  <c r="H1644" i="1"/>
  <c r="G1635" i="1"/>
  <c r="H1635" i="1"/>
  <c r="G1625" i="1"/>
  <c r="H1625" i="1"/>
  <c r="L1616" i="1"/>
  <c r="L1607" i="1"/>
  <c r="G1598" i="1"/>
  <c r="H1598" i="1"/>
  <c r="G1589" i="1"/>
  <c r="H1589" i="1"/>
  <c r="G1580" i="1"/>
  <c r="H1580" i="1"/>
  <c r="G1571" i="1"/>
  <c r="H1571" i="1"/>
  <c r="G1561" i="1"/>
  <c r="H1561" i="1"/>
  <c r="L1552" i="1"/>
  <c r="L1543" i="1"/>
  <c r="G1534" i="1"/>
  <c r="H1534" i="1"/>
  <c r="G1525" i="1"/>
  <c r="H1525" i="1"/>
  <c r="G1516" i="1"/>
  <c r="H1516" i="1"/>
  <c r="G1507" i="1"/>
  <c r="H1507" i="1"/>
  <c r="G1497" i="1"/>
  <c r="H1497" i="1"/>
  <c r="L1488" i="1"/>
  <c r="L1479" i="1"/>
  <c r="G1461" i="1"/>
  <c r="H1461" i="1"/>
  <c r="G1452" i="1"/>
  <c r="H1452" i="1"/>
  <c r="G1443" i="1"/>
  <c r="H1443" i="1"/>
  <c r="G1433" i="1"/>
  <c r="H1433" i="1"/>
  <c r="L1424" i="1"/>
  <c r="L1415" i="1"/>
  <c r="G1397" i="1"/>
  <c r="H1397" i="1"/>
  <c r="G1388" i="1"/>
  <c r="H1388" i="1"/>
  <c r="G1379" i="1"/>
  <c r="H1379" i="1"/>
  <c r="G1369" i="1"/>
  <c r="H1369" i="1"/>
  <c r="L1360" i="1"/>
  <c r="L1351" i="1"/>
  <c r="G1333" i="1"/>
  <c r="H1333" i="1"/>
  <c r="G1324" i="1"/>
  <c r="H1324" i="1"/>
  <c r="G1315" i="1"/>
  <c r="H1315" i="1"/>
  <c r="G1305" i="1"/>
  <c r="H1305" i="1"/>
  <c r="L1296" i="1"/>
  <c r="L1287" i="1"/>
  <c r="G1278" i="1"/>
  <c r="H1278" i="1"/>
  <c r="G1269" i="1"/>
  <c r="H1269" i="1"/>
  <c r="G1260" i="1"/>
  <c r="H1260" i="1"/>
  <c r="G1251" i="1"/>
  <c r="H1251" i="1"/>
  <c r="G1241" i="1"/>
  <c r="H1241" i="1"/>
  <c r="L1232" i="1"/>
  <c r="L1223" i="1"/>
  <c r="G1205" i="1"/>
  <c r="H1205" i="1"/>
  <c r="G1196" i="1"/>
  <c r="H1196" i="1"/>
  <c r="G1187" i="1"/>
  <c r="H1187" i="1"/>
  <c r="G1177" i="1"/>
  <c r="H1177" i="1"/>
  <c r="L1168" i="1"/>
  <c r="L1159" i="1"/>
  <c r="G1150" i="1"/>
  <c r="H1150" i="1"/>
  <c r="G1141" i="1"/>
  <c r="H1141" i="1"/>
  <c r="G1132" i="1"/>
  <c r="H1132" i="1"/>
  <c r="G1123" i="1"/>
  <c r="H1123" i="1"/>
  <c r="G1113" i="1"/>
  <c r="H1113" i="1"/>
  <c r="L1104" i="1"/>
  <c r="L1095" i="1"/>
  <c r="G1086" i="1"/>
  <c r="H1086" i="1"/>
  <c r="G1077" i="1"/>
  <c r="H1077" i="1"/>
  <c r="G1068" i="1"/>
  <c r="H1068" i="1"/>
  <c r="G1059" i="1"/>
  <c r="H1059" i="1"/>
  <c r="G1049" i="1"/>
  <c r="H1049" i="1"/>
  <c r="L1040" i="1"/>
  <c r="L1031" i="1"/>
  <c r="G1022" i="1"/>
  <c r="H1022" i="1"/>
  <c r="G1013" i="1"/>
  <c r="H1013" i="1"/>
  <c r="G1004" i="1"/>
  <c r="H1004" i="1"/>
  <c r="G995" i="1"/>
  <c r="H995" i="1"/>
  <c r="G985" i="1"/>
  <c r="H985" i="1"/>
  <c r="L976" i="1"/>
  <c r="L967" i="1"/>
  <c r="G958" i="1"/>
  <c r="H958" i="1"/>
  <c r="G940" i="1"/>
  <c r="H940" i="1"/>
  <c r="G931" i="1"/>
  <c r="H931" i="1"/>
  <c r="G921" i="1"/>
  <c r="H921" i="1"/>
  <c r="L912" i="1"/>
  <c r="L903" i="1"/>
  <c r="G894" i="1"/>
  <c r="H894" i="1"/>
  <c r="G885" i="1"/>
  <c r="H885" i="1"/>
  <c r="G876" i="1"/>
  <c r="H876" i="1"/>
  <c r="G867" i="1"/>
  <c r="H867" i="1"/>
  <c r="G857" i="1"/>
  <c r="H857" i="1"/>
  <c r="L848" i="1"/>
  <c r="L839" i="1"/>
  <c r="G830" i="1"/>
  <c r="H830" i="1"/>
  <c r="G821" i="1"/>
  <c r="H821" i="1"/>
  <c r="G812" i="1"/>
  <c r="H812" i="1"/>
  <c r="G803" i="1"/>
  <c r="H803" i="1"/>
  <c r="G793" i="1"/>
  <c r="H793" i="1"/>
  <c r="L784" i="1"/>
  <c r="L775" i="1"/>
  <c r="G766" i="1"/>
  <c r="H766" i="1"/>
  <c r="G757" i="1"/>
  <c r="H757" i="1"/>
  <c r="G748" i="1"/>
  <c r="H748" i="1"/>
  <c r="G739" i="1"/>
  <c r="H739" i="1"/>
  <c r="G729" i="1"/>
  <c r="H729" i="1"/>
  <c r="L720" i="1"/>
  <c r="L711" i="1"/>
  <c r="G702" i="1"/>
  <c r="H702" i="1"/>
  <c r="G693" i="1"/>
  <c r="H693" i="1"/>
  <c r="G684" i="1"/>
  <c r="H684" i="1"/>
  <c r="G675" i="1"/>
  <c r="H675" i="1"/>
  <c r="G665" i="1"/>
  <c r="H665" i="1"/>
  <c r="L656" i="1"/>
  <c r="L647" i="1"/>
  <c r="G638" i="1"/>
  <c r="H638" i="1"/>
  <c r="G629" i="1"/>
  <c r="H629" i="1"/>
  <c r="G620" i="1"/>
  <c r="H620" i="1"/>
  <c r="G611" i="1"/>
  <c r="H611" i="1"/>
  <c r="G601" i="1"/>
  <c r="H601" i="1"/>
  <c r="L592" i="1"/>
  <c r="L583" i="1"/>
  <c r="G574" i="1"/>
  <c r="H574" i="1"/>
  <c r="G565" i="1"/>
  <c r="H565" i="1"/>
  <c r="G556" i="1"/>
  <c r="H556" i="1"/>
  <c r="G547" i="1"/>
  <c r="H547" i="1"/>
  <c r="G537" i="1"/>
  <c r="H537" i="1"/>
  <c r="L528" i="1"/>
  <c r="L519" i="1"/>
  <c r="G510" i="1"/>
  <c r="H510" i="1"/>
  <c r="G501" i="1"/>
  <c r="H501" i="1"/>
  <c r="G492" i="1"/>
  <c r="H492" i="1"/>
  <c r="G483" i="1"/>
  <c r="H483" i="1"/>
  <c r="G473" i="1"/>
  <c r="H473" i="1"/>
  <c r="L464" i="1"/>
  <c r="L455" i="1"/>
  <c r="G446" i="1"/>
  <c r="H446" i="1"/>
  <c r="G437" i="1"/>
  <c r="H437" i="1"/>
  <c r="G428" i="1"/>
  <c r="H428" i="1"/>
  <c r="G419" i="1"/>
  <c r="H419" i="1"/>
  <c r="G409" i="1"/>
  <c r="H409" i="1"/>
  <c r="L400" i="1"/>
  <c r="L391" i="1"/>
  <c r="G382" i="1"/>
  <c r="H382" i="1"/>
  <c r="G373" i="1"/>
  <c r="H373" i="1"/>
  <c r="G364" i="1"/>
  <c r="H364" i="1"/>
  <c r="G355" i="1"/>
  <c r="H355" i="1"/>
  <c r="G345" i="1"/>
  <c r="H345" i="1"/>
  <c r="L336" i="1"/>
  <c r="L327" i="1"/>
  <c r="G318" i="1"/>
  <c r="H318" i="1"/>
  <c r="G309" i="1"/>
  <c r="H309" i="1"/>
  <c r="G300" i="1"/>
  <c r="H300" i="1"/>
  <c r="G291" i="1"/>
  <c r="H291" i="1"/>
  <c r="G281" i="1"/>
  <c r="H281" i="1"/>
  <c r="L272" i="1"/>
  <c r="L263" i="1"/>
  <c r="G254" i="1"/>
  <c r="H254" i="1"/>
  <c r="G245" i="1"/>
  <c r="H245" i="1"/>
  <c r="G236" i="1"/>
  <c r="H236" i="1"/>
  <c r="G227" i="1"/>
  <c r="H227" i="1"/>
  <c r="G217" i="1"/>
  <c r="H217" i="1"/>
  <c r="L208" i="1"/>
  <c r="L199" i="1"/>
  <c r="G190" i="1"/>
  <c r="H190" i="1"/>
  <c r="G181" i="1"/>
  <c r="H181" i="1"/>
  <c r="G172" i="1"/>
  <c r="H172" i="1"/>
  <c r="G163" i="1"/>
  <c r="H163" i="1"/>
  <c r="G153" i="1"/>
  <c r="H153" i="1"/>
  <c r="L144" i="1"/>
  <c r="L135" i="1"/>
  <c r="G126" i="1"/>
  <c r="H126" i="1"/>
  <c r="G117" i="1"/>
  <c r="H117" i="1"/>
  <c r="G108" i="1"/>
  <c r="H108" i="1"/>
  <c r="G99" i="1"/>
  <c r="H99" i="1"/>
  <c r="G89" i="1"/>
  <c r="H89" i="1"/>
  <c r="H71" i="1"/>
  <c r="G62" i="1"/>
  <c r="H62" i="1"/>
  <c r="G53" i="1"/>
  <c r="H53" i="1"/>
  <c r="G44" i="1"/>
  <c r="H44" i="1"/>
  <c r="G35" i="1"/>
  <c r="H35" i="1"/>
  <c r="G25" i="1"/>
  <c r="H25" i="1"/>
  <c r="G16" i="1"/>
  <c r="H16" i="1"/>
  <c r="G7" i="1"/>
  <c r="H7" i="1"/>
  <c r="H9939" i="1"/>
  <c r="H9907" i="1"/>
  <c r="H9875" i="1"/>
  <c r="H9843" i="1"/>
  <c r="H9811" i="1"/>
  <c r="H9779" i="1"/>
  <c r="H9747" i="1"/>
  <c r="H9715" i="1"/>
  <c r="H9683" i="1"/>
  <c r="H9651" i="1"/>
  <c r="H9619" i="1"/>
  <c r="H9587" i="1"/>
  <c r="H9555" i="1"/>
  <c r="H9523" i="1"/>
  <c r="H9491" i="1"/>
  <c r="H9459" i="1"/>
  <c r="H9427" i="1"/>
  <c r="H9395" i="1"/>
  <c r="H9363" i="1"/>
  <c r="H9331" i="1"/>
  <c r="H9299" i="1"/>
  <c r="H9267" i="1"/>
  <c r="H9235" i="1"/>
  <c r="H9203" i="1"/>
  <c r="H9171" i="1"/>
  <c r="H9139" i="1"/>
  <c r="H9107" i="1"/>
  <c r="H9075" i="1"/>
  <c r="H9043" i="1"/>
  <c r="H9011" i="1"/>
  <c r="H8979" i="1"/>
  <c r="H8947" i="1"/>
  <c r="H8915" i="1"/>
  <c r="H8883" i="1"/>
  <c r="H8851" i="1"/>
  <c r="H8819" i="1"/>
  <c r="H8787" i="1"/>
  <c r="H8755" i="1"/>
  <c r="H8723" i="1"/>
  <c r="H8691" i="1"/>
  <c r="H8659" i="1"/>
  <c r="H8627" i="1"/>
  <c r="H8595" i="1"/>
  <c r="H8563" i="1"/>
  <c r="H8531" i="1"/>
  <c r="H8499" i="1"/>
  <c r="H8467" i="1"/>
  <c r="H8435" i="1"/>
  <c r="H8403" i="1"/>
  <c r="H8371" i="1"/>
  <c r="H8339" i="1"/>
  <c r="H8307" i="1"/>
  <c r="H8275" i="1"/>
  <c r="H8243" i="1"/>
  <c r="H8211" i="1"/>
  <c r="H8179" i="1"/>
  <c r="H8147" i="1"/>
  <c r="H8115" i="1"/>
  <c r="H8083" i="1"/>
  <c r="H8051" i="1"/>
  <c r="H8019" i="1"/>
  <c r="H7987" i="1"/>
  <c r="H7955" i="1"/>
  <c r="H7923" i="1"/>
  <c r="H7891" i="1"/>
  <c r="H7859" i="1"/>
  <c r="H7827" i="1"/>
  <c r="H7795" i="1"/>
  <c r="H7763" i="1"/>
  <c r="H7731" i="1"/>
  <c r="H7699" i="1"/>
  <c r="H7667" i="1"/>
  <c r="H7635" i="1"/>
  <c r="H7603" i="1"/>
  <c r="H7571" i="1"/>
  <c r="H7539" i="1"/>
  <c r="H7507" i="1"/>
  <c r="H7475" i="1"/>
  <c r="H7443" i="1"/>
  <c r="H7411" i="1"/>
  <c r="H7379" i="1"/>
  <c r="H7347" i="1"/>
  <c r="H7315" i="1"/>
  <c r="H7283" i="1"/>
  <c r="H7251" i="1"/>
  <c r="H7219" i="1"/>
  <c r="H7187" i="1"/>
  <c r="H7155" i="1"/>
  <c r="H7123" i="1"/>
  <c r="H7091" i="1"/>
  <c r="H7059" i="1"/>
  <c r="H7027" i="1"/>
  <c r="H6995" i="1"/>
  <c r="H6963" i="1"/>
  <c r="H6931" i="1"/>
  <c r="H6899" i="1"/>
  <c r="H6867" i="1"/>
  <c r="H6835" i="1"/>
  <c r="H6803" i="1"/>
  <c r="H6771" i="1"/>
  <c r="H6739" i="1"/>
  <c r="H6707" i="1"/>
  <c r="H6675" i="1"/>
  <c r="H6643" i="1"/>
  <c r="H6611" i="1"/>
  <c r="H6579" i="1"/>
  <c r="H6547" i="1"/>
  <c r="H6515" i="1"/>
  <c r="H6483" i="1"/>
  <c r="H6451" i="1"/>
  <c r="H6419" i="1"/>
  <c r="H6387" i="1"/>
  <c r="H6355" i="1"/>
  <c r="H6323" i="1"/>
  <c r="H6289" i="1"/>
  <c r="H6204" i="1"/>
  <c r="H6161" i="1"/>
  <c r="H6118" i="1"/>
  <c r="H6070" i="1"/>
  <c r="H6020" i="1"/>
  <c r="H5969" i="1"/>
  <c r="H5917" i="1"/>
  <c r="H5866" i="1"/>
  <c r="H5814" i="1"/>
  <c r="H5764" i="1"/>
  <c r="H5713" i="1"/>
  <c r="H5661" i="1"/>
  <c r="H5602" i="1"/>
  <c r="H5538" i="1"/>
  <c r="H5474" i="1"/>
  <c r="H5410" i="1"/>
  <c r="H5346" i="1"/>
  <c r="H5282" i="1"/>
  <c r="H5217" i="1"/>
  <c r="H5109" i="1"/>
  <c r="H4981" i="1"/>
  <c r="H4853" i="1"/>
  <c r="H4725" i="1"/>
  <c r="H4597" i="1"/>
  <c r="H4469" i="1"/>
  <c r="H4341" i="1"/>
  <c r="H4213" i="1"/>
  <c r="H4085" i="1"/>
  <c r="H3957" i="1"/>
  <c r="H3829" i="1"/>
  <c r="H3701" i="1"/>
  <c r="H3573" i="1"/>
  <c r="H3445" i="1"/>
  <c r="H3317" i="1"/>
  <c r="H3189" i="1"/>
  <c r="H3061" i="1"/>
  <c r="H2933" i="1"/>
  <c r="H2805" i="1"/>
  <c r="H2677" i="1"/>
  <c r="H2549" i="1"/>
  <c r="H2421" i="1"/>
  <c r="H2293" i="1"/>
  <c r="H2165" i="1"/>
  <c r="H2037" i="1"/>
  <c r="H1909" i="1"/>
  <c r="H1771" i="1"/>
  <c r="H1566" i="1"/>
  <c r="H820" i="1"/>
  <c r="H308" i="1"/>
  <c r="G9924" i="1"/>
  <c r="G9412" i="1"/>
  <c r="G6655" i="1"/>
  <c r="H6655" i="1"/>
  <c r="G6591" i="1"/>
  <c r="H6591" i="1"/>
  <c r="G6543" i="1"/>
  <c r="H6543" i="1"/>
  <c r="G6495" i="1"/>
  <c r="H6495" i="1"/>
  <c r="G6295" i="1"/>
  <c r="H6295" i="1"/>
  <c r="G6223" i="1"/>
  <c r="H6223" i="1"/>
  <c r="G6087" i="1"/>
  <c r="H6087" i="1"/>
  <c r="G9957" i="1"/>
  <c r="H9957" i="1"/>
  <c r="G9949" i="1"/>
  <c r="H9949" i="1"/>
  <c r="G9941" i="1"/>
  <c r="H9941" i="1"/>
  <c r="G9933" i="1"/>
  <c r="H9933" i="1"/>
  <c r="G9925" i="1"/>
  <c r="H9925" i="1"/>
  <c r="G9917" i="1"/>
  <c r="H9917" i="1"/>
  <c r="G9909" i="1"/>
  <c r="H9909" i="1"/>
  <c r="G9901" i="1"/>
  <c r="H9901" i="1"/>
  <c r="G9893" i="1"/>
  <c r="H9893" i="1"/>
  <c r="G9885" i="1"/>
  <c r="H9885" i="1"/>
  <c r="G9877" i="1"/>
  <c r="H9877" i="1"/>
  <c r="G9869" i="1"/>
  <c r="H9869" i="1"/>
  <c r="G9861" i="1"/>
  <c r="H9861" i="1"/>
  <c r="G9853" i="1"/>
  <c r="H9853" i="1"/>
  <c r="G9845" i="1"/>
  <c r="H9845" i="1"/>
  <c r="G9837" i="1"/>
  <c r="H9837" i="1"/>
  <c r="G9829" i="1"/>
  <c r="H9829" i="1"/>
  <c r="G9813" i="1"/>
  <c r="H9813" i="1"/>
  <c r="G9805" i="1"/>
  <c r="H9805" i="1"/>
  <c r="G9797" i="1"/>
  <c r="H9797" i="1"/>
  <c r="G9789" i="1"/>
  <c r="H9789" i="1"/>
  <c r="G9781" i="1"/>
  <c r="H9781" i="1"/>
  <c r="G9773" i="1"/>
  <c r="G9765" i="1"/>
  <c r="H9765" i="1"/>
  <c r="G9757" i="1"/>
  <c r="H9757" i="1"/>
  <c r="G9749" i="1"/>
  <c r="H9749" i="1"/>
  <c r="G9741" i="1"/>
  <c r="H9741" i="1"/>
  <c r="G9733" i="1"/>
  <c r="H9733" i="1"/>
  <c r="G9725" i="1"/>
  <c r="H9725" i="1"/>
  <c r="G9717" i="1"/>
  <c r="H9717" i="1"/>
  <c r="G9709" i="1"/>
  <c r="H9709" i="1"/>
  <c r="G9701" i="1"/>
  <c r="H9701" i="1"/>
  <c r="G9693" i="1"/>
  <c r="H9693" i="1"/>
  <c r="G9685" i="1"/>
  <c r="H9685" i="1"/>
  <c r="G9677" i="1"/>
  <c r="H9677" i="1"/>
  <c r="G9669" i="1"/>
  <c r="H9669" i="1"/>
  <c r="G9661" i="1"/>
  <c r="H9661" i="1"/>
  <c r="G9653" i="1"/>
  <c r="H9653" i="1"/>
  <c r="G9645" i="1"/>
  <c r="H9645" i="1"/>
  <c r="G9637" i="1"/>
  <c r="H9637" i="1"/>
  <c r="G9629" i="1"/>
  <c r="H9629" i="1"/>
  <c r="G9613" i="1"/>
  <c r="H9613" i="1"/>
  <c r="G9605" i="1"/>
  <c r="H9605" i="1"/>
  <c r="G9597" i="1"/>
  <c r="H9597" i="1"/>
  <c r="G9589" i="1"/>
  <c r="H9589" i="1"/>
  <c r="G9581" i="1"/>
  <c r="H9581" i="1"/>
  <c r="G9573" i="1"/>
  <c r="H9573" i="1"/>
  <c r="G9565" i="1"/>
  <c r="H9565" i="1"/>
  <c r="G9557" i="1"/>
  <c r="H9557" i="1"/>
  <c r="G9549" i="1"/>
  <c r="G9533" i="1"/>
  <c r="H9533" i="1"/>
  <c r="G9525" i="1"/>
  <c r="H9525" i="1"/>
  <c r="G9517" i="1"/>
  <c r="H9517" i="1"/>
  <c r="G9509" i="1"/>
  <c r="H9509" i="1"/>
  <c r="G9501" i="1"/>
  <c r="H9501" i="1"/>
  <c r="G9493" i="1"/>
  <c r="H9493" i="1"/>
  <c r="G9485" i="1"/>
  <c r="H9485" i="1"/>
  <c r="G9469" i="1"/>
  <c r="H9469" i="1"/>
  <c r="G9461" i="1"/>
  <c r="H9461" i="1"/>
  <c r="G9453" i="1"/>
  <c r="H9453" i="1"/>
  <c r="G9445" i="1"/>
  <c r="H9445" i="1"/>
  <c r="G9437" i="1"/>
  <c r="H9437" i="1"/>
  <c r="G9429" i="1"/>
  <c r="H9429" i="1"/>
  <c r="G9421" i="1"/>
  <c r="H9421" i="1"/>
  <c r="G9413" i="1"/>
  <c r="H9413" i="1"/>
  <c r="G9405" i="1"/>
  <c r="H9405" i="1"/>
  <c r="G9397" i="1"/>
  <c r="H9397" i="1"/>
  <c r="G9389" i="1"/>
  <c r="H9389" i="1"/>
  <c r="G9381" i="1"/>
  <c r="H9381" i="1"/>
  <c r="G9373" i="1"/>
  <c r="H9373" i="1"/>
  <c r="G9365" i="1"/>
  <c r="H9365" i="1"/>
  <c r="G9357" i="1"/>
  <c r="H9357" i="1"/>
  <c r="G9349" i="1"/>
  <c r="H9349" i="1"/>
  <c r="G9341" i="1"/>
  <c r="H9341" i="1"/>
  <c r="G9333" i="1"/>
  <c r="H9333" i="1"/>
  <c r="G9325" i="1"/>
  <c r="H9325" i="1"/>
  <c r="G9317" i="1"/>
  <c r="H9317" i="1"/>
  <c r="G9309" i="1"/>
  <c r="H9309" i="1"/>
  <c r="G9293" i="1"/>
  <c r="H9293" i="1"/>
  <c r="G9285" i="1"/>
  <c r="H9285" i="1"/>
  <c r="G9277" i="1"/>
  <c r="H9277" i="1"/>
  <c r="G9269" i="1"/>
  <c r="H9269" i="1"/>
  <c r="G9261" i="1"/>
  <c r="H9261" i="1"/>
  <c r="G9253" i="1"/>
  <c r="H9253" i="1"/>
  <c r="G9245" i="1"/>
  <c r="H9245" i="1"/>
  <c r="G9237" i="1"/>
  <c r="H9237" i="1"/>
  <c r="G9229" i="1"/>
  <c r="H9229" i="1"/>
  <c r="G9221" i="1"/>
  <c r="H9221" i="1"/>
  <c r="G9213" i="1"/>
  <c r="H9213" i="1"/>
  <c r="G9205" i="1"/>
  <c r="G9197" i="1"/>
  <c r="H9197" i="1"/>
  <c r="G9181" i="1"/>
  <c r="H9181" i="1"/>
  <c r="G9173" i="1"/>
  <c r="H9173" i="1"/>
  <c r="G9165" i="1"/>
  <c r="H9165" i="1"/>
  <c r="H9157" i="1"/>
  <c r="G9157" i="1"/>
  <c r="G9149" i="1"/>
  <c r="H9149" i="1"/>
  <c r="G9141" i="1"/>
  <c r="H9141" i="1"/>
  <c r="G9133" i="1"/>
  <c r="H9133" i="1"/>
  <c r="G9125" i="1"/>
  <c r="H9125" i="1"/>
  <c r="G9117" i="1"/>
  <c r="H9117" i="1"/>
  <c r="G9109" i="1"/>
  <c r="H9109" i="1"/>
  <c r="G9101" i="1"/>
  <c r="H9101" i="1"/>
  <c r="G9093" i="1"/>
  <c r="H9093" i="1"/>
  <c r="G9077" i="1"/>
  <c r="H9077" i="1"/>
  <c r="G9061" i="1"/>
  <c r="H9061" i="1"/>
  <c r="G9053" i="1"/>
  <c r="H9053" i="1"/>
  <c r="G9045" i="1"/>
  <c r="H9045" i="1"/>
  <c r="G9037" i="1"/>
  <c r="H9037" i="1"/>
  <c r="G9029" i="1"/>
  <c r="H9029" i="1"/>
  <c r="G9021" i="1"/>
  <c r="H9021" i="1"/>
  <c r="G9013" i="1"/>
  <c r="H9013" i="1"/>
  <c r="G9005" i="1"/>
  <c r="H9005" i="1"/>
  <c r="G8997" i="1"/>
  <c r="H8997" i="1"/>
  <c r="G8989" i="1"/>
  <c r="H8989" i="1"/>
  <c r="G8981" i="1"/>
  <c r="H8981" i="1"/>
  <c r="G8973" i="1"/>
  <c r="H8973" i="1"/>
  <c r="G8965" i="1"/>
  <c r="H8965" i="1"/>
  <c r="G8957" i="1"/>
  <c r="H8957" i="1"/>
  <c r="G8949" i="1"/>
  <c r="H8949" i="1"/>
  <c r="G8941" i="1"/>
  <c r="H8941" i="1"/>
  <c r="G8933" i="1"/>
  <c r="H8933" i="1"/>
  <c r="G8925" i="1"/>
  <c r="H8925" i="1"/>
  <c r="G8917" i="1"/>
  <c r="H8917" i="1"/>
  <c r="G8909" i="1"/>
  <c r="H8909" i="1"/>
  <c r="G8901" i="1"/>
  <c r="H8901" i="1"/>
  <c r="G8893" i="1"/>
  <c r="H8893" i="1"/>
  <c r="G8885" i="1"/>
  <c r="H8885" i="1"/>
  <c r="G8877" i="1"/>
  <c r="H8877" i="1"/>
  <c r="G8861" i="1"/>
  <c r="H8861" i="1"/>
  <c r="G8853" i="1"/>
  <c r="H8853" i="1"/>
  <c r="G8837" i="1"/>
  <c r="H8837" i="1"/>
  <c r="G8829" i="1"/>
  <c r="H8829" i="1"/>
  <c r="G8821" i="1"/>
  <c r="H8821" i="1"/>
  <c r="G8813" i="1"/>
  <c r="H8813" i="1"/>
  <c r="G8805" i="1"/>
  <c r="H8805" i="1"/>
  <c r="G8797" i="1"/>
  <c r="H8797" i="1"/>
  <c r="G8789" i="1"/>
  <c r="H8789" i="1"/>
  <c r="G8781" i="1"/>
  <c r="H8781" i="1"/>
  <c r="G8773" i="1"/>
  <c r="H8773" i="1"/>
  <c r="G8765" i="1"/>
  <c r="H8765" i="1"/>
  <c r="G8757" i="1"/>
  <c r="H8757" i="1"/>
  <c r="G8749" i="1"/>
  <c r="H8749" i="1"/>
  <c r="G8741" i="1"/>
  <c r="H8741" i="1"/>
  <c r="G8733" i="1"/>
  <c r="H8733" i="1"/>
  <c r="G8725" i="1"/>
  <c r="H8725" i="1"/>
  <c r="G8717" i="1"/>
  <c r="H8717" i="1"/>
  <c r="G8709" i="1"/>
  <c r="H8709" i="1"/>
  <c r="G8701" i="1"/>
  <c r="H8701" i="1"/>
  <c r="G8693" i="1"/>
  <c r="H8693" i="1"/>
  <c r="G8685" i="1"/>
  <c r="H8685" i="1"/>
  <c r="G8677" i="1"/>
  <c r="H8677" i="1"/>
  <c r="G8661" i="1"/>
  <c r="H8661" i="1"/>
  <c r="G8653" i="1"/>
  <c r="H8653" i="1"/>
  <c r="G8645" i="1"/>
  <c r="H8645" i="1"/>
  <c r="G8637" i="1"/>
  <c r="H8637" i="1"/>
  <c r="G8629" i="1"/>
  <c r="H8629" i="1"/>
  <c r="G8621" i="1"/>
  <c r="H8621" i="1"/>
  <c r="G8613" i="1"/>
  <c r="H8613" i="1"/>
  <c r="G8605" i="1"/>
  <c r="H8605" i="1"/>
  <c r="G8597" i="1"/>
  <c r="H8597" i="1"/>
  <c r="G8589" i="1"/>
  <c r="H8589" i="1"/>
  <c r="G8581" i="1"/>
  <c r="H8581" i="1"/>
  <c r="G8573" i="1"/>
  <c r="H8573" i="1"/>
  <c r="G8565" i="1"/>
  <c r="H8565" i="1"/>
  <c r="G8557" i="1"/>
  <c r="H8557" i="1"/>
  <c r="G8549" i="1"/>
  <c r="H8549" i="1"/>
  <c r="G8541" i="1"/>
  <c r="H8541" i="1"/>
  <c r="G8533" i="1"/>
  <c r="H8533" i="1"/>
  <c r="G8525" i="1"/>
  <c r="H8525" i="1"/>
  <c r="G8517" i="1"/>
  <c r="H8517" i="1"/>
  <c r="G8509" i="1"/>
  <c r="H8509" i="1"/>
  <c r="G8501" i="1"/>
  <c r="G8493" i="1"/>
  <c r="H8493" i="1"/>
  <c r="G8485" i="1"/>
  <c r="H8485" i="1"/>
  <c r="G8477" i="1"/>
  <c r="H8477" i="1"/>
  <c r="G8469" i="1"/>
  <c r="H8469" i="1"/>
  <c r="G8461" i="1"/>
  <c r="H8461" i="1"/>
  <c r="G8453" i="1"/>
  <c r="H8453" i="1"/>
  <c r="G8445" i="1"/>
  <c r="H8445" i="1"/>
  <c r="G8437" i="1"/>
  <c r="H8437" i="1"/>
  <c r="G8429" i="1"/>
  <c r="H8429" i="1"/>
  <c r="G8421" i="1"/>
  <c r="H8421" i="1"/>
  <c r="G8413" i="1"/>
  <c r="H8413" i="1"/>
  <c r="G8405" i="1"/>
  <c r="H8405" i="1"/>
  <c r="G8397" i="1"/>
  <c r="H8397" i="1"/>
  <c r="G8389" i="1"/>
  <c r="H8389" i="1"/>
  <c r="G8381" i="1"/>
  <c r="H8381" i="1"/>
  <c r="G8373" i="1"/>
  <c r="H8373" i="1"/>
  <c r="G8357" i="1"/>
  <c r="H8357" i="1"/>
  <c r="G8349" i="1"/>
  <c r="H8349" i="1"/>
  <c r="G8341" i="1"/>
  <c r="H8341" i="1"/>
  <c r="G8333" i="1"/>
  <c r="H8333" i="1"/>
  <c r="G8325" i="1"/>
  <c r="H8325" i="1"/>
  <c r="G8317" i="1"/>
  <c r="H8317" i="1"/>
  <c r="G8309" i="1"/>
  <c r="H8309" i="1"/>
  <c r="G8301" i="1"/>
  <c r="H8301" i="1"/>
  <c r="G8293" i="1"/>
  <c r="H8293" i="1"/>
  <c r="G8285" i="1"/>
  <c r="H8285" i="1"/>
  <c r="G8277" i="1"/>
  <c r="H8277" i="1"/>
  <c r="G8269" i="1"/>
  <c r="H8269" i="1"/>
  <c r="G8261" i="1"/>
  <c r="H8261" i="1"/>
  <c r="G8253" i="1"/>
  <c r="H8253" i="1"/>
  <c r="G8245" i="1"/>
  <c r="H8245" i="1"/>
  <c r="G8237" i="1"/>
  <c r="H8237" i="1"/>
  <c r="G8229" i="1"/>
  <c r="H8229" i="1"/>
  <c r="G8221" i="1"/>
  <c r="H8221" i="1"/>
  <c r="G8213" i="1"/>
  <c r="H8213" i="1"/>
  <c r="G8205" i="1"/>
  <c r="H8205" i="1"/>
  <c r="G8197" i="1"/>
  <c r="H8197" i="1"/>
  <c r="G8189" i="1"/>
  <c r="H8189" i="1"/>
  <c r="G8181" i="1"/>
  <c r="H8181" i="1"/>
  <c r="G8173" i="1"/>
  <c r="H8173" i="1"/>
  <c r="G8165" i="1"/>
  <c r="H8165" i="1"/>
  <c r="H8157" i="1"/>
  <c r="G8149" i="1"/>
  <c r="H8149" i="1"/>
  <c r="G8141" i="1"/>
  <c r="H8141" i="1"/>
  <c r="G8133" i="1"/>
  <c r="H8133" i="1"/>
  <c r="G8125" i="1"/>
  <c r="H8125" i="1"/>
  <c r="G8117" i="1"/>
  <c r="H8117" i="1"/>
  <c r="G8109" i="1"/>
  <c r="H8109" i="1"/>
  <c r="G8101" i="1"/>
  <c r="H8101" i="1"/>
  <c r="H8093" i="1"/>
  <c r="G8085" i="1"/>
  <c r="H8085" i="1"/>
  <c r="G8077" i="1"/>
  <c r="H8077" i="1"/>
  <c r="G8069" i="1"/>
  <c r="H8069" i="1"/>
  <c r="G8061" i="1"/>
  <c r="H8061" i="1"/>
  <c r="G8053" i="1"/>
  <c r="H8053" i="1"/>
  <c r="G8045" i="1"/>
  <c r="H8045" i="1"/>
  <c r="G8037" i="1"/>
  <c r="H8037" i="1"/>
  <c r="G8029" i="1"/>
  <c r="H8029" i="1"/>
  <c r="G8021" i="1"/>
  <c r="H8021" i="1"/>
  <c r="G8013" i="1"/>
  <c r="H8013" i="1"/>
  <c r="G8005" i="1"/>
  <c r="H8005" i="1"/>
  <c r="G7997" i="1"/>
  <c r="H7997" i="1"/>
  <c r="G7989" i="1"/>
  <c r="H7989" i="1"/>
  <c r="G7981" i="1"/>
  <c r="H7981" i="1"/>
  <c r="G7965" i="1"/>
  <c r="H7965" i="1"/>
  <c r="G7957" i="1"/>
  <c r="H7957" i="1"/>
  <c r="G7949" i="1"/>
  <c r="H7949" i="1"/>
  <c r="G7941" i="1"/>
  <c r="H7941" i="1"/>
  <c r="G7933" i="1"/>
  <c r="H7933" i="1"/>
  <c r="G7925" i="1"/>
  <c r="H7925" i="1"/>
  <c r="G7917" i="1"/>
  <c r="H7917" i="1"/>
  <c r="G7909" i="1"/>
  <c r="H7909" i="1"/>
  <c r="G7901" i="1"/>
  <c r="H7901" i="1"/>
  <c r="G7893" i="1"/>
  <c r="H7893" i="1"/>
  <c r="G7885" i="1"/>
  <c r="H7885" i="1"/>
  <c r="G7877" i="1"/>
  <c r="H7877" i="1"/>
  <c r="G7869" i="1"/>
  <c r="H7869" i="1"/>
  <c r="G7861" i="1"/>
  <c r="H7861" i="1"/>
  <c r="G7853" i="1"/>
  <c r="H7853" i="1"/>
  <c r="G7845" i="1"/>
  <c r="H7845" i="1"/>
  <c r="G7837" i="1"/>
  <c r="H7837" i="1"/>
  <c r="G7829" i="1"/>
  <c r="H7829" i="1"/>
  <c r="G7821" i="1"/>
  <c r="H7821" i="1"/>
  <c r="G7813" i="1"/>
  <c r="H7813" i="1"/>
  <c r="G7805" i="1"/>
  <c r="H7805" i="1"/>
  <c r="G7797" i="1"/>
  <c r="H7797" i="1"/>
  <c r="G7789" i="1"/>
  <c r="H7789" i="1"/>
  <c r="G7781" i="1"/>
  <c r="H7781" i="1"/>
  <c r="G7773" i="1"/>
  <c r="H7773" i="1"/>
  <c r="G7765" i="1"/>
  <c r="H7765" i="1"/>
  <c r="G7757" i="1"/>
  <c r="H7757" i="1"/>
  <c r="G7749" i="1"/>
  <c r="H7749" i="1"/>
  <c r="G7741" i="1"/>
  <c r="H7741" i="1"/>
  <c r="G7733" i="1"/>
  <c r="H7733" i="1"/>
  <c r="G7725" i="1"/>
  <c r="H7725" i="1"/>
  <c r="G7717" i="1"/>
  <c r="H7717" i="1"/>
  <c r="G7709" i="1"/>
  <c r="H7709" i="1"/>
  <c r="G7701" i="1"/>
  <c r="H7701" i="1"/>
  <c r="G7693" i="1"/>
  <c r="H7693" i="1"/>
  <c r="G7685" i="1"/>
  <c r="H7685" i="1"/>
  <c r="G7677" i="1"/>
  <c r="H7677" i="1"/>
  <c r="G7661" i="1"/>
  <c r="H7661" i="1"/>
  <c r="G7653" i="1"/>
  <c r="H7653" i="1"/>
  <c r="G7645" i="1"/>
  <c r="H7645" i="1"/>
  <c r="G7637" i="1"/>
  <c r="H7637" i="1"/>
  <c r="G7629" i="1"/>
  <c r="H7629" i="1"/>
  <c r="G7621" i="1"/>
  <c r="H7621" i="1"/>
  <c r="G7613" i="1"/>
  <c r="H7613" i="1"/>
  <c r="G7605" i="1"/>
  <c r="H7605" i="1"/>
  <c r="G7597" i="1"/>
  <c r="H7597" i="1"/>
  <c r="G7589" i="1"/>
  <c r="H7589" i="1"/>
  <c r="G7581" i="1"/>
  <c r="H7581" i="1"/>
  <c r="G7573" i="1"/>
  <c r="H7573" i="1"/>
  <c r="G7565" i="1"/>
  <c r="H7565" i="1"/>
  <c r="G7557" i="1"/>
  <c r="H7557" i="1"/>
  <c r="G7549" i="1"/>
  <c r="H7549" i="1"/>
  <c r="G7541" i="1"/>
  <c r="H7541" i="1"/>
  <c r="G7533" i="1"/>
  <c r="H7533" i="1"/>
  <c r="G7525" i="1"/>
  <c r="H7525" i="1"/>
  <c r="G7517" i="1"/>
  <c r="H7517" i="1"/>
  <c r="G7509" i="1"/>
  <c r="H7509" i="1"/>
  <c r="G7501" i="1"/>
  <c r="H7501" i="1"/>
  <c r="G7493" i="1"/>
  <c r="H7493" i="1"/>
  <c r="G7485" i="1"/>
  <c r="H7485" i="1"/>
  <c r="G7477" i="1"/>
  <c r="H7477" i="1"/>
  <c r="G7469" i="1"/>
  <c r="H7469" i="1"/>
  <c r="G7461" i="1"/>
  <c r="H7461" i="1"/>
  <c r="G7453" i="1"/>
  <c r="H7453" i="1"/>
  <c r="G7445" i="1"/>
  <c r="H7445" i="1"/>
  <c r="G7437" i="1"/>
  <c r="H7437" i="1"/>
  <c r="G7429" i="1"/>
  <c r="H7429" i="1"/>
  <c r="G7421" i="1"/>
  <c r="H7421" i="1"/>
  <c r="G7413" i="1"/>
  <c r="H7413" i="1"/>
  <c r="G7405" i="1"/>
  <c r="H7405" i="1"/>
  <c r="G7397" i="1"/>
  <c r="H7397" i="1"/>
  <c r="G7389" i="1"/>
  <c r="H7389" i="1"/>
  <c r="G7381" i="1"/>
  <c r="H7381" i="1"/>
  <c r="G7373" i="1"/>
  <c r="H7373" i="1"/>
  <c r="G7365" i="1"/>
  <c r="H7365" i="1"/>
  <c r="G7357" i="1"/>
  <c r="H7357" i="1"/>
  <c r="G7349" i="1"/>
  <c r="H7349" i="1"/>
  <c r="G7341" i="1"/>
  <c r="H7341" i="1"/>
  <c r="G7333" i="1"/>
  <c r="H7333" i="1"/>
  <c r="G7325" i="1"/>
  <c r="H7325" i="1"/>
  <c r="G7309" i="1"/>
  <c r="H7309" i="1"/>
  <c r="G7301" i="1"/>
  <c r="H7301" i="1"/>
  <c r="G7293" i="1"/>
  <c r="H7293" i="1"/>
  <c r="G7285" i="1"/>
  <c r="H7285" i="1"/>
  <c r="H7277" i="1"/>
  <c r="G7269" i="1"/>
  <c r="H7269" i="1"/>
  <c r="G7261" i="1"/>
  <c r="H7261" i="1"/>
  <c r="G7253" i="1"/>
  <c r="H7253" i="1"/>
  <c r="G7245" i="1"/>
  <c r="H7245" i="1"/>
  <c r="G7237" i="1"/>
  <c r="G7229" i="1"/>
  <c r="H7229" i="1"/>
  <c r="G7221" i="1"/>
  <c r="H7221" i="1"/>
  <c r="G7213" i="1"/>
  <c r="H7213" i="1"/>
  <c r="G7205" i="1"/>
  <c r="H7205" i="1"/>
  <c r="G7197" i="1"/>
  <c r="H7197" i="1"/>
  <c r="G7189" i="1"/>
  <c r="H7189" i="1"/>
  <c r="G7181" i="1"/>
  <c r="H7181" i="1"/>
  <c r="G7173" i="1"/>
  <c r="H7173" i="1"/>
  <c r="G7165" i="1"/>
  <c r="H7165" i="1"/>
  <c r="G7157" i="1"/>
  <c r="H7157" i="1"/>
  <c r="G7149" i="1"/>
  <c r="H7149" i="1"/>
  <c r="G7141" i="1"/>
  <c r="H7141" i="1"/>
  <c r="G7133" i="1"/>
  <c r="H7133" i="1"/>
  <c r="G7125" i="1"/>
  <c r="H7125" i="1"/>
  <c r="G7117" i="1"/>
  <c r="H7117" i="1"/>
  <c r="G7109" i="1"/>
  <c r="H7109" i="1"/>
  <c r="G7101" i="1"/>
  <c r="H7101" i="1"/>
  <c r="G7093" i="1"/>
  <c r="H7093" i="1"/>
  <c r="G7085" i="1"/>
  <c r="H7085" i="1"/>
  <c r="G7077" i="1"/>
  <c r="H7077" i="1"/>
  <c r="G7069" i="1"/>
  <c r="H7069" i="1"/>
  <c r="G7061" i="1"/>
  <c r="H7061" i="1"/>
  <c r="G7053" i="1"/>
  <c r="H7053" i="1"/>
  <c r="G7045" i="1"/>
  <c r="H7045" i="1"/>
  <c r="G7037" i="1"/>
  <c r="H7037" i="1"/>
  <c r="G7029" i="1"/>
  <c r="H7029" i="1"/>
  <c r="G7021" i="1"/>
  <c r="H7021" i="1"/>
  <c r="G7013" i="1"/>
  <c r="H7013" i="1"/>
  <c r="G7005" i="1"/>
  <c r="H7005" i="1"/>
  <c r="G6997" i="1"/>
  <c r="H6997" i="1"/>
  <c r="G6989" i="1"/>
  <c r="H6989" i="1"/>
  <c r="G6981" i="1"/>
  <c r="H6981" i="1"/>
  <c r="G6973" i="1"/>
  <c r="H6973" i="1"/>
  <c r="G6965" i="1"/>
  <c r="H6965" i="1"/>
  <c r="G6957" i="1"/>
  <c r="H6957" i="1"/>
  <c r="G6949" i="1"/>
  <c r="H6949" i="1"/>
  <c r="G6933" i="1"/>
  <c r="H6933" i="1"/>
  <c r="G6925" i="1"/>
  <c r="H6925" i="1"/>
  <c r="G6917" i="1"/>
  <c r="H6917" i="1"/>
  <c r="G6909" i="1"/>
  <c r="H6909" i="1"/>
  <c r="G6901" i="1"/>
  <c r="H6901" i="1"/>
  <c r="G6893" i="1"/>
  <c r="H6893" i="1"/>
  <c r="G6885" i="1"/>
  <c r="H6885" i="1"/>
  <c r="G6877" i="1"/>
  <c r="H6877" i="1"/>
  <c r="G6869" i="1"/>
  <c r="H6869" i="1"/>
  <c r="G6861" i="1"/>
  <c r="H6861" i="1"/>
  <c r="G6853" i="1"/>
  <c r="H6853" i="1"/>
  <c r="G6845" i="1"/>
  <c r="H6845" i="1"/>
  <c r="G6837" i="1"/>
  <c r="H6837" i="1"/>
  <c r="G6829" i="1"/>
  <c r="H6829" i="1"/>
  <c r="G6821" i="1"/>
  <c r="H6821" i="1"/>
  <c r="G6813" i="1"/>
  <c r="H6813" i="1"/>
  <c r="G6805" i="1"/>
  <c r="H6805" i="1"/>
  <c r="H6797" i="1"/>
  <c r="G6789" i="1"/>
  <c r="H6789" i="1"/>
  <c r="G6781" i="1"/>
  <c r="H6781" i="1"/>
  <c r="G6773" i="1"/>
  <c r="H6773" i="1"/>
  <c r="G6765" i="1"/>
  <c r="H6765" i="1"/>
  <c r="G6757" i="1"/>
  <c r="H6757" i="1"/>
  <c r="G6749" i="1"/>
  <c r="H6749" i="1"/>
  <c r="G6741" i="1"/>
  <c r="H6741" i="1"/>
  <c r="G6733" i="1"/>
  <c r="H6733" i="1"/>
  <c r="G6725" i="1"/>
  <c r="H6725" i="1"/>
  <c r="G6717" i="1"/>
  <c r="H6717" i="1"/>
  <c r="G6709" i="1"/>
  <c r="H6709" i="1"/>
  <c r="G6701" i="1"/>
  <c r="H6701" i="1"/>
  <c r="G6693" i="1"/>
  <c r="H6693" i="1"/>
  <c r="G6685" i="1"/>
  <c r="H6685" i="1"/>
  <c r="G6677" i="1"/>
  <c r="H6677" i="1"/>
  <c r="G6669" i="1"/>
  <c r="H6669" i="1"/>
  <c r="G6661" i="1"/>
  <c r="H6661" i="1"/>
  <c r="G6653" i="1"/>
  <c r="H6653" i="1"/>
  <c r="G6645" i="1"/>
  <c r="H6645" i="1"/>
  <c r="G6637" i="1"/>
  <c r="H6637" i="1"/>
  <c r="G6629" i="1"/>
  <c r="H6629" i="1"/>
  <c r="G6621" i="1"/>
  <c r="H6621" i="1"/>
  <c r="G6613" i="1"/>
  <c r="H6613" i="1"/>
  <c r="G6605" i="1"/>
  <c r="H6605" i="1"/>
  <c r="G6597" i="1"/>
  <c r="H6597" i="1"/>
  <c r="G6589" i="1"/>
  <c r="H6589" i="1"/>
  <c r="G6581" i="1"/>
  <c r="H6581" i="1"/>
  <c r="G6573" i="1"/>
  <c r="H6573" i="1"/>
  <c r="G6565" i="1"/>
  <c r="H6565" i="1"/>
  <c r="G6557" i="1"/>
  <c r="H6557" i="1"/>
  <c r="G6549" i="1"/>
  <c r="H6549" i="1"/>
  <c r="G6541" i="1"/>
  <c r="H6541" i="1"/>
  <c r="G6533" i="1"/>
  <c r="H6533" i="1"/>
  <c r="G6525" i="1"/>
  <c r="H6525" i="1"/>
  <c r="G6517" i="1"/>
  <c r="H6517" i="1"/>
  <c r="G6509" i="1"/>
  <c r="H6509" i="1"/>
  <c r="G6501" i="1"/>
  <c r="H6501" i="1"/>
  <c r="G6493" i="1"/>
  <c r="H6493" i="1"/>
  <c r="G6485" i="1"/>
  <c r="H6485" i="1"/>
  <c r="G6469" i="1"/>
  <c r="H6469" i="1"/>
  <c r="G6461" i="1"/>
  <c r="H6461" i="1"/>
  <c r="G6453" i="1"/>
  <c r="H6453" i="1"/>
  <c r="G6445" i="1"/>
  <c r="H6445" i="1"/>
  <c r="G6437" i="1"/>
  <c r="H6437" i="1"/>
  <c r="G6429" i="1"/>
  <c r="H6429" i="1"/>
  <c r="G6421" i="1"/>
  <c r="H6421" i="1"/>
  <c r="G6413" i="1"/>
  <c r="H6413" i="1"/>
  <c r="G6405" i="1"/>
  <c r="H6405" i="1"/>
  <c r="G6397" i="1"/>
  <c r="H6397" i="1"/>
  <c r="G6389" i="1"/>
  <c r="H6389" i="1"/>
  <c r="G6381" i="1"/>
  <c r="H6381" i="1"/>
  <c r="G6373" i="1"/>
  <c r="H6373" i="1"/>
  <c r="G6365" i="1"/>
  <c r="H6365" i="1"/>
  <c r="G6357" i="1"/>
  <c r="H6357" i="1"/>
  <c r="G6349" i="1"/>
  <c r="H6349" i="1"/>
  <c r="G6341" i="1"/>
  <c r="H6341" i="1"/>
  <c r="G6333" i="1"/>
  <c r="H6333" i="1"/>
  <c r="G6325" i="1"/>
  <c r="H6325" i="1"/>
  <c r="G6317" i="1"/>
  <c r="H6317" i="1"/>
  <c r="G6309" i="1"/>
  <c r="H6309" i="1"/>
  <c r="G6301" i="1"/>
  <c r="H6301" i="1"/>
  <c r="G6293" i="1"/>
  <c r="H6293" i="1"/>
  <c r="G6285" i="1"/>
  <c r="H6285" i="1"/>
  <c r="G6277" i="1"/>
  <c r="H6277" i="1"/>
  <c r="G6261" i="1"/>
  <c r="H6261" i="1"/>
  <c r="G6253" i="1"/>
  <c r="H6253" i="1"/>
  <c r="G6245" i="1"/>
  <c r="H6245" i="1"/>
  <c r="G6229" i="1"/>
  <c r="H6229" i="1"/>
  <c r="G6213" i="1"/>
  <c r="H6213" i="1"/>
  <c r="G6197" i="1"/>
  <c r="H6197" i="1"/>
  <c r="G6189" i="1"/>
  <c r="H6189" i="1"/>
  <c r="G6181" i="1"/>
  <c r="H6181" i="1"/>
  <c r="G6165" i="1"/>
  <c r="H6165" i="1"/>
  <c r="G6157" i="1"/>
  <c r="H6157" i="1"/>
  <c r="G6149" i="1"/>
  <c r="H6149" i="1"/>
  <c r="G6133" i="1"/>
  <c r="H6133" i="1"/>
  <c r="G6125" i="1"/>
  <c r="H6125" i="1"/>
  <c r="G6117" i="1"/>
  <c r="H6117" i="1"/>
  <c r="G6101" i="1"/>
  <c r="H6101" i="1"/>
  <c r="G6093" i="1"/>
  <c r="H6093" i="1"/>
  <c r="G6077" i="1"/>
  <c r="H6077" i="1"/>
  <c r="G6069" i="1"/>
  <c r="H6069" i="1"/>
  <c r="G6061" i="1"/>
  <c r="H6061" i="1"/>
  <c r="G6053" i="1"/>
  <c r="H6053" i="1"/>
  <c r="G6037" i="1"/>
  <c r="H6037" i="1"/>
  <c r="G6029" i="1"/>
  <c r="H6029" i="1"/>
  <c r="G6013" i="1"/>
  <c r="H6013" i="1"/>
  <c r="G6005" i="1"/>
  <c r="H6005" i="1"/>
  <c r="G5997" i="1"/>
  <c r="H5997" i="1"/>
  <c r="G5989" i="1"/>
  <c r="H5989" i="1"/>
  <c r="G5973" i="1"/>
  <c r="H5973" i="1"/>
  <c r="G5949" i="1"/>
  <c r="H5949" i="1"/>
  <c r="G5941" i="1"/>
  <c r="H5941" i="1"/>
  <c r="G5933" i="1"/>
  <c r="H5933" i="1"/>
  <c r="G5925" i="1"/>
  <c r="H5925" i="1"/>
  <c r="G5909" i="1"/>
  <c r="H5909" i="1"/>
  <c r="G5901" i="1"/>
  <c r="H5901" i="1"/>
  <c r="G5885" i="1"/>
  <c r="H5885" i="1"/>
  <c r="G5877" i="1"/>
  <c r="H5877" i="1"/>
  <c r="G5869" i="1"/>
  <c r="H5869" i="1"/>
  <c r="G5861" i="1"/>
  <c r="H5861" i="1"/>
  <c r="G5845" i="1"/>
  <c r="H5845" i="1"/>
  <c r="G5837" i="1"/>
  <c r="H5837" i="1"/>
  <c r="G5821" i="1"/>
  <c r="H5821" i="1"/>
  <c r="G5813" i="1"/>
  <c r="H5813" i="1"/>
  <c r="G5805" i="1"/>
  <c r="H5805" i="1"/>
  <c r="G5797" i="1"/>
  <c r="H5797" i="1"/>
  <c r="G5781" i="1"/>
  <c r="G5773" i="1"/>
  <c r="H5773" i="1"/>
  <c r="G5757" i="1"/>
  <c r="H5757" i="1"/>
  <c r="G5749" i="1"/>
  <c r="H5749" i="1"/>
  <c r="G5741" i="1"/>
  <c r="H5741" i="1"/>
  <c r="G5733" i="1"/>
  <c r="H5733" i="1"/>
  <c r="G5717" i="1"/>
  <c r="H5717" i="1"/>
  <c r="G5709" i="1"/>
  <c r="H5709" i="1"/>
  <c r="G5693" i="1"/>
  <c r="H5693" i="1"/>
  <c r="G5685" i="1"/>
  <c r="H5685" i="1"/>
  <c r="G5677" i="1"/>
  <c r="H5677" i="1"/>
  <c r="G5669" i="1"/>
  <c r="H5669" i="1"/>
  <c r="G5653" i="1"/>
  <c r="H5653" i="1"/>
  <c r="G5645" i="1"/>
  <c r="H5645" i="1"/>
  <c r="G5637" i="1"/>
  <c r="H5637" i="1"/>
  <c r="G5629" i="1"/>
  <c r="H5629" i="1"/>
  <c r="G5621" i="1"/>
  <c r="H5621" i="1"/>
  <c r="G5613" i="1"/>
  <c r="H5613" i="1"/>
  <c r="G5605" i="1"/>
  <c r="H5605" i="1"/>
  <c r="G5597" i="1"/>
  <c r="H5597" i="1"/>
  <c r="G5589" i="1"/>
  <c r="H5589" i="1"/>
  <c r="G5581" i="1"/>
  <c r="H5581" i="1"/>
  <c r="G5573" i="1"/>
  <c r="H5573" i="1"/>
  <c r="G5565" i="1"/>
  <c r="H5565" i="1"/>
  <c r="G5557" i="1"/>
  <c r="H5557" i="1"/>
  <c r="G5549" i="1"/>
  <c r="H5549" i="1"/>
  <c r="G5541" i="1"/>
  <c r="H5541" i="1"/>
  <c r="G5533" i="1"/>
  <c r="H5533" i="1"/>
  <c r="G5525" i="1"/>
  <c r="H5525" i="1"/>
  <c r="G5517" i="1"/>
  <c r="H5517" i="1"/>
  <c r="G5509" i="1"/>
  <c r="H5509" i="1"/>
  <c r="G5501" i="1"/>
  <c r="H5501" i="1"/>
  <c r="G5493" i="1"/>
  <c r="H5493" i="1"/>
  <c r="G5485" i="1"/>
  <c r="H5485" i="1"/>
  <c r="G5477" i="1"/>
  <c r="H5477" i="1"/>
  <c r="G5469" i="1"/>
  <c r="H5469" i="1"/>
  <c r="G5461" i="1"/>
  <c r="H5461" i="1"/>
  <c r="G5445" i="1"/>
  <c r="H5445" i="1"/>
  <c r="G5437" i="1"/>
  <c r="H5437" i="1"/>
  <c r="G5429" i="1"/>
  <c r="H5429" i="1"/>
  <c r="G5421" i="1"/>
  <c r="H5421" i="1"/>
  <c r="G5413" i="1"/>
  <c r="H5413" i="1"/>
  <c r="G5405" i="1"/>
  <c r="H5405" i="1"/>
  <c r="G5397" i="1"/>
  <c r="H5397" i="1"/>
  <c r="G5389" i="1"/>
  <c r="H5389" i="1"/>
  <c r="G5381" i="1"/>
  <c r="H5381" i="1"/>
  <c r="G5373" i="1"/>
  <c r="H5373" i="1"/>
  <c r="G5365" i="1"/>
  <c r="H5365" i="1"/>
  <c r="G5357" i="1"/>
  <c r="H5357" i="1"/>
  <c r="G5349" i="1"/>
  <c r="H5349" i="1"/>
  <c r="G5341" i="1"/>
  <c r="H5341" i="1"/>
  <c r="G5333" i="1"/>
  <c r="H5333" i="1"/>
  <c r="G5325" i="1"/>
  <c r="H5325" i="1"/>
  <c r="G5317" i="1"/>
  <c r="H5317" i="1"/>
  <c r="G5309" i="1"/>
  <c r="H5309" i="1"/>
  <c r="G5301" i="1"/>
  <c r="H5301" i="1"/>
  <c r="G5293" i="1"/>
  <c r="H5293" i="1"/>
  <c r="G5285" i="1"/>
  <c r="H5285" i="1"/>
  <c r="G5277" i="1"/>
  <c r="H5277" i="1"/>
  <c r="G5269" i="1"/>
  <c r="H5269" i="1"/>
  <c r="G5261" i="1"/>
  <c r="H5261" i="1"/>
  <c r="G5253" i="1"/>
  <c r="H5253" i="1"/>
  <c r="G5245" i="1"/>
  <c r="H5245" i="1"/>
  <c r="G5237" i="1"/>
  <c r="H5237" i="1"/>
  <c r="H5229" i="1"/>
  <c r="G5221" i="1"/>
  <c r="H5221" i="1"/>
  <c r="G5213" i="1"/>
  <c r="H5213" i="1"/>
  <c r="G5205" i="1"/>
  <c r="H5205" i="1"/>
  <c r="G5189" i="1"/>
  <c r="H5189" i="1"/>
  <c r="G5181" i="1"/>
  <c r="H5181" i="1"/>
  <c r="G5165" i="1"/>
  <c r="H5165" i="1"/>
  <c r="G5157" i="1"/>
  <c r="H5157" i="1"/>
  <c r="G5149" i="1"/>
  <c r="H5149" i="1"/>
  <c r="G5133" i="1"/>
  <c r="H5133" i="1"/>
  <c r="G5125" i="1"/>
  <c r="H5125" i="1"/>
  <c r="G5117" i="1"/>
  <c r="H5117" i="1"/>
  <c r="G5101" i="1"/>
  <c r="H5101" i="1"/>
  <c r="G5093" i="1"/>
  <c r="H5093" i="1"/>
  <c r="G5085" i="1"/>
  <c r="H5085" i="1"/>
  <c r="G5069" i="1"/>
  <c r="H5069" i="1"/>
  <c r="G5061" i="1"/>
  <c r="H5061" i="1"/>
  <c r="G5053" i="1"/>
  <c r="H5053" i="1"/>
  <c r="G5029" i="1"/>
  <c r="H5029" i="1"/>
  <c r="G5021" i="1"/>
  <c r="H5021" i="1"/>
  <c r="G5005" i="1"/>
  <c r="H5005" i="1"/>
  <c r="G4997" i="1"/>
  <c r="H4997" i="1"/>
  <c r="G4989" i="1"/>
  <c r="H4989" i="1"/>
  <c r="G4973" i="1"/>
  <c r="H4973" i="1"/>
  <c r="G4965" i="1"/>
  <c r="H4965" i="1"/>
  <c r="G4957" i="1"/>
  <c r="H4957" i="1"/>
  <c r="G4941" i="1"/>
  <c r="H4941" i="1"/>
  <c r="G4933" i="1"/>
  <c r="H4933" i="1"/>
  <c r="G4925" i="1"/>
  <c r="H4925" i="1"/>
  <c r="G4909" i="1"/>
  <c r="H4909" i="1"/>
  <c r="G4901" i="1"/>
  <c r="H4901" i="1"/>
  <c r="G4893" i="1"/>
  <c r="H4893" i="1"/>
  <c r="G4877" i="1"/>
  <c r="H4877" i="1"/>
  <c r="G4869" i="1"/>
  <c r="H4869" i="1"/>
  <c r="G4861" i="1"/>
  <c r="H4861" i="1"/>
  <c r="G4845" i="1"/>
  <c r="H4845" i="1"/>
  <c r="G4837" i="1"/>
  <c r="H4837" i="1"/>
  <c r="G4829" i="1"/>
  <c r="H4829" i="1"/>
  <c r="G4813" i="1"/>
  <c r="H4813" i="1"/>
  <c r="G4805" i="1"/>
  <c r="H4805" i="1"/>
  <c r="G4797" i="1"/>
  <c r="H4797" i="1"/>
  <c r="G4781" i="1"/>
  <c r="H4781" i="1"/>
  <c r="G4773" i="1"/>
  <c r="H4773" i="1"/>
  <c r="G4765" i="1"/>
  <c r="H4765" i="1"/>
  <c r="G4749" i="1"/>
  <c r="H4749" i="1"/>
  <c r="G4741" i="1"/>
  <c r="H4741" i="1"/>
  <c r="G4733" i="1"/>
  <c r="H4733" i="1"/>
  <c r="G4717" i="1"/>
  <c r="H4717" i="1"/>
  <c r="G4709" i="1"/>
  <c r="H4709" i="1"/>
  <c r="G4701" i="1"/>
  <c r="H4701" i="1"/>
  <c r="G4685" i="1"/>
  <c r="H4685" i="1"/>
  <c r="G4677" i="1"/>
  <c r="H4677" i="1"/>
  <c r="G4669" i="1"/>
  <c r="H4669" i="1"/>
  <c r="G4645" i="1"/>
  <c r="H4645" i="1"/>
  <c r="G4637" i="1"/>
  <c r="H4637" i="1"/>
  <c r="G4621" i="1"/>
  <c r="H4621" i="1"/>
  <c r="G4613" i="1"/>
  <c r="H4613" i="1"/>
  <c r="G4605" i="1"/>
  <c r="H4605" i="1"/>
  <c r="G4589" i="1"/>
  <c r="H4589" i="1"/>
  <c r="G4581" i="1"/>
  <c r="H4581" i="1"/>
  <c r="G4573" i="1"/>
  <c r="H4573" i="1"/>
  <c r="G4557" i="1"/>
  <c r="H4557" i="1"/>
  <c r="G4549" i="1"/>
  <c r="H4549" i="1"/>
  <c r="G4541" i="1"/>
  <c r="H4541" i="1"/>
  <c r="G4525" i="1"/>
  <c r="H4525" i="1"/>
  <c r="G4517" i="1"/>
  <c r="H4517" i="1"/>
  <c r="G4509" i="1"/>
  <c r="H4509" i="1"/>
  <c r="G4493" i="1"/>
  <c r="H4493" i="1"/>
  <c r="G4485" i="1"/>
  <c r="H4485" i="1"/>
  <c r="G4477" i="1"/>
  <c r="H4477" i="1"/>
  <c r="G4461" i="1"/>
  <c r="H4461" i="1"/>
  <c r="G4453" i="1"/>
  <c r="H4453" i="1"/>
  <c r="G4445" i="1"/>
  <c r="H4445" i="1"/>
  <c r="G4429" i="1"/>
  <c r="G4421" i="1"/>
  <c r="H4421" i="1"/>
  <c r="G4413" i="1"/>
  <c r="H4413" i="1"/>
  <c r="G4397" i="1"/>
  <c r="H4397" i="1"/>
  <c r="G4389" i="1"/>
  <c r="H4389" i="1"/>
  <c r="G4381" i="1"/>
  <c r="H4381" i="1"/>
  <c r="G4365" i="1"/>
  <c r="H4365" i="1"/>
  <c r="G4357" i="1"/>
  <c r="H4357" i="1"/>
  <c r="G4349" i="1"/>
  <c r="H4349" i="1"/>
  <c r="G4333" i="1"/>
  <c r="H4333" i="1"/>
  <c r="G4325" i="1"/>
  <c r="H4325" i="1"/>
  <c r="G4317" i="1"/>
  <c r="H4317" i="1"/>
  <c r="G4301" i="1"/>
  <c r="H4301" i="1"/>
  <c r="G4293" i="1"/>
  <c r="H4293" i="1"/>
  <c r="G4285" i="1"/>
  <c r="H4285" i="1"/>
  <c r="G4269" i="1"/>
  <c r="H4269" i="1"/>
  <c r="G4261" i="1"/>
  <c r="H4261" i="1"/>
  <c r="G4253" i="1"/>
  <c r="H4253" i="1"/>
  <c r="G4237" i="1"/>
  <c r="H4237" i="1"/>
  <c r="G4229" i="1"/>
  <c r="H4229" i="1"/>
  <c r="G4221" i="1"/>
  <c r="H4221" i="1"/>
  <c r="G4205" i="1"/>
  <c r="H4205" i="1"/>
  <c r="G4197" i="1"/>
  <c r="H4197" i="1"/>
  <c r="G4189" i="1"/>
  <c r="H4189" i="1"/>
  <c r="G4173" i="1"/>
  <c r="H4173" i="1"/>
  <c r="G4165" i="1"/>
  <c r="H4165" i="1"/>
  <c r="G4157" i="1"/>
  <c r="H4157" i="1"/>
  <c r="G4141" i="1"/>
  <c r="H4141" i="1"/>
  <c r="G4133" i="1"/>
  <c r="H4133" i="1"/>
  <c r="G4125" i="1"/>
  <c r="H4125" i="1"/>
  <c r="G4109" i="1"/>
  <c r="H4109" i="1"/>
  <c r="G4101" i="1"/>
  <c r="H4101" i="1"/>
  <c r="G4093" i="1"/>
  <c r="H4093" i="1"/>
  <c r="G4077" i="1"/>
  <c r="H4077" i="1"/>
  <c r="G4069" i="1"/>
  <c r="H4069" i="1"/>
  <c r="G4061" i="1"/>
  <c r="H4061" i="1"/>
  <c r="G4045" i="1"/>
  <c r="H4045" i="1"/>
  <c r="G4037" i="1"/>
  <c r="H4037" i="1"/>
  <c r="G4029" i="1"/>
  <c r="H4029" i="1"/>
  <c r="G4013" i="1"/>
  <c r="H4013" i="1"/>
  <c r="G4005" i="1"/>
  <c r="H4005" i="1"/>
  <c r="G3997" i="1"/>
  <c r="H3997" i="1"/>
  <c r="G3981" i="1"/>
  <c r="G3973" i="1"/>
  <c r="H3973" i="1"/>
  <c r="G3965" i="1"/>
  <c r="H3965" i="1"/>
  <c r="G3949" i="1"/>
  <c r="H3949" i="1"/>
  <c r="G3941" i="1"/>
  <c r="H3941" i="1"/>
  <c r="G3933" i="1"/>
  <c r="H3933" i="1"/>
  <c r="G3917" i="1"/>
  <c r="H3917" i="1"/>
  <c r="G3909" i="1"/>
  <c r="H3909" i="1"/>
  <c r="G3901" i="1"/>
  <c r="H3901" i="1"/>
  <c r="G3885" i="1"/>
  <c r="H3885" i="1"/>
  <c r="G3877" i="1"/>
  <c r="H3877" i="1"/>
  <c r="G3869" i="1"/>
  <c r="H3869" i="1"/>
  <c r="G3853" i="1"/>
  <c r="H3853" i="1"/>
  <c r="G3845" i="1"/>
  <c r="H3845" i="1"/>
  <c r="G3837" i="1"/>
  <c r="H3837" i="1"/>
  <c r="G3821" i="1"/>
  <c r="H3821" i="1"/>
  <c r="G3813" i="1"/>
  <c r="H3813" i="1"/>
  <c r="G3805" i="1"/>
  <c r="H3805" i="1"/>
  <c r="G3789" i="1"/>
  <c r="H3789" i="1"/>
  <c r="G3781" i="1"/>
  <c r="H3781" i="1"/>
  <c r="G3773" i="1"/>
  <c r="H3773" i="1"/>
  <c r="G3757" i="1"/>
  <c r="H3757" i="1"/>
  <c r="G3749" i="1"/>
  <c r="H3749" i="1"/>
  <c r="G3741" i="1"/>
  <c r="H3741" i="1"/>
  <c r="G3725" i="1"/>
  <c r="H3725" i="1"/>
  <c r="G3717" i="1"/>
  <c r="H3717" i="1"/>
  <c r="G3709" i="1"/>
  <c r="H3709" i="1"/>
  <c r="G3693" i="1"/>
  <c r="H3693" i="1"/>
  <c r="G3685" i="1"/>
  <c r="H3685" i="1"/>
  <c r="G3677" i="1"/>
  <c r="H3677" i="1"/>
  <c r="G3661" i="1"/>
  <c r="H3661" i="1"/>
  <c r="G3653" i="1"/>
  <c r="H3653" i="1"/>
  <c r="G3645" i="1"/>
  <c r="H3645" i="1"/>
  <c r="G3629" i="1"/>
  <c r="H3629" i="1"/>
  <c r="G3621" i="1"/>
  <c r="H3621" i="1"/>
  <c r="G3613" i="1"/>
  <c r="H3613" i="1"/>
  <c r="G3597" i="1"/>
  <c r="H3597" i="1"/>
  <c r="G3589" i="1"/>
  <c r="H3589" i="1"/>
  <c r="G3565" i="1"/>
  <c r="H3565" i="1"/>
  <c r="G3557" i="1"/>
  <c r="H3557" i="1"/>
  <c r="G3549" i="1"/>
  <c r="H3549" i="1"/>
  <c r="G3533" i="1"/>
  <c r="H3533" i="1"/>
  <c r="G3525" i="1"/>
  <c r="H3525" i="1"/>
  <c r="G3517" i="1"/>
  <c r="H3517" i="1"/>
  <c r="G3501" i="1"/>
  <c r="H3501" i="1"/>
  <c r="G3493" i="1"/>
  <c r="H3493" i="1"/>
  <c r="G3485" i="1"/>
  <c r="H3485" i="1"/>
  <c r="G3469" i="1"/>
  <c r="H3469" i="1"/>
  <c r="G3461" i="1"/>
  <c r="H3461" i="1"/>
  <c r="G3453" i="1"/>
  <c r="H3453" i="1"/>
  <c r="G3437" i="1"/>
  <c r="H3437" i="1"/>
  <c r="G3429" i="1"/>
  <c r="H3429" i="1"/>
  <c r="G3421" i="1"/>
  <c r="H3421" i="1"/>
  <c r="G3405" i="1"/>
  <c r="H3405" i="1"/>
  <c r="G3397" i="1"/>
  <c r="H3397" i="1"/>
  <c r="G3389" i="1"/>
  <c r="H3389" i="1"/>
  <c r="G3373" i="1"/>
  <c r="H3373" i="1"/>
  <c r="G3365" i="1"/>
  <c r="H3365" i="1"/>
  <c r="G3357" i="1"/>
  <c r="H3357" i="1"/>
  <c r="G3341" i="1"/>
  <c r="H3341" i="1"/>
  <c r="G3333" i="1"/>
  <c r="H3333" i="1"/>
  <c r="G3325" i="1"/>
  <c r="H3325" i="1"/>
  <c r="G3309" i="1"/>
  <c r="H3309" i="1"/>
  <c r="G3301" i="1"/>
  <c r="H3301" i="1"/>
  <c r="G3293" i="1"/>
  <c r="H3293" i="1"/>
  <c r="G3277" i="1"/>
  <c r="H3277" i="1"/>
  <c r="G3269" i="1"/>
  <c r="H3269" i="1"/>
  <c r="G3261" i="1"/>
  <c r="H3261" i="1"/>
  <c r="G3245" i="1"/>
  <c r="H3245" i="1"/>
  <c r="G3237" i="1"/>
  <c r="H3237" i="1"/>
  <c r="G3229" i="1"/>
  <c r="H3229" i="1"/>
  <c r="G3213" i="1"/>
  <c r="H3213" i="1"/>
  <c r="G3205" i="1"/>
  <c r="H3205" i="1"/>
  <c r="G3197" i="1"/>
  <c r="H3197" i="1"/>
  <c r="G3181" i="1"/>
  <c r="H3181" i="1"/>
  <c r="G3173" i="1"/>
  <c r="H3173" i="1"/>
  <c r="G3165" i="1"/>
  <c r="H3165" i="1"/>
  <c r="G3149" i="1"/>
  <c r="H3149" i="1"/>
  <c r="G3141" i="1"/>
  <c r="H3141" i="1"/>
  <c r="G3133" i="1"/>
  <c r="H3133" i="1"/>
  <c r="G3117" i="1"/>
  <c r="H3117" i="1"/>
  <c r="G3109" i="1"/>
  <c r="H3109" i="1"/>
  <c r="G3101" i="1"/>
  <c r="H3101" i="1"/>
  <c r="G3085" i="1"/>
  <c r="H3085" i="1"/>
  <c r="G3077" i="1"/>
  <c r="H3077" i="1"/>
  <c r="G3069" i="1"/>
  <c r="H3069" i="1"/>
  <c r="G3053" i="1"/>
  <c r="H3053" i="1"/>
  <c r="G3045" i="1"/>
  <c r="H3045" i="1"/>
  <c r="G3037" i="1"/>
  <c r="H3037" i="1"/>
  <c r="G3021" i="1"/>
  <c r="H3021" i="1"/>
  <c r="G3005" i="1"/>
  <c r="H3005" i="1"/>
  <c r="G2981" i="1"/>
  <c r="H2981" i="1"/>
  <c r="G2973" i="1"/>
  <c r="H2973" i="1"/>
  <c r="G2957" i="1"/>
  <c r="H2957" i="1"/>
  <c r="G2949" i="1"/>
  <c r="H2949" i="1"/>
  <c r="G2941" i="1"/>
  <c r="H2941" i="1"/>
  <c r="G2925" i="1"/>
  <c r="H2925" i="1"/>
  <c r="G2917" i="1"/>
  <c r="H2917" i="1"/>
  <c r="G2909" i="1"/>
  <c r="H2909" i="1"/>
  <c r="G2893" i="1"/>
  <c r="H2893" i="1"/>
  <c r="G2885" i="1"/>
  <c r="H2885" i="1"/>
  <c r="G2877" i="1"/>
  <c r="H2877" i="1"/>
  <c r="G2861" i="1"/>
  <c r="H2861" i="1"/>
  <c r="G2853" i="1"/>
  <c r="H2853" i="1"/>
  <c r="G2845" i="1"/>
  <c r="H2845" i="1"/>
  <c r="G2829" i="1"/>
  <c r="H2829" i="1"/>
  <c r="G2821" i="1"/>
  <c r="H2821" i="1"/>
  <c r="G2813" i="1"/>
  <c r="H2813" i="1"/>
  <c r="G2797" i="1"/>
  <c r="H2797" i="1"/>
  <c r="G2789" i="1"/>
  <c r="H2789" i="1"/>
  <c r="G2781" i="1"/>
  <c r="H2781" i="1"/>
  <c r="G2765" i="1"/>
  <c r="H2765" i="1"/>
  <c r="G2757" i="1"/>
  <c r="H2757" i="1"/>
  <c r="G2749" i="1"/>
  <c r="H2749" i="1"/>
  <c r="G2733" i="1"/>
  <c r="H2733" i="1"/>
  <c r="G2725" i="1"/>
  <c r="H2725" i="1"/>
  <c r="G2717" i="1"/>
  <c r="H2717" i="1"/>
  <c r="G2701" i="1"/>
  <c r="H2701" i="1"/>
  <c r="G2693" i="1"/>
  <c r="H2693" i="1"/>
  <c r="G2685" i="1"/>
  <c r="H2685" i="1"/>
  <c r="G2669" i="1"/>
  <c r="H2669" i="1"/>
  <c r="G2661" i="1"/>
  <c r="H2661" i="1"/>
  <c r="G2653" i="1"/>
  <c r="H2653" i="1"/>
  <c r="G2637" i="1"/>
  <c r="H2637" i="1"/>
  <c r="G2629" i="1"/>
  <c r="H2629" i="1"/>
  <c r="G2621" i="1"/>
  <c r="H2621" i="1"/>
  <c r="G2597" i="1"/>
  <c r="H2597" i="1"/>
  <c r="G2589" i="1"/>
  <c r="H2589" i="1"/>
  <c r="G2573" i="1"/>
  <c r="H2573" i="1"/>
  <c r="G2565" i="1"/>
  <c r="H2565" i="1"/>
  <c r="G2557" i="1"/>
  <c r="H2557" i="1"/>
  <c r="G2541" i="1"/>
  <c r="H2541" i="1"/>
  <c r="G2533" i="1"/>
  <c r="H2533" i="1"/>
  <c r="G2525" i="1"/>
  <c r="H2525" i="1"/>
  <c r="G2509" i="1"/>
  <c r="H2509" i="1"/>
  <c r="G2501" i="1"/>
  <c r="H2501" i="1"/>
  <c r="G2493" i="1"/>
  <c r="H2493" i="1"/>
  <c r="G2477" i="1"/>
  <c r="H2477" i="1"/>
  <c r="G2469" i="1"/>
  <c r="H2469" i="1"/>
  <c r="G2461" i="1"/>
  <c r="H2461" i="1"/>
  <c r="G2445" i="1"/>
  <c r="H2445" i="1"/>
  <c r="G2437" i="1"/>
  <c r="H2437" i="1"/>
  <c r="G2413" i="1"/>
  <c r="H2413" i="1"/>
  <c r="G2405" i="1"/>
  <c r="H2405" i="1"/>
  <c r="G2397" i="1"/>
  <c r="H2397" i="1"/>
  <c r="G2381" i="1"/>
  <c r="H2381" i="1"/>
  <c r="G2373" i="1"/>
  <c r="H2373" i="1"/>
  <c r="G2365" i="1"/>
  <c r="H2365" i="1"/>
  <c r="G2349" i="1"/>
  <c r="H2349" i="1"/>
  <c r="G2341" i="1"/>
  <c r="H2341" i="1"/>
  <c r="G2333" i="1"/>
  <c r="H2333" i="1"/>
  <c r="G2317" i="1"/>
  <c r="H2317" i="1"/>
  <c r="G2309" i="1"/>
  <c r="H2309" i="1"/>
  <c r="G2301" i="1"/>
  <c r="H2301" i="1"/>
  <c r="G2285" i="1"/>
  <c r="H2285" i="1"/>
  <c r="G2277" i="1"/>
  <c r="H2277" i="1"/>
  <c r="G2269" i="1"/>
  <c r="H2269" i="1"/>
  <c r="G2253" i="1"/>
  <c r="H2253" i="1"/>
  <c r="G2245" i="1"/>
  <c r="H2245" i="1"/>
  <c r="G2237" i="1"/>
  <c r="H2237" i="1"/>
  <c r="G2221" i="1"/>
  <c r="H2221" i="1"/>
  <c r="G2205" i="1"/>
  <c r="H2205" i="1"/>
  <c r="G2189" i="1"/>
  <c r="H2189" i="1"/>
  <c r="G2181" i="1"/>
  <c r="H2181" i="1"/>
  <c r="G2173" i="1"/>
  <c r="H2173" i="1"/>
  <c r="G2157" i="1"/>
  <c r="H2157" i="1"/>
  <c r="G2149" i="1"/>
  <c r="H2149" i="1"/>
  <c r="G2141" i="1"/>
  <c r="H2141" i="1"/>
  <c r="G2125" i="1"/>
  <c r="H2125" i="1"/>
  <c r="G2117" i="1"/>
  <c r="G2109" i="1"/>
  <c r="H2109" i="1"/>
  <c r="G2093" i="1"/>
  <c r="H2093" i="1"/>
  <c r="G2085" i="1"/>
  <c r="H2085" i="1"/>
  <c r="G2077" i="1"/>
  <c r="H2077" i="1"/>
  <c r="G2061" i="1"/>
  <c r="H2061" i="1"/>
  <c r="G2053" i="1"/>
  <c r="H2053" i="1"/>
  <c r="G2045" i="1"/>
  <c r="H2045" i="1"/>
  <c r="G2036" i="1"/>
  <c r="H2036" i="1"/>
  <c r="G2027" i="1"/>
  <c r="H2027" i="1"/>
  <c r="G2017" i="1"/>
  <c r="H2017" i="1"/>
  <c r="L2008" i="1"/>
  <c r="L1999" i="1"/>
  <c r="G1990" i="1"/>
  <c r="H1990" i="1"/>
  <c r="G1981" i="1"/>
  <c r="H1981" i="1"/>
  <c r="G1972" i="1"/>
  <c r="H1972" i="1"/>
  <c r="G1963" i="1"/>
  <c r="H1963" i="1"/>
  <c r="G1953" i="1"/>
  <c r="H1953" i="1"/>
  <c r="L1944" i="1"/>
  <c r="L1935" i="1"/>
  <c r="G1926" i="1"/>
  <c r="H1926" i="1"/>
  <c r="G1917" i="1"/>
  <c r="H1917" i="1"/>
  <c r="G1908" i="1"/>
  <c r="H1908" i="1"/>
  <c r="G1899" i="1"/>
  <c r="H1899" i="1"/>
  <c r="G1889" i="1"/>
  <c r="H1889" i="1"/>
  <c r="L1880" i="1"/>
  <c r="L1871" i="1"/>
  <c r="G1862" i="1"/>
  <c r="H1862" i="1"/>
  <c r="G1853" i="1"/>
  <c r="H1853" i="1"/>
  <c r="G1844" i="1"/>
  <c r="H1844" i="1"/>
  <c r="G1835" i="1"/>
  <c r="H1835" i="1"/>
  <c r="G1825" i="1"/>
  <c r="H1825" i="1"/>
  <c r="L1816" i="1"/>
  <c r="L1807" i="1"/>
  <c r="G1798" i="1"/>
  <c r="H1798" i="1"/>
  <c r="G1789" i="1"/>
  <c r="H1789" i="1"/>
  <c r="G1780" i="1"/>
  <c r="H1780" i="1"/>
  <c r="G1761" i="1"/>
  <c r="H1761" i="1"/>
  <c r="L1752" i="1"/>
  <c r="L1743" i="1"/>
  <c r="G1734" i="1"/>
  <c r="H1734" i="1"/>
  <c r="G1725" i="1"/>
  <c r="H1725" i="1"/>
  <c r="G1716" i="1"/>
  <c r="H1716" i="1"/>
  <c r="G1707" i="1"/>
  <c r="H1707" i="1"/>
  <c r="G1697" i="1"/>
  <c r="H1697" i="1"/>
  <c r="L1688" i="1"/>
  <c r="L1679" i="1"/>
  <c r="G1670" i="1"/>
  <c r="H1670" i="1"/>
  <c r="G1661" i="1"/>
  <c r="H1661" i="1"/>
  <c r="G1652" i="1"/>
  <c r="H1652" i="1"/>
  <c r="G1643" i="1"/>
  <c r="H1643" i="1"/>
  <c r="G1633" i="1"/>
  <c r="H1633" i="1"/>
  <c r="L1624" i="1"/>
  <c r="L1615" i="1"/>
  <c r="G1606" i="1"/>
  <c r="H1606" i="1"/>
  <c r="G1597" i="1"/>
  <c r="H1597" i="1"/>
  <c r="G1588" i="1"/>
  <c r="H1588" i="1"/>
  <c r="G1579" i="1"/>
  <c r="H1579" i="1"/>
  <c r="G1569" i="1"/>
  <c r="H1569" i="1"/>
  <c r="L1560" i="1"/>
  <c r="L1551" i="1"/>
  <c r="G1542" i="1"/>
  <c r="H1542" i="1"/>
  <c r="G1533" i="1"/>
  <c r="H1533" i="1"/>
  <c r="G1524" i="1"/>
  <c r="H1524" i="1"/>
  <c r="G1505" i="1"/>
  <c r="H1505" i="1"/>
  <c r="L1496" i="1"/>
  <c r="L1487" i="1"/>
  <c r="G1478" i="1"/>
  <c r="H1478" i="1"/>
  <c r="G1469" i="1"/>
  <c r="H1469" i="1"/>
  <c r="G1460" i="1"/>
  <c r="H1460" i="1"/>
  <c r="G1451" i="1"/>
  <c r="H1451" i="1"/>
  <c r="G1441" i="1"/>
  <c r="H1441" i="1"/>
  <c r="L1432" i="1"/>
  <c r="L1423" i="1"/>
  <c r="G1414" i="1"/>
  <c r="H1414" i="1"/>
  <c r="G1405" i="1"/>
  <c r="H1405" i="1"/>
  <c r="G1396" i="1"/>
  <c r="H1396" i="1"/>
  <c r="G1387" i="1"/>
  <c r="H1387" i="1"/>
  <c r="H1377" i="1"/>
  <c r="L1368" i="1"/>
  <c r="L1359" i="1"/>
  <c r="G1350" i="1"/>
  <c r="H1350" i="1"/>
  <c r="G1341" i="1"/>
  <c r="H1341" i="1"/>
  <c r="G1332" i="1"/>
  <c r="H1332" i="1"/>
  <c r="G1323" i="1"/>
  <c r="H1323" i="1"/>
  <c r="G1313" i="1"/>
  <c r="H1313" i="1"/>
  <c r="L1304" i="1"/>
  <c r="L1295" i="1"/>
  <c r="G1286" i="1"/>
  <c r="H1286" i="1"/>
  <c r="G1277" i="1"/>
  <c r="H1277" i="1"/>
  <c r="G1268" i="1"/>
  <c r="H1268" i="1"/>
  <c r="G1259" i="1"/>
  <c r="H1259" i="1"/>
  <c r="G1249" i="1"/>
  <c r="H1249" i="1"/>
  <c r="L1240" i="1"/>
  <c r="L1231" i="1"/>
  <c r="G1222" i="1"/>
  <c r="H1222" i="1"/>
  <c r="G1213" i="1"/>
  <c r="H1213" i="1"/>
  <c r="G1195" i="1"/>
  <c r="H1195" i="1"/>
  <c r="G1185" i="1"/>
  <c r="H1185" i="1"/>
  <c r="L1176" i="1"/>
  <c r="L1167" i="1"/>
  <c r="G1158" i="1"/>
  <c r="H1158" i="1"/>
  <c r="G1149" i="1"/>
  <c r="H1149" i="1"/>
  <c r="G1140" i="1"/>
  <c r="H1140" i="1"/>
  <c r="G1131" i="1"/>
  <c r="H1131" i="1"/>
  <c r="G1121" i="1"/>
  <c r="H1121" i="1"/>
  <c r="L1112" i="1"/>
  <c r="L1103" i="1"/>
  <c r="G1094" i="1"/>
  <c r="H1094" i="1"/>
  <c r="G1085" i="1"/>
  <c r="H1085" i="1"/>
  <c r="G1067" i="1"/>
  <c r="H1067" i="1"/>
  <c r="G1057" i="1"/>
  <c r="H1057" i="1"/>
  <c r="L1048" i="1"/>
  <c r="L1039" i="1"/>
  <c r="G1030" i="1"/>
  <c r="H1030" i="1"/>
  <c r="G1021" i="1"/>
  <c r="H1021" i="1"/>
  <c r="G1012" i="1"/>
  <c r="H1012" i="1"/>
  <c r="G1003" i="1"/>
  <c r="H1003" i="1"/>
  <c r="G993" i="1"/>
  <c r="H993" i="1"/>
  <c r="L984" i="1"/>
  <c r="L975" i="1"/>
  <c r="G966" i="1"/>
  <c r="H966" i="1"/>
  <c r="G957" i="1"/>
  <c r="H957" i="1"/>
  <c r="G939" i="1"/>
  <c r="H939" i="1"/>
  <c r="G929" i="1"/>
  <c r="H929" i="1"/>
  <c r="L920" i="1"/>
  <c r="L911" i="1"/>
  <c r="G902" i="1"/>
  <c r="H902" i="1"/>
  <c r="G893" i="1"/>
  <c r="H893" i="1"/>
  <c r="G884" i="1"/>
  <c r="H884" i="1"/>
  <c r="G875" i="1"/>
  <c r="H875" i="1"/>
  <c r="G865" i="1"/>
  <c r="H865" i="1"/>
  <c r="L856" i="1"/>
  <c r="L847" i="1"/>
  <c r="G838" i="1"/>
  <c r="H838" i="1"/>
  <c r="G829" i="1"/>
  <c r="H829" i="1"/>
  <c r="G811" i="1"/>
  <c r="H811" i="1"/>
  <c r="G801" i="1"/>
  <c r="H801" i="1"/>
  <c r="L792" i="1"/>
  <c r="L783" i="1"/>
  <c r="G765" i="1"/>
  <c r="H765" i="1"/>
  <c r="G756" i="1"/>
  <c r="H756" i="1"/>
  <c r="G747" i="1"/>
  <c r="H747" i="1"/>
  <c r="G737" i="1"/>
  <c r="H737" i="1"/>
  <c r="L728" i="1"/>
  <c r="L719" i="1"/>
  <c r="G701" i="1"/>
  <c r="H701" i="1"/>
  <c r="G683" i="1"/>
  <c r="H683" i="1"/>
  <c r="G673" i="1"/>
  <c r="H673" i="1"/>
  <c r="L664" i="1"/>
  <c r="L655" i="1"/>
  <c r="G646" i="1"/>
  <c r="H646" i="1"/>
  <c r="G637" i="1"/>
  <c r="H637" i="1"/>
  <c r="G628" i="1"/>
  <c r="H628" i="1"/>
  <c r="G619" i="1"/>
  <c r="H619" i="1"/>
  <c r="G609" i="1"/>
  <c r="H609" i="1"/>
  <c r="L600" i="1"/>
  <c r="L591" i="1"/>
  <c r="G582" i="1"/>
  <c r="H582" i="1"/>
  <c r="G573" i="1"/>
  <c r="H573" i="1"/>
  <c r="G555" i="1"/>
  <c r="H555" i="1"/>
  <c r="G545" i="1"/>
  <c r="H545" i="1"/>
  <c r="L536" i="1"/>
  <c r="L527" i="1"/>
  <c r="G518" i="1"/>
  <c r="H518" i="1"/>
  <c r="G509" i="1"/>
  <c r="H509" i="1"/>
  <c r="G500" i="1"/>
  <c r="H500" i="1"/>
  <c r="G491" i="1"/>
  <c r="H491" i="1"/>
  <c r="G481" i="1"/>
  <c r="H481" i="1"/>
  <c r="L472" i="1"/>
  <c r="L463" i="1"/>
  <c r="G454" i="1"/>
  <c r="H454" i="1"/>
  <c r="G445" i="1"/>
  <c r="H445" i="1"/>
  <c r="G427" i="1"/>
  <c r="H427" i="1"/>
  <c r="G417" i="1"/>
  <c r="H417" i="1"/>
  <c r="L408" i="1"/>
  <c r="L399" i="1"/>
  <c r="G381" i="1"/>
  <c r="H381" i="1"/>
  <c r="G372" i="1"/>
  <c r="H372" i="1"/>
  <c r="G363" i="1"/>
  <c r="H363" i="1"/>
  <c r="G353" i="1"/>
  <c r="H353" i="1"/>
  <c r="L344" i="1"/>
  <c r="L335" i="1"/>
  <c r="G326" i="1"/>
  <c r="H326" i="1"/>
  <c r="G317" i="1"/>
  <c r="H317" i="1"/>
  <c r="G299" i="1"/>
  <c r="H299" i="1"/>
  <c r="G289" i="1"/>
  <c r="H289" i="1"/>
  <c r="L280" i="1"/>
  <c r="L271" i="1"/>
  <c r="G262" i="1"/>
  <c r="H262" i="1"/>
  <c r="G253" i="1"/>
  <c r="H253" i="1"/>
  <c r="G244" i="1"/>
  <c r="H244" i="1"/>
  <c r="G235" i="1"/>
  <c r="H235" i="1"/>
  <c r="L216" i="1"/>
  <c r="L207" i="1"/>
  <c r="G189" i="1"/>
  <c r="H189" i="1"/>
  <c r="G171" i="1"/>
  <c r="H171" i="1"/>
  <c r="G161" i="1"/>
  <c r="H161" i="1"/>
  <c r="L152" i="1"/>
  <c r="L143" i="1"/>
  <c r="G134" i="1"/>
  <c r="H134" i="1"/>
  <c r="G125" i="1"/>
  <c r="H125" i="1"/>
  <c r="G116" i="1"/>
  <c r="H116" i="1"/>
  <c r="G107" i="1"/>
  <c r="H107" i="1"/>
  <c r="G97" i="1"/>
  <c r="H97" i="1"/>
  <c r="L88" i="1"/>
  <c r="G79" i="1"/>
  <c r="H79" i="1"/>
  <c r="G70" i="1"/>
  <c r="H70" i="1"/>
  <c r="G61" i="1"/>
  <c r="H61" i="1"/>
  <c r="G43" i="1"/>
  <c r="H43" i="1"/>
  <c r="G33" i="1"/>
  <c r="H33" i="1"/>
  <c r="G24" i="1"/>
  <c r="H24" i="1"/>
  <c r="G15" i="1"/>
  <c r="H15" i="1"/>
  <c r="G6" i="1"/>
  <c r="H6" i="1"/>
  <c r="H9932" i="1"/>
  <c r="H9900" i="1"/>
  <c r="H9868" i="1"/>
  <c r="H9836" i="1"/>
  <c r="H9804" i="1"/>
  <c r="H9772" i="1"/>
  <c r="H9740" i="1"/>
  <c r="H9708" i="1"/>
  <c r="H9676" i="1"/>
  <c r="H9644" i="1"/>
  <c r="H9612" i="1"/>
  <c r="H9580" i="1"/>
  <c r="H9548" i="1"/>
  <c r="H9516" i="1"/>
  <c r="H9484" i="1"/>
  <c r="H9452" i="1"/>
  <c r="H9420" i="1"/>
  <c r="H9388" i="1"/>
  <c r="H9356" i="1"/>
  <c r="H9324" i="1"/>
  <c r="H9292" i="1"/>
  <c r="H9260" i="1"/>
  <c r="H9228" i="1"/>
  <c r="H9196" i="1"/>
  <c r="H9164" i="1"/>
  <c r="H9132" i="1"/>
  <c r="H9100" i="1"/>
  <c r="H9068" i="1"/>
  <c r="H9036" i="1"/>
  <c r="H9004" i="1"/>
  <c r="H8972" i="1"/>
  <c r="H8940" i="1"/>
  <c r="H8908" i="1"/>
  <c r="H8876" i="1"/>
  <c r="H8844" i="1"/>
  <c r="H8812" i="1"/>
  <c r="H8780" i="1"/>
  <c r="H8748" i="1"/>
  <c r="H8716" i="1"/>
  <c r="H8684" i="1"/>
  <c r="H8652" i="1"/>
  <c r="H8620" i="1"/>
  <c r="H8588" i="1"/>
  <c r="H8556" i="1"/>
  <c r="H8524" i="1"/>
  <c r="H8492" i="1"/>
  <c r="H8460" i="1"/>
  <c r="H8428" i="1"/>
  <c r="H8396" i="1"/>
  <c r="H8364" i="1"/>
  <c r="H8332" i="1"/>
  <c r="H8300" i="1"/>
  <c r="H8268" i="1"/>
  <c r="H8236" i="1"/>
  <c r="H8204" i="1"/>
  <c r="H8172" i="1"/>
  <c r="H8140" i="1"/>
  <c r="H8108" i="1"/>
  <c r="H8076" i="1"/>
  <c r="H8044" i="1"/>
  <c r="H8012" i="1"/>
  <c r="H7980" i="1"/>
  <c r="H7948" i="1"/>
  <c r="H7916" i="1"/>
  <c r="H7884" i="1"/>
  <c r="H7852" i="1"/>
  <c r="H7820" i="1"/>
  <c r="H7788" i="1"/>
  <c r="H7756" i="1"/>
  <c r="H7724" i="1"/>
  <c r="H7692" i="1"/>
  <c r="H7660" i="1"/>
  <c r="H7628" i="1"/>
  <c r="H7596" i="1"/>
  <c r="H7564" i="1"/>
  <c r="H7532" i="1"/>
  <c r="H7500" i="1"/>
  <c r="H7468" i="1"/>
  <c r="H7436" i="1"/>
  <c r="H7404" i="1"/>
  <c r="H7372" i="1"/>
  <c r="H7340" i="1"/>
  <c r="H7308" i="1"/>
  <c r="H7276" i="1"/>
  <c r="H7244" i="1"/>
  <c r="H7212" i="1"/>
  <c r="H7180" i="1"/>
  <c r="H7148" i="1"/>
  <c r="H7116" i="1"/>
  <c r="H7084" i="1"/>
  <c r="H7052" i="1"/>
  <c r="H7020" i="1"/>
  <c r="H6988" i="1"/>
  <c r="H6956" i="1"/>
  <c r="H6924" i="1"/>
  <c r="H6892" i="1"/>
  <c r="H6860" i="1"/>
  <c r="H6828" i="1"/>
  <c r="H6796" i="1"/>
  <c r="H6764" i="1"/>
  <c r="H6732" i="1"/>
  <c r="H6700" i="1"/>
  <c r="H6668" i="1"/>
  <c r="H6636" i="1"/>
  <c r="H6604" i="1"/>
  <c r="H6572" i="1"/>
  <c r="H6540" i="1"/>
  <c r="H6508" i="1"/>
  <c r="H6476" i="1"/>
  <c r="H6444" i="1"/>
  <c r="H6412" i="1"/>
  <c r="H6380" i="1"/>
  <c r="H6348" i="1"/>
  <c r="H6316" i="1"/>
  <c r="H6237" i="1"/>
  <c r="H6194" i="1"/>
  <c r="H6109" i="1"/>
  <c r="H6060" i="1"/>
  <c r="H6009" i="1"/>
  <c r="H5957" i="1"/>
  <c r="H5906" i="1"/>
  <c r="H5854" i="1"/>
  <c r="H5804" i="1"/>
  <c r="H5753" i="1"/>
  <c r="H5701" i="1"/>
  <c r="H5650" i="1"/>
  <c r="H5588" i="1"/>
  <c r="H5524" i="1"/>
  <c r="H5460" i="1"/>
  <c r="H5396" i="1"/>
  <c r="H5332" i="1"/>
  <c r="H5268" i="1"/>
  <c r="H5197" i="1"/>
  <c r="H5084" i="1"/>
  <c r="H4956" i="1"/>
  <c r="H4828" i="1"/>
  <c r="H4700" i="1"/>
  <c r="H4572" i="1"/>
  <c r="H4444" i="1"/>
  <c r="H4316" i="1"/>
  <c r="H4188" i="1"/>
  <c r="H4060" i="1"/>
  <c r="H3932" i="1"/>
  <c r="H3804" i="1"/>
  <c r="H3676" i="1"/>
  <c r="H3548" i="1"/>
  <c r="H3420" i="1"/>
  <c r="H3292" i="1"/>
  <c r="H3164" i="1"/>
  <c r="H3036" i="1"/>
  <c r="H2908" i="1"/>
  <c r="H2780" i="1"/>
  <c r="H2652" i="1"/>
  <c r="H2524" i="1"/>
  <c r="H2396" i="1"/>
  <c r="H2268" i="1"/>
  <c r="H2140" i="1"/>
  <c r="H1731" i="1"/>
  <c r="H1526" i="1"/>
  <c r="H718" i="1"/>
  <c r="H206" i="1"/>
  <c r="G9822" i="1"/>
  <c r="G9301" i="1"/>
  <c r="G6735" i="1"/>
  <c r="H6735" i="1"/>
  <c r="G6671" i="1"/>
  <c r="H6671" i="1"/>
  <c r="G6623" i="1"/>
  <c r="H6623" i="1"/>
  <c r="G6575" i="1"/>
  <c r="H6575" i="1"/>
  <c r="G6519" i="1"/>
  <c r="H6519" i="1"/>
  <c r="G6463" i="1"/>
  <c r="H6463" i="1"/>
  <c r="G6391" i="1"/>
  <c r="H6391" i="1"/>
  <c r="G6159" i="1"/>
  <c r="H6159" i="1"/>
  <c r="G6071" i="1"/>
  <c r="H6071" i="1"/>
  <c r="G4871" i="1"/>
  <c r="H4871" i="1"/>
  <c r="G6292" i="1"/>
  <c r="H6292" i="1"/>
  <c r="G6284" i="1"/>
  <c r="H6284" i="1"/>
  <c r="G6276" i="1"/>
  <c r="H6276" i="1"/>
  <c r="G6260" i="1"/>
  <c r="H6260" i="1"/>
  <c r="G6252" i="1"/>
  <c r="H6252" i="1"/>
  <c r="G6244" i="1"/>
  <c r="H6244" i="1"/>
  <c r="G6228" i="1"/>
  <c r="H6228" i="1"/>
  <c r="G6220" i="1"/>
  <c r="H6220" i="1"/>
  <c r="G6212" i="1"/>
  <c r="H6212" i="1"/>
  <c r="G6196" i="1"/>
  <c r="H6196" i="1"/>
  <c r="G6188" i="1"/>
  <c r="H6188" i="1"/>
  <c r="G6180" i="1"/>
  <c r="H6180" i="1"/>
  <c r="G6164" i="1"/>
  <c r="H6164" i="1"/>
  <c r="G6156" i="1"/>
  <c r="H6156" i="1"/>
  <c r="G6148" i="1"/>
  <c r="H6148" i="1"/>
  <c r="G6132" i="1"/>
  <c r="H6132" i="1"/>
  <c r="G6124" i="1"/>
  <c r="H6124" i="1"/>
  <c r="G6116" i="1"/>
  <c r="H6116" i="1"/>
  <c r="G6100" i="1"/>
  <c r="H6100" i="1"/>
  <c r="G6092" i="1"/>
  <c r="H6092" i="1"/>
  <c r="G6076" i="1"/>
  <c r="H6076" i="1"/>
  <c r="G6068" i="1"/>
  <c r="H6068" i="1"/>
  <c r="G6052" i="1"/>
  <c r="H6052" i="1"/>
  <c r="G6044" i="1"/>
  <c r="H6044" i="1"/>
  <c r="G6036" i="1"/>
  <c r="H6036" i="1"/>
  <c r="G6028" i="1"/>
  <c r="H6028" i="1"/>
  <c r="G6012" i="1"/>
  <c r="H6012" i="1"/>
  <c r="G6004" i="1"/>
  <c r="H6004" i="1"/>
  <c r="G5988" i="1"/>
  <c r="H5988" i="1"/>
  <c r="G5980" i="1"/>
  <c r="H5980" i="1"/>
  <c r="G5972" i="1"/>
  <c r="H5972" i="1"/>
  <c r="G5964" i="1"/>
  <c r="H5964" i="1"/>
  <c r="G5948" i="1"/>
  <c r="H5948" i="1"/>
  <c r="G5940" i="1"/>
  <c r="H5940" i="1"/>
  <c r="G5924" i="1"/>
  <c r="H5924" i="1"/>
  <c r="G5916" i="1"/>
  <c r="H5916" i="1"/>
  <c r="G5908" i="1"/>
  <c r="H5908" i="1"/>
  <c r="G5900" i="1"/>
  <c r="H5900" i="1"/>
  <c r="G5884" i="1"/>
  <c r="H5884" i="1"/>
  <c r="G5876" i="1"/>
  <c r="H5876" i="1"/>
  <c r="G5860" i="1"/>
  <c r="H5860" i="1"/>
  <c r="G5852" i="1"/>
  <c r="H5852" i="1"/>
  <c r="G5844" i="1"/>
  <c r="H5844" i="1"/>
  <c r="G5836" i="1"/>
  <c r="H5836" i="1"/>
  <c r="G5820" i="1"/>
  <c r="H5820" i="1"/>
  <c r="G5812" i="1"/>
  <c r="H5812" i="1"/>
  <c r="G5796" i="1"/>
  <c r="H5796" i="1"/>
  <c r="G5788" i="1"/>
  <c r="H5788" i="1"/>
  <c r="G5780" i="1"/>
  <c r="H5780" i="1"/>
  <c r="G5772" i="1"/>
  <c r="H5772" i="1"/>
  <c r="G5756" i="1"/>
  <c r="H5756" i="1"/>
  <c r="G5748" i="1"/>
  <c r="H5748" i="1"/>
  <c r="G5732" i="1"/>
  <c r="H5732" i="1"/>
  <c r="G5724" i="1"/>
  <c r="H5724" i="1"/>
  <c r="G5716" i="1"/>
  <c r="H5716" i="1"/>
  <c r="G5708" i="1"/>
  <c r="H5708" i="1"/>
  <c r="G5692" i="1"/>
  <c r="H5692" i="1"/>
  <c r="G5684" i="1"/>
  <c r="H5684" i="1"/>
  <c r="G5668" i="1"/>
  <c r="H5668" i="1"/>
  <c r="G5660" i="1"/>
  <c r="H5660" i="1"/>
  <c r="G5652" i="1"/>
  <c r="H5652" i="1"/>
  <c r="G5644" i="1"/>
  <c r="H5644" i="1"/>
  <c r="G5628" i="1"/>
  <c r="H5628" i="1"/>
  <c r="G5612" i="1"/>
  <c r="H5612" i="1"/>
  <c r="G5596" i="1"/>
  <c r="H5596" i="1"/>
  <c r="G5580" i="1"/>
  <c r="H5580" i="1"/>
  <c r="G5564" i="1"/>
  <c r="H5564" i="1"/>
  <c r="G5548" i="1"/>
  <c r="H5548" i="1"/>
  <c r="G5532" i="1"/>
  <c r="H5532" i="1"/>
  <c r="G5516" i="1"/>
  <c r="H5516" i="1"/>
  <c r="G5500" i="1"/>
  <c r="H5500" i="1"/>
  <c r="G5484" i="1"/>
  <c r="H5484" i="1"/>
  <c r="G5468" i="1"/>
  <c r="H5468" i="1"/>
  <c r="G5452" i="1"/>
  <c r="H5452" i="1"/>
  <c r="G5436" i="1"/>
  <c r="H5436" i="1"/>
  <c r="G5420" i="1"/>
  <c r="H5420" i="1"/>
  <c r="G5404" i="1"/>
  <c r="H5404" i="1"/>
  <c r="G5388" i="1"/>
  <c r="H5388" i="1"/>
  <c r="G5372" i="1"/>
  <c r="H5372" i="1"/>
  <c r="G5356" i="1"/>
  <c r="H5356" i="1"/>
  <c r="G5340" i="1"/>
  <c r="H5340" i="1"/>
  <c r="G5324" i="1"/>
  <c r="H5324" i="1"/>
  <c r="G5308" i="1"/>
  <c r="H5308" i="1"/>
  <c r="G5292" i="1"/>
  <c r="H5292" i="1"/>
  <c r="G5276" i="1"/>
  <c r="H5276" i="1"/>
  <c r="G5260" i="1"/>
  <c r="H5260" i="1"/>
  <c r="G5244" i="1"/>
  <c r="H5244" i="1"/>
  <c r="G5228" i="1"/>
  <c r="H5228" i="1"/>
  <c r="G5212" i="1"/>
  <c r="H5212" i="1"/>
  <c r="G5204" i="1"/>
  <c r="H5204" i="1"/>
  <c r="G5188" i="1"/>
  <c r="H5188" i="1"/>
  <c r="G5180" i="1"/>
  <c r="H5180" i="1"/>
  <c r="G5172" i="1"/>
  <c r="H5172" i="1"/>
  <c r="G5164" i="1"/>
  <c r="H5164" i="1"/>
  <c r="G5156" i="1"/>
  <c r="H5156" i="1"/>
  <c r="G5140" i="1"/>
  <c r="H5140" i="1"/>
  <c r="G5132" i="1"/>
  <c r="H5132" i="1"/>
  <c r="G5124" i="1"/>
  <c r="H5124" i="1"/>
  <c r="G5108" i="1"/>
  <c r="H5108" i="1"/>
  <c r="G5100" i="1"/>
  <c r="H5100" i="1"/>
  <c r="G5092" i="1"/>
  <c r="H5092" i="1"/>
  <c r="G5076" i="1"/>
  <c r="H5076" i="1"/>
  <c r="G5068" i="1"/>
  <c r="H5068" i="1"/>
  <c r="G5060" i="1"/>
  <c r="H5060" i="1"/>
  <c r="G5044" i="1"/>
  <c r="H5044" i="1"/>
  <c r="G5036" i="1"/>
  <c r="H5036" i="1"/>
  <c r="G5028" i="1"/>
  <c r="H5028" i="1"/>
  <c r="G5012" i="1"/>
  <c r="H5012" i="1"/>
  <c r="G5004" i="1"/>
  <c r="H5004" i="1"/>
  <c r="G4996" i="1"/>
  <c r="H4996" i="1"/>
  <c r="G4980" i="1"/>
  <c r="H4980" i="1"/>
  <c r="G4972" i="1"/>
  <c r="H4972" i="1"/>
  <c r="G4964" i="1"/>
  <c r="H4964" i="1"/>
  <c r="G4948" i="1"/>
  <c r="H4948" i="1"/>
  <c r="G4940" i="1"/>
  <c r="H4940" i="1"/>
  <c r="G4932" i="1"/>
  <c r="H4932" i="1"/>
  <c r="G4916" i="1"/>
  <c r="H4916" i="1"/>
  <c r="G4908" i="1"/>
  <c r="H4908" i="1"/>
  <c r="G4900" i="1"/>
  <c r="H4900" i="1"/>
  <c r="G4884" i="1"/>
  <c r="H4884" i="1"/>
  <c r="G4876" i="1"/>
  <c r="H4876" i="1"/>
  <c r="G4868" i="1"/>
  <c r="H4868" i="1"/>
  <c r="G4852" i="1"/>
  <c r="H4852" i="1"/>
  <c r="G4844" i="1"/>
  <c r="H4844" i="1"/>
  <c r="G4836" i="1"/>
  <c r="H4836" i="1"/>
  <c r="G4820" i="1"/>
  <c r="H4820" i="1"/>
  <c r="G4812" i="1"/>
  <c r="H4812" i="1"/>
  <c r="G4804" i="1"/>
  <c r="H4804" i="1"/>
  <c r="G4788" i="1"/>
  <c r="H4788" i="1"/>
  <c r="G4780" i="1"/>
  <c r="H4780" i="1"/>
  <c r="G4772" i="1"/>
  <c r="H4772" i="1"/>
  <c r="G4756" i="1"/>
  <c r="H4756" i="1"/>
  <c r="G4748" i="1"/>
  <c r="H4748" i="1"/>
  <c r="G4740" i="1"/>
  <c r="H4740" i="1"/>
  <c r="G4724" i="1"/>
  <c r="H4724" i="1"/>
  <c r="G4716" i="1"/>
  <c r="H4716" i="1"/>
  <c r="G4708" i="1"/>
  <c r="H4708" i="1"/>
  <c r="G4692" i="1"/>
  <c r="H4692" i="1"/>
  <c r="G4684" i="1"/>
  <c r="H4684" i="1"/>
  <c r="G4676" i="1"/>
  <c r="H4676" i="1"/>
  <c r="G4660" i="1"/>
  <c r="H4660" i="1"/>
  <c r="G4652" i="1"/>
  <c r="H4652" i="1"/>
  <c r="G4644" i="1"/>
  <c r="H4644" i="1"/>
  <c r="G4628" i="1"/>
  <c r="H4628" i="1"/>
  <c r="G4620" i="1"/>
  <c r="H4620" i="1"/>
  <c r="G4612" i="1"/>
  <c r="H4612" i="1"/>
  <c r="G4596" i="1"/>
  <c r="H4596" i="1"/>
  <c r="G4588" i="1"/>
  <c r="H4588" i="1"/>
  <c r="G4580" i="1"/>
  <c r="H4580" i="1"/>
  <c r="G4564" i="1"/>
  <c r="H4564" i="1"/>
  <c r="G4556" i="1"/>
  <c r="H4556" i="1"/>
  <c r="G4548" i="1"/>
  <c r="H4548" i="1"/>
  <c r="G4532" i="1"/>
  <c r="H4532" i="1"/>
  <c r="G4524" i="1"/>
  <c r="H4524" i="1"/>
  <c r="G4516" i="1"/>
  <c r="H4516" i="1"/>
  <c r="G4500" i="1"/>
  <c r="H4500" i="1"/>
  <c r="G4492" i="1"/>
  <c r="H4492" i="1"/>
  <c r="G4484" i="1"/>
  <c r="H4484" i="1"/>
  <c r="G4468" i="1"/>
  <c r="H4468" i="1"/>
  <c r="G4460" i="1"/>
  <c r="H4460" i="1"/>
  <c r="G4452" i="1"/>
  <c r="H4452" i="1"/>
  <c r="G4436" i="1"/>
  <c r="H4436" i="1"/>
  <c r="G4428" i="1"/>
  <c r="H4428" i="1"/>
  <c r="G4420" i="1"/>
  <c r="H4420" i="1"/>
  <c r="G4404" i="1"/>
  <c r="H4404" i="1"/>
  <c r="G4396" i="1"/>
  <c r="H4396" i="1"/>
  <c r="G4388" i="1"/>
  <c r="H4388" i="1"/>
  <c r="G4372" i="1"/>
  <c r="H4372" i="1"/>
  <c r="G4364" i="1"/>
  <c r="H4364" i="1"/>
  <c r="G4356" i="1"/>
  <c r="H4356" i="1"/>
  <c r="G4340" i="1"/>
  <c r="H4340" i="1"/>
  <c r="G4332" i="1"/>
  <c r="H4332" i="1"/>
  <c r="G4324" i="1"/>
  <c r="H4324" i="1"/>
  <c r="G4308" i="1"/>
  <c r="H4308" i="1"/>
  <c r="G4300" i="1"/>
  <c r="H4300" i="1"/>
  <c r="G4292" i="1"/>
  <c r="H4292" i="1"/>
  <c r="G4276" i="1"/>
  <c r="H4276" i="1"/>
  <c r="G4268" i="1"/>
  <c r="H4268" i="1"/>
  <c r="G4260" i="1"/>
  <c r="H4260" i="1"/>
  <c r="G4244" i="1"/>
  <c r="H4244" i="1"/>
  <c r="G4236" i="1"/>
  <c r="H4236" i="1"/>
  <c r="G4228" i="1"/>
  <c r="H4228" i="1"/>
  <c r="G4212" i="1"/>
  <c r="H4212" i="1"/>
  <c r="G4204" i="1"/>
  <c r="H4204" i="1"/>
  <c r="G4196" i="1"/>
  <c r="H4196" i="1"/>
  <c r="G4180" i="1"/>
  <c r="H4180" i="1"/>
  <c r="G4172" i="1"/>
  <c r="H4172" i="1"/>
  <c r="G4164" i="1"/>
  <c r="H4164" i="1"/>
  <c r="G4148" i="1"/>
  <c r="H4148" i="1"/>
  <c r="G4140" i="1"/>
  <c r="H4140" i="1"/>
  <c r="G4132" i="1"/>
  <c r="H4132" i="1"/>
  <c r="G4116" i="1"/>
  <c r="H4116" i="1"/>
  <c r="G4108" i="1"/>
  <c r="H4108" i="1"/>
  <c r="G4100" i="1"/>
  <c r="H4100" i="1"/>
  <c r="G4084" i="1"/>
  <c r="H4084" i="1"/>
  <c r="G4076" i="1"/>
  <c r="H4076" i="1"/>
  <c r="G4068" i="1"/>
  <c r="H4068" i="1"/>
  <c r="G4052" i="1"/>
  <c r="H4052" i="1"/>
  <c r="G4044" i="1"/>
  <c r="H4044" i="1"/>
  <c r="G4036" i="1"/>
  <c r="H4036" i="1"/>
  <c r="G4020" i="1"/>
  <c r="H4020" i="1"/>
  <c r="G4012" i="1"/>
  <c r="H4012" i="1"/>
  <c r="G4004" i="1"/>
  <c r="H4004" i="1"/>
  <c r="G3988" i="1"/>
  <c r="H3988" i="1"/>
  <c r="G3980" i="1"/>
  <c r="H3980" i="1"/>
  <c r="G3972" i="1"/>
  <c r="H3972" i="1"/>
  <c r="G3956" i="1"/>
  <c r="H3956" i="1"/>
  <c r="G3948" i="1"/>
  <c r="H3948" i="1"/>
  <c r="G3940" i="1"/>
  <c r="H3940" i="1"/>
  <c r="G3924" i="1"/>
  <c r="H3924" i="1"/>
  <c r="G3916" i="1"/>
  <c r="H3916" i="1"/>
  <c r="G3908" i="1"/>
  <c r="H3908" i="1"/>
  <c r="G3892" i="1"/>
  <c r="H3892" i="1"/>
  <c r="G3884" i="1"/>
  <c r="H3884" i="1"/>
  <c r="G3876" i="1"/>
  <c r="H3876" i="1"/>
  <c r="G3860" i="1"/>
  <c r="H3860" i="1"/>
  <c r="G3828" i="1"/>
  <c r="H3828" i="1"/>
  <c r="G3820" i="1"/>
  <c r="H3820" i="1"/>
  <c r="G3812" i="1"/>
  <c r="H3812" i="1"/>
  <c r="G3796" i="1"/>
  <c r="H3796" i="1"/>
  <c r="G3788" i="1"/>
  <c r="H3788" i="1"/>
  <c r="G3780" i="1"/>
  <c r="H3780" i="1"/>
  <c r="G3764" i="1"/>
  <c r="H3764" i="1"/>
  <c r="G3756" i="1"/>
  <c r="H3756" i="1"/>
  <c r="G3748" i="1"/>
  <c r="H3748" i="1"/>
  <c r="G3732" i="1"/>
  <c r="H3732" i="1"/>
  <c r="G3724" i="1"/>
  <c r="H3724" i="1"/>
  <c r="G3716" i="1"/>
  <c r="H3716" i="1"/>
  <c r="G3700" i="1"/>
  <c r="H3700" i="1"/>
  <c r="G3692" i="1"/>
  <c r="H3692" i="1"/>
  <c r="G3684" i="1"/>
  <c r="H3684" i="1"/>
  <c r="G3668" i="1"/>
  <c r="H3668" i="1"/>
  <c r="G3660" i="1"/>
  <c r="H3660" i="1"/>
  <c r="G3652" i="1"/>
  <c r="H3652" i="1"/>
  <c r="G3636" i="1"/>
  <c r="H3636" i="1"/>
  <c r="G3628" i="1"/>
  <c r="H3628" i="1"/>
  <c r="G3620" i="1"/>
  <c r="H3620" i="1"/>
  <c r="G3604" i="1"/>
  <c r="H3604" i="1"/>
  <c r="G3596" i="1"/>
  <c r="H3596" i="1"/>
  <c r="G3588" i="1"/>
  <c r="H3588" i="1"/>
  <c r="G3572" i="1"/>
  <c r="H3572" i="1"/>
  <c r="G3564" i="1"/>
  <c r="H3564" i="1"/>
  <c r="G3556" i="1"/>
  <c r="H3556" i="1"/>
  <c r="G3540" i="1"/>
  <c r="H3540" i="1"/>
  <c r="G3532" i="1"/>
  <c r="H3532" i="1"/>
  <c r="G3524" i="1"/>
  <c r="H3524" i="1"/>
  <c r="G3508" i="1"/>
  <c r="H3508" i="1"/>
  <c r="G3500" i="1"/>
  <c r="H3500" i="1"/>
  <c r="G3492" i="1"/>
  <c r="H3492" i="1"/>
  <c r="G3476" i="1"/>
  <c r="H3476" i="1"/>
  <c r="G3468" i="1"/>
  <c r="H3468" i="1"/>
  <c r="G3460" i="1"/>
  <c r="H3460" i="1"/>
  <c r="G3444" i="1"/>
  <c r="H3444" i="1"/>
  <c r="G3436" i="1"/>
  <c r="H3436" i="1"/>
  <c r="G3428" i="1"/>
  <c r="H3428" i="1"/>
  <c r="G3412" i="1"/>
  <c r="H3412" i="1"/>
  <c r="G3404" i="1"/>
  <c r="H3404" i="1"/>
  <c r="G3396" i="1"/>
  <c r="H3396" i="1"/>
  <c r="G3380" i="1"/>
  <c r="H3380" i="1"/>
  <c r="G3372" i="1"/>
  <c r="H3372" i="1"/>
  <c r="G3364" i="1"/>
  <c r="H3364" i="1"/>
  <c r="G3348" i="1"/>
  <c r="H3348" i="1"/>
  <c r="G3340" i="1"/>
  <c r="H3340" i="1"/>
  <c r="G3332" i="1"/>
  <c r="H3332" i="1"/>
  <c r="G3316" i="1"/>
  <c r="H3316" i="1"/>
  <c r="G3308" i="1"/>
  <c r="H3308" i="1"/>
  <c r="G3300" i="1"/>
  <c r="H3300" i="1"/>
  <c r="G3284" i="1"/>
  <c r="H3284" i="1"/>
  <c r="G3276" i="1"/>
  <c r="H3276" i="1"/>
  <c r="G3268" i="1"/>
  <c r="H3268" i="1"/>
  <c r="G3252" i="1"/>
  <c r="H3252" i="1"/>
  <c r="G3244" i="1"/>
  <c r="H3244" i="1"/>
  <c r="G3236" i="1"/>
  <c r="H3236" i="1"/>
  <c r="G3220" i="1"/>
  <c r="H3220" i="1"/>
  <c r="G3212" i="1"/>
  <c r="H3212" i="1"/>
  <c r="G3204" i="1"/>
  <c r="H3204" i="1"/>
  <c r="G3188" i="1"/>
  <c r="H3188" i="1"/>
  <c r="G3180" i="1"/>
  <c r="H3180" i="1"/>
  <c r="G3172" i="1"/>
  <c r="H3172" i="1"/>
  <c r="G3156" i="1"/>
  <c r="H3156" i="1"/>
  <c r="G3148" i="1"/>
  <c r="H3148" i="1"/>
  <c r="G3140" i="1"/>
  <c r="H3140" i="1"/>
  <c r="G3124" i="1"/>
  <c r="H3124" i="1"/>
  <c r="G3116" i="1"/>
  <c r="H3116" i="1"/>
  <c r="G3108" i="1"/>
  <c r="H3108" i="1"/>
  <c r="G3092" i="1"/>
  <c r="H3092" i="1"/>
  <c r="G3084" i="1"/>
  <c r="H3084" i="1"/>
  <c r="G3076" i="1"/>
  <c r="H3076" i="1"/>
  <c r="G3060" i="1"/>
  <c r="H3060" i="1"/>
  <c r="G3052" i="1"/>
  <c r="H3052" i="1"/>
  <c r="G3044" i="1"/>
  <c r="H3044" i="1"/>
  <c r="G3028" i="1"/>
  <c r="H3028" i="1"/>
  <c r="G3020" i="1"/>
  <c r="H3020" i="1"/>
  <c r="G3012" i="1"/>
  <c r="H3012" i="1"/>
  <c r="G2996" i="1"/>
  <c r="H2996" i="1"/>
  <c r="G2988" i="1"/>
  <c r="H2988" i="1"/>
  <c r="G2980" i="1"/>
  <c r="H2980" i="1"/>
  <c r="G2964" i="1"/>
  <c r="H2964" i="1"/>
  <c r="G2956" i="1"/>
  <c r="H2956" i="1"/>
  <c r="G2948" i="1"/>
  <c r="H2948" i="1"/>
  <c r="G2932" i="1"/>
  <c r="H2932" i="1"/>
  <c r="G2924" i="1"/>
  <c r="H2924" i="1"/>
  <c r="G2916" i="1"/>
  <c r="H2916" i="1"/>
  <c r="G2900" i="1"/>
  <c r="H2900" i="1"/>
  <c r="G2892" i="1"/>
  <c r="H2892" i="1"/>
  <c r="G2884" i="1"/>
  <c r="H2884" i="1"/>
  <c r="G2868" i="1"/>
  <c r="H2868" i="1"/>
  <c r="G2860" i="1"/>
  <c r="H2860" i="1"/>
  <c r="G2852" i="1"/>
  <c r="H2852" i="1"/>
  <c r="G2836" i="1"/>
  <c r="H2836" i="1"/>
  <c r="G2828" i="1"/>
  <c r="H2828" i="1"/>
  <c r="G2820" i="1"/>
  <c r="H2820" i="1"/>
  <c r="G2804" i="1"/>
  <c r="H2804" i="1"/>
  <c r="G2796" i="1"/>
  <c r="H2796" i="1"/>
  <c r="G2788" i="1"/>
  <c r="H2788" i="1"/>
  <c r="G2772" i="1"/>
  <c r="H2772" i="1"/>
  <c r="G2764" i="1"/>
  <c r="H2764" i="1"/>
  <c r="G2756" i="1"/>
  <c r="H2756" i="1"/>
  <c r="G2740" i="1"/>
  <c r="G2732" i="1"/>
  <c r="H2732" i="1"/>
  <c r="G2724" i="1"/>
  <c r="H2724" i="1"/>
  <c r="G2708" i="1"/>
  <c r="H2708" i="1"/>
  <c r="G2700" i="1"/>
  <c r="H2700" i="1"/>
  <c r="G2692" i="1"/>
  <c r="H2692" i="1"/>
  <c r="G2676" i="1"/>
  <c r="H2676" i="1"/>
  <c r="G2668" i="1"/>
  <c r="H2668" i="1"/>
  <c r="G2660" i="1"/>
  <c r="H2660" i="1"/>
  <c r="G2644" i="1"/>
  <c r="H2644" i="1"/>
  <c r="G2636" i="1"/>
  <c r="H2636" i="1"/>
  <c r="G2628" i="1"/>
  <c r="H2628" i="1"/>
  <c r="G2612" i="1"/>
  <c r="H2612" i="1"/>
  <c r="G2604" i="1"/>
  <c r="H2604" i="1"/>
  <c r="G2596" i="1"/>
  <c r="H2596" i="1"/>
  <c r="G2580" i="1"/>
  <c r="H2580" i="1"/>
  <c r="G2572" i="1"/>
  <c r="H2572" i="1"/>
  <c r="G2564" i="1"/>
  <c r="H2564" i="1"/>
  <c r="G2548" i="1"/>
  <c r="H2548" i="1"/>
  <c r="G2540" i="1"/>
  <c r="H2540" i="1"/>
  <c r="G2532" i="1"/>
  <c r="H2532" i="1"/>
  <c r="G2516" i="1"/>
  <c r="H2516" i="1"/>
  <c r="G2508" i="1"/>
  <c r="H2508" i="1"/>
  <c r="G2500" i="1"/>
  <c r="H2500" i="1"/>
  <c r="G2484" i="1"/>
  <c r="H2484" i="1"/>
  <c r="G2476" i="1"/>
  <c r="H2476" i="1"/>
  <c r="G2468" i="1"/>
  <c r="H2468" i="1"/>
  <c r="G2452" i="1"/>
  <c r="H2452" i="1"/>
  <c r="G2444" i="1"/>
  <c r="H2444" i="1"/>
  <c r="G2436" i="1"/>
  <c r="H2436" i="1"/>
  <c r="G2420" i="1"/>
  <c r="H2420" i="1"/>
  <c r="G2412" i="1"/>
  <c r="H2412" i="1"/>
  <c r="G2404" i="1"/>
  <c r="H2404" i="1"/>
  <c r="G2388" i="1"/>
  <c r="H2388" i="1"/>
  <c r="G2380" i="1"/>
  <c r="H2380" i="1"/>
  <c r="G2372" i="1"/>
  <c r="H2372" i="1"/>
  <c r="G2356" i="1"/>
  <c r="H2356" i="1"/>
  <c r="G2348" i="1"/>
  <c r="H2348" i="1"/>
  <c r="G2340" i="1"/>
  <c r="H2340" i="1"/>
  <c r="G2324" i="1"/>
  <c r="H2324" i="1"/>
  <c r="G2316" i="1"/>
  <c r="H2316" i="1"/>
  <c r="G2308" i="1"/>
  <c r="H2308" i="1"/>
  <c r="G2292" i="1"/>
  <c r="H2292" i="1"/>
  <c r="G2284" i="1"/>
  <c r="H2284" i="1"/>
  <c r="G2276" i="1"/>
  <c r="H2276" i="1"/>
  <c r="G2260" i="1"/>
  <c r="H2260" i="1"/>
  <c r="G2252" i="1"/>
  <c r="H2252" i="1"/>
  <c r="G2244" i="1"/>
  <c r="H2244" i="1"/>
  <c r="G2228" i="1"/>
  <c r="H2228" i="1"/>
  <c r="G2220" i="1"/>
  <c r="H2220" i="1"/>
  <c r="G2212" i="1"/>
  <c r="H2212" i="1"/>
  <c r="G2196" i="1"/>
  <c r="H2196" i="1"/>
  <c r="G2188" i="1"/>
  <c r="H2188" i="1"/>
  <c r="G2180" i="1"/>
  <c r="H2180" i="1"/>
  <c r="G2164" i="1"/>
  <c r="H2164" i="1"/>
  <c r="G2156" i="1"/>
  <c r="H2156" i="1"/>
  <c r="G2148" i="1"/>
  <c r="H2148" i="1"/>
  <c r="G2132" i="1"/>
  <c r="H2132" i="1"/>
  <c r="G2124" i="1"/>
  <c r="H2124" i="1"/>
  <c r="G2116" i="1"/>
  <c r="H2116" i="1"/>
  <c r="G2100" i="1"/>
  <c r="H2100" i="1"/>
  <c r="G2092" i="1"/>
  <c r="H2092" i="1"/>
  <c r="G2084" i="1"/>
  <c r="H2084" i="1"/>
  <c r="G2068" i="1"/>
  <c r="H2068" i="1"/>
  <c r="G2060" i="1"/>
  <c r="H2060" i="1"/>
  <c r="G2052" i="1"/>
  <c r="H2052" i="1"/>
  <c r="G2035" i="1"/>
  <c r="H2035" i="1"/>
  <c r="G2025" i="1"/>
  <c r="H2025" i="1"/>
  <c r="L2016" i="1"/>
  <c r="L2007" i="1"/>
  <c r="G1998" i="1"/>
  <c r="H1998" i="1"/>
  <c r="G1989" i="1"/>
  <c r="H1989" i="1"/>
  <c r="G1971" i="1"/>
  <c r="H1971" i="1"/>
  <c r="G1961" i="1"/>
  <c r="H1961" i="1"/>
  <c r="L1952" i="1"/>
  <c r="L1943" i="1"/>
  <c r="G1934" i="1"/>
  <c r="H1934" i="1"/>
  <c r="G1925" i="1"/>
  <c r="H1925" i="1"/>
  <c r="G1907" i="1"/>
  <c r="H1907" i="1"/>
  <c r="G1897" i="1"/>
  <c r="H1897" i="1"/>
  <c r="L1888" i="1"/>
  <c r="L1879" i="1"/>
  <c r="G1870" i="1"/>
  <c r="H1870" i="1"/>
  <c r="G1861" i="1"/>
  <c r="H1861" i="1"/>
  <c r="G1843" i="1"/>
  <c r="H1843" i="1"/>
  <c r="G1833" i="1"/>
  <c r="H1833" i="1"/>
  <c r="L1824" i="1"/>
  <c r="L1815" i="1"/>
  <c r="G1806" i="1"/>
  <c r="H1806" i="1"/>
  <c r="G1797" i="1"/>
  <c r="H1797" i="1"/>
  <c r="G1788" i="1"/>
  <c r="H1788" i="1"/>
  <c r="G1779" i="1"/>
  <c r="H1779" i="1"/>
  <c r="G1769" i="1"/>
  <c r="H1769" i="1"/>
  <c r="L1760" i="1"/>
  <c r="L1751" i="1"/>
  <c r="G1742" i="1"/>
  <c r="H1742" i="1"/>
  <c r="G1733" i="1"/>
  <c r="H1733" i="1"/>
  <c r="G1724" i="1"/>
  <c r="H1724" i="1"/>
  <c r="G1715" i="1"/>
  <c r="H1715" i="1"/>
  <c r="G1705" i="1"/>
  <c r="H1705" i="1"/>
  <c r="L1696" i="1"/>
  <c r="L1687" i="1"/>
  <c r="G1678" i="1"/>
  <c r="H1678" i="1"/>
  <c r="G1669" i="1"/>
  <c r="H1669" i="1"/>
  <c r="G1660" i="1"/>
  <c r="H1660" i="1"/>
  <c r="G1651" i="1"/>
  <c r="H1651" i="1"/>
  <c r="G1641" i="1"/>
  <c r="H1641" i="1"/>
  <c r="L1632" i="1"/>
  <c r="L1623" i="1"/>
  <c r="G1614" i="1"/>
  <c r="H1614" i="1"/>
  <c r="G1605" i="1"/>
  <c r="H1605" i="1"/>
  <c r="G1596" i="1"/>
  <c r="H1596" i="1"/>
  <c r="G1587" i="1"/>
  <c r="H1587" i="1"/>
  <c r="G1577" i="1"/>
  <c r="H1577" i="1"/>
  <c r="L1568" i="1"/>
  <c r="L1559" i="1"/>
  <c r="G1550" i="1"/>
  <c r="H1550" i="1"/>
  <c r="G1541" i="1"/>
  <c r="H1541" i="1"/>
  <c r="G1532" i="1"/>
  <c r="H1532" i="1"/>
  <c r="G1523" i="1"/>
  <c r="H1523" i="1"/>
  <c r="G1513" i="1"/>
  <c r="H1513" i="1"/>
  <c r="L1504" i="1"/>
  <c r="L1495" i="1"/>
  <c r="G1486" i="1"/>
  <c r="H1486" i="1"/>
  <c r="G1477" i="1"/>
  <c r="H1477" i="1"/>
  <c r="G1468" i="1"/>
  <c r="H1468" i="1"/>
  <c r="G1459" i="1"/>
  <c r="H1459" i="1"/>
  <c r="G1449" i="1"/>
  <c r="H1449" i="1"/>
  <c r="L1440" i="1"/>
  <c r="L1431" i="1"/>
  <c r="G1422" i="1"/>
  <c r="H1422" i="1"/>
  <c r="G1413" i="1"/>
  <c r="H1413" i="1"/>
  <c r="G1404" i="1"/>
  <c r="H1404" i="1"/>
  <c r="G1395" i="1"/>
  <c r="H1395" i="1"/>
  <c r="G1385" i="1"/>
  <c r="H1385" i="1"/>
  <c r="L1376" i="1"/>
  <c r="L1367" i="1"/>
  <c r="G1358" i="1"/>
  <c r="G1349" i="1"/>
  <c r="H1349" i="1"/>
  <c r="G1340" i="1"/>
  <c r="H1340" i="1"/>
  <c r="G1331" i="1"/>
  <c r="H1331" i="1"/>
  <c r="G1321" i="1"/>
  <c r="H1321" i="1"/>
  <c r="L1312" i="1"/>
  <c r="L1303" i="1"/>
  <c r="G1294" i="1"/>
  <c r="H1294" i="1"/>
  <c r="G1285" i="1"/>
  <c r="H1285" i="1"/>
  <c r="G1276" i="1"/>
  <c r="H1276" i="1"/>
  <c r="G1267" i="1"/>
  <c r="H1267" i="1"/>
  <c r="G1257" i="1"/>
  <c r="H1257" i="1"/>
  <c r="L1248" i="1"/>
  <c r="L1239" i="1"/>
  <c r="G1221" i="1"/>
  <c r="H1221" i="1"/>
  <c r="G1212" i="1"/>
  <c r="H1212" i="1"/>
  <c r="G1203" i="1"/>
  <c r="H1203" i="1"/>
  <c r="G1193" i="1"/>
  <c r="H1193" i="1"/>
  <c r="L1184" i="1"/>
  <c r="L1175" i="1"/>
  <c r="G1166" i="1"/>
  <c r="H1166" i="1"/>
  <c r="G1157" i="1"/>
  <c r="H1157" i="1"/>
  <c r="G1148" i="1"/>
  <c r="H1148" i="1"/>
  <c r="G1139" i="1"/>
  <c r="H1139" i="1"/>
  <c r="G1129" i="1"/>
  <c r="H1129" i="1"/>
  <c r="L1120" i="1"/>
  <c r="L1111" i="1"/>
  <c r="G1093" i="1"/>
  <c r="H1093" i="1"/>
  <c r="G1084" i="1"/>
  <c r="H1084" i="1"/>
  <c r="G1075" i="1"/>
  <c r="H1075" i="1"/>
  <c r="G1065" i="1"/>
  <c r="H1065" i="1"/>
  <c r="L1056" i="1"/>
  <c r="L1047" i="1"/>
  <c r="G1038" i="1"/>
  <c r="H1038" i="1"/>
  <c r="G1029" i="1"/>
  <c r="H1029" i="1"/>
  <c r="G1020" i="1"/>
  <c r="H1020" i="1"/>
  <c r="G1011" i="1"/>
  <c r="H1011" i="1"/>
  <c r="G1001" i="1"/>
  <c r="H1001" i="1"/>
  <c r="L992" i="1"/>
  <c r="L983" i="1"/>
  <c r="G965" i="1"/>
  <c r="H965" i="1"/>
  <c r="G956" i="1"/>
  <c r="H956" i="1"/>
  <c r="G947" i="1"/>
  <c r="H947" i="1"/>
  <c r="G937" i="1"/>
  <c r="H937" i="1"/>
  <c r="L928" i="1"/>
  <c r="L919" i="1"/>
  <c r="G910" i="1"/>
  <c r="H910" i="1"/>
  <c r="G901" i="1"/>
  <c r="H901" i="1"/>
  <c r="G892" i="1"/>
  <c r="H892" i="1"/>
  <c r="G883" i="1"/>
  <c r="H883" i="1"/>
  <c r="G873" i="1"/>
  <c r="H873" i="1"/>
  <c r="L864" i="1"/>
  <c r="L855" i="1"/>
  <c r="G837" i="1"/>
  <c r="H837" i="1"/>
  <c r="G828" i="1"/>
  <c r="H828" i="1"/>
  <c r="G819" i="1"/>
  <c r="H819" i="1"/>
  <c r="G809" i="1"/>
  <c r="H809" i="1"/>
  <c r="L800" i="1"/>
  <c r="L791" i="1"/>
  <c r="G782" i="1"/>
  <c r="H782" i="1"/>
  <c r="G773" i="1"/>
  <c r="H773" i="1"/>
  <c r="G764" i="1"/>
  <c r="H764" i="1"/>
  <c r="G755" i="1"/>
  <c r="H755" i="1"/>
  <c r="G745" i="1"/>
  <c r="H745" i="1"/>
  <c r="L736" i="1"/>
  <c r="L727" i="1"/>
  <c r="G709" i="1"/>
  <c r="H709" i="1"/>
  <c r="G700" i="1"/>
  <c r="H700" i="1"/>
  <c r="G691" i="1"/>
  <c r="H691" i="1"/>
  <c r="G681" i="1"/>
  <c r="H681" i="1"/>
  <c r="L672" i="1"/>
  <c r="L663" i="1"/>
  <c r="G654" i="1"/>
  <c r="H654" i="1"/>
  <c r="G645" i="1"/>
  <c r="H645" i="1"/>
  <c r="G636" i="1"/>
  <c r="H636" i="1"/>
  <c r="G627" i="1"/>
  <c r="H627" i="1"/>
  <c r="G617" i="1"/>
  <c r="H617" i="1"/>
  <c r="L608" i="1"/>
  <c r="L599" i="1"/>
  <c r="G581" i="1"/>
  <c r="H581" i="1"/>
  <c r="G572" i="1"/>
  <c r="H572" i="1"/>
  <c r="G563" i="1"/>
  <c r="H563" i="1"/>
  <c r="G553" i="1"/>
  <c r="H553" i="1"/>
  <c r="L544" i="1"/>
  <c r="L535" i="1"/>
  <c r="G526" i="1"/>
  <c r="H526" i="1"/>
  <c r="G517" i="1"/>
  <c r="H517" i="1"/>
  <c r="G508" i="1"/>
  <c r="H508" i="1"/>
  <c r="G499" i="1"/>
  <c r="H499" i="1"/>
  <c r="G489" i="1"/>
  <c r="H489" i="1"/>
  <c r="L480" i="1"/>
  <c r="L471" i="1"/>
  <c r="G453" i="1"/>
  <c r="H453" i="1"/>
  <c r="G444" i="1"/>
  <c r="H444" i="1"/>
  <c r="G435" i="1"/>
  <c r="H435" i="1"/>
  <c r="G425" i="1"/>
  <c r="H425" i="1"/>
  <c r="L416" i="1"/>
  <c r="L407" i="1"/>
  <c r="G398" i="1"/>
  <c r="H398" i="1"/>
  <c r="G389" i="1"/>
  <c r="H389" i="1"/>
  <c r="G380" i="1"/>
  <c r="H380" i="1"/>
  <c r="G371" i="1"/>
  <c r="H371" i="1"/>
  <c r="G361" i="1"/>
  <c r="H361" i="1"/>
  <c r="L352" i="1"/>
  <c r="L343" i="1"/>
  <c r="G325" i="1"/>
  <c r="H325" i="1"/>
  <c r="G316" i="1"/>
  <c r="H316" i="1"/>
  <c r="G307" i="1"/>
  <c r="H307" i="1"/>
  <c r="G297" i="1"/>
  <c r="H297" i="1"/>
  <c r="L288" i="1"/>
  <c r="L279" i="1"/>
  <c r="G270" i="1"/>
  <c r="H270" i="1"/>
  <c r="G261" i="1"/>
  <c r="H261" i="1"/>
  <c r="G252" i="1"/>
  <c r="H252" i="1"/>
  <c r="G243" i="1"/>
  <c r="H243" i="1"/>
  <c r="G233" i="1"/>
  <c r="L224" i="1"/>
  <c r="L215" i="1"/>
  <c r="G197" i="1"/>
  <c r="G188" i="1"/>
  <c r="H188" i="1"/>
  <c r="G179" i="1"/>
  <c r="H179" i="1"/>
  <c r="G169" i="1"/>
  <c r="H169" i="1"/>
  <c r="L160" i="1"/>
  <c r="L151" i="1"/>
  <c r="G142" i="1"/>
  <c r="H142" i="1"/>
  <c r="G133" i="1"/>
  <c r="H133" i="1"/>
  <c r="G124" i="1"/>
  <c r="H124" i="1"/>
  <c r="G115" i="1"/>
  <c r="H115" i="1"/>
  <c r="G105" i="1"/>
  <c r="H105" i="1"/>
  <c r="L96" i="1"/>
  <c r="G87" i="1"/>
  <c r="H87" i="1"/>
  <c r="G69" i="1"/>
  <c r="H69" i="1"/>
  <c r="G60" i="1"/>
  <c r="H60" i="1"/>
  <c r="G51" i="1"/>
  <c r="H51" i="1"/>
  <c r="G41" i="1"/>
  <c r="H41" i="1"/>
  <c r="H32" i="1"/>
  <c r="G23" i="1"/>
  <c r="H23" i="1"/>
  <c r="G14" i="1"/>
  <c r="H14" i="1"/>
  <c r="G5" i="1"/>
  <c r="H5" i="1"/>
  <c r="H9931" i="1"/>
  <c r="H9899" i="1"/>
  <c r="H9867" i="1"/>
  <c r="H9835" i="1"/>
  <c r="H9803" i="1"/>
  <c r="H9771" i="1"/>
  <c r="H9739" i="1"/>
  <c r="H9707" i="1"/>
  <c r="H9675" i="1"/>
  <c r="H9643" i="1"/>
  <c r="H9611" i="1"/>
  <c r="H9579" i="1"/>
  <c r="H9547" i="1"/>
  <c r="H9515" i="1"/>
  <c r="H9483" i="1"/>
  <c r="H9451" i="1"/>
  <c r="H9419" i="1"/>
  <c r="H9387" i="1"/>
  <c r="H9355" i="1"/>
  <c r="H9323" i="1"/>
  <c r="H9291" i="1"/>
  <c r="H9259" i="1"/>
  <c r="H9227" i="1"/>
  <c r="H9195" i="1"/>
  <c r="H9163" i="1"/>
  <c r="H9131" i="1"/>
  <c r="H9099" i="1"/>
  <c r="H9067" i="1"/>
  <c r="H9035" i="1"/>
  <c r="H9003" i="1"/>
  <c r="H8971" i="1"/>
  <c r="H8939" i="1"/>
  <c r="H8907" i="1"/>
  <c r="H8875" i="1"/>
  <c r="H8843" i="1"/>
  <c r="H8811" i="1"/>
  <c r="H8779" i="1"/>
  <c r="H8747" i="1"/>
  <c r="H8715" i="1"/>
  <c r="H8683" i="1"/>
  <c r="H8651" i="1"/>
  <c r="H8619" i="1"/>
  <c r="H8587" i="1"/>
  <c r="H8555" i="1"/>
  <c r="H8523" i="1"/>
  <c r="H8491" i="1"/>
  <c r="H8459" i="1"/>
  <c r="H8427" i="1"/>
  <c r="H8395" i="1"/>
  <c r="H8363" i="1"/>
  <c r="H8331" i="1"/>
  <c r="H8299" i="1"/>
  <c r="H8267" i="1"/>
  <c r="H8235" i="1"/>
  <c r="H8203" i="1"/>
  <c r="H8171" i="1"/>
  <c r="H8139" i="1"/>
  <c r="H8107" i="1"/>
  <c r="H8075" i="1"/>
  <c r="H8043" i="1"/>
  <c r="H8011" i="1"/>
  <c r="H7979" i="1"/>
  <c r="H7947" i="1"/>
  <c r="H7915" i="1"/>
  <c r="H7883" i="1"/>
  <c r="H7851" i="1"/>
  <c r="H7819" i="1"/>
  <c r="H7787" i="1"/>
  <c r="H7755" i="1"/>
  <c r="H7723" i="1"/>
  <c r="H7691" i="1"/>
  <c r="H7659" i="1"/>
  <c r="H7627" i="1"/>
  <c r="H7595" i="1"/>
  <c r="H7531" i="1"/>
  <c r="H7499" i="1"/>
  <c r="H7467" i="1"/>
  <c r="H7435" i="1"/>
  <c r="H7403" i="1"/>
  <c r="H7371" i="1"/>
  <c r="H7339" i="1"/>
  <c r="H7307" i="1"/>
  <c r="H7275" i="1"/>
  <c r="H7243" i="1"/>
  <c r="H7211" i="1"/>
  <c r="H7179" i="1"/>
  <c r="H7147" i="1"/>
  <c r="H7115" i="1"/>
  <c r="H7083" i="1"/>
  <c r="H7051" i="1"/>
  <c r="H7019" i="1"/>
  <c r="H6987" i="1"/>
  <c r="H6955" i="1"/>
  <c r="H6923" i="1"/>
  <c r="H6891" i="1"/>
  <c r="H6859" i="1"/>
  <c r="H6827" i="1"/>
  <c r="H6795" i="1"/>
  <c r="H6763" i="1"/>
  <c r="H6731" i="1"/>
  <c r="H6699" i="1"/>
  <c r="H6667" i="1"/>
  <c r="H6635" i="1"/>
  <c r="H6603" i="1"/>
  <c r="H6571" i="1"/>
  <c r="H6539" i="1"/>
  <c r="H6507" i="1"/>
  <c r="H6475" i="1"/>
  <c r="H6443" i="1"/>
  <c r="H6411" i="1"/>
  <c r="H6379" i="1"/>
  <c r="H6347" i="1"/>
  <c r="H6315" i="1"/>
  <c r="H6278" i="1"/>
  <c r="H6236" i="1"/>
  <c r="H6193" i="1"/>
  <c r="H6150" i="1"/>
  <c r="H6108" i="1"/>
  <c r="H6058" i="1"/>
  <c r="H5956" i="1"/>
  <c r="H5905" i="1"/>
  <c r="H5853" i="1"/>
  <c r="H5802" i="1"/>
  <c r="H5750" i="1"/>
  <c r="H5700" i="1"/>
  <c r="H5649" i="1"/>
  <c r="H5586" i="1"/>
  <c r="H5522" i="1"/>
  <c r="H5458" i="1"/>
  <c r="H5394" i="1"/>
  <c r="H5330" i="1"/>
  <c r="H5266" i="1"/>
  <c r="H5196" i="1"/>
  <c r="H5077" i="1"/>
  <c r="H4949" i="1"/>
  <c r="H4821" i="1"/>
  <c r="H4693" i="1"/>
  <c r="H4565" i="1"/>
  <c r="H4437" i="1"/>
  <c r="H4309" i="1"/>
  <c r="H4181" i="1"/>
  <c r="H4053" i="1"/>
  <c r="H3925" i="1"/>
  <c r="H3797" i="1"/>
  <c r="H3669" i="1"/>
  <c r="H3541" i="1"/>
  <c r="H3413" i="1"/>
  <c r="H3285" i="1"/>
  <c r="H3157" i="1"/>
  <c r="H3029" i="1"/>
  <c r="H2901" i="1"/>
  <c r="H2773" i="1"/>
  <c r="H2645" i="1"/>
  <c r="H2517" i="1"/>
  <c r="H2389" i="1"/>
  <c r="H2261" i="1"/>
  <c r="H2133" i="1"/>
  <c r="H2005" i="1"/>
  <c r="H1877" i="1"/>
  <c r="H1721" i="1"/>
  <c r="H1515" i="1"/>
  <c r="H1204" i="1"/>
  <c r="H692" i="1"/>
  <c r="H180" i="1"/>
  <c r="G9796" i="1"/>
  <c r="G6759" i="1"/>
  <c r="H6759" i="1"/>
  <c r="G6703" i="1"/>
  <c r="H6703" i="1"/>
  <c r="G6535" i="1"/>
  <c r="H6535" i="1"/>
  <c r="G6423" i="1"/>
  <c r="H6423" i="1"/>
  <c r="G6255" i="1"/>
  <c r="H6255" i="1"/>
  <c r="G6103" i="1"/>
  <c r="H6103" i="1"/>
  <c r="G6291" i="1"/>
  <c r="H6291" i="1"/>
  <c r="G6283" i="1"/>
  <c r="H6283" i="1"/>
  <c r="G6275" i="1"/>
  <c r="H6275" i="1"/>
  <c r="G6267" i="1"/>
  <c r="H6267" i="1"/>
  <c r="G6259" i="1"/>
  <c r="H6259" i="1"/>
  <c r="G6251" i="1"/>
  <c r="H6251" i="1"/>
  <c r="G6243" i="1"/>
  <c r="H6243" i="1"/>
  <c r="G6235" i="1"/>
  <c r="H6235" i="1"/>
  <c r="G6227" i="1"/>
  <c r="H6227" i="1"/>
  <c r="G6219" i="1"/>
  <c r="H6219" i="1"/>
  <c r="G6211" i="1"/>
  <c r="H6211" i="1"/>
  <c r="G6203" i="1"/>
  <c r="H6203" i="1"/>
  <c r="G6195" i="1"/>
  <c r="H6195" i="1"/>
  <c r="G6187" i="1"/>
  <c r="H6187" i="1"/>
  <c r="G6179" i="1"/>
  <c r="H6179" i="1"/>
  <c r="G6171" i="1"/>
  <c r="H6171" i="1"/>
  <c r="G6163" i="1"/>
  <c r="H6163" i="1"/>
  <c r="G6155" i="1"/>
  <c r="H6155" i="1"/>
  <c r="G6147" i="1"/>
  <c r="H6147" i="1"/>
  <c r="G6139" i="1"/>
  <c r="H6139" i="1"/>
  <c r="G6131" i="1"/>
  <c r="H6131" i="1"/>
  <c r="G6123" i="1"/>
  <c r="H6123" i="1"/>
  <c r="G6115" i="1"/>
  <c r="H6115" i="1"/>
  <c r="G6107" i="1"/>
  <c r="H6107" i="1"/>
  <c r="G6099" i="1"/>
  <c r="H6099" i="1"/>
  <c r="G6091" i="1"/>
  <c r="H6091" i="1"/>
  <c r="G6083" i="1"/>
  <c r="H6083" i="1"/>
  <c r="G6075" i="1"/>
  <c r="H6075" i="1"/>
  <c r="G6067" i="1"/>
  <c r="H6067" i="1"/>
  <c r="G6059" i="1"/>
  <c r="H6059" i="1"/>
  <c r="G6051" i="1"/>
  <c r="H6051" i="1"/>
  <c r="G6043" i="1"/>
  <c r="H6043" i="1"/>
  <c r="G6035" i="1"/>
  <c r="H6035" i="1"/>
  <c r="G6027" i="1"/>
  <c r="H6027" i="1"/>
  <c r="G6019" i="1"/>
  <c r="H6019" i="1"/>
  <c r="G6011" i="1"/>
  <c r="H6011" i="1"/>
  <c r="G6003" i="1"/>
  <c r="H6003" i="1"/>
  <c r="G5995" i="1"/>
  <c r="H5995" i="1"/>
  <c r="G5987" i="1"/>
  <c r="H5987" i="1"/>
  <c r="G5979" i="1"/>
  <c r="H5979" i="1"/>
  <c r="G5971" i="1"/>
  <c r="H5971" i="1"/>
  <c r="G5963" i="1"/>
  <c r="H5963" i="1"/>
  <c r="G5955" i="1"/>
  <c r="H5955" i="1"/>
  <c r="G5947" i="1"/>
  <c r="H5947" i="1"/>
  <c r="G5939" i="1"/>
  <c r="H5939" i="1"/>
  <c r="G5931" i="1"/>
  <c r="H5931" i="1"/>
  <c r="G5923" i="1"/>
  <c r="H5923" i="1"/>
  <c r="G5915" i="1"/>
  <c r="H5915" i="1"/>
  <c r="G5907" i="1"/>
  <c r="H5907" i="1"/>
  <c r="G5899" i="1"/>
  <c r="H5899" i="1"/>
  <c r="G5891" i="1"/>
  <c r="H5891" i="1"/>
  <c r="G5883" i="1"/>
  <c r="H5883" i="1"/>
  <c r="G5875" i="1"/>
  <c r="H5875" i="1"/>
  <c r="G5867" i="1"/>
  <c r="H5867" i="1"/>
  <c r="G5859" i="1"/>
  <c r="H5859" i="1"/>
  <c r="G5851" i="1"/>
  <c r="H5851" i="1"/>
  <c r="G5843" i="1"/>
  <c r="H5843" i="1"/>
  <c r="G5835" i="1"/>
  <c r="H5835" i="1"/>
  <c r="G5827" i="1"/>
  <c r="H5827" i="1"/>
  <c r="G5819" i="1"/>
  <c r="H5819" i="1"/>
  <c r="G5811" i="1"/>
  <c r="H5811" i="1"/>
  <c r="G5803" i="1"/>
  <c r="H5803" i="1"/>
  <c r="G5795" i="1"/>
  <c r="H5795" i="1"/>
  <c r="G5787" i="1"/>
  <c r="H5787" i="1"/>
  <c r="G5779" i="1"/>
  <c r="H5779" i="1"/>
  <c r="G5771" i="1"/>
  <c r="H5771" i="1"/>
  <c r="G5763" i="1"/>
  <c r="H5763" i="1"/>
  <c r="G5755" i="1"/>
  <c r="H5755" i="1"/>
  <c r="G5747" i="1"/>
  <c r="H5747" i="1"/>
  <c r="G5739" i="1"/>
  <c r="H5739" i="1"/>
  <c r="G5731" i="1"/>
  <c r="H5731" i="1"/>
  <c r="G5723" i="1"/>
  <c r="H5723" i="1"/>
  <c r="G5715" i="1"/>
  <c r="H5715" i="1"/>
  <c r="G5707" i="1"/>
  <c r="H5707" i="1"/>
  <c r="G5699" i="1"/>
  <c r="H5699" i="1"/>
  <c r="G5691" i="1"/>
  <c r="H5691" i="1"/>
  <c r="G5683" i="1"/>
  <c r="H5683" i="1"/>
  <c r="G5675" i="1"/>
  <c r="H5675" i="1"/>
  <c r="G5667" i="1"/>
  <c r="H5667" i="1"/>
  <c r="G5659" i="1"/>
  <c r="H5659" i="1"/>
  <c r="G5651" i="1"/>
  <c r="H5651" i="1"/>
  <c r="G5643" i="1"/>
  <c r="H5643" i="1"/>
  <c r="G5635" i="1"/>
  <c r="H5635" i="1"/>
  <c r="G5627" i="1"/>
  <c r="H5627" i="1"/>
  <c r="G5619" i="1"/>
  <c r="H5619" i="1"/>
  <c r="H5611" i="1"/>
  <c r="G5603" i="1"/>
  <c r="H5603" i="1"/>
  <c r="G5595" i="1"/>
  <c r="H5595" i="1"/>
  <c r="G5587" i="1"/>
  <c r="H5587" i="1"/>
  <c r="G5579" i="1"/>
  <c r="H5579" i="1"/>
  <c r="G5571" i="1"/>
  <c r="H5571" i="1"/>
  <c r="G5563" i="1"/>
  <c r="H5563" i="1"/>
  <c r="G5555" i="1"/>
  <c r="H5555" i="1"/>
  <c r="G5547" i="1"/>
  <c r="H5547" i="1"/>
  <c r="G5539" i="1"/>
  <c r="H5539" i="1"/>
  <c r="G5531" i="1"/>
  <c r="H5531" i="1"/>
  <c r="G5523" i="1"/>
  <c r="H5523" i="1"/>
  <c r="G5515" i="1"/>
  <c r="H5515" i="1"/>
  <c r="G5507" i="1"/>
  <c r="H5507" i="1"/>
  <c r="G5499" i="1"/>
  <c r="H5499" i="1"/>
  <c r="G5491" i="1"/>
  <c r="H5491" i="1"/>
  <c r="G5483" i="1"/>
  <c r="H5483" i="1"/>
  <c r="G5475" i="1"/>
  <c r="H5475" i="1"/>
  <c r="G5467" i="1"/>
  <c r="H5467" i="1"/>
  <c r="G5459" i="1"/>
  <c r="H5459" i="1"/>
  <c r="G5451" i="1"/>
  <c r="H5451" i="1"/>
  <c r="G5443" i="1"/>
  <c r="H5443" i="1"/>
  <c r="G5435" i="1"/>
  <c r="H5435" i="1"/>
  <c r="G5427" i="1"/>
  <c r="H5427" i="1"/>
  <c r="G5419" i="1"/>
  <c r="H5419" i="1"/>
  <c r="G5411" i="1"/>
  <c r="H5411" i="1"/>
  <c r="G5403" i="1"/>
  <c r="H5403" i="1"/>
  <c r="G5395" i="1"/>
  <c r="H5395" i="1"/>
  <c r="G5387" i="1"/>
  <c r="H5387" i="1"/>
  <c r="G5379" i="1"/>
  <c r="H5379" i="1"/>
  <c r="G5371" i="1"/>
  <c r="H5371" i="1"/>
  <c r="G5363" i="1"/>
  <c r="H5363" i="1"/>
  <c r="G5355" i="1"/>
  <c r="H5355" i="1"/>
  <c r="G5347" i="1"/>
  <c r="H5347" i="1"/>
  <c r="G5339" i="1"/>
  <c r="H5339" i="1"/>
  <c r="G5331" i="1"/>
  <c r="H5331" i="1"/>
  <c r="G5323" i="1"/>
  <c r="H5323" i="1"/>
  <c r="G5315" i="1"/>
  <c r="H5315" i="1"/>
  <c r="G5307" i="1"/>
  <c r="H5307" i="1"/>
  <c r="G5299" i="1"/>
  <c r="H5299" i="1"/>
  <c r="G5291" i="1"/>
  <c r="H5291" i="1"/>
  <c r="G5283" i="1"/>
  <c r="H5283" i="1"/>
  <c r="G5275" i="1"/>
  <c r="H5275" i="1"/>
  <c r="G5267" i="1"/>
  <c r="H5267" i="1"/>
  <c r="G5259" i="1"/>
  <c r="H5259" i="1"/>
  <c r="G5251" i="1"/>
  <c r="H5251" i="1"/>
  <c r="G5243" i="1"/>
  <c r="H5243" i="1"/>
  <c r="G5235" i="1"/>
  <c r="H5235" i="1"/>
  <c r="G5227" i="1"/>
  <c r="H5227" i="1"/>
  <c r="G5219" i="1"/>
  <c r="H5219" i="1"/>
  <c r="G5211" i="1"/>
  <c r="H5211" i="1"/>
  <c r="G5203" i="1"/>
  <c r="H5203" i="1"/>
  <c r="G5195" i="1"/>
  <c r="H5195" i="1"/>
  <c r="G5187" i="1"/>
  <c r="H5187" i="1"/>
  <c r="G5179" i="1"/>
  <c r="H5179" i="1"/>
  <c r="G5171" i="1"/>
  <c r="H5171" i="1"/>
  <c r="G5163" i="1"/>
  <c r="H5163" i="1"/>
  <c r="G5155" i="1"/>
  <c r="H5155" i="1"/>
  <c r="G5147" i="1"/>
  <c r="H5147" i="1"/>
  <c r="G5139" i="1"/>
  <c r="H5139" i="1"/>
  <c r="G5131" i="1"/>
  <c r="H5131" i="1"/>
  <c r="G5123" i="1"/>
  <c r="H5123" i="1"/>
  <c r="G5115" i="1"/>
  <c r="H5115" i="1"/>
  <c r="G5107" i="1"/>
  <c r="H5107" i="1"/>
  <c r="G5099" i="1"/>
  <c r="H5099" i="1"/>
  <c r="G5091" i="1"/>
  <c r="H5091" i="1"/>
  <c r="G5083" i="1"/>
  <c r="H5083" i="1"/>
  <c r="G5075" i="1"/>
  <c r="H5075" i="1"/>
  <c r="G5067" i="1"/>
  <c r="H5067" i="1"/>
  <c r="G5059" i="1"/>
  <c r="H5059" i="1"/>
  <c r="G5051" i="1"/>
  <c r="H5051" i="1"/>
  <c r="G5043" i="1"/>
  <c r="H5043" i="1"/>
  <c r="G5035" i="1"/>
  <c r="H5035" i="1"/>
  <c r="G5027" i="1"/>
  <c r="H5027" i="1"/>
  <c r="G5019" i="1"/>
  <c r="H5019" i="1"/>
  <c r="G5011" i="1"/>
  <c r="H5011" i="1"/>
  <c r="G5003" i="1"/>
  <c r="H5003" i="1"/>
  <c r="G4995" i="1"/>
  <c r="H4995" i="1"/>
  <c r="G4987" i="1"/>
  <c r="H4987" i="1"/>
  <c r="G4979" i="1"/>
  <c r="H4979" i="1"/>
  <c r="G4971" i="1"/>
  <c r="H4971" i="1"/>
  <c r="G4963" i="1"/>
  <c r="H4963" i="1"/>
  <c r="G4955" i="1"/>
  <c r="H4955" i="1"/>
  <c r="G4947" i="1"/>
  <c r="H4947" i="1"/>
  <c r="G4939" i="1"/>
  <c r="H4939" i="1"/>
  <c r="G4931" i="1"/>
  <c r="H4931" i="1"/>
  <c r="G4923" i="1"/>
  <c r="H4923" i="1"/>
  <c r="G4915" i="1"/>
  <c r="H4915" i="1"/>
  <c r="G4907" i="1"/>
  <c r="H4907" i="1"/>
  <c r="G4899" i="1"/>
  <c r="H4899" i="1"/>
  <c r="G4891" i="1"/>
  <c r="H4891" i="1"/>
  <c r="G4883" i="1"/>
  <c r="H4883" i="1"/>
  <c r="G4875" i="1"/>
  <c r="H4875" i="1"/>
  <c r="G4867" i="1"/>
  <c r="H4867" i="1"/>
  <c r="G4859" i="1"/>
  <c r="H4859" i="1"/>
  <c r="G4851" i="1"/>
  <c r="H4851" i="1"/>
  <c r="G4843" i="1"/>
  <c r="H4843" i="1"/>
  <c r="G4835" i="1"/>
  <c r="H4835" i="1"/>
  <c r="G4827" i="1"/>
  <c r="H4827" i="1"/>
  <c r="G4819" i="1"/>
  <c r="H4819" i="1"/>
  <c r="G4811" i="1"/>
  <c r="H4811" i="1"/>
  <c r="G4803" i="1"/>
  <c r="H4803" i="1"/>
  <c r="G4795" i="1"/>
  <c r="H4795" i="1"/>
  <c r="G4787" i="1"/>
  <c r="H4787" i="1"/>
  <c r="G4779" i="1"/>
  <c r="H4779" i="1"/>
  <c r="G4771" i="1"/>
  <c r="H4771" i="1"/>
  <c r="G4763" i="1"/>
  <c r="H4763" i="1"/>
  <c r="G4755" i="1"/>
  <c r="H4755" i="1"/>
  <c r="G4747" i="1"/>
  <c r="H4747" i="1"/>
  <c r="G4739" i="1"/>
  <c r="H4739" i="1"/>
  <c r="G4731" i="1"/>
  <c r="H4731" i="1"/>
  <c r="G4723" i="1"/>
  <c r="H4723" i="1"/>
  <c r="G4715" i="1"/>
  <c r="H4715" i="1"/>
  <c r="G4707" i="1"/>
  <c r="H4707" i="1"/>
  <c r="G4699" i="1"/>
  <c r="H4699" i="1"/>
  <c r="G4691" i="1"/>
  <c r="H4691" i="1"/>
  <c r="G4683" i="1"/>
  <c r="H4683" i="1"/>
  <c r="G4675" i="1"/>
  <c r="H4675" i="1"/>
  <c r="G4667" i="1"/>
  <c r="H4667" i="1"/>
  <c r="G4659" i="1"/>
  <c r="H4659" i="1"/>
  <c r="G4651" i="1"/>
  <c r="H4651" i="1"/>
  <c r="G4643" i="1"/>
  <c r="H4643" i="1"/>
  <c r="G4635" i="1"/>
  <c r="H4635" i="1"/>
  <c r="G4627" i="1"/>
  <c r="H4627" i="1"/>
  <c r="G4619" i="1"/>
  <c r="H4619" i="1"/>
  <c r="G4611" i="1"/>
  <c r="H4611" i="1"/>
  <c r="G4603" i="1"/>
  <c r="H4603" i="1"/>
  <c r="G4595" i="1"/>
  <c r="H4595" i="1"/>
  <c r="G4587" i="1"/>
  <c r="H4587" i="1"/>
  <c r="G4579" i="1"/>
  <c r="H4579" i="1"/>
  <c r="G4571" i="1"/>
  <c r="H4571" i="1"/>
  <c r="G4563" i="1"/>
  <c r="H4563" i="1"/>
  <c r="G4555" i="1"/>
  <c r="H4555" i="1"/>
  <c r="G4547" i="1"/>
  <c r="H4547" i="1"/>
  <c r="G4539" i="1"/>
  <c r="H4539" i="1"/>
  <c r="G4531" i="1"/>
  <c r="H4531" i="1"/>
  <c r="G4523" i="1"/>
  <c r="H4523" i="1"/>
  <c r="G4515" i="1"/>
  <c r="H4515" i="1"/>
  <c r="G4507" i="1"/>
  <c r="H4507" i="1"/>
  <c r="G4499" i="1"/>
  <c r="H4499" i="1"/>
  <c r="G4491" i="1"/>
  <c r="H4491" i="1"/>
  <c r="G4483" i="1"/>
  <c r="H4483" i="1"/>
  <c r="G4475" i="1"/>
  <c r="H4475" i="1"/>
  <c r="G4467" i="1"/>
  <c r="H4467" i="1"/>
  <c r="G4459" i="1"/>
  <c r="H4459" i="1"/>
  <c r="G4451" i="1"/>
  <c r="H4451" i="1"/>
  <c r="G4443" i="1"/>
  <c r="H4443" i="1"/>
  <c r="G4435" i="1"/>
  <c r="H4435" i="1"/>
  <c r="G4427" i="1"/>
  <c r="H4427" i="1"/>
  <c r="G4419" i="1"/>
  <c r="H4419" i="1"/>
  <c r="G4411" i="1"/>
  <c r="H4411" i="1"/>
  <c r="G4403" i="1"/>
  <c r="H4403" i="1"/>
  <c r="G4395" i="1"/>
  <c r="H4395" i="1"/>
  <c r="G4387" i="1"/>
  <c r="H4387" i="1"/>
  <c r="G4379" i="1"/>
  <c r="H4379" i="1"/>
  <c r="G4371" i="1"/>
  <c r="H4371" i="1"/>
  <c r="G4363" i="1"/>
  <c r="H4363" i="1"/>
  <c r="G4355" i="1"/>
  <c r="H4355" i="1"/>
  <c r="G4347" i="1"/>
  <c r="H4347" i="1"/>
  <c r="G4339" i="1"/>
  <c r="H4339" i="1"/>
  <c r="G4331" i="1"/>
  <c r="H4331" i="1"/>
  <c r="G4323" i="1"/>
  <c r="H4323" i="1"/>
  <c r="G4315" i="1"/>
  <c r="H4315" i="1"/>
  <c r="G4307" i="1"/>
  <c r="H4307" i="1"/>
  <c r="G4299" i="1"/>
  <c r="H4299" i="1"/>
  <c r="G4291" i="1"/>
  <c r="H4291" i="1"/>
  <c r="G4283" i="1"/>
  <c r="H4283" i="1"/>
  <c r="G4275" i="1"/>
  <c r="H4275" i="1"/>
  <c r="G4267" i="1"/>
  <c r="H4267" i="1"/>
  <c r="G4259" i="1"/>
  <c r="H4259" i="1"/>
  <c r="G4251" i="1"/>
  <c r="H4251" i="1"/>
  <c r="G4243" i="1"/>
  <c r="H4243" i="1"/>
  <c r="G4235" i="1"/>
  <c r="H4235" i="1"/>
  <c r="G4227" i="1"/>
  <c r="H4227" i="1"/>
  <c r="G4219" i="1"/>
  <c r="H4219" i="1"/>
  <c r="G4211" i="1"/>
  <c r="H4211" i="1"/>
  <c r="G4203" i="1"/>
  <c r="H4203" i="1"/>
  <c r="G4195" i="1"/>
  <c r="H4195" i="1"/>
  <c r="G4187" i="1"/>
  <c r="H4187" i="1"/>
  <c r="G4179" i="1"/>
  <c r="H4179" i="1"/>
  <c r="G4171" i="1"/>
  <c r="H4171" i="1"/>
  <c r="G4163" i="1"/>
  <c r="H4163" i="1"/>
  <c r="G4155" i="1"/>
  <c r="H4155" i="1"/>
  <c r="G4147" i="1"/>
  <c r="H4147" i="1"/>
  <c r="G4139" i="1"/>
  <c r="H4139" i="1"/>
  <c r="G4131" i="1"/>
  <c r="H4131" i="1"/>
  <c r="G4123" i="1"/>
  <c r="H4123" i="1"/>
  <c r="G4115" i="1"/>
  <c r="H4115" i="1"/>
  <c r="G4107" i="1"/>
  <c r="H4107" i="1"/>
  <c r="G4099" i="1"/>
  <c r="H4099" i="1"/>
  <c r="G4091" i="1"/>
  <c r="H4091" i="1"/>
  <c r="G4083" i="1"/>
  <c r="H4083" i="1"/>
  <c r="G4075" i="1"/>
  <c r="H4075" i="1"/>
  <c r="G4067" i="1"/>
  <c r="H4067" i="1"/>
  <c r="G4059" i="1"/>
  <c r="H4059" i="1"/>
  <c r="G4051" i="1"/>
  <c r="H4051" i="1"/>
  <c r="G4043" i="1"/>
  <c r="H4043" i="1"/>
  <c r="G4035" i="1"/>
  <c r="H4035" i="1"/>
  <c r="G4027" i="1"/>
  <c r="H4027" i="1"/>
  <c r="G4019" i="1"/>
  <c r="H4019" i="1"/>
  <c r="G4011" i="1"/>
  <c r="H4011" i="1"/>
  <c r="G4003" i="1"/>
  <c r="H4003" i="1"/>
  <c r="G3995" i="1"/>
  <c r="H3995" i="1"/>
  <c r="G3987" i="1"/>
  <c r="H3987" i="1"/>
  <c r="G3979" i="1"/>
  <c r="H3979" i="1"/>
  <c r="G3971" i="1"/>
  <c r="H3971" i="1"/>
  <c r="G3955" i="1"/>
  <c r="H3955" i="1"/>
  <c r="G3947" i="1"/>
  <c r="H3947" i="1"/>
  <c r="G3939" i="1"/>
  <c r="H3939" i="1"/>
  <c r="G3931" i="1"/>
  <c r="H3931" i="1"/>
  <c r="G3923" i="1"/>
  <c r="H3923" i="1"/>
  <c r="G3915" i="1"/>
  <c r="H3915" i="1"/>
  <c r="H3907" i="1"/>
  <c r="G3907" i="1"/>
  <c r="G3899" i="1"/>
  <c r="H3899" i="1"/>
  <c r="G3891" i="1"/>
  <c r="H3891" i="1"/>
  <c r="G3883" i="1"/>
  <c r="H3883" i="1"/>
  <c r="G3875" i="1"/>
  <c r="H3875" i="1"/>
  <c r="G3867" i="1"/>
  <c r="H3867" i="1"/>
  <c r="G3859" i="1"/>
  <c r="H3859" i="1"/>
  <c r="G3851" i="1"/>
  <c r="H3851" i="1"/>
  <c r="G3843" i="1"/>
  <c r="H3843" i="1"/>
  <c r="G3835" i="1"/>
  <c r="H3835" i="1"/>
  <c r="G3827" i="1"/>
  <c r="H3827" i="1"/>
  <c r="G3819" i="1"/>
  <c r="H3819" i="1"/>
  <c r="G3811" i="1"/>
  <c r="H3811" i="1"/>
  <c r="G3803" i="1"/>
  <c r="H3803" i="1"/>
  <c r="G3795" i="1"/>
  <c r="H3795" i="1"/>
  <c r="G3787" i="1"/>
  <c r="H3787" i="1"/>
  <c r="G3779" i="1"/>
  <c r="H3779" i="1"/>
  <c r="G3771" i="1"/>
  <c r="H3771" i="1"/>
  <c r="G3763" i="1"/>
  <c r="H3763" i="1"/>
  <c r="G3755" i="1"/>
  <c r="H3755" i="1"/>
  <c r="G3747" i="1"/>
  <c r="H3747" i="1"/>
  <c r="G3739" i="1"/>
  <c r="H3739" i="1"/>
  <c r="G3731" i="1"/>
  <c r="H3731" i="1"/>
  <c r="G3723" i="1"/>
  <c r="H3723" i="1"/>
  <c r="G3715" i="1"/>
  <c r="H3715" i="1"/>
  <c r="G3707" i="1"/>
  <c r="H3707" i="1"/>
  <c r="G3699" i="1"/>
  <c r="H3699" i="1"/>
  <c r="G3691" i="1"/>
  <c r="H3691" i="1"/>
  <c r="G3683" i="1"/>
  <c r="H3683" i="1"/>
  <c r="G3675" i="1"/>
  <c r="H3675" i="1"/>
  <c r="G3667" i="1"/>
  <c r="H3667" i="1"/>
  <c r="G3659" i="1"/>
  <c r="H3659" i="1"/>
  <c r="G3651" i="1"/>
  <c r="H3651" i="1"/>
  <c r="G3643" i="1"/>
  <c r="H3643" i="1"/>
  <c r="G3635" i="1"/>
  <c r="H3635" i="1"/>
  <c r="G3627" i="1"/>
  <c r="H3627" i="1"/>
  <c r="G3619" i="1"/>
  <c r="H3619" i="1"/>
  <c r="G3611" i="1"/>
  <c r="H3611" i="1"/>
  <c r="G3603" i="1"/>
  <c r="H3603" i="1"/>
  <c r="G3595" i="1"/>
  <c r="H3595" i="1"/>
  <c r="G3587" i="1"/>
  <c r="H3587" i="1"/>
  <c r="G3579" i="1"/>
  <c r="H3579" i="1"/>
  <c r="G3571" i="1"/>
  <c r="H3571" i="1"/>
  <c r="G3563" i="1"/>
  <c r="H3563" i="1"/>
  <c r="G3555" i="1"/>
  <c r="H3555" i="1"/>
  <c r="G3547" i="1"/>
  <c r="H3547" i="1"/>
  <c r="G3539" i="1"/>
  <c r="H3539" i="1"/>
  <c r="G3531" i="1"/>
  <c r="H3531" i="1"/>
  <c r="G3523" i="1"/>
  <c r="H3523" i="1"/>
  <c r="G3515" i="1"/>
  <c r="H3515" i="1"/>
  <c r="G3507" i="1"/>
  <c r="H3507" i="1"/>
  <c r="G3499" i="1"/>
  <c r="H3499" i="1"/>
  <c r="G3491" i="1"/>
  <c r="H3491" i="1"/>
  <c r="G3483" i="1"/>
  <c r="H3483" i="1"/>
  <c r="G3475" i="1"/>
  <c r="H3475" i="1"/>
  <c r="G3467" i="1"/>
  <c r="H3467" i="1"/>
  <c r="G3459" i="1"/>
  <c r="H3459" i="1"/>
  <c r="G3451" i="1"/>
  <c r="H3451" i="1"/>
  <c r="G3443" i="1"/>
  <c r="H3443" i="1"/>
  <c r="G3435" i="1"/>
  <c r="H3435" i="1"/>
  <c r="G3427" i="1"/>
  <c r="H3427" i="1"/>
  <c r="G3419" i="1"/>
  <c r="H3419" i="1"/>
  <c r="G3411" i="1"/>
  <c r="H3411" i="1"/>
  <c r="G3403" i="1"/>
  <c r="H3403" i="1"/>
  <c r="G3395" i="1"/>
  <c r="H3395" i="1"/>
  <c r="G3387" i="1"/>
  <c r="H3387" i="1"/>
  <c r="G3379" i="1"/>
  <c r="H3379" i="1"/>
  <c r="G3371" i="1"/>
  <c r="H3371" i="1"/>
  <c r="G3363" i="1"/>
  <c r="H3363" i="1"/>
  <c r="G3355" i="1"/>
  <c r="H3355" i="1"/>
  <c r="G3347" i="1"/>
  <c r="H3347" i="1"/>
  <c r="G3339" i="1"/>
  <c r="H3339" i="1"/>
  <c r="G3331" i="1"/>
  <c r="H3331" i="1"/>
  <c r="G3323" i="1"/>
  <c r="H3323" i="1"/>
  <c r="G3315" i="1"/>
  <c r="H3315" i="1"/>
  <c r="G3307" i="1"/>
  <c r="H3307" i="1"/>
  <c r="G3283" i="1"/>
  <c r="H3283" i="1"/>
  <c r="G3275" i="1"/>
  <c r="H3275" i="1"/>
  <c r="G3267" i="1"/>
  <c r="H3267" i="1"/>
  <c r="G3259" i="1"/>
  <c r="H3259" i="1"/>
  <c r="G3251" i="1"/>
  <c r="H3251" i="1"/>
  <c r="G3243" i="1"/>
  <c r="H3243" i="1"/>
  <c r="G3235" i="1"/>
  <c r="H3235" i="1"/>
  <c r="G3227" i="1"/>
  <c r="H3227" i="1"/>
  <c r="G3219" i="1"/>
  <c r="H3219" i="1"/>
  <c r="G3211" i="1"/>
  <c r="H3211" i="1"/>
  <c r="G3203" i="1"/>
  <c r="H3203" i="1"/>
  <c r="G3195" i="1"/>
  <c r="H3195" i="1"/>
  <c r="G3187" i="1"/>
  <c r="H3187" i="1"/>
  <c r="G3179" i="1"/>
  <c r="H3179" i="1"/>
  <c r="G3171" i="1"/>
  <c r="H3171" i="1"/>
  <c r="G3163" i="1"/>
  <c r="H3163" i="1"/>
  <c r="G3155" i="1"/>
  <c r="H3155" i="1"/>
  <c r="G3147" i="1"/>
  <c r="H3147" i="1"/>
  <c r="G3139" i="1"/>
  <c r="H3139" i="1"/>
  <c r="G3131" i="1"/>
  <c r="H3131" i="1"/>
  <c r="G3123" i="1"/>
  <c r="H3123" i="1"/>
  <c r="G3115" i="1"/>
  <c r="H3115" i="1"/>
  <c r="G3107" i="1"/>
  <c r="H3107" i="1"/>
  <c r="G3099" i="1"/>
  <c r="H3099" i="1"/>
  <c r="G3091" i="1"/>
  <c r="H3091" i="1"/>
  <c r="G3083" i="1"/>
  <c r="H3083" i="1"/>
  <c r="G3075" i="1"/>
  <c r="H3075" i="1"/>
  <c r="G3067" i="1"/>
  <c r="H3067" i="1"/>
  <c r="G3059" i="1"/>
  <c r="H3059" i="1"/>
  <c r="G3051" i="1"/>
  <c r="H3051" i="1"/>
  <c r="G3043" i="1"/>
  <c r="H3043" i="1"/>
  <c r="G3035" i="1"/>
  <c r="H3035" i="1"/>
  <c r="G3027" i="1"/>
  <c r="H3027" i="1"/>
  <c r="G3019" i="1"/>
  <c r="H3019" i="1"/>
  <c r="G3011" i="1"/>
  <c r="H3011" i="1"/>
  <c r="G3003" i="1"/>
  <c r="H3003" i="1"/>
  <c r="G2995" i="1"/>
  <c r="H2995" i="1"/>
  <c r="G2987" i="1"/>
  <c r="H2987" i="1"/>
  <c r="G2979" i="1"/>
  <c r="H2979" i="1"/>
  <c r="G2971" i="1"/>
  <c r="H2971" i="1"/>
  <c r="G2963" i="1"/>
  <c r="H2963" i="1"/>
  <c r="G2955" i="1"/>
  <c r="H2955" i="1"/>
  <c r="G2947" i="1"/>
  <c r="H2947" i="1"/>
  <c r="G2939" i="1"/>
  <c r="H2939" i="1"/>
  <c r="G2931" i="1"/>
  <c r="H2931" i="1"/>
  <c r="G2923" i="1"/>
  <c r="H2923" i="1"/>
  <c r="G2915" i="1"/>
  <c r="H2915" i="1"/>
  <c r="G2907" i="1"/>
  <c r="H2907" i="1"/>
  <c r="G2899" i="1"/>
  <c r="H2899" i="1"/>
  <c r="G2891" i="1"/>
  <c r="H2891" i="1"/>
  <c r="G2883" i="1"/>
  <c r="H2883" i="1"/>
  <c r="G2875" i="1"/>
  <c r="H2875" i="1"/>
  <c r="G2867" i="1"/>
  <c r="H2867" i="1"/>
  <c r="G2859" i="1"/>
  <c r="H2859" i="1"/>
  <c r="G2851" i="1"/>
  <c r="H2851" i="1"/>
  <c r="G2843" i="1"/>
  <c r="H2843" i="1"/>
  <c r="G2835" i="1"/>
  <c r="H2835" i="1"/>
  <c r="G2827" i="1"/>
  <c r="H2827" i="1"/>
  <c r="G2819" i="1"/>
  <c r="H2819" i="1"/>
  <c r="G2811" i="1"/>
  <c r="H2811" i="1"/>
  <c r="G2803" i="1"/>
  <c r="H2803" i="1"/>
  <c r="G2795" i="1"/>
  <c r="H2795" i="1"/>
  <c r="G2787" i="1"/>
  <c r="H2787" i="1"/>
  <c r="G2779" i="1"/>
  <c r="H2779" i="1"/>
  <c r="G2771" i="1"/>
  <c r="H2771" i="1"/>
  <c r="G2763" i="1"/>
  <c r="H2763" i="1"/>
  <c r="G2755" i="1"/>
  <c r="H2755" i="1"/>
  <c r="G2747" i="1"/>
  <c r="H2747" i="1"/>
  <c r="G2739" i="1"/>
  <c r="H2739" i="1"/>
  <c r="G2731" i="1"/>
  <c r="H2731" i="1"/>
  <c r="G2723" i="1"/>
  <c r="H2723" i="1"/>
  <c r="G2715" i="1"/>
  <c r="H2715" i="1"/>
  <c r="G2707" i="1"/>
  <c r="H2707" i="1"/>
  <c r="G2699" i="1"/>
  <c r="H2699" i="1"/>
  <c r="G2691" i="1"/>
  <c r="H2691" i="1"/>
  <c r="G2683" i="1"/>
  <c r="H2683" i="1"/>
  <c r="G2675" i="1"/>
  <c r="H2675" i="1"/>
  <c r="G2667" i="1"/>
  <c r="H2667" i="1"/>
  <c r="G2659" i="1"/>
  <c r="H2659" i="1"/>
  <c r="G2651" i="1"/>
  <c r="H2651" i="1"/>
  <c r="G2643" i="1"/>
  <c r="H2643" i="1"/>
  <c r="G2635" i="1"/>
  <c r="H2635" i="1"/>
  <c r="G2627" i="1"/>
  <c r="H2627" i="1"/>
  <c r="G2619" i="1"/>
  <c r="H2619" i="1"/>
  <c r="G2611" i="1"/>
  <c r="H2611" i="1"/>
  <c r="G2603" i="1"/>
  <c r="H2603" i="1"/>
  <c r="G2595" i="1"/>
  <c r="H2595" i="1"/>
  <c r="G2587" i="1"/>
  <c r="H2587" i="1"/>
  <c r="G2579" i="1"/>
  <c r="H2579" i="1"/>
  <c r="G2563" i="1"/>
  <c r="G2555" i="1"/>
  <c r="H2555" i="1"/>
  <c r="G2547" i="1"/>
  <c r="H2547" i="1"/>
  <c r="G2539" i="1"/>
  <c r="H2539" i="1"/>
  <c r="G2531" i="1"/>
  <c r="H2531" i="1"/>
  <c r="G2523" i="1"/>
  <c r="H2523" i="1"/>
  <c r="G2515" i="1"/>
  <c r="H2515" i="1"/>
  <c r="G2507" i="1"/>
  <c r="H2507" i="1"/>
  <c r="G2499" i="1"/>
  <c r="H2499" i="1"/>
  <c r="G2491" i="1"/>
  <c r="H2491" i="1"/>
  <c r="G2483" i="1"/>
  <c r="H2483" i="1"/>
  <c r="G2475" i="1"/>
  <c r="H2475" i="1"/>
  <c r="G2467" i="1"/>
  <c r="H2467" i="1"/>
  <c r="G2459" i="1"/>
  <c r="H2459" i="1"/>
  <c r="G2451" i="1"/>
  <c r="H2451" i="1"/>
  <c r="G2443" i="1"/>
  <c r="H2443" i="1"/>
  <c r="G2435" i="1"/>
  <c r="H2435" i="1"/>
  <c r="G2427" i="1"/>
  <c r="H2427" i="1"/>
  <c r="G2419" i="1"/>
  <c r="H2419" i="1"/>
  <c r="G2411" i="1"/>
  <c r="H2411" i="1"/>
  <c r="G2403" i="1"/>
  <c r="H2403" i="1"/>
  <c r="G2395" i="1"/>
  <c r="H2395" i="1"/>
  <c r="G2387" i="1"/>
  <c r="H2387" i="1"/>
  <c r="G2379" i="1"/>
  <c r="H2379" i="1"/>
  <c r="G2371" i="1"/>
  <c r="H2371" i="1"/>
  <c r="G2363" i="1"/>
  <c r="H2363" i="1"/>
  <c r="G2355" i="1"/>
  <c r="H2355" i="1"/>
  <c r="G2347" i="1"/>
  <c r="H2347" i="1"/>
  <c r="G2339" i="1"/>
  <c r="H2339" i="1"/>
  <c r="G2331" i="1"/>
  <c r="H2331" i="1"/>
  <c r="G2323" i="1"/>
  <c r="H2323" i="1"/>
  <c r="G2315" i="1"/>
  <c r="H2315" i="1"/>
  <c r="G2307" i="1"/>
  <c r="H2307" i="1"/>
  <c r="G2299" i="1"/>
  <c r="H2299" i="1"/>
  <c r="G2291" i="1"/>
  <c r="H2291" i="1"/>
  <c r="G2283" i="1"/>
  <c r="H2283" i="1"/>
  <c r="G2275" i="1"/>
  <c r="H2275" i="1"/>
  <c r="G2267" i="1"/>
  <c r="H2267" i="1"/>
  <c r="G2259" i="1"/>
  <c r="H2259" i="1"/>
  <c r="G2251" i="1"/>
  <c r="H2251" i="1"/>
  <c r="G2243" i="1"/>
  <c r="H2243" i="1"/>
  <c r="G2235" i="1"/>
  <c r="H2235" i="1"/>
  <c r="G2227" i="1"/>
  <c r="H2227" i="1"/>
  <c r="G2219" i="1"/>
  <c r="H2219" i="1"/>
  <c r="G2211" i="1"/>
  <c r="H2211" i="1"/>
  <c r="G2203" i="1"/>
  <c r="H2203" i="1"/>
  <c r="G2195" i="1"/>
  <c r="H2195" i="1"/>
  <c r="G2187" i="1"/>
  <c r="H2187" i="1"/>
  <c r="G2179" i="1"/>
  <c r="H2179" i="1"/>
  <c r="G2171" i="1"/>
  <c r="H2171" i="1"/>
  <c r="G2163" i="1"/>
  <c r="H2163" i="1"/>
  <c r="G2155" i="1"/>
  <c r="H2155" i="1"/>
  <c r="G2147" i="1"/>
  <c r="H2147" i="1"/>
  <c r="G2139" i="1"/>
  <c r="H2139" i="1"/>
  <c r="G2131" i="1"/>
  <c r="H2131" i="1"/>
  <c r="G2123" i="1"/>
  <c r="H2123" i="1"/>
  <c r="G2115" i="1"/>
  <c r="H2115" i="1"/>
  <c r="G2107" i="1"/>
  <c r="H2107" i="1"/>
  <c r="G2099" i="1"/>
  <c r="H2099" i="1"/>
  <c r="G2091" i="1"/>
  <c r="H2091" i="1"/>
  <c r="G2083" i="1"/>
  <c r="H2083" i="1"/>
  <c r="G2075" i="1"/>
  <c r="H2075" i="1"/>
  <c r="G2067" i="1"/>
  <c r="H2067" i="1"/>
  <c r="G2059" i="1"/>
  <c r="H2059" i="1"/>
  <c r="G2051" i="1"/>
  <c r="H2051" i="1"/>
  <c r="G2043" i="1"/>
  <c r="H2043" i="1"/>
  <c r="G2033" i="1"/>
  <c r="H2033" i="1"/>
  <c r="L2024" i="1"/>
  <c r="L2015" i="1"/>
  <c r="G2006" i="1"/>
  <c r="H2006" i="1"/>
  <c r="G1997" i="1"/>
  <c r="H1997" i="1"/>
  <c r="G1988" i="1"/>
  <c r="H1988" i="1"/>
  <c r="G1979" i="1"/>
  <c r="H1979" i="1"/>
  <c r="G1969" i="1"/>
  <c r="H1969" i="1"/>
  <c r="L1960" i="1"/>
  <c r="L1951" i="1"/>
  <c r="G1942" i="1"/>
  <c r="H1942" i="1"/>
  <c r="G1933" i="1"/>
  <c r="H1933" i="1"/>
  <c r="G1924" i="1"/>
  <c r="H1924" i="1"/>
  <c r="G1915" i="1"/>
  <c r="H1915" i="1"/>
  <c r="G1905" i="1"/>
  <c r="H1905" i="1"/>
  <c r="L1896" i="1"/>
  <c r="L1887" i="1"/>
  <c r="G1878" i="1"/>
  <c r="H1878" i="1"/>
  <c r="G1869" i="1"/>
  <c r="H1869" i="1"/>
  <c r="G1860" i="1"/>
  <c r="H1860" i="1"/>
  <c r="G1851" i="1"/>
  <c r="H1851" i="1"/>
  <c r="G1841" i="1"/>
  <c r="H1841" i="1"/>
  <c r="L1832" i="1"/>
  <c r="L1823" i="1"/>
  <c r="G1814" i="1"/>
  <c r="H1814" i="1"/>
  <c r="G1805" i="1"/>
  <c r="H1805" i="1"/>
  <c r="G1796" i="1"/>
  <c r="H1796" i="1"/>
  <c r="G1787" i="1"/>
  <c r="H1787" i="1"/>
  <c r="G1777" i="1"/>
  <c r="H1777" i="1"/>
  <c r="L1768" i="1"/>
  <c r="L1759" i="1"/>
  <c r="G1750" i="1"/>
  <c r="H1750" i="1"/>
  <c r="G1741" i="1"/>
  <c r="H1741" i="1"/>
  <c r="G1732" i="1"/>
  <c r="H1732" i="1"/>
  <c r="G1723" i="1"/>
  <c r="H1723" i="1"/>
  <c r="G1713" i="1"/>
  <c r="H1713" i="1"/>
  <c r="L1704" i="1"/>
  <c r="L1695" i="1"/>
  <c r="G1686" i="1"/>
  <c r="H1686" i="1"/>
  <c r="G1677" i="1"/>
  <c r="H1677" i="1"/>
  <c r="G1659" i="1"/>
  <c r="H1659" i="1"/>
  <c r="G1649" i="1"/>
  <c r="H1649" i="1"/>
  <c r="L1640" i="1"/>
  <c r="L1631" i="1"/>
  <c r="G1622" i="1"/>
  <c r="H1622" i="1"/>
  <c r="G1613" i="1"/>
  <c r="H1613" i="1"/>
  <c r="G1604" i="1"/>
  <c r="H1604" i="1"/>
  <c r="G1595" i="1"/>
  <c r="H1595" i="1"/>
  <c r="G1585" i="1"/>
  <c r="H1585" i="1"/>
  <c r="L1576" i="1"/>
  <c r="L1567" i="1"/>
  <c r="G1540" i="1"/>
  <c r="H1540" i="1"/>
  <c r="G1531" i="1"/>
  <c r="H1531" i="1"/>
  <c r="G1521" i="1"/>
  <c r="H1521" i="1"/>
  <c r="L1512" i="1"/>
  <c r="L1503" i="1"/>
  <c r="G1485" i="1"/>
  <c r="H1485" i="1"/>
  <c r="G1476" i="1"/>
  <c r="H1476" i="1"/>
  <c r="G1467" i="1"/>
  <c r="H1467" i="1"/>
  <c r="G1457" i="1"/>
  <c r="H1457" i="1"/>
  <c r="L1448" i="1"/>
  <c r="L1439" i="1"/>
  <c r="G1430" i="1"/>
  <c r="H1430" i="1"/>
  <c r="G1421" i="1"/>
  <c r="H1421" i="1"/>
  <c r="G1412" i="1"/>
  <c r="H1412" i="1"/>
  <c r="G1403" i="1"/>
  <c r="H1403" i="1"/>
  <c r="G1393" i="1"/>
  <c r="H1393" i="1"/>
  <c r="L1384" i="1"/>
  <c r="L1375" i="1"/>
  <c r="G1357" i="1"/>
  <c r="H1357" i="1"/>
  <c r="G1348" i="1"/>
  <c r="H1348" i="1"/>
  <c r="G1339" i="1"/>
  <c r="H1339" i="1"/>
  <c r="G1329" i="1"/>
  <c r="H1329" i="1"/>
  <c r="L1320" i="1"/>
  <c r="L1311" i="1"/>
  <c r="G1302" i="1"/>
  <c r="H1302" i="1"/>
  <c r="G1293" i="1"/>
  <c r="H1293" i="1"/>
  <c r="G1284" i="1"/>
  <c r="H1284" i="1"/>
  <c r="G1275" i="1"/>
  <c r="H1275" i="1"/>
  <c r="G1265" i="1"/>
  <c r="H1265" i="1"/>
  <c r="L1256" i="1"/>
  <c r="L1247" i="1"/>
  <c r="G1229" i="1"/>
  <c r="H1229" i="1"/>
  <c r="G1220" i="1"/>
  <c r="H1220" i="1"/>
  <c r="G1211" i="1"/>
  <c r="H1211" i="1"/>
  <c r="G1201" i="1"/>
  <c r="H1201" i="1"/>
  <c r="L1192" i="1"/>
  <c r="L1183" i="1"/>
  <c r="G1174" i="1"/>
  <c r="H1174" i="1"/>
  <c r="G1165" i="1"/>
  <c r="H1165" i="1"/>
  <c r="G1156" i="1"/>
  <c r="H1156" i="1"/>
  <c r="G1147" i="1"/>
  <c r="H1147" i="1"/>
  <c r="G1137" i="1"/>
  <c r="H1137" i="1"/>
  <c r="L1128" i="1"/>
  <c r="L1119" i="1"/>
  <c r="G1110" i="1"/>
  <c r="H1110" i="1"/>
  <c r="G1101" i="1"/>
  <c r="H1101" i="1"/>
  <c r="G1092" i="1"/>
  <c r="H1092" i="1"/>
  <c r="G1083" i="1"/>
  <c r="H1083" i="1"/>
  <c r="G1073" i="1"/>
  <c r="H1073" i="1"/>
  <c r="L1064" i="1"/>
  <c r="L1055" i="1"/>
  <c r="G1046" i="1"/>
  <c r="H1046" i="1"/>
  <c r="G1037" i="1"/>
  <c r="H1037" i="1"/>
  <c r="G1028" i="1"/>
  <c r="H1028" i="1"/>
  <c r="G1019" i="1"/>
  <c r="H1019" i="1"/>
  <c r="G1009" i="1"/>
  <c r="H1009" i="1"/>
  <c r="L1000" i="1"/>
  <c r="L991" i="1"/>
  <c r="G982" i="1"/>
  <c r="H982" i="1"/>
  <c r="G973" i="1"/>
  <c r="H973" i="1"/>
  <c r="G964" i="1"/>
  <c r="H964" i="1"/>
  <c r="G955" i="1"/>
  <c r="H955" i="1"/>
  <c r="G945" i="1"/>
  <c r="H945" i="1"/>
  <c r="L936" i="1"/>
  <c r="L927" i="1"/>
  <c r="G918" i="1"/>
  <c r="H918" i="1"/>
  <c r="G909" i="1"/>
  <c r="H909" i="1"/>
  <c r="G900" i="1"/>
  <c r="H900" i="1"/>
  <c r="G891" i="1"/>
  <c r="H891" i="1"/>
  <c r="G881" i="1"/>
  <c r="H881" i="1"/>
  <c r="L872" i="1"/>
  <c r="L863" i="1"/>
  <c r="G854" i="1"/>
  <c r="H854" i="1"/>
  <c r="G845" i="1"/>
  <c r="H845" i="1"/>
  <c r="G836" i="1"/>
  <c r="H836" i="1"/>
  <c r="G827" i="1"/>
  <c r="H827" i="1"/>
  <c r="G817" i="1"/>
  <c r="H817" i="1"/>
  <c r="L808" i="1"/>
  <c r="L799" i="1"/>
  <c r="G790" i="1"/>
  <c r="H790" i="1"/>
  <c r="G781" i="1"/>
  <c r="H781" i="1"/>
  <c r="G772" i="1"/>
  <c r="H772" i="1"/>
  <c r="G763" i="1"/>
  <c r="H763" i="1"/>
  <c r="L744" i="1"/>
  <c r="L735" i="1"/>
  <c r="G726" i="1"/>
  <c r="H726" i="1"/>
  <c r="G717" i="1"/>
  <c r="H717" i="1"/>
  <c r="G708" i="1"/>
  <c r="H708" i="1"/>
  <c r="G699" i="1"/>
  <c r="H699" i="1"/>
  <c r="G689" i="1"/>
  <c r="H689" i="1"/>
  <c r="L680" i="1"/>
  <c r="L671" i="1"/>
  <c r="G662" i="1"/>
  <c r="H662" i="1"/>
  <c r="G653" i="1"/>
  <c r="H653" i="1"/>
  <c r="G644" i="1"/>
  <c r="H644" i="1"/>
  <c r="G635" i="1"/>
  <c r="H635" i="1"/>
  <c r="G625" i="1"/>
  <c r="H625" i="1"/>
  <c r="L616" i="1"/>
  <c r="L607" i="1"/>
  <c r="G598" i="1"/>
  <c r="H598" i="1"/>
  <c r="G589" i="1"/>
  <c r="H589" i="1"/>
  <c r="G580" i="1"/>
  <c r="H580" i="1"/>
  <c r="G571" i="1"/>
  <c r="H571" i="1"/>
  <c r="G561" i="1"/>
  <c r="H561" i="1"/>
  <c r="L552" i="1"/>
  <c r="L543" i="1"/>
  <c r="G534" i="1"/>
  <c r="H534" i="1"/>
  <c r="G525" i="1"/>
  <c r="H525" i="1"/>
  <c r="G516" i="1"/>
  <c r="H516" i="1"/>
  <c r="G507" i="1"/>
  <c r="H507" i="1"/>
  <c r="G497" i="1"/>
  <c r="H497" i="1"/>
  <c r="L488" i="1"/>
  <c r="L479" i="1"/>
  <c r="G470" i="1"/>
  <c r="H470" i="1"/>
  <c r="G461" i="1"/>
  <c r="H461" i="1"/>
  <c r="G452" i="1"/>
  <c r="H452" i="1"/>
  <c r="G443" i="1"/>
  <c r="H443" i="1"/>
  <c r="G433" i="1"/>
  <c r="H433" i="1"/>
  <c r="L424" i="1"/>
  <c r="L415" i="1"/>
  <c r="G397" i="1"/>
  <c r="H397" i="1"/>
  <c r="G388" i="1"/>
  <c r="H388" i="1"/>
  <c r="G379" i="1"/>
  <c r="H379" i="1"/>
  <c r="G369" i="1"/>
  <c r="H369" i="1"/>
  <c r="L360" i="1"/>
  <c r="L351" i="1"/>
  <c r="G342" i="1"/>
  <c r="H342" i="1"/>
  <c r="G333" i="1"/>
  <c r="H333" i="1"/>
  <c r="G324" i="1"/>
  <c r="H324" i="1"/>
  <c r="G315" i="1"/>
  <c r="H315" i="1"/>
  <c r="G305" i="1"/>
  <c r="H305" i="1"/>
  <c r="L296" i="1"/>
  <c r="L287" i="1"/>
  <c r="G278" i="1"/>
  <c r="H278" i="1"/>
  <c r="G269" i="1"/>
  <c r="H269" i="1"/>
  <c r="G260" i="1"/>
  <c r="H260" i="1"/>
  <c r="G251" i="1"/>
  <c r="H251" i="1"/>
  <c r="G241" i="1"/>
  <c r="H241" i="1"/>
  <c r="L232" i="1"/>
  <c r="L223" i="1"/>
  <c r="G214" i="1"/>
  <c r="H214" i="1"/>
  <c r="G205" i="1"/>
  <c r="H205" i="1"/>
  <c r="G196" i="1"/>
  <c r="H196" i="1"/>
  <c r="G187" i="1"/>
  <c r="H187" i="1"/>
  <c r="G177" i="1"/>
  <c r="H177" i="1"/>
  <c r="L168" i="1"/>
  <c r="L159" i="1"/>
  <c r="G150" i="1"/>
  <c r="H150" i="1"/>
  <c r="G141" i="1"/>
  <c r="H141" i="1"/>
  <c r="G132" i="1"/>
  <c r="H132" i="1"/>
  <c r="G123" i="1"/>
  <c r="H123" i="1"/>
  <c r="G113" i="1"/>
  <c r="H113" i="1"/>
  <c r="L104" i="1"/>
  <c r="L95" i="1"/>
  <c r="G86" i="1"/>
  <c r="H86" i="1"/>
  <c r="G77" i="1"/>
  <c r="H77" i="1"/>
  <c r="G68" i="1"/>
  <c r="H68" i="1"/>
  <c r="G59" i="1"/>
  <c r="H59" i="1"/>
  <c r="G49" i="1"/>
  <c r="H49" i="1"/>
  <c r="G31" i="1"/>
  <c r="H31" i="1"/>
  <c r="G22" i="1"/>
  <c r="H22" i="1"/>
  <c r="G13" i="1"/>
  <c r="H13" i="1"/>
  <c r="G4" i="1"/>
  <c r="H4" i="1"/>
  <c r="H9956" i="1"/>
  <c r="H9892" i="1"/>
  <c r="H9860" i="1"/>
  <c r="H9828" i="1"/>
  <c r="H9764" i="1"/>
  <c r="H9732" i="1"/>
  <c r="H9700" i="1"/>
  <c r="H9668" i="1"/>
  <c r="H9636" i="1"/>
  <c r="H9604" i="1"/>
  <c r="H9572" i="1"/>
  <c r="H9508" i="1"/>
  <c r="H9476" i="1"/>
  <c r="H9444" i="1"/>
  <c r="H9380" i="1"/>
  <c r="H9348" i="1"/>
  <c r="H9316" i="1"/>
  <c r="H9284" i="1"/>
  <c r="H9252" i="1"/>
  <c r="H9220" i="1"/>
  <c r="H9188" i="1"/>
  <c r="H9156" i="1"/>
  <c r="H9124" i="1"/>
  <c r="H9092" i="1"/>
  <c r="H9060" i="1"/>
  <c r="H9028" i="1"/>
  <c r="H8996" i="1"/>
  <c r="H8964" i="1"/>
  <c r="H8932" i="1"/>
  <c r="H8900" i="1"/>
  <c r="H8868" i="1"/>
  <c r="H8836" i="1"/>
  <c r="H8804" i="1"/>
  <c r="H8772" i="1"/>
  <c r="H8740" i="1"/>
  <c r="H8708" i="1"/>
  <c r="H8676" i="1"/>
  <c r="H8644" i="1"/>
  <c r="H8612" i="1"/>
  <c r="H8580" i="1"/>
  <c r="H8548" i="1"/>
  <c r="H8516" i="1"/>
  <c r="H8484" i="1"/>
  <c r="H8452" i="1"/>
  <c r="H8420" i="1"/>
  <c r="H8388" i="1"/>
  <c r="H8356" i="1"/>
  <c r="H8324" i="1"/>
  <c r="H8292" i="1"/>
  <c r="H8260" i="1"/>
  <c r="H8228" i="1"/>
  <c r="H8196" i="1"/>
  <c r="H8164" i="1"/>
  <c r="H8132" i="1"/>
  <c r="H8100" i="1"/>
  <c r="H8068" i="1"/>
  <c r="H8036" i="1"/>
  <c r="H8004" i="1"/>
  <c r="H7972" i="1"/>
  <c r="H7940" i="1"/>
  <c r="H7908" i="1"/>
  <c r="H7876" i="1"/>
  <c r="H7844" i="1"/>
  <c r="H7812" i="1"/>
  <c r="H7780" i="1"/>
  <c r="H7748" i="1"/>
  <c r="H7716" i="1"/>
  <c r="H7684" i="1"/>
  <c r="H7652" i="1"/>
  <c r="H7620" i="1"/>
  <c r="H7588" i="1"/>
  <c r="H7556" i="1"/>
  <c r="H7524" i="1"/>
  <c r="H7492" i="1"/>
  <c r="H7460" i="1"/>
  <c r="H7428" i="1"/>
  <c r="H7396" i="1"/>
  <c r="H7364" i="1"/>
  <c r="H7332" i="1"/>
  <c r="H7300" i="1"/>
  <c r="H7268" i="1"/>
  <c r="H7236" i="1"/>
  <c r="H7204" i="1"/>
  <c r="H7172" i="1"/>
  <c r="H7140" i="1"/>
  <c r="H7108" i="1"/>
  <c r="H7076" i="1"/>
  <c r="H7044" i="1"/>
  <c r="H7012" i="1"/>
  <c r="H6980" i="1"/>
  <c r="H6948" i="1"/>
  <c r="H6916" i="1"/>
  <c r="H6884" i="1"/>
  <c r="H6852" i="1"/>
  <c r="H6820" i="1"/>
  <c r="H6788" i="1"/>
  <c r="H6756" i="1"/>
  <c r="H6724" i="1"/>
  <c r="H6692" i="1"/>
  <c r="H6660" i="1"/>
  <c r="H6628" i="1"/>
  <c r="H6596" i="1"/>
  <c r="H6564" i="1"/>
  <c r="H6532" i="1"/>
  <c r="H6500" i="1"/>
  <c r="H6468" i="1"/>
  <c r="H6436" i="1"/>
  <c r="H6404" i="1"/>
  <c r="H6372" i="1"/>
  <c r="H6340" i="1"/>
  <c r="H6308" i="1"/>
  <c r="H6269" i="1"/>
  <c r="H6226" i="1"/>
  <c r="H6141" i="1"/>
  <c r="H6098" i="1"/>
  <c r="H6046" i="1"/>
  <c r="H5996" i="1"/>
  <c r="H5945" i="1"/>
  <c r="H5893" i="1"/>
  <c r="H5842" i="1"/>
  <c r="H5790" i="1"/>
  <c r="H5740" i="1"/>
  <c r="H5689" i="1"/>
  <c r="H5636" i="1"/>
  <c r="H5572" i="1"/>
  <c r="H5508" i="1"/>
  <c r="H5444" i="1"/>
  <c r="H5380" i="1"/>
  <c r="H5316" i="1"/>
  <c r="H5252" i="1"/>
  <c r="H5177" i="1"/>
  <c r="H5052" i="1"/>
  <c r="H4924" i="1"/>
  <c r="H4796" i="1"/>
  <c r="H4668" i="1"/>
  <c r="H4540" i="1"/>
  <c r="H4412" i="1"/>
  <c r="H4284" i="1"/>
  <c r="H4156" i="1"/>
  <c r="H4028" i="1"/>
  <c r="H3900" i="1"/>
  <c r="H3772" i="1"/>
  <c r="H3644" i="1"/>
  <c r="H3516" i="1"/>
  <c r="H3388" i="1"/>
  <c r="H3260" i="1"/>
  <c r="H3132" i="1"/>
  <c r="H3004" i="1"/>
  <c r="H2876" i="1"/>
  <c r="H2620" i="1"/>
  <c r="H2492" i="1"/>
  <c r="H2364" i="1"/>
  <c r="H2236" i="1"/>
  <c r="H2108" i="1"/>
  <c r="H1980" i="1"/>
  <c r="H1852" i="1"/>
  <c r="H1681" i="1"/>
  <c r="H1470" i="1"/>
  <c r="H1102" i="1"/>
  <c r="H590" i="1"/>
  <c r="H78" i="1"/>
  <c r="G9085" i="1"/>
  <c r="G6719" i="1"/>
  <c r="H6719" i="1"/>
  <c r="G6559" i="1"/>
  <c r="H6559" i="1"/>
  <c r="G6327" i="1"/>
  <c r="H6327" i="1"/>
  <c r="G6191" i="1"/>
  <c r="H6191" i="1"/>
  <c r="G4823" i="1"/>
  <c r="H4823" i="1"/>
  <c r="G9946" i="1"/>
  <c r="H9946" i="1"/>
  <c r="H9930" i="1"/>
  <c r="G9914" i="1"/>
  <c r="H9914" i="1"/>
  <c r="G9906" i="1"/>
  <c r="H9906" i="1"/>
  <c r="G9898" i="1"/>
  <c r="H9898" i="1"/>
  <c r="G9882" i="1"/>
  <c r="H9882" i="1"/>
  <c r="G9866" i="1"/>
  <c r="H9866" i="1"/>
  <c r="G9850" i="1"/>
  <c r="H9850" i="1"/>
  <c r="G9842" i="1"/>
  <c r="H9842" i="1"/>
  <c r="G9834" i="1"/>
  <c r="H9834" i="1"/>
  <c r="H9802" i="1"/>
  <c r="G9786" i="1"/>
  <c r="H9786" i="1"/>
  <c r="G9778" i="1"/>
  <c r="H9778" i="1"/>
  <c r="G9770" i="1"/>
  <c r="H9770" i="1"/>
  <c r="G9754" i="1"/>
  <c r="H9754" i="1"/>
  <c r="G9722" i="1"/>
  <c r="H9722" i="1"/>
  <c r="H9714" i="1"/>
  <c r="G9706" i="1"/>
  <c r="H9706" i="1"/>
  <c r="G9690" i="1"/>
  <c r="G9658" i="1"/>
  <c r="H9658" i="1"/>
  <c r="G9650" i="1"/>
  <c r="H9650" i="1"/>
  <c r="G9642" i="1"/>
  <c r="H9642" i="1"/>
  <c r="G9594" i="1"/>
  <c r="H9594" i="1"/>
  <c r="G9586" i="1"/>
  <c r="H9586" i="1"/>
  <c r="G9562" i="1"/>
  <c r="H9562" i="1"/>
  <c r="G9530" i="1"/>
  <c r="H9530" i="1"/>
  <c r="G9522" i="1"/>
  <c r="H9522" i="1"/>
  <c r="G9514" i="1"/>
  <c r="H9514" i="1"/>
  <c r="G9498" i="1"/>
  <c r="H9498" i="1"/>
  <c r="G9466" i="1"/>
  <c r="H9466" i="1"/>
  <c r="G9458" i="1"/>
  <c r="H9458" i="1"/>
  <c r="G9450" i="1"/>
  <c r="H9450" i="1"/>
  <c r="H9442" i="1"/>
  <c r="G9434" i="1"/>
  <c r="H9434" i="1"/>
  <c r="G9418" i="1"/>
  <c r="H9410" i="1"/>
  <c r="G9402" i="1"/>
  <c r="H9402" i="1"/>
  <c r="G9394" i="1"/>
  <c r="H9394" i="1"/>
  <c r="G9378" i="1"/>
  <c r="H9378" i="1"/>
  <c r="G9362" i="1"/>
  <c r="H9362" i="1"/>
  <c r="G9354" i="1"/>
  <c r="H9354" i="1"/>
  <c r="G9346" i="1"/>
  <c r="H9346" i="1"/>
  <c r="G9330" i="1"/>
  <c r="H9330" i="1"/>
  <c r="G9322" i="1"/>
  <c r="H9322" i="1"/>
  <c r="G9314" i="1"/>
  <c r="H9314" i="1"/>
  <c r="G9306" i="1"/>
  <c r="H9306" i="1"/>
  <c r="G9282" i="1"/>
  <c r="G9274" i="1"/>
  <c r="H9274" i="1"/>
  <c r="G9266" i="1"/>
  <c r="H9266" i="1"/>
  <c r="G9258" i="1"/>
  <c r="H9258" i="1"/>
  <c r="G9250" i="1"/>
  <c r="H9250" i="1"/>
  <c r="H9242" i="1"/>
  <c r="G9234" i="1"/>
  <c r="H9234" i="1"/>
  <c r="G9226" i="1"/>
  <c r="H9226" i="1"/>
  <c r="G9218" i="1"/>
  <c r="H9218" i="1"/>
  <c r="G9210" i="1"/>
  <c r="H9210" i="1"/>
  <c r="G9202" i="1"/>
  <c r="H9202" i="1"/>
  <c r="G9194" i="1"/>
  <c r="H9194" i="1"/>
  <c r="G9186" i="1"/>
  <c r="H9186" i="1"/>
  <c r="H9178" i="1"/>
  <c r="G9170" i="1"/>
  <c r="H9170" i="1"/>
  <c r="G9162" i="1"/>
  <c r="H9162" i="1"/>
  <c r="G9154" i="1"/>
  <c r="H9154" i="1"/>
  <c r="G9146" i="1"/>
  <c r="H9146" i="1"/>
  <c r="G9138" i="1"/>
  <c r="H9138" i="1"/>
  <c r="G9130" i="1"/>
  <c r="H9130" i="1"/>
  <c r="G9122" i="1"/>
  <c r="H9122" i="1"/>
  <c r="H9114" i="1"/>
  <c r="G9106" i="1"/>
  <c r="H9106" i="1"/>
  <c r="G9098" i="1"/>
  <c r="H9098" i="1"/>
  <c r="G9082" i="1"/>
  <c r="H9082" i="1"/>
  <c r="G9074" i="1"/>
  <c r="G9066" i="1"/>
  <c r="H9066" i="1"/>
  <c r="G9058" i="1"/>
  <c r="H9058" i="1"/>
  <c r="H9050" i="1"/>
  <c r="G9026" i="1"/>
  <c r="H9026" i="1"/>
  <c r="G9018" i="1"/>
  <c r="H9018" i="1"/>
  <c r="G9010" i="1"/>
  <c r="H9010" i="1"/>
  <c r="G9002" i="1"/>
  <c r="H9002" i="1"/>
  <c r="G8994" i="1"/>
  <c r="H8994" i="1"/>
  <c r="H8986" i="1"/>
  <c r="G8978" i="1"/>
  <c r="H8978" i="1"/>
  <c r="G8970" i="1"/>
  <c r="H8970" i="1"/>
  <c r="G8962" i="1"/>
  <c r="H8962" i="1"/>
  <c r="G8954" i="1"/>
  <c r="H8954" i="1"/>
  <c r="G8946" i="1"/>
  <c r="H8946" i="1"/>
  <c r="G8938" i="1"/>
  <c r="H8938" i="1"/>
  <c r="G8930" i="1"/>
  <c r="H8930" i="1"/>
  <c r="H8922" i="1"/>
  <c r="G8906" i="1"/>
  <c r="G8898" i="1"/>
  <c r="H8898" i="1"/>
  <c r="G8890" i="1"/>
  <c r="H8890" i="1"/>
  <c r="G8866" i="1"/>
  <c r="H8858" i="1"/>
  <c r="G8850" i="1"/>
  <c r="H8850" i="1"/>
  <c r="G8842" i="1"/>
  <c r="H8842" i="1"/>
  <c r="G8834" i="1"/>
  <c r="H8834" i="1"/>
  <c r="G8826" i="1"/>
  <c r="H8826" i="1"/>
  <c r="G8818" i="1"/>
  <c r="H8818" i="1"/>
  <c r="G8810" i="1"/>
  <c r="H8810" i="1"/>
  <c r="G8802" i="1"/>
  <c r="H8802" i="1"/>
  <c r="H8794" i="1"/>
  <c r="G8770" i="1"/>
  <c r="H8770" i="1"/>
  <c r="G8762" i="1"/>
  <c r="H8762" i="1"/>
  <c r="G8746" i="1"/>
  <c r="H8746" i="1"/>
  <c r="G8738" i="1"/>
  <c r="H8738" i="1"/>
  <c r="G8730" i="1"/>
  <c r="G8722" i="1"/>
  <c r="H8722" i="1"/>
  <c r="G8714" i="1"/>
  <c r="H8714" i="1"/>
  <c r="G8706" i="1"/>
  <c r="H8706" i="1"/>
  <c r="G8698" i="1"/>
  <c r="H8698" i="1"/>
  <c r="G8690" i="1"/>
  <c r="H8690" i="1"/>
  <c r="G8682" i="1"/>
  <c r="H8682" i="1"/>
  <c r="G8674" i="1"/>
  <c r="H8674" i="1"/>
  <c r="G8666" i="1"/>
  <c r="G8658" i="1"/>
  <c r="H8658" i="1"/>
  <c r="G8650" i="1"/>
  <c r="H8650" i="1"/>
  <c r="G8642" i="1"/>
  <c r="H8642" i="1"/>
  <c r="G8634" i="1"/>
  <c r="H8634" i="1"/>
  <c r="G8626" i="1"/>
  <c r="H8626" i="1"/>
  <c r="G8618" i="1"/>
  <c r="H8618" i="1"/>
  <c r="G8610" i="1"/>
  <c r="H8610" i="1"/>
  <c r="G8602" i="1"/>
  <c r="G8594" i="1"/>
  <c r="H8594" i="1"/>
  <c r="G8586" i="1"/>
  <c r="H8586" i="1"/>
  <c r="G8578" i="1"/>
  <c r="H8578" i="1"/>
  <c r="H8570" i="1"/>
  <c r="G8554" i="1"/>
  <c r="H8554" i="1"/>
  <c r="G8546" i="1"/>
  <c r="H8546" i="1"/>
  <c r="G8514" i="1"/>
  <c r="H8514" i="1"/>
  <c r="G8506" i="1"/>
  <c r="H8506" i="1"/>
  <c r="H8474" i="1"/>
  <c r="G8466" i="1"/>
  <c r="H8466" i="1"/>
  <c r="G8458" i="1"/>
  <c r="H8458" i="1"/>
  <c r="G8450" i="1"/>
  <c r="H8450" i="1"/>
  <c r="G8442" i="1"/>
  <c r="G8434" i="1"/>
  <c r="H8434" i="1"/>
  <c r="G8426" i="1"/>
  <c r="H8426" i="1"/>
  <c r="G8418" i="1"/>
  <c r="H8418" i="1"/>
  <c r="G8394" i="1"/>
  <c r="G8386" i="1"/>
  <c r="G8378" i="1"/>
  <c r="H8378" i="1"/>
  <c r="G8370" i="1"/>
  <c r="H8370" i="1"/>
  <c r="G8354" i="1"/>
  <c r="H8346" i="1"/>
  <c r="G8338" i="1"/>
  <c r="H8338" i="1"/>
  <c r="G8330" i="1"/>
  <c r="H8330" i="1"/>
  <c r="G8322" i="1"/>
  <c r="H8322" i="1"/>
  <c r="G8314" i="1"/>
  <c r="H8314" i="1"/>
  <c r="G8306" i="1"/>
  <c r="H8306" i="1"/>
  <c r="G8298" i="1"/>
  <c r="H8298" i="1"/>
  <c r="G8290" i="1"/>
  <c r="H8290" i="1"/>
  <c r="H8282" i="1"/>
  <c r="G8274" i="1"/>
  <c r="H8274" i="1"/>
  <c r="G8258" i="1"/>
  <c r="H8258" i="1"/>
  <c r="G8250" i="1"/>
  <c r="H8250" i="1"/>
  <c r="G8242" i="1"/>
  <c r="H8242" i="1"/>
  <c r="G8234" i="1"/>
  <c r="G8226" i="1"/>
  <c r="H8226" i="1"/>
  <c r="G8218" i="1"/>
  <c r="H8218" i="1"/>
  <c r="G8210" i="1"/>
  <c r="H8210" i="1"/>
  <c r="G8202" i="1"/>
  <c r="H8202" i="1"/>
  <c r="G8194" i="1"/>
  <c r="H8194" i="1"/>
  <c r="G8186" i="1"/>
  <c r="G8178" i="1"/>
  <c r="H8178" i="1"/>
  <c r="G8170" i="1"/>
  <c r="H8170" i="1"/>
  <c r="G8162" i="1"/>
  <c r="H8162" i="1"/>
  <c r="G8154" i="1"/>
  <c r="H8154" i="1"/>
  <c r="H8146" i="1"/>
  <c r="G8138" i="1"/>
  <c r="G8130" i="1"/>
  <c r="H8130" i="1"/>
  <c r="G8122" i="1"/>
  <c r="H8122" i="1"/>
  <c r="G8114" i="1"/>
  <c r="H8114" i="1"/>
  <c r="G8106" i="1"/>
  <c r="H8106" i="1"/>
  <c r="G8090" i="1"/>
  <c r="H8090" i="1"/>
  <c r="G8082" i="1"/>
  <c r="H8082" i="1"/>
  <c r="G8074" i="1"/>
  <c r="H8074" i="1"/>
  <c r="G8066" i="1"/>
  <c r="H8066" i="1"/>
  <c r="G8058" i="1"/>
  <c r="H8058" i="1"/>
  <c r="G8050" i="1"/>
  <c r="G8042" i="1"/>
  <c r="H8042" i="1"/>
  <c r="G8034" i="1"/>
  <c r="H8034" i="1"/>
  <c r="G8026" i="1"/>
  <c r="H8026" i="1"/>
  <c r="G8018" i="1"/>
  <c r="G8010" i="1"/>
  <c r="H8010" i="1"/>
  <c r="G8002" i="1"/>
  <c r="H8002" i="1"/>
  <c r="G7994" i="1"/>
  <c r="H7994" i="1"/>
  <c r="G7986" i="1"/>
  <c r="H7986" i="1"/>
  <c r="G7978" i="1"/>
  <c r="H7978" i="1"/>
  <c r="G7970" i="1"/>
  <c r="G7946" i="1"/>
  <c r="H7946" i="1"/>
  <c r="G7938" i="1"/>
  <c r="H7938" i="1"/>
  <c r="G7930" i="1"/>
  <c r="H7930" i="1"/>
  <c r="G7922" i="1"/>
  <c r="H7922" i="1"/>
  <c r="G7914" i="1"/>
  <c r="G7906" i="1"/>
  <c r="H7906" i="1"/>
  <c r="G7898" i="1"/>
  <c r="H7898" i="1"/>
  <c r="G7890" i="1"/>
  <c r="H7890" i="1"/>
  <c r="G7874" i="1"/>
  <c r="H7874" i="1"/>
  <c r="H7866" i="1"/>
  <c r="G7858" i="1"/>
  <c r="H7858" i="1"/>
  <c r="G7842" i="1"/>
  <c r="H7842" i="1"/>
  <c r="G7834" i="1"/>
  <c r="G7818" i="1"/>
  <c r="H7818" i="1"/>
  <c r="G7810" i="1"/>
  <c r="H7810" i="1"/>
  <c r="G7802" i="1"/>
  <c r="H7802" i="1"/>
  <c r="G7794" i="1"/>
  <c r="G7786" i="1"/>
  <c r="H7786" i="1"/>
  <c r="G7778" i="1"/>
  <c r="H7778" i="1"/>
  <c r="G7770" i="1"/>
  <c r="H7770" i="1"/>
  <c r="G7762" i="1"/>
  <c r="H7762" i="1"/>
  <c r="G7754" i="1"/>
  <c r="H7754" i="1"/>
  <c r="G7746" i="1"/>
  <c r="H7746" i="1"/>
  <c r="G7722" i="1"/>
  <c r="H7722" i="1"/>
  <c r="G7714" i="1"/>
  <c r="H7714" i="1"/>
  <c r="G7706" i="1"/>
  <c r="H7706" i="1"/>
  <c r="G7690" i="1"/>
  <c r="H7690" i="1"/>
  <c r="G7682" i="1"/>
  <c r="H7682" i="1"/>
  <c r="G7674" i="1"/>
  <c r="H7674" i="1"/>
  <c r="G7650" i="1"/>
  <c r="H7650" i="1"/>
  <c r="G7642" i="1"/>
  <c r="H7642" i="1"/>
  <c r="G7634" i="1"/>
  <c r="H7634" i="1"/>
  <c r="G7626" i="1"/>
  <c r="H7626" i="1"/>
  <c r="G7618" i="1"/>
  <c r="G7610" i="1"/>
  <c r="H7610" i="1"/>
  <c r="G7602" i="1"/>
  <c r="H7602" i="1"/>
  <c r="G7578" i="1"/>
  <c r="H7578" i="1"/>
  <c r="G7570" i="1"/>
  <c r="H7570" i="1"/>
  <c r="G7562" i="1"/>
  <c r="H7562" i="1"/>
  <c r="G7546" i="1"/>
  <c r="H7546" i="1"/>
  <c r="G7538" i="1"/>
  <c r="H7538" i="1"/>
  <c r="G7530" i="1"/>
  <c r="H7530" i="1"/>
  <c r="G7514" i="1"/>
  <c r="H7514" i="1"/>
  <c r="G7506" i="1"/>
  <c r="H7506" i="1"/>
  <c r="G7498" i="1"/>
  <c r="H7498" i="1"/>
  <c r="G7490" i="1"/>
  <c r="H7490" i="1"/>
  <c r="G7482" i="1"/>
  <c r="H7482" i="1"/>
  <c r="G7474" i="1"/>
  <c r="G7466" i="1"/>
  <c r="H7466" i="1"/>
  <c r="G7458" i="1"/>
  <c r="H7458" i="1"/>
  <c r="G7450" i="1"/>
  <c r="H7450" i="1"/>
  <c r="G7442" i="1"/>
  <c r="H7442" i="1"/>
  <c r="G7426" i="1"/>
  <c r="H7426" i="1"/>
  <c r="H7418" i="1"/>
  <c r="G7410" i="1"/>
  <c r="H7410" i="1"/>
  <c r="G7402" i="1"/>
  <c r="H7402" i="1"/>
  <c r="G7386" i="1"/>
  <c r="H7386" i="1"/>
  <c r="G7378" i="1"/>
  <c r="H7378" i="1"/>
  <c r="G7370" i="1"/>
  <c r="H7370" i="1"/>
  <c r="G7362" i="1"/>
  <c r="H7362" i="1"/>
  <c r="G7330" i="1"/>
  <c r="G7322" i="1"/>
  <c r="H7322" i="1"/>
  <c r="G7298" i="1"/>
  <c r="H7298" i="1"/>
  <c r="H7274" i="1"/>
  <c r="G7250" i="1"/>
  <c r="H7250" i="1"/>
  <c r="G7242" i="1"/>
  <c r="G7234" i="1"/>
  <c r="H7234" i="1"/>
  <c r="G7194" i="1"/>
  <c r="H7194" i="1"/>
  <c r="G7186" i="1"/>
  <c r="H7186" i="1"/>
  <c r="G7170" i="1"/>
  <c r="H7170" i="1"/>
  <c r="G7130" i="1"/>
  <c r="H7130" i="1"/>
  <c r="G7066" i="1"/>
  <c r="G7058" i="1"/>
  <c r="H7058" i="1"/>
  <c r="G7050" i="1"/>
  <c r="G7002" i="1"/>
  <c r="H7002" i="1"/>
  <c r="G6994" i="1"/>
  <c r="H6994" i="1"/>
  <c r="G6986" i="1"/>
  <c r="G6938" i="1"/>
  <c r="H6938" i="1"/>
  <c r="G6930" i="1"/>
  <c r="H6930" i="1"/>
  <c r="G6922" i="1"/>
  <c r="H6922" i="1"/>
  <c r="G6914" i="1"/>
  <c r="H6914" i="1"/>
  <c r="G6906" i="1"/>
  <c r="H6906" i="1"/>
  <c r="G6898" i="1"/>
  <c r="H6898" i="1"/>
  <c r="G6890" i="1"/>
  <c r="H6890" i="1"/>
  <c r="G6882" i="1"/>
  <c r="H6882" i="1"/>
  <c r="G6874" i="1"/>
  <c r="H6874" i="1"/>
  <c r="G6866" i="1"/>
  <c r="H6866" i="1"/>
  <c r="G6858" i="1"/>
  <c r="H6858" i="1"/>
  <c r="G6850" i="1"/>
  <c r="H6850" i="1"/>
  <c r="G6842" i="1"/>
  <c r="H6842" i="1"/>
  <c r="G6834" i="1"/>
  <c r="H6834" i="1"/>
  <c r="G6826" i="1"/>
  <c r="H6826" i="1"/>
  <c r="G6818" i="1"/>
  <c r="H6818" i="1"/>
  <c r="G6810" i="1"/>
  <c r="H6810" i="1"/>
  <c r="G6802" i="1"/>
  <c r="H6802" i="1"/>
  <c r="G6794" i="1"/>
  <c r="H6794" i="1"/>
  <c r="G6786" i="1"/>
  <c r="H6786" i="1"/>
  <c r="G6778" i="1"/>
  <c r="H6778" i="1"/>
  <c r="G6770" i="1"/>
  <c r="H6770" i="1"/>
  <c r="G6762" i="1"/>
  <c r="H6762" i="1"/>
  <c r="G6754" i="1"/>
  <c r="H6754" i="1"/>
  <c r="G6746" i="1"/>
  <c r="H6746" i="1"/>
  <c r="G6738" i="1"/>
  <c r="H6738" i="1"/>
  <c r="G6730" i="1"/>
  <c r="H6730" i="1"/>
  <c r="G6714" i="1"/>
  <c r="H6714" i="1"/>
  <c r="G6706" i="1"/>
  <c r="H6706" i="1"/>
  <c r="G6698" i="1"/>
  <c r="H6698" i="1"/>
  <c r="G6690" i="1"/>
  <c r="H6690" i="1"/>
  <c r="G6682" i="1"/>
  <c r="H6682" i="1"/>
  <c r="G6674" i="1"/>
  <c r="H6674" i="1"/>
  <c r="G6666" i="1"/>
  <c r="H6666" i="1"/>
  <c r="G6658" i="1"/>
  <c r="H6658" i="1"/>
  <c r="G6642" i="1"/>
  <c r="H6642" i="1"/>
  <c r="G6634" i="1"/>
  <c r="H6634" i="1"/>
  <c r="G6626" i="1"/>
  <c r="G6610" i="1"/>
  <c r="H6610" i="1"/>
  <c r="G6602" i="1"/>
  <c r="H6602" i="1"/>
  <c r="G6594" i="1"/>
  <c r="H6594" i="1"/>
  <c r="G6586" i="1"/>
  <c r="H6586" i="1"/>
  <c r="G6578" i="1"/>
  <c r="H6578" i="1"/>
  <c r="G6554" i="1"/>
  <c r="H6554" i="1"/>
  <c r="G6546" i="1"/>
  <c r="H6546" i="1"/>
  <c r="G6538" i="1"/>
  <c r="H6538" i="1"/>
  <c r="G6522" i="1"/>
  <c r="H6522" i="1"/>
  <c r="G6514" i="1"/>
  <c r="H6514" i="1"/>
  <c r="G6506" i="1"/>
  <c r="H6506" i="1"/>
  <c r="G6498" i="1"/>
  <c r="H6498" i="1"/>
  <c r="G6490" i="1"/>
  <c r="H6490" i="1"/>
  <c r="G6482" i="1"/>
  <c r="H6482" i="1"/>
  <c r="G6474" i="1"/>
  <c r="H6474" i="1"/>
  <c r="G6466" i="1"/>
  <c r="H6466" i="1"/>
  <c r="G6458" i="1"/>
  <c r="H6458" i="1"/>
  <c r="G6450" i="1"/>
  <c r="H6450" i="1"/>
  <c r="G6442" i="1"/>
  <c r="H6442" i="1"/>
  <c r="G6434" i="1"/>
  <c r="H6434" i="1"/>
  <c r="G6426" i="1"/>
  <c r="H6426" i="1"/>
  <c r="G6418" i="1"/>
  <c r="H6418" i="1"/>
  <c r="G6410" i="1"/>
  <c r="H6410" i="1"/>
  <c r="G6402" i="1"/>
  <c r="H6402" i="1"/>
  <c r="G6394" i="1"/>
  <c r="H6394" i="1"/>
  <c r="G6386" i="1"/>
  <c r="H6386" i="1"/>
  <c r="G6378" i="1"/>
  <c r="H6378" i="1"/>
  <c r="G6370" i="1"/>
  <c r="H6370" i="1"/>
  <c r="G6362" i="1"/>
  <c r="H6362" i="1"/>
  <c r="G6346" i="1"/>
  <c r="H6346" i="1"/>
  <c r="G6338" i="1"/>
  <c r="H6338" i="1"/>
  <c r="G6330" i="1"/>
  <c r="H6330" i="1"/>
  <c r="G6322" i="1"/>
  <c r="H6322" i="1"/>
  <c r="G6282" i="1"/>
  <c r="H6282" i="1"/>
  <c r="G6274" i="1"/>
  <c r="H6274" i="1"/>
  <c r="G6266" i="1"/>
  <c r="H6266" i="1"/>
  <c r="G6250" i="1"/>
  <c r="H6250" i="1"/>
  <c r="G6242" i="1"/>
  <c r="H6242" i="1"/>
  <c r="G6234" i="1"/>
  <c r="H6234" i="1"/>
  <c r="G6218" i="1"/>
  <c r="H6218" i="1"/>
  <c r="G6210" i="1"/>
  <c r="H6210" i="1"/>
  <c r="G6202" i="1"/>
  <c r="H6202" i="1"/>
  <c r="G6170" i="1"/>
  <c r="H6170" i="1"/>
  <c r="G6154" i="1"/>
  <c r="H6154" i="1"/>
  <c r="G6146" i="1"/>
  <c r="H6146" i="1"/>
  <c r="G6138" i="1"/>
  <c r="H6138" i="1"/>
  <c r="G6122" i="1"/>
  <c r="H6122" i="1"/>
  <c r="G6114" i="1"/>
  <c r="H6114" i="1"/>
  <c r="G6106" i="1"/>
  <c r="H6106" i="1"/>
  <c r="G6090" i="1"/>
  <c r="H6090" i="1"/>
  <c r="G6074" i="1"/>
  <c r="H6074" i="1"/>
  <c r="G6066" i="1"/>
  <c r="H6066" i="1"/>
  <c r="G6050" i="1"/>
  <c r="H6050" i="1"/>
  <c r="G6042" i="1"/>
  <c r="H6042" i="1"/>
  <c r="G6026" i="1"/>
  <c r="H6026" i="1"/>
  <c r="G6010" i="1"/>
  <c r="H6010" i="1"/>
  <c r="G6002" i="1"/>
  <c r="H6002" i="1"/>
  <c r="G5986" i="1"/>
  <c r="H5986" i="1"/>
  <c r="G5978" i="1"/>
  <c r="H5978" i="1"/>
  <c r="G5962" i="1"/>
  <c r="H5962" i="1"/>
  <c r="G5954" i="1"/>
  <c r="H5954" i="1"/>
  <c r="G5946" i="1"/>
  <c r="H5946" i="1"/>
  <c r="G5938" i="1"/>
  <c r="H5938" i="1"/>
  <c r="G5922" i="1"/>
  <c r="H5922" i="1"/>
  <c r="G5914" i="1"/>
  <c r="H5914" i="1"/>
  <c r="G5898" i="1"/>
  <c r="H5898" i="1"/>
  <c r="G5890" i="1"/>
  <c r="H5890" i="1"/>
  <c r="G5882" i="1"/>
  <c r="H5882" i="1"/>
  <c r="G5874" i="1"/>
  <c r="H5874" i="1"/>
  <c r="G5858" i="1"/>
  <c r="H5858" i="1"/>
  <c r="G5850" i="1"/>
  <c r="H5850" i="1"/>
  <c r="G5834" i="1"/>
  <c r="H5834" i="1"/>
  <c r="G5826" i="1"/>
  <c r="G5810" i="1"/>
  <c r="H5810" i="1"/>
  <c r="G5794" i="1"/>
  <c r="H5794" i="1"/>
  <c r="G5786" i="1"/>
  <c r="H5786" i="1"/>
  <c r="G5762" i="1"/>
  <c r="H5762" i="1"/>
  <c r="G5754" i="1"/>
  <c r="H5754" i="1"/>
  <c r="G5746" i="1"/>
  <c r="H5746" i="1"/>
  <c r="G5730" i="1"/>
  <c r="H5730" i="1"/>
  <c r="G5722" i="1"/>
  <c r="H5722" i="1"/>
  <c r="G5706" i="1"/>
  <c r="H5706" i="1"/>
  <c r="G5698" i="1"/>
  <c r="H5698" i="1"/>
  <c r="G5690" i="1"/>
  <c r="H5690" i="1"/>
  <c r="G5682" i="1"/>
  <c r="H5682" i="1"/>
  <c r="G5666" i="1"/>
  <c r="H5666" i="1"/>
  <c r="G5658" i="1"/>
  <c r="H5658" i="1"/>
  <c r="G5642" i="1"/>
  <c r="H5642" i="1"/>
  <c r="G5626" i="1"/>
  <c r="H5626" i="1"/>
  <c r="G5610" i="1"/>
  <c r="H5610" i="1"/>
  <c r="G5594" i="1"/>
  <c r="H5594" i="1"/>
  <c r="G5578" i="1"/>
  <c r="H5578" i="1"/>
  <c r="G5562" i="1"/>
  <c r="H5562" i="1"/>
  <c r="G5546" i="1"/>
  <c r="H5546" i="1"/>
  <c r="G5530" i="1"/>
  <c r="H5530" i="1"/>
  <c r="G5514" i="1"/>
  <c r="H5514" i="1"/>
  <c r="G5498" i="1"/>
  <c r="H5498" i="1"/>
  <c r="G5482" i="1"/>
  <c r="H5482" i="1"/>
  <c r="G5466" i="1"/>
  <c r="H5466" i="1"/>
  <c r="G5450" i="1"/>
  <c r="H5450" i="1"/>
  <c r="G5434" i="1"/>
  <c r="H5434" i="1"/>
  <c r="G5418" i="1"/>
  <c r="H5418" i="1"/>
  <c r="G5402" i="1"/>
  <c r="H5402" i="1"/>
  <c r="G5386" i="1"/>
  <c r="H5386" i="1"/>
  <c r="G5370" i="1"/>
  <c r="H5370" i="1"/>
  <c r="G5354" i="1"/>
  <c r="H5354" i="1"/>
  <c r="G5338" i="1"/>
  <c r="H5338" i="1"/>
  <c r="G5322" i="1"/>
  <c r="H5322" i="1"/>
  <c r="G5306" i="1"/>
  <c r="H5306" i="1"/>
  <c r="G5290" i="1"/>
  <c r="H5290" i="1"/>
  <c r="G5274" i="1"/>
  <c r="H5274" i="1"/>
  <c r="G5258" i="1"/>
  <c r="H5258" i="1"/>
  <c r="G5242" i="1"/>
  <c r="H5242" i="1"/>
  <c r="G5226" i="1"/>
  <c r="H5226" i="1"/>
  <c r="G5218" i="1"/>
  <c r="H5218" i="1"/>
  <c r="G5210" i="1"/>
  <c r="H5210" i="1"/>
  <c r="G5202" i="1"/>
  <c r="H5202" i="1"/>
  <c r="G5194" i="1"/>
  <c r="H5194" i="1"/>
  <c r="G5186" i="1"/>
  <c r="H5186" i="1"/>
  <c r="G5178" i="1"/>
  <c r="H5178" i="1"/>
  <c r="G5170" i="1"/>
  <c r="H5170" i="1"/>
  <c r="G5162" i="1"/>
  <c r="H5162" i="1"/>
  <c r="G5154" i="1"/>
  <c r="H5154" i="1"/>
  <c r="G5146" i="1"/>
  <c r="H5146" i="1"/>
  <c r="G5138" i="1"/>
  <c r="H5138" i="1"/>
  <c r="G5130" i="1"/>
  <c r="H5130" i="1"/>
  <c r="G5122" i="1"/>
  <c r="H5122" i="1"/>
  <c r="G5114" i="1"/>
  <c r="H5114" i="1"/>
  <c r="G5106" i="1"/>
  <c r="H5106" i="1"/>
  <c r="G5098" i="1"/>
  <c r="H5098" i="1"/>
  <c r="G5090" i="1"/>
  <c r="H5090" i="1"/>
  <c r="G5082" i="1"/>
  <c r="H5082" i="1"/>
  <c r="G5074" i="1"/>
  <c r="H5074" i="1"/>
  <c r="G5066" i="1"/>
  <c r="H5066" i="1"/>
  <c r="G5058" i="1"/>
  <c r="H5058" i="1"/>
  <c r="G5050" i="1"/>
  <c r="H5050" i="1"/>
  <c r="G5042" i="1"/>
  <c r="H5042" i="1"/>
  <c r="G5034" i="1"/>
  <c r="H5034" i="1"/>
  <c r="G5026" i="1"/>
  <c r="H5026" i="1"/>
  <c r="G5018" i="1"/>
  <c r="H5018" i="1"/>
  <c r="G5010" i="1"/>
  <c r="H5010" i="1"/>
  <c r="G5002" i="1"/>
  <c r="H5002" i="1"/>
  <c r="G4994" i="1"/>
  <c r="H4994" i="1"/>
  <c r="G4986" i="1"/>
  <c r="H4986" i="1"/>
  <c r="G4978" i="1"/>
  <c r="H4978" i="1"/>
  <c r="G4970" i="1"/>
  <c r="H4970" i="1"/>
  <c r="G4962" i="1"/>
  <c r="H4962" i="1"/>
  <c r="G4954" i="1"/>
  <c r="H4954" i="1"/>
  <c r="G4946" i="1"/>
  <c r="H4946" i="1"/>
  <c r="G4938" i="1"/>
  <c r="H4938" i="1"/>
  <c r="G4930" i="1"/>
  <c r="H4930" i="1"/>
  <c r="G4922" i="1"/>
  <c r="H4922" i="1"/>
  <c r="G4914" i="1"/>
  <c r="H4914" i="1"/>
  <c r="G4906" i="1"/>
  <c r="H4906" i="1"/>
  <c r="G4898" i="1"/>
  <c r="H4898" i="1"/>
  <c r="G4890" i="1"/>
  <c r="H4890" i="1"/>
  <c r="G4882" i="1"/>
  <c r="H4882" i="1"/>
  <c r="G4874" i="1"/>
  <c r="H4874" i="1"/>
  <c r="G4866" i="1"/>
  <c r="H4866" i="1"/>
  <c r="G4858" i="1"/>
  <c r="H4858" i="1"/>
  <c r="G4850" i="1"/>
  <c r="H4850" i="1"/>
  <c r="G4842" i="1"/>
  <c r="H4842" i="1"/>
  <c r="G4834" i="1"/>
  <c r="H4834" i="1"/>
  <c r="G4826" i="1"/>
  <c r="H4826" i="1"/>
  <c r="G4818" i="1"/>
  <c r="H4818" i="1"/>
  <c r="G4810" i="1"/>
  <c r="H4810" i="1"/>
  <c r="G4802" i="1"/>
  <c r="H4802" i="1"/>
  <c r="G4794" i="1"/>
  <c r="H4794" i="1"/>
  <c r="G4786" i="1"/>
  <c r="H4786" i="1"/>
  <c r="G4778" i="1"/>
  <c r="H4778" i="1"/>
  <c r="G4770" i="1"/>
  <c r="H4770" i="1"/>
  <c r="G4762" i="1"/>
  <c r="H4762" i="1"/>
  <c r="G4754" i="1"/>
  <c r="H4754" i="1"/>
  <c r="G4746" i="1"/>
  <c r="H4746" i="1"/>
  <c r="G4738" i="1"/>
  <c r="H4738" i="1"/>
  <c r="G4730" i="1"/>
  <c r="H4730" i="1"/>
  <c r="G4722" i="1"/>
  <c r="H4722" i="1"/>
  <c r="G4714" i="1"/>
  <c r="H4714" i="1"/>
  <c r="G4706" i="1"/>
  <c r="H4706" i="1"/>
  <c r="G4698" i="1"/>
  <c r="H4698" i="1"/>
  <c r="G4690" i="1"/>
  <c r="H4690" i="1"/>
  <c r="G4682" i="1"/>
  <c r="H4682" i="1"/>
  <c r="G4674" i="1"/>
  <c r="H4674" i="1"/>
  <c r="G4666" i="1"/>
  <c r="H4666" i="1"/>
  <c r="G4658" i="1"/>
  <c r="H4658" i="1"/>
  <c r="G4650" i="1"/>
  <c r="H4650" i="1"/>
  <c r="G4642" i="1"/>
  <c r="H4642" i="1"/>
  <c r="G4634" i="1"/>
  <c r="H4634" i="1"/>
  <c r="G4626" i="1"/>
  <c r="H4626" i="1"/>
  <c r="G4618" i="1"/>
  <c r="H4618" i="1"/>
  <c r="G4610" i="1"/>
  <c r="H4610" i="1"/>
  <c r="G4602" i="1"/>
  <c r="H4602" i="1"/>
  <c r="G4594" i="1"/>
  <c r="H4594" i="1"/>
  <c r="G4562" i="1"/>
  <c r="H4546" i="1"/>
  <c r="G4530" i="1"/>
  <c r="G4498" i="1"/>
  <c r="G4466" i="1"/>
  <c r="G4450" i="1"/>
  <c r="G4434" i="1"/>
  <c r="H4410" i="1"/>
  <c r="G4402" i="1"/>
  <c r="H4386" i="1"/>
  <c r="G4370" i="1"/>
  <c r="G4338" i="1"/>
  <c r="G4306" i="1"/>
  <c r="G4290" i="1"/>
  <c r="G4274" i="1"/>
  <c r="G4242" i="1"/>
  <c r="G4210" i="1"/>
  <c r="G4186" i="1"/>
  <c r="G4178" i="1"/>
  <c r="H4154" i="1"/>
  <c r="G4146" i="1"/>
  <c r="G4114" i="1"/>
  <c r="G4082" i="1"/>
  <c r="G4074" i="1"/>
  <c r="G4034" i="1"/>
  <c r="G3986" i="1"/>
  <c r="G3954" i="1"/>
  <c r="H3938" i="1"/>
  <c r="H3930" i="1"/>
  <c r="G3922" i="1"/>
  <c r="G3858" i="1"/>
  <c r="G3842" i="1"/>
  <c r="G3826" i="1"/>
  <c r="G3794" i="1"/>
  <c r="G3762" i="1"/>
  <c r="H3746" i="1"/>
  <c r="G3730" i="1"/>
  <c r="G3698" i="1"/>
  <c r="G3666" i="1"/>
  <c r="G3650" i="1"/>
  <c r="G3634" i="1"/>
  <c r="H3554" i="1"/>
  <c r="G3506" i="1"/>
  <c r="G3482" i="1"/>
  <c r="G3474" i="1"/>
  <c r="H3458" i="1"/>
  <c r="G3442" i="1"/>
  <c r="G3410" i="1"/>
  <c r="G3378" i="1"/>
  <c r="G3362" i="1"/>
  <c r="G3346" i="1"/>
  <c r="G3282" i="1"/>
  <c r="G3250" i="1"/>
  <c r="G3218" i="1"/>
  <c r="G3186" i="1"/>
  <c r="H3170" i="1"/>
  <c r="G3122" i="1"/>
  <c r="G3098" i="1"/>
  <c r="H3074" i="1"/>
  <c r="G3058" i="1"/>
  <c r="G3026" i="1"/>
  <c r="G2994" i="1"/>
  <c r="H2986" i="1"/>
  <c r="G2962" i="1"/>
  <c r="G2866" i="1"/>
  <c r="G2834" i="1"/>
  <c r="H2826" i="1"/>
  <c r="H2794" i="1"/>
  <c r="H2762" i="1"/>
  <c r="H2730" i="1"/>
  <c r="H2698" i="1"/>
  <c r="H2666" i="1"/>
  <c r="H2634" i="1"/>
  <c r="H2602" i="1"/>
  <c r="H2570" i="1"/>
  <c r="H2538" i="1"/>
  <c r="H2506" i="1"/>
  <c r="H2474" i="1"/>
  <c r="G2450" i="1"/>
  <c r="G2434" i="1"/>
  <c r="H2394" i="1"/>
  <c r="H2362" i="1"/>
  <c r="G2338" i="1"/>
  <c r="G2306" i="1"/>
  <c r="G2290" i="1"/>
  <c r="G2282" i="1"/>
  <c r="G2274" i="1"/>
  <c r="H2266" i="1"/>
  <c r="H2258" i="1"/>
  <c r="H2242" i="1"/>
  <c r="H2226" i="1"/>
  <c r="G2218" i="1"/>
  <c r="H2210" i="1"/>
  <c r="H2186" i="1"/>
  <c r="H2154" i="1"/>
  <c r="H2122" i="1"/>
  <c r="H2090" i="1"/>
  <c r="H2058" i="1"/>
  <c r="G2041" i="1"/>
  <c r="H2041" i="1"/>
  <c r="L2032" i="1"/>
  <c r="L2023" i="1"/>
  <c r="G2014" i="1"/>
  <c r="H2014" i="1"/>
  <c r="G1996" i="1"/>
  <c r="H1996" i="1"/>
  <c r="G1987" i="1"/>
  <c r="H1987" i="1"/>
  <c r="G1977" i="1"/>
  <c r="H1977" i="1"/>
  <c r="L1968" i="1"/>
  <c r="L1959" i="1"/>
  <c r="G1950" i="1"/>
  <c r="H1950" i="1"/>
  <c r="G1932" i="1"/>
  <c r="H1932" i="1"/>
  <c r="G1923" i="1"/>
  <c r="H1923" i="1"/>
  <c r="G1913" i="1"/>
  <c r="H1913" i="1"/>
  <c r="L1904" i="1"/>
  <c r="L1895" i="1"/>
  <c r="G1886" i="1"/>
  <c r="H1886" i="1"/>
  <c r="G1868" i="1"/>
  <c r="H1868" i="1"/>
  <c r="G1859" i="1"/>
  <c r="H1859" i="1"/>
  <c r="G1849" i="1"/>
  <c r="H1849" i="1"/>
  <c r="L1840" i="1"/>
  <c r="L1831" i="1"/>
  <c r="G1822" i="1"/>
  <c r="H1822" i="1"/>
  <c r="G1804" i="1"/>
  <c r="H1804" i="1"/>
  <c r="G1795" i="1"/>
  <c r="H1795" i="1"/>
  <c r="G1785" i="1"/>
  <c r="H1785" i="1"/>
  <c r="L1776" i="1"/>
  <c r="L1767" i="1"/>
  <c r="G1758" i="1"/>
  <c r="H1758" i="1"/>
  <c r="G1740" i="1"/>
  <c r="H1740" i="1"/>
  <c r="L1712" i="1"/>
  <c r="L1703" i="1"/>
  <c r="G1685" i="1"/>
  <c r="H1685" i="1"/>
  <c r="G1676" i="1"/>
  <c r="H1676" i="1"/>
  <c r="G1667" i="1"/>
  <c r="H1667" i="1"/>
  <c r="G1657" i="1"/>
  <c r="H1657" i="1"/>
  <c r="L1648" i="1"/>
  <c r="L1639" i="1"/>
  <c r="G1630" i="1"/>
  <c r="H1630" i="1"/>
  <c r="G1621" i="1"/>
  <c r="H1621" i="1"/>
  <c r="G1612" i="1"/>
  <c r="H1612" i="1"/>
  <c r="G1603" i="1"/>
  <c r="H1603" i="1"/>
  <c r="G1593" i="1"/>
  <c r="H1593" i="1"/>
  <c r="L1584" i="1"/>
  <c r="L1575" i="1"/>
  <c r="G1557" i="1"/>
  <c r="H1557" i="1"/>
  <c r="G1548" i="1"/>
  <c r="H1548" i="1"/>
  <c r="G1539" i="1"/>
  <c r="H1539" i="1"/>
  <c r="G1529" i="1"/>
  <c r="H1529" i="1"/>
  <c r="L1520" i="1"/>
  <c r="L1511" i="1"/>
  <c r="G1493" i="1"/>
  <c r="H1493" i="1"/>
  <c r="G1484" i="1"/>
  <c r="H1484" i="1"/>
  <c r="G1475" i="1"/>
  <c r="H1475" i="1"/>
  <c r="G1465" i="1"/>
  <c r="H1465" i="1"/>
  <c r="L1456" i="1"/>
  <c r="L1447" i="1"/>
  <c r="G1438" i="1"/>
  <c r="H1438" i="1"/>
  <c r="G1429" i="1"/>
  <c r="H1429" i="1"/>
  <c r="G1420" i="1"/>
  <c r="H1420" i="1"/>
  <c r="G1411" i="1"/>
  <c r="H1411" i="1"/>
  <c r="G1401" i="1"/>
  <c r="H1401" i="1"/>
  <c r="L1392" i="1"/>
  <c r="L1383" i="1"/>
  <c r="G1374" i="1"/>
  <c r="H1374" i="1"/>
  <c r="G1365" i="1"/>
  <c r="H1365" i="1"/>
  <c r="G1356" i="1"/>
  <c r="H1356" i="1"/>
  <c r="G1347" i="1"/>
  <c r="H1347" i="1"/>
  <c r="G1337" i="1"/>
  <c r="H1337" i="1"/>
  <c r="L1328" i="1"/>
  <c r="L1319" i="1"/>
  <c r="G1310" i="1"/>
  <c r="H1310" i="1"/>
  <c r="G1301" i="1"/>
  <c r="H1301" i="1"/>
  <c r="G1292" i="1"/>
  <c r="H1292" i="1"/>
  <c r="G1283" i="1"/>
  <c r="H1283" i="1"/>
  <c r="G1273" i="1"/>
  <c r="H1273" i="1"/>
  <c r="L1264" i="1"/>
  <c r="L1255" i="1"/>
  <c r="G1246" i="1"/>
  <c r="H1246" i="1"/>
  <c r="G1237" i="1"/>
  <c r="H1237" i="1"/>
  <c r="G1228" i="1"/>
  <c r="H1228" i="1"/>
  <c r="G1219" i="1"/>
  <c r="H1219" i="1"/>
  <c r="G1209" i="1"/>
  <c r="H1209" i="1"/>
  <c r="L1200" i="1"/>
  <c r="L1191" i="1"/>
  <c r="G1182" i="1"/>
  <c r="H1182" i="1"/>
  <c r="G1173" i="1"/>
  <c r="H1173" i="1"/>
  <c r="G1164" i="1"/>
  <c r="H1164" i="1"/>
  <c r="G1155" i="1"/>
  <c r="H1155" i="1"/>
  <c r="G1145" i="1"/>
  <c r="H1145" i="1"/>
  <c r="L1136" i="1"/>
  <c r="L1127" i="1"/>
  <c r="G1118" i="1"/>
  <c r="H1118" i="1"/>
  <c r="G1109" i="1"/>
  <c r="H1109" i="1"/>
  <c r="G1100" i="1"/>
  <c r="H1100" i="1"/>
  <c r="G1091" i="1"/>
  <c r="H1091" i="1"/>
  <c r="G1081" i="1"/>
  <c r="H1081" i="1"/>
  <c r="L1072" i="1"/>
  <c r="L1063" i="1"/>
  <c r="G1054" i="1"/>
  <c r="H1054" i="1"/>
  <c r="G1045" i="1"/>
  <c r="H1045" i="1"/>
  <c r="G1036" i="1"/>
  <c r="H1036" i="1"/>
  <c r="G1027" i="1"/>
  <c r="H1027" i="1"/>
  <c r="G1017" i="1"/>
  <c r="H1017" i="1"/>
  <c r="L1008" i="1"/>
  <c r="L999" i="1"/>
  <c r="G990" i="1"/>
  <c r="H990" i="1"/>
  <c r="G981" i="1"/>
  <c r="H981" i="1"/>
  <c r="G972" i="1"/>
  <c r="H972" i="1"/>
  <c r="G963" i="1"/>
  <c r="H963" i="1"/>
  <c r="G953" i="1"/>
  <c r="H953" i="1"/>
  <c r="L944" i="1"/>
  <c r="L935" i="1"/>
  <c r="G926" i="1"/>
  <c r="H926" i="1"/>
  <c r="G917" i="1"/>
  <c r="H917" i="1"/>
  <c r="G908" i="1"/>
  <c r="H908" i="1"/>
  <c r="G899" i="1"/>
  <c r="H899" i="1"/>
  <c r="G889" i="1"/>
  <c r="H889" i="1"/>
  <c r="L880" i="1"/>
  <c r="L871" i="1"/>
  <c r="G862" i="1"/>
  <c r="H862" i="1"/>
  <c r="G853" i="1"/>
  <c r="H853" i="1"/>
  <c r="G844" i="1"/>
  <c r="H844" i="1"/>
  <c r="G835" i="1"/>
  <c r="H835" i="1"/>
  <c r="G825" i="1"/>
  <c r="H825" i="1"/>
  <c r="L816" i="1"/>
  <c r="L807" i="1"/>
  <c r="G798" i="1"/>
  <c r="H798" i="1"/>
  <c r="G789" i="1"/>
  <c r="H789" i="1"/>
  <c r="G780" i="1"/>
  <c r="H780" i="1"/>
  <c r="G771" i="1"/>
  <c r="H771" i="1"/>
  <c r="G761" i="1"/>
  <c r="H761" i="1"/>
  <c r="L752" i="1"/>
  <c r="L743" i="1"/>
  <c r="G734" i="1"/>
  <c r="H734" i="1"/>
  <c r="G725" i="1"/>
  <c r="H725" i="1"/>
  <c r="G716" i="1"/>
  <c r="H716" i="1"/>
  <c r="G707" i="1"/>
  <c r="H707" i="1"/>
  <c r="G697" i="1"/>
  <c r="H697" i="1"/>
  <c r="L688" i="1"/>
  <c r="L679" i="1"/>
  <c r="G661" i="1"/>
  <c r="H661" i="1"/>
  <c r="G652" i="1"/>
  <c r="H652" i="1"/>
  <c r="G643" i="1"/>
  <c r="H643" i="1"/>
  <c r="G633" i="1"/>
  <c r="H633" i="1"/>
  <c r="L624" i="1"/>
  <c r="L615" i="1"/>
  <c r="G606" i="1"/>
  <c r="H606" i="1"/>
  <c r="G597" i="1"/>
  <c r="H597" i="1"/>
  <c r="G588" i="1"/>
  <c r="H588" i="1"/>
  <c r="G579" i="1"/>
  <c r="H579" i="1"/>
  <c r="G569" i="1"/>
  <c r="H569" i="1"/>
  <c r="L560" i="1"/>
  <c r="L551" i="1"/>
  <c r="G542" i="1"/>
  <c r="H542" i="1"/>
  <c r="G533" i="1"/>
  <c r="H533" i="1"/>
  <c r="G524" i="1"/>
  <c r="H524" i="1"/>
  <c r="G515" i="1"/>
  <c r="H515" i="1"/>
  <c r="G505" i="1"/>
  <c r="H505" i="1"/>
  <c r="L496" i="1"/>
  <c r="L487" i="1"/>
  <c r="G478" i="1"/>
  <c r="H478" i="1"/>
  <c r="G469" i="1"/>
  <c r="H469" i="1"/>
  <c r="G460" i="1"/>
  <c r="H460" i="1"/>
  <c r="G451" i="1"/>
  <c r="H451" i="1"/>
  <c r="G441" i="1"/>
  <c r="H441" i="1"/>
  <c r="L432" i="1"/>
  <c r="L423" i="1"/>
  <c r="G414" i="1"/>
  <c r="H414" i="1"/>
  <c r="G405" i="1"/>
  <c r="H405" i="1"/>
  <c r="G396" i="1"/>
  <c r="H396" i="1"/>
  <c r="G387" i="1"/>
  <c r="H387" i="1"/>
  <c r="G377" i="1"/>
  <c r="H377" i="1"/>
  <c r="L368" i="1"/>
  <c r="L359" i="1"/>
  <c r="G341" i="1"/>
  <c r="H341" i="1"/>
  <c r="G332" i="1"/>
  <c r="H332" i="1"/>
  <c r="G323" i="1"/>
  <c r="H323" i="1"/>
  <c r="G313" i="1"/>
  <c r="H313" i="1"/>
  <c r="L304" i="1"/>
  <c r="L295" i="1"/>
  <c r="G286" i="1"/>
  <c r="H286" i="1"/>
  <c r="G277" i="1"/>
  <c r="H277" i="1"/>
  <c r="G268" i="1"/>
  <c r="H268" i="1"/>
  <c r="G259" i="1"/>
  <c r="H259" i="1"/>
  <c r="L240" i="1"/>
  <c r="L231" i="1"/>
  <c r="G222" i="1"/>
  <c r="H222" i="1"/>
  <c r="G213" i="1"/>
  <c r="H213" i="1"/>
  <c r="G204" i="1"/>
  <c r="H204" i="1"/>
  <c r="G195" i="1"/>
  <c r="H195" i="1"/>
  <c r="G185" i="1"/>
  <c r="H185" i="1"/>
  <c r="L176" i="1"/>
  <c r="L167" i="1"/>
  <c r="G158" i="1"/>
  <c r="H158" i="1"/>
  <c r="G149" i="1"/>
  <c r="H149" i="1"/>
  <c r="G140" i="1"/>
  <c r="H140" i="1"/>
  <c r="G131" i="1"/>
  <c r="H131" i="1"/>
  <c r="G121" i="1"/>
  <c r="H121" i="1"/>
  <c r="L112" i="1"/>
  <c r="L103" i="1"/>
  <c r="G94" i="1"/>
  <c r="H94" i="1"/>
  <c r="G85" i="1"/>
  <c r="H85" i="1"/>
  <c r="G76" i="1"/>
  <c r="H76" i="1"/>
  <c r="G67" i="1"/>
  <c r="H67" i="1"/>
  <c r="G57" i="1"/>
  <c r="H57" i="1"/>
  <c r="G48" i="1"/>
  <c r="H48" i="1"/>
  <c r="G30" i="1"/>
  <c r="H30" i="1"/>
  <c r="G21" i="1"/>
  <c r="H21" i="1"/>
  <c r="G12" i="1"/>
  <c r="H12" i="1"/>
  <c r="G3" i="1"/>
  <c r="H3" i="1"/>
  <c r="L2042" i="1"/>
  <c r="F2042" i="1"/>
  <c r="L2034" i="1"/>
  <c r="F2034" i="1"/>
  <c r="L2026" i="1"/>
  <c r="F2026" i="1"/>
  <c r="L2018" i="1"/>
  <c r="F2018" i="1"/>
  <c r="L2010" i="1"/>
  <c r="F2010" i="1"/>
  <c r="L2002" i="1"/>
  <c r="F2002" i="1"/>
  <c r="L1994" i="1"/>
  <c r="F1994" i="1"/>
  <c r="L1986" i="1"/>
  <c r="F1986" i="1"/>
  <c r="L1978" i="1"/>
  <c r="F1978" i="1"/>
  <c r="L1970" i="1"/>
  <c r="F1970" i="1"/>
  <c r="L1962" i="1"/>
  <c r="F1962" i="1"/>
  <c r="L1954" i="1"/>
  <c r="F1954" i="1"/>
  <c r="L1946" i="1"/>
  <c r="F1946" i="1"/>
  <c r="L1938" i="1"/>
  <c r="F1938" i="1"/>
  <c r="L1930" i="1"/>
  <c r="F1930" i="1"/>
  <c r="L1922" i="1"/>
  <c r="F1922" i="1"/>
  <c r="L1914" i="1"/>
  <c r="F1914" i="1"/>
  <c r="L1906" i="1"/>
  <c r="F1906" i="1"/>
  <c r="L1898" i="1"/>
  <c r="F1898" i="1"/>
  <c r="L1890" i="1"/>
  <c r="F1890" i="1"/>
  <c r="L1882" i="1"/>
  <c r="F1882" i="1"/>
  <c r="L1874" i="1"/>
  <c r="F1874" i="1"/>
  <c r="L1866" i="1"/>
  <c r="F1866" i="1"/>
  <c r="L1858" i="1"/>
  <c r="F1858" i="1"/>
  <c r="L1850" i="1"/>
  <c r="F1850" i="1"/>
  <c r="L1842" i="1"/>
  <c r="F1842" i="1"/>
  <c r="L1834" i="1"/>
  <c r="F1834" i="1"/>
  <c r="L1826" i="1"/>
  <c r="F1826" i="1"/>
  <c r="L1818" i="1"/>
  <c r="F1818" i="1"/>
  <c r="L1810" i="1"/>
  <c r="F1810" i="1"/>
  <c r="L1802" i="1"/>
  <c r="F1802" i="1"/>
  <c r="L1794" i="1"/>
  <c r="F1794" i="1"/>
  <c r="L1786" i="1"/>
  <c r="F1786" i="1"/>
  <c r="L1778" i="1"/>
  <c r="F1778" i="1"/>
  <c r="L1770" i="1"/>
  <c r="F1770" i="1"/>
  <c r="L1762" i="1"/>
  <c r="F1762" i="1"/>
  <c r="L1754" i="1"/>
  <c r="F1754" i="1"/>
  <c r="L1746" i="1"/>
  <c r="F1746" i="1"/>
  <c r="L1738" i="1"/>
  <c r="F1738" i="1"/>
  <c r="L1730" i="1"/>
  <c r="F1730" i="1"/>
  <c r="L1722" i="1"/>
  <c r="F1722" i="1"/>
  <c r="L1714" i="1"/>
  <c r="F1714" i="1"/>
  <c r="L1706" i="1"/>
  <c r="F1706" i="1"/>
  <c r="L1698" i="1"/>
  <c r="F1698" i="1"/>
  <c r="L1690" i="1"/>
  <c r="F1690" i="1"/>
  <c r="L1682" i="1"/>
  <c r="F1682" i="1"/>
  <c r="L1674" i="1"/>
  <c r="F1674" i="1"/>
  <c r="L1666" i="1"/>
  <c r="F1666" i="1"/>
  <c r="L1658" i="1"/>
  <c r="F1658" i="1"/>
  <c r="L1650" i="1"/>
  <c r="F1650" i="1"/>
  <c r="L1642" i="1"/>
  <c r="F1642" i="1"/>
  <c r="L1634" i="1"/>
  <c r="F1634" i="1"/>
  <c r="L1626" i="1"/>
  <c r="F1626" i="1"/>
  <c r="L1618" i="1"/>
  <c r="F1618" i="1"/>
  <c r="L1610" i="1"/>
  <c r="F1610" i="1"/>
  <c r="L1602" i="1"/>
  <c r="F1602" i="1"/>
  <c r="L1594" i="1"/>
  <c r="F1594" i="1"/>
  <c r="L1586" i="1"/>
  <c r="F1586" i="1"/>
  <c r="L1578" i="1"/>
  <c r="F1578" i="1"/>
  <c r="L1570" i="1"/>
  <c r="F1570" i="1"/>
  <c r="L1562" i="1"/>
  <c r="F1562" i="1"/>
  <c r="L1554" i="1"/>
  <c r="F1554" i="1"/>
  <c r="L1546" i="1"/>
  <c r="F1546" i="1"/>
  <c r="L1538" i="1"/>
  <c r="F1538" i="1"/>
  <c r="L1530" i="1"/>
  <c r="F1530" i="1"/>
  <c r="L1522" i="1"/>
  <c r="F1522" i="1"/>
  <c r="L1514" i="1"/>
  <c r="F1514" i="1"/>
  <c r="L1506" i="1"/>
  <c r="F1506" i="1"/>
  <c r="L1498" i="1"/>
  <c r="F1498" i="1"/>
  <c r="L1490" i="1"/>
  <c r="F1490" i="1"/>
  <c r="L1482" i="1"/>
  <c r="F1482" i="1"/>
  <c r="L1474" i="1"/>
  <c r="F1474" i="1"/>
  <c r="L1466" i="1"/>
  <c r="F1466" i="1"/>
  <c r="L1458" i="1"/>
  <c r="F1458" i="1"/>
  <c r="L1450" i="1"/>
  <c r="F1450" i="1"/>
  <c r="L1442" i="1"/>
  <c r="F1442" i="1"/>
  <c r="L1434" i="1"/>
  <c r="F1434" i="1"/>
  <c r="L1426" i="1"/>
  <c r="F1426" i="1"/>
  <c r="L1418" i="1"/>
  <c r="F1418" i="1"/>
  <c r="L1410" i="1"/>
  <c r="F1410" i="1"/>
  <c r="L1402" i="1"/>
  <c r="F1402" i="1"/>
  <c r="L1394" i="1"/>
  <c r="F1394" i="1"/>
  <c r="L1386" i="1"/>
  <c r="F1386" i="1"/>
  <c r="L1378" i="1"/>
  <c r="F1378" i="1"/>
  <c r="L1370" i="1"/>
  <c r="F1370" i="1"/>
  <c r="L1362" i="1"/>
  <c r="F1362" i="1"/>
  <c r="L1354" i="1"/>
  <c r="F1354" i="1"/>
  <c r="L1346" i="1"/>
  <c r="F1346" i="1"/>
  <c r="L1338" i="1"/>
  <c r="F1338" i="1"/>
  <c r="L1330" i="1"/>
  <c r="F1330" i="1"/>
  <c r="L1322" i="1"/>
  <c r="F1322" i="1"/>
  <c r="L1314" i="1"/>
  <c r="F1314" i="1"/>
  <c r="L1306" i="1"/>
  <c r="F1306" i="1"/>
  <c r="L1298" i="1"/>
  <c r="F1298" i="1"/>
  <c r="L1290" i="1"/>
  <c r="F1290" i="1"/>
  <c r="L1282" i="1"/>
  <c r="F1282" i="1"/>
  <c r="L1274" i="1"/>
  <c r="F1274" i="1"/>
  <c r="L1266" i="1"/>
  <c r="F1266" i="1"/>
  <c r="L1258" i="1"/>
  <c r="F1258" i="1"/>
  <c r="L1250" i="1"/>
  <c r="F1250" i="1"/>
  <c r="L1242" i="1"/>
  <c r="F1242" i="1"/>
  <c r="L1234" i="1"/>
  <c r="F1234" i="1"/>
  <c r="L1226" i="1"/>
  <c r="F1226" i="1"/>
  <c r="L1218" i="1"/>
  <c r="F1218" i="1"/>
  <c r="L1210" i="1"/>
  <c r="F1210" i="1"/>
  <c r="L1202" i="1"/>
  <c r="F1202" i="1"/>
  <c r="L1194" i="1"/>
  <c r="F1194" i="1"/>
  <c r="L1186" i="1"/>
  <c r="F1186" i="1"/>
  <c r="L1178" i="1"/>
  <c r="F1178" i="1"/>
  <c r="L1170" i="1"/>
  <c r="F1170" i="1"/>
  <c r="L1162" i="1"/>
  <c r="F1162" i="1"/>
  <c r="L1154" i="1"/>
  <c r="F1154" i="1"/>
  <c r="L1146" i="1"/>
  <c r="F1146" i="1"/>
  <c r="L1138" i="1"/>
  <c r="F1138" i="1"/>
  <c r="L1130" i="1"/>
  <c r="F1130" i="1"/>
  <c r="L1122" i="1"/>
  <c r="F1122" i="1"/>
  <c r="L1114" i="1"/>
  <c r="F1114" i="1"/>
  <c r="L1106" i="1"/>
  <c r="F1106" i="1"/>
  <c r="L1098" i="1"/>
  <c r="F1098" i="1"/>
  <c r="L1090" i="1"/>
  <c r="F1090" i="1"/>
  <c r="L1082" i="1"/>
  <c r="F1082" i="1"/>
  <c r="L1074" i="1"/>
  <c r="F1074" i="1"/>
  <c r="L1066" i="1"/>
  <c r="F1066" i="1"/>
  <c r="L1058" i="1"/>
  <c r="F1058" i="1"/>
  <c r="L1050" i="1"/>
  <c r="F1050" i="1"/>
  <c r="L1042" i="1"/>
  <c r="F1042" i="1"/>
  <c r="L1034" i="1"/>
  <c r="F1034" i="1"/>
  <c r="L1026" i="1"/>
  <c r="F1026" i="1"/>
  <c r="L1018" i="1"/>
  <c r="F1018" i="1"/>
  <c r="L1010" i="1"/>
  <c r="F1010" i="1"/>
  <c r="L1002" i="1"/>
  <c r="F1002" i="1"/>
  <c r="L994" i="1"/>
  <c r="F994" i="1"/>
  <c r="L986" i="1"/>
  <c r="F986" i="1"/>
  <c r="L978" i="1"/>
  <c r="F978" i="1"/>
  <c r="L970" i="1"/>
  <c r="F970" i="1"/>
  <c r="L962" i="1"/>
  <c r="F962" i="1"/>
  <c r="L954" i="1"/>
  <c r="F954" i="1"/>
  <c r="L946" i="1"/>
  <c r="F946" i="1"/>
  <c r="L938" i="1"/>
  <c r="F938" i="1"/>
  <c r="L930" i="1"/>
  <c r="F930" i="1"/>
  <c r="L922" i="1"/>
  <c r="F922" i="1"/>
  <c r="L914" i="1"/>
  <c r="F914" i="1"/>
  <c r="L906" i="1"/>
  <c r="F906" i="1"/>
  <c r="L898" i="1"/>
  <c r="F898" i="1"/>
  <c r="L890" i="1"/>
  <c r="F890" i="1"/>
  <c r="L882" i="1"/>
  <c r="F882" i="1"/>
  <c r="L874" i="1"/>
  <c r="F874" i="1"/>
  <c r="L866" i="1"/>
  <c r="F866" i="1"/>
  <c r="L858" i="1"/>
  <c r="F858" i="1"/>
  <c r="L850" i="1"/>
  <c r="F850" i="1"/>
  <c r="L842" i="1"/>
  <c r="F842" i="1"/>
  <c r="L834" i="1"/>
  <c r="F834" i="1"/>
  <c r="L826" i="1"/>
  <c r="F826" i="1"/>
  <c r="L818" i="1"/>
  <c r="F818" i="1"/>
  <c r="L810" i="1"/>
  <c r="F810" i="1"/>
  <c r="L802" i="1"/>
  <c r="F802" i="1"/>
  <c r="L794" i="1"/>
  <c r="F794" i="1"/>
  <c r="L786" i="1"/>
  <c r="F786" i="1"/>
  <c r="L778" i="1"/>
  <c r="F778" i="1"/>
  <c r="L770" i="1"/>
  <c r="F770" i="1"/>
  <c r="L762" i="1"/>
  <c r="F762" i="1"/>
  <c r="L754" i="1"/>
  <c r="F754" i="1"/>
  <c r="L746" i="1"/>
  <c r="F746" i="1"/>
  <c r="L738" i="1"/>
  <c r="F738" i="1"/>
  <c r="L730" i="1"/>
  <c r="F730" i="1"/>
  <c r="L722" i="1"/>
  <c r="F722" i="1"/>
  <c r="L714" i="1"/>
  <c r="F714" i="1"/>
  <c r="L706" i="1"/>
  <c r="F706" i="1"/>
  <c r="L698" i="1"/>
  <c r="F698" i="1"/>
  <c r="L690" i="1"/>
  <c r="F690" i="1"/>
  <c r="L682" i="1"/>
  <c r="F682" i="1"/>
  <c r="L674" i="1"/>
  <c r="F674" i="1"/>
  <c r="L666" i="1"/>
  <c r="F666" i="1"/>
  <c r="L658" i="1"/>
  <c r="F658" i="1"/>
  <c r="L650" i="1"/>
  <c r="F650" i="1"/>
  <c r="L642" i="1"/>
  <c r="F642" i="1"/>
  <c r="L634" i="1"/>
  <c r="F634" i="1"/>
  <c r="L626" i="1"/>
  <c r="F626" i="1"/>
  <c r="L618" i="1"/>
  <c r="F618" i="1"/>
  <c r="L610" i="1"/>
  <c r="F610" i="1"/>
  <c r="L602" i="1"/>
  <c r="F602" i="1"/>
  <c r="L594" i="1"/>
  <c r="F594" i="1"/>
  <c r="L586" i="1"/>
  <c r="F586" i="1"/>
  <c r="L578" i="1"/>
  <c r="F578" i="1"/>
  <c r="L570" i="1"/>
  <c r="F570" i="1"/>
  <c r="L562" i="1"/>
  <c r="F562" i="1"/>
  <c r="L554" i="1"/>
  <c r="F554" i="1"/>
  <c r="L546" i="1"/>
  <c r="F546" i="1"/>
  <c r="L538" i="1"/>
  <c r="F538" i="1"/>
  <c r="L530" i="1"/>
  <c r="F530" i="1"/>
  <c r="L522" i="1"/>
  <c r="F522" i="1"/>
  <c r="L514" i="1"/>
  <c r="F514" i="1"/>
  <c r="L506" i="1"/>
  <c r="F506" i="1"/>
  <c r="L498" i="1"/>
  <c r="F498" i="1"/>
  <c r="L490" i="1"/>
  <c r="F490" i="1"/>
  <c r="L482" i="1"/>
  <c r="F482" i="1"/>
  <c r="L474" i="1"/>
  <c r="F474" i="1"/>
  <c r="L466" i="1"/>
  <c r="F466" i="1"/>
  <c r="L458" i="1"/>
  <c r="F458" i="1"/>
  <c r="L450" i="1"/>
  <c r="F450" i="1"/>
  <c r="L442" i="1"/>
  <c r="F442" i="1"/>
  <c r="L434" i="1"/>
  <c r="F434" i="1"/>
  <c r="L426" i="1"/>
  <c r="F426" i="1"/>
  <c r="L418" i="1"/>
  <c r="F418" i="1"/>
  <c r="L410" i="1"/>
  <c r="F410" i="1"/>
  <c r="L402" i="1"/>
  <c r="F402" i="1"/>
  <c r="L394" i="1"/>
  <c r="F394" i="1"/>
  <c r="L386" i="1"/>
  <c r="F386" i="1"/>
  <c r="L378" i="1"/>
  <c r="F378" i="1"/>
  <c r="L370" i="1"/>
  <c r="F370" i="1"/>
  <c r="L362" i="1"/>
  <c r="F362" i="1"/>
  <c r="L354" i="1"/>
  <c r="F354" i="1"/>
  <c r="L346" i="1"/>
  <c r="F346" i="1"/>
  <c r="L338" i="1"/>
  <c r="F338" i="1"/>
  <c r="L330" i="1"/>
  <c r="F330" i="1"/>
  <c r="L322" i="1"/>
  <c r="F322" i="1"/>
  <c r="L314" i="1"/>
  <c r="F314" i="1"/>
  <c r="L306" i="1"/>
  <c r="F306" i="1"/>
  <c r="L298" i="1"/>
  <c r="F298" i="1"/>
  <c r="L290" i="1"/>
  <c r="F290" i="1"/>
  <c r="L282" i="1"/>
  <c r="F282" i="1"/>
  <c r="L274" i="1"/>
  <c r="F274" i="1"/>
  <c r="L266" i="1"/>
  <c r="F266" i="1"/>
  <c r="L258" i="1"/>
  <c r="F258" i="1"/>
  <c r="L250" i="1"/>
  <c r="F250" i="1"/>
  <c r="L242" i="1"/>
  <c r="F242" i="1"/>
  <c r="L234" i="1"/>
  <c r="F234" i="1"/>
  <c r="L226" i="1"/>
  <c r="F226" i="1"/>
  <c r="L218" i="1"/>
  <c r="F218" i="1"/>
  <c r="L210" i="1"/>
  <c r="F210" i="1"/>
  <c r="L202" i="1"/>
  <c r="F202" i="1"/>
  <c r="L194" i="1"/>
  <c r="F194" i="1"/>
  <c r="L186" i="1"/>
  <c r="F186" i="1"/>
  <c r="L178" i="1"/>
  <c r="F178" i="1"/>
  <c r="L170" i="1"/>
  <c r="F170" i="1"/>
  <c r="L162" i="1"/>
  <c r="F162" i="1"/>
  <c r="L154" i="1"/>
  <c r="F154" i="1"/>
  <c r="L146" i="1"/>
  <c r="F146" i="1"/>
  <c r="L138" i="1"/>
  <c r="F138" i="1"/>
  <c r="L130" i="1"/>
  <c r="F130" i="1"/>
  <c r="H9955" i="1"/>
  <c r="H9923" i="1"/>
  <c r="H9891" i="1"/>
  <c r="H9859" i="1"/>
  <c r="H9827" i="1"/>
  <c r="H9795" i="1"/>
  <c r="H9763" i="1"/>
  <c r="H9731" i="1"/>
  <c r="H9699" i="1"/>
  <c r="H9667" i="1"/>
  <c r="H9635" i="1"/>
  <c r="H9603" i="1"/>
  <c r="H9571" i="1"/>
  <c r="H9539" i="1"/>
  <c r="H9507" i="1"/>
  <c r="H9475" i="1"/>
  <c r="H9443" i="1"/>
  <c r="H9411" i="1"/>
  <c r="H9379" i="1"/>
  <c r="H9347" i="1"/>
  <c r="H9315" i="1"/>
  <c r="H9283" i="1"/>
  <c r="H9251" i="1"/>
  <c r="H9219" i="1"/>
  <c r="H9187" i="1"/>
  <c r="H9155" i="1"/>
  <c r="H9123" i="1"/>
  <c r="H9091" i="1"/>
  <c r="H9059" i="1"/>
  <c r="H9027" i="1"/>
  <c r="H8995" i="1"/>
  <c r="H8963" i="1"/>
  <c r="H8931" i="1"/>
  <c r="H8899" i="1"/>
  <c r="H8867" i="1"/>
  <c r="H8835" i="1"/>
  <c r="H8803" i="1"/>
  <c r="H8771" i="1"/>
  <c r="H8739" i="1"/>
  <c r="H8707" i="1"/>
  <c r="H8675" i="1"/>
  <c r="H8643" i="1"/>
  <c r="H8611" i="1"/>
  <c r="H8579" i="1"/>
  <c r="H8547" i="1"/>
  <c r="H8515" i="1"/>
  <c r="H8483" i="1"/>
  <c r="H8451" i="1"/>
  <c r="H8419" i="1"/>
  <c r="H8387" i="1"/>
  <c r="H8355" i="1"/>
  <c r="H8323" i="1"/>
  <c r="H8291" i="1"/>
  <c r="H8259" i="1"/>
  <c r="H8227" i="1"/>
  <c r="H8195" i="1"/>
  <c r="H8163" i="1"/>
  <c r="H8131" i="1"/>
  <c r="H8099" i="1"/>
  <c r="H8067" i="1"/>
  <c r="H8035" i="1"/>
  <c r="H8003" i="1"/>
  <c r="H7971" i="1"/>
  <c r="H7939" i="1"/>
  <c r="H7907" i="1"/>
  <c r="H7875" i="1"/>
  <c r="H7843" i="1"/>
  <c r="H7811" i="1"/>
  <c r="H7779" i="1"/>
  <c r="H7747" i="1"/>
  <c r="H7715" i="1"/>
  <c r="H7683" i="1"/>
  <c r="H7651" i="1"/>
  <c r="H7587" i="1"/>
  <c r="H7555" i="1"/>
  <c r="H7523" i="1"/>
  <c r="H7491" i="1"/>
  <c r="H7459" i="1"/>
  <c r="H7427" i="1"/>
  <c r="H7395" i="1"/>
  <c r="H7363" i="1"/>
  <c r="H7331" i="1"/>
  <c r="H7299" i="1"/>
  <c r="H7267" i="1"/>
  <c r="H7235" i="1"/>
  <c r="H7203" i="1"/>
  <c r="H7171" i="1"/>
  <c r="H7139" i="1"/>
  <c r="H7107" i="1"/>
  <c r="H7075" i="1"/>
  <c r="H7043" i="1"/>
  <c r="H7011" i="1"/>
  <c r="H6979" i="1"/>
  <c r="H6947" i="1"/>
  <c r="H6915" i="1"/>
  <c r="H6883" i="1"/>
  <c r="H6851" i="1"/>
  <c r="H6819" i="1"/>
  <c r="H6787" i="1"/>
  <c r="H6755" i="1"/>
  <c r="H6723" i="1"/>
  <c r="H6691" i="1"/>
  <c r="H6659" i="1"/>
  <c r="H6627" i="1"/>
  <c r="H6595" i="1"/>
  <c r="H6563" i="1"/>
  <c r="H6531" i="1"/>
  <c r="H6499" i="1"/>
  <c r="H6467" i="1"/>
  <c r="H6435" i="1"/>
  <c r="H6403" i="1"/>
  <c r="H6371" i="1"/>
  <c r="H6339" i="1"/>
  <c r="H6307" i="1"/>
  <c r="H6268" i="1"/>
  <c r="H6225" i="1"/>
  <c r="H6140" i="1"/>
  <c r="H6097" i="1"/>
  <c r="H6045" i="1"/>
  <c r="H5994" i="1"/>
  <c r="H5942" i="1"/>
  <c r="H5892" i="1"/>
  <c r="H5841" i="1"/>
  <c r="H5789" i="1"/>
  <c r="H5738" i="1"/>
  <c r="H5686" i="1"/>
  <c r="H5634" i="1"/>
  <c r="H5570" i="1"/>
  <c r="H5506" i="1"/>
  <c r="H5442" i="1"/>
  <c r="H5378" i="1"/>
  <c r="H5314" i="1"/>
  <c r="H5250" i="1"/>
  <c r="H5173" i="1"/>
  <c r="H5045" i="1"/>
  <c r="H4917" i="1"/>
  <c r="H4789" i="1"/>
  <c r="H4661" i="1"/>
  <c r="H4533" i="1"/>
  <c r="H4405" i="1"/>
  <c r="H4277" i="1"/>
  <c r="H4021" i="1"/>
  <c r="H3893" i="1"/>
  <c r="H3765" i="1"/>
  <c r="H3637" i="1"/>
  <c r="H3509" i="1"/>
  <c r="H3381" i="1"/>
  <c r="H3253" i="1"/>
  <c r="H3125" i="1"/>
  <c r="H2997" i="1"/>
  <c r="H2869" i="1"/>
  <c r="H2741" i="1"/>
  <c r="H2613" i="1"/>
  <c r="H2485" i="1"/>
  <c r="H2357" i="1"/>
  <c r="H2229" i="1"/>
  <c r="H2101" i="1"/>
  <c r="H1973" i="1"/>
  <c r="H1845" i="1"/>
  <c r="H1668" i="1"/>
  <c r="H1076" i="1"/>
  <c r="H564" i="1"/>
  <c r="H52" i="1"/>
  <c r="G6687" i="1"/>
  <c r="H6687" i="1"/>
  <c r="G6511" i="1"/>
  <c r="H6511" i="1"/>
  <c r="G6447" i="1"/>
  <c r="H6447" i="1"/>
  <c r="G6343" i="1"/>
  <c r="H6343" i="1"/>
  <c r="G6287" i="1"/>
  <c r="H6287" i="1"/>
  <c r="G6175" i="1"/>
  <c r="H6175" i="1"/>
  <c r="G4839" i="1"/>
  <c r="H4839" i="1"/>
  <c r="G9953" i="1"/>
  <c r="H9953" i="1"/>
  <c r="G9945" i="1"/>
  <c r="H9945" i="1"/>
  <c r="G9937" i="1"/>
  <c r="H9937" i="1"/>
  <c r="G9929" i="1"/>
  <c r="H9929" i="1"/>
  <c r="G9921" i="1"/>
  <c r="H9921" i="1"/>
  <c r="G9913" i="1"/>
  <c r="H9913" i="1"/>
  <c r="G9905" i="1"/>
  <c r="H9905" i="1"/>
  <c r="G9897" i="1"/>
  <c r="H9897" i="1"/>
  <c r="G9889" i="1"/>
  <c r="H9889" i="1"/>
  <c r="G9881" i="1"/>
  <c r="H9881" i="1"/>
  <c r="G9873" i="1"/>
  <c r="G9865" i="1"/>
  <c r="H9865" i="1"/>
  <c r="G9857" i="1"/>
  <c r="H9857" i="1"/>
  <c r="G9849" i="1"/>
  <c r="H9849" i="1"/>
  <c r="G9841" i="1"/>
  <c r="H9841" i="1"/>
  <c r="G9833" i="1"/>
  <c r="H9833" i="1"/>
  <c r="G9825" i="1"/>
  <c r="H9825" i="1"/>
  <c r="G9817" i="1"/>
  <c r="H9817" i="1"/>
  <c r="G9809" i="1"/>
  <c r="H9809" i="1"/>
  <c r="G9801" i="1"/>
  <c r="H9801" i="1"/>
  <c r="G9793" i="1"/>
  <c r="H9793" i="1"/>
  <c r="G9785" i="1"/>
  <c r="H9785" i="1"/>
  <c r="G9777" i="1"/>
  <c r="H9777" i="1"/>
  <c r="G9769" i="1"/>
  <c r="H9769" i="1"/>
  <c r="G9761" i="1"/>
  <c r="H9761" i="1"/>
  <c r="G9753" i="1"/>
  <c r="H9753" i="1"/>
  <c r="G9745" i="1"/>
  <c r="H9745" i="1"/>
  <c r="G9737" i="1"/>
  <c r="H9737" i="1"/>
  <c r="G9729" i="1"/>
  <c r="H9729" i="1"/>
  <c r="G9721" i="1"/>
  <c r="H9721" i="1"/>
  <c r="G9713" i="1"/>
  <c r="H9713" i="1"/>
  <c r="G9705" i="1"/>
  <c r="H9705" i="1"/>
  <c r="G9697" i="1"/>
  <c r="H9697" i="1"/>
  <c r="G9689" i="1"/>
  <c r="H9689" i="1"/>
  <c r="G9681" i="1"/>
  <c r="H9681" i="1"/>
  <c r="G9673" i="1"/>
  <c r="H9673" i="1"/>
  <c r="G9665" i="1"/>
  <c r="H9665" i="1"/>
  <c r="G9657" i="1"/>
  <c r="H9657" i="1"/>
  <c r="G9649" i="1"/>
  <c r="H9649" i="1"/>
  <c r="G9641" i="1"/>
  <c r="H9641" i="1"/>
  <c r="G9633" i="1"/>
  <c r="H9633" i="1"/>
  <c r="G9625" i="1"/>
  <c r="H9625" i="1"/>
  <c r="G9617" i="1"/>
  <c r="H9617" i="1"/>
  <c r="G9609" i="1"/>
  <c r="H9609" i="1"/>
  <c r="G9601" i="1"/>
  <c r="H9601" i="1"/>
  <c r="G9593" i="1"/>
  <c r="H9593" i="1"/>
  <c r="G9585" i="1"/>
  <c r="H9585" i="1"/>
  <c r="G9577" i="1"/>
  <c r="H9577" i="1"/>
  <c r="G9569" i="1"/>
  <c r="H9569" i="1"/>
  <c r="G9561" i="1"/>
  <c r="H9561" i="1"/>
  <c r="G9553" i="1"/>
  <c r="H9553" i="1"/>
  <c r="G9545" i="1"/>
  <c r="H9545" i="1"/>
  <c r="G9537" i="1"/>
  <c r="H9537" i="1"/>
  <c r="G9529" i="1"/>
  <c r="H9529" i="1"/>
  <c r="G9521" i="1"/>
  <c r="H9521" i="1"/>
  <c r="G9513" i="1"/>
  <c r="H9513" i="1"/>
  <c r="G9505" i="1"/>
  <c r="H9505" i="1"/>
  <c r="G9497" i="1"/>
  <c r="H9497" i="1"/>
  <c r="G9489" i="1"/>
  <c r="H9489" i="1"/>
  <c r="G9481" i="1"/>
  <c r="H9481" i="1"/>
  <c r="G9473" i="1"/>
  <c r="H9473" i="1"/>
  <c r="G9465" i="1"/>
  <c r="H9465" i="1"/>
  <c r="G9457" i="1"/>
  <c r="H9457" i="1"/>
  <c r="G9449" i="1"/>
  <c r="H9449" i="1"/>
  <c r="G9441" i="1"/>
  <c r="H9441" i="1"/>
  <c r="G9433" i="1"/>
  <c r="H9433" i="1"/>
  <c r="G9425" i="1"/>
  <c r="H9425" i="1"/>
  <c r="G9409" i="1"/>
  <c r="H9409" i="1"/>
  <c r="G9401" i="1"/>
  <c r="H9401" i="1"/>
  <c r="G9393" i="1"/>
  <c r="H9393" i="1"/>
  <c r="G9385" i="1"/>
  <c r="H9385" i="1"/>
  <c r="G9377" i="1"/>
  <c r="H9377" i="1"/>
  <c r="G9369" i="1"/>
  <c r="H9369" i="1"/>
  <c r="G9361" i="1"/>
  <c r="H9361" i="1"/>
  <c r="G9353" i="1"/>
  <c r="H9353" i="1"/>
  <c r="G9345" i="1"/>
  <c r="H9345" i="1"/>
  <c r="G9337" i="1"/>
  <c r="H9337" i="1"/>
  <c r="G9329" i="1"/>
  <c r="H9329" i="1"/>
  <c r="G9321" i="1"/>
  <c r="H9321" i="1"/>
  <c r="G9313" i="1"/>
  <c r="H9313" i="1"/>
  <c r="G9305" i="1"/>
  <c r="H9305" i="1"/>
  <c r="G9297" i="1"/>
  <c r="H9297" i="1"/>
  <c r="G9289" i="1"/>
  <c r="H9289" i="1"/>
  <c r="G9281" i="1"/>
  <c r="H9281" i="1"/>
  <c r="G9273" i="1"/>
  <c r="H9273" i="1"/>
  <c r="G9265" i="1"/>
  <c r="H9265" i="1"/>
  <c r="G9257" i="1"/>
  <c r="H9257" i="1"/>
  <c r="H9249" i="1"/>
  <c r="G9249" i="1"/>
  <c r="G9241" i="1"/>
  <c r="H9241" i="1"/>
  <c r="G9233" i="1"/>
  <c r="H9233" i="1"/>
  <c r="G9225" i="1"/>
  <c r="H9225" i="1"/>
  <c r="G9217" i="1"/>
  <c r="H9217" i="1"/>
  <c r="G9209" i="1"/>
  <c r="H9209" i="1"/>
  <c r="G9201" i="1"/>
  <c r="H9201" i="1"/>
  <c r="G9193" i="1"/>
  <c r="H9193" i="1"/>
  <c r="G9185" i="1"/>
  <c r="H9185" i="1"/>
  <c r="G9177" i="1"/>
  <c r="H9177" i="1"/>
  <c r="G9169" i="1"/>
  <c r="H9169" i="1"/>
  <c r="G9161" i="1"/>
  <c r="H9161" i="1"/>
  <c r="G9153" i="1"/>
  <c r="H9153" i="1"/>
  <c r="G9145" i="1"/>
  <c r="H9145" i="1"/>
  <c r="G9137" i="1"/>
  <c r="H9137" i="1"/>
  <c r="G9129" i="1"/>
  <c r="H9129" i="1"/>
  <c r="G9121" i="1"/>
  <c r="H9121" i="1"/>
  <c r="G9113" i="1"/>
  <c r="H9113" i="1"/>
  <c r="G9105" i="1"/>
  <c r="H9105" i="1"/>
  <c r="G9097" i="1"/>
  <c r="H9097" i="1"/>
  <c r="G9089" i="1"/>
  <c r="H9089" i="1"/>
  <c r="G9081" i="1"/>
  <c r="H9081" i="1"/>
  <c r="G9073" i="1"/>
  <c r="H9073" i="1"/>
  <c r="G9065" i="1"/>
  <c r="H9065" i="1"/>
  <c r="G9057" i="1"/>
  <c r="H9057" i="1"/>
  <c r="G9049" i="1"/>
  <c r="H9049" i="1"/>
  <c r="G9041" i="1"/>
  <c r="H9041" i="1"/>
  <c r="G9033" i="1"/>
  <c r="H9033" i="1"/>
  <c r="G9025" i="1"/>
  <c r="H9025" i="1"/>
  <c r="G9017" i="1"/>
  <c r="H9017" i="1"/>
  <c r="G9009" i="1"/>
  <c r="H9009" i="1"/>
  <c r="G9001" i="1"/>
  <c r="H9001" i="1"/>
  <c r="G8993" i="1"/>
  <c r="H8993" i="1"/>
  <c r="G8985" i="1"/>
  <c r="H8985" i="1"/>
  <c r="G8977" i="1"/>
  <c r="H8977" i="1"/>
  <c r="G8969" i="1"/>
  <c r="H8969" i="1"/>
  <c r="G8961" i="1"/>
  <c r="H8961" i="1"/>
  <c r="G8953" i="1"/>
  <c r="H8953" i="1"/>
  <c r="G8945" i="1"/>
  <c r="H8945" i="1"/>
  <c r="G8937" i="1"/>
  <c r="H8937" i="1"/>
  <c r="G8929" i="1"/>
  <c r="H8929" i="1"/>
  <c r="G8921" i="1"/>
  <c r="H8921" i="1"/>
  <c r="G8913" i="1"/>
  <c r="H8913" i="1"/>
  <c r="G8905" i="1"/>
  <c r="H8905" i="1"/>
  <c r="G8897" i="1"/>
  <c r="H8897" i="1"/>
  <c r="G8889" i="1"/>
  <c r="H8889" i="1"/>
  <c r="G8881" i="1"/>
  <c r="H8881" i="1"/>
  <c r="G8873" i="1"/>
  <c r="H8873" i="1"/>
  <c r="G8865" i="1"/>
  <c r="H8865" i="1"/>
  <c r="G8857" i="1"/>
  <c r="H8857" i="1"/>
  <c r="G8849" i="1"/>
  <c r="H8849" i="1"/>
  <c r="G8841" i="1"/>
  <c r="H8841" i="1"/>
  <c r="G8833" i="1"/>
  <c r="H8833" i="1"/>
  <c r="G8825" i="1"/>
  <c r="H8825" i="1"/>
  <c r="G8817" i="1"/>
  <c r="H8817" i="1"/>
  <c r="G8809" i="1"/>
  <c r="H8809" i="1"/>
  <c r="G8801" i="1"/>
  <c r="H8801" i="1"/>
  <c r="G8793" i="1"/>
  <c r="H8793" i="1"/>
  <c r="G8785" i="1"/>
  <c r="H8785" i="1"/>
  <c r="G8777" i="1"/>
  <c r="H8777" i="1"/>
  <c r="G8769" i="1"/>
  <c r="H8769" i="1"/>
  <c r="G8761" i="1"/>
  <c r="H8761" i="1"/>
  <c r="G8753" i="1"/>
  <c r="H8753" i="1"/>
  <c r="G8745" i="1"/>
  <c r="H8745" i="1"/>
  <c r="G8737" i="1"/>
  <c r="H8737" i="1"/>
  <c r="G8729" i="1"/>
  <c r="H8729" i="1"/>
  <c r="G8721" i="1"/>
  <c r="H8721" i="1"/>
  <c r="G8713" i="1"/>
  <c r="H8713" i="1"/>
  <c r="G8705" i="1"/>
  <c r="H8705" i="1"/>
  <c r="G8697" i="1"/>
  <c r="H8697" i="1"/>
  <c r="G8689" i="1"/>
  <c r="H8689" i="1"/>
  <c r="G8681" i="1"/>
  <c r="H8681" i="1"/>
  <c r="G8673" i="1"/>
  <c r="H8673" i="1"/>
  <c r="G8665" i="1"/>
  <c r="H8665" i="1"/>
  <c r="G8657" i="1"/>
  <c r="H8657" i="1"/>
  <c r="G8649" i="1"/>
  <c r="H8649" i="1"/>
  <c r="G8641" i="1"/>
  <c r="H8641" i="1"/>
  <c r="G8633" i="1"/>
  <c r="H8633" i="1"/>
  <c r="G8625" i="1"/>
  <c r="H8625" i="1"/>
  <c r="G8617" i="1"/>
  <c r="H8617" i="1"/>
  <c r="G8609" i="1"/>
  <c r="H8609" i="1"/>
  <c r="G8593" i="1"/>
  <c r="H8593" i="1"/>
  <c r="G8585" i="1"/>
  <c r="H8585" i="1"/>
  <c r="G8577" i="1"/>
  <c r="H8577" i="1"/>
  <c r="G8569" i="1"/>
  <c r="H8569" i="1"/>
  <c r="G8561" i="1"/>
  <c r="H8561" i="1"/>
  <c r="G8553" i="1"/>
  <c r="H8553" i="1"/>
  <c r="G8545" i="1"/>
  <c r="H8545" i="1"/>
  <c r="G8537" i="1"/>
  <c r="H8537" i="1"/>
  <c r="G8529" i="1"/>
  <c r="H8529" i="1"/>
  <c r="G8521" i="1"/>
  <c r="H8521" i="1"/>
  <c r="G8513" i="1"/>
  <c r="H8513" i="1"/>
  <c r="G8505" i="1"/>
  <c r="H8505" i="1"/>
  <c r="G8497" i="1"/>
  <c r="H8497" i="1"/>
  <c r="G8489" i="1"/>
  <c r="H8489" i="1"/>
  <c r="G8481" i="1"/>
  <c r="H8481" i="1"/>
  <c r="G8473" i="1"/>
  <c r="H8473" i="1"/>
  <c r="G8465" i="1"/>
  <c r="H8465" i="1"/>
  <c r="G8457" i="1"/>
  <c r="H8457" i="1"/>
  <c r="G8449" i="1"/>
  <c r="H8449" i="1"/>
  <c r="G8441" i="1"/>
  <c r="H8441" i="1"/>
  <c r="G8433" i="1"/>
  <c r="H8433" i="1"/>
  <c r="G8425" i="1"/>
  <c r="H8425" i="1"/>
  <c r="G8417" i="1"/>
  <c r="H8417" i="1"/>
  <c r="G8409" i="1"/>
  <c r="H8409" i="1"/>
  <c r="G8401" i="1"/>
  <c r="H8401" i="1"/>
  <c r="G8393" i="1"/>
  <c r="H8393" i="1"/>
  <c r="G8385" i="1"/>
  <c r="H8385" i="1"/>
  <c r="G8377" i="1"/>
  <c r="H8377" i="1"/>
  <c r="G8361" i="1"/>
  <c r="H8361" i="1"/>
  <c r="G8353" i="1"/>
  <c r="H8353" i="1"/>
  <c r="G8345" i="1"/>
  <c r="H8345" i="1"/>
  <c r="G8337" i="1"/>
  <c r="H8337" i="1"/>
  <c r="G8329" i="1"/>
  <c r="H8329" i="1"/>
  <c r="G8321" i="1"/>
  <c r="H8321" i="1"/>
  <c r="G8313" i="1"/>
  <c r="H8313" i="1"/>
  <c r="G8305" i="1"/>
  <c r="H8305" i="1"/>
  <c r="G8297" i="1"/>
  <c r="H8297" i="1"/>
  <c r="G8289" i="1"/>
  <c r="H8289" i="1"/>
  <c r="G8281" i="1"/>
  <c r="H8281" i="1"/>
  <c r="G8273" i="1"/>
  <c r="H8273" i="1"/>
  <c r="G8265" i="1"/>
  <c r="H8265" i="1"/>
  <c r="G8257" i="1"/>
  <c r="H8257" i="1"/>
  <c r="G8249" i="1"/>
  <c r="H8249" i="1"/>
  <c r="G8241" i="1"/>
  <c r="H8241" i="1"/>
  <c r="G8233" i="1"/>
  <c r="H8233" i="1"/>
  <c r="G8225" i="1"/>
  <c r="H8225" i="1"/>
  <c r="G8217" i="1"/>
  <c r="H8217" i="1"/>
  <c r="G8209" i="1"/>
  <c r="H8209" i="1"/>
  <c r="G8201" i="1"/>
  <c r="H8201" i="1"/>
  <c r="G8193" i="1"/>
  <c r="H8193" i="1"/>
  <c r="G8185" i="1"/>
  <c r="H8185" i="1"/>
  <c r="G8177" i="1"/>
  <c r="H8177" i="1"/>
  <c r="G8169" i="1"/>
  <c r="H8169" i="1"/>
  <c r="G8161" i="1"/>
  <c r="H8161" i="1"/>
  <c r="G8153" i="1"/>
  <c r="H8153" i="1"/>
  <c r="G8145" i="1"/>
  <c r="H8145" i="1"/>
  <c r="G8137" i="1"/>
  <c r="H8137" i="1"/>
  <c r="G8129" i="1"/>
  <c r="H8129" i="1"/>
  <c r="G8121" i="1"/>
  <c r="H8121" i="1"/>
  <c r="G8113" i="1"/>
  <c r="H8113" i="1"/>
  <c r="G8105" i="1"/>
  <c r="H8105" i="1"/>
  <c r="G8097" i="1"/>
  <c r="H8097" i="1"/>
  <c r="G8089" i="1"/>
  <c r="H8089" i="1"/>
  <c r="G8081" i="1"/>
  <c r="H8081" i="1"/>
  <c r="G8073" i="1"/>
  <c r="H8073" i="1"/>
  <c r="G8065" i="1"/>
  <c r="H8065" i="1"/>
  <c r="G8057" i="1"/>
  <c r="H8057" i="1"/>
  <c r="G8049" i="1"/>
  <c r="H8049" i="1"/>
  <c r="G8041" i="1"/>
  <c r="H8041" i="1"/>
  <c r="G8033" i="1"/>
  <c r="H8033" i="1"/>
  <c r="G8025" i="1"/>
  <c r="H8025" i="1"/>
  <c r="G8017" i="1"/>
  <c r="H8017" i="1"/>
  <c r="G8009" i="1"/>
  <c r="H8009" i="1"/>
  <c r="G8001" i="1"/>
  <c r="H8001" i="1"/>
  <c r="G7993" i="1"/>
  <c r="H7993" i="1"/>
  <c r="G7985" i="1"/>
  <c r="H7985" i="1"/>
  <c r="G7977" i="1"/>
  <c r="H7977" i="1"/>
  <c r="G7969" i="1"/>
  <c r="H7969" i="1"/>
  <c r="G7961" i="1"/>
  <c r="H7961" i="1"/>
  <c r="G7953" i="1"/>
  <c r="H7953" i="1"/>
  <c r="G7945" i="1"/>
  <c r="H7945" i="1"/>
  <c r="G7937" i="1"/>
  <c r="H7937" i="1"/>
  <c r="G7929" i="1"/>
  <c r="H7929" i="1"/>
  <c r="G7921" i="1"/>
  <c r="H7921" i="1"/>
  <c r="G7913" i="1"/>
  <c r="H7913" i="1"/>
  <c r="G7905" i="1"/>
  <c r="H7905" i="1"/>
  <c r="G7897" i="1"/>
  <c r="H7897" i="1"/>
  <c r="G7889" i="1"/>
  <c r="H7889" i="1"/>
  <c r="G7881" i="1"/>
  <c r="H7881" i="1"/>
  <c r="G7873" i="1"/>
  <c r="H7873" i="1"/>
  <c r="G7865" i="1"/>
  <c r="H7865" i="1"/>
  <c r="G7857" i="1"/>
  <c r="H7857" i="1"/>
  <c r="G7849" i="1"/>
  <c r="H7849" i="1"/>
  <c r="G7841" i="1"/>
  <c r="H7841" i="1"/>
  <c r="G7833" i="1"/>
  <c r="H7833" i="1"/>
  <c r="G7825" i="1"/>
  <c r="H7825" i="1"/>
  <c r="G7817" i="1"/>
  <c r="H7817" i="1"/>
  <c r="G7809" i="1"/>
  <c r="H7809" i="1"/>
  <c r="G7801" i="1"/>
  <c r="H7801" i="1"/>
  <c r="G7793" i="1"/>
  <c r="H7793" i="1"/>
  <c r="G7785" i="1"/>
  <c r="H7785" i="1"/>
  <c r="G7777" i="1"/>
  <c r="H7777" i="1"/>
  <c r="G7769" i="1"/>
  <c r="H7769" i="1"/>
  <c r="G7761" i="1"/>
  <c r="H7761" i="1"/>
  <c r="G7753" i="1"/>
  <c r="H7753" i="1"/>
  <c r="G7745" i="1"/>
  <c r="H7745" i="1"/>
  <c r="G7737" i="1"/>
  <c r="H7737" i="1"/>
  <c r="G7729" i="1"/>
  <c r="H7729" i="1"/>
  <c r="G7721" i="1"/>
  <c r="H7721" i="1"/>
  <c r="G7713" i="1"/>
  <c r="H7713" i="1"/>
  <c r="G7705" i="1"/>
  <c r="H7705" i="1"/>
  <c r="G7697" i="1"/>
  <c r="H7697" i="1"/>
  <c r="G7689" i="1"/>
  <c r="H7689" i="1"/>
  <c r="G7681" i="1"/>
  <c r="H7681" i="1"/>
  <c r="G7673" i="1"/>
  <c r="H7673" i="1"/>
  <c r="G7665" i="1"/>
  <c r="H7665" i="1"/>
  <c r="G7657" i="1"/>
  <c r="H7657" i="1"/>
  <c r="G7649" i="1"/>
  <c r="H7649" i="1"/>
  <c r="G7641" i="1"/>
  <c r="H7641" i="1"/>
  <c r="G7633" i="1"/>
  <c r="H7633" i="1"/>
  <c r="G7625" i="1"/>
  <c r="H7625" i="1"/>
  <c r="G7617" i="1"/>
  <c r="H7617" i="1"/>
  <c r="G7609" i="1"/>
  <c r="H7609" i="1"/>
  <c r="G7601" i="1"/>
  <c r="H7601" i="1"/>
  <c r="G7593" i="1"/>
  <c r="H7593" i="1"/>
  <c r="G7585" i="1"/>
  <c r="H7585" i="1"/>
  <c r="G7577" i="1"/>
  <c r="H7577" i="1"/>
  <c r="G7569" i="1"/>
  <c r="H7569" i="1"/>
  <c r="G7561" i="1"/>
  <c r="H7561" i="1"/>
  <c r="G7553" i="1"/>
  <c r="H7553" i="1"/>
  <c r="G7545" i="1"/>
  <c r="H7545" i="1"/>
  <c r="G7537" i="1"/>
  <c r="H7537" i="1"/>
  <c r="G7529" i="1"/>
  <c r="H7529" i="1"/>
  <c r="G7521" i="1"/>
  <c r="H7521" i="1"/>
  <c r="G7513" i="1"/>
  <c r="H7513" i="1"/>
  <c r="G7505" i="1"/>
  <c r="H7505" i="1"/>
  <c r="G7497" i="1"/>
  <c r="H7497" i="1"/>
  <c r="G7489" i="1"/>
  <c r="H7489" i="1"/>
  <c r="G7481" i="1"/>
  <c r="H7481" i="1"/>
  <c r="G7473" i="1"/>
  <c r="H7473" i="1"/>
  <c r="G7465" i="1"/>
  <c r="H7465" i="1"/>
  <c r="G7457" i="1"/>
  <c r="H7457" i="1"/>
  <c r="G7449" i="1"/>
  <c r="H7449" i="1"/>
  <c r="G7441" i="1"/>
  <c r="H7441" i="1"/>
  <c r="G7433" i="1"/>
  <c r="H7433" i="1"/>
  <c r="G7425" i="1"/>
  <c r="H7425" i="1"/>
  <c r="G7417" i="1"/>
  <c r="H7417" i="1"/>
  <c r="G7409" i="1"/>
  <c r="H7409" i="1"/>
  <c r="G7401" i="1"/>
  <c r="H7401" i="1"/>
  <c r="G7393" i="1"/>
  <c r="H7393" i="1"/>
  <c r="G7385" i="1"/>
  <c r="H7385" i="1"/>
  <c r="G7377" i="1"/>
  <c r="H7377" i="1"/>
  <c r="G7369" i="1"/>
  <c r="H7369" i="1"/>
  <c r="G7361" i="1"/>
  <c r="H7361" i="1"/>
  <c r="G7353" i="1"/>
  <c r="H7353" i="1"/>
  <c r="G7345" i="1"/>
  <c r="H7345" i="1"/>
  <c r="G7337" i="1"/>
  <c r="H7337" i="1"/>
  <c r="G7329" i="1"/>
  <c r="H7329" i="1"/>
  <c r="G7321" i="1"/>
  <c r="H7321" i="1"/>
  <c r="G7313" i="1"/>
  <c r="H7313" i="1"/>
  <c r="G7305" i="1"/>
  <c r="H7305" i="1"/>
  <c r="G7297" i="1"/>
  <c r="H7297" i="1"/>
  <c r="G7289" i="1"/>
  <c r="H7289" i="1"/>
  <c r="G7281" i="1"/>
  <c r="H7281" i="1"/>
  <c r="G7273" i="1"/>
  <c r="H7273" i="1"/>
  <c r="G7265" i="1"/>
  <c r="H7265" i="1"/>
  <c r="G7257" i="1"/>
  <c r="H7257" i="1"/>
  <c r="G7249" i="1"/>
  <c r="H7249" i="1"/>
  <c r="G7241" i="1"/>
  <c r="H7241" i="1"/>
  <c r="G7233" i="1"/>
  <c r="H7233" i="1"/>
  <c r="G7225" i="1"/>
  <c r="H7225" i="1"/>
  <c r="G7217" i="1"/>
  <c r="H7217" i="1"/>
  <c r="G7209" i="1"/>
  <c r="H7209" i="1"/>
  <c r="G7201" i="1"/>
  <c r="H7201" i="1"/>
  <c r="G7193" i="1"/>
  <c r="H7193" i="1"/>
  <c r="G7185" i="1"/>
  <c r="H7185" i="1"/>
  <c r="G7177" i="1"/>
  <c r="H7177" i="1"/>
  <c r="G7169" i="1"/>
  <c r="H7169" i="1"/>
  <c r="G7161" i="1"/>
  <c r="H7161" i="1"/>
  <c r="G7153" i="1"/>
  <c r="H7153" i="1"/>
  <c r="G7145" i="1"/>
  <c r="H7145" i="1"/>
  <c r="G7137" i="1"/>
  <c r="H7137" i="1"/>
  <c r="G7129" i="1"/>
  <c r="H7129" i="1"/>
  <c r="G7121" i="1"/>
  <c r="H7121" i="1"/>
  <c r="G7113" i="1"/>
  <c r="H7113" i="1"/>
  <c r="G7105" i="1"/>
  <c r="H7105" i="1"/>
  <c r="G7097" i="1"/>
  <c r="H7097" i="1"/>
  <c r="G7089" i="1"/>
  <c r="H7089" i="1"/>
  <c r="G7081" i="1"/>
  <c r="H7081" i="1"/>
  <c r="G7073" i="1"/>
  <c r="H7073" i="1"/>
  <c r="G7065" i="1"/>
  <c r="H7065" i="1"/>
  <c r="G7057" i="1"/>
  <c r="H7057" i="1"/>
  <c r="G7049" i="1"/>
  <c r="H7049" i="1"/>
  <c r="G7041" i="1"/>
  <c r="H7041" i="1"/>
  <c r="G7033" i="1"/>
  <c r="H7033" i="1"/>
  <c r="G7025" i="1"/>
  <c r="H7025" i="1"/>
  <c r="G7017" i="1"/>
  <c r="H7017" i="1"/>
  <c r="G7009" i="1"/>
  <c r="H7009" i="1"/>
  <c r="G7001" i="1"/>
  <c r="H7001" i="1"/>
  <c r="G6993" i="1"/>
  <c r="H6993" i="1"/>
  <c r="G6977" i="1"/>
  <c r="H6977" i="1"/>
  <c r="G6961" i="1"/>
  <c r="H6961" i="1"/>
  <c r="G6953" i="1"/>
  <c r="H6953" i="1"/>
  <c r="G6945" i="1"/>
  <c r="H6945" i="1"/>
  <c r="G6937" i="1"/>
  <c r="H6937" i="1"/>
  <c r="G6929" i="1"/>
  <c r="H6929" i="1"/>
  <c r="G6921" i="1"/>
  <c r="H6921" i="1"/>
  <c r="G6913" i="1"/>
  <c r="H6913" i="1"/>
  <c r="G6905" i="1"/>
  <c r="H6905" i="1"/>
  <c r="G6897" i="1"/>
  <c r="H6897" i="1"/>
  <c r="G6889" i="1"/>
  <c r="H6889" i="1"/>
  <c r="G6881" i="1"/>
  <c r="H6881" i="1"/>
  <c r="G6873" i="1"/>
  <c r="H6873" i="1"/>
  <c r="G6865" i="1"/>
  <c r="H6865" i="1"/>
  <c r="G6857" i="1"/>
  <c r="H6857" i="1"/>
  <c r="G6849" i="1"/>
  <c r="H6849" i="1"/>
  <c r="G6841" i="1"/>
  <c r="H6841" i="1"/>
  <c r="G6833" i="1"/>
  <c r="H6833" i="1"/>
  <c r="G6825" i="1"/>
  <c r="H6825" i="1"/>
  <c r="G6817" i="1"/>
  <c r="H6817" i="1"/>
  <c r="G6809" i="1"/>
  <c r="H6809" i="1"/>
  <c r="G6801" i="1"/>
  <c r="H6801" i="1"/>
  <c r="G6793" i="1"/>
  <c r="H6793" i="1"/>
  <c r="G6785" i="1"/>
  <c r="H6785" i="1"/>
  <c r="G6777" i="1"/>
  <c r="H6777" i="1"/>
  <c r="G6769" i="1"/>
  <c r="H6769" i="1"/>
  <c r="G6761" i="1"/>
  <c r="H6761" i="1"/>
  <c r="G6753" i="1"/>
  <c r="H6753" i="1"/>
  <c r="G6745" i="1"/>
  <c r="H6745" i="1"/>
  <c r="G6737" i="1"/>
  <c r="H6737" i="1"/>
  <c r="G6729" i="1"/>
  <c r="H6729" i="1"/>
  <c r="G6721" i="1"/>
  <c r="H6721" i="1"/>
  <c r="G6713" i="1"/>
  <c r="H6713" i="1"/>
  <c r="G6705" i="1"/>
  <c r="H6705" i="1"/>
  <c r="G6697" i="1"/>
  <c r="H6697" i="1"/>
  <c r="G6689" i="1"/>
  <c r="H6689" i="1"/>
  <c r="G6681" i="1"/>
  <c r="H6681" i="1"/>
  <c r="G6673" i="1"/>
  <c r="H6673" i="1"/>
  <c r="G6665" i="1"/>
  <c r="H6665" i="1"/>
  <c r="G6657" i="1"/>
  <c r="H6657" i="1"/>
  <c r="G6649" i="1"/>
  <c r="H6649" i="1"/>
  <c r="G6641" i="1"/>
  <c r="H6641" i="1"/>
  <c r="G6633" i="1"/>
  <c r="H6633" i="1"/>
  <c r="G6625" i="1"/>
  <c r="H6625" i="1"/>
  <c r="G6617" i="1"/>
  <c r="H6617" i="1"/>
  <c r="G6609" i="1"/>
  <c r="H6609" i="1"/>
  <c r="G6601" i="1"/>
  <c r="H6601" i="1"/>
  <c r="G6593" i="1"/>
  <c r="H6593" i="1"/>
  <c r="G6585" i="1"/>
  <c r="H6585" i="1"/>
  <c r="G6577" i="1"/>
  <c r="H6577" i="1"/>
  <c r="G6569" i="1"/>
  <c r="H6569" i="1"/>
  <c r="G6561" i="1"/>
  <c r="H6561" i="1"/>
  <c r="G6553" i="1"/>
  <c r="H6553" i="1"/>
  <c r="G6545" i="1"/>
  <c r="H6545" i="1"/>
  <c r="G6537" i="1"/>
  <c r="H6537" i="1"/>
  <c r="G6529" i="1"/>
  <c r="H6529" i="1"/>
  <c r="G6521" i="1"/>
  <c r="H6521" i="1"/>
  <c r="G6513" i="1"/>
  <c r="H6513" i="1"/>
  <c r="G6505" i="1"/>
  <c r="H6505" i="1"/>
  <c r="G6497" i="1"/>
  <c r="H6497" i="1"/>
  <c r="G6489" i="1"/>
  <c r="H6489" i="1"/>
  <c r="G6481" i="1"/>
  <c r="H6481" i="1"/>
  <c r="G6473" i="1"/>
  <c r="H6473" i="1"/>
  <c r="G6465" i="1"/>
  <c r="H6465" i="1"/>
  <c r="G6457" i="1"/>
  <c r="H6457" i="1"/>
  <c r="G6449" i="1"/>
  <c r="H6449" i="1"/>
  <c r="G6441" i="1"/>
  <c r="H6441" i="1"/>
  <c r="G6433" i="1"/>
  <c r="H6433" i="1"/>
  <c r="G6425" i="1"/>
  <c r="H6425" i="1"/>
  <c r="G6417" i="1"/>
  <c r="H6417" i="1"/>
  <c r="G6409" i="1"/>
  <c r="H6409" i="1"/>
  <c r="G6401" i="1"/>
  <c r="H6401" i="1"/>
  <c r="G6393" i="1"/>
  <c r="H6393" i="1"/>
  <c r="G6385" i="1"/>
  <c r="H6385" i="1"/>
  <c r="G6377" i="1"/>
  <c r="H6377" i="1"/>
  <c r="G6369" i="1"/>
  <c r="H6369" i="1"/>
  <c r="G6361" i="1"/>
  <c r="H6361" i="1"/>
  <c r="G6353" i="1"/>
  <c r="H6353" i="1"/>
  <c r="G6345" i="1"/>
  <c r="H6345" i="1"/>
  <c r="G6337" i="1"/>
  <c r="H6337" i="1"/>
  <c r="G6329" i="1"/>
  <c r="H6329" i="1"/>
  <c r="G6321" i="1"/>
  <c r="H6321" i="1"/>
  <c r="G6313" i="1"/>
  <c r="H6313" i="1"/>
  <c r="G6305" i="1"/>
  <c r="H6305" i="1"/>
  <c r="G6297" i="1"/>
  <c r="H6297" i="1"/>
  <c r="G6281" i="1"/>
  <c r="H6281" i="1"/>
  <c r="G6273" i="1"/>
  <c r="H6273" i="1"/>
  <c r="G6265" i="1"/>
  <c r="H6265" i="1"/>
  <c r="G6249" i="1"/>
  <c r="H6249" i="1"/>
  <c r="G6241" i="1"/>
  <c r="H6241" i="1"/>
  <c r="G6233" i="1"/>
  <c r="H6233" i="1"/>
  <c r="G6217" i="1"/>
  <c r="H6217" i="1"/>
  <c r="G6209" i="1"/>
  <c r="H6209" i="1"/>
  <c r="G6201" i="1"/>
  <c r="H6201" i="1"/>
  <c r="G6185" i="1"/>
  <c r="H6185" i="1"/>
  <c r="G6177" i="1"/>
  <c r="H6177" i="1"/>
  <c r="G6169" i="1"/>
  <c r="H6169" i="1"/>
  <c r="G6153" i="1"/>
  <c r="H6153" i="1"/>
  <c r="G6145" i="1"/>
  <c r="H6145" i="1"/>
  <c r="G6137" i="1"/>
  <c r="H6137" i="1"/>
  <c r="G6121" i="1"/>
  <c r="H6121" i="1"/>
  <c r="G6113" i="1"/>
  <c r="H6113" i="1"/>
  <c r="G6105" i="1"/>
  <c r="H6105" i="1"/>
  <c r="G6089" i="1"/>
  <c r="H6089" i="1"/>
  <c r="G6081" i="1"/>
  <c r="H6081" i="1"/>
  <c r="G6065" i="1"/>
  <c r="H6065" i="1"/>
  <c r="G6057" i="1"/>
  <c r="H6057" i="1"/>
  <c r="G6049" i="1"/>
  <c r="H6049" i="1"/>
  <c r="G6041" i="1"/>
  <c r="H6041" i="1"/>
  <c r="G6025" i="1"/>
  <c r="H6025" i="1"/>
  <c r="G6017" i="1"/>
  <c r="H6017" i="1"/>
  <c r="G6001" i="1"/>
  <c r="H6001" i="1"/>
  <c r="G5993" i="1"/>
  <c r="H5993" i="1"/>
  <c r="G5985" i="1"/>
  <c r="H5985" i="1"/>
  <c r="G5977" i="1"/>
  <c r="H5977" i="1"/>
  <c r="G5961" i="1"/>
  <c r="H5961" i="1"/>
  <c r="G5953" i="1"/>
  <c r="H5953" i="1"/>
  <c r="G5937" i="1"/>
  <c r="H5937" i="1"/>
  <c r="G5929" i="1"/>
  <c r="H5929" i="1"/>
  <c r="G5921" i="1"/>
  <c r="H5921" i="1"/>
  <c r="G5913" i="1"/>
  <c r="H5913" i="1"/>
  <c r="G5897" i="1"/>
  <c r="H5897" i="1"/>
  <c r="G5889" i="1"/>
  <c r="H5889" i="1"/>
  <c r="G5873" i="1"/>
  <c r="H5873" i="1"/>
  <c r="G5865" i="1"/>
  <c r="H5865" i="1"/>
  <c r="G5857" i="1"/>
  <c r="H5857" i="1"/>
  <c r="G5849" i="1"/>
  <c r="H5849" i="1"/>
  <c r="G5833" i="1"/>
  <c r="H5833" i="1"/>
  <c r="G5825" i="1"/>
  <c r="H5825" i="1"/>
  <c r="G5809" i="1"/>
  <c r="H5809" i="1"/>
  <c r="G5801" i="1"/>
  <c r="H5801" i="1"/>
  <c r="G5793" i="1"/>
  <c r="H5793" i="1"/>
  <c r="G5785" i="1"/>
  <c r="H5785" i="1"/>
  <c r="G5769" i="1"/>
  <c r="H5769" i="1"/>
  <c r="G5761" i="1"/>
  <c r="H5761" i="1"/>
  <c r="G5745" i="1"/>
  <c r="H5745" i="1"/>
  <c r="G5737" i="1"/>
  <c r="H5737" i="1"/>
  <c r="G5729" i="1"/>
  <c r="H5729" i="1"/>
  <c r="H5721" i="1"/>
  <c r="G5721" i="1"/>
  <c r="G5705" i="1"/>
  <c r="H5705" i="1"/>
  <c r="G5697" i="1"/>
  <c r="H5697" i="1"/>
  <c r="G5681" i="1"/>
  <c r="H5681" i="1"/>
  <c r="G5673" i="1"/>
  <c r="H5673" i="1"/>
  <c r="G5665" i="1"/>
  <c r="H5665" i="1"/>
  <c r="G5657" i="1"/>
  <c r="H5657" i="1"/>
  <c r="G5641" i="1"/>
  <c r="H5641" i="1"/>
  <c r="G5633" i="1"/>
  <c r="H5633" i="1"/>
  <c r="G5625" i="1"/>
  <c r="H5625" i="1"/>
  <c r="G5617" i="1"/>
  <c r="H5617" i="1"/>
  <c r="G5609" i="1"/>
  <c r="H5609" i="1"/>
  <c r="G5601" i="1"/>
  <c r="H5601" i="1"/>
  <c r="G5593" i="1"/>
  <c r="H5593" i="1"/>
  <c r="G5585" i="1"/>
  <c r="H5585" i="1"/>
  <c r="G5577" i="1"/>
  <c r="H5577" i="1"/>
  <c r="G5569" i="1"/>
  <c r="H5569" i="1"/>
  <c r="G5561" i="1"/>
  <c r="H5561" i="1"/>
  <c r="G5553" i="1"/>
  <c r="H5553" i="1"/>
  <c r="G5545" i="1"/>
  <c r="H5545" i="1"/>
  <c r="G5537" i="1"/>
  <c r="H5537" i="1"/>
  <c r="G5529" i="1"/>
  <c r="H5529" i="1"/>
  <c r="G5521" i="1"/>
  <c r="H5521" i="1"/>
  <c r="G5513" i="1"/>
  <c r="H5513" i="1"/>
  <c r="G5505" i="1"/>
  <c r="H5505" i="1"/>
  <c r="G5497" i="1"/>
  <c r="H5497" i="1"/>
  <c r="G5489" i="1"/>
  <c r="H5489" i="1"/>
  <c r="G5481" i="1"/>
  <c r="H5481" i="1"/>
  <c r="G5473" i="1"/>
  <c r="H5473" i="1"/>
  <c r="G5465" i="1"/>
  <c r="H5465" i="1"/>
  <c r="G5457" i="1"/>
  <c r="H5457" i="1"/>
  <c r="G5449" i="1"/>
  <c r="H5449" i="1"/>
  <c r="G5441" i="1"/>
  <c r="H5441" i="1"/>
  <c r="G5433" i="1"/>
  <c r="H5433" i="1"/>
  <c r="G5425" i="1"/>
  <c r="H5425" i="1"/>
  <c r="G5417" i="1"/>
  <c r="H5417" i="1"/>
  <c r="G5409" i="1"/>
  <c r="H5409" i="1"/>
  <c r="G5401" i="1"/>
  <c r="H5401" i="1"/>
  <c r="G5393" i="1"/>
  <c r="H5393" i="1"/>
  <c r="G5385" i="1"/>
  <c r="H5385" i="1"/>
  <c r="G5377" i="1"/>
  <c r="H5377" i="1"/>
  <c r="G5369" i="1"/>
  <c r="H5369" i="1"/>
  <c r="G5361" i="1"/>
  <c r="H5361" i="1"/>
  <c r="G5353" i="1"/>
  <c r="H5353" i="1"/>
  <c r="G5345" i="1"/>
  <c r="H5345" i="1"/>
  <c r="G5337" i="1"/>
  <c r="H5337" i="1"/>
  <c r="G5329" i="1"/>
  <c r="H5329" i="1"/>
  <c r="G5321" i="1"/>
  <c r="H5321" i="1"/>
  <c r="G5313" i="1"/>
  <c r="H5313" i="1"/>
  <c r="G5305" i="1"/>
  <c r="H5305" i="1"/>
  <c r="G5297" i="1"/>
  <c r="H5297" i="1"/>
  <c r="G5289" i="1"/>
  <c r="H5289" i="1"/>
  <c r="G5281" i="1"/>
  <c r="H5281" i="1"/>
  <c r="G5273" i="1"/>
  <c r="H5273" i="1"/>
  <c r="G5265" i="1"/>
  <c r="H5265" i="1"/>
  <c r="G5257" i="1"/>
  <c r="H5257" i="1"/>
  <c r="G5249" i="1"/>
  <c r="H5249" i="1"/>
  <c r="G5241" i="1"/>
  <c r="H5241" i="1"/>
  <c r="G5233" i="1"/>
  <c r="H5233" i="1"/>
  <c r="G5225" i="1"/>
  <c r="H5225" i="1"/>
  <c r="G5209" i="1"/>
  <c r="H5209" i="1"/>
  <c r="G5201" i="1"/>
  <c r="H5201" i="1"/>
  <c r="G5193" i="1"/>
  <c r="H5193" i="1"/>
  <c r="G5185" i="1"/>
  <c r="H5185" i="1"/>
  <c r="G5169" i="1"/>
  <c r="H5169" i="1"/>
  <c r="G5161" i="1"/>
  <c r="H5161" i="1"/>
  <c r="G5153" i="1"/>
  <c r="H5153" i="1"/>
  <c r="G5145" i="1"/>
  <c r="H5145" i="1"/>
  <c r="G5137" i="1"/>
  <c r="H5137" i="1"/>
  <c r="G5129" i="1"/>
  <c r="H5129" i="1"/>
  <c r="G5121" i="1"/>
  <c r="H5121" i="1"/>
  <c r="G5113" i="1"/>
  <c r="H5113" i="1"/>
  <c r="G5105" i="1"/>
  <c r="H5105" i="1"/>
  <c r="G5097" i="1"/>
  <c r="H5097" i="1"/>
  <c r="G5089" i="1"/>
  <c r="H5089" i="1"/>
  <c r="G5081" i="1"/>
  <c r="H5081" i="1"/>
  <c r="G5073" i="1"/>
  <c r="H5073" i="1"/>
  <c r="G5065" i="1"/>
  <c r="H5065" i="1"/>
  <c r="G5057" i="1"/>
  <c r="H5057" i="1"/>
  <c r="G5049" i="1"/>
  <c r="H5049" i="1"/>
  <c r="G5041" i="1"/>
  <c r="H5041" i="1"/>
  <c r="G5033" i="1"/>
  <c r="H5033" i="1"/>
  <c r="G5025" i="1"/>
  <c r="H5025" i="1"/>
  <c r="G5017" i="1"/>
  <c r="G5009" i="1"/>
  <c r="H5009" i="1"/>
  <c r="G5001" i="1"/>
  <c r="H5001" i="1"/>
  <c r="G4993" i="1"/>
  <c r="H4993" i="1"/>
  <c r="G4985" i="1"/>
  <c r="H4985" i="1"/>
  <c r="G4977" i="1"/>
  <c r="H4977" i="1"/>
  <c r="G4969" i="1"/>
  <c r="H4969" i="1"/>
  <c r="G4961" i="1"/>
  <c r="H4961" i="1"/>
  <c r="G4953" i="1"/>
  <c r="H4953" i="1"/>
  <c r="G4945" i="1"/>
  <c r="H4945" i="1"/>
  <c r="G4937" i="1"/>
  <c r="H4937" i="1"/>
  <c r="G4929" i="1"/>
  <c r="H4929" i="1"/>
  <c r="G4921" i="1"/>
  <c r="H4921" i="1"/>
  <c r="G4913" i="1"/>
  <c r="H4913" i="1"/>
  <c r="G4905" i="1"/>
  <c r="H4905" i="1"/>
  <c r="G4897" i="1"/>
  <c r="H4897" i="1"/>
  <c r="G4889" i="1"/>
  <c r="H4889" i="1"/>
  <c r="G4881" i="1"/>
  <c r="H4881" i="1"/>
  <c r="G4873" i="1"/>
  <c r="H4873" i="1"/>
  <c r="G4865" i="1"/>
  <c r="H4865" i="1"/>
  <c r="G4857" i="1"/>
  <c r="H4857" i="1"/>
  <c r="G4849" i="1"/>
  <c r="H4849" i="1"/>
  <c r="G4841" i="1"/>
  <c r="H4841" i="1"/>
  <c r="G4833" i="1"/>
  <c r="H4833" i="1"/>
  <c r="G4825" i="1"/>
  <c r="H4825" i="1"/>
  <c r="G4817" i="1"/>
  <c r="H4817" i="1"/>
  <c r="G4809" i="1"/>
  <c r="H4809" i="1"/>
  <c r="G4801" i="1"/>
  <c r="H4801" i="1"/>
  <c r="G4793" i="1"/>
  <c r="H4793" i="1"/>
  <c r="G4785" i="1"/>
  <c r="H4785" i="1"/>
  <c r="G4777" i="1"/>
  <c r="H4777" i="1"/>
  <c r="G4769" i="1"/>
  <c r="H4769" i="1"/>
  <c r="G4761" i="1"/>
  <c r="H4761" i="1"/>
  <c r="G4753" i="1"/>
  <c r="H4753" i="1"/>
  <c r="G4745" i="1"/>
  <c r="H4745" i="1"/>
  <c r="G4737" i="1"/>
  <c r="H4737" i="1"/>
  <c r="G4729" i="1"/>
  <c r="H4729" i="1"/>
  <c r="G4721" i="1"/>
  <c r="H4721" i="1"/>
  <c r="G4713" i="1"/>
  <c r="H4713" i="1"/>
  <c r="G4705" i="1"/>
  <c r="H4705" i="1"/>
  <c r="G4697" i="1"/>
  <c r="H4697" i="1"/>
  <c r="G4689" i="1"/>
  <c r="H4689" i="1"/>
  <c r="G4681" i="1"/>
  <c r="H4681" i="1"/>
  <c r="G4673" i="1"/>
  <c r="H4673" i="1"/>
  <c r="G4665" i="1"/>
  <c r="H4665" i="1"/>
  <c r="G4657" i="1"/>
  <c r="H4657" i="1"/>
  <c r="G4649" i="1"/>
  <c r="H4649" i="1"/>
  <c r="G4641" i="1"/>
  <c r="H4641" i="1"/>
  <c r="G4633" i="1"/>
  <c r="H4633" i="1"/>
  <c r="G4625" i="1"/>
  <c r="H4625" i="1"/>
  <c r="G4617" i="1"/>
  <c r="H4617" i="1"/>
  <c r="G4609" i="1"/>
  <c r="H4609" i="1"/>
  <c r="G4601" i="1"/>
  <c r="H4601" i="1"/>
  <c r="G4593" i="1"/>
  <c r="H4593" i="1"/>
  <c r="G4585" i="1"/>
  <c r="H4585" i="1"/>
  <c r="G4577" i="1"/>
  <c r="H4577" i="1"/>
  <c r="G4569" i="1"/>
  <c r="H4569" i="1"/>
  <c r="G4561" i="1"/>
  <c r="H4561" i="1"/>
  <c r="G4553" i="1"/>
  <c r="H4553" i="1"/>
  <c r="G4545" i="1"/>
  <c r="H4545" i="1"/>
  <c r="G4537" i="1"/>
  <c r="H4537" i="1"/>
  <c r="G4529" i="1"/>
  <c r="H4529" i="1"/>
  <c r="G4521" i="1"/>
  <c r="H4521" i="1"/>
  <c r="G4513" i="1"/>
  <c r="H4513" i="1"/>
  <c r="G4505" i="1"/>
  <c r="H4505" i="1"/>
  <c r="G4497" i="1"/>
  <c r="H4497" i="1"/>
  <c r="G4489" i="1"/>
  <c r="H4489" i="1"/>
  <c r="G4481" i="1"/>
  <c r="H4481" i="1"/>
  <c r="G4473" i="1"/>
  <c r="H4473" i="1"/>
  <c r="G4465" i="1"/>
  <c r="H4465" i="1"/>
  <c r="G4457" i="1"/>
  <c r="H4457" i="1"/>
  <c r="G4449" i="1"/>
  <c r="H4449" i="1"/>
  <c r="G4441" i="1"/>
  <c r="H4441" i="1"/>
  <c r="G4433" i="1"/>
  <c r="H4433" i="1"/>
  <c r="G4425" i="1"/>
  <c r="H4425" i="1"/>
  <c r="G4417" i="1"/>
  <c r="H4417" i="1"/>
  <c r="G4409" i="1"/>
  <c r="H4409" i="1"/>
  <c r="G4401" i="1"/>
  <c r="H4401" i="1"/>
  <c r="G4393" i="1"/>
  <c r="H4393" i="1"/>
  <c r="G4385" i="1"/>
  <c r="H4385" i="1"/>
  <c r="G4377" i="1"/>
  <c r="H4377" i="1"/>
  <c r="G4369" i="1"/>
  <c r="H4369" i="1"/>
  <c r="G4361" i="1"/>
  <c r="H4361" i="1"/>
  <c r="G4353" i="1"/>
  <c r="H4353" i="1"/>
  <c r="G4345" i="1"/>
  <c r="H4345" i="1"/>
  <c r="G4337" i="1"/>
  <c r="H4337" i="1"/>
  <c r="G4329" i="1"/>
  <c r="H4329" i="1"/>
  <c r="G4321" i="1"/>
  <c r="H4321" i="1"/>
  <c r="G4313" i="1"/>
  <c r="H4313" i="1"/>
  <c r="G4305" i="1"/>
  <c r="H4305" i="1"/>
  <c r="G4297" i="1"/>
  <c r="H4297" i="1"/>
  <c r="G4289" i="1"/>
  <c r="H4289" i="1"/>
  <c r="G4281" i="1"/>
  <c r="H4281" i="1"/>
  <c r="G4273" i="1"/>
  <c r="H4273" i="1"/>
  <c r="G4265" i="1"/>
  <c r="H4265" i="1"/>
  <c r="G4257" i="1"/>
  <c r="H4257" i="1"/>
  <c r="G4249" i="1"/>
  <c r="H4249" i="1"/>
  <c r="G4241" i="1"/>
  <c r="H4241" i="1"/>
  <c r="G4233" i="1"/>
  <c r="H4233" i="1"/>
  <c r="G4225" i="1"/>
  <c r="H4225" i="1"/>
  <c r="G4217" i="1"/>
  <c r="H4217" i="1"/>
  <c r="G4209" i="1"/>
  <c r="H4209" i="1"/>
  <c r="G4201" i="1"/>
  <c r="H4201" i="1"/>
  <c r="G4193" i="1"/>
  <c r="H4193" i="1"/>
  <c r="G4185" i="1"/>
  <c r="H4185" i="1"/>
  <c r="G4177" i="1"/>
  <c r="H4177" i="1"/>
  <c r="G4169" i="1"/>
  <c r="H4169" i="1"/>
  <c r="G4161" i="1"/>
  <c r="H4161" i="1"/>
  <c r="G4153" i="1"/>
  <c r="H4153" i="1"/>
  <c r="G4145" i="1"/>
  <c r="H4145" i="1"/>
  <c r="G4137" i="1"/>
  <c r="H4137" i="1"/>
  <c r="G4129" i="1"/>
  <c r="H4129" i="1"/>
  <c r="G4121" i="1"/>
  <c r="H4121" i="1"/>
  <c r="G4113" i="1"/>
  <c r="H4113" i="1"/>
  <c r="G4097" i="1"/>
  <c r="H4097" i="1"/>
  <c r="G4089" i="1"/>
  <c r="H4089" i="1"/>
  <c r="G4081" i="1"/>
  <c r="H4081" i="1"/>
  <c r="G4073" i="1"/>
  <c r="H4073" i="1"/>
  <c r="G4065" i="1"/>
  <c r="H4065" i="1"/>
  <c r="G4057" i="1"/>
  <c r="H4057" i="1"/>
  <c r="G4049" i="1"/>
  <c r="H4049" i="1"/>
  <c r="G4041" i="1"/>
  <c r="H4041" i="1"/>
  <c r="G4033" i="1"/>
  <c r="H4033" i="1"/>
  <c r="G4025" i="1"/>
  <c r="H4025" i="1"/>
  <c r="G4017" i="1"/>
  <c r="H4017" i="1"/>
  <c r="G4009" i="1"/>
  <c r="H4009" i="1"/>
  <c r="G4001" i="1"/>
  <c r="H4001" i="1"/>
  <c r="G3993" i="1"/>
  <c r="H3993" i="1"/>
  <c r="G3985" i="1"/>
  <c r="H3985" i="1"/>
  <c r="G3977" i="1"/>
  <c r="H3977" i="1"/>
  <c r="G3969" i="1"/>
  <c r="H3969" i="1"/>
  <c r="G3961" i="1"/>
  <c r="H3961" i="1"/>
  <c r="G3953" i="1"/>
  <c r="H3953" i="1"/>
  <c r="G3945" i="1"/>
  <c r="H3945" i="1"/>
  <c r="G3937" i="1"/>
  <c r="H3937" i="1"/>
  <c r="G3929" i="1"/>
  <c r="H3929" i="1"/>
  <c r="G3921" i="1"/>
  <c r="H3921" i="1"/>
  <c r="G3913" i="1"/>
  <c r="H3913" i="1"/>
  <c r="G3905" i="1"/>
  <c r="H3905" i="1"/>
  <c r="G3897" i="1"/>
  <c r="H3897" i="1"/>
  <c r="G3889" i="1"/>
  <c r="H3889" i="1"/>
  <c r="G3881" i="1"/>
  <c r="H3881" i="1"/>
  <c r="G3873" i="1"/>
  <c r="H3873" i="1"/>
  <c r="G3865" i="1"/>
  <c r="H3865" i="1"/>
  <c r="G3857" i="1"/>
  <c r="H3857" i="1"/>
  <c r="G3849" i="1"/>
  <c r="H3849" i="1"/>
  <c r="G3841" i="1"/>
  <c r="H3841" i="1"/>
  <c r="G3833" i="1"/>
  <c r="H3833" i="1"/>
  <c r="G3825" i="1"/>
  <c r="H3825" i="1"/>
  <c r="G3817" i="1"/>
  <c r="H3817" i="1"/>
  <c r="G3809" i="1"/>
  <c r="H3809" i="1"/>
  <c r="G3801" i="1"/>
  <c r="H3801" i="1"/>
  <c r="G3793" i="1"/>
  <c r="H3793" i="1"/>
  <c r="G3785" i="1"/>
  <c r="H3785" i="1"/>
  <c r="G3777" i="1"/>
  <c r="H3777" i="1"/>
  <c r="G3769" i="1"/>
  <c r="H3769" i="1"/>
  <c r="G3761" i="1"/>
  <c r="H3761" i="1"/>
  <c r="G3753" i="1"/>
  <c r="H3753" i="1"/>
  <c r="G3745" i="1"/>
  <c r="H3745" i="1"/>
  <c r="G3737" i="1"/>
  <c r="H3737" i="1"/>
  <c r="G3729" i="1"/>
  <c r="H3729" i="1"/>
  <c r="G3721" i="1"/>
  <c r="H3721" i="1"/>
  <c r="G3713" i="1"/>
  <c r="H3713" i="1"/>
  <c r="G3705" i="1"/>
  <c r="H3705" i="1"/>
  <c r="G3697" i="1"/>
  <c r="H3697" i="1"/>
  <c r="G3689" i="1"/>
  <c r="H3689" i="1"/>
  <c r="G3681" i="1"/>
  <c r="H3681" i="1"/>
  <c r="G3673" i="1"/>
  <c r="H3673" i="1"/>
  <c r="G3665" i="1"/>
  <c r="H3665" i="1"/>
  <c r="G3657" i="1"/>
  <c r="H3657" i="1"/>
  <c r="G3649" i="1"/>
  <c r="H3649" i="1"/>
  <c r="G3641" i="1"/>
  <c r="H3641" i="1"/>
  <c r="G3633" i="1"/>
  <c r="H3633" i="1"/>
  <c r="G3625" i="1"/>
  <c r="H3625" i="1"/>
  <c r="G3617" i="1"/>
  <c r="H3617" i="1"/>
  <c r="G3609" i="1"/>
  <c r="H3609" i="1"/>
  <c r="G3601" i="1"/>
  <c r="H3601" i="1"/>
  <c r="G3593" i="1"/>
  <c r="H3593" i="1"/>
  <c r="G3585" i="1"/>
  <c r="H3585" i="1"/>
  <c r="G3577" i="1"/>
  <c r="H3577" i="1"/>
  <c r="G3569" i="1"/>
  <c r="H3569" i="1"/>
  <c r="G3561" i="1"/>
  <c r="H3561" i="1"/>
  <c r="G3553" i="1"/>
  <c r="H3553" i="1"/>
  <c r="G3545" i="1"/>
  <c r="H3545" i="1"/>
  <c r="G3537" i="1"/>
  <c r="H3537" i="1"/>
  <c r="G3529" i="1"/>
  <c r="H3529" i="1"/>
  <c r="G3521" i="1"/>
  <c r="H3521" i="1"/>
  <c r="G3513" i="1"/>
  <c r="H3513" i="1"/>
  <c r="G3505" i="1"/>
  <c r="H3505" i="1"/>
  <c r="G3497" i="1"/>
  <c r="H3497" i="1"/>
  <c r="G3489" i="1"/>
  <c r="H3489" i="1"/>
  <c r="G3481" i="1"/>
  <c r="H3481" i="1"/>
  <c r="G3473" i="1"/>
  <c r="H3473" i="1"/>
  <c r="G3465" i="1"/>
  <c r="H3465" i="1"/>
  <c r="G3457" i="1"/>
  <c r="H3457" i="1"/>
  <c r="G3449" i="1"/>
  <c r="H3449" i="1"/>
  <c r="G3441" i="1"/>
  <c r="H3441" i="1"/>
  <c r="G3433" i="1"/>
  <c r="H3433" i="1"/>
  <c r="G3425" i="1"/>
  <c r="H3425" i="1"/>
  <c r="G3417" i="1"/>
  <c r="H3417" i="1"/>
  <c r="G3409" i="1"/>
  <c r="H3409" i="1"/>
  <c r="G3401" i="1"/>
  <c r="H3401" i="1"/>
  <c r="G3393" i="1"/>
  <c r="H3393" i="1"/>
  <c r="G3385" i="1"/>
  <c r="H3385" i="1"/>
  <c r="G3377" i="1"/>
  <c r="H3377" i="1"/>
  <c r="G3369" i="1"/>
  <c r="H3369" i="1"/>
  <c r="G3361" i="1"/>
  <c r="H3361" i="1"/>
  <c r="G3353" i="1"/>
  <c r="H3353" i="1"/>
  <c r="G3345" i="1"/>
  <c r="H3345" i="1"/>
  <c r="G3337" i="1"/>
  <c r="H3337" i="1"/>
  <c r="G3329" i="1"/>
  <c r="H3329" i="1"/>
  <c r="G3321" i="1"/>
  <c r="H3321" i="1"/>
  <c r="G3313" i="1"/>
  <c r="H3313" i="1"/>
  <c r="G3305" i="1"/>
  <c r="H3305" i="1"/>
  <c r="G3297" i="1"/>
  <c r="H3297" i="1"/>
  <c r="G3289" i="1"/>
  <c r="H3289" i="1"/>
  <c r="G3281" i="1"/>
  <c r="H3281" i="1"/>
  <c r="G3273" i="1"/>
  <c r="H3273" i="1"/>
  <c r="G3265" i="1"/>
  <c r="H3265" i="1"/>
  <c r="G3257" i="1"/>
  <c r="H3257" i="1"/>
  <c r="G3249" i="1"/>
  <c r="H3249" i="1"/>
  <c r="G3241" i="1"/>
  <c r="H3241" i="1"/>
  <c r="G3233" i="1"/>
  <c r="H3233" i="1"/>
  <c r="G3225" i="1"/>
  <c r="H3225" i="1"/>
  <c r="G3217" i="1"/>
  <c r="H3217" i="1"/>
  <c r="G3209" i="1"/>
  <c r="H3209" i="1"/>
  <c r="G3201" i="1"/>
  <c r="H3201" i="1"/>
  <c r="G3193" i="1"/>
  <c r="H3193" i="1"/>
  <c r="G3185" i="1"/>
  <c r="H3185" i="1"/>
  <c r="G3177" i="1"/>
  <c r="H3177" i="1"/>
  <c r="G3169" i="1"/>
  <c r="H3169" i="1"/>
  <c r="G3161" i="1"/>
  <c r="H3161" i="1"/>
  <c r="G3153" i="1"/>
  <c r="H3153" i="1"/>
  <c r="G3145" i="1"/>
  <c r="H3145" i="1"/>
  <c r="G3137" i="1"/>
  <c r="H3137" i="1"/>
  <c r="G3129" i="1"/>
  <c r="H3129" i="1"/>
  <c r="G3121" i="1"/>
  <c r="H3121" i="1"/>
  <c r="G3113" i="1"/>
  <c r="H3113" i="1"/>
  <c r="G3105" i="1"/>
  <c r="H3105" i="1"/>
  <c r="G3097" i="1"/>
  <c r="H3097" i="1"/>
  <c r="G3089" i="1"/>
  <c r="H3089" i="1"/>
  <c r="G3081" i="1"/>
  <c r="H3081" i="1"/>
  <c r="G3073" i="1"/>
  <c r="H3073" i="1"/>
  <c r="G3065" i="1"/>
  <c r="H3065" i="1"/>
  <c r="G3057" i="1"/>
  <c r="H3057" i="1"/>
  <c r="G3049" i="1"/>
  <c r="H3049" i="1"/>
  <c r="G3041" i="1"/>
  <c r="H3041" i="1"/>
  <c r="G3033" i="1"/>
  <c r="H3033" i="1"/>
  <c r="G3025" i="1"/>
  <c r="H3025" i="1"/>
  <c r="G3017" i="1"/>
  <c r="H3017" i="1"/>
  <c r="G3009" i="1"/>
  <c r="H3009" i="1"/>
  <c r="G3001" i="1"/>
  <c r="H3001" i="1"/>
  <c r="G2993" i="1"/>
  <c r="H2993" i="1"/>
  <c r="G2985" i="1"/>
  <c r="H2985" i="1"/>
  <c r="G2977" i="1"/>
  <c r="H2977" i="1"/>
  <c r="G2969" i="1"/>
  <c r="H2969" i="1"/>
  <c r="G2961" i="1"/>
  <c r="H2961" i="1"/>
  <c r="G2953" i="1"/>
  <c r="H2953" i="1"/>
  <c r="G2945" i="1"/>
  <c r="H2945" i="1"/>
  <c r="G2937" i="1"/>
  <c r="H2937" i="1"/>
  <c r="G2929" i="1"/>
  <c r="H2929" i="1"/>
  <c r="G2921" i="1"/>
  <c r="H2921" i="1"/>
  <c r="G2913" i="1"/>
  <c r="H2913" i="1"/>
  <c r="G2905" i="1"/>
  <c r="H2905" i="1"/>
  <c r="G2897" i="1"/>
  <c r="H2897" i="1"/>
  <c r="G2889" i="1"/>
  <c r="H2889" i="1"/>
  <c r="G2881" i="1"/>
  <c r="H2881" i="1"/>
  <c r="G2873" i="1"/>
  <c r="H2873" i="1"/>
  <c r="G2865" i="1"/>
  <c r="H2865" i="1"/>
  <c r="G2857" i="1"/>
  <c r="H2857" i="1"/>
  <c r="G2849" i="1"/>
  <c r="H2849" i="1"/>
  <c r="G2841" i="1"/>
  <c r="H2841" i="1"/>
  <c r="G2833" i="1"/>
  <c r="H2833" i="1"/>
  <c r="G2825" i="1"/>
  <c r="H2825" i="1"/>
  <c r="G2817" i="1"/>
  <c r="H2817" i="1"/>
  <c r="G2809" i="1"/>
  <c r="H2809" i="1"/>
  <c r="G2801" i="1"/>
  <c r="H2801" i="1"/>
  <c r="G2793" i="1"/>
  <c r="H2793" i="1"/>
  <c r="G2785" i="1"/>
  <c r="H2785" i="1"/>
  <c r="G2777" i="1"/>
  <c r="H2777" i="1"/>
  <c r="G2769" i="1"/>
  <c r="H2769" i="1"/>
  <c r="G2761" i="1"/>
  <c r="H2761" i="1"/>
  <c r="G2753" i="1"/>
  <c r="H2753" i="1"/>
  <c r="G2745" i="1"/>
  <c r="H2745" i="1"/>
  <c r="G2737" i="1"/>
  <c r="H2737" i="1"/>
  <c r="G2729" i="1"/>
  <c r="H2729" i="1"/>
  <c r="G2721" i="1"/>
  <c r="H2721" i="1"/>
  <c r="G2713" i="1"/>
  <c r="H2713" i="1"/>
  <c r="G2705" i="1"/>
  <c r="H2705" i="1"/>
  <c r="G2697" i="1"/>
  <c r="H2697" i="1"/>
  <c r="G2689" i="1"/>
  <c r="H2689" i="1"/>
  <c r="G2681" i="1"/>
  <c r="H2681" i="1"/>
  <c r="G2673" i="1"/>
  <c r="H2673" i="1"/>
  <c r="G2665" i="1"/>
  <c r="H2665" i="1"/>
  <c r="G2657" i="1"/>
  <c r="H2657" i="1"/>
  <c r="G2649" i="1"/>
  <c r="H2649" i="1"/>
  <c r="G2641" i="1"/>
  <c r="H2641" i="1"/>
  <c r="G2633" i="1"/>
  <c r="H2633" i="1"/>
  <c r="G2625" i="1"/>
  <c r="H2625" i="1"/>
  <c r="G2617" i="1"/>
  <c r="H2617" i="1"/>
  <c r="G2609" i="1"/>
  <c r="H2609" i="1"/>
  <c r="G2601" i="1"/>
  <c r="H2601" i="1"/>
  <c r="G2593" i="1"/>
  <c r="H2593" i="1"/>
  <c r="G2585" i="1"/>
  <c r="H2585" i="1"/>
  <c r="G2577" i="1"/>
  <c r="H2577" i="1"/>
  <c r="G2569" i="1"/>
  <c r="H2569" i="1"/>
  <c r="G2561" i="1"/>
  <c r="H2561" i="1"/>
  <c r="G2553" i="1"/>
  <c r="H2553" i="1"/>
  <c r="G2545" i="1"/>
  <c r="H2545" i="1"/>
  <c r="G2537" i="1"/>
  <c r="H2537" i="1"/>
  <c r="G2529" i="1"/>
  <c r="H2529" i="1"/>
  <c r="G2521" i="1"/>
  <c r="H2521" i="1"/>
  <c r="G2513" i="1"/>
  <c r="H2513" i="1"/>
  <c r="G2505" i="1"/>
  <c r="H2505" i="1"/>
  <c r="G2497" i="1"/>
  <c r="H2497" i="1"/>
  <c r="G2489" i="1"/>
  <c r="H2489" i="1"/>
  <c r="G2481" i="1"/>
  <c r="H2481" i="1"/>
  <c r="G2473" i="1"/>
  <c r="H2473" i="1"/>
  <c r="G2465" i="1"/>
  <c r="H2465" i="1"/>
  <c r="G2457" i="1"/>
  <c r="H2457" i="1"/>
  <c r="G2449" i="1"/>
  <c r="H2449" i="1"/>
  <c r="G2441" i="1"/>
  <c r="H2441" i="1"/>
  <c r="G2433" i="1"/>
  <c r="H2433" i="1"/>
  <c r="G2425" i="1"/>
  <c r="H2425" i="1"/>
  <c r="G2417" i="1"/>
  <c r="H2417" i="1"/>
  <c r="G2409" i="1"/>
  <c r="H2409" i="1"/>
  <c r="G2401" i="1"/>
  <c r="H2401" i="1"/>
  <c r="G2393" i="1"/>
  <c r="H2393" i="1"/>
  <c r="G2385" i="1"/>
  <c r="H2385" i="1"/>
  <c r="G2377" i="1"/>
  <c r="H2377" i="1"/>
  <c r="G2369" i="1"/>
  <c r="H2369" i="1"/>
  <c r="G2361" i="1"/>
  <c r="H2361" i="1"/>
  <c r="G2353" i="1"/>
  <c r="H2353" i="1"/>
  <c r="G2345" i="1"/>
  <c r="H2345" i="1"/>
  <c r="G2337" i="1"/>
  <c r="H2337" i="1"/>
  <c r="G2329" i="1"/>
  <c r="H2329" i="1"/>
  <c r="G2321" i="1"/>
  <c r="H2321" i="1"/>
  <c r="G2313" i="1"/>
  <c r="H2313" i="1"/>
  <c r="G2305" i="1"/>
  <c r="H2305" i="1"/>
  <c r="G2297" i="1"/>
  <c r="H2297" i="1"/>
  <c r="G2289" i="1"/>
  <c r="H2289" i="1"/>
  <c r="G2281" i="1"/>
  <c r="H2281" i="1"/>
  <c r="G2273" i="1"/>
  <c r="H2273" i="1"/>
  <c r="G2265" i="1"/>
  <c r="H2265" i="1"/>
  <c r="G2257" i="1"/>
  <c r="H2257" i="1"/>
  <c r="G2249" i="1"/>
  <c r="H2249" i="1"/>
  <c r="G2241" i="1"/>
  <c r="H2241" i="1"/>
  <c r="G2233" i="1"/>
  <c r="H2233" i="1"/>
  <c r="G2225" i="1"/>
  <c r="H2225" i="1"/>
  <c r="G2217" i="1"/>
  <c r="H2217" i="1"/>
  <c r="G2209" i="1"/>
  <c r="H2209" i="1"/>
  <c r="G2201" i="1"/>
  <c r="H2201" i="1"/>
  <c r="G2193" i="1"/>
  <c r="H2193" i="1"/>
  <c r="G2185" i="1"/>
  <c r="H2185" i="1"/>
  <c r="G2177" i="1"/>
  <c r="H2177" i="1"/>
  <c r="G2169" i="1"/>
  <c r="H2169" i="1"/>
  <c r="G2161" i="1"/>
  <c r="H2161" i="1"/>
  <c r="G2153" i="1"/>
  <c r="H2153" i="1"/>
  <c r="G2145" i="1"/>
  <c r="H2145" i="1"/>
  <c r="G2137" i="1"/>
  <c r="H2137" i="1"/>
  <c r="G2129" i="1"/>
  <c r="H2129" i="1"/>
  <c r="G2121" i="1"/>
  <c r="H2121" i="1"/>
  <c r="G2113" i="1"/>
  <c r="H2113" i="1"/>
  <c r="G2105" i="1"/>
  <c r="H2105" i="1"/>
  <c r="G2097" i="1"/>
  <c r="H2097" i="1"/>
  <c r="G2089" i="1"/>
  <c r="H2089" i="1"/>
  <c r="G2081" i="1"/>
  <c r="H2081" i="1"/>
  <c r="G2073" i="1"/>
  <c r="H2073" i="1"/>
  <c r="G2065" i="1"/>
  <c r="H2065" i="1"/>
  <c r="G2057" i="1"/>
  <c r="H2057" i="1"/>
  <c r="G2049" i="1"/>
  <c r="H2049" i="1"/>
  <c r="L2040" i="1"/>
  <c r="L2031" i="1"/>
  <c r="G2022" i="1"/>
  <c r="H2022" i="1"/>
  <c r="G2013" i="1"/>
  <c r="H2013" i="1"/>
  <c r="G2004" i="1"/>
  <c r="H2004" i="1"/>
  <c r="G1995" i="1"/>
  <c r="H1995" i="1"/>
  <c r="G1985" i="1"/>
  <c r="H1985" i="1"/>
  <c r="L1976" i="1"/>
  <c r="L1967" i="1"/>
  <c r="G1958" i="1"/>
  <c r="H1958" i="1"/>
  <c r="G1949" i="1"/>
  <c r="H1949" i="1"/>
  <c r="G1940" i="1"/>
  <c r="H1940" i="1"/>
  <c r="G1931" i="1"/>
  <c r="H1931" i="1"/>
  <c r="G1921" i="1"/>
  <c r="H1921" i="1"/>
  <c r="L1912" i="1"/>
  <c r="L1903" i="1"/>
  <c r="G1894" i="1"/>
  <c r="H1894" i="1"/>
  <c r="G1885" i="1"/>
  <c r="H1885" i="1"/>
  <c r="G1876" i="1"/>
  <c r="H1876" i="1"/>
  <c r="G1867" i="1"/>
  <c r="H1867" i="1"/>
  <c r="G1857" i="1"/>
  <c r="H1857" i="1"/>
  <c r="L1848" i="1"/>
  <c r="L1839" i="1"/>
  <c r="G1830" i="1"/>
  <c r="H1830" i="1"/>
  <c r="G1821" i="1"/>
  <c r="H1821" i="1"/>
  <c r="G1812" i="1"/>
  <c r="H1812" i="1"/>
  <c r="G1803" i="1"/>
  <c r="H1803" i="1"/>
  <c r="G1793" i="1"/>
  <c r="H1793" i="1"/>
  <c r="L1784" i="1"/>
  <c r="L1775" i="1"/>
  <c r="G1766" i="1"/>
  <c r="H1766" i="1"/>
  <c r="G1757" i="1"/>
  <c r="H1757" i="1"/>
  <c r="G1748" i="1"/>
  <c r="H1748" i="1"/>
  <c r="G1739" i="1"/>
  <c r="H1739" i="1"/>
  <c r="G1729" i="1"/>
  <c r="H1729" i="1"/>
  <c r="L1720" i="1"/>
  <c r="L1711" i="1"/>
  <c r="G1702" i="1"/>
  <c r="H1702" i="1"/>
  <c r="G1693" i="1"/>
  <c r="H1693" i="1"/>
  <c r="G1684" i="1"/>
  <c r="H1684" i="1"/>
  <c r="G1675" i="1"/>
  <c r="H1675" i="1"/>
  <c r="G1665" i="1"/>
  <c r="H1665" i="1"/>
  <c r="L1656" i="1"/>
  <c r="L1647" i="1"/>
  <c r="G1638" i="1"/>
  <c r="H1638" i="1"/>
  <c r="G1629" i="1"/>
  <c r="H1629" i="1"/>
  <c r="G1620" i="1"/>
  <c r="H1620" i="1"/>
  <c r="G1611" i="1"/>
  <c r="H1611" i="1"/>
  <c r="G1601" i="1"/>
  <c r="H1601" i="1"/>
  <c r="L1592" i="1"/>
  <c r="L1583" i="1"/>
  <c r="G1565" i="1"/>
  <c r="H1565" i="1"/>
  <c r="G1556" i="1"/>
  <c r="H1556" i="1"/>
  <c r="G1547" i="1"/>
  <c r="H1547" i="1"/>
  <c r="G1537" i="1"/>
  <c r="H1537" i="1"/>
  <c r="L1528" i="1"/>
  <c r="L1519" i="1"/>
  <c r="G1510" i="1"/>
  <c r="H1510" i="1"/>
  <c r="G1501" i="1"/>
  <c r="H1501" i="1"/>
  <c r="G1492" i="1"/>
  <c r="H1492" i="1"/>
  <c r="G1483" i="1"/>
  <c r="H1483" i="1"/>
  <c r="G1473" i="1"/>
  <c r="H1473" i="1"/>
  <c r="L1464" i="1"/>
  <c r="L1455" i="1"/>
  <c r="G1446" i="1"/>
  <c r="H1446" i="1"/>
  <c r="G1437" i="1"/>
  <c r="H1437" i="1"/>
  <c r="G1428" i="1"/>
  <c r="H1428" i="1"/>
  <c r="G1419" i="1"/>
  <c r="H1419" i="1"/>
  <c r="G1409" i="1"/>
  <c r="H1409" i="1"/>
  <c r="L1400" i="1"/>
  <c r="L1391" i="1"/>
  <c r="G1382" i="1"/>
  <c r="H1382" i="1"/>
  <c r="G1373" i="1"/>
  <c r="H1373" i="1"/>
  <c r="G1364" i="1"/>
  <c r="H1364" i="1"/>
  <c r="G1355" i="1"/>
  <c r="H1355" i="1"/>
  <c r="G1345" i="1"/>
  <c r="H1345" i="1"/>
  <c r="L1336" i="1"/>
  <c r="L1327" i="1"/>
  <c r="G1318" i="1"/>
  <c r="H1318" i="1"/>
  <c r="G1309" i="1"/>
  <c r="H1309" i="1"/>
  <c r="G1300" i="1"/>
  <c r="H1300" i="1"/>
  <c r="G1291" i="1"/>
  <c r="H1291" i="1"/>
  <c r="G1281" i="1"/>
  <c r="H1281" i="1"/>
  <c r="L1272" i="1"/>
  <c r="L1263" i="1"/>
  <c r="G1254" i="1"/>
  <c r="H1254" i="1"/>
  <c r="G1245" i="1"/>
  <c r="H1245" i="1"/>
  <c r="G1236" i="1"/>
  <c r="H1236" i="1"/>
  <c r="G1227" i="1"/>
  <c r="H1227" i="1"/>
  <c r="G1217" i="1"/>
  <c r="H1217" i="1"/>
  <c r="L1208" i="1"/>
  <c r="L1199" i="1"/>
  <c r="H1190" i="1"/>
  <c r="G1181" i="1"/>
  <c r="H1181" i="1"/>
  <c r="G1172" i="1"/>
  <c r="H1172" i="1"/>
  <c r="G1163" i="1"/>
  <c r="H1163" i="1"/>
  <c r="G1153" i="1"/>
  <c r="H1153" i="1"/>
  <c r="L1144" i="1"/>
  <c r="L1135" i="1"/>
  <c r="G1126" i="1"/>
  <c r="H1126" i="1"/>
  <c r="G1117" i="1"/>
  <c r="H1117" i="1"/>
  <c r="G1108" i="1"/>
  <c r="H1108" i="1"/>
  <c r="G1099" i="1"/>
  <c r="H1099" i="1"/>
  <c r="G1089" i="1"/>
  <c r="H1089" i="1"/>
  <c r="L1080" i="1"/>
  <c r="L1071" i="1"/>
  <c r="G1062" i="1"/>
  <c r="H1062" i="1"/>
  <c r="G1053" i="1"/>
  <c r="H1053" i="1"/>
  <c r="G1044" i="1"/>
  <c r="H1044" i="1"/>
  <c r="G1035" i="1"/>
  <c r="H1035" i="1"/>
  <c r="G1025" i="1"/>
  <c r="H1025" i="1"/>
  <c r="L1016" i="1"/>
  <c r="L1007" i="1"/>
  <c r="G998" i="1"/>
  <c r="H998" i="1"/>
  <c r="G989" i="1"/>
  <c r="H989" i="1"/>
  <c r="G980" i="1"/>
  <c r="H980" i="1"/>
  <c r="G971" i="1"/>
  <c r="H971" i="1"/>
  <c r="G961" i="1"/>
  <c r="H961" i="1"/>
  <c r="L952" i="1"/>
  <c r="L943" i="1"/>
  <c r="G934" i="1"/>
  <c r="H934" i="1"/>
  <c r="G925" i="1"/>
  <c r="H925" i="1"/>
  <c r="G916" i="1"/>
  <c r="H916" i="1"/>
  <c r="G907" i="1"/>
  <c r="H907" i="1"/>
  <c r="G897" i="1"/>
  <c r="H897" i="1"/>
  <c r="L888" i="1"/>
  <c r="L879" i="1"/>
  <c r="G870" i="1"/>
  <c r="H870" i="1"/>
  <c r="G861" i="1"/>
  <c r="H861" i="1"/>
  <c r="G852" i="1"/>
  <c r="H852" i="1"/>
  <c r="G843" i="1"/>
  <c r="H843" i="1"/>
  <c r="G833" i="1"/>
  <c r="H833" i="1"/>
  <c r="L824" i="1"/>
  <c r="L815" i="1"/>
  <c r="G797" i="1"/>
  <c r="H797" i="1"/>
  <c r="G788" i="1"/>
  <c r="H788" i="1"/>
  <c r="G779" i="1"/>
  <c r="H779" i="1"/>
  <c r="G769" i="1"/>
  <c r="H769" i="1"/>
  <c r="L760" i="1"/>
  <c r="L751" i="1"/>
  <c r="G742" i="1"/>
  <c r="H742" i="1"/>
  <c r="G733" i="1"/>
  <c r="H733" i="1"/>
  <c r="G724" i="1"/>
  <c r="H724" i="1"/>
  <c r="G715" i="1"/>
  <c r="H715" i="1"/>
  <c r="G705" i="1"/>
  <c r="H705" i="1"/>
  <c r="L696" i="1"/>
  <c r="L687" i="1"/>
  <c r="G678" i="1"/>
  <c r="H678" i="1"/>
  <c r="G669" i="1"/>
  <c r="H669" i="1"/>
  <c r="G660" i="1"/>
  <c r="H660" i="1"/>
  <c r="G651" i="1"/>
  <c r="H651" i="1"/>
  <c r="G641" i="1"/>
  <c r="H641" i="1"/>
  <c r="L632" i="1"/>
  <c r="L623" i="1"/>
  <c r="G614" i="1"/>
  <c r="H614" i="1"/>
  <c r="G605" i="1"/>
  <c r="H605" i="1"/>
  <c r="G596" i="1"/>
  <c r="H596" i="1"/>
  <c r="G587" i="1"/>
  <c r="H587" i="1"/>
  <c r="G577" i="1"/>
  <c r="H577" i="1"/>
  <c r="L568" i="1"/>
  <c r="L559" i="1"/>
  <c r="G550" i="1"/>
  <c r="H550" i="1"/>
  <c r="G541" i="1"/>
  <c r="H541" i="1"/>
  <c r="G532" i="1"/>
  <c r="H532" i="1"/>
  <c r="G523" i="1"/>
  <c r="H523" i="1"/>
  <c r="G513" i="1"/>
  <c r="H513" i="1"/>
  <c r="L504" i="1"/>
  <c r="L495" i="1"/>
  <c r="G486" i="1"/>
  <c r="H486" i="1"/>
  <c r="G477" i="1"/>
  <c r="H477" i="1"/>
  <c r="G468" i="1"/>
  <c r="H468" i="1"/>
  <c r="G459" i="1"/>
  <c r="H459" i="1"/>
  <c r="G449" i="1"/>
  <c r="H449" i="1"/>
  <c r="L440" i="1"/>
  <c r="L431" i="1"/>
  <c r="G422" i="1"/>
  <c r="H422" i="1"/>
  <c r="G413" i="1"/>
  <c r="H413" i="1"/>
  <c r="G404" i="1"/>
  <c r="H404" i="1"/>
  <c r="G395" i="1"/>
  <c r="H395" i="1"/>
  <c r="G385" i="1"/>
  <c r="H385" i="1"/>
  <c r="L376" i="1"/>
  <c r="L367" i="1"/>
  <c r="G358" i="1"/>
  <c r="H358" i="1"/>
  <c r="G349" i="1"/>
  <c r="H349" i="1"/>
  <c r="G340" i="1"/>
  <c r="H340" i="1"/>
  <c r="G331" i="1"/>
  <c r="H331" i="1"/>
  <c r="G321" i="1"/>
  <c r="H321" i="1"/>
  <c r="L312" i="1"/>
  <c r="L303" i="1"/>
  <c r="G294" i="1"/>
  <c r="H294" i="1"/>
  <c r="G285" i="1"/>
  <c r="H285" i="1"/>
  <c r="G276" i="1"/>
  <c r="H276" i="1"/>
  <c r="G267" i="1"/>
  <c r="H267" i="1"/>
  <c r="G257" i="1"/>
  <c r="H257" i="1"/>
  <c r="L248" i="1"/>
  <c r="L239" i="1"/>
  <c r="G230" i="1"/>
  <c r="H230" i="1"/>
  <c r="G221" i="1"/>
  <c r="H221" i="1"/>
  <c r="G212" i="1"/>
  <c r="H212" i="1"/>
  <c r="G203" i="1"/>
  <c r="H203" i="1"/>
  <c r="G193" i="1"/>
  <c r="H193" i="1"/>
  <c r="L184" i="1"/>
  <c r="L175" i="1"/>
  <c r="G166" i="1"/>
  <c r="H166" i="1"/>
  <c r="G157" i="1"/>
  <c r="H157" i="1"/>
  <c r="G148" i="1"/>
  <c r="H148" i="1"/>
  <c r="G139" i="1"/>
  <c r="H139" i="1"/>
  <c r="G129" i="1"/>
  <c r="H129" i="1"/>
  <c r="L120" i="1"/>
  <c r="L111" i="1"/>
  <c r="G102" i="1"/>
  <c r="H102" i="1"/>
  <c r="G93" i="1"/>
  <c r="H93" i="1"/>
  <c r="G84" i="1"/>
  <c r="H84" i="1"/>
  <c r="G75" i="1"/>
  <c r="H75" i="1"/>
  <c r="G65" i="1"/>
  <c r="H65" i="1"/>
  <c r="G56" i="1"/>
  <c r="H56" i="1"/>
  <c r="G47" i="1"/>
  <c r="H47" i="1"/>
  <c r="G38" i="1"/>
  <c r="H38" i="1"/>
  <c r="G29" i="1"/>
  <c r="H29" i="1"/>
  <c r="G20" i="1"/>
  <c r="H20" i="1"/>
  <c r="G11" i="1"/>
  <c r="H11" i="1"/>
  <c r="H9948" i="1"/>
  <c r="H9916" i="1"/>
  <c r="H9884" i="1"/>
  <c r="H9852" i="1"/>
  <c r="H9820" i="1"/>
  <c r="H9788" i="1"/>
  <c r="H9756" i="1"/>
  <c r="H9724" i="1"/>
  <c r="H9692" i="1"/>
  <c r="H9660" i="1"/>
  <c r="H9628" i="1"/>
  <c r="H9596" i="1"/>
  <c r="H9564" i="1"/>
  <c r="H9532" i="1"/>
  <c r="H9500" i="1"/>
  <c r="H9468" i="1"/>
  <c r="H9436" i="1"/>
  <c r="H9404" i="1"/>
  <c r="H9372" i="1"/>
  <c r="H9340" i="1"/>
  <c r="H9308" i="1"/>
  <c r="H9276" i="1"/>
  <c r="H9244" i="1"/>
  <c r="H9212" i="1"/>
  <c r="H9180" i="1"/>
  <c r="H9148" i="1"/>
  <c r="H9116" i="1"/>
  <c r="H9084" i="1"/>
  <c r="H9052" i="1"/>
  <c r="H9020" i="1"/>
  <c r="H8988" i="1"/>
  <c r="H8956" i="1"/>
  <c r="H8924" i="1"/>
  <c r="H8892" i="1"/>
  <c r="H8860" i="1"/>
  <c r="H8828" i="1"/>
  <c r="H8796" i="1"/>
  <c r="H8764" i="1"/>
  <c r="H8732" i="1"/>
  <c r="H8700" i="1"/>
  <c r="H8668" i="1"/>
  <c r="H8636" i="1"/>
  <c r="H8604" i="1"/>
  <c r="H8572" i="1"/>
  <c r="H8540" i="1"/>
  <c r="H8508" i="1"/>
  <c r="H8476" i="1"/>
  <c r="H8444" i="1"/>
  <c r="H8412" i="1"/>
  <c r="H8380" i="1"/>
  <c r="H8348" i="1"/>
  <c r="H8316" i="1"/>
  <c r="H8284" i="1"/>
  <c r="H8252" i="1"/>
  <c r="H8220" i="1"/>
  <c r="H8188" i="1"/>
  <c r="H8156" i="1"/>
  <c r="H8124" i="1"/>
  <c r="H8092" i="1"/>
  <c r="H8060" i="1"/>
  <c r="H8028" i="1"/>
  <c r="H7996" i="1"/>
  <c r="H7964" i="1"/>
  <c r="H7932" i="1"/>
  <c r="H7900" i="1"/>
  <c r="H7868" i="1"/>
  <c r="H7836" i="1"/>
  <c r="H7804" i="1"/>
  <c r="H7772" i="1"/>
  <c r="H7740" i="1"/>
  <c r="H7708" i="1"/>
  <c r="H7676" i="1"/>
  <c r="H7644" i="1"/>
  <c r="H7612" i="1"/>
  <c r="H7580" i="1"/>
  <c r="H7548" i="1"/>
  <c r="H7516" i="1"/>
  <c r="H7484" i="1"/>
  <c r="H7452" i="1"/>
  <c r="H7420" i="1"/>
  <c r="H7388" i="1"/>
  <c r="H7356" i="1"/>
  <c r="H7324" i="1"/>
  <c r="H7292" i="1"/>
  <c r="H7260" i="1"/>
  <c r="H7228" i="1"/>
  <c r="H7196" i="1"/>
  <c r="H7164" i="1"/>
  <c r="H7132" i="1"/>
  <c r="H7100" i="1"/>
  <c r="H7068" i="1"/>
  <c r="H7036" i="1"/>
  <c r="H7004" i="1"/>
  <c r="H6972" i="1"/>
  <c r="H6940" i="1"/>
  <c r="H6908" i="1"/>
  <c r="H6876" i="1"/>
  <c r="H6844" i="1"/>
  <c r="H6812" i="1"/>
  <c r="H6780" i="1"/>
  <c r="H6748" i="1"/>
  <c r="H6716" i="1"/>
  <c r="H6684" i="1"/>
  <c r="H6652" i="1"/>
  <c r="H6620" i="1"/>
  <c r="H6588" i="1"/>
  <c r="H6556" i="1"/>
  <c r="H6524" i="1"/>
  <c r="H6492" i="1"/>
  <c r="H6460" i="1"/>
  <c r="H6428" i="1"/>
  <c r="H6396" i="1"/>
  <c r="H6364" i="1"/>
  <c r="H6332" i="1"/>
  <c r="H6300" i="1"/>
  <c r="H6258" i="1"/>
  <c r="H6173" i="1"/>
  <c r="H6130" i="1"/>
  <c r="H6085" i="1"/>
  <c r="H6034" i="1"/>
  <c r="H5982" i="1"/>
  <c r="H5932" i="1"/>
  <c r="H5881" i="1"/>
  <c r="H5829" i="1"/>
  <c r="H5676" i="1"/>
  <c r="H5620" i="1"/>
  <c r="H5556" i="1"/>
  <c r="H5492" i="1"/>
  <c r="H5428" i="1"/>
  <c r="H5364" i="1"/>
  <c r="H5300" i="1"/>
  <c r="H5236" i="1"/>
  <c r="H5148" i="1"/>
  <c r="H5020" i="1"/>
  <c r="H4892" i="1"/>
  <c r="H4764" i="1"/>
  <c r="H4636" i="1"/>
  <c r="H4508" i="1"/>
  <c r="H4380" i="1"/>
  <c r="H4252" i="1"/>
  <c r="H4124" i="1"/>
  <c r="H3996" i="1"/>
  <c r="H3868" i="1"/>
  <c r="H3740" i="1"/>
  <c r="H3612" i="1"/>
  <c r="H3484" i="1"/>
  <c r="H3356" i="1"/>
  <c r="H3228" i="1"/>
  <c r="H3100" i="1"/>
  <c r="H2972" i="1"/>
  <c r="H2844" i="1"/>
  <c r="H2716" i="1"/>
  <c r="H2588" i="1"/>
  <c r="H2460" i="1"/>
  <c r="H2332" i="1"/>
  <c r="H2204" i="1"/>
  <c r="H2076" i="1"/>
  <c r="H1406" i="1"/>
  <c r="H974" i="1"/>
  <c r="H462" i="1"/>
  <c r="L122" i="1"/>
  <c r="F122" i="1"/>
  <c r="L114" i="1"/>
  <c r="F114" i="1"/>
  <c r="L106" i="1"/>
  <c r="F106" i="1"/>
  <c r="L98" i="1"/>
  <c r="F98" i="1"/>
  <c r="L90" i="1"/>
  <c r="F90" i="1"/>
  <c r="L82" i="1"/>
  <c r="F82" i="1"/>
  <c r="L74" i="1"/>
  <c r="F74" i="1"/>
  <c r="L66" i="1"/>
  <c r="F66" i="1"/>
  <c r="L58" i="1"/>
  <c r="F58" i="1"/>
  <c r="L50" i="1"/>
  <c r="F50" i="1"/>
  <c r="L42" i="1"/>
  <c r="F42" i="1"/>
  <c r="L34" i="1"/>
  <c r="F34" i="1"/>
  <c r="L26" i="1"/>
  <c r="F26" i="1"/>
  <c r="L18" i="1"/>
  <c r="F18" i="1"/>
  <c r="L10" i="1"/>
  <c r="F10" i="1"/>
  <c r="G7080" i="1" l="1"/>
  <c r="H7080" i="1"/>
  <c r="H2914" i="1"/>
  <c r="H4226" i="1"/>
  <c r="H6962" i="1"/>
  <c r="H7218" i="1"/>
  <c r="H198" i="1"/>
  <c r="H3013" i="1"/>
  <c r="H5453" i="1"/>
  <c r="H6477" i="1"/>
  <c r="H8669" i="1"/>
  <c r="H9069" i="1"/>
  <c r="H9621" i="1"/>
  <c r="G4575" i="1"/>
  <c r="G5511" i="1"/>
  <c r="G814" i="1"/>
  <c r="H1317" i="1"/>
  <c r="G7423" i="1"/>
  <c r="G8063" i="1"/>
  <c r="G3760" i="1"/>
  <c r="H6168" i="1"/>
  <c r="H9888" i="1"/>
  <c r="G9888" i="1"/>
  <c r="G8480" i="1"/>
  <c r="H8480" i="1"/>
  <c r="H9200" i="1"/>
  <c r="G9200" i="1"/>
  <c r="H8424" i="1"/>
  <c r="G8424" i="1"/>
  <c r="G8720" i="1"/>
  <c r="H8720" i="1"/>
  <c r="H6704" i="1"/>
  <c r="G6704" i="1"/>
  <c r="G6512" i="1"/>
  <c r="H6512" i="1"/>
  <c r="H6032" i="1"/>
  <c r="G6032" i="1"/>
  <c r="H5576" i="1"/>
  <c r="G5576" i="1"/>
  <c r="H4720" i="1"/>
  <c r="G4720" i="1"/>
  <c r="G2488" i="1"/>
  <c r="H2488" i="1"/>
  <c r="H7162" i="1"/>
  <c r="H6679" i="1"/>
  <c r="H3010" i="1"/>
  <c r="H3298" i="1"/>
  <c r="H3394" i="1"/>
  <c r="H3586" i="1"/>
  <c r="H3682" i="1"/>
  <c r="H3874" i="1"/>
  <c r="H3970" i="1"/>
  <c r="H4162" i="1"/>
  <c r="H4322" i="1"/>
  <c r="H4482" i="1"/>
  <c r="H7018" i="1"/>
  <c r="G7074" i="1"/>
  <c r="H7317" i="1"/>
  <c r="H7669" i="1"/>
  <c r="H5694" i="1"/>
  <c r="G6382" i="1"/>
  <c r="H383" i="1"/>
  <c r="H822" i="1"/>
  <c r="G2135" i="1"/>
  <c r="G2295" i="1"/>
  <c r="G2455" i="1"/>
  <c r="G4047" i="1"/>
  <c r="H5167" i="1"/>
  <c r="G5287" i="1"/>
  <c r="G5575" i="1"/>
  <c r="G6183" i="1"/>
  <c r="H1143" i="1"/>
  <c r="G6831" i="1"/>
  <c r="H7495" i="1"/>
  <c r="H7847" i="1"/>
  <c r="G8191" i="1"/>
  <c r="G8383" i="1"/>
  <c r="H2800" i="1"/>
  <c r="G3128" i="1"/>
  <c r="H3464" i="1"/>
  <c r="G3552" i="1"/>
  <c r="G3640" i="1"/>
  <c r="G3688" i="1"/>
  <c r="H9815" i="1"/>
  <c r="H3936" i="1"/>
  <c r="H4200" i="1"/>
  <c r="H4936" i="1"/>
  <c r="G4984" i="1"/>
  <c r="G5432" i="1"/>
  <c r="G5504" i="1"/>
  <c r="H5768" i="1"/>
  <c r="H6176" i="1"/>
  <c r="H6280" i="1"/>
  <c r="H6336" i="1"/>
  <c r="G6384" i="1"/>
  <c r="H6552" i="1"/>
  <c r="G6752" i="1"/>
  <c r="H7240" i="1"/>
  <c r="H7392" i="1"/>
  <c r="H8344" i="1"/>
  <c r="G8560" i="1"/>
  <c r="G8656" i="1"/>
  <c r="H9176" i="1"/>
  <c r="G9248" i="1"/>
  <c r="G9360" i="1"/>
  <c r="G9416" i="1"/>
  <c r="G9536" i="1"/>
  <c r="H9648" i="1"/>
  <c r="H9856" i="1"/>
  <c r="H5674" i="1"/>
  <c r="H5480" i="1"/>
  <c r="G5480" i="1"/>
  <c r="H2946" i="1"/>
  <c r="H3106" i="1"/>
  <c r="H3202" i="1"/>
  <c r="H4098" i="1"/>
  <c r="H4578" i="1"/>
  <c r="H6978" i="1"/>
  <c r="H7106" i="1"/>
  <c r="H3581" i="1"/>
  <c r="H9821" i="1"/>
  <c r="H949" i="1"/>
  <c r="H2302" i="1"/>
  <c r="H5254" i="1"/>
  <c r="G8054" i="1"/>
  <c r="H584" i="1"/>
  <c r="H785" i="1"/>
  <c r="G2343" i="1"/>
  <c r="G2423" i="1"/>
  <c r="G2663" i="1"/>
  <c r="G4175" i="1"/>
  <c r="G4639" i="1"/>
  <c r="H4999" i="1"/>
  <c r="G5639" i="1"/>
  <c r="G1847" i="1"/>
  <c r="H2344" i="1"/>
  <c r="H3232" i="1"/>
  <c r="G9311" i="1"/>
  <c r="H4088" i="1"/>
  <c r="G8248" i="1"/>
  <c r="G8568" i="1"/>
  <c r="G8664" i="1"/>
  <c r="G8856" i="1"/>
  <c r="G9272" i="1"/>
  <c r="H9280" i="1"/>
  <c r="G9280" i="1"/>
  <c r="H5616" i="1"/>
  <c r="G5616" i="1"/>
  <c r="H3330" i="1"/>
  <c r="G3490" i="1"/>
  <c r="H3810" i="1"/>
  <c r="H4258" i="1"/>
  <c r="H6304" i="1"/>
  <c r="G6304" i="1"/>
  <c r="H5112" i="1"/>
  <c r="G5112" i="1"/>
  <c r="G4344" i="1"/>
  <c r="H4344" i="1"/>
  <c r="G9423" i="1"/>
  <c r="H9423" i="1"/>
  <c r="G7568" i="1"/>
  <c r="H7568" i="1"/>
  <c r="H3042" i="1"/>
  <c r="G3618" i="1"/>
  <c r="G3906" i="1"/>
  <c r="H4354" i="1"/>
  <c r="G4418" i="1"/>
  <c r="H4514" i="1"/>
  <c r="H7114" i="1"/>
  <c r="H2213" i="1"/>
  <c r="H2605" i="1"/>
  <c r="H2989" i="1"/>
  <c r="H4653" i="1"/>
  <c r="H5037" i="1"/>
  <c r="H5965" i="1"/>
  <c r="H6221" i="1"/>
  <c r="H6941" i="1"/>
  <c r="G8790" i="1"/>
  <c r="G4767" i="1"/>
  <c r="G5767" i="1"/>
  <c r="G7935" i="1"/>
  <c r="H9551" i="1"/>
  <c r="H9751" i="1"/>
  <c r="H6792" i="1"/>
  <c r="H9376" i="1"/>
  <c r="H3349" i="1"/>
  <c r="H1749" i="1"/>
  <c r="H4002" i="1"/>
  <c r="G6231" i="1"/>
  <c r="H2850" i="1"/>
  <c r="H2978" i="1"/>
  <c r="H3138" i="1"/>
  <c r="H3234" i="1"/>
  <c r="G3426" i="1"/>
  <c r="H3522" i="1"/>
  <c r="G3714" i="1"/>
  <c r="H4130" i="1"/>
  <c r="H4194" i="1"/>
  <c r="H1549" i="1"/>
  <c r="H7973" i="1"/>
  <c r="H4350" i="1"/>
  <c r="H5350" i="1"/>
  <c r="H7726" i="1"/>
  <c r="H8366" i="1"/>
  <c r="H328" i="1"/>
  <c r="H639" i="1"/>
  <c r="H1480" i="1"/>
  <c r="G2839" i="1"/>
  <c r="G3095" i="1"/>
  <c r="G3175" i="1"/>
  <c r="H3407" i="1"/>
  <c r="G3479" i="1"/>
  <c r="G3775" i="1"/>
  <c r="G4895" i="1"/>
  <c r="G5879" i="1"/>
  <c r="G2039" i="1"/>
  <c r="G6975" i="1"/>
  <c r="G7215" i="1"/>
  <c r="G7999" i="1"/>
  <c r="H2816" i="1"/>
  <c r="G4104" i="1"/>
  <c r="G4160" i="1"/>
  <c r="G4216" i="1"/>
  <c r="G4752" i="1"/>
  <c r="G6248" i="1"/>
  <c r="G8032" i="1"/>
  <c r="H8184" i="1"/>
  <c r="G8384" i="1"/>
  <c r="H9480" i="1"/>
  <c r="G9480" i="1"/>
  <c r="G9864" i="1"/>
  <c r="H9864" i="1"/>
  <c r="H9928" i="1"/>
  <c r="G9928" i="1"/>
  <c r="H6824" i="1"/>
  <c r="G6824" i="1"/>
  <c r="G6984" i="1"/>
  <c r="H6984" i="1"/>
  <c r="G7760" i="1"/>
  <c r="H7760" i="1"/>
  <c r="H7314" i="1"/>
  <c r="H4149" i="1"/>
  <c r="H4078" i="1"/>
  <c r="G7006" i="1"/>
  <c r="G9502" i="1"/>
  <c r="H1407" i="1"/>
  <c r="G2119" i="1"/>
  <c r="H2991" i="1"/>
  <c r="G3063" i="1"/>
  <c r="H3215" i="1"/>
  <c r="H3375" i="1"/>
  <c r="G3743" i="1"/>
  <c r="G5375" i="1"/>
  <c r="G6007" i="1"/>
  <c r="G1728" i="1"/>
  <c r="G1911" i="1"/>
  <c r="G1856" i="1"/>
  <c r="G7103" i="1"/>
  <c r="G7727" i="1"/>
  <c r="G2864" i="1"/>
  <c r="G3440" i="1"/>
  <c r="G3536" i="1"/>
  <c r="G3616" i="1"/>
  <c r="G3960" i="1"/>
  <c r="H4232" i="1"/>
  <c r="G4656" i="1"/>
  <c r="G4760" i="1"/>
  <c r="H5320" i="1"/>
  <c r="G5752" i="1"/>
  <c r="G6360" i="1"/>
  <c r="G6592" i="1"/>
  <c r="H6736" i="1"/>
  <c r="G7344" i="1"/>
  <c r="H7744" i="1"/>
  <c r="H7904" i="1"/>
  <c r="G8192" i="1"/>
  <c r="H8984" i="1"/>
  <c r="H9136" i="1"/>
  <c r="H9320" i="1"/>
  <c r="G9696" i="1"/>
  <c r="H6832" i="1"/>
  <c r="G4968" i="1"/>
  <c r="H6928" i="1"/>
  <c r="G6567" i="1"/>
  <c r="H2250" i="1"/>
  <c r="H2442" i="1"/>
  <c r="G3546" i="1"/>
  <c r="G3626" i="1"/>
  <c r="H3706" i="1"/>
  <c r="H3786" i="1"/>
  <c r="G4026" i="1"/>
  <c r="H4474" i="1"/>
  <c r="G6530" i="1"/>
  <c r="G6970" i="1"/>
  <c r="H7010" i="1"/>
  <c r="H9666" i="1"/>
  <c r="G6367" i="1"/>
  <c r="G6247" i="1"/>
  <c r="H4030" i="1"/>
  <c r="G4207" i="1"/>
  <c r="G4623" i="1"/>
  <c r="G4751" i="1"/>
  <c r="G5191" i="1"/>
  <c r="G5431" i="1"/>
  <c r="G5559" i="1"/>
  <c r="G5687" i="1"/>
  <c r="G5911" i="1"/>
  <c r="G7135" i="1"/>
  <c r="G7295" i="1"/>
  <c r="G7775" i="1"/>
  <c r="G7871" i="1"/>
  <c r="G7919" i="1"/>
  <c r="H8095" i="1"/>
  <c r="G8367" i="1"/>
  <c r="H2376" i="1"/>
  <c r="G3344" i="1"/>
  <c r="H9847" i="1"/>
  <c r="H8775" i="1"/>
  <c r="H9455" i="1"/>
  <c r="G3976" i="1"/>
  <c r="H4296" i="1"/>
  <c r="G6504" i="1"/>
  <c r="H7888" i="1"/>
  <c r="G8128" i="1"/>
  <c r="H8968" i="1"/>
  <c r="G6888" i="1"/>
  <c r="G7200" i="1"/>
  <c r="H2074" i="1"/>
  <c r="H2138" i="1"/>
  <c r="H2298" i="1"/>
  <c r="H2378" i="1"/>
  <c r="H2522" i="1"/>
  <c r="H2586" i="1"/>
  <c r="H2650" i="1"/>
  <c r="H2714" i="1"/>
  <c r="H2778" i="1"/>
  <c r="G3002" i="1"/>
  <c r="H3162" i="1"/>
  <c r="G3322" i="1"/>
  <c r="H3466" i="1"/>
  <c r="G3946" i="1"/>
  <c r="H4282" i="1"/>
  <c r="G7138" i="1"/>
  <c r="H9634" i="1"/>
  <c r="H6215" i="1"/>
  <c r="G3852" i="1"/>
  <c r="G6335" i="1"/>
  <c r="H6167" i="1"/>
  <c r="H2086" i="1"/>
  <c r="H3110" i="1"/>
  <c r="H3934" i="1"/>
  <c r="G9590" i="1"/>
  <c r="G9678" i="1"/>
  <c r="H1023" i="1"/>
  <c r="H1965" i="1"/>
  <c r="G4111" i="1"/>
  <c r="G4367" i="1"/>
  <c r="G4671" i="1"/>
  <c r="G4799" i="1"/>
  <c r="G5343" i="1"/>
  <c r="G5479" i="1"/>
  <c r="G5607" i="1"/>
  <c r="G5735" i="1"/>
  <c r="G6799" i="1"/>
  <c r="G7039" i="1"/>
  <c r="G7247" i="1"/>
  <c r="G7455" i="1"/>
  <c r="G7695" i="1"/>
  <c r="H7967" i="1"/>
  <c r="G8255" i="1"/>
  <c r="G3472" i="1"/>
  <c r="H9879" i="1"/>
  <c r="H9263" i="1"/>
  <c r="H9359" i="1"/>
  <c r="H9687" i="1"/>
  <c r="G5176" i="1"/>
  <c r="G5848" i="1"/>
  <c r="G6784" i="1"/>
  <c r="G6257" i="1"/>
  <c r="G8369" i="1"/>
  <c r="H3226" i="1"/>
  <c r="G3802" i="1"/>
  <c r="H4426" i="1"/>
  <c r="G6178" i="1"/>
  <c r="G7082" i="1"/>
  <c r="H7266" i="1"/>
  <c r="H8530" i="1"/>
  <c r="H9538" i="1"/>
  <c r="H9890" i="1"/>
  <c r="G3299" i="1"/>
  <c r="H2462" i="1"/>
  <c r="H5446" i="1"/>
  <c r="H5582" i="1"/>
  <c r="G6630" i="1"/>
  <c r="G9766" i="1"/>
  <c r="G4015" i="1"/>
  <c r="G4271" i="1"/>
  <c r="G4719" i="1"/>
  <c r="G5255" i="1"/>
  <c r="G5399" i="1"/>
  <c r="G5527" i="1"/>
  <c r="G5655" i="1"/>
  <c r="G5783" i="1"/>
  <c r="G5975" i="1"/>
  <c r="G448" i="1"/>
  <c r="G6847" i="1"/>
  <c r="G6943" i="1"/>
  <c r="G7359" i="1"/>
  <c r="G7743" i="1"/>
  <c r="G8015" i="1"/>
  <c r="G8159" i="1"/>
  <c r="H3000" i="1"/>
  <c r="H9935" i="1"/>
  <c r="H8839" i="1"/>
  <c r="H9167" i="1"/>
  <c r="H9519" i="1"/>
  <c r="H9719" i="1"/>
  <c r="G5144" i="1"/>
  <c r="G5600" i="1"/>
  <c r="G6560" i="1"/>
  <c r="H6944" i="1"/>
  <c r="H7712" i="1"/>
  <c r="H7816" i="1"/>
  <c r="H8544" i="1"/>
  <c r="G4105" i="1"/>
  <c r="G6079" i="1"/>
  <c r="H2330" i="1"/>
  <c r="H2970" i="1"/>
  <c r="G3018" i="1"/>
  <c r="H3178" i="1"/>
  <c r="G3738" i="1"/>
  <c r="G4442" i="1"/>
  <c r="G4506" i="1"/>
  <c r="H7354" i="1"/>
  <c r="H9954" i="1"/>
  <c r="H6455" i="1"/>
  <c r="H40" i="1"/>
  <c r="G6439" i="1"/>
  <c r="H9189" i="1"/>
  <c r="H2102" i="1"/>
  <c r="H4270" i="1"/>
  <c r="H5286" i="1"/>
  <c r="H1224" i="1"/>
  <c r="G4079" i="1"/>
  <c r="G4335" i="1"/>
  <c r="G4559" i="1"/>
  <c r="G4687" i="1"/>
  <c r="G4815" i="1"/>
  <c r="G4927" i="1"/>
  <c r="G5359" i="1"/>
  <c r="G5495" i="1"/>
  <c r="G5623" i="1"/>
  <c r="G5751" i="1"/>
  <c r="G6063" i="1"/>
  <c r="G6815" i="1"/>
  <c r="G7007" i="1"/>
  <c r="G7711" i="1"/>
  <c r="G7983" i="1"/>
  <c r="H9231" i="1"/>
  <c r="H9783" i="1"/>
  <c r="G4136" i="1"/>
  <c r="G4600" i="1"/>
  <c r="H7144" i="1"/>
  <c r="H2106" i="1"/>
  <c r="H2170" i="1"/>
  <c r="H2234" i="1"/>
  <c r="H2410" i="1"/>
  <c r="H2490" i="1"/>
  <c r="H2554" i="1"/>
  <c r="H2618" i="1"/>
  <c r="H2682" i="1"/>
  <c r="H2746" i="1"/>
  <c r="H2810" i="1"/>
  <c r="G2874" i="1"/>
  <c r="G3610" i="1"/>
  <c r="G3818" i="1"/>
  <c r="G4314" i="1"/>
  <c r="G6354" i="1"/>
  <c r="G6954" i="1"/>
  <c r="G8786" i="1"/>
  <c r="G6599" i="1"/>
  <c r="H4478" i="1"/>
  <c r="H6318" i="1"/>
  <c r="G3983" i="1"/>
  <c r="G4239" i="1"/>
  <c r="G4607" i="1"/>
  <c r="G4735" i="1"/>
  <c r="G5223" i="1"/>
  <c r="G5415" i="1"/>
  <c r="G5543" i="1"/>
  <c r="G5671" i="1"/>
  <c r="G5799" i="1"/>
  <c r="G5943" i="1"/>
  <c r="G6863" i="1"/>
  <c r="G6911" i="1"/>
  <c r="G7327" i="1"/>
  <c r="G7759" i="1"/>
  <c r="G7903" i="1"/>
  <c r="G8127" i="1"/>
  <c r="H8351" i="1"/>
  <c r="H2672" i="1"/>
  <c r="H8807" i="1"/>
  <c r="H9135" i="1"/>
  <c r="H9487" i="1"/>
  <c r="H7448" i="1"/>
  <c r="G7832" i="1"/>
  <c r="G8168" i="1"/>
  <c r="G8320" i="1"/>
  <c r="G9008" i="1"/>
  <c r="G2906" i="1"/>
  <c r="G3194" i="1"/>
  <c r="H3450" i="1"/>
  <c r="G6722" i="1"/>
  <c r="G7178" i="1"/>
  <c r="H9034" i="1"/>
  <c r="H390" i="1"/>
  <c r="H4831" i="1"/>
  <c r="H4382" i="1"/>
  <c r="H4910" i="1"/>
  <c r="H6030" i="1"/>
  <c r="G9102" i="1"/>
  <c r="G9534" i="1"/>
  <c r="G6663" i="1"/>
  <c r="G4143" i="1"/>
  <c r="G4655" i="1"/>
  <c r="G4783" i="1"/>
  <c r="G5327" i="1"/>
  <c r="G5463" i="1"/>
  <c r="G5591" i="1"/>
  <c r="G5719" i="1"/>
  <c r="G5847" i="1"/>
  <c r="G6783" i="1"/>
  <c r="G7071" i="1"/>
  <c r="G7231" i="1"/>
  <c r="G7439" i="1"/>
  <c r="G7487" i="1"/>
  <c r="G7679" i="1"/>
  <c r="G7951" i="1"/>
  <c r="G8287" i="1"/>
  <c r="G8399" i="1"/>
  <c r="H2632" i="1"/>
  <c r="H9295" i="1"/>
  <c r="H9391" i="1"/>
  <c r="H9631" i="1"/>
  <c r="G3808" i="1"/>
  <c r="H4456" i="1"/>
  <c r="G4848" i="1"/>
  <c r="G5032" i="1"/>
  <c r="G5312" i="1"/>
  <c r="G5496" i="1"/>
  <c r="H5624" i="1"/>
  <c r="H6264" i="1"/>
  <c r="H7368" i="1"/>
  <c r="G2" i="1"/>
  <c r="H2" i="1"/>
  <c r="H1694" i="1"/>
  <c r="H2354" i="1"/>
  <c r="H2466" i="1"/>
  <c r="H2562" i="1"/>
  <c r="H2658" i="1"/>
  <c r="H2754" i="1"/>
  <c r="H3674" i="1"/>
  <c r="H6650" i="1"/>
  <c r="H7790" i="1"/>
  <c r="H8686" i="1"/>
  <c r="H9366" i="1"/>
  <c r="H2319" i="1"/>
  <c r="H7175" i="1"/>
  <c r="H7271" i="1"/>
  <c r="H7527" i="1"/>
  <c r="H7623" i="1"/>
  <c r="H8327" i="1"/>
  <c r="H8423" i="1"/>
  <c r="H8519" i="1"/>
  <c r="H8615" i="1"/>
  <c r="H8711" i="1"/>
  <c r="H5456" i="1"/>
  <c r="H6376" i="1"/>
  <c r="H6480" i="1"/>
  <c r="G9432" i="1"/>
  <c r="G9752" i="1"/>
  <c r="H1574" i="1"/>
  <c r="H6969" i="1"/>
  <c r="H8601" i="1"/>
  <c r="H6631" i="1"/>
  <c r="H350" i="1"/>
  <c r="H2418" i="1"/>
  <c r="H2530" i="1"/>
  <c r="H2626" i="1"/>
  <c r="H2722" i="1"/>
  <c r="H2818" i="1"/>
  <c r="H2954" i="1"/>
  <c r="H3290" i="1"/>
  <c r="H3434" i="1"/>
  <c r="H3594" i="1"/>
  <c r="H3914" i="1"/>
  <c r="H4394" i="1"/>
  <c r="H4586" i="1"/>
  <c r="H6618" i="1"/>
  <c r="H7154" i="1"/>
  <c r="H1494" i="1"/>
  <c r="H2571" i="1"/>
  <c r="H6199" i="1"/>
  <c r="H6279" i="1"/>
  <c r="H6727" i="1"/>
  <c r="H2735" i="1"/>
  <c r="H3151" i="1"/>
  <c r="H4439" i="1"/>
  <c r="H4503" i="1"/>
  <c r="H5823" i="1"/>
  <c r="H6127" i="1"/>
  <c r="H6471" i="1"/>
  <c r="H174" i="1"/>
  <c r="H7559" i="1"/>
  <c r="H8039" i="1"/>
  <c r="H8455" i="1"/>
  <c r="H8551" i="1"/>
  <c r="H8647" i="1"/>
  <c r="H3624" i="1"/>
  <c r="H5088" i="1"/>
  <c r="H5424" i="1"/>
  <c r="H6040" i="1"/>
  <c r="H6136" i="1"/>
  <c r="H6656" i="1"/>
  <c r="G7872" i="1"/>
  <c r="G7968" i="1"/>
  <c r="H8048" i="1"/>
  <c r="G8328" i="1"/>
  <c r="H8464" i="1"/>
  <c r="G9336" i="1"/>
  <c r="G6383" i="1"/>
  <c r="H2066" i="1"/>
  <c r="H2098" i="1"/>
  <c r="H2130" i="1"/>
  <c r="H2162" i="1"/>
  <c r="H2194" i="1"/>
  <c r="G2386" i="1"/>
  <c r="G2498" i="1"/>
  <c r="G2594" i="1"/>
  <c r="G2690" i="1"/>
  <c r="G2786" i="1"/>
  <c r="H3034" i="1"/>
  <c r="G3066" i="1"/>
  <c r="H3146" i="1"/>
  <c r="G3514" i="1"/>
  <c r="H3642" i="1"/>
  <c r="H3834" i="1"/>
  <c r="H3962" i="1"/>
  <c r="G3994" i="1"/>
  <c r="H4090" i="1"/>
  <c r="G4122" i="1"/>
  <c r="H4234" i="1"/>
  <c r="H4362" i="1"/>
  <c r="H4554" i="1"/>
  <c r="G7226" i="1"/>
  <c r="H7394" i="1"/>
  <c r="H8522" i="1"/>
  <c r="H9042" i="1"/>
  <c r="H9386" i="1"/>
  <c r="H9546" i="1"/>
  <c r="H9674" i="1"/>
  <c r="H9762" i="1"/>
  <c r="H9794" i="1"/>
  <c r="H6263" i="1"/>
  <c r="H6503" i="1"/>
  <c r="H2748" i="1"/>
  <c r="H1238" i="1"/>
  <c r="H1366" i="1"/>
  <c r="G6647" i="1"/>
  <c r="H710" i="1"/>
  <c r="H8869" i="1"/>
  <c r="H6351" i="1"/>
  <c r="H1854" i="1"/>
  <c r="H2126" i="1"/>
  <c r="H2614" i="1"/>
  <c r="H3134" i="1"/>
  <c r="H3806" i="1"/>
  <c r="H3910" i="1"/>
  <c r="H4038" i="1"/>
  <c r="H4518" i="1"/>
  <c r="H5158" i="1"/>
  <c r="H5262" i="1"/>
  <c r="H5494" i="1"/>
  <c r="H5614" i="1"/>
  <c r="H5646" i="1"/>
  <c r="G9894" i="1"/>
  <c r="H1782" i="1"/>
  <c r="H8" i="1"/>
  <c r="H264" i="1"/>
  <c r="H520" i="1"/>
  <c r="H959" i="1"/>
  <c r="G3695" i="1"/>
  <c r="G4407" i="1"/>
  <c r="G4471" i="1"/>
  <c r="G4535" i="1"/>
  <c r="G4847" i="1"/>
  <c r="G4967" i="1"/>
  <c r="G5031" i="1"/>
  <c r="G5063" i="1"/>
  <c r="G5135" i="1"/>
  <c r="G6047" i="1"/>
  <c r="G6695" i="1"/>
  <c r="G1088" i="1"/>
  <c r="G7399" i="1"/>
  <c r="G7591" i="1"/>
  <c r="G7655" i="1"/>
  <c r="G7815" i="1"/>
  <c r="G8199" i="1"/>
  <c r="G8487" i="1"/>
  <c r="G8583" i="1"/>
  <c r="G8679" i="1"/>
  <c r="H2064" i="1"/>
  <c r="H2096" i="1"/>
  <c r="H2224" i="1"/>
  <c r="H2416" i="1"/>
  <c r="H2544" i="1"/>
  <c r="H2608" i="1"/>
  <c r="H2872" i="1"/>
  <c r="H2976" i="1"/>
  <c r="H3080" i="1"/>
  <c r="H3240" i="1"/>
  <c r="H3272" i="1"/>
  <c r="H3336" i="1"/>
  <c r="H1783" i="1"/>
  <c r="H9831" i="1"/>
  <c r="H9887" i="1"/>
  <c r="H8855" i="1"/>
  <c r="G8887" i="1"/>
  <c r="H8919" i="1"/>
  <c r="H8951" i="1"/>
  <c r="H8983" i="1"/>
  <c r="G9015" i="1"/>
  <c r="H9047" i="1"/>
  <c r="H9079" i="1"/>
  <c r="H9111" i="1"/>
  <c r="H9599" i="1"/>
  <c r="H9647" i="1"/>
  <c r="H9703" i="1"/>
  <c r="H9767" i="1"/>
  <c r="H9959" i="1"/>
  <c r="G3832" i="1"/>
  <c r="H4168" i="1"/>
  <c r="H4240" i="1"/>
  <c r="G4928" i="1"/>
  <c r="G5184" i="1"/>
  <c r="H5672" i="1"/>
  <c r="H5704" i="1"/>
  <c r="H6144" i="1"/>
  <c r="H6208" i="1"/>
  <c r="H6240" i="1"/>
  <c r="G6584" i="1"/>
  <c r="G6696" i="1"/>
  <c r="G7040" i="1"/>
  <c r="H7152" i="1"/>
  <c r="G7248" i="1"/>
  <c r="H7360" i="1"/>
  <c r="G7520" i="1"/>
  <c r="H7672" i="1"/>
  <c r="G7720" i="1"/>
  <c r="G7768" i="1"/>
  <c r="H7880" i="1"/>
  <c r="G7920" i="1"/>
  <c r="G7976" i="1"/>
  <c r="H8408" i="1"/>
  <c r="G8512" i="1"/>
  <c r="G8616" i="1"/>
  <c r="G8672" i="1"/>
  <c r="H8784" i="1"/>
  <c r="H9072" i="1"/>
  <c r="H9128" i="1"/>
  <c r="G9184" i="1"/>
  <c r="H9352" i="1"/>
  <c r="H9440" i="1"/>
  <c r="H9760" i="1"/>
  <c r="G9816" i="1"/>
  <c r="G9566" i="1"/>
  <c r="H1230" i="1"/>
  <c r="G8776" i="1"/>
  <c r="G9104" i="1"/>
  <c r="H7619" i="1"/>
  <c r="H2922" i="1"/>
  <c r="H3114" i="1"/>
  <c r="H3402" i="1"/>
  <c r="H3562" i="1"/>
  <c r="H3754" i="1"/>
  <c r="H3882" i="1"/>
  <c r="H4042" i="1"/>
  <c r="H4202" i="1"/>
  <c r="H4330" i="1"/>
  <c r="H4522" i="1"/>
  <c r="H6298" i="1"/>
  <c r="H6562" i="1"/>
  <c r="H6487" i="1"/>
  <c r="H7563" i="1"/>
  <c r="H7510" i="1"/>
  <c r="H9086" i="1"/>
  <c r="H9214" i="1"/>
  <c r="H9510" i="1"/>
  <c r="H9622" i="1"/>
  <c r="H9702" i="1"/>
  <c r="H6319" i="1"/>
  <c r="H2263" i="1"/>
  <c r="H3967" i="1"/>
  <c r="H3999" i="1"/>
  <c r="H4031" i="1"/>
  <c r="H4063" i="1"/>
  <c r="H4095" i="1"/>
  <c r="H4127" i="1"/>
  <c r="H4159" i="1"/>
  <c r="H4191" i="1"/>
  <c r="H4223" i="1"/>
  <c r="H4255" i="1"/>
  <c r="H4287" i="1"/>
  <c r="H4319" i="1"/>
  <c r="H4351" i="1"/>
  <c r="H4383" i="1"/>
  <c r="H4879" i="1"/>
  <c r="H4911" i="1"/>
  <c r="H4943" i="1"/>
  <c r="H5207" i="1"/>
  <c r="H5239" i="1"/>
  <c r="H5271" i="1"/>
  <c r="H5863" i="1"/>
  <c r="H5895" i="1"/>
  <c r="H5927" i="1"/>
  <c r="H5959" i="1"/>
  <c r="H5991" i="1"/>
  <c r="H6023" i="1"/>
  <c r="H6527" i="1"/>
  <c r="H1591" i="1"/>
  <c r="H558" i="1"/>
  <c r="H6895" i="1"/>
  <c r="H6927" i="1"/>
  <c r="H6959" i="1"/>
  <c r="H6991" i="1"/>
  <c r="H7023" i="1"/>
  <c r="H7055" i="1"/>
  <c r="H7087" i="1"/>
  <c r="H7119" i="1"/>
  <c r="H7151" i="1"/>
  <c r="H7311" i="1"/>
  <c r="H7343" i="1"/>
  <c r="H7375" i="1"/>
  <c r="H7471" i="1"/>
  <c r="H7887" i="1"/>
  <c r="H8079" i="1"/>
  <c r="H8111" i="1"/>
  <c r="H8143" i="1"/>
  <c r="H8175" i="1"/>
  <c r="H8239" i="1"/>
  <c r="H8271" i="1"/>
  <c r="H8303" i="1"/>
  <c r="H8527" i="1"/>
  <c r="H8751" i="1"/>
  <c r="H4704" i="1"/>
  <c r="H5064" i="1"/>
  <c r="H6416" i="1"/>
  <c r="H6768" i="1"/>
  <c r="H7048" i="1"/>
  <c r="G7256" i="1"/>
  <c r="H7312" i="1"/>
  <c r="H7400" i="1"/>
  <c r="H7472" i="1"/>
  <c r="G7528" i="1"/>
  <c r="H7616" i="1"/>
  <c r="H7728" i="1"/>
  <c r="H7776" i="1"/>
  <c r="H7928" i="1"/>
  <c r="G8256" i="1"/>
  <c r="H8304" i="1"/>
  <c r="G8472" i="1"/>
  <c r="G8520" i="1"/>
  <c r="H8880" i="1"/>
  <c r="G9032" i="1"/>
  <c r="H9080" i="1"/>
  <c r="G9192" i="1"/>
  <c r="G9824" i="1"/>
  <c r="H8845" i="1"/>
  <c r="H4878" i="1"/>
  <c r="H3088" i="1"/>
  <c r="H9903" i="1"/>
  <c r="H9279" i="1"/>
  <c r="H9407" i="1"/>
  <c r="H5816" i="1"/>
  <c r="H7536" i="1"/>
  <c r="H3722" i="1"/>
  <c r="H4298" i="1"/>
  <c r="H4490" i="1"/>
  <c r="H7026" i="1"/>
  <c r="H9730" i="1"/>
  <c r="H8365" i="1"/>
  <c r="H6415" i="1"/>
  <c r="H4046" i="1"/>
  <c r="H5198" i="1"/>
  <c r="H8823" i="1"/>
  <c r="H9151" i="1"/>
  <c r="H9439" i="1"/>
  <c r="H9503" i="1"/>
  <c r="H6985" i="1"/>
  <c r="H9417" i="1"/>
  <c r="H6743" i="1"/>
  <c r="H39" i="1"/>
  <c r="H249" i="1"/>
  <c r="H670" i="1"/>
  <c r="H2370" i="1"/>
  <c r="H2402" i="1"/>
  <c r="H2482" i="1"/>
  <c r="H2514" i="1"/>
  <c r="H2546" i="1"/>
  <c r="H2578" i="1"/>
  <c r="H2610" i="1"/>
  <c r="H2642" i="1"/>
  <c r="H2674" i="1"/>
  <c r="H2706" i="1"/>
  <c r="H2738" i="1"/>
  <c r="H2770" i="1"/>
  <c r="H2802" i="1"/>
  <c r="H2890" i="1"/>
  <c r="H2938" i="1"/>
  <c r="H3082" i="1"/>
  <c r="G3242" i="1"/>
  <c r="H3306" i="1"/>
  <c r="H3530" i="1"/>
  <c r="H3578" i="1"/>
  <c r="H3690" i="1"/>
  <c r="H3898" i="1"/>
  <c r="H4010" i="1"/>
  <c r="H4058" i="1"/>
  <c r="H4138" i="1"/>
  <c r="G4170" i="1"/>
  <c r="H4378" i="1"/>
  <c r="H4570" i="1"/>
  <c r="H5770" i="1"/>
  <c r="H5818" i="1"/>
  <c r="H6082" i="1"/>
  <c r="H6306" i="1"/>
  <c r="H6570" i="1"/>
  <c r="H7210" i="1"/>
  <c r="H7554" i="1"/>
  <c r="H7586" i="1"/>
  <c r="H7658" i="1"/>
  <c r="H7698" i="1"/>
  <c r="H7738" i="1"/>
  <c r="H7962" i="1"/>
  <c r="H8362" i="1"/>
  <c r="H8410" i="1"/>
  <c r="H8778" i="1"/>
  <c r="H8874" i="1"/>
  <c r="G9290" i="1"/>
  <c r="G9474" i="1"/>
  <c r="G9602" i="1"/>
  <c r="H9698" i="1"/>
  <c r="G6111" i="1"/>
  <c r="G9694" i="1"/>
  <c r="H1558" i="1"/>
  <c r="H3291" i="1"/>
  <c r="H3963" i="1"/>
  <c r="H4863" i="1"/>
  <c r="H6303" i="1"/>
  <c r="H6006" i="1"/>
  <c r="H3844" i="1"/>
  <c r="G2782" i="1"/>
  <c r="G4942" i="1"/>
  <c r="H6414" i="1"/>
  <c r="H6606" i="1"/>
  <c r="H6902" i="1"/>
  <c r="H7030" i="1"/>
  <c r="H7062" i="1"/>
  <c r="H7230" i="1"/>
  <c r="H8030" i="1"/>
  <c r="H8126" i="1"/>
  <c r="H8990" i="1"/>
  <c r="H6151" i="1"/>
  <c r="G1846" i="1"/>
  <c r="H2175" i="1"/>
  <c r="H2207" i="1"/>
  <c r="H2399" i="1"/>
  <c r="H2527" i="1"/>
  <c r="H2559" i="1"/>
  <c r="H2591" i="1"/>
  <c r="H2623" i="1"/>
  <c r="H2751" i="1"/>
  <c r="H2879" i="1"/>
  <c r="H3263" i="1"/>
  <c r="H3327" i="1"/>
  <c r="H3519" i="1"/>
  <c r="H3551" i="1"/>
  <c r="H3583" i="1"/>
  <c r="H3647" i="1"/>
  <c r="H3679" i="1"/>
  <c r="H4423" i="1"/>
  <c r="H4455" i="1"/>
  <c r="H4487" i="1"/>
  <c r="H4519" i="1"/>
  <c r="H4951" i="1"/>
  <c r="H4983" i="1"/>
  <c r="G5015" i="1"/>
  <c r="H5047" i="1"/>
  <c r="H5079" i="1"/>
  <c r="H5119" i="1"/>
  <c r="H5151" i="1"/>
  <c r="H5183" i="1"/>
  <c r="H6031" i="1"/>
  <c r="H6095" i="1"/>
  <c r="H6583" i="1"/>
  <c r="H1344" i="1"/>
  <c r="H6767" i="1"/>
  <c r="H7159" i="1"/>
  <c r="H7191" i="1"/>
  <c r="H7287" i="1"/>
  <c r="H7383" i="1"/>
  <c r="H7511" i="1"/>
  <c r="H7543" i="1"/>
  <c r="H7575" i="1"/>
  <c r="H7607" i="1"/>
  <c r="H7639" i="1"/>
  <c r="H7671" i="1"/>
  <c r="G7863" i="1"/>
  <c r="H8311" i="1"/>
  <c r="H8343" i="1"/>
  <c r="H8439" i="1"/>
  <c r="H8471" i="1"/>
  <c r="G8503" i="1"/>
  <c r="H8535" i="1"/>
  <c r="H8567" i="1"/>
  <c r="H8599" i="1"/>
  <c r="H8631" i="1"/>
  <c r="H8663" i="1"/>
  <c r="H8695" i="1"/>
  <c r="H8727" i="1"/>
  <c r="H3384" i="1"/>
  <c r="H3448" i="1"/>
  <c r="H3512" i="1"/>
  <c r="H3576" i="1"/>
  <c r="G8791" i="1"/>
  <c r="G9183" i="1"/>
  <c r="G9215" i="1"/>
  <c r="G9247" i="1"/>
  <c r="G9343" i="1"/>
  <c r="G9375" i="1"/>
  <c r="G9471" i="1"/>
  <c r="G9535" i="1"/>
  <c r="G9567" i="1"/>
  <c r="H3888" i="1"/>
  <c r="H4112" i="1"/>
  <c r="H4648" i="1"/>
  <c r="H4712" i="1"/>
  <c r="H5040" i="1"/>
  <c r="H5408" i="1"/>
  <c r="H5440" i="1"/>
  <c r="H5568" i="1"/>
  <c r="G5784" i="1"/>
  <c r="G6024" i="1"/>
  <c r="G6088" i="1"/>
  <c r="H6424" i="1"/>
  <c r="H6776" i="1"/>
  <c r="H6864" i="1"/>
  <c r="H7024" i="1"/>
  <c r="G7064" i="1"/>
  <c r="G7264" i="1"/>
  <c r="G7320" i="1"/>
  <c r="H7376" i="1"/>
  <c r="G7424" i="1"/>
  <c r="G7480" i="1"/>
  <c r="G7624" i="1"/>
  <c r="H7840" i="1"/>
  <c r="H7936" i="1"/>
  <c r="H8080" i="1"/>
  <c r="H8160" i="1"/>
  <c r="H8312" i="1"/>
  <c r="H8744" i="1"/>
  <c r="H8848" i="1"/>
  <c r="G8952" i="1"/>
  <c r="H9504" i="1"/>
  <c r="G9944" i="1"/>
  <c r="G9496" i="1"/>
  <c r="H5726" i="1"/>
  <c r="H2082" i="1"/>
  <c r="H2114" i="1"/>
  <c r="H2146" i="1"/>
  <c r="H2178" i="1"/>
  <c r="H2842" i="1"/>
  <c r="H3050" i="1"/>
  <c r="H3130" i="1"/>
  <c r="H3370" i="1"/>
  <c r="H3418" i="1"/>
  <c r="H3498" i="1"/>
  <c r="H3658" i="1"/>
  <c r="H3770" i="1"/>
  <c r="H3850" i="1"/>
  <c r="H3978" i="1"/>
  <c r="H4106" i="1"/>
  <c r="H4218" i="1"/>
  <c r="H4346" i="1"/>
  <c r="H4538" i="1"/>
  <c r="H7042" i="1"/>
  <c r="H7306" i="1"/>
  <c r="H7338" i="1"/>
  <c r="H8538" i="1"/>
  <c r="H9298" i="1"/>
  <c r="H9370" i="1"/>
  <c r="H9482" i="1"/>
  <c r="H9570" i="1"/>
  <c r="H9610" i="1"/>
  <c r="H9738" i="1"/>
  <c r="H9826" i="1"/>
  <c r="H9858" i="1"/>
  <c r="H6399" i="1"/>
  <c r="H6615" i="1"/>
  <c r="H406" i="1"/>
  <c r="H753" i="1"/>
  <c r="H2429" i="1"/>
  <c r="H9477" i="1"/>
  <c r="H9541" i="1"/>
  <c r="H6711" i="1"/>
  <c r="H80" i="1"/>
  <c r="H2110" i="1"/>
  <c r="H2310" i="1"/>
  <c r="H2438" i="1"/>
  <c r="H2598" i="1"/>
  <c r="H2758" i="1"/>
  <c r="H3246" i="1"/>
  <c r="H3830" i="1"/>
  <c r="H4086" i="1"/>
  <c r="H4694" i="1"/>
  <c r="H4822" i="1"/>
  <c r="H4886" i="1"/>
  <c r="H4950" i="1"/>
  <c r="H5206" i="1"/>
  <c r="H5718" i="1"/>
  <c r="H758" i="1"/>
  <c r="H904" i="1"/>
  <c r="H1270" i="1"/>
  <c r="H1535" i="1"/>
  <c r="H1727" i="1"/>
  <c r="H2144" i="1"/>
  <c r="H2240" i="1"/>
  <c r="H2368" i="1"/>
  <c r="H2496" i="1"/>
  <c r="H2696" i="1"/>
  <c r="H2728" i="1"/>
  <c r="H2760" i="1"/>
  <c r="H2824" i="1"/>
  <c r="H2928" i="1"/>
  <c r="H2992" i="1"/>
  <c r="H3056" i="1"/>
  <c r="H3648" i="1"/>
  <c r="H9799" i="1"/>
  <c r="H9863" i="1"/>
  <c r="H9919" i="1"/>
  <c r="H8871" i="1"/>
  <c r="H8903" i="1"/>
  <c r="H8935" i="1"/>
  <c r="H8967" i="1"/>
  <c r="H8999" i="1"/>
  <c r="H9031" i="1"/>
  <c r="H9063" i="1"/>
  <c r="H9095" i="1"/>
  <c r="H9127" i="1"/>
  <c r="H9319" i="1"/>
  <c r="H9583" i="1"/>
  <c r="H9615" i="1"/>
  <c r="H9671" i="1"/>
  <c r="H9735" i="1"/>
  <c r="H3752" i="1"/>
  <c r="H4224" i="1"/>
  <c r="H4288" i="1"/>
  <c r="H4512" i="1"/>
  <c r="H4544" i="1"/>
  <c r="H5656" i="1"/>
  <c r="H5720" i="1"/>
  <c r="H5792" i="1"/>
  <c r="H5824" i="1"/>
  <c r="H6816" i="1"/>
  <c r="H6976" i="1"/>
  <c r="H7136" i="1"/>
  <c r="H7184" i="1"/>
  <c r="G7288" i="1"/>
  <c r="H7328" i="1"/>
  <c r="H7488" i="1"/>
  <c r="G7640" i="1"/>
  <c r="H7688" i="1"/>
  <c r="G8376" i="1"/>
  <c r="H8592" i="1"/>
  <c r="G8808" i="1"/>
  <c r="G8992" i="1"/>
  <c r="H9056" i="1"/>
  <c r="H9632" i="1"/>
  <c r="H9952" i="1"/>
  <c r="H7643" i="1"/>
  <c r="H6182" i="1"/>
  <c r="H2050" i="1"/>
  <c r="H3274" i="1"/>
  <c r="G7656" i="1"/>
  <c r="G7808" i="1"/>
  <c r="G8904" i="1"/>
  <c r="G9560" i="1"/>
  <c r="G9688" i="1"/>
  <c r="H225" i="1"/>
  <c r="H320" i="1"/>
  <c r="H774" i="1"/>
  <c r="H806" i="1"/>
  <c r="H1214" i="1"/>
  <c r="H1502" i="1"/>
  <c r="H2056" i="1"/>
  <c r="H2078" i="1"/>
  <c r="H2202" i="1"/>
  <c r="H2278" i="1"/>
  <c r="H2322" i="1"/>
  <c r="H2314" i="1"/>
  <c r="H2346" i="1"/>
  <c r="H2426" i="1"/>
  <c r="H2458" i="1"/>
  <c r="H2640" i="1"/>
  <c r="H2806" i="1"/>
  <c r="H2858" i="1"/>
  <c r="H2882" i="1"/>
  <c r="G2912" i="1"/>
  <c r="G2930" i="1"/>
  <c r="G2898" i="1"/>
  <c r="G3090" i="1"/>
  <c r="H3072" i="1"/>
  <c r="G3154" i="1"/>
  <c r="H3210" i="1"/>
  <c r="H3258" i="1"/>
  <c r="H3266" i="1"/>
  <c r="H3338" i="1"/>
  <c r="G3314" i="1"/>
  <c r="H3386" i="1"/>
  <c r="H3354" i="1"/>
  <c r="G3570" i="1"/>
  <c r="G3538" i="1"/>
  <c r="G3602" i="1"/>
  <c r="H3703" i="1"/>
  <c r="H3778" i="1"/>
  <c r="H3814" i="1"/>
  <c r="H3866" i="1"/>
  <c r="G3856" i="1"/>
  <c r="G3890" i="1"/>
  <c r="G4050" i="1"/>
  <c r="G4018" i="1"/>
  <c r="H4066" i="1"/>
  <c r="H4176" i="1"/>
  <c r="H4250" i="1"/>
  <c r="H4266" i="1"/>
  <c r="H4458" i="1"/>
  <c r="H4640" i="1"/>
  <c r="H4904" i="1"/>
  <c r="H5087" i="1"/>
  <c r="H5246" i="1"/>
  <c r="H5288" i="1"/>
  <c r="H5303" i="1"/>
  <c r="G5360" i="1"/>
  <c r="H5383" i="1"/>
  <c r="H5486" i="1"/>
  <c r="H5550" i="1"/>
  <c r="H5592" i="1"/>
  <c r="H5574" i="1"/>
  <c r="H5632" i="1"/>
  <c r="H5590" i="1"/>
  <c r="H5654" i="1"/>
  <c r="H5728" i="1"/>
  <c r="H5778" i="1"/>
  <c r="H6018" i="1"/>
  <c r="H6008" i="1"/>
  <c r="H6186" i="1"/>
  <c r="H6246" i="1"/>
  <c r="H6296" i="1"/>
  <c r="H6314" i="1"/>
  <c r="H6398" i="1"/>
  <c r="H6448" i="1"/>
  <c r="H6544" i="1"/>
  <c r="H6600" i="1"/>
  <c r="H6638" i="1"/>
  <c r="H6664" i="1"/>
  <c r="H6840" i="1"/>
  <c r="H6992" i="1"/>
  <c r="H7088" i="1"/>
  <c r="H7098" i="1"/>
  <c r="H7102" i="1"/>
  <c r="G7104" i="1"/>
  <c r="G7146" i="1"/>
  <c r="H7192" i="1"/>
  <c r="H7282" i="1"/>
  <c r="H7416" i="1"/>
  <c r="H7434" i="1"/>
  <c r="H7464" i="1"/>
  <c r="H7522" i="1"/>
  <c r="H7544" i="1"/>
  <c r="H7584" i="1"/>
  <c r="H7576" i="1"/>
  <c r="H7594" i="1"/>
  <c r="H7648" i="1"/>
  <c r="H7666" i="1"/>
  <c r="H7730" i="1"/>
  <c r="H7826" i="1"/>
  <c r="H7850" i="1"/>
  <c r="H7882" i="1"/>
  <c r="H7954" i="1"/>
  <c r="H7992" i="1"/>
  <c r="H8000" i="1"/>
  <c r="G8040" i="1"/>
  <c r="H8098" i="1"/>
  <c r="H8088" i="1"/>
  <c r="H8104" i="1"/>
  <c r="H8176" i="1"/>
  <c r="G8232" i="1"/>
  <c r="H8264" i="1"/>
  <c r="H8266" i="1"/>
  <c r="H8368" i="1"/>
  <c r="H8416" i="1"/>
  <c r="H8482" i="1"/>
  <c r="H8456" i="1"/>
  <c r="H8490" i="1"/>
  <c r="H8498" i="1"/>
  <c r="H8562" i="1"/>
  <c r="H8584" i="1"/>
  <c r="G8600" i="1"/>
  <c r="H8640" i="1"/>
  <c r="H8712" i="1"/>
  <c r="H8696" i="1"/>
  <c r="H8768" i="1"/>
  <c r="H8754" i="1"/>
  <c r="G8832" i="1"/>
  <c r="H8882" i="1"/>
  <c r="H8896" i="1"/>
  <c r="H8912" i="1"/>
  <c r="H9024" i="1"/>
  <c r="H9078" i="1"/>
  <c r="H9090" i="1"/>
  <c r="H9120" i="1"/>
  <c r="H9208" i="1"/>
  <c r="H9256" i="1"/>
  <c r="H9264" i="1"/>
  <c r="G9344" i="1"/>
  <c r="H9338" i="1"/>
  <c r="H9392" i="1"/>
  <c r="H9506" i="1"/>
  <c r="H9568" i="1"/>
  <c r="H9578" i="1"/>
  <c r="H9600" i="1"/>
  <c r="G9624" i="1"/>
  <c r="H9626" i="1"/>
  <c r="H9654" i="1"/>
  <c r="H9776" i="1"/>
  <c r="H9818" i="1"/>
  <c r="G9880" i="1"/>
  <c r="H9922" i="1"/>
  <c r="H7090" i="1"/>
  <c r="H7122" i="1"/>
  <c r="H7346" i="1"/>
  <c r="H8402" i="1"/>
  <c r="H8914" i="1"/>
  <c r="H9426" i="1"/>
  <c r="H9490" i="1"/>
  <c r="H9554" i="1"/>
  <c r="H9618" i="1"/>
  <c r="H9682" i="1"/>
  <c r="H9746" i="1"/>
  <c r="H9810" i="1"/>
  <c r="H9874" i="1"/>
  <c r="H9938" i="1"/>
  <c r="G7112" i="1"/>
  <c r="H7176" i="1"/>
  <c r="H7272" i="1"/>
  <c r="H7336" i="1"/>
  <c r="H7432" i="1"/>
  <c r="H7496" i="1"/>
  <c r="H7784" i="1"/>
  <c r="H7848" i="1"/>
  <c r="H7944" i="1"/>
  <c r="H8200" i="1"/>
  <c r="H8360" i="1"/>
  <c r="H8552" i="1"/>
  <c r="H8872" i="1"/>
  <c r="H9000" i="1"/>
  <c r="H9160" i="1"/>
  <c r="H9448" i="1"/>
  <c r="H9512" i="1"/>
  <c r="H9576" i="1"/>
  <c r="H9640" i="1"/>
  <c r="H9704" i="1"/>
  <c r="H9768" i="1"/>
  <c r="H9832" i="1"/>
  <c r="H9896" i="1"/>
  <c r="H9960" i="1"/>
  <c r="M3" i="1"/>
  <c r="H7034" i="1"/>
  <c r="H7258" i="1"/>
  <c r="H7290" i="1"/>
  <c r="H7056" i="1"/>
  <c r="H7280" i="1"/>
  <c r="H7408" i="1"/>
  <c r="H7600" i="1"/>
  <c r="H7632" i="1"/>
  <c r="H7696" i="1"/>
  <c r="H7792" i="1"/>
  <c r="H7952" i="1"/>
  <c r="H8016" i="1"/>
  <c r="H8112" i="1"/>
  <c r="H8144" i="1"/>
  <c r="H8208" i="1"/>
  <c r="H8240" i="1"/>
  <c r="H8336" i="1"/>
  <c r="H8400" i="1"/>
  <c r="H8432" i="1"/>
  <c r="H8496" i="1"/>
  <c r="H8624" i="1"/>
  <c r="H9040" i="1"/>
  <c r="H9168" i="1"/>
  <c r="H9296" i="1"/>
  <c r="H9424" i="1"/>
  <c r="H6946" i="1"/>
  <c r="H7202" i="1"/>
  <c r="H6968" i="1"/>
  <c r="H7000" i="1"/>
  <c r="H7096" i="1"/>
  <c r="G7160" i="1"/>
  <c r="H7224" i="1"/>
  <c r="H7352" i="1"/>
  <c r="H7512" i="1"/>
  <c r="H7608" i="1"/>
  <c r="H7704" i="1"/>
  <c r="H7736" i="1"/>
  <c r="H7864" i="1"/>
  <c r="H7896" i="1"/>
  <c r="H8024" i="1"/>
  <c r="H8056" i="1"/>
  <c r="H8120" i="1"/>
  <c r="H8760" i="1"/>
  <c r="H8792" i="1"/>
  <c r="H8920" i="1"/>
  <c r="H9112" i="1"/>
  <c r="H9144" i="1"/>
  <c r="H9304" i="1"/>
  <c r="H9464" i="1"/>
  <c r="H9528" i="1"/>
  <c r="H9592" i="1"/>
  <c r="H9656" i="1"/>
  <c r="H9720" i="1"/>
  <c r="H9784" i="1"/>
  <c r="H9848" i="1"/>
  <c r="H9912" i="1"/>
  <c r="G8736" i="1"/>
  <c r="G1648" i="1"/>
  <c r="H1648" i="1"/>
  <c r="G1904" i="1"/>
  <c r="H1904" i="1"/>
  <c r="G1704" i="1"/>
  <c r="H1704" i="1"/>
  <c r="G1832" i="1"/>
  <c r="H1832" i="1"/>
  <c r="G1960" i="1"/>
  <c r="H1960" i="1"/>
  <c r="G224" i="1"/>
  <c r="H224" i="1"/>
  <c r="G544" i="1"/>
  <c r="H544" i="1"/>
  <c r="G736" i="1"/>
  <c r="H736" i="1"/>
  <c r="G1056" i="1"/>
  <c r="H1056" i="1"/>
  <c r="G1248" i="1"/>
  <c r="H1248" i="1"/>
  <c r="G1376" i="1"/>
  <c r="H1376" i="1"/>
  <c r="G1504" i="1"/>
  <c r="H1504" i="1"/>
  <c r="G1632" i="1"/>
  <c r="H1632" i="1"/>
  <c r="G1760" i="1"/>
  <c r="H1760" i="1"/>
  <c r="G1952" i="1"/>
  <c r="H1952" i="1"/>
  <c r="G207" i="1"/>
  <c r="H207" i="1"/>
  <c r="G527" i="1"/>
  <c r="H527" i="1"/>
  <c r="G719" i="1"/>
  <c r="H719" i="1"/>
  <c r="G1039" i="1"/>
  <c r="H1039" i="1"/>
  <c r="G1231" i="1"/>
  <c r="H1231" i="1"/>
  <c r="G1359" i="1"/>
  <c r="H1359" i="1"/>
  <c r="G1487" i="1"/>
  <c r="H1487" i="1"/>
  <c r="G1807" i="1"/>
  <c r="H1807" i="1"/>
  <c r="G1935" i="1"/>
  <c r="H1935" i="1"/>
  <c r="G1488" i="1"/>
  <c r="H1488" i="1"/>
  <c r="H1616" i="1"/>
  <c r="G1616" i="1"/>
  <c r="G1744" i="1"/>
  <c r="H1744" i="1"/>
  <c r="G1936" i="1"/>
  <c r="H1936" i="1"/>
  <c r="G98" i="1"/>
  <c r="H98" i="1"/>
  <c r="G175" i="1"/>
  <c r="H175" i="1"/>
  <c r="G303" i="1"/>
  <c r="H303" i="1"/>
  <c r="G431" i="1"/>
  <c r="H431" i="1"/>
  <c r="G559" i="1"/>
  <c r="H559" i="1"/>
  <c r="G687" i="1"/>
  <c r="H687" i="1"/>
  <c r="G815" i="1"/>
  <c r="H815" i="1"/>
  <c r="G1071" i="1"/>
  <c r="H1071" i="1"/>
  <c r="G1327" i="1"/>
  <c r="H1327" i="1"/>
  <c r="G1455" i="1"/>
  <c r="H1455" i="1"/>
  <c r="G1839" i="1"/>
  <c r="H1839" i="1"/>
  <c r="G58" i="1"/>
  <c r="H58" i="1"/>
  <c r="G122" i="1"/>
  <c r="H122" i="1"/>
  <c r="G184" i="1"/>
  <c r="H184" i="1"/>
  <c r="G312" i="1"/>
  <c r="H312" i="1"/>
  <c r="G440" i="1"/>
  <c r="H440" i="1"/>
  <c r="G568" i="1"/>
  <c r="H568" i="1"/>
  <c r="G696" i="1"/>
  <c r="H696" i="1"/>
  <c r="G824" i="1"/>
  <c r="H824" i="1"/>
  <c r="G952" i="1"/>
  <c r="H952" i="1"/>
  <c r="G1080" i="1"/>
  <c r="H1080" i="1"/>
  <c r="G1208" i="1"/>
  <c r="H1208" i="1"/>
  <c r="G1336" i="1"/>
  <c r="H1336" i="1"/>
  <c r="G1464" i="1"/>
  <c r="H1464" i="1"/>
  <c r="G1592" i="1"/>
  <c r="H1592" i="1"/>
  <c r="G1720" i="1"/>
  <c r="H1720" i="1"/>
  <c r="G1848" i="1"/>
  <c r="H1848" i="1"/>
  <c r="G1976" i="1"/>
  <c r="H1976" i="1"/>
  <c r="G154" i="1"/>
  <c r="H154" i="1"/>
  <c r="G186" i="1"/>
  <c r="H186" i="1"/>
  <c r="G218" i="1"/>
  <c r="H218" i="1"/>
  <c r="G250" i="1"/>
  <c r="H250" i="1"/>
  <c r="G282" i="1"/>
  <c r="H282" i="1"/>
  <c r="G314" i="1"/>
  <c r="H314" i="1"/>
  <c r="G346" i="1"/>
  <c r="H346" i="1"/>
  <c r="G378" i="1"/>
  <c r="H378" i="1"/>
  <c r="G410" i="1"/>
  <c r="H410" i="1"/>
  <c r="G442" i="1"/>
  <c r="H442" i="1"/>
  <c r="G474" i="1"/>
  <c r="H474" i="1"/>
  <c r="G506" i="1"/>
  <c r="H506" i="1"/>
  <c r="G538" i="1"/>
  <c r="H538" i="1"/>
  <c r="G570" i="1"/>
  <c r="H570" i="1"/>
  <c r="G602" i="1"/>
  <c r="H602" i="1"/>
  <c r="G634" i="1"/>
  <c r="H634" i="1"/>
  <c r="G666" i="1"/>
  <c r="H666" i="1"/>
  <c r="G698" i="1"/>
  <c r="H698" i="1"/>
  <c r="G730" i="1"/>
  <c r="H730" i="1"/>
  <c r="G762" i="1"/>
  <c r="H762" i="1"/>
  <c r="G794" i="1"/>
  <c r="H794" i="1"/>
  <c r="G826" i="1"/>
  <c r="H826" i="1"/>
  <c r="G858" i="1"/>
  <c r="H858" i="1"/>
  <c r="G890" i="1"/>
  <c r="H890" i="1"/>
  <c r="G922" i="1"/>
  <c r="H922" i="1"/>
  <c r="G954" i="1"/>
  <c r="H954" i="1"/>
  <c r="G986" i="1"/>
  <c r="H986" i="1"/>
  <c r="G1018" i="1"/>
  <c r="H1018" i="1"/>
  <c r="G1050" i="1"/>
  <c r="H1050" i="1"/>
  <c r="G1082" i="1"/>
  <c r="H1082" i="1"/>
  <c r="G1114" i="1"/>
  <c r="H1114" i="1"/>
  <c r="G1146" i="1"/>
  <c r="H1146" i="1"/>
  <c r="G1178" i="1"/>
  <c r="H1178" i="1"/>
  <c r="G1210" i="1"/>
  <c r="H1210" i="1"/>
  <c r="G1242" i="1"/>
  <c r="H1242" i="1"/>
  <c r="G1274" i="1"/>
  <c r="H1274" i="1"/>
  <c r="G1306" i="1"/>
  <c r="H1306" i="1"/>
  <c r="G1338" i="1"/>
  <c r="H1338" i="1"/>
  <c r="G1370" i="1"/>
  <c r="H1370" i="1"/>
  <c r="G1402" i="1"/>
  <c r="H1402" i="1"/>
  <c r="G1434" i="1"/>
  <c r="H1434" i="1"/>
  <c r="G1466" i="1"/>
  <c r="H1466" i="1"/>
  <c r="G1498" i="1"/>
  <c r="H1498" i="1"/>
  <c r="G1530" i="1"/>
  <c r="H1530" i="1"/>
  <c r="G1562" i="1"/>
  <c r="H1562" i="1"/>
  <c r="G1594" i="1"/>
  <c r="H1594" i="1"/>
  <c r="G1626" i="1"/>
  <c r="H1626" i="1"/>
  <c r="G1658" i="1"/>
  <c r="H1658" i="1"/>
  <c r="G1690" i="1"/>
  <c r="H1690" i="1"/>
  <c r="G1722" i="1"/>
  <c r="H1722" i="1"/>
  <c r="G1754" i="1"/>
  <c r="H1754" i="1"/>
  <c r="G1786" i="1"/>
  <c r="H1786" i="1"/>
  <c r="G1818" i="1"/>
  <c r="H1818" i="1"/>
  <c r="G1850" i="1"/>
  <c r="H1850" i="1"/>
  <c r="G1882" i="1"/>
  <c r="H1882" i="1"/>
  <c r="G1914" i="1"/>
  <c r="H1914" i="1"/>
  <c r="G1946" i="1"/>
  <c r="H1946" i="1"/>
  <c r="G1978" i="1"/>
  <c r="H1978" i="1"/>
  <c r="G2010" i="1"/>
  <c r="H2010" i="1"/>
  <c r="G2042" i="1"/>
  <c r="H2042" i="1"/>
  <c r="G103" i="1"/>
  <c r="H103" i="1"/>
  <c r="G231" i="1"/>
  <c r="H231" i="1"/>
  <c r="G359" i="1"/>
  <c r="H359" i="1"/>
  <c r="G487" i="1"/>
  <c r="H487" i="1"/>
  <c r="G615" i="1"/>
  <c r="H615" i="1"/>
  <c r="G743" i="1"/>
  <c r="H743" i="1"/>
  <c r="G871" i="1"/>
  <c r="H871" i="1"/>
  <c r="G999" i="1"/>
  <c r="H999" i="1"/>
  <c r="G1127" i="1"/>
  <c r="H1127" i="1"/>
  <c r="G1255" i="1"/>
  <c r="H1255" i="1"/>
  <c r="G1383" i="1"/>
  <c r="H1383" i="1"/>
  <c r="G1511" i="1"/>
  <c r="H1511" i="1"/>
  <c r="G1959" i="1"/>
  <c r="H1959" i="1"/>
  <c r="G159" i="1"/>
  <c r="H159" i="1"/>
  <c r="G287" i="1"/>
  <c r="H287" i="1"/>
  <c r="G415" i="1"/>
  <c r="H415" i="1"/>
  <c r="G543" i="1"/>
  <c r="H543" i="1"/>
  <c r="G671" i="1"/>
  <c r="H671" i="1"/>
  <c r="G799" i="1"/>
  <c r="H799" i="1"/>
  <c r="G927" i="1"/>
  <c r="H927" i="1"/>
  <c r="G1055" i="1"/>
  <c r="H1055" i="1"/>
  <c r="G1183" i="1"/>
  <c r="H1183" i="1"/>
  <c r="G1311" i="1"/>
  <c r="H1311" i="1"/>
  <c r="G1439" i="1"/>
  <c r="H1439" i="1"/>
  <c r="G1567" i="1"/>
  <c r="H1567" i="1"/>
  <c r="G407" i="1"/>
  <c r="H407" i="1"/>
  <c r="G599" i="1"/>
  <c r="H599" i="1"/>
  <c r="G919" i="1"/>
  <c r="H919" i="1"/>
  <c r="G1111" i="1"/>
  <c r="H1111" i="1"/>
  <c r="G2007" i="1"/>
  <c r="H2007" i="1"/>
  <c r="G216" i="1"/>
  <c r="H216" i="1"/>
  <c r="G536" i="1"/>
  <c r="H536" i="1"/>
  <c r="G728" i="1"/>
  <c r="H728" i="1"/>
  <c r="G1048" i="1"/>
  <c r="H1048" i="1"/>
  <c r="G1240" i="1"/>
  <c r="H1240" i="1"/>
  <c r="G1368" i="1"/>
  <c r="H1368" i="1"/>
  <c r="G1496" i="1"/>
  <c r="H1496" i="1"/>
  <c r="G1816" i="1"/>
  <c r="H1816" i="1"/>
  <c r="G1944" i="1"/>
  <c r="H1944" i="1"/>
  <c r="G135" i="1"/>
  <c r="H135" i="1"/>
  <c r="G263" i="1"/>
  <c r="H263" i="1"/>
  <c r="G391" i="1"/>
  <c r="H391" i="1"/>
  <c r="G519" i="1"/>
  <c r="H519" i="1"/>
  <c r="G647" i="1"/>
  <c r="H647" i="1"/>
  <c r="G775" i="1"/>
  <c r="H775" i="1"/>
  <c r="G903" i="1"/>
  <c r="H903" i="1"/>
  <c r="G1031" i="1"/>
  <c r="H1031" i="1"/>
  <c r="H1159" i="1"/>
  <c r="G1159" i="1"/>
  <c r="G1287" i="1"/>
  <c r="H1287" i="1"/>
  <c r="G1991" i="1"/>
  <c r="H1991" i="1"/>
  <c r="M2" i="1"/>
  <c r="G66" i="1"/>
  <c r="H66" i="1"/>
  <c r="G943" i="1"/>
  <c r="H943" i="1"/>
  <c r="G1199" i="1"/>
  <c r="H1199" i="1"/>
  <c r="G1583" i="1"/>
  <c r="H1583" i="1"/>
  <c r="G1711" i="1"/>
  <c r="H1711" i="1"/>
  <c r="G1967" i="1"/>
  <c r="H1967" i="1"/>
  <c r="G26" i="1"/>
  <c r="H26" i="1"/>
  <c r="G90" i="1"/>
  <c r="H90" i="1"/>
  <c r="G112" i="1"/>
  <c r="H112" i="1"/>
  <c r="G240" i="1"/>
  <c r="H240" i="1"/>
  <c r="G368" i="1"/>
  <c r="H368" i="1"/>
  <c r="G496" i="1"/>
  <c r="H496" i="1"/>
  <c r="G624" i="1"/>
  <c r="H624" i="1"/>
  <c r="G752" i="1"/>
  <c r="H752" i="1"/>
  <c r="G880" i="1"/>
  <c r="H880" i="1"/>
  <c r="G1008" i="1"/>
  <c r="H1008" i="1"/>
  <c r="G1136" i="1"/>
  <c r="H1136" i="1"/>
  <c r="G1264" i="1"/>
  <c r="H1264" i="1"/>
  <c r="G1392" i="1"/>
  <c r="H1392" i="1"/>
  <c r="G1520" i="1"/>
  <c r="H1520" i="1"/>
  <c r="G1968" i="1"/>
  <c r="H1968" i="1"/>
  <c r="G168" i="1"/>
  <c r="H168" i="1"/>
  <c r="G296" i="1"/>
  <c r="H296" i="1"/>
  <c r="G424" i="1"/>
  <c r="H424" i="1"/>
  <c r="G552" i="1"/>
  <c r="H552" i="1"/>
  <c r="G680" i="1"/>
  <c r="H680" i="1"/>
  <c r="G808" i="1"/>
  <c r="H808" i="1"/>
  <c r="G936" i="1"/>
  <c r="H936" i="1"/>
  <c r="G1064" i="1"/>
  <c r="H1064" i="1"/>
  <c r="G1192" i="1"/>
  <c r="H1192" i="1"/>
  <c r="G1320" i="1"/>
  <c r="H1320" i="1"/>
  <c r="G1448" i="1"/>
  <c r="H1448" i="1"/>
  <c r="G1576" i="1"/>
  <c r="H1576" i="1"/>
  <c r="G96" i="1"/>
  <c r="H96" i="1"/>
  <c r="G416" i="1"/>
  <c r="H416" i="1"/>
  <c r="G608" i="1"/>
  <c r="H608" i="1"/>
  <c r="G928" i="1"/>
  <c r="H928" i="1"/>
  <c r="G1120" i="1"/>
  <c r="H1120" i="1"/>
  <c r="G2016" i="1"/>
  <c r="H2016" i="1"/>
  <c r="G399" i="1"/>
  <c r="H399" i="1"/>
  <c r="G591" i="1"/>
  <c r="H591" i="1"/>
  <c r="G911" i="1"/>
  <c r="H911" i="1"/>
  <c r="G1103" i="1"/>
  <c r="H1103" i="1"/>
  <c r="G1551" i="1"/>
  <c r="H1551" i="1"/>
  <c r="G1679" i="1"/>
  <c r="H1679" i="1"/>
  <c r="G144" i="1"/>
  <c r="H144" i="1"/>
  <c r="G272" i="1"/>
  <c r="H272" i="1"/>
  <c r="G400" i="1"/>
  <c r="H400" i="1"/>
  <c r="G528" i="1"/>
  <c r="H528" i="1"/>
  <c r="G656" i="1"/>
  <c r="H656" i="1"/>
  <c r="G784" i="1"/>
  <c r="H784" i="1"/>
  <c r="G912" i="1"/>
  <c r="H912" i="1"/>
  <c r="G1040" i="1"/>
  <c r="H1040" i="1"/>
  <c r="G1168" i="1"/>
  <c r="H1168" i="1"/>
  <c r="G1296" i="1"/>
  <c r="H1296" i="1"/>
  <c r="G2000" i="1"/>
  <c r="H2000" i="1"/>
  <c r="G1736" i="1"/>
  <c r="H1736" i="1"/>
  <c r="G1864" i="1"/>
  <c r="H1864" i="1"/>
  <c r="G226" i="1"/>
  <c r="H226" i="1"/>
  <c r="G322" i="1"/>
  <c r="H322" i="1"/>
  <c r="G450" i="1"/>
  <c r="H450" i="1"/>
  <c r="G610" i="1"/>
  <c r="H610" i="1"/>
  <c r="G738" i="1"/>
  <c r="H738" i="1"/>
  <c r="G834" i="1"/>
  <c r="H834" i="1"/>
  <c r="G930" i="1"/>
  <c r="H930" i="1"/>
  <c r="G1026" i="1"/>
  <c r="H1026" i="1"/>
  <c r="G1122" i="1"/>
  <c r="H1122" i="1"/>
  <c r="G1250" i="1"/>
  <c r="H1250" i="1"/>
  <c r="G1378" i="1"/>
  <c r="H1378" i="1"/>
  <c r="G1474" i="1"/>
  <c r="H1474" i="1"/>
  <c r="G1570" i="1"/>
  <c r="H1570" i="1"/>
  <c r="G1666" i="1"/>
  <c r="H1666" i="1"/>
  <c r="G1762" i="1"/>
  <c r="H1762" i="1"/>
  <c r="G1922" i="1"/>
  <c r="H1922" i="1"/>
  <c r="G1759" i="1"/>
  <c r="H1759" i="1"/>
  <c r="G1887" i="1"/>
  <c r="H1887" i="1"/>
  <c r="G2015" i="1"/>
  <c r="H2015" i="1"/>
  <c r="G279" i="1"/>
  <c r="H279" i="1"/>
  <c r="G471" i="1"/>
  <c r="H471" i="1"/>
  <c r="G791" i="1"/>
  <c r="H791" i="1"/>
  <c r="G983" i="1"/>
  <c r="H983" i="1"/>
  <c r="G1303" i="1"/>
  <c r="H1303" i="1"/>
  <c r="G1431" i="1"/>
  <c r="H1431" i="1"/>
  <c r="G1559" i="1"/>
  <c r="H1559" i="1"/>
  <c r="G1687" i="1"/>
  <c r="H1687" i="1"/>
  <c r="G1815" i="1"/>
  <c r="H1815" i="1"/>
  <c r="G88" i="1"/>
  <c r="H88" i="1"/>
  <c r="G408" i="1"/>
  <c r="H408" i="1"/>
  <c r="G600" i="1"/>
  <c r="H600" i="1"/>
  <c r="G920" i="1"/>
  <c r="H920" i="1"/>
  <c r="G1112" i="1"/>
  <c r="H1112" i="1"/>
  <c r="G1560" i="1"/>
  <c r="H1560" i="1"/>
  <c r="G1688" i="1"/>
  <c r="H1688" i="1"/>
  <c r="G1351" i="1"/>
  <c r="H1351" i="1"/>
  <c r="G1543" i="1"/>
  <c r="H1543" i="1"/>
  <c r="G1671" i="1"/>
  <c r="H1671" i="1"/>
  <c r="G1799" i="1"/>
  <c r="H1799" i="1"/>
  <c r="G162" i="1"/>
  <c r="H162" i="1"/>
  <c r="G354" i="1"/>
  <c r="H354" i="1"/>
  <c r="G546" i="1"/>
  <c r="H546" i="1"/>
  <c r="G674" i="1"/>
  <c r="H674" i="1"/>
  <c r="G866" i="1"/>
  <c r="H866" i="1"/>
  <c r="G1058" i="1"/>
  <c r="H1058" i="1"/>
  <c r="G1218" i="1"/>
  <c r="H1218" i="1"/>
  <c r="G1346" i="1"/>
  <c r="H1346" i="1"/>
  <c r="G1506" i="1"/>
  <c r="H1506" i="1"/>
  <c r="G1698" i="1"/>
  <c r="H1698" i="1"/>
  <c r="G1826" i="1"/>
  <c r="H1826" i="1"/>
  <c r="G1986" i="1"/>
  <c r="H1986" i="1"/>
  <c r="G111" i="1"/>
  <c r="H111" i="1"/>
  <c r="G239" i="1"/>
  <c r="H239" i="1"/>
  <c r="G367" i="1"/>
  <c r="H367" i="1"/>
  <c r="G495" i="1"/>
  <c r="H495" i="1"/>
  <c r="G623" i="1"/>
  <c r="H623" i="1"/>
  <c r="G751" i="1"/>
  <c r="H751" i="1"/>
  <c r="G879" i="1"/>
  <c r="H879" i="1"/>
  <c r="G1007" i="1"/>
  <c r="H1007" i="1"/>
  <c r="G1135" i="1"/>
  <c r="H1135" i="1"/>
  <c r="G1263" i="1"/>
  <c r="H1263" i="1"/>
  <c r="G1391" i="1"/>
  <c r="H1391" i="1"/>
  <c r="G1519" i="1"/>
  <c r="H1519" i="1"/>
  <c r="G1647" i="1"/>
  <c r="H1647" i="1"/>
  <c r="G1775" i="1"/>
  <c r="H1775" i="1"/>
  <c r="G1903" i="1"/>
  <c r="H1903" i="1"/>
  <c r="G2031" i="1"/>
  <c r="H2031" i="1"/>
  <c r="G1584" i="1"/>
  <c r="H1584" i="1"/>
  <c r="G1712" i="1"/>
  <c r="H1712" i="1"/>
  <c r="G1776" i="1"/>
  <c r="H1776" i="1"/>
  <c r="G2032" i="1"/>
  <c r="H2032" i="1"/>
  <c r="G1768" i="1"/>
  <c r="H1768" i="1"/>
  <c r="G1896" i="1"/>
  <c r="H1896" i="1"/>
  <c r="G2024" i="1"/>
  <c r="H2024" i="1"/>
  <c r="G288" i="1"/>
  <c r="H288" i="1"/>
  <c r="G480" i="1"/>
  <c r="H480" i="1"/>
  <c r="G800" i="1"/>
  <c r="H800" i="1"/>
  <c r="G992" i="1"/>
  <c r="H992" i="1"/>
  <c r="G1312" i="1"/>
  <c r="H1312" i="1"/>
  <c r="G1440" i="1"/>
  <c r="H1440" i="1"/>
  <c r="G1568" i="1"/>
  <c r="H1568" i="1"/>
  <c r="G1696" i="1"/>
  <c r="H1696" i="1"/>
  <c r="G1824" i="1"/>
  <c r="H1824" i="1"/>
  <c r="G271" i="1"/>
  <c r="H271" i="1"/>
  <c r="G463" i="1"/>
  <c r="H463" i="1"/>
  <c r="G783" i="1"/>
  <c r="H783" i="1"/>
  <c r="G975" i="1"/>
  <c r="H975" i="1"/>
  <c r="G1295" i="1"/>
  <c r="H1295" i="1"/>
  <c r="G1423" i="1"/>
  <c r="H1423" i="1"/>
  <c r="G1871" i="1"/>
  <c r="H1871" i="1"/>
  <c r="G1999" i="1"/>
  <c r="H1999" i="1"/>
  <c r="G1360" i="1"/>
  <c r="H1360" i="1"/>
  <c r="G1552" i="1"/>
  <c r="H1552" i="1"/>
  <c r="G1680" i="1"/>
  <c r="H1680" i="1"/>
  <c r="G1808" i="1"/>
  <c r="H1808" i="1"/>
  <c r="G1992" i="1"/>
  <c r="H1992" i="1"/>
  <c r="G42" i="1"/>
  <c r="H42" i="1"/>
  <c r="G504" i="1"/>
  <c r="H504" i="1"/>
  <c r="G632" i="1"/>
  <c r="H632" i="1"/>
  <c r="G1144" i="1"/>
  <c r="H1144" i="1"/>
  <c r="G1272" i="1"/>
  <c r="H1272" i="1"/>
  <c r="G2040" i="1"/>
  <c r="H2040" i="1"/>
  <c r="G138" i="1"/>
  <c r="H138" i="1"/>
  <c r="G170" i="1"/>
  <c r="H170" i="1"/>
  <c r="G202" i="1"/>
  <c r="H202" i="1"/>
  <c r="G234" i="1"/>
  <c r="H234" i="1"/>
  <c r="G266" i="1"/>
  <c r="H266" i="1"/>
  <c r="G298" i="1"/>
  <c r="H298" i="1"/>
  <c r="G330" i="1"/>
  <c r="H330" i="1"/>
  <c r="G362" i="1"/>
  <c r="H362" i="1"/>
  <c r="G394" i="1"/>
  <c r="H394" i="1"/>
  <c r="G426" i="1"/>
  <c r="H426" i="1"/>
  <c r="G458" i="1"/>
  <c r="H458" i="1"/>
  <c r="G490" i="1"/>
  <c r="H490" i="1"/>
  <c r="G522" i="1"/>
  <c r="H522" i="1"/>
  <c r="G554" i="1"/>
  <c r="H554" i="1"/>
  <c r="G586" i="1"/>
  <c r="H586" i="1"/>
  <c r="G618" i="1"/>
  <c r="H618" i="1"/>
  <c r="G650" i="1"/>
  <c r="H650" i="1"/>
  <c r="G682" i="1"/>
  <c r="H682" i="1"/>
  <c r="G714" i="1"/>
  <c r="H714" i="1"/>
  <c r="G746" i="1"/>
  <c r="H746" i="1"/>
  <c r="G778" i="1"/>
  <c r="H778" i="1"/>
  <c r="G810" i="1"/>
  <c r="H810" i="1"/>
  <c r="G842" i="1"/>
  <c r="H842" i="1"/>
  <c r="G874" i="1"/>
  <c r="H874" i="1"/>
  <c r="G906" i="1"/>
  <c r="H906" i="1"/>
  <c r="G938" i="1"/>
  <c r="H938" i="1"/>
  <c r="G970" i="1"/>
  <c r="H970" i="1"/>
  <c r="G1002" i="1"/>
  <c r="H1002" i="1"/>
  <c r="G1034" i="1"/>
  <c r="H1034" i="1"/>
  <c r="G1066" i="1"/>
  <c r="H1066" i="1"/>
  <c r="G1098" i="1"/>
  <c r="H1098" i="1"/>
  <c r="G1130" i="1"/>
  <c r="H1130" i="1"/>
  <c r="G1162" i="1"/>
  <c r="H1162" i="1"/>
  <c r="G1194" i="1"/>
  <c r="H1194" i="1"/>
  <c r="G1226" i="1"/>
  <c r="H1226" i="1"/>
  <c r="G1258" i="1"/>
  <c r="H1258" i="1"/>
  <c r="G1290" i="1"/>
  <c r="H1290" i="1"/>
  <c r="G1322" i="1"/>
  <c r="H1322" i="1"/>
  <c r="G1354" i="1"/>
  <c r="H1354" i="1"/>
  <c r="G1386" i="1"/>
  <c r="H1386" i="1"/>
  <c r="G1418" i="1"/>
  <c r="H1418" i="1"/>
  <c r="G1450" i="1"/>
  <c r="H1450" i="1"/>
  <c r="G1482" i="1"/>
  <c r="H1482" i="1"/>
  <c r="G1514" i="1"/>
  <c r="H1514" i="1"/>
  <c r="G1546" i="1"/>
  <c r="H1546" i="1"/>
  <c r="G1578" i="1"/>
  <c r="H1578" i="1"/>
  <c r="G1610" i="1"/>
  <c r="H1610" i="1"/>
  <c r="G1642" i="1"/>
  <c r="H1642" i="1"/>
  <c r="G1674" i="1"/>
  <c r="H1674" i="1"/>
  <c r="G1706" i="1"/>
  <c r="H1706" i="1"/>
  <c r="G1738" i="1"/>
  <c r="H1738" i="1"/>
  <c r="G1770" i="1"/>
  <c r="H1770" i="1"/>
  <c r="G1802" i="1"/>
  <c r="H1802" i="1"/>
  <c r="G1834" i="1"/>
  <c r="H1834" i="1"/>
  <c r="G1866" i="1"/>
  <c r="H1866" i="1"/>
  <c r="G1898" i="1"/>
  <c r="H1898" i="1"/>
  <c r="G1930" i="1"/>
  <c r="H1930" i="1"/>
  <c r="G1962" i="1"/>
  <c r="H1962" i="1"/>
  <c r="G1994" i="1"/>
  <c r="H1994" i="1"/>
  <c r="G2026" i="1"/>
  <c r="H2026" i="1"/>
  <c r="G167" i="1"/>
  <c r="H167" i="1"/>
  <c r="G295" i="1"/>
  <c r="H295" i="1"/>
  <c r="G423" i="1"/>
  <c r="H423" i="1"/>
  <c r="G551" i="1"/>
  <c r="H551" i="1"/>
  <c r="G679" i="1"/>
  <c r="H679" i="1"/>
  <c r="G807" i="1"/>
  <c r="H807" i="1"/>
  <c r="G935" i="1"/>
  <c r="H935" i="1"/>
  <c r="G1063" i="1"/>
  <c r="H1063" i="1"/>
  <c r="G1191" i="1"/>
  <c r="H1191" i="1"/>
  <c r="G1319" i="1"/>
  <c r="H1319" i="1"/>
  <c r="G1447" i="1"/>
  <c r="H1447" i="1"/>
  <c r="G1831" i="1"/>
  <c r="H1831" i="1"/>
  <c r="G95" i="1"/>
  <c r="H95" i="1"/>
  <c r="G223" i="1"/>
  <c r="H223" i="1"/>
  <c r="G351" i="1"/>
  <c r="H351" i="1"/>
  <c r="G479" i="1"/>
  <c r="H479" i="1"/>
  <c r="G607" i="1"/>
  <c r="H607" i="1"/>
  <c r="G735" i="1"/>
  <c r="H735" i="1"/>
  <c r="G863" i="1"/>
  <c r="H863" i="1"/>
  <c r="G991" i="1"/>
  <c r="H991" i="1"/>
  <c r="G1119" i="1"/>
  <c r="H1119" i="1"/>
  <c r="G1247" i="1"/>
  <c r="H1247" i="1"/>
  <c r="G1375" i="1"/>
  <c r="H1375" i="1"/>
  <c r="G1503" i="1"/>
  <c r="H1503" i="1"/>
  <c r="G1631" i="1"/>
  <c r="H1631" i="1"/>
  <c r="G151" i="1"/>
  <c r="H151" i="1"/>
  <c r="G343" i="1"/>
  <c r="H343" i="1"/>
  <c r="G663" i="1"/>
  <c r="H663" i="1"/>
  <c r="G855" i="1"/>
  <c r="H855" i="1"/>
  <c r="G1175" i="1"/>
  <c r="H1175" i="1"/>
  <c r="G1879" i="1"/>
  <c r="H1879" i="1"/>
  <c r="G280" i="1"/>
  <c r="H280" i="1"/>
  <c r="G472" i="1"/>
  <c r="H472" i="1"/>
  <c r="G792" i="1"/>
  <c r="H792" i="1"/>
  <c r="G984" i="1"/>
  <c r="H984" i="1"/>
  <c r="G1304" i="1"/>
  <c r="H1304" i="1"/>
  <c r="G1432" i="1"/>
  <c r="H1432" i="1"/>
  <c r="G1880" i="1"/>
  <c r="H1880" i="1"/>
  <c r="G2008" i="1"/>
  <c r="H2008" i="1"/>
  <c r="G199" i="1"/>
  <c r="H199" i="1"/>
  <c r="G327" i="1"/>
  <c r="H327" i="1"/>
  <c r="G455" i="1"/>
  <c r="H455" i="1"/>
  <c r="G583" i="1"/>
  <c r="H583" i="1"/>
  <c r="G711" i="1"/>
  <c r="H711" i="1"/>
  <c r="G839" i="1"/>
  <c r="H839" i="1"/>
  <c r="G967" i="1"/>
  <c r="H967" i="1"/>
  <c r="G1095" i="1"/>
  <c r="H1095" i="1"/>
  <c r="G1223" i="1"/>
  <c r="H1223" i="1"/>
  <c r="G1415" i="1"/>
  <c r="H1415" i="1"/>
  <c r="G1863" i="1"/>
  <c r="H1863" i="1"/>
  <c r="G1800" i="1"/>
  <c r="H1800" i="1"/>
  <c r="G34" i="1"/>
  <c r="H34" i="1"/>
  <c r="G130" i="1"/>
  <c r="H130" i="1"/>
  <c r="G258" i="1"/>
  <c r="H258" i="1"/>
  <c r="G386" i="1"/>
  <c r="H386" i="1"/>
  <c r="G514" i="1"/>
  <c r="H514" i="1"/>
  <c r="G642" i="1"/>
  <c r="H642" i="1"/>
  <c r="G802" i="1"/>
  <c r="H802" i="1"/>
  <c r="G994" i="1"/>
  <c r="H994" i="1"/>
  <c r="G1154" i="1"/>
  <c r="H1154" i="1"/>
  <c r="G1282" i="1"/>
  <c r="H1282" i="1"/>
  <c r="G1410" i="1"/>
  <c r="H1410" i="1"/>
  <c r="G1602" i="1"/>
  <c r="H1602" i="1"/>
  <c r="G1794" i="1"/>
  <c r="H1794" i="1"/>
  <c r="G1954" i="1"/>
  <c r="H1954" i="1"/>
  <c r="G1575" i="1"/>
  <c r="H1575" i="1"/>
  <c r="G1767" i="1"/>
  <c r="H1767" i="1"/>
  <c r="G106" i="1"/>
  <c r="H106" i="1"/>
  <c r="G248" i="1"/>
  <c r="H248" i="1"/>
  <c r="G376" i="1"/>
  <c r="H376" i="1"/>
  <c r="G760" i="1"/>
  <c r="H760" i="1"/>
  <c r="G888" i="1"/>
  <c r="H888" i="1"/>
  <c r="G1016" i="1"/>
  <c r="H1016" i="1"/>
  <c r="G1400" i="1"/>
  <c r="H1400" i="1"/>
  <c r="G1528" i="1"/>
  <c r="H1528" i="1"/>
  <c r="G1656" i="1"/>
  <c r="H1656" i="1"/>
  <c r="G1784" i="1"/>
  <c r="H1784" i="1"/>
  <c r="G1912" i="1"/>
  <c r="H1912" i="1"/>
  <c r="G176" i="1"/>
  <c r="H176" i="1"/>
  <c r="G304" i="1"/>
  <c r="H304" i="1"/>
  <c r="G432" i="1"/>
  <c r="H432" i="1"/>
  <c r="H560" i="1"/>
  <c r="G560" i="1"/>
  <c r="G688" i="1"/>
  <c r="H688" i="1"/>
  <c r="G816" i="1"/>
  <c r="H816" i="1"/>
  <c r="G944" i="1"/>
  <c r="H944" i="1"/>
  <c r="G1072" i="1"/>
  <c r="H1072" i="1"/>
  <c r="G1200" i="1"/>
  <c r="H1200" i="1"/>
  <c r="G1328" i="1"/>
  <c r="H1328" i="1"/>
  <c r="G1456" i="1"/>
  <c r="H1456" i="1"/>
  <c r="G1840" i="1"/>
  <c r="H1840" i="1"/>
  <c r="G104" i="1"/>
  <c r="H104" i="1"/>
  <c r="G232" i="1"/>
  <c r="H232" i="1"/>
  <c r="G360" i="1"/>
  <c r="H360" i="1"/>
  <c r="G488" i="1"/>
  <c r="H488" i="1"/>
  <c r="G616" i="1"/>
  <c r="H616" i="1"/>
  <c r="G744" i="1"/>
  <c r="H744" i="1"/>
  <c r="G872" i="1"/>
  <c r="H872" i="1"/>
  <c r="G1000" i="1"/>
  <c r="H1000" i="1"/>
  <c r="G1128" i="1"/>
  <c r="H1128" i="1"/>
  <c r="G1256" i="1"/>
  <c r="H1256" i="1"/>
  <c r="G1384" i="1"/>
  <c r="H1384" i="1"/>
  <c r="G1512" i="1"/>
  <c r="H1512" i="1"/>
  <c r="G1640" i="1"/>
  <c r="H1640" i="1"/>
  <c r="G160" i="1"/>
  <c r="H160" i="1"/>
  <c r="G352" i="1"/>
  <c r="H352" i="1"/>
  <c r="G672" i="1"/>
  <c r="H672" i="1"/>
  <c r="G864" i="1"/>
  <c r="H864" i="1"/>
  <c r="G1184" i="1"/>
  <c r="H1184" i="1"/>
  <c r="G1888" i="1"/>
  <c r="H1888" i="1"/>
  <c r="G143" i="1"/>
  <c r="H143" i="1"/>
  <c r="G335" i="1"/>
  <c r="H335" i="1"/>
  <c r="G655" i="1"/>
  <c r="H655" i="1"/>
  <c r="G847" i="1"/>
  <c r="H847" i="1"/>
  <c r="G1167" i="1"/>
  <c r="H1167" i="1"/>
  <c r="G1615" i="1"/>
  <c r="H1615" i="1"/>
  <c r="G1743" i="1"/>
  <c r="H1743" i="1"/>
  <c r="G208" i="1"/>
  <c r="H208" i="1"/>
  <c r="G336" i="1"/>
  <c r="H336" i="1"/>
  <c r="G464" i="1"/>
  <c r="H464" i="1"/>
  <c r="G592" i="1"/>
  <c r="H592" i="1"/>
  <c r="G720" i="1"/>
  <c r="H720" i="1"/>
  <c r="G848" i="1"/>
  <c r="H848" i="1"/>
  <c r="G976" i="1"/>
  <c r="H976" i="1"/>
  <c r="G1104" i="1"/>
  <c r="H1104" i="1"/>
  <c r="G1232" i="1"/>
  <c r="H1232" i="1"/>
  <c r="G1424" i="1"/>
  <c r="H1424" i="1"/>
  <c r="G1872" i="1"/>
  <c r="H1872" i="1"/>
  <c r="G194" i="1"/>
  <c r="H194" i="1"/>
  <c r="G290" i="1"/>
  <c r="H290" i="1"/>
  <c r="G418" i="1"/>
  <c r="H418" i="1"/>
  <c r="G482" i="1"/>
  <c r="H482" i="1"/>
  <c r="G578" i="1"/>
  <c r="H578" i="1"/>
  <c r="G706" i="1"/>
  <c r="H706" i="1"/>
  <c r="G770" i="1"/>
  <c r="H770" i="1"/>
  <c r="G898" i="1"/>
  <c r="H898" i="1"/>
  <c r="G962" i="1"/>
  <c r="H962" i="1"/>
  <c r="G1090" i="1"/>
  <c r="H1090" i="1"/>
  <c r="G1186" i="1"/>
  <c r="H1186" i="1"/>
  <c r="G1314" i="1"/>
  <c r="H1314" i="1"/>
  <c r="G1442" i="1"/>
  <c r="H1442" i="1"/>
  <c r="G1538" i="1"/>
  <c r="H1538" i="1"/>
  <c r="G1634" i="1"/>
  <c r="H1634" i="1"/>
  <c r="G1730" i="1"/>
  <c r="H1730" i="1"/>
  <c r="G1858" i="1"/>
  <c r="H1858" i="1"/>
  <c r="G1890" i="1"/>
  <c r="H1890" i="1"/>
  <c r="G2018" i="1"/>
  <c r="H2018" i="1"/>
  <c r="G1703" i="1"/>
  <c r="H1703" i="1"/>
  <c r="G2023" i="1"/>
  <c r="H2023" i="1"/>
  <c r="G10" i="1"/>
  <c r="H10" i="1"/>
  <c r="G74" i="1"/>
  <c r="H74" i="1"/>
  <c r="G120" i="1"/>
  <c r="H120" i="1"/>
  <c r="G18" i="1"/>
  <c r="H18" i="1"/>
  <c r="G50" i="1"/>
  <c r="H50" i="1"/>
  <c r="G82" i="1"/>
  <c r="H82" i="1"/>
  <c r="G114" i="1"/>
  <c r="H114" i="1"/>
  <c r="G146" i="1"/>
  <c r="H146" i="1"/>
  <c r="G178" i="1"/>
  <c r="H178" i="1"/>
  <c r="G210" i="1"/>
  <c r="H210" i="1"/>
  <c r="G242" i="1"/>
  <c r="H242" i="1"/>
  <c r="G274" i="1"/>
  <c r="H274" i="1"/>
  <c r="G306" i="1"/>
  <c r="H306" i="1"/>
  <c r="G338" i="1"/>
  <c r="H338" i="1"/>
  <c r="G370" i="1"/>
  <c r="H370" i="1"/>
  <c r="G402" i="1"/>
  <c r="H402" i="1"/>
  <c r="G434" i="1"/>
  <c r="H434" i="1"/>
  <c r="G466" i="1"/>
  <c r="H466" i="1"/>
  <c r="G498" i="1"/>
  <c r="H498" i="1"/>
  <c r="G530" i="1"/>
  <c r="H530" i="1"/>
  <c r="G562" i="1"/>
  <c r="H562" i="1"/>
  <c r="G594" i="1"/>
  <c r="H594" i="1"/>
  <c r="G626" i="1"/>
  <c r="H626" i="1"/>
  <c r="G658" i="1"/>
  <c r="H658" i="1"/>
  <c r="G690" i="1"/>
  <c r="H690" i="1"/>
  <c r="G722" i="1"/>
  <c r="H722" i="1"/>
  <c r="G754" i="1"/>
  <c r="H754" i="1"/>
  <c r="G786" i="1"/>
  <c r="H786" i="1"/>
  <c r="G818" i="1"/>
  <c r="H818" i="1"/>
  <c r="G850" i="1"/>
  <c r="H850" i="1"/>
  <c r="G882" i="1"/>
  <c r="H882" i="1"/>
  <c r="G914" i="1"/>
  <c r="H914" i="1"/>
  <c r="G946" i="1"/>
  <c r="H946" i="1"/>
  <c r="G978" i="1"/>
  <c r="H978" i="1"/>
  <c r="G1010" i="1"/>
  <c r="H1010" i="1"/>
  <c r="G1042" i="1"/>
  <c r="H1042" i="1"/>
  <c r="G1074" i="1"/>
  <c r="H1074" i="1"/>
  <c r="G1106" i="1"/>
  <c r="H1106" i="1"/>
  <c r="G1138" i="1"/>
  <c r="H1138" i="1"/>
  <c r="G1170" i="1"/>
  <c r="H1170" i="1"/>
  <c r="G1202" i="1"/>
  <c r="H1202" i="1"/>
  <c r="G1234" i="1"/>
  <c r="H1234" i="1"/>
  <c r="G1266" i="1"/>
  <c r="H1266" i="1"/>
  <c r="G1298" i="1"/>
  <c r="H1298" i="1"/>
  <c r="G1330" i="1"/>
  <c r="H1330" i="1"/>
  <c r="G1362" i="1"/>
  <c r="H1362" i="1"/>
  <c r="G1394" i="1"/>
  <c r="H1394" i="1"/>
  <c r="G1426" i="1"/>
  <c r="H1426" i="1"/>
  <c r="G1458" i="1"/>
  <c r="H1458" i="1"/>
  <c r="G1490" i="1"/>
  <c r="H1490" i="1"/>
  <c r="G1522" i="1"/>
  <c r="H1522" i="1"/>
  <c r="G1554" i="1"/>
  <c r="H1554" i="1"/>
  <c r="G1586" i="1"/>
  <c r="H1586" i="1"/>
  <c r="G1618" i="1"/>
  <c r="H1618" i="1"/>
  <c r="G1650" i="1"/>
  <c r="H1650" i="1"/>
  <c r="G1682" i="1"/>
  <c r="H1682" i="1"/>
  <c r="G1714" i="1"/>
  <c r="H1714" i="1"/>
  <c r="G1746" i="1"/>
  <c r="H1746" i="1"/>
  <c r="G1778" i="1"/>
  <c r="H1778" i="1"/>
  <c r="G1810" i="1"/>
  <c r="H1810" i="1"/>
  <c r="G1842" i="1"/>
  <c r="H1842" i="1"/>
  <c r="G1874" i="1"/>
  <c r="H1874" i="1"/>
  <c r="G1906" i="1"/>
  <c r="H1906" i="1"/>
  <c r="G1938" i="1"/>
  <c r="H1938" i="1"/>
  <c r="G1970" i="1"/>
  <c r="H1970" i="1"/>
  <c r="G2002" i="1"/>
  <c r="H2002" i="1"/>
  <c r="G2034" i="1"/>
  <c r="H2034" i="1"/>
  <c r="G1639" i="1"/>
  <c r="H1639" i="1"/>
  <c r="G1895" i="1"/>
  <c r="H1895" i="1"/>
  <c r="G1695" i="1"/>
  <c r="H1695" i="1"/>
  <c r="G1823" i="1"/>
  <c r="H1823" i="1"/>
  <c r="G1951" i="1"/>
  <c r="H1951" i="1"/>
  <c r="G215" i="1"/>
  <c r="H215" i="1"/>
  <c r="G535" i="1"/>
  <c r="H535" i="1"/>
  <c r="G727" i="1"/>
  <c r="H727" i="1"/>
  <c r="G1047" i="1"/>
  <c r="H1047" i="1"/>
  <c r="G1239" i="1"/>
  <c r="H1239" i="1"/>
  <c r="G1367" i="1"/>
  <c r="H1367" i="1"/>
  <c r="G1495" i="1"/>
  <c r="H1495" i="1"/>
  <c r="G1623" i="1"/>
  <c r="H1623" i="1"/>
  <c r="G1751" i="1"/>
  <c r="H1751" i="1"/>
  <c r="G1943" i="1"/>
  <c r="H1943" i="1"/>
  <c r="G152" i="1"/>
  <c r="H152" i="1"/>
  <c r="G344" i="1"/>
  <c r="H344" i="1"/>
  <c r="G664" i="1"/>
  <c r="H664" i="1"/>
  <c r="G856" i="1"/>
  <c r="H856" i="1"/>
  <c r="G1176" i="1"/>
  <c r="H1176" i="1"/>
  <c r="G1624" i="1"/>
  <c r="H1624" i="1"/>
  <c r="G1752" i="1"/>
  <c r="H1752" i="1"/>
  <c r="G1479" i="1"/>
  <c r="H1479" i="1"/>
  <c r="G1607" i="1"/>
  <c r="H1607" i="1"/>
  <c r="G1735" i="1"/>
  <c r="H1735" i="1"/>
  <c r="G1927" i="1"/>
  <c r="H1927" i="1"/>
  <c r="G1928" i="1"/>
  <c r="H1928" i="1"/>
</calcChain>
</file>

<file path=xl/sharedStrings.xml><?xml version="1.0" encoding="utf-8"?>
<sst xmlns="http://schemas.openxmlformats.org/spreadsheetml/2006/main" count="67356" uniqueCount="15231">
  <si>
    <t>Name</t>
  </si>
  <si>
    <t>Rating</t>
  </si>
  <si>
    <t>Reviews</t>
  </si>
  <si>
    <t>Company_type</t>
  </si>
  <si>
    <t>Headquarter</t>
  </si>
  <si>
    <t>Old</t>
  </si>
  <si>
    <t>No. of Employees</t>
  </si>
  <si>
    <t>Tags</t>
  </si>
  <si>
    <t>TCS</t>
  </si>
  <si>
    <t>(47k Reviews)</t>
  </si>
  <si>
    <t>Public</t>
  </si>
  <si>
    <t>Mumbai,Maharashtra + 267 more</t>
  </si>
  <si>
    <t>54 years old</t>
  </si>
  <si>
    <t>1 Lakh+ Employees (India)</t>
  </si>
  <si>
    <t>BPO / Call Centre</t>
  </si>
  <si>
    <t>Accenture</t>
  </si>
  <si>
    <t>(31.2k Reviews)</t>
  </si>
  <si>
    <t>Dublin + 140 more</t>
  </si>
  <si>
    <t>33 years old</t>
  </si>
  <si>
    <t>IT Services &amp; Consulting</t>
  </si>
  <si>
    <t>Cognizant</t>
  </si>
  <si>
    <t>(28.4k Reviews)</t>
  </si>
  <si>
    <t>Private</t>
  </si>
  <si>
    <t>Teaneck. New Jersey. + 93 more</t>
  </si>
  <si>
    <t>28 years old</t>
  </si>
  <si>
    <t>ICICI Bank</t>
  </si>
  <si>
    <t>(33.8k Reviews)</t>
  </si>
  <si>
    <t>Mumbai,Maharashtra + 1021 more</t>
  </si>
  <si>
    <t>Financial Services</t>
  </si>
  <si>
    <t>HDFC Bank</t>
  </si>
  <si>
    <t>(38.2k Reviews)</t>
  </si>
  <si>
    <t>Mumbai,Maharashtra + 1172 more</t>
  </si>
  <si>
    <t>Wipro</t>
  </si>
  <si>
    <t>(27.3k Reviews)</t>
  </si>
  <si>
    <t>Bangalore/Bengaluru,Karnataka + 227 more</t>
  </si>
  <si>
    <t>77 years old</t>
  </si>
  <si>
    <t>Infosys</t>
  </si>
  <si>
    <t>(27k Reviews)</t>
  </si>
  <si>
    <t>Bengaluru/Bangalore,Karnataka + 121 more</t>
  </si>
  <si>
    <t>41 years old</t>
  </si>
  <si>
    <t>Capgemini</t>
  </si>
  <si>
    <t>(23k Reviews)</t>
  </si>
  <si>
    <t>Paris + 76 more</t>
  </si>
  <si>
    <t>55 years old</t>
  </si>
  <si>
    <t>Internet</t>
  </si>
  <si>
    <t>Tech Mahindra</t>
  </si>
  <si>
    <t>(20.9k Reviews)</t>
  </si>
  <si>
    <t>Pune,Maharashtra + 209 more</t>
  </si>
  <si>
    <t>36 years old</t>
  </si>
  <si>
    <t>50k-1 Lakh Employees (India)</t>
  </si>
  <si>
    <t>Consulting</t>
  </si>
  <si>
    <t>Genpact</t>
  </si>
  <si>
    <t>(20.3k Reviews)</t>
  </si>
  <si>
    <t>New York,New York + 65 more</t>
  </si>
  <si>
    <t>25 years old</t>
  </si>
  <si>
    <t>HCL Technologies</t>
  </si>
  <si>
    <t>(17.5k Reviews)</t>
  </si>
  <si>
    <t>Noida,Uttar Pradesh + 138 more</t>
  </si>
  <si>
    <t>31 years old</t>
  </si>
  <si>
    <t>Axis Bank</t>
  </si>
  <si>
    <t>(18.4k Reviews)</t>
  </si>
  <si>
    <t>Mumbai,Maharashtra + 1046 more</t>
  </si>
  <si>
    <t>29 years old</t>
  </si>
  <si>
    <t>Amazon</t>
  </si>
  <si>
    <t>(16.9k Reviews)</t>
  </si>
  <si>
    <t>Seattle,Washington + 351 more</t>
  </si>
  <si>
    <t>IBM</t>
  </si>
  <si>
    <t>(20.8k Reviews)</t>
  </si>
  <si>
    <t>Armonk,New York + 115 more</t>
  </si>
  <si>
    <t>111 years old</t>
  </si>
  <si>
    <t>BPO/KPO</t>
  </si>
  <si>
    <t>Concentrix Corpo...</t>
  </si>
  <si>
    <t>(14.9k Reviews)</t>
  </si>
  <si>
    <t>Fremont,California + 67 more</t>
  </si>
  <si>
    <t>39 years old</t>
  </si>
  <si>
    <t>10k-50k Employees (India)</t>
  </si>
  <si>
    <t>Larsen &amp; Toubro ...</t>
  </si>
  <si>
    <t>(24k Reviews)</t>
  </si>
  <si>
    <t>Mumbai,Maharashtra + 514 more</t>
  </si>
  <si>
    <t>84 years old</t>
  </si>
  <si>
    <t>Industrial Equipment / Machinery</t>
  </si>
  <si>
    <t>Reliance jio</t>
  </si>
  <si>
    <t>(14.4k Reviews)</t>
  </si>
  <si>
    <t>Navi Mumbai,Maharashtra + 939 more</t>
  </si>
  <si>
    <t>15 years old</t>
  </si>
  <si>
    <t>Telecom / ISP</t>
  </si>
  <si>
    <t>Vodafone Idea</t>
  </si>
  <si>
    <t>(13.7k Reviews)</t>
  </si>
  <si>
    <t>Gandhinagar,Gujrat + 557 more</t>
  </si>
  <si>
    <t>4 years old</t>
  </si>
  <si>
    <t>HDB Financial Se...</t>
  </si>
  <si>
    <t>(12.9k Reviews)</t>
  </si>
  <si>
    <t>Ahmedabad,Gujrat + 750 more</t>
  </si>
  <si>
    <t>Teleperformance</t>
  </si>
  <si>
    <t>(13.9k Reviews)</t>
  </si>
  <si>
    <t>Paris + 119 more</t>
  </si>
  <si>
    <t>44 years old</t>
  </si>
  <si>
    <t>Kotak Mahindra B...</t>
  </si>
  <si>
    <t>(13.3k Reviews)</t>
  </si>
  <si>
    <t>Mumbai,Maharashtra + 466 more</t>
  </si>
  <si>
    <t>19 years old</t>
  </si>
  <si>
    <t>Reliance Industr...</t>
  </si>
  <si>
    <t>(41.6k Reviews)</t>
  </si>
  <si>
    <t>Navi Mumbai,Maharashtra + 460 more</t>
  </si>
  <si>
    <t>49 years old</t>
  </si>
  <si>
    <t>Manufacturing</t>
  </si>
  <si>
    <t>Bharti Airtel</t>
  </si>
  <si>
    <t>(12.5k Reviews)</t>
  </si>
  <si>
    <t>Gurgaon/Gurugram,Haryana + 493 more</t>
  </si>
  <si>
    <t>27 years old</t>
  </si>
  <si>
    <t>Deloitte</t>
  </si>
  <si>
    <t>(9.9k Reviews)</t>
  </si>
  <si>
    <t>New York,New York + 130 more</t>
  </si>
  <si>
    <t>177 years old</t>
  </si>
  <si>
    <t>Tata Motors</t>
  </si>
  <si>
    <t>(12.1k Reviews)</t>
  </si>
  <si>
    <t>Pune,Maharashtra + 381 more</t>
  </si>
  <si>
    <t>Automobile</t>
  </si>
  <si>
    <t>Reliance Retail</t>
  </si>
  <si>
    <t>(14.6k Reviews)</t>
  </si>
  <si>
    <t>Navi Mumbai,Maharashtra + 604 more</t>
  </si>
  <si>
    <t>16 years old</t>
  </si>
  <si>
    <t>Gems &amp; Jewellery</t>
  </si>
  <si>
    <t>WNS</t>
  </si>
  <si>
    <t>(6.8k Reviews)</t>
  </si>
  <si>
    <t>Mumbai,Maharashtra + 21 more</t>
  </si>
  <si>
    <t>26 years old</t>
  </si>
  <si>
    <t>Mahindra &amp; Mahin...</t>
  </si>
  <si>
    <t>Mumbai,Maharashtra + 404 more</t>
  </si>
  <si>
    <t>IndusInd Bank</t>
  </si>
  <si>
    <t>(6.6k Reviews)</t>
  </si>
  <si>
    <t>Gurgaon/Gurugram,Haryana + 540 more</t>
  </si>
  <si>
    <t>Flipkart</t>
  </si>
  <si>
    <t>(10.8k Reviews)</t>
  </si>
  <si>
    <t>Bangalore,Karnataka + 417 more</t>
  </si>
  <si>
    <t>DXC Technology</t>
  </si>
  <si>
    <t>(7k Reviews)</t>
  </si>
  <si>
    <t>Minato,Tokyo + 56 more</t>
  </si>
  <si>
    <t>5 years old</t>
  </si>
  <si>
    <t>Hinduja Global S...</t>
  </si>
  <si>
    <t>(6k Reviews)</t>
  </si>
  <si>
    <t>Bangalore/Bengaluru,Karnataka + 73 more</t>
  </si>
  <si>
    <t>22 years old</t>
  </si>
  <si>
    <t>BYJU'S</t>
  </si>
  <si>
    <t>(10.6k Reviews)</t>
  </si>
  <si>
    <t>Bangalore,Karnataka + 175 more</t>
  </si>
  <si>
    <t>11 years old</t>
  </si>
  <si>
    <t>1k-5k Employees (India)</t>
  </si>
  <si>
    <t>Ernst &amp; Young</t>
  </si>
  <si>
    <t>(5.9k Reviews)</t>
  </si>
  <si>
    <t>London + 70 more</t>
  </si>
  <si>
    <t>20 years old</t>
  </si>
  <si>
    <t>Maruti Suzuki</t>
  </si>
  <si>
    <t>(5.8k Reviews)</t>
  </si>
  <si>
    <t>New Delhi,Delhi + 372 more</t>
  </si>
  <si>
    <t>Infosys BPM</t>
  </si>
  <si>
    <t>(5.6k Reviews)</t>
  </si>
  <si>
    <t>Bangalore/Bengaluru,Karnataka + 46 more</t>
  </si>
  <si>
    <t>HSBC</t>
  </si>
  <si>
    <t>(5.7k Reviews)</t>
  </si>
  <si>
    <t>Pune,Maharashtra + 53 more</t>
  </si>
  <si>
    <t>Ericsson</t>
  </si>
  <si>
    <t>(5.3k Reviews)</t>
  </si>
  <si>
    <t>Stockholm,Stockholm County + 130 more</t>
  </si>
  <si>
    <t>146 years old</t>
  </si>
  <si>
    <t>Bajaj Finserv</t>
  </si>
  <si>
    <t>(5.1k Reviews)</t>
  </si>
  <si>
    <t>Pune,Maharashtra + 645 more</t>
  </si>
  <si>
    <t>FinTech / Payments</t>
  </si>
  <si>
    <t>IDFC FIRST Bank</t>
  </si>
  <si>
    <t>(5k Reviews)</t>
  </si>
  <si>
    <t>Mumbai,Maharashtra + 370 more</t>
  </si>
  <si>
    <t>Conneqt Business...</t>
  </si>
  <si>
    <t>Mumbai,Maharashtra + 151 more</t>
  </si>
  <si>
    <t>Dr. Reddy's</t>
  </si>
  <si>
    <t>(4.9k Reviews)</t>
  </si>
  <si>
    <t>Hyderabad/Secunderabad,Telangana + 129 more</t>
  </si>
  <si>
    <t>Clinical Research / Contract Research</t>
  </si>
  <si>
    <t>Startek</t>
  </si>
  <si>
    <t>(4.8k Reviews)</t>
  </si>
  <si>
    <t>Mumbai,Maharashtra + 49 more</t>
  </si>
  <si>
    <t>5k-10k Employees (India)</t>
  </si>
  <si>
    <t>Mphasis</t>
  </si>
  <si>
    <t>(4.7k Reviews)</t>
  </si>
  <si>
    <t>Bangalore/Bengaluru,Karnataka + 40 more</t>
  </si>
  <si>
    <t>24 years old</t>
  </si>
  <si>
    <t>Hardware &amp; Networking</t>
  </si>
  <si>
    <t>Sutherland Globa...</t>
  </si>
  <si>
    <t>Pittsford,New York + 39 more</t>
  </si>
  <si>
    <t>Facility Management Services</t>
  </si>
  <si>
    <t>Cipla Pharmaceut...</t>
  </si>
  <si>
    <t>Mumbai,Maharashtra + 184 more</t>
  </si>
  <si>
    <t>87 years old</t>
  </si>
  <si>
    <t>Jana Small Finan...</t>
  </si>
  <si>
    <t>(4.6k Reviews)</t>
  </si>
  <si>
    <t>Bangalore/Bengaluru,Karnataka + 305 more</t>
  </si>
  <si>
    <t>Banking</t>
  </si>
  <si>
    <t>Yes Bank</t>
  </si>
  <si>
    <t>(4.5k Reviews)</t>
  </si>
  <si>
    <t>Mumbai,Maharashtra + 353 more</t>
  </si>
  <si>
    <t>18 years old</t>
  </si>
  <si>
    <t>Asian Paints</t>
  </si>
  <si>
    <t>Mumbai,Maharashtra + 333 more</t>
  </si>
  <si>
    <t>80 years old</t>
  </si>
  <si>
    <t>Chemicals / Agri Inputs</t>
  </si>
  <si>
    <t>ICICI Prudential...</t>
  </si>
  <si>
    <t>(4.4k Reviews)</t>
  </si>
  <si>
    <t>Mumbai,Maharashtra + 395 more</t>
  </si>
  <si>
    <t>HCL Group</t>
  </si>
  <si>
    <t>(23.5k Reviews)</t>
  </si>
  <si>
    <t>Chennai + 68 more</t>
  </si>
  <si>
    <t>NTT DATA</t>
  </si>
  <si>
    <t>Chiyoda City,Tokyo + 38 more</t>
  </si>
  <si>
    <t>34 years old</t>
  </si>
  <si>
    <t>Udaan</t>
  </si>
  <si>
    <t>(4.2k Reviews)</t>
  </si>
  <si>
    <t>Bangalore,Karnataka + 293 more</t>
  </si>
  <si>
    <t>6 years old</t>
  </si>
  <si>
    <t>Consumer goods</t>
  </si>
  <si>
    <t>Indian Army</t>
  </si>
  <si>
    <t>(4.1k Reviews)</t>
  </si>
  <si>
    <t>New Delhi,Delhi + 263 more</t>
  </si>
  <si>
    <t>127 years old</t>
  </si>
  <si>
    <t>Defence &amp; Aerospace</t>
  </si>
  <si>
    <t>HDFC Life</t>
  </si>
  <si>
    <t>(5.4k Reviews)</t>
  </si>
  <si>
    <t>Mumbai,Maharashtra + 398 more</t>
  </si>
  <si>
    <t>EXL Service</t>
  </si>
  <si>
    <t>(5.2k Reviews)</t>
  </si>
  <si>
    <t>New York City,New York + 28 more</t>
  </si>
  <si>
    <t>23 years old</t>
  </si>
  <si>
    <t>Home Credit Fina...</t>
  </si>
  <si>
    <t>(3.9k Reviews)</t>
  </si>
  <si>
    <t>Gurugram + 101 more</t>
  </si>
  <si>
    <t>10 years old</t>
  </si>
  <si>
    <t>NBFC</t>
  </si>
  <si>
    <t>L&amp;T Infotech</t>
  </si>
  <si>
    <t>Mumbai,Maharashtra + 76 more</t>
  </si>
  <si>
    <t>PwC</t>
  </si>
  <si>
    <t>Partnership</t>
  </si>
  <si>
    <t>London + 60 more</t>
  </si>
  <si>
    <t>Lupin</t>
  </si>
  <si>
    <t>Mumbai,Maharashtra + 120 more</t>
  </si>
  <si>
    <t>Biotech &amp; Life sciences</t>
  </si>
  <si>
    <t>UltraTech Cement</t>
  </si>
  <si>
    <t>Mumbai,Maharashtra + 326 more</t>
  </si>
  <si>
    <t>Building Material</t>
  </si>
  <si>
    <t>Bajaj Finance</t>
  </si>
  <si>
    <t>Pune,Maharashtra + 593 more</t>
  </si>
  <si>
    <t>35 years old</t>
  </si>
  <si>
    <t>Hindustan Unilev...</t>
  </si>
  <si>
    <t>(4.3k Reviews)</t>
  </si>
  <si>
    <t>Mumbai,Maharashtra + 345 more</t>
  </si>
  <si>
    <t>89 years old</t>
  </si>
  <si>
    <t>FMCG</t>
  </si>
  <si>
    <t>ITC</t>
  </si>
  <si>
    <t>(7.1k Reviews)</t>
  </si>
  <si>
    <t>Kolkata,West Bengal + 223 more</t>
  </si>
  <si>
    <t>47 years old</t>
  </si>
  <si>
    <t>Ujjivan Small Fi...</t>
  </si>
  <si>
    <t>(3.7k Reviews)</t>
  </si>
  <si>
    <t>Bangalore/Bengaluru,Karnataka + 375 more</t>
  </si>
  <si>
    <t>Zydus Cadila</t>
  </si>
  <si>
    <t>Ahmedabad,Â India + 119 more</t>
  </si>
  <si>
    <t>70 years old</t>
  </si>
  <si>
    <t>Paytm</t>
  </si>
  <si>
    <t>Noida + 228 more</t>
  </si>
  <si>
    <t>12 years old</t>
  </si>
  <si>
    <t>Advertising / PR / Events</t>
  </si>
  <si>
    <t>OPPO</t>
  </si>
  <si>
    <t>(3.8k Reviews)</t>
  </si>
  <si>
    <t>Dongguan,Guangdong + 312 more</t>
  </si>
  <si>
    <t>KPMG</t>
  </si>
  <si>
    <t>Bengaluru/Bangalore + 50 more</t>
  </si>
  <si>
    <t>10k-50k Employees (Global)</t>
  </si>
  <si>
    <t>Mindtree</t>
  </si>
  <si>
    <t>(3.5k Reviews)</t>
  </si>
  <si>
    <t>Bangalore/Bengaluru,Karnataka + 25 more</t>
  </si>
  <si>
    <t>IIFL</t>
  </si>
  <si>
    <t>Mumbai,Maharashtra + 464 more</t>
  </si>
  <si>
    <t>Shapoorji Pallon...</t>
  </si>
  <si>
    <t>(6.7k Reviews)</t>
  </si>
  <si>
    <t>Mumbai,Maharashtra + 136 more</t>
  </si>
  <si>
    <t>157 years old</t>
  </si>
  <si>
    <t>Power</t>
  </si>
  <si>
    <t>JP Morgan Chase</t>
  </si>
  <si>
    <t>New York,New York + 20 more</t>
  </si>
  <si>
    <t>Shriram Transpor...</t>
  </si>
  <si>
    <t>Mumbai,Maharashtra + 646 more</t>
  </si>
  <si>
    <t>43 years old</t>
  </si>
  <si>
    <t>Ashok Leyland</t>
  </si>
  <si>
    <t>Chennai,Tamil Nadu + 183 more</t>
  </si>
  <si>
    <t>74 years old</t>
  </si>
  <si>
    <t>Sun Pharmaceutic...</t>
  </si>
  <si>
    <t>Mumbai + 145 more</t>
  </si>
  <si>
    <t>Analytics / KPO / Research</t>
  </si>
  <si>
    <t>Vivo</t>
  </si>
  <si>
    <t>(3.4k Reviews)</t>
  </si>
  <si>
    <t>Gurgaon/Gurugram,Haryana + 323 more</t>
  </si>
  <si>
    <t>13 years old</t>
  </si>
  <si>
    <t>Mumbai,Maharashtra + 547 more</t>
  </si>
  <si>
    <t>Aurobindo Pharma</t>
  </si>
  <si>
    <t>(3.6k Reviews)</t>
  </si>
  <si>
    <t>Hyderabad/Secunderabad,Telangana + 51 more</t>
  </si>
  <si>
    <t>Biotechnology</t>
  </si>
  <si>
    <t>Wells Fargo Indi...</t>
  </si>
  <si>
    <t>(3.3k Reviews)</t>
  </si>
  <si>
    <t>San Francisco,California + 10 more</t>
  </si>
  <si>
    <t>170 years old</t>
  </si>
  <si>
    <t>Intelenet Global...</t>
  </si>
  <si>
    <t>Mumbai,Maharashtra + 56 more</t>
  </si>
  <si>
    <t>Fidelity Nationa...</t>
  </si>
  <si>
    <t>Jacksonville,Florida + 31 more</t>
  </si>
  <si>
    <t>Apollo Hospitals</t>
  </si>
  <si>
    <t>San Francisco,California + 161 more</t>
  </si>
  <si>
    <t>Medical Services / Hospital</t>
  </si>
  <si>
    <t>Hewlett-Packard ...</t>
  </si>
  <si>
    <t>Houston,Texas + 87 more</t>
  </si>
  <si>
    <t>7 years old</t>
  </si>
  <si>
    <t>Bandhan Bank</t>
  </si>
  <si>
    <t>Kolkata,West Bengal + 521 more</t>
  </si>
  <si>
    <t>21 years old</t>
  </si>
  <si>
    <t>Reliance Communi...</t>
  </si>
  <si>
    <t>(4k Reviews)</t>
  </si>
  <si>
    <t>Navi Mumbai,Maharashtra + 364 more</t>
  </si>
  <si>
    <t>Siemens</t>
  </si>
  <si>
    <t>Munich,Bavaria + 103 more</t>
  </si>
  <si>
    <t>175 years old</t>
  </si>
  <si>
    <t>Future Group</t>
  </si>
  <si>
    <t>(10.2k Reviews)</t>
  </si>
  <si>
    <t>Mumbai,Maharashtra + 196 more</t>
  </si>
  <si>
    <t>9 years old</t>
  </si>
  <si>
    <t>Nokia</t>
  </si>
  <si>
    <t>Espoo,Southern Finland + 168 more</t>
  </si>
  <si>
    <t>Delhivery</t>
  </si>
  <si>
    <t>Delhi,NCT + 451 more</t>
  </si>
  <si>
    <t>iEnergizer</t>
  </si>
  <si>
    <t>(3.2k Reviews)</t>
  </si>
  <si>
    <t>Noida,Uttar Pradesh + 14 more</t>
  </si>
  <si>
    <t>eClerx</t>
  </si>
  <si>
    <t>(3.1k Reviews)</t>
  </si>
  <si>
    <t>Mumbai,Maharashtra + 15 more</t>
  </si>
  <si>
    <t>Max Life Insuran...</t>
  </si>
  <si>
    <t>JV</t>
  </si>
  <si>
    <t>Gurgaon/Gurugram,Haryana + 282 more</t>
  </si>
  <si>
    <t>AU Small Finance...</t>
  </si>
  <si>
    <t>Jaipur,Rajasthan + 281 more</t>
  </si>
  <si>
    <t>First Source</t>
  </si>
  <si>
    <t>(3k Reviews)</t>
  </si>
  <si>
    <t>Mumbai,Maharashtra + 44 more</t>
  </si>
  <si>
    <t>Oracle</t>
  </si>
  <si>
    <t>Austin,Texas + 30 more</t>
  </si>
  <si>
    <t>45 years old</t>
  </si>
  <si>
    <t>TVS Motor</t>
  </si>
  <si>
    <t>Chennai,Tamil Nadu + 237 more</t>
  </si>
  <si>
    <t>Hero MotoCorp</t>
  </si>
  <si>
    <t>Gurgaon/Gurugram,Haryana + 260 more</t>
  </si>
  <si>
    <t>38 years old</t>
  </si>
  <si>
    <t>Oyo Rooms</t>
  </si>
  <si>
    <t>Gurgaon,Haryana + 103 more</t>
  </si>
  <si>
    <t>Tata Projects</t>
  </si>
  <si>
    <t>Mumbai,Maharashtra + 188 more</t>
  </si>
  <si>
    <t>Engineering &amp; Construction</t>
  </si>
  <si>
    <t>Wipro BPS</t>
  </si>
  <si>
    <t>(2.9k Reviews)</t>
  </si>
  <si>
    <t>Bengaluru + 36 more</t>
  </si>
  <si>
    <t>Hexaware Technol...</t>
  </si>
  <si>
    <t>Mumbai,Maharashtra + 29 more</t>
  </si>
  <si>
    <t>32 years old</t>
  </si>
  <si>
    <t>TATA Steel</t>
  </si>
  <si>
    <t>Mumbai,Maharashtra + 121 more</t>
  </si>
  <si>
    <t>115 years old</t>
  </si>
  <si>
    <t>Iron &amp; Steel</t>
  </si>
  <si>
    <t>JSW Steel</t>
  </si>
  <si>
    <t>Mumbai,Maharashtra + 91 more</t>
  </si>
  <si>
    <t>40 years old</t>
  </si>
  <si>
    <t>JLL</t>
  </si>
  <si>
    <t>Mumbai,Maharashtra + 57 more</t>
  </si>
  <si>
    <t>Real Estate</t>
  </si>
  <si>
    <t>Cyient</t>
  </si>
  <si>
    <t>Hyderabad/Secunderabad,Telangana + 24 more</t>
  </si>
  <si>
    <t>Hyundai Motor</t>
  </si>
  <si>
    <t>Seoul + 219 more</t>
  </si>
  <si>
    <t>Bosch</t>
  </si>
  <si>
    <t>(6.2k Reviews)</t>
  </si>
  <si>
    <t>Gerlingen,Baden-Wuerttemberg + 84 more</t>
  </si>
  <si>
    <t>136 years old</t>
  </si>
  <si>
    <t>JustDial</t>
  </si>
  <si>
    <t>(2.8k Reviews)</t>
  </si>
  <si>
    <t>Mumbai,Maharashtra + 122 more</t>
  </si>
  <si>
    <t>Bajaj Allianz Li...</t>
  </si>
  <si>
    <t>Pune + 395 more</t>
  </si>
  <si>
    <t>Quess</t>
  </si>
  <si>
    <t>(8.7k Reviews)</t>
  </si>
  <si>
    <t>Bangalore + 324 more</t>
  </si>
  <si>
    <t>Atos Syntel</t>
  </si>
  <si>
    <t>Troy,Michigan + 15 more</t>
  </si>
  <si>
    <t>42 years old</t>
  </si>
  <si>
    <t>Samsung</t>
  </si>
  <si>
    <t>(7.4k Reviews)</t>
  </si>
  <si>
    <t>Seoul + 347 more</t>
  </si>
  <si>
    <t>Megha Engineerin...</t>
  </si>
  <si>
    <t>(2.6k Reviews)</t>
  </si>
  <si>
    <t>Hyderabad/Secunderabad,Telangana + 192 more</t>
  </si>
  <si>
    <t>Manappuram Finan...</t>
  </si>
  <si>
    <t>Thrissur/Trichur,Kerala + 384 more</t>
  </si>
  <si>
    <t>73 years old</t>
  </si>
  <si>
    <t>L&amp;T Construction</t>
  </si>
  <si>
    <t>Chennai + 258 more</t>
  </si>
  <si>
    <t>78 years old</t>
  </si>
  <si>
    <t>Omega Healthcare</t>
  </si>
  <si>
    <t>Florida + 27 more</t>
  </si>
  <si>
    <t>Viatris</t>
  </si>
  <si>
    <t>Canonsburg,Pennsylvania + 61 more</t>
  </si>
  <si>
    <t>61 years old</t>
  </si>
  <si>
    <t>BNY Mellon</t>
  </si>
  <si>
    <t>New York City,New York + 10 more</t>
  </si>
  <si>
    <t>Investment Banking / Venture Capital / Private Equity</t>
  </si>
  <si>
    <t>SBI Cards &amp; Paym...</t>
  </si>
  <si>
    <t>(2.5k Reviews)</t>
  </si>
  <si>
    <t>Government</t>
  </si>
  <si>
    <t>Gurgaon/Gurugram,Haryana + 236 more</t>
  </si>
  <si>
    <t>D Mart</t>
  </si>
  <si>
    <t>Mumbai,Maharashtra + 157 more</t>
  </si>
  <si>
    <t>Retail</t>
  </si>
  <si>
    <t>Fullerton India</t>
  </si>
  <si>
    <t>Mumbai + 392 more</t>
  </si>
  <si>
    <t>Aditya Birla Fas...</t>
  </si>
  <si>
    <t>Mumbai + 192 more</t>
  </si>
  <si>
    <t>Textile &amp; Apparel</t>
  </si>
  <si>
    <t>Cummins</t>
  </si>
  <si>
    <t>Columbus,Indiana + 80 more</t>
  </si>
  <si>
    <t>60 years old</t>
  </si>
  <si>
    <t>UnitedHealth</t>
  </si>
  <si>
    <t>Minnetonka,Minnesota + 11 more</t>
  </si>
  <si>
    <t>Godrej &amp; Boyce M...</t>
  </si>
  <si>
    <t>Mumbai,Maharashtra + 115 more</t>
  </si>
  <si>
    <t>125 years old</t>
  </si>
  <si>
    <t>IQVIA</t>
  </si>
  <si>
    <t>Durham + 37 more</t>
  </si>
  <si>
    <t>CBRE</t>
  </si>
  <si>
    <t>(2.4k Reviews)</t>
  </si>
  <si>
    <t>Los Angeles,California + 51 more</t>
  </si>
  <si>
    <t>116 years old</t>
  </si>
  <si>
    <t>Dominos Pizza</t>
  </si>
  <si>
    <t>Ypsilanti,Michigan + 203 more</t>
  </si>
  <si>
    <t>62 years old</t>
  </si>
  <si>
    <t>Royal Enfield</t>
  </si>
  <si>
    <t>Gurgaon/Gurugram,Haryana + 233 more</t>
  </si>
  <si>
    <t>121 years old</t>
  </si>
  <si>
    <t>Equitas Small Fi...</t>
  </si>
  <si>
    <t>Chennai,Tamil Nadu + 286 more</t>
  </si>
  <si>
    <t>Bajaj Auto</t>
  </si>
  <si>
    <t>Pune,Maharashtra + 207 more</t>
  </si>
  <si>
    <t>Nagarjuna Constr...</t>
  </si>
  <si>
    <t>Hyderabad/Secunderabad,Telangana + 177 more</t>
  </si>
  <si>
    <t>Axis Direct</t>
  </si>
  <si>
    <t>San Mateo,California + 263 more</t>
  </si>
  <si>
    <t>JBM Group</t>
  </si>
  <si>
    <t>Gurgaon/Gurugram,Haryana + 72 more</t>
  </si>
  <si>
    <t>State Bank of In...</t>
  </si>
  <si>
    <t>Mumbai,Maharashtra + 336 more</t>
  </si>
  <si>
    <t>216 years old</t>
  </si>
  <si>
    <t>Nagarro</t>
  </si>
  <si>
    <t>Munich,Bavaria + 29 more</t>
  </si>
  <si>
    <t>Emerging Technologies</t>
  </si>
  <si>
    <t>Wipro Consumer ...</t>
  </si>
  <si>
    <t>(29.8k Reviews)</t>
  </si>
  <si>
    <t>Bangalore/Bengaluru,Karnataka + 72 more</t>
  </si>
  <si>
    <t>ICICI Lombard Ge...</t>
  </si>
  <si>
    <t>(2.3k Reviews)</t>
  </si>
  <si>
    <t>Mumbai,Maharashtra + 195 more</t>
  </si>
  <si>
    <t>Wipro Infotech</t>
  </si>
  <si>
    <t>Bangalore + 114 more</t>
  </si>
  <si>
    <t>1 Lakh+ Employees (Global)</t>
  </si>
  <si>
    <t>Tata Communicati...</t>
  </si>
  <si>
    <t>Mumbai,Maharashtra + 88 more</t>
  </si>
  <si>
    <t>Schneider Electr...</t>
  </si>
  <si>
    <t>Paris + 77 more</t>
  </si>
  <si>
    <t>Architecture / Interior Design</t>
  </si>
  <si>
    <t>Amdocs</t>
  </si>
  <si>
    <t>Chesterfield,Missouri + 11 more</t>
  </si>
  <si>
    <t>Bosch Global Sof...</t>
  </si>
  <si>
    <t>Gerlingen + 21 more</t>
  </si>
  <si>
    <t>UST</t>
  </si>
  <si>
    <t>Aliso Viejo,California + 31 more</t>
  </si>
  <si>
    <t>Muthoot Fincorp</t>
  </si>
  <si>
    <t>Trivandrum/Thiruvananthapuram,Kerala + 419 more</t>
  </si>
  <si>
    <t>135 years old</t>
  </si>
  <si>
    <t>Ford Motor</t>
  </si>
  <si>
    <t>(2.7k Reviews)</t>
  </si>
  <si>
    <t>Dearborn,Michigan + 102 more</t>
  </si>
  <si>
    <t>119 years old</t>
  </si>
  <si>
    <t>Indiamart Interm...</t>
  </si>
  <si>
    <t>Noida,Uttar Pradesh + 105 more</t>
  </si>
  <si>
    <t>Dell</t>
  </si>
  <si>
    <t>Round Rock,Texas + 82 more</t>
  </si>
  <si>
    <t>Flex</t>
  </si>
  <si>
    <t>(2.2k Reviews)</t>
  </si>
  <si>
    <t>San Jose + 35 more</t>
  </si>
  <si>
    <t>53 years old</t>
  </si>
  <si>
    <t>Whitehat jr</t>
  </si>
  <si>
    <t>Mumbai,Maharashtra + 43 more</t>
  </si>
  <si>
    <t>Ecom Express</t>
  </si>
  <si>
    <t>Gurgaon,Haryana + 464 more</t>
  </si>
  <si>
    <t>BigBasket</t>
  </si>
  <si>
    <t>Bangalore,Karnataka + 76 more</t>
  </si>
  <si>
    <t>John Deere</t>
  </si>
  <si>
    <t>Moline,Illinois + 98 more</t>
  </si>
  <si>
    <t>LG Electronics</t>
  </si>
  <si>
    <t>Seoul,Seoul + 183 more</t>
  </si>
  <si>
    <t>64 years old</t>
  </si>
  <si>
    <t>Motherson Sumi S...</t>
  </si>
  <si>
    <t>Noida,Uttar Pradesh + 60 more</t>
  </si>
  <si>
    <t>Hetero Drugs</t>
  </si>
  <si>
    <t>Hyderabad/Secunderabad,Telangana + 32 more</t>
  </si>
  <si>
    <t>L&amp;T Financial Se...</t>
  </si>
  <si>
    <t>Mumbai,Maharashtra + 378 more</t>
  </si>
  <si>
    <t>SBI Life Insuran...</t>
  </si>
  <si>
    <t>Mumbai,Maharashtra + 411 more</t>
  </si>
  <si>
    <t>Sodexo</t>
  </si>
  <si>
    <t>Issy Les Moulineaux + 107 more</t>
  </si>
  <si>
    <t>14 years old</t>
  </si>
  <si>
    <t>Food Processing</t>
  </si>
  <si>
    <t>KEC Internationa...</t>
  </si>
  <si>
    <t>Mumbai,Maharashtra + 202 more</t>
  </si>
  <si>
    <t>Cholamandalam In...</t>
  </si>
  <si>
    <t>Chennai,Tamil Nadu + 473 more</t>
  </si>
  <si>
    <t>GlobalLogic</t>
  </si>
  <si>
    <t>(2.1k Reviews)</t>
  </si>
  <si>
    <t>San Jose,California + 24 more</t>
  </si>
  <si>
    <t>Abbott Healthcar...</t>
  </si>
  <si>
    <t>Illinois City,Illinois + 144 more</t>
  </si>
  <si>
    <t>Healthcare / Pharma</t>
  </si>
  <si>
    <t>Capgemini Techno...</t>
  </si>
  <si>
    <t>Bengaluru/Bangalore + 23 more</t>
  </si>
  <si>
    <t>Subros</t>
  </si>
  <si>
    <t>Noida,Uttar Pradesh + 33 more</t>
  </si>
  <si>
    <t>37 years old</t>
  </si>
  <si>
    <t>Thermax</t>
  </si>
  <si>
    <t>Pune,Maharashtra + 123 more</t>
  </si>
  <si>
    <t>Hindustan Coca C...</t>
  </si>
  <si>
    <t>Bangalore + 164 more</t>
  </si>
  <si>
    <t>Intas Pharmaceut...</t>
  </si>
  <si>
    <t>Ahmedabad,Gujrat + 97 more</t>
  </si>
  <si>
    <t>Muthoot Finance</t>
  </si>
  <si>
    <t>Kochi/Cochin,Kerala + 390 more</t>
  </si>
  <si>
    <t>83 years old</t>
  </si>
  <si>
    <t>Simplex Infrastr...</t>
  </si>
  <si>
    <t>Kolkata,West Bengal + 121 more</t>
  </si>
  <si>
    <t>98 years old</t>
  </si>
  <si>
    <t>Metals &amp; Mining</t>
  </si>
  <si>
    <t>Automatic Data P...</t>
  </si>
  <si>
    <t>(2k Reviews)</t>
  </si>
  <si>
    <t>New Jersey + 9 more</t>
  </si>
  <si>
    <t>Wipro Enterprise...</t>
  </si>
  <si>
    <t>(31.9k Reviews)</t>
  </si>
  <si>
    <t>Bangalore + 63 more</t>
  </si>
  <si>
    <t>Muthoot Group</t>
  </si>
  <si>
    <t>Wedel,Schleswig-holstein + 323 more</t>
  </si>
  <si>
    <t>VE Commercial Ve...</t>
  </si>
  <si>
    <t>Gurgaon/Gurugram,Haryana + 102 more</t>
  </si>
  <si>
    <t>Gati kwe</t>
  </si>
  <si>
    <t>Hyderabad/Secunderabad,Telangana + 142 more</t>
  </si>
  <si>
    <t>Logistics / Shipping</t>
  </si>
  <si>
    <t>Varun Beverages</t>
  </si>
  <si>
    <t>Gurgaon/Gurugram,Haryana + 187 more</t>
  </si>
  <si>
    <t>Atos</t>
  </si>
  <si>
    <t>(7.7k Reviews)</t>
  </si>
  <si>
    <t>Vilnius,Vilniaus Apskritis + 30 more</t>
  </si>
  <si>
    <t>Arvind Group</t>
  </si>
  <si>
    <t>Ahmedabad,Gujrat + 127 more</t>
  </si>
  <si>
    <t>91 years old</t>
  </si>
  <si>
    <t>Virtusa Consulti...</t>
  </si>
  <si>
    <t>Southborough,Massachusetts + 22 more</t>
  </si>
  <si>
    <t>NatWest Group</t>
  </si>
  <si>
    <t>Gurgaon/Gurugram + 18 more</t>
  </si>
  <si>
    <t>Optum</t>
  </si>
  <si>
    <t>Minnesota + 19 more</t>
  </si>
  <si>
    <t>Macleods Pharmac...</t>
  </si>
  <si>
    <t>Mumbai,Maharashtra + 74 more</t>
  </si>
  <si>
    <t>Swiggy</t>
  </si>
  <si>
    <t>Bangalore,Karnataka + 134 more</t>
  </si>
  <si>
    <t>8 years old</t>
  </si>
  <si>
    <t>Indian Air Force</t>
  </si>
  <si>
    <t>New Delhi,Delhi + 98 more</t>
  </si>
  <si>
    <t>90 years old</t>
  </si>
  <si>
    <t>Shoppers Stop</t>
  </si>
  <si>
    <t>Mumbai,Maharashtra + 54 more</t>
  </si>
  <si>
    <t>American Express</t>
  </si>
  <si>
    <t>New York City,New York + 33 more</t>
  </si>
  <si>
    <t>172 years old</t>
  </si>
  <si>
    <t>Alembic Pharmace...</t>
  </si>
  <si>
    <t>Vadodara/Baroda,Gujrat + 117 more</t>
  </si>
  <si>
    <t>Cgi Group</t>
  </si>
  <si>
    <t>Montreal,Quebec + 13 more</t>
  </si>
  <si>
    <t>46 years old</t>
  </si>
  <si>
    <t>Bel</t>
  </si>
  <si>
    <t>(1.9k Reviews)</t>
  </si>
  <si>
    <t>Bangalore/Bengaluru,Karnataka + 32 more</t>
  </si>
  <si>
    <t>68 years old</t>
  </si>
  <si>
    <t>Airlines / Aviation / Aerospace</t>
  </si>
  <si>
    <t>Randstad</t>
  </si>
  <si>
    <t>Chennai,Tamil Nadu + 198 more</t>
  </si>
  <si>
    <t>30 years old</t>
  </si>
  <si>
    <t>Recruitment / Staffing</t>
  </si>
  <si>
    <t>CMS IT Services</t>
  </si>
  <si>
    <t>Bangalore,Karnataka + 115 more</t>
  </si>
  <si>
    <t>Suzlon Group</t>
  </si>
  <si>
    <t>Pune,Maharashtra + 84 more</t>
  </si>
  <si>
    <t>Glenmark Pharmac...</t>
  </si>
  <si>
    <t>Mumbai,Maharashtra + 109 more</t>
  </si>
  <si>
    <t>Pharmaceutical &amp; Life Sciences</t>
  </si>
  <si>
    <t>DTDC Express</t>
  </si>
  <si>
    <t>Bangalore/Bengaluru,Karnataka + 184 more</t>
  </si>
  <si>
    <t>ABB Group</t>
  </si>
  <si>
    <t>Zurich + 84 more</t>
  </si>
  <si>
    <t>Alkem Laboratori...</t>
  </si>
  <si>
    <t>Mumbai,Maharashtra + 117 more</t>
  </si>
  <si>
    <t>Deutsche Bank</t>
  </si>
  <si>
    <t>Frankfurt + 28 more</t>
  </si>
  <si>
    <t>152 years old</t>
  </si>
  <si>
    <t>McDonald's</t>
  </si>
  <si>
    <t>Chicago,Illinois + 119 more</t>
  </si>
  <si>
    <t>67 years old</t>
  </si>
  <si>
    <t>Honda Motorcycle...</t>
  </si>
  <si>
    <t>Gurgaon/Gurugram,Haryana + 167 more</t>
  </si>
  <si>
    <t>Pidilite Industr...</t>
  </si>
  <si>
    <t>Mumbai,Maharashtra + 171 more</t>
  </si>
  <si>
    <t>63 years old</t>
  </si>
  <si>
    <t>DCB Bank</t>
  </si>
  <si>
    <t>Mumbai,Maharashtra + 242 more</t>
  </si>
  <si>
    <t>92 years old</t>
  </si>
  <si>
    <t>Havells</t>
  </si>
  <si>
    <t>Noida,Uttar Pradesh + 120 more</t>
  </si>
  <si>
    <t>Piramal Capital ...</t>
  </si>
  <si>
    <t>Mumbai + 218 more</t>
  </si>
  <si>
    <t>Lava Internation...</t>
  </si>
  <si>
    <t>Noida,Uttar Pradesh + 198 more</t>
  </si>
  <si>
    <t>Reliance Nippon ...</t>
  </si>
  <si>
    <t>Mumbai,Maharashtra + 381 more</t>
  </si>
  <si>
    <t>Ipca Laboratorie...</t>
  </si>
  <si>
    <t>Mumbai,Maharashtra + 99 more</t>
  </si>
  <si>
    <t>Standard Charter...</t>
  </si>
  <si>
    <t>(5.5k Reviews)</t>
  </si>
  <si>
    <t>London + 56 more</t>
  </si>
  <si>
    <t>KocharTech</t>
  </si>
  <si>
    <t>(1.8k Reviews)</t>
  </si>
  <si>
    <t>Gurgaon/Gurugram,Haryana + 18 more</t>
  </si>
  <si>
    <t>Bajaj Electrical...</t>
  </si>
  <si>
    <t>Mumbai,Maharashtra + 159 more</t>
  </si>
  <si>
    <t>CARS24</t>
  </si>
  <si>
    <t>Gurgaon,Haryana + 130 more</t>
  </si>
  <si>
    <t>Indian Oil Corpo...</t>
  </si>
  <si>
    <t>Delhi/NCR,Delhi + 180 more</t>
  </si>
  <si>
    <t>Conduent</t>
  </si>
  <si>
    <t>Florham Park,New Jersey + 18 more</t>
  </si>
  <si>
    <t>24/7 Customer</t>
  </si>
  <si>
    <t>San Jose,California + 20 more</t>
  </si>
  <si>
    <t>Maersk</t>
  </si>
  <si>
    <t>Copenhagen + 21 more</t>
  </si>
  <si>
    <t>118 years old</t>
  </si>
  <si>
    <t>Hindalco Industr...</t>
  </si>
  <si>
    <t>Mumbai,Maharashtra + 64 more</t>
  </si>
  <si>
    <t>Titan Company</t>
  </si>
  <si>
    <t>Future Retail</t>
  </si>
  <si>
    <t>San Francisco,California + 187 more</t>
  </si>
  <si>
    <t>L&amp;T Technology S...</t>
  </si>
  <si>
    <t>Vadodara/Baroda,Gujarat + 23 more</t>
  </si>
  <si>
    <t>MRF Tyres</t>
  </si>
  <si>
    <t>Chennai,Tamil Nadu + 158 more</t>
  </si>
  <si>
    <t>76 years old</t>
  </si>
  <si>
    <t>Team Lease</t>
  </si>
  <si>
    <t>Bangalore/Bengaluru,Karnataka + 198 more</t>
  </si>
  <si>
    <t>Jindal Steel and...</t>
  </si>
  <si>
    <t>Delhi/NCR,New Delhi + 88 more</t>
  </si>
  <si>
    <t>Huawei Technolog...</t>
  </si>
  <si>
    <t>(1.7k Reviews)</t>
  </si>
  <si>
    <t>Gurgaon/Gurugram,Haryana + 88 more</t>
  </si>
  <si>
    <t>Tractors and Far...</t>
  </si>
  <si>
    <t>Chennai,Tamil Nadu + 134 more</t>
  </si>
  <si>
    <t>Tata Teleservice...</t>
  </si>
  <si>
    <t>Mumbai,Maharashtra + 150 more</t>
  </si>
  <si>
    <t>201-500 Employees (India)</t>
  </si>
  <si>
    <t>Vishal Mega Mart</t>
  </si>
  <si>
    <t>Ahmedabad,Gujrat + 239 more</t>
  </si>
  <si>
    <t>Torrent Pharmace...</t>
  </si>
  <si>
    <t>Ahmedabad,Gujrat + 85 more</t>
  </si>
  <si>
    <t>51 years old</t>
  </si>
  <si>
    <t>State Street Syn...</t>
  </si>
  <si>
    <t>Mumbai + 12 more</t>
  </si>
  <si>
    <t>501-1k Employees (India)</t>
  </si>
  <si>
    <t>Bank of America</t>
  </si>
  <si>
    <t>Charlotte + 25 more</t>
  </si>
  <si>
    <t>Ceat Tyres</t>
  </si>
  <si>
    <t>Mumbai,Maharashtra + 94 more</t>
  </si>
  <si>
    <t>RSPL Group</t>
  </si>
  <si>
    <t>Mumbai,Maharashtra + 144 more</t>
  </si>
  <si>
    <t>ACC</t>
  </si>
  <si>
    <t>Mumbai,Maharashtra + 169 more</t>
  </si>
  <si>
    <t>86 years old</t>
  </si>
  <si>
    <t>PNB MetLife</t>
  </si>
  <si>
    <t>Mumbai,Maharashtra + 239 more</t>
  </si>
  <si>
    <t>ITC Infotech In...</t>
  </si>
  <si>
    <t>Bangalore/Bengaluru,Karnataka + 41 more</t>
  </si>
  <si>
    <t>Ekart Logistics</t>
  </si>
  <si>
    <t>San Francisco,California + 383 more</t>
  </si>
  <si>
    <t>Tata AIA Life In...</t>
  </si>
  <si>
    <t>Mumbai,Maharashtra + 197 more</t>
  </si>
  <si>
    <t>Capita</t>
  </si>
  <si>
    <t>Indore,Madhya Pradesh + 16 more</t>
  </si>
  <si>
    <t>17 years old</t>
  </si>
  <si>
    <t>Rivigo</t>
  </si>
  <si>
    <t>Gurgaon,Haryana + 144 more</t>
  </si>
  <si>
    <t>RBL Bank</t>
  </si>
  <si>
    <t>Mumbai,Maharashtra + 175 more</t>
  </si>
  <si>
    <t>79 years old</t>
  </si>
  <si>
    <t>KPIT Technologie...</t>
  </si>
  <si>
    <t>Pune,Maharashtra + 19 more</t>
  </si>
  <si>
    <t>Dabur</t>
  </si>
  <si>
    <t>Ghaziabad,Uttar Pradesh + 187 more</t>
  </si>
  <si>
    <t>138 years old</t>
  </si>
  <si>
    <t>Dilip Buildcon</t>
  </si>
  <si>
    <t>Bhopal,Madhya Pradesh + 135 more</t>
  </si>
  <si>
    <t>Patanjali Ayurve...</t>
  </si>
  <si>
    <t>Haridwar,Uttarakhand + 215 more</t>
  </si>
  <si>
    <t>Beauty &amp; Wellness</t>
  </si>
  <si>
    <t>Kotak Mahindara ...</t>
  </si>
  <si>
    <t>Mumbai,Maharashtra + 164 more</t>
  </si>
  <si>
    <t>Radisson Hotels</t>
  </si>
  <si>
    <t>Minnetonka,Minnesota + 88 more</t>
  </si>
  <si>
    <t>113 years old</t>
  </si>
  <si>
    <t>Travel &amp; Tourism / Hospitality</t>
  </si>
  <si>
    <t>Publicis Sapien...</t>
  </si>
  <si>
    <t>New York,New York + 15 more</t>
  </si>
  <si>
    <t>Biocon Biologics...</t>
  </si>
  <si>
    <t>(1.6k Reviews)</t>
  </si>
  <si>
    <t>Bangalore/Bengaluru,Karnataka + 55 more</t>
  </si>
  <si>
    <t>Apollo Tyres</t>
  </si>
  <si>
    <t>Gurgaon/Gurugram,Haryana + 127 more</t>
  </si>
  <si>
    <t>50 years old</t>
  </si>
  <si>
    <t>IndiGo</t>
  </si>
  <si>
    <t>Boston,Massachusetts + 71 more</t>
  </si>
  <si>
    <t>HDFC Ergo Genera...</t>
  </si>
  <si>
    <t>Mumbai,Maharashtra + 174 more</t>
  </si>
  <si>
    <t>Ola Cabs</t>
  </si>
  <si>
    <t>Bangalore + 84 more</t>
  </si>
  <si>
    <t>Berger Paints</t>
  </si>
  <si>
    <t>Kolkata,West Bengal + 180 more</t>
  </si>
  <si>
    <t>99 years old</t>
  </si>
  <si>
    <t>JK Cement</t>
  </si>
  <si>
    <t>Gurgaon/Gurugram,Haryana + 183 more</t>
  </si>
  <si>
    <t>48 years old</t>
  </si>
  <si>
    <t>Eureka Forbes</t>
  </si>
  <si>
    <t>Mumbai,Maharashtra + 145 more</t>
  </si>
  <si>
    <t>Landmark Group</t>
  </si>
  <si>
    <t>Dubai Marina,Dubai + 104 more</t>
  </si>
  <si>
    <t>Max Healthcare</t>
  </si>
  <si>
    <t>Delhi/NCR,New Delhi + 50 more</t>
  </si>
  <si>
    <t>GeBBS Healthcare...</t>
  </si>
  <si>
    <t>Culver City,California + 11 more</t>
  </si>
  <si>
    <t>Lifestyle</t>
  </si>
  <si>
    <t>Bangalore/Bengaluru,Karnataka + 88 more</t>
  </si>
  <si>
    <t>Escorts Group</t>
  </si>
  <si>
    <t>Faridabad,Haryana + 94 more</t>
  </si>
  <si>
    <t>PolicyBazaar</t>
  </si>
  <si>
    <t>Gurgaon,Haryana + 31 more</t>
  </si>
  <si>
    <t>Utkarsh Small Fi...</t>
  </si>
  <si>
    <t>Varanasi,Uttar Pradesh + 204 more</t>
  </si>
  <si>
    <t>Nestle</t>
  </si>
  <si>
    <t>Vevey + 178 more</t>
  </si>
  <si>
    <t>Aakash Institute</t>
  </si>
  <si>
    <t>New Delhi,Delhi + 136 more</t>
  </si>
  <si>
    <t>Education / Training</t>
  </si>
  <si>
    <t>Aarti Industries</t>
  </si>
  <si>
    <t>(1.5k Reviews)</t>
  </si>
  <si>
    <t>Mumbai,Maharashtra + 33 more</t>
  </si>
  <si>
    <t>HCL Infosystems</t>
  </si>
  <si>
    <t>(19k Reviews)</t>
  </si>
  <si>
    <t>Noida,Uttar Pradesh + 102 more</t>
  </si>
  <si>
    <t>Blue Dart Expres...</t>
  </si>
  <si>
    <t>Mumbai,Maharashtra + 190 more</t>
  </si>
  <si>
    <t>Cogent E Service...</t>
  </si>
  <si>
    <t>Noida,Uttar Pradesh + 26 more</t>
  </si>
  <si>
    <t>Reliance Digital</t>
  </si>
  <si>
    <t>Mumbai,Maharashtra + 214 more</t>
  </si>
  <si>
    <t>Tata AIG</t>
  </si>
  <si>
    <t>Mumbai,Maharashtra + 180 more</t>
  </si>
  <si>
    <t>Mankind Pharma</t>
  </si>
  <si>
    <t>New Delhi,Delhi + 144 more</t>
  </si>
  <si>
    <t>AFCONS Infrastru...</t>
  </si>
  <si>
    <t>Mumbai,Maharashtra + 69 more</t>
  </si>
  <si>
    <t>Pfizer</t>
  </si>
  <si>
    <t>Chennai,Tamil Nadu + 97 more</t>
  </si>
  <si>
    <t>JMC Projects</t>
  </si>
  <si>
    <t>Mumbai,Maharashtra + 93 more</t>
  </si>
  <si>
    <t>Persistent Syste...</t>
  </si>
  <si>
    <t>Pune,Maharashtra + 8 more</t>
  </si>
  <si>
    <t>R1 RCM</t>
  </si>
  <si>
    <t>Murray,Utah + 14 more</t>
  </si>
  <si>
    <t>Accounting / Auditing</t>
  </si>
  <si>
    <t>Life Insurance C...</t>
  </si>
  <si>
    <t>Mumbai + 349 more</t>
  </si>
  <si>
    <t>66 years old</t>
  </si>
  <si>
    <t>Voltas</t>
  </si>
  <si>
    <t>Mumbai,Maharashtra + 134 more</t>
  </si>
  <si>
    <t>I Process Servic...</t>
  </si>
  <si>
    <t>Mumbai,Maharashtra + 212 more</t>
  </si>
  <si>
    <t>Delhi Public Sch...</t>
  </si>
  <si>
    <t>Greater Noida,Uttar Pradesh + 207 more</t>
  </si>
  <si>
    <t>Access Healthcar...</t>
  </si>
  <si>
    <t>(1.4k Reviews)</t>
  </si>
  <si>
    <t>Dallas,Texas + 15 more</t>
  </si>
  <si>
    <t>G4S</t>
  </si>
  <si>
    <t>Gurgaon/Gurugram,Haryana + 99 more</t>
  </si>
  <si>
    <t>Birla Sun Life I...</t>
  </si>
  <si>
    <t>Mumbai,Maharashtra + 279 more</t>
  </si>
  <si>
    <t>Raymond</t>
  </si>
  <si>
    <t>New York + 106 more</t>
  </si>
  <si>
    <t>97 years old</t>
  </si>
  <si>
    <t>Samsung Electron...</t>
  </si>
  <si>
    <t>Noida + 167 more</t>
  </si>
  <si>
    <t>Zensar Technolog...</t>
  </si>
  <si>
    <t>Pune,Maharashtra + 18 more</t>
  </si>
  <si>
    <t>Exide Industries</t>
  </si>
  <si>
    <t>Kolkata,West Bengal + 163 more</t>
  </si>
  <si>
    <t>75 years old</t>
  </si>
  <si>
    <t>Walmart</t>
  </si>
  <si>
    <t>(12.3k Reviews)</t>
  </si>
  <si>
    <t>Bangalore/Bengaluru,Karnataka + 70 more</t>
  </si>
  <si>
    <t>Aditya Birla Gro...</t>
  </si>
  <si>
    <t>(15.4k Reviews)</t>
  </si>
  <si>
    <t>165 years old</t>
  </si>
  <si>
    <t>Fiserv</t>
  </si>
  <si>
    <t>Brookfield,Wisconsin + 21 more</t>
  </si>
  <si>
    <t>R.R. Donnelley</t>
  </si>
  <si>
    <t>Chicago,Illinois + 9 more</t>
  </si>
  <si>
    <t>158 years old</t>
  </si>
  <si>
    <t>BHEL</t>
  </si>
  <si>
    <t>Bangalore/Bengaluru,Karnataka + 84 more</t>
  </si>
  <si>
    <t>58 years old</t>
  </si>
  <si>
    <t>PVR Cinemas</t>
  </si>
  <si>
    <t>Gurgaon + 87 more</t>
  </si>
  <si>
    <t>Media &amp; Entertainment / Publishing</t>
  </si>
  <si>
    <t>United Phosphoru...</t>
  </si>
  <si>
    <t>Mumbai,Maharashtra + 110 more</t>
  </si>
  <si>
    <t>Agriculture / Forestry / Fishing</t>
  </si>
  <si>
    <t>Micro Labs</t>
  </si>
  <si>
    <t>Bangalore/Bengaluru,Karnataka + 96 more</t>
  </si>
  <si>
    <t>ACT Fibernet</t>
  </si>
  <si>
    <t>Bengaluru/Bangalore,Karnataka + 32 more</t>
  </si>
  <si>
    <t>PepsiCo</t>
  </si>
  <si>
    <t>Harrison,New York + 175 more</t>
  </si>
  <si>
    <t>Birlasoft</t>
  </si>
  <si>
    <t>Pune,Maharashtra + 24 more</t>
  </si>
  <si>
    <t>Statestreet HCL ...</t>
  </si>
  <si>
    <t>New Delhi + 10 more</t>
  </si>
  <si>
    <t>Poonawalla Finco...</t>
  </si>
  <si>
    <t>Mumbai,Maharashtra + 241 more</t>
  </si>
  <si>
    <t>NIIT Technologie...</t>
  </si>
  <si>
    <t>Noida,Uttar Pradesh + 76 more</t>
  </si>
  <si>
    <t>Lenskart</t>
  </si>
  <si>
    <t>Delhi,NCT + 103 more</t>
  </si>
  <si>
    <t>Ajanta Pharma</t>
  </si>
  <si>
    <t>Mumbai,Maharashtra + 81 more</t>
  </si>
  <si>
    <t>Paras Hospital</t>
  </si>
  <si>
    <t>Gurgaon/Gurugram,Haryana + 24 more</t>
  </si>
  <si>
    <t>TVS Supply Chain...</t>
  </si>
  <si>
    <t>Chennai,Tamil Nadu + 109 more</t>
  </si>
  <si>
    <t>126 years old</t>
  </si>
  <si>
    <t>Renault-Nissan</t>
  </si>
  <si>
    <t>Chennai,Tamil Nadu + 63 more</t>
  </si>
  <si>
    <t>HDFC Sales</t>
  </si>
  <si>
    <t>The Himalaya Dru...</t>
  </si>
  <si>
    <t>San Francisco,California + 150 more</t>
  </si>
  <si>
    <t>AGS Health</t>
  </si>
  <si>
    <t>Washington DC + 23 more</t>
  </si>
  <si>
    <t>Cholamandalam MS...</t>
  </si>
  <si>
    <t>(1.3k Reviews)</t>
  </si>
  <si>
    <t>Chennai,Tamil Nadu + 263 more</t>
  </si>
  <si>
    <t>Legato Health Te...</t>
  </si>
  <si>
    <t>LLP</t>
  </si>
  <si>
    <t>Bangalore/Bengaluru,Karnataka + 8 more</t>
  </si>
  <si>
    <t>Tata Technologie...</t>
  </si>
  <si>
    <t>Singapore + 32 more</t>
  </si>
  <si>
    <t>Blue Star</t>
  </si>
  <si>
    <t>Mumbai,Maharashtra + 101 more</t>
  </si>
  <si>
    <t>Mahindra Holiday...</t>
  </si>
  <si>
    <t>Chennai,Tamil Nadu + 86 more</t>
  </si>
  <si>
    <t>Sonalika Tractor...</t>
  </si>
  <si>
    <t>Hoshiarpur,Punjab + 119 more</t>
  </si>
  <si>
    <t>Britannia</t>
  </si>
  <si>
    <t>Reading,Reading + 162 more</t>
  </si>
  <si>
    <t>130 years old</t>
  </si>
  <si>
    <t>Emcure Pharmaceu...</t>
  </si>
  <si>
    <t>Pune + 77 more</t>
  </si>
  <si>
    <t>Exide Life Insur...</t>
  </si>
  <si>
    <t>Societe Generale</t>
  </si>
  <si>
    <t>Bangalore/Bengaluru,Karnataka + 13 more</t>
  </si>
  <si>
    <t>Dalmia Bharat Ce...</t>
  </si>
  <si>
    <t>Delhi/NCR,New Delhi + 133 more</t>
  </si>
  <si>
    <t>Sterling &amp; Wilso...</t>
  </si>
  <si>
    <t>Mumbai + 65 more</t>
  </si>
  <si>
    <t>95 years old</t>
  </si>
  <si>
    <t>Bajaj Allianz Ge...</t>
  </si>
  <si>
    <t>Pune + 154 more</t>
  </si>
  <si>
    <t>TVS Sundram Fast...</t>
  </si>
  <si>
    <t>Chennai,Tamil Nadu + 34 more</t>
  </si>
  <si>
    <t>56 years old</t>
  </si>
  <si>
    <t>Johnson Controls</t>
  </si>
  <si>
    <t>Cork + 51 more</t>
  </si>
  <si>
    <t>Mahindra Rural H...</t>
  </si>
  <si>
    <t>Mumbai,Maharashtra + 301 more</t>
  </si>
  <si>
    <t>cafÃ© Coffee day</t>
  </si>
  <si>
    <t>Bengaluru,Karnataka + 79 more</t>
  </si>
  <si>
    <t>Beverage</t>
  </si>
  <si>
    <t>Shahi Exports</t>
  </si>
  <si>
    <t>Faridabad,Haryana + 47 more</t>
  </si>
  <si>
    <t>Import &amp; Export</t>
  </si>
  <si>
    <t>Big Bazaar</t>
  </si>
  <si>
    <t>Mumbai,Maharashtra + 147 more</t>
  </si>
  <si>
    <t>UNO Minda</t>
  </si>
  <si>
    <t>Gurgaon + 58 more</t>
  </si>
  <si>
    <t>Bhushan Power &amp; ...</t>
  </si>
  <si>
    <t>Delhi/NCR,New Delhi + 46 more</t>
  </si>
  <si>
    <t>52 years old</t>
  </si>
  <si>
    <t>Yazaki</t>
  </si>
  <si>
    <t>Tokyo,Tokyo + 45 more</t>
  </si>
  <si>
    <t>81 years old</t>
  </si>
  <si>
    <t>Ambuja Cements</t>
  </si>
  <si>
    <t>Mumbai,Maharashtra + 163 more</t>
  </si>
  <si>
    <t>Indian Navy</t>
  </si>
  <si>
    <t>Delhi/NCR,Delhi + 54 more</t>
  </si>
  <si>
    <t>72 years old</t>
  </si>
  <si>
    <t>Honda</t>
  </si>
  <si>
    <t>Greater Noida,Uttar Pradesh + 172 more</t>
  </si>
  <si>
    <t>Force Motors</t>
  </si>
  <si>
    <t>Pune,Maharashtra + 72 more</t>
  </si>
  <si>
    <t>Reliance SMSL</t>
  </si>
  <si>
    <t>Mumbai + 330 more</t>
  </si>
  <si>
    <t>Shriram City</t>
  </si>
  <si>
    <t>Chennai,Tamil Nadu + 345 more</t>
  </si>
  <si>
    <t>IGT Solutions</t>
  </si>
  <si>
    <t>(1.2k Reviews)</t>
  </si>
  <si>
    <t>Gurgaon/Gurugram,Haryana + 16 more</t>
  </si>
  <si>
    <t>Tech Mahindra Bu...</t>
  </si>
  <si>
    <t>Mumbai,Maharashtra + 30 more</t>
  </si>
  <si>
    <t>Brakes India</t>
  </si>
  <si>
    <t>Chennai,Tamil Nadu + 54 more</t>
  </si>
  <si>
    <t>Extramarks Educa...</t>
  </si>
  <si>
    <t>Noida,Uttar Pradesh + 90 more</t>
  </si>
  <si>
    <t>V-Mart</t>
  </si>
  <si>
    <t>Gurgaon/Gurugram,Haryana + 193 more</t>
  </si>
  <si>
    <t>TVS Credit Servi...</t>
  </si>
  <si>
    <t>Chennai,Tamil Nadu + 199 more</t>
  </si>
  <si>
    <t>JK Tyres</t>
  </si>
  <si>
    <t>New Delhi + 107 more</t>
  </si>
  <si>
    <t>71 years old</t>
  </si>
  <si>
    <t>Thomson Reuters</t>
  </si>
  <si>
    <t>Toronto + 18 more</t>
  </si>
  <si>
    <t>CG Power and Ind...</t>
  </si>
  <si>
    <t>Mumbai,Maharashtra + 87 more</t>
  </si>
  <si>
    <t>85 years old</t>
  </si>
  <si>
    <t>Indus Towers</t>
  </si>
  <si>
    <t>Gurgaon,Haryana + 96 more</t>
  </si>
  <si>
    <t>Sobha</t>
  </si>
  <si>
    <t>Parle Agro</t>
  </si>
  <si>
    <t>Mumbai,Maharashtra + 132 more</t>
  </si>
  <si>
    <t>Whirlpool</t>
  </si>
  <si>
    <t>Michigan + 109 more</t>
  </si>
  <si>
    <t>Indiabulls</t>
  </si>
  <si>
    <t>Gurgaon/Gurugram,Haryana + 141 more</t>
  </si>
  <si>
    <t>DS Group</t>
  </si>
  <si>
    <t>Noida,Uttar Pradesh + 122 more</t>
  </si>
  <si>
    <t>93 years old</t>
  </si>
  <si>
    <t>Shree Cement</t>
  </si>
  <si>
    <t>Kolkata,West Bengal + 136 more</t>
  </si>
  <si>
    <t>Datamatics Globa...</t>
  </si>
  <si>
    <t>Mumbai + 22 more</t>
  </si>
  <si>
    <t>Wockhardt</t>
  </si>
  <si>
    <t>Mumbai,Maharashtra + 67 more</t>
  </si>
  <si>
    <t>State Street Cor...</t>
  </si>
  <si>
    <t>Boston,Massachusetts + 12 more</t>
  </si>
  <si>
    <t>230 years old</t>
  </si>
  <si>
    <t>GVK Emergency Ma...</t>
  </si>
  <si>
    <t>Hyderabad/Secunderabad,Telangana + 104 more</t>
  </si>
  <si>
    <t>NGO / Social Services / Industry Associations</t>
  </si>
  <si>
    <t>3i Infotech</t>
  </si>
  <si>
    <t>Mumbai,Maharashtra + 83 more</t>
  </si>
  <si>
    <t>Reliance Trends</t>
  </si>
  <si>
    <t>Navi Mumbai,Maharashtra + 240 more</t>
  </si>
  <si>
    <t>Myntra</t>
  </si>
  <si>
    <t>Bangalore,Karnataka + 80 more</t>
  </si>
  <si>
    <t>Bharti AXA Life ...</t>
  </si>
  <si>
    <t>Mumbai + 193 more</t>
  </si>
  <si>
    <t>Lodha group</t>
  </si>
  <si>
    <t>Mumbai,Maharashtra + 17 more</t>
  </si>
  <si>
    <t>GE</t>
  </si>
  <si>
    <t>Boston,Massachusetts + 53 more</t>
  </si>
  <si>
    <t>Oil &amp; Gas</t>
  </si>
  <si>
    <t>Delphi TVS</t>
  </si>
  <si>
    <t>Kanchipuram,Tamil Nadu + 24 more</t>
  </si>
  <si>
    <t>Tata Motors Fina...</t>
  </si>
  <si>
    <t>Mumbai,Maharashtra + 200 more</t>
  </si>
  <si>
    <t>65 years old</t>
  </si>
  <si>
    <t>Sterlite Technol...</t>
  </si>
  <si>
    <t>Pune,Maharashtra + 51 more</t>
  </si>
  <si>
    <t>BlackBuck</t>
  </si>
  <si>
    <t>Bangalore,Karnataka + 188 more</t>
  </si>
  <si>
    <t>ICICI Securities</t>
  </si>
  <si>
    <t>SRF</t>
  </si>
  <si>
    <t>Gurgaon/Gurugram,Haryana + 39 more</t>
  </si>
  <si>
    <t>Chemicals</t>
  </si>
  <si>
    <t>BT Group</t>
  </si>
  <si>
    <t>London + 11 more</t>
  </si>
  <si>
    <t>176 years old</t>
  </si>
  <si>
    <t>IKS Health</t>
  </si>
  <si>
    <t>Mumbai,Maharashtra + 9 more</t>
  </si>
  <si>
    <t>Grasim Industrie...</t>
  </si>
  <si>
    <t>Nagda + 49 more</t>
  </si>
  <si>
    <t>Endurance Techno...</t>
  </si>
  <si>
    <t>Aurangabad,Maharashtra + 29 more</t>
  </si>
  <si>
    <t>Mahindra Logisti...</t>
  </si>
  <si>
    <t>Mumbai,Maharashtra + 89 more</t>
  </si>
  <si>
    <t>Courier / Logistics</t>
  </si>
  <si>
    <t>Gabriel India</t>
  </si>
  <si>
    <t>Pune,Maharashtra + 32 more</t>
  </si>
  <si>
    <t>Kansai Nerolac P...</t>
  </si>
  <si>
    <t>Mumbai,Maharashtra + 119 more</t>
  </si>
  <si>
    <t>102 years old</t>
  </si>
  <si>
    <t>Yamaha Motor</t>
  </si>
  <si>
    <t>Iwata,Shizuoka + 104 more</t>
  </si>
  <si>
    <t>Future Generali ...</t>
  </si>
  <si>
    <t>(1.1k Reviews)</t>
  </si>
  <si>
    <t>Mumbai + 142 more</t>
  </si>
  <si>
    <t>Synechron</t>
  </si>
  <si>
    <t>New York,New York + 13 more</t>
  </si>
  <si>
    <t>AXA Business Ser...</t>
  </si>
  <si>
    <t>Paris + 4 more</t>
  </si>
  <si>
    <t>Info Edge</t>
  </si>
  <si>
    <t>Noida,Uttar Pradesh + 52 more</t>
  </si>
  <si>
    <t>Sopra Steria</t>
  </si>
  <si>
    <t>Paris,Ile-de-France + 8 more</t>
  </si>
  <si>
    <t>Kalpataru Power ...</t>
  </si>
  <si>
    <t>Mumbai,Maharashtra + 138 more</t>
  </si>
  <si>
    <t>Cadila Pharmaceu...</t>
  </si>
  <si>
    <t>Ahmedabad,Gujrat + 96 more</t>
  </si>
  <si>
    <t>Oberoi Group of ...</t>
  </si>
  <si>
    <t>Delhi/NCR,Delhi + 30 more</t>
  </si>
  <si>
    <t>88 years old</t>
  </si>
  <si>
    <t>Sigma Electric M...</t>
  </si>
  <si>
    <t>Garner,North Carolina + 17 more</t>
  </si>
  <si>
    <t>Bharat Petroleum</t>
  </si>
  <si>
    <t>JCB</t>
  </si>
  <si>
    <t>Rocester,Staffordshire + 71 more</t>
  </si>
  <si>
    <t>CSS Corp</t>
  </si>
  <si>
    <t>Lucas-TVS</t>
  </si>
  <si>
    <t>Chennai,Tamil Nadu + 45 more</t>
  </si>
  <si>
    <t>Karvy Data Manag...</t>
  </si>
  <si>
    <t>Hyderabad/Secunderabad,Telangana + 87 more</t>
  </si>
  <si>
    <t>Tata Capital Fin...</t>
  </si>
  <si>
    <t>Mumbai + 121 more</t>
  </si>
  <si>
    <t>Blinkit</t>
  </si>
  <si>
    <t>Gurgaon,Haryana + 48 more</t>
  </si>
  <si>
    <t>Hyatt Regency</t>
  </si>
  <si>
    <t>New Delhi,Delhi + 37 more</t>
  </si>
  <si>
    <t>Power Mech Proje...</t>
  </si>
  <si>
    <t>Hyderabad/Secunderabad,Telangana + 86 more</t>
  </si>
  <si>
    <t>BA Continuum</t>
  </si>
  <si>
    <t>Gurgaon/Gurugram,Haryana + 10 more</t>
  </si>
  <si>
    <t>Coromandel Inter...</t>
  </si>
  <si>
    <t>Hyderabad/Secunderabad,Telangana + 124 more</t>
  </si>
  <si>
    <t>Parle Products</t>
  </si>
  <si>
    <t>Mumbai + 140 more</t>
  </si>
  <si>
    <t>Piramal Group</t>
  </si>
  <si>
    <t>Mumbai + 100 more</t>
  </si>
  <si>
    <t>Jet Airways</t>
  </si>
  <si>
    <t>Mumbai,Maharashtra + 46 more</t>
  </si>
  <si>
    <t>Shell</t>
  </si>
  <si>
    <t>London,England + 72 more</t>
  </si>
  <si>
    <t>Oil / Gas / Petro Chemicals</t>
  </si>
  <si>
    <t>ValueLabs</t>
  </si>
  <si>
    <t>Hyderabad/Secunderabad,Telangana + 12 more</t>
  </si>
  <si>
    <t>Bureau Veritas</t>
  </si>
  <si>
    <t>La DÃ©fense + 71 more</t>
  </si>
  <si>
    <t>194 years old</t>
  </si>
  <si>
    <t>Cybage</t>
  </si>
  <si>
    <t>Pune,Maharashtra + 5 more</t>
  </si>
  <si>
    <t>CromÄ</t>
  </si>
  <si>
    <t>Mumbai,Maharashtra + 77 more</t>
  </si>
  <si>
    <t>XpressBees</t>
  </si>
  <si>
    <t>Pune,Maharashtra + 168 more</t>
  </si>
  <si>
    <t>MetLife</t>
  </si>
  <si>
    <t>New York + 25 more</t>
  </si>
  <si>
    <t>IDBI Bank</t>
  </si>
  <si>
    <t>Mumbai,Maharashtra + 240 more</t>
  </si>
  <si>
    <t>Syngene Internat...</t>
  </si>
  <si>
    <t>Bangalore/Bengaluru,Karnataka + 12 more</t>
  </si>
  <si>
    <t>Taj Hotels Resor...</t>
  </si>
  <si>
    <t>Mumbai,Maharashtra + 61 more</t>
  </si>
  <si>
    <t>Hindustan Aerona...</t>
  </si>
  <si>
    <t>Bangalore/Bengaluru,Karnataka + 36 more</t>
  </si>
  <si>
    <t>82 years old</t>
  </si>
  <si>
    <t>Saint-Gobain</t>
  </si>
  <si>
    <t>Paris + 68 more</t>
  </si>
  <si>
    <t>357 years old</t>
  </si>
  <si>
    <t>Narayana Health</t>
  </si>
  <si>
    <t>Bangalore/Bengaluru,Karnataka + 48 more</t>
  </si>
  <si>
    <t>CMS Infosystems</t>
  </si>
  <si>
    <t>Mumbai,Maharashtra + 127 more</t>
  </si>
  <si>
    <t>Aircel</t>
  </si>
  <si>
    <t>Gurgaon/Gurugram,Haryana + 114 more</t>
  </si>
  <si>
    <t>Adani Wilmar</t>
  </si>
  <si>
    <t>Ahmedabad,Gujrat + 111 more</t>
  </si>
  <si>
    <t>Square Yards</t>
  </si>
  <si>
    <t>Gurgaon,Haryana + 36 more</t>
  </si>
  <si>
    <t>Aon</t>
  </si>
  <si>
    <t>London + 15 more</t>
  </si>
  <si>
    <t>Renault Nissan T...</t>
  </si>
  <si>
    <t>Chennai + 11 more</t>
  </si>
  <si>
    <t>WABCO</t>
  </si>
  <si>
    <t>Berne + 32 more</t>
  </si>
  <si>
    <t>Dr Lal PathLabs</t>
  </si>
  <si>
    <t>Gurgaon/Gurugram,Haryana + 116 more</t>
  </si>
  <si>
    <t>Metro</t>
  </si>
  <si>
    <t>Bangalore/Bengaluru,Karnataka + 53 more</t>
  </si>
  <si>
    <t>RMSI</t>
  </si>
  <si>
    <t>Noida,Uttar Pradesh + 11 more</t>
  </si>
  <si>
    <t>Foxconn</t>
  </si>
  <si>
    <t>(1k Reviews)</t>
  </si>
  <si>
    <t>Taipei + 28 more</t>
  </si>
  <si>
    <t>Uflex</t>
  </si>
  <si>
    <t>Noida,Uttar Pradesh + 32 more</t>
  </si>
  <si>
    <t>Ninjacart</t>
  </si>
  <si>
    <t>Bangalore,Karnataka + 72 more</t>
  </si>
  <si>
    <t>Tata Play</t>
  </si>
  <si>
    <t>Mumbai,Maharashtra + 156 more</t>
  </si>
  <si>
    <t>AECOM</t>
  </si>
  <si>
    <t>Dallas + 93 more</t>
  </si>
  <si>
    <t>Zomato</t>
  </si>
  <si>
    <t>Gurgaon,Haryana + 134 more</t>
  </si>
  <si>
    <t>Dell EMC</t>
  </si>
  <si>
    <t>Hopkinton + 46 more</t>
  </si>
  <si>
    <t>Fujitsu</t>
  </si>
  <si>
    <t>Bangalore/Bengaluru,Karnataka + 16 more</t>
  </si>
  <si>
    <t>ITC Hotels</t>
  </si>
  <si>
    <t>Kolkata,West Bengal + 65 more</t>
  </si>
  <si>
    <t>Bharat Financial...</t>
  </si>
  <si>
    <t>Hyderabad + 234 more</t>
  </si>
  <si>
    <t>SGS</t>
  </si>
  <si>
    <t>Geneva,Geneva + 81 more</t>
  </si>
  <si>
    <t>144 years old</t>
  </si>
  <si>
    <t>Canara HSBC Life...</t>
  </si>
  <si>
    <t>Gurgaon/Gurugram,Haryana + 173 more</t>
  </si>
  <si>
    <t>Reckitt Benckise...</t>
  </si>
  <si>
    <t>Slough,Slough + 97 more</t>
  </si>
  <si>
    <t>Honeywell Automa...</t>
  </si>
  <si>
    <t>Morris Plains,New Jersey + 49 more</t>
  </si>
  <si>
    <t>Industrial Automation</t>
  </si>
  <si>
    <t>Aavas Financiers...</t>
  </si>
  <si>
    <t>Jaipur,Rajasthan + 187 more</t>
  </si>
  <si>
    <t>Akums Drugs &amp; Ph...</t>
  </si>
  <si>
    <t>Delhi/NCR,New Delhi + 25 more</t>
  </si>
  <si>
    <t>Dainik Bhaskar G...</t>
  </si>
  <si>
    <t>Bhopal,Madhya Pradesh + 107 more</t>
  </si>
  <si>
    <t>Vardhman Fabrics</t>
  </si>
  <si>
    <t>Baddi + 49 more</t>
  </si>
  <si>
    <t>Sify Technologie...</t>
  </si>
  <si>
    <t>Chennai,Tamil Nadu + 76 more</t>
  </si>
  <si>
    <t>Aragen Life Scie...</t>
  </si>
  <si>
    <t>Hyderabad/Secunderabad,Telangana + 13 more</t>
  </si>
  <si>
    <t>Hindustan Constr...</t>
  </si>
  <si>
    <t>Mumbai,Maharashtra + 60 more</t>
  </si>
  <si>
    <t>96 years old</t>
  </si>
  <si>
    <t>Northern Trust O...</t>
  </si>
  <si>
    <t>Bangalore/Bengaluru,Karnataka + 11 more</t>
  </si>
  <si>
    <t>Cisco</t>
  </si>
  <si>
    <t>San Jose,California + 26 more</t>
  </si>
  <si>
    <t>SAP</t>
  </si>
  <si>
    <t>Walldorf,Baden-WÃ¼rttemberg + 27 more</t>
  </si>
  <si>
    <t>Jindal Stainless</t>
  </si>
  <si>
    <t>Delhi/NCR,New Delhi + 42 more</t>
  </si>
  <si>
    <t>Videocon d2h</t>
  </si>
  <si>
    <t>(995 Reviews)</t>
  </si>
  <si>
    <t>Mumbai + 131 more</t>
  </si>
  <si>
    <t>Barclays Shared ...</t>
  </si>
  <si>
    <t>(993 Reviews)</t>
  </si>
  <si>
    <t>London + 8 more</t>
  </si>
  <si>
    <t>S&amp;P Global</t>
  </si>
  <si>
    <t>New York City,New York + 11 more</t>
  </si>
  <si>
    <t>105 years old</t>
  </si>
  <si>
    <t>Microland</t>
  </si>
  <si>
    <t>(989 Reviews)</t>
  </si>
  <si>
    <t>Bangalore + 31 more</t>
  </si>
  <si>
    <t>Max Fashion</t>
  </si>
  <si>
    <t>(988 Reviews)</t>
  </si>
  <si>
    <t>Abu Dhabi + 107 more</t>
  </si>
  <si>
    <t>Karvy Fintech</t>
  </si>
  <si>
    <t>(987 Reviews)</t>
  </si>
  <si>
    <t>Hyderabad/Secunderabad,Telangana + 69 more</t>
  </si>
  <si>
    <t>Procter &amp; Gamble</t>
  </si>
  <si>
    <t>Cincinnati,Ohio + 172 more</t>
  </si>
  <si>
    <t>185 years old</t>
  </si>
  <si>
    <t>Reliance General...</t>
  </si>
  <si>
    <t>(983 Reviews)</t>
  </si>
  <si>
    <t>Mumbai,Maharashtra + 133 more</t>
  </si>
  <si>
    <t>Laurus Labs</t>
  </si>
  <si>
    <t>(982 Reviews)</t>
  </si>
  <si>
    <t>Hyderabad/Secunderabad,Telangana + 8 more</t>
  </si>
  <si>
    <t>FedEx Express</t>
  </si>
  <si>
    <t>Moon Township + 84 more</t>
  </si>
  <si>
    <t>HERE Technologie...</t>
  </si>
  <si>
    <t>(978 Reviews)</t>
  </si>
  <si>
    <t>Eindhoven,North Brabant + 10 more</t>
  </si>
  <si>
    <t>DIVI'S Laborator...</t>
  </si>
  <si>
    <t>(977 Reviews)</t>
  </si>
  <si>
    <t>ElasticRun</t>
  </si>
  <si>
    <t>(976 Reviews)</t>
  </si>
  <si>
    <t>Pune,Maharashtra + 223 more</t>
  </si>
  <si>
    <t>Johnson &amp; Johnso...</t>
  </si>
  <si>
    <t>New Brunswick,New Jersey + 114 more</t>
  </si>
  <si>
    <t>Sony</t>
  </si>
  <si>
    <t>Delhi/NCR,Delhi + 114 more</t>
  </si>
  <si>
    <t>Cavinkare</t>
  </si>
  <si>
    <t>(973 Reviews)</t>
  </si>
  <si>
    <t>Chennai,Tamil Nadu + 118 more</t>
  </si>
  <si>
    <t>Aforeserve</t>
  </si>
  <si>
    <t>(972 Reviews)</t>
  </si>
  <si>
    <t>Noida,Uttar Pradesh + 125 more</t>
  </si>
  <si>
    <t>Verizon</t>
  </si>
  <si>
    <t>(998 Reviews)</t>
  </si>
  <si>
    <t>New York City,New York + 8 more</t>
  </si>
  <si>
    <t>Mother Dairy Fru...</t>
  </si>
  <si>
    <t>(969 Reviews)</t>
  </si>
  <si>
    <t>Noida,Uttar Pradesh + 92 more</t>
  </si>
  <si>
    <t>SRL Diagnostics</t>
  </si>
  <si>
    <t>(971 Reviews)</t>
  </si>
  <si>
    <t>Mumbai + 108 more</t>
  </si>
  <si>
    <t>Citibank</t>
  </si>
  <si>
    <t>(967 Reviews)</t>
  </si>
  <si>
    <t>New York,New York + 42 more</t>
  </si>
  <si>
    <t>210 years old</t>
  </si>
  <si>
    <t>Inox Leisure</t>
  </si>
  <si>
    <t>(966 Reviews)</t>
  </si>
  <si>
    <t>Mumbai,Maharashtra + 78 more</t>
  </si>
  <si>
    <t>Samsung India El...</t>
  </si>
  <si>
    <t>Noida + 133 more</t>
  </si>
  <si>
    <t>Consumer Electronics &amp; Appliances</t>
  </si>
  <si>
    <t>Intellect Design...</t>
  </si>
  <si>
    <t>(965 Reviews)</t>
  </si>
  <si>
    <t>Chennai,Tamil Nadu + 21 more</t>
  </si>
  <si>
    <t>Adecco Group</t>
  </si>
  <si>
    <t>Zurich,Zurich + 103 more</t>
  </si>
  <si>
    <t>Novartis</t>
  </si>
  <si>
    <t>Hyderabad/Secunderabad + 52 more</t>
  </si>
  <si>
    <t>USHA Internation...</t>
  </si>
  <si>
    <t>(990 Reviews)</t>
  </si>
  <si>
    <t>Gurgaon/Gurugram,Haryana + 91 more</t>
  </si>
  <si>
    <t>Exl India</t>
  </si>
  <si>
    <t>(962 Reviews)</t>
  </si>
  <si>
    <t>New Delhi + 18 more</t>
  </si>
  <si>
    <t>11-50 Employees (India)</t>
  </si>
  <si>
    <t>Kotak Securities</t>
  </si>
  <si>
    <t>(961 Reviews)</t>
  </si>
  <si>
    <t>CMA CGM</t>
  </si>
  <si>
    <t>Marseille,Marseille + 22 more</t>
  </si>
  <si>
    <t>Kent RO Systems</t>
  </si>
  <si>
    <t>(959 Reviews)</t>
  </si>
  <si>
    <t>Noida,Uttar Pradesh + 112 more</t>
  </si>
  <si>
    <t>Angel One</t>
  </si>
  <si>
    <t>(957 Reviews)</t>
  </si>
  <si>
    <t>Mumbai + 102 more</t>
  </si>
  <si>
    <t>G R Infraproject...</t>
  </si>
  <si>
    <t>(953 Reviews)</t>
  </si>
  <si>
    <t>Udaipur,Rajasthan + 100 more</t>
  </si>
  <si>
    <t>Star Health &amp; Al...</t>
  </si>
  <si>
    <t>(952 Reviews)</t>
  </si>
  <si>
    <t>Chennai,Tamil Nadu + 192 more</t>
  </si>
  <si>
    <t>Insurance</t>
  </si>
  <si>
    <t>suzuki motor guj...</t>
  </si>
  <si>
    <t>(951 Reviews)</t>
  </si>
  <si>
    <t>Becharaji + 56 more</t>
  </si>
  <si>
    <t>Xoriant</t>
  </si>
  <si>
    <t>Sunnyvale,California + 14 more</t>
  </si>
  <si>
    <t>Panasonic</t>
  </si>
  <si>
    <t>Kadoma,Osaka + 101 more</t>
  </si>
  <si>
    <t>104 years old</t>
  </si>
  <si>
    <t>V-Guard Industri...</t>
  </si>
  <si>
    <t>(980 Reviews)</t>
  </si>
  <si>
    <t>Kochi/Cochin,Kerala + 104 more</t>
  </si>
  <si>
    <t>Harman Connected...</t>
  </si>
  <si>
    <t>(946 Reviews)</t>
  </si>
  <si>
    <t>Mountain View,California + 10 more</t>
  </si>
  <si>
    <t>Quest Global</t>
  </si>
  <si>
    <t>Singapore + 21 more</t>
  </si>
  <si>
    <t>Allsec Technolog...</t>
  </si>
  <si>
    <t>(945 Reviews)</t>
  </si>
  <si>
    <t>Chennai,Tamil Nadu + 16 more</t>
  </si>
  <si>
    <t>Safexpress</t>
  </si>
  <si>
    <t>Delhi/NCR,Delhi + 111 more</t>
  </si>
  <si>
    <t>Philips</t>
  </si>
  <si>
    <t>Amsterdam + 72 more</t>
  </si>
  <si>
    <t>Iksula</t>
  </si>
  <si>
    <t>(941 Reviews)</t>
  </si>
  <si>
    <t>Mumbai,Maharashtra + 113 more</t>
  </si>
  <si>
    <t>Exotic Learning</t>
  </si>
  <si>
    <t>Lucknow,Uttar Pradesh + 7 more</t>
  </si>
  <si>
    <t>2 years old</t>
  </si>
  <si>
    <t>51-200 Employees (India)</t>
  </si>
  <si>
    <t>DHL Express</t>
  </si>
  <si>
    <t>Bonn + 72 more</t>
  </si>
  <si>
    <t>Bank of Baroda</t>
  </si>
  <si>
    <t>Vadodara/Baroda,Gujrat + 168 more</t>
  </si>
  <si>
    <t>114 years old</t>
  </si>
  <si>
    <t>Banking / Insurance / Accounting</t>
  </si>
  <si>
    <t>NCR Corporation</t>
  </si>
  <si>
    <t>(943 Reviews)</t>
  </si>
  <si>
    <t>Atlanta,Georgia + 57 more</t>
  </si>
  <si>
    <t>HCL Technologies...</t>
  </si>
  <si>
    <t>(938 Reviews)</t>
  </si>
  <si>
    <t>Noida + 31 more</t>
  </si>
  <si>
    <t>Narayana Educati...</t>
  </si>
  <si>
    <t>(933 Reviews)</t>
  </si>
  <si>
    <t>Hyderabad/Secunderabad,Telangana + 94 more</t>
  </si>
  <si>
    <t>Crisil</t>
  </si>
  <si>
    <t>YASH Technologie...</t>
  </si>
  <si>
    <t>(932 Reviews)</t>
  </si>
  <si>
    <t>East Moline,Illinois + 12 more</t>
  </si>
  <si>
    <t>Care Health Insu...</t>
  </si>
  <si>
    <t>(930 Reviews)</t>
  </si>
  <si>
    <t>Gurgaon,Haryana + 137 more</t>
  </si>
  <si>
    <t>DBS Bank</t>
  </si>
  <si>
    <t>(928 Reviews)</t>
  </si>
  <si>
    <t>Hyderabad/Secunderabad,Telangana + 98 more</t>
  </si>
  <si>
    <t>Medanta the Medi...</t>
  </si>
  <si>
    <t>(927 Reviews)</t>
  </si>
  <si>
    <t>Gurgaon + 27 more</t>
  </si>
  <si>
    <t>FactSet</t>
  </si>
  <si>
    <t>(926 Reviews)</t>
  </si>
  <si>
    <t>Norwalk,Connecticut + 6 more</t>
  </si>
  <si>
    <t>Badve Engineerin...</t>
  </si>
  <si>
    <t>Aurangabad,Maharashtra + 34 more</t>
  </si>
  <si>
    <t>Ocwen Financial ...</t>
  </si>
  <si>
    <t>(925 Reviews)</t>
  </si>
  <si>
    <t>West Palm Beach,Florida + 6 more</t>
  </si>
  <si>
    <t>Marriott Interna...</t>
  </si>
  <si>
    <t>Bethesda,Maryland + 60 more</t>
  </si>
  <si>
    <t>Innovsource Serv...</t>
  </si>
  <si>
    <t>(919 Reviews)</t>
  </si>
  <si>
    <t>Citicorp</t>
  </si>
  <si>
    <t>Mumbai,Maharashtra + 18 more</t>
  </si>
  <si>
    <t>Emami</t>
  </si>
  <si>
    <t>Kolkata,West Bengal + 116 more</t>
  </si>
  <si>
    <t>(944 Reviews)</t>
  </si>
  <si>
    <t>Tata Elxsi</t>
  </si>
  <si>
    <t>(914 Reviews)</t>
  </si>
  <si>
    <t>TCE</t>
  </si>
  <si>
    <t>Mumbai,Maharashtra + 73 more</t>
  </si>
  <si>
    <t>Amazon Transport...</t>
  </si>
  <si>
    <t>(911 Reviews)</t>
  </si>
  <si>
    <t>Seattle,Washington + 110 more</t>
  </si>
  <si>
    <t>KFC</t>
  </si>
  <si>
    <t>Louisville,Kentucky + 113 more</t>
  </si>
  <si>
    <t>Toyota Kirloskar...</t>
  </si>
  <si>
    <t>Bangalore/Bengaluru,Karnataka + 56 more</t>
  </si>
  <si>
    <t>KONE</t>
  </si>
  <si>
    <t>(920 Reviews)</t>
  </si>
  <si>
    <t>Chennai,Tamil Nadu + 58 more</t>
  </si>
  <si>
    <t>112 years old</t>
  </si>
  <si>
    <t>USV</t>
  </si>
  <si>
    <t>(910 Reviews)</t>
  </si>
  <si>
    <t>Mumbai,Maharashtra + 72 more</t>
  </si>
  <si>
    <t>Medi Assist Indi...</t>
  </si>
  <si>
    <t>(909 Reviews)</t>
  </si>
  <si>
    <t>Bangalore,Karnataka + 41 more</t>
  </si>
  <si>
    <t>Honeywell Techno...</t>
  </si>
  <si>
    <t>(905 Reviews)</t>
  </si>
  <si>
    <t>VLCC</t>
  </si>
  <si>
    <t>Delhi/NCR,New Delhi + 85 more</t>
  </si>
  <si>
    <t>BT Global Servic...</t>
  </si>
  <si>
    <t>(904 Reviews)</t>
  </si>
  <si>
    <t>Punj Lloyd</t>
  </si>
  <si>
    <t>(903 Reviews)</t>
  </si>
  <si>
    <t>Gurgaon/Gurugram,Haryana + 68 more</t>
  </si>
  <si>
    <t>Coforge</t>
  </si>
  <si>
    <t>Noida,Uttar Pradesh + 21 more</t>
  </si>
  <si>
    <t>Sitel</t>
  </si>
  <si>
    <t>Miami,Florida + 9 more</t>
  </si>
  <si>
    <t>iOPEX Technologi...</t>
  </si>
  <si>
    <t>San Jose,California + 11 more</t>
  </si>
  <si>
    <t>Tesco</t>
  </si>
  <si>
    <t>(981 Reviews)</t>
  </si>
  <si>
    <t>Hertfordshire + 18 more</t>
  </si>
  <si>
    <t>103 years old</t>
  </si>
  <si>
    <t>ISS Facility Ser...</t>
  </si>
  <si>
    <t>(899 Reviews)</t>
  </si>
  <si>
    <t>Copenhagen + 47 more</t>
  </si>
  <si>
    <t>SLK Global Servi...</t>
  </si>
  <si>
    <t>(898 Reviews)</t>
  </si>
  <si>
    <t>Dallas,Texas + 8 more</t>
  </si>
  <si>
    <t>Biological E</t>
  </si>
  <si>
    <t>Hyderabad/Secunderabad,Telangana + 26 more</t>
  </si>
  <si>
    <t>69 years old</t>
  </si>
  <si>
    <t>Motherson Automo...</t>
  </si>
  <si>
    <t>Noida + 42 more</t>
  </si>
  <si>
    <t>HDFC Securities</t>
  </si>
  <si>
    <t>(895 Reviews)</t>
  </si>
  <si>
    <t>Mumbai,Maharashtra + 143 more</t>
  </si>
  <si>
    <t>Orange Business ...</t>
  </si>
  <si>
    <t>(894 Reviews)</t>
  </si>
  <si>
    <t>Paris + 36 more</t>
  </si>
  <si>
    <t>Nayara Energy</t>
  </si>
  <si>
    <t>(893 Reviews)</t>
  </si>
  <si>
    <t>Mumbai,Maharashtra + 66 more</t>
  </si>
  <si>
    <t>Jubilant Foods W...</t>
  </si>
  <si>
    <t>(891 Reviews)</t>
  </si>
  <si>
    <t>Noida,Uttar Pradesh + 111 more</t>
  </si>
  <si>
    <t>Torrent Power</t>
  </si>
  <si>
    <t>(906 Reviews)</t>
  </si>
  <si>
    <t>Ahmedabad,Gujrat + 31 more</t>
  </si>
  <si>
    <t>L.G.Balakrishnan...</t>
  </si>
  <si>
    <t>(889 Reviews)</t>
  </si>
  <si>
    <t>Coimbatore,Tamil Nadu + 29 more</t>
  </si>
  <si>
    <t>NTPC</t>
  </si>
  <si>
    <t>Delhi/NCR,Delhi + 82 more</t>
  </si>
  <si>
    <t>Hindustan Petrol...</t>
  </si>
  <si>
    <t>(888 Reviews)</t>
  </si>
  <si>
    <t>Mumbai,Maharashtra + 148 more</t>
  </si>
  <si>
    <t>Hero FinCorp</t>
  </si>
  <si>
    <t>(887 Reviews)</t>
  </si>
  <si>
    <t>Delhi + 223 more</t>
  </si>
  <si>
    <t>Varroc Group</t>
  </si>
  <si>
    <t>Aurangabad + 23 more</t>
  </si>
  <si>
    <t>Faurecia</t>
  </si>
  <si>
    <t>Nanterre + 21 more</t>
  </si>
  <si>
    <t>Fortis Healthcar...</t>
  </si>
  <si>
    <t>Gurgaon/Gurugram,Haryana + 46 more</t>
  </si>
  <si>
    <t>The Jaypee Group</t>
  </si>
  <si>
    <t>Noida,Uttar Pradesh + 79 more</t>
  </si>
  <si>
    <t>Mercedes-Benz Re...</t>
  </si>
  <si>
    <t>Bengaluru/Bangalore,Karnataka + 45 more</t>
  </si>
  <si>
    <t>Akzo Nobel India</t>
  </si>
  <si>
    <t>Amsterdam + 109 more</t>
  </si>
  <si>
    <t>ISGEC</t>
  </si>
  <si>
    <t>(877 Reviews)</t>
  </si>
  <si>
    <t>Noida,Uttar Pradesh + 48 more</t>
  </si>
  <si>
    <t>Relaxo Footwear</t>
  </si>
  <si>
    <t>(876 Reviews)</t>
  </si>
  <si>
    <t>New Delhi,Delhi + 94 more</t>
  </si>
  <si>
    <t>Adani Power</t>
  </si>
  <si>
    <t>Ahmedabad,Gujrat + 64 more</t>
  </si>
  <si>
    <t>Fincare Small Fi...</t>
  </si>
  <si>
    <t>(873 Reviews)</t>
  </si>
  <si>
    <t>Bangalore + 213 more</t>
  </si>
  <si>
    <t>First American C...</t>
  </si>
  <si>
    <t>Santa Ana,California + 10 more</t>
  </si>
  <si>
    <t>133 years old</t>
  </si>
  <si>
    <t>Mercer</t>
  </si>
  <si>
    <t>(870 Reviews)</t>
  </si>
  <si>
    <t>New York,New York + 9 more</t>
  </si>
  <si>
    <t>Edelweiss</t>
  </si>
  <si>
    <t>(963 Reviews)</t>
  </si>
  <si>
    <t>Trident Group</t>
  </si>
  <si>
    <t>Ludhiana,Punjab + 37 more</t>
  </si>
  <si>
    <t>MSN Laboratories</t>
  </si>
  <si>
    <t>(860 Reviews)</t>
  </si>
  <si>
    <t>Hyderabad/Secunderabad,Telangana + 47 more</t>
  </si>
  <si>
    <t>Motilal Oswal Fi...</t>
  </si>
  <si>
    <t>(859 Reviews)</t>
  </si>
  <si>
    <t>J. Kumar Infrapr...</t>
  </si>
  <si>
    <t>(856 Reviews)</t>
  </si>
  <si>
    <t>Mumbai,Maharashtra + 23 more</t>
  </si>
  <si>
    <t>DHL Supply Chain</t>
  </si>
  <si>
    <t>Bonn + 59 more</t>
  </si>
  <si>
    <t>NIIT</t>
  </si>
  <si>
    <t>(851 Reviews)</t>
  </si>
  <si>
    <t>Gurgaon/Gurugram + 84 more</t>
  </si>
  <si>
    <t>Serco</t>
  </si>
  <si>
    <t>Hook + 36 more</t>
  </si>
  <si>
    <t>Aditya Birla Cap...</t>
  </si>
  <si>
    <t>Mumbai + 146 more</t>
  </si>
  <si>
    <t>ZS</t>
  </si>
  <si>
    <t>(848 Reviews)</t>
  </si>
  <si>
    <t>Evanston,Illinois + 4 more</t>
  </si>
  <si>
    <t>Bharat Forge</t>
  </si>
  <si>
    <t>(846 Reviews)</t>
  </si>
  <si>
    <t>Pune,Maharashtra + 12 more</t>
  </si>
  <si>
    <t>L&amp;T Energy Hydro...</t>
  </si>
  <si>
    <t>(843 Reviews)</t>
  </si>
  <si>
    <t>Mumbai,Maharashtra + 48 more</t>
  </si>
  <si>
    <t>Vfs Global Servi...</t>
  </si>
  <si>
    <t>Mumbai,Maharashtra + 22 more</t>
  </si>
  <si>
    <t>Fabindia</t>
  </si>
  <si>
    <t>(841 Reviews)</t>
  </si>
  <si>
    <t>Delhi/NCR,Delhi + 71 more</t>
  </si>
  <si>
    <t>Swaraj Tractors</t>
  </si>
  <si>
    <t>(838 Reviews)</t>
  </si>
  <si>
    <t>Mumbai,Maharashtra + 102 more</t>
  </si>
  <si>
    <t>Consolidated Con...</t>
  </si>
  <si>
    <t>(837 Reviews)</t>
  </si>
  <si>
    <t>Marousi,Alger + 38 more</t>
  </si>
  <si>
    <t>Trent</t>
  </si>
  <si>
    <t>Bayer</t>
  </si>
  <si>
    <t>Monheim Am Rhein,North Rhine-westphalia + 146 more</t>
  </si>
  <si>
    <t>159 years old</t>
  </si>
  <si>
    <t>Bata</t>
  </si>
  <si>
    <t>(833 Reviews)</t>
  </si>
  <si>
    <t>Lausanne + 88 more</t>
  </si>
  <si>
    <t>Pantaloons</t>
  </si>
  <si>
    <t>(831 Reviews)</t>
  </si>
  <si>
    <t>Mumbai,Maharashtra + 112 more</t>
  </si>
  <si>
    <t>Saipem</t>
  </si>
  <si>
    <t>(828 Reviews)</t>
  </si>
  <si>
    <t>San Donato Milanese,Milan + 32 more</t>
  </si>
  <si>
    <t>Vertex Customer ...</t>
  </si>
  <si>
    <t>(826 Reviews)</t>
  </si>
  <si>
    <t>Panchkula + 30 more</t>
  </si>
  <si>
    <t>Security and Int...</t>
  </si>
  <si>
    <t>Delhi/NCR,Delhi + 127 more</t>
  </si>
  <si>
    <t>Law Enforcement / Security Services</t>
  </si>
  <si>
    <t>Gannon Dunkerley</t>
  </si>
  <si>
    <t>(825 Reviews)</t>
  </si>
  <si>
    <t>Mumbai,Maharashtra + 55 more</t>
  </si>
  <si>
    <t>Marico</t>
  </si>
  <si>
    <t>CinÃ©polis</t>
  </si>
  <si>
    <t>(822 Reviews)</t>
  </si>
  <si>
    <t>Morelia + 44 more</t>
  </si>
  <si>
    <t>Indiabulls Consu...</t>
  </si>
  <si>
    <t>(821 Reviews)</t>
  </si>
  <si>
    <t>Straive</t>
  </si>
  <si>
    <t>Singapore + 16 more</t>
  </si>
  <si>
    <t>Unisys</t>
  </si>
  <si>
    <t>(820 Reviews)</t>
  </si>
  <si>
    <t>Blue Bell,Pennsylvania + 9 more</t>
  </si>
  <si>
    <t>Aptara</t>
  </si>
  <si>
    <t>Falls Church,Virginia + 9 more</t>
  </si>
  <si>
    <t>GMR Group</t>
  </si>
  <si>
    <t>Delhi/NCR,New Delhi + 47 more</t>
  </si>
  <si>
    <t>Heritage Foods ...</t>
  </si>
  <si>
    <t>(818 Reviews)</t>
  </si>
  <si>
    <t>Hyderabad/Secunderabad,Telangana + 72 more</t>
  </si>
  <si>
    <t>Daimler India Co...</t>
  </si>
  <si>
    <t>(816 Reviews)</t>
  </si>
  <si>
    <t>Chennai,Tamil Nadu + 32 more</t>
  </si>
  <si>
    <t>Welspun</t>
  </si>
  <si>
    <t>(815 Reviews)</t>
  </si>
  <si>
    <t>Mumbai + 37 more</t>
  </si>
  <si>
    <t>Chegg</t>
  </si>
  <si>
    <t>(814 Reviews)</t>
  </si>
  <si>
    <t>Santa Clara,California + 54 more</t>
  </si>
  <si>
    <t>XL Dynamics</t>
  </si>
  <si>
    <t>(812 Reviews)</t>
  </si>
  <si>
    <t>Navi Mumbai + 21 more</t>
  </si>
  <si>
    <t>Indiabulls Home ...</t>
  </si>
  <si>
    <t>(811 Reviews)</t>
  </si>
  <si>
    <t>Gurgaon/Gurugram,Haryana + 105 more</t>
  </si>
  <si>
    <t>Jindal Saw</t>
  </si>
  <si>
    <t>(809 Reviews)</t>
  </si>
  <si>
    <t>Delhi/NCR,New Delhi + 39 more</t>
  </si>
  <si>
    <t>XcelServ Solutio...</t>
  </si>
  <si>
    <t>(804 Reviews)</t>
  </si>
  <si>
    <t>Las Vegas,Nevada + 33 more</t>
  </si>
  <si>
    <t>PhonePe</t>
  </si>
  <si>
    <t>(921 Reviews)</t>
  </si>
  <si>
    <t>Bangalore,Karnataka + 132 more</t>
  </si>
  <si>
    <t>Lumax Industries</t>
  </si>
  <si>
    <t>(803 Reviews)</t>
  </si>
  <si>
    <t>Pune,Maharashtra + 25 more</t>
  </si>
  <si>
    <t>Essar Steel</t>
  </si>
  <si>
    <t>Mumbai,Maharashtra + 28 more</t>
  </si>
  <si>
    <t>Frankfinn Instit...</t>
  </si>
  <si>
    <t>(802 Reviews)</t>
  </si>
  <si>
    <t>Gurgaon/Gurugram,Haryana + 50 more</t>
  </si>
  <si>
    <t>IDC Technologies</t>
  </si>
  <si>
    <t>(801 Reviews)</t>
  </si>
  <si>
    <t>Milpitas,California + 48 more</t>
  </si>
  <si>
    <t>Suguna Foods</t>
  </si>
  <si>
    <t>(800 Reviews)</t>
  </si>
  <si>
    <t>Coimbatore,Tamil Nadu + 121 more</t>
  </si>
  <si>
    <t>Oracle Financial...</t>
  </si>
  <si>
    <t>Mumbai + 13 more</t>
  </si>
  <si>
    <t>Capgemini Engine...</t>
  </si>
  <si>
    <t>Gurgaon/Gurugram + 11 more</t>
  </si>
  <si>
    <t>SBICAP Securitie...</t>
  </si>
  <si>
    <t>(798 Reviews)</t>
  </si>
  <si>
    <t>Altisource</t>
  </si>
  <si>
    <t>(797 Reviews)</t>
  </si>
  <si>
    <t>Team Computers</t>
  </si>
  <si>
    <t>(794 Reviews)</t>
  </si>
  <si>
    <t>Delhi/NCR,Delhi + 59 more</t>
  </si>
  <si>
    <t>ESAF Microfinanc...</t>
  </si>
  <si>
    <t>Thrissur/Trichur,Kerala + 168 more</t>
  </si>
  <si>
    <t>Sharekhan</t>
  </si>
  <si>
    <t>(793 Reviews)</t>
  </si>
  <si>
    <t>SBI General Insu...</t>
  </si>
  <si>
    <t>Amity University</t>
  </si>
  <si>
    <t>(792 Reviews)</t>
  </si>
  <si>
    <t>Noida,Uttar Pradesh + 66 more</t>
  </si>
  <si>
    <t>Spicejet</t>
  </si>
  <si>
    <t>(791 Reviews)</t>
  </si>
  <si>
    <t>Steel Strips Whe...</t>
  </si>
  <si>
    <t>(789 Reviews)</t>
  </si>
  <si>
    <t>Chandigarh,Chandigarh + 26 more</t>
  </si>
  <si>
    <t>JW Marriott</t>
  </si>
  <si>
    <t>(787 Reviews)</t>
  </si>
  <si>
    <t>Bethesda,Maryland + 35 more</t>
  </si>
  <si>
    <t>Sysnet Global Te...</t>
  </si>
  <si>
    <t>(786 Reviews)</t>
  </si>
  <si>
    <t>Delhi/NCR,Delhi + 93 more</t>
  </si>
  <si>
    <t>Paisabazaar.com</t>
  </si>
  <si>
    <t>Gurgaon/Gurugram,Haryana + 6 more</t>
  </si>
  <si>
    <t>Collabera Techno...</t>
  </si>
  <si>
    <t>(784 Reviews)</t>
  </si>
  <si>
    <t>Basking Ridge,New Jersey + 38 more</t>
  </si>
  <si>
    <t>Haier Appliances...</t>
  </si>
  <si>
    <t>(783 Reviews)</t>
  </si>
  <si>
    <t>Qingdao + 75 more</t>
  </si>
  <si>
    <t>Gland Pharma</t>
  </si>
  <si>
    <t>Hyderabad/Secunderabad,Telangana + 20 more</t>
  </si>
  <si>
    <t>NoBroker</t>
  </si>
  <si>
    <t>Bangalore,Karnataka + 22 more</t>
  </si>
  <si>
    <t>Tikona Infinet</t>
  </si>
  <si>
    <t>(782 Reviews)</t>
  </si>
  <si>
    <t>Mumbai,Maharashtra + 40 more</t>
  </si>
  <si>
    <t>24-7 Intouch</t>
  </si>
  <si>
    <t>Winnipeg,Manitoba + 6 more</t>
  </si>
  <si>
    <t>Indian Railways</t>
  </si>
  <si>
    <t>Govt Organisation</t>
  </si>
  <si>
    <t>Delhi/NCR,Delhi + 124 more</t>
  </si>
  <si>
    <t>169 years old</t>
  </si>
  <si>
    <t>Urban Transport</t>
  </si>
  <si>
    <t>Intex Technologi...</t>
  </si>
  <si>
    <t>(772 Reviews)</t>
  </si>
  <si>
    <t>Delhi/NCR,New Delhi + 71 more</t>
  </si>
  <si>
    <t>Krishna Maruti</t>
  </si>
  <si>
    <t>(771 Reviews)</t>
  </si>
  <si>
    <t>Gurgaon/Gurugram,Haryana + 23 more</t>
  </si>
  <si>
    <t>GlaxoSmithKline ...</t>
  </si>
  <si>
    <t>Brentford + 95 more</t>
  </si>
  <si>
    <t>10k+ Employees (Global)</t>
  </si>
  <si>
    <t>(770 Reviews)</t>
  </si>
  <si>
    <t>Chennai + 12 more</t>
  </si>
  <si>
    <t>Petrofac</t>
  </si>
  <si>
    <t>Sharjah,Sharjah + 28 more</t>
  </si>
  <si>
    <t>Daikin</t>
  </si>
  <si>
    <t>Osaka City,Osaka + 60 more</t>
  </si>
  <si>
    <t>SKF</t>
  </si>
  <si>
    <t>(768 Reviews)</t>
  </si>
  <si>
    <t>Gothenburg + 49 more</t>
  </si>
  <si>
    <t>Alstom Transport...</t>
  </si>
  <si>
    <t>(766 Reviews)</t>
  </si>
  <si>
    <t>Saint-Ouen + 34 more</t>
  </si>
  <si>
    <t>94 years old</t>
  </si>
  <si>
    <t>Volkswagen</t>
  </si>
  <si>
    <t>Berlin + 85 more</t>
  </si>
  <si>
    <t>SS&amp;C TECHNOLOGIE...</t>
  </si>
  <si>
    <t>(824 Reviews)</t>
  </si>
  <si>
    <t>Windsor Locks,Connecticut + 12 more</t>
  </si>
  <si>
    <t>Cushman &amp; Wakefi...</t>
  </si>
  <si>
    <t>(764 Reviews)</t>
  </si>
  <si>
    <t>Chicago + 26 more</t>
  </si>
  <si>
    <t>Cerner</t>
  </si>
  <si>
    <t>Kansas,Missouri + 1 more</t>
  </si>
  <si>
    <t>Computer Age Man...</t>
  </si>
  <si>
    <t>(761 Reviews)</t>
  </si>
  <si>
    <t>Chennai,Tamil Nadu + 69 more</t>
  </si>
  <si>
    <t>TATA Power</t>
  </si>
  <si>
    <t>Mumbai,Maharashtra + 82 more</t>
  </si>
  <si>
    <t>Aadhar Housing F...</t>
  </si>
  <si>
    <t>(759 Reviews)</t>
  </si>
  <si>
    <t>Aricent</t>
  </si>
  <si>
    <t>(774 Reviews)</t>
  </si>
  <si>
    <t>Santa Clara,California + 10 more</t>
  </si>
  <si>
    <t>iQor Global Serv...</t>
  </si>
  <si>
    <t>(758 Reviews)</t>
  </si>
  <si>
    <t>Saint Petersburg,Florida + 47 more</t>
  </si>
  <si>
    <t>Mumbai + 55 more</t>
  </si>
  <si>
    <t>AGS Transact Tec...</t>
  </si>
  <si>
    <t>(755 Reviews)</t>
  </si>
  <si>
    <t>Mumbai + 86 more</t>
  </si>
  <si>
    <t>PI Industries</t>
  </si>
  <si>
    <t>Gurgaon/Gurugram,Haryana + 63 more</t>
  </si>
  <si>
    <t>Haldiram Foods</t>
  </si>
  <si>
    <t>(855 Reviews)</t>
  </si>
  <si>
    <t>Nagpur + 69 more</t>
  </si>
  <si>
    <t>FDC</t>
  </si>
  <si>
    <t>(754 Reviews)</t>
  </si>
  <si>
    <t>ITD Cementation ...</t>
  </si>
  <si>
    <t>(753 Reviews)</t>
  </si>
  <si>
    <t>DENSO</t>
  </si>
  <si>
    <t>(883 Reviews)</t>
  </si>
  <si>
    <t>Kariya,Aichi + 33 more</t>
  </si>
  <si>
    <t>Manipal Hospita...</t>
  </si>
  <si>
    <t>(752 Reviews)</t>
  </si>
  <si>
    <t>Bangalore/Bengaluru,Karnataka + 34 more</t>
  </si>
  <si>
    <t>Adani Ports and ...</t>
  </si>
  <si>
    <t>(749 Reviews)</t>
  </si>
  <si>
    <t>Ahmedabad,Gujrat + 45 more</t>
  </si>
  <si>
    <t>Best Sellers</t>
  </si>
  <si>
    <t>Brande + 65 more</t>
  </si>
  <si>
    <t>SYSKA LED Lights</t>
  </si>
  <si>
    <t>(747 Reviews)</t>
  </si>
  <si>
    <t>Pune,Maharashtra + 117 more</t>
  </si>
  <si>
    <t>1k-5k Employees (Global)</t>
  </si>
  <si>
    <t>Broadridge Finan...</t>
  </si>
  <si>
    <t>(746 Reviews)</t>
  </si>
  <si>
    <t>New York City,New York + 5 more</t>
  </si>
  <si>
    <t>Fino Payments Ba...</t>
  </si>
  <si>
    <t>(743 Reviews)</t>
  </si>
  <si>
    <t>Zf Rane Automoti...</t>
  </si>
  <si>
    <t>Chennai + 39 more</t>
  </si>
  <si>
    <t>Meesho</t>
  </si>
  <si>
    <t>(742 Reviews)</t>
  </si>
  <si>
    <t>Bangalore,Karnataka + 59 more</t>
  </si>
  <si>
    <t>Ashoka Buildcon</t>
  </si>
  <si>
    <t>Nasik/Nashik,Maharashtra + 94 more</t>
  </si>
  <si>
    <t>DISH TV</t>
  </si>
  <si>
    <t>Noida,Uttar Pradesh + 117 more</t>
  </si>
  <si>
    <t>Allstate</t>
  </si>
  <si>
    <t>(741 Reviews)</t>
  </si>
  <si>
    <t>Bangalore/Bengaluru,Karnataka + 5 more</t>
  </si>
  <si>
    <t>Compass Group S...</t>
  </si>
  <si>
    <t>Chertsey,Surrey + 51 more</t>
  </si>
  <si>
    <t>Hotels &amp; Restaurants</t>
  </si>
  <si>
    <t>Godrej Group</t>
  </si>
  <si>
    <t>Mumbai + 90 more</t>
  </si>
  <si>
    <t>Granules India</t>
  </si>
  <si>
    <t>(737 Reviews)</t>
  </si>
  <si>
    <t>Hyderabad/Secunderabad,Telangana + 9 more</t>
  </si>
  <si>
    <t>Asahi India Glas...</t>
  </si>
  <si>
    <t>Devyani Internat...</t>
  </si>
  <si>
    <t>(735 Reviews)</t>
  </si>
  <si>
    <t>Gurugram + 70 more</t>
  </si>
  <si>
    <t>NSE.IT</t>
  </si>
  <si>
    <t>(734 Reviews)</t>
  </si>
  <si>
    <t>Unacademy</t>
  </si>
  <si>
    <t>Bangalore,Karnataka + 40 more</t>
  </si>
  <si>
    <t>Bajaj Capital</t>
  </si>
  <si>
    <t>Delhi/NCR,New Delhi + 115 more</t>
  </si>
  <si>
    <t>KIA MOTORS</t>
  </si>
  <si>
    <t>(732 Reviews)</t>
  </si>
  <si>
    <t>Seoul + 82 more</t>
  </si>
  <si>
    <t>Cargill</t>
  </si>
  <si>
    <t>Wayzata,Minnesota + 77 more</t>
  </si>
  <si>
    <t>Microsoft Corpor...</t>
  </si>
  <si>
    <t>(830 Reviews)</t>
  </si>
  <si>
    <t>Sunnyvale + 41 more</t>
  </si>
  <si>
    <t>ECIL</t>
  </si>
  <si>
    <t>(731 Reviews)</t>
  </si>
  <si>
    <t>Hyderabad/Secunderabad,Telangana + 33 more</t>
  </si>
  <si>
    <t>BVG India</t>
  </si>
  <si>
    <t>Pune,Maharashtra + 73 more</t>
  </si>
  <si>
    <t>Honda Cars</t>
  </si>
  <si>
    <t>Greater Noida + 60 more</t>
  </si>
  <si>
    <t>Synchrony</t>
  </si>
  <si>
    <t>(730 Reviews)</t>
  </si>
  <si>
    <t>Stamford + 4 more</t>
  </si>
  <si>
    <t>TTEC India</t>
  </si>
  <si>
    <t>(740 Reviews)</t>
  </si>
  <si>
    <t>San Mateo,California + 9 more</t>
  </si>
  <si>
    <t>HTC Global Servi...</t>
  </si>
  <si>
    <t>(729 Reviews)</t>
  </si>
  <si>
    <t>Troy,Michigan + 20 more</t>
  </si>
  <si>
    <t>Shriram Pistons ...</t>
  </si>
  <si>
    <t>Delhi/NCR,Delhi + 37 more</t>
  </si>
  <si>
    <t>59 years old</t>
  </si>
  <si>
    <t>Sahara India Par...</t>
  </si>
  <si>
    <t>Lucknow,Uttar Pradesh + 187 more</t>
  </si>
  <si>
    <t>Jubilant Pharmov...</t>
  </si>
  <si>
    <t>Noida,Uttar Pradesh + 41 more</t>
  </si>
  <si>
    <t>Max Bupa Health ...</t>
  </si>
  <si>
    <t>(727 Reviews)</t>
  </si>
  <si>
    <t>Delhi/NCR,New Delhi + 112 more</t>
  </si>
  <si>
    <t>Indoco Remedies</t>
  </si>
  <si>
    <t>(724 Reviews)</t>
  </si>
  <si>
    <t>Iffco Tokio Gene...</t>
  </si>
  <si>
    <t>Nielsen</t>
  </si>
  <si>
    <t>New York City,New York + 76 more</t>
  </si>
  <si>
    <t>MiraMed Ajuba</t>
  </si>
  <si>
    <t>(722 Reviews)</t>
  </si>
  <si>
    <t>Chennai,Tamil Nadu + 5 more</t>
  </si>
  <si>
    <t>Hero Motors Comp...</t>
  </si>
  <si>
    <t>New Delhi + 157 more</t>
  </si>
  <si>
    <t>Bharat Sanchar N...</t>
  </si>
  <si>
    <t>(718 Reviews)</t>
  </si>
  <si>
    <t>Delhi/NCR,New Delhi + 175 more</t>
  </si>
  <si>
    <t>NSH</t>
  </si>
  <si>
    <t>Al Jubail + 30 more</t>
  </si>
  <si>
    <t>Mondelez Interna...</t>
  </si>
  <si>
    <t>(960 Reviews)</t>
  </si>
  <si>
    <t>Greater Chicago Area,IL + 99 more</t>
  </si>
  <si>
    <t>GAIL</t>
  </si>
  <si>
    <t>Delhi/NCR,Delhi + 74 more</t>
  </si>
  <si>
    <t>Bisleri</t>
  </si>
  <si>
    <t>(715 Reviews)</t>
  </si>
  <si>
    <t>Mumbai,Maharashtra + 95 more</t>
  </si>
  <si>
    <t>57 years old</t>
  </si>
  <si>
    <t>Bajaj Motors</t>
  </si>
  <si>
    <t>(713 Reviews)</t>
  </si>
  <si>
    <t>Gurgaon + 52 more</t>
  </si>
  <si>
    <t>Johnson Lifts</t>
  </si>
  <si>
    <t>(711 Reviews)</t>
  </si>
  <si>
    <t>Chennai,Tamil Nadu + 51 more</t>
  </si>
  <si>
    <t>CitiusTech</t>
  </si>
  <si>
    <t>(710 Reviews)</t>
  </si>
  <si>
    <t>Luminous Power T...</t>
  </si>
  <si>
    <t>Gurgaon/Gurugram,Haryana + 90 more</t>
  </si>
  <si>
    <t>Spencer's Retail</t>
  </si>
  <si>
    <t>(709 Reviews)</t>
  </si>
  <si>
    <t>Kolkata,West Bengal + 50 more</t>
  </si>
  <si>
    <t>Sanofi</t>
  </si>
  <si>
    <t>Paris + 57 more</t>
  </si>
  <si>
    <t>Oil And Natural ...</t>
  </si>
  <si>
    <t>Delhi/NCR,Delhi + 60 more</t>
  </si>
  <si>
    <t>Columbia Asia</t>
  </si>
  <si>
    <t>(703 Reviews)</t>
  </si>
  <si>
    <t>Bangalore/Bengaluru,Karnataka + 19 more</t>
  </si>
  <si>
    <t>Optum Global Sol...</t>
  </si>
  <si>
    <t>Hyderabad/Secunderabad + 8 more</t>
  </si>
  <si>
    <t>Unichem Laborato...</t>
  </si>
  <si>
    <t>(702 Reviews)</t>
  </si>
  <si>
    <t>Mumbai,Maharashtra + 58 more</t>
  </si>
  <si>
    <t>Piaggio</t>
  </si>
  <si>
    <t>(701 Reviews)</t>
  </si>
  <si>
    <t>Pontedera + 64 more</t>
  </si>
  <si>
    <t>Jacksonville,Florida + 6 more</t>
  </si>
  <si>
    <t>Ab Inbev</t>
  </si>
  <si>
    <t>(696 Reviews)</t>
  </si>
  <si>
    <t>Leuven + 52 more</t>
  </si>
  <si>
    <t>Apotex Research</t>
  </si>
  <si>
    <t>(695 Reviews)</t>
  </si>
  <si>
    <t>Brantford,Ontario + 9 more</t>
  </si>
  <si>
    <t>BGR Energy Syste...</t>
  </si>
  <si>
    <t>(700 Reviews)</t>
  </si>
  <si>
    <t>Nellore,Andhra Pradesh + 39 more</t>
  </si>
  <si>
    <t>Fresenius Kabi</t>
  </si>
  <si>
    <t>(691 Reviews)</t>
  </si>
  <si>
    <t>Pune + 49 more</t>
  </si>
  <si>
    <t>110 years old</t>
  </si>
  <si>
    <t>Wind World</t>
  </si>
  <si>
    <t>(682 Reviews)</t>
  </si>
  <si>
    <t>Mumbai + 43 more</t>
  </si>
  <si>
    <t>BNP Paribas</t>
  </si>
  <si>
    <t>Paris + 16 more</t>
  </si>
  <si>
    <t>174 years old</t>
  </si>
  <si>
    <t>Taurus BPO Serv...</t>
  </si>
  <si>
    <t>(681 Reviews)</t>
  </si>
  <si>
    <t>Pune,Indore + 7 more</t>
  </si>
  <si>
    <t>Nuvoco Vistas</t>
  </si>
  <si>
    <t>Mumbai + 94 more</t>
  </si>
  <si>
    <t>Lemon Tree Hotel...</t>
  </si>
  <si>
    <t>(676 Reviews)</t>
  </si>
  <si>
    <t>Delhi/NCR,Delhi + 50 more</t>
  </si>
  <si>
    <t>Annapurna Financ...</t>
  </si>
  <si>
    <t>Bhubaneswar,Odisha + 176 more</t>
  </si>
  <si>
    <t>Evalueserve</t>
  </si>
  <si>
    <t>(674 Reviews)</t>
  </si>
  <si>
    <t>Schaffhausen,Schaffhausen + 6 more</t>
  </si>
  <si>
    <t>Tata Chemicals</t>
  </si>
  <si>
    <t>Kendriya Vidyala...</t>
  </si>
  <si>
    <t>(672 Reviews)</t>
  </si>
  <si>
    <t>Delhi/NCR,Delhi + 162 more</t>
  </si>
  <si>
    <t>Vistaar Finance</t>
  </si>
  <si>
    <t>Bangalore,Karnataka + 151 more</t>
  </si>
  <si>
    <t>Strides Pharma</t>
  </si>
  <si>
    <t>Bangalore/Bengaluru,Karnataka + 28 more</t>
  </si>
  <si>
    <t>iSON Xperiences</t>
  </si>
  <si>
    <t>(671 Reviews)</t>
  </si>
  <si>
    <t>Lagos + 25 more</t>
  </si>
  <si>
    <t>Atul</t>
  </si>
  <si>
    <t>Valsad + 43 more</t>
  </si>
  <si>
    <t>Fortis Hospitals</t>
  </si>
  <si>
    <t>(686 Reviews)</t>
  </si>
  <si>
    <t>Gurugram + 28 more</t>
  </si>
  <si>
    <t>Aye Finance</t>
  </si>
  <si>
    <t>(669 Reviews)</t>
  </si>
  <si>
    <t>Delhi,NCT + 164 more</t>
  </si>
  <si>
    <t>Orion Edutech</t>
  </si>
  <si>
    <t>(667 Reviews)</t>
  </si>
  <si>
    <t>Kolkata + 92 more</t>
  </si>
  <si>
    <t>Valeo</t>
  </si>
  <si>
    <t>(666 Reviews)</t>
  </si>
  <si>
    <t>Paris + 17 more</t>
  </si>
  <si>
    <t>Bosch Chassis Sy...</t>
  </si>
  <si>
    <t>(665 Reviews)</t>
  </si>
  <si>
    <t>Gerlingen + 16 more</t>
  </si>
  <si>
    <t>Caterpillar Inc</t>
  </si>
  <si>
    <t>(849 Reviews)</t>
  </si>
  <si>
    <t>Deerfield,Illinois + 26 more</t>
  </si>
  <si>
    <t>Amneal Pharmaceu...</t>
  </si>
  <si>
    <t>(795 Reviews)</t>
  </si>
  <si>
    <t>Bridgewater,New Jersey + 18 more</t>
  </si>
  <si>
    <t>Toppr</t>
  </si>
  <si>
    <t>Mumbai,Maharashtra + 42 more</t>
  </si>
  <si>
    <t>Arthur J. Gallag...</t>
  </si>
  <si>
    <t>(664 Reviews)</t>
  </si>
  <si>
    <t>Siemens Gamesa R...</t>
  </si>
  <si>
    <t>Zamudio,Vizcaya + 41 more</t>
  </si>
  <si>
    <t>Apollo Pharmacy</t>
  </si>
  <si>
    <t>Chennai,Tamil Nadu + 107 more</t>
  </si>
  <si>
    <t>PNB Housing Fina...</t>
  </si>
  <si>
    <t>(663 Reviews)</t>
  </si>
  <si>
    <t>Delhi/NCR,New Delhi + 89 more</t>
  </si>
  <si>
    <t>Intertek</t>
  </si>
  <si>
    <t>London + 59 more</t>
  </si>
  <si>
    <t>Tata Capital</t>
  </si>
  <si>
    <t>Mumbai,Maharashtra + 111 more</t>
  </si>
  <si>
    <t>Infinite Compute...</t>
  </si>
  <si>
    <t>(661 Reviews)</t>
  </si>
  <si>
    <t>Rockville + 20 more</t>
  </si>
  <si>
    <t>Technip</t>
  </si>
  <si>
    <t>(660 Reviews)</t>
  </si>
  <si>
    <t>Paris + 30 more</t>
  </si>
  <si>
    <t>Feedback Infrast...</t>
  </si>
  <si>
    <t>Gurgaon/Gurugram,Haryana + 100 more</t>
  </si>
  <si>
    <t>Vestas</t>
  </si>
  <si>
    <t>(656 Reviews)</t>
  </si>
  <si>
    <t>Aarhus,Central Denmark Region + 32 more</t>
  </si>
  <si>
    <t>ICICI Home Finan...</t>
  </si>
  <si>
    <t>(654 Reviews)</t>
  </si>
  <si>
    <t>DCM Shriram</t>
  </si>
  <si>
    <t>(694 Reviews)</t>
  </si>
  <si>
    <t>Delhi/NCR,New Delhi + 58 more</t>
  </si>
  <si>
    <t>Karvy Stock Brok...</t>
  </si>
  <si>
    <t>(652 Reviews)</t>
  </si>
  <si>
    <t>Medhaj Techno Co...</t>
  </si>
  <si>
    <t>(651 Reviews)</t>
  </si>
  <si>
    <t>Lucknow,Uttar Pradesh + 89 more</t>
  </si>
  <si>
    <t>VVDN Technologie...</t>
  </si>
  <si>
    <t>Gurgaon + 22 more</t>
  </si>
  <si>
    <t>Polycab Wires</t>
  </si>
  <si>
    <t>(650 Reviews)</t>
  </si>
  <si>
    <t>Continental Auto...</t>
  </si>
  <si>
    <t>Lower Saxony,Hanover + 11 more</t>
  </si>
  <si>
    <t>151 years old</t>
  </si>
  <si>
    <t>Burger King</t>
  </si>
  <si>
    <t>(649 Reviews)</t>
  </si>
  <si>
    <t>Miami + 56 more</t>
  </si>
  <si>
    <t>V2 Retail</t>
  </si>
  <si>
    <t>(985 Reviews)</t>
  </si>
  <si>
    <t>Delhi/NCR,Delhi + 67 more</t>
  </si>
  <si>
    <t>GAMMON INDIA</t>
  </si>
  <si>
    <t>100 years old</t>
  </si>
  <si>
    <t>TUV SUD</t>
  </si>
  <si>
    <t>(645 Reviews)</t>
  </si>
  <si>
    <t>Munich + 54 more</t>
  </si>
  <si>
    <t>156 years old</t>
  </si>
  <si>
    <t>Xiaomi</t>
  </si>
  <si>
    <t>Haidian District,Beijing + 130 more</t>
  </si>
  <si>
    <t>Podar Internatio...</t>
  </si>
  <si>
    <t>(644 Reviews)</t>
  </si>
  <si>
    <t>Mumbai,Maharashtra + 90 more</t>
  </si>
  <si>
    <t>Ceasefire Indust...</t>
  </si>
  <si>
    <t>(641 Reviews)</t>
  </si>
  <si>
    <t>Noida + 63 more</t>
  </si>
  <si>
    <t>Mando Automotive</t>
  </si>
  <si>
    <t>Kanchipuram,Tamil Nadu + 16 more</t>
  </si>
  <si>
    <t>Auto Components</t>
  </si>
  <si>
    <t>FastInfo</t>
  </si>
  <si>
    <t>(924 Reviews)</t>
  </si>
  <si>
    <t>Kolkata,West Bengal + 5 more</t>
  </si>
  <si>
    <t>3 years old</t>
  </si>
  <si>
    <t>Vibgyor High Sch...</t>
  </si>
  <si>
    <t>(639 Reviews)</t>
  </si>
  <si>
    <t>Mumbai + 19 more</t>
  </si>
  <si>
    <t>Dhoot Transmissi...</t>
  </si>
  <si>
    <t>(635 Reviews)</t>
  </si>
  <si>
    <t>Godrej Consumer ...</t>
  </si>
  <si>
    <t>(632 Reviews)</t>
  </si>
  <si>
    <t>Mumbai + 80 more</t>
  </si>
  <si>
    <t>Planet Spark</t>
  </si>
  <si>
    <t>Gurgaon,Haryana + 21 more</t>
  </si>
  <si>
    <t>Pine Labs</t>
  </si>
  <si>
    <t>(631 Reviews)</t>
  </si>
  <si>
    <t>Noida,Uttar Pradesh + 58 more</t>
  </si>
  <si>
    <t>Supreme Industri...</t>
  </si>
  <si>
    <t>(689 Reviews)</t>
  </si>
  <si>
    <t>Mumbai + 56 more</t>
  </si>
  <si>
    <t>Spicer India</t>
  </si>
  <si>
    <t>(630 Reviews)</t>
  </si>
  <si>
    <t>Delhi/NCR,Delhi + 34 more</t>
  </si>
  <si>
    <t>Nirma</t>
  </si>
  <si>
    <t>(629 Reviews)</t>
  </si>
  <si>
    <t>Ahmedabad,Gujarat + 50 more</t>
  </si>
  <si>
    <t>Jindal X</t>
  </si>
  <si>
    <t>New Delhi,Delhi + 11 more</t>
  </si>
  <si>
    <t>Spandana Sphoort...</t>
  </si>
  <si>
    <t>(628 Reviews)</t>
  </si>
  <si>
    <t>Hyderabad/Secunderabad,Telangana + 179 more</t>
  </si>
  <si>
    <t>Coca-Cola Compan...</t>
  </si>
  <si>
    <t>Atlanta + 131 more</t>
  </si>
  <si>
    <t>Viraj Profiles</t>
  </si>
  <si>
    <t>(627 Reviews)</t>
  </si>
  <si>
    <t>Mahindra CIE Aut...</t>
  </si>
  <si>
    <t>JK Lakshmi Cemen...</t>
  </si>
  <si>
    <t>Telenor</t>
  </si>
  <si>
    <t>Fornebu,Fornebu + 119 more</t>
  </si>
  <si>
    <t>Automotive Manuf...</t>
  </si>
  <si>
    <t>(625 Reviews)</t>
  </si>
  <si>
    <t>Alstom</t>
  </si>
  <si>
    <t>Saint-Ouen + 46 more</t>
  </si>
  <si>
    <t>ManpowerGroup</t>
  </si>
  <si>
    <t>(624 Reviews)</t>
  </si>
  <si>
    <t>Milwaukee,Wisconsin + 85 more</t>
  </si>
  <si>
    <t>AstraZeneca</t>
  </si>
  <si>
    <t>(623 Reviews)</t>
  </si>
  <si>
    <t>Cambridge,Cambridgeshire + 32 more</t>
  </si>
  <si>
    <t>Next Education I...</t>
  </si>
  <si>
    <t>Hyderabad/Secunderabad,Telangana + 66 more</t>
  </si>
  <si>
    <t>Kirloskar Oil En...</t>
  </si>
  <si>
    <t>(622 Reviews)</t>
  </si>
  <si>
    <t>Pune,Maharashtra + 67 more</t>
  </si>
  <si>
    <t>Barbeque Nation</t>
  </si>
  <si>
    <t>Bangalore/Bengaluru,Karnataka + 52 more</t>
  </si>
  <si>
    <t>Hathway</t>
  </si>
  <si>
    <t>(621 Reviews)</t>
  </si>
  <si>
    <t>Mumbai,Maharashtra + 41 more</t>
  </si>
  <si>
    <t>1point1 Solution...</t>
  </si>
  <si>
    <t>Navi Mumbai,Maharashtra + 11 more</t>
  </si>
  <si>
    <t>SNC-Lavalin</t>
  </si>
  <si>
    <t>(619 Reviews)</t>
  </si>
  <si>
    <t>Montreal,Quebec + 49 more</t>
  </si>
  <si>
    <t>Suryoday Small F...</t>
  </si>
  <si>
    <t>Mumbai,Maharashtra + 106 more</t>
  </si>
  <si>
    <t>Tenneco</t>
  </si>
  <si>
    <t>Lake Forest,Illinois + 24 more</t>
  </si>
  <si>
    <t>Thyrocare Techno...</t>
  </si>
  <si>
    <t>(618 Reviews)</t>
  </si>
  <si>
    <t>Mumbai,Maharashtra + 38 more</t>
  </si>
  <si>
    <t>Parexel Internat...</t>
  </si>
  <si>
    <t>(617 Reviews)</t>
  </si>
  <si>
    <t>Massachusetts + 6 more</t>
  </si>
  <si>
    <t>Eaton Corporatio...</t>
  </si>
  <si>
    <t>Cleveland,Ohio + 14 more</t>
  </si>
  <si>
    <t>Credit Suisse</t>
  </si>
  <si>
    <t>Zurich + 6 more</t>
  </si>
  <si>
    <t>166 years old</t>
  </si>
  <si>
    <t>TE Connectivity</t>
  </si>
  <si>
    <t>(615 Reviews)</t>
  </si>
  <si>
    <t>Schaffhausen,Schaffhausen + 9 more</t>
  </si>
  <si>
    <t>Slk Software Ser...</t>
  </si>
  <si>
    <t>Bangalore/Bengaluru,Karnataka + 6 more</t>
  </si>
  <si>
    <t>MDIndia Health I...</t>
  </si>
  <si>
    <t>(613 Reviews)</t>
  </si>
  <si>
    <t>Pune,Maharashtra + 56 more</t>
  </si>
  <si>
    <t>Schaeffler India</t>
  </si>
  <si>
    <t>(612 Reviews)</t>
  </si>
  <si>
    <t>Mumbai,Maharashtra + 19 more</t>
  </si>
  <si>
    <t>Thomas Cook</t>
  </si>
  <si>
    <t>(611 Reviews)</t>
  </si>
  <si>
    <t>141 years old</t>
  </si>
  <si>
    <t>OM Logistics</t>
  </si>
  <si>
    <t>(610 Reviews)</t>
  </si>
  <si>
    <t>Delhi/NCR,Delhi + 84 more</t>
  </si>
  <si>
    <t>Fluor Daniel Ind...</t>
  </si>
  <si>
    <t>Irving,Texas + 17 more</t>
  </si>
  <si>
    <t>Newgen Software ...</t>
  </si>
  <si>
    <t>Delhi,NCT + 20 more</t>
  </si>
  <si>
    <t>Nilkamal</t>
  </si>
  <si>
    <t>Mumbai,Maharashtra + 79 more</t>
  </si>
  <si>
    <t>CADD Centre Trai...</t>
  </si>
  <si>
    <t>(609 Reviews)</t>
  </si>
  <si>
    <t>Chennai,Tamil Nadu + 111 more</t>
  </si>
  <si>
    <t>Jaquar</t>
  </si>
  <si>
    <t>Gurgaon + 68 more</t>
  </si>
  <si>
    <t>TK Elevator</t>
  </si>
  <si>
    <t>Essen + 58 more</t>
  </si>
  <si>
    <t>Apco Infratech</t>
  </si>
  <si>
    <t>(607 Reviews)</t>
  </si>
  <si>
    <t>Lucknow,Uttar Pradesh + 51 more</t>
  </si>
  <si>
    <t>THE LEELA PALACE...</t>
  </si>
  <si>
    <t>(606 Reviews)</t>
  </si>
  <si>
    <t>Mumbai,Maharashtra + 24 more</t>
  </si>
  <si>
    <t>Pricol</t>
  </si>
  <si>
    <t>(675 Reviews)</t>
  </si>
  <si>
    <t>Coimbatore,Tamil Nadu + 17 more</t>
  </si>
  <si>
    <t>IndiaFirst Life ...</t>
  </si>
  <si>
    <t>(604 Reviews)</t>
  </si>
  <si>
    <t>Ruchi Soya Indus...</t>
  </si>
  <si>
    <t>Future Supply Ch...</t>
  </si>
  <si>
    <t>(603 Reviews)</t>
  </si>
  <si>
    <t>Aarvee Associate...</t>
  </si>
  <si>
    <t>FirstCry</t>
  </si>
  <si>
    <t>Pune,Maharashtra + 68 more</t>
  </si>
  <si>
    <t>Paytm Payments B...</t>
  </si>
  <si>
    <t>Noida,Uttar Pradesh + 78 more</t>
  </si>
  <si>
    <t>VIP Industries</t>
  </si>
  <si>
    <t>(602 Reviews)</t>
  </si>
  <si>
    <t>Yashoda Hospital...</t>
  </si>
  <si>
    <t>(601 Reviews)</t>
  </si>
  <si>
    <t>Ghaziabad,Uttar Pradesh + 17 more</t>
  </si>
  <si>
    <t>Clover Infotech</t>
  </si>
  <si>
    <t>(600 Reviews)</t>
  </si>
  <si>
    <t>Mumbai,Maharashtra + 12 more</t>
  </si>
  <si>
    <t>Shriram Life Ins...</t>
  </si>
  <si>
    <t>Hyderabad/Secunderabad,Telangana + 171 more</t>
  </si>
  <si>
    <t>Infogain</t>
  </si>
  <si>
    <t>Los Gatos,California + 12 more</t>
  </si>
  <si>
    <t>PNC Infratech</t>
  </si>
  <si>
    <t>(597 Reviews)</t>
  </si>
  <si>
    <t>Delhi/NCR,Delhi + 55 more</t>
  </si>
  <si>
    <t>Hyundai Mobis</t>
  </si>
  <si>
    <t>Kanchipuram,Tamil Nadu + 31 more</t>
  </si>
  <si>
    <t>Nexa</t>
  </si>
  <si>
    <t>(594 Reviews)</t>
  </si>
  <si>
    <t>Delhi/NCR,Delhi + 143 more</t>
  </si>
  <si>
    <t>Acme Cleantech S...</t>
  </si>
  <si>
    <t>Gurgaon/Gurugram,Haryana + 75 more</t>
  </si>
  <si>
    <t>Micromax Informa...</t>
  </si>
  <si>
    <t>(854 Reviews)</t>
  </si>
  <si>
    <t>Electronics</t>
  </si>
  <si>
    <t>C.R.I. Pumps</t>
  </si>
  <si>
    <t>(593 Reviews)</t>
  </si>
  <si>
    <t>Coimbatore,Tamil Nadu + 48 more</t>
  </si>
  <si>
    <t>Altruist Technol...</t>
  </si>
  <si>
    <t>Chandigarh,Union Territory Of Chandigarh + 19 more</t>
  </si>
  <si>
    <t>Medlife</t>
  </si>
  <si>
    <t>(605 Reviews)</t>
  </si>
  <si>
    <t>Bangalore,Karnataka + 29 more</t>
  </si>
  <si>
    <t>Shubham Housing ...</t>
  </si>
  <si>
    <t>(591 Reviews)</t>
  </si>
  <si>
    <t>Gurgaon,Haryana + 84 more</t>
  </si>
  <si>
    <t>Hatsun Agro Prod...</t>
  </si>
  <si>
    <t>(590 Reviews)</t>
  </si>
  <si>
    <t>Eureka Outsourci...</t>
  </si>
  <si>
    <t>(589 Reviews)</t>
  </si>
  <si>
    <t>Thane,Maharashtra + 14 more</t>
  </si>
  <si>
    <t>Sansera Engineer...</t>
  </si>
  <si>
    <t>(588 Reviews)</t>
  </si>
  <si>
    <t>INDUSIND MARKETI...</t>
  </si>
  <si>
    <t>Chennai,Tamil Nadu + 230 more</t>
  </si>
  <si>
    <t>Kyndryl</t>
  </si>
  <si>
    <t>Bengaluru/Bangalore + 15 more</t>
  </si>
  <si>
    <t>Reliance Capital</t>
  </si>
  <si>
    <t>Navi Mumbai,Maharashtra + 77 more</t>
  </si>
  <si>
    <t>Hinduja Leyland ...</t>
  </si>
  <si>
    <t>Chennai,Tamil Nadu + 173 more</t>
  </si>
  <si>
    <t>London + 85 more</t>
  </si>
  <si>
    <t>Novo Nordisk</t>
  </si>
  <si>
    <t>(585 Reviews)</t>
  </si>
  <si>
    <t>New York City,New York + 49 more</t>
  </si>
  <si>
    <t>Rockman Industri...</t>
  </si>
  <si>
    <t>Delhi/NCR,Delhi + 22 more</t>
  </si>
  <si>
    <t>Capacit'e Infrap...</t>
  </si>
  <si>
    <t>Sri Chaitanya Ed...</t>
  </si>
  <si>
    <t>(584 Reviews)</t>
  </si>
  <si>
    <t>Hyderabad/Secunderabad,Telangana + 56 more</t>
  </si>
  <si>
    <t>JSW Cement</t>
  </si>
  <si>
    <t>Gujarat Fluoroch...</t>
  </si>
  <si>
    <t>(583 Reviews)</t>
  </si>
  <si>
    <t>Noida,Uttar Pradesh + 19 more</t>
  </si>
  <si>
    <t>Karma Ayurveda</t>
  </si>
  <si>
    <t>CRB Tech Solutio...</t>
  </si>
  <si>
    <t>(582 Reviews)</t>
  </si>
  <si>
    <t>e-Learning / EdTech</t>
  </si>
  <si>
    <t>Colgate Palmoliv...</t>
  </si>
  <si>
    <t>New York,New York + 84 more</t>
  </si>
  <si>
    <t>Sandvik Asia</t>
  </si>
  <si>
    <t>(580 Reviews)</t>
  </si>
  <si>
    <t>Stockholm,Stockholm + 27 more</t>
  </si>
  <si>
    <t>160 years old</t>
  </si>
  <si>
    <t>SAI Life Science...</t>
  </si>
  <si>
    <t>(579 Reviews)</t>
  </si>
  <si>
    <t>Hyderabad + 6 more</t>
  </si>
  <si>
    <t>Zydus Lifescienc...</t>
  </si>
  <si>
    <t>FLSmidth</t>
  </si>
  <si>
    <t>(577 Reviews)</t>
  </si>
  <si>
    <t>Copenhagen,Valby + 19 more</t>
  </si>
  <si>
    <t>140 years old</t>
  </si>
  <si>
    <t>Sundaram Finance</t>
  </si>
  <si>
    <t>(576 Reviews)</t>
  </si>
  <si>
    <t>Chennai,Tamil Nadu + 169 more</t>
  </si>
  <si>
    <t>Pramerica Life I...</t>
  </si>
  <si>
    <t>Gurgaon + 110 more</t>
  </si>
  <si>
    <t>Ivrcl Infrastruc...</t>
  </si>
  <si>
    <t>(575 Reviews)</t>
  </si>
  <si>
    <t>Hyderabad/Secunderabad,Telangana + 54 more</t>
  </si>
  <si>
    <t>Episource</t>
  </si>
  <si>
    <t>(574 Reviews)</t>
  </si>
  <si>
    <t>Gardena,California + 8 more</t>
  </si>
  <si>
    <t>Marks &amp; Spencer</t>
  </si>
  <si>
    <t>(573 Reviews)</t>
  </si>
  <si>
    <t>London + 46 more</t>
  </si>
  <si>
    <t>Kirloskar Brothe...</t>
  </si>
  <si>
    <t>Pune + 47 more</t>
  </si>
  <si>
    <t>134 years old</t>
  </si>
  <si>
    <t>Hindustan Zinc</t>
  </si>
  <si>
    <t>(572 Reviews)</t>
  </si>
  <si>
    <t>Udaipur,Rajasthan + 22 more</t>
  </si>
  <si>
    <t>Pizza Hut</t>
  </si>
  <si>
    <t>Plano,Texas + 75 more</t>
  </si>
  <si>
    <t>C&amp;S Electric</t>
  </si>
  <si>
    <t>LOREAL</t>
  </si>
  <si>
    <t>Clichy + 63 more</t>
  </si>
  <si>
    <t>Punjab National ...</t>
  </si>
  <si>
    <t>(571 Reviews)</t>
  </si>
  <si>
    <t>Delhi/NCR,Delhi + 129 more</t>
  </si>
  <si>
    <t>128 years old</t>
  </si>
  <si>
    <t>Gmmco</t>
  </si>
  <si>
    <t>(569 Reviews)</t>
  </si>
  <si>
    <t>Chennai,Tamil Nadu + 66 more</t>
  </si>
  <si>
    <t>Morgan Stanley</t>
  </si>
  <si>
    <t>New York,New York + 11 more</t>
  </si>
  <si>
    <t>Galfar</t>
  </si>
  <si>
    <t>(568 Reviews)</t>
  </si>
  <si>
    <t>Muscat + 27 more</t>
  </si>
  <si>
    <t>Perfetti Van Mel...</t>
  </si>
  <si>
    <t>Lainate + 83 more</t>
  </si>
  <si>
    <t>Samsung Engineer...</t>
  </si>
  <si>
    <t>Suwon-Si,Gyeonggi-Do + 37 more</t>
  </si>
  <si>
    <t>Duck Creek</t>
  </si>
  <si>
    <t>Boston,Massachusetts + 3 more</t>
  </si>
  <si>
    <t>Centum Electroni...</t>
  </si>
  <si>
    <t>(566 Reviews)</t>
  </si>
  <si>
    <t>Bharti Infratel</t>
  </si>
  <si>
    <t>Gurgaon/Gurugram,Haryana + 66 more</t>
  </si>
  <si>
    <t>Amara Raja Batte...</t>
  </si>
  <si>
    <t>Tirupati + 47 more</t>
  </si>
  <si>
    <t>Greaves Cotton</t>
  </si>
  <si>
    <t>(565 Reviews)</t>
  </si>
  <si>
    <t>163 years old</t>
  </si>
  <si>
    <t>Tata steel BSL</t>
  </si>
  <si>
    <t>Mumbai,Maharashtra + 27 more</t>
  </si>
  <si>
    <t>RBL FinServe</t>
  </si>
  <si>
    <t>Mumbai,Maharashtra + 191 more</t>
  </si>
  <si>
    <t>Indiabulls Ventu...</t>
  </si>
  <si>
    <t>(564 Reviews)</t>
  </si>
  <si>
    <t>Edelweiss Tokio ...</t>
  </si>
  <si>
    <t>Unicharm</t>
  </si>
  <si>
    <t>Mita,Tokyo + 96 more</t>
  </si>
  <si>
    <t>KEI Industries</t>
  </si>
  <si>
    <t>(562 Reviews)</t>
  </si>
  <si>
    <t>NEC</t>
  </si>
  <si>
    <t>Tokyo + 30 more</t>
  </si>
  <si>
    <t>123 years old</t>
  </si>
  <si>
    <t>Panacea Biotec</t>
  </si>
  <si>
    <t>Delhi/NCR,New Delhi + 44 more</t>
  </si>
  <si>
    <t>Ion Exchange Ind...</t>
  </si>
  <si>
    <t>(561 Reviews)</t>
  </si>
  <si>
    <t>Mumbai,Maharashtra + 65 more</t>
  </si>
  <si>
    <t>INDO-MIM</t>
  </si>
  <si>
    <t>(560 Reviews)</t>
  </si>
  <si>
    <t>Mahindra First C...</t>
  </si>
  <si>
    <t>(558 Reviews)</t>
  </si>
  <si>
    <t>Tietoevry</t>
  </si>
  <si>
    <t>Helsinki + 6 more</t>
  </si>
  <si>
    <t>2022 years old</t>
  </si>
  <si>
    <t>Decathlon</t>
  </si>
  <si>
    <t>(557 Reviews)</t>
  </si>
  <si>
    <t>Lille + 57 more</t>
  </si>
  <si>
    <t>Aviva Life Insur...</t>
  </si>
  <si>
    <t>London + 82 more</t>
  </si>
  <si>
    <t>326 years old</t>
  </si>
  <si>
    <t>Atos Global IT S...</t>
  </si>
  <si>
    <t>Navi Mumbai,Maharashtra + 12 more</t>
  </si>
  <si>
    <t>eClinicalWorks</t>
  </si>
  <si>
    <t>(556 Reviews)</t>
  </si>
  <si>
    <t>Westborough,Massachusetts + 9 more</t>
  </si>
  <si>
    <t>Software Product</t>
  </si>
  <si>
    <t>Fareportal</t>
  </si>
  <si>
    <t>(555 Reviews)</t>
  </si>
  <si>
    <t>New York,New York + 7 more</t>
  </si>
  <si>
    <t>TCS iON</t>
  </si>
  <si>
    <t>(554 Reviews)</t>
  </si>
  <si>
    <t>Mumbai + 68 more</t>
  </si>
  <si>
    <t>Mswipe Technolog...</t>
  </si>
  <si>
    <t>Hindustan Sanita...</t>
  </si>
  <si>
    <t>(553 Reviews)</t>
  </si>
  <si>
    <t>Gurgaon/Gurugram,Haryana + 51 more</t>
  </si>
  <si>
    <t>Furniture &amp; Furnishing</t>
  </si>
  <si>
    <t>Future Focus Inf...</t>
  </si>
  <si>
    <t>Chennai + 46 more</t>
  </si>
  <si>
    <t>Fidelity Investm...</t>
  </si>
  <si>
    <t>Boston,Massachusetts + 7 more</t>
  </si>
  <si>
    <t>Adobe</t>
  </si>
  <si>
    <t>(552 Reviews)</t>
  </si>
  <si>
    <t>Jakson Group</t>
  </si>
  <si>
    <t>Bank of India</t>
  </si>
  <si>
    <t>(551 Reviews)</t>
  </si>
  <si>
    <t>Mumbai,Maharashtra + 128 more</t>
  </si>
  <si>
    <t>Syngenta</t>
  </si>
  <si>
    <t>(550 Reviews)</t>
  </si>
  <si>
    <t>Basel,Basel + 100 more</t>
  </si>
  <si>
    <t>Photon Interacti...</t>
  </si>
  <si>
    <t>London + 6 more</t>
  </si>
  <si>
    <t>Tata Advanced Sy...</t>
  </si>
  <si>
    <t>(548 Reviews)</t>
  </si>
  <si>
    <t>Hyderabad/Secunderabad,Telangana + 18 more</t>
  </si>
  <si>
    <t>Sykes Business S...</t>
  </si>
  <si>
    <t>Tampa,Florida + 14 more</t>
  </si>
  <si>
    <t>Indegene</t>
  </si>
  <si>
    <t>(547 Reviews)</t>
  </si>
  <si>
    <t>Princeton + 16 more</t>
  </si>
  <si>
    <t>Bechtel</t>
  </si>
  <si>
    <t>Reston,Virginia + 22 more</t>
  </si>
  <si>
    <t>124 years old</t>
  </si>
  <si>
    <t>Olam</t>
  </si>
  <si>
    <t>(544 Reviews)</t>
  </si>
  <si>
    <t>Chennai,Tamil Nadu + 36 more</t>
  </si>
  <si>
    <t>Star Union Dai-i...</t>
  </si>
  <si>
    <t>Navi Mumbai,Maharashtra + 122 more</t>
  </si>
  <si>
    <t>Imperial Auto In...</t>
  </si>
  <si>
    <t>(543 Reviews)</t>
  </si>
  <si>
    <t>Faridabad,Haryana + 22 more</t>
  </si>
  <si>
    <t>Neel Metal Produ...</t>
  </si>
  <si>
    <t>Gurgaon + 26 more</t>
  </si>
  <si>
    <t>Kinara Capital</t>
  </si>
  <si>
    <t>Bangalore,Karnataka + 87 more</t>
  </si>
  <si>
    <t>Carnival Cruise ...</t>
  </si>
  <si>
    <t>(541 Reviews)</t>
  </si>
  <si>
    <t>Miami,Florida + 19 more</t>
  </si>
  <si>
    <t>Sports / Leisure &amp; Recreation</t>
  </si>
  <si>
    <t>Magna Infotech</t>
  </si>
  <si>
    <t>Bangalore + 39 more</t>
  </si>
  <si>
    <t>Electrosteel Ste...</t>
  </si>
  <si>
    <t>(540 Reviews)</t>
  </si>
  <si>
    <t>Jharkhand + 13 more</t>
  </si>
  <si>
    <t>Apollo Munich He...</t>
  </si>
  <si>
    <t>(539 Reviews)</t>
  </si>
  <si>
    <t>Gurgaon + 107 more</t>
  </si>
  <si>
    <t>The Ramco Cement...</t>
  </si>
  <si>
    <t>Chennai,Tamil Nadu + 68 more</t>
  </si>
  <si>
    <t>Egis  India Cons...</t>
  </si>
  <si>
    <t>Gurgaon/Gurugram,Haryana + 78 more</t>
  </si>
  <si>
    <t>Patra Corporatio...</t>
  </si>
  <si>
    <t>El Dorado Hills,California + 9 more</t>
  </si>
  <si>
    <t>Huhtamaki</t>
  </si>
  <si>
    <t>(538 Reviews)</t>
  </si>
  <si>
    <t>Espoo + 25 more</t>
  </si>
  <si>
    <t>MAHLE ANAND Filt...</t>
  </si>
  <si>
    <t>Stuttgart,Germany + 20 more</t>
  </si>
  <si>
    <t>Trimax IT Infras...</t>
  </si>
  <si>
    <t>DAV Public Schoo...</t>
  </si>
  <si>
    <t>(537 Reviews)</t>
  </si>
  <si>
    <t>Delhi/NCR,New Delhi + 119 more</t>
  </si>
  <si>
    <t>QualityKiosk Tec...</t>
  </si>
  <si>
    <t>(535 Reviews)</t>
  </si>
  <si>
    <t>Mumbai,Maharashtra + 11 more</t>
  </si>
  <si>
    <t>Schindler</t>
  </si>
  <si>
    <t>Pune + 40 more</t>
  </si>
  <si>
    <t>Canara Bank</t>
  </si>
  <si>
    <t>Bangalore/Bengaluru,Karnataka + 106 more</t>
  </si>
  <si>
    <t>Teva Pharmaceuti...</t>
  </si>
  <si>
    <t>(776 Reviews)</t>
  </si>
  <si>
    <t>Dublin,Dublin + 28 more</t>
  </si>
  <si>
    <t>CenturyPly</t>
  </si>
  <si>
    <t>(533 Reviews)</t>
  </si>
  <si>
    <t>Kolkata,West Bengal + 71 more</t>
  </si>
  <si>
    <t>Visionet Systems</t>
  </si>
  <si>
    <t>(531 Reviews)</t>
  </si>
  <si>
    <t>Cranbury,New Jersey + 7 more</t>
  </si>
  <si>
    <t>Tata AutoComp Sy...</t>
  </si>
  <si>
    <t>Hitachi Systems ...</t>
  </si>
  <si>
    <t>(530 Reviews)</t>
  </si>
  <si>
    <t>Chiyoda City,Tokyo + 66 more</t>
  </si>
  <si>
    <t>Air India Sats A...</t>
  </si>
  <si>
    <t>Mumbai,Maharashtra + 20 more</t>
  </si>
  <si>
    <t>Provana</t>
  </si>
  <si>
    <t>(529 Reviews)</t>
  </si>
  <si>
    <t>Lisle,Illinois + 2 more</t>
  </si>
  <si>
    <t>Softenger</t>
  </si>
  <si>
    <t>(528 Reviews)</t>
  </si>
  <si>
    <t>Pune,Maharashtra + 21 more</t>
  </si>
  <si>
    <t>Sonata Software</t>
  </si>
  <si>
    <t>Tradeindia.com</t>
  </si>
  <si>
    <t>Noida,Uttar Pradesh + 34 more</t>
  </si>
  <si>
    <t>The Lalit</t>
  </si>
  <si>
    <t>(527 Reviews)</t>
  </si>
  <si>
    <t>New Delhi + 27 more</t>
  </si>
  <si>
    <t>Globiva</t>
  </si>
  <si>
    <t>(526 Reviews)</t>
  </si>
  <si>
    <t>Gurgaon/Gurugram,Haryana + 11 more</t>
  </si>
  <si>
    <t>HT Media</t>
  </si>
  <si>
    <t>(721 Reviews)</t>
  </si>
  <si>
    <t>Delhi/NCR,Delhi + 36 more</t>
  </si>
  <si>
    <t>DuPont</t>
  </si>
  <si>
    <t>(525 Reviews)</t>
  </si>
  <si>
    <t>Wilmington,Delaware Valley + 48 more</t>
  </si>
  <si>
    <t>220 years old</t>
  </si>
  <si>
    <t>Crowne Plaza</t>
  </si>
  <si>
    <t>Atlanta,Georgia + 28 more</t>
  </si>
  <si>
    <t>Sunknowledge Ser...</t>
  </si>
  <si>
    <t>(523 Reviews)</t>
  </si>
  <si>
    <t>New York,New York + 2 more</t>
  </si>
  <si>
    <t>Parekh Integrate...</t>
  </si>
  <si>
    <t>IHS Markit</t>
  </si>
  <si>
    <t>(522 Reviews)</t>
  </si>
  <si>
    <t>London + 10 more</t>
  </si>
  <si>
    <t>Everest Industri...</t>
  </si>
  <si>
    <t>R Systems Intern...</t>
  </si>
  <si>
    <t>(521 Reviews)</t>
  </si>
  <si>
    <t>Folsom,California + 10 more</t>
  </si>
  <si>
    <t>ABC</t>
  </si>
  <si>
    <t>(520 Reviews)</t>
  </si>
  <si>
    <t>New York + 72 more</t>
  </si>
  <si>
    <t>Secure Meters</t>
  </si>
  <si>
    <t>(519 Reviews)</t>
  </si>
  <si>
    <t>Chandlers Ford,Eastleigh + 43 more</t>
  </si>
  <si>
    <t>Musashi Auto Par...</t>
  </si>
  <si>
    <t>(518 Reviews)</t>
  </si>
  <si>
    <t>Gurgaon/Gurugram,Haryana + 9 more</t>
  </si>
  <si>
    <t>Meril Life Scien...</t>
  </si>
  <si>
    <t>Vapi,Gujarat + 46 more</t>
  </si>
  <si>
    <t>GVPR Engineers</t>
  </si>
  <si>
    <t>(517 Reviews)</t>
  </si>
  <si>
    <t>Hyderabad/Secunderabad,Telangana + 45 more</t>
  </si>
  <si>
    <t>Jacobs Engineeri...</t>
  </si>
  <si>
    <t>Dallas,TX + 26 more</t>
  </si>
  <si>
    <t>Aristo Pharmaceu...</t>
  </si>
  <si>
    <t>(513 Reviews)</t>
  </si>
  <si>
    <t>Godfrey Phillips...</t>
  </si>
  <si>
    <t>Delhi/NCR,New Delhi + 66 more</t>
  </si>
  <si>
    <t>Wheelseye Techno...</t>
  </si>
  <si>
    <t>Gurgaon,Haryana + 116 more</t>
  </si>
  <si>
    <t>Bridge &amp; Roof Co</t>
  </si>
  <si>
    <t>(512 Reviews)</t>
  </si>
  <si>
    <t>Central Public Sector Enterprises (CPSE)</t>
  </si>
  <si>
    <t>Kolkata,West Bengal + 52 more</t>
  </si>
  <si>
    <t>Roads/Railways</t>
  </si>
  <si>
    <t>HCL Comnet</t>
  </si>
  <si>
    <t>Noida + 37 more</t>
  </si>
  <si>
    <t>Shriram General ...</t>
  </si>
  <si>
    <t>Jaipur,Rajasthan + 121 more</t>
  </si>
  <si>
    <t>Atlas Copco</t>
  </si>
  <si>
    <t>Nacka Municipality,Stockholm + 43 more</t>
  </si>
  <si>
    <t>149 years old</t>
  </si>
  <si>
    <t>Tata Group</t>
  </si>
  <si>
    <t>(48k Reviews)</t>
  </si>
  <si>
    <t>Mumbai + 84 more</t>
  </si>
  <si>
    <t>154 years old</t>
  </si>
  <si>
    <t>UpGrad</t>
  </si>
  <si>
    <t>(516 Reviews)</t>
  </si>
  <si>
    <t>San Francisco,California + 26 more</t>
  </si>
  <si>
    <t>Google</t>
  </si>
  <si>
    <t>Mountain View,California + 55 more</t>
  </si>
  <si>
    <t>GE Power</t>
  </si>
  <si>
    <t>Schenectady,DÃ¼sseldorf + 44 more</t>
  </si>
  <si>
    <t>Colliers Interna...</t>
  </si>
  <si>
    <t>(508 Reviews)</t>
  </si>
  <si>
    <t>Ontario + 24 more</t>
  </si>
  <si>
    <t>HARMAN</t>
  </si>
  <si>
    <t>Stamford,Connecticut + 14 more</t>
  </si>
  <si>
    <t>Shadowfax Techno...</t>
  </si>
  <si>
    <t>Bangalore,Karnataka + 86 more</t>
  </si>
  <si>
    <t>Genius Consultan...</t>
  </si>
  <si>
    <t>(507 Reviews)</t>
  </si>
  <si>
    <t>Kolkata,West Bengal + 60 more</t>
  </si>
  <si>
    <t>Medha Servo Driv...</t>
  </si>
  <si>
    <t>Hyderabad/Secunderabad,Telangana + 34 more</t>
  </si>
  <si>
    <t>Dixon Technologi...</t>
  </si>
  <si>
    <t>Noida,Uttar Pradesh + 22 more</t>
  </si>
  <si>
    <t>OLX</t>
  </si>
  <si>
    <t>(506 Reviews)</t>
  </si>
  <si>
    <t>Gurgaon,Haryana + 41 more</t>
  </si>
  <si>
    <t>Natco Pharma</t>
  </si>
  <si>
    <t>Hyderabad/Secunderabad,Telangana + 29 more</t>
  </si>
  <si>
    <t>Barclays Global ...</t>
  </si>
  <si>
    <t>(505 Reviews)</t>
  </si>
  <si>
    <t>Pune + 9 more</t>
  </si>
  <si>
    <t>MakeMyTrip</t>
  </si>
  <si>
    <t>(739 Reviews)</t>
  </si>
  <si>
    <t>Gurgaon,Haryana + 33 more</t>
  </si>
  <si>
    <t>Travel &amp; Tourism</t>
  </si>
  <si>
    <t>Navayuga Enginee...</t>
  </si>
  <si>
    <t>(504 Reviews)</t>
  </si>
  <si>
    <t>Hyderabad/Secunderabad,Telangana + 48 more</t>
  </si>
  <si>
    <t>Vedanta Aluminiu...</t>
  </si>
  <si>
    <t>Jharsuguda,Odisha + 20 more</t>
  </si>
  <si>
    <t>Chetu</t>
  </si>
  <si>
    <t>(503 Reviews)</t>
  </si>
  <si>
    <t>Plantation,Florida + 3 more</t>
  </si>
  <si>
    <t>Sanden Vikas</t>
  </si>
  <si>
    <t>Faridabad,Haryana + 16 more</t>
  </si>
  <si>
    <t>Alok Industries</t>
  </si>
  <si>
    <t>Ageas Federal Li...</t>
  </si>
  <si>
    <t>United Breweries</t>
  </si>
  <si>
    <t>Bangalore/Bengaluru,Karnataka + 69 more</t>
  </si>
  <si>
    <t>ThyssenKrupp Ind...</t>
  </si>
  <si>
    <t>(502 Reviews)</t>
  </si>
  <si>
    <t>Pune,Maharashtra + 31 more</t>
  </si>
  <si>
    <t>Troikaa Pharmace...</t>
  </si>
  <si>
    <t>Ahmedabad,Gujarat + 55 more</t>
  </si>
  <si>
    <t>Varroc Polymers</t>
  </si>
  <si>
    <t>(501 Reviews)</t>
  </si>
  <si>
    <t>Aurangabad,Maharashtra + 26 more</t>
  </si>
  <si>
    <t>Flash Electronic...</t>
  </si>
  <si>
    <t>(500 Reviews)</t>
  </si>
  <si>
    <t>Pune,Maharashtra + 13 more</t>
  </si>
  <si>
    <t>Visionary RCM In...</t>
  </si>
  <si>
    <t>Chennai,Tamil Nadu + 9 more</t>
  </si>
  <si>
    <t>UBS</t>
  </si>
  <si>
    <t>(499 Reviews)</t>
  </si>
  <si>
    <t>Zurich + 24 more</t>
  </si>
  <si>
    <t>Eveready Industr...</t>
  </si>
  <si>
    <t>Kolkata,West Bengal + 51 more</t>
  </si>
  <si>
    <t>TNQ Technologies</t>
  </si>
  <si>
    <t>Chennai + 5 more</t>
  </si>
  <si>
    <t>B. G. Shirke Con...</t>
  </si>
  <si>
    <t>Pune,Maharashtra + 22 more</t>
  </si>
  <si>
    <t>Diageo</t>
  </si>
  <si>
    <t>(996 Reviews)</t>
  </si>
  <si>
    <t>Metropolis Healt...</t>
  </si>
  <si>
    <t>(497 Reviews)</t>
  </si>
  <si>
    <t>Ahluwalia Contra...</t>
  </si>
  <si>
    <t>Delhi/NCR,New Delhi + 32 more</t>
  </si>
  <si>
    <t>HFCL</t>
  </si>
  <si>
    <t>Delhi/NCR,New Delhi + 76 more</t>
  </si>
  <si>
    <t>Nippon Paint Ind...</t>
  </si>
  <si>
    <t>(496 Reviews)</t>
  </si>
  <si>
    <t>Osaka + 77 more</t>
  </si>
  <si>
    <t>Iris Software</t>
  </si>
  <si>
    <t>Edison,New Jersey + 4 more</t>
  </si>
  <si>
    <t>ZF Steering Gear</t>
  </si>
  <si>
    <t>Pune,Maharashtra + 11 more</t>
  </si>
  <si>
    <t>107 years old</t>
  </si>
  <si>
    <t>Air India</t>
  </si>
  <si>
    <t>Delhi/NCR,New Delhi + 40 more</t>
  </si>
  <si>
    <t>OCS Group</t>
  </si>
  <si>
    <t>(495 Reviews)</t>
  </si>
  <si>
    <t>Minda Corporatio...</t>
  </si>
  <si>
    <t>Gurugram + 38 more</t>
  </si>
  <si>
    <t>WorleyParsons</t>
  </si>
  <si>
    <t>(494 Reviews)</t>
  </si>
  <si>
    <t>North Sydney,North Sydney + 28 more</t>
  </si>
  <si>
    <t>EPAM Systems</t>
  </si>
  <si>
    <t>Newtown,Pennsylvania + 11 more</t>
  </si>
  <si>
    <t>Napino Auto &amp; El...</t>
  </si>
  <si>
    <t>(492 Reviews)</t>
  </si>
  <si>
    <t>Gurgaon/Gurugram,Haryana + 4 more</t>
  </si>
  <si>
    <t>Birla Corporatio...</t>
  </si>
  <si>
    <t>Kolkata,India + 83 more</t>
  </si>
  <si>
    <t>Exela Technologi...</t>
  </si>
  <si>
    <t>(491 Reviews)</t>
  </si>
  <si>
    <t>Irving,Texas + 12 more</t>
  </si>
  <si>
    <t>Sadbhav Engineer...</t>
  </si>
  <si>
    <t>(515 Reviews)</t>
  </si>
  <si>
    <t>Ahmedabad,Gujarat + 61 more</t>
  </si>
  <si>
    <t>United Spirits</t>
  </si>
  <si>
    <t>(490 Reviews)</t>
  </si>
  <si>
    <t>Bangalore/Bengaluru,Karnataka + 87 more</t>
  </si>
  <si>
    <t>Adani Group</t>
  </si>
  <si>
    <t>Ahmedabad + 69 more</t>
  </si>
  <si>
    <t>VMware Software</t>
  </si>
  <si>
    <t>Palo Alto,California + 9 more</t>
  </si>
  <si>
    <t>SFO Technologies</t>
  </si>
  <si>
    <t>(489 Reviews)</t>
  </si>
  <si>
    <t>Kochi/Cochin,Kerala + 12 more</t>
  </si>
  <si>
    <t>GirnarSoft</t>
  </si>
  <si>
    <t>(997 Reviews)</t>
  </si>
  <si>
    <t>Jaipur,Rajasthan + 37 more</t>
  </si>
  <si>
    <t>Finolex Cables</t>
  </si>
  <si>
    <t>Pune + 63 more</t>
  </si>
  <si>
    <t>Plastics / Rubber</t>
  </si>
  <si>
    <t>CALIBEHR</t>
  </si>
  <si>
    <t>(488 Reviews)</t>
  </si>
  <si>
    <t>Vedanta Resource...</t>
  </si>
  <si>
    <t>London + 45 more</t>
  </si>
  <si>
    <t>Star Cement</t>
  </si>
  <si>
    <t>(485 Reviews)</t>
  </si>
  <si>
    <t>Kolkata,West Bengal + 36 more</t>
  </si>
  <si>
    <t>Karur Vysya Bank</t>
  </si>
  <si>
    <t>Karur,Tamil Nadu + 88 more</t>
  </si>
  <si>
    <t>106 years old</t>
  </si>
  <si>
    <t>Otis Elevator</t>
  </si>
  <si>
    <t>Farmington,Connecticut + 47 more</t>
  </si>
  <si>
    <t>Better.com</t>
  </si>
  <si>
    <t>New York City,New York + 2 more</t>
  </si>
  <si>
    <t>Kurlon</t>
  </si>
  <si>
    <t>(484 Reviews)</t>
  </si>
  <si>
    <t>Bangalore/Bengaluru,Karnataka + 77 more</t>
  </si>
  <si>
    <t>KIMS Hospital</t>
  </si>
  <si>
    <t>Hyderabad/Secunderabad,Telangana + 30 more</t>
  </si>
  <si>
    <t>Greenko Group</t>
  </si>
  <si>
    <t>(483 Reviews)</t>
  </si>
  <si>
    <t>Hyderabad + 38 more</t>
  </si>
  <si>
    <t>Steag Energy Ser...</t>
  </si>
  <si>
    <t>Essen,Essen + 28 more</t>
  </si>
  <si>
    <t>Vakrangee</t>
  </si>
  <si>
    <t>Jain Irrigation ...</t>
  </si>
  <si>
    <t>Jalgaon,Maharashtra + 70 more</t>
  </si>
  <si>
    <t>Quest Retail</t>
  </si>
  <si>
    <t>(482 Reviews)</t>
  </si>
  <si>
    <t>Gurgaon/Gurugram,Haryana + 60 more</t>
  </si>
  <si>
    <t>Medusind Solutio...</t>
  </si>
  <si>
    <t>Mumbai,Maharashtra + 7 more</t>
  </si>
  <si>
    <t>Allianz Technolo...</t>
  </si>
  <si>
    <t>(481 Reviews)</t>
  </si>
  <si>
    <t>Munich + 6 more</t>
  </si>
  <si>
    <t>132 years old</t>
  </si>
  <si>
    <t>Suzuki Motorcycl...</t>
  </si>
  <si>
    <t>Hamamatsu + 81 more</t>
  </si>
  <si>
    <t>Uber</t>
  </si>
  <si>
    <t>San Francisco,California + 38 more</t>
  </si>
  <si>
    <t>Wistron</t>
  </si>
  <si>
    <t>(480 Reviews)</t>
  </si>
  <si>
    <t>Taipei + 9 more</t>
  </si>
  <si>
    <t>Anchor Electrica...</t>
  </si>
  <si>
    <t>(479 Reviews)</t>
  </si>
  <si>
    <t>Mumbai,Maharashtra + 68 more</t>
  </si>
  <si>
    <t>Aarvi Encon</t>
  </si>
  <si>
    <t>Lumen Technologi...</t>
  </si>
  <si>
    <t>Monroe,Louisiana + 10 more</t>
  </si>
  <si>
    <t>Educomp Solution...</t>
  </si>
  <si>
    <t>(478 Reviews)</t>
  </si>
  <si>
    <t>Gurgaon/Gurugram,Haryana + 109 more</t>
  </si>
  <si>
    <t>HPCL-Mittal Ener...</t>
  </si>
  <si>
    <t>Noida,Uttar Pradesh + 15 more</t>
  </si>
  <si>
    <t>Quatrro</t>
  </si>
  <si>
    <t>(477 Reviews)</t>
  </si>
  <si>
    <t>Gurgaon + 4 more</t>
  </si>
  <si>
    <t>Godrej Agrovet</t>
  </si>
  <si>
    <t>Mumbai + 78 more</t>
  </si>
  <si>
    <t>Godrej Propertie...</t>
  </si>
  <si>
    <t>Sintex Industrie...</t>
  </si>
  <si>
    <t>Kalol,Gujarat + 51 more</t>
  </si>
  <si>
    <t>Royal Caribbean ...</t>
  </si>
  <si>
    <t>Miami,Florida + 14 more</t>
  </si>
  <si>
    <t>(476 Reviews)</t>
  </si>
  <si>
    <t>Noida + 77 more</t>
  </si>
  <si>
    <t>Genpact Headstro...</t>
  </si>
  <si>
    <t>New Delhi,New Delhi + 13 more</t>
  </si>
  <si>
    <t>Country Holidays...</t>
  </si>
  <si>
    <t>(475 Reviews)</t>
  </si>
  <si>
    <t>Noida,Uttar Pradesh + 17 more</t>
  </si>
  <si>
    <t>Pernod Ricard</t>
  </si>
  <si>
    <t>Paris + 80 more</t>
  </si>
  <si>
    <t>JTEKT</t>
  </si>
  <si>
    <t>Osaka + 16 more</t>
  </si>
  <si>
    <t>Hikal</t>
  </si>
  <si>
    <t>(473 Reviews)</t>
  </si>
  <si>
    <t>Mumbai,Maharashtra + 13 more</t>
  </si>
  <si>
    <t>Altimetrik</t>
  </si>
  <si>
    <t>(472 Reviews)</t>
  </si>
  <si>
    <t>Southfield,Michigan + 7 more</t>
  </si>
  <si>
    <t>AVEVA</t>
  </si>
  <si>
    <t>Cambridge,Cambridgeshire + 8 more</t>
  </si>
  <si>
    <t>TEKsystems</t>
  </si>
  <si>
    <t>(471 Reviews)</t>
  </si>
  <si>
    <t>Hanover,Maryland + 8 more</t>
  </si>
  <si>
    <t>Reliance Power</t>
  </si>
  <si>
    <t>Navi Mumbai,Maharashtra + 28 more</t>
  </si>
  <si>
    <t>Bajaj Housing Fi...</t>
  </si>
  <si>
    <t>Pune,Maharashtra + 91 more</t>
  </si>
  <si>
    <t>Sundaram Clayto...</t>
  </si>
  <si>
    <t>(470 Reviews)</t>
  </si>
  <si>
    <t>Chennai,Tamil Nadu + 17 more</t>
  </si>
  <si>
    <t>Ingram Micro</t>
  </si>
  <si>
    <t>Irvine,California + 38 more</t>
  </si>
  <si>
    <t>Allscripts</t>
  </si>
  <si>
    <t>Chicago,Illinois + 4 more</t>
  </si>
  <si>
    <t>Fusion Microfina...</t>
  </si>
  <si>
    <t>(467 Reviews)</t>
  </si>
  <si>
    <t>Delhi,NCT + 131 more</t>
  </si>
  <si>
    <t>Redington</t>
  </si>
  <si>
    <t>Dubai,Dubai + 44 more</t>
  </si>
  <si>
    <t>Wheels</t>
  </si>
  <si>
    <t>Matrimony.com</t>
  </si>
  <si>
    <t>Chennai,Tamil Nadu + 31 more</t>
  </si>
  <si>
    <t>DLF</t>
  </si>
  <si>
    <t>(465 Reviews)</t>
  </si>
  <si>
    <t>Gurgaon/Gurugram,Haryana + 22 more</t>
  </si>
  <si>
    <t>Athena BPO</t>
  </si>
  <si>
    <t>Velocis Systems</t>
  </si>
  <si>
    <t>Noida,Uttar Pradesh + 38 more</t>
  </si>
  <si>
    <t>VeeTechnologies</t>
  </si>
  <si>
    <t>New York + 14 more</t>
  </si>
  <si>
    <t>Schlumberger</t>
  </si>
  <si>
    <t>Houston,Texas + 30 more</t>
  </si>
  <si>
    <t>SoftAge Informat...</t>
  </si>
  <si>
    <t>(464 Reviews)</t>
  </si>
  <si>
    <t>Gurgaon/Gurugram,Haryana + 129 more</t>
  </si>
  <si>
    <t>Willis Towers Wa...</t>
  </si>
  <si>
    <t>(655 Reviews)</t>
  </si>
  <si>
    <t>London + 13 more</t>
  </si>
  <si>
    <t>Defence Research...</t>
  </si>
  <si>
    <t>Knorr-Bremse</t>
  </si>
  <si>
    <t>(463 Reviews)</t>
  </si>
  <si>
    <t>Munich + 15 more</t>
  </si>
  <si>
    <t>Denave</t>
  </si>
  <si>
    <t>Aparna Construct...</t>
  </si>
  <si>
    <t>(462 Reviews)</t>
  </si>
  <si>
    <t>Hyderabad/Secunderabad,Telangana + 22 more</t>
  </si>
  <si>
    <t>T.v. Sundram Iye...</t>
  </si>
  <si>
    <t>(12.6k Reviews)</t>
  </si>
  <si>
    <t>Chennai,Tamil Nadu + 72 more</t>
  </si>
  <si>
    <t>OMICS Internatio...</t>
  </si>
  <si>
    <t>Hyderabad/Secunderabad,Telangana + 4 more</t>
  </si>
  <si>
    <t>Accel Frontline</t>
  </si>
  <si>
    <t>(461 Reviews)</t>
  </si>
  <si>
    <t>Chennai,Tamil Nadu + 59 more</t>
  </si>
  <si>
    <t>Medplus(optival ...</t>
  </si>
  <si>
    <t>Hyderabad + 43 more</t>
  </si>
  <si>
    <t>Orient Craft</t>
  </si>
  <si>
    <t>(460 Reviews)</t>
  </si>
  <si>
    <t>Gurgaon/Gurugram,Haryana + 12 more</t>
  </si>
  <si>
    <t>GEP Worldwide</t>
  </si>
  <si>
    <t>Clark,New Jersey + 4 more</t>
  </si>
  <si>
    <t>Royal Sundaram G...</t>
  </si>
  <si>
    <t>Chennai,Tamil Nadu + 77 more</t>
  </si>
  <si>
    <t>Bluestream Softw...</t>
  </si>
  <si>
    <t>New Delhi,Delhi + 7 more</t>
  </si>
  <si>
    <t>Aditya Birla Hea...</t>
  </si>
  <si>
    <t>(459 Reviews)</t>
  </si>
  <si>
    <t>Mumbai + 97 more</t>
  </si>
  <si>
    <t>Gharda Chemicals</t>
  </si>
  <si>
    <t>Mumbai,Maharashtra + 35 more</t>
  </si>
  <si>
    <t>Samasta Microfin...</t>
  </si>
  <si>
    <t>(458 Reviews)</t>
  </si>
  <si>
    <t>Bangalore,Karnataka + 147 more</t>
  </si>
  <si>
    <t>Airtel Payments ...</t>
  </si>
  <si>
    <t>Delhi/NCR,New Delhi + 126 more</t>
  </si>
  <si>
    <t>Michelin</t>
  </si>
  <si>
    <t>(457 Reviews)</t>
  </si>
  <si>
    <t>Clermont-Ferrand + 35 more</t>
  </si>
  <si>
    <t>Tanishq</t>
  </si>
  <si>
    <t>Bangalore/Bengaluru,Karnataka + 115 more</t>
  </si>
  <si>
    <t>ICA Edu Skills</t>
  </si>
  <si>
    <t>Kolkata,West Bengal + 89 more</t>
  </si>
  <si>
    <t>IMPACT Infotech</t>
  </si>
  <si>
    <t>Pune,Maharashtra + 47 more</t>
  </si>
  <si>
    <t>Uttam Galva Stee...</t>
  </si>
  <si>
    <t>Rodic Consultant...</t>
  </si>
  <si>
    <t>(455 Reviews)</t>
  </si>
  <si>
    <t>Ugam Solution</t>
  </si>
  <si>
    <t>Xebia</t>
  </si>
  <si>
    <t>Hilversum,Hilversum + 8 more</t>
  </si>
  <si>
    <t>General Motors</t>
  </si>
  <si>
    <t>(668 Reviews)</t>
  </si>
  <si>
    <t>Detroit,Michigan + 26 more</t>
  </si>
  <si>
    <t>IFFCO</t>
  </si>
  <si>
    <t>Amara Raja Group</t>
  </si>
  <si>
    <t>Bangalore/Bengaluru,Karnataka + 60 more</t>
  </si>
  <si>
    <t>Quikr</t>
  </si>
  <si>
    <t>Bangalore,Karnataka + 21 more</t>
  </si>
  <si>
    <t>Dodsal Engineeri...</t>
  </si>
  <si>
    <t>(453 Reviews)</t>
  </si>
  <si>
    <t>Conglomerate</t>
  </si>
  <si>
    <t>Dubai,Dubai + 29 more</t>
  </si>
  <si>
    <t>Page Industries</t>
  </si>
  <si>
    <t>(452 Reviews)</t>
  </si>
  <si>
    <t>Dassault Systeme...</t>
  </si>
  <si>
    <t>Velizy-villacoublay,Yvelines + 6 more</t>
  </si>
  <si>
    <t>Moser Baer</t>
  </si>
  <si>
    <t>Delhi/NCR,Delhi + 14 more</t>
  </si>
  <si>
    <t>Happiest Minds T...</t>
  </si>
  <si>
    <t>(451 Reviews)</t>
  </si>
  <si>
    <t>Bangalore,Karnataka + 11 more</t>
  </si>
  <si>
    <t>Power Grid Corpo...</t>
  </si>
  <si>
    <t>Gurgaon/Gurugram,Haryana + 123 more</t>
  </si>
  <si>
    <t>L&amp;T Power</t>
  </si>
  <si>
    <t>(450 Reviews)</t>
  </si>
  <si>
    <t>Kutumbh Care</t>
  </si>
  <si>
    <t>(449 Reviews)</t>
  </si>
  <si>
    <t>Noida,Uttar Pradesh + 114 more</t>
  </si>
  <si>
    <t>Future Lifestyle...</t>
  </si>
  <si>
    <t>Mumbai,Maharashtra + 52 more</t>
  </si>
  <si>
    <t>Vivanta by Taj</t>
  </si>
  <si>
    <t>Gurgaon/Gurugram,Haryana + 36 more</t>
  </si>
  <si>
    <t>Ihg Group</t>
  </si>
  <si>
    <t>Gurgaon/Gurugram,Haryana + 32 more</t>
  </si>
  <si>
    <t>General Mills</t>
  </si>
  <si>
    <t>Minneapolis,Minnesota + 33 more</t>
  </si>
  <si>
    <t>CSB Bank</t>
  </si>
  <si>
    <t>(448 Reviews)</t>
  </si>
  <si>
    <t>Thrissur/Trichur,Kerala + 95 more</t>
  </si>
  <si>
    <t>Asirvad Microfin...</t>
  </si>
  <si>
    <t>Chennai,Tamil Nadu + 129 more</t>
  </si>
  <si>
    <t>Sl Lumax</t>
  </si>
  <si>
    <t>Sriperumbudur,Tamil Nadu + 11 more</t>
  </si>
  <si>
    <t>Kalpataru Group</t>
  </si>
  <si>
    <t>EYGBS</t>
  </si>
  <si>
    <t>Jaya Hind Indust...</t>
  </si>
  <si>
    <t>Pune,Maharashtra + 14 more</t>
  </si>
  <si>
    <t>Timken</t>
  </si>
  <si>
    <t>(446 Reviews)</t>
  </si>
  <si>
    <t>Bangalore/Bengaluru,Karnataka + 27 more</t>
  </si>
  <si>
    <t>National Health ...</t>
  </si>
  <si>
    <t>(445 Reviews)</t>
  </si>
  <si>
    <t>Guwahati,Assam + 149 more</t>
  </si>
  <si>
    <t>LivSpace</t>
  </si>
  <si>
    <t>Bangalore,Karnataka + 17 more</t>
  </si>
  <si>
    <t>Adani Solar</t>
  </si>
  <si>
    <t>Ahmedabad + 25 more</t>
  </si>
  <si>
    <t>Ebix Software In...</t>
  </si>
  <si>
    <t>Atlanta,Georgia + 27 more</t>
  </si>
  <si>
    <t>Caparo Engineeri...</t>
  </si>
  <si>
    <t>Rallis India</t>
  </si>
  <si>
    <t>(444 Reviews)</t>
  </si>
  <si>
    <t>Chennai Radha En...</t>
  </si>
  <si>
    <t>Chennai,Tamil Nadu + 33 more</t>
  </si>
  <si>
    <t>J B Chemicals An...</t>
  </si>
  <si>
    <t>Omaxe</t>
  </si>
  <si>
    <t>Delhi/NCR,New Delhi + 19 more</t>
  </si>
  <si>
    <t>Volvo</t>
  </si>
  <si>
    <t>Gothenburg,Gothenburg + 31 more</t>
  </si>
  <si>
    <t>Goldman Sachs</t>
  </si>
  <si>
    <t>New York,New York + 10 more</t>
  </si>
  <si>
    <t>Leadec</t>
  </si>
  <si>
    <t>(443 Reviews)</t>
  </si>
  <si>
    <t>Stuttgart + 37 more</t>
  </si>
  <si>
    <t>VA Tech Wabag</t>
  </si>
  <si>
    <t>Chennai,Tamil Nadu + 35 more</t>
  </si>
  <si>
    <t>Gayatri Projects</t>
  </si>
  <si>
    <t>(442 Reviews)</t>
  </si>
  <si>
    <t>Hyderabad/Secunderabad,Telangana + 65 more</t>
  </si>
  <si>
    <t>Biba Apparels</t>
  </si>
  <si>
    <t>Gurgaon + 67 more</t>
  </si>
  <si>
    <t>CarDekho</t>
  </si>
  <si>
    <t>Jaipur,Rajasthan + 46 more</t>
  </si>
  <si>
    <t>United Alliance ...</t>
  </si>
  <si>
    <t>Pune + 7 more</t>
  </si>
  <si>
    <t>Saud Bahwan Grou...</t>
  </si>
  <si>
    <t>(441 Reviews)</t>
  </si>
  <si>
    <t>Muscat + 16 more</t>
  </si>
  <si>
    <t>AIIMS</t>
  </si>
  <si>
    <t>Delhi/NCR,New Delhi + 31 more</t>
  </si>
  <si>
    <t>Bses Rajdhani Po...</t>
  </si>
  <si>
    <t>Delhi/NCR,New Delhi + 5 more</t>
  </si>
  <si>
    <t>5k-10k Employees (Global)</t>
  </si>
  <si>
    <t>Federal Bank</t>
  </si>
  <si>
    <t>(738 Reviews)</t>
  </si>
  <si>
    <t>Aluva,Kerala + 86 more</t>
  </si>
  <si>
    <t>Kohler</t>
  </si>
  <si>
    <t>Kohler,Wisconsin + 25 more</t>
  </si>
  <si>
    <t>Indira IVF Hospi...</t>
  </si>
  <si>
    <t>(439 Reviews)</t>
  </si>
  <si>
    <t>Udaipur,Rajasthan + 64 more</t>
  </si>
  <si>
    <t>Transsion</t>
  </si>
  <si>
    <t>Shenzhen + 50 more</t>
  </si>
  <si>
    <t>Sri Chaitanya Sc...</t>
  </si>
  <si>
    <t>Hyderabad + 59 more</t>
  </si>
  <si>
    <t>GKN</t>
  </si>
  <si>
    <t>Redditch,Worcestershire + 19 more</t>
  </si>
  <si>
    <t>Artech Infosyste...</t>
  </si>
  <si>
    <t>(438 Reviews)</t>
  </si>
  <si>
    <t>Morristown,New Jersey + 15 more</t>
  </si>
  <si>
    <t>New Delhi + 106 more</t>
  </si>
  <si>
    <t>Investors Clinic</t>
  </si>
  <si>
    <t>Noida,Uttar Pradesh + 20 more</t>
  </si>
  <si>
    <t>Amway India Ente...</t>
  </si>
  <si>
    <t>Ada Township,Michigan + 72 more</t>
  </si>
  <si>
    <t>uFaber</t>
  </si>
  <si>
    <t>(436 Reviews)</t>
  </si>
  <si>
    <t>Urban Company</t>
  </si>
  <si>
    <t>Gurgaon,Haryana + 32 more</t>
  </si>
  <si>
    <t>Advik Hi Tech</t>
  </si>
  <si>
    <t>Pune,Maharashtra + 16 more</t>
  </si>
  <si>
    <t>McNally Bharat E...</t>
  </si>
  <si>
    <t>(498 Reviews)</t>
  </si>
  <si>
    <t>Kolkata,West Bengal + 43 more</t>
  </si>
  <si>
    <t>Wipro Infrastruc...</t>
  </si>
  <si>
    <t>(435 Reviews)</t>
  </si>
  <si>
    <t>Bangalore/Bengaluru,Karnataka + 26 more</t>
  </si>
  <si>
    <t>Qualcomm</t>
  </si>
  <si>
    <t>(437 Reviews)</t>
  </si>
  <si>
    <t>San Diego,California + 12 more</t>
  </si>
  <si>
    <t>Dimension Data</t>
  </si>
  <si>
    <t>(434 Reviews)</t>
  </si>
  <si>
    <t>Bryanston,Johannesburg + 48 more</t>
  </si>
  <si>
    <t>Eli Research</t>
  </si>
  <si>
    <t>Faridabad + 7 more</t>
  </si>
  <si>
    <t>Eris Lifescience...</t>
  </si>
  <si>
    <t>Central Industri...</t>
  </si>
  <si>
    <t>Delhi/NCR,New Delhi + 55 more</t>
  </si>
  <si>
    <t>Sandhar Technolo...</t>
  </si>
  <si>
    <t>(433 Reviews)</t>
  </si>
  <si>
    <t>V5 Global Servic...</t>
  </si>
  <si>
    <t>Delhi/NCR,Delhi + 85 more</t>
  </si>
  <si>
    <t>Tata Starbucks</t>
  </si>
  <si>
    <t>(432 Reviews)</t>
  </si>
  <si>
    <t>Seattle + 25 more</t>
  </si>
  <si>
    <t>Rashmi Metaliks</t>
  </si>
  <si>
    <t>Kolkata,West Bengal + 17 more</t>
  </si>
  <si>
    <t>Arohan Financial...</t>
  </si>
  <si>
    <t>(431 Reviews)</t>
  </si>
  <si>
    <t>Kolkata,West Bengal + 98 more</t>
  </si>
  <si>
    <t>Signify</t>
  </si>
  <si>
    <t>Amsterdam + 53 more</t>
  </si>
  <si>
    <t>GSK Pharmaceutic...</t>
  </si>
  <si>
    <t>Middlesex + 71 more</t>
  </si>
  <si>
    <t>192 years old</t>
  </si>
  <si>
    <t>Scope Internatio...</t>
  </si>
  <si>
    <t>(429 Reviews)</t>
  </si>
  <si>
    <t>Mannheim + 4 more</t>
  </si>
  <si>
    <t>201-500 Employees (Global)</t>
  </si>
  <si>
    <t>Grant Thornton</t>
  </si>
  <si>
    <t>Chicago,Illinois + 31 more</t>
  </si>
  <si>
    <t>ZTE Corporation</t>
  </si>
  <si>
    <t>Shenzhen,Guangdong + 44 more</t>
  </si>
  <si>
    <t>RAMTeCH Software...</t>
  </si>
  <si>
    <t>Noida,Uttar Pradesh + 24 more</t>
  </si>
  <si>
    <t>Engineers India</t>
  </si>
  <si>
    <t>(428 Reviews)</t>
  </si>
  <si>
    <t>Holiday Inn</t>
  </si>
  <si>
    <t>Memphis,Buckinghamshire + 42 more</t>
  </si>
  <si>
    <t>Electrotherm</t>
  </si>
  <si>
    <t>(427 Reviews)</t>
  </si>
  <si>
    <t>Ahmedabad,Gujarat + 19 more</t>
  </si>
  <si>
    <t>Progressive Info...</t>
  </si>
  <si>
    <t>(426 Reviews)</t>
  </si>
  <si>
    <t>Noida,Uttar Pradesh + 39 more</t>
  </si>
  <si>
    <t>Knight Frank</t>
  </si>
  <si>
    <t>London + 32 more</t>
  </si>
  <si>
    <t>Morningstar</t>
  </si>
  <si>
    <t>Chicago,Illinois + 7 more</t>
  </si>
  <si>
    <t>EMERSON PROCESS ...</t>
  </si>
  <si>
    <t>(698 Reviews)</t>
  </si>
  <si>
    <t>St. Louis,Missouri + 24 more</t>
  </si>
  <si>
    <t>Pratap Technocra...</t>
  </si>
  <si>
    <t>(425 Reviews)</t>
  </si>
  <si>
    <t>Jaipur,Rajasthan + 76 more</t>
  </si>
  <si>
    <t>BASF</t>
  </si>
  <si>
    <t>Ludwigshafen + 56 more</t>
  </si>
  <si>
    <t>HBL Power System...</t>
  </si>
  <si>
    <t>(424 Reviews)</t>
  </si>
  <si>
    <t>Hyderabad/Secunderabad,Telangana + 35 more</t>
  </si>
  <si>
    <t>Skipper</t>
  </si>
  <si>
    <t>Kolkata,West Bengal + 37 more</t>
  </si>
  <si>
    <t>NeoSOFT</t>
  </si>
  <si>
    <t>Westside</t>
  </si>
  <si>
    <t>Mumbai + 70 more</t>
  </si>
  <si>
    <t>bnp paribas indi...</t>
  </si>
  <si>
    <t>(423 Reviews)</t>
  </si>
  <si>
    <t>Paris + 7 more</t>
  </si>
  <si>
    <t>Xerox Technology...</t>
  </si>
  <si>
    <t>Norwalk,Connecticut + 28 more</t>
  </si>
  <si>
    <t>Printing / Packaging</t>
  </si>
  <si>
    <t>Encore Capital G...</t>
  </si>
  <si>
    <t>(422 Reviews)</t>
  </si>
  <si>
    <t>San Diego,California + 1 more</t>
  </si>
  <si>
    <t>FIITJEE</t>
  </si>
  <si>
    <t>Delhi,NCT + 42 more</t>
  </si>
  <si>
    <t>IL&amp;FS Engineerin...</t>
  </si>
  <si>
    <t>Hyderabad/Secunderabad,Telangana + 43 more</t>
  </si>
  <si>
    <t>Alshaya Group</t>
  </si>
  <si>
    <t>Kuwait City,Kuwait + 20 more</t>
  </si>
  <si>
    <t>Integreon</t>
  </si>
  <si>
    <t>Fargo,North Dakota + 6 more</t>
  </si>
  <si>
    <t>Legal</t>
  </si>
  <si>
    <t>Edubridge Learni...</t>
  </si>
  <si>
    <t>(421 Reviews)</t>
  </si>
  <si>
    <t>Cult.fit</t>
  </si>
  <si>
    <t>Bangalore,Karnataka + 24 more</t>
  </si>
  <si>
    <t>nThrive Global S...</t>
  </si>
  <si>
    <t>(420 Reviews)</t>
  </si>
  <si>
    <t>Alpharetta + 6 more</t>
  </si>
  <si>
    <t>Lea Associates S...</t>
  </si>
  <si>
    <t>(419 Reviews)</t>
  </si>
  <si>
    <t>Delhi/NCR,Delhi + 83 more</t>
  </si>
  <si>
    <t>Recpdcl.ltd</t>
  </si>
  <si>
    <t>Noida,Uttar Pradesh + 55 more</t>
  </si>
  <si>
    <t>Lakshmi Machine ...</t>
  </si>
  <si>
    <t>Coimbatore,Tamil Nadu + 14 more</t>
  </si>
  <si>
    <t>Micro Turners</t>
  </si>
  <si>
    <t>Panchkula,Haryana + 31 more</t>
  </si>
  <si>
    <t>Vijaya Diagnosti...</t>
  </si>
  <si>
    <t>Hitachi Payment ...</t>
  </si>
  <si>
    <t>(418 Reviews)</t>
  </si>
  <si>
    <t>Mumbai,Maharashtra + 25 more</t>
  </si>
  <si>
    <t>ICCS</t>
  </si>
  <si>
    <t>Delhi/NCR,Delhi + 16 more</t>
  </si>
  <si>
    <t>Inox Wind</t>
  </si>
  <si>
    <t>(417 Reviews)</t>
  </si>
  <si>
    <t>Noida,Uttar Pradesh + 30 more</t>
  </si>
  <si>
    <t>Magus Customer D...</t>
  </si>
  <si>
    <t>Pune,Maharashtra + 15 more</t>
  </si>
  <si>
    <t>TaskUs</t>
  </si>
  <si>
    <t>New Braunfels,Texas + 3 more</t>
  </si>
  <si>
    <t>Government of In...</t>
  </si>
  <si>
    <t>New Delhi + 102 more</t>
  </si>
  <si>
    <t>Federal Agencies</t>
  </si>
  <si>
    <t>Union Bank of In...</t>
  </si>
  <si>
    <t>(416 Reviews)</t>
  </si>
  <si>
    <t>Mumbai,Maharashtra + 80 more</t>
  </si>
  <si>
    <t>Indo Autotech</t>
  </si>
  <si>
    <t>Faridabad,Haryana + 19 more</t>
  </si>
  <si>
    <t>ArcelorMittal Ni...</t>
  </si>
  <si>
    <t>Surat,Gujarat + 24 more</t>
  </si>
  <si>
    <t>First Advantage</t>
  </si>
  <si>
    <t>(415 Reviews)</t>
  </si>
  <si>
    <t>Atlanta,Georgia + 10 more</t>
  </si>
  <si>
    <t>Border Security ...</t>
  </si>
  <si>
    <t>Bioclinica</t>
  </si>
  <si>
    <t>Princeton,New Jersey + 5 more</t>
  </si>
  <si>
    <t>ZUVENTUS HEALTHC...</t>
  </si>
  <si>
    <t>India Japan Ligh...</t>
  </si>
  <si>
    <t>Sharda Motor Ind...</t>
  </si>
  <si>
    <t>Delhi/NCR,Delhi + 23 more</t>
  </si>
  <si>
    <t>ANZ Banking Grou...</t>
  </si>
  <si>
    <t>Melbourne,Victoria + 12 more</t>
  </si>
  <si>
    <t>AuthBridge Resea...</t>
  </si>
  <si>
    <t>(413 Reviews)</t>
  </si>
  <si>
    <t>Gurgaon,Haryana + 11 more</t>
  </si>
  <si>
    <t>Adarsh Credit Co...</t>
  </si>
  <si>
    <t>Ahmedabad,Gujrat + 133 more</t>
  </si>
  <si>
    <t>Aspire Systems</t>
  </si>
  <si>
    <t>Oak Brook + 8 more</t>
  </si>
  <si>
    <t>Schindler Group</t>
  </si>
  <si>
    <t>Ebikon,Lucerne + 44 more</t>
  </si>
  <si>
    <t>Samsung Research</t>
  </si>
  <si>
    <t>Seocho-gu + 8 more</t>
  </si>
  <si>
    <t>Glorious Insight</t>
  </si>
  <si>
    <t>Noida</t>
  </si>
  <si>
    <t>Baxter Internati...</t>
  </si>
  <si>
    <t>CMS Computers Li...</t>
  </si>
  <si>
    <t>(411 Reviews)</t>
  </si>
  <si>
    <t>Mumbai + 47 more</t>
  </si>
  <si>
    <t>Zydus Wellness</t>
  </si>
  <si>
    <t>Ahmedabad + 56 more</t>
  </si>
  <si>
    <t>Mount Litera Zee...</t>
  </si>
  <si>
    <t>Isuzu Motors</t>
  </si>
  <si>
    <t>Tokyo + 19 more</t>
  </si>
  <si>
    <t>Bikanervala</t>
  </si>
  <si>
    <t>Delhi/NCR,New Delhi + 38 more</t>
  </si>
  <si>
    <t>LifeCell Interna...</t>
  </si>
  <si>
    <t>Renew Solar Powe...</t>
  </si>
  <si>
    <t>Gurgaon + 41 more</t>
  </si>
  <si>
    <t>Lumina Datamatic...</t>
  </si>
  <si>
    <t>(410 Reviews)</t>
  </si>
  <si>
    <t>Mumbai,Maharashtra + 8 more</t>
  </si>
  <si>
    <t>Tata 1mg</t>
  </si>
  <si>
    <t>(409 Reviews)</t>
  </si>
  <si>
    <t>Dhanuka Agritech</t>
  </si>
  <si>
    <t>BEML</t>
  </si>
  <si>
    <t>(408 Reviews)</t>
  </si>
  <si>
    <t>Aparajitha Corpo...</t>
  </si>
  <si>
    <t>Madurai,Tamil Nadu + 49 more</t>
  </si>
  <si>
    <t>UNITED COLORS OF...</t>
  </si>
  <si>
    <t>Gurgaon/Gurugram,Haryana + 57 more</t>
  </si>
  <si>
    <t>Innodata Isogen</t>
  </si>
  <si>
    <t>(407 Reviews)</t>
  </si>
  <si>
    <t>New Jersey,New Jersey + 6 more</t>
  </si>
  <si>
    <t>NSB Bpo Solution...</t>
  </si>
  <si>
    <t>Bhopal,Madhya Pradesh + 73 more</t>
  </si>
  <si>
    <t>Deepak Fertilis...</t>
  </si>
  <si>
    <t>Pune,Maharashtra + 34 more</t>
  </si>
  <si>
    <t>Deepak Nitrite</t>
  </si>
  <si>
    <t>Vadodara/Baroda,Gujarat + 10 more</t>
  </si>
  <si>
    <t>Care Hospital</t>
  </si>
  <si>
    <t>(406 Reviews)</t>
  </si>
  <si>
    <t>Hyderabad/Secunderabad,Telangana + 25 more</t>
  </si>
  <si>
    <t>Echobooom Manage...</t>
  </si>
  <si>
    <t>KMV Projects</t>
  </si>
  <si>
    <t>(405 Reviews)</t>
  </si>
  <si>
    <t>Hyderabad/Secunderabad,Telangana + 40 more</t>
  </si>
  <si>
    <t>Turbo Energy</t>
  </si>
  <si>
    <t>(404 Reviews)</t>
  </si>
  <si>
    <t>Shilpa Medicare</t>
  </si>
  <si>
    <t>Raichur,Karnataka + 20 more</t>
  </si>
  <si>
    <t>Renault</t>
  </si>
  <si>
    <t>Boulogne Billancourt Cedex + 130 more</t>
  </si>
  <si>
    <t>Epicenter Techno...</t>
  </si>
  <si>
    <t>(403 Reviews)</t>
  </si>
  <si>
    <t>Mumbai,Maharashtra + 4 more</t>
  </si>
  <si>
    <t>Nityo Infotech</t>
  </si>
  <si>
    <t>Plainsboro New Jersey + 22 more</t>
  </si>
  <si>
    <t>Diebold Nixdorf</t>
  </si>
  <si>
    <t>North Canton,Ohio + 33 more</t>
  </si>
  <si>
    <t>GE Healthcare</t>
  </si>
  <si>
    <t>(402 Reviews)</t>
  </si>
  <si>
    <t>Chicago + 22 more</t>
  </si>
  <si>
    <t>Medical Devices &amp; Equipment</t>
  </si>
  <si>
    <t>Centum Learning</t>
  </si>
  <si>
    <t>(401 Reviews)</t>
  </si>
  <si>
    <t>Delhi/NCR,New Delhi + 63 more</t>
  </si>
  <si>
    <t>Ramky Infrastruc...</t>
  </si>
  <si>
    <t>Hyderabad + 44 more</t>
  </si>
  <si>
    <t>H.G. Infra Engin...</t>
  </si>
  <si>
    <t>Jaipur,Rajasthan + 44 more</t>
  </si>
  <si>
    <t>Saudi Aramco</t>
  </si>
  <si>
    <t>Dhahran + 26 more</t>
  </si>
  <si>
    <t>Experis IT</t>
  </si>
  <si>
    <t>(400 Reviews)</t>
  </si>
  <si>
    <t>Milwaukee,WI + 29 more</t>
  </si>
  <si>
    <t>HBL Global</t>
  </si>
  <si>
    <t>Central Public W...</t>
  </si>
  <si>
    <t>Delhi/NCR,New Delhi + 90 more</t>
  </si>
  <si>
    <t>168 years old</t>
  </si>
  <si>
    <t>Linde India</t>
  </si>
  <si>
    <t>(399 Reviews)</t>
  </si>
  <si>
    <t>Pullach + 36 more</t>
  </si>
  <si>
    <t>143 years old</t>
  </si>
  <si>
    <t>Oriental Structu...</t>
  </si>
  <si>
    <t>Delhi/NCR,Delhi + 43 more</t>
  </si>
  <si>
    <t>Reliance AJIO</t>
  </si>
  <si>
    <t>Bengaluru + 113 more</t>
  </si>
  <si>
    <t>Ameriprise Finan...</t>
  </si>
  <si>
    <t>Minneapolis,Minnesota + 6 more</t>
  </si>
  <si>
    <t>Hi Tech Gears</t>
  </si>
  <si>
    <t>(398 Reviews)</t>
  </si>
  <si>
    <t>Gurgaon/Gurugram,Haryana + 29 more</t>
  </si>
  <si>
    <t>Somany Ceramics</t>
  </si>
  <si>
    <t>Noida,Uttar Pradesh + 45 more</t>
  </si>
  <si>
    <t>Rao IIT Academy</t>
  </si>
  <si>
    <t>Brillio</t>
  </si>
  <si>
    <t>Santa Clara,California + 7 more</t>
  </si>
  <si>
    <t>H&amp;M</t>
  </si>
  <si>
    <t>Stockholm,Stockholm + 29 more</t>
  </si>
  <si>
    <t>ATS Infrastructu...</t>
  </si>
  <si>
    <t>(397 Reviews)</t>
  </si>
  <si>
    <t>Noida,Uttar Pradesh + 9 more</t>
  </si>
  <si>
    <t>India Cements</t>
  </si>
  <si>
    <t>Chennai,Tamil Nadu + 56 more</t>
  </si>
  <si>
    <t>Jyothy Laborator...</t>
  </si>
  <si>
    <t>Mumbai,Maharashtra + 85 more</t>
  </si>
  <si>
    <t>le mÃ©ridien</t>
  </si>
  <si>
    <t>Paris + 20 more</t>
  </si>
  <si>
    <t>Amphenol Interco...</t>
  </si>
  <si>
    <t>(396 Reviews)</t>
  </si>
  <si>
    <t>Pune,Maharashtra + 7 more</t>
  </si>
  <si>
    <t>Aisin Automotive...</t>
  </si>
  <si>
    <t>Essjay Ericsson</t>
  </si>
  <si>
    <t>Delhi + 71 more</t>
  </si>
  <si>
    <t>Amtek Auto</t>
  </si>
  <si>
    <t>Delhi/NCR,New Delhi + 30 more</t>
  </si>
  <si>
    <t>Saudi Binladin G...</t>
  </si>
  <si>
    <t>Jeddah,Riyadh + 23 more</t>
  </si>
  <si>
    <t>Courtyard by Mar...</t>
  </si>
  <si>
    <t>(395 Reviews)</t>
  </si>
  <si>
    <t>Bethesda,Maryland + 30 more</t>
  </si>
  <si>
    <t>MALABAR GOLD AND...</t>
  </si>
  <si>
    <t>Kozhikode + 60 more</t>
  </si>
  <si>
    <t>Yatra</t>
  </si>
  <si>
    <t>Gurgaon,Haryana + 18 more</t>
  </si>
  <si>
    <t>Parag Milk Foods</t>
  </si>
  <si>
    <t>CreditAccess Gra...</t>
  </si>
  <si>
    <t>Bangalore/Bengaluru,Karnataka + 112 more</t>
  </si>
  <si>
    <t>Times Group</t>
  </si>
  <si>
    <t>184 years old</t>
  </si>
  <si>
    <t>Collins Aerospa...</t>
  </si>
  <si>
    <t>Charlotte,North Carolina + 3 more</t>
  </si>
  <si>
    <t>Thriveni Earthmo...</t>
  </si>
  <si>
    <t>(394 Reviews)</t>
  </si>
  <si>
    <t>Salem,Tamil Nadu + 25 more</t>
  </si>
  <si>
    <t>Creambell</t>
  </si>
  <si>
    <t>Baddi,Himachal Pradesh + 64 more</t>
  </si>
  <si>
    <t>Shaktiman Tirth ...</t>
  </si>
  <si>
    <t>Rajkot,Gujarat + 31 more</t>
  </si>
  <si>
    <t>Kotak Mahindra P...</t>
  </si>
  <si>
    <t>(393 Reviews)</t>
  </si>
  <si>
    <t>Mumbai,Maharashtra + 71 more</t>
  </si>
  <si>
    <t>Incedo</t>
  </si>
  <si>
    <t>Iselin,New Jersey + 7 more</t>
  </si>
  <si>
    <t>Akal Information...</t>
  </si>
  <si>
    <t>Delhi/NCR,New Delhi + 22 more</t>
  </si>
  <si>
    <t>McDermott Intern...</t>
  </si>
  <si>
    <t>Houston,Texas + 21 more</t>
  </si>
  <si>
    <t>AVTEC</t>
  </si>
  <si>
    <t>(392 Reviews)</t>
  </si>
  <si>
    <t>Delhi/NCR,New Delhi + 14 more</t>
  </si>
  <si>
    <t>Tata Hitachi Con...</t>
  </si>
  <si>
    <t>Bangalore/Bengaluru,Karnataka + 50 more</t>
  </si>
  <si>
    <t>Steel Authority ...</t>
  </si>
  <si>
    <t>Delhi/NCR,Delhi + 27 more</t>
  </si>
  <si>
    <t>Fusion BPO Servi...</t>
  </si>
  <si>
    <t>(391 Reviews)</t>
  </si>
  <si>
    <t>Draper,Utah + 10 more</t>
  </si>
  <si>
    <t>PayPal</t>
  </si>
  <si>
    <t>San Jose,California + 7 more</t>
  </si>
  <si>
    <t>Sun Life Financi...</t>
  </si>
  <si>
    <t>Toronto,Ontario + 3 more</t>
  </si>
  <si>
    <t>Svatantra Microf...</t>
  </si>
  <si>
    <t>NBTC GROUP</t>
  </si>
  <si>
    <t>Al Ahmadi + 23 more</t>
  </si>
  <si>
    <t>Luminas Pharmace...</t>
  </si>
  <si>
    <t>(390 Reviews)</t>
  </si>
  <si>
    <t>Mumbai + 38 more</t>
  </si>
  <si>
    <t>Merino Industrie...</t>
  </si>
  <si>
    <t>(581 Reviews)</t>
  </si>
  <si>
    <t>Carborundum Univ...</t>
  </si>
  <si>
    <t>Chennai,Tamil Nadu + 25 more</t>
  </si>
  <si>
    <t>Rico Auto Indust...</t>
  </si>
  <si>
    <t>(389 Reviews)</t>
  </si>
  <si>
    <t>Rentokil Pest Co...</t>
  </si>
  <si>
    <t>Rane Engine Valv...</t>
  </si>
  <si>
    <t>Chennai,Tamil Nadu + 13 more</t>
  </si>
  <si>
    <t>Samunnati Financ...</t>
  </si>
  <si>
    <t>Chennai,Tamil Nadu + 46 more</t>
  </si>
  <si>
    <t>Fino Paytech</t>
  </si>
  <si>
    <t>Mynd Solutions P...</t>
  </si>
  <si>
    <t>(387 Reviews)</t>
  </si>
  <si>
    <t>Kelowna,British Columbia + 25 more</t>
  </si>
  <si>
    <t>Titan Eye Plus</t>
  </si>
  <si>
    <t>Target</t>
  </si>
  <si>
    <t>Minneapolis,Minnesota + 8 more</t>
  </si>
  <si>
    <t>120 years old</t>
  </si>
  <si>
    <t>Geojit Financial...</t>
  </si>
  <si>
    <t>Kochi + 106 more</t>
  </si>
  <si>
    <t>Cox &amp; Kings</t>
  </si>
  <si>
    <t>264 years old</t>
  </si>
  <si>
    <t>Prodapt Solution...</t>
  </si>
  <si>
    <t>(386 Reviews)</t>
  </si>
  <si>
    <t>Chennai,Tamil Nadu + 6 more</t>
  </si>
  <si>
    <t>Amul</t>
  </si>
  <si>
    <t>Anand,Gujrat + 94 more</t>
  </si>
  <si>
    <t>Netscribes</t>
  </si>
  <si>
    <t>New York,New York + 3 more</t>
  </si>
  <si>
    <t>Magneti Marelli ...</t>
  </si>
  <si>
    <t>Pune + 14 more</t>
  </si>
  <si>
    <t>Fleetguard Filte...</t>
  </si>
  <si>
    <t>Levi Strauss &amp; C...</t>
  </si>
  <si>
    <t>San Francisco,California + 62 more</t>
  </si>
  <si>
    <t>Medreich</t>
  </si>
  <si>
    <t>(385 Reviews)</t>
  </si>
  <si>
    <t>Bangalore/Bengaluru,Karnataka + 9 more</t>
  </si>
  <si>
    <t>PUMA</t>
  </si>
  <si>
    <t>Herzogenaurach,Herzogenaurach + 59 more</t>
  </si>
  <si>
    <t>Ag Industries</t>
  </si>
  <si>
    <t>Rupeek</t>
  </si>
  <si>
    <t>Bangalore,Karnataka + 32 more</t>
  </si>
  <si>
    <t>Voltech</t>
  </si>
  <si>
    <t>(384 Reviews)</t>
  </si>
  <si>
    <t>Chennai,Tamil Nadu + 26 more</t>
  </si>
  <si>
    <t>Cloudnine Hospit...</t>
  </si>
  <si>
    <t>Bangalore,Karnataka + 18 more</t>
  </si>
  <si>
    <t>Avalon Technolog...</t>
  </si>
  <si>
    <t>Chennai,Tamil Nadu + 8 more</t>
  </si>
  <si>
    <t>Muthoot Microfin</t>
  </si>
  <si>
    <t>Ernakulam,Kerala + 117 more</t>
  </si>
  <si>
    <t>House Of Anita D...</t>
  </si>
  <si>
    <t>Navi Mumbai,Maharashtra + 39 more</t>
  </si>
  <si>
    <t>Orchids Internat...</t>
  </si>
  <si>
    <t>Nasik/Nashik,Maharashtra + 15 more</t>
  </si>
  <si>
    <t>501-1k Employees (Global)</t>
  </si>
  <si>
    <t>MattsenKumar</t>
  </si>
  <si>
    <t>Woodburn,Oregon + 6 more</t>
  </si>
  <si>
    <t>Ups Logistics</t>
  </si>
  <si>
    <t>Atlanta,Georgia + 25 more</t>
  </si>
  <si>
    <t>TCNS Clothing Co...</t>
  </si>
  <si>
    <t>Delhi/NCR,Delhi + 64 more</t>
  </si>
  <si>
    <t>Intel</t>
  </si>
  <si>
    <t>(388 Reviews)</t>
  </si>
  <si>
    <t>Santa Clara,California + 18 more</t>
  </si>
  <si>
    <t>Temenos</t>
  </si>
  <si>
    <t>(382 Reviews)</t>
  </si>
  <si>
    <t>Geneva,Geneva + 5 more</t>
  </si>
  <si>
    <t>K Raheja Corp</t>
  </si>
  <si>
    <t>Mumbai + 15 more</t>
  </si>
  <si>
    <t>Lionbridge Techn...</t>
  </si>
  <si>
    <t>(381 Reviews)</t>
  </si>
  <si>
    <t>Beijing,Beijing Shi + 10 more</t>
  </si>
  <si>
    <t>HighRadius</t>
  </si>
  <si>
    <t>Houston,Texas + 3 more</t>
  </si>
  <si>
    <t>Lovely Professio...</t>
  </si>
  <si>
    <t>Phagwara,Punjab + 16 more</t>
  </si>
  <si>
    <t>Franklin Templet...</t>
  </si>
  <si>
    <t>(549 Reviews)</t>
  </si>
  <si>
    <t>San Mateo + 13 more</t>
  </si>
  <si>
    <t>Army Public Scho...</t>
  </si>
  <si>
    <t>(380 Reviews)</t>
  </si>
  <si>
    <t>Delhi/NCR,New Delhi + 68 more</t>
  </si>
  <si>
    <t>Essel Propack</t>
  </si>
  <si>
    <t>Renovision Autom...</t>
  </si>
  <si>
    <t>(379 Reviews)</t>
  </si>
  <si>
    <t>New Delhi + 55 more</t>
  </si>
  <si>
    <t>Greenply</t>
  </si>
  <si>
    <t>Y-Axis Overseas ...</t>
  </si>
  <si>
    <t>(378 Reviews)</t>
  </si>
  <si>
    <t>Hyderabad/Secunderabad,Telangana + 11 more</t>
  </si>
  <si>
    <t>Primus Global Te...</t>
  </si>
  <si>
    <t>(377 Reviews)</t>
  </si>
  <si>
    <t>Irving,Texas + 23 more</t>
  </si>
  <si>
    <t>Wockhardt Hospit...</t>
  </si>
  <si>
    <t>PharmEasy</t>
  </si>
  <si>
    <t>Coal India</t>
  </si>
  <si>
    <t>(915 Reviews)</t>
  </si>
  <si>
    <t>Kolkata,West Bengal + 42 more</t>
  </si>
  <si>
    <t>CNH Industrial</t>
  </si>
  <si>
    <t>London + 41 more</t>
  </si>
  <si>
    <t>Vadilal Industri...</t>
  </si>
  <si>
    <t>Ahmedabad,Gujrat + 52 more</t>
  </si>
  <si>
    <t>Capital Numbers ...</t>
  </si>
  <si>
    <t>(376 Reviews)</t>
  </si>
  <si>
    <t>Kolkata,West Bengal + 2 more</t>
  </si>
  <si>
    <t>ChannelPlay</t>
  </si>
  <si>
    <t>Gurgaon/Gurugram,Haryana + 45 more</t>
  </si>
  <si>
    <t>Centre for Devel...</t>
  </si>
  <si>
    <t>Genesys Internat...</t>
  </si>
  <si>
    <t>Mumbai,Maharashtra + 10 more</t>
  </si>
  <si>
    <t>Jubilant Generic...</t>
  </si>
  <si>
    <t>(374 Reviews)</t>
  </si>
  <si>
    <t>Noida,Uttar Pradesh + 13 more</t>
  </si>
  <si>
    <t>Rohan Builders</t>
  </si>
  <si>
    <t>Pune,Maharashtra + 30 more</t>
  </si>
  <si>
    <t>BSCPL Infrastruc...</t>
  </si>
  <si>
    <t>Sayaji Hotels</t>
  </si>
  <si>
    <t>Indore,Madhya Pradesh + 21 more</t>
  </si>
  <si>
    <t>Vijai Electrical...</t>
  </si>
  <si>
    <t>(373 Reviews)</t>
  </si>
  <si>
    <t>Lowe's</t>
  </si>
  <si>
    <t>Mooresville + 4 more</t>
  </si>
  <si>
    <t>Qatar Airways</t>
  </si>
  <si>
    <t>Doha + 14 more</t>
  </si>
  <si>
    <t>Tata Consumer Pr...</t>
  </si>
  <si>
    <t>Affinity Express</t>
  </si>
  <si>
    <t>(372 Reviews)</t>
  </si>
  <si>
    <t>Noida,Uttar Pradesh + 3 more</t>
  </si>
  <si>
    <t>Gestamp</t>
  </si>
  <si>
    <t>Madrid,Community Of Madrid + 5 more</t>
  </si>
  <si>
    <t>Travel Food Serv...</t>
  </si>
  <si>
    <t>NetCracker</t>
  </si>
  <si>
    <t>Waltham + 5 more</t>
  </si>
  <si>
    <t>IBS Software Ser...</t>
  </si>
  <si>
    <t>(371 Reviews)</t>
  </si>
  <si>
    <t>Thiruvananthapuram,Kerala + 7 more</t>
  </si>
  <si>
    <t>India Shelter Fi...</t>
  </si>
  <si>
    <t>Gurgaon,Haryana + 92 more</t>
  </si>
  <si>
    <t>Wuerth</t>
  </si>
  <si>
    <t>Test Yantra Soft...</t>
  </si>
  <si>
    <t>JK Paper</t>
  </si>
  <si>
    <t>Delhi/NCR,Delhi + 21 more</t>
  </si>
  <si>
    <t>SourceHOV</t>
  </si>
  <si>
    <t>(370 Reviews)</t>
  </si>
  <si>
    <t>Chennai + 8 more</t>
  </si>
  <si>
    <t>Shivam Autotech</t>
  </si>
  <si>
    <t>Gurgaon/Gurugram,Haryana + 15 more</t>
  </si>
  <si>
    <t>Guardian India</t>
  </si>
  <si>
    <t>York Way,London + 6 more</t>
  </si>
  <si>
    <t>Labcorp Drug Dev...</t>
  </si>
  <si>
    <t>Wilmington,North Carolina + 6 more</t>
  </si>
  <si>
    <t>Cairn Energy</t>
  </si>
  <si>
    <t>Edinburgh,Edinburgh + 19 more</t>
  </si>
  <si>
    <t>Novotel Hotels</t>
  </si>
  <si>
    <t>Issy Les Moulineaux + 23 more</t>
  </si>
  <si>
    <t>Al Turki Enterpr...</t>
  </si>
  <si>
    <t>(369 Reviews)</t>
  </si>
  <si>
    <t>Muscat + 7 more</t>
  </si>
  <si>
    <t>Leighton Contrac...</t>
  </si>
  <si>
    <t>Mumbai,Maharashtra + 16 more</t>
  </si>
  <si>
    <t>NRB Bearings</t>
  </si>
  <si>
    <t>My Home Industri...</t>
  </si>
  <si>
    <t>Hyderabad/Secunderabad,Telangana + 39 more</t>
  </si>
  <si>
    <t>TÃœV NORD</t>
  </si>
  <si>
    <t>Management Consulting</t>
  </si>
  <si>
    <t>Neeyamo Enterpri...</t>
  </si>
  <si>
    <t>(368 Reviews)</t>
  </si>
  <si>
    <t>Jaro Education</t>
  </si>
  <si>
    <t>Mumbai,Maharashtra + 14 more</t>
  </si>
  <si>
    <t>Wapcos</t>
  </si>
  <si>
    <t>Gurgaon/Gurugram,Haryana + 81 more</t>
  </si>
  <si>
    <t>Ess Kay Fincorp</t>
  </si>
  <si>
    <t>Jaipur + 102 more</t>
  </si>
  <si>
    <t>IDFC FIRST Bhara...</t>
  </si>
  <si>
    <t>Tiruchirappalli + 149 more</t>
  </si>
  <si>
    <t>Bahwan Engineeri...</t>
  </si>
  <si>
    <t>Ruwi + 16 more</t>
  </si>
  <si>
    <t>Orient Cement</t>
  </si>
  <si>
    <t>(367 Reviews)</t>
  </si>
  <si>
    <t>Ashirvad Pipes</t>
  </si>
  <si>
    <t>Bangalore/Bengaluru,Karnataka + 54 more</t>
  </si>
  <si>
    <t>3M</t>
  </si>
  <si>
    <t>Saint Paul,Minnesota + 36 more</t>
  </si>
  <si>
    <t>Kidzee</t>
  </si>
  <si>
    <t>Ernakulam,Kerala + 94 more</t>
  </si>
  <si>
    <t>T-Systems</t>
  </si>
  <si>
    <t>Frankfurt + 5 more</t>
  </si>
  <si>
    <t>Toyo Engineeerin...</t>
  </si>
  <si>
    <t>Mumbai + 24 more</t>
  </si>
  <si>
    <t>MPS</t>
  </si>
  <si>
    <t>Transport Corpor...</t>
  </si>
  <si>
    <t>The Times of Ind...</t>
  </si>
  <si>
    <t>(366 Reviews)</t>
  </si>
  <si>
    <t>New Delhi + 47 more</t>
  </si>
  <si>
    <t>Financial Softwa...</t>
  </si>
  <si>
    <t>Chennai + 22 more</t>
  </si>
  <si>
    <t>Gionee</t>
  </si>
  <si>
    <t>Shenzhen + 99 more</t>
  </si>
  <si>
    <t>Panasonic Life S...</t>
  </si>
  <si>
    <t>Mumbai + 53 more</t>
  </si>
  <si>
    <t>Electrical Equipment</t>
  </si>
  <si>
    <t>Silaris Informat...</t>
  </si>
  <si>
    <t>Delhi/NCR,Delhi + 15 more</t>
  </si>
  <si>
    <t>Hilton</t>
  </si>
  <si>
    <t>Mclean,Virginia + 25 more</t>
  </si>
  <si>
    <t>Schoolnet India</t>
  </si>
  <si>
    <t>(365 Reviews)</t>
  </si>
  <si>
    <t>Noida,Uttar Pradesh + 81 more</t>
  </si>
  <si>
    <t>City Union Bank</t>
  </si>
  <si>
    <t>Thanjavur,Tamil Nadu + 86 more</t>
  </si>
  <si>
    <t>Credence Resourc...</t>
  </si>
  <si>
    <t>LLC</t>
  </si>
  <si>
    <t>Dallas,Texas + 1 more</t>
  </si>
  <si>
    <t>Sunbeam Auto</t>
  </si>
  <si>
    <t>(364 Reviews)</t>
  </si>
  <si>
    <t>Quality Austria ...</t>
  </si>
  <si>
    <t>Delhi/NCR,Delhi + 33 more</t>
  </si>
  <si>
    <t>MAHLE Behr India</t>
  </si>
  <si>
    <t>Pune + 6 more</t>
  </si>
  <si>
    <t>K12 Techno Servi...</t>
  </si>
  <si>
    <t>Blackberrys</t>
  </si>
  <si>
    <t>(363 Reviews)</t>
  </si>
  <si>
    <t>Gurgaon/Gurugram,Haryana + 62 more</t>
  </si>
  <si>
    <t>Surya Roshni</t>
  </si>
  <si>
    <t>Delhi/NCR,Delhi + 48 more</t>
  </si>
  <si>
    <t>Mindarika</t>
  </si>
  <si>
    <t>Gurgaon/Gurugram,Haryana + 14 more</t>
  </si>
  <si>
    <t>V-Trans</t>
  </si>
  <si>
    <t>Vijay Sales</t>
  </si>
  <si>
    <t>Precision Infoma...</t>
  </si>
  <si>
    <t>Chennai,Tamil Nadu + 48 more</t>
  </si>
  <si>
    <t>Times Internet</t>
  </si>
  <si>
    <t>Gurgaon,Haryana + 19 more</t>
  </si>
  <si>
    <t>Tata Power Delhi...</t>
  </si>
  <si>
    <t>(362 Reviews)</t>
  </si>
  <si>
    <t>New Delhi,Delhi + 29 more</t>
  </si>
  <si>
    <t>VirtusaPolaris</t>
  </si>
  <si>
    <t>Colombo,Colombo + 7 more</t>
  </si>
  <si>
    <t>Spoton Logistics</t>
  </si>
  <si>
    <t>Bangalore,Karnataka + 63 more</t>
  </si>
  <si>
    <t>Nagarjuna Fertil...</t>
  </si>
  <si>
    <t>Hyderabad/Secunderabad,Telangana + 58 more</t>
  </si>
  <si>
    <t>HLL Lifecare</t>
  </si>
  <si>
    <t>(542 Reviews)</t>
  </si>
  <si>
    <t>Trivandrum/Thiruvananthapuram,Kerala + 71 more</t>
  </si>
  <si>
    <t>MMC</t>
  </si>
  <si>
    <t>(361 Reviews)</t>
  </si>
  <si>
    <t>New York + 15 more</t>
  </si>
  <si>
    <t>Neuland Laborato...</t>
  </si>
  <si>
    <t>(360 Reviews)</t>
  </si>
  <si>
    <t>Hyderabad/Secunderabad,Telangana + 3 more</t>
  </si>
  <si>
    <t>Patel Infrastruc...</t>
  </si>
  <si>
    <t>Vadodara/Baroda,Gujarat + 35 more</t>
  </si>
  <si>
    <t>Sulekha.com</t>
  </si>
  <si>
    <t>Chennai,Tamil Nadu + 18 more</t>
  </si>
  <si>
    <t>Ministry of Defe...</t>
  </si>
  <si>
    <t>Delhi/NCR,Delhi + 52 more</t>
  </si>
  <si>
    <t>Paras Dairy</t>
  </si>
  <si>
    <t>Delhi/NCR,Delhi + 41 more</t>
  </si>
  <si>
    <t>iMerit</t>
  </si>
  <si>
    <t>(359 Reviews)</t>
  </si>
  <si>
    <t>Kolkata,West Bengal + 7 more</t>
  </si>
  <si>
    <t>Hella</t>
  </si>
  <si>
    <t>Lippstadt,Lippstadt + 17 more</t>
  </si>
  <si>
    <t>BT E Serv</t>
  </si>
  <si>
    <t>Delhi/NCR,New Delhi + 4 more</t>
  </si>
  <si>
    <t>Jabil Circuit In...</t>
  </si>
  <si>
    <t>St Petersburg,Florida + 9 more</t>
  </si>
  <si>
    <t>Design</t>
  </si>
  <si>
    <t>Visteon</t>
  </si>
  <si>
    <t>Detroit,Michigan + 11 more</t>
  </si>
  <si>
    <t>Welspun Group</t>
  </si>
  <si>
    <t>Mumbai + 35 more</t>
  </si>
  <si>
    <t>Goodyear</t>
  </si>
  <si>
    <t>Akron,OH + 42 more</t>
  </si>
  <si>
    <t>Radical Minds</t>
  </si>
  <si>
    <t>(358 Reviews)</t>
  </si>
  <si>
    <t>Gurgaon/Gurugram,Haryana + 7 more</t>
  </si>
  <si>
    <t>KFintech</t>
  </si>
  <si>
    <t>Hyderabad + 18 more</t>
  </si>
  <si>
    <t>Rane (Madras)</t>
  </si>
  <si>
    <t>Vallancherry,Tamil Nadu + 19 more</t>
  </si>
  <si>
    <t>Ramco Systems</t>
  </si>
  <si>
    <t>(357 Reviews)</t>
  </si>
  <si>
    <t>Westin</t>
  </si>
  <si>
    <t>Kolkata,West Bengal + 25 more</t>
  </si>
  <si>
    <t>Hitachi Astemo</t>
  </si>
  <si>
    <t>Neemrana + 17 more</t>
  </si>
  <si>
    <t>Offshore Infrast...</t>
  </si>
  <si>
    <t>(356 Reviews)</t>
  </si>
  <si>
    <t>Astral Adhesives</t>
  </si>
  <si>
    <t>Ahmedabad,Gujarat + 62 more</t>
  </si>
  <si>
    <t>Riya Travel</t>
  </si>
  <si>
    <t>Mumbai,Maharashtra + 32 more</t>
  </si>
  <si>
    <t>Yokogawa</t>
  </si>
  <si>
    <t>Tokyo,Tokyo-to + 16 more</t>
  </si>
  <si>
    <t>Bisk Farm</t>
  </si>
  <si>
    <t>Kolkata,West Bengal + 53 more</t>
  </si>
  <si>
    <t>Bitwise Solution...</t>
  </si>
  <si>
    <t>(355 Reviews)</t>
  </si>
  <si>
    <t>Schaumburg,Chicago</t>
  </si>
  <si>
    <t>Tavant Technolog...</t>
  </si>
  <si>
    <t>Santa Clara,California + 6 more</t>
  </si>
  <si>
    <t>Reliance Infrast...</t>
  </si>
  <si>
    <t>Ind-Swift Labora...</t>
  </si>
  <si>
    <t>Chandigarh,Chandigarh + 23 more</t>
  </si>
  <si>
    <t>Ongc Petro Addit...</t>
  </si>
  <si>
    <t>Vadodara/Baroda,Gujarat + 19 more</t>
  </si>
  <si>
    <t>Lanco Infratech</t>
  </si>
  <si>
    <t>(638 Reviews)</t>
  </si>
  <si>
    <t>Gurgaon/Gurugram,Haryana + 27 more</t>
  </si>
  <si>
    <t>RITES</t>
  </si>
  <si>
    <t>(354 Reviews)</t>
  </si>
  <si>
    <t>Gurgaon/Gurugram,Haryana + 43 more</t>
  </si>
  <si>
    <t>Orient Technolog...</t>
  </si>
  <si>
    <t>Chiyoda-ku,Tokyo-to + 28 more</t>
  </si>
  <si>
    <t>Pacific BPO</t>
  </si>
  <si>
    <t>Epsilon</t>
  </si>
  <si>
    <t>Texas + 12 more</t>
  </si>
  <si>
    <t>Fiat India Autom...</t>
  </si>
  <si>
    <t>(353 Reviews)</t>
  </si>
  <si>
    <t>Webhelp</t>
  </si>
  <si>
    <t>Housing.com</t>
  </si>
  <si>
    <t>Medley Pharmaceu...</t>
  </si>
  <si>
    <t>Bharti AXA Gener...</t>
  </si>
  <si>
    <t>Mumbai + 72 more</t>
  </si>
  <si>
    <t>Scientific Publi...</t>
  </si>
  <si>
    <t>(352 Reviews)</t>
  </si>
  <si>
    <t>Chennai + 2 more</t>
  </si>
  <si>
    <t>Macawber Beekay</t>
  </si>
  <si>
    <t>Genus Power Infr...</t>
  </si>
  <si>
    <t>(351 Reviews)</t>
  </si>
  <si>
    <t>Jaipur,Rajasthan + 31 more</t>
  </si>
  <si>
    <t>Jai Balaji Group</t>
  </si>
  <si>
    <t>Kolkata,West Bengal + 21 more</t>
  </si>
  <si>
    <t>Infinx</t>
  </si>
  <si>
    <t>Atkins</t>
  </si>
  <si>
    <t>Principal Global...</t>
  </si>
  <si>
    <t>Des Moines + 3 more</t>
  </si>
  <si>
    <t>Nykaa</t>
  </si>
  <si>
    <t>Kunal Structure</t>
  </si>
  <si>
    <t>(350 Reviews)</t>
  </si>
  <si>
    <t>Ahmedabad,Gujarat + 23 more</t>
  </si>
  <si>
    <t>MAS Financial Se...</t>
  </si>
  <si>
    <t>Ahmedabad,Gujarat + 64 more</t>
  </si>
  <si>
    <t>TIAA Global Busi...</t>
  </si>
  <si>
    <t>Manhattan,New York + 3 more</t>
  </si>
  <si>
    <t>Lear Corporation</t>
  </si>
  <si>
    <t>(349 Reviews)</t>
  </si>
  <si>
    <t>Southfield + 11 more</t>
  </si>
  <si>
    <t>Mahendraâ€™s Insti...</t>
  </si>
  <si>
    <t>Lucknow,Uttar Pradesh + 82 more</t>
  </si>
  <si>
    <t>SBFC</t>
  </si>
  <si>
    <t>Mumbai,Maharashtra + 97 more</t>
  </si>
  <si>
    <t>ValueMomentum</t>
  </si>
  <si>
    <t>(348 Reviews)</t>
  </si>
  <si>
    <t>Piscataway,New Jersey + 5 more</t>
  </si>
  <si>
    <t>Adani Enterprise...</t>
  </si>
  <si>
    <t>Mumbai,Maharashtra + 39 more</t>
  </si>
  <si>
    <t>TTK Prestige</t>
  </si>
  <si>
    <t>Icon Plc</t>
  </si>
  <si>
    <t>Dublin + 7 more</t>
  </si>
  <si>
    <t>KGISL</t>
  </si>
  <si>
    <t>(347 Reviews)</t>
  </si>
  <si>
    <t>Coimbatore,Tamil Nadu + 4 more</t>
  </si>
  <si>
    <t>Nelito System</t>
  </si>
  <si>
    <t>Navi Mumbai + 27 more</t>
  </si>
  <si>
    <t>B.L. Kashyap &amp; S...</t>
  </si>
  <si>
    <t>Delhi/NCR,New Delhi + 21 more</t>
  </si>
  <si>
    <t>PeopleStrong</t>
  </si>
  <si>
    <t>(346 Reviews)</t>
  </si>
  <si>
    <t>Gurgaon,Haryana + 15 more</t>
  </si>
  <si>
    <t>Varun Motors</t>
  </si>
  <si>
    <t>TVS Electronics</t>
  </si>
  <si>
    <t>Sutherland Healt...</t>
  </si>
  <si>
    <t>(345 Reviews)</t>
  </si>
  <si>
    <t>Clifton,New Jersey + 7 more</t>
  </si>
  <si>
    <t>Glaze Trading In...</t>
  </si>
  <si>
    <t>Fiem Industries</t>
  </si>
  <si>
    <t>(344 Reviews)</t>
  </si>
  <si>
    <t>New Delhi + 19 more</t>
  </si>
  <si>
    <t>CGI Information ...</t>
  </si>
  <si>
    <t>Bengaluru/Bangalore + 5 more</t>
  </si>
  <si>
    <t>Shriram Automall</t>
  </si>
  <si>
    <t>(343 Reviews)</t>
  </si>
  <si>
    <t>Sintex-bapl</t>
  </si>
  <si>
    <t>Pune + 38 more</t>
  </si>
  <si>
    <t>Kellogg</t>
  </si>
  <si>
    <t>Battle Creek,Michigan + 50 more</t>
  </si>
  <si>
    <t>Usha Martin</t>
  </si>
  <si>
    <t>Kolkata,West Bengal + 24 more</t>
  </si>
  <si>
    <t>Ramky Enviro Eng...</t>
  </si>
  <si>
    <t>Hyderabad + 51 more</t>
  </si>
  <si>
    <t>Ask Automotive</t>
  </si>
  <si>
    <t>Csc E Governance...</t>
  </si>
  <si>
    <t>(342 Reviews)</t>
  </si>
  <si>
    <t>Delhi,NCT + 110 more</t>
  </si>
  <si>
    <t>Amar Ujala</t>
  </si>
  <si>
    <t>Craftsman Automa...</t>
  </si>
  <si>
    <t>Nissin Brake</t>
  </si>
  <si>
    <t>Nagano + 11 more</t>
  </si>
  <si>
    <t>Ukb Electronics</t>
  </si>
  <si>
    <t>Noida,Uttar Pradesh + 12 more</t>
  </si>
  <si>
    <t>NecLife</t>
  </si>
  <si>
    <t>(341 Reviews)</t>
  </si>
  <si>
    <t>Chandigarh,Chandigarh + 12 more</t>
  </si>
  <si>
    <t>MothersonSumi IN...</t>
  </si>
  <si>
    <t>Noida + 10 more</t>
  </si>
  <si>
    <t>Adidas</t>
  </si>
  <si>
    <t>Herzogenaurach,Bavaria + 47 more</t>
  </si>
  <si>
    <t>Sterlite Power T...</t>
  </si>
  <si>
    <t>NoBrokerHOOD</t>
  </si>
  <si>
    <t>Pune + 16 more</t>
  </si>
  <si>
    <t>Hapag-Lloyd</t>
  </si>
  <si>
    <t>(340 Reviews)</t>
  </si>
  <si>
    <t>Hamburg + 6 more</t>
  </si>
  <si>
    <t>Evolve Technolog...</t>
  </si>
  <si>
    <t>Pune,Maharashtra + 45 more</t>
  </si>
  <si>
    <t>Molex</t>
  </si>
  <si>
    <t>Lisle,Illinois + 8 more</t>
  </si>
  <si>
    <t>JK Tech</t>
  </si>
  <si>
    <t>Forbes Marshall</t>
  </si>
  <si>
    <t>(339 Reviews)</t>
  </si>
  <si>
    <t>BharatMatrimony....</t>
  </si>
  <si>
    <t>Chennai,Tamil Nadu + 28 more</t>
  </si>
  <si>
    <t>Magna Internatio...</t>
  </si>
  <si>
    <t>Aurora + 12 more</t>
  </si>
  <si>
    <t>Apar Industries</t>
  </si>
  <si>
    <t>Vadodara/Baroda,Gujarat + 33 more</t>
  </si>
  <si>
    <t>RuralShores</t>
  </si>
  <si>
    <t>Bangalore,Karnataka + 33 more</t>
  </si>
  <si>
    <t>MINI MUTHOOTTU N...</t>
  </si>
  <si>
    <t>Kochi/Cochin,Kerala + 63 more</t>
  </si>
  <si>
    <t>101 years old</t>
  </si>
  <si>
    <t>Nucleus Software...</t>
  </si>
  <si>
    <t>(338 Reviews)</t>
  </si>
  <si>
    <t>Noida,Uttar Pradesh + 8 more</t>
  </si>
  <si>
    <t>ICFAI University</t>
  </si>
  <si>
    <t>Dehradun,Uttarakhand + 58 more</t>
  </si>
  <si>
    <t>MasterCard</t>
  </si>
  <si>
    <t>Purchase,New York + 8 more</t>
  </si>
  <si>
    <t>Balkrishna Indus...</t>
  </si>
  <si>
    <t>(337 Reviews)</t>
  </si>
  <si>
    <t>IRB Infrastructu...</t>
  </si>
  <si>
    <t>ACTE</t>
  </si>
  <si>
    <t>1-10 Employees (India)</t>
  </si>
  <si>
    <t>Bharat Serums an...</t>
  </si>
  <si>
    <t>(336 Reviews)</t>
  </si>
  <si>
    <t>PPG Asian Paints</t>
  </si>
  <si>
    <t>Mumbai,Maharashtra + 45 more</t>
  </si>
  <si>
    <t>Keihin Fie</t>
  </si>
  <si>
    <t>Livpure</t>
  </si>
  <si>
    <t>Gurgaon,Haryana + 60 more</t>
  </si>
  <si>
    <t>Updater Services</t>
  </si>
  <si>
    <t>Chennai,Tamil Nadu + 42 more</t>
  </si>
  <si>
    <t>Stock Holding Co...</t>
  </si>
  <si>
    <t>Agility</t>
  </si>
  <si>
    <t>Sulaibiya + 36 more</t>
  </si>
  <si>
    <t>Medtronic</t>
  </si>
  <si>
    <t>Mumbai,Maharashtra + 31 more</t>
  </si>
  <si>
    <t>Tecnimont</t>
  </si>
  <si>
    <t>(335 Reviews)</t>
  </si>
  <si>
    <t>Pearson Educatio...</t>
  </si>
  <si>
    <t>Noida,Uttar Pradesh + 54 more</t>
  </si>
  <si>
    <t>Action Construct...</t>
  </si>
  <si>
    <t>Colt Technology ...</t>
  </si>
  <si>
    <t>London,England + 4 more</t>
  </si>
  <si>
    <t>Ziqitza Health C...</t>
  </si>
  <si>
    <t>(334 Reviews)</t>
  </si>
  <si>
    <t>Mumbai,Maharashtra + 37 more</t>
  </si>
  <si>
    <t>Pamac Finserve</t>
  </si>
  <si>
    <t>GTL Infrastructu...</t>
  </si>
  <si>
    <t>(333 Reviews)</t>
  </si>
  <si>
    <t>Aequs</t>
  </si>
  <si>
    <t>Belagavi/Belgaum,Karnataka + 7 more</t>
  </si>
  <si>
    <t>Sterling Holiday...</t>
  </si>
  <si>
    <t>Chennai,Tamil Nadu + 44 more</t>
  </si>
  <si>
    <t>First Flight Cou...</t>
  </si>
  <si>
    <t>(332 Reviews)</t>
  </si>
  <si>
    <t>Onward Technolog...</t>
  </si>
  <si>
    <t>Eindhoven,North Brabant + 24 more</t>
  </si>
  <si>
    <t>EaseMyTrip.com</t>
  </si>
  <si>
    <t>Delhi,NCT + 6 more</t>
  </si>
  <si>
    <t>Maharashtra Stat...</t>
  </si>
  <si>
    <t>Keventer</t>
  </si>
  <si>
    <t>Kolkata + 40 more</t>
  </si>
  <si>
    <t>Thermo Fisher Sc...</t>
  </si>
  <si>
    <t>Waltham,Massachusetts + 21 more</t>
  </si>
  <si>
    <t>Cigniti Technolo...</t>
  </si>
  <si>
    <t>(331 Reviews)</t>
  </si>
  <si>
    <t>Irving,Texas + 4 more</t>
  </si>
  <si>
    <t>Khazana Jeweller...</t>
  </si>
  <si>
    <t>Chennai,Tamil Nadu + 41 more</t>
  </si>
  <si>
    <t>Canon</t>
  </si>
  <si>
    <t>Ota City,Tokyo + 50 more</t>
  </si>
  <si>
    <t>Microtek Interna...</t>
  </si>
  <si>
    <t>(330 Reviews)</t>
  </si>
  <si>
    <t>Pristyn Care</t>
  </si>
  <si>
    <t>Delhi,NCT + 15 more</t>
  </si>
  <si>
    <t>Hitachi</t>
  </si>
  <si>
    <t>Delhi/NCR,New Delhi + 60 more</t>
  </si>
  <si>
    <t>Ramada</t>
  </si>
  <si>
    <t>(329 Reviews)</t>
  </si>
  <si>
    <t>Gurgaon/Gurugram,Haryana + 37 more</t>
  </si>
  <si>
    <t>Ola Electric Mob...</t>
  </si>
  <si>
    <t>Bangalore,Karnataka + 34 more</t>
  </si>
  <si>
    <t>More Supermarket...</t>
  </si>
  <si>
    <t>Centaur Pharmace...</t>
  </si>
  <si>
    <t>Omax Autos</t>
  </si>
  <si>
    <t>(328 Reviews)</t>
  </si>
  <si>
    <t>Patel Engineerin...</t>
  </si>
  <si>
    <t>Kantar IMRB</t>
  </si>
  <si>
    <t>Triveni Engineer...</t>
  </si>
  <si>
    <t>Mysore/Mysuru,Karnataka + 36 more</t>
  </si>
  <si>
    <t>Hema Engineering...</t>
  </si>
  <si>
    <t>Gurgaon/Gurugram,Haryana + 21 more</t>
  </si>
  <si>
    <t>Asb Internationa...</t>
  </si>
  <si>
    <t>Thane,Maharashtra + 10 more</t>
  </si>
  <si>
    <t>Naukri</t>
  </si>
  <si>
    <t>(327 Reviews)</t>
  </si>
  <si>
    <t>Noida + 46 more</t>
  </si>
  <si>
    <t>Amadeus</t>
  </si>
  <si>
    <t>Madrid + 12 more</t>
  </si>
  <si>
    <t>Supertech</t>
  </si>
  <si>
    <t>Noida,Uttar Pradesh + 16 more</t>
  </si>
  <si>
    <t>PrimEra Medical ...</t>
  </si>
  <si>
    <t>Hyderabad/Secunderabad,Telangana</t>
  </si>
  <si>
    <t>Almarai</t>
  </si>
  <si>
    <t>Riyadh,Central Province + 25 more</t>
  </si>
  <si>
    <t>Lite Bite Foods</t>
  </si>
  <si>
    <t>GlobalData</t>
  </si>
  <si>
    <t>(326 Reviews)</t>
  </si>
  <si>
    <t>London + 4 more</t>
  </si>
  <si>
    <t>MCM Telecom Equi...</t>
  </si>
  <si>
    <t>Noida,Uttar Pradesh + 2 more</t>
  </si>
  <si>
    <t>Kalyan Jewellers</t>
  </si>
  <si>
    <t>Thrissur + 76 more</t>
  </si>
  <si>
    <t>Srei Equipment F...</t>
  </si>
  <si>
    <t>(325 Reviews)</t>
  </si>
  <si>
    <t>Kolkata + 73 more</t>
  </si>
  <si>
    <t>Cpf India</t>
  </si>
  <si>
    <t>Bangalore/Bengaluru,Karnataka + 39 more</t>
  </si>
  <si>
    <t>Trident Hotels</t>
  </si>
  <si>
    <t>New Delhi + 20 more</t>
  </si>
  <si>
    <t>MagicBricks</t>
  </si>
  <si>
    <t>BankBazaar</t>
  </si>
  <si>
    <t>Kaya Skin Clinic</t>
  </si>
  <si>
    <t>(324 Reviews)</t>
  </si>
  <si>
    <t>Allied Digital S...</t>
  </si>
  <si>
    <t>Mumbai,Maharashtra + 26 more</t>
  </si>
  <si>
    <t>Jaypee Cement</t>
  </si>
  <si>
    <t>Solan,Himachal Pradesh + 66 more</t>
  </si>
  <si>
    <t>Maveric Systems</t>
  </si>
  <si>
    <t>IDEMIA</t>
  </si>
  <si>
    <t>Courbevoie,Courbevoie + 22 more</t>
  </si>
  <si>
    <t>BMC Software</t>
  </si>
  <si>
    <t>Houston,Texas + 14 more</t>
  </si>
  <si>
    <t>Kantar</t>
  </si>
  <si>
    <t>London,London + 22 more</t>
  </si>
  <si>
    <t>Gandhi Automatio...</t>
  </si>
  <si>
    <t>(323 Reviews)</t>
  </si>
  <si>
    <t>Salcomp Manufact...</t>
  </si>
  <si>
    <t>Salo + 7 more</t>
  </si>
  <si>
    <t>Spinny</t>
  </si>
  <si>
    <t>Gurgaon,Haryana + 25 more</t>
  </si>
  <si>
    <t>Xceedance</t>
  </si>
  <si>
    <t>Boston,Massachusetts + 5 more</t>
  </si>
  <si>
    <t>HIL</t>
  </si>
  <si>
    <t>Hyderabad/Secunderabad,Telangana + 44 more</t>
  </si>
  <si>
    <t>VRL Logistics</t>
  </si>
  <si>
    <t>Hubballi,Karnataka + 74 more</t>
  </si>
  <si>
    <t>Ramboll</t>
  </si>
  <si>
    <t>(322 Reviews)</t>
  </si>
  <si>
    <t>Copenhagen,Denmark + 20 more</t>
  </si>
  <si>
    <t>Bunge India</t>
  </si>
  <si>
    <t>Chesterfield,Missouri + 34 more</t>
  </si>
  <si>
    <t>Deccan Fine Chem...</t>
  </si>
  <si>
    <t>ERA Group</t>
  </si>
  <si>
    <t>Mumbai,Maharashtra + 34 more</t>
  </si>
  <si>
    <t>Nomura Holdings</t>
  </si>
  <si>
    <t>Mumbai,Maharashtra + 6 more</t>
  </si>
  <si>
    <t>Vijay Nirman Com...</t>
  </si>
  <si>
    <t>(321 Reviews)</t>
  </si>
  <si>
    <t>Visakhapatnam/Vizag,Andhra Pradesh + 27 more</t>
  </si>
  <si>
    <t>Sanghi Industrie...</t>
  </si>
  <si>
    <t>Dr. Batras' Posi...</t>
  </si>
  <si>
    <t>Mumbai + 74 more</t>
  </si>
  <si>
    <t>Bengaluru/Bangalore + 6 more</t>
  </si>
  <si>
    <t>Xavient Digital ...</t>
  </si>
  <si>
    <t>Simi Valley,California + 4 more</t>
  </si>
  <si>
    <t>The Akshaya Patr...</t>
  </si>
  <si>
    <t>(320 Reviews)</t>
  </si>
  <si>
    <t>NGO/NPO</t>
  </si>
  <si>
    <t>Sona Koyo Steeri...</t>
  </si>
  <si>
    <t>Doosan Power Sys...</t>
  </si>
  <si>
    <t>Crawley + 23 more</t>
  </si>
  <si>
    <t>Hexagon Nutritio...</t>
  </si>
  <si>
    <t>Hilti</t>
  </si>
  <si>
    <t>Schaan + 27 more</t>
  </si>
  <si>
    <t>Bharat Gears</t>
  </si>
  <si>
    <t>Jiva Ayurvedic P...</t>
  </si>
  <si>
    <t>Faridabad,Haryana + 33 more</t>
  </si>
  <si>
    <t>Vestige</t>
  </si>
  <si>
    <t>Delhi/NCR,Delhi + 80 more</t>
  </si>
  <si>
    <t>Deloitte Touche ...</t>
  </si>
  <si>
    <t>J K Fenner</t>
  </si>
  <si>
    <t>KFin Technologie...</t>
  </si>
  <si>
    <t>Hyderabad,Telangana + 19 more</t>
  </si>
  <si>
    <t>TTK Healthcare</t>
  </si>
  <si>
    <t>(319 Reviews)</t>
  </si>
  <si>
    <t>Jtekt Sona Autom...</t>
  </si>
  <si>
    <t>Karvy DigiKonnec...</t>
  </si>
  <si>
    <t>Hyderabad + 16 more</t>
  </si>
  <si>
    <t>Orient Electric</t>
  </si>
  <si>
    <t>(317 Reviews)</t>
  </si>
  <si>
    <t>Medica Superspec...</t>
  </si>
  <si>
    <t>Aptech</t>
  </si>
  <si>
    <t>Dhani Healthcare</t>
  </si>
  <si>
    <t>Gurgaon/Gurugram + 64 more</t>
  </si>
  <si>
    <t>Maini Precision ...</t>
  </si>
  <si>
    <t>Bangalore/Bengaluru,Karnataka + 4 more</t>
  </si>
  <si>
    <t>Kajaria Ceramics</t>
  </si>
  <si>
    <t>(316 Reviews)</t>
  </si>
  <si>
    <t>NJ India Invest</t>
  </si>
  <si>
    <t>Surat + 61 more</t>
  </si>
  <si>
    <t>Competent Softwa...</t>
  </si>
  <si>
    <t>Pace Setters Bus...</t>
  </si>
  <si>
    <t>RAK Ceramics</t>
  </si>
  <si>
    <t>(315 Reviews)</t>
  </si>
  <si>
    <t>Ras Al Khaimah,Ras Al Khaimah + 39 more</t>
  </si>
  <si>
    <t>Hpl Electric &amp; P...</t>
  </si>
  <si>
    <t>Vasudha Pharma C...</t>
  </si>
  <si>
    <t>(314 Reviews)</t>
  </si>
  <si>
    <t>Okaya Power</t>
  </si>
  <si>
    <t>Hetero Healthcar...</t>
  </si>
  <si>
    <t>Gujarat Heavy Ch...</t>
  </si>
  <si>
    <t>Ness Technologie...</t>
  </si>
  <si>
    <t>Teaneck,New Jersey + 8 more</t>
  </si>
  <si>
    <t>L &amp; W Constructi...</t>
  </si>
  <si>
    <t>Bangalore/Bengaluru,Karnataka + 14 more</t>
  </si>
  <si>
    <t>Baker Hughes</t>
  </si>
  <si>
    <t>Boston,Massachusetts + 31 more</t>
  </si>
  <si>
    <t>Maersk Line</t>
  </si>
  <si>
    <t>(313 Reviews)</t>
  </si>
  <si>
    <t>Copenhagen,Copenhagen + 19 more</t>
  </si>
  <si>
    <t>TCI Express</t>
  </si>
  <si>
    <t>Gurugram + 53 more</t>
  </si>
  <si>
    <t>CDK Global</t>
  </si>
  <si>
    <t>Hoffman Estates,Illinois + 1 more</t>
  </si>
  <si>
    <t>Chandigarh Unive...</t>
  </si>
  <si>
    <t>Mohali,Punjab + 30 more</t>
  </si>
  <si>
    <t>Siyaram Silk Mil...</t>
  </si>
  <si>
    <t>Efs Facilities S...</t>
  </si>
  <si>
    <t>Dubai,Dubai + 32 more</t>
  </si>
  <si>
    <t>Xyz Company</t>
  </si>
  <si>
    <t>(312 Reviews)</t>
  </si>
  <si>
    <t>Mumbai + 54 more</t>
  </si>
  <si>
    <t>Bpo Convergence</t>
  </si>
  <si>
    <t>Bhubaneswar,Odisha + 18 more</t>
  </si>
  <si>
    <t>Alfanar</t>
  </si>
  <si>
    <t>Riyadh,Riyadh + 25 more</t>
  </si>
  <si>
    <t>Wonder Cement</t>
  </si>
  <si>
    <t>Ajmer,Rajasthan + 44 more</t>
  </si>
  <si>
    <t>Shalby Hospitals</t>
  </si>
  <si>
    <t>Ahmedabad,Gujarat + 15 more</t>
  </si>
  <si>
    <t>National Informa...</t>
  </si>
  <si>
    <t>(311 Reviews)</t>
  </si>
  <si>
    <t>New Delhi + 38 more</t>
  </si>
  <si>
    <t>Jayaswal Neco In...</t>
  </si>
  <si>
    <t>Nagpur,Maharashtra + 19 more</t>
  </si>
  <si>
    <t>Emami Agrotech</t>
  </si>
  <si>
    <t>Kolkata,West Bengal + 33 more</t>
  </si>
  <si>
    <t>Aegis Essar</t>
  </si>
  <si>
    <t>St. Xavier's Hig...</t>
  </si>
  <si>
    <t>153 years old</t>
  </si>
  <si>
    <t>Zoho</t>
  </si>
  <si>
    <t>(310 Reviews)</t>
  </si>
  <si>
    <t>N.C.L. Industrie...</t>
  </si>
  <si>
    <t>LIC Housing Fina...</t>
  </si>
  <si>
    <t>Ferrero</t>
  </si>
  <si>
    <t>Pune,Maharashtra + 48 more</t>
  </si>
  <si>
    <t>Amazon Logistics</t>
  </si>
  <si>
    <t>Hyderabad/Secunderabad + 68 more</t>
  </si>
  <si>
    <t>Rebel Foods</t>
  </si>
  <si>
    <t>LG Soft India</t>
  </si>
  <si>
    <t>(309 Reviews)</t>
  </si>
  <si>
    <t>TCS eServe</t>
  </si>
  <si>
    <t>Mumbai + 29 more</t>
  </si>
  <si>
    <t>CWT</t>
  </si>
  <si>
    <t>Minnetonka + 9 more</t>
  </si>
  <si>
    <t>EdgeVerve System...</t>
  </si>
  <si>
    <t>eMids Technologi...</t>
  </si>
  <si>
    <t>Bangalore/Bengaluru,Karnataka + 2 more</t>
  </si>
  <si>
    <t>Castrol</t>
  </si>
  <si>
    <t>Pangbourne,Berkshire + 65 more</t>
  </si>
  <si>
    <t>Nephroplus</t>
  </si>
  <si>
    <t>Hyderabad + 62 more</t>
  </si>
  <si>
    <t>Aerial Telecom S...</t>
  </si>
  <si>
    <t>(308 Reviews)</t>
  </si>
  <si>
    <t>Mohali,Punjab + 53 more</t>
  </si>
  <si>
    <t>Fena</t>
  </si>
  <si>
    <t>Triumphant Insti...</t>
  </si>
  <si>
    <t>CMC</t>
  </si>
  <si>
    <t>Bhopal,Madhya Pradesh + 45 more</t>
  </si>
  <si>
    <t>Infrastructure L...</t>
  </si>
  <si>
    <t>Mumbai + 66 more</t>
  </si>
  <si>
    <t>CareerNet Consul...</t>
  </si>
  <si>
    <t>Bangalore + 12 more</t>
  </si>
  <si>
    <t>PropTiger.com</t>
  </si>
  <si>
    <t>Gurgaon,Haryana + 13 more</t>
  </si>
  <si>
    <t>IFB</t>
  </si>
  <si>
    <t>Kolkata,West Bengal + 75 more</t>
  </si>
  <si>
    <t>Bristlecone</t>
  </si>
  <si>
    <t>(307 Reviews)</t>
  </si>
  <si>
    <t>Pyramid IT Consu...</t>
  </si>
  <si>
    <t>Atlanta,Georgia + 18 more</t>
  </si>
  <si>
    <t>Rane NSK Steerin...</t>
  </si>
  <si>
    <t>Bawal + 14 more</t>
  </si>
  <si>
    <t>Lenovo</t>
  </si>
  <si>
    <t>Quarry Bay + 57 more</t>
  </si>
  <si>
    <t>Shyam Steel Indu...</t>
  </si>
  <si>
    <t>(306 Reviews)</t>
  </si>
  <si>
    <t>Kolkata,West Bengal + 28 more</t>
  </si>
  <si>
    <t>Tata Internation...</t>
  </si>
  <si>
    <t>Top Office Pros ...</t>
  </si>
  <si>
    <t>Pune + 5 more</t>
  </si>
  <si>
    <t>Sarovar Hotels &amp;...</t>
  </si>
  <si>
    <t>Gurgaon/Gurugram,Haryana + 49 more</t>
  </si>
  <si>
    <t>Prime Focus Tech...</t>
  </si>
  <si>
    <t>(305 Reviews)</t>
  </si>
  <si>
    <t>Bombardier Trans...</t>
  </si>
  <si>
    <t>Montreal,Berlin + 11 more</t>
  </si>
  <si>
    <t>Coats</t>
  </si>
  <si>
    <t>Middlesex + 38 more</t>
  </si>
  <si>
    <t>H &amp; R Johnson</t>
  </si>
  <si>
    <t>Staffordshire + 56 more</t>
  </si>
  <si>
    <t>British Council</t>
  </si>
  <si>
    <t>London + 17 more</t>
  </si>
  <si>
    <t>Descon Engineeri...</t>
  </si>
  <si>
    <t>Lahore + 17 more</t>
  </si>
  <si>
    <t>Soma Enterprises</t>
  </si>
  <si>
    <t>Hyderabad/Secunderabad,Telangana + 42 more</t>
  </si>
  <si>
    <t>Fractal Analytic...</t>
  </si>
  <si>
    <t>New York City,New York + 6 more</t>
  </si>
  <si>
    <t>Otsuka Pharmaceu...</t>
  </si>
  <si>
    <t>(304 Reviews)</t>
  </si>
  <si>
    <t>Chiyoda City,Tokyo + 24 more</t>
  </si>
  <si>
    <t>Acadecraft</t>
  </si>
  <si>
    <t>Noida,Uttar Pradesh + 10 more</t>
  </si>
  <si>
    <t>Roop Polymers</t>
  </si>
  <si>
    <t>Airports Authori...</t>
  </si>
  <si>
    <t>Monte Carlo</t>
  </si>
  <si>
    <t>(303 Reviews)</t>
  </si>
  <si>
    <t>San Francisco,California + 54 more</t>
  </si>
  <si>
    <t>Alight Solutions</t>
  </si>
  <si>
    <t>Lincolnshire + 11 more</t>
  </si>
  <si>
    <t>IVY Comptech</t>
  </si>
  <si>
    <t>Hyderabad/Secunderabad,Telangana + 2 more</t>
  </si>
  <si>
    <t>Brainvire</t>
  </si>
  <si>
    <t>Plano,Texas + 5 more</t>
  </si>
  <si>
    <t>Labournet Servic...</t>
  </si>
  <si>
    <t>SMC Global Secur...</t>
  </si>
  <si>
    <t>SMC Global Securities Ltd. + 47 more</t>
  </si>
  <si>
    <t>Satyam Auto Comp...</t>
  </si>
  <si>
    <t>(302 Reviews)</t>
  </si>
  <si>
    <t>Ludhiana,Punjab + 15 more</t>
  </si>
  <si>
    <t>Utility Powertec...</t>
  </si>
  <si>
    <t>Noida,Uttar Pradesh + 51 more</t>
  </si>
  <si>
    <t>FCC Clutch</t>
  </si>
  <si>
    <t>Hamamatsu + 16 more</t>
  </si>
  <si>
    <t>Vikram Solar</t>
  </si>
  <si>
    <t>Kolkata,West Bengal + 22 more</t>
  </si>
  <si>
    <t>QUICK HEAL TECHN...</t>
  </si>
  <si>
    <t>Pune,Maharashtra + 33 more</t>
  </si>
  <si>
    <t>PC Jewellers</t>
  </si>
  <si>
    <t>Delhi/NCR,Delhi + 58 more</t>
  </si>
  <si>
    <t>Prism Johnson</t>
  </si>
  <si>
    <t>Micron Electrica...</t>
  </si>
  <si>
    <t>(301 Reviews)</t>
  </si>
  <si>
    <t>Veritas</t>
  </si>
  <si>
    <t>Santa Clara,California + 15 more</t>
  </si>
  <si>
    <t>Suma Soft</t>
  </si>
  <si>
    <t>Pune + 4 more</t>
  </si>
  <si>
    <t>CTS Consulting &amp;...</t>
  </si>
  <si>
    <t>Eysines + 21 more</t>
  </si>
  <si>
    <t>PepsiCo (India) ...</t>
  </si>
  <si>
    <t>Gurgaon/Gurugram + 78 more</t>
  </si>
  <si>
    <t>Navitasys India</t>
  </si>
  <si>
    <t>51-200 Employees (Global)</t>
  </si>
  <si>
    <t>Electronic Components / Semiconductors</t>
  </si>
  <si>
    <t>Medicover Hospit...</t>
  </si>
  <si>
    <t>Audi</t>
  </si>
  <si>
    <t>Ingolstadt,Bavaria + 46 more</t>
  </si>
  <si>
    <t>Indecomm Global ...</t>
  </si>
  <si>
    <t>(300 Reviews)</t>
  </si>
  <si>
    <t>Edison,New Jersey + 8 more</t>
  </si>
  <si>
    <t>ALLEN Career Ins...</t>
  </si>
  <si>
    <t>Kota,Rajasthan + 35 more</t>
  </si>
  <si>
    <t>SK E&amp;C</t>
  </si>
  <si>
    <t>Seoul + 36 more</t>
  </si>
  <si>
    <t>Del Monte Foods</t>
  </si>
  <si>
    <t>San Francisco + 36 more</t>
  </si>
  <si>
    <t>Dr. Reddy's Foun...</t>
  </si>
  <si>
    <t>Hyderabad/Secunderabad,Telangana + 60 more</t>
  </si>
  <si>
    <t>Infor Global Sol...</t>
  </si>
  <si>
    <t>New York + 5 more</t>
  </si>
  <si>
    <t>Mahanagar Gas</t>
  </si>
  <si>
    <t>Pennar Industrie...</t>
  </si>
  <si>
    <t>Hyderabad/Secunderabad,Telangana + 17 more</t>
  </si>
  <si>
    <t>NCCCL</t>
  </si>
  <si>
    <t>(299 Reviews)</t>
  </si>
  <si>
    <t>ADFC</t>
  </si>
  <si>
    <t>Mumbai + 39 more</t>
  </si>
  <si>
    <t>Adani Green Ener...</t>
  </si>
  <si>
    <t>Ahmedabad,Gujrat + 37 more</t>
  </si>
  <si>
    <t>Manjushree Techn...</t>
  </si>
  <si>
    <t>Hindusthan Natio...</t>
  </si>
  <si>
    <t>Kolkata,West Bengal + 16 more</t>
  </si>
  <si>
    <t>Tracxn</t>
  </si>
  <si>
    <t>Bangalore,Karnataka + 4 more</t>
  </si>
  <si>
    <t>Bridgestone</t>
  </si>
  <si>
    <t>Tokyo + 37 more</t>
  </si>
  <si>
    <t>Shriram Value Se...</t>
  </si>
  <si>
    <t>(487 Reviews)</t>
  </si>
  <si>
    <t>Praj Industries</t>
  </si>
  <si>
    <t>(298 Reviews)</t>
  </si>
  <si>
    <t>Pune,Maharashtra + 10 more</t>
  </si>
  <si>
    <t>Mahindra Two Whe...</t>
  </si>
  <si>
    <t>Pune + 62 more</t>
  </si>
  <si>
    <t>STUP Consultants</t>
  </si>
  <si>
    <t>Globant</t>
  </si>
  <si>
    <t>San Francisco + 4 more</t>
  </si>
  <si>
    <t>CompuCom</t>
  </si>
  <si>
    <t>Fort Mill,South Carolina + 3 more</t>
  </si>
  <si>
    <t>Unimoni</t>
  </si>
  <si>
    <t>Abu Dhabi,Dubai + 68 more</t>
  </si>
  <si>
    <t>Lohia Group</t>
  </si>
  <si>
    <t>Kanpur,Uttar Pradesh + 16 more</t>
  </si>
  <si>
    <t>CtrlS</t>
  </si>
  <si>
    <t>Hyderabad + 11 more</t>
  </si>
  <si>
    <t>Aramex</t>
  </si>
  <si>
    <t>(297 Reviews)</t>
  </si>
  <si>
    <t>Dubai + 47 more</t>
  </si>
  <si>
    <t>Lakme</t>
  </si>
  <si>
    <t>Mumbai,Maharashtra + 53 more</t>
  </si>
  <si>
    <t>ITSource Technol...</t>
  </si>
  <si>
    <t>CAMS</t>
  </si>
  <si>
    <t>Chennai + 32 more</t>
  </si>
  <si>
    <t>Attra Infotech</t>
  </si>
  <si>
    <t>Box Hill,Victoria + 6 more</t>
  </si>
  <si>
    <t>Giesecke &amp; Devri...</t>
  </si>
  <si>
    <t>Munich + 37 more</t>
  </si>
  <si>
    <t>NetConnectGlobal</t>
  </si>
  <si>
    <t>AT&amp;T</t>
  </si>
  <si>
    <t>Dallas,Texas + 13 more</t>
  </si>
  <si>
    <t>QHTalbros</t>
  </si>
  <si>
    <t>(296 Reviews)</t>
  </si>
  <si>
    <t>Vastu Housing Fi...</t>
  </si>
  <si>
    <t>B. Braun Medical</t>
  </si>
  <si>
    <t>Melsungen,Hesse + 39 more</t>
  </si>
  <si>
    <t>183 years old</t>
  </si>
  <si>
    <t>Nvidia</t>
  </si>
  <si>
    <t>Santa Clara,California + 4 more</t>
  </si>
  <si>
    <t>Gaming</t>
  </si>
  <si>
    <t>Cargill Business...</t>
  </si>
  <si>
    <t>Wayzata,Minnesota + 5 more</t>
  </si>
  <si>
    <t>Carlsberg</t>
  </si>
  <si>
    <t>(295 Reviews)</t>
  </si>
  <si>
    <t>Vesterbro,Copenhagen + 50 more</t>
  </si>
  <si>
    <t>Kirloskar Pneuma...</t>
  </si>
  <si>
    <t>IIC Technologies</t>
  </si>
  <si>
    <t>Hyderabad/Secunderabad,Telangana + 14 more</t>
  </si>
  <si>
    <t>Ssipl Lifestyle</t>
  </si>
  <si>
    <t>Delhi/NCR,Delhi + 42 more</t>
  </si>
  <si>
    <t>OpenText Technol...</t>
  </si>
  <si>
    <t>Waterloo,Ontario + 4 more</t>
  </si>
  <si>
    <t>Toyota</t>
  </si>
  <si>
    <t>Toyota City,Aichi Prefecture + 66 more</t>
  </si>
  <si>
    <t>Nihilent</t>
  </si>
  <si>
    <t>(294 Reviews)</t>
  </si>
  <si>
    <t>Pune,Maharashtra + 3 more</t>
  </si>
  <si>
    <t>Venky's</t>
  </si>
  <si>
    <t>Fedbank Financia...</t>
  </si>
  <si>
    <t>Godrej Industrie...</t>
  </si>
  <si>
    <t>Mitsubishi Elect...</t>
  </si>
  <si>
    <t>Chiyoda City,Tokyo + 30 more</t>
  </si>
  <si>
    <t>Victora Group</t>
  </si>
  <si>
    <t>(293 Reviews)</t>
  </si>
  <si>
    <t>Marlabs</t>
  </si>
  <si>
    <t>Piscataway,New Jersey + 9 more</t>
  </si>
  <si>
    <t>TEXMO INDUSTRIES</t>
  </si>
  <si>
    <t>Coimbatore + 28 more</t>
  </si>
  <si>
    <t>UnitedLex</t>
  </si>
  <si>
    <t>(292 Reviews)</t>
  </si>
  <si>
    <t>New York,New York + 1 more</t>
  </si>
  <si>
    <t>IFB Industries</t>
  </si>
  <si>
    <t>Bengaluru/Bangalore + 53 more</t>
  </si>
  <si>
    <t>Acuity Knowledge...</t>
  </si>
  <si>
    <t>Continental</t>
  </si>
  <si>
    <t>Hanover + 35 more</t>
  </si>
  <si>
    <t>Royal Orchid Hot...</t>
  </si>
  <si>
    <t>(291 Reviews)</t>
  </si>
  <si>
    <t>Bangalore/Bengaluru,Karnataka + 31 more</t>
  </si>
  <si>
    <t>RPG Life Science...</t>
  </si>
  <si>
    <t>DP World</t>
  </si>
  <si>
    <t>Dubai,Jebel Ali + 31 more</t>
  </si>
  <si>
    <t>SS Supply Chain ...</t>
  </si>
  <si>
    <t>(290 Reviews)</t>
  </si>
  <si>
    <t>Telesonic Networ...</t>
  </si>
  <si>
    <t>Lafarge</t>
  </si>
  <si>
    <t>(289 Reviews)</t>
  </si>
  <si>
    <t>Paris + 69 more</t>
  </si>
  <si>
    <t>189 years old</t>
  </si>
  <si>
    <t>National Collate...</t>
  </si>
  <si>
    <t>Mumbai + 62 more</t>
  </si>
  <si>
    <t>Fidelity Interna...</t>
  </si>
  <si>
    <t>Zealous Services</t>
  </si>
  <si>
    <t>Chennai,Tamil Nadu + 3 more</t>
  </si>
  <si>
    <t>Comviva Technolo...</t>
  </si>
  <si>
    <t>(288 Reviews)</t>
  </si>
  <si>
    <t>Williams Lea Tag</t>
  </si>
  <si>
    <t>New York + 9 more</t>
  </si>
  <si>
    <t>202 years old</t>
  </si>
  <si>
    <t>SIS Prosegur Hol...</t>
  </si>
  <si>
    <t>Patna,Bihar + 53 more</t>
  </si>
  <si>
    <t>National Bulk Ha...</t>
  </si>
  <si>
    <t>Digit Insurance</t>
  </si>
  <si>
    <t>Bangalore,Karnataka + 42 more</t>
  </si>
  <si>
    <t>Bajaj Capital In...</t>
  </si>
  <si>
    <t>New Delhi + 85 more</t>
  </si>
  <si>
    <t>JSW Group</t>
  </si>
  <si>
    <t>Mumbai + 46 more</t>
  </si>
  <si>
    <t>Zee Entertainmen...</t>
  </si>
  <si>
    <t>Mumbai + 25 more</t>
  </si>
  <si>
    <t>Central Bank of ...</t>
  </si>
  <si>
    <t>(287 Reviews)</t>
  </si>
  <si>
    <t>Accolite Digital</t>
  </si>
  <si>
    <t>Onshore Construc...</t>
  </si>
  <si>
    <t>TriGeo Technolog...</t>
  </si>
  <si>
    <t>Ranbaxy</t>
  </si>
  <si>
    <t>GURGAON + 52 more</t>
  </si>
  <si>
    <t>Iron Mountain In...</t>
  </si>
  <si>
    <t>Boston,Massachusetts + 27 more</t>
  </si>
  <si>
    <t>SPAR Hypermarket...</t>
  </si>
  <si>
    <t>Bangalore/Bengaluru,Karnataka + 18 more</t>
  </si>
  <si>
    <t>Capri Global Cap...</t>
  </si>
  <si>
    <t>INDIABULLS PHARM...</t>
  </si>
  <si>
    <t>Mumbai,Maharashtra + 51 more</t>
  </si>
  <si>
    <t>Qcon</t>
  </si>
  <si>
    <t>Doha + 18 more</t>
  </si>
  <si>
    <t>Allegis Group</t>
  </si>
  <si>
    <t>(834 Reviews)</t>
  </si>
  <si>
    <t>Hanover,Maryland + 9 more</t>
  </si>
  <si>
    <t>Marelli</t>
  </si>
  <si>
    <t>(286 Reviews)</t>
  </si>
  <si>
    <t>Corbetta,Corbetta + 9 more</t>
  </si>
  <si>
    <t>Avery Dennison</t>
  </si>
  <si>
    <t>Glendale,California + 26 more</t>
  </si>
  <si>
    <t>Federal Mogul Go...</t>
  </si>
  <si>
    <t>Cuemath</t>
  </si>
  <si>
    <t>Bangalore,Karnataka + 16 more</t>
  </si>
  <si>
    <t>Wipro Infotech L...</t>
  </si>
  <si>
    <t>Gurgaon/Gurugram + 35 more</t>
  </si>
  <si>
    <t>Exxon Mobil</t>
  </si>
  <si>
    <t>Irving,Texas + 22 more</t>
  </si>
  <si>
    <t>NU Vista</t>
  </si>
  <si>
    <t>(285 Reviews)</t>
  </si>
  <si>
    <t>Kolkata,West Bengal + 48 more</t>
  </si>
  <si>
    <t>Aditya Birla Min...</t>
  </si>
  <si>
    <t>Bellandur + 9 more</t>
  </si>
  <si>
    <t>Kataria Automobi...</t>
  </si>
  <si>
    <t>Ahmedabad,Gujarat + 13 more</t>
  </si>
  <si>
    <t>ABP Group</t>
  </si>
  <si>
    <t>Kolkata,West Bengal + 18 more</t>
  </si>
  <si>
    <t>Vidal Health Tpa</t>
  </si>
  <si>
    <t>Bangalore + 37 more</t>
  </si>
  <si>
    <t>Online Legal Ind...</t>
  </si>
  <si>
    <t>Kolkata,West Bengal + 1 more</t>
  </si>
  <si>
    <t>Rockwell Automat...</t>
  </si>
  <si>
    <t>Milwaukee,Wisconsin + 15 more</t>
  </si>
  <si>
    <t>(284 Reviews)</t>
  </si>
  <si>
    <t>Delhi/NCR,Delhi + 51 more</t>
  </si>
  <si>
    <t>Dodla Dairy</t>
  </si>
  <si>
    <t>Hyderabad/Secunderabad,Telangana + 38 more</t>
  </si>
  <si>
    <t>Paramount Health...</t>
  </si>
  <si>
    <t>HRH Next Service...</t>
  </si>
  <si>
    <t>Hyderabad/Secunderabad,Telangana + 5 more</t>
  </si>
  <si>
    <t>Sudarshan Chemic...</t>
  </si>
  <si>
    <t>Pune,Maharashtra + 17 more</t>
  </si>
  <si>
    <t>Autoliv</t>
  </si>
  <si>
    <t>Klarabergsviadukten 70,Stockholm + 10 more</t>
  </si>
  <si>
    <t>Toyota Industrie...</t>
  </si>
  <si>
    <t>Kariya,Aichi + 2 more</t>
  </si>
  <si>
    <t>Gupta Power Infr...</t>
  </si>
  <si>
    <t>(283 Reviews)</t>
  </si>
  <si>
    <t>Bhubaneswar,Odisha + 29 more</t>
  </si>
  <si>
    <t>Vaco Binary Sema...</t>
  </si>
  <si>
    <t>Bridgestone Indi...</t>
  </si>
  <si>
    <t>Pune + 31 more</t>
  </si>
  <si>
    <t>Samsung C&amp;T</t>
  </si>
  <si>
    <t>Suwon-Si,Gyeonggi-Do + 16 more</t>
  </si>
  <si>
    <t>Grand Hyatt</t>
  </si>
  <si>
    <t>(282 Reviews)</t>
  </si>
  <si>
    <t>Chicago,Illinois + 18 more</t>
  </si>
  <si>
    <t>Talentpro</t>
  </si>
  <si>
    <t>Sulzer</t>
  </si>
  <si>
    <t>Winterthur,Winterthur + 12 more</t>
  </si>
  <si>
    <t>188 years old</t>
  </si>
  <si>
    <t>Aquasub Engineer...</t>
  </si>
  <si>
    <t>Deloitte Digital</t>
  </si>
  <si>
    <t>HomeLane</t>
  </si>
  <si>
    <t>(281 Reviews)</t>
  </si>
  <si>
    <t>Maxgen Technolog...</t>
  </si>
  <si>
    <t>Mumbai,Maharashtra + 5 more</t>
  </si>
  <si>
    <t>iNurture Educati...</t>
  </si>
  <si>
    <t>Delta Electronic...</t>
  </si>
  <si>
    <t>Gurgaon/Gurugram,Haryana + 30 more</t>
  </si>
  <si>
    <t>Vimta Labs</t>
  </si>
  <si>
    <t>Hyderabad/Secunderabad,Telangana + 21 more</t>
  </si>
  <si>
    <t>Lido Learning</t>
  </si>
  <si>
    <t>JioMart</t>
  </si>
  <si>
    <t>Kolkata + 105 more</t>
  </si>
  <si>
    <t>Prince Pipes &amp; F...</t>
  </si>
  <si>
    <t>(280 Reviews)</t>
  </si>
  <si>
    <t>Allied Blenders ...</t>
  </si>
  <si>
    <t>F1 Info Solution...</t>
  </si>
  <si>
    <t>HCG Hospital</t>
  </si>
  <si>
    <t>Ahmedabad,Gujarat + 26 more</t>
  </si>
  <si>
    <t>Varthana</t>
  </si>
  <si>
    <t>(279 Reviews)</t>
  </si>
  <si>
    <t>Bangalore,Karnataka + 49 more</t>
  </si>
  <si>
    <t>Mahindra Satyam</t>
  </si>
  <si>
    <t>Uppcl</t>
  </si>
  <si>
    <t>Lucknow,Uttar Pradesh + 62 more</t>
  </si>
  <si>
    <t>Flatworld Soluti...</t>
  </si>
  <si>
    <t>Bangalore/Bengaluru,Karnataka + 7 more</t>
  </si>
  <si>
    <t>MAYORA</t>
  </si>
  <si>
    <t>Hyderabad,Telangana + 53 more</t>
  </si>
  <si>
    <t>Suprajit Enginee...</t>
  </si>
  <si>
    <t>(278 Reviews)</t>
  </si>
  <si>
    <t>Bangalore/Bengaluru,Karnataka + 23 more</t>
  </si>
  <si>
    <t>Heidelberg Cemen...</t>
  </si>
  <si>
    <t>Prestige Group</t>
  </si>
  <si>
    <t>Bengaluru + 19 more</t>
  </si>
  <si>
    <t>Vedang Cellular ...</t>
  </si>
  <si>
    <t>Mumbai + 45 more</t>
  </si>
  <si>
    <t>Blue Yonder</t>
  </si>
  <si>
    <t>Scottsdale,Arizona + 9 more</t>
  </si>
  <si>
    <t>Pratham Educatio...</t>
  </si>
  <si>
    <t>(277 Reviews)</t>
  </si>
  <si>
    <t>Delhi/NCR,Delhi + 62 more</t>
  </si>
  <si>
    <t>Portea Medical</t>
  </si>
  <si>
    <t>Munjal Showa</t>
  </si>
  <si>
    <t>Universal Sompo ...</t>
  </si>
  <si>
    <t>Kokilaben Dhirub...</t>
  </si>
  <si>
    <t>Hyundai Engineer...</t>
  </si>
  <si>
    <t>Abu Dhabi + 21 more</t>
  </si>
  <si>
    <t>Havmor Ice Cream</t>
  </si>
  <si>
    <t>Ahmedabad,Gujrat + 43 more</t>
  </si>
  <si>
    <t>LEAD School</t>
  </si>
  <si>
    <t>Stanza Living</t>
  </si>
  <si>
    <t>Delhi,NCT + 16 more</t>
  </si>
  <si>
    <t>S P Singla Const...</t>
  </si>
  <si>
    <t>Panchkula,Haryana + 43 more</t>
  </si>
  <si>
    <t>Pinnacle Infote...</t>
  </si>
  <si>
    <t>Houston,Texas + 10 more</t>
  </si>
  <si>
    <t>Suzuki</t>
  </si>
  <si>
    <t>Vadodara/Baroda,Gujarat + 110 more</t>
  </si>
  <si>
    <t>DHL Global Forwa...</t>
  </si>
  <si>
    <t>Bonn + 15 more</t>
  </si>
  <si>
    <t>207 years old</t>
  </si>
  <si>
    <t>Prism Cement</t>
  </si>
  <si>
    <t>(276 Reviews)</t>
  </si>
  <si>
    <t>Value Point Syst...</t>
  </si>
  <si>
    <t>Teleysia Network...</t>
  </si>
  <si>
    <t>Ahmedabad,Gujarat + 25 more</t>
  </si>
  <si>
    <t>Bharat Biotech I...</t>
  </si>
  <si>
    <t>Hyderabad + 21 more</t>
  </si>
  <si>
    <t>Practo</t>
  </si>
  <si>
    <t>Diffusion Engine...</t>
  </si>
  <si>
    <t>(275 Reviews)</t>
  </si>
  <si>
    <t>Nagpur,Maharashtra + 27 more</t>
  </si>
  <si>
    <t>Ryan Internation...</t>
  </si>
  <si>
    <t>Mumbai,Maharashtra + 36 more</t>
  </si>
  <si>
    <t>Evelyn Learning ...</t>
  </si>
  <si>
    <t>Delhi/NCR,New Delhi + 8 more</t>
  </si>
  <si>
    <t>Emaar MGF</t>
  </si>
  <si>
    <t>Delhi/NCR,New Delhi + 12 more</t>
  </si>
  <si>
    <t>Rungta Mines</t>
  </si>
  <si>
    <t>(274 Reviews)</t>
  </si>
  <si>
    <t>Singhbum,Jharkhand + 11 more</t>
  </si>
  <si>
    <t>CRYSTAL CROP PRO...</t>
  </si>
  <si>
    <t>UCAL Fuel System...</t>
  </si>
  <si>
    <t>Amri Hospital</t>
  </si>
  <si>
    <t>Kolkata,West Bengal + 8 more</t>
  </si>
  <si>
    <t>Silverlink Techn...</t>
  </si>
  <si>
    <t>Advantmed</t>
  </si>
  <si>
    <t>Santa Ana,California + 5 more</t>
  </si>
  <si>
    <t>Minda Furukawa E...</t>
  </si>
  <si>
    <t>Rewari,Haryana + 10 more</t>
  </si>
  <si>
    <t>Indofil Industri...</t>
  </si>
  <si>
    <t>Essar Projects I...</t>
  </si>
  <si>
    <t>Mumbai + 31 more</t>
  </si>
  <si>
    <t>Powerweave</t>
  </si>
  <si>
    <t>(273 Reviews)</t>
  </si>
  <si>
    <t>Mumbai,Maharashtra + 3 more</t>
  </si>
  <si>
    <t>Prama Hikvision ...</t>
  </si>
  <si>
    <t>Hangzhou + 36 more</t>
  </si>
  <si>
    <t>SABIC</t>
  </si>
  <si>
    <t>Riyadh + 15 more</t>
  </si>
  <si>
    <t>Grindwell Norton</t>
  </si>
  <si>
    <t>Reliance Life Sc...</t>
  </si>
  <si>
    <t>Nlb Services</t>
  </si>
  <si>
    <t>Alpharetta,Georgia + 13 more</t>
  </si>
  <si>
    <t>MG Motor</t>
  </si>
  <si>
    <t>To Be Validated,4704971 + 42 more</t>
  </si>
  <si>
    <t>Simplilearn</t>
  </si>
  <si>
    <t>San Francisco,California + 2 more</t>
  </si>
  <si>
    <t>Polaris Consulti...</t>
  </si>
  <si>
    <t>(272 Reviews)</t>
  </si>
  <si>
    <t>Chennai,Tamil Nadu + 15 more</t>
  </si>
  <si>
    <t>Greenlam Industr...</t>
  </si>
  <si>
    <t>Wonderla Holiday...</t>
  </si>
  <si>
    <t>Kissht Finance</t>
  </si>
  <si>
    <t>McKinsey &amp; Compa...</t>
  </si>
  <si>
    <t>Chennai + 9 more</t>
  </si>
  <si>
    <t>Sasken</t>
  </si>
  <si>
    <t>(271 Reviews)</t>
  </si>
  <si>
    <t>Agrostar</t>
  </si>
  <si>
    <t>Miles Education ...</t>
  </si>
  <si>
    <t>Bengaluru/Bangalore,Karnataka + 11 more</t>
  </si>
  <si>
    <t>Allianz Services</t>
  </si>
  <si>
    <t>Munich,Bavaria + 3 more</t>
  </si>
  <si>
    <t>Mars Internation...</t>
  </si>
  <si>
    <t>McLean + 50 more</t>
  </si>
  <si>
    <t>Flamingo Pharmac...</t>
  </si>
  <si>
    <t>(270 Reviews)</t>
  </si>
  <si>
    <t>Mumbai + 6 more</t>
  </si>
  <si>
    <t>Systra Consultin...</t>
  </si>
  <si>
    <t>Faridabad,Haryana + 24 more</t>
  </si>
  <si>
    <t>McCain Foods</t>
  </si>
  <si>
    <t>Toronto + 42 more</t>
  </si>
  <si>
    <t>FOCUS EDUMATICS</t>
  </si>
  <si>
    <t>IDBI Intech</t>
  </si>
  <si>
    <t>Navi Mumbai,Maharashtra + 19 more</t>
  </si>
  <si>
    <t>Vizag Steel</t>
  </si>
  <si>
    <t>Visakhapatnam/Vizag,Andhra Pradesh + 15 more</t>
  </si>
  <si>
    <t>PK</t>
  </si>
  <si>
    <t>Beaverton,Oregon + 4 more</t>
  </si>
  <si>
    <t>ASG Eye Hospital</t>
  </si>
  <si>
    <t>Jodhpur + 42 more</t>
  </si>
  <si>
    <t>Elecon Engineeri...</t>
  </si>
  <si>
    <t>(269 Reviews)</t>
  </si>
  <si>
    <t>Gujrat + 18 more</t>
  </si>
  <si>
    <t>Citigroup</t>
  </si>
  <si>
    <t>New York City,New York + 32 more</t>
  </si>
  <si>
    <t>Legrand</t>
  </si>
  <si>
    <t>Limoges,Limoges + 38 more</t>
  </si>
  <si>
    <t>162 years old</t>
  </si>
  <si>
    <t>Christian Medica...</t>
  </si>
  <si>
    <t>(268 Reviews)</t>
  </si>
  <si>
    <t>Vellore,Tamil Nadu + 20 more</t>
  </si>
  <si>
    <t>122 years old</t>
  </si>
  <si>
    <t>The Park Hotels</t>
  </si>
  <si>
    <t>Kuwait National ...</t>
  </si>
  <si>
    <t>Al Ahmadi + 14 more</t>
  </si>
  <si>
    <t>Hewlett Packard ...</t>
  </si>
  <si>
    <t>M.J Global</t>
  </si>
  <si>
    <t>Noida + 5 more</t>
  </si>
  <si>
    <t>Packaging &amp; Containers</t>
  </si>
  <si>
    <t>Eversendai</t>
  </si>
  <si>
    <t>(267 Reviews)</t>
  </si>
  <si>
    <t>Selangor Darul Ehsan,Selangor Darul Ehsan + 12 more</t>
  </si>
  <si>
    <t>BDO India LLP</t>
  </si>
  <si>
    <t>New Delhi + 14 more</t>
  </si>
  <si>
    <t>Ministry Of Heal...</t>
  </si>
  <si>
    <t>Delhi/NCR,Delhi + 40 more</t>
  </si>
  <si>
    <t>Dhani Loans and ...</t>
  </si>
  <si>
    <t>New Delhi,Delhi + 67 more</t>
  </si>
  <si>
    <t>DB Schenker</t>
  </si>
  <si>
    <t>(266 Reviews)</t>
  </si>
  <si>
    <t>Essen + 23 more</t>
  </si>
  <si>
    <t>Tribhovandas Bhi...</t>
  </si>
  <si>
    <t>Khadims</t>
  </si>
  <si>
    <t>Artemis Health I...</t>
  </si>
  <si>
    <t>Kharafi National</t>
  </si>
  <si>
    <t>Cairo + 16 more</t>
  </si>
  <si>
    <t>Reshamandi</t>
  </si>
  <si>
    <t>Nissan</t>
  </si>
  <si>
    <t>Yokohama-shi,Kanagawa + 59 more</t>
  </si>
  <si>
    <t>BLK Super Specia...</t>
  </si>
  <si>
    <t>(265 Reviews)</t>
  </si>
  <si>
    <t>Delhi/NCR,New Delhi + 3 more</t>
  </si>
  <si>
    <t>Vasan Eye Care H...</t>
  </si>
  <si>
    <t>Chennai,Tamil Nadu + 61 more</t>
  </si>
  <si>
    <t>Religare Securit...</t>
  </si>
  <si>
    <t>Delhi/NCR,Delhi + 63 more</t>
  </si>
  <si>
    <t>Voyants Solution...</t>
  </si>
  <si>
    <t>Gurgaon + 44 more</t>
  </si>
  <si>
    <t>Bussan Auto Fina...</t>
  </si>
  <si>
    <t>New Delhi + 41 more</t>
  </si>
  <si>
    <t>Global Autotech</t>
  </si>
  <si>
    <t>Greater Noida,Uttar Pradesh + 8 more</t>
  </si>
  <si>
    <t>Aurigo</t>
  </si>
  <si>
    <t>Austin,Texas + 2 more</t>
  </si>
  <si>
    <t>Sandoz</t>
  </si>
  <si>
    <t>Holzkirchen + 15 more</t>
  </si>
  <si>
    <t>Venus Remedies</t>
  </si>
  <si>
    <t>Panchkula,Haryana + 27 more</t>
  </si>
  <si>
    <t>Vaaman Engineers</t>
  </si>
  <si>
    <t>RSB Transmission...</t>
  </si>
  <si>
    <t>Pune + 15 more</t>
  </si>
  <si>
    <t>Ricoh</t>
  </si>
  <si>
    <t>Ota City,Tokyo + 40 more</t>
  </si>
  <si>
    <t>SPML Infra</t>
  </si>
  <si>
    <t>(264 Reviews)</t>
  </si>
  <si>
    <t>Carrier</t>
  </si>
  <si>
    <t>Florida + 32 more</t>
  </si>
  <si>
    <t>Nowfloats Techno...</t>
  </si>
  <si>
    <t>Hyderabad,Telangana + 35 more</t>
  </si>
  <si>
    <t>ACL Digital</t>
  </si>
  <si>
    <t>Santa Clara,California + 12 more</t>
  </si>
  <si>
    <t>Chaayos</t>
  </si>
  <si>
    <t>Delhi,NCT + 14 more</t>
  </si>
  <si>
    <t>Danfoss Industri...</t>
  </si>
  <si>
    <t>Nordborg,Als + 14 more</t>
  </si>
  <si>
    <t>Black Knight</t>
  </si>
  <si>
    <t>(263 Reviews)</t>
  </si>
  <si>
    <t>Jacksonville,Florida + 2 more</t>
  </si>
  <si>
    <t>Vara United</t>
  </si>
  <si>
    <t>Siemens Energy</t>
  </si>
  <si>
    <t>Munich + 18 more</t>
  </si>
  <si>
    <t>Eurokids</t>
  </si>
  <si>
    <t>(262 Reviews)</t>
  </si>
  <si>
    <t>Brembo Brake Ind...</t>
  </si>
  <si>
    <t>Stezzano + 8 more</t>
  </si>
  <si>
    <t>Satya MicroCapit...</t>
  </si>
  <si>
    <t>Delhi,NCT + 78 more</t>
  </si>
  <si>
    <t>Ciel HR</t>
  </si>
  <si>
    <t>Bangalore,Karnataka + 45 more</t>
  </si>
  <si>
    <t>IndianMoney.com</t>
  </si>
  <si>
    <t>Diya Systems</t>
  </si>
  <si>
    <t>Mangaluru/Mangalore,Karnataka + 5 more</t>
  </si>
  <si>
    <t>Arvato</t>
  </si>
  <si>
    <t>GÃ¼tersloh + 8 more</t>
  </si>
  <si>
    <t>Trigent Software</t>
  </si>
  <si>
    <t>Southborough,Massachusetts + 20 more</t>
  </si>
  <si>
    <t>Jamna Auto Indus...</t>
  </si>
  <si>
    <t>(261 Reviews)</t>
  </si>
  <si>
    <t>Yamunanagar,Haryana + 25 more</t>
  </si>
  <si>
    <t>CodeClouds</t>
  </si>
  <si>
    <t>Pipitea,Wellington + 4 more</t>
  </si>
  <si>
    <t>Matrix Business ...</t>
  </si>
  <si>
    <t>Chennai,Tamil Nadu + 20 more</t>
  </si>
  <si>
    <t>JM Financial</t>
  </si>
  <si>
    <t>Majesco</t>
  </si>
  <si>
    <t>Morristown + 4 more</t>
  </si>
  <si>
    <t>Honda Logistics</t>
  </si>
  <si>
    <t>Alwar,Rajasthan + 20 more</t>
  </si>
  <si>
    <t>Apple</t>
  </si>
  <si>
    <t>Cupertino,California + 61 more</t>
  </si>
  <si>
    <t>Sterling</t>
  </si>
  <si>
    <t>(260 Reviews)</t>
  </si>
  <si>
    <t>Mumbai + 30 more</t>
  </si>
  <si>
    <t>Safari Industrie...</t>
  </si>
  <si>
    <t>Mumbai,Maharashtra + 47 more</t>
  </si>
  <si>
    <t>Aloha Technology</t>
  </si>
  <si>
    <t>Capital Foods</t>
  </si>
  <si>
    <t>Mumbai + 41 more</t>
  </si>
  <si>
    <t>Yokohama</t>
  </si>
  <si>
    <t>Tokyo + 28 more</t>
  </si>
  <si>
    <t>Nash Industries</t>
  </si>
  <si>
    <t>JBS Enterprises</t>
  </si>
  <si>
    <t>1 India Family M...</t>
  </si>
  <si>
    <t>Gurgaon,Haryana + 46 more</t>
  </si>
  <si>
    <t>SHARE Microfin</t>
  </si>
  <si>
    <t>(259 Reviews)</t>
  </si>
  <si>
    <t>Hyderabad/Secunderabad,Telangana + 96 more</t>
  </si>
  <si>
    <t>RSWM</t>
  </si>
  <si>
    <t>Noida + 25 more</t>
  </si>
  <si>
    <t>Greet Technologi...</t>
  </si>
  <si>
    <t>Apollo Health an...</t>
  </si>
  <si>
    <t>Shriram Housing ...</t>
  </si>
  <si>
    <t>VGN Projects Est...</t>
  </si>
  <si>
    <t>Madina Group</t>
  </si>
  <si>
    <t>Doha + 17 more</t>
  </si>
  <si>
    <t>Quislex Legal Se...</t>
  </si>
  <si>
    <t>GD Goenka Public...</t>
  </si>
  <si>
    <t>(258 Reviews)</t>
  </si>
  <si>
    <t>Xchanging</t>
  </si>
  <si>
    <t>London + 9 more</t>
  </si>
  <si>
    <t>HEISCO</t>
  </si>
  <si>
    <t>Safat + 17 more</t>
  </si>
  <si>
    <t>Mazagon Dock</t>
  </si>
  <si>
    <t>Penna Cement Ind...</t>
  </si>
  <si>
    <t>Hyderabad/Secunderabad,Telangana + 31 more</t>
  </si>
  <si>
    <t>CARE</t>
  </si>
  <si>
    <t>Noida + 76 more</t>
  </si>
  <si>
    <t>EXEDY</t>
  </si>
  <si>
    <t>Keysborough + 13 more</t>
  </si>
  <si>
    <t>Visaka Industrie...</t>
  </si>
  <si>
    <t>Zycus Infotech</t>
  </si>
  <si>
    <t>Princeton,New Jersey + 4 more</t>
  </si>
  <si>
    <t>Ben Franklin Opt...</t>
  </si>
  <si>
    <t>Hyderabad/Secunderabad,Telangana + 73 more</t>
  </si>
  <si>
    <t>Eicher Motors</t>
  </si>
  <si>
    <t>Gurgaon + 51 more</t>
  </si>
  <si>
    <t>Salesforce</t>
  </si>
  <si>
    <t>San Francisco,California + 12 more</t>
  </si>
  <si>
    <t>DigiCall Teleser...</t>
  </si>
  <si>
    <t>(257 Reviews)</t>
  </si>
  <si>
    <t>Johannesburg,Vaud + 12 more</t>
  </si>
  <si>
    <t>Hilex</t>
  </si>
  <si>
    <t>Vatika Group</t>
  </si>
  <si>
    <t>Gurgaon + 10 more</t>
  </si>
  <si>
    <t>Wellness Forever...</t>
  </si>
  <si>
    <t>Bharat Fritz Wer...</t>
  </si>
  <si>
    <t>You Broadband</t>
  </si>
  <si>
    <t>Jindal Poly Film...</t>
  </si>
  <si>
    <t>(256 Reviews)</t>
  </si>
  <si>
    <t>Delhi/NCR,Delhi + 5 more</t>
  </si>
  <si>
    <t>Chemplast Sanmar</t>
  </si>
  <si>
    <t>Chennai,Tamil Nadu + 12 more</t>
  </si>
  <si>
    <t>Psp Projects</t>
  </si>
  <si>
    <t>Ahmedabad,Gujarat + 16 more</t>
  </si>
  <si>
    <t>Ge T &amp; D India</t>
  </si>
  <si>
    <t>Henderson,Nevada + 21 more</t>
  </si>
  <si>
    <t>Mikuni</t>
  </si>
  <si>
    <t>Sotokanda,Chiyoda + 10 more</t>
  </si>
  <si>
    <t>MEDALL</t>
  </si>
  <si>
    <t>Chennai,Tamil Nadu + 37 more</t>
  </si>
  <si>
    <t>Meyer Organics</t>
  </si>
  <si>
    <t>Thane,Maharashtra + 41 more</t>
  </si>
  <si>
    <t>Kirloskar Toyota...</t>
  </si>
  <si>
    <t>ABCI Infrastruct...</t>
  </si>
  <si>
    <t>Radico Khaitan</t>
  </si>
  <si>
    <t>Railtel Corporat...</t>
  </si>
  <si>
    <t>Gurgaon/Gurugram,Haryana + 55 more</t>
  </si>
  <si>
    <t>Varuna Integrate...</t>
  </si>
  <si>
    <t>Gurgaon/Gurugram,Haryana + 41 more</t>
  </si>
  <si>
    <t>Siti Networks</t>
  </si>
  <si>
    <t>Shivalik Small F...</t>
  </si>
  <si>
    <t>Mott MacDonald</t>
  </si>
  <si>
    <t>Croydon,Surrey + 23 more</t>
  </si>
  <si>
    <t>Citco</t>
  </si>
  <si>
    <t>Cayman Islands + 4 more</t>
  </si>
  <si>
    <t>Akumentis Health...</t>
  </si>
  <si>
    <t>(255 Reviews)</t>
  </si>
  <si>
    <t>Thane + 34 more</t>
  </si>
  <si>
    <t>Gtpl Broadband</t>
  </si>
  <si>
    <t>Ahemdabad + 34 more</t>
  </si>
  <si>
    <t>Piramal Pharma</t>
  </si>
  <si>
    <t>Lexington,Kentucky + 20 more</t>
  </si>
  <si>
    <t>Escon Elevators</t>
  </si>
  <si>
    <t>(254 Reviews)</t>
  </si>
  <si>
    <t>V-Xpress</t>
  </si>
  <si>
    <t>Chembur,Maharashtra + 55 more</t>
  </si>
  <si>
    <t>IFFCO Kisan Sanc...</t>
  </si>
  <si>
    <t>Delhi/NCR,Delhi + 53 more</t>
  </si>
  <si>
    <t>Air India Air Tr...</t>
  </si>
  <si>
    <t>SHYAM METALICS A...</t>
  </si>
  <si>
    <t>Kolkata,West Bengal + 15 more</t>
  </si>
  <si>
    <t>V.S.T Tillers Tr...</t>
  </si>
  <si>
    <t>Ppap Automotive</t>
  </si>
  <si>
    <t>HP India Sales</t>
  </si>
  <si>
    <t>Bengaluru + 34 more</t>
  </si>
  <si>
    <t>MITS GLOBAL CONS...</t>
  </si>
  <si>
    <t>Mumbai + 7 more</t>
  </si>
  <si>
    <t>Suraksha Diagnos...</t>
  </si>
  <si>
    <t>Kolkata + 17 more</t>
  </si>
  <si>
    <t>Essar Group</t>
  </si>
  <si>
    <t>EID Parry (India...</t>
  </si>
  <si>
    <t>234 years old</t>
  </si>
  <si>
    <t>Darcl Logistics</t>
  </si>
  <si>
    <t>(253 Reviews)</t>
  </si>
  <si>
    <t>Hisar,Haryana + 38 more</t>
  </si>
  <si>
    <t>TO THE NEW</t>
  </si>
  <si>
    <t>Noida,Uttar Pradesh + 4 more</t>
  </si>
  <si>
    <t>Trianz</t>
  </si>
  <si>
    <t>(252 Reviews)</t>
  </si>
  <si>
    <t>Santa Clara,California + 2 more</t>
  </si>
  <si>
    <t>Nivea</t>
  </si>
  <si>
    <t>Hamburg + 37 more</t>
  </si>
  <si>
    <t>Manipal Technolo...</t>
  </si>
  <si>
    <t>Manipal,Karnataka + 37 more</t>
  </si>
  <si>
    <t>Avineon India</t>
  </si>
  <si>
    <t>Mc Lean + 3 more</t>
  </si>
  <si>
    <t>FMC</t>
  </si>
  <si>
    <t>Philadelphia + 59 more</t>
  </si>
  <si>
    <t>Sanmina Sci</t>
  </si>
  <si>
    <t>Sanjose,California + 8 more</t>
  </si>
  <si>
    <t>Reliance Home Fi...</t>
  </si>
  <si>
    <t>Broadcom</t>
  </si>
  <si>
    <t>San Jose,California + 3 more</t>
  </si>
  <si>
    <t>Wipro Digital</t>
  </si>
  <si>
    <t>(251 Reviews)</t>
  </si>
  <si>
    <t>Brooklyn,New York + 13 more</t>
  </si>
  <si>
    <t>Morepen Laborato...</t>
  </si>
  <si>
    <t>Baddi,Himachal Pradesh + 22 more</t>
  </si>
  <si>
    <t>Time Technoplast</t>
  </si>
  <si>
    <t>Emerson Network ...</t>
  </si>
  <si>
    <t>St. Louis,Missouri + 35 more</t>
  </si>
  <si>
    <t>Bhilosa Industri...</t>
  </si>
  <si>
    <t>ByteDance</t>
  </si>
  <si>
    <t>Shanghai,Shanghai + 11 more</t>
  </si>
  <si>
    <t>ETA Engineering</t>
  </si>
  <si>
    <t>Essae Teraoka</t>
  </si>
  <si>
    <t>Bangalore/Bengaluru,Karnataka + 51 more</t>
  </si>
  <si>
    <t>Essel Group</t>
  </si>
  <si>
    <t>Mumbai + 34 more</t>
  </si>
  <si>
    <t>Central Reserve ...</t>
  </si>
  <si>
    <t>(250 Reviews)</t>
  </si>
  <si>
    <t>International Ga...</t>
  </si>
  <si>
    <t>Gurgaon/Gurugram + 6 more</t>
  </si>
  <si>
    <t>Indraprastha Gas</t>
  </si>
  <si>
    <t>People Group</t>
  </si>
  <si>
    <t>India Post</t>
  </si>
  <si>
    <t>Mysore/Mysuru,Karnataka + 97 more</t>
  </si>
  <si>
    <t>Embibe</t>
  </si>
  <si>
    <t>Bangalore,Karnataka + 6 more</t>
  </si>
  <si>
    <t>RealPage</t>
  </si>
  <si>
    <t>Richardson,Texas + 4 more</t>
  </si>
  <si>
    <t>Competent Synerg...</t>
  </si>
  <si>
    <t>(249 Reviews)</t>
  </si>
  <si>
    <t>Chandigarh,Haryana + 23 more</t>
  </si>
  <si>
    <t>SMS Infrastructu...</t>
  </si>
  <si>
    <t>Nagpur,Maharashtra + 42 more</t>
  </si>
  <si>
    <t>NTT</t>
  </si>
  <si>
    <t>Melbourne,Victoria + 28 more</t>
  </si>
  <si>
    <t>Writer Safe Guar...</t>
  </si>
  <si>
    <t>Vectus Industrie...</t>
  </si>
  <si>
    <t>Novartis Healthc...</t>
  </si>
  <si>
    <t>Capital Trust</t>
  </si>
  <si>
    <t>Delhi/NCR,New Delhi + 65 more</t>
  </si>
  <si>
    <t>PTC</t>
  </si>
  <si>
    <t>Boston,Massachusetts + 23 more</t>
  </si>
  <si>
    <t>Aurangabad Elect...</t>
  </si>
  <si>
    <t>Aurangabad,Maharashtra + 5 more</t>
  </si>
  <si>
    <t>Super Smelters</t>
  </si>
  <si>
    <t>Kolkata,West Bengal + 11 more</t>
  </si>
  <si>
    <t>Transasia Bio-Me...</t>
  </si>
  <si>
    <t>Hajee A P Bava C...</t>
  </si>
  <si>
    <t>Bangalore/Bengaluru,Karnataka + 35 more</t>
  </si>
  <si>
    <t>DesignTech Syste...</t>
  </si>
  <si>
    <t>(248 Reviews)</t>
  </si>
  <si>
    <t>Pune + 26 more</t>
  </si>
  <si>
    <t>Princess Cruises</t>
  </si>
  <si>
    <t>Santa Clarita + 7 more</t>
  </si>
  <si>
    <t>Bhagwati Product...</t>
  </si>
  <si>
    <t>Toshiba JSW Powe...</t>
  </si>
  <si>
    <t>Chiyoda-ku,Tokyo-to + 8 more</t>
  </si>
  <si>
    <t>Vindhya Telelink...</t>
  </si>
  <si>
    <t>Delhi/NCR,Delhi + 35 more</t>
  </si>
  <si>
    <t>Amber Enterprise...</t>
  </si>
  <si>
    <t>Sona Comstar</t>
  </si>
  <si>
    <t>Gurgaon + 6 more</t>
  </si>
  <si>
    <t>Karvy Financial ...</t>
  </si>
  <si>
    <t>Paharpur Cooling...</t>
  </si>
  <si>
    <t>(318 Reviews)</t>
  </si>
  <si>
    <t>Kolkata,West Bengal + 29 more</t>
  </si>
  <si>
    <t>Cvent</t>
  </si>
  <si>
    <t>(247 Reviews)</t>
  </si>
  <si>
    <t>Fairfax,Virginia</t>
  </si>
  <si>
    <t>Jawahar Navodaya...</t>
  </si>
  <si>
    <t>Noida,Uttar Pradesh + 91 more</t>
  </si>
  <si>
    <t>Skilliantech</t>
  </si>
  <si>
    <t>London,England + 11 more</t>
  </si>
  <si>
    <t>IDP Education</t>
  </si>
  <si>
    <t>Melbourne,Victoria + 36 more</t>
  </si>
  <si>
    <t>Onward eServices</t>
  </si>
  <si>
    <t>Transguard Group...</t>
  </si>
  <si>
    <t>Dubai,Dubai + 18 more</t>
  </si>
  <si>
    <t>Herbalife Intern...</t>
  </si>
  <si>
    <t>Los Angeles + 55 more</t>
  </si>
  <si>
    <t>Transrail Lighti...</t>
  </si>
  <si>
    <t>Cyfuture</t>
  </si>
  <si>
    <t>Noida + 21 more</t>
  </si>
  <si>
    <t>Phillips Carbon ...</t>
  </si>
  <si>
    <t>(246 Reviews)</t>
  </si>
  <si>
    <t>Sakthi Auto Comp...</t>
  </si>
  <si>
    <t>Coimbatore,Tamil Nadu + 7 more</t>
  </si>
  <si>
    <t>SRM University</t>
  </si>
  <si>
    <t>Chennai + 20 more</t>
  </si>
  <si>
    <t>ABM Knowledgewar...</t>
  </si>
  <si>
    <t>Montecarlo Const...</t>
  </si>
  <si>
    <t>Ahmedabad,Gujarat + 47 more</t>
  </si>
  <si>
    <t>Hsbc Technology</t>
  </si>
  <si>
    <t>Ensure Support S...</t>
  </si>
  <si>
    <t>Chennai,Tamil Nadu + 40 more</t>
  </si>
  <si>
    <t>C-Edge Technolog...</t>
  </si>
  <si>
    <t>Thane + 15 more</t>
  </si>
  <si>
    <t>P.D. Hinduja Nat...</t>
  </si>
  <si>
    <t>Indian Space Res...</t>
  </si>
  <si>
    <t>Aimil Pharmaceut...</t>
  </si>
  <si>
    <t>(245 Reviews)</t>
  </si>
  <si>
    <t>FoodPanda</t>
  </si>
  <si>
    <t>Berlin,Berlin + 15 more</t>
  </si>
  <si>
    <t>Caparo Maruti</t>
  </si>
  <si>
    <t>(744 Reviews)</t>
  </si>
  <si>
    <t>MOURI Tech</t>
  </si>
  <si>
    <t>(244 Reviews)</t>
  </si>
  <si>
    <t>Dallas,Texas + 5 more</t>
  </si>
  <si>
    <t>Ryan</t>
  </si>
  <si>
    <t>Dallas,Texas + 3 more</t>
  </si>
  <si>
    <t>S2 Infotech</t>
  </si>
  <si>
    <t>Richfeel Health ...</t>
  </si>
  <si>
    <t>Balmer Lawrie</t>
  </si>
  <si>
    <t>155 years old</t>
  </si>
  <si>
    <t>AccorHotels</t>
  </si>
  <si>
    <t>(647 Reviews)</t>
  </si>
  <si>
    <t>Paris + 29 more</t>
  </si>
  <si>
    <t>Surin Automotive</t>
  </si>
  <si>
    <t>(243 Reviews)</t>
  </si>
  <si>
    <t>Bangalore/Bengaluru,Karnataka + 15 more</t>
  </si>
  <si>
    <t>Dharampal Premch...</t>
  </si>
  <si>
    <t>Torry Harris Bus...</t>
  </si>
  <si>
    <t>Perth Amboy + 3 more</t>
  </si>
  <si>
    <t>Tractebel</t>
  </si>
  <si>
    <t>Chakkarpur,Haryana + 40 more</t>
  </si>
  <si>
    <t>Zara</t>
  </si>
  <si>
    <t>Ã‚ Arteixo + 19 more</t>
  </si>
  <si>
    <t>Indian Immunolog...</t>
  </si>
  <si>
    <t>Ramkrishna Forgi...</t>
  </si>
  <si>
    <t>Kolkata,West Bengal + 10 more</t>
  </si>
  <si>
    <t>Fortis Escorts ...</t>
  </si>
  <si>
    <t>Delhi/NCR,Delhi + 13 more</t>
  </si>
  <si>
    <t>Corteva Agriscie...</t>
  </si>
  <si>
    <t>Wilmington,Delaware + 46 more</t>
  </si>
  <si>
    <t>South Indian Ban...</t>
  </si>
  <si>
    <t>(242 Reviews)</t>
  </si>
  <si>
    <t>Thrissur/Trichur,Kerala + 47 more</t>
  </si>
  <si>
    <t>Victora Tool Eng...</t>
  </si>
  <si>
    <t>Faridabad,Haryana + 6 more</t>
  </si>
  <si>
    <t>Webskitters</t>
  </si>
  <si>
    <t>Technosoft Globa...</t>
  </si>
  <si>
    <t>Southfield + 7 more</t>
  </si>
  <si>
    <t>CSC UK</t>
  </si>
  <si>
    <t>London + 21 more</t>
  </si>
  <si>
    <t>Government / Public Administration</t>
  </si>
  <si>
    <t>ITI</t>
  </si>
  <si>
    <t>GSH Group</t>
  </si>
  <si>
    <t>Parsippany,New Jersey + 30 more</t>
  </si>
  <si>
    <t>Wipro GE Health ...</t>
  </si>
  <si>
    <t>Chicago + 27 more</t>
  </si>
  <si>
    <t>Aarti Drugs</t>
  </si>
  <si>
    <t>(241 Reviews)</t>
  </si>
  <si>
    <t>Mumbai + 9 more</t>
  </si>
  <si>
    <t>Teva API</t>
  </si>
  <si>
    <t>Tel Aviv + 13 more</t>
  </si>
  <si>
    <t>Maharashtra Seam...</t>
  </si>
  <si>
    <t>North East Small...</t>
  </si>
  <si>
    <t>Guwahati,Assam + 44 more</t>
  </si>
  <si>
    <t>Tetra Pak</t>
  </si>
  <si>
    <t>Pully + 11 more</t>
  </si>
  <si>
    <t>Alpla</t>
  </si>
  <si>
    <t>Hard,Vorarlberg + 9 more</t>
  </si>
  <si>
    <t>Integra Software...</t>
  </si>
  <si>
    <t>Pondicherry + 6 more</t>
  </si>
  <si>
    <t>Boeing</t>
  </si>
  <si>
    <t>Chicago + 5 more</t>
  </si>
  <si>
    <t>Flowserve</t>
  </si>
  <si>
    <t>(240 Reviews)</t>
  </si>
  <si>
    <t>Irving,Texas + 9 more</t>
  </si>
  <si>
    <t>Dishnet Wireless</t>
  </si>
  <si>
    <t>Delhi/NCR,New Delhi + 48 more</t>
  </si>
  <si>
    <t>R.S. Infraprojec...</t>
  </si>
  <si>
    <t>Noida,Uttar Pradesh + 29 more</t>
  </si>
  <si>
    <t>GTL</t>
  </si>
  <si>
    <t>Gulf Oil Lubrica...</t>
  </si>
  <si>
    <t>Alankit</t>
  </si>
  <si>
    <t>Delhi/NCR,New Delhi + 29 more</t>
  </si>
  <si>
    <t>Aker Solutions</t>
  </si>
  <si>
    <t>(239 Reviews)</t>
  </si>
  <si>
    <t>Fornebu,Akershus + 4 more</t>
  </si>
  <si>
    <t>181 years old</t>
  </si>
  <si>
    <t>Kelly Services</t>
  </si>
  <si>
    <t>Troy,Michigan + 24 more</t>
  </si>
  <si>
    <t>RR kabel</t>
  </si>
  <si>
    <t>Seoyon E-hwa Aut...</t>
  </si>
  <si>
    <t>Seoul + 12 more</t>
  </si>
  <si>
    <t>Win Medicare</t>
  </si>
  <si>
    <t>Jyoti CNC Automa...</t>
  </si>
  <si>
    <t>Rajkot,Gujarat + 21 more</t>
  </si>
  <si>
    <t>Enco Engineers C...</t>
  </si>
  <si>
    <t>VKC Group</t>
  </si>
  <si>
    <t>Calicut/Kozhikode,Kerala + 29 more</t>
  </si>
  <si>
    <t>Metalman Auto</t>
  </si>
  <si>
    <t>Gurgaon/Gurugram,Haryana + 17 more</t>
  </si>
  <si>
    <t>Texmaco Rail and...</t>
  </si>
  <si>
    <t>MeritNation</t>
  </si>
  <si>
    <t>(238 Reviews)</t>
  </si>
  <si>
    <t>Blackrock</t>
  </si>
  <si>
    <t>New York City,New York + 7 more</t>
  </si>
  <si>
    <t>Kerala State Ele...</t>
  </si>
  <si>
    <t>Trivandrum/Thiruvananthapuram,Kerala + 21 more</t>
  </si>
  <si>
    <t>Cera Sanitarywar...</t>
  </si>
  <si>
    <t>London,England + 43 more</t>
  </si>
  <si>
    <t>Wartsila</t>
  </si>
  <si>
    <t>Helsinki + 30 more</t>
  </si>
  <si>
    <t>Birla Tyres</t>
  </si>
  <si>
    <t>Kolkata,West Bengal + 58 more</t>
  </si>
  <si>
    <t>Licious</t>
  </si>
  <si>
    <t>Bangalore,Karnataka + 20 more</t>
  </si>
  <si>
    <t>Five-star Busine...</t>
  </si>
  <si>
    <t>Chennai,Tamil Nadu + 102 more</t>
  </si>
  <si>
    <t>Clarivate Analyt...</t>
  </si>
  <si>
    <t>Philadelphia,Pennsylvania + 8 more</t>
  </si>
  <si>
    <t>Mecon</t>
  </si>
  <si>
    <t>(237 Reviews)</t>
  </si>
  <si>
    <t>Ranchi,Jharkhand + 28 more</t>
  </si>
  <si>
    <t>Xdbs</t>
  </si>
  <si>
    <t>Redwood City,San Francisco + 2 more</t>
  </si>
  <si>
    <t>Dana India</t>
  </si>
  <si>
    <t>Yusen Logistics</t>
  </si>
  <si>
    <t>Tokyo + 24 more</t>
  </si>
  <si>
    <t>NR Switch N Radi...</t>
  </si>
  <si>
    <t>Kota,Rajasthan + 45 more</t>
  </si>
  <si>
    <t>M3M India</t>
  </si>
  <si>
    <t>Gurgaon,Haryana + 2 more</t>
  </si>
  <si>
    <t>Markets and Mark...</t>
  </si>
  <si>
    <t>Amartex Industri...</t>
  </si>
  <si>
    <t>Panchkula + 16 more</t>
  </si>
  <si>
    <t>Insolutions Glob...</t>
  </si>
  <si>
    <t>DFM Foods</t>
  </si>
  <si>
    <t>Prem Henna</t>
  </si>
  <si>
    <t>(236 Reviews)</t>
  </si>
  <si>
    <t>Indore + 52 more</t>
  </si>
  <si>
    <t>Mrs Bector's Foo...</t>
  </si>
  <si>
    <t>Gurgaon + 33 more</t>
  </si>
  <si>
    <t>Veritas Finance</t>
  </si>
  <si>
    <t>Chennai,Tamil Nadu + 91 more</t>
  </si>
  <si>
    <t>Serum Institute ...</t>
  </si>
  <si>
    <t>Keysight Technol...</t>
  </si>
  <si>
    <t>Santa Rosa,California + 7 more</t>
  </si>
  <si>
    <t>SunTec Web Servi...</t>
  </si>
  <si>
    <t>New Delhi + 2 more</t>
  </si>
  <si>
    <t>Navin Fluorine I...</t>
  </si>
  <si>
    <t>Katerra</t>
  </si>
  <si>
    <t>Menlo Park,California + 11 more</t>
  </si>
  <si>
    <t>Gammon Engineers...</t>
  </si>
  <si>
    <t>GS Engineering &amp;...</t>
  </si>
  <si>
    <t>Seoul + 15 more</t>
  </si>
  <si>
    <t>National Petrole...</t>
  </si>
  <si>
    <t>Abu Dhabi + 20 more</t>
  </si>
  <si>
    <t>Ralson India</t>
  </si>
  <si>
    <t>(235 Reviews)</t>
  </si>
  <si>
    <t>OnProcess Techno...</t>
  </si>
  <si>
    <t>Ashland,Massachusetts</t>
  </si>
  <si>
    <t>Liberty General ...</t>
  </si>
  <si>
    <t>Galaxy Surfactan...</t>
  </si>
  <si>
    <t>Mumbai + 8 more</t>
  </si>
  <si>
    <t>Sheela Foam</t>
  </si>
  <si>
    <t>Ceinsys Tech</t>
  </si>
  <si>
    <t>Nagpur,Maharashtra + 31 more</t>
  </si>
  <si>
    <t>BCD Travel</t>
  </si>
  <si>
    <t>Utrecht,Utrecht + 9 more</t>
  </si>
  <si>
    <t>Osource India</t>
  </si>
  <si>
    <t>Noida,Uttar Pradesh + 18 more</t>
  </si>
  <si>
    <t>ELGI Equipments</t>
  </si>
  <si>
    <t>Coimbatore,Tamil Nadu + 21 more</t>
  </si>
  <si>
    <t>GGS Information ...</t>
  </si>
  <si>
    <t>(234 Reviews)</t>
  </si>
  <si>
    <t>York,Pennsylvania + 6 more</t>
  </si>
  <si>
    <t>MN Dastur &amp; Comp...</t>
  </si>
  <si>
    <t>Kolkata,West Bengal + 12 more</t>
  </si>
  <si>
    <t>FCm Travel Solut...</t>
  </si>
  <si>
    <t>Brisbane + 21 more</t>
  </si>
  <si>
    <t>Axiscades</t>
  </si>
  <si>
    <t>Hanon Systems</t>
  </si>
  <si>
    <t>Daejeon + 11 more</t>
  </si>
  <si>
    <t>Appsierra</t>
  </si>
  <si>
    <t>Noida,Uttar Pradesh + 7 more</t>
  </si>
  <si>
    <t>Sapphire Foods I...</t>
  </si>
  <si>
    <t>QuEST Global Eng...</t>
  </si>
  <si>
    <t>Bengaluru/Bangalore + 9 more</t>
  </si>
  <si>
    <t>IMSI</t>
  </si>
  <si>
    <t>Dehradun,Uttarakhand + 35 more</t>
  </si>
  <si>
    <t>TVS Eurogrip</t>
  </si>
  <si>
    <t>Madurai + 34 more</t>
  </si>
  <si>
    <t>Honeywell Intern...</t>
  </si>
  <si>
    <t>Charlotte + 15 more</t>
  </si>
  <si>
    <t>Agro Tech Foods</t>
  </si>
  <si>
    <t>smartData Enterp...</t>
  </si>
  <si>
    <t>(233 Reviews)</t>
  </si>
  <si>
    <t>White Plains + 6 more</t>
  </si>
  <si>
    <t>Anthem Bioscienc...</t>
  </si>
  <si>
    <t>Tata Marcopolo M...</t>
  </si>
  <si>
    <t>Suroj Buildcon</t>
  </si>
  <si>
    <t>Pune,Maharashtra + 20 more</t>
  </si>
  <si>
    <t>Ventura Securiti...</t>
  </si>
  <si>
    <t>Thane + 35 more</t>
  </si>
  <si>
    <t>VDA Infosolution...</t>
  </si>
  <si>
    <t>Hero Cycles</t>
  </si>
  <si>
    <t>Gurgaon/Gurugram,Haryana + 31 more</t>
  </si>
  <si>
    <t>Methodex</t>
  </si>
  <si>
    <t>Caratlane Tradin...</t>
  </si>
  <si>
    <t>Fluper</t>
  </si>
  <si>
    <t>Noida,Uttar Pradesh + 1 more</t>
  </si>
  <si>
    <t>Dusters Total So...</t>
  </si>
  <si>
    <t>Syneos Health</t>
  </si>
  <si>
    <t>Morrisville,North Carolina + 4 more</t>
  </si>
  <si>
    <t>Housejoy</t>
  </si>
  <si>
    <t>(232 Reviews)</t>
  </si>
  <si>
    <t>Pranav Vikas Ind...</t>
  </si>
  <si>
    <t>Delhi/NCR,Delhi + 6 more</t>
  </si>
  <si>
    <t>India Glycols</t>
  </si>
  <si>
    <t>P&amp;O Cruises</t>
  </si>
  <si>
    <t>Southampton + 8 more</t>
  </si>
  <si>
    <t>Dainik Jagran</t>
  </si>
  <si>
    <t>Noida,Uttar Pradesh + 50 more</t>
  </si>
  <si>
    <t>eTeam</t>
  </si>
  <si>
    <t>South Plainfield,New Jersey + 13 more</t>
  </si>
  <si>
    <t>Amazon Web Servi...</t>
  </si>
  <si>
    <t>Seattle,Washington + 22 more</t>
  </si>
  <si>
    <t>SBI Mutual Fund</t>
  </si>
  <si>
    <t>Mumbai,Maharashtra + 92 more</t>
  </si>
  <si>
    <t>GMR Hyderabad In...</t>
  </si>
  <si>
    <t>Delhi/NCR,Delhi + 10 more</t>
  </si>
  <si>
    <t>Yardi Systems</t>
  </si>
  <si>
    <t>Santa Barbara + 1 more</t>
  </si>
  <si>
    <t>360 Realtors</t>
  </si>
  <si>
    <t>Gurgaon/Gurugram,Haryana + 20 more</t>
  </si>
  <si>
    <t>Venkateshwara Ha...</t>
  </si>
  <si>
    <t>Sheenlac Paints</t>
  </si>
  <si>
    <t>Chennai,Tamil Nadu + 29 more</t>
  </si>
  <si>
    <t>Easyday Club</t>
  </si>
  <si>
    <t>Mumbai,Maharashtra + 62 more</t>
  </si>
  <si>
    <t>Realty Assistant</t>
  </si>
  <si>
    <t>Tata Steel Utili...</t>
  </si>
  <si>
    <t>Jamshedpur + 11 more</t>
  </si>
  <si>
    <t>Uplers</t>
  </si>
  <si>
    <t>Ahmedabad,Gujarat + 6 more</t>
  </si>
  <si>
    <t>Allcargo Logisti...</t>
  </si>
  <si>
    <t>(231 Reviews)</t>
  </si>
  <si>
    <t>Cotiviti</t>
  </si>
  <si>
    <t>South Jordan</t>
  </si>
  <si>
    <t>Groupon</t>
  </si>
  <si>
    <t>Chicago,Illinois + 6 more</t>
  </si>
  <si>
    <t>Hafele</t>
  </si>
  <si>
    <t>Nagold + 28 more</t>
  </si>
  <si>
    <t>Sotc Travel Serv...</t>
  </si>
  <si>
    <t>Senco Gold</t>
  </si>
  <si>
    <t>Kolkata,West Bengal + 44 more</t>
  </si>
  <si>
    <t>Kyungshin Indust...</t>
  </si>
  <si>
    <t>Chennai + 6 more</t>
  </si>
  <si>
    <t>Virtual Employee</t>
  </si>
  <si>
    <t>Shriram Group</t>
  </si>
  <si>
    <t>Chennai,Tamil Nadu + 99 more</t>
  </si>
  <si>
    <t>Merck</t>
  </si>
  <si>
    <t>Rahway,New Jersey + 35 more</t>
  </si>
  <si>
    <t>131 years old</t>
  </si>
  <si>
    <t>Prem Motors</t>
  </si>
  <si>
    <t>(230 Reviews)</t>
  </si>
  <si>
    <t>Jetking Infotrai...</t>
  </si>
  <si>
    <t>Eisai Pharmaceut...</t>
  </si>
  <si>
    <t>Tokyo,Tokyo-to + 12 more</t>
  </si>
  <si>
    <t>Magic Bus India ...</t>
  </si>
  <si>
    <t>Kolte Patil Deve...</t>
  </si>
  <si>
    <t>Rosmerta Technol...</t>
  </si>
  <si>
    <t>Gurgaon + 45 more</t>
  </si>
  <si>
    <t>SNS College of T...</t>
  </si>
  <si>
    <t>Ienergizer BPO S...</t>
  </si>
  <si>
    <t>Noida + 7 more</t>
  </si>
  <si>
    <t>Kalyani Technofo...</t>
  </si>
  <si>
    <t>Pune,Maharashtra + 9 more</t>
  </si>
  <si>
    <t>NKG Infrastructu...</t>
  </si>
  <si>
    <t>(229 Reviews)</t>
  </si>
  <si>
    <t>Delhi/NCR,Delhi + 28 more</t>
  </si>
  <si>
    <t>Toyoda Gosei Min...</t>
  </si>
  <si>
    <t>Aichi + 12 more</t>
  </si>
  <si>
    <t>Brigade Group</t>
  </si>
  <si>
    <t>Dineshchandra R ...</t>
  </si>
  <si>
    <t>Ahmedabad,Gujarat + 35 more</t>
  </si>
  <si>
    <t>National Contrac...</t>
  </si>
  <si>
    <t>Al-Khobar + 17 more</t>
  </si>
  <si>
    <t>ANZ Support Serv...</t>
  </si>
  <si>
    <t>Bengaluru/Bangalore + 2 more</t>
  </si>
  <si>
    <t>Unitech</t>
  </si>
  <si>
    <t>Techno Electric ...</t>
  </si>
  <si>
    <t>Ramco Industries</t>
  </si>
  <si>
    <t>Chennai,Tamil Nadu + 38 more</t>
  </si>
  <si>
    <t>Schwing Stetter</t>
  </si>
  <si>
    <t>Herne + 31 more</t>
  </si>
  <si>
    <t>Welspun Corp</t>
  </si>
  <si>
    <t>Zolo</t>
  </si>
  <si>
    <t>Bangalore + 14 more</t>
  </si>
  <si>
    <t>Ingersoll Rand</t>
  </si>
  <si>
    <t>Dublin,Dublin + 20 more</t>
  </si>
  <si>
    <t>Apex Laboratorie...</t>
  </si>
  <si>
    <t>(228 Reviews)</t>
  </si>
  <si>
    <t>Chennai + 36 more</t>
  </si>
  <si>
    <t>Cadbury</t>
  </si>
  <si>
    <t>London + 57 more</t>
  </si>
  <si>
    <t>198 years old</t>
  </si>
  <si>
    <t>Pathkind Diagnos...</t>
  </si>
  <si>
    <t>Gurgaon/Gurugram,Haryana + 59 more</t>
  </si>
  <si>
    <t>Wissen Infotech</t>
  </si>
  <si>
    <t>Hyderabad/Secunderabad,Telangana + 7 more</t>
  </si>
  <si>
    <t>Mastek</t>
  </si>
  <si>
    <t>(227 Reviews)</t>
  </si>
  <si>
    <t>Chambal Fertilis...</t>
  </si>
  <si>
    <t>BKT Tyres</t>
  </si>
  <si>
    <t>Mumbai + 17 more</t>
  </si>
  <si>
    <t>Deenanath Manges...</t>
  </si>
  <si>
    <t>MSD Pharmaceutic...</t>
  </si>
  <si>
    <t>Gurgaon/Gurugram,Haryana + 40 more</t>
  </si>
  <si>
    <t>Family Health Pl...</t>
  </si>
  <si>
    <t>Hyderabad/Secunderabad,Telangana + 19 more</t>
  </si>
  <si>
    <t>L&amp;T Realty</t>
  </si>
  <si>
    <t>Vertiv Energy</t>
  </si>
  <si>
    <t>Columbus,Ohio + 25 more</t>
  </si>
  <si>
    <t>CAPGEMINI INDIA...</t>
  </si>
  <si>
    <t>Bengaluru/Bangalore + 11 more</t>
  </si>
  <si>
    <t>Netafim Irrigati...</t>
  </si>
  <si>
    <t>Vadodara/Baroda,Gujarat + 47 more</t>
  </si>
  <si>
    <t>BPTP</t>
  </si>
  <si>
    <t>(226 Reviews)</t>
  </si>
  <si>
    <t>Subex</t>
  </si>
  <si>
    <t>Celebi NAS Airpo...</t>
  </si>
  <si>
    <t>Rackspace</t>
  </si>
  <si>
    <t>San Antonio,Texas + 7 more</t>
  </si>
  <si>
    <t>NetAmbit</t>
  </si>
  <si>
    <t>Collegedunia</t>
  </si>
  <si>
    <t>Sahyadri Hospita...</t>
  </si>
  <si>
    <t>Worldline Global...</t>
  </si>
  <si>
    <t>Bezons,Val Doise + 20 more</t>
  </si>
  <si>
    <t>Guidehouse</t>
  </si>
  <si>
    <t>Trivandrum/Thiruvananthapuram,Kerala + 4 more</t>
  </si>
  <si>
    <t>Syrma Technology</t>
  </si>
  <si>
    <t>(225 Reviews)</t>
  </si>
  <si>
    <t>Chennai,Tamil Nadu + 7 more</t>
  </si>
  <si>
    <t>Mitsuba Sical</t>
  </si>
  <si>
    <t>Michigan + 13 more</t>
  </si>
  <si>
    <t>XL Health</t>
  </si>
  <si>
    <t>Bangalore/Bengaluru,Karnataka + 1 more</t>
  </si>
  <si>
    <t>Infiniti Researc...</t>
  </si>
  <si>
    <t>London + 1 more</t>
  </si>
  <si>
    <t>HSBC Global Serv...</t>
  </si>
  <si>
    <t>Metso Outotec</t>
  </si>
  <si>
    <t>Gurgaon/Gurugram + 20 more</t>
  </si>
  <si>
    <t>Spark Minda</t>
  </si>
  <si>
    <t>SUEZ Environneme...</t>
  </si>
  <si>
    <t>Paris,Ile De France + 27 more</t>
  </si>
  <si>
    <t>Bharat Bijlee</t>
  </si>
  <si>
    <t>(224 Reviews)</t>
  </si>
  <si>
    <t>Roca Bathroom Pr...</t>
  </si>
  <si>
    <t>Municipality Of GavÃƒ + 38 more</t>
  </si>
  <si>
    <t>DEN Networks</t>
  </si>
  <si>
    <t>Delhi,NCT + 25 more</t>
  </si>
  <si>
    <t>Fujiyama Power S...</t>
  </si>
  <si>
    <t>Angelique Intern...</t>
  </si>
  <si>
    <t>Delhi/NCR,New Delhi + 11 more</t>
  </si>
  <si>
    <t>Pratibha Industr...</t>
  </si>
  <si>
    <t>FabHotels</t>
  </si>
  <si>
    <t>Gurgaon,Haryana + 24 more</t>
  </si>
  <si>
    <t>Henry Harvin Edu...</t>
  </si>
  <si>
    <t>Noida,Uttar Pradesh + 6 more</t>
  </si>
  <si>
    <t>TCG Lifesciences</t>
  </si>
  <si>
    <t>Kolkata,West Bengal + 6 more</t>
  </si>
  <si>
    <t>Zoomcar</t>
  </si>
  <si>
    <t>Bangalore,Karnataka + 28 more</t>
  </si>
  <si>
    <t>Yum!</t>
  </si>
  <si>
    <t>Colonel Sanders Lane,Louisville + 24 more</t>
  </si>
  <si>
    <t>Hindustan Times</t>
  </si>
  <si>
    <t>NICE</t>
  </si>
  <si>
    <t>Einfochips</t>
  </si>
  <si>
    <t>(223 Reviews)</t>
  </si>
  <si>
    <t>Country Inns &amp; S...</t>
  </si>
  <si>
    <t>Minnetonka,Minnesota + 22 more</t>
  </si>
  <si>
    <t>Symbiotec Pharma...</t>
  </si>
  <si>
    <t>Indore,Madhya Pradesh + 5 more</t>
  </si>
  <si>
    <t>Me n Moms</t>
  </si>
  <si>
    <t>L&amp;T Heavy Civil ...</t>
  </si>
  <si>
    <t>Zeetech Manageme...</t>
  </si>
  <si>
    <t>Dehradun + 34 more</t>
  </si>
  <si>
    <t>Dehradun</t>
  </si>
  <si>
    <t>Quintessence Bus...</t>
  </si>
  <si>
    <t>Dallas,Texas</t>
  </si>
  <si>
    <t>ASM Technologies</t>
  </si>
  <si>
    <t>ITC Limited Food...</t>
  </si>
  <si>
    <t>Kolkata + 35 more</t>
  </si>
  <si>
    <t>Bharat Aluminium...</t>
  </si>
  <si>
    <t>(222 Reviews)</t>
  </si>
  <si>
    <t>Delhi/NCR,New Delhi + 10 more</t>
  </si>
  <si>
    <t>Hinduja Housing ...</t>
  </si>
  <si>
    <t>MetroTelworks</t>
  </si>
  <si>
    <t>Ahmedabad + 28 more</t>
  </si>
  <si>
    <t>Uniparts Group</t>
  </si>
  <si>
    <t>Satyam Venture E...</t>
  </si>
  <si>
    <t>Impetus Technolo...</t>
  </si>
  <si>
    <t>Los Gatos + 14 more</t>
  </si>
  <si>
    <t>PC Solutions</t>
  </si>
  <si>
    <t>Delhi/NCR,Delhi + 12 more</t>
  </si>
  <si>
    <t>Eli Lilly and Co...</t>
  </si>
  <si>
    <t>Indianapolis,Indiana + 18 more</t>
  </si>
  <si>
    <t>Omkar Realtors a...</t>
  </si>
  <si>
    <t>(221 Reviews)</t>
  </si>
  <si>
    <t>Bharat Oman Refi...</t>
  </si>
  <si>
    <t>Bina,Madhya Pradesh + 16 more</t>
  </si>
  <si>
    <t>Indostar Capital...</t>
  </si>
  <si>
    <t>Mumbai,Maharashtra + 100 more</t>
  </si>
  <si>
    <t>Harsha Engineers</t>
  </si>
  <si>
    <t>Ahmedabad,Gujarat + 7 more</t>
  </si>
  <si>
    <t>India Nippon Ele...</t>
  </si>
  <si>
    <t>Hosur,Tamil Nadu + 15 more</t>
  </si>
  <si>
    <t>Coffee Day</t>
  </si>
  <si>
    <t>Kores</t>
  </si>
  <si>
    <t>Ircon Internatio...</t>
  </si>
  <si>
    <t>Data Entry</t>
  </si>
  <si>
    <t>New Delhi + 75 more</t>
  </si>
  <si>
    <t>Cooper Corporati...</t>
  </si>
  <si>
    <t>Pune,Maharashtra + 6 more</t>
  </si>
  <si>
    <t>Narayana e-Techn...</t>
  </si>
  <si>
    <t>Hyderabad + 31 more</t>
  </si>
  <si>
    <t>Maxxis Rubber</t>
  </si>
  <si>
    <t>Ahmedabad,Gujarat + 11 more</t>
  </si>
  <si>
    <t>Varroc Engineeri...</t>
  </si>
  <si>
    <t>Aurangabad + 13 more</t>
  </si>
  <si>
    <t>Lloyd Insulation...</t>
  </si>
  <si>
    <t>(220 Reviews)</t>
  </si>
  <si>
    <t>Delhi/NCR,Delhi + 18 more</t>
  </si>
  <si>
    <t>Amrit Cement</t>
  </si>
  <si>
    <t>Kolkata,West Bengal + 14 more</t>
  </si>
  <si>
    <t>Teamware Solutio...</t>
  </si>
  <si>
    <t>Piramal Swasthya</t>
  </si>
  <si>
    <t>TI Cycles of Ind...</t>
  </si>
  <si>
    <t>Chennai,Tamil Nadu + 22 more</t>
  </si>
  <si>
    <t>ReGen Powertech</t>
  </si>
  <si>
    <t>SitusAMC</t>
  </si>
  <si>
    <t>Gurgaon/Gurugram + 12 more</t>
  </si>
  <si>
    <t>Bharat Seats</t>
  </si>
  <si>
    <t>(219 Reviews)</t>
  </si>
  <si>
    <t>Tirumala Milk Pr...</t>
  </si>
  <si>
    <t>Nature's Basket</t>
  </si>
  <si>
    <t>Lotte India Corp...</t>
  </si>
  <si>
    <t>Chennai,Tamil Nadu + 47 more</t>
  </si>
  <si>
    <t>Reliance Fresh</t>
  </si>
  <si>
    <t>Mumbai + 50 more</t>
  </si>
  <si>
    <t>Tata BlueScope S...</t>
  </si>
  <si>
    <t>Anmol Industries</t>
  </si>
  <si>
    <t>Kolkata,West Bengal + 32 more</t>
  </si>
  <si>
    <t>Samsonite</t>
  </si>
  <si>
    <t>Teradata</t>
  </si>
  <si>
    <t>San Diego,California + 7 more</t>
  </si>
  <si>
    <t>Citylife Retail</t>
  </si>
  <si>
    <t>Kolkata,West Bengal + 47 more</t>
  </si>
  <si>
    <t>Tsys Card Tech S...</t>
  </si>
  <si>
    <t>Columbus,Georgia + 2 more</t>
  </si>
  <si>
    <t>Samvardhana Moth...</t>
  </si>
  <si>
    <t>Rolta India</t>
  </si>
  <si>
    <t>(218 Reviews)</t>
  </si>
  <si>
    <t>New Holland Fiat...</t>
  </si>
  <si>
    <t>Delhi/NCR,Delhi + 32 more</t>
  </si>
  <si>
    <t>Rieter</t>
  </si>
  <si>
    <t>Khandala,Punjab + 8 more</t>
  </si>
  <si>
    <t>Continental Engi...</t>
  </si>
  <si>
    <t>New Delhi + 23 more</t>
  </si>
  <si>
    <t>Aculife Healthca...</t>
  </si>
  <si>
    <t>Ahmedabad,Gujrat + 19 more</t>
  </si>
  <si>
    <t>Runwal Group</t>
  </si>
  <si>
    <t>Linkquest Teleco...</t>
  </si>
  <si>
    <t>Tata Toyo Radiat...</t>
  </si>
  <si>
    <t>URC Construction</t>
  </si>
  <si>
    <t>Chennai,Tamil Nadu + 23 more</t>
  </si>
  <si>
    <t>Ashiana Housing</t>
  </si>
  <si>
    <t>Myk Laticrete</t>
  </si>
  <si>
    <t>Becton Dickinson</t>
  </si>
  <si>
    <t>Franklin Lakes,New Jersey + 20 more</t>
  </si>
  <si>
    <t>Sri Krishna Phar...</t>
  </si>
  <si>
    <t>(217 Reviews)</t>
  </si>
  <si>
    <t>JNS Instruments</t>
  </si>
  <si>
    <t>Gurgaon + 11 more</t>
  </si>
  <si>
    <t>Star Bazaar</t>
  </si>
  <si>
    <t>SG Analytics</t>
  </si>
  <si>
    <t>Pune + 2 more</t>
  </si>
  <si>
    <t>M*Modal</t>
  </si>
  <si>
    <t>Franklin,Tennesse + 8 more</t>
  </si>
  <si>
    <t>Wirpo Technologi...</t>
  </si>
  <si>
    <t>Bengaluru/Bangalore + 19 more</t>
  </si>
  <si>
    <t>Ashapura Group O...</t>
  </si>
  <si>
    <t>L. N. Malviya In...</t>
  </si>
  <si>
    <t>Bhopal,Madhya Pradesh + 56 more</t>
  </si>
  <si>
    <t>S. M. Auto Engin...</t>
  </si>
  <si>
    <t>Pune,Maharashtra + 4 more</t>
  </si>
  <si>
    <t>ManipalCigna Hea...</t>
  </si>
  <si>
    <t>CSG Internationa...</t>
  </si>
  <si>
    <t>Englewood,Colorado + 2 more</t>
  </si>
  <si>
    <t>PayU Payments</t>
  </si>
  <si>
    <t>Amsterdam + 10 more</t>
  </si>
  <si>
    <t>Securitas</t>
  </si>
  <si>
    <t>(216 Reviews)</t>
  </si>
  <si>
    <t>Stockholm + 22 more</t>
  </si>
  <si>
    <t>Syndicate Bank</t>
  </si>
  <si>
    <t>Kutchina</t>
  </si>
  <si>
    <t>UCO Bank</t>
  </si>
  <si>
    <t>Kolkata,West Bengal + 67 more</t>
  </si>
  <si>
    <t>Cosmo Films</t>
  </si>
  <si>
    <t>ADNOC</t>
  </si>
  <si>
    <t>Abu Dhabi,Abu Dhabi + 6 more</t>
  </si>
  <si>
    <t>TOPS</t>
  </si>
  <si>
    <t>Delhi,NCT + 27 more</t>
  </si>
  <si>
    <t>Agilent Technolo...</t>
  </si>
  <si>
    <t>Tally Solutions</t>
  </si>
  <si>
    <t>Bangalore/Bengaluru,Karnataka + 44 more</t>
  </si>
  <si>
    <t>National Fertili...</t>
  </si>
  <si>
    <t>(215 Reviews)</t>
  </si>
  <si>
    <t>Scania</t>
  </si>
  <si>
    <t>SÃ¶dertÃ¤lje,SÃ¶dertÃ¤lje + 19 more</t>
  </si>
  <si>
    <t>Holcim</t>
  </si>
  <si>
    <t>Navi Mumbai + 24 more</t>
  </si>
  <si>
    <t>L&amp;T Valves</t>
  </si>
  <si>
    <t>El Seif Engineer...</t>
  </si>
  <si>
    <t>Riyadh + 13 more</t>
  </si>
  <si>
    <t>Precision Automa...</t>
  </si>
  <si>
    <t>Satara,Maharashtra + 5 more</t>
  </si>
  <si>
    <t>Kirby Building S...</t>
  </si>
  <si>
    <t>Kuwait City + 18 more</t>
  </si>
  <si>
    <t>Aurionpro Soluti...</t>
  </si>
  <si>
    <t>Waaree Energies</t>
  </si>
  <si>
    <t>Cordova Publicat...</t>
  </si>
  <si>
    <t>Exicom</t>
  </si>
  <si>
    <t>Aizant Drug Rese...</t>
  </si>
  <si>
    <t>Hyderabad/Secunderabad,Telangana + 1 more</t>
  </si>
  <si>
    <t>Bmm Ispat</t>
  </si>
  <si>
    <t>UDAAN CARGO &amp; LO...</t>
  </si>
  <si>
    <t>New Delhi + 59 more</t>
  </si>
  <si>
    <t>Indo Farm Equipm...</t>
  </si>
  <si>
    <t>(214 Reviews)</t>
  </si>
  <si>
    <t>Solan,Madhya Pradesh + 28 more</t>
  </si>
  <si>
    <t>Himatsingka Seid...</t>
  </si>
  <si>
    <t>Henkel Adhesives...</t>
  </si>
  <si>
    <t>DÃ¼sseldorf,North Rhine-Westphalia + 15 more</t>
  </si>
  <si>
    <t>National Enginee...</t>
  </si>
  <si>
    <t>Jaipur,Rajasthan + 17 more</t>
  </si>
  <si>
    <t>Hofincons Infote...</t>
  </si>
  <si>
    <t>Nilons Enterpris...</t>
  </si>
  <si>
    <t>Pune,Maharashtra + 28 more</t>
  </si>
  <si>
    <t>Gokaldas Exports</t>
  </si>
  <si>
    <t>Consulting Engin...</t>
  </si>
  <si>
    <t>Jaipur,Rajasthan + 38 more</t>
  </si>
  <si>
    <t>Solara Active Ph...</t>
  </si>
  <si>
    <t>Chennai,Tamil Nadu + 11 more</t>
  </si>
  <si>
    <t>Mahagun India</t>
  </si>
  <si>
    <t>Luxoft</t>
  </si>
  <si>
    <t>Zug + 10 more</t>
  </si>
  <si>
    <t>Mahindra Insuran...</t>
  </si>
  <si>
    <t>Mumbai + 64 more</t>
  </si>
  <si>
    <t>Fenesta Building...</t>
  </si>
  <si>
    <t>(213 Reviews)</t>
  </si>
  <si>
    <t>NeoGrowth Credit</t>
  </si>
  <si>
    <t>Reliance Jewels</t>
  </si>
  <si>
    <t>IOT Infrastructu...</t>
  </si>
  <si>
    <t>Gujarat Ambuja E...</t>
  </si>
  <si>
    <t>Ahmedabad,Gujarat + 24 more</t>
  </si>
  <si>
    <t>Tanishq Jeweller...</t>
  </si>
  <si>
    <t>Bengaluru + 79 more</t>
  </si>
  <si>
    <t>KLAY Schools</t>
  </si>
  <si>
    <t>Bangalore + 15 more</t>
  </si>
  <si>
    <t>Accelya Solution...</t>
  </si>
  <si>
    <t>Aviation</t>
  </si>
  <si>
    <t>Regalix</t>
  </si>
  <si>
    <t>San Mateo + 2 more</t>
  </si>
  <si>
    <t>HungerBox</t>
  </si>
  <si>
    <t>(212 Reviews)</t>
  </si>
  <si>
    <t>Bangalore,Karnataka + 13 more</t>
  </si>
  <si>
    <t>Conviction HR</t>
  </si>
  <si>
    <t>Hitachi Hi-Rel P...</t>
  </si>
  <si>
    <t>Astra Microwave ...</t>
  </si>
  <si>
    <t>Hyderabad/Secunderabad,Telangana + 6 more</t>
  </si>
  <si>
    <t>Rajsriya Automot...</t>
  </si>
  <si>
    <t>Hosur,Tamil Nadu + 7 more</t>
  </si>
  <si>
    <t>Karvy Innotech</t>
  </si>
  <si>
    <t>Quantiphi Analyt...</t>
  </si>
  <si>
    <t>Nestaway</t>
  </si>
  <si>
    <t>Kiya.ai</t>
  </si>
  <si>
    <t>Infosys Consulti...</t>
  </si>
  <si>
    <t>Zurich + 21 more</t>
  </si>
  <si>
    <t>Yodlee</t>
  </si>
  <si>
    <t>(211 Reviews)</t>
  </si>
  <si>
    <t>Redwood City,San Francisco + 3 more</t>
  </si>
  <si>
    <t>SMEC</t>
  </si>
  <si>
    <t>North Sydney,New South Wales + 46 more</t>
  </si>
  <si>
    <t>Intercontinental...</t>
  </si>
  <si>
    <t>Airtel DTH Servi...</t>
  </si>
  <si>
    <t>Gurgaon + 75 more</t>
  </si>
  <si>
    <t>Hettich</t>
  </si>
  <si>
    <t>Kirchlengern + 22 more</t>
  </si>
  <si>
    <t>Religare Finvest</t>
  </si>
  <si>
    <t>Buhler</t>
  </si>
  <si>
    <t>Uzwil,St. Gallen + 18 more</t>
  </si>
  <si>
    <t>Go First</t>
  </si>
  <si>
    <t>Alicon Castalloy</t>
  </si>
  <si>
    <t>METRO Global Bus...</t>
  </si>
  <si>
    <t>Pune + 1 more</t>
  </si>
  <si>
    <t>Capco Technologi...</t>
  </si>
  <si>
    <t>Majorel</t>
  </si>
  <si>
    <t>Luxembourg + 5 more</t>
  </si>
  <si>
    <t>Indian Overseas ...</t>
  </si>
  <si>
    <t>(210 Reviews)</t>
  </si>
  <si>
    <t>Chennai,Tamil Nadu + 57 more</t>
  </si>
  <si>
    <t>SOLAR INDUSTRIES...</t>
  </si>
  <si>
    <t>Nagpur,Maharashtra + 24 more</t>
  </si>
  <si>
    <t>Naaptol Online S...</t>
  </si>
  <si>
    <t>Orix Auto Infras...</t>
  </si>
  <si>
    <t>Sany Heavy Indus...</t>
  </si>
  <si>
    <t>Beijing,Beijing + 35 more</t>
  </si>
  <si>
    <t>Orient Bell</t>
  </si>
  <si>
    <t>BCH Electric</t>
  </si>
  <si>
    <t>Novateur Electri...</t>
  </si>
  <si>
    <t>Chennai + 50 more</t>
  </si>
  <si>
    <t>Maxop Engineerin...</t>
  </si>
  <si>
    <t>Delhi/NCR,Delhi + 7 more</t>
  </si>
  <si>
    <t>Astral Polytechn...</t>
  </si>
  <si>
    <t>Ahmedabad,Gujarat + 40 more</t>
  </si>
  <si>
    <t>Parksons Packagi...</t>
  </si>
  <si>
    <t>Kellogg Brown an...</t>
  </si>
  <si>
    <t>Houston,Texas + 19 more</t>
  </si>
  <si>
    <t>Amazon seller se...</t>
  </si>
  <si>
    <t>Hamdard</t>
  </si>
  <si>
    <t>Delhi/NCR,Delhi + 39 more</t>
  </si>
  <si>
    <t>Thryve Digital</t>
  </si>
  <si>
    <t>Chennai,Tamil Nadu + 2 more</t>
  </si>
  <si>
    <t>Zimetrics Techno...</t>
  </si>
  <si>
    <t>ESDS Software So...</t>
  </si>
  <si>
    <t>Nashik,Maharashtra + 10 more</t>
  </si>
  <si>
    <t>Wolters Kluwer</t>
  </si>
  <si>
    <t>Alphen Aan Den Rijn,South Holland + 10 more</t>
  </si>
  <si>
    <t>186 years old</t>
  </si>
  <si>
    <t>Four Points By S...</t>
  </si>
  <si>
    <t>(209 Reviews)</t>
  </si>
  <si>
    <t>Bethesda,Maryland + 26 more</t>
  </si>
  <si>
    <t>Hitachi Consulti...</t>
  </si>
  <si>
    <t>Dallas,Texas + 9 more</t>
  </si>
  <si>
    <t>LanceSoft</t>
  </si>
  <si>
    <t>Herndon + 16 more</t>
  </si>
  <si>
    <t>Electrosteel Cas...</t>
  </si>
  <si>
    <t>Kolkata,West Bengal + 9 more</t>
  </si>
  <si>
    <t>Mjunction Servic...</t>
  </si>
  <si>
    <t>Kolkata + 16 more</t>
  </si>
  <si>
    <t>Owens Corning</t>
  </si>
  <si>
    <t>Toledo,Ohio + 7 more</t>
  </si>
  <si>
    <t>Sri Aurobindo So...</t>
  </si>
  <si>
    <t>Pondicherry/Puducherry,Tamil Nadu + 13 more</t>
  </si>
  <si>
    <t>Muthoot Pappacha...</t>
  </si>
  <si>
    <t>Trivandrum/Thiruvananthapuram,Kerala + 61 more</t>
  </si>
  <si>
    <t>Prime Focus</t>
  </si>
  <si>
    <t>Mumbai + 11 more</t>
  </si>
  <si>
    <t>Talbros</t>
  </si>
  <si>
    <t>TIBCO Software</t>
  </si>
  <si>
    <t>(208 Reviews)</t>
  </si>
  <si>
    <t>Palo Alto,California + 7 more</t>
  </si>
  <si>
    <t>LogixHealth</t>
  </si>
  <si>
    <t>Bedford,Massachusetts + 4 more</t>
  </si>
  <si>
    <t>Reliance Money</t>
  </si>
  <si>
    <t>Caretel Infotech</t>
  </si>
  <si>
    <t>Rusan Pharma</t>
  </si>
  <si>
    <t>Carl Zeiss</t>
  </si>
  <si>
    <t>Stuttgart + 21 more</t>
  </si>
  <si>
    <t>GAVS Technologie...</t>
  </si>
  <si>
    <t>Princeton,New Jersey + 8 more</t>
  </si>
  <si>
    <t>American Axle &amp; ...</t>
  </si>
  <si>
    <t>Detroit,Michigan + 8 more</t>
  </si>
  <si>
    <t>Adient</t>
  </si>
  <si>
    <t>Plymouth,MI + 11 more</t>
  </si>
  <si>
    <t>Harman Finochem</t>
  </si>
  <si>
    <t>Azmeel Contracti...</t>
  </si>
  <si>
    <t>Al Jubail + 7 more</t>
  </si>
  <si>
    <t>Powerica</t>
  </si>
  <si>
    <t>ANAROCK Property...</t>
  </si>
  <si>
    <t>Electrical Resea...</t>
  </si>
  <si>
    <t>Vadodara/Baroda,Gujarat + 20 more</t>
  </si>
  <si>
    <t>Mothers Recipe</t>
  </si>
  <si>
    <t>Pune,Maharashtra + 36 more</t>
  </si>
  <si>
    <t>AIS Glass Soluti...</t>
  </si>
  <si>
    <t>Gurgaon + 24 more</t>
  </si>
  <si>
    <t>Kennametal</t>
  </si>
  <si>
    <t>Latrobe,Pennsylvania + 8 more</t>
  </si>
  <si>
    <t>Quinnox</t>
  </si>
  <si>
    <t>Health Total</t>
  </si>
  <si>
    <t>(207 Reviews)</t>
  </si>
  <si>
    <t>Dynacons Systems...</t>
  </si>
  <si>
    <t>Kaynes Technolog...</t>
  </si>
  <si>
    <t>Mysore + 8 more</t>
  </si>
  <si>
    <t>Grass Roots Rese...</t>
  </si>
  <si>
    <t>New Delhi + 11 more</t>
  </si>
  <si>
    <t>Maharashtra Hybr...</t>
  </si>
  <si>
    <t>Jalna,Maharashtra + 44 more</t>
  </si>
  <si>
    <t>Bonfiglioli Tran...</t>
  </si>
  <si>
    <t>Lippo Di Calderara Di Reno,Bologna + 10 more</t>
  </si>
  <si>
    <t>Global Indian In...</t>
  </si>
  <si>
    <t>Singapore + 15 more</t>
  </si>
  <si>
    <t>LT Foods</t>
  </si>
  <si>
    <t>Gurgaon/Gurugram,Haryana + 33 more</t>
  </si>
  <si>
    <t>MT Educare</t>
  </si>
  <si>
    <t>Netlink Software</t>
  </si>
  <si>
    <t>Madison Heights + 15 more</t>
  </si>
  <si>
    <t>TravelTriangle</t>
  </si>
  <si>
    <t>Boehringer-Ingel...</t>
  </si>
  <si>
    <t>Ingelheim + 34 more</t>
  </si>
  <si>
    <t>137 years old</t>
  </si>
  <si>
    <t>Synergy Property...</t>
  </si>
  <si>
    <t>Bangalore/Bengaluru,Karnataka + 21 more</t>
  </si>
  <si>
    <t>Rane Brake Linin...</t>
  </si>
  <si>
    <t>Axa XL</t>
  </si>
  <si>
    <t>Hamilton + 3 more</t>
  </si>
  <si>
    <t>Tube Investments...</t>
  </si>
  <si>
    <t>Chennai + 27 more</t>
  </si>
  <si>
    <t>NTTF</t>
  </si>
  <si>
    <t>(206 Reviews)</t>
  </si>
  <si>
    <t>Bangalore/Bengaluru,Karnataka + 29 more</t>
  </si>
  <si>
    <t>National Stock E...</t>
  </si>
  <si>
    <t>Army Medical Cor...</t>
  </si>
  <si>
    <t>Delhi/NCR,Delhi + 31 more</t>
  </si>
  <si>
    <t>258 years old</t>
  </si>
  <si>
    <t>Kailash Hospital</t>
  </si>
  <si>
    <t>Noida + 16 more</t>
  </si>
  <si>
    <t>GKC Projects</t>
  </si>
  <si>
    <t>Hamilton Housewa...</t>
  </si>
  <si>
    <t>Bosch Rexroth In...</t>
  </si>
  <si>
    <t>Lohr A. Main,Bavaria + 12 more</t>
  </si>
  <si>
    <t>NTT-Netmagic</t>
  </si>
  <si>
    <t>IKEA</t>
  </si>
  <si>
    <t>Delft + 13 more</t>
  </si>
  <si>
    <t>Aeronautical Dev...</t>
  </si>
  <si>
    <t>Kirloskar Ferrou...</t>
  </si>
  <si>
    <t>Koppal,Karnataka + 9 more</t>
  </si>
  <si>
    <t>Writer Corporati...</t>
  </si>
  <si>
    <t>Roche Diagnostic...</t>
  </si>
  <si>
    <t>Basel,Basel City + 24 more</t>
  </si>
  <si>
    <t>2COMS</t>
  </si>
  <si>
    <t>(205 Reviews)</t>
  </si>
  <si>
    <t>The Louis Berger...</t>
  </si>
  <si>
    <t>Montreal + 28 more</t>
  </si>
  <si>
    <t>Mirza Internatio...</t>
  </si>
  <si>
    <t>Kanpur,Uttar Pradesh + 24 more</t>
  </si>
  <si>
    <t>Polyplastics Ind...</t>
  </si>
  <si>
    <t>Tokyo + 11 more</t>
  </si>
  <si>
    <t>Madura Micro Fin...</t>
  </si>
  <si>
    <t>Titan Laboratori...</t>
  </si>
  <si>
    <t>Gallagher Offsho...</t>
  </si>
  <si>
    <t>Shangri-la Hotel...</t>
  </si>
  <si>
    <t>Hong Kong + 16 more</t>
  </si>
  <si>
    <t>Altruist Custome...</t>
  </si>
  <si>
    <t>Panchkula + 12 more</t>
  </si>
  <si>
    <t>Ciena</t>
  </si>
  <si>
    <t>(204 Reviews)</t>
  </si>
  <si>
    <t>Algonomy</t>
  </si>
  <si>
    <t>Bangalore,Karnataka + 9 more</t>
  </si>
  <si>
    <t>Elentec India</t>
  </si>
  <si>
    <t>Hwasung City,South Korea + 14 more</t>
  </si>
  <si>
    <t>Stryker</t>
  </si>
  <si>
    <t>Kalamazoo,Michigan + 14 more</t>
  </si>
  <si>
    <t>LiquidHub</t>
  </si>
  <si>
    <t>Wayne + 7 more</t>
  </si>
  <si>
    <t>Aabasoft</t>
  </si>
  <si>
    <t>Kochi/Cochin,Kerala + 3 more</t>
  </si>
  <si>
    <t>Axtria</t>
  </si>
  <si>
    <t>Berkeley Heights,New Jersey + 6 more</t>
  </si>
  <si>
    <t>Kokuyo Camlin</t>
  </si>
  <si>
    <t>Roop Automotives</t>
  </si>
  <si>
    <t>L&amp;T Heavy Engine...</t>
  </si>
  <si>
    <t>Surat,Gujarat + 8 more</t>
  </si>
  <si>
    <t>ICRA</t>
  </si>
  <si>
    <t>Applied Material...</t>
  </si>
  <si>
    <t>(203 Reviews)</t>
  </si>
  <si>
    <t>Santa Clara,California + 9 more</t>
  </si>
  <si>
    <t>People Tech Grou...</t>
  </si>
  <si>
    <t>Redmond + 4 more</t>
  </si>
  <si>
    <t>IMS People</t>
  </si>
  <si>
    <t>Ahmedabad + 15 more</t>
  </si>
  <si>
    <t>Indiabulls Real ...</t>
  </si>
  <si>
    <t>Sistema Shyam Te...</t>
  </si>
  <si>
    <t>Delhi Metro Rail...</t>
  </si>
  <si>
    <t>Delhi/NCR,New Delhi + 17 more</t>
  </si>
  <si>
    <t>Seven Hills Hosp...</t>
  </si>
  <si>
    <t>Gilbarco Veeder ...</t>
  </si>
  <si>
    <t>Greensboro + 26 more</t>
  </si>
  <si>
    <t>Mungi Group</t>
  </si>
  <si>
    <t>Nuance Transcrip...</t>
  </si>
  <si>
    <t>Burlington,Massachusetts + 9 more</t>
  </si>
  <si>
    <t>Polybond India</t>
  </si>
  <si>
    <t>SML Isuzu</t>
  </si>
  <si>
    <t>Chandigarh,Chandigarh + 31 more</t>
  </si>
  <si>
    <t>New Delhi + 9 more</t>
  </si>
  <si>
    <t>Healthcare At Ho...</t>
  </si>
  <si>
    <t>Noida,Uttar Pradesh + 23 more</t>
  </si>
  <si>
    <t>Gainwell Commosa...</t>
  </si>
  <si>
    <t>Kolkata,West Bengal + 39 more</t>
  </si>
  <si>
    <t>Basicfirst Learn...</t>
  </si>
  <si>
    <t>Bengaluru/Bangalore,Karnataka + 25 more</t>
  </si>
  <si>
    <t>Religare</t>
  </si>
  <si>
    <t>New Delhi,Delhi + 54 more</t>
  </si>
  <si>
    <t>ToXSL Technologi...</t>
  </si>
  <si>
    <t>(202 Reviews)</t>
  </si>
  <si>
    <t>Mohali,Punjab + 24 more</t>
  </si>
  <si>
    <t>Walchandnagar In...</t>
  </si>
  <si>
    <t>Windlas Biotech</t>
  </si>
  <si>
    <t>Gurugram + 8 more</t>
  </si>
  <si>
    <t>Clariant Chemica...</t>
  </si>
  <si>
    <t>Muttenz,Bael-Country + 15 more</t>
  </si>
  <si>
    <t>Louis Philippe</t>
  </si>
  <si>
    <t>Origo Commoditie...</t>
  </si>
  <si>
    <t>Nesma &amp; Partners</t>
  </si>
  <si>
    <t>Jeddah + 15 more</t>
  </si>
  <si>
    <t>Silver Touch Tec...</t>
  </si>
  <si>
    <t>(201 Reviews)</t>
  </si>
  <si>
    <t>Ahmedabad,Gujarat + 20 more</t>
  </si>
  <si>
    <t>Uae Exchange &amp; F...</t>
  </si>
  <si>
    <t>Abu Dhabi + 65 more</t>
  </si>
  <si>
    <t>Tommy Hilfiger</t>
  </si>
  <si>
    <t>Amsterdam,North Holland + 34 more</t>
  </si>
  <si>
    <t>Pepperfry</t>
  </si>
  <si>
    <t>Aliens Group</t>
  </si>
  <si>
    <t>Sun Pharma Labor...</t>
  </si>
  <si>
    <t>Mavenir Systems</t>
  </si>
  <si>
    <t>Richardson,Texas + 10 more</t>
  </si>
  <si>
    <t>Entrata India</t>
  </si>
  <si>
    <t>Provo,Utah</t>
  </si>
  <si>
    <t>Lotus Herbals</t>
  </si>
  <si>
    <t>Alfa Laval</t>
  </si>
  <si>
    <t>Lund,Skane + 15 more</t>
  </si>
  <si>
    <t>139 years old</t>
  </si>
  <si>
    <t>IPE Global</t>
  </si>
  <si>
    <t>New Delhi + 53 more</t>
  </si>
  <si>
    <t>Foray Software</t>
  </si>
  <si>
    <t>GSP Crop Science</t>
  </si>
  <si>
    <t>EMCO</t>
  </si>
  <si>
    <t>Sunflag Iron and...</t>
  </si>
  <si>
    <t>Nagpur,Maharashtra + 11 more</t>
  </si>
  <si>
    <t>Mahindra Susten</t>
  </si>
  <si>
    <t>McAfee</t>
  </si>
  <si>
    <t>Nitco</t>
  </si>
  <si>
    <t>(200 Reviews)</t>
  </si>
  <si>
    <t>Bsh Household Ap...</t>
  </si>
  <si>
    <t>Munich,Munich + 25 more</t>
  </si>
  <si>
    <t>Nuziveedu Seeds</t>
  </si>
  <si>
    <t>Hyderabad/Secunderabad,Telangana + 41 more</t>
  </si>
  <si>
    <t>National Payment...</t>
  </si>
  <si>
    <t>Joyalukkas</t>
  </si>
  <si>
    <t>Dubai + 49 more</t>
  </si>
  <si>
    <t>East India Udyog</t>
  </si>
  <si>
    <t>Ghaziabad,Uttar Pradesh + 27 more</t>
  </si>
  <si>
    <t>Aka Logistics</t>
  </si>
  <si>
    <t>Kolkata,West Bengal + 27 more</t>
  </si>
  <si>
    <t>Shivam Infocom</t>
  </si>
  <si>
    <t>Delhi/NCR,Delhi + 29 more</t>
  </si>
  <si>
    <t>B2x Service Solu...</t>
  </si>
  <si>
    <t>Instrakart Pvt L...</t>
  </si>
  <si>
    <t>Bengaluru/Bangalore + 55 more</t>
  </si>
  <si>
    <t>Krsnaa Diagnosti...</t>
  </si>
  <si>
    <t>Ksb Pumps</t>
  </si>
  <si>
    <t>Frankenthal,Rhineland-Palatinate + 28 more</t>
  </si>
  <si>
    <t>NortonLifeLock's...</t>
  </si>
  <si>
    <t>(511 Reviews)</t>
  </si>
  <si>
    <t>Mountain View,California + 3 more</t>
  </si>
  <si>
    <t>Mukand</t>
  </si>
  <si>
    <t>Invesco</t>
  </si>
  <si>
    <t>(199 Reviews)</t>
  </si>
  <si>
    <t>Atlanta,Atlanta + 5 more</t>
  </si>
  <si>
    <t>Aegon Life Insur...</t>
  </si>
  <si>
    <t>Mumbai + 32 more</t>
  </si>
  <si>
    <t>Micro Focus</t>
  </si>
  <si>
    <t>Newbury,West Berkshire + 5 more</t>
  </si>
  <si>
    <t>Shriram Chits</t>
  </si>
  <si>
    <t>Bses Yamuna Powe...</t>
  </si>
  <si>
    <t>New Delhi + 1 more</t>
  </si>
  <si>
    <t>Munjal Auto Indu...</t>
  </si>
  <si>
    <t>RSPL GHARI DETER...</t>
  </si>
  <si>
    <t>Kanpur + 52 more</t>
  </si>
  <si>
    <t>Mahindra Automot...</t>
  </si>
  <si>
    <t>Pune + 52 more</t>
  </si>
  <si>
    <t>Roquette Riddhi ...</t>
  </si>
  <si>
    <t>Lestrem + 11 more</t>
  </si>
  <si>
    <t>Etisalat</t>
  </si>
  <si>
    <t>Abu Dhabi,Abu Dhabi + 11 more</t>
  </si>
  <si>
    <t>Ruby Hall Clinic</t>
  </si>
  <si>
    <t>(198 Reviews)</t>
  </si>
  <si>
    <t>Vayam Info Solut...</t>
  </si>
  <si>
    <t>Noida + 24 more</t>
  </si>
  <si>
    <t>NVH India Auto P...</t>
  </si>
  <si>
    <t>Buk-gu,Ulsan + 7 more</t>
  </si>
  <si>
    <t>Hyundai Heavy In...</t>
  </si>
  <si>
    <t>Ulsan + 21 more</t>
  </si>
  <si>
    <t>Somic ZF Compone...</t>
  </si>
  <si>
    <t>Allanasons</t>
  </si>
  <si>
    <t>Eastern Condimen...</t>
  </si>
  <si>
    <t>Idukki,Kerala + 36 more</t>
  </si>
  <si>
    <t>Country Club Ind...</t>
  </si>
  <si>
    <t>Lambda Therapeut...</t>
  </si>
  <si>
    <t>Ahmedabad + 4 more</t>
  </si>
  <si>
    <t>Western Refriger...</t>
  </si>
  <si>
    <t>Resurgent India</t>
  </si>
  <si>
    <t>Gurgaon + 9 more</t>
  </si>
  <si>
    <t>Moody's Analytic...</t>
  </si>
  <si>
    <t>New York,New York + 4 more</t>
  </si>
  <si>
    <t>Jeeves Consumer ...</t>
  </si>
  <si>
    <t>(197 Reviews)</t>
  </si>
  <si>
    <t>Bangalore,Karnataka + 36 more</t>
  </si>
  <si>
    <t>Telecom Network ...</t>
  </si>
  <si>
    <t>Noida,Uttar Pradesh + 27 more</t>
  </si>
  <si>
    <t>Vulcan Express</t>
  </si>
  <si>
    <t>Gurgaon + 38 more</t>
  </si>
  <si>
    <t>Aludecor Laminat...</t>
  </si>
  <si>
    <t>Kolkata,West Bengal + 23 more</t>
  </si>
  <si>
    <t>Park Hospital</t>
  </si>
  <si>
    <t>Mfar Constructio...</t>
  </si>
  <si>
    <t>Konecranes</t>
  </si>
  <si>
    <t>HyvinkÃ¤Ã¤ + 9 more</t>
  </si>
  <si>
    <t>CMR Green Techno...</t>
  </si>
  <si>
    <t>Faridabad,Haryana + 15 more</t>
  </si>
  <si>
    <t>Kcc Buildcon</t>
  </si>
  <si>
    <t>Gurgaon/Gurugram,Haryana + 28 more</t>
  </si>
  <si>
    <t>Sharda Universit...</t>
  </si>
  <si>
    <t>Greater Noida + 10 more</t>
  </si>
  <si>
    <t>Amoli Organics</t>
  </si>
  <si>
    <t>Sapiens</t>
  </si>
  <si>
    <t>Holon,Tel Aviv + 2 more</t>
  </si>
  <si>
    <t>Indian Bank</t>
  </si>
  <si>
    <t>Chennai + 48 more</t>
  </si>
  <si>
    <t>Landis+Gyr</t>
  </si>
  <si>
    <t>(196 Reviews)</t>
  </si>
  <si>
    <t>Zug,Zug + 7 more</t>
  </si>
  <si>
    <t>Harjai Computers</t>
  </si>
  <si>
    <t>Asian Granito In...</t>
  </si>
  <si>
    <t>Ahmedabad,Gujrat + 35 more</t>
  </si>
  <si>
    <t>Allianz Partners</t>
  </si>
  <si>
    <t>Saint-Ouen + 8 more</t>
  </si>
  <si>
    <t>Capital Small Fi...</t>
  </si>
  <si>
    <t>Jalandhar + 38 more</t>
  </si>
  <si>
    <t>Gyproc</t>
  </si>
  <si>
    <t>Bonace Engineers</t>
  </si>
  <si>
    <t>Desun Hospital &amp;...</t>
  </si>
  <si>
    <t>Thought Focus</t>
  </si>
  <si>
    <t>Milwaukee,Wisconsin + 4 more</t>
  </si>
  <si>
    <t>Total</t>
  </si>
  <si>
    <t>Paris + 34 more</t>
  </si>
  <si>
    <t>CPA Global</t>
  </si>
  <si>
    <t>(195 Reviews)</t>
  </si>
  <si>
    <t>St Helier,New Jersey + 3 more</t>
  </si>
  <si>
    <t>Bharat Dynamics</t>
  </si>
  <si>
    <t>Danske IT</t>
  </si>
  <si>
    <t>Bangalore/Bengaluru,Karnataka</t>
  </si>
  <si>
    <t>Bhandari Automob...</t>
  </si>
  <si>
    <t>Midnapore,West Bengal + 17 more</t>
  </si>
  <si>
    <t>TNT Express</t>
  </si>
  <si>
    <t>Hoofddorp,North Holand + 29 more</t>
  </si>
  <si>
    <t>Su-Kam Power Sys...</t>
  </si>
  <si>
    <t>DataTrained</t>
  </si>
  <si>
    <t>Bangalore,Karnataka + 1 more</t>
  </si>
  <si>
    <t>Romsons Group Of...</t>
  </si>
  <si>
    <t>Agra,Uttar Pradesh + 34 more</t>
  </si>
  <si>
    <t>RCL-PRIYA CEMENT</t>
  </si>
  <si>
    <t>Hyderabad/Secunderabad,Telangana + 27 more</t>
  </si>
  <si>
    <t>Dr. Agarwal's Ey...</t>
  </si>
  <si>
    <t>Madhucon Project...</t>
  </si>
  <si>
    <t>Johnson Matthey</t>
  </si>
  <si>
    <t>(194 Reviews)</t>
  </si>
  <si>
    <t>London + 12 more</t>
  </si>
  <si>
    <t>205 years old</t>
  </si>
  <si>
    <t>Jupiter Hospital</t>
  </si>
  <si>
    <t>Thane,Maharashtra + 5 more</t>
  </si>
  <si>
    <t>Frigorifico Alla...</t>
  </si>
  <si>
    <t>Kirloskar Electr...</t>
  </si>
  <si>
    <t>IVTL Infoview Te...</t>
  </si>
  <si>
    <t>Chennai,Tamil Nadu + 1 more</t>
  </si>
  <si>
    <t>Mettler-Toledo</t>
  </si>
  <si>
    <t>Greifensee,Zurich + 16 more</t>
  </si>
  <si>
    <t>NetApp</t>
  </si>
  <si>
    <t>Smaaash Entertai...</t>
  </si>
  <si>
    <t>Athenahealth Tec...</t>
  </si>
  <si>
    <t>Sydney,New South Wales + 5 more</t>
  </si>
  <si>
    <t>Bhilai Engineeri...</t>
  </si>
  <si>
    <t>Bhilai/Bhillai,Chhattisgarh + 18 more</t>
  </si>
  <si>
    <t>Sunwoda</t>
  </si>
  <si>
    <t>Greater Noida,Uttar Pradesh + 3 more</t>
  </si>
  <si>
    <t>Electronics Manufacturing</t>
  </si>
  <si>
    <t>CMR Engineering ...</t>
  </si>
  <si>
    <t>Hyderabad + 3 more</t>
  </si>
  <si>
    <t>Supr Daily</t>
  </si>
  <si>
    <t>AYN InfoTech</t>
  </si>
  <si>
    <t>Bengaluru/Bangalore,Karnataka + 12 more</t>
  </si>
  <si>
    <t>Pearl Global Ind...</t>
  </si>
  <si>
    <t>Mitsui O.S.K. Li...</t>
  </si>
  <si>
    <t>Toranomon,Tokyo + 8 more</t>
  </si>
  <si>
    <t>Ports &amp; Shipping</t>
  </si>
  <si>
    <t>A2Z Group</t>
  </si>
  <si>
    <t>Gurgaon + 34 more</t>
  </si>
  <si>
    <t>Red Hat</t>
  </si>
  <si>
    <t>Raleigh,North Carolina + 5 more</t>
  </si>
  <si>
    <t>Military Enginee...</t>
  </si>
  <si>
    <t>(193 Reviews)</t>
  </si>
  <si>
    <t>Delhi/NCR,Delhi + 47 more</t>
  </si>
  <si>
    <t>Zuari Cement</t>
  </si>
  <si>
    <t>Philips Innovati...</t>
  </si>
  <si>
    <t>Amsterdam + 6 more</t>
  </si>
  <si>
    <t>Subway</t>
  </si>
  <si>
    <t>Milford,Connecticut + 45 more</t>
  </si>
  <si>
    <t>Shree Baidyanath...</t>
  </si>
  <si>
    <t>Allahabad/Prayagraj,Uttar Pradesh + 26 more</t>
  </si>
  <si>
    <t>Talwalkars Bette...</t>
  </si>
  <si>
    <t>Sports/Fitness</t>
  </si>
  <si>
    <t>CK Birla Group</t>
  </si>
  <si>
    <t>Delhi/NCR,New Delhi + 34 more</t>
  </si>
  <si>
    <t>Haldia Petrochem...</t>
  </si>
  <si>
    <t>(192 Reviews)</t>
  </si>
  <si>
    <t>Kolkata + 9 more</t>
  </si>
  <si>
    <t>Globus Stores</t>
  </si>
  <si>
    <t>Sata Vikas India</t>
  </si>
  <si>
    <t>Aurangabad,Maharashtra + 9 more</t>
  </si>
  <si>
    <t>Nspira Managemen...</t>
  </si>
  <si>
    <t>Hyderabad/Secunderabad,Telangana + 16 more</t>
  </si>
  <si>
    <t>Bombay Rayon Fas...</t>
  </si>
  <si>
    <t>ACB (India)</t>
  </si>
  <si>
    <t>Sleek Internatio...</t>
  </si>
  <si>
    <t>TATA Advanced Ma...</t>
  </si>
  <si>
    <t>Kaizen IT Servic...</t>
  </si>
  <si>
    <t>Tagros Chemicals</t>
  </si>
  <si>
    <t>SoftwareONE</t>
  </si>
  <si>
    <t>Gurgaon/Gurugram,Haryana + 13 more</t>
  </si>
  <si>
    <t>Vistara</t>
  </si>
  <si>
    <t>GD Research Cent...</t>
  </si>
  <si>
    <t>Kandhari Beverag...</t>
  </si>
  <si>
    <t>Chandigarh,Chandigarh + 17 more</t>
  </si>
  <si>
    <t>Apollo Clinic</t>
  </si>
  <si>
    <t>Hyderabad + 30 more</t>
  </si>
  <si>
    <t>Metric Stream In...</t>
  </si>
  <si>
    <t>San Jose,California + 1 more</t>
  </si>
  <si>
    <t>Jsw Energy</t>
  </si>
  <si>
    <t>Mumbai + 18 more</t>
  </si>
  <si>
    <t>63 Moons Technol...</t>
  </si>
  <si>
    <t>Orchid Chemicals...</t>
  </si>
  <si>
    <t>Molecular Connec...</t>
  </si>
  <si>
    <t>(191 Reviews)</t>
  </si>
  <si>
    <t>Forever Living P...</t>
  </si>
  <si>
    <t>Scottsdale,Arizona + 32 more</t>
  </si>
  <si>
    <t>Dnata</t>
  </si>
  <si>
    <t>Dubai,Dubai + 16 more</t>
  </si>
  <si>
    <t>VVF</t>
  </si>
  <si>
    <t>Mumbai + 14 more</t>
  </si>
  <si>
    <t>Hyundai Construc...</t>
  </si>
  <si>
    <t>Pune,Maharashtra + 26 more</t>
  </si>
  <si>
    <t>S Chand Group</t>
  </si>
  <si>
    <t>New Delhi + 28 more</t>
  </si>
  <si>
    <t>Printing &amp; Publishing</t>
  </si>
  <si>
    <t>IDS Infotech</t>
  </si>
  <si>
    <t>Mohali + 8 more</t>
  </si>
  <si>
    <t>NAFFCO</t>
  </si>
  <si>
    <t>Dubai,Dubai + 15 more</t>
  </si>
  <si>
    <t>Matrix Cellular ...</t>
  </si>
  <si>
    <t>Delhi + 18 more</t>
  </si>
  <si>
    <t>Cheil India</t>
  </si>
  <si>
    <t>Gurugram + 14 more</t>
  </si>
  <si>
    <t>Bluechip Corpora...</t>
  </si>
  <si>
    <t>Pon Pure Chemica...</t>
  </si>
  <si>
    <t>Chennai,Tamil Nadu + 27 more</t>
  </si>
  <si>
    <t>Yalamanchili Sof...</t>
  </si>
  <si>
    <t>Chennai + 10 more</t>
  </si>
  <si>
    <t>Grey Orange</t>
  </si>
  <si>
    <t>Gurgaon,Haryana + 7 more</t>
  </si>
  <si>
    <t>CPM India Sales ...</t>
  </si>
  <si>
    <t>New Delhi + 32 more</t>
  </si>
  <si>
    <t>GMR Energy</t>
  </si>
  <si>
    <t>Delhi,NCT + 22 more</t>
  </si>
  <si>
    <t>Tradebulls</t>
  </si>
  <si>
    <t>Wintax Solution</t>
  </si>
  <si>
    <t>Surat,Gujarat + 56 more</t>
  </si>
  <si>
    <t>Halliburton</t>
  </si>
  <si>
    <t>Houston,Texas + 18 more</t>
  </si>
  <si>
    <t>Supermax Persona...</t>
  </si>
  <si>
    <t>(190 Reviews)</t>
  </si>
  <si>
    <t>Dubai,Dubai + 36 more</t>
  </si>
  <si>
    <t>Laxmi Organic In...</t>
  </si>
  <si>
    <t>Petrofac Enginee...</t>
  </si>
  <si>
    <t>ESAB</t>
  </si>
  <si>
    <t>Indium Software</t>
  </si>
  <si>
    <t>Rheinmetall Auto...</t>
  </si>
  <si>
    <t>Neckarlsum + 13 more</t>
  </si>
  <si>
    <t>Prione Business ...</t>
  </si>
  <si>
    <t>Mann And Hummel ...</t>
  </si>
  <si>
    <t>Schwieberdinger,Ludwigsburg + 7 more</t>
  </si>
  <si>
    <t>McNROE</t>
  </si>
  <si>
    <t>Kolkata + 39 more</t>
  </si>
  <si>
    <t>Zydex Industries</t>
  </si>
  <si>
    <t>Vadodara/Baroda,Gujrat + 42 more</t>
  </si>
  <si>
    <t>ISS SDB Security...</t>
  </si>
  <si>
    <t>Zovian Technolog...</t>
  </si>
  <si>
    <t>Bangalore + 2 more</t>
  </si>
  <si>
    <t>L&amp;T Water &amp; Effl...</t>
  </si>
  <si>
    <t>Chennai + 38 more</t>
  </si>
  <si>
    <t>LuLu Group Inter...</t>
  </si>
  <si>
    <t>Abu Dhabi,Abu Dhabi + 23 more</t>
  </si>
  <si>
    <t>Juniper Networks</t>
  </si>
  <si>
    <t>(189 Reviews)</t>
  </si>
  <si>
    <t>Sunnyvale,California + 3 more</t>
  </si>
  <si>
    <t>RDC Concrete (In...</t>
  </si>
  <si>
    <t>Bird Worldwide F...</t>
  </si>
  <si>
    <t>New Delhi + 7 more</t>
  </si>
  <si>
    <t>Rail Vikas Nigam</t>
  </si>
  <si>
    <t>Monnet Group</t>
  </si>
  <si>
    <t>Raipur,Chhattisgarh + 12 more</t>
  </si>
  <si>
    <t>Bank of Maharash...</t>
  </si>
  <si>
    <t>Pune + 44 more</t>
  </si>
  <si>
    <t>Tata ClassEdge</t>
  </si>
  <si>
    <t>Gyan Dairy</t>
  </si>
  <si>
    <t>Lucknow,Uttar Pradesh + 13 more</t>
  </si>
  <si>
    <t>Alcon</t>
  </si>
  <si>
    <t>Fort Worth,Texas + 26 more</t>
  </si>
  <si>
    <t>Creative Hands H...</t>
  </si>
  <si>
    <t>Weblink In</t>
  </si>
  <si>
    <t>New Delhi,Delhi + 4 more</t>
  </si>
  <si>
    <t>Kiswok Industrie...</t>
  </si>
  <si>
    <t>Aparna Enterpris...</t>
  </si>
  <si>
    <t>Novac Technology...</t>
  </si>
  <si>
    <t>Alembic</t>
  </si>
  <si>
    <t>Vadodara + 25 more</t>
  </si>
  <si>
    <t>Rajasthan Patrik...</t>
  </si>
  <si>
    <t>(188 Reviews)</t>
  </si>
  <si>
    <t>Jaipur,Rajasthan + 35 more</t>
  </si>
  <si>
    <t>Costa Cruise Lin...</t>
  </si>
  <si>
    <t>Genoa + 9 more</t>
  </si>
  <si>
    <t>Ample Technologi...</t>
  </si>
  <si>
    <t>Bangalore/Bengaluru,Karnataka + 17 more</t>
  </si>
  <si>
    <t>Dun &amp; Bradstreet</t>
  </si>
  <si>
    <t>Short Hills,New Jersey + 10 more</t>
  </si>
  <si>
    <t>LendingKart</t>
  </si>
  <si>
    <t>Patil Group</t>
  </si>
  <si>
    <t>Hyderabad + 28 more</t>
  </si>
  <si>
    <t>Zf Wind Power</t>
  </si>
  <si>
    <t>Lommel,Belgium + 3 more</t>
  </si>
  <si>
    <t>Carrier Midea</t>
  </si>
  <si>
    <t>Gurgaon/Gurugram,Haryana + 35 more</t>
  </si>
  <si>
    <t>e-Centric Soluti...</t>
  </si>
  <si>
    <t>Hyderabad + 29 more</t>
  </si>
  <si>
    <t>LearningMate Sol...</t>
  </si>
  <si>
    <t>Mumbai,Maharashtra + 2 more</t>
  </si>
  <si>
    <t>Checkmate Servic...</t>
  </si>
  <si>
    <t>Vadodara/Baroda,Gujrat + 46 more</t>
  </si>
  <si>
    <t>Vedanta Limited</t>
  </si>
  <si>
    <t>Jharsuguda + 29 more</t>
  </si>
  <si>
    <t>5paisa Capital</t>
  </si>
  <si>
    <t>Thane,Maharashtra + 6 more</t>
  </si>
  <si>
    <t>Huntsman Interna...</t>
  </si>
  <si>
    <t>Texas + 21 more</t>
  </si>
  <si>
    <t>Selec Controls</t>
  </si>
  <si>
    <t>Sri Sri Tattva</t>
  </si>
  <si>
    <t>Epiroc</t>
  </si>
  <si>
    <t>Stockholm + 14 more</t>
  </si>
  <si>
    <t>Dalmia-OCL</t>
  </si>
  <si>
    <t>Pfizer Products ...</t>
  </si>
  <si>
    <t>173 years old</t>
  </si>
  <si>
    <t>Ichhapurti.com</t>
  </si>
  <si>
    <t>Gurgaon/Gurugram + 22 more</t>
  </si>
  <si>
    <t>Pegasystems</t>
  </si>
  <si>
    <t>Cambridge,Massachusetts + 3 more</t>
  </si>
  <si>
    <t>Inspirisys Solut...</t>
  </si>
  <si>
    <t>Chennai + 30 more</t>
  </si>
  <si>
    <t>ALTEN</t>
  </si>
  <si>
    <t>Paris + 9 more</t>
  </si>
  <si>
    <t>Sumitomo Chemica...</t>
  </si>
  <si>
    <t>Chuo City,Tokyo + 41 more</t>
  </si>
  <si>
    <t>Simpa Energy</t>
  </si>
  <si>
    <t>(187 Reviews)</t>
  </si>
  <si>
    <t>Sundaram Auto Co...</t>
  </si>
  <si>
    <t>Bhiwadi,Rajasthan + 11 more</t>
  </si>
  <si>
    <t>Jindal Aluminium</t>
  </si>
  <si>
    <t>Watertec India</t>
  </si>
  <si>
    <t>Coimbatore,Tamil Nadu + 45 more</t>
  </si>
  <si>
    <t>Metro Hospital &amp;...</t>
  </si>
  <si>
    <t>Noida + 14 more</t>
  </si>
  <si>
    <t>Paper boat</t>
  </si>
  <si>
    <t>Fossil Group</t>
  </si>
  <si>
    <t>Richardson,Texas + 22 more</t>
  </si>
  <si>
    <t>All India Instit...</t>
  </si>
  <si>
    <t>Macquarie Group</t>
  </si>
  <si>
    <t>Sydney + 7 more</t>
  </si>
  <si>
    <t>Al Ahleia Switch...</t>
  </si>
  <si>
    <t>Safat + 7 more</t>
  </si>
  <si>
    <t>Eastman Chemical...</t>
  </si>
  <si>
    <t>Jubilant Agri an...</t>
  </si>
  <si>
    <t>Gurgaon/Gurugram,Haryana + 34 more</t>
  </si>
  <si>
    <t>Amentum</t>
  </si>
  <si>
    <t>Dubai + 19 more</t>
  </si>
  <si>
    <t>L&amp;Tâ€“MHI Power Bo...</t>
  </si>
  <si>
    <t>Faridabad,Haryana + 13 more</t>
  </si>
  <si>
    <t>DBOI Global Serv...</t>
  </si>
  <si>
    <t>PCS Technology</t>
  </si>
  <si>
    <t>(186 Reviews)</t>
  </si>
  <si>
    <t>Pune,Maharashtra + 44 more</t>
  </si>
  <si>
    <t>Magic Software</t>
  </si>
  <si>
    <t>Or Yehuda,Tel Aviv + 2 more</t>
  </si>
  <si>
    <t>Ozone Overseas</t>
  </si>
  <si>
    <t>Accion Labs</t>
  </si>
  <si>
    <t>Bridgeville,Pennsylvania + 8 more</t>
  </si>
  <si>
    <t>Secure Value</t>
  </si>
  <si>
    <t>MIOT INTERNATION...</t>
  </si>
  <si>
    <t>Brg Iron And Ste...</t>
  </si>
  <si>
    <t>IIT Bombay</t>
  </si>
  <si>
    <t>Corona Remedies</t>
  </si>
  <si>
    <t>Ahmedabad + 35 more</t>
  </si>
  <si>
    <t>Madhu Jayanti In...</t>
  </si>
  <si>
    <t>Shyam Sel &amp; Powe...</t>
  </si>
  <si>
    <t>Weddingz.in</t>
  </si>
  <si>
    <t>Glenmark Life Sc...</t>
  </si>
  <si>
    <t>NBC Bearings</t>
  </si>
  <si>
    <t>Jaipur,Rajasthan + 10 more</t>
  </si>
  <si>
    <t>Wallace Pharmace...</t>
  </si>
  <si>
    <t>(185 Reviews)</t>
  </si>
  <si>
    <t>Panaji/Panjim,Goa + 30 more</t>
  </si>
  <si>
    <t>Adani Gas</t>
  </si>
  <si>
    <t>Ahmedabad,Gujrat + 38 more</t>
  </si>
  <si>
    <t>Nava Bharat Vent...</t>
  </si>
  <si>
    <t>Rosenberger Elec...</t>
  </si>
  <si>
    <t>Tittmoning + 23 more</t>
  </si>
  <si>
    <t>Allahabad Bank</t>
  </si>
  <si>
    <t>Chennai,Tamil Nadu + 49 more</t>
  </si>
  <si>
    <t>RA Chem Pharma</t>
  </si>
  <si>
    <t>Sundaram Busines...</t>
  </si>
  <si>
    <t>Delphi Automotiv...</t>
  </si>
  <si>
    <t>Dublin + 15 more</t>
  </si>
  <si>
    <t>Sequential Techn...</t>
  </si>
  <si>
    <t>Windermere + 4 more</t>
  </si>
  <si>
    <t>Sub-K IMPACT Sol...</t>
  </si>
  <si>
    <t>Hyderabad + 57 more</t>
  </si>
  <si>
    <t>Zen3 Info Soluti...</t>
  </si>
  <si>
    <t>Redmond,Washington + 3 more</t>
  </si>
  <si>
    <t>Onkar Infotech</t>
  </si>
  <si>
    <t>Gurgaon/Gurugram,Haryana</t>
  </si>
  <si>
    <t>Flyhomes</t>
  </si>
  <si>
    <t>Seattle,Washington + 7 more</t>
  </si>
  <si>
    <t>Popular Vehicles...</t>
  </si>
  <si>
    <t>(184 Reviews)</t>
  </si>
  <si>
    <t>Ernakulam,Kerala + 17 more</t>
  </si>
  <si>
    <t>Khimji Ramdas</t>
  </si>
  <si>
    <t>Muscat + 20 more</t>
  </si>
  <si>
    <t>Buzzworks Busine...</t>
  </si>
  <si>
    <t>Faasos Food Serv...</t>
  </si>
  <si>
    <t>Focus Energy</t>
  </si>
  <si>
    <t>Gurgaon/Gurugram,Haryana + 8 more</t>
  </si>
  <si>
    <t>eBIZ.com</t>
  </si>
  <si>
    <t>Offshoot Agency</t>
  </si>
  <si>
    <t>Aptus Value Hous...</t>
  </si>
  <si>
    <t>CallHealth</t>
  </si>
  <si>
    <t>Hyderabad,Telangana + 13 more</t>
  </si>
  <si>
    <t>Kellton Tech Sol...</t>
  </si>
  <si>
    <t>Sgs Tekniks Manu...</t>
  </si>
  <si>
    <t>Gurgaon + 7 more</t>
  </si>
  <si>
    <t>Akamai Technolog...</t>
  </si>
  <si>
    <t>Cambridge,Massachusetts + 2 more</t>
  </si>
  <si>
    <t>myGate</t>
  </si>
  <si>
    <t>ARMSOFTECH.AIR</t>
  </si>
  <si>
    <t>AVAYA</t>
  </si>
  <si>
    <t>(183 Reviews)</t>
  </si>
  <si>
    <t>Durham,North Carolina + 6 more</t>
  </si>
  <si>
    <t>Arena Animation</t>
  </si>
  <si>
    <t>Animation &amp; VFX</t>
  </si>
  <si>
    <t>Indo German Tool...</t>
  </si>
  <si>
    <t>Ahmedabad,Gujarat + 10 more</t>
  </si>
  <si>
    <t>Rama Medical Col...</t>
  </si>
  <si>
    <t>Hapur + 11 more</t>
  </si>
  <si>
    <t>Central Institut...</t>
  </si>
  <si>
    <t>Arabian Industri...</t>
  </si>
  <si>
    <t>Indian Institute...</t>
  </si>
  <si>
    <t>Gandhinagar,Gujarat + 23 more</t>
  </si>
  <si>
    <t>Munjal Kiriu Ind...</t>
  </si>
  <si>
    <t>Responsive Indus...</t>
  </si>
  <si>
    <t>Thane,Maharashtra + 8 more</t>
  </si>
  <si>
    <t>Stellar Value Ch...</t>
  </si>
  <si>
    <t>Coolberg Beverag...</t>
  </si>
  <si>
    <t>K L University</t>
  </si>
  <si>
    <t>Vijayawada + 9 more</t>
  </si>
  <si>
    <t>Vem Technologies</t>
  </si>
  <si>
    <t>Å koda Auto India</t>
  </si>
  <si>
    <t>Aurangabad,Maharashtra + 31 more</t>
  </si>
  <si>
    <t>Murugappa Group</t>
  </si>
  <si>
    <t>(6.1k Reviews)</t>
  </si>
  <si>
    <t>Technico Industr...</t>
  </si>
  <si>
    <t>(182 Reviews)</t>
  </si>
  <si>
    <t>Associated Road ...</t>
  </si>
  <si>
    <t>Elico Healthcare...</t>
  </si>
  <si>
    <t>Danone Nutricia</t>
  </si>
  <si>
    <t>Barcelona + 40 more</t>
  </si>
  <si>
    <t>EC-Council</t>
  </si>
  <si>
    <t>Petaling Jaya + 7 more</t>
  </si>
  <si>
    <t>POSCO MAHARASHTR...</t>
  </si>
  <si>
    <t>Pohang-si + 8 more</t>
  </si>
  <si>
    <t>Stovekraft</t>
  </si>
  <si>
    <t>ANZ Operations &amp;...</t>
  </si>
  <si>
    <t>Melbourne + 2 more</t>
  </si>
  <si>
    <t>Jay Chemical Ind...</t>
  </si>
  <si>
    <t>Modi Mundi Pharm...</t>
  </si>
  <si>
    <t>Jockey</t>
  </si>
  <si>
    <t>Kenosha + 61 more</t>
  </si>
  <si>
    <t>THE KCP</t>
  </si>
  <si>
    <t>Grab A Grub Serv...</t>
  </si>
  <si>
    <t>Treebo Hotels</t>
  </si>
  <si>
    <t>Bangalore,Karnataka + 23 more</t>
  </si>
  <si>
    <t>Box8</t>
  </si>
  <si>
    <t>(181 Reviews)</t>
  </si>
  <si>
    <t>Banco Products</t>
  </si>
  <si>
    <t>Vadodara/Baroda,Gujrat + 12 more</t>
  </si>
  <si>
    <t>Signode</t>
  </si>
  <si>
    <t>Glenview,Illinois + 25 more</t>
  </si>
  <si>
    <t>109 years old</t>
  </si>
  <si>
    <t>NGA HR</t>
  </si>
  <si>
    <t>Hemel Hempstead,Hertfordshire + 12 more</t>
  </si>
  <si>
    <t>TRL Krosaki Refr...</t>
  </si>
  <si>
    <t>Jharsuguda,Odisha + 16 more</t>
  </si>
  <si>
    <t>Testbook.com</t>
  </si>
  <si>
    <t>Arabian Construc...</t>
  </si>
  <si>
    <t>Beirut + 20 more</t>
  </si>
  <si>
    <t>Aachi Foods</t>
  </si>
  <si>
    <t>OnePlus</t>
  </si>
  <si>
    <t>Shenzhen,Guangdong + 34 more</t>
  </si>
  <si>
    <t>Sterling Hospita...</t>
  </si>
  <si>
    <t>Bharat Instituti...</t>
  </si>
  <si>
    <t>The Indian Hotel...</t>
  </si>
  <si>
    <t>Meghmani Organic...</t>
  </si>
  <si>
    <t>Sears Holdings</t>
  </si>
  <si>
    <t>Hoffman Estates,Illinois + 4 more</t>
  </si>
  <si>
    <t>Delhi Duty Free ...</t>
  </si>
  <si>
    <t>(180 Reviews)</t>
  </si>
  <si>
    <t>Autometers Allia...</t>
  </si>
  <si>
    <t>Excitel Broadban...</t>
  </si>
  <si>
    <t>Delhi,NCT + 19 more</t>
  </si>
  <si>
    <t>Calsonic Kansei ...</t>
  </si>
  <si>
    <t>Noida + 6 more</t>
  </si>
  <si>
    <t>Equiniti</t>
  </si>
  <si>
    <t>Sir Ganga Ram Ho...</t>
  </si>
  <si>
    <t>Bharat Rasayan</t>
  </si>
  <si>
    <t>Rashmi Group</t>
  </si>
  <si>
    <t>Kuwait Oil Compa...</t>
  </si>
  <si>
    <t>Ahmadi + 11 more</t>
  </si>
  <si>
    <t>Cochin Shipyard</t>
  </si>
  <si>
    <t>Ernakulam,Kerala + 6 more</t>
  </si>
  <si>
    <t>Zamil Air Condit...</t>
  </si>
  <si>
    <t>Dammam + 18 more</t>
  </si>
  <si>
    <t>SKH Y-TEC</t>
  </si>
  <si>
    <t>Becharaji + 11 more</t>
  </si>
  <si>
    <t>Rainbow Children...</t>
  </si>
  <si>
    <t>Hyderabad + 9 more</t>
  </si>
  <si>
    <t>Debtcare Enterpr...</t>
  </si>
  <si>
    <t>Nalco water</t>
  </si>
  <si>
    <t>Naperville + 27 more</t>
  </si>
  <si>
    <t>INDIAN PUBLIC SC...</t>
  </si>
  <si>
    <t>Salem,Tamil Nadu + 34 more</t>
  </si>
  <si>
    <t>Bombay Intellige...</t>
  </si>
  <si>
    <t>(32.1k Reviews)</t>
  </si>
  <si>
    <t>Chennai + 44 more</t>
  </si>
  <si>
    <t>Qatar Petroleum</t>
  </si>
  <si>
    <t>Other</t>
  </si>
  <si>
    <t>Doha + 10 more</t>
  </si>
  <si>
    <t>Thales</t>
  </si>
  <si>
    <t>Paris,âˆšÃ©le-de-France + 13 more</t>
  </si>
  <si>
    <t>Global Edge Soft...</t>
  </si>
  <si>
    <t>(179 Reviews)</t>
  </si>
  <si>
    <t>Fosroc Chemicals...</t>
  </si>
  <si>
    <t>Dubai + 28 more</t>
  </si>
  <si>
    <t>Moglix</t>
  </si>
  <si>
    <t>Singapore,Singapore + 21 more</t>
  </si>
  <si>
    <t>Hindustan Syring...</t>
  </si>
  <si>
    <t>Faridabad,Haryana + 10 more</t>
  </si>
  <si>
    <t>Suburban Diagnos...</t>
  </si>
  <si>
    <t>Can-Pack</t>
  </si>
  <si>
    <t>Aurangabad,Maharashtra + 7 more</t>
  </si>
  <si>
    <t>Efftronics Syste...</t>
  </si>
  <si>
    <t>Vijayawada,Andhra Pradesh + 17 more</t>
  </si>
  <si>
    <t>Ascent Business ...</t>
  </si>
  <si>
    <t>Roseland,NJ + 7 more</t>
  </si>
  <si>
    <t>MBD GROUP</t>
  </si>
  <si>
    <t>New Delhi + 29 more</t>
  </si>
  <si>
    <t>Orcapod Consulti...</t>
  </si>
  <si>
    <t>Arabtec Construc...</t>
  </si>
  <si>
    <t>Dubai,Dubai + 12 more</t>
  </si>
  <si>
    <t>Accord Synergy</t>
  </si>
  <si>
    <t>Vadodara/Baroda,Gujrat + 24 more</t>
  </si>
  <si>
    <t>Personiv</t>
  </si>
  <si>
    <t>Austin,Texas + 3 more</t>
  </si>
  <si>
    <t>Hyundai Glovis</t>
  </si>
  <si>
    <t>Gangnam-gu,Seoul + 8 more</t>
  </si>
  <si>
    <t>Anand Rathi Glob...</t>
  </si>
  <si>
    <t>Expleo Solutions</t>
  </si>
  <si>
    <t>Refinitiv</t>
  </si>
  <si>
    <t>Mumbai,Maharashtra + 1 more</t>
  </si>
  <si>
    <t>InfoStretch</t>
  </si>
  <si>
    <t>KRBL</t>
  </si>
  <si>
    <t>(178 Reviews)</t>
  </si>
  <si>
    <t>Hinduja Tech</t>
  </si>
  <si>
    <t>Navata Road Tran...</t>
  </si>
  <si>
    <t>Vijayawada,Andhra Pradesh + 23 more</t>
  </si>
  <si>
    <t>Bajaj Hindusthan</t>
  </si>
  <si>
    <t>Barista Coffee C...</t>
  </si>
  <si>
    <t>Delhi/NCR,New Delhi + 23 more</t>
  </si>
  <si>
    <t>Shah Technical C...</t>
  </si>
  <si>
    <t>YKK</t>
  </si>
  <si>
    <t>S.c Johnson Prod...</t>
  </si>
  <si>
    <t>Racine,Wisconsin + 38 more</t>
  </si>
  <si>
    <t>Sekisui Dljm Mol...</t>
  </si>
  <si>
    <t>Vedant Fashions</t>
  </si>
  <si>
    <t>Kolkata,West Bengal + 30 more</t>
  </si>
  <si>
    <t>Drydocks World D...</t>
  </si>
  <si>
    <t>Dubai,Dubai + 11 more</t>
  </si>
  <si>
    <t>Keihin India Man...</t>
  </si>
  <si>
    <t>Tokyo + 7 more</t>
  </si>
  <si>
    <t>Infodrive</t>
  </si>
  <si>
    <t>New Delhi,Delhi</t>
  </si>
  <si>
    <t>Miscellaneous</t>
  </si>
  <si>
    <t>Berkadia</t>
  </si>
  <si>
    <t>Amrita Institute...</t>
  </si>
  <si>
    <t>(177 Reviews)</t>
  </si>
  <si>
    <t>Kochi/Cochin,Kerala + 9 more</t>
  </si>
  <si>
    <t>Richa Global Exp...</t>
  </si>
  <si>
    <t>Puravankara Proj...</t>
  </si>
  <si>
    <t>Luxor Writing In...</t>
  </si>
  <si>
    <t>Pepe Jeans</t>
  </si>
  <si>
    <t>Municipility Of Sant Feliu De Llobregat + 38 more</t>
  </si>
  <si>
    <t>Gartner India Re...</t>
  </si>
  <si>
    <t>Stamford,Connecticut + 6 more</t>
  </si>
  <si>
    <t>Jaypee Hospital</t>
  </si>
  <si>
    <t>Oberoi Realty</t>
  </si>
  <si>
    <t>Cipla Industries</t>
  </si>
  <si>
    <t>Cordlife Science...</t>
  </si>
  <si>
    <t>Maxi Multiservic...</t>
  </si>
  <si>
    <t>Lucknow + 46 more</t>
  </si>
  <si>
    <t>Cashify</t>
  </si>
  <si>
    <t>Nimbus Harbor Fa...</t>
  </si>
  <si>
    <t>TowerVision Indi...</t>
  </si>
  <si>
    <t>Chennai + 21 more</t>
  </si>
  <si>
    <t>PhyCARE Solution...</t>
  </si>
  <si>
    <t>Bronx,New York + 3 more</t>
  </si>
  <si>
    <t>FIGMD</t>
  </si>
  <si>
    <t>Rockford,IL</t>
  </si>
  <si>
    <t>MEP Infrastruct...</t>
  </si>
  <si>
    <t>DealShare</t>
  </si>
  <si>
    <t>Jaipur,Rajasthan + 29 more</t>
  </si>
  <si>
    <t>T&amp;M Services con...</t>
  </si>
  <si>
    <t>Taraashna Financ...</t>
  </si>
  <si>
    <t>(176 Reviews)</t>
  </si>
  <si>
    <t>HomeShop18</t>
  </si>
  <si>
    <t>Studds Accessori...</t>
  </si>
  <si>
    <t>Faridabad,Haryana + 5 more</t>
  </si>
  <si>
    <t>Tube Products of...</t>
  </si>
  <si>
    <t>Emirates Airline...</t>
  </si>
  <si>
    <t>Tops Security</t>
  </si>
  <si>
    <t>Bal Pharma</t>
  </si>
  <si>
    <t>Mediterranean Sh...</t>
  </si>
  <si>
    <t>Geneva + 17 more</t>
  </si>
  <si>
    <t>Apparel Group</t>
  </si>
  <si>
    <t>Dubai,Dubai + 17 more</t>
  </si>
  <si>
    <t>Columbia Petro C...</t>
  </si>
  <si>
    <t>NetAmbit Infosou...</t>
  </si>
  <si>
    <t>Casagrand</t>
  </si>
  <si>
    <t>Highway Industri...</t>
  </si>
  <si>
    <t>Ludhiana,Punjab + 7 more</t>
  </si>
  <si>
    <t>Omninos Solution...</t>
  </si>
  <si>
    <t>Chandigarh + 22 more</t>
  </si>
  <si>
    <t>HUDL</t>
  </si>
  <si>
    <t>Lincoln,Nebraska + 8 more</t>
  </si>
  <si>
    <t>SVC Co-Operative...</t>
  </si>
  <si>
    <t>Amara Raja Power...</t>
  </si>
  <si>
    <t>Tirupati,Andhra Pradesh + 26 more</t>
  </si>
  <si>
    <t>Examity</t>
  </si>
  <si>
    <t>Needham,Massachusetts + 3 more</t>
  </si>
  <si>
    <t>Zebronics</t>
  </si>
  <si>
    <t>KOREA PLANT SERV...</t>
  </si>
  <si>
    <t>Naju,Jeollanam-do + 13 more</t>
  </si>
  <si>
    <t>Allianz</t>
  </si>
  <si>
    <t>Munich + 10 more</t>
  </si>
  <si>
    <t>VSoft Technologi...</t>
  </si>
  <si>
    <t>(175 Reviews)</t>
  </si>
  <si>
    <t>Piramal Glass</t>
  </si>
  <si>
    <t>MapmyIndia</t>
  </si>
  <si>
    <t>Delhi,NCT + 4 more</t>
  </si>
  <si>
    <t>Mobileum</t>
  </si>
  <si>
    <t>Cupertino,California + 3 more</t>
  </si>
  <si>
    <t>Praxair</t>
  </si>
  <si>
    <t>Danbury,Connecticut + 26 more</t>
  </si>
  <si>
    <t>ESIC HOSPITAL</t>
  </si>
  <si>
    <t>Delhi/NCR,New Delhi + 35 more</t>
  </si>
  <si>
    <t>Machino Plastics</t>
  </si>
  <si>
    <t>Mahendra NextWea...</t>
  </si>
  <si>
    <t>Salem + 8 more</t>
  </si>
  <si>
    <t>VST Industries</t>
  </si>
  <si>
    <t>CESC</t>
  </si>
  <si>
    <t>Tega Industries</t>
  </si>
  <si>
    <t>Sun TV Network</t>
  </si>
  <si>
    <t>Zee Laboratories</t>
  </si>
  <si>
    <t>Sel Manufacturin...</t>
  </si>
  <si>
    <t>Ludhiana,Punjab + 10 more</t>
  </si>
  <si>
    <t>Asti Electronics...</t>
  </si>
  <si>
    <t>Gurgaon/Gurugram,Haryana + 5 more</t>
  </si>
  <si>
    <t>EVRY India</t>
  </si>
  <si>
    <t>Mantri Developer...</t>
  </si>
  <si>
    <t>Tata Power Solar...</t>
  </si>
  <si>
    <t>Vertex</t>
  </si>
  <si>
    <t>King Of Prussia,Pennsylvania + 17 more</t>
  </si>
  <si>
    <t>STAR</t>
  </si>
  <si>
    <t>CEC Internationa...</t>
  </si>
  <si>
    <t>(174 Reviews)</t>
  </si>
  <si>
    <t>Taipei + 12 more</t>
  </si>
  <si>
    <t>Nous Infosystems</t>
  </si>
  <si>
    <t>Bangalore/Bengaluru,Karnataka + 3 more</t>
  </si>
  <si>
    <t>Rueil-Malmaison + 18 more</t>
  </si>
  <si>
    <t>Yashi Consulting...</t>
  </si>
  <si>
    <t>Jaipur + 11 more</t>
  </si>
  <si>
    <t>Claris Lifescien...</t>
  </si>
  <si>
    <t>Ahmedabad,Gujrat + 16 more</t>
  </si>
  <si>
    <t>Hindware</t>
  </si>
  <si>
    <t>Gurgaon + 36 more</t>
  </si>
  <si>
    <t>Gujarat Gas</t>
  </si>
  <si>
    <t>Gandhinagar,Gujarat + 33 more</t>
  </si>
  <si>
    <t>Global Hospital ...</t>
  </si>
  <si>
    <t>Oriflame</t>
  </si>
  <si>
    <t>Stockholm,Schaffhausen + 20 more</t>
  </si>
  <si>
    <t>VISA Steel</t>
  </si>
  <si>
    <t>Bhubaneswar,Odisha + 11 more</t>
  </si>
  <si>
    <t>CTDI</t>
  </si>
  <si>
    <t>West Chester,Pennsylvania + 16 more</t>
  </si>
  <si>
    <t>CommScope</t>
  </si>
  <si>
    <t>North Carolina + 12 more</t>
  </si>
  <si>
    <t>Hygienic Researc...</t>
  </si>
  <si>
    <t>Electronica Fina...</t>
  </si>
  <si>
    <t>Theme Engineerin...</t>
  </si>
  <si>
    <t>Jaipur,Rajasthan + 52 more</t>
  </si>
  <si>
    <t>E2OPEN</t>
  </si>
  <si>
    <t>AUstin,Texas + 3 more</t>
  </si>
  <si>
    <t>Belstar Investme...</t>
  </si>
  <si>
    <t>Hitachi Energy</t>
  </si>
  <si>
    <t>Chennai + 14 more</t>
  </si>
  <si>
    <t>Porter</t>
  </si>
  <si>
    <t>Bangalore,Karnataka + 15 more</t>
  </si>
  <si>
    <t>Spectrum Talent ...</t>
  </si>
  <si>
    <t>Precision Techse...</t>
  </si>
  <si>
    <t>(173 Reviews)</t>
  </si>
  <si>
    <t>Chennai + 52 more</t>
  </si>
  <si>
    <t>Rinder India</t>
  </si>
  <si>
    <t>Arvind Fashions</t>
  </si>
  <si>
    <t>Bangalore/Bengaluru,Karnataka + 30 more</t>
  </si>
  <si>
    <t>Concord Biotech</t>
  </si>
  <si>
    <t>Ahmedabad,Gujarat + 5 more</t>
  </si>
  <si>
    <t>My Home Construc...</t>
  </si>
  <si>
    <t>BridgeLabz Solut...</t>
  </si>
  <si>
    <t>AIG</t>
  </si>
  <si>
    <t>New York + 8 more</t>
  </si>
  <si>
    <t>Cotmac Electroni...</t>
  </si>
  <si>
    <t>Paragon Digital ...</t>
  </si>
  <si>
    <t>Sedemac Mechatro...</t>
  </si>
  <si>
    <t>Al Tasnim Enterp...</t>
  </si>
  <si>
    <t>Muscat + 9 more</t>
  </si>
  <si>
    <t>Doubtnut</t>
  </si>
  <si>
    <t>Hitachi Vantara</t>
  </si>
  <si>
    <t>Santa Clara + 8 more</t>
  </si>
  <si>
    <t>Hinduja Group</t>
  </si>
  <si>
    <t>(17.2k Reviews)</t>
  </si>
  <si>
    <t>Mumbai + 51 more</t>
  </si>
  <si>
    <t>108 years old</t>
  </si>
  <si>
    <t>Air Liquide</t>
  </si>
  <si>
    <t>Paris + 19 more</t>
  </si>
  <si>
    <t>Dinshaws</t>
  </si>
  <si>
    <t>(172 Reviews)</t>
  </si>
  <si>
    <t>Nagpur,Maharashtra + 25 more</t>
  </si>
  <si>
    <t>Manhattan Associ...</t>
  </si>
  <si>
    <t>Atlanta,Georgia + 1 more</t>
  </si>
  <si>
    <t>Case New-Holland...</t>
  </si>
  <si>
    <t>London + 29 more</t>
  </si>
  <si>
    <t>180 years old</t>
  </si>
  <si>
    <t>Laser Power &amp; In...</t>
  </si>
  <si>
    <t>Solartis Technol...</t>
  </si>
  <si>
    <t>Manhattan Beach,California + 1 more</t>
  </si>
  <si>
    <t>Flyjac Logistics</t>
  </si>
  <si>
    <t>Shyam Indus Powe...</t>
  </si>
  <si>
    <t>Sundaram Motors</t>
  </si>
  <si>
    <t>Atul Auto</t>
  </si>
  <si>
    <t>Rajkot,Gujrat + 24 more</t>
  </si>
  <si>
    <t>ArcGate</t>
  </si>
  <si>
    <t>Udaipur,Rajasthan</t>
  </si>
  <si>
    <t>Mahindra Lifespa...</t>
  </si>
  <si>
    <t>ABI SHOWA TECH</t>
  </si>
  <si>
    <t>Shakti Pumps</t>
  </si>
  <si>
    <t>Dhar,Madhya Pradesh + 24 more</t>
  </si>
  <si>
    <t>Anu Industries</t>
  </si>
  <si>
    <t>Bengal Beverages</t>
  </si>
  <si>
    <t>Dankuni + 5 more</t>
  </si>
  <si>
    <t>Spm Autocomp</t>
  </si>
  <si>
    <t>Gold Plus Glass</t>
  </si>
  <si>
    <t>Groupm Media</t>
  </si>
  <si>
    <t>New York,New York, + 10 more</t>
  </si>
  <si>
    <t>Baroda Global Sh...</t>
  </si>
  <si>
    <t>Koch Business So...</t>
  </si>
  <si>
    <t>Wichita,Kansas + 1 more</t>
  </si>
  <si>
    <t>Cryoviva Biotech</t>
  </si>
  <si>
    <t>Aster Dm Healthc...</t>
  </si>
  <si>
    <t>Dubai + 17 more</t>
  </si>
  <si>
    <t>HealthKart</t>
  </si>
  <si>
    <t>(171 Reviews)</t>
  </si>
  <si>
    <t>Gurgaon,Haryana + 17 more</t>
  </si>
  <si>
    <t>Centre For Sight</t>
  </si>
  <si>
    <t>GE Aviation</t>
  </si>
  <si>
    <t>Cincinnati + 5 more</t>
  </si>
  <si>
    <t>VIT University</t>
  </si>
  <si>
    <t>Vellore,Tamil Nadu + 9 more</t>
  </si>
  <si>
    <t>Kogta Financial</t>
  </si>
  <si>
    <t>Jaipur,Rajasthan + 56 more</t>
  </si>
  <si>
    <t>VAYA Finserv</t>
  </si>
  <si>
    <t>Hyderabad,Telangana + 39 more</t>
  </si>
  <si>
    <t>Call 2 Connect</t>
  </si>
  <si>
    <t>Indorama</t>
  </si>
  <si>
    <t>Jakarta + 19 more</t>
  </si>
  <si>
    <t>Vascon Engineers</t>
  </si>
  <si>
    <t>Lipi Data System...</t>
  </si>
  <si>
    <t>Valvoline Cummin...</t>
  </si>
  <si>
    <t>Godrej Interio</t>
  </si>
  <si>
    <t>Deluxe Entertain...</t>
  </si>
  <si>
    <t>Hollywood,Florida + 3 more</t>
  </si>
  <si>
    <t>Shalimar Paints</t>
  </si>
  <si>
    <t>Planetcast</t>
  </si>
  <si>
    <t>APL Apollo Tubes...</t>
  </si>
  <si>
    <t>Karamtara Engine...</t>
  </si>
  <si>
    <t>ZF India Technol...</t>
  </si>
  <si>
    <t>Friedrichshafen + 1 more</t>
  </si>
  <si>
    <t>PC Financial Ser...</t>
  </si>
  <si>
    <t>Gurgaon/Gurugram,Haryana + 2 more</t>
  </si>
  <si>
    <t>Jio Platforms</t>
  </si>
  <si>
    <t>Navi Mumbai + 15 more</t>
  </si>
  <si>
    <t>Birla Cement</t>
  </si>
  <si>
    <t>Kolkata + 42 more</t>
  </si>
  <si>
    <t>Net Solutions</t>
  </si>
  <si>
    <t>Chandigarh,Haryana</t>
  </si>
  <si>
    <t>Innominds Softwa...</t>
  </si>
  <si>
    <t>SiliconIndia</t>
  </si>
  <si>
    <t>(170 Reviews)</t>
  </si>
  <si>
    <t>Hamleys</t>
  </si>
  <si>
    <t>London + 35 more</t>
  </si>
  <si>
    <t>262 years old</t>
  </si>
  <si>
    <t>CARE Ratings</t>
  </si>
  <si>
    <t>Tablets (India)</t>
  </si>
  <si>
    <t>New Opportunity ...</t>
  </si>
  <si>
    <t>Navi Mumbai + 64 more</t>
  </si>
  <si>
    <t>Adama</t>
  </si>
  <si>
    <t>Tel Aviv + 41 more</t>
  </si>
  <si>
    <t>Bahwan CyberTek</t>
  </si>
  <si>
    <t>Superhouse</t>
  </si>
  <si>
    <t>Unnao,Uttar Pradesh + 8 more</t>
  </si>
  <si>
    <t>ITCONS e-Solutio...</t>
  </si>
  <si>
    <t>Noida,Uttar Pradesh + 53 more</t>
  </si>
  <si>
    <t>Ivy Hospital</t>
  </si>
  <si>
    <t>Mohali,Punjab + 10 more</t>
  </si>
  <si>
    <t>MMC Infotech Ser...</t>
  </si>
  <si>
    <t>Vision Express</t>
  </si>
  <si>
    <t>Prabhat Dairy</t>
  </si>
  <si>
    <t>Rahata + 20 more</t>
  </si>
  <si>
    <t>HDFC Mutual Fund</t>
  </si>
  <si>
    <t>Radiant Cash Man...</t>
  </si>
  <si>
    <t>Sarvodaya Hospit...</t>
  </si>
  <si>
    <t>Faridabad,Haryana + 11 more</t>
  </si>
  <si>
    <t>Honour Lab</t>
  </si>
  <si>
    <t>Celebi Delhi Car...</t>
  </si>
  <si>
    <t>Istanbul + 3 more</t>
  </si>
  <si>
    <t>DATAMARK BPO SER...</t>
  </si>
  <si>
    <t>El Paso + 5 more</t>
  </si>
  <si>
    <t>Pfizer Healthcar...</t>
  </si>
  <si>
    <t>Kraft Heinz Comp...</t>
  </si>
  <si>
    <t>Walplast Product...</t>
  </si>
  <si>
    <t>(169 Reviews)</t>
  </si>
  <si>
    <t>Navi Mumbai,Maharashtra + 24 more</t>
  </si>
  <si>
    <t>AirAsia</t>
  </si>
  <si>
    <t>Billabong High I...</t>
  </si>
  <si>
    <t>Toshiba Transmis...</t>
  </si>
  <si>
    <t>Gold's Gym</t>
  </si>
  <si>
    <t>Dallas,Texas + 46 more</t>
  </si>
  <si>
    <t>Uniinfo Telecom ...</t>
  </si>
  <si>
    <t>Indore,Madhya Pradesh + 23 more</t>
  </si>
  <si>
    <t>La-Gajjar Machin...</t>
  </si>
  <si>
    <t>Ahmedabad,Gujarat + 22 more</t>
  </si>
  <si>
    <t>Thyssenkrupp Ind...</t>
  </si>
  <si>
    <t>Essen + 12 more</t>
  </si>
  <si>
    <t>Kentech Internat...</t>
  </si>
  <si>
    <t>Dubai + 13 more</t>
  </si>
  <si>
    <t>Bajaj Energy</t>
  </si>
  <si>
    <t>Pmkvy</t>
  </si>
  <si>
    <t>Delhi/NCR,Delhi + 73 more</t>
  </si>
  <si>
    <t>Smollan Group</t>
  </si>
  <si>
    <t>Johannesburg + 38 more</t>
  </si>
  <si>
    <t>Krishnapatnam P...</t>
  </si>
  <si>
    <t>Nellore,Andhra Pradesh + 6 more</t>
  </si>
  <si>
    <t>Marine</t>
  </si>
  <si>
    <t>Koyo Bearings In...</t>
  </si>
  <si>
    <t>Gurgaon + 3 more</t>
  </si>
  <si>
    <t>Health India Tpa...</t>
  </si>
  <si>
    <t>Yara Fertilisers</t>
  </si>
  <si>
    <t>Oslo + 29 more</t>
  </si>
  <si>
    <t>117 years old</t>
  </si>
  <si>
    <t>Fertilizers / Pesticides / Agro chemicals</t>
  </si>
  <si>
    <t>Drake &amp; Scull In...</t>
  </si>
  <si>
    <t>MobileComm Techn...</t>
  </si>
  <si>
    <t>Richardson,TX + 24 more</t>
  </si>
  <si>
    <t>Wood Group</t>
  </si>
  <si>
    <t>Aberdeen City,Aberdeen + 18 more</t>
  </si>
  <si>
    <t>Javi Systems</t>
  </si>
  <si>
    <t>DSM Infocom</t>
  </si>
  <si>
    <t>Heerlen + 32 more</t>
  </si>
  <si>
    <t>Mobikwik</t>
  </si>
  <si>
    <t>Alchem Internati...</t>
  </si>
  <si>
    <t>Meghalaya Cement...</t>
  </si>
  <si>
    <t>Biz 2 Credit Inf...</t>
  </si>
  <si>
    <t>BP</t>
  </si>
  <si>
    <t>(486 Reviews)</t>
  </si>
  <si>
    <t>London + 5 more</t>
  </si>
  <si>
    <t>United India Ins...</t>
  </si>
  <si>
    <t>(168 Reviews)</t>
  </si>
  <si>
    <t>Chennai,Tamil Nadu + 67 more</t>
  </si>
  <si>
    <t>Premium Transmis...</t>
  </si>
  <si>
    <t>Shopclues</t>
  </si>
  <si>
    <t>Gurgaon,Haryana + 5 more</t>
  </si>
  <si>
    <t>Sterling Tools</t>
  </si>
  <si>
    <t>Faridabad,Haryana + 9 more</t>
  </si>
  <si>
    <t>Andromeda Sales ...</t>
  </si>
  <si>
    <t>Wanbury</t>
  </si>
  <si>
    <t>Big C</t>
  </si>
  <si>
    <t>Hyderabad/Secunderabad,Telangana + 28 more</t>
  </si>
  <si>
    <t>Seth M R Jaipuri...</t>
  </si>
  <si>
    <t>The Institute Of...</t>
  </si>
  <si>
    <t>New Delhi + 52 more</t>
  </si>
  <si>
    <t>Core Integra Con...</t>
  </si>
  <si>
    <t>D.p. Jain &amp; Co. ...</t>
  </si>
  <si>
    <t>Nagpur,Maharashtra + 21 more</t>
  </si>
  <si>
    <t>National Insuran...</t>
  </si>
  <si>
    <t>Kolkata,West Bengal + 56 more</t>
  </si>
  <si>
    <t>Zuari Agro Chemi...</t>
  </si>
  <si>
    <t>Eurofins It Solu...</t>
  </si>
  <si>
    <t>B.L Agro Oils</t>
  </si>
  <si>
    <t>Bareilly + 21 more</t>
  </si>
  <si>
    <t>Hummingwave Tech...</t>
  </si>
  <si>
    <t>Netaxis IT Solut...</t>
  </si>
  <si>
    <t>Chennai,Tamil Nadu</t>
  </si>
  <si>
    <t>Emerson Climate ...</t>
  </si>
  <si>
    <t>St. Louis + 18 more</t>
  </si>
  <si>
    <t>Inventia Healthc...</t>
  </si>
  <si>
    <t>(167 Reviews)</t>
  </si>
  <si>
    <t>Bombay Dyeing</t>
  </si>
  <si>
    <t>GE Capital</t>
  </si>
  <si>
    <t>Norwalk + 10 more</t>
  </si>
  <si>
    <t>Srei Sahaj e-Vil...</t>
  </si>
  <si>
    <t>SISL Infotech</t>
  </si>
  <si>
    <t>PureSoftware</t>
  </si>
  <si>
    <t>Noida,Uttar Pradesh + 5 more</t>
  </si>
  <si>
    <t>Shree Renuka Sug...</t>
  </si>
  <si>
    <t>Belagavi/Belgaum,Karnataka + 21 more</t>
  </si>
  <si>
    <t>Thomson Digital</t>
  </si>
  <si>
    <t>AISECT</t>
  </si>
  <si>
    <t>Bhopal,Madhya Pradesh + 42 more</t>
  </si>
  <si>
    <t>T R Chadha &amp; Co ...</t>
  </si>
  <si>
    <t>Bharat IT Servic...</t>
  </si>
  <si>
    <t>Mahindra Integra...</t>
  </si>
  <si>
    <t>Gaursons</t>
  </si>
  <si>
    <t>Ghaziabad,Uttar Pradesh + 5 more</t>
  </si>
  <si>
    <t>Al-Futtaim Group</t>
  </si>
  <si>
    <t>(620 Reviews)</t>
  </si>
  <si>
    <t>Aptiv</t>
  </si>
  <si>
    <t>Dublin + 12 more</t>
  </si>
  <si>
    <t>Mantra Technolog...</t>
  </si>
  <si>
    <t>eNoah iSolution</t>
  </si>
  <si>
    <t>(166 Reviews)</t>
  </si>
  <si>
    <t>Chennai,Tamil Nadu + 4 more</t>
  </si>
  <si>
    <t>Syncfusion</t>
  </si>
  <si>
    <t>Morrisville,Carolina</t>
  </si>
  <si>
    <t>Nisa Industrial ...</t>
  </si>
  <si>
    <t>Sonata Finance</t>
  </si>
  <si>
    <t>Allahabad/Prayagraj,Uttar Pradesh + 43 more</t>
  </si>
  <si>
    <t>iBall</t>
  </si>
  <si>
    <t>Fourrts India La...</t>
  </si>
  <si>
    <t>Urban Ladder</t>
  </si>
  <si>
    <t>FUJIFILM</t>
  </si>
  <si>
    <t>Tokyo + 21 more</t>
  </si>
  <si>
    <t>TCI Supply Chain...</t>
  </si>
  <si>
    <t>Sunil Hitech Eng...</t>
  </si>
  <si>
    <t>Turtlemint</t>
  </si>
  <si>
    <t>Bangalore Intern...</t>
  </si>
  <si>
    <t>Saudi Electricit...</t>
  </si>
  <si>
    <t>Riyadh,Riyadh + 14 more</t>
  </si>
  <si>
    <t>Petron Engineeri...</t>
  </si>
  <si>
    <t>Gujarat State Fe...</t>
  </si>
  <si>
    <t>Vision India Ser...</t>
  </si>
  <si>
    <t>New Delhi + 45 more</t>
  </si>
  <si>
    <t>Chettinad Cement...</t>
  </si>
  <si>
    <t>Etech Global Ser...</t>
  </si>
  <si>
    <t>Nacogdoches,Texas + 3 more</t>
  </si>
  <si>
    <t>Halonix Technolo...</t>
  </si>
  <si>
    <t>Noida,Uttar Pradesh + 28 more</t>
  </si>
  <si>
    <t>Imarque Solution...</t>
  </si>
  <si>
    <t>Invensis Technol...</t>
  </si>
  <si>
    <t>Hollister Medica...</t>
  </si>
  <si>
    <t>Illinois + 8 more</t>
  </si>
  <si>
    <t>Policyboss.com</t>
  </si>
  <si>
    <t>NielsenIQ</t>
  </si>
  <si>
    <t>Chicago + 12 more</t>
  </si>
  <si>
    <t>RV Solutions</t>
  </si>
  <si>
    <t>Techwave Consult...</t>
  </si>
  <si>
    <t>Houston,Texas + 1 more</t>
  </si>
  <si>
    <t>Fiat Chrysler Au...</t>
  </si>
  <si>
    <t>Trivium Educatio...</t>
  </si>
  <si>
    <t>(165 Reviews)</t>
  </si>
  <si>
    <t>Sales India</t>
  </si>
  <si>
    <t>Ahmedabad + 51 more</t>
  </si>
  <si>
    <t>Dee Piping Syste...</t>
  </si>
  <si>
    <t>Palwal,Haryana + 4 more</t>
  </si>
  <si>
    <t>Mobius Knowledge...</t>
  </si>
  <si>
    <t>Chennai</t>
  </si>
  <si>
    <t>Dixit Infotech S...</t>
  </si>
  <si>
    <t>Sentiss Pharma</t>
  </si>
  <si>
    <t>HPM Chemicals &amp; ...</t>
  </si>
  <si>
    <t>New Delhi + 31 more</t>
  </si>
  <si>
    <t>ProConnect Inte...</t>
  </si>
  <si>
    <t>Overnite Express</t>
  </si>
  <si>
    <t>CBSL</t>
  </si>
  <si>
    <t>Peregrine Guardi...</t>
  </si>
  <si>
    <t>RMC Readymix</t>
  </si>
  <si>
    <t>Pitambari Produc...</t>
  </si>
  <si>
    <t>Thane,Maharashtra + 22 more</t>
  </si>
  <si>
    <t>Mitra SK</t>
  </si>
  <si>
    <t>Tata Steel Proce...</t>
  </si>
  <si>
    <t>Kolkata + 23 more</t>
  </si>
  <si>
    <t>Pole To Win</t>
  </si>
  <si>
    <t>Los Angeles + 2 more</t>
  </si>
  <si>
    <t>Lincoln Pharmace...</t>
  </si>
  <si>
    <t>Lanxess</t>
  </si>
  <si>
    <t>Cologne + 12 more</t>
  </si>
  <si>
    <t>Woodland</t>
  </si>
  <si>
    <t>Quebec + 47 more</t>
  </si>
  <si>
    <t>Recipharm Pharma...</t>
  </si>
  <si>
    <t>Stockholm,Stockholm + 5 more</t>
  </si>
  <si>
    <t>Muthoot Homefin ...</t>
  </si>
  <si>
    <t>Apollo Gleneagle...</t>
  </si>
  <si>
    <t>Kolkata,West Bengal</t>
  </si>
  <si>
    <t>Home First Finan...</t>
  </si>
  <si>
    <t>Technicolor</t>
  </si>
  <si>
    <t>129 years old</t>
  </si>
  <si>
    <t>RedBus</t>
  </si>
  <si>
    <t>(164 Reviews)</t>
  </si>
  <si>
    <t>Bangalore,Karnataka + 12 more</t>
  </si>
  <si>
    <t>Onicra Credit Ra...</t>
  </si>
  <si>
    <t>Delhi/NCR,New Delhi + 33 more</t>
  </si>
  <si>
    <t>Calsoft</t>
  </si>
  <si>
    <t>San Jose,California + 2 more</t>
  </si>
  <si>
    <t>ZIM Laboratories</t>
  </si>
  <si>
    <t>Nagpur,Maharashtra + 6 more</t>
  </si>
  <si>
    <t>Puranik Builders</t>
  </si>
  <si>
    <t>Alghanim Interna...</t>
  </si>
  <si>
    <t>Kuwait City + 10 more</t>
  </si>
  <si>
    <t>Banswara Syntex</t>
  </si>
  <si>
    <t>Banswara,Rajasthan + 8 more</t>
  </si>
  <si>
    <t>MTR Foods</t>
  </si>
  <si>
    <t>RSM India</t>
  </si>
  <si>
    <t>Mayoor School</t>
  </si>
  <si>
    <t>Wsp Consultants ...</t>
  </si>
  <si>
    <t>Montreal + 8 more</t>
  </si>
  <si>
    <t>Prolifics Corpor...</t>
  </si>
  <si>
    <t>Orlando,Florida + 5 more</t>
  </si>
  <si>
    <t>Hartek Group</t>
  </si>
  <si>
    <t>Mohali,Punjab + 4 more</t>
  </si>
  <si>
    <t>H&amp;R Block</t>
  </si>
  <si>
    <t>Kansas City,Missouri + 5 more</t>
  </si>
  <si>
    <t>Cameo Corporate ...</t>
  </si>
  <si>
    <t>Infinx Healthcar...</t>
  </si>
  <si>
    <t>San Jose + 6 more</t>
  </si>
  <si>
    <t>Writer Informati...</t>
  </si>
  <si>
    <t>Mumbai + 21 more</t>
  </si>
  <si>
    <t>Bajaj Consumer C...</t>
  </si>
  <si>
    <t>Fingent</t>
  </si>
  <si>
    <t>ACG Worldwide</t>
  </si>
  <si>
    <t>TÃœV Rheinland</t>
  </si>
  <si>
    <t>(163 Reviews)</t>
  </si>
  <si>
    <t>Cologne + 33 more</t>
  </si>
  <si>
    <t>150 years old</t>
  </si>
  <si>
    <t>Caresoft Global</t>
  </si>
  <si>
    <t>Detroit,Michigan + 5 more</t>
  </si>
  <si>
    <t>Sakra World Hosp...</t>
  </si>
  <si>
    <t>TAL Manufacturin...</t>
  </si>
  <si>
    <t>Apex Group</t>
  </si>
  <si>
    <t>Hamilton + 8 more</t>
  </si>
  <si>
    <t>Peter England</t>
  </si>
  <si>
    <t>Londonderry + 69 more</t>
  </si>
  <si>
    <t>Fluentgrid</t>
  </si>
  <si>
    <t>Hyderabad/Secunderabad,Telangana + 23 more</t>
  </si>
  <si>
    <t>Nexteer Automoti...</t>
  </si>
  <si>
    <t>Auburn Hills,Michigan + 5 more</t>
  </si>
  <si>
    <t>Neilsoft</t>
  </si>
  <si>
    <t>Emirates Flight ...</t>
  </si>
  <si>
    <t>Par Formulations</t>
  </si>
  <si>
    <t>Verifacts Servic...</t>
  </si>
  <si>
    <t>Bengaluru + 6 more</t>
  </si>
  <si>
    <t>Dorf Ketal Chemi...</t>
  </si>
  <si>
    <t>Houston + 20 more</t>
  </si>
  <si>
    <t>Wishfin</t>
  </si>
  <si>
    <t>NOON.COM</t>
  </si>
  <si>
    <t>Burj Khalifa,Dubai + 10 more</t>
  </si>
  <si>
    <t>Zetwerk Manufact...</t>
  </si>
  <si>
    <t>Nippon India Mut...</t>
  </si>
  <si>
    <t>DSV - Global Tra...</t>
  </si>
  <si>
    <t>Hedehusene + 18 more</t>
  </si>
  <si>
    <t>Cure foods</t>
  </si>
  <si>
    <t>ISMT</t>
  </si>
  <si>
    <t>(162 Reviews)</t>
  </si>
  <si>
    <t>Pune,Maharashtra + 2 more</t>
  </si>
  <si>
    <t>Anudip Foundatio...</t>
  </si>
  <si>
    <t>Tejas Networks</t>
  </si>
  <si>
    <t>Bangalore,Karnataka + 14 more</t>
  </si>
  <si>
    <t>Liberty Shoes</t>
  </si>
  <si>
    <t>Securens System</t>
  </si>
  <si>
    <t>MEDOPHARM</t>
  </si>
  <si>
    <t>MARK EXHAUST SYS...</t>
  </si>
  <si>
    <t>Saudi Oger</t>
  </si>
  <si>
    <t>AISATS</t>
  </si>
  <si>
    <t>Cadsys</t>
  </si>
  <si>
    <t>Bravura Solution...</t>
  </si>
  <si>
    <t>E2logy Software ...</t>
  </si>
  <si>
    <t>Ahmedabad,Gujarat + 1 more</t>
  </si>
  <si>
    <t>Polestar Solutio...</t>
  </si>
  <si>
    <t>Zydus Hospital</t>
  </si>
  <si>
    <t>Azure Power</t>
  </si>
  <si>
    <t>Delhi,NCT + 13 more</t>
  </si>
  <si>
    <t>Presto Infosolut...</t>
  </si>
  <si>
    <t>Hotel Park Plaza</t>
  </si>
  <si>
    <t>London + 16 more</t>
  </si>
  <si>
    <t>Inspira Enterpri...</t>
  </si>
  <si>
    <t>American Tower C...</t>
  </si>
  <si>
    <t>Boston,MA + 27 more</t>
  </si>
  <si>
    <t>Parul University</t>
  </si>
  <si>
    <t>Vadodara/Baroda,Gujarat + 15 more</t>
  </si>
  <si>
    <t>Wipro HR Service...</t>
  </si>
  <si>
    <t>Continuum Manage...</t>
  </si>
  <si>
    <t>Tampa,Florida + 2 more</t>
  </si>
  <si>
    <t>Government of Ma...</t>
  </si>
  <si>
    <t>Toshiba</t>
  </si>
  <si>
    <t>Tokyo + 22 more</t>
  </si>
  <si>
    <t>147 years old</t>
  </si>
  <si>
    <t>Jagran Prakashan</t>
  </si>
  <si>
    <t>Kanpur + 42 more</t>
  </si>
  <si>
    <t>Ubisoft Entertai...</t>
  </si>
  <si>
    <t>Montreuil,Seine-saint-denis + 1 more</t>
  </si>
  <si>
    <t>Tata Metaliks</t>
  </si>
  <si>
    <t>(161 Reviews)</t>
  </si>
  <si>
    <t>CSIR</t>
  </si>
  <si>
    <t>Delhi/NCR,New Delhi + 28 more</t>
  </si>
  <si>
    <t>British Biologic...</t>
  </si>
  <si>
    <t>Bangalore/Bengaluru,Karnataka + 33 more</t>
  </si>
  <si>
    <t>Espire Infolabs</t>
  </si>
  <si>
    <t>Essar Power</t>
  </si>
  <si>
    <t>JoulestoWatts Bu...</t>
  </si>
  <si>
    <t>Concorde Motors</t>
  </si>
  <si>
    <t>MidasCare Pharma...</t>
  </si>
  <si>
    <t>Hardcastle Resta...</t>
  </si>
  <si>
    <t>Themis Medicare</t>
  </si>
  <si>
    <t>Veer-O-- Metals</t>
  </si>
  <si>
    <t>Rupa</t>
  </si>
  <si>
    <t>Silverskills</t>
  </si>
  <si>
    <t>Gurgaon/Gurugram,Haryana + 3 more</t>
  </si>
  <si>
    <t>St. John's Medic...</t>
  </si>
  <si>
    <t>Bhavani Industri...</t>
  </si>
  <si>
    <t>Bangalore/Bengaluru,Karnataka + 10 more</t>
  </si>
  <si>
    <t>LM Wind Power</t>
  </si>
  <si>
    <t>Kolding + 6 more</t>
  </si>
  <si>
    <t>Cyber Infrastruc...</t>
  </si>
  <si>
    <t>University of Pe...</t>
  </si>
  <si>
    <t>Dehradun,Uttarakhand + 7 more</t>
  </si>
  <si>
    <t>V-bazaar Retail</t>
  </si>
  <si>
    <t>Global Aluminium</t>
  </si>
  <si>
    <t>Hyderabad/Secunderabad + 4 more</t>
  </si>
  <si>
    <t>Stanley Black &amp; ...</t>
  </si>
  <si>
    <t>New Britain + 15 more</t>
  </si>
  <si>
    <t>179 years old</t>
  </si>
  <si>
    <t>Rooman Technolog...</t>
  </si>
  <si>
    <t>(160 Reviews)</t>
  </si>
  <si>
    <t>ASUS</t>
  </si>
  <si>
    <t>Beitou District,Taipei + 40 more</t>
  </si>
  <si>
    <t>Pace Power Syste...</t>
  </si>
  <si>
    <t>IREO</t>
  </si>
  <si>
    <t>Sangeetha Mobile</t>
  </si>
  <si>
    <t>Meenakshi Polyme...</t>
  </si>
  <si>
    <t>The Indian Hume ...</t>
  </si>
  <si>
    <t>Rochem Separatio...</t>
  </si>
  <si>
    <t>EASi</t>
  </si>
  <si>
    <t>Hanover,Maryland + 6 more</t>
  </si>
  <si>
    <t>SEW Infrastructu...</t>
  </si>
  <si>
    <t>QBurst Technolog...</t>
  </si>
  <si>
    <t>Chantilly,Virginia + 6 more</t>
  </si>
  <si>
    <t>SRMB SRIJAN</t>
  </si>
  <si>
    <t>Sri Gopikrishna ...</t>
  </si>
  <si>
    <t>Sabre</t>
  </si>
  <si>
    <t>Southlake,Texas + 6 more</t>
  </si>
  <si>
    <t>TIDC India</t>
  </si>
  <si>
    <t>Aptiv Components...</t>
  </si>
  <si>
    <t>Bengaluru/Bangalore + 8 more</t>
  </si>
  <si>
    <t>Welspun Floorin...</t>
  </si>
  <si>
    <t>Hyderabad + 13 more</t>
  </si>
  <si>
    <t>ICICI Foundation...</t>
  </si>
  <si>
    <t>Bose</t>
  </si>
  <si>
    <t>(159 Reviews)</t>
  </si>
  <si>
    <t>Framingham,Massachusetts + 24 more</t>
  </si>
  <si>
    <t>Hexagon Capabili...</t>
  </si>
  <si>
    <t>Stockholm + 2 more</t>
  </si>
  <si>
    <t>Amec Foster Whee...</t>
  </si>
  <si>
    <t>Aberdeen + 12 more</t>
  </si>
  <si>
    <t>Indian Metals &amp; ...</t>
  </si>
  <si>
    <t>Bhubaneswar,Odisha + 15 more</t>
  </si>
  <si>
    <t>Spacewood</t>
  </si>
  <si>
    <t>Nagpur,Maharashtra + 15 more</t>
  </si>
  <si>
    <t>Franchise India ...</t>
  </si>
  <si>
    <t>New Delhi,Delhi + 19 more</t>
  </si>
  <si>
    <t>Kalyani Forge</t>
  </si>
  <si>
    <t>Pune,Maharashtra + 1 more</t>
  </si>
  <si>
    <t>Kangaro Industri...</t>
  </si>
  <si>
    <t>Ludhiana,Punjab + 14 more</t>
  </si>
  <si>
    <t>Saama Technologi...</t>
  </si>
  <si>
    <t>Campbell,California + 2 more</t>
  </si>
  <si>
    <t>Kosamattam Finan...</t>
  </si>
  <si>
    <t>Kottayam,Kerala + 43 more</t>
  </si>
  <si>
    <t>Van Heusen</t>
  </si>
  <si>
    <t>New York + 50 more</t>
  </si>
  <si>
    <t>Garware Technica...</t>
  </si>
  <si>
    <t>Pune + 17 more</t>
  </si>
  <si>
    <t>Avis</t>
  </si>
  <si>
    <t>Parsippany,New Jersey + 18 more</t>
  </si>
  <si>
    <t>IOCL Refinery</t>
  </si>
  <si>
    <t>Å koda Auto Volks...</t>
  </si>
  <si>
    <t>L&amp;T Defence</t>
  </si>
  <si>
    <t>Mumbai + 10 more</t>
  </si>
  <si>
    <t>Toyota Tsusho</t>
  </si>
  <si>
    <t>Nagoya,Aichi + 14 more</t>
  </si>
  <si>
    <t>Atibir Industrie...</t>
  </si>
  <si>
    <t>(158 Reviews)</t>
  </si>
  <si>
    <t>Giridih,Jharkhand + 8 more</t>
  </si>
  <si>
    <t>AVL</t>
  </si>
  <si>
    <t>Graz + 9 more</t>
  </si>
  <si>
    <t>Samarth LifeScie...</t>
  </si>
  <si>
    <t>Asian Institute ...</t>
  </si>
  <si>
    <t>TAJSATS AIR CATE...</t>
  </si>
  <si>
    <t>CG Foods</t>
  </si>
  <si>
    <t>Lalitpur + 23 more</t>
  </si>
  <si>
    <t>OnMobile Global</t>
  </si>
  <si>
    <t>Bangalore + 9 more</t>
  </si>
  <si>
    <t>The Supreme Ind ...</t>
  </si>
  <si>
    <t>Titan Engineerin...</t>
  </si>
  <si>
    <t>Hosur + 3 more</t>
  </si>
  <si>
    <t>QA InfoTech</t>
  </si>
  <si>
    <t>Cavisson Systems</t>
  </si>
  <si>
    <t>Santa Clara,California</t>
  </si>
  <si>
    <t>GKB RX Lens</t>
  </si>
  <si>
    <t>Kolkata,West Bengal + 19 more</t>
  </si>
  <si>
    <t>IndiaCan</t>
  </si>
  <si>
    <t>Ict Sms</t>
  </si>
  <si>
    <t>Feedback Energy ...</t>
  </si>
  <si>
    <t>Gurgaon/Gurugram,Haryana + 26 more</t>
  </si>
  <si>
    <t>Grupo Antolin</t>
  </si>
  <si>
    <t>Burgos,Burgos + 10 more</t>
  </si>
  <si>
    <t>Tata Housing Dev...</t>
  </si>
  <si>
    <t>Northcorp Softwa...</t>
  </si>
  <si>
    <t>NACL Industries</t>
  </si>
  <si>
    <t>Data-Core System...</t>
  </si>
  <si>
    <t>Bristol + 6 more</t>
  </si>
  <si>
    <t>Saksoft</t>
  </si>
  <si>
    <t>(157 Reviews)</t>
  </si>
  <si>
    <t>Reliance Cement ...</t>
  </si>
  <si>
    <t>Kathmandu + 23 more</t>
  </si>
  <si>
    <t>Baramati Agro</t>
  </si>
  <si>
    <t>ShopX</t>
  </si>
  <si>
    <t>Namaste India Fo...</t>
  </si>
  <si>
    <t>Kanpur,Uttar Pradesh + 17 more</t>
  </si>
  <si>
    <t>Sterling Talent ...</t>
  </si>
  <si>
    <t>Bothell,Washington + 1 more</t>
  </si>
  <si>
    <t>R.V.R. PROJECTS</t>
  </si>
  <si>
    <t>Visakhapatnam/Vizag,Andhra Pradesh + 24 more</t>
  </si>
  <si>
    <t>Hindustan Field ...</t>
  </si>
  <si>
    <t>Johannesburg,Gauteng + 38 more</t>
  </si>
  <si>
    <t>Microsense</t>
  </si>
  <si>
    <t>Collegeville,Pennsylvania + 24 more</t>
  </si>
  <si>
    <t>Cogencis Informa...</t>
  </si>
  <si>
    <t>Mumbai + 4 more</t>
  </si>
  <si>
    <t>SHV Energy</t>
  </si>
  <si>
    <t>Hoofddorp + 19 more</t>
  </si>
  <si>
    <t>Canvera</t>
  </si>
  <si>
    <t>Merck Life Scien...</t>
  </si>
  <si>
    <t>354 years old</t>
  </si>
  <si>
    <t>Mobiloitte Techn...</t>
  </si>
  <si>
    <t>Delhi/NCR,Delhi + 2 more</t>
  </si>
  <si>
    <t>Onida</t>
  </si>
  <si>
    <t>Uneecops Technol...</t>
  </si>
  <si>
    <t>Mas Callnet</t>
  </si>
  <si>
    <t>Radheya Machinin...</t>
  </si>
  <si>
    <t>SLMG Beverages</t>
  </si>
  <si>
    <t>Lucknow + 19 more</t>
  </si>
  <si>
    <t>UBS Business Sol...</t>
  </si>
  <si>
    <t>Pune + 3 more</t>
  </si>
  <si>
    <t>Sungard Availabi...</t>
  </si>
  <si>
    <t>Jacksonville,Florida</t>
  </si>
  <si>
    <t>Globtier Infotec...</t>
  </si>
  <si>
    <t>(156 Reviews)</t>
  </si>
  <si>
    <t>Noida,Uttar Pradesh + 25 more</t>
  </si>
  <si>
    <t>Encube Ethicals</t>
  </si>
  <si>
    <t>Sahajanand Laser...</t>
  </si>
  <si>
    <t>Gandhinagar,Gujarat + 15 more</t>
  </si>
  <si>
    <t>Unibic Foods</t>
  </si>
  <si>
    <t>Bangalore + 30 more</t>
  </si>
  <si>
    <t>Shaily Engineeri...</t>
  </si>
  <si>
    <t>Vadodara/Baroda,Gujarat + 4 more</t>
  </si>
  <si>
    <t>Trackon Courier</t>
  </si>
  <si>
    <t>Acme Generics LL...</t>
  </si>
  <si>
    <t>Baddi,Himachal Pradesh + 11 more</t>
  </si>
  <si>
    <t>Gtpl Hathway</t>
  </si>
  <si>
    <t>Wow Momo Foods</t>
  </si>
  <si>
    <t>Sanjeev Auto Par...</t>
  </si>
  <si>
    <t>Aurangabad,Maharashtra</t>
  </si>
  <si>
    <t>Ordnance Factory</t>
  </si>
  <si>
    <t>Kolkata + 21 more</t>
  </si>
  <si>
    <t>247 years old</t>
  </si>
  <si>
    <t>50k-1 Lakh Employees (Global)</t>
  </si>
  <si>
    <t>Lalitha Jeweller...</t>
  </si>
  <si>
    <t>SALARPURIA SATTV...</t>
  </si>
  <si>
    <t>TRF</t>
  </si>
  <si>
    <t>Jamshedpur,Jharkhand + 13 more</t>
  </si>
  <si>
    <t>Allengers Medica...</t>
  </si>
  <si>
    <t>Chandigarh,Haryana + 28 more</t>
  </si>
  <si>
    <t>Elin Appliances</t>
  </si>
  <si>
    <t>Ghaziabad,Uttar Pradesh + 9 more</t>
  </si>
  <si>
    <t>Hitech Digital</t>
  </si>
  <si>
    <t>Ahmedabad,Gujarat + 12 more</t>
  </si>
  <si>
    <t>UAE Exchange</t>
  </si>
  <si>
    <t>Abu Dhabi,Abu Dhabi + 37 more</t>
  </si>
  <si>
    <t>TRINAMIX</t>
  </si>
  <si>
    <t>(155 Reviews)</t>
  </si>
  <si>
    <t>Save the Childre...</t>
  </si>
  <si>
    <t>Fairfield + 29 more</t>
  </si>
  <si>
    <t>TJSB Sahakari Ba...</t>
  </si>
  <si>
    <t>Thane + 25 more</t>
  </si>
  <si>
    <t>Oerlikon Grazian...</t>
  </si>
  <si>
    <t>Pfaffikon + 8 more</t>
  </si>
  <si>
    <t>Nexval Infotech</t>
  </si>
  <si>
    <t>Cactus Communica...</t>
  </si>
  <si>
    <t>US Tech Solution...</t>
  </si>
  <si>
    <t>New Jersey,New Jersey + 9 more</t>
  </si>
  <si>
    <t>Cremica Food Ind...</t>
  </si>
  <si>
    <t>Super Auto Forge</t>
  </si>
  <si>
    <t>IndustryBuying.c...</t>
  </si>
  <si>
    <t>Delhi,NCT + 11 more</t>
  </si>
  <si>
    <t>MAN Truck &amp; Bus</t>
  </si>
  <si>
    <t>Munich,Munich + 16 more</t>
  </si>
  <si>
    <t>HealthifyMe</t>
  </si>
  <si>
    <t>Abbott Nutrition...</t>
  </si>
  <si>
    <t>Chicago,Illinois + 36 more</t>
  </si>
  <si>
    <t>Ashok Iron Works</t>
  </si>
  <si>
    <t>Belagavi/Belgaum,Karnataka + 2 more</t>
  </si>
  <si>
    <t>Ace Designers</t>
  </si>
  <si>
    <t>Alkyl Amines</t>
  </si>
  <si>
    <t>Archirodon</t>
  </si>
  <si>
    <t>Dordrecht,South Holland + 14 more</t>
  </si>
  <si>
    <t>Bnp Paribas Secu...</t>
  </si>
  <si>
    <t>Pantin + 5 more</t>
  </si>
  <si>
    <t>Yakult Danone In...</t>
  </si>
  <si>
    <t>New Delhi + 16 more</t>
  </si>
  <si>
    <t>Plada Infotech S...</t>
  </si>
  <si>
    <t>Tuaman Engineeri...</t>
  </si>
  <si>
    <t>Flash Viven Mach...</t>
  </si>
  <si>
    <t>New Delhi</t>
  </si>
  <si>
    <t>Sanoh</t>
  </si>
  <si>
    <t>Tokyo + 13 more</t>
  </si>
  <si>
    <t>Gi Group</t>
  </si>
  <si>
    <t>Milan,Milan + 34 more</t>
  </si>
  <si>
    <t>Sonalika Group o...</t>
  </si>
  <si>
    <t>Hoshiarpur + 28 more</t>
  </si>
  <si>
    <t>Al Fara'a Group</t>
  </si>
  <si>
    <t>Al Ain,Abu Dhabi + 10 more</t>
  </si>
  <si>
    <t>World Vision</t>
  </si>
  <si>
    <t>(154 Reviews)</t>
  </si>
  <si>
    <t>Monrovia,California + 49 more</t>
  </si>
  <si>
    <t>BARC</t>
  </si>
  <si>
    <t>IKF Finance</t>
  </si>
  <si>
    <t>Flipkart Health+</t>
  </si>
  <si>
    <t>Ritz-Carlton</t>
  </si>
  <si>
    <t>Maryland + 12 more</t>
  </si>
  <si>
    <t>Agarwal Packers ...</t>
  </si>
  <si>
    <t>MBL Infrastructu...</t>
  </si>
  <si>
    <t>Sheraton Hotels ...</t>
  </si>
  <si>
    <t>Bethesda,Maryland + 16 more</t>
  </si>
  <si>
    <t>Towell Engineeri...</t>
  </si>
  <si>
    <t>Muscat + 8 more</t>
  </si>
  <si>
    <t>Greentech Indust...</t>
  </si>
  <si>
    <t>Naidupet Mandal,Andhra Pradesh + 3 more</t>
  </si>
  <si>
    <t>Asia-Pacific Ins...</t>
  </si>
  <si>
    <t>Neon Laboratorie...</t>
  </si>
  <si>
    <t>e-Procurement Te...</t>
  </si>
  <si>
    <t>Charak Pharma</t>
  </si>
  <si>
    <t>Shubhalakshmi Po...</t>
  </si>
  <si>
    <t>Kauvery Hospital</t>
  </si>
  <si>
    <t>Chennai,Tamil Nadu + 10 more</t>
  </si>
  <si>
    <t>Puzzolana Machin...</t>
  </si>
  <si>
    <t>Carzonrent</t>
  </si>
  <si>
    <t>R L Fine Chem</t>
  </si>
  <si>
    <t>Scope eKnowledge...</t>
  </si>
  <si>
    <t>Vedang Radio Tec...</t>
  </si>
  <si>
    <t>Cipla Health</t>
  </si>
  <si>
    <t>ScoreMe Solution...</t>
  </si>
  <si>
    <t>Gurgaon/Gurugram + 1 more</t>
  </si>
  <si>
    <t>The Co-operative...</t>
  </si>
  <si>
    <t>Manchester,Greater Manchester + 73 more</t>
  </si>
  <si>
    <t>The Saraswat Co-...</t>
  </si>
  <si>
    <t>Bony Polymers</t>
  </si>
  <si>
    <t>(153 Reviews)</t>
  </si>
  <si>
    <t>Touchstone Educa...</t>
  </si>
  <si>
    <t>Chandigarh + 23 more</t>
  </si>
  <si>
    <t>Flexituff Ventu...</t>
  </si>
  <si>
    <t>Pithampur,Madhya Pradesh + 10 more</t>
  </si>
  <si>
    <t>Satguru Travels ...</t>
  </si>
  <si>
    <t>Dubai + 20 more</t>
  </si>
  <si>
    <t>Ratnamani Metals...</t>
  </si>
  <si>
    <t>Sequel Logistics</t>
  </si>
  <si>
    <t>Raj Petro Specia...</t>
  </si>
  <si>
    <t>Jindal Industrie...</t>
  </si>
  <si>
    <t>Symphony</t>
  </si>
  <si>
    <t>Palo Alto,California + 44 more</t>
  </si>
  <si>
    <t>Qdegrees Service...</t>
  </si>
  <si>
    <t>Jaipur,Rajasthan + 22 more</t>
  </si>
  <si>
    <t>Himadri Speciali...</t>
  </si>
  <si>
    <t>The New India As...</t>
  </si>
  <si>
    <t>AL YAMAMA COMPAN...</t>
  </si>
  <si>
    <t>Dammam + 12 more</t>
  </si>
  <si>
    <t>Cenveo Publisher...</t>
  </si>
  <si>
    <t>Richmond,Verginia + 5 more</t>
  </si>
  <si>
    <t>Carraro</t>
  </si>
  <si>
    <t>Campodarsego,Padua + 1 more</t>
  </si>
  <si>
    <t>Kalkine</t>
  </si>
  <si>
    <t>Sydney + 1 more</t>
  </si>
  <si>
    <t>Hipad Technology...</t>
  </si>
  <si>
    <t>RelianceSMART.in</t>
  </si>
  <si>
    <t>Mumbai + 73 more</t>
  </si>
  <si>
    <t>PULSUS HealthTec...</t>
  </si>
  <si>
    <t>London + 3 more</t>
  </si>
  <si>
    <t>Baxter Pharmaceu...</t>
  </si>
  <si>
    <t>Deerfield + 4 more</t>
  </si>
  <si>
    <t>Omega Healthcare...</t>
  </si>
  <si>
    <t>Bengaluru/Bangalore + 4 more</t>
  </si>
  <si>
    <t>In Time Tec Visi...</t>
  </si>
  <si>
    <t>Meridian,ID + 2 more</t>
  </si>
  <si>
    <t>GSPANN Technolog...</t>
  </si>
  <si>
    <t>Milpitas,California + 4 more</t>
  </si>
  <si>
    <t>Nidec</t>
  </si>
  <si>
    <t>Kyoto + 12 more</t>
  </si>
  <si>
    <t>Kamineni Hospita...</t>
  </si>
  <si>
    <t>(152 Reviews)</t>
  </si>
  <si>
    <t>DataMetica</t>
  </si>
  <si>
    <t>Pune,Maharashtra</t>
  </si>
  <si>
    <t>Ferromatik Milac...</t>
  </si>
  <si>
    <t>Wagh Bakri Tea G...</t>
  </si>
  <si>
    <t>Mol Information ...</t>
  </si>
  <si>
    <t>Kolkata + 5 more</t>
  </si>
  <si>
    <t>Balasore Alloys</t>
  </si>
  <si>
    <t>Balasore,Odisha + 10 more</t>
  </si>
  <si>
    <t>Jindal Power</t>
  </si>
  <si>
    <t>New Delhi + 13 more</t>
  </si>
  <si>
    <t>Aris Global Soft...</t>
  </si>
  <si>
    <t>Miami,Florida + 1 more</t>
  </si>
  <si>
    <t>Steelman Telecom</t>
  </si>
  <si>
    <t>Kolkata,West Bengal + 26 more</t>
  </si>
  <si>
    <t>International Au...</t>
  </si>
  <si>
    <t>Southfield + 6 more</t>
  </si>
  <si>
    <t>ETV Network</t>
  </si>
  <si>
    <t>Hyderabad/Secunderabad,Telangana + 10 more</t>
  </si>
  <si>
    <t>Voylla</t>
  </si>
  <si>
    <t>Jaipur,Rajasthan + 39 more</t>
  </si>
  <si>
    <t>Akbar Travels</t>
  </si>
  <si>
    <t>Dishman Carbogen...</t>
  </si>
  <si>
    <t>Bubendorf + 2 more</t>
  </si>
  <si>
    <t>BIC Contracting</t>
  </si>
  <si>
    <t>Dubai + 10 more</t>
  </si>
  <si>
    <t>APOLLO POWER SYS...</t>
  </si>
  <si>
    <t>Gufic Bioscience...</t>
  </si>
  <si>
    <t>(151 Reviews)</t>
  </si>
  <si>
    <t>Affiliated Compu...</t>
  </si>
  <si>
    <t>Dallas + 10 more</t>
  </si>
  <si>
    <t>Nuberg Engineeri...</t>
  </si>
  <si>
    <t>Midco</t>
  </si>
  <si>
    <t>Sioux Falls + 28 more</t>
  </si>
  <si>
    <t>Polyplex</t>
  </si>
  <si>
    <t>Corporate Infote...</t>
  </si>
  <si>
    <t>Damco Solutions</t>
  </si>
  <si>
    <t>Princeton,New Jersey + 14 more</t>
  </si>
  <si>
    <t>AIG Business Sol...</t>
  </si>
  <si>
    <t>Brinton Pharmace...</t>
  </si>
  <si>
    <t>Jyoti Structures</t>
  </si>
  <si>
    <t>Mumbai + 27 more</t>
  </si>
  <si>
    <t>Creamline Dairy ...</t>
  </si>
  <si>
    <t>Gravita</t>
  </si>
  <si>
    <t>Jaipur,Rajasthan + 9 more</t>
  </si>
  <si>
    <t>Axles India</t>
  </si>
  <si>
    <t>Impresario Enter...</t>
  </si>
  <si>
    <t>Alcatel-Lucent</t>
  </si>
  <si>
    <t>Boulogne Billancourt Cedex + 18 more</t>
  </si>
  <si>
    <t>Network 18</t>
  </si>
  <si>
    <t>Film / Music / Entertainment</t>
  </si>
  <si>
    <t>Vyom Labs</t>
  </si>
  <si>
    <t>The Professional...</t>
  </si>
  <si>
    <t>Navi Mumbai,Maharashtra + 41 more</t>
  </si>
  <si>
    <t>Confidence Petro...</t>
  </si>
  <si>
    <t>Jain University</t>
  </si>
  <si>
    <t>Bangalore + 7 more</t>
  </si>
  <si>
    <t>SEED Infotech</t>
  </si>
  <si>
    <t>IMC</t>
  </si>
  <si>
    <t>Reliance Petrole...</t>
  </si>
  <si>
    <t>Ahemdabad + 27 more</t>
  </si>
  <si>
    <t>Nuclear Power Co...</t>
  </si>
  <si>
    <t>Apollo Medskills</t>
  </si>
  <si>
    <t>Freshworks</t>
  </si>
  <si>
    <t>San Mateo,California + 13 more</t>
  </si>
  <si>
    <t>Rajiv Gandhi Can...</t>
  </si>
  <si>
    <t>Delhi/NCR,Delhi + 1 more</t>
  </si>
  <si>
    <t>SRM Technologies...</t>
  </si>
  <si>
    <t>Sanjay Ghodawat ...</t>
  </si>
  <si>
    <t>Kolhapur + 9 more</t>
  </si>
  <si>
    <t>TELUS Internatio...</t>
  </si>
  <si>
    <t>Pasig City + 5 more</t>
  </si>
  <si>
    <t>Rapido</t>
  </si>
  <si>
    <t>Bangalore,Karnataka + 37 more</t>
  </si>
  <si>
    <t>Publicis</t>
  </si>
  <si>
    <t>Paris + 11 more</t>
  </si>
  <si>
    <t>Nuance Communica...</t>
  </si>
  <si>
    <t>Burlington,Massachusetts + 11 more</t>
  </si>
  <si>
    <t>Incred Finance</t>
  </si>
  <si>
    <t>Galore Networks</t>
  </si>
  <si>
    <t>(150 Reviews)</t>
  </si>
  <si>
    <t>Lokesh Machines</t>
  </si>
  <si>
    <t>Doubletree By Hi...</t>
  </si>
  <si>
    <t>Virginia + 16 more</t>
  </si>
  <si>
    <t>Oil India</t>
  </si>
  <si>
    <t>Newgen Knowledge...</t>
  </si>
  <si>
    <t>Shreya Life Scie...</t>
  </si>
  <si>
    <t>Mytrah Energy</t>
  </si>
  <si>
    <t>Marathon Realty</t>
  </si>
  <si>
    <t>Mumbai + 5 more</t>
  </si>
  <si>
    <t>Future Consumer</t>
  </si>
  <si>
    <t>CignaTTk Health ...</t>
  </si>
  <si>
    <t>Techavera Soluti...</t>
  </si>
  <si>
    <t>Noida + 2 more</t>
  </si>
  <si>
    <t>Dixcy Textiles</t>
  </si>
  <si>
    <t>Geetanjali Medic...</t>
  </si>
  <si>
    <t>Udaipur,Rajasthan + 15 more</t>
  </si>
  <si>
    <t>Piramal Foundati...</t>
  </si>
  <si>
    <t>Netmeds.com</t>
  </si>
  <si>
    <t>Ibis</t>
  </si>
  <si>
    <t>Gurgaon/Gurugram + 19 more</t>
  </si>
  <si>
    <t>Futuresoft Solut...</t>
  </si>
  <si>
    <t>New Delhi + 15 more</t>
  </si>
  <si>
    <t>CapeStart</t>
  </si>
  <si>
    <t>Cambridge,MA + 1 more</t>
  </si>
  <si>
    <t>Faiveley Transpo...</t>
  </si>
  <si>
    <t>Pittsburgh + 11 more</t>
  </si>
  <si>
    <t>London Stock Exc...</t>
  </si>
  <si>
    <t>324 years old</t>
  </si>
  <si>
    <t>Monsanto</t>
  </si>
  <si>
    <t>St. Louis + 28 more</t>
  </si>
  <si>
    <t>Rakuten</t>
  </si>
  <si>
    <t>San Mateo,California + 4 more</t>
  </si>
  <si>
    <t>S&amp;P Capital IQ</t>
  </si>
  <si>
    <t>(149 Reviews)</t>
  </si>
  <si>
    <t>Festo</t>
  </si>
  <si>
    <t>Daelim Industria...</t>
  </si>
  <si>
    <t>PPD</t>
  </si>
  <si>
    <t>Wilmington,North Carolina + 7 more</t>
  </si>
  <si>
    <t>Brawn Laboratori...</t>
  </si>
  <si>
    <t>Delhi/NCR,New Delhi + 7 more</t>
  </si>
  <si>
    <t>Kalyani Motors</t>
  </si>
  <si>
    <t>Indian Steel Cor...</t>
  </si>
  <si>
    <t>Indore,Madhya Pradesh + 7 more</t>
  </si>
  <si>
    <t>JNET Technologie...</t>
  </si>
  <si>
    <t>Jay Ushin</t>
  </si>
  <si>
    <t>International Tr...</t>
  </si>
  <si>
    <t>VisionTek</t>
  </si>
  <si>
    <t>Hyderabad/Secunderabad,Telangana + 15 more</t>
  </si>
  <si>
    <t>Pierian Services</t>
  </si>
  <si>
    <t>Suresh Surana &amp; ...</t>
  </si>
  <si>
    <t>Himalaya Herbal ...</t>
  </si>
  <si>
    <t>Beauty &amp; Personal Care</t>
  </si>
  <si>
    <t>Micromatic Machi...</t>
  </si>
  <si>
    <t>Bengaluru + 25 more</t>
  </si>
  <si>
    <t>BYJU'S Exam Prep</t>
  </si>
  <si>
    <t>NatWest Markets</t>
  </si>
  <si>
    <t>Edinburgh + 4 more</t>
  </si>
  <si>
    <t>Loadshare Networ...</t>
  </si>
  <si>
    <t>Carnival Cinemas</t>
  </si>
  <si>
    <t>HCL Infotech</t>
  </si>
  <si>
    <t>Noida + 23 more</t>
  </si>
  <si>
    <t>Synopsys</t>
  </si>
  <si>
    <t>Mountain View,California + 8 more</t>
  </si>
  <si>
    <t>The Phoenix Mill...</t>
  </si>
  <si>
    <t>(148 Reviews)</t>
  </si>
  <si>
    <t>Hashedin By Delo...</t>
  </si>
  <si>
    <t>Shriram Fortune ...</t>
  </si>
  <si>
    <t>Chennai,Tamil Nadu + 70 more</t>
  </si>
  <si>
    <t>Galaxy Weblinks</t>
  </si>
  <si>
    <t>Smc Insurance Br...</t>
  </si>
  <si>
    <t>Wings Biotech</t>
  </si>
  <si>
    <t>Delhi/NCR,Delhi + 26 more</t>
  </si>
  <si>
    <t>Muthoot Capital ...</t>
  </si>
  <si>
    <t>Kochi/Cochin,Kerala + 50 more</t>
  </si>
  <si>
    <t>KJS Cement</t>
  </si>
  <si>
    <t>Satna,Madhya Pradesh + 16 more</t>
  </si>
  <si>
    <t>Indchemie Health...</t>
  </si>
  <si>
    <t>KK Spun Pipes</t>
  </si>
  <si>
    <t>Faridabad,Haryana + 14 more</t>
  </si>
  <si>
    <t>Cargo Service Ce...</t>
  </si>
  <si>
    <t>Solitaire World</t>
  </si>
  <si>
    <t>Advantum Health</t>
  </si>
  <si>
    <t>Louisville,Kentucky + 2 more</t>
  </si>
  <si>
    <t>Travelex</t>
  </si>
  <si>
    <t>London + 7 more</t>
  </si>
  <si>
    <t>Siemens Healthin...</t>
  </si>
  <si>
    <t>Erlangen + 11 more</t>
  </si>
  <si>
    <t>inTarvo Technolo...</t>
  </si>
  <si>
    <t>(147 Reviews)</t>
  </si>
  <si>
    <t>Hindustan Latex ...</t>
  </si>
  <si>
    <t>Noida,Uttar Pradesh + 37 more</t>
  </si>
  <si>
    <t>QX</t>
  </si>
  <si>
    <t>Skipton,North Yorkshire + 3 more</t>
  </si>
  <si>
    <t>Brink's</t>
  </si>
  <si>
    <t>Farmers Branch,Texas + 29 more</t>
  </si>
  <si>
    <t>CNS Comnet</t>
  </si>
  <si>
    <t>Kimberly-Clark</t>
  </si>
  <si>
    <t>Irving,Texas + 32 more</t>
  </si>
  <si>
    <t>Technofab Engine...</t>
  </si>
  <si>
    <t>Sudhir Power</t>
  </si>
  <si>
    <t>Amcor Flexibles ...</t>
  </si>
  <si>
    <t>Melbourne,Victoria + 11 more</t>
  </si>
  <si>
    <t>ATC Telecom Infr...</t>
  </si>
  <si>
    <t>Anunta Technolog...</t>
  </si>
  <si>
    <t>Odessa</t>
  </si>
  <si>
    <t>Philadelphia + 1 more</t>
  </si>
  <si>
    <t>AGI Glaspac</t>
  </si>
  <si>
    <t>Poorvika Mobiles</t>
  </si>
  <si>
    <t>Citykart Retail</t>
  </si>
  <si>
    <t>Delhi,NCT + 34 more</t>
  </si>
  <si>
    <t>Arjas Steel</t>
  </si>
  <si>
    <t>Bengaluru,,Karnataka + 5 more</t>
  </si>
  <si>
    <t>Toothsi</t>
  </si>
  <si>
    <t>Vishay Component...</t>
  </si>
  <si>
    <t>Search ResultsWeb ResultsMalvern,Pennsylvania + 4 more</t>
  </si>
  <si>
    <t>Naandi Foundatio...</t>
  </si>
  <si>
    <t>(146 Reviews)</t>
  </si>
  <si>
    <t>A.O. Smith</t>
  </si>
  <si>
    <t>Milwaukee + 26 more</t>
  </si>
  <si>
    <t>148 years old</t>
  </si>
  <si>
    <t>Excelra Knowledg...</t>
  </si>
  <si>
    <t>Hyderabad,Telangana + 6 more</t>
  </si>
  <si>
    <t>Preethi Kitchen ...</t>
  </si>
  <si>
    <t>Dishman Pharmace...</t>
  </si>
  <si>
    <t>Ahmedabad + 6 more</t>
  </si>
  <si>
    <t>Lloyd Electric &amp;...</t>
  </si>
  <si>
    <t>Emirates NBD</t>
  </si>
  <si>
    <t>Dubai,Dubai + 8 more</t>
  </si>
  <si>
    <t>Miracle Software...</t>
  </si>
  <si>
    <t>Novi + 5 more</t>
  </si>
  <si>
    <t>RG Stone Urology...</t>
  </si>
  <si>
    <t>Magma Housing Fi...</t>
  </si>
  <si>
    <t>Kolkata,West Bengal + 54 more</t>
  </si>
  <si>
    <t>Ford Business Se...</t>
  </si>
  <si>
    <t>Mitsubishi Eleva...</t>
  </si>
  <si>
    <t>Tokyo + 18 more</t>
  </si>
  <si>
    <t>RASI SEEDS</t>
  </si>
  <si>
    <t>Salem,Tamil Nadu + 46 more</t>
  </si>
  <si>
    <t>Zee Learn</t>
  </si>
  <si>
    <t>Encora</t>
  </si>
  <si>
    <t>Scottsdale,AZ + 7 more</t>
  </si>
  <si>
    <t>Millennium Engin...</t>
  </si>
  <si>
    <t>Vindhya e-Info M...</t>
  </si>
  <si>
    <t>Mindteck</t>
  </si>
  <si>
    <t>Vishvaraj Infras...</t>
  </si>
  <si>
    <t>Gallagher Servic...</t>
  </si>
  <si>
    <t>Balajee Group</t>
  </si>
  <si>
    <t>Shriram Finance</t>
  </si>
  <si>
    <t>Mumbai + 49 more</t>
  </si>
  <si>
    <t>Aquity Solutions</t>
  </si>
  <si>
    <t>Cary + 9 more</t>
  </si>
  <si>
    <t>Nandi Toyota</t>
  </si>
  <si>
    <t>Bengaluru,Karnataka + 2 more</t>
  </si>
  <si>
    <t>Bengaluru,Karnataka</t>
  </si>
  <si>
    <t>Paladion Network...</t>
  </si>
  <si>
    <t>BharatPe</t>
  </si>
  <si>
    <t>Bangalore,Karnataka + 38 more</t>
  </si>
  <si>
    <t>Anglo-Eastern Sh...</t>
  </si>
  <si>
    <t>(145 Reviews)</t>
  </si>
  <si>
    <t>Kowloon + 6 more</t>
  </si>
  <si>
    <t>Forbes &amp; Company</t>
  </si>
  <si>
    <t>257 years old</t>
  </si>
  <si>
    <t>ecare India</t>
  </si>
  <si>
    <t>COMSTAR AUTOMOTI...</t>
  </si>
  <si>
    <t>Chengalpattu,Tamil Nadu + 2 more</t>
  </si>
  <si>
    <t>ISRO Satellite C...</t>
  </si>
  <si>
    <t>Bengaluru + 11 more</t>
  </si>
  <si>
    <t>Gujarat Alkalies...</t>
  </si>
  <si>
    <t>Bharuch,Gujarat + 4 more</t>
  </si>
  <si>
    <t>Gojavas</t>
  </si>
  <si>
    <t>Gurgaon,Haryana + 45 more</t>
  </si>
  <si>
    <t>KWALITY DAIRY (I...</t>
  </si>
  <si>
    <t>B4S Solutions</t>
  </si>
  <si>
    <t>Ghaziabad,Uttar Pradesh + 34 more</t>
  </si>
  <si>
    <t>Nippon Express</t>
  </si>
  <si>
    <t>Tokyo,Tokyo + 25 more</t>
  </si>
  <si>
    <t>D'Decor Home Fab...</t>
  </si>
  <si>
    <t>Cooper-Standard ...</t>
  </si>
  <si>
    <t>Northville,Michigan + 10 more</t>
  </si>
  <si>
    <t>Harley-Davidson</t>
  </si>
  <si>
    <t>Milwaukee,Wisconsin + 25 more</t>
  </si>
  <si>
    <t>IFB Automotive</t>
  </si>
  <si>
    <t>Four Seasons Hot...</t>
  </si>
  <si>
    <t>Toronto,Ontario + 17 more</t>
  </si>
  <si>
    <t>Western Union</t>
  </si>
  <si>
    <t>Denver,Colorado + 14 more</t>
  </si>
  <si>
    <t>171 years old</t>
  </si>
  <si>
    <t>Arya Omnitalk Wi...</t>
  </si>
  <si>
    <t>Padmini VNA Mech...</t>
  </si>
  <si>
    <t>IM Gears</t>
  </si>
  <si>
    <t>Chennai + 3 more</t>
  </si>
  <si>
    <t>Andhra Pradesh S...</t>
  </si>
  <si>
    <t>Vijayawada + 22 more</t>
  </si>
  <si>
    <t>Technosoft Engin...</t>
  </si>
  <si>
    <t>Thane,Maharashtra + 2 more</t>
  </si>
  <si>
    <t>Microlink Soluti...</t>
  </si>
  <si>
    <t>Vacmet India</t>
  </si>
  <si>
    <t>Agra,Uttar Pradesh + 10 more</t>
  </si>
  <si>
    <t>Chennai Petroleu...</t>
  </si>
  <si>
    <t>VERITY GLOBAL SO...</t>
  </si>
  <si>
    <t>Kanpur Fertilize...</t>
  </si>
  <si>
    <t>Kanpur + 13 more</t>
  </si>
  <si>
    <t>Petpooja</t>
  </si>
  <si>
    <t>Ahmedabad + 20 more</t>
  </si>
  <si>
    <t>SpeedLabs</t>
  </si>
  <si>
    <t>Gangar Eyenation</t>
  </si>
  <si>
    <t>OodlesTechnologi...</t>
  </si>
  <si>
    <t>Adhunik Metaliks</t>
  </si>
  <si>
    <t>Micro Plastics</t>
  </si>
  <si>
    <t>Bengaluru/Bangalore,Karnataka + 7 more</t>
  </si>
  <si>
    <t>Pitney Bowes</t>
  </si>
  <si>
    <t>(144 Reviews)</t>
  </si>
  <si>
    <t>Stamford + 10 more</t>
  </si>
  <si>
    <t>GS Lab</t>
  </si>
  <si>
    <t>Nayati Hospital</t>
  </si>
  <si>
    <t>Netenrich Techno...</t>
  </si>
  <si>
    <t>San Jose,California + 4 more</t>
  </si>
  <si>
    <t>MSP Steel &amp; Powe...</t>
  </si>
  <si>
    <t>Resonance Eduven...</t>
  </si>
  <si>
    <t>Kota,Rajasthan + 28 more</t>
  </si>
  <si>
    <t>MNC Group</t>
  </si>
  <si>
    <t>Jakarta + 31 more</t>
  </si>
  <si>
    <t>IPSoft</t>
  </si>
  <si>
    <t>Jaypee Hotels</t>
  </si>
  <si>
    <t>Delhi/NCR,Delhi + 11 more</t>
  </si>
  <si>
    <t>Della Adventure ...</t>
  </si>
  <si>
    <t>Lonavla + 9 more</t>
  </si>
  <si>
    <t>AppInventiv Tech...</t>
  </si>
  <si>
    <t>Path Infotech</t>
  </si>
  <si>
    <t>SMR Automotive S...</t>
  </si>
  <si>
    <t>Stuttgart + 14 more</t>
  </si>
  <si>
    <t>BLS Internationa...</t>
  </si>
  <si>
    <t>Healthians</t>
  </si>
  <si>
    <t>Gurgaon,Haryana + 20 more</t>
  </si>
  <si>
    <t>Income Tax Depar...</t>
  </si>
  <si>
    <t>Perkins</t>
  </si>
  <si>
    <t>Emerson Electric...</t>
  </si>
  <si>
    <t>St Louis,Missouri + 20 more</t>
  </si>
  <si>
    <t>Kronos Solutions</t>
  </si>
  <si>
    <t>Lowell,Massachusetts + 1 more</t>
  </si>
  <si>
    <t>Bellsonica Auto ...</t>
  </si>
  <si>
    <t>Datamatics Busin...</t>
  </si>
  <si>
    <t>Mumbai + 3 more</t>
  </si>
  <si>
    <t>Walsons Facility...</t>
  </si>
  <si>
    <t>L&amp;T Transportati...</t>
  </si>
  <si>
    <t>Mahindra Electri...</t>
  </si>
  <si>
    <t>Bengaluru + 8 more</t>
  </si>
  <si>
    <t>Motilal Oswal</t>
  </si>
  <si>
    <t>Paul Merchants</t>
  </si>
  <si>
    <t>(143 Reviews)</t>
  </si>
  <si>
    <t>Chandigarh,Chandigarh + 49 more</t>
  </si>
  <si>
    <t>Ushodaya Enterpr...</t>
  </si>
  <si>
    <t>Hyderabad + 24 more</t>
  </si>
  <si>
    <t>IIT Madras</t>
  </si>
  <si>
    <t>Incrementors Web...</t>
  </si>
  <si>
    <t>NetTantra Techno...</t>
  </si>
  <si>
    <t>Tredence</t>
  </si>
  <si>
    <t>ArcelorMittal</t>
  </si>
  <si>
    <t>Boulevard Dâ€™Avranches + 19 more</t>
  </si>
  <si>
    <t>Radium Creation</t>
  </si>
  <si>
    <t>Navi Mumbai + 4 more</t>
  </si>
  <si>
    <t>Cliantha Researc...</t>
  </si>
  <si>
    <t>Ahmedabad,Gujrat + 5 more</t>
  </si>
  <si>
    <t>Alchemy Techsol ...</t>
  </si>
  <si>
    <t>Bangalore + 13 more</t>
  </si>
  <si>
    <t>Imarticus Learni...</t>
  </si>
  <si>
    <t>BMA Wealth Creat...</t>
  </si>
  <si>
    <t>Confederation of...</t>
  </si>
  <si>
    <t>Delhi/NCR,New Delhi + 26 more</t>
  </si>
  <si>
    <t>Pulse Pharmaceut...</t>
  </si>
  <si>
    <t>Accutest Researc...</t>
  </si>
  <si>
    <t>Navi Mumbai,Maharashtra + 4 more</t>
  </si>
  <si>
    <t>PARAGON POLYMER ...</t>
  </si>
  <si>
    <t>Kottayam + 27 more</t>
  </si>
  <si>
    <t>Saurav Chemicals</t>
  </si>
  <si>
    <t>Panchkula,Haryana + 8 more</t>
  </si>
  <si>
    <t>Med Manor Organi...</t>
  </si>
  <si>
    <t>Ultra Engineers</t>
  </si>
  <si>
    <t>Europa Locks</t>
  </si>
  <si>
    <t>Helloverify</t>
  </si>
  <si>
    <t>Ebix Smartclass ...</t>
  </si>
  <si>
    <t>Gurugram + 32 more</t>
  </si>
  <si>
    <t>Danone Foods Bev...</t>
  </si>
  <si>
    <t>Paris + 28 more</t>
  </si>
  <si>
    <t>Aptean</t>
  </si>
  <si>
    <t>Alpharetta,Georgia + 1 more</t>
  </si>
  <si>
    <t>Apex CoVantage</t>
  </si>
  <si>
    <t>(142 Reviews)</t>
  </si>
  <si>
    <t>Miami Beach,Florida + 7 more</t>
  </si>
  <si>
    <t>Fresenius Medica...</t>
  </si>
  <si>
    <t>Massachusetts + 24 more</t>
  </si>
  <si>
    <t>PMT Machines</t>
  </si>
  <si>
    <t>HYT Engineering</t>
  </si>
  <si>
    <t>N Ranga Rao And ...</t>
  </si>
  <si>
    <t>Mysore/Mysuru,Karnataka + 37 more</t>
  </si>
  <si>
    <t>Holisol Logistic...</t>
  </si>
  <si>
    <t>Delhi,NCT + 32 more</t>
  </si>
  <si>
    <t>Pacific India</t>
  </si>
  <si>
    <t>Royal Research</t>
  </si>
  <si>
    <t>Kolkata + 4 more</t>
  </si>
  <si>
    <t>Pinkerton</t>
  </si>
  <si>
    <t>Ann Arbor,Detroit + 10 more</t>
  </si>
  <si>
    <t>Danieli</t>
  </si>
  <si>
    <t>Buttrio,Udine + 9 more</t>
  </si>
  <si>
    <t>Groz Engineering...</t>
  </si>
  <si>
    <t>HDFC Asset Manag...</t>
  </si>
  <si>
    <t>Hindustan Pencil...</t>
  </si>
  <si>
    <t>Elcamino Softwar...</t>
  </si>
  <si>
    <t>Gurugram + 1 more</t>
  </si>
  <si>
    <t>Integrated Wirel...</t>
  </si>
  <si>
    <t>Noida + 27 more</t>
  </si>
  <si>
    <t>Vidya Mandir Cla...</t>
  </si>
  <si>
    <t>New Delhi + 34 more</t>
  </si>
  <si>
    <t>Gaja Engineering</t>
  </si>
  <si>
    <t>Raksha TPA</t>
  </si>
  <si>
    <t>Delhi/NCR,Delhi + 17 more</t>
  </si>
  <si>
    <t>CEVA Logistics</t>
  </si>
  <si>
    <t>Marseille + 23 more</t>
  </si>
  <si>
    <t>MSPL</t>
  </si>
  <si>
    <t>Hosapete + 22 more</t>
  </si>
  <si>
    <t>Dvara KGFS</t>
  </si>
  <si>
    <t>Chhatrapati Shiv...</t>
  </si>
  <si>
    <t>JSW Paints</t>
  </si>
  <si>
    <t>Classcanyon</t>
  </si>
  <si>
    <t>1 years old</t>
  </si>
  <si>
    <t>Mr Cooper</t>
  </si>
  <si>
    <t>Central Tool Roo...</t>
  </si>
  <si>
    <t>(141 Reviews)</t>
  </si>
  <si>
    <t>Bhubaneswar,Odisha + 8 more</t>
  </si>
  <si>
    <t>Major Brands</t>
  </si>
  <si>
    <t>Hays Business So...</t>
  </si>
  <si>
    <t>Gurgaon,Haryana + 1 more</t>
  </si>
  <si>
    <t>Metrochem Api</t>
  </si>
  <si>
    <t>Unique Identific...</t>
  </si>
  <si>
    <t>New Delhi + 46 more</t>
  </si>
  <si>
    <t>Tbea Energy</t>
  </si>
  <si>
    <t>Karjan,Gujrat + 11 more</t>
  </si>
  <si>
    <t>ARCADIS</t>
  </si>
  <si>
    <t>Amsterdam + 20 more</t>
  </si>
  <si>
    <t>Weatherford</t>
  </si>
  <si>
    <t>Ciron Drugs &amp; Ph...</t>
  </si>
  <si>
    <t>Control Print</t>
  </si>
  <si>
    <t>e-Zest</t>
  </si>
  <si>
    <t>Narayana Junior ...</t>
  </si>
  <si>
    <t>Dee Vee Projects</t>
  </si>
  <si>
    <t>Raipur + 18 more</t>
  </si>
  <si>
    <t>CR Asia</t>
  </si>
  <si>
    <t>Bangkok + 7 more</t>
  </si>
  <si>
    <t>Atyati Technolog...</t>
  </si>
  <si>
    <t>Mashreq Global S...</t>
  </si>
  <si>
    <t>Dubai + 5 more</t>
  </si>
  <si>
    <t>CRPF</t>
  </si>
  <si>
    <t>Dataflow Group</t>
  </si>
  <si>
    <t>WayCool Foods an...</t>
  </si>
  <si>
    <t>The Pride Hotel</t>
  </si>
  <si>
    <t>Marksans Pharma</t>
  </si>
  <si>
    <t>(140 Reviews)</t>
  </si>
  <si>
    <t>Teleindia Networ...</t>
  </si>
  <si>
    <t>Kaleesuwari Refi...</t>
  </si>
  <si>
    <t>Sole Proprietorship</t>
  </si>
  <si>
    <t>Springer Nature</t>
  </si>
  <si>
    <t>Berlin + 1 more</t>
  </si>
  <si>
    <t>Cygnet Infotech</t>
  </si>
  <si>
    <t>Ahmedabad + 5 more</t>
  </si>
  <si>
    <t>Sun Vacuum Forme...</t>
  </si>
  <si>
    <t>COWI</t>
  </si>
  <si>
    <t>Lyngby + 3 more</t>
  </si>
  <si>
    <t>Gopal Snacks</t>
  </si>
  <si>
    <t>Rajkot,Gujarat + 29 more</t>
  </si>
  <si>
    <t>Pitti Lamination...</t>
  </si>
  <si>
    <t>Porteck India In...</t>
  </si>
  <si>
    <t>Jericho,New York + 3 more</t>
  </si>
  <si>
    <t>Amul Dairy</t>
  </si>
  <si>
    <t>Anand + 43 more</t>
  </si>
  <si>
    <t>Sukhbir Agro Ene...</t>
  </si>
  <si>
    <t>INFRES METHODEX</t>
  </si>
  <si>
    <t>Faridabad + 33 more</t>
  </si>
  <si>
    <t>Pramati Technolo...</t>
  </si>
  <si>
    <t>Reliable Autotec...</t>
  </si>
  <si>
    <t>Nasik/Nashik,Maharashtra + 3 more</t>
  </si>
  <si>
    <t>Ascent Consultin...</t>
  </si>
  <si>
    <t>Rashtriya Chemic...</t>
  </si>
  <si>
    <t>Ferns â€˜Nâ€™ Petals</t>
  </si>
  <si>
    <t>NTT Global Netwo...</t>
  </si>
  <si>
    <t>Chiyoda City,Tokyo + 17 more</t>
  </si>
  <si>
    <t>Bada Business</t>
  </si>
  <si>
    <t>Empower Retireme...</t>
  </si>
  <si>
    <t>Greenwood Village,Colorado + 2 more</t>
  </si>
  <si>
    <t>Torrent Gas</t>
  </si>
  <si>
    <t>Sakata Inx</t>
  </si>
  <si>
    <t>Green Park Hotel...</t>
  </si>
  <si>
    <t>BMW</t>
  </si>
  <si>
    <t>Munich + 31 more</t>
  </si>
  <si>
    <t>State Street Glo...</t>
  </si>
  <si>
    <t>(139 Reviews)</t>
  </si>
  <si>
    <t>Sical Logistics</t>
  </si>
  <si>
    <t>IDMC</t>
  </si>
  <si>
    <t>Vitthal Udyognagar + 9 more</t>
  </si>
  <si>
    <t>Tokai Rubber Aut...</t>
  </si>
  <si>
    <t>IQ BackOffice</t>
  </si>
  <si>
    <t>El Segundo,California + 1 more</t>
  </si>
  <si>
    <t>APM Terminals</t>
  </si>
  <si>
    <t>The Hague + 14 more</t>
  </si>
  <si>
    <t>Office Beacon</t>
  </si>
  <si>
    <t>California + 9 more</t>
  </si>
  <si>
    <t>ADARSH DEVELOPER...</t>
  </si>
  <si>
    <t>Manpasand Bevera...</t>
  </si>
  <si>
    <t>Vadodara/Baroda,Gujarat + 29 more</t>
  </si>
  <si>
    <t>Falcon Autotech</t>
  </si>
  <si>
    <t>Envestnet Asset ...</t>
  </si>
  <si>
    <t>Chicago,Illinois + 2 more</t>
  </si>
  <si>
    <t>Vcs Quality Serv...</t>
  </si>
  <si>
    <t>Cashpor Micro Cr...</t>
  </si>
  <si>
    <t>Varanasi + 26 more</t>
  </si>
  <si>
    <t>Hurix Systems</t>
  </si>
  <si>
    <t>Balaji Wafers</t>
  </si>
  <si>
    <t>Rajkot,Gujrat + 18 more</t>
  </si>
  <si>
    <t>Lucas Indian Ser...</t>
  </si>
  <si>
    <t>Applus Velosi</t>
  </si>
  <si>
    <t>Abu Dhabi + 16 more</t>
  </si>
  <si>
    <t>Sraco</t>
  </si>
  <si>
    <t>Annexmed</t>
  </si>
  <si>
    <t>Dhanbad,Jharkhand + 8 more</t>
  </si>
  <si>
    <t>Freyr Solutions</t>
  </si>
  <si>
    <t>Princeton,New Jersey</t>
  </si>
  <si>
    <t>AVIOM</t>
  </si>
  <si>
    <t>Delhi,NCT + 56 more</t>
  </si>
  <si>
    <t>ShopKirana</t>
  </si>
  <si>
    <t>Indore,Madhya Pradesh + 14 more</t>
  </si>
  <si>
    <t>Epsilon Carbon</t>
  </si>
  <si>
    <t>TMF Group</t>
  </si>
  <si>
    <t>National Institu...</t>
  </si>
  <si>
    <t>Konica Minolta</t>
  </si>
  <si>
    <t>A-1 Fence Produc...</t>
  </si>
  <si>
    <t>Jaipur Rugs</t>
  </si>
  <si>
    <t>(138 Reviews)</t>
  </si>
  <si>
    <t>Jaipur,Rajasthan + 7 more</t>
  </si>
  <si>
    <t>Special Technica...</t>
  </si>
  <si>
    <t>Shantha Biotechn...</t>
  </si>
  <si>
    <t>General Energy M...</t>
  </si>
  <si>
    <t>Azure Hospitalit...</t>
  </si>
  <si>
    <t>Delhi,NCT + 8 more</t>
  </si>
  <si>
    <t>ABIS Exports</t>
  </si>
  <si>
    <t>Rajnandgaon + 31 more</t>
  </si>
  <si>
    <t>BajajSons</t>
  </si>
  <si>
    <t>Nippon Koei Indi...</t>
  </si>
  <si>
    <t>Delhi/NCR,Delhi + 24 more</t>
  </si>
  <si>
    <t>Escorts Construc...</t>
  </si>
  <si>
    <t>GRT Jewellers</t>
  </si>
  <si>
    <t>UGC Supply Chain...</t>
  </si>
  <si>
    <t>Geo Chem Laborat...</t>
  </si>
  <si>
    <t>Orion Security S...</t>
  </si>
  <si>
    <t>Consero Global S...</t>
  </si>
  <si>
    <t>Austin + 2 more</t>
  </si>
  <si>
    <t>Ozone Pharmaceut...</t>
  </si>
  <si>
    <t>Karam Industries</t>
  </si>
  <si>
    <t>Star Engineers I...</t>
  </si>
  <si>
    <t>New Allenberry W...</t>
  </si>
  <si>
    <t>Organic India</t>
  </si>
  <si>
    <t>Massive Restaura...</t>
  </si>
  <si>
    <t>IBM Info Service...</t>
  </si>
  <si>
    <t>Wissen Technolog...</t>
  </si>
  <si>
    <t>Bengaluru,Karnataka + 3 more</t>
  </si>
  <si>
    <t>JSG Group</t>
  </si>
  <si>
    <t>Kundli + 5 more</t>
  </si>
  <si>
    <t>BOB Financial So...</t>
  </si>
  <si>
    <t>Paradeep Phospha...</t>
  </si>
  <si>
    <t>(137 Reviews)</t>
  </si>
  <si>
    <t>Bhubaneswar,Odisha + 22 more</t>
  </si>
  <si>
    <t>Garden Silk Mill...</t>
  </si>
  <si>
    <t>Surat,Gujarat + 12 more</t>
  </si>
  <si>
    <t>Chaitanya India ...</t>
  </si>
  <si>
    <t>Taj Mahal Hotel</t>
  </si>
  <si>
    <t>Ksk Energy Ventu...</t>
  </si>
  <si>
    <t>Orra Fine Jewell...</t>
  </si>
  <si>
    <t>Barmalt Malting</t>
  </si>
  <si>
    <t>Colourtex</t>
  </si>
  <si>
    <t>Surat,Gujrat + 6 more</t>
  </si>
  <si>
    <t>BEO Software</t>
  </si>
  <si>
    <t>Kochi/Cochin,Kerala</t>
  </si>
  <si>
    <t>Gawar Constructi...</t>
  </si>
  <si>
    <t>Sanmarg Projects</t>
  </si>
  <si>
    <t>Gulbrandsen</t>
  </si>
  <si>
    <t>Vadodara/Baroda,Gujarat + 7 more</t>
  </si>
  <si>
    <t>Property Solutio...</t>
  </si>
  <si>
    <t>Mindfire Solutio...</t>
  </si>
  <si>
    <t>Bhubaneswar,Odisha + 3 more</t>
  </si>
  <si>
    <t>APC By Schneider...</t>
  </si>
  <si>
    <t>West Kingston,RI + 13 more</t>
  </si>
  <si>
    <t>Innova Solutions</t>
  </si>
  <si>
    <t>Kusum Healthcare</t>
  </si>
  <si>
    <t>Delhi/NCR,Delhi + 4 more</t>
  </si>
  <si>
    <t>RNF Technologies</t>
  </si>
  <si>
    <t>Emami Paper Mill...</t>
  </si>
  <si>
    <t>Kolkata + 2 more</t>
  </si>
  <si>
    <t>Texila Education...</t>
  </si>
  <si>
    <t>Coimbatore + 1 more</t>
  </si>
  <si>
    <t>Bandhan KOnnagar</t>
  </si>
  <si>
    <t>Kolkata,West Bengal + 41 more</t>
  </si>
  <si>
    <t>BIC Cello</t>
  </si>
  <si>
    <t>Ameex Technologi...</t>
  </si>
  <si>
    <t>Schaumburg,Illinois + 2 more</t>
  </si>
  <si>
    <t>Starbucks</t>
  </si>
  <si>
    <t>Seattle,Washington + 16 more</t>
  </si>
  <si>
    <t>Tata Steel Long ...</t>
  </si>
  <si>
    <t>Keonjhar + 8 more</t>
  </si>
  <si>
    <t>Allergan</t>
  </si>
  <si>
    <t>(912 Reviews)</t>
  </si>
  <si>
    <t>Dublin + 22 more</t>
  </si>
  <si>
    <t>Li &amp; Fung</t>
  </si>
  <si>
    <t>Kowloon + 7 more</t>
  </si>
  <si>
    <t>Ipsos</t>
  </si>
  <si>
    <t>Paris,âˆšÃ©le-de-France + 18 more</t>
  </si>
  <si>
    <t>Brand Factory</t>
  </si>
  <si>
    <t>(136 Reviews)</t>
  </si>
  <si>
    <t>Speridian Techno...</t>
  </si>
  <si>
    <t>Albuquerque,New Mexico + 7 more</t>
  </si>
  <si>
    <t>Oxford Universit...</t>
  </si>
  <si>
    <t>Oxford,Oxfordshire + 25 more</t>
  </si>
  <si>
    <t>544 years old</t>
  </si>
  <si>
    <t>M &amp; M Financial ...</t>
  </si>
  <si>
    <t>Mumbai + 44 more</t>
  </si>
  <si>
    <t>ITC Group</t>
  </si>
  <si>
    <t>Bengaluru/Bangalore + 33 more</t>
  </si>
  <si>
    <t>A2Z Infraservice...</t>
  </si>
  <si>
    <t>Vashi Electrical...</t>
  </si>
  <si>
    <t>Kinetic Engineer...</t>
  </si>
  <si>
    <t>DST Worldwide Se...</t>
  </si>
  <si>
    <t>Hyderabad/Secunderabad + 3 more</t>
  </si>
  <si>
    <t>TCPL Packaging</t>
  </si>
  <si>
    <t>Alivira Animal H...</t>
  </si>
  <si>
    <t>Sterlite Industr...</t>
  </si>
  <si>
    <t>Markelytics Solu...</t>
  </si>
  <si>
    <t>Vaibhav Global</t>
  </si>
  <si>
    <t>Jaipur,Rajasthan + 5 more</t>
  </si>
  <si>
    <t>ICICI Merchant S...</t>
  </si>
  <si>
    <t>Jayashree Polyme...</t>
  </si>
  <si>
    <t>Insecticides Ind...</t>
  </si>
  <si>
    <t>Hgs Services</t>
  </si>
  <si>
    <t>Bengaluru + 17 more</t>
  </si>
  <si>
    <t>Lamprell</t>
  </si>
  <si>
    <t>Dubai + 6 more</t>
  </si>
  <si>
    <t>Enzen Global Sol...</t>
  </si>
  <si>
    <t>Bangalore + 11 more</t>
  </si>
  <si>
    <t>Theobroma Foods</t>
  </si>
  <si>
    <t>SkillVertex</t>
  </si>
  <si>
    <t>Bangalore,Karnataka + 3 more</t>
  </si>
  <si>
    <t>Max Data Entry S...</t>
  </si>
  <si>
    <t>SAR Group</t>
  </si>
  <si>
    <t>Gurugram + 17 more</t>
  </si>
  <si>
    <t>Takata</t>
  </si>
  <si>
    <t>(135 Reviews)</t>
  </si>
  <si>
    <t>Delhi/NCR,Delhi + 9 more</t>
  </si>
  <si>
    <t>GE Transportatio...</t>
  </si>
  <si>
    <t>Pittsburgh,Pennsylvania + 9 more</t>
  </si>
  <si>
    <t>Essae Digitronic...</t>
  </si>
  <si>
    <t>Bharti Foundatio...</t>
  </si>
  <si>
    <t>Gurugram + 22 more</t>
  </si>
  <si>
    <t>Childline India ...</t>
  </si>
  <si>
    <t>C-quel Managemen...</t>
  </si>
  <si>
    <t>Kolkata + 11 more</t>
  </si>
  <si>
    <t>Jagatjit Industr...</t>
  </si>
  <si>
    <t>KapurthalaÂ ,Punjab + 19 more</t>
  </si>
  <si>
    <t>Sj Contracts</t>
  </si>
  <si>
    <t>OneAssist Consum...</t>
  </si>
  <si>
    <t>Icertis</t>
  </si>
  <si>
    <t>Bellevue,Washington</t>
  </si>
  <si>
    <t>Health &amp; Glow</t>
  </si>
  <si>
    <t>Qatargas</t>
  </si>
  <si>
    <t>Doha + 8 more</t>
  </si>
  <si>
    <t>Oxigen Services</t>
  </si>
  <si>
    <t>Gurgaon,Haryana + 26 more</t>
  </si>
  <si>
    <t>Southern Petroch...</t>
  </si>
  <si>
    <t>InKnowTech</t>
  </si>
  <si>
    <t>Star Hospitals</t>
  </si>
  <si>
    <t>Dayal Fertilizer...</t>
  </si>
  <si>
    <t>Meerut + 26 more</t>
  </si>
  <si>
    <t>Interarch Buildi...</t>
  </si>
  <si>
    <t>Self Practice</t>
  </si>
  <si>
    <t>Kolkata + 60 more</t>
  </si>
  <si>
    <t>SSF PLASTICS</t>
  </si>
  <si>
    <t>Cognizant Softvi...</t>
  </si>
  <si>
    <t>New York City,New York + 12 more</t>
  </si>
  <si>
    <t>Shyplite</t>
  </si>
  <si>
    <t>Delhi,NCT + 1 more</t>
  </si>
  <si>
    <t>Teletext Holiday...</t>
  </si>
  <si>
    <t>Eastern Software...</t>
  </si>
  <si>
    <t>Scientific Games</t>
  </si>
  <si>
    <t>Las Vegas,Nevada + 3 more</t>
  </si>
  <si>
    <t>Indus Motors</t>
  </si>
  <si>
    <t>(134 Reviews)</t>
  </si>
  <si>
    <t>Kochi/Cochin,Kerala + 21 more</t>
  </si>
  <si>
    <t>PaySquare Consul...</t>
  </si>
  <si>
    <t>UNICEF</t>
  </si>
  <si>
    <t>New York,Newyork + 36 more</t>
  </si>
  <si>
    <t>Shipco Transport</t>
  </si>
  <si>
    <t>Hoboken,New Jersery + 1 more</t>
  </si>
  <si>
    <t>Precision Camsha...</t>
  </si>
  <si>
    <t>Solapur,Maharashtra + 1 more</t>
  </si>
  <si>
    <t>STYLAM Industrie...</t>
  </si>
  <si>
    <t>Chandigarh,Chandigarh + 18 more</t>
  </si>
  <si>
    <t>IB Group</t>
  </si>
  <si>
    <t>Rajnandgaon,Chhattisgarh + 27 more</t>
  </si>
  <si>
    <t>Wirtgen India</t>
  </si>
  <si>
    <t>Zamil Steel Buil...</t>
  </si>
  <si>
    <t>Chiripal Industr...</t>
  </si>
  <si>
    <t>Ahmedabad,Gujrat + 6 more</t>
  </si>
  <si>
    <t>Gujarat Co Opera...</t>
  </si>
  <si>
    <t>Anand + 51 more</t>
  </si>
  <si>
    <t>Ang India</t>
  </si>
  <si>
    <t>HDFC Home Loan</t>
  </si>
  <si>
    <t>Mumbai + 61 more</t>
  </si>
  <si>
    <t>Moolchand Medcit...</t>
  </si>
  <si>
    <t>Delhi/NCR,New Delhi + 2 more</t>
  </si>
  <si>
    <t>Kubota Agricultu...</t>
  </si>
  <si>
    <t>Chennai + 23 more</t>
  </si>
  <si>
    <t>PIT Solutions</t>
  </si>
  <si>
    <t>Rapperswil-Jona</t>
  </si>
  <si>
    <t>Ajnara India</t>
  </si>
  <si>
    <t>Nahar Industrial...</t>
  </si>
  <si>
    <t>Ludhiana,Punjab + 9 more</t>
  </si>
  <si>
    <t>HMEL</t>
  </si>
  <si>
    <t>KLT Automotive &amp;...</t>
  </si>
  <si>
    <t>Slr Metaliks</t>
  </si>
  <si>
    <t>Karnataka + 7 more</t>
  </si>
  <si>
    <t>Knowledge Splice...</t>
  </si>
  <si>
    <t>Houston,Texas + 6 more</t>
  </si>
  <si>
    <t>Everest Spices</t>
  </si>
  <si>
    <t>Universal Corpor...</t>
  </si>
  <si>
    <t>Kikuyu,Nairobi + 27 more</t>
  </si>
  <si>
    <t>Tafe Motors &amp; Tr...</t>
  </si>
  <si>
    <t>Bhopal + 21 more</t>
  </si>
  <si>
    <t>SGT University</t>
  </si>
  <si>
    <t>Veeba Food Servi...</t>
  </si>
  <si>
    <t>Delhi + 19 more</t>
  </si>
  <si>
    <t>Abu Dhabi Nation...</t>
  </si>
  <si>
    <t>Abu Dhabi + 11 more</t>
  </si>
  <si>
    <t>Bajaj allianze g...</t>
  </si>
  <si>
    <t>Pune + 45 more</t>
  </si>
  <si>
    <t>Cadence Design S...</t>
  </si>
  <si>
    <t>San Jose,California + 9 more</t>
  </si>
  <si>
    <t>Elite Elevators</t>
  </si>
  <si>
    <t>Technip Energies</t>
  </si>
  <si>
    <t>Binary Semantics</t>
  </si>
  <si>
    <t>(133 Reviews)</t>
  </si>
  <si>
    <t>Gurugram + 6 more</t>
  </si>
  <si>
    <t>Vcare Call Cente...</t>
  </si>
  <si>
    <t>Enmas O &amp; M Serv...</t>
  </si>
  <si>
    <t>Hill Internation...</t>
  </si>
  <si>
    <t>Philadelphia,Pennsylvania + 14 more</t>
  </si>
  <si>
    <t>Qentelli</t>
  </si>
  <si>
    <t>Dallas,TX</t>
  </si>
  <si>
    <t>Institute of Lan...</t>
  </si>
  <si>
    <t>Bengaluru + 4 more</t>
  </si>
  <si>
    <t>SOPAN</t>
  </si>
  <si>
    <t>Deepak Phenolics</t>
  </si>
  <si>
    <t>Vadodara + 5 more</t>
  </si>
  <si>
    <t>Jaguar Security ...</t>
  </si>
  <si>
    <t>Logicash</t>
  </si>
  <si>
    <t>Moon Beverages</t>
  </si>
  <si>
    <t>New Delhi + 6 more</t>
  </si>
  <si>
    <t>Wrigley</t>
  </si>
  <si>
    <t>McLean + 30 more</t>
  </si>
  <si>
    <t>Volvo Trucks</t>
  </si>
  <si>
    <t>Gothenburg + 23 more</t>
  </si>
  <si>
    <t>Global Consumer ...</t>
  </si>
  <si>
    <t>Expert Global So...</t>
  </si>
  <si>
    <t>Aurangabad,Maharashtra + 3 more</t>
  </si>
  <si>
    <t>OEN India</t>
  </si>
  <si>
    <t>Kochi/Cochin,Kerala + 8 more</t>
  </si>
  <si>
    <t>Gujarat Narmada ...</t>
  </si>
  <si>
    <t>Bharuch + 10 more</t>
  </si>
  <si>
    <t>Bharathi Cement</t>
  </si>
  <si>
    <t>Olympus</t>
  </si>
  <si>
    <t>Tokyo,Tokyo-to + 14 more</t>
  </si>
  <si>
    <t>Stelmec</t>
  </si>
  <si>
    <t>Sai Service</t>
  </si>
  <si>
    <t>Pune + 24 more</t>
  </si>
  <si>
    <t>Capital Finserve</t>
  </si>
  <si>
    <t>Salem,Tamil Nadu + 1 more</t>
  </si>
  <si>
    <t>Greenpanel Indus...</t>
  </si>
  <si>
    <t>Radnik Exports</t>
  </si>
  <si>
    <t>Delhi/NCR,Delhi + 3 more</t>
  </si>
  <si>
    <t>InternEzy</t>
  </si>
  <si>
    <t>Erode + 3 more</t>
  </si>
  <si>
    <t>JGC Corporation</t>
  </si>
  <si>
    <t>Kanagawa + 9 more</t>
  </si>
  <si>
    <t>Carrefour</t>
  </si>
  <si>
    <t>Massy + 20 more</t>
  </si>
  <si>
    <t>Triveni Turbines</t>
  </si>
  <si>
    <t>(132 Reviews)</t>
  </si>
  <si>
    <t>Govt. Medical Co...</t>
  </si>
  <si>
    <t>Patiala + 35 more</t>
  </si>
  <si>
    <t>Eptisa</t>
  </si>
  <si>
    <t>Madrid + 20 more</t>
  </si>
  <si>
    <t>Indo Amines</t>
  </si>
  <si>
    <t>Thane,Maharashtra + 4 more</t>
  </si>
  <si>
    <t>Sri Ramachandra ...</t>
  </si>
  <si>
    <t>Welspun Enterpri...</t>
  </si>
  <si>
    <t>Vedika Credit Ca...</t>
  </si>
  <si>
    <t>Ranchi,Jharkhand + 27 more</t>
  </si>
  <si>
    <t>Privi Organics</t>
  </si>
  <si>
    <t>South Eastern Co...</t>
  </si>
  <si>
    <t>Bilaspur + 16 more</t>
  </si>
  <si>
    <t>Government of We...</t>
  </si>
  <si>
    <t>Howrah + 17 more</t>
  </si>
  <si>
    <t>Biostadt</t>
  </si>
  <si>
    <t>GGK Technologies</t>
  </si>
  <si>
    <t>Duluth + 1 more</t>
  </si>
  <si>
    <t>Compuage Infocom</t>
  </si>
  <si>
    <t>Vsun Mobile</t>
  </si>
  <si>
    <t>Dubai + 8 more</t>
  </si>
  <si>
    <t>Blue Cross Labor...</t>
  </si>
  <si>
    <t>Aegis Logistics</t>
  </si>
  <si>
    <t>Macmillan Publis...</t>
  </si>
  <si>
    <t>Chennai,Tamil Nadu + 24 more</t>
  </si>
  <si>
    <t>Deen Dayal Upadh...</t>
  </si>
  <si>
    <t>New Delhi + 57 more</t>
  </si>
  <si>
    <t>Welspun Global B...</t>
  </si>
  <si>
    <t>Mumbai + 23 more</t>
  </si>
  <si>
    <t>The Fern Residen...</t>
  </si>
  <si>
    <t>Technocon Servic...</t>
  </si>
  <si>
    <t>Xalta Food And B...</t>
  </si>
  <si>
    <t>Avantor</t>
  </si>
  <si>
    <t>Radnor Township,Pennsylvania + 17 more</t>
  </si>
  <si>
    <t>Altum Credo Home...</t>
  </si>
  <si>
    <t>Pune,Maharashtra + 23 more</t>
  </si>
  <si>
    <t>Ikya Human Capit...</t>
  </si>
  <si>
    <t>Gurgaon/Gurugram + 47 more</t>
  </si>
  <si>
    <t>Redcliffe Labs</t>
  </si>
  <si>
    <t>R.K.M Powergen</t>
  </si>
  <si>
    <t>Softcell Technol...</t>
  </si>
  <si>
    <t>Godrej Infotech</t>
  </si>
  <si>
    <t>KrazyBee</t>
  </si>
  <si>
    <t>Bangalore,Karnataka + 8 more</t>
  </si>
  <si>
    <t>Zodiac Clothing ...</t>
  </si>
  <si>
    <t>(131 Reviews)</t>
  </si>
  <si>
    <t>Systopic Laborat...</t>
  </si>
  <si>
    <t>Burns &amp; McDonnel...</t>
  </si>
  <si>
    <t>Kansas City,Missouri + 1 more</t>
  </si>
  <si>
    <t>Rajesh Motors</t>
  </si>
  <si>
    <t>Jaipur + 19 more</t>
  </si>
  <si>
    <t>Bhadra Internati...</t>
  </si>
  <si>
    <t>New Delhi,Delhi + 6 more</t>
  </si>
  <si>
    <t>Zee Media Corpor...</t>
  </si>
  <si>
    <t>Terex</t>
  </si>
  <si>
    <t>Westport,Connecticut + 16 more</t>
  </si>
  <si>
    <t>Jitm Skills</t>
  </si>
  <si>
    <t>RAKS Pharma</t>
  </si>
  <si>
    <t>Visakhapatnam/Vizag,Andhra Pradesh + 5 more</t>
  </si>
  <si>
    <t>Ujaas Energy</t>
  </si>
  <si>
    <t>Indore,Madhya Pradesh + 13 more</t>
  </si>
  <si>
    <t>Spectranet</t>
  </si>
  <si>
    <t>Nabard Financial...</t>
  </si>
  <si>
    <t>Bengaluru + 65 more</t>
  </si>
  <si>
    <t>Midland Microfin</t>
  </si>
  <si>
    <t>Jalandhar,Punjab + 43 more</t>
  </si>
  <si>
    <t>Autocomp Corpora...</t>
  </si>
  <si>
    <t>First Data</t>
  </si>
  <si>
    <t>Atlanta + 10 more</t>
  </si>
  <si>
    <t>Volkswagen It Se...</t>
  </si>
  <si>
    <t>OnsiteGo</t>
  </si>
  <si>
    <t>Saregama India</t>
  </si>
  <si>
    <t>Xplore-Tech Serv...</t>
  </si>
  <si>
    <t>IL&amp;FS Technologi...</t>
  </si>
  <si>
    <t>ING Vysya Bank</t>
  </si>
  <si>
    <t>Synthite Industr...</t>
  </si>
  <si>
    <t>Ernakulam,Kerala + 13 more</t>
  </si>
  <si>
    <t>Perficient</t>
  </si>
  <si>
    <t>St Louis,Missouri + 3 more</t>
  </si>
  <si>
    <t>Unique Engineers</t>
  </si>
  <si>
    <t>Fedders Lloyd</t>
  </si>
  <si>
    <t>Synergies Castin...</t>
  </si>
  <si>
    <t>Visakhapatnam/Vizag,Andhra Pradesh + 2 more</t>
  </si>
  <si>
    <t>Aagna Global Sol...</t>
  </si>
  <si>
    <t>Qualitest</t>
  </si>
  <si>
    <t>Bridgewater,New Jersey + 6 more</t>
  </si>
  <si>
    <t>I P Integrated S...</t>
  </si>
  <si>
    <t>Gurgram + 30 more</t>
  </si>
  <si>
    <t>Dhampur Sugar Mi...</t>
  </si>
  <si>
    <t>Wellspring Healt...</t>
  </si>
  <si>
    <t>Snowman Logistic...</t>
  </si>
  <si>
    <t>Bangalore/Bengaluru,Karnataka + 20 more</t>
  </si>
  <si>
    <t>Louis Dreyfus Co...</t>
  </si>
  <si>
    <t>Rotterdam,South Holland + 10 more</t>
  </si>
  <si>
    <t>International Ce...</t>
  </si>
  <si>
    <t>MINISO</t>
  </si>
  <si>
    <t>Gulf Spic Genera...</t>
  </si>
  <si>
    <t>Fahaheel,Ahmadi + 6 more</t>
  </si>
  <si>
    <t>Exeltis</t>
  </si>
  <si>
    <t>Madrid + 25 more</t>
  </si>
  <si>
    <t>Royaloak Incorpo...</t>
  </si>
  <si>
    <t>AIG Hospital</t>
  </si>
  <si>
    <t>Hyderabad</t>
  </si>
  <si>
    <t>Cloud4C</t>
  </si>
  <si>
    <t>Singapore + 2 more</t>
  </si>
  <si>
    <t>L. V. Prasad Eye...</t>
  </si>
  <si>
    <t>DEC Infra</t>
  </si>
  <si>
    <t>Lapiz Digital Se...</t>
  </si>
  <si>
    <t>Sun Direct TV</t>
  </si>
  <si>
    <t>(130 Reviews)</t>
  </si>
  <si>
    <t>Chennai,Tamil Nadu + 30 more</t>
  </si>
  <si>
    <t>TV / Radio</t>
  </si>
  <si>
    <t>Norwegian Cruise...</t>
  </si>
  <si>
    <t>Miami + 9 more</t>
  </si>
  <si>
    <t>TomTom</t>
  </si>
  <si>
    <t>Amsterdam,North Holland</t>
  </si>
  <si>
    <t>Softtek</t>
  </si>
  <si>
    <t>Monterrey,Nuevo Leon + 5 more</t>
  </si>
  <si>
    <t>HMT Machine Tool...</t>
  </si>
  <si>
    <t>Indian Council o...</t>
  </si>
  <si>
    <t>Kanwar Enterpris...</t>
  </si>
  <si>
    <t>Noida + 15 more</t>
  </si>
  <si>
    <t>Galax E Solution...</t>
  </si>
  <si>
    <t>Somerset,New Jersey + 3 more</t>
  </si>
  <si>
    <t>Varmora Granito</t>
  </si>
  <si>
    <t>Acg Pam Pharma T...</t>
  </si>
  <si>
    <t>Ratna Sagar</t>
  </si>
  <si>
    <t>Delhi/NCR,Delhi + 19 more</t>
  </si>
  <si>
    <t>ValGenesis</t>
  </si>
  <si>
    <t>South San Francisco,California + 3 more</t>
  </si>
  <si>
    <t>Jaguar Land Rove...</t>
  </si>
  <si>
    <t>Coventry + 26 more</t>
  </si>
  <si>
    <t>AgreeYa Solution...</t>
  </si>
  <si>
    <t>Folsom,California + 7 more</t>
  </si>
  <si>
    <t>Klaus IT Solutio...</t>
  </si>
  <si>
    <t>Joannou &amp; Parask...</t>
  </si>
  <si>
    <t>Guernsey + 11 more</t>
  </si>
  <si>
    <t>Hicare Services</t>
  </si>
  <si>
    <t>Clix Capital Ser...</t>
  </si>
  <si>
    <t>Gurgaon + 14 more</t>
  </si>
  <si>
    <t>MAN Energy Solut...</t>
  </si>
  <si>
    <t>Augsburg + 6 more</t>
  </si>
  <si>
    <t>ShortHills Tech</t>
  </si>
  <si>
    <t>New Jersey + 1 more</t>
  </si>
  <si>
    <t>GE Renewable Ene...</t>
  </si>
  <si>
    <t>Paris + 21 more</t>
  </si>
  <si>
    <t>L&amp;T Buildings &amp; ...</t>
  </si>
  <si>
    <t>Henkel</t>
  </si>
  <si>
    <t>AIRBUS</t>
  </si>
  <si>
    <t>Leiden + 10 more</t>
  </si>
  <si>
    <t>Carnival Group</t>
  </si>
  <si>
    <t>DQ Entertainment</t>
  </si>
  <si>
    <t>(129 Reviews)</t>
  </si>
  <si>
    <t>Regency Hospital</t>
  </si>
  <si>
    <t>Kanpur,Uttar Pradesh + 5 more</t>
  </si>
  <si>
    <t>National Aerospa...</t>
  </si>
  <si>
    <t>Source One Manag...</t>
  </si>
  <si>
    <t>Grove,Pennsylvania + 8 more</t>
  </si>
  <si>
    <t>Taj Gateway Hote...</t>
  </si>
  <si>
    <t>Syscom Corporati...</t>
  </si>
  <si>
    <t>Amrutanjan Healt...</t>
  </si>
  <si>
    <t>Sadara Chemical ...</t>
  </si>
  <si>
    <t>Jubail,Eastern Province + 3 more</t>
  </si>
  <si>
    <t>Nalco</t>
  </si>
  <si>
    <t>Bhubaneswar,Odisha + 10 more</t>
  </si>
  <si>
    <t>Grassroots BPO</t>
  </si>
  <si>
    <t>Creative Synergi...</t>
  </si>
  <si>
    <t>Okemos (MI) + 1 more</t>
  </si>
  <si>
    <t>Entab Infotech</t>
  </si>
  <si>
    <t>Unilog Content S...</t>
  </si>
  <si>
    <t>Wayne,Pennsylvania + 2 more</t>
  </si>
  <si>
    <t>Parsons Internat...</t>
  </si>
  <si>
    <t>Centreville,Virginia + 10 more</t>
  </si>
  <si>
    <t>Cummins Generato...</t>
  </si>
  <si>
    <t>Ahmednagar + 15 more</t>
  </si>
  <si>
    <t>Vivimed Labs</t>
  </si>
  <si>
    <t>Forbes Technosys</t>
  </si>
  <si>
    <t>Thane,Maharashtra + 28 more</t>
  </si>
  <si>
    <t>Dr Mohan's Diabe...</t>
  </si>
  <si>
    <t>Proprietorship</t>
  </si>
  <si>
    <t>Iconic</t>
  </si>
  <si>
    <t>Gurugram + 18 more</t>
  </si>
  <si>
    <t>Hyderabad Metro ...</t>
  </si>
  <si>
    <t>Adani Capital</t>
  </si>
  <si>
    <t>75way Technologi...</t>
  </si>
  <si>
    <t>Panchkula,Haryana + 1 more</t>
  </si>
  <si>
    <t>Arun Excello</t>
  </si>
  <si>
    <t>Finolex Ind</t>
  </si>
  <si>
    <t>Petrochemical / Plastics / Rubber</t>
  </si>
  <si>
    <t>Accurate Enginee...</t>
  </si>
  <si>
    <t>Bharat FIH</t>
  </si>
  <si>
    <t>Chennai + 7 more</t>
  </si>
  <si>
    <t>PreludeSys</t>
  </si>
  <si>
    <t>Irvine,California + 1 more</t>
  </si>
  <si>
    <t>Cimpress</t>
  </si>
  <si>
    <t>Dundalk,County Louth + 6 more</t>
  </si>
  <si>
    <t>ClearTax</t>
  </si>
  <si>
    <t>Aditya Birla Mon...</t>
  </si>
  <si>
    <t>(128 Reviews)</t>
  </si>
  <si>
    <t>NBCC</t>
  </si>
  <si>
    <t>MyMoneyMantra</t>
  </si>
  <si>
    <t>Delhi,NCT + 9 more</t>
  </si>
  <si>
    <t>Tiger Analytics</t>
  </si>
  <si>
    <t>Santa Clara + 4 more</t>
  </si>
  <si>
    <t>Thermax Babcock ...</t>
  </si>
  <si>
    <t>Sears IT &amp; Manag...</t>
  </si>
  <si>
    <t>INOX Air Product...</t>
  </si>
  <si>
    <t>Singareni Collie...</t>
  </si>
  <si>
    <t>JK Agri Genetics</t>
  </si>
  <si>
    <t>Hyderabad + 36 more</t>
  </si>
  <si>
    <t>Star Wire India</t>
  </si>
  <si>
    <t>Faridabad,Haryana + 2 more</t>
  </si>
  <si>
    <t>Kovai Medical Ce...</t>
  </si>
  <si>
    <t>Coimbatore,Tamil Nadu + 6 more</t>
  </si>
  <si>
    <t>Vipul MedCorp TP...</t>
  </si>
  <si>
    <t>Aarti Steels</t>
  </si>
  <si>
    <t>Ludhiana,Punjab + 5 more</t>
  </si>
  <si>
    <t>Eastman Auto &amp; P...</t>
  </si>
  <si>
    <t>Toyota Material ...</t>
  </si>
  <si>
    <t>Swastika Investm...</t>
  </si>
  <si>
    <t>Indore + 39 more</t>
  </si>
  <si>
    <t>RM Education Sol...</t>
  </si>
  <si>
    <t>Thiruvananthapuram + 9 more</t>
  </si>
  <si>
    <t>Indian Railway C...</t>
  </si>
  <si>
    <t>TIL</t>
  </si>
  <si>
    <t>Kolkata + 13 more</t>
  </si>
  <si>
    <t>Sagar Cements</t>
  </si>
  <si>
    <t>SPIE Oil &amp; Gas S...</t>
  </si>
  <si>
    <t>Cergy,Val Doise + 11 more</t>
  </si>
  <si>
    <t>Kyndal India</t>
  </si>
  <si>
    <t>Gurgaon</t>
  </si>
  <si>
    <t>JCT</t>
  </si>
  <si>
    <t>Hoshiarpur,Punjab + 9 more</t>
  </si>
  <si>
    <t>Hinduja Finance</t>
  </si>
  <si>
    <t>Minda Kosei Alum...</t>
  </si>
  <si>
    <t>Bawal + 8 more</t>
  </si>
  <si>
    <t>First Abu Dhabi ...</t>
  </si>
  <si>
    <t>Abu Dhabi,Abu Dhabi + 5 more</t>
  </si>
  <si>
    <t>Kia</t>
  </si>
  <si>
    <t>Seoul + 21 more</t>
  </si>
  <si>
    <t>Stelis Biopharma</t>
  </si>
  <si>
    <t>Bangalore,Karnataka</t>
  </si>
  <si>
    <t>Trivitron Health...</t>
  </si>
  <si>
    <t>Chennai + 16 more</t>
  </si>
  <si>
    <t>TransUnion</t>
  </si>
  <si>
    <t>Chicago,Illinois + 3 more</t>
  </si>
  <si>
    <t>Mitsubishi Heavy...</t>
  </si>
  <si>
    <t>Tokyo + 20 more</t>
  </si>
  <si>
    <t>Balaji Enterpris...</t>
  </si>
  <si>
    <t>(127 Reviews)</t>
  </si>
  <si>
    <t>Hyva</t>
  </si>
  <si>
    <t>Glocal Healthcar...</t>
  </si>
  <si>
    <t>Kolkata,West Bengal + 13 more</t>
  </si>
  <si>
    <t>LEAP India</t>
  </si>
  <si>
    <t>Coimbatore,Tamil Nadu + 15 more</t>
  </si>
  <si>
    <t>NOVO Mediscience...</t>
  </si>
  <si>
    <t>Mumbai + 16 more</t>
  </si>
  <si>
    <t>Ayoki Fabricon</t>
  </si>
  <si>
    <t>Galpha Laborator...</t>
  </si>
  <si>
    <t>Abellon Clean En...</t>
  </si>
  <si>
    <t>Ahmedabad,Gujrat + 12 more</t>
  </si>
  <si>
    <t>Xrbia Developers</t>
  </si>
  <si>
    <t>Swiss Re</t>
  </si>
  <si>
    <t>Zurich + 1 more</t>
  </si>
  <si>
    <t>Om Innovation Ca...</t>
  </si>
  <si>
    <t>Virbac Animal He...</t>
  </si>
  <si>
    <t>Fort Worth + 37 more</t>
  </si>
  <si>
    <t>Career Point</t>
  </si>
  <si>
    <t>Kota,Rajasthan + 29 more</t>
  </si>
  <si>
    <t>Ninestars Inform...</t>
  </si>
  <si>
    <t>Diksha Technolog...</t>
  </si>
  <si>
    <t>Vectone Mobile</t>
  </si>
  <si>
    <t>Praxis Services</t>
  </si>
  <si>
    <t>Gurugram + 3 more</t>
  </si>
  <si>
    <t>United Bank of I...</t>
  </si>
  <si>
    <t>GlobalStep</t>
  </si>
  <si>
    <t>Dallas,Texas + 2 more</t>
  </si>
  <si>
    <t>Coastal Projects</t>
  </si>
  <si>
    <t>TALENTEDGE</t>
  </si>
  <si>
    <t>Uttam Value Stee...</t>
  </si>
  <si>
    <t>Teleone</t>
  </si>
  <si>
    <t>HEG</t>
  </si>
  <si>
    <t>Sunshine Hospita...</t>
  </si>
  <si>
    <t>Secunderabad,Andhra Pradesh + 8 more</t>
  </si>
  <si>
    <t>Education Cultur...</t>
  </si>
  <si>
    <t>Koye Pharmaceuti...</t>
  </si>
  <si>
    <t>Indo Nissin Food...</t>
  </si>
  <si>
    <t>Bangalore/Bengaluru,Karnataka + 24 more</t>
  </si>
  <si>
    <t>Aditya Birla Mem...</t>
  </si>
  <si>
    <t>Livguard Energy ...</t>
  </si>
  <si>
    <t>Reecomps Teleser...</t>
  </si>
  <si>
    <t>Allahabad + 24 more</t>
  </si>
  <si>
    <t>PSA AVTEC Powert...</t>
  </si>
  <si>
    <t>SAP-Concur</t>
  </si>
  <si>
    <t>Bellevue,Washington State + 1 more</t>
  </si>
  <si>
    <t>AQM Technologies</t>
  </si>
  <si>
    <t>KNR Construction...</t>
  </si>
  <si>
    <t>Mkc Infrastructu...</t>
  </si>
  <si>
    <t>Anjar + 15 more</t>
  </si>
  <si>
    <t>Kolkata Bazaar</t>
  </si>
  <si>
    <t>Scaler Academy</t>
  </si>
  <si>
    <t>NextGen Healthca...</t>
  </si>
  <si>
    <t>Atlanta,Georgia + 6 more</t>
  </si>
  <si>
    <t>WAKEFIT INNOVATI...</t>
  </si>
  <si>
    <t>Jodas Expoim</t>
  </si>
  <si>
    <t>Robosoft Technol...</t>
  </si>
  <si>
    <t>New Udupi,Karnataka + 4 more</t>
  </si>
  <si>
    <t>Alchemist Hospit...</t>
  </si>
  <si>
    <t>(126 Reviews)</t>
  </si>
  <si>
    <t>Panchkula,Haryana + 12 more</t>
  </si>
  <si>
    <t>Manika Moulds</t>
  </si>
  <si>
    <t>Super Auto India</t>
  </si>
  <si>
    <t>Faridabad,Haryana + 3 more</t>
  </si>
  <si>
    <t>DelEx Cargo</t>
  </si>
  <si>
    <t>Nova IVI Fertili...</t>
  </si>
  <si>
    <t>Maahi Milk Produ...</t>
  </si>
  <si>
    <t>Rajkot,Gujarat + 19 more</t>
  </si>
  <si>
    <t>Som Autotech</t>
  </si>
  <si>
    <t>Aurangabad + 4 more</t>
  </si>
  <si>
    <t>NXP Semiconducto...</t>
  </si>
  <si>
    <t>Eindhoven + 5 more</t>
  </si>
  <si>
    <t>Balaji Action Bu...</t>
  </si>
  <si>
    <t>SEDER GROUP</t>
  </si>
  <si>
    <t>Riyadh + 10 more</t>
  </si>
  <si>
    <t>Shivani Locks</t>
  </si>
  <si>
    <t>Hi-Tech</t>
  </si>
  <si>
    <t>Ghaziabad,Uttar Pradesh + 29 more</t>
  </si>
  <si>
    <t>SA Infrastructur...</t>
  </si>
  <si>
    <t>Lalitpur Power G...</t>
  </si>
  <si>
    <t>Lalitpur,Uttar Pradesh + 4 more</t>
  </si>
  <si>
    <t>Citrix</t>
  </si>
  <si>
    <t>Fort Lauderdale,Florida + 1 more</t>
  </si>
  <si>
    <t>Oriental Bank of...</t>
  </si>
  <si>
    <t>GfK MODE</t>
  </si>
  <si>
    <t>Nuremberg,Bavaria + 12 more</t>
  </si>
  <si>
    <t>Red Bull</t>
  </si>
  <si>
    <t>Fuschl + 27 more</t>
  </si>
  <si>
    <t>Autocop India</t>
  </si>
  <si>
    <t>Mumbai + 28 more</t>
  </si>
  <si>
    <t>Ghatge Patil Ind...</t>
  </si>
  <si>
    <t>Kolhapur,Maharashtra + 7 more</t>
  </si>
  <si>
    <t>Ganges Internati...</t>
  </si>
  <si>
    <t>TCL</t>
  </si>
  <si>
    <t>Huizhou + 25 more</t>
  </si>
  <si>
    <t>Knack Global</t>
  </si>
  <si>
    <t>Woodbridge + 5 more</t>
  </si>
  <si>
    <t>NTL Electronics ...</t>
  </si>
  <si>
    <t>Chassis Brakes I...</t>
  </si>
  <si>
    <t>Amsterdam + 5 more</t>
  </si>
  <si>
    <t>Amco Batteries</t>
  </si>
  <si>
    <t>Pratibha Syntex</t>
  </si>
  <si>
    <t>Indore + 6 more</t>
  </si>
  <si>
    <t>Vihaan Networks</t>
  </si>
  <si>
    <t>RenewBuy</t>
  </si>
  <si>
    <t>Gurgaon,Haryana + 34 more</t>
  </si>
  <si>
    <t>Lifelong India</t>
  </si>
  <si>
    <t>Indian School Fi...</t>
  </si>
  <si>
    <t>Hyderabad,Telangana + 36 more</t>
  </si>
  <si>
    <t>Sir Hn Reliance ...</t>
  </si>
  <si>
    <t>Evolent Health I...</t>
  </si>
  <si>
    <t>Arlington,Virginia + 1 more</t>
  </si>
  <si>
    <t>Global Healthcar...</t>
  </si>
  <si>
    <t>India Yamaha Mot...</t>
  </si>
  <si>
    <t>Chennai + 13 more</t>
  </si>
  <si>
    <t>Imperative Busin...</t>
  </si>
  <si>
    <t>HOLITECH INDIA</t>
  </si>
  <si>
    <t>Greater Noida + 12 more</t>
  </si>
  <si>
    <t>Skill Lync</t>
  </si>
  <si>
    <t>California + 6 more</t>
  </si>
  <si>
    <t>ONPASSIVE</t>
  </si>
  <si>
    <t>Orlando + 3 more</t>
  </si>
  <si>
    <t>QX Global Group</t>
  </si>
  <si>
    <t>Skipton,North Yorkshire + 5 more</t>
  </si>
  <si>
    <t>Maxicus</t>
  </si>
  <si>
    <t>Gurgaon,Haryana + 3 more</t>
  </si>
  <si>
    <t>Aditya Birla Nuv...</t>
  </si>
  <si>
    <t>JMR Infotech</t>
  </si>
  <si>
    <t>(125 Reviews)</t>
  </si>
  <si>
    <t>Margadarsi Chit ...</t>
  </si>
  <si>
    <t>Hyderabad + 17 more</t>
  </si>
  <si>
    <t>Hyderabad Indust...</t>
  </si>
  <si>
    <t>Hyderabad + 26 more</t>
  </si>
  <si>
    <t>SirionLabs</t>
  </si>
  <si>
    <t>WEG</t>
  </si>
  <si>
    <t>Tamil Nadu,Karnataka + 6 more</t>
  </si>
  <si>
    <t>Polyhose</t>
  </si>
  <si>
    <t>GM Modular</t>
  </si>
  <si>
    <t>Marble Box</t>
  </si>
  <si>
    <t>Chicago</t>
  </si>
  <si>
    <t>Webtel Electroso...</t>
  </si>
  <si>
    <t>Fleet Management</t>
  </si>
  <si>
    <t>Wong Chuk Hang + 12 more</t>
  </si>
  <si>
    <t>ICICI Direct</t>
  </si>
  <si>
    <t>Venus Industrial...</t>
  </si>
  <si>
    <t>Clarks Inn Group...</t>
  </si>
  <si>
    <t>Megafine Pharma</t>
  </si>
  <si>
    <t>IIHT</t>
  </si>
  <si>
    <t>CETPA InfoTech</t>
  </si>
  <si>
    <t>Jaslok Hospital ...</t>
  </si>
  <si>
    <t>Electropneumatic...</t>
  </si>
  <si>
    <t>HCG Cancer Centr...</t>
  </si>
  <si>
    <t>Eugia Pharma Spe...</t>
  </si>
  <si>
    <t>Hyderabad/Secunderabad + 2 more</t>
  </si>
  <si>
    <t>Apisero</t>
  </si>
  <si>
    <t>Chandler + 6 more</t>
  </si>
  <si>
    <t>Aeries Technolog...</t>
  </si>
  <si>
    <t>CL Educate</t>
  </si>
  <si>
    <t>JBF Industries</t>
  </si>
  <si>
    <t>Duroshox</t>
  </si>
  <si>
    <t>(124 Reviews)</t>
  </si>
  <si>
    <t>Pune</t>
  </si>
  <si>
    <t>NSL Textiles</t>
  </si>
  <si>
    <t>Guntur,Andhra Pradesh + 10 more</t>
  </si>
  <si>
    <t>SAI Consulting E...</t>
  </si>
  <si>
    <t>Ahmedabad + 22 more</t>
  </si>
  <si>
    <t>Rohan Motors</t>
  </si>
  <si>
    <t>Acute Informatic...</t>
  </si>
  <si>
    <t>Ahmedabad + 29 more</t>
  </si>
  <si>
    <t>DAEWOO E&amp;C</t>
  </si>
  <si>
    <t>Seoul + 9 more</t>
  </si>
  <si>
    <t>Rahee Infratech</t>
  </si>
  <si>
    <t>Howrah,West Bengal + 13 more</t>
  </si>
  <si>
    <t>Nobel Hygiene</t>
  </si>
  <si>
    <t>QSpiders</t>
  </si>
  <si>
    <t>Viteos Capital M...</t>
  </si>
  <si>
    <t>New York + 3 more</t>
  </si>
  <si>
    <t>Indo Rama Synthe...</t>
  </si>
  <si>
    <t>Oriental Aromati...</t>
  </si>
  <si>
    <t>StoreKing</t>
  </si>
  <si>
    <t>Leayan Global</t>
  </si>
  <si>
    <t>Kanpur,Uttar Pradesh + 22 more</t>
  </si>
  <si>
    <t>SBI Capital Mark...</t>
  </si>
  <si>
    <t>GITAM University</t>
  </si>
  <si>
    <t>Visakhapatnam + 3 more</t>
  </si>
  <si>
    <t>PIX Transmission...</t>
  </si>
  <si>
    <t>Nagpur,Maharashtra + 4 more</t>
  </si>
  <si>
    <t>Population Servi...</t>
  </si>
  <si>
    <t>Washington D.C + 31 more</t>
  </si>
  <si>
    <t>Gamma Process Hu...</t>
  </si>
  <si>
    <t>ILJIN AUTOMOTIVE</t>
  </si>
  <si>
    <t>Seoul + 6 more</t>
  </si>
  <si>
    <t>Advaith Motors</t>
  </si>
  <si>
    <t>Home Centre</t>
  </si>
  <si>
    <t>Dubai + 25 more</t>
  </si>
  <si>
    <t>Cholayil</t>
  </si>
  <si>
    <t>TITAGARH WAGONS</t>
  </si>
  <si>
    <t>S.S. Kothari Meh...</t>
  </si>
  <si>
    <t>KEM Hospital</t>
  </si>
  <si>
    <t>Mumbai + 2 more</t>
  </si>
  <si>
    <t>Honda India Powe...</t>
  </si>
  <si>
    <t>Greater Noida + 18 more</t>
  </si>
  <si>
    <t>Anlage Infotech</t>
  </si>
  <si>
    <t>Mobile Programmi...</t>
  </si>
  <si>
    <t>Los Angeles + 8 more</t>
  </si>
  <si>
    <t>Aspiring Minds</t>
  </si>
  <si>
    <t>(123 Reviews)</t>
  </si>
  <si>
    <t>San Jose,California + 10 more</t>
  </si>
  <si>
    <t>KMC Construction...</t>
  </si>
  <si>
    <t>Borosil Glass Wo...</t>
  </si>
  <si>
    <t>Kd Logistics</t>
  </si>
  <si>
    <t>Bank Muscat</t>
  </si>
  <si>
    <t>Muscat + 50 more</t>
  </si>
  <si>
    <t>FreshMenu</t>
  </si>
  <si>
    <t>Bangalore,Karnataka + 5 more</t>
  </si>
  <si>
    <t>Unicorn Infosolu...</t>
  </si>
  <si>
    <t>BCG</t>
  </si>
  <si>
    <t>Boston,Massachusetts + 6 more</t>
  </si>
  <si>
    <t>Kesari Tours</t>
  </si>
  <si>
    <t>Bacardi</t>
  </si>
  <si>
    <t>Hamilton,Bermuda + 33 more</t>
  </si>
  <si>
    <t>DISYS</t>
  </si>
  <si>
    <t>McLean,Virginia + 8 more</t>
  </si>
  <si>
    <t>Phenom</t>
  </si>
  <si>
    <t>Ambler,Pennsylvania + 1 more</t>
  </si>
  <si>
    <t>Schott Kaisha</t>
  </si>
  <si>
    <t>Lawrence &amp; Mayo</t>
  </si>
  <si>
    <t>Mumbai + 20 more</t>
  </si>
  <si>
    <t>145 years old</t>
  </si>
  <si>
    <t>InnoEye Technolo...</t>
  </si>
  <si>
    <t>Indore,Madhya Pradesh</t>
  </si>
  <si>
    <t>Biotique</t>
  </si>
  <si>
    <t>Ghaziabad,Uttar Pradesh + 19 more</t>
  </si>
  <si>
    <t>King George's Me...</t>
  </si>
  <si>
    <t>Lucknow + 5 more</t>
  </si>
  <si>
    <t>Bombay Hospital</t>
  </si>
  <si>
    <t>Minda Sai</t>
  </si>
  <si>
    <t>Greater Noida + 13 more</t>
  </si>
  <si>
    <t>Maharaja Agrasen...</t>
  </si>
  <si>
    <t>RadiSys</t>
  </si>
  <si>
    <t>Apcer Life Scien...</t>
  </si>
  <si>
    <t>Kantar Operation...</t>
  </si>
  <si>
    <t>Anion Healthcare...</t>
  </si>
  <si>
    <t>Muthoot Housing ...</t>
  </si>
  <si>
    <t>Mumbai,Maharashtra + 50 more</t>
  </si>
  <si>
    <t>Hero Electric</t>
  </si>
  <si>
    <t>A&amp;A Business Con...</t>
  </si>
  <si>
    <t>Yellow Diamond</t>
  </si>
  <si>
    <t>Indore,Madhya Pradesh + 27 more</t>
  </si>
  <si>
    <t>HDFC Credila Fin...</t>
  </si>
  <si>
    <t>Innoval Digital ...</t>
  </si>
  <si>
    <t>Trivandrum/Thiruvananthapuram,Kerala + 1 more</t>
  </si>
  <si>
    <t>Aksentt Tech Ser...</t>
  </si>
  <si>
    <t>SOS Children's V...</t>
  </si>
  <si>
    <t>Imst + 26 more</t>
  </si>
  <si>
    <t>Jubilant Industr...</t>
  </si>
  <si>
    <t>(474 Reviews)</t>
  </si>
  <si>
    <t>Ck Birla Hospita...</t>
  </si>
  <si>
    <t>Expedia</t>
  </si>
  <si>
    <t>Bellevue,Washington + 5 more</t>
  </si>
  <si>
    <t>Clifford Chance</t>
  </si>
  <si>
    <t>(122 Reviews)</t>
  </si>
  <si>
    <t>Masu Brakes</t>
  </si>
  <si>
    <t>Normet</t>
  </si>
  <si>
    <t>Espoo,Southern Finland + 11 more</t>
  </si>
  <si>
    <t>ITM Group of Ins...</t>
  </si>
  <si>
    <t>Daebu Automotive...</t>
  </si>
  <si>
    <t>Advantage One Ta...</t>
  </si>
  <si>
    <t>Sterling + 1 more</t>
  </si>
  <si>
    <t>Coverfox</t>
  </si>
  <si>
    <t>Bioseed</t>
  </si>
  <si>
    <t>African Industri...</t>
  </si>
  <si>
    <t>Lagos + 6 more</t>
  </si>
  <si>
    <t>Plastic Omnium</t>
  </si>
  <si>
    <t>Levallois-Perret + 8 more</t>
  </si>
  <si>
    <t>Mashreq Bank</t>
  </si>
  <si>
    <t>Dubai,Dubai + 6 more</t>
  </si>
  <si>
    <t>Patton Internati...</t>
  </si>
  <si>
    <t>British Airways</t>
  </si>
  <si>
    <t>Harmondsworth,Greater London + 6 more</t>
  </si>
  <si>
    <t>Amrapali Group</t>
  </si>
  <si>
    <t>Azim Premji Foun...</t>
  </si>
  <si>
    <t>MITA</t>
  </si>
  <si>
    <t>Cambridge + 5 more</t>
  </si>
  <si>
    <t>Xpo Logistics</t>
  </si>
  <si>
    <t>Greenwich,Connecticut + 16 more</t>
  </si>
  <si>
    <t>Rainbow Hospital</t>
  </si>
  <si>
    <t>Aster MIMS</t>
  </si>
  <si>
    <t>Kozhikode + 14 more</t>
  </si>
  <si>
    <t>Course5</t>
  </si>
  <si>
    <t>Bellevue,Washington + 6 more</t>
  </si>
  <si>
    <t>C DOT</t>
  </si>
  <si>
    <t>Delhi/NCR,New Delhi + 6 more</t>
  </si>
  <si>
    <t>University of En...</t>
  </si>
  <si>
    <t>Kolkata + 14 more</t>
  </si>
  <si>
    <t>IL&amp;FS Skills Dev...</t>
  </si>
  <si>
    <t>Escort Kubota</t>
  </si>
  <si>
    <t>Faridabad + 6 more</t>
  </si>
  <si>
    <t>Global Calcium</t>
  </si>
  <si>
    <t>Videojet Technol...</t>
  </si>
  <si>
    <t>Wood Dale,Illinois + 18 more</t>
  </si>
  <si>
    <t>Jade Global</t>
  </si>
  <si>
    <t>(121 Reviews)</t>
  </si>
  <si>
    <t>San Jose + 3 more</t>
  </si>
  <si>
    <t>Suven Life Scien...</t>
  </si>
  <si>
    <t>BPO+</t>
  </si>
  <si>
    <t>Doha + 35 more</t>
  </si>
  <si>
    <t>ReSource Pro</t>
  </si>
  <si>
    <t>Arcesium</t>
  </si>
  <si>
    <t>Chai Point</t>
  </si>
  <si>
    <t>GAIN Credit</t>
  </si>
  <si>
    <t>San Diego,California + 5 more</t>
  </si>
  <si>
    <t>Neyveli Lignite ...</t>
  </si>
  <si>
    <t>Neyveli,Tamil Nadu + 4 more</t>
  </si>
  <si>
    <t>Mohani Tea Leave...</t>
  </si>
  <si>
    <t>Novozymes South ...</t>
  </si>
  <si>
    <t>BagsvÃ¦rd + 7 more</t>
  </si>
  <si>
    <t>RattanIndia Powe...</t>
  </si>
  <si>
    <t>Jubilant Biosys</t>
  </si>
  <si>
    <t>Sagarsoft</t>
  </si>
  <si>
    <t>Monster Com Indi...</t>
  </si>
  <si>
    <t>New York + 10 more</t>
  </si>
  <si>
    <t>Claritus Managem...</t>
  </si>
  <si>
    <t>Acer India</t>
  </si>
  <si>
    <t>Xizhi + 31 more</t>
  </si>
  <si>
    <t>Grauer &amp; Weil (i...</t>
  </si>
  <si>
    <t>Jaiprakash Power...</t>
  </si>
  <si>
    <t>Noida + 9 more</t>
  </si>
  <si>
    <t>Modern Automotiv...</t>
  </si>
  <si>
    <t>CANTABIL RETAIL ...</t>
  </si>
  <si>
    <t>BDR Pharmaceutic...</t>
  </si>
  <si>
    <t>Expleo Group</t>
  </si>
  <si>
    <t>Saint Quentin En Yvelines + 4 more</t>
  </si>
  <si>
    <t>Paytm Mall</t>
  </si>
  <si>
    <t>Google Operation...</t>
  </si>
  <si>
    <t>Hyderabad/Secunderabad + 10 more</t>
  </si>
  <si>
    <t>MindGate Solutio...</t>
  </si>
  <si>
    <t>ABC Consultants</t>
  </si>
  <si>
    <t>New York + 17 more</t>
  </si>
  <si>
    <t>Hawkins Cookers</t>
  </si>
  <si>
    <t>(120 Reviews)</t>
  </si>
  <si>
    <t>Vesuvius</t>
  </si>
  <si>
    <t>Prakash Industri...</t>
  </si>
  <si>
    <t>New Delhi + 30 more</t>
  </si>
  <si>
    <t>Rittal</t>
  </si>
  <si>
    <t>Herborn + 10 more</t>
  </si>
  <si>
    <t>SYSTRA</t>
  </si>
  <si>
    <t>Paris + 24 more</t>
  </si>
  <si>
    <t>Mutual Industrie...</t>
  </si>
  <si>
    <t>Gpt Infraproject...</t>
  </si>
  <si>
    <t>Franciscan Solut...</t>
  </si>
  <si>
    <t>Greater Noida,Uttar Pradesh + 17 more</t>
  </si>
  <si>
    <t>Food Corporation...</t>
  </si>
  <si>
    <t>OPERATIONAL ENER...</t>
  </si>
  <si>
    <t>Filatex India</t>
  </si>
  <si>
    <t>Sv Creditline</t>
  </si>
  <si>
    <t>Sud Life Insuran...</t>
  </si>
  <si>
    <t>Navi Mumbai + 54 more</t>
  </si>
  <si>
    <t>Birla white</t>
  </si>
  <si>
    <t>Mumbai + 40 more</t>
  </si>
  <si>
    <t>Hitachi Automoti...</t>
  </si>
  <si>
    <t>Tokyo + 6 more</t>
  </si>
  <si>
    <t>Sophos Technolog...</t>
  </si>
  <si>
    <t>ICPA Health Prod...</t>
  </si>
  <si>
    <t>C.G. Marketing</t>
  </si>
  <si>
    <t>Kowloon + 16 more</t>
  </si>
  <si>
    <t>Suhail Bahwan Au...</t>
  </si>
  <si>
    <t>Muscat + 6 more</t>
  </si>
  <si>
    <t>Lobo Staffing So...</t>
  </si>
  <si>
    <t>Navneet Educatio...</t>
  </si>
  <si>
    <t>C3I Solutions</t>
  </si>
  <si>
    <t>Horsham</t>
  </si>
  <si>
    <t>Echs Polyclinic</t>
  </si>
  <si>
    <t>New Delhi + 51 more</t>
  </si>
  <si>
    <t>Dr.SNS Rajalaksh...</t>
  </si>
  <si>
    <t>Coimbatore</t>
  </si>
  <si>
    <t>Prism Johnson Li...</t>
  </si>
  <si>
    <t>Great Learning</t>
  </si>
  <si>
    <t>Gurgaon,Haryana + 6 more</t>
  </si>
  <si>
    <t>Tata Electronics</t>
  </si>
  <si>
    <t>Krishnagiri + 6 more</t>
  </si>
  <si>
    <t>Amphenol Fci</t>
  </si>
  <si>
    <t>Kochi + 4 more</t>
  </si>
  <si>
    <t>MSCI</t>
  </si>
  <si>
    <t>Can Fin Homes</t>
  </si>
  <si>
    <t>(119 Reviews)</t>
  </si>
  <si>
    <t>Bangalore + 40 more</t>
  </si>
  <si>
    <t>Career Launcher</t>
  </si>
  <si>
    <t>Olive Bar &amp; Kitc...</t>
  </si>
  <si>
    <t>Oncquest Laborat...</t>
  </si>
  <si>
    <t>KPR Mill</t>
  </si>
  <si>
    <t>Coimbatore,Tamil Nadu + 10 more</t>
  </si>
  <si>
    <t>Kiran Foreign Tr...</t>
  </si>
  <si>
    <t>Mohali</t>
  </si>
  <si>
    <t>India Power Corp...</t>
  </si>
  <si>
    <t>Gates</t>
  </si>
  <si>
    <t>Denver,Colorado + 8 more</t>
  </si>
  <si>
    <t>Red FM 93.5</t>
  </si>
  <si>
    <t>ABIL Group</t>
  </si>
  <si>
    <t>MJ Biopharm</t>
  </si>
  <si>
    <t>Vini Cosmetics</t>
  </si>
  <si>
    <t>Ahmedabad,Gujarat + 32 more</t>
  </si>
  <si>
    <t>Shimizu</t>
  </si>
  <si>
    <t>Chuo-ku,Tokyo + 12 more</t>
  </si>
  <si>
    <t>218 years old</t>
  </si>
  <si>
    <t>Cethar</t>
  </si>
  <si>
    <t>Tiruchirapalli + 12 more</t>
  </si>
  <si>
    <t>Oriental Carbon ...</t>
  </si>
  <si>
    <t>Keller Ground En...</t>
  </si>
  <si>
    <t>Tirupati Medicar...</t>
  </si>
  <si>
    <t>Paonta Sahib,Himachal Pradesh + 11 more</t>
  </si>
  <si>
    <t>Magnasoft Consul...</t>
  </si>
  <si>
    <t>Siddha Group</t>
  </si>
  <si>
    <t>Kolkata,West Bengal + 3 more</t>
  </si>
  <si>
    <t>National Small I...</t>
  </si>
  <si>
    <t>Nesma Trading</t>
  </si>
  <si>
    <t>Al Khobar + 7 more</t>
  </si>
  <si>
    <t>Sterling Oil Exp...</t>
  </si>
  <si>
    <t>Lagos + 4 more</t>
  </si>
  <si>
    <t>SYNCHRONIZED SUP...</t>
  </si>
  <si>
    <t>Livguard</t>
  </si>
  <si>
    <t>Gurgaon,Haryana + 14 more</t>
  </si>
  <si>
    <t>MUNDRA SOLAR TEC...</t>
  </si>
  <si>
    <t>Ahmedabad + 8 more</t>
  </si>
  <si>
    <t>NIKE</t>
  </si>
  <si>
    <t>Beaverton,Oregon + 28 more</t>
  </si>
  <si>
    <t>SMC</t>
  </si>
  <si>
    <t>Noblesville,Indiana + 26 more</t>
  </si>
  <si>
    <t>Semac Consultant...</t>
  </si>
  <si>
    <t>(118 Reviews)</t>
  </si>
  <si>
    <t>Gurugram + 10 more</t>
  </si>
  <si>
    <t>Jabong</t>
  </si>
  <si>
    <t>Capricorn Logist...</t>
  </si>
  <si>
    <t>cFIRST</t>
  </si>
  <si>
    <t>Cleartrip</t>
  </si>
  <si>
    <t>John Energy</t>
  </si>
  <si>
    <t>Jubilant Chemsys</t>
  </si>
  <si>
    <t>G.M.Pens Interna...</t>
  </si>
  <si>
    <t>SunMax Auto Engi...</t>
  </si>
  <si>
    <t>New Delhi + 8 more</t>
  </si>
  <si>
    <t>Roulunds Braking</t>
  </si>
  <si>
    <t>Odense + 1 more</t>
  </si>
  <si>
    <t>286 years old</t>
  </si>
  <si>
    <t>Consul Neowatt P...</t>
  </si>
  <si>
    <t>Laxmi Civil Engi...</t>
  </si>
  <si>
    <t>Kolhapur,Maharashtra + 24 more</t>
  </si>
  <si>
    <t>Sparsh Hospital</t>
  </si>
  <si>
    <t>Eternis Fine Che...</t>
  </si>
  <si>
    <t>Igarashi Motors</t>
  </si>
  <si>
    <t>Afflatus Gravure...</t>
  </si>
  <si>
    <t>Eaton Fluid Powe...</t>
  </si>
  <si>
    <t>Dublin,Dublin + 4 more</t>
  </si>
  <si>
    <t>Indian Political...</t>
  </si>
  <si>
    <t>ACE Group</t>
  </si>
  <si>
    <t>Walter Bushnell</t>
  </si>
  <si>
    <t>Gurgaon + 25 more</t>
  </si>
  <si>
    <t>NLC</t>
  </si>
  <si>
    <t>Khanna Paper Mil...</t>
  </si>
  <si>
    <t>OmniActive Healt...</t>
  </si>
  <si>
    <t>Neosym Industry</t>
  </si>
  <si>
    <t>Commonwealth Ban...</t>
  </si>
  <si>
    <t>Sydney + 3 more</t>
  </si>
  <si>
    <t>Bharat Benz</t>
  </si>
  <si>
    <t>Chennai,Tamil Nadu + 50 more</t>
  </si>
  <si>
    <t>Geno Pharmaceuti...</t>
  </si>
  <si>
    <t>Mapusa,Goa + 27 more</t>
  </si>
  <si>
    <t>Signature Global</t>
  </si>
  <si>
    <t>New Jersey + 6 more</t>
  </si>
  <si>
    <t>Writer Business ...</t>
  </si>
  <si>
    <t>Shirdi Sai Elect...</t>
  </si>
  <si>
    <t>Federal Mogul Po...</t>
  </si>
  <si>
    <t>Lake Forest + 12 more</t>
  </si>
  <si>
    <t>RapiPay</t>
  </si>
  <si>
    <t>Dorset Industrie...</t>
  </si>
  <si>
    <t>Gurgaon + 20 more</t>
  </si>
  <si>
    <t>Elsamex Maintena...</t>
  </si>
  <si>
    <t>Ahmedabad + 27 more</t>
  </si>
  <si>
    <t>PowerSchool Indi...</t>
  </si>
  <si>
    <t>Folsom,California + 1 more</t>
  </si>
  <si>
    <t>Bimal Auto Agenc...</t>
  </si>
  <si>
    <t>(117 Reviews)</t>
  </si>
  <si>
    <t>St. Mary's Schoo...</t>
  </si>
  <si>
    <t>Medford + 45 more</t>
  </si>
  <si>
    <t>Daffodil Softwar...</t>
  </si>
  <si>
    <t>Grandville,MI + 4 more</t>
  </si>
  <si>
    <t>Technosoft Corpo...</t>
  </si>
  <si>
    <t>Chennai + 4 more</t>
  </si>
  <si>
    <t>AVRA Laboratorie...</t>
  </si>
  <si>
    <t>Mahavir Die Cast...</t>
  </si>
  <si>
    <t>Faridabad + 3 more</t>
  </si>
  <si>
    <t>L&amp;T Infrastructu...</t>
  </si>
  <si>
    <t>Diagno Labs</t>
  </si>
  <si>
    <t>Gurgaon/Gurugram,Haryana + 25 more</t>
  </si>
  <si>
    <t>Mindlance</t>
  </si>
  <si>
    <t>Union,New Jersey + 4 more</t>
  </si>
  <si>
    <t>Pie Infocomm</t>
  </si>
  <si>
    <t>Lucknow,Uttar Pradesh + 1 more</t>
  </si>
  <si>
    <t>Appasamy Associa...</t>
  </si>
  <si>
    <t>Aurigene Discove...</t>
  </si>
  <si>
    <t>PACL India</t>
  </si>
  <si>
    <t>New Delhi,Delhi + 42 more</t>
  </si>
  <si>
    <t>Franco-Indian Ph...</t>
  </si>
  <si>
    <t>Diamond Beverage...</t>
  </si>
  <si>
    <t>Kolkata + 3 more</t>
  </si>
  <si>
    <t>Tata Institute o...</t>
  </si>
  <si>
    <t>Kazo Fashion</t>
  </si>
  <si>
    <t>Seoul + 17 more</t>
  </si>
  <si>
    <t>Aneja Associates</t>
  </si>
  <si>
    <t>National Securit...</t>
  </si>
  <si>
    <t>Malladi Drugs &amp; ...</t>
  </si>
  <si>
    <t>Government of An...</t>
  </si>
  <si>
    <t>Velagapudi + 39 more</t>
  </si>
  <si>
    <t>L&amp;T IDPL</t>
  </si>
  <si>
    <t>Saxo Bank</t>
  </si>
  <si>
    <t>Copenhagen,Capital Region</t>
  </si>
  <si>
    <t>Hidesign</t>
  </si>
  <si>
    <t>Pondicherry/Puducherry,Tamil Nadu + 21 more</t>
  </si>
  <si>
    <t>Agappe Diagnosti...</t>
  </si>
  <si>
    <t>Ernakulam,Kerala + 18 more</t>
  </si>
  <si>
    <t>Continental Hosp...</t>
  </si>
  <si>
    <t>ITCube Solutions</t>
  </si>
  <si>
    <t>Digient Technolo...</t>
  </si>
  <si>
    <t>DDB Mudra Group</t>
  </si>
  <si>
    <t>Manba Finance</t>
  </si>
  <si>
    <t>TATA MEDICAL CEN...</t>
  </si>
  <si>
    <t>Orchid Pharma</t>
  </si>
  <si>
    <t>Country Club Hos...</t>
  </si>
  <si>
    <t>Hyderabad + 19 more</t>
  </si>
  <si>
    <t>HiyaMee</t>
  </si>
  <si>
    <t>Covalent Laborat...</t>
  </si>
  <si>
    <t>Propertypistol R...</t>
  </si>
  <si>
    <t>Safeducate</t>
  </si>
  <si>
    <t>New Delhi + 25 more</t>
  </si>
  <si>
    <t>OneClick IT Cons...</t>
  </si>
  <si>
    <t>Ahmedabad,Gujarat</t>
  </si>
  <si>
    <t>Ultimate Kronos ...</t>
  </si>
  <si>
    <t>Congruex Asia Pa...</t>
  </si>
  <si>
    <t>Boulder,Colorado + 3 more</t>
  </si>
  <si>
    <t>University of De...</t>
  </si>
  <si>
    <t>Quest Diagnostic...</t>
  </si>
  <si>
    <t>Secaucus,New Jersey + 9 more</t>
  </si>
  <si>
    <t>ShareChat</t>
  </si>
  <si>
    <t>NIELIT</t>
  </si>
  <si>
    <t>(116 Reviews)</t>
  </si>
  <si>
    <t>LabCorp</t>
  </si>
  <si>
    <t>Burlington + 5 more</t>
  </si>
  <si>
    <t>PurpleTalk</t>
  </si>
  <si>
    <t>Kapil Chit Funds</t>
  </si>
  <si>
    <t>Hyderabad/Secunderabad,Telangana + 36 more</t>
  </si>
  <si>
    <t>Alpha Design Tec...</t>
  </si>
  <si>
    <t>Vinati Organics</t>
  </si>
  <si>
    <t>Fernandez Hospit...</t>
  </si>
  <si>
    <t>CQRA</t>
  </si>
  <si>
    <t>Oakridge Interna...</t>
  </si>
  <si>
    <t>Kalyani Maxion W...</t>
  </si>
  <si>
    <t>KÃ¶nigswinter</t>
  </si>
  <si>
    <t>Assimilate Solut...</t>
  </si>
  <si>
    <t>Tucson,Arizona + 5 more</t>
  </si>
  <si>
    <t>Narula Infrastru...</t>
  </si>
  <si>
    <t>Kolkata + 29 more</t>
  </si>
  <si>
    <t>Equinox Labs</t>
  </si>
  <si>
    <t>TC Global</t>
  </si>
  <si>
    <t>Delhi + 15 more</t>
  </si>
  <si>
    <t>VISION</t>
  </si>
  <si>
    <t>Warren + 53 more</t>
  </si>
  <si>
    <t>The Mission Hosp...</t>
  </si>
  <si>
    <t>Durgapur,West Bengal + 13 more</t>
  </si>
  <si>
    <t>Arkray Healthcar...</t>
  </si>
  <si>
    <t>Padget Electroni...</t>
  </si>
  <si>
    <t>Noida + 1 more</t>
  </si>
  <si>
    <t>St. Joseph's Sch...</t>
  </si>
  <si>
    <t>Greater Noida,Uttar Pradesh + 36 more</t>
  </si>
  <si>
    <t>CSM Technologies</t>
  </si>
  <si>
    <t>Bhubaneswar,Odisha + 6 more</t>
  </si>
  <si>
    <t>Army Ordnance Co...</t>
  </si>
  <si>
    <t>New Delhi,Delhi + 38 more</t>
  </si>
  <si>
    <t>Nielsen Sports</t>
  </si>
  <si>
    <t>Dynamatic Techno...</t>
  </si>
  <si>
    <t>American Express...</t>
  </si>
  <si>
    <t>(115 Reviews)</t>
  </si>
  <si>
    <t>ARCIS e Services</t>
  </si>
  <si>
    <t>Paradise Food Co...</t>
  </si>
  <si>
    <t>Service Master C...</t>
  </si>
  <si>
    <t>Chicago + 30 more</t>
  </si>
  <si>
    <t>Intelliswift Sof...</t>
  </si>
  <si>
    <t>Newark,New Jersey + 4 more</t>
  </si>
  <si>
    <t>Shriram Properti...</t>
  </si>
  <si>
    <t>The Indian Expre...</t>
  </si>
  <si>
    <t>Noida + 20 more</t>
  </si>
  <si>
    <t>Securitrans Indi...</t>
  </si>
  <si>
    <t>Chain-Sys</t>
  </si>
  <si>
    <t>Grand Ledge,MI + 2 more</t>
  </si>
  <si>
    <t>MeritTrac</t>
  </si>
  <si>
    <t>Rotostat Service...</t>
  </si>
  <si>
    <t>TÃ©cnicas Reunida...</t>
  </si>
  <si>
    <t>Madrid,Madrid + 13 more</t>
  </si>
  <si>
    <t>Nyati Group</t>
  </si>
  <si>
    <t>Century Enka</t>
  </si>
  <si>
    <t>Fortune Park Hot...</t>
  </si>
  <si>
    <t>FICO</t>
  </si>
  <si>
    <t>Tangoe</t>
  </si>
  <si>
    <t>Peel-works</t>
  </si>
  <si>
    <t>Thirdware Soluti...</t>
  </si>
  <si>
    <t>Allen Solly</t>
  </si>
  <si>
    <t>278 years old</t>
  </si>
  <si>
    <t>BPL Medical Tech...</t>
  </si>
  <si>
    <t>Bangalore + 19 more</t>
  </si>
  <si>
    <t>Inland World Log...</t>
  </si>
  <si>
    <t>Fukoku</t>
  </si>
  <si>
    <t>Ageo + 2 more</t>
  </si>
  <si>
    <t>Noida Power Comp...</t>
  </si>
  <si>
    <t>Greater Noida + 4 more</t>
  </si>
  <si>
    <t>Crossword Bookst...</t>
  </si>
  <si>
    <t>Foiwe Info Globa...</t>
  </si>
  <si>
    <t>Target Engineeri...</t>
  </si>
  <si>
    <t>Abu Dhabi + 9 more</t>
  </si>
  <si>
    <t>ACN Health care</t>
  </si>
  <si>
    <t>TLC Relationship...</t>
  </si>
  <si>
    <t>QDVC</t>
  </si>
  <si>
    <t>Doha + 3 more</t>
  </si>
  <si>
    <t>Atmecs Technolog...</t>
  </si>
  <si>
    <t>MAQ Software</t>
  </si>
  <si>
    <t>(114 Reviews)</t>
  </si>
  <si>
    <t>Redmond + 3 more</t>
  </si>
  <si>
    <t>Flemingo Duty Fr...</t>
  </si>
  <si>
    <t>Navi Mumbai,Maharashtra + 13 more</t>
  </si>
  <si>
    <t>Mafatlal Industr...</t>
  </si>
  <si>
    <t>Evoke Technologi...</t>
  </si>
  <si>
    <t>Dayton,Ohio + 1 more</t>
  </si>
  <si>
    <t>Podar Jumbo Kids</t>
  </si>
  <si>
    <t>Capillary Techno...</t>
  </si>
  <si>
    <t>Singapore,Singapore + 3 more</t>
  </si>
  <si>
    <t>Goibibo</t>
  </si>
  <si>
    <t>ANEWA Engineerin...</t>
  </si>
  <si>
    <t>Partha Dental</t>
  </si>
  <si>
    <t>Godawari Power &amp;...</t>
  </si>
  <si>
    <t>Raipur,Chhattisgarh + 5 more</t>
  </si>
  <si>
    <t>Leonia Holistic ...</t>
  </si>
  <si>
    <t>Enaltec Labs</t>
  </si>
  <si>
    <t>Navi Mumbai,Maharashtra + 5 more</t>
  </si>
  <si>
    <t>Speciality Resta...</t>
  </si>
  <si>
    <t>S.M. Consultants</t>
  </si>
  <si>
    <t>Century Pulp &amp; P...</t>
  </si>
  <si>
    <t>Nainital,Uttarakhand + 9 more</t>
  </si>
  <si>
    <t>Fourth Dimension...</t>
  </si>
  <si>
    <t>Gautam Solar</t>
  </si>
  <si>
    <t>Protiviti India ...</t>
  </si>
  <si>
    <t>Menlo Park,California + 14 more</t>
  </si>
  <si>
    <t>MindCraft Softwa...</t>
  </si>
  <si>
    <t>Xylem Water Solu...</t>
  </si>
  <si>
    <t>Rye Brook,New York + 12 more</t>
  </si>
  <si>
    <t>Miraj Group</t>
  </si>
  <si>
    <t>Nathdwara,Rajasthan + 13 more</t>
  </si>
  <si>
    <t>Cheers Interacti...</t>
  </si>
  <si>
    <t>Utrecht,Albert Heijn + 2 more</t>
  </si>
  <si>
    <t>Compunnel</t>
  </si>
  <si>
    <t>Plainsboro Township,New Jersey + 8 more</t>
  </si>
  <si>
    <t>The Oriental Ins...</t>
  </si>
  <si>
    <t>Datamatics Finan...</t>
  </si>
  <si>
    <t>Mumbai + 1 more</t>
  </si>
  <si>
    <t>Venkateshwar Hos...</t>
  </si>
  <si>
    <t>Fulcrum Worldwid...</t>
  </si>
  <si>
    <t>Jersey City</t>
  </si>
  <si>
    <t>Peninsula Land</t>
  </si>
  <si>
    <t>Maksat Technolog...</t>
  </si>
  <si>
    <t>Sembcorp Energy ...</t>
  </si>
  <si>
    <t>Flair Writing In...</t>
  </si>
  <si>
    <t>Netoyed</t>
  </si>
  <si>
    <t>Aditya Birla Sun...</t>
  </si>
  <si>
    <t>iB Hubs</t>
  </si>
  <si>
    <t>Gurgaon + 5 more</t>
  </si>
  <si>
    <t>MKCL</t>
  </si>
  <si>
    <t>(113 Reviews)</t>
  </si>
  <si>
    <t>Pune + 22 more</t>
  </si>
  <si>
    <t>Thomson Press In...</t>
  </si>
  <si>
    <t>Faridabad + 8 more</t>
  </si>
  <si>
    <t>Hindustan Media ...</t>
  </si>
  <si>
    <t>Advertising &amp; Marketing</t>
  </si>
  <si>
    <t>Adcock Ingram</t>
  </si>
  <si>
    <t>Abu Dhabi,Gauteng + 9 more</t>
  </si>
  <si>
    <t>Delhi Internatio...</t>
  </si>
  <si>
    <t>New Delhi + 3 more</t>
  </si>
  <si>
    <t>B9 Beverages</t>
  </si>
  <si>
    <t>New Delhi,Delhi + 18 more</t>
  </si>
  <si>
    <t>Saint Gobain Sek...</t>
  </si>
  <si>
    <t>Pune + 13 more</t>
  </si>
  <si>
    <t>Casio India Comp...</t>
  </si>
  <si>
    <t>Delhi/NCR,New Delhi + 16 more</t>
  </si>
  <si>
    <t>Armed Forces Tri...</t>
  </si>
  <si>
    <t>New Delhi + 35 more</t>
  </si>
  <si>
    <t>Caplin Point Lab...</t>
  </si>
  <si>
    <t>Impressions Serv...</t>
  </si>
  <si>
    <t>Kitex Garments</t>
  </si>
  <si>
    <t>Kochi/Cochin,Kerala + 6 more</t>
  </si>
  <si>
    <t>Bilt</t>
  </si>
  <si>
    <t>Toyota Financial...</t>
  </si>
  <si>
    <t>Chandler + 21 more</t>
  </si>
  <si>
    <t>UFO Moviez</t>
  </si>
  <si>
    <t>National Highway...</t>
  </si>
  <si>
    <t>Vishal Retail</t>
  </si>
  <si>
    <t>Punjab and Mahar...</t>
  </si>
  <si>
    <t>JAY JAY MILLS</t>
  </si>
  <si>
    <t>Tirupur/Tiruppur,Tamil Nadu + 6 more</t>
  </si>
  <si>
    <t>Emerald Jewel In...</t>
  </si>
  <si>
    <t>Paperchase Accou...</t>
  </si>
  <si>
    <t>New York</t>
  </si>
  <si>
    <t>Matrix ComSec</t>
  </si>
  <si>
    <t>RAMADA PLAZA</t>
  </si>
  <si>
    <t>New Jersey + 17 more</t>
  </si>
  <si>
    <t>HSBC Global Bank...</t>
  </si>
  <si>
    <t>Canary Wharf,London + 7 more</t>
  </si>
  <si>
    <t>Bhashyam Educati...</t>
  </si>
  <si>
    <t>Guntur,Andhra Pradesh + 24 more</t>
  </si>
  <si>
    <t>St Regis</t>
  </si>
  <si>
    <t>New York + 6 more</t>
  </si>
  <si>
    <t>Godrej Appliance...</t>
  </si>
  <si>
    <t>SSEM</t>
  </si>
  <si>
    <t>Riyadh + 11 more</t>
  </si>
  <si>
    <t>Kaveri Seed Comp...</t>
  </si>
  <si>
    <t>More Mega Store</t>
  </si>
  <si>
    <t>Hiranandani grou...</t>
  </si>
  <si>
    <t>Pitti Engineerin...</t>
  </si>
  <si>
    <t>Hyderabad + 2 more</t>
  </si>
  <si>
    <t>Shree Satya Sai ...</t>
  </si>
  <si>
    <t>Jamnagar + 2 more</t>
  </si>
  <si>
    <t>GUILTFREE INDUST...</t>
  </si>
  <si>
    <t>Ncc Urban Infras...</t>
  </si>
  <si>
    <t>ESAF CO-OPERATIV...</t>
  </si>
  <si>
    <t>Thrissur,Kerala + 52 more</t>
  </si>
  <si>
    <t>Bonn group</t>
  </si>
  <si>
    <t>Ludhiana,Punjab + 11 more</t>
  </si>
  <si>
    <t>L&amp;T Power Transm...</t>
  </si>
  <si>
    <t>Bigstep Technolo...</t>
  </si>
  <si>
    <t>MMACH Design</t>
  </si>
  <si>
    <t>Delhi + 21 more</t>
  </si>
  <si>
    <t>TVS Group</t>
  </si>
  <si>
    <t>(6.3k Reviews)</t>
  </si>
  <si>
    <t>Madurai + 30 more</t>
  </si>
  <si>
    <t>Wicked Ride Adve...</t>
  </si>
  <si>
    <t>Ramee Group of H...</t>
  </si>
  <si>
    <t>(112 Reviews)</t>
  </si>
  <si>
    <t>SeQuent Scientif...</t>
  </si>
  <si>
    <t>Manohar Filament...</t>
  </si>
  <si>
    <t>Heavy Engineerin...</t>
  </si>
  <si>
    <t>Ranchi,Jharkhand + 6 more</t>
  </si>
  <si>
    <t>Chemtrols Indust...</t>
  </si>
  <si>
    <t>Connect Broadban...</t>
  </si>
  <si>
    <t>Ajitgarh,Punjab + 12 more</t>
  </si>
  <si>
    <t>C. L. GUPTA EXPO...</t>
  </si>
  <si>
    <t>Beri Udyog</t>
  </si>
  <si>
    <t>Karnal,Haryana + 10 more</t>
  </si>
  <si>
    <t>Lion Engineering...</t>
  </si>
  <si>
    <t>Bhopal + 28 more</t>
  </si>
  <si>
    <t>Harita Techserv</t>
  </si>
  <si>
    <t>Interface Micros...</t>
  </si>
  <si>
    <t>Balrampur Chini ...</t>
  </si>
  <si>
    <t>Neolite Zkw Ligh...</t>
  </si>
  <si>
    <t>adani power maha...</t>
  </si>
  <si>
    <t>Mundra + 9 more</t>
  </si>
  <si>
    <t>Neel Auto</t>
  </si>
  <si>
    <t>Makino</t>
  </si>
  <si>
    <t>Mason + 13 more</t>
  </si>
  <si>
    <t>GlobusSoft</t>
  </si>
  <si>
    <t>Bhilai/Bhillai,Chhattisgarh + 3 more</t>
  </si>
  <si>
    <t>XSEED Education</t>
  </si>
  <si>
    <t>Nirmal Bang</t>
  </si>
  <si>
    <t>Mediamint</t>
  </si>
  <si>
    <t>Furlenco</t>
  </si>
  <si>
    <t>Suzlon Gujarat W...</t>
  </si>
  <si>
    <t>Pune + 19 more</t>
  </si>
  <si>
    <t>Xeam Ventures</t>
  </si>
  <si>
    <t>Rehau Polymers</t>
  </si>
  <si>
    <t>Singapore + 10 more</t>
  </si>
  <si>
    <t>Parijat Industri...</t>
  </si>
  <si>
    <t>Delhi/NCR,Delhi + 25 more</t>
  </si>
  <si>
    <t>Bajaj Healthcare</t>
  </si>
  <si>
    <t>Elofic Industrie...</t>
  </si>
  <si>
    <t>Sakal Media Grou...</t>
  </si>
  <si>
    <t>MMTC-PAMP</t>
  </si>
  <si>
    <t>SEED CSR</t>
  </si>
  <si>
    <t>SRR Projects</t>
  </si>
  <si>
    <t>VIKRAN Engineeri...</t>
  </si>
  <si>
    <t>Flatworld Mortga...</t>
  </si>
  <si>
    <t>Bengaluru + 2 more</t>
  </si>
  <si>
    <t>Biophore India P...</t>
  </si>
  <si>
    <t>MARG ERP</t>
  </si>
  <si>
    <t>New Delhi + 17 more</t>
  </si>
  <si>
    <t>Velnik India</t>
  </si>
  <si>
    <t>Indore,Madhya Pradesh + 19 more</t>
  </si>
  <si>
    <t>Sureti Insurance...</t>
  </si>
  <si>
    <t>InnovAccer</t>
  </si>
  <si>
    <t>San Francisco,California + 1 more</t>
  </si>
  <si>
    <t>Zscaler Softech</t>
  </si>
  <si>
    <t>Jindal Worldwide</t>
  </si>
  <si>
    <t>Ahmedabad,Gujarat + 2 more</t>
  </si>
  <si>
    <t>Trantor</t>
  </si>
  <si>
    <t>Menlo Park + 1 more</t>
  </si>
  <si>
    <t>Dalmia Bharat Gr...</t>
  </si>
  <si>
    <t>GD Goenka Univer...</t>
  </si>
  <si>
    <t>SECON Private Li...</t>
  </si>
  <si>
    <t>(111 Reviews)</t>
  </si>
  <si>
    <t>Fabtech Projects...</t>
  </si>
  <si>
    <t>Skypro Technolog...</t>
  </si>
  <si>
    <t>Bangalore/Bengaluru,Karnataka + 22 more</t>
  </si>
  <si>
    <t>Infocepts Techno...</t>
  </si>
  <si>
    <t>McLean,Virginia + 3 more</t>
  </si>
  <si>
    <t>Kalyan Toll Infr...</t>
  </si>
  <si>
    <t>Indore,Madhya Pradesh + 17 more</t>
  </si>
  <si>
    <t>Hermes I Tickets</t>
  </si>
  <si>
    <t>Chennai,Tamil Nadu + 14 more</t>
  </si>
  <si>
    <t>Xanadu Realty</t>
  </si>
  <si>
    <t>Toronto,Ontario + 6 more</t>
  </si>
  <si>
    <t>Madras Engineeri...</t>
  </si>
  <si>
    <t>Kiran Motors</t>
  </si>
  <si>
    <t>Ahmedabad,Gujarat + 9 more</t>
  </si>
  <si>
    <t>Sharp Business S...</t>
  </si>
  <si>
    <t>Noida + 26 more</t>
  </si>
  <si>
    <t>Chemie Tech</t>
  </si>
  <si>
    <t>Sharjah + 12 more</t>
  </si>
  <si>
    <t>Gini &amp; Jony</t>
  </si>
  <si>
    <t>CDM Smith</t>
  </si>
  <si>
    <t>Boston + 22 more</t>
  </si>
  <si>
    <t>Motilal Oswal Se...</t>
  </si>
  <si>
    <t>Dr Oetker</t>
  </si>
  <si>
    <t>Bielefeld + 22 more</t>
  </si>
  <si>
    <t>United Nations D...</t>
  </si>
  <si>
    <t>New York,New York + 26 more</t>
  </si>
  <si>
    <t>Apollo Specialit...</t>
  </si>
  <si>
    <t>Chennai + 17 more</t>
  </si>
  <si>
    <t>HEUBACH Colour</t>
  </si>
  <si>
    <t>Vadodara + 9 more</t>
  </si>
  <si>
    <t>Mayfair Hotels &amp;...</t>
  </si>
  <si>
    <t>Bhubaneswar + 12 more</t>
  </si>
  <si>
    <t>Medline Industri...</t>
  </si>
  <si>
    <t>Northfield,Illinois + 3 more</t>
  </si>
  <si>
    <t>LUX Industries</t>
  </si>
  <si>
    <t>HealthSpring</t>
  </si>
  <si>
    <t>Fitness &amp; Wellness</t>
  </si>
  <si>
    <t>V2 Solutions</t>
  </si>
  <si>
    <t>Axio</t>
  </si>
  <si>
    <t>Bharat Wire Rope...</t>
  </si>
  <si>
    <t>Centelon</t>
  </si>
  <si>
    <t>Melbourne + 5 more</t>
  </si>
  <si>
    <t>UnitedHealthcare...</t>
  </si>
  <si>
    <t>Minnesota + 9 more</t>
  </si>
  <si>
    <t>Fujitec</t>
  </si>
  <si>
    <t>Hikone + 13 more</t>
  </si>
  <si>
    <t>UDS</t>
  </si>
  <si>
    <t>Chennai + 24 more</t>
  </si>
  <si>
    <t>Little Millenniu...</t>
  </si>
  <si>
    <t>Sahara India Fin...</t>
  </si>
  <si>
    <t>Ajay Industrial ...</t>
  </si>
  <si>
    <t>Ghaziabad,Uttar Pradesh + 20 more</t>
  </si>
  <si>
    <t>Swaraj Engines</t>
  </si>
  <si>
    <t>Mohali + 5 more</t>
  </si>
  <si>
    <t>ITC Wills Lifest...</t>
  </si>
  <si>
    <t>Synophic Systems</t>
  </si>
  <si>
    <t>Cupertino,California + 22 more</t>
  </si>
  <si>
    <t>Kriti Industries</t>
  </si>
  <si>
    <t>Indore + 19 more</t>
  </si>
  <si>
    <t>TI METAL FORMING</t>
  </si>
  <si>
    <t>Anand CY Myutec ...</t>
  </si>
  <si>
    <t>Gurugram + 4 more</t>
  </si>
  <si>
    <t>Optimum InfoSyst...</t>
  </si>
  <si>
    <t>Webdew</t>
  </si>
  <si>
    <t>Laxmi-Agni Compo...</t>
  </si>
  <si>
    <t>Aurangabad</t>
  </si>
  <si>
    <t>MoreTasks</t>
  </si>
  <si>
    <t>AL JABER GROUP</t>
  </si>
  <si>
    <t>G.S.E.C</t>
  </si>
  <si>
    <t>Ahmedabad + 9 more</t>
  </si>
  <si>
    <t>Namdev Finvest</t>
  </si>
  <si>
    <t>Jaipur,Rajasthan + 18 more</t>
  </si>
  <si>
    <t>Eminent Minds Te...</t>
  </si>
  <si>
    <t>Tata Play Fiber</t>
  </si>
  <si>
    <t>Ameyo</t>
  </si>
  <si>
    <t>Basix</t>
  </si>
  <si>
    <t>(110 Reviews)</t>
  </si>
  <si>
    <t>CBSI</t>
  </si>
  <si>
    <t>Serdia Pharmaceu...</t>
  </si>
  <si>
    <t>First American T...</t>
  </si>
  <si>
    <t>Santa Ana + 4 more</t>
  </si>
  <si>
    <t>Acidaes Solution...</t>
  </si>
  <si>
    <t>Faber India</t>
  </si>
  <si>
    <t>Pune + 23 more</t>
  </si>
  <si>
    <t>Kanoria Chemical...</t>
  </si>
  <si>
    <t>Savex Technologi...</t>
  </si>
  <si>
    <t>Himalaya Optical...</t>
  </si>
  <si>
    <t>Petronas Lubrica...</t>
  </si>
  <si>
    <t>Kuala Lumpur + 21 more</t>
  </si>
  <si>
    <t>Webkul Software</t>
  </si>
  <si>
    <t>FCS Software Sol...</t>
  </si>
  <si>
    <t>Anmol Biscuits</t>
  </si>
  <si>
    <t>Phenix Construct...</t>
  </si>
  <si>
    <t>Ahmedabad,Gujarat + 8 more</t>
  </si>
  <si>
    <t>Banaras Hindu Un...</t>
  </si>
  <si>
    <t>Varanasi/Benaras,Uttar Pradesh + 12 more</t>
  </si>
  <si>
    <t>NHPC</t>
  </si>
  <si>
    <t>Light Microfinan...</t>
  </si>
  <si>
    <t>Ahmedabad,Gujarat + 46 more</t>
  </si>
  <si>
    <t>Ginger Hotels</t>
  </si>
  <si>
    <t>Border Roads Org...</t>
  </si>
  <si>
    <t>Chitkara Univers...</t>
  </si>
  <si>
    <t>Chandigarh,Punjab + 3 more</t>
  </si>
  <si>
    <t>Kaefer</t>
  </si>
  <si>
    <t>Bremen + 10 more</t>
  </si>
  <si>
    <t>Innovatiview</t>
  </si>
  <si>
    <t>Bell Finvest</t>
  </si>
  <si>
    <t>Epson</t>
  </si>
  <si>
    <t>Suwa + 36 more</t>
  </si>
  <si>
    <t>Sagar Hospital</t>
  </si>
  <si>
    <t>Mayur Uniquoters</t>
  </si>
  <si>
    <t>Jaipur,Rajasthan + 3 more</t>
  </si>
  <si>
    <t>Bliss Gvs Pharma</t>
  </si>
  <si>
    <t>Reliance HR Serv...</t>
  </si>
  <si>
    <t>Hughes Systique ...</t>
  </si>
  <si>
    <t>Rockville + 2 more</t>
  </si>
  <si>
    <t>Intech Organics</t>
  </si>
  <si>
    <t>Mahindra Retail</t>
  </si>
  <si>
    <t>(30.2k Reviews)</t>
  </si>
  <si>
    <t>Bangalore,Karnataka + 30 more</t>
  </si>
  <si>
    <t>GVK Group</t>
  </si>
  <si>
    <t>Western Digital</t>
  </si>
  <si>
    <t>San Jose,California + 6 more</t>
  </si>
  <si>
    <t>Indo Count Indus...</t>
  </si>
  <si>
    <t>(109 Reviews)</t>
  </si>
  <si>
    <t>G7 CR Technologi...</t>
  </si>
  <si>
    <t>Bangalore + 1 more</t>
  </si>
  <si>
    <t>Hindustan Wellne...</t>
  </si>
  <si>
    <t>Chowgule Industr...</t>
  </si>
  <si>
    <t>Goa + 10 more</t>
  </si>
  <si>
    <t>L and T Chiyoda</t>
  </si>
  <si>
    <t>Maral Overseas</t>
  </si>
  <si>
    <t>Delhi/NCR,Delhi + 8 more</t>
  </si>
  <si>
    <t>Jasper Industrie...</t>
  </si>
  <si>
    <t>Saija Finance</t>
  </si>
  <si>
    <t>Patna,Bihar + 21 more</t>
  </si>
  <si>
    <t>Mold-Tek Technol...</t>
  </si>
  <si>
    <t>Sand Martin Cons...</t>
  </si>
  <si>
    <t>New Delhi + 4 more</t>
  </si>
  <si>
    <t>Myk Schomburg</t>
  </si>
  <si>
    <t>Escalon Business...</t>
  </si>
  <si>
    <t>Palo Alto,CA + 1 more</t>
  </si>
  <si>
    <t>Wilo Mather and ...</t>
  </si>
  <si>
    <t>Dortmund + 13 more</t>
  </si>
  <si>
    <t>Metro Retail.PVT...</t>
  </si>
  <si>
    <t>Howrah + 28 more</t>
  </si>
  <si>
    <t>Kanpur PLastipac...</t>
  </si>
  <si>
    <t>Kanpur,Uttar Pradesh + 2 more</t>
  </si>
  <si>
    <t>Vijay Tanks &amp; Ve...</t>
  </si>
  <si>
    <t>Sankarda + 8 more</t>
  </si>
  <si>
    <t>Shanthi Gears</t>
  </si>
  <si>
    <t>Coimbatore,Tamil Nadu + 5 more</t>
  </si>
  <si>
    <t>ITW India</t>
  </si>
  <si>
    <t>Glenview,IL + 12 more</t>
  </si>
  <si>
    <t>Presidium School</t>
  </si>
  <si>
    <t>New Delhi + 5 more</t>
  </si>
  <si>
    <t>Texspin Bearings</t>
  </si>
  <si>
    <t>CIMS Hospital</t>
  </si>
  <si>
    <t>DCW</t>
  </si>
  <si>
    <t>Torque Pharmaceu...</t>
  </si>
  <si>
    <t>Chandigarh,Chandigarh + 22 more</t>
  </si>
  <si>
    <t>EFKON INDIA</t>
  </si>
  <si>
    <t>Platinum Waltech</t>
  </si>
  <si>
    <t>New Delhi + 26 more</t>
  </si>
  <si>
    <t>Rahman Industrie...</t>
  </si>
  <si>
    <t>Shiva Pharmachem</t>
  </si>
  <si>
    <t>Vadodara/Baroda,Gujarat + 2 more</t>
  </si>
  <si>
    <t>Amanta Healthcar...</t>
  </si>
  <si>
    <t>Ahmedabad + 7 more</t>
  </si>
  <si>
    <t>Indwell</t>
  </si>
  <si>
    <t>Vijayawada,Andhra Pradesh + 15 more</t>
  </si>
  <si>
    <t>Innoviti Payment...</t>
  </si>
  <si>
    <t>Stellar Innovati...</t>
  </si>
  <si>
    <t>Dayton,OH + 3 more</t>
  </si>
  <si>
    <t>SMS Pharmaceutic...</t>
  </si>
  <si>
    <t>B S R &amp; Co Llp</t>
  </si>
  <si>
    <t>Vishay Precision...</t>
  </si>
  <si>
    <t>Basingstoke + 3 more</t>
  </si>
  <si>
    <t>Axis Finance</t>
  </si>
  <si>
    <t>Ways2excel</t>
  </si>
  <si>
    <t>Ensono</t>
  </si>
  <si>
    <t>Downers Grove,Illinois + 4 more</t>
  </si>
  <si>
    <t>Garware Hi-Tech ...</t>
  </si>
  <si>
    <t>LimeRoad</t>
  </si>
  <si>
    <t>(108 Reviews)</t>
  </si>
  <si>
    <t>Alp Consulting</t>
  </si>
  <si>
    <t>CloudMoyo</t>
  </si>
  <si>
    <t>Celio Future Fas...</t>
  </si>
  <si>
    <t>Saint Quen + 27 more</t>
  </si>
  <si>
    <t>URS Scott Wilson...</t>
  </si>
  <si>
    <t>Dr D Y Patil Med...</t>
  </si>
  <si>
    <t>Maschio Gaspardo</t>
  </si>
  <si>
    <t>Rakon</t>
  </si>
  <si>
    <t>Barbrik Project</t>
  </si>
  <si>
    <t>Surajpur + 16 more</t>
  </si>
  <si>
    <t>RAXA</t>
  </si>
  <si>
    <t>City Montessori ...</t>
  </si>
  <si>
    <t>Lucknow,Uttar Pradesh + 9 more</t>
  </si>
  <si>
    <t>Tecumseh Product...</t>
  </si>
  <si>
    <t>Ann Arbor,Michigan + 6 more</t>
  </si>
  <si>
    <t>E Pack Polymers</t>
  </si>
  <si>
    <t>Lumino Industrie...</t>
  </si>
  <si>
    <t>Simar Infrastruc...</t>
  </si>
  <si>
    <t>Panipat + 14 more</t>
  </si>
  <si>
    <t>Trimble</t>
  </si>
  <si>
    <t>Sunnyvale,California + 7 more</t>
  </si>
  <si>
    <t>Sunera Technolog...</t>
  </si>
  <si>
    <t>Troy + 1 more</t>
  </si>
  <si>
    <t>Mangalam Cement</t>
  </si>
  <si>
    <t>Drive India Ente...</t>
  </si>
  <si>
    <t>Butterfly Gandhi...</t>
  </si>
  <si>
    <t>Ajax Fiori Engin...</t>
  </si>
  <si>
    <t>Bengaluru + 23 more</t>
  </si>
  <si>
    <t>Bombay Stock Exc...</t>
  </si>
  <si>
    <t>TCTS</t>
  </si>
  <si>
    <t>MM Forgings</t>
  </si>
  <si>
    <t>Exicom Tele Syst...</t>
  </si>
  <si>
    <t>Gurgaon/Gurugram + 9 more</t>
  </si>
  <si>
    <t>Dr. Ram Manohar ...</t>
  </si>
  <si>
    <t>Furnace Fabrica ...</t>
  </si>
  <si>
    <t>Navi Mumbai,Maharashtra + 10 more</t>
  </si>
  <si>
    <t>SSK Group</t>
  </si>
  <si>
    <t>Pune + 30 more</t>
  </si>
  <si>
    <t>Eaton India Inno...</t>
  </si>
  <si>
    <t>Sushima Pharmace...</t>
  </si>
  <si>
    <t>Ghaziabad + 16 more</t>
  </si>
  <si>
    <t>Tulip Diagnostic...</t>
  </si>
  <si>
    <t>Goa + 30 more</t>
  </si>
  <si>
    <t>Xome</t>
  </si>
  <si>
    <t>Lewisville,Texas + 3 more</t>
  </si>
  <si>
    <t>L&amp;T Construction...</t>
  </si>
  <si>
    <t>Kancheepuram + 23 more</t>
  </si>
  <si>
    <t>Doshion</t>
  </si>
  <si>
    <t>(107 Reviews)</t>
  </si>
  <si>
    <t>Water Treatment / Waste Management</t>
  </si>
  <si>
    <t>Harita Fehrer</t>
  </si>
  <si>
    <t>Hosur,Tamil Nadu + 4 more</t>
  </si>
  <si>
    <t>Archies</t>
  </si>
  <si>
    <t>Logicon Facility...</t>
  </si>
  <si>
    <t>Borgwarner Emiss...</t>
  </si>
  <si>
    <t>Auburn Hills,Michigan + 8 more</t>
  </si>
  <si>
    <t>Safdarjung Hospi...</t>
  </si>
  <si>
    <t>Orchid Hotel</t>
  </si>
  <si>
    <t>Phoenix Contact</t>
  </si>
  <si>
    <t>Blomberg + 4 more</t>
  </si>
  <si>
    <t>CyberSWIFT Infot...</t>
  </si>
  <si>
    <t>Worthington,Ohio + 3 more</t>
  </si>
  <si>
    <t>Root Industries</t>
  </si>
  <si>
    <t>Alysj jv</t>
  </si>
  <si>
    <t>Al Rayyan + 1 more</t>
  </si>
  <si>
    <t>Centrumdirect</t>
  </si>
  <si>
    <t>Supreme Treon</t>
  </si>
  <si>
    <t>GAO Tek</t>
  </si>
  <si>
    <t>Nehru Yuva Kendr...</t>
  </si>
  <si>
    <t>New Delhi + 54 more</t>
  </si>
  <si>
    <t>B. E. Billimoria</t>
  </si>
  <si>
    <t>Solaris Chemtech</t>
  </si>
  <si>
    <t>Gap</t>
  </si>
  <si>
    <t>ANR Software</t>
  </si>
  <si>
    <t>The Millennium S...</t>
  </si>
  <si>
    <t>Gurgaon/Gurugram,Haryana + 19 more</t>
  </si>
  <si>
    <t>SPRINKLR</t>
  </si>
  <si>
    <t>New York City,New York + 4 more</t>
  </si>
  <si>
    <t>Crimson Interact...</t>
  </si>
  <si>
    <t>Lucy Electric</t>
  </si>
  <si>
    <t>Thame + 7 more</t>
  </si>
  <si>
    <t>Radix Electrosys...</t>
  </si>
  <si>
    <t>Simpson</t>
  </si>
  <si>
    <t>182 years old</t>
  </si>
  <si>
    <t>Eaton Power Qual...</t>
  </si>
  <si>
    <t>New Delhi,Delhi + 10 more</t>
  </si>
  <si>
    <t>Db Power</t>
  </si>
  <si>
    <t>Linc</t>
  </si>
  <si>
    <t>ACT Plast Paints</t>
  </si>
  <si>
    <t>Kancheepuram + 5 more</t>
  </si>
  <si>
    <t>Apollo Diagnosti...</t>
  </si>
  <si>
    <t>Pacific Cyber Te...</t>
  </si>
  <si>
    <t>Sanghi Cement</t>
  </si>
  <si>
    <t>Ahmedabad + 10 more</t>
  </si>
  <si>
    <t>Aspiro Pharma</t>
  </si>
  <si>
    <t>Motherhood Hospi...</t>
  </si>
  <si>
    <t>Yamaha Motor Ind...</t>
  </si>
  <si>
    <t>Gautam Buddh Nagar + 33 more</t>
  </si>
  <si>
    <t>Amity Internatio...</t>
  </si>
  <si>
    <t>Niine</t>
  </si>
  <si>
    <t>OSI Technologies</t>
  </si>
  <si>
    <t>Woodland Hills + 7 more</t>
  </si>
  <si>
    <t>Sutlej Textiles ...</t>
  </si>
  <si>
    <t>Droom</t>
  </si>
  <si>
    <t>Ramky Group</t>
  </si>
  <si>
    <t>(850 Reviews)</t>
  </si>
  <si>
    <t>Issy-les-moulineaux,Hauts-de-seine + 25 more</t>
  </si>
  <si>
    <t>Century Textiles...</t>
  </si>
  <si>
    <t>UNITILE</t>
  </si>
  <si>
    <t>SynapseIndia</t>
  </si>
  <si>
    <t>(106 Reviews)</t>
  </si>
  <si>
    <t>Government Polyt...</t>
  </si>
  <si>
    <t>Nagpur + 47 more</t>
  </si>
  <si>
    <t>Emerson Innovati...</t>
  </si>
  <si>
    <t>Biesse Manufactu...</t>
  </si>
  <si>
    <t>Pesaro,Pesaro + 7 more</t>
  </si>
  <si>
    <t>Municipal Corpor...</t>
  </si>
  <si>
    <t>Royal Infraconst...</t>
  </si>
  <si>
    <t>Kolkata + 15 more</t>
  </si>
  <si>
    <t>Tenon Facility M...</t>
  </si>
  <si>
    <t>CIBERsites India</t>
  </si>
  <si>
    <t>Troy + 3 more</t>
  </si>
  <si>
    <t>ILS Hospital</t>
  </si>
  <si>
    <t>Smart Drive Syst...</t>
  </si>
  <si>
    <t>San Diego,California</t>
  </si>
  <si>
    <t>EagleBurgmann</t>
  </si>
  <si>
    <t>Wolfratshausen + 14 more</t>
  </si>
  <si>
    <t>JP Infra</t>
  </si>
  <si>
    <t>Sajjan India</t>
  </si>
  <si>
    <t>AWC Software</t>
  </si>
  <si>
    <t>STPL</t>
  </si>
  <si>
    <t>San Mateo + 20 more</t>
  </si>
  <si>
    <t>Sami-Sabinsa Gro...</t>
  </si>
  <si>
    <t>DLF Brands</t>
  </si>
  <si>
    <t>KGK Group</t>
  </si>
  <si>
    <t>Hong Kong + 10 more</t>
  </si>
  <si>
    <t>Rustomjee Academ...</t>
  </si>
  <si>
    <t>Edwise Internati...</t>
  </si>
  <si>
    <t>Hyperquality</t>
  </si>
  <si>
    <t>Seattle + 5 more</t>
  </si>
  <si>
    <t>Bambino Agro Ind...</t>
  </si>
  <si>
    <t>Nippon Toyota</t>
  </si>
  <si>
    <t>Ahresty India</t>
  </si>
  <si>
    <t>Rewari,Haryana + 4 more</t>
  </si>
  <si>
    <t>Terrier Security...</t>
  </si>
  <si>
    <t>Bangalore + 22 more</t>
  </si>
  <si>
    <t>Dotsquares</t>
  </si>
  <si>
    <t>Shipping Corpora...</t>
  </si>
  <si>
    <t>Bry-Air (Asia)</t>
  </si>
  <si>
    <t>CTR Manufacturin...</t>
  </si>
  <si>
    <t>Eros Group</t>
  </si>
  <si>
    <t>Seco Tools</t>
  </si>
  <si>
    <t>Fagersta + 2 more</t>
  </si>
  <si>
    <t>HMSHost</t>
  </si>
  <si>
    <t>Bethesda,Maryland + 7 more</t>
  </si>
  <si>
    <t>Astegic</t>
  </si>
  <si>
    <t>Falls Church,Virginia + 1 more</t>
  </si>
  <si>
    <t>Coslight India T...</t>
  </si>
  <si>
    <t>IDBI Capital</t>
  </si>
  <si>
    <t>Toyo INK</t>
  </si>
  <si>
    <t>Tokyo + 10 more</t>
  </si>
  <si>
    <t>Dynamic Benefici...</t>
  </si>
  <si>
    <t>Chandigarh,Chandigarh + 30 more</t>
  </si>
  <si>
    <t>Appcino Technolo...</t>
  </si>
  <si>
    <t>Jaipur,Rajasthan + 14 more</t>
  </si>
  <si>
    <t>Vnr Seeds</t>
  </si>
  <si>
    <t>Raipur + 17 more</t>
  </si>
  <si>
    <t>Nippon Konpo</t>
  </si>
  <si>
    <t>Indigo Paints</t>
  </si>
  <si>
    <t>Dbs Mintek</t>
  </si>
  <si>
    <t>Baazar Style Ret...</t>
  </si>
  <si>
    <t>Howrah + 21 more</t>
  </si>
  <si>
    <t>Epitome Componen...</t>
  </si>
  <si>
    <t>Ahmednagar,Maharashtra + 4 more</t>
  </si>
  <si>
    <t>Ford Motor Credi...</t>
  </si>
  <si>
    <t>Dearborn + 12 more</t>
  </si>
  <si>
    <t>Sony India Softw...</t>
  </si>
  <si>
    <t>Bengaluru + 10 more</t>
  </si>
  <si>
    <t>IFB Agro Industr...</t>
  </si>
  <si>
    <t>Naprod Life Scie...</t>
  </si>
  <si>
    <t>Star Agriwarehou...</t>
  </si>
  <si>
    <t>Mumbai + 26 more</t>
  </si>
  <si>
    <t>Infra.Market</t>
  </si>
  <si>
    <t>Thane,Maharashtra + 21 more</t>
  </si>
  <si>
    <t>Shalimar Corp</t>
  </si>
  <si>
    <t>Lucknow + 7 more</t>
  </si>
  <si>
    <t>Institute of Che...</t>
  </si>
  <si>
    <t>Harsco</t>
  </si>
  <si>
    <t>Camp Hill,Pennsylvania + 6 more</t>
  </si>
  <si>
    <t>Ananth Technolog...</t>
  </si>
  <si>
    <t>Milkbasket</t>
  </si>
  <si>
    <t>Intense Technolo...</t>
  </si>
  <si>
    <t>(105 Reviews)</t>
  </si>
  <si>
    <t>NGK Spark Plugs</t>
  </si>
  <si>
    <t>Nagoya,Aichi-ken + 10 more</t>
  </si>
  <si>
    <t>AMBUJANEOTIA</t>
  </si>
  <si>
    <t>Kolkata,West Bengal + 4 more</t>
  </si>
  <si>
    <t>BMW Industries</t>
  </si>
  <si>
    <t>Merit Software S...</t>
  </si>
  <si>
    <t>London + 2 more</t>
  </si>
  <si>
    <t>Amps Electrical ...</t>
  </si>
  <si>
    <t>Vitromed Healthc...</t>
  </si>
  <si>
    <t>Immacule Life Sc...</t>
  </si>
  <si>
    <t>Nalagarh + 8 more</t>
  </si>
  <si>
    <t>MDC Group of Com...</t>
  </si>
  <si>
    <t>Muscat + 1 more</t>
  </si>
  <si>
    <t>11-50 Employees (Global)</t>
  </si>
  <si>
    <t>Pharmarack Techn...</t>
  </si>
  <si>
    <t>Sadhu Forging</t>
  </si>
  <si>
    <t>Health Prime Ser...</t>
  </si>
  <si>
    <t>Integra Micro Sy...</t>
  </si>
  <si>
    <t>Keppel Offshore ...</t>
  </si>
  <si>
    <t>Pebs Pennar</t>
  </si>
  <si>
    <t>Hyderabad,Telangana + 10 more</t>
  </si>
  <si>
    <t>Bright Life Care</t>
  </si>
  <si>
    <t>Msc Cruises</t>
  </si>
  <si>
    <t>Geneva + 5 more</t>
  </si>
  <si>
    <t>Sahajanand Medic...</t>
  </si>
  <si>
    <t>Surat,Gujarat + 18 more</t>
  </si>
  <si>
    <t>The MobileStore</t>
  </si>
  <si>
    <t>Essel Mining &amp; I...</t>
  </si>
  <si>
    <t>WM Logistics</t>
  </si>
  <si>
    <t>Houstan</t>
  </si>
  <si>
    <t>Hitachi Home &amp; L...</t>
  </si>
  <si>
    <t>Kadi + 20 more</t>
  </si>
  <si>
    <t>Ministry of Rura...</t>
  </si>
  <si>
    <t>Burckhardt Compr...</t>
  </si>
  <si>
    <t>Zurich + 4 more</t>
  </si>
  <si>
    <t>178 years old</t>
  </si>
  <si>
    <t>Affluent Global ...</t>
  </si>
  <si>
    <t>Da Milano Leathe...</t>
  </si>
  <si>
    <t>Tata Ficosa Auto...</t>
  </si>
  <si>
    <t>Teleminds Infote...</t>
  </si>
  <si>
    <t>Digital Nirvana ...</t>
  </si>
  <si>
    <t>Fremont,California</t>
  </si>
  <si>
    <t>SBI Payment Serv...</t>
  </si>
  <si>
    <t>ITC Limited - Pa...</t>
  </si>
  <si>
    <t>Secunderabad + 10 more</t>
  </si>
  <si>
    <t>Brainium Informa...</t>
  </si>
  <si>
    <t>Rave Technologie...</t>
  </si>
  <si>
    <t>Health Insurance...</t>
  </si>
  <si>
    <t>Noida + 8 more</t>
  </si>
  <si>
    <t>L&amp;T Smart World ...</t>
  </si>
  <si>
    <t>Chennai + 18 more</t>
  </si>
  <si>
    <t>Apache Footwear</t>
  </si>
  <si>
    <t>Nellore + 6 more</t>
  </si>
  <si>
    <t>Roots Multiclean</t>
  </si>
  <si>
    <t>Impressico Busin...</t>
  </si>
  <si>
    <t>Noida + 3 more</t>
  </si>
  <si>
    <t>Scholastic</t>
  </si>
  <si>
    <t>Kanakia Spaces</t>
  </si>
  <si>
    <t>(104 Reviews)</t>
  </si>
  <si>
    <t>Mumbai,Maharashtra</t>
  </si>
  <si>
    <t>T.G.I. Friday's</t>
  </si>
  <si>
    <t>Dallas + 13 more</t>
  </si>
  <si>
    <t>Tech Mahindra Fo...</t>
  </si>
  <si>
    <t>Lanson Toyota</t>
  </si>
  <si>
    <t>Armstrong Intern...</t>
  </si>
  <si>
    <t>Three Rivers,MI + 17 more</t>
  </si>
  <si>
    <t>Brinks Arya Indi...</t>
  </si>
  <si>
    <t>Coppell,Texas + 25 more</t>
  </si>
  <si>
    <t>Tessolve Semicon...</t>
  </si>
  <si>
    <t>Marathon Electri...</t>
  </si>
  <si>
    <t>Las Vegas,Nevada + 9 more</t>
  </si>
  <si>
    <t>Datawind Innovat...</t>
  </si>
  <si>
    <t>Mississauga + 9 more</t>
  </si>
  <si>
    <t>FOX Solutions</t>
  </si>
  <si>
    <t>Nasik/Nashik,Maharashtra + 9 more</t>
  </si>
  <si>
    <t>Trident Automobi...</t>
  </si>
  <si>
    <t>Bluestone.com</t>
  </si>
  <si>
    <t>Bangalore,Karnataka + 19 more</t>
  </si>
  <si>
    <t>Suminter India O...</t>
  </si>
  <si>
    <t>India Pistons</t>
  </si>
  <si>
    <t>Sathavahana Ispa...</t>
  </si>
  <si>
    <t>Emrill Services ...</t>
  </si>
  <si>
    <t>Dubai + 2 more</t>
  </si>
  <si>
    <t>Jyote Motors</t>
  </si>
  <si>
    <t>Bhubaneswar,Odisha + 7 more</t>
  </si>
  <si>
    <t>World Health Org...</t>
  </si>
  <si>
    <t>Geneva,Canton Of Geneva + 46 more</t>
  </si>
  <si>
    <t>Parker Hannifin</t>
  </si>
  <si>
    <t>Cleveland,Ohio + 9 more</t>
  </si>
  <si>
    <t>Bonanza Portfoli...</t>
  </si>
  <si>
    <t>Translumina Ther...</t>
  </si>
  <si>
    <t>Delhi,NCT + 7 more</t>
  </si>
  <si>
    <t>Cadeploy Enginee...</t>
  </si>
  <si>
    <t>San Ramon,California + 4 more</t>
  </si>
  <si>
    <t>Sam India Built ...</t>
  </si>
  <si>
    <t>Novel Office</t>
  </si>
  <si>
    <t>MSL Driveline Sy...</t>
  </si>
  <si>
    <t>Sjmmcsl</t>
  </si>
  <si>
    <t>Pune + 34 more</t>
  </si>
  <si>
    <t>Amazon Seller Ce...</t>
  </si>
  <si>
    <t>Hyderabad/Secunderabad + 24 more</t>
  </si>
  <si>
    <t>Rama University</t>
  </si>
  <si>
    <t>Kanpur,Uttar Pradesh + 8 more</t>
  </si>
  <si>
    <t>Dream India Scho...</t>
  </si>
  <si>
    <t>Hyderabad + 33 more</t>
  </si>
  <si>
    <t>Synokem Pharmace...</t>
  </si>
  <si>
    <t>Celebi Ground Ha...</t>
  </si>
  <si>
    <t>Istanbul + 7 more</t>
  </si>
  <si>
    <t>Verifone</t>
  </si>
  <si>
    <t>(103 Reviews)</t>
  </si>
  <si>
    <t>Coral Springs + 5 more</t>
  </si>
  <si>
    <t>FSS</t>
  </si>
  <si>
    <t>Spectraforce Tec...</t>
  </si>
  <si>
    <t>Raleigh + 7 more</t>
  </si>
  <si>
    <t>Virinchi Technol...</t>
  </si>
  <si>
    <t>Edison + 2 more</t>
  </si>
  <si>
    <t>Bangalore + 5 more</t>
  </si>
  <si>
    <t>Creamy foods</t>
  </si>
  <si>
    <t>Taikisha Enginee...</t>
  </si>
  <si>
    <t>Sowparnika</t>
  </si>
  <si>
    <t>Bekaert Industri...</t>
  </si>
  <si>
    <t>Zwevegem + 1 more</t>
  </si>
  <si>
    <t>142 years old</t>
  </si>
  <si>
    <t>Matix Fertiliser...</t>
  </si>
  <si>
    <t>Garden Reach Shi...</t>
  </si>
  <si>
    <t>Goldstone Cement...</t>
  </si>
  <si>
    <t>Meneta Automotiv...</t>
  </si>
  <si>
    <t>Sonipat + 3 more</t>
  </si>
  <si>
    <t>Parason Machiner...</t>
  </si>
  <si>
    <t>Aurangabad + 1 more</t>
  </si>
  <si>
    <t>Technique Contro...</t>
  </si>
  <si>
    <t>Locuz Enterprise...</t>
  </si>
  <si>
    <t>Parsvnath Develo...</t>
  </si>
  <si>
    <t>Vinculum Solutio...</t>
  </si>
  <si>
    <t>Indus Valley Par...</t>
  </si>
  <si>
    <t>Prothious Engine...</t>
  </si>
  <si>
    <t>NSL Sugars</t>
  </si>
  <si>
    <t>Qualtech Consult...</t>
  </si>
  <si>
    <t>Adlabs Imagica</t>
  </si>
  <si>
    <t>Cryptograph Tech...</t>
  </si>
  <si>
    <t>Bengaluru + 9 more</t>
  </si>
  <si>
    <t>Texport Industri...</t>
  </si>
  <si>
    <t>Shaze Luxury Ret...</t>
  </si>
  <si>
    <t>Rubicon Research</t>
  </si>
  <si>
    <t>Atlanta,Georgia + 7 more</t>
  </si>
  <si>
    <t>Marquardt</t>
  </si>
  <si>
    <t>Rietheim-Weilheim + 2 more</t>
  </si>
  <si>
    <t>Ford India</t>
  </si>
  <si>
    <t>Fortune India 500</t>
  </si>
  <si>
    <t>Pahal Financial ...</t>
  </si>
  <si>
    <t>Ahmedabad + 31 more</t>
  </si>
  <si>
    <t>Arundhati Jewell...</t>
  </si>
  <si>
    <t>Bhubaneswar,Odisha + 5 more</t>
  </si>
  <si>
    <t>Modern V.R. Secu...</t>
  </si>
  <si>
    <t>Americana Group</t>
  </si>
  <si>
    <t>Kuwait City + 12 more</t>
  </si>
  <si>
    <t>Quale Infotech</t>
  </si>
  <si>
    <t>OASYS Cybernetic...</t>
  </si>
  <si>
    <t>Mindcrest</t>
  </si>
  <si>
    <t>Chicago,Illinois + 1 more</t>
  </si>
  <si>
    <t>Adroit Synergies</t>
  </si>
  <si>
    <t>Holostik</t>
  </si>
  <si>
    <t>TestingXperts</t>
  </si>
  <si>
    <t>Mechanicsburg,Pennsylvania + 3 more</t>
  </si>
  <si>
    <t>Boston Scientifi...</t>
  </si>
  <si>
    <t>Marlborough,Massachusetts + 11 more</t>
  </si>
  <si>
    <t>Chetak Enterpris...</t>
  </si>
  <si>
    <t>(102 Reviews)</t>
  </si>
  <si>
    <t>Graphite India</t>
  </si>
  <si>
    <t>Nasik/Nashik,Maharashtra + 5 more</t>
  </si>
  <si>
    <t>YES</t>
  </si>
  <si>
    <t>Fortune Marketin...</t>
  </si>
  <si>
    <t>J. C. Penney</t>
  </si>
  <si>
    <t>Knoldus Software</t>
  </si>
  <si>
    <t>Mississauga,Ontario + 2 more</t>
  </si>
  <si>
    <t>Network Techlab</t>
  </si>
  <si>
    <t>Kopran</t>
  </si>
  <si>
    <t>Creative Garment...</t>
  </si>
  <si>
    <t>Radiant Export</t>
  </si>
  <si>
    <t>Pittie Group</t>
  </si>
  <si>
    <t>Deep Industries</t>
  </si>
  <si>
    <t>Sumadhura Infrac...</t>
  </si>
  <si>
    <t>Sula Vineyards</t>
  </si>
  <si>
    <t>Nashik + 10 more</t>
  </si>
  <si>
    <t>Safran Engineeri...</t>
  </si>
  <si>
    <t>Blagnac,Occitanie + 1 more</t>
  </si>
  <si>
    <t>Leena Powertech ...</t>
  </si>
  <si>
    <t>Apex Hospital</t>
  </si>
  <si>
    <t>Jaipur,Rajasthan + 19 more</t>
  </si>
  <si>
    <t>DS Spiceco</t>
  </si>
  <si>
    <t>Noida + 33 more</t>
  </si>
  <si>
    <t>Wave Infratech</t>
  </si>
  <si>
    <t>Aia Engineering</t>
  </si>
  <si>
    <t>Ahmedabad,Gujrat + 2 more</t>
  </si>
  <si>
    <t>AABSyS IT</t>
  </si>
  <si>
    <t>Etihad Airways</t>
  </si>
  <si>
    <t>SCM Garments</t>
  </si>
  <si>
    <t>Agartala,Tripura + 7 more</t>
  </si>
  <si>
    <t>Monginis Foods</t>
  </si>
  <si>
    <t>Alorica</t>
  </si>
  <si>
    <t>Irvine,California + 5 more</t>
  </si>
  <si>
    <t>Tata Main Hospit...</t>
  </si>
  <si>
    <t>Jamshedpur + 5 more</t>
  </si>
  <si>
    <t>Innoplexus</t>
  </si>
  <si>
    <t>Eschborn,Hessen</t>
  </si>
  <si>
    <t>AIDA Cruises</t>
  </si>
  <si>
    <t>Rostock + 6 more</t>
  </si>
  <si>
    <t>Macmet Engineeri...</t>
  </si>
  <si>
    <t>Izmo</t>
  </si>
  <si>
    <t>Barco Electronic...</t>
  </si>
  <si>
    <t>Duluth,Georgia + 4 more</t>
  </si>
  <si>
    <t>National Sample ...</t>
  </si>
  <si>
    <t>New Delhi + 49 more</t>
  </si>
  <si>
    <t>Smith &amp; Nephew H...</t>
  </si>
  <si>
    <t>SEForge</t>
  </si>
  <si>
    <t>Coimbatore + 4 more</t>
  </si>
  <si>
    <t>Batra Hospital</t>
  </si>
  <si>
    <t>Roha Dyechem</t>
  </si>
  <si>
    <t>NAV Backoffice</t>
  </si>
  <si>
    <t>Jaipur + 1 more</t>
  </si>
  <si>
    <t>Anna University</t>
  </si>
  <si>
    <t>Jagsonpal Pharma...</t>
  </si>
  <si>
    <t>Raheja Developer...</t>
  </si>
  <si>
    <t>Emmvee Photovolt...</t>
  </si>
  <si>
    <t>Fipola Retail</t>
  </si>
  <si>
    <t>STT Global Data ...</t>
  </si>
  <si>
    <t>Dream Plast Indi...</t>
  </si>
  <si>
    <t>Olectra Greentec...</t>
  </si>
  <si>
    <t>Busibud</t>
  </si>
  <si>
    <t>Greater Los Angeles,California + 15 more</t>
  </si>
  <si>
    <t>Black &amp; Veatch</t>
  </si>
  <si>
    <t>Overland Park + 10 more</t>
  </si>
  <si>
    <t>Crescent Foundry</t>
  </si>
  <si>
    <t>Kolkata + 6 more</t>
  </si>
  <si>
    <t>Inditex</t>
  </si>
  <si>
    <t>Arteixo,A Coruna + 13 more</t>
  </si>
  <si>
    <t>Software AG</t>
  </si>
  <si>
    <t>Darmstadt,Hesse + 7 more</t>
  </si>
  <si>
    <t>ASK-EHS Engineer...</t>
  </si>
  <si>
    <t>(101 Reviews)</t>
  </si>
  <si>
    <t>Surat + 14 more</t>
  </si>
  <si>
    <t>Takenaka</t>
  </si>
  <si>
    <t>Osaka + 12 more</t>
  </si>
  <si>
    <t>Givaudan</t>
  </si>
  <si>
    <t>Vernier,Geneva + 6 more</t>
  </si>
  <si>
    <t>Koenig Solutions</t>
  </si>
  <si>
    <t>Genus Electrotec...</t>
  </si>
  <si>
    <t>Gandhidham + 8 more</t>
  </si>
  <si>
    <t>Viztar Internati...</t>
  </si>
  <si>
    <t>Maharishi Markan...</t>
  </si>
  <si>
    <t>Ambala + 3 more</t>
  </si>
  <si>
    <t>Renewsys India</t>
  </si>
  <si>
    <t>Ritu Kumar</t>
  </si>
  <si>
    <t>Puthur Infotech</t>
  </si>
  <si>
    <t>Abhijeet Group</t>
  </si>
  <si>
    <t>Nagpur + 20 more</t>
  </si>
  <si>
    <t>Mandovi Motors</t>
  </si>
  <si>
    <t>Arch Pharmalabs</t>
  </si>
  <si>
    <t>AYTB</t>
  </si>
  <si>
    <t>Al Jubail + 6 more</t>
  </si>
  <si>
    <t>Jotun Paints</t>
  </si>
  <si>
    <t>Sandefjord + 18 more</t>
  </si>
  <si>
    <t>AYM Syntex</t>
  </si>
  <si>
    <t>Nava Bharath Fer...</t>
  </si>
  <si>
    <t>Cogoport</t>
  </si>
  <si>
    <t>Bull Machines</t>
  </si>
  <si>
    <t>Coimbatore,Tamil Nadu + 19 more</t>
  </si>
  <si>
    <t>Rural Electrific...</t>
  </si>
  <si>
    <t>Sofitel Luxury H...</t>
  </si>
  <si>
    <t>Paris + 6 more</t>
  </si>
  <si>
    <t>Azad Engineering</t>
  </si>
  <si>
    <t>Hyderabad,Telangana + 4 more</t>
  </si>
  <si>
    <t>Weikfield Foods</t>
  </si>
  <si>
    <t>Pune + 21 more</t>
  </si>
  <si>
    <t>Panda Retail Com...</t>
  </si>
  <si>
    <t>Jeddah + 7 more</t>
  </si>
  <si>
    <t>Shri Bajrang Pow...</t>
  </si>
  <si>
    <t>Gapbridge Softwa...</t>
  </si>
  <si>
    <t>Bengaluru,Karnataka + 18 more</t>
  </si>
  <si>
    <t>Invenio Business...</t>
  </si>
  <si>
    <t>Readin,Berkshire + 4 more</t>
  </si>
  <si>
    <t>Vijaya Bank</t>
  </si>
  <si>
    <t>Rajdeep Buildcon</t>
  </si>
  <si>
    <t>doodleblue innov...</t>
  </si>
  <si>
    <t>Ratnadeep Super ...</t>
  </si>
  <si>
    <t>Amar Cars</t>
  </si>
  <si>
    <t>Vadodara,Gujarat + 10 more</t>
  </si>
  <si>
    <t>Haldiram Bhujiaw...</t>
  </si>
  <si>
    <t>Gandour India Fo...</t>
  </si>
  <si>
    <t>Inorbit Mall</t>
  </si>
  <si>
    <t>Five Splash Info...</t>
  </si>
  <si>
    <t>Udaipur + 10 more</t>
  </si>
  <si>
    <t>Swiss Garnier Li...</t>
  </si>
  <si>
    <t>Talentica Softwa...</t>
  </si>
  <si>
    <t>SDG Software</t>
  </si>
  <si>
    <t>Care IT Solution...</t>
  </si>
  <si>
    <t>Unimark Remedies</t>
  </si>
  <si>
    <t>Indian Coast Gua...</t>
  </si>
  <si>
    <t>New Delhi,Delhi + 20 more</t>
  </si>
  <si>
    <t>Sigma Supply Cha...</t>
  </si>
  <si>
    <t>Noida + 22 more</t>
  </si>
  <si>
    <t>Quadlabs Technol...</t>
  </si>
  <si>
    <t>Gurgaon/Gurugram,Haryana + 1 more</t>
  </si>
  <si>
    <t>EICHER TRUCKS AN...</t>
  </si>
  <si>
    <t>GoMechanic</t>
  </si>
  <si>
    <t>Smc Pneumatics I...</t>
  </si>
  <si>
    <t>Hathi Cement</t>
  </si>
  <si>
    <t>MRF Vapocure Pai...</t>
  </si>
  <si>
    <t>InternIn</t>
  </si>
  <si>
    <t>Aurangabad,Maharashtra + 14 more</t>
  </si>
  <si>
    <t>Samsung Display</t>
  </si>
  <si>
    <t>Yongin-si,Gyeonggi-Do + 2 more</t>
  </si>
  <si>
    <t>Government Hospi...</t>
  </si>
  <si>
    <t>New Delhi + 48 more</t>
  </si>
  <si>
    <t>Noccarc Robotics</t>
  </si>
  <si>
    <t>STMicroelectroni...</t>
  </si>
  <si>
    <t>(100 Reviews)</t>
  </si>
  <si>
    <t>Geneva,Geneva + 3 more</t>
  </si>
  <si>
    <t>Polaris</t>
  </si>
  <si>
    <t>Medina,Minnesota + 9 more</t>
  </si>
  <si>
    <t>RS Software</t>
  </si>
  <si>
    <t>Milpitas + 2 more</t>
  </si>
  <si>
    <t>Autodesk</t>
  </si>
  <si>
    <t>San Rafael,California + 17 more</t>
  </si>
  <si>
    <t>DS-MAX Propertie...</t>
  </si>
  <si>
    <t>Dunkin' Donuts</t>
  </si>
  <si>
    <t>Canton + 16 more</t>
  </si>
  <si>
    <t>Appco Group</t>
  </si>
  <si>
    <t>Kuala Lumpur + 13 more</t>
  </si>
  <si>
    <t>RAKBANK</t>
  </si>
  <si>
    <t>Ras Al Khaimah,Ras Al Khaimah + 6 more</t>
  </si>
  <si>
    <t>Gunnebo</t>
  </si>
  <si>
    <t>Gothenburg,Vastra Gotaland + 10 more</t>
  </si>
  <si>
    <t>Met Technologies</t>
  </si>
  <si>
    <t>Holy Family Hosp...</t>
  </si>
  <si>
    <t>Metro Tyres</t>
  </si>
  <si>
    <t>Imedx Informatio...</t>
  </si>
  <si>
    <t>Atlanta + 5 more</t>
  </si>
  <si>
    <t>Hindustan Foods</t>
  </si>
  <si>
    <t>Vipul Motors</t>
  </si>
  <si>
    <t>Faridabad,Haryana + 4 more</t>
  </si>
  <si>
    <t>Brandix India Ap...</t>
  </si>
  <si>
    <t>Visakhapatnam/Vizag,Andhra Pradesh</t>
  </si>
  <si>
    <t>West Bengal Stat...</t>
  </si>
  <si>
    <t>Eye-Q Super Spec...</t>
  </si>
  <si>
    <t>Gurugram + 19 more</t>
  </si>
  <si>
    <t>Dalmia Bharat Su...</t>
  </si>
  <si>
    <t>Liugong India</t>
  </si>
  <si>
    <t>FarEye</t>
  </si>
  <si>
    <t>Greenlight Plane...</t>
  </si>
  <si>
    <t>Chicago,Illinois + 21 more</t>
  </si>
  <si>
    <t>ExcelSoft Techno...</t>
  </si>
  <si>
    <t>Mysore,Karnataka + 2 more</t>
  </si>
  <si>
    <t>Regus</t>
  </si>
  <si>
    <t>Luxembourg City + 17 more</t>
  </si>
  <si>
    <t>Razorpay</t>
  </si>
  <si>
    <t>Trigyn Technolog...</t>
  </si>
  <si>
    <t>Edison,New Jersey + 6 more</t>
  </si>
  <si>
    <t>Electrical Manuf...</t>
  </si>
  <si>
    <t>Rudrabhishek Ent...</t>
  </si>
  <si>
    <t>SpanIdea</t>
  </si>
  <si>
    <t>MILPITAS,California + 5 more</t>
  </si>
  <si>
    <t>WaterHealth Inte...</t>
  </si>
  <si>
    <t>Multi Mantech In...</t>
  </si>
  <si>
    <t>Aster Medcity</t>
  </si>
  <si>
    <t>Kochi/Cochin,Kerala + 1 more</t>
  </si>
  <si>
    <t>Reliance Naval a...</t>
  </si>
  <si>
    <t>Atidan Technolog...</t>
  </si>
  <si>
    <t>Aster Cmi Hospit...</t>
  </si>
  <si>
    <t>Ashish Life Scie...</t>
  </si>
  <si>
    <t>Lilavati Hospita...</t>
  </si>
  <si>
    <t>Don Bosco School</t>
  </si>
  <si>
    <t>Madura Garments</t>
  </si>
  <si>
    <t>Bangalore + 24 more</t>
  </si>
  <si>
    <t>Ansal Properties...</t>
  </si>
  <si>
    <t>Delhi/NCR,New Delhi + 9 more</t>
  </si>
  <si>
    <t>Jamia Hamdard Un...</t>
  </si>
  <si>
    <t>Sigma Freudenber...</t>
  </si>
  <si>
    <t>Milan,Ohio + 9 more</t>
  </si>
  <si>
    <t>99acres</t>
  </si>
  <si>
    <t>Ts Tech Sun Indi...</t>
  </si>
  <si>
    <t>Harvest Gold Ind...</t>
  </si>
  <si>
    <t>Oman National En...</t>
  </si>
  <si>
    <t>Muscat + 4 more</t>
  </si>
  <si>
    <t>Dmi Housing Fina...</t>
  </si>
  <si>
    <t>Qube Cinema Tech...</t>
  </si>
  <si>
    <t>Bhansali Enginee...</t>
  </si>
  <si>
    <t>Futures Group</t>
  </si>
  <si>
    <t>New York + 39 more</t>
  </si>
  <si>
    <t>DBG Technology</t>
  </si>
  <si>
    <t>Huizhou + 5 more</t>
  </si>
  <si>
    <t>Ebix Payment Ser...</t>
  </si>
  <si>
    <t>The Sparks Found...</t>
  </si>
  <si>
    <t>Singapore + 11 more</t>
  </si>
  <si>
    <t>Nipro India Corp...</t>
  </si>
  <si>
    <t>Satara,Maharashtra + 10 more</t>
  </si>
  <si>
    <t>Global Cloud Xch...</t>
  </si>
  <si>
    <t>Hamilton + 5 more</t>
  </si>
  <si>
    <t>Architect Hafeez...</t>
  </si>
  <si>
    <t>(99 Reviews)</t>
  </si>
  <si>
    <t>eMudhra</t>
  </si>
  <si>
    <t>Plintron Global ...</t>
  </si>
  <si>
    <t>Prompt Personnel...</t>
  </si>
  <si>
    <t>Advanced Technol...</t>
  </si>
  <si>
    <t>Montvale + 6 more</t>
  </si>
  <si>
    <t>Schreiber Dynami...</t>
  </si>
  <si>
    <t>Citrus Hotels</t>
  </si>
  <si>
    <t>Exl Service Sez ...</t>
  </si>
  <si>
    <t>Rabindranath Tag...</t>
  </si>
  <si>
    <t>Flowmore</t>
  </si>
  <si>
    <t>Jbm Auto Compone...</t>
  </si>
  <si>
    <t>Gurgaon + 18 more</t>
  </si>
  <si>
    <t>Mayasheel Retail...</t>
  </si>
  <si>
    <t>Mahindra Sanyo S...</t>
  </si>
  <si>
    <t>Khopoli,Maharashtra + 2 more</t>
  </si>
  <si>
    <t>High Court Luckn...</t>
  </si>
  <si>
    <t>Lucknow + 17 more</t>
  </si>
  <si>
    <t>Ammann Apollo</t>
  </si>
  <si>
    <t>Mehsana + 14 more</t>
  </si>
  <si>
    <t>Optimus Drugs</t>
  </si>
  <si>
    <t>Stumpp Schuele &amp;...</t>
  </si>
  <si>
    <t>Relyon Softech</t>
  </si>
  <si>
    <t>Sikka Group</t>
  </si>
  <si>
    <t>Pyrotech Electro...</t>
  </si>
  <si>
    <t>Udaipur,Rajasthan + 6 more</t>
  </si>
  <si>
    <t>Philip Morris In...</t>
  </si>
  <si>
    <t>New York + 18 more</t>
  </si>
  <si>
    <t>EVOSYS</t>
  </si>
  <si>
    <t>Botree Software ...</t>
  </si>
  <si>
    <t>Horiba India</t>
  </si>
  <si>
    <t>Equate Petroche...</t>
  </si>
  <si>
    <t>Ahmadi + 7 more</t>
  </si>
  <si>
    <t>Al Naboodah</t>
  </si>
  <si>
    <t>Narayana Medical...</t>
  </si>
  <si>
    <t>Nellore + 5 more</t>
  </si>
  <si>
    <t>Crescendo Global</t>
  </si>
  <si>
    <t>Trell</t>
  </si>
  <si>
    <t>SEABIRD LOGISOLU...</t>
  </si>
  <si>
    <t>Suez Water Techn...</t>
  </si>
  <si>
    <t>Trevose,PA + 21 more</t>
  </si>
  <si>
    <t>Globus Infocom</t>
  </si>
  <si>
    <t>(98 Reviews)</t>
  </si>
  <si>
    <t>Jayem Automotive...</t>
  </si>
  <si>
    <t>Jaipur National ...</t>
  </si>
  <si>
    <t>Jaipur + 2 more</t>
  </si>
  <si>
    <t>KisanKraft Machi...</t>
  </si>
  <si>
    <t>Cheema Boilers</t>
  </si>
  <si>
    <t>Mohali,Punjab + 5 more</t>
  </si>
  <si>
    <t>Minda Stoneridge...</t>
  </si>
  <si>
    <t>Net Access India</t>
  </si>
  <si>
    <t>Satvat Infosol</t>
  </si>
  <si>
    <t>UAS Internationa...</t>
  </si>
  <si>
    <t>Malayala Manoram...</t>
  </si>
  <si>
    <t>Kottayam + 16 more</t>
  </si>
  <si>
    <t>DAS Offshore Eng...</t>
  </si>
  <si>
    <t>Navi Mumbai,Maharashtra + 3 more</t>
  </si>
  <si>
    <t>Thirumalai Chemi...</t>
  </si>
  <si>
    <t>Ranipet,Tamil Nadu + 4 more</t>
  </si>
  <si>
    <t>Supreme Infrastr...</t>
  </si>
  <si>
    <t>Comvision</t>
  </si>
  <si>
    <t>Gruh Finance</t>
  </si>
  <si>
    <t>eSense Learning</t>
  </si>
  <si>
    <t>Laborate Pharmac...</t>
  </si>
  <si>
    <t>Panipat,Haryana + 14 more</t>
  </si>
  <si>
    <t>Salini Impregilo</t>
  </si>
  <si>
    <t>Milan + 5 more</t>
  </si>
  <si>
    <t>Him Teknoforge</t>
  </si>
  <si>
    <t>Chandigarh,Chandigarh + 5 more</t>
  </si>
  <si>
    <t>Strategic Learni...</t>
  </si>
  <si>
    <t>Turner Construct...</t>
  </si>
  <si>
    <t>New York,New York State + 13 more</t>
  </si>
  <si>
    <t>Enercon</t>
  </si>
  <si>
    <t>Bremen,Bremen + 19 more</t>
  </si>
  <si>
    <t>Agastya Internat...</t>
  </si>
  <si>
    <t>Bangalore + 25 more</t>
  </si>
  <si>
    <t>reliance corpora...</t>
  </si>
  <si>
    <t>Thane</t>
  </si>
  <si>
    <t>Cape East</t>
  </si>
  <si>
    <t>Montpellier + 7 more</t>
  </si>
  <si>
    <t>Avalara Technolo...</t>
  </si>
  <si>
    <t>Seattle,Washington + 4 more</t>
  </si>
  <si>
    <t>Dr L H Hirananda...</t>
  </si>
  <si>
    <t>Utkarsh India</t>
  </si>
  <si>
    <t>Kolkata + 7 more</t>
  </si>
  <si>
    <t>Q Way Technologi...</t>
  </si>
  <si>
    <t>Splash Fashions</t>
  </si>
  <si>
    <t>Sembcorp Marine</t>
  </si>
  <si>
    <t>Singapore + 4 more</t>
  </si>
  <si>
    <t>Kama Ayurveda</t>
  </si>
  <si>
    <t>Noida + 18 more</t>
  </si>
  <si>
    <t>Packt Publishing</t>
  </si>
  <si>
    <t>Colmore Business District,Birmingham + 1 more</t>
  </si>
  <si>
    <t>Pothys</t>
  </si>
  <si>
    <t>Swal Corporation</t>
  </si>
  <si>
    <t>Sanmar Group</t>
  </si>
  <si>
    <t>United Telecoms</t>
  </si>
  <si>
    <t>Bengaluru + 16 more</t>
  </si>
  <si>
    <t>Sigma</t>
  </si>
  <si>
    <t>Altidona,Missouri + 24 more</t>
  </si>
  <si>
    <t>Chennais Amirta ...</t>
  </si>
  <si>
    <t>Sopra Banking So...</t>
  </si>
  <si>
    <t>Paris,Ile-de-France + 2 more</t>
  </si>
  <si>
    <t>ETA ASCON Group</t>
  </si>
  <si>
    <t>Dubai + 12 more</t>
  </si>
  <si>
    <t>Dealmoney Securi...</t>
  </si>
  <si>
    <t>Thane,Maharashtra + 15 more</t>
  </si>
  <si>
    <t>Addverb Technolo...</t>
  </si>
  <si>
    <t>Hudson Agile Ven...</t>
  </si>
  <si>
    <t>Umlaut</t>
  </si>
  <si>
    <t>Aachen,North Rhine-Westphalia + 3 more</t>
  </si>
  <si>
    <t>UST BlueConch</t>
  </si>
  <si>
    <t>Aliso Viejo,CA + 1 more</t>
  </si>
  <si>
    <t>Visa</t>
  </si>
  <si>
    <t>Foster City,California + 3 more</t>
  </si>
  <si>
    <t>Jindal Group Of ...</t>
  </si>
  <si>
    <t>INDIA TODAY GROU...</t>
  </si>
  <si>
    <t>Stedman Pharmace...</t>
  </si>
  <si>
    <t>Lee Pharma</t>
  </si>
  <si>
    <t>(97 Reviews)</t>
  </si>
  <si>
    <t>Kobelco Construc...</t>
  </si>
  <si>
    <t>Corbus</t>
  </si>
  <si>
    <t>West Carrollton,Ohio + 2 more</t>
  </si>
  <si>
    <t>DynPro</t>
  </si>
  <si>
    <t>Sangam</t>
  </si>
  <si>
    <t>Bhilwara,Rajasthan + 8 more</t>
  </si>
  <si>
    <t>Metacube Softwar...</t>
  </si>
  <si>
    <t>Jaipur,Rajasthan + 1 more</t>
  </si>
  <si>
    <t>Upwork</t>
  </si>
  <si>
    <t>Santa Clara,California + 23 more</t>
  </si>
  <si>
    <t>NPCC Engineering</t>
  </si>
  <si>
    <t>SKS Ispat &amp; Powe...</t>
  </si>
  <si>
    <t>Karnataka Bank</t>
  </si>
  <si>
    <t>Mangaluru/Mangalore,Karnataka + 32 more</t>
  </si>
  <si>
    <t>NSK</t>
  </si>
  <si>
    <t>Frost &amp; Sullivan</t>
  </si>
  <si>
    <t>Santa Clara,California + 5 more</t>
  </si>
  <si>
    <t>Ministry Of Educ...</t>
  </si>
  <si>
    <t>Male + 13 more</t>
  </si>
  <si>
    <t>Entigrity Soluti...</t>
  </si>
  <si>
    <t>New York + 2 more</t>
  </si>
  <si>
    <t>Utkal Alumina In...</t>
  </si>
  <si>
    <t>Rayagada + 6 more</t>
  </si>
  <si>
    <t>Singer India</t>
  </si>
  <si>
    <t>Damodar Valley C...</t>
  </si>
  <si>
    <t>Kolkata + 10 more</t>
  </si>
  <si>
    <t>Benteler Automot...</t>
  </si>
  <si>
    <t>Salzburg + 3 more</t>
  </si>
  <si>
    <t>Pinnacle Industr...</t>
  </si>
  <si>
    <t>Pithampur + 8 more</t>
  </si>
  <si>
    <t>In2IT Technologi...</t>
  </si>
  <si>
    <t>Irving,Texas + 7 more</t>
  </si>
  <si>
    <t>Hindustan PowerP...</t>
  </si>
  <si>
    <t>Delhi + 7 more</t>
  </si>
  <si>
    <t>AM InfoWeb</t>
  </si>
  <si>
    <t>Automotive Stamp...</t>
  </si>
  <si>
    <t>Bygging India</t>
  </si>
  <si>
    <t>Zerodha</t>
  </si>
  <si>
    <t>Bangalore + 16 more</t>
  </si>
  <si>
    <t>Prudent Corporat...</t>
  </si>
  <si>
    <t>ABT Maruti</t>
  </si>
  <si>
    <t>Coimbatore + 14 more</t>
  </si>
  <si>
    <t>Royal Bank of Sc...</t>
  </si>
  <si>
    <t>Edinburgh + 6 more</t>
  </si>
  <si>
    <t>295 years old</t>
  </si>
  <si>
    <t>Nerdy Turtlez</t>
  </si>
  <si>
    <t>Wabtec</t>
  </si>
  <si>
    <t>Wilmerding,Pennsylvania + 11 more</t>
  </si>
  <si>
    <t>Entercoms</t>
  </si>
  <si>
    <t>Irving,Texas</t>
  </si>
  <si>
    <t>Educational Init...</t>
  </si>
  <si>
    <t>Pearl Polymers</t>
  </si>
  <si>
    <t>Embee Software</t>
  </si>
  <si>
    <t>Carwale</t>
  </si>
  <si>
    <t>Malabar Group Of...</t>
  </si>
  <si>
    <t>Calicut/Kozhikode,Kerala + 21 more</t>
  </si>
  <si>
    <t>Toyotetsu india ...</t>
  </si>
  <si>
    <t>Aichi + 3 more</t>
  </si>
  <si>
    <t>IXAR</t>
  </si>
  <si>
    <t>India Infoline H...</t>
  </si>
  <si>
    <t>Kayjay Forging</t>
  </si>
  <si>
    <t>Ludhiana,Punjab + 3 more</t>
  </si>
  <si>
    <t>Ray Engineering</t>
  </si>
  <si>
    <t>Tata Autocomp GY...</t>
  </si>
  <si>
    <t>Sv Edusports</t>
  </si>
  <si>
    <t>Bangalore + 26 more</t>
  </si>
  <si>
    <t>CDE Asia</t>
  </si>
  <si>
    <t>Kolkata</t>
  </si>
  <si>
    <t>Hi Tech Informat...</t>
  </si>
  <si>
    <t>American Oncolog...</t>
  </si>
  <si>
    <t>Pittsburgh,Pennsylvania + 12 more</t>
  </si>
  <si>
    <t>SIAC SKH India C...</t>
  </si>
  <si>
    <t>Palwal + 5 more</t>
  </si>
  <si>
    <t>Man Industries</t>
  </si>
  <si>
    <t>Mahle Anand Ther...</t>
  </si>
  <si>
    <t>Sitel Group Indi...</t>
  </si>
  <si>
    <t>Miami + 6 more</t>
  </si>
  <si>
    <t>Funlabtech</t>
  </si>
  <si>
    <t>Gurgaon/Gurugram + 4 more</t>
  </si>
  <si>
    <t>Praxis home Reta...</t>
  </si>
  <si>
    <t>Shore Infotech I...</t>
  </si>
  <si>
    <t>New York,NY</t>
  </si>
  <si>
    <t>Zyoin</t>
  </si>
  <si>
    <t>Bangalore + 3 more</t>
  </si>
  <si>
    <t>Mahindra Agri So...</t>
  </si>
  <si>
    <t>BookMyShow</t>
  </si>
  <si>
    <t>(96 Reviews)</t>
  </si>
  <si>
    <t>Aranca</t>
  </si>
  <si>
    <t>Atidiv</t>
  </si>
  <si>
    <t>Excel Crop Care</t>
  </si>
  <si>
    <t>SAGE Publication...</t>
  </si>
  <si>
    <t>Thousand Oaks + 3 more</t>
  </si>
  <si>
    <t>Manikaran Power</t>
  </si>
  <si>
    <t>Shriram EPC</t>
  </si>
  <si>
    <t>Indian Terrain F...</t>
  </si>
  <si>
    <t>WSP</t>
  </si>
  <si>
    <t>Montreal + 9 more</t>
  </si>
  <si>
    <t>Dimension India ...</t>
  </si>
  <si>
    <t>RND Softech</t>
  </si>
  <si>
    <t>Coimbatore,Tamil Nadu</t>
  </si>
  <si>
    <t>Lester Infoservi...</t>
  </si>
  <si>
    <t>East Haven,Connecticut + 1 more</t>
  </si>
  <si>
    <t>PG Electroplast</t>
  </si>
  <si>
    <t>Sysinformation H...</t>
  </si>
  <si>
    <t>Texas,Texas + 1 more</t>
  </si>
  <si>
    <t>Object Frontier ...</t>
  </si>
  <si>
    <t>Advanced Micro D...</t>
  </si>
  <si>
    <t>Nahar Spinning M...</t>
  </si>
  <si>
    <t>Rasandik Enginee...</t>
  </si>
  <si>
    <t>Emami Frank Ross</t>
  </si>
  <si>
    <t>Aczet</t>
  </si>
  <si>
    <t>Dubai + 7 more</t>
  </si>
  <si>
    <t>The Calcutta Med...</t>
  </si>
  <si>
    <t>Dr ITM</t>
  </si>
  <si>
    <t>Chandigarh + 9 more</t>
  </si>
  <si>
    <t>The Smart Cube</t>
  </si>
  <si>
    <t>London,Greater London + 4 more</t>
  </si>
  <si>
    <t>Dubai Electricit...</t>
  </si>
  <si>
    <t>Dubai,Dubai + 1 more</t>
  </si>
  <si>
    <t>InfoService</t>
  </si>
  <si>
    <t>Tps Infrastructu...</t>
  </si>
  <si>
    <t>Maccaferri</t>
  </si>
  <si>
    <t>Bologna + 14 more</t>
  </si>
  <si>
    <t>Doosan Heavy Ind...</t>
  </si>
  <si>
    <t>Seocho,Seoul + 14 more</t>
  </si>
  <si>
    <t>Duroflex</t>
  </si>
  <si>
    <t>Accuster Technol...</t>
  </si>
  <si>
    <t>Apothecon Pharma...</t>
  </si>
  <si>
    <t>Vadodara/Baroda,Gujarat</t>
  </si>
  <si>
    <t>TA Digital</t>
  </si>
  <si>
    <t>Newark,California + 1 more</t>
  </si>
  <si>
    <t>Underwriters Lab...</t>
  </si>
  <si>
    <t>Northbrook,Illinois + 5 more</t>
  </si>
  <si>
    <t>Unity Infraproje...</t>
  </si>
  <si>
    <t>Xylem Resource M...</t>
  </si>
  <si>
    <t>Myoung Shin Indi...</t>
  </si>
  <si>
    <t>Kanchipuram,Tamil Nadu + 4 more</t>
  </si>
  <si>
    <t>Go Speedy Go</t>
  </si>
  <si>
    <t>Bhubaneswar + 3 more</t>
  </si>
  <si>
    <t>Gandhi Institute...</t>
  </si>
  <si>
    <t>Bhubaneswar + 2 more</t>
  </si>
  <si>
    <t>Makino Auto Indu...</t>
  </si>
  <si>
    <t>Winds E World</t>
  </si>
  <si>
    <t>Redington Gulf</t>
  </si>
  <si>
    <t>Dubai + 1 more</t>
  </si>
  <si>
    <t>LKQ INDIA</t>
  </si>
  <si>
    <t>Sakon</t>
  </si>
  <si>
    <t>Concord,Massachusetts</t>
  </si>
  <si>
    <t>3F Industries</t>
  </si>
  <si>
    <t>Prathipadu,Andhra Pradesh + 15 more</t>
  </si>
  <si>
    <t>RateGain</t>
  </si>
  <si>
    <t>(95 Reviews)</t>
  </si>
  <si>
    <t>London,England + 2 more</t>
  </si>
  <si>
    <t>Anupam Rasayan I...</t>
  </si>
  <si>
    <t>Surat,Gujarat + 7 more</t>
  </si>
  <si>
    <t>Pradan</t>
  </si>
  <si>
    <t>New Delhi + 22 more</t>
  </si>
  <si>
    <t>NMDC</t>
  </si>
  <si>
    <t>Aditya Birla Ide...</t>
  </si>
  <si>
    <t>H-one India</t>
  </si>
  <si>
    <t>Saitama + 9 more</t>
  </si>
  <si>
    <t>Oswal Castings</t>
  </si>
  <si>
    <t>Viacom18 Media</t>
  </si>
  <si>
    <t>ATC Tires</t>
  </si>
  <si>
    <t>MosChip Technolo...</t>
  </si>
  <si>
    <t>Hyderabad + 1 more</t>
  </si>
  <si>
    <t>Ami Lifesciences</t>
  </si>
  <si>
    <t>Vadodara + 3 more</t>
  </si>
  <si>
    <t>KRYFS POWER COMP...</t>
  </si>
  <si>
    <t>MGNREGA</t>
  </si>
  <si>
    <t>Riddhi Corporate...</t>
  </si>
  <si>
    <t>Vision Rx Lab</t>
  </si>
  <si>
    <t>Arabian Bemco Co...</t>
  </si>
  <si>
    <t>Jeddah + 9 more</t>
  </si>
  <si>
    <t>Bharti Retail</t>
  </si>
  <si>
    <t>iSource</t>
  </si>
  <si>
    <t>Integra Global S...</t>
  </si>
  <si>
    <t>Wexford,Pennsylvania</t>
  </si>
  <si>
    <t>Frontline NCR Bu...</t>
  </si>
  <si>
    <t>New Delhi + 21 more</t>
  </si>
  <si>
    <t>Delhi Police</t>
  </si>
  <si>
    <t>161 years old</t>
  </si>
  <si>
    <t>Aamby Valley Cit...</t>
  </si>
  <si>
    <t>Government Medic...</t>
  </si>
  <si>
    <t>Kottayam + 37 more</t>
  </si>
  <si>
    <t>Total Environmen...</t>
  </si>
  <si>
    <t>Easypolicy.com</t>
  </si>
  <si>
    <t>NSDL e-Governanc...</t>
  </si>
  <si>
    <t>XenonStack</t>
  </si>
  <si>
    <t>SunnyVale,California</t>
  </si>
  <si>
    <t>Dozco</t>
  </si>
  <si>
    <t>Visakhapatnam + 24 more</t>
  </si>
  <si>
    <t>IndiaLends</t>
  </si>
  <si>
    <t>Delhi,NCT + 2 more</t>
  </si>
  <si>
    <t>Fashion TV</t>
  </si>
  <si>
    <t>Goel Ganga Group</t>
  </si>
  <si>
    <t>eMDs</t>
  </si>
  <si>
    <t>Austin + 3 more</t>
  </si>
  <si>
    <t>Celebrity Cruise...</t>
  </si>
  <si>
    <t>Miami + 3 more</t>
  </si>
  <si>
    <t>Sunteck Realty</t>
  </si>
  <si>
    <t>E-meditek Tpa Se...</t>
  </si>
  <si>
    <t>Gurgaon + 15 more</t>
  </si>
  <si>
    <t>Desai Constructi...</t>
  </si>
  <si>
    <t>Kaff Appliances ...</t>
  </si>
  <si>
    <t>TMTL</t>
  </si>
  <si>
    <t>Chennai + 15 more</t>
  </si>
  <si>
    <t>Axalta Coating S...</t>
  </si>
  <si>
    <t>Philadelphia,New South Wales + 15 more</t>
  </si>
  <si>
    <t>NIMS University</t>
  </si>
  <si>
    <t>Jaipur,Rajasthan + 4 more</t>
  </si>
  <si>
    <t>Kamdhenu</t>
  </si>
  <si>
    <t>Alwar + 23 more</t>
  </si>
  <si>
    <t>Global Opportuni...</t>
  </si>
  <si>
    <t>Teerthanker Maha...</t>
  </si>
  <si>
    <t>Moradabad,Uttar Pradesh + 4 more</t>
  </si>
  <si>
    <t>K R Mangalam Uni...</t>
  </si>
  <si>
    <t>Altius Customer ...</t>
  </si>
  <si>
    <t>Sulphur Mills</t>
  </si>
  <si>
    <t>Maxinfra</t>
  </si>
  <si>
    <t>Hyderabad + 8 more</t>
  </si>
  <si>
    <t>Hombale Construc...</t>
  </si>
  <si>
    <t>Enova Facilities...</t>
  </si>
  <si>
    <t>Chicago,Illinois + 10 more</t>
  </si>
  <si>
    <t>DTC Projects</t>
  </si>
  <si>
    <t>Virtusa Software...</t>
  </si>
  <si>
    <t>Southborough + 7 more</t>
  </si>
  <si>
    <t>Revlon</t>
  </si>
  <si>
    <t>New York + 21 more</t>
  </si>
  <si>
    <t>ICRA Analytics</t>
  </si>
  <si>
    <t>Spice Money</t>
  </si>
  <si>
    <t>House of Beauty</t>
  </si>
  <si>
    <t>InnovationM</t>
  </si>
  <si>
    <t>CIGNEX</t>
  </si>
  <si>
    <t>Livonia,Michigan + 7 more</t>
  </si>
  <si>
    <t>Varindera Constr...</t>
  </si>
  <si>
    <t>(94 Reviews)</t>
  </si>
  <si>
    <t>New Delhi,Delhi + 9 more</t>
  </si>
  <si>
    <t>VIVO Healthcare</t>
  </si>
  <si>
    <t>Gowtham Model Sc...</t>
  </si>
  <si>
    <t>QRG Central Hosp...</t>
  </si>
  <si>
    <t>Mirafra Technolo...</t>
  </si>
  <si>
    <t>Veritaz Healthca...</t>
  </si>
  <si>
    <t>Anri Solutions H...</t>
  </si>
  <si>
    <t>Delhi + 1 more</t>
  </si>
  <si>
    <t>Calderys India R...</t>
  </si>
  <si>
    <t>Paris + 10 more</t>
  </si>
  <si>
    <t>Spykar Lifestyle...</t>
  </si>
  <si>
    <t>Creative Info-li...</t>
  </si>
  <si>
    <t>Kolkata + 28 more</t>
  </si>
  <si>
    <t>Gracure Pharmace...</t>
  </si>
  <si>
    <t>Ga Digital Web W...</t>
  </si>
  <si>
    <t>Axa Parenterals</t>
  </si>
  <si>
    <t>Roorkee,Uttarakhand + 2 more</t>
  </si>
  <si>
    <t>G-Cube Solutions</t>
  </si>
  <si>
    <t>The Indure</t>
  </si>
  <si>
    <t>New Delhi + 12 more</t>
  </si>
  <si>
    <t>Faber Sindoori M...</t>
  </si>
  <si>
    <t>Rexel</t>
  </si>
  <si>
    <t>Edelweiss Brokin...</t>
  </si>
  <si>
    <t>Three D Integrat...</t>
  </si>
  <si>
    <t>Gurugram,Haryana + 11 more</t>
  </si>
  <si>
    <t>Umedica Laborato...</t>
  </si>
  <si>
    <t>Zeta Global</t>
  </si>
  <si>
    <t>New York,Nee York + 2 more</t>
  </si>
  <si>
    <t>TimesPro</t>
  </si>
  <si>
    <t>Khaitan Electric...</t>
  </si>
  <si>
    <t>Vanderlande Indu...</t>
  </si>
  <si>
    <t>Veghel,North Brabant + 6 more</t>
  </si>
  <si>
    <t>Rolls-Royce</t>
  </si>
  <si>
    <t>Internshala</t>
  </si>
  <si>
    <t>VIS Networks</t>
  </si>
  <si>
    <t>Synchronoss Tech...</t>
  </si>
  <si>
    <t>Bridgewater,New Jersey + 1 more</t>
  </si>
  <si>
    <t>D Light Energy</t>
  </si>
  <si>
    <t>San Francisco,California + 21 more</t>
  </si>
  <si>
    <t>Spun Micro Proce...</t>
  </si>
  <si>
    <t>VWR Internationa...</t>
  </si>
  <si>
    <t>Radnor,Pennsylvania</t>
  </si>
  <si>
    <t>Intercraft Tradi...</t>
  </si>
  <si>
    <t>MTS</t>
  </si>
  <si>
    <t>Minnesota,Hennepin + 36 more</t>
  </si>
  <si>
    <t>Covestro</t>
  </si>
  <si>
    <t>Leverkusen + 7 more</t>
  </si>
  <si>
    <t>J Pan Tubular Co...</t>
  </si>
  <si>
    <t>Greater Noida + 6 more</t>
  </si>
  <si>
    <t>NTPC GE Power Se...</t>
  </si>
  <si>
    <t>Raintree Hotel</t>
  </si>
  <si>
    <t>Toto India Indus...</t>
  </si>
  <si>
    <t>SMCC Constructio...</t>
  </si>
  <si>
    <t>Automotive Robot...</t>
  </si>
  <si>
    <t>East Peoria,Illinois + 3 more</t>
  </si>
  <si>
    <t>Kisan Mouldings</t>
  </si>
  <si>
    <t>Navitas Life Sci...</t>
  </si>
  <si>
    <t>Princeton + 4 more</t>
  </si>
  <si>
    <t>Chrysalis High</t>
  </si>
  <si>
    <t>Sargam Electroni...</t>
  </si>
  <si>
    <t>Oceanic Pharmach...</t>
  </si>
  <si>
    <t>Pasco Automobile...</t>
  </si>
  <si>
    <t>NEARBY TECHNOLOG...</t>
  </si>
  <si>
    <t>VIRTUSA TECHNOLO...</t>
  </si>
  <si>
    <t>Hyderabad/Secunderabad + 7 more</t>
  </si>
  <si>
    <t>TEXILA AMERICAN ...</t>
  </si>
  <si>
    <t>Guyana + 5 more</t>
  </si>
  <si>
    <t>Smarter BIZ Tech...</t>
  </si>
  <si>
    <t>Fragma Data Syst...</t>
  </si>
  <si>
    <t>SurePrep</t>
  </si>
  <si>
    <t>Irvine,California + 2 more</t>
  </si>
  <si>
    <t>Moody's</t>
  </si>
  <si>
    <t>Ace Creative Lea...</t>
  </si>
  <si>
    <t>(93 Reviews)</t>
  </si>
  <si>
    <t>GKN Sinter Metal...</t>
  </si>
  <si>
    <t>Auburn Hills + 5 more</t>
  </si>
  <si>
    <t>Repro India</t>
  </si>
  <si>
    <t>Archidply Indust...</t>
  </si>
  <si>
    <t>Pravin Electrica...</t>
  </si>
  <si>
    <t>Pathcare Labs</t>
  </si>
  <si>
    <t>Bando India</t>
  </si>
  <si>
    <t>Harita Seating S...</t>
  </si>
  <si>
    <t>Hosur,Tamil Nadu + 9 more</t>
  </si>
  <si>
    <t>EVIO</t>
  </si>
  <si>
    <t>Laxmi Remote Ind...</t>
  </si>
  <si>
    <t>Noida + 4 more</t>
  </si>
  <si>
    <t>SONATRACH</t>
  </si>
  <si>
    <t>Algiers</t>
  </si>
  <si>
    <t>Bilt Graphic Pap...</t>
  </si>
  <si>
    <t>Maharani Innovat...</t>
  </si>
  <si>
    <t>Palwal,Haryana + 9 more</t>
  </si>
  <si>
    <t>DOPET</t>
  </si>
  <si>
    <t>Doha + 5 more</t>
  </si>
  <si>
    <t>National Mineral...</t>
  </si>
  <si>
    <t>Yashashvi Rasaya...</t>
  </si>
  <si>
    <t>Navsari,Gujarat + 6 more</t>
  </si>
  <si>
    <t>Hcl Foundation</t>
  </si>
  <si>
    <t>Ofbusiness</t>
  </si>
  <si>
    <t>Gurgaon + 12 more</t>
  </si>
  <si>
    <t>Lubi Industries ...</t>
  </si>
  <si>
    <t>Ahmedabad + 18 more</t>
  </si>
  <si>
    <t>Hospet Steels</t>
  </si>
  <si>
    <t>Koppal,Karnataka + 4 more</t>
  </si>
  <si>
    <t>Cotecna Inspecti...</t>
  </si>
  <si>
    <t>Geneva,Geneva + 21 more</t>
  </si>
  <si>
    <t>Psychotropics In...</t>
  </si>
  <si>
    <t>Japfa Comfeed</t>
  </si>
  <si>
    <t>Jakarta + 13 more</t>
  </si>
  <si>
    <t>Natural Remedies</t>
  </si>
  <si>
    <t>Sai Service Stat...</t>
  </si>
  <si>
    <t>Cosmos Impex</t>
  </si>
  <si>
    <t>Vadodara + 18 more</t>
  </si>
  <si>
    <t>Telstra</t>
  </si>
  <si>
    <t>Sydney,New South Wales + 7 more</t>
  </si>
  <si>
    <t>NaviSite</t>
  </si>
  <si>
    <t>Andover</t>
  </si>
  <si>
    <t>Sindhu Cargo Ser...</t>
  </si>
  <si>
    <t>The Web Plant</t>
  </si>
  <si>
    <t>Montage Enterpri...</t>
  </si>
  <si>
    <t>ONKAR DIES</t>
  </si>
  <si>
    <t>Nagpur</t>
  </si>
  <si>
    <t>Lyrus Life Scien...</t>
  </si>
  <si>
    <t>Isc Projects</t>
  </si>
  <si>
    <t>Tyco Fire &amp; Secu...</t>
  </si>
  <si>
    <t>Abu Dhabi + 15 more</t>
  </si>
  <si>
    <t>Tokai Imperial R...</t>
  </si>
  <si>
    <t>TVS Upasana Engi...</t>
  </si>
  <si>
    <t>Hirschvogel Comp...</t>
  </si>
  <si>
    <t>Denklingen</t>
  </si>
  <si>
    <t>TPF Engineering</t>
  </si>
  <si>
    <t>Navi Mumbai,Maharashtra + 17 more</t>
  </si>
  <si>
    <t>Clean Harbors</t>
  </si>
  <si>
    <t>Odisha Power Gen...</t>
  </si>
  <si>
    <t>Bhubaneswar + 6 more</t>
  </si>
  <si>
    <t>Veeraraghavan &amp; ...</t>
  </si>
  <si>
    <t>Andheri + 13 more</t>
  </si>
  <si>
    <t>LOTS Wholesale S...</t>
  </si>
  <si>
    <t>Gurgaon + 2 more</t>
  </si>
  <si>
    <t>DOGUS SOMA JV Of...</t>
  </si>
  <si>
    <t>Grivaa Capital</t>
  </si>
  <si>
    <t>Fraazo</t>
  </si>
  <si>
    <t>Automation Anywh...</t>
  </si>
  <si>
    <t>Tata Strive Skil...</t>
  </si>
  <si>
    <t>Apps Associates</t>
  </si>
  <si>
    <t>(92 Reviews)</t>
  </si>
  <si>
    <t>Acton,Massachusetts + 2 more</t>
  </si>
  <si>
    <t>Frick India</t>
  </si>
  <si>
    <t>Nikon</t>
  </si>
  <si>
    <t>Tokyo,Tokyo-to + 22 more</t>
  </si>
  <si>
    <t>DUKES</t>
  </si>
  <si>
    <t>ECOS (I) MOBILIT...</t>
  </si>
  <si>
    <t>ACI Worldwide</t>
  </si>
  <si>
    <t>Coral Gables,Florida + 3 more</t>
  </si>
  <si>
    <t>GMM Pfaudler</t>
  </si>
  <si>
    <t>Fedora Solutions</t>
  </si>
  <si>
    <t>Charlotte</t>
  </si>
  <si>
    <t>Transpek-silox I...</t>
  </si>
  <si>
    <t>Vadodara/Baroda,Gujarat + 3 more</t>
  </si>
  <si>
    <t>Alstrong Enterpr...</t>
  </si>
  <si>
    <t>Btl Epc</t>
  </si>
  <si>
    <t>ABSAS Solutions</t>
  </si>
  <si>
    <t>M+W Group</t>
  </si>
  <si>
    <t>Stuttgart + 9 more</t>
  </si>
  <si>
    <t>Lokmat Media</t>
  </si>
  <si>
    <t>Arihant Publicat...</t>
  </si>
  <si>
    <t>Meerut + 12 more</t>
  </si>
  <si>
    <t>Aligarh Muslim U...</t>
  </si>
  <si>
    <t>Aligarh + 5 more</t>
  </si>
  <si>
    <t>Mehta Cad Cam Sy...</t>
  </si>
  <si>
    <t>Maneesh Pharmace...</t>
  </si>
  <si>
    <t>Hinduja Foundrie...</t>
  </si>
  <si>
    <t>Airbnb</t>
  </si>
  <si>
    <t>IndianOil Skytan...</t>
  </si>
  <si>
    <t>Shri Mahant Indi...</t>
  </si>
  <si>
    <t>Dehradun + 3 more</t>
  </si>
  <si>
    <t>TVS - SUNDARAM B...</t>
  </si>
  <si>
    <t>Tudip Technologi...</t>
  </si>
  <si>
    <t>Indo Gulf Fertil...</t>
  </si>
  <si>
    <t>Port Harcourt + 14 more</t>
  </si>
  <si>
    <t>Rich Graviss Pro...</t>
  </si>
  <si>
    <t>India Transact S...</t>
  </si>
  <si>
    <t>Wingreens Farms</t>
  </si>
  <si>
    <t>SMC Power Genera...</t>
  </si>
  <si>
    <t>SBL</t>
  </si>
  <si>
    <t>Rolex Rings</t>
  </si>
  <si>
    <t>Rajkot + 2 more</t>
  </si>
  <si>
    <t>Purplle.com</t>
  </si>
  <si>
    <t>GLA University</t>
  </si>
  <si>
    <t>Mathura,Uttar Pradesh + 4 more</t>
  </si>
  <si>
    <t>Saurer</t>
  </si>
  <si>
    <t>Wattwil + 9 more</t>
  </si>
  <si>
    <t>ACS Group</t>
  </si>
  <si>
    <t>Duluth + 6 more</t>
  </si>
  <si>
    <t>Illusion Dental ...</t>
  </si>
  <si>
    <t>Village Financia...</t>
  </si>
  <si>
    <t>Kolkata + 26 more</t>
  </si>
  <si>
    <t>Kinetic Taigene ...</t>
  </si>
  <si>
    <t>Any Brand</t>
  </si>
  <si>
    <t>POWERGRID</t>
  </si>
  <si>
    <t>Gurgaon + 37 more</t>
  </si>
  <si>
    <t>The Cosmos Co-op...</t>
  </si>
  <si>
    <t>Tatva Chintan Ph...</t>
  </si>
  <si>
    <t>Vadodara + 4 more</t>
  </si>
  <si>
    <t>Choice Solutions...</t>
  </si>
  <si>
    <t>Hotel Sahara Sta...</t>
  </si>
  <si>
    <t>Beumer Group</t>
  </si>
  <si>
    <t>Beckum,Deutschland + 11 more</t>
  </si>
  <si>
    <t>Quadgen Wireless...</t>
  </si>
  <si>
    <t>King Of Prussia,Pennsylvania + 14 more</t>
  </si>
  <si>
    <t>Learning Links F...</t>
  </si>
  <si>
    <t>Sushee Infra &amp; M...</t>
  </si>
  <si>
    <t>Hyderabad + 12 more</t>
  </si>
  <si>
    <t>Eagle Infra</t>
  </si>
  <si>
    <t>Ulhasnagar + 16 more</t>
  </si>
  <si>
    <t>Mvs Acmei Techno...</t>
  </si>
  <si>
    <t>Smiiel - A Unit ...</t>
  </si>
  <si>
    <t>Citrix R&amp;d India...</t>
  </si>
  <si>
    <t>Fort Lauderdale + 1 more</t>
  </si>
  <si>
    <t>Avaada Energy</t>
  </si>
  <si>
    <t>Konexions Back O...</t>
  </si>
  <si>
    <t>Shaadi.com</t>
  </si>
  <si>
    <t>Fawaz Alhokair G...</t>
  </si>
  <si>
    <t>Riyadh + 4 more</t>
  </si>
  <si>
    <t>Nv Group</t>
  </si>
  <si>
    <t>Joyson Safety Sy...</t>
  </si>
  <si>
    <t>Auburn Hills + 6 more</t>
  </si>
  <si>
    <t>Putzmeister Conc...</t>
  </si>
  <si>
    <t>Aichtal + 17 more</t>
  </si>
  <si>
    <t>Yokohama Off-Hig...</t>
  </si>
  <si>
    <t>BrightCHAMPS</t>
  </si>
  <si>
    <t>VISTRA INTERNATI...</t>
  </si>
  <si>
    <t>Lakshmi Life Sci...</t>
  </si>
  <si>
    <t>Coimbatore + 2 more</t>
  </si>
  <si>
    <t>Classplus</t>
  </si>
  <si>
    <t>ETV Bharat</t>
  </si>
  <si>
    <t>Zepto</t>
  </si>
  <si>
    <t>Bharatiya Vidya ...</t>
  </si>
  <si>
    <t>Verse Innovation</t>
  </si>
  <si>
    <t>GEETANJALI HOMES...</t>
  </si>
  <si>
    <t>Mazars</t>
  </si>
  <si>
    <t>Weir Minerals</t>
  </si>
  <si>
    <t>(91 Reviews)</t>
  </si>
  <si>
    <t>Fort Worth,Texas + 8 more</t>
  </si>
  <si>
    <t>GMP Technical So...</t>
  </si>
  <si>
    <t>Dover India</t>
  </si>
  <si>
    <t>Downers Grove,Illinois + 3 more</t>
  </si>
  <si>
    <t>International Fl...</t>
  </si>
  <si>
    <t>Ganesh Grains</t>
  </si>
  <si>
    <t>TEOCO Software</t>
  </si>
  <si>
    <t>Fairfax,Virginia + 4 more</t>
  </si>
  <si>
    <t>Shalina Laborato...</t>
  </si>
  <si>
    <t>Dubai,Dubai + 4 more</t>
  </si>
  <si>
    <t>HWASHIN Automoti...</t>
  </si>
  <si>
    <t>SevenMentor</t>
  </si>
  <si>
    <t>Avanti Learning ...</t>
  </si>
  <si>
    <t>Avvashya Cci Log...</t>
  </si>
  <si>
    <t>Preet Tractors</t>
  </si>
  <si>
    <t>Patiala + 20 more</t>
  </si>
  <si>
    <t>Multi Organics</t>
  </si>
  <si>
    <t>Modern Foods</t>
  </si>
  <si>
    <t>Medsave Healthca...</t>
  </si>
  <si>
    <t>INTERPLEX</t>
  </si>
  <si>
    <t>Singapore + 6 more</t>
  </si>
  <si>
    <t>Sony Pictures Ne...</t>
  </si>
  <si>
    <t>Amara Raja Infra</t>
  </si>
  <si>
    <t>EGIS</t>
  </si>
  <si>
    <t>Gurgaon + 29 more</t>
  </si>
  <si>
    <t>CohnReznick</t>
  </si>
  <si>
    <t>Sri Ranganathar ...</t>
  </si>
  <si>
    <t>Kesoram Industri...</t>
  </si>
  <si>
    <t>Sofcon</t>
  </si>
  <si>
    <t>Ibg Fincon Solut...</t>
  </si>
  <si>
    <t>A. Menarini Indi...</t>
  </si>
  <si>
    <t>Florence + 14 more</t>
  </si>
  <si>
    <t>Sresta Natural B...</t>
  </si>
  <si>
    <t>SP Apparels</t>
  </si>
  <si>
    <t>Coimbatore,Tamil Nadu + 13 more</t>
  </si>
  <si>
    <t>Fermenta Biotech</t>
  </si>
  <si>
    <t>Meru cabs</t>
  </si>
  <si>
    <t>Divgi Torqtransf...</t>
  </si>
  <si>
    <t>Orange Retail Fi...</t>
  </si>
  <si>
    <t>Chennai + 33 more</t>
  </si>
  <si>
    <t>Raheja Universal</t>
  </si>
  <si>
    <t>Ceat Specialty T...</t>
  </si>
  <si>
    <t>Shahnaz Husain G...</t>
  </si>
  <si>
    <t>Bridgei2i Analyt...</t>
  </si>
  <si>
    <t>Bangalore,Karnataka + 2 more</t>
  </si>
  <si>
    <t>Chetana Publicat...</t>
  </si>
  <si>
    <t>Prism Cement - P...</t>
  </si>
  <si>
    <t>Satna + 30 more</t>
  </si>
  <si>
    <t>Vitesco Technolo...</t>
  </si>
  <si>
    <t>Hannover,Lower Saxony + 2 more</t>
  </si>
  <si>
    <t>Decimal Point An...</t>
  </si>
  <si>
    <t>Orange City Wate...</t>
  </si>
  <si>
    <t>(90 Reviews)</t>
  </si>
  <si>
    <t>Nagpur + 1 more</t>
  </si>
  <si>
    <t>CPC Diagnostics</t>
  </si>
  <si>
    <t>IIT Delhi</t>
  </si>
  <si>
    <t>The Heritage Sch...</t>
  </si>
  <si>
    <t>Ivy Mobility Sol...</t>
  </si>
  <si>
    <t>Marina Blvd + 7 more</t>
  </si>
  <si>
    <t>Nucon Aerospace</t>
  </si>
  <si>
    <t>i-Source Infosys...</t>
  </si>
  <si>
    <t>Innovassynth T...</t>
  </si>
  <si>
    <t>Shankar Electric...</t>
  </si>
  <si>
    <t>Bengaluru + 5 more</t>
  </si>
  <si>
    <t>Rtech Group</t>
  </si>
  <si>
    <t>MRC Logistics</t>
  </si>
  <si>
    <t>EENADU</t>
  </si>
  <si>
    <t>Abu Dhabi Commer...</t>
  </si>
  <si>
    <t>Abu Dhabi + 4 more</t>
  </si>
  <si>
    <t>Hegde &amp; Hegde Ph...</t>
  </si>
  <si>
    <t>Viveks</t>
  </si>
  <si>
    <t>Quest Global Tec...</t>
  </si>
  <si>
    <t>Indore + 8 more</t>
  </si>
  <si>
    <t>Pin Click</t>
  </si>
  <si>
    <t>Gulf Petrochemic...</t>
  </si>
  <si>
    <t>Isolux Corsan</t>
  </si>
  <si>
    <t>Madrid + 17 more</t>
  </si>
  <si>
    <t>Ascend Telecom I...</t>
  </si>
  <si>
    <t>Viraj Projects</t>
  </si>
  <si>
    <t>WPIL</t>
  </si>
  <si>
    <t>Micron Technolog...</t>
  </si>
  <si>
    <t>Boise,Idaho + 2 more</t>
  </si>
  <si>
    <t>Gem Engserv</t>
  </si>
  <si>
    <t>Navi Mumbai + 12 more</t>
  </si>
  <si>
    <t>Paras Buildtech</t>
  </si>
  <si>
    <t>Tata Memorial Ce...</t>
  </si>
  <si>
    <t>Fortis Escorts H...</t>
  </si>
  <si>
    <t>Pune + 12 more</t>
  </si>
  <si>
    <t>Hartex Rubber</t>
  </si>
  <si>
    <t>SMS Group</t>
  </si>
  <si>
    <t>DÃ¼sseldorf + 8 more</t>
  </si>
  <si>
    <t>Sara Suole</t>
  </si>
  <si>
    <t>VASANTHA TOOL CR...</t>
  </si>
  <si>
    <t>CTX Life Science</t>
  </si>
  <si>
    <t>Surat + 3 more</t>
  </si>
  <si>
    <t>Kutch Chemical I...</t>
  </si>
  <si>
    <t>Ahmedabad + 1 more</t>
  </si>
  <si>
    <t>Annora Pharma</t>
  </si>
  <si>
    <t>Sangareddy + 2 more</t>
  </si>
  <si>
    <t>Vkl Seasoning</t>
  </si>
  <si>
    <t>Tricon Infra Bui...</t>
  </si>
  <si>
    <t>La Renon Healthc...</t>
  </si>
  <si>
    <t>Amrita Vishwa Vi...</t>
  </si>
  <si>
    <t>Coastal Marine C...</t>
  </si>
  <si>
    <t>Mira Bhayander,Maharashtra + 13 more</t>
  </si>
  <si>
    <t>Informatica Busi...</t>
  </si>
  <si>
    <t>Redwood City + 2 more</t>
  </si>
  <si>
    <t>Steer Engineerin...</t>
  </si>
  <si>
    <t>Irclass Systems ...</t>
  </si>
  <si>
    <t>SequelOne</t>
  </si>
  <si>
    <t>Enrich Hair And ...</t>
  </si>
  <si>
    <t>Enhance Business...</t>
  </si>
  <si>
    <t>Labdhi Lifestyle</t>
  </si>
  <si>
    <t>Plaza Premium Lo...</t>
  </si>
  <si>
    <t>Hong Kong + 6 more</t>
  </si>
  <si>
    <t>Patil Automation</t>
  </si>
  <si>
    <t>HP Globalsoft</t>
  </si>
  <si>
    <t>Bengaluru/Bangalore + 1 more</t>
  </si>
  <si>
    <t>Ebixcash World M...</t>
  </si>
  <si>
    <t>Shaw Toyota</t>
  </si>
  <si>
    <t>Syniverse Techno...</t>
  </si>
  <si>
    <t>Tampa,Florida + 3 more</t>
  </si>
  <si>
    <t>DiTech Process S...</t>
  </si>
  <si>
    <t>(89 Reviews)</t>
  </si>
  <si>
    <t>Ludhiana Beverag...</t>
  </si>
  <si>
    <t>Ludhiana + 4 more</t>
  </si>
  <si>
    <t>DNV GL</t>
  </si>
  <si>
    <t>HÃ¸vik,Oslo + 10 more</t>
  </si>
  <si>
    <t>Jindal India The...</t>
  </si>
  <si>
    <t>Valdel Engineers...</t>
  </si>
  <si>
    <t>Taco Bell</t>
  </si>
  <si>
    <t>Irvine + 13 more</t>
  </si>
  <si>
    <t>Embio Limited ma...</t>
  </si>
  <si>
    <t>Vcare (India)</t>
  </si>
  <si>
    <t>Alpha Corp</t>
  </si>
  <si>
    <t>MyCar</t>
  </si>
  <si>
    <t>Rishabh Instrume...</t>
  </si>
  <si>
    <t>Nasik/Nashik,Maharashtra + 10 more</t>
  </si>
  <si>
    <t>Stemmons Busines...</t>
  </si>
  <si>
    <t>MELCO</t>
  </si>
  <si>
    <t>Faridabad + 17 more</t>
  </si>
  <si>
    <t>Primus Super Spe...</t>
  </si>
  <si>
    <t>Maaden Phosphate...</t>
  </si>
  <si>
    <t>Al Jalamid + 4 more</t>
  </si>
  <si>
    <t>River Engineerin...</t>
  </si>
  <si>
    <t>Greater Noida,Uttar Pradesh</t>
  </si>
  <si>
    <t>Shivalaya Constr...</t>
  </si>
  <si>
    <t>Rohtak + 18 more</t>
  </si>
  <si>
    <t>Fidelis Corporat...</t>
  </si>
  <si>
    <t>Bengaluru + 18 more</t>
  </si>
  <si>
    <t>Sakura Autoparts</t>
  </si>
  <si>
    <t>Kancheepuram + 2 more</t>
  </si>
  <si>
    <t>AXIS Solutions</t>
  </si>
  <si>
    <t>PerkinElmer</t>
  </si>
  <si>
    <t>Waltham,Massachusetts + 11 more</t>
  </si>
  <si>
    <t>SmartSchool Educ...</t>
  </si>
  <si>
    <t>Dhandhania Infot...</t>
  </si>
  <si>
    <t>Vortex Engineeri...</t>
  </si>
  <si>
    <t>J Mitra And Co</t>
  </si>
  <si>
    <t>Hansa Research G...</t>
  </si>
  <si>
    <t>Manappuram Home ...</t>
  </si>
  <si>
    <t>Gar Corporation</t>
  </si>
  <si>
    <t>Vamani Overseas</t>
  </si>
  <si>
    <t>Faridabad,Haryana + 1 more</t>
  </si>
  <si>
    <t>Berar Finance</t>
  </si>
  <si>
    <t>Nagpur + 27 more</t>
  </si>
  <si>
    <t>Kef Infrastructu...</t>
  </si>
  <si>
    <t>Bsr Infratech In...</t>
  </si>
  <si>
    <t>Bengaluru + 7 more</t>
  </si>
  <si>
    <t>Wibmo</t>
  </si>
  <si>
    <t>Goel Ganga Devel...</t>
  </si>
  <si>
    <t>Oman Shapoorji L...</t>
  </si>
  <si>
    <t>Muscat + 3 more</t>
  </si>
  <si>
    <t>CNSI</t>
  </si>
  <si>
    <t>Rockville,Maryland</t>
  </si>
  <si>
    <t>B M Birla Heart ...</t>
  </si>
  <si>
    <t>Privat Hospital</t>
  </si>
  <si>
    <t>Gurgaon + 35 more</t>
  </si>
  <si>
    <t>The Wadhwa Group</t>
  </si>
  <si>
    <t>Sovereign Health</t>
  </si>
  <si>
    <t>San Clemente + 2 more</t>
  </si>
  <si>
    <t>Sakshi</t>
  </si>
  <si>
    <t>Hyderabad + 22 more</t>
  </si>
  <si>
    <t>Lanarsy Infra</t>
  </si>
  <si>
    <t>Sumtotal Systems</t>
  </si>
  <si>
    <t>Gainesville,Florida</t>
  </si>
  <si>
    <t>Bausch &amp; Lomb</t>
  </si>
  <si>
    <t>Sagitec Solution...</t>
  </si>
  <si>
    <t>Saint Paul,Minnesota + 1 more</t>
  </si>
  <si>
    <t>Ortel Communicat...</t>
  </si>
  <si>
    <t>Bhubaneswar,Odisha + 16 more</t>
  </si>
  <si>
    <t>SIPL</t>
  </si>
  <si>
    <t>Ghaziabad,Uttar Pradesh + 31 more</t>
  </si>
  <si>
    <t>British Paints</t>
  </si>
  <si>
    <t>Prasol Chemicals</t>
  </si>
  <si>
    <t>Amnex Infotechno...</t>
  </si>
  <si>
    <t>VRVS Electrical ...</t>
  </si>
  <si>
    <t>Hyderabad + 4 more</t>
  </si>
  <si>
    <t>S AND IB SERVICE...</t>
  </si>
  <si>
    <t>Opgs Power Gujar...</t>
  </si>
  <si>
    <t>Toronto,Ontario + 8 more</t>
  </si>
  <si>
    <t>Pullman New Delh...</t>
  </si>
  <si>
    <t>ExclusÃ­fe Techno...</t>
  </si>
  <si>
    <t>Qualsquad Infote...</t>
  </si>
  <si>
    <t>Kolkata + 1 more</t>
  </si>
  <si>
    <t>Terralogic Softw...</t>
  </si>
  <si>
    <t>San Jose + 5 more</t>
  </si>
  <si>
    <t>Board Infinity</t>
  </si>
  <si>
    <t>Connectwise Indi...</t>
  </si>
  <si>
    <t>BG Distributors</t>
  </si>
  <si>
    <t>John Cockerill</t>
  </si>
  <si>
    <t>New Delhi,Delhi + 2 more</t>
  </si>
  <si>
    <t>Grant Thornton B...</t>
  </si>
  <si>
    <t>New Delhi,Delhi + 13 more</t>
  </si>
  <si>
    <t>Stefanini</t>
  </si>
  <si>
    <t>JaguariÃƒÂºna,Michigan + 5 more</t>
  </si>
  <si>
    <t>House Of Diagnos...</t>
  </si>
  <si>
    <t>RJ Corp</t>
  </si>
  <si>
    <t>Madura Fashion &amp;...</t>
  </si>
  <si>
    <t>Reserve Bank of ...</t>
  </si>
  <si>
    <t>Vishnu Solutions</t>
  </si>
  <si>
    <t>(88 Reviews)</t>
  </si>
  <si>
    <t>Lam Research</t>
  </si>
  <si>
    <t>NIS Management P...</t>
  </si>
  <si>
    <t>South Central Ra...</t>
  </si>
  <si>
    <t>Secunderabad + 13 more</t>
  </si>
  <si>
    <t>Railways</t>
  </si>
  <si>
    <t>Hawa Valves</t>
  </si>
  <si>
    <t>Gems Education</t>
  </si>
  <si>
    <t>Gulf Contracting</t>
  </si>
  <si>
    <t>Doha + 7 more</t>
  </si>
  <si>
    <t>Chanakya IAS Aca...</t>
  </si>
  <si>
    <t>KidZania</t>
  </si>
  <si>
    <t>Mexico City + 1 more</t>
  </si>
  <si>
    <t>Tonglit Autogist...</t>
  </si>
  <si>
    <t>Unistal Systems</t>
  </si>
  <si>
    <t>Tecnotree Conver...</t>
  </si>
  <si>
    <t>Espoo,Uusimaa</t>
  </si>
  <si>
    <t>Eurolife Healthc...</t>
  </si>
  <si>
    <t>CPM</t>
  </si>
  <si>
    <t>A.K.AUTOMATICS</t>
  </si>
  <si>
    <t>Hariyana + 5 more</t>
  </si>
  <si>
    <t>Raptim Research</t>
  </si>
  <si>
    <t>Rds Project</t>
  </si>
  <si>
    <t>Ansal Housing &amp; ...</t>
  </si>
  <si>
    <t>Sage Metals</t>
  </si>
  <si>
    <t>International Pa...</t>
  </si>
  <si>
    <t>Central Electron...</t>
  </si>
  <si>
    <t>Ghaziabad + 6 more</t>
  </si>
  <si>
    <t>DigiVersal Consu...</t>
  </si>
  <si>
    <t>Hindustan Platin...</t>
  </si>
  <si>
    <t>Navi Mumbai + 1 more</t>
  </si>
  <si>
    <t>Ester Industries</t>
  </si>
  <si>
    <t>THERMAL SYSTEMS</t>
  </si>
  <si>
    <t>Casino Air Cater...</t>
  </si>
  <si>
    <t>Kochi/Cochin,Kerala + 11 more</t>
  </si>
  <si>
    <t>Morarjee Textile...</t>
  </si>
  <si>
    <t>Cherry Hill Inte...</t>
  </si>
  <si>
    <t>Vishnu Chemicals</t>
  </si>
  <si>
    <t>S S Enterprises</t>
  </si>
  <si>
    <t>The Zuri Hotels ...</t>
  </si>
  <si>
    <t>Datasigns Techno...</t>
  </si>
  <si>
    <t>Expertrons</t>
  </si>
  <si>
    <t>Sundaram Home Fi...</t>
  </si>
  <si>
    <t>Jubilant Ingrevi...</t>
  </si>
  <si>
    <t>NxtWave</t>
  </si>
  <si>
    <t>Hyderabad,Telangana + 3 more</t>
  </si>
  <si>
    <t>Infineon Technol...</t>
  </si>
  <si>
    <t>Neubiberg,Bavaria + 5 more</t>
  </si>
  <si>
    <t>Jamboree Educati...</t>
  </si>
  <si>
    <t>Numeric Power Sy...</t>
  </si>
  <si>
    <t>(87 Reviews)</t>
  </si>
  <si>
    <t>Chennai + 28 more</t>
  </si>
  <si>
    <t>Colruyt Group</t>
  </si>
  <si>
    <t>Hale</t>
  </si>
  <si>
    <t>Kumar Organic Pr...</t>
  </si>
  <si>
    <t>Bangalore + 4 more</t>
  </si>
  <si>
    <t>Goodricke Group</t>
  </si>
  <si>
    <t>Kalindee Rail Ni...</t>
  </si>
  <si>
    <t>SPRAY ENGINEERIN...</t>
  </si>
  <si>
    <t>Mohali,Punjab + 3 more</t>
  </si>
  <si>
    <t>SasMos HET Techn...</t>
  </si>
  <si>
    <t>Bengaluru + 1 more</t>
  </si>
  <si>
    <t>Protiviti</t>
  </si>
  <si>
    <t>Menlo Park + 10 more</t>
  </si>
  <si>
    <t>The Grand New De...</t>
  </si>
  <si>
    <t>Gujarat Sidhee C...</t>
  </si>
  <si>
    <t>Junagadh + 10 more</t>
  </si>
  <si>
    <t>Danblock Brakes</t>
  </si>
  <si>
    <t>Hestehaven + 4 more</t>
  </si>
  <si>
    <t>Futurz Staffing ...</t>
  </si>
  <si>
    <t>UTI Technology S...</t>
  </si>
  <si>
    <t>Layam Management...</t>
  </si>
  <si>
    <t>MPPTCL</t>
  </si>
  <si>
    <t>Jabalpur + 19 more</t>
  </si>
  <si>
    <t>Savita Oil Techn...</t>
  </si>
  <si>
    <t>Setco Automotive</t>
  </si>
  <si>
    <t>Albert David</t>
  </si>
  <si>
    <t>Durian Industrie...</t>
  </si>
  <si>
    <t>PRERANA MOTORS</t>
  </si>
  <si>
    <t>Modi Naturals</t>
  </si>
  <si>
    <t>Softtech Enginee...</t>
  </si>
  <si>
    <t>Avantha Technolo...</t>
  </si>
  <si>
    <t>Kusalava Interna...</t>
  </si>
  <si>
    <t>Vijayawada + 8 more</t>
  </si>
  <si>
    <t>Axis Clinicals</t>
  </si>
  <si>
    <t>Himedia Laborato...</t>
  </si>
  <si>
    <t>Ivangel Sales &amp; ...</t>
  </si>
  <si>
    <t>Kolkata + 19 more</t>
  </si>
  <si>
    <t>EMDAD LLC</t>
  </si>
  <si>
    <t>Abu Dhabi + 8 more</t>
  </si>
  <si>
    <t>Sarda Energy &amp; M...</t>
  </si>
  <si>
    <t>Raipur,Chhattisgarh + 3 more</t>
  </si>
  <si>
    <t>Evertogen Life S...</t>
  </si>
  <si>
    <t>Entertainment Ne...</t>
  </si>
  <si>
    <t>Jms Mining Servi...</t>
  </si>
  <si>
    <t>Eaton Industrial...</t>
  </si>
  <si>
    <t>KerryIndev Logis...</t>
  </si>
  <si>
    <t>Fouress Engineer...</t>
  </si>
  <si>
    <t>Constantia Flexi...</t>
  </si>
  <si>
    <t>Vienna + 7 more</t>
  </si>
  <si>
    <t>Oliva Skin and H...</t>
  </si>
  <si>
    <t>Hyderabad,Telangana + 7 more</t>
  </si>
  <si>
    <t>Brunel</t>
  </si>
  <si>
    <t>Amsterdam,North Holland + 10 more</t>
  </si>
  <si>
    <t>Tata Boeing Aero...</t>
  </si>
  <si>
    <t>Chicago + 2 more</t>
  </si>
  <si>
    <t>Shankaranarayana...</t>
  </si>
  <si>
    <t>PearVisa Immigra...</t>
  </si>
  <si>
    <t>Vyapar</t>
  </si>
  <si>
    <t>Hipower Support ...</t>
  </si>
  <si>
    <t>Bengaluru</t>
  </si>
  <si>
    <t>CityMall</t>
  </si>
  <si>
    <t>AXA</t>
  </si>
  <si>
    <t>Paris + 13 more</t>
  </si>
  <si>
    <t>206 years old</t>
  </si>
  <si>
    <t>Ministry of Home...</t>
  </si>
  <si>
    <t>Cedcoss Technolo...</t>
  </si>
  <si>
    <t>Lucknow,Uttar Pradesh</t>
  </si>
  <si>
    <t>Incture Technolo...</t>
  </si>
  <si>
    <t>(86 Reviews)</t>
  </si>
  <si>
    <t>Banglore</t>
  </si>
  <si>
    <t>CRMnext</t>
  </si>
  <si>
    <t>Ardex Endura</t>
  </si>
  <si>
    <t>Bengaluru + 28 more</t>
  </si>
  <si>
    <t>Sphinx Worldbiz</t>
  </si>
  <si>
    <t>Frankfurt Am Main + 4 more</t>
  </si>
  <si>
    <t>REI Systems</t>
  </si>
  <si>
    <t>Convergent Commu...</t>
  </si>
  <si>
    <t>Lauren Informati...</t>
  </si>
  <si>
    <t>Micromatic Grind...</t>
  </si>
  <si>
    <t>Ghaziabad + 4 more</t>
  </si>
  <si>
    <t>Nkgsb CO-OP Bank</t>
  </si>
  <si>
    <t>J. M. Mhatre Inf...</t>
  </si>
  <si>
    <t>Navi Mumbai + 11 more</t>
  </si>
  <si>
    <t>Ozonegroup</t>
  </si>
  <si>
    <t>CCS Computers</t>
  </si>
  <si>
    <t>Forever 21</t>
  </si>
  <si>
    <t>Los Angeles,California + 16 more</t>
  </si>
  <si>
    <t>Indifi Technolog...</t>
  </si>
  <si>
    <t>Karza Technologi...</t>
  </si>
  <si>
    <t>Nahar Group of C...</t>
  </si>
  <si>
    <t>Ludhiana + 11 more</t>
  </si>
  <si>
    <t>Communications T...</t>
  </si>
  <si>
    <t>Pennsylvania + 12 more</t>
  </si>
  <si>
    <t>JSW Severfield S...</t>
  </si>
  <si>
    <t>Bodal Chemicals</t>
  </si>
  <si>
    <t>Ahmedabad,Gujrat + 8 more</t>
  </si>
  <si>
    <t>ANY Graphics</t>
  </si>
  <si>
    <t>Mega Rubber Tech...</t>
  </si>
  <si>
    <t>Thane,Maharashtra + 7 more</t>
  </si>
  <si>
    <t>Sanzyme</t>
  </si>
  <si>
    <t>Skechers</t>
  </si>
  <si>
    <t>Manhattan Beach,California + 28 more</t>
  </si>
  <si>
    <t>Binani Cement</t>
  </si>
  <si>
    <t>Reliable Busines...</t>
  </si>
  <si>
    <t>Euro School</t>
  </si>
  <si>
    <t>Imdaad</t>
  </si>
  <si>
    <t>Arwade Infrastru...</t>
  </si>
  <si>
    <t>Durovalves India</t>
  </si>
  <si>
    <t>Aurangabad,Maharashtra + 1 more</t>
  </si>
  <si>
    <t>Metal man micro ...</t>
  </si>
  <si>
    <t>Rudrapur + 7 more</t>
  </si>
  <si>
    <t>HCL Healthcare</t>
  </si>
  <si>
    <t>Noida + 11 more</t>
  </si>
  <si>
    <t>Honeywell Uop</t>
  </si>
  <si>
    <t>Des Plaines,Illinois + 1 more</t>
  </si>
  <si>
    <t>Donear Industrie...</t>
  </si>
  <si>
    <t>Absotherm Facili...</t>
  </si>
  <si>
    <t>Smart Works</t>
  </si>
  <si>
    <t>U.S. Polo Assn</t>
  </si>
  <si>
    <t>Los Angeles + 30 more</t>
  </si>
  <si>
    <t>Q3 Technologies</t>
  </si>
  <si>
    <t>Boston,Massachusetts + 4 more</t>
  </si>
  <si>
    <t>Gangavaram Port</t>
  </si>
  <si>
    <t>Visakhapatnam + 4 more</t>
  </si>
  <si>
    <t>Orion Innovation</t>
  </si>
  <si>
    <t>New Jersey + 8 more</t>
  </si>
  <si>
    <t>S V S Projects I...</t>
  </si>
  <si>
    <t>Billroth Hospita...</t>
  </si>
  <si>
    <t>Vanesa Care</t>
  </si>
  <si>
    <t>Qd-sbg Construct...</t>
  </si>
  <si>
    <t>Sole proprietorship</t>
  </si>
  <si>
    <t>J G Hosiery</t>
  </si>
  <si>
    <t>Sky Gourmet Cate...</t>
  </si>
  <si>
    <t>Jehangir Hospita...</t>
  </si>
  <si>
    <t>Rubamin</t>
  </si>
  <si>
    <t>KSK Mahanadi Pow...</t>
  </si>
  <si>
    <t>Champa,Chhattisgarh + 3 more</t>
  </si>
  <si>
    <t>Sri Balaji Actio...</t>
  </si>
  <si>
    <t>Technocraft Indu...</t>
  </si>
  <si>
    <t>Overseas Health ...</t>
  </si>
  <si>
    <t>Jalandhar + 26 more</t>
  </si>
  <si>
    <t>Matrix Clothing</t>
  </si>
  <si>
    <t>Gurugram + 2 more</t>
  </si>
  <si>
    <t>IG Petrochemical...</t>
  </si>
  <si>
    <t>SGPGI</t>
  </si>
  <si>
    <t>Lucknow,Uttar Pradesh + 6 more</t>
  </si>
  <si>
    <t>Computer Technol...</t>
  </si>
  <si>
    <t>Pune + 39 more</t>
  </si>
  <si>
    <t>Australia and Ne...</t>
  </si>
  <si>
    <t>Melbourne + 1 more</t>
  </si>
  <si>
    <t>187 years old</t>
  </si>
  <si>
    <t>RLabs Enterprise...</t>
  </si>
  <si>
    <t>Mfine</t>
  </si>
  <si>
    <t>Excelus Learning...</t>
  </si>
  <si>
    <t>Bengaluru + 31 more</t>
  </si>
  <si>
    <t>AL-SUWAIDI INDUS...</t>
  </si>
  <si>
    <t>Dammam + 6 more</t>
  </si>
  <si>
    <t>Epicor Software ...</t>
  </si>
  <si>
    <t>Austin,Texas + 1 more</t>
  </si>
  <si>
    <t>Home-revise Educ...</t>
  </si>
  <si>
    <t>Thane,Maharashtra + 11 more</t>
  </si>
  <si>
    <t>Tata CLiQ</t>
  </si>
  <si>
    <t>Sankara Eye Hosp...</t>
  </si>
  <si>
    <t>JPM INDUSTRIES</t>
  </si>
  <si>
    <t>Quantzig</t>
  </si>
  <si>
    <t>Soch Apparels</t>
  </si>
  <si>
    <t>ART Housing Fina...</t>
  </si>
  <si>
    <t>Housr</t>
  </si>
  <si>
    <t>Befree Business ...</t>
  </si>
  <si>
    <t>Parramatta,New South Wales + 4 more</t>
  </si>
  <si>
    <t>TDS Lithium-Ion ...</t>
  </si>
  <si>
    <t>Ahmedabad,Gujarat + 3 more</t>
  </si>
  <si>
    <t>Prochant</t>
  </si>
  <si>
    <t>Bansal Hospital</t>
  </si>
  <si>
    <t>Acko General Ins...</t>
  </si>
  <si>
    <t>RPG Group</t>
  </si>
  <si>
    <t>Marsh</t>
  </si>
  <si>
    <t>(85 Reviews)</t>
  </si>
  <si>
    <t>OM Careers</t>
  </si>
  <si>
    <t>Ludhiana</t>
  </si>
  <si>
    <t>PolicyX.com</t>
  </si>
  <si>
    <t>Modi Builders &amp; ...</t>
  </si>
  <si>
    <t>GlobalHunt</t>
  </si>
  <si>
    <t>Trafigura</t>
  </si>
  <si>
    <t>Singapore</t>
  </si>
  <si>
    <t>Valmet</t>
  </si>
  <si>
    <t>Espoo + 10 more</t>
  </si>
  <si>
    <t>SHARON BIO MEDIC...</t>
  </si>
  <si>
    <t>Hamad Medical Co...</t>
  </si>
  <si>
    <t>Aries Agro</t>
  </si>
  <si>
    <t>Ecole Globale In...</t>
  </si>
  <si>
    <t>Dehradun + 16 more</t>
  </si>
  <si>
    <t>Tropilite Foods</t>
  </si>
  <si>
    <t>Gwalior + 19 more</t>
  </si>
  <si>
    <t>Wunderman</t>
  </si>
  <si>
    <t>Adglobal360</t>
  </si>
  <si>
    <t>Sustainable Agro...</t>
  </si>
  <si>
    <t>Rimini Street</t>
  </si>
  <si>
    <t>Las Vegas</t>
  </si>
  <si>
    <t>Dantal Hydraulic...</t>
  </si>
  <si>
    <t>Annalect</t>
  </si>
  <si>
    <t>Madras Medical M...</t>
  </si>
  <si>
    <t>Alghanim Industr...</t>
  </si>
  <si>
    <t>Sharq + 6 more</t>
  </si>
  <si>
    <t>Wep Solutions In...</t>
  </si>
  <si>
    <t>Infoesearch Ites</t>
  </si>
  <si>
    <t>Ags Infotech</t>
  </si>
  <si>
    <t>Hyderabad/Secunderabad + 5 more</t>
  </si>
  <si>
    <t>Auto Ignition</t>
  </si>
  <si>
    <t>Palwal + 3 more</t>
  </si>
  <si>
    <t>Samsung SDS</t>
  </si>
  <si>
    <t>Seoul + 11 more</t>
  </si>
  <si>
    <t>NCL Alltek &amp; Sec...</t>
  </si>
  <si>
    <t>National Steel &amp;...</t>
  </si>
  <si>
    <t>Manipal Global E...</t>
  </si>
  <si>
    <t>VSynergize Outso...</t>
  </si>
  <si>
    <t>Boston,MA</t>
  </si>
  <si>
    <t>Veena world</t>
  </si>
  <si>
    <t>Ravi Foods</t>
  </si>
  <si>
    <t>Dura Automotive</t>
  </si>
  <si>
    <t>Integrated Enter...</t>
  </si>
  <si>
    <t>Renata Precision...</t>
  </si>
  <si>
    <t>Stellar Informat...</t>
  </si>
  <si>
    <t>Accountant Anywh...</t>
  </si>
  <si>
    <t>Hbk Contracting ...</t>
  </si>
  <si>
    <t>Marque Impex</t>
  </si>
  <si>
    <t>Moradabad + 1 more</t>
  </si>
  <si>
    <t>WWICS Group</t>
  </si>
  <si>
    <t>Mohali + 14 more</t>
  </si>
  <si>
    <t>DGS Technical Se...</t>
  </si>
  <si>
    <t>Elgin,Illinois + 7 more</t>
  </si>
  <si>
    <t>Breach Candy Hos...</t>
  </si>
  <si>
    <t>Deloitte Support...</t>
  </si>
  <si>
    <t>LakmÃ© Salon</t>
  </si>
  <si>
    <t>Arunachala Logis...</t>
  </si>
  <si>
    <t>Golden Tulip Hot...</t>
  </si>
  <si>
    <t>Amersfoort + 20 more</t>
  </si>
  <si>
    <t>BuildAHome</t>
  </si>
  <si>
    <t>ANI INTEGRATED S...</t>
  </si>
  <si>
    <t>Accenture Federa...</t>
  </si>
  <si>
    <t>HYUNDAI TRANSYS ...</t>
  </si>
  <si>
    <t>Yeongcheon-ro + 5 more</t>
  </si>
  <si>
    <t>Ruloans</t>
  </si>
  <si>
    <t>Ziff Davis Perfo...</t>
  </si>
  <si>
    <t>Austin Texas</t>
  </si>
  <si>
    <t>Toppscholars</t>
  </si>
  <si>
    <t>Sandvik Mining a...</t>
  </si>
  <si>
    <t>Coronis It Syste...</t>
  </si>
  <si>
    <t>Mohali + 2 more</t>
  </si>
  <si>
    <t>Delhi World Publ...</t>
  </si>
  <si>
    <t>Noida,Uttar Pradesh + 35 more</t>
  </si>
  <si>
    <t>Altos Global Ser...</t>
  </si>
  <si>
    <t>Irvine + 3 more</t>
  </si>
  <si>
    <t>Edvoy</t>
  </si>
  <si>
    <t>Manchester + 3 more</t>
  </si>
  <si>
    <t>Gleneagles Globa...</t>
  </si>
  <si>
    <t>Hyderabad + 5 more</t>
  </si>
  <si>
    <t>RSH Global</t>
  </si>
  <si>
    <t>Delhi Institute ...</t>
  </si>
  <si>
    <t>Paramatrix Techn...</t>
  </si>
  <si>
    <t>(84 Reviews)</t>
  </si>
  <si>
    <t>Hidden Brains In...</t>
  </si>
  <si>
    <t>VK Building Serv...</t>
  </si>
  <si>
    <t>O P Jindal Globa...</t>
  </si>
  <si>
    <t>Sonepat,Haryana + 1 more</t>
  </si>
  <si>
    <t>Shivashakti Bio ...</t>
  </si>
  <si>
    <t>Code Brew Labs</t>
  </si>
  <si>
    <t>Tata Realty and ...</t>
  </si>
  <si>
    <t>Globus Spirits</t>
  </si>
  <si>
    <t>APL Logistics</t>
  </si>
  <si>
    <t>Scottsdale,Arizona + 22 more</t>
  </si>
  <si>
    <t>Ahana Systems &amp; ...</t>
  </si>
  <si>
    <t>KDDL</t>
  </si>
  <si>
    <t>Chandigarh,Chandigarh + 6 more</t>
  </si>
  <si>
    <t>Radio City 91.1 ...</t>
  </si>
  <si>
    <t>Galva Decoparts</t>
  </si>
  <si>
    <t>Vapi + 4 more</t>
  </si>
  <si>
    <t>P N Gadgil Jewel...</t>
  </si>
  <si>
    <t>190 years old</t>
  </si>
  <si>
    <t>Datatracks Servi...</t>
  </si>
  <si>
    <t>INDIAN DESIGNS</t>
  </si>
  <si>
    <t>ContinuServe Sof...</t>
  </si>
  <si>
    <t>Cambridge,Massachusetts</t>
  </si>
  <si>
    <t>Yuken India</t>
  </si>
  <si>
    <t>Rapidtech</t>
  </si>
  <si>
    <t>STJ Electronics</t>
  </si>
  <si>
    <t>Cadmaxx Solution...</t>
  </si>
  <si>
    <t>Autohangar</t>
  </si>
  <si>
    <t>Baskin Robbins</t>
  </si>
  <si>
    <t>Canton,Massachusetts + 23 more</t>
  </si>
  <si>
    <t>ECE Industries</t>
  </si>
  <si>
    <t>Indian School of...</t>
  </si>
  <si>
    <t>Volvo Buses</t>
  </si>
  <si>
    <t>Gothenburg + 8 more</t>
  </si>
  <si>
    <t>Numero Uno Cloth...</t>
  </si>
  <si>
    <t>Netcore Solution...</t>
  </si>
  <si>
    <t>Talent Corner HR...</t>
  </si>
  <si>
    <t>Decimal Technolo...</t>
  </si>
  <si>
    <t>Gurgaon + 1 more</t>
  </si>
  <si>
    <t>Rushil Decor</t>
  </si>
  <si>
    <t>Ahmedabad,Gujarat + 14 more</t>
  </si>
  <si>
    <t>NCDEX</t>
  </si>
  <si>
    <t>Truweight Wellne...</t>
  </si>
  <si>
    <t>PSRI Hospital</t>
  </si>
  <si>
    <t>Delhi/NCR,Delhi</t>
  </si>
  <si>
    <t>Group Pharmaceut...</t>
  </si>
  <si>
    <t>Bosch Power Tool...</t>
  </si>
  <si>
    <t>Leinfelden + 17 more</t>
  </si>
  <si>
    <t>Sampark Logistic...</t>
  </si>
  <si>
    <t>Tasmed</t>
  </si>
  <si>
    <t>Gulshan Polyols</t>
  </si>
  <si>
    <t>Muzaffarnagar + 5 more</t>
  </si>
  <si>
    <t>Central Academy ...</t>
  </si>
  <si>
    <t>Imerys</t>
  </si>
  <si>
    <t>Paris + 12 more</t>
  </si>
  <si>
    <t>Turtle</t>
  </si>
  <si>
    <t>Kolkata + 12 more</t>
  </si>
  <si>
    <t>KapitalTech</t>
  </si>
  <si>
    <t>Jayanita Exports</t>
  </si>
  <si>
    <t>VHB Life Science...</t>
  </si>
  <si>
    <t>Gujarat Enviro P...</t>
  </si>
  <si>
    <t>Surat + 11 more</t>
  </si>
  <si>
    <t>ILJIN ELECTRONIC...</t>
  </si>
  <si>
    <t>Greater Noida + 5 more</t>
  </si>
  <si>
    <t>Lulu Internation...</t>
  </si>
  <si>
    <t>Kerala + 11 more</t>
  </si>
  <si>
    <t>DSK Toyota</t>
  </si>
  <si>
    <t>Omprime Technolo...</t>
  </si>
  <si>
    <t>Gurgaon/Gurugram + 2 more</t>
  </si>
  <si>
    <t>The Chennai Silk...</t>
  </si>
  <si>
    <t>Tirupur/Tiruppur,Tamil Nadu + 12 more</t>
  </si>
  <si>
    <t>Bikayi</t>
  </si>
  <si>
    <t>Bengaluru/Bangalore,Karnataka + 3 more</t>
  </si>
  <si>
    <t>Fitelo</t>
  </si>
  <si>
    <t>Chandigarh,Chandigarh + 1 more</t>
  </si>
  <si>
    <t>Waah Jobs</t>
  </si>
  <si>
    <t>Bangalore,Karnataka + 10 more</t>
  </si>
  <si>
    <t>Zeta</t>
  </si>
  <si>
    <t>CGS</t>
  </si>
  <si>
    <t>Krystal Integrat...</t>
  </si>
  <si>
    <t>Walkaroo Interna...</t>
  </si>
  <si>
    <t>POSCO</t>
  </si>
  <si>
    <t>Pohang-si + 14 more</t>
  </si>
  <si>
    <t>Brickwork Rating...</t>
  </si>
  <si>
    <t>Bengaluru + 14 more</t>
  </si>
  <si>
    <t>Jamia Millia Isl...</t>
  </si>
  <si>
    <t>(83 Reviews)</t>
  </si>
  <si>
    <t>Dew Solutions</t>
  </si>
  <si>
    <t>Radhakrishna Foo...</t>
  </si>
  <si>
    <t>Thane + 18 more</t>
  </si>
  <si>
    <t>Bhartiya Interna...</t>
  </si>
  <si>
    <t>20 Microns</t>
  </si>
  <si>
    <t>Vadodara + 6 more</t>
  </si>
  <si>
    <t>HelpAge India</t>
  </si>
  <si>
    <t>Hubtown</t>
  </si>
  <si>
    <t>Maintec Technolo...</t>
  </si>
  <si>
    <t>BDO</t>
  </si>
  <si>
    <t>Back Office</t>
  </si>
  <si>
    <t>Dubai + 29 more</t>
  </si>
  <si>
    <t>SDP HR Solution</t>
  </si>
  <si>
    <t>Bharuch + 18 more</t>
  </si>
  <si>
    <t>Claas</t>
  </si>
  <si>
    <t>Harsewinkel,North Rhine-Westphalia + 6 more</t>
  </si>
  <si>
    <t>NTC Logistics In...</t>
  </si>
  <si>
    <t>American InfoSou...</t>
  </si>
  <si>
    <t>Houston</t>
  </si>
  <si>
    <t>Mawana Sugars</t>
  </si>
  <si>
    <t>Rentokil Initial</t>
  </si>
  <si>
    <t>DRN Infrastructu...</t>
  </si>
  <si>
    <t>Hubli,Karnataka + 11 more</t>
  </si>
  <si>
    <t>Department of Ag...</t>
  </si>
  <si>
    <t>DEC Property Man...</t>
  </si>
  <si>
    <t>M Power Micro Fi...</t>
  </si>
  <si>
    <t>Energo Engineeri...</t>
  </si>
  <si>
    <t>ValueFirst Digit...</t>
  </si>
  <si>
    <t>Executive Ship M...</t>
  </si>
  <si>
    <t>Singapore + 3 more</t>
  </si>
  <si>
    <t>SAN Engineering ...</t>
  </si>
  <si>
    <t>Camp K-12</t>
  </si>
  <si>
    <t>Gurgaon,Haryana + 4 more</t>
  </si>
  <si>
    <t>Datapro</t>
  </si>
  <si>
    <t>Florida + 20 more</t>
  </si>
  <si>
    <t>Competent Automo...</t>
  </si>
  <si>
    <t>Spear Logistics</t>
  </si>
  <si>
    <t>Inductotherm</t>
  </si>
  <si>
    <t>New Jersey + 7 more</t>
  </si>
  <si>
    <t>PAVIT CERAMICS (...</t>
  </si>
  <si>
    <t>Antraweb Technol...</t>
  </si>
  <si>
    <t>Saifee Hospital</t>
  </si>
  <si>
    <t>Voltech Hr Servi...</t>
  </si>
  <si>
    <t>SmartStream Tech...</t>
  </si>
  <si>
    <t>Mansukh Securiti...</t>
  </si>
  <si>
    <t>Wonderchef Home ...</t>
  </si>
  <si>
    <t>Uttar Pradesh Ja...</t>
  </si>
  <si>
    <t>Lucknow + 29 more</t>
  </si>
  <si>
    <t>SunTec Business ...</t>
  </si>
  <si>
    <t>Trivandrum/Thiruvananthapuram,Kerala + 7 more</t>
  </si>
  <si>
    <t>Reliance Footpri...</t>
  </si>
  <si>
    <t>Rossari Biotech</t>
  </si>
  <si>
    <t>NELCAST</t>
  </si>
  <si>
    <t>Ageis</t>
  </si>
  <si>
    <t>Bengaluru/Bangalore + 13 more</t>
  </si>
  <si>
    <t>Flovel Energy</t>
  </si>
  <si>
    <t>Faridabad + 2 more</t>
  </si>
  <si>
    <t>Umang Dairies</t>
  </si>
  <si>
    <t>Avon Beauty Prod...</t>
  </si>
  <si>
    <t>Northampton + 14 more</t>
  </si>
  <si>
    <t>Ogilvy</t>
  </si>
  <si>
    <t>New York,New York State + 9 more</t>
  </si>
  <si>
    <t>John Deere Finan...</t>
  </si>
  <si>
    <t>Johnston + 19 more</t>
  </si>
  <si>
    <t>Allana Group of ...</t>
  </si>
  <si>
    <t>Harbinger System...</t>
  </si>
  <si>
    <t>Pioneer Wincon</t>
  </si>
  <si>
    <t>Marwadi Shares &amp;...</t>
  </si>
  <si>
    <t>Geneva + 18 more</t>
  </si>
  <si>
    <t>Chandigarh Group...</t>
  </si>
  <si>
    <t>Mohali + 6 more</t>
  </si>
  <si>
    <t>Apollo Spectra H...</t>
  </si>
  <si>
    <t>Dangote Cement</t>
  </si>
  <si>
    <t>KlinEra Corporat...</t>
  </si>
  <si>
    <t>San Jose + 11 more</t>
  </si>
  <si>
    <t>Aptonline</t>
  </si>
  <si>
    <t>Agriculture Depa...</t>
  </si>
  <si>
    <t>Hyderabad/Secunderabad + 38 more</t>
  </si>
  <si>
    <t>LetsTransport</t>
  </si>
  <si>
    <t>Ronch Polymers</t>
  </si>
  <si>
    <t>R M Chemicals</t>
  </si>
  <si>
    <t>Chandigarh,Chandigarh + 3 more</t>
  </si>
  <si>
    <t>R.k.industries</t>
  </si>
  <si>
    <t>Sunbeam School</t>
  </si>
  <si>
    <t>Varanasi + 12 more</t>
  </si>
  <si>
    <t>Arkad Engineerin...</t>
  </si>
  <si>
    <t>Al Khobar + 5 more</t>
  </si>
  <si>
    <t>Apmosys Technolo...</t>
  </si>
  <si>
    <t>ZunRoof Tech</t>
  </si>
  <si>
    <t>TrueBlue</t>
  </si>
  <si>
    <t>Tacoma,Washington + 1 more</t>
  </si>
  <si>
    <t>Mobase</t>
  </si>
  <si>
    <t>Ansan-si + 3 more</t>
  </si>
  <si>
    <t>DCM Infotech</t>
  </si>
  <si>
    <t>Foodlink F&amp;B Hol...</t>
  </si>
  <si>
    <t>Saburi TLC</t>
  </si>
  <si>
    <t>Teqtous Inc</t>
  </si>
  <si>
    <t>Flipspaces</t>
  </si>
  <si>
    <t>Mercurius Adviso...</t>
  </si>
  <si>
    <t>Delhi</t>
  </si>
  <si>
    <t>Zucol Group</t>
  </si>
  <si>
    <t>BAIF Development...</t>
  </si>
  <si>
    <t>(82 Reviews)</t>
  </si>
  <si>
    <t>Express KCS</t>
  </si>
  <si>
    <t>Milford + 3 more</t>
  </si>
  <si>
    <t>Bentley Systems</t>
  </si>
  <si>
    <t>Exton,Pennsylvania + 4 more</t>
  </si>
  <si>
    <t>Kingdom of Dream...</t>
  </si>
  <si>
    <t>Shakti Precision...</t>
  </si>
  <si>
    <t>Bengaluru + 3 more</t>
  </si>
  <si>
    <t>Petronet LNG</t>
  </si>
  <si>
    <t>Betsol</t>
  </si>
  <si>
    <t>Broomfield,Colorado + 1 more</t>
  </si>
  <si>
    <t>NIC</t>
  </si>
  <si>
    <t>Nippo Batteries</t>
  </si>
  <si>
    <t>Steril Gene Life...</t>
  </si>
  <si>
    <t>Chennai + 1 more</t>
  </si>
  <si>
    <t>Manav Rachna Int...</t>
  </si>
  <si>
    <t>Gram Tarang Empl...</t>
  </si>
  <si>
    <t>Bhubaneswar + 15 more</t>
  </si>
  <si>
    <t>Changepond Techn...</t>
  </si>
  <si>
    <t>Jewelex India</t>
  </si>
  <si>
    <t>Dish Infra Servi...</t>
  </si>
  <si>
    <t>Delhi + 35 more</t>
  </si>
  <si>
    <t>Exilant Technolo...</t>
  </si>
  <si>
    <t>Shreem Electrics</t>
  </si>
  <si>
    <t>Kolhapur + 17 more</t>
  </si>
  <si>
    <t>Naari Pharma</t>
  </si>
  <si>
    <t>Chirayu Medical ...</t>
  </si>
  <si>
    <t>Bhopal + 4 more</t>
  </si>
  <si>
    <t>ITC ABD</t>
  </si>
  <si>
    <t>Kolkata + 27 more</t>
  </si>
  <si>
    <t>Akorn</t>
  </si>
  <si>
    <t>Lake Forest,Illinois + 5 more</t>
  </si>
  <si>
    <t>Petroleum Develo...</t>
  </si>
  <si>
    <t>Theon Pharmaceut...</t>
  </si>
  <si>
    <t>Panchkula,Haryana + 6 more</t>
  </si>
  <si>
    <t>Eye Q Vision</t>
  </si>
  <si>
    <t>ExportersIndia</t>
  </si>
  <si>
    <t>Tafe Access</t>
  </si>
  <si>
    <t>Bharat Coking Co...</t>
  </si>
  <si>
    <t>Dhanbad + 11 more</t>
  </si>
  <si>
    <t>HIDADA</t>
  </si>
  <si>
    <t>P C CHANDRA JEWE...</t>
  </si>
  <si>
    <t>Celon Laboratori...</t>
  </si>
  <si>
    <t>Dexcel Electroni...</t>
  </si>
  <si>
    <t>Pramata Knowledg...</t>
  </si>
  <si>
    <t>Brisbane</t>
  </si>
  <si>
    <t>Flourish Pure Fo...</t>
  </si>
  <si>
    <t>Modelama Exports</t>
  </si>
  <si>
    <t>Forest Essential...</t>
  </si>
  <si>
    <t>HLE Engineers</t>
  </si>
  <si>
    <t>Navsari + 6 more</t>
  </si>
  <si>
    <t>C &amp; C Constructi...</t>
  </si>
  <si>
    <t>String Real Esta...</t>
  </si>
  <si>
    <t>Tampa + 6 more</t>
  </si>
  <si>
    <t>Gurgaon/Gurugram + 37 more</t>
  </si>
  <si>
    <t>Metriqe Solution...</t>
  </si>
  <si>
    <t>Irving</t>
  </si>
  <si>
    <t>Dachser</t>
  </si>
  <si>
    <t>Kempten + 15 more</t>
  </si>
  <si>
    <t>ATS ELGI</t>
  </si>
  <si>
    <t>Zamil</t>
  </si>
  <si>
    <t>Al Khobar + 9 more</t>
  </si>
  <si>
    <t>Anytime Fitness</t>
  </si>
  <si>
    <t>Delhi,NCT + 18 more</t>
  </si>
  <si>
    <t>Ezeego One Trave...</t>
  </si>
  <si>
    <t>Symed Labs</t>
  </si>
  <si>
    <t>Aqualite India</t>
  </si>
  <si>
    <t>Eye7 Chaudhary E...</t>
  </si>
  <si>
    <t>Impulse</t>
  </si>
  <si>
    <t>Frigerio Conserv...</t>
  </si>
  <si>
    <t>Rcpl Logistics</t>
  </si>
  <si>
    <t>Jumeirah Interna...</t>
  </si>
  <si>
    <t>Dubai + 3 more</t>
  </si>
  <si>
    <t>IND-SPHINX PRECI...</t>
  </si>
  <si>
    <t>Parwanoo</t>
  </si>
  <si>
    <t>Dar Al Riyadh Co...</t>
  </si>
  <si>
    <t>Riyadh + 6 more</t>
  </si>
  <si>
    <t>Chennai + 29 more</t>
  </si>
  <si>
    <t>Aeon Credit Serv...</t>
  </si>
  <si>
    <t>Strata Geosystem...</t>
  </si>
  <si>
    <t>St. Thomas Schoo...</t>
  </si>
  <si>
    <t>Indiafilings</t>
  </si>
  <si>
    <t>Akal Academy</t>
  </si>
  <si>
    <t>Sirmour,Himachal Pradesh + 19 more</t>
  </si>
  <si>
    <t>Ewac Alloys</t>
  </si>
  <si>
    <t>Legend Polyfoams</t>
  </si>
  <si>
    <t>Dhatsol IT Solut...</t>
  </si>
  <si>
    <t>J&amp;F</t>
  </si>
  <si>
    <t>Pour</t>
  </si>
  <si>
    <t>IJM (India) Infr...</t>
  </si>
  <si>
    <t>Hyderabad + 10 more</t>
  </si>
  <si>
    <t>Newt Global</t>
  </si>
  <si>
    <t>Irving,Texas + 6 more</t>
  </si>
  <si>
    <t>Nilkamal Furnitu...</t>
  </si>
  <si>
    <t>Augustus Healthc...</t>
  </si>
  <si>
    <t>Harwood Heights</t>
  </si>
  <si>
    <t>Uniqlo</t>
  </si>
  <si>
    <t>Tokyo + 2 more</t>
  </si>
  <si>
    <t>AccSource KPO</t>
  </si>
  <si>
    <t>Sydney</t>
  </si>
  <si>
    <t>Wika Instruments...</t>
  </si>
  <si>
    <t>Programmers.io</t>
  </si>
  <si>
    <t>Jaipur,Rajasthan + 2 more</t>
  </si>
  <si>
    <t>Verzeo</t>
  </si>
  <si>
    <t>Bangalore,Karnataka + 7 more</t>
  </si>
  <si>
    <t>UTILITY PROJECTS...</t>
  </si>
  <si>
    <t>Moreish Food</t>
  </si>
  <si>
    <t>Ranchi + 12 more</t>
  </si>
  <si>
    <t>Vogo Automotive</t>
  </si>
  <si>
    <t>Montpellier,Herault + 7 more</t>
  </si>
  <si>
    <t>DeHaat</t>
  </si>
  <si>
    <t>HGS Healthcare</t>
  </si>
  <si>
    <t>Century Rayon</t>
  </si>
  <si>
    <t>Hubergroup</t>
  </si>
  <si>
    <t>Vapi + 7 more</t>
  </si>
  <si>
    <t>Hongkong &amp; Shang...</t>
  </si>
  <si>
    <t>Hyderabad/Secunderabad + 13 more</t>
  </si>
  <si>
    <t>Rane Group</t>
  </si>
  <si>
    <t>Vinove Software ...</t>
  </si>
  <si>
    <t>Hudson's bay Com...</t>
  </si>
  <si>
    <t>Brampton</t>
  </si>
  <si>
    <t>352 years old</t>
  </si>
  <si>
    <t>Waste Management</t>
  </si>
  <si>
    <t>(81 Reviews)</t>
  </si>
  <si>
    <t>Houston + 10 more</t>
  </si>
  <si>
    <t>TCI</t>
  </si>
  <si>
    <t>Lince Soft Solut...</t>
  </si>
  <si>
    <t>Icomm Tele</t>
  </si>
  <si>
    <t>ChicMic</t>
  </si>
  <si>
    <t>Mohali,Punjab</t>
  </si>
  <si>
    <t>TetraSoft</t>
  </si>
  <si>
    <t>Chesterfield</t>
  </si>
  <si>
    <t>Tyco Internation...</t>
  </si>
  <si>
    <t>Intellect Bizwar...</t>
  </si>
  <si>
    <t>Spark Engineerin...</t>
  </si>
  <si>
    <t>Ghaziabad + 12 more</t>
  </si>
  <si>
    <t>American Institu...</t>
  </si>
  <si>
    <t>Meghmani Fineche...</t>
  </si>
  <si>
    <t>Ahmedabad + 2 more</t>
  </si>
  <si>
    <t>Hyatt Place</t>
  </si>
  <si>
    <t>Chicago + 10 more</t>
  </si>
  <si>
    <t>Rajagiri Hospita...</t>
  </si>
  <si>
    <t>Kochi + 1 more</t>
  </si>
  <si>
    <t>NuvoEx</t>
  </si>
  <si>
    <t>Indu Projects</t>
  </si>
  <si>
    <t>Hyderabad + 14 more</t>
  </si>
  <si>
    <t>Voith</t>
  </si>
  <si>
    <t>Heidenheim + 6 more</t>
  </si>
  <si>
    <t>IT Solutions</t>
  </si>
  <si>
    <t>Forever New</t>
  </si>
  <si>
    <t>Melbourne + 20 more</t>
  </si>
  <si>
    <t>Jumbo Electronic...</t>
  </si>
  <si>
    <t>Dubai,Dubai + 14 more</t>
  </si>
  <si>
    <t>DIC India</t>
  </si>
  <si>
    <t>Chuo,Tokyo + 9 more</t>
  </si>
  <si>
    <t>Altair Engineeri...</t>
  </si>
  <si>
    <t>Troy,Michigan + 6 more</t>
  </si>
  <si>
    <t>V.Ships</t>
  </si>
  <si>
    <t>Glasgow + 7 more</t>
  </si>
  <si>
    <t>Asian Colour Coa...</t>
  </si>
  <si>
    <t>Gurugram + 7 more</t>
  </si>
  <si>
    <t>Jaypee Brothers ...</t>
  </si>
  <si>
    <t>MTAR Technologie...</t>
  </si>
  <si>
    <t>Nitor Infotech</t>
  </si>
  <si>
    <t>Shivalik Prints</t>
  </si>
  <si>
    <t>Leeford Healthca...</t>
  </si>
  <si>
    <t>Ludhiana + 24 more</t>
  </si>
  <si>
    <t>Marquis Technolo...</t>
  </si>
  <si>
    <t>Dangote Industri...</t>
  </si>
  <si>
    <t>BITS Pilani</t>
  </si>
  <si>
    <t>Pilani + 17 more</t>
  </si>
  <si>
    <t>PES Engineers</t>
  </si>
  <si>
    <t>Miric Biotech</t>
  </si>
  <si>
    <t>N+A</t>
  </si>
  <si>
    <t>Los Angeles + 26 more</t>
  </si>
  <si>
    <t>Integrated Clean...</t>
  </si>
  <si>
    <t>Palsons Derma</t>
  </si>
  <si>
    <t>ARB Bearings</t>
  </si>
  <si>
    <t>ABV Rock Group</t>
  </si>
  <si>
    <t>Riyadh + 7 more</t>
  </si>
  <si>
    <t>Hind Rectifiers</t>
  </si>
  <si>
    <t>Algoworks Techno...</t>
  </si>
  <si>
    <t>Lohia Auto Indus...</t>
  </si>
  <si>
    <t>Sheth Creators</t>
  </si>
  <si>
    <t>Chili's Grill &amp; ...</t>
  </si>
  <si>
    <t>Dallas + 14 more</t>
  </si>
  <si>
    <t>Brihanmumbai Ele...</t>
  </si>
  <si>
    <t>Milltec Machiner...</t>
  </si>
  <si>
    <t>Bangalore + 10 more</t>
  </si>
  <si>
    <t>Pure &amp; Cure Heal...</t>
  </si>
  <si>
    <t>Haridwar + 4 more</t>
  </si>
  <si>
    <t>Nijji Healthcare</t>
  </si>
  <si>
    <t>Kolkata + 18 more</t>
  </si>
  <si>
    <t>Institute of Com...</t>
  </si>
  <si>
    <t>Kolkata + 31 more</t>
  </si>
  <si>
    <t>Pratham Motors</t>
  </si>
  <si>
    <t>Acme Formulation</t>
  </si>
  <si>
    <t>Nalagarh + 4 more</t>
  </si>
  <si>
    <t>Robinhood Insura...</t>
  </si>
  <si>
    <t>Skets Studio</t>
  </si>
  <si>
    <t>New Delhi,Delhi + 1 more</t>
  </si>
  <si>
    <t>Baggit</t>
  </si>
  <si>
    <t>K2k Infrastructu...</t>
  </si>
  <si>
    <t>Bangaluru + 4 more</t>
  </si>
  <si>
    <t>KLJ GROUP</t>
  </si>
  <si>
    <t>Zeco Aircon</t>
  </si>
  <si>
    <t>Jhajjar,Haryana + 7 more</t>
  </si>
  <si>
    <t>SecUR Credential...</t>
  </si>
  <si>
    <t>FM INDIA SUPPLY ...</t>
  </si>
  <si>
    <t>John Crane Seali...</t>
  </si>
  <si>
    <t>The Nuance Group...</t>
  </si>
  <si>
    <t>Zurich + 8 more</t>
  </si>
  <si>
    <t>LIXIL</t>
  </si>
  <si>
    <t>Koto-ku,Tokyo + 20 more</t>
  </si>
  <si>
    <t>Jharkhand State ...</t>
  </si>
  <si>
    <t>Ranchi + 13 more</t>
  </si>
  <si>
    <t>Pontika Aerotech</t>
  </si>
  <si>
    <t>Sirmour + 4 more</t>
  </si>
  <si>
    <t>Mahindra Defence...</t>
  </si>
  <si>
    <t>Aurobindo Realty...</t>
  </si>
  <si>
    <t>Radiant Applianc...</t>
  </si>
  <si>
    <t>Automotive Axles...</t>
  </si>
  <si>
    <t>Mysore + 4 more</t>
  </si>
  <si>
    <t>Tata Digital</t>
  </si>
  <si>
    <t>Orient Fashions</t>
  </si>
  <si>
    <t>HashCash Consult...</t>
  </si>
  <si>
    <t>Palo Alto,California + 2 more</t>
  </si>
  <si>
    <t>Sugam Parivahan</t>
  </si>
  <si>
    <t>New Delhi + 24 more</t>
  </si>
  <si>
    <t>LatentView Analy...</t>
  </si>
  <si>
    <t>Princeton,New Jersey + 2 more</t>
  </si>
  <si>
    <t>Awign Enterprise...</t>
  </si>
  <si>
    <t>Groupe Seb</t>
  </si>
  <si>
    <t>Ecully + 21 more</t>
  </si>
  <si>
    <t>Siemens PLM Soft...</t>
  </si>
  <si>
    <t>(80 Reviews)</t>
  </si>
  <si>
    <t>Plano + 4 more</t>
  </si>
  <si>
    <t>Krishidhan Seeds</t>
  </si>
  <si>
    <t>Jalna,Maharashtra + 17 more</t>
  </si>
  <si>
    <t>Qtech Software</t>
  </si>
  <si>
    <t>Birla Century</t>
  </si>
  <si>
    <t>Viom Networks</t>
  </si>
  <si>
    <t>Dollar Industrie...</t>
  </si>
  <si>
    <t>GS Engineering</t>
  </si>
  <si>
    <t>Houghton + 10 more</t>
  </si>
  <si>
    <t>Little Flower Sc...</t>
  </si>
  <si>
    <t>Maryland + 28 more</t>
  </si>
  <si>
    <t>Metal Power Anal...</t>
  </si>
  <si>
    <t>Novopay Solution...</t>
  </si>
  <si>
    <t>Global Upside</t>
  </si>
  <si>
    <t>San Jose + 2 more</t>
  </si>
  <si>
    <t>Western Coalfiel...</t>
  </si>
  <si>
    <t>Nagpur + 10 more</t>
  </si>
  <si>
    <t>NIMHANS</t>
  </si>
  <si>
    <t>DMI DRAEXLMAIER ...</t>
  </si>
  <si>
    <t>Vilsbiburg</t>
  </si>
  <si>
    <t>Coldex Logistics</t>
  </si>
  <si>
    <t>Aaj Enterprises</t>
  </si>
  <si>
    <t>Swami Rama Himal...</t>
  </si>
  <si>
    <t>Dehradun,Uttarakhand + 5 more</t>
  </si>
  <si>
    <t>Reventics</t>
  </si>
  <si>
    <t>Denver,CO</t>
  </si>
  <si>
    <t>Tata Trusts</t>
  </si>
  <si>
    <t>Pan Gulf Technol...</t>
  </si>
  <si>
    <t>Tata Interactive...</t>
  </si>
  <si>
    <t>Indiana Gratings</t>
  </si>
  <si>
    <t>Finolex Plasson ...</t>
  </si>
  <si>
    <t>Pune + 29 more</t>
  </si>
  <si>
    <t>Kumar Properties</t>
  </si>
  <si>
    <t>Toll Group</t>
  </si>
  <si>
    <t>United Industrie...</t>
  </si>
  <si>
    <t>Gillette</t>
  </si>
  <si>
    <t>Rehovot,Rehovot + 14 more</t>
  </si>
  <si>
    <t>Impelsys</t>
  </si>
  <si>
    <t>Ideas2IT Technol...</t>
  </si>
  <si>
    <t>JSW Ispat Steel</t>
  </si>
  <si>
    <t>Nagpur,Maharashtra + 13 more</t>
  </si>
  <si>
    <t>TAM Media Resear...</t>
  </si>
  <si>
    <t>Toluna</t>
  </si>
  <si>
    <t>Norwalk + 2 more</t>
  </si>
  <si>
    <t>Inube Software S...</t>
  </si>
  <si>
    <t>John Distillerie...</t>
  </si>
  <si>
    <t>Tupperware</t>
  </si>
  <si>
    <t>Orlando + 15 more</t>
  </si>
  <si>
    <t>Sicagen</t>
  </si>
  <si>
    <t>TSR Darashaw</t>
  </si>
  <si>
    <t>XL Catlin</t>
  </si>
  <si>
    <t>Stamford + 1 more</t>
  </si>
  <si>
    <t>Reliance Broadca...</t>
  </si>
  <si>
    <t>RentoMojo</t>
  </si>
  <si>
    <t>Clixlogix Techno...</t>
  </si>
  <si>
    <t>Noida,Uttar Pradesh</t>
  </si>
  <si>
    <t>Sovereign Pharma</t>
  </si>
  <si>
    <t>Modern Construct...</t>
  </si>
  <si>
    <t>Yeshshree Press ...</t>
  </si>
  <si>
    <t>Way2wealth Broke...</t>
  </si>
  <si>
    <t>Ultimate Flexipa...</t>
  </si>
  <si>
    <t>A.t.e. Enterpris...</t>
  </si>
  <si>
    <t>Falcon Force</t>
  </si>
  <si>
    <t>Tampa + 2 more</t>
  </si>
  <si>
    <t>Apexon</t>
  </si>
  <si>
    <t>Astute Corporate...</t>
  </si>
  <si>
    <t>Apis India</t>
  </si>
  <si>
    <t>Everest Blowers</t>
  </si>
  <si>
    <t>Projects &amp; Devel...</t>
  </si>
  <si>
    <t>Quality Council ...</t>
  </si>
  <si>
    <t>ICSIL</t>
  </si>
  <si>
    <t>Unique Pharmaceu...</t>
  </si>
  <si>
    <t>Lagos + 9 more</t>
  </si>
  <si>
    <t>Csc Computer Edu...</t>
  </si>
  <si>
    <t>Harsha Toyota</t>
  </si>
  <si>
    <t>Hyderabad + 7 more</t>
  </si>
  <si>
    <t>HM Constructions</t>
  </si>
  <si>
    <t>Vibracoustic</t>
  </si>
  <si>
    <t>Darmstadt,Hessen + 8 more</t>
  </si>
  <si>
    <t>Eglo India</t>
  </si>
  <si>
    <t>Pill + 3 more</t>
  </si>
  <si>
    <t>Arya Collateral ...</t>
  </si>
  <si>
    <t>Skp Business Con...</t>
  </si>
  <si>
    <t>InfoVision Labs</t>
  </si>
  <si>
    <t>Wockhardt Biotec...</t>
  </si>
  <si>
    <t>Aurangabad + 3 more</t>
  </si>
  <si>
    <t>EPIQ Systems</t>
  </si>
  <si>
    <t>New York + 1 more</t>
  </si>
  <si>
    <t>Skandhanshi Infr...</t>
  </si>
  <si>
    <t>Kurnool,Andhra Pradesh + 5 more</t>
  </si>
  <si>
    <t>Edward Food Rese...</t>
  </si>
  <si>
    <t>S.K. Finance</t>
  </si>
  <si>
    <t>Jaipur + 37 more</t>
  </si>
  <si>
    <t>Million Minds Ma...</t>
  </si>
  <si>
    <t>TheMathCompany</t>
  </si>
  <si>
    <t>Qdigi Services</t>
  </si>
  <si>
    <t>Noida + 28 more</t>
  </si>
  <si>
    <t>Payswiff Solutio...</t>
  </si>
  <si>
    <t>Hyderabad,Telangana + 11 more</t>
  </si>
  <si>
    <t>Cognus Technolog...</t>
  </si>
  <si>
    <t>Udaipur,Rajasthan + 3 more</t>
  </si>
  <si>
    <t>Opporture</t>
  </si>
  <si>
    <t>Texas Instrument...</t>
  </si>
  <si>
    <t>Dallas,Texas + 4 more</t>
  </si>
  <si>
    <t>KDK Software</t>
  </si>
  <si>
    <t>Jaipur,Rajasthan + 6 more</t>
  </si>
  <si>
    <t>Milan Laboratori...</t>
  </si>
  <si>
    <t>Thane + 6 more</t>
  </si>
  <si>
    <t>KSB Limited - Ir...</t>
  </si>
  <si>
    <t>Frankenthal + 13 more</t>
  </si>
  <si>
    <t>Videocon Industr...</t>
  </si>
  <si>
    <t>Wellknown Polyes...</t>
  </si>
  <si>
    <t>(79 Reviews)</t>
  </si>
  <si>
    <t>Bharat BPO Servi...</t>
  </si>
  <si>
    <t>Neverskip</t>
  </si>
  <si>
    <t>Lotus Footwear E...</t>
  </si>
  <si>
    <t>Tamil Nadu + 5 more</t>
  </si>
  <si>
    <t>Damac Properties</t>
  </si>
  <si>
    <t>Dubai + 4 more</t>
  </si>
  <si>
    <t>SPARX IT Solutio...</t>
  </si>
  <si>
    <t>Metro Shoes</t>
  </si>
  <si>
    <t>Rio Tinto</t>
  </si>
  <si>
    <t>Lakshmikumaran &amp;...</t>
  </si>
  <si>
    <t>Aditya Birla Che...</t>
  </si>
  <si>
    <t>Optiemus Electro...</t>
  </si>
  <si>
    <t>Uttam Toyota</t>
  </si>
  <si>
    <t>Ghaziabad,Uttar Pradesh + 3 more</t>
  </si>
  <si>
    <t>Akshara Enterpri...</t>
  </si>
  <si>
    <t>Shree Technocrat...</t>
  </si>
  <si>
    <t>UNI Klinger</t>
  </si>
  <si>
    <t>Merino Laminates</t>
  </si>
  <si>
    <t>Kolkata + 24 more</t>
  </si>
  <si>
    <t>Vibrant Screen</t>
  </si>
  <si>
    <t>Citec Engineerin...</t>
  </si>
  <si>
    <t>Vaasa,Ostrobothnia + 3 more</t>
  </si>
  <si>
    <t>CMS Securitas</t>
  </si>
  <si>
    <t>Jivo Wellness</t>
  </si>
  <si>
    <t>Bangalore Baptis...</t>
  </si>
  <si>
    <t>Sridevi Tool Eng...</t>
  </si>
  <si>
    <t>Vasai + 5 more</t>
  </si>
  <si>
    <t>Marc Laboratorie...</t>
  </si>
  <si>
    <t>Lucknow,Uttar Pradesh + 17 more</t>
  </si>
  <si>
    <t>Khivraj Motors</t>
  </si>
  <si>
    <t>Motorola Mobilit...</t>
  </si>
  <si>
    <t>Chicago,Illinois + 19 more</t>
  </si>
  <si>
    <t>Ind Innovations</t>
  </si>
  <si>
    <t>Autocal Solution...</t>
  </si>
  <si>
    <t>Palghar + 13 more</t>
  </si>
  <si>
    <t>Zcl Chemicals</t>
  </si>
  <si>
    <t>Ghv India</t>
  </si>
  <si>
    <t>Paramount Plaste...</t>
  </si>
  <si>
    <t>Gwalior + 24 more</t>
  </si>
  <si>
    <t>GTN Engineering</t>
  </si>
  <si>
    <t>Tirupur + 9 more</t>
  </si>
  <si>
    <t>Sutures India</t>
  </si>
  <si>
    <t>Nando's</t>
  </si>
  <si>
    <t>Putney,South West London + 9 more</t>
  </si>
  <si>
    <t>Ntrust Infotech</t>
  </si>
  <si>
    <t>Irvine,California</t>
  </si>
  <si>
    <t>Teach For India</t>
  </si>
  <si>
    <t>ABCD</t>
  </si>
  <si>
    <t>Brooklyn + 24 more</t>
  </si>
  <si>
    <t>Data Patterns</t>
  </si>
  <si>
    <t>Reliance Foundat...</t>
  </si>
  <si>
    <t>Nagpur,Maharashtra + 20 more</t>
  </si>
  <si>
    <t>Indus Health Plu...</t>
  </si>
  <si>
    <t>SPX Flow Technol...</t>
  </si>
  <si>
    <t>Charlotte,North Carolina + 6 more</t>
  </si>
  <si>
    <t>Connect India E ...</t>
  </si>
  <si>
    <t>Bangalore + 23 more</t>
  </si>
  <si>
    <t>Presidency Unive...</t>
  </si>
  <si>
    <t>Trayee Business ...</t>
  </si>
  <si>
    <t>Kolors Healthcar...</t>
  </si>
  <si>
    <t>DM Wayanad Insti...</t>
  </si>
  <si>
    <t>Meppadi + 3 more</t>
  </si>
  <si>
    <t>Elite Powertech</t>
  </si>
  <si>
    <t>Noida + 12 more</t>
  </si>
  <si>
    <t>MEDICO Healthcar...</t>
  </si>
  <si>
    <t>Columbia + 1 more</t>
  </si>
  <si>
    <t>EDR Continuous I...</t>
  </si>
  <si>
    <t>Nagpur + 2 more</t>
  </si>
  <si>
    <t>Nippon Life Indi...</t>
  </si>
  <si>
    <t>Mumbai + 33 more</t>
  </si>
  <si>
    <t>FNF India</t>
  </si>
  <si>
    <t>Atos Services</t>
  </si>
  <si>
    <t>Bezons + 8 more</t>
  </si>
  <si>
    <t>Narayana Supersp...</t>
  </si>
  <si>
    <t>Classboat</t>
  </si>
  <si>
    <t>TRACKS AND TOWER...</t>
  </si>
  <si>
    <t>Hyderabad + 15 more</t>
  </si>
  <si>
    <t>SEG Automotive</t>
  </si>
  <si>
    <t>Stuttgart + 5 more</t>
  </si>
  <si>
    <t>Diraa HR Service...</t>
  </si>
  <si>
    <t>MAHLE Engine Com...</t>
  </si>
  <si>
    <t>Stuttgart + 8 more</t>
  </si>
  <si>
    <t>Bloombrain Learn...</t>
  </si>
  <si>
    <t>Startup</t>
  </si>
  <si>
    <t>Ok Play</t>
  </si>
  <si>
    <t>L&amp;T Minerals &amp; M...</t>
  </si>
  <si>
    <t>Kolkata + 8 more</t>
  </si>
  <si>
    <t>Hero Housing Fin...</t>
  </si>
  <si>
    <t>VFI SLK Global S...</t>
  </si>
  <si>
    <t>Theorem Incorpor...</t>
  </si>
  <si>
    <t>Chatham,New Jersey + 1 more</t>
  </si>
  <si>
    <t>Keolis Hyderabad...</t>
  </si>
  <si>
    <t>Hyderabad/Secunderabad + 1 more</t>
  </si>
  <si>
    <t>Aero Club</t>
  </si>
  <si>
    <t>Patni Computer S...</t>
  </si>
  <si>
    <t>(78 Reviews)</t>
  </si>
  <si>
    <t>ECI Telecom</t>
  </si>
  <si>
    <t>Petah Tikva,Petah Tikva + 12 more</t>
  </si>
  <si>
    <t>Hughes Communica...</t>
  </si>
  <si>
    <t>Infinity Data Te...</t>
  </si>
  <si>
    <t>Rockville,Maryland + 6 more</t>
  </si>
  <si>
    <t>Mahanagar Teleph...</t>
  </si>
  <si>
    <t>Satnam Global In...</t>
  </si>
  <si>
    <t>Lbf Travel</t>
  </si>
  <si>
    <t>San Diego,California + 3 more</t>
  </si>
  <si>
    <t>BillDesk</t>
  </si>
  <si>
    <t>Formel D</t>
  </si>
  <si>
    <t>Troisdorf + 8 more</t>
  </si>
  <si>
    <t>Enser Communicat...</t>
  </si>
  <si>
    <t>Navi Mumbai + 6 more</t>
  </si>
  <si>
    <t>Rishabh Software</t>
  </si>
  <si>
    <t>Adfactors PR</t>
  </si>
  <si>
    <t>Creativelipi Web...</t>
  </si>
  <si>
    <t>Motion Education</t>
  </si>
  <si>
    <t>Kota + 20 more</t>
  </si>
  <si>
    <t>Qatar Steel</t>
  </si>
  <si>
    <t>COSMO Infrasolut...</t>
  </si>
  <si>
    <t>Jaipur + 10 more</t>
  </si>
  <si>
    <t>WEBSOL ENERGY SY...</t>
  </si>
  <si>
    <t>Falta + 1 more</t>
  </si>
  <si>
    <t>94.3 MY FM</t>
  </si>
  <si>
    <t>Expedien eSoluti...</t>
  </si>
  <si>
    <t>Six Sigma Soft S...</t>
  </si>
  <si>
    <t>Dolphin Sutures</t>
  </si>
  <si>
    <t>Bengaluru,Karnataka + 5 more</t>
  </si>
  <si>
    <t>PKF Sridhar &amp; Sa...</t>
  </si>
  <si>
    <t>Varrsana Ispat</t>
  </si>
  <si>
    <t>Gadgetwood Eserv...</t>
  </si>
  <si>
    <t>Taj Lands End Mu...</t>
  </si>
  <si>
    <t>Kommineni Infote...</t>
  </si>
  <si>
    <t>Liebherr Applian...</t>
  </si>
  <si>
    <t>Aurangabad + 10 more</t>
  </si>
  <si>
    <t>Bhavani Erectors</t>
  </si>
  <si>
    <t>Kerala + 15 more</t>
  </si>
  <si>
    <t>Airef Engineers</t>
  </si>
  <si>
    <t>Brij Gopal Const...</t>
  </si>
  <si>
    <t>Saggezza</t>
  </si>
  <si>
    <t>CollegeDekho</t>
  </si>
  <si>
    <t>Gurgaon,Haryana + 8 more</t>
  </si>
  <si>
    <t>Marche Retail</t>
  </si>
  <si>
    <t>Fitkids Educatio...</t>
  </si>
  <si>
    <t>IMCO Engineering...</t>
  </si>
  <si>
    <t>Ahmadi + 5 more</t>
  </si>
  <si>
    <t>Sonovision-Aetos</t>
  </si>
  <si>
    <t>Eben Telecom</t>
  </si>
  <si>
    <t>Kochi + 3 more</t>
  </si>
  <si>
    <t>Ferring Pharmace...</t>
  </si>
  <si>
    <t>Saint-Prex + 13 more</t>
  </si>
  <si>
    <t>Thejo Engineerin...</t>
  </si>
  <si>
    <t>GETIT Infoservic...</t>
  </si>
  <si>
    <t>Ishan Netsol</t>
  </si>
  <si>
    <t>Rajkot + 19 more</t>
  </si>
  <si>
    <t>Chevrolet</t>
  </si>
  <si>
    <t>Detroit,Michigan + 36 more</t>
  </si>
  <si>
    <t>Firepro Systems</t>
  </si>
  <si>
    <t>Infodart Technol...</t>
  </si>
  <si>
    <t>Princeware</t>
  </si>
  <si>
    <t>MAT Brakes</t>
  </si>
  <si>
    <t>Gulf Oil Corpora...</t>
  </si>
  <si>
    <t>Ven Consulting</t>
  </si>
  <si>
    <t>Gemini Consultin...</t>
  </si>
  <si>
    <t>St Louis,Missouri + 6 more</t>
  </si>
  <si>
    <t>Gail Gas</t>
  </si>
  <si>
    <t>Noida + 17 more</t>
  </si>
  <si>
    <t>Sundyota Numandi...</t>
  </si>
  <si>
    <t>Ahmedabad,Gujarat + 17 more</t>
  </si>
  <si>
    <t>Indian Synthetic...</t>
  </si>
  <si>
    <t>Frontier Busines...</t>
  </si>
  <si>
    <t>Amp Motors</t>
  </si>
  <si>
    <t>Prometric Testin...</t>
  </si>
  <si>
    <t>Baltimore,Maryland + 8 more</t>
  </si>
  <si>
    <t>Hotel Hindusthan...</t>
  </si>
  <si>
    <t>Godrej Tyson Foo...</t>
  </si>
  <si>
    <t>Any Construction</t>
  </si>
  <si>
    <t>Hyderabad/Secunderabad + 27 more</t>
  </si>
  <si>
    <t>W Pratiksha Hosp...</t>
  </si>
  <si>
    <t>Guwahati,Assam + 2 more</t>
  </si>
  <si>
    <t>Dr. Willmar Schw...</t>
  </si>
  <si>
    <t>Karlsruhe + 12 more</t>
  </si>
  <si>
    <t>Radiant Enterpri...</t>
  </si>
  <si>
    <t>Absolute Barbecu...</t>
  </si>
  <si>
    <t>Hyderabad,Telangana + 15 more</t>
  </si>
  <si>
    <t>CBNITS</t>
  </si>
  <si>
    <t>Ketsaal Retails</t>
  </si>
  <si>
    <t>Dezire Research</t>
  </si>
  <si>
    <t>Indore</t>
  </si>
  <si>
    <t>IFortis Worldwid...</t>
  </si>
  <si>
    <t>Bengaluru/Bangalore,Karnataka + 6 more</t>
  </si>
  <si>
    <t>Kanakadurga Fina...</t>
  </si>
  <si>
    <t>Vijayawada + 30 more</t>
  </si>
  <si>
    <t>ANANDA GROUP</t>
  </si>
  <si>
    <t>Bhimavaram + 17 more</t>
  </si>
  <si>
    <t>Dentsu Aegis Net...</t>
  </si>
  <si>
    <t>Veolia</t>
  </si>
  <si>
    <t>Marvel Realtors</t>
  </si>
  <si>
    <t>(77 Reviews)</t>
  </si>
  <si>
    <t>Zopper</t>
  </si>
  <si>
    <t>GlobeGround Indi...</t>
  </si>
  <si>
    <t>Bangalore + 6 more</t>
  </si>
  <si>
    <t>Adaequare</t>
  </si>
  <si>
    <t>Chantilly + 2 more</t>
  </si>
  <si>
    <t>AMW Motors</t>
  </si>
  <si>
    <t>Madhya Pradesh + 28 more</t>
  </si>
  <si>
    <t>Alps Industries</t>
  </si>
  <si>
    <t>Ghaziabad,Uttar Pradesh + 7 more</t>
  </si>
  <si>
    <t>Cartrade.com</t>
  </si>
  <si>
    <t>Talent Sprint</t>
  </si>
  <si>
    <t>IIT Kanpur</t>
  </si>
  <si>
    <t>Kanpur + 4 more</t>
  </si>
  <si>
    <t>Skillmine Techno...</t>
  </si>
  <si>
    <t>IFTM University</t>
  </si>
  <si>
    <t>Moradabad + 7 more</t>
  </si>
  <si>
    <t>Optimize IT Syst...</t>
  </si>
  <si>
    <t>Bidhannagar + 5 more</t>
  </si>
  <si>
    <t>RMS</t>
  </si>
  <si>
    <t>Newark,California + 11 more</t>
  </si>
  <si>
    <t>Christ Universit...</t>
  </si>
  <si>
    <t>The Hindu Group</t>
  </si>
  <si>
    <t>Eldeco Infrastru...</t>
  </si>
  <si>
    <t>Som Projects (S....</t>
  </si>
  <si>
    <t>Gurugram + 12 more</t>
  </si>
  <si>
    <t>Red Tag</t>
  </si>
  <si>
    <t>Al Khobar + 11 more</t>
  </si>
  <si>
    <t>Stanadyne India</t>
  </si>
  <si>
    <t>Windsor + 2 more</t>
  </si>
  <si>
    <t>ATS Services</t>
  </si>
  <si>
    <t>Faridabad,Haryana + 8 more</t>
  </si>
  <si>
    <t>KiwiTech</t>
  </si>
  <si>
    <t>Delhi,NCT</t>
  </si>
  <si>
    <t>Anabeeb</t>
  </si>
  <si>
    <t>Dammam + 5 more</t>
  </si>
  <si>
    <t>HyFun Foods</t>
  </si>
  <si>
    <t>PharmaZell</t>
  </si>
  <si>
    <t>Raubling</t>
  </si>
  <si>
    <t>JMT Auto</t>
  </si>
  <si>
    <t>Jamshedpur,Jharkhand + 4 more</t>
  </si>
  <si>
    <t>SNS College of E...</t>
  </si>
  <si>
    <t>Sarva Shiksha Ab...</t>
  </si>
  <si>
    <t>Chandauli + 33 more</t>
  </si>
  <si>
    <t>Allahabad High C...</t>
  </si>
  <si>
    <t>Allahabad + 6 more</t>
  </si>
  <si>
    <t>Glen Appliances</t>
  </si>
  <si>
    <t>Graphic Era Univ...</t>
  </si>
  <si>
    <t>Dehradun + 5 more</t>
  </si>
  <si>
    <t>Ajeet Seeds</t>
  </si>
  <si>
    <t>Delta Power Solu...</t>
  </si>
  <si>
    <t>Taiwan + 11 more</t>
  </si>
  <si>
    <t>Maiyas Beverages...</t>
  </si>
  <si>
    <t>Pai Internationa...</t>
  </si>
  <si>
    <t>Omega Elevators</t>
  </si>
  <si>
    <t>Blue Dart Aviati...</t>
  </si>
  <si>
    <t>Cogniter Technol...</t>
  </si>
  <si>
    <t>Chandigarh,Haryana + 13 more</t>
  </si>
  <si>
    <t>Tatvasoft</t>
  </si>
  <si>
    <t>Gitanjali Gems</t>
  </si>
  <si>
    <t>Cinda Engineerin...</t>
  </si>
  <si>
    <t>RED CHIEF</t>
  </si>
  <si>
    <t>Gurugram + 23 more</t>
  </si>
  <si>
    <t>YuppTV</t>
  </si>
  <si>
    <t>FCI CCM</t>
  </si>
  <si>
    <t>A3logics</t>
  </si>
  <si>
    <t>Rcon Pune</t>
  </si>
  <si>
    <t>Zacks Research</t>
  </si>
  <si>
    <t>Dhanlaxmi Bank</t>
  </si>
  <si>
    <t>Thrissur/Trichur,Kerala + 22 more</t>
  </si>
  <si>
    <t>Foodhall Future ...</t>
  </si>
  <si>
    <t>Birla Precision ...</t>
  </si>
  <si>
    <t>Om Telecom Logis...</t>
  </si>
  <si>
    <t>Aleor Dermaceuti...</t>
  </si>
  <si>
    <t>Vadodara + 2 more</t>
  </si>
  <si>
    <t>Tata Lockheed Ma...</t>
  </si>
  <si>
    <t>Bethesda + 2 more</t>
  </si>
  <si>
    <t>Yellow Banana Fo...</t>
  </si>
  <si>
    <t>DIN Engineering ...</t>
  </si>
  <si>
    <t>First Quantum Mi...</t>
  </si>
  <si>
    <t>Vancouver</t>
  </si>
  <si>
    <t>Dr Shroff Charit...</t>
  </si>
  <si>
    <t>Evision Technose...</t>
  </si>
  <si>
    <t>Emblix Solutions</t>
  </si>
  <si>
    <t>One person company</t>
  </si>
  <si>
    <t>Intertrust Group</t>
  </si>
  <si>
    <t>Amsterdam, + 4 more</t>
  </si>
  <si>
    <t>Dura-Line</t>
  </si>
  <si>
    <t>Knoxville + 5 more</t>
  </si>
  <si>
    <t>Manipal HealthMa...</t>
  </si>
  <si>
    <t>New Delhi,Delhi + 21 more</t>
  </si>
  <si>
    <t>TTK Services</t>
  </si>
  <si>
    <t>(430 Reviews)</t>
  </si>
  <si>
    <t>Srei Infrastruct...</t>
  </si>
  <si>
    <t>Euronet Worldwid...</t>
  </si>
  <si>
    <t>Leawood,Kansas + 4 more</t>
  </si>
  <si>
    <t>Sugal &amp; Damani</t>
  </si>
  <si>
    <t>Gurugram + 9 more</t>
  </si>
  <si>
    <t>Spi Cinemas</t>
  </si>
  <si>
    <t>(76 Reviews)</t>
  </si>
  <si>
    <t>Mahesh Tutorials</t>
  </si>
  <si>
    <t>Gateway Group</t>
  </si>
  <si>
    <t>Ahmedabad,Gujarat + 4 more</t>
  </si>
  <si>
    <t>OptiSol Business...</t>
  </si>
  <si>
    <t>Pilot Industries</t>
  </si>
  <si>
    <t>The New Indian E...</t>
  </si>
  <si>
    <t>Sahyadri Industr...</t>
  </si>
  <si>
    <t>PeopleScout</t>
  </si>
  <si>
    <t>Contentra Techno...</t>
  </si>
  <si>
    <t>ALL TIME PLASTIC...</t>
  </si>
  <si>
    <t>Abu Dhabi Oil Re...</t>
  </si>
  <si>
    <t>Abu Dhabi + 2 more</t>
  </si>
  <si>
    <t>Venus Home Appli...</t>
  </si>
  <si>
    <t>Thoothukudi + 16 more</t>
  </si>
  <si>
    <t>Shree Balaji Con...</t>
  </si>
  <si>
    <t>SAP Ariba</t>
  </si>
  <si>
    <t>Palo Alto,California + 3 more</t>
  </si>
  <si>
    <t>Multitex Filtrat...</t>
  </si>
  <si>
    <t>Acrysil</t>
  </si>
  <si>
    <t>Bhavnagar,Gujrat + 6 more</t>
  </si>
  <si>
    <t>SGB</t>
  </si>
  <si>
    <t>San Diego + 13 more</t>
  </si>
  <si>
    <t>Rajapushpa Prope...</t>
  </si>
  <si>
    <t>Noble Hospital</t>
  </si>
  <si>
    <t>Same Deutz-fahr</t>
  </si>
  <si>
    <t>Treviglio + 6 more</t>
  </si>
  <si>
    <t>STAR TV</t>
  </si>
  <si>
    <t>Tatsuno India</t>
  </si>
  <si>
    <t>Finecure Pharmac...</t>
  </si>
  <si>
    <t>Six Red Marbles</t>
  </si>
  <si>
    <t>Medford + 3 more</t>
  </si>
  <si>
    <t>MDeverywhere Ind...</t>
  </si>
  <si>
    <t>Clarion Technolo...</t>
  </si>
  <si>
    <t>Ashland</t>
  </si>
  <si>
    <t>Wilimington + 6 more</t>
  </si>
  <si>
    <t>Nelco</t>
  </si>
  <si>
    <t>Ruby General Hos...</t>
  </si>
  <si>
    <t>HM Group</t>
  </si>
  <si>
    <t>Shankar Packagin...</t>
  </si>
  <si>
    <t>J&amp;K Bank</t>
  </si>
  <si>
    <t>Srinagar,Jammu And Kashmir + 19 more</t>
  </si>
  <si>
    <t>Central Coalfiel...</t>
  </si>
  <si>
    <t>Ranchi + 2 more</t>
  </si>
  <si>
    <t>Tamilnad Mercant...</t>
  </si>
  <si>
    <t>GENWORKS Health</t>
  </si>
  <si>
    <t>Primus Techsyste...</t>
  </si>
  <si>
    <t>Atotech</t>
  </si>
  <si>
    <t>Berlin + 5 more</t>
  </si>
  <si>
    <t>MKU</t>
  </si>
  <si>
    <t>Kanpur,Uttar Pradesh + 6 more</t>
  </si>
  <si>
    <t>Eskag Pharma</t>
  </si>
  <si>
    <t>Ramdev Food Prod...</t>
  </si>
  <si>
    <t>Ahmedabad + 11 more</t>
  </si>
  <si>
    <t>Satyesh Brineche...</t>
  </si>
  <si>
    <t>M Tech Innovatio...</t>
  </si>
  <si>
    <t>Covenant Consult...</t>
  </si>
  <si>
    <t>Ddrc Srl Diagnos...</t>
  </si>
  <si>
    <t>Ernakulam,Kerala + 11 more</t>
  </si>
  <si>
    <t>Deccan iServices...</t>
  </si>
  <si>
    <t>International C...</t>
  </si>
  <si>
    <t>Hyderabad/Secunderabad + 6 more</t>
  </si>
  <si>
    <t>Expeditors Inter...</t>
  </si>
  <si>
    <t>Seattle,Washington + 14 more</t>
  </si>
  <si>
    <t>OEG INDIA</t>
  </si>
  <si>
    <t>IPL Biologicals</t>
  </si>
  <si>
    <t>Corrival Corpora...</t>
  </si>
  <si>
    <t>Propel Industrie...</t>
  </si>
  <si>
    <t>Bafna Motors</t>
  </si>
  <si>
    <t>Motherson Molds ...</t>
  </si>
  <si>
    <t>Simpolo Vitrifie...</t>
  </si>
  <si>
    <t>Morbi,Gujarat + 16 more</t>
  </si>
  <si>
    <t>SoCtronics Techn...</t>
  </si>
  <si>
    <t>Surevin Bpo Serv...</t>
  </si>
  <si>
    <t>Bhopal + 10 more</t>
  </si>
  <si>
    <t>Urjanet Energy S...</t>
  </si>
  <si>
    <t>Atlanta,Georgia</t>
  </si>
  <si>
    <t>AL Rashid Tradin...</t>
  </si>
  <si>
    <t>Agilysys Technol...</t>
  </si>
  <si>
    <t>Alpharetta,Georgia</t>
  </si>
  <si>
    <t>Denso Ten Minda ...</t>
  </si>
  <si>
    <t>Bawal + 4 more</t>
  </si>
  <si>
    <t>Gozocabs</t>
  </si>
  <si>
    <t>Chandigarh,Union Territory Of Chandigarh + 1 more</t>
  </si>
  <si>
    <t>Lifcare Pharmacy</t>
  </si>
  <si>
    <t>Alniche Life Sci...</t>
  </si>
  <si>
    <t>Delhi,NCT + 10 more</t>
  </si>
  <si>
    <t>D A V School</t>
  </si>
  <si>
    <t>Chamba + 32 more</t>
  </si>
  <si>
    <t>ALBANY MOLECULAR...</t>
  </si>
  <si>
    <t>Albany,,NY + 3 more</t>
  </si>
  <si>
    <t>Ghantoot Gulf Co...</t>
  </si>
  <si>
    <t>iLabz Technology</t>
  </si>
  <si>
    <t>Gujarat Guardian...</t>
  </si>
  <si>
    <t>Noida,UP + 6 more</t>
  </si>
  <si>
    <t>Vaidik Eduservic...</t>
  </si>
  <si>
    <t>Allegis Global S...</t>
  </si>
  <si>
    <t>Hanover + 7 more</t>
  </si>
  <si>
    <t>LS Automotive In...</t>
  </si>
  <si>
    <t>Reliance Group</t>
  </si>
  <si>
    <t>(8.8k Reviews)</t>
  </si>
  <si>
    <t>Jal Internationa...</t>
  </si>
  <si>
    <t>Dammam + 8 more</t>
  </si>
  <si>
    <t>Allied Nippon</t>
  </si>
  <si>
    <t>(75 Reviews)</t>
  </si>
  <si>
    <t>Luton + 8 more</t>
  </si>
  <si>
    <t>Live Connections</t>
  </si>
  <si>
    <t>Ocean Sparkle</t>
  </si>
  <si>
    <t>ReachLocal Servi...</t>
  </si>
  <si>
    <t>Basware</t>
  </si>
  <si>
    <t>Espoo + 1 more</t>
  </si>
  <si>
    <t>Utsav Fashion</t>
  </si>
  <si>
    <t>ARK Infosolution...</t>
  </si>
  <si>
    <t>Uniproducts</t>
  </si>
  <si>
    <t>Grohe</t>
  </si>
  <si>
    <t>DÃƒÂ¼sseldorf + 21 more</t>
  </si>
  <si>
    <t>Duncans Industri...</t>
  </si>
  <si>
    <t>Flex Industries</t>
  </si>
  <si>
    <t>Devgiri Forgings</t>
  </si>
  <si>
    <t>Karbonn Mobile</t>
  </si>
  <si>
    <t>H'Reck Engineers</t>
  </si>
  <si>
    <t>Srikalahasthi Pi...</t>
  </si>
  <si>
    <t>Chittoor,Andhra Pradesh + 3 more</t>
  </si>
  <si>
    <t>Velammal Educati...</t>
  </si>
  <si>
    <t>Delcure Life Sci...</t>
  </si>
  <si>
    <t>Thane + 14 more</t>
  </si>
  <si>
    <t>Sharadha Terry P...</t>
  </si>
  <si>
    <t>Lapp India</t>
  </si>
  <si>
    <t>Stuttgart,Baden-WÃ¼rttemberg + 8 more</t>
  </si>
  <si>
    <t>Uttam Sugar Mill...</t>
  </si>
  <si>
    <t>Noida + 13 more</t>
  </si>
  <si>
    <t>Syntel Internati...</t>
  </si>
  <si>
    <t>Techolution</t>
  </si>
  <si>
    <t>UTI Mutual Fund</t>
  </si>
  <si>
    <t>Pickrr</t>
  </si>
  <si>
    <t>Bobst India</t>
  </si>
  <si>
    <t>Mex + 5 more</t>
  </si>
  <si>
    <t>Epp Composites</t>
  </si>
  <si>
    <t>Rajkot + 3 more</t>
  </si>
  <si>
    <t>Khansaheb Civil ...</t>
  </si>
  <si>
    <t>Fusion</t>
  </si>
  <si>
    <t>Gangnam,Seoul + 20 more</t>
  </si>
  <si>
    <t>CL MICROMED</t>
  </si>
  <si>
    <t>Jain Farm Fresh ...</t>
  </si>
  <si>
    <t>Jalgaon,Maharashtra + 9 more</t>
  </si>
  <si>
    <t>Chinmaya Vidyala...</t>
  </si>
  <si>
    <t>Azure Knowledge ...</t>
  </si>
  <si>
    <t>Palo Alto,California + 4 more</t>
  </si>
  <si>
    <t>Centex Exports</t>
  </si>
  <si>
    <t>Kh Exports</t>
  </si>
  <si>
    <t>Born Commerce</t>
  </si>
  <si>
    <t>BANKEDGE</t>
  </si>
  <si>
    <t>Decision Minds</t>
  </si>
  <si>
    <t>Milpitas,California + 3 more</t>
  </si>
  <si>
    <t>Brilyant IT Solu...</t>
  </si>
  <si>
    <t>Vigour Mobile</t>
  </si>
  <si>
    <t>Gurgaon + 16 more</t>
  </si>
  <si>
    <t>Blowhorn</t>
  </si>
  <si>
    <t>HP Global e-Busi...</t>
  </si>
  <si>
    <t>Palo Alto + 2 more</t>
  </si>
  <si>
    <t>Deoleo</t>
  </si>
  <si>
    <t>Rivas Vaciamadrid,Madrid + 15 more</t>
  </si>
  <si>
    <t>PATH India</t>
  </si>
  <si>
    <t>Intellipaat Soft...</t>
  </si>
  <si>
    <t>Jaipur + 3 more</t>
  </si>
  <si>
    <t>Bewakoof</t>
  </si>
  <si>
    <t>MAYBRIGHT VENTUR...</t>
  </si>
  <si>
    <t>Google Pay</t>
  </si>
  <si>
    <t>Hyderabad/Secunderabad + 31 more</t>
  </si>
  <si>
    <t>Trufedu Budgetar...</t>
  </si>
  <si>
    <t>ZF Group</t>
  </si>
  <si>
    <t>NATIONAL SKILL ...</t>
  </si>
  <si>
    <t>Ambit Finvest</t>
  </si>
  <si>
    <t>Renom Energy Ser...</t>
  </si>
  <si>
    <t>Pune,maharashtra + 12 more</t>
  </si>
  <si>
    <t>Laminaar Aviatio...</t>
  </si>
  <si>
    <t>CI Infotech</t>
  </si>
  <si>
    <t>Techflow Enginee...</t>
  </si>
  <si>
    <t>Navi Mumbai + 9 more</t>
  </si>
  <si>
    <t>Varite</t>
  </si>
  <si>
    <t>IT By Design</t>
  </si>
  <si>
    <t>Jersey City + 4 more</t>
  </si>
  <si>
    <t>RWS Moravia</t>
  </si>
  <si>
    <t>Chalfont St Peter + 4 more</t>
  </si>
  <si>
    <t>AvenData GmbH</t>
  </si>
  <si>
    <t>Berlin</t>
  </si>
  <si>
    <t>Rays Power Infra</t>
  </si>
  <si>
    <t>(74 Reviews)</t>
  </si>
  <si>
    <t>Jaipur,Rajasthan + 8 more</t>
  </si>
  <si>
    <t>Magicon Impex</t>
  </si>
  <si>
    <t>Goodrich Maritim...</t>
  </si>
  <si>
    <t>Sumeru Software ...</t>
  </si>
  <si>
    <t>Ashiana Homes</t>
  </si>
  <si>
    <t>Lakshmi Hyundai</t>
  </si>
  <si>
    <t>West Bengal Powe...</t>
  </si>
  <si>
    <t>Wanfeng Aluminum...</t>
  </si>
  <si>
    <t>Bawal + 3 more</t>
  </si>
  <si>
    <t>Saurashtra Chemi...</t>
  </si>
  <si>
    <t>Porbandar + 2 more</t>
  </si>
  <si>
    <t>Carillion Alawi ...</t>
  </si>
  <si>
    <t>Ruwi + 8 more</t>
  </si>
  <si>
    <t>Eastern Book Com...</t>
  </si>
  <si>
    <t>Lucknow + 8 more</t>
  </si>
  <si>
    <t>Mangal Industrie...</t>
  </si>
  <si>
    <t>Dr B Lal Clinica...</t>
  </si>
  <si>
    <t>Ramco Steels</t>
  </si>
  <si>
    <t>Faridabad + 1 more</t>
  </si>
  <si>
    <t>Radiant Polymers</t>
  </si>
  <si>
    <t>New Delhi,Delhi + 8 more</t>
  </si>
  <si>
    <t>MFX</t>
  </si>
  <si>
    <t>Morris Plains + 10 more</t>
  </si>
  <si>
    <t>Stellapps Techno...</t>
  </si>
  <si>
    <t>Adhaan Solutions</t>
  </si>
  <si>
    <t>SysArc Infomatix</t>
  </si>
  <si>
    <t>Gokaldas Images</t>
  </si>
  <si>
    <t>Nifco India</t>
  </si>
  <si>
    <t>Hikarinooka + 2 more</t>
  </si>
  <si>
    <t>Rossell Techsys</t>
  </si>
  <si>
    <t>Aga Khan Univers...</t>
  </si>
  <si>
    <t>Karachi + 2 more</t>
  </si>
  <si>
    <t>Diverse Lynx</t>
  </si>
  <si>
    <t>Simbhaoli Sugars</t>
  </si>
  <si>
    <t>Nelson Global Pr...</t>
  </si>
  <si>
    <t>Stoughton + 10 more</t>
  </si>
  <si>
    <t>Ican BPO</t>
  </si>
  <si>
    <t>Thane + 3 more</t>
  </si>
  <si>
    <t>Analytix Busines...</t>
  </si>
  <si>
    <t>Woburn + 3 more</t>
  </si>
  <si>
    <t>Maple Digital Te...</t>
  </si>
  <si>
    <t>Vandana Global</t>
  </si>
  <si>
    <t>Raipur,Chhattisgarh</t>
  </si>
  <si>
    <t>Desein</t>
  </si>
  <si>
    <t>Streebo</t>
  </si>
  <si>
    <t>Houston + 1 more</t>
  </si>
  <si>
    <t>Volvo Constructi...</t>
  </si>
  <si>
    <t>Gothenburg + 14 more</t>
  </si>
  <si>
    <t>Exusia</t>
  </si>
  <si>
    <t>Rotex</t>
  </si>
  <si>
    <t>Power2sme</t>
  </si>
  <si>
    <t>The Chancery Pav...</t>
  </si>
  <si>
    <t>Belagavi/Belgaum,Karnataka + 4 more</t>
  </si>
  <si>
    <t>Walking Tree</t>
  </si>
  <si>
    <t>ATC (Assam)</t>
  </si>
  <si>
    <t>Beckman Coulter</t>
  </si>
  <si>
    <t>Brea,California + 9 more</t>
  </si>
  <si>
    <t>Sanofi Pasteur</t>
  </si>
  <si>
    <t>IMImobile</t>
  </si>
  <si>
    <t>Enpro Industries</t>
  </si>
  <si>
    <t>Zones Corporate ...</t>
  </si>
  <si>
    <t>Auburn + 2 more</t>
  </si>
  <si>
    <t>Premier Irrigati...</t>
  </si>
  <si>
    <t>Six Construct</t>
  </si>
  <si>
    <t>Calibrated Healt...</t>
  </si>
  <si>
    <t>Ontario</t>
  </si>
  <si>
    <t>Polmon Instrumen...</t>
  </si>
  <si>
    <t>GSPL</t>
  </si>
  <si>
    <t>Gandhinagar + 19 more</t>
  </si>
  <si>
    <t>Zee News</t>
  </si>
  <si>
    <t>FICCI</t>
  </si>
  <si>
    <t>Suhail Bahwan Gr...</t>
  </si>
  <si>
    <t>Indo-Tibetan Bor...</t>
  </si>
  <si>
    <t>JK Files</t>
  </si>
  <si>
    <t>Thane + 13 more</t>
  </si>
  <si>
    <t>Schawk</t>
  </si>
  <si>
    <t>Des Plaines,Illinois</t>
  </si>
  <si>
    <t>SS Construction</t>
  </si>
  <si>
    <t>Chandigarh + 16 more</t>
  </si>
  <si>
    <t>NU Hospitals</t>
  </si>
  <si>
    <t>Avontix</t>
  </si>
  <si>
    <t>Dembla Valves</t>
  </si>
  <si>
    <t>Thane + 9 more</t>
  </si>
  <si>
    <t>Minda Vast Acces...</t>
  </si>
  <si>
    <t>Excel Industries</t>
  </si>
  <si>
    <t>Vijay Raja Homes</t>
  </si>
  <si>
    <t>Bestech Group</t>
  </si>
  <si>
    <t>Artson Engineeri...</t>
  </si>
  <si>
    <t>Deepak Fasteners</t>
  </si>
  <si>
    <t>Ludhiyana + 3 more</t>
  </si>
  <si>
    <t>Tecosim Engineer...</t>
  </si>
  <si>
    <t>Swan Enterprises</t>
  </si>
  <si>
    <t>Ludhiana,Punjab + 8 more</t>
  </si>
  <si>
    <t>Essel Finance</t>
  </si>
  <si>
    <t>Merino Panel Pro...</t>
  </si>
  <si>
    <t>Symantec Softwar...</t>
  </si>
  <si>
    <t>Patel Motors</t>
  </si>
  <si>
    <t>Indore + 2 more</t>
  </si>
  <si>
    <t>Almeer Technical...</t>
  </si>
  <si>
    <t>Smilax Laborator...</t>
  </si>
  <si>
    <t>Freedom English ...</t>
  </si>
  <si>
    <t>Aress Software a...</t>
  </si>
  <si>
    <t>Nasik/Nashik,Maharashtra</t>
  </si>
  <si>
    <t>Revv</t>
  </si>
  <si>
    <t>Steadfast Medish...</t>
  </si>
  <si>
    <t>HR Spot</t>
  </si>
  <si>
    <t>Aloft Hotels</t>
  </si>
  <si>
    <t>Doms Industries</t>
  </si>
  <si>
    <t>Vapi,Gujarat + 14 more</t>
  </si>
  <si>
    <t>DB Engineering &amp;...</t>
  </si>
  <si>
    <t>Berlin,Berlin + 7 more</t>
  </si>
  <si>
    <t>Gram Panchayat</t>
  </si>
  <si>
    <t>Palakkad + 18 more</t>
  </si>
  <si>
    <t>MSC Technology I...</t>
  </si>
  <si>
    <t>Fangs Technology</t>
  </si>
  <si>
    <t>Zydus Hospira On...</t>
  </si>
  <si>
    <t>Ahmedabad + 3 more</t>
  </si>
  <si>
    <t>G10X</t>
  </si>
  <si>
    <t>Kochi,Kerala + 2 more</t>
  </si>
  <si>
    <t>Veative Labs</t>
  </si>
  <si>
    <t>Teachmint</t>
  </si>
  <si>
    <t>Sahyadri Farmers...</t>
  </si>
  <si>
    <t>Nashik + 4 more</t>
  </si>
  <si>
    <t>Flipkart Wholesa...</t>
  </si>
  <si>
    <t>Bengaluru/Bangalore + 27 more</t>
  </si>
  <si>
    <t>Kaar Tech</t>
  </si>
  <si>
    <t>Servotech Power ...</t>
  </si>
  <si>
    <t>GP Strategies</t>
  </si>
  <si>
    <t>Columbia,Maryland + 4 more</t>
  </si>
  <si>
    <t>Civica India</t>
  </si>
  <si>
    <t>skillVentory</t>
  </si>
  <si>
    <t>Sensiple</t>
  </si>
  <si>
    <t>Iselin,New Jersey</t>
  </si>
  <si>
    <t>BOLD Technology ...</t>
  </si>
  <si>
    <t>San Juan,Puerto Rico + 4 more</t>
  </si>
  <si>
    <t>Arrow Electronic...</t>
  </si>
  <si>
    <t>Jash Engineering</t>
  </si>
  <si>
    <t>(73 Reviews)</t>
  </si>
  <si>
    <t>Indore,Madhya Pradesh + 3 more</t>
  </si>
  <si>
    <t>Huron Consulting...</t>
  </si>
  <si>
    <t>Click Labs</t>
  </si>
  <si>
    <t>Chandigarh,Union Territory Of Chandigarh + 2 more</t>
  </si>
  <si>
    <t>Haldex India</t>
  </si>
  <si>
    <t>Nashik + 2 more</t>
  </si>
  <si>
    <t>ECIL RAPISCAN</t>
  </si>
  <si>
    <t>Pee Empro Export...</t>
  </si>
  <si>
    <t>Woodenstreet.com</t>
  </si>
  <si>
    <t>Jaipur,Rajasthan + 12 more</t>
  </si>
  <si>
    <t>Bioworld Merchan...</t>
  </si>
  <si>
    <t>Coviam</t>
  </si>
  <si>
    <t>Object Technolog...</t>
  </si>
  <si>
    <t>Overland Park,Kansas + 4 more</t>
  </si>
  <si>
    <t>Prolific Systems...</t>
  </si>
  <si>
    <t>Arbro Pharmaceut...</t>
  </si>
  <si>
    <t>Govind Milk &amp; Mi...</t>
  </si>
  <si>
    <t>Satara + 9 more</t>
  </si>
  <si>
    <t>Tech2Globe</t>
  </si>
  <si>
    <t>MAMTA Health Ins...</t>
  </si>
  <si>
    <t>Fuji Electric</t>
  </si>
  <si>
    <t>Tokyo,Tokyo-to + 15 more</t>
  </si>
  <si>
    <t>Kemwell Biopharm...</t>
  </si>
  <si>
    <t>Naga</t>
  </si>
  <si>
    <t>Hamburg,Hamburg + 6 more</t>
  </si>
  <si>
    <t>Park Avenue</t>
  </si>
  <si>
    <t>Thane,Maharashtra + 27 more</t>
  </si>
  <si>
    <t>Cello</t>
  </si>
  <si>
    <t>Huber Suhner Ele...</t>
  </si>
  <si>
    <t>PfÃ¤ffikon,Zurich + 2 more</t>
  </si>
  <si>
    <t>Vantage Integrat...</t>
  </si>
  <si>
    <t>West Midlands + 9 more</t>
  </si>
  <si>
    <t>Divyasree Develo...</t>
  </si>
  <si>
    <t>Dayanand Medical...</t>
  </si>
  <si>
    <t>Ludhiana + 2 more</t>
  </si>
  <si>
    <t>Ambey Mining</t>
  </si>
  <si>
    <t>KPC Projects</t>
  </si>
  <si>
    <t>AB Mauri India</t>
  </si>
  <si>
    <t>SanDisk India De...</t>
  </si>
  <si>
    <t>General Motors T...</t>
  </si>
  <si>
    <t>Detroit,Michigan + 2 more</t>
  </si>
  <si>
    <t>Vijayawada + 18 more</t>
  </si>
  <si>
    <t>Classic Stripes</t>
  </si>
  <si>
    <t>Enquero</t>
  </si>
  <si>
    <t>Milpitas,California + 2 more</t>
  </si>
  <si>
    <t>Ramraj Cotton</t>
  </si>
  <si>
    <t>Tirupur/Tiruppur,Tamil Nadu + 9 more</t>
  </si>
  <si>
    <t>TNPL</t>
  </si>
  <si>
    <t>Eicher Polaris</t>
  </si>
  <si>
    <t>Kukas + 6 more</t>
  </si>
  <si>
    <t>Ramani Ice Cream...</t>
  </si>
  <si>
    <t>Bhopal + 13 more</t>
  </si>
  <si>
    <t>Eastern Coalfiel...</t>
  </si>
  <si>
    <t>West Bengal + 5 more</t>
  </si>
  <si>
    <t>Mepro Pharmaceut...</t>
  </si>
  <si>
    <t>Gvk Power &amp; Infr...</t>
  </si>
  <si>
    <t>DBL</t>
  </si>
  <si>
    <t>Bhopal + 24 more</t>
  </si>
  <si>
    <t>Network Intellig...</t>
  </si>
  <si>
    <t>New York + 7 more</t>
  </si>
  <si>
    <t>Vee Gee Industri...</t>
  </si>
  <si>
    <t>The India Thermi...</t>
  </si>
  <si>
    <t>Kanpur + 5 more</t>
  </si>
  <si>
    <t>Vikram Sarabhai ...</t>
  </si>
  <si>
    <t>Thiruvananthapuram</t>
  </si>
  <si>
    <t>Aakash Hospital</t>
  </si>
  <si>
    <t>QUTONE CERAMIC</t>
  </si>
  <si>
    <t>Zimmer Biomet</t>
  </si>
  <si>
    <t>Warsaw,Indiana + 10 more</t>
  </si>
  <si>
    <t>Karuna Greentech</t>
  </si>
  <si>
    <t>Innova Captab</t>
  </si>
  <si>
    <t>Atomberg Technol...</t>
  </si>
  <si>
    <t>Sri Sreenivasa C...</t>
  </si>
  <si>
    <t>e-Solutions</t>
  </si>
  <si>
    <t>Livedigital Mark...</t>
  </si>
  <si>
    <t>Accentuate Techn...</t>
  </si>
  <si>
    <t>Loconav</t>
  </si>
  <si>
    <t>MRCC Solutions</t>
  </si>
  <si>
    <t>Thane + 5 more</t>
  </si>
  <si>
    <t>HCG Manavata Can...</t>
  </si>
  <si>
    <t>Nashik,Maharashtra</t>
  </si>
  <si>
    <t>Pioneer e Soluti...</t>
  </si>
  <si>
    <t>GO MO Group AB</t>
  </si>
  <si>
    <t>Kista</t>
  </si>
  <si>
    <t>Kohler Power</t>
  </si>
  <si>
    <t>Emirates Global ...</t>
  </si>
  <si>
    <t>Abu Dhabi + 5 more</t>
  </si>
  <si>
    <t>Gensol Engineeri...</t>
  </si>
  <si>
    <t>Gromax Agri Equi...</t>
  </si>
  <si>
    <t>Vadodara + 10 more</t>
  </si>
  <si>
    <t>Gea Process Engi...</t>
  </si>
  <si>
    <t>DÃ¼sseldorf,Nordrhein-Westfalen + 3 more</t>
  </si>
  <si>
    <t>ElringKlinger AG</t>
  </si>
  <si>
    <t>Dettingen + 2 more</t>
  </si>
  <si>
    <t>Bounce</t>
  </si>
  <si>
    <t>Ambit Collective</t>
  </si>
  <si>
    <t>Link Group</t>
  </si>
  <si>
    <t>OSB India</t>
  </si>
  <si>
    <t>Logelite</t>
  </si>
  <si>
    <t>Lucknow,Uttar Pradesh + 2 more</t>
  </si>
  <si>
    <t>Hire Glocal</t>
  </si>
  <si>
    <t>Vodafone Intelli...</t>
  </si>
  <si>
    <t>Centurion Softwa...</t>
  </si>
  <si>
    <t>DLV Software</t>
  </si>
  <si>
    <t>Amazon Pay</t>
  </si>
  <si>
    <t>TresVista</t>
  </si>
  <si>
    <t>BESIX</t>
  </si>
  <si>
    <t>Woluwe-Saint-Lambert + 5 more</t>
  </si>
  <si>
    <t>PDVSA</t>
  </si>
  <si>
    <t>Caracas</t>
  </si>
  <si>
    <t>Lot Mobiles</t>
  </si>
  <si>
    <t>(72 Reviews)</t>
  </si>
  <si>
    <t>Ventech (India)</t>
  </si>
  <si>
    <t>Bigtree Entertai...</t>
  </si>
  <si>
    <t>RDM India</t>
  </si>
  <si>
    <t>TD Power Systems</t>
  </si>
  <si>
    <t>Elico</t>
  </si>
  <si>
    <t>Tirupati Group</t>
  </si>
  <si>
    <t>Sirmour,Himachal Pradesh + 6 more</t>
  </si>
  <si>
    <t>Prumatech Servic...</t>
  </si>
  <si>
    <t>Textronics Desig...</t>
  </si>
  <si>
    <t>Navi Mumbai,Maharashtra</t>
  </si>
  <si>
    <t>Saarathi Healthc...</t>
  </si>
  <si>
    <t>Jodhpur,Rajasthan + 10 more</t>
  </si>
  <si>
    <t>Western Heat And...</t>
  </si>
  <si>
    <t>East India Techn...</t>
  </si>
  <si>
    <t>Alp Nishikawa</t>
  </si>
  <si>
    <t>Vasant Chemicals</t>
  </si>
  <si>
    <t>Express Roadways</t>
  </si>
  <si>
    <t>Ecocat India</t>
  </si>
  <si>
    <t>Faridabad</t>
  </si>
  <si>
    <t>PressureJet Syst...</t>
  </si>
  <si>
    <t>Mgm Hospital</t>
  </si>
  <si>
    <t>Navi Mumbai + 8 more</t>
  </si>
  <si>
    <t>Revmax Telecom I...</t>
  </si>
  <si>
    <t>Geltec</t>
  </si>
  <si>
    <t>MIC Electronics</t>
  </si>
  <si>
    <t>Pentagon System ...</t>
  </si>
  <si>
    <t>ThinkPalm Techno...</t>
  </si>
  <si>
    <t>Kochi/Cochin,Kerala + 2 more</t>
  </si>
  <si>
    <t>Fitness First</t>
  </si>
  <si>
    <t>Mitsubishi Power...</t>
  </si>
  <si>
    <t>Yokohama + 8 more</t>
  </si>
  <si>
    <t>Prateek Group</t>
  </si>
  <si>
    <t>Inchcape Shippin...</t>
  </si>
  <si>
    <t>Navodaya Vidyala...</t>
  </si>
  <si>
    <t>GE Digital</t>
  </si>
  <si>
    <t>San Ramon + 5 more</t>
  </si>
  <si>
    <t>Dynamic Engineer...</t>
  </si>
  <si>
    <t>Houston + 15 more</t>
  </si>
  <si>
    <t>Gm Infinite Dwel...</t>
  </si>
  <si>
    <t>PFSweb</t>
  </si>
  <si>
    <t>Texas + 1 more</t>
  </si>
  <si>
    <t>Growel Softech</t>
  </si>
  <si>
    <t>SPEC INDIA</t>
  </si>
  <si>
    <t>Infotech</t>
  </si>
  <si>
    <t>Newfoundland And Labrador,Canada + 23 more</t>
  </si>
  <si>
    <t>Supertron Electr...</t>
  </si>
  <si>
    <t>Baker Gauges</t>
  </si>
  <si>
    <t>Siemens Building...</t>
  </si>
  <si>
    <t>Cleveland + 12 more</t>
  </si>
  <si>
    <t>Mtandt</t>
  </si>
  <si>
    <t>Yanfeng Automoti...</t>
  </si>
  <si>
    <t>Shanghai + 3 more</t>
  </si>
  <si>
    <t>Udaan Technologi...</t>
  </si>
  <si>
    <t>Loyal Textile Mi...</t>
  </si>
  <si>
    <t>Simon India</t>
  </si>
  <si>
    <t>Starion India</t>
  </si>
  <si>
    <t>Kamlesh Kumar Si...</t>
  </si>
  <si>
    <t>Panipat + 15 more</t>
  </si>
  <si>
    <t>Goddres Pharmace...</t>
  </si>
  <si>
    <t>Injectoplast</t>
  </si>
  <si>
    <t>Kanpur + 1 more</t>
  </si>
  <si>
    <t>Cyient DLM</t>
  </si>
  <si>
    <t>Lion Services</t>
  </si>
  <si>
    <t>Max Smart Super ...</t>
  </si>
  <si>
    <t>Navnit Motors</t>
  </si>
  <si>
    <t>Corpone Staffing...</t>
  </si>
  <si>
    <t>Secunderabad + 4 more</t>
  </si>
  <si>
    <t>Amwaj Catering S...</t>
  </si>
  <si>
    <t>Doha + 4 more</t>
  </si>
  <si>
    <t>Meena Bazaar</t>
  </si>
  <si>
    <t>Metec Design &amp; C...</t>
  </si>
  <si>
    <t>Apollo Telehealt...</t>
  </si>
  <si>
    <t>Hyderabad/Secunderabad + 17 more</t>
  </si>
  <si>
    <t>Apollo Pipes</t>
  </si>
  <si>
    <t>Amagi Media Labs</t>
  </si>
  <si>
    <t>GTT Communicatio...</t>
  </si>
  <si>
    <t>McLean</t>
  </si>
  <si>
    <t>Ggs Engineering ...</t>
  </si>
  <si>
    <t>Secunderabad + 2 more</t>
  </si>
  <si>
    <t>OrigoFinance</t>
  </si>
  <si>
    <t>Symsafe Systems</t>
  </si>
  <si>
    <t>Jaipur,Rajasthan</t>
  </si>
  <si>
    <t>DCDC Kidney Care</t>
  </si>
  <si>
    <t>Mehin</t>
  </si>
  <si>
    <t>Cambridge School</t>
  </si>
  <si>
    <t>Digiperform</t>
  </si>
  <si>
    <t>Delhi,NCT + 5 more</t>
  </si>
  <si>
    <t>MicroSpark Softw...</t>
  </si>
  <si>
    <t>Merkle Sokrati</t>
  </si>
  <si>
    <t>Fortis Memorial ...</t>
  </si>
  <si>
    <t>Mumbai District ...</t>
  </si>
  <si>
    <t>Poonawalla Finan...</t>
  </si>
  <si>
    <t>Pune,Maharashtra + 35 more</t>
  </si>
  <si>
    <t>KHY ELECTRONIC</t>
  </si>
  <si>
    <t>Ugro Capital</t>
  </si>
  <si>
    <t>Infiiloom</t>
  </si>
  <si>
    <t>Pune + 8 more</t>
  </si>
  <si>
    <t>HGS TECHNOLOGIES</t>
  </si>
  <si>
    <t>Bengaluru/Bangalore + 12 more</t>
  </si>
  <si>
    <t>EzappSolution</t>
  </si>
  <si>
    <t>Auma</t>
  </si>
  <si>
    <t>Muellheim + 4 more</t>
  </si>
  <si>
    <t>Systech Solution...</t>
  </si>
  <si>
    <t>Glendale,California + 4 more</t>
  </si>
  <si>
    <t>Genisys Informat...</t>
  </si>
  <si>
    <t>London,England + 1 more</t>
  </si>
  <si>
    <t>Transdyne IT Ser...</t>
  </si>
  <si>
    <t>Finolex</t>
  </si>
  <si>
    <t>Drums Food Inter...</t>
  </si>
  <si>
    <t>Intuit</t>
  </si>
  <si>
    <t>Mountain View,California + 2 more</t>
  </si>
  <si>
    <t>Cybertech System...</t>
  </si>
  <si>
    <t>Oak Brook,Illinois + 5 more</t>
  </si>
  <si>
    <t>Cambata Aviation</t>
  </si>
  <si>
    <t>(71 Reviews)</t>
  </si>
  <si>
    <t>Lister Technolog...</t>
  </si>
  <si>
    <t>ION Trading</t>
  </si>
  <si>
    <t>Manikgarh Cement</t>
  </si>
  <si>
    <t>Chandrapur + 11 more</t>
  </si>
  <si>
    <t>Saint-Gobain Web...</t>
  </si>
  <si>
    <t>India Healthcare...</t>
  </si>
  <si>
    <t>C2L BIZ</t>
  </si>
  <si>
    <t>Urbanpro</t>
  </si>
  <si>
    <t>Kyb Motorcycle S...</t>
  </si>
  <si>
    <t>BPR Infrastructu...</t>
  </si>
  <si>
    <t>AltezzaSys</t>
  </si>
  <si>
    <t>Xotik Frujus</t>
  </si>
  <si>
    <t>Amalgamated Plan...</t>
  </si>
  <si>
    <t>Dai Ichi</t>
  </si>
  <si>
    <t>Panoramic Group ...</t>
  </si>
  <si>
    <t>Transformers &amp; R...</t>
  </si>
  <si>
    <t>Babaji Shivram C...</t>
  </si>
  <si>
    <t>Oberoi Flight Se...</t>
  </si>
  <si>
    <t>Sparsh BPO Servi...</t>
  </si>
  <si>
    <t>Dosti Realty</t>
  </si>
  <si>
    <t>UBS Cognizant</t>
  </si>
  <si>
    <t>Hyderabad/Secunderabad + 9 more</t>
  </si>
  <si>
    <t>Decon Telecom So...</t>
  </si>
  <si>
    <t>Klassic Wheels</t>
  </si>
  <si>
    <t>Ahmednagar + 4 more</t>
  </si>
  <si>
    <t>Excel It Service</t>
  </si>
  <si>
    <t>Faridabad + 15 more</t>
  </si>
  <si>
    <t>Pm Electro-auto</t>
  </si>
  <si>
    <t>Trinity Engineer...</t>
  </si>
  <si>
    <t>Expertise Contra...</t>
  </si>
  <si>
    <t>Al Jubail + 5 more</t>
  </si>
  <si>
    <t>Rashi Peripheral...</t>
  </si>
  <si>
    <t>Cameo Global</t>
  </si>
  <si>
    <t>Pleasanton,California</t>
  </si>
  <si>
    <t>Akshaya</t>
  </si>
  <si>
    <t>Progility Techno...</t>
  </si>
  <si>
    <t>Keltron</t>
  </si>
  <si>
    <t>Thiruvananthapuram + 10 more</t>
  </si>
  <si>
    <t>Hindustan Copper</t>
  </si>
  <si>
    <t>Shyama Power Ind...</t>
  </si>
  <si>
    <t>Saudi Arabian Ai...</t>
  </si>
  <si>
    <t>Jeddah + 11 more</t>
  </si>
  <si>
    <t>Medvarsity Onlin...</t>
  </si>
  <si>
    <t>Comau</t>
  </si>
  <si>
    <t>Grugliasco</t>
  </si>
  <si>
    <t>TeamLease Staffi...</t>
  </si>
  <si>
    <t>Spaze Towers</t>
  </si>
  <si>
    <t>Pegasus InfoCorp</t>
  </si>
  <si>
    <t>Uma Polymers</t>
  </si>
  <si>
    <t>Jodhpur + 16 more</t>
  </si>
  <si>
    <t>Chandan Healthca...</t>
  </si>
  <si>
    <t>Lucknow + 9 more</t>
  </si>
  <si>
    <t>Porus Laboratori...</t>
  </si>
  <si>
    <t>ACS Global Tech ...</t>
  </si>
  <si>
    <t>S Mobile Devices</t>
  </si>
  <si>
    <t>Velankani Electr...</t>
  </si>
  <si>
    <t>Shakti Hormann</t>
  </si>
  <si>
    <t>Astral Pipe</t>
  </si>
  <si>
    <t>Cp Aquaculture</t>
  </si>
  <si>
    <t>Airworks</t>
  </si>
  <si>
    <t>Hosur + 8 more</t>
  </si>
  <si>
    <t>Bl International</t>
  </si>
  <si>
    <t>Al Naba Services...</t>
  </si>
  <si>
    <t>Omni Hospital</t>
  </si>
  <si>
    <t>Marc Enterprises</t>
  </si>
  <si>
    <t>Paharpur 3P</t>
  </si>
  <si>
    <t>Sahibabad + 4 more</t>
  </si>
  <si>
    <t>Tata Mutual Fund</t>
  </si>
  <si>
    <t>PS Group</t>
  </si>
  <si>
    <t>Prettislim</t>
  </si>
  <si>
    <t>Purnartha Invest...</t>
  </si>
  <si>
    <t>S K Patodia &amp; As...</t>
  </si>
  <si>
    <t>VAR Facility Man...</t>
  </si>
  <si>
    <t>Bhilai Iron And ...</t>
  </si>
  <si>
    <t>Bhilai + 3 more</t>
  </si>
  <si>
    <t>Rishi FIBC Solut...</t>
  </si>
  <si>
    <t>Casepoint</t>
  </si>
  <si>
    <t>Tysons,,Virginia</t>
  </si>
  <si>
    <t>Bayer Zydus Phar...</t>
  </si>
  <si>
    <t>Thane + 19 more</t>
  </si>
  <si>
    <t>ATC India Tower ...</t>
  </si>
  <si>
    <t>Solulab inc</t>
  </si>
  <si>
    <t>Bullmen Realty</t>
  </si>
  <si>
    <t>BML Munjal Unive...</t>
  </si>
  <si>
    <t>Upstox</t>
  </si>
  <si>
    <t>American Precoat</t>
  </si>
  <si>
    <t>Signex Technolog...</t>
  </si>
  <si>
    <t>VASTA BIO-INFORM...</t>
  </si>
  <si>
    <t>New York + 4 more</t>
  </si>
  <si>
    <t>Ambuja Cement Fo...</t>
  </si>
  <si>
    <t>OptimHire</t>
  </si>
  <si>
    <t>Union City,California + 1 more</t>
  </si>
  <si>
    <t>Group Bayport</t>
  </si>
  <si>
    <t>Opus Consulting ...</t>
  </si>
  <si>
    <t>Gurukul School</t>
  </si>
  <si>
    <t>Ghaziabad,Uttar Pradesh + 26 more</t>
  </si>
  <si>
    <t>Spc Life Science...</t>
  </si>
  <si>
    <t>Vadodara</t>
  </si>
  <si>
    <t>Bondada Engineer...</t>
  </si>
  <si>
    <t>Line O Matic Gra...</t>
  </si>
  <si>
    <t>Ahmedabad</t>
  </si>
  <si>
    <t>Pulp &amp; Paper</t>
  </si>
  <si>
    <t>JConnect Infotec...</t>
  </si>
  <si>
    <t>Meghmani Industr...</t>
  </si>
  <si>
    <t>Charlotte + 7 more</t>
  </si>
  <si>
    <t>Komatsu</t>
  </si>
  <si>
    <t>Gemalto</t>
  </si>
  <si>
    <t>Sunnyvale,California + 4 more</t>
  </si>
  <si>
    <t>IRIS Business Se...</t>
  </si>
  <si>
    <t>(70 Reviews)</t>
  </si>
  <si>
    <t>Navi Mumbai,Maharashtra + 6 more</t>
  </si>
  <si>
    <t>Lybrate</t>
  </si>
  <si>
    <t>Adnet Global</t>
  </si>
  <si>
    <t>Adani Transmissi...</t>
  </si>
  <si>
    <t>Ahmedabad,Gujrat + 20 more</t>
  </si>
  <si>
    <t>Printo Document ...</t>
  </si>
  <si>
    <t>PGIMER</t>
  </si>
  <si>
    <t>Chandigarh,Chandigarh + 4 more</t>
  </si>
  <si>
    <t>Hindustan Colas</t>
  </si>
  <si>
    <t>Tamilnadu Petrop...</t>
  </si>
  <si>
    <t>Suncity Projects</t>
  </si>
  <si>
    <t>Brindavan Bevera...</t>
  </si>
  <si>
    <t>Bareilly + 5 more</t>
  </si>
  <si>
    <t>Galaxy Toyota</t>
  </si>
  <si>
    <t>Elkayem Auto Anc...</t>
  </si>
  <si>
    <t>Hosur + 1 more</t>
  </si>
  <si>
    <t>Firmenich Aromat...</t>
  </si>
  <si>
    <t>Meyrin,Geneva + 6 more</t>
  </si>
  <si>
    <t>United Biotech</t>
  </si>
  <si>
    <t>Glass Wall Syste...</t>
  </si>
  <si>
    <t>Highbar Technocr...</t>
  </si>
  <si>
    <t>Cozmo Travel</t>
  </si>
  <si>
    <t>Sharjah + 11 more</t>
  </si>
  <si>
    <t>Hager Electro</t>
  </si>
  <si>
    <t>Nccl</t>
  </si>
  <si>
    <t>Maxim Integrated</t>
  </si>
  <si>
    <t>Inventys Researc...</t>
  </si>
  <si>
    <t>Radiate E Servic...</t>
  </si>
  <si>
    <t>Hitek Syndicate</t>
  </si>
  <si>
    <t>Bss Microfinance</t>
  </si>
  <si>
    <t>DULSCO</t>
  </si>
  <si>
    <t>Space Matrix Des...</t>
  </si>
  <si>
    <t>Singapore + 8 more</t>
  </si>
  <si>
    <t>Napier Healthcar...</t>
  </si>
  <si>
    <t>Singapore + 1 more</t>
  </si>
  <si>
    <t>Arvind Techno En...</t>
  </si>
  <si>
    <t>Oman Trading Est...</t>
  </si>
  <si>
    <t>Safari Company</t>
  </si>
  <si>
    <t>Lagos + 8 more</t>
  </si>
  <si>
    <t>Cmc Limited, A T...</t>
  </si>
  <si>
    <t>Jaycee Punching ...</t>
  </si>
  <si>
    <t>Faridabad + 11 more</t>
  </si>
  <si>
    <t>Jindal Water Inf...</t>
  </si>
  <si>
    <t>Sartorius Stedim...</t>
  </si>
  <si>
    <t>Goettingen,Niedersachsen + 7 more</t>
  </si>
  <si>
    <t>Glatt Systems</t>
  </si>
  <si>
    <t>Baden-WÃ¼rttemberg</t>
  </si>
  <si>
    <t>Soothe Healthcar...</t>
  </si>
  <si>
    <t>Unicom Infotel</t>
  </si>
  <si>
    <t>Liebherr</t>
  </si>
  <si>
    <t>Bulle + 9 more</t>
  </si>
  <si>
    <t>Edureka!</t>
  </si>
  <si>
    <t>Banas Dairy</t>
  </si>
  <si>
    <t>Palanpur + 7 more</t>
  </si>
  <si>
    <t>Aggreko</t>
  </si>
  <si>
    <t>Glasgow + 13 more</t>
  </si>
  <si>
    <t>INIFD</t>
  </si>
  <si>
    <t>Chandigarh + 27 more</t>
  </si>
  <si>
    <t>Grazitti Interac...</t>
  </si>
  <si>
    <t>Panchkula,Haryana + 2 more</t>
  </si>
  <si>
    <t>Deepija Telecom</t>
  </si>
  <si>
    <t>The West Coast P...</t>
  </si>
  <si>
    <t>Usha Armour</t>
  </si>
  <si>
    <t>Avi Solar Energy</t>
  </si>
  <si>
    <t>Al Bawani Co.</t>
  </si>
  <si>
    <t>Riyadh + 2 more</t>
  </si>
  <si>
    <t>Ncr Eduservices</t>
  </si>
  <si>
    <t>Central Bureau o...</t>
  </si>
  <si>
    <t>LIC Mutual Fund</t>
  </si>
  <si>
    <t>Daksh eServices</t>
  </si>
  <si>
    <t>Zigma Technologi...</t>
  </si>
  <si>
    <t>Krishi Rasayan E...</t>
  </si>
  <si>
    <t>Madhu Silica</t>
  </si>
  <si>
    <t>Bhavnagar,Gujarat</t>
  </si>
  <si>
    <t>Gleeds Hoolooman...</t>
  </si>
  <si>
    <t>Pearl Academy</t>
  </si>
  <si>
    <t>Jm Frictech</t>
  </si>
  <si>
    <t>Basavatarakam In...</t>
  </si>
  <si>
    <t>Interglobe Techn...</t>
  </si>
  <si>
    <t>Express Clinics</t>
  </si>
  <si>
    <t>Hyundai Steel</t>
  </si>
  <si>
    <t>KHD Humboldt Wed...</t>
  </si>
  <si>
    <t>Meinhardt Group</t>
  </si>
  <si>
    <t>Bukit Merah, + 19 more</t>
  </si>
  <si>
    <t>SNS Group</t>
  </si>
  <si>
    <t>BorgWarner Morse...</t>
  </si>
  <si>
    <t>Auburn + 3 more</t>
  </si>
  <si>
    <t>PP Rolling Mills</t>
  </si>
  <si>
    <t>Telecommunicatio...</t>
  </si>
  <si>
    <t>Zahran Operation...</t>
  </si>
  <si>
    <t>Nahars Engineeri...</t>
  </si>
  <si>
    <t>Elite Engineerin...</t>
  </si>
  <si>
    <t>Udhagamandalam + 34 more</t>
  </si>
  <si>
    <t>Rotodyne Industr...</t>
  </si>
  <si>
    <t>Jasper Colin Res...</t>
  </si>
  <si>
    <t>New York,New York + 5 more</t>
  </si>
  <si>
    <t>FLINTO LEARNING ...</t>
  </si>
  <si>
    <t>Arzooo.com</t>
  </si>
  <si>
    <t>sifars</t>
  </si>
  <si>
    <t>Patiala,Punjab</t>
  </si>
  <si>
    <t>Knowlarity</t>
  </si>
  <si>
    <t>Premier Energies</t>
  </si>
  <si>
    <t>Trane Technologi...</t>
  </si>
  <si>
    <t>Davidson,North Carolina + 7 more</t>
  </si>
  <si>
    <t>Agon IT Solution...</t>
  </si>
  <si>
    <t>Finoit Technolog...</t>
  </si>
  <si>
    <t>APEEJAY EDUCATIO...</t>
  </si>
  <si>
    <t>PathPartner Tech...</t>
  </si>
  <si>
    <t>Portescap</t>
  </si>
  <si>
    <t>West Chester + 2 more</t>
  </si>
  <si>
    <t>Advids.co</t>
  </si>
  <si>
    <t>(69 Reviews)</t>
  </si>
  <si>
    <t>Palo Alto + 8 more</t>
  </si>
  <si>
    <t>Fare Labs</t>
  </si>
  <si>
    <t>Meditab Software</t>
  </si>
  <si>
    <t>IIT Kharagpur</t>
  </si>
  <si>
    <t>Kharagpur + 5 more</t>
  </si>
  <si>
    <t>Saboo RKS Motor</t>
  </si>
  <si>
    <t>Golden Star Faci...</t>
  </si>
  <si>
    <t>Aplab</t>
  </si>
  <si>
    <t>SrinSoft Technol...</t>
  </si>
  <si>
    <t>Enrich Energy</t>
  </si>
  <si>
    <t>KSA PowerInfra</t>
  </si>
  <si>
    <t>Railrestro.com</t>
  </si>
  <si>
    <t>Patna,Bihar</t>
  </si>
  <si>
    <t>Gateway Rail Fre...</t>
  </si>
  <si>
    <t>AVON Facility Ma...</t>
  </si>
  <si>
    <t>HAL Offshore</t>
  </si>
  <si>
    <t>Unify Technologi...</t>
  </si>
  <si>
    <t>Bellevue,WA + 4 more</t>
  </si>
  <si>
    <t>SecureNow Insura...</t>
  </si>
  <si>
    <t>Gulshan Homz</t>
  </si>
  <si>
    <t>People Prime Wor...</t>
  </si>
  <si>
    <t>Hungama Digital ...</t>
  </si>
  <si>
    <t>GASCO</t>
  </si>
  <si>
    <t>Abu Dhabi + 6 more</t>
  </si>
  <si>
    <t>Amarprakash Deve...</t>
  </si>
  <si>
    <t>Dynamic Techno M...</t>
  </si>
  <si>
    <t>Aluva + 16 more</t>
  </si>
  <si>
    <t>Galfar Al Misnad...</t>
  </si>
  <si>
    <t>SAAB ENGINEERING</t>
  </si>
  <si>
    <t>Perpetuuiti Tech...</t>
  </si>
  <si>
    <t>Amco Saft India</t>
  </si>
  <si>
    <t>Levallois-Perret + 11 more</t>
  </si>
  <si>
    <t>Suvidha Engineer...</t>
  </si>
  <si>
    <t>Hero Future Ener...</t>
  </si>
  <si>
    <t>New Swan Multite...</t>
  </si>
  <si>
    <t>Believers Church...</t>
  </si>
  <si>
    <t>Thiruvalla + 2 more</t>
  </si>
  <si>
    <t>Zenith Precision</t>
  </si>
  <si>
    <t>MakroCare</t>
  </si>
  <si>
    <t>Yethi Consulting</t>
  </si>
  <si>
    <t>Gracenote</t>
  </si>
  <si>
    <t>Emeryville,California + 1 more</t>
  </si>
  <si>
    <t>Quatrro Mortgage...</t>
  </si>
  <si>
    <t>Marietta + 2 more</t>
  </si>
  <si>
    <t>Ukay Metal Indus...</t>
  </si>
  <si>
    <t>Nasik + 4 more</t>
  </si>
  <si>
    <t>Bagzone Lifestyl...</t>
  </si>
  <si>
    <t>Neo Structo Cons...</t>
  </si>
  <si>
    <t>Winjit Technolog...</t>
  </si>
  <si>
    <t>Nashik,Maharashtra + 1 more</t>
  </si>
  <si>
    <t>Ashida Electroni...</t>
  </si>
  <si>
    <t>IMA-PG</t>
  </si>
  <si>
    <t>Navi Mumbai + 3 more</t>
  </si>
  <si>
    <t>MPMKVVCL</t>
  </si>
  <si>
    <t>Bhopal + 14 more</t>
  </si>
  <si>
    <t>TaeguTec</t>
  </si>
  <si>
    <t>Daegu + 8 more</t>
  </si>
  <si>
    <t>LKP Securities</t>
  </si>
  <si>
    <t>SDM College of E...</t>
  </si>
  <si>
    <t>Dharwad + 17 more</t>
  </si>
  <si>
    <t>Seashell Logisti...</t>
  </si>
  <si>
    <t>Roto Pumps</t>
  </si>
  <si>
    <t>Premier Plasmote...</t>
  </si>
  <si>
    <t>Brose India Auto...</t>
  </si>
  <si>
    <t>Coburg</t>
  </si>
  <si>
    <t>JK Trust Gram Vi...</t>
  </si>
  <si>
    <t>Thane + 27 more</t>
  </si>
  <si>
    <t>Lazza Ice Creams</t>
  </si>
  <si>
    <t>Cochin + 18 more</t>
  </si>
  <si>
    <t>P.N. Internation...</t>
  </si>
  <si>
    <t>Grace Toyota</t>
  </si>
  <si>
    <t>Nagpur + 5 more</t>
  </si>
  <si>
    <t>Castex Technolog...</t>
  </si>
  <si>
    <t>Shabari Telecabl...</t>
  </si>
  <si>
    <t>MSF</t>
  </si>
  <si>
    <t>Geneva + 20 more</t>
  </si>
  <si>
    <t>Amrita Vidyalaya...</t>
  </si>
  <si>
    <t>MGM Medical Coll...</t>
  </si>
  <si>
    <t>Jamshedpur + 9 more</t>
  </si>
  <si>
    <t>Platinum One</t>
  </si>
  <si>
    <t>Edge Telecom</t>
  </si>
  <si>
    <t>Seeh Al Sarya En...</t>
  </si>
  <si>
    <t>Kreate Energy</t>
  </si>
  <si>
    <t>Calpion Software...</t>
  </si>
  <si>
    <t>Sellcraft Global...</t>
  </si>
  <si>
    <t>VHS Consulting</t>
  </si>
  <si>
    <t>Pleasanton + 9 more</t>
  </si>
  <si>
    <t>BetterPlace Safe...</t>
  </si>
  <si>
    <t>Gronau,North Rhine-westphalia + 8 more</t>
  </si>
  <si>
    <t>MSV Internationa...</t>
  </si>
  <si>
    <t>Kenmore + 28 more</t>
  </si>
  <si>
    <t>Ummeed Housing F...</t>
  </si>
  <si>
    <t>FM LOGISTIC</t>
  </si>
  <si>
    <t>Lorraine + 14 more</t>
  </si>
  <si>
    <t>Meenakshi Missio...</t>
  </si>
  <si>
    <t>Madurai + 3 more</t>
  </si>
  <si>
    <t>FAIRWAY ENTERPRI...</t>
  </si>
  <si>
    <t>Krishnagiri + 5 more</t>
  </si>
  <si>
    <t>Leather</t>
  </si>
  <si>
    <t>Sri Chaitanya Ju...</t>
  </si>
  <si>
    <t>Graviti Pharmace...</t>
  </si>
  <si>
    <t>Hyderabad,Telangana + 1 more</t>
  </si>
  <si>
    <t>Layam Flexi Solu...</t>
  </si>
  <si>
    <t>Amity Software S...</t>
  </si>
  <si>
    <t>Collman Services</t>
  </si>
  <si>
    <t>Delta Technology</t>
  </si>
  <si>
    <t>Crystal Ceramic ...</t>
  </si>
  <si>
    <t>Ahemdabad + 22 more</t>
  </si>
  <si>
    <t>Gartner</t>
  </si>
  <si>
    <t>Stamford,Connecticut + 5 more</t>
  </si>
  <si>
    <t>Futurense Techno...</t>
  </si>
  <si>
    <t>KPMG Assurance a...</t>
  </si>
  <si>
    <t>SLAP</t>
  </si>
  <si>
    <t>Anantapur + 7 more</t>
  </si>
  <si>
    <t>ADNH Compass</t>
  </si>
  <si>
    <t>FIS SOLUTIONS SO...</t>
  </si>
  <si>
    <t>Casa Grand Build...</t>
  </si>
  <si>
    <t>Best Corporation</t>
  </si>
  <si>
    <t>Elblag,Warmian-masurian Voivodeship + 4 more</t>
  </si>
  <si>
    <t>Tranistics Data ...</t>
  </si>
  <si>
    <t>Richa Industries</t>
  </si>
  <si>
    <t>(68 Reviews)</t>
  </si>
  <si>
    <t>Zenith Leisure H...</t>
  </si>
  <si>
    <t>Alliance Univers...</t>
  </si>
  <si>
    <t>SMARTe</t>
  </si>
  <si>
    <t>Bizmatics India</t>
  </si>
  <si>
    <t>Al Jaber Energy ...</t>
  </si>
  <si>
    <t>Abu Dhabi,Abu Dhabi + 4 more</t>
  </si>
  <si>
    <t>Paramount</t>
  </si>
  <si>
    <t>Jalandhar + 19 more</t>
  </si>
  <si>
    <t>Sinhgad Technica...</t>
  </si>
  <si>
    <t>Phoenix Marketci...</t>
  </si>
  <si>
    <t>Naresh Kumar &amp; C...</t>
  </si>
  <si>
    <t>IQ City Medical ...</t>
  </si>
  <si>
    <t>Durgapur</t>
  </si>
  <si>
    <t>Srinivasa Sales ...</t>
  </si>
  <si>
    <t>Rotork Controls</t>
  </si>
  <si>
    <t>Bath + 8 more</t>
  </si>
  <si>
    <t>Maya Academy of ...</t>
  </si>
  <si>
    <t>Enkei Wheels Ind...</t>
  </si>
  <si>
    <t>Apeejay School</t>
  </si>
  <si>
    <t>The George Teleg...</t>
  </si>
  <si>
    <t>Sakthi Finance</t>
  </si>
  <si>
    <t>Coimbatore + 15 more</t>
  </si>
  <si>
    <t>Elysium Pharmace...</t>
  </si>
  <si>
    <t>Vadodara/Baroda,Gujarat + 1 more</t>
  </si>
  <si>
    <t>Acro Paints</t>
  </si>
  <si>
    <t>Bsa Corporation</t>
  </si>
  <si>
    <t>Sawardari + 13 more</t>
  </si>
  <si>
    <t>Poddar Tyres</t>
  </si>
  <si>
    <t>Adhunik Power</t>
  </si>
  <si>
    <t>Perto</t>
  </si>
  <si>
    <t>GravataÃ­,GravataÃ­ + 6 more</t>
  </si>
  <si>
    <t>Goldmedal Electr...</t>
  </si>
  <si>
    <t>Sun Business Sol...</t>
  </si>
  <si>
    <t>Swarovski</t>
  </si>
  <si>
    <t>Wattens,Austria + 14 more</t>
  </si>
  <si>
    <t>RMZ Corp</t>
  </si>
  <si>
    <t>Smart Call Cente...</t>
  </si>
  <si>
    <t>Link Intime</t>
  </si>
  <si>
    <t>Mobulous Technol...</t>
  </si>
  <si>
    <t>DuPont Pioneer</t>
  </si>
  <si>
    <t>Johnston + 15 more</t>
  </si>
  <si>
    <t>Government of Od...</t>
  </si>
  <si>
    <t>Bhubaneswar + 14 more</t>
  </si>
  <si>
    <t>Xpitax Solutions</t>
  </si>
  <si>
    <t>Facilities And B...</t>
  </si>
  <si>
    <t>Tek Care</t>
  </si>
  <si>
    <t>Ahmedabad + 30 more</t>
  </si>
  <si>
    <t>Shri Venkateshwa...</t>
  </si>
  <si>
    <t>Gajraula,Uttar Pradesh + 13 more</t>
  </si>
  <si>
    <t>Indo Schottle Au...</t>
  </si>
  <si>
    <t>Celkon Mobiles</t>
  </si>
  <si>
    <t>Hyderabad/Secunderabad + 11 more</t>
  </si>
  <si>
    <t>Vivekananda Hosp...</t>
  </si>
  <si>
    <t>Latur,Maharashtra + 15 more</t>
  </si>
  <si>
    <t>AVON TUBETECH</t>
  </si>
  <si>
    <t>Palwal + 4 more</t>
  </si>
  <si>
    <t>ITL Industries</t>
  </si>
  <si>
    <t>Indore + 5 more</t>
  </si>
  <si>
    <t>Orient Blackswan</t>
  </si>
  <si>
    <t>Guardian Lifecar...</t>
  </si>
  <si>
    <t>Refex Energy</t>
  </si>
  <si>
    <t>Orange Mantra</t>
  </si>
  <si>
    <t>Star Paper Mills</t>
  </si>
  <si>
    <t>Multani Pharmace...</t>
  </si>
  <si>
    <t>ShipRocket</t>
  </si>
  <si>
    <t>Delhi,NCT + 3 more</t>
  </si>
  <si>
    <t>LNJ Bhilwara Gro...</t>
  </si>
  <si>
    <t>OSRAM</t>
  </si>
  <si>
    <t>Munich,Bavaria + 10 more</t>
  </si>
  <si>
    <t>W3Softech India</t>
  </si>
  <si>
    <t>Calvin Klein Jea...</t>
  </si>
  <si>
    <t>New York City,Midtown Manhattan + 20 more</t>
  </si>
  <si>
    <t>Vhb Medi Science...</t>
  </si>
  <si>
    <t>Any wear</t>
  </si>
  <si>
    <t>Bengaluru/Bangalore + 26 more</t>
  </si>
  <si>
    <t>1-10 Employees (Global)</t>
  </si>
  <si>
    <t>Monsanto Holding...</t>
  </si>
  <si>
    <t>Creve Coeur,Missouri + 16 more</t>
  </si>
  <si>
    <t>Gennova Biopharm...</t>
  </si>
  <si>
    <t>Fluidline Engine...</t>
  </si>
  <si>
    <t>Kanpur + 7 more</t>
  </si>
  <si>
    <t>Drytech Processe...</t>
  </si>
  <si>
    <t>SEPCO ELECTRIC P...</t>
  </si>
  <si>
    <t>Jinan + 19 more</t>
  </si>
  <si>
    <t>Dr. Amin Control...</t>
  </si>
  <si>
    <t>Oasis</t>
  </si>
  <si>
    <t>Burlington + 22 more</t>
  </si>
  <si>
    <t>Grb Dairy Foods</t>
  </si>
  <si>
    <t>Madhavbaug</t>
  </si>
  <si>
    <t>Thane + 16 more</t>
  </si>
  <si>
    <t>INDOASIAN</t>
  </si>
  <si>
    <t>Ellucian Higher ...</t>
  </si>
  <si>
    <t>Reston,Virginia</t>
  </si>
  <si>
    <t>Diversey</t>
  </si>
  <si>
    <t>Fort Mill,South Carolina + 17 more</t>
  </si>
  <si>
    <t>Cogenthub</t>
  </si>
  <si>
    <t>Roseate Hotels &amp;...</t>
  </si>
  <si>
    <t>Mantra Propertie...</t>
  </si>
  <si>
    <t>SHRI LAKSHMI STE...</t>
  </si>
  <si>
    <t>BACS HITECH ENGI...</t>
  </si>
  <si>
    <t>Bhilai Nagar + 14 more</t>
  </si>
  <si>
    <t>Mindseed</t>
  </si>
  <si>
    <t>Navi Mumbai + 10 more</t>
  </si>
  <si>
    <t>Tatva Global Sch...</t>
  </si>
  <si>
    <t>Adda 247</t>
  </si>
  <si>
    <t>Monjin Interview...</t>
  </si>
  <si>
    <t>Enphase Energy</t>
  </si>
  <si>
    <t>Fremont,California + 3 more</t>
  </si>
  <si>
    <t>Fisdom</t>
  </si>
  <si>
    <t>Healthium Medtec...</t>
  </si>
  <si>
    <t>Nissin Abc Logis...</t>
  </si>
  <si>
    <t>MediBuddy</t>
  </si>
  <si>
    <t>Hoppoo Lifestyle...</t>
  </si>
  <si>
    <t>AO SMITH INDIA W...</t>
  </si>
  <si>
    <t>Milwaukee,Wisconsin + 13 more</t>
  </si>
  <si>
    <t>ABP Network</t>
  </si>
  <si>
    <t>Minanshika Softe...</t>
  </si>
  <si>
    <t>Identifyplus De...</t>
  </si>
  <si>
    <t>Gurgaon,Haryana + 29 more</t>
  </si>
  <si>
    <t>Private Practice</t>
  </si>
  <si>
    <t>Medeor</t>
  </si>
  <si>
    <t>Birla Open Minds...</t>
  </si>
  <si>
    <t>Advics</t>
  </si>
  <si>
    <t>Kariya + 1 more</t>
  </si>
  <si>
    <t>O3 Hire</t>
  </si>
  <si>
    <t>Ludhiana + 8 more</t>
  </si>
  <si>
    <t>PGEIN Consulting</t>
  </si>
  <si>
    <t>Kemin Industries</t>
  </si>
  <si>
    <t>Des Moines + 11 more</t>
  </si>
  <si>
    <t>Manipal Group</t>
  </si>
  <si>
    <t>Medgenome Labs</t>
  </si>
  <si>
    <t>(67 Reviews)</t>
  </si>
  <si>
    <t>My Eco Energy</t>
  </si>
  <si>
    <t>Tata Tinplate</t>
  </si>
  <si>
    <t>Lonsen Kiri Chem...</t>
  </si>
  <si>
    <t>Ahemdabad + 2 more</t>
  </si>
  <si>
    <t>Sundaram Industr...</t>
  </si>
  <si>
    <t>NEMHANS SOLUTION...</t>
  </si>
  <si>
    <t>TI Automotive</t>
  </si>
  <si>
    <t>Oxford + 10 more</t>
  </si>
  <si>
    <t>Rostfrei Steels</t>
  </si>
  <si>
    <t>ESSPL</t>
  </si>
  <si>
    <t>Bhubaneswar,Odisha</t>
  </si>
  <si>
    <t>St Stephens Hosp...</t>
  </si>
  <si>
    <t>Zen Technologies</t>
  </si>
  <si>
    <t>Paushak</t>
  </si>
  <si>
    <t>Deepak Foundatio...</t>
  </si>
  <si>
    <t>Vadodara/Baroda,Gujarat + 11 more</t>
  </si>
  <si>
    <t>BVC Logistics</t>
  </si>
  <si>
    <t>Precot Meridian</t>
  </si>
  <si>
    <t>Mukand Engineers</t>
  </si>
  <si>
    <t>Express Housekee...</t>
  </si>
  <si>
    <t>Indel Money</t>
  </si>
  <si>
    <t>Ernakulam,Kerala + 22 more</t>
  </si>
  <si>
    <t>Howe Engineering...</t>
  </si>
  <si>
    <t>Prayag Polymers</t>
  </si>
  <si>
    <t>Preca Solutions</t>
  </si>
  <si>
    <t>Hyderabad,Telangana</t>
  </si>
  <si>
    <t>Centum Rakon</t>
  </si>
  <si>
    <t>Tv18 Broadcast</t>
  </si>
  <si>
    <t>ASA &amp; Associates</t>
  </si>
  <si>
    <t>Faces Cosmetics</t>
  </si>
  <si>
    <t>JL Morison India</t>
  </si>
  <si>
    <t>Samarth Lifestyl...</t>
  </si>
  <si>
    <t>City Corporation...</t>
  </si>
  <si>
    <t>Crown Solutions</t>
  </si>
  <si>
    <t>Avasarala Techno...</t>
  </si>
  <si>
    <t>Rohini Industria...</t>
  </si>
  <si>
    <t>Pioneer Design</t>
  </si>
  <si>
    <t>MIDLAND CREDIT M...</t>
  </si>
  <si>
    <t>San Diego</t>
  </si>
  <si>
    <t>Mettl</t>
  </si>
  <si>
    <t>Adyard Abudhabi ...</t>
  </si>
  <si>
    <t>I Yogi Technical...</t>
  </si>
  <si>
    <t>Gujarat Insectic...</t>
  </si>
  <si>
    <t>Milestone Gears</t>
  </si>
  <si>
    <t>Panchkula + 2 more</t>
  </si>
  <si>
    <t>Al Maha Foods In...</t>
  </si>
  <si>
    <t>AARGEE STAFFING ...</t>
  </si>
  <si>
    <t>Ahlcon Parentera...</t>
  </si>
  <si>
    <t>Moveinsync Techn...</t>
  </si>
  <si>
    <t>Frog CellSat</t>
  </si>
  <si>
    <t>Spice Retail</t>
  </si>
  <si>
    <t>Lakshmi Precisio...</t>
  </si>
  <si>
    <t>Rohtak + 3 more</t>
  </si>
  <si>
    <t>Haldor Topsoe</t>
  </si>
  <si>
    <t>Kongens Lyngby</t>
  </si>
  <si>
    <t>Panamax Infotech</t>
  </si>
  <si>
    <t>Garden City,New York + 1 more</t>
  </si>
  <si>
    <t>Teamglobal Logis...</t>
  </si>
  <si>
    <t>Motherâ€™s Pride</t>
  </si>
  <si>
    <t>National Dairy D...</t>
  </si>
  <si>
    <t>Anand,Gujrat + 10 more</t>
  </si>
  <si>
    <t>Rinac India</t>
  </si>
  <si>
    <t>Mobineers Info S...</t>
  </si>
  <si>
    <t>Smile Electronic...</t>
  </si>
  <si>
    <t>AppsDaily</t>
  </si>
  <si>
    <t>Biotech Vision C...</t>
  </si>
  <si>
    <t>Bodakdev,Gujarat + 11 more</t>
  </si>
  <si>
    <t>Digitas</t>
  </si>
  <si>
    <t>Savvysoft Techno...</t>
  </si>
  <si>
    <t>Chicago + 3 more</t>
  </si>
  <si>
    <t>Innovative</t>
  </si>
  <si>
    <t>Gates Unitta Ind...</t>
  </si>
  <si>
    <t>Singapore + 9 more</t>
  </si>
  <si>
    <t>Faze Three</t>
  </si>
  <si>
    <t>Kintech Synergy</t>
  </si>
  <si>
    <t>Avinash Group</t>
  </si>
  <si>
    <t>Raipur + 2 more</t>
  </si>
  <si>
    <t>Replicon</t>
  </si>
  <si>
    <t>Redwood City,California + 1 more</t>
  </si>
  <si>
    <t>Adm Agro Industr...</t>
  </si>
  <si>
    <t>Decatur,Illinois + 16 more</t>
  </si>
  <si>
    <t>Finar</t>
  </si>
  <si>
    <t>Shrinath Rotopac...</t>
  </si>
  <si>
    <t>Rustomjee Group</t>
  </si>
  <si>
    <t>Thinksys Softwar...</t>
  </si>
  <si>
    <t>Sunnyvale,California</t>
  </si>
  <si>
    <t>Viva Composite P...</t>
  </si>
  <si>
    <t>Piramal Realty</t>
  </si>
  <si>
    <t>Karnataka Power ...</t>
  </si>
  <si>
    <t>Nipro Medical</t>
  </si>
  <si>
    <t>Osaka,Osaka-fu + 18 more</t>
  </si>
  <si>
    <t>Om Metals Infrap...</t>
  </si>
  <si>
    <t>Fichtner Consult...</t>
  </si>
  <si>
    <t>Stockport + 10 more</t>
  </si>
  <si>
    <t>YLG Salon &amp; Spa</t>
  </si>
  <si>
    <t>Omega Hospitals</t>
  </si>
  <si>
    <t>Aljaber Engineer...</t>
  </si>
  <si>
    <t>CREW(P)LTD</t>
  </si>
  <si>
    <t>Reynolds</t>
  </si>
  <si>
    <t>Minnesota + 16 more</t>
  </si>
  <si>
    <t>Cex Webuy Entert...</t>
  </si>
  <si>
    <t>Mumbai,Maharastra + 9 more</t>
  </si>
  <si>
    <t>Mechanical Contr...</t>
  </si>
  <si>
    <t>Manama + 4 more</t>
  </si>
  <si>
    <t>Futurewins Tradi...</t>
  </si>
  <si>
    <t>Ernakulam + 3 more</t>
  </si>
  <si>
    <t>SAIL Bokaro Stee...</t>
  </si>
  <si>
    <t>Bokaro Steel City + 4 more</t>
  </si>
  <si>
    <t>Affordable Robot...</t>
  </si>
  <si>
    <t>Renaissance Hote...</t>
  </si>
  <si>
    <t>Bethesda + 6 more</t>
  </si>
  <si>
    <t>VISPL</t>
  </si>
  <si>
    <t>Vydehi Institute...</t>
  </si>
  <si>
    <t>Kepler Healthcar...</t>
  </si>
  <si>
    <t>Ergos Life Scien...</t>
  </si>
  <si>
    <t>Mentorsity</t>
  </si>
  <si>
    <t>QUADRANT RESOURC...</t>
  </si>
  <si>
    <t>Redmond,Washington + 1 more</t>
  </si>
  <si>
    <t>ACS Solution</t>
  </si>
  <si>
    <t>Scymes Services</t>
  </si>
  <si>
    <t>SKS Fasteners</t>
  </si>
  <si>
    <t>RACL Geartech</t>
  </si>
  <si>
    <t>Ambience Group</t>
  </si>
  <si>
    <t>Synmac Consultan...</t>
  </si>
  <si>
    <t>Electrical Maint...</t>
  </si>
  <si>
    <t>Prominent Consul...</t>
  </si>
  <si>
    <t>Vadodara,Gujarat + 2 more</t>
  </si>
  <si>
    <t>Vadodara,Gujarat</t>
  </si>
  <si>
    <t>Ola Foods</t>
  </si>
  <si>
    <t>Darwinbox</t>
  </si>
  <si>
    <t>Frontizo Busines...</t>
  </si>
  <si>
    <t>Viraaj Ventures</t>
  </si>
  <si>
    <t>BRG Group</t>
  </si>
  <si>
    <t>The World Bank</t>
  </si>
  <si>
    <t>Washington,Washington D.C. + 9 more</t>
  </si>
  <si>
    <t>Sanghi Brothers</t>
  </si>
  <si>
    <t>(66 Reviews)</t>
  </si>
  <si>
    <t>Indore + 4 more</t>
  </si>
  <si>
    <t>Bhima Jewellers</t>
  </si>
  <si>
    <t>Trivandrum/Thiruvananthapuram,Kerala + 17 more</t>
  </si>
  <si>
    <t>C1 India</t>
  </si>
  <si>
    <t>Bird Group</t>
  </si>
  <si>
    <t>Birla Sun Life M...</t>
  </si>
  <si>
    <t>Experion Develop...</t>
  </si>
  <si>
    <t>Gurgaon,Haryana</t>
  </si>
  <si>
    <t>Stratosphere IT ...</t>
  </si>
  <si>
    <t>Agiliad Technolo...</t>
  </si>
  <si>
    <t>OPTCL</t>
  </si>
  <si>
    <t>Bhubaneswar + 8 more</t>
  </si>
  <si>
    <t>BIL Infratech</t>
  </si>
  <si>
    <t>Mumbai</t>
  </si>
  <si>
    <t>Ms Agarwal Found...</t>
  </si>
  <si>
    <t>Secunderabad + 3 more</t>
  </si>
  <si>
    <t>Venture Lighting</t>
  </si>
  <si>
    <t>Twinsburg + 2 more</t>
  </si>
  <si>
    <t>Paranjape Autoca...</t>
  </si>
  <si>
    <t>Menzies Aviation...</t>
  </si>
  <si>
    <t>Kirloskar Techno...</t>
  </si>
  <si>
    <t>Lark Laboratorie...</t>
  </si>
  <si>
    <t>BSC-C&amp;C JV</t>
  </si>
  <si>
    <t>Ubs Investment B...</t>
  </si>
  <si>
    <t>Ntf</t>
  </si>
  <si>
    <t>Dayal Group</t>
  </si>
  <si>
    <t>Meerut + 15 more</t>
  </si>
  <si>
    <t>Meerut</t>
  </si>
  <si>
    <t>SRM Techsol</t>
  </si>
  <si>
    <t>San Mateo,California</t>
  </si>
  <si>
    <t>Tata Motors Insu...</t>
  </si>
  <si>
    <t>Bansal Wire Indu...</t>
  </si>
  <si>
    <t>Sohan Lal Commod...</t>
  </si>
  <si>
    <t>Delhi + 9 more</t>
  </si>
  <si>
    <t>Arteria Technolo...</t>
  </si>
  <si>
    <t>SquadStack</t>
  </si>
  <si>
    <t>Vakilsearch</t>
  </si>
  <si>
    <t>Danfoss Power So...</t>
  </si>
  <si>
    <t>Nordborg + 1 more</t>
  </si>
  <si>
    <t>Room to Read</t>
  </si>
  <si>
    <t>San Francisco,California + 15 more</t>
  </si>
  <si>
    <t>Nirmal Industria...</t>
  </si>
  <si>
    <t>TNEB</t>
  </si>
  <si>
    <t>UPS Supply Chain...</t>
  </si>
  <si>
    <t>Alpharetta,GA,United States + 11 more</t>
  </si>
  <si>
    <t>Atlantis The Pal...</t>
  </si>
  <si>
    <t>A.M. MOTORS</t>
  </si>
  <si>
    <t>CAMP Systems</t>
  </si>
  <si>
    <t>Merrimack + 3 more</t>
  </si>
  <si>
    <t>HTC</t>
  </si>
  <si>
    <t>Taoyuan + 23 more</t>
  </si>
  <si>
    <t>Gulf Contracting...</t>
  </si>
  <si>
    <t>Doha + 6 more</t>
  </si>
  <si>
    <t>Jawaharlal Nehru...</t>
  </si>
  <si>
    <t>Ajmer,Rajasthan + 9 more</t>
  </si>
  <si>
    <t>HTL</t>
  </si>
  <si>
    <t>L T Metro Rail</t>
  </si>
  <si>
    <t>Sobha Engineerin...</t>
  </si>
  <si>
    <t>Suzlon Infrastru...</t>
  </si>
  <si>
    <t>Krishna Beads In...</t>
  </si>
  <si>
    <t>Netsmartz Infote...</t>
  </si>
  <si>
    <t>Pittsford + 2 more</t>
  </si>
  <si>
    <t>BMD</t>
  </si>
  <si>
    <t>Galt + 8 more</t>
  </si>
  <si>
    <t>Extentia Informa...</t>
  </si>
  <si>
    <t>Surya Hospital</t>
  </si>
  <si>
    <t>Hosur,Tamil Nadu + 13 more</t>
  </si>
  <si>
    <t>Zenith Software</t>
  </si>
  <si>
    <t>Banglore + 8 more</t>
  </si>
  <si>
    <t>Appiness Interac...</t>
  </si>
  <si>
    <t>DSM</t>
  </si>
  <si>
    <t>Heerlen + 14 more</t>
  </si>
  <si>
    <t>Peekay Steel Cas...</t>
  </si>
  <si>
    <t>Calicut + 2 more</t>
  </si>
  <si>
    <t>Spinco Biotech</t>
  </si>
  <si>
    <t>Al Ayuni Investm...</t>
  </si>
  <si>
    <t>Riyadh + 3 more</t>
  </si>
  <si>
    <t>Verity</t>
  </si>
  <si>
    <t>Nagravision</t>
  </si>
  <si>
    <t>Cheseaux-sur-Lausanne + 2 more</t>
  </si>
  <si>
    <t>Government of Gu...</t>
  </si>
  <si>
    <t>Gandhinagar + 18 more</t>
  </si>
  <si>
    <t>Gera Development...</t>
  </si>
  <si>
    <t>City Hospital</t>
  </si>
  <si>
    <t>InfinityLabs</t>
  </si>
  <si>
    <t>Farnek Averial</t>
  </si>
  <si>
    <t>Radius Global So...</t>
  </si>
  <si>
    <t>Minneapolis + 1 more</t>
  </si>
  <si>
    <t>Gemini Edibles &amp;...</t>
  </si>
  <si>
    <t>Tarachandra Engi...</t>
  </si>
  <si>
    <t>Dr. Sulaiman Al ...</t>
  </si>
  <si>
    <t>Jaipur Vidyut Vi...</t>
  </si>
  <si>
    <t>Jaipur + 9 more</t>
  </si>
  <si>
    <t>Alliance India</t>
  </si>
  <si>
    <t>New York City,New York + 13 more</t>
  </si>
  <si>
    <t>Cico Technologie...</t>
  </si>
  <si>
    <t>Superon Schweiss...</t>
  </si>
  <si>
    <t>otsuka chemical ...</t>
  </si>
  <si>
    <t>Jaipur + 5 more</t>
  </si>
  <si>
    <t>Okinawa Autotech</t>
  </si>
  <si>
    <t>Prabha Engineeri...</t>
  </si>
  <si>
    <t>Kotak Mahindra A...</t>
  </si>
  <si>
    <t>Oorja Technical ...</t>
  </si>
  <si>
    <t>Indore + 7 more</t>
  </si>
  <si>
    <t>Kasturba Medical...</t>
  </si>
  <si>
    <t>Udupi + 4 more</t>
  </si>
  <si>
    <t>S.R.Batliboi &amp; C...</t>
  </si>
  <si>
    <t>ABES Engineering...</t>
  </si>
  <si>
    <t>Media.net Softwa...</t>
  </si>
  <si>
    <t>Edujobs Academy</t>
  </si>
  <si>
    <t>Cynoteck Technol...</t>
  </si>
  <si>
    <t>Dehradun,Uttarakhand</t>
  </si>
  <si>
    <t>Tresor Systems</t>
  </si>
  <si>
    <t>HostBooks</t>
  </si>
  <si>
    <t>Mando Softtech</t>
  </si>
  <si>
    <t>Gurugram</t>
  </si>
  <si>
    <t>Air Force School</t>
  </si>
  <si>
    <t>Vcare Trichology</t>
  </si>
  <si>
    <t>Farbe Firma</t>
  </si>
  <si>
    <t>VBeyond Corporat...</t>
  </si>
  <si>
    <t>Hillsborough + 2 more</t>
  </si>
  <si>
    <t>Being human</t>
  </si>
  <si>
    <t>Erection Instrum...</t>
  </si>
  <si>
    <t>Trimed Solutions...</t>
  </si>
  <si>
    <t>Riello Power Ind...</t>
  </si>
  <si>
    <t>Infiniminds</t>
  </si>
  <si>
    <t>Homeward</t>
  </si>
  <si>
    <t>mPokket</t>
  </si>
  <si>
    <t>ADNOC Distributi...</t>
  </si>
  <si>
    <t>SDNA Global</t>
  </si>
  <si>
    <t>Lomos Archilabs</t>
  </si>
  <si>
    <t>Bengaluru/Bangalore + 3 more</t>
  </si>
  <si>
    <t>KMC HOSPITAL</t>
  </si>
  <si>
    <t>Coimbatore,Tamil Nadu + 12 more</t>
  </si>
  <si>
    <t>Capricot Technol...</t>
  </si>
  <si>
    <t>Mount Talent Con...</t>
  </si>
  <si>
    <t>Kumaran Systems</t>
  </si>
  <si>
    <t>Descon</t>
  </si>
  <si>
    <t>Lahore + 10 more</t>
  </si>
  <si>
    <t>Excellon Softwar...</t>
  </si>
  <si>
    <t>(65 Reviews)</t>
  </si>
  <si>
    <t>CC India</t>
  </si>
  <si>
    <t>Indian Red Cross...</t>
  </si>
  <si>
    <t>Keys Hotels</t>
  </si>
  <si>
    <t>FANUC</t>
  </si>
  <si>
    <t>Oshino + 9 more</t>
  </si>
  <si>
    <t>Mordor Intellige...</t>
  </si>
  <si>
    <t>Brindavan Agro I...</t>
  </si>
  <si>
    <t>Agra + 6 more</t>
  </si>
  <si>
    <t>Virchow Laborato...</t>
  </si>
  <si>
    <t>Enka Insaat Ve S...</t>
  </si>
  <si>
    <t>Istanbul + 5 more</t>
  </si>
  <si>
    <t>Foundation To Ed...</t>
  </si>
  <si>
    <t>Siesta Hospitali...</t>
  </si>
  <si>
    <t>Bengaluru,Karnataka + 6 more</t>
  </si>
  <si>
    <t>DHL Lemuir Logis...</t>
  </si>
  <si>
    <t>Bonn + 10 more</t>
  </si>
  <si>
    <t>Apcotex Industri...</t>
  </si>
  <si>
    <t>Kyocera Ctc Prec...</t>
  </si>
  <si>
    <t>Ufi Filters</t>
  </si>
  <si>
    <t>Nogarole Rocca,Verona + 7 more</t>
  </si>
  <si>
    <t>Kirtane &amp; Pandit</t>
  </si>
  <si>
    <t>Swastik Enterpri...</t>
  </si>
  <si>
    <t>SCOPE T&amp;M</t>
  </si>
  <si>
    <t>North West Carry...</t>
  </si>
  <si>
    <t>Komal Tex Fab</t>
  </si>
  <si>
    <t>Ambuja Realty</t>
  </si>
  <si>
    <t>Axpress Logistic...</t>
  </si>
  <si>
    <t>Ghaziabad Precis...</t>
  </si>
  <si>
    <t>Colorbar Usa</t>
  </si>
  <si>
    <t>Pearl Beverages</t>
  </si>
  <si>
    <t>Inthree Access</t>
  </si>
  <si>
    <t>Tecnics Integrat...</t>
  </si>
  <si>
    <t>Houston,Texas + 2 more</t>
  </si>
  <si>
    <t>DECON</t>
  </si>
  <si>
    <t>Life Care Hospit...</t>
  </si>
  <si>
    <t>Nairobi,Nairobi + 21 more</t>
  </si>
  <si>
    <t>Bansal Classes</t>
  </si>
  <si>
    <t>Kota + 24 more</t>
  </si>
  <si>
    <t>Al Gihaz Holding</t>
  </si>
  <si>
    <t>Riyadh + 5 more</t>
  </si>
  <si>
    <t>Nandan Petrochem</t>
  </si>
  <si>
    <t>TGB Banquets and...</t>
  </si>
  <si>
    <t>M Intergraph Sys...</t>
  </si>
  <si>
    <t>Spinks Softech</t>
  </si>
  <si>
    <t>Zeon Lifescience...</t>
  </si>
  <si>
    <t>Eqic Dies &amp; Moul...</t>
  </si>
  <si>
    <t>Valenta BPO Solu...</t>
  </si>
  <si>
    <t>Brisbane + 4 more</t>
  </si>
  <si>
    <t>Panchshil Realty</t>
  </si>
  <si>
    <t>General Industri...</t>
  </si>
  <si>
    <t>Medical Trust Ho...</t>
  </si>
  <si>
    <t>Kochi/Cochin,Kerala + 14 more</t>
  </si>
  <si>
    <t>HealthAsyst</t>
  </si>
  <si>
    <t>Cybernetik Techn...</t>
  </si>
  <si>
    <t>Windcare India</t>
  </si>
  <si>
    <t>Gudimangalam + 6 more</t>
  </si>
  <si>
    <t>Bharat Parentera...</t>
  </si>
  <si>
    <t>Vadodara/Baroda,Gujrat + 5 more</t>
  </si>
  <si>
    <t>Sms Envocare</t>
  </si>
  <si>
    <t>Srg Housing Fina...</t>
  </si>
  <si>
    <t>Udaipur,Rajasthan + 17 more</t>
  </si>
  <si>
    <t>IPAC</t>
  </si>
  <si>
    <t>Fremont + 8 more</t>
  </si>
  <si>
    <t>Delux Bearings</t>
  </si>
  <si>
    <t>Jaya Hind Montup...</t>
  </si>
  <si>
    <t>Kazstroy Service...</t>
  </si>
  <si>
    <t>Almaty + 9 more</t>
  </si>
  <si>
    <t>Mk Enterprises</t>
  </si>
  <si>
    <t>YCH Logistics</t>
  </si>
  <si>
    <t>Ingenero Technol...</t>
  </si>
  <si>
    <t>Atlas Cycles</t>
  </si>
  <si>
    <t>Sahibabad + 3 more</t>
  </si>
  <si>
    <t>Zivame.com</t>
  </si>
  <si>
    <t>Interra Informat...</t>
  </si>
  <si>
    <t>Ducat</t>
  </si>
  <si>
    <t>Brahmaputra Crac...</t>
  </si>
  <si>
    <t>Guwahati + 9 more</t>
  </si>
  <si>
    <t>WHSmith</t>
  </si>
  <si>
    <t>Swindon + 11 more</t>
  </si>
  <si>
    <t>Shiksha Financia...</t>
  </si>
  <si>
    <t>Hemani Industrie...</t>
  </si>
  <si>
    <t>Services &amp; Trade...</t>
  </si>
  <si>
    <t>Zudio</t>
  </si>
  <si>
    <t>Bengaluru/Bangalore + 21 more</t>
  </si>
  <si>
    <t>Medicover Fertil...</t>
  </si>
  <si>
    <t>Stockholm,Stockholm + 8 more</t>
  </si>
  <si>
    <t>Seco Komos Autom...</t>
  </si>
  <si>
    <t>Hwaseong-si + 3 more</t>
  </si>
  <si>
    <t>Deshpande Founda...</t>
  </si>
  <si>
    <t>Stoneham,Massachusetts + 6 more</t>
  </si>
  <si>
    <t>West Coast Pharm...</t>
  </si>
  <si>
    <t>VTP Realty</t>
  </si>
  <si>
    <t>MODI HYUNDAI</t>
  </si>
  <si>
    <t>ATPI</t>
  </si>
  <si>
    <t>Eka Software Sol...</t>
  </si>
  <si>
    <t>Bengaluru/Bangalore,Karnataka + 4 more</t>
  </si>
  <si>
    <t>Siemens Industry...</t>
  </si>
  <si>
    <t>Plano + 6 more</t>
  </si>
  <si>
    <t>Complere Infosys...</t>
  </si>
  <si>
    <t>Mohali,Punjab + 1 more</t>
  </si>
  <si>
    <t>AAK KAMANI</t>
  </si>
  <si>
    <t>Brane Enterprise...</t>
  </si>
  <si>
    <t>Cyntexa</t>
  </si>
  <si>
    <t>San Francisco,California</t>
  </si>
  <si>
    <t>Achievers Spot</t>
  </si>
  <si>
    <t>Reliance BP Mobi...</t>
  </si>
  <si>
    <t>Navi Mumbai + 19 more</t>
  </si>
  <si>
    <t>Signutra</t>
  </si>
  <si>
    <t>Wilmington + 9 more</t>
  </si>
  <si>
    <t>Nexdigm</t>
  </si>
  <si>
    <t>Indovance Inc</t>
  </si>
  <si>
    <t>Apex,North Carolina</t>
  </si>
  <si>
    <t>NTT DATA Busines...</t>
  </si>
  <si>
    <t>Hirva HR Solutio...</t>
  </si>
  <si>
    <t>Surat,Gujarat + 25 more</t>
  </si>
  <si>
    <t>InMobi</t>
  </si>
  <si>
    <t>Careers360</t>
  </si>
  <si>
    <t>Gulf Ashley Moto...</t>
  </si>
  <si>
    <t>(64 Reviews)</t>
  </si>
  <si>
    <t>Born Group</t>
  </si>
  <si>
    <t>Icreon Communica...</t>
  </si>
  <si>
    <t>Mahabal Group of...</t>
  </si>
  <si>
    <t>Sangli + 3 more</t>
  </si>
  <si>
    <t>Microchip Techno...</t>
  </si>
  <si>
    <t>Chandler,Arizona + 3 more</t>
  </si>
  <si>
    <t>Aptronix - Apple...</t>
  </si>
  <si>
    <t>Golcha Associate...</t>
  </si>
  <si>
    <t>Degustibus Hospi...</t>
  </si>
  <si>
    <t>SAL STEEL</t>
  </si>
  <si>
    <t>Driplex Water En...</t>
  </si>
  <si>
    <t>National Oilwell...</t>
  </si>
  <si>
    <t>Houston + 8 more</t>
  </si>
  <si>
    <t>Seshasayee Paper...</t>
  </si>
  <si>
    <t>BASE Educational...</t>
  </si>
  <si>
    <t>International SO...</t>
  </si>
  <si>
    <t>Stesalit</t>
  </si>
  <si>
    <t>Anjani Technopla...</t>
  </si>
  <si>
    <t>Indiana Ophthalm...</t>
  </si>
  <si>
    <t>Concentric</t>
  </si>
  <si>
    <t>Weather Risk Man...</t>
  </si>
  <si>
    <t>Ajax Engineering</t>
  </si>
  <si>
    <t>Protiviti Consul...</t>
  </si>
  <si>
    <t>Menlo Park,California + 6 more</t>
  </si>
  <si>
    <t>R K Construction</t>
  </si>
  <si>
    <t>Jamshedpur + 24 more</t>
  </si>
  <si>
    <t>Indutch Composit...</t>
  </si>
  <si>
    <t>Manya Education</t>
  </si>
  <si>
    <t>Al Adrak Trading...</t>
  </si>
  <si>
    <t>Muscat + 11 more</t>
  </si>
  <si>
    <t>Atcis Technology</t>
  </si>
  <si>
    <t>HiRePro Consulti...</t>
  </si>
  <si>
    <t>IKF Technologies</t>
  </si>
  <si>
    <t>OneMain Financia...</t>
  </si>
  <si>
    <t>Baltimore + 28 more</t>
  </si>
  <si>
    <t>Mersen</t>
  </si>
  <si>
    <t>Courbevoie + 3 more</t>
  </si>
  <si>
    <t>Navigant Technol...</t>
  </si>
  <si>
    <t>Man Infraconstru...</t>
  </si>
  <si>
    <t>Merit Group</t>
  </si>
  <si>
    <t>Mistral Solution...</t>
  </si>
  <si>
    <t>Indian Register ...</t>
  </si>
  <si>
    <t>Voltamp Transfor...</t>
  </si>
  <si>
    <t>Vadodara/Baroda,Gujarat + 8 more</t>
  </si>
  <si>
    <t>GSS Infotech</t>
  </si>
  <si>
    <t>PCI</t>
  </si>
  <si>
    <t>Featherlite</t>
  </si>
  <si>
    <t>Fertilisers and ...</t>
  </si>
  <si>
    <t>New India Co-Op ...</t>
  </si>
  <si>
    <t>School of Schola...</t>
  </si>
  <si>
    <t>Nagpur,Maharashtra + 18 more</t>
  </si>
  <si>
    <t>Signet Industrie...</t>
  </si>
  <si>
    <t>Indore,Madhya Pradesh + 15 more</t>
  </si>
  <si>
    <t>Tilaknagar Indus...</t>
  </si>
  <si>
    <t>Brickwork India</t>
  </si>
  <si>
    <t>Thakral Services...</t>
  </si>
  <si>
    <t>Bangalore + 8 more</t>
  </si>
  <si>
    <t>Krishna Institut...</t>
  </si>
  <si>
    <t>Karad,Maharashtra + 7 more</t>
  </si>
  <si>
    <t>Site Engineering</t>
  </si>
  <si>
    <t>Atlanta + 21 more</t>
  </si>
  <si>
    <t>SAG Infotech</t>
  </si>
  <si>
    <t>Trinity Mobility</t>
  </si>
  <si>
    <t>Artefact Project...</t>
  </si>
  <si>
    <t>Medfin India</t>
  </si>
  <si>
    <t>SKDRDP</t>
  </si>
  <si>
    <t>Daramasthala + 17 more</t>
  </si>
  <si>
    <t>AJ Hospital and ...</t>
  </si>
  <si>
    <t>Mangalore + 1 more</t>
  </si>
  <si>
    <t>Cloudtail India</t>
  </si>
  <si>
    <t>Fresh &amp; Honest C...</t>
  </si>
  <si>
    <t>INFAC</t>
  </si>
  <si>
    <t>Songpa-gu + 2 more</t>
  </si>
  <si>
    <t>JPAL</t>
  </si>
  <si>
    <t>Cambridge + 20 more</t>
  </si>
  <si>
    <t>Emmbi Industries</t>
  </si>
  <si>
    <t>SOGEFI</t>
  </si>
  <si>
    <t>Milan + 3 more</t>
  </si>
  <si>
    <t>Digital Minds So...</t>
  </si>
  <si>
    <t>Jumbo Finvest In...</t>
  </si>
  <si>
    <t>Jaipur + 17 more</t>
  </si>
  <si>
    <t>Advance India Pr...</t>
  </si>
  <si>
    <t>Chettinad Health...</t>
  </si>
  <si>
    <t>Karle Infra</t>
  </si>
  <si>
    <t>Primeone Workfor...</t>
  </si>
  <si>
    <t>Bhopal + 16 more</t>
  </si>
  <si>
    <t>Chennai Ford</t>
  </si>
  <si>
    <t>K.R.Pulp &amp; Paper...</t>
  </si>
  <si>
    <t>Shahjahanpur + 2 more</t>
  </si>
  <si>
    <t>Maruti Service M...</t>
  </si>
  <si>
    <t>On Demand Agilit...</t>
  </si>
  <si>
    <t>King Of Prussia + 3 more</t>
  </si>
  <si>
    <t>Paracoat Product...</t>
  </si>
  <si>
    <t>Azadea Group</t>
  </si>
  <si>
    <t>Beirut + 9 more</t>
  </si>
  <si>
    <t>TARV TECHNOLOGIE...</t>
  </si>
  <si>
    <t>M G Contractors</t>
  </si>
  <si>
    <t>Delhi + 16 more</t>
  </si>
  <si>
    <t>Salasar Techno E...</t>
  </si>
  <si>
    <t>Spectro Analytic...</t>
  </si>
  <si>
    <t>Epicu Agro Produ...</t>
  </si>
  <si>
    <t>Delhi + 11 more</t>
  </si>
  <si>
    <t>Emmennar Pharma</t>
  </si>
  <si>
    <t>Destek Infosolut...</t>
  </si>
  <si>
    <t>Tattva Spa</t>
  </si>
  <si>
    <t>Gurgaon,Haryana + 16 more</t>
  </si>
  <si>
    <t>Shriram Fertiliz...</t>
  </si>
  <si>
    <t>Vserv Infosystem...</t>
  </si>
  <si>
    <t>K &amp; J Project</t>
  </si>
  <si>
    <t>Nagpur + 16 more</t>
  </si>
  <si>
    <t>Oaknorth Bank</t>
  </si>
  <si>
    <t>Sai Estate consu...</t>
  </si>
  <si>
    <t>Transmission Cor...</t>
  </si>
  <si>
    <t>Vijayawada + 12 more</t>
  </si>
  <si>
    <t>Gj Solutions</t>
  </si>
  <si>
    <t>Hotel Andaz Delh...</t>
  </si>
  <si>
    <t>Jai Kisan</t>
  </si>
  <si>
    <t>Hitachi MGRM Net</t>
  </si>
  <si>
    <t>iNeuron.ai</t>
  </si>
  <si>
    <t>Wipro PARI</t>
  </si>
  <si>
    <t>Satara + 6 more</t>
  </si>
  <si>
    <t>Belstar Microfin...</t>
  </si>
  <si>
    <t>Chennai + 35 more</t>
  </si>
  <si>
    <t>Unschool Learnin...</t>
  </si>
  <si>
    <t>Hyderabad,Telangana + 5 more</t>
  </si>
  <si>
    <t>Press Fit Pipe A...</t>
  </si>
  <si>
    <t>Bhiwandi,Maharashtra + 10 more</t>
  </si>
  <si>
    <t>Telligent (A Ver...</t>
  </si>
  <si>
    <t>Frisco,Texas + 1 more</t>
  </si>
  <si>
    <t>Aegis Associates</t>
  </si>
  <si>
    <t>SE2 DIGITAL SERV...</t>
  </si>
  <si>
    <t>Topeka,Kansas</t>
  </si>
  <si>
    <t>Celebal Technolo...</t>
  </si>
  <si>
    <t>Rhydburg Pharmac...</t>
  </si>
  <si>
    <t>Techjays</t>
  </si>
  <si>
    <t>Santa Cruz,California</t>
  </si>
  <si>
    <t>Rockwell Industr...</t>
  </si>
  <si>
    <t>Kerry Ingredient...</t>
  </si>
  <si>
    <t>Tralee + 7 more</t>
  </si>
  <si>
    <t>Govt of Karnatak...</t>
  </si>
  <si>
    <t>(63 Reviews)</t>
  </si>
  <si>
    <t>Bengaluru + 15 more</t>
  </si>
  <si>
    <t>SRV Media</t>
  </si>
  <si>
    <t>Mcnally Sayaji E...</t>
  </si>
  <si>
    <t>Redco Internatio...</t>
  </si>
  <si>
    <t>Doha + 2 more</t>
  </si>
  <si>
    <t>Tex Corp.</t>
  </si>
  <si>
    <t>Mangalam Drugs &amp;...</t>
  </si>
  <si>
    <t>Kalyaniwalla &amp; M...</t>
  </si>
  <si>
    <t>Infoplus Technol...</t>
  </si>
  <si>
    <t>Borehamwood + 2 more</t>
  </si>
  <si>
    <t>Dudhsagar Dairy</t>
  </si>
  <si>
    <t>Mehsana + 5 more</t>
  </si>
  <si>
    <t>Rockland Hospita...</t>
  </si>
  <si>
    <t>JSM Corporation</t>
  </si>
  <si>
    <t>Unitech Machines</t>
  </si>
  <si>
    <t>Gurgaon + 8 more</t>
  </si>
  <si>
    <t>Asmacs</t>
  </si>
  <si>
    <t>Ascent Hr</t>
  </si>
  <si>
    <t>Sandhar Componen...</t>
  </si>
  <si>
    <t>Dewar's Garage</t>
  </si>
  <si>
    <t>Sharda Hospital</t>
  </si>
  <si>
    <t>China Steel Corp...</t>
  </si>
  <si>
    <t>Kaohsiung + 3 more</t>
  </si>
  <si>
    <t>Gala Precision E...</t>
  </si>
  <si>
    <t>Thane + 1 more</t>
  </si>
  <si>
    <t>Unison Pharmaceu...</t>
  </si>
  <si>
    <t>Grecian Super Sp...</t>
  </si>
  <si>
    <t>Mohali + 1 more</t>
  </si>
  <si>
    <t>Luxor Internatio...</t>
  </si>
  <si>
    <t>Alacrity Ecommer...</t>
  </si>
  <si>
    <t>Nagpur,Maharashtra</t>
  </si>
  <si>
    <t>Jaya Shree Texti...</t>
  </si>
  <si>
    <t>Hooghly + 3 more</t>
  </si>
  <si>
    <t>Shemford Futuris...</t>
  </si>
  <si>
    <t>Go Colors</t>
  </si>
  <si>
    <t>Sri Sri Ravishan...</t>
  </si>
  <si>
    <t>Aditya Hospital</t>
  </si>
  <si>
    <t>SI Group</t>
  </si>
  <si>
    <t>Schenectady + 9 more</t>
  </si>
  <si>
    <t>B.P. Poddar Hosp...</t>
  </si>
  <si>
    <t>Engineering Proj...</t>
  </si>
  <si>
    <t>NRP Projects</t>
  </si>
  <si>
    <t>Manali Petrochem...</t>
  </si>
  <si>
    <t>Avasa Hotels</t>
  </si>
  <si>
    <t>Hydrabad + 1 more</t>
  </si>
  <si>
    <t>Shrachi Group</t>
  </si>
  <si>
    <t>The Digital Grou...</t>
  </si>
  <si>
    <t>JP Group</t>
  </si>
  <si>
    <t>Hosur + 15 more</t>
  </si>
  <si>
    <t>Flexsin Technolo...</t>
  </si>
  <si>
    <t>NeST Information...</t>
  </si>
  <si>
    <t>Jawad Business G...</t>
  </si>
  <si>
    <t>Manama + 10 more</t>
  </si>
  <si>
    <t>Doosan Babcock</t>
  </si>
  <si>
    <t>Crawley + 7 more</t>
  </si>
  <si>
    <t>Monotech Systems</t>
  </si>
  <si>
    <t>DigiCaptions Ind...</t>
  </si>
  <si>
    <t>Apollo Fiege Int...</t>
  </si>
  <si>
    <t>Insta Exhibition</t>
  </si>
  <si>
    <t>AGROCEL INDUSTRI...</t>
  </si>
  <si>
    <t>Newtech Medical ...</t>
  </si>
  <si>
    <t>Asianlak Health ...</t>
  </si>
  <si>
    <t>Ludhiana + 7 more</t>
  </si>
  <si>
    <t>Utthunga Technol...</t>
  </si>
  <si>
    <t>Rotana Hotels</t>
  </si>
  <si>
    <t>Abu Dhabi + 10 more</t>
  </si>
  <si>
    <t>Vitech Systems A...</t>
  </si>
  <si>
    <t>New York,NY + 1 more</t>
  </si>
  <si>
    <t>RCS Technologies</t>
  </si>
  <si>
    <t>Bengaluru + 12 more</t>
  </si>
  <si>
    <t>Flint Group</t>
  </si>
  <si>
    <t>Luxembourg,Luxembourg + 6 more</t>
  </si>
  <si>
    <t>Astec LifeScienc...</t>
  </si>
  <si>
    <t>Panoli Intermedi...</t>
  </si>
  <si>
    <t>Ramkrishna Care ...</t>
  </si>
  <si>
    <t>Raipur + 6 more</t>
  </si>
  <si>
    <t>Sterling Softwar...</t>
  </si>
  <si>
    <t>Champ Info Softw...</t>
  </si>
  <si>
    <t>Kyocera Document...</t>
  </si>
  <si>
    <t>Osaka + 14 more</t>
  </si>
  <si>
    <t>Precision Seals ...</t>
  </si>
  <si>
    <t>QUALITY EVALUATI...</t>
  </si>
  <si>
    <t>The Energy and R...</t>
  </si>
  <si>
    <t>Aster (India)</t>
  </si>
  <si>
    <t>Jindal ITF</t>
  </si>
  <si>
    <t>Al Basti &amp; Mukth...</t>
  </si>
  <si>
    <t>Dubai</t>
  </si>
  <si>
    <t>ZTT</t>
  </si>
  <si>
    <t>Nantong + 12 more</t>
  </si>
  <si>
    <t>Exel Rubber</t>
  </si>
  <si>
    <t>Sarthee Consulta...</t>
  </si>
  <si>
    <t>Ahmedabad + 13 more</t>
  </si>
  <si>
    <t>Asmitha Microfin...</t>
  </si>
  <si>
    <t>Hyderabad + 27 more</t>
  </si>
  <si>
    <t>Feedback Power O...</t>
  </si>
  <si>
    <t>Clean Science An...</t>
  </si>
  <si>
    <t>Dcmodel Sr. Sec....</t>
  </si>
  <si>
    <t>Panchkula,Haryana + 4 more</t>
  </si>
  <si>
    <t>HMD Global</t>
  </si>
  <si>
    <t>Espoo + 24 more</t>
  </si>
  <si>
    <t>Qbss</t>
  </si>
  <si>
    <t>Mouser Electroni...</t>
  </si>
  <si>
    <t>Mansfield,Texas + 1 more</t>
  </si>
  <si>
    <t>Apollo Home Heal...</t>
  </si>
  <si>
    <t>Garments India</t>
  </si>
  <si>
    <t>Jaipur + 20 more</t>
  </si>
  <si>
    <t>Kriya It</t>
  </si>
  <si>
    <t>Hetero Biopharma</t>
  </si>
  <si>
    <t>Oda Class</t>
  </si>
  <si>
    <t>Bengaluru/Bangalore,Karnataka + 2 more</t>
  </si>
  <si>
    <t>Vertafore</t>
  </si>
  <si>
    <t>Denver,Colorado</t>
  </si>
  <si>
    <t>Wingtech Mobile ...</t>
  </si>
  <si>
    <t>Tirupati + 1 more</t>
  </si>
  <si>
    <t>Ashpra Skills</t>
  </si>
  <si>
    <t>Aashman Foundati...</t>
  </si>
  <si>
    <t>Vertex Global Se...</t>
  </si>
  <si>
    <t>Gurugram,Haryana</t>
  </si>
  <si>
    <t>ITM</t>
  </si>
  <si>
    <t>(62 Reviews)</t>
  </si>
  <si>
    <t>Munich,Bavaria + 22 more</t>
  </si>
  <si>
    <t>Pena4 Tech Solut...</t>
  </si>
  <si>
    <t>Center Valley,Pennsylvania</t>
  </si>
  <si>
    <t>Jindal Stainless...</t>
  </si>
  <si>
    <t>Royal HaskoningD...</t>
  </si>
  <si>
    <t>Amersfoort + 16 more</t>
  </si>
  <si>
    <t>NDS InfoServ</t>
  </si>
  <si>
    <t>Carestream Healt...</t>
  </si>
  <si>
    <t>Jubilant Motorwo...</t>
  </si>
  <si>
    <t>Recaero</t>
  </si>
  <si>
    <t>Verniolle + 1 more</t>
  </si>
  <si>
    <t>Delhi Developmen...</t>
  </si>
  <si>
    <t>Vritti Solutions</t>
  </si>
  <si>
    <t>Chandigarh Disti...</t>
  </si>
  <si>
    <t>Chandigarh + 7 more</t>
  </si>
  <si>
    <t>Highly Electrica...</t>
  </si>
  <si>
    <t>ROI NET Solutio...</t>
  </si>
  <si>
    <t>Contacare Eye Ho...</t>
  </si>
  <si>
    <t>Hush Puppies</t>
  </si>
  <si>
    <t>Remsons Industri...</t>
  </si>
  <si>
    <t>S R Enterprises</t>
  </si>
  <si>
    <t>Tenpath</t>
  </si>
  <si>
    <t>Oak Brook,Illinois</t>
  </si>
  <si>
    <t>Enlist Managemen...</t>
  </si>
  <si>
    <t>Sigachi Industri...</t>
  </si>
  <si>
    <t>VOLTECH O AND M ...</t>
  </si>
  <si>
    <t>Bundy India</t>
  </si>
  <si>
    <t>Suryalakshmi Cot...</t>
  </si>
  <si>
    <t>Machino Polymers</t>
  </si>
  <si>
    <t>Eon Electric</t>
  </si>
  <si>
    <t>Pran Beverages I...</t>
  </si>
  <si>
    <t>Dhaka + 16 more</t>
  </si>
  <si>
    <t>PETROJET</t>
  </si>
  <si>
    <t>Cairo + 10 more</t>
  </si>
  <si>
    <t>M.B.A Consulting...</t>
  </si>
  <si>
    <t>Valued Epistemic...</t>
  </si>
  <si>
    <t>Fabtech Technolo...</t>
  </si>
  <si>
    <t>Amol Pharmaceuti...</t>
  </si>
  <si>
    <t>North Brunswick + 1 more</t>
  </si>
  <si>
    <t>GreenPoint Globa...</t>
  </si>
  <si>
    <t>Rye + 1 more</t>
  </si>
  <si>
    <t>Isagro (Asia) Ag...</t>
  </si>
  <si>
    <t>Milan,Milan + 15 more</t>
  </si>
  <si>
    <t>Accord Software ...</t>
  </si>
  <si>
    <t>Acma Computers</t>
  </si>
  <si>
    <t>Kotak Mahindra G...</t>
  </si>
  <si>
    <t>SHOP CJ Network</t>
  </si>
  <si>
    <t>Hindustan Steelw...</t>
  </si>
  <si>
    <t>Rathi Transpower</t>
  </si>
  <si>
    <t>ALEC</t>
  </si>
  <si>
    <t>LUK INDIA</t>
  </si>
  <si>
    <t>Fitchburg + 3 more</t>
  </si>
  <si>
    <t>Gyansys Infotech</t>
  </si>
  <si>
    <t>Carmel + 3 more</t>
  </si>
  <si>
    <t>Bharat Hotels</t>
  </si>
  <si>
    <t>SQS Infosystems</t>
  </si>
  <si>
    <t>Cologne + 1 more</t>
  </si>
  <si>
    <t>InterGlobe Enter...</t>
  </si>
  <si>
    <t>Saveetha Univers...</t>
  </si>
  <si>
    <t>Mani Group</t>
  </si>
  <si>
    <t>Hindustan Motors</t>
  </si>
  <si>
    <t>Comnet Solutions</t>
  </si>
  <si>
    <t>Macurex Sensors</t>
  </si>
  <si>
    <t>Kirloskar Ebara ...</t>
  </si>
  <si>
    <t>Irvine Infocom</t>
  </si>
  <si>
    <t>Just Buy Live En...</t>
  </si>
  <si>
    <t>JUD Cement</t>
  </si>
  <si>
    <t>Guwahati + 1 more</t>
  </si>
  <si>
    <t>B New Mobiles</t>
  </si>
  <si>
    <t>Sud Chemie</t>
  </si>
  <si>
    <t>Rain Cii Carbon ...</t>
  </si>
  <si>
    <t>Visakhapatnam + 2 more</t>
  </si>
  <si>
    <t>Simeio Solutions</t>
  </si>
  <si>
    <t>Rohilkhand Medic...</t>
  </si>
  <si>
    <t>Bareilly + 4 more</t>
  </si>
  <si>
    <t>Farmson Pharmace...</t>
  </si>
  <si>
    <t>Daramic Battery ...</t>
  </si>
  <si>
    <t>Charlotte + 5 more</t>
  </si>
  <si>
    <t>Veoneer India</t>
  </si>
  <si>
    <t>SDP &amp; Associates...</t>
  </si>
  <si>
    <t>Guardian Healthc...</t>
  </si>
  <si>
    <t>Kiran Udyog Auto...</t>
  </si>
  <si>
    <t>Mindtree Solutio...</t>
  </si>
  <si>
    <t>Delhi + 6 more</t>
  </si>
  <si>
    <t>OVT India</t>
  </si>
  <si>
    <t>RGBSI</t>
  </si>
  <si>
    <t>Troy,Michigan + 4 more</t>
  </si>
  <si>
    <t>Euronet Global D...</t>
  </si>
  <si>
    <t>Leawood,Kansas + 7 more</t>
  </si>
  <si>
    <t>Trinity Touch</t>
  </si>
  <si>
    <t>Mars</t>
  </si>
  <si>
    <t>McLean + 15 more</t>
  </si>
  <si>
    <t>Thrillophilia</t>
  </si>
  <si>
    <t>(61 Reviews)</t>
  </si>
  <si>
    <t>Golden Tulip Cha...</t>
  </si>
  <si>
    <t>Puteaux + 14 more</t>
  </si>
  <si>
    <t>SSM InfoTech Sol...</t>
  </si>
  <si>
    <t>Surat,Gujarat + 5 more</t>
  </si>
  <si>
    <t>Liberty Oil Mill...</t>
  </si>
  <si>
    <t>Acuvate Software</t>
  </si>
  <si>
    <t>Slough + 2 more</t>
  </si>
  <si>
    <t>Element14</t>
  </si>
  <si>
    <t>Singapore,Singapore + 5 more</t>
  </si>
  <si>
    <t>Sun N Sand</t>
  </si>
  <si>
    <t>Curatio Healthca...</t>
  </si>
  <si>
    <t>Nucsoft</t>
  </si>
  <si>
    <t>Lansum Propertie...</t>
  </si>
  <si>
    <t>The Art of Livin...</t>
  </si>
  <si>
    <t>Indian Agricultu...</t>
  </si>
  <si>
    <t>Information Serv...</t>
  </si>
  <si>
    <t>Stamford,Connecticut + 3 more</t>
  </si>
  <si>
    <t>Sitec Labs</t>
  </si>
  <si>
    <t>Minda Silca Engi...</t>
  </si>
  <si>
    <t>Greater Noida + 2 more</t>
  </si>
  <si>
    <t>NIFA Infocomp Se...</t>
  </si>
  <si>
    <t>Aster Teleservic...</t>
  </si>
  <si>
    <t>Snap-on Business...</t>
  </si>
  <si>
    <t>Richfield,Ohio + 3 more</t>
  </si>
  <si>
    <t>CBSE</t>
  </si>
  <si>
    <t>Delhi + 31 more</t>
  </si>
  <si>
    <t>Swastik Infra-lo...</t>
  </si>
  <si>
    <t>Prabha Industrie...</t>
  </si>
  <si>
    <t>Rana Motors</t>
  </si>
  <si>
    <t>Associated Power...</t>
  </si>
  <si>
    <t>Vadodara + 11 more</t>
  </si>
  <si>
    <t>Anchor Offshore ...</t>
  </si>
  <si>
    <t>PP Merchandising...</t>
  </si>
  <si>
    <t>Forbes Facility ...</t>
  </si>
  <si>
    <t>LGB Forge</t>
  </si>
  <si>
    <t>Srijan Realty</t>
  </si>
  <si>
    <t>Joister Infomedi...</t>
  </si>
  <si>
    <t>BBNL</t>
  </si>
  <si>
    <t>Reliance Lifesty...</t>
  </si>
  <si>
    <t>Bombay,maharashtra + 16 more</t>
  </si>
  <si>
    <t>Junglee Games</t>
  </si>
  <si>
    <t>Gokul Agro Resou...</t>
  </si>
  <si>
    <t>Oil Field Instru...</t>
  </si>
  <si>
    <t>An Pharmaceutica...</t>
  </si>
  <si>
    <t>6D Technologies</t>
  </si>
  <si>
    <t>Adhikar Microfin...</t>
  </si>
  <si>
    <t>DEVU TOOLS</t>
  </si>
  <si>
    <t>TUV Rheinland Gr...</t>
  </si>
  <si>
    <t>Cologne + 18 more</t>
  </si>
  <si>
    <t>Sac Engine Compo...</t>
  </si>
  <si>
    <t>Imperial Electri...</t>
  </si>
  <si>
    <t>Seva Automotive</t>
  </si>
  <si>
    <t>Nasik + 3 more</t>
  </si>
  <si>
    <t>FMI Automotive C...</t>
  </si>
  <si>
    <t>Winsome Textile ...</t>
  </si>
  <si>
    <t>Mangalore Chemic...</t>
  </si>
  <si>
    <t>SKYMAP PHARMACEU...</t>
  </si>
  <si>
    <t>Rakshit Drugs</t>
  </si>
  <si>
    <t>Woodlands Multis...</t>
  </si>
  <si>
    <t>Kalpa Electrikal</t>
  </si>
  <si>
    <t>TeraSoftware</t>
  </si>
  <si>
    <t>Wadhokar</t>
  </si>
  <si>
    <t>Zebra Technologi...</t>
  </si>
  <si>
    <t>Lincolnshire,Illinois + 6 more</t>
  </si>
  <si>
    <t>Apex Auto</t>
  </si>
  <si>
    <t>Jamshedpur + 8 more</t>
  </si>
  <si>
    <t>Groz - Beckert A...</t>
  </si>
  <si>
    <t>Albstadt + 5 more</t>
  </si>
  <si>
    <t>Asit C Mehta Inv...</t>
  </si>
  <si>
    <t>Panzer Technolog...</t>
  </si>
  <si>
    <t>Webguru Infosyst...</t>
  </si>
  <si>
    <t>Morpheus Human C...</t>
  </si>
  <si>
    <t>Blue Rose Techno...</t>
  </si>
  <si>
    <t>Miami,Florida + 7 more</t>
  </si>
  <si>
    <t>VaaaN Infra</t>
  </si>
  <si>
    <t>Faridabad,Haryana + 7 more</t>
  </si>
  <si>
    <t>Sharayu Toyota</t>
  </si>
  <si>
    <t>BPO Systems</t>
  </si>
  <si>
    <t>Walnut Creek,California + 23 more</t>
  </si>
  <si>
    <t>Ray Business Tec...</t>
  </si>
  <si>
    <t>SMERA Ratings</t>
  </si>
  <si>
    <t>VAP Technology</t>
  </si>
  <si>
    <t>Sanathan Textile...</t>
  </si>
  <si>
    <t>Concept Pharmace...</t>
  </si>
  <si>
    <t>Kamal Fincap</t>
  </si>
  <si>
    <t>Kota + 25 more</t>
  </si>
  <si>
    <t>Chelsea Mills LL...</t>
  </si>
  <si>
    <t>bgr Mining infra...</t>
  </si>
  <si>
    <t>Saya homes</t>
  </si>
  <si>
    <t>Ghaziabad + 2 more</t>
  </si>
  <si>
    <t>S10 Healthcare S...</t>
  </si>
  <si>
    <t>Alpha Maier</t>
  </si>
  <si>
    <t>Robo Silicon</t>
  </si>
  <si>
    <t>Shinhan Bank</t>
  </si>
  <si>
    <t>Seoul,Jung-gu + 7 more</t>
  </si>
  <si>
    <t>Saffron Lifestyl...</t>
  </si>
  <si>
    <t>Modern Public Sc...</t>
  </si>
  <si>
    <t>Faridabad + 18 more</t>
  </si>
  <si>
    <t>Comed Chemicals</t>
  </si>
  <si>
    <t>Slate The School</t>
  </si>
  <si>
    <t>Capital Business...</t>
  </si>
  <si>
    <t>EMSON GEARS</t>
  </si>
  <si>
    <t>Ludhiana + 1 more</t>
  </si>
  <si>
    <t>Seaways Shipping...</t>
  </si>
  <si>
    <t>Hi-Tech Arai</t>
  </si>
  <si>
    <t>Madurai + 6 more</t>
  </si>
  <si>
    <t>Ashwini Hospital</t>
  </si>
  <si>
    <t>Cuttack + 11 more</t>
  </si>
  <si>
    <t>Unique Builders</t>
  </si>
  <si>
    <t>LinkedIn</t>
  </si>
  <si>
    <t>Sunnyvale,California + 2 more</t>
  </si>
  <si>
    <t>ServiceNow</t>
  </si>
  <si>
    <t>Santa Clara + 5 more</t>
  </si>
  <si>
    <t>V2soft</t>
  </si>
  <si>
    <t>Bloomfield Hills,Michigan + 2 more</t>
  </si>
  <si>
    <t>Vengai Software ...</t>
  </si>
  <si>
    <t>Aero Club-Woodla...</t>
  </si>
  <si>
    <t>Capstone Securit...</t>
  </si>
  <si>
    <t>VGM Consultants</t>
  </si>
  <si>
    <t>K K Construction</t>
  </si>
  <si>
    <t>Noida + 19 more</t>
  </si>
  <si>
    <t>L&amp;T Power Develo...</t>
  </si>
  <si>
    <t>Solarig Gensol U...</t>
  </si>
  <si>
    <t>Trn Energy</t>
  </si>
  <si>
    <t>HR Food Processi...</t>
  </si>
  <si>
    <t>Ranchi + 7 more</t>
  </si>
  <si>
    <t>Oerlikon Balzers</t>
  </si>
  <si>
    <t>Ecos (india), Mo...</t>
  </si>
  <si>
    <t>EC-Mobility</t>
  </si>
  <si>
    <t>Haribhakti &amp; Co....</t>
  </si>
  <si>
    <t>Zeiss Pharma</t>
  </si>
  <si>
    <t>Baddi + 6 more</t>
  </si>
  <si>
    <t>ITELLIGENCE INDI...</t>
  </si>
  <si>
    <t>Bielefeld + 4 more</t>
  </si>
  <si>
    <t>Amoda Group of I...</t>
  </si>
  <si>
    <t>Auraine Botanica...</t>
  </si>
  <si>
    <t>KÃ¤rcher Cleaning...</t>
  </si>
  <si>
    <t>Winnenden + 17 more</t>
  </si>
  <si>
    <t>Ekeeda</t>
  </si>
  <si>
    <t>Father Muller Me...</t>
  </si>
  <si>
    <t>Mangaluru + 1 more</t>
  </si>
  <si>
    <t>Coherent Market ...</t>
  </si>
  <si>
    <t>Seattle,Washington</t>
  </si>
  <si>
    <t>Emeritus Institu...</t>
  </si>
  <si>
    <t>Singapore,Singapore + 1 more</t>
  </si>
  <si>
    <t>Freelancer.com</t>
  </si>
  <si>
    <t>Ashima Group</t>
  </si>
  <si>
    <t>GUS Education</t>
  </si>
  <si>
    <t>Successive Techn...</t>
  </si>
  <si>
    <t>Accentuate Busin...</t>
  </si>
  <si>
    <t>SACHA Engineerin...</t>
  </si>
  <si>
    <t>Gersthofen,Bavaria + 4 more</t>
  </si>
  <si>
    <t>Floating Numbers...</t>
  </si>
  <si>
    <t>Capri Global Hou...</t>
  </si>
  <si>
    <t>WovVTech</t>
  </si>
  <si>
    <t>7Search PPC</t>
  </si>
  <si>
    <t>29079 Whitegate Highland,CA 92346 + 5 more</t>
  </si>
  <si>
    <t>Wood PLC</t>
  </si>
  <si>
    <t>INFOCRUNCH ANALY...</t>
  </si>
  <si>
    <t>SATTRIX Informat...</t>
  </si>
  <si>
    <t>BCITS</t>
  </si>
  <si>
    <t>ASSA ABLOY</t>
  </si>
  <si>
    <t>Stockholm,Stockholm County + 13 more</t>
  </si>
  <si>
    <t>U K Paints</t>
  </si>
  <si>
    <t>State Street Ban...</t>
  </si>
  <si>
    <t>Boston + 8 more</t>
  </si>
  <si>
    <t>TVS Sreechakra L...</t>
  </si>
  <si>
    <t>Chiripal Group</t>
  </si>
  <si>
    <t>DiGiSPICE</t>
  </si>
  <si>
    <t>Electronic Arts</t>
  </si>
  <si>
    <t>Redwood City</t>
  </si>
  <si>
    <t>Equifax</t>
  </si>
  <si>
    <t>Atlanta,Georgia + 5 more</t>
  </si>
  <si>
    <t>3DPLM Software S...</t>
  </si>
  <si>
    <t>(60 Reviews)</t>
  </si>
  <si>
    <t>Dhruv Globals</t>
  </si>
  <si>
    <t>Intec Capital</t>
  </si>
  <si>
    <t>Ardom Telecom</t>
  </si>
  <si>
    <t>VST Motors</t>
  </si>
  <si>
    <t>Web Spiders</t>
  </si>
  <si>
    <t>Combined Group C...</t>
  </si>
  <si>
    <t>Ardiya + 4 more</t>
  </si>
  <si>
    <t>Construction Gro...</t>
  </si>
  <si>
    <t>MSG Global Solut...</t>
  </si>
  <si>
    <t>Regensdorf,Zurich + 1 more</t>
  </si>
  <si>
    <t>PCS-Global</t>
  </si>
  <si>
    <t>Nxtra Data</t>
  </si>
  <si>
    <t>MyGlamm</t>
  </si>
  <si>
    <t>Funfirst Global ...</t>
  </si>
  <si>
    <t>Alufit India</t>
  </si>
  <si>
    <t>UCC</t>
  </si>
  <si>
    <t>Lusail + 10 more</t>
  </si>
  <si>
    <t>ETA General</t>
  </si>
  <si>
    <t>Hotel The Royal ...</t>
  </si>
  <si>
    <t>Shine</t>
  </si>
  <si>
    <t>TDI Internationa...</t>
  </si>
  <si>
    <t>ICRI</t>
  </si>
  <si>
    <t>Government of Ha...</t>
  </si>
  <si>
    <t>Chandigarh + 18 more</t>
  </si>
  <si>
    <t>Infocus Technolo...</t>
  </si>
  <si>
    <t>Forza Medi</t>
  </si>
  <si>
    <t>Polyplastics</t>
  </si>
  <si>
    <t>Ori-Plast</t>
  </si>
  <si>
    <t>KARL STORZ</t>
  </si>
  <si>
    <t>Tuttlingen + 12 more</t>
  </si>
  <si>
    <t>Awfis</t>
  </si>
  <si>
    <t>Utkal Automobile...</t>
  </si>
  <si>
    <t>Bhubaneswar + 5 more</t>
  </si>
  <si>
    <t>Idexcel Technolo...</t>
  </si>
  <si>
    <t>Herndon,Virginia + 3 more</t>
  </si>
  <si>
    <t>Captain Tractors</t>
  </si>
  <si>
    <t>Rajkot + 9 more</t>
  </si>
  <si>
    <t>Kruger Ventilati...</t>
  </si>
  <si>
    <t>Singapore + 7 more</t>
  </si>
  <si>
    <t>Avance Consultin...</t>
  </si>
  <si>
    <t>Somerset,NJ + 1 more</t>
  </si>
  <si>
    <t>JCBL</t>
  </si>
  <si>
    <t>ESDEE PAINTS</t>
  </si>
  <si>
    <t>Garuda Polyflex ...</t>
  </si>
  <si>
    <t>Bandhan Financia...</t>
  </si>
  <si>
    <t>Agriculture Insu...</t>
  </si>
  <si>
    <t>Lotus Labs</t>
  </si>
  <si>
    <t>GILLANDERS ARBUT...</t>
  </si>
  <si>
    <t>Toyota Boshoku A...</t>
  </si>
  <si>
    <t>Kariya City + 6 more</t>
  </si>
  <si>
    <t>Derewala Jewelle...</t>
  </si>
  <si>
    <t>Jaipur</t>
  </si>
  <si>
    <t>SeedWorks Intern...</t>
  </si>
  <si>
    <t>Hyderabad,Telangana + 20 more</t>
  </si>
  <si>
    <t>BD</t>
  </si>
  <si>
    <t>Franklin Lakes,New Jersey + 10 more</t>
  </si>
  <si>
    <t>Canam Consultant...</t>
  </si>
  <si>
    <t>Chandigarh + 14 more</t>
  </si>
  <si>
    <t>Hindustan Dorr O...</t>
  </si>
  <si>
    <t>Reinforced Earth</t>
  </si>
  <si>
    <t>Rueil-Malmaison + 7 more</t>
  </si>
  <si>
    <t>Secure Parking S...</t>
  </si>
  <si>
    <t>IANT</t>
  </si>
  <si>
    <t>Vadodara + 24 more</t>
  </si>
  <si>
    <t>Lifeline Hospita...</t>
  </si>
  <si>
    <t>Ceragem</t>
  </si>
  <si>
    <t>Los Angeles + 18 more</t>
  </si>
  <si>
    <t>Omnex</t>
  </si>
  <si>
    <t>Ann Arbor,Michigan + 4 more</t>
  </si>
  <si>
    <t>Sunrise Hospital</t>
  </si>
  <si>
    <t>ATUL MOTORS</t>
  </si>
  <si>
    <t>Jamnagar + 3 more</t>
  </si>
  <si>
    <t>Vardhman Acrylic...</t>
  </si>
  <si>
    <t>Bharuch,Gujarat + 5 more</t>
  </si>
  <si>
    <t>Rachna Sagar</t>
  </si>
  <si>
    <t>Blue Consulting</t>
  </si>
  <si>
    <t>SJS Enterprises</t>
  </si>
  <si>
    <t>Ognibene India</t>
  </si>
  <si>
    <t>Reggio Emilia + 2 more</t>
  </si>
  <si>
    <t>Oasis Resource M...</t>
  </si>
  <si>
    <t>Icl Fincorp</t>
  </si>
  <si>
    <t>Thrissur/Trichur,Kerala + 12 more</t>
  </si>
  <si>
    <t>New Saraswati Ho...</t>
  </si>
  <si>
    <t>Fragomen Immigra...</t>
  </si>
  <si>
    <t>Punjab Kesari</t>
  </si>
  <si>
    <t>Events / Live Entertainment</t>
  </si>
  <si>
    <t>Al Ansari Tradin...</t>
  </si>
  <si>
    <t>Greendot Health ...</t>
  </si>
  <si>
    <t>Rapid Global Bus...</t>
  </si>
  <si>
    <t>Troy + 4 more</t>
  </si>
  <si>
    <t>Shotformats Digi...</t>
  </si>
  <si>
    <t>Assam down town ...</t>
  </si>
  <si>
    <t>Guwahati,Assam</t>
  </si>
  <si>
    <t>Mitel</t>
  </si>
  <si>
    <t>Kanata,Ontario + 2 more</t>
  </si>
  <si>
    <t>Kuber Enterprise...</t>
  </si>
  <si>
    <t>Kochi,Kerala + 5 more</t>
  </si>
  <si>
    <t>Oremus Corporate...</t>
  </si>
  <si>
    <t>Allena Auto Indu...</t>
  </si>
  <si>
    <t>Mohali + 3 more</t>
  </si>
  <si>
    <t>Rishita Develope...</t>
  </si>
  <si>
    <t>Lucknow + 1 more</t>
  </si>
  <si>
    <t>Al Muzain</t>
  </si>
  <si>
    <t>Al Jubail + 4 more</t>
  </si>
  <si>
    <t>Sky Automobiles</t>
  </si>
  <si>
    <t>Raipur + 4 more</t>
  </si>
  <si>
    <t>Vestian Global W...</t>
  </si>
  <si>
    <t>Toppan Merrill T...</t>
  </si>
  <si>
    <t>New York,New York</t>
  </si>
  <si>
    <t>Ocrolus East</t>
  </si>
  <si>
    <t>Smartchem Techno...</t>
  </si>
  <si>
    <t>DST Systems</t>
  </si>
  <si>
    <t>Windsor,Connecticut + 4 more</t>
  </si>
  <si>
    <t>FONTY Supply Cha...</t>
  </si>
  <si>
    <t>Mandideep + 4 more</t>
  </si>
  <si>
    <t>JAAC TECHNO SERV...</t>
  </si>
  <si>
    <t>Vadodara + 8 more</t>
  </si>
  <si>
    <t>Propshop</t>
  </si>
  <si>
    <t>Vserve Ebusiness...</t>
  </si>
  <si>
    <t>Promaestro Techs...</t>
  </si>
  <si>
    <t>FINNEW SOLUTIONS</t>
  </si>
  <si>
    <t>U C S K M Public...</t>
  </si>
  <si>
    <t>Tvs Brakes India...</t>
  </si>
  <si>
    <t>Ranipet + 9 more</t>
  </si>
  <si>
    <t>Aditya Birla Ins...</t>
  </si>
  <si>
    <t>Veraval + 16 more</t>
  </si>
  <si>
    <t>Desnor Destinati...</t>
  </si>
  <si>
    <t>Herbalife</t>
  </si>
  <si>
    <t>Los Angeles,California + 20 more</t>
  </si>
  <si>
    <t>Fortius Technolo...</t>
  </si>
  <si>
    <t>Legato Health T...</t>
  </si>
  <si>
    <t>East Wind Footwe...</t>
  </si>
  <si>
    <t>Cheyyar + 2 more</t>
  </si>
  <si>
    <t>Kovai.co</t>
  </si>
  <si>
    <t>Sidcup,England</t>
  </si>
  <si>
    <t>Ola cars</t>
  </si>
  <si>
    <t>Guwahati + 19 more</t>
  </si>
  <si>
    <t>Aapna Infotech</t>
  </si>
  <si>
    <t>Delhi/NCR,New Delhi + 1 more</t>
  </si>
  <si>
    <t>Excell Autovista</t>
  </si>
  <si>
    <t>Stallion Group</t>
  </si>
  <si>
    <t>Via.com</t>
  </si>
  <si>
    <t>Metro One Operat...</t>
  </si>
  <si>
    <t>(59 Reviews)</t>
  </si>
  <si>
    <t>Pradot Technolog...</t>
  </si>
  <si>
    <t>Indianapolis,Indiana + 2 more</t>
  </si>
  <si>
    <t>Interactive Aven...</t>
  </si>
  <si>
    <t>Relevance Lab</t>
  </si>
  <si>
    <t>Integral Univers...</t>
  </si>
  <si>
    <t>Lucknow + 3 more</t>
  </si>
  <si>
    <t>Lexus Motors</t>
  </si>
  <si>
    <t>Tbs India Telema...</t>
  </si>
  <si>
    <t>Tufropes</t>
  </si>
  <si>
    <t>Magnaquest Techn...</t>
  </si>
  <si>
    <t>Oriental Rubber ...</t>
  </si>
  <si>
    <t>Run Service Info...</t>
  </si>
  <si>
    <t>Hpcl Biofuels</t>
  </si>
  <si>
    <t>Patna + 10 more</t>
  </si>
  <si>
    <t>Ambica Steels</t>
  </si>
  <si>
    <t>MPOnline</t>
  </si>
  <si>
    <t>Bhopal + 6 more</t>
  </si>
  <si>
    <t>Connectwell Indu...</t>
  </si>
  <si>
    <t>Dombivli + 9 more</t>
  </si>
  <si>
    <t>Supreme Petroche...</t>
  </si>
  <si>
    <t>LandCraft Develo...</t>
  </si>
  <si>
    <t>Ghaziabad,Uttar Pradesh</t>
  </si>
  <si>
    <t>Vidal Health Ins...</t>
  </si>
  <si>
    <t>FIL Industries</t>
  </si>
  <si>
    <t>Valecha Engineer...</t>
  </si>
  <si>
    <t>Lanco Solar Ener...</t>
  </si>
  <si>
    <t>Bhagwan Mahaveer...</t>
  </si>
  <si>
    <t>St. Paul's Schoo...</t>
  </si>
  <si>
    <t>HazÄrÄ«bÄg,jharkhand + 22 more</t>
  </si>
  <si>
    <t>Tekshapers Softw...</t>
  </si>
  <si>
    <t>Guru Nanak Auto ...</t>
  </si>
  <si>
    <t>Jamalpur + 1 more</t>
  </si>
  <si>
    <t>Oswal Woollen Mi...</t>
  </si>
  <si>
    <t>Ludhiana + 5 more</t>
  </si>
  <si>
    <t>Willis Processin...</t>
  </si>
  <si>
    <t>Fujikura Automot...</t>
  </si>
  <si>
    <t>Koto-ku</t>
  </si>
  <si>
    <t>Formula Group</t>
  </si>
  <si>
    <t>Ashtech  INDIA</t>
  </si>
  <si>
    <t>Anmol Feeds</t>
  </si>
  <si>
    <t>ObjectWin Techno...</t>
  </si>
  <si>
    <t>Andhra Petrochem...</t>
  </si>
  <si>
    <t>Tanuku + 1 more</t>
  </si>
  <si>
    <t>Harsha Abakus So...</t>
  </si>
  <si>
    <t>Isha Foundation</t>
  </si>
  <si>
    <t>Aditya Auto Prod...</t>
  </si>
  <si>
    <t>Tokai Rika Minda</t>
  </si>
  <si>
    <t>Oguchi + 4 more</t>
  </si>
  <si>
    <t>Matrix Media Sol...</t>
  </si>
  <si>
    <t>Wizertech Inform...</t>
  </si>
  <si>
    <t>Ssnr Projects.pv...</t>
  </si>
  <si>
    <t>Visakhapatnam/Vizag,Andhra Pradesh + 8 more</t>
  </si>
  <si>
    <t>Keya Foods Inter...</t>
  </si>
  <si>
    <t>Marsh India Insu...</t>
  </si>
  <si>
    <t>New York City,New York + 9 more</t>
  </si>
  <si>
    <t>The Kothari Whee...</t>
  </si>
  <si>
    <t>Ecolog Internati...</t>
  </si>
  <si>
    <t>DÃ¼sseldorf + 1 more</t>
  </si>
  <si>
    <t>FEV</t>
  </si>
  <si>
    <t>Aachen + 2 more</t>
  </si>
  <si>
    <t>Omega</t>
  </si>
  <si>
    <t>Sofia + 15 more</t>
  </si>
  <si>
    <t>THE Gate Academy</t>
  </si>
  <si>
    <t>Future Market In...</t>
  </si>
  <si>
    <t>Jumeirah Lakes Towers,Dubai</t>
  </si>
  <si>
    <t>Itron</t>
  </si>
  <si>
    <t>Liberty Lake + 6 more</t>
  </si>
  <si>
    <t>Emtec</t>
  </si>
  <si>
    <t>Jacksonville,Florida + 1 more</t>
  </si>
  <si>
    <t>Naiknavare Devel...</t>
  </si>
  <si>
    <t>Kovair Software</t>
  </si>
  <si>
    <t>San Ramon,California + 1 more</t>
  </si>
  <si>
    <t>Shah Alloys</t>
  </si>
  <si>
    <t>Model Infra Corp...</t>
  </si>
  <si>
    <t>Acharya Institut...</t>
  </si>
  <si>
    <t>Phi Seeds</t>
  </si>
  <si>
    <t>Onegene</t>
  </si>
  <si>
    <t>Damas Jewellery</t>
  </si>
  <si>
    <t>R K Marbles</t>
  </si>
  <si>
    <t>Kishangarh + 13 more</t>
  </si>
  <si>
    <t>Citizens Hospita...</t>
  </si>
  <si>
    <t>Solverminds Solu...</t>
  </si>
  <si>
    <t>Panasonic Applia...</t>
  </si>
  <si>
    <t>Gurgaon/Gurugram + 24 more</t>
  </si>
  <si>
    <t>Elcomponics Sale...</t>
  </si>
  <si>
    <t>AFour Technologi...</t>
  </si>
  <si>
    <t>Skilrock Technol...</t>
  </si>
  <si>
    <t>Atom Technologie...</t>
  </si>
  <si>
    <t>Anupam Industrie...</t>
  </si>
  <si>
    <t>Anand + 7 more</t>
  </si>
  <si>
    <t>Openview Technol...</t>
  </si>
  <si>
    <t>Vector India</t>
  </si>
  <si>
    <t>Tucson,Arizona + 2 more</t>
  </si>
  <si>
    <t>Schiller Healthc...</t>
  </si>
  <si>
    <t>Volante Technolo...</t>
  </si>
  <si>
    <t>AbsolutData</t>
  </si>
  <si>
    <t>Alameda + 3 more</t>
  </si>
  <si>
    <t>Cambridge Univer...</t>
  </si>
  <si>
    <t>Cambridge + 10 more</t>
  </si>
  <si>
    <t>488 years old</t>
  </si>
  <si>
    <t>Powermech Engine...</t>
  </si>
  <si>
    <t>Shree Bharat Int...</t>
  </si>
  <si>
    <t>Flytxt Mobile So...</t>
  </si>
  <si>
    <t>Nieuwegein + 4 more</t>
  </si>
  <si>
    <t>S.H. Kelkar &amp; Co...</t>
  </si>
  <si>
    <t>Mangalore Refine...</t>
  </si>
  <si>
    <t>Mangaluru/Mangalore,Karnataka + 4 more</t>
  </si>
  <si>
    <t>Isgec Hitachi Zo...</t>
  </si>
  <si>
    <t>Dahej + 4 more</t>
  </si>
  <si>
    <t>Aarav Software S...</t>
  </si>
  <si>
    <t>Malad + 3 more</t>
  </si>
  <si>
    <t>TONI&amp;GUY</t>
  </si>
  <si>
    <t>Biltech Building...</t>
  </si>
  <si>
    <t>Encore Healthcar...</t>
  </si>
  <si>
    <t>S &amp; T Engineers ...</t>
  </si>
  <si>
    <t>Coimbatore,Tamil Nadu + 9 more</t>
  </si>
  <si>
    <t>Gsrtc</t>
  </si>
  <si>
    <t>Fresa Technologi...</t>
  </si>
  <si>
    <t>TPI Composites</t>
  </si>
  <si>
    <t>Scottsdale,Arizona + 2 more</t>
  </si>
  <si>
    <t>D-VoiS Communica...</t>
  </si>
  <si>
    <t>B5 Plus</t>
  </si>
  <si>
    <t>Tema + 3 more</t>
  </si>
  <si>
    <t>Vikudha Overseas...</t>
  </si>
  <si>
    <t>Hong Kong</t>
  </si>
  <si>
    <t>De Lage Landen F...</t>
  </si>
  <si>
    <t>Eindhoven + 18 more</t>
  </si>
  <si>
    <t>FiberHome</t>
  </si>
  <si>
    <t>Wuhan + 7 more</t>
  </si>
  <si>
    <t>Delval Flow Cont...</t>
  </si>
  <si>
    <t>Louisiana + 5 more</t>
  </si>
  <si>
    <t>Uber eats</t>
  </si>
  <si>
    <t>San Francisco,California + 19 more</t>
  </si>
  <si>
    <t>Reliance Infocom...</t>
  </si>
  <si>
    <t>Vivo Life Scienc...</t>
  </si>
  <si>
    <t>Secunderabad + 9 more</t>
  </si>
  <si>
    <t>South India Kris...</t>
  </si>
  <si>
    <t>Sekhani Industri...</t>
  </si>
  <si>
    <t>Ahmedabad + 14 more</t>
  </si>
  <si>
    <t>Academic World S...</t>
  </si>
  <si>
    <t>Nina Percept</t>
  </si>
  <si>
    <t>Girnarsoft Autom...</t>
  </si>
  <si>
    <t>Gurgaon/Gurugram + 17 more</t>
  </si>
  <si>
    <t>Airproducts</t>
  </si>
  <si>
    <t>Trexlertown,PA + 2 more</t>
  </si>
  <si>
    <t>BeatO</t>
  </si>
  <si>
    <t>Sri Sai Power an...</t>
  </si>
  <si>
    <t>Tiruchirappalli + 9 more</t>
  </si>
  <si>
    <t>Azentio</t>
  </si>
  <si>
    <t>H &amp; R Johnson (I...</t>
  </si>
  <si>
    <t>Entero Healthcar...</t>
  </si>
  <si>
    <t>Denso Haryana Pr...</t>
  </si>
  <si>
    <t>Manesar + 4 more</t>
  </si>
  <si>
    <t>ACCE GLOBAL SOFT...</t>
  </si>
  <si>
    <t>QR Crypher</t>
  </si>
  <si>
    <t>Tiruchirappalli,Tamil Nadu</t>
  </si>
  <si>
    <t>DELLA LEADERS CL...</t>
  </si>
  <si>
    <t>DotPe</t>
  </si>
  <si>
    <t>1K Kirana Bazaar</t>
  </si>
  <si>
    <t>Gurgaon,Haryana + 9 more</t>
  </si>
  <si>
    <t>Lennox India Tec...</t>
  </si>
  <si>
    <t>Bluefield Techno...</t>
  </si>
  <si>
    <t>TVS Next</t>
  </si>
  <si>
    <t>Fynd</t>
  </si>
  <si>
    <t>Indovision Servi...</t>
  </si>
  <si>
    <t>Gopalan Enterpri...</t>
  </si>
  <si>
    <t>KRIBHCO Fertiliz...</t>
  </si>
  <si>
    <t>(58 Reviews)</t>
  </si>
  <si>
    <t>KTM</t>
  </si>
  <si>
    <t>Mattighofen + 30 more</t>
  </si>
  <si>
    <t>DDF Consultants</t>
  </si>
  <si>
    <t>NTT DATA FA Insu...</t>
  </si>
  <si>
    <t>Zillion Infrapro...</t>
  </si>
  <si>
    <t>Simplex Castings</t>
  </si>
  <si>
    <t>Oriental Consult...</t>
  </si>
  <si>
    <t>Lucknow,Uttar Pradesh + 12 more</t>
  </si>
  <si>
    <t>Orient Abrasives</t>
  </si>
  <si>
    <t>UTL Technologies</t>
  </si>
  <si>
    <t>Epic Research</t>
  </si>
  <si>
    <t>Presto Stantest</t>
  </si>
  <si>
    <t>Faridabad + 5 more</t>
  </si>
  <si>
    <t>REVA University</t>
  </si>
  <si>
    <t>Ducima Analytics</t>
  </si>
  <si>
    <t>Timezone Enterta...</t>
  </si>
  <si>
    <t>Perth + 14 more</t>
  </si>
  <si>
    <t>Clove Technologi...</t>
  </si>
  <si>
    <t>JBJ TECHNOLOGIES</t>
  </si>
  <si>
    <t>Greater Noida</t>
  </si>
  <si>
    <t>Listenlights</t>
  </si>
  <si>
    <t>Export Trading g...</t>
  </si>
  <si>
    <t>Techno Kart Indi...</t>
  </si>
  <si>
    <t>Evolutionary Sys...</t>
  </si>
  <si>
    <t>Ford Technology ...</t>
  </si>
  <si>
    <t>Dearborn,Michigan + 2 more</t>
  </si>
  <si>
    <t>IMS Learning Res...</t>
  </si>
  <si>
    <t>Shree Balaji Gro...</t>
  </si>
  <si>
    <t>Takahata Precisi...</t>
  </si>
  <si>
    <t>Neemrana,Rajasthan + 1 more</t>
  </si>
  <si>
    <t>Shri Lakshmi Cot...</t>
  </si>
  <si>
    <t>Edelweiss Agri V...</t>
  </si>
  <si>
    <t>Saudi Airlines C...</t>
  </si>
  <si>
    <t>Sikkim Manipal U...</t>
  </si>
  <si>
    <t>Gangtok,Sikkim + 11 more</t>
  </si>
  <si>
    <t>Ranosys Technolo...</t>
  </si>
  <si>
    <t>Sabyasachi Coutu...</t>
  </si>
  <si>
    <t>C-Square Info So...</t>
  </si>
  <si>
    <t>Kerakoll</t>
  </si>
  <si>
    <t>Sassuolo + 17 more</t>
  </si>
  <si>
    <t>Infojini</t>
  </si>
  <si>
    <t>New Jersery + 4 more</t>
  </si>
  <si>
    <t>Geometric</t>
  </si>
  <si>
    <t>Experion Technol...</t>
  </si>
  <si>
    <t>Trivandrum/Thiruvananthapuram,Kerala + 2 more</t>
  </si>
  <si>
    <t>Beam Global Spir...</t>
  </si>
  <si>
    <t>Chicago + 17 more</t>
  </si>
  <si>
    <t>Crestech Softwar...</t>
  </si>
  <si>
    <t>William Penn</t>
  </si>
  <si>
    <t>Banglore + 7 more</t>
  </si>
  <si>
    <t>Paras Spices</t>
  </si>
  <si>
    <t>XL India Busines...</t>
  </si>
  <si>
    <t>Hamilton,Hamilton + 2 more</t>
  </si>
  <si>
    <t>Destimoney Secur...</t>
  </si>
  <si>
    <t>ERA's Lucknow Me...</t>
  </si>
  <si>
    <t>Lucknow</t>
  </si>
  <si>
    <t>Mahindra Aerospa...</t>
  </si>
  <si>
    <t>Indira Gandhi Na...</t>
  </si>
  <si>
    <t>Jaipur Golden Ho...</t>
  </si>
  <si>
    <t>Think Future Tec...</t>
  </si>
  <si>
    <t>Auditime Informa...</t>
  </si>
  <si>
    <t>Dietech India</t>
  </si>
  <si>
    <t>Medsource Ozone ...</t>
  </si>
  <si>
    <t>KSB Tech</t>
  </si>
  <si>
    <t>NESCO Inc</t>
  </si>
  <si>
    <t>BSR</t>
  </si>
  <si>
    <t>San Francisco + 13 more</t>
  </si>
  <si>
    <t>Bernhard Schulte...</t>
  </si>
  <si>
    <t>Swarna Pragati H...</t>
  </si>
  <si>
    <t>Nagpur + 18 more</t>
  </si>
  <si>
    <t>Encardio Rite El...</t>
  </si>
  <si>
    <t>Lucknow + 4 more</t>
  </si>
  <si>
    <t>NMC Healthcare</t>
  </si>
  <si>
    <t>Schenck Rotec</t>
  </si>
  <si>
    <t>Darmstadt + 7 more</t>
  </si>
  <si>
    <t>Khosla Profil</t>
  </si>
  <si>
    <t>Milliman</t>
  </si>
  <si>
    <t>Seattle,washington + 1 more</t>
  </si>
  <si>
    <t>Don Bosco</t>
  </si>
  <si>
    <t>Regenersis</t>
  </si>
  <si>
    <t>Tonbridge + 8 more</t>
  </si>
  <si>
    <t>Builtwell Soluti...</t>
  </si>
  <si>
    <t>Bhopal + 3 more</t>
  </si>
  <si>
    <t>Kelvion</t>
  </si>
  <si>
    <t>Bochum + 7 more</t>
  </si>
  <si>
    <t>Nestor Pharmaceu...</t>
  </si>
  <si>
    <t>Steelcase Asia P...</t>
  </si>
  <si>
    <t>Grand Rapids + 6 more</t>
  </si>
  <si>
    <t>Dedicated Freigh...</t>
  </si>
  <si>
    <t>Automag India Pv...</t>
  </si>
  <si>
    <t>Rama group</t>
  </si>
  <si>
    <t>Ram Kripal Singh...</t>
  </si>
  <si>
    <t>HES Infra</t>
  </si>
  <si>
    <t>Campus Activewea...</t>
  </si>
  <si>
    <t>Br.CAT Internati...</t>
  </si>
  <si>
    <t>Al Khobar + 3 more</t>
  </si>
  <si>
    <t>Manya - The Prin...</t>
  </si>
  <si>
    <t>The Irish House</t>
  </si>
  <si>
    <t>Scott Edil Pharm...</t>
  </si>
  <si>
    <t>Chandigarh + 1 more</t>
  </si>
  <si>
    <t>Nutricia</t>
  </si>
  <si>
    <t>Utrecht + 18 more</t>
  </si>
  <si>
    <t>S.L. Raheja Hosp...</t>
  </si>
  <si>
    <t>Sunstar Precisio...</t>
  </si>
  <si>
    <t>Chhaya Prakashan...</t>
  </si>
  <si>
    <t>Airtel Business</t>
  </si>
  <si>
    <t>Gurgaon/Gurugram + 26 more</t>
  </si>
  <si>
    <t>Vasu Healthcare</t>
  </si>
  <si>
    <t>Vadodara/Baroda,Gujarat + 9 more</t>
  </si>
  <si>
    <t>4I Apps Solution...</t>
  </si>
  <si>
    <t>SRS Group</t>
  </si>
  <si>
    <t>Faridabad + 14 more</t>
  </si>
  <si>
    <t>Goyal &amp; Co.</t>
  </si>
  <si>
    <t>Cades Studec Tec...</t>
  </si>
  <si>
    <t>Pyramid E Servic...</t>
  </si>
  <si>
    <t>LG Polymers</t>
  </si>
  <si>
    <t>Vijayawada + 6 more</t>
  </si>
  <si>
    <t>Pathfinder Educa...</t>
  </si>
  <si>
    <t>Wyzmindz Solutio...</t>
  </si>
  <si>
    <t>National Environ...</t>
  </si>
  <si>
    <t>Nagpur + 6 more</t>
  </si>
  <si>
    <t>Qatar Petrochemi...</t>
  </si>
  <si>
    <t>S-cci india</t>
  </si>
  <si>
    <t>1ne Click Online</t>
  </si>
  <si>
    <t>Gurgaon + 13 more</t>
  </si>
  <si>
    <t>BESCOM</t>
  </si>
  <si>
    <t>Spaco Technologi...</t>
  </si>
  <si>
    <t>EDUGORILLA COMMU...</t>
  </si>
  <si>
    <t>Yuva Parivartan</t>
  </si>
  <si>
    <t>RICE GROUP</t>
  </si>
  <si>
    <t>Shalimar Group</t>
  </si>
  <si>
    <t>Shri Ram Murti S...</t>
  </si>
  <si>
    <t>Bareilly + 2 more</t>
  </si>
  <si>
    <t>Square Capital A...</t>
  </si>
  <si>
    <t>Forace Polymers</t>
  </si>
  <si>
    <t>Haridwar</t>
  </si>
  <si>
    <t>Burman Hospitali...</t>
  </si>
  <si>
    <t>Margdarshak Fina...</t>
  </si>
  <si>
    <t>Lucknow + 20 more</t>
  </si>
  <si>
    <t>Sila Solutions</t>
  </si>
  <si>
    <t>Anjan Drug</t>
  </si>
  <si>
    <t>Texas Review</t>
  </si>
  <si>
    <t>Digital Academy ...</t>
  </si>
  <si>
    <t>Diamond Pick</t>
  </si>
  <si>
    <t>Adani Electricit...</t>
  </si>
  <si>
    <t>MUFG Bank</t>
  </si>
  <si>
    <t>Chiyoda-ku + 5 more</t>
  </si>
  <si>
    <t>Ribbon Communica...</t>
  </si>
  <si>
    <t>TSMT Technology ...</t>
  </si>
  <si>
    <t>Taoyuan</t>
  </si>
  <si>
    <t>Medgulf Construc...</t>
  </si>
  <si>
    <t>Skylark Infra En...</t>
  </si>
  <si>
    <t>Lynk</t>
  </si>
  <si>
    <t>HYOSUNG T&amp;D</t>
  </si>
  <si>
    <t>Seoul + 2 more</t>
  </si>
  <si>
    <t>Ondoor Concepts</t>
  </si>
  <si>
    <t>Bhopal,Madhya Pradesh + 1 more</t>
  </si>
  <si>
    <t>Rij Engineering</t>
  </si>
  <si>
    <t>Gnrc Hospital</t>
  </si>
  <si>
    <t>Guwahati + 3 more</t>
  </si>
  <si>
    <t>A-i Enterprises</t>
  </si>
  <si>
    <t>Oswaal Books</t>
  </si>
  <si>
    <t>Ägra,uttar Pradesh + 2 more</t>
  </si>
  <si>
    <t>Krishna Ishizaki...</t>
  </si>
  <si>
    <t>Club Oxygen</t>
  </si>
  <si>
    <t>Springworks</t>
  </si>
  <si>
    <t>Santa Monica,CA + 4 more</t>
  </si>
  <si>
    <t>Paytm Money</t>
  </si>
  <si>
    <t>Drip Capital</t>
  </si>
  <si>
    <t>Pearl Organisati...</t>
  </si>
  <si>
    <t>Marelli Motherso...</t>
  </si>
  <si>
    <t>Infibeam Avenues</t>
  </si>
  <si>
    <t>Gandhinagar,Gujrat + 7 more</t>
  </si>
  <si>
    <t>Tata Docomo</t>
  </si>
  <si>
    <t>Orthosquare Dent...</t>
  </si>
  <si>
    <t>Qwik Supply Chai...</t>
  </si>
  <si>
    <t>Jaipur + 33 more</t>
  </si>
  <si>
    <t>Girnar Care</t>
  </si>
  <si>
    <t>Smart Energy Wat...</t>
  </si>
  <si>
    <t>Irvine</t>
  </si>
  <si>
    <t>Physicswallah</t>
  </si>
  <si>
    <t>Allahabad,Uttar Pradesh + 12 more</t>
  </si>
  <si>
    <t>McGraw-Hill Educ...</t>
  </si>
  <si>
    <t>New York,New York + 12 more</t>
  </si>
  <si>
    <t>Vasant Masala</t>
  </si>
  <si>
    <t>Hotstar</t>
  </si>
  <si>
    <t>Apeejay Surrendr...</t>
  </si>
  <si>
    <t>Hansa Cequity</t>
  </si>
  <si>
    <t>eBay</t>
  </si>
  <si>
    <t>Goqii</t>
  </si>
  <si>
    <t>(57 Reviews)</t>
  </si>
  <si>
    <t>Orange County Re...</t>
  </si>
  <si>
    <t>Sun Pharma Advan...</t>
  </si>
  <si>
    <t>Wildnet Technolo...</t>
  </si>
  <si>
    <t>Mediaocean</t>
  </si>
  <si>
    <t>Tulip Telecom</t>
  </si>
  <si>
    <t>ANJ Turnkey Proj...</t>
  </si>
  <si>
    <t>Bhailal Amin Gen...</t>
  </si>
  <si>
    <t>Pravin Masalewal...</t>
  </si>
  <si>
    <t>Rana Sugars</t>
  </si>
  <si>
    <t>Chandigarh + 10 more</t>
  </si>
  <si>
    <t>Girmiti Software</t>
  </si>
  <si>
    <t>Arshiya Internat...</t>
  </si>
  <si>
    <t>Pearson</t>
  </si>
  <si>
    <t>EduPristine</t>
  </si>
  <si>
    <t>Getronics</t>
  </si>
  <si>
    <t>Amsterdam,North Holland + 6 more</t>
  </si>
  <si>
    <t>FortPoint Automo...</t>
  </si>
  <si>
    <t>Viney Corporatio...</t>
  </si>
  <si>
    <t>Sonipat + 8 more</t>
  </si>
  <si>
    <t>Ecogreen Energy</t>
  </si>
  <si>
    <t>Gurugram + 5 more</t>
  </si>
  <si>
    <t>Kamani Foods</t>
  </si>
  <si>
    <t>Premier Carworld</t>
  </si>
  <si>
    <t>Consultancy Serv...</t>
  </si>
  <si>
    <t>Rajkot + 20 more</t>
  </si>
  <si>
    <t>GE Money</t>
  </si>
  <si>
    <t>Norwalk + 13 more</t>
  </si>
  <si>
    <t>Starworth Infras...</t>
  </si>
  <si>
    <t>SupportMart</t>
  </si>
  <si>
    <t>IonIdea Interact...</t>
  </si>
  <si>
    <t>Fairfax + 4 more</t>
  </si>
  <si>
    <t>Hoonartek</t>
  </si>
  <si>
    <t>Rakesh Masala</t>
  </si>
  <si>
    <t>Chemspec Chemica...</t>
  </si>
  <si>
    <t>Vardhman Polytex</t>
  </si>
  <si>
    <t>One Auto</t>
  </si>
  <si>
    <t>Kohinoor Technic...</t>
  </si>
  <si>
    <t>Marwadi Universi...</t>
  </si>
  <si>
    <t>Phronesis Partne...</t>
  </si>
  <si>
    <t>Boston</t>
  </si>
  <si>
    <t>Indus Projects</t>
  </si>
  <si>
    <t>Shiv Nadar Schoo...</t>
  </si>
  <si>
    <t>Raffles Educity</t>
  </si>
  <si>
    <t>Chandigarh,Chandigarh + 10 more</t>
  </si>
  <si>
    <t>Freudenberg Gala...</t>
  </si>
  <si>
    <t>Computer Junctio...</t>
  </si>
  <si>
    <t>Mcpi</t>
  </si>
  <si>
    <t>IVL Dhunseri Pet...</t>
  </si>
  <si>
    <t>Alp Overseas</t>
  </si>
  <si>
    <t>Mantena Group</t>
  </si>
  <si>
    <t>Nunhems India</t>
  </si>
  <si>
    <t>Inamdar Multispe...</t>
  </si>
  <si>
    <t>Advocate</t>
  </si>
  <si>
    <t>Atlanta + 25 more</t>
  </si>
  <si>
    <t>BLG Logistics</t>
  </si>
  <si>
    <t>Bremen + 5 more</t>
  </si>
  <si>
    <t>T2S Software Sol...</t>
  </si>
  <si>
    <t>Stoke-on-Trent,England</t>
  </si>
  <si>
    <t>Shiksha Infotech</t>
  </si>
  <si>
    <t>Stanley Lifestyl...</t>
  </si>
  <si>
    <t>Metaminds Softwa...</t>
  </si>
  <si>
    <t>NTT Communicatio...</t>
  </si>
  <si>
    <t>Chiyoda City,Tokyo + 9 more</t>
  </si>
  <si>
    <t>Gemini Solutions</t>
  </si>
  <si>
    <t>Unique Enterpris...</t>
  </si>
  <si>
    <t>Balaji Telefilms</t>
  </si>
  <si>
    <t>3Pillar Global</t>
  </si>
  <si>
    <t>SoftNice</t>
  </si>
  <si>
    <t>Allentown,PA + 5 more</t>
  </si>
  <si>
    <t>Ascentrik Resear...</t>
  </si>
  <si>
    <t>GOOD</t>
  </si>
  <si>
    <t>Almaty + 21 more</t>
  </si>
  <si>
    <t>Maven Infotech</t>
  </si>
  <si>
    <t>Kabra Extrusion ...</t>
  </si>
  <si>
    <t>La opala rg</t>
  </si>
  <si>
    <t>Universal Constr...</t>
  </si>
  <si>
    <t>ICONMA</t>
  </si>
  <si>
    <t>Troy</t>
  </si>
  <si>
    <t>University of Mu...</t>
  </si>
  <si>
    <t>Kmg Infotech</t>
  </si>
  <si>
    <t>Melville,New York + 1 more</t>
  </si>
  <si>
    <t>Analogics Group</t>
  </si>
  <si>
    <t>UMSL</t>
  </si>
  <si>
    <t>Bhubaneswar + 4 more</t>
  </si>
  <si>
    <t>Kich Architectur...</t>
  </si>
  <si>
    <t>Rajkot,Gujarat + 11 more</t>
  </si>
  <si>
    <t>GIC Housing Fina...</t>
  </si>
  <si>
    <t>Viswaat Chemical...</t>
  </si>
  <si>
    <t>JSS Medical Rese...</t>
  </si>
  <si>
    <t>Saint-Laurent + 10 more</t>
  </si>
  <si>
    <t>Bagrrys India</t>
  </si>
  <si>
    <t>NSSL</t>
  </si>
  <si>
    <t>Government of Ke...</t>
  </si>
  <si>
    <t>Thiruvananthapuram + 13 more</t>
  </si>
  <si>
    <t>GD Goenka Intern...</t>
  </si>
  <si>
    <t>Surat + 5 more</t>
  </si>
  <si>
    <t>Sheth Developers</t>
  </si>
  <si>
    <t>Harrisons Malaya...</t>
  </si>
  <si>
    <t>Kochi/Cochin,Kerala + 7 more</t>
  </si>
  <si>
    <t>Solv</t>
  </si>
  <si>
    <t>Lal Baba Seamles...</t>
  </si>
  <si>
    <t>Jaguar Overseas</t>
  </si>
  <si>
    <t>Fairfield  Marri...</t>
  </si>
  <si>
    <t>Kalinga Universi...</t>
  </si>
  <si>
    <t>Guru Nanak Publi...</t>
  </si>
  <si>
    <t>Sapphire Interna...</t>
  </si>
  <si>
    <t>Merlin Group</t>
  </si>
  <si>
    <t>Usg Boral Buildi...</t>
  </si>
  <si>
    <t>Sydney + 11 more</t>
  </si>
  <si>
    <t>Good Health Tpa ...</t>
  </si>
  <si>
    <t>Electrolab</t>
  </si>
  <si>
    <t>APPL Industries</t>
  </si>
  <si>
    <t>Thinkapps Soluti...</t>
  </si>
  <si>
    <t>RPP Infra Projec...</t>
  </si>
  <si>
    <t>India Pesticides</t>
  </si>
  <si>
    <t>Bareilly + 8 more</t>
  </si>
  <si>
    <t>ICAT</t>
  </si>
  <si>
    <t>Planit Testing I...</t>
  </si>
  <si>
    <t>Sydney,NSW + 1 more</t>
  </si>
  <si>
    <t>Hand In Hand</t>
  </si>
  <si>
    <t>KCCEC</t>
  </si>
  <si>
    <t>Kuwait City + 2 more</t>
  </si>
  <si>
    <t>Sujan Cooper Sta...</t>
  </si>
  <si>
    <t>Indian Army Corp...</t>
  </si>
  <si>
    <t>242 years old</t>
  </si>
  <si>
    <t>Preet Group</t>
  </si>
  <si>
    <t>Ghaziabad + 5 more</t>
  </si>
  <si>
    <t>Ghaziabad</t>
  </si>
  <si>
    <t>Staffnurse</t>
  </si>
  <si>
    <t>Derby + 24 more</t>
  </si>
  <si>
    <t>Finolex Pipes</t>
  </si>
  <si>
    <t>Hyland Software ...</t>
  </si>
  <si>
    <t>Westlake,OHIO</t>
  </si>
  <si>
    <t>Shyam Steel Manu...</t>
  </si>
  <si>
    <t>LAKME ACADEMY</t>
  </si>
  <si>
    <t>JRG Automotive i...</t>
  </si>
  <si>
    <t>Delivery.com</t>
  </si>
  <si>
    <t>New York + 31 more</t>
  </si>
  <si>
    <t>Pace IIT &amp; Medic...</t>
  </si>
  <si>
    <t>DE Diamond Elect...</t>
  </si>
  <si>
    <t>Osaka + 3 more</t>
  </si>
  <si>
    <t>ICAPIDILITE</t>
  </si>
  <si>
    <t>Disposafe Health...</t>
  </si>
  <si>
    <t>Chandusoft Techn...</t>
  </si>
  <si>
    <t>Bhavna Corp.</t>
  </si>
  <si>
    <t>Marpu Foundation...</t>
  </si>
  <si>
    <t>Bajaj Electronic...</t>
  </si>
  <si>
    <t>Baazar Kolkata</t>
  </si>
  <si>
    <t>Vipul</t>
  </si>
  <si>
    <t>Txd (india) Tech...</t>
  </si>
  <si>
    <t>Mahindra Teqo</t>
  </si>
  <si>
    <t>Alco Foods</t>
  </si>
  <si>
    <t>Raipur + 5 more</t>
  </si>
  <si>
    <t>Threpsi Solution...</t>
  </si>
  <si>
    <t>LambdaTest</t>
  </si>
  <si>
    <t>Apollomedics Sup...</t>
  </si>
  <si>
    <t>Hitachi Astemo R...</t>
  </si>
  <si>
    <t>Neemrana + 2 more</t>
  </si>
  <si>
    <t>One Trust</t>
  </si>
  <si>
    <t>CIEL Textile</t>
  </si>
  <si>
    <t>Aggne Global IT ...</t>
  </si>
  <si>
    <t>Gemini Communica...</t>
  </si>
  <si>
    <t>New York City,New York + 17 more</t>
  </si>
  <si>
    <t>Healthcare Infor...</t>
  </si>
  <si>
    <t>Tarento Technolo...</t>
  </si>
  <si>
    <t>Stockholm + 1 more</t>
  </si>
  <si>
    <t>Zinnov Managemen...</t>
  </si>
  <si>
    <t>The Woodlands + 2 more</t>
  </si>
  <si>
    <t>Carnival UK</t>
  </si>
  <si>
    <t>Southampton + 2 more</t>
  </si>
  <si>
    <t>The Walt Disney ...</t>
  </si>
  <si>
    <t>Burbank,California + 8 more</t>
  </si>
  <si>
    <t>SMEC Automation</t>
  </si>
  <si>
    <t>Cochin + 10 more</t>
  </si>
  <si>
    <t>CT Group of Inst...</t>
  </si>
  <si>
    <t>(56 Reviews)</t>
  </si>
  <si>
    <t>Jalandhar,Punjab + 4 more</t>
  </si>
  <si>
    <t>Continental Carb...</t>
  </si>
  <si>
    <t>Ghaziabad + 1 more</t>
  </si>
  <si>
    <t>Cxc Infotech</t>
  </si>
  <si>
    <t>Dallas</t>
  </si>
  <si>
    <t>Sona Alloys</t>
  </si>
  <si>
    <t>Brilliant Bio Ph...</t>
  </si>
  <si>
    <t>Unimrkt Research</t>
  </si>
  <si>
    <t>Krish Compusoft ...</t>
  </si>
  <si>
    <t>Iselin,New Jersey + 2 more</t>
  </si>
  <si>
    <t>Nexus Business S...</t>
  </si>
  <si>
    <t>Applied Solar Te...</t>
  </si>
  <si>
    <t>BTW India</t>
  </si>
  <si>
    <t>Hindusthan Engi...</t>
  </si>
  <si>
    <t>RG Group</t>
  </si>
  <si>
    <t>WorkStore</t>
  </si>
  <si>
    <t>Crystal Voxx</t>
  </si>
  <si>
    <t>Larenceville + 2 more</t>
  </si>
  <si>
    <t>Sagar Ratna Rest...</t>
  </si>
  <si>
    <t>Consern Pharma</t>
  </si>
  <si>
    <t>Ludhiana + 10 more</t>
  </si>
  <si>
    <t>Triton Valves</t>
  </si>
  <si>
    <t>Travel Boutique ...</t>
  </si>
  <si>
    <t>Healthgenie.in</t>
  </si>
  <si>
    <t>Malpani Group</t>
  </si>
  <si>
    <t>Sangamner,Maharashtra + 7 more</t>
  </si>
  <si>
    <t>MES</t>
  </si>
  <si>
    <t>Rockville + 21 more</t>
  </si>
  <si>
    <t>Kyb Conmat</t>
  </si>
  <si>
    <t>Ayushman Hospita...</t>
  </si>
  <si>
    <t>Oxford Public Sc...</t>
  </si>
  <si>
    <t>Defsys Solutions</t>
  </si>
  <si>
    <t>Signals and Syst...</t>
  </si>
  <si>
    <t>Vana Retreats</t>
  </si>
  <si>
    <t>Sidwal Refrigera...</t>
  </si>
  <si>
    <t>BVSR CONSTRUCTIO...</t>
  </si>
  <si>
    <t>Cogeme Precision...</t>
  </si>
  <si>
    <t>Vibes Healthcare</t>
  </si>
  <si>
    <t>Besmak Component...</t>
  </si>
  <si>
    <t>Kanchipuram + 5 more</t>
  </si>
  <si>
    <t>Crif Solutions</t>
  </si>
  <si>
    <t>Bologna</t>
  </si>
  <si>
    <t>Eskag Sanjeevani</t>
  </si>
  <si>
    <t>D Y Patil Hospit...</t>
  </si>
  <si>
    <t>Cytecare Cancer ...</t>
  </si>
  <si>
    <t>Auriga Research</t>
  </si>
  <si>
    <t>RasGas</t>
  </si>
  <si>
    <t>Public School</t>
  </si>
  <si>
    <t>New York + 30 more</t>
  </si>
  <si>
    <t>Edufic Digital</t>
  </si>
  <si>
    <t>Hitachi Solution...</t>
  </si>
  <si>
    <t>Chiyoda City,Tokyo + 7 more</t>
  </si>
  <si>
    <t>SOTI</t>
  </si>
  <si>
    <t>Mississauga + 3 more</t>
  </si>
  <si>
    <t>Gimatex Industri...</t>
  </si>
  <si>
    <t>Sidel</t>
  </si>
  <si>
    <t>Octeville-sur-Mer + 2 more</t>
  </si>
  <si>
    <t>Usha Shriram Ent...</t>
  </si>
  <si>
    <t>LeadSquared</t>
  </si>
  <si>
    <t>Sterling Infosys...</t>
  </si>
  <si>
    <t>Abir Infrastruct...</t>
  </si>
  <si>
    <t>SHREE AMBA INDUS...</t>
  </si>
  <si>
    <t>Skypack</t>
  </si>
  <si>
    <t>Faridabad + 4 more</t>
  </si>
  <si>
    <t>Renishaw</t>
  </si>
  <si>
    <t>Wotton-under-edge,Gloucestershire + 2 more</t>
  </si>
  <si>
    <t>Njs Engineers In...</t>
  </si>
  <si>
    <t>Pune + 11 more</t>
  </si>
  <si>
    <t>Pigeon India</t>
  </si>
  <si>
    <t>Tokyo + 8 more</t>
  </si>
  <si>
    <t>Kalburgi Cement</t>
  </si>
  <si>
    <t>Dexters Logistic...</t>
  </si>
  <si>
    <t>Dr. Mehta's Hosp...</t>
  </si>
  <si>
    <t>Miraj Entertainm...</t>
  </si>
  <si>
    <t>Volvo IT</t>
  </si>
  <si>
    <t>Gothenburg</t>
  </si>
  <si>
    <t>JSL Stainless</t>
  </si>
  <si>
    <t>Tag Corporation</t>
  </si>
  <si>
    <t>Wade Adams Contr...</t>
  </si>
  <si>
    <t>Arjohuntleigh He...</t>
  </si>
  <si>
    <t>MalmÃ¶ + 15 more</t>
  </si>
  <si>
    <t>Abdul Ali Al Ajm...</t>
  </si>
  <si>
    <t>Allzone Manageme...</t>
  </si>
  <si>
    <t>Los Angeles,California + 1 more</t>
  </si>
  <si>
    <t>Music Broadcast</t>
  </si>
  <si>
    <t>Pricol Engineeri...</t>
  </si>
  <si>
    <t>Coimbatore + 6 more</t>
  </si>
  <si>
    <t>BK Gulf LLC</t>
  </si>
  <si>
    <t>D.P.Jindal Group</t>
  </si>
  <si>
    <t>BEC Chemicals</t>
  </si>
  <si>
    <t>Gupta Exim</t>
  </si>
  <si>
    <t>Bothra Group</t>
  </si>
  <si>
    <t>Visakhapatnam + 6 more</t>
  </si>
  <si>
    <t>Amana Toyota</t>
  </si>
  <si>
    <t>Kozhikode + 8 more</t>
  </si>
  <si>
    <t>Indus Hospital</t>
  </si>
  <si>
    <t>Karachi + 7 more</t>
  </si>
  <si>
    <t>Clinic Dermatech</t>
  </si>
  <si>
    <t>FIT 3PL Warehous...</t>
  </si>
  <si>
    <t>Shriji Polymers</t>
  </si>
  <si>
    <t>Ujjain + 5 more</t>
  </si>
  <si>
    <t>Mawai Infotech</t>
  </si>
  <si>
    <t>Bevcon Wayors</t>
  </si>
  <si>
    <t>Topsel Toyota</t>
  </si>
  <si>
    <t>Ornate TechnoSer...</t>
  </si>
  <si>
    <t>New Delhi,Delhi + 12 more</t>
  </si>
  <si>
    <t>Century Real Est...</t>
  </si>
  <si>
    <t>Bharti Hospital</t>
  </si>
  <si>
    <t>Rucha Group Of I...</t>
  </si>
  <si>
    <t>Aurangabad,Maharashtra + 6 more</t>
  </si>
  <si>
    <t>Yoma Multination...</t>
  </si>
  <si>
    <t>Bird Information...</t>
  </si>
  <si>
    <t>BAN LABS</t>
  </si>
  <si>
    <t>Rajkot,Gujrat + 14 more</t>
  </si>
  <si>
    <t>PICL</t>
  </si>
  <si>
    <t>Srini Pharmaceut...</t>
  </si>
  <si>
    <t>24seven</t>
  </si>
  <si>
    <t>PSPCL</t>
  </si>
  <si>
    <t>Patiala + 10 more</t>
  </si>
  <si>
    <t>Poona Hospital A...</t>
  </si>
  <si>
    <t>SBL Knowledge Se...</t>
  </si>
  <si>
    <t>Neotia Getwel He...</t>
  </si>
  <si>
    <t>Siliguri + 3 more</t>
  </si>
  <si>
    <t>Gainwell CAT</t>
  </si>
  <si>
    <t>Arvind Textile M...</t>
  </si>
  <si>
    <t>Cropdata Technol...</t>
  </si>
  <si>
    <t>Nagpur,Maharashtra + 9 more</t>
  </si>
  <si>
    <t>Sun Mobility</t>
  </si>
  <si>
    <t>Al-Muhaidib Cont...</t>
  </si>
  <si>
    <t>Shiash Info Solu...</t>
  </si>
  <si>
    <t>Heureux Software...</t>
  </si>
  <si>
    <t>Sandip Universit...</t>
  </si>
  <si>
    <t>Pan India foods ...</t>
  </si>
  <si>
    <t>Universal Precis...</t>
  </si>
  <si>
    <t>Rohtak + 2 more</t>
  </si>
  <si>
    <t>National Rural L...</t>
  </si>
  <si>
    <t>Tax Consultants</t>
  </si>
  <si>
    <t>Fairfield + 30 more</t>
  </si>
  <si>
    <t>Kun Hyundai</t>
  </si>
  <si>
    <t>A-Check Global</t>
  </si>
  <si>
    <t>VRP Telematics</t>
  </si>
  <si>
    <t>VKALP Outsourcin...</t>
  </si>
  <si>
    <t>Saggraha Managem...</t>
  </si>
  <si>
    <t>Globsyn-3rdLife</t>
  </si>
  <si>
    <t>Calcutta,west Bengal</t>
  </si>
  <si>
    <t>Deqode</t>
  </si>
  <si>
    <t>Arabian Pipeline...</t>
  </si>
  <si>
    <t>Jubail + 3 more</t>
  </si>
  <si>
    <t>Supr Infotech So...</t>
  </si>
  <si>
    <t>TWEGO TOURISM SE...</t>
  </si>
  <si>
    <t>GRAVEIENS EDUSER...</t>
  </si>
  <si>
    <t>Stellantis</t>
  </si>
  <si>
    <t>Leverage Edu</t>
  </si>
  <si>
    <t>Pixon Energy</t>
  </si>
  <si>
    <t>Sourcedesk Globa...</t>
  </si>
  <si>
    <t>Toronto,Ontario</t>
  </si>
  <si>
    <t>Mit World Peace ...</t>
  </si>
  <si>
    <t>Proziod Analytic...</t>
  </si>
  <si>
    <t>Bengaluru/Bangalore,Karnataka</t>
  </si>
  <si>
    <t>IRON TRIANGLE LI...</t>
  </si>
  <si>
    <t>Rajkot + 14 more</t>
  </si>
  <si>
    <t>DNEG CREATIVE SE...</t>
  </si>
  <si>
    <t>Ani Instruments</t>
  </si>
  <si>
    <t>Cadworks India</t>
  </si>
  <si>
    <t>Calvin Technolog...</t>
  </si>
  <si>
    <t>Ecolab Food Safe...</t>
  </si>
  <si>
    <t>St. Paul,MN + 6 more</t>
  </si>
  <si>
    <t>Accutech Power S...</t>
  </si>
  <si>
    <t>Caparo Group</t>
  </si>
  <si>
    <t>(55 Reviews)</t>
  </si>
  <si>
    <t>Motorola Solutio...</t>
  </si>
  <si>
    <t>Gurgaon/Gurugram,Illinois + 2 more</t>
  </si>
  <si>
    <t>Minilec</t>
  </si>
  <si>
    <t>DSM SINOCHEM PHA...</t>
  </si>
  <si>
    <t>Rotterdam + 9 more</t>
  </si>
  <si>
    <t>Secure Network S...</t>
  </si>
  <si>
    <t>Model N</t>
  </si>
  <si>
    <t>San Mateo</t>
  </si>
  <si>
    <t>Beyond Key Syste...</t>
  </si>
  <si>
    <t>Chicago,Illinois</t>
  </si>
  <si>
    <t>Surya Constructi...</t>
  </si>
  <si>
    <t>Mallcom</t>
  </si>
  <si>
    <t>Eidiko Systems I...</t>
  </si>
  <si>
    <t>NEC Corporation ...</t>
  </si>
  <si>
    <t>Irving + 8 more</t>
  </si>
  <si>
    <t>D2K Technologies...</t>
  </si>
  <si>
    <t>Roadmap IT Solut...</t>
  </si>
  <si>
    <t>Cranedge</t>
  </si>
  <si>
    <t>FSL</t>
  </si>
  <si>
    <t>Bengaluru + 13 more</t>
  </si>
  <si>
    <t>Roto Power Proje...</t>
  </si>
  <si>
    <t>Net2source</t>
  </si>
  <si>
    <t>New Jersey + 2 more</t>
  </si>
  <si>
    <t>Nokia Seimens Ne...</t>
  </si>
  <si>
    <t>Bengaluru/Bangalore + 16 more</t>
  </si>
  <si>
    <t>Innovative Logis...</t>
  </si>
  <si>
    <t>Idemitsu Lube In...</t>
  </si>
  <si>
    <t>Iceberg Foods</t>
  </si>
  <si>
    <t>Survival Technol...</t>
  </si>
  <si>
    <t>Damati Plastics</t>
  </si>
  <si>
    <t>Mumbai Suburban,Maharashtra + 4 more</t>
  </si>
  <si>
    <t>Sandip Foundatio...</t>
  </si>
  <si>
    <t>Nasik/Nashik,Maharashtra + 7 more</t>
  </si>
  <si>
    <t>Toyota Lakozy Au...</t>
  </si>
  <si>
    <t>Domex E-data</t>
  </si>
  <si>
    <t>Symbiosys Techno...</t>
  </si>
  <si>
    <t>Visakhapatnam/Vizag,Andhra Pradesh + 3 more</t>
  </si>
  <si>
    <t>Mody University ...</t>
  </si>
  <si>
    <t>Lakshmangarh,Rajasthan + 6 more</t>
  </si>
  <si>
    <t>Rp Telebuy Skysh...</t>
  </si>
  <si>
    <t>Healthvista</t>
  </si>
  <si>
    <t>LARVOL</t>
  </si>
  <si>
    <t>San Francisco + 8 more</t>
  </si>
  <si>
    <t>Raaj Khosla &amp; Co...</t>
  </si>
  <si>
    <t>A G Construction</t>
  </si>
  <si>
    <t>Ontario + 23 more</t>
  </si>
  <si>
    <t>Shree Maruti Cou...</t>
  </si>
  <si>
    <t>Altruista Health...</t>
  </si>
  <si>
    <t>ASC Infratech</t>
  </si>
  <si>
    <t>Risk Management ...</t>
  </si>
  <si>
    <t>Newark + 2 more</t>
  </si>
  <si>
    <t>News Nation</t>
  </si>
  <si>
    <t>OXXY HEALTHCARE</t>
  </si>
  <si>
    <t>Karadi Path Educ...</t>
  </si>
  <si>
    <t>NSHM Knowledge C...</t>
  </si>
  <si>
    <t>ISBM</t>
  </si>
  <si>
    <t>Lakshmi Ring Tra...</t>
  </si>
  <si>
    <t>Prasar Bharati</t>
  </si>
  <si>
    <t>Crisp System</t>
  </si>
  <si>
    <t>Coimbatore + 7 more</t>
  </si>
  <si>
    <t>Johari Digital H...</t>
  </si>
  <si>
    <t>Jodhpur + 1 more</t>
  </si>
  <si>
    <t>SARE Homes</t>
  </si>
  <si>
    <t>UniverCell Telec...</t>
  </si>
  <si>
    <t>ETP Internationa...</t>
  </si>
  <si>
    <t>Kangaroo Kids Ed...</t>
  </si>
  <si>
    <t>AREVA T&amp;D</t>
  </si>
  <si>
    <t>Durr India</t>
  </si>
  <si>
    <t>Bietigheim-bissingen,Baden-wurttemberg + 5 more</t>
  </si>
  <si>
    <t>iTech Ecommerce</t>
  </si>
  <si>
    <t>Reydel Automotiv...</t>
  </si>
  <si>
    <t>Paris</t>
  </si>
  <si>
    <t>Swades Foundatio...</t>
  </si>
  <si>
    <t>Esko Die Casting</t>
  </si>
  <si>
    <t>Calcutta,west Bengal + 2 more</t>
  </si>
  <si>
    <t>K7 Computing</t>
  </si>
  <si>
    <t>Digital Aptech</t>
  </si>
  <si>
    <t>Biorad Medisys</t>
  </si>
  <si>
    <t>Western Railway</t>
  </si>
  <si>
    <t>167 years old</t>
  </si>
  <si>
    <t>Nalanda Educatio...</t>
  </si>
  <si>
    <t>Vijayawada,Andhra Pradesh + 11 more</t>
  </si>
  <si>
    <t>BI WORLDWIDE</t>
  </si>
  <si>
    <t>Quaere e-Technol...</t>
  </si>
  <si>
    <t>HI-Tech Outsourc...</t>
  </si>
  <si>
    <t>Planet PCI Infot...</t>
  </si>
  <si>
    <t>Magicrete Buildi...</t>
  </si>
  <si>
    <t>Sterling Auxilia...</t>
  </si>
  <si>
    <t>Shingora Textile...</t>
  </si>
  <si>
    <t>Sree Metaliks</t>
  </si>
  <si>
    <t>Inspace Technolo...</t>
  </si>
  <si>
    <t>AVT McCormick In...</t>
  </si>
  <si>
    <t>Aluva + 8 more</t>
  </si>
  <si>
    <t>Great Software L...</t>
  </si>
  <si>
    <t>Gits Food Produc...</t>
  </si>
  <si>
    <t>Recon Oil Indust...</t>
  </si>
  <si>
    <t>Exemed Pharmaceu...</t>
  </si>
  <si>
    <t>Eicher Engineeri...</t>
  </si>
  <si>
    <t>Dewas,Madhya Pradesh + 4 more</t>
  </si>
  <si>
    <t>Classic Marble C...</t>
  </si>
  <si>
    <t>Gopaldas Visram ...</t>
  </si>
  <si>
    <t>Ansal Api</t>
  </si>
  <si>
    <t>Fortis Malar Hos...</t>
  </si>
  <si>
    <t>Business Octane ...</t>
  </si>
  <si>
    <t>Pran Rfl Group</t>
  </si>
  <si>
    <t>Dhaka,Dhaka + 15 more</t>
  </si>
  <si>
    <t>Weaverbird Engin...</t>
  </si>
  <si>
    <t>Harvest Internat...</t>
  </si>
  <si>
    <t>Biomerieux</t>
  </si>
  <si>
    <t>Marcy I'Etoile + 10 more</t>
  </si>
  <si>
    <t>Rhenus Logistics</t>
  </si>
  <si>
    <t>Holzwickede + 9 more</t>
  </si>
  <si>
    <t>Benzo Chem Indus...</t>
  </si>
  <si>
    <t>Anvil Cables</t>
  </si>
  <si>
    <t>The Residency Gr...</t>
  </si>
  <si>
    <t>Dit University</t>
  </si>
  <si>
    <t>Dehradun + 2 more</t>
  </si>
  <si>
    <t>STP</t>
  </si>
  <si>
    <t>Whiteley + 11 more</t>
  </si>
  <si>
    <t>Rose Valley Grou...</t>
  </si>
  <si>
    <t>Right Tight Fast...</t>
  </si>
  <si>
    <t>Nashik + 1 more</t>
  </si>
  <si>
    <t>Kare Partners He...</t>
  </si>
  <si>
    <t>Chandigarh,Chandigarh + 9 more</t>
  </si>
  <si>
    <t>Kider india</t>
  </si>
  <si>
    <t>Vehant Technolog...</t>
  </si>
  <si>
    <t>Nabard Consultan...</t>
  </si>
  <si>
    <t>Zydus Takeda Hea...</t>
  </si>
  <si>
    <t>Tokyo + 1 more</t>
  </si>
  <si>
    <t>241 years old</t>
  </si>
  <si>
    <t>Cogent</t>
  </si>
  <si>
    <t>Birmingham + 8 more</t>
  </si>
  <si>
    <t>Kshema Power And...</t>
  </si>
  <si>
    <t>Pradhan Mantri K...</t>
  </si>
  <si>
    <t>Delhi,delhi + 34 more</t>
  </si>
  <si>
    <t>Maaden Aluminium...</t>
  </si>
  <si>
    <t>AN Prakash Const...</t>
  </si>
  <si>
    <t>Indostar Home Fi...</t>
  </si>
  <si>
    <t>Healthplix Techn...</t>
  </si>
  <si>
    <t>ABS India</t>
  </si>
  <si>
    <t>Student Life</t>
  </si>
  <si>
    <t>Kolkata,West Bengal + 20 more</t>
  </si>
  <si>
    <t>Qarmatek Service...</t>
  </si>
  <si>
    <t>AMPLUS SOLAR</t>
  </si>
  <si>
    <t>Om Enterprises</t>
  </si>
  <si>
    <t>Delhi/NCR,Delhi + 20 more</t>
  </si>
  <si>
    <t>Kifs Housing Fin...</t>
  </si>
  <si>
    <t>Ahmedabad + 23 more</t>
  </si>
  <si>
    <t>Brandzstorm Indi...</t>
  </si>
  <si>
    <t>Yashaswi Academy...</t>
  </si>
  <si>
    <t>Pune + 18 more</t>
  </si>
  <si>
    <t>BACentric</t>
  </si>
  <si>
    <t>Eltech Appliance...</t>
  </si>
  <si>
    <t>RINA</t>
  </si>
  <si>
    <t>Ruparel Realty</t>
  </si>
  <si>
    <t>Ptc Industries</t>
  </si>
  <si>
    <t>Lucknow + 2 more</t>
  </si>
  <si>
    <t>SMARTRIED SOFTWA...</t>
  </si>
  <si>
    <t>WorkIndia</t>
  </si>
  <si>
    <t>SOGEFI ENGINE SY...</t>
  </si>
  <si>
    <t>Radio Mirchi</t>
  </si>
  <si>
    <t>BetterPlace Sele...</t>
  </si>
  <si>
    <t>Vivekananda Coll...</t>
  </si>
  <si>
    <t>Namakkal + 7 more</t>
  </si>
  <si>
    <t>Milky Mist Dairy...</t>
  </si>
  <si>
    <t>Erode,Tamil Nadu + 12 more</t>
  </si>
  <si>
    <t>DOCON TECHNOLOGI...</t>
  </si>
  <si>
    <t>Bengaluru,karnataka + 15 more</t>
  </si>
  <si>
    <t>Greytip Software</t>
  </si>
  <si>
    <t>PwC Acceleration...</t>
  </si>
  <si>
    <t>Radixweb</t>
  </si>
  <si>
    <t>Daimler</t>
  </si>
  <si>
    <t>Stuttgart + 7 more</t>
  </si>
  <si>
    <t>Vasan Health Car...</t>
  </si>
  <si>
    <t>LexisNexis</t>
  </si>
  <si>
    <t>Sarvatra Technol...</t>
  </si>
  <si>
    <t>(54 Reviews)</t>
  </si>
  <si>
    <t>KPTCL</t>
  </si>
  <si>
    <t>Mumbai Port Trus...</t>
  </si>
  <si>
    <t>Etech</t>
  </si>
  <si>
    <t>Nacogdoches + 4 more</t>
  </si>
  <si>
    <t>Jost's Engineeri...</t>
  </si>
  <si>
    <t>Sayaji Industrie...</t>
  </si>
  <si>
    <t>WWF-India</t>
  </si>
  <si>
    <t>Gina Engineering...</t>
  </si>
  <si>
    <t>Netcon Technolog...</t>
  </si>
  <si>
    <t>Signiwis Technol...</t>
  </si>
  <si>
    <t>360 Degree Cloud...</t>
  </si>
  <si>
    <t>Corecard Softwar...</t>
  </si>
  <si>
    <t>Norcross,GA + 3 more</t>
  </si>
  <si>
    <t>Techmagnate</t>
  </si>
  <si>
    <t>Nippon Data Syst...</t>
  </si>
  <si>
    <t>Intersoft Data L...</t>
  </si>
  <si>
    <t>Columbia + 2 more</t>
  </si>
  <si>
    <t>Nightingales Hom...</t>
  </si>
  <si>
    <t>Sanat Products</t>
  </si>
  <si>
    <t>HCIL</t>
  </si>
  <si>
    <t>SMC Real Estate ...</t>
  </si>
  <si>
    <t>Taehwa Enterpris...</t>
  </si>
  <si>
    <t>Busan + 4 more</t>
  </si>
  <si>
    <t>Tvisha Technolog...</t>
  </si>
  <si>
    <t>Edison,New Jersey</t>
  </si>
  <si>
    <t>Manugraph India</t>
  </si>
  <si>
    <t>Great White Glob...</t>
  </si>
  <si>
    <t>Advanced Busines...</t>
  </si>
  <si>
    <t>Datchet,Berkshire + 2 more</t>
  </si>
  <si>
    <t>Ahlada Engineers</t>
  </si>
  <si>
    <t>Hofincons Group</t>
  </si>
  <si>
    <t>Saif Zone,Sharjah + 9 more</t>
  </si>
  <si>
    <t>Shasun Pharmaceu...</t>
  </si>
  <si>
    <t>Energy Technical...</t>
  </si>
  <si>
    <t>Hero Corporate S...</t>
  </si>
  <si>
    <t>Sagar Asia</t>
  </si>
  <si>
    <t>Secunderabad + 6 more</t>
  </si>
  <si>
    <t>Seneca Global IT...</t>
  </si>
  <si>
    <t>Span Pumps</t>
  </si>
  <si>
    <t>Brady Corporatio...</t>
  </si>
  <si>
    <t>Milwaukee + 4 more</t>
  </si>
  <si>
    <t>Pixel Softek</t>
  </si>
  <si>
    <t>Siddheshwar Indu...</t>
  </si>
  <si>
    <t>Usha Fire Safety...</t>
  </si>
  <si>
    <t>Donaldson India ...</t>
  </si>
  <si>
    <t>Travel Retail Se...</t>
  </si>
  <si>
    <t>Mohan Meakin</t>
  </si>
  <si>
    <t>Hnb Engineers</t>
  </si>
  <si>
    <t>Pasco Motors</t>
  </si>
  <si>
    <t>MQSYS Technologi...</t>
  </si>
  <si>
    <t>Indore + 3 more</t>
  </si>
  <si>
    <t>Gkb Lens</t>
  </si>
  <si>
    <t>Adma Solutions</t>
  </si>
  <si>
    <t>Indus Software T...</t>
  </si>
  <si>
    <t>Ketto</t>
  </si>
  <si>
    <t>Pooja Forge</t>
  </si>
  <si>
    <t>Ministry of Heal...</t>
  </si>
  <si>
    <t>Shri Ramswaroop ...</t>
  </si>
  <si>
    <t>Zenith Industria...</t>
  </si>
  <si>
    <t>SunSource Energy</t>
  </si>
  <si>
    <t>Premier</t>
  </si>
  <si>
    <t>San Francisco,California + 11 more</t>
  </si>
  <si>
    <t>Pacifica Compani...</t>
  </si>
  <si>
    <t>Webware.io</t>
  </si>
  <si>
    <t>Toronto + 2 more</t>
  </si>
  <si>
    <t>Crystal Travel</t>
  </si>
  <si>
    <t>London</t>
  </si>
  <si>
    <t>Sterling Electro...</t>
  </si>
  <si>
    <t>E2E Networks</t>
  </si>
  <si>
    <t>Jesons Industrie...</t>
  </si>
  <si>
    <t>Emkay Global Fin...</t>
  </si>
  <si>
    <t>Brennan IT</t>
  </si>
  <si>
    <t>MIPL</t>
  </si>
  <si>
    <t>OSP Labs</t>
  </si>
  <si>
    <t>Arlington,Texas + 1 more</t>
  </si>
  <si>
    <t>Pan Seeds</t>
  </si>
  <si>
    <t>Universal Hunt</t>
  </si>
  <si>
    <t>Axtel Industries</t>
  </si>
  <si>
    <t>Vadodara/Baroda,Gujrat + 1 more</t>
  </si>
  <si>
    <t>Eastman Cast &amp; F...</t>
  </si>
  <si>
    <t>Ludhiana,Punjab + 4 more</t>
  </si>
  <si>
    <t>Gauhati High Cou...</t>
  </si>
  <si>
    <t>Guwahati + 2 more</t>
  </si>
  <si>
    <t>Beam Suntory</t>
  </si>
  <si>
    <t>Chicago + 18 more</t>
  </si>
  <si>
    <t>Laxmi Enterprise...</t>
  </si>
  <si>
    <t>VishwaRaj Hospit...</t>
  </si>
  <si>
    <t>Sunrise Biztech ...</t>
  </si>
  <si>
    <t>Edison + 1 more</t>
  </si>
  <si>
    <t>Merrill Technolo...</t>
  </si>
  <si>
    <t>New York City,New York</t>
  </si>
  <si>
    <t>Almajal Alarabi ...</t>
  </si>
  <si>
    <t>Almoayyed Intern...</t>
  </si>
  <si>
    <t>Manama + 2 more</t>
  </si>
  <si>
    <t>Echjay Industrie...</t>
  </si>
  <si>
    <t>Neha Herbals</t>
  </si>
  <si>
    <t>CEBS Worldwide</t>
  </si>
  <si>
    <t>B-Able</t>
  </si>
  <si>
    <t>Delhi/NCR,New Delhi + 24 more</t>
  </si>
  <si>
    <t>Bonjour</t>
  </si>
  <si>
    <t>Greater Noida,Uttar Pradesh + 6 more</t>
  </si>
  <si>
    <t>Truetzschler Ind...</t>
  </si>
  <si>
    <t>MÃ¶nchengladbach + 3 more</t>
  </si>
  <si>
    <t>Lloyd Healthcare</t>
  </si>
  <si>
    <t>Abhyudaya Co-ope...</t>
  </si>
  <si>
    <t>Bhanu Constructi...</t>
  </si>
  <si>
    <t>SUNDIRECT</t>
  </si>
  <si>
    <t>Volkswagen Finan...</t>
  </si>
  <si>
    <t>Petrofac Emirate...</t>
  </si>
  <si>
    <t>Abu Dhabi + 7 more</t>
  </si>
  <si>
    <t>Emitec Emission ...</t>
  </si>
  <si>
    <t>Lohmar + 3 more</t>
  </si>
  <si>
    <t>Magna Steyr</t>
  </si>
  <si>
    <t>Aurora,Ontario</t>
  </si>
  <si>
    <t>Urbacon Trading ...</t>
  </si>
  <si>
    <t>Lusail</t>
  </si>
  <si>
    <t>Dlecta Foods</t>
  </si>
  <si>
    <t>ECI Engineering ...</t>
  </si>
  <si>
    <t>Shivalik Rasayan</t>
  </si>
  <si>
    <t>ACS Technologies</t>
  </si>
  <si>
    <t>Mahindra Powerol</t>
  </si>
  <si>
    <t>TII India</t>
  </si>
  <si>
    <t>Bawal + 5 more</t>
  </si>
  <si>
    <t>Grind Master Mac...</t>
  </si>
  <si>
    <t>Agrawal Metal Wo...</t>
  </si>
  <si>
    <t>ALKRAFT THERMOTE...</t>
  </si>
  <si>
    <t>Lindstrom Servic...</t>
  </si>
  <si>
    <t>Helsinki + 10 more</t>
  </si>
  <si>
    <t>Klouddata Labs</t>
  </si>
  <si>
    <t>California + 2 more</t>
  </si>
  <si>
    <t>Kiit World Schoo...</t>
  </si>
  <si>
    <t>Volksoft Technol...</t>
  </si>
  <si>
    <t>Secunderabad,andhra Pradesh</t>
  </si>
  <si>
    <t>Petroserv</t>
  </si>
  <si>
    <t>Fairmate Constru...</t>
  </si>
  <si>
    <t>Tallinn + 10 more</t>
  </si>
  <si>
    <t>ZingHR</t>
  </si>
  <si>
    <t>RapidValue Solut...</t>
  </si>
  <si>
    <t>Cubastion Consul...</t>
  </si>
  <si>
    <t>Coromandel Agric...</t>
  </si>
  <si>
    <t>Indian Potash</t>
  </si>
  <si>
    <t>Total Logistics</t>
  </si>
  <si>
    <t>Kaivalya Educati...</t>
  </si>
  <si>
    <t>Global Shiksha</t>
  </si>
  <si>
    <t>Valuepoint Knowl...</t>
  </si>
  <si>
    <t>Banglore + 3 more</t>
  </si>
  <si>
    <t>Customer Analyti...</t>
  </si>
  <si>
    <t>Prasad &amp; Company</t>
  </si>
  <si>
    <t>InstaReM</t>
  </si>
  <si>
    <t>NIPL</t>
  </si>
  <si>
    <t>Sahara Q Shop</t>
  </si>
  <si>
    <t>National Public ...</t>
  </si>
  <si>
    <t>Umasons Auto Com...</t>
  </si>
  <si>
    <t>Vibatel Solution...</t>
  </si>
  <si>
    <t>Royal Care Super...</t>
  </si>
  <si>
    <t>Akshar Elecinfra</t>
  </si>
  <si>
    <t>Krazy Mantra IT</t>
  </si>
  <si>
    <t>Axis Asset Manag...</t>
  </si>
  <si>
    <t>BIZONGO</t>
  </si>
  <si>
    <t>Tata Steel Minin...</t>
  </si>
  <si>
    <t>Bhubaneswar + 13 more</t>
  </si>
  <si>
    <t>Bhubaneswar</t>
  </si>
  <si>
    <t>HTIS Telecom</t>
  </si>
  <si>
    <t>Mohali,Punjab + 14 more</t>
  </si>
  <si>
    <t>Sewells MSXI</t>
  </si>
  <si>
    <t>Detroit + 10 more</t>
  </si>
  <si>
    <t>Marcura India</t>
  </si>
  <si>
    <t>Little Laureates</t>
  </si>
  <si>
    <t>CLEARSYNTH</t>
  </si>
  <si>
    <t>Kd Campus</t>
  </si>
  <si>
    <t>Cellplan Technol...</t>
  </si>
  <si>
    <t>Jaatvedas Constr...</t>
  </si>
  <si>
    <t>EqualizeRCM Serv...</t>
  </si>
  <si>
    <t>Austin</t>
  </si>
  <si>
    <t>Transport Soluti...</t>
  </si>
  <si>
    <t>Servicenow Softw...</t>
  </si>
  <si>
    <t>Santa Clara,California + 1 more</t>
  </si>
  <si>
    <t>POWERCON Venture...</t>
  </si>
  <si>
    <t>Entra Solutions</t>
  </si>
  <si>
    <t>Delhi Public Wor...</t>
  </si>
  <si>
    <t>Jaipur + 22 more</t>
  </si>
  <si>
    <t>Eos</t>
  </si>
  <si>
    <t>Yamaha Motors So...</t>
  </si>
  <si>
    <t>Rosmerta Safety ...</t>
  </si>
  <si>
    <t>SRM Institute of...</t>
  </si>
  <si>
    <t>Leena AI</t>
  </si>
  <si>
    <t>Pathways Schools</t>
  </si>
  <si>
    <t>Hiranandani Fina...</t>
  </si>
  <si>
    <t>Fleetx.io</t>
  </si>
  <si>
    <t>Realme</t>
  </si>
  <si>
    <t>Lubrizol Corpora...</t>
  </si>
  <si>
    <t>Wickliffe,Ohio + 4 more</t>
  </si>
  <si>
    <t>Zopsmart Technol...</t>
  </si>
  <si>
    <t>LatentBridge</t>
  </si>
  <si>
    <t>SKY LAB INFOTECH</t>
  </si>
  <si>
    <t>Uv Infratech Sys...</t>
  </si>
  <si>
    <t>Sara Sae India</t>
  </si>
  <si>
    <t>Black Turtle</t>
  </si>
  <si>
    <t>The Bank of Toky...</t>
  </si>
  <si>
    <t>Truebil</t>
  </si>
  <si>
    <t>(53 Reviews)</t>
  </si>
  <si>
    <t>Kankei</t>
  </si>
  <si>
    <t>Kotak Education ...</t>
  </si>
  <si>
    <t>Axis Mutual Fund</t>
  </si>
  <si>
    <t>IBN Technologies</t>
  </si>
  <si>
    <t>Maya Digital Stu...</t>
  </si>
  <si>
    <t>Piccadily Hotels</t>
  </si>
  <si>
    <t>Intec Infra-Tech...</t>
  </si>
  <si>
    <t>Dakshin Haryana ...</t>
  </si>
  <si>
    <t>Hisar + 14 more</t>
  </si>
  <si>
    <t>Network Solution...</t>
  </si>
  <si>
    <t>Herndon + 13 more</t>
  </si>
  <si>
    <t>Swafe Business P...</t>
  </si>
  <si>
    <t>Chopra Industrie...</t>
  </si>
  <si>
    <t>Ludhiana + 12 more</t>
  </si>
  <si>
    <t>SGD PHARMA</t>
  </si>
  <si>
    <t>Puteaux,Haut De Seine + 1 more</t>
  </si>
  <si>
    <t>Ankura Hospital</t>
  </si>
  <si>
    <t>Rampex Labs</t>
  </si>
  <si>
    <t>Medak</t>
  </si>
  <si>
    <t>Emiza Supply Cha...</t>
  </si>
  <si>
    <t>Liva Pharmaceuti...</t>
  </si>
  <si>
    <t>Vadodara + 1 more</t>
  </si>
  <si>
    <t>Gajra Gears</t>
  </si>
  <si>
    <t>Dewas + 8 more</t>
  </si>
  <si>
    <t>BHARAT TECHNO PL...</t>
  </si>
  <si>
    <t>Surat Municipal ...</t>
  </si>
  <si>
    <t>Surat</t>
  </si>
  <si>
    <t>Prasad Group</t>
  </si>
  <si>
    <t>Genus Innovation</t>
  </si>
  <si>
    <t>Goyal Brothers P...</t>
  </si>
  <si>
    <t>Bangalore Metro ...</t>
  </si>
  <si>
    <t>GRP</t>
  </si>
  <si>
    <t>Al Tayer Group</t>
  </si>
  <si>
    <t>Tci Freight</t>
  </si>
  <si>
    <t>Dynamic Transmis...</t>
  </si>
  <si>
    <t>Gallantt Ispat</t>
  </si>
  <si>
    <t>Gorakhpur,Uttar Pradesh + 4 more</t>
  </si>
  <si>
    <t>AirNet Infotech</t>
  </si>
  <si>
    <t>Datt Mediproduct...</t>
  </si>
  <si>
    <t>Scaleneworks</t>
  </si>
  <si>
    <t>Edutel Technolog...</t>
  </si>
  <si>
    <t>Zifo RnD Solutio...</t>
  </si>
  <si>
    <t>EAPRO Global</t>
  </si>
  <si>
    <t>Roorkee + 7 more</t>
  </si>
  <si>
    <t>Hindustan Compos...</t>
  </si>
  <si>
    <t>Proto-D Engineer...</t>
  </si>
  <si>
    <t>St. Joseph's Col...</t>
  </si>
  <si>
    <t>Terumo Penpol</t>
  </si>
  <si>
    <t>Vi-son Industrie...</t>
  </si>
  <si>
    <t>Centillion Netwo...</t>
  </si>
  <si>
    <t>Phimetrics</t>
  </si>
  <si>
    <t>Kasturba Hospita...</t>
  </si>
  <si>
    <t>Nature S Essence</t>
  </si>
  <si>
    <t>Yahoo</t>
  </si>
  <si>
    <t>Sunnyvale + 3 more</t>
  </si>
  <si>
    <t>L Cube Innovativ...</t>
  </si>
  <si>
    <t>Waterbury,Connecticut + 2 more</t>
  </si>
  <si>
    <t>Computer Generat...</t>
  </si>
  <si>
    <t>Monocept</t>
  </si>
  <si>
    <t>i-Exceed Technol...</t>
  </si>
  <si>
    <t>Princeton,New Jersey + 1 more</t>
  </si>
  <si>
    <t>Indira Gandhi In...</t>
  </si>
  <si>
    <t>Srijan Technolog...</t>
  </si>
  <si>
    <t>ARCOP Associates</t>
  </si>
  <si>
    <t>The Yellow Chill...</t>
  </si>
  <si>
    <t>DesignBoxed</t>
  </si>
  <si>
    <t>Mckinsey Knowled...</t>
  </si>
  <si>
    <t>Silicus Technolo...</t>
  </si>
  <si>
    <t>Houston,Texas</t>
  </si>
  <si>
    <t>Zuti Engineering...</t>
  </si>
  <si>
    <t>Mizuho Bank</t>
  </si>
  <si>
    <t>Lookman Electrop...</t>
  </si>
  <si>
    <t>Ultra Media and ...</t>
  </si>
  <si>
    <t>Dtss</t>
  </si>
  <si>
    <t>Cradle Runways (...</t>
  </si>
  <si>
    <t>Hind High Vacuum</t>
  </si>
  <si>
    <t>Skylark Group</t>
  </si>
  <si>
    <t>Safidon + 12 more</t>
  </si>
  <si>
    <t>Vasu Chemicals</t>
  </si>
  <si>
    <t>China Petroleum ...</t>
  </si>
  <si>
    <t>Beijing,Beijing + 5 more</t>
  </si>
  <si>
    <t>Nxtgen Datacente...</t>
  </si>
  <si>
    <t>Edify School</t>
  </si>
  <si>
    <t>Firozabad + 14 more</t>
  </si>
  <si>
    <t>A.B. Grain Spiri...</t>
  </si>
  <si>
    <t>PageTraffic Web-...</t>
  </si>
  <si>
    <t>Jakson and Compa...</t>
  </si>
  <si>
    <t>World Health Par...</t>
  </si>
  <si>
    <t>Legero Lighting</t>
  </si>
  <si>
    <t>vCentric Technol...</t>
  </si>
  <si>
    <t>Triumph Internat...</t>
  </si>
  <si>
    <t>Bad Zurzach + 6 more</t>
  </si>
  <si>
    <t>Humana People to...</t>
  </si>
  <si>
    <t>Bray Controls</t>
  </si>
  <si>
    <t>Houston + 3 more</t>
  </si>
  <si>
    <t>KOHINOOR TELEVID...</t>
  </si>
  <si>
    <t>Yash Pharma Labo...</t>
  </si>
  <si>
    <t>KPI Partners</t>
  </si>
  <si>
    <t>Newark,CA + 1 more</t>
  </si>
  <si>
    <t>United Technolog...</t>
  </si>
  <si>
    <t>Waltham + 7 more</t>
  </si>
  <si>
    <t>IIT Guwahati</t>
  </si>
  <si>
    <t>Guwahati + 6 more</t>
  </si>
  <si>
    <t>Mirah Hospitalit...</t>
  </si>
  <si>
    <t>Gems Internation...</t>
  </si>
  <si>
    <t>Dubai + 9 more</t>
  </si>
  <si>
    <t>Cellcomm Solutio...</t>
  </si>
  <si>
    <t>Charoen Pokphand...</t>
  </si>
  <si>
    <t>Bangkok + 18 more</t>
  </si>
  <si>
    <t>Stashfin</t>
  </si>
  <si>
    <t>CONFIANCE BIZSOL</t>
  </si>
  <si>
    <t>GMC Nagpur</t>
  </si>
  <si>
    <t>Nagpur + 14 more</t>
  </si>
  <si>
    <t>Kohinoor Group</t>
  </si>
  <si>
    <t>Arth Design Buil...</t>
  </si>
  <si>
    <t>Singapore,Singapore + 2 more</t>
  </si>
  <si>
    <t>M V Hospital</t>
  </si>
  <si>
    <t>Sarda Metals &amp; A...</t>
  </si>
  <si>
    <t>Raipur + 3 more</t>
  </si>
  <si>
    <t>T.K. Engineering...</t>
  </si>
  <si>
    <t>Naharlagun + 5 more</t>
  </si>
  <si>
    <t>IPROCESS BUSINES...</t>
  </si>
  <si>
    <t>Hyderabad/Secunderabad + 18 more</t>
  </si>
  <si>
    <t>SOC Experts</t>
  </si>
  <si>
    <t>St. Andrews Inst...</t>
  </si>
  <si>
    <t>Tahal Group</t>
  </si>
  <si>
    <t>Or Yehuda + 8 more</t>
  </si>
  <si>
    <t>The Mathrubhumi ...</t>
  </si>
  <si>
    <t>Kozhikode + 10 more</t>
  </si>
  <si>
    <t>LG Service</t>
  </si>
  <si>
    <t>Huntsville + 31 more</t>
  </si>
  <si>
    <t>Sugar N Spice</t>
  </si>
  <si>
    <t>Surat + 2 more</t>
  </si>
  <si>
    <t>Xiaomi Service C...</t>
  </si>
  <si>
    <t>Hyderabad/Secunderabad + 34 more</t>
  </si>
  <si>
    <t>Pandit Ventures</t>
  </si>
  <si>
    <t>AstraGen</t>
  </si>
  <si>
    <t>Thyssenkrupp rot...</t>
  </si>
  <si>
    <t>QNFS</t>
  </si>
  <si>
    <t>Emirates Nationa...</t>
  </si>
  <si>
    <t>AMBITION JOB</t>
  </si>
  <si>
    <t>Sydney + 19 more</t>
  </si>
  <si>
    <t>Medical college</t>
  </si>
  <si>
    <t>Lucknow + 30 more</t>
  </si>
  <si>
    <t>Saahaj Milk Prod...</t>
  </si>
  <si>
    <t>Agra + 9 more</t>
  </si>
  <si>
    <t>Aaa Capital Serv...</t>
  </si>
  <si>
    <t>Somika Sarl</t>
  </si>
  <si>
    <t>Kinshasa + 2 more</t>
  </si>
  <si>
    <t>R.K. Group</t>
  </si>
  <si>
    <t>Amogha Polymers</t>
  </si>
  <si>
    <t>GMR DIAL</t>
  </si>
  <si>
    <t>Toshiba Water So...</t>
  </si>
  <si>
    <t>Gurgaon/Gurugram + 5 more</t>
  </si>
  <si>
    <t>OSI Digital</t>
  </si>
  <si>
    <t>Woodland Hills,California + 2 more</t>
  </si>
  <si>
    <t>NSH Nasser Saeed...</t>
  </si>
  <si>
    <t>Doha + 13 more</t>
  </si>
  <si>
    <t>Jungleworks</t>
  </si>
  <si>
    <t>Seattle,Seattle + 1 more</t>
  </si>
  <si>
    <t>FX ABS Software ...</t>
  </si>
  <si>
    <t>Energie Fitness</t>
  </si>
  <si>
    <t>Jeena Sikho Life...</t>
  </si>
  <si>
    <t>Zirakpur + 14 more</t>
  </si>
  <si>
    <t>ARCTERN CONSULTI...</t>
  </si>
  <si>
    <t>Visas Avenue</t>
  </si>
  <si>
    <t>United Nations</t>
  </si>
  <si>
    <t>New York,New York State + 6 more</t>
  </si>
  <si>
    <t>The Peerless Gen...</t>
  </si>
  <si>
    <t>Directi</t>
  </si>
  <si>
    <t>Nutanix</t>
  </si>
  <si>
    <t>(52 Reviews)</t>
  </si>
  <si>
    <t>DreamOrbit</t>
  </si>
  <si>
    <t>CRY - Child Righ...</t>
  </si>
  <si>
    <t>ImpactQA</t>
  </si>
  <si>
    <t>Triburg</t>
  </si>
  <si>
    <t>Aruba Networks</t>
  </si>
  <si>
    <t>Cians Analytics</t>
  </si>
  <si>
    <t>Origin ITFS</t>
  </si>
  <si>
    <t>Dulux</t>
  </si>
  <si>
    <t>Gurugram + 31 more</t>
  </si>
  <si>
    <t>Futures First in...</t>
  </si>
  <si>
    <t>Melstar Informat...</t>
  </si>
  <si>
    <t>bebo Technologie...</t>
  </si>
  <si>
    <t>Chandigarh,Haryana + 2 more</t>
  </si>
  <si>
    <t>Lacoste</t>
  </si>
  <si>
    <t>Dey's Medical</t>
  </si>
  <si>
    <t>Samkrg Pistons a...</t>
  </si>
  <si>
    <t>Ingenious e-Brai...</t>
  </si>
  <si>
    <t>Cogneesol</t>
  </si>
  <si>
    <t>Renu Electronics</t>
  </si>
  <si>
    <t>Svasti Microfina...</t>
  </si>
  <si>
    <t>Hind Terminals</t>
  </si>
  <si>
    <t>Ginesys</t>
  </si>
  <si>
    <t>RNS Motors</t>
  </si>
  <si>
    <t>Finicity</t>
  </si>
  <si>
    <t>Murrah,Utah + 2 more</t>
  </si>
  <si>
    <t>Dorsch</t>
  </si>
  <si>
    <t>Frankfurt + 4 more</t>
  </si>
  <si>
    <t>ICDS</t>
  </si>
  <si>
    <t>HR+</t>
  </si>
  <si>
    <t>Ashford + 18 more</t>
  </si>
  <si>
    <t>Northern Railway...</t>
  </si>
  <si>
    <t>Effort BPO</t>
  </si>
  <si>
    <t>Thane + 4 more</t>
  </si>
  <si>
    <t>Analytics Quotie...</t>
  </si>
  <si>
    <t>Acelerar Technol...</t>
  </si>
  <si>
    <t>Lokmanya Multipu...</t>
  </si>
  <si>
    <t>Belgaum + 11 more</t>
  </si>
  <si>
    <t>Imperia Structur...</t>
  </si>
  <si>
    <t>The Jain Interna...</t>
  </si>
  <si>
    <t>Blue Mount</t>
  </si>
  <si>
    <t>Sree Vidyaniketh...</t>
  </si>
  <si>
    <t>Tirupati + 2 more</t>
  </si>
  <si>
    <t>Stellar Group</t>
  </si>
  <si>
    <t>Wizcraft Interna...</t>
  </si>
  <si>
    <t>RBSA Valuation A...</t>
  </si>
  <si>
    <t>Thermax Engineer...</t>
  </si>
  <si>
    <t>Sandfits Foundri...</t>
  </si>
  <si>
    <t>Hetro Pharma</t>
  </si>
  <si>
    <t>Ami Organics</t>
  </si>
  <si>
    <t>Surat,Gujrat</t>
  </si>
  <si>
    <t>Target Publicati...</t>
  </si>
  <si>
    <t>Thinq Pharma Cro</t>
  </si>
  <si>
    <t>Aditya Enterpris...</t>
  </si>
  <si>
    <t>Axiom Consulting</t>
  </si>
  <si>
    <t>Ministry of Panc...</t>
  </si>
  <si>
    <t>XM Software Solu...</t>
  </si>
  <si>
    <t>Sidvin Core-Tech</t>
  </si>
  <si>
    <t>Navneet Publicat...</t>
  </si>
  <si>
    <t>Bostik</t>
  </si>
  <si>
    <t>Colombes + 7 more</t>
  </si>
  <si>
    <t>NISC Export Serv...</t>
  </si>
  <si>
    <t>Colan Infotech</t>
  </si>
  <si>
    <t>CashLink Global ...</t>
  </si>
  <si>
    <t>Avantel</t>
  </si>
  <si>
    <t>Continental Tyre...</t>
  </si>
  <si>
    <t>Bhopal + 9 more</t>
  </si>
  <si>
    <t>Compassites Soft...</t>
  </si>
  <si>
    <t>Cipa</t>
  </si>
  <si>
    <t>Plan Internation...</t>
  </si>
  <si>
    <t>Surrey + 11 more</t>
  </si>
  <si>
    <t>Alhind Tours And...</t>
  </si>
  <si>
    <t>Chalakudy,Kerala + 14 more</t>
  </si>
  <si>
    <t>American India F...</t>
  </si>
  <si>
    <t>New York + 19 more</t>
  </si>
  <si>
    <t>anovIP</t>
  </si>
  <si>
    <t>PE Electronics</t>
  </si>
  <si>
    <t>VI-JOHN Group</t>
  </si>
  <si>
    <t>HyTech Professio...</t>
  </si>
  <si>
    <t>Zavenir Daubert</t>
  </si>
  <si>
    <t>Aquapharm Chemic...</t>
  </si>
  <si>
    <t>Rage Frameworks</t>
  </si>
  <si>
    <t>Dedham,Massachusetts</t>
  </si>
  <si>
    <t>Next Retail</t>
  </si>
  <si>
    <t>Leicester + 19 more</t>
  </si>
  <si>
    <t>Envision Enterpr...</t>
  </si>
  <si>
    <t>New Jersey</t>
  </si>
  <si>
    <t>ACPL Systems</t>
  </si>
  <si>
    <t>Geological Surve...</t>
  </si>
  <si>
    <t>AIETS</t>
  </si>
  <si>
    <t>GKB Opticals</t>
  </si>
  <si>
    <t>Pci Analytics</t>
  </si>
  <si>
    <t>Stonex</t>
  </si>
  <si>
    <t>Marg Compusoft</t>
  </si>
  <si>
    <t>Hobel Bellows</t>
  </si>
  <si>
    <t>Visakhapatnam + 1 more</t>
  </si>
  <si>
    <t>Classic Fashion ...</t>
  </si>
  <si>
    <t>Irbid + 4 more</t>
  </si>
  <si>
    <t>Anywhere</t>
  </si>
  <si>
    <t>Prague + 17 more</t>
  </si>
  <si>
    <t>Innovare Labs</t>
  </si>
  <si>
    <t>Eenadu Televisio...</t>
  </si>
  <si>
    <t>Indian Express G...</t>
  </si>
  <si>
    <t>Dlf Home Develop...</t>
  </si>
  <si>
    <t>Tribeca Care</t>
  </si>
  <si>
    <t>Bedmutha Industr...</t>
  </si>
  <si>
    <t>Nasik/Nashik,Maharashtra + 4 more</t>
  </si>
  <si>
    <t>Dayco Power Tran...</t>
  </si>
  <si>
    <t>Degania Medical ...</t>
  </si>
  <si>
    <t>Degania Bet + 2 more</t>
  </si>
  <si>
    <t>Sentec India Com...</t>
  </si>
  <si>
    <t>Bhartiya City De...</t>
  </si>
  <si>
    <t>Black Cat Engine...</t>
  </si>
  <si>
    <t>Lilac Insights</t>
  </si>
  <si>
    <t>IndiaNivesh Secu...</t>
  </si>
  <si>
    <t>Consort Builders</t>
  </si>
  <si>
    <t>Chandigarh + 6 more</t>
  </si>
  <si>
    <t>The Oxford Colle...</t>
  </si>
  <si>
    <t>Vanasthali Publi...</t>
  </si>
  <si>
    <t>Youngshin Automo...</t>
  </si>
  <si>
    <t>Jolly Containers</t>
  </si>
  <si>
    <t>Godavari Polymer...</t>
  </si>
  <si>
    <t>Pacific It Consu...</t>
  </si>
  <si>
    <t>Jsw Infrastructu...</t>
  </si>
  <si>
    <t>Al Shirawi Group</t>
  </si>
  <si>
    <t>East India Pharm...</t>
  </si>
  <si>
    <t>Allied Jb Fricti...</t>
  </si>
  <si>
    <t>Neemrana,Rajasthan</t>
  </si>
  <si>
    <t>Poornima College...</t>
  </si>
  <si>
    <t>Ardent Maschinfa...</t>
  </si>
  <si>
    <t>Pentair Water In...</t>
  </si>
  <si>
    <t>Jadavpur Univers...</t>
  </si>
  <si>
    <t>Kestone Integrat...</t>
  </si>
  <si>
    <t>NIIT SmartServe</t>
  </si>
  <si>
    <t>Grand View Resea...</t>
  </si>
  <si>
    <t>San Francisco</t>
  </si>
  <si>
    <t>Paisalo Digital</t>
  </si>
  <si>
    <t>India Ratings &amp; ...</t>
  </si>
  <si>
    <t>Ineos Styrolutio...</t>
  </si>
  <si>
    <t>Vadodara/Baroda,Gujarat + 5 more</t>
  </si>
  <si>
    <t>P&amp;R Infraproject...</t>
  </si>
  <si>
    <t>Max Speciality F...</t>
  </si>
  <si>
    <t>EM3 Agri Service...</t>
  </si>
  <si>
    <t>Sleepwell</t>
  </si>
  <si>
    <t>Flowserve Sanmar</t>
  </si>
  <si>
    <t>Il&amp;fs Environmen...</t>
  </si>
  <si>
    <t>@home</t>
  </si>
  <si>
    <t>Sanjivani Credit...</t>
  </si>
  <si>
    <t>Jodhpur + 15 more</t>
  </si>
  <si>
    <t>Unipath Specialt...</t>
  </si>
  <si>
    <t>Biryani Blues</t>
  </si>
  <si>
    <t>Detox Group</t>
  </si>
  <si>
    <t>Vilas Javdekar D...</t>
  </si>
  <si>
    <t>NoPaperForms</t>
  </si>
  <si>
    <t>Anand Rathi Info...</t>
  </si>
  <si>
    <t>Azkka Pharmaceut...</t>
  </si>
  <si>
    <t>Premsons Motor U...</t>
  </si>
  <si>
    <t>Ranchi,Jharkhand + 3 more</t>
  </si>
  <si>
    <t>Kapila Krishi Ud...</t>
  </si>
  <si>
    <t>Kanpur + 10 more</t>
  </si>
  <si>
    <t>Institute of Med...</t>
  </si>
  <si>
    <t>Podar World Scho...</t>
  </si>
  <si>
    <t>Nouveau Medicame...</t>
  </si>
  <si>
    <t>PARI ROBOTICS</t>
  </si>
  <si>
    <t>NXT DIGITAL- A H...</t>
  </si>
  <si>
    <t>Calgary,Alberta + 14 more</t>
  </si>
  <si>
    <t>Panchayati Raj D...</t>
  </si>
  <si>
    <t>Wanaparthy + 22 more</t>
  </si>
  <si>
    <t>Emirates Steel I...</t>
  </si>
  <si>
    <t>Abu Dhabi + 3 more</t>
  </si>
  <si>
    <t>Searce Logistics...</t>
  </si>
  <si>
    <t>Eurofins Advinus</t>
  </si>
  <si>
    <t>ABACUS INDIA AGE...</t>
  </si>
  <si>
    <t>Lucknow,Uttar Pradesh + 5 more</t>
  </si>
  <si>
    <t>Arcon TechSoluti...</t>
  </si>
  <si>
    <t>Syniti</t>
  </si>
  <si>
    <t>Needham,MA + 12 more</t>
  </si>
  <si>
    <t>MyTeam11</t>
  </si>
  <si>
    <t>Maharashtra Feed...</t>
  </si>
  <si>
    <t>DBG TECHNOLOGIES...</t>
  </si>
  <si>
    <t>Bawal + 1 more</t>
  </si>
  <si>
    <t>Cargaison Logist...</t>
  </si>
  <si>
    <t>ShapeMySkills</t>
  </si>
  <si>
    <t>Mentor Graphics</t>
  </si>
  <si>
    <t>Wilsonville,Oregon + 3 more</t>
  </si>
  <si>
    <t>31 Parallel</t>
  </si>
  <si>
    <t>Shimla</t>
  </si>
  <si>
    <t>S. K. Industries</t>
  </si>
  <si>
    <t>Vadodara + 16 more</t>
  </si>
  <si>
    <t>Griffins Interna...</t>
  </si>
  <si>
    <t>Himadri Chemical...</t>
  </si>
  <si>
    <t>Abt Industries</t>
  </si>
  <si>
    <t>Coimbatore,Tamil Nadu + 8 more</t>
  </si>
  <si>
    <t>Muthoot Mercanti...</t>
  </si>
  <si>
    <t>Thiruvananthapuram + 18 more</t>
  </si>
  <si>
    <t>Shri Rathi Group</t>
  </si>
  <si>
    <t>Pagarbook</t>
  </si>
  <si>
    <t>Nibav Lifts</t>
  </si>
  <si>
    <t>Denso Kirloskar ...</t>
  </si>
  <si>
    <t>Codincity Digita...</t>
  </si>
  <si>
    <t>RouteFabric</t>
  </si>
  <si>
    <t>Optus Infotech</t>
  </si>
  <si>
    <t>Mindspace Outsou...</t>
  </si>
  <si>
    <t>Great Eastern Sh...</t>
  </si>
  <si>
    <t>Concorde Group</t>
  </si>
  <si>
    <t>Sigma Infosoluti...</t>
  </si>
  <si>
    <t>Irvine + 5 more</t>
  </si>
  <si>
    <t>Kirloskar Group</t>
  </si>
  <si>
    <t>Embassy Group</t>
  </si>
  <si>
    <t>Loylty Rewardz M...</t>
  </si>
  <si>
    <t>(51 Reviews)</t>
  </si>
  <si>
    <t>Millennium Semic...</t>
  </si>
  <si>
    <t>Moolya Software ...</t>
  </si>
  <si>
    <t>Transparency Mar...</t>
  </si>
  <si>
    <t>Albany,New York + 1 more</t>
  </si>
  <si>
    <t>Access Infotech</t>
  </si>
  <si>
    <t>Centuary Fibre P...</t>
  </si>
  <si>
    <t>Megasoft</t>
  </si>
  <si>
    <t>Institute of Liv...</t>
  </si>
  <si>
    <t>Ravi Infrabuild ...</t>
  </si>
  <si>
    <t>Udaipur + 7 more</t>
  </si>
  <si>
    <t>Tcg Digital Solu...</t>
  </si>
  <si>
    <t>Somerset,New Jersey + 1 more</t>
  </si>
  <si>
    <t>Pragmasys Consul...</t>
  </si>
  <si>
    <t>Asiapower Overse...</t>
  </si>
  <si>
    <t>Shiv Nadar Unive...</t>
  </si>
  <si>
    <t>CoreEL Technolog...</t>
  </si>
  <si>
    <t>SynergyTop</t>
  </si>
  <si>
    <t>San Diego + 1 more</t>
  </si>
  <si>
    <t>Neo Metaliks</t>
  </si>
  <si>
    <t>Itelligence</t>
  </si>
  <si>
    <t>Bielefeld + 1 more</t>
  </si>
  <si>
    <t>Weir Group</t>
  </si>
  <si>
    <t>Glasgow + 4 more</t>
  </si>
  <si>
    <t>The 3C Company</t>
  </si>
  <si>
    <t>Amphenol Omnicon...</t>
  </si>
  <si>
    <t>Chryso</t>
  </si>
  <si>
    <t>Navi Mumbai,Maharashtra + 9 more</t>
  </si>
  <si>
    <t>Seven Seas Hotel</t>
  </si>
  <si>
    <t>Kanchan Metals</t>
  </si>
  <si>
    <t>Christ Nishotech...</t>
  </si>
  <si>
    <t>Navi Mumbai + 2 more</t>
  </si>
  <si>
    <t>Ion Exchange Ser...</t>
  </si>
  <si>
    <t>Cross-tab Market...</t>
  </si>
  <si>
    <t>Redmond + 1 more</t>
  </si>
  <si>
    <t>Prakash Retail</t>
  </si>
  <si>
    <t>Kun Aero Space</t>
  </si>
  <si>
    <t>Sound Castings</t>
  </si>
  <si>
    <t>Kolhapur + 4 more</t>
  </si>
  <si>
    <t>East West Seeds</t>
  </si>
  <si>
    <t>Nonthaburi,Bangkok + 12 more</t>
  </si>
  <si>
    <t>Ezetap Mobile So...</t>
  </si>
  <si>
    <t>EMKAY AUTOMOBILE...</t>
  </si>
  <si>
    <t>Dwarikesh Sugar ...</t>
  </si>
  <si>
    <t>KP GROUP</t>
  </si>
  <si>
    <t>MPTA Education</t>
  </si>
  <si>
    <t>Secure Energy Se...</t>
  </si>
  <si>
    <t>Calgary + 21 more</t>
  </si>
  <si>
    <t>Nyk Auto Logisti...</t>
  </si>
  <si>
    <t>Satra Infrastruc...</t>
  </si>
  <si>
    <t>Volansys Technol...</t>
  </si>
  <si>
    <t>Yutaka Autoparts...</t>
  </si>
  <si>
    <t>Bhiwadi + 4 more</t>
  </si>
  <si>
    <t>Hq Lamps Manufac...</t>
  </si>
  <si>
    <t>SUDlife</t>
  </si>
  <si>
    <t>Techahead Softwa...</t>
  </si>
  <si>
    <t>Agoura Hills,California</t>
  </si>
  <si>
    <t>BARSYL</t>
  </si>
  <si>
    <t>J K Ansell</t>
  </si>
  <si>
    <t>Iselin + 13 more</t>
  </si>
  <si>
    <t>LNV Technology</t>
  </si>
  <si>
    <t>Green Valliey In...</t>
  </si>
  <si>
    <t>Steelcast</t>
  </si>
  <si>
    <t>Bhavnagar,Gujarat + 2 more</t>
  </si>
  <si>
    <t>Chheda Electrica...</t>
  </si>
  <si>
    <t>Huf India</t>
  </si>
  <si>
    <t>Storia Foods</t>
  </si>
  <si>
    <t>Trawex Technolog...</t>
  </si>
  <si>
    <t>Intec Infonet</t>
  </si>
  <si>
    <t>GALAXY OFFICE AU...</t>
  </si>
  <si>
    <t>SPM Instrument</t>
  </si>
  <si>
    <t>Strangnas + 4 more</t>
  </si>
  <si>
    <t>Global Payments</t>
  </si>
  <si>
    <t>Quality Care</t>
  </si>
  <si>
    <t>Ayurvet</t>
  </si>
  <si>
    <t>Ghaziabad,Uttar Pradesh + 14 more</t>
  </si>
  <si>
    <t>Market Xcel Data...</t>
  </si>
  <si>
    <t>Fibcom India</t>
  </si>
  <si>
    <t>Solas Marine Ser...</t>
  </si>
  <si>
    <t>MS Ramaiah Memor...</t>
  </si>
  <si>
    <t>Bangalore</t>
  </si>
  <si>
    <t>UTi Worldwide</t>
  </si>
  <si>
    <t>Long Beach + 8 more</t>
  </si>
  <si>
    <t>Facebook</t>
  </si>
  <si>
    <t>Menlo Park,California + 9 more</t>
  </si>
  <si>
    <t>Koso India</t>
  </si>
  <si>
    <t>CapitalVia</t>
  </si>
  <si>
    <t>Indore,madhya Pradesh + 2 more</t>
  </si>
  <si>
    <t>Focus Academy fo...</t>
  </si>
  <si>
    <t>Coimbatore + 5 more</t>
  </si>
  <si>
    <t>Quantum Technolo...</t>
  </si>
  <si>
    <t>MNC AUTOMATION</t>
  </si>
  <si>
    <t>Vishal Fabricato...</t>
  </si>
  <si>
    <t>New Horizon Coll...</t>
  </si>
  <si>
    <t>Sterling Generat...</t>
  </si>
  <si>
    <t>Air India Expres...</t>
  </si>
  <si>
    <t>Kochi + 8 more</t>
  </si>
  <si>
    <t>Lotus Valley Int...</t>
  </si>
  <si>
    <t>West Coast Froze...</t>
  </si>
  <si>
    <t>Cambridge Techno...</t>
  </si>
  <si>
    <t>Atlanta,Georgia + 2 more</t>
  </si>
  <si>
    <t>Shrinivas Labora...</t>
  </si>
  <si>
    <t>Samsara Shipping</t>
  </si>
  <si>
    <t>A.W. Faber-Caste...</t>
  </si>
  <si>
    <t>Stein + 10 more</t>
  </si>
  <si>
    <t>261 years old</t>
  </si>
  <si>
    <t>DP Chocolates</t>
  </si>
  <si>
    <t>Lasons India</t>
  </si>
  <si>
    <t>Elsevier</t>
  </si>
  <si>
    <t>Amsterdam + 4 more</t>
  </si>
  <si>
    <t>Salora Internati...</t>
  </si>
  <si>
    <t>Jaipur + 15 more</t>
  </si>
  <si>
    <t>Tecpro Systems</t>
  </si>
  <si>
    <t>Thapar Universit...</t>
  </si>
  <si>
    <t>Patiala + 4 more</t>
  </si>
  <si>
    <t>ACL Mobile</t>
  </si>
  <si>
    <t>Starmark Softwar...</t>
  </si>
  <si>
    <t>Uniworld Logisti...</t>
  </si>
  <si>
    <t>JIPMER</t>
  </si>
  <si>
    <t>Puducherry + 3 more</t>
  </si>
  <si>
    <t>The Learning Cur...</t>
  </si>
  <si>
    <t>Nitin Spinners</t>
  </si>
  <si>
    <t>Bhilwara,Rajasthan + 2 more</t>
  </si>
  <si>
    <t>Addison</t>
  </si>
  <si>
    <t>SSPL</t>
  </si>
  <si>
    <t>Supreme Court of...</t>
  </si>
  <si>
    <t>Mahatma Gandhi M...</t>
  </si>
  <si>
    <t>Puducherry + 5 more</t>
  </si>
  <si>
    <t>Arki Techno Cons...</t>
  </si>
  <si>
    <t>Bhubaneswar + 7 more</t>
  </si>
  <si>
    <t>Samsung Heavy In...</t>
  </si>
  <si>
    <t>Suwon-Si,Gyeonggi-Do + 6 more</t>
  </si>
  <si>
    <t>Mastech Digital</t>
  </si>
  <si>
    <t>Pittsburgh</t>
  </si>
  <si>
    <t>Ojas Innovative ...</t>
  </si>
  <si>
    <t>Edenred</t>
  </si>
  <si>
    <t>Issy Les Moulineaux + 6 more</t>
  </si>
  <si>
    <t>Elder Pharmaceut...</t>
  </si>
  <si>
    <t>Accentiv' India</t>
  </si>
  <si>
    <t>HealthAssure</t>
  </si>
  <si>
    <t>Sumitomo Mitsui ...</t>
  </si>
  <si>
    <t>Ata Freight Line</t>
  </si>
  <si>
    <t>Hirotec</t>
  </si>
  <si>
    <t>Madhav Infra Pro...</t>
  </si>
  <si>
    <t>Damro Furniture</t>
  </si>
  <si>
    <t>Shirodkar Preci ...</t>
  </si>
  <si>
    <t>Amrit Feeds</t>
  </si>
  <si>
    <t>Gurugram + 13 more</t>
  </si>
  <si>
    <t>Sequretek It Sol...</t>
  </si>
  <si>
    <t>Hfcl Infotel</t>
  </si>
  <si>
    <t>Structwel</t>
  </si>
  <si>
    <t>Tide Water Oil</t>
  </si>
  <si>
    <t>Deccan Chronicle...</t>
  </si>
  <si>
    <t>Secunderabad + 11 more</t>
  </si>
  <si>
    <t>Kunstocom India</t>
  </si>
  <si>
    <t>Belectric Photov...</t>
  </si>
  <si>
    <t>Kolitzheim + 5 more</t>
  </si>
  <si>
    <t>Medicamen Biotec...</t>
  </si>
  <si>
    <t>Finwizard Techno...</t>
  </si>
  <si>
    <t>LocoBuzz</t>
  </si>
  <si>
    <t>India Post Payme...</t>
  </si>
  <si>
    <t>Oman Drydock</t>
  </si>
  <si>
    <t>Moolchand Hospit...</t>
  </si>
  <si>
    <t>Rcc Infra Ventur...</t>
  </si>
  <si>
    <t>Pyung Hwa</t>
  </si>
  <si>
    <t>Daegu</t>
  </si>
  <si>
    <t>Appsquadz Softwa...</t>
  </si>
  <si>
    <t>Avadh Utopia</t>
  </si>
  <si>
    <t>Aga Khan Foundat...</t>
  </si>
  <si>
    <t>Geneva + 16 more</t>
  </si>
  <si>
    <t>Radiant Hitech E...</t>
  </si>
  <si>
    <t>Tamimi Global</t>
  </si>
  <si>
    <t>ABB GISL</t>
  </si>
  <si>
    <t>IF</t>
  </si>
  <si>
    <t>STARTUP OR ESTABLISHED</t>
  </si>
  <si>
    <t>AGE</t>
  </si>
  <si>
    <t>LENGTH</t>
  </si>
  <si>
    <t>If add1</t>
  </si>
  <si>
    <t>IF ADD 0.5</t>
  </si>
  <si>
    <t xml:space="preserve"> </t>
  </si>
  <si>
    <t>AND</t>
  </si>
  <si>
    <t>OR</t>
  </si>
  <si>
    <t>IF AND OR</t>
  </si>
  <si>
    <t>TG COMPANY</t>
  </si>
  <si>
    <t>Bombay Finance</t>
  </si>
  <si>
    <t>Indian Silicon Valley</t>
  </si>
  <si>
    <t>Rewards</t>
  </si>
  <si>
    <t>#NUM! (OCCURS WHEN HEAVY CALCULATION IS PERFORMED)</t>
  </si>
  <si>
    <t>#N/A (IS REFERENCE FUNCTION USED IS NOT AVAILABLE)</t>
  </si>
  <si>
    <t>IF ERROR HANDLES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</si>
</sst>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960"/>
  <sheetViews>
    <sheetView tabSelected="1" topLeftCell="W1" workbookViewId="0">
      <selection activeCell="Y12" sqref="Y12"/>
    </sheetView>
  </sheetViews>
  <sheetFormatPr defaultRowHeight="14.4" x14ac:dyDescent="0.3"/>
  <cols>
    <col min="2" max="3" width="16.5546875" customWidth="1"/>
    <col min="6" max="7" width="8.88671875" style="1"/>
    <col min="9" max="9" width="12.6640625" customWidth="1"/>
    <col min="10" max="10" width="15.5546875" customWidth="1"/>
    <col min="11" max="11" width="12.21875" customWidth="1"/>
    <col min="12" max="12" width="11.77734375" customWidth="1"/>
    <col min="13" max="13" width="6.77734375" customWidth="1"/>
    <col min="14" max="14" width="8.88671875" style="1" customWidth="1"/>
    <col min="15" max="15" width="14.88671875" customWidth="1"/>
    <col min="16" max="16" width="25.21875" customWidth="1"/>
    <col min="17" max="17" width="26.5546875" customWidth="1"/>
    <col min="18" max="18" width="20.5546875" customWidth="1"/>
    <col min="22" max="22" width="18.109375" customWidth="1"/>
    <col min="23" max="23" width="13.21875" customWidth="1"/>
  </cols>
  <sheetData>
    <row r="1" spans="1:30" x14ac:dyDescent="0.3">
      <c r="B1" t="s">
        <v>0</v>
      </c>
      <c r="C1" t="s">
        <v>15217</v>
      </c>
      <c r="D1" t="s">
        <v>1</v>
      </c>
      <c r="G1" s="1" t="s">
        <v>15219</v>
      </c>
      <c r="H1" t="s">
        <v>15218</v>
      </c>
      <c r="I1" t="s">
        <v>2</v>
      </c>
      <c r="J1" t="s">
        <v>3</v>
      </c>
      <c r="K1" t="s">
        <v>4</v>
      </c>
      <c r="L1" t="s">
        <v>15215</v>
      </c>
      <c r="N1" s="1" t="s">
        <v>15216</v>
      </c>
      <c r="O1" t="s">
        <v>5</v>
      </c>
      <c r="P1" t="s">
        <v>6</v>
      </c>
      <c r="Q1" t="s">
        <v>7</v>
      </c>
      <c r="R1" t="s">
        <v>15214</v>
      </c>
      <c r="S1" t="s">
        <v>15214</v>
      </c>
      <c r="T1" t="s">
        <v>15221</v>
      </c>
      <c r="U1" t="s">
        <v>15222</v>
      </c>
      <c r="V1" t="s">
        <v>15223</v>
      </c>
      <c r="W1" t="s">
        <v>15224</v>
      </c>
      <c r="X1" t="s">
        <v>15225</v>
      </c>
      <c r="Z1" t="s">
        <v>15226</v>
      </c>
      <c r="AB1" t="s">
        <v>15227</v>
      </c>
    </row>
    <row r="2" spans="1:30" x14ac:dyDescent="0.3">
      <c r="A2">
        <v>0</v>
      </c>
      <c r="B2" t="s">
        <v>8</v>
      </c>
      <c r="C2" t="str">
        <f>IF(LEN(B2)&gt;=10,"Long","Short")</f>
        <v>Short</v>
      </c>
      <c r="D2">
        <v>3.9</v>
      </c>
      <c r="E2" s="1" t="str">
        <f>IF(AVERAGEIF(Q2:Q9960,Q5,D2:D9960)&gt;4,"Good Place To Work","No Results")</f>
        <v>No Results</v>
      </c>
      <c r="F2" s="1">
        <f>IF(N2&lt;10,IF(D2+0.5&gt;5,5,D2+0.5),D2)</f>
        <v>3.9</v>
      </c>
      <c r="G2" s="1">
        <f>IF(L2="Startup",D2+0.5,D2)</f>
        <v>3.9</v>
      </c>
      <c r="H2">
        <f>IF(L2="Startup",D2+0.1,D2)</f>
        <v>3.9</v>
      </c>
      <c r="I2" t="s">
        <v>9</v>
      </c>
      <c r="J2" t="s">
        <v>10</v>
      </c>
      <c r="K2" t="s">
        <v>11</v>
      </c>
      <c r="L2" t="str">
        <f>IF(N2&lt;10,"Startup","Established")</f>
        <v>Established</v>
      </c>
      <c r="M2">
        <f>AVERAGEIF(L2:L9960,L19,N2:N9960)</f>
        <v>6.7378787878787882</v>
      </c>
      <c r="N2" s="2">
        <f>INT(LEFT(O2,2))</f>
        <v>54</v>
      </c>
      <c r="O2" t="s">
        <v>12</v>
      </c>
      <c r="P2" t="s">
        <v>13</v>
      </c>
      <c r="Q2" t="s">
        <v>14</v>
      </c>
      <c r="R2" t="str">
        <f>IF(D2&gt;4,"Great","Average")</f>
        <v>Average</v>
      </c>
      <c r="S2" t="str">
        <f>IF(D2&gt;4,"Great"," ")</f>
        <v xml:space="preserve"> </v>
      </c>
      <c r="T2" t="b">
        <f>AND(D2:D9960&gt;4,N2:N9960&gt;10)</f>
        <v>0</v>
      </c>
      <c r="U2" t="b">
        <f>OR(D2&gt;3.5,N2&lt;10)</f>
        <v>1</v>
      </c>
      <c r="V2" t="str">
        <f>IF(AND(D2&gt;4,N2&gt;20),"Top Company","Average Company")</f>
        <v>Average Company</v>
      </c>
      <c r="W2" t="str">
        <f>IF(OR(LEFT(B2,1)="T",LEFT(B2,1)="G"),"Buy","Don't Buy")</f>
        <v>Buy</v>
      </c>
      <c r="X2" t="str">
        <f>IF(IF(Q2="Financial Services",ISNUMBER(SEARCH("Mumbai",K2))),"Bombay Finance","Not Known")</f>
        <v>Not Known</v>
      </c>
      <c r="Z2" t="str">
        <f>IF(AND(OR(ISNUMBER(SEARCH("Bangalore",K2)),ISNUMBER(SEARCH("Bengaluru",K2)),ISNUMBER(SEARCH("Chennai",K2))),N2&lt;10),"Silicon Valley Startups","None")</f>
        <v>None</v>
      </c>
      <c r="AB2" t="str">
        <f>IF(AND(OR(Q2="IT Services &amp; Consulting",Q2="Financial Services"),D2&gt;4),"1Million",IF(AND(OR(Q2="IT Services &amp; Consulting",Q2="Financial Services"),D2&lt;=4),"500K",IF(AND(Q2="Telecom / ISP",D2&gt;4),"800K","0")))</f>
        <v>0</v>
      </c>
      <c r="AC2" t="e">
        <f ca="1">SU(C2:C3)</f>
        <v>#NAME?</v>
      </c>
      <c r="AD2">
        <v>10</v>
      </c>
    </row>
    <row r="3" spans="1:30" x14ac:dyDescent="0.3">
      <c r="A3">
        <v>1</v>
      </c>
      <c r="B3" t="s">
        <v>15</v>
      </c>
      <c r="C3" t="str">
        <f t="shared" ref="C3:C66" si="0">IF(LEN(B3)&gt;=10,"Long","Short")</f>
        <v>Short</v>
      </c>
      <c r="D3">
        <v>4.2</v>
      </c>
      <c r="E3" s="1"/>
      <c r="F3" s="1">
        <f>IF(N3&lt;10,IF(D3+0.5&gt;5,5,D3+0.5),D3)</f>
        <v>4.2</v>
      </c>
      <c r="G3" s="1">
        <f t="shared" ref="G3:G66" si="1">IF(L3="Startup",D3+0.5,D3)</f>
        <v>4.2</v>
      </c>
      <c r="H3">
        <f t="shared" ref="H3:H66" si="2">IF(L3="Startup",D3+0.1,D3)</f>
        <v>4.2</v>
      </c>
      <c r="I3" t="s">
        <v>16</v>
      </c>
      <c r="J3" t="s">
        <v>10</v>
      </c>
      <c r="K3" t="s">
        <v>17</v>
      </c>
      <c r="L3" t="str">
        <f t="shared" ref="L3:L66" si="3">IF(N3&lt;10,"Startup","Established")</f>
        <v>Established</v>
      </c>
      <c r="M3">
        <f>AVERAGEIF(L3:L9961,L3,N3:N9961)</f>
        <v>32.359855123262065</v>
      </c>
      <c r="N3" s="2">
        <f t="shared" ref="N3:N66" si="4">INT(LEFT(O3,2))</f>
        <v>33</v>
      </c>
      <c r="O3" t="s">
        <v>18</v>
      </c>
      <c r="P3" t="s">
        <v>13</v>
      </c>
      <c r="Q3" t="s">
        <v>19</v>
      </c>
      <c r="R3" t="str">
        <f>IF(D3&gt;4,"Great","Average")</f>
        <v>Great</v>
      </c>
      <c r="S3" t="str">
        <f t="shared" ref="S3:S66" si="5">IF(D3&gt;4,"Great"," ")</f>
        <v>Great</v>
      </c>
      <c r="T3" t="b">
        <f t="shared" ref="T3:T66" si="6">AND(D3:D9961&gt;4,N3:N9961&gt;10)</f>
        <v>1</v>
      </c>
      <c r="U3" t="b">
        <f t="shared" ref="U3:U66" si="7">OR(D3&gt;3.5,N3&lt;10)</f>
        <v>1</v>
      </c>
      <c r="V3" t="str">
        <f t="shared" ref="V3:V66" si="8">IF(AND(D3&gt;4,N3&gt;20),"Top Company","Average Company")</f>
        <v>Top Company</v>
      </c>
      <c r="W3" t="str">
        <f t="shared" ref="W3:W66" si="9">IF(OR(LEFT(B3,1)="T",LEFT(B3,1)="G"),"Buy","Don't Buy")</f>
        <v>Don't Buy</v>
      </c>
      <c r="X3" t="str">
        <f t="shared" ref="X3:X66" si="10">IF(IF(Q3="Financial Services",ISNUMBER(SEARCH("Mumbai",K3))),"Bombay Finance","Not Known")</f>
        <v>Not Known</v>
      </c>
      <c r="Z3" t="str">
        <f t="shared" ref="Z3:Z66" si="11">IF(AND(OR(ISNUMBER(SEARCH("Bangalore",K3)),ISNUMBER(SEARCH("Bengaluru",K3)),ISNUMBER(SEARCH("Chennai",K3))),N3&lt;10),"Silicon Valley Startups","None")</f>
        <v>None</v>
      </c>
      <c r="AB3" t="str">
        <f t="shared" ref="AB3:AB66" si="12">IF(AND(OR(Q3="IT Services &amp; Consulting",Q3="Financial Services"),D3&gt;4),"1Million",IF(AND(OR(Q3="IT Services &amp; Consulting",Q3="Financial Services"),D3&lt;=4),"500K",IF(AND(Q3="Telecom / ISP",D3&gt;4),"800K","0")))</f>
        <v>1Million</v>
      </c>
      <c r="AC3" t="e">
        <f>5/0</f>
        <v>#DIV/0!</v>
      </c>
      <c r="AD3">
        <v>20</v>
      </c>
    </row>
    <row r="4" spans="1:30" x14ac:dyDescent="0.3">
      <c r="A4">
        <v>2</v>
      </c>
      <c r="B4" t="s">
        <v>20</v>
      </c>
      <c r="C4" t="str">
        <f t="shared" si="0"/>
        <v>Short</v>
      </c>
      <c r="D4">
        <v>3.9</v>
      </c>
      <c r="E4">
        <f>AVERAGEIF(Q2:Q9960,Q5,D2:D9960)</f>
        <v>3.8858418367346967</v>
      </c>
      <c r="F4" s="1">
        <f>IF(N4&lt;10,IF(D4+0.5&gt;5,5,D4+0.5),D4)</f>
        <v>3.9</v>
      </c>
      <c r="G4" s="1">
        <f t="shared" si="1"/>
        <v>3.9</v>
      </c>
      <c r="H4">
        <f t="shared" si="2"/>
        <v>3.9</v>
      </c>
      <c r="I4" t="s">
        <v>21</v>
      </c>
      <c r="J4" t="s">
        <v>22</v>
      </c>
      <c r="K4" t="s">
        <v>23</v>
      </c>
      <c r="L4" t="str">
        <f t="shared" si="3"/>
        <v>Established</v>
      </c>
      <c r="N4" s="2">
        <f t="shared" si="4"/>
        <v>28</v>
      </c>
      <c r="O4" t="s">
        <v>24</v>
      </c>
      <c r="P4" t="s">
        <v>13</v>
      </c>
      <c r="Q4" t="s">
        <v>19</v>
      </c>
      <c r="R4" t="str">
        <f>IF(D4&gt;4,"Great","Average")</f>
        <v>Average</v>
      </c>
      <c r="S4" t="str">
        <f t="shared" si="5"/>
        <v xml:space="preserve"> </v>
      </c>
      <c r="T4" t="b">
        <f t="shared" si="6"/>
        <v>0</v>
      </c>
      <c r="U4" t="b">
        <f t="shared" si="7"/>
        <v>1</v>
      </c>
      <c r="V4" t="str">
        <f t="shared" si="8"/>
        <v>Average Company</v>
      </c>
      <c r="W4" t="str">
        <f t="shared" si="9"/>
        <v>Don't Buy</v>
      </c>
      <c r="X4" t="str">
        <f t="shared" si="10"/>
        <v>Not Known</v>
      </c>
      <c r="Z4" t="str">
        <f t="shared" si="11"/>
        <v>None</v>
      </c>
      <c r="AB4" t="str">
        <f t="shared" si="12"/>
        <v>500K</v>
      </c>
      <c r="AC4" t="e">
        <f>SUM(AD2 AD3)</f>
        <v>#NULL!</v>
      </c>
    </row>
    <row r="5" spans="1:30" x14ac:dyDescent="0.3">
      <c r="A5">
        <v>3</v>
      </c>
      <c r="B5" t="s">
        <v>25</v>
      </c>
      <c r="C5" t="str">
        <f t="shared" si="0"/>
        <v>Long</v>
      </c>
      <c r="D5">
        <v>4</v>
      </c>
      <c r="E5" t="s">
        <v>15220</v>
      </c>
      <c r="F5" s="1">
        <f>IF(N5&lt;10,IF(D5+0.5&gt;5,5,D5+0.5),D5)</f>
        <v>4</v>
      </c>
      <c r="G5" s="1">
        <f t="shared" si="1"/>
        <v>4</v>
      </c>
      <c r="H5">
        <f t="shared" si="2"/>
        <v>4</v>
      </c>
      <c r="I5" t="s">
        <v>26</v>
      </c>
      <c r="J5" t="s">
        <v>10</v>
      </c>
      <c r="K5" t="s">
        <v>27</v>
      </c>
      <c r="L5" t="str">
        <f t="shared" si="3"/>
        <v>Established</v>
      </c>
      <c r="N5" s="2">
        <f t="shared" si="4"/>
        <v>28</v>
      </c>
      <c r="O5" t="s">
        <v>24</v>
      </c>
      <c r="P5" t="s">
        <v>13</v>
      </c>
      <c r="Q5" t="s">
        <v>28</v>
      </c>
      <c r="R5" t="str">
        <f>IF(D5&gt;4,"Great","Average")</f>
        <v>Average</v>
      </c>
      <c r="S5" t="str">
        <f t="shared" si="5"/>
        <v xml:space="preserve"> </v>
      </c>
      <c r="T5" t="b">
        <f t="shared" si="6"/>
        <v>0</v>
      </c>
      <c r="U5" t="b">
        <f t="shared" si="7"/>
        <v>1</v>
      </c>
      <c r="V5" t="str">
        <f t="shared" si="8"/>
        <v>Average Company</v>
      </c>
      <c r="W5" t="str">
        <f t="shared" si="9"/>
        <v>Don't Buy</v>
      </c>
      <c r="X5" t="str">
        <f t="shared" si="10"/>
        <v>Bombay Finance</v>
      </c>
      <c r="Z5" t="str">
        <f t="shared" si="11"/>
        <v>None</v>
      </c>
      <c r="AB5" t="str">
        <f t="shared" si="12"/>
        <v>500K</v>
      </c>
      <c r="AC5" t="e">
        <f>SUM(10+"HI")</f>
        <v>#VALUE!</v>
      </c>
    </row>
    <row r="6" spans="1:30" x14ac:dyDescent="0.3">
      <c r="A6">
        <v>4</v>
      </c>
      <c r="B6" t="s">
        <v>29</v>
      </c>
      <c r="C6" t="str">
        <f t="shared" si="0"/>
        <v>Short</v>
      </c>
      <c r="D6">
        <v>4</v>
      </c>
      <c r="E6" s="1"/>
      <c r="F6" s="1">
        <f>IF(N6&lt;10,IF(D6+0.5&gt;5,5,D6+0.5),D6)</f>
        <v>4</v>
      </c>
      <c r="G6" s="1">
        <f t="shared" si="1"/>
        <v>4</v>
      </c>
      <c r="H6">
        <f t="shared" si="2"/>
        <v>4</v>
      </c>
      <c r="I6" t="s">
        <v>30</v>
      </c>
      <c r="J6" t="s">
        <v>10</v>
      </c>
      <c r="K6" t="s">
        <v>31</v>
      </c>
      <c r="L6" t="str">
        <f t="shared" si="3"/>
        <v>Established</v>
      </c>
      <c r="N6" s="2">
        <f t="shared" si="4"/>
        <v>28</v>
      </c>
      <c r="O6" t="s">
        <v>24</v>
      </c>
      <c r="P6" t="s">
        <v>13</v>
      </c>
      <c r="Q6" t="s">
        <v>28</v>
      </c>
      <c r="R6" t="str">
        <f>IF(D6&gt;4,"Great","Average")</f>
        <v>Average</v>
      </c>
      <c r="S6" t="str">
        <f t="shared" si="5"/>
        <v xml:space="preserve"> </v>
      </c>
      <c r="T6" t="b">
        <f t="shared" si="6"/>
        <v>0</v>
      </c>
      <c r="U6" t="b">
        <f t="shared" si="7"/>
        <v>1</v>
      </c>
      <c r="V6" t="str">
        <f t="shared" si="8"/>
        <v>Average Company</v>
      </c>
      <c r="W6" t="str">
        <f t="shared" si="9"/>
        <v>Don't Buy</v>
      </c>
      <c r="X6" t="str">
        <f t="shared" si="10"/>
        <v>Bombay Finance</v>
      </c>
      <c r="Z6" t="str">
        <f t="shared" si="11"/>
        <v>None</v>
      </c>
      <c r="AB6" t="str">
        <f t="shared" si="12"/>
        <v>500K</v>
      </c>
      <c r="AC6" t="s">
        <v>15228</v>
      </c>
    </row>
    <row r="7" spans="1:30" x14ac:dyDescent="0.3">
      <c r="A7">
        <v>5</v>
      </c>
      <c r="B7" t="s">
        <v>32</v>
      </c>
      <c r="C7" t="str">
        <f t="shared" si="0"/>
        <v>Short</v>
      </c>
      <c r="D7">
        <v>3.9</v>
      </c>
      <c r="F7" s="1">
        <f>IF(N7&lt;10,IF(D7+0.5&gt;5,5,D7+0.5),D7)</f>
        <v>3.9</v>
      </c>
      <c r="G7" s="1">
        <f t="shared" si="1"/>
        <v>3.9</v>
      </c>
      <c r="H7">
        <f t="shared" si="2"/>
        <v>3.9</v>
      </c>
      <c r="I7" t="s">
        <v>33</v>
      </c>
      <c r="J7" t="s">
        <v>10</v>
      </c>
      <c r="K7" t="s">
        <v>34</v>
      </c>
      <c r="L7" t="str">
        <f t="shared" si="3"/>
        <v>Established</v>
      </c>
      <c r="M7">
        <v>10</v>
      </c>
      <c r="N7" s="2">
        <f t="shared" si="4"/>
        <v>77</v>
      </c>
      <c r="O7" t="s">
        <v>35</v>
      </c>
      <c r="P7" t="s">
        <v>13</v>
      </c>
      <c r="Q7" t="s">
        <v>19</v>
      </c>
      <c r="R7" t="str">
        <f>IF(D7&gt;4,"Great","Average")</f>
        <v>Average</v>
      </c>
      <c r="S7" t="str">
        <f t="shared" si="5"/>
        <v xml:space="preserve"> </v>
      </c>
      <c r="T7" t="b">
        <f t="shared" si="6"/>
        <v>0</v>
      </c>
      <c r="U7" t="b">
        <f t="shared" si="7"/>
        <v>1</v>
      </c>
      <c r="V7" t="str">
        <f t="shared" si="8"/>
        <v>Average Company</v>
      </c>
      <c r="W7" t="str">
        <f t="shared" si="9"/>
        <v>Don't Buy</v>
      </c>
      <c r="X7" t="str">
        <f t="shared" si="10"/>
        <v>Not Known</v>
      </c>
      <c r="Z7" t="str">
        <f t="shared" si="11"/>
        <v>None</v>
      </c>
      <c r="AB7" t="str">
        <f t="shared" si="12"/>
        <v>500K</v>
      </c>
      <c r="AC7" t="s">
        <v>15229</v>
      </c>
    </row>
    <row r="8" spans="1:30" x14ac:dyDescent="0.3">
      <c r="A8">
        <v>6</v>
      </c>
      <c r="B8" t="s">
        <v>36</v>
      </c>
      <c r="C8" t="str">
        <f t="shared" si="0"/>
        <v>Short</v>
      </c>
      <c r="D8">
        <v>3.9</v>
      </c>
      <c r="F8" s="1">
        <f>IF(N8&lt;10,IF(D8+0.5&gt;5,5,D8+0.5),D8)</f>
        <v>3.9</v>
      </c>
      <c r="G8" s="1">
        <f t="shared" si="1"/>
        <v>3.9</v>
      </c>
      <c r="H8">
        <f t="shared" si="2"/>
        <v>3.9</v>
      </c>
      <c r="I8" t="s">
        <v>37</v>
      </c>
      <c r="J8" t="s">
        <v>10</v>
      </c>
      <c r="K8" t="s">
        <v>38</v>
      </c>
      <c r="L8" t="str">
        <f t="shared" si="3"/>
        <v>Established</v>
      </c>
      <c r="M8">
        <v>20</v>
      </c>
      <c r="N8" s="2">
        <f t="shared" si="4"/>
        <v>41</v>
      </c>
      <c r="O8" t="s">
        <v>39</v>
      </c>
      <c r="P8" t="s">
        <v>13</v>
      </c>
      <c r="Q8" t="s">
        <v>19</v>
      </c>
      <c r="R8" t="str">
        <f>IF(D8&gt;4,"Great","Average")</f>
        <v>Average</v>
      </c>
      <c r="S8" t="str">
        <f t="shared" si="5"/>
        <v xml:space="preserve"> </v>
      </c>
      <c r="T8" t="b">
        <f t="shared" si="6"/>
        <v>0</v>
      </c>
      <c r="U8" t="b">
        <f t="shared" si="7"/>
        <v>1</v>
      </c>
      <c r="V8" t="str">
        <f t="shared" si="8"/>
        <v>Average Company</v>
      </c>
      <c r="W8" t="str">
        <f t="shared" si="9"/>
        <v>Don't Buy</v>
      </c>
      <c r="X8" t="str">
        <f t="shared" si="10"/>
        <v>Not Known</v>
      </c>
      <c r="Z8" t="str">
        <f t="shared" si="11"/>
        <v>None</v>
      </c>
      <c r="AB8" t="str">
        <f t="shared" si="12"/>
        <v>500K</v>
      </c>
      <c r="AC8" t="s">
        <v>15230</v>
      </c>
    </row>
    <row r="9" spans="1:30" x14ac:dyDescent="0.3">
      <c r="A9">
        <v>7</v>
      </c>
      <c r="B9" t="s">
        <v>40</v>
      </c>
      <c r="C9" t="str">
        <f t="shared" si="0"/>
        <v>Short</v>
      </c>
      <c r="D9">
        <v>3.9</v>
      </c>
      <c r="F9" s="1">
        <f>IF(N9&lt;10,IF(D9+0.5&gt;5,5,D9+0.5),D9)</f>
        <v>3.9</v>
      </c>
      <c r="G9" s="1">
        <f t="shared" si="1"/>
        <v>3.9</v>
      </c>
      <c r="H9">
        <f t="shared" si="2"/>
        <v>3.9</v>
      </c>
      <c r="I9" t="s">
        <v>41</v>
      </c>
      <c r="J9" t="s">
        <v>10</v>
      </c>
      <c r="K9" t="s">
        <v>42</v>
      </c>
      <c r="L9" t="str">
        <f t="shared" si="3"/>
        <v>Established</v>
      </c>
      <c r="M9">
        <v>30</v>
      </c>
      <c r="N9" s="2">
        <f t="shared" si="4"/>
        <v>55</v>
      </c>
      <c r="O9" t="s">
        <v>43</v>
      </c>
      <c r="P9" t="s">
        <v>13</v>
      </c>
      <c r="Q9" t="s">
        <v>44</v>
      </c>
      <c r="R9" t="str">
        <f>IF(D9&gt;4,"Great","Average")</f>
        <v>Average</v>
      </c>
      <c r="S9" t="str">
        <f t="shared" si="5"/>
        <v xml:space="preserve"> </v>
      </c>
      <c r="T9" t="b">
        <f t="shared" si="6"/>
        <v>0</v>
      </c>
      <c r="U9" t="b">
        <f t="shared" si="7"/>
        <v>1</v>
      </c>
      <c r="V9" t="str">
        <f t="shared" si="8"/>
        <v>Average Company</v>
      </c>
      <c r="W9" t="str">
        <f t="shared" si="9"/>
        <v>Don't Buy</v>
      </c>
      <c r="X9" t="str">
        <f t="shared" si="10"/>
        <v>Not Known</v>
      </c>
      <c r="Z9" t="str">
        <f t="shared" si="11"/>
        <v>None</v>
      </c>
      <c r="AB9" t="str">
        <f t="shared" si="12"/>
        <v>0</v>
      </c>
      <c r="AC9" t="str">
        <f ca="1">IFERROR(SU(AD2+AD3),"ERROR")</f>
        <v>ERROR</v>
      </c>
    </row>
    <row r="10" spans="1:30" x14ac:dyDescent="0.3">
      <c r="A10">
        <v>8</v>
      </c>
      <c r="B10" t="s">
        <v>45</v>
      </c>
      <c r="C10" t="str">
        <f t="shared" si="0"/>
        <v>Long</v>
      </c>
      <c r="D10">
        <v>3.8</v>
      </c>
      <c r="F10" s="1">
        <f>IF(N10&lt;10,IF(D10+0.5&gt;5,5,D10+0.5),D10)</f>
        <v>3.8</v>
      </c>
      <c r="G10" s="1">
        <f t="shared" si="1"/>
        <v>3.8</v>
      </c>
      <c r="H10">
        <f t="shared" si="2"/>
        <v>3.8</v>
      </c>
      <c r="I10" t="s">
        <v>46</v>
      </c>
      <c r="J10" t="s">
        <v>10</v>
      </c>
      <c r="K10" t="s">
        <v>47</v>
      </c>
      <c r="L10" t="str">
        <f t="shared" si="3"/>
        <v>Established</v>
      </c>
      <c r="M10">
        <v>40</v>
      </c>
      <c r="N10" s="2">
        <f t="shared" si="4"/>
        <v>36</v>
      </c>
      <c r="O10" t="s">
        <v>48</v>
      </c>
      <c r="P10" t="s">
        <v>49</v>
      </c>
      <c r="Q10" t="s">
        <v>50</v>
      </c>
      <c r="R10" t="str">
        <f>IF(D10&gt;4,"Great","Average")</f>
        <v>Average</v>
      </c>
      <c r="S10" t="str">
        <f t="shared" si="5"/>
        <v xml:space="preserve"> </v>
      </c>
      <c r="T10" t="b">
        <f t="shared" si="6"/>
        <v>0</v>
      </c>
      <c r="U10" t="b">
        <f t="shared" si="7"/>
        <v>1</v>
      </c>
      <c r="V10" t="str">
        <f t="shared" si="8"/>
        <v>Average Company</v>
      </c>
      <c r="W10" t="str">
        <f t="shared" si="9"/>
        <v>Buy</v>
      </c>
      <c r="X10" t="str">
        <f t="shared" si="10"/>
        <v>Not Known</v>
      </c>
      <c r="Z10" t="str">
        <f t="shared" si="11"/>
        <v>None</v>
      </c>
      <c r="AB10" t="str">
        <f t="shared" si="12"/>
        <v>0</v>
      </c>
    </row>
    <row r="11" spans="1:30" x14ac:dyDescent="0.3">
      <c r="A11">
        <v>9</v>
      </c>
      <c r="B11" t="s">
        <v>51</v>
      </c>
      <c r="C11" t="str">
        <f t="shared" si="0"/>
        <v>Short</v>
      </c>
      <c r="D11">
        <v>4</v>
      </c>
      <c r="F11" s="1">
        <f>IF(N11&lt;10,IF(D11+0.5&gt;5,5,D11+0.5),D11)</f>
        <v>4</v>
      </c>
      <c r="G11" s="1">
        <f t="shared" si="1"/>
        <v>4</v>
      </c>
      <c r="H11">
        <f t="shared" si="2"/>
        <v>4</v>
      </c>
      <c r="I11" t="s">
        <v>52</v>
      </c>
      <c r="J11" t="s">
        <v>10</v>
      </c>
      <c r="K11" t="s">
        <v>53</v>
      </c>
      <c r="L11" t="str">
        <f t="shared" si="3"/>
        <v>Established</v>
      </c>
      <c r="M11" t="b">
        <f>AND(5=5,4=5)</f>
        <v>0</v>
      </c>
      <c r="N11" s="2">
        <f t="shared" si="4"/>
        <v>25</v>
      </c>
      <c r="O11" t="s">
        <v>54</v>
      </c>
      <c r="P11" t="s">
        <v>49</v>
      </c>
      <c r="Q11" t="s">
        <v>19</v>
      </c>
      <c r="R11" t="str">
        <f>IF(D11&gt;4,"Great","Average")</f>
        <v>Average</v>
      </c>
      <c r="S11" t="str">
        <f t="shared" si="5"/>
        <v xml:space="preserve"> </v>
      </c>
      <c r="T11" t="b">
        <f t="shared" si="6"/>
        <v>0</v>
      </c>
      <c r="U11" t="b">
        <f t="shared" si="7"/>
        <v>1</v>
      </c>
      <c r="V11" t="str">
        <f t="shared" si="8"/>
        <v>Average Company</v>
      </c>
      <c r="W11" t="str">
        <f t="shared" si="9"/>
        <v>Buy</v>
      </c>
      <c r="X11" t="str">
        <f t="shared" si="10"/>
        <v>Not Known</v>
      </c>
      <c r="Z11" t="str">
        <f t="shared" si="11"/>
        <v>None</v>
      </c>
      <c r="AB11" t="str">
        <f t="shared" si="12"/>
        <v>500K</v>
      </c>
    </row>
    <row r="12" spans="1:30" x14ac:dyDescent="0.3">
      <c r="A12">
        <v>10</v>
      </c>
      <c r="B12" t="s">
        <v>55</v>
      </c>
      <c r="C12" t="str">
        <f t="shared" si="0"/>
        <v>Long</v>
      </c>
      <c r="D12">
        <v>3.9</v>
      </c>
      <c r="F12" s="1">
        <f>IF(N12&lt;10,IF(D12+0.5&gt;5,5,D12+0.5),D12)</f>
        <v>3.9</v>
      </c>
      <c r="G12" s="1">
        <f t="shared" si="1"/>
        <v>3.9</v>
      </c>
      <c r="H12">
        <f t="shared" si="2"/>
        <v>3.9</v>
      </c>
      <c r="I12" t="s">
        <v>56</v>
      </c>
      <c r="J12" t="s">
        <v>10</v>
      </c>
      <c r="K12" t="s">
        <v>57</v>
      </c>
      <c r="L12" t="str">
        <f t="shared" si="3"/>
        <v>Established</v>
      </c>
      <c r="M12" t="b">
        <f>AND(5=5,4=4)</f>
        <v>1</v>
      </c>
      <c r="N12" s="2">
        <f t="shared" si="4"/>
        <v>31</v>
      </c>
      <c r="O12" t="s">
        <v>58</v>
      </c>
      <c r="P12" t="s">
        <v>13</v>
      </c>
      <c r="Q12" t="s">
        <v>28</v>
      </c>
      <c r="R12" t="str">
        <f>IF(D12&gt;4,"Great","Average")</f>
        <v>Average</v>
      </c>
      <c r="S12" t="str">
        <f t="shared" si="5"/>
        <v xml:space="preserve"> </v>
      </c>
      <c r="T12" t="b">
        <f t="shared" si="6"/>
        <v>0</v>
      </c>
      <c r="U12" t="b">
        <f t="shared" si="7"/>
        <v>1</v>
      </c>
      <c r="V12" t="str">
        <f t="shared" si="8"/>
        <v>Average Company</v>
      </c>
      <c r="W12" t="str">
        <f t="shared" si="9"/>
        <v>Don't Buy</v>
      </c>
      <c r="X12" t="str">
        <f t="shared" si="10"/>
        <v>Not Known</v>
      </c>
      <c r="Z12" t="str">
        <f t="shared" si="11"/>
        <v>None</v>
      </c>
      <c r="AB12" t="str">
        <f t="shared" si="12"/>
        <v>500K</v>
      </c>
    </row>
    <row r="13" spans="1:30" x14ac:dyDescent="0.3">
      <c r="A13">
        <v>11</v>
      </c>
      <c r="B13" t="s">
        <v>59</v>
      </c>
      <c r="C13" t="str">
        <f t="shared" si="0"/>
        <v>Short</v>
      </c>
      <c r="D13">
        <v>3.9</v>
      </c>
      <c r="F13" s="1">
        <f>IF(N13&lt;10,IF(D13+0.5&gt;5,5,D13+0.5),D13)</f>
        <v>3.9</v>
      </c>
      <c r="G13" s="1">
        <f t="shared" si="1"/>
        <v>3.9</v>
      </c>
      <c r="H13">
        <f t="shared" si="2"/>
        <v>3.9</v>
      </c>
      <c r="I13" t="s">
        <v>60</v>
      </c>
      <c r="J13" t="s">
        <v>10</v>
      </c>
      <c r="K13" t="s">
        <v>61</v>
      </c>
      <c r="L13" t="str">
        <f t="shared" si="3"/>
        <v>Established</v>
      </c>
      <c r="M13" t="b">
        <f>OR(5=5,4=4)</f>
        <v>1</v>
      </c>
      <c r="N13" s="2">
        <f t="shared" si="4"/>
        <v>29</v>
      </c>
      <c r="O13" t="s">
        <v>62</v>
      </c>
      <c r="P13" t="s">
        <v>13</v>
      </c>
      <c r="Q13" t="s">
        <v>28</v>
      </c>
      <c r="R13" t="str">
        <f>IF(D13&gt;4,"Great","Average")</f>
        <v>Average</v>
      </c>
      <c r="S13" t="str">
        <f t="shared" si="5"/>
        <v xml:space="preserve"> </v>
      </c>
      <c r="T13" t="b">
        <f t="shared" si="6"/>
        <v>0</v>
      </c>
      <c r="U13" t="b">
        <f t="shared" si="7"/>
        <v>1</v>
      </c>
      <c r="V13" t="str">
        <f t="shared" si="8"/>
        <v>Average Company</v>
      </c>
      <c r="W13" t="str">
        <f t="shared" si="9"/>
        <v>Don't Buy</v>
      </c>
      <c r="X13" t="str">
        <f t="shared" si="10"/>
        <v>Bombay Finance</v>
      </c>
      <c r="Z13" t="str">
        <f t="shared" si="11"/>
        <v>None</v>
      </c>
      <c r="AB13" t="str">
        <f t="shared" si="12"/>
        <v>500K</v>
      </c>
    </row>
    <row r="14" spans="1:30" x14ac:dyDescent="0.3">
      <c r="A14">
        <v>12</v>
      </c>
      <c r="B14" t="s">
        <v>63</v>
      </c>
      <c r="C14" t="str">
        <f t="shared" si="0"/>
        <v>Short</v>
      </c>
      <c r="D14">
        <v>4.2</v>
      </c>
      <c r="F14" s="1">
        <f>IF(N14&lt;10,IF(D14+0.5&gt;5,5,D14+0.5),D14)</f>
        <v>4.2</v>
      </c>
      <c r="G14" s="1">
        <f t="shared" si="1"/>
        <v>4.2</v>
      </c>
      <c r="H14">
        <f t="shared" si="2"/>
        <v>4.2</v>
      </c>
      <c r="I14" t="s">
        <v>64</v>
      </c>
      <c r="J14" t="s">
        <v>10</v>
      </c>
      <c r="K14" t="s">
        <v>65</v>
      </c>
      <c r="L14" t="str">
        <f t="shared" si="3"/>
        <v>Established</v>
      </c>
      <c r="M14" t="b">
        <f>OR(5=5,4=4)</f>
        <v>1</v>
      </c>
      <c r="N14" s="2">
        <f t="shared" si="4"/>
        <v>28</v>
      </c>
      <c r="O14" t="s">
        <v>24</v>
      </c>
      <c r="P14" t="s">
        <v>13</v>
      </c>
      <c r="Q14" t="s">
        <v>44</v>
      </c>
      <c r="R14" t="str">
        <f>IF(D14&gt;4,"Great","Average")</f>
        <v>Great</v>
      </c>
      <c r="S14" t="str">
        <f t="shared" si="5"/>
        <v>Great</v>
      </c>
      <c r="T14" t="b">
        <f t="shared" si="6"/>
        <v>1</v>
      </c>
      <c r="U14" t="b">
        <f t="shared" si="7"/>
        <v>1</v>
      </c>
      <c r="V14" t="str">
        <f t="shared" si="8"/>
        <v>Top Company</v>
      </c>
      <c r="W14" t="str">
        <f t="shared" si="9"/>
        <v>Don't Buy</v>
      </c>
      <c r="X14" t="str">
        <f t="shared" si="10"/>
        <v>Not Known</v>
      </c>
      <c r="Z14" t="str">
        <f t="shared" si="11"/>
        <v>None</v>
      </c>
      <c r="AB14" t="str">
        <f t="shared" si="12"/>
        <v>0</v>
      </c>
    </row>
    <row r="15" spans="1:30" x14ac:dyDescent="0.3">
      <c r="A15">
        <v>13</v>
      </c>
      <c r="B15" t="s">
        <v>66</v>
      </c>
      <c r="C15" t="str">
        <f t="shared" si="0"/>
        <v>Short</v>
      </c>
      <c r="D15">
        <v>4.2</v>
      </c>
      <c r="F15" s="1">
        <f>IF(N15&lt;10,IF(D15+0.5&gt;5,5,D15+0.5),D15)</f>
        <v>4.2</v>
      </c>
      <c r="G15" s="1">
        <f t="shared" si="1"/>
        <v>4.2</v>
      </c>
      <c r="H15">
        <f t="shared" si="2"/>
        <v>4.2</v>
      </c>
      <c r="I15" t="s">
        <v>67</v>
      </c>
      <c r="J15" t="s">
        <v>10</v>
      </c>
      <c r="K15" t="s">
        <v>68</v>
      </c>
      <c r="L15" t="str">
        <f t="shared" si="3"/>
        <v>Established</v>
      </c>
      <c r="M15" t="b">
        <f>OR(5=4,5=4)</f>
        <v>0</v>
      </c>
      <c r="N15" s="2">
        <f t="shared" si="4"/>
        <v>11</v>
      </c>
      <c r="O15" t="s">
        <v>69</v>
      </c>
      <c r="P15" t="s">
        <v>13</v>
      </c>
      <c r="Q15" t="s">
        <v>70</v>
      </c>
      <c r="R15" t="str">
        <f>IF(D15&gt;4,"Great","Average")</f>
        <v>Great</v>
      </c>
      <c r="S15" t="str">
        <f t="shared" si="5"/>
        <v>Great</v>
      </c>
      <c r="T15" t="b">
        <f t="shared" si="6"/>
        <v>1</v>
      </c>
      <c r="U15" t="b">
        <f t="shared" si="7"/>
        <v>1</v>
      </c>
      <c r="V15" t="str">
        <f t="shared" si="8"/>
        <v>Average Company</v>
      </c>
      <c r="W15" t="str">
        <f t="shared" si="9"/>
        <v>Don't Buy</v>
      </c>
      <c r="X15" t="str">
        <f t="shared" si="10"/>
        <v>Not Known</v>
      </c>
      <c r="Z15" t="str">
        <f t="shared" si="11"/>
        <v>None</v>
      </c>
      <c r="AB15" t="str">
        <f t="shared" si="12"/>
        <v>0</v>
      </c>
    </row>
    <row r="16" spans="1:30" x14ac:dyDescent="0.3">
      <c r="A16">
        <v>14</v>
      </c>
      <c r="B16" t="s">
        <v>71</v>
      </c>
      <c r="C16" t="str">
        <f t="shared" si="0"/>
        <v>Long</v>
      </c>
      <c r="D16">
        <v>4.0999999999999996</v>
      </c>
      <c r="F16" s="1">
        <f>IF(N16&lt;10,IF(D16+0.5&gt;5,5,D16+0.5),D16)</f>
        <v>4.0999999999999996</v>
      </c>
      <c r="G16" s="1">
        <f t="shared" si="1"/>
        <v>4.0999999999999996</v>
      </c>
      <c r="H16">
        <f t="shared" si="2"/>
        <v>4.0999999999999996</v>
      </c>
      <c r="I16" t="s">
        <v>72</v>
      </c>
      <c r="J16" t="s">
        <v>10</v>
      </c>
      <c r="K16" t="s">
        <v>73</v>
      </c>
      <c r="L16" t="str">
        <f t="shared" si="3"/>
        <v>Established</v>
      </c>
      <c r="N16" s="2">
        <f t="shared" si="4"/>
        <v>39</v>
      </c>
      <c r="O16" t="s">
        <v>74</v>
      </c>
      <c r="P16" t="s">
        <v>75</v>
      </c>
      <c r="Q16" t="s">
        <v>70</v>
      </c>
      <c r="R16" t="str">
        <f>IF(D16&gt;4,"Great","Average")</f>
        <v>Great</v>
      </c>
      <c r="S16" t="str">
        <f t="shared" si="5"/>
        <v>Great</v>
      </c>
      <c r="T16" t="b">
        <f t="shared" si="6"/>
        <v>1</v>
      </c>
      <c r="U16" t="b">
        <f t="shared" si="7"/>
        <v>1</v>
      </c>
      <c r="V16" t="str">
        <f t="shared" si="8"/>
        <v>Top Company</v>
      </c>
      <c r="W16" t="str">
        <f t="shared" si="9"/>
        <v>Don't Buy</v>
      </c>
      <c r="X16" t="str">
        <f t="shared" si="10"/>
        <v>Not Known</v>
      </c>
      <c r="Z16" t="str">
        <f t="shared" si="11"/>
        <v>None</v>
      </c>
      <c r="AB16" t="str">
        <f t="shared" si="12"/>
        <v>0</v>
      </c>
    </row>
    <row r="17" spans="1:28" x14ac:dyDescent="0.3">
      <c r="A17">
        <v>15</v>
      </c>
      <c r="B17" t="s">
        <v>76</v>
      </c>
      <c r="C17" t="str">
        <f t="shared" si="0"/>
        <v>Long</v>
      </c>
      <c r="D17">
        <v>4.0999999999999996</v>
      </c>
      <c r="F17" s="1">
        <f>IF(N17&lt;10,IF(D17+0.5&gt;5,5,D17+0.5),D17)</f>
        <v>4.0999999999999996</v>
      </c>
      <c r="G17" s="1">
        <f t="shared" si="1"/>
        <v>4.0999999999999996</v>
      </c>
      <c r="H17">
        <f t="shared" si="2"/>
        <v>4.0999999999999996</v>
      </c>
      <c r="I17" t="s">
        <v>77</v>
      </c>
      <c r="J17" t="s">
        <v>10</v>
      </c>
      <c r="K17" t="s">
        <v>78</v>
      </c>
      <c r="L17" t="str">
        <f t="shared" si="3"/>
        <v>Established</v>
      </c>
      <c r="N17" s="2">
        <f t="shared" si="4"/>
        <v>84</v>
      </c>
      <c r="O17" t="s">
        <v>79</v>
      </c>
      <c r="P17" t="s">
        <v>75</v>
      </c>
      <c r="Q17" t="s">
        <v>80</v>
      </c>
      <c r="R17" t="str">
        <f>IF(D17&gt;4,"Great","Average")</f>
        <v>Great</v>
      </c>
      <c r="S17" t="str">
        <f t="shared" si="5"/>
        <v>Great</v>
      </c>
      <c r="T17" t="b">
        <f t="shared" si="6"/>
        <v>1</v>
      </c>
      <c r="U17" t="b">
        <f t="shared" si="7"/>
        <v>1</v>
      </c>
      <c r="V17" t="str">
        <f t="shared" si="8"/>
        <v>Top Company</v>
      </c>
      <c r="W17" t="str">
        <f t="shared" si="9"/>
        <v>Don't Buy</v>
      </c>
      <c r="X17" t="str">
        <f t="shared" si="10"/>
        <v>Not Known</v>
      </c>
      <c r="Z17" t="str">
        <f t="shared" si="11"/>
        <v>None</v>
      </c>
      <c r="AB17" t="str">
        <f t="shared" si="12"/>
        <v>0</v>
      </c>
    </row>
    <row r="18" spans="1:28" x14ac:dyDescent="0.3">
      <c r="A18">
        <v>16</v>
      </c>
      <c r="B18" t="s">
        <v>81</v>
      </c>
      <c r="C18" t="str">
        <f t="shared" si="0"/>
        <v>Long</v>
      </c>
      <c r="D18">
        <v>4</v>
      </c>
      <c r="F18" s="1">
        <f>IF(N18&lt;10,IF(D18+0.5&gt;5,5,D18+0.5),D18)</f>
        <v>4</v>
      </c>
      <c r="G18" s="1">
        <f t="shared" si="1"/>
        <v>4</v>
      </c>
      <c r="H18">
        <f t="shared" si="2"/>
        <v>4</v>
      </c>
      <c r="I18" t="s">
        <v>82</v>
      </c>
      <c r="J18" t="s">
        <v>10</v>
      </c>
      <c r="K18" t="s">
        <v>83</v>
      </c>
      <c r="L18" t="str">
        <f t="shared" si="3"/>
        <v>Established</v>
      </c>
      <c r="N18" s="2">
        <f t="shared" si="4"/>
        <v>15</v>
      </c>
      <c r="O18" t="s">
        <v>84</v>
      </c>
      <c r="P18" t="s">
        <v>49</v>
      </c>
      <c r="Q18" t="s">
        <v>85</v>
      </c>
      <c r="R18" t="str">
        <f>IF(D18&gt;4,"Great","Average")</f>
        <v>Average</v>
      </c>
      <c r="S18" t="str">
        <f t="shared" si="5"/>
        <v xml:space="preserve"> </v>
      </c>
      <c r="T18" t="b">
        <f t="shared" si="6"/>
        <v>0</v>
      </c>
      <c r="U18" t="b">
        <f t="shared" si="7"/>
        <v>1</v>
      </c>
      <c r="V18" t="str">
        <f t="shared" si="8"/>
        <v>Average Company</v>
      </c>
      <c r="W18" t="str">
        <f t="shared" si="9"/>
        <v>Don't Buy</v>
      </c>
      <c r="X18" t="str">
        <f t="shared" si="10"/>
        <v>Not Known</v>
      </c>
      <c r="Z18" t="str">
        <f t="shared" si="11"/>
        <v>None</v>
      </c>
      <c r="AB18" t="str">
        <f t="shared" si="12"/>
        <v>0</v>
      </c>
    </row>
    <row r="19" spans="1:28" x14ac:dyDescent="0.3">
      <c r="A19">
        <v>17</v>
      </c>
      <c r="B19" t="s">
        <v>86</v>
      </c>
      <c r="C19" t="str">
        <f t="shared" si="0"/>
        <v>Long</v>
      </c>
      <c r="D19">
        <v>4.2</v>
      </c>
      <c r="F19" s="1">
        <f>IF(N19&lt;10,IF(D19+0.5&gt;5,5,D19+0.5),D19)</f>
        <v>4.7</v>
      </c>
      <c r="G19" s="1">
        <f t="shared" si="1"/>
        <v>4.7</v>
      </c>
      <c r="H19">
        <f t="shared" si="2"/>
        <v>4.3</v>
      </c>
      <c r="I19" t="s">
        <v>87</v>
      </c>
      <c r="J19" t="s">
        <v>10</v>
      </c>
      <c r="K19" t="s">
        <v>88</v>
      </c>
      <c r="L19" t="str">
        <f t="shared" si="3"/>
        <v>Startup</v>
      </c>
      <c r="N19" s="2">
        <f t="shared" si="4"/>
        <v>4</v>
      </c>
      <c r="O19" t="s">
        <v>89</v>
      </c>
      <c r="P19" t="s">
        <v>75</v>
      </c>
      <c r="Q19" t="s">
        <v>85</v>
      </c>
      <c r="R19" t="str">
        <f>IF(D19&gt;4,"Great","Average")</f>
        <v>Great</v>
      </c>
      <c r="S19" t="str">
        <f t="shared" si="5"/>
        <v>Great</v>
      </c>
      <c r="T19" t="b">
        <f t="shared" si="6"/>
        <v>0</v>
      </c>
      <c r="U19" t="b">
        <f t="shared" si="7"/>
        <v>1</v>
      </c>
      <c r="V19" t="str">
        <f t="shared" si="8"/>
        <v>Average Company</v>
      </c>
      <c r="W19" t="str">
        <f t="shared" si="9"/>
        <v>Don't Buy</v>
      </c>
      <c r="X19" t="str">
        <f t="shared" si="10"/>
        <v>Not Known</v>
      </c>
      <c r="Z19" t="str">
        <f t="shared" si="11"/>
        <v>None</v>
      </c>
      <c r="AB19" t="str">
        <f t="shared" si="12"/>
        <v>800K</v>
      </c>
    </row>
    <row r="20" spans="1:28" x14ac:dyDescent="0.3">
      <c r="A20">
        <v>18</v>
      </c>
      <c r="B20" t="s">
        <v>90</v>
      </c>
      <c r="C20" t="str">
        <f t="shared" si="0"/>
        <v>Long</v>
      </c>
      <c r="D20">
        <v>4.8</v>
      </c>
      <c r="F20" s="1">
        <f>IF(N20&lt;10,IF(D20+0.5&gt;5,5,D20+0.5),D20)</f>
        <v>4.8</v>
      </c>
      <c r="G20" s="1">
        <f t="shared" si="1"/>
        <v>4.8</v>
      </c>
      <c r="H20">
        <f t="shared" si="2"/>
        <v>4.8</v>
      </c>
      <c r="I20" t="s">
        <v>91</v>
      </c>
      <c r="J20" t="s">
        <v>22</v>
      </c>
      <c r="K20" t="s">
        <v>92</v>
      </c>
      <c r="L20" t="str">
        <f t="shared" si="3"/>
        <v>Established</v>
      </c>
      <c r="N20" s="2">
        <f t="shared" si="4"/>
        <v>15</v>
      </c>
      <c r="O20" t="s">
        <v>84</v>
      </c>
      <c r="P20" t="s">
        <v>13</v>
      </c>
      <c r="Q20" t="s">
        <v>28</v>
      </c>
      <c r="R20" t="str">
        <f>IF(D20&gt;4,"Great","Average")</f>
        <v>Great</v>
      </c>
      <c r="S20" t="str">
        <f t="shared" si="5"/>
        <v>Great</v>
      </c>
      <c r="T20" t="b">
        <f t="shared" si="6"/>
        <v>1</v>
      </c>
      <c r="U20" t="b">
        <f t="shared" si="7"/>
        <v>1</v>
      </c>
      <c r="V20" t="str">
        <f t="shared" si="8"/>
        <v>Average Company</v>
      </c>
      <c r="W20" t="str">
        <f t="shared" si="9"/>
        <v>Don't Buy</v>
      </c>
      <c r="X20" t="str">
        <f t="shared" si="10"/>
        <v>Not Known</v>
      </c>
      <c r="Z20" t="str">
        <f t="shared" si="11"/>
        <v>None</v>
      </c>
      <c r="AB20" t="str">
        <f t="shared" si="12"/>
        <v>1Million</v>
      </c>
    </row>
    <row r="21" spans="1:28" x14ac:dyDescent="0.3">
      <c r="A21">
        <v>19</v>
      </c>
      <c r="B21" t="s">
        <v>93</v>
      </c>
      <c r="C21" t="str">
        <f t="shared" si="0"/>
        <v>Long</v>
      </c>
      <c r="D21">
        <v>3.6</v>
      </c>
      <c r="F21" s="1">
        <f>IF(N21&lt;10,IF(D21+0.5&gt;5,5,D21+0.5),D21)</f>
        <v>3.6</v>
      </c>
      <c r="G21" s="1">
        <f t="shared" si="1"/>
        <v>3.6</v>
      </c>
      <c r="H21">
        <f t="shared" si="2"/>
        <v>3.6</v>
      </c>
      <c r="I21" t="s">
        <v>94</v>
      </c>
      <c r="J21" t="s">
        <v>22</v>
      </c>
      <c r="K21" t="s">
        <v>95</v>
      </c>
      <c r="L21" t="str">
        <f t="shared" si="3"/>
        <v>Established</v>
      </c>
      <c r="N21" s="2">
        <f t="shared" si="4"/>
        <v>44</v>
      </c>
      <c r="O21" t="s">
        <v>96</v>
      </c>
      <c r="P21" t="s">
        <v>49</v>
      </c>
      <c r="Q21" t="s">
        <v>14</v>
      </c>
      <c r="R21" t="str">
        <f>IF(D21&gt;4,"Great","Average")</f>
        <v>Average</v>
      </c>
      <c r="S21" t="str">
        <f t="shared" si="5"/>
        <v xml:space="preserve"> </v>
      </c>
      <c r="T21" t="b">
        <f t="shared" si="6"/>
        <v>0</v>
      </c>
      <c r="U21" t="b">
        <f t="shared" si="7"/>
        <v>1</v>
      </c>
      <c r="V21" t="str">
        <f t="shared" si="8"/>
        <v>Average Company</v>
      </c>
      <c r="W21" t="str">
        <f t="shared" si="9"/>
        <v>Buy</v>
      </c>
      <c r="X21" t="str">
        <f t="shared" si="10"/>
        <v>Not Known</v>
      </c>
      <c r="Z21" t="str">
        <f t="shared" si="11"/>
        <v>None</v>
      </c>
      <c r="AB21" t="str">
        <f t="shared" si="12"/>
        <v>0</v>
      </c>
    </row>
    <row r="22" spans="1:28" x14ac:dyDescent="0.3">
      <c r="A22">
        <v>20</v>
      </c>
      <c r="B22" t="s">
        <v>97</v>
      </c>
      <c r="C22" t="str">
        <f t="shared" si="0"/>
        <v>Long</v>
      </c>
      <c r="D22">
        <v>3.9</v>
      </c>
      <c r="F22" s="1">
        <f>IF(N22&lt;10,IF(D22+0.5&gt;5,5,D22+0.5),D22)</f>
        <v>3.9</v>
      </c>
      <c r="G22" s="1">
        <f t="shared" si="1"/>
        <v>3.9</v>
      </c>
      <c r="H22">
        <f t="shared" si="2"/>
        <v>3.9</v>
      </c>
      <c r="I22" t="s">
        <v>98</v>
      </c>
      <c r="J22" t="s">
        <v>10</v>
      </c>
      <c r="K22" t="s">
        <v>99</v>
      </c>
      <c r="L22" t="str">
        <f t="shared" si="3"/>
        <v>Established</v>
      </c>
      <c r="N22" s="2">
        <f t="shared" si="4"/>
        <v>19</v>
      </c>
      <c r="O22" t="s">
        <v>100</v>
      </c>
      <c r="P22" t="s">
        <v>49</v>
      </c>
      <c r="Q22" t="s">
        <v>28</v>
      </c>
      <c r="R22" t="str">
        <f>IF(D22&gt;4,"Great","Average")</f>
        <v>Average</v>
      </c>
      <c r="S22" t="str">
        <f t="shared" si="5"/>
        <v xml:space="preserve"> </v>
      </c>
      <c r="T22" t="b">
        <f t="shared" si="6"/>
        <v>0</v>
      </c>
      <c r="U22" t="b">
        <f t="shared" si="7"/>
        <v>1</v>
      </c>
      <c r="V22" t="str">
        <f t="shared" si="8"/>
        <v>Average Company</v>
      </c>
      <c r="W22" t="str">
        <f t="shared" si="9"/>
        <v>Don't Buy</v>
      </c>
      <c r="X22" t="str">
        <f t="shared" si="10"/>
        <v>Bombay Finance</v>
      </c>
      <c r="Z22" t="str">
        <f t="shared" si="11"/>
        <v>None</v>
      </c>
      <c r="AB22" t="str">
        <f t="shared" si="12"/>
        <v>500K</v>
      </c>
    </row>
    <row r="23" spans="1:28" x14ac:dyDescent="0.3">
      <c r="A23">
        <v>21</v>
      </c>
      <c r="B23" t="s">
        <v>101</v>
      </c>
      <c r="C23" t="str">
        <f t="shared" si="0"/>
        <v>Long</v>
      </c>
      <c r="D23">
        <v>4.0999999999999996</v>
      </c>
      <c r="F23" s="1">
        <f>IF(N23&lt;10,IF(D23+0.5&gt;5,5,D23+0.5),D23)</f>
        <v>4.0999999999999996</v>
      </c>
      <c r="G23" s="1">
        <f t="shared" si="1"/>
        <v>4.0999999999999996</v>
      </c>
      <c r="H23">
        <f t="shared" si="2"/>
        <v>4.0999999999999996</v>
      </c>
      <c r="I23" t="s">
        <v>102</v>
      </c>
      <c r="J23" t="s">
        <v>10</v>
      </c>
      <c r="K23" t="s">
        <v>103</v>
      </c>
      <c r="L23" t="str">
        <f t="shared" si="3"/>
        <v>Established</v>
      </c>
      <c r="N23" s="2">
        <f t="shared" si="4"/>
        <v>49</v>
      </c>
      <c r="O23" t="s">
        <v>104</v>
      </c>
      <c r="P23" t="s">
        <v>13</v>
      </c>
      <c r="Q23" t="s">
        <v>105</v>
      </c>
      <c r="R23" t="str">
        <f>IF(D23&gt;4,"Great","Average")</f>
        <v>Great</v>
      </c>
      <c r="S23" t="str">
        <f t="shared" si="5"/>
        <v>Great</v>
      </c>
      <c r="T23" t="b">
        <f t="shared" si="6"/>
        <v>1</v>
      </c>
      <c r="U23" t="b">
        <f t="shared" si="7"/>
        <v>1</v>
      </c>
      <c r="V23" t="str">
        <f t="shared" si="8"/>
        <v>Top Company</v>
      </c>
      <c r="W23" t="str">
        <f t="shared" si="9"/>
        <v>Don't Buy</v>
      </c>
      <c r="X23" t="str">
        <f t="shared" si="10"/>
        <v>Not Known</v>
      </c>
      <c r="Z23" t="str">
        <f t="shared" si="11"/>
        <v>None</v>
      </c>
      <c r="AB23" t="str">
        <f t="shared" si="12"/>
        <v>0</v>
      </c>
    </row>
    <row r="24" spans="1:28" x14ac:dyDescent="0.3">
      <c r="A24">
        <v>22</v>
      </c>
      <c r="B24" t="s">
        <v>106</v>
      </c>
      <c r="C24" t="str">
        <f t="shared" si="0"/>
        <v>Long</v>
      </c>
      <c r="D24">
        <v>4.0999999999999996</v>
      </c>
      <c r="F24" s="1">
        <f>IF(N24&lt;10,IF(D24+0.5&gt;5,5,D24+0.5),D24)</f>
        <v>4.0999999999999996</v>
      </c>
      <c r="G24" s="1">
        <f t="shared" si="1"/>
        <v>4.0999999999999996</v>
      </c>
      <c r="H24">
        <f t="shared" si="2"/>
        <v>4.0999999999999996</v>
      </c>
      <c r="I24" t="s">
        <v>107</v>
      </c>
      <c r="J24" t="s">
        <v>10</v>
      </c>
      <c r="K24" t="s">
        <v>108</v>
      </c>
      <c r="L24" t="str">
        <f t="shared" si="3"/>
        <v>Established</v>
      </c>
      <c r="N24" s="2">
        <f t="shared" si="4"/>
        <v>27</v>
      </c>
      <c r="O24" t="s">
        <v>109</v>
      </c>
      <c r="P24" t="s">
        <v>75</v>
      </c>
      <c r="Q24" t="s">
        <v>85</v>
      </c>
      <c r="R24" t="str">
        <f>IF(D24&gt;4,"Great","Average")</f>
        <v>Great</v>
      </c>
      <c r="S24" t="str">
        <f t="shared" si="5"/>
        <v>Great</v>
      </c>
      <c r="T24" t="b">
        <f t="shared" si="6"/>
        <v>1</v>
      </c>
      <c r="U24" t="b">
        <f t="shared" si="7"/>
        <v>1</v>
      </c>
      <c r="V24" t="str">
        <f t="shared" si="8"/>
        <v>Top Company</v>
      </c>
      <c r="W24" t="str">
        <f t="shared" si="9"/>
        <v>Don't Buy</v>
      </c>
      <c r="X24" t="str">
        <f t="shared" si="10"/>
        <v>Not Known</v>
      </c>
      <c r="Z24" t="str">
        <f t="shared" si="11"/>
        <v>None</v>
      </c>
      <c r="AB24" t="str">
        <f t="shared" si="12"/>
        <v>800K</v>
      </c>
    </row>
    <row r="25" spans="1:28" x14ac:dyDescent="0.3">
      <c r="A25">
        <v>23</v>
      </c>
      <c r="B25" t="s">
        <v>110</v>
      </c>
      <c r="C25" t="str">
        <f t="shared" si="0"/>
        <v>Short</v>
      </c>
      <c r="D25">
        <v>4.0999999999999996</v>
      </c>
      <c r="F25" s="1">
        <f>IF(N25&lt;10,IF(D25+0.5&gt;5,5,D25+0.5),D25)</f>
        <v>4.0999999999999996</v>
      </c>
      <c r="G25" s="1">
        <f t="shared" si="1"/>
        <v>4.0999999999999996</v>
      </c>
      <c r="H25">
        <f t="shared" si="2"/>
        <v>4.0999999999999996</v>
      </c>
      <c r="I25" t="s">
        <v>111</v>
      </c>
      <c r="J25" t="s">
        <v>22</v>
      </c>
      <c r="K25" t="s">
        <v>112</v>
      </c>
      <c r="L25" t="str">
        <f t="shared" si="3"/>
        <v>Established</v>
      </c>
      <c r="N25" s="2">
        <f t="shared" si="4"/>
        <v>17</v>
      </c>
      <c r="O25" t="s">
        <v>113</v>
      </c>
      <c r="P25" t="s">
        <v>49</v>
      </c>
      <c r="Q25" t="s">
        <v>50</v>
      </c>
      <c r="R25" t="str">
        <f>IF(D25&gt;4,"Great","Average")</f>
        <v>Great</v>
      </c>
      <c r="S25" t="str">
        <f t="shared" si="5"/>
        <v>Great</v>
      </c>
      <c r="T25" t="b">
        <f t="shared" si="6"/>
        <v>1</v>
      </c>
      <c r="U25" t="b">
        <f t="shared" si="7"/>
        <v>1</v>
      </c>
      <c r="V25" t="str">
        <f t="shared" si="8"/>
        <v>Average Company</v>
      </c>
      <c r="W25" t="str">
        <f t="shared" si="9"/>
        <v>Don't Buy</v>
      </c>
      <c r="X25" t="str">
        <f t="shared" si="10"/>
        <v>Not Known</v>
      </c>
      <c r="Z25" t="str">
        <f t="shared" si="11"/>
        <v>None</v>
      </c>
      <c r="AB25" t="str">
        <f t="shared" si="12"/>
        <v>0</v>
      </c>
    </row>
    <row r="26" spans="1:28" x14ac:dyDescent="0.3">
      <c r="A26">
        <v>24</v>
      </c>
      <c r="B26" t="s">
        <v>114</v>
      </c>
      <c r="C26" t="str">
        <f t="shared" si="0"/>
        <v>Long</v>
      </c>
      <c r="D26">
        <v>4</v>
      </c>
      <c r="F26" s="1">
        <f>IF(N26&lt;10,IF(D26+0.5&gt;5,5,D26+0.5),D26)</f>
        <v>4</v>
      </c>
      <c r="G26" s="1">
        <f t="shared" si="1"/>
        <v>4</v>
      </c>
      <c r="H26">
        <f t="shared" si="2"/>
        <v>4</v>
      </c>
      <c r="I26" t="s">
        <v>115</v>
      </c>
      <c r="J26" t="s">
        <v>10</v>
      </c>
      <c r="K26" t="s">
        <v>116</v>
      </c>
      <c r="L26" t="str">
        <f t="shared" si="3"/>
        <v>Established</v>
      </c>
      <c r="N26" s="2">
        <f t="shared" si="4"/>
        <v>77</v>
      </c>
      <c r="O26" t="s">
        <v>35</v>
      </c>
      <c r="P26" t="s">
        <v>75</v>
      </c>
      <c r="Q26" t="s">
        <v>117</v>
      </c>
      <c r="R26" t="str">
        <f>IF(D26&gt;4,"Great","Average")</f>
        <v>Average</v>
      </c>
      <c r="S26" t="str">
        <f t="shared" si="5"/>
        <v xml:space="preserve"> </v>
      </c>
      <c r="T26" t="b">
        <f t="shared" si="6"/>
        <v>0</v>
      </c>
      <c r="U26" t="b">
        <f t="shared" si="7"/>
        <v>1</v>
      </c>
      <c r="V26" t="str">
        <f t="shared" si="8"/>
        <v>Average Company</v>
      </c>
      <c r="W26" t="str">
        <f t="shared" si="9"/>
        <v>Buy</v>
      </c>
      <c r="X26" t="str">
        <f t="shared" si="10"/>
        <v>Not Known</v>
      </c>
      <c r="Z26" t="str">
        <f t="shared" si="11"/>
        <v>None</v>
      </c>
      <c r="AB26" t="str">
        <f t="shared" si="12"/>
        <v>0</v>
      </c>
    </row>
    <row r="27" spans="1:28" x14ac:dyDescent="0.3">
      <c r="A27">
        <v>25</v>
      </c>
      <c r="B27" t="s">
        <v>118</v>
      </c>
      <c r="C27" t="str">
        <f t="shared" si="0"/>
        <v>Long</v>
      </c>
      <c r="D27">
        <v>4.0999999999999996</v>
      </c>
      <c r="F27" s="1">
        <f>IF(N27&lt;10,IF(D27+0.5&gt;5,5,D27+0.5),D27)</f>
        <v>4.0999999999999996</v>
      </c>
      <c r="G27" s="1">
        <f t="shared" si="1"/>
        <v>4.0999999999999996</v>
      </c>
      <c r="H27">
        <f t="shared" si="2"/>
        <v>4.0999999999999996</v>
      </c>
      <c r="I27" t="s">
        <v>119</v>
      </c>
      <c r="J27" t="s">
        <v>22</v>
      </c>
      <c r="K27" t="s">
        <v>120</v>
      </c>
      <c r="L27" t="str">
        <f t="shared" si="3"/>
        <v>Established</v>
      </c>
      <c r="N27" s="2">
        <f t="shared" si="4"/>
        <v>16</v>
      </c>
      <c r="O27" t="s">
        <v>121</v>
      </c>
      <c r="P27" t="s">
        <v>13</v>
      </c>
      <c r="Q27" t="s">
        <v>122</v>
      </c>
      <c r="R27" t="str">
        <f>IF(D27&gt;4,"Great","Average")</f>
        <v>Great</v>
      </c>
      <c r="S27" t="str">
        <f t="shared" si="5"/>
        <v>Great</v>
      </c>
      <c r="T27" t="b">
        <f t="shared" si="6"/>
        <v>1</v>
      </c>
      <c r="U27" t="b">
        <f t="shared" si="7"/>
        <v>1</v>
      </c>
      <c r="V27" t="str">
        <f t="shared" si="8"/>
        <v>Average Company</v>
      </c>
      <c r="W27" t="str">
        <f t="shared" si="9"/>
        <v>Don't Buy</v>
      </c>
      <c r="X27" t="str">
        <f t="shared" si="10"/>
        <v>Not Known</v>
      </c>
      <c r="Z27" t="str">
        <f t="shared" si="11"/>
        <v>None</v>
      </c>
      <c r="AB27" t="str">
        <f t="shared" si="12"/>
        <v>0</v>
      </c>
    </row>
    <row r="28" spans="1:28" x14ac:dyDescent="0.3">
      <c r="A28">
        <v>26</v>
      </c>
      <c r="B28" t="s">
        <v>123</v>
      </c>
      <c r="C28" t="str">
        <f t="shared" si="0"/>
        <v>Short</v>
      </c>
      <c r="D28">
        <v>3.7</v>
      </c>
      <c r="F28" s="1">
        <f>IF(N28&lt;10,IF(D28+0.5&gt;5,5,D28+0.5),D28)</f>
        <v>3.7</v>
      </c>
      <c r="G28" s="1">
        <f t="shared" si="1"/>
        <v>3.7</v>
      </c>
      <c r="H28">
        <f t="shared" si="2"/>
        <v>3.7</v>
      </c>
      <c r="I28" t="s">
        <v>124</v>
      </c>
      <c r="J28" t="s">
        <v>22</v>
      </c>
      <c r="K28" t="s">
        <v>125</v>
      </c>
      <c r="L28" t="str">
        <f t="shared" si="3"/>
        <v>Established</v>
      </c>
      <c r="N28" s="2">
        <f t="shared" si="4"/>
        <v>26</v>
      </c>
      <c r="O28" t="s">
        <v>126</v>
      </c>
      <c r="P28" t="s">
        <v>75</v>
      </c>
      <c r="Q28" t="s">
        <v>70</v>
      </c>
      <c r="R28" t="str">
        <f>IF(D28&gt;4,"Great","Average")</f>
        <v>Average</v>
      </c>
      <c r="S28" t="str">
        <f t="shared" si="5"/>
        <v xml:space="preserve"> </v>
      </c>
      <c r="T28" t="b">
        <f t="shared" si="6"/>
        <v>0</v>
      </c>
      <c r="U28" t="b">
        <f t="shared" si="7"/>
        <v>1</v>
      </c>
      <c r="V28" t="str">
        <f t="shared" si="8"/>
        <v>Average Company</v>
      </c>
      <c r="W28" t="str">
        <f t="shared" si="9"/>
        <v>Don't Buy</v>
      </c>
      <c r="X28" t="str">
        <f t="shared" si="10"/>
        <v>Not Known</v>
      </c>
      <c r="Z28" t="str">
        <f t="shared" si="11"/>
        <v>None</v>
      </c>
      <c r="AB28" t="str">
        <f t="shared" si="12"/>
        <v>0</v>
      </c>
    </row>
    <row r="29" spans="1:28" x14ac:dyDescent="0.3">
      <c r="A29">
        <v>27</v>
      </c>
      <c r="B29" t="s">
        <v>127</v>
      </c>
      <c r="C29" t="str">
        <f t="shared" si="0"/>
        <v>Long</v>
      </c>
      <c r="D29">
        <v>3.9</v>
      </c>
      <c r="F29" s="1">
        <f>IF(N29&lt;10,IF(D29+0.5&gt;5,5,D29+0.5),D29)</f>
        <v>3.9</v>
      </c>
      <c r="G29" s="1">
        <f t="shared" si="1"/>
        <v>3.9</v>
      </c>
      <c r="H29">
        <f t="shared" si="2"/>
        <v>3.9</v>
      </c>
      <c r="I29" t="s">
        <v>30</v>
      </c>
      <c r="J29" t="s">
        <v>10</v>
      </c>
      <c r="K29" t="s">
        <v>128</v>
      </c>
      <c r="L29" t="str">
        <f t="shared" si="3"/>
        <v>Established</v>
      </c>
      <c r="N29" s="2">
        <f t="shared" si="4"/>
        <v>77</v>
      </c>
      <c r="O29" t="s">
        <v>35</v>
      </c>
      <c r="P29" t="s">
        <v>13</v>
      </c>
      <c r="Q29" t="s">
        <v>117</v>
      </c>
      <c r="R29" t="str">
        <f>IF(D29&gt;4,"Great","Average")</f>
        <v>Average</v>
      </c>
      <c r="S29" t="str">
        <f t="shared" si="5"/>
        <v xml:space="preserve"> </v>
      </c>
      <c r="T29" t="b">
        <f t="shared" si="6"/>
        <v>0</v>
      </c>
      <c r="U29" t="b">
        <f t="shared" si="7"/>
        <v>1</v>
      </c>
      <c r="V29" t="str">
        <f t="shared" si="8"/>
        <v>Average Company</v>
      </c>
      <c r="W29" t="str">
        <f t="shared" si="9"/>
        <v>Don't Buy</v>
      </c>
      <c r="X29" t="str">
        <f t="shared" si="10"/>
        <v>Not Known</v>
      </c>
      <c r="Z29" t="str">
        <f t="shared" si="11"/>
        <v>None</v>
      </c>
      <c r="AB29" t="str">
        <f t="shared" si="12"/>
        <v>0</v>
      </c>
    </row>
    <row r="30" spans="1:28" x14ac:dyDescent="0.3">
      <c r="A30">
        <v>28</v>
      </c>
      <c r="B30" t="s">
        <v>129</v>
      </c>
      <c r="C30" t="str">
        <f t="shared" si="0"/>
        <v>Long</v>
      </c>
      <c r="D30">
        <v>4.8</v>
      </c>
      <c r="F30" s="1">
        <f>IF(N30&lt;10,IF(D30+0.5&gt;5,5,D30+0.5),D30)</f>
        <v>4.8</v>
      </c>
      <c r="G30" s="1">
        <f t="shared" si="1"/>
        <v>4.8</v>
      </c>
      <c r="H30">
        <f t="shared" si="2"/>
        <v>4.8</v>
      </c>
      <c r="I30" t="s">
        <v>130</v>
      </c>
      <c r="J30" t="s">
        <v>10</v>
      </c>
      <c r="K30" t="s">
        <v>131</v>
      </c>
      <c r="L30" t="str">
        <f t="shared" si="3"/>
        <v>Established</v>
      </c>
      <c r="N30" s="2">
        <f t="shared" si="4"/>
        <v>28</v>
      </c>
      <c r="O30" t="s">
        <v>24</v>
      </c>
      <c r="P30" t="s">
        <v>75</v>
      </c>
      <c r="Q30" t="s">
        <v>28</v>
      </c>
      <c r="R30" t="str">
        <f>IF(D30&gt;4,"Great","Average")</f>
        <v>Great</v>
      </c>
      <c r="S30" t="str">
        <f t="shared" si="5"/>
        <v>Great</v>
      </c>
      <c r="T30" t="b">
        <f t="shared" si="6"/>
        <v>1</v>
      </c>
      <c r="U30" t="b">
        <f t="shared" si="7"/>
        <v>1</v>
      </c>
      <c r="V30" t="str">
        <f t="shared" si="8"/>
        <v>Top Company</v>
      </c>
      <c r="W30" t="str">
        <f t="shared" si="9"/>
        <v>Don't Buy</v>
      </c>
      <c r="X30" t="str">
        <f t="shared" si="10"/>
        <v>Not Known</v>
      </c>
      <c r="Z30" t="str">
        <f t="shared" si="11"/>
        <v>None</v>
      </c>
      <c r="AB30" t="str">
        <f t="shared" si="12"/>
        <v>1Million</v>
      </c>
    </row>
    <row r="31" spans="1:28" x14ac:dyDescent="0.3">
      <c r="A31">
        <v>29</v>
      </c>
      <c r="B31" t="s">
        <v>132</v>
      </c>
      <c r="C31" t="str">
        <f t="shared" si="0"/>
        <v>Short</v>
      </c>
      <c r="D31">
        <v>4.2</v>
      </c>
      <c r="F31" s="1">
        <f>IF(N31&lt;10,IF(D31+0.5&gt;5,5,D31+0.5),D31)</f>
        <v>4.2</v>
      </c>
      <c r="G31" s="1">
        <f t="shared" si="1"/>
        <v>4.2</v>
      </c>
      <c r="H31">
        <f t="shared" si="2"/>
        <v>4.2</v>
      </c>
      <c r="I31" t="s">
        <v>133</v>
      </c>
      <c r="J31" t="s">
        <v>10</v>
      </c>
      <c r="K31" t="s">
        <v>134</v>
      </c>
      <c r="L31" t="str">
        <f t="shared" si="3"/>
        <v>Established</v>
      </c>
      <c r="N31" s="2">
        <f t="shared" si="4"/>
        <v>15</v>
      </c>
      <c r="O31" t="s">
        <v>84</v>
      </c>
      <c r="P31" t="s">
        <v>49</v>
      </c>
      <c r="Q31" t="s">
        <v>44</v>
      </c>
      <c r="R31" t="str">
        <f>IF(D31&gt;4,"Great","Average")</f>
        <v>Great</v>
      </c>
      <c r="S31" t="str">
        <f t="shared" si="5"/>
        <v>Great</v>
      </c>
      <c r="T31" t="b">
        <f t="shared" si="6"/>
        <v>1</v>
      </c>
      <c r="U31" t="b">
        <f t="shared" si="7"/>
        <v>1</v>
      </c>
      <c r="V31" t="str">
        <f t="shared" si="8"/>
        <v>Average Company</v>
      </c>
      <c r="W31" t="str">
        <f t="shared" si="9"/>
        <v>Don't Buy</v>
      </c>
      <c r="X31" t="str">
        <f t="shared" si="10"/>
        <v>Not Known</v>
      </c>
      <c r="Z31" t="str">
        <f t="shared" si="11"/>
        <v>None</v>
      </c>
      <c r="AB31" t="str">
        <f t="shared" si="12"/>
        <v>0</v>
      </c>
    </row>
    <row r="32" spans="1:28" x14ac:dyDescent="0.3">
      <c r="A32">
        <v>30</v>
      </c>
      <c r="B32" t="s">
        <v>135</v>
      </c>
      <c r="C32" t="str">
        <f t="shared" si="0"/>
        <v>Long</v>
      </c>
      <c r="D32">
        <v>4.8</v>
      </c>
      <c r="F32" s="1">
        <f>IF(N32&lt;10,IF(D32+0.5&gt;5,5,D32+0.5),D32)</f>
        <v>5</v>
      </c>
      <c r="G32" s="1">
        <f t="shared" si="1"/>
        <v>5.3</v>
      </c>
      <c r="H32">
        <f t="shared" si="2"/>
        <v>4.8999999999999995</v>
      </c>
      <c r="I32" t="s">
        <v>136</v>
      </c>
      <c r="J32" t="s">
        <v>10</v>
      </c>
      <c r="K32" t="s">
        <v>137</v>
      </c>
      <c r="L32" t="str">
        <f t="shared" si="3"/>
        <v>Startup</v>
      </c>
      <c r="N32" s="2">
        <f t="shared" si="4"/>
        <v>5</v>
      </c>
      <c r="O32" t="s">
        <v>138</v>
      </c>
      <c r="P32" t="s">
        <v>75</v>
      </c>
      <c r="Q32" t="s">
        <v>19</v>
      </c>
      <c r="R32" t="str">
        <f>IF(D32&gt;4,"Great","Average")</f>
        <v>Great</v>
      </c>
      <c r="S32" t="str">
        <f t="shared" si="5"/>
        <v>Great</v>
      </c>
      <c r="T32" t="b">
        <f t="shared" si="6"/>
        <v>0</v>
      </c>
      <c r="U32" t="b">
        <f t="shared" si="7"/>
        <v>1</v>
      </c>
      <c r="V32" t="str">
        <f t="shared" si="8"/>
        <v>Average Company</v>
      </c>
      <c r="W32" t="str">
        <f t="shared" si="9"/>
        <v>Don't Buy</v>
      </c>
      <c r="X32" t="str">
        <f t="shared" si="10"/>
        <v>Not Known</v>
      </c>
      <c r="Z32" t="str">
        <f t="shared" si="11"/>
        <v>None</v>
      </c>
      <c r="AB32" t="str">
        <f t="shared" si="12"/>
        <v>1Million</v>
      </c>
    </row>
    <row r="33" spans="1:28" x14ac:dyDescent="0.3">
      <c r="A33">
        <v>31</v>
      </c>
      <c r="B33" t="s">
        <v>139</v>
      </c>
      <c r="C33" t="str">
        <f t="shared" si="0"/>
        <v>Long</v>
      </c>
      <c r="D33">
        <v>4</v>
      </c>
      <c r="F33" s="1">
        <f>IF(N33&lt;10,IF(D33+0.5&gt;5,5,D33+0.5),D33)</f>
        <v>4</v>
      </c>
      <c r="G33" s="1">
        <f t="shared" si="1"/>
        <v>4</v>
      </c>
      <c r="H33">
        <f t="shared" si="2"/>
        <v>4</v>
      </c>
      <c r="I33" t="s">
        <v>140</v>
      </c>
      <c r="J33" t="s">
        <v>10</v>
      </c>
      <c r="K33" t="s">
        <v>141</v>
      </c>
      <c r="L33" t="str">
        <f t="shared" si="3"/>
        <v>Established</v>
      </c>
      <c r="N33" s="2">
        <f t="shared" si="4"/>
        <v>22</v>
      </c>
      <c r="O33" t="s">
        <v>142</v>
      </c>
      <c r="P33" t="s">
        <v>75</v>
      </c>
      <c r="Q33" t="s">
        <v>14</v>
      </c>
      <c r="R33" t="str">
        <f>IF(D33&gt;4,"Great","Average")</f>
        <v>Average</v>
      </c>
      <c r="S33" t="str">
        <f t="shared" si="5"/>
        <v xml:space="preserve"> </v>
      </c>
      <c r="T33" t="b">
        <f t="shared" si="6"/>
        <v>0</v>
      </c>
      <c r="U33" t="b">
        <f t="shared" si="7"/>
        <v>1</v>
      </c>
      <c r="V33" t="str">
        <f t="shared" si="8"/>
        <v>Average Company</v>
      </c>
      <c r="W33" t="str">
        <f t="shared" si="9"/>
        <v>Don't Buy</v>
      </c>
      <c r="X33" t="str">
        <f t="shared" si="10"/>
        <v>Not Known</v>
      </c>
      <c r="Z33" t="str">
        <f t="shared" si="11"/>
        <v>None</v>
      </c>
      <c r="AB33" t="str">
        <f t="shared" si="12"/>
        <v>0</v>
      </c>
    </row>
    <row r="34" spans="1:28" x14ac:dyDescent="0.3">
      <c r="A34">
        <v>32</v>
      </c>
      <c r="B34" t="s">
        <v>143</v>
      </c>
      <c r="C34" t="str">
        <f t="shared" si="0"/>
        <v>Short</v>
      </c>
      <c r="D34">
        <v>3.6</v>
      </c>
      <c r="F34" s="1">
        <f>IF(N34&lt;10,IF(D34+0.5&gt;5,5,D34+0.5),D34)</f>
        <v>3.6</v>
      </c>
      <c r="G34" s="1">
        <f t="shared" si="1"/>
        <v>3.6</v>
      </c>
      <c r="H34">
        <f t="shared" si="2"/>
        <v>3.6</v>
      </c>
      <c r="I34" t="s">
        <v>144</v>
      </c>
      <c r="J34" t="s">
        <v>22</v>
      </c>
      <c r="K34" t="s">
        <v>145</v>
      </c>
      <c r="L34" t="str">
        <f t="shared" si="3"/>
        <v>Established</v>
      </c>
      <c r="N34" s="2">
        <f t="shared" si="4"/>
        <v>11</v>
      </c>
      <c r="O34" t="s">
        <v>146</v>
      </c>
      <c r="P34" t="s">
        <v>147</v>
      </c>
      <c r="Q34" t="s">
        <v>44</v>
      </c>
      <c r="R34" t="str">
        <f>IF(D34&gt;4,"Great","Average")</f>
        <v>Average</v>
      </c>
      <c r="S34" t="str">
        <f t="shared" si="5"/>
        <v xml:space="preserve"> </v>
      </c>
      <c r="T34" t="b">
        <f t="shared" si="6"/>
        <v>0</v>
      </c>
      <c r="U34" t="b">
        <f t="shared" si="7"/>
        <v>1</v>
      </c>
      <c r="V34" t="str">
        <f t="shared" si="8"/>
        <v>Average Company</v>
      </c>
      <c r="W34" t="str">
        <f t="shared" si="9"/>
        <v>Don't Buy</v>
      </c>
      <c r="X34" t="str">
        <f t="shared" si="10"/>
        <v>Not Known</v>
      </c>
      <c r="Z34" t="str">
        <f t="shared" si="11"/>
        <v>None</v>
      </c>
      <c r="AB34" t="str">
        <f t="shared" si="12"/>
        <v>0</v>
      </c>
    </row>
    <row r="35" spans="1:28" x14ac:dyDescent="0.3">
      <c r="A35">
        <v>33</v>
      </c>
      <c r="B35" t="s">
        <v>148</v>
      </c>
      <c r="C35" t="str">
        <f t="shared" si="0"/>
        <v>Long</v>
      </c>
      <c r="D35">
        <v>3.8</v>
      </c>
      <c r="F35" s="1">
        <f>IF(N35&lt;10,IF(D35+0.5&gt;5,5,D35+0.5),D35)</f>
        <v>3.8</v>
      </c>
      <c r="G35" s="1">
        <f t="shared" si="1"/>
        <v>3.8</v>
      </c>
      <c r="H35">
        <f t="shared" si="2"/>
        <v>3.8</v>
      </c>
      <c r="I35" t="s">
        <v>149</v>
      </c>
      <c r="J35" t="s">
        <v>22</v>
      </c>
      <c r="K35" t="s">
        <v>150</v>
      </c>
      <c r="L35" t="str">
        <f t="shared" si="3"/>
        <v>Established</v>
      </c>
      <c r="N35" s="2">
        <f t="shared" si="4"/>
        <v>20</v>
      </c>
      <c r="O35" t="s">
        <v>151</v>
      </c>
      <c r="P35" t="s">
        <v>49</v>
      </c>
      <c r="Q35" t="s">
        <v>50</v>
      </c>
      <c r="R35" t="str">
        <f>IF(D35&gt;4,"Great","Average")</f>
        <v>Average</v>
      </c>
      <c r="S35" t="str">
        <f t="shared" si="5"/>
        <v xml:space="preserve"> </v>
      </c>
      <c r="T35" t="b">
        <f t="shared" si="6"/>
        <v>0</v>
      </c>
      <c r="U35" t="b">
        <f t="shared" si="7"/>
        <v>1</v>
      </c>
      <c r="V35" t="str">
        <f t="shared" si="8"/>
        <v>Average Company</v>
      </c>
      <c r="W35" t="str">
        <f t="shared" si="9"/>
        <v>Don't Buy</v>
      </c>
      <c r="X35" t="str">
        <f t="shared" si="10"/>
        <v>Not Known</v>
      </c>
      <c r="Z35" t="str">
        <f t="shared" si="11"/>
        <v>None</v>
      </c>
      <c r="AB35" t="str">
        <f t="shared" si="12"/>
        <v>0</v>
      </c>
    </row>
    <row r="36" spans="1:28" x14ac:dyDescent="0.3">
      <c r="A36">
        <v>34</v>
      </c>
      <c r="B36" t="s">
        <v>152</v>
      </c>
      <c r="C36" t="str">
        <f t="shared" si="0"/>
        <v>Long</v>
      </c>
      <c r="D36">
        <v>4.0999999999999996</v>
      </c>
      <c r="F36" s="1">
        <f>IF(N36&lt;10,IF(D36+0.5&gt;5,5,D36+0.5),D36)</f>
        <v>4.0999999999999996</v>
      </c>
      <c r="G36" s="1">
        <f t="shared" si="1"/>
        <v>4.0999999999999996</v>
      </c>
      <c r="H36">
        <f t="shared" si="2"/>
        <v>4.0999999999999996</v>
      </c>
      <c r="I36" t="s">
        <v>153</v>
      </c>
      <c r="J36" t="s">
        <v>10</v>
      </c>
      <c r="K36" t="s">
        <v>154</v>
      </c>
      <c r="L36" t="str">
        <f t="shared" si="3"/>
        <v>Established</v>
      </c>
      <c r="N36" s="2">
        <f t="shared" si="4"/>
        <v>39</v>
      </c>
      <c r="O36" t="s">
        <v>74</v>
      </c>
      <c r="P36" t="s">
        <v>75</v>
      </c>
      <c r="Q36" t="s">
        <v>117</v>
      </c>
      <c r="R36" t="str">
        <f>IF(D36&gt;4,"Great","Average")</f>
        <v>Great</v>
      </c>
      <c r="S36" t="str">
        <f t="shared" si="5"/>
        <v>Great</v>
      </c>
      <c r="T36" t="b">
        <f t="shared" si="6"/>
        <v>1</v>
      </c>
      <c r="U36" t="b">
        <f t="shared" si="7"/>
        <v>1</v>
      </c>
      <c r="V36" t="str">
        <f t="shared" si="8"/>
        <v>Top Company</v>
      </c>
      <c r="W36" t="str">
        <f t="shared" si="9"/>
        <v>Don't Buy</v>
      </c>
      <c r="X36" t="str">
        <f t="shared" si="10"/>
        <v>Not Known</v>
      </c>
      <c r="Z36" t="str">
        <f t="shared" si="11"/>
        <v>None</v>
      </c>
      <c r="AB36" t="str">
        <f t="shared" si="12"/>
        <v>0</v>
      </c>
    </row>
    <row r="37" spans="1:28" x14ac:dyDescent="0.3">
      <c r="A37">
        <v>35</v>
      </c>
      <c r="B37" t="s">
        <v>155</v>
      </c>
      <c r="C37" t="str">
        <f t="shared" si="0"/>
        <v>Long</v>
      </c>
      <c r="D37">
        <v>4</v>
      </c>
      <c r="F37" s="1">
        <f>IF(N37&lt;10,IF(D37+0.5&gt;5,5,D37+0.5),D37)</f>
        <v>4</v>
      </c>
      <c r="G37" s="1">
        <f t="shared" si="1"/>
        <v>4</v>
      </c>
      <c r="H37">
        <f t="shared" si="2"/>
        <v>4</v>
      </c>
      <c r="I37" t="s">
        <v>156</v>
      </c>
      <c r="J37" t="s">
        <v>157</v>
      </c>
      <c r="K37" t="s">
        <v>151</v>
      </c>
      <c r="L37" t="str">
        <f t="shared" si="3"/>
        <v>Established</v>
      </c>
      <c r="N37" s="2">
        <f t="shared" si="4"/>
        <v>10</v>
      </c>
      <c r="O37" t="s">
        <v>75</v>
      </c>
      <c r="Q37" t="s">
        <v>70</v>
      </c>
      <c r="R37" t="str">
        <f>IF(D37&gt;4,"Great","Average")</f>
        <v>Average</v>
      </c>
      <c r="S37" t="str">
        <f t="shared" si="5"/>
        <v xml:space="preserve"> </v>
      </c>
      <c r="T37" t="b">
        <f t="shared" si="6"/>
        <v>0</v>
      </c>
      <c r="U37" t="b">
        <f t="shared" si="7"/>
        <v>1</v>
      </c>
      <c r="V37" t="str">
        <f t="shared" si="8"/>
        <v>Average Company</v>
      </c>
      <c r="W37" t="str">
        <f t="shared" si="9"/>
        <v>Don't Buy</v>
      </c>
      <c r="X37" t="str">
        <f t="shared" si="10"/>
        <v>Not Known</v>
      </c>
      <c r="Z37" t="str">
        <f t="shared" si="11"/>
        <v>None</v>
      </c>
      <c r="AB37" t="str">
        <f t="shared" si="12"/>
        <v>0</v>
      </c>
    </row>
    <row r="38" spans="1:28" x14ac:dyDescent="0.3">
      <c r="A38">
        <v>36</v>
      </c>
      <c r="B38" t="s">
        <v>158</v>
      </c>
      <c r="C38" t="str">
        <f t="shared" si="0"/>
        <v>Short</v>
      </c>
      <c r="D38">
        <v>4.0999999999999996</v>
      </c>
      <c r="F38" s="1">
        <f>IF(N38&lt;10,IF(D38+0.5&gt;5,5,D38+0.5),D38)</f>
        <v>4.0999999999999996</v>
      </c>
      <c r="G38" s="1">
        <f t="shared" si="1"/>
        <v>4.0999999999999996</v>
      </c>
      <c r="H38">
        <f t="shared" si="2"/>
        <v>4.0999999999999996</v>
      </c>
      <c r="I38" t="s">
        <v>159</v>
      </c>
      <c r="J38" t="s">
        <v>22</v>
      </c>
      <c r="K38" t="s">
        <v>160</v>
      </c>
      <c r="L38" t="str">
        <f t="shared" si="3"/>
        <v>Established</v>
      </c>
      <c r="N38" s="2">
        <f t="shared" si="4"/>
        <v>20</v>
      </c>
      <c r="O38" t="s">
        <v>151</v>
      </c>
      <c r="P38" t="s">
        <v>75</v>
      </c>
      <c r="Q38" t="s">
        <v>28</v>
      </c>
      <c r="R38" t="str">
        <f>IF(D38&gt;4,"Great","Average")</f>
        <v>Great</v>
      </c>
      <c r="S38" t="str">
        <f t="shared" si="5"/>
        <v>Great</v>
      </c>
      <c r="T38" t="b">
        <f t="shared" si="6"/>
        <v>1</v>
      </c>
      <c r="U38" t="b">
        <f t="shared" si="7"/>
        <v>1</v>
      </c>
      <c r="V38" t="str">
        <f t="shared" si="8"/>
        <v>Average Company</v>
      </c>
      <c r="W38" t="str">
        <f t="shared" si="9"/>
        <v>Don't Buy</v>
      </c>
      <c r="X38" t="str">
        <f t="shared" si="10"/>
        <v>Not Known</v>
      </c>
      <c r="Z38" t="str">
        <f t="shared" si="11"/>
        <v>None</v>
      </c>
      <c r="AB38" t="str">
        <f t="shared" si="12"/>
        <v>1Million</v>
      </c>
    </row>
    <row r="39" spans="1:28" x14ac:dyDescent="0.3">
      <c r="A39">
        <v>37</v>
      </c>
      <c r="B39" t="s">
        <v>161</v>
      </c>
      <c r="C39" t="str">
        <f t="shared" si="0"/>
        <v>Short</v>
      </c>
      <c r="D39">
        <v>4.3</v>
      </c>
      <c r="F39" s="1">
        <f>IF(N39&lt;10,IF(D39+0.5&gt;5,5,D39+0.5),D39)</f>
        <v>4.3</v>
      </c>
      <c r="G39" s="1">
        <f t="shared" si="1"/>
        <v>4.3</v>
      </c>
      <c r="H39">
        <f t="shared" si="2"/>
        <v>4.3</v>
      </c>
      <c r="I39" t="s">
        <v>162</v>
      </c>
      <c r="J39" t="s">
        <v>22</v>
      </c>
      <c r="K39" t="s">
        <v>163</v>
      </c>
      <c r="L39" t="str">
        <f t="shared" si="3"/>
        <v>Established</v>
      </c>
      <c r="N39" s="2">
        <f t="shared" si="4"/>
        <v>14</v>
      </c>
      <c r="O39" t="s">
        <v>164</v>
      </c>
      <c r="P39" t="s">
        <v>75</v>
      </c>
      <c r="Q39" t="s">
        <v>44</v>
      </c>
      <c r="R39" t="str">
        <f>IF(D39&gt;4,"Great","Average")</f>
        <v>Great</v>
      </c>
      <c r="S39" t="str">
        <f t="shared" si="5"/>
        <v>Great</v>
      </c>
      <c r="T39" t="b">
        <f t="shared" si="6"/>
        <v>1</v>
      </c>
      <c r="U39" t="b">
        <f t="shared" si="7"/>
        <v>1</v>
      </c>
      <c r="V39" t="str">
        <f t="shared" si="8"/>
        <v>Average Company</v>
      </c>
      <c r="W39" t="str">
        <f t="shared" si="9"/>
        <v>Don't Buy</v>
      </c>
      <c r="X39" t="str">
        <f t="shared" si="10"/>
        <v>Not Known</v>
      </c>
      <c r="Z39" t="str">
        <f t="shared" si="11"/>
        <v>None</v>
      </c>
      <c r="AB39" t="str">
        <f t="shared" si="12"/>
        <v>0</v>
      </c>
    </row>
    <row r="40" spans="1:28" x14ac:dyDescent="0.3">
      <c r="A40">
        <v>38</v>
      </c>
      <c r="B40" t="s">
        <v>165</v>
      </c>
      <c r="C40" t="str">
        <f t="shared" si="0"/>
        <v>Long</v>
      </c>
      <c r="D40">
        <v>4.0999999999999996</v>
      </c>
      <c r="F40" s="1">
        <f>IF(N40&lt;10,IF(D40+0.5&gt;5,5,D40+0.5),D40)</f>
        <v>4.0999999999999996</v>
      </c>
      <c r="G40" s="1">
        <f t="shared" si="1"/>
        <v>4.0999999999999996</v>
      </c>
      <c r="H40">
        <f t="shared" si="2"/>
        <v>4.0999999999999996</v>
      </c>
      <c r="I40" t="s">
        <v>166</v>
      </c>
      <c r="J40" t="s">
        <v>10</v>
      </c>
      <c r="K40" t="s">
        <v>167</v>
      </c>
      <c r="L40" t="str">
        <f t="shared" si="3"/>
        <v>Established</v>
      </c>
      <c r="N40" s="2">
        <f t="shared" si="4"/>
        <v>15</v>
      </c>
      <c r="O40" t="s">
        <v>84</v>
      </c>
      <c r="P40" t="s">
        <v>75</v>
      </c>
      <c r="Q40" t="s">
        <v>168</v>
      </c>
      <c r="R40" t="str">
        <f>IF(D40&gt;4,"Great","Average")</f>
        <v>Great</v>
      </c>
      <c r="S40" t="str">
        <f t="shared" si="5"/>
        <v>Great</v>
      </c>
      <c r="T40" t="b">
        <f t="shared" si="6"/>
        <v>1</v>
      </c>
      <c r="U40" t="b">
        <f t="shared" si="7"/>
        <v>1</v>
      </c>
      <c r="V40" t="str">
        <f t="shared" si="8"/>
        <v>Average Company</v>
      </c>
      <c r="W40" t="str">
        <f t="shared" si="9"/>
        <v>Don't Buy</v>
      </c>
      <c r="X40" t="str">
        <f t="shared" si="10"/>
        <v>Not Known</v>
      </c>
      <c r="Z40" t="str">
        <f t="shared" si="11"/>
        <v>None</v>
      </c>
      <c r="AB40" t="str">
        <f t="shared" si="12"/>
        <v>0</v>
      </c>
    </row>
    <row r="41" spans="1:28" x14ac:dyDescent="0.3">
      <c r="A41">
        <v>39</v>
      </c>
      <c r="B41" t="s">
        <v>169</v>
      </c>
      <c r="C41" t="str">
        <f t="shared" si="0"/>
        <v>Long</v>
      </c>
      <c r="D41">
        <v>4.8</v>
      </c>
      <c r="F41" s="1">
        <f>IF(N41&lt;10,IF(D41+0.5&gt;5,5,D41+0.5),D41)</f>
        <v>5</v>
      </c>
      <c r="G41" s="1">
        <f t="shared" si="1"/>
        <v>5.3</v>
      </c>
      <c r="H41">
        <f t="shared" si="2"/>
        <v>4.8999999999999995</v>
      </c>
      <c r="I41" t="s">
        <v>170</v>
      </c>
      <c r="J41" t="s">
        <v>10</v>
      </c>
      <c r="K41" t="s">
        <v>171</v>
      </c>
      <c r="L41" t="str">
        <f t="shared" si="3"/>
        <v>Startup</v>
      </c>
      <c r="N41" s="2">
        <f t="shared" si="4"/>
        <v>4</v>
      </c>
      <c r="O41" t="s">
        <v>89</v>
      </c>
      <c r="P41" t="s">
        <v>75</v>
      </c>
      <c r="Q41" t="s">
        <v>28</v>
      </c>
      <c r="R41" t="str">
        <f>IF(D41&gt;4,"Great","Average")</f>
        <v>Great</v>
      </c>
      <c r="S41" t="str">
        <f t="shared" si="5"/>
        <v>Great</v>
      </c>
      <c r="T41" t="b">
        <f t="shared" si="6"/>
        <v>0</v>
      </c>
      <c r="U41" t="b">
        <f t="shared" si="7"/>
        <v>1</v>
      </c>
      <c r="V41" t="str">
        <f t="shared" si="8"/>
        <v>Average Company</v>
      </c>
      <c r="W41" t="str">
        <f t="shared" si="9"/>
        <v>Don't Buy</v>
      </c>
      <c r="X41" t="str">
        <f t="shared" si="10"/>
        <v>Bombay Finance</v>
      </c>
      <c r="Z41" t="str">
        <f t="shared" si="11"/>
        <v>None</v>
      </c>
      <c r="AB41" t="str">
        <f t="shared" si="12"/>
        <v>1Million</v>
      </c>
    </row>
    <row r="42" spans="1:28" x14ac:dyDescent="0.3">
      <c r="A42">
        <v>40</v>
      </c>
      <c r="B42" t="s">
        <v>172</v>
      </c>
      <c r="C42" t="str">
        <f t="shared" si="0"/>
        <v>Long</v>
      </c>
      <c r="D42">
        <v>3.7</v>
      </c>
      <c r="F42" s="1">
        <f>IF(N42&lt;10,IF(D42+0.5&gt;5,5,D42+0.5),D42)</f>
        <v>3.7</v>
      </c>
      <c r="G42" s="1">
        <f t="shared" si="1"/>
        <v>3.7</v>
      </c>
      <c r="H42">
        <f t="shared" si="2"/>
        <v>3.7</v>
      </c>
      <c r="I42" t="s">
        <v>170</v>
      </c>
      <c r="J42" t="s">
        <v>22</v>
      </c>
      <c r="K42" t="s">
        <v>173</v>
      </c>
      <c r="L42" t="str">
        <f t="shared" si="3"/>
        <v>Established</v>
      </c>
      <c r="N42" s="2">
        <f t="shared" si="4"/>
        <v>20</v>
      </c>
      <c r="O42" t="s">
        <v>151</v>
      </c>
      <c r="P42" t="s">
        <v>75</v>
      </c>
      <c r="Q42" t="s">
        <v>70</v>
      </c>
      <c r="R42" t="str">
        <f>IF(D42&gt;4,"Great","Average")</f>
        <v>Average</v>
      </c>
      <c r="S42" t="str">
        <f t="shared" si="5"/>
        <v xml:space="preserve"> </v>
      </c>
      <c r="T42" t="b">
        <f t="shared" si="6"/>
        <v>0</v>
      </c>
      <c r="U42" t="b">
        <f t="shared" si="7"/>
        <v>1</v>
      </c>
      <c r="V42" t="str">
        <f t="shared" si="8"/>
        <v>Average Company</v>
      </c>
      <c r="W42" t="str">
        <f t="shared" si="9"/>
        <v>Don't Buy</v>
      </c>
      <c r="X42" t="str">
        <f t="shared" si="10"/>
        <v>Not Known</v>
      </c>
      <c r="Z42" t="str">
        <f t="shared" si="11"/>
        <v>None</v>
      </c>
      <c r="AB42" t="str">
        <f t="shared" si="12"/>
        <v>0</v>
      </c>
    </row>
    <row r="43" spans="1:28" x14ac:dyDescent="0.3">
      <c r="A43">
        <v>41</v>
      </c>
      <c r="B43" t="s">
        <v>174</v>
      </c>
      <c r="C43" t="str">
        <f t="shared" si="0"/>
        <v>Long</v>
      </c>
      <c r="D43">
        <v>4.2</v>
      </c>
      <c r="F43" s="1">
        <f>IF(N43&lt;10,IF(D43+0.5&gt;5,5,D43+0.5),D43)</f>
        <v>4.2</v>
      </c>
      <c r="G43" s="1">
        <f t="shared" si="1"/>
        <v>4.2</v>
      </c>
      <c r="H43">
        <f t="shared" si="2"/>
        <v>4.2</v>
      </c>
      <c r="I43" t="s">
        <v>175</v>
      </c>
      <c r="J43" t="s">
        <v>10</v>
      </c>
      <c r="K43" t="s">
        <v>176</v>
      </c>
      <c r="L43" t="str">
        <f t="shared" si="3"/>
        <v>Established</v>
      </c>
      <c r="N43" s="2">
        <f t="shared" si="4"/>
        <v>36</v>
      </c>
      <c r="O43" t="s">
        <v>48</v>
      </c>
      <c r="P43" t="s">
        <v>75</v>
      </c>
      <c r="Q43" t="s">
        <v>177</v>
      </c>
      <c r="R43" t="str">
        <f>IF(D43&gt;4,"Great","Average")</f>
        <v>Great</v>
      </c>
      <c r="S43" t="str">
        <f t="shared" si="5"/>
        <v>Great</v>
      </c>
      <c r="T43" t="b">
        <f t="shared" si="6"/>
        <v>1</v>
      </c>
      <c r="U43" t="b">
        <f t="shared" si="7"/>
        <v>1</v>
      </c>
      <c r="V43" t="str">
        <f t="shared" si="8"/>
        <v>Top Company</v>
      </c>
      <c r="W43" t="str">
        <f t="shared" si="9"/>
        <v>Don't Buy</v>
      </c>
      <c r="X43" t="str">
        <f t="shared" si="10"/>
        <v>Not Known</v>
      </c>
      <c r="Z43" t="str">
        <f t="shared" si="11"/>
        <v>None</v>
      </c>
      <c r="AB43" t="str">
        <f t="shared" si="12"/>
        <v>0</v>
      </c>
    </row>
    <row r="44" spans="1:28" x14ac:dyDescent="0.3">
      <c r="A44">
        <v>42</v>
      </c>
      <c r="B44" t="s">
        <v>178</v>
      </c>
      <c r="C44" t="str">
        <f t="shared" si="0"/>
        <v>Short</v>
      </c>
      <c r="D44">
        <v>3.4</v>
      </c>
      <c r="F44" s="1">
        <f>IF(N44&lt;10,IF(D44+0.5&gt;5,5,D44+0.5),D44)</f>
        <v>3.9</v>
      </c>
      <c r="G44" s="1">
        <f t="shared" si="1"/>
        <v>3.9</v>
      </c>
      <c r="H44">
        <f t="shared" si="2"/>
        <v>3.5</v>
      </c>
      <c r="I44" t="s">
        <v>179</v>
      </c>
      <c r="J44" t="s">
        <v>10</v>
      </c>
      <c r="K44" t="s">
        <v>180</v>
      </c>
      <c r="L44" t="str">
        <f t="shared" si="3"/>
        <v>Startup</v>
      </c>
      <c r="N44" s="2">
        <f t="shared" si="4"/>
        <v>5</v>
      </c>
      <c r="O44" t="s">
        <v>138</v>
      </c>
      <c r="P44" t="s">
        <v>181</v>
      </c>
      <c r="Q44" t="s">
        <v>70</v>
      </c>
      <c r="R44" t="str">
        <f>IF(D44&gt;4,"Great","Average")</f>
        <v>Average</v>
      </c>
      <c r="S44" t="str">
        <f t="shared" si="5"/>
        <v xml:space="preserve"> </v>
      </c>
      <c r="T44" t="b">
        <f t="shared" si="6"/>
        <v>0</v>
      </c>
      <c r="U44" t="b">
        <f t="shared" si="7"/>
        <v>1</v>
      </c>
      <c r="V44" t="str">
        <f t="shared" si="8"/>
        <v>Average Company</v>
      </c>
      <c r="W44" t="str">
        <f t="shared" si="9"/>
        <v>Don't Buy</v>
      </c>
      <c r="X44" t="str">
        <f t="shared" si="10"/>
        <v>Not Known</v>
      </c>
      <c r="Z44" t="str">
        <f t="shared" si="11"/>
        <v>None</v>
      </c>
      <c r="AB44" t="str">
        <f t="shared" si="12"/>
        <v>0</v>
      </c>
    </row>
    <row r="45" spans="1:28" x14ac:dyDescent="0.3">
      <c r="A45">
        <v>43</v>
      </c>
      <c r="B45" t="s">
        <v>182</v>
      </c>
      <c r="C45" t="str">
        <f t="shared" si="0"/>
        <v>Short</v>
      </c>
      <c r="D45">
        <v>3.8</v>
      </c>
      <c r="F45" s="1">
        <f>IF(N45&lt;10,IF(D45+0.5&gt;5,5,D45+0.5),D45)</f>
        <v>3.8</v>
      </c>
      <c r="G45" s="1">
        <f t="shared" si="1"/>
        <v>3.8</v>
      </c>
      <c r="H45">
        <f t="shared" si="2"/>
        <v>3.8</v>
      </c>
      <c r="I45" t="s">
        <v>183</v>
      </c>
      <c r="J45" t="s">
        <v>10</v>
      </c>
      <c r="K45" t="s">
        <v>184</v>
      </c>
      <c r="L45" t="str">
        <f t="shared" si="3"/>
        <v>Established</v>
      </c>
      <c r="N45" s="2">
        <f t="shared" si="4"/>
        <v>24</v>
      </c>
      <c r="O45" t="s">
        <v>185</v>
      </c>
      <c r="P45" t="s">
        <v>75</v>
      </c>
      <c r="Q45" t="s">
        <v>186</v>
      </c>
      <c r="R45" t="str">
        <f>IF(D45&gt;4,"Great","Average")</f>
        <v>Average</v>
      </c>
      <c r="S45" t="str">
        <f t="shared" si="5"/>
        <v xml:space="preserve"> </v>
      </c>
      <c r="T45" t="b">
        <f t="shared" si="6"/>
        <v>0</v>
      </c>
      <c r="U45" t="b">
        <f t="shared" si="7"/>
        <v>1</v>
      </c>
      <c r="V45" t="str">
        <f t="shared" si="8"/>
        <v>Average Company</v>
      </c>
      <c r="W45" t="str">
        <f t="shared" si="9"/>
        <v>Don't Buy</v>
      </c>
      <c r="X45" t="str">
        <f t="shared" si="10"/>
        <v>Not Known</v>
      </c>
      <c r="Z45" t="str">
        <f t="shared" si="11"/>
        <v>None</v>
      </c>
      <c r="AB45" t="str">
        <f t="shared" si="12"/>
        <v>0</v>
      </c>
    </row>
    <row r="46" spans="1:28" x14ac:dyDescent="0.3">
      <c r="A46">
        <v>44</v>
      </c>
      <c r="B46" t="s">
        <v>187</v>
      </c>
      <c r="C46" t="str">
        <f t="shared" si="0"/>
        <v>Long</v>
      </c>
      <c r="D46">
        <v>3.9</v>
      </c>
      <c r="F46" s="1">
        <f>IF(N46&lt;10,IF(D46+0.5&gt;5,5,D46+0.5),D46)</f>
        <v>3.9</v>
      </c>
      <c r="G46" s="1">
        <f t="shared" si="1"/>
        <v>3.9</v>
      </c>
      <c r="H46">
        <f t="shared" si="2"/>
        <v>3.9</v>
      </c>
      <c r="I46" t="s">
        <v>170</v>
      </c>
      <c r="J46" t="s">
        <v>22</v>
      </c>
      <c r="K46" t="s">
        <v>188</v>
      </c>
      <c r="L46" t="str">
        <f t="shared" si="3"/>
        <v>Established</v>
      </c>
      <c r="N46" s="2">
        <f t="shared" si="4"/>
        <v>36</v>
      </c>
      <c r="O46" t="s">
        <v>48</v>
      </c>
      <c r="P46" t="s">
        <v>75</v>
      </c>
      <c r="Q46" t="s">
        <v>189</v>
      </c>
      <c r="R46" t="str">
        <f>IF(D46&gt;4,"Great","Average")</f>
        <v>Average</v>
      </c>
      <c r="S46" t="str">
        <f t="shared" si="5"/>
        <v xml:space="preserve"> </v>
      </c>
      <c r="T46" t="b">
        <f t="shared" si="6"/>
        <v>0</v>
      </c>
      <c r="U46" t="b">
        <f t="shared" si="7"/>
        <v>1</v>
      </c>
      <c r="V46" t="str">
        <f t="shared" si="8"/>
        <v>Average Company</v>
      </c>
      <c r="W46" t="str">
        <f t="shared" si="9"/>
        <v>Don't Buy</v>
      </c>
      <c r="X46" t="str">
        <f t="shared" si="10"/>
        <v>Not Known</v>
      </c>
      <c r="Z46" t="str">
        <f t="shared" si="11"/>
        <v>None</v>
      </c>
      <c r="AB46" t="str">
        <f t="shared" si="12"/>
        <v>0</v>
      </c>
    </row>
    <row r="47" spans="1:28" x14ac:dyDescent="0.3">
      <c r="A47">
        <v>45</v>
      </c>
      <c r="B47" t="s">
        <v>190</v>
      </c>
      <c r="C47" t="str">
        <f t="shared" si="0"/>
        <v>Long</v>
      </c>
      <c r="D47">
        <v>4.0999999999999996</v>
      </c>
      <c r="F47" s="1">
        <f>IF(N47&lt;10,IF(D47+0.5&gt;5,5,D47+0.5),D47)</f>
        <v>4.0999999999999996</v>
      </c>
      <c r="G47" s="1">
        <f t="shared" si="1"/>
        <v>4.0999999999999996</v>
      </c>
      <c r="H47">
        <f t="shared" si="2"/>
        <v>4.0999999999999996</v>
      </c>
      <c r="I47" t="s">
        <v>183</v>
      </c>
      <c r="J47" t="s">
        <v>10</v>
      </c>
      <c r="K47" t="s">
        <v>191</v>
      </c>
      <c r="L47" t="str">
        <f t="shared" si="3"/>
        <v>Established</v>
      </c>
      <c r="N47" s="2">
        <f t="shared" si="4"/>
        <v>87</v>
      </c>
      <c r="O47" t="s">
        <v>192</v>
      </c>
      <c r="P47" t="s">
        <v>75</v>
      </c>
      <c r="Q47" t="s">
        <v>105</v>
      </c>
      <c r="R47" t="str">
        <f>IF(D47&gt;4,"Great","Average")</f>
        <v>Great</v>
      </c>
      <c r="S47" t="str">
        <f t="shared" si="5"/>
        <v>Great</v>
      </c>
      <c r="T47" t="b">
        <f t="shared" si="6"/>
        <v>1</v>
      </c>
      <c r="U47" t="b">
        <f t="shared" si="7"/>
        <v>1</v>
      </c>
      <c r="V47" t="str">
        <f t="shared" si="8"/>
        <v>Top Company</v>
      </c>
      <c r="W47" t="str">
        <f t="shared" si="9"/>
        <v>Don't Buy</v>
      </c>
      <c r="X47" t="str">
        <f t="shared" si="10"/>
        <v>Not Known</v>
      </c>
      <c r="Z47" t="str">
        <f t="shared" si="11"/>
        <v>None</v>
      </c>
      <c r="AB47" t="str">
        <f t="shared" si="12"/>
        <v>0</v>
      </c>
    </row>
    <row r="48" spans="1:28" x14ac:dyDescent="0.3">
      <c r="A48">
        <v>46</v>
      </c>
      <c r="B48" t="s">
        <v>193</v>
      </c>
      <c r="C48" t="str">
        <f t="shared" si="0"/>
        <v>Long</v>
      </c>
      <c r="D48">
        <v>3.9</v>
      </c>
      <c r="F48" s="1">
        <f>IF(N48&lt;10,IF(D48+0.5&gt;5,5,D48+0.5),D48)</f>
        <v>3.9</v>
      </c>
      <c r="G48" s="1">
        <f t="shared" si="1"/>
        <v>3.9</v>
      </c>
      <c r="H48">
        <f t="shared" si="2"/>
        <v>3.9</v>
      </c>
      <c r="I48" t="s">
        <v>194</v>
      </c>
      <c r="J48" t="s">
        <v>10</v>
      </c>
      <c r="K48" t="s">
        <v>195</v>
      </c>
      <c r="L48" t="str">
        <f t="shared" si="3"/>
        <v>Established</v>
      </c>
      <c r="N48" s="2">
        <f t="shared" si="4"/>
        <v>16</v>
      </c>
      <c r="O48" t="s">
        <v>121</v>
      </c>
      <c r="P48" t="s">
        <v>75</v>
      </c>
      <c r="Q48" t="s">
        <v>196</v>
      </c>
      <c r="R48" t="str">
        <f>IF(D48&gt;4,"Great","Average")</f>
        <v>Average</v>
      </c>
      <c r="S48" t="str">
        <f t="shared" si="5"/>
        <v xml:space="preserve"> </v>
      </c>
      <c r="T48" t="b">
        <f t="shared" si="6"/>
        <v>0</v>
      </c>
      <c r="U48" t="b">
        <f t="shared" si="7"/>
        <v>1</v>
      </c>
      <c r="V48" t="str">
        <f t="shared" si="8"/>
        <v>Average Company</v>
      </c>
      <c r="W48" t="str">
        <f t="shared" si="9"/>
        <v>Don't Buy</v>
      </c>
      <c r="X48" t="str">
        <f t="shared" si="10"/>
        <v>Not Known</v>
      </c>
      <c r="Z48" t="str">
        <f t="shared" si="11"/>
        <v>None</v>
      </c>
      <c r="AB48" t="str">
        <f t="shared" si="12"/>
        <v>0</v>
      </c>
    </row>
    <row r="49" spans="1:28" x14ac:dyDescent="0.3">
      <c r="A49">
        <v>47</v>
      </c>
      <c r="B49" t="s">
        <v>197</v>
      </c>
      <c r="C49" t="str">
        <f t="shared" si="0"/>
        <v>Short</v>
      </c>
      <c r="D49">
        <v>4</v>
      </c>
      <c r="F49" s="1">
        <f>IF(N49&lt;10,IF(D49+0.5&gt;5,5,D49+0.5),D49)</f>
        <v>4</v>
      </c>
      <c r="G49" s="1">
        <f t="shared" si="1"/>
        <v>4</v>
      </c>
      <c r="H49">
        <f t="shared" si="2"/>
        <v>4</v>
      </c>
      <c r="I49" t="s">
        <v>198</v>
      </c>
      <c r="J49" t="s">
        <v>10</v>
      </c>
      <c r="K49" t="s">
        <v>199</v>
      </c>
      <c r="L49" t="str">
        <f t="shared" si="3"/>
        <v>Established</v>
      </c>
      <c r="N49" s="2">
        <f t="shared" si="4"/>
        <v>18</v>
      </c>
      <c r="O49" t="s">
        <v>200</v>
      </c>
      <c r="P49" t="s">
        <v>75</v>
      </c>
      <c r="Q49" t="s">
        <v>28</v>
      </c>
      <c r="R49" t="str">
        <f>IF(D49&gt;4,"Great","Average")</f>
        <v>Average</v>
      </c>
      <c r="S49" t="str">
        <f t="shared" si="5"/>
        <v xml:space="preserve"> </v>
      </c>
      <c r="T49" t="b">
        <f t="shared" si="6"/>
        <v>0</v>
      </c>
      <c r="U49" t="b">
        <f t="shared" si="7"/>
        <v>1</v>
      </c>
      <c r="V49" t="str">
        <f t="shared" si="8"/>
        <v>Average Company</v>
      </c>
      <c r="W49" t="str">
        <f t="shared" si="9"/>
        <v>Don't Buy</v>
      </c>
      <c r="X49" t="str">
        <f t="shared" si="10"/>
        <v>Bombay Finance</v>
      </c>
      <c r="Z49" t="str">
        <f t="shared" si="11"/>
        <v>None</v>
      </c>
      <c r="AB49" t="str">
        <f t="shared" si="12"/>
        <v>500K</v>
      </c>
    </row>
    <row r="50" spans="1:28" x14ac:dyDescent="0.3">
      <c r="A50">
        <v>48</v>
      </c>
      <c r="B50" t="s">
        <v>201</v>
      </c>
      <c r="C50" t="str">
        <f t="shared" si="0"/>
        <v>Long</v>
      </c>
      <c r="D50">
        <v>4.3</v>
      </c>
      <c r="F50" s="1">
        <f>IF(N50&lt;10,IF(D50+0.5&gt;5,5,D50+0.5),D50)</f>
        <v>4.3</v>
      </c>
      <c r="G50" s="1">
        <f t="shared" si="1"/>
        <v>4.3</v>
      </c>
      <c r="H50">
        <f t="shared" si="2"/>
        <v>4.3</v>
      </c>
      <c r="I50" t="s">
        <v>183</v>
      </c>
      <c r="J50" t="s">
        <v>10</v>
      </c>
      <c r="K50" t="s">
        <v>202</v>
      </c>
      <c r="L50" t="str">
        <f t="shared" si="3"/>
        <v>Established</v>
      </c>
      <c r="N50" s="2">
        <f t="shared" si="4"/>
        <v>80</v>
      </c>
      <c r="O50" t="s">
        <v>203</v>
      </c>
      <c r="P50" t="s">
        <v>75</v>
      </c>
      <c r="Q50" t="s">
        <v>204</v>
      </c>
      <c r="R50" t="str">
        <f>IF(D50&gt;4,"Great","Average")</f>
        <v>Great</v>
      </c>
      <c r="S50" t="str">
        <f t="shared" si="5"/>
        <v>Great</v>
      </c>
      <c r="T50" t="b">
        <f t="shared" si="6"/>
        <v>1</v>
      </c>
      <c r="U50" t="b">
        <f t="shared" si="7"/>
        <v>1</v>
      </c>
      <c r="V50" t="str">
        <f t="shared" si="8"/>
        <v>Top Company</v>
      </c>
      <c r="W50" t="str">
        <f t="shared" si="9"/>
        <v>Don't Buy</v>
      </c>
      <c r="X50" t="str">
        <f t="shared" si="10"/>
        <v>Not Known</v>
      </c>
      <c r="Z50" t="str">
        <f t="shared" si="11"/>
        <v>None</v>
      </c>
      <c r="AB50" t="str">
        <f t="shared" si="12"/>
        <v>0</v>
      </c>
    </row>
    <row r="51" spans="1:28" x14ac:dyDescent="0.3">
      <c r="A51">
        <v>49</v>
      </c>
      <c r="B51" t="s">
        <v>205</v>
      </c>
      <c r="C51" t="str">
        <f t="shared" si="0"/>
        <v>Long</v>
      </c>
      <c r="D51">
        <v>4.0999999999999996</v>
      </c>
      <c r="F51" s="1">
        <f>IF(N51&lt;10,IF(D51+0.5&gt;5,5,D51+0.5),D51)</f>
        <v>4.0999999999999996</v>
      </c>
      <c r="G51" s="1">
        <f t="shared" si="1"/>
        <v>4.0999999999999996</v>
      </c>
      <c r="H51">
        <f t="shared" si="2"/>
        <v>4.0999999999999996</v>
      </c>
      <c r="I51" t="s">
        <v>206</v>
      </c>
      <c r="J51" t="s">
        <v>10</v>
      </c>
      <c r="K51" t="s">
        <v>207</v>
      </c>
      <c r="L51" t="str">
        <f t="shared" si="3"/>
        <v>Established</v>
      </c>
      <c r="N51" s="2">
        <f t="shared" si="4"/>
        <v>22</v>
      </c>
      <c r="O51" t="s">
        <v>142</v>
      </c>
      <c r="P51" t="s">
        <v>75</v>
      </c>
      <c r="Q51" t="s">
        <v>28</v>
      </c>
      <c r="R51" t="str">
        <f>IF(D51&gt;4,"Great","Average")</f>
        <v>Great</v>
      </c>
      <c r="S51" t="str">
        <f t="shared" si="5"/>
        <v>Great</v>
      </c>
      <c r="T51" t="b">
        <f t="shared" si="6"/>
        <v>1</v>
      </c>
      <c r="U51" t="b">
        <f t="shared" si="7"/>
        <v>1</v>
      </c>
      <c r="V51" t="str">
        <f t="shared" si="8"/>
        <v>Top Company</v>
      </c>
      <c r="W51" t="str">
        <f t="shared" si="9"/>
        <v>Don't Buy</v>
      </c>
      <c r="X51" t="str">
        <f t="shared" si="10"/>
        <v>Bombay Finance</v>
      </c>
      <c r="Z51" t="str">
        <f t="shared" si="11"/>
        <v>None</v>
      </c>
      <c r="AB51" t="str">
        <f t="shared" si="12"/>
        <v>1Million</v>
      </c>
    </row>
    <row r="52" spans="1:28" x14ac:dyDescent="0.3">
      <c r="A52">
        <v>50</v>
      </c>
      <c r="B52" t="s">
        <v>208</v>
      </c>
      <c r="C52" t="str">
        <f t="shared" si="0"/>
        <v>Short</v>
      </c>
      <c r="D52">
        <v>3.9</v>
      </c>
      <c r="F52" s="1" t="e">
        <f>IF(N52&lt;10,IF(D52+0.5&gt;5,5,D52+0.5),D52)</f>
        <v>#VALUE!</v>
      </c>
      <c r="G52" s="1" t="e">
        <f t="shared" si="1"/>
        <v>#VALUE!</v>
      </c>
      <c r="H52" t="e">
        <f t="shared" si="2"/>
        <v>#VALUE!</v>
      </c>
      <c r="I52" t="s">
        <v>209</v>
      </c>
      <c r="J52" t="s">
        <v>210</v>
      </c>
      <c r="K52" t="s">
        <v>49</v>
      </c>
      <c r="L52" t="e">
        <f t="shared" si="3"/>
        <v>#VALUE!</v>
      </c>
      <c r="N52" s="2" t="e">
        <f t="shared" si="4"/>
        <v>#VALUE!</v>
      </c>
      <c r="Q52" t="s">
        <v>19</v>
      </c>
      <c r="R52" t="str">
        <f>IF(D52&gt;4,"Great","Average")</f>
        <v>Average</v>
      </c>
      <c r="S52" t="str">
        <f t="shared" si="5"/>
        <v xml:space="preserve"> </v>
      </c>
      <c r="T52" t="e">
        <f t="shared" si="6"/>
        <v>#VALUE!</v>
      </c>
      <c r="U52" t="e">
        <f t="shared" si="7"/>
        <v>#VALUE!</v>
      </c>
      <c r="V52" t="e">
        <f t="shared" si="8"/>
        <v>#VALUE!</v>
      </c>
      <c r="W52" t="str">
        <f t="shared" si="9"/>
        <v>Don't Buy</v>
      </c>
      <c r="X52" t="str">
        <f t="shared" si="10"/>
        <v>Not Known</v>
      </c>
      <c r="Z52" t="e">
        <f t="shared" si="11"/>
        <v>#VALUE!</v>
      </c>
      <c r="AB52" t="str">
        <f t="shared" si="12"/>
        <v>500K</v>
      </c>
    </row>
    <row r="53" spans="1:28" x14ac:dyDescent="0.3">
      <c r="A53">
        <v>51</v>
      </c>
      <c r="B53" t="s">
        <v>211</v>
      </c>
      <c r="C53" t="str">
        <f t="shared" si="0"/>
        <v>Short</v>
      </c>
      <c r="D53">
        <v>4</v>
      </c>
      <c r="F53" s="1">
        <f>IF(N53&lt;10,IF(D53+0.5&gt;5,5,D53+0.5),D53)</f>
        <v>4</v>
      </c>
      <c r="G53" s="1">
        <f t="shared" si="1"/>
        <v>4</v>
      </c>
      <c r="H53">
        <f t="shared" si="2"/>
        <v>4</v>
      </c>
      <c r="I53" t="s">
        <v>194</v>
      </c>
      <c r="J53" t="s">
        <v>22</v>
      </c>
      <c r="K53" t="s">
        <v>212</v>
      </c>
      <c r="L53" t="str">
        <f t="shared" si="3"/>
        <v>Established</v>
      </c>
      <c r="N53" s="2">
        <f t="shared" si="4"/>
        <v>34</v>
      </c>
      <c r="O53" t="s">
        <v>213</v>
      </c>
      <c r="P53" t="s">
        <v>75</v>
      </c>
      <c r="Q53" t="s">
        <v>19</v>
      </c>
      <c r="R53" t="str">
        <f>IF(D53&gt;4,"Great","Average")</f>
        <v>Average</v>
      </c>
      <c r="S53" t="str">
        <f t="shared" si="5"/>
        <v xml:space="preserve"> </v>
      </c>
      <c r="T53" t="b">
        <f t="shared" si="6"/>
        <v>0</v>
      </c>
      <c r="U53" t="b">
        <f t="shared" si="7"/>
        <v>1</v>
      </c>
      <c r="V53" t="str">
        <f t="shared" si="8"/>
        <v>Average Company</v>
      </c>
      <c r="W53" t="str">
        <f t="shared" si="9"/>
        <v>Don't Buy</v>
      </c>
      <c r="X53" t="str">
        <f t="shared" si="10"/>
        <v>Not Known</v>
      </c>
      <c r="Z53" t="str">
        <f t="shared" si="11"/>
        <v>None</v>
      </c>
      <c r="AB53" t="str">
        <f t="shared" si="12"/>
        <v>500K</v>
      </c>
    </row>
    <row r="54" spans="1:28" x14ac:dyDescent="0.3">
      <c r="A54">
        <v>52</v>
      </c>
      <c r="B54" t="s">
        <v>214</v>
      </c>
      <c r="C54" t="str">
        <f t="shared" si="0"/>
        <v>Short</v>
      </c>
      <c r="D54">
        <v>4.0999999999999996</v>
      </c>
      <c r="F54" s="1">
        <f>IF(N54&lt;10,IF(D54+0.5&gt;5,5,D54+0.5),D54)</f>
        <v>4.5999999999999996</v>
      </c>
      <c r="G54" s="1">
        <f t="shared" si="1"/>
        <v>4.5999999999999996</v>
      </c>
      <c r="H54">
        <f t="shared" si="2"/>
        <v>4.1999999999999993</v>
      </c>
      <c r="I54" t="s">
        <v>215</v>
      </c>
      <c r="J54" t="s">
        <v>22</v>
      </c>
      <c r="K54" t="s">
        <v>216</v>
      </c>
      <c r="L54" t="str">
        <f t="shared" si="3"/>
        <v>Startup</v>
      </c>
      <c r="N54" s="2">
        <f t="shared" si="4"/>
        <v>6</v>
      </c>
      <c r="O54" t="s">
        <v>217</v>
      </c>
      <c r="P54" t="s">
        <v>147</v>
      </c>
      <c r="Q54" t="s">
        <v>218</v>
      </c>
      <c r="R54" t="str">
        <f>IF(D54&gt;4,"Great","Average")</f>
        <v>Great</v>
      </c>
      <c r="S54" t="str">
        <f t="shared" si="5"/>
        <v>Great</v>
      </c>
      <c r="T54" t="b">
        <f t="shared" si="6"/>
        <v>0</v>
      </c>
      <c r="U54" t="b">
        <f t="shared" si="7"/>
        <v>1</v>
      </c>
      <c r="V54" t="str">
        <f t="shared" si="8"/>
        <v>Average Company</v>
      </c>
      <c r="W54" t="str">
        <f t="shared" si="9"/>
        <v>Don't Buy</v>
      </c>
      <c r="X54" t="str">
        <f t="shared" si="10"/>
        <v>Not Known</v>
      </c>
      <c r="Z54" t="str">
        <f t="shared" si="11"/>
        <v>Silicon Valley Startups</v>
      </c>
      <c r="AB54" t="str">
        <f t="shared" si="12"/>
        <v>0</v>
      </c>
    </row>
    <row r="55" spans="1:28" x14ac:dyDescent="0.3">
      <c r="A55">
        <v>53</v>
      </c>
      <c r="B55" t="s">
        <v>219</v>
      </c>
      <c r="C55" t="str">
        <f t="shared" si="0"/>
        <v>Long</v>
      </c>
      <c r="D55">
        <v>4.7</v>
      </c>
      <c r="F55" s="1">
        <f>IF(N55&lt;10,IF(D55+0.5&gt;5,5,D55+0.5),D55)</f>
        <v>4.7</v>
      </c>
      <c r="G55" s="1">
        <f t="shared" si="1"/>
        <v>4.7</v>
      </c>
      <c r="H55">
        <f t="shared" si="2"/>
        <v>4.7</v>
      </c>
      <c r="I55" t="s">
        <v>220</v>
      </c>
      <c r="J55" t="s">
        <v>10</v>
      </c>
      <c r="K55" t="s">
        <v>221</v>
      </c>
      <c r="L55" t="str">
        <f t="shared" si="3"/>
        <v>Established</v>
      </c>
      <c r="N55" s="2">
        <f t="shared" si="4"/>
        <v>12</v>
      </c>
      <c r="O55" t="s">
        <v>222</v>
      </c>
      <c r="P55" t="s">
        <v>13</v>
      </c>
      <c r="Q55" t="s">
        <v>223</v>
      </c>
      <c r="R55" t="str">
        <f>IF(D55&gt;4,"Great","Average")</f>
        <v>Great</v>
      </c>
      <c r="S55" t="str">
        <f t="shared" si="5"/>
        <v>Great</v>
      </c>
      <c r="T55" t="b">
        <f t="shared" si="6"/>
        <v>1</v>
      </c>
      <c r="U55" t="b">
        <f t="shared" si="7"/>
        <v>1</v>
      </c>
      <c r="V55" t="str">
        <f t="shared" si="8"/>
        <v>Average Company</v>
      </c>
      <c r="W55" t="str">
        <f t="shared" si="9"/>
        <v>Don't Buy</v>
      </c>
      <c r="X55" t="str">
        <f t="shared" si="10"/>
        <v>Not Known</v>
      </c>
      <c r="Z55" t="str">
        <f t="shared" si="11"/>
        <v>None</v>
      </c>
      <c r="AB55" t="str">
        <f t="shared" si="12"/>
        <v>0</v>
      </c>
    </row>
    <row r="56" spans="1:28" x14ac:dyDescent="0.3">
      <c r="A56">
        <v>54</v>
      </c>
      <c r="B56" t="s">
        <v>224</v>
      </c>
      <c r="C56" t="str">
        <f t="shared" si="0"/>
        <v>Short</v>
      </c>
      <c r="D56">
        <v>4</v>
      </c>
      <c r="F56" s="1">
        <f>IF(N56&lt;10,IF(D56+0.5&gt;5,5,D56+0.5),D56)</f>
        <v>4</v>
      </c>
      <c r="G56" s="1">
        <f t="shared" si="1"/>
        <v>4</v>
      </c>
      <c r="H56">
        <f t="shared" si="2"/>
        <v>4</v>
      </c>
      <c r="I56" t="s">
        <v>225</v>
      </c>
      <c r="J56" t="s">
        <v>10</v>
      </c>
      <c r="K56" t="s">
        <v>226</v>
      </c>
      <c r="L56" t="str">
        <f t="shared" si="3"/>
        <v>Established</v>
      </c>
      <c r="N56" s="2">
        <f t="shared" si="4"/>
        <v>22</v>
      </c>
      <c r="O56" t="s">
        <v>142</v>
      </c>
      <c r="P56" t="s">
        <v>75</v>
      </c>
      <c r="Q56" t="s">
        <v>28</v>
      </c>
      <c r="R56" t="str">
        <f>IF(D56&gt;4,"Great","Average")</f>
        <v>Average</v>
      </c>
      <c r="S56" t="str">
        <f t="shared" si="5"/>
        <v xml:space="preserve"> </v>
      </c>
      <c r="T56" t="b">
        <f t="shared" si="6"/>
        <v>0</v>
      </c>
      <c r="U56" t="b">
        <f t="shared" si="7"/>
        <v>1</v>
      </c>
      <c r="V56" t="str">
        <f t="shared" si="8"/>
        <v>Average Company</v>
      </c>
      <c r="W56" t="str">
        <f t="shared" si="9"/>
        <v>Don't Buy</v>
      </c>
      <c r="X56" t="str">
        <f t="shared" si="10"/>
        <v>Bombay Finance</v>
      </c>
      <c r="Z56" t="str">
        <f t="shared" si="11"/>
        <v>None</v>
      </c>
      <c r="AB56" t="str">
        <f t="shared" si="12"/>
        <v>500K</v>
      </c>
    </row>
    <row r="57" spans="1:28" x14ac:dyDescent="0.3">
      <c r="A57">
        <v>55</v>
      </c>
      <c r="B57" t="s">
        <v>227</v>
      </c>
      <c r="C57" t="str">
        <f t="shared" si="0"/>
        <v>Long</v>
      </c>
      <c r="D57">
        <v>3.9</v>
      </c>
      <c r="F57" s="1">
        <f>IF(N57&lt;10,IF(D57+0.5&gt;5,5,D57+0.5),D57)</f>
        <v>3.9</v>
      </c>
      <c r="G57" s="1">
        <f t="shared" si="1"/>
        <v>3.9</v>
      </c>
      <c r="H57">
        <f t="shared" si="2"/>
        <v>3.9</v>
      </c>
      <c r="I57" t="s">
        <v>228</v>
      </c>
      <c r="J57" t="s">
        <v>22</v>
      </c>
      <c r="K57" t="s">
        <v>229</v>
      </c>
      <c r="L57" t="str">
        <f t="shared" si="3"/>
        <v>Established</v>
      </c>
      <c r="N57" s="2">
        <f t="shared" si="4"/>
        <v>23</v>
      </c>
      <c r="O57" t="s">
        <v>230</v>
      </c>
      <c r="P57" t="s">
        <v>75</v>
      </c>
      <c r="Q57" t="s">
        <v>70</v>
      </c>
      <c r="R57" t="str">
        <f>IF(D57&gt;4,"Great","Average")</f>
        <v>Average</v>
      </c>
      <c r="S57" t="str">
        <f t="shared" si="5"/>
        <v xml:space="preserve"> </v>
      </c>
      <c r="T57" t="b">
        <f t="shared" si="6"/>
        <v>0</v>
      </c>
      <c r="U57" t="b">
        <f t="shared" si="7"/>
        <v>1</v>
      </c>
      <c r="V57" t="str">
        <f t="shared" si="8"/>
        <v>Average Company</v>
      </c>
      <c r="W57" t="str">
        <f t="shared" si="9"/>
        <v>Don't Buy</v>
      </c>
      <c r="X57" t="str">
        <f t="shared" si="10"/>
        <v>Not Known</v>
      </c>
      <c r="Z57" t="str">
        <f t="shared" si="11"/>
        <v>None</v>
      </c>
      <c r="AB57" t="str">
        <f t="shared" si="12"/>
        <v>0</v>
      </c>
    </row>
    <row r="58" spans="1:28" x14ac:dyDescent="0.3">
      <c r="A58">
        <v>56</v>
      </c>
      <c r="B58" t="s">
        <v>231</v>
      </c>
      <c r="C58" t="str">
        <f t="shared" si="0"/>
        <v>Long</v>
      </c>
      <c r="D58">
        <v>4.2</v>
      </c>
      <c r="F58" s="1">
        <f>IF(N58&lt;10,IF(D58+0.5&gt;5,5,D58+0.5),D58)</f>
        <v>4.2</v>
      </c>
      <c r="G58" s="1">
        <f t="shared" si="1"/>
        <v>4.2</v>
      </c>
      <c r="H58">
        <f t="shared" si="2"/>
        <v>4.2</v>
      </c>
      <c r="I58" t="s">
        <v>232</v>
      </c>
      <c r="J58" t="s">
        <v>22</v>
      </c>
      <c r="K58" t="s">
        <v>233</v>
      </c>
      <c r="L58" t="str">
        <f t="shared" si="3"/>
        <v>Established</v>
      </c>
      <c r="N58" s="2">
        <f t="shared" si="4"/>
        <v>10</v>
      </c>
      <c r="O58" t="s">
        <v>234</v>
      </c>
      <c r="P58" t="s">
        <v>181</v>
      </c>
      <c r="Q58" t="s">
        <v>235</v>
      </c>
      <c r="R58" t="str">
        <f>IF(D58&gt;4,"Great","Average")</f>
        <v>Great</v>
      </c>
      <c r="S58" t="str">
        <f t="shared" si="5"/>
        <v>Great</v>
      </c>
      <c r="T58" t="b">
        <f t="shared" si="6"/>
        <v>0</v>
      </c>
      <c r="U58" t="b">
        <f t="shared" si="7"/>
        <v>1</v>
      </c>
      <c r="V58" t="str">
        <f t="shared" si="8"/>
        <v>Average Company</v>
      </c>
      <c r="W58" t="str">
        <f t="shared" si="9"/>
        <v>Don't Buy</v>
      </c>
      <c r="X58" t="str">
        <f t="shared" si="10"/>
        <v>Not Known</v>
      </c>
      <c r="Z58" t="str">
        <f t="shared" si="11"/>
        <v>None</v>
      </c>
      <c r="AB58" t="str">
        <f t="shared" si="12"/>
        <v>0</v>
      </c>
    </row>
    <row r="59" spans="1:28" x14ac:dyDescent="0.3">
      <c r="A59">
        <v>57</v>
      </c>
      <c r="B59" t="s">
        <v>236</v>
      </c>
      <c r="C59" t="str">
        <f t="shared" si="0"/>
        <v>Long</v>
      </c>
      <c r="D59">
        <v>3.9</v>
      </c>
      <c r="F59" s="1">
        <f>IF(N59&lt;10,IF(D59+0.5&gt;5,5,D59+0.5),D59)</f>
        <v>3.9</v>
      </c>
      <c r="G59" s="1">
        <f t="shared" si="1"/>
        <v>3.9</v>
      </c>
      <c r="H59">
        <f t="shared" si="2"/>
        <v>3.9</v>
      </c>
      <c r="I59" t="s">
        <v>232</v>
      </c>
      <c r="J59" t="s">
        <v>10</v>
      </c>
      <c r="K59" t="s">
        <v>237</v>
      </c>
      <c r="L59" t="str">
        <f t="shared" si="3"/>
        <v>Established</v>
      </c>
      <c r="N59" s="2">
        <f t="shared" si="4"/>
        <v>26</v>
      </c>
      <c r="O59" t="s">
        <v>126</v>
      </c>
      <c r="P59" t="s">
        <v>75</v>
      </c>
      <c r="Q59" t="s">
        <v>19</v>
      </c>
      <c r="R59" t="str">
        <f>IF(D59&gt;4,"Great","Average")</f>
        <v>Average</v>
      </c>
      <c r="S59" t="str">
        <f t="shared" si="5"/>
        <v xml:space="preserve"> </v>
      </c>
      <c r="T59" t="b">
        <f t="shared" si="6"/>
        <v>0</v>
      </c>
      <c r="U59" t="b">
        <f t="shared" si="7"/>
        <v>1</v>
      </c>
      <c r="V59" t="str">
        <f t="shared" si="8"/>
        <v>Average Company</v>
      </c>
      <c r="W59" t="str">
        <f t="shared" si="9"/>
        <v>Don't Buy</v>
      </c>
      <c r="X59" t="str">
        <f t="shared" si="10"/>
        <v>Not Known</v>
      </c>
      <c r="Z59" t="str">
        <f t="shared" si="11"/>
        <v>None</v>
      </c>
      <c r="AB59" t="str">
        <f t="shared" si="12"/>
        <v>500K</v>
      </c>
    </row>
    <row r="60" spans="1:28" x14ac:dyDescent="0.3">
      <c r="A60">
        <v>58</v>
      </c>
      <c r="B60" t="s">
        <v>238</v>
      </c>
      <c r="C60" t="str">
        <f t="shared" si="0"/>
        <v>Short</v>
      </c>
      <c r="D60">
        <v>3.8</v>
      </c>
      <c r="F60" s="1">
        <f>IF(N60&lt;10,IF(D60+0.5&gt;5,5,D60+0.5),D60)</f>
        <v>3.8</v>
      </c>
      <c r="G60" s="1">
        <f t="shared" si="1"/>
        <v>3.8</v>
      </c>
      <c r="H60">
        <f t="shared" si="2"/>
        <v>3.8</v>
      </c>
      <c r="I60" t="s">
        <v>232</v>
      </c>
      <c r="J60" t="s">
        <v>239</v>
      </c>
      <c r="K60" t="s">
        <v>240</v>
      </c>
      <c r="L60" t="str">
        <f t="shared" si="3"/>
        <v>Established</v>
      </c>
      <c r="N60" s="2">
        <f t="shared" si="4"/>
        <v>24</v>
      </c>
      <c r="O60" t="s">
        <v>185</v>
      </c>
      <c r="P60" t="s">
        <v>75</v>
      </c>
      <c r="Q60" t="s">
        <v>50</v>
      </c>
      <c r="R60" t="str">
        <f>IF(D60&gt;4,"Great","Average")</f>
        <v>Average</v>
      </c>
      <c r="S60" t="str">
        <f t="shared" si="5"/>
        <v xml:space="preserve"> </v>
      </c>
      <c r="T60" t="b">
        <f t="shared" si="6"/>
        <v>0</v>
      </c>
      <c r="U60" t="b">
        <f t="shared" si="7"/>
        <v>1</v>
      </c>
      <c r="V60" t="str">
        <f t="shared" si="8"/>
        <v>Average Company</v>
      </c>
      <c r="W60" t="str">
        <f t="shared" si="9"/>
        <v>Don't Buy</v>
      </c>
      <c r="X60" t="str">
        <f t="shared" si="10"/>
        <v>Not Known</v>
      </c>
      <c r="Z60" t="str">
        <f t="shared" si="11"/>
        <v>None</v>
      </c>
      <c r="AB60" t="str">
        <f t="shared" si="12"/>
        <v>0</v>
      </c>
    </row>
    <row r="61" spans="1:28" x14ac:dyDescent="0.3">
      <c r="A61">
        <v>59</v>
      </c>
      <c r="B61" t="s">
        <v>241</v>
      </c>
      <c r="C61" t="str">
        <f t="shared" si="0"/>
        <v>Short</v>
      </c>
      <c r="D61">
        <v>4.0999999999999996</v>
      </c>
      <c r="F61" s="1">
        <f>IF(N61&lt;10,IF(D61+0.5&gt;5,5,D61+0.5),D61)</f>
        <v>4.0999999999999996</v>
      </c>
      <c r="G61" s="1">
        <f t="shared" si="1"/>
        <v>4.0999999999999996</v>
      </c>
      <c r="H61">
        <f t="shared" si="2"/>
        <v>4.0999999999999996</v>
      </c>
      <c r="I61" t="s">
        <v>232</v>
      </c>
      <c r="J61" t="s">
        <v>10</v>
      </c>
      <c r="K61" t="s">
        <v>242</v>
      </c>
      <c r="L61" t="str">
        <f t="shared" si="3"/>
        <v>Established</v>
      </c>
      <c r="N61" s="2">
        <f t="shared" si="4"/>
        <v>54</v>
      </c>
      <c r="O61" t="s">
        <v>12</v>
      </c>
      <c r="P61" t="s">
        <v>75</v>
      </c>
      <c r="Q61" t="s">
        <v>243</v>
      </c>
      <c r="R61" t="str">
        <f>IF(D61&gt;4,"Great","Average")</f>
        <v>Great</v>
      </c>
      <c r="S61" t="str">
        <f t="shared" si="5"/>
        <v>Great</v>
      </c>
      <c r="T61" t="b">
        <f t="shared" si="6"/>
        <v>1</v>
      </c>
      <c r="U61" t="b">
        <f t="shared" si="7"/>
        <v>1</v>
      </c>
      <c r="V61" t="str">
        <f t="shared" si="8"/>
        <v>Top Company</v>
      </c>
      <c r="W61" t="str">
        <f t="shared" si="9"/>
        <v>Don't Buy</v>
      </c>
      <c r="X61" t="str">
        <f t="shared" si="10"/>
        <v>Not Known</v>
      </c>
      <c r="Z61" t="str">
        <f t="shared" si="11"/>
        <v>None</v>
      </c>
      <c r="AB61" t="str">
        <f t="shared" si="12"/>
        <v>0</v>
      </c>
    </row>
    <row r="62" spans="1:28" x14ac:dyDescent="0.3">
      <c r="A62">
        <v>60</v>
      </c>
      <c r="B62" t="s">
        <v>244</v>
      </c>
      <c r="C62" t="str">
        <f t="shared" si="0"/>
        <v>Long</v>
      </c>
      <c r="D62">
        <v>4.3</v>
      </c>
      <c r="F62" s="1">
        <f>IF(N62&lt;10,IF(D62+0.5&gt;5,5,D62+0.5),D62)</f>
        <v>4.3</v>
      </c>
      <c r="G62" s="1">
        <f t="shared" si="1"/>
        <v>4.3</v>
      </c>
      <c r="H62">
        <f t="shared" si="2"/>
        <v>4.3</v>
      </c>
      <c r="I62" t="s">
        <v>206</v>
      </c>
      <c r="J62" t="s">
        <v>10</v>
      </c>
      <c r="K62" t="s">
        <v>245</v>
      </c>
      <c r="L62" t="str">
        <f t="shared" si="3"/>
        <v>Established</v>
      </c>
      <c r="N62" s="2">
        <f t="shared" si="4"/>
        <v>39</v>
      </c>
      <c r="O62" t="s">
        <v>74</v>
      </c>
      <c r="P62" t="s">
        <v>75</v>
      </c>
      <c r="Q62" t="s">
        <v>246</v>
      </c>
      <c r="R62" t="str">
        <f>IF(D62&gt;4,"Great","Average")</f>
        <v>Great</v>
      </c>
      <c r="S62" t="str">
        <f t="shared" si="5"/>
        <v>Great</v>
      </c>
      <c r="T62" t="b">
        <f t="shared" si="6"/>
        <v>1</v>
      </c>
      <c r="U62" t="b">
        <f t="shared" si="7"/>
        <v>1</v>
      </c>
      <c r="V62" t="str">
        <f t="shared" si="8"/>
        <v>Top Company</v>
      </c>
      <c r="W62" t="str">
        <f t="shared" si="9"/>
        <v>Don't Buy</v>
      </c>
      <c r="X62" t="str">
        <f t="shared" si="10"/>
        <v>Not Known</v>
      </c>
      <c r="Z62" t="str">
        <f t="shared" si="11"/>
        <v>None</v>
      </c>
      <c r="AB62" t="str">
        <f t="shared" si="12"/>
        <v>0</v>
      </c>
    </row>
    <row r="63" spans="1:28" x14ac:dyDescent="0.3">
      <c r="A63">
        <v>61</v>
      </c>
      <c r="B63" t="s">
        <v>247</v>
      </c>
      <c r="C63" t="str">
        <f t="shared" si="0"/>
        <v>Long</v>
      </c>
      <c r="D63">
        <v>4.0999999999999996</v>
      </c>
      <c r="F63" s="1">
        <f>IF(N63&lt;10,IF(D63+0.5&gt;5,5,D63+0.5),D63)</f>
        <v>4.0999999999999996</v>
      </c>
      <c r="G63" s="1">
        <f t="shared" si="1"/>
        <v>4.0999999999999996</v>
      </c>
      <c r="H63">
        <f t="shared" si="2"/>
        <v>4.0999999999999996</v>
      </c>
      <c r="I63" t="s">
        <v>215</v>
      </c>
      <c r="J63" t="s">
        <v>22</v>
      </c>
      <c r="K63" t="s">
        <v>248</v>
      </c>
      <c r="L63" t="str">
        <f t="shared" si="3"/>
        <v>Established</v>
      </c>
      <c r="N63" s="2">
        <f t="shared" si="4"/>
        <v>35</v>
      </c>
      <c r="O63" t="s">
        <v>249</v>
      </c>
      <c r="P63" t="s">
        <v>75</v>
      </c>
      <c r="Q63" t="s">
        <v>28</v>
      </c>
      <c r="R63" t="str">
        <f>IF(D63&gt;4,"Great","Average")</f>
        <v>Great</v>
      </c>
      <c r="S63" t="str">
        <f t="shared" si="5"/>
        <v>Great</v>
      </c>
      <c r="T63" t="b">
        <f t="shared" si="6"/>
        <v>1</v>
      </c>
      <c r="U63" t="b">
        <f t="shared" si="7"/>
        <v>1</v>
      </c>
      <c r="V63" t="str">
        <f t="shared" si="8"/>
        <v>Top Company</v>
      </c>
      <c r="W63" t="str">
        <f t="shared" si="9"/>
        <v>Don't Buy</v>
      </c>
      <c r="X63" t="str">
        <f t="shared" si="10"/>
        <v>Not Known</v>
      </c>
      <c r="Z63" t="str">
        <f t="shared" si="11"/>
        <v>None</v>
      </c>
      <c r="AB63" t="str">
        <f t="shared" si="12"/>
        <v>1Million</v>
      </c>
    </row>
    <row r="64" spans="1:28" x14ac:dyDescent="0.3">
      <c r="A64">
        <v>62</v>
      </c>
      <c r="B64" t="s">
        <v>250</v>
      </c>
      <c r="C64" t="str">
        <f t="shared" si="0"/>
        <v>Long</v>
      </c>
      <c r="D64">
        <v>4.3</v>
      </c>
      <c r="F64" s="1">
        <f>IF(N64&lt;10,IF(D64+0.5&gt;5,5,D64+0.5),D64)</f>
        <v>4.3</v>
      </c>
      <c r="G64" s="1">
        <f t="shared" si="1"/>
        <v>4.3</v>
      </c>
      <c r="H64">
        <f t="shared" si="2"/>
        <v>4.3</v>
      </c>
      <c r="I64" t="s">
        <v>251</v>
      </c>
      <c r="J64" t="s">
        <v>10</v>
      </c>
      <c r="K64" t="s">
        <v>252</v>
      </c>
      <c r="L64" t="str">
        <f t="shared" si="3"/>
        <v>Established</v>
      </c>
      <c r="N64" s="2">
        <f t="shared" si="4"/>
        <v>89</v>
      </c>
      <c r="O64" t="s">
        <v>253</v>
      </c>
      <c r="P64" t="s">
        <v>75</v>
      </c>
      <c r="Q64" t="s">
        <v>254</v>
      </c>
      <c r="R64" t="str">
        <f>IF(D64&gt;4,"Great","Average")</f>
        <v>Great</v>
      </c>
      <c r="S64" t="str">
        <f t="shared" si="5"/>
        <v>Great</v>
      </c>
      <c r="T64" t="b">
        <f t="shared" si="6"/>
        <v>1</v>
      </c>
      <c r="U64" t="b">
        <f t="shared" si="7"/>
        <v>1</v>
      </c>
      <c r="V64" t="str">
        <f t="shared" si="8"/>
        <v>Top Company</v>
      </c>
      <c r="W64" t="str">
        <f t="shared" si="9"/>
        <v>Don't Buy</v>
      </c>
      <c r="X64" t="str">
        <f t="shared" si="10"/>
        <v>Not Known</v>
      </c>
      <c r="Z64" t="str">
        <f t="shared" si="11"/>
        <v>None</v>
      </c>
      <c r="AB64" t="str">
        <f t="shared" si="12"/>
        <v>0</v>
      </c>
    </row>
    <row r="65" spans="1:28" x14ac:dyDescent="0.3">
      <c r="A65">
        <v>63</v>
      </c>
      <c r="B65" t="s">
        <v>255</v>
      </c>
      <c r="C65" t="str">
        <f t="shared" si="0"/>
        <v>Short</v>
      </c>
      <c r="D65">
        <v>3.9</v>
      </c>
      <c r="F65" s="1">
        <f>IF(N65&lt;10,IF(D65+0.5&gt;5,5,D65+0.5),D65)</f>
        <v>3.9</v>
      </c>
      <c r="G65" s="1">
        <f t="shared" si="1"/>
        <v>3.9</v>
      </c>
      <c r="H65">
        <f t="shared" si="2"/>
        <v>3.9</v>
      </c>
      <c r="I65" t="s">
        <v>256</v>
      </c>
      <c r="J65" t="s">
        <v>10</v>
      </c>
      <c r="K65" t="s">
        <v>257</v>
      </c>
      <c r="L65" t="str">
        <f t="shared" si="3"/>
        <v>Established</v>
      </c>
      <c r="N65" s="2">
        <f t="shared" si="4"/>
        <v>47</v>
      </c>
      <c r="O65" t="s">
        <v>258</v>
      </c>
      <c r="P65" t="s">
        <v>75</v>
      </c>
      <c r="Q65" t="s">
        <v>254</v>
      </c>
      <c r="R65" t="str">
        <f>IF(D65&gt;4,"Great","Average")</f>
        <v>Average</v>
      </c>
      <c r="S65" t="str">
        <f t="shared" si="5"/>
        <v xml:space="preserve"> </v>
      </c>
      <c r="T65" t="b">
        <f t="shared" si="6"/>
        <v>0</v>
      </c>
      <c r="U65" t="b">
        <f t="shared" si="7"/>
        <v>1</v>
      </c>
      <c r="V65" t="str">
        <f t="shared" si="8"/>
        <v>Average Company</v>
      </c>
      <c r="W65" t="str">
        <f t="shared" si="9"/>
        <v>Don't Buy</v>
      </c>
      <c r="X65" t="str">
        <f t="shared" si="10"/>
        <v>Not Known</v>
      </c>
      <c r="Z65" t="str">
        <f t="shared" si="11"/>
        <v>None</v>
      </c>
      <c r="AB65" t="str">
        <f t="shared" si="12"/>
        <v>0</v>
      </c>
    </row>
    <row r="66" spans="1:28" x14ac:dyDescent="0.3">
      <c r="A66">
        <v>64</v>
      </c>
      <c r="B66" t="s">
        <v>259</v>
      </c>
      <c r="C66" t="str">
        <f t="shared" si="0"/>
        <v>Long</v>
      </c>
      <c r="D66">
        <v>4.0999999999999996</v>
      </c>
      <c r="F66" s="1">
        <f>IF(N66&lt;10,IF(D66+0.5&gt;5,5,D66+0.5),D66)</f>
        <v>4.5999999999999996</v>
      </c>
      <c r="G66" s="1">
        <f t="shared" si="1"/>
        <v>4.5999999999999996</v>
      </c>
      <c r="H66">
        <f t="shared" si="2"/>
        <v>4.1999999999999993</v>
      </c>
      <c r="I66" t="s">
        <v>260</v>
      </c>
      <c r="J66" t="s">
        <v>10</v>
      </c>
      <c r="K66" t="s">
        <v>261</v>
      </c>
      <c r="L66" t="str">
        <f t="shared" si="3"/>
        <v>Startup</v>
      </c>
      <c r="N66" s="2">
        <f t="shared" si="4"/>
        <v>5</v>
      </c>
      <c r="O66" t="s">
        <v>138</v>
      </c>
      <c r="P66" t="s">
        <v>75</v>
      </c>
      <c r="Q66" t="s">
        <v>28</v>
      </c>
      <c r="R66" t="str">
        <f>IF(D66&gt;4,"Great","Average")</f>
        <v>Great</v>
      </c>
      <c r="S66" t="str">
        <f t="shared" si="5"/>
        <v>Great</v>
      </c>
      <c r="T66" t="b">
        <f t="shared" si="6"/>
        <v>0</v>
      </c>
      <c r="U66" t="b">
        <f t="shared" si="7"/>
        <v>1</v>
      </c>
      <c r="V66" t="str">
        <f t="shared" si="8"/>
        <v>Average Company</v>
      </c>
      <c r="W66" t="str">
        <f t="shared" si="9"/>
        <v>Don't Buy</v>
      </c>
      <c r="X66" t="str">
        <f t="shared" si="10"/>
        <v>Not Known</v>
      </c>
      <c r="Z66" t="str">
        <f t="shared" si="11"/>
        <v>Silicon Valley Startups</v>
      </c>
      <c r="AB66" t="str">
        <f t="shared" si="12"/>
        <v>1Million</v>
      </c>
    </row>
    <row r="67" spans="1:28" x14ac:dyDescent="0.3">
      <c r="A67">
        <v>65</v>
      </c>
      <c r="B67" t="s">
        <v>262</v>
      </c>
      <c r="C67" t="str">
        <f t="shared" ref="C67:C130" si="13">IF(LEN(B67)&gt;=10,"Long","Short")</f>
        <v>Long</v>
      </c>
      <c r="D67">
        <v>4.2</v>
      </c>
      <c r="F67" s="1">
        <f>IF(N67&lt;10,IF(D67+0.5&gt;5,5,D67+0.5),D67)</f>
        <v>4.2</v>
      </c>
      <c r="G67" s="1">
        <f t="shared" ref="G67:G130" si="14">IF(L67="Startup",D67+0.5,D67)</f>
        <v>4.2</v>
      </c>
      <c r="H67">
        <f t="shared" ref="H67:H130" si="15">IF(L67="Startup",D67+0.1,D67)</f>
        <v>4.2</v>
      </c>
      <c r="I67" t="s">
        <v>194</v>
      </c>
      <c r="J67" t="s">
        <v>10</v>
      </c>
      <c r="K67" t="s">
        <v>263</v>
      </c>
      <c r="L67" t="str">
        <f t="shared" ref="L67:L130" si="16">IF(N67&lt;10,"Startup","Established")</f>
        <v>Established</v>
      </c>
      <c r="N67" s="2">
        <f t="shared" ref="N67:N130" si="17">INT(LEFT(O67,2))</f>
        <v>70</v>
      </c>
      <c r="O67" t="s">
        <v>264</v>
      </c>
      <c r="P67" t="s">
        <v>75</v>
      </c>
      <c r="Q67" t="s">
        <v>243</v>
      </c>
      <c r="R67" t="str">
        <f t="shared" ref="R67:R130" si="18">IF(D67&gt;4,"Great","Average")</f>
        <v>Great</v>
      </c>
      <c r="S67" t="str">
        <f t="shared" ref="S67:S130" si="19">IF(D67&gt;4,"Great"," ")</f>
        <v>Great</v>
      </c>
      <c r="T67" t="b">
        <f t="shared" ref="T67:T130" si="20">AND(D67:D10025&gt;4,N67:N10025&gt;10)</f>
        <v>1</v>
      </c>
      <c r="U67" t="b">
        <f t="shared" ref="U67:U130" si="21">OR(D67&gt;3.5,N67&lt;10)</f>
        <v>1</v>
      </c>
      <c r="V67" t="str">
        <f t="shared" ref="V67:V130" si="22">IF(AND(D67&gt;4,N67&gt;20),"Top Company","Average Company")</f>
        <v>Top Company</v>
      </c>
      <c r="W67" t="str">
        <f t="shared" ref="W67:W130" si="23">IF(OR(LEFT(B67,1)="T",LEFT(B67,1)="G"),"Buy","Don't Buy")</f>
        <v>Don't Buy</v>
      </c>
      <c r="X67" t="str">
        <f t="shared" ref="X67:X130" si="24">IF(IF(Q67="Financial Services",ISNUMBER(SEARCH("Mumbai",K67))),"Bombay Finance","Not Known")</f>
        <v>Not Known</v>
      </c>
      <c r="Z67" t="str">
        <f t="shared" ref="Z67:Z130" si="25">IF(AND(OR(ISNUMBER(SEARCH("Bangalore",K67)),ISNUMBER(SEARCH("Bengaluru",K67)),ISNUMBER(SEARCH("Chennai",K67))),N67&lt;10),"Silicon Valley Startups","None")</f>
        <v>None</v>
      </c>
      <c r="AB67" t="str">
        <f t="shared" ref="AB67:AB130" si="26">IF(AND(OR(Q67="IT Services &amp; Consulting",Q67="Financial Services"),D67&gt;4),"1Million",IF(AND(OR(Q67="IT Services &amp; Consulting",Q67="Financial Services"),D67&lt;=4),"500K",IF(AND(Q67="Telecom / ISP",D67&gt;4),"800K","0")))</f>
        <v>0</v>
      </c>
    </row>
    <row r="68" spans="1:28" x14ac:dyDescent="0.3">
      <c r="A68">
        <v>66</v>
      </c>
      <c r="B68" t="s">
        <v>265</v>
      </c>
      <c r="C68" t="str">
        <f t="shared" si="13"/>
        <v>Short</v>
      </c>
      <c r="D68">
        <v>3.8</v>
      </c>
      <c r="F68" s="1">
        <f>IF(N68&lt;10,IF(D68+0.5&gt;5,5,D68+0.5),D68)</f>
        <v>3.8</v>
      </c>
      <c r="G68" s="1">
        <f t="shared" si="14"/>
        <v>3.8</v>
      </c>
      <c r="H68">
        <f t="shared" si="15"/>
        <v>3.8</v>
      </c>
      <c r="I68" t="s">
        <v>215</v>
      </c>
      <c r="J68" t="s">
        <v>10</v>
      </c>
      <c r="K68" t="s">
        <v>266</v>
      </c>
      <c r="L68" t="str">
        <f t="shared" si="16"/>
        <v>Established</v>
      </c>
      <c r="N68" s="2">
        <f t="shared" si="17"/>
        <v>12</v>
      </c>
      <c r="O68" t="s">
        <v>267</v>
      </c>
      <c r="P68" t="s">
        <v>75</v>
      </c>
      <c r="Q68" t="s">
        <v>268</v>
      </c>
      <c r="R68" t="str">
        <f t="shared" si="18"/>
        <v>Average</v>
      </c>
      <c r="S68" t="str">
        <f t="shared" si="19"/>
        <v xml:space="preserve"> </v>
      </c>
      <c r="T68" t="b">
        <f t="shared" si="20"/>
        <v>0</v>
      </c>
      <c r="U68" t="b">
        <f t="shared" si="21"/>
        <v>1</v>
      </c>
      <c r="V68" t="str">
        <f t="shared" si="22"/>
        <v>Average Company</v>
      </c>
      <c r="W68" t="str">
        <f t="shared" si="23"/>
        <v>Don't Buy</v>
      </c>
      <c r="X68" t="str">
        <f t="shared" si="24"/>
        <v>Not Known</v>
      </c>
      <c r="Z68" t="str">
        <f t="shared" si="25"/>
        <v>None</v>
      </c>
      <c r="AB68" t="str">
        <f t="shared" si="26"/>
        <v>0</v>
      </c>
    </row>
    <row r="69" spans="1:28" x14ac:dyDescent="0.3">
      <c r="A69">
        <v>67</v>
      </c>
      <c r="B69" t="s">
        <v>269</v>
      </c>
      <c r="C69" t="str">
        <f t="shared" si="13"/>
        <v>Short</v>
      </c>
      <c r="D69">
        <v>4</v>
      </c>
      <c r="F69" s="1">
        <f>IF(N69&lt;10,IF(D69+0.5&gt;5,5,D69+0.5),D69)</f>
        <v>4</v>
      </c>
      <c r="G69" s="1">
        <f t="shared" si="14"/>
        <v>4</v>
      </c>
      <c r="H69">
        <f t="shared" si="15"/>
        <v>4</v>
      </c>
      <c r="I69" t="s">
        <v>270</v>
      </c>
      <c r="J69" t="s">
        <v>10</v>
      </c>
      <c r="K69" t="s">
        <v>271</v>
      </c>
      <c r="L69" t="str">
        <f t="shared" si="16"/>
        <v>Established</v>
      </c>
      <c r="N69" s="2">
        <f t="shared" si="17"/>
        <v>18</v>
      </c>
      <c r="O69" t="s">
        <v>200</v>
      </c>
      <c r="P69" t="s">
        <v>75</v>
      </c>
      <c r="Q69" t="s">
        <v>105</v>
      </c>
      <c r="R69" t="str">
        <f t="shared" si="18"/>
        <v>Average</v>
      </c>
      <c r="S69" t="str">
        <f t="shared" si="19"/>
        <v xml:space="preserve"> </v>
      </c>
      <c r="T69" t="b">
        <f t="shared" si="20"/>
        <v>0</v>
      </c>
      <c r="U69" t="b">
        <f t="shared" si="21"/>
        <v>1</v>
      </c>
      <c r="V69" t="str">
        <f t="shared" si="22"/>
        <v>Average Company</v>
      </c>
      <c r="W69" t="str">
        <f t="shared" si="23"/>
        <v>Don't Buy</v>
      </c>
      <c r="X69" t="str">
        <f t="shared" si="24"/>
        <v>Not Known</v>
      </c>
      <c r="Z69" t="str">
        <f t="shared" si="25"/>
        <v>None</v>
      </c>
      <c r="AB69" t="str">
        <f t="shared" si="26"/>
        <v>0</v>
      </c>
    </row>
    <row r="70" spans="1:28" x14ac:dyDescent="0.3">
      <c r="A70">
        <v>68</v>
      </c>
      <c r="B70" t="s">
        <v>272</v>
      </c>
      <c r="C70" t="str">
        <f t="shared" si="13"/>
        <v>Short</v>
      </c>
      <c r="D70">
        <v>3.8</v>
      </c>
      <c r="F70" s="1">
        <f>IF(N70&lt;10,IF(D70+0.5&gt;5,5,D70+0.5),D70)</f>
        <v>3.8</v>
      </c>
      <c r="G70" s="1">
        <f t="shared" si="14"/>
        <v>3.8</v>
      </c>
      <c r="H70">
        <f t="shared" si="15"/>
        <v>3.8</v>
      </c>
      <c r="I70" t="s">
        <v>260</v>
      </c>
      <c r="J70" t="s">
        <v>239</v>
      </c>
      <c r="K70" t="s">
        <v>273</v>
      </c>
      <c r="L70" t="str">
        <f t="shared" si="16"/>
        <v>Established</v>
      </c>
      <c r="N70" s="2">
        <f t="shared" si="17"/>
        <v>35</v>
      </c>
      <c r="O70" t="s">
        <v>249</v>
      </c>
      <c r="P70" t="s">
        <v>274</v>
      </c>
      <c r="Q70" t="s">
        <v>50</v>
      </c>
      <c r="R70" t="str">
        <f t="shared" si="18"/>
        <v>Average</v>
      </c>
      <c r="S70" t="str">
        <f t="shared" si="19"/>
        <v xml:space="preserve"> </v>
      </c>
      <c r="T70" t="b">
        <f t="shared" si="20"/>
        <v>0</v>
      </c>
      <c r="U70" t="b">
        <f t="shared" si="21"/>
        <v>1</v>
      </c>
      <c r="V70" t="str">
        <f t="shared" si="22"/>
        <v>Average Company</v>
      </c>
      <c r="W70" t="str">
        <f t="shared" si="23"/>
        <v>Don't Buy</v>
      </c>
      <c r="X70" t="str">
        <f t="shared" si="24"/>
        <v>Not Known</v>
      </c>
      <c r="Z70" t="str">
        <f t="shared" si="25"/>
        <v>None</v>
      </c>
      <c r="AB70" t="str">
        <f t="shared" si="26"/>
        <v>0</v>
      </c>
    </row>
    <row r="71" spans="1:28" x14ac:dyDescent="0.3">
      <c r="A71">
        <v>69</v>
      </c>
      <c r="B71" t="s">
        <v>275</v>
      </c>
      <c r="C71" t="str">
        <f t="shared" si="13"/>
        <v>Short</v>
      </c>
      <c r="D71">
        <v>4.0999999999999996</v>
      </c>
      <c r="F71" s="1">
        <f>IF(N71&lt;10,IF(D71+0.5&gt;5,5,D71+0.5),D71)</f>
        <v>4.0999999999999996</v>
      </c>
      <c r="G71" s="1">
        <f t="shared" si="14"/>
        <v>4.0999999999999996</v>
      </c>
      <c r="H71">
        <f t="shared" si="15"/>
        <v>4.0999999999999996</v>
      </c>
      <c r="I71" t="s">
        <v>276</v>
      </c>
      <c r="J71" t="s">
        <v>10</v>
      </c>
      <c r="K71" t="s">
        <v>277</v>
      </c>
      <c r="L71" t="str">
        <f t="shared" si="16"/>
        <v>Established</v>
      </c>
      <c r="N71" s="2">
        <f t="shared" si="17"/>
        <v>23</v>
      </c>
      <c r="O71" t="s">
        <v>230</v>
      </c>
      <c r="P71" t="s">
        <v>75</v>
      </c>
      <c r="Q71" t="s">
        <v>70</v>
      </c>
      <c r="R71" t="str">
        <f t="shared" si="18"/>
        <v>Great</v>
      </c>
      <c r="S71" t="str">
        <f t="shared" si="19"/>
        <v>Great</v>
      </c>
      <c r="T71" t="b">
        <f t="shared" si="20"/>
        <v>1</v>
      </c>
      <c r="U71" t="b">
        <f t="shared" si="21"/>
        <v>1</v>
      </c>
      <c r="V71" t="str">
        <f t="shared" si="22"/>
        <v>Top Company</v>
      </c>
      <c r="W71" t="str">
        <f t="shared" si="23"/>
        <v>Don't Buy</v>
      </c>
      <c r="X71" t="str">
        <f t="shared" si="24"/>
        <v>Not Known</v>
      </c>
      <c r="Z71" t="str">
        <f t="shared" si="25"/>
        <v>None</v>
      </c>
      <c r="AB71" t="str">
        <f t="shared" si="26"/>
        <v>0</v>
      </c>
    </row>
    <row r="72" spans="1:28" x14ac:dyDescent="0.3">
      <c r="A72">
        <v>70</v>
      </c>
      <c r="B72" t="s">
        <v>278</v>
      </c>
      <c r="C72" t="str">
        <f t="shared" si="13"/>
        <v>Short</v>
      </c>
      <c r="D72">
        <v>3.9</v>
      </c>
      <c r="F72" s="1">
        <f>IF(N72&lt;10,IF(D72+0.5&gt;5,5,D72+0.5),D72)</f>
        <v>3.9</v>
      </c>
      <c r="G72" s="1">
        <f t="shared" si="14"/>
        <v>3.9</v>
      </c>
      <c r="H72">
        <f t="shared" si="15"/>
        <v>3.9</v>
      </c>
      <c r="I72" t="s">
        <v>276</v>
      </c>
      <c r="J72" t="s">
        <v>10</v>
      </c>
      <c r="K72" t="s">
        <v>279</v>
      </c>
      <c r="L72" t="str">
        <f t="shared" si="16"/>
        <v>Established</v>
      </c>
      <c r="N72" s="2">
        <f t="shared" si="17"/>
        <v>27</v>
      </c>
      <c r="O72" t="s">
        <v>109</v>
      </c>
      <c r="P72" t="s">
        <v>75</v>
      </c>
      <c r="Q72" t="s">
        <v>28</v>
      </c>
      <c r="R72" t="str">
        <f t="shared" si="18"/>
        <v>Average</v>
      </c>
      <c r="S72" t="str">
        <f t="shared" si="19"/>
        <v xml:space="preserve"> </v>
      </c>
      <c r="T72" t="b">
        <f t="shared" si="20"/>
        <v>0</v>
      </c>
      <c r="U72" t="b">
        <f t="shared" si="21"/>
        <v>1</v>
      </c>
      <c r="V72" t="str">
        <f t="shared" si="22"/>
        <v>Average Company</v>
      </c>
      <c r="W72" t="str">
        <f t="shared" si="23"/>
        <v>Don't Buy</v>
      </c>
      <c r="X72" t="str">
        <f t="shared" si="24"/>
        <v>Bombay Finance</v>
      </c>
      <c r="Z72" t="str">
        <f t="shared" si="25"/>
        <v>None</v>
      </c>
      <c r="AB72" t="str">
        <f t="shared" si="26"/>
        <v>500K</v>
      </c>
    </row>
    <row r="73" spans="1:28" x14ac:dyDescent="0.3">
      <c r="A73">
        <v>71</v>
      </c>
      <c r="B73" t="s">
        <v>280</v>
      </c>
      <c r="C73" t="str">
        <f t="shared" si="13"/>
        <v>Long</v>
      </c>
      <c r="D73">
        <v>4.3</v>
      </c>
      <c r="F73" s="1">
        <f>IF(N73&lt;10,IF(D73+0.5&gt;5,5,D73+0.5),D73)</f>
        <v>4.3</v>
      </c>
      <c r="G73" s="1">
        <f t="shared" si="14"/>
        <v>4.3</v>
      </c>
      <c r="H73">
        <f t="shared" si="15"/>
        <v>4.3</v>
      </c>
      <c r="I73" t="s">
        <v>281</v>
      </c>
      <c r="J73" t="s">
        <v>22</v>
      </c>
      <c r="K73" t="s">
        <v>282</v>
      </c>
      <c r="L73" t="str">
        <f t="shared" si="16"/>
        <v>Established</v>
      </c>
      <c r="N73" s="2">
        <f t="shared" si="17"/>
        <v>15</v>
      </c>
      <c r="O73" t="s">
        <v>283</v>
      </c>
      <c r="P73" t="s">
        <v>181</v>
      </c>
      <c r="Q73" t="s">
        <v>284</v>
      </c>
      <c r="R73" t="str">
        <f t="shared" si="18"/>
        <v>Great</v>
      </c>
      <c r="S73" t="str">
        <f t="shared" si="19"/>
        <v>Great</v>
      </c>
      <c r="T73" t="b">
        <f t="shared" si="20"/>
        <v>1</v>
      </c>
      <c r="U73" t="b">
        <f t="shared" si="21"/>
        <v>1</v>
      </c>
      <c r="V73" t="str">
        <f t="shared" si="22"/>
        <v>Average Company</v>
      </c>
      <c r="W73" t="str">
        <f t="shared" si="23"/>
        <v>Don't Buy</v>
      </c>
      <c r="X73" t="str">
        <f t="shared" si="24"/>
        <v>Not Known</v>
      </c>
      <c r="Z73" t="str">
        <f t="shared" si="25"/>
        <v>None</v>
      </c>
      <c r="AB73" t="str">
        <f t="shared" si="26"/>
        <v>0</v>
      </c>
    </row>
    <row r="74" spans="1:28" x14ac:dyDescent="0.3">
      <c r="A74">
        <v>72</v>
      </c>
      <c r="B74" t="s">
        <v>285</v>
      </c>
      <c r="C74" t="str">
        <f t="shared" si="13"/>
        <v>Long</v>
      </c>
      <c r="D74">
        <v>4.2</v>
      </c>
      <c r="F74" s="1">
        <f>IF(N74&lt;10,IF(D74+0.5&gt;5,5,D74+0.5),D74)</f>
        <v>4.2</v>
      </c>
      <c r="G74" s="1">
        <f t="shared" si="14"/>
        <v>4.2</v>
      </c>
      <c r="H74">
        <f t="shared" si="15"/>
        <v>4.2</v>
      </c>
      <c r="I74" t="s">
        <v>276</v>
      </c>
      <c r="J74" t="s">
        <v>22</v>
      </c>
      <c r="K74" t="s">
        <v>286</v>
      </c>
      <c r="L74" t="str">
        <f t="shared" si="16"/>
        <v>Established</v>
      </c>
      <c r="N74" s="2">
        <f t="shared" si="17"/>
        <v>22</v>
      </c>
      <c r="O74" t="s">
        <v>142</v>
      </c>
      <c r="P74" t="s">
        <v>75</v>
      </c>
      <c r="Q74" t="s">
        <v>28</v>
      </c>
      <c r="R74" t="str">
        <f t="shared" si="18"/>
        <v>Great</v>
      </c>
      <c r="S74" t="str">
        <f t="shared" si="19"/>
        <v>Great</v>
      </c>
      <c r="T74" t="b">
        <f t="shared" si="20"/>
        <v>1</v>
      </c>
      <c r="U74" t="b">
        <f t="shared" si="21"/>
        <v>1</v>
      </c>
      <c r="V74" t="str">
        <f t="shared" si="22"/>
        <v>Top Company</v>
      </c>
      <c r="W74" t="str">
        <f t="shared" si="23"/>
        <v>Don't Buy</v>
      </c>
      <c r="X74" t="str">
        <f t="shared" si="24"/>
        <v>Not Known</v>
      </c>
      <c r="Z74" t="str">
        <f t="shared" si="25"/>
        <v>None</v>
      </c>
      <c r="AB74" t="str">
        <f t="shared" si="26"/>
        <v>1Million</v>
      </c>
    </row>
    <row r="75" spans="1:28" x14ac:dyDescent="0.3">
      <c r="A75">
        <v>73</v>
      </c>
      <c r="B75" t="s">
        <v>287</v>
      </c>
      <c r="C75" t="str">
        <f t="shared" si="13"/>
        <v>Long</v>
      </c>
      <c r="D75">
        <v>4.2</v>
      </c>
      <c r="F75" s="1">
        <f>IF(N75&lt;10,IF(D75+0.5&gt;5,5,D75+0.5),D75)</f>
        <v>4.2</v>
      </c>
      <c r="G75" s="1">
        <f t="shared" si="14"/>
        <v>4.2</v>
      </c>
      <c r="H75">
        <f t="shared" si="15"/>
        <v>4.2</v>
      </c>
      <c r="I75" t="s">
        <v>270</v>
      </c>
      <c r="J75" t="s">
        <v>10</v>
      </c>
      <c r="K75" t="s">
        <v>288</v>
      </c>
      <c r="L75" t="str">
        <f t="shared" si="16"/>
        <v>Established</v>
      </c>
      <c r="N75" s="2">
        <f t="shared" si="17"/>
        <v>43</v>
      </c>
      <c r="O75" t="s">
        <v>289</v>
      </c>
      <c r="P75" t="s">
        <v>75</v>
      </c>
      <c r="Q75" t="s">
        <v>235</v>
      </c>
      <c r="R75" t="str">
        <f t="shared" si="18"/>
        <v>Great</v>
      </c>
      <c r="S75" t="str">
        <f t="shared" si="19"/>
        <v>Great</v>
      </c>
      <c r="T75" t="b">
        <f t="shared" si="20"/>
        <v>1</v>
      </c>
      <c r="U75" t="b">
        <f t="shared" si="21"/>
        <v>1</v>
      </c>
      <c r="V75" t="str">
        <f t="shared" si="22"/>
        <v>Top Company</v>
      </c>
      <c r="W75" t="str">
        <f t="shared" si="23"/>
        <v>Don't Buy</v>
      </c>
      <c r="X75" t="str">
        <f t="shared" si="24"/>
        <v>Not Known</v>
      </c>
      <c r="Z75" t="str">
        <f t="shared" si="25"/>
        <v>None</v>
      </c>
      <c r="AB75" t="str">
        <f t="shared" si="26"/>
        <v>0</v>
      </c>
    </row>
    <row r="76" spans="1:28" x14ac:dyDescent="0.3">
      <c r="A76">
        <v>74</v>
      </c>
      <c r="B76" t="s">
        <v>290</v>
      </c>
      <c r="C76" t="str">
        <f t="shared" si="13"/>
        <v>Long</v>
      </c>
      <c r="D76">
        <v>4.0999999999999996</v>
      </c>
      <c r="F76" s="1">
        <f>IF(N76&lt;10,IF(D76+0.5&gt;5,5,D76+0.5),D76)</f>
        <v>4.0999999999999996</v>
      </c>
      <c r="G76" s="1">
        <f t="shared" si="14"/>
        <v>4.0999999999999996</v>
      </c>
      <c r="H76">
        <f t="shared" si="15"/>
        <v>4.0999999999999996</v>
      </c>
      <c r="I76" t="s">
        <v>276</v>
      </c>
      <c r="J76" t="s">
        <v>10</v>
      </c>
      <c r="K76" t="s">
        <v>291</v>
      </c>
      <c r="L76" t="str">
        <f t="shared" si="16"/>
        <v>Established</v>
      </c>
      <c r="N76" s="2">
        <f t="shared" si="17"/>
        <v>74</v>
      </c>
      <c r="O76" t="s">
        <v>292</v>
      </c>
      <c r="P76" t="s">
        <v>75</v>
      </c>
      <c r="Q76" t="s">
        <v>117</v>
      </c>
      <c r="R76" t="str">
        <f t="shared" si="18"/>
        <v>Great</v>
      </c>
      <c r="S76" t="str">
        <f t="shared" si="19"/>
        <v>Great</v>
      </c>
      <c r="T76" t="b">
        <f t="shared" si="20"/>
        <v>1</v>
      </c>
      <c r="U76" t="b">
        <f t="shared" si="21"/>
        <v>1</v>
      </c>
      <c r="V76" t="str">
        <f t="shared" si="22"/>
        <v>Top Company</v>
      </c>
      <c r="W76" t="str">
        <f t="shared" si="23"/>
        <v>Don't Buy</v>
      </c>
      <c r="X76" t="str">
        <f t="shared" si="24"/>
        <v>Not Known</v>
      </c>
      <c r="Z76" t="str">
        <f t="shared" si="25"/>
        <v>None</v>
      </c>
      <c r="AB76" t="str">
        <f t="shared" si="26"/>
        <v>0</v>
      </c>
    </row>
    <row r="77" spans="1:28" x14ac:dyDescent="0.3">
      <c r="A77">
        <v>75</v>
      </c>
      <c r="B77" t="s">
        <v>293</v>
      </c>
      <c r="C77" t="str">
        <f t="shared" si="13"/>
        <v>Long</v>
      </c>
      <c r="D77">
        <v>4.0999999999999996</v>
      </c>
      <c r="F77" s="1">
        <f>IF(N77&lt;10,IF(D77+0.5&gt;5,5,D77+0.5),D77)</f>
        <v>4.0999999999999996</v>
      </c>
      <c r="G77" s="1">
        <f t="shared" si="14"/>
        <v>4.0999999999999996</v>
      </c>
      <c r="H77">
        <f t="shared" si="15"/>
        <v>4.0999999999999996</v>
      </c>
      <c r="I77" t="s">
        <v>232</v>
      </c>
      <c r="J77" t="s">
        <v>10</v>
      </c>
      <c r="K77" t="s">
        <v>294</v>
      </c>
      <c r="L77" t="str">
        <f t="shared" si="16"/>
        <v>Established</v>
      </c>
      <c r="N77" s="2">
        <f t="shared" si="17"/>
        <v>39</v>
      </c>
      <c r="O77" t="s">
        <v>74</v>
      </c>
      <c r="P77" t="s">
        <v>75</v>
      </c>
      <c r="Q77" t="s">
        <v>295</v>
      </c>
      <c r="R77" t="str">
        <f t="shared" si="18"/>
        <v>Great</v>
      </c>
      <c r="S77" t="str">
        <f t="shared" si="19"/>
        <v>Great</v>
      </c>
      <c r="T77" t="b">
        <f t="shared" si="20"/>
        <v>1</v>
      </c>
      <c r="U77" t="b">
        <f t="shared" si="21"/>
        <v>1</v>
      </c>
      <c r="V77" t="str">
        <f t="shared" si="22"/>
        <v>Top Company</v>
      </c>
      <c r="W77" t="str">
        <f t="shared" si="23"/>
        <v>Don't Buy</v>
      </c>
      <c r="X77" t="str">
        <f t="shared" si="24"/>
        <v>Not Known</v>
      </c>
      <c r="Z77" t="str">
        <f t="shared" si="25"/>
        <v>None</v>
      </c>
      <c r="AB77" t="str">
        <f t="shared" si="26"/>
        <v>0</v>
      </c>
    </row>
    <row r="78" spans="1:28" x14ac:dyDescent="0.3">
      <c r="A78">
        <v>76</v>
      </c>
      <c r="B78" t="s">
        <v>296</v>
      </c>
      <c r="C78" t="str">
        <f t="shared" si="13"/>
        <v>Short</v>
      </c>
      <c r="D78">
        <v>4.0999999999999996</v>
      </c>
      <c r="F78" s="1">
        <f>IF(N78&lt;10,IF(D78+0.5&gt;5,5,D78+0.5),D78)</f>
        <v>4.0999999999999996</v>
      </c>
      <c r="G78" s="1">
        <f t="shared" si="14"/>
        <v>4.0999999999999996</v>
      </c>
      <c r="H78">
        <f t="shared" si="15"/>
        <v>4.0999999999999996</v>
      </c>
      <c r="I78" t="s">
        <v>297</v>
      </c>
      <c r="J78" t="s">
        <v>22</v>
      </c>
      <c r="K78" t="s">
        <v>298</v>
      </c>
      <c r="L78" t="str">
        <f t="shared" si="16"/>
        <v>Established</v>
      </c>
      <c r="N78" s="2">
        <f t="shared" si="17"/>
        <v>13</v>
      </c>
      <c r="O78" t="s">
        <v>299</v>
      </c>
      <c r="P78" t="s">
        <v>181</v>
      </c>
      <c r="Q78" t="s">
        <v>218</v>
      </c>
      <c r="R78" t="str">
        <f t="shared" si="18"/>
        <v>Great</v>
      </c>
      <c r="S78" t="str">
        <f t="shared" si="19"/>
        <v>Great</v>
      </c>
      <c r="T78" t="b">
        <f t="shared" si="20"/>
        <v>1</v>
      </c>
      <c r="U78" t="b">
        <f t="shared" si="21"/>
        <v>1</v>
      </c>
      <c r="V78" t="str">
        <f t="shared" si="22"/>
        <v>Average Company</v>
      </c>
      <c r="W78" t="str">
        <f t="shared" si="23"/>
        <v>Don't Buy</v>
      </c>
      <c r="X78" t="str">
        <f t="shared" si="24"/>
        <v>Not Known</v>
      </c>
      <c r="Z78" t="str">
        <f t="shared" si="25"/>
        <v>None</v>
      </c>
      <c r="AB78" t="str">
        <f t="shared" si="26"/>
        <v>0</v>
      </c>
    </row>
    <row r="79" spans="1:28" x14ac:dyDescent="0.3">
      <c r="A79">
        <v>77</v>
      </c>
      <c r="B79" t="s">
        <v>127</v>
      </c>
      <c r="C79" t="str">
        <f t="shared" si="13"/>
        <v>Long</v>
      </c>
      <c r="D79">
        <v>4.3</v>
      </c>
      <c r="F79" s="1">
        <f>IF(N79&lt;10,IF(D79+0.5&gt;5,5,D79+0.5),D79)</f>
        <v>4.3</v>
      </c>
      <c r="G79" s="1">
        <f t="shared" si="14"/>
        <v>4.3</v>
      </c>
      <c r="H79">
        <f t="shared" si="15"/>
        <v>4.3</v>
      </c>
      <c r="I79" t="s">
        <v>175</v>
      </c>
      <c r="J79" t="s">
        <v>10</v>
      </c>
      <c r="K79" t="s">
        <v>300</v>
      </c>
      <c r="L79" t="str">
        <f t="shared" si="16"/>
        <v>Established</v>
      </c>
      <c r="N79" s="2">
        <f t="shared" si="17"/>
        <v>31</v>
      </c>
      <c r="O79" t="s">
        <v>58</v>
      </c>
      <c r="P79" t="s">
        <v>75</v>
      </c>
      <c r="Q79" t="s">
        <v>28</v>
      </c>
      <c r="R79" t="str">
        <f t="shared" si="18"/>
        <v>Great</v>
      </c>
      <c r="S79" t="str">
        <f t="shared" si="19"/>
        <v>Great</v>
      </c>
      <c r="T79" t="b">
        <f t="shared" si="20"/>
        <v>1</v>
      </c>
      <c r="U79" t="b">
        <f t="shared" si="21"/>
        <v>1</v>
      </c>
      <c r="V79" t="str">
        <f t="shared" si="22"/>
        <v>Top Company</v>
      </c>
      <c r="W79" t="str">
        <f t="shared" si="23"/>
        <v>Don't Buy</v>
      </c>
      <c r="X79" t="str">
        <f t="shared" si="24"/>
        <v>Bombay Finance</v>
      </c>
      <c r="Z79" t="str">
        <f t="shared" si="25"/>
        <v>None</v>
      </c>
      <c r="AB79" t="str">
        <f t="shared" si="26"/>
        <v>1Million</v>
      </c>
    </row>
    <row r="80" spans="1:28" x14ac:dyDescent="0.3">
      <c r="A80">
        <v>78</v>
      </c>
      <c r="B80" t="s">
        <v>301</v>
      </c>
      <c r="C80" t="str">
        <f t="shared" si="13"/>
        <v>Long</v>
      </c>
      <c r="D80">
        <v>4.0999999999999996</v>
      </c>
      <c r="F80" s="1">
        <f>IF(N80&lt;10,IF(D80+0.5&gt;5,5,D80+0.5),D80)</f>
        <v>4.0999999999999996</v>
      </c>
      <c r="G80" s="1">
        <f t="shared" si="14"/>
        <v>4.0999999999999996</v>
      </c>
      <c r="H80">
        <f t="shared" si="15"/>
        <v>4.0999999999999996</v>
      </c>
      <c r="I80" t="s">
        <v>302</v>
      </c>
      <c r="J80" t="s">
        <v>10</v>
      </c>
      <c r="K80" t="s">
        <v>303</v>
      </c>
      <c r="L80" t="str">
        <f t="shared" si="16"/>
        <v>Established</v>
      </c>
      <c r="N80" s="2">
        <f t="shared" si="17"/>
        <v>36</v>
      </c>
      <c r="O80" t="s">
        <v>48</v>
      </c>
      <c r="P80" t="s">
        <v>75</v>
      </c>
      <c r="Q80" t="s">
        <v>304</v>
      </c>
      <c r="R80" t="str">
        <f t="shared" si="18"/>
        <v>Great</v>
      </c>
      <c r="S80" t="str">
        <f t="shared" si="19"/>
        <v>Great</v>
      </c>
      <c r="T80" t="b">
        <f t="shared" si="20"/>
        <v>1</v>
      </c>
      <c r="U80" t="b">
        <f t="shared" si="21"/>
        <v>1</v>
      </c>
      <c r="V80" t="str">
        <f t="shared" si="22"/>
        <v>Top Company</v>
      </c>
      <c r="W80" t="str">
        <f t="shared" si="23"/>
        <v>Don't Buy</v>
      </c>
      <c r="X80" t="str">
        <f t="shared" si="24"/>
        <v>Not Known</v>
      </c>
      <c r="Z80" t="str">
        <f t="shared" si="25"/>
        <v>None</v>
      </c>
      <c r="AB80" t="str">
        <f t="shared" si="26"/>
        <v>0</v>
      </c>
    </row>
    <row r="81" spans="1:28" x14ac:dyDescent="0.3">
      <c r="A81">
        <v>79</v>
      </c>
      <c r="B81" t="s">
        <v>305</v>
      </c>
      <c r="C81" t="str">
        <f t="shared" si="13"/>
        <v>Long</v>
      </c>
      <c r="D81">
        <v>4.2</v>
      </c>
      <c r="F81" s="1">
        <f>IF(N81&lt;10,IF(D81+0.5&gt;5,5,D81+0.5),D81)</f>
        <v>4.2</v>
      </c>
      <c r="G81" s="1">
        <f t="shared" si="14"/>
        <v>4.2</v>
      </c>
      <c r="H81">
        <f t="shared" si="15"/>
        <v>4.2</v>
      </c>
      <c r="I81" t="s">
        <v>306</v>
      </c>
      <c r="J81" t="s">
        <v>10</v>
      </c>
      <c r="K81" t="s">
        <v>307</v>
      </c>
      <c r="L81" t="str">
        <f t="shared" si="16"/>
        <v>Established</v>
      </c>
      <c r="N81" s="2">
        <f t="shared" si="17"/>
        <v>17</v>
      </c>
      <c r="O81" t="s">
        <v>308</v>
      </c>
      <c r="P81" t="s">
        <v>75</v>
      </c>
      <c r="Q81" t="s">
        <v>28</v>
      </c>
      <c r="R81" t="str">
        <f t="shared" si="18"/>
        <v>Great</v>
      </c>
      <c r="S81" t="str">
        <f t="shared" si="19"/>
        <v>Great</v>
      </c>
      <c r="T81" t="b">
        <f t="shared" si="20"/>
        <v>1</v>
      </c>
      <c r="U81" t="b">
        <f t="shared" si="21"/>
        <v>1</v>
      </c>
      <c r="V81" t="str">
        <f t="shared" si="22"/>
        <v>Average Company</v>
      </c>
      <c r="W81" t="str">
        <f t="shared" si="23"/>
        <v>Don't Buy</v>
      </c>
      <c r="X81" t="str">
        <f t="shared" si="24"/>
        <v>Not Known</v>
      </c>
      <c r="Z81" t="str">
        <f t="shared" si="25"/>
        <v>None</v>
      </c>
      <c r="AB81" t="str">
        <f t="shared" si="26"/>
        <v>1Million</v>
      </c>
    </row>
    <row r="82" spans="1:28" x14ac:dyDescent="0.3">
      <c r="A82">
        <v>80</v>
      </c>
      <c r="B82" t="s">
        <v>309</v>
      </c>
      <c r="C82" t="str">
        <f t="shared" si="13"/>
        <v>Long</v>
      </c>
      <c r="D82">
        <v>3.7</v>
      </c>
      <c r="F82" s="1">
        <f>IF(N82&lt;10,IF(D82+0.5&gt;5,5,D82+0.5),D82)</f>
        <v>3.7</v>
      </c>
      <c r="G82" s="1">
        <f t="shared" si="14"/>
        <v>3.7</v>
      </c>
      <c r="H82">
        <f t="shared" si="15"/>
        <v>3.7</v>
      </c>
      <c r="I82" t="s">
        <v>306</v>
      </c>
      <c r="J82" t="s">
        <v>22</v>
      </c>
      <c r="K82" t="s">
        <v>310</v>
      </c>
      <c r="L82" t="str">
        <f t="shared" si="16"/>
        <v>Established</v>
      </c>
      <c r="N82" s="2">
        <f t="shared" si="17"/>
        <v>22</v>
      </c>
      <c r="O82" t="s">
        <v>142</v>
      </c>
      <c r="P82" t="s">
        <v>75</v>
      </c>
      <c r="Q82" t="s">
        <v>14</v>
      </c>
      <c r="R82" t="str">
        <f t="shared" si="18"/>
        <v>Average</v>
      </c>
      <c r="S82" t="str">
        <f t="shared" si="19"/>
        <v xml:space="preserve"> </v>
      </c>
      <c r="T82" t="b">
        <f t="shared" si="20"/>
        <v>0</v>
      </c>
      <c r="U82" t="b">
        <f t="shared" si="21"/>
        <v>1</v>
      </c>
      <c r="V82" t="str">
        <f t="shared" si="22"/>
        <v>Average Company</v>
      </c>
      <c r="W82" t="str">
        <f t="shared" si="23"/>
        <v>Don't Buy</v>
      </c>
      <c r="X82" t="str">
        <f t="shared" si="24"/>
        <v>Not Known</v>
      </c>
      <c r="Z82" t="str">
        <f t="shared" si="25"/>
        <v>None</v>
      </c>
      <c r="AB82" t="str">
        <f t="shared" si="26"/>
        <v>0</v>
      </c>
    </row>
    <row r="83" spans="1:28" x14ac:dyDescent="0.3">
      <c r="A83">
        <v>81</v>
      </c>
      <c r="B83" t="s">
        <v>311</v>
      </c>
      <c r="C83" t="str">
        <f t="shared" si="13"/>
        <v>Long</v>
      </c>
      <c r="D83">
        <v>4.0999999999999996</v>
      </c>
      <c r="F83" s="1">
        <f>IF(N83&lt;10,IF(D83+0.5&gt;5,5,D83+0.5),D83)</f>
        <v>4.0999999999999996</v>
      </c>
      <c r="G83" s="1">
        <f t="shared" si="14"/>
        <v>4.0999999999999996</v>
      </c>
      <c r="H83">
        <f t="shared" si="15"/>
        <v>4.0999999999999996</v>
      </c>
      <c r="I83" t="s">
        <v>297</v>
      </c>
      <c r="J83" t="s">
        <v>22</v>
      </c>
      <c r="K83" t="s">
        <v>312</v>
      </c>
      <c r="L83" t="str">
        <f t="shared" si="16"/>
        <v>Established</v>
      </c>
      <c r="N83" s="2">
        <f t="shared" si="17"/>
        <v>54</v>
      </c>
      <c r="O83" t="s">
        <v>12</v>
      </c>
      <c r="P83" t="s">
        <v>75</v>
      </c>
      <c r="Q83" t="s">
        <v>168</v>
      </c>
      <c r="R83" t="str">
        <f t="shared" si="18"/>
        <v>Great</v>
      </c>
      <c r="S83" t="str">
        <f t="shared" si="19"/>
        <v>Great</v>
      </c>
      <c r="T83" t="b">
        <f t="shared" si="20"/>
        <v>1</v>
      </c>
      <c r="U83" t="b">
        <f t="shared" si="21"/>
        <v>1</v>
      </c>
      <c r="V83" t="str">
        <f t="shared" si="22"/>
        <v>Top Company</v>
      </c>
      <c r="W83" t="str">
        <f t="shared" si="23"/>
        <v>Don't Buy</v>
      </c>
      <c r="X83" t="str">
        <f t="shared" si="24"/>
        <v>Not Known</v>
      </c>
      <c r="Z83" t="str">
        <f t="shared" si="25"/>
        <v>None</v>
      </c>
      <c r="AB83" t="str">
        <f t="shared" si="26"/>
        <v>0</v>
      </c>
    </row>
    <row r="84" spans="1:28" x14ac:dyDescent="0.3">
      <c r="A84">
        <v>82</v>
      </c>
      <c r="B84" t="s">
        <v>313</v>
      </c>
      <c r="C84" t="str">
        <f t="shared" si="13"/>
        <v>Long</v>
      </c>
      <c r="D84">
        <v>4.0999999999999996</v>
      </c>
      <c r="F84" s="1">
        <f>IF(N84&lt;10,IF(D84+0.5&gt;5,5,D84+0.5),D84)</f>
        <v>4.0999999999999996</v>
      </c>
      <c r="G84" s="1">
        <f t="shared" si="14"/>
        <v>4.0999999999999996</v>
      </c>
      <c r="H84">
        <f t="shared" si="15"/>
        <v>4.0999999999999996</v>
      </c>
      <c r="I84" t="s">
        <v>162</v>
      </c>
      <c r="J84" t="s">
        <v>10</v>
      </c>
      <c r="K84" t="s">
        <v>314</v>
      </c>
      <c r="L84" t="str">
        <f t="shared" si="16"/>
        <v>Established</v>
      </c>
      <c r="N84" s="2">
        <f t="shared" si="17"/>
        <v>39</v>
      </c>
      <c r="O84" t="s">
        <v>74</v>
      </c>
      <c r="P84" t="s">
        <v>49</v>
      </c>
      <c r="Q84" t="s">
        <v>315</v>
      </c>
      <c r="R84" t="str">
        <f t="shared" si="18"/>
        <v>Great</v>
      </c>
      <c r="S84" t="str">
        <f t="shared" si="19"/>
        <v>Great</v>
      </c>
      <c r="T84" t="b">
        <f t="shared" si="20"/>
        <v>1</v>
      </c>
      <c r="U84" t="b">
        <f t="shared" si="21"/>
        <v>1</v>
      </c>
      <c r="V84" t="str">
        <f t="shared" si="22"/>
        <v>Top Company</v>
      </c>
      <c r="W84" t="str">
        <f t="shared" si="23"/>
        <v>Don't Buy</v>
      </c>
      <c r="X84" t="str">
        <f t="shared" si="24"/>
        <v>Not Known</v>
      </c>
      <c r="Z84" t="str">
        <f t="shared" si="25"/>
        <v>None</v>
      </c>
      <c r="AB84" t="str">
        <f t="shared" si="26"/>
        <v>0</v>
      </c>
    </row>
    <row r="85" spans="1:28" x14ac:dyDescent="0.3">
      <c r="A85">
        <v>83</v>
      </c>
      <c r="B85" t="s">
        <v>316</v>
      </c>
      <c r="C85" t="str">
        <f t="shared" si="13"/>
        <v>Long</v>
      </c>
      <c r="D85">
        <v>4.4000000000000004</v>
      </c>
      <c r="F85" s="1">
        <f t="shared" ref="F85:F148" si="27">IF(N85&lt;10,IF(D85+0.5&gt;5,5,D85+0.5),D85)</f>
        <v>4.9000000000000004</v>
      </c>
      <c r="G85" s="1">
        <f t="shared" si="14"/>
        <v>4.9000000000000004</v>
      </c>
      <c r="H85">
        <f t="shared" si="15"/>
        <v>4.5</v>
      </c>
      <c r="I85" t="s">
        <v>302</v>
      </c>
      <c r="J85" t="s">
        <v>22</v>
      </c>
      <c r="K85" t="s">
        <v>317</v>
      </c>
      <c r="L85" t="str">
        <f t="shared" si="16"/>
        <v>Startup</v>
      </c>
      <c r="N85" s="2">
        <f t="shared" si="17"/>
        <v>7</v>
      </c>
      <c r="O85" t="s">
        <v>318</v>
      </c>
      <c r="P85" t="s">
        <v>75</v>
      </c>
      <c r="Q85" t="s">
        <v>44</v>
      </c>
      <c r="R85" t="str">
        <f t="shared" si="18"/>
        <v>Great</v>
      </c>
      <c r="S85" t="str">
        <f t="shared" si="19"/>
        <v>Great</v>
      </c>
      <c r="T85" t="b">
        <f t="shared" si="20"/>
        <v>0</v>
      </c>
      <c r="U85" t="b">
        <f t="shared" si="21"/>
        <v>1</v>
      </c>
      <c r="V85" t="str">
        <f t="shared" si="22"/>
        <v>Average Company</v>
      </c>
      <c r="W85" t="str">
        <f t="shared" si="23"/>
        <v>Don't Buy</v>
      </c>
      <c r="X85" t="str">
        <f t="shared" si="24"/>
        <v>Not Known</v>
      </c>
      <c r="Z85" t="str">
        <f t="shared" si="25"/>
        <v>None</v>
      </c>
      <c r="AB85" t="str">
        <f t="shared" si="26"/>
        <v>0</v>
      </c>
    </row>
    <row r="86" spans="1:28" x14ac:dyDescent="0.3">
      <c r="A86">
        <v>84</v>
      </c>
      <c r="B86" t="s">
        <v>319</v>
      </c>
      <c r="C86" t="str">
        <f t="shared" si="13"/>
        <v>Long</v>
      </c>
      <c r="D86">
        <v>3.9</v>
      </c>
      <c r="F86" s="1">
        <f t="shared" si="27"/>
        <v>3.9</v>
      </c>
      <c r="G86" s="1">
        <f t="shared" si="14"/>
        <v>3.9</v>
      </c>
      <c r="H86">
        <f t="shared" si="15"/>
        <v>3.9</v>
      </c>
      <c r="I86" t="s">
        <v>306</v>
      </c>
      <c r="J86" t="s">
        <v>10</v>
      </c>
      <c r="K86" t="s">
        <v>320</v>
      </c>
      <c r="L86" t="str">
        <f t="shared" si="16"/>
        <v>Established</v>
      </c>
      <c r="N86" s="2">
        <f t="shared" si="17"/>
        <v>21</v>
      </c>
      <c r="O86" t="s">
        <v>321</v>
      </c>
      <c r="P86" t="s">
        <v>49</v>
      </c>
      <c r="Q86" t="s">
        <v>28</v>
      </c>
      <c r="R86" t="str">
        <f t="shared" si="18"/>
        <v>Average</v>
      </c>
      <c r="S86" t="str">
        <f t="shared" si="19"/>
        <v xml:space="preserve"> </v>
      </c>
      <c r="T86" t="b">
        <f t="shared" si="20"/>
        <v>0</v>
      </c>
      <c r="U86" t="b">
        <f t="shared" si="21"/>
        <v>1</v>
      </c>
      <c r="V86" t="str">
        <f t="shared" si="22"/>
        <v>Average Company</v>
      </c>
      <c r="W86" t="str">
        <f t="shared" si="23"/>
        <v>Don't Buy</v>
      </c>
      <c r="X86" t="str">
        <f t="shared" si="24"/>
        <v>Not Known</v>
      </c>
      <c r="Z86" t="str">
        <f t="shared" si="25"/>
        <v>None</v>
      </c>
      <c r="AB86" t="str">
        <f t="shared" si="26"/>
        <v>500K</v>
      </c>
    </row>
    <row r="87" spans="1:28" x14ac:dyDescent="0.3">
      <c r="A87">
        <v>85</v>
      </c>
      <c r="B87" t="s">
        <v>322</v>
      </c>
      <c r="C87" t="str">
        <f t="shared" si="13"/>
        <v>Long</v>
      </c>
      <c r="D87">
        <v>4</v>
      </c>
      <c r="F87" s="1">
        <f t="shared" si="27"/>
        <v>4</v>
      </c>
      <c r="G87" s="1">
        <f t="shared" si="14"/>
        <v>4</v>
      </c>
      <c r="H87">
        <f t="shared" si="15"/>
        <v>4</v>
      </c>
      <c r="I87" t="s">
        <v>323</v>
      </c>
      <c r="J87" t="s">
        <v>10</v>
      </c>
      <c r="K87" t="s">
        <v>324</v>
      </c>
      <c r="L87" t="str">
        <f t="shared" si="16"/>
        <v>Established</v>
      </c>
      <c r="N87" s="2">
        <f t="shared" si="17"/>
        <v>20</v>
      </c>
      <c r="O87" t="s">
        <v>151</v>
      </c>
      <c r="P87" t="s">
        <v>75</v>
      </c>
      <c r="Q87" t="s">
        <v>85</v>
      </c>
      <c r="R87" t="str">
        <f t="shared" si="18"/>
        <v>Average</v>
      </c>
      <c r="S87" t="str">
        <f t="shared" si="19"/>
        <v xml:space="preserve"> </v>
      </c>
      <c r="T87" t="b">
        <f t="shared" si="20"/>
        <v>0</v>
      </c>
      <c r="U87" t="b">
        <f t="shared" si="21"/>
        <v>1</v>
      </c>
      <c r="V87" t="str">
        <f t="shared" si="22"/>
        <v>Average Company</v>
      </c>
      <c r="W87" t="str">
        <f t="shared" si="23"/>
        <v>Don't Buy</v>
      </c>
      <c r="X87" t="str">
        <f t="shared" si="24"/>
        <v>Not Known</v>
      </c>
      <c r="Z87" t="str">
        <f t="shared" si="25"/>
        <v>None</v>
      </c>
      <c r="AB87" t="str">
        <f t="shared" si="26"/>
        <v>0</v>
      </c>
    </row>
    <row r="88" spans="1:28" x14ac:dyDescent="0.3">
      <c r="A88">
        <v>86</v>
      </c>
      <c r="B88" t="s">
        <v>325</v>
      </c>
      <c r="C88" t="str">
        <f t="shared" si="13"/>
        <v>Short</v>
      </c>
      <c r="D88">
        <v>4.2</v>
      </c>
      <c r="F88" s="1">
        <f t="shared" si="27"/>
        <v>4.2</v>
      </c>
      <c r="G88" s="1">
        <f t="shared" si="14"/>
        <v>4.2</v>
      </c>
      <c r="H88">
        <f t="shared" si="15"/>
        <v>4.2</v>
      </c>
      <c r="I88" t="s">
        <v>179</v>
      </c>
      <c r="J88" t="s">
        <v>10</v>
      </c>
      <c r="K88" t="s">
        <v>326</v>
      </c>
      <c r="L88" t="str">
        <f t="shared" si="16"/>
        <v>Established</v>
      </c>
      <c r="N88" s="2">
        <f t="shared" si="17"/>
        <v>17</v>
      </c>
      <c r="O88" t="s">
        <v>327</v>
      </c>
      <c r="P88" t="s">
        <v>75</v>
      </c>
      <c r="Q88" t="s">
        <v>44</v>
      </c>
      <c r="R88" t="str">
        <f t="shared" si="18"/>
        <v>Great</v>
      </c>
      <c r="S88" t="str">
        <f t="shared" si="19"/>
        <v>Great</v>
      </c>
      <c r="T88" t="b">
        <f t="shared" si="20"/>
        <v>1</v>
      </c>
      <c r="U88" t="b">
        <f t="shared" si="21"/>
        <v>1</v>
      </c>
      <c r="V88" t="str">
        <f t="shared" si="22"/>
        <v>Average Company</v>
      </c>
      <c r="W88" t="str">
        <f t="shared" si="23"/>
        <v>Don't Buy</v>
      </c>
      <c r="X88" t="str">
        <f t="shared" si="24"/>
        <v>Not Known</v>
      </c>
      <c r="Z88" t="str">
        <f t="shared" si="25"/>
        <v>None</v>
      </c>
      <c r="AB88" t="str">
        <f t="shared" si="26"/>
        <v>0</v>
      </c>
    </row>
    <row r="89" spans="1:28" x14ac:dyDescent="0.3">
      <c r="A89">
        <v>87</v>
      </c>
      <c r="B89" t="s">
        <v>328</v>
      </c>
      <c r="C89" t="str">
        <f t="shared" si="13"/>
        <v>Long</v>
      </c>
      <c r="D89">
        <v>4.2</v>
      </c>
      <c r="F89" s="1">
        <f t="shared" si="27"/>
        <v>4.7</v>
      </c>
      <c r="G89" s="1">
        <f t="shared" si="14"/>
        <v>4.7</v>
      </c>
      <c r="H89">
        <f t="shared" si="15"/>
        <v>4.3</v>
      </c>
      <c r="I89" t="s">
        <v>329</v>
      </c>
      <c r="J89" t="s">
        <v>22</v>
      </c>
      <c r="K89" t="s">
        <v>330</v>
      </c>
      <c r="L89" t="str">
        <f t="shared" si="16"/>
        <v>Startup</v>
      </c>
      <c r="N89" s="2">
        <f t="shared" si="17"/>
        <v>9</v>
      </c>
      <c r="O89" t="s">
        <v>331</v>
      </c>
      <c r="P89" t="s">
        <v>49</v>
      </c>
      <c r="Q89" t="s">
        <v>254</v>
      </c>
      <c r="R89" t="str">
        <f t="shared" si="18"/>
        <v>Great</v>
      </c>
      <c r="S89" t="str">
        <f t="shared" si="19"/>
        <v>Great</v>
      </c>
      <c r="T89" t="b">
        <f t="shared" si="20"/>
        <v>0</v>
      </c>
      <c r="U89" t="b">
        <f t="shared" si="21"/>
        <v>1</v>
      </c>
      <c r="V89" t="str">
        <f t="shared" si="22"/>
        <v>Average Company</v>
      </c>
      <c r="W89" t="str">
        <f t="shared" si="23"/>
        <v>Don't Buy</v>
      </c>
      <c r="X89" t="str">
        <f t="shared" si="24"/>
        <v>Not Known</v>
      </c>
      <c r="Z89" t="str">
        <f t="shared" si="25"/>
        <v>None</v>
      </c>
      <c r="AB89" t="str">
        <f t="shared" si="26"/>
        <v>0</v>
      </c>
    </row>
    <row r="90" spans="1:28" x14ac:dyDescent="0.3">
      <c r="A90">
        <v>88</v>
      </c>
      <c r="B90" t="s">
        <v>332</v>
      </c>
      <c r="C90" t="str">
        <f t="shared" si="13"/>
        <v>Short</v>
      </c>
      <c r="D90">
        <v>4.2</v>
      </c>
      <c r="F90" s="1">
        <f t="shared" si="27"/>
        <v>4.2</v>
      </c>
      <c r="G90" s="1">
        <f t="shared" si="14"/>
        <v>4.2</v>
      </c>
      <c r="H90">
        <f t="shared" si="15"/>
        <v>4.2</v>
      </c>
      <c r="I90" t="s">
        <v>198</v>
      </c>
      <c r="J90" t="s">
        <v>22</v>
      </c>
      <c r="K90" t="s">
        <v>333</v>
      </c>
      <c r="L90" t="str">
        <f t="shared" si="16"/>
        <v>Established</v>
      </c>
      <c r="N90" s="2">
        <f t="shared" si="17"/>
        <v>15</v>
      </c>
      <c r="O90" t="s">
        <v>283</v>
      </c>
      <c r="P90" t="s">
        <v>75</v>
      </c>
      <c r="Q90" t="s">
        <v>105</v>
      </c>
      <c r="R90" t="str">
        <f t="shared" si="18"/>
        <v>Great</v>
      </c>
      <c r="S90" t="str">
        <f t="shared" si="19"/>
        <v>Great</v>
      </c>
      <c r="T90" t="b">
        <f t="shared" si="20"/>
        <v>1</v>
      </c>
      <c r="U90" t="b">
        <f t="shared" si="21"/>
        <v>1</v>
      </c>
      <c r="V90" t="str">
        <f t="shared" si="22"/>
        <v>Average Company</v>
      </c>
      <c r="W90" t="str">
        <f t="shared" si="23"/>
        <v>Don't Buy</v>
      </c>
      <c r="X90" t="str">
        <f t="shared" si="24"/>
        <v>Not Known</v>
      </c>
      <c r="Z90" t="str">
        <f t="shared" si="25"/>
        <v>None</v>
      </c>
      <c r="AB90" t="str">
        <f t="shared" si="26"/>
        <v>0</v>
      </c>
    </row>
    <row r="91" spans="1:28" x14ac:dyDescent="0.3">
      <c r="A91">
        <v>89</v>
      </c>
      <c r="B91" t="s">
        <v>334</v>
      </c>
      <c r="C91" t="str">
        <f t="shared" si="13"/>
        <v>Short</v>
      </c>
      <c r="D91">
        <v>4.2</v>
      </c>
      <c r="F91" s="1">
        <f t="shared" si="27"/>
        <v>4.2</v>
      </c>
      <c r="G91" s="1">
        <f t="shared" si="14"/>
        <v>4.2</v>
      </c>
      <c r="H91">
        <f t="shared" si="15"/>
        <v>4.2</v>
      </c>
      <c r="I91" t="s">
        <v>276</v>
      </c>
      <c r="J91" t="s">
        <v>22</v>
      </c>
      <c r="K91" t="s">
        <v>335</v>
      </c>
      <c r="L91" t="str">
        <f t="shared" si="16"/>
        <v>Established</v>
      </c>
      <c r="N91" s="2">
        <f t="shared" si="17"/>
        <v>11</v>
      </c>
      <c r="O91" t="s">
        <v>146</v>
      </c>
      <c r="P91" t="s">
        <v>75</v>
      </c>
      <c r="Q91" t="s">
        <v>44</v>
      </c>
      <c r="R91" t="str">
        <f t="shared" si="18"/>
        <v>Great</v>
      </c>
      <c r="S91" t="str">
        <f t="shared" si="19"/>
        <v>Great</v>
      </c>
      <c r="T91" t="b">
        <f t="shared" si="20"/>
        <v>1</v>
      </c>
      <c r="U91" t="b">
        <f t="shared" si="21"/>
        <v>1</v>
      </c>
      <c r="V91" t="str">
        <f t="shared" si="22"/>
        <v>Average Company</v>
      </c>
      <c r="W91" t="str">
        <f t="shared" si="23"/>
        <v>Don't Buy</v>
      </c>
      <c r="X91" t="str">
        <f t="shared" si="24"/>
        <v>Not Known</v>
      </c>
      <c r="Z91" t="str">
        <f t="shared" si="25"/>
        <v>None</v>
      </c>
      <c r="AB91" t="str">
        <f t="shared" si="26"/>
        <v>0</v>
      </c>
    </row>
    <row r="92" spans="1:28" x14ac:dyDescent="0.3">
      <c r="A92">
        <v>90</v>
      </c>
      <c r="B92" t="s">
        <v>336</v>
      </c>
      <c r="C92" t="str">
        <f t="shared" si="13"/>
        <v>Long</v>
      </c>
      <c r="D92">
        <v>3.9</v>
      </c>
      <c r="F92" s="1">
        <f t="shared" si="27"/>
        <v>3.9</v>
      </c>
      <c r="G92" s="1">
        <f t="shared" si="14"/>
        <v>3.9</v>
      </c>
      <c r="H92">
        <f t="shared" si="15"/>
        <v>3.9</v>
      </c>
      <c r="I92" t="s">
        <v>337</v>
      </c>
      <c r="J92" t="s">
        <v>22</v>
      </c>
      <c r="K92" t="s">
        <v>338</v>
      </c>
      <c r="L92" t="str">
        <f t="shared" si="16"/>
        <v>Established</v>
      </c>
      <c r="N92" s="2">
        <f t="shared" si="17"/>
        <v>22</v>
      </c>
      <c r="O92" t="s">
        <v>142</v>
      </c>
      <c r="P92" t="s">
        <v>181</v>
      </c>
      <c r="Q92" t="s">
        <v>70</v>
      </c>
      <c r="R92" t="str">
        <f t="shared" si="18"/>
        <v>Average</v>
      </c>
      <c r="S92" t="str">
        <f t="shared" si="19"/>
        <v xml:space="preserve"> </v>
      </c>
      <c r="T92" t="b">
        <f t="shared" si="20"/>
        <v>0</v>
      </c>
      <c r="U92" t="b">
        <f t="shared" si="21"/>
        <v>1</v>
      </c>
      <c r="V92" t="str">
        <f t="shared" si="22"/>
        <v>Average Company</v>
      </c>
      <c r="W92" t="str">
        <f t="shared" si="23"/>
        <v>Don't Buy</v>
      </c>
      <c r="X92" t="str">
        <f t="shared" si="24"/>
        <v>Not Known</v>
      </c>
      <c r="Z92" t="str">
        <f t="shared" si="25"/>
        <v>None</v>
      </c>
      <c r="AB92" t="str">
        <f t="shared" si="26"/>
        <v>0</v>
      </c>
    </row>
    <row r="93" spans="1:28" x14ac:dyDescent="0.3">
      <c r="A93">
        <v>91</v>
      </c>
      <c r="B93" t="s">
        <v>339</v>
      </c>
      <c r="C93" t="str">
        <f t="shared" si="13"/>
        <v>Short</v>
      </c>
      <c r="D93">
        <v>3.7</v>
      </c>
      <c r="F93" s="1">
        <f t="shared" si="27"/>
        <v>3.7</v>
      </c>
      <c r="G93" s="1">
        <f t="shared" si="14"/>
        <v>3.7</v>
      </c>
      <c r="H93">
        <f t="shared" si="15"/>
        <v>3.7</v>
      </c>
      <c r="I93" t="s">
        <v>340</v>
      </c>
      <c r="J93" t="s">
        <v>10</v>
      </c>
      <c r="K93" t="s">
        <v>341</v>
      </c>
      <c r="L93" t="str">
        <f t="shared" si="16"/>
        <v>Established</v>
      </c>
      <c r="N93" s="2">
        <f t="shared" si="17"/>
        <v>22</v>
      </c>
      <c r="O93" t="s">
        <v>142</v>
      </c>
      <c r="P93" t="s">
        <v>181</v>
      </c>
      <c r="Q93" t="s">
        <v>19</v>
      </c>
      <c r="R93" t="str">
        <f t="shared" si="18"/>
        <v>Average</v>
      </c>
      <c r="S93" t="str">
        <f t="shared" si="19"/>
        <v xml:space="preserve"> </v>
      </c>
      <c r="T93" t="b">
        <f t="shared" si="20"/>
        <v>0</v>
      </c>
      <c r="U93" t="b">
        <f t="shared" si="21"/>
        <v>1</v>
      </c>
      <c r="V93" t="str">
        <f t="shared" si="22"/>
        <v>Average Company</v>
      </c>
      <c r="W93" t="str">
        <f t="shared" si="23"/>
        <v>Don't Buy</v>
      </c>
      <c r="X93" t="str">
        <f t="shared" si="24"/>
        <v>Not Known</v>
      </c>
      <c r="Z93" t="str">
        <f t="shared" si="25"/>
        <v>None</v>
      </c>
      <c r="AB93" t="str">
        <f t="shared" si="26"/>
        <v>500K</v>
      </c>
    </row>
    <row r="94" spans="1:28" x14ac:dyDescent="0.3">
      <c r="A94">
        <v>92</v>
      </c>
      <c r="B94" t="s">
        <v>342</v>
      </c>
      <c r="C94" t="str">
        <f t="shared" si="13"/>
        <v>Long</v>
      </c>
      <c r="D94">
        <v>4.2</v>
      </c>
      <c r="F94" s="1">
        <f t="shared" si="27"/>
        <v>4.2</v>
      </c>
      <c r="G94" s="1">
        <f t="shared" si="14"/>
        <v>4.2</v>
      </c>
      <c r="H94">
        <f t="shared" si="15"/>
        <v>4.2</v>
      </c>
      <c r="I94" t="s">
        <v>340</v>
      </c>
      <c r="J94" t="s">
        <v>343</v>
      </c>
      <c r="K94" t="s">
        <v>344</v>
      </c>
      <c r="L94" t="str">
        <f t="shared" si="16"/>
        <v>Established</v>
      </c>
      <c r="N94" s="2">
        <f t="shared" si="17"/>
        <v>22</v>
      </c>
      <c r="O94" t="s">
        <v>142</v>
      </c>
      <c r="P94" t="s">
        <v>75</v>
      </c>
      <c r="Q94" t="s">
        <v>218</v>
      </c>
      <c r="R94" t="str">
        <f t="shared" si="18"/>
        <v>Great</v>
      </c>
      <c r="S94" t="str">
        <f t="shared" si="19"/>
        <v>Great</v>
      </c>
      <c r="T94" t="b">
        <f t="shared" si="20"/>
        <v>1</v>
      </c>
      <c r="U94" t="b">
        <f t="shared" si="21"/>
        <v>1</v>
      </c>
      <c r="V94" t="str">
        <f t="shared" si="22"/>
        <v>Top Company</v>
      </c>
      <c r="W94" t="str">
        <f t="shared" si="23"/>
        <v>Don't Buy</v>
      </c>
      <c r="X94" t="str">
        <f t="shared" si="24"/>
        <v>Not Known</v>
      </c>
      <c r="Z94" t="str">
        <f t="shared" si="25"/>
        <v>None</v>
      </c>
      <c r="AB94" t="str">
        <f t="shared" si="26"/>
        <v>0</v>
      </c>
    </row>
    <row r="95" spans="1:28" x14ac:dyDescent="0.3">
      <c r="A95">
        <v>93</v>
      </c>
      <c r="B95" t="s">
        <v>345</v>
      </c>
      <c r="C95" t="str">
        <f t="shared" si="13"/>
        <v>Long</v>
      </c>
      <c r="D95">
        <v>4</v>
      </c>
      <c r="F95" s="1">
        <f t="shared" si="27"/>
        <v>4</v>
      </c>
      <c r="G95" s="1">
        <f t="shared" si="14"/>
        <v>4</v>
      </c>
      <c r="H95">
        <f t="shared" si="15"/>
        <v>4</v>
      </c>
      <c r="I95" t="s">
        <v>220</v>
      </c>
      <c r="J95" t="s">
        <v>22</v>
      </c>
      <c r="K95" t="s">
        <v>346</v>
      </c>
      <c r="L95" t="str">
        <f t="shared" si="16"/>
        <v>Established</v>
      </c>
      <c r="N95" s="2">
        <f t="shared" si="17"/>
        <v>26</v>
      </c>
      <c r="O95" t="s">
        <v>126</v>
      </c>
      <c r="P95" t="s">
        <v>75</v>
      </c>
      <c r="Q95" t="s">
        <v>196</v>
      </c>
      <c r="R95" t="str">
        <f t="shared" si="18"/>
        <v>Average</v>
      </c>
      <c r="S95" t="str">
        <f t="shared" si="19"/>
        <v xml:space="preserve"> </v>
      </c>
      <c r="T95" t="b">
        <f t="shared" si="20"/>
        <v>0</v>
      </c>
      <c r="U95" t="b">
        <f t="shared" si="21"/>
        <v>1</v>
      </c>
      <c r="V95" t="str">
        <f t="shared" si="22"/>
        <v>Average Company</v>
      </c>
      <c r="W95" t="str">
        <f t="shared" si="23"/>
        <v>Don't Buy</v>
      </c>
      <c r="X95" t="str">
        <f t="shared" si="24"/>
        <v>Not Known</v>
      </c>
      <c r="Z95" t="str">
        <f t="shared" si="25"/>
        <v>None</v>
      </c>
      <c r="AB95" t="str">
        <f t="shared" si="26"/>
        <v>0</v>
      </c>
    </row>
    <row r="96" spans="1:28" x14ac:dyDescent="0.3">
      <c r="A96">
        <v>94</v>
      </c>
      <c r="B96" t="s">
        <v>347</v>
      </c>
      <c r="C96" t="str">
        <f t="shared" si="13"/>
        <v>Long</v>
      </c>
      <c r="D96">
        <v>3.9</v>
      </c>
      <c r="F96" s="1">
        <f t="shared" si="27"/>
        <v>3.9</v>
      </c>
      <c r="G96" s="1">
        <f t="shared" si="14"/>
        <v>3.9</v>
      </c>
      <c r="H96">
        <f t="shared" si="15"/>
        <v>3.9</v>
      </c>
      <c r="I96" t="s">
        <v>348</v>
      </c>
      <c r="J96" t="s">
        <v>10</v>
      </c>
      <c r="K96" t="s">
        <v>349</v>
      </c>
      <c r="L96" t="str">
        <f t="shared" si="16"/>
        <v>Established</v>
      </c>
      <c r="N96" s="2">
        <f t="shared" si="17"/>
        <v>21</v>
      </c>
      <c r="O96" t="s">
        <v>321</v>
      </c>
      <c r="P96" t="s">
        <v>75</v>
      </c>
      <c r="Q96" t="s">
        <v>70</v>
      </c>
      <c r="R96" t="str">
        <f t="shared" si="18"/>
        <v>Average</v>
      </c>
      <c r="S96" t="str">
        <f t="shared" si="19"/>
        <v xml:space="preserve"> </v>
      </c>
      <c r="T96" t="b">
        <f t="shared" si="20"/>
        <v>0</v>
      </c>
      <c r="U96" t="b">
        <f t="shared" si="21"/>
        <v>1</v>
      </c>
      <c r="V96" t="str">
        <f t="shared" si="22"/>
        <v>Average Company</v>
      </c>
      <c r="W96" t="str">
        <f t="shared" si="23"/>
        <v>Don't Buy</v>
      </c>
      <c r="X96" t="str">
        <f t="shared" si="24"/>
        <v>Not Known</v>
      </c>
      <c r="Z96" t="str">
        <f t="shared" si="25"/>
        <v>None</v>
      </c>
      <c r="AB96" t="str">
        <f t="shared" si="26"/>
        <v>0</v>
      </c>
    </row>
    <row r="97" spans="1:28" x14ac:dyDescent="0.3">
      <c r="A97">
        <v>95</v>
      </c>
      <c r="B97" t="s">
        <v>350</v>
      </c>
      <c r="C97" t="str">
        <f t="shared" si="13"/>
        <v>Short</v>
      </c>
      <c r="D97">
        <v>3.9</v>
      </c>
      <c r="F97" s="1">
        <f t="shared" si="27"/>
        <v>3.9</v>
      </c>
      <c r="G97" s="1">
        <f t="shared" si="14"/>
        <v>3.9</v>
      </c>
      <c r="H97">
        <f t="shared" si="15"/>
        <v>3.9</v>
      </c>
      <c r="I97" t="s">
        <v>270</v>
      </c>
      <c r="J97" t="s">
        <v>10</v>
      </c>
      <c r="K97" t="s">
        <v>351</v>
      </c>
      <c r="L97" t="str">
        <f t="shared" si="16"/>
        <v>Established</v>
      </c>
      <c r="N97" s="2">
        <f t="shared" si="17"/>
        <v>45</v>
      </c>
      <c r="O97" t="s">
        <v>352</v>
      </c>
      <c r="P97" t="s">
        <v>49</v>
      </c>
      <c r="Q97" t="s">
        <v>44</v>
      </c>
      <c r="R97" t="str">
        <f t="shared" si="18"/>
        <v>Average</v>
      </c>
      <c r="S97" t="str">
        <f t="shared" si="19"/>
        <v xml:space="preserve"> </v>
      </c>
      <c r="T97" t="b">
        <f t="shared" si="20"/>
        <v>0</v>
      </c>
      <c r="U97" t="b">
        <f t="shared" si="21"/>
        <v>1</v>
      </c>
      <c r="V97" t="str">
        <f t="shared" si="22"/>
        <v>Average Company</v>
      </c>
      <c r="W97" t="str">
        <f t="shared" si="23"/>
        <v>Don't Buy</v>
      </c>
      <c r="X97" t="str">
        <f t="shared" si="24"/>
        <v>Not Known</v>
      </c>
      <c r="Z97" t="str">
        <f t="shared" si="25"/>
        <v>None</v>
      </c>
      <c r="AB97" t="str">
        <f t="shared" si="26"/>
        <v>0</v>
      </c>
    </row>
    <row r="98" spans="1:28" x14ac:dyDescent="0.3">
      <c r="A98">
        <v>96</v>
      </c>
      <c r="B98" t="s">
        <v>353</v>
      </c>
      <c r="C98" t="str">
        <f t="shared" si="13"/>
        <v>Short</v>
      </c>
      <c r="D98">
        <v>4.2</v>
      </c>
      <c r="F98" s="1">
        <f t="shared" si="27"/>
        <v>4.2</v>
      </c>
      <c r="G98" s="1">
        <f t="shared" si="14"/>
        <v>4.2</v>
      </c>
      <c r="H98">
        <f t="shared" si="15"/>
        <v>4.2</v>
      </c>
      <c r="I98" t="s">
        <v>206</v>
      </c>
      <c r="J98" t="s">
        <v>10</v>
      </c>
      <c r="K98" t="s">
        <v>354</v>
      </c>
      <c r="L98" t="str">
        <f t="shared" si="16"/>
        <v>Established</v>
      </c>
      <c r="N98" s="2">
        <f t="shared" si="17"/>
        <v>43</v>
      </c>
      <c r="O98" t="s">
        <v>289</v>
      </c>
      <c r="P98" t="s">
        <v>75</v>
      </c>
      <c r="Q98" t="s">
        <v>117</v>
      </c>
      <c r="R98" t="str">
        <f t="shared" si="18"/>
        <v>Great</v>
      </c>
      <c r="S98" t="str">
        <f t="shared" si="19"/>
        <v>Great</v>
      </c>
      <c r="T98" t="b">
        <f t="shared" si="20"/>
        <v>1</v>
      </c>
      <c r="U98" t="b">
        <f t="shared" si="21"/>
        <v>1</v>
      </c>
      <c r="V98" t="str">
        <f t="shared" si="22"/>
        <v>Top Company</v>
      </c>
      <c r="W98" t="str">
        <f t="shared" si="23"/>
        <v>Buy</v>
      </c>
      <c r="X98" t="str">
        <f t="shared" si="24"/>
        <v>Not Known</v>
      </c>
      <c r="Z98" t="str">
        <f t="shared" si="25"/>
        <v>None</v>
      </c>
      <c r="AB98" t="str">
        <f t="shared" si="26"/>
        <v>0</v>
      </c>
    </row>
    <row r="99" spans="1:28" x14ac:dyDescent="0.3">
      <c r="A99">
        <v>97</v>
      </c>
      <c r="B99" t="s">
        <v>355</v>
      </c>
      <c r="C99" t="str">
        <f t="shared" si="13"/>
        <v>Long</v>
      </c>
      <c r="D99">
        <v>4.2</v>
      </c>
      <c r="F99" s="1">
        <f t="shared" si="27"/>
        <v>4.2</v>
      </c>
      <c r="G99" s="1">
        <f t="shared" si="14"/>
        <v>4.2</v>
      </c>
      <c r="H99">
        <f t="shared" si="15"/>
        <v>4.2</v>
      </c>
      <c r="I99" t="s">
        <v>340</v>
      </c>
      <c r="J99" t="s">
        <v>10</v>
      </c>
      <c r="K99" t="s">
        <v>356</v>
      </c>
      <c r="L99" t="str">
        <f t="shared" si="16"/>
        <v>Established</v>
      </c>
      <c r="N99" s="2">
        <f t="shared" si="17"/>
        <v>38</v>
      </c>
      <c r="O99" t="s">
        <v>357</v>
      </c>
      <c r="P99" t="s">
        <v>181</v>
      </c>
      <c r="Q99" t="s">
        <v>117</v>
      </c>
      <c r="R99" t="str">
        <f t="shared" si="18"/>
        <v>Great</v>
      </c>
      <c r="S99" t="str">
        <f t="shared" si="19"/>
        <v>Great</v>
      </c>
      <c r="T99" t="b">
        <f t="shared" si="20"/>
        <v>1</v>
      </c>
      <c r="U99" t="b">
        <f t="shared" si="21"/>
        <v>1</v>
      </c>
      <c r="V99" t="str">
        <f t="shared" si="22"/>
        <v>Top Company</v>
      </c>
      <c r="W99" t="str">
        <f t="shared" si="23"/>
        <v>Don't Buy</v>
      </c>
      <c r="X99" t="str">
        <f t="shared" si="24"/>
        <v>Not Known</v>
      </c>
      <c r="Z99" t="str">
        <f t="shared" si="25"/>
        <v>None</v>
      </c>
      <c r="AB99" t="str">
        <f t="shared" si="26"/>
        <v>0</v>
      </c>
    </row>
    <row r="100" spans="1:28" x14ac:dyDescent="0.3">
      <c r="A100">
        <v>98</v>
      </c>
      <c r="B100" t="s">
        <v>358</v>
      </c>
      <c r="C100" t="str">
        <f t="shared" si="13"/>
        <v>Short</v>
      </c>
      <c r="D100">
        <v>3.5</v>
      </c>
      <c r="F100" s="1">
        <f t="shared" si="27"/>
        <v>4</v>
      </c>
      <c r="G100" s="1">
        <f t="shared" si="14"/>
        <v>4</v>
      </c>
      <c r="H100">
        <f t="shared" si="15"/>
        <v>3.6</v>
      </c>
      <c r="I100" t="s">
        <v>337</v>
      </c>
      <c r="J100" t="s">
        <v>22</v>
      </c>
      <c r="K100" t="s">
        <v>359</v>
      </c>
      <c r="L100" t="str">
        <f t="shared" si="16"/>
        <v>Startup</v>
      </c>
      <c r="N100" s="2">
        <f t="shared" si="17"/>
        <v>9</v>
      </c>
      <c r="O100" t="s">
        <v>331</v>
      </c>
      <c r="P100" t="s">
        <v>147</v>
      </c>
      <c r="Q100" t="s">
        <v>44</v>
      </c>
      <c r="R100" t="str">
        <f t="shared" si="18"/>
        <v>Average</v>
      </c>
      <c r="S100" t="str">
        <f t="shared" si="19"/>
        <v xml:space="preserve"> </v>
      </c>
      <c r="T100" t="b">
        <f t="shared" si="20"/>
        <v>0</v>
      </c>
      <c r="U100" t="b">
        <f t="shared" si="21"/>
        <v>1</v>
      </c>
      <c r="V100" t="str">
        <f t="shared" si="22"/>
        <v>Average Company</v>
      </c>
      <c r="W100" t="str">
        <f t="shared" si="23"/>
        <v>Don't Buy</v>
      </c>
      <c r="X100" t="str">
        <f t="shared" si="24"/>
        <v>Not Known</v>
      </c>
      <c r="Z100" t="str">
        <f t="shared" si="25"/>
        <v>None</v>
      </c>
      <c r="AB100" t="str">
        <f t="shared" si="26"/>
        <v>0</v>
      </c>
    </row>
    <row r="101" spans="1:28" x14ac:dyDescent="0.3">
      <c r="A101">
        <v>99</v>
      </c>
      <c r="B101" t="s">
        <v>360</v>
      </c>
      <c r="C101" t="str">
        <f t="shared" si="13"/>
        <v>Long</v>
      </c>
      <c r="D101">
        <v>4.2</v>
      </c>
      <c r="F101" s="1">
        <f t="shared" si="27"/>
        <v>4.2</v>
      </c>
      <c r="G101" s="1">
        <f t="shared" si="14"/>
        <v>4.2</v>
      </c>
      <c r="H101">
        <f t="shared" si="15"/>
        <v>4.2</v>
      </c>
      <c r="I101" t="s">
        <v>348</v>
      </c>
      <c r="J101" t="s">
        <v>10</v>
      </c>
      <c r="K101" t="s">
        <v>361</v>
      </c>
      <c r="L101" t="str">
        <f t="shared" si="16"/>
        <v>Established</v>
      </c>
      <c r="N101" s="2">
        <f t="shared" si="17"/>
        <v>43</v>
      </c>
      <c r="O101" t="s">
        <v>289</v>
      </c>
      <c r="P101" t="s">
        <v>75</v>
      </c>
      <c r="Q101" t="s">
        <v>362</v>
      </c>
      <c r="R101" t="str">
        <f t="shared" si="18"/>
        <v>Great</v>
      </c>
      <c r="S101" t="str">
        <f t="shared" si="19"/>
        <v>Great</v>
      </c>
      <c r="T101" t="b">
        <f t="shared" si="20"/>
        <v>1</v>
      </c>
      <c r="U101" t="b">
        <f t="shared" si="21"/>
        <v>1</v>
      </c>
      <c r="V101" t="str">
        <f t="shared" si="22"/>
        <v>Top Company</v>
      </c>
      <c r="W101" t="str">
        <f t="shared" si="23"/>
        <v>Buy</v>
      </c>
      <c r="X101" t="str">
        <f t="shared" si="24"/>
        <v>Not Known</v>
      </c>
      <c r="Z101" t="str">
        <f t="shared" si="25"/>
        <v>None</v>
      </c>
      <c r="AB101" t="str">
        <f t="shared" si="26"/>
        <v>0</v>
      </c>
    </row>
    <row r="102" spans="1:28" x14ac:dyDescent="0.3">
      <c r="A102">
        <v>100</v>
      </c>
      <c r="B102" t="s">
        <v>363</v>
      </c>
      <c r="C102" t="str">
        <f t="shared" si="13"/>
        <v>Short</v>
      </c>
      <c r="D102">
        <v>3.8</v>
      </c>
      <c r="F102" s="1">
        <f t="shared" si="27"/>
        <v>4.3</v>
      </c>
      <c r="G102" s="1">
        <f t="shared" si="14"/>
        <v>4.3</v>
      </c>
      <c r="H102">
        <f t="shared" si="15"/>
        <v>3.9</v>
      </c>
      <c r="I102" t="s">
        <v>364</v>
      </c>
      <c r="J102" t="s">
        <v>365</v>
      </c>
      <c r="K102" t="s">
        <v>142</v>
      </c>
      <c r="L102" t="str">
        <f t="shared" si="16"/>
        <v>Startup</v>
      </c>
      <c r="N102" s="2">
        <f t="shared" si="17"/>
        <v>1</v>
      </c>
      <c r="O102" t="s">
        <v>13</v>
      </c>
      <c r="Q102" t="s">
        <v>70</v>
      </c>
      <c r="R102" t="str">
        <f t="shared" si="18"/>
        <v>Average</v>
      </c>
      <c r="S102" t="str">
        <f t="shared" si="19"/>
        <v xml:space="preserve"> </v>
      </c>
      <c r="T102" t="b">
        <f t="shared" si="20"/>
        <v>0</v>
      </c>
      <c r="U102" t="b">
        <f t="shared" si="21"/>
        <v>1</v>
      </c>
      <c r="V102" t="str">
        <f t="shared" si="22"/>
        <v>Average Company</v>
      </c>
      <c r="W102" t="str">
        <f t="shared" si="23"/>
        <v>Don't Buy</v>
      </c>
      <c r="X102" t="str">
        <f t="shared" si="24"/>
        <v>Not Known</v>
      </c>
      <c r="Z102" t="str">
        <f t="shared" si="25"/>
        <v>None</v>
      </c>
      <c r="AB102" t="str">
        <f t="shared" si="26"/>
        <v>0</v>
      </c>
    </row>
    <row r="103" spans="1:28" x14ac:dyDescent="0.3">
      <c r="A103">
        <v>101</v>
      </c>
      <c r="B103" t="s">
        <v>366</v>
      </c>
      <c r="C103" t="str">
        <f t="shared" si="13"/>
        <v>Long</v>
      </c>
      <c r="D103">
        <v>3.7</v>
      </c>
      <c r="F103" s="1">
        <f t="shared" si="27"/>
        <v>3.7</v>
      </c>
      <c r="G103" s="1">
        <f t="shared" si="14"/>
        <v>3.7</v>
      </c>
      <c r="H103">
        <f t="shared" si="15"/>
        <v>3.7</v>
      </c>
      <c r="I103" t="s">
        <v>348</v>
      </c>
      <c r="J103" t="s">
        <v>10</v>
      </c>
      <c r="K103" t="s">
        <v>367</v>
      </c>
      <c r="L103" t="str">
        <f t="shared" si="16"/>
        <v>Established</v>
      </c>
      <c r="N103" s="2">
        <f t="shared" si="17"/>
        <v>32</v>
      </c>
      <c r="O103" t="s">
        <v>368</v>
      </c>
      <c r="P103" t="s">
        <v>75</v>
      </c>
      <c r="Q103" t="s">
        <v>70</v>
      </c>
      <c r="R103" t="str">
        <f t="shared" si="18"/>
        <v>Average</v>
      </c>
      <c r="S103" t="str">
        <f t="shared" si="19"/>
        <v xml:space="preserve"> </v>
      </c>
      <c r="T103" t="b">
        <f t="shared" si="20"/>
        <v>0</v>
      </c>
      <c r="U103" t="b">
        <f t="shared" si="21"/>
        <v>1</v>
      </c>
      <c r="V103" t="str">
        <f t="shared" si="22"/>
        <v>Average Company</v>
      </c>
      <c r="W103" t="str">
        <f t="shared" si="23"/>
        <v>Don't Buy</v>
      </c>
      <c r="X103" t="str">
        <f t="shared" si="24"/>
        <v>Not Known</v>
      </c>
      <c r="Z103" t="str">
        <f t="shared" si="25"/>
        <v>None</v>
      </c>
      <c r="AB103" t="str">
        <f t="shared" si="26"/>
        <v>0</v>
      </c>
    </row>
    <row r="104" spans="1:28" x14ac:dyDescent="0.3">
      <c r="A104">
        <v>102</v>
      </c>
      <c r="B104" t="s">
        <v>369</v>
      </c>
      <c r="C104" t="str">
        <f t="shared" si="13"/>
        <v>Long</v>
      </c>
      <c r="D104">
        <v>4.0999999999999996</v>
      </c>
      <c r="F104" s="1">
        <f t="shared" si="27"/>
        <v>4.0999999999999996</v>
      </c>
      <c r="G104" s="1">
        <f t="shared" si="14"/>
        <v>4.0999999999999996</v>
      </c>
      <c r="H104">
        <f t="shared" si="15"/>
        <v>4.0999999999999996</v>
      </c>
      <c r="I104" t="s">
        <v>194</v>
      </c>
      <c r="J104" t="s">
        <v>10</v>
      </c>
      <c r="K104" t="s">
        <v>370</v>
      </c>
      <c r="L104" t="str">
        <f t="shared" si="16"/>
        <v>Established</v>
      </c>
      <c r="N104" s="2">
        <f t="shared" si="17"/>
        <v>11</v>
      </c>
      <c r="O104" t="s">
        <v>371</v>
      </c>
      <c r="P104" t="s">
        <v>75</v>
      </c>
      <c r="Q104" t="s">
        <v>372</v>
      </c>
      <c r="R104" t="str">
        <f t="shared" si="18"/>
        <v>Great</v>
      </c>
      <c r="S104" t="str">
        <f t="shared" si="19"/>
        <v>Great</v>
      </c>
      <c r="T104" t="b">
        <f t="shared" si="20"/>
        <v>1</v>
      </c>
      <c r="U104" t="b">
        <f t="shared" si="21"/>
        <v>1</v>
      </c>
      <c r="V104" t="str">
        <f t="shared" si="22"/>
        <v>Average Company</v>
      </c>
      <c r="W104" t="str">
        <f t="shared" si="23"/>
        <v>Buy</v>
      </c>
      <c r="X104" t="str">
        <f t="shared" si="24"/>
        <v>Not Known</v>
      </c>
      <c r="Z104" t="str">
        <f t="shared" si="25"/>
        <v>None</v>
      </c>
      <c r="AB104" t="str">
        <f t="shared" si="26"/>
        <v>0</v>
      </c>
    </row>
    <row r="105" spans="1:28" x14ac:dyDescent="0.3">
      <c r="A105">
        <v>103</v>
      </c>
      <c r="B105" t="s">
        <v>373</v>
      </c>
      <c r="C105" t="str">
        <f t="shared" si="13"/>
        <v>Short</v>
      </c>
      <c r="D105">
        <v>3.9</v>
      </c>
      <c r="F105" s="1">
        <f t="shared" si="27"/>
        <v>3.9</v>
      </c>
      <c r="G105" s="1">
        <f t="shared" si="14"/>
        <v>3.9</v>
      </c>
      <c r="H105">
        <f t="shared" si="15"/>
        <v>3.9</v>
      </c>
      <c r="I105" t="s">
        <v>337</v>
      </c>
      <c r="J105" t="s">
        <v>10</v>
      </c>
      <c r="K105" t="s">
        <v>374</v>
      </c>
      <c r="L105" t="str">
        <f t="shared" si="16"/>
        <v>Established</v>
      </c>
      <c r="N105" s="2">
        <f t="shared" si="17"/>
        <v>40</v>
      </c>
      <c r="O105" t="s">
        <v>375</v>
      </c>
      <c r="P105" t="s">
        <v>75</v>
      </c>
      <c r="Q105" t="s">
        <v>372</v>
      </c>
      <c r="R105" t="str">
        <f t="shared" si="18"/>
        <v>Average</v>
      </c>
      <c r="S105" t="str">
        <f t="shared" si="19"/>
        <v xml:space="preserve"> </v>
      </c>
      <c r="T105" t="b">
        <f t="shared" si="20"/>
        <v>0</v>
      </c>
      <c r="U105" t="b">
        <f t="shared" si="21"/>
        <v>1</v>
      </c>
      <c r="V105" t="str">
        <f t="shared" si="22"/>
        <v>Average Company</v>
      </c>
      <c r="W105" t="str">
        <f t="shared" si="23"/>
        <v>Don't Buy</v>
      </c>
      <c r="X105" t="str">
        <f t="shared" si="24"/>
        <v>Not Known</v>
      </c>
      <c r="Z105" t="str">
        <f t="shared" si="25"/>
        <v>None</v>
      </c>
      <c r="AB105" t="str">
        <f t="shared" si="26"/>
        <v>0</v>
      </c>
    </row>
    <row r="106" spans="1:28" x14ac:dyDescent="0.3">
      <c r="A106">
        <v>104</v>
      </c>
      <c r="B106" t="s">
        <v>376</v>
      </c>
      <c r="C106" t="str">
        <f t="shared" si="13"/>
        <v>Short</v>
      </c>
      <c r="D106">
        <v>4.3</v>
      </c>
      <c r="F106" s="1">
        <f t="shared" si="27"/>
        <v>4.3</v>
      </c>
      <c r="G106" s="1">
        <f t="shared" si="14"/>
        <v>4.3</v>
      </c>
      <c r="H106">
        <f t="shared" si="15"/>
        <v>4.3</v>
      </c>
      <c r="I106" t="s">
        <v>364</v>
      </c>
      <c r="J106" t="s">
        <v>22</v>
      </c>
      <c r="K106" t="s">
        <v>377</v>
      </c>
      <c r="L106" t="str">
        <f t="shared" si="16"/>
        <v>Established</v>
      </c>
      <c r="N106" s="2">
        <f t="shared" si="17"/>
        <v>25</v>
      </c>
      <c r="O106" t="s">
        <v>54</v>
      </c>
      <c r="P106" t="s">
        <v>75</v>
      </c>
      <c r="Q106" t="s">
        <v>378</v>
      </c>
      <c r="R106" t="str">
        <f t="shared" si="18"/>
        <v>Great</v>
      </c>
      <c r="S106" t="str">
        <f t="shared" si="19"/>
        <v>Great</v>
      </c>
      <c r="T106" t="b">
        <f t="shared" si="20"/>
        <v>1</v>
      </c>
      <c r="U106" t="b">
        <f t="shared" si="21"/>
        <v>1</v>
      </c>
      <c r="V106" t="str">
        <f t="shared" si="22"/>
        <v>Top Company</v>
      </c>
      <c r="W106" t="str">
        <f t="shared" si="23"/>
        <v>Don't Buy</v>
      </c>
      <c r="X106" t="str">
        <f t="shared" si="24"/>
        <v>Not Known</v>
      </c>
      <c r="Z106" t="str">
        <f t="shared" si="25"/>
        <v>None</v>
      </c>
      <c r="AB106" t="str">
        <f t="shared" si="26"/>
        <v>0</v>
      </c>
    </row>
    <row r="107" spans="1:28" x14ac:dyDescent="0.3">
      <c r="A107">
        <v>105</v>
      </c>
      <c r="B107" t="s">
        <v>379</v>
      </c>
      <c r="C107" t="str">
        <f t="shared" si="13"/>
        <v>Short</v>
      </c>
      <c r="D107">
        <v>3.7</v>
      </c>
      <c r="F107" s="1">
        <f t="shared" si="27"/>
        <v>3.7</v>
      </c>
      <c r="G107" s="1">
        <f t="shared" si="14"/>
        <v>3.7</v>
      </c>
      <c r="H107">
        <f t="shared" si="15"/>
        <v>3.7</v>
      </c>
      <c r="I107" t="s">
        <v>364</v>
      </c>
      <c r="J107" t="s">
        <v>10</v>
      </c>
      <c r="K107" t="s">
        <v>380</v>
      </c>
      <c r="L107" t="str">
        <f t="shared" si="16"/>
        <v>Established</v>
      </c>
      <c r="N107" s="2">
        <f t="shared" si="17"/>
        <v>31</v>
      </c>
      <c r="O107" t="s">
        <v>58</v>
      </c>
      <c r="P107" t="s">
        <v>75</v>
      </c>
      <c r="Q107" t="s">
        <v>105</v>
      </c>
      <c r="R107" t="str">
        <f t="shared" si="18"/>
        <v>Average</v>
      </c>
      <c r="S107" t="str">
        <f t="shared" si="19"/>
        <v xml:space="preserve"> </v>
      </c>
      <c r="T107" t="b">
        <f t="shared" si="20"/>
        <v>0</v>
      </c>
      <c r="U107" t="b">
        <f t="shared" si="21"/>
        <v>1</v>
      </c>
      <c r="V107" t="str">
        <f t="shared" si="22"/>
        <v>Average Company</v>
      </c>
      <c r="W107" t="str">
        <f t="shared" si="23"/>
        <v>Don't Buy</v>
      </c>
      <c r="X107" t="str">
        <f t="shared" si="24"/>
        <v>Not Known</v>
      </c>
      <c r="Z107" t="str">
        <f t="shared" si="25"/>
        <v>None</v>
      </c>
      <c r="AB107" t="str">
        <f t="shared" si="26"/>
        <v>0</v>
      </c>
    </row>
    <row r="108" spans="1:28" x14ac:dyDescent="0.3">
      <c r="A108">
        <v>106</v>
      </c>
      <c r="B108" t="s">
        <v>381</v>
      </c>
      <c r="C108" t="str">
        <f t="shared" si="13"/>
        <v>Long</v>
      </c>
      <c r="D108">
        <v>4.2</v>
      </c>
      <c r="F108" s="1">
        <f t="shared" si="27"/>
        <v>4.2</v>
      </c>
      <c r="G108" s="1">
        <f t="shared" si="14"/>
        <v>4.2</v>
      </c>
      <c r="H108">
        <f t="shared" si="15"/>
        <v>4.2</v>
      </c>
      <c r="I108" t="s">
        <v>232</v>
      </c>
      <c r="J108" t="s">
        <v>22</v>
      </c>
      <c r="K108" t="s">
        <v>382</v>
      </c>
      <c r="L108" t="str">
        <f t="shared" si="16"/>
        <v>Established</v>
      </c>
      <c r="N108" s="2">
        <f t="shared" si="17"/>
        <v>55</v>
      </c>
      <c r="O108" t="s">
        <v>43</v>
      </c>
      <c r="P108" t="s">
        <v>75</v>
      </c>
      <c r="Q108" t="s">
        <v>117</v>
      </c>
      <c r="R108" t="str">
        <f t="shared" si="18"/>
        <v>Great</v>
      </c>
      <c r="S108" t="str">
        <f t="shared" si="19"/>
        <v>Great</v>
      </c>
      <c r="T108" t="b">
        <f t="shared" si="20"/>
        <v>1</v>
      </c>
      <c r="U108" t="b">
        <f t="shared" si="21"/>
        <v>1</v>
      </c>
      <c r="V108" t="str">
        <f t="shared" si="22"/>
        <v>Top Company</v>
      </c>
      <c r="W108" t="str">
        <f t="shared" si="23"/>
        <v>Don't Buy</v>
      </c>
      <c r="X108" t="str">
        <f t="shared" si="24"/>
        <v>Not Known</v>
      </c>
      <c r="Z108" t="str">
        <f t="shared" si="25"/>
        <v>None</v>
      </c>
      <c r="AB108" t="str">
        <f t="shared" si="26"/>
        <v>0</v>
      </c>
    </row>
    <row r="109" spans="1:28" x14ac:dyDescent="0.3">
      <c r="A109">
        <v>107</v>
      </c>
      <c r="B109" t="s">
        <v>383</v>
      </c>
      <c r="C109" t="str">
        <f t="shared" si="13"/>
        <v>Short</v>
      </c>
      <c r="D109">
        <v>4.2</v>
      </c>
      <c r="F109" s="1">
        <f t="shared" si="27"/>
        <v>4.2</v>
      </c>
      <c r="G109" s="1">
        <f t="shared" si="14"/>
        <v>4.2</v>
      </c>
      <c r="H109">
        <f t="shared" si="15"/>
        <v>4.2</v>
      </c>
      <c r="I109" t="s">
        <v>384</v>
      </c>
      <c r="J109" t="s">
        <v>10</v>
      </c>
      <c r="K109" t="s">
        <v>385</v>
      </c>
      <c r="L109" t="str">
        <f t="shared" si="16"/>
        <v>Established</v>
      </c>
      <c r="N109" s="2">
        <f t="shared" si="17"/>
        <v>13</v>
      </c>
      <c r="O109" t="s">
        <v>386</v>
      </c>
      <c r="P109" t="s">
        <v>75</v>
      </c>
      <c r="Q109" t="s">
        <v>80</v>
      </c>
      <c r="R109" t="str">
        <f t="shared" si="18"/>
        <v>Great</v>
      </c>
      <c r="S109" t="str">
        <f t="shared" si="19"/>
        <v>Great</v>
      </c>
      <c r="T109" t="b">
        <f t="shared" si="20"/>
        <v>1</v>
      </c>
      <c r="U109" t="b">
        <f t="shared" si="21"/>
        <v>1</v>
      </c>
      <c r="V109" t="str">
        <f t="shared" si="22"/>
        <v>Average Company</v>
      </c>
      <c r="W109" t="str">
        <f t="shared" si="23"/>
        <v>Don't Buy</v>
      </c>
      <c r="X109" t="str">
        <f t="shared" si="24"/>
        <v>Not Known</v>
      </c>
      <c r="Z109" t="str">
        <f t="shared" si="25"/>
        <v>None</v>
      </c>
      <c r="AB109" t="str">
        <f t="shared" si="26"/>
        <v>0</v>
      </c>
    </row>
    <row r="110" spans="1:28" x14ac:dyDescent="0.3">
      <c r="A110">
        <v>108</v>
      </c>
      <c r="B110" t="s">
        <v>387</v>
      </c>
      <c r="C110" t="str">
        <f t="shared" si="13"/>
        <v>Short</v>
      </c>
      <c r="D110">
        <v>3.5</v>
      </c>
      <c r="F110" s="1">
        <f t="shared" si="27"/>
        <v>3.5</v>
      </c>
      <c r="G110" s="1">
        <f t="shared" si="14"/>
        <v>3.5</v>
      </c>
      <c r="H110">
        <f t="shared" si="15"/>
        <v>3.5</v>
      </c>
      <c r="I110" t="s">
        <v>388</v>
      </c>
      <c r="J110" t="s">
        <v>10</v>
      </c>
      <c r="K110" t="s">
        <v>389</v>
      </c>
      <c r="L110" t="str">
        <f t="shared" si="16"/>
        <v>Established</v>
      </c>
      <c r="N110" s="2">
        <f t="shared" si="17"/>
        <v>26</v>
      </c>
      <c r="O110" t="s">
        <v>126</v>
      </c>
      <c r="P110" t="s">
        <v>75</v>
      </c>
      <c r="Q110" t="s">
        <v>44</v>
      </c>
      <c r="R110" t="str">
        <f t="shared" si="18"/>
        <v>Average</v>
      </c>
      <c r="S110" t="str">
        <f t="shared" si="19"/>
        <v xml:space="preserve"> </v>
      </c>
      <c r="T110" t="b">
        <f t="shared" si="20"/>
        <v>0</v>
      </c>
      <c r="U110" t="b">
        <f t="shared" si="21"/>
        <v>0</v>
      </c>
      <c r="V110" t="str">
        <f t="shared" si="22"/>
        <v>Average Company</v>
      </c>
      <c r="W110" t="str">
        <f t="shared" si="23"/>
        <v>Don't Buy</v>
      </c>
      <c r="X110" t="str">
        <f t="shared" si="24"/>
        <v>Not Known</v>
      </c>
      <c r="Z110" t="str">
        <f t="shared" si="25"/>
        <v>None</v>
      </c>
      <c r="AB110" t="str">
        <f t="shared" si="26"/>
        <v>0</v>
      </c>
    </row>
    <row r="111" spans="1:28" x14ac:dyDescent="0.3">
      <c r="A111">
        <v>109</v>
      </c>
      <c r="B111" t="s">
        <v>390</v>
      </c>
      <c r="C111" t="str">
        <f t="shared" si="13"/>
        <v>Long</v>
      </c>
      <c r="D111">
        <v>4.0999999999999996</v>
      </c>
      <c r="F111" s="1">
        <f t="shared" si="27"/>
        <v>4.0999999999999996</v>
      </c>
      <c r="G111" s="1">
        <f t="shared" si="14"/>
        <v>4.0999999999999996</v>
      </c>
      <c r="H111">
        <f t="shared" si="15"/>
        <v>4.0999999999999996</v>
      </c>
      <c r="I111" t="s">
        <v>388</v>
      </c>
      <c r="J111" t="s">
        <v>22</v>
      </c>
      <c r="K111" t="s">
        <v>391</v>
      </c>
      <c r="L111" t="str">
        <f t="shared" si="16"/>
        <v>Established</v>
      </c>
      <c r="N111" s="2">
        <f t="shared" si="17"/>
        <v>21</v>
      </c>
      <c r="O111" t="s">
        <v>321</v>
      </c>
      <c r="P111" t="s">
        <v>75</v>
      </c>
      <c r="Q111" t="s">
        <v>28</v>
      </c>
      <c r="R111" t="str">
        <f t="shared" si="18"/>
        <v>Great</v>
      </c>
      <c r="S111" t="str">
        <f t="shared" si="19"/>
        <v>Great</v>
      </c>
      <c r="T111" t="b">
        <f t="shared" si="20"/>
        <v>1</v>
      </c>
      <c r="U111" t="b">
        <f t="shared" si="21"/>
        <v>1</v>
      </c>
      <c r="V111" t="str">
        <f t="shared" si="22"/>
        <v>Top Company</v>
      </c>
      <c r="W111" t="str">
        <f t="shared" si="23"/>
        <v>Don't Buy</v>
      </c>
      <c r="X111" t="str">
        <f t="shared" si="24"/>
        <v>Not Known</v>
      </c>
      <c r="Z111" t="str">
        <f t="shared" si="25"/>
        <v>None</v>
      </c>
      <c r="AB111" t="str">
        <f t="shared" si="26"/>
        <v>1Million</v>
      </c>
    </row>
    <row r="112" spans="1:28" x14ac:dyDescent="0.3">
      <c r="A112">
        <v>110</v>
      </c>
      <c r="B112" t="s">
        <v>392</v>
      </c>
      <c r="C112" t="str">
        <f t="shared" si="13"/>
        <v>Short</v>
      </c>
      <c r="D112">
        <v>3.9</v>
      </c>
      <c r="F112" s="1">
        <f t="shared" si="27"/>
        <v>3.9</v>
      </c>
      <c r="G112" s="1">
        <f t="shared" si="14"/>
        <v>3.9</v>
      </c>
      <c r="H112">
        <f t="shared" si="15"/>
        <v>3.9</v>
      </c>
      <c r="I112" t="s">
        <v>393</v>
      </c>
      <c r="J112" t="s">
        <v>10</v>
      </c>
      <c r="K112" t="s">
        <v>394</v>
      </c>
      <c r="L112" t="str">
        <f t="shared" si="16"/>
        <v>Established</v>
      </c>
      <c r="N112" s="2">
        <f t="shared" si="17"/>
        <v>15</v>
      </c>
      <c r="O112" t="s">
        <v>84</v>
      </c>
      <c r="P112" t="s">
        <v>75</v>
      </c>
      <c r="Q112" t="s">
        <v>70</v>
      </c>
      <c r="R112" t="str">
        <f t="shared" si="18"/>
        <v>Average</v>
      </c>
      <c r="S112" t="str">
        <f t="shared" si="19"/>
        <v xml:space="preserve"> </v>
      </c>
      <c r="T112" t="b">
        <f t="shared" si="20"/>
        <v>0</v>
      </c>
      <c r="U112" t="b">
        <f t="shared" si="21"/>
        <v>1</v>
      </c>
      <c r="V112" t="str">
        <f t="shared" si="22"/>
        <v>Average Company</v>
      </c>
      <c r="W112" t="str">
        <f t="shared" si="23"/>
        <v>Don't Buy</v>
      </c>
      <c r="X112" t="str">
        <f t="shared" si="24"/>
        <v>Not Known</v>
      </c>
      <c r="Z112" t="str">
        <f t="shared" si="25"/>
        <v>None</v>
      </c>
      <c r="AB112" t="str">
        <f t="shared" si="26"/>
        <v>0</v>
      </c>
    </row>
    <row r="113" spans="1:28" x14ac:dyDescent="0.3">
      <c r="A113">
        <v>111</v>
      </c>
      <c r="B113" t="s">
        <v>395</v>
      </c>
      <c r="C113" t="str">
        <f t="shared" si="13"/>
        <v>Long</v>
      </c>
      <c r="D113">
        <v>3.7</v>
      </c>
      <c r="F113" s="1">
        <f t="shared" si="27"/>
        <v>3.7</v>
      </c>
      <c r="G113" s="1">
        <f t="shared" si="14"/>
        <v>3.7</v>
      </c>
      <c r="H113">
        <f t="shared" si="15"/>
        <v>3.7</v>
      </c>
      <c r="I113" t="s">
        <v>198</v>
      </c>
      <c r="J113" t="s">
        <v>22</v>
      </c>
      <c r="K113" t="s">
        <v>396</v>
      </c>
      <c r="L113" t="str">
        <f t="shared" si="16"/>
        <v>Established</v>
      </c>
      <c r="N113" s="2">
        <f t="shared" si="17"/>
        <v>42</v>
      </c>
      <c r="O113" t="s">
        <v>397</v>
      </c>
      <c r="P113" t="s">
        <v>75</v>
      </c>
      <c r="Q113" t="s">
        <v>19</v>
      </c>
      <c r="R113" t="str">
        <f t="shared" si="18"/>
        <v>Average</v>
      </c>
      <c r="S113" t="str">
        <f t="shared" si="19"/>
        <v xml:space="preserve"> </v>
      </c>
      <c r="T113" t="b">
        <f t="shared" si="20"/>
        <v>0</v>
      </c>
      <c r="U113" t="b">
        <f t="shared" si="21"/>
        <v>1</v>
      </c>
      <c r="V113" t="str">
        <f t="shared" si="22"/>
        <v>Average Company</v>
      </c>
      <c r="W113" t="str">
        <f t="shared" si="23"/>
        <v>Don't Buy</v>
      </c>
      <c r="X113" t="str">
        <f t="shared" si="24"/>
        <v>Not Known</v>
      </c>
      <c r="Z113" t="str">
        <f t="shared" si="25"/>
        <v>None</v>
      </c>
      <c r="AB113" t="str">
        <f t="shared" si="26"/>
        <v>500K</v>
      </c>
    </row>
    <row r="114" spans="1:28" x14ac:dyDescent="0.3">
      <c r="A114">
        <v>112</v>
      </c>
      <c r="B114" t="s">
        <v>398</v>
      </c>
      <c r="C114" t="str">
        <f t="shared" si="13"/>
        <v>Short</v>
      </c>
      <c r="D114">
        <v>4</v>
      </c>
      <c r="F114" s="1">
        <f t="shared" si="27"/>
        <v>4</v>
      </c>
      <c r="G114" s="1">
        <f t="shared" si="14"/>
        <v>4</v>
      </c>
      <c r="H114">
        <f t="shared" si="15"/>
        <v>4</v>
      </c>
      <c r="I114" t="s">
        <v>399</v>
      </c>
      <c r="J114" t="s">
        <v>10</v>
      </c>
      <c r="K114" t="s">
        <v>400</v>
      </c>
      <c r="L114" t="str">
        <f t="shared" si="16"/>
        <v>Established</v>
      </c>
      <c r="N114" s="2">
        <f t="shared" si="17"/>
        <v>84</v>
      </c>
      <c r="O114" t="s">
        <v>79</v>
      </c>
      <c r="P114" t="s">
        <v>75</v>
      </c>
      <c r="Q114" t="s">
        <v>218</v>
      </c>
      <c r="R114" t="str">
        <f t="shared" si="18"/>
        <v>Average</v>
      </c>
      <c r="S114" t="str">
        <f t="shared" si="19"/>
        <v xml:space="preserve"> </v>
      </c>
      <c r="T114" t="b">
        <f t="shared" si="20"/>
        <v>0</v>
      </c>
      <c r="U114" t="b">
        <f t="shared" si="21"/>
        <v>1</v>
      </c>
      <c r="V114" t="str">
        <f t="shared" si="22"/>
        <v>Average Company</v>
      </c>
      <c r="W114" t="str">
        <f t="shared" si="23"/>
        <v>Don't Buy</v>
      </c>
      <c r="X114" t="str">
        <f t="shared" si="24"/>
        <v>Not Known</v>
      </c>
      <c r="Z114" t="str">
        <f t="shared" si="25"/>
        <v>None</v>
      </c>
      <c r="AB114" t="str">
        <f t="shared" si="26"/>
        <v>0</v>
      </c>
    </row>
    <row r="115" spans="1:28" x14ac:dyDescent="0.3">
      <c r="A115">
        <v>113</v>
      </c>
      <c r="B115" t="s">
        <v>401</v>
      </c>
      <c r="C115" t="str">
        <f t="shared" si="13"/>
        <v>Long</v>
      </c>
      <c r="D115">
        <v>4.2</v>
      </c>
      <c r="F115" s="1">
        <f t="shared" si="27"/>
        <v>4.2</v>
      </c>
      <c r="G115" s="1">
        <f t="shared" si="14"/>
        <v>4.2</v>
      </c>
      <c r="H115">
        <f t="shared" si="15"/>
        <v>4.2</v>
      </c>
      <c r="I115" t="s">
        <v>402</v>
      </c>
      <c r="J115" t="s">
        <v>22</v>
      </c>
      <c r="K115" t="s">
        <v>403</v>
      </c>
      <c r="L115" t="str">
        <f t="shared" si="16"/>
        <v>Established</v>
      </c>
      <c r="N115" s="2">
        <f t="shared" si="17"/>
        <v>33</v>
      </c>
      <c r="O115" t="s">
        <v>18</v>
      </c>
      <c r="P115" t="s">
        <v>147</v>
      </c>
      <c r="Q115" t="s">
        <v>362</v>
      </c>
      <c r="R115" t="str">
        <f t="shared" si="18"/>
        <v>Great</v>
      </c>
      <c r="S115" t="str">
        <f t="shared" si="19"/>
        <v>Great</v>
      </c>
      <c r="T115" t="b">
        <f t="shared" si="20"/>
        <v>1</v>
      </c>
      <c r="U115" t="b">
        <f t="shared" si="21"/>
        <v>1</v>
      </c>
      <c r="V115" t="str">
        <f t="shared" si="22"/>
        <v>Top Company</v>
      </c>
      <c r="W115" t="str">
        <f t="shared" si="23"/>
        <v>Don't Buy</v>
      </c>
      <c r="X115" t="str">
        <f t="shared" si="24"/>
        <v>Not Known</v>
      </c>
      <c r="Z115" t="str">
        <f t="shared" si="25"/>
        <v>None</v>
      </c>
      <c r="AB115" t="str">
        <f t="shared" si="26"/>
        <v>0</v>
      </c>
    </row>
    <row r="116" spans="1:28" x14ac:dyDescent="0.3">
      <c r="A116">
        <v>114</v>
      </c>
      <c r="B116" t="s">
        <v>404</v>
      </c>
      <c r="C116" t="str">
        <f t="shared" si="13"/>
        <v>Long</v>
      </c>
      <c r="D116">
        <v>4</v>
      </c>
      <c r="F116" s="1">
        <f t="shared" si="27"/>
        <v>4</v>
      </c>
      <c r="G116" s="1">
        <f t="shared" si="14"/>
        <v>4</v>
      </c>
      <c r="H116">
        <f t="shared" si="15"/>
        <v>4</v>
      </c>
      <c r="I116" t="s">
        <v>306</v>
      </c>
      <c r="J116" t="s">
        <v>10</v>
      </c>
      <c r="K116" t="s">
        <v>405</v>
      </c>
      <c r="L116" t="str">
        <f t="shared" si="16"/>
        <v>Established</v>
      </c>
      <c r="N116" s="2">
        <f t="shared" si="17"/>
        <v>73</v>
      </c>
      <c r="O116" t="s">
        <v>406</v>
      </c>
      <c r="P116" t="s">
        <v>75</v>
      </c>
      <c r="Q116" t="s">
        <v>28</v>
      </c>
      <c r="R116" t="str">
        <f t="shared" si="18"/>
        <v>Average</v>
      </c>
      <c r="S116" t="str">
        <f t="shared" si="19"/>
        <v xml:space="preserve"> </v>
      </c>
      <c r="T116" t="b">
        <f t="shared" si="20"/>
        <v>0</v>
      </c>
      <c r="U116" t="b">
        <f t="shared" si="21"/>
        <v>1</v>
      </c>
      <c r="V116" t="str">
        <f t="shared" si="22"/>
        <v>Average Company</v>
      </c>
      <c r="W116" t="str">
        <f t="shared" si="23"/>
        <v>Don't Buy</v>
      </c>
      <c r="X116" t="str">
        <f t="shared" si="24"/>
        <v>Not Known</v>
      </c>
      <c r="Z116" t="str">
        <f t="shared" si="25"/>
        <v>None</v>
      </c>
      <c r="AB116" t="str">
        <f t="shared" si="26"/>
        <v>500K</v>
      </c>
    </row>
    <row r="117" spans="1:28" x14ac:dyDescent="0.3">
      <c r="A117">
        <v>115</v>
      </c>
      <c r="B117" t="s">
        <v>407</v>
      </c>
      <c r="C117" t="str">
        <f t="shared" si="13"/>
        <v>Long</v>
      </c>
      <c r="D117">
        <v>4.2</v>
      </c>
      <c r="F117" s="1">
        <f t="shared" si="27"/>
        <v>4.2</v>
      </c>
      <c r="G117" s="1">
        <f t="shared" si="14"/>
        <v>4.2</v>
      </c>
      <c r="H117">
        <f t="shared" si="15"/>
        <v>4.2</v>
      </c>
      <c r="I117" t="s">
        <v>276</v>
      </c>
      <c r="J117" t="s">
        <v>10</v>
      </c>
      <c r="K117" t="s">
        <v>408</v>
      </c>
      <c r="L117" t="str">
        <f t="shared" si="16"/>
        <v>Established</v>
      </c>
      <c r="N117" s="2">
        <f t="shared" si="17"/>
        <v>78</v>
      </c>
      <c r="O117" t="s">
        <v>409</v>
      </c>
      <c r="P117" t="s">
        <v>75</v>
      </c>
      <c r="Q117" t="s">
        <v>362</v>
      </c>
      <c r="R117" t="str">
        <f t="shared" si="18"/>
        <v>Great</v>
      </c>
      <c r="S117" t="str">
        <f t="shared" si="19"/>
        <v>Great</v>
      </c>
      <c r="T117" t="b">
        <f t="shared" si="20"/>
        <v>1</v>
      </c>
      <c r="U117" t="b">
        <f t="shared" si="21"/>
        <v>1</v>
      </c>
      <c r="V117" t="str">
        <f t="shared" si="22"/>
        <v>Top Company</v>
      </c>
      <c r="W117" t="str">
        <f t="shared" si="23"/>
        <v>Don't Buy</v>
      </c>
      <c r="X117" t="str">
        <f t="shared" si="24"/>
        <v>Not Known</v>
      </c>
      <c r="Z117" t="str">
        <f t="shared" si="25"/>
        <v>None</v>
      </c>
      <c r="AB117" t="str">
        <f t="shared" si="26"/>
        <v>0</v>
      </c>
    </row>
    <row r="118" spans="1:28" x14ac:dyDescent="0.3">
      <c r="A118">
        <v>116</v>
      </c>
      <c r="B118" t="s">
        <v>410</v>
      </c>
      <c r="C118" t="str">
        <f t="shared" si="13"/>
        <v>Long</v>
      </c>
      <c r="D118">
        <v>3.8</v>
      </c>
      <c r="F118" s="1">
        <f t="shared" si="27"/>
        <v>3.8</v>
      </c>
      <c r="G118" s="1">
        <f t="shared" si="14"/>
        <v>3.8</v>
      </c>
      <c r="H118">
        <f t="shared" si="15"/>
        <v>3.8</v>
      </c>
      <c r="I118" t="s">
        <v>402</v>
      </c>
      <c r="J118" t="s">
        <v>22</v>
      </c>
      <c r="K118" t="s">
        <v>411</v>
      </c>
      <c r="L118" t="str">
        <f t="shared" si="16"/>
        <v>Established</v>
      </c>
      <c r="N118" s="2">
        <f t="shared" si="17"/>
        <v>18</v>
      </c>
      <c r="O118" t="s">
        <v>200</v>
      </c>
      <c r="P118" t="s">
        <v>181</v>
      </c>
      <c r="Q118" t="s">
        <v>19</v>
      </c>
      <c r="R118" t="str">
        <f t="shared" si="18"/>
        <v>Average</v>
      </c>
      <c r="S118" t="str">
        <f t="shared" si="19"/>
        <v xml:space="preserve"> </v>
      </c>
      <c r="T118" t="b">
        <f t="shared" si="20"/>
        <v>0</v>
      </c>
      <c r="U118" t="b">
        <f t="shared" si="21"/>
        <v>1</v>
      </c>
      <c r="V118" t="str">
        <f t="shared" si="22"/>
        <v>Average Company</v>
      </c>
      <c r="W118" t="str">
        <f t="shared" si="23"/>
        <v>Don't Buy</v>
      </c>
      <c r="X118" t="str">
        <f t="shared" si="24"/>
        <v>Not Known</v>
      </c>
      <c r="Z118" t="str">
        <f t="shared" si="25"/>
        <v>None</v>
      </c>
      <c r="AB118" t="str">
        <f t="shared" si="26"/>
        <v>500K</v>
      </c>
    </row>
    <row r="119" spans="1:28" x14ac:dyDescent="0.3">
      <c r="A119">
        <v>117</v>
      </c>
      <c r="B119" t="s">
        <v>412</v>
      </c>
      <c r="C119" t="str">
        <f t="shared" si="13"/>
        <v>Short</v>
      </c>
      <c r="D119">
        <v>4.3</v>
      </c>
      <c r="F119" s="1">
        <f t="shared" si="27"/>
        <v>4.3</v>
      </c>
      <c r="G119" s="1">
        <f t="shared" si="14"/>
        <v>4.3</v>
      </c>
      <c r="H119">
        <f t="shared" si="15"/>
        <v>4.3</v>
      </c>
      <c r="I119" t="s">
        <v>402</v>
      </c>
      <c r="J119" t="s">
        <v>413</v>
      </c>
      <c r="K119" t="s">
        <v>414</v>
      </c>
      <c r="L119" t="str">
        <f t="shared" si="16"/>
        <v>Established</v>
      </c>
      <c r="N119" s="2">
        <f t="shared" si="17"/>
        <v>10</v>
      </c>
      <c r="O119" t="s">
        <v>75</v>
      </c>
      <c r="Q119" t="s">
        <v>105</v>
      </c>
      <c r="R119" t="str">
        <f t="shared" si="18"/>
        <v>Great</v>
      </c>
      <c r="S119" t="str">
        <f t="shared" si="19"/>
        <v>Great</v>
      </c>
      <c r="T119" t="b">
        <f t="shared" si="20"/>
        <v>0</v>
      </c>
      <c r="U119" t="b">
        <f t="shared" si="21"/>
        <v>1</v>
      </c>
      <c r="V119" t="str">
        <f t="shared" si="22"/>
        <v>Average Company</v>
      </c>
      <c r="W119" t="str">
        <f t="shared" si="23"/>
        <v>Don't Buy</v>
      </c>
      <c r="X119" t="str">
        <f t="shared" si="24"/>
        <v>Not Known</v>
      </c>
      <c r="Z119" t="str">
        <f t="shared" si="25"/>
        <v>None</v>
      </c>
      <c r="AB119" t="str">
        <f t="shared" si="26"/>
        <v>0</v>
      </c>
    </row>
    <row r="120" spans="1:28" x14ac:dyDescent="0.3">
      <c r="A120">
        <v>118</v>
      </c>
      <c r="B120" t="s">
        <v>415</v>
      </c>
      <c r="C120" t="str">
        <f t="shared" si="13"/>
        <v>Long</v>
      </c>
      <c r="D120">
        <v>4.2</v>
      </c>
      <c r="F120" s="1">
        <f t="shared" si="27"/>
        <v>4.2</v>
      </c>
      <c r="G120" s="1">
        <f t="shared" si="14"/>
        <v>4.2</v>
      </c>
      <c r="H120">
        <f t="shared" si="15"/>
        <v>4.2</v>
      </c>
      <c r="I120" t="s">
        <v>402</v>
      </c>
      <c r="J120" t="s">
        <v>22</v>
      </c>
      <c r="K120" t="s">
        <v>416</v>
      </c>
      <c r="L120" t="str">
        <f t="shared" si="16"/>
        <v>Established</v>
      </c>
      <c r="N120" s="2">
        <f t="shared" si="17"/>
        <v>18</v>
      </c>
      <c r="O120" t="s">
        <v>200</v>
      </c>
      <c r="P120" t="s">
        <v>75</v>
      </c>
      <c r="Q120" t="s">
        <v>417</v>
      </c>
      <c r="R120" t="str">
        <f t="shared" si="18"/>
        <v>Great</v>
      </c>
      <c r="S120" t="str">
        <f t="shared" si="19"/>
        <v>Great</v>
      </c>
      <c r="T120" t="b">
        <f t="shared" si="20"/>
        <v>1</v>
      </c>
      <c r="U120" t="b">
        <f t="shared" si="21"/>
        <v>1</v>
      </c>
      <c r="V120" t="str">
        <f t="shared" si="22"/>
        <v>Average Company</v>
      </c>
      <c r="W120" t="str">
        <f t="shared" si="23"/>
        <v>Don't Buy</v>
      </c>
      <c r="X120" t="str">
        <f t="shared" si="24"/>
        <v>Not Known</v>
      </c>
      <c r="Z120" t="str">
        <f t="shared" si="25"/>
        <v>None</v>
      </c>
      <c r="AB120" t="str">
        <f t="shared" si="26"/>
        <v>0</v>
      </c>
    </row>
    <row r="121" spans="1:28" x14ac:dyDescent="0.3">
      <c r="A121">
        <v>119</v>
      </c>
      <c r="B121" t="s">
        <v>418</v>
      </c>
      <c r="C121" t="str">
        <f t="shared" si="13"/>
        <v>Long</v>
      </c>
      <c r="D121">
        <v>3.8</v>
      </c>
      <c r="F121" s="1">
        <f t="shared" si="27"/>
        <v>3.8</v>
      </c>
      <c r="G121" s="1">
        <f t="shared" si="14"/>
        <v>3.8</v>
      </c>
      <c r="H121">
        <f t="shared" si="15"/>
        <v>3.8</v>
      </c>
      <c r="I121" t="s">
        <v>419</v>
      </c>
      <c r="J121" t="s">
        <v>420</v>
      </c>
      <c r="K121" t="s">
        <v>421</v>
      </c>
      <c r="L121" t="str">
        <f t="shared" si="16"/>
        <v>Established</v>
      </c>
      <c r="N121" s="2">
        <f t="shared" si="17"/>
        <v>24</v>
      </c>
      <c r="O121" t="s">
        <v>185</v>
      </c>
      <c r="P121" t="s">
        <v>75</v>
      </c>
      <c r="Q121" t="s">
        <v>28</v>
      </c>
      <c r="R121" t="str">
        <f t="shared" si="18"/>
        <v>Average</v>
      </c>
      <c r="S121" t="str">
        <f t="shared" si="19"/>
        <v xml:space="preserve"> </v>
      </c>
      <c r="T121" t="b">
        <f t="shared" si="20"/>
        <v>0</v>
      </c>
      <c r="U121" t="b">
        <f t="shared" si="21"/>
        <v>1</v>
      </c>
      <c r="V121" t="str">
        <f t="shared" si="22"/>
        <v>Average Company</v>
      </c>
      <c r="W121" t="str">
        <f t="shared" si="23"/>
        <v>Don't Buy</v>
      </c>
      <c r="X121" t="str">
        <f t="shared" si="24"/>
        <v>Not Known</v>
      </c>
      <c r="Z121" t="str">
        <f t="shared" si="25"/>
        <v>None</v>
      </c>
      <c r="AB121" t="str">
        <f t="shared" si="26"/>
        <v>500K</v>
      </c>
    </row>
    <row r="122" spans="1:28" x14ac:dyDescent="0.3">
      <c r="A122">
        <v>120</v>
      </c>
      <c r="B122" t="s">
        <v>422</v>
      </c>
      <c r="C122" t="str">
        <f t="shared" si="13"/>
        <v>Short</v>
      </c>
      <c r="D122">
        <v>4</v>
      </c>
      <c r="F122" s="1">
        <f t="shared" si="27"/>
        <v>4</v>
      </c>
      <c r="G122" s="1">
        <f t="shared" si="14"/>
        <v>4</v>
      </c>
      <c r="H122">
        <f t="shared" si="15"/>
        <v>4</v>
      </c>
      <c r="I122" t="s">
        <v>419</v>
      </c>
      <c r="J122" t="s">
        <v>22</v>
      </c>
      <c r="K122" t="s">
        <v>423</v>
      </c>
      <c r="L122" t="str">
        <f t="shared" si="16"/>
        <v>Established</v>
      </c>
      <c r="N122" s="2">
        <f t="shared" si="17"/>
        <v>22</v>
      </c>
      <c r="O122" t="s">
        <v>142</v>
      </c>
      <c r="P122" t="s">
        <v>75</v>
      </c>
      <c r="Q122" t="s">
        <v>424</v>
      </c>
      <c r="R122" t="str">
        <f t="shared" si="18"/>
        <v>Average</v>
      </c>
      <c r="S122" t="str">
        <f t="shared" si="19"/>
        <v xml:space="preserve"> </v>
      </c>
      <c r="T122" t="b">
        <f t="shared" si="20"/>
        <v>0</v>
      </c>
      <c r="U122" t="b">
        <f t="shared" si="21"/>
        <v>1</v>
      </c>
      <c r="V122" t="str">
        <f t="shared" si="22"/>
        <v>Average Company</v>
      </c>
      <c r="W122" t="str">
        <f t="shared" si="23"/>
        <v>Don't Buy</v>
      </c>
      <c r="X122" t="str">
        <f t="shared" si="24"/>
        <v>Not Known</v>
      </c>
      <c r="Z122" t="str">
        <f t="shared" si="25"/>
        <v>None</v>
      </c>
      <c r="AB122" t="str">
        <f t="shared" si="26"/>
        <v>0</v>
      </c>
    </row>
    <row r="123" spans="1:28" x14ac:dyDescent="0.3">
      <c r="A123">
        <v>121</v>
      </c>
      <c r="B123" t="s">
        <v>425</v>
      </c>
      <c r="C123" t="str">
        <f t="shared" si="13"/>
        <v>Long</v>
      </c>
      <c r="D123">
        <v>4.2</v>
      </c>
      <c r="F123" s="1">
        <f t="shared" si="27"/>
        <v>4.2</v>
      </c>
      <c r="G123" s="1">
        <f t="shared" si="14"/>
        <v>4.2</v>
      </c>
      <c r="H123">
        <f t="shared" si="15"/>
        <v>4.2</v>
      </c>
      <c r="I123" t="s">
        <v>419</v>
      </c>
      <c r="J123" t="s">
        <v>22</v>
      </c>
      <c r="K123" t="s">
        <v>426</v>
      </c>
      <c r="L123" t="str">
        <f t="shared" si="16"/>
        <v>Established</v>
      </c>
      <c r="N123" s="2">
        <f t="shared" si="17"/>
        <v>15</v>
      </c>
      <c r="O123" t="s">
        <v>84</v>
      </c>
      <c r="P123" t="s">
        <v>75</v>
      </c>
      <c r="Q123" t="s">
        <v>235</v>
      </c>
      <c r="R123" t="str">
        <f t="shared" si="18"/>
        <v>Great</v>
      </c>
      <c r="S123" t="str">
        <f t="shared" si="19"/>
        <v>Great</v>
      </c>
      <c r="T123" t="b">
        <f t="shared" si="20"/>
        <v>1</v>
      </c>
      <c r="U123" t="b">
        <f t="shared" si="21"/>
        <v>1</v>
      </c>
      <c r="V123" t="str">
        <f t="shared" si="22"/>
        <v>Average Company</v>
      </c>
      <c r="W123" t="str">
        <f t="shared" si="23"/>
        <v>Don't Buy</v>
      </c>
      <c r="X123" t="str">
        <f t="shared" si="24"/>
        <v>Not Known</v>
      </c>
      <c r="Z123" t="str">
        <f t="shared" si="25"/>
        <v>None</v>
      </c>
      <c r="AB123" t="str">
        <f t="shared" si="26"/>
        <v>0</v>
      </c>
    </row>
    <row r="124" spans="1:28" x14ac:dyDescent="0.3">
      <c r="A124">
        <v>122</v>
      </c>
      <c r="B124" t="s">
        <v>427</v>
      </c>
      <c r="C124" t="str">
        <f t="shared" si="13"/>
        <v>Long</v>
      </c>
      <c r="D124">
        <v>4.3</v>
      </c>
      <c r="F124" s="1">
        <f t="shared" si="27"/>
        <v>4.8</v>
      </c>
      <c r="G124" s="1">
        <f t="shared" si="14"/>
        <v>4.8</v>
      </c>
      <c r="H124">
        <f t="shared" si="15"/>
        <v>4.3999999999999995</v>
      </c>
      <c r="I124" t="s">
        <v>337</v>
      </c>
      <c r="J124" t="s">
        <v>22</v>
      </c>
      <c r="K124" t="s">
        <v>428</v>
      </c>
      <c r="L124" t="str">
        <f t="shared" si="16"/>
        <v>Startup</v>
      </c>
      <c r="N124" s="2">
        <f t="shared" si="17"/>
        <v>7</v>
      </c>
      <c r="O124" t="s">
        <v>318</v>
      </c>
      <c r="P124" t="s">
        <v>75</v>
      </c>
      <c r="Q124" t="s">
        <v>429</v>
      </c>
      <c r="R124" t="str">
        <f t="shared" si="18"/>
        <v>Great</v>
      </c>
      <c r="S124" t="str">
        <f t="shared" si="19"/>
        <v>Great</v>
      </c>
      <c r="T124" t="b">
        <f t="shared" si="20"/>
        <v>0</v>
      </c>
      <c r="U124" t="b">
        <f t="shared" si="21"/>
        <v>1</v>
      </c>
      <c r="V124" t="str">
        <f t="shared" si="22"/>
        <v>Average Company</v>
      </c>
      <c r="W124" t="str">
        <f t="shared" si="23"/>
        <v>Don't Buy</v>
      </c>
      <c r="X124" t="str">
        <f t="shared" si="24"/>
        <v>Not Known</v>
      </c>
      <c r="Z124" t="str">
        <f t="shared" si="25"/>
        <v>None</v>
      </c>
      <c r="AB124" t="str">
        <f t="shared" si="26"/>
        <v>0</v>
      </c>
    </row>
    <row r="125" spans="1:28" x14ac:dyDescent="0.3">
      <c r="A125">
        <v>123</v>
      </c>
      <c r="B125" t="s">
        <v>430</v>
      </c>
      <c r="C125" t="str">
        <f t="shared" si="13"/>
        <v>Short</v>
      </c>
      <c r="D125">
        <v>4.3</v>
      </c>
      <c r="F125" s="1">
        <f t="shared" si="27"/>
        <v>4.3</v>
      </c>
      <c r="G125" s="1">
        <f t="shared" si="14"/>
        <v>4.3</v>
      </c>
      <c r="H125">
        <f t="shared" si="15"/>
        <v>4.3</v>
      </c>
      <c r="I125" t="s">
        <v>340</v>
      </c>
      <c r="J125" t="s">
        <v>431</v>
      </c>
      <c r="K125" t="s">
        <v>432</v>
      </c>
      <c r="L125" t="str">
        <f t="shared" si="16"/>
        <v>Established</v>
      </c>
      <c r="N125" s="2">
        <f t="shared" si="17"/>
        <v>10</v>
      </c>
      <c r="O125" t="s">
        <v>75</v>
      </c>
      <c r="Q125" t="s">
        <v>117</v>
      </c>
      <c r="R125" t="str">
        <f t="shared" si="18"/>
        <v>Great</v>
      </c>
      <c r="S125" t="str">
        <f t="shared" si="19"/>
        <v>Great</v>
      </c>
      <c r="T125" t="b">
        <f t="shared" si="20"/>
        <v>0</v>
      </c>
      <c r="U125" t="b">
        <f t="shared" si="21"/>
        <v>1</v>
      </c>
      <c r="V125" t="str">
        <f t="shared" si="22"/>
        <v>Average Company</v>
      </c>
      <c r="W125" t="str">
        <f t="shared" si="23"/>
        <v>Don't Buy</v>
      </c>
      <c r="X125" t="str">
        <f t="shared" si="24"/>
        <v>Not Known</v>
      </c>
      <c r="Z125" t="str">
        <f t="shared" si="25"/>
        <v>None</v>
      </c>
      <c r="AB125" t="str">
        <f t="shared" si="26"/>
        <v>0</v>
      </c>
    </row>
    <row r="126" spans="1:28" x14ac:dyDescent="0.3">
      <c r="A126">
        <v>124</v>
      </c>
      <c r="B126" t="s">
        <v>433</v>
      </c>
      <c r="C126" t="str">
        <f t="shared" si="13"/>
        <v>Long</v>
      </c>
      <c r="D126">
        <v>4.2</v>
      </c>
      <c r="F126" s="1">
        <f t="shared" si="27"/>
        <v>4.2</v>
      </c>
      <c r="G126" s="1">
        <f t="shared" si="14"/>
        <v>4.2</v>
      </c>
      <c r="H126">
        <f t="shared" si="15"/>
        <v>4.2</v>
      </c>
      <c r="I126" t="s">
        <v>206</v>
      </c>
      <c r="J126" t="s">
        <v>22</v>
      </c>
      <c r="K126" t="s">
        <v>434</v>
      </c>
      <c r="L126" t="str">
        <f t="shared" si="16"/>
        <v>Established</v>
      </c>
      <c r="N126" s="2">
        <f t="shared" si="17"/>
        <v>45</v>
      </c>
      <c r="O126" t="s">
        <v>352</v>
      </c>
      <c r="P126" t="s">
        <v>75</v>
      </c>
      <c r="Q126" t="s">
        <v>315</v>
      </c>
      <c r="R126" t="str">
        <f t="shared" si="18"/>
        <v>Great</v>
      </c>
      <c r="S126" t="str">
        <f t="shared" si="19"/>
        <v>Great</v>
      </c>
      <c r="T126" t="b">
        <f t="shared" si="20"/>
        <v>1</v>
      </c>
      <c r="U126" t="b">
        <f t="shared" si="21"/>
        <v>1</v>
      </c>
      <c r="V126" t="str">
        <f t="shared" si="22"/>
        <v>Top Company</v>
      </c>
      <c r="W126" t="str">
        <f t="shared" si="23"/>
        <v>Don't Buy</v>
      </c>
      <c r="X126" t="str">
        <f t="shared" si="24"/>
        <v>Not Known</v>
      </c>
      <c r="Z126" t="str">
        <f t="shared" si="25"/>
        <v>None</v>
      </c>
      <c r="AB126" t="str">
        <f t="shared" si="26"/>
        <v>0</v>
      </c>
    </row>
    <row r="127" spans="1:28" x14ac:dyDescent="0.3">
      <c r="A127">
        <v>125</v>
      </c>
      <c r="B127" t="s">
        <v>435</v>
      </c>
      <c r="C127" t="str">
        <f t="shared" si="13"/>
        <v>Long</v>
      </c>
      <c r="D127">
        <v>3.9</v>
      </c>
      <c r="F127" s="1">
        <f t="shared" si="27"/>
        <v>3.9</v>
      </c>
      <c r="G127" s="1">
        <f t="shared" si="14"/>
        <v>3.9</v>
      </c>
      <c r="H127">
        <f t="shared" si="15"/>
        <v>3.9</v>
      </c>
      <c r="I127" t="s">
        <v>388</v>
      </c>
      <c r="J127" t="s">
        <v>22</v>
      </c>
      <c r="K127" t="s">
        <v>436</v>
      </c>
      <c r="L127" t="str">
        <f t="shared" si="16"/>
        <v>Established</v>
      </c>
      <c r="N127" s="2">
        <f t="shared" si="17"/>
        <v>12</v>
      </c>
      <c r="O127" t="s">
        <v>437</v>
      </c>
      <c r="P127" t="s">
        <v>75</v>
      </c>
      <c r="Q127" t="s">
        <v>254</v>
      </c>
      <c r="R127" t="str">
        <f t="shared" si="18"/>
        <v>Average</v>
      </c>
      <c r="S127" t="str">
        <f t="shared" si="19"/>
        <v xml:space="preserve"> </v>
      </c>
      <c r="T127" t="b">
        <f t="shared" si="20"/>
        <v>0</v>
      </c>
      <c r="U127" t="b">
        <f t="shared" si="21"/>
        <v>1</v>
      </c>
      <c r="V127" t="str">
        <f t="shared" si="22"/>
        <v>Average Company</v>
      </c>
      <c r="W127" t="str">
        <f t="shared" si="23"/>
        <v>Buy</v>
      </c>
      <c r="X127" t="str">
        <f t="shared" si="24"/>
        <v>Not Known</v>
      </c>
      <c r="Z127" t="str">
        <f t="shared" si="25"/>
        <v>None</v>
      </c>
      <c r="AB127" t="str">
        <f t="shared" si="26"/>
        <v>0</v>
      </c>
    </row>
    <row r="128" spans="1:28" x14ac:dyDescent="0.3">
      <c r="A128">
        <v>126</v>
      </c>
      <c r="B128" t="s">
        <v>438</v>
      </c>
      <c r="C128" t="str">
        <f t="shared" si="13"/>
        <v>Short</v>
      </c>
      <c r="D128">
        <v>4.2</v>
      </c>
      <c r="F128" s="1">
        <f t="shared" si="27"/>
        <v>4.2</v>
      </c>
      <c r="G128" s="1">
        <f t="shared" si="14"/>
        <v>4.2</v>
      </c>
      <c r="H128">
        <f t="shared" si="15"/>
        <v>4.2</v>
      </c>
      <c r="I128" t="s">
        <v>419</v>
      </c>
      <c r="J128" t="s">
        <v>239</v>
      </c>
      <c r="K128" t="s">
        <v>439</v>
      </c>
      <c r="L128" t="str">
        <f t="shared" si="16"/>
        <v>Established</v>
      </c>
      <c r="N128" s="2">
        <f t="shared" si="17"/>
        <v>40</v>
      </c>
      <c r="O128" t="s">
        <v>375</v>
      </c>
      <c r="P128" t="s">
        <v>75</v>
      </c>
      <c r="Q128" t="s">
        <v>44</v>
      </c>
      <c r="R128" t="str">
        <f t="shared" si="18"/>
        <v>Great</v>
      </c>
      <c r="S128" t="str">
        <f t="shared" si="19"/>
        <v>Great</v>
      </c>
      <c r="T128" t="b">
        <f t="shared" si="20"/>
        <v>1</v>
      </c>
      <c r="U128" t="b">
        <f t="shared" si="21"/>
        <v>1</v>
      </c>
      <c r="V128" t="str">
        <f t="shared" si="22"/>
        <v>Top Company</v>
      </c>
      <c r="W128" t="str">
        <f t="shared" si="23"/>
        <v>Don't Buy</v>
      </c>
      <c r="X128" t="str">
        <f t="shared" si="24"/>
        <v>Not Known</v>
      </c>
      <c r="Z128" t="str">
        <f t="shared" si="25"/>
        <v>None</v>
      </c>
      <c r="AB128" t="str">
        <f t="shared" si="26"/>
        <v>0</v>
      </c>
    </row>
    <row r="129" spans="1:28" x14ac:dyDescent="0.3">
      <c r="A129">
        <v>127</v>
      </c>
      <c r="B129" t="s">
        <v>440</v>
      </c>
      <c r="C129" t="str">
        <f t="shared" si="13"/>
        <v>Short</v>
      </c>
      <c r="D129">
        <v>4.3</v>
      </c>
      <c r="F129" s="1">
        <f t="shared" si="27"/>
        <v>4.3</v>
      </c>
      <c r="G129" s="1">
        <f t="shared" si="14"/>
        <v>4.3</v>
      </c>
      <c r="H129">
        <f t="shared" si="15"/>
        <v>4.3</v>
      </c>
      <c r="I129" t="s">
        <v>441</v>
      </c>
      <c r="J129" t="s">
        <v>22</v>
      </c>
      <c r="K129" t="s">
        <v>442</v>
      </c>
      <c r="L129" t="str">
        <f t="shared" si="16"/>
        <v>Established</v>
      </c>
      <c r="N129" s="2">
        <f t="shared" si="17"/>
        <v>11</v>
      </c>
      <c r="O129" t="s">
        <v>443</v>
      </c>
      <c r="P129" t="s">
        <v>75</v>
      </c>
      <c r="Q129" t="s">
        <v>378</v>
      </c>
      <c r="R129" t="str">
        <f t="shared" si="18"/>
        <v>Great</v>
      </c>
      <c r="S129" t="str">
        <f t="shared" si="19"/>
        <v>Great</v>
      </c>
      <c r="T129" t="b">
        <f t="shared" si="20"/>
        <v>1</v>
      </c>
      <c r="U129" t="b">
        <f t="shared" si="21"/>
        <v>1</v>
      </c>
      <c r="V129" t="str">
        <f t="shared" si="22"/>
        <v>Average Company</v>
      </c>
      <c r="W129" t="str">
        <f t="shared" si="23"/>
        <v>Don't Buy</v>
      </c>
      <c r="X129" t="str">
        <f t="shared" si="24"/>
        <v>Not Known</v>
      </c>
      <c r="Z129" t="str">
        <f t="shared" si="25"/>
        <v>None</v>
      </c>
      <c r="AB129" t="str">
        <f t="shared" si="26"/>
        <v>0</v>
      </c>
    </row>
    <row r="130" spans="1:28" x14ac:dyDescent="0.3">
      <c r="A130">
        <v>128</v>
      </c>
      <c r="B130" t="s">
        <v>444</v>
      </c>
      <c r="C130" t="str">
        <f t="shared" si="13"/>
        <v>Long</v>
      </c>
      <c r="D130">
        <v>4.0999999999999996</v>
      </c>
      <c r="F130" s="1">
        <f t="shared" si="27"/>
        <v>4.0999999999999996</v>
      </c>
      <c r="G130" s="1">
        <f t="shared" si="14"/>
        <v>4.0999999999999996</v>
      </c>
      <c r="H130">
        <f t="shared" si="15"/>
        <v>4.0999999999999996</v>
      </c>
      <c r="I130" t="s">
        <v>441</v>
      </c>
      <c r="J130" t="s">
        <v>10</v>
      </c>
      <c r="K130" t="s">
        <v>445</v>
      </c>
      <c r="L130" t="str">
        <f t="shared" si="16"/>
        <v>Established</v>
      </c>
      <c r="N130" s="2">
        <f t="shared" si="17"/>
        <v>62</v>
      </c>
      <c r="O130" t="s">
        <v>446</v>
      </c>
      <c r="P130" t="s">
        <v>147</v>
      </c>
      <c r="Q130" t="s">
        <v>254</v>
      </c>
      <c r="R130" t="str">
        <f t="shared" si="18"/>
        <v>Great</v>
      </c>
      <c r="S130" t="str">
        <f t="shared" si="19"/>
        <v>Great</v>
      </c>
      <c r="T130" t="b">
        <f t="shared" si="20"/>
        <v>1</v>
      </c>
      <c r="U130" t="b">
        <f t="shared" si="21"/>
        <v>1</v>
      </c>
      <c r="V130" t="str">
        <f t="shared" si="22"/>
        <v>Top Company</v>
      </c>
      <c r="W130" t="str">
        <f t="shared" si="23"/>
        <v>Don't Buy</v>
      </c>
      <c r="X130" t="str">
        <f t="shared" si="24"/>
        <v>Not Known</v>
      </c>
      <c r="Z130" t="str">
        <f t="shared" si="25"/>
        <v>None</v>
      </c>
      <c r="AB130" t="str">
        <f t="shared" si="26"/>
        <v>0</v>
      </c>
    </row>
    <row r="131" spans="1:28" x14ac:dyDescent="0.3">
      <c r="A131">
        <v>129</v>
      </c>
      <c r="B131" t="s">
        <v>447</v>
      </c>
      <c r="C131" t="str">
        <f t="shared" ref="C131:C194" si="28">IF(LEN(B131)&gt;=10,"Long","Short")</f>
        <v>Long</v>
      </c>
      <c r="D131">
        <v>4.2</v>
      </c>
      <c r="F131" s="1">
        <f t="shared" si="27"/>
        <v>4.2</v>
      </c>
      <c r="G131" s="1">
        <f t="shared" ref="G131:G194" si="29">IF(L131="Startup",D131+0.5,D131)</f>
        <v>4.2</v>
      </c>
      <c r="H131">
        <f t="shared" ref="H131:H194" si="30">IF(L131="Startup",D131+0.1,D131)</f>
        <v>4.2</v>
      </c>
      <c r="I131" t="s">
        <v>441</v>
      </c>
      <c r="J131" t="s">
        <v>22</v>
      </c>
      <c r="K131" t="s">
        <v>448</v>
      </c>
      <c r="L131" t="str">
        <f t="shared" ref="L131:L194" si="31">IF(N131&lt;10,"Startup","Established")</f>
        <v>Established</v>
      </c>
      <c r="N131" s="2">
        <f t="shared" ref="N131:N194" si="32">INT(LEFT(O131,2))</f>
        <v>12</v>
      </c>
      <c r="O131" t="s">
        <v>449</v>
      </c>
      <c r="P131" t="s">
        <v>147</v>
      </c>
      <c r="Q131" t="s">
        <v>117</v>
      </c>
      <c r="R131" t="str">
        <f t="shared" ref="R131:R194" si="33">IF(D131&gt;4,"Great","Average")</f>
        <v>Great</v>
      </c>
      <c r="S131" t="str">
        <f t="shared" ref="S131:S194" si="34">IF(D131&gt;4,"Great"," ")</f>
        <v>Great</v>
      </c>
      <c r="T131" t="b">
        <f t="shared" ref="T131:T194" si="35">AND(D131:D10089&gt;4,N131:N10089&gt;10)</f>
        <v>1</v>
      </c>
      <c r="U131" t="b">
        <f t="shared" ref="U131:U194" si="36">OR(D131&gt;3.5,N131&lt;10)</f>
        <v>1</v>
      </c>
      <c r="V131" t="str">
        <f t="shared" ref="V131:V194" si="37">IF(AND(D131&gt;4,N131&gt;20),"Top Company","Average Company")</f>
        <v>Average Company</v>
      </c>
      <c r="W131" t="str">
        <f t="shared" ref="W131:W194" si="38">IF(OR(LEFT(B131,1)="T",LEFT(B131,1)="G"),"Buy","Don't Buy")</f>
        <v>Don't Buy</v>
      </c>
      <c r="X131" t="str">
        <f t="shared" ref="X131:X194" si="39">IF(IF(Q131="Financial Services",ISNUMBER(SEARCH("Mumbai",K131))),"Bombay Finance","Not Known")</f>
        <v>Not Known</v>
      </c>
      <c r="Z131" t="str">
        <f t="shared" ref="Z131:Z194" si="40">IF(AND(OR(ISNUMBER(SEARCH("Bangalore",K131)),ISNUMBER(SEARCH("Bengaluru",K131)),ISNUMBER(SEARCH("Chennai",K131))),N131&lt;10),"Silicon Valley Startups","None")</f>
        <v>None</v>
      </c>
      <c r="AB131" t="str">
        <f t="shared" ref="AB131:AB194" si="41">IF(AND(OR(Q131="IT Services &amp; Consulting",Q131="Financial Services"),D131&gt;4),"1Million",IF(AND(OR(Q131="IT Services &amp; Consulting",Q131="Financial Services"),D131&lt;=4),"500K",IF(AND(Q131="Telecom / ISP",D131&gt;4),"800K","0")))</f>
        <v>0</v>
      </c>
    </row>
    <row r="132" spans="1:28" x14ac:dyDescent="0.3">
      <c r="A132">
        <v>130</v>
      </c>
      <c r="B132" t="s">
        <v>450</v>
      </c>
      <c r="C132" t="str">
        <f t="shared" si="28"/>
        <v>Long</v>
      </c>
      <c r="D132">
        <v>4.2</v>
      </c>
      <c r="F132" s="1">
        <f t="shared" si="27"/>
        <v>4.2</v>
      </c>
      <c r="G132" s="1">
        <f t="shared" si="29"/>
        <v>4.2</v>
      </c>
      <c r="H132">
        <f t="shared" si="30"/>
        <v>4.2</v>
      </c>
      <c r="I132" t="s">
        <v>441</v>
      </c>
      <c r="J132" t="s">
        <v>22</v>
      </c>
      <c r="K132" t="s">
        <v>451</v>
      </c>
      <c r="L132" t="str">
        <f t="shared" si="31"/>
        <v>Established</v>
      </c>
      <c r="N132" s="2">
        <f t="shared" si="32"/>
        <v>15</v>
      </c>
      <c r="O132" t="s">
        <v>84</v>
      </c>
      <c r="P132" t="s">
        <v>75</v>
      </c>
      <c r="Q132" t="s">
        <v>28</v>
      </c>
      <c r="R132" t="str">
        <f t="shared" si="33"/>
        <v>Great</v>
      </c>
      <c r="S132" t="str">
        <f t="shared" si="34"/>
        <v>Great</v>
      </c>
      <c r="T132" t="b">
        <f t="shared" si="35"/>
        <v>1</v>
      </c>
      <c r="U132" t="b">
        <f t="shared" si="36"/>
        <v>1</v>
      </c>
      <c r="V132" t="str">
        <f t="shared" si="37"/>
        <v>Average Company</v>
      </c>
      <c r="W132" t="str">
        <f t="shared" si="38"/>
        <v>Don't Buy</v>
      </c>
      <c r="X132" t="str">
        <f t="shared" si="39"/>
        <v>Not Known</v>
      </c>
      <c r="Z132" t="str">
        <f t="shared" si="40"/>
        <v>None</v>
      </c>
      <c r="AB132" t="str">
        <f t="shared" si="41"/>
        <v>1Million</v>
      </c>
    </row>
    <row r="133" spans="1:28" x14ac:dyDescent="0.3">
      <c r="A133">
        <v>131</v>
      </c>
      <c r="B133" t="s">
        <v>452</v>
      </c>
      <c r="C133" t="str">
        <f t="shared" si="28"/>
        <v>Long</v>
      </c>
      <c r="D133">
        <v>4</v>
      </c>
      <c r="F133" s="1">
        <f t="shared" si="27"/>
        <v>4</v>
      </c>
      <c r="G133" s="1">
        <f t="shared" si="29"/>
        <v>4</v>
      </c>
      <c r="H133">
        <f t="shared" si="30"/>
        <v>4</v>
      </c>
      <c r="I133" t="s">
        <v>441</v>
      </c>
      <c r="J133" t="s">
        <v>10</v>
      </c>
      <c r="K133" t="s">
        <v>453</v>
      </c>
      <c r="L133" t="str">
        <f t="shared" si="31"/>
        <v>Established</v>
      </c>
      <c r="N133" s="2">
        <f t="shared" si="32"/>
        <v>77</v>
      </c>
      <c r="O133" t="s">
        <v>35</v>
      </c>
      <c r="P133" t="s">
        <v>181</v>
      </c>
      <c r="Q133" t="s">
        <v>117</v>
      </c>
      <c r="R133" t="str">
        <f t="shared" si="33"/>
        <v>Average</v>
      </c>
      <c r="S133" t="str">
        <f t="shared" si="34"/>
        <v xml:space="preserve"> </v>
      </c>
      <c r="T133" t="b">
        <f t="shared" si="35"/>
        <v>0</v>
      </c>
      <c r="U133" t="b">
        <f t="shared" si="36"/>
        <v>1</v>
      </c>
      <c r="V133" t="str">
        <f t="shared" si="37"/>
        <v>Average Company</v>
      </c>
      <c r="W133" t="str">
        <f t="shared" si="38"/>
        <v>Don't Buy</v>
      </c>
      <c r="X133" t="str">
        <f t="shared" si="39"/>
        <v>Not Known</v>
      </c>
      <c r="Z133" t="str">
        <f t="shared" si="40"/>
        <v>None</v>
      </c>
      <c r="AB133" t="str">
        <f t="shared" si="41"/>
        <v>0</v>
      </c>
    </row>
    <row r="134" spans="1:28" x14ac:dyDescent="0.3">
      <c r="A134">
        <v>132</v>
      </c>
      <c r="B134" t="s">
        <v>454</v>
      </c>
      <c r="C134" t="str">
        <f t="shared" si="28"/>
        <v>Long</v>
      </c>
      <c r="D134">
        <v>4.0999999999999996</v>
      </c>
      <c r="F134" s="1">
        <f t="shared" si="27"/>
        <v>4.0999999999999996</v>
      </c>
      <c r="G134" s="1">
        <f t="shared" si="29"/>
        <v>4.0999999999999996</v>
      </c>
      <c r="H134">
        <f t="shared" si="30"/>
        <v>4.0999999999999996</v>
      </c>
      <c r="I134" t="s">
        <v>419</v>
      </c>
      <c r="J134" t="s">
        <v>10</v>
      </c>
      <c r="K134" t="s">
        <v>455</v>
      </c>
      <c r="L134" t="str">
        <f t="shared" si="31"/>
        <v>Established</v>
      </c>
      <c r="N134" s="2">
        <f t="shared" si="32"/>
        <v>24</v>
      </c>
      <c r="O134" t="s">
        <v>185</v>
      </c>
      <c r="P134" t="s">
        <v>147</v>
      </c>
      <c r="Q134" t="s">
        <v>362</v>
      </c>
      <c r="R134" t="str">
        <f t="shared" si="33"/>
        <v>Great</v>
      </c>
      <c r="S134" t="str">
        <f t="shared" si="34"/>
        <v>Great</v>
      </c>
      <c r="T134" t="b">
        <f t="shared" si="35"/>
        <v>1</v>
      </c>
      <c r="U134" t="b">
        <f t="shared" si="36"/>
        <v>1</v>
      </c>
      <c r="V134" t="str">
        <f t="shared" si="37"/>
        <v>Top Company</v>
      </c>
      <c r="W134" t="str">
        <f t="shared" si="38"/>
        <v>Don't Buy</v>
      </c>
      <c r="X134" t="str">
        <f t="shared" si="39"/>
        <v>Not Known</v>
      </c>
      <c r="Z134" t="str">
        <f t="shared" si="40"/>
        <v>None</v>
      </c>
      <c r="AB134" t="str">
        <f t="shared" si="41"/>
        <v>0</v>
      </c>
    </row>
    <row r="135" spans="1:28" x14ac:dyDescent="0.3">
      <c r="A135">
        <v>133</v>
      </c>
      <c r="B135" t="s">
        <v>456</v>
      </c>
      <c r="C135" t="str">
        <f t="shared" si="28"/>
        <v>Long</v>
      </c>
      <c r="D135">
        <v>4</v>
      </c>
      <c r="F135" s="1">
        <f t="shared" si="27"/>
        <v>4</v>
      </c>
      <c r="G135" s="1">
        <f t="shared" si="29"/>
        <v>4</v>
      </c>
      <c r="H135">
        <f t="shared" si="30"/>
        <v>4</v>
      </c>
      <c r="I135" t="s">
        <v>441</v>
      </c>
      <c r="J135" t="s">
        <v>22</v>
      </c>
      <c r="K135" t="s">
        <v>457</v>
      </c>
      <c r="L135" t="str">
        <f t="shared" si="31"/>
        <v>Established</v>
      </c>
      <c r="N135" s="2">
        <f t="shared" si="32"/>
        <v>11</v>
      </c>
      <c r="O135" t="s">
        <v>146</v>
      </c>
      <c r="P135" t="s">
        <v>147</v>
      </c>
      <c r="Q135" t="s">
        <v>28</v>
      </c>
      <c r="R135" t="str">
        <f t="shared" si="33"/>
        <v>Average</v>
      </c>
      <c r="S135" t="str">
        <f t="shared" si="34"/>
        <v xml:space="preserve"> </v>
      </c>
      <c r="T135" t="b">
        <f t="shared" si="35"/>
        <v>0</v>
      </c>
      <c r="U135" t="b">
        <f t="shared" si="36"/>
        <v>1</v>
      </c>
      <c r="V135" t="str">
        <f t="shared" si="37"/>
        <v>Average Company</v>
      </c>
      <c r="W135" t="str">
        <f t="shared" si="38"/>
        <v>Don't Buy</v>
      </c>
      <c r="X135" t="str">
        <f t="shared" si="39"/>
        <v>Not Known</v>
      </c>
      <c r="Z135" t="str">
        <f t="shared" si="40"/>
        <v>None</v>
      </c>
      <c r="AB135" t="str">
        <f t="shared" si="41"/>
        <v>500K</v>
      </c>
    </row>
    <row r="136" spans="1:28" x14ac:dyDescent="0.3">
      <c r="A136">
        <v>134</v>
      </c>
      <c r="B136" t="s">
        <v>458</v>
      </c>
      <c r="C136" t="str">
        <f t="shared" si="28"/>
        <v>Short</v>
      </c>
      <c r="D136">
        <v>4</v>
      </c>
      <c r="F136" s="1">
        <f t="shared" si="27"/>
        <v>4</v>
      </c>
      <c r="G136" s="1">
        <f t="shared" si="29"/>
        <v>4</v>
      </c>
      <c r="H136">
        <f t="shared" si="30"/>
        <v>4</v>
      </c>
      <c r="I136" t="s">
        <v>364</v>
      </c>
      <c r="J136" t="s">
        <v>10</v>
      </c>
      <c r="K136" t="s">
        <v>459</v>
      </c>
      <c r="L136" t="str">
        <f t="shared" si="31"/>
        <v>Established</v>
      </c>
      <c r="N136" s="2">
        <f t="shared" si="32"/>
        <v>39</v>
      </c>
      <c r="O136" t="s">
        <v>74</v>
      </c>
      <c r="P136" t="s">
        <v>75</v>
      </c>
      <c r="Q136" t="s">
        <v>80</v>
      </c>
      <c r="R136" t="str">
        <f t="shared" si="33"/>
        <v>Average</v>
      </c>
      <c r="S136" t="str">
        <f t="shared" si="34"/>
        <v xml:space="preserve"> </v>
      </c>
      <c r="T136" t="b">
        <f t="shared" si="35"/>
        <v>0</v>
      </c>
      <c r="U136" t="b">
        <f t="shared" si="36"/>
        <v>1</v>
      </c>
      <c r="V136" t="str">
        <f t="shared" si="37"/>
        <v>Average Company</v>
      </c>
      <c r="W136" t="str">
        <f t="shared" si="38"/>
        <v>Don't Buy</v>
      </c>
      <c r="X136" t="str">
        <f t="shared" si="39"/>
        <v>Not Known</v>
      </c>
      <c r="Z136" t="str">
        <f t="shared" si="40"/>
        <v>None</v>
      </c>
      <c r="AB136" t="str">
        <f t="shared" si="41"/>
        <v>0</v>
      </c>
    </row>
    <row r="137" spans="1:28" x14ac:dyDescent="0.3">
      <c r="A137">
        <v>135</v>
      </c>
      <c r="B137" t="s">
        <v>460</v>
      </c>
      <c r="C137" t="str">
        <f t="shared" si="28"/>
        <v>Long</v>
      </c>
      <c r="D137">
        <v>3.9</v>
      </c>
      <c r="F137" s="1">
        <f t="shared" si="27"/>
        <v>4.4000000000000004</v>
      </c>
      <c r="G137" s="1">
        <f t="shared" si="29"/>
        <v>4.4000000000000004</v>
      </c>
      <c r="H137">
        <f t="shared" si="30"/>
        <v>4</v>
      </c>
      <c r="I137" t="s">
        <v>179</v>
      </c>
      <c r="J137" t="s">
        <v>461</v>
      </c>
      <c r="K137" t="s">
        <v>462</v>
      </c>
      <c r="L137" t="str">
        <f t="shared" si="31"/>
        <v>Startup</v>
      </c>
      <c r="N137" s="2">
        <f t="shared" si="32"/>
        <v>1</v>
      </c>
      <c r="O137" t="s">
        <v>13</v>
      </c>
      <c r="Q137" t="s">
        <v>28</v>
      </c>
      <c r="R137" t="str">
        <f t="shared" si="33"/>
        <v>Average</v>
      </c>
      <c r="S137" t="str">
        <f t="shared" si="34"/>
        <v xml:space="preserve"> </v>
      </c>
      <c r="T137" t="b">
        <f t="shared" si="35"/>
        <v>0</v>
      </c>
      <c r="U137" t="b">
        <f t="shared" si="36"/>
        <v>1</v>
      </c>
      <c r="V137" t="str">
        <f t="shared" si="37"/>
        <v>Average Company</v>
      </c>
      <c r="W137" t="str">
        <f t="shared" si="38"/>
        <v>Don't Buy</v>
      </c>
      <c r="X137" t="str">
        <f t="shared" si="39"/>
        <v>Not Known</v>
      </c>
      <c r="Z137" t="str">
        <f t="shared" si="40"/>
        <v>None</v>
      </c>
      <c r="AB137" t="str">
        <f t="shared" si="41"/>
        <v>500K</v>
      </c>
    </row>
    <row r="138" spans="1:28" x14ac:dyDescent="0.3">
      <c r="A138">
        <v>136</v>
      </c>
      <c r="B138" t="s">
        <v>463</v>
      </c>
      <c r="C138" t="str">
        <f t="shared" si="28"/>
        <v>Short</v>
      </c>
      <c r="D138">
        <v>4.5</v>
      </c>
      <c r="F138" s="1">
        <f t="shared" si="27"/>
        <v>4.5</v>
      </c>
      <c r="G138" s="1">
        <f t="shared" si="29"/>
        <v>4.5</v>
      </c>
      <c r="H138">
        <f t="shared" si="30"/>
        <v>4.5</v>
      </c>
      <c r="I138" t="s">
        <v>441</v>
      </c>
      <c r="J138" t="s">
        <v>22</v>
      </c>
      <c r="K138" t="s">
        <v>464</v>
      </c>
      <c r="L138" t="str">
        <f t="shared" si="31"/>
        <v>Established</v>
      </c>
      <c r="N138" s="2">
        <f t="shared" si="32"/>
        <v>26</v>
      </c>
      <c r="O138" t="s">
        <v>126</v>
      </c>
      <c r="P138" t="s">
        <v>75</v>
      </c>
      <c r="Q138" t="s">
        <v>465</v>
      </c>
      <c r="R138" t="str">
        <f t="shared" si="33"/>
        <v>Great</v>
      </c>
      <c r="S138" t="str">
        <f t="shared" si="34"/>
        <v>Great</v>
      </c>
      <c r="T138" t="b">
        <f t="shared" si="35"/>
        <v>1</v>
      </c>
      <c r="U138" t="b">
        <f t="shared" si="36"/>
        <v>1</v>
      </c>
      <c r="V138" t="str">
        <f t="shared" si="37"/>
        <v>Top Company</v>
      </c>
      <c r="W138" t="str">
        <f t="shared" si="38"/>
        <v>Don't Buy</v>
      </c>
      <c r="X138" t="str">
        <f t="shared" si="39"/>
        <v>Not Known</v>
      </c>
      <c r="Z138" t="str">
        <f t="shared" si="40"/>
        <v>None</v>
      </c>
      <c r="AB138" t="str">
        <f t="shared" si="41"/>
        <v>0</v>
      </c>
    </row>
    <row r="139" spans="1:28" x14ac:dyDescent="0.3">
      <c r="A139">
        <v>137</v>
      </c>
      <c r="B139" t="s">
        <v>466</v>
      </c>
      <c r="C139" t="str">
        <f t="shared" si="28"/>
        <v>Long</v>
      </c>
      <c r="D139">
        <v>3.9</v>
      </c>
      <c r="F139" s="1">
        <f t="shared" si="27"/>
        <v>3.9</v>
      </c>
      <c r="G139" s="1">
        <f t="shared" si="29"/>
        <v>3.9</v>
      </c>
      <c r="H139">
        <f t="shared" si="30"/>
        <v>3.9</v>
      </c>
      <c r="I139" t="s">
        <v>467</v>
      </c>
      <c r="J139" t="s">
        <v>22</v>
      </c>
      <c r="K139" t="s">
        <v>468</v>
      </c>
      <c r="L139" t="str">
        <f t="shared" si="31"/>
        <v>Established</v>
      </c>
      <c r="N139" s="2">
        <f t="shared" si="32"/>
        <v>77</v>
      </c>
      <c r="O139" t="s">
        <v>35</v>
      </c>
      <c r="P139" t="s">
        <v>147</v>
      </c>
      <c r="Q139" t="s">
        <v>218</v>
      </c>
      <c r="R139" t="str">
        <f t="shared" si="33"/>
        <v>Average</v>
      </c>
      <c r="S139" t="str">
        <f t="shared" si="34"/>
        <v xml:space="preserve"> </v>
      </c>
      <c r="T139" t="b">
        <f t="shared" si="35"/>
        <v>0</v>
      </c>
      <c r="U139" t="b">
        <f t="shared" si="36"/>
        <v>1</v>
      </c>
      <c r="V139" t="str">
        <f t="shared" si="37"/>
        <v>Average Company</v>
      </c>
      <c r="W139" t="str">
        <f t="shared" si="38"/>
        <v>Don't Buy</v>
      </c>
      <c r="X139" t="str">
        <f t="shared" si="39"/>
        <v>Not Known</v>
      </c>
      <c r="Z139" t="str">
        <f t="shared" si="40"/>
        <v>None</v>
      </c>
      <c r="AB139" t="str">
        <f t="shared" si="41"/>
        <v>0</v>
      </c>
    </row>
    <row r="140" spans="1:28" x14ac:dyDescent="0.3">
      <c r="A140">
        <v>138</v>
      </c>
      <c r="B140" t="s">
        <v>469</v>
      </c>
      <c r="C140" t="str">
        <f t="shared" si="28"/>
        <v>Long</v>
      </c>
      <c r="D140">
        <v>3.9</v>
      </c>
      <c r="F140" s="1">
        <f t="shared" si="27"/>
        <v>3.9</v>
      </c>
      <c r="G140" s="1">
        <f t="shared" si="29"/>
        <v>3.9</v>
      </c>
      <c r="H140">
        <f t="shared" si="30"/>
        <v>3.9</v>
      </c>
      <c r="I140" t="s">
        <v>470</v>
      </c>
      <c r="J140" t="s">
        <v>10</v>
      </c>
      <c r="K140" t="s">
        <v>471</v>
      </c>
      <c r="L140" t="str">
        <f t="shared" si="31"/>
        <v>Established</v>
      </c>
      <c r="N140" s="2">
        <f t="shared" si="32"/>
        <v>21</v>
      </c>
      <c r="O140" t="s">
        <v>321</v>
      </c>
      <c r="P140" t="s">
        <v>75</v>
      </c>
      <c r="Q140" t="s">
        <v>28</v>
      </c>
      <c r="R140" t="str">
        <f t="shared" si="33"/>
        <v>Average</v>
      </c>
      <c r="S140" t="str">
        <f t="shared" si="34"/>
        <v xml:space="preserve"> </v>
      </c>
      <c r="T140" t="b">
        <f t="shared" si="35"/>
        <v>0</v>
      </c>
      <c r="U140" t="b">
        <f t="shared" si="36"/>
        <v>1</v>
      </c>
      <c r="V140" t="str">
        <f t="shared" si="37"/>
        <v>Average Company</v>
      </c>
      <c r="W140" t="str">
        <f t="shared" si="38"/>
        <v>Don't Buy</v>
      </c>
      <c r="X140" t="str">
        <f t="shared" si="39"/>
        <v>Bombay Finance</v>
      </c>
      <c r="Z140" t="str">
        <f t="shared" si="40"/>
        <v>None</v>
      </c>
      <c r="AB140" t="str">
        <f t="shared" si="41"/>
        <v>500K</v>
      </c>
    </row>
    <row r="141" spans="1:28" x14ac:dyDescent="0.3">
      <c r="A141">
        <v>139</v>
      </c>
      <c r="B141" t="s">
        <v>472</v>
      </c>
      <c r="C141" t="str">
        <f t="shared" si="28"/>
        <v>Long</v>
      </c>
      <c r="D141">
        <v>4</v>
      </c>
      <c r="F141" s="1">
        <f t="shared" si="27"/>
        <v>4</v>
      </c>
      <c r="G141" s="1">
        <f t="shared" si="29"/>
        <v>4</v>
      </c>
      <c r="H141">
        <f t="shared" si="30"/>
        <v>4</v>
      </c>
      <c r="I141" t="s">
        <v>470</v>
      </c>
      <c r="J141" t="s">
        <v>22</v>
      </c>
      <c r="K141" t="s">
        <v>473</v>
      </c>
      <c r="L141" t="str">
        <f t="shared" si="31"/>
        <v>Established</v>
      </c>
      <c r="N141" s="2">
        <f t="shared" si="32"/>
        <v>77</v>
      </c>
      <c r="O141" t="s">
        <v>35</v>
      </c>
      <c r="P141" t="s">
        <v>474</v>
      </c>
      <c r="Q141" t="s">
        <v>19</v>
      </c>
      <c r="R141" t="str">
        <f t="shared" si="33"/>
        <v>Average</v>
      </c>
      <c r="S141" t="str">
        <f t="shared" si="34"/>
        <v xml:space="preserve"> </v>
      </c>
      <c r="T141" t="b">
        <f t="shared" si="35"/>
        <v>0</v>
      </c>
      <c r="U141" t="b">
        <f t="shared" si="36"/>
        <v>1</v>
      </c>
      <c r="V141" t="str">
        <f t="shared" si="37"/>
        <v>Average Company</v>
      </c>
      <c r="W141" t="str">
        <f t="shared" si="38"/>
        <v>Don't Buy</v>
      </c>
      <c r="X141" t="str">
        <f t="shared" si="39"/>
        <v>Not Known</v>
      </c>
      <c r="Z141" t="str">
        <f t="shared" si="40"/>
        <v>None</v>
      </c>
      <c r="AB141" t="str">
        <f t="shared" si="41"/>
        <v>500K</v>
      </c>
    </row>
    <row r="142" spans="1:28" x14ac:dyDescent="0.3">
      <c r="A142">
        <v>140</v>
      </c>
      <c r="B142" t="s">
        <v>475</v>
      </c>
      <c r="C142" t="str">
        <f t="shared" si="28"/>
        <v>Long</v>
      </c>
      <c r="D142">
        <v>4.2</v>
      </c>
      <c r="F142" s="1">
        <f t="shared" si="27"/>
        <v>4.2</v>
      </c>
      <c r="G142" s="1">
        <f t="shared" si="29"/>
        <v>4.2</v>
      </c>
      <c r="H142">
        <f t="shared" si="30"/>
        <v>4.2</v>
      </c>
      <c r="I142" t="s">
        <v>340</v>
      </c>
      <c r="J142" t="s">
        <v>10</v>
      </c>
      <c r="K142" t="s">
        <v>476</v>
      </c>
      <c r="L142" t="str">
        <f t="shared" si="31"/>
        <v>Established</v>
      </c>
      <c r="N142" s="2">
        <f t="shared" si="32"/>
        <v>36</v>
      </c>
      <c r="O142" t="s">
        <v>48</v>
      </c>
      <c r="P142" t="s">
        <v>75</v>
      </c>
      <c r="Q142" t="s">
        <v>85</v>
      </c>
      <c r="R142" t="str">
        <f t="shared" si="33"/>
        <v>Great</v>
      </c>
      <c r="S142" t="str">
        <f t="shared" si="34"/>
        <v>Great</v>
      </c>
      <c r="T142" t="b">
        <f t="shared" si="35"/>
        <v>1</v>
      </c>
      <c r="U142" t="b">
        <f t="shared" si="36"/>
        <v>1</v>
      </c>
      <c r="V142" t="str">
        <f t="shared" si="37"/>
        <v>Top Company</v>
      </c>
      <c r="W142" t="str">
        <f t="shared" si="38"/>
        <v>Buy</v>
      </c>
      <c r="X142" t="str">
        <f t="shared" si="39"/>
        <v>Not Known</v>
      </c>
      <c r="Z142" t="str">
        <f t="shared" si="40"/>
        <v>None</v>
      </c>
      <c r="AB142" t="str">
        <f t="shared" si="41"/>
        <v>800K</v>
      </c>
    </row>
    <row r="143" spans="1:28" x14ac:dyDescent="0.3">
      <c r="A143">
        <v>141</v>
      </c>
      <c r="B143" t="s">
        <v>477</v>
      </c>
      <c r="C143" t="str">
        <f t="shared" si="28"/>
        <v>Long</v>
      </c>
      <c r="D143">
        <v>4.2</v>
      </c>
      <c r="F143" s="1">
        <f t="shared" si="27"/>
        <v>4.2</v>
      </c>
      <c r="G143" s="1">
        <f t="shared" si="29"/>
        <v>4.2</v>
      </c>
      <c r="H143">
        <f t="shared" si="30"/>
        <v>4.2</v>
      </c>
      <c r="I143" t="s">
        <v>270</v>
      </c>
      <c r="J143" t="s">
        <v>22</v>
      </c>
      <c r="K143" t="s">
        <v>478</v>
      </c>
      <c r="L143" t="str">
        <f t="shared" si="31"/>
        <v>Established</v>
      </c>
      <c r="N143" s="2">
        <f t="shared" si="32"/>
        <v>23</v>
      </c>
      <c r="O143" t="s">
        <v>230</v>
      </c>
      <c r="P143" t="s">
        <v>75</v>
      </c>
      <c r="Q143" t="s">
        <v>479</v>
      </c>
      <c r="R143" t="str">
        <f t="shared" si="33"/>
        <v>Great</v>
      </c>
      <c r="S143" t="str">
        <f t="shared" si="34"/>
        <v>Great</v>
      </c>
      <c r="T143" t="b">
        <f t="shared" si="35"/>
        <v>1</v>
      </c>
      <c r="U143" t="b">
        <f t="shared" si="36"/>
        <v>1</v>
      </c>
      <c r="V143" t="str">
        <f t="shared" si="37"/>
        <v>Top Company</v>
      </c>
      <c r="W143" t="str">
        <f t="shared" si="38"/>
        <v>Don't Buy</v>
      </c>
      <c r="X143" t="str">
        <f t="shared" si="39"/>
        <v>Not Known</v>
      </c>
      <c r="Z143" t="str">
        <f t="shared" si="40"/>
        <v>None</v>
      </c>
      <c r="AB143" t="str">
        <f t="shared" si="41"/>
        <v>0</v>
      </c>
    </row>
    <row r="144" spans="1:28" x14ac:dyDescent="0.3">
      <c r="A144">
        <v>142</v>
      </c>
      <c r="B144" t="s">
        <v>480</v>
      </c>
      <c r="C144" t="str">
        <f t="shared" si="28"/>
        <v>Short</v>
      </c>
      <c r="D144">
        <v>4.0999999999999996</v>
      </c>
      <c r="F144" s="1">
        <f t="shared" si="27"/>
        <v>4.0999999999999996</v>
      </c>
      <c r="G144" s="1">
        <f t="shared" si="29"/>
        <v>4.0999999999999996</v>
      </c>
      <c r="H144">
        <f t="shared" si="30"/>
        <v>4.0999999999999996</v>
      </c>
      <c r="I144" t="s">
        <v>470</v>
      </c>
      <c r="J144" t="s">
        <v>22</v>
      </c>
      <c r="K144" t="s">
        <v>481</v>
      </c>
      <c r="L144" t="str">
        <f t="shared" si="31"/>
        <v>Established</v>
      </c>
      <c r="N144" s="2">
        <f t="shared" si="32"/>
        <v>40</v>
      </c>
      <c r="O144" t="s">
        <v>375</v>
      </c>
      <c r="P144" t="s">
        <v>75</v>
      </c>
      <c r="Q144" t="s">
        <v>44</v>
      </c>
      <c r="R144" t="str">
        <f t="shared" si="33"/>
        <v>Great</v>
      </c>
      <c r="S144" t="str">
        <f t="shared" si="34"/>
        <v>Great</v>
      </c>
      <c r="T144" t="b">
        <f t="shared" si="35"/>
        <v>1</v>
      </c>
      <c r="U144" t="b">
        <f t="shared" si="36"/>
        <v>1</v>
      </c>
      <c r="V144" t="str">
        <f t="shared" si="37"/>
        <v>Top Company</v>
      </c>
      <c r="W144" t="str">
        <f t="shared" si="38"/>
        <v>Don't Buy</v>
      </c>
      <c r="X144" t="str">
        <f t="shared" si="39"/>
        <v>Not Known</v>
      </c>
      <c r="Z144" t="str">
        <f t="shared" si="40"/>
        <v>None</v>
      </c>
      <c r="AB144" t="str">
        <f t="shared" si="41"/>
        <v>0</v>
      </c>
    </row>
    <row r="145" spans="1:28" x14ac:dyDescent="0.3">
      <c r="A145">
        <v>143</v>
      </c>
      <c r="B145" t="s">
        <v>482</v>
      </c>
      <c r="C145" t="str">
        <f t="shared" si="28"/>
        <v>Long</v>
      </c>
      <c r="D145">
        <v>4.2</v>
      </c>
      <c r="F145" s="1">
        <f t="shared" si="27"/>
        <v>4.2</v>
      </c>
      <c r="G145" s="1">
        <f t="shared" si="29"/>
        <v>4.2</v>
      </c>
      <c r="H145">
        <f t="shared" si="30"/>
        <v>4.2</v>
      </c>
      <c r="I145" t="s">
        <v>470</v>
      </c>
      <c r="J145" t="s">
        <v>22</v>
      </c>
      <c r="K145" t="s">
        <v>483</v>
      </c>
      <c r="L145" t="str">
        <f t="shared" si="31"/>
        <v>Established</v>
      </c>
      <c r="N145" s="2">
        <f t="shared" si="32"/>
        <v>32</v>
      </c>
      <c r="O145" t="s">
        <v>368</v>
      </c>
      <c r="P145" t="s">
        <v>75</v>
      </c>
      <c r="Q145" t="s">
        <v>362</v>
      </c>
      <c r="R145" t="str">
        <f t="shared" si="33"/>
        <v>Great</v>
      </c>
      <c r="S145" t="str">
        <f t="shared" si="34"/>
        <v>Great</v>
      </c>
      <c r="T145" t="b">
        <f t="shared" si="35"/>
        <v>1</v>
      </c>
      <c r="U145" t="b">
        <f t="shared" si="36"/>
        <v>1</v>
      </c>
      <c r="V145" t="str">
        <f t="shared" si="37"/>
        <v>Top Company</v>
      </c>
      <c r="W145" t="str">
        <f t="shared" si="38"/>
        <v>Don't Buy</v>
      </c>
      <c r="X145" t="str">
        <f t="shared" si="39"/>
        <v>Not Known</v>
      </c>
      <c r="Z145" t="str">
        <f t="shared" si="40"/>
        <v>None</v>
      </c>
      <c r="AB145" t="str">
        <f t="shared" si="41"/>
        <v>0</v>
      </c>
    </row>
    <row r="146" spans="1:28" x14ac:dyDescent="0.3">
      <c r="A146">
        <v>144</v>
      </c>
      <c r="B146" t="s">
        <v>484</v>
      </c>
      <c r="C146" t="str">
        <f t="shared" si="28"/>
        <v>Short</v>
      </c>
      <c r="D146">
        <v>4.0999999999999996</v>
      </c>
      <c r="F146" s="1">
        <f t="shared" si="27"/>
        <v>4.0999999999999996</v>
      </c>
      <c r="G146" s="1">
        <f t="shared" si="29"/>
        <v>4.0999999999999996</v>
      </c>
      <c r="H146">
        <f t="shared" si="30"/>
        <v>4.0999999999999996</v>
      </c>
      <c r="I146" t="s">
        <v>441</v>
      </c>
      <c r="J146" t="s">
        <v>22</v>
      </c>
      <c r="K146" t="s">
        <v>485</v>
      </c>
      <c r="L146" t="str">
        <f t="shared" si="31"/>
        <v>Established</v>
      </c>
      <c r="N146" s="2">
        <f t="shared" si="32"/>
        <v>21</v>
      </c>
      <c r="O146" t="s">
        <v>321</v>
      </c>
      <c r="P146" t="s">
        <v>75</v>
      </c>
      <c r="Q146" t="s">
        <v>19</v>
      </c>
      <c r="R146" t="str">
        <f t="shared" si="33"/>
        <v>Great</v>
      </c>
      <c r="S146" t="str">
        <f t="shared" si="34"/>
        <v>Great</v>
      </c>
      <c r="T146" t="b">
        <f t="shared" si="35"/>
        <v>1</v>
      </c>
      <c r="U146" t="b">
        <f t="shared" si="36"/>
        <v>1</v>
      </c>
      <c r="V146" t="str">
        <f t="shared" si="37"/>
        <v>Top Company</v>
      </c>
      <c r="W146" t="str">
        <f t="shared" si="38"/>
        <v>Don't Buy</v>
      </c>
      <c r="X146" t="str">
        <f t="shared" si="39"/>
        <v>Not Known</v>
      </c>
      <c r="Z146" t="str">
        <f t="shared" si="40"/>
        <v>None</v>
      </c>
      <c r="AB146" t="str">
        <f t="shared" si="41"/>
        <v>1Million</v>
      </c>
    </row>
    <row r="147" spans="1:28" x14ac:dyDescent="0.3">
      <c r="A147">
        <v>145</v>
      </c>
      <c r="B147" t="s">
        <v>486</v>
      </c>
      <c r="C147" t="str">
        <f t="shared" si="28"/>
        <v>Long</v>
      </c>
      <c r="D147">
        <v>4</v>
      </c>
      <c r="F147" s="1">
        <f t="shared" si="27"/>
        <v>4</v>
      </c>
      <c r="G147" s="1">
        <f t="shared" si="29"/>
        <v>4</v>
      </c>
      <c r="H147">
        <f t="shared" si="30"/>
        <v>4</v>
      </c>
      <c r="I147" t="s">
        <v>470</v>
      </c>
      <c r="J147" t="s">
        <v>22</v>
      </c>
      <c r="K147" t="s">
        <v>487</v>
      </c>
      <c r="L147" t="str">
        <f t="shared" si="31"/>
        <v>Established</v>
      </c>
      <c r="N147" s="2">
        <f t="shared" si="32"/>
        <v>13</v>
      </c>
      <c r="O147" t="s">
        <v>488</v>
      </c>
      <c r="P147" t="s">
        <v>75</v>
      </c>
      <c r="Q147" t="s">
        <v>28</v>
      </c>
      <c r="R147" t="str">
        <f t="shared" si="33"/>
        <v>Average</v>
      </c>
      <c r="S147" t="str">
        <f t="shared" si="34"/>
        <v xml:space="preserve"> </v>
      </c>
      <c r="T147" t="b">
        <f t="shared" si="35"/>
        <v>0</v>
      </c>
      <c r="U147" t="b">
        <f t="shared" si="36"/>
        <v>1</v>
      </c>
      <c r="V147" t="str">
        <f t="shared" si="37"/>
        <v>Average Company</v>
      </c>
      <c r="W147" t="str">
        <f t="shared" si="38"/>
        <v>Don't Buy</v>
      </c>
      <c r="X147" t="str">
        <f t="shared" si="39"/>
        <v>Not Known</v>
      </c>
      <c r="Z147" t="str">
        <f t="shared" si="40"/>
        <v>None</v>
      </c>
      <c r="AB147" t="str">
        <f t="shared" si="41"/>
        <v>500K</v>
      </c>
    </row>
    <row r="148" spans="1:28" x14ac:dyDescent="0.3">
      <c r="A148">
        <v>146</v>
      </c>
      <c r="B148" t="s">
        <v>489</v>
      </c>
      <c r="C148" t="str">
        <f t="shared" si="28"/>
        <v>Long</v>
      </c>
      <c r="D148">
        <v>4.5</v>
      </c>
      <c r="F148" s="1">
        <f t="shared" si="27"/>
        <v>4.5</v>
      </c>
      <c r="G148" s="1">
        <f t="shared" si="29"/>
        <v>4.5</v>
      </c>
      <c r="H148">
        <f t="shared" si="30"/>
        <v>4.5</v>
      </c>
      <c r="I148" t="s">
        <v>490</v>
      </c>
      <c r="J148" t="s">
        <v>10</v>
      </c>
      <c r="K148" t="s">
        <v>491</v>
      </c>
      <c r="L148" t="str">
        <f t="shared" si="31"/>
        <v>Established</v>
      </c>
      <c r="N148" s="2">
        <f t="shared" si="32"/>
        <v>11</v>
      </c>
      <c r="O148" t="s">
        <v>492</v>
      </c>
      <c r="P148" t="s">
        <v>75</v>
      </c>
      <c r="Q148" t="s">
        <v>117</v>
      </c>
      <c r="R148" t="str">
        <f t="shared" si="33"/>
        <v>Great</v>
      </c>
      <c r="S148" t="str">
        <f t="shared" si="34"/>
        <v>Great</v>
      </c>
      <c r="T148" t="b">
        <f t="shared" si="35"/>
        <v>1</v>
      </c>
      <c r="U148" t="b">
        <f t="shared" si="36"/>
        <v>1</v>
      </c>
      <c r="V148" t="str">
        <f t="shared" si="37"/>
        <v>Average Company</v>
      </c>
      <c r="W148" t="str">
        <f t="shared" si="38"/>
        <v>Don't Buy</v>
      </c>
      <c r="X148" t="str">
        <f t="shared" si="39"/>
        <v>Not Known</v>
      </c>
      <c r="Z148" t="str">
        <f t="shared" si="40"/>
        <v>None</v>
      </c>
      <c r="AB148" t="str">
        <f t="shared" si="41"/>
        <v>0</v>
      </c>
    </row>
    <row r="149" spans="1:28" x14ac:dyDescent="0.3">
      <c r="A149">
        <v>147</v>
      </c>
      <c r="B149" t="s">
        <v>493</v>
      </c>
      <c r="C149" t="str">
        <f t="shared" si="28"/>
        <v>Long</v>
      </c>
      <c r="D149">
        <v>3.8</v>
      </c>
      <c r="F149" s="1">
        <f t="shared" ref="F149:F212" si="42">IF(N149&lt;10,IF(D149+0.5&gt;5,5,D149+0.5),D149)</f>
        <v>3.8</v>
      </c>
      <c r="G149" s="1">
        <f t="shared" si="29"/>
        <v>3.8</v>
      </c>
      <c r="H149">
        <f t="shared" si="30"/>
        <v>3.8</v>
      </c>
      <c r="I149" t="s">
        <v>470</v>
      </c>
      <c r="J149" t="s">
        <v>22</v>
      </c>
      <c r="K149" t="s">
        <v>494</v>
      </c>
      <c r="L149" t="str">
        <f t="shared" si="31"/>
        <v>Established</v>
      </c>
      <c r="N149" s="2">
        <f t="shared" si="32"/>
        <v>26</v>
      </c>
      <c r="O149" t="s">
        <v>126</v>
      </c>
      <c r="P149" t="s">
        <v>75</v>
      </c>
      <c r="Q149" t="s">
        <v>44</v>
      </c>
      <c r="R149" t="str">
        <f t="shared" si="33"/>
        <v>Average</v>
      </c>
      <c r="S149" t="str">
        <f t="shared" si="34"/>
        <v xml:space="preserve"> </v>
      </c>
      <c r="T149" t="b">
        <f t="shared" si="35"/>
        <v>0</v>
      </c>
      <c r="U149" t="b">
        <f t="shared" si="36"/>
        <v>1</v>
      </c>
      <c r="V149" t="str">
        <f t="shared" si="37"/>
        <v>Average Company</v>
      </c>
      <c r="W149" t="str">
        <f t="shared" si="38"/>
        <v>Don't Buy</v>
      </c>
      <c r="X149" t="str">
        <f t="shared" si="39"/>
        <v>Not Known</v>
      </c>
      <c r="Z149" t="str">
        <f t="shared" si="40"/>
        <v>None</v>
      </c>
      <c r="AB149" t="str">
        <f t="shared" si="41"/>
        <v>0</v>
      </c>
    </row>
    <row r="150" spans="1:28" x14ac:dyDescent="0.3">
      <c r="A150">
        <v>148</v>
      </c>
      <c r="B150" t="s">
        <v>495</v>
      </c>
      <c r="C150" t="str">
        <f t="shared" si="28"/>
        <v>Short</v>
      </c>
      <c r="D150">
        <v>4.2</v>
      </c>
      <c r="F150" s="1">
        <f t="shared" si="42"/>
        <v>4.2</v>
      </c>
      <c r="G150" s="1">
        <f t="shared" si="29"/>
        <v>4.2</v>
      </c>
      <c r="H150">
        <f t="shared" si="30"/>
        <v>4.2</v>
      </c>
      <c r="I150" t="s">
        <v>302</v>
      </c>
      <c r="J150" t="s">
        <v>22</v>
      </c>
      <c r="K150" t="s">
        <v>496</v>
      </c>
      <c r="L150" t="str">
        <f t="shared" si="31"/>
        <v>Established</v>
      </c>
      <c r="N150" s="2">
        <f t="shared" si="32"/>
        <v>38</v>
      </c>
      <c r="O150" t="s">
        <v>357</v>
      </c>
      <c r="P150" t="s">
        <v>75</v>
      </c>
      <c r="Q150" t="s">
        <v>44</v>
      </c>
      <c r="R150" t="str">
        <f t="shared" si="33"/>
        <v>Great</v>
      </c>
      <c r="S150" t="str">
        <f t="shared" si="34"/>
        <v>Great</v>
      </c>
      <c r="T150" t="b">
        <f t="shared" si="35"/>
        <v>1</v>
      </c>
      <c r="U150" t="b">
        <f t="shared" si="36"/>
        <v>1</v>
      </c>
      <c r="V150" t="str">
        <f t="shared" si="37"/>
        <v>Top Company</v>
      </c>
      <c r="W150" t="str">
        <f t="shared" si="38"/>
        <v>Don't Buy</v>
      </c>
      <c r="X150" t="str">
        <f t="shared" si="39"/>
        <v>Not Known</v>
      </c>
      <c r="Z150" t="str">
        <f t="shared" si="40"/>
        <v>None</v>
      </c>
      <c r="AB150" t="str">
        <f t="shared" si="41"/>
        <v>0</v>
      </c>
    </row>
    <row r="151" spans="1:28" x14ac:dyDescent="0.3">
      <c r="A151">
        <v>149</v>
      </c>
      <c r="B151" t="s">
        <v>497</v>
      </c>
      <c r="C151" t="str">
        <f t="shared" si="28"/>
        <v>Short</v>
      </c>
      <c r="D151">
        <v>4.2</v>
      </c>
      <c r="F151" s="1">
        <f t="shared" si="42"/>
        <v>4.2</v>
      </c>
      <c r="G151" s="1">
        <f t="shared" si="29"/>
        <v>4.2</v>
      </c>
      <c r="H151">
        <f t="shared" si="30"/>
        <v>4.2</v>
      </c>
      <c r="I151" t="s">
        <v>498</v>
      </c>
      <c r="J151" t="s">
        <v>22</v>
      </c>
      <c r="K151" t="s">
        <v>499</v>
      </c>
      <c r="L151" t="str">
        <f t="shared" si="31"/>
        <v>Established</v>
      </c>
      <c r="N151" s="2">
        <f t="shared" si="32"/>
        <v>53</v>
      </c>
      <c r="O151" t="s">
        <v>500</v>
      </c>
      <c r="P151" t="s">
        <v>75</v>
      </c>
      <c r="Q151" t="s">
        <v>105</v>
      </c>
      <c r="R151" t="str">
        <f t="shared" si="33"/>
        <v>Great</v>
      </c>
      <c r="S151" t="str">
        <f t="shared" si="34"/>
        <v>Great</v>
      </c>
      <c r="T151" t="b">
        <f t="shared" si="35"/>
        <v>1</v>
      </c>
      <c r="U151" t="b">
        <f t="shared" si="36"/>
        <v>1</v>
      </c>
      <c r="V151" t="str">
        <f t="shared" si="37"/>
        <v>Top Company</v>
      </c>
      <c r="W151" t="str">
        <f t="shared" si="38"/>
        <v>Don't Buy</v>
      </c>
      <c r="X151" t="str">
        <f t="shared" si="39"/>
        <v>Not Known</v>
      </c>
      <c r="Z151" t="str">
        <f t="shared" si="40"/>
        <v>None</v>
      </c>
      <c r="AB151" t="str">
        <f t="shared" si="41"/>
        <v>0</v>
      </c>
    </row>
    <row r="152" spans="1:28" x14ac:dyDescent="0.3">
      <c r="A152">
        <v>150</v>
      </c>
      <c r="B152" t="s">
        <v>501</v>
      </c>
      <c r="C152" t="str">
        <f t="shared" si="28"/>
        <v>Long</v>
      </c>
      <c r="D152">
        <v>3.8</v>
      </c>
      <c r="F152" s="1">
        <f t="shared" si="42"/>
        <v>4.3</v>
      </c>
      <c r="G152" s="1">
        <f t="shared" si="29"/>
        <v>4.3</v>
      </c>
      <c r="H152">
        <f t="shared" si="30"/>
        <v>3.9</v>
      </c>
      <c r="I152" t="s">
        <v>498</v>
      </c>
      <c r="J152" t="s">
        <v>22</v>
      </c>
      <c r="K152" t="s">
        <v>502</v>
      </c>
      <c r="L152" t="str">
        <f t="shared" si="31"/>
        <v>Startup</v>
      </c>
      <c r="N152" s="2">
        <f t="shared" si="32"/>
        <v>4</v>
      </c>
      <c r="O152" t="s">
        <v>89</v>
      </c>
      <c r="P152" t="s">
        <v>181</v>
      </c>
      <c r="Q152" t="s">
        <v>44</v>
      </c>
      <c r="R152" t="str">
        <f t="shared" si="33"/>
        <v>Average</v>
      </c>
      <c r="S152" t="str">
        <f t="shared" si="34"/>
        <v xml:space="preserve"> </v>
      </c>
      <c r="T152" t="b">
        <f t="shared" si="35"/>
        <v>0</v>
      </c>
      <c r="U152" t="b">
        <f t="shared" si="36"/>
        <v>1</v>
      </c>
      <c r="V152" t="str">
        <f t="shared" si="37"/>
        <v>Average Company</v>
      </c>
      <c r="W152" t="str">
        <f t="shared" si="38"/>
        <v>Don't Buy</v>
      </c>
      <c r="X152" t="str">
        <f t="shared" si="39"/>
        <v>Not Known</v>
      </c>
      <c r="Z152" t="str">
        <f t="shared" si="40"/>
        <v>None</v>
      </c>
      <c r="AB152" t="str">
        <f t="shared" si="41"/>
        <v>0</v>
      </c>
    </row>
    <row r="153" spans="1:28" x14ac:dyDescent="0.3">
      <c r="A153">
        <v>151</v>
      </c>
      <c r="B153" t="s">
        <v>503</v>
      </c>
      <c r="C153" t="str">
        <f t="shared" si="28"/>
        <v>Long</v>
      </c>
      <c r="D153">
        <v>4.2</v>
      </c>
      <c r="F153" s="1">
        <f t="shared" si="42"/>
        <v>4.2</v>
      </c>
      <c r="G153" s="1">
        <f t="shared" si="29"/>
        <v>4.2</v>
      </c>
      <c r="H153">
        <f t="shared" si="30"/>
        <v>4.2</v>
      </c>
      <c r="I153" t="s">
        <v>498</v>
      </c>
      <c r="J153" t="s">
        <v>22</v>
      </c>
      <c r="K153" t="s">
        <v>504</v>
      </c>
      <c r="L153" t="str">
        <f t="shared" si="31"/>
        <v>Established</v>
      </c>
      <c r="N153" s="2">
        <f t="shared" si="32"/>
        <v>10</v>
      </c>
      <c r="O153" t="s">
        <v>234</v>
      </c>
      <c r="P153" t="s">
        <v>75</v>
      </c>
      <c r="Q153" t="s">
        <v>44</v>
      </c>
      <c r="R153" t="str">
        <f t="shared" si="33"/>
        <v>Great</v>
      </c>
      <c r="S153" t="str">
        <f t="shared" si="34"/>
        <v>Great</v>
      </c>
      <c r="T153" t="b">
        <f t="shared" si="35"/>
        <v>0</v>
      </c>
      <c r="U153" t="b">
        <f t="shared" si="36"/>
        <v>1</v>
      </c>
      <c r="V153" t="str">
        <f t="shared" si="37"/>
        <v>Average Company</v>
      </c>
      <c r="W153" t="str">
        <f t="shared" si="38"/>
        <v>Don't Buy</v>
      </c>
      <c r="X153" t="str">
        <f t="shared" si="39"/>
        <v>Not Known</v>
      </c>
      <c r="Z153" t="str">
        <f t="shared" si="40"/>
        <v>None</v>
      </c>
      <c r="AB153" t="str">
        <f t="shared" si="41"/>
        <v>0</v>
      </c>
    </row>
    <row r="154" spans="1:28" x14ac:dyDescent="0.3">
      <c r="A154">
        <v>152</v>
      </c>
      <c r="B154" t="s">
        <v>505</v>
      </c>
      <c r="C154" t="str">
        <f t="shared" si="28"/>
        <v>Short</v>
      </c>
      <c r="D154">
        <v>4.0999999999999996</v>
      </c>
      <c r="F154" s="1">
        <f t="shared" si="42"/>
        <v>4.0999999999999996</v>
      </c>
      <c r="G154" s="1">
        <f t="shared" si="29"/>
        <v>4.0999999999999996</v>
      </c>
      <c r="H154">
        <f t="shared" si="30"/>
        <v>4.0999999999999996</v>
      </c>
      <c r="I154" t="s">
        <v>470</v>
      </c>
      <c r="J154" t="s">
        <v>22</v>
      </c>
      <c r="K154" t="s">
        <v>506</v>
      </c>
      <c r="L154" t="str">
        <f t="shared" si="31"/>
        <v>Established</v>
      </c>
      <c r="N154" s="2">
        <f t="shared" si="32"/>
        <v>11</v>
      </c>
      <c r="O154" t="s">
        <v>146</v>
      </c>
      <c r="P154" t="s">
        <v>181</v>
      </c>
      <c r="Q154" t="s">
        <v>44</v>
      </c>
      <c r="R154" t="str">
        <f t="shared" si="33"/>
        <v>Great</v>
      </c>
      <c r="S154" t="str">
        <f t="shared" si="34"/>
        <v>Great</v>
      </c>
      <c r="T154" t="b">
        <f t="shared" si="35"/>
        <v>1</v>
      </c>
      <c r="U154" t="b">
        <f t="shared" si="36"/>
        <v>1</v>
      </c>
      <c r="V154" t="str">
        <f t="shared" si="37"/>
        <v>Average Company</v>
      </c>
      <c r="W154" t="str">
        <f t="shared" si="38"/>
        <v>Don't Buy</v>
      </c>
      <c r="X154" t="str">
        <f t="shared" si="39"/>
        <v>Not Known</v>
      </c>
      <c r="Z154" t="str">
        <f t="shared" si="40"/>
        <v>None</v>
      </c>
      <c r="AB154" t="str">
        <f t="shared" si="41"/>
        <v>0</v>
      </c>
    </row>
    <row r="155" spans="1:28" x14ac:dyDescent="0.3">
      <c r="A155">
        <v>153</v>
      </c>
      <c r="B155" t="s">
        <v>507</v>
      </c>
      <c r="C155" t="str">
        <f t="shared" si="28"/>
        <v>Long</v>
      </c>
      <c r="D155">
        <v>4.4000000000000004</v>
      </c>
      <c r="F155" s="1">
        <f t="shared" si="42"/>
        <v>4.4000000000000004</v>
      </c>
      <c r="G155" s="1">
        <f t="shared" si="29"/>
        <v>4.4000000000000004</v>
      </c>
      <c r="H155">
        <f t="shared" si="30"/>
        <v>4.4000000000000004</v>
      </c>
      <c r="I155" t="s">
        <v>441</v>
      </c>
      <c r="J155" t="s">
        <v>22</v>
      </c>
      <c r="K155" t="s">
        <v>508</v>
      </c>
      <c r="L155" t="str">
        <f t="shared" si="31"/>
        <v>Established</v>
      </c>
      <c r="N155" s="2">
        <f t="shared" si="32"/>
        <v>21</v>
      </c>
      <c r="O155" t="s">
        <v>321</v>
      </c>
      <c r="P155" t="s">
        <v>181</v>
      </c>
      <c r="Q155" t="s">
        <v>117</v>
      </c>
      <c r="R155" t="str">
        <f t="shared" si="33"/>
        <v>Great</v>
      </c>
      <c r="S155" t="str">
        <f t="shared" si="34"/>
        <v>Great</v>
      </c>
      <c r="T155" t="b">
        <f t="shared" si="35"/>
        <v>1</v>
      </c>
      <c r="U155" t="b">
        <f t="shared" si="36"/>
        <v>1</v>
      </c>
      <c r="V155" t="str">
        <f t="shared" si="37"/>
        <v>Top Company</v>
      </c>
      <c r="W155" t="str">
        <f t="shared" si="38"/>
        <v>Don't Buy</v>
      </c>
      <c r="X155" t="str">
        <f t="shared" si="39"/>
        <v>Not Known</v>
      </c>
      <c r="Z155" t="str">
        <f t="shared" si="40"/>
        <v>None</v>
      </c>
      <c r="AB155" t="str">
        <f t="shared" si="41"/>
        <v>0</v>
      </c>
    </row>
    <row r="156" spans="1:28" x14ac:dyDescent="0.3">
      <c r="A156">
        <v>154</v>
      </c>
      <c r="B156" t="s">
        <v>509</v>
      </c>
      <c r="C156" t="str">
        <f t="shared" si="28"/>
        <v>Long</v>
      </c>
      <c r="D156">
        <v>4.0999999999999996</v>
      </c>
      <c r="F156" s="1">
        <f t="shared" si="42"/>
        <v>4.0999999999999996</v>
      </c>
      <c r="G156" s="1">
        <f t="shared" si="29"/>
        <v>4.0999999999999996</v>
      </c>
      <c r="H156">
        <f t="shared" si="30"/>
        <v>4.0999999999999996</v>
      </c>
      <c r="I156" t="s">
        <v>470</v>
      </c>
      <c r="J156" t="s">
        <v>10</v>
      </c>
      <c r="K156" t="s">
        <v>510</v>
      </c>
      <c r="L156" t="str">
        <f t="shared" si="31"/>
        <v>Established</v>
      </c>
      <c r="N156" s="2">
        <f t="shared" si="32"/>
        <v>64</v>
      </c>
      <c r="O156" t="s">
        <v>511</v>
      </c>
      <c r="P156" t="s">
        <v>75</v>
      </c>
      <c r="Q156" t="s">
        <v>218</v>
      </c>
      <c r="R156" t="str">
        <f t="shared" si="33"/>
        <v>Great</v>
      </c>
      <c r="S156" t="str">
        <f t="shared" si="34"/>
        <v>Great</v>
      </c>
      <c r="T156" t="b">
        <f t="shared" si="35"/>
        <v>1</v>
      </c>
      <c r="U156" t="b">
        <f t="shared" si="36"/>
        <v>1</v>
      </c>
      <c r="V156" t="str">
        <f t="shared" si="37"/>
        <v>Top Company</v>
      </c>
      <c r="W156" t="str">
        <f t="shared" si="38"/>
        <v>Don't Buy</v>
      </c>
      <c r="X156" t="str">
        <f t="shared" si="39"/>
        <v>Not Known</v>
      </c>
      <c r="Z156" t="str">
        <f t="shared" si="40"/>
        <v>None</v>
      </c>
      <c r="AB156" t="str">
        <f t="shared" si="41"/>
        <v>0</v>
      </c>
    </row>
    <row r="157" spans="1:28" x14ac:dyDescent="0.3">
      <c r="A157">
        <v>155</v>
      </c>
      <c r="B157" t="s">
        <v>512</v>
      </c>
      <c r="C157" t="str">
        <f t="shared" si="28"/>
        <v>Long</v>
      </c>
      <c r="D157">
        <v>3.8</v>
      </c>
      <c r="F157" s="1">
        <f t="shared" si="42"/>
        <v>3.8</v>
      </c>
      <c r="G157" s="1">
        <f t="shared" si="29"/>
        <v>3.8</v>
      </c>
      <c r="H157">
        <f t="shared" si="30"/>
        <v>3.8</v>
      </c>
      <c r="I157" t="s">
        <v>302</v>
      </c>
      <c r="J157" t="s">
        <v>10</v>
      </c>
      <c r="K157" t="s">
        <v>513</v>
      </c>
      <c r="L157" t="str">
        <f t="shared" si="31"/>
        <v>Established</v>
      </c>
      <c r="N157" s="2">
        <f t="shared" si="32"/>
        <v>36</v>
      </c>
      <c r="O157" t="s">
        <v>48</v>
      </c>
      <c r="P157" t="s">
        <v>181</v>
      </c>
      <c r="Q157" t="s">
        <v>117</v>
      </c>
      <c r="R157" t="str">
        <f t="shared" si="33"/>
        <v>Average</v>
      </c>
      <c r="S157" t="str">
        <f t="shared" si="34"/>
        <v xml:space="preserve"> </v>
      </c>
      <c r="T157" t="b">
        <f t="shared" si="35"/>
        <v>0</v>
      </c>
      <c r="U157" t="b">
        <f t="shared" si="36"/>
        <v>1</v>
      </c>
      <c r="V157" t="str">
        <f t="shared" si="37"/>
        <v>Average Company</v>
      </c>
      <c r="W157" t="str">
        <f t="shared" si="38"/>
        <v>Don't Buy</v>
      </c>
      <c r="X157" t="str">
        <f t="shared" si="39"/>
        <v>Not Known</v>
      </c>
      <c r="Z157" t="str">
        <f t="shared" si="40"/>
        <v>None</v>
      </c>
      <c r="AB157" t="str">
        <f t="shared" si="41"/>
        <v>0</v>
      </c>
    </row>
    <row r="158" spans="1:28" x14ac:dyDescent="0.3">
      <c r="A158">
        <v>156</v>
      </c>
      <c r="B158" t="s">
        <v>514</v>
      </c>
      <c r="C158" t="str">
        <f t="shared" si="28"/>
        <v>Long</v>
      </c>
      <c r="D158">
        <v>4</v>
      </c>
      <c r="F158" s="1">
        <f t="shared" si="42"/>
        <v>4</v>
      </c>
      <c r="G158" s="1">
        <f t="shared" si="29"/>
        <v>4</v>
      </c>
      <c r="H158">
        <f t="shared" si="30"/>
        <v>4</v>
      </c>
      <c r="I158" t="s">
        <v>419</v>
      </c>
      <c r="J158" t="s">
        <v>22</v>
      </c>
      <c r="K158" t="s">
        <v>515</v>
      </c>
      <c r="L158" t="str">
        <f t="shared" si="31"/>
        <v>Established</v>
      </c>
      <c r="N158" s="2">
        <f t="shared" si="32"/>
        <v>29</v>
      </c>
      <c r="O158" t="s">
        <v>62</v>
      </c>
      <c r="P158" t="s">
        <v>147</v>
      </c>
      <c r="Q158" t="s">
        <v>177</v>
      </c>
      <c r="R158" t="str">
        <f t="shared" si="33"/>
        <v>Average</v>
      </c>
      <c r="S158" t="str">
        <f t="shared" si="34"/>
        <v xml:space="preserve"> </v>
      </c>
      <c r="T158" t="b">
        <f t="shared" si="35"/>
        <v>0</v>
      </c>
      <c r="U158" t="b">
        <f t="shared" si="36"/>
        <v>1</v>
      </c>
      <c r="V158" t="str">
        <f t="shared" si="37"/>
        <v>Average Company</v>
      </c>
      <c r="W158" t="str">
        <f t="shared" si="38"/>
        <v>Don't Buy</v>
      </c>
      <c r="X158" t="str">
        <f t="shared" si="39"/>
        <v>Not Known</v>
      </c>
      <c r="Z158" t="str">
        <f t="shared" si="40"/>
        <v>None</v>
      </c>
      <c r="AB158" t="str">
        <f t="shared" si="41"/>
        <v>0</v>
      </c>
    </row>
    <row r="159" spans="1:28" x14ac:dyDescent="0.3">
      <c r="A159">
        <v>157</v>
      </c>
      <c r="B159" t="s">
        <v>516</v>
      </c>
      <c r="C159" t="str">
        <f t="shared" si="28"/>
        <v>Long</v>
      </c>
      <c r="D159">
        <v>4</v>
      </c>
      <c r="F159" s="1">
        <f t="shared" si="42"/>
        <v>4</v>
      </c>
      <c r="G159" s="1">
        <f t="shared" si="29"/>
        <v>4</v>
      </c>
      <c r="H159">
        <f t="shared" si="30"/>
        <v>4</v>
      </c>
      <c r="I159" t="s">
        <v>498</v>
      </c>
      <c r="J159" t="s">
        <v>10</v>
      </c>
      <c r="K159" t="s">
        <v>517</v>
      </c>
      <c r="L159" t="str">
        <f t="shared" si="31"/>
        <v>Established</v>
      </c>
      <c r="N159" s="2">
        <f t="shared" si="32"/>
        <v>28</v>
      </c>
      <c r="O159" t="s">
        <v>24</v>
      </c>
      <c r="P159" t="s">
        <v>75</v>
      </c>
      <c r="Q159" t="s">
        <v>28</v>
      </c>
      <c r="R159" t="str">
        <f t="shared" si="33"/>
        <v>Average</v>
      </c>
      <c r="S159" t="str">
        <f t="shared" si="34"/>
        <v xml:space="preserve"> </v>
      </c>
      <c r="T159" t="b">
        <f t="shared" si="35"/>
        <v>0</v>
      </c>
      <c r="U159" t="b">
        <f t="shared" si="36"/>
        <v>1</v>
      </c>
      <c r="V159" t="str">
        <f t="shared" si="37"/>
        <v>Average Company</v>
      </c>
      <c r="W159" t="str">
        <f t="shared" si="38"/>
        <v>Don't Buy</v>
      </c>
      <c r="X159" t="str">
        <f t="shared" si="39"/>
        <v>Bombay Finance</v>
      </c>
      <c r="Z159" t="str">
        <f t="shared" si="40"/>
        <v>None</v>
      </c>
      <c r="AB159" t="str">
        <f t="shared" si="41"/>
        <v>500K</v>
      </c>
    </row>
    <row r="160" spans="1:28" x14ac:dyDescent="0.3">
      <c r="A160">
        <v>158</v>
      </c>
      <c r="B160" t="s">
        <v>518</v>
      </c>
      <c r="C160" t="str">
        <f t="shared" si="28"/>
        <v>Long</v>
      </c>
      <c r="D160">
        <v>3.9</v>
      </c>
      <c r="F160" s="1">
        <f t="shared" si="42"/>
        <v>3.9</v>
      </c>
      <c r="G160" s="1">
        <f t="shared" si="29"/>
        <v>3.9</v>
      </c>
      <c r="H160">
        <f t="shared" si="30"/>
        <v>3.9</v>
      </c>
      <c r="I160" t="s">
        <v>498</v>
      </c>
      <c r="J160" t="s">
        <v>420</v>
      </c>
      <c r="K160" t="s">
        <v>519</v>
      </c>
      <c r="L160" t="str">
        <f t="shared" si="31"/>
        <v>Established</v>
      </c>
      <c r="N160" s="2">
        <f t="shared" si="32"/>
        <v>21</v>
      </c>
      <c r="O160" t="s">
        <v>321</v>
      </c>
      <c r="P160" t="s">
        <v>75</v>
      </c>
      <c r="Q160" t="s">
        <v>28</v>
      </c>
      <c r="R160" t="str">
        <f t="shared" si="33"/>
        <v>Average</v>
      </c>
      <c r="S160" t="str">
        <f t="shared" si="34"/>
        <v xml:space="preserve"> </v>
      </c>
      <c r="T160" t="b">
        <f t="shared" si="35"/>
        <v>0</v>
      </c>
      <c r="U160" t="b">
        <f t="shared" si="36"/>
        <v>1</v>
      </c>
      <c r="V160" t="str">
        <f t="shared" si="37"/>
        <v>Average Company</v>
      </c>
      <c r="W160" t="str">
        <f t="shared" si="38"/>
        <v>Don't Buy</v>
      </c>
      <c r="X160" t="str">
        <f t="shared" si="39"/>
        <v>Bombay Finance</v>
      </c>
      <c r="Z160" t="str">
        <f t="shared" si="40"/>
        <v>None</v>
      </c>
      <c r="AB160" t="str">
        <f t="shared" si="41"/>
        <v>500K</v>
      </c>
    </row>
    <row r="161" spans="1:28" x14ac:dyDescent="0.3">
      <c r="A161">
        <v>159</v>
      </c>
      <c r="B161" t="s">
        <v>520</v>
      </c>
      <c r="C161" t="str">
        <f t="shared" si="28"/>
        <v>Short</v>
      </c>
      <c r="D161">
        <v>4.0999999999999996</v>
      </c>
      <c r="F161" s="1">
        <f t="shared" si="42"/>
        <v>4.0999999999999996</v>
      </c>
      <c r="G161" s="1">
        <f t="shared" si="29"/>
        <v>4.0999999999999996</v>
      </c>
      <c r="H161">
        <f t="shared" si="30"/>
        <v>4.0999999999999996</v>
      </c>
      <c r="I161" t="s">
        <v>470</v>
      </c>
      <c r="J161" t="s">
        <v>22</v>
      </c>
      <c r="K161" t="s">
        <v>521</v>
      </c>
      <c r="L161" t="str">
        <f t="shared" si="31"/>
        <v>Established</v>
      </c>
      <c r="N161" s="2">
        <f t="shared" si="32"/>
        <v>14</v>
      </c>
      <c r="O161" t="s">
        <v>522</v>
      </c>
      <c r="P161" t="s">
        <v>181</v>
      </c>
      <c r="Q161" t="s">
        <v>523</v>
      </c>
      <c r="R161" t="str">
        <f t="shared" si="33"/>
        <v>Great</v>
      </c>
      <c r="S161" t="str">
        <f t="shared" si="34"/>
        <v>Great</v>
      </c>
      <c r="T161" t="b">
        <f t="shared" si="35"/>
        <v>1</v>
      </c>
      <c r="U161" t="b">
        <f t="shared" si="36"/>
        <v>1</v>
      </c>
      <c r="V161" t="str">
        <f t="shared" si="37"/>
        <v>Average Company</v>
      </c>
      <c r="W161" t="str">
        <f t="shared" si="38"/>
        <v>Don't Buy</v>
      </c>
      <c r="X161" t="str">
        <f t="shared" si="39"/>
        <v>Not Known</v>
      </c>
      <c r="Z161" t="str">
        <f t="shared" si="40"/>
        <v>None</v>
      </c>
      <c r="AB161" t="str">
        <f t="shared" si="41"/>
        <v>0</v>
      </c>
    </row>
    <row r="162" spans="1:28" x14ac:dyDescent="0.3">
      <c r="A162">
        <v>160</v>
      </c>
      <c r="B162" t="s">
        <v>524</v>
      </c>
      <c r="C162" t="str">
        <f t="shared" si="28"/>
        <v>Long</v>
      </c>
      <c r="D162">
        <v>4.2</v>
      </c>
      <c r="F162" s="1">
        <f t="shared" si="42"/>
        <v>4.2</v>
      </c>
      <c r="G162" s="1">
        <f t="shared" si="29"/>
        <v>4.2</v>
      </c>
      <c r="H162">
        <f t="shared" si="30"/>
        <v>4.2</v>
      </c>
      <c r="I162" t="s">
        <v>498</v>
      </c>
      <c r="J162" t="s">
        <v>10</v>
      </c>
      <c r="K162" t="s">
        <v>525</v>
      </c>
      <c r="L162" t="str">
        <f t="shared" si="31"/>
        <v>Established</v>
      </c>
      <c r="N162" s="2">
        <f t="shared" si="32"/>
        <v>77</v>
      </c>
      <c r="O162" t="s">
        <v>35</v>
      </c>
      <c r="P162" t="s">
        <v>181</v>
      </c>
      <c r="Q162" t="s">
        <v>80</v>
      </c>
      <c r="R162" t="str">
        <f t="shared" si="33"/>
        <v>Great</v>
      </c>
      <c r="S162" t="str">
        <f t="shared" si="34"/>
        <v>Great</v>
      </c>
      <c r="T162" t="b">
        <f t="shared" si="35"/>
        <v>1</v>
      </c>
      <c r="U162" t="b">
        <f t="shared" si="36"/>
        <v>1</v>
      </c>
      <c r="V162" t="str">
        <f t="shared" si="37"/>
        <v>Top Company</v>
      </c>
      <c r="W162" t="str">
        <f t="shared" si="38"/>
        <v>Don't Buy</v>
      </c>
      <c r="X162" t="str">
        <f t="shared" si="39"/>
        <v>Not Known</v>
      </c>
      <c r="Z162" t="str">
        <f t="shared" si="40"/>
        <v>None</v>
      </c>
      <c r="AB162" t="str">
        <f t="shared" si="41"/>
        <v>0</v>
      </c>
    </row>
    <row r="163" spans="1:28" x14ac:dyDescent="0.3">
      <c r="A163">
        <v>161</v>
      </c>
      <c r="B163" t="s">
        <v>526</v>
      </c>
      <c r="C163" t="str">
        <f t="shared" si="28"/>
        <v>Long</v>
      </c>
      <c r="D163">
        <v>4.2</v>
      </c>
      <c r="F163" s="1">
        <f t="shared" si="42"/>
        <v>4.2</v>
      </c>
      <c r="G163" s="1">
        <f t="shared" si="29"/>
        <v>4.2</v>
      </c>
      <c r="H163">
        <f t="shared" si="30"/>
        <v>4.2</v>
      </c>
      <c r="I163" t="s">
        <v>498</v>
      </c>
      <c r="J163" t="s">
        <v>22</v>
      </c>
      <c r="K163" t="s">
        <v>527</v>
      </c>
      <c r="L163" t="str">
        <f t="shared" si="31"/>
        <v>Established</v>
      </c>
      <c r="N163" s="2">
        <f t="shared" si="32"/>
        <v>44</v>
      </c>
      <c r="O163" t="s">
        <v>96</v>
      </c>
      <c r="P163" t="s">
        <v>181</v>
      </c>
      <c r="Q163" t="s">
        <v>28</v>
      </c>
      <c r="R163" t="str">
        <f t="shared" si="33"/>
        <v>Great</v>
      </c>
      <c r="S163" t="str">
        <f t="shared" si="34"/>
        <v>Great</v>
      </c>
      <c r="T163" t="b">
        <f t="shared" si="35"/>
        <v>1</v>
      </c>
      <c r="U163" t="b">
        <f t="shared" si="36"/>
        <v>1</v>
      </c>
      <c r="V163" t="str">
        <f t="shared" si="37"/>
        <v>Top Company</v>
      </c>
      <c r="W163" t="str">
        <f t="shared" si="38"/>
        <v>Don't Buy</v>
      </c>
      <c r="X163" t="str">
        <f t="shared" si="39"/>
        <v>Not Known</v>
      </c>
      <c r="Z163" t="str">
        <f t="shared" si="40"/>
        <v>None</v>
      </c>
      <c r="AB163" t="str">
        <f t="shared" si="41"/>
        <v>1Million</v>
      </c>
    </row>
    <row r="164" spans="1:28" x14ac:dyDescent="0.3">
      <c r="A164">
        <v>162</v>
      </c>
      <c r="B164" t="s">
        <v>528</v>
      </c>
      <c r="C164" t="str">
        <f t="shared" si="28"/>
        <v>Long</v>
      </c>
      <c r="D164">
        <v>4</v>
      </c>
      <c r="F164" s="1">
        <f t="shared" si="42"/>
        <v>4</v>
      </c>
      <c r="G164" s="1">
        <f t="shared" si="29"/>
        <v>4</v>
      </c>
      <c r="H164">
        <f t="shared" si="30"/>
        <v>4</v>
      </c>
      <c r="I164" t="s">
        <v>529</v>
      </c>
      <c r="J164" t="s">
        <v>22</v>
      </c>
      <c r="K164" t="s">
        <v>530</v>
      </c>
      <c r="L164" t="str">
        <f t="shared" si="31"/>
        <v>Established</v>
      </c>
      <c r="N164" s="2">
        <f t="shared" si="32"/>
        <v>22</v>
      </c>
      <c r="O164" t="s">
        <v>142</v>
      </c>
      <c r="P164" t="s">
        <v>147</v>
      </c>
      <c r="Q164" t="s">
        <v>362</v>
      </c>
      <c r="R164" t="str">
        <f t="shared" si="33"/>
        <v>Average</v>
      </c>
      <c r="S164" t="str">
        <f t="shared" si="34"/>
        <v xml:space="preserve"> </v>
      </c>
      <c r="T164" t="b">
        <f t="shared" si="35"/>
        <v>0</v>
      </c>
      <c r="U164" t="b">
        <f t="shared" si="36"/>
        <v>1</v>
      </c>
      <c r="V164" t="str">
        <f t="shared" si="37"/>
        <v>Average Company</v>
      </c>
      <c r="W164" t="str">
        <f t="shared" si="38"/>
        <v>Buy</v>
      </c>
      <c r="X164" t="str">
        <f t="shared" si="39"/>
        <v>Not Known</v>
      </c>
      <c r="Z164" t="str">
        <f t="shared" si="40"/>
        <v>None</v>
      </c>
      <c r="AB164" t="str">
        <f t="shared" si="41"/>
        <v>0</v>
      </c>
    </row>
    <row r="165" spans="1:28" x14ac:dyDescent="0.3">
      <c r="A165">
        <v>163</v>
      </c>
      <c r="B165" t="s">
        <v>531</v>
      </c>
      <c r="C165" t="str">
        <f t="shared" si="28"/>
        <v>Long</v>
      </c>
      <c r="D165">
        <v>4.0999999999999996</v>
      </c>
      <c r="F165" s="1">
        <f t="shared" si="42"/>
        <v>4.0999999999999996</v>
      </c>
      <c r="G165" s="1">
        <f t="shared" si="29"/>
        <v>4.0999999999999996</v>
      </c>
      <c r="H165">
        <f t="shared" si="30"/>
        <v>4.0999999999999996</v>
      </c>
      <c r="I165" t="s">
        <v>215</v>
      </c>
      <c r="J165" t="s">
        <v>10</v>
      </c>
      <c r="K165" t="s">
        <v>532</v>
      </c>
      <c r="L165" t="str">
        <f t="shared" si="31"/>
        <v>Established</v>
      </c>
      <c r="N165" s="2">
        <f t="shared" si="32"/>
        <v>31</v>
      </c>
      <c r="O165" t="s">
        <v>58</v>
      </c>
      <c r="P165" t="s">
        <v>75</v>
      </c>
      <c r="Q165" t="s">
        <v>533</v>
      </c>
      <c r="R165" t="str">
        <f t="shared" si="33"/>
        <v>Great</v>
      </c>
      <c r="S165" t="str">
        <f t="shared" si="34"/>
        <v>Great</v>
      </c>
      <c r="T165" t="b">
        <f t="shared" si="35"/>
        <v>1</v>
      </c>
      <c r="U165" t="b">
        <f t="shared" si="36"/>
        <v>1</v>
      </c>
      <c r="V165" t="str">
        <f t="shared" si="37"/>
        <v>Top Company</v>
      </c>
      <c r="W165" t="str">
        <f t="shared" si="38"/>
        <v>Don't Buy</v>
      </c>
      <c r="X165" t="str">
        <f t="shared" si="39"/>
        <v>Not Known</v>
      </c>
      <c r="Z165" t="str">
        <f t="shared" si="40"/>
        <v>None</v>
      </c>
      <c r="AB165" t="str">
        <f t="shared" si="41"/>
        <v>0</v>
      </c>
    </row>
    <row r="166" spans="1:28" x14ac:dyDescent="0.3">
      <c r="A166">
        <v>164</v>
      </c>
      <c r="B166" t="s">
        <v>534</v>
      </c>
      <c r="C166" t="str">
        <f t="shared" si="28"/>
        <v>Long</v>
      </c>
      <c r="D166">
        <v>4.0999999999999996</v>
      </c>
      <c r="F166" s="1" t="e">
        <f t="shared" si="42"/>
        <v>#VALUE!</v>
      </c>
      <c r="G166" s="1" t="e">
        <f t="shared" si="29"/>
        <v>#VALUE!</v>
      </c>
      <c r="H166" t="e">
        <f t="shared" si="30"/>
        <v>#VALUE!</v>
      </c>
      <c r="I166" t="s">
        <v>529</v>
      </c>
      <c r="J166" t="s">
        <v>535</v>
      </c>
      <c r="L166" t="e">
        <f t="shared" si="31"/>
        <v>#VALUE!</v>
      </c>
      <c r="N166" s="2" t="e">
        <f t="shared" si="32"/>
        <v>#VALUE!</v>
      </c>
      <c r="R166" t="str">
        <f t="shared" si="33"/>
        <v>Great</v>
      </c>
      <c r="S166" t="str">
        <f t="shared" si="34"/>
        <v>Great</v>
      </c>
      <c r="T166" t="e">
        <f t="shared" si="35"/>
        <v>#VALUE!</v>
      </c>
      <c r="U166" t="e">
        <f t="shared" si="36"/>
        <v>#VALUE!</v>
      </c>
      <c r="V166" t="e">
        <f t="shared" si="37"/>
        <v>#VALUE!</v>
      </c>
      <c r="W166" t="str">
        <f t="shared" si="38"/>
        <v>Don't Buy</v>
      </c>
      <c r="X166" t="str">
        <f t="shared" si="39"/>
        <v>Not Known</v>
      </c>
      <c r="Z166" t="e">
        <f t="shared" si="40"/>
        <v>#VALUE!</v>
      </c>
      <c r="AB166" t="str">
        <f t="shared" si="41"/>
        <v>0</v>
      </c>
    </row>
    <row r="167" spans="1:28" x14ac:dyDescent="0.3">
      <c r="A167">
        <v>165</v>
      </c>
      <c r="B167" t="s">
        <v>536</v>
      </c>
      <c r="C167" t="str">
        <f t="shared" si="28"/>
        <v>Short</v>
      </c>
      <c r="D167">
        <v>4</v>
      </c>
      <c r="F167" s="1">
        <f t="shared" si="42"/>
        <v>4</v>
      </c>
      <c r="G167" s="1">
        <f t="shared" si="29"/>
        <v>4</v>
      </c>
      <c r="H167">
        <f t="shared" si="30"/>
        <v>4</v>
      </c>
      <c r="I167" t="s">
        <v>529</v>
      </c>
      <c r="J167" t="s">
        <v>10</v>
      </c>
      <c r="K167" t="s">
        <v>537</v>
      </c>
      <c r="L167" t="str">
        <f t="shared" si="31"/>
        <v>Established</v>
      </c>
      <c r="N167" s="2">
        <f t="shared" si="32"/>
        <v>37</v>
      </c>
      <c r="O167" t="s">
        <v>538</v>
      </c>
      <c r="P167" t="s">
        <v>147</v>
      </c>
      <c r="Q167" t="s">
        <v>117</v>
      </c>
      <c r="R167" t="str">
        <f t="shared" si="33"/>
        <v>Average</v>
      </c>
      <c r="S167" t="str">
        <f t="shared" si="34"/>
        <v xml:space="preserve"> </v>
      </c>
      <c r="T167" t="b">
        <f t="shared" si="35"/>
        <v>0</v>
      </c>
      <c r="U167" t="b">
        <f t="shared" si="36"/>
        <v>1</v>
      </c>
      <c r="V167" t="str">
        <f t="shared" si="37"/>
        <v>Average Company</v>
      </c>
      <c r="W167" t="str">
        <f t="shared" si="38"/>
        <v>Don't Buy</v>
      </c>
      <c r="X167" t="str">
        <f t="shared" si="39"/>
        <v>Not Known</v>
      </c>
      <c r="Z167" t="str">
        <f t="shared" si="40"/>
        <v>None</v>
      </c>
      <c r="AB167" t="str">
        <f t="shared" si="41"/>
        <v>0</v>
      </c>
    </row>
    <row r="168" spans="1:28" x14ac:dyDescent="0.3">
      <c r="A168">
        <v>166</v>
      </c>
      <c r="B168" t="s">
        <v>539</v>
      </c>
      <c r="C168" t="str">
        <f t="shared" si="28"/>
        <v>Short</v>
      </c>
      <c r="D168">
        <v>4.2</v>
      </c>
      <c r="F168" s="1">
        <f t="shared" si="42"/>
        <v>4.2</v>
      </c>
      <c r="G168" s="1">
        <f t="shared" si="29"/>
        <v>4.2</v>
      </c>
      <c r="H168">
        <f t="shared" si="30"/>
        <v>4.2</v>
      </c>
      <c r="I168" t="s">
        <v>470</v>
      </c>
      <c r="J168" t="s">
        <v>10</v>
      </c>
      <c r="K168" t="s">
        <v>540</v>
      </c>
      <c r="L168" t="str">
        <f t="shared" si="31"/>
        <v>Established</v>
      </c>
      <c r="N168" s="2">
        <f t="shared" si="32"/>
        <v>42</v>
      </c>
      <c r="O168" t="s">
        <v>397</v>
      </c>
      <c r="P168" t="s">
        <v>147</v>
      </c>
      <c r="Q168" t="s">
        <v>80</v>
      </c>
      <c r="R168" t="str">
        <f t="shared" si="33"/>
        <v>Great</v>
      </c>
      <c r="S168" t="str">
        <f t="shared" si="34"/>
        <v>Great</v>
      </c>
      <c r="T168" t="b">
        <f t="shared" si="35"/>
        <v>1</v>
      </c>
      <c r="U168" t="b">
        <f t="shared" si="36"/>
        <v>1</v>
      </c>
      <c r="V168" t="str">
        <f t="shared" si="37"/>
        <v>Top Company</v>
      </c>
      <c r="W168" t="str">
        <f t="shared" si="38"/>
        <v>Buy</v>
      </c>
      <c r="X168" t="str">
        <f t="shared" si="39"/>
        <v>Not Known</v>
      </c>
      <c r="Z168" t="str">
        <f t="shared" si="40"/>
        <v>None</v>
      </c>
      <c r="AB168" t="str">
        <f t="shared" si="41"/>
        <v>0</v>
      </c>
    </row>
    <row r="169" spans="1:28" x14ac:dyDescent="0.3">
      <c r="A169">
        <v>167</v>
      </c>
      <c r="B169" t="s">
        <v>541</v>
      </c>
      <c r="C169" t="str">
        <f t="shared" si="28"/>
        <v>Long</v>
      </c>
      <c r="D169">
        <v>4.4000000000000004</v>
      </c>
      <c r="F169" s="1">
        <f t="shared" si="42"/>
        <v>4.4000000000000004</v>
      </c>
      <c r="G169" s="1">
        <f t="shared" si="29"/>
        <v>4.4000000000000004</v>
      </c>
      <c r="H169">
        <f t="shared" si="30"/>
        <v>4.4000000000000004</v>
      </c>
      <c r="I169" t="s">
        <v>529</v>
      </c>
      <c r="J169" t="s">
        <v>22</v>
      </c>
      <c r="K169" t="s">
        <v>542</v>
      </c>
      <c r="L169" t="str">
        <f t="shared" si="31"/>
        <v>Established</v>
      </c>
      <c r="N169" s="2">
        <f t="shared" si="32"/>
        <v>25</v>
      </c>
      <c r="O169" t="s">
        <v>54</v>
      </c>
      <c r="P169" t="s">
        <v>181</v>
      </c>
      <c r="Q169" t="s">
        <v>523</v>
      </c>
      <c r="R169" t="str">
        <f t="shared" si="33"/>
        <v>Great</v>
      </c>
      <c r="S169" t="str">
        <f t="shared" si="34"/>
        <v>Great</v>
      </c>
      <c r="T169" t="b">
        <f t="shared" si="35"/>
        <v>1</v>
      </c>
      <c r="U169" t="b">
        <f t="shared" si="36"/>
        <v>1</v>
      </c>
      <c r="V169" t="str">
        <f t="shared" si="37"/>
        <v>Top Company</v>
      </c>
      <c r="W169" t="str">
        <f t="shared" si="38"/>
        <v>Don't Buy</v>
      </c>
      <c r="X169" t="str">
        <f t="shared" si="39"/>
        <v>Not Known</v>
      </c>
      <c r="Z169" t="str">
        <f t="shared" si="40"/>
        <v>None</v>
      </c>
      <c r="AB169" t="str">
        <f t="shared" si="41"/>
        <v>0</v>
      </c>
    </row>
    <row r="170" spans="1:28" x14ac:dyDescent="0.3">
      <c r="A170">
        <v>168</v>
      </c>
      <c r="B170" t="s">
        <v>543</v>
      </c>
      <c r="C170" t="str">
        <f t="shared" si="28"/>
        <v>Long</v>
      </c>
      <c r="D170">
        <v>4.3</v>
      </c>
      <c r="F170" s="1">
        <f t="shared" si="42"/>
        <v>4.3</v>
      </c>
      <c r="G170" s="1">
        <f t="shared" si="29"/>
        <v>4.3</v>
      </c>
      <c r="H170">
        <f t="shared" si="30"/>
        <v>4.3</v>
      </c>
      <c r="I170" t="s">
        <v>529</v>
      </c>
      <c r="J170" t="s">
        <v>22</v>
      </c>
      <c r="K170" t="s">
        <v>544</v>
      </c>
      <c r="L170" t="str">
        <f t="shared" si="31"/>
        <v>Established</v>
      </c>
      <c r="N170" s="2">
        <f t="shared" si="32"/>
        <v>22</v>
      </c>
      <c r="O170" t="s">
        <v>142</v>
      </c>
      <c r="P170" t="s">
        <v>75</v>
      </c>
      <c r="Q170" t="s">
        <v>243</v>
      </c>
      <c r="R170" t="str">
        <f t="shared" si="33"/>
        <v>Great</v>
      </c>
      <c r="S170" t="str">
        <f t="shared" si="34"/>
        <v>Great</v>
      </c>
      <c r="T170" t="b">
        <f t="shared" si="35"/>
        <v>1</v>
      </c>
      <c r="U170" t="b">
        <f t="shared" si="36"/>
        <v>1</v>
      </c>
      <c r="V170" t="str">
        <f t="shared" si="37"/>
        <v>Top Company</v>
      </c>
      <c r="W170" t="str">
        <f t="shared" si="38"/>
        <v>Don't Buy</v>
      </c>
      <c r="X170" t="str">
        <f t="shared" si="39"/>
        <v>Not Known</v>
      </c>
      <c r="Z170" t="str">
        <f t="shared" si="40"/>
        <v>None</v>
      </c>
      <c r="AB170" t="str">
        <f t="shared" si="41"/>
        <v>0</v>
      </c>
    </row>
    <row r="171" spans="1:28" x14ac:dyDescent="0.3">
      <c r="A171">
        <v>169</v>
      </c>
      <c r="B171" t="s">
        <v>545</v>
      </c>
      <c r="C171" t="str">
        <f t="shared" si="28"/>
        <v>Long</v>
      </c>
      <c r="D171">
        <v>3.6</v>
      </c>
      <c r="F171" s="1">
        <f t="shared" si="42"/>
        <v>3.6</v>
      </c>
      <c r="G171" s="1">
        <f t="shared" si="29"/>
        <v>3.6</v>
      </c>
      <c r="H171">
        <f t="shared" si="30"/>
        <v>3.6</v>
      </c>
      <c r="I171" t="s">
        <v>529</v>
      </c>
      <c r="J171" t="s">
        <v>10</v>
      </c>
      <c r="K171" t="s">
        <v>546</v>
      </c>
      <c r="L171" t="str">
        <f t="shared" si="31"/>
        <v>Established</v>
      </c>
      <c r="N171" s="2">
        <f t="shared" si="32"/>
        <v>83</v>
      </c>
      <c r="O171" t="s">
        <v>547</v>
      </c>
      <c r="P171" t="s">
        <v>75</v>
      </c>
      <c r="Q171" t="s">
        <v>235</v>
      </c>
      <c r="R171" t="str">
        <f t="shared" si="33"/>
        <v>Average</v>
      </c>
      <c r="S171" t="str">
        <f t="shared" si="34"/>
        <v xml:space="preserve"> </v>
      </c>
      <c r="T171" t="b">
        <f t="shared" si="35"/>
        <v>0</v>
      </c>
      <c r="U171" t="b">
        <f t="shared" si="36"/>
        <v>1</v>
      </c>
      <c r="V171" t="str">
        <f t="shared" si="37"/>
        <v>Average Company</v>
      </c>
      <c r="W171" t="str">
        <f t="shared" si="38"/>
        <v>Don't Buy</v>
      </c>
      <c r="X171" t="str">
        <f t="shared" si="39"/>
        <v>Not Known</v>
      </c>
      <c r="Z171" t="str">
        <f t="shared" si="40"/>
        <v>None</v>
      </c>
      <c r="AB171" t="str">
        <f t="shared" si="41"/>
        <v>0</v>
      </c>
    </row>
    <row r="172" spans="1:28" x14ac:dyDescent="0.3">
      <c r="A172">
        <v>170</v>
      </c>
      <c r="B172" t="s">
        <v>548</v>
      </c>
      <c r="C172" t="str">
        <f t="shared" si="28"/>
        <v>Long</v>
      </c>
      <c r="D172">
        <v>3.7</v>
      </c>
      <c r="F172" s="1">
        <f t="shared" si="42"/>
        <v>3.7</v>
      </c>
      <c r="G172" s="1">
        <f t="shared" si="29"/>
        <v>3.7</v>
      </c>
      <c r="H172">
        <f t="shared" si="30"/>
        <v>3.7</v>
      </c>
      <c r="I172" t="s">
        <v>498</v>
      </c>
      <c r="J172" t="s">
        <v>10</v>
      </c>
      <c r="K172" t="s">
        <v>549</v>
      </c>
      <c r="L172" t="str">
        <f t="shared" si="31"/>
        <v>Established</v>
      </c>
      <c r="N172" s="2">
        <f t="shared" si="32"/>
        <v>98</v>
      </c>
      <c r="O172" t="s">
        <v>550</v>
      </c>
      <c r="P172" t="s">
        <v>147</v>
      </c>
      <c r="Q172" t="s">
        <v>551</v>
      </c>
      <c r="R172" t="str">
        <f t="shared" si="33"/>
        <v>Average</v>
      </c>
      <c r="S172" t="str">
        <f t="shared" si="34"/>
        <v xml:space="preserve"> </v>
      </c>
      <c r="T172" t="b">
        <f t="shared" si="35"/>
        <v>0</v>
      </c>
      <c r="U172" t="b">
        <f t="shared" si="36"/>
        <v>1</v>
      </c>
      <c r="V172" t="str">
        <f t="shared" si="37"/>
        <v>Average Company</v>
      </c>
      <c r="W172" t="str">
        <f t="shared" si="38"/>
        <v>Don't Buy</v>
      </c>
      <c r="X172" t="str">
        <f t="shared" si="39"/>
        <v>Not Known</v>
      </c>
      <c r="Z172" t="str">
        <f t="shared" si="40"/>
        <v>None</v>
      </c>
      <c r="AB172" t="str">
        <f t="shared" si="41"/>
        <v>0</v>
      </c>
    </row>
    <row r="173" spans="1:28" x14ac:dyDescent="0.3">
      <c r="A173">
        <v>171</v>
      </c>
      <c r="B173" t="s">
        <v>552</v>
      </c>
      <c r="C173" t="str">
        <f t="shared" si="28"/>
        <v>Long</v>
      </c>
      <c r="D173">
        <v>4.2</v>
      </c>
      <c r="F173" s="1" t="e">
        <f t="shared" si="42"/>
        <v>#VALUE!</v>
      </c>
      <c r="G173" s="1" t="e">
        <f t="shared" si="29"/>
        <v>#VALUE!</v>
      </c>
      <c r="H173" t="e">
        <f t="shared" si="30"/>
        <v>#VALUE!</v>
      </c>
      <c r="I173" t="s">
        <v>553</v>
      </c>
      <c r="J173" t="s">
        <v>554</v>
      </c>
      <c r="K173" t="s">
        <v>406</v>
      </c>
      <c r="L173" t="e">
        <f t="shared" si="31"/>
        <v>#VALUE!</v>
      </c>
      <c r="N173" s="2" t="e">
        <f t="shared" si="32"/>
        <v>#VALUE!</v>
      </c>
      <c r="O173" t="s">
        <v>147</v>
      </c>
      <c r="Q173" t="s">
        <v>50</v>
      </c>
      <c r="R173" t="str">
        <f t="shared" si="33"/>
        <v>Great</v>
      </c>
      <c r="S173" t="str">
        <f t="shared" si="34"/>
        <v>Great</v>
      </c>
      <c r="T173" t="e">
        <f t="shared" si="35"/>
        <v>#VALUE!</v>
      </c>
      <c r="U173" t="e">
        <f t="shared" si="36"/>
        <v>#VALUE!</v>
      </c>
      <c r="V173" t="e">
        <f t="shared" si="37"/>
        <v>#VALUE!</v>
      </c>
      <c r="W173" t="str">
        <f t="shared" si="38"/>
        <v>Don't Buy</v>
      </c>
      <c r="X173" t="str">
        <f t="shared" si="39"/>
        <v>Not Known</v>
      </c>
      <c r="Z173" t="e">
        <f t="shared" si="40"/>
        <v>#VALUE!</v>
      </c>
      <c r="AB173" t="str">
        <f t="shared" si="41"/>
        <v>0</v>
      </c>
    </row>
    <row r="174" spans="1:28" x14ac:dyDescent="0.3">
      <c r="A174">
        <v>172</v>
      </c>
      <c r="B174" t="s">
        <v>555</v>
      </c>
      <c r="C174" t="str">
        <f t="shared" si="28"/>
        <v>Long</v>
      </c>
      <c r="D174">
        <v>3.9</v>
      </c>
      <c r="F174" s="1">
        <f t="shared" si="42"/>
        <v>4.4000000000000004</v>
      </c>
      <c r="G174" s="1">
        <f t="shared" si="29"/>
        <v>4.4000000000000004</v>
      </c>
      <c r="H174">
        <f t="shared" si="30"/>
        <v>4</v>
      </c>
      <c r="I174" t="s">
        <v>556</v>
      </c>
      <c r="J174" t="s">
        <v>557</v>
      </c>
      <c r="K174" t="s">
        <v>35</v>
      </c>
      <c r="L174" t="str">
        <f t="shared" si="31"/>
        <v>Startup</v>
      </c>
      <c r="N174" s="2">
        <f t="shared" si="32"/>
        <v>1</v>
      </c>
      <c r="O174" t="s">
        <v>13</v>
      </c>
      <c r="Q174" t="s">
        <v>19</v>
      </c>
      <c r="R174" t="str">
        <f t="shared" si="33"/>
        <v>Average</v>
      </c>
      <c r="S174" t="str">
        <f t="shared" si="34"/>
        <v xml:space="preserve"> </v>
      </c>
      <c r="T174" t="b">
        <f t="shared" si="35"/>
        <v>0</v>
      </c>
      <c r="U174" t="b">
        <f t="shared" si="36"/>
        <v>1</v>
      </c>
      <c r="V174" t="str">
        <f t="shared" si="37"/>
        <v>Average Company</v>
      </c>
      <c r="W174" t="str">
        <f t="shared" si="38"/>
        <v>Don't Buy</v>
      </c>
      <c r="X174" t="str">
        <f t="shared" si="39"/>
        <v>Not Known</v>
      </c>
      <c r="Z174" t="str">
        <f t="shared" si="40"/>
        <v>None</v>
      </c>
      <c r="AB174" t="str">
        <f t="shared" si="41"/>
        <v>500K</v>
      </c>
    </row>
    <row r="175" spans="1:28" x14ac:dyDescent="0.3">
      <c r="A175">
        <v>173</v>
      </c>
      <c r="B175" t="s">
        <v>558</v>
      </c>
      <c r="C175" t="str">
        <f t="shared" si="28"/>
        <v>Long</v>
      </c>
      <c r="D175">
        <v>3.7</v>
      </c>
      <c r="F175" s="1">
        <f t="shared" si="42"/>
        <v>3.7</v>
      </c>
      <c r="G175" s="1">
        <f t="shared" si="29"/>
        <v>3.7</v>
      </c>
      <c r="H175">
        <f t="shared" si="30"/>
        <v>3.7</v>
      </c>
      <c r="I175" t="s">
        <v>198</v>
      </c>
      <c r="J175" t="s">
        <v>10</v>
      </c>
      <c r="K175" t="s">
        <v>559</v>
      </c>
      <c r="L175" t="str">
        <f t="shared" si="31"/>
        <v>Established</v>
      </c>
      <c r="N175" s="2">
        <f t="shared" si="32"/>
        <v>13</v>
      </c>
      <c r="O175" t="s">
        <v>488</v>
      </c>
      <c r="P175" t="s">
        <v>147</v>
      </c>
      <c r="Q175" t="s">
        <v>44</v>
      </c>
      <c r="R175" t="str">
        <f t="shared" si="33"/>
        <v>Average</v>
      </c>
      <c r="S175" t="str">
        <f t="shared" si="34"/>
        <v xml:space="preserve"> </v>
      </c>
      <c r="T175" t="b">
        <f t="shared" si="35"/>
        <v>0</v>
      </c>
      <c r="U175" t="b">
        <f t="shared" si="36"/>
        <v>1</v>
      </c>
      <c r="V175" t="str">
        <f t="shared" si="37"/>
        <v>Average Company</v>
      </c>
      <c r="W175" t="str">
        <f t="shared" si="38"/>
        <v>Don't Buy</v>
      </c>
      <c r="X175" t="str">
        <f t="shared" si="39"/>
        <v>Not Known</v>
      </c>
      <c r="Z175" t="str">
        <f t="shared" si="40"/>
        <v>None</v>
      </c>
      <c r="AB175" t="str">
        <f t="shared" si="41"/>
        <v>0</v>
      </c>
    </row>
    <row r="176" spans="1:28" x14ac:dyDescent="0.3">
      <c r="A176">
        <v>174</v>
      </c>
      <c r="B176" t="s">
        <v>560</v>
      </c>
      <c r="C176" t="str">
        <f t="shared" si="28"/>
        <v>Long</v>
      </c>
      <c r="D176">
        <v>4</v>
      </c>
      <c r="F176" s="1">
        <f t="shared" si="42"/>
        <v>4</v>
      </c>
      <c r="G176" s="1">
        <f t="shared" si="29"/>
        <v>4</v>
      </c>
      <c r="H176">
        <f t="shared" si="30"/>
        <v>4</v>
      </c>
      <c r="I176" t="s">
        <v>553</v>
      </c>
      <c r="J176" t="s">
        <v>22</v>
      </c>
      <c r="K176" t="s">
        <v>561</v>
      </c>
      <c r="L176" t="str">
        <f t="shared" si="31"/>
        <v>Established</v>
      </c>
      <c r="N176" s="2">
        <f t="shared" si="32"/>
        <v>14</v>
      </c>
      <c r="O176" t="s">
        <v>522</v>
      </c>
      <c r="P176" t="s">
        <v>147</v>
      </c>
      <c r="Q176" t="s">
        <v>117</v>
      </c>
      <c r="R176" t="str">
        <f t="shared" si="33"/>
        <v>Average</v>
      </c>
      <c r="S176" t="str">
        <f t="shared" si="34"/>
        <v xml:space="preserve"> </v>
      </c>
      <c r="T176" t="b">
        <f t="shared" si="35"/>
        <v>0</v>
      </c>
      <c r="U176" t="b">
        <f t="shared" si="36"/>
        <v>1</v>
      </c>
      <c r="V176" t="str">
        <f t="shared" si="37"/>
        <v>Average Company</v>
      </c>
      <c r="W176" t="str">
        <f t="shared" si="38"/>
        <v>Don't Buy</v>
      </c>
      <c r="X176" t="str">
        <f t="shared" si="39"/>
        <v>Not Known</v>
      </c>
      <c r="Z176" t="str">
        <f t="shared" si="40"/>
        <v>None</v>
      </c>
      <c r="AB176" t="str">
        <f t="shared" si="41"/>
        <v>0</v>
      </c>
    </row>
    <row r="177" spans="1:28" x14ac:dyDescent="0.3">
      <c r="A177">
        <v>175</v>
      </c>
      <c r="B177" t="s">
        <v>562</v>
      </c>
      <c r="C177" t="str">
        <f t="shared" si="28"/>
        <v>Short</v>
      </c>
      <c r="D177">
        <v>4.0999999999999996</v>
      </c>
      <c r="F177" s="1">
        <f t="shared" si="42"/>
        <v>4.0999999999999996</v>
      </c>
      <c r="G177" s="1">
        <f t="shared" si="29"/>
        <v>4.0999999999999996</v>
      </c>
      <c r="H177">
        <f t="shared" si="30"/>
        <v>4.0999999999999996</v>
      </c>
      <c r="I177" t="s">
        <v>553</v>
      </c>
      <c r="J177" t="s">
        <v>22</v>
      </c>
      <c r="K177" t="s">
        <v>563</v>
      </c>
      <c r="L177" t="str">
        <f t="shared" si="31"/>
        <v>Established</v>
      </c>
      <c r="N177" s="2">
        <f t="shared" si="32"/>
        <v>10</v>
      </c>
      <c r="O177" t="s">
        <v>234</v>
      </c>
      <c r="P177" t="s">
        <v>181</v>
      </c>
      <c r="Q177" t="s">
        <v>564</v>
      </c>
      <c r="R177" t="str">
        <f t="shared" si="33"/>
        <v>Great</v>
      </c>
      <c r="S177" t="str">
        <f t="shared" si="34"/>
        <v>Great</v>
      </c>
      <c r="T177" t="b">
        <f t="shared" si="35"/>
        <v>0</v>
      </c>
      <c r="U177" t="b">
        <f t="shared" si="36"/>
        <v>1</v>
      </c>
      <c r="V177" t="str">
        <f t="shared" si="37"/>
        <v>Average Company</v>
      </c>
      <c r="W177" t="str">
        <f t="shared" si="38"/>
        <v>Buy</v>
      </c>
      <c r="X177" t="str">
        <f t="shared" si="39"/>
        <v>Not Known</v>
      </c>
      <c r="Z177" t="str">
        <f t="shared" si="40"/>
        <v>None</v>
      </c>
      <c r="AB177" t="str">
        <f t="shared" si="41"/>
        <v>0</v>
      </c>
    </row>
    <row r="178" spans="1:28" x14ac:dyDescent="0.3">
      <c r="A178">
        <v>176</v>
      </c>
      <c r="B178" t="s">
        <v>565</v>
      </c>
      <c r="C178" t="str">
        <f t="shared" si="28"/>
        <v>Long</v>
      </c>
      <c r="D178">
        <v>4</v>
      </c>
      <c r="F178" s="1">
        <f t="shared" si="42"/>
        <v>4</v>
      </c>
      <c r="G178" s="1">
        <f t="shared" si="29"/>
        <v>4</v>
      </c>
      <c r="H178">
        <f t="shared" si="30"/>
        <v>4</v>
      </c>
      <c r="I178" t="s">
        <v>553</v>
      </c>
      <c r="J178" t="s">
        <v>10</v>
      </c>
      <c r="K178" t="s">
        <v>566</v>
      </c>
      <c r="L178" t="str">
        <f t="shared" si="31"/>
        <v>Established</v>
      </c>
      <c r="N178" s="2">
        <f t="shared" si="32"/>
        <v>27</v>
      </c>
      <c r="O178" t="s">
        <v>109</v>
      </c>
      <c r="P178" t="s">
        <v>75</v>
      </c>
      <c r="Q178" t="s">
        <v>523</v>
      </c>
      <c r="R178" t="str">
        <f t="shared" si="33"/>
        <v>Average</v>
      </c>
      <c r="S178" t="str">
        <f t="shared" si="34"/>
        <v xml:space="preserve"> </v>
      </c>
      <c r="T178" t="b">
        <f t="shared" si="35"/>
        <v>0</v>
      </c>
      <c r="U178" t="b">
        <f t="shared" si="36"/>
        <v>1</v>
      </c>
      <c r="V178" t="str">
        <f t="shared" si="37"/>
        <v>Average Company</v>
      </c>
      <c r="W178" t="str">
        <f t="shared" si="38"/>
        <v>Don't Buy</v>
      </c>
      <c r="X178" t="str">
        <f t="shared" si="39"/>
        <v>Not Known</v>
      </c>
      <c r="Z178" t="str">
        <f t="shared" si="40"/>
        <v>None</v>
      </c>
      <c r="AB178" t="str">
        <f t="shared" si="41"/>
        <v>0</v>
      </c>
    </row>
    <row r="179" spans="1:28" x14ac:dyDescent="0.3">
      <c r="A179">
        <v>177</v>
      </c>
      <c r="B179" t="s">
        <v>567</v>
      </c>
      <c r="C179" t="str">
        <f t="shared" si="28"/>
        <v>Short</v>
      </c>
      <c r="D179">
        <v>3.9</v>
      </c>
      <c r="F179" s="1">
        <f t="shared" si="42"/>
        <v>3.9</v>
      </c>
      <c r="G179" s="1">
        <f t="shared" si="29"/>
        <v>3.9</v>
      </c>
      <c r="H179">
        <f t="shared" si="30"/>
        <v>3.9</v>
      </c>
      <c r="I179" t="s">
        <v>568</v>
      </c>
      <c r="J179" t="s">
        <v>22</v>
      </c>
      <c r="K179" t="s">
        <v>569</v>
      </c>
      <c r="L179" t="str">
        <f t="shared" si="31"/>
        <v>Established</v>
      </c>
      <c r="N179" s="2">
        <f t="shared" si="32"/>
        <v>25</v>
      </c>
      <c r="O179" t="s">
        <v>54</v>
      </c>
      <c r="P179" t="s">
        <v>75</v>
      </c>
      <c r="Q179" t="s">
        <v>19</v>
      </c>
      <c r="R179" t="str">
        <f t="shared" si="33"/>
        <v>Average</v>
      </c>
      <c r="S179" t="str">
        <f t="shared" si="34"/>
        <v xml:space="preserve"> </v>
      </c>
      <c r="T179" t="b">
        <f t="shared" si="35"/>
        <v>0</v>
      </c>
      <c r="U179" t="b">
        <f t="shared" si="36"/>
        <v>1</v>
      </c>
      <c r="V179" t="str">
        <f t="shared" si="37"/>
        <v>Average Company</v>
      </c>
      <c r="W179" t="str">
        <f t="shared" si="38"/>
        <v>Don't Buy</v>
      </c>
      <c r="X179" t="str">
        <f t="shared" si="39"/>
        <v>Not Known</v>
      </c>
      <c r="Z179" t="str">
        <f t="shared" si="40"/>
        <v>None</v>
      </c>
      <c r="AB179" t="str">
        <f t="shared" si="41"/>
        <v>500K</v>
      </c>
    </row>
    <row r="180" spans="1:28" x14ac:dyDescent="0.3">
      <c r="A180">
        <v>178</v>
      </c>
      <c r="B180" t="s">
        <v>570</v>
      </c>
      <c r="C180" t="str">
        <f t="shared" si="28"/>
        <v>Long</v>
      </c>
      <c r="D180">
        <v>4.0999999999999996</v>
      </c>
      <c r="F180" s="1">
        <f t="shared" si="42"/>
        <v>4.0999999999999996</v>
      </c>
      <c r="G180" s="1">
        <f t="shared" si="29"/>
        <v>4.0999999999999996</v>
      </c>
      <c r="H180">
        <f t="shared" si="30"/>
        <v>4.0999999999999996</v>
      </c>
      <c r="I180" t="s">
        <v>441</v>
      </c>
      <c r="J180" t="s">
        <v>10</v>
      </c>
      <c r="K180" t="s">
        <v>571</v>
      </c>
      <c r="L180" t="str">
        <f t="shared" si="31"/>
        <v>Established</v>
      </c>
      <c r="N180" s="2">
        <f t="shared" si="32"/>
        <v>91</v>
      </c>
      <c r="O180" t="s">
        <v>572</v>
      </c>
      <c r="P180" t="s">
        <v>75</v>
      </c>
      <c r="Q180" t="s">
        <v>105</v>
      </c>
      <c r="R180" t="str">
        <f t="shared" si="33"/>
        <v>Great</v>
      </c>
      <c r="S180" t="str">
        <f t="shared" si="34"/>
        <v>Great</v>
      </c>
      <c r="T180" t="b">
        <f t="shared" si="35"/>
        <v>1</v>
      </c>
      <c r="U180" t="b">
        <f t="shared" si="36"/>
        <v>1</v>
      </c>
      <c r="V180" t="str">
        <f t="shared" si="37"/>
        <v>Top Company</v>
      </c>
      <c r="W180" t="str">
        <f t="shared" si="38"/>
        <v>Don't Buy</v>
      </c>
      <c r="X180" t="str">
        <f t="shared" si="39"/>
        <v>Not Known</v>
      </c>
      <c r="Z180" t="str">
        <f t="shared" si="40"/>
        <v>None</v>
      </c>
      <c r="AB180" t="str">
        <f t="shared" si="41"/>
        <v>0</v>
      </c>
    </row>
    <row r="181" spans="1:28" x14ac:dyDescent="0.3">
      <c r="A181">
        <v>179</v>
      </c>
      <c r="B181" t="s">
        <v>573</v>
      </c>
      <c r="C181" t="str">
        <f t="shared" si="28"/>
        <v>Long</v>
      </c>
      <c r="D181">
        <v>3.8</v>
      </c>
      <c r="F181" s="1">
        <f t="shared" si="42"/>
        <v>3.8</v>
      </c>
      <c r="G181" s="1">
        <f t="shared" si="29"/>
        <v>3.8</v>
      </c>
      <c r="H181">
        <f t="shared" si="30"/>
        <v>3.8</v>
      </c>
      <c r="I181" t="s">
        <v>529</v>
      </c>
      <c r="J181" t="s">
        <v>22</v>
      </c>
      <c r="K181" t="s">
        <v>574</v>
      </c>
      <c r="L181" t="str">
        <f t="shared" si="31"/>
        <v>Established</v>
      </c>
      <c r="N181" s="2">
        <f t="shared" si="32"/>
        <v>26</v>
      </c>
      <c r="O181" t="s">
        <v>126</v>
      </c>
      <c r="P181" t="s">
        <v>181</v>
      </c>
      <c r="Q181" t="s">
        <v>19</v>
      </c>
      <c r="R181" t="str">
        <f t="shared" si="33"/>
        <v>Average</v>
      </c>
      <c r="S181" t="str">
        <f t="shared" si="34"/>
        <v xml:space="preserve"> </v>
      </c>
      <c r="T181" t="b">
        <f t="shared" si="35"/>
        <v>0</v>
      </c>
      <c r="U181" t="b">
        <f t="shared" si="36"/>
        <v>1</v>
      </c>
      <c r="V181" t="str">
        <f t="shared" si="37"/>
        <v>Average Company</v>
      </c>
      <c r="W181" t="str">
        <f t="shared" si="38"/>
        <v>Don't Buy</v>
      </c>
      <c r="X181" t="str">
        <f t="shared" si="39"/>
        <v>Not Known</v>
      </c>
      <c r="Z181" t="str">
        <f t="shared" si="40"/>
        <v>None</v>
      </c>
      <c r="AB181" t="str">
        <f t="shared" si="41"/>
        <v>500K</v>
      </c>
    </row>
    <row r="182" spans="1:28" x14ac:dyDescent="0.3">
      <c r="A182">
        <v>180</v>
      </c>
      <c r="B182" t="s">
        <v>575</v>
      </c>
      <c r="C182" t="str">
        <f t="shared" si="28"/>
        <v>Long</v>
      </c>
      <c r="D182">
        <v>4.0999999999999996</v>
      </c>
      <c r="F182" s="1">
        <f t="shared" si="42"/>
        <v>4.0999999999999996</v>
      </c>
      <c r="G182" s="1">
        <f t="shared" si="29"/>
        <v>4.0999999999999996</v>
      </c>
      <c r="H182">
        <f t="shared" si="30"/>
        <v>4.0999999999999996</v>
      </c>
      <c r="I182" t="s">
        <v>498</v>
      </c>
      <c r="J182" t="s">
        <v>420</v>
      </c>
      <c r="K182" t="s">
        <v>576</v>
      </c>
      <c r="L182" t="str">
        <f t="shared" si="31"/>
        <v>Established</v>
      </c>
      <c r="N182" s="2">
        <f t="shared" si="32"/>
        <v>10</v>
      </c>
      <c r="O182" t="s">
        <v>75</v>
      </c>
      <c r="Q182" t="s">
        <v>28</v>
      </c>
      <c r="R182" t="str">
        <f t="shared" si="33"/>
        <v>Great</v>
      </c>
      <c r="S182" t="str">
        <f t="shared" si="34"/>
        <v>Great</v>
      </c>
      <c r="T182" t="b">
        <f t="shared" si="35"/>
        <v>0</v>
      </c>
      <c r="U182" t="b">
        <f t="shared" si="36"/>
        <v>1</v>
      </c>
      <c r="V182" t="str">
        <f t="shared" si="37"/>
        <v>Average Company</v>
      </c>
      <c r="W182" t="str">
        <f t="shared" si="38"/>
        <v>Don't Buy</v>
      </c>
      <c r="X182" t="str">
        <f t="shared" si="39"/>
        <v>Not Known</v>
      </c>
      <c r="Z182" t="str">
        <f t="shared" si="40"/>
        <v>None</v>
      </c>
      <c r="AB182" t="str">
        <f t="shared" si="41"/>
        <v>1Million</v>
      </c>
    </row>
    <row r="183" spans="1:28" x14ac:dyDescent="0.3">
      <c r="A183">
        <v>181</v>
      </c>
      <c r="B183" t="s">
        <v>577</v>
      </c>
      <c r="C183" t="str">
        <f t="shared" si="28"/>
        <v>Short</v>
      </c>
      <c r="D183">
        <v>4.0999999999999996</v>
      </c>
      <c r="F183" s="1">
        <f t="shared" si="42"/>
        <v>4.0999999999999996</v>
      </c>
      <c r="G183" s="1">
        <f t="shared" si="29"/>
        <v>4.0999999999999996</v>
      </c>
      <c r="H183">
        <f t="shared" si="30"/>
        <v>4.0999999999999996</v>
      </c>
      <c r="I183" t="s">
        <v>553</v>
      </c>
      <c r="J183" t="s">
        <v>22</v>
      </c>
      <c r="K183" t="s">
        <v>578</v>
      </c>
      <c r="L183" t="str">
        <f t="shared" si="31"/>
        <v>Established</v>
      </c>
      <c r="N183" s="2">
        <f t="shared" si="32"/>
        <v>45</v>
      </c>
      <c r="O183" t="s">
        <v>352</v>
      </c>
      <c r="P183" t="s">
        <v>75</v>
      </c>
      <c r="Q183" t="s">
        <v>315</v>
      </c>
      <c r="R183" t="str">
        <f t="shared" si="33"/>
        <v>Great</v>
      </c>
      <c r="S183" t="str">
        <f t="shared" si="34"/>
        <v>Great</v>
      </c>
      <c r="T183" t="b">
        <f t="shared" si="35"/>
        <v>1</v>
      </c>
      <c r="U183" t="b">
        <f t="shared" si="36"/>
        <v>1</v>
      </c>
      <c r="V183" t="str">
        <f t="shared" si="37"/>
        <v>Top Company</v>
      </c>
      <c r="W183" t="str">
        <f t="shared" si="38"/>
        <v>Don't Buy</v>
      </c>
      <c r="X183" t="str">
        <f t="shared" si="39"/>
        <v>Not Known</v>
      </c>
      <c r="Z183" t="str">
        <f t="shared" si="40"/>
        <v>None</v>
      </c>
      <c r="AB183" t="str">
        <f t="shared" si="41"/>
        <v>0</v>
      </c>
    </row>
    <row r="184" spans="1:28" x14ac:dyDescent="0.3">
      <c r="A184">
        <v>182</v>
      </c>
      <c r="B184" t="s">
        <v>579</v>
      </c>
      <c r="C184" t="str">
        <f t="shared" si="28"/>
        <v>Long</v>
      </c>
      <c r="D184">
        <v>4</v>
      </c>
      <c r="F184" s="1">
        <f t="shared" si="42"/>
        <v>4</v>
      </c>
      <c r="G184" s="1">
        <f t="shared" si="29"/>
        <v>4</v>
      </c>
      <c r="H184">
        <f t="shared" si="30"/>
        <v>4</v>
      </c>
      <c r="I184" t="s">
        <v>553</v>
      </c>
      <c r="J184" t="s">
        <v>10</v>
      </c>
      <c r="K184" t="s">
        <v>580</v>
      </c>
      <c r="L184" t="str">
        <f t="shared" si="31"/>
        <v>Established</v>
      </c>
      <c r="N184" s="2">
        <f t="shared" si="32"/>
        <v>36</v>
      </c>
      <c r="O184" t="s">
        <v>48</v>
      </c>
      <c r="P184" t="s">
        <v>181</v>
      </c>
      <c r="Q184" t="s">
        <v>243</v>
      </c>
      <c r="R184" t="str">
        <f t="shared" si="33"/>
        <v>Average</v>
      </c>
      <c r="S184" t="str">
        <f t="shared" si="34"/>
        <v xml:space="preserve"> </v>
      </c>
      <c r="T184" t="b">
        <f t="shared" si="35"/>
        <v>0</v>
      </c>
      <c r="U184" t="b">
        <f t="shared" si="36"/>
        <v>1</v>
      </c>
      <c r="V184" t="str">
        <f t="shared" si="37"/>
        <v>Average Company</v>
      </c>
      <c r="W184" t="str">
        <f t="shared" si="38"/>
        <v>Don't Buy</v>
      </c>
      <c r="X184" t="str">
        <f t="shared" si="39"/>
        <v>Not Known</v>
      </c>
      <c r="Z184" t="str">
        <f t="shared" si="40"/>
        <v>None</v>
      </c>
      <c r="AB184" t="str">
        <f t="shared" si="41"/>
        <v>0</v>
      </c>
    </row>
    <row r="185" spans="1:28" x14ac:dyDescent="0.3">
      <c r="A185">
        <v>183</v>
      </c>
      <c r="B185" t="s">
        <v>581</v>
      </c>
      <c r="C185" t="str">
        <f t="shared" si="28"/>
        <v>Short</v>
      </c>
      <c r="D185">
        <v>4.0999999999999996</v>
      </c>
      <c r="F185" s="1">
        <f t="shared" si="42"/>
        <v>4.5999999999999996</v>
      </c>
      <c r="G185" s="1">
        <f t="shared" si="29"/>
        <v>4.5999999999999996</v>
      </c>
      <c r="H185">
        <f t="shared" si="30"/>
        <v>4.1999999999999993</v>
      </c>
      <c r="I185" t="s">
        <v>498</v>
      </c>
      <c r="J185" t="s">
        <v>22</v>
      </c>
      <c r="K185" t="s">
        <v>582</v>
      </c>
      <c r="L185" t="str">
        <f t="shared" si="31"/>
        <v>Startup</v>
      </c>
      <c r="N185" s="2">
        <f t="shared" si="32"/>
        <v>8</v>
      </c>
      <c r="O185" t="s">
        <v>583</v>
      </c>
      <c r="P185" t="s">
        <v>75</v>
      </c>
      <c r="Q185" t="s">
        <v>44</v>
      </c>
      <c r="R185" t="str">
        <f t="shared" si="33"/>
        <v>Great</v>
      </c>
      <c r="S185" t="str">
        <f t="shared" si="34"/>
        <v>Great</v>
      </c>
      <c r="T185" t="b">
        <f t="shared" si="35"/>
        <v>0</v>
      </c>
      <c r="U185" t="b">
        <f t="shared" si="36"/>
        <v>1</v>
      </c>
      <c r="V185" t="str">
        <f t="shared" si="37"/>
        <v>Average Company</v>
      </c>
      <c r="W185" t="str">
        <f t="shared" si="38"/>
        <v>Don't Buy</v>
      </c>
      <c r="X185" t="str">
        <f t="shared" si="39"/>
        <v>Not Known</v>
      </c>
      <c r="Z185" t="str">
        <f t="shared" si="40"/>
        <v>Silicon Valley Startups</v>
      </c>
      <c r="AB185" t="str">
        <f t="shared" si="41"/>
        <v>0</v>
      </c>
    </row>
    <row r="186" spans="1:28" x14ac:dyDescent="0.3">
      <c r="A186">
        <v>184</v>
      </c>
      <c r="B186" t="s">
        <v>584</v>
      </c>
      <c r="C186" t="str">
        <f t="shared" si="28"/>
        <v>Long</v>
      </c>
      <c r="D186">
        <v>4.5999999999999996</v>
      </c>
      <c r="F186" s="1">
        <f t="shared" si="42"/>
        <v>4.5999999999999996</v>
      </c>
      <c r="G186" s="1">
        <f t="shared" si="29"/>
        <v>4.5999999999999996</v>
      </c>
      <c r="H186">
        <f t="shared" si="30"/>
        <v>4.5999999999999996</v>
      </c>
      <c r="I186" t="s">
        <v>553</v>
      </c>
      <c r="J186" t="s">
        <v>22</v>
      </c>
      <c r="K186" t="s">
        <v>585</v>
      </c>
      <c r="L186" t="str">
        <f t="shared" si="31"/>
        <v>Established</v>
      </c>
      <c r="N186" s="2">
        <f t="shared" si="32"/>
        <v>90</v>
      </c>
      <c r="O186" t="s">
        <v>586</v>
      </c>
      <c r="P186" t="s">
        <v>13</v>
      </c>
      <c r="Q186" t="s">
        <v>223</v>
      </c>
      <c r="R186" t="str">
        <f t="shared" si="33"/>
        <v>Great</v>
      </c>
      <c r="S186" t="str">
        <f t="shared" si="34"/>
        <v>Great</v>
      </c>
      <c r="T186" t="b">
        <f t="shared" si="35"/>
        <v>1</v>
      </c>
      <c r="U186" t="b">
        <f t="shared" si="36"/>
        <v>1</v>
      </c>
      <c r="V186" t="str">
        <f t="shared" si="37"/>
        <v>Top Company</v>
      </c>
      <c r="W186" t="str">
        <f t="shared" si="38"/>
        <v>Don't Buy</v>
      </c>
      <c r="X186" t="str">
        <f t="shared" si="39"/>
        <v>Not Known</v>
      </c>
      <c r="Z186" t="str">
        <f t="shared" si="40"/>
        <v>None</v>
      </c>
      <c r="AB186" t="str">
        <f t="shared" si="41"/>
        <v>0</v>
      </c>
    </row>
    <row r="187" spans="1:28" x14ac:dyDescent="0.3">
      <c r="A187">
        <v>185</v>
      </c>
      <c r="B187" t="s">
        <v>587</v>
      </c>
      <c r="C187" t="str">
        <f t="shared" si="28"/>
        <v>Long</v>
      </c>
      <c r="D187">
        <v>4.3</v>
      </c>
      <c r="F187" s="1">
        <f t="shared" si="42"/>
        <v>4.3</v>
      </c>
      <c r="G187" s="1">
        <f t="shared" si="29"/>
        <v>4.3</v>
      </c>
      <c r="H187">
        <f t="shared" si="30"/>
        <v>4.3</v>
      </c>
      <c r="I187" t="s">
        <v>553</v>
      </c>
      <c r="J187" t="s">
        <v>10</v>
      </c>
      <c r="K187" t="s">
        <v>588</v>
      </c>
      <c r="L187" t="str">
        <f t="shared" si="31"/>
        <v>Established</v>
      </c>
      <c r="N187" s="2">
        <f t="shared" si="32"/>
        <v>31</v>
      </c>
      <c r="O187" t="s">
        <v>58</v>
      </c>
      <c r="P187" t="s">
        <v>181</v>
      </c>
      <c r="Q187" t="s">
        <v>424</v>
      </c>
      <c r="R187" t="str">
        <f t="shared" si="33"/>
        <v>Great</v>
      </c>
      <c r="S187" t="str">
        <f t="shared" si="34"/>
        <v>Great</v>
      </c>
      <c r="T187" t="b">
        <f t="shared" si="35"/>
        <v>1</v>
      </c>
      <c r="U187" t="b">
        <f t="shared" si="36"/>
        <v>1</v>
      </c>
      <c r="V187" t="str">
        <f t="shared" si="37"/>
        <v>Top Company</v>
      </c>
      <c r="W187" t="str">
        <f t="shared" si="38"/>
        <v>Don't Buy</v>
      </c>
      <c r="X187" t="str">
        <f t="shared" si="39"/>
        <v>Not Known</v>
      </c>
      <c r="Z187" t="str">
        <f t="shared" si="40"/>
        <v>None</v>
      </c>
      <c r="AB187" t="str">
        <f t="shared" si="41"/>
        <v>0</v>
      </c>
    </row>
    <row r="188" spans="1:28" x14ac:dyDescent="0.3">
      <c r="A188">
        <v>186</v>
      </c>
      <c r="B188" t="s">
        <v>589</v>
      </c>
      <c r="C188" t="str">
        <f t="shared" si="28"/>
        <v>Long</v>
      </c>
      <c r="D188">
        <v>4.4000000000000004</v>
      </c>
      <c r="F188" s="1">
        <f t="shared" si="42"/>
        <v>4.4000000000000004</v>
      </c>
      <c r="G188" s="1">
        <f t="shared" si="29"/>
        <v>4.4000000000000004</v>
      </c>
      <c r="H188">
        <f t="shared" si="30"/>
        <v>4.4000000000000004</v>
      </c>
      <c r="I188" t="s">
        <v>553</v>
      </c>
      <c r="J188" t="s">
        <v>22</v>
      </c>
      <c r="K188" t="s">
        <v>590</v>
      </c>
      <c r="L188" t="str">
        <f t="shared" si="31"/>
        <v>Established</v>
      </c>
      <c r="N188" s="2">
        <f t="shared" si="32"/>
        <v>17</v>
      </c>
      <c r="O188" t="s">
        <v>591</v>
      </c>
      <c r="P188" t="s">
        <v>75</v>
      </c>
      <c r="Q188" t="s">
        <v>28</v>
      </c>
      <c r="R188" t="str">
        <f t="shared" si="33"/>
        <v>Great</v>
      </c>
      <c r="S188" t="str">
        <f t="shared" si="34"/>
        <v>Great</v>
      </c>
      <c r="T188" t="b">
        <f t="shared" si="35"/>
        <v>1</v>
      </c>
      <c r="U188" t="b">
        <f t="shared" si="36"/>
        <v>1</v>
      </c>
      <c r="V188" t="str">
        <f t="shared" si="37"/>
        <v>Average Company</v>
      </c>
      <c r="W188" t="str">
        <f t="shared" si="38"/>
        <v>Don't Buy</v>
      </c>
      <c r="X188" t="str">
        <f t="shared" si="39"/>
        <v>Not Known</v>
      </c>
      <c r="Z188" t="str">
        <f t="shared" si="40"/>
        <v>None</v>
      </c>
      <c r="AB188" t="str">
        <f t="shared" si="41"/>
        <v>1Million</v>
      </c>
    </row>
    <row r="189" spans="1:28" x14ac:dyDescent="0.3">
      <c r="A189">
        <v>187</v>
      </c>
      <c r="B189" t="s">
        <v>592</v>
      </c>
      <c r="C189" t="str">
        <f t="shared" si="28"/>
        <v>Long</v>
      </c>
      <c r="D189">
        <v>4.0999999999999996</v>
      </c>
      <c r="F189" s="1">
        <f t="shared" si="42"/>
        <v>4.0999999999999996</v>
      </c>
      <c r="G189" s="1">
        <f t="shared" si="29"/>
        <v>4.0999999999999996</v>
      </c>
      <c r="H189">
        <f t="shared" si="30"/>
        <v>4.0999999999999996</v>
      </c>
      <c r="I189" t="s">
        <v>553</v>
      </c>
      <c r="J189" t="s">
        <v>10</v>
      </c>
      <c r="K189" t="s">
        <v>593</v>
      </c>
      <c r="L189" t="str">
        <f t="shared" si="31"/>
        <v>Established</v>
      </c>
      <c r="N189" s="2">
        <f t="shared" si="32"/>
        <v>11</v>
      </c>
      <c r="O189" t="s">
        <v>371</v>
      </c>
      <c r="P189" t="s">
        <v>75</v>
      </c>
      <c r="Q189" t="s">
        <v>378</v>
      </c>
      <c r="R189" t="str">
        <f t="shared" si="33"/>
        <v>Great</v>
      </c>
      <c r="S189" t="str">
        <f t="shared" si="34"/>
        <v>Great</v>
      </c>
      <c r="T189" t="b">
        <f t="shared" si="35"/>
        <v>1</v>
      </c>
      <c r="U189" t="b">
        <f t="shared" si="36"/>
        <v>1</v>
      </c>
      <c r="V189" t="str">
        <f t="shared" si="37"/>
        <v>Average Company</v>
      </c>
      <c r="W189" t="str">
        <f t="shared" si="38"/>
        <v>Don't Buy</v>
      </c>
      <c r="X189" t="str">
        <f t="shared" si="39"/>
        <v>Not Known</v>
      </c>
      <c r="Z189" t="str">
        <f t="shared" si="40"/>
        <v>None</v>
      </c>
      <c r="AB189" t="str">
        <f t="shared" si="41"/>
        <v>0</v>
      </c>
    </row>
    <row r="190" spans="1:28" x14ac:dyDescent="0.3">
      <c r="A190">
        <v>188</v>
      </c>
      <c r="B190" t="s">
        <v>594</v>
      </c>
      <c r="C190" t="str">
        <f t="shared" si="28"/>
        <v>Short</v>
      </c>
      <c r="D190">
        <v>4.2</v>
      </c>
      <c r="F190" s="1">
        <f t="shared" si="42"/>
        <v>4.2</v>
      </c>
      <c r="G190" s="1">
        <f t="shared" si="29"/>
        <v>4.2</v>
      </c>
      <c r="H190">
        <f t="shared" si="30"/>
        <v>4.2</v>
      </c>
      <c r="I190" t="s">
        <v>553</v>
      </c>
      <c r="J190" t="s">
        <v>22</v>
      </c>
      <c r="K190" t="s">
        <v>595</v>
      </c>
      <c r="L190" t="str">
        <f t="shared" si="31"/>
        <v>Established</v>
      </c>
      <c r="N190" s="2">
        <f t="shared" si="32"/>
        <v>46</v>
      </c>
      <c r="O190" t="s">
        <v>596</v>
      </c>
      <c r="P190" t="s">
        <v>75</v>
      </c>
      <c r="Q190" t="s">
        <v>19</v>
      </c>
      <c r="R190" t="str">
        <f t="shared" si="33"/>
        <v>Great</v>
      </c>
      <c r="S190" t="str">
        <f t="shared" si="34"/>
        <v>Great</v>
      </c>
      <c r="T190" t="b">
        <f t="shared" si="35"/>
        <v>1</v>
      </c>
      <c r="U190" t="b">
        <f t="shared" si="36"/>
        <v>1</v>
      </c>
      <c r="V190" t="str">
        <f t="shared" si="37"/>
        <v>Top Company</v>
      </c>
      <c r="W190" t="str">
        <f t="shared" si="38"/>
        <v>Don't Buy</v>
      </c>
      <c r="X190" t="str">
        <f t="shared" si="39"/>
        <v>Not Known</v>
      </c>
      <c r="Z190" t="str">
        <f t="shared" si="40"/>
        <v>None</v>
      </c>
      <c r="AB190" t="str">
        <f t="shared" si="41"/>
        <v>1Million</v>
      </c>
    </row>
    <row r="191" spans="1:28" x14ac:dyDescent="0.3">
      <c r="A191">
        <v>189</v>
      </c>
      <c r="B191" t="s">
        <v>597</v>
      </c>
      <c r="C191" t="str">
        <f t="shared" si="28"/>
        <v>Short</v>
      </c>
      <c r="D191">
        <v>4.2</v>
      </c>
      <c r="F191" s="1">
        <f t="shared" si="42"/>
        <v>4.2</v>
      </c>
      <c r="G191" s="1">
        <f t="shared" si="29"/>
        <v>4.2</v>
      </c>
      <c r="H191">
        <f t="shared" si="30"/>
        <v>4.2</v>
      </c>
      <c r="I191" t="s">
        <v>598</v>
      </c>
      <c r="J191" t="s">
        <v>22</v>
      </c>
      <c r="K191" t="s">
        <v>599</v>
      </c>
      <c r="L191" t="str">
        <f t="shared" si="31"/>
        <v>Established</v>
      </c>
      <c r="N191" s="2">
        <f t="shared" si="32"/>
        <v>68</v>
      </c>
      <c r="O191" t="s">
        <v>600</v>
      </c>
      <c r="P191" t="s">
        <v>181</v>
      </c>
      <c r="Q191" t="s">
        <v>601</v>
      </c>
      <c r="R191" t="str">
        <f t="shared" si="33"/>
        <v>Great</v>
      </c>
      <c r="S191" t="str">
        <f t="shared" si="34"/>
        <v>Great</v>
      </c>
      <c r="T191" t="b">
        <f t="shared" si="35"/>
        <v>1</v>
      </c>
      <c r="U191" t="b">
        <f t="shared" si="36"/>
        <v>1</v>
      </c>
      <c r="V191" t="str">
        <f t="shared" si="37"/>
        <v>Top Company</v>
      </c>
      <c r="W191" t="str">
        <f t="shared" si="38"/>
        <v>Don't Buy</v>
      </c>
      <c r="X191" t="str">
        <f t="shared" si="39"/>
        <v>Not Known</v>
      </c>
      <c r="Z191" t="str">
        <f t="shared" si="40"/>
        <v>None</v>
      </c>
      <c r="AB191" t="str">
        <f t="shared" si="41"/>
        <v>0</v>
      </c>
    </row>
    <row r="192" spans="1:28" x14ac:dyDescent="0.3">
      <c r="A192">
        <v>190</v>
      </c>
      <c r="B192" t="s">
        <v>602</v>
      </c>
      <c r="C192" t="str">
        <f t="shared" si="28"/>
        <v>Short</v>
      </c>
      <c r="D192">
        <v>4.0999999999999996</v>
      </c>
      <c r="F192" s="1">
        <f t="shared" si="42"/>
        <v>4.0999999999999996</v>
      </c>
      <c r="G192" s="1">
        <f t="shared" si="29"/>
        <v>4.0999999999999996</v>
      </c>
      <c r="H192">
        <f t="shared" si="30"/>
        <v>4.0999999999999996</v>
      </c>
      <c r="I192" t="s">
        <v>553</v>
      </c>
      <c r="J192" t="s">
        <v>22</v>
      </c>
      <c r="K192" t="s">
        <v>603</v>
      </c>
      <c r="L192" t="str">
        <f t="shared" si="31"/>
        <v>Established</v>
      </c>
      <c r="N192" s="2">
        <f t="shared" si="32"/>
        <v>30</v>
      </c>
      <c r="O192" t="s">
        <v>604</v>
      </c>
      <c r="P192" t="s">
        <v>147</v>
      </c>
      <c r="Q192" t="s">
        <v>605</v>
      </c>
      <c r="R192" t="str">
        <f t="shared" si="33"/>
        <v>Great</v>
      </c>
      <c r="S192" t="str">
        <f t="shared" si="34"/>
        <v>Great</v>
      </c>
      <c r="T192" t="b">
        <f t="shared" si="35"/>
        <v>1</v>
      </c>
      <c r="U192" t="b">
        <f t="shared" si="36"/>
        <v>1</v>
      </c>
      <c r="V192" t="str">
        <f t="shared" si="37"/>
        <v>Top Company</v>
      </c>
      <c r="W192" t="str">
        <f t="shared" si="38"/>
        <v>Don't Buy</v>
      </c>
      <c r="X192" t="str">
        <f t="shared" si="39"/>
        <v>Not Known</v>
      </c>
      <c r="Z192" t="str">
        <f t="shared" si="40"/>
        <v>None</v>
      </c>
      <c r="AB192" t="str">
        <f t="shared" si="41"/>
        <v>0</v>
      </c>
    </row>
    <row r="193" spans="1:28" x14ac:dyDescent="0.3">
      <c r="A193">
        <v>191</v>
      </c>
      <c r="B193" t="s">
        <v>606</v>
      </c>
      <c r="C193" t="str">
        <f t="shared" si="28"/>
        <v>Long</v>
      </c>
      <c r="D193">
        <v>3.2</v>
      </c>
      <c r="F193" s="1">
        <f t="shared" si="42"/>
        <v>3.7</v>
      </c>
      <c r="G193" s="1">
        <f t="shared" si="29"/>
        <v>3.7</v>
      </c>
      <c r="H193">
        <f t="shared" si="30"/>
        <v>3.3000000000000003</v>
      </c>
      <c r="I193" t="s">
        <v>598</v>
      </c>
      <c r="J193" t="s">
        <v>22</v>
      </c>
      <c r="K193" t="s">
        <v>607</v>
      </c>
      <c r="L193" t="str">
        <f t="shared" si="31"/>
        <v>Startup</v>
      </c>
      <c r="N193" s="2">
        <f t="shared" si="32"/>
        <v>8</v>
      </c>
      <c r="O193" t="s">
        <v>583</v>
      </c>
      <c r="P193" t="s">
        <v>181</v>
      </c>
      <c r="Q193" t="s">
        <v>44</v>
      </c>
      <c r="R193" t="str">
        <f t="shared" si="33"/>
        <v>Average</v>
      </c>
      <c r="S193" t="str">
        <f t="shared" si="34"/>
        <v xml:space="preserve"> </v>
      </c>
      <c r="T193" t="b">
        <f t="shared" si="35"/>
        <v>0</v>
      </c>
      <c r="U193" t="b">
        <f t="shared" si="36"/>
        <v>1</v>
      </c>
      <c r="V193" t="str">
        <f t="shared" si="37"/>
        <v>Average Company</v>
      </c>
      <c r="W193" t="str">
        <f t="shared" si="38"/>
        <v>Don't Buy</v>
      </c>
      <c r="X193" t="str">
        <f t="shared" si="39"/>
        <v>Not Known</v>
      </c>
      <c r="Z193" t="str">
        <f t="shared" si="40"/>
        <v>Silicon Valley Startups</v>
      </c>
      <c r="AB193" t="str">
        <f t="shared" si="41"/>
        <v>0</v>
      </c>
    </row>
    <row r="194" spans="1:28" x14ac:dyDescent="0.3">
      <c r="A194">
        <v>192</v>
      </c>
      <c r="B194" t="s">
        <v>608</v>
      </c>
      <c r="C194" t="str">
        <f t="shared" si="28"/>
        <v>Long</v>
      </c>
      <c r="D194">
        <v>4.2</v>
      </c>
      <c r="F194" s="1">
        <f t="shared" si="42"/>
        <v>4.2</v>
      </c>
      <c r="G194" s="1">
        <f t="shared" si="29"/>
        <v>4.2</v>
      </c>
      <c r="H194">
        <f t="shared" si="30"/>
        <v>4.2</v>
      </c>
      <c r="I194" t="s">
        <v>598</v>
      </c>
      <c r="J194" t="s">
        <v>10</v>
      </c>
      <c r="K194" t="s">
        <v>609</v>
      </c>
      <c r="L194" t="str">
        <f t="shared" si="31"/>
        <v>Established</v>
      </c>
      <c r="N194" s="2">
        <f t="shared" si="32"/>
        <v>27</v>
      </c>
      <c r="O194" t="s">
        <v>109</v>
      </c>
      <c r="P194" t="s">
        <v>181</v>
      </c>
      <c r="Q194" t="s">
        <v>44</v>
      </c>
      <c r="R194" t="str">
        <f t="shared" si="33"/>
        <v>Great</v>
      </c>
      <c r="S194" t="str">
        <f t="shared" si="34"/>
        <v>Great</v>
      </c>
      <c r="T194" t="b">
        <f t="shared" si="35"/>
        <v>1</v>
      </c>
      <c r="U194" t="b">
        <f t="shared" si="36"/>
        <v>1</v>
      </c>
      <c r="V194" t="str">
        <f t="shared" si="37"/>
        <v>Top Company</v>
      </c>
      <c r="W194" t="str">
        <f t="shared" si="38"/>
        <v>Don't Buy</v>
      </c>
      <c r="X194" t="str">
        <f t="shared" si="39"/>
        <v>Not Known</v>
      </c>
      <c r="Z194" t="str">
        <f t="shared" si="40"/>
        <v>None</v>
      </c>
      <c r="AB194" t="str">
        <f t="shared" si="41"/>
        <v>0</v>
      </c>
    </row>
    <row r="195" spans="1:28" x14ac:dyDescent="0.3">
      <c r="A195">
        <v>193</v>
      </c>
      <c r="B195" t="s">
        <v>610</v>
      </c>
      <c r="C195" t="str">
        <f t="shared" ref="C195:C258" si="43">IF(LEN(B195)&gt;=10,"Long","Short")</f>
        <v>Long</v>
      </c>
      <c r="D195">
        <v>4.0999999999999996</v>
      </c>
      <c r="F195" s="1">
        <f t="shared" si="42"/>
        <v>4.0999999999999996</v>
      </c>
      <c r="G195" s="1">
        <f t="shared" ref="G195:G258" si="44">IF(L195="Startup",D195+0.5,D195)</f>
        <v>4.0999999999999996</v>
      </c>
      <c r="H195">
        <f t="shared" ref="H195:H258" si="45">IF(L195="Startup",D195+0.1,D195)</f>
        <v>4.0999999999999996</v>
      </c>
      <c r="I195" t="s">
        <v>598</v>
      </c>
      <c r="J195" t="s">
        <v>10</v>
      </c>
      <c r="K195" t="s">
        <v>611</v>
      </c>
      <c r="L195" t="str">
        <f t="shared" ref="L195:L258" si="46">IF(N195&lt;10,"Startup","Established")</f>
        <v>Established</v>
      </c>
      <c r="N195" s="2">
        <f t="shared" ref="N195:N258" si="47">INT(LEFT(O195,2))</f>
        <v>45</v>
      </c>
      <c r="O195" t="s">
        <v>352</v>
      </c>
      <c r="P195" t="s">
        <v>75</v>
      </c>
      <c r="Q195" t="s">
        <v>612</v>
      </c>
      <c r="R195" t="str">
        <f t="shared" ref="R195:R258" si="48">IF(D195&gt;4,"Great","Average")</f>
        <v>Great</v>
      </c>
      <c r="S195" t="str">
        <f t="shared" ref="S195:S258" si="49">IF(D195&gt;4,"Great"," ")</f>
        <v>Great</v>
      </c>
      <c r="T195" t="b">
        <f t="shared" ref="T195:T258" si="50">AND(D195:D10153&gt;4,N195:N10153&gt;10)</f>
        <v>1</v>
      </c>
      <c r="U195" t="b">
        <f t="shared" ref="U195:U258" si="51">OR(D195&gt;3.5,N195&lt;10)</f>
        <v>1</v>
      </c>
      <c r="V195" t="str">
        <f t="shared" ref="V195:V258" si="52">IF(AND(D195&gt;4,N195&gt;20),"Top Company","Average Company")</f>
        <v>Top Company</v>
      </c>
      <c r="W195" t="str">
        <f t="shared" ref="W195:W258" si="53">IF(OR(LEFT(B195,1)="T",LEFT(B195,1)="G"),"Buy","Don't Buy")</f>
        <v>Buy</v>
      </c>
      <c r="X195" t="str">
        <f t="shared" ref="X195:X258" si="54">IF(IF(Q195="Financial Services",ISNUMBER(SEARCH("Mumbai",K195))),"Bombay Finance","Not Known")</f>
        <v>Not Known</v>
      </c>
      <c r="Z195" t="str">
        <f t="shared" ref="Z195:Z258" si="55">IF(AND(OR(ISNUMBER(SEARCH("Bangalore",K195)),ISNUMBER(SEARCH("Bengaluru",K195)),ISNUMBER(SEARCH("Chennai",K195))),N195&lt;10),"Silicon Valley Startups","None")</f>
        <v>None</v>
      </c>
      <c r="AB195" t="str">
        <f t="shared" ref="AB195:AB258" si="56">IF(AND(OR(Q195="IT Services &amp; Consulting",Q195="Financial Services"),D195&gt;4),"1Million",IF(AND(OR(Q195="IT Services &amp; Consulting",Q195="Financial Services"),D195&lt;=4),"500K",IF(AND(Q195="Telecom / ISP",D195&gt;4),"800K","0")))</f>
        <v>0</v>
      </c>
    </row>
    <row r="196" spans="1:28" x14ac:dyDescent="0.3">
      <c r="A196">
        <v>194</v>
      </c>
      <c r="B196" t="s">
        <v>613</v>
      </c>
      <c r="C196" t="str">
        <f t="shared" si="43"/>
        <v>Long</v>
      </c>
      <c r="D196">
        <v>4</v>
      </c>
      <c r="F196" s="1">
        <f t="shared" si="42"/>
        <v>4</v>
      </c>
      <c r="G196" s="1">
        <f t="shared" si="44"/>
        <v>4</v>
      </c>
      <c r="H196">
        <f t="shared" si="45"/>
        <v>4</v>
      </c>
      <c r="I196" t="s">
        <v>598</v>
      </c>
      <c r="J196" t="s">
        <v>22</v>
      </c>
      <c r="K196" t="s">
        <v>614</v>
      </c>
      <c r="L196" t="str">
        <f t="shared" si="46"/>
        <v>Established</v>
      </c>
      <c r="N196" s="2">
        <f t="shared" si="47"/>
        <v>32</v>
      </c>
      <c r="O196" t="s">
        <v>368</v>
      </c>
      <c r="P196" t="s">
        <v>181</v>
      </c>
      <c r="Q196" t="s">
        <v>564</v>
      </c>
      <c r="R196" t="str">
        <f t="shared" si="48"/>
        <v>Average</v>
      </c>
      <c r="S196" t="str">
        <f t="shared" si="49"/>
        <v xml:space="preserve"> </v>
      </c>
      <c r="T196" t="b">
        <f t="shared" si="50"/>
        <v>0</v>
      </c>
      <c r="U196" t="b">
        <f t="shared" si="51"/>
        <v>1</v>
      </c>
      <c r="V196" t="str">
        <f t="shared" si="52"/>
        <v>Average Company</v>
      </c>
      <c r="W196" t="str">
        <f t="shared" si="53"/>
        <v>Don't Buy</v>
      </c>
      <c r="X196" t="str">
        <f t="shared" si="54"/>
        <v>Not Known</v>
      </c>
      <c r="Z196" t="str">
        <f t="shared" si="55"/>
        <v>None</v>
      </c>
      <c r="AB196" t="str">
        <f t="shared" si="56"/>
        <v>0</v>
      </c>
    </row>
    <row r="197" spans="1:28" x14ac:dyDescent="0.3">
      <c r="A197">
        <v>195</v>
      </c>
      <c r="B197" t="s">
        <v>615</v>
      </c>
      <c r="C197" t="str">
        <f t="shared" si="43"/>
        <v>Short</v>
      </c>
      <c r="D197">
        <v>4.0999999999999996</v>
      </c>
      <c r="F197" s="1">
        <f t="shared" si="42"/>
        <v>4.0999999999999996</v>
      </c>
      <c r="G197" s="1">
        <f t="shared" si="44"/>
        <v>4.0999999999999996</v>
      </c>
      <c r="H197">
        <f t="shared" si="45"/>
        <v>4.0999999999999996</v>
      </c>
      <c r="I197" t="s">
        <v>598</v>
      </c>
      <c r="J197" t="s">
        <v>10</v>
      </c>
      <c r="K197" t="s">
        <v>616</v>
      </c>
      <c r="L197" t="str">
        <f t="shared" si="46"/>
        <v>Established</v>
      </c>
      <c r="N197" s="2">
        <f t="shared" si="47"/>
        <v>21</v>
      </c>
      <c r="O197" t="s">
        <v>321</v>
      </c>
      <c r="P197" t="s">
        <v>75</v>
      </c>
      <c r="Q197" t="s">
        <v>105</v>
      </c>
      <c r="R197" t="str">
        <f t="shared" si="48"/>
        <v>Great</v>
      </c>
      <c r="S197" t="str">
        <f t="shared" si="49"/>
        <v>Great</v>
      </c>
      <c r="T197" t="b">
        <f t="shared" si="50"/>
        <v>1</v>
      </c>
      <c r="U197" t="b">
        <f t="shared" si="51"/>
        <v>1</v>
      </c>
      <c r="V197" t="str">
        <f t="shared" si="52"/>
        <v>Top Company</v>
      </c>
      <c r="W197" t="str">
        <f t="shared" si="53"/>
        <v>Don't Buy</v>
      </c>
      <c r="X197" t="str">
        <f t="shared" si="54"/>
        <v>Not Known</v>
      </c>
      <c r="Z197" t="str">
        <f t="shared" si="55"/>
        <v>None</v>
      </c>
      <c r="AB197" t="str">
        <f t="shared" si="56"/>
        <v>0</v>
      </c>
    </row>
    <row r="198" spans="1:28" x14ac:dyDescent="0.3">
      <c r="A198">
        <v>196</v>
      </c>
      <c r="B198" t="s">
        <v>617</v>
      </c>
      <c r="C198" t="str">
        <f t="shared" si="43"/>
        <v>Long</v>
      </c>
      <c r="D198">
        <v>4.0999999999999996</v>
      </c>
      <c r="F198" s="1">
        <f t="shared" si="42"/>
        <v>4.0999999999999996</v>
      </c>
      <c r="G198" s="1">
        <f t="shared" si="44"/>
        <v>4.0999999999999996</v>
      </c>
      <c r="H198">
        <f t="shared" si="45"/>
        <v>4.0999999999999996</v>
      </c>
      <c r="I198" t="s">
        <v>598</v>
      </c>
      <c r="J198" t="s">
        <v>10</v>
      </c>
      <c r="K198" t="s">
        <v>618</v>
      </c>
      <c r="L198" t="str">
        <f t="shared" si="46"/>
        <v>Established</v>
      </c>
      <c r="N198" s="2">
        <f t="shared" si="47"/>
        <v>49</v>
      </c>
      <c r="O198" t="s">
        <v>104</v>
      </c>
      <c r="P198" t="s">
        <v>75</v>
      </c>
      <c r="Q198" t="s">
        <v>304</v>
      </c>
      <c r="R198" t="str">
        <f t="shared" si="48"/>
        <v>Great</v>
      </c>
      <c r="S198" t="str">
        <f t="shared" si="49"/>
        <v>Great</v>
      </c>
      <c r="T198" t="b">
        <f t="shared" si="50"/>
        <v>1</v>
      </c>
      <c r="U198" t="b">
        <f t="shared" si="51"/>
        <v>1</v>
      </c>
      <c r="V198" t="str">
        <f t="shared" si="52"/>
        <v>Top Company</v>
      </c>
      <c r="W198" t="str">
        <f t="shared" si="53"/>
        <v>Don't Buy</v>
      </c>
      <c r="X198" t="str">
        <f t="shared" si="54"/>
        <v>Not Known</v>
      </c>
      <c r="Z198" t="str">
        <f t="shared" si="55"/>
        <v>None</v>
      </c>
      <c r="AB198" t="str">
        <f t="shared" si="56"/>
        <v>0</v>
      </c>
    </row>
    <row r="199" spans="1:28" x14ac:dyDescent="0.3">
      <c r="A199">
        <v>197</v>
      </c>
      <c r="B199" t="s">
        <v>619</v>
      </c>
      <c r="C199" t="str">
        <f t="shared" si="43"/>
        <v>Long</v>
      </c>
      <c r="D199">
        <v>4.3</v>
      </c>
      <c r="F199" s="1">
        <f t="shared" si="42"/>
        <v>4.3</v>
      </c>
      <c r="G199" s="1">
        <f t="shared" si="44"/>
        <v>4.3</v>
      </c>
      <c r="H199">
        <f t="shared" si="45"/>
        <v>4.3</v>
      </c>
      <c r="I199" t="s">
        <v>529</v>
      </c>
      <c r="J199" t="s">
        <v>22</v>
      </c>
      <c r="K199" t="s">
        <v>620</v>
      </c>
      <c r="L199" t="str">
        <f t="shared" si="46"/>
        <v>Established</v>
      </c>
      <c r="N199" s="2">
        <f t="shared" si="47"/>
        <v>15</v>
      </c>
      <c r="O199" t="s">
        <v>621</v>
      </c>
      <c r="P199" t="s">
        <v>75</v>
      </c>
      <c r="Q199" t="s">
        <v>28</v>
      </c>
      <c r="R199" t="str">
        <f t="shared" si="48"/>
        <v>Great</v>
      </c>
      <c r="S199" t="str">
        <f t="shared" si="49"/>
        <v>Great</v>
      </c>
      <c r="T199" t="b">
        <f t="shared" si="50"/>
        <v>1</v>
      </c>
      <c r="U199" t="b">
        <f t="shared" si="51"/>
        <v>1</v>
      </c>
      <c r="V199" t="str">
        <f t="shared" si="52"/>
        <v>Average Company</v>
      </c>
      <c r="W199" t="str">
        <f t="shared" si="53"/>
        <v>Don't Buy</v>
      </c>
      <c r="X199" t="str">
        <f t="shared" si="54"/>
        <v>Not Known</v>
      </c>
      <c r="Z199" t="str">
        <f t="shared" si="55"/>
        <v>None</v>
      </c>
      <c r="AB199" t="str">
        <f t="shared" si="56"/>
        <v>1Million</v>
      </c>
    </row>
    <row r="200" spans="1:28" x14ac:dyDescent="0.3">
      <c r="A200">
        <v>198</v>
      </c>
      <c r="B200" t="s">
        <v>622</v>
      </c>
      <c r="C200" t="str">
        <f t="shared" si="43"/>
        <v>Long</v>
      </c>
      <c r="D200">
        <v>4.3</v>
      </c>
      <c r="F200" s="1">
        <f t="shared" si="42"/>
        <v>4.3</v>
      </c>
      <c r="G200" s="1">
        <f t="shared" si="44"/>
        <v>4.3</v>
      </c>
      <c r="H200">
        <f t="shared" si="45"/>
        <v>4.3</v>
      </c>
      <c r="I200" t="s">
        <v>598</v>
      </c>
      <c r="J200" t="s">
        <v>22</v>
      </c>
      <c r="K200" t="s">
        <v>623</v>
      </c>
      <c r="L200" t="str">
        <f t="shared" si="46"/>
        <v>Established</v>
      </c>
      <c r="N200" s="2">
        <f t="shared" si="47"/>
        <v>67</v>
      </c>
      <c r="O200" t="s">
        <v>624</v>
      </c>
      <c r="P200" t="s">
        <v>181</v>
      </c>
      <c r="Q200" t="s">
        <v>424</v>
      </c>
      <c r="R200" t="str">
        <f t="shared" si="48"/>
        <v>Great</v>
      </c>
      <c r="S200" t="str">
        <f t="shared" si="49"/>
        <v>Great</v>
      </c>
      <c r="T200" t="b">
        <f t="shared" si="50"/>
        <v>1</v>
      </c>
      <c r="U200" t="b">
        <f t="shared" si="51"/>
        <v>1</v>
      </c>
      <c r="V200" t="str">
        <f t="shared" si="52"/>
        <v>Top Company</v>
      </c>
      <c r="W200" t="str">
        <f t="shared" si="53"/>
        <v>Don't Buy</v>
      </c>
      <c r="X200" t="str">
        <f t="shared" si="54"/>
        <v>Not Known</v>
      </c>
      <c r="Z200" t="str">
        <f t="shared" si="55"/>
        <v>None</v>
      </c>
      <c r="AB200" t="str">
        <f t="shared" si="56"/>
        <v>0</v>
      </c>
    </row>
    <row r="201" spans="1:28" x14ac:dyDescent="0.3">
      <c r="A201">
        <v>199</v>
      </c>
      <c r="B201" t="s">
        <v>625</v>
      </c>
      <c r="C201" t="str">
        <f t="shared" si="43"/>
        <v>Long</v>
      </c>
      <c r="D201">
        <v>4.2</v>
      </c>
      <c r="F201" s="1">
        <f t="shared" si="42"/>
        <v>4.2</v>
      </c>
      <c r="G201" s="1">
        <f t="shared" si="44"/>
        <v>4.2</v>
      </c>
      <c r="H201">
        <f t="shared" si="45"/>
        <v>4.2</v>
      </c>
      <c r="I201" t="s">
        <v>598</v>
      </c>
      <c r="J201" t="s">
        <v>22</v>
      </c>
      <c r="K201" t="s">
        <v>626</v>
      </c>
      <c r="L201" t="str">
        <f t="shared" si="46"/>
        <v>Established</v>
      </c>
      <c r="N201" s="2">
        <f t="shared" si="47"/>
        <v>23</v>
      </c>
      <c r="O201" t="s">
        <v>230</v>
      </c>
      <c r="P201" t="s">
        <v>147</v>
      </c>
      <c r="Q201" t="s">
        <v>117</v>
      </c>
      <c r="R201" t="str">
        <f t="shared" si="48"/>
        <v>Great</v>
      </c>
      <c r="S201" t="str">
        <f t="shared" si="49"/>
        <v>Great</v>
      </c>
      <c r="T201" t="b">
        <f t="shared" si="50"/>
        <v>1</v>
      </c>
      <c r="U201" t="b">
        <f t="shared" si="51"/>
        <v>1</v>
      </c>
      <c r="V201" t="str">
        <f t="shared" si="52"/>
        <v>Top Company</v>
      </c>
      <c r="W201" t="str">
        <f t="shared" si="53"/>
        <v>Don't Buy</v>
      </c>
      <c r="X201" t="str">
        <f t="shared" si="54"/>
        <v>Not Known</v>
      </c>
      <c r="Z201" t="str">
        <f t="shared" si="55"/>
        <v>None</v>
      </c>
      <c r="AB201" t="str">
        <f t="shared" si="56"/>
        <v>0</v>
      </c>
    </row>
    <row r="202" spans="1:28" x14ac:dyDescent="0.3">
      <c r="A202">
        <v>200</v>
      </c>
      <c r="B202" t="s">
        <v>627</v>
      </c>
      <c r="C202" t="str">
        <f t="shared" si="43"/>
        <v>Long</v>
      </c>
      <c r="D202">
        <v>4.4000000000000004</v>
      </c>
      <c r="F202" s="1">
        <f t="shared" si="42"/>
        <v>4.4000000000000004</v>
      </c>
      <c r="G202" s="1">
        <f t="shared" si="44"/>
        <v>4.4000000000000004</v>
      </c>
      <c r="H202">
        <f t="shared" si="45"/>
        <v>4.4000000000000004</v>
      </c>
      <c r="I202" t="s">
        <v>553</v>
      </c>
      <c r="J202" t="s">
        <v>10</v>
      </c>
      <c r="K202" t="s">
        <v>628</v>
      </c>
      <c r="L202" t="str">
        <f t="shared" si="46"/>
        <v>Established</v>
      </c>
      <c r="N202" s="2">
        <f t="shared" si="47"/>
        <v>63</v>
      </c>
      <c r="O202" t="s">
        <v>629</v>
      </c>
      <c r="P202" t="s">
        <v>181</v>
      </c>
      <c r="Q202" t="s">
        <v>218</v>
      </c>
      <c r="R202" t="str">
        <f t="shared" si="48"/>
        <v>Great</v>
      </c>
      <c r="S202" t="str">
        <f t="shared" si="49"/>
        <v>Great</v>
      </c>
      <c r="T202" t="b">
        <f t="shared" si="50"/>
        <v>1</v>
      </c>
      <c r="U202" t="b">
        <f t="shared" si="51"/>
        <v>1</v>
      </c>
      <c r="V202" t="str">
        <f t="shared" si="52"/>
        <v>Top Company</v>
      </c>
      <c r="W202" t="str">
        <f t="shared" si="53"/>
        <v>Don't Buy</v>
      </c>
      <c r="X202" t="str">
        <f t="shared" si="54"/>
        <v>Not Known</v>
      </c>
      <c r="Z202" t="str">
        <f t="shared" si="55"/>
        <v>None</v>
      </c>
      <c r="AB202" t="str">
        <f t="shared" si="56"/>
        <v>0</v>
      </c>
    </row>
    <row r="203" spans="1:28" x14ac:dyDescent="0.3">
      <c r="A203">
        <v>201</v>
      </c>
      <c r="B203" t="s">
        <v>630</v>
      </c>
      <c r="C203" t="str">
        <f t="shared" si="43"/>
        <v>Short</v>
      </c>
      <c r="D203">
        <v>4</v>
      </c>
      <c r="F203" s="1">
        <f t="shared" si="42"/>
        <v>4</v>
      </c>
      <c r="G203" s="1">
        <f t="shared" si="44"/>
        <v>4</v>
      </c>
      <c r="H203">
        <f t="shared" si="45"/>
        <v>4</v>
      </c>
      <c r="I203" t="s">
        <v>598</v>
      </c>
      <c r="J203" t="s">
        <v>22</v>
      </c>
      <c r="K203" t="s">
        <v>631</v>
      </c>
      <c r="L203" t="str">
        <f t="shared" si="46"/>
        <v>Established</v>
      </c>
      <c r="N203" s="2">
        <f t="shared" si="47"/>
        <v>92</v>
      </c>
      <c r="O203" t="s">
        <v>632</v>
      </c>
      <c r="P203" t="s">
        <v>181</v>
      </c>
      <c r="Q203" t="s">
        <v>28</v>
      </c>
      <c r="R203" t="str">
        <f t="shared" si="48"/>
        <v>Average</v>
      </c>
      <c r="S203" t="str">
        <f t="shared" si="49"/>
        <v xml:space="preserve"> </v>
      </c>
      <c r="T203" t="b">
        <f t="shared" si="50"/>
        <v>0</v>
      </c>
      <c r="U203" t="b">
        <f t="shared" si="51"/>
        <v>1</v>
      </c>
      <c r="V203" t="str">
        <f t="shared" si="52"/>
        <v>Average Company</v>
      </c>
      <c r="W203" t="str">
        <f t="shared" si="53"/>
        <v>Don't Buy</v>
      </c>
      <c r="X203" t="str">
        <f t="shared" si="54"/>
        <v>Bombay Finance</v>
      </c>
      <c r="Z203" t="str">
        <f t="shared" si="55"/>
        <v>None</v>
      </c>
      <c r="AB203" t="str">
        <f t="shared" si="56"/>
        <v>500K</v>
      </c>
    </row>
    <row r="204" spans="1:28" x14ac:dyDescent="0.3">
      <c r="A204">
        <v>202</v>
      </c>
      <c r="B204" t="s">
        <v>633</v>
      </c>
      <c r="C204" t="str">
        <f t="shared" si="43"/>
        <v>Short</v>
      </c>
      <c r="D204">
        <v>4.2</v>
      </c>
      <c r="F204" s="1">
        <f t="shared" si="42"/>
        <v>4.2</v>
      </c>
      <c r="G204" s="1">
        <f t="shared" si="44"/>
        <v>4.2</v>
      </c>
      <c r="H204">
        <f t="shared" si="45"/>
        <v>4.2</v>
      </c>
      <c r="I204" t="s">
        <v>529</v>
      </c>
      <c r="J204" t="s">
        <v>10</v>
      </c>
      <c r="K204" t="s">
        <v>634</v>
      </c>
      <c r="L204" t="str">
        <f t="shared" si="46"/>
        <v>Established</v>
      </c>
      <c r="N204" s="2">
        <f t="shared" si="47"/>
        <v>39</v>
      </c>
      <c r="O204" t="s">
        <v>74</v>
      </c>
      <c r="P204" t="s">
        <v>181</v>
      </c>
      <c r="Q204" t="s">
        <v>105</v>
      </c>
      <c r="R204" t="str">
        <f t="shared" si="48"/>
        <v>Great</v>
      </c>
      <c r="S204" t="str">
        <f t="shared" si="49"/>
        <v>Great</v>
      </c>
      <c r="T204" t="b">
        <f t="shared" si="50"/>
        <v>1</v>
      </c>
      <c r="U204" t="b">
        <f t="shared" si="51"/>
        <v>1</v>
      </c>
      <c r="V204" t="str">
        <f t="shared" si="52"/>
        <v>Top Company</v>
      </c>
      <c r="W204" t="str">
        <f t="shared" si="53"/>
        <v>Don't Buy</v>
      </c>
      <c r="X204" t="str">
        <f t="shared" si="54"/>
        <v>Not Known</v>
      </c>
      <c r="Z204" t="str">
        <f t="shared" si="55"/>
        <v>None</v>
      </c>
      <c r="AB204" t="str">
        <f t="shared" si="56"/>
        <v>0</v>
      </c>
    </row>
    <row r="205" spans="1:28" x14ac:dyDescent="0.3">
      <c r="A205">
        <v>203</v>
      </c>
      <c r="B205" t="s">
        <v>635</v>
      </c>
      <c r="C205" t="str">
        <f t="shared" si="43"/>
        <v>Long</v>
      </c>
      <c r="D205">
        <v>4.3</v>
      </c>
      <c r="F205" s="1" t="e">
        <f t="shared" si="42"/>
        <v>#VALUE!</v>
      </c>
      <c r="G205" s="1" t="e">
        <f t="shared" si="44"/>
        <v>#VALUE!</v>
      </c>
      <c r="H205" t="e">
        <f t="shared" si="45"/>
        <v>#VALUE!</v>
      </c>
      <c r="I205" t="s">
        <v>598</v>
      </c>
      <c r="J205" t="s">
        <v>636</v>
      </c>
      <c r="K205" t="s">
        <v>89</v>
      </c>
      <c r="L205" t="e">
        <f t="shared" si="46"/>
        <v>#VALUE!</v>
      </c>
      <c r="N205" s="2" t="e">
        <f t="shared" si="47"/>
        <v>#VALUE!</v>
      </c>
      <c r="O205" t="s">
        <v>147</v>
      </c>
      <c r="Q205" t="s">
        <v>28</v>
      </c>
      <c r="R205" t="str">
        <f t="shared" si="48"/>
        <v>Great</v>
      </c>
      <c r="S205" t="str">
        <f t="shared" si="49"/>
        <v>Great</v>
      </c>
      <c r="T205" t="e">
        <f t="shared" si="50"/>
        <v>#VALUE!</v>
      </c>
      <c r="U205" t="e">
        <f t="shared" si="51"/>
        <v>#VALUE!</v>
      </c>
      <c r="V205" t="e">
        <f t="shared" si="52"/>
        <v>#VALUE!</v>
      </c>
      <c r="W205" t="str">
        <f t="shared" si="53"/>
        <v>Don't Buy</v>
      </c>
      <c r="X205" t="str">
        <f t="shared" si="54"/>
        <v>Not Known</v>
      </c>
      <c r="Z205" t="e">
        <f t="shared" si="55"/>
        <v>#VALUE!</v>
      </c>
      <c r="AB205" t="str">
        <f t="shared" si="56"/>
        <v>1Million</v>
      </c>
    </row>
    <row r="206" spans="1:28" x14ac:dyDescent="0.3">
      <c r="A206">
        <v>204</v>
      </c>
      <c r="B206" t="s">
        <v>637</v>
      </c>
      <c r="C206" t="str">
        <f t="shared" si="43"/>
        <v>Long</v>
      </c>
      <c r="D206">
        <v>4.2</v>
      </c>
      <c r="F206" s="1">
        <f t="shared" si="42"/>
        <v>4.2</v>
      </c>
      <c r="G206" s="1">
        <f t="shared" si="44"/>
        <v>4.2</v>
      </c>
      <c r="H206">
        <f t="shared" si="45"/>
        <v>4.2</v>
      </c>
      <c r="I206" t="s">
        <v>598</v>
      </c>
      <c r="J206" t="s">
        <v>10</v>
      </c>
      <c r="K206" t="s">
        <v>638</v>
      </c>
      <c r="L206" t="str">
        <f t="shared" si="46"/>
        <v>Established</v>
      </c>
      <c r="N206" s="2">
        <f t="shared" si="47"/>
        <v>13</v>
      </c>
      <c r="O206" t="s">
        <v>299</v>
      </c>
      <c r="P206" t="s">
        <v>147</v>
      </c>
      <c r="Q206" t="s">
        <v>44</v>
      </c>
      <c r="R206" t="str">
        <f t="shared" si="48"/>
        <v>Great</v>
      </c>
      <c r="S206" t="str">
        <f t="shared" si="49"/>
        <v>Great</v>
      </c>
      <c r="T206" t="b">
        <f t="shared" si="50"/>
        <v>1</v>
      </c>
      <c r="U206" t="b">
        <f t="shared" si="51"/>
        <v>1</v>
      </c>
      <c r="V206" t="str">
        <f t="shared" si="52"/>
        <v>Average Company</v>
      </c>
      <c r="W206" t="str">
        <f t="shared" si="53"/>
        <v>Don't Buy</v>
      </c>
      <c r="X206" t="str">
        <f t="shared" si="54"/>
        <v>Not Known</v>
      </c>
      <c r="Z206" t="str">
        <f t="shared" si="55"/>
        <v>None</v>
      </c>
      <c r="AB206" t="str">
        <f t="shared" si="56"/>
        <v>0</v>
      </c>
    </row>
    <row r="207" spans="1:28" x14ac:dyDescent="0.3">
      <c r="A207">
        <v>205</v>
      </c>
      <c r="B207" t="s">
        <v>639</v>
      </c>
      <c r="C207" t="str">
        <f t="shared" si="43"/>
        <v>Long</v>
      </c>
      <c r="D207">
        <v>3.9</v>
      </c>
      <c r="F207" s="1">
        <f t="shared" si="42"/>
        <v>3.9</v>
      </c>
      <c r="G207" s="1">
        <f t="shared" si="44"/>
        <v>3.9</v>
      </c>
      <c r="H207">
        <f t="shared" si="45"/>
        <v>3.9</v>
      </c>
      <c r="I207" t="s">
        <v>598</v>
      </c>
      <c r="J207" t="s">
        <v>22</v>
      </c>
      <c r="K207" t="s">
        <v>640</v>
      </c>
      <c r="L207" t="str">
        <f t="shared" si="46"/>
        <v>Established</v>
      </c>
      <c r="N207" s="2">
        <f t="shared" si="47"/>
        <v>22</v>
      </c>
      <c r="O207" t="s">
        <v>142</v>
      </c>
      <c r="P207" t="s">
        <v>75</v>
      </c>
      <c r="Q207" t="s">
        <v>28</v>
      </c>
      <c r="R207" t="str">
        <f t="shared" si="48"/>
        <v>Average</v>
      </c>
      <c r="S207" t="str">
        <f t="shared" si="49"/>
        <v xml:space="preserve"> </v>
      </c>
      <c r="T207" t="b">
        <f t="shared" si="50"/>
        <v>0</v>
      </c>
      <c r="U207" t="b">
        <f t="shared" si="51"/>
        <v>1</v>
      </c>
      <c r="V207" t="str">
        <f t="shared" si="52"/>
        <v>Average Company</v>
      </c>
      <c r="W207" t="str">
        <f t="shared" si="53"/>
        <v>Don't Buy</v>
      </c>
      <c r="X207" t="str">
        <f t="shared" si="54"/>
        <v>Bombay Finance</v>
      </c>
      <c r="Z207" t="str">
        <f t="shared" si="55"/>
        <v>None</v>
      </c>
      <c r="AB207" t="str">
        <f t="shared" si="56"/>
        <v>500K</v>
      </c>
    </row>
    <row r="208" spans="1:28" x14ac:dyDescent="0.3">
      <c r="A208">
        <v>206</v>
      </c>
      <c r="B208" t="s">
        <v>641</v>
      </c>
      <c r="C208" t="str">
        <f t="shared" si="43"/>
        <v>Long</v>
      </c>
      <c r="D208">
        <v>4.0999999999999996</v>
      </c>
      <c r="F208" s="1">
        <f t="shared" si="42"/>
        <v>4.0999999999999996</v>
      </c>
      <c r="G208" s="1">
        <f t="shared" si="44"/>
        <v>4.0999999999999996</v>
      </c>
      <c r="H208">
        <f t="shared" si="45"/>
        <v>4.0999999999999996</v>
      </c>
      <c r="I208" t="s">
        <v>598</v>
      </c>
      <c r="J208" t="s">
        <v>10</v>
      </c>
      <c r="K208" t="s">
        <v>642</v>
      </c>
      <c r="L208" t="str">
        <f t="shared" si="46"/>
        <v>Established</v>
      </c>
      <c r="N208" s="2">
        <f t="shared" si="47"/>
        <v>73</v>
      </c>
      <c r="O208" t="s">
        <v>406</v>
      </c>
      <c r="P208" t="s">
        <v>75</v>
      </c>
      <c r="Q208" t="s">
        <v>612</v>
      </c>
      <c r="R208" t="str">
        <f t="shared" si="48"/>
        <v>Great</v>
      </c>
      <c r="S208" t="str">
        <f t="shared" si="49"/>
        <v>Great</v>
      </c>
      <c r="T208" t="b">
        <f t="shared" si="50"/>
        <v>1</v>
      </c>
      <c r="U208" t="b">
        <f t="shared" si="51"/>
        <v>1</v>
      </c>
      <c r="V208" t="str">
        <f t="shared" si="52"/>
        <v>Top Company</v>
      </c>
      <c r="W208" t="str">
        <f t="shared" si="53"/>
        <v>Don't Buy</v>
      </c>
      <c r="X208" t="str">
        <f t="shared" si="54"/>
        <v>Not Known</v>
      </c>
      <c r="Z208" t="str">
        <f t="shared" si="55"/>
        <v>None</v>
      </c>
      <c r="AB208" t="str">
        <f t="shared" si="56"/>
        <v>0</v>
      </c>
    </row>
    <row r="209" spans="1:28" x14ac:dyDescent="0.3">
      <c r="A209">
        <v>207</v>
      </c>
      <c r="B209" t="s">
        <v>643</v>
      </c>
      <c r="C209" t="str">
        <f t="shared" si="43"/>
        <v>Long</v>
      </c>
      <c r="D209">
        <v>4.2</v>
      </c>
      <c r="F209" s="1">
        <f t="shared" si="42"/>
        <v>4.2</v>
      </c>
      <c r="G209" s="1">
        <f t="shared" si="44"/>
        <v>4.2</v>
      </c>
      <c r="H209">
        <f t="shared" si="45"/>
        <v>4.2</v>
      </c>
      <c r="I209" t="s">
        <v>644</v>
      </c>
      <c r="J209" t="s">
        <v>22</v>
      </c>
      <c r="K209" t="s">
        <v>645</v>
      </c>
      <c r="L209" t="str">
        <f t="shared" si="46"/>
        <v>Established</v>
      </c>
      <c r="N209" s="2">
        <f t="shared" si="47"/>
        <v>53</v>
      </c>
      <c r="O209" t="s">
        <v>500</v>
      </c>
      <c r="P209" t="s">
        <v>75</v>
      </c>
      <c r="Q209" t="s">
        <v>28</v>
      </c>
      <c r="R209" t="str">
        <f t="shared" si="48"/>
        <v>Great</v>
      </c>
      <c r="S209" t="str">
        <f t="shared" si="49"/>
        <v>Great</v>
      </c>
      <c r="T209" t="b">
        <f t="shared" si="50"/>
        <v>1</v>
      </c>
      <c r="U209" t="b">
        <f t="shared" si="51"/>
        <v>1</v>
      </c>
      <c r="V209" t="str">
        <f t="shared" si="52"/>
        <v>Top Company</v>
      </c>
      <c r="W209" t="str">
        <f t="shared" si="53"/>
        <v>Don't Buy</v>
      </c>
      <c r="X209" t="str">
        <f t="shared" si="54"/>
        <v>Not Known</v>
      </c>
      <c r="Z209" t="str">
        <f t="shared" si="55"/>
        <v>None</v>
      </c>
      <c r="AB209" t="str">
        <f t="shared" si="56"/>
        <v>1Million</v>
      </c>
    </row>
    <row r="210" spans="1:28" x14ac:dyDescent="0.3">
      <c r="A210">
        <v>208</v>
      </c>
      <c r="B210" t="s">
        <v>646</v>
      </c>
      <c r="C210" t="str">
        <f t="shared" si="43"/>
        <v>Long</v>
      </c>
      <c r="D210">
        <v>4.4000000000000004</v>
      </c>
      <c r="F210" s="1">
        <f t="shared" si="42"/>
        <v>4.4000000000000004</v>
      </c>
      <c r="G210" s="1">
        <f t="shared" si="44"/>
        <v>4.4000000000000004</v>
      </c>
      <c r="H210">
        <f t="shared" si="45"/>
        <v>4.4000000000000004</v>
      </c>
      <c r="I210" t="s">
        <v>647</v>
      </c>
      <c r="J210" t="s">
        <v>22</v>
      </c>
      <c r="K210" t="s">
        <v>648</v>
      </c>
      <c r="L210" t="str">
        <f t="shared" si="46"/>
        <v>Established</v>
      </c>
      <c r="N210" s="2">
        <f t="shared" si="47"/>
        <v>27</v>
      </c>
      <c r="O210" t="s">
        <v>109</v>
      </c>
      <c r="P210" t="s">
        <v>147</v>
      </c>
      <c r="Q210" t="s">
        <v>19</v>
      </c>
      <c r="R210" t="str">
        <f t="shared" si="48"/>
        <v>Great</v>
      </c>
      <c r="S210" t="str">
        <f t="shared" si="49"/>
        <v>Great</v>
      </c>
      <c r="T210" t="b">
        <f t="shared" si="50"/>
        <v>1</v>
      </c>
      <c r="U210" t="b">
        <f t="shared" si="51"/>
        <v>1</v>
      </c>
      <c r="V210" t="str">
        <f t="shared" si="52"/>
        <v>Top Company</v>
      </c>
      <c r="W210" t="str">
        <f t="shared" si="53"/>
        <v>Don't Buy</v>
      </c>
      <c r="X210" t="str">
        <f t="shared" si="54"/>
        <v>Not Known</v>
      </c>
      <c r="Z210" t="str">
        <f t="shared" si="55"/>
        <v>None</v>
      </c>
      <c r="AB210" t="str">
        <f t="shared" si="56"/>
        <v>1Million</v>
      </c>
    </row>
    <row r="211" spans="1:28" x14ac:dyDescent="0.3">
      <c r="A211">
        <v>209</v>
      </c>
      <c r="B211" t="s">
        <v>649</v>
      </c>
      <c r="C211" t="str">
        <f t="shared" si="43"/>
        <v>Long</v>
      </c>
      <c r="D211">
        <v>4.0999999999999996</v>
      </c>
      <c r="F211" s="1">
        <f t="shared" si="42"/>
        <v>4.0999999999999996</v>
      </c>
      <c r="G211" s="1">
        <f t="shared" si="44"/>
        <v>4.0999999999999996</v>
      </c>
      <c r="H211">
        <f t="shared" si="45"/>
        <v>4.0999999999999996</v>
      </c>
      <c r="I211" t="s">
        <v>647</v>
      </c>
      <c r="J211" t="s">
        <v>10</v>
      </c>
      <c r="K211" t="s">
        <v>650</v>
      </c>
      <c r="L211" t="str">
        <f t="shared" si="46"/>
        <v>Established</v>
      </c>
      <c r="N211" s="2">
        <f t="shared" si="47"/>
        <v>84</v>
      </c>
      <c r="O211" t="s">
        <v>79</v>
      </c>
      <c r="P211" t="s">
        <v>181</v>
      </c>
      <c r="Q211" t="s">
        <v>80</v>
      </c>
      <c r="R211" t="str">
        <f t="shared" si="48"/>
        <v>Great</v>
      </c>
      <c r="S211" t="str">
        <f t="shared" si="49"/>
        <v>Great</v>
      </c>
      <c r="T211" t="b">
        <f t="shared" si="50"/>
        <v>1</v>
      </c>
      <c r="U211" t="b">
        <f t="shared" si="51"/>
        <v>1</v>
      </c>
      <c r="V211" t="str">
        <f t="shared" si="52"/>
        <v>Top Company</v>
      </c>
      <c r="W211" t="str">
        <f t="shared" si="53"/>
        <v>Don't Buy</v>
      </c>
      <c r="X211" t="str">
        <f t="shared" si="54"/>
        <v>Not Known</v>
      </c>
      <c r="Z211" t="str">
        <f t="shared" si="55"/>
        <v>None</v>
      </c>
      <c r="AB211" t="str">
        <f t="shared" si="56"/>
        <v>0</v>
      </c>
    </row>
    <row r="212" spans="1:28" x14ac:dyDescent="0.3">
      <c r="A212">
        <v>210</v>
      </c>
      <c r="B212" t="s">
        <v>651</v>
      </c>
      <c r="C212" t="str">
        <f t="shared" si="43"/>
        <v>Short</v>
      </c>
      <c r="D212">
        <v>3.8</v>
      </c>
      <c r="F212" s="1">
        <f t="shared" si="42"/>
        <v>4.3</v>
      </c>
      <c r="G212" s="1">
        <f t="shared" si="44"/>
        <v>4.3</v>
      </c>
      <c r="H212">
        <f t="shared" si="45"/>
        <v>3.9</v>
      </c>
      <c r="I212" t="s">
        <v>598</v>
      </c>
      <c r="J212" t="s">
        <v>22</v>
      </c>
      <c r="K212" t="s">
        <v>652</v>
      </c>
      <c r="L212" t="str">
        <f t="shared" si="46"/>
        <v>Startup</v>
      </c>
      <c r="N212" s="2">
        <f t="shared" si="47"/>
        <v>7</v>
      </c>
      <c r="O212" t="s">
        <v>318</v>
      </c>
      <c r="P212" t="s">
        <v>181</v>
      </c>
      <c r="Q212" t="s">
        <v>44</v>
      </c>
      <c r="R212" t="str">
        <f t="shared" si="48"/>
        <v>Average</v>
      </c>
      <c r="S212" t="str">
        <f t="shared" si="49"/>
        <v xml:space="preserve"> </v>
      </c>
      <c r="T212" t="b">
        <f t="shared" si="50"/>
        <v>0</v>
      </c>
      <c r="U212" t="b">
        <f t="shared" si="51"/>
        <v>1</v>
      </c>
      <c r="V212" t="str">
        <f t="shared" si="52"/>
        <v>Average Company</v>
      </c>
      <c r="W212" t="str">
        <f t="shared" si="53"/>
        <v>Don't Buy</v>
      </c>
      <c r="X212" t="str">
        <f t="shared" si="54"/>
        <v>Not Known</v>
      </c>
      <c r="Z212" t="str">
        <f t="shared" si="55"/>
        <v>None</v>
      </c>
      <c r="AB212" t="str">
        <f t="shared" si="56"/>
        <v>0</v>
      </c>
    </row>
    <row r="213" spans="1:28" x14ac:dyDescent="0.3">
      <c r="A213">
        <v>211</v>
      </c>
      <c r="B213" t="s">
        <v>653</v>
      </c>
      <c r="C213" t="str">
        <f t="shared" si="43"/>
        <v>Long</v>
      </c>
      <c r="D213">
        <v>4.4000000000000004</v>
      </c>
      <c r="F213" s="1">
        <f t="shared" ref="F213:F276" si="57">IF(N213&lt;10,IF(D213+0.5&gt;5,5,D213+0.5),D213)</f>
        <v>4.4000000000000004</v>
      </c>
      <c r="G213" s="1">
        <f t="shared" si="44"/>
        <v>4.4000000000000004</v>
      </c>
      <c r="H213">
        <f t="shared" si="45"/>
        <v>4.4000000000000004</v>
      </c>
      <c r="I213" t="s">
        <v>553</v>
      </c>
      <c r="J213" t="s">
        <v>22</v>
      </c>
      <c r="K213" t="s">
        <v>654</v>
      </c>
      <c r="L213" t="str">
        <f t="shared" si="46"/>
        <v>Established</v>
      </c>
      <c r="N213" s="2">
        <f t="shared" si="47"/>
        <v>63</v>
      </c>
      <c r="O213" t="s">
        <v>629</v>
      </c>
      <c r="P213" t="s">
        <v>75</v>
      </c>
      <c r="Q213" t="s">
        <v>284</v>
      </c>
      <c r="R213" t="str">
        <f t="shared" si="48"/>
        <v>Great</v>
      </c>
      <c r="S213" t="str">
        <f t="shared" si="49"/>
        <v>Great</v>
      </c>
      <c r="T213" t="b">
        <f t="shared" si="50"/>
        <v>1</v>
      </c>
      <c r="U213" t="b">
        <f t="shared" si="51"/>
        <v>1</v>
      </c>
      <c r="V213" t="str">
        <f t="shared" si="52"/>
        <v>Top Company</v>
      </c>
      <c r="W213" t="str">
        <f t="shared" si="53"/>
        <v>Don't Buy</v>
      </c>
      <c r="X213" t="str">
        <f t="shared" si="54"/>
        <v>Not Known</v>
      </c>
      <c r="Z213" t="str">
        <f t="shared" si="55"/>
        <v>None</v>
      </c>
      <c r="AB213" t="str">
        <f t="shared" si="56"/>
        <v>0</v>
      </c>
    </row>
    <row r="214" spans="1:28" x14ac:dyDescent="0.3">
      <c r="A214">
        <v>212</v>
      </c>
      <c r="B214" t="s">
        <v>655</v>
      </c>
      <c r="C214" t="str">
        <f t="shared" si="43"/>
        <v>Short</v>
      </c>
      <c r="D214">
        <v>3.6</v>
      </c>
      <c r="F214" s="1">
        <f t="shared" si="57"/>
        <v>4.0999999999999996</v>
      </c>
      <c r="G214" s="1">
        <f t="shared" si="44"/>
        <v>4.0999999999999996</v>
      </c>
      <c r="H214">
        <f t="shared" si="45"/>
        <v>3.7</v>
      </c>
      <c r="I214" t="s">
        <v>647</v>
      </c>
      <c r="J214" t="s">
        <v>22</v>
      </c>
      <c r="K214" t="s">
        <v>656</v>
      </c>
      <c r="L214" t="str">
        <f t="shared" si="46"/>
        <v>Startup</v>
      </c>
      <c r="N214" s="2">
        <f t="shared" si="47"/>
        <v>5</v>
      </c>
      <c r="O214" t="s">
        <v>138</v>
      </c>
      <c r="P214" t="s">
        <v>181</v>
      </c>
      <c r="Q214" t="s">
        <v>295</v>
      </c>
      <c r="R214" t="str">
        <f t="shared" si="48"/>
        <v>Average</v>
      </c>
      <c r="S214" t="str">
        <f t="shared" si="49"/>
        <v xml:space="preserve"> </v>
      </c>
      <c r="T214" t="b">
        <f t="shared" si="50"/>
        <v>0</v>
      </c>
      <c r="U214" t="b">
        <f t="shared" si="51"/>
        <v>1</v>
      </c>
      <c r="V214" t="str">
        <f t="shared" si="52"/>
        <v>Average Company</v>
      </c>
      <c r="W214" t="str">
        <f t="shared" si="53"/>
        <v>Don't Buy</v>
      </c>
      <c r="X214" t="str">
        <f t="shared" si="54"/>
        <v>Not Known</v>
      </c>
      <c r="Z214" t="str">
        <f t="shared" si="55"/>
        <v>None</v>
      </c>
      <c r="AB214" t="str">
        <f t="shared" si="56"/>
        <v>0</v>
      </c>
    </row>
    <row r="215" spans="1:28" x14ac:dyDescent="0.3">
      <c r="A215">
        <v>213</v>
      </c>
      <c r="B215" t="s">
        <v>657</v>
      </c>
      <c r="C215" t="str">
        <f t="shared" si="43"/>
        <v>Long</v>
      </c>
      <c r="D215">
        <v>3.6</v>
      </c>
      <c r="F215" s="1">
        <f t="shared" si="57"/>
        <v>3.6</v>
      </c>
      <c r="G215" s="1">
        <f t="shared" si="44"/>
        <v>3.6</v>
      </c>
      <c r="H215">
        <f t="shared" si="45"/>
        <v>3.6</v>
      </c>
      <c r="I215" t="s">
        <v>647</v>
      </c>
      <c r="J215" t="s">
        <v>22</v>
      </c>
      <c r="K215" t="s">
        <v>658</v>
      </c>
      <c r="L215" t="str">
        <f t="shared" si="46"/>
        <v>Established</v>
      </c>
      <c r="N215" s="2">
        <f t="shared" si="47"/>
        <v>22</v>
      </c>
      <c r="O215" t="s">
        <v>142</v>
      </c>
      <c r="P215" t="s">
        <v>181</v>
      </c>
      <c r="Q215" t="s">
        <v>44</v>
      </c>
      <c r="R215" t="str">
        <f t="shared" si="48"/>
        <v>Average</v>
      </c>
      <c r="S215" t="str">
        <f t="shared" si="49"/>
        <v xml:space="preserve"> </v>
      </c>
      <c r="T215" t="b">
        <f t="shared" si="50"/>
        <v>0</v>
      </c>
      <c r="U215" t="b">
        <f t="shared" si="51"/>
        <v>1</v>
      </c>
      <c r="V215" t="str">
        <f t="shared" si="52"/>
        <v>Average Company</v>
      </c>
      <c r="W215" t="str">
        <f t="shared" si="53"/>
        <v>Don't Buy</v>
      </c>
      <c r="X215" t="str">
        <f t="shared" si="54"/>
        <v>Not Known</v>
      </c>
      <c r="Z215" t="str">
        <f t="shared" si="55"/>
        <v>None</v>
      </c>
      <c r="AB215" t="str">
        <f t="shared" si="56"/>
        <v>0</v>
      </c>
    </row>
    <row r="216" spans="1:28" x14ac:dyDescent="0.3">
      <c r="A216">
        <v>214</v>
      </c>
      <c r="B216" t="s">
        <v>659</v>
      </c>
      <c r="C216" t="str">
        <f t="shared" si="43"/>
        <v>Short</v>
      </c>
      <c r="D216">
        <v>4.4000000000000004</v>
      </c>
      <c r="F216" s="1">
        <f t="shared" si="57"/>
        <v>4.4000000000000004</v>
      </c>
      <c r="G216" s="1">
        <f t="shared" si="44"/>
        <v>4.4000000000000004</v>
      </c>
      <c r="H216">
        <f t="shared" si="45"/>
        <v>4.4000000000000004</v>
      </c>
      <c r="I216" t="s">
        <v>470</v>
      </c>
      <c r="J216" t="s">
        <v>22</v>
      </c>
      <c r="K216" t="s">
        <v>660</v>
      </c>
      <c r="L216" t="str">
        <f t="shared" si="46"/>
        <v>Established</v>
      </c>
      <c r="N216" s="2">
        <f t="shared" si="47"/>
        <v>11</v>
      </c>
      <c r="O216" t="s">
        <v>661</v>
      </c>
      <c r="P216" t="s">
        <v>75</v>
      </c>
      <c r="Q216" t="s">
        <v>564</v>
      </c>
      <c r="R216" t="str">
        <f t="shared" si="48"/>
        <v>Great</v>
      </c>
      <c r="S216" t="str">
        <f t="shared" si="49"/>
        <v>Great</v>
      </c>
      <c r="T216" t="b">
        <f t="shared" si="50"/>
        <v>1</v>
      </c>
      <c r="U216" t="b">
        <f t="shared" si="51"/>
        <v>1</v>
      </c>
      <c r="V216" t="str">
        <f t="shared" si="52"/>
        <v>Average Company</v>
      </c>
      <c r="W216" t="str">
        <f t="shared" si="53"/>
        <v>Don't Buy</v>
      </c>
      <c r="X216" t="str">
        <f t="shared" si="54"/>
        <v>Not Known</v>
      </c>
      <c r="Z216" t="str">
        <f t="shared" si="55"/>
        <v>None</v>
      </c>
      <c r="AB216" t="str">
        <f t="shared" si="56"/>
        <v>0</v>
      </c>
    </row>
    <row r="217" spans="1:28" x14ac:dyDescent="0.3">
      <c r="A217">
        <v>215</v>
      </c>
      <c r="B217" t="s">
        <v>662</v>
      </c>
      <c r="C217" t="str">
        <f t="shared" si="43"/>
        <v>Long</v>
      </c>
      <c r="D217">
        <v>4.3</v>
      </c>
      <c r="F217" s="1">
        <f t="shared" si="57"/>
        <v>4.3</v>
      </c>
      <c r="G217" s="1">
        <f t="shared" si="44"/>
        <v>4.3</v>
      </c>
      <c r="H217">
        <f t="shared" si="45"/>
        <v>4.3</v>
      </c>
      <c r="I217" t="s">
        <v>598</v>
      </c>
      <c r="J217" t="s">
        <v>10</v>
      </c>
      <c r="K217" t="s">
        <v>663</v>
      </c>
      <c r="L217" t="str">
        <f t="shared" si="46"/>
        <v>Established</v>
      </c>
      <c r="N217" s="2">
        <f t="shared" si="47"/>
        <v>64</v>
      </c>
      <c r="O217" t="s">
        <v>511</v>
      </c>
      <c r="P217" t="s">
        <v>75</v>
      </c>
      <c r="Q217" t="s">
        <v>105</v>
      </c>
      <c r="R217" t="str">
        <f t="shared" si="48"/>
        <v>Great</v>
      </c>
      <c r="S217" t="str">
        <f t="shared" si="49"/>
        <v>Great</v>
      </c>
      <c r="T217" t="b">
        <f t="shared" si="50"/>
        <v>1</v>
      </c>
      <c r="U217" t="b">
        <f t="shared" si="51"/>
        <v>1</v>
      </c>
      <c r="V217" t="str">
        <f t="shared" si="52"/>
        <v>Top Company</v>
      </c>
      <c r="W217" t="str">
        <f t="shared" si="53"/>
        <v>Don't Buy</v>
      </c>
      <c r="X217" t="str">
        <f t="shared" si="54"/>
        <v>Not Known</v>
      </c>
      <c r="Z217" t="str">
        <f t="shared" si="55"/>
        <v>None</v>
      </c>
      <c r="AB217" t="str">
        <f t="shared" si="56"/>
        <v>0</v>
      </c>
    </row>
    <row r="218" spans="1:28" x14ac:dyDescent="0.3">
      <c r="A218">
        <v>216</v>
      </c>
      <c r="B218" t="s">
        <v>664</v>
      </c>
      <c r="C218" t="str">
        <f t="shared" si="43"/>
        <v>Long</v>
      </c>
      <c r="D218">
        <v>4.4000000000000004</v>
      </c>
      <c r="F218" s="1">
        <f t="shared" si="57"/>
        <v>4.9000000000000004</v>
      </c>
      <c r="G218" s="1">
        <f t="shared" si="44"/>
        <v>4.9000000000000004</v>
      </c>
      <c r="H218">
        <f t="shared" si="45"/>
        <v>4.5</v>
      </c>
      <c r="I218" t="s">
        <v>419</v>
      </c>
      <c r="J218" t="s">
        <v>10</v>
      </c>
      <c r="K218" t="s">
        <v>389</v>
      </c>
      <c r="L218" t="str">
        <f t="shared" si="46"/>
        <v>Startup</v>
      </c>
      <c r="N218" s="2">
        <f t="shared" si="47"/>
        <v>4</v>
      </c>
      <c r="O218" t="s">
        <v>89</v>
      </c>
      <c r="P218" t="s">
        <v>181</v>
      </c>
      <c r="Q218" t="s">
        <v>218</v>
      </c>
      <c r="R218" t="str">
        <f t="shared" si="48"/>
        <v>Great</v>
      </c>
      <c r="S218" t="str">
        <f t="shared" si="49"/>
        <v>Great</v>
      </c>
      <c r="T218" t="b">
        <f t="shared" si="50"/>
        <v>0</v>
      </c>
      <c r="U218" t="b">
        <f t="shared" si="51"/>
        <v>1</v>
      </c>
      <c r="V218" t="str">
        <f t="shared" si="52"/>
        <v>Average Company</v>
      </c>
      <c r="W218" t="str">
        <f t="shared" si="53"/>
        <v>Buy</v>
      </c>
      <c r="X218" t="str">
        <f t="shared" si="54"/>
        <v>Not Known</v>
      </c>
      <c r="Z218" t="str">
        <f t="shared" si="55"/>
        <v>None</v>
      </c>
      <c r="AB218" t="str">
        <f t="shared" si="56"/>
        <v>0</v>
      </c>
    </row>
    <row r="219" spans="1:28" x14ac:dyDescent="0.3">
      <c r="A219">
        <v>217</v>
      </c>
      <c r="B219" t="s">
        <v>665</v>
      </c>
      <c r="C219" t="str">
        <f t="shared" si="43"/>
        <v>Long</v>
      </c>
      <c r="D219">
        <v>4.2</v>
      </c>
      <c r="F219" s="1">
        <f t="shared" si="57"/>
        <v>4.2</v>
      </c>
      <c r="G219" s="1">
        <f t="shared" si="44"/>
        <v>4.2</v>
      </c>
      <c r="H219">
        <f t="shared" si="45"/>
        <v>4.2</v>
      </c>
      <c r="I219" t="s">
        <v>198</v>
      </c>
      <c r="J219" t="s">
        <v>10</v>
      </c>
      <c r="K219" t="s">
        <v>666</v>
      </c>
      <c r="L219" t="str">
        <f t="shared" si="46"/>
        <v>Established</v>
      </c>
      <c r="N219" s="2">
        <f t="shared" si="47"/>
        <v>35</v>
      </c>
      <c r="O219" t="s">
        <v>249</v>
      </c>
      <c r="P219" t="s">
        <v>75</v>
      </c>
      <c r="Q219" t="s">
        <v>44</v>
      </c>
      <c r="R219" t="str">
        <f t="shared" si="48"/>
        <v>Great</v>
      </c>
      <c r="S219" t="str">
        <f t="shared" si="49"/>
        <v>Great</v>
      </c>
      <c r="T219" t="b">
        <f t="shared" si="50"/>
        <v>1</v>
      </c>
      <c r="U219" t="b">
        <f t="shared" si="51"/>
        <v>1</v>
      </c>
      <c r="V219" t="str">
        <f t="shared" si="52"/>
        <v>Top Company</v>
      </c>
      <c r="W219" t="str">
        <f t="shared" si="53"/>
        <v>Don't Buy</v>
      </c>
      <c r="X219" t="str">
        <f t="shared" si="54"/>
        <v>Not Known</v>
      </c>
      <c r="Z219" t="str">
        <f t="shared" si="55"/>
        <v>None</v>
      </c>
      <c r="AB219" t="str">
        <f t="shared" si="56"/>
        <v>0</v>
      </c>
    </row>
    <row r="220" spans="1:28" x14ac:dyDescent="0.3">
      <c r="A220">
        <v>218</v>
      </c>
      <c r="B220" t="s">
        <v>667</v>
      </c>
      <c r="C220" t="str">
        <f t="shared" si="43"/>
        <v>Long</v>
      </c>
      <c r="D220">
        <v>3.4</v>
      </c>
      <c r="F220" s="1">
        <f t="shared" si="57"/>
        <v>3.4</v>
      </c>
      <c r="G220" s="1">
        <f t="shared" si="44"/>
        <v>3.4</v>
      </c>
      <c r="H220">
        <f t="shared" si="45"/>
        <v>3.4</v>
      </c>
      <c r="I220" t="s">
        <v>647</v>
      </c>
      <c r="J220" t="s">
        <v>10</v>
      </c>
      <c r="K220" t="s">
        <v>668</v>
      </c>
      <c r="L220" t="str">
        <f t="shared" si="46"/>
        <v>Established</v>
      </c>
      <c r="N220" s="2">
        <f t="shared" si="47"/>
        <v>10</v>
      </c>
      <c r="O220" t="s">
        <v>234</v>
      </c>
      <c r="P220" t="s">
        <v>75</v>
      </c>
      <c r="Q220" t="s">
        <v>19</v>
      </c>
      <c r="R220" t="str">
        <f t="shared" si="48"/>
        <v>Average</v>
      </c>
      <c r="S220" t="str">
        <f t="shared" si="49"/>
        <v xml:space="preserve"> </v>
      </c>
      <c r="T220" t="b">
        <f t="shared" si="50"/>
        <v>0</v>
      </c>
      <c r="U220" t="b">
        <f t="shared" si="51"/>
        <v>0</v>
      </c>
      <c r="V220" t="str">
        <f t="shared" si="52"/>
        <v>Average Company</v>
      </c>
      <c r="W220" t="str">
        <f t="shared" si="53"/>
        <v>Don't Buy</v>
      </c>
      <c r="X220" t="str">
        <f t="shared" si="54"/>
        <v>Not Known</v>
      </c>
      <c r="Z220" t="str">
        <f t="shared" si="55"/>
        <v>None</v>
      </c>
      <c r="AB220" t="str">
        <f t="shared" si="56"/>
        <v>500K</v>
      </c>
    </row>
    <row r="221" spans="1:28" x14ac:dyDescent="0.3">
      <c r="A221">
        <v>219</v>
      </c>
      <c r="B221" t="s">
        <v>669</v>
      </c>
      <c r="C221" t="str">
        <f t="shared" si="43"/>
        <v>Short</v>
      </c>
      <c r="D221">
        <v>3.7</v>
      </c>
      <c r="F221" s="1">
        <f t="shared" si="57"/>
        <v>3.7</v>
      </c>
      <c r="G221" s="1">
        <f t="shared" si="44"/>
        <v>3.7</v>
      </c>
      <c r="H221">
        <f t="shared" si="45"/>
        <v>3.7</v>
      </c>
      <c r="I221" t="s">
        <v>598</v>
      </c>
      <c r="J221" t="s">
        <v>10</v>
      </c>
      <c r="K221" t="s">
        <v>670</v>
      </c>
      <c r="L221" t="str">
        <f t="shared" si="46"/>
        <v>Established</v>
      </c>
      <c r="N221" s="2">
        <f t="shared" si="47"/>
        <v>76</v>
      </c>
      <c r="O221" t="s">
        <v>671</v>
      </c>
      <c r="P221" t="s">
        <v>75</v>
      </c>
      <c r="Q221" t="s">
        <v>105</v>
      </c>
      <c r="R221" t="str">
        <f t="shared" si="48"/>
        <v>Average</v>
      </c>
      <c r="S221" t="str">
        <f t="shared" si="49"/>
        <v xml:space="preserve"> </v>
      </c>
      <c r="T221" t="b">
        <f t="shared" si="50"/>
        <v>0</v>
      </c>
      <c r="U221" t="b">
        <f t="shared" si="51"/>
        <v>1</v>
      </c>
      <c r="V221" t="str">
        <f t="shared" si="52"/>
        <v>Average Company</v>
      </c>
      <c r="W221" t="str">
        <f t="shared" si="53"/>
        <v>Don't Buy</v>
      </c>
      <c r="X221" t="str">
        <f t="shared" si="54"/>
        <v>Not Known</v>
      </c>
      <c r="Z221" t="str">
        <f t="shared" si="55"/>
        <v>None</v>
      </c>
      <c r="AB221" t="str">
        <f t="shared" si="56"/>
        <v>0</v>
      </c>
    </row>
    <row r="222" spans="1:28" x14ac:dyDescent="0.3">
      <c r="A222">
        <v>220</v>
      </c>
      <c r="B222" t="s">
        <v>672</v>
      </c>
      <c r="C222" t="str">
        <f t="shared" si="43"/>
        <v>Long</v>
      </c>
      <c r="D222">
        <v>4</v>
      </c>
      <c r="F222" s="1">
        <f t="shared" si="57"/>
        <v>4.5</v>
      </c>
      <c r="G222" s="1">
        <f t="shared" si="44"/>
        <v>4.5</v>
      </c>
      <c r="H222">
        <f t="shared" si="45"/>
        <v>4.0999999999999996</v>
      </c>
      <c r="I222" t="s">
        <v>647</v>
      </c>
      <c r="J222" t="s">
        <v>10</v>
      </c>
      <c r="K222" t="s">
        <v>673</v>
      </c>
      <c r="L222" t="str">
        <f t="shared" si="46"/>
        <v>Startup</v>
      </c>
      <c r="N222" s="2">
        <f t="shared" si="47"/>
        <v>6</v>
      </c>
      <c r="O222" t="s">
        <v>217</v>
      </c>
      <c r="P222" t="s">
        <v>147</v>
      </c>
      <c r="Q222" t="s">
        <v>605</v>
      </c>
      <c r="R222" t="str">
        <f t="shared" si="48"/>
        <v>Average</v>
      </c>
      <c r="S222" t="str">
        <f t="shared" si="49"/>
        <v xml:space="preserve"> </v>
      </c>
      <c r="T222" t="b">
        <f t="shared" si="50"/>
        <v>0</v>
      </c>
      <c r="U222" t="b">
        <f t="shared" si="51"/>
        <v>1</v>
      </c>
      <c r="V222" t="str">
        <f t="shared" si="52"/>
        <v>Average Company</v>
      </c>
      <c r="W222" t="str">
        <f t="shared" si="53"/>
        <v>Buy</v>
      </c>
      <c r="X222" t="str">
        <f t="shared" si="54"/>
        <v>Not Known</v>
      </c>
      <c r="Z222" t="str">
        <f t="shared" si="55"/>
        <v>Silicon Valley Startups</v>
      </c>
      <c r="AB222" t="str">
        <f t="shared" si="56"/>
        <v>0</v>
      </c>
    </row>
    <row r="223" spans="1:28" x14ac:dyDescent="0.3">
      <c r="A223">
        <v>221</v>
      </c>
      <c r="B223" t="s">
        <v>674</v>
      </c>
      <c r="C223" t="str">
        <f t="shared" si="43"/>
        <v>Long</v>
      </c>
      <c r="D223">
        <v>4</v>
      </c>
      <c r="F223" s="1">
        <f t="shared" si="57"/>
        <v>4</v>
      </c>
      <c r="G223" s="1">
        <f t="shared" si="44"/>
        <v>4</v>
      </c>
      <c r="H223">
        <f t="shared" si="45"/>
        <v>4</v>
      </c>
      <c r="I223" t="s">
        <v>529</v>
      </c>
      <c r="J223" t="s">
        <v>22</v>
      </c>
      <c r="K223" t="s">
        <v>675</v>
      </c>
      <c r="L223" t="str">
        <f t="shared" si="46"/>
        <v>Established</v>
      </c>
      <c r="N223" s="2">
        <f t="shared" si="47"/>
        <v>70</v>
      </c>
      <c r="O223" t="s">
        <v>264</v>
      </c>
      <c r="P223" t="s">
        <v>181</v>
      </c>
      <c r="Q223" t="s">
        <v>372</v>
      </c>
      <c r="R223" t="str">
        <f t="shared" si="48"/>
        <v>Average</v>
      </c>
      <c r="S223" t="str">
        <f t="shared" si="49"/>
        <v xml:space="preserve"> </v>
      </c>
      <c r="T223" t="b">
        <f t="shared" si="50"/>
        <v>0</v>
      </c>
      <c r="U223" t="b">
        <f t="shared" si="51"/>
        <v>1</v>
      </c>
      <c r="V223" t="str">
        <f t="shared" si="52"/>
        <v>Average Company</v>
      </c>
      <c r="W223" t="str">
        <f t="shared" si="53"/>
        <v>Don't Buy</v>
      </c>
      <c r="X223" t="str">
        <f t="shared" si="54"/>
        <v>Not Known</v>
      </c>
      <c r="Z223" t="str">
        <f t="shared" si="55"/>
        <v>None</v>
      </c>
      <c r="AB223" t="str">
        <f t="shared" si="56"/>
        <v>0</v>
      </c>
    </row>
    <row r="224" spans="1:28" x14ac:dyDescent="0.3">
      <c r="A224">
        <v>222</v>
      </c>
      <c r="B224" t="s">
        <v>676</v>
      </c>
      <c r="C224" t="str">
        <f t="shared" si="43"/>
        <v>Long</v>
      </c>
      <c r="D224">
        <v>3.8</v>
      </c>
      <c r="F224" s="1">
        <f t="shared" si="57"/>
        <v>3.8</v>
      </c>
      <c r="G224" s="1">
        <f t="shared" si="44"/>
        <v>3.8</v>
      </c>
      <c r="H224">
        <f t="shared" si="45"/>
        <v>3.8</v>
      </c>
      <c r="I224" t="s">
        <v>677</v>
      </c>
      <c r="J224" t="s">
        <v>22</v>
      </c>
      <c r="K224" t="s">
        <v>678</v>
      </c>
      <c r="L224" t="str">
        <f t="shared" si="46"/>
        <v>Established</v>
      </c>
      <c r="N224" s="2">
        <f t="shared" si="47"/>
        <v>20</v>
      </c>
      <c r="O224" t="s">
        <v>151</v>
      </c>
      <c r="P224" t="s">
        <v>181</v>
      </c>
      <c r="Q224" t="s">
        <v>105</v>
      </c>
      <c r="R224" t="str">
        <f t="shared" si="48"/>
        <v>Average</v>
      </c>
      <c r="S224" t="str">
        <f t="shared" si="49"/>
        <v xml:space="preserve"> </v>
      </c>
      <c r="T224" t="b">
        <f t="shared" si="50"/>
        <v>0</v>
      </c>
      <c r="U224" t="b">
        <f t="shared" si="51"/>
        <v>1</v>
      </c>
      <c r="V224" t="str">
        <f t="shared" si="52"/>
        <v>Average Company</v>
      </c>
      <c r="W224" t="str">
        <f t="shared" si="53"/>
        <v>Don't Buy</v>
      </c>
      <c r="X224" t="str">
        <f t="shared" si="54"/>
        <v>Not Known</v>
      </c>
      <c r="Z224" t="str">
        <f t="shared" si="55"/>
        <v>None</v>
      </c>
      <c r="AB224" t="str">
        <f t="shared" si="56"/>
        <v>0</v>
      </c>
    </row>
    <row r="225" spans="1:28" x14ac:dyDescent="0.3">
      <c r="A225">
        <v>223</v>
      </c>
      <c r="B225" t="s">
        <v>679</v>
      </c>
      <c r="C225" t="str">
        <f t="shared" si="43"/>
        <v>Long</v>
      </c>
      <c r="D225">
        <v>4.0999999999999996</v>
      </c>
      <c r="F225" s="1">
        <f t="shared" si="57"/>
        <v>4.0999999999999996</v>
      </c>
      <c r="G225" s="1">
        <f t="shared" si="44"/>
        <v>4.0999999999999996</v>
      </c>
      <c r="H225">
        <f t="shared" si="45"/>
        <v>4.0999999999999996</v>
      </c>
      <c r="I225" t="s">
        <v>677</v>
      </c>
      <c r="J225" t="s">
        <v>10</v>
      </c>
      <c r="K225" t="s">
        <v>680</v>
      </c>
      <c r="L225" t="str">
        <f t="shared" si="46"/>
        <v>Established</v>
      </c>
      <c r="N225" s="2">
        <f t="shared" si="47"/>
        <v>62</v>
      </c>
      <c r="O225" t="s">
        <v>446</v>
      </c>
      <c r="P225" t="s">
        <v>181</v>
      </c>
      <c r="Q225" t="s">
        <v>117</v>
      </c>
      <c r="R225" t="str">
        <f t="shared" si="48"/>
        <v>Great</v>
      </c>
      <c r="S225" t="str">
        <f t="shared" si="49"/>
        <v>Great</v>
      </c>
      <c r="T225" t="b">
        <f t="shared" si="50"/>
        <v>1</v>
      </c>
      <c r="U225" t="b">
        <f t="shared" si="51"/>
        <v>1</v>
      </c>
      <c r="V225" t="str">
        <f t="shared" si="52"/>
        <v>Top Company</v>
      </c>
      <c r="W225" t="str">
        <f t="shared" si="53"/>
        <v>Buy</v>
      </c>
      <c r="X225" t="str">
        <f t="shared" si="54"/>
        <v>Not Known</v>
      </c>
      <c r="Z225" t="str">
        <f t="shared" si="55"/>
        <v>None</v>
      </c>
      <c r="AB225" t="str">
        <f t="shared" si="56"/>
        <v>0</v>
      </c>
    </row>
    <row r="226" spans="1:28" x14ac:dyDescent="0.3">
      <c r="A226">
        <v>224</v>
      </c>
      <c r="B226" t="s">
        <v>681</v>
      </c>
      <c r="C226" t="str">
        <f t="shared" si="43"/>
        <v>Long</v>
      </c>
      <c r="D226">
        <v>4.2</v>
      </c>
      <c r="F226" s="1">
        <f t="shared" si="57"/>
        <v>4.2</v>
      </c>
      <c r="G226" s="1">
        <f t="shared" si="44"/>
        <v>4.2</v>
      </c>
      <c r="H226">
        <f t="shared" si="45"/>
        <v>4.2</v>
      </c>
      <c r="I226" t="s">
        <v>677</v>
      </c>
      <c r="J226" t="s">
        <v>10</v>
      </c>
      <c r="K226" t="s">
        <v>682</v>
      </c>
      <c r="L226" t="str">
        <f t="shared" si="46"/>
        <v>Established</v>
      </c>
      <c r="N226" s="2">
        <f t="shared" si="47"/>
        <v>26</v>
      </c>
      <c r="O226" t="s">
        <v>126</v>
      </c>
      <c r="P226" t="s">
        <v>683</v>
      </c>
      <c r="Q226" t="s">
        <v>85</v>
      </c>
      <c r="R226" t="str">
        <f t="shared" si="48"/>
        <v>Great</v>
      </c>
      <c r="S226" t="str">
        <f t="shared" si="49"/>
        <v>Great</v>
      </c>
      <c r="T226" t="b">
        <f t="shared" si="50"/>
        <v>1</v>
      </c>
      <c r="U226" t="b">
        <f t="shared" si="51"/>
        <v>1</v>
      </c>
      <c r="V226" t="str">
        <f t="shared" si="52"/>
        <v>Top Company</v>
      </c>
      <c r="W226" t="str">
        <f t="shared" si="53"/>
        <v>Buy</v>
      </c>
      <c r="X226" t="str">
        <f t="shared" si="54"/>
        <v>Not Known</v>
      </c>
      <c r="Z226" t="str">
        <f t="shared" si="55"/>
        <v>None</v>
      </c>
      <c r="AB226" t="str">
        <f t="shared" si="56"/>
        <v>800K</v>
      </c>
    </row>
    <row r="227" spans="1:28" x14ac:dyDescent="0.3">
      <c r="A227">
        <v>225</v>
      </c>
      <c r="B227" t="s">
        <v>684</v>
      </c>
      <c r="C227" t="str">
        <f t="shared" si="43"/>
        <v>Long</v>
      </c>
      <c r="D227">
        <v>3.9</v>
      </c>
      <c r="F227" s="1">
        <f t="shared" si="57"/>
        <v>3.9</v>
      </c>
      <c r="G227" s="1">
        <f t="shared" si="44"/>
        <v>3.9</v>
      </c>
      <c r="H227">
        <f t="shared" si="45"/>
        <v>3.9</v>
      </c>
      <c r="I227" t="s">
        <v>677</v>
      </c>
      <c r="J227" t="s">
        <v>22</v>
      </c>
      <c r="K227" t="s">
        <v>685</v>
      </c>
      <c r="L227" t="str">
        <f t="shared" si="46"/>
        <v>Established</v>
      </c>
      <c r="N227" s="2">
        <f t="shared" si="47"/>
        <v>14</v>
      </c>
      <c r="O227" t="s">
        <v>522</v>
      </c>
      <c r="P227" t="s">
        <v>75</v>
      </c>
      <c r="Q227" t="s">
        <v>424</v>
      </c>
      <c r="R227" t="str">
        <f t="shared" si="48"/>
        <v>Average</v>
      </c>
      <c r="S227" t="str">
        <f t="shared" si="49"/>
        <v xml:space="preserve"> </v>
      </c>
      <c r="T227" t="b">
        <f t="shared" si="50"/>
        <v>0</v>
      </c>
      <c r="U227" t="b">
        <f t="shared" si="51"/>
        <v>1</v>
      </c>
      <c r="V227" t="str">
        <f t="shared" si="52"/>
        <v>Average Company</v>
      </c>
      <c r="W227" t="str">
        <f t="shared" si="53"/>
        <v>Don't Buy</v>
      </c>
      <c r="X227" t="str">
        <f t="shared" si="54"/>
        <v>Not Known</v>
      </c>
      <c r="Z227" t="str">
        <f t="shared" si="55"/>
        <v>None</v>
      </c>
      <c r="AB227" t="str">
        <f t="shared" si="56"/>
        <v>0</v>
      </c>
    </row>
    <row r="228" spans="1:28" x14ac:dyDescent="0.3">
      <c r="A228">
        <v>226</v>
      </c>
      <c r="B228" t="s">
        <v>686</v>
      </c>
      <c r="C228" t="str">
        <f t="shared" si="43"/>
        <v>Long</v>
      </c>
      <c r="D228">
        <v>4</v>
      </c>
      <c r="F228" s="1">
        <f t="shared" si="57"/>
        <v>4</v>
      </c>
      <c r="G228" s="1">
        <f t="shared" si="44"/>
        <v>4</v>
      </c>
      <c r="H228">
        <f t="shared" si="45"/>
        <v>4</v>
      </c>
      <c r="I228" t="s">
        <v>677</v>
      </c>
      <c r="J228" t="s">
        <v>10</v>
      </c>
      <c r="K228" t="s">
        <v>687</v>
      </c>
      <c r="L228" t="str">
        <f t="shared" si="46"/>
        <v>Established</v>
      </c>
      <c r="N228" s="2">
        <f t="shared" si="47"/>
        <v>51</v>
      </c>
      <c r="O228" t="s">
        <v>688</v>
      </c>
      <c r="P228" t="s">
        <v>75</v>
      </c>
      <c r="Q228" t="s">
        <v>612</v>
      </c>
      <c r="R228" t="str">
        <f t="shared" si="48"/>
        <v>Average</v>
      </c>
      <c r="S228" t="str">
        <f t="shared" si="49"/>
        <v xml:space="preserve"> </v>
      </c>
      <c r="T228" t="b">
        <f t="shared" si="50"/>
        <v>0</v>
      </c>
      <c r="U228" t="b">
        <f t="shared" si="51"/>
        <v>1</v>
      </c>
      <c r="V228" t="str">
        <f t="shared" si="52"/>
        <v>Average Company</v>
      </c>
      <c r="W228" t="str">
        <f t="shared" si="53"/>
        <v>Buy</v>
      </c>
      <c r="X228" t="str">
        <f t="shared" si="54"/>
        <v>Not Known</v>
      </c>
      <c r="Z228" t="str">
        <f t="shared" si="55"/>
        <v>None</v>
      </c>
      <c r="AB228" t="str">
        <f t="shared" si="56"/>
        <v>0</v>
      </c>
    </row>
    <row r="229" spans="1:28" x14ac:dyDescent="0.3">
      <c r="A229">
        <v>227</v>
      </c>
      <c r="B229" t="s">
        <v>689</v>
      </c>
      <c r="C229" t="str">
        <f t="shared" si="43"/>
        <v>Long</v>
      </c>
      <c r="D229">
        <v>3.8</v>
      </c>
      <c r="F229" s="1">
        <f t="shared" si="57"/>
        <v>3.8</v>
      </c>
      <c r="G229" s="1">
        <f t="shared" si="44"/>
        <v>3.8</v>
      </c>
      <c r="H229">
        <f t="shared" si="45"/>
        <v>3.8</v>
      </c>
      <c r="I229" t="s">
        <v>677</v>
      </c>
      <c r="J229" t="s">
        <v>22</v>
      </c>
      <c r="K229" t="s">
        <v>690</v>
      </c>
      <c r="L229" t="str">
        <f t="shared" si="46"/>
        <v>Established</v>
      </c>
      <c r="N229" s="2">
        <f t="shared" si="47"/>
        <v>18</v>
      </c>
      <c r="O229" t="s">
        <v>200</v>
      </c>
      <c r="P229" t="s">
        <v>691</v>
      </c>
      <c r="Q229" t="s">
        <v>28</v>
      </c>
      <c r="R229" t="str">
        <f t="shared" si="48"/>
        <v>Average</v>
      </c>
      <c r="S229" t="str">
        <f t="shared" si="49"/>
        <v xml:space="preserve"> </v>
      </c>
      <c r="T229" t="b">
        <f t="shared" si="50"/>
        <v>0</v>
      </c>
      <c r="U229" t="b">
        <f t="shared" si="51"/>
        <v>1</v>
      </c>
      <c r="V229" t="str">
        <f t="shared" si="52"/>
        <v>Average Company</v>
      </c>
      <c r="W229" t="str">
        <f t="shared" si="53"/>
        <v>Don't Buy</v>
      </c>
      <c r="X229" t="str">
        <f t="shared" si="54"/>
        <v>Bombay Finance</v>
      </c>
      <c r="Z229" t="str">
        <f t="shared" si="55"/>
        <v>None</v>
      </c>
      <c r="AB229" t="str">
        <f t="shared" si="56"/>
        <v>500K</v>
      </c>
    </row>
    <row r="230" spans="1:28" x14ac:dyDescent="0.3">
      <c r="A230">
        <v>228</v>
      </c>
      <c r="B230" t="s">
        <v>692</v>
      </c>
      <c r="C230" t="str">
        <f t="shared" si="43"/>
        <v>Long</v>
      </c>
      <c r="D230">
        <v>4.4000000000000004</v>
      </c>
      <c r="F230" s="1">
        <f t="shared" si="57"/>
        <v>4.4000000000000004</v>
      </c>
      <c r="G230" s="1">
        <f t="shared" si="44"/>
        <v>4.4000000000000004</v>
      </c>
      <c r="H230">
        <f t="shared" si="45"/>
        <v>4.4000000000000004</v>
      </c>
      <c r="I230" t="s">
        <v>364</v>
      </c>
      <c r="J230" t="s">
        <v>22</v>
      </c>
      <c r="K230" t="s">
        <v>693</v>
      </c>
      <c r="L230" t="str">
        <f t="shared" si="46"/>
        <v>Established</v>
      </c>
      <c r="N230" s="2">
        <f t="shared" si="47"/>
        <v>24</v>
      </c>
      <c r="O230" t="s">
        <v>185</v>
      </c>
      <c r="P230" t="s">
        <v>75</v>
      </c>
      <c r="Q230" t="s">
        <v>28</v>
      </c>
      <c r="R230" t="str">
        <f t="shared" si="48"/>
        <v>Great</v>
      </c>
      <c r="S230" t="str">
        <f t="shared" si="49"/>
        <v>Great</v>
      </c>
      <c r="T230" t="b">
        <f t="shared" si="50"/>
        <v>1</v>
      </c>
      <c r="U230" t="b">
        <f t="shared" si="51"/>
        <v>1</v>
      </c>
      <c r="V230" t="str">
        <f t="shared" si="52"/>
        <v>Top Company</v>
      </c>
      <c r="W230" t="str">
        <f t="shared" si="53"/>
        <v>Don't Buy</v>
      </c>
      <c r="X230" t="str">
        <f t="shared" si="54"/>
        <v>Not Known</v>
      </c>
      <c r="Z230" t="str">
        <f t="shared" si="55"/>
        <v>None</v>
      </c>
      <c r="AB230" t="str">
        <f t="shared" si="56"/>
        <v>1Million</v>
      </c>
    </row>
    <row r="231" spans="1:28" x14ac:dyDescent="0.3">
      <c r="A231">
        <v>229</v>
      </c>
      <c r="B231" t="s">
        <v>694</v>
      </c>
      <c r="C231" t="str">
        <f t="shared" si="43"/>
        <v>Long</v>
      </c>
      <c r="D231">
        <v>4.0999999999999996</v>
      </c>
      <c r="F231" s="1">
        <f t="shared" si="57"/>
        <v>4.0999999999999996</v>
      </c>
      <c r="G231" s="1">
        <f t="shared" si="44"/>
        <v>4.0999999999999996</v>
      </c>
      <c r="H231">
        <f t="shared" si="45"/>
        <v>4.0999999999999996</v>
      </c>
      <c r="I231" t="s">
        <v>647</v>
      </c>
      <c r="J231" t="s">
        <v>10</v>
      </c>
      <c r="K231" t="s">
        <v>695</v>
      </c>
      <c r="L231" t="str">
        <f t="shared" si="46"/>
        <v>Established</v>
      </c>
      <c r="N231" s="2">
        <f t="shared" si="47"/>
        <v>64</v>
      </c>
      <c r="O231" t="s">
        <v>511</v>
      </c>
      <c r="P231" t="s">
        <v>181</v>
      </c>
      <c r="Q231" t="s">
        <v>117</v>
      </c>
      <c r="R231" t="str">
        <f t="shared" si="48"/>
        <v>Great</v>
      </c>
      <c r="S231" t="str">
        <f t="shared" si="49"/>
        <v>Great</v>
      </c>
      <c r="T231" t="b">
        <f t="shared" si="50"/>
        <v>1</v>
      </c>
      <c r="U231" t="b">
        <f t="shared" si="51"/>
        <v>1</v>
      </c>
      <c r="V231" t="str">
        <f t="shared" si="52"/>
        <v>Top Company</v>
      </c>
      <c r="W231" t="str">
        <f t="shared" si="53"/>
        <v>Don't Buy</v>
      </c>
      <c r="X231" t="str">
        <f t="shared" si="54"/>
        <v>Not Known</v>
      </c>
      <c r="Z231" t="str">
        <f t="shared" si="55"/>
        <v>None</v>
      </c>
      <c r="AB231" t="str">
        <f t="shared" si="56"/>
        <v>0</v>
      </c>
    </row>
    <row r="232" spans="1:28" x14ac:dyDescent="0.3">
      <c r="A232">
        <v>230</v>
      </c>
      <c r="B232" t="s">
        <v>696</v>
      </c>
      <c r="C232" t="str">
        <f t="shared" si="43"/>
        <v>Long</v>
      </c>
      <c r="D232">
        <v>4.0999999999999996</v>
      </c>
      <c r="F232" s="1">
        <f t="shared" si="57"/>
        <v>4.0999999999999996</v>
      </c>
      <c r="G232" s="1">
        <f t="shared" si="44"/>
        <v>4.0999999999999996</v>
      </c>
      <c r="H232">
        <f t="shared" si="45"/>
        <v>4.0999999999999996</v>
      </c>
      <c r="I232" t="s">
        <v>677</v>
      </c>
      <c r="J232" t="s">
        <v>22</v>
      </c>
      <c r="K232" t="s">
        <v>697</v>
      </c>
      <c r="L232" t="str">
        <f t="shared" si="46"/>
        <v>Established</v>
      </c>
      <c r="N232" s="2">
        <f t="shared" si="47"/>
        <v>35</v>
      </c>
      <c r="O232" t="s">
        <v>249</v>
      </c>
      <c r="P232" t="s">
        <v>147</v>
      </c>
      <c r="Q232" t="s">
        <v>218</v>
      </c>
      <c r="R232" t="str">
        <f t="shared" si="48"/>
        <v>Great</v>
      </c>
      <c r="S232" t="str">
        <f t="shared" si="49"/>
        <v>Great</v>
      </c>
      <c r="T232" t="b">
        <f t="shared" si="50"/>
        <v>1</v>
      </c>
      <c r="U232" t="b">
        <f t="shared" si="51"/>
        <v>1</v>
      </c>
      <c r="V232" t="str">
        <f t="shared" si="52"/>
        <v>Top Company</v>
      </c>
      <c r="W232" t="str">
        <f t="shared" si="53"/>
        <v>Don't Buy</v>
      </c>
      <c r="X232" t="str">
        <f t="shared" si="54"/>
        <v>Not Known</v>
      </c>
      <c r="Z232" t="str">
        <f t="shared" si="55"/>
        <v>None</v>
      </c>
      <c r="AB232" t="str">
        <f t="shared" si="56"/>
        <v>0</v>
      </c>
    </row>
    <row r="233" spans="1:28" x14ac:dyDescent="0.3">
      <c r="A233">
        <v>231</v>
      </c>
      <c r="B233" t="s">
        <v>698</v>
      </c>
      <c r="C233" t="str">
        <f t="shared" si="43"/>
        <v>Short</v>
      </c>
      <c r="D233">
        <v>4.0999999999999996</v>
      </c>
      <c r="F233" s="1">
        <f t="shared" si="57"/>
        <v>4.0999999999999996</v>
      </c>
      <c r="G233" s="1">
        <f t="shared" si="44"/>
        <v>4.0999999999999996</v>
      </c>
      <c r="H233">
        <f t="shared" si="45"/>
        <v>4.0999999999999996</v>
      </c>
      <c r="I233" t="s">
        <v>647</v>
      </c>
      <c r="J233" t="s">
        <v>10</v>
      </c>
      <c r="K233" t="s">
        <v>699</v>
      </c>
      <c r="L233" t="str">
        <f t="shared" si="46"/>
        <v>Established</v>
      </c>
      <c r="N233" s="2">
        <f t="shared" si="47"/>
        <v>86</v>
      </c>
      <c r="O233" t="s">
        <v>700</v>
      </c>
      <c r="P233" t="s">
        <v>181</v>
      </c>
      <c r="Q233" t="s">
        <v>246</v>
      </c>
      <c r="R233" t="str">
        <f t="shared" si="48"/>
        <v>Great</v>
      </c>
      <c r="S233" t="str">
        <f t="shared" si="49"/>
        <v>Great</v>
      </c>
      <c r="T233" t="b">
        <f t="shared" si="50"/>
        <v>1</v>
      </c>
      <c r="U233" t="b">
        <f t="shared" si="51"/>
        <v>1</v>
      </c>
      <c r="V233" t="str">
        <f t="shared" si="52"/>
        <v>Top Company</v>
      </c>
      <c r="W233" t="str">
        <f t="shared" si="53"/>
        <v>Don't Buy</v>
      </c>
      <c r="X233" t="str">
        <f t="shared" si="54"/>
        <v>Not Known</v>
      </c>
      <c r="Z233" t="str">
        <f t="shared" si="55"/>
        <v>None</v>
      </c>
      <c r="AB233" t="str">
        <f t="shared" si="56"/>
        <v>0</v>
      </c>
    </row>
    <row r="234" spans="1:28" x14ac:dyDescent="0.3">
      <c r="A234">
        <v>232</v>
      </c>
      <c r="B234" t="s">
        <v>701</v>
      </c>
      <c r="C234" t="str">
        <f t="shared" si="43"/>
        <v>Long</v>
      </c>
      <c r="D234">
        <v>3.7</v>
      </c>
      <c r="F234" s="1">
        <f t="shared" si="57"/>
        <v>3.7</v>
      </c>
      <c r="G234" s="1">
        <f t="shared" si="44"/>
        <v>3.7</v>
      </c>
      <c r="H234">
        <f t="shared" si="45"/>
        <v>3.7</v>
      </c>
      <c r="I234" t="s">
        <v>677</v>
      </c>
      <c r="J234" t="s">
        <v>22</v>
      </c>
      <c r="K234" t="s">
        <v>702</v>
      </c>
      <c r="L234" t="str">
        <f t="shared" si="46"/>
        <v>Established</v>
      </c>
      <c r="N234" s="2">
        <f t="shared" si="47"/>
        <v>21</v>
      </c>
      <c r="O234" t="s">
        <v>321</v>
      </c>
      <c r="P234" t="s">
        <v>181</v>
      </c>
      <c r="Q234" t="s">
        <v>28</v>
      </c>
      <c r="R234" t="str">
        <f t="shared" si="48"/>
        <v>Average</v>
      </c>
      <c r="S234" t="str">
        <f t="shared" si="49"/>
        <v xml:space="preserve"> </v>
      </c>
      <c r="T234" t="b">
        <f t="shared" si="50"/>
        <v>0</v>
      </c>
      <c r="U234" t="b">
        <f t="shared" si="51"/>
        <v>1</v>
      </c>
      <c r="V234" t="str">
        <f t="shared" si="52"/>
        <v>Average Company</v>
      </c>
      <c r="W234" t="str">
        <f t="shared" si="53"/>
        <v>Don't Buy</v>
      </c>
      <c r="X234" t="str">
        <f t="shared" si="54"/>
        <v>Bombay Finance</v>
      </c>
      <c r="Z234" t="str">
        <f t="shared" si="55"/>
        <v>None</v>
      </c>
      <c r="AB234" t="str">
        <f t="shared" si="56"/>
        <v>500K</v>
      </c>
    </row>
    <row r="235" spans="1:28" x14ac:dyDescent="0.3">
      <c r="A235">
        <v>233</v>
      </c>
      <c r="B235" t="s">
        <v>703</v>
      </c>
      <c r="C235" t="str">
        <f t="shared" si="43"/>
        <v>Long</v>
      </c>
      <c r="D235">
        <v>3.6</v>
      </c>
      <c r="F235" s="1">
        <f t="shared" si="57"/>
        <v>3.6</v>
      </c>
      <c r="G235" s="1">
        <f t="shared" si="44"/>
        <v>3.6</v>
      </c>
      <c r="H235">
        <f t="shared" si="45"/>
        <v>3.6</v>
      </c>
      <c r="I235" t="s">
        <v>677</v>
      </c>
      <c r="J235" t="s">
        <v>22</v>
      </c>
      <c r="K235" t="s">
        <v>704</v>
      </c>
      <c r="L235" t="str">
        <f t="shared" si="46"/>
        <v>Established</v>
      </c>
      <c r="N235" s="2">
        <f t="shared" si="47"/>
        <v>22</v>
      </c>
      <c r="O235" t="s">
        <v>142</v>
      </c>
      <c r="P235" t="s">
        <v>181</v>
      </c>
      <c r="Q235" t="s">
        <v>19</v>
      </c>
      <c r="R235" t="str">
        <f t="shared" si="48"/>
        <v>Average</v>
      </c>
      <c r="S235" t="str">
        <f t="shared" si="49"/>
        <v xml:space="preserve"> </v>
      </c>
      <c r="T235" t="b">
        <f t="shared" si="50"/>
        <v>0</v>
      </c>
      <c r="U235" t="b">
        <f t="shared" si="51"/>
        <v>1</v>
      </c>
      <c r="V235" t="str">
        <f t="shared" si="52"/>
        <v>Average Company</v>
      </c>
      <c r="W235" t="str">
        <f t="shared" si="53"/>
        <v>Don't Buy</v>
      </c>
      <c r="X235" t="str">
        <f t="shared" si="54"/>
        <v>Not Known</v>
      </c>
      <c r="Z235" t="str">
        <f t="shared" si="55"/>
        <v>None</v>
      </c>
      <c r="AB235" t="str">
        <f t="shared" si="56"/>
        <v>500K</v>
      </c>
    </row>
    <row r="236" spans="1:28" x14ac:dyDescent="0.3">
      <c r="A236">
        <v>234</v>
      </c>
      <c r="B236" t="s">
        <v>705</v>
      </c>
      <c r="C236" t="str">
        <f t="shared" si="43"/>
        <v>Long</v>
      </c>
      <c r="D236">
        <v>4.2</v>
      </c>
      <c r="F236" s="1">
        <f t="shared" si="57"/>
        <v>4.2</v>
      </c>
      <c r="G236" s="1">
        <f t="shared" si="44"/>
        <v>4.2</v>
      </c>
      <c r="H236">
        <f t="shared" si="45"/>
        <v>4.2</v>
      </c>
      <c r="I236" t="s">
        <v>677</v>
      </c>
      <c r="J236" t="s">
        <v>22</v>
      </c>
      <c r="K236" t="s">
        <v>706</v>
      </c>
      <c r="L236" t="str">
        <f t="shared" si="46"/>
        <v>Established</v>
      </c>
      <c r="N236" s="2">
        <f t="shared" si="47"/>
        <v>13</v>
      </c>
      <c r="O236" t="s">
        <v>299</v>
      </c>
      <c r="P236" t="s">
        <v>181</v>
      </c>
      <c r="Q236" t="s">
        <v>44</v>
      </c>
      <c r="R236" t="str">
        <f t="shared" si="48"/>
        <v>Great</v>
      </c>
      <c r="S236" t="str">
        <f t="shared" si="49"/>
        <v>Great</v>
      </c>
      <c r="T236" t="b">
        <f t="shared" si="50"/>
        <v>1</v>
      </c>
      <c r="U236" t="b">
        <f t="shared" si="51"/>
        <v>1</v>
      </c>
      <c r="V236" t="str">
        <f t="shared" si="52"/>
        <v>Average Company</v>
      </c>
      <c r="W236" t="str">
        <f t="shared" si="53"/>
        <v>Don't Buy</v>
      </c>
      <c r="X236" t="str">
        <f t="shared" si="54"/>
        <v>Not Known</v>
      </c>
      <c r="Z236" t="str">
        <f t="shared" si="55"/>
        <v>None</v>
      </c>
      <c r="AB236" t="str">
        <f t="shared" si="56"/>
        <v>0</v>
      </c>
    </row>
    <row r="237" spans="1:28" x14ac:dyDescent="0.3">
      <c r="A237">
        <v>235</v>
      </c>
      <c r="B237" t="s">
        <v>707</v>
      </c>
      <c r="C237" t="str">
        <f t="shared" si="43"/>
        <v>Long</v>
      </c>
      <c r="D237">
        <v>4</v>
      </c>
      <c r="F237" s="1">
        <f t="shared" si="57"/>
        <v>4</v>
      </c>
      <c r="G237" s="1">
        <f t="shared" si="44"/>
        <v>4</v>
      </c>
      <c r="H237">
        <f t="shared" si="45"/>
        <v>4</v>
      </c>
      <c r="I237" t="s">
        <v>677</v>
      </c>
      <c r="J237" t="s">
        <v>22</v>
      </c>
      <c r="K237" t="s">
        <v>708</v>
      </c>
      <c r="L237" t="str">
        <f t="shared" si="46"/>
        <v>Established</v>
      </c>
      <c r="N237" s="2">
        <f t="shared" si="47"/>
        <v>21</v>
      </c>
      <c r="O237" t="s">
        <v>321</v>
      </c>
      <c r="P237" t="s">
        <v>75</v>
      </c>
      <c r="Q237" t="s">
        <v>28</v>
      </c>
      <c r="R237" t="str">
        <f t="shared" si="48"/>
        <v>Average</v>
      </c>
      <c r="S237" t="str">
        <f t="shared" si="49"/>
        <v xml:space="preserve"> </v>
      </c>
      <c r="T237" t="b">
        <f t="shared" si="50"/>
        <v>0</v>
      </c>
      <c r="U237" t="b">
        <f t="shared" si="51"/>
        <v>1</v>
      </c>
      <c r="V237" t="str">
        <f t="shared" si="52"/>
        <v>Average Company</v>
      </c>
      <c r="W237" t="str">
        <f t="shared" si="53"/>
        <v>Buy</v>
      </c>
      <c r="X237" t="str">
        <f t="shared" si="54"/>
        <v>Bombay Finance</v>
      </c>
      <c r="Z237" t="str">
        <f t="shared" si="55"/>
        <v>None</v>
      </c>
      <c r="AB237" t="str">
        <f t="shared" si="56"/>
        <v>500K</v>
      </c>
    </row>
    <row r="238" spans="1:28" x14ac:dyDescent="0.3">
      <c r="A238">
        <v>236</v>
      </c>
      <c r="B238" t="s">
        <v>709</v>
      </c>
      <c r="C238" t="str">
        <f t="shared" si="43"/>
        <v>Short</v>
      </c>
      <c r="D238">
        <v>3.9</v>
      </c>
      <c r="F238" s="1">
        <f t="shared" si="57"/>
        <v>3.9</v>
      </c>
      <c r="G238" s="1">
        <f t="shared" si="44"/>
        <v>3.9</v>
      </c>
      <c r="H238">
        <f t="shared" si="45"/>
        <v>3.9</v>
      </c>
      <c r="I238" t="s">
        <v>647</v>
      </c>
      <c r="J238" t="s">
        <v>22</v>
      </c>
      <c r="K238" t="s">
        <v>710</v>
      </c>
      <c r="L238" t="str">
        <f t="shared" si="46"/>
        <v>Established</v>
      </c>
      <c r="N238" s="2">
        <f t="shared" si="47"/>
        <v>17</v>
      </c>
      <c r="O238" t="s">
        <v>711</v>
      </c>
      <c r="P238" t="s">
        <v>147</v>
      </c>
      <c r="Q238" t="s">
        <v>70</v>
      </c>
      <c r="R238" t="str">
        <f t="shared" si="48"/>
        <v>Average</v>
      </c>
      <c r="S238" t="str">
        <f t="shared" si="49"/>
        <v xml:space="preserve"> </v>
      </c>
      <c r="T238" t="b">
        <f t="shared" si="50"/>
        <v>0</v>
      </c>
      <c r="U238" t="b">
        <f t="shared" si="51"/>
        <v>1</v>
      </c>
      <c r="V238" t="str">
        <f t="shared" si="52"/>
        <v>Average Company</v>
      </c>
      <c r="W238" t="str">
        <f t="shared" si="53"/>
        <v>Don't Buy</v>
      </c>
      <c r="X238" t="str">
        <f t="shared" si="54"/>
        <v>Not Known</v>
      </c>
      <c r="Z238" t="str">
        <f t="shared" si="55"/>
        <v>None</v>
      </c>
      <c r="AB238" t="str">
        <f t="shared" si="56"/>
        <v>0</v>
      </c>
    </row>
    <row r="239" spans="1:28" x14ac:dyDescent="0.3">
      <c r="A239">
        <v>237</v>
      </c>
      <c r="B239" t="s">
        <v>712</v>
      </c>
      <c r="C239" t="str">
        <f t="shared" si="43"/>
        <v>Short</v>
      </c>
      <c r="D239">
        <v>3.8</v>
      </c>
      <c r="F239" s="1">
        <f t="shared" si="57"/>
        <v>4.3</v>
      </c>
      <c r="G239" s="1">
        <f t="shared" si="44"/>
        <v>4.3</v>
      </c>
      <c r="H239">
        <f t="shared" si="45"/>
        <v>3.9</v>
      </c>
      <c r="I239" t="s">
        <v>677</v>
      </c>
      <c r="J239" t="s">
        <v>22</v>
      </c>
      <c r="K239" t="s">
        <v>713</v>
      </c>
      <c r="L239" t="str">
        <f t="shared" si="46"/>
        <v>Startup</v>
      </c>
      <c r="N239" s="2">
        <f t="shared" si="47"/>
        <v>8</v>
      </c>
      <c r="O239" t="s">
        <v>583</v>
      </c>
      <c r="P239" t="s">
        <v>147</v>
      </c>
      <c r="Q239" t="s">
        <v>44</v>
      </c>
      <c r="R239" t="str">
        <f t="shared" si="48"/>
        <v>Average</v>
      </c>
      <c r="S239" t="str">
        <f t="shared" si="49"/>
        <v xml:space="preserve"> </v>
      </c>
      <c r="T239" t="b">
        <f t="shared" si="50"/>
        <v>0</v>
      </c>
      <c r="U239" t="b">
        <f t="shared" si="51"/>
        <v>1</v>
      </c>
      <c r="V239" t="str">
        <f t="shared" si="52"/>
        <v>Average Company</v>
      </c>
      <c r="W239" t="str">
        <f t="shared" si="53"/>
        <v>Don't Buy</v>
      </c>
      <c r="X239" t="str">
        <f t="shared" si="54"/>
        <v>Not Known</v>
      </c>
      <c r="Z239" t="str">
        <f t="shared" si="55"/>
        <v>None</v>
      </c>
      <c r="AB239" t="str">
        <f t="shared" si="56"/>
        <v>0</v>
      </c>
    </row>
    <row r="240" spans="1:28" x14ac:dyDescent="0.3">
      <c r="A240">
        <v>238</v>
      </c>
      <c r="B240" t="s">
        <v>714</v>
      </c>
      <c r="C240" t="str">
        <f t="shared" si="43"/>
        <v>Short</v>
      </c>
      <c r="D240">
        <v>3.8</v>
      </c>
      <c r="F240" s="1">
        <f t="shared" si="57"/>
        <v>3.8</v>
      </c>
      <c r="G240" s="1">
        <f t="shared" si="44"/>
        <v>3.8</v>
      </c>
      <c r="H240">
        <f t="shared" si="45"/>
        <v>3.8</v>
      </c>
      <c r="I240" t="s">
        <v>677</v>
      </c>
      <c r="J240" t="s">
        <v>10</v>
      </c>
      <c r="K240" t="s">
        <v>715</v>
      </c>
      <c r="L240" t="str">
        <f t="shared" si="46"/>
        <v>Established</v>
      </c>
      <c r="N240" s="2">
        <f t="shared" si="47"/>
        <v>79</v>
      </c>
      <c r="O240" t="s">
        <v>716</v>
      </c>
      <c r="P240" t="s">
        <v>75</v>
      </c>
      <c r="Q240" t="s">
        <v>196</v>
      </c>
      <c r="R240" t="str">
        <f t="shared" si="48"/>
        <v>Average</v>
      </c>
      <c r="S240" t="str">
        <f t="shared" si="49"/>
        <v xml:space="preserve"> </v>
      </c>
      <c r="T240" t="b">
        <f t="shared" si="50"/>
        <v>0</v>
      </c>
      <c r="U240" t="b">
        <f t="shared" si="51"/>
        <v>1</v>
      </c>
      <c r="V240" t="str">
        <f t="shared" si="52"/>
        <v>Average Company</v>
      </c>
      <c r="W240" t="str">
        <f t="shared" si="53"/>
        <v>Don't Buy</v>
      </c>
      <c r="X240" t="str">
        <f t="shared" si="54"/>
        <v>Not Known</v>
      </c>
      <c r="Z240" t="str">
        <f t="shared" si="55"/>
        <v>None</v>
      </c>
      <c r="AB240" t="str">
        <f t="shared" si="56"/>
        <v>0</v>
      </c>
    </row>
    <row r="241" spans="1:28" x14ac:dyDescent="0.3">
      <c r="A241">
        <v>239</v>
      </c>
      <c r="B241" t="s">
        <v>717</v>
      </c>
      <c r="C241" t="str">
        <f t="shared" si="43"/>
        <v>Long</v>
      </c>
      <c r="D241">
        <v>3.6</v>
      </c>
      <c r="F241" s="1">
        <f t="shared" si="57"/>
        <v>3.6</v>
      </c>
      <c r="G241" s="1">
        <f t="shared" si="44"/>
        <v>3.6</v>
      </c>
      <c r="H241">
        <f t="shared" si="45"/>
        <v>3.6</v>
      </c>
      <c r="I241" t="s">
        <v>677</v>
      </c>
      <c r="J241" t="s">
        <v>10</v>
      </c>
      <c r="K241" t="s">
        <v>718</v>
      </c>
      <c r="L241" t="str">
        <f t="shared" si="46"/>
        <v>Established</v>
      </c>
      <c r="N241" s="2">
        <f t="shared" si="47"/>
        <v>32</v>
      </c>
      <c r="O241" t="s">
        <v>368</v>
      </c>
      <c r="P241" t="s">
        <v>181</v>
      </c>
      <c r="Q241" t="s">
        <v>19</v>
      </c>
      <c r="R241" t="str">
        <f t="shared" si="48"/>
        <v>Average</v>
      </c>
      <c r="S241" t="str">
        <f t="shared" si="49"/>
        <v xml:space="preserve"> </v>
      </c>
      <c r="T241" t="b">
        <f t="shared" si="50"/>
        <v>0</v>
      </c>
      <c r="U241" t="b">
        <f t="shared" si="51"/>
        <v>1</v>
      </c>
      <c r="V241" t="str">
        <f t="shared" si="52"/>
        <v>Average Company</v>
      </c>
      <c r="W241" t="str">
        <f t="shared" si="53"/>
        <v>Don't Buy</v>
      </c>
      <c r="X241" t="str">
        <f t="shared" si="54"/>
        <v>Not Known</v>
      </c>
      <c r="Z241" t="str">
        <f t="shared" si="55"/>
        <v>None</v>
      </c>
      <c r="AB241" t="str">
        <f t="shared" si="56"/>
        <v>500K</v>
      </c>
    </row>
    <row r="242" spans="1:28" x14ac:dyDescent="0.3">
      <c r="A242">
        <v>240</v>
      </c>
      <c r="B242" t="s">
        <v>719</v>
      </c>
      <c r="C242" t="str">
        <f t="shared" si="43"/>
        <v>Short</v>
      </c>
      <c r="D242">
        <v>4.0999999999999996</v>
      </c>
      <c r="F242" s="1">
        <f t="shared" si="57"/>
        <v>4.0999999999999996</v>
      </c>
      <c r="G242" s="1">
        <f t="shared" si="44"/>
        <v>4.0999999999999996</v>
      </c>
      <c r="H242">
        <f t="shared" si="45"/>
        <v>4.0999999999999996</v>
      </c>
      <c r="I242" t="s">
        <v>677</v>
      </c>
      <c r="J242" t="s">
        <v>10</v>
      </c>
      <c r="K242" t="s">
        <v>720</v>
      </c>
      <c r="L242" t="str">
        <f t="shared" si="46"/>
        <v>Established</v>
      </c>
      <c r="N242" s="2">
        <f t="shared" si="47"/>
        <v>13</v>
      </c>
      <c r="O242" t="s">
        <v>721</v>
      </c>
      <c r="P242" t="s">
        <v>181</v>
      </c>
      <c r="Q242" t="s">
        <v>218</v>
      </c>
      <c r="R242" t="str">
        <f t="shared" si="48"/>
        <v>Great</v>
      </c>
      <c r="S242" t="str">
        <f t="shared" si="49"/>
        <v>Great</v>
      </c>
      <c r="T242" t="b">
        <f t="shared" si="50"/>
        <v>1</v>
      </c>
      <c r="U242" t="b">
        <f t="shared" si="51"/>
        <v>1</v>
      </c>
      <c r="V242" t="str">
        <f t="shared" si="52"/>
        <v>Average Company</v>
      </c>
      <c r="W242" t="str">
        <f t="shared" si="53"/>
        <v>Don't Buy</v>
      </c>
      <c r="X242" t="str">
        <f t="shared" si="54"/>
        <v>Not Known</v>
      </c>
      <c r="Z242" t="str">
        <f t="shared" si="55"/>
        <v>None</v>
      </c>
      <c r="AB242" t="str">
        <f t="shared" si="56"/>
        <v>0</v>
      </c>
    </row>
    <row r="243" spans="1:28" x14ac:dyDescent="0.3">
      <c r="A243">
        <v>241</v>
      </c>
      <c r="B243" t="s">
        <v>722</v>
      </c>
      <c r="C243" t="str">
        <f t="shared" si="43"/>
        <v>Long</v>
      </c>
      <c r="D243">
        <v>4.0999999999999996</v>
      </c>
      <c r="F243" s="1">
        <f t="shared" si="57"/>
        <v>4.0999999999999996</v>
      </c>
      <c r="G243" s="1">
        <f t="shared" si="44"/>
        <v>4.0999999999999996</v>
      </c>
      <c r="H243">
        <f t="shared" si="45"/>
        <v>4.0999999999999996</v>
      </c>
      <c r="I243" t="s">
        <v>677</v>
      </c>
      <c r="J243" t="s">
        <v>10</v>
      </c>
      <c r="K243" t="s">
        <v>723</v>
      </c>
      <c r="L243" t="str">
        <f t="shared" si="46"/>
        <v>Established</v>
      </c>
      <c r="N243" s="2">
        <f t="shared" si="47"/>
        <v>35</v>
      </c>
      <c r="O243" t="s">
        <v>249</v>
      </c>
      <c r="P243" t="s">
        <v>75</v>
      </c>
      <c r="Q243" t="s">
        <v>551</v>
      </c>
      <c r="R243" t="str">
        <f t="shared" si="48"/>
        <v>Great</v>
      </c>
      <c r="S243" t="str">
        <f t="shared" si="49"/>
        <v>Great</v>
      </c>
      <c r="T243" t="b">
        <f t="shared" si="50"/>
        <v>1</v>
      </c>
      <c r="U243" t="b">
        <f t="shared" si="51"/>
        <v>1</v>
      </c>
      <c r="V243" t="str">
        <f t="shared" si="52"/>
        <v>Top Company</v>
      </c>
      <c r="W243" t="str">
        <f t="shared" si="53"/>
        <v>Don't Buy</v>
      </c>
      <c r="X243" t="str">
        <f t="shared" si="54"/>
        <v>Not Known</v>
      </c>
      <c r="Z243" t="str">
        <f t="shared" si="55"/>
        <v>None</v>
      </c>
      <c r="AB243" t="str">
        <f t="shared" si="56"/>
        <v>0</v>
      </c>
    </row>
    <row r="244" spans="1:28" x14ac:dyDescent="0.3">
      <c r="A244">
        <v>242</v>
      </c>
      <c r="B244" t="s">
        <v>724</v>
      </c>
      <c r="C244" t="str">
        <f t="shared" si="43"/>
        <v>Long</v>
      </c>
      <c r="D244">
        <v>4</v>
      </c>
      <c r="F244" s="1">
        <f t="shared" si="57"/>
        <v>4</v>
      </c>
      <c r="G244" s="1">
        <f t="shared" si="44"/>
        <v>4</v>
      </c>
      <c r="H244">
        <f t="shared" si="45"/>
        <v>4</v>
      </c>
      <c r="I244" t="s">
        <v>677</v>
      </c>
      <c r="J244" t="s">
        <v>22</v>
      </c>
      <c r="K244" t="s">
        <v>725</v>
      </c>
      <c r="L244" t="str">
        <f t="shared" si="46"/>
        <v>Established</v>
      </c>
      <c r="N244" s="2">
        <f t="shared" si="47"/>
        <v>16</v>
      </c>
      <c r="O244" t="s">
        <v>121</v>
      </c>
      <c r="P244" t="s">
        <v>181</v>
      </c>
      <c r="Q244" t="s">
        <v>726</v>
      </c>
      <c r="R244" t="str">
        <f t="shared" si="48"/>
        <v>Average</v>
      </c>
      <c r="S244" t="str">
        <f t="shared" si="49"/>
        <v xml:space="preserve"> </v>
      </c>
      <c r="T244" t="b">
        <f t="shared" si="50"/>
        <v>0</v>
      </c>
      <c r="U244" t="b">
        <f t="shared" si="51"/>
        <v>1</v>
      </c>
      <c r="V244" t="str">
        <f t="shared" si="52"/>
        <v>Average Company</v>
      </c>
      <c r="W244" t="str">
        <f t="shared" si="53"/>
        <v>Don't Buy</v>
      </c>
      <c r="X244" t="str">
        <f t="shared" si="54"/>
        <v>Not Known</v>
      </c>
      <c r="Z244" t="str">
        <f t="shared" si="55"/>
        <v>None</v>
      </c>
      <c r="AB244" t="str">
        <f t="shared" si="56"/>
        <v>0</v>
      </c>
    </row>
    <row r="245" spans="1:28" x14ac:dyDescent="0.3">
      <c r="A245">
        <v>243</v>
      </c>
      <c r="B245" t="s">
        <v>727</v>
      </c>
      <c r="C245" t="str">
        <f t="shared" si="43"/>
        <v>Long</v>
      </c>
      <c r="D245">
        <v>3.9</v>
      </c>
      <c r="F245" s="1">
        <f t="shared" si="57"/>
        <v>3.9</v>
      </c>
      <c r="G245" s="1">
        <f t="shared" si="44"/>
        <v>3.9</v>
      </c>
      <c r="H245">
        <f t="shared" si="45"/>
        <v>3.9</v>
      </c>
      <c r="I245" t="s">
        <v>677</v>
      </c>
      <c r="J245" t="s">
        <v>10</v>
      </c>
      <c r="K245" t="s">
        <v>728</v>
      </c>
      <c r="L245" t="str">
        <f t="shared" si="46"/>
        <v>Established</v>
      </c>
      <c r="N245" s="2">
        <f t="shared" si="47"/>
        <v>21</v>
      </c>
      <c r="O245" t="s">
        <v>321</v>
      </c>
      <c r="P245" t="s">
        <v>75</v>
      </c>
      <c r="Q245" t="s">
        <v>28</v>
      </c>
      <c r="R245" t="str">
        <f t="shared" si="48"/>
        <v>Average</v>
      </c>
      <c r="S245" t="str">
        <f t="shared" si="49"/>
        <v xml:space="preserve"> </v>
      </c>
      <c r="T245" t="b">
        <f t="shared" si="50"/>
        <v>0</v>
      </c>
      <c r="U245" t="b">
        <f t="shared" si="51"/>
        <v>1</v>
      </c>
      <c r="V245" t="str">
        <f t="shared" si="52"/>
        <v>Average Company</v>
      </c>
      <c r="W245" t="str">
        <f t="shared" si="53"/>
        <v>Don't Buy</v>
      </c>
      <c r="X245" t="str">
        <f t="shared" si="54"/>
        <v>Bombay Finance</v>
      </c>
      <c r="Z245" t="str">
        <f t="shared" si="55"/>
        <v>None</v>
      </c>
      <c r="AB245" t="str">
        <f t="shared" si="56"/>
        <v>500K</v>
      </c>
    </row>
    <row r="246" spans="1:28" x14ac:dyDescent="0.3">
      <c r="A246">
        <v>244</v>
      </c>
      <c r="B246" t="s">
        <v>729</v>
      </c>
      <c r="C246" t="str">
        <f t="shared" si="43"/>
        <v>Long</v>
      </c>
      <c r="D246">
        <v>3.9</v>
      </c>
      <c r="F246" s="1">
        <f t="shared" si="57"/>
        <v>3.9</v>
      </c>
      <c r="G246" s="1">
        <f t="shared" si="44"/>
        <v>3.9</v>
      </c>
      <c r="H246">
        <f t="shared" si="45"/>
        <v>3.9</v>
      </c>
      <c r="I246" t="s">
        <v>677</v>
      </c>
      <c r="J246" t="s">
        <v>22</v>
      </c>
      <c r="K246" t="s">
        <v>730</v>
      </c>
      <c r="L246" t="str">
        <f t="shared" si="46"/>
        <v>Established</v>
      </c>
      <c r="N246" s="2">
        <f t="shared" si="47"/>
        <v>11</v>
      </c>
      <c r="O246" t="s">
        <v>731</v>
      </c>
      <c r="P246" t="s">
        <v>75</v>
      </c>
      <c r="Q246" t="s">
        <v>732</v>
      </c>
      <c r="R246" t="str">
        <f t="shared" si="48"/>
        <v>Average</v>
      </c>
      <c r="S246" t="str">
        <f t="shared" si="49"/>
        <v xml:space="preserve"> </v>
      </c>
      <c r="T246" t="b">
        <f t="shared" si="50"/>
        <v>0</v>
      </c>
      <c r="U246" t="b">
        <f t="shared" si="51"/>
        <v>1</v>
      </c>
      <c r="V246" t="str">
        <f t="shared" si="52"/>
        <v>Average Company</v>
      </c>
      <c r="W246" t="str">
        <f t="shared" si="53"/>
        <v>Don't Buy</v>
      </c>
      <c r="X246" t="str">
        <f t="shared" si="54"/>
        <v>Not Known</v>
      </c>
      <c r="Z246" t="str">
        <f t="shared" si="55"/>
        <v>None</v>
      </c>
      <c r="AB246" t="str">
        <f t="shared" si="56"/>
        <v>0</v>
      </c>
    </row>
    <row r="247" spans="1:28" x14ac:dyDescent="0.3">
      <c r="A247">
        <v>245</v>
      </c>
      <c r="B247" t="s">
        <v>733</v>
      </c>
      <c r="C247" t="str">
        <f t="shared" si="43"/>
        <v>Long</v>
      </c>
      <c r="D247">
        <v>3.9</v>
      </c>
      <c r="F247" s="1">
        <f t="shared" si="57"/>
        <v>3.9</v>
      </c>
      <c r="G247" s="1">
        <f t="shared" si="44"/>
        <v>3.9</v>
      </c>
      <c r="H247">
        <f t="shared" si="45"/>
        <v>3.9</v>
      </c>
      <c r="I247" t="s">
        <v>677</v>
      </c>
      <c r="J247" t="s">
        <v>22</v>
      </c>
      <c r="K247" t="s">
        <v>734</v>
      </c>
      <c r="L247" t="str">
        <f t="shared" si="46"/>
        <v>Established</v>
      </c>
      <c r="N247" s="2">
        <f t="shared" si="47"/>
        <v>32</v>
      </c>
      <c r="O247" t="s">
        <v>368</v>
      </c>
      <c r="P247" t="s">
        <v>75</v>
      </c>
      <c r="Q247" t="s">
        <v>295</v>
      </c>
      <c r="R247" t="str">
        <f t="shared" si="48"/>
        <v>Average</v>
      </c>
      <c r="S247" t="str">
        <f t="shared" si="49"/>
        <v xml:space="preserve"> </v>
      </c>
      <c r="T247" t="b">
        <f t="shared" si="50"/>
        <v>0</v>
      </c>
      <c r="U247" t="b">
        <f t="shared" si="51"/>
        <v>1</v>
      </c>
      <c r="V247" t="str">
        <f t="shared" si="52"/>
        <v>Average Company</v>
      </c>
      <c r="W247" t="str">
        <f t="shared" si="53"/>
        <v>Don't Buy</v>
      </c>
      <c r="X247" t="str">
        <f t="shared" si="54"/>
        <v>Not Known</v>
      </c>
      <c r="Z247" t="str">
        <f t="shared" si="55"/>
        <v>None</v>
      </c>
      <c r="AB247" t="str">
        <f t="shared" si="56"/>
        <v>0</v>
      </c>
    </row>
    <row r="248" spans="1:28" x14ac:dyDescent="0.3">
      <c r="A248">
        <v>246</v>
      </c>
      <c r="B248" t="s">
        <v>735</v>
      </c>
      <c r="C248" t="str">
        <f t="shared" si="43"/>
        <v>Long</v>
      </c>
      <c r="D248">
        <v>4</v>
      </c>
      <c r="F248" s="1">
        <f t="shared" si="57"/>
        <v>4</v>
      </c>
      <c r="G248" s="1">
        <f t="shared" si="44"/>
        <v>4</v>
      </c>
      <c r="H248">
        <f t="shared" si="45"/>
        <v>4</v>
      </c>
      <c r="I248" t="s">
        <v>736</v>
      </c>
      <c r="J248" t="s">
        <v>10</v>
      </c>
      <c r="K248" t="s">
        <v>737</v>
      </c>
      <c r="L248" t="str">
        <f t="shared" si="46"/>
        <v>Established</v>
      </c>
      <c r="N248" s="2">
        <f t="shared" si="47"/>
        <v>44</v>
      </c>
      <c r="O248" t="s">
        <v>96</v>
      </c>
      <c r="P248" t="s">
        <v>75</v>
      </c>
      <c r="Q248" t="s">
        <v>304</v>
      </c>
      <c r="R248" t="str">
        <f t="shared" si="48"/>
        <v>Average</v>
      </c>
      <c r="S248" t="str">
        <f t="shared" si="49"/>
        <v xml:space="preserve"> </v>
      </c>
      <c r="T248" t="b">
        <f t="shared" si="50"/>
        <v>0</v>
      </c>
      <c r="U248" t="b">
        <f t="shared" si="51"/>
        <v>1</v>
      </c>
      <c r="V248" t="str">
        <f t="shared" si="52"/>
        <v>Average Company</v>
      </c>
      <c r="W248" t="str">
        <f t="shared" si="53"/>
        <v>Don't Buy</v>
      </c>
      <c r="X248" t="str">
        <f t="shared" si="54"/>
        <v>Not Known</v>
      </c>
      <c r="Z248" t="str">
        <f t="shared" si="55"/>
        <v>None</v>
      </c>
      <c r="AB248" t="str">
        <f t="shared" si="56"/>
        <v>0</v>
      </c>
    </row>
    <row r="249" spans="1:28" x14ac:dyDescent="0.3">
      <c r="A249">
        <v>247</v>
      </c>
      <c r="B249" t="s">
        <v>738</v>
      </c>
      <c r="C249" t="str">
        <f t="shared" si="43"/>
        <v>Long</v>
      </c>
      <c r="D249">
        <v>4.2</v>
      </c>
      <c r="F249" s="1">
        <f t="shared" si="57"/>
        <v>4.2</v>
      </c>
      <c r="G249" s="1">
        <f t="shared" si="44"/>
        <v>4.2</v>
      </c>
      <c r="H249">
        <f t="shared" si="45"/>
        <v>4.2</v>
      </c>
      <c r="I249" t="s">
        <v>553</v>
      </c>
      <c r="J249" t="s">
        <v>10</v>
      </c>
      <c r="K249" t="s">
        <v>739</v>
      </c>
      <c r="L249" t="str">
        <f t="shared" si="46"/>
        <v>Established</v>
      </c>
      <c r="N249" s="2">
        <f t="shared" si="47"/>
        <v>50</v>
      </c>
      <c r="O249" t="s">
        <v>740</v>
      </c>
      <c r="P249" t="s">
        <v>181</v>
      </c>
      <c r="Q249" t="s">
        <v>117</v>
      </c>
      <c r="R249" t="str">
        <f t="shared" si="48"/>
        <v>Great</v>
      </c>
      <c r="S249" t="str">
        <f t="shared" si="49"/>
        <v>Great</v>
      </c>
      <c r="T249" t="b">
        <f t="shared" si="50"/>
        <v>1</v>
      </c>
      <c r="U249" t="b">
        <f t="shared" si="51"/>
        <v>1</v>
      </c>
      <c r="V249" t="str">
        <f t="shared" si="52"/>
        <v>Top Company</v>
      </c>
      <c r="W249" t="str">
        <f t="shared" si="53"/>
        <v>Don't Buy</v>
      </c>
      <c r="X249" t="str">
        <f t="shared" si="54"/>
        <v>Not Known</v>
      </c>
      <c r="Z249" t="str">
        <f t="shared" si="55"/>
        <v>None</v>
      </c>
      <c r="AB249" t="str">
        <f t="shared" si="56"/>
        <v>0</v>
      </c>
    </row>
    <row r="250" spans="1:28" x14ac:dyDescent="0.3">
      <c r="A250">
        <v>248</v>
      </c>
      <c r="B250" t="s">
        <v>741</v>
      </c>
      <c r="C250" t="str">
        <f t="shared" si="43"/>
        <v>Short</v>
      </c>
      <c r="D250">
        <v>3.5</v>
      </c>
      <c r="F250" s="1">
        <f t="shared" si="57"/>
        <v>3.5</v>
      </c>
      <c r="G250" s="1">
        <f t="shared" si="44"/>
        <v>3.5</v>
      </c>
      <c r="H250">
        <f t="shared" si="45"/>
        <v>3.5</v>
      </c>
      <c r="I250" t="s">
        <v>677</v>
      </c>
      <c r="J250" t="s">
        <v>22</v>
      </c>
      <c r="K250" t="s">
        <v>742</v>
      </c>
      <c r="L250" t="str">
        <f t="shared" si="46"/>
        <v>Established</v>
      </c>
      <c r="N250" s="2">
        <f t="shared" si="47"/>
        <v>17</v>
      </c>
      <c r="O250" t="s">
        <v>711</v>
      </c>
      <c r="P250" t="s">
        <v>75</v>
      </c>
      <c r="Q250" t="s">
        <v>601</v>
      </c>
      <c r="R250" t="str">
        <f t="shared" si="48"/>
        <v>Average</v>
      </c>
      <c r="S250" t="str">
        <f t="shared" si="49"/>
        <v xml:space="preserve"> </v>
      </c>
      <c r="T250" t="b">
        <f t="shared" si="50"/>
        <v>0</v>
      </c>
      <c r="U250" t="b">
        <f t="shared" si="51"/>
        <v>0</v>
      </c>
      <c r="V250" t="str">
        <f t="shared" si="52"/>
        <v>Average Company</v>
      </c>
      <c r="W250" t="str">
        <f t="shared" si="53"/>
        <v>Don't Buy</v>
      </c>
      <c r="X250" t="str">
        <f t="shared" si="54"/>
        <v>Not Known</v>
      </c>
      <c r="Z250" t="str">
        <f t="shared" si="55"/>
        <v>None</v>
      </c>
      <c r="AB250" t="str">
        <f t="shared" si="56"/>
        <v>0</v>
      </c>
    </row>
    <row r="251" spans="1:28" x14ac:dyDescent="0.3">
      <c r="A251">
        <v>249</v>
      </c>
      <c r="B251" t="s">
        <v>743</v>
      </c>
      <c r="C251" t="str">
        <f t="shared" si="43"/>
        <v>Long</v>
      </c>
      <c r="D251">
        <v>4</v>
      </c>
      <c r="F251" s="1">
        <f t="shared" si="57"/>
        <v>4</v>
      </c>
      <c r="G251" s="1">
        <f t="shared" si="44"/>
        <v>4</v>
      </c>
      <c r="H251">
        <f t="shared" si="45"/>
        <v>4</v>
      </c>
      <c r="I251" t="s">
        <v>736</v>
      </c>
      <c r="J251" t="s">
        <v>10</v>
      </c>
      <c r="K251" t="s">
        <v>744</v>
      </c>
      <c r="L251" t="str">
        <f t="shared" si="46"/>
        <v>Established</v>
      </c>
      <c r="N251" s="2">
        <f t="shared" si="47"/>
        <v>20</v>
      </c>
      <c r="O251" t="s">
        <v>151</v>
      </c>
      <c r="P251" t="s">
        <v>181</v>
      </c>
      <c r="Q251" t="s">
        <v>28</v>
      </c>
      <c r="R251" t="str">
        <f t="shared" si="48"/>
        <v>Average</v>
      </c>
      <c r="S251" t="str">
        <f t="shared" si="49"/>
        <v xml:space="preserve"> </v>
      </c>
      <c r="T251" t="b">
        <f t="shared" si="50"/>
        <v>0</v>
      </c>
      <c r="U251" t="b">
        <f t="shared" si="51"/>
        <v>1</v>
      </c>
      <c r="V251" t="str">
        <f t="shared" si="52"/>
        <v>Average Company</v>
      </c>
      <c r="W251" t="str">
        <f t="shared" si="53"/>
        <v>Don't Buy</v>
      </c>
      <c r="X251" t="str">
        <f t="shared" si="54"/>
        <v>Bombay Finance</v>
      </c>
      <c r="Z251" t="str">
        <f t="shared" si="55"/>
        <v>None</v>
      </c>
      <c r="AB251" t="str">
        <f t="shared" si="56"/>
        <v>500K</v>
      </c>
    </row>
    <row r="252" spans="1:28" x14ac:dyDescent="0.3">
      <c r="A252">
        <v>250</v>
      </c>
      <c r="B252" t="s">
        <v>745</v>
      </c>
      <c r="C252" t="str">
        <f t="shared" si="43"/>
        <v>Short</v>
      </c>
      <c r="D252">
        <v>3.5</v>
      </c>
      <c r="F252" s="1">
        <f t="shared" si="57"/>
        <v>3.5</v>
      </c>
      <c r="G252" s="1">
        <f t="shared" si="44"/>
        <v>3.5</v>
      </c>
      <c r="H252">
        <f t="shared" si="45"/>
        <v>3.5</v>
      </c>
      <c r="I252" t="s">
        <v>470</v>
      </c>
      <c r="J252" t="s">
        <v>22</v>
      </c>
      <c r="K252" t="s">
        <v>746</v>
      </c>
      <c r="L252" t="str">
        <f t="shared" si="46"/>
        <v>Established</v>
      </c>
      <c r="N252" s="2">
        <f t="shared" si="47"/>
        <v>12</v>
      </c>
      <c r="O252" t="s">
        <v>267</v>
      </c>
      <c r="P252" t="s">
        <v>75</v>
      </c>
      <c r="Q252" t="s">
        <v>44</v>
      </c>
      <c r="R252" t="str">
        <f t="shared" si="48"/>
        <v>Average</v>
      </c>
      <c r="S252" t="str">
        <f t="shared" si="49"/>
        <v xml:space="preserve"> </v>
      </c>
      <c r="T252" t="b">
        <f t="shared" si="50"/>
        <v>0</v>
      </c>
      <c r="U252" t="b">
        <f t="shared" si="51"/>
        <v>0</v>
      </c>
      <c r="V252" t="str">
        <f t="shared" si="52"/>
        <v>Average Company</v>
      </c>
      <c r="W252" t="str">
        <f t="shared" si="53"/>
        <v>Don't Buy</v>
      </c>
      <c r="X252" t="str">
        <f t="shared" si="54"/>
        <v>Not Known</v>
      </c>
      <c r="Z252" t="str">
        <f t="shared" si="55"/>
        <v>None</v>
      </c>
      <c r="AB252" t="str">
        <f t="shared" si="56"/>
        <v>0</v>
      </c>
    </row>
    <row r="253" spans="1:28" x14ac:dyDescent="0.3">
      <c r="A253">
        <v>251</v>
      </c>
      <c r="B253" t="s">
        <v>747</v>
      </c>
      <c r="C253" t="str">
        <f t="shared" si="43"/>
        <v>Long</v>
      </c>
      <c r="D253">
        <v>3.8</v>
      </c>
      <c r="F253" s="1">
        <f t="shared" si="57"/>
        <v>3.8</v>
      </c>
      <c r="G253" s="1">
        <f t="shared" si="44"/>
        <v>3.8</v>
      </c>
      <c r="H253">
        <f t="shared" si="45"/>
        <v>3.8</v>
      </c>
      <c r="I253" t="s">
        <v>677</v>
      </c>
      <c r="J253" t="s">
        <v>10</v>
      </c>
      <c r="K253" t="s">
        <v>748</v>
      </c>
      <c r="L253" t="str">
        <f t="shared" si="46"/>
        <v>Established</v>
      </c>
      <c r="N253" s="2">
        <f t="shared" si="47"/>
        <v>99</v>
      </c>
      <c r="O253" t="s">
        <v>749</v>
      </c>
      <c r="P253" t="s">
        <v>147</v>
      </c>
      <c r="Q253" t="s">
        <v>204</v>
      </c>
      <c r="R253" t="str">
        <f t="shared" si="48"/>
        <v>Average</v>
      </c>
      <c r="S253" t="str">
        <f t="shared" si="49"/>
        <v xml:space="preserve"> </v>
      </c>
      <c r="T253" t="b">
        <f t="shared" si="50"/>
        <v>0</v>
      </c>
      <c r="U253" t="b">
        <f t="shared" si="51"/>
        <v>1</v>
      </c>
      <c r="V253" t="str">
        <f t="shared" si="52"/>
        <v>Average Company</v>
      </c>
      <c r="W253" t="str">
        <f t="shared" si="53"/>
        <v>Don't Buy</v>
      </c>
      <c r="X253" t="str">
        <f t="shared" si="54"/>
        <v>Not Known</v>
      </c>
      <c r="Z253" t="str">
        <f t="shared" si="55"/>
        <v>None</v>
      </c>
      <c r="AB253" t="str">
        <f t="shared" si="56"/>
        <v>0</v>
      </c>
    </row>
    <row r="254" spans="1:28" x14ac:dyDescent="0.3">
      <c r="A254">
        <v>252</v>
      </c>
      <c r="B254" t="s">
        <v>750</v>
      </c>
      <c r="C254" t="str">
        <f t="shared" si="43"/>
        <v>Short</v>
      </c>
      <c r="D254">
        <v>4.0999999999999996</v>
      </c>
      <c r="F254" s="1">
        <f t="shared" si="57"/>
        <v>4.0999999999999996</v>
      </c>
      <c r="G254" s="1">
        <f t="shared" si="44"/>
        <v>4.0999999999999996</v>
      </c>
      <c r="H254">
        <f t="shared" si="45"/>
        <v>4.0999999999999996</v>
      </c>
      <c r="I254" t="s">
        <v>736</v>
      </c>
      <c r="J254" t="s">
        <v>10</v>
      </c>
      <c r="K254" t="s">
        <v>751</v>
      </c>
      <c r="L254" t="str">
        <f t="shared" si="46"/>
        <v>Established</v>
      </c>
      <c r="N254" s="2">
        <f t="shared" si="47"/>
        <v>48</v>
      </c>
      <c r="O254" t="s">
        <v>752</v>
      </c>
      <c r="P254" t="s">
        <v>147</v>
      </c>
      <c r="Q254" t="s">
        <v>246</v>
      </c>
      <c r="R254" t="str">
        <f t="shared" si="48"/>
        <v>Great</v>
      </c>
      <c r="S254" t="str">
        <f t="shared" si="49"/>
        <v>Great</v>
      </c>
      <c r="T254" t="b">
        <f t="shared" si="50"/>
        <v>1</v>
      </c>
      <c r="U254" t="b">
        <f t="shared" si="51"/>
        <v>1</v>
      </c>
      <c r="V254" t="str">
        <f t="shared" si="52"/>
        <v>Top Company</v>
      </c>
      <c r="W254" t="str">
        <f t="shared" si="53"/>
        <v>Don't Buy</v>
      </c>
      <c r="X254" t="str">
        <f t="shared" si="54"/>
        <v>Not Known</v>
      </c>
      <c r="Z254" t="str">
        <f t="shared" si="55"/>
        <v>None</v>
      </c>
      <c r="AB254" t="str">
        <f t="shared" si="56"/>
        <v>0</v>
      </c>
    </row>
    <row r="255" spans="1:28" x14ac:dyDescent="0.3">
      <c r="A255">
        <v>253</v>
      </c>
      <c r="B255" t="s">
        <v>753</v>
      </c>
      <c r="C255" t="str">
        <f t="shared" si="43"/>
        <v>Long</v>
      </c>
      <c r="D255">
        <v>4</v>
      </c>
      <c r="F255" s="1">
        <f t="shared" si="57"/>
        <v>4</v>
      </c>
      <c r="G255" s="1">
        <f t="shared" si="44"/>
        <v>4</v>
      </c>
      <c r="H255">
        <f t="shared" si="45"/>
        <v>4</v>
      </c>
      <c r="I255" t="s">
        <v>736</v>
      </c>
      <c r="J255" t="s">
        <v>22</v>
      </c>
      <c r="K255" t="s">
        <v>754</v>
      </c>
      <c r="L255" t="str">
        <f t="shared" si="46"/>
        <v>Established</v>
      </c>
      <c r="N255" s="2">
        <f t="shared" si="47"/>
        <v>40</v>
      </c>
      <c r="O255" t="s">
        <v>375</v>
      </c>
      <c r="P255" t="s">
        <v>181</v>
      </c>
      <c r="Q255" t="s">
        <v>218</v>
      </c>
      <c r="R255" t="str">
        <f t="shared" si="48"/>
        <v>Average</v>
      </c>
      <c r="S255" t="str">
        <f t="shared" si="49"/>
        <v xml:space="preserve"> </v>
      </c>
      <c r="T255" t="b">
        <f t="shared" si="50"/>
        <v>0</v>
      </c>
      <c r="U255" t="b">
        <f t="shared" si="51"/>
        <v>1</v>
      </c>
      <c r="V255" t="str">
        <f t="shared" si="52"/>
        <v>Average Company</v>
      </c>
      <c r="W255" t="str">
        <f t="shared" si="53"/>
        <v>Don't Buy</v>
      </c>
      <c r="X255" t="str">
        <f t="shared" si="54"/>
        <v>Not Known</v>
      </c>
      <c r="Z255" t="str">
        <f t="shared" si="55"/>
        <v>None</v>
      </c>
      <c r="AB255" t="str">
        <f t="shared" si="56"/>
        <v>0</v>
      </c>
    </row>
    <row r="256" spans="1:28" x14ac:dyDescent="0.3">
      <c r="A256">
        <v>254</v>
      </c>
      <c r="B256" t="s">
        <v>755</v>
      </c>
      <c r="C256" t="str">
        <f t="shared" si="43"/>
        <v>Long</v>
      </c>
      <c r="D256">
        <v>4.3</v>
      </c>
      <c r="F256" s="1">
        <f t="shared" si="57"/>
        <v>4.3</v>
      </c>
      <c r="G256" s="1">
        <f t="shared" si="44"/>
        <v>4.3</v>
      </c>
      <c r="H256">
        <f t="shared" si="45"/>
        <v>4.3</v>
      </c>
      <c r="I256" t="s">
        <v>175</v>
      </c>
      <c r="J256" t="s">
        <v>22</v>
      </c>
      <c r="K256" t="s">
        <v>756</v>
      </c>
      <c r="L256" t="str">
        <f t="shared" si="46"/>
        <v>Established</v>
      </c>
      <c r="N256" s="2">
        <f t="shared" si="47"/>
        <v>49</v>
      </c>
      <c r="O256" t="s">
        <v>104</v>
      </c>
      <c r="P256" t="s">
        <v>147</v>
      </c>
      <c r="Q256" t="s">
        <v>424</v>
      </c>
      <c r="R256" t="str">
        <f t="shared" si="48"/>
        <v>Great</v>
      </c>
      <c r="S256" t="str">
        <f t="shared" si="49"/>
        <v>Great</v>
      </c>
      <c r="T256" t="b">
        <f t="shared" si="50"/>
        <v>1</v>
      </c>
      <c r="U256" t="b">
        <f t="shared" si="51"/>
        <v>1</v>
      </c>
      <c r="V256" t="str">
        <f t="shared" si="52"/>
        <v>Top Company</v>
      </c>
      <c r="W256" t="str">
        <f t="shared" si="53"/>
        <v>Don't Buy</v>
      </c>
      <c r="X256" t="str">
        <f t="shared" si="54"/>
        <v>Not Known</v>
      </c>
      <c r="Z256" t="str">
        <f t="shared" si="55"/>
        <v>None</v>
      </c>
      <c r="AB256" t="str">
        <f t="shared" si="56"/>
        <v>0</v>
      </c>
    </row>
    <row r="257" spans="1:28" x14ac:dyDescent="0.3">
      <c r="A257">
        <v>255</v>
      </c>
      <c r="B257" t="s">
        <v>757</v>
      </c>
      <c r="C257" t="str">
        <f t="shared" si="43"/>
        <v>Long</v>
      </c>
      <c r="D257">
        <v>4.2</v>
      </c>
      <c r="F257" s="1">
        <f t="shared" si="57"/>
        <v>4.2</v>
      </c>
      <c r="G257" s="1">
        <f t="shared" si="44"/>
        <v>4.2</v>
      </c>
      <c r="H257">
        <f t="shared" si="45"/>
        <v>4.2</v>
      </c>
      <c r="I257" t="s">
        <v>677</v>
      </c>
      <c r="J257" t="s">
        <v>239</v>
      </c>
      <c r="K257" t="s">
        <v>758</v>
      </c>
      <c r="L257" t="str">
        <f t="shared" si="46"/>
        <v>Established</v>
      </c>
      <c r="N257" s="2">
        <f t="shared" si="47"/>
        <v>21</v>
      </c>
      <c r="O257" t="s">
        <v>321</v>
      </c>
      <c r="P257" t="s">
        <v>147</v>
      </c>
      <c r="Q257" t="s">
        <v>315</v>
      </c>
      <c r="R257" t="str">
        <f t="shared" si="48"/>
        <v>Great</v>
      </c>
      <c r="S257" t="str">
        <f t="shared" si="49"/>
        <v>Great</v>
      </c>
      <c r="T257" t="b">
        <f t="shared" si="50"/>
        <v>1</v>
      </c>
      <c r="U257" t="b">
        <f t="shared" si="51"/>
        <v>1</v>
      </c>
      <c r="V257" t="str">
        <f t="shared" si="52"/>
        <v>Top Company</v>
      </c>
      <c r="W257" t="str">
        <f t="shared" si="53"/>
        <v>Don't Buy</v>
      </c>
      <c r="X257" t="str">
        <f t="shared" si="54"/>
        <v>Not Known</v>
      </c>
      <c r="Z257" t="str">
        <f t="shared" si="55"/>
        <v>None</v>
      </c>
      <c r="AB257" t="str">
        <f t="shared" si="56"/>
        <v>0</v>
      </c>
    </row>
    <row r="258" spans="1:28" x14ac:dyDescent="0.3">
      <c r="A258">
        <v>256</v>
      </c>
      <c r="B258" t="s">
        <v>759</v>
      </c>
      <c r="C258" t="str">
        <f t="shared" si="43"/>
        <v>Long</v>
      </c>
      <c r="D258">
        <v>3.9</v>
      </c>
      <c r="F258" s="1">
        <f t="shared" si="57"/>
        <v>3.9</v>
      </c>
      <c r="G258" s="1">
        <f t="shared" si="44"/>
        <v>3.9</v>
      </c>
      <c r="H258">
        <f t="shared" si="45"/>
        <v>3.9</v>
      </c>
      <c r="I258" t="s">
        <v>736</v>
      </c>
      <c r="J258" t="s">
        <v>22</v>
      </c>
      <c r="K258" t="s">
        <v>760</v>
      </c>
      <c r="L258" t="str">
        <f t="shared" si="46"/>
        <v>Established</v>
      </c>
      <c r="N258" s="2">
        <f t="shared" si="47"/>
        <v>17</v>
      </c>
      <c r="O258" t="s">
        <v>711</v>
      </c>
      <c r="P258" t="s">
        <v>181</v>
      </c>
      <c r="Q258" t="s">
        <v>14</v>
      </c>
      <c r="R258" t="str">
        <f t="shared" si="48"/>
        <v>Average</v>
      </c>
      <c r="S258" t="str">
        <f t="shared" si="49"/>
        <v xml:space="preserve"> </v>
      </c>
      <c r="T258" t="b">
        <f t="shared" si="50"/>
        <v>0</v>
      </c>
      <c r="U258" t="b">
        <f t="shared" si="51"/>
        <v>1</v>
      </c>
      <c r="V258" t="str">
        <f t="shared" si="52"/>
        <v>Average Company</v>
      </c>
      <c r="W258" t="str">
        <f t="shared" si="53"/>
        <v>Buy</v>
      </c>
      <c r="X258" t="str">
        <f t="shared" si="54"/>
        <v>Not Known</v>
      </c>
      <c r="Z258" t="str">
        <f t="shared" si="55"/>
        <v>None</v>
      </c>
      <c r="AB258" t="str">
        <f t="shared" si="56"/>
        <v>0</v>
      </c>
    </row>
    <row r="259" spans="1:28" x14ac:dyDescent="0.3">
      <c r="A259">
        <v>257</v>
      </c>
      <c r="B259" t="s">
        <v>761</v>
      </c>
      <c r="C259" t="str">
        <f t="shared" ref="C259:C322" si="58">IF(LEN(B259)&gt;=10,"Long","Short")</f>
        <v>Short</v>
      </c>
      <c r="D259">
        <v>4.4000000000000004</v>
      </c>
      <c r="F259" s="1">
        <f t="shared" si="57"/>
        <v>4.4000000000000004</v>
      </c>
      <c r="G259" s="1">
        <f t="shared" ref="G259:G322" si="59">IF(L259="Startup",D259+0.5,D259)</f>
        <v>4.4000000000000004</v>
      </c>
      <c r="H259">
        <f t="shared" ref="H259:H322" si="60">IF(L259="Startup",D259+0.1,D259)</f>
        <v>4.4000000000000004</v>
      </c>
      <c r="I259" t="s">
        <v>677</v>
      </c>
      <c r="J259" t="s">
        <v>22</v>
      </c>
      <c r="K259" t="s">
        <v>762</v>
      </c>
      <c r="L259" t="str">
        <f t="shared" ref="L259:L322" si="61">IF(N259&lt;10,"Startup","Established")</f>
        <v>Established</v>
      </c>
      <c r="N259" s="2">
        <f t="shared" ref="N259:N322" si="62">INT(LEFT(O259,2))</f>
        <v>23</v>
      </c>
      <c r="O259" t="s">
        <v>230</v>
      </c>
      <c r="P259" t="s">
        <v>75</v>
      </c>
      <c r="Q259" t="s">
        <v>424</v>
      </c>
      <c r="R259" t="str">
        <f t="shared" ref="R259:R322" si="63">IF(D259&gt;4,"Great","Average")</f>
        <v>Great</v>
      </c>
      <c r="S259" t="str">
        <f t="shared" ref="S259:S322" si="64">IF(D259&gt;4,"Great"," ")</f>
        <v>Great</v>
      </c>
      <c r="T259" t="b">
        <f t="shared" ref="T259:T322" si="65">AND(D259:D10217&gt;4,N259:N10217&gt;10)</f>
        <v>1</v>
      </c>
      <c r="U259" t="b">
        <f t="shared" ref="U259:U322" si="66">OR(D259&gt;3.5,N259&lt;10)</f>
        <v>1</v>
      </c>
      <c r="V259" t="str">
        <f t="shared" ref="V259:V322" si="67">IF(AND(D259&gt;4,N259&gt;20),"Top Company","Average Company")</f>
        <v>Top Company</v>
      </c>
      <c r="W259" t="str">
        <f t="shared" ref="W259:W322" si="68">IF(OR(LEFT(B259,1)="T",LEFT(B259,1)="G"),"Buy","Don't Buy")</f>
        <v>Don't Buy</v>
      </c>
      <c r="X259" t="str">
        <f t="shared" ref="X259:X322" si="69">IF(IF(Q259="Financial Services",ISNUMBER(SEARCH("Mumbai",K259))),"Bombay Finance","Not Known")</f>
        <v>Not Known</v>
      </c>
      <c r="Z259" t="str">
        <f t="shared" ref="Z259:Z322" si="70">IF(AND(OR(ISNUMBER(SEARCH("Bangalore",K259)),ISNUMBER(SEARCH("Bengaluru",K259)),ISNUMBER(SEARCH("Chennai",K259))),N259&lt;10),"Silicon Valley Startups","None")</f>
        <v>None</v>
      </c>
      <c r="AB259" t="str">
        <f t="shared" ref="AB259:AB322" si="71">IF(AND(OR(Q259="IT Services &amp; Consulting",Q259="Financial Services"),D259&gt;4),"1Million",IF(AND(OR(Q259="IT Services &amp; Consulting",Q259="Financial Services"),D259&lt;=4),"500K",IF(AND(Q259="Telecom / ISP",D259&gt;4),"800K","0")))</f>
        <v>0</v>
      </c>
    </row>
    <row r="260" spans="1:28" x14ac:dyDescent="0.3">
      <c r="A260">
        <v>258</v>
      </c>
      <c r="B260" t="s">
        <v>763</v>
      </c>
      <c r="C260" t="str">
        <f t="shared" si="58"/>
        <v>Long</v>
      </c>
      <c r="D260">
        <v>4.2</v>
      </c>
      <c r="F260" s="1">
        <f t="shared" si="57"/>
        <v>4.2</v>
      </c>
      <c r="G260" s="1">
        <f t="shared" si="59"/>
        <v>4.2</v>
      </c>
      <c r="H260">
        <f t="shared" si="60"/>
        <v>4.2</v>
      </c>
      <c r="I260" t="s">
        <v>677</v>
      </c>
      <c r="J260" t="s">
        <v>10</v>
      </c>
      <c r="K260" t="s">
        <v>764</v>
      </c>
      <c r="L260" t="str">
        <f t="shared" si="61"/>
        <v>Established</v>
      </c>
      <c r="N260" s="2">
        <f t="shared" si="62"/>
        <v>62</v>
      </c>
      <c r="O260" t="s">
        <v>446</v>
      </c>
      <c r="P260" t="s">
        <v>75</v>
      </c>
      <c r="Q260" t="s">
        <v>117</v>
      </c>
      <c r="R260" t="str">
        <f t="shared" si="63"/>
        <v>Great</v>
      </c>
      <c r="S260" t="str">
        <f t="shared" si="64"/>
        <v>Great</v>
      </c>
      <c r="T260" t="b">
        <f t="shared" si="65"/>
        <v>1</v>
      </c>
      <c r="U260" t="b">
        <f t="shared" si="66"/>
        <v>1</v>
      </c>
      <c r="V260" t="str">
        <f t="shared" si="67"/>
        <v>Top Company</v>
      </c>
      <c r="W260" t="str">
        <f t="shared" si="68"/>
        <v>Don't Buy</v>
      </c>
      <c r="X260" t="str">
        <f t="shared" si="69"/>
        <v>Not Known</v>
      </c>
      <c r="Z260" t="str">
        <f t="shared" si="70"/>
        <v>None</v>
      </c>
      <c r="AB260" t="str">
        <f t="shared" si="71"/>
        <v>0</v>
      </c>
    </row>
    <row r="261" spans="1:28" x14ac:dyDescent="0.3">
      <c r="A261">
        <v>259</v>
      </c>
      <c r="B261" t="s">
        <v>765</v>
      </c>
      <c r="C261" t="str">
        <f t="shared" si="58"/>
        <v>Long</v>
      </c>
      <c r="D261">
        <v>3.7</v>
      </c>
      <c r="F261" s="1">
        <f t="shared" si="57"/>
        <v>3.7</v>
      </c>
      <c r="G261" s="1">
        <f t="shared" si="59"/>
        <v>3.7</v>
      </c>
      <c r="H261">
        <f t="shared" si="60"/>
        <v>3.7</v>
      </c>
      <c r="I261" t="s">
        <v>736</v>
      </c>
      <c r="J261" t="s">
        <v>10</v>
      </c>
      <c r="K261" t="s">
        <v>766</v>
      </c>
      <c r="L261" t="str">
        <f t="shared" si="61"/>
        <v>Established</v>
      </c>
      <c r="N261" s="2">
        <f t="shared" si="62"/>
        <v>14</v>
      </c>
      <c r="O261" t="s">
        <v>522</v>
      </c>
      <c r="P261" t="s">
        <v>181</v>
      </c>
      <c r="Q261" t="s">
        <v>44</v>
      </c>
      <c r="R261" t="str">
        <f t="shared" si="63"/>
        <v>Average</v>
      </c>
      <c r="S261" t="str">
        <f t="shared" si="64"/>
        <v xml:space="preserve"> </v>
      </c>
      <c r="T261" t="b">
        <f t="shared" si="65"/>
        <v>0</v>
      </c>
      <c r="U261" t="b">
        <f t="shared" si="66"/>
        <v>1</v>
      </c>
      <c r="V261" t="str">
        <f t="shared" si="67"/>
        <v>Average Company</v>
      </c>
      <c r="W261" t="str">
        <f t="shared" si="68"/>
        <v>Don't Buy</v>
      </c>
      <c r="X261" t="str">
        <f t="shared" si="69"/>
        <v>Not Known</v>
      </c>
      <c r="Z261" t="str">
        <f t="shared" si="70"/>
        <v>None</v>
      </c>
      <c r="AB261" t="str">
        <f t="shared" si="71"/>
        <v>0</v>
      </c>
    </row>
    <row r="262" spans="1:28" x14ac:dyDescent="0.3">
      <c r="A262">
        <v>260</v>
      </c>
      <c r="B262" t="s">
        <v>767</v>
      </c>
      <c r="C262" t="str">
        <f t="shared" si="58"/>
        <v>Long</v>
      </c>
      <c r="D262">
        <v>4</v>
      </c>
      <c r="F262" s="1">
        <f t="shared" si="57"/>
        <v>4</v>
      </c>
      <c r="G262" s="1">
        <f t="shared" si="59"/>
        <v>4</v>
      </c>
      <c r="H262">
        <f t="shared" si="60"/>
        <v>4</v>
      </c>
      <c r="I262" t="s">
        <v>736</v>
      </c>
      <c r="J262" t="s">
        <v>10</v>
      </c>
      <c r="K262" t="s">
        <v>768</v>
      </c>
      <c r="L262" t="str">
        <f t="shared" si="61"/>
        <v>Established</v>
      </c>
      <c r="N262" s="2">
        <f t="shared" si="62"/>
        <v>13</v>
      </c>
      <c r="O262" t="s">
        <v>299</v>
      </c>
      <c r="P262" t="s">
        <v>75</v>
      </c>
      <c r="Q262" t="s">
        <v>28</v>
      </c>
      <c r="R262" t="str">
        <f t="shared" si="63"/>
        <v>Average</v>
      </c>
      <c r="S262" t="str">
        <f t="shared" si="64"/>
        <v xml:space="preserve"> </v>
      </c>
      <c r="T262" t="b">
        <f t="shared" si="65"/>
        <v>0</v>
      </c>
      <c r="U262" t="b">
        <f t="shared" si="66"/>
        <v>1</v>
      </c>
      <c r="V262" t="str">
        <f t="shared" si="67"/>
        <v>Average Company</v>
      </c>
      <c r="W262" t="str">
        <f t="shared" si="68"/>
        <v>Don't Buy</v>
      </c>
      <c r="X262" t="str">
        <f t="shared" si="69"/>
        <v>Not Known</v>
      </c>
      <c r="Z262" t="str">
        <f t="shared" si="70"/>
        <v>None</v>
      </c>
      <c r="AB262" t="str">
        <f t="shared" si="71"/>
        <v>500K</v>
      </c>
    </row>
    <row r="263" spans="1:28" x14ac:dyDescent="0.3">
      <c r="A263">
        <v>261</v>
      </c>
      <c r="B263" t="s">
        <v>769</v>
      </c>
      <c r="C263" t="str">
        <f t="shared" si="58"/>
        <v>Short</v>
      </c>
      <c r="D263">
        <v>4.0999999999999996</v>
      </c>
      <c r="F263" s="1">
        <f t="shared" si="57"/>
        <v>4.0999999999999996</v>
      </c>
      <c r="G263" s="1">
        <f t="shared" si="59"/>
        <v>4.0999999999999996</v>
      </c>
      <c r="H263">
        <f t="shared" si="60"/>
        <v>4.0999999999999996</v>
      </c>
      <c r="I263" t="s">
        <v>677</v>
      </c>
      <c r="J263" t="s">
        <v>10</v>
      </c>
      <c r="K263" t="s">
        <v>770</v>
      </c>
      <c r="L263" t="str">
        <f t="shared" si="61"/>
        <v>Established</v>
      </c>
      <c r="N263" s="2">
        <f t="shared" si="62"/>
        <v>63</v>
      </c>
      <c r="O263" t="s">
        <v>629</v>
      </c>
      <c r="P263" t="s">
        <v>75</v>
      </c>
      <c r="Q263" t="s">
        <v>254</v>
      </c>
      <c r="R263" t="str">
        <f t="shared" si="63"/>
        <v>Great</v>
      </c>
      <c r="S263" t="str">
        <f t="shared" si="64"/>
        <v>Great</v>
      </c>
      <c r="T263" t="b">
        <f t="shared" si="65"/>
        <v>1</v>
      </c>
      <c r="U263" t="b">
        <f t="shared" si="66"/>
        <v>1</v>
      </c>
      <c r="V263" t="str">
        <f t="shared" si="67"/>
        <v>Top Company</v>
      </c>
      <c r="W263" t="str">
        <f t="shared" si="68"/>
        <v>Don't Buy</v>
      </c>
      <c r="X263" t="str">
        <f t="shared" si="69"/>
        <v>Not Known</v>
      </c>
      <c r="Z263" t="str">
        <f t="shared" si="70"/>
        <v>None</v>
      </c>
      <c r="AB263" t="str">
        <f t="shared" si="71"/>
        <v>0</v>
      </c>
    </row>
    <row r="264" spans="1:28" x14ac:dyDescent="0.3">
      <c r="A264">
        <v>262</v>
      </c>
      <c r="B264" t="s">
        <v>771</v>
      </c>
      <c r="C264" t="str">
        <f t="shared" si="58"/>
        <v>Long</v>
      </c>
      <c r="D264">
        <v>3.7</v>
      </c>
      <c r="F264" s="1">
        <f t="shared" si="57"/>
        <v>3.7</v>
      </c>
      <c r="G264" s="1">
        <f t="shared" si="59"/>
        <v>3.7</v>
      </c>
      <c r="H264">
        <f t="shared" si="60"/>
        <v>3.7</v>
      </c>
      <c r="I264" t="s">
        <v>647</v>
      </c>
      <c r="J264" t="s">
        <v>22</v>
      </c>
      <c r="K264" t="s">
        <v>772</v>
      </c>
      <c r="L264" t="str">
        <f t="shared" si="61"/>
        <v>Established</v>
      </c>
      <c r="N264" s="2">
        <f t="shared" si="62"/>
        <v>34</v>
      </c>
      <c r="O264" t="s">
        <v>213</v>
      </c>
      <c r="P264" t="s">
        <v>147</v>
      </c>
      <c r="Q264" t="s">
        <v>773</v>
      </c>
      <c r="R264" t="str">
        <f t="shared" si="63"/>
        <v>Average</v>
      </c>
      <c r="S264" t="str">
        <f t="shared" si="64"/>
        <v xml:space="preserve"> </v>
      </c>
      <c r="T264" t="b">
        <f t="shared" si="65"/>
        <v>0</v>
      </c>
      <c r="U264" t="b">
        <f t="shared" si="66"/>
        <v>1</v>
      </c>
      <c r="V264" t="str">
        <f t="shared" si="67"/>
        <v>Average Company</v>
      </c>
      <c r="W264" t="str">
        <f t="shared" si="68"/>
        <v>Don't Buy</v>
      </c>
      <c r="X264" t="str">
        <f t="shared" si="69"/>
        <v>Not Known</v>
      </c>
      <c r="Z264" t="str">
        <f t="shared" si="70"/>
        <v>None</v>
      </c>
      <c r="AB264" t="str">
        <f t="shared" si="71"/>
        <v>0</v>
      </c>
    </row>
    <row r="265" spans="1:28" x14ac:dyDescent="0.3">
      <c r="A265">
        <v>263</v>
      </c>
      <c r="B265" t="s">
        <v>774</v>
      </c>
      <c r="C265" t="str">
        <f t="shared" si="58"/>
        <v>Long</v>
      </c>
      <c r="D265">
        <v>4.2</v>
      </c>
      <c r="F265" s="1">
        <f t="shared" si="57"/>
        <v>4.2</v>
      </c>
      <c r="G265" s="1">
        <f t="shared" si="59"/>
        <v>4.2</v>
      </c>
      <c r="H265">
        <f t="shared" si="60"/>
        <v>4.2</v>
      </c>
      <c r="I265" t="s">
        <v>775</v>
      </c>
      <c r="J265" t="s">
        <v>10</v>
      </c>
      <c r="K265" t="s">
        <v>776</v>
      </c>
      <c r="L265" t="str">
        <f t="shared" si="61"/>
        <v>Established</v>
      </c>
      <c r="N265" s="2">
        <f t="shared" si="62"/>
        <v>47</v>
      </c>
      <c r="O265" t="s">
        <v>258</v>
      </c>
      <c r="P265" t="s">
        <v>181</v>
      </c>
      <c r="Q265" t="s">
        <v>204</v>
      </c>
      <c r="R265" t="str">
        <f t="shared" si="63"/>
        <v>Great</v>
      </c>
      <c r="S265" t="str">
        <f t="shared" si="64"/>
        <v>Great</v>
      </c>
      <c r="T265" t="b">
        <f t="shared" si="65"/>
        <v>1</v>
      </c>
      <c r="U265" t="b">
        <f t="shared" si="66"/>
        <v>1</v>
      </c>
      <c r="V265" t="str">
        <f t="shared" si="67"/>
        <v>Top Company</v>
      </c>
      <c r="W265" t="str">
        <f t="shared" si="68"/>
        <v>Don't Buy</v>
      </c>
      <c r="X265" t="str">
        <f t="shared" si="69"/>
        <v>Not Known</v>
      </c>
      <c r="Z265" t="str">
        <f t="shared" si="70"/>
        <v>None</v>
      </c>
      <c r="AB265" t="str">
        <f t="shared" si="71"/>
        <v>0</v>
      </c>
    </row>
    <row r="266" spans="1:28" x14ac:dyDescent="0.3">
      <c r="A266">
        <v>264</v>
      </c>
      <c r="B266" t="s">
        <v>777</v>
      </c>
      <c r="C266" t="str">
        <f t="shared" si="58"/>
        <v>Long</v>
      </c>
      <c r="D266">
        <v>3.9</v>
      </c>
      <c r="F266" s="1">
        <f t="shared" si="57"/>
        <v>3.9</v>
      </c>
      <c r="G266" s="1">
        <f t="shared" si="59"/>
        <v>3.9</v>
      </c>
      <c r="H266">
        <f t="shared" si="60"/>
        <v>3.9</v>
      </c>
      <c r="I266" t="s">
        <v>778</v>
      </c>
      <c r="J266" t="s">
        <v>10</v>
      </c>
      <c r="K266" t="s">
        <v>779</v>
      </c>
      <c r="L266" t="str">
        <f t="shared" si="61"/>
        <v>Established</v>
      </c>
      <c r="N266" s="2">
        <f t="shared" si="62"/>
        <v>46</v>
      </c>
      <c r="O266" t="s">
        <v>596</v>
      </c>
      <c r="P266" t="s">
        <v>75</v>
      </c>
      <c r="Q266" t="s">
        <v>19</v>
      </c>
      <c r="R266" t="str">
        <f t="shared" si="63"/>
        <v>Average</v>
      </c>
      <c r="S266" t="str">
        <f t="shared" si="64"/>
        <v xml:space="preserve"> </v>
      </c>
      <c r="T266" t="b">
        <f t="shared" si="65"/>
        <v>0</v>
      </c>
      <c r="U266" t="b">
        <f t="shared" si="66"/>
        <v>1</v>
      </c>
      <c r="V266" t="str">
        <f t="shared" si="67"/>
        <v>Average Company</v>
      </c>
      <c r="W266" t="str">
        <f t="shared" si="68"/>
        <v>Don't Buy</v>
      </c>
      <c r="X266" t="str">
        <f t="shared" si="69"/>
        <v>Not Known</v>
      </c>
      <c r="Z266" t="str">
        <f t="shared" si="70"/>
        <v>None</v>
      </c>
      <c r="AB266" t="str">
        <f t="shared" si="71"/>
        <v>500K</v>
      </c>
    </row>
    <row r="267" spans="1:28" x14ac:dyDescent="0.3">
      <c r="A267">
        <v>265</v>
      </c>
      <c r="B267" t="s">
        <v>780</v>
      </c>
      <c r="C267" t="str">
        <f t="shared" si="58"/>
        <v>Long</v>
      </c>
      <c r="D267">
        <v>4.2</v>
      </c>
      <c r="F267" s="1">
        <f t="shared" si="57"/>
        <v>4.2</v>
      </c>
      <c r="G267" s="1">
        <f t="shared" si="59"/>
        <v>4.2</v>
      </c>
      <c r="H267">
        <f t="shared" si="60"/>
        <v>4.2</v>
      </c>
      <c r="I267" t="s">
        <v>736</v>
      </c>
      <c r="J267" t="s">
        <v>10</v>
      </c>
      <c r="K267" t="s">
        <v>781</v>
      </c>
      <c r="L267" t="str">
        <f t="shared" si="61"/>
        <v>Established</v>
      </c>
      <c r="N267" s="2">
        <f t="shared" si="62"/>
        <v>39</v>
      </c>
      <c r="O267" t="s">
        <v>74</v>
      </c>
      <c r="P267" t="s">
        <v>75</v>
      </c>
      <c r="Q267" t="s">
        <v>564</v>
      </c>
      <c r="R267" t="str">
        <f t="shared" si="63"/>
        <v>Great</v>
      </c>
      <c r="S267" t="str">
        <f t="shared" si="64"/>
        <v>Great</v>
      </c>
      <c r="T267" t="b">
        <f t="shared" si="65"/>
        <v>1</v>
      </c>
      <c r="U267" t="b">
        <f t="shared" si="66"/>
        <v>1</v>
      </c>
      <c r="V267" t="str">
        <f t="shared" si="67"/>
        <v>Top Company</v>
      </c>
      <c r="W267" t="str">
        <f t="shared" si="68"/>
        <v>Don't Buy</v>
      </c>
      <c r="X267" t="str">
        <f t="shared" si="69"/>
        <v>Not Known</v>
      </c>
      <c r="Z267" t="str">
        <f t="shared" si="70"/>
        <v>None</v>
      </c>
      <c r="AB267" t="str">
        <f t="shared" si="71"/>
        <v>0</v>
      </c>
    </row>
    <row r="268" spans="1:28" x14ac:dyDescent="0.3">
      <c r="A268">
        <v>266</v>
      </c>
      <c r="B268" t="s">
        <v>782</v>
      </c>
      <c r="C268" t="str">
        <f t="shared" si="58"/>
        <v>Long</v>
      </c>
      <c r="D268">
        <v>3.4</v>
      </c>
      <c r="F268" s="1">
        <f t="shared" si="57"/>
        <v>3.4</v>
      </c>
      <c r="G268" s="1">
        <f t="shared" si="59"/>
        <v>3.4</v>
      </c>
      <c r="H268">
        <f t="shared" si="60"/>
        <v>3.4</v>
      </c>
      <c r="I268" t="s">
        <v>775</v>
      </c>
      <c r="J268" t="s">
        <v>22</v>
      </c>
      <c r="K268" t="s">
        <v>783</v>
      </c>
      <c r="L268" t="str">
        <f t="shared" si="61"/>
        <v>Established</v>
      </c>
      <c r="N268" s="2">
        <f t="shared" si="62"/>
        <v>18</v>
      </c>
      <c r="O268" t="s">
        <v>200</v>
      </c>
      <c r="P268" t="s">
        <v>75</v>
      </c>
      <c r="Q268" t="s">
        <v>70</v>
      </c>
      <c r="R268" t="str">
        <f t="shared" si="63"/>
        <v>Average</v>
      </c>
      <c r="S268" t="str">
        <f t="shared" si="64"/>
        <v xml:space="preserve"> </v>
      </c>
      <c r="T268" t="b">
        <f t="shared" si="65"/>
        <v>0</v>
      </c>
      <c r="U268" t="b">
        <f t="shared" si="66"/>
        <v>0</v>
      </c>
      <c r="V268" t="str">
        <f t="shared" si="67"/>
        <v>Average Company</v>
      </c>
      <c r="W268" t="str">
        <f t="shared" si="68"/>
        <v>Don't Buy</v>
      </c>
      <c r="X268" t="str">
        <f t="shared" si="69"/>
        <v>Not Known</v>
      </c>
      <c r="Z268" t="str">
        <f t="shared" si="70"/>
        <v>None</v>
      </c>
      <c r="AB268" t="str">
        <f t="shared" si="71"/>
        <v>0</v>
      </c>
    </row>
    <row r="269" spans="1:28" x14ac:dyDescent="0.3">
      <c r="A269">
        <v>267</v>
      </c>
      <c r="B269" t="s">
        <v>784</v>
      </c>
      <c r="C269" t="str">
        <f t="shared" si="58"/>
        <v>Long</v>
      </c>
      <c r="D269">
        <v>4.3</v>
      </c>
      <c r="F269" s="1">
        <f t="shared" si="57"/>
        <v>4.3</v>
      </c>
      <c r="G269" s="1">
        <f t="shared" si="59"/>
        <v>4.3</v>
      </c>
      <c r="H269">
        <f t="shared" si="60"/>
        <v>4.3</v>
      </c>
      <c r="I269" t="s">
        <v>775</v>
      </c>
      <c r="J269" t="s">
        <v>22</v>
      </c>
      <c r="K269" t="s">
        <v>785</v>
      </c>
      <c r="L269" t="str">
        <f t="shared" si="61"/>
        <v>Established</v>
      </c>
      <c r="N269" s="2">
        <f t="shared" si="62"/>
        <v>15</v>
      </c>
      <c r="O269" t="s">
        <v>84</v>
      </c>
      <c r="P269" t="s">
        <v>181</v>
      </c>
      <c r="Q269" t="s">
        <v>424</v>
      </c>
      <c r="R269" t="str">
        <f t="shared" si="63"/>
        <v>Great</v>
      </c>
      <c r="S269" t="str">
        <f t="shared" si="64"/>
        <v>Great</v>
      </c>
      <c r="T269" t="b">
        <f t="shared" si="65"/>
        <v>1</v>
      </c>
      <c r="U269" t="b">
        <f t="shared" si="66"/>
        <v>1</v>
      </c>
      <c r="V269" t="str">
        <f t="shared" si="67"/>
        <v>Average Company</v>
      </c>
      <c r="W269" t="str">
        <f t="shared" si="68"/>
        <v>Don't Buy</v>
      </c>
      <c r="X269" t="str">
        <f t="shared" si="69"/>
        <v>Not Known</v>
      </c>
      <c r="Z269" t="str">
        <f t="shared" si="70"/>
        <v>None</v>
      </c>
      <c r="AB269" t="str">
        <f t="shared" si="71"/>
        <v>0</v>
      </c>
    </row>
    <row r="270" spans="1:28" x14ac:dyDescent="0.3">
      <c r="A270">
        <v>268</v>
      </c>
      <c r="B270" t="s">
        <v>786</v>
      </c>
      <c r="C270" t="str">
        <f t="shared" si="58"/>
        <v>Short</v>
      </c>
      <c r="D270">
        <v>4.0999999999999996</v>
      </c>
      <c r="F270" s="1">
        <f t="shared" si="57"/>
        <v>4.0999999999999996</v>
      </c>
      <c r="G270" s="1">
        <f t="shared" si="59"/>
        <v>4.0999999999999996</v>
      </c>
      <c r="H270">
        <f t="shared" si="60"/>
        <v>4.0999999999999996</v>
      </c>
      <c r="I270" t="s">
        <v>775</v>
      </c>
      <c r="J270" t="s">
        <v>22</v>
      </c>
      <c r="K270" t="s">
        <v>787</v>
      </c>
      <c r="L270" t="str">
        <f t="shared" si="61"/>
        <v>Established</v>
      </c>
      <c r="N270" s="2">
        <f t="shared" si="62"/>
        <v>22</v>
      </c>
      <c r="O270" t="s">
        <v>142</v>
      </c>
      <c r="P270" t="s">
        <v>181</v>
      </c>
      <c r="Q270" t="s">
        <v>28</v>
      </c>
      <c r="R270" t="str">
        <f t="shared" si="63"/>
        <v>Great</v>
      </c>
      <c r="S270" t="str">
        <f t="shared" si="64"/>
        <v>Great</v>
      </c>
      <c r="T270" t="b">
        <f t="shared" si="65"/>
        <v>1</v>
      </c>
      <c r="U270" t="b">
        <f t="shared" si="66"/>
        <v>1</v>
      </c>
      <c r="V270" t="str">
        <f t="shared" si="67"/>
        <v>Top Company</v>
      </c>
      <c r="W270" t="str">
        <f t="shared" si="68"/>
        <v>Buy</v>
      </c>
      <c r="X270" t="str">
        <f t="shared" si="69"/>
        <v>Bombay Finance</v>
      </c>
      <c r="Z270" t="str">
        <f t="shared" si="70"/>
        <v>None</v>
      </c>
      <c r="AB270" t="str">
        <f t="shared" si="71"/>
        <v>1Million</v>
      </c>
    </row>
    <row r="271" spans="1:28" x14ac:dyDescent="0.3">
      <c r="A271">
        <v>269</v>
      </c>
      <c r="B271" t="s">
        <v>788</v>
      </c>
      <c r="C271" t="str">
        <f t="shared" si="58"/>
        <v>Long</v>
      </c>
      <c r="D271">
        <v>4.2</v>
      </c>
      <c r="F271" s="1">
        <f t="shared" si="57"/>
        <v>4.2</v>
      </c>
      <c r="G271" s="1">
        <f t="shared" si="59"/>
        <v>4.2</v>
      </c>
      <c r="H271">
        <f t="shared" si="60"/>
        <v>4.2</v>
      </c>
      <c r="I271" t="s">
        <v>677</v>
      </c>
      <c r="J271" t="s">
        <v>22</v>
      </c>
      <c r="K271" t="s">
        <v>789</v>
      </c>
      <c r="L271" t="str">
        <f t="shared" si="61"/>
        <v>Established</v>
      </c>
      <c r="N271" s="2">
        <f t="shared" si="62"/>
        <v>27</v>
      </c>
      <c r="O271" t="s">
        <v>109</v>
      </c>
      <c r="P271" t="s">
        <v>181</v>
      </c>
      <c r="Q271" t="s">
        <v>105</v>
      </c>
      <c r="R271" t="str">
        <f t="shared" si="63"/>
        <v>Great</v>
      </c>
      <c r="S271" t="str">
        <f t="shared" si="64"/>
        <v>Great</v>
      </c>
      <c r="T271" t="b">
        <f t="shared" si="65"/>
        <v>1</v>
      </c>
      <c r="U271" t="b">
        <f t="shared" si="66"/>
        <v>1</v>
      </c>
      <c r="V271" t="str">
        <f t="shared" si="67"/>
        <v>Top Company</v>
      </c>
      <c r="W271" t="str">
        <f t="shared" si="68"/>
        <v>Don't Buy</v>
      </c>
      <c r="X271" t="str">
        <f t="shared" si="69"/>
        <v>Not Known</v>
      </c>
      <c r="Z271" t="str">
        <f t="shared" si="70"/>
        <v>None</v>
      </c>
      <c r="AB271" t="str">
        <f t="shared" si="71"/>
        <v>0</v>
      </c>
    </row>
    <row r="272" spans="1:28" x14ac:dyDescent="0.3">
      <c r="A272">
        <v>270</v>
      </c>
      <c r="B272" t="s">
        <v>790</v>
      </c>
      <c r="C272" t="str">
        <f t="shared" si="58"/>
        <v>Long</v>
      </c>
      <c r="D272">
        <v>4.4000000000000004</v>
      </c>
      <c r="F272" s="1">
        <f t="shared" si="57"/>
        <v>4.4000000000000004</v>
      </c>
      <c r="G272" s="1">
        <f t="shared" si="59"/>
        <v>4.4000000000000004</v>
      </c>
      <c r="H272">
        <f t="shared" si="60"/>
        <v>4.4000000000000004</v>
      </c>
      <c r="I272" t="s">
        <v>775</v>
      </c>
      <c r="J272" t="s">
        <v>239</v>
      </c>
      <c r="K272" t="s">
        <v>791</v>
      </c>
      <c r="L272" t="str">
        <f t="shared" si="61"/>
        <v>Established</v>
      </c>
      <c r="N272" s="2">
        <f t="shared" si="62"/>
        <v>63</v>
      </c>
      <c r="O272" t="s">
        <v>629</v>
      </c>
      <c r="P272" t="s">
        <v>147</v>
      </c>
      <c r="Q272" t="s">
        <v>362</v>
      </c>
      <c r="R272" t="str">
        <f t="shared" si="63"/>
        <v>Great</v>
      </c>
      <c r="S272" t="str">
        <f t="shared" si="64"/>
        <v>Great</v>
      </c>
      <c r="T272" t="b">
        <f t="shared" si="65"/>
        <v>1</v>
      </c>
      <c r="U272" t="b">
        <f t="shared" si="66"/>
        <v>1</v>
      </c>
      <c r="V272" t="str">
        <f t="shared" si="67"/>
        <v>Top Company</v>
      </c>
      <c r="W272" t="str">
        <f t="shared" si="68"/>
        <v>Don't Buy</v>
      </c>
      <c r="X272" t="str">
        <f t="shared" si="69"/>
        <v>Not Known</v>
      </c>
      <c r="Z272" t="str">
        <f t="shared" si="70"/>
        <v>None</v>
      </c>
      <c r="AB272" t="str">
        <f t="shared" si="71"/>
        <v>0</v>
      </c>
    </row>
    <row r="273" spans="1:28" x14ac:dyDescent="0.3">
      <c r="A273">
        <v>271</v>
      </c>
      <c r="B273" t="s">
        <v>792</v>
      </c>
      <c r="C273" t="str">
        <f t="shared" si="58"/>
        <v>Short</v>
      </c>
      <c r="D273">
        <v>4.2</v>
      </c>
      <c r="F273" s="1">
        <f t="shared" si="57"/>
        <v>4.2</v>
      </c>
      <c r="G273" s="1">
        <f t="shared" si="59"/>
        <v>4.2</v>
      </c>
      <c r="H273">
        <f t="shared" si="60"/>
        <v>4.2</v>
      </c>
      <c r="I273" t="s">
        <v>179</v>
      </c>
      <c r="J273" t="s">
        <v>10</v>
      </c>
      <c r="K273" t="s">
        <v>793</v>
      </c>
      <c r="L273" t="str">
        <f t="shared" si="61"/>
        <v>Established</v>
      </c>
      <c r="N273" s="2">
        <f t="shared" si="62"/>
        <v>18</v>
      </c>
      <c r="O273" t="s">
        <v>200</v>
      </c>
      <c r="P273" t="s">
        <v>181</v>
      </c>
      <c r="Q273" t="s">
        <v>105</v>
      </c>
      <c r="R273" t="str">
        <f t="shared" si="63"/>
        <v>Great</v>
      </c>
      <c r="S273" t="str">
        <f t="shared" si="64"/>
        <v>Great</v>
      </c>
      <c r="T273" t="b">
        <f t="shared" si="65"/>
        <v>1</v>
      </c>
      <c r="U273" t="b">
        <f t="shared" si="66"/>
        <v>1</v>
      </c>
      <c r="V273" t="str">
        <f t="shared" si="67"/>
        <v>Average Company</v>
      </c>
      <c r="W273" t="str">
        <f t="shared" si="68"/>
        <v>Don't Buy</v>
      </c>
      <c r="X273" t="str">
        <f t="shared" si="69"/>
        <v>Not Known</v>
      </c>
      <c r="Z273" t="str">
        <f t="shared" si="70"/>
        <v>None</v>
      </c>
      <c r="AB273" t="str">
        <f t="shared" si="71"/>
        <v>0</v>
      </c>
    </row>
    <row r="274" spans="1:28" x14ac:dyDescent="0.3">
      <c r="A274">
        <v>272</v>
      </c>
      <c r="B274" t="s">
        <v>794</v>
      </c>
      <c r="C274" t="str">
        <f t="shared" si="58"/>
        <v>Long</v>
      </c>
      <c r="D274">
        <v>4.3</v>
      </c>
      <c r="F274" s="1">
        <f t="shared" si="57"/>
        <v>4.3</v>
      </c>
      <c r="G274" s="1">
        <f t="shared" si="59"/>
        <v>4.3</v>
      </c>
      <c r="H274">
        <f t="shared" si="60"/>
        <v>4.3</v>
      </c>
      <c r="I274" t="s">
        <v>775</v>
      </c>
      <c r="J274" t="s">
        <v>10</v>
      </c>
      <c r="K274" t="s">
        <v>795</v>
      </c>
      <c r="L274" t="str">
        <f t="shared" si="61"/>
        <v>Established</v>
      </c>
      <c r="N274" s="2">
        <f t="shared" si="62"/>
        <v>40</v>
      </c>
      <c r="O274" t="s">
        <v>375</v>
      </c>
      <c r="P274" t="s">
        <v>147</v>
      </c>
      <c r="Q274" t="s">
        <v>362</v>
      </c>
      <c r="R274" t="str">
        <f t="shared" si="63"/>
        <v>Great</v>
      </c>
      <c r="S274" t="str">
        <f t="shared" si="64"/>
        <v>Great</v>
      </c>
      <c r="T274" t="b">
        <f t="shared" si="65"/>
        <v>1</v>
      </c>
      <c r="U274" t="b">
        <f t="shared" si="66"/>
        <v>1</v>
      </c>
      <c r="V274" t="str">
        <f t="shared" si="67"/>
        <v>Top Company</v>
      </c>
      <c r="W274" t="str">
        <f t="shared" si="68"/>
        <v>Don't Buy</v>
      </c>
      <c r="X274" t="str">
        <f t="shared" si="69"/>
        <v>Not Known</v>
      </c>
      <c r="Z274" t="str">
        <f t="shared" si="70"/>
        <v>None</v>
      </c>
      <c r="AB274" t="str">
        <f t="shared" si="71"/>
        <v>0</v>
      </c>
    </row>
    <row r="275" spans="1:28" x14ac:dyDescent="0.3">
      <c r="A275">
        <v>273</v>
      </c>
      <c r="B275" t="s">
        <v>796</v>
      </c>
      <c r="C275" t="str">
        <f t="shared" si="58"/>
        <v>Long</v>
      </c>
      <c r="D275">
        <v>4.0999999999999996</v>
      </c>
      <c r="F275" s="1">
        <f t="shared" si="57"/>
        <v>4.0999999999999996</v>
      </c>
      <c r="G275" s="1">
        <f t="shared" si="59"/>
        <v>4.0999999999999996</v>
      </c>
      <c r="H275">
        <f t="shared" si="60"/>
        <v>4.0999999999999996</v>
      </c>
      <c r="I275" t="s">
        <v>775</v>
      </c>
      <c r="J275" t="s">
        <v>10</v>
      </c>
      <c r="K275" t="s">
        <v>797</v>
      </c>
      <c r="L275" t="str">
        <f t="shared" si="61"/>
        <v>Established</v>
      </c>
      <c r="N275" s="2">
        <f t="shared" si="62"/>
        <v>32</v>
      </c>
      <c r="O275" t="s">
        <v>368</v>
      </c>
      <c r="P275" t="s">
        <v>75</v>
      </c>
      <c r="Q275" t="s">
        <v>19</v>
      </c>
      <c r="R275" t="str">
        <f t="shared" si="63"/>
        <v>Great</v>
      </c>
      <c r="S275" t="str">
        <f t="shared" si="64"/>
        <v>Great</v>
      </c>
      <c r="T275" t="b">
        <f t="shared" si="65"/>
        <v>1</v>
      </c>
      <c r="U275" t="b">
        <f t="shared" si="66"/>
        <v>1</v>
      </c>
      <c r="V275" t="str">
        <f t="shared" si="67"/>
        <v>Top Company</v>
      </c>
      <c r="W275" t="str">
        <f t="shared" si="68"/>
        <v>Don't Buy</v>
      </c>
      <c r="X275" t="str">
        <f t="shared" si="69"/>
        <v>Not Known</v>
      </c>
      <c r="Z275" t="str">
        <f t="shared" si="70"/>
        <v>None</v>
      </c>
      <c r="AB275" t="str">
        <f t="shared" si="71"/>
        <v>1Million</v>
      </c>
    </row>
    <row r="276" spans="1:28" x14ac:dyDescent="0.3">
      <c r="A276">
        <v>274</v>
      </c>
      <c r="B276" t="s">
        <v>798</v>
      </c>
      <c r="C276" t="str">
        <f t="shared" si="58"/>
        <v>Short</v>
      </c>
      <c r="D276">
        <v>4</v>
      </c>
      <c r="F276" s="1">
        <f t="shared" si="57"/>
        <v>4</v>
      </c>
      <c r="G276" s="1">
        <f t="shared" si="59"/>
        <v>4</v>
      </c>
      <c r="H276">
        <f t="shared" si="60"/>
        <v>4</v>
      </c>
      <c r="I276" t="s">
        <v>775</v>
      </c>
      <c r="J276" t="s">
        <v>22</v>
      </c>
      <c r="K276" t="s">
        <v>799</v>
      </c>
      <c r="L276" t="str">
        <f t="shared" si="61"/>
        <v>Established</v>
      </c>
      <c r="N276" s="2">
        <f t="shared" si="62"/>
        <v>19</v>
      </c>
      <c r="O276" t="s">
        <v>100</v>
      </c>
      <c r="P276" t="s">
        <v>181</v>
      </c>
      <c r="Q276" t="s">
        <v>800</v>
      </c>
      <c r="R276" t="str">
        <f t="shared" si="63"/>
        <v>Average</v>
      </c>
      <c r="S276" t="str">
        <f t="shared" si="64"/>
        <v xml:space="preserve"> </v>
      </c>
      <c r="T276" t="b">
        <f t="shared" si="65"/>
        <v>0</v>
      </c>
      <c r="U276" t="b">
        <f t="shared" si="66"/>
        <v>1</v>
      </c>
      <c r="V276" t="str">
        <f t="shared" si="67"/>
        <v>Average Company</v>
      </c>
      <c r="W276" t="str">
        <f t="shared" si="68"/>
        <v>Don't Buy</v>
      </c>
      <c r="X276" t="str">
        <f t="shared" si="69"/>
        <v>Not Known</v>
      </c>
      <c r="Z276" t="str">
        <f t="shared" si="70"/>
        <v>None</v>
      </c>
      <c r="AB276" t="str">
        <f t="shared" si="71"/>
        <v>0</v>
      </c>
    </row>
    <row r="277" spans="1:28" x14ac:dyDescent="0.3">
      <c r="A277">
        <v>275</v>
      </c>
      <c r="B277" t="s">
        <v>801</v>
      </c>
      <c r="C277" t="str">
        <f t="shared" si="58"/>
        <v>Long</v>
      </c>
      <c r="D277">
        <v>4.4000000000000004</v>
      </c>
      <c r="F277" s="1">
        <f t="shared" ref="F277:F340" si="72">IF(N277&lt;10,IF(D277+0.5&gt;5,5,D277+0.5),D277)</f>
        <v>4.4000000000000004</v>
      </c>
      <c r="G277" s="1">
        <f t="shared" si="59"/>
        <v>4.4000000000000004</v>
      </c>
      <c r="H277">
        <f t="shared" si="60"/>
        <v>4.4000000000000004</v>
      </c>
      <c r="I277" t="s">
        <v>775</v>
      </c>
      <c r="J277" t="s">
        <v>22</v>
      </c>
      <c r="K277" t="s">
        <v>802</v>
      </c>
      <c r="L277" t="str">
        <f t="shared" si="61"/>
        <v>Established</v>
      </c>
      <c r="N277" s="2">
        <f t="shared" si="62"/>
        <v>66</v>
      </c>
      <c r="O277" t="s">
        <v>803</v>
      </c>
      <c r="P277" t="s">
        <v>13</v>
      </c>
      <c r="Q277" t="s">
        <v>28</v>
      </c>
      <c r="R277" t="str">
        <f t="shared" si="63"/>
        <v>Great</v>
      </c>
      <c r="S277" t="str">
        <f t="shared" si="64"/>
        <v>Great</v>
      </c>
      <c r="T277" t="b">
        <f t="shared" si="65"/>
        <v>1</v>
      </c>
      <c r="U277" t="b">
        <f t="shared" si="66"/>
        <v>1</v>
      </c>
      <c r="V277" t="str">
        <f t="shared" si="67"/>
        <v>Top Company</v>
      </c>
      <c r="W277" t="str">
        <f t="shared" si="68"/>
        <v>Don't Buy</v>
      </c>
      <c r="X277" t="str">
        <f t="shared" si="69"/>
        <v>Bombay Finance</v>
      </c>
      <c r="Z277" t="str">
        <f t="shared" si="70"/>
        <v>None</v>
      </c>
      <c r="AB277" t="str">
        <f t="shared" si="71"/>
        <v>1Million</v>
      </c>
    </row>
    <row r="278" spans="1:28" x14ac:dyDescent="0.3">
      <c r="A278">
        <v>276</v>
      </c>
      <c r="B278" t="s">
        <v>804</v>
      </c>
      <c r="C278" t="str">
        <f t="shared" si="58"/>
        <v>Short</v>
      </c>
      <c r="D278">
        <v>4.0999999999999996</v>
      </c>
      <c r="F278" s="1">
        <f t="shared" si="72"/>
        <v>4.0999999999999996</v>
      </c>
      <c r="G278" s="1">
        <f t="shared" si="59"/>
        <v>4.0999999999999996</v>
      </c>
      <c r="H278">
        <f t="shared" si="60"/>
        <v>4.0999999999999996</v>
      </c>
      <c r="I278" t="s">
        <v>736</v>
      </c>
      <c r="J278" t="s">
        <v>10</v>
      </c>
      <c r="K278" t="s">
        <v>805</v>
      </c>
      <c r="L278" t="str">
        <f t="shared" si="61"/>
        <v>Established</v>
      </c>
      <c r="N278" s="2">
        <f t="shared" si="62"/>
        <v>68</v>
      </c>
      <c r="O278" t="s">
        <v>600</v>
      </c>
      <c r="P278" t="s">
        <v>181</v>
      </c>
      <c r="Q278" t="s">
        <v>80</v>
      </c>
      <c r="R278" t="str">
        <f t="shared" si="63"/>
        <v>Great</v>
      </c>
      <c r="S278" t="str">
        <f t="shared" si="64"/>
        <v>Great</v>
      </c>
      <c r="T278" t="b">
        <f t="shared" si="65"/>
        <v>1</v>
      </c>
      <c r="U278" t="b">
        <f t="shared" si="66"/>
        <v>1</v>
      </c>
      <c r="V278" t="str">
        <f t="shared" si="67"/>
        <v>Top Company</v>
      </c>
      <c r="W278" t="str">
        <f t="shared" si="68"/>
        <v>Don't Buy</v>
      </c>
      <c r="X278" t="str">
        <f t="shared" si="69"/>
        <v>Not Known</v>
      </c>
      <c r="Z278" t="str">
        <f t="shared" si="70"/>
        <v>None</v>
      </c>
      <c r="AB278" t="str">
        <f t="shared" si="71"/>
        <v>0</v>
      </c>
    </row>
    <row r="279" spans="1:28" x14ac:dyDescent="0.3">
      <c r="A279">
        <v>277</v>
      </c>
      <c r="B279" t="s">
        <v>806</v>
      </c>
      <c r="C279" t="str">
        <f t="shared" si="58"/>
        <v>Long</v>
      </c>
      <c r="D279">
        <v>4</v>
      </c>
      <c r="F279" s="1">
        <f t="shared" si="72"/>
        <v>4</v>
      </c>
      <c r="G279" s="1">
        <f t="shared" si="59"/>
        <v>4</v>
      </c>
      <c r="H279">
        <f t="shared" si="60"/>
        <v>4</v>
      </c>
      <c r="I279" t="s">
        <v>775</v>
      </c>
      <c r="J279" t="s">
        <v>22</v>
      </c>
      <c r="K279" t="s">
        <v>807</v>
      </c>
      <c r="L279" t="str">
        <f t="shared" si="61"/>
        <v>Established</v>
      </c>
      <c r="N279" s="2">
        <f t="shared" si="62"/>
        <v>17</v>
      </c>
      <c r="O279" t="s">
        <v>711</v>
      </c>
      <c r="P279" t="s">
        <v>147</v>
      </c>
      <c r="Q279" t="s">
        <v>605</v>
      </c>
      <c r="R279" t="str">
        <f t="shared" si="63"/>
        <v>Average</v>
      </c>
      <c r="S279" t="str">
        <f t="shared" si="64"/>
        <v xml:space="preserve"> </v>
      </c>
      <c r="T279" t="b">
        <f t="shared" si="65"/>
        <v>0</v>
      </c>
      <c r="U279" t="b">
        <f t="shared" si="66"/>
        <v>1</v>
      </c>
      <c r="V279" t="str">
        <f t="shared" si="67"/>
        <v>Average Company</v>
      </c>
      <c r="W279" t="str">
        <f t="shared" si="68"/>
        <v>Don't Buy</v>
      </c>
      <c r="X279" t="str">
        <f t="shared" si="69"/>
        <v>Not Known</v>
      </c>
      <c r="Z279" t="str">
        <f t="shared" si="70"/>
        <v>None</v>
      </c>
      <c r="AB279" t="str">
        <f t="shared" si="71"/>
        <v>0</v>
      </c>
    </row>
    <row r="280" spans="1:28" x14ac:dyDescent="0.3">
      <c r="A280">
        <v>278</v>
      </c>
      <c r="B280" t="s">
        <v>808</v>
      </c>
      <c r="C280" t="str">
        <f t="shared" si="58"/>
        <v>Long</v>
      </c>
      <c r="D280">
        <v>3.9</v>
      </c>
      <c r="F280" s="1">
        <f t="shared" si="72"/>
        <v>3.9</v>
      </c>
      <c r="G280" s="1">
        <f t="shared" si="59"/>
        <v>3.9</v>
      </c>
      <c r="H280">
        <f t="shared" si="60"/>
        <v>3.9</v>
      </c>
      <c r="I280" t="s">
        <v>775</v>
      </c>
      <c r="J280" t="s">
        <v>10</v>
      </c>
      <c r="K280" t="s">
        <v>809</v>
      </c>
      <c r="L280" t="str">
        <f t="shared" si="61"/>
        <v>Established</v>
      </c>
      <c r="N280" s="2">
        <f t="shared" si="62"/>
        <v>24</v>
      </c>
      <c r="O280" t="s">
        <v>185</v>
      </c>
      <c r="P280" t="s">
        <v>147</v>
      </c>
      <c r="Q280" t="s">
        <v>773</v>
      </c>
      <c r="R280" t="str">
        <f t="shared" si="63"/>
        <v>Average</v>
      </c>
      <c r="S280" t="str">
        <f t="shared" si="64"/>
        <v xml:space="preserve"> </v>
      </c>
      <c r="T280" t="b">
        <f t="shared" si="65"/>
        <v>0</v>
      </c>
      <c r="U280" t="b">
        <f t="shared" si="66"/>
        <v>1</v>
      </c>
      <c r="V280" t="str">
        <f t="shared" si="67"/>
        <v>Average Company</v>
      </c>
      <c r="W280" t="str">
        <f t="shared" si="68"/>
        <v>Don't Buy</v>
      </c>
      <c r="X280" t="str">
        <f t="shared" si="69"/>
        <v>Not Known</v>
      </c>
      <c r="Z280" t="str">
        <f t="shared" si="70"/>
        <v>None</v>
      </c>
      <c r="AB280" t="str">
        <f t="shared" si="71"/>
        <v>0</v>
      </c>
    </row>
    <row r="281" spans="1:28" x14ac:dyDescent="0.3">
      <c r="A281">
        <v>279</v>
      </c>
      <c r="B281" t="s">
        <v>810</v>
      </c>
      <c r="C281" t="str">
        <f t="shared" si="58"/>
        <v>Long</v>
      </c>
      <c r="D281">
        <v>4.0999999999999996</v>
      </c>
      <c r="F281" s="1">
        <f t="shared" si="72"/>
        <v>4.0999999999999996</v>
      </c>
      <c r="G281" s="1">
        <f t="shared" si="59"/>
        <v>4.0999999999999996</v>
      </c>
      <c r="H281">
        <f t="shared" si="60"/>
        <v>4.0999999999999996</v>
      </c>
      <c r="I281" t="s">
        <v>811</v>
      </c>
      <c r="J281" t="s">
        <v>22</v>
      </c>
      <c r="K281" t="s">
        <v>812</v>
      </c>
      <c r="L281" t="str">
        <f t="shared" si="61"/>
        <v>Established</v>
      </c>
      <c r="N281" s="2">
        <f t="shared" si="62"/>
        <v>11</v>
      </c>
      <c r="O281" t="s">
        <v>146</v>
      </c>
      <c r="P281" t="s">
        <v>147</v>
      </c>
      <c r="Q281" t="s">
        <v>44</v>
      </c>
      <c r="R281" t="str">
        <f t="shared" si="63"/>
        <v>Great</v>
      </c>
      <c r="S281" t="str">
        <f t="shared" si="64"/>
        <v>Great</v>
      </c>
      <c r="T281" t="b">
        <f t="shared" si="65"/>
        <v>1</v>
      </c>
      <c r="U281" t="b">
        <f t="shared" si="66"/>
        <v>1</v>
      </c>
      <c r="V281" t="str">
        <f t="shared" si="67"/>
        <v>Average Company</v>
      </c>
      <c r="W281" t="str">
        <f t="shared" si="68"/>
        <v>Don't Buy</v>
      </c>
      <c r="X281" t="str">
        <f t="shared" si="69"/>
        <v>Not Known</v>
      </c>
      <c r="Z281" t="str">
        <f t="shared" si="70"/>
        <v>None</v>
      </c>
      <c r="AB281" t="str">
        <f t="shared" si="71"/>
        <v>0</v>
      </c>
    </row>
    <row r="282" spans="1:28" x14ac:dyDescent="0.3">
      <c r="A282">
        <v>280</v>
      </c>
      <c r="B282" t="s">
        <v>813</v>
      </c>
      <c r="C282" t="str">
        <f t="shared" si="58"/>
        <v>Short</v>
      </c>
      <c r="D282">
        <v>4.2</v>
      </c>
      <c r="F282" s="1">
        <f t="shared" si="72"/>
        <v>4.2</v>
      </c>
      <c r="G282" s="1">
        <f t="shared" si="59"/>
        <v>4.2</v>
      </c>
      <c r="H282">
        <f t="shared" si="60"/>
        <v>4.2</v>
      </c>
      <c r="I282" t="s">
        <v>775</v>
      </c>
      <c r="J282" t="s">
        <v>22</v>
      </c>
      <c r="K282" t="s">
        <v>814</v>
      </c>
      <c r="L282" t="str">
        <f t="shared" si="61"/>
        <v>Established</v>
      </c>
      <c r="N282" s="2">
        <f t="shared" si="62"/>
        <v>26</v>
      </c>
      <c r="O282" t="s">
        <v>126</v>
      </c>
      <c r="P282" t="s">
        <v>13</v>
      </c>
      <c r="Q282" t="s">
        <v>28</v>
      </c>
      <c r="R282" t="str">
        <f t="shared" si="63"/>
        <v>Great</v>
      </c>
      <c r="S282" t="str">
        <f t="shared" si="64"/>
        <v>Great</v>
      </c>
      <c r="T282" t="b">
        <f t="shared" si="65"/>
        <v>1</v>
      </c>
      <c r="U282" t="b">
        <f t="shared" si="66"/>
        <v>1</v>
      </c>
      <c r="V282" t="str">
        <f t="shared" si="67"/>
        <v>Top Company</v>
      </c>
      <c r="W282" t="str">
        <f t="shared" si="68"/>
        <v>Buy</v>
      </c>
      <c r="X282" t="str">
        <f t="shared" si="69"/>
        <v>Not Known</v>
      </c>
      <c r="Z282" t="str">
        <f t="shared" si="70"/>
        <v>None</v>
      </c>
      <c r="AB282" t="str">
        <f t="shared" si="71"/>
        <v>1Million</v>
      </c>
    </row>
    <row r="283" spans="1:28" x14ac:dyDescent="0.3">
      <c r="A283">
        <v>281</v>
      </c>
      <c r="B283" t="s">
        <v>815</v>
      </c>
      <c r="C283" t="str">
        <f t="shared" si="58"/>
        <v>Long</v>
      </c>
      <c r="D283">
        <v>4.2</v>
      </c>
      <c r="F283" s="1">
        <f t="shared" si="72"/>
        <v>4.2</v>
      </c>
      <c r="G283" s="1">
        <f t="shared" si="59"/>
        <v>4.2</v>
      </c>
      <c r="H283">
        <f t="shared" si="60"/>
        <v>4.2</v>
      </c>
      <c r="I283" t="s">
        <v>811</v>
      </c>
      <c r="J283" t="s">
        <v>22</v>
      </c>
      <c r="K283" t="s">
        <v>816</v>
      </c>
      <c r="L283" t="str">
        <f t="shared" si="61"/>
        <v>Established</v>
      </c>
      <c r="N283" s="2">
        <f t="shared" si="62"/>
        <v>22</v>
      </c>
      <c r="O283" t="s">
        <v>142</v>
      </c>
      <c r="P283" t="s">
        <v>75</v>
      </c>
      <c r="Q283" t="s">
        <v>28</v>
      </c>
      <c r="R283" t="str">
        <f t="shared" si="63"/>
        <v>Great</v>
      </c>
      <c r="S283" t="str">
        <f t="shared" si="64"/>
        <v>Great</v>
      </c>
      <c r="T283" t="b">
        <f t="shared" si="65"/>
        <v>1</v>
      </c>
      <c r="U283" t="b">
        <f t="shared" si="66"/>
        <v>1</v>
      </c>
      <c r="V283" t="str">
        <f t="shared" si="67"/>
        <v>Top Company</v>
      </c>
      <c r="W283" t="str">
        <f t="shared" si="68"/>
        <v>Don't Buy</v>
      </c>
      <c r="X283" t="str">
        <f t="shared" si="69"/>
        <v>Bombay Finance</v>
      </c>
      <c r="Z283" t="str">
        <f t="shared" si="70"/>
        <v>None</v>
      </c>
      <c r="AB283" t="str">
        <f t="shared" si="71"/>
        <v>1Million</v>
      </c>
    </row>
    <row r="284" spans="1:28" x14ac:dyDescent="0.3">
      <c r="A284">
        <v>282</v>
      </c>
      <c r="B284" t="s">
        <v>817</v>
      </c>
      <c r="C284" t="str">
        <f t="shared" si="58"/>
        <v>Short</v>
      </c>
      <c r="D284">
        <v>4</v>
      </c>
      <c r="F284" s="1">
        <f t="shared" si="72"/>
        <v>4</v>
      </c>
      <c r="G284" s="1">
        <f t="shared" si="59"/>
        <v>4</v>
      </c>
      <c r="H284">
        <f t="shared" si="60"/>
        <v>4</v>
      </c>
      <c r="I284" t="s">
        <v>677</v>
      </c>
      <c r="J284" t="s">
        <v>10</v>
      </c>
      <c r="K284" t="s">
        <v>818</v>
      </c>
      <c r="L284" t="str">
        <f t="shared" si="61"/>
        <v>Established</v>
      </c>
      <c r="N284" s="2">
        <f t="shared" si="62"/>
        <v>97</v>
      </c>
      <c r="O284" t="s">
        <v>819</v>
      </c>
      <c r="P284" t="s">
        <v>181</v>
      </c>
      <c r="Q284" t="s">
        <v>254</v>
      </c>
      <c r="R284" t="str">
        <f t="shared" si="63"/>
        <v>Average</v>
      </c>
      <c r="S284" t="str">
        <f t="shared" si="64"/>
        <v xml:space="preserve"> </v>
      </c>
      <c r="T284" t="b">
        <f t="shared" si="65"/>
        <v>0</v>
      </c>
      <c r="U284" t="b">
        <f t="shared" si="66"/>
        <v>1</v>
      </c>
      <c r="V284" t="str">
        <f t="shared" si="67"/>
        <v>Average Company</v>
      </c>
      <c r="W284" t="str">
        <f t="shared" si="68"/>
        <v>Don't Buy</v>
      </c>
      <c r="X284" t="str">
        <f t="shared" si="69"/>
        <v>Not Known</v>
      </c>
      <c r="Z284" t="str">
        <f t="shared" si="70"/>
        <v>None</v>
      </c>
      <c r="AB284" t="str">
        <f t="shared" si="71"/>
        <v>0</v>
      </c>
    </row>
    <row r="285" spans="1:28" x14ac:dyDescent="0.3">
      <c r="A285">
        <v>283</v>
      </c>
      <c r="B285" t="s">
        <v>820</v>
      </c>
      <c r="C285" t="str">
        <f t="shared" si="58"/>
        <v>Long</v>
      </c>
      <c r="D285">
        <v>4.0999999999999996</v>
      </c>
      <c r="F285" s="1" t="e">
        <f t="shared" si="72"/>
        <v>#VALUE!</v>
      </c>
      <c r="G285" s="1" t="e">
        <f t="shared" si="59"/>
        <v>#VALUE!</v>
      </c>
      <c r="H285" t="e">
        <f t="shared" si="60"/>
        <v>#VALUE!</v>
      </c>
      <c r="I285" t="s">
        <v>811</v>
      </c>
      <c r="J285" t="s">
        <v>821</v>
      </c>
      <c r="L285" t="e">
        <f t="shared" si="61"/>
        <v>#VALUE!</v>
      </c>
      <c r="N285" s="2" t="e">
        <f t="shared" si="62"/>
        <v>#VALUE!</v>
      </c>
      <c r="R285" t="str">
        <f t="shared" si="63"/>
        <v>Great</v>
      </c>
      <c r="S285" t="str">
        <f t="shared" si="64"/>
        <v>Great</v>
      </c>
      <c r="T285" t="e">
        <f t="shared" si="65"/>
        <v>#VALUE!</v>
      </c>
      <c r="U285" t="e">
        <f t="shared" si="66"/>
        <v>#VALUE!</v>
      </c>
      <c r="V285" t="e">
        <f t="shared" si="67"/>
        <v>#VALUE!</v>
      </c>
      <c r="W285" t="str">
        <f t="shared" si="68"/>
        <v>Don't Buy</v>
      </c>
      <c r="X285" t="str">
        <f t="shared" si="69"/>
        <v>Not Known</v>
      </c>
      <c r="Z285" t="e">
        <f t="shared" si="70"/>
        <v>#VALUE!</v>
      </c>
      <c r="AB285" t="str">
        <f t="shared" si="71"/>
        <v>0</v>
      </c>
    </row>
    <row r="286" spans="1:28" x14ac:dyDescent="0.3">
      <c r="A286">
        <v>284</v>
      </c>
      <c r="B286" t="s">
        <v>822</v>
      </c>
      <c r="C286" t="str">
        <f t="shared" si="58"/>
        <v>Long</v>
      </c>
      <c r="D286">
        <v>3.9</v>
      </c>
      <c r="F286" s="1">
        <f t="shared" si="72"/>
        <v>3.9</v>
      </c>
      <c r="G286" s="1">
        <f t="shared" si="59"/>
        <v>3.9</v>
      </c>
      <c r="H286">
        <f t="shared" si="60"/>
        <v>3.9</v>
      </c>
      <c r="I286" t="s">
        <v>775</v>
      </c>
      <c r="J286" t="s">
        <v>10</v>
      </c>
      <c r="K286" t="s">
        <v>823</v>
      </c>
      <c r="L286" t="str">
        <f t="shared" si="61"/>
        <v>Established</v>
      </c>
      <c r="N286" s="2">
        <f t="shared" si="62"/>
        <v>21</v>
      </c>
      <c r="O286" t="s">
        <v>321</v>
      </c>
      <c r="P286" t="s">
        <v>181</v>
      </c>
      <c r="Q286" t="s">
        <v>19</v>
      </c>
      <c r="R286" t="str">
        <f t="shared" si="63"/>
        <v>Average</v>
      </c>
      <c r="S286" t="str">
        <f t="shared" si="64"/>
        <v xml:space="preserve"> </v>
      </c>
      <c r="T286" t="b">
        <f t="shared" si="65"/>
        <v>0</v>
      </c>
      <c r="U286" t="b">
        <f t="shared" si="66"/>
        <v>1</v>
      </c>
      <c r="V286" t="str">
        <f t="shared" si="67"/>
        <v>Average Company</v>
      </c>
      <c r="W286" t="str">
        <f t="shared" si="68"/>
        <v>Don't Buy</v>
      </c>
      <c r="X286" t="str">
        <f t="shared" si="69"/>
        <v>Not Known</v>
      </c>
      <c r="Z286" t="str">
        <f t="shared" si="70"/>
        <v>None</v>
      </c>
      <c r="AB286" t="str">
        <f t="shared" si="71"/>
        <v>500K</v>
      </c>
    </row>
    <row r="287" spans="1:28" x14ac:dyDescent="0.3">
      <c r="A287">
        <v>285</v>
      </c>
      <c r="B287" t="s">
        <v>824</v>
      </c>
      <c r="C287" t="str">
        <f t="shared" si="58"/>
        <v>Long</v>
      </c>
      <c r="D287">
        <v>3.8</v>
      </c>
      <c r="F287" s="1">
        <f t="shared" si="72"/>
        <v>3.8</v>
      </c>
      <c r="G287" s="1">
        <f t="shared" si="59"/>
        <v>3.8</v>
      </c>
      <c r="H287">
        <f t="shared" si="60"/>
        <v>3.8</v>
      </c>
      <c r="I287" t="s">
        <v>775</v>
      </c>
      <c r="J287" t="s">
        <v>10</v>
      </c>
      <c r="K287" t="s">
        <v>825</v>
      </c>
      <c r="L287" t="str">
        <f t="shared" si="61"/>
        <v>Established</v>
      </c>
      <c r="N287" s="2">
        <f t="shared" si="62"/>
        <v>75</v>
      </c>
      <c r="O287" t="s">
        <v>826</v>
      </c>
      <c r="P287" t="s">
        <v>147</v>
      </c>
      <c r="Q287" t="s">
        <v>105</v>
      </c>
      <c r="R287" t="str">
        <f t="shared" si="63"/>
        <v>Average</v>
      </c>
      <c r="S287" t="str">
        <f t="shared" si="64"/>
        <v xml:space="preserve"> </v>
      </c>
      <c r="T287" t="b">
        <f t="shared" si="65"/>
        <v>0</v>
      </c>
      <c r="U287" t="b">
        <f t="shared" si="66"/>
        <v>1</v>
      </c>
      <c r="V287" t="str">
        <f t="shared" si="67"/>
        <v>Average Company</v>
      </c>
      <c r="W287" t="str">
        <f t="shared" si="68"/>
        <v>Don't Buy</v>
      </c>
      <c r="X287" t="str">
        <f t="shared" si="69"/>
        <v>Not Known</v>
      </c>
      <c r="Z287" t="str">
        <f t="shared" si="70"/>
        <v>None</v>
      </c>
      <c r="AB287" t="str">
        <f t="shared" si="71"/>
        <v>0</v>
      </c>
    </row>
    <row r="288" spans="1:28" x14ac:dyDescent="0.3">
      <c r="A288">
        <v>286</v>
      </c>
      <c r="B288" t="s">
        <v>827</v>
      </c>
      <c r="C288" t="str">
        <f t="shared" si="58"/>
        <v>Short</v>
      </c>
      <c r="D288">
        <v>4.2</v>
      </c>
      <c r="F288" s="1">
        <f t="shared" si="72"/>
        <v>4.2</v>
      </c>
      <c r="G288" s="1">
        <f t="shared" si="59"/>
        <v>4.2</v>
      </c>
      <c r="H288">
        <f t="shared" si="60"/>
        <v>4.2</v>
      </c>
      <c r="I288" t="s">
        <v>828</v>
      </c>
      <c r="J288" t="s">
        <v>22</v>
      </c>
      <c r="K288" t="s">
        <v>829</v>
      </c>
      <c r="L288" t="str">
        <f t="shared" si="61"/>
        <v>Established</v>
      </c>
      <c r="N288" s="2">
        <f t="shared" si="62"/>
        <v>13</v>
      </c>
      <c r="O288" t="s">
        <v>299</v>
      </c>
      <c r="P288" t="s">
        <v>181</v>
      </c>
      <c r="Q288" t="s">
        <v>424</v>
      </c>
      <c r="R288" t="str">
        <f t="shared" si="63"/>
        <v>Great</v>
      </c>
      <c r="S288" t="str">
        <f t="shared" si="64"/>
        <v>Great</v>
      </c>
      <c r="T288" t="b">
        <f t="shared" si="65"/>
        <v>1</v>
      </c>
      <c r="U288" t="b">
        <f t="shared" si="66"/>
        <v>1</v>
      </c>
      <c r="V288" t="str">
        <f t="shared" si="67"/>
        <v>Average Company</v>
      </c>
      <c r="W288" t="str">
        <f t="shared" si="68"/>
        <v>Don't Buy</v>
      </c>
      <c r="X288" t="str">
        <f t="shared" si="69"/>
        <v>Not Known</v>
      </c>
      <c r="Z288" t="str">
        <f t="shared" si="70"/>
        <v>None</v>
      </c>
      <c r="AB288" t="str">
        <f t="shared" si="71"/>
        <v>0</v>
      </c>
    </row>
    <row r="289" spans="1:28" x14ac:dyDescent="0.3">
      <c r="A289">
        <v>287</v>
      </c>
      <c r="B289" t="s">
        <v>830</v>
      </c>
      <c r="C289" t="str">
        <f t="shared" si="58"/>
        <v>Long</v>
      </c>
      <c r="D289">
        <v>4.2</v>
      </c>
      <c r="F289" s="1">
        <f t="shared" si="72"/>
        <v>4.2</v>
      </c>
      <c r="G289" s="1">
        <f t="shared" si="59"/>
        <v>4.2</v>
      </c>
      <c r="H289">
        <f t="shared" si="60"/>
        <v>4.2</v>
      </c>
      <c r="I289" t="s">
        <v>831</v>
      </c>
      <c r="J289" t="s">
        <v>361</v>
      </c>
      <c r="K289" t="s">
        <v>832</v>
      </c>
      <c r="L289" t="str">
        <f t="shared" si="61"/>
        <v>Established</v>
      </c>
      <c r="N289" s="2">
        <f t="shared" si="62"/>
        <v>50</v>
      </c>
      <c r="O289" t="s">
        <v>49</v>
      </c>
      <c r="Q289" t="s">
        <v>28</v>
      </c>
      <c r="R289" t="str">
        <f t="shared" si="63"/>
        <v>Great</v>
      </c>
      <c r="S289" t="str">
        <f t="shared" si="64"/>
        <v>Great</v>
      </c>
      <c r="T289" t="b">
        <f t="shared" si="65"/>
        <v>1</v>
      </c>
      <c r="U289" t="b">
        <f t="shared" si="66"/>
        <v>1</v>
      </c>
      <c r="V289" t="str">
        <f t="shared" si="67"/>
        <v>Top Company</v>
      </c>
      <c r="W289" t="str">
        <f t="shared" si="68"/>
        <v>Don't Buy</v>
      </c>
      <c r="X289" t="str">
        <f t="shared" si="69"/>
        <v>Not Known</v>
      </c>
      <c r="Z289" t="str">
        <f t="shared" si="70"/>
        <v>None</v>
      </c>
      <c r="AB289" t="str">
        <f t="shared" si="71"/>
        <v>1Million</v>
      </c>
    </row>
    <row r="290" spans="1:28" x14ac:dyDescent="0.3">
      <c r="A290">
        <v>288</v>
      </c>
      <c r="B290" t="s">
        <v>833</v>
      </c>
      <c r="C290" t="str">
        <f t="shared" si="58"/>
        <v>Short</v>
      </c>
      <c r="D290">
        <v>3.9</v>
      </c>
      <c r="F290" s="1">
        <f t="shared" si="72"/>
        <v>3.9</v>
      </c>
      <c r="G290" s="1">
        <f t="shared" si="59"/>
        <v>3.9</v>
      </c>
      <c r="H290">
        <f t="shared" si="60"/>
        <v>3.9</v>
      </c>
      <c r="I290" t="s">
        <v>811</v>
      </c>
      <c r="J290" t="s">
        <v>22</v>
      </c>
      <c r="K290" t="s">
        <v>834</v>
      </c>
      <c r="L290" t="str">
        <f t="shared" si="61"/>
        <v>Established</v>
      </c>
      <c r="N290" s="2">
        <f t="shared" si="62"/>
        <v>38</v>
      </c>
      <c r="O290" t="s">
        <v>357</v>
      </c>
      <c r="P290" t="s">
        <v>181</v>
      </c>
      <c r="Q290" t="s">
        <v>28</v>
      </c>
      <c r="R290" t="str">
        <f t="shared" si="63"/>
        <v>Average</v>
      </c>
      <c r="S290" t="str">
        <f t="shared" si="64"/>
        <v xml:space="preserve"> </v>
      </c>
      <c r="T290" t="b">
        <f t="shared" si="65"/>
        <v>0</v>
      </c>
      <c r="U290" t="b">
        <f t="shared" si="66"/>
        <v>1</v>
      </c>
      <c r="V290" t="str">
        <f t="shared" si="67"/>
        <v>Average Company</v>
      </c>
      <c r="W290" t="str">
        <f t="shared" si="68"/>
        <v>Don't Buy</v>
      </c>
      <c r="X290" t="str">
        <f t="shared" si="69"/>
        <v>Not Known</v>
      </c>
      <c r="Z290" t="str">
        <f t="shared" si="70"/>
        <v>None</v>
      </c>
      <c r="AB290" t="str">
        <f t="shared" si="71"/>
        <v>500K</v>
      </c>
    </row>
    <row r="291" spans="1:28" x14ac:dyDescent="0.3">
      <c r="A291">
        <v>289</v>
      </c>
      <c r="B291" t="s">
        <v>835</v>
      </c>
      <c r="C291" t="str">
        <f t="shared" si="58"/>
        <v>Long</v>
      </c>
      <c r="D291">
        <v>4.0999999999999996</v>
      </c>
      <c r="F291" s="1">
        <f t="shared" si="72"/>
        <v>4.0999999999999996</v>
      </c>
      <c r="G291" s="1">
        <f t="shared" si="59"/>
        <v>4.0999999999999996</v>
      </c>
      <c r="H291">
        <f t="shared" si="60"/>
        <v>4.0999999999999996</v>
      </c>
      <c r="I291" t="s">
        <v>811</v>
      </c>
      <c r="J291" t="s">
        <v>22</v>
      </c>
      <c r="K291" t="s">
        <v>836</v>
      </c>
      <c r="L291" t="str">
        <f t="shared" si="61"/>
        <v>Established</v>
      </c>
      <c r="N291" s="2">
        <f t="shared" si="62"/>
        <v>15</v>
      </c>
      <c r="O291" t="s">
        <v>837</v>
      </c>
      <c r="P291" t="s">
        <v>181</v>
      </c>
      <c r="Q291" t="s">
        <v>268</v>
      </c>
      <c r="R291" t="str">
        <f t="shared" si="63"/>
        <v>Great</v>
      </c>
      <c r="S291" t="str">
        <f t="shared" si="64"/>
        <v>Great</v>
      </c>
      <c r="T291" t="b">
        <f t="shared" si="65"/>
        <v>1</v>
      </c>
      <c r="U291" t="b">
        <f t="shared" si="66"/>
        <v>1</v>
      </c>
      <c r="V291" t="str">
        <f t="shared" si="67"/>
        <v>Average Company</v>
      </c>
      <c r="W291" t="str">
        <f t="shared" si="68"/>
        <v>Don't Buy</v>
      </c>
      <c r="X291" t="str">
        <f t="shared" si="69"/>
        <v>Not Known</v>
      </c>
      <c r="Z291" t="str">
        <f t="shared" si="70"/>
        <v>None</v>
      </c>
      <c r="AB291" t="str">
        <f t="shared" si="71"/>
        <v>0</v>
      </c>
    </row>
    <row r="292" spans="1:28" x14ac:dyDescent="0.3">
      <c r="A292">
        <v>290</v>
      </c>
      <c r="B292" t="s">
        <v>838</v>
      </c>
      <c r="C292" t="str">
        <f t="shared" si="58"/>
        <v>Short</v>
      </c>
      <c r="D292">
        <v>4.3</v>
      </c>
      <c r="F292" s="1">
        <f t="shared" si="72"/>
        <v>4.3</v>
      </c>
      <c r="G292" s="1">
        <f t="shared" si="59"/>
        <v>4.3</v>
      </c>
      <c r="H292">
        <f t="shared" si="60"/>
        <v>4.3</v>
      </c>
      <c r="I292" t="s">
        <v>811</v>
      </c>
      <c r="J292" t="s">
        <v>22</v>
      </c>
      <c r="K292" t="s">
        <v>839</v>
      </c>
      <c r="L292" t="str">
        <f t="shared" si="61"/>
        <v>Established</v>
      </c>
      <c r="N292" s="2">
        <f t="shared" si="62"/>
        <v>58</v>
      </c>
      <c r="O292" t="s">
        <v>840</v>
      </c>
      <c r="P292" t="s">
        <v>75</v>
      </c>
      <c r="Q292" t="s">
        <v>105</v>
      </c>
      <c r="R292" t="str">
        <f t="shared" si="63"/>
        <v>Great</v>
      </c>
      <c r="S292" t="str">
        <f t="shared" si="64"/>
        <v>Great</v>
      </c>
      <c r="T292" t="b">
        <f t="shared" si="65"/>
        <v>1</v>
      </c>
      <c r="U292" t="b">
        <f t="shared" si="66"/>
        <v>1</v>
      </c>
      <c r="V292" t="str">
        <f t="shared" si="67"/>
        <v>Top Company</v>
      </c>
      <c r="W292" t="str">
        <f t="shared" si="68"/>
        <v>Don't Buy</v>
      </c>
      <c r="X292" t="str">
        <f t="shared" si="69"/>
        <v>Not Known</v>
      </c>
      <c r="Z292" t="str">
        <f t="shared" si="70"/>
        <v>None</v>
      </c>
      <c r="AB292" t="str">
        <f t="shared" si="71"/>
        <v>0</v>
      </c>
    </row>
    <row r="293" spans="1:28" x14ac:dyDescent="0.3">
      <c r="A293">
        <v>291</v>
      </c>
      <c r="B293" t="s">
        <v>841</v>
      </c>
      <c r="C293" t="str">
        <f t="shared" si="58"/>
        <v>Long</v>
      </c>
      <c r="D293">
        <v>4.3</v>
      </c>
      <c r="F293" s="1">
        <f t="shared" si="72"/>
        <v>4.3</v>
      </c>
      <c r="G293" s="1">
        <f t="shared" si="59"/>
        <v>4.3</v>
      </c>
      <c r="H293">
        <f t="shared" si="60"/>
        <v>4.3</v>
      </c>
      <c r="I293" t="s">
        <v>811</v>
      </c>
      <c r="J293" t="s">
        <v>10</v>
      </c>
      <c r="K293" t="s">
        <v>842</v>
      </c>
      <c r="L293" t="str">
        <f t="shared" si="61"/>
        <v>Established</v>
      </c>
      <c r="N293" s="2">
        <f t="shared" si="62"/>
        <v>25</v>
      </c>
      <c r="O293" t="s">
        <v>54</v>
      </c>
      <c r="P293" t="s">
        <v>181</v>
      </c>
      <c r="Q293" t="s">
        <v>843</v>
      </c>
      <c r="R293" t="str">
        <f t="shared" si="63"/>
        <v>Great</v>
      </c>
      <c r="S293" t="str">
        <f t="shared" si="64"/>
        <v>Great</v>
      </c>
      <c r="T293" t="b">
        <f t="shared" si="65"/>
        <v>1</v>
      </c>
      <c r="U293" t="b">
        <f t="shared" si="66"/>
        <v>1</v>
      </c>
      <c r="V293" t="str">
        <f t="shared" si="67"/>
        <v>Top Company</v>
      </c>
      <c r="W293" t="str">
        <f t="shared" si="68"/>
        <v>Don't Buy</v>
      </c>
      <c r="X293" t="str">
        <f t="shared" si="69"/>
        <v>Not Known</v>
      </c>
      <c r="Z293" t="str">
        <f t="shared" si="70"/>
        <v>None</v>
      </c>
      <c r="AB293" t="str">
        <f t="shared" si="71"/>
        <v>0</v>
      </c>
    </row>
    <row r="294" spans="1:28" x14ac:dyDescent="0.3">
      <c r="A294">
        <v>292</v>
      </c>
      <c r="B294" t="s">
        <v>844</v>
      </c>
      <c r="C294" t="str">
        <f t="shared" si="58"/>
        <v>Long</v>
      </c>
      <c r="D294">
        <v>4.3</v>
      </c>
      <c r="F294" s="1">
        <f t="shared" si="72"/>
        <v>4.3</v>
      </c>
      <c r="G294" s="1">
        <f t="shared" si="59"/>
        <v>4.3</v>
      </c>
      <c r="H294">
        <f t="shared" si="60"/>
        <v>4.3</v>
      </c>
      <c r="I294" t="s">
        <v>811</v>
      </c>
      <c r="J294" t="s">
        <v>10</v>
      </c>
      <c r="K294" t="s">
        <v>845</v>
      </c>
      <c r="L294" t="str">
        <f t="shared" si="61"/>
        <v>Established</v>
      </c>
      <c r="N294" s="2">
        <f t="shared" si="62"/>
        <v>53</v>
      </c>
      <c r="O294" t="s">
        <v>500</v>
      </c>
      <c r="P294" t="s">
        <v>181</v>
      </c>
      <c r="Q294" t="s">
        <v>846</v>
      </c>
      <c r="R294" t="str">
        <f t="shared" si="63"/>
        <v>Great</v>
      </c>
      <c r="S294" t="str">
        <f t="shared" si="64"/>
        <v>Great</v>
      </c>
      <c r="T294" t="b">
        <f t="shared" si="65"/>
        <v>1</v>
      </c>
      <c r="U294" t="b">
        <f t="shared" si="66"/>
        <v>1</v>
      </c>
      <c r="V294" t="str">
        <f t="shared" si="67"/>
        <v>Top Company</v>
      </c>
      <c r="W294" t="str">
        <f t="shared" si="68"/>
        <v>Don't Buy</v>
      </c>
      <c r="X294" t="str">
        <f t="shared" si="69"/>
        <v>Not Known</v>
      </c>
      <c r="Z294" t="str">
        <f t="shared" si="70"/>
        <v>None</v>
      </c>
      <c r="AB294" t="str">
        <f t="shared" si="71"/>
        <v>0</v>
      </c>
    </row>
    <row r="295" spans="1:28" x14ac:dyDescent="0.3">
      <c r="A295">
        <v>293</v>
      </c>
      <c r="B295" t="s">
        <v>847</v>
      </c>
      <c r="C295" t="str">
        <f t="shared" si="58"/>
        <v>Long</v>
      </c>
      <c r="D295">
        <v>3.8</v>
      </c>
      <c r="F295" s="1">
        <f t="shared" si="72"/>
        <v>3.8</v>
      </c>
      <c r="G295" s="1">
        <f t="shared" si="59"/>
        <v>3.8</v>
      </c>
      <c r="H295">
        <f t="shared" si="60"/>
        <v>3.8</v>
      </c>
      <c r="I295" t="s">
        <v>811</v>
      </c>
      <c r="J295" t="s">
        <v>22</v>
      </c>
      <c r="K295" t="s">
        <v>848</v>
      </c>
      <c r="L295" t="str">
        <f t="shared" si="61"/>
        <v>Established</v>
      </c>
      <c r="N295" s="2">
        <f t="shared" si="62"/>
        <v>49</v>
      </c>
      <c r="O295" t="s">
        <v>104</v>
      </c>
      <c r="P295" t="s">
        <v>75</v>
      </c>
      <c r="Q295" t="s">
        <v>177</v>
      </c>
      <c r="R295" t="str">
        <f t="shared" si="63"/>
        <v>Average</v>
      </c>
      <c r="S295" t="str">
        <f t="shared" si="64"/>
        <v xml:space="preserve"> </v>
      </c>
      <c r="T295" t="b">
        <f t="shared" si="65"/>
        <v>0</v>
      </c>
      <c r="U295" t="b">
        <f t="shared" si="66"/>
        <v>1</v>
      </c>
      <c r="V295" t="str">
        <f t="shared" si="67"/>
        <v>Average Company</v>
      </c>
      <c r="W295" t="str">
        <f t="shared" si="68"/>
        <v>Don't Buy</v>
      </c>
      <c r="X295" t="str">
        <f t="shared" si="69"/>
        <v>Not Known</v>
      </c>
      <c r="Z295" t="str">
        <f t="shared" si="70"/>
        <v>None</v>
      </c>
      <c r="AB295" t="str">
        <f t="shared" si="71"/>
        <v>0</v>
      </c>
    </row>
    <row r="296" spans="1:28" x14ac:dyDescent="0.3">
      <c r="A296">
        <v>294</v>
      </c>
      <c r="B296" t="s">
        <v>849</v>
      </c>
      <c r="C296" t="str">
        <f t="shared" si="58"/>
        <v>Long</v>
      </c>
      <c r="D296">
        <v>4</v>
      </c>
      <c r="F296" s="1">
        <f t="shared" si="72"/>
        <v>4</v>
      </c>
      <c r="G296" s="1">
        <f t="shared" si="59"/>
        <v>4</v>
      </c>
      <c r="H296">
        <f t="shared" si="60"/>
        <v>4</v>
      </c>
      <c r="I296" t="s">
        <v>811</v>
      </c>
      <c r="J296" t="s">
        <v>22</v>
      </c>
      <c r="K296" t="s">
        <v>850</v>
      </c>
      <c r="L296" t="str">
        <f t="shared" si="61"/>
        <v>Established</v>
      </c>
      <c r="N296" s="2">
        <f t="shared" si="62"/>
        <v>22</v>
      </c>
      <c r="O296" t="s">
        <v>142</v>
      </c>
      <c r="P296" t="s">
        <v>181</v>
      </c>
      <c r="Q296" t="s">
        <v>44</v>
      </c>
      <c r="R296" t="str">
        <f t="shared" si="63"/>
        <v>Average</v>
      </c>
      <c r="S296" t="str">
        <f t="shared" si="64"/>
        <v xml:space="preserve"> </v>
      </c>
      <c r="T296" t="b">
        <f t="shared" si="65"/>
        <v>0</v>
      </c>
      <c r="U296" t="b">
        <f t="shared" si="66"/>
        <v>1</v>
      </c>
      <c r="V296" t="str">
        <f t="shared" si="67"/>
        <v>Average Company</v>
      </c>
      <c r="W296" t="str">
        <f t="shared" si="68"/>
        <v>Don't Buy</v>
      </c>
      <c r="X296" t="str">
        <f t="shared" si="69"/>
        <v>Not Known</v>
      </c>
      <c r="Z296" t="str">
        <f t="shared" si="70"/>
        <v>None</v>
      </c>
      <c r="AB296" t="str">
        <f t="shared" si="71"/>
        <v>0</v>
      </c>
    </row>
    <row r="297" spans="1:28" x14ac:dyDescent="0.3">
      <c r="A297">
        <v>295</v>
      </c>
      <c r="B297" t="s">
        <v>851</v>
      </c>
      <c r="C297" t="str">
        <f t="shared" si="58"/>
        <v>Short</v>
      </c>
      <c r="D297">
        <v>4.2</v>
      </c>
      <c r="F297" s="1">
        <f t="shared" si="72"/>
        <v>4.2</v>
      </c>
      <c r="G297" s="1">
        <f t="shared" si="59"/>
        <v>4.2</v>
      </c>
      <c r="H297">
        <f t="shared" si="60"/>
        <v>4.2</v>
      </c>
      <c r="I297" t="s">
        <v>775</v>
      </c>
      <c r="J297" t="s">
        <v>22</v>
      </c>
      <c r="K297" t="s">
        <v>852</v>
      </c>
      <c r="L297" t="str">
        <f t="shared" si="61"/>
        <v>Established</v>
      </c>
      <c r="N297" s="2">
        <f t="shared" si="62"/>
        <v>33</v>
      </c>
      <c r="O297" t="s">
        <v>18</v>
      </c>
      <c r="P297" t="s">
        <v>13</v>
      </c>
      <c r="Q297" t="s">
        <v>523</v>
      </c>
      <c r="R297" t="str">
        <f t="shared" si="63"/>
        <v>Great</v>
      </c>
      <c r="S297" t="str">
        <f t="shared" si="64"/>
        <v>Great</v>
      </c>
      <c r="T297" t="b">
        <f t="shared" si="65"/>
        <v>1</v>
      </c>
      <c r="U297" t="b">
        <f t="shared" si="66"/>
        <v>1</v>
      </c>
      <c r="V297" t="str">
        <f t="shared" si="67"/>
        <v>Top Company</v>
      </c>
      <c r="W297" t="str">
        <f t="shared" si="68"/>
        <v>Don't Buy</v>
      </c>
      <c r="X297" t="str">
        <f t="shared" si="69"/>
        <v>Not Known</v>
      </c>
      <c r="Z297" t="str">
        <f t="shared" si="70"/>
        <v>None</v>
      </c>
      <c r="AB297" t="str">
        <f t="shared" si="71"/>
        <v>0</v>
      </c>
    </row>
    <row r="298" spans="1:28" x14ac:dyDescent="0.3">
      <c r="A298">
        <v>296</v>
      </c>
      <c r="B298" t="s">
        <v>853</v>
      </c>
      <c r="C298" t="str">
        <f t="shared" si="58"/>
        <v>Short</v>
      </c>
      <c r="D298">
        <v>3.8</v>
      </c>
      <c r="F298" s="1">
        <f t="shared" si="72"/>
        <v>3.8</v>
      </c>
      <c r="G298" s="1">
        <f t="shared" si="59"/>
        <v>3.8</v>
      </c>
      <c r="H298">
        <f t="shared" si="60"/>
        <v>3.8</v>
      </c>
      <c r="I298" t="s">
        <v>811</v>
      </c>
      <c r="J298" t="s">
        <v>10</v>
      </c>
      <c r="K298" t="s">
        <v>854</v>
      </c>
      <c r="L298" t="str">
        <f t="shared" si="61"/>
        <v>Established</v>
      </c>
      <c r="N298" s="2">
        <f t="shared" si="62"/>
        <v>27</v>
      </c>
      <c r="O298" t="s">
        <v>109</v>
      </c>
      <c r="P298" t="s">
        <v>75</v>
      </c>
      <c r="Q298" t="s">
        <v>19</v>
      </c>
      <c r="R298" t="str">
        <f t="shared" si="63"/>
        <v>Average</v>
      </c>
      <c r="S298" t="str">
        <f t="shared" si="64"/>
        <v xml:space="preserve"> </v>
      </c>
      <c r="T298" t="b">
        <f t="shared" si="65"/>
        <v>0</v>
      </c>
      <c r="U298" t="b">
        <f t="shared" si="66"/>
        <v>1</v>
      </c>
      <c r="V298" t="str">
        <f t="shared" si="67"/>
        <v>Average Company</v>
      </c>
      <c r="W298" t="str">
        <f t="shared" si="68"/>
        <v>Don't Buy</v>
      </c>
      <c r="X298" t="str">
        <f t="shared" si="69"/>
        <v>Not Known</v>
      </c>
      <c r="Z298" t="str">
        <f t="shared" si="70"/>
        <v>None</v>
      </c>
      <c r="AB298" t="str">
        <f t="shared" si="71"/>
        <v>500K</v>
      </c>
    </row>
    <row r="299" spans="1:28" x14ac:dyDescent="0.3">
      <c r="A299">
        <v>297</v>
      </c>
      <c r="B299" t="s">
        <v>855</v>
      </c>
      <c r="C299" t="str">
        <f t="shared" si="58"/>
        <v>Long</v>
      </c>
      <c r="D299">
        <v>3.4</v>
      </c>
      <c r="F299" s="1">
        <f t="shared" si="72"/>
        <v>3.4</v>
      </c>
      <c r="G299" s="1">
        <f t="shared" si="59"/>
        <v>3.4</v>
      </c>
      <c r="H299">
        <f t="shared" si="60"/>
        <v>3.4</v>
      </c>
      <c r="I299" t="s">
        <v>811</v>
      </c>
      <c r="J299" t="s">
        <v>22</v>
      </c>
      <c r="K299" t="s">
        <v>856</v>
      </c>
      <c r="L299" t="str">
        <f t="shared" si="61"/>
        <v>Established</v>
      </c>
      <c r="N299" s="2">
        <f t="shared" si="62"/>
        <v>10</v>
      </c>
      <c r="O299" t="s">
        <v>234</v>
      </c>
      <c r="P299" t="s">
        <v>181</v>
      </c>
      <c r="Q299" t="s">
        <v>70</v>
      </c>
      <c r="R299" t="str">
        <f t="shared" si="63"/>
        <v>Average</v>
      </c>
      <c r="S299" t="str">
        <f t="shared" si="64"/>
        <v xml:space="preserve"> </v>
      </c>
      <c r="T299" t="b">
        <f t="shared" si="65"/>
        <v>0</v>
      </c>
      <c r="U299" t="b">
        <f t="shared" si="66"/>
        <v>0</v>
      </c>
      <c r="V299" t="str">
        <f t="shared" si="67"/>
        <v>Average Company</v>
      </c>
      <c r="W299" t="str">
        <f t="shared" si="68"/>
        <v>Don't Buy</v>
      </c>
      <c r="X299" t="str">
        <f t="shared" si="69"/>
        <v>Not Known</v>
      </c>
      <c r="Z299" t="str">
        <f t="shared" si="70"/>
        <v>None</v>
      </c>
      <c r="AB299" t="str">
        <f t="shared" si="71"/>
        <v>0</v>
      </c>
    </row>
    <row r="300" spans="1:28" x14ac:dyDescent="0.3">
      <c r="A300">
        <v>298</v>
      </c>
      <c r="B300" t="s">
        <v>857</v>
      </c>
      <c r="C300" t="str">
        <f t="shared" si="58"/>
        <v>Long</v>
      </c>
      <c r="D300">
        <v>4.0999999999999996</v>
      </c>
      <c r="F300" s="1">
        <f t="shared" si="72"/>
        <v>4.0999999999999996</v>
      </c>
      <c r="G300" s="1">
        <f t="shared" si="59"/>
        <v>4.0999999999999996</v>
      </c>
      <c r="H300">
        <f t="shared" si="60"/>
        <v>4.0999999999999996</v>
      </c>
      <c r="I300" t="s">
        <v>677</v>
      </c>
      <c r="J300" t="s">
        <v>10</v>
      </c>
      <c r="K300" t="s">
        <v>858</v>
      </c>
      <c r="L300" t="str">
        <f t="shared" si="61"/>
        <v>Established</v>
      </c>
      <c r="N300" s="2">
        <f t="shared" si="62"/>
        <v>34</v>
      </c>
      <c r="O300" t="s">
        <v>213</v>
      </c>
      <c r="P300" t="s">
        <v>181</v>
      </c>
      <c r="Q300" t="s">
        <v>105</v>
      </c>
      <c r="R300" t="str">
        <f t="shared" si="63"/>
        <v>Great</v>
      </c>
      <c r="S300" t="str">
        <f t="shared" si="64"/>
        <v>Great</v>
      </c>
      <c r="T300" t="b">
        <f t="shared" si="65"/>
        <v>1</v>
      </c>
      <c r="U300" t="b">
        <f t="shared" si="66"/>
        <v>1</v>
      </c>
      <c r="V300" t="str">
        <f t="shared" si="67"/>
        <v>Top Company</v>
      </c>
      <c r="W300" t="str">
        <f t="shared" si="68"/>
        <v>Don't Buy</v>
      </c>
      <c r="X300" t="str">
        <f t="shared" si="69"/>
        <v>Not Known</v>
      </c>
      <c r="Z300" t="str">
        <f t="shared" si="70"/>
        <v>None</v>
      </c>
      <c r="AB300" t="str">
        <f t="shared" si="71"/>
        <v>0</v>
      </c>
    </row>
    <row r="301" spans="1:28" x14ac:dyDescent="0.3">
      <c r="A301">
        <v>299</v>
      </c>
      <c r="B301" t="s">
        <v>859</v>
      </c>
      <c r="C301" t="str">
        <f t="shared" si="58"/>
        <v>Long</v>
      </c>
      <c r="D301">
        <v>3.5</v>
      </c>
      <c r="F301" s="1">
        <f t="shared" si="72"/>
        <v>3.5</v>
      </c>
      <c r="G301" s="1">
        <f t="shared" si="59"/>
        <v>3.5</v>
      </c>
      <c r="H301">
        <f t="shared" si="60"/>
        <v>3.5</v>
      </c>
      <c r="I301" t="s">
        <v>811</v>
      </c>
      <c r="J301" t="s">
        <v>10</v>
      </c>
      <c r="K301" t="s">
        <v>860</v>
      </c>
      <c r="L301" t="str">
        <f t="shared" si="61"/>
        <v>Established</v>
      </c>
      <c r="N301" s="2">
        <f t="shared" si="62"/>
        <v>18</v>
      </c>
      <c r="O301" t="s">
        <v>200</v>
      </c>
      <c r="P301" t="s">
        <v>181</v>
      </c>
      <c r="Q301" t="s">
        <v>19</v>
      </c>
      <c r="R301" t="str">
        <f t="shared" si="63"/>
        <v>Average</v>
      </c>
      <c r="S301" t="str">
        <f t="shared" si="64"/>
        <v xml:space="preserve"> </v>
      </c>
      <c r="T301" t="b">
        <f t="shared" si="65"/>
        <v>0</v>
      </c>
      <c r="U301" t="b">
        <f t="shared" si="66"/>
        <v>0</v>
      </c>
      <c r="V301" t="str">
        <f t="shared" si="67"/>
        <v>Average Company</v>
      </c>
      <c r="W301" t="str">
        <f t="shared" si="68"/>
        <v>Don't Buy</v>
      </c>
      <c r="X301" t="str">
        <f t="shared" si="69"/>
        <v>Not Known</v>
      </c>
      <c r="Z301" t="str">
        <f t="shared" si="70"/>
        <v>None</v>
      </c>
      <c r="AB301" t="str">
        <f t="shared" si="71"/>
        <v>500K</v>
      </c>
    </row>
    <row r="302" spans="1:28" x14ac:dyDescent="0.3">
      <c r="A302">
        <v>300</v>
      </c>
      <c r="B302" t="s">
        <v>861</v>
      </c>
      <c r="C302" t="str">
        <f t="shared" si="58"/>
        <v>Short</v>
      </c>
      <c r="D302">
        <v>3</v>
      </c>
      <c r="F302" s="1">
        <f t="shared" si="72"/>
        <v>3</v>
      </c>
      <c r="G302" s="1">
        <f t="shared" si="59"/>
        <v>3</v>
      </c>
      <c r="H302">
        <f t="shared" si="60"/>
        <v>3</v>
      </c>
      <c r="I302" t="s">
        <v>811</v>
      </c>
      <c r="J302" t="s">
        <v>22</v>
      </c>
      <c r="K302" t="s">
        <v>862</v>
      </c>
      <c r="L302" t="str">
        <f t="shared" si="61"/>
        <v>Established</v>
      </c>
      <c r="N302" s="2">
        <f t="shared" si="62"/>
        <v>12</v>
      </c>
      <c r="O302" t="s">
        <v>267</v>
      </c>
      <c r="P302" t="s">
        <v>147</v>
      </c>
      <c r="Q302" t="s">
        <v>44</v>
      </c>
      <c r="R302" t="str">
        <f t="shared" si="63"/>
        <v>Average</v>
      </c>
      <c r="S302" t="str">
        <f t="shared" si="64"/>
        <v xml:space="preserve"> </v>
      </c>
      <c r="T302" t="b">
        <f t="shared" si="65"/>
        <v>0</v>
      </c>
      <c r="U302" t="b">
        <f t="shared" si="66"/>
        <v>0</v>
      </c>
      <c r="V302" t="str">
        <f t="shared" si="67"/>
        <v>Average Company</v>
      </c>
      <c r="W302" t="str">
        <f t="shared" si="68"/>
        <v>Don't Buy</v>
      </c>
      <c r="X302" t="str">
        <f t="shared" si="69"/>
        <v>Not Known</v>
      </c>
      <c r="Z302" t="str">
        <f t="shared" si="70"/>
        <v>None</v>
      </c>
      <c r="AB302" t="str">
        <f t="shared" si="71"/>
        <v>0</v>
      </c>
    </row>
    <row r="303" spans="1:28" x14ac:dyDescent="0.3">
      <c r="A303">
        <v>301</v>
      </c>
      <c r="B303" t="s">
        <v>863</v>
      </c>
      <c r="C303" t="str">
        <f t="shared" si="58"/>
        <v>Long</v>
      </c>
      <c r="D303">
        <v>4</v>
      </c>
      <c r="F303" s="1">
        <f t="shared" si="72"/>
        <v>4</v>
      </c>
      <c r="G303" s="1">
        <f t="shared" si="59"/>
        <v>4</v>
      </c>
      <c r="H303">
        <f t="shared" si="60"/>
        <v>4</v>
      </c>
      <c r="I303" t="s">
        <v>811</v>
      </c>
      <c r="J303" t="s">
        <v>10</v>
      </c>
      <c r="K303" t="s">
        <v>864</v>
      </c>
      <c r="L303" t="str">
        <f t="shared" si="61"/>
        <v>Established</v>
      </c>
      <c r="N303" s="2">
        <f t="shared" si="62"/>
        <v>49</v>
      </c>
      <c r="O303" t="s">
        <v>104</v>
      </c>
      <c r="P303" t="s">
        <v>147</v>
      </c>
      <c r="Q303" t="s">
        <v>243</v>
      </c>
      <c r="R303" t="str">
        <f t="shared" si="63"/>
        <v>Average</v>
      </c>
      <c r="S303" t="str">
        <f t="shared" si="64"/>
        <v xml:space="preserve"> </v>
      </c>
      <c r="T303" t="b">
        <f t="shared" si="65"/>
        <v>0</v>
      </c>
      <c r="U303" t="b">
        <f t="shared" si="66"/>
        <v>1</v>
      </c>
      <c r="V303" t="str">
        <f t="shared" si="67"/>
        <v>Average Company</v>
      </c>
      <c r="W303" t="str">
        <f t="shared" si="68"/>
        <v>Don't Buy</v>
      </c>
      <c r="X303" t="str">
        <f t="shared" si="69"/>
        <v>Not Known</v>
      </c>
      <c r="Z303" t="str">
        <f t="shared" si="70"/>
        <v>None</v>
      </c>
      <c r="AB303" t="str">
        <f t="shared" si="71"/>
        <v>0</v>
      </c>
    </row>
    <row r="304" spans="1:28" x14ac:dyDescent="0.3">
      <c r="A304">
        <v>302</v>
      </c>
      <c r="B304" t="s">
        <v>865</v>
      </c>
      <c r="C304" t="str">
        <f t="shared" si="58"/>
        <v>Long</v>
      </c>
      <c r="D304">
        <v>4.7</v>
      </c>
      <c r="F304" s="1">
        <f t="shared" si="72"/>
        <v>4.7</v>
      </c>
      <c r="G304" s="1">
        <f t="shared" si="59"/>
        <v>4.7</v>
      </c>
      <c r="H304">
        <f t="shared" si="60"/>
        <v>4.7</v>
      </c>
      <c r="I304" t="s">
        <v>811</v>
      </c>
      <c r="J304" t="s">
        <v>22</v>
      </c>
      <c r="K304" t="s">
        <v>866</v>
      </c>
      <c r="L304" t="str">
        <f t="shared" si="61"/>
        <v>Established</v>
      </c>
      <c r="N304" s="2">
        <f t="shared" si="62"/>
        <v>16</v>
      </c>
      <c r="O304" t="s">
        <v>121</v>
      </c>
      <c r="P304" t="s">
        <v>147</v>
      </c>
      <c r="Q304" t="s">
        <v>315</v>
      </c>
      <c r="R304" t="str">
        <f t="shared" si="63"/>
        <v>Great</v>
      </c>
      <c r="S304" t="str">
        <f t="shared" si="64"/>
        <v>Great</v>
      </c>
      <c r="T304" t="b">
        <f t="shared" si="65"/>
        <v>1</v>
      </c>
      <c r="U304" t="b">
        <f t="shared" si="66"/>
        <v>1</v>
      </c>
      <c r="V304" t="str">
        <f t="shared" si="67"/>
        <v>Average Company</v>
      </c>
      <c r="W304" t="str">
        <f t="shared" si="68"/>
        <v>Don't Buy</v>
      </c>
      <c r="X304" t="str">
        <f t="shared" si="69"/>
        <v>Not Known</v>
      </c>
      <c r="Z304" t="str">
        <f t="shared" si="70"/>
        <v>None</v>
      </c>
      <c r="AB304" t="str">
        <f t="shared" si="71"/>
        <v>0</v>
      </c>
    </row>
    <row r="305" spans="1:28" x14ac:dyDescent="0.3">
      <c r="A305">
        <v>303</v>
      </c>
      <c r="B305" t="s">
        <v>867</v>
      </c>
      <c r="C305" t="str">
        <f t="shared" si="58"/>
        <v>Long</v>
      </c>
      <c r="D305">
        <v>4.0999999999999996</v>
      </c>
      <c r="F305" s="1" t="e">
        <f t="shared" si="72"/>
        <v>#VALUE!</v>
      </c>
      <c r="G305" s="1" t="e">
        <f t="shared" si="59"/>
        <v>#VALUE!</v>
      </c>
      <c r="H305" t="e">
        <f t="shared" si="60"/>
        <v>#VALUE!</v>
      </c>
      <c r="I305" t="s">
        <v>775</v>
      </c>
      <c r="J305" t="s">
        <v>868</v>
      </c>
      <c r="K305" t="s">
        <v>869</v>
      </c>
      <c r="L305" t="e">
        <f t="shared" si="61"/>
        <v>#VALUE!</v>
      </c>
      <c r="N305" s="2" t="e">
        <f t="shared" si="62"/>
        <v>#VALUE!</v>
      </c>
      <c r="O305" t="s">
        <v>147</v>
      </c>
      <c r="Q305" t="s">
        <v>564</v>
      </c>
      <c r="R305" t="str">
        <f t="shared" si="63"/>
        <v>Great</v>
      </c>
      <c r="S305" t="str">
        <f t="shared" si="64"/>
        <v>Great</v>
      </c>
      <c r="T305" t="e">
        <f t="shared" si="65"/>
        <v>#VALUE!</v>
      </c>
      <c r="U305" t="e">
        <f t="shared" si="66"/>
        <v>#VALUE!</v>
      </c>
      <c r="V305" t="e">
        <f t="shared" si="67"/>
        <v>#VALUE!</v>
      </c>
      <c r="W305" t="str">
        <f t="shared" si="68"/>
        <v>Buy</v>
      </c>
      <c r="X305" t="str">
        <f t="shared" si="69"/>
        <v>Not Known</v>
      </c>
      <c r="Z305" t="e">
        <f t="shared" si="70"/>
        <v>#VALUE!</v>
      </c>
      <c r="AB305" t="str">
        <f t="shared" si="71"/>
        <v>0</v>
      </c>
    </row>
    <row r="306" spans="1:28" x14ac:dyDescent="0.3">
      <c r="A306">
        <v>304</v>
      </c>
      <c r="B306" t="s">
        <v>870</v>
      </c>
      <c r="C306" t="str">
        <f t="shared" si="58"/>
        <v>Long</v>
      </c>
      <c r="D306">
        <v>4.0999999999999996</v>
      </c>
      <c r="F306" s="1">
        <f t="shared" si="72"/>
        <v>4.0999999999999996</v>
      </c>
      <c r="G306" s="1">
        <f t="shared" si="59"/>
        <v>4.0999999999999996</v>
      </c>
      <c r="H306">
        <f t="shared" si="60"/>
        <v>4.0999999999999996</v>
      </c>
      <c r="I306" t="s">
        <v>811</v>
      </c>
      <c r="J306" t="s">
        <v>22</v>
      </c>
      <c r="K306" t="s">
        <v>871</v>
      </c>
      <c r="L306" t="str">
        <f t="shared" si="61"/>
        <v>Established</v>
      </c>
      <c r="N306" s="2">
        <f t="shared" si="62"/>
        <v>12</v>
      </c>
      <c r="O306" t="s">
        <v>267</v>
      </c>
      <c r="P306" t="s">
        <v>75</v>
      </c>
      <c r="Q306" t="s">
        <v>117</v>
      </c>
      <c r="R306" t="str">
        <f t="shared" si="63"/>
        <v>Great</v>
      </c>
      <c r="S306" t="str">
        <f t="shared" si="64"/>
        <v>Great</v>
      </c>
      <c r="T306" t="b">
        <f t="shared" si="65"/>
        <v>1</v>
      </c>
      <c r="U306" t="b">
        <f t="shared" si="66"/>
        <v>1</v>
      </c>
      <c r="V306" t="str">
        <f t="shared" si="67"/>
        <v>Average Company</v>
      </c>
      <c r="W306" t="str">
        <f t="shared" si="68"/>
        <v>Don't Buy</v>
      </c>
      <c r="X306" t="str">
        <f t="shared" si="69"/>
        <v>Not Known</v>
      </c>
      <c r="Z306" t="str">
        <f t="shared" si="70"/>
        <v>None</v>
      </c>
      <c r="AB306" t="str">
        <f t="shared" si="71"/>
        <v>0</v>
      </c>
    </row>
    <row r="307" spans="1:28" x14ac:dyDescent="0.3">
      <c r="A307">
        <v>305</v>
      </c>
      <c r="B307" t="s">
        <v>872</v>
      </c>
      <c r="C307" t="str">
        <f t="shared" si="58"/>
        <v>Long</v>
      </c>
      <c r="D307">
        <v>4.0999999999999996</v>
      </c>
      <c r="F307" s="1">
        <f t="shared" si="72"/>
        <v>4.0999999999999996</v>
      </c>
      <c r="G307" s="1">
        <f t="shared" si="59"/>
        <v>4.0999999999999996</v>
      </c>
      <c r="H307">
        <f t="shared" si="60"/>
        <v>4.0999999999999996</v>
      </c>
      <c r="I307" t="s">
        <v>811</v>
      </c>
      <c r="J307" t="s">
        <v>22</v>
      </c>
      <c r="K307" t="s">
        <v>785</v>
      </c>
      <c r="L307" t="str">
        <f t="shared" si="61"/>
        <v>Established</v>
      </c>
      <c r="N307" s="2">
        <f t="shared" si="62"/>
        <v>18</v>
      </c>
      <c r="O307" t="s">
        <v>200</v>
      </c>
      <c r="P307" t="s">
        <v>75</v>
      </c>
      <c r="Q307" t="s">
        <v>28</v>
      </c>
      <c r="R307" t="str">
        <f t="shared" si="63"/>
        <v>Great</v>
      </c>
      <c r="S307" t="str">
        <f t="shared" si="64"/>
        <v>Great</v>
      </c>
      <c r="T307" t="b">
        <f t="shared" si="65"/>
        <v>1</v>
      </c>
      <c r="U307" t="b">
        <f t="shared" si="66"/>
        <v>1</v>
      </c>
      <c r="V307" t="str">
        <f t="shared" si="67"/>
        <v>Average Company</v>
      </c>
      <c r="W307" t="str">
        <f t="shared" si="68"/>
        <v>Don't Buy</v>
      </c>
      <c r="X307" t="str">
        <f t="shared" si="69"/>
        <v>Bombay Finance</v>
      </c>
      <c r="Z307" t="str">
        <f t="shared" si="70"/>
        <v>None</v>
      </c>
      <c r="AB307" t="str">
        <f t="shared" si="71"/>
        <v>1Million</v>
      </c>
    </row>
    <row r="308" spans="1:28" x14ac:dyDescent="0.3">
      <c r="A308">
        <v>306</v>
      </c>
      <c r="B308" t="s">
        <v>873</v>
      </c>
      <c r="C308" t="str">
        <f t="shared" si="58"/>
        <v>Long</v>
      </c>
      <c r="D308">
        <v>4.2</v>
      </c>
      <c r="F308" s="1">
        <f t="shared" si="72"/>
        <v>4.2</v>
      </c>
      <c r="G308" s="1">
        <f t="shared" si="59"/>
        <v>4.2</v>
      </c>
      <c r="H308">
        <f t="shared" si="60"/>
        <v>4.2</v>
      </c>
      <c r="I308" t="s">
        <v>811</v>
      </c>
      <c r="J308" t="s">
        <v>22</v>
      </c>
      <c r="K308" t="s">
        <v>874</v>
      </c>
      <c r="L308" t="str">
        <f t="shared" si="61"/>
        <v>Established</v>
      </c>
      <c r="N308" s="2">
        <f t="shared" si="62"/>
        <v>92</v>
      </c>
      <c r="O308" t="s">
        <v>632</v>
      </c>
      <c r="P308" t="s">
        <v>147</v>
      </c>
      <c r="Q308" t="s">
        <v>243</v>
      </c>
      <c r="R308" t="str">
        <f t="shared" si="63"/>
        <v>Great</v>
      </c>
      <c r="S308" t="str">
        <f t="shared" si="64"/>
        <v>Great</v>
      </c>
      <c r="T308" t="b">
        <f t="shared" si="65"/>
        <v>1</v>
      </c>
      <c r="U308" t="b">
        <f t="shared" si="66"/>
        <v>1</v>
      </c>
      <c r="V308" t="str">
        <f t="shared" si="67"/>
        <v>Top Company</v>
      </c>
      <c r="W308" t="str">
        <f t="shared" si="68"/>
        <v>Buy</v>
      </c>
      <c r="X308" t="str">
        <f t="shared" si="69"/>
        <v>Not Known</v>
      </c>
      <c r="Z308" t="str">
        <f t="shared" si="70"/>
        <v>None</v>
      </c>
      <c r="AB308" t="str">
        <f t="shared" si="71"/>
        <v>0</v>
      </c>
    </row>
    <row r="309" spans="1:28" x14ac:dyDescent="0.3">
      <c r="A309">
        <v>307</v>
      </c>
      <c r="B309" t="s">
        <v>875</v>
      </c>
      <c r="C309" t="str">
        <f t="shared" si="58"/>
        <v>Long</v>
      </c>
      <c r="D309">
        <v>4.0999999999999996</v>
      </c>
      <c r="F309" s="1">
        <f t="shared" si="72"/>
        <v>4.0999999999999996</v>
      </c>
      <c r="G309" s="1">
        <f t="shared" si="59"/>
        <v>4.0999999999999996</v>
      </c>
      <c r="H309">
        <f t="shared" si="60"/>
        <v>4.0999999999999996</v>
      </c>
      <c r="I309" t="s">
        <v>811</v>
      </c>
      <c r="J309" t="s">
        <v>22</v>
      </c>
      <c r="K309" t="s">
        <v>876</v>
      </c>
      <c r="L309" t="str">
        <f t="shared" si="61"/>
        <v>Established</v>
      </c>
      <c r="N309" s="2">
        <f t="shared" si="62"/>
        <v>11</v>
      </c>
      <c r="O309" t="s">
        <v>146</v>
      </c>
      <c r="P309" t="s">
        <v>181</v>
      </c>
      <c r="Q309" t="s">
        <v>315</v>
      </c>
      <c r="R309" t="str">
        <f t="shared" si="63"/>
        <v>Great</v>
      </c>
      <c r="S309" t="str">
        <f t="shared" si="64"/>
        <v>Great</v>
      </c>
      <c r="T309" t="b">
        <f t="shared" si="65"/>
        <v>1</v>
      </c>
      <c r="U309" t="b">
        <f t="shared" si="66"/>
        <v>1</v>
      </c>
      <c r="V309" t="str">
        <f t="shared" si="67"/>
        <v>Average Company</v>
      </c>
      <c r="W309" t="str">
        <f t="shared" si="68"/>
        <v>Don't Buy</v>
      </c>
      <c r="X309" t="str">
        <f t="shared" si="69"/>
        <v>Not Known</v>
      </c>
      <c r="Z309" t="str">
        <f t="shared" si="70"/>
        <v>None</v>
      </c>
      <c r="AB309" t="str">
        <f t="shared" si="71"/>
        <v>0</v>
      </c>
    </row>
    <row r="310" spans="1:28" x14ac:dyDescent="0.3">
      <c r="A310">
        <v>308</v>
      </c>
      <c r="B310" t="s">
        <v>877</v>
      </c>
      <c r="C310" t="str">
        <f t="shared" si="58"/>
        <v>Long</v>
      </c>
      <c r="D310">
        <v>4</v>
      </c>
      <c r="F310" s="1">
        <f t="shared" si="72"/>
        <v>4</v>
      </c>
      <c r="G310" s="1">
        <f t="shared" si="59"/>
        <v>4</v>
      </c>
      <c r="H310">
        <f t="shared" si="60"/>
        <v>4</v>
      </c>
      <c r="I310" t="s">
        <v>878</v>
      </c>
      <c r="J310" t="s">
        <v>343</v>
      </c>
      <c r="K310" t="s">
        <v>879</v>
      </c>
      <c r="L310" t="str">
        <f t="shared" si="61"/>
        <v>Established</v>
      </c>
      <c r="N310" s="2">
        <f t="shared" si="62"/>
        <v>21</v>
      </c>
      <c r="O310" t="s">
        <v>321</v>
      </c>
      <c r="P310" t="s">
        <v>49</v>
      </c>
      <c r="Q310" t="s">
        <v>28</v>
      </c>
      <c r="R310" t="str">
        <f t="shared" si="63"/>
        <v>Average</v>
      </c>
      <c r="S310" t="str">
        <f t="shared" si="64"/>
        <v xml:space="preserve"> </v>
      </c>
      <c r="T310" t="b">
        <f t="shared" si="65"/>
        <v>0</v>
      </c>
      <c r="U310" t="b">
        <f t="shared" si="66"/>
        <v>1</v>
      </c>
      <c r="V310" t="str">
        <f t="shared" si="67"/>
        <v>Average Company</v>
      </c>
      <c r="W310" t="str">
        <f t="shared" si="68"/>
        <v>Don't Buy</v>
      </c>
      <c r="X310" t="str">
        <f t="shared" si="69"/>
        <v>Not Known</v>
      </c>
      <c r="Z310" t="str">
        <f t="shared" si="70"/>
        <v>None</v>
      </c>
      <c r="AB310" t="str">
        <f t="shared" si="71"/>
        <v>500K</v>
      </c>
    </row>
    <row r="311" spans="1:28" x14ac:dyDescent="0.3">
      <c r="A311">
        <v>309</v>
      </c>
      <c r="B311" t="s">
        <v>880</v>
      </c>
      <c r="C311" t="str">
        <f t="shared" si="58"/>
        <v>Long</v>
      </c>
      <c r="D311">
        <v>4.0999999999999996</v>
      </c>
      <c r="F311" s="1">
        <f t="shared" si="72"/>
        <v>4.5999999999999996</v>
      </c>
      <c r="G311" s="1">
        <f t="shared" si="59"/>
        <v>4.5999999999999996</v>
      </c>
      <c r="H311">
        <f t="shared" si="60"/>
        <v>4.1999999999999993</v>
      </c>
      <c r="I311" t="s">
        <v>878</v>
      </c>
      <c r="J311" t="s">
        <v>881</v>
      </c>
      <c r="K311" t="s">
        <v>882</v>
      </c>
      <c r="L311" t="str">
        <f t="shared" si="61"/>
        <v>Startup</v>
      </c>
      <c r="N311" s="2">
        <f t="shared" si="62"/>
        <v>5</v>
      </c>
      <c r="O311" t="s">
        <v>138</v>
      </c>
      <c r="P311" t="s">
        <v>181</v>
      </c>
      <c r="Q311" t="s">
        <v>315</v>
      </c>
      <c r="R311" t="str">
        <f t="shared" si="63"/>
        <v>Great</v>
      </c>
      <c r="S311" t="str">
        <f t="shared" si="64"/>
        <v>Great</v>
      </c>
      <c r="T311" t="b">
        <f t="shared" si="65"/>
        <v>0</v>
      </c>
      <c r="U311" t="b">
        <f t="shared" si="66"/>
        <v>1</v>
      </c>
      <c r="V311" t="str">
        <f t="shared" si="67"/>
        <v>Average Company</v>
      </c>
      <c r="W311" t="str">
        <f t="shared" si="68"/>
        <v>Don't Buy</v>
      </c>
      <c r="X311" t="str">
        <f t="shared" si="69"/>
        <v>Not Known</v>
      </c>
      <c r="Z311" t="str">
        <f t="shared" si="70"/>
        <v>Silicon Valley Startups</v>
      </c>
      <c r="AB311" t="str">
        <f t="shared" si="71"/>
        <v>0</v>
      </c>
    </row>
    <row r="312" spans="1:28" x14ac:dyDescent="0.3">
      <c r="A312">
        <v>310</v>
      </c>
      <c r="B312" t="s">
        <v>883</v>
      </c>
      <c r="C312" t="str">
        <f t="shared" si="58"/>
        <v>Long</v>
      </c>
      <c r="D312">
        <v>3.5</v>
      </c>
      <c r="F312" s="1">
        <f t="shared" si="72"/>
        <v>3.5</v>
      </c>
      <c r="G312" s="1">
        <f t="shared" si="59"/>
        <v>3.5</v>
      </c>
      <c r="H312">
        <f t="shared" si="60"/>
        <v>3.5</v>
      </c>
      <c r="I312" t="s">
        <v>811</v>
      </c>
      <c r="J312" t="s">
        <v>22</v>
      </c>
      <c r="K312" t="s">
        <v>884</v>
      </c>
      <c r="L312" t="str">
        <f t="shared" si="61"/>
        <v>Established</v>
      </c>
      <c r="N312" s="2">
        <f t="shared" si="62"/>
        <v>33</v>
      </c>
      <c r="O312" t="s">
        <v>18</v>
      </c>
      <c r="P312" t="s">
        <v>181</v>
      </c>
      <c r="Q312" t="s">
        <v>295</v>
      </c>
      <c r="R312" t="str">
        <f t="shared" si="63"/>
        <v>Average</v>
      </c>
      <c r="S312" t="str">
        <f t="shared" si="64"/>
        <v xml:space="preserve"> </v>
      </c>
      <c r="T312" t="b">
        <f t="shared" si="65"/>
        <v>0</v>
      </c>
      <c r="U312" t="b">
        <f t="shared" si="66"/>
        <v>0</v>
      </c>
      <c r="V312" t="str">
        <f t="shared" si="67"/>
        <v>Average Company</v>
      </c>
      <c r="W312" t="str">
        <f t="shared" si="68"/>
        <v>Buy</v>
      </c>
      <c r="X312" t="str">
        <f t="shared" si="69"/>
        <v>Not Known</v>
      </c>
      <c r="Z312" t="str">
        <f t="shared" si="70"/>
        <v>None</v>
      </c>
      <c r="AB312" t="str">
        <f t="shared" si="71"/>
        <v>0</v>
      </c>
    </row>
    <row r="313" spans="1:28" x14ac:dyDescent="0.3">
      <c r="A313">
        <v>311</v>
      </c>
      <c r="B313" t="s">
        <v>885</v>
      </c>
      <c r="C313" t="str">
        <f t="shared" si="58"/>
        <v>Short</v>
      </c>
      <c r="D313">
        <v>4.0999999999999996</v>
      </c>
      <c r="F313" s="1">
        <f t="shared" si="72"/>
        <v>4.0999999999999996</v>
      </c>
      <c r="G313" s="1">
        <f t="shared" si="59"/>
        <v>4.0999999999999996</v>
      </c>
      <c r="H313">
        <f t="shared" si="60"/>
        <v>4.0999999999999996</v>
      </c>
      <c r="I313" t="s">
        <v>811</v>
      </c>
      <c r="J313" t="s">
        <v>10</v>
      </c>
      <c r="K313" t="s">
        <v>886</v>
      </c>
      <c r="L313" t="str">
        <f t="shared" si="61"/>
        <v>Established</v>
      </c>
      <c r="N313" s="2">
        <f t="shared" si="62"/>
        <v>79</v>
      </c>
      <c r="O313" t="s">
        <v>716</v>
      </c>
      <c r="P313" t="s">
        <v>147</v>
      </c>
      <c r="Q313" t="s">
        <v>218</v>
      </c>
      <c r="R313" t="str">
        <f t="shared" si="63"/>
        <v>Great</v>
      </c>
      <c r="S313" t="str">
        <f t="shared" si="64"/>
        <v>Great</v>
      </c>
      <c r="T313" t="b">
        <f t="shared" si="65"/>
        <v>1</v>
      </c>
      <c r="U313" t="b">
        <f t="shared" si="66"/>
        <v>1</v>
      </c>
      <c r="V313" t="str">
        <f t="shared" si="67"/>
        <v>Top Company</v>
      </c>
      <c r="W313" t="str">
        <f t="shared" si="68"/>
        <v>Don't Buy</v>
      </c>
      <c r="X313" t="str">
        <f t="shared" si="69"/>
        <v>Not Known</v>
      </c>
      <c r="Z313" t="str">
        <f t="shared" si="70"/>
        <v>None</v>
      </c>
      <c r="AB313" t="str">
        <f t="shared" si="71"/>
        <v>0</v>
      </c>
    </row>
    <row r="314" spans="1:28" x14ac:dyDescent="0.3">
      <c r="A314">
        <v>312</v>
      </c>
      <c r="B314" t="s">
        <v>887</v>
      </c>
      <c r="C314" t="str">
        <f t="shared" si="58"/>
        <v>Long</v>
      </c>
      <c r="D314">
        <v>3.8</v>
      </c>
      <c r="F314" s="1">
        <f t="shared" si="72"/>
        <v>3.8</v>
      </c>
      <c r="G314" s="1">
        <f t="shared" si="59"/>
        <v>3.8</v>
      </c>
      <c r="H314">
        <f t="shared" si="60"/>
        <v>3.8</v>
      </c>
      <c r="I314" t="s">
        <v>878</v>
      </c>
      <c r="J314" t="s">
        <v>22</v>
      </c>
      <c r="K314" t="s">
        <v>888</v>
      </c>
      <c r="L314" t="str">
        <f t="shared" si="61"/>
        <v>Established</v>
      </c>
      <c r="N314" s="2">
        <f t="shared" si="62"/>
        <v>26</v>
      </c>
      <c r="O314" t="s">
        <v>126</v>
      </c>
      <c r="P314" t="s">
        <v>181</v>
      </c>
      <c r="Q314" t="s">
        <v>732</v>
      </c>
      <c r="R314" t="str">
        <f t="shared" si="63"/>
        <v>Average</v>
      </c>
      <c r="S314" t="str">
        <f t="shared" si="64"/>
        <v xml:space="preserve"> </v>
      </c>
      <c r="T314" t="b">
        <f t="shared" si="65"/>
        <v>0</v>
      </c>
      <c r="U314" t="b">
        <f t="shared" si="66"/>
        <v>1</v>
      </c>
      <c r="V314" t="str">
        <f t="shared" si="67"/>
        <v>Average Company</v>
      </c>
      <c r="W314" t="str">
        <f t="shared" si="68"/>
        <v>Don't Buy</v>
      </c>
      <c r="X314" t="str">
        <f t="shared" si="69"/>
        <v>Not Known</v>
      </c>
      <c r="Z314" t="str">
        <f t="shared" si="70"/>
        <v>None</v>
      </c>
      <c r="AB314" t="str">
        <f t="shared" si="71"/>
        <v>0</v>
      </c>
    </row>
    <row r="315" spans="1:28" x14ac:dyDescent="0.3">
      <c r="A315">
        <v>313</v>
      </c>
      <c r="B315" t="s">
        <v>889</v>
      </c>
      <c r="C315" t="str">
        <f t="shared" si="58"/>
        <v>Long</v>
      </c>
      <c r="D315">
        <v>3.9</v>
      </c>
      <c r="F315" s="1">
        <f t="shared" si="72"/>
        <v>3.9</v>
      </c>
      <c r="G315" s="1">
        <f t="shared" si="59"/>
        <v>3.9</v>
      </c>
      <c r="H315">
        <f t="shared" si="60"/>
        <v>3.9</v>
      </c>
      <c r="I315" t="s">
        <v>878</v>
      </c>
      <c r="J315" t="s">
        <v>22</v>
      </c>
      <c r="K315" t="s">
        <v>890</v>
      </c>
      <c r="L315" t="str">
        <f t="shared" si="61"/>
        <v>Established</v>
      </c>
      <c r="N315" s="2">
        <f t="shared" si="62"/>
        <v>53</v>
      </c>
      <c r="O315" t="s">
        <v>500</v>
      </c>
      <c r="P315" t="s">
        <v>147</v>
      </c>
      <c r="Q315" t="s">
        <v>117</v>
      </c>
      <c r="R315" t="str">
        <f t="shared" si="63"/>
        <v>Average</v>
      </c>
      <c r="S315" t="str">
        <f t="shared" si="64"/>
        <v xml:space="preserve"> </v>
      </c>
      <c r="T315" t="b">
        <f t="shared" si="65"/>
        <v>0</v>
      </c>
      <c r="U315" t="b">
        <f t="shared" si="66"/>
        <v>1</v>
      </c>
      <c r="V315" t="str">
        <f t="shared" si="67"/>
        <v>Average Company</v>
      </c>
      <c r="W315" t="str">
        <f t="shared" si="68"/>
        <v>Don't Buy</v>
      </c>
      <c r="X315" t="str">
        <f t="shared" si="69"/>
        <v>Not Known</v>
      </c>
      <c r="Z315" t="str">
        <f t="shared" si="70"/>
        <v>None</v>
      </c>
      <c r="AB315" t="str">
        <f t="shared" si="71"/>
        <v>0</v>
      </c>
    </row>
    <row r="316" spans="1:28" x14ac:dyDescent="0.3">
      <c r="A316">
        <v>314</v>
      </c>
      <c r="B316" t="s">
        <v>891</v>
      </c>
      <c r="C316" t="str">
        <f t="shared" si="58"/>
        <v>Short</v>
      </c>
      <c r="D316">
        <v>4.2</v>
      </c>
      <c r="F316" s="1">
        <f t="shared" si="72"/>
        <v>4.2</v>
      </c>
      <c r="G316" s="1">
        <f t="shared" si="59"/>
        <v>4.2</v>
      </c>
      <c r="H316">
        <f t="shared" si="60"/>
        <v>4.2</v>
      </c>
      <c r="I316" t="s">
        <v>878</v>
      </c>
      <c r="J316" t="s">
        <v>10</v>
      </c>
      <c r="K316" t="s">
        <v>892</v>
      </c>
      <c r="L316" t="str">
        <f t="shared" si="61"/>
        <v>Established</v>
      </c>
      <c r="N316" s="2">
        <f t="shared" si="62"/>
        <v>13</v>
      </c>
      <c r="O316" t="s">
        <v>893</v>
      </c>
      <c r="P316" t="s">
        <v>181</v>
      </c>
      <c r="Q316" t="s">
        <v>254</v>
      </c>
      <c r="R316" t="str">
        <f t="shared" si="63"/>
        <v>Great</v>
      </c>
      <c r="S316" t="str">
        <f t="shared" si="64"/>
        <v>Great</v>
      </c>
      <c r="T316" t="b">
        <f t="shared" si="65"/>
        <v>1</v>
      </c>
      <c r="U316" t="b">
        <f t="shared" si="66"/>
        <v>1</v>
      </c>
      <c r="V316" t="str">
        <f t="shared" si="67"/>
        <v>Average Company</v>
      </c>
      <c r="W316" t="str">
        <f t="shared" si="68"/>
        <v>Don't Buy</v>
      </c>
      <c r="X316" t="str">
        <f t="shared" si="69"/>
        <v>Not Known</v>
      </c>
      <c r="Z316" t="str">
        <f t="shared" si="70"/>
        <v>None</v>
      </c>
      <c r="AB316" t="str">
        <f t="shared" si="71"/>
        <v>0</v>
      </c>
    </row>
    <row r="317" spans="1:28" x14ac:dyDescent="0.3">
      <c r="A317">
        <v>315</v>
      </c>
      <c r="B317" t="s">
        <v>894</v>
      </c>
      <c r="C317" t="str">
        <f t="shared" si="58"/>
        <v>Long</v>
      </c>
      <c r="D317">
        <v>4.0999999999999996</v>
      </c>
      <c r="F317" s="1">
        <f t="shared" si="72"/>
        <v>4.0999999999999996</v>
      </c>
      <c r="G317" s="1">
        <f t="shared" si="59"/>
        <v>4.0999999999999996</v>
      </c>
      <c r="H317">
        <f t="shared" si="60"/>
        <v>4.0999999999999996</v>
      </c>
      <c r="I317" t="s">
        <v>811</v>
      </c>
      <c r="J317" t="s">
        <v>22</v>
      </c>
      <c r="K317" t="s">
        <v>895</v>
      </c>
      <c r="L317" t="str">
        <f t="shared" si="61"/>
        <v>Established</v>
      </c>
      <c r="N317" s="2">
        <f t="shared" si="62"/>
        <v>41</v>
      </c>
      <c r="O317" t="s">
        <v>39</v>
      </c>
      <c r="P317" t="s">
        <v>181</v>
      </c>
      <c r="Q317" t="s">
        <v>843</v>
      </c>
      <c r="R317" t="str">
        <f t="shared" si="63"/>
        <v>Great</v>
      </c>
      <c r="S317" t="str">
        <f t="shared" si="64"/>
        <v>Great</v>
      </c>
      <c r="T317" t="b">
        <f t="shared" si="65"/>
        <v>1</v>
      </c>
      <c r="U317" t="b">
        <f t="shared" si="66"/>
        <v>1</v>
      </c>
      <c r="V317" t="str">
        <f t="shared" si="67"/>
        <v>Top Company</v>
      </c>
      <c r="W317" t="str">
        <f t="shared" si="68"/>
        <v>Don't Buy</v>
      </c>
      <c r="X317" t="str">
        <f t="shared" si="69"/>
        <v>Not Known</v>
      </c>
      <c r="Z317" t="str">
        <f t="shared" si="70"/>
        <v>None</v>
      </c>
      <c r="AB317" t="str">
        <f t="shared" si="71"/>
        <v>0</v>
      </c>
    </row>
    <row r="318" spans="1:28" x14ac:dyDescent="0.3">
      <c r="A318">
        <v>316</v>
      </c>
      <c r="B318" t="s">
        <v>896</v>
      </c>
      <c r="C318" t="str">
        <f t="shared" si="58"/>
        <v>Long</v>
      </c>
      <c r="D318">
        <v>3.7</v>
      </c>
      <c r="F318" s="1">
        <f t="shared" si="72"/>
        <v>3.7</v>
      </c>
      <c r="G318" s="1">
        <f t="shared" si="59"/>
        <v>3.7</v>
      </c>
      <c r="H318">
        <f t="shared" si="60"/>
        <v>3.7</v>
      </c>
      <c r="I318" t="s">
        <v>878</v>
      </c>
      <c r="J318" t="s">
        <v>22</v>
      </c>
      <c r="K318" t="s">
        <v>614</v>
      </c>
      <c r="L318" t="str">
        <f t="shared" si="61"/>
        <v>Established</v>
      </c>
      <c r="N318" s="2">
        <f t="shared" si="62"/>
        <v>21</v>
      </c>
      <c r="O318" t="s">
        <v>321</v>
      </c>
      <c r="P318" t="s">
        <v>147</v>
      </c>
      <c r="Q318" t="s">
        <v>28</v>
      </c>
      <c r="R318" t="str">
        <f t="shared" si="63"/>
        <v>Average</v>
      </c>
      <c r="S318" t="str">
        <f t="shared" si="64"/>
        <v xml:space="preserve"> </v>
      </c>
      <c r="T318" t="b">
        <f t="shared" si="65"/>
        <v>0</v>
      </c>
      <c r="U318" t="b">
        <f t="shared" si="66"/>
        <v>1</v>
      </c>
      <c r="V318" t="str">
        <f t="shared" si="67"/>
        <v>Average Company</v>
      </c>
      <c r="W318" t="str">
        <f t="shared" si="68"/>
        <v>Don't Buy</v>
      </c>
      <c r="X318" t="str">
        <f t="shared" si="69"/>
        <v>Not Known</v>
      </c>
      <c r="Z318" t="str">
        <f t="shared" si="70"/>
        <v>None</v>
      </c>
      <c r="AB318" t="str">
        <f t="shared" si="71"/>
        <v>500K</v>
      </c>
    </row>
    <row r="319" spans="1:28" x14ac:dyDescent="0.3">
      <c r="A319">
        <v>317</v>
      </c>
      <c r="B319" t="s">
        <v>897</v>
      </c>
      <c r="C319" t="str">
        <f t="shared" si="58"/>
        <v>Long</v>
      </c>
      <c r="D319">
        <v>3.9</v>
      </c>
      <c r="F319" s="1">
        <f t="shared" si="72"/>
        <v>3.9</v>
      </c>
      <c r="G319" s="1">
        <f t="shared" si="59"/>
        <v>3.9</v>
      </c>
      <c r="H319">
        <f t="shared" si="60"/>
        <v>3.9</v>
      </c>
      <c r="I319" t="s">
        <v>878</v>
      </c>
      <c r="J319" t="s">
        <v>22</v>
      </c>
      <c r="K319" t="s">
        <v>898</v>
      </c>
      <c r="L319" t="str">
        <f t="shared" si="61"/>
        <v>Established</v>
      </c>
      <c r="N319" s="2">
        <f t="shared" si="62"/>
        <v>22</v>
      </c>
      <c r="O319" t="s">
        <v>142</v>
      </c>
      <c r="P319" t="s">
        <v>147</v>
      </c>
      <c r="Q319" t="s">
        <v>28</v>
      </c>
      <c r="R319" t="str">
        <f t="shared" si="63"/>
        <v>Average</v>
      </c>
      <c r="S319" t="str">
        <f t="shared" si="64"/>
        <v xml:space="preserve"> </v>
      </c>
      <c r="T319" t="b">
        <f t="shared" si="65"/>
        <v>0</v>
      </c>
      <c r="U319" t="b">
        <f t="shared" si="66"/>
        <v>1</v>
      </c>
      <c r="V319" t="str">
        <f t="shared" si="67"/>
        <v>Average Company</v>
      </c>
      <c r="W319" t="str">
        <f t="shared" si="68"/>
        <v>Don't Buy</v>
      </c>
      <c r="X319" t="str">
        <f t="shared" si="69"/>
        <v>Not Known</v>
      </c>
      <c r="Z319" t="str">
        <f t="shared" si="70"/>
        <v>None</v>
      </c>
      <c r="AB319" t="str">
        <f t="shared" si="71"/>
        <v>500K</v>
      </c>
    </row>
    <row r="320" spans="1:28" x14ac:dyDescent="0.3">
      <c r="A320">
        <v>318</v>
      </c>
      <c r="B320" t="s">
        <v>899</v>
      </c>
      <c r="C320" t="str">
        <f t="shared" si="58"/>
        <v>Long</v>
      </c>
      <c r="D320">
        <v>4.0999999999999996</v>
      </c>
      <c r="F320" s="1">
        <f t="shared" si="72"/>
        <v>4.0999999999999996</v>
      </c>
      <c r="G320" s="1">
        <f t="shared" si="59"/>
        <v>4.0999999999999996</v>
      </c>
      <c r="H320">
        <f t="shared" si="60"/>
        <v>4.0999999999999996</v>
      </c>
      <c r="I320" t="s">
        <v>811</v>
      </c>
      <c r="J320" t="s">
        <v>10</v>
      </c>
      <c r="K320" t="s">
        <v>900</v>
      </c>
      <c r="L320" t="str">
        <f t="shared" si="61"/>
        <v>Established</v>
      </c>
      <c r="N320" s="2">
        <f t="shared" si="62"/>
        <v>87</v>
      </c>
      <c r="O320" t="s">
        <v>192</v>
      </c>
      <c r="P320" t="s">
        <v>181</v>
      </c>
      <c r="Q320" t="s">
        <v>246</v>
      </c>
      <c r="R320" t="str">
        <f t="shared" si="63"/>
        <v>Great</v>
      </c>
      <c r="S320" t="str">
        <f t="shared" si="64"/>
        <v>Great</v>
      </c>
      <c r="T320" t="b">
        <f t="shared" si="65"/>
        <v>1</v>
      </c>
      <c r="U320" t="b">
        <f t="shared" si="66"/>
        <v>1</v>
      </c>
      <c r="V320" t="str">
        <f t="shared" si="67"/>
        <v>Top Company</v>
      </c>
      <c r="W320" t="str">
        <f t="shared" si="68"/>
        <v>Don't Buy</v>
      </c>
      <c r="X320" t="str">
        <f t="shared" si="69"/>
        <v>Not Known</v>
      </c>
      <c r="Z320" t="str">
        <f t="shared" si="70"/>
        <v>None</v>
      </c>
      <c r="AB320" t="str">
        <f t="shared" si="71"/>
        <v>0</v>
      </c>
    </row>
    <row r="321" spans="1:28" x14ac:dyDescent="0.3">
      <c r="A321">
        <v>319</v>
      </c>
      <c r="B321" t="s">
        <v>901</v>
      </c>
      <c r="C321" t="str">
        <f t="shared" si="58"/>
        <v>Long</v>
      </c>
      <c r="D321">
        <v>4.2</v>
      </c>
      <c r="F321" s="1">
        <f t="shared" si="72"/>
        <v>4.2</v>
      </c>
      <c r="G321" s="1">
        <f t="shared" si="59"/>
        <v>4.2</v>
      </c>
      <c r="H321">
        <f t="shared" si="60"/>
        <v>4.2</v>
      </c>
      <c r="I321" t="s">
        <v>878</v>
      </c>
      <c r="J321" t="s">
        <v>22</v>
      </c>
      <c r="K321" t="s">
        <v>902</v>
      </c>
      <c r="L321" t="str">
        <f t="shared" si="61"/>
        <v>Established</v>
      </c>
      <c r="N321" s="2">
        <f t="shared" si="62"/>
        <v>95</v>
      </c>
      <c r="O321" t="s">
        <v>903</v>
      </c>
      <c r="P321" t="s">
        <v>181</v>
      </c>
      <c r="Q321" t="s">
        <v>362</v>
      </c>
      <c r="R321" t="str">
        <f t="shared" si="63"/>
        <v>Great</v>
      </c>
      <c r="S321" t="str">
        <f t="shared" si="64"/>
        <v>Great</v>
      </c>
      <c r="T321" t="b">
        <f t="shared" si="65"/>
        <v>1</v>
      </c>
      <c r="U321" t="b">
        <f t="shared" si="66"/>
        <v>1</v>
      </c>
      <c r="V321" t="str">
        <f t="shared" si="67"/>
        <v>Top Company</v>
      </c>
      <c r="W321" t="str">
        <f t="shared" si="68"/>
        <v>Don't Buy</v>
      </c>
      <c r="X321" t="str">
        <f t="shared" si="69"/>
        <v>Not Known</v>
      </c>
      <c r="Z321" t="str">
        <f t="shared" si="70"/>
        <v>None</v>
      </c>
      <c r="AB321" t="str">
        <f t="shared" si="71"/>
        <v>0</v>
      </c>
    </row>
    <row r="322" spans="1:28" x14ac:dyDescent="0.3">
      <c r="A322">
        <v>320</v>
      </c>
      <c r="B322" t="s">
        <v>904</v>
      </c>
      <c r="C322" t="str">
        <f t="shared" si="58"/>
        <v>Long</v>
      </c>
      <c r="D322">
        <v>4.3</v>
      </c>
      <c r="F322" s="1" t="e">
        <f t="shared" si="72"/>
        <v>#VALUE!</v>
      </c>
      <c r="G322" s="1" t="e">
        <f t="shared" si="59"/>
        <v>#VALUE!</v>
      </c>
      <c r="H322" t="e">
        <f t="shared" si="60"/>
        <v>#VALUE!</v>
      </c>
      <c r="I322" t="s">
        <v>878</v>
      </c>
      <c r="J322" t="s">
        <v>905</v>
      </c>
      <c r="L322" t="e">
        <f t="shared" si="61"/>
        <v>#VALUE!</v>
      </c>
      <c r="N322" s="2" t="e">
        <f t="shared" si="62"/>
        <v>#VALUE!</v>
      </c>
      <c r="R322" t="str">
        <f t="shared" si="63"/>
        <v>Great</v>
      </c>
      <c r="S322" t="str">
        <f t="shared" si="64"/>
        <v>Great</v>
      </c>
      <c r="T322" t="e">
        <f t="shared" si="65"/>
        <v>#VALUE!</v>
      </c>
      <c r="U322" t="e">
        <f t="shared" si="66"/>
        <v>#VALUE!</v>
      </c>
      <c r="V322" t="e">
        <f t="shared" si="67"/>
        <v>#VALUE!</v>
      </c>
      <c r="W322" t="str">
        <f t="shared" si="68"/>
        <v>Don't Buy</v>
      </c>
      <c r="X322" t="str">
        <f t="shared" si="69"/>
        <v>Not Known</v>
      </c>
      <c r="Z322" t="e">
        <f t="shared" si="70"/>
        <v>#VALUE!</v>
      </c>
      <c r="AB322" t="str">
        <f t="shared" si="71"/>
        <v>0</v>
      </c>
    </row>
    <row r="323" spans="1:28" x14ac:dyDescent="0.3">
      <c r="A323">
        <v>321</v>
      </c>
      <c r="B323" t="s">
        <v>906</v>
      </c>
      <c r="C323" t="str">
        <f t="shared" ref="C323:C386" si="73">IF(LEN(B323)&gt;=10,"Long","Short")</f>
        <v>Long</v>
      </c>
      <c r="D323">
        <v>3.9</v>
      </c>
      <c r="F323" s="1">
        <f t="shared" si="72"/>
        <v>3.9</v>
      </c>
      <c r="G323" s="1">
        <f t="shared" ref="G323:G386" si="74">IF(L323="Startup",D323+0.5,D323)</f>
        <v>3.9</v>
      </c>
      <c r="H323">
        <f t="shared" ref="H323:H386" si="75">IF(L323="Startup",D323+0.1,D323)</f>
        <v>3.9</v>
      </c>
      <c r="I323" t="s">
        <v>878</v>
      </c>
      <c r="J323" t="s">
        <v>10</v>
      </c>
      <c r="K323" t="s">
        <v>907</v>
      </c>
      <c r="L323" t="str">
        <f t="shared" ref="L323:L386" si="76">IF(N323&lt;10,"Startup","Established")</f>
        <v>Established</v>
      </c>
      <c r="N323" s="2">
        <f t="shared" ref="N323:N386" si="77">INT(LEFT(O323,2))</f>
        <v>56</v>
      </c>
      <c r="O323" t="s">
        <v>908</v>
      </c>
      <c r="P323" t="s">
        <v>147</v>
      </c>
      <c r="Q323" t="s">
        <v>362</v>
      </c>
      <c r="R323" t="str">
        <f t="shared" ref="R323:R386" si="78">IF(D323&gt;4,"Great","Average")</f>
        <v>Average</v>
      </c>
      <c r="S323" t="str">
        <f t="shared" ref="S323:S386" si="79">IF(D323&gt;4,"Great"," ")</f>
        <v xml:space="preserve"> </v>
      </c>
      <c r="T323" t="b">
        <f t="shared" ref="T323:T386" si="80">AND(D323:D10281&gt;4,N323:N10281&gt;10)</f>
        <v>0</v>
      </c>
      <c r="U323" t="b">
        <f t="shared" ref="U323:U386" si="81">OR(D323&gt;3.5,N323&lt;10)</f>
        <v>1</v>
      </c>
      <c r="V323" t="str">
        <f t="shared" ref="V323:V386" si="82">IF(AND(D323&gt;4,N323&gt;20),"Top Company","Average Company")</f>
        <v>Average Company</v>
      </c>
      <c r="W323" t="str">
        <f t="shared" ref="W323:W386" si="83">IF(OR(LEFT(B323,1)="T",LEFT(B323,1)="G"),"Buy","Don't Buy")</f>
        <v>Buy</v>
      </c>
      <c r="X323" t="str">
        <f t="shared" ref="X323:X386" si="84">IF(IF(Q323="Financial Services",ISNUMBER(SEARCH("Mumbai",K323))),"Bombay Finance","Not Known")</f>
        <v>Not Known</v>
      </c>
      <c r="Z323" t="str">
        <f t="shared" ref="Z323:Z386" si="85">IF(AND(OR(ISNUMBER(SEARCH("Bangalore",K323)),ISNUMBER(SEARCH("Bengaluru",K323)),ISNUMBER(SEARCH("Chennai",K323))),N323&lt;10),"Silicon Valley Startups","None")</f>
        <v>None</v>
      </c>
      <c r="AB323" t="str">
        <f t="shared" ref="AB323:AB386" si="86">IF(AND(OR(Q323="IT Services &amp; Consulting",Q323="Financial Services"),D323&gt;4),"1Million",IF(AND(OR(Q323="IT Services &amp; Consulting",Q323="Financial Services"),D323&lt;=4),"500K",IF(AND(Q323="Telecom / ISP",D323&gt;4),"800K","0")))</f>
        <v>0</v>
      </c>
    </row>
    <row r="324" spans="1:28" x14ac:dyDescent="0.3">
      <c r="A324">
        <v>322</v>
      </c>
      <c r="B324" t="s">
        <v>909</v>
      </c>
      <c r="C324" t="str">
        <f t="shared" si="73"/>
        <v>Long</v>
      </c>
      <c r="D324">
        <v>4</v>
      </c>
      <c r="F324" s="1">
        <f t="shared" si="72"/>
        <v>4</v>
      </c>
      <c r="G324" s="1">
        <f t="shared" si="74"/>
        <v>4</v>
      </c>
      <c r="H324">
        <f t="shared" si="75"/>
        <v>4</v>
      </c>
      <c r="I324" t="s">
        <v>498</v>
      </c>
      <c r="J324" t="s">
        <v>10</v>
      </c>
      <c r="K324" t="s">
        <v>910</v>
      </c>
      <c r="L324" t="str">
        <f t="shared" si="76"/>
        <v>Established</v>
      </c>
      <c r="N324" s="2">
        <f t="shared" si="77"/>
        <v>27</v>
      </c>
      <c r="O324" t="s">
        <v>109</v>
      </c>
      <c r="P324" t="s">
        <v>181</v>
      </c>
      <c r="Q324" t="s">
        <v>80</v>
      </c>
      <c r="R324" t="str">
        <f t="shared" si="78"/>
        <v>Average</v>
      </c>
      <c r="S324" t="str">
        <f t="shared" si="79"/>
        <v xml:space="preserve"> </v>
      </c>
      <c r="T324" t="b">
        <f t="shared" si="80"/>
        <v>0</v>
      </c>
      <c r="U324" t="b">
        <f t="shared" si="81"/>
        <v>1</v>
      </c>
      <c r="V324" t="str">
        <f t="shared" si="82"/>
        <v>Average Company</v>
      </c>
      <c r="W324" t="str">
        <f t="shared" si="83"/>
        <v>Don't Buy</v>
      </c>
      <c r="X324" t="str">
        <f t="shared" si="84"/>
        <v>Not Known</v>
      </c>
      <c r="Z324" t="str">
        <f t="shared" si="85"/>
        <v>None</v>
      </c>
      <c r="AB324" t="str">
        <f t="shared" si="86"/>
        <v>0</v>
      </c>
    </row>
    <row r="325" spans="1:28" x14ac:dyDescent="0.3">
      <c r="A325">
        <v>323</v>
      </c>
      <c r="B325" t="s">
        <v>911</v>
      </c>
      <c r="C325" t="str">
        <f t="shared" si="73"/>
        <v>Long</v>
      </c>
      <c r="D325">
        <v>4.2</v>
      </c>
      <c r="F325" s="1">
        <f t="shared" si="72"/>
        <v>4.2</v>
      </c>
      <c r="G325" s="1">
        <f t="shared" si="74"/>
        <v>4.2</v>
      </c>
      <c r="H325">
        <f t="shared" si="75"/>
        <v>4.2</v>
      </c>
      <c r="I325" t="s">
        <v>878</v>
      </c>
      <c r="J325" t="s">
        <v>10</v>
      </c>
      <c r="K325" t="s">
        <v>912</v>
      </c>
      <c r="L325" t="str">
        <f t="shared" si="76"/>
        <v>Established</v>
      </c>
      <c r="N325" s="2">
        <f t="shared" si="77"/>
        <v>15</v>
      </c>
      <c r="O325" t="s">
        <v>84</v>
      </c>
      <c r="P325" t="s">
        <v>181</v>
      </c>
      <c r="Q325" t="s">
        <v>28</v>
      </c>
      <c r="R325" t="str">
        <f t="shared" si="78"/>
        <v>Great</v>
      </c>
      <c r="S325" t="str">
        <f t="shared" si="79"/>
        <v>Great</v>
      </c>
      <c r="T325" t="b">
        <f t="shared" si="80"/>
        <v>1</v>
      </c>
      <c r="U325" t="b">
        <f t="shared" si="81"/>
        <v>1</v>
      </c>
      <c r="V325" t="str">
        <f t="shared" si="82"/>
        <v>Average Company</v>
      </c>
      <c r="W325" t="str">
        <f t="shared" si="83"/>
        <v>Don't Buy</v>
      </c>
      <c r="X325" t="str">
        <f t="shared" si="84"/>
        <v>Bombay Finance</v>
      </c>
      <c r="Z325" t="str">
        <f t="shared" si="85"/>
        <v>None</v>
      </c>
      <c r="AB325" t="str">
        <f t="shared" si="86"/>
        <v>1Million</v>
      </c>
    </row>
    <row r="326" spans="1:28" x14ac:dyDescent="0.3">
      <c r="A326">
        <v>324</v>
      </c>
      <c r="B326" t="s">
        <v>913</v>
      </c>
      <c r="C326" t="str">
        <f t="shared" si="73"/>
        <v>Long</v>
      </c>
      <c r="D326">
        <v>4.0999999999999996</v>
      </c>
      <c r="F326" s="1">
        <f t="shared" si="72"/>
        <v>4.0999999999999996</v>
      </c>
      <c r="G326" s="1">
        <f t="shared" si="74"/>
        <v>4.0999999999999996</v>
      </c>
      <c r="H326">
        <f t="shared" si="75"/>
        <v>4.0999999999999996</v>
      </c>
      <c r="I326" t="s">
        <v>878</v>
      </c>
      <c r="J326" t="s">
        <v>22</v>
      </c>
      <c r="K326" t="s">
        <v>914</v>
      </c>
      <c r="L326" t="str">
        <f t="shared" si="76"/>
        <v>Established</v>
      </c>
      <c r="N326" s="2">
        <f t="shared" si="77"/>
        <v>26</v>
      </c>
      <c r="O326" t="s">
        <v>126</v>
      </c>
      <c r="P326" t="s">
        <v>75</v>
      </c>
      <c r="Q326" t="s">
        <v>915</v>
      </c>
      <c r="R326" t="str">
        <f t="shared" si="78"/>
        <v>Great</v>
      </c>
      <c r="S326" t="str">
        <f t="shared" si="79"/>
        <v>Great</v>
      </c>
      <c r="T326" t="b">
        <f t="shared" si="80"/>
        <v>1</v>
      </c>
      <c r="U326" t="b">
        <f t="shared" si="81"/>
        <v>1</v>
      </c>
      <c r="V326" t="str">
        <f t="shared" si="82"/>
        <v>Top Company</v>
      </c>
      <c r="W326" t="str">
        <f t="shared" si="83"/>
        <v>Don't Buy</v>
      </c>
      <c r="X326" t="str">
        <f t="shared" si="84"/>
        <v>Not Known</v>
      </c>
      <c r="Z326" t="str">
        <f t="shared" si="85"/>
        <v>None</v>
      </c>
      <c r="AB326" t="str">
        <f t="shared" si="86"/>
        <v>0</v>
      </c>
    </row>
    <row r="327" spans="1:28" x14ac:dyDescent="0.3">
      <c r="A327">
        <v>325</v>
      </c>
      <c r="B327" t="s">
        <v>916</v>
      </c>
      <c r="C327" t="str">
        <f t="shared" si="73"/>
        <v>Long</v>
      </c>
      <c r="D327">
        <v>4.0999999999999996</v>
      </c>
      <c r="F327" s="1">
        <f t="shared" si="72"/>
        <v>4.0999999999999996</v>
      </c>
      <c r="G327" s="1">
        <f t="shared" si="74"/>
        <v>4.0999999999999996</v>
      </c>
      <c r="H327">
        <f t="shared" si="75"/>
        <v>4.0999999999999996</v>
      </c>
      <c r="I327" t="s">
        <v>878</v>
      </c>
      <c r="J327" t="s">
        <v>22</v>
      </c>
      <c r="K327" t="s">
        <v>917</v>
      </c>
      <c r="L327" t="str">
        <f t="shared" si="76"/>
        <v>Established</v>
      </c>
      <c r="N327" s="2">
        <f t="shared" si="77"/>
        <v>48</v>
      </c>
      <c r="O327" t="s">
        <v>752</v>
      </c>
      <c r="P327" t="s">
        <v>13</v>
      </c>
      <c r="Q327" t="s">
        <v>918</v>
      </c>
      <c r="R327" t="str">
        <f t="shared" si="78"/>
        <v>Great</v>
      </c>
      <c r="S327" t="str">
        <f t="shared" si="79"/>
        <v>Great</v>
      </c>
      <c r="T327" t="b">
        <f t="shared" si="80"/>
        <v>1</v>
      </c>
      <c r="U327" t="b">
        <f t="shared" si="81"/>
        <v>1</v>
      </c>
      <c r="V327" t="str">
        <f t="shared" si="82"/>
        <v>Top Company</v>
      </c>
      <c r="W327" t="str">
        <f t="shared" si="83"/>
        <v>Don't Buy</v>
      </c>
      <c r="X327" t="str">
        <f t="shared" si="84"/>
        <v>Not Known</v>
      </c>
      <c r="Z327" t="str">
        <f t="shared" si="85"/>
        <v>None</v>
      </c>
      <c r="AB327" t="str">
        <f t="shared" si="86"/>
        <v>0</v>
      </c>
    </row>
    <row r="328" spans="1:28" x14ac:dyDescent="0.3">
      <c r="A328">
        <v>326</v>
      </c>
      <c r="B328" t="s">
        <v>919</v>
      </c>
      <c r="C328" t="str">
        <f t="shared" si="73"/>
        <v>Long</v>
      </c>
      <c r="D328">
        <v>4.2</v>
      </c>
      <c r="F328" s="1">
        <f t="shared" si="72"/>
        <v>4.2</v>
      </c>
      <c r="G328" s="1">
        <f t="shared" si="74"/>
        <v>4.2</v>
      </c>
      <c r="H328">
        <f t="shared" si="75"/>
        <v>4.2</v>
      </c>
      <c r="I328" t="s">
        <v>878</v>
      </c>
      <c r="J328" t="s">
        <v>22</v>
      </c>
      <c r="K328" t="s">
        <v>920</v>
      </c>
      <c r="L328" t="str">
        <f t="shared" si="76"/>
        <v>Established</v>
      </c>
      <c r="N328" s="2">
        <f t="shared" si="77"/>
        <v>21</v>
      </c>
      <c r="O328" t="s">
        <v>321</v>
      </c>
      <c r="P328" t="s">
        <v>75</v>
      </c>
      <c r="Q328" t="s">
        <v>424</v>
      </c>
      <c r="R328" t="str">
        <f t="shared" si="78"/>
        <v>Great</v>
      </c>
      <c r="S328" t="str">
        <f t="shared" si="79"/>
        <v>Great</v>
      </c>
      <c r="T328" t="b">
        <f t="shared" si="80"/>
        <v>1</v>
      </c>
      <c r="U328" t="b">
        <f t="shared" si="81"/>
        <v>1</v>
      </c>
      <c r="V328" t="str">
        <f t="shared" si="82"/>
        <v>Top Company</v>
      </c>
      <c r="W328" t="str">
        <f t="shared" si="83"/>
        <v>Don't Buy</v>
      </c>
      <c r="X328" t="str">
        <f t="shared" si="84"/>
        <v>Not Known</v>
      </c>
      <c r="Z328" t="str">
        <f t="shared" si="85"/>
        <v>None</v>
      </c>
      <c r="AB328" t="str">
        <f t="shared" si="86"/>
        <v>0</v>
      </c>
    </row>
    <row r="329" spans="1:28" x14ac:dyDescent="0.3">
      <c r="A329">
        <v>327</v>
      </c>
      <c r="B329" t="s">
        <v>921</v>
      </c>
      <c r="C329" t="str">
        <f t="shared" si="73"/>
        <v>Short</v>
      </c>
      <c r="D329">
        <v>4.0999999999999996</v>
      </c>
      <c r="F329" s="1" t="e">
        <f t="shared" si="72"/>
        <v>#VALUE!</v>
      </c>
      <c r="G329" s="1" t="e">
        <f t="shared" si="74"/>
        <v>#VALUE!</v>
      </c>
      <c r="H329" t="e">
        <f t="shared" si="75"/>
        <v>#VALUE!</v>
      </c>
      <c r="I329" t="s">
        <v>878</v>
      </c>
      <c r="J329" t="s">
        <v>922</v>
      </c>
      <c r="K329" t="s">
        <v>511</v>
      </c>
      <c r="L329" t="e">
        <f t="shared" si="76"/>
        <v>#VALUE!</v>
      </c>
      <c r="N329" s="2" t="e">
        <f t="shared" si="77"/>
        <v>#VALUE!</v>
      </c>
      <c r="O329" t="s">
        <v>147</v>
      </c>
      <c r="Q329" t="s">
        <v>117</v>
      </c>
      <c r="R329" t="str">
        <f t="shared" si="78"/>
        <v>Great</v>
      </c>
      <c r="S329" t="str">
        <f t="shared" si="79"/>
        <v>Great</v>
      </c>
      <c r="T329" t="e">
        <f t="shared" si="80"/>
        <v>#VALUE!</v>
      </c>
      <c r="U329" t="e">
        <f t="shared" si="81"/>
        <v>#VALUE!</v>
      </c>
      <c r="V329" t="e">
        <f t="shared" si="82"/>
        <v>#VALUE!</v>
      </c>
      <c r="W329" t="str">
        <f t="shared" si="83"/>
        <v>Don't Buy</v>
      </c>
      <c r="X329" t="str">
        <f t="shared" si="84"/>
        <v>Not Known</v>
      </c>
      <c r="Z329" t="e">
        <f t="shared" si="85"/>
        <v>#VALUE!</v>
      </c>
      <c r="AB329" t="str">
        <f t="shared" si="86"/>
        <v>0</v>
      </c>
    </row>
    <row r="330" spans="1:28" x14ac:dyDescent="0.3">
      <c r="A330">
        <v>328</v>
      </c>
      <c r="B330" t="s">
        <v>923</v>
      </c>
      <c r="C330" t="str">
        <f t="shared" si="73"/>
        <v>Long</v>
      </c>
      <c r="D330">
        <v>3.9</v>
      </c>
      <c r="F330" s="1">
        <f t="shared" si="72"/>
        <v>3.9</v>
      </c>
      <c r="G330" s="1">
        <f t="shared" si="74"/>
        <v>3.9</v>
      </c>
      <c r="H330">
        <f t="shared" si="75"/>
        <v>3.9</v>
      </c>
      <c r="I330" t="s">
        <v>878</v>
      </c>
      <c r="J330" t="s">
        <v>22</v>
      </c>
      <c r="K330" t="s">
        <v>924</v>
      </c>
      <c r="L330" t="str">
        <f t="shared" si="76"/>
        <v>Established</v>
      </c>
      <c r="N330" s="2">
        <f t="shared" si="77"/>
        <v>52</v>
      </c>
      <c r="O330" t="s">
        <v>925</v>
      </c>
      <c r="P330" t="s">
        <v>75</v>
      </c>
      <c r="Q330" t="s">
        <v>372</v>
      </c>
      <c r="R330" t="str">
        <f t="shared" si="78"/>
        <v>Average</v>
      </c>
      <c r="S330" t="str">
        <f t="shared" si="79"/>
        <v xml:space="preserve"> </v>
      </c>
      <c r="T330" t="b">
        <f t="shared" si="80"/>
        <v>0</v>
      </c>
      <c r="U330" t="b">
        <f t="shared" si="81"/>
        <v>1</v>
      </c>
      <c r="V330" t="str">
        <f t="shared" si="82"/>
        <v>Average Company</v>
      </c>
      <c r="W330" t="str">
        <f t="shared" si="83"/>
        <v>Don't Buy</v>
      </c>
      <c r="X330" t="str">
        <f t="shared" si="84"/>
        <v>Not Known</v>
      </c>
      <c r="Z330" t="str">
        <f t="shared" si="85"/>
        <v>None</v>
      </c>
      <c r="AB330" t="str">
        <f t="shared" si="86"/>
        <v>0</v>
      </c>
    </row>
    <row r="331" spans="1:28" x14ac:dyDescent="0.3">
      <c r="A331">
        <v>329</v>
      </c>
      <c r="B331" t="s">
        <v>926</v>
      </c>
      <c r="C331" t="str">
        <f t="shared" si="73"/>
        <v>Short</v>
      </c>
      <c r="D331">
        <v>4</v>
      </c>
      <c r="F331" s="1">
        <f t="shared" si="72"/>
        <v>4</v>
      </c>
      <c r="G331" s="1">
        <f t="shared" si="74"/>
        <v>4</v>
      </c>
      <c r="H331">
        <f t="shared" si="75"/>
        <v>4</v>
      </c>
      <c r="I331" t="s">
        <v>878</v>
      </c>
      <c r="J331" t="s">
        <v>22</v>
      </c>
      <c r="K331" t="s">
        <v>927</v>
      </c>
      <c r="L331" t="str">
        <f t="shared" si="76"/>
        <v>Established</v>
      </c>
      <c r="N331" s="2">
        <f t="shared" si="77"/>
        <v>81</v>
      </c>
      <c r="O331" t="s">
        <v>928</v>
      </c>
      <c r="P331" t="s">
        <v>75</v>
      </c>
      <c r="Q331" t="s">
        <v>117</v>
      </c>
      <c r="R331" t="str">
        <f t="shared" si="78"/>
        <v>Average</v>
      </c>
      <c r="S331" t="str">
        <f t="shared" si="79"/>
        <v xml:space="preserve"> </v>
      </c>
      <c r="T331" t="b">
        <f t="shared" si="80"/>
        <v>0</v>
      </c>
      <c r="U331" t="b">
        <f t="shared" si="81"/>
        <v>1</v>
      </c>
      <c r="V331" t="str">
        <f t="shared" si="82"/>
        <v>Average Company</v>
      </c>
      <c r="W331" t="str">
        <f t="shared" si="83"/>
        <v>Don't Buy</v>
      </c>
      <c r="X331" t="str">
        <f t="shared" si="84"/>
        <v>Not Known</v>
      </c>
      <c r="Z331" t="str">
        <f t="shared" si="85"/>
        <v>None</v>
      </c>
      <c r="AB331" t="str">
        <f t="shared" si="86"/>
        <v>0</v>
      </c>
    </row>
    <row r="332" spans="1:28" x14ac:dyDescent="0.3">
      <c r="A332">
        <v>330</v>
      </c>
      <c r="B332" t="s">
        <v>929</v>
      </c>
      <c r="C332" t="str">
        <f t="shared" si="73"/>
        <v>Long</v>
      </c>
      <c r="D332">
        <v>4</v>
      </c>
      <c r="F332" s="1">
        <f t="shared" si="72"/>
        <v>4</v>
      </c>
      <c r="G332" s="1">
        <f t="shared" si="74"/>
        <v>4</v>
      </c>
      <c r="H332">
        <f t="shared" si="75"/>
        <v>4</v>
      </c>
      <c r="I332" t="s">
        <v>878</v>
      </c>
      <c r="J332" t="s">
        <v>10</v>
      </c>
      <c r="K332" t="s">
        <v>930</v>
      </c>
      <c r="L332" t="str">
        <f t="shared" si="76"/>
        <v>Established</v>
      </c>
      <c r="N332" s="2">
        <f t="shared" si="77"/>
        <v>39</v>
      </c>
      <c r="O332" t="s">
        <v>74</v>
      </c>
      <c r="P332" t="s">
        <v>181</v>
      </c>
      <c r="Q332" t="s">
        <v>246</v>
      </c>
      <c r="R332" t="str">
        <f t="shared" si="78"/>
        <v>Average</v>
      </c>
      <c r="S332" t="str">
        <f t="shared" si="79"/>
        <v xml:space="preserve"> </v>
      </c>
      <c r="T332" t="b">
        <f t="shared" si="80"/>
        <v>0</v>
      </c>
      <c r="U332" t="b">
        <f t="shared" si="81"/>
        <v>1</v>
      </c>
      <c r="V332" t="str">
        <f t="shared" si="82"/>
        <v>Average Company</v>
      </c>
      <c r="W332" t="str">
        <f t="shared" si="83"/>
        <v>Don't Buy</v>
      </c>
      <c r="X332" t="str">
        <f t="shared" si="84"/>
        <v>Not Known</v>
      </c>
      <c r="Z332" t="str">
        <f t="shared" si="85"/>
        <v>None</v>
      </c>
      <c r="AB332" t="str">
        <f t="shared" si="86"/>
        <v>0</v>
      </c>
    </row>
    <row r="333" spans="1:28" x14ac:dyDescent="0.3">
      <c r="A333">
        <v>331</v>
      </c>
      <c r="B333" t="s">
        <v>931</v>
      </c>
      <c r="C333" t="str">
        <f t="shared" si="73"/>
        <v>Long</v>
      </c>
      <c r="D333">
        <v>4.5999999999999996</v>
      </c>
      <c r="F333" s="1">
        <f t="shared" si="72"/>
        <v>4.5999999999999996</v>
      </c>
      <c r="G333" s="1">
        <f t="shared" si="74"/>
        <v>4.5999999999999996</v>
      </c>
      <c r="H333">
        <f t="shared" si="75"/>
        <v>4.5999999999999996</v>
      </c>
      <c r="I333" t="s">
        <v>878</v>
      </c>
      <c r="J333" t="s">
        <v>22</v>
      </c>
      <c r="K333" t="s">
        <v>932</v>
      </c>
      <c r="L333" t="str">
        <f t="shared" si="76"/>
        <v>Established</v>
      </c>
      <c r="N333" s="2">
        <f t="shared" si="77"/>
        <v>72</v>
      </c>
      <c r="O333" t="s">
        <v>933</v>
      </c>
      <c r="P333" t="s">
        <v>49</v>
      </c>
      <c r="Q333" t="s">
        <v>223</v>
      </c>
      <c r="R333" t="str">
        <f t="shared" si="78"/>
        <v>Great</v>
      </c>
      <c r="S333" t="str">
        <f t="shared" si="79"/>
        <v>Great</v>
      </c>
      <c r="T333" t="b">
        <f t="shared" si="80"/>
        <v>1</v>
      </c>
      <c r="U333" t="b">
        <f t="shared" si="81"/>
        <v>1</v>
      </c>
      <c r="V333" t="str">
        <f t="shared" si="82"/>
        <v>Top Company</v>
      </c>
      <c r="W333" t="str">
        <f t="shared" si="83"/>
        <v>Don't Buy</v>
      </c>
      <c r="X333" t="str">
        <f t="shared" si="84"/>
        <v>Not Known</v>
      </c>
      <c r="Z333" t="str">
        <f t="shared" si="85"/>
        <v>None</v>
      </c>
      <c r="AB333" t="str">
        <f t="shared" si="86"/>
        <v>0</v>
      </c>
    </row>
    <row r="334" spans="1:28" x14ac:dyDescent="0.3">
      <c r="A334">
        <v>332</v>
      </c>
      <c r="B334" t="s">
        <v>934</v>
      </c>
      <c r="C334" t="str">
        <f t="shared" si="73"/>
        <v>Short</v>
      </c>
      <c r="D334">
        <v>4.2</v>
      </c>
      <c r="F334" s="1">
        <f t="shared" si="72"/>
        <v>4.2</v>
      </c>
      <c r="G334" s="1">
        <f t="shared" si="74"/>
        <v>4.2</v>
      </c>
      <c r="H334">
        <f t="shared" si="75"/>
        <v>4.2</v>
      </c>
      <c r="I334" t="s">
        <v>251</v>
      </c>
      <c r="J334" t="s">
        <v>22</v>
      </c>
      <c r="K334" t="s">
        <v>935</v>
      </c>
      <c r="L334" t="str">
        <f t="shared" si="76"/>
        <v>Established</v>
      </c>
      <c r="N334" s="2">
        <f t="shared" si="77"/>
        <v>37</v>
      </c>
      <c r="O334" t="s">
        <v>538</v>
      </c>
      <c r="P334" t="s">
        <v>75</v>
      </c>
      <c r="Q334" t="s">
        <v>117</v>
      </c>
      <c r="R334" t="str">
        <f t="shared" si="78"/>
        <v>Great</v>
      </c>
      <c r="S334" t="str">
        <f t="shared" si="79"/>
        <v>Great</v>
      </c>
      <c r="T334" t="b">
        <f t="shared" si="80"/>
        <v>1</v>
      </c>
      <c r="U334" t="b">
        <f t="shared" si="81"/>
        <v>1</v>
      </c>
      <c r="V334" t="str">
        <f t="shared" si="82"/>
        <v>Top Company</v>
      </c>
      <c r="W334" t="str">
        <f t="shared" si="83"/>
        <v>Don't Buy</v>
      </c>
      <c r="X334" t="str">
        <f t="shared" si="84"/>
        <v>Not Known</v>
      </c>
      <c r="Z334" t="str">
        <f t="shared" si="85"/>
        <v>None</v>
      </c>
      <c r="AB334" t="str">
        <f t="shared" si="86"/>
        <v>0</v>
      </c>
    </row>
    <row r="335" spans="1:28" x14ac:dyDescent="0.3">
      <c r="A335">
        <v>333</v>
      </c>
      <c r="B335" t="s">
        <v>936</v>
      </c>
      <c r="C335" t="str">
        <f t="shared" si="73"/>
        <v>Long</v>
      </c>
      <c r="D335">
        <v>3.4</v>
      </c>
      <c r="F335" s="1">
        <f t="shared" si="72"/>
        <v>3.4</v>
      </c>
      <c r="G335" s="1">
        <f t="shared" si="74"/>
        <v>3.4</v>
      </c>
      <c r="H335">
        <f t="shared" si="75"/>
        <v>3.4</v>
      </c>
      <c r="I335" t="s">
        <v>878</v>
      </c>
      <c r="J335" t="s">
        <v>10</v>
      </c>
      <c r="K335" t="s">
        <v>937</v>
      </c>
      <c r="L335" t="str">
        <f t="shared" si="76"/>
        <v>Established</v>
      </c>
      <c r="N335" s="2">
        <f t="shared" si="77"/>
        <v>64</v>
      </c>
      <c r="O335" t="s">
        <v>511</v>
      </c>
      <c r="P335" t="s">
        <v>147</v>
      </c>
      <c r="Q335" t="s">
        <v>117</v>
      </c>
      <c r="R335" t="str">
        <f t="shared" si="78"/>
        <v>Average</v>
      </c>
      <c r="S335" t="str">
        <f t="shared" si="79"/>
        <v xml:space="preserve"> </v>
      </c>
      <c r="T335" t="b">
        <f t="shared" si="80"/>
        <v>0</v>
      </c>
      <c r="U335" t="b">
        <f t="shared" si="81"/>
        <v>0</v>
      </c>
      <c r="V335" t="str">
        <f t="shared" si="82"/>
        <v>Average Company</v>
      </c>
      <c r="W335" t="str">
        <f t="shared" si="83"/>
        <v>Don't Buy</v>
      </c>
      <c r="X335" t="str">
        <f t="shared" si="84"/>
        <v>Not Known</v>
      </c>
      <c r="Z335" t="str">
        <f t="shared" si="85"/>
        <v>None</v>
      </c>
      <c r="AB335" t="str">
        <f t="shared" si="86"/>
        <v>0</v>
      </c>
    </row>
    <row r="336" spans="1:28" x14ac:dyDescent="0.3">
      <c r="A336">
        <v>334</v>
      </c>
      <c r="B336" t="s">
        <v>938</v>
      </c>
      <c r="C336" t="str">
        <f t="shared" si="73"/>
        <v>Long</v>
      </c>
      <c r="D336">
        <v>4.0999999999999996</v>
      </c>
      <c r="F336" s="1">
        <f t="shared" si="72"/>
        <v>4.0999999999999996</v>
      </c>
      <c r="G336" s="1">
        <f t="shared" si="74"/>
        <v>4.0999999999999996</v>
      </c>
      <c r="H336">
        <f t="shared" si="75"/>
        <v>4.0999999999999996</v>
      </c>
      <c r="I336" t="s">
        <v>878</v>
      </c>
      <c r="J336" t="s">
        <v>10</v>
      </c>
      <c r="K336" t="s">
        <v>939</v>
      </c>
      <c r="L336" t="str">
        <f t="shared" si="76"/>
        <v>Established</v>
      </c>
      <c r="N336" s="2">
        <f t="shared" si="77"/>
        <v>15</v>
      </c>
      <c r="O336" t="s">
        <v>84</v>
      </c>
      <c r="P336" t="s">
        <v>147</v>
      </c>
      <c r="Q336" t="s">
        <v>14</v>
      </c>
      <c r="R336" t="str">
        <f t="shared" si="78"/>
        <v>Great</v>
      </c>
      <c r="S336" t="str">
        <f t="shared" si="79"/>
        <v>Great</v>
      </c>
      <c r="T336" t="b">
        <f t="shared" si="80"/>
        <v>1</v>
      </c>
      <c r="U336" t="b">
        <f t="shared" si="81"/>
        <v>1</v>
      </c>
      <c r="V336" t="str">
        <f t="shared" si="82"/>
        <v>Average Company</v>
      </c>
      <c r="W336" t="str">
        <f t="shared" si="83"/>
        <v>Don't Buy</v>
      </c>
      <c r="X336" t="str">
        <f t="shared" si="84"/>
        <v>Not Known</v>
      </c>
      <c r="Z336" t="str">
        <f t="shared" si="85"/>
        <v>None</v>
      </c>
      <c r="AB336" t="str">
        <f t="shared" si="86"/>
        <v>0</v>
      </c>
    </row>
    <row r="337" spans="1:28" x14ac:dyDescent="0.3">
      <c r="A337">
        <v>335</v>
      </c>
      <c r="B337" t="s">
        <v>940</v>
      </c>
      <c r="C337" t="str">
        <f t="shared" si="73"/>
        <v>Long</v>
      </c>
      <c r="D337">
        <v>4.0999999999999996</v>
      </c>
      <c r="F337" s="1">
        <f t="shared" si="72"/>
        <v>4.0999999999999996</v>
      </c>
      <c r="G337" s="1">
        <f t="shared" si="74"/>
        <v>4.0999999999999996</v>
      </c>
      <c r="H337">
        <f t="shared" si="75"/>
        <v>4.0999999999999996</v>
      </c>
      <c r="I337" t="s">
        <v>878</v>
      </c>
      <c r="J337" t="s">
        <v>10</v>
      </c>
      <c r="K337" t="s">
        <v>941</v>
      </c>
      <c r="L337" t="str">
        <f t="shared" si="76"/>
        <v>Established</v>
      </c>
      <c r="N337" s="2">
        <f t="shared" si="77"/>
        <v>36</v>
      </c>
      <c r="O337" t="s">
        <v>48</v>
      </c>
      <c r="P337" t="s">
        <v>75</v>
      </c>
      <c r="Q337" t="s">
        <v>28</v>
      </c>
      <c r="R337" t="str">
        <f t="shared" si="78"/>
        <v>Great</v>
      </c>
      <c r="S337" t="str">
        <f t="shared" si="79"/>
        <v>Great</v>
      </c>
      <c r="T337" t="b">
        <f t="shared" si="80"/>
        <v>1</v>
      </c>
      <c r="U337" t="b">
        <f t="shared" si="81"/>
        <v>1</v>
      </c>
      <c r="V337" t="str">
        <f t="shared" si="82"/>
        <v>Top Company</v>
      </c>
      <c r="W337" t="str">
        <f t="shared" si="83"/>
        <v>Don't Buy</v>
      </c>
      <c r="X337" t="str">
        <f t="shared" si="84"/>
        <v>Not Known</v>
      </c>
      <c r="Z337" t="str">
        <f t="shared" si="85"/>
        <v>None</v>
      </c>
      <c r="AB337" t="str">
        <f t="shared" si="86"/>
        <v>1Million</v>
      </c>
    </row>
    <row r="338" spans="1:28" x14ac:dyDescent="0.3">
      <c r="A338">
        <v>336</v>
      </c>
      <c r="B338" t="s">
        <v>942</v>
      </c>
      <c r="C338" t="str">
        <f t="shared" si="73"/>
        <v>Long</v>
      </c>
      <c r="D338">
        <v>3.7</v>
      </c>
      <c r="F338" s="1">
        <f t="shared" si="72"/>
        <v>3.7</v>
      </c>
      <c r="G338" s="1">
        <f t="shared" si="74"/>
        <v>3.7</v>
      </c>
      <c r="H338">
        <f t="shared" si="75"/>
        <v>3.7</v>
      </c>
      <c r="I338" t="s">
        <v>943</v>
      </c>
      <c r="J338" t="s">
        <v>22</v>
      </c>
      <c r="K338" t="s">
        <v>944</v>
      </c>
      <c r="L338" t="str">
        <f t="shared" si="76"/>
        <v>Established</v>
      </c>
      <c r="N338" s="2">
        <f t="shared" si="77"/>
        <v>24</v>
      </c>
      <c r="O338" t="s">
        <v>185</v>
      </c>
      <c r="P338" t="s">
        <v>181</v>
      </c>
      <c r="Q338" t="s">
        <v>19</v>
      </c>
      <c r="R338" t="str">
        <f t="shared" si="78"/>
        <v>Average</v>
      </c>
      <c r="S338" t="str">
        <f t="shared" si="79"/>
        <v xml:space="preserve"> </v>
      </c>
      <c r="T338" t="b">
        <f t="shared" si="80"/>
        <v>0</v>
      </c>
      <c r="U338" t="b">
        <f t="shared" si="81"/>
        <v>1</v>
      </c>
      <c r="V338" t="str">
        <f t="shared" si="82"/>
        <v>Average Company</v>
      </c>
      <c r="W338" t="str">
        <f t="shared" si="83"/>
        <v>Don't Buy</v>
      </c>
      <c r="X338" t="str">
        <f t="shared" si="84"/>
        <v>Not Known</v>
      </c>
      <c r="Z338" t="str">
        <f t="shared" si="85"/>
        <v>None</v>
      </c>
      <c r="AB338" t="str">
        <f t="shared" si="86"/>
        <v>500K</v>
      </c>
    </row>
    <row r="339" spans="1:28" x14ac:dyDescent="0.3">
      <c r="A339">
        <v>337</v>
      </c>
      <c r="B339" t="s">
        <v>945</v>
      </c>
      <c r="C339" t="str">
        <f t="shared" si="73"/>
        <v>Long</v>
      </c>
      <c r="D339">
        <v>3.6</v>
      </c>
      <c r="F339" s="1">
        <f t="shared" si="72"/>
        <v>3.6</v>
      </c>
      <c r="G339" s="1">
        <f t="shared" si="74"/>
        <v>3.6</v>
      </c>
      <c r="H339">
        <f t="shared" si="75"/>
        <v>3.6</v>
      </c>
      <c r="I339" t="s">
        <v>943</v>
      </c>
      <c r="J339" t="s">
        <v>10</v>
      </c>
      <c r="K339" t="s">
        <v>946</v>
      </c>
      <c r="L339" t="str">
        <f t="shared" si="76"/>
        <v>Established</v>
      </c>
      <c r="N339" s="2">
        <f t="shared" si="77"/>
        <v>19</v>
      </c>
      <c r="O339" t="s">
        <v>100</v>
      </c>
      <c r="P339" t="s">
        <v>147</v>
      </c>
      <c r="Q339" t="s">
        <v>70</v>
      </c>
      <c r="R339" t="str">
        <f t="shared" si="78"/>
        <v>Average</v>
      </c>
      <c r="S339" t="str">
        <f t="shared" si="79"/>
        <v xml:space="preserve"> </v>
      </c>
      <c r="T339" t="b">
        <f t="shared" si="80"/>
        <v>0</v>
      </c>
      <c r="U339" t="b">
        <f t="shared" si="81"/>
        <v>1</v>
      </c>
      <c r="V339" t="str">
        <f t="shared" si="82"/>
        <v>Average Company</v>
      </c>
      <c r="W339" t="str">
        <f t="shared" si="83"/>
        <v>Buy</v>
      </c>
      <c r="X339" t="str">
        <f t="shared" si="84"/>
        <v>Not Known</v>
      </c>
      <c r="Z339" t="str">
        <f t="shared" si="85"/>
        <v>None</v>
      </c>
      <c r="AB339" t="str">
        <f t="shared" si="86"/>
        <v>0</v>
      </c>
    </row>
    <row r="340" spans="1:28" x14ac:dyDescent="0.3">
      <c r="A340">
        <v>338</v>
      </c>
      <c r="B340" t="s">
        <v>947</v>
      </c>
      <c r="C340" t="str">
        <f t="shared" si="73"/>
        <v>Long</v>
      </c>
      <c r="D340">
        <v>4.2</v>
      </c>
      <c r="F340" s="1">
        <f t="shared" si="72"/>
        <v>4.2</v>
      </c>
      <c r="G340" s="1">
        <f t="shared" si="74"/>
        <v>4.2</v>
      </c>
      <c r="H340">
        <f t="shared" si="75"/>
        <v>4.2</v>
      </c>
      <c r="I340" t="s">
        <v>878</v>
      </c>
      <c r="J340" t="s">
        <v>239</v>
      </c>
      <c r="K340" t="s">
        <v>948</v>
      </c>
      <c r="L340" t="str">
        <f t="shared" si="76"/>
        <v>Established</v>
      </c>
      <c r="N340" s="2">
        <f t="shared" si="77"/>
        <v>60</v>
      </c>
      <c r="O340" t="s">
        <v>432</v>
      </c>
      <c r="P340" t="s">
        <v>147</v>
      </c>
      <c r="Q340" t="s">
        <v>105</v>
      </c>
      <c r="R340" t="str">
        <f t="shared" si="78"/>
        <v>Great</v>
      </c>
      <c r="S340" t="str">
        <f t="shared" si="79"/>
        <v>Great</v>
      </c>
      <c r="T340" t="b">
        <f t="shared" si="80"/>
        <v>1</v>
      </c>
      <c r="U340" t="b">
        <f t="shared" si="81"/>
        <v>1</v>
      </c>
      <c r="V340" t="str">
        <f t="shared" si="82"/>
        <v>Top Company</v>
      </c>
      <c r="W340" t="str">
        <f t="shared" si="83"/>
        <v>Don't Buy</v>
      </c>
      <c r="X340" t="str">
        <f t="shared" si="84"/>
        <v>Not Known</v>
      </c>
      <c r="Z340" t="str">
        <f t="shared" si="85"/>
        <v>None</v>
      </c>
      <c r="AB340" t="str">
        <f t="shared" si="86"/>
        <v>0</v>
      </c>
    </row>
    <row r="341" spans="1:28" x14ac:dyDescent="0.3">
      <c r="A341">
        <v>339</v>
      </c>
      <c r="B341" t="s">
        <v>949</v>
      </c>
      <c r="C341" t="str">
        <f t="shared" si="73"/>
        <v>Long</v>
      </c>
      <c r="D341">
        <v>3.7</v>
      </c>
      <c r="F341" s="1">
        <f t="shared" ref="F341:F404" si="87">IF(N341&lt;10,IF(D341+0.5&gt;5,5,D341+0.5),D341)</f>
        <v>3.7</v>
      </c>
      <c r="G341" s="1">
        <f t="shared" si="74"/>
        <v>3.7</v>
      </c>
      <c r="H341">
        <f t="shared" si="75"/>
        <v>3.7</v>
      </c>
      <c r="I341" t="s">
        <v>943</v>
      </c>
      <c r="J341" t="s">
        <v>22</v>
      </c>
      <c r="K341" t="s">
        <v>950</v>
      </c>
      <c r="L341" t="str">
        <f t="shared" si="76"/>
        <v>Established</v>
      </c>
      <c r="N341" s="2">
        <f t="shared" si="77"/>
        <v>15</v>
      </c>
      <c r="O341" t="s">
        <v>84</v>
      </c>
      <c r="P341" t="s">
        <v>147</v>
      </c>
      <c r="Q341" t="s">
        <v>44</v>
      </c>
      <c r="R341" t="str">
        <f t="shared" si="78"/>
        <v>Average</v>
      </c>
      <c r="S341" t="str">
        <f t="shared" si="79"/>
        <v xml:space="preserve"> </v>
      </c>
      <c r="T341" t="b">
        <f t="shared" si="80"/>
        <v>0</v>
      </c>
      <c r="U341" t="b">
        <f t="shared" si="81"/>
        <v>1</v>
      </c>
      <c r="V341" t="str">
        <f t="shared" si="82"/>
        <v>Average Company</v>
      </c>
      <c r="W341" t="str">
        <f t="shared" si="83"/>
        <v>Don't Buy</v>
      </c>
      <c r="X341" t="str">
        <f t="shared" si="84"/>
        <v>Not Known</v>
      </c>
      <c r="Z341" t="str">
        <f t="shared" si="85"/>
        <v>None</v>
      </c>
      <c r="AB341" t="str">
        <f t="shared" si="86"/>
        <v>0</v>
      </c>
    </row>
    <row r="342" spans="1:28" x14ac:dyDescent="0.3">
      <c r="A342">
        <v>340</v>
      </c>
      <c r="B342" t="s">
        <v>951</v>
      </c>
      <c r="C342" t="str">
        <f t="shared" si="73"/>
        <v>Short</v>
      </c>
      <c r="D342">
        <v>4.4000000000000004</v>
      </c>
      <c r="F342" s="1">
        <f t="shared" si="87"/>
        <v>4.4000000000000004</v>
      </c>
      <c r="G342" s="1">
        <f t="shared" si="74"/>
        <v>4.4000000000000004</v>
      </c>
      <c r="H342">
        <f t="shared" si="75"/>
        <v>4.4000000000000004</v>
      </c>
      <c r="I342" t="s">
        <v>943</v>
      </c>
      <c r="J342" t="s">
        <v>10</v>
      </c>
      <c r="K342" t="s">
        <v>952</v>
      </c>
      <c r="L342" t="str">
        <f t="shared" si="76"/>
        <v>Established</v>
      </c>
      <c r="N342" s="2">
        <f t="shared" si="77"/>
        <v>20</v>
      </c>
      <c r="O342" t="s">
        <v>151</v>
      </c>
      <c r="P342" t="s">
        <v>181</v>
      </c>
      <c r="Q342" t="s">
        <v>254</v>
      </c>
      <c r="R342" t="str">
        <f t="shared" si="78"/>
        <v>Great</v>
      </c>
      <c r="S342" t="str">
        <f t="shared" si="79"/>
        <v>Great</v>
      </c>
      <c r="T342" t="b">
        <f t="shared" si="80"/>
        <v>1</v>
      </c>
      <c r="U342" t="b">
        <f t="shared" si="81"/>
        <v>1</v>
      </c>
      <c r="V342" t="str">
        <f t="shared" si="82"/>
        <v>Average Company</v>
      </c>
      <c r="W342" t="str">
        <f t="shared" si="83"/>
        <v>Don't Buy</v>
      </c>
      <c r="X342" t="str">
        <f t="shared" si="84"/>
        <v>Not Known</v>
      </c>
      <c r="Z342" t="str">
        <f t="shared" si="85"/>
        <v>None</v>
      </c>
      <c r="AB342" t="str">
        <f t="shared" si="86"/>
        <v>0</v>
      </c>
    </row>
    <row r="343" spans="1:28" x14ac:dyDescent="0.3">
      <c r="A343">
        <v>341</v>
      </c>
      <c r="B343" t="s">
        <v>953</v>
      </c>
      <c r="C343" t="str">
        <f t="shared" si="73"/>
        <v>Long</v>
      </c>
      <c r="D343">
        <v>4.3</v>
      </c>
      <c r="F343" s="1">
        <f t="shared" si="87"/>
        <v>4.3</v>
      </c>
      <c r="G343" s="1">
        <f t="shared" si="74"/>
        <v>4.3</v>
      </c>
      <c r="H343">
        <f t="shared" si="75"/>
        <v>4.3</v>
      </c>
      <c r="I343" t="s">
        <v>943</v>
      </c>
      <c r="J343" t="s">
        <v>10</v>
      </c>
      <c r="K343" t="s">
        <v>954</v>
      </c>
      <c r="L343" t="str">
        <f t="shared" si="76"/>
        <v>Established</v>
      </c>
      <c r="N343" s="2">
        <f t="shared" si="77"/>
        <v>14</v>
      </c>
      <c r="O343" t="s">
        <v>522</v>
      </c>
      <c r="P343" t="s">
        <v>75</v>
      </c>
      <c r="Q343" t="s">
        <v>44</v>
      </c>
      <c r="R343" t="str">
        <f t="shared" si="78"/>
        <v>Great</v>
      </c>
      <c r="S343" t="str">
        <f t="shared" si="79"/>
        <v>Great</v>
      </c>
      <c r="T343" t="b">
        <f t="shared" si="80"/>
        <v>1</v>
      </c>
      <c r="U343" t="b">
        <f t="shared" si="81"/>
        <v>1</v>
      </c>
      <c r="V343" t="str">
        <f t="shared" si="82"/>
        <v>Average Company</v>
      </c>
      <c r="W343" t="str">
        <f t="shared" si="83"/>
        <v>Buy</v>
      </c>
      <c r="X343" t="str">
        <f t="shared" si="84"/>
        <v>Not Known</v>
      </c>
      <c r="Z343" t="str">
        <f t="shared" si="85"/>
        <v>None</v>
      </c>
      <c r="AB343" t="str">
        <f t="shared" si="86"/>
        <v>0</v>
      </c>
    </row>
    <row r="344" spans="1:28" x14ac:dyDescent="0.3">
      <c r="A344">
        <v>342</v>
      </c>
      <c r="B344" t="s">
        <v>955</v>
      </c>
      <c r="C344" t="str">
        <f t="shared" si="73"/>
        <v>Short</v>
      </c>
      <c r="D344">
        <v>3.9</v>
      </c>
      <c r="F344" s="1">
        <f t="shared" si="87"/>
        <v>3.9</v>
      </c>
      <c r="G344" s="1">
        <f t="shared" si="74"/>
        <v>3.9</v>
      </c>
      <c r="H344">
        <f t="shared" si="75"/>
        <v>3.9</v>
      </c>
      <c r="I344" t="s">
        <v>943</v>
      </c>
      <c r="J344" t="s">
        <v>22</v>
      </c>
      <c r="K344" t="s">
        <v>956</v>
      </c>
      <c r="L344" t="str">
        <f t="shared" si="76"/>
        <v>Established</v>
      </c>
      <c r="N344" s="2">
        <f t="shared" si="77"/>
        <v>71</v>
      </c>
      <c r="O344" t="s">
        <v>957</v>
      </c>
      <c r="P344" t="s">
        <v>147</v>
      </c>
      <c r="Q344" t="s">
        <v>117</v>
      </c>
      <c r="R344" t="str">
        <f t="shared" si="78"/>
        <v>Average</v>
      </c>
      <c r="S344" t="str">
        <f t="shared" si="79"/>
        <v xml:space="preserve"> </v>
      </c>
      <c r="T344" t="b">
        <f t="shared" si="80"/>
        <v>0</v>
      </c>
      <c r="U344" t="b">
        <f t="shared" si="81"/>
        <v>1</v>
      </c>
      <c r="V344" t="str">
        <f t="shared" si="82"/>
        <v>Average Company</v>
      </c>
      <c r="W344" t="str">
        <f t="shared" si="83"/>
        <v>Don't Buy</v>
      </c>
      <c r="X344" t="str">
        <f t="shared" si="84"/>
        <v>Not Known</v>
      </c>
      <c r="Z344" t="str">
        <f t="shared" si="85"/>
        <v>None</v>
      </c>
      <c r="AB344" t="str">
        <f t="shared" si="86"/>
        <v>0</v>
      </c>
    </row>
    <row r="345" spans="1:28" x14ac:dyDescent="0.3">
      <c r="A345">
        <v>343</v>
      </c>
      <c r="B345" t="s">
        <v>958</v>
      </c>
      <c r="C345" t="str">
        <f t="shared" si="73"/>
        <v>Long</v>
      </c>
      <c r="D345">
        <v>4.3</v>
      </c>
      <c r="F345" s="1">
        <f t="shared" si="87"/>
        <v>4.3</v>
      </c>
      <c r="G345" s="1">
        <f t="shared" si="74"/>
        <v>4.3</v>
      </c>
      <c r="H345">
        <f t="shared" si="75"/>
        <v>4.3</v>
      </c>
      <c r="I345" t="s">
        <v>878</v>
      </c>
      <c r="J345" t="s">
        <v>22</v>
      </c>
      <c r="K345" t="s">
        <v>959</v>
      </c>
      <c r="L345" t="str">
        <f t="shared" si="76"/>
        <v>Established</v>
      </c>
      <c r="N345" s="2">
        <f t="shared" si="77"/>
        <v>14</v>
      </c>
      <c r="O345" t="s">
        <v>522</v>
      </c>
      <c r="P345" t="s">
        <v>181</v>
      </c>
      <c r="Q345" t="s">
        <v>19</v>
      </c>
      <c r="R345" t="str">
        <f t="shared" si="78"/>
        <v>Great</v>
      </c>
      <c r="S345" t="str">
        <f t="shared" si="79"/>
        <v>Great</v>
      </c>
      <c r="T345" t="b">
        <f t="shared" si="80"/>
        <v>1</v>
      </c>
      <c r="U345" t="b">
        <f t="shared" si="81"/>
        <v>1</v>
      </c>
      <c r="V345" t="str">
        <f t="shared" si="82"/>
        <v>Average Company</v>
      </c>
      <c r="W345" t="str">
        <f t="shared" si="83"/>
        <v>Buy</v>
      </c>
      <c r="X345" t="str">
        <f t="shared" si="84"/>
        <v>Not Known</v>
      </c>
      <c r="Z345" t="str">
        <f t="shared" si="85"/>
        <v>None</v>
      </c>
      <c r="AB345" t="str">
        <f t="shared" si="86"/>
        <v>1Million</v>
      </c>
    </row>
    <row r="346" spans="1:28" x14ac:dyDescent="0.3">
      <c r="A346">
        <v>344</v>
      </c>
      <c r="B346" t="s">
        <v>960</v>
      </c>
      <c r="C346" t="str">
        <f t="shared" si="73"/>
        <v>Long</v>
      </c>
      <c r="D346">
        <v>3.8</v>
      </c>
      <c r="F346" s="1">
        <f t="shared" si="87"/>
        <v>3.8</v>
      </c>
      <c r="G346" s="1">
        <f t="shared" si="74"/>
        <v>3.8</v>
      </c>
      <c r="H346">
        <f t="shared" si="75"/>
        <v>3.8</v>
      </c>
      <c r="I346" t="s">
        <v>943</v>
      </c>
      <c r="J346" t="s">
        <v>10</v>
      </c>
      <c r="K346" t="s">
        <v>961</v>
      </c>
      <c r="L346" t="str">
        <f t="shared" si="76"/>
        <v>Established</v>
      </c>
      <c r="N346" s="2">
        <f t="shared" si="77"/>
        <v>85</v>
      </c>
      <c r="O346" t="s">
        <v>962</v>
      </c>
      <c r="P346" t="s">
        <v>147</v>
      </c>
      <c r="Q346" t="s">
        <v>218</v>
      </c>
      <c r="R346" t="str">
        <f t="shared" si="78"/>
        <v>Average</v>
      </c>
      <c r="S346" t="str">
        <f t="shared" si="79"/>
        <v xml:space="preserve"> </v>
      </c>
      <c r="T346" t="b">
        <f t="shared" si="80"/>
        <v>0</v>
      </c>
      <c r="U346" t="b">
        <f t="shared" si="81"/>
        <v>1</v>
      </c>
      <c r="V346" t="str">
        <f t="shared" si="82"/>
        <v>Average Company</v>
      </c>
      <c r="W346" t="str">
        <f t="shared" si="83"/>
        <v>Don't Buy</v>
      </c>
      <c r="X346" t="str">
        <f t="shared" si="84"/>
        <v>Not Known</v>
      </c>
      <c r="Z346" t="str">
        <f t="shared" si="85"/>
        <v>None</v>
      </c>
      <c r="AB346" t="str">
        <f t="shared" si="86"/>
        <v>0</v>
      </c>
    </row>
    <row r="347" spans="1:28" x14ac:dyDescent="0.3">
      <c r="A347">
        <v>345</v>
      </c>
      <c r="B347" t="s">
        <v>963</v>
      </c>
      <c r="C347" t="str">
        <f t="shared" si="73"/>
        <v>Long</v>
      </c>
      <c r="D347">
        <v>4.0999999999999996</v>
      </c>
      <c r="F347" s="1">
        <f t="shared" si="87"/>
        <v>4.0999999999999996</v>
      </c>
      <c r="G347" s="1">
        <f t="shared" si="74"/>
        <v>4.0999999999999996</v>
      </c>
      <c r="H347">
        <f t="shared" si="75"/>
        <v>4.0999999999999996</v>
      </c>
      <c r="I347" t="s">
        <v>943</v>
      </c>
      <c r="J347" t="s">
        <v>22</v>
      </c>
      <c r="K347" t="s">
        <v>964</v>
      </c>
      <c r="L347" t="str">
        <f t="shared" si="76"/>
        <v>Established</v>
      </c>
      <c r="N347" s="2">
        <f t="shared" si="77"/>
        <v>15</v>
      </c>
      <c r="O347" t="s">
        <v>84</v>
      </c>
      <c r="P347" t="s">
        <v>181</v>
      </c>
      <c r="Q347" t="s">
        <v>186</v>
      </c>
      <c r="R347" t="str">
        <f t="shared" si="78"/>
        <v>Great</v>
      </c>
      <c r="S347" t="str">
        <f t="shared" si="79"/>
        <v>Great</v>
      </c>
      <c r="T347" t="b">
        <f t="shared" si="80"/>
        <v>1</v>
      </c>
      <c r="U347" t="b">
        <f t="shared" si="81"/>
        <v>1</v>
      </c>
      <c r="V347" t="str">
        <f t="shared" si="82"/>
        <v>Average Company</v>
      </c>
      <c r="W347" t="str">
        <f t="shared" si="83"/>
        <v>Don't Buy</v>
      </c>
      <c r="X347" t="str">
        <f t="shared" si="84"/>
        <v>Not Known</v>
      </c>
      <c r="Z347" t="str">
        <f t="shared" si="85"/>
        <v>None</v>
      </c>
      <c r="AB347" t="str">
        <f t="shared" si="86"/>
        <v>0</v>
      </c>
    </row>
    <row r="348" spans="1:28" x14ac:dyDescent="0.3">
      <c r="A348">
        <v>346</v>
      </c>
      <c r="B348" t="s">
        <v>965</v>
      </c>
      <c r="C348" t="str">
        <f t="shared" si="73"/>
        <v>Short</v>
      </c>
      <c r="D348">
        <v>4</v>
      </c>
      <c r="F348" s="1">
        <f t="shared" si="87"/>
        <v>4</v>
      </c>
      <c r="G348" s="1">
        <f t="shared" si="74"/>
        <v>4</v>
      </c>
      <c r="H348">
        <f t="shared" si="75"/>
        <v>4</v>
      </c>
      <c r="I348" t="s">
        <v>878</v>
      </c>
      <c r="J348" t="s">
        <v>10</v>
      </c>
      <c r="K348" t="s">
        <v>599</v>
      </c>
      <c r="L348" t="str">
        <f t="shared" si="76"/>
        <v>Established</v>
      </c>
      <c r="N348" s="2">
        <f t="shared" si="77"/>
        <v>27</v>
      </c>
      <c r="O348" t="s">
        <v>109</v>
      </c>
      <c r="P348" t="s">
        <v>147</v>
      </c>
      <c r="Q348" t="s">
        <v>378</v>
      </c>
      <c r="R348" t="str">
        <f t="shared" si="78"/>
        <v>Average</v>
      </c>
      <c r="S348" t="str">
        <f t="shared" si="79"/>
        <v xml:space="preserve"> </v>
      </c>
      <c r="T348" t="b">
        <f t="shared" si="80"/>
        <v>0</v>
      </c>
      <c r="U348" t="b">
        <f t="shared" si="81"/>
        <v>1</v>
      </c>
      <c r="V348" t="str">
        <f t="shared" si="82"/>
        <v>Average Company</v>
      </c>
      <c r="W348" t="str">
        <f t="shared" si="83"/>
        <v>Don't Buy</v>
      </c>
      <c r="X348" t="str">
        <f t="shared" si="84"/>
        <v>Not Known</v>
      </c>
      <c r="Z348" t="str">
        <f t="shared" si="85"/>
        <v>None</v>
      </c>
      <c r="AB348" t="str">
        <f t="shared" si="86"/>
        <v>0</v>
      </c>
    </row>
    <row r="349" spans="1:28" x14ac:dyDescent="0.3">
      <c r="A349">
        <v>347</v>
      </c>
      <c r="B349" t="s">
        <v>966</v>
      </c>
      <c r="C349" t="str">
        <f t="shared" si="73"/>
        <v>Long</v>
      </c>
      <c r="D349">
        <v>4.3</v>
      </c>
      <c r="F349" s="1">
        <f t="shared" si="87"/>
        <v>4.3</v>
      </c>
      <c r="G349" s="1">
        <f t="shared" si="74"/>
        <v>4.3</v>
      </c>
      <c r="H349">
        <f t="shared" si="75"/>
        <v>4.3</v>
      </c>
      <c r="I349" t="s">
        <v>943</v>
      </c>
      <c r="J349" t="s">
        <v>22</v>
      </c>
      <c r="K349" t="s">
        <v>967</v>
      </c>
      <c r="L349" t="str">
        <f t="shared" si="76"/>
        <v>Established</v>
      </c>
      <c r="N349" s="2">
        <f t="shared" si="77"/>
        <v>38</v>
      </c>
      <c r="O349" t="s">
        <v>357</v>
      </c>
      <c r="P349" t="s">
        <v>147</v>
      </c>
      <c r="Q349" t="s">
        <v>254</v>
      </c>
      <c r="R349" t="str">
        <f t="shared" si="78"/>
        <v>Great</v>
      </c>
      <c r="S349" t="str">
        <f t="shared" si="79"/>
        <v>Great</v>
      </c>
      <c r="T349" t="b">
        <f t="shared" si="80"/>
        <v>1</v>
      </c>
      <c r="U349" t="b">
        <f t="shared" si="81"/>
        <v>1</v>
      </c>
      <c r="V349" t="str">
        <f t="shared" si="82"/>
        <v>Top Company</v>
      </c>
      <c r="W349" t="str">
        <f t="shared" si="83"/>
        <v>Don't Buy</v>
      </c>
      <c r="X349" t="str">
        <f t="shared" si="84"/>
        <v>Not Known</v>
      </c>
      <c r="Z349" t="str">
        <f t="shared" si="85"/>
        <v>None</v>
      </c>
      <c r="AB349" t="str">
        <f t="shared" si="86"/>
        <v>0</v>
      </c>
    </row>
    <row r="350" spans="1:28" x14ac:dyDescent="0.3">
      <c r="A350">
        <v>348</v>
      </c>
      <c r="B350" t="s">
        <v>968</v>
      </c>
      <c r="C350" t="str">
        <f t="shared" si="73"/>
        <v>Short</v>
      </c>
      <c r="D350">
        <v>4.2</v>
      </c>
      <c r="F350" s="1">
        <f t="shared" si="87"/>
        <v>4.2</v>
      </c>
      <c r="G350" s="1">
        <f t="shared" si="74"/>
        <v>4.2</v>
      </c>
      <c r="H350">
        <f t="shared" si="75"/>
        <v>4.2</v>
      </c>
      <c r="I350" t="s">
        <v>943</v>
      </c>
      <c r="J350" t="s">
        <v>10</v>
      </c>
      <c r="K350" t="s">
        <v>969</v>
      </c>
      <c r="L350" t="str">
        <f t="shared" si="76"/>
        <v>Established</v>
      </c>
      <c r="N350" s="2">
        <f t="shared" si="77"/>
        <v>11</v>
      </c>
      <c r="O350" t="s">
        <v>69</v>
      </c>
      <c r="P350" t="s">
        <v>181</v>
      </c>
      <c r="Q350" t="s">
        <v>80</v>
      </c>
      <c r="R350" t="str">
        <f t="shared" si="78"/>
        <v>Great</v>
      </c>
      <c r="S350" t="str">
        <f t="shared" si="79"/>
        <v>Great</v>
      </c>
      <c r="T350" t="b">
        <f t="shared" si="80"/>
        <v>1</v>
      </c>
      <c r="U350" t="b">
        <f t="shared" si="81"/>
        <v>1</v>
      </c>
      <c r="V350" t="str">
        <f t="shared" si="82"/>
        <v>Average Company</v>
      </c>
      <c r="W350" t="str">
        <f t="shared" si="83"/>
        <v>Don't Buy</v>
      </c>
      <c r="X350" t="str">
        <f t="shared" si="84"/>
        <v>Not Known</v>
      </c>
      <c r="Z350" t="str">
        <f t="shared" si="85"/>
        <v>None</v>
      </c>
      <c r="AB350" t="str">
        <f t="shared" si="86"/>
        <v>0</v>
      </c>
    </row>
    <row r="351" spans="1:28" x14ac:dyDescent="0.3">
      <c r="A351">
        <v>349</v>
      </c>
      <c r="B351" t="s">
        <v>970</v>
      </c>
      <c r="C351" t="str">
        <f t="shared" si="73"/>
        <v>Long</v>
      </c>
      <c r="D351">
        <v>3.7</v>
      </c>
      <c r="F351" s="1">
        <f t="shared" si="87"/>
        <v>3.7</v>
      </c>
      <c r="G351" s="1">
        <f t="shared" si="74"/>
        <v>3.7</v>
      </c>
      <c r="H351">
        <f t="shared" si="75"/>
        <v>3.7</v>
      </c>
      <c r="I351" t="s">
        <v>232</v>
      </c>
      <c r="J351" t="s">
        <v>10</v>
      </c>
      <c r="K351" t="s">
        <v>971</v>
      </c>
      <c r="L351" t="str">
        <f t="shared" si="76"/>
        <v>Established</v>
      </c>
      <c r="N351" s="2">
        <f t="shared" si="77"/>
        <v>22</v>
      </c>
      <c r="O351" t="s">
        <v>142</v>
      </c>
      <c r="P351" t="s">
        <v>75</v>
      </c>
      <c r="Q351" t="s">
        <v>28</v>
      </c>
      <c r="R351" t="str">
        <f t="shared" si="78"/>
        <v>Average</v>
      </c>
      <c r="S351" t="str">
        <f t="shared" si="79"/>
        <v xml:space="preserve"> </v>
      </c>
      <c r="T351" t="b">
        <f t="shared" si="80"/>
        <v>0</v>
      </c>
      <c r="U351" t="b">
        <f t="shared" si="81"/>
        <v>1</v>
      </c>
      <c r="V351" t="str">
        <f t="shared" si="82"/>
        <v>Average Company</v>
      </c>
      <c r="W351" t="str">
        <f t="shared" si="83"/>
        <v>Don't Buy</v>
      </c>
      <c r="X351" t="str">
        <f t="shared" si="84"/>
        <v>Not Known</v>
      </c>
      <c r="Z351" t="str">
        <f t="shared" si="85"/>
        <v>None</v>
      </c>
      <c r="AB351" t="str">
        <f t="shared" si="86"/>
        <v>500K</v>
      </c>
    </row>
    <row r="352" spans="1:28" x14ac:dyDescent="0.3">
      <c r="A352">
        <v>350</v>
      </c>
      <c r="B352" t="s">
        <v>972</v>
      </c>
      <c r="C352" t="str">
        <f t="shared" si="73"/>
        <v>Short</v>
      </c>
      <c r="D352">
        <v>4.0999999999999996</v>
      </c>
      <c r="F352" s="1">
        <f t="shared" si="87"/>
        <v>4.0999999999999996</v>
      </c>
      <c r="G352" s="1">
        <f t="shared" si="74"/>
        <v>4.0999999999999996</v>
      </c>
      <c r="H352">
        <f t="shared" si="75"/>
        <v>4.0999999999999996</v>
      </c>
      <c r="I352" t="s">
        <v>878</v>
      </c>
      <c r="J352" t="s">
        <v>22</v>
      </c>
      <c r="K352" t="s">
        <v>973</v>
      </c>
      <c r="L352" t="str">
        <f t="shared" si="76"/>
        <v>Established</v>
      </c>
      <c r="N352" s="2">
        <f t="shared" si="77"/>
        <v>93</v>
      </c>
      <c r="O352" t="s">
        <v>974</v>
      </c>
      <c r="P352" t="s">
        <v>147</v>
      </c>
      <c r="Q352" t="s">
        <v>846</v>
      </c>
      <c r="R352" t="str">
        <f t="shared" si="78"/>
        <v>Great</v>
      </c>
      <c r="S352" t="str">
        <f t="shared" si="79"/>
        <v>Great</v>
      </c>
      <c r="T352" t="b">
        <f t="shared" si="80"/>
        <v>1</v>
      </c>
      <c r="U352" t="b">
        <f t="shared" si="81"/>
        <v>1</v>
      </c>
      <c r="V352" t="str">
        <f t="shared" si="82"/>
        <v>Top Company</v>
      </c>
      <c r="W352" t="str">
        <f t="shared" si="83"/>
        <v>Don't Buy</v>
      </c>
      <c r="X352" t="str">
        <f t="shared" si="84"/>
        <v>Not Known</v>
      </c>
      <c r="Z352" t="str">
        <f t="shared" si="85"/>
        <v>None</v>
      </c>
      <c r="AB352" t="str">
        <f t="shared" si="86"/>
        <v>0</v>
      </c>
    </row>
    <row r="353" spans="1:28" x14ac:dyDescent="0.3">
      <c r="A353">
        <v>351</v>
      </c>
      <c r="B353" t="s">
        <v>975</v>
      </c>
      <c r="C353" t="str">
        <f t="shared" si="73"/>
        <v>Long</v>
      </c>
      <c r="D353">
        <v>4.3</v>
      </c>
      <c r="F353" s="1">
        <f t="shared" si="87"/>
        <v>4.3</v>
      </c>
      <c r="G353" s="1">
        <f t="shared" si="74"/>
        <v>4.3</v>
      </c>
      <c r="H353">
        <f t="shared" si="75"/>
        <v>4.3</v>
      </c>
      <c r="I353" t="s">
        <v>943</v>
      </c>
      <c r="J353" t="s">
        <v>10</v>
      </c>
      <c r="K353" t="s">
        <v>976</v>
      </c>
      <c r="L353" t="str">
        <f t="shared" si="76"/>
        <v>Established</v>
      </c>
      <c r="N353" s="2">
        <f t="shared" si="77"/>
        <v>43</v>
      </c>
      <c r="O353" t="s">
        <v>289</v>
      </c>
      <c r="P353" t="s">
        <v>181</v>
      </c>
      <c r="Q353" t="s">
        <v>246</v>
      </c>
      <c r="R353" t="str">
        <f t="shared" si="78"/>
        <v>Great</v>
      </c>
      <c r="S353" t="str">
        <f t="shared" si="79"/>
        <v>Great</v>
      </c>
      <c r="T353" t="b">
        <f t="shared" si="80"/>
        <v>1</v>
      </c>
      <c r="U353" t="b">
        <f t="shared" si="81"/>
        <v>1</v>
      </c>
      <c r="V353" t="str">
        <f t="shared" si="82"/>
        <v>Top Company</v>
      </c>
      <c r="W353" t="str">
        <f t="shared" si="83"/>
        <v>Don't Buy</v>
      </c>
      <c r="X353" t="str">
        <f t="shared" si="84"/>
        <v>Not Known</v>
      </c>
      <c r="Z353" t="str">
        <f t="shared" si="85"/>
        <v>None</v>
      </c>
      <c r="AB353" t="str">
        <f t="shared" si="86"/>
        <v>0</v>
      </c>
    </row>
    <row r="354" spans="1:28" x14ac:dyDescent="0.3">
      <c r="A354">
        <v>352</v>
      </c>
      <c r="B354" t="s">
        <v>977</v>
      </c>
      <c r="C354" t="str">
        <f t="shared" si="73"/>
        <v>Long</v>
      </c>
      <c r="D354">
        <v>3.6</v>
      </c>
      <c r="F354" s="1">
        <f t="shared" si="87"/>
        <v>3.6</v>
      </c>
      <c r="G354" s="1">
        <f t="shared" si="74"/>
        <v>3.6</v>
      </c>
      <c r="H354">
        <f t="shared" si="75"/>
        <v>3.6</v>
      </c>
      <c r="I354" t="s">
        <v>736</v>
      </c>
      <c r="J354" t="s">
        <v>10</v>
      </c>
      <c r="K354" t="s">
        <v>978</v>
      </c>
      <c r="L354" t="str">
        <f t="shared" si="76"/>
        <v>Established</v>
      </c>
      <c r="N354" s="2">
        <f t="shared" si="77"/>
        <v>47</v>
      </c>
      <c r="O354" t="s">
        <v>258</v>
      </c>
      <c r="P354" t="s">
        <v>147</v>
      </c>
      <c r="Q354" t="s">
        <v>70</v>
      </c>
      <c r="R354" t="str">
        <f t="shared" si="78"/>
        <v>Average</v>
      </c>
      <c r="S354" t="str">
        <f t="shared" si="79"/>
        <v xml:space="preserve"> </v>
      </c>
      <c r="T354" t="b">
        <f t="shared" si="80"/>
        <v>0</v>
      </c>
      <c r="U354" t="b">
        <f t="shared" si="81"/>
        <v>1</v>
      </c>
      <c r="V354" t="str">
        <f t="shared" si="82"/>
        <v>Average Company</v>
      </c>
      <c r="W354" t="str">
        <f t="shared" si="83"/>
        <v>Don't Buy</v>
      </c>
      <c r="X354" t="str">
        <f t="shared" si="84"/>
        <v>Not Known</v>
      </c>
      <c r="Z354" t="str">
        <f t="shared" si="85"/>
        <v>None</v>
      </c>
      <c r="AB354" t="str">
        <f t="shared" si="86"/>
        <v>0</v>
      </c>
    </row>
    <row r="355" spans="1:28" x14ac:dyDescent="0.3">
      <c r="A355">
        <v>353</v>
      </c>
      <c r="B355" t="s">
        <v>979</v>
      </c>
      <c r="C355" t="str">
        <f t="shared" si="73"/>
        <v>Short</v>
      </c>
      <c r="D355">
        <v>4.0999999999999996</v>
      </c>
      <c r="F355" s="1">
        <f t="shared" si="87"/>
        <v>4.0999999999999996</v>
      </c>
      <c r="G355" s="1">
        <f t="shared" si="74"/>
        <v>4.0999999999999996</v>
      </c>
      <c r="H355">
        <f t="shared" si="75"/>
        <v>4.0999999999999996</v>
      </c>
      <c r="I355" t="s">
        <v>677</v>
      </c>
      <c r="J355" t="s">
        <v>10</v>
      </c>
      <c r="K355" t="s">
        <v>980</v>
      </c>
      <c r="L355" t="str">
        <f t="shared" si="76"/>
        <v>Established</v>
      </c>
      <c r="N355" s="2">
        <f t="shared" si="77"/>
        <v>23</v>
      </c>
      <c r="O355" t="s">
        <v>230</v>
      </c>
      <c r="P355" t="s">
        <v>181</v>
      </c>
      <c r="Q355" t="s">
        <v>612</v>
      </c>
      <c r="R355" t="str">
        <f t="shared" si="78"/>
        <v>Great</v>
      </c>
      <c r="S355" t="str">
        <f t="shared" si="79"/>
        <v>Great</v>
      </c>
      <c r="T355" t="b">
        <f t="shared" si="80"/>
        <v>1</v>
      </c>
      <c r="U355" t="b">
        <f t="shared" si="81"/>
        <v>1</v>
      </c>
      <c r="V355" t="str">
        <f t="shared" si="82"/>
        <v>Top Company</v>
      </c>
      <c r="W355" t="str">
        <f t="shared" si="83"/>
        <v>Don't Buy</v>
      </c>
      <c r="X355" t="str">
        <f t="shared" si="84"/>
        <v>Not Known</v>
      </c>
      <c r="Z355" t="str">
        <f t="shared" si="85"/>
        <v>None</v>
      </c>
      <c r="AB355" t="str">
        <f t="shared" si="86"/>
        <v>0</v>
      </c>
    </row>
    <row r="356" spans="1:28" x14ac:dyDescent="0.3">
      <c r="A356">
        <v>354</v>
      </c>
      <c r="B356" t="s">
        <v>981</v>
      </c>
      <c r="C356" t="str">
        <f t="shared" si="73"/>
        <v>Long</v>
      </c>
      <c r="D356">
        <v>3.8</v>
      </c>
      <c r="F356" s="1">
        <f t="shared" si="87"/>
        <v>3.8</v>
      </c>
      <c r="G356" s="1">
        <f t="shared" si="74"/>
        <v>3.8</v>
      </c>
      <c r="H356">
        <f t="shared" si="75"/>
        <v>3.8</v>
      </c>
      <c r="I356" t="s">
        <v>811</v>
      </c>
      <c r="J356" t="s">
        <v>22</v>
      </c>
      <c r="K356" t="s">
        <v>982</v>
      </c>
      <c r="L356" t="str">
        <f t="shared" si="76"/>
        <v>Established</v>
      </c>
      <c r="N356" s="2">
        <f t="shared" si="77"/>
        <v>23</v>
      </c>
      <c r="O356" t="s">
        <v>983</v>
      </c>
      <c r="P356" t="s">
        <v>75</v>
      </c>
      <c r="Q356" t="s">
        <v>28</v>
      </c>
      <c r="R356" t="str">
        <f t="shared" si="78"/>
        <v>Average</v>
      </c>
      <c r="S356" t="str">
        <f t="shared" si="79"/>
        <v xml:space="preserve"> </v>
      </c>
      <c r="T356" t="b">
        <f t="shared" si="80"/>
        <v>0</v>
      </c>
      <c r="U356" t="b">
        <f t="shared" si="81"/>
        <v>1</v>
      </c>
      <c r="V356" t="str">
        <f t="shared" si="82"/>
        <v>Average Company</v>
      </c>
      <c r="W356" t="str">
        <f t="shared" si="83"/>
        <v>Don't Buy</v>
      </c>
      <c r="X356" t="str">
        <f t="shared" si="84"/>
        <v>Not Known</v>
      </c>
      <c r="Z356" t="str">
        <f t="shared" si="85"/>
        <v>None</v>
      </c>
      <c r="AB356" t="str">
        <f t="shared" si="86"/>
        <v>500K</v>
      </c>
    </row>
    <row r="357" spans="1:28" x14ac:dyDescent="0.3">
      <c r="A357">
        <v>355</v>
      </c>
      <c r="B357" t="s">
        <v>984</v>
      </c>
      <c r="C357" t="str">
        <f t="shared" si="73"/>
        <v>Long</v>
      </c>
      <c r="D357">
        <v>3.8</v>
      </c>
      <c r="F357" s="1">
        <f t="shared" si="87"/>
        <v>3.8</v>
      </c>
      <c r="G357" s="1">
        <f t="shared" si="74"/>
        <v>3.8</v>
      </c>
      <c r="H357">
        <f t="shared" si="75"/>
        <v>3.8</v>
      </c>
      <c r="I357" t="s">
        <v>943</v>
      </c>
      <c r="J357" t="s">
        <v>22</v>
      </c>
      <c r="K357" t="s">
        <v>985</v>
      </c>
      <c r="L357" t="str">
        <f t="shared" si="76"/>
        <v>Established</v>
      </c>
      <c r="N357" s="2">
        <f t="shared" si="77"/>
        <v>17</v>
      </c>
      <c r="O357" t="s">
        <v>711</v>
      </c>
      <c r="P357" t="s">
        <v>75</v>
      </c>
      <c r="Q357" t="s">
        <v>986</v>
      </c>
      <c r="R357" t="str">
        <f t="shared" si="78"/>
        <v>Average</v>
      </c>
      <c r="S357" t="str">
        <f t="shared" si="79"/>
        <v xml:space="preserve"> </v>
      </c>
      <c r="T357" t="b">
        <f t="shared" si="80"/>
        <v>0</v>
      </c>
      <c r="U357" t="b">
        <f t="shared" si="81"/>
        <v>1</v>
      </c>
      <c r="V357" t="str">
        <f t="shared" si="82"/>
        <v>Average Company</v>
      </c>
      <c r="W357" t="str">
        <f t="shared" si="83"/>
        <v>Buy</v>
      </c>
      <c r="X357" t="str">
        <f t="shared" si="84"/>
        <v>Not Known</v>
      </c>
      <c r="Z357" t="str">
        <f t="shared" si="85"/>
        <v>None</v>
      </c>
      <c r="AB357" t="str">
        <f t="shared" si="86"/>
        <v>0</v>
      </c>
    </row>
    <row r="358" spans="1:28" x14ac:dyDescent="0.3">
      <c r="A358">
        <v>356</v>
      </c>
      <c r="B358" t="s">
        <v>987</v>
      </c>
      <c r="C358" t="str">
        <f t="shared" si="73"/>
        <v>Long</v>
      </c>
      <c r="D358">
        <v>3.7</v>
      </c>
      <c r="F358" s="1">
        <f t="shared" si="87"/>
        <v>3.7</v>
      </c>
      <c r="G358" s="1">
        <f t="shared" si="74"/>
        <v>3.7</v>
      </c>
      <c r="H358">
        <f t="shared" si="75"/>
        <v>3.7</v>
      </c>
      <c r="I358" t="s">
        <v>943</v>
      </c>
      <c r="J358" t="s">
        <v>10</v>
      </c>
      <c r="K358" t="s">
        <v>988</v>
      </c>
      <c r="L358" t="str">
        <f t="shared" si="76"/>
        <v>Established</v>
      </c>
      <c r="N358" s="2">
        <f t="shared" si="77"/>
        <v>29</v>
      </c>
      <c r="O358" t="s">
        <v>62</v>
      </c>
      <c r="P358" t="s">
        <v>181</v>
      </c>
      <c r="Q358" t="s">
        <v>19</v>
      </c>
      <c r="R358" t="str">
        <f t="shared" si="78"/>
        <v>Average</v>
      </c>
      <c r="S358" t="str">
        <f t="shared" si="79"/>
        <v xml:space="preserve"> </v>
      </c>
      <c r="T358" t="b">
        <f t="shared" si="80"/>
        <v>0</v>
      </c>
      <c r="U358" t="b">
        <f t="shared" si="81"/>
        <v>1</v>
      </c>
      <c r="V358" t="str">
        <f t="shared" si="82"/>
        <v>Average Company</v>
      </c>
      <c r="W358" t="str">
        <f t="shared" si="83"/>
        <v>Don't Buy</v>
      </c>
      <c r="X358" t="str">
        <f t="shared" si="84"/>
        <v>Not Known</v>
      </c>
      <c r="Z358" t="str">
        <f t="shared" si="85"/>
        <v>None</v>
      </c>
      <c r="AB358" t="str">
        <f t="shared" si="86"/>
        <v>500K</v>
      </c>
    </row>
    <row r="359" spans="1:28" x14ac:dyDescent="0.3">
      <c r="A359">
        <v>357</v>
      </c>
      <c r="B359" t="s">
        <v>989</v>
      </c>
      <c r="C359" t="str">
        <f t="shared" si="73"/>
        <v>Long</v>
      </c>
      <c r="D359">
        <v>4.3</v>
      </c>
      <c r="F359" s="1">
        <f t="shared" si="87"/>
        <v>4.3</v>
      </c>
      <c r="G359" s="1">
        <f t="shared" si="74"/>
        <v>4.3</v>
      </c>
      <c r="H359">
        <f t="shared" si="75"/>
        <v>4.3</v>
      </c>
      <c r="I359" t="s">
        <v>943</v>
      </c>
      <c r="J359" t="s">
        <v>22</v>
      </c>
      <c r="K359" t="s">
        <v>990</v>
      </c>
      <c r="L359" t="str">
        <f t="shared" si="76"/>
        <v>Established</v>
      </c>
      <c r="N359" s="2">
        <f t="shared" si="77"/>
        <v>16</v>
      </c>
      <c r="O359" t="s">
        <v>121</v>
      </c>
      <c r="P359" t="s">
        <v>13</v>
      </c>
      <c r="Q359" t="s">
        <v>424</v>
      </c>
      <c r="R359" t="str">
        <f t="shared" si="78"/>
        <v>Great</v>
      </c>
      <c r="S359" t="str">
        <f t="shared" si="79"/>
        <v>Great</v>
      </c>
      <c r="T359" t="b">
        <f t="shared" si="80"/>
        <v>1</v>
      </c>
      <c r="U359" t="b">
        <f t="shared" si="81"/>
        <v>1</v>
      </c>
      <c r="V359" t="str">
        <f t="shared" si="82"/>
        <v>Average Company</v>
      </c>
      <c r="W359" t="str">
        <f t="shared" si="83"/>
        <v>Don't Buy</v>
      </c>
      <c r="X359" t="str">
        <f t="shared" si="84"/>
        <v>Not Known</v>
      </c>
      <c r="Z359" t="str">
        <f t="shared" si="85"/>
        <v>None</v>
      </c>
      <c r="AB359" t="str">
        <f t="shared" si="86"/>
        <v>0</v>
      </c>
    </row>
    <row r="360" spans="1:28" x14ac:dyDescent="0.3">
      <c r="A360">
        <v>358</v>
      </c>
      <c r="B360" t="s">
        <v>991</v>
      </c>
      <c r="C360" t="str">
        <f t="shared" si="73"/>
        <v>Short</v>
      </c>
      <c r="D360">
        <v>4.2</v>
      </c>
      <c r="F360" s="1">
        <f t="shared" si="87"/>
        <v>4.2</v>
      </c>
      <c r="G360" s="1">
        <f t="shared" si="74"/>
        <v>4.2</v>
      </c>
      <c r="H360">
        <f t="shared" si="75"/>
        <v>4.2</v>
      </c>
      <c r="I360" t="s">
        <v>878</v>
      </c>
      <c r="J360" t="s">
        <v>22</v>
      </c>
      <c r="K360" t="s">
        <v>992</v>
      </c>
      <c r="L360" t="str">
        <f t="shared" si="76"/>
        <v>Established</v>
      </c>
      <c r="N360" s="2">
        <f t="shared" si="77"/>
        <v>15</v>
      </c>
      <c r="O360" t="s">
        <v>84</v>
      </c>
      <c r="P360" t="s">
        <v>181</v>
      </c>
      <c r="Q360" t="s">
        <v>44</v>
      </c>
      <c r="R360" t="str">
        <f t="shared" si="78"/>
        <v>Great</v>
      </c>
      <c r="S360" t="str">
        <f t="shared" si="79"/>
        <v>Great</v>
      </c>
      <c r="T360" t="b">
        <f t="shared" si="80"/>
        <v>1</v>
      </c>
      <c r="U360" t="b">
        <f t="shared" si="81"/>
        <v>1</v>
      </c>
      <c r="V360" t="str">
        <f t="shared" si="82"/>
        <v>Average Company</v>
      </c>
      <c r="W360" t="str">
        <f t="shared" si="83"/>
        <v>Don't Buy</v>
      </c>
      <c r="X360" t="str">
        <f t="shared" si="84"/>
        <v>Not Known</v>
      </c>
      <c r="Z360" t="str">
        <f t="shared" si="85"/>
        <v>None</v>
      </c>
      <c r="AB360" t="str">
        <f t="shared" si="86"/>
        <v>0</v>
      </c>
    </row>
    <row r="361" spans="1:28" x14ac:dyDescent="0.3">
      <c r="A361">
        <v>359</v>
      </c>
      <c r="B361" t="s">
        <v>993</v>
      </c>
      <c r="C361" t="str">
        <f t="shared" si="73"/>
        <v>Long</v>
      </c>
      <c r="D361">
        <v>3.9</v>
      </c>
      <c r="F361" s="1">
        <f t="shared" si="87"/>
        <v>3.9</v>
      </c>
      <c r="G361" s="1">
        <f t="shared" si="74"/>
        <v>3.9</v>
      </c>
      <c r="H361">
        <f t="shared" si="75"/>
        <v>3.9</v>
      </c>
      <c r="I361" t="s">
        <v>943</v>
      </c>
      <c r="J361" t="s">
        <v>22</v>
      </c>
      <c r="K361" t="s">
        <v>994</v>
      </c>
      <c r="L361" t="str">
        <f t="shared" si="76"/>
        <v>Established</v>
      </c>
      <c r="N361" s="2">
        <f t="shared" si="77"/>
        <v>16</v>
      </c>
      <c r="O361" t="s">
        <v>121</v>
      </c>
      <c r="P361" t="s">
        <v>181</v>
      </c>
      <c r="Q361" t="s">
        <v>28</v>
      </c>
      <c r="R361" t="str">
        <f t="shared" si="78"/>
        <v>Average</v>
      </c>
      <c r="S361" t="str">
        <f t="shared" si="79"/>
        <v xml:space="preserve"> </v>
      </c>
      <c r="T361" t="b">
        <f t="shared" si="80"/>
        <v>0</v>
      </c>
      <c r="U361" t="b">
        <f t="shared" si="81"/>
        <v>1</v>
      </c>
      <c r="V361" t="str">
        <f t="shared" si="82"/>
        <v>Average Company</v>
      </c>
      <c r="W361" t="str">
        <f t="shared" si="83"/>
        <v>Don't Buy</v>
      </c>
      <c r="X361" t="str">
        <f t="shared" si="84"/>
        <v>Bombay Finance</v>
      </c>
      <c r="Z361" t="str">
        <f t="shared" si="85"/>
        <v>None</v>
      </c>
      <c r="AB361" t="str">
        <f t="shared" si="86"/>
        <v>500K</v>
      </c>
    </row>
    <row r="362" spans="1:28" x14ac:dyDescent="0.3">
      <c r="A362">
        <v>360</v>
      </c>
      <c r="B362" t="s">
        <v>995</v>
      </c>
      <c r="C362" t="str">
        <f t="shared" si="73"/>
        <v>Long</v>
      </c>
      <c r="D362">
        <v>4.2</v>
      </c>
      <c r="F362" s="1">
        <f t="shared" si="87"/>
        <v>4.2</v>
      </c>
      <c r="G362" s="1">
        <f t="shared" si="74"/>
        <v>4.2</v>
      </c>
      <c r="H362">
        <f t="shared" si="75"/>
        <v>4.2</v>
      </c>
      <c r="I362" t="s">
        <v>943</v>
      </c>
      <c r="J362" t="s">
        <v>22</v>
      </c>
      <c r="K362" t="s">
        <v>996</v>
      </c>
      <c r="L362" t="str">
        <f t="shared" si="76"/>
        <v>Established</v>
      </c>
      <c r="N362" s="2">
        <f t="shared" si="77"/>
        <v>42</v>
      </c>
      <c r="O362" t="s">
        <v>397</v>
      </c>
      <c r="P362" t="s">
        <v>147</v>
      </c>
      <c r="Q362" t="s">
        <v>479</v>
      </c>
      <c r="R362" t="str">
        <f t="shared" si="78"/>
        <v>Great</v>
      </c>
      <c r="S362" t="str">
        <f t="shared" si="79"/>
        <v>Great</v>
      </c>
      <c r="T362" t="b">
        <f t="shared" si="80"/>
        <v>1</v>
      </c>
      <c r="U362" t="b">
        <f t="shared" si="81"/>
        <v>1</v>
      </c>
      <c r="V362" t="str">
        <f t="shared" si="82"/>
        <v>Top Company</v>
      </c>
      <c r="W362" t="str">
        <f t="shared" si="83"/>
        <v>Don't Buy</v>
      </c>
      <c r="X362" t="str">
        <f t="shared" si="84"/>
        <v>Not Known</v>
      </c>
      <c r="Z362" t="str">
        <f t="shared" si="85"/>
        <v>None</v>
      </c>
      <c r="AB362" t="str">
        <f t="shared" si="86"/>
        <v>0</v>
      </c>
    </row>
    <row r="363" spans="1:28" x14ac:dyDescent="0.3">
      <c r="A363">
        <v>361</v>
      </c>
      <c r="B363" t="s">
        <v>997</v>
      </c>
      <c r="C363" t="str">
        <f t="shared" si="73"/>
        <v>Short</v>
      </c>
      <c r="D363">
        <v>4.2</v>
      </c>
      <c r="F363" s="1">
        <f t="shared" si="87"/>
        <v>4.2</v>
      </c>
      <c r="G363" s="1">
        <f t="shared" si="74"/>
        <v>4.2</v>
      </c>
      <c r="H363">
        <f t="shared" si="75"/>
        <v>4.2</v>
      </c>
      <c r="I363" t="s">
        <v>340</v>
      </c>
      <c r="J363" t="s">
        <v>22</v>
      </c>
      <c r="K363" t="s">
        <v>998</v>
      </c>
      <c r="L363" t="str">
        <f t="shared" si="76"/>
        <v>Established</v>
      </c>
      <c r="N363" s="2">
        <f t="shared" si="77"/>
        <v>13</v>
      </c>
      <c r="O363" t="s">
        <v>893</v>
      </c>
      <c r="P363" t="s">
        <v>75</v>
      </c>
      <c r="Q363" t="s">
        <v>999</v>
      </c>
      <c r="R363" t="str">
        <f t="shared" si="78"/>
        <v>Great</v>
      </c>
      <c r="S363" t="str">
        <f t="shared" si="79"/>
        <v>Great</v>
      </c>
      <c r="T363" t="b">
        <f t="shared" si="80"/>
        <v>1</v>
      </c>
      <c r="U363" t="b">
        <f t="shared" si="81"/>
        <v>1</v>
      </c>
      <c r="V363" t="str">
        <f t="shared" si="82"/>
        <v>Average Company</v>
      </c>
      <c r="W363" t="str">
        <f t="shared" si="83"/>
        <v>Buy</v>
      </c>
      <c r="X363" t="str">
        <f t="shared" si="84"/>
        <v>Not Known</v>
      </c>
      <c r="Z363" t="str">
        <f t="shared" si="85"/>
        <v>None</v>
      </c>
      <c r="AB363" t="str">
        <f t="shared" si="86"/>
        <v>0</v>
      </c>
    </row>
    <row r="364" spans="1:28" x14ac:dyDescent="0.3">
      <c r="A364">
        <v>362</v>
      </c>
      <c r="B364" t="s">
        <v>1000</v>
      </c>
      <c r="C364" t="str">
        <f t="shared" si="73"/>
        <v>Long</v>
      </c>
      <c r="D364">
        <v>4</v>
      </c>
      <c r="F364" s="1">
        <f t="shared" si="87"/>
        <v>4</v>
      </c>
      <c r="G364" s="1">
        <f t="shared" si="74"/>
        <v>4</v>
      </c>
      <c r="H364">
        <f t="shared" si="75"/>
        <v>4</v>
      </c>
      <c r="I364" t="s">
        <v>943</v>
      </c>
      <c r="J364" t="s">
        <v>22</v>
      </c>
      <c r="K364" t="s">
        <v>1001</v>
      </c>
      <c r="L364" t="str">
        <f t="shared" si="76"/>
        <v>Established</v>
      </c>
      <c r="N364" s="2">
        <f t="shared" si="77"/>
        <v>33</v>
      </c>
      <c r="O364" t="s">
        <v>18</v>
      </c>
      <c r="P364" t="s">
        <v>147</v>
      </c>
      <c r="Q364" t="s">
        <v>117</v>
      </c>
      <c r="R364" t="str">
        <f t="shared" si="78"/>
        <v>Average</v>
      </c>
      <c r="S364" t="str">
        <f t="shared" si="79"/>
        <v xml:space="preserve"> </v>
      </c>
      <c r="T364" t="b">
        <f t="shared" si="80"/>
        <v>0</v>
      </c>
      <c r="U364" t="b">
        <f t="shared" si="81"/>
        <v>1</v>
      </c>
      <c r="V364" t="str">
        <f t="shared" si="82"/>
        <v>Average Company</v>
      </c>
      <c r="W364" t="str">
        <f t="shared" si="83"/>
        <v>Don't Buy</v>
      </c>
      <c r="X364" t="str">
        <f t="shared" si="84"/>
        <v>Not Known</v>
      </c>
      <c r="Z364" t="str">
        <f t="shared" si="85"/>
        <v>None</v>
      </c>
      <c r="AB364" t="str">
        <f t="shared" si="86"/>
        <v>0</v>
      </c>
    </row>
    <row r="365" spans="1:28" x14ac:dyDescent="0.3">
      <c r="A365">
        <v>363</v>
      </c>
      <c r="B365" t="s">
        <v>1002</v>
      </c>
      <c r="C365" t="str">
        <f t="shared" si="73"/>
        <v>Long</v>
      </c>
      <c r="D365">
        <v>4.3</v>
      </c>
      <c r="F365" s="1">
        <f t="shared" si="87"/>
        <v>4.3</v>
      </c>
      <c r="G365" s="1">
        <f t="shared" si="74"/>
        <v>4.3</v>
      </c>
      <c r="H365">
        <f t="shared" si="75"/>
        <v>4.3</v>
      </c>
      <c r="I365" t="s">
        <v>943</v>
      </c>
      <c r="J365" t="s">
        <v>22</v>
      </c>
      <c r="K365" t="s">
        <v>1003</v>
      </c>
      <c r="L365" t="str">
        <f t="shared" si="76"/>
        <v>Established</v>
      </c>
      <c r="N365" s="2">
        <f t="shared" si="77"/>
        <v>65</v>
      </c>
      <c r="O365" t="s">
        <v>1004</v>
      </c>
      <c r="P365" t="s">
        <v>147</v>
      </c>
      <c r="Q365" t="s">
        <v>28</v>
      </c>
      <c r="R365" t="str">
        <f t="shared" si="78"/>
        <v>Great</v>
      </c>
      <c r="S365" t="str">
        <f t="shared" si="79"/>
        <v>Great</v>
      </c>
      <c r="T365" t="b">
        <f t="shared" si="80"/>
        <v>1</v>
      </c>
      <c r="U365" t="b">
        <f t="shared" si="81"/>
        <v>1</v>
      </c>
      <c r="V365" t="str">
        <f t="shared" si="82"/>
        <v>Top Company</v>
      </c>
      <c r="W365" t="str">
        <f t="shared" si="83"/>
        <v>Buy</v>
      </c>
      <c r="X365" t="str">
        <f t="shared" si="84"/>
        <v>Bombay Finance</v>
      </c>
      <c r="Z365" t="str">
        <f t="shared" si="85"/>
        <v>None</v>
      </c>
      <c r="AB365" t="str">
        <f t="shared" si="86"/>
        <v>1Million</v>
      </c>
    </row>
    <row r="366" spans="1:28" x14ac:dyDescent="0.3">
      <c r="A366">
        <v>364</v>
      </c>
      <c r="B366" t="s">
        <v>1005</v>
      </c>
      <c r="C366" t="str">
        <f t="shared" si="73"/>
        <v>Long</v>
      </c>
      <c r="D366">
        <v>4.2</v>
      </c>
      <c r="F366" s="1">
        <f t="shared" si="87"/>
        <v>4.2</v>
      </c>
      <c r="G366" s="1">
        <f t="shared" si="74"/>
        <v>4.2</v>
      </c>
      <c r="H366">
        <f t="shared" si="75"/>
        <v>4.2</v>
      </c>
      <c r="I366" t="s">
        <v>943</v>
      </c>
      <c r="J366" t="s">
        <v>10</v>
      </c>
      <c r="K366" t="s">
        <v>1006</v>
      </c>
      <c r="L366" t="str">
        <f t="shared" si="76"/>
        <v>Established</v>
      </c>
      <c r="N366" s="2">
        <f t="shared" si="77"/>
        <v>34</v>
      </c>
      <c r="O366" t="s">
        <v>213</v>
      </c>
      <c r="P366" t="s">
        <v>181</v>
      </c>
      <c r="Q366" t="s">
        <v>44</v>
      </c>
      <c r="R366" t="str">
        <f t="shared" si="78"/>
        <v>Great</v>
      </c>
      <c r="S366" t="str">
        <f t="shared" si="79"/>
        <v>Great</v>
      </c>
      <c r="T366" t="b">
        <f t="shared" si="80"/>
        <v>1</v>
      </c>
      <c r="U366" t="b">
        <f t="shared" si="81"/>
        <v>1</v>
      </c>
      <c r="V366" t="str">
        <f t="shared" si="82"/>
        <v>Top Company</v>
      </c>
      <c r="W366" t="str">
        <f t="shared" si="83"/>
        <v>Don't Buy</v>
      </c>
      <c r="X366" t="str">
        <f t="shared" si="84"/>
        <v>Not Known</v>
      </c>
      <c r="Z366" t="str">
        <f t="shared" si="85"/>
        <v>None</v>
      </c>
      <c r="AB366" t="str">
        <f t="shared" si="86"/>
        <v>0</v>
      </c>
    </row>
    <row r="367" spans="1:28" x14ac:dyDescent="0.3">
      <c r="A367">
        <v>365</v>
      </c>
      <c r="B367" t="s">
        <v>1007</v>
      </c>
      <c r="C367" t="str">
        <f t="shared" si="73"/>
        <v>Short</v>
      </c>
      <c r="D367">
        <v>4</v>
      </c>
      <c r="F367" s="1">
        <f t="shared" si="87"/>
        <v>4.5</v>
      </c>
      <c r="G367" s="1">
        <f t="shared" si="74"/>
        <v>4.5</v>
      </c>
      <c r="H367">
        <f t="shared" si="75"/>
        <v>4.0999999999999996</v>
      </c>
      <c r="I367" t="s">
        <v>943</v>
      </c>
      <c r="J367" t="s">
        <v>22</v>
      </c>
      <c r="K367" t="s">
        <v>1008</v>
      </c>
      <c r="L367" t="str">
        <f t="shared" si="76"/>
        <v>Startup</v>
      </c>
      <c r="N367" s="2">
        <f t="shared" si="77"/>
        <v>7</v>
      </c>
      <c r="O367" t="s">
        <v>318</v>
      </c>
      <c r="P367" t="s">
        <v>147</v>
      </c>
      <c r="Q367" t="s">
        <v>44</v>
      </c>
      <c r="R367" t="str">
        <f t="shared" si="78"/>
        <v>Average</v>
      </c>
      <c r="S367" t="str">
        <f t="shared" si="79"/>
        <v xml:space="preserve"> </v>
      </c>
      <c r="T367" t="b">
        <f t="shared" si="80"/>
        <v>0</v>
      </c>
      <c r="U367" t="b">
        <f t="shared" si="81"/>
        <v>1</v>
      </c>
      <c r="V367" t="str">
        <f t="shared" si="82"/>
        <v>Average Company</v>
      </c>
      <c r="W367" t="str">
        <f t="shared" si="83"/>
        <v>Don't Buy</v>
      </c>
      <c r="X367" t="str">
        <f t="shared" si="84"/>
        <v>Not Known</v>
      </c>
      <c r="Z367" t="str">
        <f t="shared" si="85"/>
        <v>Silicon Valley Startups</v>
      </c>
      <c r="AB367" t="str">
        <f t="shared" si="86"/>
        <v>0</v>
      </c>
    </row>
    <row r="368" spans="1:28" x14ac:dyDescent="0.3">
      <c r="A368">
        <v>366</v>
      </c>
      <c r="B368" t="s">
        <v>1009</v>
      </c>
      <c r="C368" t="str">
        <f t="shared" si="73"/>
        <v>Long</v>
      </c>
      <c r="D368">
        <v>3.7</v>
      </c>
      <c r="F368" s="1">
        <f t="shared" si="87"/>
        <v>3.7</v>
      </c>
      <c r="G368" s="1">
        <f t="shared" si="74"/>
        <v>3.7</v>
      </c>
      <c r="H368">
        <f t="shared" si="75"/>
        <v>3.7</v>
      </c>
      <c r="I368" t="s">
        <v>943</v>
      </c>
      <c r="J368" t="s">
        <v>10</v>
      </c>
      <c r="K368" t="s">
        <v>642</v>
      </c>
      <c r="L368" t="str">
        <f t="shared" si="76"/>
        <v>Established</v>
      </c>
      <c r="N368" s="2">
        <f t="shared" si="77"/>
        <v>27</v>
      </c>
      <c r="O368" t="s">
        <v>109</v>
      </c>
      <c r="P368" t="s">
        <v>181</v>
      </c>
      <c r="Q368" t="s">
        <v>28</v>
      </c>
      <c r="R368" t="str">
        <f t="shared" si="78"/>
        <v>Average</v>
      </c>
      <c r="S368" t="str">
        <f t="shared" si="79"/>
        <v xml:space="preserve"> </v>
      </c>
      <c r="T368" t="b">
        <f t="shared" si="80"/>
        <v>0</v>
      </c>
      <c r="U368" t="b">
        <f t="shared" si="81"/>
        <v>1</v>
      </c>
      <c r="V368" t="str">
        <f t="shared" si="82"/>
        <v>Average Company</v>
      </c>
      <c r="W368" t="str">
        <f t="shared" si="83"/>
        <v>Don't Buy</v>
      </c>
      <c r="X368" t="str">
        <f t="shared" si="84"/>
        <v>Bombay Finance</v>
      </c>
      <c r="Z368" t="str">
        <f t="shared" si="85"/>
        <v>None</v>
      </c>
      <c r="AB368" t="str">
        <f t="shared" si="86"/>
        <v>500K</v>
      </c>
    </row>
    <row r="369" spans="1:28" x14ac:dyDescent="0.3">
      <c r="A369">
        <v>367</v>
      </c>
      <c r="B369" t="s">
        <v>1010</v>
      </c>
      <c r="C369" t="str">
        <f t="shared" si="73"/>
        <v>Short</v>
      </c>
      <c r="D369">
        <v>4.3</v>
      </c>
      <c r="F369" s="1">
        <f t="shared" si="87"/>
        <v>4.3</v>
      </c>
      <c r="G369" s="1">
        <f t="shared" si="74"/>
        <v>4.3</v>
      </c>
      <c r="H369">
        <f t="shared" si="75"/>
        <v>4.3</v>
      </c>
      <c r="I369" t="s">
        <v>647</v>
      </c>
      <c r="J369" t="s">
        <v>10</v>
      </c>
      <c r="K369" t="s">
        <v>1011</v>
      </c>
      <c r="L369" t="str">
        <f t="shared" si="76"/>
        <v>Established</v>
      </c>
      <c r="N369" s="2">
        <f t="shared" si="77"/>
        <v>52</v>
      </c>
      <c r="O369" t="s">
        <v>925</v>
      </c>
      <c r="P369" t="s">
        <v>147</v>
      </c>
      <c r="Q369" t="s">
        <v>1012</v>
      </c>
      <c r="R369" t="str">
        <f t="shared" si="78"/>
        <v>Great</v>
      </c>
      <c r="S369" t="str">
        <f t="shared" si="79"/>
        <v>Great</v>
      </c>
      <c r="T369" t="b">
        <f t="shared" si="80"/>
        <v>1</v>
      </c>
      <c r="U369" t="b">
        <f t="shared" si="81"/>
        <v>1</v>
      </c>
      <c r="V369" t="str">
        <f t="shared" si="82"/>
        <v>Top Company</v>
      </c>
      <c r="W369" t="str">
        <f t="shared" si="83"/>
        <v>Don't Buy</v>
      </c>
      <c r="X369" t="str">
        <f t="shared" si="84"/>
        <v>Not Known</v>
      </c>
      <c r="Z369" t="str">
        <f t="shared" si="85"/>
        <v>None</v>
      </c>
      <c r="AB369" t="str">
        <f t="shared" si="86"/>
        <v>0</v>
      </c>
    </row>
    <row r="370" spans="1:28" x14ac:dyDescent="0.3">
      <c r="A370">
        <v>368</v>
      </c>
      <c r="B370" t="s">
        <v>1013</v>
      </c>
      <c r="C370" t="str">
        <f t="shared" si="73"/>
        <v>Short</v>
      </c>
      <c r="D370">
        <v>4.3</v>
      </c>
      <c r="F370" s="1">
        <f t="shared" si="87"/>
        <v>4.3</v>
      </c>
      <c r="G370" s="1">
        <f t="shared" si="74"/>
        <v>4.3</v>
      </c>
      <c r="H370">
        <f t="shared" si="75"/>
        <v>4.3</v>
      </c>
      <c r="I370" t="s">
        <v>441</v>
      </c>
      <c r="J370" t="s">
        <v>22</v>
      </c>
      <c r="K370" t="s">
        <v>1014</v>
      </c>
      <c r="L370" t="str">
        <f t="shared" si="76"/>
        <v>Established</v>
      </c>
      <c r="N370" s="2">
        <f t="shared" si="77"/>
        <v>17</v>
      </c>
      <c r="O370" t="s">
        <v>1015</v>
      </c>
      <c r="P370" t="s">
        <v>75</v>
      </c>
      <c r="Q370" t="s">
        <v>85</v>
      </c>
      <c r="R370" t="str">
        <f t="shared" si="78"/>
        <v>Great</v>
      </c>
      <c r="S370" t="str">
        <f t="shared" si="79"/>
        <v>Great</v>
      </c>
      <c r="T370" t="b">
        <f t="shared" si="80"/>
        <v>1</v>
      </c>
      <c r="U370" t="b">
        <f t="shared" si="81"/>
        <v>1</v>
      </c>
      <c r="V370" t="str">
        <f t="shared" si="82"/>
        <v>Average Company</v>
      </c>
      <c r="W370" t="str">
        <f t="shared" si="83"/>
        <v>Don't Buy</v>
      </c>
      <c r="X370" t="str">
        <f t="shared" si="84"/>
        <v>Not Known</v>
      </c>
      <c r="Z370" t="str">
        <f t="shared" si="85"/>
        <v>None</v>
      </c>
      <c r="AB370" t="str">
        <f t="shared" si="86"/>
        <v>800K</v>
      </c>
    </row>
    <row r="371" spans="1:28" x14ac:dyDescent="0.3">
      <c r="A371">
        <v>369</v>
      </c>
      <c r="B371" t="s">
        <v>1016</v>
      </c>
      <c r="C371" t="str">
        <f t="shared" si="73"/>
        <v>Long</v>
      </c>
      <c r="D371">
        <v>3.6</v>
      </c>
      <c r="F371" s="1">
        <f t="shared" si="87"/>
        <v>3.6</v>
      </c>
      <c r="G371" s="1">
        <f t="shared" si="74"/>
        <v>3.6</v>
      </c>
      <c r="H371">
        <f t="shared" si="75"/>
        <v>3.6</v>
      </c>
      <c r="I371" t="s">
        <v>943</v>
      </c>
      <c r="J371" t="s">
        <v>22</v>
      </c>
      <c r="K371" t="s">
        <v>1017</v>
      </c>
      <c r="L371" t="str">
        <f t="shared" si="76"/>
        <v>Established</v>
      </c>
      <c r="N371" s="2">
        <f t="shared" si="77"/>
        <v>15</v>
      </c>
      <c r="O371" t="s">
        <v>84</v>
      </c>
      <c r="P371" t="s">
        <v>147</v>
      </c>
      <c r="Q371" t="s">
        <v>44</v>
      </c>
      <c r="R371" t="str">
        <f t="shared" si="78"/>
        <v>Average</v>
      </c>
      <c r="S371" t="str">
        <f t="shared" si="79"/>
        <v xml:space="preserve"> </v>
      </c>
      <c r="T371" t="b">
        <f t="shared" si="80"/>
        <v>0</v>
      </c>
      <c r="U371" t="b">
        <f t="shared" si="81"/>
        <v>1</v>
      </c>
      <c r="V371" t="str">
        <f t="shared" si="82"/>
        <v>Average Company</v>
      </c>
      <c r="W371" t="str">
        <f t="shared" si="83"/>
        <v>Don't Buy</v>
      </c>
      <c r="X371" t="str">
        <f t="shared" si="84"/>
        <v>Not Known</v>
      </c>
      <c r="Z371" t="str">
        <f t="shared" si="85"/>
        <v>None</v>
      </c>
      <c r="AB371" t="str">
        <f t="shared" si="86"/>
        <v>0</v>
      </c>
    </row>
    <row r="372" spans="1:28" x14ac:dyDescent="0.3">
      <c r="A372">
        <v>370</v>
      </c>
      <c r="B372" t="s">
        <v>1018</v>
      </c>
      <c r="C372" t="str">
        <f t="shared" si="73"/>
        <v>Long</v>
      </c>
      <c r="D372">
        <v>4.2</v>
      </c>
      <c r="F372" s="1">
        <f t="shared" si="87"/>
        <v>4.2</v>
      </c>
      <c r="G372" s="1">
        <f t="shared" si="74"/>
        <v>4.2</v>
      </c>
      <c r="H372">
        <f t="shared" si="75"/>
        <v>4.2</v>
      </c>
      <c r="I372" t="s">
        <v>384</v>
      </c>
      <c r="J372" t="s">
        <v>10</v>
      </c>
      <c r="K372" t="s">
        <v>1019</v>
      </c>
      <c r="L372" t="str">
        <f t="shared" si="76"/>
        <v>Established</v>
      </c>
      <c r="N372" s="2">
        <f t="shared" si="77"/>
        <v>75</v>
      </c>
      <c r="O372" t="s">
        <v>826</v>
      </c>
      <c r="P372" t="s">
        <v>75</v>
      </c>
      <c r="Q372" t="s">
        <v>204</v>
      </c>
      <c r="R372" t="str">
        <f t="shared" si="78"/>
        <v>Great</v>
      </c>
      <c r="S372" t="str">
        <f t="shared" si="79"/>
        <v>Great</v>
      </c>
      <c r="T372" t="b">
        <f t="shared" si="80"/>
        <v>1</v>
      </c>
      <c r="U372" t="b">
        <f t="shared" si="81"/>
        <v>1</v>
      </c>
      <c r="V372" t="str">
        <f t="shared" si="82"/>
        <v>Top Company</v>
      </c>
      <c r="W372" t="str">
        <f t="shared" si="83"/>
        <v>Buy</v>
      </c>
      <c r="X372" t="str">
        <f t="shared" si="84"/>
        <v>Not Known</v>
      </c>
      <c r="Z372" t="str">
        <f t="shared" si="85"/>
        <v>None</v>
      </c>
      <c r="AB372" t="str">
        <f t="shared" si="86"/>
        <v>0</v>
      </c>
    </row>
    <row r="373" spans="1:28" x14ac:dyDescent="0.3">
      <c r="A373">
        <v>371</v>
      </c>
      <c r="B373" t="s">
        <v>1020</v>
      </c>
      <c r="C373" t="str">
        <f t="shared" si="73"/>
        <v>Long</v>
      </c>
      <c r="D373">
        <v>3.8</v>
      </c>
      <c r="F373" s="1">
        <f t="shared" si="87"/>
        <v>3.8</v>
      </c>
      <c r="G373" s="1">
        <f t="shared" si="74"/>
        <v>3.8</v>
      </c>
      <c r="H373">
        <f t="shared" si="75"/>
        <v>3.8</v>
      </c>
      <c r="I373" t="s">
        <v>943</v>
      </c>
      <c r="J373" t="s">
        <v>10</v>
      </c>
      <c r="K373" t="s">
        <v>1021</v>
      </c>
      <c r="L373" t="str">
        <f t="shared" si="76"/>
        <v>Established</v>
      </c>
      <c r="N373" s="2">
        <f t="shared" si="77"/>
        <v>37</v>
      </c>
      <c r="O373" t="s">
        <v>538</v>
      </c>
      <c r="P373" t="s">
        <v>147</v>
      </c>
      <c r="Q373" t="s">
        <v>80</v>
      </c>
      <c r="R373" t="str">
        <f t="shared" si="78"/>
        <v>Average</v>
      </c>
      <c r="S373" t="str">
        <f t="shared" si="79"/>
        <v xml:space="preserve"> </v>
      </c>
      <c r="T373" t="b">
        <f t="shared" si="80"/>
        <v>0</v>
      </c>
      <c r="U373" t="b">
        <f t="shared" si="81"/>
        <v>1</v>
      </c>
      <c r="V373" t="str">
        <f t="shared" si="82"/>
        <v>Average Company</v>
      </c>
      <c r="W373" t="str">
        <f t="shared" si="83"/>
        <v>Don't Buy</v>
      </c>
      <c r="X373" t="str">
        <f t="shared" si="84"/>
        <v>Not Known</v>
      </c>
      <c r="Z373" t="str">
        <f t="shared" si="85"/>
        <v>None</v>
      </c>
      <c r="AB373" t="str">
        <f t="shared" si="86"/>
        <v>0</v>
      </c>
    </row>
    <row r="374" spans="1:28" x14ac:dyDescent="0.3">
      <c r="A374">
        <v>372</v>
      </c>
      <c r="B374" t="s">
        <v>1022</v>
      </c>
      <c r="C374" t="str">
        <f t="shared" si="73"/>
        <v>Long</v>
      </c>
      <c r="D374">
        <v>4.0999999999999996</v>
      </c>
      <c r="F374" s="1">
        <f t="shared" si="87"/>
        <v>4.0999999999999996</v>
      </c>
      <c r="G374" s="1">
        <f t="shared" si="74"/>
        <v>4.0999999999999996</v>
      </c>
      <c r="H374">
        <f t="shared" si="75"/>
        <v>4.0999999999999996</v>
      </c>
      <c r="I374" t="s">
        <v>943</v>
      </c>
      <c r="J374" t="s">
        <v>10</v>
      </c>
      <c r="K374" t="s">
        <v>1023</v>
      </c>
      <c r="L374" t="str">
        <f t="shared" si="76"/>
        <v>Established</v>
      </c>
      <c r="N374" s="2">
        <f t="shared" si="77"/>
        <v>22</v>
      </c>
      <c r="O374" t="s">
        <v>142</v>
      </c>
      <c r="P374" t="s">
        <v>147</v>
      </c>
      <c r="Q374" t="s">
        <v>1024</v>
      </c>
      <c r="R374" t="str">
        <f t="shared" si="78"/>
        <v>Great</v>
      </c>
      <c r="S374" t="str">
        <f t="shared" si="79"/>
        <v>Great</v>
      </c>
      <c r="T374" t="b">
        <f t="shared" si="80"/>
        <v>1</v>
      </c>
      <c r="U374" t="b">
        <f t="shared" si="81"/>
        <v>1</v>
      </c>
      <c r="V374" t="str">
        <f t="shared" si="82"/>
        <v>Top Company</v>
      </c>
      <c r="W374" t="str">
        <f t="shared" si="83"/>
        <v>Don't Buy</v>
      </c>
      <c r="X374" t="str">
        <f t="shared" si="84"/>
        <v>Not Known</v>
      </c>
      <c r="Z374" t="str">
        <f t="shared" si="85"/>
        <v>None</v>
      </c>
      <c r="AB374" t="str">
        <f t="shared" si="86"/>
        <v>0</v>
      </c>
    </row>
    <row r="375" spans="1:28" x14ac:dyDescent="0.3">
      <c r="A375">
        <v>373</v>
      </c>
      <c r="B375" t="s">
        <v>1025</v>
      </c>
      <c r="C375" t="str">
        <f t="shared" si="73"/>
        <v>Long</v>
      </c>
      <c r="D375">
        <v>4.3</v>
      </c>
      <c r="F375" s="1">
        <f t="shared" si="87"/>
        <v>4.3</v>
      </c>
      <c r="G375" s="1">
        <f t="shared" si="74"/>
        <v>4.3</v>
      </c>
      <c r="H375">
        <f t="shared" si="75"/>
        <v>4.3</v>
      </c>
      <c r="I375" t="s">
        <v>943</v>
      </c>
      <c r="J375" t="s">
        <v>10</v>
      </c>
      <c r="K375" t="s">
        <v>1026</v>
      </c>
      <c r="L375" t="str">
        <f t="shared" si="76"/>
        <v>Established</v>
      </c>
      <c r="N375" s="2">
        <f t="shared" si="77"/>
        <v>61</v>
      </c>
      <c r="O375" t="s">
        <v>414</v>
      </c>
      <c r="P375" t="s">
        <v>147</v>
      </c>
      <c r="Q375" t="s">
        <v>117</v>
      </c>
      <c r="R375" t="str">
        <f t="shared" si="78"/>
        <v>Great</v>
      </c>
      <c r="S375" t="str">
        <f t="shared" si="79"/>
        <v>Great</v>
      </c>
      <c r="T375" t="b">
        <f t="shared" si="80"/>
        <v>1</v>
      </c>
      <c r="U375" t="b">
        <f t="shared" si="81"/>
        <v>1</v>
      </c>
      <c r="V375" t="str">
        <f t="shared" si="82"/>
        <v>Top Company</v>
      </c>
      <c r="W375" t="str">
        <f t="shared" si="83"/>
        <v>Buy</v>
      </c>
      <c r="X375" t="str">
        <f t="shared" si="84"/>
        <v>Not Known</v>
      </c>
      <c r="Z375" t="str">
        <f t="shared" si="85"/>
        <v>None</v>
      </c>
      <c r="AB375" t="str">
        <f t="shared" si="86"/>
        <v>0</v>
      </c>
    </row>
    <row r="376" spans="1:28" x14ac:dyDescent="0.3">
      <c r="A376">
        <v>374</v>
      </c>
      <c r="B376" t="s">
        <v>1027</v>
      </c>
      <c r="C376" t="str">
        <f t="shared" si="73"/>
        <v>Long</v>
      </c>
      <c r="D376">
        <v>3.9</v>
      </c>
      <c r="F376" s="1">
        <f t="shared" si="87"/>
        <v>3.9</v>
      </c>
      <c r="G376" s="1">
        <f t="shared" si="74"/>
        <v>3.9</v>
      </c>
      <c r="H376">
        <f t="shared" si="75"/>
        <v>3.9</v>
      </c>
      <c r="I376" t="s">
        <v>943</v>
      </c>
      <c r="J376" t="s">
        <v>10</v>
      </c>
      <c r="K376" t="s">
        <v>1028</v>
      </c>
      <c r="L376" t="str">
        <f t="shared" si="76"/>
        <v>Established</v>
      </c>
      <c r="N376" s="2">
        <f t="shared" si="77"/>
        <v>10</v>
      </c>
      <c r="O376" t="s">
        <v>1029</v>
      </c>
      <c r="P376" t="s">
        <v>147</v>
      </c>
      <c r="Q376" t="s">
        <v>204</v>
      </c>
      <c r="R376" t="str">
        <f t="shared" si="78"/>
        <v>Average</v>
      </c>
      <c r="S376" t="str">
        <f t="shared" si="79"/>
        <v xml:space="preserve"> </v>
      </c>
      <c r="T376" t="b">
        <f t="shared" si="80"/>
        <v>0</v>
      </c>
      <c r="U376" t="b">
        <f t="shared" si="81"/>
        <v>1</v>
      </c>
      <c r="V376" t="str">
        <f t="shared" si="82"/>
        <v>Average Company</v>
      </c>
      <c r="W376" t="str">
        <f t="shared" si="83"/>
        <v>Don't Buy</v>
      </c>
      <c r="X376" t="str">
        <f t="shared" si="84"/>
        <v>Not Known</v>
      </c>
      <c r="Z376" t="str">
        <f t="shared" si="85"/>
        <v>None</v>
      </c>
      <c r="AB376" t="str">
        <f t="shared" si="86"/>
        <v>0</v>
      </c>
    </row>
    <row r="377" spans="1:28" x14ac:dyDescent="0.3">
      <c r="A377">
        <v>375</v>
      </c>
      <c r="B377" t="s">
        <v>1030</v>
      </c>
      <c r="C377" t="str">
        <f t="shared" si="73"/>
        <v>Long</v>
      </c>
      <c r="D377">
        <v>3.9</v>
      </c>
      <c r="F377" s="1">
        <f t="shared" si="87"/>
        <v>3.9</v>
      </c>
      <c r="G377" s="1">
        <f t="shared" si="74"/>
        <v>3.9</v>
      </c>
      <c r="H377">
        <f t="shared" si="75"/>
        <v>3.9</v>
      </c>
      <c r="I377" t="s">
        <v>878</v>
      </c>
      <c r="J377" t="s">
        <v>22</v>
      </c>
      <c r="K377" t="s">
        <v>1031</v>
      </c>
      <c r="L377" t="str">
        <f t="shared" si="76"/>
        <v>Established</v>
      </c>
      <c r="N377" s="2">
        <f t="shared" si="77"/>
        <v>15</v>
      </c>
      <c r="O377" t="s">
        <v>84</v>
      </c>
      <c r="P377" t="s">
        <v>147</v>
      </c>
      <c r="Q377" t="s">
        <v>117</v>
      </c>
      <c r="R377" t="str">
        <f t="shared" si="78"/>
        <v>Average</v>
      </c>
      <c r="S377" t="str">
        <f t="shared" si="79"/>
        <v xml:space="preserve"> </v>
      </c>
      <c r="T377" t="b">
        <f t="shared" si="80"/>
        <v>0</v>
      </c>
      <c r="U377" t="b">
        <f t="shared" si="81"/>
        <v>1</v>
      </c>
      <c r="V377" t="str">
        <f t="shared" si="82"/>
        <v>Average Company</v>
      </c>
      <c r="W377" t="str">
        <f t="shared" si="83"/>
        <v>Don't Buy</v>
      </c>
      <c r="X377" t="str">
        <f t="shared" si="84"/>
        <v>Not Known</v>
      </c>
      <c r="Z377" t="str">
        <f t="shared" si="85"/>
        <v>None</v>
      </c>
      <c r="AB377" t="str">
        <f t="shared" si="86"/>
        <v>0</v>
      </c>
    </row>
    <row r="378" spans="1:28" x14ac:dyDescent="0.3">
      <c r="A378">
        <v>376</v>
      </c>
      <c r="B378" t="s">
        <v>1032</v>
      </c>
      <c r="C378" t="str">
        <f t="shared" si="73"/>
        <v>Long</v>
      </c>
      <c r="D378">
        <v>4</v>
      </c>
      <c r="F378" s="1">
        <f t="shared" si="87"/>
        <v>4</v>
      </c>
      <c r="G378" s="1">
        <f t="shared" si="74"/>
        <v>4</v>
      </c>
      <c r="H378">
        <f t="shared" si="75"/>
        <v>4</v>
      </c>
      <c r="I378" t="s">
        <v>1033</v>
      </c>
      <c r="J378" t="s">
        <v>22</v>
      </c>
      <c r="K378" t="s">
        <v>1034</v>
      </c>
      <c r="L378" t="str">
        <f t="shared" si="76"/>
        <v>Established</v>
      </c>
      <c r="N378" s="2">
        <f t="shared" si="77"/>
        <v>15</v>
      </c>
      <c r="O378" t="s">
        <v>84</v>
      </c>
      <c r="P378" t="s">
        <v>147</v>
      </c>
      <c r="Q378" t="s">
        <v>28</v>
      </c>
      <c r="R378" t="str">
        <f t="shared" si="78"/>
        <v>Average</v>
      </c>
      <c r="S378" t="str">
        <f t="shared" si="79"/>
        <v xml:space="preserve"> </v>
      </c>
      <c r="T378" t="b">
        <f t="shared" si="80"/>
        <v>0</v>
      </c>
      <c r="U378" t="b">
        <f t="shared" si="81"/>
        <v>1</v>
      </c>
      <c r="V378" t="str">
        <f t="shared" si="82"/>
        <v>Average Company</v>
      </c>
      <c r="W378" t="str">
        <f t="shared" si="83"/>
        <v>Don't Buy</v>
      </c>
      <c r="X378" t="str">
        <f t="shared" si="84"/>
        <v>Bombay Finance</v>
      </c>
      <c r="Z378" t="str">
        <f t="shared" si="85"/>
        <v>None</v>
      </c>
      <c r="AB378" t="str">
        <f t="shared" si="86"/>
        <v>500K</v>
      </c>
    </row>
    <row r="379" spans="1:28" x14ac:dyDescent="0.3">
      <c r="A379">
        <v>377</v>
      </c>
      <c r="B379" t="s">
        <v>1035</v>
      </c>
      <c r="C379" t="str">
        <f t="shared" si="73"/>
        <v>Short</v>
      </c>
      <c r="D379">
        <v>4.0999999999999996</v>
      </c>
      <c r="F379" s="1">
        <f t="shared" si="87"/>
        <v>4.0999999999999996</v>
      </c>
      <c r="G379" s="1">
        <f t="shared" si="74"/>
        <v>4.0999999999999996</v>
      </c>
      <c r="H379">
        <f t="shared" si="75"/>
        <v>4.0999999999999996</v>
      </c>
      <c r="I379" t="s">
        <v>775</v>
      </c>
      <c r="J379" t="s">
        <v>22</v>
      </c>
      <c r="K379" t="s">
        <v>1036</v>
      </c>
      <c r="L379" t="str">
        <f t="shared" si="76"/>
        <v>Established</v>
      </c>
      <c r="N379" s="2">
        <f t="shared" si="77"/>
        <v>21</v>
      </c>
      <c r="O379" t="s">
        <v>321</v>
      </c>
      <c r="P379" t="s">
        <v>181</v>
      </c>
      <c r="Q379" t="s">
        <v>19</v>
      </c>
      <c r="R379" t="str">
        <f t="shared" si="78"/>
        <v>Great</v>
      </c>
      <c r="S379" t="str">
        <f t="shared" si="79"/>
        <v>Great</v>
      </c>
      <c r="T379" t="b">
        <f t="shared" si="80"/>
        <v>1</v>
      </c>
      <c r="U379" t="b">
        <f t="shared" si="81"/>
        <v>1</v>
      </c>
      <c r="V379" t="str">
        <f t="shared" si="82"/>
        <v>Top Company</v>
      </c>
      <c r="W379" t="str">
        <f t="shared" si="83"/>
        <v>Don't Buy</v>
      </c>
      <c r="X379" t="str">
        <f t="shared" si="84"/>
        <v>Not Known</v>
      </c>
      <c r="Z379" t="str">
        <f t="shared" si="85"/>
        <v>None</v>
      </c>
      <c r="AB379" t="str">
        <f t="shared" si="86"/>
        <v>1Million</v>
      </c>
    </row>
    <row r="380" spans="1:28" x14ac:dyDescent="0.3">
      <c r="A380">
        <v>378</v>
      </c>
      <c r="B380" t="s">
        <v>1037</v>
      </c>
      <c r="C380" t="str">
        <f t="shared" si="73"/>
        <v>Long</v>
      </c>
      <c r="D380">
        <v>3.9</v>
      </c>
      <c r="F380" s="1">
        <f t="shared" si="87"/>
        <v>3.9</v>
      </c>
      <c r="G380" s="1">
        <f t="shared" si="74"/>
        <v>3.9</v>
      </c>
      <c r="H380">
        <f t="shared" si="75"/>
        <v>3.9</v>
      </c>
      <c r="I380" t="s">
        <v>1033</v>
      </c>
      <c r="J380" t="s">
        <v>22</v>
      </c>
      <c r="K380" t="s">
        <v>1038</v>
      </c>
      <c r="L380" t="str">
        <f t="shared" si="76"/>
        <v>Established</v>
      </c>
      <c r="N380" s="2">
        <f t="shared" si="77"/>
        <v>27</v>
      </c>
      <c r="O380" t="s">
        <v>109</v>
      </c>
      <c r="P380" t="s">
        <v>147</v>
      </c>
      <c r="Q380" t="s">
        <v>28</v>
      </c>
      <c r="R380" t="str">
        <f t="shared" si="78"/>
        <v>Average</v>
      </c>
      <c r="S380" t="str">
        <f t="shared" si="79"/>
        <v xml:space="preserve"> </v>
      </c>
      <c r="T380" t="b">
        <f t="shared" si="80"/>
        <v>0</v>
      </c>
      <c r="U380" t="b">
        <f t="shared" si="81"/>
        <v>1</v>
      </c>
      <c r="V380" t="str">
        <f t="shared" si="82"/>
        <v>Average Company</v>
      </c>
      <c r="W380" t="str">
        <f t="shared" si="83"/>
        <v>Don't Buy</v>
      </c>
      <c r="X380" t="str">
        <f t="shared" si="84"/>
        <v>Not Known</v>
      </c>
      <c r="Z380" t="str">
        <f t="shared" si="85"/>
        <v>None</v>
      </c>
      <c r="AB380" t="str">
        <f t="shared" si="86"/>
        <v>500K</v>
      </c>
    </row>
    <row r="381" spans="1:28" x14ac:dyDescent="0.3">
      <c r="A381">
        <v>379</v>
      </c>
      <c r="B381" t="s">
        <v>1039</v>
      </c>
      <c r="C381" t="str">
        <f t="shared" si="73"/>
        <v>Short</v>
      </c>
      <c r="D381">
        <v>3.9</v>
      </c>
      <c r="F381" s="1">
        <f t="shared" si="87"/>
        <v>3.9</v>
      </c>
      <c r="G381" s="1">
        <f t="shared" si="74"/>
        <v>3.9</v>
      </c>
      <c r="H381">
        <f t="shared" si="75"/>
        <v>3.9</v>
      </c>
      <c r="I381" t="s">
        <v>647</v>
      </c>
      <c r="J381" t="s">
        <v>10</v>
      </c>
      <c r="K381" t="s">
        <v>1040</v>
      </c>
      <c r="L381" t="str">
        <f t="shared" si="76"/>
        <v>Established</v>
      </c>
      <c r="N381" s="2">
        <f t="shared" si="77"/>
        <v>27</v>
      </c>
      <c r="O381" t="s">
        <v>109</v>
      </c>
      <c r="P381" t="s">
        <v>147</v>
      </c>
      <c r="Q381" t="s">
        <v>44</v>
      </c>
      <c r="R381" t="str">
        <f t="shared" si="78"/>
        <v>Average</v>
      </c>
      <c r="S381" t="str">
        <f t="shared" si="79"/>
        <v xml:space="preserve"> </v>
      </c>
      <c r="T381" t="b">
        <f t="shared" si="80"/>
        <v>0</v>
      </c>
      <c r="U381" t="b">
        <f t="shared" si="81"/>
        <v>1</v>
      </c>
      <c r="V381" t="str">
        <f t="shared" si="82"/>
        <v>Average Company</v>
      </c>
      <c r="W381" t="str">
        <f t="shared" si="83"/>
        <v>Don't Buy</v>
      </c>
      <c r="X381" t="str">
        <f t="shared" si="84"/>
        <v>Not Known</v>
      </c>
      <c r="Z381" t="str">
        <f t="shared" si="85"/>
        <v>None</v>
      </c>
      <c r="AB381" t="str">
        <f t="shared" si="86"/>
        <v>0</v>
      </c>
    </row>
    <row r="382" spans="1:28" x14ac:dyDescent="0.3">
      <c r="A382">
        <v>380</v>
      </c>
      <c r="B382" t="s">
        <v>1041</v>
      </c>
      <c r="C382" t="str">
        <f t="shared" si="73"/>
        <v>Long</v>
      </c>
      <c r="D382">
        <v>4.2</v>
      </c>
      <c r="F382" s="1">
        <f t="shared" si="87"/>
        <v>4.2</v>
      </c>
      <c r="G382" s="1">
        <f t="shared" si="74"/>
        <v>4.2</v>
      </c>
      <c r="H382">
        <f t="shared" si="75"/>
        <v>4.2</v>
      </c>
      <c r="I382" t="s">
        <v>943</v>
      </c>
      <c r="J382" t="s">
        <v>22</v>
      </c>
      <c r="K382" t="s">
        <v>1042</v>
      </c>
      <c r="L382" t="str">
        <f t="shared" si="76"/>
        <v>Established</v>
      </c>
      <c r="N382" s="2">
        <f t="shared" si="77"/>
        <v>54</v>
      </c>
      <c r="O382" t="s">
        <v>12</v>
      </c>
      <c r="P382" t="s">
        <v>181</v>
      </c>
      <c r="Q382" t="s">
        <v>19</v>
      </c>
      <c r="R382" t="str">
        <f t="shared" si="78"/>
        <v>Great</v>
      </c>
      <c r="S382" t="str">
        <f t="shared" si="79"/>
        <v>Great</v>
      </c>
      <c r="T382" t="b">
        <f t="shared" si="80"/>
        <v>1</v>
      </c>
      <c r="U382" t="b">
        <f t="shared" si="81"/>
        <v>1</v>
      </c>
      <c r="V382" t="str">
        <f t="shared" si="82"/>
        <v>Top Company</v>
      </c>
      <c r="W382" t="str">
        <f t="shared" si="83"/>
        <v>Don't Buy</v>
      </c>
      <c r="X382" t="str">
        <f t="shared" si="84"/>
        <v>Not Known</v>
      </c>
      <c r="Z382" t="str">
        <f t="shared" si="85"/>
        <v>None</v>
      </c>
      <c r="AB382" t="str">
        <f t="shared" si="86"/>
        <v>1Million</v>
      </c>
    </row>
    <row r="383" spans="1:28" x14ac:dyDescent="0.3">
      <c r="A383">
        <v>381</v>
      </c>
      <c r="B383" t="s">
        <v>1043</v>
      </c>
      <c r="C383" t="str">
        <f t="shared" si="73"/>
        <v>Long</v>
      </c>
      <c r="D383">
        <v>4.2</v>
      </c>
      <c r="F383" s="1">
        <f t="shared" si="87"/>
        <v>4.2</v>
      </c>
      <c r="G383" s="1">
        <f t="shared" si="74"/>
        <v>4.2</v>
      </c>
      <c r="H383">
        <f t="shared" si="75"/>
        <v>4.2</v>
      </c>
      <c r="I383" t="s">
        <v>402</v>
      </c>
      <c r="J383" t="s">
        <v>10</v>
      </c>
      <c r="K383" t="s">
        <v>1044</v>
      </c>
      <c r="L383" t="str">
        <f t="shared" si="76"/>
        <v>Established</v>
      </c>
      <c r="N383" s="2">
        <f t="shared" si="77"/>
        <v>41</v>
      </c>
      <c r="O383" t="s">
        <v>39</v>
      </c>
      <c r="P383" t="s">
        <v>147</v>
      </c>
      <c r="Q383" t="s">
        <v>284</v>
      </c>
      <c r="R383" t="str">
        <f t="shared" si="78"/>
        <v>Great</v>
      </c>
      <c r="S383" t="str">
        <f t="shared" si="79"/>
        <v>Great</v>
      </c>
      <c r="T383" t="b">
        <f t="shared" si="80"/>
        <v>1</v>
      </c>
      <c r="U383" t="b">
        <f t="shared" si="81"/>
        <v>1</v>
      </c>
      <c r="V383" t="str">
        <f t="shared" si="82"/>
        <v>Top Company</v>
      </c>
      <c r="W383" t="str">
        <f t="shared" si="83"/>
        <v>Don't Buy</v>
      </c>
      <c r="X383" t="str">
        <f t="shared" si="84"/>
        <v>Not Known</v>
      </c>
      <c r="Z383" t="str">
        <f t="shared" si="85"/>
        <v>None</v>
      </c>
      <c r="AB383" t="str">
        <f t="shared" si="86"/>
        <v>0</v>
      </c>
    </row>
    <row r="384" spans="1:28" x14ac:dyDescent="0.3">
      <c r="A384">
        <v>382</v>
      </c>
      <c r="B384" t="s">
        <v>1045</v>
      </c>
      <c r="C384" t="str">
        <f t="shared" si="73"/>
        <v>Long</v>
      </c>
      <c r="D384">
        <v>3.6</v>
      </c>
      <c r="F384" s="1">
        <f t="shared" si="87"/>
        <v>3.6</v>
      </c>
      <c r="G384" s="1">
        <f t="shared" si="74"/>
        <v>3.6</v>
      </c>
      <c r="H384">
        <f t="shared" si="75"/>
        <v>3.6</v>
      </c>
      <c r="I384" t="s">
        <v>1033</v>
      </c>
      <c r="J384" t="s">
        <v>10</v>
      </c>
      <c r="K384" t="s">
        <v>1046</v>
      </c>
      <c r="L384" t="str">
        <f t="shared" si="76"/>
        <v>Established</v>
      </c>
      <c r="N384" s="2">
        <f t="shared" si="77"/>
        <v>71</v>
      </c>
      <c r="O384" t="s">
        <v>957</v>
      </c>
      <c r="P384" t="s">
        <v>181</v>
      </c>
      <c r="Q384" t="s">
        <v>612</v>
      </c>
      <c r="R384" t="str">
        <f t="shared" si="78"/>
        <v>Average</v>
      </c>
      <c r="S384" t="str">
        <f t="shared" si="79"/>
        <v xml:space="preserve"> </v>
      </c>
      <c r="T384" t="b">
        <f t="shared" si="80"/>
        <v>0</v>
      </c>
      <c r="U384" t="b">
        <f t="shared" si="81"/>
        <v>1</v>
      </c>
      <c r="V384" t="str">
        <f t="shared" si="82"/>
        <v>Average Company</v>
      </c>
      <c r="W384" t="str">
        <f t="shared" si="83"/>
        <v>Don't Buy</v>
      </c>
      <c r="X384" t="str">
        <f t="shared" si="84"/>
        <v>Not Known</v>
      </c>
      <c r="Z384" t="str">
        <f t="shared" si="85"/>
        <v>None</v>
      </c>
      <c r="AB384" t="str">
        <f t="shared" si="86"/>
        <v>0</v>
      </c>
    </row>
    <row r="385" spans="1:28" x14ac:dyDescent="0.3">
      <c r="A385">
        <v>383</v>
      </c>
      <c r="B385" t="s">
        <v>1047</v>
      </c>
      <c r="C385" t="str">
        <f t="shared" si="73"/>
        <v>Long</v>
      </c>
      <c r="D385">
        <v>4.3</v>
      </c>
      <c r="F385" s="1">
        <f t="shared" si="87"/>
        <v>4.3</v>
      </c>
      <c r="G385" s="1">
        <f t="shared" si="74"/>
        <v>4.3</v>
      </c>
      <c r="H385">
        <f t="shared" si="75"/>
        <v>4.3</v>
      </c>
      <c r="I385" t="s">
        <v>1033</v>
      </c>
      <c r="J385" t="s">
        <v>22</v>
      </c>
      <c r="K385" t="s">
        <v>1048</v>
      </c>
      <c r="L385" t="str">
        <f t="shared" si="76"/>
        <v>Established</v>
      </c>
      <c r="N385" s="2">
        <f t="shared" si="77"/>
        <v>88</v>
      </c>
      <c r="O385" t="s">
        <v>1049</v>
      </c>
      <c r="P385" t="s">
        <v>147</v>
      </c>
      <c r="Q385" t="s">
        <v>732</v>
      </c>
      <c r="R385" t="str">
        <f t="shared" si="78"/>
        <v>Great</v>
      </c>
      <c r="S385" t="str">
        <f t="shared" si="79"/>
        <v>Great</v>
      </c>
      <c r="T385" t="b">
        <f t="shared" si="80"/>
        <v>1</v>
      </c>
      <c r="U385" t="b">
        <f t="shared" si="81"/>
        <v>1</v>
      </c>
      <c r="V385" t="str">
        <f t="shared" si="82"/>
        <v>Top Company</v>
      </c>
      <c r="W385" t="str">
        <f t="shared" si="83"/>
        <v>Don't Buy</v>
      </c>
      <c r="X385" t="str">
        <f t="shared" si="84"/>
        <v>Not Known</v>
      </c>
      <c r="Z385" t="str">
        <f t="shared" si="85"/>
        <v>None</v>
      </c>
      <c r="AB385" t="str">
        <f t="shared" si="86"/>
        <v>0</v>
      </c>
    </row>
    <row r="386" spans="1:28" x14ac:dyDescent="0.3">
      <c r="A386">
        <v>384</v>
      </c>
      <c r="B386" t="s">
        <v>1050</v>
      </c>
      <c r="C386" t="str">
        <f t="shared" si="73"/>
        <v>Long</v>
      </c>
      <c r="D386">
        <v>3.9</v>
      </c>
      <c r="F386" s="1">
        <f t="shared" si="87"/>
        <v>3.9</v>
      </c>
      <c r="G386" s="1">
        <f t="shared" si="74"/>
        <v>3.9</v>
      </c>
      <c r="H386">
        <f t="shared" si="75"/>
        <v>3.9</v>
      </c>
      <c r="I386" t="s">
        <v>1033</v>
      </c>
      <c r="J386" t="s">
        <v>22</v>
      </c>
      <c r="K386" t="s">
        <v>1051</v>
      </c>
      <c r="L386" t="str">
        <f t="shared" si="76"/>
        <v>Established</v>
      </c>
      <c r="N386" s="2">
        <f t="shared" si="77"/>
        <v>40</v>
      </c>
      <c r="O386" t="s">
        <v>375</v>
      </c>
      <c r="P386" t="s">
        <v>147</v>
      </c>
      <c r="Q386" t="s">
        <v>218</v>
      </c>
      <c r="R386" t="str">
        <f t="shared" si="78"/>
        <v>Average</v>
      </c>
      <c r="S386" t="str">
        <f t="shared" si="79"/>
        <v xml:space="preserve"> </v>
      </c>
      <c r="T386" t="b">
        <f t="shared" si="80"/>
        <v>0</v>
      </c>
      <c r="U386" t="b">
        <f t="shared" si="81"/>
        <v>1</v>
      </c>
      <c r="V386" t="str">
        <f t="shared" si="82"/>
        <v>Average Company</v>
      </c>
      <c r="W386" t="str">
        <f t="shared" si="83"/>
        <v>Don't Buy</v>
      </c>
      <c r="X386" t="str">
        <f t="shared" si="84"/>
        <v>Not Known</v>
      </c>
      <c r="Z386" t="str">
        <f t="shared" si="85"/>
        <v>None</v>
      </c>
      <c r="AB386" t="str">
        <f t="shared" si="86"/>
        <v>0</v>
      </c>
    </row>
    <row r="387" spans="1:28" x14ac:dyDescent="0.3">
      <c r="A387">
        <v>385</v>
      </c>
      <c r="B387" t="s">
        <v>1052</v>
      </c>
      <c r="C387" t="str">
        <f t="shared" ref="C387:C450" si="88">IF(LEN(B387)&gt;=10,"Long","Short")</f>
        <v>Long</v>
      </c>
      <c r="D387">
        <v>4.0999999999999996</v>
      </c>
      <c r="F387" s="1">
        <f t="shared" si="87"/>
        <v>4.0999999999999996</v>
      </c>
      <c r="G387" s="1">
        <f t="shared" ref="G387:G450" si="89">IF(L387="Startup",D387+0.5,D387)</f>
        <v>4.0999999999999996</v>
      </c>
      <c r="H387">
        <f t="shared" ref="H387:H450" si="90">IF(L387="Startup",D387+0.1,D387)</f>
        <v>4.0999999999999996</v>
      </c>
      <c r="I387" t="s">
        <v>1033</v>
      </c>
      <c r="J387" t="s">
        <v>22</v>
      </c>
      <c r="K387" t="s">
        <v>787</v>
      </c>
      <c r="L387" t="str">
        <f t="shared" ref="L387:L450" si="91">IF(N387&lt;10,"Startup","Established")</f>
        <v>Established</v>
      </c>
      <c r="N387" s="2">
        <f t="shared" ref="N387:N450" si="92">INT(LEFT(O387,2))</f>
        <v>70</v>
      </c>
      <c r="O387" t="s">
        <v>264</v>
      </c>
      <c r="P387" t="s">
        <v>49</v>
      </c>
      <c r="Q387" t="s">
        <v>284</v>
      </c>
      <c r="R387" t="str">
        <f t="shared" ref="R387:R450" si="93">IF(D387&gt;4,"Great","Average")</f>
        <v>Great</v>
      </c>
      <c r="S387" t="str">
        <f t="shared" ref="S387:S450" si="94">IF(D387&gt;4,"Great"," ")</f>
        <v>Great</v>
      </c>
      <c r="T387" t="b">
        <f t="shared" ref="T387:T450" si="95">AND(D387:D10345&gt;4,N387:N10345&gt;10)</f>
        <v>1</v>
      </c>
      <c r="U387" t="b">
        <f t="shared" ref="U387:U450" si="96">OR(D387&gt;3.5,N387&lt;10)</f>
        <v>1</v>
      </c>
      <c r="V387" t="str">
        <f t="shared" ref="V387:V450" si="97">IF(AND(D387&gt;4,N387&gt;20),"Top Company","Average Company")</f>
        <v>Top Company</v>
      </c>
      <c r="W387" t="str">
        <f t="shared" ref="W387:W450" si="98">IF(OR(LEFT(B387,1)="T",LEFT(B387,1)="G"),"Buy","Don't Buy")</f>
        <v>Don't Buy</v>
      </c>
      <c r="X387" t="str">
        <f t="shared" ref="X387:X450" si="99">IF(IF(Q387="Financial Services",ISNUMBER(SEARCH("Mumbai",K387))),"Bombay Finance","Not Known")</f>
        <v>Not Known</v>
      </c>
      <c r="Z387" t="str">
        <f t="shared" ref="Z387:Z450" si="100">IF(AND(OR(ISNUMBER(SEARCH("Bangalore",K387)),ISNUMBER(SEARCH("Bengaluru",K387)),ISNUMBER(SEARCH("Chennai",K387))),N387&lt;10),"Silicon Valley Startups","None")</f>
        <v>None</v>
      </c>
      <c r="AB387" t="str">
        <f t="shared" ref="AB387:AB450" si="101">IF(AND(OR(Q387="IT Services &amp; Consulting",Q387="Financial Services"),D387&gt;4),"1Million",IF(AND(OR(Q387="IT Services &amp; Consulting",Q387="Financial Services"),D387&lt;=4),"500K",IF(AND(Q387="Telecom / ISP",D387&gt;4),"800K","0")))</f>
        <v>0</v>
      </c>
    </row>
    <row r="388" spans="1:28" x14ac:dyDescent="0.3">
      <c r="A388">
        <v>386</v>
      </c>
      <c r="B388" t="s">
        <v>1053</v>
      </c>
      <c r="C388" t="str">
        <f t="shared" si="88"/>
        <v>Short</v>
      </c>
      <c r="D388">
        <v>4</v>
      </c>
      <c r="F388" s="1">
        <f t="shared" si="87"/>
        <v>4</v>
      </c>
      <c r="G388" s="1">
        <f t="shared" si="89"/>
        <v>4</v>
      </c>
      <c r="H388">
        <f t="shared" si="90"/>
        <v>4</v>
      </c>
      <c r="I388" t="s">
        <v>1033</v>
      </c>
      <c r="J388" t="s">
        <v>22</v>
      </c>
      <c r="K388" t="s">
        <v>1054</v>
      </c>
      <c r="L388" t="str">
        <f t="shared" si="91"/>
        <v>Established</v>
      </c>
      <c r="N388" s="2">
        <f t="shared" si="92"/>
        <v>77</v>
      </c>
      <c r="O388" t="s">
        <v>35</v>
      </c>
      <c r="P388" t="s">
        <v>147</v>
      </c>
      <c r="Q388" t="s">
        <v>80</v>
      </c>
      <c r="R388" t="str">
        <f t="shared" si="93"/>
        <v>Average</v>
      </c>
      <c r="S388" t="str">
        <f t="shared" si="94"/>
        <v xml:space="preserve"> </v>
      </c>
      <c r="T388" t="b">
        <f t="shared" si="95"/>
        <v>0</v>
      </c>
      <c r="U388" t="b">
        <f t="shared" si="96"/>
        <v>1</v>
      </c>
      <c r="V388" t="str">
        <f t="shared" si="97"/>
        <v>Average Company</v>
      </c>
      <c r="W388" t="str">
        <f t="shared" si="98"/>
        <v>Don't Buy</v>
      </c>
      <c r="X388" t="str">
        <f t="shared" si="99"/>
        <v>Not Known</v>
      </c>
      <c r="Z388" t="str">
        <f t="shared" si="100"/>
        <v>None</v>
      </c>
      <c r="AB388" t="str">
        <f t="shared" si="101"/>
        <v>0</v>
      </c>
    </row>
    <row r="389" spans="1:28" x14ac:dyDescent="0.3">
      <c r="A389">
        <v>387</v>
      </c>
      <c r="B389" t="s">
        <v>1055</v>
      </c>
      <c r="C389" t="str">
        <f t="shared" si="88"/>
        <v>Short</v>
      </c>
      <c r="D389">
        <v>3.7</v>
      </c>
      <c r="F389" s="1">
        <f t="shared" si="87"/>
        <v>3.7</v>
      </c>
      <c r="G389" s="1">
        <f t="shared" si="89"/>
        <v>3.7</v>
      </c>
      <c r="H389">
        <f t="shared" si="90"/>
        <v>3.7</v>
      </c>
      <c r="I389" t="s">
        <v>1033</v>
      </c>
      <c r="J389" t="s">
        <v>22</v>
      </c>
      <c r="K389" t="s">
        <v>658</v>
      </c>
      <c r="L389" t="str">
        <f t="shared" si="91"/>
        <v>Established</v>
      </c>
      <c r="N389" s="2">
        <f t="shared" si="92"/>
        <v>26</v>
      </c>
      <c r="O389" t="s">
        <v>126</v>
      </c>
      <c r="P389" t="s">
        <v>181</v>
      </c>
      <c r="Q389" t="s">
        <v>19</v>
      </c>
      <c r="R389" t="str">
        <f t="shared" si="93"/>
        <v>Average</v>
      </c>
      <c r="S389" t="str">
        <f t="shared" si="94"/>
        <v xml:space="preserve"> </v>
      </c>
      <c r="T389" t="b">
        <f t="shared" si="95"/>
        <v>0</v>
      </c>
      <c r="U389" t="b">
        <f t="shared" si="96"/>
        <v>1</v>
      </c>
      <c r="V389" t="str">
        <f t="shared" si="97"/>
        <v>Average Company</v>
      </c>
      <c r="W389" t="str">
        <f t="shared" si="98"/>
        <v>Don't Buy</v>
      </c>
      <c r="X389" t="str">
        <f t="shared" si="99"/>
        <v>Not Known</v>
      </c>
      <c r="Z389" t="str">
        <f t="shared" si="100"/>
        <v>None</v>
      </c>
      <c r="AB389" t="str">
        <f t="shared" si="101"/>
        <v>500K</v>
      </c>
    </row>
    <row r="390" spans="1:28" x14ac:dyDescent="0.3">
      <c r="A390">
        <v>388</v>
      </c>
      <c r="B390" t="s">
        <v>1056</v>
      </c>
      <c r="C390" t="str">
        <f t="shared" si="88"/>
        <v>Short</v>
      </c>
      <c r="D390">
        <v>4</v>
      </c>
      <c r="F390" s="1">
        <f t="shared" si="87"/>
        <v>4</v>
      </c>
      <c r="G390" s="1">
        <f t="shared" si="89"/>
        <v>4</v>
      </c>
      <c r="H390">
        <f t="shared" si="90"/>
        <v>4</v>
      </c>
      <c r="I390" t="s">
        <v>811</v>
      </c>
      <c r="J390" t="s">
        <v>22</v>
      </c>
      <c r="K390" t="s">
        <v>1057</v>
      </c>
      <c r="L390" t="str">
        <f t="shared" si="91"/>
        <v>Established</v>
      </c>
      <c r="N390" s="2">
        <f t="shared" si="92"/>
        <v>61</v>
      </c>
      <c r="O390" t="s">
        <v>414</v>
      </c>
      <c r="P390" t="s">
        <v>181</v>
      </c>
      <c r="Q390" t="s">
        <v>117</v>
      </c>
      <c r="R390" t="str">
        <f t="shared" si="93"/>
        <v>Average</v>
      </c>
      <c r="S390" t="str">
        <f t="shared" si="94"/>
        <v xml:space="preserve"> </v>
      </c>
      <c r="T390" t="b">
        <f t="shared" si="95"/>
        <v>0</v>
      </c>
      <c r="U390" t="b">
        <f t="shared" si="96"/>
        <v>1</v>
      </c>
      <c r="V390" t="str">
        <f t="shared" si="97"/>
        <v>Average Company</v>
      </c>
      <c r="W390" t="str">
        <f t="shared" si="98"/>
        <v>Don't Buy</v>
      </c>
      <c r="X390" t="str">
        <f t="shared" si="99"/>
        <v>Not Known</v>
      </c>
      <c r="Z390" t="str">
        <f t="shared" si="100"/>
        <v>None</v>
      </c>
      <c r="AB390" t="str">
        <f t="shared" si="101"/>
        <v>0</v>
      </c>
    </row>
    <row r="391" spans="1:28" x14ac:dyDescent="0.3">
      <c r="A391">
        <v>389</v>
      </c>
      <c r="B391" t="s">
        <v>1058</v>
      </c>
      <c r="C391" t="str">
        <f t="shared" si="88"/>
        <v>Long</v>
      </c>
      <c r="D391">
        <v>3.5</v>
      </c>
      <c r="F391" s="1">
        <f t="shared" si="87"/>
        <v>3.5</v>
      </c>
      <c r="G391" s="1">
        <f t="shared" si="89"/>
        <v>3.5</v>
      </c>
      <c r="H391">
        <f t="shared" si="90"/>
        <v>3.5</v>
      </c>
      <c r="I391" t="s">
        <v>1033</v>
      </c>
      <c r="J391" t="s">
        <v>22</v>
      </c>
      <c r="K391" t="s">
        <v>1059</v>
      </c>
      <c r="L391" t="str">
        <f t="shared" si="91"/>
        <v>Established</v>
      </c>
      <c r="N391" s="2">
        <f t="shared" si="92"/>
        <v>14</v>
      </c>
      <c r="O391" t="s">
        <v>522</v>
      </c>
      <c r="P391" t="s">
        <v>147</v>
      </c>
      <c r="Q391" t="s">
        <v>70</v>
      </c>
      <c r="R391" t="str">
        <f t="shared" si="93"/>
        <v>Average</v>
      </c>
      <c r="S391" t="str">
        <f t="shared" si="94"/>
        <v xml:space="preserve"> </v>
      </c>
      <c r="T391" t="b">
        <f t="shared" si="95"/>
        <v>0</v>
      </c>
      <c r="U391" t="b">
        <f t="shared" si="96"/>
        <v>0</v>
      </c>
      <c r="V391" t="str">
        <f t="shared" si="97"/>
        <v>Average Company</v>
      </c>
      <c r="W391" t="str">
        <f t="shared" si="98"/>
        <v>Don't Buy</v>
      </c>
      <c r="X391" t="str">
        <f t="shared" si="99"/>
        <v>Not Known</v>
      </c>
      <c r="Z391" t="str">
        <f t="shared" si="100"/>
        <v>None</v>
      </c>
      <c r="AB391" t="str">
        <f t="shared" si="101"/>
        <v>0</v>
      </c>
    </row>
    <row r="392" spans="1:28" x14ac:dyDescent="0.3">
      <c r="A392">
        <v>390</v>
      </c>
      <c r="B392" t="s">
        <v>1056</v>
      </c>
      <c r="C392" t="str">
        <f t="shared" si="88"/>
        <v>Short</v>
      </c>
      <c r="D392">
        <v>4</v>
      </c>
      <c r="F392" s="1">
        <f t="shared" si="87"/>
        <v>4</v>
      </c>
      <c r="G392" s="1">
        <f t="shared" si="89"/>
        <v>4</v>
      </c>
      <c r="H392">
        <f t="shared" si="90"/>
        <v>4</v>
      </c>
      <c r="I392" t="s">
        <v>811</v>
      </c>
      <c r="J392" t="s">
        <v>22</v>
      </c>
      <c r="K392" t="s">
        <v>1057</v>
      </c>
      <c r="L392" t="str">
        <f t="shared" si="91"/>
        <v>Established</v>
      </c>
      <c r="N392" s="2">
        <f t="shared" si="92"/>
        <v>61</v>
      </c>
      <c r="O392" t="s">
        <v>414</v>
      </c>
      <c r="P392" t="s">
        <v>181</v>
      </c>
      <c r="Q392" t="s">
        <v>117</v>
      </c>
      <c r="R392" t="str">
        <f t="shared" si="93"/>
        <v>Average</v>
      </c>
      <c r="S392" t="str">
        <f t="shared" si="94"/>
        <v xml:space="preserve"> </v>
      </c>
      <c r="T392" t="b">
        <f t="shared" si="95"/>
        <v>0</v>
      </c>
      <c r="U392" t="b">
        <f t="shared" si="96"/>
        <v>1</v>
      </c>
      <c r="V392" t="str">
        <f t="shared" si="97"/>
        <v>Average Company</v>
      </c>
      <c r="W392" t="str">
        <f t="shared" si="98"/>
        <v>Don't Buy</v>
      </c>
      <c r="X392" t="str">
        <f t="shared" si="99"/>
        <v>Not Known</v>
      </c>
      <c r="Z392" t="str">
        <f t="shared" si="100"/>
        <v>None</v>
      </c>
      <c r="AB392" t="str">
        <f t="shared" si="101"/>
        <v>0</v>
      </c>
    </row>
    <row r="393" spans="1:28" x14ac:dyDescent="0.3">
      <c r="A393">
        <v>391</v>
      </c>
      <c r="B393" t="s">
        <v>1060</v>
      </c>
      <c r="C393" t="str">
        <f t="shared" si="88"/>
        <v>Long</v>
      </c>
      <c r="D393">
        <v>4.3</v>
      </c>
      <c r="F393" s="1">
        <f t="shared" si="87"/>
        <v>4.3</v>
      </c>
      <c r="G393" s="1">
        <f t="shared" si="89"/>
        <v>4.3</v>
      </c>
      <c r="H393">
        <f t="shared" si="90"/>
        <v>4.3</v>
      </c>
      <c r="I393" t="s">
        <v>1033</v>
      </c>
      <c r="J393" t="s">
        <v>10</v>
      </c>
      <c r="K393" t="s">
        <v>1061</v>
      </c>
      <c r="L393" t="str">
        <f t="shared" si="91"/>
        <v>Established</v>
      </c>
      <c r="N393" s="2">
        <f t="shared" si="92"/>
        <v>15</v>
      </c>
      <c r="O393" t="s">
        <v>84</v>
      </c>
      <c r="P393" t="s">
        <v>147</v>
      </c>
      <c r="Q393" t="s">
        <v>28</v>
      </c>
      <c r="R393" t="str">
        <f t="shared" si="93"/>
        <v>Great</v>
      </c>
      <c r="S393" t="str">
        <f t="shared" si="94"/>
        <v>Great</v>
      </c>
      <c r="T393" t="b">
        <f t="shared" si="95"/>
        <v>1</v>
      </c>
      <c r="U393" t="b">
        <f t="shared" si="96"/>
        <v>1</v>
      </c>
      <c r="V393" t="str">
        <f t="shared" si="97"/>
        <v>Average Company</v>
      </c>
      <c r="W393" t="str">
        <f t="shared" si="98"/>
        <v>Buy</v>
      </c>
      <c r="X393" t="str">
        <f t="shared" si="99"/>
        <v>Bombay Finance</v>
      </c>
      <c r="Z393" t="str">
        <f t="shared" si="100"/>
        <v>None</v>
      </c>
      <c r="AB393" t="str">
        <f t="shared" si="101"/>
        <v>1Million</v>
      </c>
    </row>
    <row r="394" spans="1:28" x14ac:dyDescent="0.3">
      <c r="A394">
        <v>392</v>
      </c>
      <c r="B394" t="s">
        <v>1062</v>
      </c>
      <c r="C394" t="str">
        <f t="shared" si="88"/>
        <v>Short</v>
      </c>
      <c r="D394">
        <v>3.8</v>
      </c>
      <c r="F394" s="1">
        <f t="shared" si="87"/>
        <v>4.3</v>
      </c>
      <c r="G394" s="1">
        <f t="shared" si="89"/>
        <v>4.3</v>
      </c>
      <c r="H394">
        <f t="shared" si="90"/>
        <v>3.9</v>
      </c>
      <c r="I394" t="s">
        <v>1033</v>
      </c>
      <c r="J394" t="s">
        <v>22</v>
      </c>
      <c r="K394" t="s">
        <v>1063</v>
      </c>
      <c r="L394" t="str">
        <f t="shared" si="91"/>
        <v>Startup</v>
      </c>
      <c r="N394" s="2">
        <f t="shared" si="92"/>
        <v>9</v>
      </c>
      <c r="O394" t="s">
        <v>331</v>
      </c>
      <c r="P394" t="s">
        <v>181</v>
      </c>
      <c r="Q394" t="s">
        <v>44</v>
      </c>
      <c r="R394" t="str">
        <f t="shared" si="93"/>
        <v>Average</v>
      </c>
      <c r="S394" t="str">
        <f t="shared" si="94"/>
        <v xml:space="preserve"> </v>
      </c>
      <c r="T394" t="b">
        <f t="shared" si="95"/>
        <v>0</v>
      </c>
      <c r="U394" t="b">
        <f t="shared" si="96"/>
        <v>1</v>
      </c>
      <c r="V394" t="str">
        <f t="shared" si="97"/>
        <v>Average Company</v>
      </c>
      <c r="W394" t="str">
        <f t="shared" si="98"/>
        <v>Don't Buy</v>
      </c>
      <c r="X394" t="str">
        <f t="shared" si="99"/>
        <v>Not Known</v>
      </c>
      <c r="Z394" t="str">
        <f t="shared" si="100"/>
        <v>None</v>
      </c>
      <c r="AB394" t="str">
        <f t="shared" si="101"/>
        <v>0</v>
      </c>
    </row>
    <row r="395" spans="1:28" x14ac:dyDescent="0.3">
      <c r="A395">
        <v>393</v>
      </c>
      <c r="B395" t="s">
        <v>1064</v>
      </c>
      <c r="C395" t="str">
        <f t="shared" si="88"/>
        <v>Long</v>
      </c>
      <c r="D395">
        <v>4.3</v>
      </c>
      <c r="F395" s="1">
        <f t="shared" si="87"/>
        <v>4.3</v>
      </c>
      <c r="G395" s="1">
        <f t="shared" si="89"/>
        <v>4.3</v>
      </c>
      <c r="H395">
        <f t="shared" si="90"/>
        <v>4.3</v>
      </c>
      <c r="I395" t="s">
        <v>1033</v>
      </c>
      <c r="J395" t="s">
        <v>22</v>
      </c>
      <c r="K395" t="s">
        <v>1065</v>
      </c>
      <c r="L395" t="str">
        <f t="shared" si="91"/>
        <v>Established</v>
      </c>
      <c r="N395" s="2">
        <f t="shared" si="92"/>
        <v>42</v>
      </c>
      <c r="O395" t="s">
        <v>397</v>
      </c>
      <c r="P395" t="s">
        <v>147</v>
      </c>
      <c r="Q395" t="s">
        <v>732</v>
      </c>
      <c r="R395" t="str">
        <f t="shared" si="93"/>
        <v>Great</v>
      </c>
      <c r="S395" t="str">
        <f t="shared" si="94"/>
        <v>Great</v>
      </c>
      <c r="T395" t="b">
        <f t="shared" si="95"/>
        <v>1</v>
      </c>
      <c r="U395" t="b">
        <f t="shared" si="96"/>
        <v>1</v>
      </c>
      <c r="V395" t="str">
        <f t="shared" si="97"/>
        <v>Top Company</v>
      </c>
      <c r="W395" t="str">
        <f t="shared" si="98"/>
        <v>Don't Buy</v>
      </c>
      <c r="X395" t="str">
        <f t="shared" si="99"/>
        <v>Not Known</v>
      </c>
      <c r="Z395" t="str">
        <f t="shared" si="100"/>
        <v>None</v>
      </c>
      <c r="AB395" t="str">
        <f t="shared" si="101"/>
        <v>0</v>
      </c>
    </row>
    <row r="396" spans="1:28" x14ac:dyDescent="0.3">
      <c r="A396">
        <v>394</v>
      </c>
      <c r="B396" t="s">
        <v>1066</v>
      </c>
      <c r="C396" t="str">
        <f t="shared" si="88"/>
        <v>Long</v>
      </c>
      <c r="D396">
        <v>3.8</v>
      </c>
      <c r="F396" s="1">
        <f t="shared" si="87"/>
        <v>3.8</v>
      </c>
      <c r="G396" s="1">
        <f t="shared" si="89"/>
        <v>3.8</v>
      </c>
      <c r="H396">
        <f t="shared" si="90"/>
        <v>3.8</v>
      </c>
      <c r="I396" t="s">
        <v>1033</v>
      </c>
      <c r="J396" t="s">
        <v>10</v>
      </c>
      <c r="K396" t="s">
        <v>1067</v>
      </c>
      <c r="L396" t="str">
        <f t="shared" si="91"/>
        <v>Established</v>
      </c>
      <c r="N396" s="2">
        <f t="shared" si="92"/>
        <v>15</v>
      </c>
      <c r="O396" t="s">
        <v>84</v>
      </c>
      <c r="P396" t="s">
        <v>147</v>
      </c>
      <c r="Q396" t="s">
        <v>362</v>
      </c>
      <c r="R396" t="str">
        <f t="shared" si="93"/>
        <v>Average</v>
      </c>
      <c r="S396" t="str">
        <f t="shared" si="94"/>
        <v xml:space="preserve"> </v>
      </c>
      <c r="T396" t="b">
        <f t="shared" si="95"/>
        <v>0</v>
      </c>
      <c r="U396" t="b">
        <f t="shared" si="96"/>
        <v>1</v>
      </c>
      <c r="V396" t="str">
        <f t="shared" si="97"/>
        <v>Average Company</v>
      </c>
      <c r="W396" t="str">
        <f t="shared" si="98"/>
        <v>Don't Buy</v>
      </c>
      <c r="X396" t="str">
        <f t="shared" si="99"/>
        <v>Not Known</v>
      </c>
      <c r="Z396" t="str">
        <f t="shared" si="100"/>
        <v>None</v>
      </c>
      <c r="AB396" t="str">
        <f t="shared" si="101"/>
        <v>0</v>
      </c>
    </row>
    <row r="397" spans="1:28" x14ac:dyDescent="0.3">
      <c r="A397">
        <v>395</v>
      </c>
      <c r="B397" t="s">
        <v>1068</v>
      </c>
      <c r="C397" t="str">
        <f t="shared" si="88"/>
        <v>Long</v>
      </c>
      <c r="D397">
        <v>4.4000000000000004</v>
      </c>
      <c r="F397" s="1">
        <f t="shared" si="87"/>
        <v>4.4000000000000004</v>
      </c>
      <c r="G397" s="1">
        <f t="shared" si="89"/>
        <v>4.4000000000000004</v>
      </c>
      <c r="H397">
        <f t="shared" si="90"/>
        <v>4.4000000000000004</v>
      </c>
      <c r="I397" t="s">
        <v>1033</v>
      </c>
      <c r="J397" t="s">
        <v>22</v>
      </c>
      <c r="K397" t="s">
        <v>1069</v>
      </c>
      <c r="L397" t="str">
        <f t="shared" si="91"/>
        <v>Established</v>
      </c>
      <c r="N397" s="2">
        <f t="shared" si="92"/>
        <v>19</v>
      </c>
      <c r="O397" t="s">
        <v>100</v>
      </c>
      <c r="P397" t="s">
        <v>75</v>
      </c>
      <c r="Q397" t="s">
        <v>28</v>
      </c>
      <c r="R397" t="str">
        <f t="shared" si="93"/>
        <v>Great</v>
      </c>
      <c r="S397" t="str">
        <f t="shared" si="94"/>
        <v>Great</v>
      </c>
      <c r="T397" t="b">
        <f t="shared" si="95"/>
        <v>1</v>
      </c>
      <c r="U397" t="b">
        <f t="shared" si="96"/>
        <v>1</v>
      </c>
      <c r="V397" t="str">
        <f t="shared" si="97"/>
        <v>Average Company</v>
      </c>
      <c r="W397" t="str">
        <f t="shared" si="98"/>
        <v>Don't Buy</v>
      </c>
      <c r="X397" t="str">
        <f t="shared" si="99"/>
        <v>Not Known</v>
      </c>
      <c r="Z397" t="str">
        <f t="shared" si="100"/>
        <v>None</v>
      </c>
      <c r="AB397" t="str">
        <f t="shared" si="101"/>
        <v>1Million</v>
      </c>
    </row>
    <row r="398" spans="1:28" x14ac:dyDescent="0.3">
      <c r="A398">
        <v>396</v>
      </c>
      <c r="B398" t="s">
        <v>1070</v>
      </c>
      <c r="C398" t="str">
        <f t="shared" si="88"/>
        <v>Long</v>
      </c>
      <c r="D398">
        <v>4.2</v>
      </c>
      <c r="F398" s="1">
        <f t="shared" si="87"/>
        <v>4.2</v>
      </c>
      <c r="G398" s="1">
        <f t="shared" si="89"/>
        <v>4.2</v>
      </c>
      <c r="H398">
        <f t="shared" si="90"/>
        <v>4.2</v>
      </c>
      <c r="I398" t="s">
        <v>1033</v>
      </c>
      <c r="J398" t="s">
        <v>10</v>
      </c>
      <c r="K398" t="s">
        <v>1071</v>
      </c>
      <c r="L398" t="str">
        <f t="shared" si="91"/>
        <v>Established</v>
      </c>
      <c r="N398" s="2">
        <f t="shared" si="92"/>
        <v>61</v>
      </c>
      <c r="O398" t="s">
        <v>414</v>
      </c>
      <c r="P398" t="s">
        <v>181</v>
      </c>
      <c r="Q398" t="s">
        <v>204</v>
      </c>
      <c r="R398" t="str">
        <f t="shared" si="93"/>
        <v>Great</v>
      </c>
      <c r="S398" t="str">
        <f t="shared" si="94"/>
        <v>Great</v>
      </c>
      <c r="T398" t="b">
        <f t="shared" si="95"/>
        <v>1</v>
      </c>
      <c r="U398" t="b">
        <f t="shared" si="96"/>
        <v>1</v>
      </c>
      <c r="V398" t="str">
        <f t="shared" si="97"/>
        <v>Top Company</v>
      </c>
      <c r="W398" t="str">
        <f t="shared" si="98"/>
        <v>Don't Buy</v>
      </c>
      <c r="X398" t="str">
        <f t="shared" si="99"/>
        <v>Not Known</v>
      </c>
      <c r="Z398" t="str">
        <f t="shared" si="100"/>
        <v>None</v>
      </c>
      <c r="AB398" t="str">
        <f t="shared" si="101"/>
        <v>0</v>
      </c>
    </row>
    <row r="399" spans="1:28" x14ac:dyDescent="0.3">
      <c r="A399">
        <v>397</v>
      </c>
      <c r="B399" t="s">
        <v>1072</v>
      </c>
      <c r="C399" t="str">
        <f t="shared" si="88"/>
        <v>Long</v>
      </c>
      <c r="D399">
        <v>4.0999999999999996</v>
      </c>
      <c r="F399" s="1">
        <f t="shared" si="87"/>
        <v>4.0999999999999996</v>
      </c>
      <c r="G399" s="1">
        <f t="shared" si="89"/>
        <v>4.0999999999999996</v>
      </c>
      <c r="H399">
        <f t="shared" si="90"/>
        <v>4.0999999999999996</v>
      </c>
      <c r="I399" t="s">
        <v>1033</v>
      </c>
      <c r="J399" t="s">
        <v>22</v>
      </c>
      <c r="K399" t="s">
        <v>1073</v>
      </c>
      <c r="L399" t="str">
        <f t="shared" si="91"/>
        <v>Established</v>
      </c>
      <c r="N399" s="2">
        <f t="shared" si="92"/>
        <v>93</v>
      </c>
      <c r="O399" t="s">
        <v>974</v>
      </c>
      <c r="P399" t="s">
        <v>49</v>
      </c>
      <c r="Q399" t="s">
        <v>254</v>
      </c>
      <c r="R399" t="str">
        <f t="shared" si="93"/>
        <v>Great</v>
      </c>
      <c r="S399" t="str">
        <f t="shared" si="94"/>
        <v>Great</v>
      </c>
      <c r="T399" t="b">
        <f t="shared" si="95"/>
        <v>1</v>
      </c>
      <c r="U399" t="b">
        <f t="shared" si="96"/>
        <v>1</v>
      </c>
      <c r="V399" t="str">
        <f t="shared" si="97"/>
        <v>Top Company</v>
      </c>
      <c r="W399" t="str">
        <f t="shared" si="98"/>
        <v>Don't Buy</v>
      </c>
      <c r="X399" t="str">
        <f t="shared" si="99"/>
        <v>Not Known</v>
      </c>
      <c r="Z399" t="str">
        <f t="shared" si="100"/>
        <v>None</v>
      </c>
      <c r="AB399" t="str">
        <f t="shared" si="101"/>
        <v>0</v>
      </c>
    </row>
    <row r="400" spans="1:28" x14ac:dyDescent="0.3">
      <c r="A400">
        <v>398</v>
      </c>
      <c r="B400" t="s">
        <v>1074</v>
      </c>
      <c r="C400" t="str">
        <f t="shared" si="88"/>
        <v>Long</v>
      </c>
      <c r="D400">
        <v>4.0999999999999996</v>
      </c>
      <c r="F400" s="1">
        <f t="shared" si="87"/>
        <v>4.0999999999999996</v>
      </c>
      <c r="G400" s="1">
        <f t="shared" si="89"/>
        <v>4.0999999999999996</v>
      </c>
      <c r="H400">
        <f t="shared" si="90"/>
        <v>4.0999999999999996</v>
      </c>
      <c r="I400" t="s">
        <v>553</v>
      </c>
      <c r="J400" t="s">
        <v>22</v>
      </c>
      <c r="K400" t="s">
        <v>1075</v>
      </c>
      <c r="L400" t="str">
        <f t="shared" si="91"/>
        <v>Established</v>
      </c>
      <c r="N400" s="2">
        <f t="shared" si="92"/>
        <v>42</v>
      </c>
      <c r="O400" t="s">
        <v>397</v>
      </c>
      <c r="P400" t="s">
        <v>147</v>
      </c>
      <c r="Q400" t="s">
        <v>612</v>
      </c>
      <c r="R400" t="str">
        <f t="shared" si="93"/>
        <v>Great</v>
      </c>
      <c r="S400" t="str">
        <f t="shared" si="94"/>
        <v>Great</v>
      </c>
      <c r="T400" t="b">
        <f t="shared" si="95"/>
        <v>1</v>
      </c>
      <c r="U400" t="b">
        <f t="shared" si="96"/>
        <v>1</v>
      </c>
      <c r="V400" t="str">
        <f t="shared" si="97"/>
        <v>Top Company</v>
      </c>
      <c r="W400" t="str">
        <f t="shared" si="98"/>
        <v>Don't Buy</v>
      </c>
      <c r="X400" t="str">
        <f t="shared" si="99"/>
        <v>Not Known</v>
      </c>
      <c r="Z400" t="str">
        <f t="shared" si="100"/>
        <v>None</v>
      </c>
      <c r="AB400" t="str">
        <f t="shared" si="101"/>
        <v>0</v>
      </c>
    </row>
    <row r="401" spans="1:28" x14ac:dyDescent="0.3">
      <c r="A401">
        <v>399</v>
      </c>
      <c r="B401" t="s">
        <v>1076</v>
      </c>
      <c r="C401" t="str">
        <f t="shared" si="88"/>
        <v>Long</v>
      </c>
      <c r="D401">
        <v>4.5999999999999996</v>
      </c>
      <c r="F401" s="1">
        <f t="shared" si="87"/>
        <v>4.5999999999999996</v>
      </c>
      <c r="G401" s="1">
        <f t="shared" si="89"/>
        <v>4.5999999999999996</v>
      </c>
      <c r="H401">
        <f t="shared" si="90"/>
        <v>4.5999999999999996</v>
      </c>
      <c r="I401" t="s">
        <v>1033</v>
      </c>
      <c r="J401" t="s">
        <v>10</v>
      </c>
      <c r="K401" t="s">
        <v>1077</v>
      </c>
      <c r="L401" t="str">
        <f t="shared" si="91"/>
        <v>Established</v>
      </c>
      <c r="N401" s="2">
        <f t="shared" si="92"/>
        <v>29</v>
      </c>
      <c r="O401" t="s">
        <v>62</v>
      </c>
      <c r="P401" t="s">
        <v>75</v>
      </c>
      <c r="Q401" t="s">
        <v>601</v>
      </c>
      <c r="R401" t="str">
        <f t="shared" si="93"/>
        <v>Great</v>
      </c>
      <c r="S401" t="str">
        <f t="shared" si="94"/>
        <v>Great</v>
      </c>
      <c r="T401" t="b">
        <f t="shared" si="95"/>
        <v>1</v>
      </c>
      <c r="U401" t="b">
        <f t="shared" si="96"/>
        <v>1</v>
      </c>
      <c r="V401" t="str">
        <f t="shared" si="97"/>
        <v>Top Company</v>
      </c>
      <c r="W401" t="str">
        <f t="shared" si="98"/>
        <v>Don't Buy</v>
      </c>
      <c r="X401" t="str">
        <f t="shared" si="99"/>
        <v>Not Known</v>
      </c>
      <c r="Z401" t="str">
        <f t="shared" si="100"/>
        <v>None</v>
      </c>
      <c r="AB401" t="str">
        <f t="shared" si="101"/>
        <v>0</v>
      </c>
    </row>
    <row r="402" spans="1:28" x14ac:dyDescent="0.3">
      <c r="A402">
        <v>400</v>
      </c>
      <c r="B402" t="s">
        <v>1078</v>
      </c>
      <c r="C402" t="str">
        <f t="shared" si="88"/>
        <v>Short</v>
      </c>
      <c r="D402">
        <v>4.3</v>
      </c>
      <c r="F402" s="1">
        <f t="shared" si="87"/>
        <v>4.3</v>
      </c>
      <c r="G402" s="1">
        <f t="shared" si="89"/>
        <v>4.3</v>
      </c>
      <c r="H402">
        <f t="shared" si="90"/>
        <v>4.3</v>
      </c>
      <c r="I402" t="s">
        <v>943</v>
      </c>
      <c r="J402" t="s">
        <v>10</v>
      </c>
      <c r="K402" t="s">
        <v>1079</v>
      </c>
      <c r="L402" t="str">
        <f t="shared" si="91"/>
        <v>Established</v>
      </c>
      <c r="N402" s="2">
        <f t="shared" si="92"/>
        <v>18</v>
      </c>
      <c r="O402" t="s">
        <v>200</v>
      </c>
      <c r="P402" t="s">
        <v>75</v>
      </c>
      <c r="Q402" t="s">
        <v>1080</v>
      </c>
      <c r="R402" t="str">
        <f t="shared" si="93"/>
        <v>Great</v>
      </c>
      <c r="S402" t="str">
        <f t="shared" si="94"/>
        <v>Great</v>
      </c>
      <c r="T402" t="b">
        <f t="shared" si="95"/>
        <v>1</v>
      </c>
      <c r="U402" t="b">
        <f t="shared" si="96"/>
        <v>1</v>
      </c>
      <c r="V402" t="str">
        <f t="shared" si="97"/>
        <v>Average Company</v>
      </c>
      <c r="W402" t="str">
        <f t="shared" si="98"/>
        <v>Don't Buy</v>
      </c>
      <c r="X402" t="str">
        <f t="shared" si="99"/>
        <v>Not Known</v>
      </c>
      <c r="Z402" t="str">
        <f t="shared" si="100"/>
        <v>None</v>
      </c>
      <c r="AB402" t="str">
        <f t="shared" si="101"/>
        <v>0</v>
      </c>
    </row>
    <row r="403" spans="1:28" x14ac:dyDescent="0.3">
      <c r="A403">
        <v>401</v>
      </c>
      <c r="B403" t="s">
        <v>1081</v>
      </c>
      <c r="C403" t="str">
        <f t="shared" si="88"/>
        <v>Short</v>
      </c>
      <c r="D403">
        <v>3.9</v>
      </c>
      <c r="F403" s="1">
        <f t="shared" si="87"/>
        <v>3.9</v>
      </c>
      <c r="G403" s="1">
        <f t="shared" si="89"/>
        <v>3.9</v>
      </c>
      <c r="H403">
        <f t="shared" si="90"/>
        <v>3.9</v>
      </c>
      <c r="I403" t="s">
        <v>1033</v>
      </c>
      <c r="J403" t="s">
        <v>22</v>
      </c>
      <c r="K403" t="s">
        <v>1082</v>
      </c>
      <c r="L403" t="str">
        <f t="shared" si="91"/>
        <v>Established</v>
      </c>
      <c r="N403" s="2">
        <f t="shared" si="92"/>
        <v>25</v>
      </c>
      <c r="O403" t="s">
        <v>54</v>
      </c>
      <c r="P403" t="s">
        <v>181</v>
      </c>
      <c r="Q403" t="s">
        <v>70</v>
      </c>
      <c r="R403" t="str">
        <f t="shared" si="93"/>
        <v>Average</v>
      </c>
      <c r="S403" t="str">
        <f t="shared" si="94"/>
        <v xml:space="preserve"> </v>
      </c>
      <c r="T403" t="b">
        <f t="shared" si="95"/>
        <v>0</v>
      </c>
      <c r="U403" t="b">
        <f t="shared" si="96"/>
        <v>1</v>
      </c>
      <c r="V403" t="str">
        <f t="shared" si="97"/>
        <v>Average Company</v>
      </c>
      <c r="W403" t="str">
        <f t="shared" si="98"/>
        <v>Don't Buy</v>
      </c>
      <c r="X403" t="str">
        <f t="shared" si="99"/>
        <v>Not Known</v>
      </c>
      <c r="Z403" t="str">
        <f t="shared" si="100"/>
        <v>None</v>
      </c>
      <c r="AB403" t="str">
        <f t="shared" si="101"/>
        <v>0</v>
      </c>
    </row>
    <row r="404" spans="1:28" x14ac:dyDescent="0.3">
      <c r="A404">
        <v>402</v>
      </c>
      <c r="B404" t="s">
        <v>1083</v>
      </c>
      <c r="C404" t="str">
        <f t="shared" si="88"/>
        <v>Long</v>
      </c>
      <c r="D404">
        <v>4</v>
      </c>
      <c r="F404" s="1">
        <f t="shared" si="87"/>
        <v>4</v>
      </c>
      <c r="G404" s="1">
        <f t="shared" si="89"/>
        <v>4</v>
      </c>
      <c r="H404">
        <f t="shared" si="90"/>
        <v>4</v>
      </c>
      <c r="I404" t="s">
        <v>1033</v>
      </c>
      <c r="J404" t="s">
        <v>22</v>
      </c>
      <c r="K404" t="s">
        <v>1084</v>
      </c>
      <c r="L404" t="str">
        <f t="shared" si="91"/>
        <v>Established</v>
      </c>
      <c r="N404" s="2">
        <f t="shared" si="92"/>
        <v>19</v>
      </c>
      <c r="O404" t="s">
        <v>1085</v>
      </c>
      <c r="P404" t="s">
        <v>147</v>
      </c>
      <c r="Q404" t="s">
        <v>551</v>
      </c>
      <c r="R404" t="str">
        <f t="shared" si="93"/>
        <v>Average</v>
      </c>
      <c r="S404" t="str">
        <f t="shared" si="94"/>
        <v xml:space="preserve"> </v>
      </c>
      <c r="T404" t="b">
        <f t="shared" si="95"/>
        <v>0</v>
      </c>
      <c r="U404" t="b">
        <f t="shared" si="96"/>
        <v>1</v>
      </c>
      <c r="V404" t="str">
        <f t="shared" si="97"/>
        <v>Average Company</v>
      </c>
      <c r="W404" t="str">
        <f t="shared" si="98"/>
        <v>Don't Buy</v>
      </c>
      <c r="X404" t="str">
        <f t="shared" si="99"/>
        <v>Not Known</v>
      </c>
      <c r="Z404" t="str">
        <f t="shared" si="100"/>
        <v>None</v>
      </c>
      <c r="AB404" t="str">
        <f t="shared" si="101"/>
        <v>0</v>
      </c>
    </row>
    <row r="405" spans="1:28" x14ac:dyDescent="0.3">
      <c r="A405">
        <v>403</v>
      </c>
      <c r="B405" t="s">
        <v>1086</v>
      </c>
      <c r="C405" t="str">
        <f t="shared" si="88"/>
        <v>Short</v>
      </c>
      <c r="D405">
        <v>4</v>
      </c>
      <c r="F405" s="1">
        <f t="shared" ref="F405:F468" si="102">IF(N405&lt;10,IF(D405+0.5&gt;5,5,D405+0.5),D405)</f>
        <v>4</v>
      </c>
      <c r="G405" s="1">
        <f t="shared" si="89"/>
        <v>4</v>
      </c>
      <c r="H405">
        <f t="shared" si="90"/>
        <v>4</v>
      </c>
      <c r="I405" t="s">
        <v>1033</v>
      </c>
      <c r="J405" t="s">
        <v>22</v>
      </c>
      <c r="K405" t="s">
        <v>1087</v>
      </c>
      <c r="L405" t="str">
        <f t="shared" si="91"/>
        <v>Established</v>
      </c>
      <c r="N405" s="2">
        <f t="shared" si="92"/>
        <v>27</v>
      </c>
      <c r="O405" t="s">
        <v>109</v>
      </c>
      <c r="P405" t="s">
        <v>181</v>
      </c>
      <c r="Q405" t="s">
        <v>19</v>
      </c>
      <c r="R405" t="str">
        <f t="shared" si="93"/>
        <v>Average</v>
      </c>
      <c r="S405" t="str">
        <f t="shared" si="94"/>
        <v xml:space="preserve"> </v>
      </c>
      <c r="T405" t="b">
        <f t="shared" si="95"/>
        <v>0</v>
      </c>
      <c r="U405" t="b">
        <f t="shared" si="96"/>
        <v>1</v>
      </c>
      <c r="V405" t="str">
        <f t="shared" si="97"/>
        <v>Average Company</v>
      </c>
      <c r="W405" t="str">
        <f t="shared" si="98"/>
        <v>Don't Buy</v>
      </c>
      <c r="X405" t="str">
        <f t="shared" si="99"/>
        <v>Not Known</v>
      </c>
      <c r="Z405" t="str">
        <f t="shared" si="100"/>
        <v>None</v>
      </c>
      <c r="AB405" t="str">
        <f t="shared" si="101"/>
        <v>500K</v>
      </c>
    </row>
    <row r="406" spans="1:28" x14ac:dyDescent="0.3">
      <c r="A406">
        <v>404</v>
      </c>
      <c r="B406" t="s">
        <v>1088</v>
      </c>
      <c r="C406" t="str">
        <f t="shared" si="88"/>
        <v>Short</v>
      </c>
      <c r="D406">
        <v>4.4000000000000004</v>
      </c>
      <c r="F406" s="1">
        <f t="shared" si="102"/>
        <v>4.4000000000000004</v>
      </c>
      <c r="G406" s="1">
        <f t="shared" si="89"/>
        <v>4.4000000000000004</v>
      </c>
      <c r="H406">
        <f t="shared" si="90"/>
        <v>4.4000000000000004</v>
      </c>
      <c r="I406" t="s">
        <v>1033</v>
      </c>
      <c r="J406" t="s">
        <v>22</v>
      </c>
      <c r="K406" t="s">
        <v>1089</v>
      </c>
      <c r="L406" t="str">
        <f t="shared" si="91"/>
        <v>Established</v>
      </c>
      <c r="N406" s="2">
        <f t="shared" si="92"/>
        <v>16</v>
      </c>
      <c r="O406" t="s">
        <v>121</v>
      </c>
      <c r="P406" t="s">
        <v>147</v>
      </c>
      <c r="Q406" t="s">
        <v>424</v>
      </c>
      <c r="R406" t="str">
        <f t="shared" si="93"/>
        <v>Great</v>
      </c>
      <c r="S406" t="str">
        <f t="shared" si="94"/>
        <v>Great</v>
      </c>
      <c r="T406" t="b">
        <f t="shared" si="95"/>
        <v>1</v>
      </c>
      <c r="U406" t="b">
        <f t="shared" si="96"/>
        <v>1</v>
      </c>
      <c r="V406" t="str">
        <f t="shared" si="97"/>
        <v>Average Company</v>
      </c>
      <c r="W406" t="str">
        <f t="shared" si="98"/>
        <v>Don't Buy</v>
      </c>
      <c r="X406" t="str">
        <f t="shared" si="99"/>
        <v>Not Known</v>
      </c>
      <c r="Z406" t="str">
        <f t="shared" si="100"/>
        <v>None</v>
      </c>
      <c r="AB406" t="str">
        <f t="shared" si="101"/>
        <v>0</v>
      </c>
    </row>
    <row r="407" spans="1:28" x14ac:dyDescent="0.3">
      <c r="A407">
        <v>405</v>
      </c>
      <c r="B407" t="s">
        <v>1090</v>
      </c>
      <c r="C407" t="str">
        <f t="shared" si="88"/>
        <v>Long</v>
      </c>
      <c r="D407">
        <v>4</v>
      </c>
      <c r="F407" s="1">
        <f t="shared" si="102"/>
        <v>4.5</v>
      </c>
      <c r="G407" s="1">
        <f t="shared" si="89"/>
        <v>4.5</v>
      </c>
      <c r="H407">
        <f t="shared" si="90"/>
        <v>4.0999999999999996</v>
      </c>
      <c r="I407" t="s">
        <v>1033</v>
      </c>
      <c r="J407" t="s">
        <v>22</v>
      </c>
      <c r="K407" t="s">
        <v>1091</v>
      </c>
      <c r="L407" t="str">
        <f t="shared" si="91"/>
        <v>Startup</v>
      </c>
      <c r="N407" s="2">
        <f t="shared" si="92"/>
        <v>7</v>
      </c>
      <c r="O407" t="s">
        <v>318</v>
      </c>
      <c r="P407" t="s">
        <v>147</v>
      </c>
      <c r="Q407" t="s">
        <v>44</v>
      </c>
      <c r="R407" t="str">
        <f t="shared" si="93"/>
        <v>Average</v>
      </c>
      <c r="S407" t="str">
        <f t="shared" si="94"/>
        <v xml:space="preserve"> </v>
      </c>
      <c r="T407" t="b">
        <f t="shared" si="95"/>
        <v>0</v>
      </c>
      <c r="U407" t="b">
        <f t="shared" si="96"/>
        <v>1</v>
      </c>
      <c r="V407" t="str">
        <f t="shared" si="97"/>
        <v>Average Company</v>
      </c>
      <c r="W407" t="str">
        <f t="shared" si="98"/>
        <v>Don't Buy</v>
      </c>
      <c r="X407" t="str">
        <f t="shared" si="99"/>
        <v>Not Known</v>
      </c>
      <c r="Z407" t="str">
        <f t="shared" si="100"/>
        <v>None</v>
      </c>
      <c r="AB407" t="str">
        <f t="shared" si="101"/>
        <v>0</v>
      </c>
    </row>
    <row r="408" spans="1:28" x14ac:dyDescent="0.3">
      <c r="A408">
        <v>406</v>
      </c>
      <c r="B408" t="s">
        <v>1092</v>
      </c>
      <c r="C408" t="str">
        <f t="shared" si="88"/>
        <v>Short</v>
      </c>
      <c r="D408">
        <v>4.4000000000000004</v>
      </c>
      <c r="F408" s="1">
        <f t="shared" si="102"/>
        <v>4.4000000000000004</v>
      </c>
      <c r="G408" s="1">
        <f t="shared" si="89"/>
        <v>4.4000000000000004</v>
      </c>
      <c r="H408">
        <f t="shared" si="90"/>
        <v>4.4000000000000004</v>
      </c>
      <c r="I408" t="s">
        <v>1033</v>
      </c>
      <c r="J408" t="s">
        <v>22</v>
      </c>
      <c r="K408" t="s">
        <v>1093</v>
      </c>
      <c r="L408" t="str">
        <f t="shared" si="91"/>
        <v>Established</v>
      </c>
      <c r="N408" s="2">
        <f t="shared" si="92"/>
        <v>14</v>
      </c>
      <c r="O408" t="s">
        <v>522</v>
      </c>
      <c r="P408" t="s">
        <v>147</v>
      </c>
      <c r="Q408" t="s">
        <v>28</v>
      </c>
      <c r="R408" t="str">
        <f t="shared" si="93"/>
        <v>Great</v>
      </c>
      <c r="S408" t="str">
        <f t="shared" si="94"/>
        <v>Great</v>
      </c>
      <c r="T408" t="b">
        <f t="shared" si="95"/>
        <v>1</v>
      </c>
      <c r="U408" t="b">
        <f t="shared" si="96"/>
        <v>1</v>
      </c>
      <c r="V408" t="str">
        <f t="shared" si="97"/>
        <v>Average Company</v>
      </c>
      <c r="W408" t="str">
        <f t="shared" si="98"/>
        <v>Don't Buy</v>
      </c>
      <c r="X408" t="str">
        <f t="shared" si="99"/>
        <v>Not Known</v>
      </c>
      <c r="Z408" t="str">
        <f t="shared" si="100"/>
        <v>None</v>
      </c>
      <c r="AB408" t="str">
        <f t="shared" si="101"/>
        <v>1Million</v>
      </c>
    </row>
    <row r="409" spans="1:28" x14ac:dyDescent="0.3">
      <c r="A409">
        <v>407</v>
      </c>
      <c r="B409" t="s">
        <v>1094</v>
      </c>
      <c r="C409" t="str">
        <f t="shared" si="88"/>
        <v>Short</v>
      </c>
      <c r="D409">
        <v>3.8</v>
      </c>
      <c r="F409" s="1">
        <f t="shared" si="102"/>
        <v>3.8</v>
      </c>
      <c r="G409" s="1">
        <f t="shared" si="89"/>
        <v>3.8</v>
      </c>
      <c r="H409">
        <f t="shared" si="90"/>
        <v>3.8</v>
      </c>
      <c r="I409" t="s">
        <v>553</v>
      </c>
      <c r="J409" t="s">
        <v>10</v>
      </c>
      <c r="K409" t="s">
        <v>1095</v>
      </c>
      <c r="L409" t="str">
        <f t="shared" si="91"/>
        <v>Established</v>
      </c>
      <c r="N409" s="2">
        <f t="shared" si="92"/>
        <v>58</v>
      </c>
      <c r="O409" t="s">
        <v>840</v>
      </c>
      <c r="P409" t="s">
        <v>75</v>
      </c>
      <c r="Q409" t="s">
        <v>204</v>
      </c>
      <c r="R409" t="str">
        <f t="shared" si="93"/>
        <v>Average</v>
      </c>
      <c r="S409" t="str">
        <f t="shared" si="94"/>
        <v xml:space="preserve"> </v>
      </c>
      <c r="T409" t="b">
        <f t="shared" si="95"/>
        <v>0</v>
      </c>
      <c r="U409" t="b">
        <f t="shared" si="96"/>
        <v>1</v>
      </c>
      <c r="V409" t="str">
        <f t="shared" si="97"/>
        <v>Average Company</v>
      </c>
      <c r="W409" t="str">
        <f t="shared" si="98"/>
        <v>Don't Buy</v>
      </c>
      <c r="X409" t="str">
        <f t="shared" si="99"/>
        <v>Not Known</v>
      </c>
      <c r="Z409" t="str">
        <f t="shared" si="100"/>
        <v>None</v>
      </c>
      <c r="AB409" t="str">
        <f t="shared" si="101"/>
        <v>0</v>
      </c>
    </row>
    <row r="410" spans="1:28" x14ac:dyDescent="0.3">
      <c r="A410">
        <v>408</v>
      </c>
      <c r="B410" t="s">
        <v>1096</v>
      </c>
      <c r="C410" t="str">
        <f t="shared" si="88"/>
        <v>Long</v>
      </c>
      <c r="D410">
        <v>3.9</v>
      </c>
      <c r="F410" s="1">
        <f t="shared" si="102"/>
        <v>3.9</v>
      </c>
      <c r="G410" s="1">
        <f t="shared" si="89"/>
        <v>3.9</v>
      </c>
      <c r="H410">
        <f t="shared" si="90"/>
        <v>3.9</v>
      </c>
      <c r="I410" t="s">
        <v>1033</v>
      </c>
      <c r="J410" t="s">
        <v>10</v>
      </c>
      <c r="K410" t="s">
        <v>1097</v>
      </c>
      <c r="L410" t="str">
        <f t="shared" si="91"/>
        <v>Established</v>
      </c>
      <c r="N410" s="2">
        <f t="shared" si="92"/>
        <v>29</v>
      </c>
      <c r="O410" t="s">
        <v>62</v>
      </c>
      <c r="P410" t="s">
        <v>181</v>
      </c>
      <c r="Q410" t="s">
        <v>177</v>
      </c>
      <c r="R410" t="str">
        <f t="shared" si="93"/>
        <v>Average</v>
      </c>
      <c r="S410" t="str">
        <f t="shared" si="94"/>
        <v xml:space="preserve"> </v>
      </c>
      <c r="T410" t="b">
        <f t="shared" si="95"/>
        <v>0</v>
      </c>
      <c r="U410" t="b">
        <f t="shared" si="96"/>
        <v>1</v>
      </c>
      <c r="V410" t="str">
        <f t="shared" si="97"/>
        <v>Average Company</v>
      </c>
      <c r="W410" t="str">
        <f t="shared" si="98"/>
        <v>Don't Buy</v>
      </c>
      <c r="X410" t="str">
        <f t="shared" si="99"/>
        <v>Not Known</v>
      </c>
      <c r="Z410" t="str">
        <f t="shared" si="100"/>
        <v>None</v>
      </c>
      <c r="AB410" t="str">
        <f t="shared" si="101"/>
        <v>0</v>
      </c>
    </row>
    <row r="411" spans="1:28" x14ac:dyDescent="0.3">
      <c r="A411">
        <v>409</v>
      </c>
      <c r="B411" t="s">
        <v>1098</v>
      </c>
      <c r="C411" t="str">
        <f t="shared" si="88"/>
        <v>Long</v>
      </c>
      <c r="D411">
        <v>4.3</v>
      </c>
      <c r="F411" s="1">
        <f t="shared" si="102"/>
        <v>4.3</v>
      </c>
      <c r="G411" s="1">
        <f t="shared" si="89"/>
        <v>4.3</v>
      </c>
      <c r="H411">
        <f t="shared" si="90"/>
        <v>4.3</v>
      </c>
      <c r="I411" t="s">
        <v>1033</v>
      </c>
      <c r="J411" t="s">
        <v>1099</v>
      </c>
      <c r="K411" t="s">
        <v>492</v>
      </c>
      <c r="L411" t="str">
        <f t="shared" si="91"/>
        <v>Established</v>
      </c>
      <c r="N411" s="2">
        <f t="shared" si="92"/>
        <v>10</v>
      </c>
      <c r="O411" t="s">
        <v>75</v>
      </c>
      <c r="Q411" t="s">
        <v>732</v>
      </c>
      <c r="R411" t="str">
        <f t="shared" si="93"/>
        <v>Great</v>
      </c>
      <c r="S411" t="str">
        <f t="shared" si="94"/>
        <v>Great</v>
      </c>
      <c r="T411" t="b">
        <f t="shared" si="95"/>
        <v>0</v>
      </c>
      <c r="U411" t="b">
        <f t="shared" si="96"/>
        <v>1</v>
      </c>
      <c r="V411" t="str">
        <f t="shared" si="97"/>
        <v>Average Company</v>
      </c>
      <c r="W411" t="str">
        <f t="shared" si="98"/>
        <v>Buy</v>
      </c>
      <c r="X411" t="str">
        <f t="shared" si="99"/>
        <v>Not Known</v>
      </c>
      <c r="Z411" t="str">
        <f t="shared" si="100"/>
        <v>None</v>
      </c>
      <c r="AB411" t="str">
        <f t="shared" si="101"/>
        <v>0</v>
      </c>
    </row>
    <row r="412" spans="1:28" x14ac:dyDescent="0.3">
      <c r="A412">
        <v>410</v>
      </c>
      <c r="B412" t="s">
        <v>1100</v>
      </c>
      <c r="C412" t="str">
        <f t="shared" si="88"/>
        <v>Long</v>
      </c>
      <c r="D412">
        <v>4.4000000000000004</v>
      </c>
      <c r="F412" s="1">
        <f t="shared" si="102"/>
        <v>4.4000000000000004</v>
      </c>
      <c r="G412" s="1">
        <f t="shared" si="89"/>
        <v>4.4000000000000004</v>
      </c>
      <c r="H412">
        <f t="shared" si="90"/>
        <v>4.4000000000000004</v>
      </c>
      <c r="I412" t="s">
        <v>1033</v>
      </c>
      <c r="J412" t="s">
        <v>22</v>
      </c>
      <c r="K412" t="s">
        <v>1101</v>
      </c>
      <c r="L412" t="str">
        <f t="shared" si="91"/>
        <v>Established</v>
      </c>
      <c r="N412" s="2">
        <f t="shared" si="92"/>
        <v>82</v>
      </c>
      <c r="O412" t="s">
        <v>1102</v>
      </c>
      <c r="P412" t="s">
        <v>75</v>
      </c>
      <c r="Q412" t="s">
        <v>601</v>
      </c>
      <c r="R412" t="str">
        <f t="shared" si="93"/>
        <v>Great</v>
      </c>
      <c r="S412" t="str">
        <f t="shared" si="94"/>
        <v>Great</v>
      </c>
      <c r="T412" t="b">
        <f t="shared" si="95"/>
        <v>1</v>
      </c>
      <c r="U412" t="b">
        <f t="shared" si="96"/>
        <v>1</v>
      </c>
      <c r="V412" t="str">
        <f t="shared" si="97"/>
        <v>Top Company</v>
      </c>
      <c r="W412" t="str">
        <f t="shared" si="98"/>
        <v>Don't Buy</v>
      </c>
      <c r="X412" t="str">
        <f t="shared" si="99"/>
        <v>Not Known</v>
      </c>
      <c r="Z412" t="str">
        <f t="shared" si="100"/>
        <v>None</v>
      </c>
      <c r="AB412" t="str">
        <f t="shared" si="101"/>
        <v>0</v>
      </c>
    </row>
    <row r="413" spans="1:28" x14ac:dyDescent="0.3">
      <c r="A413">
        <v>411</v>
      </c>
      <c r="B413" t="s">
        <v>1103</v>
      </c>
      <c r="C413" t="str">
        <f t="shared" si="88"/>
        <v>Long</v>
      </c>
      <c r="D413">
        <v>4.0999999999999996</v>
      </c>
      <c r="F413" s="1">
        <f t="shared" si="102"/>
        <v>4.0999999999999996</v>
      </c>
      <c r="G413" s="1">
        <f t="shared" si="89"/>
        <v>4.0999999999999996</v>
      </c>
      <c r="H413">
        <f t="shared" si="90"/>
        <v>4.0999999999999996</v>
      </c>
      <c r="I413" t="s">
        <v>811</v>
      </c>
      <c r="J413" t="s">
        <v>22</v>
      </c>
      <c r="K413" t="s">
        <v>1104</v>
      </c>
      <c r="L413" t="str">
        <f t="shared" si="91"/>
        <v>Established</v>
      </c>
      <c r="N413" s="2">
        <f t="shared" si="92"/>
        <v>35</v>
      </c>
      <c r="O413" t="s">
        <v>1105</v>
      </c>
      <c r="P413" t="s">
        <v>75</v>
      </c>
      <c r="Q413" t="s">
        <v>246</v>
      </c>
      <c r="R413" t="str">
        <f t="shared" si="93"/>
        <v>Great</v>
      </c>
      <c r="S413" t="str">
        <f t="shared" si="94"/>
        <v>Great</v>
      </c>
      <c r="T413" t="b">
        <f t="shared" si="95"/>
        <v>1</v>
      </c>
      <c r="U413" t="b">
        <f t="shared" si="96"/>
        <v>1</v>
      </c>
      <c r="V413" t="str">
        <f t="shared" si="97"/>
        <v>Top Company</v>
      </c>
      <c r="W413" t="str">
        <f t="shared" si="98"/>
        <v>Don't Buy</v>
      </c>
      <c r="X413" t="str">
        <f t="shared" si="99"/>
        <v>Not Known</v>
      </c>
      <c r="Z413" t="str">
        <f t="shared" si="100"/>
        <v>None</v>
      </c>
      <c r="AB413" t="str">
        <f t="shared" si="101"/>
        <v>0</v>
      </c>
    </row>
    <row r="414" spans="1:28" x14ac:dyDescent="0.3">
      <c r="A414">
        <v>412</v>
      </c>
      <c r="B414" t="s">
        <v>1106</v>
      </c>
      <c r="C414" t="str">
        <f t="shared" si="88"/>
        <v>Long</v>
      </c>
      <c r="D414">
        <v>4.3</v>
      </c>
      <c r="F414" s="1">
        <f t="shared" si="102"/>
        <v>4.3</v>
      </c>
      <c r="G414" s="1">
        <f t="shared" si="89"/>
        <v>4.3</v>
      </c>
      <c r="H414">
        <f t="shared" si="90"/>
        <v>4.3</v>
      </c>
      <c r="I414" t="s">
        <v>1033</v>
      </c>
      <c r="J414" t="s">
        <v>1107</v>
      </c>
      <c r="K414" t="s">
        <v>142</v>
      </c>
      <c r="L414" t="str">
        <f t="shared" si="91"/>
        <v>Established</v>
      </c>
      <c r="N414" s="2">
        <f t="shared" si="92"/>
        <v>10</v>
      </c>
      <c r="O414" t="s">
        <v>75</v>
      </c>
      <c r="Q414" t="s">
        <v>315</v>
      </c>
      <c r="R414" t="str">
        <f t="shared" si="93"/>
        <v>Great</v>
      </c>
      <c r="S414" t="str">
        <f t="shared" si="94"/>
        <v>Great</v>
      </c>
      <c r="T414" t="b">
        <f t="shared" si="95"/>
        <v>0</v>
      </c>
      <c r="U414" t="b">
        <f t="shared" si="96"/>
        <v>1</v>
      </c>
      <c r="V414" t="str">
        <f t="shared" si="97"/>
        <v>Average Company</v>
      </c>
      <c r="W414" t="str">
        <f t="shared" si="98"/>
        <v>Don't Buy</v>
      </c>
      <c r="X414" t="str">
        <f t="shared" si="99"/>
        <v>Not Known</v>
      </c>
      <c r="Z414" t="str">
        <f t="shared" si="100"/>
        <v>None</v>
      </c>
      <c r="AB414" t="str">
        <f t="shared" si="101"/>
        <v>0</v>
      </c>
    </row>
    <row r="415" spans="1:28" x14ac:dyDescent="0.3">
      <c r="A415">
        <v>413</v>
      </c>
      <c r="B415" t="s">
        <v>1108</v>
      </c>
      <c r="C415" t="str">
        <f t="shared" si="88"/>
        <v>Long</v>
      </c>
      <c r="D415">
        <v>3.8</v>
      </c>
      <c r="F415" s="1">
        <f t="shared" si="102"/>
        <v>3.8</v>
      </c>
      <c r="G415" s="1">
        <f t="shared" si="89"/>
        <v>3.8</v>
      </c>
      <c r="H415">
        <f t="shared" si="90"/>
        <v>3.8</v>
      </c>
      <c r="I415" t="s">
        <v>1033</v>
      </c>
      <c r="J415" t="s">
        <v>22</v>
      </c>
      <c r="K415" t="s">
        <v>1109</v>
      </c>
      <c r="L415" t="str">
        <f t="shared" si="91"/>
        <v>Established</v>
      </c>
      <c r="N415" s="2">
        <f t="shared" si="92"/>
        <v>14</v>
      </c>
      <c r="O415" t="s">
        <v>522</v>
      </c>
      <c r="P415" t="s">
        <v>181</v>
      </c>
      <c r="Q415" t="s">
        <v>28</v>
      </c>
      <c r="R415" t="str">
        <f t="shared" si="93"/>
        <v>Average</v>
      </c>
      <c r="S415" t="str">
        <f t="shared" si="94"/>
        <v xml:space="preserve"> </v>
      </c>
      <c r="T415" t="b">
        <f t="shared" si="95"/>
        <v>0</v>
      </c>
      <c r="U415" t="b">
        <f t="shared" si="96"/>
        <v>1</v>
      </c>
      <c r="V415" t="str">
        <f t="shared" si="97"/>
        <v>Average Company</v>
      </c>
      <c r="W415" t="str">
        <f t="shared" si="98"/>
        <v>Don't Buy</v>
      </c>
      <c r="X415" t="str">
        <f t="shared" si="99"/>
        <v>Bombay Finance</v>
      </c>
      <c r="Z415" t="str">
        <f t="shared" si="100"/>
        <v>None</v>
      </c>
      <c r="AB415" t="str">
        <f t="shared" si="101"/>
        <v>500K</v>
      </c>
    </row>
    <row r="416" spans="1:28" x14ac:dyDescent="0.3">
      <c r="A416">
        <v>414</v>
      </c>
      <c r="B416" t="s">
        <v>1110</v>
      </c>
      <c r="C416" t="str">
        <f t="shared" si="88"/>
        <v>Short</v>
      </c>
      <c r="D416">
        <v>4.5</v>
      </c>
      <c r="F416" s="1">
        <f t="shared" si="102"/>
        <v>4.5</v>
      </c>
      <c r="G416" s="1">
        <f t="shared" si="89"/>
        <v>4.5</v>
      </c>
      <c r="H416">
        <f t="shared" si="90"/>
        <v>4.5</v>
      </c>
      <c r="I416" t="s">
        <v>1033</v>
      </c>
      <c r="J416" t="s">
        <v>22</v>
      </c>
      <c r="K416" t="s">
        <v>1111</v>
      </c>
      <c r="L416" t="str">
        <f t="shared" si="91"/>
        <v>Established</v>
      </c>
      <c r="N416" s="2">
        <f t="shared" si="92"/>
        <v>23</v>
      </c>
      <c r="O416" t="s">
        <v>230</v>
      </c>
      <c r="P416" t="s">
        <v>181</v>
      </c>
      <c r="Q416" t="s">
        <v>85</v>
      </c>
      <c r="R416" t="str">
        <f t="shared" si="93"/>
        <v>Great</v>
      </c>
      <c r="S416" t="str">
        <f t="shared" si="94"/>
        <v>Great</v>
      </c>
      <c r="T416" t="b">
        <f t="shared" si="95"/>
        <v>1</v>
      </c>
      <c r="U416" t="b">
        <f t="shared" si="96"/>
        <v>1</v>
      </c>
      <c r="V416" t="str">
        <f t="shared" si="97"/>
        <v>Top Company</v>
      </c>
      <c r="W416" t="str">
        <f t="shared" si="98"/>
        <v>Don't Buy</v>
      </c>
      <c r="X416" t="str">
        <f t="shared" si="99"/>
        <v>Not Known</v>
      </c>
      <c r="Z416" t="str">
        <f t="shared" si="100"/>
        <v>None</v>
      </c>
      <c r="AB416" t="str">
        <f t="shared" si="101"/>
        <v>800K</v>
      </c>
    </row>
    <row r="417" spans="1:28" x14ac:dyDescent="0.3">
      <c r="A417">
        <v>415</v>
      </c>
      <c r="B417" t="s">
        <v>1112</v>
      </c>
      <c r="C417" t="str">
        <f t="shared" si="88"/>
        <v>Long</v>
      </c>
      <c r="D417">
        <v>4.2</v>
      </c>
      <c r="F417" s="1">
        <f t="shared" si="102"/>
        <v>4.2</v>
      </c>
      <c r="G417" s="1">
        <f t="shared" si="89"/>
        <v>4.2</v>
      </c>
      <c r="H417">
        <f t="shared" si="90"/>
        <v>4.2</v>
      </c>
      <c r="I417" t="s">
        <v>1033</v>
      </c>
      <c r="J417" t="s">
        <v>10</v>
      </c>
      <c r="K417" t="s">
        <v>1113</v>
      </c>
      <c r="L417" t="str">
        <f t="shared" si="91"/>
        <v>Established</v>
      </c>
      <c r="N417" s="2">
        <f t="shared" si="92"/>
        <v>34</v>
      </c>
      <c r="O417" t="s">
        <v>213</v>
      </c>
      <c r="P417" t="s">
        <v>147</v>
      </c>
      <c r="Q417" t="s">
        <v>254</v>
      </c>
      <c r="R417" t="str">
        <f t="shared" si="93"/>
        <v>Great</v>
      </c>
      <c r="S417" t="str">
        <f t="shared" si="94"/>
        <v>Great</v>
      </c>
      <c r="T417" t="b">
        <f t="shared" si="95"/>
        <v>1</v>
      </c>
      <c r="U417" t="b">
        <f t="shared" si="96"/>
        <v>1</v>
      </c>
      <c r="V417" t="str">
        <f t="shared" si="97"/>
        <v>Top Company</v>
      </c>
      <c r="W417" t="str">
        <f t="shared" si="98"/>
        <v>Don't Buy</v>
      </c>
      <c r="X417" t="str">
        <f t="shared" si="99"/>
        <v>Not Known</v>
      </c>
      <c r="Z417" t="str">
        <f t="shared" si="100"/>
        <v>None</v>
      </c>
      <c r="AB417" t="str">
        <f t="shared" si="101"/>
        <v>0</v>
      </c>
    </row>
    <row r="418" spans="1:28" x14ac:dyDescent="0.3">
      <c r="A418">
        <v>416</v>
      </c>
      <c r="B418" t="s">
        <v>1114</v>
      </c>
      <c r="C418" t="str">
        <f t="shared" si="88"/>
        <v>Long</v>
      </c>
      <c r="D418">
        <v>3</v>
      </c>
      <c r="F418" s="1">
        <f t="shared" si="102"/>
        <v>3.5</v>
      </c>
      <c r="G418" s="1">
        <f t="shared" si="89"/>
        <v>3.5</v>
      </c>
      <c r="H418">
        <f t="shared" si="90"/>
        <v>3.1</v>
      </c>
      <c r="I418" t="s">
        <v>1033</v>
      </c>
      <c r="J418" t="s">
        <v>22</v>
      </c>
      <c r="K418" t="s">
        <v>1115</v>
      </c>
      <c r="L418" t="str">
        <f t="shared" si="91"/>
        <v>Startup</v>
      </c>
      <c r="N418" s="2">
        <f t="shared" si="92"/>
        <v>9</v>
      </c>
      <c r="O418" t="s">
        <v>331</v>
      </c>
      <c r="P418" t="s">
        <v>147</v>
      </c>
      <c r="Q418" t="s">
        <v>479</v>
      </c>
      <c r="R418" t="str">
        <f t="shared" si="93"/>
        <v>Average</v>
      </c>
      <c r="S418" t="str">
        <f t="shared" si="94"/>
        <v xml:space="preserve"> </v>
      </c>
      <c r="T418" t="b">
        <f t="shared" si="95"/>
        <v>0</v>
      </c>
      <c r="U418" t="b">
        <f t="shared" si="96"/>
        <v>1</v>
      </c>
      <c r="V418" t="str">
        <f t="shared" si="97"/>
        <v>Average Company</v>
      </c>
      <c r="W418" t="str">
        <f t="shared" si="98"/>
        <v>Don't Buy</v>
      </c>
      <c r="X418" t="str">
        <f t="shared" si="99"/>
        <v>Not Known</v>
      </c>
      <c r="Z418" t="str">
        <f t="shared" si="100"/>
        <v>None</v>
      </c>
      <c r="AB418" t="str">
        <f t="shared" si="101"/>
        <v>0</v>
      </c>
    </row>
    <row r="419" spans="1:28" x14ac:dyDescent="0.3">
      <c r="A419">
        <v>417</v>
      </c>
      <c r="B419" t="s">
        <v>1116</v>
      </c>
      <c r="C419" t="str">
        <f t="shared" si="88"/>
        <v>Short</v>
      </c>
      <c r="D419">
        <v>3.9</v>
      </c>
      <c r="F419" s="1">
        <f t="shared" si="102"/>
        <v>3.9</v>
      </c>
      <c r="G419" s="1">
        <f t="shared" si="89"/>
        <v>3.9</v>
      </c>
      <c r="H419">
        <f t="shared" si="90"/>
        <v>3.9</v>
      </c>
      <c r="I419" t="s">
        <v>1033</v>
      </c>
      <c r="J419" t="s">
        <v>22</v>
      </c>
      <c r="K419" t="s">
        <v>1117</v>
      </c>
      <c r="L419" t="str">
        <f t="shared" si="91"/>
        <v>Established</v>
      </c>
      <c r="N419" s="2">
        <f t="shared" si="92"/>
        <v>82</v>
      </c>
      <c r="O419" t="s">
        <v>1102</v>
      </c>
      <c r="P419" t="s">
        <v>75</v>
      </c>
      <c r="Q419" t="s">
        <v>605</v>
      </c>
      <c r="R419" t="str">
        <f t="shared" si="93"/>
        <v>Average</v>
      </c>
      <c r="S419" t="str">
        <f t="shared" si="94"/>
        <v xml:space="preserve"> </v>
      </c>
      <c r="T419" t="b">
        <f t="shared" si="95"/>
        <v>0</v>
      </c>
      <c r="U419" t="b">
        <f t="shared" si="96"/>
        <v>1</v>
      </c>
      <c r="V419" t="str">
        <f t="shared" si="97"/>
        <v>Average Company</v>
      </c>
      <c r="W419" t="str">
        <f t="shared" si="98"/>
        <v>Don't Buy</v>
      </c>
      <c r="X419" t="str">
        <f t="shared" si="99"/>
        <v>Not Known</v>
      </c>
      <c r="Z419" t="str">
        <f t="shared" si="100"/>
        <v>None</v>
      </c>
      <c r="AB419" t="str">
        <f t="shared" si="101"/>
        <v>0</v>
      </c>
    </row>
    <row r="420" spans="1:28" x14ac:dyDescent="0.3">
      <c r="A420">
        <v>418</v>
      </c>
      <c r="B420" t="s">
        <v>1118</v>
      </c>
      <c r="C420" t="str">
        <f t="shared" si="88"/>
        <v>Long</v>
      </c>
      <c r="D420">
        <v>3.8</v>
      </c>
      <c r="F420" s="1" t="e">
        <f t="shared" si="102"/>
        <v>#VALUE!</v>
      </c>
      <c r="G420" s="1" t="e">
        <f t="shared" si="89"/>
        <v>#VALUE!</v>
      </c>
      <c r="H420" t="e">
        <f t="shared" si="90"/>
        <v>#VALUE!</v>
      </c>
      <c r="I420" t="s">
        <v>1033</v>
      </c>
      <c r="J420" t="s">
        <v>1119</v>
      </c>
      <c r="K420" t="s">
        <v>181</v>
      </c>
      <c r="L420" t="e">
        <f t="shared" si="91"/>
        <v>#VALUE!</v>
      </c>
      <c r="N420" s="2" t="e">
        <f t="shared" si="92"/>
        <v>#VALUE!</v>
      </c>
      <c r="Q420" t="s">
        <v>117</v>
      </c>
      <c r="R420" t="str">
        <f t="shared" si="93"/>
        <v>Average</v>
      </c>
      <c r="S420" t="str">
        <f t="shared" si="94"/>
        <v xml:space="preserve"> </v>
      </c>
      <c r="T420" t="e">
        <f t="shared" si="95"/>
        <v>#VALUE!</v>
      </c>
      <c r="U420" t="e">
        <f t="shared" si="96"/>
        <v>#VALUE!</v>
      </c>
      <c r="V420" t="e">
        <f t="shared" si="97"/>
        <v>#VALUE!</v>
      </c>
      <c r="W420" t="str">
        <f t="shared" si="98"/>
        <v>Don't Buy</v>
      </c>
      <c r="X420" t="str">
        <f t="shared" si="99"/>
        <v>Not Known</v>
      </c>
      <c r="Z420" t="e">
        <f t="shared" si="100"/>
        <v>#VALUE!</v>
      </c>
      <c r="AB420" t="str">
        <f t="shared" si="101"/>
        <v>0</v>
      </c>
    </row>
    <row r="421" spans="1:28" x14ac:dyDescent="0.3">
      <c r="A421">
        <v>419</v>
      </c>
      <c r="B421" t="s">
        <v>1120</v>
      </c>
      <c r="C421" t="str">
        <f t="shared" si="88"/>
        <v>Short</v>
      </c>
      <c r="D421">
        <v>4</v>
      </c>
      <c r="F421" s="1">
        <f t="shared" si="102"/>
        <v>4</v>
      </c>
      <c r="G421" s="1">
        <f t="shared" si="89"/>
        <v>4</v>
      </c>
      <c r="H421">
        <f t="shared" si="90"/>
        <v>4</v>
      </c>
      <c r="I421" t="s">
        <v>1033</v>
      </c>
      <c r="J421" t="s">
        <v>10</v>
      </c>
      <c r="K421" t="s">
        <v>1121</v>
      </c>
      <c r="L421" t="str">
        <f t="shared" si="91"/>
        <v>Established</v>
      </c>
      <c r="N421" s="2">
        <f t="shared" si="92"/>
        <v>53</v>
      </c>
      <c r="O421" t="s">
        <v>500</v>
      </c>
      <c r="P421" t="s">
        <v>147</v>
      </c>
      <c r="Q421" t="s">
        <v>117</v>
      </c>
      <c r="R421" t="str">
        <f t="shared" si="93"/>
        <v>Average</v>
      </c>
      <c r="S421" t="str">
        <f t="shared" si="94"/>
        <v xml:space="preserve"> </v>
      </c>
      <c r="T421" t="b">
        <f t="shared" si="95"/>
        <v>0</v>
      </c>
      <c r="U421" t="b">
        <f t="shared" si="96"/>
        <v>1</v>
      </c>
      <c r="V421" t="str">
        <f t="shared" si="97"/>
        <v>Average Company</v>
      </c>
      <c r="W421" t="str">
        <f t="shared" si="98"/>
        <v>Don't Buy</v>
      </c>
      <c r="X421" t="str">
        <f t="shared" si="99"/>
        <v>Not Known</v>
      </c>
      <c r="Z421" t="str">
        <f t="shared" si="100"/>
        <v>None</v>
      </c>
      <c r="AB421" t="str">
        <f t="shared" si="101"/>
        <v>0</v>
      </c>
    </row>
    <row r="422" spans="1:28" x14ac:dyDescent="0.3">
      <c r="A422">
        <v>420</v>
      </c>
      <c r="B422" t="s">
        <v>1122</v>
      </c>
      <c r="C422" t="str">
        <f t="shared" si="88"/>
        <v>Long</v>
      </c>
      <c r="D422">
        <v>4.2</v>
      </c>
      <c r="F422" s="1">
        <f t="shared" si="102"/>
        <v>4.2</v>
      </c>
      <c r="G422" s="1">
        <f t="shared" si="89"/>
        <v>4.2</v>
      </c>
      <c r="H422">
        <f t="shared" si="90"/>
        <v>4.2</v>
      </c>
      <c r="I422" t="s">
        <v>1033</v>
      </c>
      <c r="J422" t="s">
        <v>10</v>
      </c>
      <c r="K422" t="s">
        <v>1123</v>
      </c>
      <c r="L422" t="str">
        <f t="shared" si="91"/>
        <v>Established</v>
      </c>
      <c r="N422" s="2">
        <f t="shared" si="92"/>
        <v>73</v>
      </c>
      <c r="O422" t="s">
        <v>406</v>
      </c>
      <c r="P422" t="s">
        <v>147</v>
      </c>
      <c r="Q422" t="s">
        <v>315</v>
      </c>
      <c r="R422" t="str">
        <f t="shared" si="93"/>
        <v>Great</v>
      </c>
      <c r="S422" t="str">
        <f t="shared" si="94"/>
        <v>Great</v>
      </c>
      <c r="T422" t="b">
        <f t="shared" si="95"/>
        <v>1</v>
      </c>
      <c r="U422" t="b">
        <f t="shared" si="96"/>
        <v>1</v>
      </c>
      <c r="V422" t="str">
        <f t="shared" si="97"/>
        <v>Top Company</v>
      </c>
      <c r="W422" t="str">
        <f t="shared" si="98"/>
        <v>Don't Buy</v>
      </c>
      <c r="X422" t="str">
        <f t="shared" si="99"/>
        <v>Not Known</v>
      </c>
      <c r="Z422" t="str">
        <f t="shared" si="100"/>
        <v>None</v>
      </c>
      <c r="AB422" t="str">
        <f t="shared" si="101"/>
        <v>0</v>
      </c>
    </row>
    <row r="423" spans="1:28" x14ac:dyDescent="0.3">
      <c r="A423">
        <v>421</v>
      </c>
      <c r="B423" t="s">
        <v>1124</v>
      </c>
      <c r="C423" t="str">
        <f t="shared" si="88"/>
        <v>Short</v>
      </c>
      <c r="D423">
        <v>4.2</v>
      </c>
      <c r="F423" s="1">
        <f t="shared" si="102"/>
        <v>4.2</v>
      </c>
      <c r="G423" s="1">
        <f t="shared" si="89"/>
        <v>4.2</v>
      </c>
      <c r="H423">
        <f t="shared" si="90"/>
        <v>4.2</v>
      </c>
      <c r="I423" t="s">
        <v>1033</v>
      </c>
      <c r="J423" t="s">
        <v>22</v>
      </c>
      <c r="K423" t="s">
        <v>1125</v>
      </c>
      <c r="L423" t="str">
        <f t="shared" si="91"/>
        <v>Established</v>
      </c>
      <c r="N423" s="2">
        <f t="shared" si="92"/>
        <v>58</v>
      </c>
      <c r="O423" t="s">
        <v>840</v>
      </c>
      <c r="P423" t="s">
        <v>147</v>
      </c>
      <c r="Q423" t="s">
        <v>218</v>
      </c>
      <c r="R423" t="str">
        <f t="shared" si="93"/>
        <v>Great</v>
      </c>
      <c r="S423" t="str">
        <f t="shared" si="94"/>
        <v>Great</v>
      </c>
      <c r="T423" t="b">
        <f t="shared" si="95"/>
        <v>1</v>
      </c>
      <c r="U423" t="b">
        <f t="shared" si="96"/>
        <v>1</v>
      </c>
      <c r="V423" t="str">
        <f t="shared" si="97"/>
        <v>Top Company</v>
      </c>
      <c r="W423" t="str">
        <f t="shared" si="98"/>
        <v>Don't Buy</v>
      </c>
      <c r="X423" t="str">
        <f t="shared" si="99"/>
        <v>Not Known</v>
      </c>
      <c r="Z423" t="str">
        <f t="shared" si="100"/>
        <v>None</v>
      </c>
      <c r="AB423" t="str">
        <f t="shared" si="101"/>
        <v>0</v>
      </c>
    </row>
    <row r="424" spans="1:28" x14ac:dyDescent="0.3">
      <c r="A424">
        <v>422</v>
      </c>
      <c r="B424" t="s">
        <v>1126</v>
      </c>
      <c r="C424" t="str">
        <f t="shared" si="88"/>
        <v>Short</v>
      </c>
      <c r="D424">
        <v>3.8</v>
      </c>
      <c r="F424" s="1">
        <f t="shared" si="102"/>
        <v>3.8</v>
      </c>
      <c r="G424" s="1">
        <f t="shared" si="89"/>
        <v>3.8</v>
      </c>
      <c r="H424">
        <f t="shared" si="90"/>
        <v>3.8</v>
      </c>
      <c r="I424" t="s">
        <v>1033</v>
      </c>
      <c r="J424" t="s">
        <v>22</v>
      </c>
      <c r="K424" t="s">
        <v>1127</v>
      </c>
      <c r="L424" t="str">
        <f t="shared" si="91"/>
        <v>Established</v>
      </c>
      <c r="N424" s="2">
        <f t="shared" si="92"/>
        <v>30</v>
      </c>
      <c r="O424" t="s">
        <v>604</v>
      </c>
      <c r="P424" t="s">
        <v>147</v>
      </c>
      <c r="Q424" t="s">
        <v>19</v>
      </c>
      <c r="R424" t="str">
        <f t="shared" si="93"/>
        <v>Average</v>
      </c>
      <c r="S424" t="str">
        <f t="shared" si="94"/>
        <v xml:space="preserve"> </v>
      </c>
      <c r="T424" t="b">
        <f t="shared" si="95"/>
        <v>0</v>
      </c>
      <c r="U424" t="b">
        <f t="shared" si="96"/>
        <v>1</v>
      </c>
      <c r="V424" t="str">
        <f t="shared" si="97"/>
        <v>Average Company</v>
      </c>
      <c r="W424" t="str">
        <f t="shared" si="98"/>
        <v>Don't Buy</v>
      </c>
      <c r="X424" t="str">
        <f t="shared" si="99"/>
        <v>Not Known</v>
      </c>
      <c r="Z424" t="str">
        <f t="shared" si="100"/>
        <v>None</v>
      </c>
      <c r="AB424" t="str">
        <f t="shared" si="101"/>
        <v>500K</v>
      </c>
    </row>
    <row r="425" spans="1:28" x14ac:dyDescent="0.3">
      <c r="A425">
        <v>423</v>
      </c>
      <c r="B425" t="s">
        <v>1128</v>
      </c>
      <c r="C425" t="str">
        <f t="shared" si="88"/>
        <v>Short</v>
      </c>
      <c r="D425">
        <v>4.0999999999999996</v>
      </c>
      <c r="F425" s="1">
        <f t="shared" si="102"/>
        <v>4.0999999999999996</v>
      </c>
      <c r="G425" s="1">
        <f t="shared" si="89"/>
        <v>4.0999999999999996</v>
      </c>
      <c r="H425">
        <f t="shared" si="90"/>
        <v>4.0999999999999996</v>
      </c>
      <c r="I425" t="s">
        <v>1129</v>
      </c>
      <c r="J425" t="s">
        <v>22</v>
      </c>
      <c r="K425" t="s">
        <v>1130</v>
      </c>
      <c r="L425" t="str">
        <f t="shared" si="91"/>
        <v>Established</v>
      </c>
      <c r="N425" s="2">
        <f t="shared" si="92"/>
        <v>48</v>
      </c>
      <c r="O425" t="s">
        <v>752</v>
      </c>
      <c r="P425" t="s">
        <v>75</v>
      </c>
      <c r="Q425" t="s">
        <v>105</v>
      </c>
      <c r="R425" t="str">
        <f t="shared" si="93"/>
        <v>Great</v>
      </c>
      <c r="S425" t="str">
        <f t="shared" si="94"/>
        <v>Great</v>
      </c>
      <c r="T425" t="b">
        <f t="shared" si="95"/>
        <v>1</v>
      </c>
      <c r="U425" t="b">
        <f t="shared" si="96"/>
        <v>1</v>
      </c>
      <c r="V425" t="str">
        <f t="shared" si="97"/>
        <v>Top Company</v>
      </c>
      <c r="W425" t="str">
        <f t="shared" si="98"/>
        <v>Don't Buy</v>
      </c>
      <c r="X425" t="str">
        <f t="shared" si="99"/>
        <v>Not Known</v>
      </c>
      <c r="Z425" t="str">
        <f t="shared" si="100"/>
        <v>None</v>
      </c>
      <c r="AB425" t="str">
        <f t="shared" si="101"/>
        <v>0</v>
      </c>
    </row>
    <row r="426" spans="1:28" x14ac:dyDescent="0.3">
      <c r="A426">
        <v>424</v>
      </c>
      <c r="B426" t="s">
        <v>1131</v>
      </c>
      <c r="C426" t="str">
        <f t="shared" si="88"/>
        <v>Short</v>
      </c>
      <c r="D426">
        <v>3.8</v>
      </c>
      <c r="F426" s="1">
        <f t="shared" si="102"/>
        <v>3.8</v>
      </c>
      <c r="G426" s="1">
        <f t="shared" si="89"/>
        <v>3.8</v>
      </c>
      <c r="H426">
        <f t="shared" si="90"/>
        <v>3.8</v>
      </c>
      <c r="I426" t="s">
        <v>1033</v>
      </c>
      <c r="J426" t="s">
        <v>10</v>
      </c>
      <c r="K426" t="s">
        <v>1132</v>
      </c>
      <c r="L426" t="str">
        <f t="shared" si="91"/>
        <v>Established</v>
      </c>
      <c r="N426" s="2">
        <f t="shared" si="92"/>
        <v>39</v>
      </c>
      <c r="O426" t="s">
        <v>74</v>
      </c>
      <c r="P426" t="s">
        <v>147</v>
      </c>
      <c r="Q426" t="s">
        <v>204</v>
      </c>
      <c r="R426" t="str">
        <f t="shared" si="93"/>
        <v>Average</v>
      </c>
      <c r="S426" t="str">
        <f t="shared" si="94"/>
        <v xml:space="preserve"> </v>
      </c>
      <c r="T426" t="b">
        <f t="shared" si="95"/>
        <v>0</v>
      </c>
      <c r="U426" t="b">
        <f t="shared" si="96"/>
        <v>1</v>
      </c>
      <c r="V426" t="str">
        <f t="shared" si="97"/>
        <v>Average Company</v>
      </c>
      <c r="W426" t="str">
        <f t="shared" si="98"/>
        <v>Don't Buy</v>
      </c>
      <c r="X426" t="str">
        <f t="shared" si="99"/>
        <v>Not Known</v>
      </c>
      <c r="Z426" t="str">
        <f t="shared" si="100"/>
        <v>None</v>
      </c>
      <c r="AB426" t="str">
        <f t="shared" si="101"/>
        <v>0</v>
      </c>
    </row>
    <row r="427" spans="1:28" x14ac:dyDescent="0.3">
      <c r="A427">
        <v>425</v>
      </c>
      <c r="B427" t="s">
        <v>1133</v>
      </c>
      <c r="C427" t="str">
        <f t="shared" si="88"/>
        <v>Short</v>
      </c>
      <c r="D427">
        <v>3.7</v>
      </c>
      <c r="F427" s="1">
        <f t="shared" si="102"/>
        <v>4.2</v>
      </c>
      <c r="G427" s="1">
        <f t="shared" si="89"/>
        <v>4.2</v>
      </c>
      <c r="H427">
        <f t="shared" si="90"/>
        <v>3.8000000000000003</v>
      </c>
      <c r="I427" t="s">
        <v>1129</v>
      </c>
      <c r="J427" t="s">
        <v>22</v>
      </c>
      <c r="K427" t="s">
        <v>1134</v>
      </c>
      <c r="L427" t="str">
        <f t="shared" si="91"/>
        <v>Startup</v>
      </c>
      <c r="N427" s="2">
        <f t="shared" si="92"/>
        <v>7</v>
      </c>
      <c r="O427" t="s">
        <v>318</v>
      </c>
      <c r="P427" t="s">
        <v>147</v>
      </c>
      <c r="Q427" t="s">
        <v>44</v>
      </c>
      <c r="R427" t="str">
        <f t="shared" si="93"/>
        <v>Average</v>
      </c>
      <c r="S427" t="str">
        <f t="shared" si="94"/>
        <v xml:space="preserve"> </v>
      </c>
      <c r="T427" t="b">
        <f t="shared" si="95"/>
        <v>0</v>
      </c>
      <c r="U427" t="b">
        <f t="shared" si="96"/>
        <v>1</v>
      </c>
      <c r="V427" t="str">
        <f t="shared" si="97"/>
        <v>Average Company</v>
      </c>
      <c r="W427" t="str">
        <f t="shared" si="98"/>
        <v>Don't Buy</v>
      </c>
      <c r="X427" t="str">
        <f t="shared" si="99"/>
        <v>Not Known</v>
      </c>
      <c r="Z427" t="str">
        <f t="shared" si="100"/>
        <v>Silicon Valley Startups</v>
      </c>
      <c r="AB427" t="str">
        <f t="shared" si="101"/>
        <v>0</v>
      </c>
    </row>
    <row r="428" spans="1:28" x14ac:dyDescent="0.3">
      <c r="A428">
        <v>426</v>
      </c>
      <c r="B428" t="s">
        <v>1135</v>
      </c>
      <c r="C428" t="str">
        <f t="shared" si="88"/>
        <v>Short</v>
      </c>
      <c r="D428">
        <v>4.2</v>
      </c>
      <c r="F428" s="1">
        <f t="shared" si="102"/>
        <v>4.2</v>
      </c>
      <c r="G428" s="1">
        <f t="shared" si="89"/>
        <v>4.2</v>
      </c>
      <c r="H428">
        <f t="shared" si="90"/>
        <v>4.2</v>
      </c>
      <c r="I428" t="s">
        <v>1129</v>
      </c>
      <c r="J428" t="s">
        <v>10</v>
      </c>
      <c r="K428" t="s">
        <v>1136</v>
      </c>
      <c r="L428" t="str">
        <f t="shared" si="91"/>
        <v>Established</v>
      </c>
      <c r="N428" s="2">
        <f t="shared" si="92"/>
        <v>16</v>
      </c>
      <c r="O428" t="s">
        <v>121</v>
      </c>
      <c r="P428" t="s">
        <v>147</v>
      </c>
      <c r="Q428" t="s">
        <v>843</v>
      </c>
      <c r="R428" t="str">
        <f t="shared" si="93"/>
        <v>Great</v>
      </c>
      <c r="S428" t="str">
        <f t="shared" si="94"/>
        <v>Great</v>
      </c>
      <c r="T428" t="b">
        <f t="shared" si="95"/>
        <v>1</v>
      </c>
      <c r="U428" t="b">
        <f t="shared" si="96"/>
        <v>1</v>
      </c>
      <c r="V428" t="str">
        <f t="shared" si="97"/>
        <v>Average Company</v>
      </c>
      <c r="W428" t="str">
        <f t="shared" si="98"/>
        <v>Buy</v>
      </c>
      <c r="X428" t="str">
        <f t="shared" si="99"/>
        <v>Not Known</v>
      </c>
      <c r="Z428" t="str">
        <f t="shared" si="100"/>
        <v>None</v>
      </c>
      <c r="AB428" t="str">
        <f t="shared" si="101"/>
        <v>0</v>
      </c>
    </row>
    <row r="429" spans="1:28" x14ac:dyDescent="0.3">
      <c r="A429">
        <v>427</v>
      </c>
      <c r="B429" t="s">
        <v>1137</v>
      </c>
      <c r="C429" t="str">
        <f t="shared" si="88"/>
        <v>Short</v>
      </c>
      <c r="D429">
        <v>4.2</v>
      </c>
      <c r="F429" s="1">
        <f t="shared" si="102"/>
        <v>4.2</v>
      </c>
      <c r="G429" s="1">
        <f t="shared" si="89"/>
        <v>4.2</v>
      </c>
      <c r="H429">
        <f t="shared" si="90"/>
        <v>4.2</v>
      </c>
      <c r="I429" t="s">
        <v>1129</v>
      </c>
      <c r="J429" t="s">
        <v>22</v>
      </c>
      <c r="K429" t="s">
        <v>1138</v>
      </c>
      <c r="L429" t="str">
        <f t="shared" si="91"/>
        <v>Established</v>
      </c>
      <c r="N429" s="2">
        <f t="shared" si="92"/>
        <v>32</v>
      </c>
      <c r="O429" t="s">
        <v>368</v>
      </c>
      <c r="P429" t="s">
        <v>147</v>
      </c>
      <c r="Q429" t="s">
        <v>80</v>
      </c>
      <c r="R429" t="str">
        <f t="shared" si="93"/>
        <v>Great</v>
      </c>
      <c r="S429" t="str">
        <f t="shared" si="94"/>
        <v>Great</v>
      </c>
      <c r="T429" t="b">
        <f t="shared" si="95"/>
        <v>1</v>
      </c>
      <c r="U429" t="b">
        <f t="shared" si="96"/>
        <v>1</v>
      </c>
      <c r="V429" t="str">
        <f t="shared" si="97"/>
        <v>Top Company</v>
      </c>
      <c r="W429" t="str">
        <f t="shared" si="98"/>
        <v>Don't Buy</v>
      </c>
      <c r="X429" t="str">
        <f t="shared" si="99"/>
        <v>Not Known</v>
      </c>
      <c r="Z429" t="str">
        <f t="shared" si="100"/>
        <v>None</v>
      </c>
      <c r="AB429" t="str">
        <f t="shared" si="101"/>
        <v>0</v>
      </c>
    </row>
    <row r="430" spans="1:28" x14ac:dyDescent="0.3">
      <c r="A430">
        <v>428</v>
      </c>
      <c r="B430" t="s">
        <v>1139</v>
      </c>
      <c r="C430" t="str">
        <f t="shared" si="88"/>
        <v>Short</v>
      </c>
      <c r="D430">
        <v>3.9</v>
      </c>
      <c r="F430" s="1">
        <f t="shared" si="102"/>
        <v>3.9</v>
      </c>
      <c r="G430" s="1">
        <f t="shared" si="89"/>
        <v>3.9</v>
      </c>
      <c r="H430">
        <f t="shared" si="90"/>
        <v>3.9</v>
      </c>
      <c r="I430" t="s">
        <v>1033</v>
      </c>
      <c r="J430" t="s">
        <v>10</v>
      </c>
      <c r="K430" t="s">
        <v>1140</v>
      </c>
      <c r="L430" t="str">
        <f t="shared" si="91"/>
        <v>Established</v>
      </c>
      <c r="N430" s="2">
        <f t="shared" si="92"/>
        <v>14</v>
      </c>
      <c r="O430" t="s">
        <v>522</v>
      </c>
      <c r="P430" t="s">
        <v>75</v>
      </c>
      <c r="Q430" t="s">
        <v>523</v>
      </c>
      <c r="R430" t="str">
        <f t="shared" si="93"/>
        <v>Average</v>
      </c>
      <c r="S430" t="str">
        <f t="shared" si="94"/>
        <v xml:space="preserve"> </v>
      </c>
      <c r="T430" t="b">
        <f t="shared" si="95"/>
        <v>0</v>
      </c>
      <c r="U430" t="b">
        <f t="shared" si="96"/>
        <v>1</v>
      </c>
      <c r="V430" t="str">
        <f t="shared" si="97"/>
        <v>Average Company</v>
      </c>
      <c r="W430" t="str">
        <f t="shared" si="98"/>
        <v>Don't Buy</v>
      </c>
      <c r="X430" t="str">
        <f t="shared" si="99"/>
        <v>Not Known</v>
      </c>
      <c r="Z430" t="str">
        <f t="shared" si="100"/>
        <v>None</v>
      </c>
      <c r="AB430" t="str">
        <f t="shared" si="101"/>
        <v>0</v>
      </c>
    </row>
    <row r="431" spans="1:28" x14ac:dyDescent="0.3">
      <c r="A431">
        <v>429</v>
      </c>
      <c r="B431" t="s">
        <v>1141</v>
      </c>
      <c r="C431" t="str">
        <f t="shared" si="88"/>
        <v>Short</v>
      </c>
      <c r="D431">
        <v>4.2</v>
      </c>
      <c r="F431" s="1">
        <f t="shared" si="102"/>
        <v>4.2</v>
      </c>
      <c r="G431" s="1">
        <f t="shared" si="89"/>
        <v>4.2</v>
      </c>
      <c r="H431">
        <f t="shared" si="90"/>
        <v>4.2</v>
      </c>
      <c r="I431" t="s">
        <v>1033</v>
      </c>
      <c r="J431" t="s">
        <v>22</v>
      </c>
      <c r="K431" t="s">
        <v>1142</v>
      </c>
      <c r="L431" t="str">
        <f t="shared" si="91"/>
        <v>Established</v>
      </c>
      <c r="N431" s="2">
        <f t="shared" si="92"/>
        <v>43</v>
      </c>
      <c r="O431" t="s">
        <v>289</v>
      </c>
      <c r="P431" t="s">
        <v>75</v>
      </c>
      <c r="Q431" t="s">
        <v>19</v>
      </c>
      <c r="R431" t="str">
        <f t="shared" si="93"/>
        <v>Great</v>
      </c>
      <c r="S431" t="str">
        <f t="shared" si="94"/>
        <v>Great</v>
      </c>
      <c r="T431" t="b">
        <f t="shared" si="95"/>
        <v>1</v>
      </c>
      <c r="U431" t="b">
        <f t="shared" si="96"/>
        <v>1</v>
      </c>
      <c r="V431" t="str">
        <f t="shared" si="97"/>
        <v>Top Company</v>
      </c>
      <c r="W431" t="str">
        <f t="shared" si="98"/>
        <v>Don't Buy</v>
      </c>
      <c r="X431" t="str">
        <f t="shared" si="99"/>
        <v>Not Known</v>
      </c>
      <c r="Z431" t="str">
        <f t="shared" si="100"/>
        <v>None</v>
      </c>
      <c r="AB431" t="str">
        <f t="shared" si="101"/>
        <v>1Million</v>
      </c>
    </row>
    <row r="432" spans="1:28" x14ac:dyDescent="0.3">
      <c r="A432">
        <v>430</v>
      </c>
      <c r="B432" t="s">
        <v>1143</v>
      </c>
      <c r="C432" t="str">
        <f t="shared" si="88"/>
        <v>Short</v>
      </c>
      <c r="D432">
        <v>4.2</v>
      </c>
      <c r="F432" s="1">
        <f t="shared" si="102"/>
        <v>4.2</v>
      </c>
      <c r="G432" s="1">
        <f t="shared" si="89"/>
        <v>4.2</v>
      </c>
      <c r="H432">
        <f t="shared" si="90"/>
        <v>4.2</v>
      </c>
      <c r="I432" t="s">
        <v>1033</v>
      </c>
      <c r="J432" t="s">
        <v>22</v>
      </c>
      <c r="K432" t="s">
        <v>1144</v>
      </c>
      <c r="L432" t="str">
        <f t="shared" si="91"/>
        <v>Established</v>
      </c>
      <c r="N432" s="2">
        <f t="shared" si="92"/>
        <v>87</v>
      </c>
      <c r="O432" t="s">
        <v>192</v>
      </c>
      <c r="P432" t="s">
        <v>181</v>
      </c>
      <c r="Q432" t="s">
        <v>19</v>
      </c>
      <c r="R432" t="str">
        <f t="shared" si="93"/>
        <v>Great</v>
      </c>
      <c r="S432" t="str">
        <f t="shared" si="94"/>
        <v>Great</v>
      </c>
      <c r="T432" t="b">
        <f t="shared" si="95"/>
        <v>1</v>
      </c>
      <c r="U432" t="b">
        <f t="shared" si="96"/>
        <v>1</v>
      </c>
      <c r="V432" t="str">
        <f t="shared" si="97"/>
        <v>Top Company</v>
      </c>
      <c r="W432" t="str">
        <f t="shared" si="98"/>
        <v>Don't Buy</v>
      </c>
      <c r="X432" t="str">
        <f t="shared" si="99"/>
        <v>Not Known</v>
      </c>
      <c r="Z432" t="str">
        <f t="shared" si="100"/>
        <v>None</v>
      </c>
      <c r="AB432" t="str">
        <f t="shared" si="101"/>
        <v>1Million</v>
      </c>
    </row>
    <row r="433" spans="1:28" x14ac:dyDescent="0.3">
      <c r="A433">
        <v>431</v>
      </c>
      <c r="B433" t="s">
        <v>1145</v>
      </c>
      <c r="C433" t="str">
        <f t="shared" si="88"/>
        <v>Long</v>
      </c>
      <c r="D433">
        <v>4.0999999999999996</v>
      </c>
      <c r="F433" s="1">
        <f t="shared" si="102"/>
        <v>4.0999999999999996</v>
      </c>
      <c r="G433" s="1">
        <f t="shared" si="89"/>
        <v>4.0999999999999996</v>
      </c>
      <c r="H433">
        <f t="shared" si="90"/>
        <v>4.0999999999999996</v>
      </c>
      <c r="I433" t="s">
        <v>1129</v>
      </c>
      <c r="J433" t="s">
        <v>10</v>
      </c>
      <c r="K433" t="s">
        <v>1146</v>
      </c>
      <c r="L433" t="str">
        <f t="shared" si="91"/>
        <v>Established</v>
      </c>
      <c r="N433" s="2">
        <f t="shared" si="92"/>
        <v>47</v>
      </c>
      <c r="O433" t="s">
        <v>258</v>
      </c>
      <c r="P433" t="s">
        <v>181</v>
      </c>
      <c r="Q433" t="s">
        <v>732</v>
      </c>
      <c r="R433" t="str">
        <f t="shared" si="93"/>
        <v>Great</v>
      </c>
      <c r="S433" t="str">
        <f t="shared" si="94"/>
        <v>Great</v>
      </c>
      <c r="T433" t="b">
        <f t="shared" si="95"/>
        <v>1</v>
      </c>
      <c r="U433" t="b">
        <f t="shared" si="96"/>
        <v>1</v>
      </c>
      <c r="V433" t="str">
        <f t="shared" si="97"/>
        <v>Top Company</v>
      </c>
      <c r="W433" t="str">
        <f t="shared" si="98"/>
        <v>Don't Buy</v>
      </c>
      <c r="X433" t="str">
        <f t="shared" si="99"/>
        <v>Not Known</v>
      </c>
      <c r="Z433" t="str">
        <f t="shared" si="100"/>
        <v>None</v>
      </c>
      <c r="AB433" t="str">
        <f t="shared" si="101"/>
        <v>0</v>
      </c>
    </row>
    <row r="434" spans="1:28" x14ac:dyDescent="0.3">
      <c r="A434">
        <v>432</v>
      </c>
      <c r="B434" t="s">
        <v>1147</v>
      </c>
      <c r="C434" t="str">
        <f t="shared" si="88"/>
        <v>Long</v>
      </c>
      <c r="D434">
        <v>4.2</v>
      </c>
      <c r="F434" s="1">
        <f t="shared" si="102"/>
        <v>4.2</v>
      </c>
      <c r="G434" s="1">
        <f t="shared" si="89"/>
        <v>4.2</v>
      </c>
      <c r="H434">
        <f t="shared" si="90"/>
        <v>4.2</v>
      </c>
      <c r="I434" t="s">
        <v>1129</v>
      </c>
      <c r="J434" t="s">
        <v>10</v>
      </c>
      <c r="K434" t="s">
        <v>1148</v>
      </c>
      <c r="L434" t="str">
        <f t="shared" si="91"/>
        <v>Established</v>
      </c>
      <c r="N434" s="2">
        <f t="shared" si="92"/>
        <v>24</v>
      </c>
      <c r="O434" t="s">
        <v>185</v>
      </c>
      <c r="P434" t="s">
        <v>75</v>
      </c>
      <c r="Q434" t="s">
        <v>28</v>
      </c>
      <c r="R434" t="str">
        <f t="shared" si="93"/>
        <v>Great</v>
      </c>
      <c r="S434" t="str">
        <f t="shared" si="94"/>
        <v>Great</v>
      </c>
      <c r="T434" t="b">
        <f t="shared" si="95"/>
        <v>1</v>
      </c>
      <c r="U434" t="b">
        <f t="shared" si="96"/>
        <v>1</v>
      </c>
      <c r="V434" t="str">
        <f t="shared" si="97"/>
        <v>Top Company</v>
      </c>
      <c r="W434" t="str">
        <f t="shared" si="98"/>
        <v>Don't Buy</v>
      </c>
      <c r="X434" t="str">
        <f t="shared" si="99"/>
        <v>Not Known</v>
      </c>
      <c r="Z434" t="str">
        <f t="shared" si="100"/>
        <v>None</v>
      </c>
      <c r="AB434" t="str">
        <f t="shared" si="101"/>
        <v>1Million</v>
      </c>
    </row>
    <row r="435" spans="1:28" x14ac:dyDescent="0.3">
      <c r="A435">
        <v>433</v>
      </c>
      <c r="B435" t="s">
        <v>1149</v>
      </c>
      <c r="C435" t="str">
        <f t="shared" si="88"/>
        <v>Short</v>
      </c>
      <c r="D435">
        <v>4.0999999999999996</v>
      </c>
      <c r="F435" s="1">
        <f t="shared" si="102"/>
        <v>4.0999999999999996</v>
      </c>
      <c r="G435" s="1">
        <f t="shared" si="89"/>
        <v>4.0999999999999996</v>
      </c>
      <c r="H435">
        <f t="shared" si="90"/>
        <v>4.0999999999999996</v>
      </c>
      <c r="I435" t="s">
        <v>1129</v>
      </c>
      <c r="J435" t="s">
        <v>22</v>
      </c>
      <c r="K435" t="s">
        <v>1150</v>
      </c>
      <c r="L435" t="str">
        <f t="shared" si="91"/>
        <v>Established</v>
      </c>
      <c r="N435" s="2">
        <f t="shared" si="92"/>
        <v>14</v>
      </c>
      <c r="O435" t="s">
        <v>1151</v>
      </c>
      <c r="P435" t="s">
        <v>147</v>
      </c>
      <c r="Q435" t="s">
        <v>846</v>
      </c>
      <c r="R435" t="str">
        <f t="shared" si="93"/>
        <v>Great</v>
      </c>
      <c r="S435" t="str">
        <f t="shared" si="94"/>
        <v>Great</v>
      </c>
      <c r="T435" t="b">
        <f t="shared" si="95"/>
        <v>1</v>
      </c>
      <c r="U435" t="b">
        <f t="shared" si="96"/>
        <v>1</v>
      </c>
      <c r="V435" t="str">
        <f t="shared" si="97"/>
        <v>Average Company</v>
      </c>
      <c r="W435" t="str">
        <f t="shared" si="98"/>
        <v>Don't Buy</v>
      </c>
      <c r="X435" t="str">
        <f t="shared" si="99"/>
        <v>Not Known</v>
      </c>
      <c r="Z435" t="str">
        <f t="shared" si="100"/>
        <v>None</v>
      </c>
      <c r="AB435" t="str">
        <f t="shared" si="101"/>
        <v>0</v>
      </c>
    </row>
    <row r="436" spans="1:28" x14ac:dyDescent="0.3">
      <c r="A436">
        <v>434</v>
      </c>
      <c r="B436" t="s">
        <v>1152</v>
      </c>
      <c r="C436" t="str">
        <f t="shared" si="88"/>
        <v>Long</v>
      </c>
      <c r="D436">
        <v>3.8</v>
      </c>
      <c r="F436" s="1">
        <f t="shared" si="102"/>
        <v>3.8</v>
      </c>
      <c r="G436" s="1">
        <f t="shared" si="89"/>
        <v>3.8</v>
      </c>
      <c r="H436">
        <f t="shared" si="90"/>
        <v>3.8</v>
      </c>
      <c r="I436" t="s">
        <v>1129</v>
      </c>
      <c r="J436" t="s">
        <v>420</v>
      </c>
      <c r="K436" t="s">
        <v>1153</v>
      </c>
      <c r="L436" t="str">
        <f t="shared" si="91"/>
        <v>Established</v>
      </c>
      <c r="N436" s="2">
        <f t="shared" si="92"/>
        <v>14</v>
      </c>
      <c r="O436" t="s">
        <v>522</v>
      </c>
      <c r="P436" t="s">
        <v>147</v>
      </c>
      <c r="Q436" t="s">
        <v>28</v>
      </c>
      <c r="R436" t="str">
        <f t="shared" si="93"/>
        <v>Average</v>
      </c>
      <c r="S436" t="str">
        <f t="shared" si="94"/>
        <v xml:space="preserve"> </v>
      </c>
      <c r="T436" t="b">
        <f t="shared" si="95"/>
        <v>0</v>
      </c>
      <c r="U436" t="b">
        <f t="shared" si="96"/>
        <v>1</v>
      </c>
      <c r="V436" t="str">
        <f t="shared" si="97"/>
        <v>Average Company</v>
      </c>
      <c r="W436" t="str">
        <f t="shared" si="98"/>
        <v>Don't Buy</v>
      </c>
      <c r="X436" t="str">
        <f t="shared" si="99"/>
        <v>Not Known</v>
      </c>
      <c r="Z436" t="str">
        <f t="shared" si="100"/>
        <v>None</v>
      </c>
      <c r="AB436" t="str">
        <f t="shared" si="101"/>
        <v>500K</v>
      </c>
    </row>
    <row r="437" spans="1:28" x14ac:dyDescent="0.3">
      <c r="A437">
        <v>435</v>
      </c>
      <c r="B437" t="s">
        <v>1154</v>
      </c>
      <c r="C437" t="str">
        <f t="shared" si="88"/>
        <v>Long</v>
      </c>
      <c r="D437">
        <v>4.0999999999999996</v>
      </c>
      <c r="F437" s="1">
        <f t="shared" si="102"/>
        <v>4.0999999999999996</v>
      </c>
      <c r="G437" s="1">
        <f t="shared" si="89"/>
        <v>4.0999999999999996</v>
      </c>
      <c r="H437">
        <f t="shared" si="90"/>
        <v>4.0999999999999996</v>
      </c>
      <c r="I437" t="s">
        <v>1129</v>
      </c>
      <c r="J437" t="s">
        <v>22</v>
      </c>
      <c r="K437" t="s">
        <v>1155</v>
      </c>
      <c r="L437" t="str">
        <f t="shared" si="91"/>
        <v>Established</v>
      </c>
      <c r="N437" s="2">
        <f t="shared" si="92"/>
        <v>23</v>
      </c>
      <c r="O437" t="s">
        <v>230</v>
      </c>
      <c r="P437" t="s">
        <v>147</v>
      </c>
      <c r="Q437" t="s">
        <v>254</v>
      </c>
      <c r="R437" t="str">
        <f t="shared" si="93"/>
        <v>Great</v>
      </c>
      <c r="S437" t="str">
        <f t="shared" si="94"/>
        <v>Great</v>
      </c>
      <c r="T437" t="b">
        <f t="shared" si="95"/>
        <v>1</v>
      </c>
      <c r="U437" t="b">
        <f t="shared" si="96"/>
        <v>1</v>
      </c>
      <c r="V437" t="str">
        <f t="shared" si="97"/>
        <v>Top Company</v>
      </c>
      <c r="W437" t="str">
        <f t="shared" si="98"/>
        <v>Don't Buy</v>
      </c>
      <c r="X437" t="str">
        <f t="shared" si="99"/>
        <v>Not Known</v>
      </c>
      <c r="Z437" t="str">
        <f t="shared" si="100"/>
        <v>None</v>
      </c>
      <c r="AB437" t="str">
        <f t="shared" si="101"/>
        <v>0</v>
      </c>
    </row>
    <row r="438" spans="1:28" x14ac:dyDescent="0.3">
      <c r="A438">
        <v>436</v>
      </c>
      <c r="B438" t="s">
        <v>1156</v>
      </c>
      <c r="C438" t="str">
        <f t="shared" si="88"/>
        <v>Long</v>
      </c>
      <c r="D438">
        <v>4</v>
      </c>
      <c r="F438" s="1">
        <f t="shared" si="102"/>
        <v>4</v>
      </c>
      <c r="G438" s="1">
        <f t="shared" si="89"/>
        <v>4</v>
      </c>
      <c r="H438">
        <f t="shared" si="90"/>
        <v>4</v>
      </c>
      <c r="I438" t="s">
        <v>1129</v>
      </c>
      <c r="J438" t="s">
        <v>10</v>
      </c>
      <c r="K438" t="s">
        <v>1157</v>
      </c>
      <c r="L438" t="str">
        <f t="shared" si="91"/>
        <v>Established</v>
      </c>
      <c r="N438" s="2">
        <f t="shared" si="92"/>
        <v>11</v>
      </c>
      <c r="O438" t="s">
        <v>443</v>
      </c>
      <c r="P438" t="s">
        <v>75</v>
      </c>
      <c r="Q438" t="s">
        <v>1158</v>
      </c>
      <c r="R438" t="str">
        <f t="shared" si="93"/>
        <v>Average</v>
      </c>
      <c r="S438" t="str">
        <f t="shared" si="94"/>
        <v xml:space="preserve"> </v>
      </c>
      <c r="T438" t="b">
        <f t="shared" si="95"/>
        <v>0</v>
      </c>
      <c r="U438" t="b">
        <f t="shared" si="96"/>
        <v>1</v>
      </c>
      <c r="V438" t="str">
        <f t="shared" si="97"/>
        <v>Average Company</v>
      </c>
      <c r="W438" t="str">
        <f t="shared" si="98"/>
        <v>Don't Buy</v>
      </c>
      <c r="X438" t="str">
        <f t="shared" si="99"/>
        <v>Not Known</v>
      </c>
      <c r="Z438" t="str">
        <f t="shared" si="100"/>
        <v>None</v>
      </c>
      <c r="AB438" t="str">
        <f t="shared" si="101"/>
        <v>0</v>
      </c>
    </row>
    <row r="439" spans="1:28" x14ac:dyDescent="0.3">
      <c r="A439">
        <v>437</v>
      </c>
      <c r="B439" t="s">
        <v>1159</v>
      </c>
      <c r="C439" t="str">
        <f t="shared" si="88"/>
        <v>Long</v>
      </c>
      <c r="D439">
        <v>4</v>
      </c>
      <c r="F439" s="1">
        <f t="shared" si="102"/>
        <v>4</v>
      </c>
      <c r="G439" s="1">
        <f t="shared" si="89"/>
        <v>4</v>
      </c>
      <c r="H439">
        <f t="shared" si="90"/>
        <v>4</v>
      </c>
      <c r="I439" t="s">
        <v>1129</v>
      </c>
      <c r="J439" t="s">
        <v>10</v>
      </c>
      <c r="K439" t="s">
        <v>1160</v>
      </c>
      <c r="L439" t="str">
        <f t="shared" si="91"/>
        <v>Established</v>
      </c>
      <c r="N439" s="2">
        <f t="shared" si="92"/>
        <v>11</v>
      </c>
      <c r="O439" t="s">
        <v>146</v>
      </c>
      <c r="P439" t="s">
        <v>181</v>
      </c>
      <c r="Q439" t="s">
        <v>28</v>
      </c>
      <c r="R439" t="str">
        <f t="shared" si="93"/>
        <v>Average</v>
      </c>
      <c r="S439" t="str">
        <f t="shared" si="94"/>
        <v xml:space="preserve"> </v>
      </c>
      <c r="T439" t="b">
        <f t="shared" si="95"/>
        <v>0</v>
      </c>
      <c r="U439" t="b">
        <f t="shared" si="96"/>
        <v>1</v>
      </c>
      <c r="V439" t="str">
        <f t="shared" si="97"/>
        <v>Average Company</v>
      </c>
      <c r="W439" t="str">
        <f t="shared" si="98"/>
        <v>Don't Buy</v>
      </c>
      <c r="X439" t="str">
        <f t="shared" si="99"/>
        <v>Not Known</v>
      </c>
      <c r="Z439" t="str">
        <f t="shared" si="100"/>
        <v>None</v>
      </c>
      <c r="AB439" t="str">
        <f t="shared" si="101"/>
        <v>500K</v>
      </c>
    </row>
    <row r="440" spans="1:28" x14ac:dyDescent="0.3">
      <c r="A440">
        <v>438</v>
      </c>
      <c r="B440" t="s">
        <v>1161</v>
      </c>
      <c r="C440" t="str">
        <f t="shared" si="88"/>
        <v>Long</v>
      </c>
      <c r="D440">
        <v>4.0999999999999996</v>
      </c>
      <c r="F440" s="1">
        <f t="shared" si="102"/>
        <v>4.0999999999999996</v>
      </c>
      <c r="G440" s="1">
        <f t="shared" si="89"/>
        <v>4.0999999999999996</v>
      </c>
      <c r="H440">
        <f t="shared" si="90"/>
        <v>4.0999999999999996</v>
      </c>
      <c r="I440" t="s">
        <v>811</v>
      </c>
      <c r="J440" t="s">
        <v>22</v>
      </c>
      <c r="K440" t="s">
        <v>1162</v>
      </c>
      <c r="L440" t="str">
        <f t="shared" si="91"/>
        <v>Established</v>
      </c>
      <c r="N440" s="2">
        <f t="shared" si="92"/>
        <v>18</v>
      </c>
      <c r="O440" t="s">
        <v>200</v>
      </c>
      <c r="P440" t="s">
        <v>147</v>
      </c>
      <c r="Q440" t="s">
        <v>612</v>
      </c>
      <c r="R440" t="str">
        <f t="shared" si="93"/>
        <v>Great</v>
      </c>
      <c r="S440" t="str">
        <f t="shared" si="94"/>
        <v>Great</v>
      </c>
      <c r="T440" t="b">
        <f t="shared" si="95"/>
        <v>1</v>
      </c>
      <c r="U440" t="b">
        <f t="shared" si="96"/>
        <v>1</v>
      </c>
      <c r="V440" t="str">
        <f t="shared" si="97"/>
        <v>Average Company</v>
      </c>
      <c r="W440" t="str">
        <f t="shared" si="98"/>
        <v>Don't Buy</v>
      </c>
      <c r="X440" t="str">
        <f t="shared" si="99"/>
        <v>Not Known</v>
      </c>
      <c r="Z440" t="str">
        <f t="shared" si="100"/>
        <v>None</v>
      </c>
      <c r="AB440" t="str">
        <f t="shared" si="101"/>
        <v>0</v>
      </c>
    </row>
    <row r="441" spans="1:28" x14ac:dyDescent="0.3">
      <c r="A441">
        <v>439</v>
      </c>
      <c r="B441" t="s">
        <v>1163</v>
      </c>
      <c r="C441" t="str">
        <f t="shared" si="88"/>
        <v>Long</v>
      </c>
      <c r="D441">
        <v>4.0999999999999996</v>
      </c>
      <c r="F441" s="1">
        <f t="shared" si="102"/>
        <v>4.0999999999999996</v>
      </c>
      <c r="G441" s="1">
        <f t="shared" si="89"/>
        <v>4.0999999999999996</v>
      </c>
      <c r="H441">
        <f t="shared" si="90"/>
        <v>4.0999999999999996</v>
      </c>
      <c r="I441" t="s">
        <v>1129</v>
      </c>
      <c r="J441" t="s">
        <v>10</v>
      </c>
      <c r="K441" t="s">
        <v>1164</v>
      </c>
      <c r="L441" t="str">
        <f t="shared" si="91"/>
        <v>Established</v>
      </c>
      <c r="N441" s="2">
        <f t="shared" si="92"/>
        <v>64</v>
      </c>
      <c r="O441" t="s">
        <v>511</v>
      </c>
      <c r="P441" t="s">
        <v>181</v>
      </c>
      <c r="Q441" t="s">
        <v>843</v>
      </c>
      <c r="R441" t="str">
        <f t="shared" si="93"/>
        <v>Great</v>
      </c>
      <c r="S441" t="str">
        <f t="shared" si="94"/>
        <v>Great</v>
      </c>
      <c r="T441" t="b">
        <f t="shared" si="95"/>
        <v>1</v>
      </c>
      <c r="U441" t="b">
        <f t="shared" si="96"/>
        <v>1</v>
      </c>
      <c r="V441" t="str">
        <f t="shared" si="97"/>
        <v>Top Company</v>
      </c>
      <c r="W441" t="str">
        <f t="shared" si="98"/>
        <v>Don't Buy</v>
      </c>
      <c r="X441" t="str">
        <f t="shared" si="99"/>
        <v>Not Known</v>
      </c>
      <c r="Z441" t="str">
        <f t="shared" si="100"/>
        <v>None</v>
      </c>
      <c r="AB441" t="str">
        <f t="shared" si="101"/>
        <v>0</v>
      </c>
    </row>
    <row r="442" spans="1:28" x14ac:dyDescent="0.3">
      <c r="A442">
        <v>440</v>
      </c>
      <c r="B442" t="s">
        <v>1165</v>
      </c>
      <c r="C442" t="str">
        <f t="shared" si="88"/>
        <v>Long</v>
      </c>
      <c r="D442">
        <v>4.2</v>
      </c>
      <c r="F442" s="1" t="e">
        <f t="shared" si="102"/>
        <v>#VALUE!</v>
      </c>
      <c r="G442" s="1" t="e">
        <f t="shared" si="89"/>
        <v>#VALUE!</v>
      </c>
      <c r="H442" t="e">
        <f t="shared" si="90"/>
        <v>#VALUE!</v>
      </c>
      <c r="I442" t="s">
        <v>1033</v>
      </c>
      <c r="J442" t="s">
        <v>1166</v>
      </c>
      <c r="K442" t="s">
        <v>75</v>
      </c>
      <c r="L442" t="e">
        <f t="shared" si="91"/>
        <v>#VALUE!</v>
      </c>
      <c r="N442" s="2" t="e">
        <f t="shared" si="92"/>
        <v>#VALUE!</v>
      </c>
      <c r="Q442" t="s">
        <v>105</v>
      </c>
      <c r="R442" t="str">
        <f t="shared" si="93"/>
        <v>Great</v>
      </c>
      <c r="S442" t="str">
        <f t="shared" si="94"/>
        <v>Great</v>
      </c>
      <c r="T442" t="e">
        <f t="shared" si="95"/>
        <v>#VALUE!</v>
      </c>
      <c r="U442" t="e">
        <f t="shared" si="96"/>
        <v>#VALUE!</v>
      </c>
      <c r="V442" t="e">
        <f t="shared" si="97"/>
        <v>#VALUE!</v>
      </c>
      <c r="W442" t="str">
        <f t="shared" si="98"/>
        <v>Don't Buy</v>
      </c>
      <c r="X442" t="str">
        <f t="shared" si="99"/>
        <v>Not Known</v>
      </c>
      <c r="Z442" t="e">
        <f t="shared" si="100"/>
        <v>#VALUE!</v>
      </c>
      <c r="AB442" t="str">
        <f t="shared" si="101"/>
        <v>0</v>
      </c>
    </row>
    <row r="443" spans="1:28" x14ac:dyDescent="0.3">
      <c r="A443">
        <v>441</v>
      </c>
      <c r="B443" t="s">
        <v>1167</v>
      </c>
      <c r="C443" t="str">
        <f t="shared" si="88"/>
        <v>Long</v>
      </c>
      <c r="D443">
        <v>4</v>
      </c>
      <c r="F443" s="1">
        <f t="shared" si="102"/>
        <v>4</v>
      </c>
      <c r="G443" s="1">
        <f t="shared" si="89"/>
        <v>4</v>
      </c>
      <c r="H443">
        <f t="shared" si="90"/>
        <v>4</v>
      </c>
      <c r="I443" t="s">
        <v>1129</v>
      </c>
      <c r="J443" t="s">
        <v>22</v>
      </c>
      <c r="K443" t="s">
        <v>1168</v>
      </c>
      <c r="L443" t="str">
        <f t="shared" si="91"/>
        <v>Established</v>
      </c>
      <c r="N443" s="2">
        <f t="shared" si="92"/>
        <v>27</v>
      </c>
      <c r="O443" t="s">
        <v>109</v>
      </c>
      <c r="P443" t="s">
        <v>147</v>
      </c>
      <c r="Q443" t="s">
        <v>44</v>
      </c>
      <c r="R443" t="str">
        <f t="shared" si="93"/>
        <v>Average</v>
      </c>
      <c r="S443" t="str">
        <f t="shared" si="94"/>
        <v xml:space="preserve"> </v>
      </c>
      <c r="T443" t="b">
        <f t="shared" si="95"/>
        <v>0</v>
      </c>
      <c r="U443" t="b">
        <f t="shared" si="96"/>
        <v>1</v>
      </c>
      <c r="V443" t="str">
        <f t="shared" si="97"/>
        <v>Average Company</v>
      </c>
      <c r="W443" t="str">
        <f t="shared" si="98"/>
        <v>Don't Buy</v>
      </c>
      <c r="X443" t="str">
        <f t="shared" si="99"/>
        <v>Not Known</v>
      </c>
      <c r="Z443" t="str">
        <f t="shared" si="100"/>
        <v>None</v>
      </c>
      <c r="AB443" t="str">
        <f t="shared" si="101"/>
        <v>0</v>
      </c>
    </row>
    <row r="444" spans="1:28" x14ac:dyDescent="0.3">
      <c r="A444">
        <v>442</v>
      </c>
      <c r="B444" t="s">
        <v>1169</v>
      </c>
      <c r="C444" t="str">
        <f t="shared" si="88"/>
        <v>Long</v>
      </c>
      <c r="D444">
        <v>4.4000000000000004</v>
      </c>
      <c r="F444" s="1">
        <f t="shared" si="102"/>
        <v>4.4000000000000004</v>
      </c>
      <c r="G444" s="1">
        <f t="shared" si="89"/>
        <v>4.4000000000000004</v>
      </c>
      <c r="H444">
        <f t="shared" si="90"/>
        <v>4.4000000000000004</v>
      </c>
      <c r="I444" t="s">
        <v>1129</v>
      </c>
      <c r="J444" t="s">
        <v>22</v>
      </c>
      <c r="K444" t="s">
        <v>1170</v>
      </c>
      <c r="L444" t="str">
        <f t="shared" si="91"/>
        <v>Established</v>
      </c>
      <c r="N444" s="2">
        <f t="shared" si="92"/>
        <v>22</v>
      </c>
      <c r="O444" t="s">
        <v>142</v>
      </c>
      <c r="P444" t="s">
        <v>147</v>
      </c>
      <c r="Q444" t="s">
        <v>243</v>
      </c>
      <c r="R444" t="str">
        <f t="shared" si="93"/>
        <v>Great</v>
      </c>
      <c r="S444" t="str">
        <f t="shared" si="94"/>
        <v>Great</v>
      </c>
      <c r="T444" t="b">
        <f t="shared" si="95"/>
        <v>1</v>
      </c>
      <c r="U444" t="b">
        <f t="shared" si="96"/>
        <v>1</v>
      </c>
      <c r="V444" t="str">
        <f t="shared" si="97"/>
        <v>Top Company</v>
      </c>
      <c r="W444" t="str">
        <f t="shared" si="98"/>
        <v>Don't Buy</v>
      </c>
      <c r="X444" t="str">
        <f t="shared" si="99"/>
        <v>Not Known</v>
      </c>
      <c r="Z444" t="str">
        <f t="shared" si="100"/>
        <v>None</v>
      </c>
      <c r="AB444" t="str">
        <f t="shared" si="101"/>
        <v>0</v>
      </c>
    </row>
    <row r="445" spans="1:28" x14ac:dyDescent="0.3">
      <c r="A445">
        <v>443</v>
      </c>
      <c r="B445" t="s">
        <v>1171</v>
      </c>
      <c r="C445" t="str">
        <f t="shared" si="88"/>
        <v>Long</v>
      </c>
      <c r="D445">
        <v>4.2</v>
      </c>
      <c r="F445" s="1">
        <f t="shared" si="102"/>
        <v>4.2</v>
      </c>
      <c r="G445" s="1">
        <f t="shared" si="89"/>
        <v>4.2</v>
      </c>
      <c r="H445">
        <f t="shared" si="90"/>
        <v>4.2</v>
      </c>
      <c r="I445" t="s">
        <v>1129</v>
      </c>
      <c r="J445" t="s">
        <v>10</v>
      </c>
      <c r="K445" t="s">
        <v>1172</v>
      </c>
      <c r="L445" t="str">
        <f t="shared" si="91"/>
        <v>Established</v>
      </c>
      <c r="N445" s="2">
        <f t="shared" si="92"/>
        <v>96</v>
      </c>
      <c r="O445" t="s">
        <v>1173</v>
      </c>
      <c r="P445" t="s">
        <v>147</v>
      </c>
      <c r="Q445" t="s">
        <v>378</v>
      </c>
      <c r="R445" t="str">
        <f t="shared" si="93"/>
        <v>Great</v>
      </c>
      <c r="S445" t="str">
        <f t="shared" si="94"/>
        <v>Great</v>
      </c>
      <c r="T445" t="b">
        <f t="shared" si="95"/>
        <v>1</v>
      </c>
      <c r="U445" t="b">
        <f t="shared" si="96"/>
        <v>1</v>
      </c>
      <c r="V445" t="str">
        <f t="shared" si="97"/>
        <v>Top Company</v>
      </c>
      <c r="W445" t="str">
        <f t="shared" si="98"/>
        <v>Don't Buy</v>
      </c>
      <c r="X445" t="str">
        <f t="shared" si="99"/>
        <v>Not Known</v>
      </c>
      <c r="Z445" t="str">
        <f t="shared" si="100"/>
        <v>None</v>
      </c>
      <c r="AB445" t="str">
        <f t="shared" si="101"/>
        <v>0</v>
      </c>
    </row>
    <row r="446" spans="1:28" x14ac:dyDescent="0.3">
      <c r="A446">
        <v>444</v>
      </c>
      <c r="B446" t="s">
        <v>1174</v>
      </c>
      <c r="C446" t="str">
        <f t="shared" si="88"/>
        <v>Long</v>
      </c>
      <c r="D446">
        <v>4.2</v>
      </c>
      <c r="F446" s="1">
        <f t="shared" si="102"/>
        <v>4.2</v>
      </c>
      <c r="G446" s="1">
        <f t="shared" si="89"/>
        <v>4.2</v>
      </c>
      <c r="H446">
        <f t="shared" si="90"/>
        <v>4.2</v>
      </c>
      <c r="I446" t="s">
        <v>1129</v>
      </c>
      <c r="J446" t="s">
        <v>22</v>
      </c>
      <c r="K446" t="s">
        <v>1175</v>
      </c>
      <c r="L446" t="str">
        <f t="shared" si="91"/>
        <v>Established</v>
      </c>
      <c r="N446" s="2">
        <f t="shared" si="92"/>
        <v>17</v>
      </c>
      <c r="O446" t="s">
        <v>711</v>
      </c>
      <c r="P446" t="s">
        <v>181</v>
      </c>
      <c r="Q446" t="s">
        <v>70</v>
      </c>
      <c r="R446" t="str">
        <f t="shared" si="93"/>
        <v>Great</v>
      </c>
      <c r="S446" t="str">
        <f t="shared" si="94"/>
        <v>Great</v>
      </c>
      <c r="T446" t="b">
        <f t="shared" si="95"/>
        <v>1</v>
      </c>
      <c r="U446" t="b">
        <f t="shared" si="96"/>
        <v>1</v>
      </c>
      <c r="V446" t="str">
        <f t="shared" si="97"/>
        <v>Average Company</v>
      </c>
      <c r="W446" t="str">
        <f t="shared" si="98"/>
        <v>Don't Buy</v>
      </c>
      <c r="X446" t="str">
        <f t="shared" si="99"/>
        <v>Not Known</v>
      </c>
      <c r="Z446" t="str">
        <f t="shared" si="100"/>
        <v>None</v>
      </c>
      <c r="AB446" t="str">
        <f t="shared" si="101"/>
        <v>0</v>
      </c>
    </row>
    <row r="447" spans="1:28" x14ac:dyDescent="0.3">
      <c r="A447">
        <v>445</v>
      </c>
      <c r="B447" t="s">
        <v>1176</v>
      </c>
      <c r="C447" t="str">
        <f t="shared" si="88"/>
        <v>Short</v>
      </c>
      <c r="D447">
        <v>4.5</v>
      </c>
      <c r="F447" s="1">
        <f t="shared" si="102"/>
        <v>4.5</v>
      </c>
      <c r="G447" s="1">
        <f t="shared" si="89"/>
        <v>4.5</v>
      </c>
      <c r="H447">
        <f t="shared" si="90"/>
        <v>4.5</v>
      </c>
      <c r="I447" t="s">
        <v>1033</v>
      </c>
      <c r="J447" t="s">
        <v>10</v>
      </c>
      <c r="K447" t="s">
        <v>1177</v>
      </c>
      <c r="L447" t="str">
        <f t="shared" si="91"/>
        <v>Established</v>
      </c>
      <c r="N447" s="2">
        <f t="shared" si="92"/>
        <v>38</v>
      </c>
      <c r="O447" t="s">
        <v>357</v>
      </c>
      <c r="P447" t="s">
        <v>75</v>
      </c>
      <c r="Q447" t="s">
        <v>50</v>
      </c>
      <c r="R447" t="str">
        <f t="shared" si="93"/>
        <v>Great</v>
      </c>
      <c r="S447" t="str">
        <f t="shared" si="94"/>
        <v>Great</v>
      </c>
      <c r="T447" t="b">
        <f t="shared" si="95"/>
        <v>1</v>
      </c>
      <c r="U447" t="b">
        <f t="shared" si="96"/>
        <v>1</v>
      </c>
      <c r="V447" t="str">
        <f t="shared" si="97"/>
        <v>Top Company</v>
      </c>
      <c r="W447" t="str">
        <f t="shared" si="98"/>
        <v>Don't Buy</v>
      </c>
      <c r="X447" t="str">
        <f t="shared" si="99"/>
        <v>Not Known</v>
      </c>
      <c r="Z447" t="str">
        <f t="shared" si="100"/>
        <v>None</v>
      </c>
      <c r="AB447" t="str">
        <f t="shared" si="101"/>
        <v>0</v>
      </c>
    </row>
    <row r="448" spans="1:28" x14ac:dyDescent="0.3">
      <c r="A448">
        <v>446</v>
      </c>
      <c r="B448" t="s">
        <v>1178</v>
      </c>
      <c r="C448" t="str">
        <f t="shared" si="88"/>
        <v>Short</v>
      </c>
      <c r="D448">
        <v>4.4000000000000004</v>
      </c>
      <c r="F448" s="1">
        <f t="shared" si="102"/>
        <v>4.4000000000000004</v>
      </c>
      <c r="G448" s="1">
        <f t="shared" si="89"/>
        <v>4.4000000000000004</v>
      </c>
      <c r="H448">
        <f t="shared" si="90"/>
        <v>4.4000000000000004</v>
      </c>
      <c r="I448" t="s">
        <v>943</v>
      </c>
      <c r="J448" t="s">
        <v>22</v>
      </c>
      <c r="K448" t="s">
        <v>1179</v>
      </c>
      <c r="L448" t="str">
        <f t="shared" si="91"/>
        <v>Established</v>
      </c>
      <c r="N448" s="2">
        <f t="shared" si="92"/>
        <v>50</v>
      </c>
      <c r="O448" t="s">
        <v>740</v>
      </c>
      <c r="P448" t="s">
        <v>75</v>
      </c>
      <c r="Q448" t="s">
        <v>295</v>
      </c>
      <c r="R448" t="str">
        <f t="shared" si="93"/>
        <v>Great</v>
      </c>
      <c r="S448" t="str">
        <f t="shared" si="94"/>
        <v>Great</v>
      </c>
      <c r="T448" t="b">
        <f t="shared" si="95"/>
        <v>1</v>
      </c>
      <c r="U448" t="b">
        <f t="shared" si="96"/>
        <v>1</v>
      </c>
      <c r="V448" t="str">
        <f t="shared" si="97"/>
        <v>Top Company</v>
      </c>
      <c r="W448" t="str">
        <f t="shared" si="98"/>
        <v>Don't Buy</v>
      </c>
      <c r="X448" t="str">
        <f t="shared" si="99"/>
        <v>Not Known</v>
      </c>
      <c r="Z448" t="str">
        <f t="shared" si="100"/>
        <v>None</v>
      </c>
      <c r="AB448" t="str">
        <f t="shared" si="101"/>
        <v>0</v>
      </c>
    </row>
    <row r="449" spans="1:28" x14ac:dyDescent="0.3">
      <c r="A449">
        <v>447</v>
      </c>
      <c r="B449" t="s">
        <v>1180</v>
      </c>
      <c r="C449" t="str">
        <f t="shared" si="88"/>
        <v>Long</v>
      </c>
      <c r="D449">
        <v>4.2</v>
      </c>
      <c r="F449" s="1">
        <f t="shared" si="102"/>
        <v>4.2</v>
      </c>
      <c r="G449" s="1">
        <f t="shared" si="89"/>
        <v>4.2</v>
      </c>
      <c r="H449">
        <f t="shared" si="90"/>
        <v>4.2</v>
      </c>
      <c r="I449" t="s">
        <v>1033</v>
      </c>
      <c r="J449" t="s">
        <v>10</v>
      </c>
      <c r="K449" t="s">
        <v>1181</v>
      </c>
      <c r="L449" t="str">
        <f t="shared" si="91"/>
        <v>Established</v>
      </c>
      <c r="N449" s="2">
        <f t="shared" si="92"/>
        <v>52</v>
      </c>
      <c r="O449" t="s">
        <v>925</v>
      </c>
      <c r="P449" t="s">
        <v>147</v>
      </c>
      <c r="Q449" t="s">
        <v>372</v>
      </c>
      <c r="R449" t="str">
        <f t="shared" si="93"/>
        <v>Great</v>
      </c>
      <c r="S449" t="str">
        <f t="shared" si="94"/>
        <v>Great</v>
      </c>
      <c r="T449" t="b">
        <f t="shared" si="95"/>
        <v>1</v>
      </c>
      <c r="U449" t="b">
        <f t="shared" si="96"/>
        <v>1</v>
      </c>
      <c r="V449" t="str">
        <f t="shared" si="97"/>
        <v>Top Company</v>
      </c>
      <c r="W449" t="str">
        <f t="shared" si="98"/>
        <v>Don't Buy</v>
      </c>
      <c r="X449" t="str">
        <f t="shared" si="99"/>
        <v>Not Known</v>
      </c>
      <c r="Z449" t="str">
        <f t="shared" si="100"/>
        <v>None</v>
      </c>
      <c r="AB449" t="str">
        <f t="shared" si="101"/>
        <v>0</v>
      </c>
    </row>
    <row r="450" spans="1:28" x14ac:dyDescent="0.3">
      <c r="A450">
        <v>448</v>
      </c>
      <c r="B450" t="s">
        <v>1182</v>
      </c>
      <c r="C450" t="str">
        <f t="shared" si="88"/>
        <v>Long</v>
      </c>
      <c r="D450">
        <v>4</v>
      </c>
      <c r="F450" s="1">
        <f t="shared" si="102"/>
        <v>4</v>
      </c>
      <c r="G450" s="1">
        <f t="shared" si="89"/>
        <v>4</v>
      </c>
      <c r="H450">
        <f t="shared" si="90"/>
        <v>4</v>
      </c>
      <c r="I450" t="s">
        <v>1183</v>
      </c>
      <c r="J450" t="s">
        <v>10</v>
      </c>
      <c r="K450" t="s">
        <v>1184</v>
      </c>
      <c r="L450" t="str">
        <f t="shared" si="91"/>
        <v>Established</v>
      </c>
      <c r="N450" s="2">
        <f t="shared" si="92"/>
        <v>13</v>
      </c>
      <c r="O450" t="s">
        <v>299</v>
      </c>
      <c r="P450" t="s">
        <v>691</v>
      </c>
      <c r="Q450" t="s">
        <v>105</v>
      </c>
      <c r="R450" t="str">
        <f t="shared" si="93"/>
        <v>Average</v>
      </c>
      <c r="S450" t="str">
        <f t="shared" si="94"/>
        <v xml:space="preserve"> </v>
      </c>
      <c r="T450" t="b">
        <f t="shared" si="95"/>
        <v>0</v>
      </c>
      <c r="U450" t="b">
        <f t="shared" si="96"/>
        <v>1</v>
      </c>
      <c r="V450" t="str">
        <f t="shared" si="97"/>
        <v>Average Company</v>
      </c>
      <c r="W450" t="str">
        <f t="shared" si="98"/>
        <v>Don't Buy</v>
      </c>
      <c r="X450" t="str">
        <f t="shared" si="99"/>
        <v>Not Known</v>
      </c>
      <c r="Z450" t="str">
        <f t="shared" si="100"/>
        <v>None</v>
      </c>
      <c r="AB450" t="str">
        <f t="shared" si="101"/>
        <v>0</v>
      </c>
    </row>
    <row r="451" spans="1:28" x14ac:dyDescent="0.3">
      <c r="A451">
        <v>449</v>
      </c>
      <c r="B451" t="s">
        <v>1185</v>
      </c>
      <c r="C451" t="str">
        <f t="shared" ref="C451:C514" si="103">IF(LEN(B451)&gt;=10,"Long","Short")</f>
        <v>Long</v>
      </c>
      <c r="D451">
        <v>4.3</v>
      </c>
      <c r="F451" s="1">
        <f t="shared" si="102"/>
        <v>4.3</v>
      </c>
      <c r="G451" s="1">
        <f t="shared" ref="G451:G514" si="104">IF(L451="Startup",D451+0.5,D451)</f>
        <v>4.3</v>
      </c>
      <c r="H451">
        <f t="shared" ref="H451:H514" si="105">IF(L451="Startup",D451+0.1,D451)</f>
        <v>4.3</v>
      </c>
      <c r="I451" t="s">
        <v>1186</v>
      </c>
      <c r="J451" t="s">
        <v>22</v>
      </c>
      <c r="K451" t="s">
        <v>1187</v>
      </c>
      <c r="L451" t="str">
        <f t="shared" ref="L451:L514" si="106">IF(N451&lt;10,"Startup","Established")</f>
        <v>Established</v>
      </c>
      <c r="N451" s="2">
        <f t="shared" ref="N451:N514" si="107">INT(LEFT(O451,2))</f>
        <v>15</v>
      </c>
      <c r="O451" t="s">
        <v>84</v>
      </c>
      <c r="P451" t="s">
        <v>181</v>
      </c>
      <c r="Q451" t="s">
        <v>295</v>
      </c>
      <c r="R451" t="str">
        <f t="shared" ref="R451:R514" si="108">IF(D451&gt;4,"Great","Average")</f>
        <v>Great</v>
      </c>
      <c r="S451" t="str">
        <f t="shared" ref="S451:S514" si="109">IF(D451&gt;4,"Great"," ")</f>
        <v>Great</v>
      </c>
      <c r="T451" t="b">
        <f t="shared" ref="T451:T514" si="110">AND(D451:D10409&gt;4,N451:N10409&gt;10)</f>
        <v>1</v>
      </c>
      <c r="U451" t="b">
        <f t="shared" ref="U451:U514" si="111">OR(D451&gt;3.5,N451&lt;10)</f>
        <v>1</v>
      </c>
      <c r="V451" t="str">
        <f t="shared" ref="V451:V514" si="112">IF(AND(D451&gt;4,N451&gt;20),"Top Company","Average Company")</f>
        <v>Average Company</v>
      </c>
      <c r="W451" t="str">
        <f t="shared" ref="W451:W514" si="113">IF(OR(LEFT(B451,1)="T",LEFT(B451,1)="G"),"Buy","Don't Buy")</f>
        <v>Don't Buy</v>
      </c>
      <c r="X451" t="str">
        <f t="shared" ref="X451:X514" si="114">IF(IF(Q451="Financial Services",ISNUMBER(SEARCH("Mumbai",K451))),"Bombay Finance","Not Known")</f>
        <v>Not Known</v>
      </c>
      <c r="Z451" t="str">
        <f t="shared" ref="Z451:Z514" si="115">IF(AND(OR(ISNUMBER(SEARCH("Bangalore",K451)),ISNUMBER(SEARCH("Bengaluru",K451)),ISNUMBER(SEARCH("Chennai",K451))),N451&lt;10),"Silicon Valley Startups","None")</f>
        <v>None</v>
      </c>
      <c r="AB451" t="str">
        <f t="shared" ref="AB451:AB514" si="116">IF(AND(OR(Q451="IT Services &amp; Consulting",Q451="Financial Services"),D451&gt;4),"1Million",IF(AND(OR(Q451="IT Services &amp; Consulting",Q451="Financial Services"),D451&lt;=4),"500K",IF(AND(Q451="Telecom / ISP",D451&gt;4),"800K","0")))</f>
        <v>0</v>
      </c>
    </row>
    <row r="452" spans="1:28" x14ac:dyDescent="0.3">
      <c r="A452">
        <v>450</v>
      </c>
      <c r="B452" t="s">
        <v>1188</v>
      </c>
      <c r="C452" t="str">
        <f t="shared" si="103"/>
        <v>Long</v>
      </c>
      <c r="D452">
        <v>4.3</v>
      </c>
      <c r="F452" s="1">
        <f t="shared" si="102"/>
        <v>4.3</v>
      </c>
      <c r="G452" s="1">
        <f t="shared" si="104"/>
        <v>4.3</v>
      </c>
      <c r="H452">
        <f t="shared" si="105"/>
        <v>4.3</v>
      </c>
      <c r="I452" t="s">
        <v>1129</v>
      </c>
      <c r="J452" t="s">
        <v>10</v>
      </c>
      <c r="K452" t="s">
        <v>1189</v>
      </c>
      <c r="L452" t="str">
        <f t="shared" si="106"/>
        <v>Established</v>
      </c>
      <c r="N452" s="2">
        <f t="shared" si="107"/>
        <v>10</v>
      </c>
      <c r="O452" t="s">
        <v>1190</v>
      </c>
      <c r="P452" t="s">
        <v>181</v>
      </c>
      <c r="Q452" t="s">
        <v>28</v>
      </c>
      <c r="R452" t="str">
        <f t="shared" si="108"/>
        <v>Great</v>
      </c>
      <c r="S452" t="str">
        <f t="shared" si="109"/>
        <v>Great</v>
      </c>
      <c r="T452" t="b">
        <f t="shared" si="110"/>
        <v>0</v>
      </c>
      <c r="U452" t="b">
        <f t="shared" si="111"/>
        <v>1</v>
      </c>
      <c r="V452" t="str">
        <f t="shared" si="112"/>
        <v>Average Company</v>
      </c>
      <c r="W452" t="str">
        <f t="shared" si="113"/>
        <v>Don't Buy</v>
      </c>
      <c r="X452" t="str">
        <f t="shared" si="114"/>
        <v>Not Known</v>
      </c>
      <c r="Z452" t="str">
        <f t="shared" si="115"/>
        <v>None</v>
      </c>
      <c r="AB452" t="str">
        <f t="shared" si="116"/>
        <v>1Million</v>
      </c>
    </row>
    <row r="453" spans="1:28" x14ac:dyDescent="0.3">
      <c r="A453">
        <v>451</v>
      </c>
      <c r="B453" t="s">
        <v>1191</v>
      </c>
      <c r="C453" t="str">
        <f t="shared" si="103"/>
        <v>Short</v>
      </c>
      <c r="D453">
        <v>3.8</v>
      </c>
      <c r="F453" s="1">
        <f t="shared" si="102"/>
        <v>3.8</v>
      </c>
      <c r="G453" s="1">
        <f t="shared" si="104"/>
        <v>3.8</v>
      </c>
      <c r="H453">
        <f t="shared" si="105"/>
        <v>3.8</v>
      </c>
      <c r="I453" t="s">
        <v>1192</v>
      </c>
      <c r="J453" t="s">
        <v>10</v>
      </c>
      <c r="K453" t="s">
        <v>1193</v>
      </c>
      <c r="L453" t="str">
        <f t="shared" si="106"/>
        <v>Established</v>
      </c>
      <c r="N453" s="2">
        <f t="shared" si="107"/>
        <v>33</v>
      </c>
      <c r="O453" t="s">
        <v>18</v>
      </c>
      <c r="P453" t="s">
        <v>147</v>
      </c>
      <c r="Q453" t="s">
        <v>19</v>
      </c>
      <c r="R453" t="str">
        <f t="shared" si="108"/>
        <v>Average</v>
      </c>
      <c r="S453" t="str">
        <f t="shared" si="109"/>
        <v xml:space="preserve"> </v>
      </c>
      <c r="T453" t="b">
        <f t="shared" si="110"/>
        <v>0</v>
      </c>
      <c r="U453" t="b">
        <f t="shared" si="111"/>
        <v>1</v>
      </c>
      <c r="V453" t="str">
        <f t="shared" si="112"/>
        <v>Average Company</v>
      </c>
      <c r="W453" t="str">
        <f t="shared" si="113"/>
        <v>Don't Buy</v>
      </c>
      <c r="X453" t="str">
        <f t="shared" si="114"/>
        <v>Not Known</v>
      </c>
      <c r="Z453" t="str">
        <f t="shared" si="115"/>
        <v>None</v>
      </c>
      <c r="AB453" t="str">
        <f t="shared" si="116"/>
        <v>500K</v>
      </c>
    </row>
    <row r="454" spans="1:28" x14ac:dyDescent="0.3">
      <c r="A454">
        <v>452</v>
      </c>
      <c r="B454" t="s">
        <v>1194</v>
      </c>
      <c r="C454" t="str">
        <f t="shared" si="103"/>
        <v>Long</v>
      </c>
      <c r="D454">
        <v>4.3</v>
      </c>
      <c r="F454" s="1">
        <f t="shared" si="102"/>
        <v>4.8</v>
      </c>
      <c r="G454" s="1">
        <f t="shared" si="104"/>
        <v>4.8</v>
      </c>
      <c r="H454">
        <f t="shared" si="105"/>
        <v>4.3999999999999995</v>
      </c>
      <c r="I454" t="s">
        <v>1195</v>
      </c>
      <c r="J454" t="s">
        <v>22</v>
      </c>
      <c r="K454" t="s">
        <v>1196</v>
      </c>
      <c r="L454" t="str">
        <f t="shared" si="106"/>
        <v>Startup</v>
      </c>
      <c r="N454" s="2">
        <f t="shared" si="107"/>
        <v>8</v>
      </c>
      <c r="O454" t="s">
        <v>583</v>
      </c>
      <c r="P454" t="s">
        <v>181</v>
      </c>
      <c r="Q454" t="s">
        <v>429</v>
      </c>
      <c r="R454" t="str">
        <f t="shared" si="108"/>
        <v>Great</v>
      </c>
      <c r="S454" t="str">
        <f t="shared" si="109"/>
        <v>Great</v>
      </c>
      <c r="T454" t="b">
        <f t="shared" si="110"/>
        <v>0</v>
      </c>
      <c r="U454" t="b">
        <f t="shared" si="111"/>
        <v>1</v>
      </c>
      <c r="V454" t="str">
        <f t="shared" si="112"/>
        <v>Average Company</v>
      </c>
      <c r="W454" t="str">
        <f t="shared" si="113"/>
        <v>Don't Buy</v>
      </c>
      <c r="X454" t="str">
        <f t="shared" si="114"/>
        <v>Not Known</v>
      </c>
      <c r="Z454" t="str">
        <f t="shared" si="115"/>
        <v>None</v>
      </c>
      <c r="AB454" t="str">
        <f t="shared" si="116"/>
        <v>0</v>
      </c>
    </row>
    <row r="455" spans="1:28" x14ac:dyDescent="0.3">
      <c r="A455">
        <v>453</v>
      </c>
      <c r="B455" t="s">
        <v>1197</v>
      </c>
      <c r="C455" t="str">
        <f t="shared" si="103"/>
        <v>Long</v>
      </c>
      <c r="D455">
        <v>3.7</v>
      </c>
      <c r="F455" s="1" t="e">
        <f t="shared" si="102"/>
        <v>#VALUE!</v>
      </c>
      <c r="G455" s="1" t="e">
        <f t="shared" si="104"/>
        <v>#VALUE!</v>
      </c>
      <c r="H455" t="e">
        <f t="shared" si="105"/>
        <v>#VALUE!</v>
      </c>
      <c r="I455" t="s">
        <v>1198</v>
      </c>
      <c r="J455" t="s">
        <v>1199</v>
      </c>
      <c r="K455" t="s">
        <v>96</v>
      </c>
      <c r="L455" t="e">
        <f t="shared" si="106"/>
        <v>#VALUE!</v>
      </c>
      <c r="N455" s="2" t="e">
        <f t="shared" si="107"/>
        <v>#VALUE!</v>
      </c>
      <c r="O455" t="s">
        <v>147</v>
      </c>
      <c r="Q455" t="s">
        <v>362</v>
      </c>
      <c r="R455" t="str">
        <f t="shared" si="108"/>
        <v>Average</v>
      </c>
      <c r="S455" t="str">
        <f t="shared" si="109"/>
        <v xml:space="preserve"> </v>
      </c>
      <c r="T455" t="e">
        <f t="shared" si="110"/>
        <v>#VALUE!</v>
      </c>
      <c r="U455" t="e">
        <f t="shared" si="111"/>
        <v>#VALUE!</v>
      </c>
      <c r="V455" t="e">
        <f t="shared" si="112"/>
        <v>#VALUE!</v>
      </c>
      <c r="W455" t="str">
        <f t="shared" si="113"/>
        <v>Don't Buy</v>
      </c>
      <c r="X455" t="str">
        <f t="shared" si="114"/>
        <v>Not Known</v>
      </c>
      <c r="Z455" t="e">
        <f t="shared" si="115"/>
        <v>#VALUE!</v>
      </c>
      <c r="AB455" t="str">
        <f t="shared" si="116"/>
        <v>0</v>
      </c>
    </row>
    <row r="456" spans="1:28" x14ac:dyDescent="0.3">
      <c r="A456">
        <v>454</v>
      </c>
      <c r="B456" t="s">
        <v>1200</v>
      </c>
      <c r="C456" t="str">
        <f t="shared" si="103"/>
        <v>Long</v>
      </c>
      <c r="D456">
        <v>4.2</v>
      </c>
      <c r="F456" s="1">
        <f t="shared" si="102"/>
        <v>4.2</v>
      </c>
      <c r="G456" s="1">
        <f t="shared" si="104"/>
        <v>4.2</v>
      </c>
      <c r="H456">
        <f t="shared" si="105"/>
        <v>4.2</v>
      </c>
      <c r="I456" t="s">
        <v>775</v>
      </c>
      <c r="J456" t="s">
        <v>10</v>
      </c>
      <c r="K456" t="s">
        <v>1201</v>
      </c>
      <c r="L456" t="str">
        <f t="shared" si="106"/>
        <v>Established</v>
      </c>
      <c r="N456" s="2">
        <f t="shared" si="107"/>
        <v>18</v>
      </c>
      <c r="O456" t="s">
        <v>1202</v>
      </c>
      <c r="P456" t="s">
        <v>75</v>
      </c>
      <c r="Q456" t="s">
        <v>726</v>
      </c>
      <c r="R456" t="str">
        <f t="shared" si="108"/>
        <v>Great</v>
      </c>
      <c r="S456" t="str">
        <f t="shared" si="109"/>
        <v>Great</v>
      </c>
      <c r="T456" t="b">
        <f t="shared" si="110"/>
        <v>1</v>
      </c>
      <c r="U456" t="b">
        <f t="shared" si="111"/>
        <v>1</v>
      </c>
      <c r="V456" t="str">
        <f t="shared" si="112"/>
        <v>Average Company</v>
      </c>
      <c r="W456" t="str">
        <f t="shared" si="113"/>
        <v>Don't Buy</v>
      </c>
      <c r="X456" t="str">
        <f t="shared" si="114"/>
        <v>Not Known</v>
      </c>
      <c r="Z456" t="str">
        <f t="shared" si="115"/>
        <v>None</v>
      </c>
      <c r="AB456" t="str">
        <f t="shared" si="116"/>
        <v>0</v>
      </c>
    </row>
    <row r="457" spans="1:28" x14ac:dyDescent="0.3">
      <c r="A457">
        <v>455</v>
      </c>
      <c r="B457" t="s">
        <v>1203</v>
      </c>
      <c r="C457" t="str">
        <f t="shared" si="103"/>
        <v>Long</v>
      </c>
      <c r="D457">
        <v>3.9</v>
      </c>
      <c r="F457" s="1">
        <f t="shared" si="102"/>
        <v>3.9</v>
      </c>
      <c r="G457" s="1">
        <f t="shared" si="104"/>
        <v>3.9</v>
      </c>
      <c r="H457">
        <f t="shared" si="105"/>
        <v>3.9</v>
      </c>
      <c r="I457" t="s">
        <v>1204</v>
      </c>
      <c r="J457" t="s">
        <v>22</v>
      </c>
      <c r="K457" t="s">
        <v>1205</v>
      </c>
      <c r="L457" t="str">
        <f t="shared" si="106"/>
        <v>Established</v>
      </c>
      <c r="N457" s="2">
        <f t="shared" si="107"/>
        <v>22</v>
      </c>
      <c r="O457" t="s">
        <v>142</v>
      </c>
      <c r="P457" t="s">
        <v>181</v>
      </c>
      <c r="Q457" t="s">
        <v>28</v>
      </c>
      <c r="R457" t="str">
        <f t="shared" si="108"/>
        <v>Average</v>
      </c>
      <c r="S457" t="str">
        <f t="shared" si="109"/>
        <v xml:space="preserve"> </v>
      </c>
      <c r="T457" t="b">
        <f t="shared" si="110"/>
        <v>0</v>
      </c>
      <c r="U457" t="b">
        <f t="shared" si="111"/>
        <v>1</v>
      </c>
      <c r="V457" t="str">
        <f t="shared" si="112"/>
        <v>Average Company</v>
      </c>
      <c r="W457" t="str">
        <f t="shared" si="113"/>
        <v>Don't Buy</v>
      </c>
      <c r="X457" t="str">
        <f t="shared" si="114"/>
        <v>Bombay Finance</v>
      </c>
      <c r="Z457" t="str">
        <f t="shared" si="115"/>
        <v>None</v>
      </c>
      <c r="AB457" t="str">
        <f t="shared" si="116"/>
        <v>500K</v>
      </c>
    </row>
    <row r="458" spans="1:28" x14ac:dyDescent="0.3">
      <c r="A458">
        <v>456</v>
      </c>
      <c r="B458" t="s">
        <v>1206</v>
      </c>
      <c r="C458" t="str">
        <f t="shared" si="103"/>
        <v>Long</v>
      </c>
      <c r="D458">
        <v>4.4000000000000004</v>
      </c>
      <c r="F458" s="1">
        <f t="shared" si="102"/>
        <v>4.4000000000000004</v>
      </c>
      <c r="G458" s="1">
        <f t="shared" si="104"/>
        <v>4.4000000000000004</v>
      </c>
      <c r="H458">
        <f t="shared" si="105"/>
        <v>4.4000000000000004</v>
      </c>
      <c r="I458" t="s">
        <v>1207</v>
      </c>
      <c r="J458" t="s">
        <v>10</v>
      </c>
      <c r="K458" t="s">
        <v>1208</v>
      </c>
      <c r="L458" t="str">
        <f t="shared" si="106"/>
        <v>Established</v>
      </c>
      <c r="N458" s="2">
        <f t="shared" si="107"/>
        <v>17</v>
      </c>
      <c r="O458" t="s">
        <v>711</v>
      </c>
      <c r="P458" t="s">
        <v>147</v>
      </c>
      <c r="Q458" t="s">
        <v>612</v>
      </c>
      <c r="R458" t="str">
        <f t="shared" si="108"/>
        <v>Great</v>
      </c>
      <c r="S458" t="str">
        <f t="shared" si="109"/>
        <v>Great</v>
      </c>
      <c r="T458" t="b">
        <f t="shared" si="110"/>
        <v>1</v>
      </c>
      <c r="U458" t="b">
        <f t="shared" si="111"/>
        <v>1</v>
      </c>
      <c r="V458" t="str">
        <f t="shared" si="112"/>
        <v>Average Company</v>
      </c>
      <c r="W458" t="str">
        <f t="shared" si="113"/>
        <v>Don't Buy</v>
      </c>
      <c r="X458" t="str">
        <f t="shared" si="114"/>
        <v>Not Known</v>
      </c>
      <c r="Z458" t="str">
        <f t="shared" si="115"/>
        <v>None</v>
      </c>
      <c r="AB458" t="str">
        <f t="shared" si="116"/>
        <v>0</v>
      </c>
    </row>
    <row r="459" spans="1:28" x14ac:dyDescent="0.3">
      <c r="A459">
        <v>457</v>
      </c>
      <c r="B459" t="s">
        <v>1209</v>
      </c>
      <c r="C459" t="str">
        <f t="shared" si="103"/>
        <v>Long</v>
      </c>
      <c r="D459">
        <v>4.3</v>
      </c>
      <c r="F459" s="1">
        <f t="shared" si="102"/>
        <v>4.3</v>
      </c>
      <c r="G459" s="1">
        <f t="shared" si="104"/>
        <v>4.3</v>
      </c>
      <c r="H459">
        <f t="shared" si="105"/>
        <v>4.3</v>
      </c>
      <c r="I459" t="s">
        <v>943</v>
      </c>
      <c r="J459" t="s">
        <v>22</v>
      </c>
      <c r="K459" t="s">
        <v>1210</v>
      </c>
      <c r="L459" t="str">
        <f t="shared" si="106"/>
        <v>Established</v>
      </c>
      <c r="N459" s="2">
        <f t="shared" si="107"/>
        <v>51</v>
      </c>
      <c r="O459" t="s">
        <v>688</v>
      </c>
      <c r="P459" t="s">
        <v>181</v>
      </c>
      <c r="Q459" t="s">
        <v>564</v>
      </c>
      <c r="R459" t="str">
        <f t="shared" si="108"/>
        <v>Great</v>
      </c>
      <c r="S459" t="str">
        <f t="shared" si="109"/>
        <v>Great</v>
      </c>
      <c r="T459" t="b">
        <f t="shared" si="110"/>
        <v>1</v>
      </c>
      <c r="U459" t="b">
        <f t="shared" si="111"/>
        <v>1</v>
      </c>
      <c r="V459" t="str">
        <f t="shared" si="112"/>
        <v>Top Company</v>
      </c>
      <c r="W459" t="str">
        <f t="shared" si="113"/>
        <v>Don't Buy</v>
      </c>
      <c r="X459" t="str">
        <f t="shared" si="114"/>
        <v>Not Known</v>
      </c>
      <c r="Z459" t="str">
        <f t="shared" si="115"/>
        <v>None</v>
      </c>
      <c r="AB459" t="str">
        <f t="shared" si="116"/>
        <v>0</v>
      </c>
    </row>
    <row r="460" spans="1:28" x14ac:dyDescent="0.3">
      <c r="A460">
        <v>458</v>
      </c>
      <c r="B460" t="s">
        <v>1211</v>
      </c>
      <c r="C460" t="str">
        <f t="shared" si="103"/>
        <v>Long</v>
      </c>
      <c r="D460">
        <v>4</v>
      </c>
      <c r="F460" s="1">
        <f t="shared" si="102"/>
        <v>4</v>
      </c>
      <c r="G460" s="1">
        <f t="shared" si="104"/>
        <v>4</v>
      </c>
      <c r="H460">
        <f t="shared" si="105"/>
        <v>4</v>
      </c>
      <c r="I460" t="s">
        <v>1212</v>
      </c>
      <c r="J460" t="s">
        <v>22</v>
      </c>
      <c r="K460" t="s">
        <v>1213</v>
      </c>
      <c r="L460" t="str">
        <f t="shared" si="106"/>
        <v>Established</v>
      </c>
      <c r="N460" s="2">
        <f t="shared" si="107"/>
        <v>37</v>
      </c>
      <c r="O460" t="s">
        <v>538</v>
      </c>
      <c r="P460" t="s">
        <v>147</v>
      </c>
      <c r="Q460" t="s">
        <v>186</v>
      </c>
      <c r="R460" t="str">
        <f t="shared" si="108"/>
        <v>Average</v>
      </c>
      <c r="S460" t="str">
        <f t="shared" si="109"/>
        <v xml:space="preserve"> </v>
      </c>
      <c r="T460" t="b">
        <f t="shared" si="110"/>
        <v>0</v>
      </c>
      <c r="U460" t="b">
        <f t="shared" si="111"/>
        <v>1</v>
      </c>
      <c r="V460" t="str">
        <f t="shared" si="112"/>
        <v>Average Company</v>
      </c>
      <c r="W460" t="str">
        <f t="shared" si="113"/>
        <v>Don't Buy</v>
      </c>
      <c r="X460" t="str">
        <f t="shared" si="114"/>
        <v>Not Known</v>
      </c>
      <c r="Z460" t="str">
        <f t="shared" si="115"/>
        <v>None</v>
      </c>
      <c r="AB460" t="str">
        <f t="shared" si="116"/>
        <v>0</v>
      </c>
    </row>
    <row r="461" spans="1:28" x14ac:dyDescent="0.3">
      <c r="A461">
        <v>459</v>
      </c>
      <c r="B461" t="s">
        <v>1214</v>
      </c>
      <c r="C461" t="str">
        <f t="shared" si="103"/>
        <v>Long</v>
      </c>
      <c r="D461">
        <v>3.7</v>
      </c>
      <c r="F461" s="1">
        <f t="shared" si="102"/>
        <v>3.7</v>
      </c>
      <c r="G461" s="1">
        <f t="shared" si="104"/>
        <v>3.7</v>
      </c>
      <c r="H461">
        <f t="shared" si="105"/>
        <v>3.7</v>
      </c>
      <c r="I461" t="s">
        <v>1215</v>
      </c>
      <c r="J461" t="s">
        <v>10</v>
      </c>
      <c r="K461" t="s">
        <v>1170</v>
      </c>
      <c r="L461" t="str">
        <f t="shared" si="106"/>
        <v>Established</v>
      </c>
      <c r="N461" s="2">
        <f t="shared" si="107"/>
        <v>32</v>
      </c>
      <c r="O461" t="s">
        <v>368</v>
      </c>
      <c r="P461" t="s">
        <v>75</v>
      </c>
      <c r="Q461" t="s">
        <v>612</v>
      </c>
      <c r="R461" t="str">
        <f t="shared" si="108"/>
        <v>Average</v>
      </c>
      <c r="S461" t="str">
        <f t="shared" si="109"/>
        <v xml:space="preserve"> </v>
      </c>
      <c r="T461" t="b">
        <f t="shared" si="110"/>
        <v>0</v>
      </c>
      <c r="U461" t="b">
        <f t="shared" si="111"/>
        <v>1</v>
      </c>
      <c r="V461" t="str">
        <f t="shared" si="112"/>
        <v>Average Company</v>
      </c>
      <c r="W461" t="str">
        <f t="shared" si="113"/>
        <v>Don't Buy</v>
      </c>
      <c r="X461" t="str">
        <f t="shared" si="114"/>
        <v>Not Known</v>
      </c>
      <c r="Z461" t="str">
        <f t="shared" si="115"/>
        <v>None</v>
      </c>
      <c r="AB461" t="str">
        <f t="shared" si="116"/>
        <v>0</v>
      </c>
    </row>
    <row r="462" spans="1:28" x14ac:dyDescent="0.3">
      <c r="A462">
        <v>460</v>
      </c>
      <c r="B462" t="s">
        <v>1216</v>
      </c>
      <c r="C462" t="str">
        <f t="shared" si="103"/>
        <v>Long</v>
      </c>
      <c r="D462">
        <v>3.9</v>
      </c>
      <c r="F462" s="1">
        <f t="shared" si="102"/>
        <v>4.4000000000000004</v>
      </c>
      <c r="G462" s="1">
        <f t="shared" si="104"/>
        <v>4.4000000000000004</v>
      </c>
      <c r="H462">
        <f t="shared" si="105"/>
        <v>4</v>
      </c>
      <c r="I462" t="s">
        <v>1217</v>
      </c>
      <c r="J462" t="s">
        <v>22</v>
      </c>
      <c r="K462" t="s">
        <v>1218</v>
      </c>
      <c r="L462" t="str">
        <f t="shared" si="106"/>
        <v>Startup</v>
      </c>
      <c r="N462" s="2">
        <f t="shared" si="107"/>
        <v>6</v>
      </c>
      <c r="O462" t="s">
        <v>217</v>
      </c>
      <c r="P462" t="s">
        <v>147</v>
      </c>
      <c r="Q462" t="s">
        <v>254</v>
      </c>
      <c r="R462" t="str">
        <f t="shared" si="108"/>
        <v>Average</v>
      </c>
      <c r="S462" t="str">
        <f t="shared" si="109"/>
        <v xml:space="preserve"> </v>
      </c>
      <c r="T462" t="b">
        <f t="shared" si="110"/>
        <v>0</v>
      </c>
      <c r="U462" t="b">
        <f t="shared" si="111"/>
        <v>1</v>
      </c>
      <c r="V462" t="str">
        <f t="shared" si="112"/>
        <v>Average Company</v>
      </c>
      <c r="W462" t="str">
        <f t="shared" si="113"/>
        <v>Don't Buy</v>
      </c>
      <c r="X462" t="str">
        <f t="shared" si="114"/>
        <v>Not Known</v>
      </c>
      <c r="Z462" t="str">
        <f t="shared" si="115"/>
        <v>None</v>
      </c>
      <c r="AB462" t="str">
        <f t="shared" si="116"/>
        <v>0</v>
      </c>
    </row>
    <row r="463" spans="1:28" x14ac:dyDescent="0.3">
      <c r="A463">
        <v>461</v>
      </c>
      <c r="B463" t="s">
        <v>1219</v>
      </c>
      <c r="C463" t="str">
        <f t="shared" si="103"/>
        <v>Long</v>
      </c>
      <c r="D463">
        <v>4.3</v>
      </c>
      <c r="F463" s="1">
        <f t="shared" si="102"/>
        <v>4.3</v>
      </c>
      <c r="G463" s="1">
        <f t="shared" si="104"/>
        <v>4.3</v>
      </c>
      <c r="H463">
        <f t="shared" si="105"/>
        <v>4.3</v>
      </c>
      <c r="I463" t="s">
        <v>1033</v>
      </c>
      <c r="J463" t="s">
        <v>22</v>
      </c>
      <c r="K463" t="s">
        <v>1220</v>
      </c>
      <c r="L463" t="str">
        <f t="shared" si="106"/>
        <v>Established</v>
      </c>
      <c r="N463" s="2">
        <f t="shared" si="107"/>
        <v>65</v>
      </c>
      <c r="O463" t="s">
        <v>1004</v>
      </c>
      <c r="P463" t="s">
        <v>181</v>
      </c>
      <c r="Q463" t="s">
        <v>105</v>
      </c>
      <c r="R463" t="str">
        <f t="shared" si="108"/>
        <v>Great</v>
      </c>
      <c r="S463" t="str">
        <f t="shared" si="109"/>
        <v>Great</v>
      </c>
      <c r="T463" t="b">
        <f t="shared" si="110"/>
        <v>1</v>
      </c>
      <c r="U463" t="b">
        <f t="shared" si="111"/>
        <v>1</v>
      </c>
      <c r="V463" t="str">
        <f t="shared" si="112"/>
        <v>Top Company</v>
      </c>
      <c r="W463" t="str">
        <f t="shared" si="113"/>
        <v>Don't Buy</v>
      </c>
      <c r="X463" t="str">
        <f t="shared" si="114"/>
        <v>Not Known</v>
      </c>
      <c r="Z463" t="str">
        <f t="shared" si="115"/>
        <v>None</v>
      </c>
      <c r="AB463" t="str">
        <f t="shared" si="116"/>
        <v>0</v>
      </c>
    </row>
    <row r="464" spans="1:28" x14ac:dyDescent="0.3">
      <c r="A464">
        <v>462</v>
      </c>
      <c r="B464" t="s">
        <v>1221</v>
      </c>
      <c r="C464" t="str">
        <f t="shared" si="103"/>
        <v>Short</v>
      </c>
      <c r="D464">
        <v>4.3</v>
      </c>
      <c r="F464" s="1">
        <f t="shared" si="102"/>
        <v>4.3</v>
      </c>
      <c r="G464" s="1">
        <f t="shared" si="104"/>
        <v>4.3</v>
      </c>
      <c r="H464">
        <f t="shared" si="105"/>
        <v>4.3</v>
      </c>
      <c r="I464" t="s">
        <v>1033</v>
      </c>
      <c r="J464" t="s">
        <v>10</v>
      </c>
      <c r="K464" t="s">
        <v>1222</v>
      </c>
      <c r="L464" t="str">
        <f t="shared" si="106"/>
        <v>Established</v>
      </c>
      <c r="N464" s="2">
        <f t="shared" si="107"/>
        <v>28</v>
      </c>
      <c r="O464" t="s">
        <v>24</v>
      </c>
      <c r="P464" t="s">
        <v>147</v>
      </c>
      <c r="Q464" t="s">
        <v>105</v>
      </c>
      <c r="R464" t="str">
        <f t="shared" si="108"/>
        <v>Great</v>
      </c>
      <c r="S464" t="str">
        <f t="shared" si="109"/>
        <v>Great</v>
      </c>
      <c r="T464" t="b">
        <f t="shared" si="110"/>
        <v>1</v>
      </c>
      <c r="U464" t="b">
        <f t="shared" si="111"/>
        <v>1</v>
      </c>
      <c r="V464" t="str">
        <f t="shared" si="112"/>
        <v>Top Company</v>
      </c>
      <c r="W464" t="str">
        <f t="shared" si="113"/>
        <v>Don't Buy</v>
      </c>
      <c r="X464" t="str">
        <f t="shared" si="114"/>
        <v>Not Known</v>
      </c>
      <c r="Z464" t="str">
        <f t="shared" si="115"/>
        <v>None</v>
      </c>
      <c r="AB464" t="str">
        <f t="shared" si="116"/>
        <v>0</v>
      </c>
    </row>
    <row r="465" spans="1:28" x14ac:dyDescent="0.3">
      <c r="A465">
        <v>463</v>
      </c>
      <c r="B465" t="s">
        <v>1223</v>
      </c>
      <c r="C465" t="str">
        <f t="shared" si="103"/>
        <v>Short</v>
      </c>
      <c r="D465">
        <v>4.0999999999999996</v>
      </c>
      <c r="F465" s="1">
        <f t="shared" si="102"/>
        <v>4.0999999999999996</v>
      </c>
      <c r="G465" s="1">
        <f t="shared" si="104"/>
        <v>4.0999999999999996</v>
      </c>
      <c r="H465">
        <f t="shared" si="105"/>
        <v>4.0999999999999996</v>
      </c>
      <c r="I465" t="s">
        <v>1224</v>
      </c>
      <c r="J465" t="s">
        <v>22</v>
      </c>
      <c r="K465" t="s">
        <v>1225</v>
      </c>
      <c r="L465" t="str">
        <f t="shared" si="106"/>
        <v>Established</v>
      </c>
      <c r="N465" s="2">
        <f t="shared" si="107"/>
        <v>39</v>
      </c>
      <c r="O465" t="s">
        <v>74</v>
      </c>
      <c r="P465" t="s">
        <v>147</v>
      </c>
      <c r="Q465" t="s">
        <v>846</v>
      </c>
      <c r="R465" t="str">
        <f t="shared" si="108"/>
        <v>Great</v>
      </c>
      <c r="S465" t="str">
        <f t="shared" si="109"/>
        <v>Great</v>
      </c>
      <c r="T465" t="b">
        <f t="shared" si="110"/>
        <v>1</v>
      </c>
      <c r="U465" t="b">
        <f t="shared" si="111"/>
        <v>1</v>
      </c>
      <c r="V465" t="str">
        <f t="shared" si="112"/>
        <v>Top Company</v>
      </c>
      <c r="W465" t="str">
        <f t="shared" si="113"/>
        <v>Don't Buy</v>
      </c>
      <c r="X465" t="str">
        <f t="shared" si="114"/>
        <v>Not Known</v>
      </c>
      <c r="Z465" t="str">
        <f t="shared" si="115"/>
        <v>None</v>
      </c>
      <c r="AB465" t="str">
        <f t="shared" si="116"/>
        <v>0</v>
      </c>
    </row>
    <row r="466" spans="1:28" x14ac:dyDescent="0.3">
      <c r="A466">
        <v>464</v>
      </c>
      <c r="B466" t="s">
        <v>1226</v>
      </c>
      <c r="C466" t="str">
        <f t="shared" si="103"/>
        <v>Long</v>
      </c>
      <c r="D466">
        <v>3.6</v>
      </c>
      <c r="F466" s="1">
        <f t="shared" si="102"/>
        <v>3.6</v>
      </c>
      <c r="G466" s="1">
        <f t="shared" si="104"/>
        <v>3.6</v>
      </c>
      <c r="H466">
        <f t="shared" si="105"/>
        <v>3.6</v>
      </c>
      <c r="I466" t="s">
        <v>1227</v>
      </c>
      <c r="J466" t="s">
        <v>22</v>
      </c>
      <c r="K466" t="s">
        <v>1228</v>
      </c>
      <c r="L466" t="str">
        <f t="shared" si="106"/>
        <v>Established</v>
      </c>
      <c r="N466" s="2">
        <f t="shared" si="107"/>
        <v>22</v>
      </c>
      <c r="O466" t="s">
        <v>142</v>
      </c>
      <c r="P466" t="s">
        <v>147</v>
      </c>
      <c r="Q466" t="s">
        <v>19</v>
      </c>
      <c r="R466" t="str">
        <f t="shared" si="108"/>
        <v>Average</v>
      </c>
      <c r="S466" t="str">
        <f t="shared" si="109"/>
        <v xml:space="preserve"> </v>
      </c>
      <c r="T466" t="b">
        <f t="shared" si="110"/>
        <v>0</v>
      </c>
      <c r="U466" t="b">
        <f t="shared" si="111"/>
        <v>1</v>
      </c>
      <c r="V466" t="str">
        <f t="shared" si="112"/>
        <v>Average Company</v>
      </c>
      <c r="W466" t="str">
        <f t="shared" si="113"/>
        <v>Don't Buy</v>
      </c>
      <c r="X466" t="str">
        <f t="shared" si="114"/>
        <v>Not Known</v>
      </c>
      <c r="Z466" t="str">
        <f t="shared" si="115"/>
        <v>None</v>
      </c>
      <c r="AB466" t="str">
        <f t="shared" si="116"/>
        <v>500K</v>
      </c>
    </row>
    <row r="467" spans="1:28" x14ac:dyDescent="0.3">
      <c r="A467">
        <v>465</v>
      </c>
      <c r="B467" t="s">
        <v>1229</v>
      </c>
      <c r="C467" t="str">
        <f t="shared" si="103"/>
        <v>Short</v>
      </c>
      <c r="D467">
        <v>4.2</v>
      </c>
      <c r="F467" s="1">
        <f t="shared" si="102"/>
        <v>4.2</v>
      </c>
      <c r="G467" s="1">
        <f t="shared" si="104"/>
        <v>4.2</v>
      </c>
      <c r="H467">
        <f t="shared" si="105"/>
        <v>4.2</v>
      </c>
      <c r="I467" t="s">
        <v>1230</v>
      </c>
      <c r="J467" t="s">
        <v>22</v>
      </c>
      <c r="K467" t="s">
        <v>1231</v>
      </c>
      <c r="L467" t="str">
        <f t="shared" si="106"/>
        <v>Established</v>
      </c>
      <c r="N467" s="2">
        <f t="shared" si="107"/>
        <v>22</v>
      </c>
      <c r="O467" t="s">
        <v>142</v>
      </c>
      <c r="P467" t="s">
        <v>181</v>
      </c>
      <c r="Q467" t="s">
        <v>44</v>
      </c>
      <c r="R467" t="str">
        <f t="shared" si="108"/>
        <v>Great</v>
      </c>
      <c r="S467" t="str">
        <f t="shared" si="109"/>
        <v>Great</v>
      </c>
      <c r="T467" t="b">
        <f t="shared" si="110"/>
        <v>1</v>
      </c>
      <c r="U467" t="b">
        <f t="shared" si="111"/>
        <v>1</v>
      </c>
      <c r="V467" t="str">
        <f t="shared" si="112"/>
        <v>Top Company</v>
      </c>
      <c r="W467" t="str">
        <f t="shared" si="113"/>
        <v>Don't Buy</v>
      </c>
      <c r="X467" t="str">
        <f t="shared" si="114"/>
        <v>Not Known</v>
      </c>
      <c r="Z467" t="str">
        <f t="shared" si="115"/>
        <v>None</v>
      </c>
      <c r="AB467" t="str">
        <f t="shared" si="116"/>
        <v>0</v>
      </c>
    </row>
    <row r="468" spans="1:28" x14ac:dyDescent="0.3">
      <c r="A468">
        <v>466</v>
      </c>
      <c r="B468" t="s">
        <v>1232</v>
      </c>
      <c r="C468" t="str">
        <f t="shared" si="103"/>
        <v>Long</v>
      </c>
      <c r="D468">
        <v>4.2</v>
      </c>
      <c r="F468" s="1">
        <f t="shared" si="102"/>
        <v>4.2</v>
      </c>
      <c r="G468" s="1">
        <f t="shared" si="104"/>
        <v>4.2</v>
      </c>
      <c r="H468">
        <f t="shared" si="105"/>
        <v>4.2</v>
      </c>
      <c r="I468" t="s">
        <v>1233</v>
      </c>
      <c r="J468" t="s">
        <v>22</v>
      </c>
      <c r="K468" t="s">
        <v>1234</v>
      </c>
      <c r="L468" t="str">
        <f t="shared" si="106"/>
        <v>Established</v>
      </c>
      <c r="N468" s="2">
        <f t="shared" si="107"/>
        <v>48</v>
      </c>
      <c r="O468" t="s">
        <v>752</v>
      </c>
      <c r="P468" t="s">
        <v>147</v>
      </c>
      <c r="Q468" t="s">
        <v>254</v>
      </c>
      <c r="R468" t="str">
        <f t="shared" si="108"/>
        <v>Great</v>
      </c>
      <c r="S468" t="str">
        <f t="shared" si="109"/>
        <v>Great</v>
      </c>
      <c r="T468" t="b">
        <f t="shared" si="110"/>
        <v>1</v>
      </c>
      <c r="U468" t="b">
        <f t="shared" si="111"/>
        <v>1</v>
      </c>
      <c r="V468" t="str">
        <f t="shared" si="112"/>
        <v>Top Company</v>
      </c>
      <c r="W468" t="str">
        <f t="shared" si="113"/>
        <v>Don't Buy</v>
      </c>
      <c r="X468" t="str">
        <f t="shared" si="114"/>
        <v>Not Known</v>
      </c>
      <c r="Z468" t="str">
        <f t="shared" si="115"/>
        <v>None</v>
      </c>
      <c r="AB468" t="str">
        <f t="shared" si="116"/>
        <v>0</v>
      </c>
    </row>
    <row r="469" spans="1:28" x14ac:dyDescent="0.3">
      <c r="A469">
        <v>467</v>
      </c>
      <c r="B469" t="s">
        <v>1235</v>
      </c>
      <c r="C469" t="str">
        <f t="shared" si="103"/>
        <v>Long</v>
      </c>
      <c r="D469">
        <v>4.0999999999999996</v>
      </c>
      <c r="F469" s="1">
        <f t="shared" ref="F469:F532" si="117">IF(N469&lt;10,IF(D469+0.5&gt;5,5,D469+0.5),D469)</f>
        <v>4.0999999999999996</v>
      </c>
      <c r="G469" s="1">
        <f t="shared" si="104"/>
        <v>4.0999999999999996</v>
      </c>
      <c r="H469">
        <f t="shared" si="105"/>
        <v>4.0999999999999996</v>
      </c>
      <c r="I469" t="s">
        <v>1236</v>
      </c>
      <c r="J469" t="s">
        <v>22</v>
      </c>
      <c r="K469" t="s">
        <v>1237</v>
      </c>
      <c r="L469" t="str">
        <f t="shared" si="106"/>
        <v>Established</v>
      </c>
      <c r="N469" s="2">
        <f t="shared" si="107"/>
        <v>27</v>
      </c>
      <c r="O469" t="s">
        <v>109</v>
      </c>
      <c r="P469" t="s">
        <v>147</v>
      </c>
      <c r="Q469" t="s">
        <v>315</v>
      </c>
      <c r="R469" t="str">
        <f t="shared" si="108"/>
        <v>Great</v>
      </c>
      <c r="S469" t="str">
        <f t="shared" si="109"/>
        <v>Great</v>
      </c>
      <c r="T469" t="b">
        <f t="shared" si="110"/>
        <v>1</v>
      </c>
      <c r="U469" t="b">
        <f t="shared" si="111"/>
        <v>1</v>
      </c>
      <c r="V469" t="str">
        <f t="shared" si="112"/>
        <v>Top Company</v>
      </c>
      <c r="W469" t="str">
        <f t="shared" si="113"/>
        <v>Don't Buy</v>
      </c>
      <c r="X469" t="str">
        <f t="shared" si="114"/>
        <v>Not Known</v>
      </c>
      <c r="Z469" t="str">
        <f t="shared" si="115"/>
        <v>None</v>
      </c>
      <c r="AB469" t="str">
        <f t="shared" si="116"/>
        <v>0</v>
      </c>
    </row>
    <row r="470" spans="1:28" x14ac:dyDescent="0.3">
      <c r="A470">
        <v>468</v>
      </c>
      <c r="B470" t="s">
        <v>1238</v>
      </c>
      <c r="C470" t="str">
        <f t="shared" si="103"/>
        <v>Short</v>
      </c>
      <c r="D470">
        <v>4.0999999999999996</v>
      </c>
      <c r="F470" s="1">
        <f t="shared" si="117"/>
        <v>4.0999999999999996</v>
      </c>
      <c r="G470" s="1">
        <f t="shared" si="104"/>
        <v>4.0999999999999996</v>
      </c>
      <c r="H470">
        <f t="shared" si="105"/>
        <v>4.0999999999999996</v>
      </c>
      <c r="I470" t="s">
        <v>1239</v>
      </c>
      <c r="J470" t="s">
        <v>22</v>
      </c>
      <c r="K470" t="s">
        <v>1240</v>
      </c>
      <c r="L470" t="str">
        <f t="shared" si="106"/>
        <v>Established</v>
      </c>
      <c r="N470" s="2">
        <f t="shared" si="107"/>
        <v>21</v>
      </c>
      <c r="O470" t="s">
        <v>1241</v>
      </c>
      <c r="P470" t="s">
        <v>75</v>
      </c>
      <c r="Q470" t="s">
        <v>28</v>
      </c>
      <c r="R470" t="str">
        <f t="shared" si="108"/>
        <v>Great</v>
      </c>
      <c r="S470" t="str">
        <f t="shared" si="109"/>
        <v>Great</v>
      </c>
      <c r="T470" t="b">
        <f t="shared" si="110"/>
        <v>1</v>
      </c>
      <c r="U470" t="b">
        <f t="shared" si="111"/>
        <v>1</v>
      </c>
      <c r="V470" t="str">
        <f t="shared" si="112"/>
        <v>Top Company</v>
      </c>
      <c r="W470" t="str">
        <f t="shared" si="113"/>
        <v>Don't Buy</v>
      </c>
      <c r="X470" t="str">
        <f t="shared" si="114"/>
        <v>Not Known</v>
      </c>
      <c r="Z470" t="str">
        <f t="shared" si="115"/>
        <v>None</v>
      </c>
      <c r="AB470" t="str">
        <f t="shared" si="116"/>
        <v>1Million</v>
      </c>
    </row>
    <row r="471" spans="1:28" x14ac:dyDescent="0.3">
      <c r="A471">
        <v>469</v>
      </c>
      <c r="B471" t="s">
        <v>1242</v>
      </c>
      <c r="C471" t="str">
        <f t="shared" si="103"/>
        <v>Long</v>
      </c>
      <c r="D471">
        <v>4.0999999999999996</v>
      </c>
      <c r="F471" s="1">
        <f t="shared" si="117"/>
        <v>4.0999999999999996</v>
      </c>
      <c r="G471" s="1">
        <f t="shared" si="104"/>
        <v>4.0999999999999996</v>
      </c>
      <c r="H471">
        <f t="shared" si="105"/>
        <v>4.0999999999999996</v>
      </c>
      <c r="I471" t="s">
        <v>1243</v>
      </c>
      <c r="J471" t="s">
        <v>10</v>
      </c>
      <c r="K471" t="s">
        <v>1244</v>
      </c>
      <c r="L471" t="str">
        <f t="shared" si="106"/>
        <v>Established</v>
      </c>
      <c r="N471" s="2">
        <f t="shared" si="107"/>
        <v>23</v>
      </c>
      <c r="O471" t="s">
        <v>230</v>
      </c>
      <c r="P471" t="s">
        <v>147</v>
      </c>
      <c r="Q471" t="s">
        <v>843</v>
      </c>
      <c r="R471" t="str">
        <f t="shared" si="108"/>
        <v>Great</v>
      </c>
      <c r="S471" t="str">
        <f t="shared" si="109"/>
        <v>Great</v>
      </c>
      <c r="T471" t="b">
        <f t="shared" si="110"/>
        <v>1</v>
      </c>
      <c r="U471" t="b">
        <f t="shared" si="111"/>
        <v>1</v>
      </c>
      <c r="V471" t="str">
        <f t="shared" si="112"/>
        <v>Top Company</v>
      </c>
      <c r="W471" t="str">
        <f t="shared" si="113"/>
        <v>Don't Buy</v>
      </c>
      <c r="X471" t="str">
        <f t="shared" si="114"/>
        <v>Not Known</v>
      </c>
      <c r="Z471" t="str">
        <f t="shared" si="115"/>
        <v>None</v>
      </c>
      <c r="AB471" t="str">
        <f t="shared" si="116"/>
        <v>0</v>
      </c>
    </row>
    <row r="472" spans="1:28" x14ac:dyDescent="0.3">
      <c r="A472">
        <v>470</v>
      </c>
      <c r="B472" t="s">
        <v>1245</v>
      </c>
      <c r="C472" t="str">
        <f t="shared" si="103"/>
        <v>Long</v>
      </c>
      <c r="D472">
        <v>4.0999999999999996</v>
      </c>
      <c r="F472" s="1" t="e">
        <f t="shared" si="117"/>
        <v>#VALUE!</v>
      </c>
      <c r="G472" s="1" t="e">
        <f t="shared" si="104"/>
        <v>#VALUE!</v>
      </c>
      <c r="H472" t="e">
        <f t="shared" si="105"/>
        <v>#VALUE!</v>
      </c>
      <c r="I472" t="s">
        <v>1243</v>
      </c>
      <c r="J472" t="s">
        <v>1246</v>
      </c>
      <c r="L472" t="e">
        <f t="shared" si="106"/>
        <v>#VALUE!</v>
      </c>
      <c r="N472" s="2" t="e">
        <f t="shared" si="107"/>
        <v>#VALUE!</v>
      </c>
      <c r="Q472" t="s">
        <v>1247</v>
      </c>
      <c r="R472" t="str">
        <f t="shared" si="108"/>
        <v>Great</v>
      </c>
      <c r="S472" t="str">
        <f t="shared" si="109"/>
        <v>Great</v>
      </c>
      <c r="T472" t="e">
        <f t="shared" si="110"/>
        <v>#VALUE!</v>
      </c>
      <c r="U472" t="e">
        <f t="shared" si="111"/>
        <v>#VALUE!</v>
      </c>
      <c r="V472" t="e">
        <f t="shared" si="112"/>
        <v>#VALUE!</v>
      </c>
      <c r="W472" t="str">
        <f t="shared" si="113"/>
        <v>Don't Buy</v>
      </c>
      <c r="X472" t="str">
        <f t="shared" si="114"/>
        <v>Not Known</v>
      </c>
      <c r="Z472" t="e">
        <f t="shared" si="115"/>
        <v>#VALUE!</v>
      </c>
      <c r="AB472" t="str">
        <f t="shared" si="116"/>
        <v>0</v>
      </c>
    </row>
    <row r="473" spans="1:28" x14ac:dyDescent="0.3">
      <c r="A473">
        <v>471</v>
      </c>
      <c r="B473" t="s">
        <v>1248</v>
      </c>
      <c r="C473" t="str">
        <f t="shared" si="103"/>
        <v>Long</v>
      </c>
      <c r="D473">
        <v>4.0999999999999996</v>
      </c>
      <c r="F473" s="1">
        <f t="shared" si="117"/>
        <v>4.5999999999999996</v>
      </c>
      <c r="G473" s="1">
        <f t="shared" si="104"/>
        <v>4.5999999999999996</v>
      </c>
      <c r="H473">
        <f t="shared" si="105"/>
        <v>4.1999999999999993</v>
      </c>
      <c r="I473" t="s">
        <v>1249</v>
      </c>
      <c r="J473" t="s">
        <v>10</v>
      </c>
      <c r="K473" t="s">
        <v>1250</v>
      </c>
      <c r="L473" t="str">
        <f t="shared" si="106"/>
        <v>Startup</v>
      </c>
      <c r="N473" s="2">
        <f t="shared" si="107"/>
        <v>8</v>
      </c>
      <c r="O473" t="s">
        <v>583</v>
      </c>
      <c r="P473" t="s">
        <v>147</v>
      </c>
      <c r="Q473" t="s">
        <v>168</v>
      </c>
      <c r="R473" t="str">
        <f t="shared" si="108"/>
        <v>Great</v>
      </c>
      <c r="S473" t="str">
        <f t="shared" si="109"/>
        <v>Great</v>
      </c>
      <c r="T473" t="b">
        <f t="shared" si="110"/>
        <v>0</v>
      </c>
      <c r="U473" t="b">
        <f t="shared" si="111"/>
        <v>1</v>
      </c>
      <c r="V473" t="str">
        <f t="shared" si="112"/>
        <v>Average Company</v>
      </c>
      <c r="W473" t="str">
        <f t="shared" si="113"/>
        <v>Don't Buy</v>
      </c>
      <c r="X473" t="str">
        <f t="shared" si="114"/>
        <v>Not Known</v>
      </c>
      <c r="Z473" t="str">
        <f t="shared" si="115"/>
        <v>Silicon Valley Startups</v>
      </c>
      <c r="AB473" t="str">
        <f t="shared" si="116"/>
        <v>0</v>
      </c>
    </row>
    <row r="474" spans="1:28" x14ac:dyDescent="0.3">
      <c r="A474">
        <v>472</v>
      </c>
      <c r="B474" t="s">
        <v>1251</v>
      </c>
      <c r="C474" t="str">
        <f t="shared" si="103"/>
        <v>Long</v>
      </c>
      <c r="D474">
        <v>3.9</v>
      </c>
      <c r="F474" s="1">
        <f t="shared" si="117"/>
        <v>3.9</v>
      </c>
      <c r="G474" s="1">
        <f t="shared" si="104"/>
        <v>3.9</v>
      </c>
      <c r="H474">
        <f t="shared" si="105"/>
        <v>3.9</v>
      </c>
      <c r="I474" t="s">
        <v>1195</v>
      </c>
      <c r="J474" t="s">
        <v>22</v>
      </c>
      <c r="K474" t="s">
        <v>1252</v>
      </c>
      <c r="L474" t="str">
        <f t="shared" si="106"/>
        <v>Established</v>
      </c>
      <c r="N474" s="2">
        <f t="shared" si="107"/>
        <v>23</v>
      </c>
      <c r="O474" t="s">
        <v>230</v>
      </c>
      <c r="P474" t="s">
        <v>147</v>
      </c>
      <c r="Q474" t="s">
        <v>44</v>
      </c>
      <c r="R474" t="str">
        <f t="shared" si="108"/>
        <v>Average</v>
      </c>
      <c r="S474" t="str">
        <f t="shared" si="109"/>
        <v xml:space="preserve"> </v>
      </c>
      <c r="T474" t="b">
        <f t="shared" si="110"/>
        <v>0</v>
      </c>
      <c r="U474" t="b">
        <f t="shared" si="111"/>
        <v>1</v>
      </c>
      <c r="V474" t="str">
        <f t="shared" si="112"/>
        <v>Average Company</v>
      </c>
      <c r="W474" t="str">
        <f t="shared" si="113"/>
        <v>Don't Buy</v>
      </c>
      <c r="X474" t="str">
        <f t="shared" si="114"/>
        <v>Not Known</v>
      </c>
      <c r="Z474" t="str">
        <f t="shared" si="115"/>
        <v>None</v>
      </c>
      <c r="AB474" t="str">
        <f t="shared" si="116"/>
        <v>0</v>
      </c>
    </row>
    <row r="475" spans="1:28" x14ac:dyDescent="0.3">
      <c r="A475">
        <v>473</v>
      </c>
      <c r="B475" t="s">
        <v>1253</v>
      </c>
      <c r="C475" t="str">
        <f t="shared" si="103"/>
        <v>Short</v>
      </c>
      <c r="D475">
        <v>4.0999999999999996</v>
      </c>
      <c r="F475" s="1" t="e">
        <f t="shared" si="117"/>
        <v>#VALUE!</v>
      </c>
      <c r="G475" s="1" t="e">
        <f t="shared" si="104"/>
        <v>#VALUE!</v>
      </c>
      <c r="H475" t="e">
        <f t="shared" si="105"/>
        <v>#VALUE!</v>
      </c>
      <c r="I475" t="s">
        <v>943</v>
      </c>
      <c r="J475" t="s">
        <v>1254</v>
      </c>
      <c r="L475" t="e">
        <f t="shared" si="106"/>
        <v>#VALUE!</v>
      </c>
      <c r="N475" s="2" t="e">
        <f t="shared" si="107"/>
        <v>#VALUE!</v>
      </c>
      <c r="Q475" t="s">
        <v>243</v>
      </c>
      <c r="R475" t="str">
        <f t="shared" si="108"/>
        <v>Great</v>
      </c>
      <c r="S475" t="str">
        <f t="shared" si="109"/>
        <v>Great</v>
      </c>
      <c r="T475" t="e">
        <f t="shared" si="110"/>
        <v>#VALUE!</v>
      </c>
      <c r="U475" t="e">
        <f t="shared" si="111"/>
        <v>#VALUE!</v>
      </c>
      <c r="V475" t="e">
        <f t="shared" si="112"/>
        <v>#VALUE!</v>
      </c>
      <c r="W475" t="str">
        <f t="shared" si="113"/>
        <v>Don't Buy</v>
      </c>
      <c r="X475" t="str">
        <f t="shared" si="114"/>
        <v>Not Known</v>
      </c>
      <c r="Z475" t="e">
        <f t="shared" si="115"/>
        <v>#VALUE!</v>
      </c>
      <c r="AB475" t="str">
        <f t="shared" si="116"/>
        <v>0</v>
      </c>
    </row>
    <row r="476" spans="1:28" x14ac:dyDescent="0.3">
      <c r="A476">
        <v>474</v>
      </c>
      <c r="B476" t="s">
        <v>1255</v>
      </c>
      <c r="C476" t="str">
        <f t="shared" si="103"/>
        <v>Long</v>
      </c>
      <c r="D476">
        <v>4.3</v>
      </c>
      <c r="F476" s="1">
        <f t="shared" si="117"/>
        <v>4.3</v>
      </c>
      <c r="G476" s="1">
        <f t="shared" si="104"/>
        <v>4.3</v>
      </c>
      <c r="H476">
        <f t="shared" si="105"/>
        <v>4.3</v>
      </c>
      <c r="I476" t="s">
        <v>1256</v>
      </c>
      <c r="J476" t="s">
        <v>10</v>
      </c>
      <c r="K476" t="s">
        <v>1257</v>
      </c>
      <c r="L476" t="str">
        <f t="shared" si="106"/>
        <v>Established</v>
      </c>
      <c r="N476" s="2">
        <f t="shared" si="107"/>
        <v>88</v>
      </c>
      <c r="O476" t="s">
        <v>1049</v>
      </c>
      <c r="P476" t="s">
        <v>147</v>
      </c>
      <c r="Q476" t="s">
        <v>105</v>
      </c>
      <c r="R476" t="str">
        <f t="shared" si="108"/>
        <v>Great</v>
      </c>
      <c r="S476" t="str">
        <f t="shared" si="109"/>
        <v>Great</v>
      </c>
      <c r="T476" t="b">
        <f t="shared" si="110"/>
        <v>1</v>
      </c>
      <c r="U476" t="b">
        <f t="shared" si="111"/>
        <v>1</v>
      </c>
      <c r="V476" t="str">
        <f t="shared" si="112"/>
        <v>Top Company</v>
      </c>
      <c r="W476" t="str">
        <f t="shared" si="113"/>
        <v>Don't Buy</v>
      </c>
      <c r="X476" t="str">
        <f t="shared" si="114"/>
        <v>Not Known</v>
      </c>
      <c r="Z476" t="str">
        <f t="shared" si="115"/>
        <v>None</v>
      </c>
      <c r="AB476" t="str">
        <f t="shared" si="116"/>
        <v>0</v>
      </c>
    </row>
    <row r="477" spans="1:28" x14ac:dyDescent="0.3">
      <c r="A477">
        <v>475</v>
      </c>
      <c r="B477" t="s">
        <v>1258</v>
      </c>
      <c r="C477" t="str">
        <f t="shared" si="103"/>
        <v>Short</v>
      </c>
      <c r="D477">
        <v>3.8</v>
      </c>
      <c r="F477" s="1">
        <f t="shared" si="117"/>
        <v>3.8</v>
      </c>
      <c r="G477" s="1">
        <f t="shared" si="104"/>
        <v>3.8</v>
      </c>
      <c r="H477">
        <f t="shared" si="105"/>
        <v>3.8</v>
      </c>
      <c r="I477" t="s">
        <v>1259</v>
      </c>
      <c r="J477" t="s">
        <v>1260</v>
      </c>
      <c r="K477" t="s">
        <v>1004</v>
      </c>
      <c r="L477" t="str">
        <f t="shared" si="106"/>
        <v>Established</v>
      </c>
      <c r="N477" s="2">
        <f t="shared" si="107"/>
        <v>11</v>
      </c>
      <c r="O477" t="s">
        <v>1261</v>
      </c>
      <c r="Q477" t="s">
        <v>564</v>
      </c>
      <c r="R477" t="str">
        <f t="shared" si="108"/>
        <v>Average</v>
      </c>
      <c r="S477" t="str">
        <f t="shared" si="109"/>
        <v xml:space="preserve"> </v>
      </c>
      <c r="T477" t="b">
        <f t="shared" si="110"/>
        <v>0</v>
      </c>
      <c r="U477" t="b">
        <f t="shared" si="111"/>
        <v>1</v>
      </c>
      <c r="V477" t="str">
        <f t="shared" si="112"/>
        <v>Average Company</v>
      </c>
      <c r="W477" t="str">
        <f t="shared" si="113"/>
        <v>Don't Buy</v>
      </c>
      <c r="X477" t="str">
        <f t="shared" si="114"/>
        <v>Not Known</v>
      </c>
      <c r="Z477" t="str">
        <f t="shared" si="115"/>
        <v>None</v>
      </c>
      <c r="AB477" t="str">
        <f t="shared" si="116"/>
        <v>0</v>
      </c>
    </row>
    <row r="478" spans="1:28" x14ac:dyDescent="0.3">
      <c r="A478">
        <v>476</v>
      </c>
      <c r="B478" t="s">
        <v>1262</v>
      </c>
      <c r="C478" t="str">
        <f t="shared" si="103"/>
        <v>Long</v>
      </c>
      <c r="D478">
        <v>3.8</v>
      </c>
      <c r="F478" s="1">
        <f t="shared" si="117"/>
        <v>3.8</v>
      </c>
      <c r="G478" s="1">
        <f t="shared" si="104"/>
        <v>3.8</v>
      </c>
      <c r="H478">
        <f t="shared" si="105"/>
        <v>3.8</v>
      </c>
      <c r="I478" t="s">
        <v>1263</v>
      </c>
      <c r="J478" t="s">
        <v>22</v>
      </c>
      <c r="K478" t="s">
        <v>695</v>
      </c>
      <c r="L478" t="str">
        <f t="shared" si="106"/>
        <v>Established</v>
      </c>
      <c r="N478" s="2">
        <f t="shared" si="107"/>
        <v>28</v>
      </c>
      <c r="O478" t="s">
        <v>24</v>
      </c>
      <c r="P478" t="s">
        <v>181</v>
      </c>
      <c r="Q478" t="s">
        <v>28</v>
      </c>
      <c r="R478" t="str">
        <f t="shared" si="108"/>
        <v>Average</v>
      </c>
      <c r="S478" t="str">
        <f t="shared" si="109"/>
        <v xml:space="preserve"> </v>
      </c>
      <c r="T478" t="b">
        <f t="shared" si="110"/>
        <v>0</v>
      </c>
      <c r="U478" t="b">
        <f t="shared" si="111"/>
        <v>1</v>
      </c>
      <c r="V478" t="str">
        <f t="shared" si="112"/>
        <v>Average Company</v>
      </c>
      <c r="W478" t="str">
        <f t="shared" si="113"/>
        <v>Don't Buy</v>
      </c>
      <c r="X478" t="str">
        <f t="shared" si="114"/>
        <v>Bombay Finance</v>
      </c>
      <c r="Z478" t="str">
        <f t="shared" si="115"/>
        <v>None</v>
      </c>
      <c r="AB478" t="str">
        <f t="shared" si="116"/>
        <v>500K</v>
      </c>
    </row>
    <row r="479" spans="1:28" x14ac:dyDescent="0.3">
      <c r="A479">
        <v>477</v>
      </c>
      <c r="B479" t="s">
        <v>1264</v>
      </c>
      <c r="C479" t="str">
        <f t="shared" si="103"/>
        <v>Short</v>
      </c>
      <c r="D479">
        <v>4.0999999999999996</v>
      </c>
      <c r="F479" s="1">
        <f t="shared" si="117"/>
        <v>4.0999999999999996</v>
      </c>
      <c r="G479" s="1">
        <f t="shared" si="104"/>
        <v>4.0999999999999996</v>
      </c>
      <c r="H479">
        <f t="shared" si="105"/>
        <v>4.0999999999999996</v>
      </c>
      <c r="I479" t="s">
        <v>1033</v>
      </c>
      <c r="J479" t="s">
        <v>22</v>
      </c>
      <c r="K479" t="s">
        <v>1265</v>
      </c>
      <c r="L479" t="str">
        <f t="shared" si="106"/>
        <v>Established</v>
      </c>
      <c r="N479" s="2">
        <f t="shared" si="107"/>
        <v>44</v>
      </c>
      <c r="O479" t="s">
        <v>96</v>
      </c>
      <c r="P479" t="s">
        <v>691</v>
      </c>
      <c r="Q479" t="s">
        <v>564</v>
      </c>
      <c r="R479" t="str">
        <f t="shared" si="108"/>
        <v>Great</v>
      </c>
      <c r="S479" t="str">
        <f t="shared" si="109"/>
        <v>Great</v>
      </c>
      <c r="T479" t="b">
        <f t="shared" si="110"/>
        <v>1</v>
      </c>
      <c r="U479" t="b">
        <f t="shared" si="111"/>
        <v>1</v>
      </c>
      <c r="V479" t="str">
        <f t="shared" si="112"/>
        <v>Top Company</v>
      </c>
      <c r="W479" t="str">
        <f t="shared" si="113"/>
        <v>Don't Buy</v>
      </c>
      <c r="X479" t="str">
        <f t="shared" si="114"/>
        <v>Not Known</v>
      </c>
      <c r="Z479" t="str">
        <f t="shared" si="115"/>
        <v>None</v>
      </c>
      <c r="AB479" t="str">
        <f t="shared" si="116"/>
        <v>0</v>
      </c>
    </row>
    <row r="480" spans="1:28" x14ac:dyDescent="0.3">
      <c r="A480">
        <v>478</v>
      </c>
      <c r="B480" t="s">
        <v>1266</v>
      </c>
      <c r="C480" t="str">
        <f t="shared" si="103"/>
        <v>Long</v>
      </c>
      <c r="D480">
        <v>3.7</v>
      </c>
      <c r="F480" s="1">
        <f t="shared" si="117"/>
        <v>3.7</v>
      </c>
      <c r="G480" s="1">
        <f t="shared" si="104"/>
        <v>3.7</v>
      </c>
      <c r="H480">
        <f t="shared" si="105"/>
        <v>3.7</v>
      </c>
      <c r="I480" t="s">
        <v>1267</v>
      </c>
      <c r="J480" t="s">
        <v>22</v>
      </c>
      <c r="K480" t="s">
        <v>1268</v>
      </c>
      <c r="L480" t="str">
        <f t="shared" si="106"/>
        <v>Established</v>
      </c>
      <c r="N480" s="2">
        <f t="shared" si="107"/>
        <v>23</v>
      </c>
      <c r="O480" t="s">
        <v>230</v>
      </c>
      <c r="P480" t="s">
        <v>147</v>
      </c>
      <c r="Q480" t="s">
        <v>218</v>
      </c>
      <c r="R480" t="str">
        <f t="shared" si="108"/>
        <v>Average</v>
      </c>
      <c r="S480" t="str">
        <f t="shared" si="109"/>
        <v xml:space="preserve"> </v>
      </c>
      <c r="T480" t="b">
        <f t="shared" si="110"/>
        <v>0</v>
      </c>
      <c r="U480" t="b">
        <f t="shared" si="111"/>
        <v>1</v>
      </c>
      <c r="V480" t="str">
        <f t="shared" si="112"/>
        <v>Average Company</v>
      </c>
      <c r="W480" t="str">
        <f t="shared" si="113"/>
        <v>Don't Buy</v>
      </c>
      <c r="X480" t="str">
        <f t="shared" si="114"/>
        <v>Not Known</v>
      </c>
      <c r="Z480" t="str">
        <f t="shared" si="115"/>
        <v>None</v>
      </c>
      <c r="AB480" t="str">
        <f t="shared" si="116"/>
        <v>0</v>
      </c>
    </row>
    <row r="481" spans="1:28" x14ac:dyDescent="0.3">
      <c r="A481">
        <v>479</v>
      </c>
      <c r="B481" t="s">
        <v>1269</v>
      </c>
      <c r="C481" t="str">
        <f t="shared" si="103"/>
        <v>Short</v>
      </c>
      <c r="D481">
        <v>3.9</v>
      </c>
      <c r="F481" s="1" t="e">
        <f t="shared" si="117"/>
        <v>#VALUE!</v>
      </c>
      <c r="G481" s="1" t="e">
        <f t="shared" si="104"/>
        <v>#VALUE!</v>
      </c>
      <c r="H481" t="e">
        <f t="shared" si="105"/>
        <v>#VALUE!</v>
      </c>
      <c r="I481" t="s">
        <v>1270</v>
      </c>
      <c r="J481" t="s">
        <v>1271</v>
      </c>
      <c r="K481" t="s">
        <v>181</v>
      </c>
      <c r="L481" t="e">
        <f t="shared" si="106"/>
        <v>#VALUE!</v>
      </c>
      <c r="N481" s="2" t="e">
        <f t="shared" si="107"/>
        <v>#VALUE!</v>
      </c>
      <c r="Q481" t="s">
        <v>28</v>
      </c>
      <c r="R481" t="str">
        <f t="shared" si="108"/>
        <v>Average</v>
      </c>
      <c r="S481" t="str">
        <f t="shared" si="109"/>
        <v xml:space="preserve"> </v>
      </c>
      <c r="T481" t="e">
        <f t="shared" si="110"/>
        <v>#VALUE!</v>
      </c>
      <c r="U481" t="e">
        <f t="shared" si="111"/>
        <v>#VALUE!</v>
      </c>
      <c r="V481" t="e">
        <f t="shared" si="112"/>
        <v>#VALUE!</v>
      </c>
      <c r="W481" t="str">
        <f t="shared" si="113"/>
        <v>Don't Buy</v>
      </c>
      <c r="X481" t="str">
        <f t="shared" si="114"/>
        <v>Not Known</v>
      </c>
      <c r="Z481" t="e">
        <f t="shared" si="115"/>
        <v>#VALUE!</v>
      </c>
      <c r="AB481" t="str">
        <f t="shared" si="116"/>
        <v>500K</v>
      </c>
    </row>
    <row r="482" spans="1:28" x14ac:dyDescent="0.3">
      <c r="A482">
        <v>480</v>
      </c>
      <c r="B482" t="s">
        <v>1272</v>
      </c>
      <c r="C482" t="str">
        <f t="shared" si="103"/>
        <v>Long</v>
      </c>
      <c r="D482">
        <v>4.2</v>
      </c>
      <c r="F482" s="1">
        <f t="shared" si="117"/>
        <v>4.2</v>
      </c>
      <c r="G482" s="1">
        <f t="shared" si="104"/>
        <v>4.2</v>
      </c>
      <c r="H482">
        <f t="shared" si="105"/>
        <v>4.2</v>
      </c>
      <c r="I482" t="s">
        <v>1273</v>
      </c>
      <c r="J482" t="s">
        <v>10</v>
      </c>
      <c r="K482" t="s">
        <v>1274</v>
      </c>
      <c r="L482" t="str">
        <f t="shared" si="106"/>
        <v>Established</v>
      </c>
      <c r="N482" s="2">
        <f t="shared" si="107"/>
        <v>27</v>
      </c>
      <c r="O482" t="s">
        <v>109</v>
      </c>
      <c r="P482" t="s">
        <v>75</v>
      </c>
      <c r="Q482" t="s">
        <v>362</v>
      </c>
      <c r="R482" t="str">
        <f t="shared" si="108"/>
        <v>Great</v>
      </c>
      <c r="S482" t="str">
        <f t="shared" si="109"/>
        <v>Great</v>
      </c>
      <c r="T482" t="b">
        <f t="shared" si="110"/>
        <v>1</v>
      </c>
      <c r="U482" t="b">
        <f t="shared" si="111"/>
        <v>1</v>
      </c>
      <c r="V482" t="str">
        <f t="shared" si="112"/>
        <v>Top Company</v>
      </c>
      <c r="W482" t="str">
        <f t="shared" si="113"/>
        <v>Buy</v>
      </c>
      <c r="X482" t="str">
        <f t="shared" si="114"/>
        <v>Not Known</v>
      </c>
      <c r="Z482" t="str">
        <f t="shared" si="115"/>
        <v>None</v>
      </c>
      <c r="AB482" t="str">
        <f t="shared" si="116"/>
        <v>0</v>
      </c>
    </row>
    <row r="483" spans="1:28" x14ac:dyDescent="0.3">
      <c r="A483">
        <v>481</v>
      </c>
      <c r="B483" t="s">
        <v>1275</v>
      </c>
      <c r="C483" t="str">
        <f t="shared" si="103"/>
        <v>Long</v>
      </c>
      <c r="D483">
        <v>3.9</v>
      </c>
      <c r="F483" s="1">
        <f t="shared" si="117"/>
        <v>3.9</v>
      </c>
      <c r="G483" s="1">
        <f t="shared" si="104"/>
        <v>3.9</v>
      </c>
      <c r="H483">
        <f t="shared" si="105"/>
        <v>3.9</v>
      </c>
      <c r="I483" t="s">
        <v>1276</v>
      </c>
      <c r="J483" t="s">
        <v>22</v>
      </c>
      <c r="K483" t="s">
        <v>1277</v>
      </c>
      <c r="L483" t="str">
        <f t="shared" si="106"/>
        <v>Established</v>
      </c>
      <c r="N483" s="2">
        <f t="shared" si="107"/>
        <v>16</v>
      </c>
      <c r="O483" t="s">
        <v>121</v>
      </c>
      <c r="P483" t="s">
        <v>75</v>
      </c>
      <c r="Q483" t="s">
        <v>1278</v>
      </c>
      <c r="R483" t="str">
        <f t="shared" si="108"/>
        <v>Average</v>
      </c>
      <c r="S483" t="str">
        <f t="shared" si="109"/>
        <v xml:space="preserve"> </v>
      </c>
      <c r="T483" t="b">
        <f t="shared" si="110"/>
        <v>0</v>
      </c>
      <c r="U483" t="b">
        <f t="shared" si="111"/>
        <v>1</v>
      </c>
      <c r="V483" t="str">
        <f t="shared" si="112"/>
        <v>Average Company</v>
      </c>
      <c r="W483" t="str">
        <f t="shared" si="113"/>
        <v>Don't Buy</v>
      </c>
      <c r="X483" t="str">
        <f t="shared" si="114"/>
        <v>Not Known</v>
      </c>
      <c r="Z483" t="str">
        <f t="shared" si="115"/>
        <v>None</v>
      </c>
      <c r="AB483" t="str">
        <f t="shared" si="116"/>
        <v>0</v>
      </c>
    </row>
    <row r="484" spans="1:28" x14ac:dyDescent="0.3">
      <c r="A484">
        <v>482</v>
      </c>
      <c r="B484" t="s">
        <v>1279</v>
      </c>
      <c r="C484" t="str">
        <f t="shared" si="103"/>
        <v>Long</v>
      </c>
      <c r="D484">
        <v>4.2</v>
      </c>
      <c r="F484" s="1" t="e">
        <f t="shared" si="117"/>
        <v>#VALUE!</v>
      </c>
      <c r="G484" s="1" t="e">
        <f t="shared" si="104"/>
        <v>#VALUE!</v>
      </c>
      <c r="H484" t="e">
        <f t="shared" si="105"/>
        <v>#VALUE!</v>
      </c>
      <c r="I484" t="s">
        <v>1280</v>
      </c>
      <c r="J484" t="s">
        <v>1281</v>
      </c>
      <c r="L484" t="e">
        <f t="shared" si="106"/>
        <v>#VALUE!</v>
      </c>
      <c r="N484" s="2" t="e">
        <f t="shared" si="107"/>
        <v>#VALUE!</v>
      </c>
      <c r="R484" t="str">
        <f t="shared" si="108"/>
        <v>Great</v>
      </c>
      <c r="S484" t="str">
        <f t="shared" si="109"/>
        <v>Great</v>
      </c>
      <c r="T484" t="e">
        <f t="shared" si="110"/>
        <v>#VALUE!</v>
      </c>
      <c r="U484" t="e">
        <f t="shared" si="111"/>
        <v>#VALUE!</v>
      </c>
      <c r="V484" t="e">
        <f t="shared" si="112"/>
        <v>#VALUE!</v>
      </c>
      <c r="W484" t="str">
        <f t="shared" si="113"/>
        <v>Don't Buy</v>
      </c>
      <c r="X484" t="str">
        <f t="shared" si="114"/>
        <v>Not Known</v>
      </c>
      <c r="Z484" t="e">
        <f t="shared" si="115"/>
        <v>#VALUE!</v>
      </c>
      <c r="AB484" t="str">
        <f t="shared" si="116"/>
        <v>0</v>
      </c>
    </row>
    <row r="485" spans="1:28" x14ac:dyDescent="0.3">
      <c r="A485">
        <v>483</v>
      </c>
      <c r="B485" t="s">
        <v>1282</v>
      </c>
      <c r="C485" t="str">
        <f t="shared" si="103"/>
        <v>Short</v>
      </c>
      <c r="D485">
        <v>4.4000000000000004</v>
      </c>
      <c r="F485" s="1">
        <f t="shared" si="117"/>
        <v>4.4000000000000004</v>
      </c>
      <c r="G485" s="1">
        <f t="shared" si="104"/>
        <v>4.4000000000000004</v>
      </c>
      <c r="H485">
        <f t="shared" si="105"/>
        <v>4.4000000000000004</v>
      </c>
      <c r="I485" t="s">
        <v>1280</v>
      </c>
      <c r="J485" t="s">
        <v>22</v>
      </c>
      <c r="K485" t="s">
        <v>1283</v>
      </c>
      <c r="L485" t="str">
        <f t="shared" si="106"/>
        <v>Established</v>
      </c>
      <c r="N485" s="2">
        <f t="shared" si="107"/>
        <v>32</v>
      </c>
      <c r="O485" t="s">
        <v>368</v>
      </c>
      <c r="P485" t="s">
        <v>181</v>
      </c>
      <c r="Q485" t="s">
        <v>19</v>
      </c>
      <c r="R485" t="str">
        <f t="shared" si="108"/>
        <v>Great</v>
      </c>
      <c r="S485" t="str">
        <f t="shared" si="109"/>
        <v>Great</v>
      </c>
      <c r="T485" t="b">
        <f t="shared" si="110"/>
        <v>1</v>
      </c>
      <c r="U485" t="b">
        <f t="shared" si="111"/>
        <v>1</v>
      </c>
      <c r="V485" t="str">
        <f t="shared" si="112"/>
        <v>Top Company</v>
      </c>
      <c r="W485" t="str">
        <f t="shared" si="113"/>
        <v>Don't Buy</v>
      </c>
      <c r="X485" t="str">
        <f t="shared" si="114"/>
        <v>Not Known</v>
      </c>
      <c r="Z485" t="str">
        <f t="shared" si="115"/>
        <v>None</v>
      </c>
      <c r="AB485" t="str">
        <f t="shared" si="116"/>
        <v>1Million</v>
      </c>
    </row>
    <row r="486" spans="1:28" x14ac:dyDescent="0.3">
      <c r="A486">
        <v>484</v>
      </c>
      <c r="B486" t="s">
        <v>1284</v>
      </c>
      <c r="C486" t="str">
        <f t="shared" si="103"/>
        <v>Short</v>
      </c>
      <c r="D486">
        <v>4.0999999999999996</v>
      </c>
      <c r="F486" s="1">
        <f t="shared" si="117"/>
        <v>4.0999999999999996</v>
      </c>
      <c r="G486" s="1">
        <f t="shared" si="104"/>
        <v>4.0999999999999996</v>
      </c>
      <c r="H486">
        <f t="shared" si="105"/>
        <v>4.0999999999999996</v>
      </c>
      <c r="I486" t="s">
        <v>553</v>
      </c>
      <c r="J486" t="s">
        <v>22</v>
      </c>
      <c r="K486" t="s">
        <v>1285</v>
      </c>
      <c r="L486" t="str">
        <f t="shared" si="106"/>
        <v>Established</v>
      </c>
      <c r="N486" s="2">
        <f t="shared" si="107"/>
        <v>10</v>
      </c>
      <c r="O486" t="s">
        <v>1286</v>
      </c>
      <c r="P486" t="s">
        <v>75</v>
      </c>
      <c r="Q486" t="s">
        <v>117</v>
      </c>
      <c r="R486" t="str">
        <f t="shared" si="108"/>
        <v>Great</v>
      </c>
      <c r="S486" t="str">
        <f t="shared" si="109"/>
        <v>Great</v>
      </c>
      <c r="T486" t="b">
        <f t="shared" si="110"/>
        <v>0</v>
      </c>
      <c r="U486" t="b">
        <f t="shared" si="111"/>
        <v>1</v>
      </c>
      <c r="V486" t="str">
        <f t="shared" si="112"/>
        <v>Average Company</v>
      </c>
      <c r="W486" t="str">
        <f t="shared" si="113"/>
        <v>Don't Buy</v>
      </c>
      <c r="X486" t="str">
        <f t="shared" si="114"/>
        <v>Not Known</v>
      </c>
      <c r="Z486" t="str">
        <f t="shared" si="115"/>
        <v>None</v>
      </c>
      <c r="AB486" t="str">
        <f t="shared" si="116"/>
        <v>0</v>
      </c>
    </row>
    <row r="487" spans="1:28" x14ac:dyDescent="0.3">
      <c r="A487">
        <v>485</v>
      </c>
      <c r="B487" t="s">
        <v>1287</v>
      </c>
      <c r="C487" t="str">
        <f t="shared" si="103"/>
        <v>Long</v>
      </c>
      <c r="D487">
        <v>4.5</v>
      </c>
      <c r="F487" s="1">
        <f t="shared" si="117"/>
        <v>4.5</v>
      </c>
      <c r="G487" s="1">
        <f t="shared" si="104"/>
        <v>4.5</v>
      </c>
      <c r="H487">
        <f t="shared" si="105"/>
        <v>4.5</v>
      </c>
      <c r="I487" t="s">
        <v>1288</v>
      </c>
      <c r="J487" t="s">
        <v>10</v>
      </c>
      <c r="K487" t="s">
        <v>1289</v>
      </c>
      <c r="L487" t="str">
        <f t="shared" si="106"/>
        <v>Established</v>
      </c>
      <c r="N487" s="2">
        <f t="shared" si="107"/>
        <v>45</v>
      </c>
      <c r="O487" t="s">
        <v>352</v>
      </c>
      <c r="P487" t="s">
        <v>147</v>
      </c>
      <c r="Q487" t="s">
        <v>105</v>
      </c>
      <c r="R487" t="str">
        <f t="shared" si="108"/>
        <v>Great</v>
      </c>
      <c r="S487" t="str">
        <f t="shared" si="109"/>
        <v>Great</v>
      </c>
      <c r="T487" t="b">
        <f t="shared" si="110"/>
        <v>1</v>
      </c>
      <c r="U487" t="b">
        <f t="shared" si="111"/>
        <v>1</v>
      </c>
      <c r="V487" t="str">
        <f t="shared" si="112"/>
        <v>Top Company</v>
      </c>
      <c r="W487" t="str">
        <f t="shared" si="113"/>
        <v>Don't Buy</v>
      </c>
      <c r="X487" t="str">
        <f t="shared" si="114"/>
        <v>Not Known</v>
      </c>
      <c r="Z487" t="str">
        <f t="shared" si="115"/>
        <v>None</v>
      </c>
      <c r="AB487" t="str">
        <f t="shared" si="116"/>
        <v>0</v>
      </c>
    </row>
    <row r="488" spans="1:28" x14ac:dyDescent="0.3">
      <c r="A488">
        <v>486</v>
      </c>
      <c r="B488" t="s">
        <v>1290</v>
      </c>
      <c r="C488" t="str">
        <f t="shared" si="103"/>
        <v>Long</v>
      </c>
      <c r="D488">
        <v>3.9</v>
      </c>
      <c r="F488" s="1">
        <f t="shared" si="117"/>
        <v>3.9</v>
      </c>
      <c r="G488" s="1">
        <f t="shared" si="104"/>
        <v>3.9</v>
      </c>
      <c r="H488">
        <f t="shared" si="105"/>
        <v>3.9</v>
      </c>
      <c r="I488" t="s">
        <v>1291</v>
      </c>
      <c r="J488" t="s">
        <v>22</v>
      </c>
      <c r="K488" t="s">
        <v>1292</v>
      </c>
      <c r="L488" t="str">
        <f t="shared" si="106"/>
        <v>Established</v>
      </c>
      <c r="N488" s="2">
        <f t="shared" si="107"/>
        <v>21</v>
      </c>
      <c r="O488" t="s">
        <v>321</v>
      </c>
      <c r="P488" t="s">
        <v>75</v>
      </c>
      <c r="Q488" t="s">
        <v>105</v>
      </c>
      <c r="R488" t="str">
        <f t="shared" si="108"/>
        <v>Average</v>
      </c>
      <c r="S488" t="str">
        <f t="shared" si="109"/>
        <v xml:space="preserve"> </v>
      </c>
      <c r="T488" t="b">
        <f t="shared" si="110"/>
        <v>0</v>
      </c>
      <c r="U488" t="b">
        <f t="shared" si="111"/>
        <v>1</v>
      </c>
      <c r="V488" t="str">
        <f t="shared" si="112"/>
        <v>Average Company</v>
      </c>
      <c r="W488" t="str">
        <f t="shared" si="113"/>
        <v>Don't Buy</v>
      </c>
      <c r="X488" t="str">
        <f t="shared" si="114"/>
        <v>Not Known</v>
      </c>
      <c r="Z488" t="str">
        <f t="shared" si="115"/>
        <v>None</v>
      </c>
      <c r="AB488" t="str">
        <f t="shared" si="116"/>
        <v>0</v>
      </c>
    </row>
    <row r="489" spans="1:28" x14ac:dyDescent="0.3">
      <c r="A489">
        <v>487</v>
      </c>
      <c r="B489" t="s">
        <v>1293</v>
      </c>
      <c r="C489" t="str">
        <f t="shared" si="103"/>
        <v>Long</v>
      </c>
      <c r="D489">
        <v>3.6</v>
      </c>
      <c r="F489" s="1">
        <f t="shared" si="117"/>
        <v>3.6</v>
      </c>
      <c r="G489" s="1">
        <f t="shared" si="104"/>
        <v>3.6</v>
      </c>
      <c r="H489">
        <f t="shared" si="105"/>
        <v>3.6</v>
      </c>
      <c r="I489" t="s">
        <v>1291</v>
      </c>
      <c r="J489" t="s">
        <v>22</v>
      </c>
      <c r="K489" t="s">
        <v>1294</v>
      </c>
      <c r="L489" t="str">
        <f t="shared" si="106"/>
        <v>Established</v>
      </c>
      <c r="N489" s="2">
        <f t="shared" si="107"/>
        <v>25</v>
      </c>
      <c r="O489" t="s">
        <v>54</v>
      </c>
      <c r="P489" t="s">
        <v>75</v>
      </c>
      <c r="Q489" t="s">
        <v>19</v>
      </c>
      <c r="R489" t="str">
        <f t="shared" si="108"/>
        <v>Average</v>
      </c>
      <c r="S489" t="str">
        <f t="shared" si="109"/>
        <v xml:space="preserve"> </v>
      </c>
      <c r="T489" t="b">
        <f t="shared" si="110"/>
        <v>0</v>
      </c>
      <c r="U489" t="b">
        <f t="shared" si="111"/>
        <v>1</v>
      </c>
      <c r="V489" t="str">
        <f t="shared" si="112"/>
        <v>Average Company</v>
      </c>
      <c r="W489" t="str">
        <f t="shared" si="113"/>
        <v>Don't Buy</v>
      </c>
      <c r="X489" t="str">
        <f t="shared" si="114"/>
        <v>Not Known</v>
      </c>
      <c r="Z489" t="str">
        <f t="shared" si="115"/>
        <v>None</v>
      </c>
      <c r="AB489" t="str">
        <f t="shared" si="116"/>
        <v>500K</v>
      </c>
    </row>
    <row r="490" spans="1:28" x14ac:dyDescent="0.3">
      <c r="A490">
        <v>488</v>
      </c>
      <c r="B490" t="s">
        <v>1295</v>
      </c>
      <c r="C490" t="str">
        <f t="shared" si="103"/>
        <v>Long</v>
      </c>
      <c r="D490">
        <v>3.9</v>
      </c>
      <c r="F490" s="1">
        <f t="shared" si="117"/>
        <v>3.9</v>
      </c>
      <c r="G490" s="1">
        <f t="shared" si="104"/>
        <v>3.9</v>
      </c>
      <c r="H490">
        <f t="shared" si="105"/>
        <v>3.9</v>
      </c>
      <c r="I490" t="s">
        <v>1296</v>
      </c>
      <c r="J490" t="s">
        <v>10</v>
      </c>
      <c r="K490" t="s">
        <v>1297</v>
      </c>
      <c r="L490" t="str">
        <f t="shared" si="106"/>
        <v>Established</v>
      </c>
      <c r="N490" s="2">
        <f t="shared" si="107"/>
        <v>22</v>
      </c>
      <c r="O490" t="s">
        <v>142</v>
      </c>
      <c r="P490" t="s">
        <v>147</v>
      </c>
      <c r="Q490" t="s">
        <v>70</v>
      </c>
      <c r="R490" t="str">
        <f t="shared" si="108"/>
        <v>Average</v>
      </c>
      <c r="S490" t="str">
        <f t="shared" si="109"/>
        <v xml:space="preserve"> </v>
      </c>
      <c r="T490" t="b">
        <f t="shared" si="110"/>
        <v>0</v>
      </c>
      <c r="U490" t="b">
        <f t="shared" si="111"/>
        <v>1</v>
      </c>
      <c r="V490" t="str">
        <f t="shared" si="112"/>
        <v>Average Company</v>
      </c>
      <c r="W490" t="str">
        <f t="shared" si="113"/>
        <v>Don't Buy</v>
      </c>
      <c r="X490" t="str">
        <f t="shared" si="114"/>
        <v>Not Known</v>
      </c>
      <c r="Z490" t="str">
        <f t="shared" si="115"/>
        <v>None</v>
      </c>
      <c r="AB490" t="str">
        <f t="shared" si="116"/>
        <v>0</v>
      </c>
    </row>
    <row r="491" spans="1:28" x14ac:dyDescent="0.3">
      <c r="A491">
        <v>489</v>
      </c>
      <c r="B491" t="s">
        <v>1298</v>
      </c>
      <c r="C491" t="str">
        <f t="shared" si="103"/>
        <v>Long</v>
      </c>
      <c r="D491">
        <v>4.0999999999999996</v>
      </c>
      <c r="F491" s="1">
        <f t="shared" si="117"/>
        <v>4.0999999999999996</v>
      </c>
      <c r="G491" s="1">
        <f t="shared" si="104"/>
        <v>4.0999999999999996</v>
      </c>
      <c r="H491">
        <f t="shared" si="105"/>
        <v>4.0999999999999996</v>
      </c>
      <c r="I491" t="s">
        <v>1033</v>
      </c>
      <c r="J491" t="s">
        <v>22</v>
      </c>
      <c r="K491" t="s">
        <v>1299</v>
      </c>
      <c r="L491" t="str">
        <f t="shared" si="106"/>
        <v>Established</v>
      </c>
      <c r="N491" s="2">
        <f t="shared" si="107"/>
        <v>25</v>
      </c>
      <c r="O491" t="s">
        <v>54</v>
      </c>
      <c r="P491" t="s">
        <v>147</v>
      </c>
      <c r="Q491" t="s">
        <v>564</v>
      </c>
      <c r="R491" t="str">
        <f t="shared" si="108"/>
        <v>Great</v>
      </c>
      <c r="S491" t="str">
        <f t="shared" si="109"/>
        <v>Great</v>
      </c>
      <c r="T491" t="b">
        <f t="shared" si="110"/>
        <v>1</v>
      </c>
      <c r="U491" t="b">
        <f t="shared" si="111"/>
        <v>1</v>
      </c>
      <c r="V491" t="str">
        <f t="shared" si="112"/>
        <v>Top Company</v>
      </c>
      <c r="W491" t="str">
        <f t="shared" si="113"/>
        <v>Don't Buy</v>
      </c>
      <c r="X491" t="str">
        <f t="shared" si="114"/>
        <v>Not Known</v>
      </c>
      <c r="Z491" t="str">
        <f t="shared" si="115"/>
        <v>None</v>
      </c>
      <c r="AB491" t="str">
        <f t="shared" si="116"/>
        <v>0</v>
      </c>
    </row>
    <row r="492" spans="1:28" x14ac:dyDescent="0.3">
      <c r="A492">
        <v>490</v>
      </c>
      <c r="B492" t="s">
        <v>1300</v>
      </c>
      <c r="C492" t="str">
        <f t="shared" si="103"/>
        <v>Short</v>
      </c>
      <c r="D492">
        <v>4.0999999999999996</v>
      </c>
      <c r="F492" s="1">
        <f t="shared" si="117"/>
        <v>4.0999999999999996</v>
      </c>
      <c r="G492" s="1">
        <f t="shared" si="104"/>
        <v>4.0999999999999996</v>
      </c>
      <c r="H492">
        <f t="shared" si="105"/>
        <v>4.0999999999999996</v>
      </c>
      <c r="I492" t="s">
        <v>736</v>
      </c>
      <c r="J492" t="s">
        <v>22</v>
      </c>
      <c r="K492" t="s">
        <v>1301</v>
      </c>
      <c r="L492" t="str">
        <f t="shared" si="106"/>
        <v>Established</v>
      </c>
      <c r="N492" s="2">
        <f t="shared" si="107"/>
        <v>92</v>
      </c>
      <c r="O492" t="s">
        <v>632</v>
      </c>
      <c r="P492" t="s">
        <v>75</v>
      </c>
      <c r="Q492" t="s">
        <v>218</v>
      </c>
      <c r="R492" t="str">
        <f t="shared" si="108"/>
        <v>Great</v>
      </c>
      <c r="S492" t="str">
        <f t="shared" si="109"/>
        <v>Great</v>
      </c>
      <c r="T492" t="b">
        <f t="shared" si="110"/>
        <v>1</v>
      </c>
      <c r="U492" t="b">
        <f t="shared" si="111"/>
        <v>1</v>
      </c>
      <c r="V492" t="str">
        <f t="shared" si="112"/>
        <v>Top Company</v>
      </c>
      <c r="W492" t="str">
        <f t="shared" si="113"/>
        <v>Don't Buy</v>
      </c>
      <c r="X492" t="str">
        <f t="shared" si="114"/>
        <v>Not Known</v>
      </c>
      <c r="Z492" t="str">
        <f t="shared" si="115"/>
        <v>None</v>
      </c>
      <c r="AB492" t="str">
        <f t="shared" si="116"/>
        <v>0</v>
      </c>
    </row>
    <row r="493" spans="1:28" x14ac:dyDescent="0.3">
      <c r="A493">
        <v>491</v>
      </c>
      <c r="B493" t="s">
        <v>1302</v>
      </c>
      <c r="C493" t="str">
        <f t="shared" si="103"/>
        <v>Short</v>
      </c>
      <c r="D493">
        <v>4.0999999999999996</v>
      </c>
      <c r="F493" s="1">
        <f t="shared" si="117"/>
        <v>4.0999999999999996</v>
      </c>
      <c r="G493" s="1">
        <f t="shared" si="104"/>
        <v>4.0999999999999996</v>
      </c>
      <c r="H493">
        <f t="shared" si="105"/>
        <v>4.0999999999999996</v>
      </c>
      <c r="I493" t="s">
        <v>1303</v>
      </c>
      <c r="J493" t="s">
        <v>881</v>
      </c>
      <c r="K493" t="s">
        <v>1304</v>
      </c>
      <c r="L493" t="str">
        <f t="shared" si="106"/>
        <v>Established</v>
      </c>
      <c r="N493" s="2">
        <f t="shared" si="107"/>
        <v>15</v>
      </c>
      <c r="O493" t="s">
        <v>84</v>
      </c>
      <c r="P493" t="s">
        <v>683</v>
      </c>
      <c r="Q493" t="s">
        <v>50</v>
      </c>
      <c r="R493" t="str">
        <f t="shared" si="108"/>
        <v>Great</v>
      </c>
      <c r="S493" t="str">
        <f t="shared" si="109"/>
        <v>Great</v>
      </c>
      <c r="T493" t="b">
        <f t="shared" si="110"/>
        <v>1</v>
      </c>
      <c r="U493" t="b">
        <f t="shared" si="111"/>
        <v>1</v>
      </c>
      <c r="V493" t="str">
        <f t="shared" si="112"/>
        <v>Average Company</v>
      </c>
      <c r="W493" t="str">
        <f t="shared" si="113"/>
        <v>Don't Buy</v>
      </c>
      <c r="X493" t="str">
        <f t="shared" si="114"/>
        <v>Not Known</v>
      </c>
      <c r="Z493" t="str">
        <f t="shared" si="115"/>
        <v>None</v>
      </c>
      <c r="AB493" t="str">
        <f t="shared" si="116"/>
        <v>0</v>
      </c>
    </row>
    <row r="494" spans="1:28" x14ac:dyDescent="0.3">
      <c r="A494">
        <v>492</v>
      </c>
      <c r="B494" t="s">
        <v>1305</v>
      </c>
      <c r="C494" t="str">
        <f t="shared" si="103"/>
        <v>Long</v>
      </c>
      <c r="D494">
        <v>4.7</v>
      </c>
      <c r="F494" s="1">
        <f t="shared" si="117"/>
        <v>5</v>
      </c>
      <c r="G494" s="1">
        <f t="shared" si="104"/>
        <v>5.2</v>
      </c>
      <c r="H494">
        <f t="shared" si="105"/>
        <v>4.8</v>
      </c>
      <c r="I494" t="s">
        <v>1303</v>
      </c>
      <c r="J494" t="s">
        <v>22</v>
      </c>
      <c r="K494" t="s">
        <v>1306</v>
      </c>
      <c r="L494" t="str">
        <f t="shared" si="106"/>
        <v>Startup</v>
      </c>
      <c r="N494" s="2">
        <f t="shared" si="107"/>
        <v>2</v>
      </c>
      <c r="O494" t="s">
        <v>1307</v>
      </c>
      <c r="P494" t="s">
        <v>1308</v>
      </c>
      <c r="Q494" t="s">
        <v>773</v>
      </c>
      <c r="R494" t="str">
        <f t="shared" si="108"/>
        <v>Great</v>
      </c>
      <c r="S494" t="str">
        <f t="shared" si="109"/>
        <v>Great</v>
      </c>
      <c r="T494" t="b">
        <f t="shared" si="110"/>
        <v>0</v>
      </c>
      <c r="U494" t="b">
        <f t="shared" si="111"/>
        <v>1</v>
      </c>
      <c r="V494" t="str">
        <f t="shared" si="112"/>
        <v>Average Company</v>
      </c>
      <c r="W494" t="str">
        <f t="shared" si="113"/>
        <v>Don't Buy</v>
      </c>
      <c r="X494" t="str">
        <f t="shared" si="114"/>
        <v>Not Known</v>
      </c>
      <c r="Z494" t="str">
        <f t="shared" si="115"/>
        <v>None</v>
      </c>
      <c r="AB494" t="str">
        <f t="shared" si="116"/>
        <v>0</v>
      </c>
    </row>
    <row r="495" spans="1:28" x14ac:dyDescent="0.3">
      <c r="A495">
        <v>493</v>
      </c>
      <c r="B495" t="s">
        <v>1309</v>
      </c>
      <c r="C495" t="str">
        <f t="shared" si="103"/>
        <v>Long</v>
      </c>
      <c r="D495">
        <v>4.2</v>
      </c>
      <c r="F495" s="1">
        <f t="shared" si="117"/>
        <v>4.2</v>
      </c>
      <c r="G495" s="1">
        <f t="shared" si="104"/>
        <v>4.2</v>
      </c>
      <c r="H495">
        <f t="shared" si="105"/>
        <v>4.2</v>
      </c>
      <c r="I495" t="s">
        <v>529</v>
      </c>
      <c r="J495" t="s">
        <v>22</v>
      </c>
      <c r="K495" t="s">
        <v>1310</v>
      </c>
      <c r="L495" t="str">
        <f t="shared" si="106"/>
        <v>Established</v>
      </c>
      <c r="N495" s="2">
        <f t="shared" si="107"/>
        <v>43</v>
      </c>
      <c r="O495" t="s">
        <v>289</v>
      </c>
      <c r="P495" t="s">
        <v>147</v>
      </c>
      <c r="Q495" t="s">
        <v>189</v>
      </c>
      <c r="R495" t="str">
        <f t="shared" si="108"/>
        <v>Great</v>
      </c>
      <c r="S495" t="str">
        <f t="shared" si="109"/>
        <v>Great</v>
      </c>
      <c r="T495" t="b">
        <f t="shared" si="110"/>
        <v>1</v>
      </c>
      <c r="U495" t="b">
        <f t="shared" si="111"/>
        <v>1</v>
      </c>
      <c r="V495" t="str">
        <f t="shared" si="112"/>
        <v>Top Company</v>
      </c>
      <c r="W495" t="str">
        <f t="shared" si="113"/>
        <v>Don't Buy</v>
      </c>
      <c r="X495" t="str">
        <f t="shared" si="114"/>
        <v>Not Known</v>
      </c>
      <c r="Z495" t="str">
        <f t="shared" si="115"/>
        <v>None</v>
      </c>
      <c r="AB495" t="str">
        <f t="shared" si="116"/>
        <v>0</v>
      </c>
    </row>
    <row r="496" spans="1:28" x14ac:dyDescent="0.3">
      <c r="A496">
        <v>494</v>
      </c>
      <c r="B496" t="s">
        <v>1311</v>
      </c>
      <c r="C496" t="str">
        <f t="shared" si="103"/>
        <v>Long</v>
      </c>
      <c r="D496">
        <v>3.8</v>
      </c>
      <c r="F496" s="1">
        <f t="shared" si="117"/>
        <v>3.8</v>
      </c>
      <c r="G496" s="1">
        <f t="shared" si="104"/>
        <v>3.8</v>
      </c>
      <c r="H496">
        <f t="shared" si="105"/>
        <v>3.8</v>
      </c>
      <c r="I496" t="s">
        <v>878</v>
      </c>
      <c r="J496" t="s">
        <v>22</v>
      </c>
      <c r="K496" t="s">
        <v>1312</v>
      </c>
      <c r="L496" t="str">
        <f t="shared" si="106"/>
        <v>Established</v>
      </c>
      <c r="N496" s="2">
        <f t="shared" si="107"/>
        <v>11</v>
      </c>
      <c r="O496" t="s">
        <v>1313</v>
      </c>
      <c r="P496" t="s">
        <v>75</v>
      </c>
      <c r="Q496" t="s">
        <v>1314</v>
      </c>
      <c r="R496" t="str">
        <f t="shared" si="108"/>
        <v>Average</v>
      </c>
      <c r="S496" t="str">
        <f t="shared" si="109"/>
        <v xml:space="preserve"> </v>
      </c>
      <c r="T496" t="b">
        <f t="shared" si="110"/>
        <v>0</v>
      </c>
      <c r="U496" t="b">
        <f t="shared" si="111"/>
        <v>1</v>
      </c>
      <c r="V496" t="str">
        <f t="shared" si="112"/>
        <v>Average Company</v>
      </c>
      <c r="W496" t="str">
        <f t="shared" si="113"/>
        <v>Don't Buy</v>
      </c>
      <c r="X496" t="str">
        <f t="shared" si="114"/>
        <v>Not Known</v>
      </c>
      <c r="Z496" t="str">
        <f t="shared" si="115"/>
        <v>None</v>
      </c>
      <c r="AB496" t="str">
        <f t="shared" si="116"/>
        <v>0</v>
      </c>
    </row>
    <row r="497" spans="1:28" x14ac:dyDescent="0.3">
      <c r="A497">
        <v>495</v>
      </c>
      <c r="B497" t="s">
        <v>1315</v>
      </c>
      <c r="C497" t="str">
        <f t="shared" si="103"/>
        <v>Long</v>
      </c>
      <c r="D497">
        <v>4</v>
      </c>
      <c r="F497" s="1">
        <f t="shared" si="117"/>
        <v>4</v>
      </c>
      <c r="G497" s="1">
        <f t="shared" si="104"/>
        <v>4</v>
      </c>
      <c r="H497">
        <f t="shared" si="105"/>
        <v>4</v>
      </c>
      <c r="I497" t="s">
        <v>1316</v>
      </c>
      <c r="J497" t="s">
        <v>22</v>
      </c>
      <c r="K497" t="s">
        <v>1317</v>
      </c>
      <c r="L497" t="str">
        <f t="shared" si="106"/>
        <v>Established</v>
      </c>
      <c r="N497" s="2">
        <f t="shared" si="107"/>
        <v>13</v>
      </c>
      <c r="O497" t="s">
        <v>721</v>
      </c>
      <c r="P497" t="s">
        <v>181</v>
      </c>
      <c r="Q497" t="s">
        <v>44</v>
      </c>
      <c r="R497" t="str">
        <f t="shared" si="108"/>
        <v>Average</v>
      </c>
      <c r="S497" t="str">
        <f t="shared" si="109"/>
        <v xml:space="preserve"> </v>
      </c>
      <c r="T497" t="b">
        <f t="shared" si="110"/>
        <v>0</v>
      </c>
      <c r="U497" t="b">
        <f t="shared" si="111"/>
        <v>1</v>
      </c>
      <c r="V497" t="str">
        <f t="shared" si="112"/>
        <v>Average Company</v>
      </c>
      <c r="W497" t="str">
        <f t="shared" si="113"/>
        <v>Don't Buy</v>
      </c>
      <c r="X497" t="str">
        <f t="shared" si="114"/>
        <v>Not Known</v>
      </c>
      <c r="Z497" t="str">
        <f t="shared" si="115"/>
        <v>None</v>
      </c>
      <c r="AB497" t="str">
        <f t="shared" si="116"/>
        <v>0</v>
      </c>
    </row>
    <row r="498" spans="1:28" x14ac:dyDescent="0.3">
      <c r="A498">
        <v>496</v>
      </c>
      <c r="B498" t="s">
        <v>1318</v>
      </c>
      <c r="C498" t="str">
        <f t="shared" si="103"/>
        <v>Long</v>
      </c>
      <c r="D498">
        <v>3.7</v>
      </c>
      <c r="F498" s="1">
        <f t="shared" si="117"/>
        <v>3.7</v>
      </c>
      <c r="G498" s="1">
        <f t="shared" si="104"/>
        <v>3.7</v>
      </c>
      <c r="H498">
        <f t="shared" si="105"/>
        <v>3.7</v>
      </c>
      <c r="I498" t="s">
        <v>1319</v>
      </c>
      <c r="J498" t="s">
        <v>22</v>
      </c>
      <c r="K498" t="s">
        <v>1320</v>
      </c>
      <c r="L498" t="str">
        <f t="shared" si="106"/>
        <v>Established</v>
      </c>
      <c r="N498" s="2">
        <f t="shared" si="107"/>
        <v>22</v>
      </c>
      <c r="O498" t="s">
        <v>142</v>
      </c>
      <c r="P498" t="s">
        <v>13</v>
      </c>
      <c r="Q498" t="s">
        <v>70</v>
      </c>
      <c r="R498" t="str">
        <f t="shared" si="108"/>
        <v>Average</v>
      </c>
      <c r="S498" t="str">
        <f t="shared" si="109"/>
        <v xml:space="preserve"> </v>
      </c>
      <c r="T498" t="b">
        <f t="shared" si="110"/>
        <v>0</v>
      </c>
      <c r="U498" t="b">
        <f t="shared" si="111"/>
        <v>1</v>
      </c>
      <c r="V498" t="str">
        <f t="shared" si="112"/>
        <v>Average Company</v>
      </c>
      <c r="W498" t="str">
        <f t="shared" si="113"/>
        <v>Don't Buy</v>
      </c>
      <c r="X498" t="str">
        <f t="shared" si="114"/>
        <v>Not Known</v>
      </c>
      <c r="Z498" t="str">
        <f t="shared" si="115"/>
        <v>None</v>
      </c>
      <c r="AB498" t="str">
        <f t="shared" si="116"/>
        <v>0</v>
      </c>
    </row>
    <row r="499" spans="1:28" x14ac:dyDescent="0.3">
      <c r="A499">
        <v>497</v>
      </c>
      <c r="B499" t="s">
        <v>1321</v>
      </c>
      <c r="C499" t="str">
        <f t="shared" si="103"/>
        <v>Long</v>
      </c>
      <c r="D499">
        <v>3.8</v>
      </c>
      <c r="F499" s="1">
        <f t="shared" si="117"/>
        <v>3.8</v>
      </c>
      <c r="G499" s="1">
        <f t="shared" si="104"/>
        <v>3.8</v>
      </c>
      <c r="H499">
        <f t="shared" si="105"/>
        <v>3.8</v>
      </c>
      <c r="I499" t="s">
        <v>1322</v>
      </c>
      <c r="J499" t="s">
        <v>22</v>
      </c>
      <c r="K499" t="s">
        <v>1323</v>
      </c>
      <c r="L499" t="str">
        <f t="shared" si="106"/>
        <v>Established</v>
      </c>
      <c r="N499" s="2">
        <f t="shared" si="107"/>
        <v>37</v>
      </c>
      <c r="O499" t="s">
        <v>538</v>
      </c>
      <c r="P499" t="s">
        <v>147</v>
      </c>
      <c r="Q499" t="s">
        <v>773</v>
      </c>
      <c r="R499" t="str">
        <f t="shared" si="108"/>
        <v>Average</v>
      </c>
      <c r="S499" t="str">
        <f t="shared" si="109"/>
        <v xml:space="preserve"> </v>
      </c>
      <c r="T499" t="b">
        <f t="shared" si="110"/>
        <v>0</v>
      </c>
      <c r="U499" t="b">
        <f t="shared" si="111"/>
        <v>1</v>
      </c>
      <c r="V499" t="str">
        <f t="shared" si="112"/>
        <v>Average Company</v>
      </c>
      <c r="W499" t="str">
        <f t="shared" si="113"/>
        <v>Don't Buy</v>
      </c>
      <c r="X499" t="str">
        <f t="shared" si="114"/>
        <v>Not Known</v>
      </c>
      <c r="Z499" t="str">
        <f t="shared" si="115"/>
        <v>None</v>
      </c>
      <c r="AB499" t="str">
        <f t="shared" si="116"/>
        <v>0</v>
      </c>
    </row>
    <row r="500" spans="1:28" x14ac:dyDescent="0.3">
      <c r="A500">
        <v>498</v>
      </c>
      <c r="B500" t="s">
        <v>1324</v>
      </c>
      <c r="C500" t="str">
        <f t="shared" si="103"/>
        <v>Short</v>
      </c>
      <c r="D500">
        <v>3.9</v>
      </c>
      <c r="F500" s="1">
        <f t="shared" si="117"/>
        <v>3.9</v>
      </c>
      <c r="G500" s="1">
        <f t="shared" si="104"/>
        <v>3.9</v>
      </c>
      <c r="H500">
        <f t="shared" si="105"/>
        <v>3.9</v>
      </c>
      <c r="I500" t="s">
        <v>1316</v>
      </c>
      <c r="J500" t="s">
        <v>10</v>
      </c>
      <c r="K500" t="s">
        <v>502</v>
      </c>
      <c r="L500" t="str">
        <f t="shared" si="106"/>
        <v>Established</v>
      </c>
      <c r="N500" s="2">
        <f t="shared" si="107"/>
        <v>35</v>
      </c>
      <c r="O500" t="s">
        <v>249</v>
      </c>
      <c r="P500" t="s">
        <v>181</v>
      </c>
      <c r="Q500" t="s">
        <v>28</v>
      </c>
      <c r="R500" t="str">
        <f t="shared" si="108"/>
        <v>Average</v>
      </c>
      <c r="S500" t="str">
        <f t="shared" si="109"/>
        <v xml:space="preserve"> </v>
      </c>
      <c r="T500" t="b">
        <f t="shared" si="110"/>
        <v>0</v>
      </c>
      <c r="U500" t="b">
        <f t="shared" si="111"/>
        <v>1</v>
      </c>
      <c r="V500" t="str">
        <f t="shared" si="112"/>
        <v>Average Company</v>
      </c>
      <c r="W500" t="str">
        <f t="shared" si="113"/>
        <v>Don't Buy</v>
      </c>
      <c r="X500" t="str">
        <f t="shared" si="114"/>
        <v>Bombay Finance</v>
      </c>
      <c r="Z500" t="str">
        <f t="shared" si="115"/>
        <v>None</v>
      </c>
      <c r="AB500" t="str">
        <f t="shared" si="116"/>
        <v>500K</v>
      </c>
    </row>
    <row r="501" spans="1:28" x14ac:dyDescent="0.3">
      <c r="A501">
        <v>499</v>
      </c>
      <c r="B501" t="s">
        <v>1325</v>
      </c>
      <c r="C501" t="str">
        <f t="shared" si="103"/>
        <v>Long</v>
      </c>
      <c r="D501">
        <v>4</v>
      </c>
      <c r="F501" s="1">
        <f t="shared" si="117"/>
        <v>4</v>
      </c>
      <c r="G501" s="1">
        <f t="shared" si="104"/>
        <v>4</v>
      </c>
      <c r="H501">
        <f t="shared" si="105"/>
        <v>4</v>
      </c>
      <c r="I501" t="s">
        <v>1326</v>
      </c>
      <c r="J501" t="s">
        <v>22</v>
      </c>
      <c r="K501" t="s">
        <v>1327</v>
      </c>
      <c r="L501" t="str">
        <f t="shared" si="106"/>
        <v>Established</v>
      </c>
      <c r="N501" s="2">
        <f t="shared" si="107"/>
        <v>26</v>
      </c>
      <c r="O501" t="s">
        <v>126</v>
      </c>
      <c r="P501" t="s">
        <v>181</v>
      </c>
      <c r="Q501" t="s">
        <v>19</v>
      </c>
      <c r="R501" t="str">
        <f t="shared" si="108"/>
        <v>Average</v>
      </c>
      <c r="S501" t="str">
        <f t="shared" si="109"/>
        <v xml:space="preserve"> </v>
      </c>
      <c r="T501" t="b">
        <f t="shared" si="110"/>
        <v>0</v>
      </c>
      <c r="U501" t="b">
        <f t="shared" si="111"/>
        <v>1</v>
      </c>
      <c r="V501" t="str">
        <f t="shared" si="112"/>
        <v>Average Company</v>
      </c>
      <c r="W501" t="str">
        <f t="shared" si="113"/>
        <v>Don't Buy</v>
      </c>
      <c r="X501" t="str">
        <f t="shared" si="114"/>
        <v>Not Known</v>
      </c>
      <c r="Z501" t="str">
        <f t="shared" si="115"/>
        <v>None</v>
      </c>
      <c r="AB501" t="str">
        <f t="shared" si="116"/>
        <v>500K</v>
      </c>
    </row>
    <row r="502" spans="1:28" x14ac:dyDescent="0.3">
      <c r="A502">
        <v>500</v>
      </c>
      <c r="B502" t="s">
        <v>1328</v>
      </c>
      <c r="C502" t="str">
        <f t="shared" si="103"/>
        <v>Long</v>
      </c>
      <c r="D502">
        <v>3.9</v>
      </c>
      <c r="F502" s="1">
        <f t="shared" si="117"/>
        <v>3.9</v>
      </c>
      <c r="G502" s="1">
        <f t="shared" si="104"/>
        <v>3.9</v>
      </c>
      <c r="H502">
        <f t="shared" si="105"/>
        <v>3.9</v>
      </c>
      <c r="I502" t="s">
        <v>1329</v>
      </c>
      <c r="J502" t="s">
        <v>10</v>
      </c>
      <c r="K502" t="s">
        <v>1330</v>
      </c>
      <c r="L502" t="str">
        <f t="shared" si="106"/>
        <v>Established</v>
      </c>
      <c r="N502" s="2">
        <f t="shared" si="107"/>
        <v>10</v>
      </c>
      <c r="O502" t="s">
        <v>234</v>
      </c>
      <c r="P502" t="s">
        <v>181</v>
      </c>
      <c r="Q502" t="s">
        <v>28</v>
      </c>
      <c r="R502" t="str">
        <f t="shared" si="108"/>
        <v>Average</v>
      </c>
      <c r="S502" t="str">
        <f t="shared" si="109"/>
        <v xml:space="preserve"> </v>
      </c>
      <c r="T502" t="b">
        <f t="shared" si="110"/>
        <v>0</v>
      </c>
      <c r="U502" t="b">
        <f t="shared" si="111"/>
        <v>1</v>
      </c>
      <c r="V502" t="str">
        <f t="shared" si="112"/>
        <v>Average Company</v>
      </c>
      <c r="W502" t="str">
        <f t="shared" si="113"/>
        <v>Don't Buy</v>
      </c>
      <c r="X502" t="str">
        <f t="shared" si="114"/>
        <v>Not Known</v>
      </c>
      <c r="Z502" t="str">
        <f t="shared" si="115"/>
        <v>None</v>
      </c>
      <c r="AB502" t="str">
        <f t="shared" si="116"/>
        <v>500K</v>
      </c>
    </row>
    <row r="503" spans="1:28" x14ac:dyDescent="0.3">
      <c r="A503">
        <v>501</v>
      </c>
      <c r="B503" t="s">
        <v>1331</v>
      </c>
      <c r="C503" t="str">
        <f t="shared" si="103"/>
        <v>Short</v>
      </c>
      <c r="D503">
        <v>3.9</v>
      </c>
      <c r="F503" s="1">
        <f t="shared" si="117"/>
        <v>4.4000000000000004</v>
      </c>
      <c r="G503" s="1">
        <f t="shared" si="104"/>
        <v>4.4000000000000004</v>
      </c>
      <c r="H503">
        <f t="shared" si="105"/>
        <v>4</v>
      </c>
      <c r="I503" t="s">
        <v>1332</v>
      </c>
      <c r="J503" t="s">
        <v>22</v>
      </c>
      <c r="K503" t="s">
        <v>1333</v>
      </c>
      <c r="L503" t="str">
        <f t="shared" si="106"/>
        <v>Startup</v>
      </c>
      <c r="N503" s="2">
        <f t="shared" si="107"/>
        <v>7</v>
      </c>
      <c r="O503" t="s">
        <v>318</v>
      </c>
      <c r="P503" t="s">
        <v>181</v>
      </c>
      <c r="Q503" t="s">
        <v>28</v>
      </c>
      <c r="R503" t="str">
        <f t="shared" si="108"/>
        <v>Average</v>
      </c>
      <c r="S503" t="str">
        <f t="shared" si="109"/>
        <v xml:space="preserve"> </v>
      </c>
      <c r="T503" t="b">
        <f t="shared" si="110"/>
        <v>0</v>
      </c>
      <c r="U503" t="b">
        <f t="shared" si="111"/>
        <v>1</v>
      </c>
      <c r="V503" t="str">
        <f t="shared" si="112"/>
        <v>Average Company</v>
      </c>
      <c r="W503" t="str">
        <f t="shared" si="113"/>
        <v>Don't Buy</v>
      </c>
      <c r="X503" t="str">
        <f t="shared" si="114"/>
        <v>Not Known</v>
      </c>
      <c r="Z503" t="str">
        <f t="shared" si="115"/>
        <v>None</v>
      </c>
      <c r="AB503" t="str">
        <f t="shared" si="116"/>
        <v>500K</v>
      </c>
    </row>
    <row r="504" spans="1:28" x14ac:dyDescent="0.3">
      <c r="A504">
        <v>502</v>
      </c>
      <c r="B504" t="s">
        <v>1334</v>
      </c>
      <c r="C504" t="str">
        <f t="shared" si="103"/>
        <v>Long</v>
      </c>
      <c r="D504">
        <v>4.2</v>
      </c>
      <c r="F504" s="1">
        <f t="shared" si="117"/>
        <v>4.2</v>
      </c>
      <c r="G504" s="1">
        <f t="shared" si="104"/>
        <v>4.2</v>
      </c>
      <c r="H504">
        <f t="shared" si="105"/>
        <v>4.2</v>
      </c>
      <c r="I504" t="s">
        <v>1335</v>
      </c>
      <c r="J504" t="s">
        <v>22</v>
      </c>
      <c r="K504" t="s">
        <v>1336</v>
      </c>
      <c r="L504" t="str">
        <f t="shared" si="106"/>
        <v>Established</v>
      </c>
      <c r="N504" s="2">
        <f t="shared" si="107"/>
        <v>13</v>
      </c>
      <c r="O504" t="s">
        <v>299</v>
      </c>
      <c r="P504" t="s">
        <v>147</v>
      </c>
      <c r="Q504" t="s">
        <v>243</v>
      </c>
      <c r="R504" t="str">
        <f t="shared" si="108"/>
        <v>Great</v>
      </c>
      <c r="S504" t="str">
        <f t="shared" si="109"/>
        <v>Great</v>
      </c>
      <c r="T504" t="b">
        <f t="shared" si="110"/>
        <v>1</v>
      </c>
      <c r="U504" t="b">
        <f t="shared" si="111"/>
        <v>1</v>
      </c>
      <c r="V504" t="str">
        <f t="shared" si="112"/>
        <v>Average Company</v>
      </c>
      <c r="W504" t="str">
        <f t="shared" si="113"/>
        <v>Don't Buy</v>
      </c>
      <c r="X504" t="str">
        <f t="shared" si="114"/>
        <v>Not Known</v>
      </c>
      <c r="Z504" t="str">
        <f t="shared" si="115"/>
        <v>None</v>
      </c>
      <c r="AB504" t="str">
        <f t="shared" si="116"/>
        <v>0</v>
      </c>
    </row>
    <row r="505" spans="1:28" x14ac:dyDescent="0.3">
      <c r="A505">
        <v>503</v>
      </c>
      <c r="B505" t="s">
        <v>1337</v>
      </c>
      <c r="C505" t="str">
        <f t="shared" si="103"/>
        <v>Short</v>
      </c>
      <c r="D505">
        <v>4</v>
      </c>
      <c r="F505" s="1">
        <f t="shared" si="117"/>
        <v>4</v>
      </c>
      <c r="G505" s="1">
        <f t="shared" si="104"/>
        <v>4</v>
      </c>
      <c r="H505">
        <f t="shared" si="105"/>
        <v>4</v>
      </c>
      <c r="I505" t="s">
        <v>1338</v>
      </c>
      <c r="J505" t="s">
        <v>22</v>
      </c>
      <c r="K505" t="s">
        <v>1339</v>
      </c>
      <c r="L505" t="str">
        <f t="shared" si="106"/>
        <v>Established</v>
      </c>
      <c r="N505" s="2">
        <f t="shared" si="107"/>
        <v>44</v>
      </c>
      <c r="O505" t="s">
        <v>96</v>
      </c>
      <c r="P505" t="s">
        <v>147</v>
      </c>
      <c r="Q505" t="s">
        <v>28</v>
      </c>
      <c r="R505" t="str">
        <f t="shared" si="108"/>
        <v>Average</v>
      </c>
      <c r="S505" t="str">
        <f t="shared" si="109"/>
        <v xml:space="preserve"> </v>
      </c>
      <c r="T505" t="b">
        <f t="shared" si="110"/>
        <v>0</v>
      </c>
      <c r="U505" t="b">
        <f t="shared" si="111"/>
        <v>1</v>
      </c>
      <c r="V505" t="str">
        <f t="shared" si="112"/>
        <v>Average Company</v>
      </c>
      <c r="W505" t="str">
        <f t="shared" si="113"/>
        <v>Don't Buy</v>
      </c>
      <c r="X505" t="str">
        <f t="shared" si="114"/>
        <v>Not Known</v>
      </c>
      <c r="Z505" t="str">
        <f t="shared" si="115"/>
        <v>None</v>
      </c>
      <c r="AB505" t="str">
        <f t="shared" si="116"/>
        <v>500K</v>
      </c>
    </row>
    <row r="506" spans="1:28" x14ac:dyDescent="0.3">
      <c r="A506">
        <v>504</v>
      </c>
      <c r="B506" t="s">
        <v>1340</v>
      </c>
      <c r="C506" t="str">
        <f t="shared" si="103"/>
        <v>Long</v>
      </c>
      <c r="D506">
        <v>3.9</v>
      </c>
      <c r="F506" s="1">
        <f t="shared" si="117"/>
        <v>3.9</v>
      </c>
      <c r="G506" s="1">
        <f t="shared" si="104"/>
        <v>3.9</v>
      </c>
      <c r="H506">
        <f t="shared" si="105"/>
        <v>3.9</v>
      </c>
      <c r="I506" t="s">
        <v>1338</v>
      </c>
      <c r="J506" t="s">
        <v>22</v>
      </c>
      <c r="K506" t="s">
        <v>1341</v>
      </c>
      <c r="L506" t="str">
        <f t="shared" si="106"/>
        <v>Established</v>
      </c>
      <c r="N506" s="2">
        <f t="shared" si="107"/>
        <v>26</v>
      </c>
      <c r="O506" t="s">
        <v>126</v>
      </c>
      <c r="P506" t="s">
        <v>75</v>
      </c>
      <c r="Q506" t="s">
        <v>80</v>
      </c>
      <c r="R506" t="str">
        <f t="shared" si="108"/>
        <v>Average</v>
      </c>
      <c r="S506" t="str">
        <f t="shared" si="109"/>
        <v xml:space="preserve"> </v>
      </c>
      <c r="T506" t="b">
        <f t="shared" si="110"/>
        <v>0</v>
      </c>
      <c r="U506" t="b">
        <f t="shared" si="111"/>
        <v>1</v>
      </c>
      <c r="V506" t="str">
        <f t="shared" si="112"/>
        <v>Average Company</v>
      </c>
      <c r="W506" t="str">
        <f t="shared" si="113"/>
        <v>Don't Buy</v>
      </c>
      <c r="X506" t="str">
        <f t="shared" si="114"/>
        <v>Not Known</v>
      </c>
      <c r="Z506" t="str">
        <f t="shared" si="115"/>
        <v>None</v>
      </c>
      <c r="AB506" t="str">
        <f t="shared" si="116"/>
        <v>0</v>
      </c>
    </row>
    <row r="507" spans="1:28" x14ac:dyDescent="0.3">
      <c r="A507">
        <v>505</v>
      </c>
      <c r="B507" t="s">
        <v>1342</v>
      </c>
      <c r="C507" t="str">
        <f t="shared" si="103"/>
        <v>Long</v>
      </c>
      <c r="D507">
        <v>4.2</v>
      </c>
      <c r="F507" s="1">
        <f t="shared" si="117"/>
        <v>4.2</v>
      </c>
      <c r="G507" s="1">
        <f t="shared" si="104"/>
        <v>4.2</v>
      </c>
      <c r="H507">
        <f t="shared" si="105"/>
        <v>4.2</v>
      </c>
      <c r="I507" t="s">
        <v>1343</v>
      </c>
      <c r="J507" t="s">
        <v>22</v>
      </c>
      <c r="K507" t="s">
        <v>1344</v>
      </c>
      <c r="L507" t="str">
        <f t="shared" si="106"/>
        <v>Established</v>
      </c>
      <c r="N507" s="2">
        <f t="shared" si="107"/>
        <v>34</v>
      </c>
      <c r="O507" t="s">
        <v>213</v>
      </c>
      <c r="P507" t="s">
        <v>147</v>
      </c>
      <c r="Q507" t="s">
        <v>28</v>
      </c>
      <c r="R507" t="str">
        <f t="shared" si="108"/>
        <v>Great</v>
      </c>
      <c r="S507" t="str">
        <f t="shared" si="109"/>
        <v>Great</v>
      </c>
      <c r="T507" t="b">
        <f t="shared" si="110"/>
        <v>1</v>
      </c>
      <c r="U507" t="b">
        <f t="shared" si="111"/>
        <v>1</v>
      </c>
      <c r="V507" t="str">
        <f t="shared" si="112"/>
        <v>Top Company</v>
      </c>
      <c r="W507" t="str">
        <f t="shared" si="113"/>
        <v>Don't Buy</v>
      </c>
      <c r="X507" t="str">
        <f t="shared" si="114"/>
        <v>Not Known</v>
      </c>
      <c r="Z507" t="str">
        <f t="shared" si="115"/>
        <v>None</v>
      </c>
      <c r="AB507" t="str">
        <f t="shared" si="116"/>
        <v>1Million</v>
      </c>
    </row>
    <row r="508" spans="1:28" x14ac:dyDescent="0.3">
      <c r="A508">
        <v>506</v>
      </c>
      <c r="B508" t="s">
        <v>1345</v>
      </c>
      <c r="C508" t="str">
        <f t="shared" si="103"/>
        <v>Long</v>
      </c>
      <c r="D508">
        <v>4.2</v>
      </c>
      <c r="F508" s="1">
        <f t="shared" si="117"/>
        <v>4.2</v>
      </c>
      <c r="G508" s="1">
        <f t="shared" si="104"/>
        <v>4.2</v>
      </c>
      <c r="H508">
        <f t="shared" si="105"/>
        <v>4.2</v>
      </c>
      <c r="I508" t="s">
        <v>337</v>
      </c>
      <c r="J508" t="s">
        <v>22</v>
      </c>
      <c r="K508" t="s">
        <v>1346</v>
      </c>
      <c r="L508" t="str">
        <f t="shared" si="106"/>
        <v>Established</v>
      </c>
      <c r="N508" s="2">
        <f t="shared" si="107"/>
        <v>95</v>
      </c>
      <c r="O508" t="s">
        <v>903</v>
      </c>
      <c r="P508" t="s">
        <v>75</v>
      </c>
      <c r="Q508" t="s">
        <v>732</v>
      </c>
      <c r="R508" t="str">
        <f t="shared" si="108"/>
        <v>Great</v>
      </c>
      <c r="S508" t="str">
        <f t="shared" si="109"/>
        <v>Great</v>
      </c>
      <c r="T508" t="b">
        <f t="shared" si="110"/>
        <v>1</v>
      </c>
      <c r="U508" t="b">
        <f t="shared" si="111"/>
        <v>1</v>
      </c>
      <c r="V508" t="str">
        <f t="shared" si="112"/>
        <v>Top Company</v>
      </c>
      <c r="W508" t="str">
        <f t="shared" si="113"/>
        <v>Don't Buy</v>
      </c>
      <c r="X508" t="str">
        <f t="shared" si="114"/>
        <v>Not Known</v>
      </c>
      <c r="Z508" t="str">
        <f t="shared" si="115"/>
        <v>None</v>
      </c>
      <c r="AB508" t="str">
        <f t="shared" si="116"/>
        <v>0</v>
      </c>
    </row>
    <row r="509" spans="1:28" x14ac:dyDescent="0.3">
      <c r="A509">
        <v>507</v>
      </c>
      <c r="B509" t="s">
        <v>1347</v>
      </c>
      <c r="C509" t="str">
        <f t="shared" si="103"/>
        <v>Long</v>
      </c>
      <c r="D509">
        <v>4.0999999999999996</v>
      </c>
      <c r="F509" s="1">
        <f t="shared" si="117"/>
        <v>4.0999999999999996</v>
      </c>
      <c r="G509" s="1">
        <f t="shared" si="104"/>
        <v>4.0999999999999996</v>
      </c>
      <c r="H509">
        <f t="shared" si="105"/>
        <v>4.0999999999999996</v>
      </c>
      <c r="I509" t="s">
        <v>1348</v>
      </c>
      <c r="J509" t="s">
        <v>22</v>
      </c>
      <c r="K509" t="s">
        <v>1205</v>
      </c>
      <c r="L509" t="str">
        <f t="shared" si="106"/>
        <v>Established</v>
      </c>
      <c r="N509" s="2">
        <f t="shared" si="107"/>
        <v>18</v>
      </c>
      <c r="O509" t="s">
        <v>200</v>
      </c>
      <c r="P509" t="s">
        <v>147</v>
      </c>
      <c r="Q509" t="s">
        <v>605</v>
      </c>
      <c r="R509" t="str">
        <f t="shared" si="108"/>
        <v>Great</v>
      </c>
      <c r="S509" t="str">
        <f t="shared" si="109"/>
        <v>Great</v>
      </c>
      <c r="T509" t="b">
        <f t="shared" si="110"/>
        <v>1</v>
      </c>
      <c r="U509" t="b">
        <f t="shared" si="111"/>
        <v>1</v>
      </c>
      <c r="V509" t="str">
        <f t="shared" si="112"/>
        <v>Average Company</v>
      </c>
      <c r="W509" t="str">
        <f t="shared" si="113"/>
        <v>Don't Buy</v>
      </c>
      <c r="X509" t="str">
        <f t="shared" si="114"/>
        <v>Not Known</v>
      </c>
      <c r="Z509" t="str">
        <f t="shared" si="115"/>
        <v>None</v>
      </c>
      <c r="AB509" t="str">
        <f t="shared" si="116"/>
        <v>0</v>
      </c>
    </row>
    <row r="510" spans="1:28" x14ac:dyDescent="0.3">
      <c r="A510">
        <v>508</v>
      </c>
      <c r="B510" t="s">
        <v>1349</v>
      </c>
      <c r="C510" t="str">
        <f t="shared" si="103"/>
        <v>Short</v>
      </c>
      <c r="D510">
        <v>3.8</v>
      </c>
      <c r="F510" s="1">
        <f t="shared" si="117"/>
        <v>3.8</v>
      </c>
      <c r="G510" s="1">
        <f t="shared" si="104"/>
        <v>3.8</v>
      </c>
      <c r="H510">
        <f t="shared" si="105"/>
        <v>3.8</v>
      </c>
      <c r="I510" t="s">
        <v>1348</v>
      </c>
      <c r="J510" t="s">
        <v>22</v>
      </c>
      <c r="K510" t="s">
        <v>1350</v>
      </c>
      <c r="L510" t="str">
        <f t="shared" si="106"/>
        <v>Established</v>
      </c>
      <c r="N510" s="2">
        <f t="shared" si="107"/>
        <v>25</v>
      </c>
      <c r="O510" t="s">
        <v>54</v>
      </c>
      <c r="P510" t="s">
        <v>75</v>
      </c>
      <c r="Q510" t="s">
        <v>28</v>
      </c>
      <c r="R510" t="str">
        <f t="shared" si="108"/>
        <v>Average</v>
      </c>
      <c r="S510" t="str">
        <f t="shared" si="109"/>
        <v xml:space="preserve"> </v>
      </c>
      <c r="T510" t="b">
        <f t="shared" si="110"/>
        <v>0</v>
      </c>
      <c r="U510" t="b">
        <f t="shared" si="111"/>
        <v>1</v>
      </c>
      <c r="V510" t="str">
        <f t="shared" si="112"/>
        <v>Average Company</v>
      </c>
      <c r="W510" t="str">
        <f t="shared" si="113"/>
        <v>Don't Buy</v>
      </c>
      <c r="X510" t="str">
        <f t="shared" si="114"/>
        <v>Bombay Finance</v>
      </c>
      <c r="Z510" t="str">
        <f t="shared" si="115"/>
        <v>None</v>
      </c>
      <c r="AB510" t="str">
        <f t="shared" si="116"/>
        <v>500K</v>
      </c>
    </row>
    <row r="511" spans="1:28" x14ac:dyDescent="0.3">
      <c r="A511">
        <v>509</v>
      </c>
      <c r="B511" t="s">
        <v>1351</v>
      </c>
      <c r="C511" t="str">
        <f t="shared" si="103"/>
        <v>Short</v>
      </c>
      <c r="D511">
        <v>4.0999999999999996</v>
      </c>
      <c r="F511" s="1">
        <f t="shared" si="117"/>
        <v>4.0999999999999996</v>
      </c>
      <c r="G511" s="1">
        <f t="shared" si="104"/>
        <v>4.0999999999999996</v>
      </c>
      <c r="H511">
        <f t="shared" si="105"/>
        <v>4.0999999999999996</v>
      </c>
      <c r="I511" t="s">
        <v>1296</v>
      </c>
      <c r="J511" t="s">
        <v>10</v>
      </c>
      <c r="K511" t="s">
        <v>1352</v>
      </c>
      <c r="L511" t="str">
        <f t="shared" si="106"/>
        <v>Established</v>
      </c>
      <c r="N511" s="2">
        <f t="shared" si="107"/>
        <v>48</v>
      </c>
      <c r="O511" t="s">
        <v>752</v>
      </c>
      <c r="P511" t="s">
        <v>75</v>
      </c>
      <c r="Q511" t="s">
        <v>254</v>
      </c>
      <c r="R511" t="str">
        <f t="shared" si="108"/>
        <v>Great</v>
      </c>
      <c r="S511" t="str">
        <f t="shared" si="109"/>
        <v>Great</v>
      </c>
      <c r="T511" t="b">
        <f t="shared" si="110"/>
        <v>1</v>
      </c>
      <c r="U511" t="b">
        <f t="shared" si="111"/>
        <v>1</v>
      </c>
      <c r="V511" t="str">
        <f t="shared" si="112"/>
        <v>Top Company</v>
      </c>
      <c r="W511" t="str">
        <f t="shared" si="113"/>
        <v>Don't Buy</v>
      </c>
      <c r="X511" t="str">
        <f t="shared" si="114"/>
        <v>Not Known</v>
      </c>
      <c r="Z511" t="str">
        <f t="shared" si="115"/>
        <v>None</v>
      </c>
      <c r="AB511" t="str">
        <f t="shared" si="116"/>
        <v>0</v>
      </c>
    </row>
    <row r="512" spans="1:28" x14ac:dyDescent="0.3">
      <c r="A512">
        <v>510</v>
      </c>
      <c r="B512" t="s">
        <v>1351</v>
      </c>
      <c r="C512" t="str">
        <f t="shared" si="103"/>
        <v>Short</v>
      </c>
      <c r="D512">
        <v>4.0999999999999996</v>
      </c>
      <c r="F512" s="1">
        <f t="shared" si="117"/>
        <v>4.0999999999999996</v>
      </c>
      <c r="G512" s="1">
        <f t="shared" si="104"/>
        <v>4.0999999999999996</v>
      </c>
      <c r="H512">
        <f t="shared" si="105"/>
        <v>4.0999999999999996</v>
      </c>
      <c r="I512" t="s">
        <v>1353</v>
      </c>
      <c r="J512" t="s">
        <v>10</v>
      </c>
      <c r="K512" t="s">
        <v>1352</v>
      </c>
      <c r="L512" t="str">
        <f t="shared" si="106"/>
        <v>Established</v>
      </c>
      <c r="N512" s="2">
        <f t="shared" si="107"/>
        <v>48</v>
      </c>
      <c r="O512" t="s">
        <v>752</v>
      </c>
      <c r="P512" t="s">
        <v>75</v>
      </c>
      <c r="Q512" t="s">
        <v>254</v>
      </c>
      <c r="R512" t="str">
        <f t="shared" si="108"/>
        <v>Great</v>
      </c>
      <c r="S512" t="str">
        <f t="shared" si="109"/>
        <v>Great</v>
      </c>
      <c r="T512" t="b">
        <f t="shared" si="110"/>
        <v>1</v>
      </c>
      <c r="U512" t="b">
        <f t="shared" si="111"/>
        <v>1</v>
      </c>
      <c r="V512" t="str">
        <f t="shared" si="112"/>
        <v>Top Company</v>
      </c>
      <c r="W512" t="str">
        <f t="shared" si="113"/>
        <v>Don't Buy</v>
      </c>
      <c r="X512" t="str">
        <f t="shared" si="114"/>
        <v>Not Known</v>
      </c>
      <c r="Z512" t="str">
        <f t="shared" si="115"/>
        <v>None</v>
      </c>
      <c r="AB512" t="str">
        <f t="shared" si="116"/>
        <v>0</v>
      </c>
    </row>
    <row r="513" spans="1:28" x14ac:dyDescent="0.3">
      <c r="A513">
        <v>511</v>
      </c>
      <c r="B513" t="s">
        <v>1354</v>
      </c>
      <c r="C513" t="str">
        <f t="shared" si="103"/>
        <v>Long</v>
      </c>
      <c r="D513">
        <v>4.0999999999999996</v>
      </c>
      <c r="F513" s="1">
        <f t="shared" si="117"/>
        <v>4.0999999999999996</v>
      </c>
      <c r="G513" s="1">
        <f t="shared" si="104"/>
        <v>4.0999999999999996</v>
      </c>
      <c r="H513">
        <f t="shared" si="105"/>
        <v>4.0999999999999996</v>
      </c>
      <c r="I513" t="s">
        <v>1355</v>
      </c>
      <c r="J513" t="s">
        <v>10</v>
      </c>
      <c r="K513" t="s">
        <v>1097</v>
      </c>
      <c r="L513" t="str">
        <f t="shared" si="106"/>
        <v>Established</v>
      </c>
      <c r="N513" s="2">
        <f t="shared" si="107"/>
        <v>33</v>
      </c>
      <c r="O513" t="s">
        <v>18</v>
      </c>
      <c r="P513" t="s">
        <v>181</v>
      </c>
      <c r="Q513" t="s">
        <v>295</v>
      </c>
      <c r="R513" t="str">
        <f t="shared" si="108"/>
        <v>Great</v>
      </c>
      <c r="S513" t="str">
        <f t="shared" si="109"/>
        <v>Great</v>
      </c>
      <c r="T513" t="b">
        <f t="shared" si="110"/>
        <v>1</v>
      </c>
      <c r="U513" t="b">
        <f t="shared" si="111"/>
        <v>1</v>
      </c>
      <c r="V513" t="str">
        <f t="shared" si="112"/>
        <v>Top Company</v>
      </c>
      <c r="W513" t="str">
        <f t="shared" si="113"/>
        <v>Buy</v>
      </c>
      <c r="X513" t="str">
        <f t="shared" si="114"/>
        <v>Not Known</v>
      </c>
      <c r="Z513" t="str">
        <f t="shared" si="115"/>
        <v>None</v>
      </c>
      <c r="AB513" t="str">
        <f t="shared" si="116"/>
        <v>0</v>
      </c>
    </row>
    <row r="514" spans="1:28" x14ac:dyDescent="0.3">
      <c r="A514">
        <v>512</v>
      </c>
      <c r="B514" t="s">
        <v>1356</v>
      </c>
      <c r="C514" t="str">
        <f t="shared" si="103"/>
        <v>Short</v>
      </c>
      <c r="D514">
        <v>3.7</v>
      </c>
      <c r="F514" s="1">
        <f t="shared" si="117"/>
        <v>3.7</v>
      </c>
      <c r="G514" s="1">
        <f t="shared" si="104"/>
        <v>3.7</v>
      </c>
      <c r="H514">
        <f t="shared" si="105"/>
        <v>3.7</v>
      </c>
      <c r="I514" t="s">
        <v>1348</v>
      </c>
      <c r="J514" t="s">
        <v>22</v>
      </c>
      <c r="K514" t="s">
        <v>1357</v>
      </c>
      <c r="L514" t="str">
        <f t="shared" si="106"/>
        <v>Established</v>
      </c>
      <c r="N514" s="2">
        <f t="shared" si="107"/>
        <v>60</v>
      </c>
      <c r="O514" t="s">
        <v>432</v>
      </c>
      <c r="P514" t="s">
        <v>147</v>
      </c>
      <c r="Q514" t="s">
        <v>50</v>
      </c>
      <c r="R514" t="str">
        <f t="shared" si="108"/>
        <v>Average</v>
      </c>
      <c r="S514" t="str">
        <f t="shared" si="109"/>
        <v xml:space="preserve"> </v>
      </c>
      <c r="T514" t="b">
        <f t="shared" si="110"/>
        <v>0</v>
      </c>
      <c r="U514" t="b">
        <f t="shared" si="111"/>
        <v>1</v>
      </c>
      <c r="V514" t="str">
        <f t="shared" si="112"/>
        <v>Average Company</v>
      </c>
      <c r="W514" t="str">
        <f t="shared" si="113"/>
        <v>Buy</v>
      </c>
      <c r="X514" t="str">
        <f t="shared" si="114"/>
        <v>Not Known</v>
      </c>
      <c r="Z514" t="str">
        <f t="shared" si="115"/>
        <v>None</v>
      </c>
      <c r="AB514" t="str">
        <f t="shared" si="116"/>
        <v>0</v>
      </c>
    </row>
    <row r="515" spans="1:28" x14ac:dyDescent="0.3">
      <c r="A515">
        <v>513</v>
      </c>
      <c r="B515" t="s">
        <v>1358</v>
      </c>
      <c r="C515" t="str">
        <f t="shared" ref="C515:C578" si="118">IF(LEN(B515)&gt;=10,"Long","Short")</f>
        <v>Long</v>
      </c>
      <c r="D515">
        <v>4.3</v>
      </c>
      <c r="F515" s="1">
        <f t="shared" si="117"/>
        <v>4.3</v>
      </c>
      <c r="G515" s="1">
        <f t="shared" ref="G515:G578" si="119">IF(L515="Startup",D515+0.5,D515)</f>
        <v>4.3</v>
      </c>
      <c r="H515">
        <f t="shared" ref="H515:H578" si="120">IF(L515="Startup",D515+0.1,D515)</f>
        <v>4.3</v>
      </c>
      <c r="I515" t="s">
        <v>1359</v>
      </c>
      <c r="J515" t="s">
        <v>22</v>
      </c>
      <c r="K515" t="s">
        <v>1360</v>
      </c>
      <c r="L515" t="str">
        <f t="shared" ref="L515:L578" si="121">IF(N515&lt;10,"Startup","Established")</f>
        <v>Established</v>
      </c>
      <c r="N515" s="2">
        <f t="shared" ref="N515:N578" si="122">INT(LEFT(O515,2))</f>
        <v>10</v>
      </c>
      <c r="O515" t="s">
        <v>234</v>
      </c>
      <c r="P515" t="s">
        <v>147</v>
      </c>
      <c r="Q515" t="s">
        <v>564</v>
      </c>
      <c r="R515" t="str">
        <f t="shared" ref="R515:R578" si="123">IF(D515&gt;4,"Great","Average")</f>
        <v>Great</v>
      </c>
      <c r="S515" t="str">
        <f t="shared" ref="S515:S578" si="124">IF(D515&gt;4,"Great"," ")</f>
        <v>Great</v>
      </c>
      <c r="T515" t="b">
        <f t="shared" ref="T515:T578" si="125">AND(D515:D10473&gt;4,N515:N10473&gt;10)</f>
        <v>0</v>
      </c>
      <c r="U515" t="b">
        <f t="shared" ref="U515:U578" si="126">OR(D515&gt;3.5,N515&lt;10)</f>
        <v>1</v>
      </c>
      <c r="V515" t="str">
        <f t="shared" ref="V515:V578" si="127">IF(AND(D515&gt;4,N515&gt;20),"Top Company","Average Company")</f>
        <v>Average Company</v>
      </c>
      <c r="W515" t="str">
        <f t="shared" ref="W515:W578" si="128">IF(OR(LEFT(B515,1)="T",LEFT(B515,1)="G"),"Buy","Don't Buy")</f>
        <v>Don't Buy</v>
      </c>
      <c r="X515" t="str">
        <f t="shared" ref="X515:X578" si="129">IF(IF(Q515="Financial Services",ISNUMBER(SEARCH("Mumbai",K515))),"Bombay Finance","Not Known")</f>
        <v>Not Known</v>
      </c>
      <c r="Z515" t="str">
        <f t="shared" ref="Z515:Z578" si="130">IF(AND(OR(ISNUMBER(SEARCH("Bangalore",K515)),ISNUMBER(SEARCH("Bengaluru",K515)),ISNUMBER(SEARCH("Chennai",K515))),N515&lt;10),"Silicon Valley Startups","None")</f>
        <v>None</v>
      </c>
      <c r="AB515" t="str">
        <f t="shared" ref="AB515:AB578" si="131">IF(AND(OR(Q515="IT Services &amp; Consulting",Q515="Financial Services"),D515&gt;4),"1Million",IF(AND(OR(Q515="IT Services &amp; Consulting",Q515="Financial Services"),D515&lt;=4),"500K",IF(AND(Q515="Telecom / ISP",D515&gt;4),"800K","0")))</f>
        <v>0</v>
      </c>
    </row>
    <row r="516" spans="1:28" x14ac:dyDescent="0.3">
      <c r="A516">
        <v>514</v>
      </c>
      <c r="B516" t="s">
        <v>1361</v>
      </c>
      <c r="C516" t="str">
        <f t="shared" si="118"/>
        <v>Short</v>
      </c>
      <c r="D516">
        <v>4.0999999999999996</v>
      </c>
      <c r="F516" s="1">
        <f t="shared" si="117"/>
        <v>4.0999999999999996</v>
      </c>
      <c r="G516" s="1">
        <f t="shared" si="119"/>
        <v>4.0999999999999996</v>
      </c>
      <c r="H516">
        <f t="shared" si="120"/>
        <v>4.0999999999999996</v>
      </c>
      <c r="I516" t="s">
        <v>1359</v>
      </c>
      <c r="J516" t="s">
        <v>22</v>
      </c>
      <c r="K516" t="s">
        <v>1362</v>
      </c>
      <c r="L516" t="str">
        <f t="shared" si="121"/>
        <v>Established</v>
      </c>
      <c r="N516" s="2">
        <f t="shared" si="122"/>
        <v>70</v>
      </c>
      <c r="O516" t="s">
        <v>264</v>
      </c>
      <c r="P516" t="s">
        <v>147</v>
      </c>
      <c r="Q516" t="s">
        <v>424</v>
      </c>
      <c r="R516" t="str">
        <f t="shared" si="123"/>
        <v>Great</v>
      </c>
      <c r="S516" t="str">
        <f t="shared" si="124"/>
        <v>Great</v>
      </c>
      <c r="T516" t="b">
        <f t="shared" si="125"/>
        <v>1</v>
      </c>
      <c r="U516" t="b">
        <f t="shared" si="126"/>
        <v>1</v>
      </c>
      <c r="V516" t="str">
        <f t="shared" si="127"/>
        <v>Top Company</v>
      </c>
      <c r="W516" t="str">
        <f t="shared" si="128"/>
        <v>Don't Buy</v>
      </c>
      <c r="X516" t="str">
        <f t="shared" si="129"/>
        <v>Not Known</v>
      </c>
      <c r="Z516" t="str">
        <f t="shared" si="130"/>
        <v>None</v>
      </c>
      <c r="AB516" t="str">
        <f t="shared" si="131"/>
        <v>0</v>
      </c>
    </row>
    <row r="517" spans="1:28" x14ac:dyDescent="0.3">
      <c r="A517">
        <v>515</v>
      </c>
      <c r="B517" t="s">
        <v>1363</v>
      </c>
      <c r="C517" t="str">
        <f t="shared" si="118"/>
        <v>Long</v>
      </c>
      <c r="D517">
        <v>4.3</v>
      </c>
      <c r="F517" s="1">
        <f t="shared" si="117"/>
        <v>4.3</v>
      </c>
      <c r="G517" s="1">
        <f t="shared" si="119"/>
        <v>4.3</v>
      </c>
      <c r="H517">
        <f t="shared" si="120"/>
        <v>4.3</v>
      </c>
      <c r="I517" t="s">
        <v>1359</v>
      </c>
      <c r="J517" t="s">
        <v>22</v>
      </c>
      <c r="K517" t="s">
        <v>1364</v>
      </c>
      <c r="L517" t="str">
        <f t="shared" si="121"/>
        <v>Established</v>
      </c>
      <c r="N517" s="2">
        <f t="shared" si="122"/>
        <v>25</v>
      </c>
      <c r="O517" t="s">
        <v>54</v>
      </c>
      <c r="P517" t="s">
        <v>181</v>
      </c>
      <c r="Q517" t="s">
        <v>117</v>
      </c>
      <c r="R517" t="str">
        <f t="shared" si="123"/>
        <v>Great</v>
      </c>
      <c r="S517" t="str">
        <f t="shared" si="124"/>
        <v>Great</v>
      </c>
      <c r="T517" t="b">
        <f t="shared" si="125"/>
        <v>1</v>
      </c>
      <c r="U517" t="b">
        <f t="shared" si="126"/>
        <v>1</v>
      </c>
      <c r="V517" t="str">
        <f t="shared" si="127"/>
        <v>Top Company</v>
      </c>
      <c r="W517" t="str">
        <f t="shared" si="128"/>
        <v>Buy</v>
      </c>
      <c r="X517" t="str">
        <f t="shared" si="129"/>
        <v>Not Known</v>
      </c>
      <c r="Z517" t="str">
        <f t="shared" si="130"/>
        <v>None</v>
      </c>
      <c r="AB517" t="str">
        <f t="shared" si="131"/>
        <v>0</v>
      </c>
    </row>
    <row r="518" spans="1:28" x14ac:dyDescent="0.3">
      <c r="A518">
        <v>516</v>
      </c>
      <c r="B518" t="s">
        <v>1365</v>
      </c>
      <c r="C518" t="str">
        <f t="shared" si="118"/>
        <v>Short</v>
      </c>
      <c r="D518">
        <v>4.2</v>
      </c>
      <c r="F518" s="1">
        <f t="shared" si="117"/>
        <v>4.2</v>
      </c>
      <c r="G518" s="1">
        <f t="shared" si="119"/>
        <v>4.2</v>
      </c>
      <c r="H518">
        <f t="shared" si="120"/>
        <v>4.2</v>
      </c>
      <c r="I518" t="s">
        <v>1366</v>
      </c>
      <c r="J518" t="s">
        <v>22</v>
      </c>
      <c r="K518" t="s">
        <v>1367</v>
      </c>
      <c r="L518" t="str">
        <f t="shared" si="121"/>
        <v>Established</v>
      </c>
      <c r="N518" s="2">
        <f t="shared" si="122"/>
        <v>11</v>
      </c>
      <c r="O518" t="s">
        <v>1368</v>
      </c>
      <c r="P518" t="s">
        <v>147</v>
      </c>
      <c r="Q518" t="s">
        <v>246</v>
      </c>
      <c r="R518" t="str">
        <f t="shared" si="123"/>
        <v>Great</v>
      </c>
      <c r="S518" t="str">
        <f t="shared" si="124"/>
        <v>Great</v>
      </c>
      <c r="T518" t="b">
        <f t="shared" si="125"/>
        <v>1</v>
      </c>
      <c r="U518" t="b">
        <f t="shared" si="126"/>
        <v>1</v>
      </c>
      <c r="V518" t="str">
        <f t="shared" si="127"/>
        <v>Average Company</v>
      </c>
      <c r="W518" t="str">
        <f t="shared" si="128"/>
        <v>Don't Buy</v>
      </c>
      <c r="X518" t="str">
        <f t="shared" si="129"/>
        <v>Not Known</v>
      </c>
      <c r="Z518" t="str">
        <f t="shared" si="130"/>
        <v>None</v>
      </c>
      <c r="AB518" t="str">
        <f t="shared" si="131"/>
        <v>0</v>
      </c>
    </row>
    <row r="519" spans="1:28" x14ac:dyDescent="0.3">
      <c r="A519">
        <v>517</v>
      </c>
      <c r="B519" t="s">
        <v>1369</v>
      </c>
      <c r="C519" t="str">
        <f t="shared" si="118"/>
        <v>Short</v>
      </c>
      <c r="D519">
        <v>4.0999999999999996</v>
      </c>
      <c r="F519" s="1">
        <f t="shared" si="117"/>
        <v>4.0999999999999996</v>
      </c>
      <c r="G519" s="1">
        <f t="shared" si="119"/>
        <v>4.0999999999999996</v>
      </c>
      <c r="H519">
        <f t="shared" si="120"/>
        <v>4.0999999999999996</v>
      </c>
      <c r="I519" t="s">
        <v>1370</v>
      </c>
      <c r="J519" t="s">
        <v>22</v>
      </c>
      <c r="K519" t="s">
        <v>1371</v>
      </c>
      <c r="L519" t="str">
        <f t="shared" si="121"/>
        <v>Established</v>
      </c>
      <c r="N519" s="2">
        <f t="shared" si="122"/>
        <v>61</v>
      </c>
      <c r="O519" t="s">
        <v>414</v>
      </c>
      <c r="P519" t="s">
        <v>147</v>
      </c>
      <c r="Q519" t="s">
        <v>105</v>
      </c>
      <c r="R519" t="str">
        <f t="shared" si="123"/>
        <v>Great</v>
      </c>
      <c r="S519" t="str">
        <f t="shared" si="124"/>
        <v>Great</v>
      </c>
      <c r="T519" t="b">
        <f t="shared" si="125"/>
        <v>1</v>
      </c>
      <c r="U519" t="b">
        <f t="shared" si="126"/>
        <v>1</v>
      </c>
      <c r="V519" t="str">
        <f t="shared" si="127"/>
        <v>Top Company</v>
      </c>
      <c r="W519" t="str">
        <f t="shared" si="128"/>
        <v>Don't Buy</v>
      </c>
      <c r="X519" t="str">
        <f t="shared" si="129"/>
        <v>Not Known</v>
      </c>
      <c r="Z519" t="str">
        <f t="shared" si="130"/>
        <v>None</v>
      </c>
      <c r="AB519" t="str">
        <f t="shared" si="131"/>
        <v>0</v>
      </c>
    </row>
    <row r="520" spans="1:28" x14ac:dyDescent="0.3">
      <c r="A520">
        <v>518</v>
      </c>
      <c r="B520" t="s">
        <v>1372</v>
      </c>
      <c r="C520" t="str">
        <f t="shared" si="118"/>
        <v>Long</v>
      </c>
      <c r="D520">
        <v>3.8</v>
      </c>
      <c r="F520" s="1">
        <f t="shared" si="117"/>
        <v>3.8</v>
      </c>
      <c r="G520" s="1">
        <f t="shared" si="119"/>
        <v>3.8</v>
      </c>
      <c r="H520">
        <f t="shared" si="120"/>
        <v>3.8</v>
      </c>
      <c r="I520" t="s">
        <v>1373</v>
      </c>
      <c r="J520" t="s">
        <v>22</v>
      </c>
      <c r="K520" t="s">
        <v>1374</v>
      </c>
      <c r="L520" t="str">
        <f t="shared" si="121"/>
        <v>Established</v>
      </c>
      <c r="N520" s="2">
        <f t="shared" si="122"/>
        <v>22</v>
      </c>
      <c r="O520" t="s">
        <v>142</v>
      </c>
      <c r="P520" t="s">
        <v>147</v>
      </c>
      <c r="Q520" t="s">
        <v>44</v>
      </c>
      <c r="R520" t="str">
        <f t="shared" si="123"/>
        <v>Average</v>
      </c>
      <c r="S520" t="str">
        <f t="shared" si="124"/>
        <v xml:space="preserve"> </v>
      </c>
      <c r="T520" t="b">
        <f t="shared" si="125"/>
        <v>0</v>
      </c>
      <c r="U520" t="b">
        <f t="shared" si="126"/>
        <v>1</v>
      </c>
      <c r="V520" t="str">
        <f t="shared" si="127"/>
        <v>Average Company</v>
      </c>
      <c r="W520" t="str">
        <f t="shared" si="128"/>
        <v>Don't Buy</v>
      </c>
      <c r="X520" t="str">
        <f t="shared" si="129"/>
        <v>Not Known</v>
      </c>
      <c r="Z520" t="str">
        <f t="shared" si="130"/>
        <v>None</v>
      </c>
      <c r="AB520" t="str">
        <f t="shared" si="131"/>
        <v>0</v>
      </c>
    </row>
    <row r="521" spans="1:28" x14ac:dyDescent="0.3">
      <c r="A521">
        <v>519</v>
      </c>
      <c r="B521" t="s">
        <v>1375</v>
      </c>
      <c r="C521" t="str">
        <f t="shared" si="118"/>
        <v>Long</v>
      </c>
      <c r="D521">
        <v>3.9</v>
      </c>
      <c r="F521" s="1">
        <f t="shared" si="117"/>
        <v>3.9</v>
      </c>
      <c r="G521" s="1">
        <f t="shared" si="119"/>
        <v>3.9</v>
      </c>
      <c r="H521">
        <f t="shared" si="120"/>
        <v>3.9</v>
      </c>
      <c r="I521" t="s">
        <v>1376</v>
      </c>
      <c r="J521" t="s">
        <v>22</v>
      </c>
      <c r="K521" t="s">
        <v>1144</v>
      </c>
      <c r="L521" t="str">
        <f t="shared" si="121"/>
        <v>Established</v>
      </c>
      <c r="N521" s="2">
        <f t="shared" si="122"/>
        <v>28</v>
      </c>
      <c r="O521" t="s">
        <v>24</v>
      </c>
      <c r="P521" t="s">
        <v>75</v>
      </c>
      <c r="Q521" t="s">
        <v>223</v>
      </c>
      <c r="R521" t="str">
        <f t="shared" si="123"/>
        <v>Average</v>
      </c>
      <c r="S521" t="str">
        <f t="shared" si="124"/>
        <v xml:space="preserve"> </v>
      </c>
      <c r="T521" t="b">
        <f t="shared" si="125"/>
        <v>0</v>
      </c>
      <c r="U521" t="b">
        <f t="shared" si="126"/>
        <v>1</v>
      </c>
      <c r="V521" t="str">
        <f t="shared" si="127"/>
        <v>Average Company</v>
      </c>
      <c r="W521" t="str">
        <f t="shared" si="128"/>
        <v>Don't Buy</v>
      </c>
      <c r="X521" t="str">
        <f t="shared" si="129"/>
        <v>Not Known</v>
      </c>
      <c r="Z521" t="str">
        <f t="shared" si="130"/>
        <v>None</v>
      </c>
      <c r="AB521" t="str">
        <f t="shared" si="131"/>
        <v>0</v>
      </c>
    </row>
    <row r="522" spans="1:28" x14ac:dyDescent="0.3">
      <c r="A522">
        <v>520</v>
      </c>
      <c r="B522" t="s">
        <v>1377</v>
      </c>
      <c r="C522" t="str">
        <f t="shared" si="118"/>
        <v>Short</v>
      </c>
      <c r="D522">
        <v>4.0999999999999996</v>
      </c>
      <c r="F522" s="1">
        <f t="shared" si="117"/>
        <v>4.0999999999999996</v>
      </c>
      <c r="G522" s="1">
        <f t="shared" si="119"/>
        <v>4.0999999999999996</v>
      </c>
      <c r="H522">
        <f t="shared" si="120"/>
        <v>4.0999999999999996</v>
      </c>
      <c r="I522" t="s">
        <v>1376</v>
      </c>
      <c r="J522" t="s">
        <v>22</v>
      </c>
      <c r="K522" t="s">
        <v>1378</v>
      </c>
      <c r="L522" t="str">
        <f t="shared" si="121"/>
        <v>Established</v>
      </c>
      <c r="N522" s="2">
        <f t="shared" si="122"/>
        <v>33</v>
      </c>
      <c r="O522" t="s">
        <v>18</v>
      </c>
      <c r="P522" t="s">
        <v>147</v>
      </c>
      <c r="Q522" t="s">
        <v>726</v>
      </c>
      <c r="R522" t="str">
        <f t="shared" si="123"/>
        <v>Great</v>
      </c>
      <c r="S522" t="str">
        <f t="shared" si="124"/>
        <v>Great</v>
      </c>
      <c r="T522" t="b">
        <f t="shared" si="125"/>
        <v>1</v>
      </c>
      <c r="U522" t="b">
        <f t="shared" si="126"/>
        <v>1</v>
      </c>
      <c r="V522" t="str">
        <f t="shared" si="127"/>
        <v>Top Company</v>
      </c>
      <c r="W522" t="str">
        <f t="shared" si="128"/>
        <v>Don't Buy</v>
      </c>
      <c r="X522" t="str">
        <f t="shared" si="129"/>
        <v>Not Known</v>
      </c>
      <c r="Z522" t="str">
        <f t="shared" si="130"/>
        <v>None</v>
      </c>
      <c r="AB522" t="str">
        <f t="shared" si="131"/>
        <v>0</v>
      </c>
    </row>
    <row r="523" spans="1:28" x14ac:dyDescent="0.3">
      <c r="A523">
        <v>521</v>
      </c>
      <c r="B523" t="s">
        <v>1379</v>
      </c>
      <c r="C523" t="str">
        <f t="shared" si="118"/>
        <v>Long</v>
      </c>
      <c r="D523">
        <v>4.3</v>
      </c>
      <c r="F523" s="1">
        <f t="shared" si="117"/>
        <v>4.3</v>
      </c>
      <c r="G523" s="1">
        <f t="shared" si="119"/>
        <v>4.3</v>
      </c>
      <c r="H523">
        <f t="shared" si="120"/>
        <v>4.3</v>
      </c>
      <c r="I523" t="s">
        <v>1380</v>
      </c>
      <c r="J523" t="s">
        <v>22</v>
      </c>
      <c r="K523" t="s">
        <v>1187</v>
      </c>
      <c r="L523" t="str">
        <f t="shared" si="121"/>
        <v>Established</v>
      </c>
      <c r="N523" s="2">
        <f t="shared" si="122"/>
        <v>22</v>
      </c>
      <c r="O523" t="s">
        <v>142</v>
      </c>
      <c r="P523" t="s">
        <v>181</v>
      </c>
      <c r="Q523" t="s">
        <v>19</v>
      </c>
      <c r="R523" t="str">
        <f t="shared" si="123"/>
        <v>Great</v>
      </c>
      <c r="S523" t="str">
        <f t="shared" si="124"/>
        <v>Great</v>
      </c>
      <c r="T523" t="b">
        <f t="shared" si="125"/>
        <v>1</v>
      </c>
      <c r="U523" t="b">
        <f t="shared" si="126"/>
        <v>1</v>
      </c>
      <c r="V523" t="str">
        <f t="shared" si="127"/>
        <v>Top Company</v>
      </c>
      <c r="W523" t="str">
        <f t="shared" si="128"/>
        <v>Don't Buy</v>
      </c>
      <c r="X523" t="str">
        <f t="shared" si="129"/>
        <v>Not Known</v>
      </c>
      <c r="Z523" t="str">
        <f t="shared" si="130"/>
        <v>None</v>
      </c>
      <c r="AB523" t="str">
        <f t="shared" si="131"/>
        <v>1Million</v>
      </c>
    </row>
    <row r="524" spans="1:28" x14ac:dyDescent="0.3">
      <c r="A524">
        <v>522</v>
      </c>
      <c r="B524" t="s">
        <v>1381</v>
      </c>
      <c r="C524" t="str">
        <f t="shared" si="118"/>
        <v>Long</v>
      </c>
      <c r="D524">
        <v>4.3</v>
      </c>
      <c r="F524" s="1">
        <f t="shared" si="117"/>
        <v>4.3</v>
      </c>
      <c r="G524" s="1">
        <f t="shared" si="119"/>
        <v>4.3</v>
      </c>
      <c r="H524">
        <f t="shared" si="120"/>
        <v>4.3</v>
      </c>
      <c r="I524" t="s">
        <v>1382</v>
      </c>
      <c r="J524" t="s">
        <v>10</v>
      </c>
      <c r="K524" t="s">
        <v>1383</v>
      </c>
      <c r="L524" t="str">
        <f t="shared" si="121"/>
        <v>Established</v>
      </c>
      <c r="N524" s="2">
        <f t="shared" si="122"/>
        <v>40</v>
      </c>
      <c r="O524" t="s">
        <v>375</v>
      </c>
      <c r="P524" t="s">
        <v>147</v>
      </c>
      <c r="Q524" t="s">
        <v>362</v>
      </c>
      <c r="R524" t="str">
        <f t="shared" si="123"/>
        <v>Great</v>
      </c>
      <c r="S524" t="str">
        <f t="shared" si="124"/>
        <v>Great</v>
      </c>
      <c r="T524" t="b">
        <f t="shared" si="125"/>
        <v>1</v>
      </c>
      <c r="U524" t="b">
        <f t="shared" si="126"/>
        <v>1</v>
      </c>
      <c r="V524" t="str">
        <f t="shared" si="127"/>
        <v>Top Company</v>
      </c>
      <c r="W524" t="str">
        <f t="shared" si="128"/>
        <v>Don't Buy</v>
      </c>
      <c r="X524" t="str">
        <f t="shared" si="129"/>
        <v>Not Known</v>
      </c>
      <c r="Z524" t="str">
        <f t="shared" si="130"/>
        <v>None</v>
      </c>
      <c r="AB524" t="str">
        <f t="shared" si="131"/>
        <v>0</v>
      </c>
    </row>
    <row r="525" spans="1:28" x14ac:dyDescent="0.3">
      <c r="A525">
        <v>523</v>
      </c>
      <c r="B525" t="s">
        <v>1384</v>
      </c>
      <c r="C525" t="str">
        <f t="shared" si="118"/>
        <v>Short</v>
      </c>
      <c r="D525">
        <v>3.8</v>
      </c>
      <c r="F525" s="1">
        <f t="shared" si="117"/>
        <v>3.8</v>
      </c>
      <c r="G525" s="1">
        <f t="shared" si="119"/>
        <v>3.8</v>
      </c>
      <c r="H525">
        <f t="shared" si="120"/>
        <v>3.8</v>
      </c>
      <c r="I525" t="s">
        <v>1382</v>
      </c>
      <c r="J525" t="s">
        <v>10</v>
      </c>
      <c r="K525" t="s">
        <v>1385</v>
      </c>
      <c r="L525" t="str">
        <f t="shared" si="121"/>
        <v>Established</v>
      </c>
      <c r="N525" s="2">
        <f t="shared" si="122"/>
        <v>18</v>
      </c>
      <c r="O525" t="s">
        <v>200</v>
      </c>
      <c r="P525" t="s">
        <v>75</v>
      </c>
      <c r="Q525" t="s">
        <v>19</v>
      </c>
      <c r="R525" t="str">
        <f t="shared" si="123"/>
        <v>Average</v>
      </c>
      <c r="S525" t="str">
        <f t="shared" si="124"/>
        <v xml:space="preserve"> </v>
      </c>
      <c r="T525" t="b">
        <f t="shared" si="125"/>
        <v>0</v>
      </c>
      <c r="U525" t="b">
        <f t="shared" si="126"/>
        <v>1</v>
      </c>
      <c r="V525" t="str">
        <f t="shared" si="127"/>
        <v>Average Company</v>
      </c>
      <c r="W525" t="str">
        <f t="shared" si="128"/>
        <v>Don't Buy</v>
      </c>
      <c r="X525" t="str">
        <f t="shared" si="129"/>
        <v>Not Known</v>
      </c>
      <c r="Z525" t="str">
        <f t="shared" si="130"/>
        <v>None</v>
      </c>
      <c r="AB525" t="str">
        <f t="shared" si="131"/>
        <v>500K</v>
      </c>
    </row>
    <row r="526" spans="1:28" x14ac:dyDescent="0.3">
      <c r="A526">
        <v>524</v>
      </c>
      <c r="B526" t="s">
        <v>1386</v>
      </c>
      <c r="C526" t="str">
        <f t="shared" si="118"/>
        <v>Short</v>
      </c>
      <c r="D526">
        <v>3.9</v>
      </c>
      <c r="F526" s="1">
        <f t="shared" si="117"/>
        <v>3.9</v>
      </c>
      <c r="G526" s="1">
        <f t="shared" si="119"/>
        <v>3.9</v>
      </c>
      <c r="H526">
        <f t="shared" si="120"/>
        <v>3.9</v>
      </c>
      <c r="I526" t="s">
        <v>1129</v>
      </c>
      <c r="J526" t="s">
        <v>22</v>
      </c>
      <c r="K526" t="s">
        <v>1387</v>
      </c>
      <c r="L526" t="str">
        <f t="shared" si="121"/>
        <v>Established</v>
      </c>
      <c r="N526" s="2">
        <f t="shared" si="122"/>
        <v>37</v>
      </c>
      <c r="O526" t="s">
        <v>538</v>
      </c>
      <c r="P526" t="s">
        <v>181</v>
      </c>
      <c r="Q526" t="s">
        <v>70</v>
      </c>
      <c r="R526" t="str">
        <f t="shared" si="123"/>
        <v>Average</v>
      </c>
      <c r="S526" t="str">
        <f t="shared" si="124"/>
        <v xml:space="preserve"> </v>
      </c>
      <c r="T526" t="b">
        <f t="shared" si="125"/>
        <v>0</v>
      </c>
      <c r="U526" t="b">
        <f t="shared" si="126"/>
        <v>1</v>
      </c>
      <c r="V526" t="str">
        <f t="shared" si="127"/>
        <v>Average Company</v>
      </c>
      <c r="W526" t="str">
        <f t="shared" si="128"/>
        <v>Don't Buy</v>
      </c>
      <c r="X526" t="str">
        <f t="shared" si="129"/>
        <v>Not Known</v>
      </c>
      <c r="Z526" t="str">
        <f t="shared" si="130"/>
        <v>None</v>
      </c>
      <c r="AB526" t="str">
        <f t="shared" si="131"/>
        <v>0</v>
      </c>
    </row>
    <row r="527" spans="1:28" x14ac:dyDescent="0.3">
      <c r="A527">
        <v>525</v>
      </c>
      <c r="B527" t="s">
        <v>1388</v>
      </c>
      <c r="C527" t="str">
        <f t="shared" si="118"/>
        <v>Long</v>
      </c>
      <c r="D527">
        <v>4.0999999999999996</v>
      </c>
      <c r="F527" s="1">
        <f t="shared" si="117"/>
        <v>4.0999999999999996</v>
      </c>
      <c r="G527" s="1">
        <f t="shared" si="119"/>
        <v>4.0999999999999996</v>
      </c>
      <c r="H527">
        <f t="shared" si="120"/>
        <v>4.0999999999999996</v>
      </c>
      <c r="I527" t="s">
        <v>1332</v>
      </c>
      <c r="J527" t="s">
        <v>22</v>
      </c>
      <c r="K527" t="s">
        <v>1389</v>
      </c>
      <c r="L527" t="str">
        <f t="shared" si="121"/>
        <v>Established</v>
      </c>
      <c r="N527" s="2">
        <f t="shared" si="122"/>
        <v>13</v>
      </c>
      <c r="O527" t="s">
        <v>299</v>
      </c>
      <c r="P527" t="s">
        <v>147</v>
      </c>
      <c r="Q527" t="s">
        <v>19</v>
      </c>
      <c r="R527" t="str">
        <f t="shared" si="123"/>
        <v>Great</v>
      </c>
      <c r="S527" t="str">
        <f t="shared" si="124"/>
        <v>Great</v>
      </c>
      <c r="T527" t="b">
        <f t="shared" si="125"/>
        <v>1</v>
      </c>
      <c r="U527" t="b">
        <f t="shared" si="126"/>
        <v>1</v>
      </c>
      <c r="V527" t="str">
        <f t="shared" si="127"/>
        <v>Average Company</v>
      </c>
      <c r="W527" t="str">
        <f t="shared" si="128"/>
        <v>Don't Buy</v>
      </c>
      <c r="X527" t="str">
        <f t="shared" si="129"/>
        <v>Not Known</v>
      </c>
      <c r="Z527" t="str">
        <f t="shared" si="130"/>
        <v>None</v>
      </c>
      <c r="AB527" t="str">
        <f t="shared" si="131"/>
        <v>1Million</v>
      </c>
    </row>
    <row r="528" spans="1:28" x14ac:dyDescent="0.3">
      <c r="A528">
        <v>526</v>
      </c>
      <c r="B528" t="s">
        <v>1390</v>
      </c>
      <c r="C528" t="str">
        <f t="shared" si="118"/>
        <v>Short</v>
      </c>
      <c r="D528">
        <v>4.0999999999999996</v>
      </c>
      <c r="F528" s="1">
        <f t="shared" si="117"/>
        <v>4.0999999999999996</v>
      </c>
      <c r="G528" s="1">
        <f t="shared" si="119"/>
        <v>4.0999999999999996</v>
      </c>
      <c r="H528">
        <f t="shared" si="120"/>
        <v>4.0999999999999996</v>
      </c>
      <c r="I528" t="s">
        <v>1391</v>
      </c>
      <c r="J528" t="s">
        <v>22</v>
      </c>
      <c r="K528" t="s">
        <v>1392</v>
      </c>
      <c r="L528" t="str">
        <f t="shared" si="121"/>
        <v>Established</v>
      </c>
      <c r="N528" s="2">
        <f t="shared" si="122"/>
        <v>10</v>
      </c>
      <c r="O528" t="s">
        <v>1393</v>
      </c>
      <c r="P528" t="s">
        <v>147</v>
      </c>
      <c r="Q528" t="s">
        <v>218</v>
      </c>
      <c r="R528" t="str">
        <f t="shared" si="123"/>
        <v>Great</v>
      </c>
      <c r="S528" t="str">
        <f t="shared" si="124"/>
        <v>Great</v>
      </c>
      <c r="T528" t="b">
        <f t="shared" si="125"/>
        <v>0</v>
      </c>
      <c r="U528" t="b">
        <f t="shared" si="126"/>
        <v>1</v>
      </c>
      <c r="V528" t="str">
        <f t="shared" si="127"/>
        <v>Average Company</v>
      </c>
      <c r="W528" t="str">
        <f t="shared" si="128"/>
        <v>Buy</v>
      </c>
      <c r="X528" t="str">
        <f t="shared" si="129"/>
        <v>Not Known</v>
      </c>
      <c r="Z528" t="str">
        <f t="shared" si="130"/>
        <v>None</v>
      </c>
      <c r="AB528" t="str">
        <f t="shared" si="131"/>
        <v>0</v>
      </c>
    </row>
    <row r="529" spans="1:28" x14ac:dyDescent="0.3">
      <c r="A529">
        <v>527</v>
      </c>
      <c r="B529" t="s">
        <v>1394</v>
      </c>
      <c r="C529" t="str">
        <f t="shared" si="118"/>
        <v>Long</v>
      </c>
      <c r="D529">
        <v>4.2</v>
      </c>
      <c r="F529" s="1">
        <f t="shared" si="117"/>
        <v>4.2</v>
      </c>
      <c r="G529" s="1">
        <f t="shared" si="119"/>
        <v>4.2</v>
      </c>
      <c r="H529">
        <f t="shared" si="120"/>
        <v>4.2</v>
      </c>
      <c r="I529" t="s">
        <v>1395</v>
      </c>
      <c r="J529" t="s">
        <v>22</v>
      </c>
      <c r="K529" t="s">
        <v>1396</v>
      </c>
      <c r="L529" t="str">
        <f t="shared" si="121"/>
        <v>Established</v>
      </c>
      <c r="N529" s="2">
        <f t="shared" si="122"/>
        <v>17</v>
      </c>
      <c r="O529" t="s">
        <v>711</v>
      </c>
      <c r="P529" t="s">
        <v>49</v>
      </c>
      <c r="Q529" t="s">
        <v>564</v>
      </c>
      <c r="R529" t="str">
        <f t="shared" si="123"/>
        <v>Great</v>
      </c>
      <c r="S529" t="str">
        <f t="shared" si="124"/>
        <v>Great</v>
      </c>
      <c r="T529" t="b">
        <f t="shared" si="125"/>
        <v>1</v>
      </c>
      <c r="U529" t="b">
        <f t="shared" si="126"/>
        <v>1</v>
      </c>
      <c r="V529" t="str">
        <f t="shared" si="127"/>
        <v>Average Company</v>
      </c>
      <c r="W529" t="str">
        <f t="shared" si="128"/>
        <v>Don't Buy</v>
      </c>
      <c r="X529" t="str">
        <f t="shared" si="129"/>
        <v>Not Known</v>
      </c>
      <c r="Z529" t="str">
        <f t="shared" si="130"/>
        <v>None</v>
      </c>
      <c r="AB529" t="str">
        <f t="shared" si="131"/>
        <v>0</v>
      </c>
    </row>
    <row r="530" spans="1:28" x14ac:dyDescent="0.3">
      <c r="A530">
        <v>528</v>
      </c>
      <c r="B530" t="s">
        <v>1397</v>
      </c>
      <c r="C530" t="str">
        <f t="shared" si="118"/>
        <v>Long</v>
      </c>
      <c r="D530">
        <v>3.9</v>
      </c>
      <c r="F530" s="1">
        <f t="shared" si="117"/>
        <v>3.9</v>
      </c>
      <c r="G530" s="1">
        <f t="shared" si="119"/>
        <v>3.9</v>
      </c>
      <c r="H530">
        <f t="shared" si="120"/>
        <v>3.9</v>
      </c>
      <c r="I530" t="s">
        <v>1398</v>
      </c>
      <c r="J530" t="s">
        <v>22</v>
      </c>
      <c r="K530" t="s">
        <v>1399</v>
      </c>
      <c r="L530" t="str">
        <f t="shared" si="121"/>
        <v>Established</v>
      </c>
      <c r="N530" s="2">
        <f t="shared" si="122"/>
        <v>22</v>
      </c>
      <c r="O530" t="s">
        <v>142</v>
      </c>
      <c r="P530" t="s">
        <v>1308</v>
      </c>
      <c r="Q530" t="s">
        <v>417</v>
      </c>
      <c r="R530" t="str">
        <f t="shared" si="123"/>
        <v>Average</v>
      </c>
      <c r="S530" t="str">
        <f t="shared" si="124"/>
        <v xml:space="preserve"> </v>
      </c>
      <c r="T530" t="b">
        <f t="shared" si="125"/>
        <v>0</v>
      </c>
      <c r="U530" t="b">
        <f t="shared" si="126"/>
        <v>1</v>
      </c>
      <c r="V530" t="str">
        <f t="shared" si="127"/>
        <v>Average Company</v>
      </c>
      <c r="W530" t="str">
        <f t="shared" si="128"/>
        <v>Don't Buy</v>
      </c>
      <c r="X530" t="str">
        <f t="shared" si="129"/>
        <v>Not Known</v>
      </c>
      <c r="Z530" t="str">
        <f t="shared" si="130"/>
        <v>None</v>
      </c>
      <c r="AB530" t="str">
        <f t="shared" si="131"/>
        <v>0</v>
      </c>
    </row>
    <row r="531" spans="1:28" x14ac:dyDescent="0.3">
      <c r="A531">
        <v>529</v>
      </c>
      <c r="B531" t="s">
        <v>1400</v>
      </c>
      <c r="C531" t="str">
        <f t="shared" si="118"/>
        <v>Long</v>
      </c>
      <c r="D531">
        <v>4.3</v>
      </c>
      <c r="F531" s="1">
        <f t="shared" si="117"/>
        <v>4.3</v>
      </c>
      <c r="G531" s="1">
        <f t="shared" si="119"/>
        <v>4.3</v>
      </c>
      <c r="H531">
        <f t="shared" si="120"/>
        <v>4.3</v>
      </c>
      <c r="I531" t="s">
        <v>1398</v>
      </c>
      <c r="J531" t="s">
        <v>22</v>
      </c>
      <c r="K531" t="s">
        <v>1401</v>
      </c>
      <c r="L531" t="str">
        <f t="shared" si="121"/>
        <v>Established</v>
      </c>
      <c r="N531" s="2">
        <f t="shared" si="122"/>
        <v>69</v>
      </c>
      <c r="O531" t="s">
        <v>1402</v>
      </c>
      <c r="P531" t="s">
        <v>147</v>
      </c>
      <c r="Q531" t="s">
        <v>612</v>
      </c>
      <c r="R531" t="str">
        <f t="shared" si="123"/>
        <v>Great</v>
      </c>
      <c r="S531" t="str">
        <f t="shared" si="124"/>
        <v>Great</v>
      </c>
      <c r="T531" t="b">
        <f t="shared" si="125"/>
        <v>1</v>
      </c>
      <c r="U531" t="b">
        <f t="shared" si="126"/>
        <v>1</v>
      </c>
      <c r="V531" t="str">
        <f t="shared" si="127"/>
        <v>Top Company</v>
      </c>
      <c r="W531" t="str">
        <f t="shared" si="128"/>
        <v>Don't Buy</v>
      </c>
      <c r="X531" t="str">
        <f t="shared" si="129"/>
        <v>Not Known</v>
      </c>
      <c r="Z531" t="str">
        <f t="shared" si="130"/>
        <v>None</v>
      </c>
      <c r="AB531" t="str">
        <f t="shared" si="131"/>
        <v>0</v>
      </c>
    </row>
    <row r="532" spans="1:28" x14ac:dyDescent="0.3">
      <c r="A532">
        <v>530</v>
      </c>
      <c r="B532" t="s">
        <v>1403</v>
      </c>
      <c r="C532" t="str">
        <f t="shared" si="118"/>
        <v>Long</v>
      </c>
      <c r="D532">
        <v>3.9</v>
      </c>
      <c r="F532" s="1">
        <f t="shared" si="117"/>
        <v>3.9</v>
      </c>
      <c r="G532" s="1">
        <f t="shared" si="119"/>
        <v>3.9</v>
      </c>
      <c r="H532">
        <f t="shared" si="120"/>
        <v>3.9</v>
      </c>
      <c r="I532" t="s">
        <v>302</v>
      </c>
      <c r="J532" t="s">
        <v>22</v>
      </c>
      <c r="K532" t="s">
        <v>1404</v>
      </c>
      <c r="L532" t="str">
        <f t="shared" si="121"/>
        <v>Established</v>
      </c>
      <c r="N532" s="2">
        <f t="shared" si="122"/>
        <v>25</v>
      </c>
      <c r="O532" t="s">
        <v>54</v>
      </c>
      <c r="P532" t="s">
        <v>691</v>
      </c>
      <c r="Q532" t="s">
        <v>117</v>
      </c>
      <c r="R532" t="str">
        <f t="shared" si="123"/>
        <v>Average</v>
      </c>
      <c r="S532" t="str">
        <f t="shared" si="124"/>
        <v xml:space="preserve"> </v>
      </c>
      <c r="T532" t="b">
        <f t="shared" si="125"/>
        <v>0</v>
      </c>
      <c r="U532" t="b">
        <f t="shared" si="126"/>
        <v>1</v>
      </c>
      <c r="V532" t="str">
        <f t="shared" si="127"/>
        <v>Average Company</v>
      </c>
      <c r="W532" t="str">
        <f t="shared" si="128"/>
        <v>Don't Buy</v>
      </c>
      <c r="X532" t="str">
        <f t="shared" si="129"/>
        <v>Not Known</v>
      </c>
      <c r="Z532" t="str">
        <f t="shared" si="130"/>
        <v>None</v>
      </c>
      <c r="AB532" t="str">
        <f t="shared" si="131"/>
        <v>0</v>
      </c>
    </row>
    <row r="533" spans="1:28" x14ac:dyDescent="0.3">
      <c r="A533">
        <v>531</v>
      </c>
      <c r="B533" t="s">
        <v>1405</v>
      </c>
      <c r="C533" t="str">
        <f t="shared" si="118"/>
        <v>Long</v>
      </c>
      <c r="D533">
        <v>3.7</v>
      </c>
      <c r="F533" s="1">
        <f t="shared" ref="F533:F596" si="132">IF(N533&lt;10,IF(D533+0.5&gt;5,5,D533+0.5),D533)</f>
        <v>3.7</v>
      </c>
      <c r="G533" s="1">
        <f t="shared" si="119"/>
        <v>3.7</v>
      </c>
      <c r="H533">
        <f t="shared" si="120"/>
        <v>3.7</v>
      </c>
      <c r="I533" t="s">
        <v>1406</v>
      </c>
      <c r="J533" t="s">
        <v>10</v>
      </c>
      <c r="K533" t="s">
        <v>1407</v>
      </c>
      <c r="L533" t="str">
        <f t="shared" si="121"/>
        <v>Established</v>
      </c>
      <c r="N533" s="2">
        <f t="shared" si="122"/>
        <v>22</v>
      </c>
      <c r="O533" t="s">
        <v>142</v>
      </c>
      <c r="P533" t="s">
        <v>147</v>
      </c>
      <c r="Q533" t="s">
        <v>28</v>
      </c>
      <c r="R533" t="str">
        <f t="shared" si="123"/>
        <v>Average</v>
      </c>
      <c r="S533" t="str">
        <f t="shared" si="124"/>
        <v xml:space="preserve"> </v>
      </c>
      <c r="T533" t="b">
        <f t="shared" si="125"/>
        <v>0</v>
      </c>
      <c r="U533" t="b">
        <f t="shared" si="126"/>
        <v>1</v>
      </c>
      <c r="V533" t="str">
        <f t="shared" si="127"/>
        <v>Average Company</v>
      </c>
      <c r="W533" t="str">
        <f t="shared" si="128"/>
        <v>Don't Buy</v>
      </c>
      <c r="X533" t="str">
        <f t="shared" si="129"/>
        <v>Bombay Finance</v>
      </c>
      <c r="Z533" t="str">
        <f t="shared" si="130"/>
        <v>None</v>
      </c>
      <c r="AB533" t="str">
        <f t="shared" si="131"/>
        <v>500K</v>
      </c>
    </row>
    <row r="534" spans="1:28" x14ac:dyDescent="0.3">
      <c r="A534">
        <v>532</v>
      </c>
      <c r="B534" t="s">
        <v>1408</v>
      </c>
      <c r="C534" t="str">
        <f t="shared" si="118"/>
        <v>Long</v>
      </c>
      <c r="D534">
        <v>4.3</v>
      </c>
      <c r="F534" s="1">
        <f t="shared" si="132"/>
        <v>4.3</v>
      </c>
      <c r="G534" s="1">
        <f t="shared" si="119"/>
        <v>4.3</v>
      </c>
      <c r="H534">
        <f t="shared" si="120"/>
        <v>4.3</v>
      </c>
      <c r="I534" t="s">
        <v>1409</v>
      </c>
      <c r="J534" t="s">
        <v>22</v>
      </c>
      <c r="K534" t="s">
        <v>1410</v>
      </c>
      <c r="L534" t="str">
        <f t="shared" si="121"/>
        <v>Established</v>
      </c>
      <c r="N534" s="2">
        <f t="shared" si="122"/>
        <v>16</v>
      </c>
      <c r="O534" t="s">
        <v>121</v>
      </c>
      <c r="P534" t="s">
        <v>147</v>
      </c>
      <c r="Q534" t="s">
        <v>19</v>
      </c>
      <c r="R534" t="str">
        <f t="shared" si="123"/>
        <v>Great</v>
      </c>
      <c r="S534" t="str">
        <f t="shared" si="124"/>
        <v>Great</v>
      </c>
      <c r="T534" t="b">
        <f t="shared" si="125"/>
        <v>1</v>
      </c>
      <c r="U534" t="b">
        <f t="shared" si="126"/>
        <v>1</v>
      </c>
      <c r="V534" t="str">
        <f t="shared" si="127"/>
        <v>Average Company</v>
      </c>
      <c r="W534" t="str">
        <f t="shared" si="128"/>
        <v>Don't Buy</v>
      </c>
      <c r="X534" t="str">
        <f t="shared" si="129"/>
        <v>Not Known</v>
      </c>
      <c r="Z534" t="str">
        <f t="shared" si="130"/>
        <v>None</v>
      </c>
      <c r="AB534" t="str">
        <f t="shared" si="131"/>
        <v>1Million</v>
      </c>
    </row>
    <row r="535" spans="1:28" x14ac:dyDescent="0.3">
      <c r="A535">
        <v>533</v>
      </c>
      <c r="B535" t="s">
        <v>1411</v>
      </c>
      <c r="C535" t="str">
        <f t="shared" si="118"/>
        <v>Long</v>
      </c>
      <c r="D535">
        <v>4.2</v>
      </c>
      <c r="F535" s="1">
        <f t="shared" si="132"/>
        <v>4.2</v>
      </c>
      <c r="G535" s="1">
        <f t="shared" si="119"/>
        <v>4.2</v>
      </c>
      <c r="H535">
        <f t="shared" si="120"/>
        <v>4.2</v>
      </c>
      <c r="I535" t="s">
        <v>1412</v>
      </c>
      <c r="J535" t="s">
        <v>22</v>
      </c>
      <c r="K535" t="s">
        <v>1413</v>
      </c>
      <c r="L535" t="str">
        <f t="shared" si="121"/>
        <v>Established</v>
      </c>
      <c r="N535" s="2">
        <f t="shared" si="122"/>
        <v>33</v>
      </c>
      <c r="O535" t="s">
        <v>18</v>
      </c>
      <c r="P535" t="s">
        <v>147</v>
      </c>
      <c r="Q535" t="s">
        <v>999</v>
      </c>
      <c r="R535" t="str">
        <f t="shared" si="123"/>
        <v>Great</v>
      </c>
      <c r="S535" t="str">
        <f t="shared" si="124"/>
        <v>Great</v>
      </c>
      <c r="T535" t="b">
        <f t="shared" si="125"/>
        <v>1</v>
      </c>
      <c r="U535" t="b">
        <f t="shared" si="126"/>
        <v>1</v>
      </c>
      <c r="V535" t="str">
        <f t="shared" si="127"/>
        <v>Top Company</v>
      </c>
      <c r="W535" t="str">
        <f t="shared" si="128"/>
        <v>Don't Buy</v>
      </c>
      <c r="X535" t="str">
        <f t="shared" si="129"/>
        <v>Not Known</v>
      </c>
      <c r="Z535" t="str">
        <f t="shared" si="130"/>
        <v>None</v>
      </c>
      <c r="AB535" t="str">
        <f t="shared" si="131"/>
        <v>0</v>
      </c>
    </row>
    <row r="536" spans="1:28" x14ac:dyDescent="0.3">
      <c r="A536">
        <v>534</v>
      </c>
      <c r="B536" t="s">
        <v>1414</v>
      </c>
      <c r="C536" t="str">
        <f t="shared" si="118"/>
        <v>Long</v>
      </c>
      <c r="D536">
        <v>3.8</v>
      </c>
      <c r="F536" s="1">
        <f t="shared" si="132"/>
        <v>3.8</v>
      </c>
      <c r="G536" s="1">
        <f t="shared" si="119"/>
        <v>3.8</v>
      </c>
      <c r="H536">
        <f t="shared" si="120"/>
        <v>3.8</v>
      </c>
      <c r="I536" t="s">
        <v>1415</v>
      </c>
      <c r="J536" t="s">
        <v>10</v>
      </c>
      <c r="K536" t="s">
        <v>1416</v>
      </c>
      <c r="L536" t="str">
        <f t="shared" si="121"/>
        <v>Established</v>
      </c>
      <c r="N536" s="2">
        <f t="shared" si="122"/>
        <v>27</v>
      </c>
      <c r="O536" t="s">
        <v>109</v>
      </c>
      <c r="P536" t="s">
        <v>75</v>
      </c>
      <c r="Q536" t="s">
        <v>254</v>
      </c>
      <c r="R536" t="str">
        <f t="shared" si="123"/>
        <v>Average</v>
      </c>
      <c r="S536" t="str">
        <f t="shared" si="124"/>
        <v xml:space="preserve"> </v>
      </c>
      <c r="T536" t="b">
        <f t="shared" si="125"/>
        <v>0</v>
      </c>
      <c r="U536" t="b">
        <f t="shared" si="126"/>
        <v>1</v>
      </c>
      <c r="V536" t="str">
        <f t="shared" si="127"/>
        <v>Average Company</v>
      </c>
      <c r="W536" t="str">
        <f t="shared" si="128"/>
        <v>Don't Buy</v>
      </c>
      <c r="X536" t="str">
        <f t="shared" si="129"/>
        <v>Not Known</v>
      </c>
      <c r="Z536" t="str">
        <f t="shared" si="130"/>
        <v>None</v>
      </c>
      <c r="AB536" t="str">
        <f t="shared" si="131"/>
        <v>0</v>
      </c>
    </row>
    <row r="537" spans="1:28" x14ac:dyDescent="0.3">
      <c r="A537">
        <v>535</v>
      </c>
      <c r="B537" t="s">
        <v>1417</v>
      </c>
      <c r="C537" t="str">
        <f t="shared" si="118"/>
        <v>Long</v>
      </c>
      <c r="D537">
        <v>3.9</v>
      </c>
      <c r="F537" s="1">
        <f t="shared" si="132"/>
        <v>3.9</v>
      </c>
      <c r="G537" s="1">
        <f t="shared" si="119"/>
        <v>3.9</v>
      </c>
      <c r="H537">
        <f t="shared" si="120"/>
        <v>3.9</v>
      </c>
      <c r="I537" t="s">
        <v>1418</v>
      </c>
      <c r="J537" t="s">
        <v>10</v>
      </c>
      <c r="K537" t="s">
        <v>1419</v>
      </c>
      <c r="L537" t="str">
        <f t="shared" si="121"/>
        <v>Established</v>
      </c>
      <c r="N537" s="2">
        <f t="shared" si="122"/>
        <v>26</v>
      </c>
      <c r="O537" t="s">
        <v>126</v>
      </c>
      <c r="P537" t="s">
        <v>147</v>
      </c>
      <c r="Q537" t="s">
        <v>284</v>
      </c>
      <c r="R537" t="str">
        <f t="shared" si="123"/>
        <v>Average</v>
      </c>
      <c r="S537" t="str">
        <f t="shared" si="124"/>
        <v xml:space="preserve"> </v>
      </c>
      <c r="T537" t="b">
        <f t="shared" si="125"/>
        <v>0</v>
      </c>
      <c r="U537" t="b">
        <f t="shared" si="126"/>
        <v>1</v>
      </c>
      <c r="V537" t="str">
        <f t="shared" si="127"/>
        <v>Average Company</v>
      </c>
      <c r="W537" t="str">
        <f t="shared" si="128"/>
        <v>Buy</v>
      </c>
      <c r="X537" t="str">
        <f t="shared" si="129"/>
        <v>Not Known</v>
      </c>
      <c r="Z537" t="str">
        <f t="shared" si="130"/>
        <v>None</v>
      </c>
      <c r="AB537" t="str">
        <f t="shared" si="131"/>
        <v>0</v>
      </c>
    </row>
    <row r="538" spans="1:28" x14ac:dyDescent="0.3">
      <c r="A538">
        <v>536</v>
      </c>
      <c r="B538" t="s">
        <v>1420</v>
      </c>
      <c r="C538" t="str">
        <f t="shared" si="118"/>
        <v>Long</v>
      </c>
      <c r="D538">
        <v>3.8</v>
      </c>
      <c r="F538" s="1">
        <f t="shared" si="132"/>
        <v>3.8</v>
      </c>
      <c r="G538" s="1">
        <f t="shared" si="119"/>
        <v>3.8</v>
      </c>
      <c r="H538">
        <f t="shared" si="120"/>
        <v>3.8</v>
      </c>
      <c r="I538" t="s">
        <v>1421</v>
      </c>
      <c r="J538" t="s">
        <v>10</v>
      </c>
      <c r="K538" t="s">
        <v>1422</v>
      </c>
      <c r="L538" t="str">
        <f t="shared" si="121"/>
        <v>Established</v>
      </c>
      <c r="N538" s="2">
        <f t="shared" si="122"/>
        <v>85</v>
      </c>
      <c r="O538" t="s">
        <v>962</v>
      </c>
      <c r="P538" t="s">
        <v>147</v>
      </c>
      <c r="Q538" t="s">
        <v>117</v>
      </c>
      <c r="R538" t="str">
        <f t="shared" si="123"/>
        <v>Average</v>
      </c>
      <c r="S538" t="str">
        <f t="shared" si="124"/>
        <v xml:space="preserve"> </v>
      </c>
      <c r="T538" t="b">
        <f t="shared" si="125"/>
        <v>0</v>
      </c>
      <c r="U538" t="b">
        <f t="shared" si="126"/>
        <v>1</v>
      </c>
      <c r="V538" t="str">
        <f t="shared" si="127"/>
        <v>Average Company</v>
      </c>
      <c r="W538" t="str">
        <f t="shared" si="128"/>
        <v>Don't Buy</v>
      </c>
      <c r="X538" t="str">
        <f t="shared" si="129"/>
        <v>Not Known</v>
      </c>
      <c r="Z538" t="str">
        <f t="shared" si="130"/>
        <v>None</v>
      </c>
      <c r="AB538" t="str">
        <f t="shared" si="131"/>
        <v>0</v>
      </c>
    </row>
    <row r="539" spans="1:28" x14ac:dyDescent="0.3">
      <c r="A539">
        <v>537</v>
      </c>
      <c r="B539" t="s">
        <v>1423</v>
      </c>
      <c r="C539" t="str">
        <f t="shared" si="118"/>
        <v>Short</v>
      </c>
      <c r="D539">
        <v>4.0999999999999996</v>
      </c>
      <c r="F539" s="1">
        <f t="shared" si="132"/>
        <v>4.0999999999999996</v>
      </c>
      <c r="G539" s="1">
        <f t="shared" si="119"/>
        <v>4.0999999999999996</v>
      </c>
      <c r="H539">
        <f t="shared" si="120"/>
        <v>4.0999999999999996</v>
      </c>
      <c r="I539" t="s">
        <v>811</v>
      </c>
      <c r="J539" t="s">
        <v>22</v>
      </c>
      <c r="K539" t="s">
        <v>1424</v>
      </c>
      <c r="L539" t="str">
        <f t="shared" si="121"/>
        <v>Established</v>
      </c>
      <c r="N539" s="2">
        <f t="shared" si="122"/>
        <v>47</v>
      </c>
      <c r="O539" t="s">
        <v>258</v>
      </c>
      <c r="P539" t="s">
        <v>75</v>
      </c>
      <c r="Q539" t="s">
        <v>284</v>
      </c>
      <c r="R539" t="str">
        <f t="shared" si="123"/>
        <v>Great</v>
      </c>
      <c r="S539" t="str">
        <f t="shared" si="124"/>
        <v>Great</v>
      </c>
      <c r="T539" t="b">
        <f t="shared" si="125"/>
        <v>1</v>
      </c>
      <c r="U539" t="b">
        <f t="shared" si="126"/>
        <v>1</v>
      </c>
      <c r="V539" t="str">
        <f t="shared" si="127"/>
        <v>Top Company</v>
      </c>
      <c r="W539" t="str">
        <f t="shared" si="128"/>
        <v>Don't Buy</v>
      </c>
      <c r="X539" t="str">
        <f t="shared" si="129"/>
        <v>Not Known</v>
      </c>
      <c r="Z539" t="str">
        <f t="shared" si="130"/>
        <v>None</v>
      </c>
      <c r="AB539" t="str">
        <f t="shared" si="131"/>
        <v>0</v>
      </c>
    </row>
    <row r="540" spans="1:28" x14ac:dyDescent="0.3">
      <c r="A540">
        <v>538</v>
      </c>
      <c r="B540" t="s">
        <v>1425</v>
      </c>
      <c r="C540" t="str">
        <f t="shared" si="118"/>
        <v>Long</v>
      </c>
      <c r="D540">
        <v>4.4000000000000004</v>
      </c>
      <c r="F540" s="1">
        <f t="shared" si="132"/>
        <v>4.4000000000000004</v>
      </c>
      <c r="G540" s="1">
        <f t="shared" si="119"/>
        <v>4.4000000000000004</v>
      </c>
      <c r="H540">
        <f t="shared" si="120"/>
        <v>4.4000000000000004</v>
      </c>
      <c r="I540" t="s">
        <v>1426</v>
      </c>
      <c r="J540" t="s">
        <v>420</v>
      </c>
      <c r="K540" t="s">
        <v>1427</v>
      </c>
      <c r="L540" t="str">
        <f t="shared" si="121"/>
        <v>Established</v>
      </c>
      <c r="N540" s="2">
        <f t="shared" si="122"/>
        <v>48</v>
      </c>
      <c r="O540" t="s">
        <v>752</v>
      </c>
      <c r="P540" t="s">
        <v>75</v>
      </c>
      <c r="Q540" t="s">
        <v>1080</v>
      </c>
      <c r="R540" t="str">
        <f t="shared" si="123"/>
        <v>Great</v>
      </c>
      <c r="S540" t="str">
        <f t="shared" si="124"/>
        <v>Great</v>
      </c>
      <c r="T540" t="b">
        <f t="shared" si="125"/>
        <v>1</v>
      </c>
      <c r="U540" t="b">
        <f t="shared" si="126"/>
        <v>1</v>
      </c>
      <c r="V540" t="str">
        <f t="shared" si="127"/>
        <v>Top Company</v>
      </c>
      <c r="W540" t="str">
        <f t="shared" si="128"/>
        <v>Don't Buy</v>
      </c>
      <c r="X540" t="str">
        <f t="shared" si="129"/>
        <v>Not Known</v>
      </c>
      <c r="Z540" t="str">
        <f t="shared" si="130"/>
        <v>None</v>
      </c>
      <c r="AB540" t="str">
        <f t="shared" si="131"/>
        <v>0</v>
      </c>
    </row>
    <row r="541" spans="1:28" x14ac:dyDescent="0.3">
      <c r="A541">
        <v>539</v>
      </c>
      <c r="B541" t="s">
        <v>1428</v>
      </c>
      <c r="C541" t="str">
        <f t="shared" si="118"/>
        <v>Long</v>
      </c>
      <c r="D541">
        <v>4.3</v>
      </c>
      <c r="F541" s="1">
        <f t="shared" si="132"/>
        <v>4.3</v>
      </c>
      <c r="G541" s="1">
        <f t="shared" si="119"/>
        <v>4.3</v>
      </c>
      <c r="H541">
        <f t="shared" si="120"/>
        <v>4.3</v>
      </c>
      <c r="I541" t="s">
        <v>1429</v>
      </c>
      <c r="J541" t="s">
        <v>22</v>
      </c>
      <c r="K541" t="s">
        <v>1430</v>
      </c>
      <c r="L541" t="str">
        <f t="shared" si="121"/>
        <v>Established</v>
      </c>
      <c r="N541" s="2">
        <f t="shared" si="122"/>
        <v>31</v>
      </c>
      <c r="O541" t="s">
        <v>58</v>
      </c>
      <c r="P541" t="s">
        <v>147</v>
      </c>
      <c r="Q541" t="s">
        <v>28</v>
      </c>
      <c r="R541" t="str">
        <f t="shared" si="123"/>
        <v>Great</v>
      </c>
      <c r="S541" t="str">
        <f t="shared" si="124"/>
        <v>Great</v>
      </c>
      <c r="T541" t="b">
        <f t="shared" si="125"/>
        <v>1</v>
      </c>
      <c r="U541" t="b">
        <f t="shared" si="126"/>
        <v>1</v>
      </c>
      <c r="V541" t="str">
        <f t="shared" si="127"/>
        <v>Top Company</v>
      </c>
      <c r="W541" t="str">
        <f t="shared" si="128"/>
        <v>Don't Buy</v>
      </c>
      <c r="X541" t="str">
        <f t="shared" si="129"/>
        <v>Not Known</v>
      </c>
      <c r="Z541" t="str">
        <f t="shared" si="130"/>
        <v>None</v>
      </c>
      <c r="AB541" t="str">
        <f t="shared" si="131"/>
        <v>1Million</v>
      </c>
    </row>
    <row r="542" spans="1:28" x14ac:dyDescent="0.3">
      <c r="A542">
        <v>540</v>
      </c>
      <c r="B542" t="s">
        <v>1428</v>
      </c>
      <c r="C542" t="str">
        <f t="shared" si="118"/>
        <v>Long</v>
      </c>
      <c r="D542">
        <v>4.3</v>
      </c>
      <c r="F542" s="1">
        <f t="shared" si="132"/>
        <v>4.3</v>
      </c>
      <c r="G542" s="1">
        <f t="shared" si="119"/>
        <v>4.3</v>
      </c>
      <c r="H542">
        <f t="shared" si="120"/>
        <v>4.3</v>
      </c>
      <c r="I542" t="s">
        <v>1429</v>
      </c>
      <c r="J542" t="s">
        <v>22</v>
      </c>
      <c r="K542" t="s">
        <v>1430</v>
      </c>
      <c r="L542" t="str">
        <f t="shared" si="121"/>
        <v>Established</v>
      </c>
      <c r="N542" s="2">
        <f t="shared" si="122"/>
        <v>31</v>
      </c>
      <c r="O542" t="s">
        <v>58</v>
      </c>
      <c r="P542" t="s">
        <v>147</v>
      </c>
      <c r="Q542" t="s">
        <v>28</v>
      </c>
      <c r="R542" t="str">
        <f t="shared" si="123"/>
        <v>Great</v>
      </c>
      <c r="S542" t="str">
        <f t="shared" si="124"/>
        <v>Great</v>
      </c>
      <c r="T542" t="b">
        <f t="shared" si="125"/>
        <v>1</v>
      </c>
      <c r="U542" t="b">
        <f t="shared" si="126"/>
        <v>1</v>
      </c>
      <c r="V542" t="str">
        <f t="shared" si="127"/>
        <v>Top Company</v>
      </c>
      <c r="W542" t="str">
        <f t="shared" si="128"/>
        <v>Don't Buy</v>
      </c>
      <c r="X542" t="str">
        <f t="shared" si="129"/>
        <v>Not Known</v>
      </c>
      <c r="Z542" t="str">
        <f t="shared" si="130"/>
        <v>None</v>
      </c>
      <c r="AB542" t="str">
        <f t="shared" si="131"/>
        <v>1Million</v>
      </c>
    </row>
    <row r="543" spans="1:28" x14ac:dyDescent="0.3">
      <c r="A543">
        <v>541</v>
      </c>
      <c r="B543" t="s">
        <v>1431</v>
      </c>
      <c r="C543" t="str">
        <f t="shared" si="118"/>
        <v>Long</v>
      </c>
      <c r="D543">
        <v>3.8</v>
      </c>
      <c r="F543" s="1">
        <f t="shared" si="132"/>
        <v>3.8</v>
      </c>
      <c r="G543" s="1">
        <f t="shared" si="119"/>
        <v>3.8</v>
      </c>
      <c r="H543">
        <f t="shared" si="120"/>
        <v>3.8</v>
      </c>
      <c r="I543" t="s">
        <v>775</v>
      </c>
      <c r="J543" t="s">
        <v>10</v>
      </c>
      <c r="K543" t="s">
        <v>1432</v>
      </c>
      <c r="L543" t="str">
        <f t="shared" si="121"/>
        <v>Established</v>
      </c>
      <c r="N543" s="2">
        <f t="shared" si="122"/>
        <v>34</v>
      </c>
      <c r="O543" t="s">
        <v>213</v>
      </c>
      <c r="P543" t="s">
        <v>147</v>
      </c>
      <c r="Q543" t="s">
        <v>117</v>
      </c>
      <c r="R543" t="str">
        <f t="shared" si="123"/>
        <v>Average</v>
      </c>
      <c r="S543" t="str">
        <f t="shared" si="124"/>
        <v xml:space="preserve"> </v>
      </c>
      <c r="T543" t="b">
        <f t="shared" si="125"/>
        <v>0</v>
      </c>
      <c r="U543" t="b">
        <f t="shared" si="126"/>
        <v>1</v>
      </c>
      <c r="V543" t="str">
        <f t="shared" si="127"/>
        <v>Average Company</v>
      </c>
      <c r="W543" t="str">
        <f t="shared" si="128"/>
        <v>Don't Buy</v>
      </c>
      <c r="X543" t="str">
        <f t="shared" si="129"/>
        <v>Not Known</v>
      </c>
      <c r="Z543" t="str">
        <f t="shared" si="130"/>
        <v>None</v>
      </c>
      <c r="AB543" t="str">
        <f t="shared" si="131"/>
        <v>0</v>
      </c>
    </row>
    <row r="544" spans="1:28" x14ac:dyDescent="0.3">
      <c r="A544">
        <v>542</v>
      </c>
      <c r="B544" t="s">
        <v>1433</v>
      </c>
      <c r="C544" t="str">
        <f t="shared" si="118"/>
        <v>Short</v>
      </c>
      <c r="D544">
        <v>4</v>
      </c>
      <c r="F544" s="1">
        <f t="shared" si="132"/>
        <v>4</v>
      </c>
      <c r="G544" s="1">
        <f t="shared" si="119"/>
        <v>4</v>
      </c>
      <c r="H544">
        <f t="shared" si="120"/>
        <v>4</v>
      </c>
      <c r="I544" t="s">
        <v>1263</v>
      </c>
      <c r="J544" t="s">
        <v>22</v>
      </c>
      <c r="K544" t="s">
        <v>1434</v>
      </c>
      <c r="L544" t="str">
        <f t="shared" si="121"/>
        <v>Established</v>
      </c>
      <c r="N544" s="2">
        <f t="shared" si="122"/>
        <v>25</v>
      </c>
      <c r="O544" t="s">
        <v>54</v>
      </c>
      <c r="P544" t="s">
        <v>147</v>
      </c>
      <c r="Q544" t="s">
        <v>117</v>
      </c>
      <c r="R544" t="str">
        <f t="shared" si="123"/>
        <v>Average</v>
      </c>
      <c r="S544" t="str">
        <f t="shared" si="124"/>
        <v xml:space="preserve"> </v>
      </c>
      <c r="T544" t="b">
        <f t="shared" si="125"/>
        <v>0</v>
      </c>
      <c r="U544" t="b">
        <f t="shared" si="126"/>
        <v>1</v>
      </c>
      <c r="V544" t="str">
        <f t="shared" si="127"/>
        <v>Average Company</v>
      </c>
      <c r="W544" t="str">
        <f t="shared" si="128"/>
        <v>Don't Buy</v>
      </c>
      <c r="X544" t="str">
        <f t="shared" si="129"/>
        <v>Not Known</v>
      </c>
      <c r="Z544" t="str">
        <f t="shared" si="130"/>
        <v>None</v>
      </c>
      <c r="AB544" t="str">
        <f t="shared" si="131"/>
        <v>0</v>
      </c>
    </row>
    <row r="545" spans="1:28" x14ac:dyDescent="0.3">
      <c r="A545">
        <v>543</v>
      </c>
      <c r="B545" t="s">
        <v>1435</v>
      </c>
      <c r="C545" t="str">
        <f t="shared" si="118"/>
        <v>Long</v>
      </c>
      <c r="D545">
        <v>4.0999999999999996</v>
      </c>
      <c r="F545" s="1">
        <f t="shared" si="132"/>
        <v>4.0999999999999996</v>
      </c>
      <c r="G545" s="1">
        <f t="shared" si="119"/>
        <v>4.0999999999999996</v>
      </c>
      <c r="H545">
        <f t="shared" si="120"/>
        <v>4.0999999999999996</v>
      </c>
      <c r="I545" t="s">
        <v>529</v>
      </c>
      <c r="J545" t="s">
        <v>10</v>
      </c>
      <c r="K545" t="s">
        <v>1436</v>
      </c>
      <c r="L545" t="str">
        <f t="shared" si="121"/>
        <v>Established</v>
      </c>
      <c r="N545" s="2">
        <f t="shared" si="122"/>
        <v>26</v>
      </c>
      <c r="O545" t="s">
        <v>126</v>
      </c>
      <c r="P545" t="s">
        <v>181</v>
      </c>
      <c r="Q545" t="s">
        <v>315</v>
      </c>
      <c r="R545" t="str">
        <f t="shared" si="123"/>
        <v>Great</v>
      </c>
      <c r="S545" t="str">
        <f t="shared" si="124"/>
        <v>Great</v>
      </c>
      <c r="T545" t="b">
        <f t="shared" si="125"/>
        <v>1</v>
      </c>
      <c r="U545" t="b">
        <f t="shared" si="126"/>
        <v>1</v>
      </c>
      <c r="V545" t="str">
        <f t="shared" si="127"/>
        <v>Top Company</v>
      </c>
      <c r="W545" t="str">
        <f t="shared" si="128"/>
        <v>Don't Buy</v>
      </c>
      <c r="X545" t="str">
        <f t="shared" si="129"/>
        <v>Not Known</v>
      </c>
      <c r="Z545" t="str">
        <f t="shared" si="130"/>
        <v>None</v>
      </c>
      <c r="AB545" t="str">
        <f t="shared" si="131"/>
        <v>0</v>
      </c>
    </row>
    <row r="546" spans="1:28" x14ac:dyDescent="0.3">
      <c r="A546">
        <v>544</v>
      </c>
      <c r="B546" t="s">
        <v>1437</v>
      </c>
      <c r="C546" t="str">
        <f t="shared" si="118"/>
        <v>Long</v>
      </c>
      <c r="D546">
        <v>4.0999999999999996</v>
      </c>
      <c r="F546" s="1">
        <f t="shared" si="132"/>
        <v>4.0999999999999996</v>
      </c>
      <c r="G546" s="1">
        <f t="shared" si="119"/>
        <v>4.0999999999999996</v>
      </c>
      <c r="H546">
        <f t="shared" si="120"/>
        <v>4.0999999999999996</v>
      </c>
      <c r="I546" t="s">
        <v>775</v>
      </c>
      <c r="J546" t="s">
        <v>10</v>
      </c>
      <c r="K546" t="s">
        <v>1438</v>
      </c>
      <c r="L546" t="str">
        <f t="shared" si="121"/>
        <v>Established</v>
      </c>
      <c r="N546" s="2">
        <f t="shared" si="122"/>
        <v>43</v>
      </c>
      <c r="O546" t="s">
        <v>289</v>
      </c>
      <c r="P546" t="s">
        <v>181</v>
      </c>
      <c r="Q546" t="s">
        <v>284</v>
      </c>
      <c r="R546" t="str">
        <f t="shared" si="123"/>
        <v>Great</v>
      </c>
      <c r="S546" t="str">
        <f t="shared" si="124"/>
        <v>Great</v>
      </c>
      <c r="T546" t="b">
        <f t="shared" si="125"/>
        <v>1</v>
      </c>
      <c r="U546" t="b">
        <f t="shared" si="126"/>
        <v>1</v>
      </c>
      <c r="V546" t="str">
        <f t="shared" si="127"/>
        <v>Top Company</v>
      </c>
      <c r="W546" t="str">
        <f t="shared" si="128"/>
        <v>Buy</v>
      </c>
      <c r="X546" t="str">
        <f t="shared" si="129"/>
        <v>Not Known</v>
      </c>
      <c r="Z546" t="str">
        <f t="shared" si="130"/>
        <v>None</v>
      </c>
      <c r="AB546" t="str">
        <f t="shared" si="131"/>
        <v>0</v>
      </c>
    </row>
    <row r="547" spans="1:28" x14ac:dyDescent="0.3">
      <c r="A547">
        <v>545</v>
      </c>
      <c r="B547" t="s">
        <v>1439</v>
      </c>
      <c r="C547" t="str">
        <f t="shared" si="118"/>
        <v>Long</v>
      </c>
      <c r="D547">
        <v>4</v>
      </c>
      <c r="F547" s="1">
        <f t="shared" si="132"/>
        <v>4</v>
      </c>
      <c r="G547" s="1">
        <f t="shared" si="119"/>
        <v>4</v>
      </c>
      <c r="H547">
        <f t="shared" si="120"/>
        <v>4</v>
      </c>
      <c r="I547" t="s">
        <v>1329</v>
      </c>
      <c r="J547" t="s">
        <v>10</v>
      </c>
      <c r="K547" t="s">
        <v>1440</v>
      </c>
      <c r="L547" t="str">
        <f t="shared" si="121"/>
        <v>Established</v>
      </c>
      <c r="N547" s="2">
        <f t="shared" si="122"/>
        <v>26</v>
      </c>
      <c r="O547" t="s">
        <v>126</v>
      </c>
      <c r="P547" t="s">
        <v>181</v>
      </c>
      <c r="Q547" t="s">
        <v>117</v>
      </c>
      <c r="R547" t="str">
        <f t="shared" si="123"/>
        <v>Average</v>
      </c>
      <c r="S547" t="str">
        <f t="shared" si="124"/>
        <v xml:space="preserve"> </v>
      </c>
      <c r="T547" t="b">
        <f t="shared" si="125"/>
        <v>0</v>
      </c>
      <c r="U547" t="b">
        <f t="shared" si="126"/>
        <v>1</v>
      </c>
      <c r="V547" t="str">
        <f t="shared" si="127"/>
        <v>Average Company</v>
      </c>
      <c r="W547" t="str">
        <f t="shared" si="128"/>
        <v>Don't Buy</v>
      </c>
      <c r="X547" t="str">
        <f t="shared" si="129"/>
        <v>Not Known</v>
      </c>
      <c r="Z547" t="str">
        <f t="shared" si="130"/>
        <v>None</v>
      </c>
      <c r="AB547" t="str">
        <f t="shared" si="131"/>
        <v>0</v>
      </c>
    </row>
    <row r="548" spans="1:28" x14ac:dyDescent="0.3">
      <c r="A548">
        <v>546</v>
      </c>
      <c r="B548" t="s">
        <v>1441</v>
      </c>
      <c r="C548" t="str">
        <f t="shared" si="118"/>
        <v>Long</v>
      </c>
      <c r="D548">
        <v>4.2</v>
      </c>
      <c r="F548" s="1">
        <f t="shared" si="132"/>
        <v>4.2</v>
      </c>
      <c r="G548" s="1">
        <f t="shared" si="119"/>
        <v>4.2</v>
      </c>
      <c r="H548">
        <f t="shared" si="120"/>
        <v>4.2</v>
      </c>
      <c r="I548" t="s">
        <v>1429</v>
      </c>
      <c r="J548" t="s">
        <v>10</v>
      </c>
      <c r="K548" t="s">
        <v>1442</v>
      </c>
      <c r="L548" t="str">
        <f t="shared" si="121"/>
        <v>Established</v>
      </c>
      <c r="N548" s="2">
        <f t="shared" si="122"/>
        <v>83</v>
      </c>
      <c r="O548" t="s">
        <v>547</v>
      </c>
      <c r="P548" t="s">
        <v>147</v>
      </c>
      <c r="Q548" t="s">
        <v>204</v>
      </c>
      <c r="R548" t="str">
        <f t="shared" si="123"/>
        <v>Great</v>
      </c>
      <c r="S548" t="str">
        <f t="shared" si="124"/>
        <v>Great</v>
      </c>
      <c r="T548" t="b">
        <f t="shared" si="125"/>
        <v>1</v>
      </c>
      <c r="U548" t="b">
        <f t="shared" si="126"/>
        <v>1</v>
      </c>
      <c r="V548" t="str">
        <f t="shared" si="127"/>
        <v>Top Company</v>
      </c>
      <c r="W548" t="str">
        <f t="shared" si="128"/>
        <v>Don't Buy</v>
      </c>
      <c r="X548" t="str">
        <f t="shared" si="129"/>
        <v>Not Known</v>
      </c>
      <c r="Z548" t="str">
        <f t="shared" si="130"/>
        <v>None</v>
      </c>
      <c r="AB548" t="str">
        <f t="shared" si="131"/>
        <v>0</v>
      </c>
    </row>
    <row r="549" spans="1:28" x14ac:dyDescent="0.3">
      <c r="A549">
        <v>547</v>
      </c>
      <c r="B549" t="s">
        <v>1443</v>
      </c>
      <c r="C549" t="str">
        <f t="shared" si="118"/>
        <v>Short</v>
      </c>
      <c r="D549">
        <v>3.9</v>
      </c>
      <c r="F549" s="1">
        <f t="shared" si="132"/>
        <v>3.9</v>
      </c>
      <c r="G549" s="1">
        <f t="shared" si="119"/>
        <v>3.9</v>
      </c>
      <c r="H549">
        <f t="shared" si="120"/>
        <v>3.9</v>
      </c>
      <c r="I549" t="s">
        <v>1444</v>
      </c>
      <c r="J549" t="s">
        <v>10</v>
      </c>
      <c r="K549" t="s">
        <v>1445</v>
      </c>
      <c r="L549" t="str">
        <f t="shared" si="121"/>
        <v>Established</v>
      </c>
      <c r="N549" s="2">
        <f t="shared" si="122"/>
        <v>89</v>
      </c>
      <c r="O549" t="s">
        <v>253</v>
      </c>
      <c r="P549" t="s">
        <v>147</v>
      </c>
      <c r="Q549" t="s">
        <v>846</v>
      </c>
      <c r="R549" t="str">
        <f t="shared" si="123"/>
        <v>Average</v>
      </c>
      <c r="S549" t="str">
        <f t="shared" si="124"/>
        <v xml:space="preserve"> </v>
      </c>
      <c r="T549" t="b">
        <f t="shared" si="125"/>
        <v>0</v>
      </c>
      <c r="U549" t="b">
        <f t="shared" si="126"/>
        <v>1</v>
      </c>
      <c r="V549" t="str">
        <f t="shared" si="127"/>
        <v>Average Company</v>
      </c>
      <c r="W549" t="str">
        <f t="shared" si="128"/>
        <v>Don't Buy</v>
      </c>
      <c r="X549" t="str">
        <f t="shared" si="129"/>
        <v>Not Known</v>
      </c>
      <c r="Z549" t="str">
        <f t="shared" si="130"/>
        <v>None</v>
      </c>
      <c r="AB549" t="str">
        <f t="shared" si="131"/>
        <v>0</v>
      </c>
    </row>
    <row r="550" spans="1:28" x14ac:dyDescent="0.3">
      <c r="A550">
        <v>548</v>
      </c>
      <c r="B550" t="s">
        <v>1446</v>
      </c>
      <c r="C550" t="str">
        <f t="shared" si="118"/>
        <v>Long</v>
      </c>
      <c r="D550">
        <v>4.0999999999999996</v>
      </c>
      <c r="F550" s="1">
        <f t="shared" si="132"/>
        <v>4.0999999999999996</v>
      </c>
      <c r="G550" s="1">
        <f t="shared" si="119"/>
        <v>4.0999999999999996</v>
      </c>
      <c r="H550">
        <f t="shared" si="120"/>
        <v>4.0999999999999996</v>
      </c>
      <c r="I550" t="s">
        <v>1447</v>
      </c>
      <c r="J550" t="s">
        <v>10</v>
      </c>
      <c r="K550" t="s">
        <v>1448</v>
      </c>
      <c r="L550" t="str">
        <f t="shared" si="121"/>
        <v>Established</v>
      </c>
      <c r="N550" s="2">
        <f t="shared" si="122"/>
        <v>46</v>
      </c>
      <c r="O550" t="s">
        <v>596</v>
      </c>
      <c r="P550" t="s">
        <v>147</v>
      </c>
      <c r="Q550" t="s">
        <v>429</v>
      </c>
      <c r="R550" t="str">
        <f t="shared" si="123"/>
        <v>Great</v>
      </c>
      <c r="S550" t="str">
        <f t="shared" si="124"/>
        <v>Great</v>
      </c>
      <c r="T550" t="b">
        <f t="shared" si="125"/>
        <v>1</v>
      </c>
      <c r="U550" t="b">
        <f t="shared" si="126"/>
        <v>1</v>
      </c>
      <c r="V550" t="str">
        <f t="shared" si="127"/>
        <v>Top Company</v>
      </c>
      <c r="W550" t="str">
        <f t="shared" si="128"/>
        <v>Don't Buy</v>
      </c>
      <c r="X550" t="str">
        <f t="shared" si="129"/>
        <v>Not Known</v>
      </c>
      <c r="Z550" t="str">
        <f t="shared" si="130"/>
        <v>None</v>
      </c>
      <c r="AB550" t="str">
        <f t="shared" si="131"/>
        <v>0</v>
      </c>
    </row>
    <row r="551" spans="1:28" x14ac:dyDescent="0.3">
      <c r="A551">
        <v>549</v>
      </c>
      <c r="B551" t="s">
        <v>1449</v>
      </c>
      <c r="C551" t="str">
        <f t="shared" si="118"/>
        <v>Long</v>
      </c>
      <c r="D551">
        <v>4.0999999999999996</v>
      </c>
      <c r="F551" s="1">
        <f t="shared" si="132"/>
        <v>4.0999999999999996</v>
      </c>
      <c r="G551" s="1">
        <f t="shared" si="119"/>
        <v>4.0999999999999996</v>
      </c>
      <c r="H551">
        <f t="shared" si="120"/>
        <v>4.0999999999999996</v>
      </c>
      <c r="I551" t="s">
        <v>1033</v>
      </c>
      <c r="J551" t="s">
        <v>10</v>
      </c>
      <c r="K551" t="s">
        <v>1450</v>
      </c>
      <c r="L551" t="str">
        <f t="shared" si="121"/>
        <v>Established</v>
      </c>
      <c r="N551" s="2">
        <f t="shared" si="122"/>
        <v>16</v>
      </c>
      <c r="O551" t="s">
        <v>121</v>
      </c>
      <c r="P551" t="s">
        <v>147</v>
      </c>
      <c r="Q551" t="s">
        <v>105</v>
      </c>
      <c r="R551" t="str">
        <f t="shared" si="123"/>
        <v>Great</v>
      </c>
      <c r="S551" t="str">
        <f t="shared" si="124"/>
        <v>Great</v>
      </c>
      <c r="T551" t="b">
        <f t="shared" si="125"/>
        <v>1</v>
      </c>
      <c r="U551" t="b">
        <f t="shared" si="126"/>
        <v>1</v>
      </c>
      <c r="V551" t="str">
        <f t="shared" si="127"/>
        <v>Average Company</v>
      </c>
      <c r="W551" t="str">
        <f t="shared" si="128"/>
        <v>Don't Buy</v>
      </c>
      <c r="X551" t="str">
        <f t="shared" si="129"/>
        <v>Not Known</v>
      </c>
      <c r="Z551" t="str">
        <f t="shared" si="130"/>
        <v>None</v>
      </c>
      <c r="AB551" t="str">
        <f t="shared" si="131"/>
        <v>0</v>
      </c>
    </row>
    <row r="552" spans="1:28" x14ac:dyDescent="0.3">
      <c r="A552">
        <v>550</v>
      </c>
      <c r="B552" t="s">
        <v>1451</v>
      </c>
      <c r="C552" t="str">
        <f t="shared" si="118"/>
        <v>Long</v>
      </c>
      <c r="D552">
        <v>4</v>
      </c>
      <c r="F552" s="1" t="e">
        <f t="shared" si="132"/>
        <v>#VALUE!</v>
      </c>
      <c r="G552" s="1" t="e">
        <f t="shared" si="119"/>
        <v>#VALUE!</v>
      </c>
      <c r="H552" t="e">
        <f t="shared" si="120"/>
        <v>#VALUE!</v>
      </c>
      <c r="I552" t="s">
        <v>1452</v>
      </c>
      <c r="J552" t="s">
        <v>1453</v>
      </c>
      <c r="K552" t="s">
        <v>84</v>
      </c>
      <c r="L552" t="e">
        <f t="shared" si="121"/>
        <v>#VALUE!</v>
      </c>
      <c r="N552" s="2" t="e">
        <f t="shared" si="122"/>
        <v>#VALUE!</v>
      </c>
      <c r="O552" t="s">
        <v>181</v>
      </c>
      <c r="Q552" t="s">
        <v>28</v>
      </c>
      <c r="R552" t="str">
        <f t="shared" si="123"/>
        <v>Average</v>
      </c>
      <c r="S552" t="str">
        <f t="shared" si="124"/>
        <v xml:space="preserve"> </v>
      </c>
      <c r="T552" t="e">
        <f t="shared" si="125"/>
        <v>#VALUE!</v>
      </c>
      <c r="U552" t="e">
        <f t="shared" si="126"/>
        <v>#VALUE!</v>
      </c>
      <c r="V552" t="e">
        <f t="shared" si="127"/>
        <v>#VALUE!</v>
      </c>
      <c r="W552" t="str">
        <f t="shared" si="128"/>
        <v>Don't Buy</v>
      </c>
      <c r="X552" t="str">
        <f t="shared" si="129"/>
        <v>Not Known</v>
      </c>
      <c r="Z552" t="e">
        <f t="shared" si="130"/>
        <v>#VALUE!</v>
      </c>
      <c r="AB552" t="str">
        <f t="shared" si="131"/>
        <v>500K</v>
      </c>
    </row>
    <row r="553" spans="1:28" x14ac:dyDescent="0.3">
      <c r="A553">
        <v>551</v>
      </c>
      <c r="B553" t="s">
        <v>1454</v>
      </c>
      <c r="C553" t="str">
        <f t="shared" si="118"/>
        <v>Long</v>
      </c>
      <c r="D553">
        <v>4</v>
      </c>
      <c r="F553" s="1">
        <f t="shared" si="132"/>
        <v>4</v>
      </c>
      <c r="G553" s="1">
        <f t="shared" si="119"/>
        <v>4</v>
      </c>
      <c r="H553">
        <f t="shared" si="120"/>
        <v>4</v>
      </c>
      <c r="I553" t="s">
        <v>878</v>
      </c>
      <c r="J553" t="s">
        <v>22</v>
      </c>
      <c r="K553" t="s">
        <v>1455</v>
      </c>
      <c r="L553" t="str">
        <f t="shared" si="121"/>
        <v>Established</v>
      </c>
      <c r="N553" s="2">
        <f t="shared" si="122"/>
        <v>13</v>
      </c>
      <c r="O553" t="s">
        <v>1456</v>
      </c>
      <c r="P553" t="s">
        <v>147</v>
      </c>
      <c r="Q553" t="s">
        <v>28</v>
      </c>
      <c r="R553" t="str">
        <f t="shared" si="123"/>
        <v>Average</v>
      </c>
      <c r="S553" t="str">
        <f t="shared" si="124"/>
        <v xml:space="preserve"> </v>
      </c>
      <c r="T553" t="b">
        <f t="shared" si="125"/>
        <v>0</v>
      </c>
      <c r="U553" t="b">
        <f t="shared" si="126"/>
        <v>1</v>
      </c>
      <c r="V553" t="str">
        <f t="shared" si="127"/>
        <v>Average Company</v>
      </c>
      <c r="W553" t="str">
        <f t="shared" si="128"/>
        <v>Don't Buy</v>
      </c>
      <c r="X553" t="str">
        <f t="shared" si="129"/>
        <v>Not Known</v>
      </c>
      <c r="Z553" t="str">
        <f t="shared" si="130"/>
        <v>None</v>
      </c>
      <c r="AB553" t="str">
        <f t="shared" si="131"/>
        <v>500K</v>
      </c>
    </row>
    <row r="554" spans="1:28" x14ac:dyDescent="0.3">
      <c r="A554">
        <v>552</v>
      </c>
      <c r="B554" t="s">
        <v>1457</v>
      </c>
      <c r="C554" t="str">
        <f t="shared" si="118"/>
        <v>Short</v>
      </c>
      <c r="D554">
        <v>3.9</v>
      </c>
      <c r="F554" s="1">
        <f t="shared" si="132"/>
        <v>3.9</v>
      </c>
      <c r="G554" s="1">
        <f t="shared" si="119"/>
        <v>3.9</v>
      </c>
      <c r="H554">
        <f t="shared" si="120"/>
        <v>3.9</v>
      </c>
      <c r="I554" t="s">
        <v>1458</v>
      </c>
      <c r="J554" t="s">
        <v>22</v>
      </c>
      <c r="K554" t="s">
        <v>1459</v>
      </c>
      <c r="L554" t="str">
        <f t="shared" si="121"/>
        <v>Established</v>
      </c>
      <c r="N554" s="2">
        <f t="shared" si="122"/>
        <v>77</v>
      </c>
      <c r="O554" t="s">
        <v>35</v>
      </c>
      <c r="P554" t="s">
        <v>147</v>
      </c>
      <c r="Q554" t="s">
        <v>50</v>
      </c>
      <c r="R554" t="str">
        <f t="shared" si="123"/>
        <v>Average</v>
      </c>
      <c r="S554" t="str">
        <f t="shared" si="124"/>
        <v xml:space="preserve"> </v>
      </c>
      <c r="T554" t="b">
        <f t="shared" si="125"/>
        <v>0</v>
      </c>
      <c r="U554" t="b">
        <f t="shared" si="126"/>
        <v>1</v>
      </c>
      <c r="V554" t="str">
        <f t="shared" si="127"/>
        <v>Average Company</v>
      </c>
      <c r="W554" t="str">
        <f t="shared" si="128"/>
        <v>Don't Buy</v>
      </c>
      <c r="X554" t="str">
        <f t="shared" si="129"/>
        <v>Not Known</v>
      </c>
      <c r="Z554" t="str">
        <f t="shared" si="130"/>
        <v>None</v>
      </c>
      <c r="AB554" t="str">
        <f t="shared" si="131"/>
        <v>0</v>
      </c>
    </row>
    <row r="555" spans="1:28" x14ac:dyDescent="0.3">
      <c r="A555">
        <v>553</v>
      </c>
      <c r="B555" t="s">
        <v>1460</v>
      </c>
      <c r="C555" t="str">
        <f t="shared" si="118"/>
        <v>Short</v>
      </c>
      <c r="D555">
        <v>3.9</v>
      </c>
      <c r="F555" s="1">
        <f t="shared" si="132"/>
        <v>4.4000000000000004</v>
      </c>
      <c r="G555" s="1">
        <f t="shared" si="119"/>
        <v>4.4000000000000004</v>
      </c>
      <c r="H555">
        <f t="shared" si="120"/>
        <v>4</v>
      </c>
      <c r="I555" t="s">
        <v>1461</v>
      </c>
      <c r="J555" t="s">
        <v>10</v>
      </c>
      <c r="K555" t="s">
        <v>886</v>
      </c>
      <c r="L555" t="str">
        <f t="shared" si="121"/>
        <v>Startup</v>
      </c>
      <c r="N555" s="2">
        <f t="shared" si="122"/>
        <v>5</v>
      </c>
      <c r="O555" t="s">
        <v>138</v>
      </c>
      <c r="P555" t="s">
        <v>181</v>
      </c>
      <c r="Q555" t="s">
        <v>28</v>
      </c>
      <c r="R555" t="str">
        <f t="shared" si="123"/>
        <v>Average</v>
      </c>
      <c r="S555" t="str">
        <f t="shared" si="124"/>
        <v xml:space="preserve"> </v>
      </c>
      <c r="T555" t="b">
        <f t="shared" si="125"/>
        <v>0</v>
      </c>
      <c r="U555" t="b">
        <f t="shared" si="126"/>
        <v>1</v>
      </c>
      <c r="V555" t="str">
        <f t="shared" si="127"/>
        <v>Average Company</v>
      </c>
      <c r="W555" t="str">
        <f t="shared" si="128"/>
        <v>Don't Buy</v>
      </c>
      <c r="X555" t="str">
        <f t="shared" si="129"/>
        <v>Bombay Finance</v>
      </c>
      <c r="Z555" t="str">
        <f t="shared" si="130"/>
        <v>None</v>
      </c>
      <c r="AB555" t="str">
        <f t="shared" si="131"/>
        <v>500K</v>
      </c>
    </row>
    <row r="556" spans="1:28" x14ac:dyDescent="0.3">
      <c r="A556">
        <v>554</v>
      </c>
      <c r="B556" t="s">
        <v>1462</v>
      </c>
      <c r="C556" t="str">
        <f t="shared" si="118"/>
        <v>Long</v>
      </c>
      <c r="D556">
        <v>3.9</v>
      </c>
      <c r="F556" s="1">
        <f t="shared" si="132"/>
        <v>3.9</v>
      </c>
      <c r="G556" s="1">
        <f t="shared" si="119"/>
        <v>3.9</v>
      </c>
      <c r="H556">
        <f t="shared" si="120"/>
        <v>3.9</v>
      </c>
      <c r="I556" t="s">
        <v>1398</v>
      </c>
      <c r="J556" t="s">
        <v>10</v>
      </c>
      <c r="K556" t="s">
        <v>1463</v>
      </c>
      <c r="L556" t="str">
        <f t="shared" si="121"/>
        <v>Established</v>
      </c>
      <c r="N556" s="2">
        <f t="shared" si="122"/>
        <v>32</v>
      </c>
      <c r="O556" t="s">
        <v>368</v>
      </c>
      <c r="P556" t="s">
        <v>75</v>
      </c>
      <c r="Q556" t="s">
        <v>204</v>
      </c>
      <c r="R556" t="str">
        <f t="shared" si="123"/>
        <v>Average</v>
      </c>
      <c r="S556" t="str">
        <f t="shared" si="124"/>
        <v xml:space="preserve"> </v>
      </c>
      <c r="T556" t="b">
        <f t="shared" si="125"/>
        <v>0</v>
      </c>
      <c r="U556" t="b">
        <f t="shared" si="126"/>
        <v>1</v>
      </c>
      <c r="V556" t="str">
        <f t="shared" si="127"/>
        <v>Average Company</v>
      </c>
      <c r="W556" t="str">
        <f t="shared" si="128"/>
        <v>Buy</v>
      </c>
      <c r="X556" t="str">
        <f t="shared" si="129"/>
        <v>Not Known</v>
      </c>
      <c r="Z556" t="str">
        <f t="shared" si="130"/>
        <v>None</v>
      </c>
      <c r="AB556" t="str">
        <f t="shared" si="131"/>
        <v>0</v>
      </c>
    </row>
    <row r="557" spans="1:28" x14ac:dyDescent="0.3">
      <c r="A557">
        <v>555</v>
      </c>
      <c r="B557" t="s">
        <v>1464</v>
      </c>
      <c r="C557" t="str">
        <f t="shared" si="118"/>
        <v>Long</v>
      </c>
      <c r="D557">
        <v>3.6</v>
      </c>
      <c r="F557" s="1">
        <f t="shared" si="132"/>
        <v>3.6</v>
      </c>
      <c r="G557" s="1">
        <f t="shared" si="119"/>
        <v>3.6</v>
      </c>
      <c r="H557">
        <f t="shared" si="120"/>
        <v>3.6</v>
      </c>
      <c r="I557" t="s">
        <v>1465</v>
      </c>
      <c r="J557" t="s">
        <v>22</v>
      </c>
      <c r="K557" t="s">
        <v>1466</v>
      </c>
      <c r="L557" t="str">
        <f t="shared" si="121"/>
        <v>Established</v>
      </c>
      <c r="N557" s="2">
        <f t="shared" si="122"/>
        <v>19</v>
      </c>
      <c r="O557" t="s">
        <v>100</v>
      </c>
      <c r="P557" t="s">
        <v>147</v>
      </c>
      <c r="Q557" t="s">
        <v>105</v>
      </c>
      <c r="R557" t="str">
        <f t="shared" si="123"/>
        <v>Average</v>
      </c>
      <c r="S557" t="str">
        <f t="shared" si="124"/>
        <v xml:space="preserve"> </v>
      </c>
      <c r="T557" t="b">
        <f t="shared" si="125"/>
        <v>0</v>
      </c>
      <c r="U557" t="b">
        <f t="shared" si="126"/>
        <v>1</v>
      </c>
      <c r="V557" t="str">
        <f t="shared" si="127"/>
        <v>Average Company</v>
      </c>
      <c r="W557" t="str">
        <f t="shared" si="128"/>
        <v>Don't Buy</v>
      </c>
      <c r="X557" t="str">
        <f t="shared" si="129"/>
        <v>Not Known</v>
      </c>
      <c r="Z557" t="str">
        <f t="shared" si="130"/>
        <v>None</v>
      </c>
      <c r="AB557" t="str">
        <f t="shared" si="131"/>
        <v>0</v>
      </c>
    </row>
    <row r="558" spans="1:28" x14ac:dyDescent="0.3">
      <c r="A558">
        <v>556</v>
      </c>
      <c r="B558" t="s">
        <v>1467</v>
      </c>
      <c r="C558" t="str">
        <f t="shared" si="118"/>
        <v>Long</v>
      </c>
      <c r="D558">
        <v>3.7</v>
      </c>
      <c r="F558" s="1">
        <f t="shared" si="132"/>
        <v>3.7</v>
      </c>
      <c r="G558" s="1">
        <f t="shared" si="119"/>
        <v>3.7</v>
      </c>
      <c r="H558">
        <f t="shared" si="120"/>
        <v>3.7</v>
      </c>
      <c r="I558" t="s">
        <v>1468</v>
      </c>
      <c r="J558" t="s">
        <v>10</v>
      </c>
      <c r="K558" t="s">
        <v>374</v>
      </c>
      <c r="L558" t="str">
        <f t="shared" si="121"/>
        <v>Established</v>
      </c>
      <c r="N558" s="2">
        <f t="shared" si="122"/>
        <v>35</v>
      </c>
      <c r="O558" t="s">
        <v>249</v>
      </c>
      <c r="P558" t="s">
        <v>181</v>
      </c>
      <c r="Q558" t="s">
        <v>28</v>
      </c>
      <c r="R558" t="str">
        <f t="shared" si="123"/>
        <v>Average</v>
      </c>
      <c r="S558" t="str">
        <f t="shared" si="124"/>
        <v xml:space="preserve"> </v>
      </c>
      <c r="T558" t="b">
        <f t="shared" si="125"/>
        <v>0</v>
      </c>
      <c r="U558" t="b">
        <f t="shared" si="126"/>
        <v>1</v>
      </c>
      <c r="V558" t="str">
        <f t="shared" si="127"/>
        <v>Average Company</v>
      </c>
      <c r="W558" t="str">
        <f t="shared" si="128"/>
        <v>Don't Buy</v>
      </c>
      <c r="X558" t="str">
        <f t="shared" si="129"/>
        <v>Bombay Finance</v>
      </c>
      <c r="Z558" t="str">
        <f t="shared" si="130"/>
        <v>None</v>
      </c>
      <c r="AB558" t="str">
        <f t="shared" si="131"/>
        <v>500K</v>
      </c>
    </row>
    <row r="559" spans="1:28" x14ac:dyDescent="0.3">
      <c r="A559">
        <v>557</v>
      </c>
      <c r="B559" t="s">
        <v>1469</v>
      </c>
      <c r="C559" t="str">
        <f t="shared" si="118"/>
        <v>Long</v>
      </c>
      <c r="D559">
        <v>4.0999999999999996</v>
      </c>
      <c r="F559" s="1">
        <f t="shared" si="132"/>
        <v>4.0999999999999996</v>
      </c>
      <c r="G559" s="1">
        <f t="shared" si="119"/>
        <v>4.0999999999999996</v>
      </c>
      <c r="H559">
        <f t="shared" si="120"/>
        <v>4.0999999999999996</v>
      </c>
      <c r="I559" t="s">
        <v>1470</v>
      </c>
      <c r="J559" t="s">
        <v>10</v>
      </c>
      <c r="K559" t="s">
        <v>1471</v>
      </c>
      <c r="L559" t="str">
        <f t="shared" si="121"/>
        <v>Established</v>
      </c>
      <c r="N559" s="2">
        <f t="shared" si="122"/>
        <v>42</v>
      </c>
      <c r="O559" t="s">
        <v>397</v>
      </c>
      <c r="P559" t="s">
        <v>181</v>
      </c>
      <c r="Q559" t="s">
        <v>378</v>
      </c>
      <c r="R559" t="str">
        <f t="shared" si="123"/>
        <v>Great</v>
      </c>
      <c r="S559" t="str">
        <f t="shared" si="124"/>
        <v>Great</v>
      </c>
      <c r="T559" t="b">
        <f t="shared" si="125"/>
        <v>1</v>
      </c>
      <c r="U559" t="b">
        <f t="shared" si="126"/>
        <v>1</v>
      </c>
      <c r="V559" t="str">
        <f t="shared" si="127"/>
        <v>Top Company</v>
      </c>
      <c r="W559" t="str">
        <f t="shared" si="128"/>
        <v>Don't Buy</v>
      </c>
      <c r="X559" t="str">
        <f t="shared" si="129"/>
        <v>Not Known</v>
      </c>
      <c r="Z559" t="str">
        <f t="shared" si="130"/>
        <v>None</v>
      </c>
      <c r="AB559" t="str">
        <f t="shared" si="131"/>
        <v>0</v>
      </c>
    </row>
    <row r="560" spans="1:28" x14ac:dyDescent="0.3">
      <c r="A560">
        <v>558</v>
      </c>
      <c r="B560" t="s">
        <v>1472</v>
      </c>
      <c r="C560" t="str">
        <f t="shared" si="118"/>
        <v>Long</v>
      </c>
      <c r="D560">
        <v>4.3</v>
      </c>
      <c r="F560" s="1">
        <f t="shared" si="132"/>
        <v>4.3</v>
      </c>
      <c r="G560" s="1">
        <f t="shared" si="119"/>
        <v>4.3</v>
      </c>
      <c r="H560">
        <f t="shared" si="120"/>
        <v>4.3</v>
      </c>
      <c r="I560" t="s">
        <v>1470</v>
      </c>
      <c r="J560" t="s">
        <v>22</v>
      </c>
      <c r="K560" t="s">
        <v>1473</v>
      </c>
      <c r="L560" t="str">
        <f t="shared" si="121"/>
        <v>Established</v>
      </c>
      <c r="N560" s="2">
        <f t="shared" si="122"/>
        <v>53</v>
      </c>
      <c r="O560" t="s">
        <v>500</v>
      </c>
      <c r="P560" t="s">
        <v>147</v>
      </c>
      <c r="Q560" t="s">
        <v>564</v>
      </c>
      <c r="R560" t="str">
        <f t="shared" si="123"/>
        <v>Great</v>
      </c>
      <c r="S560" t="str">
        <f t="shared" si="124"/>
        <v>Great</v>
      </c>
      <c r="T560" t="b">
        <f t="shared" si="125"/>
        <v>1</v>
      </c>
      <c r="U560" t="b">
        <f t="shared" si="126"/>
        <v>1</v>
      </c>
      <c r="V560" t="str">
        <f t="shared" si="127"/>
        <v>Top Company</v>
      </c>
      <c r="W560" t="str">
        <f t="shared" si="128"/>
        <v>Don't Buy</v>
      </c>
      <c r="X560" t="str">
        <f t="shared" si="129"/>
        <v>Not Known</v>
      </c>
      <c r="Z560" t="str">
        <f t="shared" si="130"/>
        <v>None</v>
      </c>
      <c r="AB560" t="str">
        <f t="shared" si="131"/>
        <v>0</v>
      </c>
    </row>
    <row r="561" spans="1:28" x14ac:dyDescent="0.3">
      <c r="A561">
        <v>559</v>
      </c>
      <c r="B561" t="s">
        <v>1474</v>
      </c>
      <c r="C561" t="str">
        <f t="shared" si="118"/>
        <v>Short</v>
      </c>
      <c r="D561">
        <v>3.7</v>
      </c>
      <c r="F561" s="1" t="e">
        <f t="shared" si="132"/>
        <v>#VALUE!</v>
      </c>
      <c r="G561" s="1" t="e">
        <f t="shared" si="119"/>
        <v>#VALUE!</v>
      </c>
      <c r="H561" t="e">
        <f t="shared" si="120"/>
        <v>#VALUE!</v>
      </c>
      <c r="I561" t="s">
        <v>1475</v>
      </c>
      <c r="J561" t="s">
        <v>10</v>
      </c>
      <c r="K561" t="s">
        <v>1476</v>
      </c>
      <c r="L561" t="e">
        <f t="shared" si="121"/>
        <v>#VALUE!</v>
      </c>
      <c r="N561" s="2" t="e">
        <f t="shared" si="122"/>
        <v>#VALUE!</v>
      </c>
      <c r="O561" t="s">
        <v>147</v>
      </c>
      <c r="Q561" t="s">
        <v>773</v>
      </c>
      <c r="R561" t="str">
        <f t="shared" si="123"/>
        <v>Average</v>
      </c>
      <c r="S561" t="str">
        <f t="shared" si="124"/>
        <v xml:space="preserve"> </v>
      </c>
      <c r="T561" t="e">
        <f t="shared" si="125"/>
        <v>#VALUE!</v>
      </c>
      <c r="U561" t="e">
        <f t="shared" si="126"/>
        <v>#VALUE!</v>
      </c>
      <c r="V561" t="e">
        <f t="shared" si="127"/>
        <v>#VALUE!</v>
      </c>
      <c r="W561" t="str">
        <f t="shared" si="128"/>
        <v>Don't Buy</v>
      </c>
      <c r="X561" t="str">
        <f t="shared" si="129"/>
        <v>Not Known</v>
      </c>
      <c r="Z561" t="e">
        <f t="shared" si="130"/>
        <v>#VALUE!</v>
      </c>
      <c r="AB561" t="str">
        <f t="shared" si="131"/>
        <v>0</v>
      </c>
    </row>
    <row r="562" spans="1:28" x14ac:dyDescent="0.3">
      <c r="A562">
        <v>560</v>
      </c>
      <c r="B562" t="s">
        <v>1477</v>
      </c>
      <c r="C562" t="str">
        <f t="shared" si="118"/>
        <v>Short</v>
      </c>
      <c r="D562">
        <v>4.2</v>
      </c>
      <c r="F562" s="1">
        <f t="shared" si="132"/>
        <v>4.2</v>
      </c>
      <c r="G562" s="1">
        <f t="shared" si="119"/>
        <v>4.2</v>
      </c>
      <c r="H562">
        <f t="shared" si="120"/>
        <v>4.2</v>
      </c>
      <c r="I562" t="s">
        <v>1475</v>
      </c>
      <c r="J562" t="s">
        <v>22</v>
      </c>
      <c r="K562" t="s">
        <v>1478</v>
      </c>
      <c r="L562" t="str">
        <f t="shared" si="121"/>
        <v>Established</v>
      </c>
      <c r="N562" s="2">
        <f t="shared" si="122"/>
        <v>34</v>
      </c>
      <c r="O562" t="s">
        <v>213</v>
      </c>
      <c r="P562" t="s">
        <v>181</v>
      </c>
      <c r="Q562" t="s">
        <v>223</v>
      </c>
      <c r="R562" t="str">
        <f t="shared" si="123"/>
        <v>Great</v>
      </c>
      <c r="S562" t="str">
        <f t="shared" si="124"/>
        <v>Great</v>
      </c>
      <c r="T562" t="b">
        <f t="shared" si="125"/>
        <v>1</v>
      </c>
      <c r="U562" t="b">
        <f t="shared" si="126"/>
        <v>1</v>
      </c>
      <c r="V562" t="str">
        <f t="shared" si="127"/>
        <v>Top Company</v>
      </c>
      <c r="W562" t="str">
        <f t="shared" si="128"/>
        <v>Don't Buy</v>
      </c>
      <c r="X562" t="str">
        <f t="shared" si="129"/>
        <v>Not Known</v>
      </c>
      <c r="Z562" t="str">
        <f t="shared" si="130"/>
        <v>None</v>
      </c>
      <c r="AB562" t="str">
        <f t="shared" si="131"/>
        <v>0</v>
      </c>
    </row>
    <row r="563" spans="1:28" x14ac:dyDescent="0.3">
      <c r="A563">
        <v>561</v>
      </c>
      <c r="B563" t="s">
        <v>1479</v>
      </c>
      <c r="C563" t="str">
        <f t="shared" si="118"/>
        <v>Long</v>
      </c>
      <c r="D563">
        <v>4</v>
      </c>
      <c r="F563" s="1">
        <f t="shared" si="132"/>
        <v>4</v>
      </c>
      <c r="G563" s="1">
        <f t="shared" si="119"/>
        <v>4</v>
      </c>
      <c r="H563">
        <f t="shared" si="120"/>
        <v>4</v>
      </c>
      <c r="I563" t="s">
        <v>647</v>
      </c>
      <c r="J563" t="s">
        <v>10</v>
      </c>
      <c r="K563" t="s">
        <v>1480</v>
      </c>
      <c r="L563" t="str">
        <f t="shared" si="121"/>
        <v>Established</v>
      </c>
      <c r="N563" s="2">
        <f t="shared" si="122"/>
        <v>15</v>
      </c>
      <c r="O563" t="s">
        <v>84</v>
      </c>
      <c r="P563" t="s">
        <v>75</v>
      </c>
      <c r="Q563" t="s">
        <v>28</v>
      </c>
      <c r="R563" t="str">
        <f t="shared" si="123"/>
        <v>Average</v>
      </c>
      <c r="S563" t="str">
        <f t="shared" si="124"/>
        <v xml:space="preserve"> </v>
      </c>
      <c r="T563" t="b">
        <f t="shared" si="125"/>
        <v>0</v>
      </c>
      <c r="U563" t="b">
        <f t="shared" si="126"/>
        <v>1</v>
      </c>
      <c r="V563" t="str">
        <f t="shared" si="127"/>
        <v>Average Company</v>
      </c>
      <c r="W563" t="str">
        <f t="shared" si="128"/>
        <v>Don't Buy</v>
      </c>
      <c r="X563" t="str">
        <f t="shared" si="129"/>
        <v>Bombay Finance</v>
      </c>
      <c r="Z563" t="str">
        <f t="shared" si="130"/>
        <v>None</v>
      </c>
      <c r="AB563" t="str">
        <f t="shared" si="131"/>
        <v>500K</v>
      </c>
    </row>
    <row r="564" spans="1:28" x14ac:dyDescent="0.3">
      <c r="A564">
        <v>562</v>
      </c>
      <c r="B564" t="s">
        <v>1481</v>
      </c>
      <c r="C564" t="str">
        <f t="shared" si="118"/>
        <v>Short</v>
      </c>
      <c r="D564">
        <v>3.8</v>
      </c>
      <c r="F564" s="1">
        <f t="shared" si="132"/>
        <v>3.8</v>
      </c>
      <c r="G564" s="1">
        <f t="shared" si="119"/>
        <v>3.8</v>
      </c>
      <c r="H564">
        <f t="shared" si="120"/>
        <v>3.8</v>
      </c>
      <c r="I564" t="s">
        <v>1482</v>
      </c>
      <c r="J564" t="s">
        <v>22</v>
      </c>
      <c r="K564" t="s">
        <v>1483</v>
      </c>
      <c r="L564" t="str">
        <f t="shared" si="121"/>
        <v>Established</v>
      </c>
      <c r="N564" s="2">
        <f t="shared" si="122"/>
        <v>39</v>
      </c>
      <c r="O564" t="s">
        <v>74</v>
      </c>
      <c r="P564" t="s">
        <v>181</v>
      </c>
      <c r="Q564" t="s">
        <v>50</v>
      </c>
      <c r="R564" t="str">
        <f t="shared" si="123"/>
        <v>Average</v>
      </c>
      <c r="S564" t="str">
        <f t="shared" si="124"/>
        <v xml:space="preserve"> </v>
      </c>
      <c r="T564" t="b">
        <f t="shared" si="125"/>
        <v>0</v>
      </c>
      <c r="U564" t="b">
        <f t="shared" si="126"/>
        <v>1</v>
      </c>
      <c r="V564" t="str">
        <f t="shared" si="127"/>
        <v>Average Company</v>
      </c>
      <c r="W564" t="str">
        <f t="shared" si="128"/>
        <v>Don't Buy</v>
      </c>
      <c r="X564" t="str">
        <f t="shared" si="129"/>
        <v>Not Known</v>
      </c>
      <c r="Z564" t="str">
        <f t="shared" si="130"/>
        <v>None</v>
      </c>
      <c r="AB564" t="str">
        <f t="shared" si="131"/>
        <v>0</v>
      </c>
    </row>
    <row r="565" spans="1:28" x14ac:dyDescent="0.3">
      <c r="A565">
        <v>563</v>
      </c>
      <c r="B565" t="s">
        <v>1484</v>
      </c>
      <c r="C565" t="str">
        <f t="shared" si="118"/>
        <v>Long</v>
      </c>
      <c r="D565">
        <v>3.9</v>
      </c>
      <c r="F565" s="1">
        <f t="shared" si="132"/>
        <v>3.9</v>
      </c>
      <c r="G565" s="1">
        <f t="shared" si="119"/>
        <v>3.9</v>
      </c>
      <c r="H565">
        <f t="shared" si="120"/>
        <v>3.9</v>
      </c>
      <c r="I565" t="s">
        <v>1485</v>
      </c>
      <c r="J565" t="s">
        <v>10</v>
      </c>
      <c r="K565" t="s">
        <v>1486</v>
      </c>
      <c r="L565" t="str">
        <f t="shared" si="121"/>
        <v>Established</v>
      </c>
      <c r="N565" s="2">
        <f t="shared" si="122"/>
        <v>61</v>
      </c>
      <c r="O565" t="s">
        <v>414</v>
      </c>
      <c r="P565" t="s">
        <v>147</v>
      </c>
      <c r="Q565" t="s">
        <v>80</v>
      </c>
      <c r="R565" t="str">
        <f t="shared" si="123"/>
        <v>Average</v>
      </c>
      <c r="S565" t="str">
        <f t="shared" si="124"/>
        <v xml:space="preserve"> </v>
      </c>
      <c r="T565" t="b">
        <f t="shared" si="125"/>
        <v>0</v>
      </c>
      <c r="U565" t="b">
        <f t="shared" si="126"/>
        <v>1</v>
      </c>
      <c r="V565" t="str">
        <f t="shared" si="127"/>
        <v>Average Company</v>
      </c>
      <c r="W565" t="str">
        <f t="shared" si="128"/>
        <v>Don't Buy</v>
      </c>
      <c r="X565" t="str">
        <f t="shared" si="129"/>
        <v>Not Known</v>
      </c>
      <c r="Z565" t="str">
        <f t="shared" si="130"/>
        <v>None</v>
      </c>
      <c r="AB565" t="str">
        <f t="shared" si="131"/>
        <v>0</v>
      </c>
    </row>
    <row r="566" spans="1:28" x14ac:dyDescent="0.3">
      <c r="A566">
        <v>564</v>
      </c>
      <c r="B566" t="s">
        <v>1487</v>
      </c>
      <c r="C566" t="str">
        <f t="shared" si="118"/>
        <v>Long</v>
      </c>
      <c r="D566">
        <v>3.9</v>
      </c>
      <c r="F566" s="1">
        <f t="shared" si="132"/>
        <v>3.9</v>
      </c>
      <c r="G566" s="1">
        <f t="shared" si="119"/>
        <v>3.9</v>
      </c>
      <c r="H566">
        <f t="shared" si="120"/>
        <v>3.9</v>
      </c>
      <c r="I566" t="s">
        <v>1488</v>
      </c>
      <c r="J566" t="s">
        <v>22</v>
      </c>
      <c r="K566" t="s">
        <v>1489</v>
      </c>
      <c r="L566" t="str">
        <f t="shared" si="121"/>
        <v>Established</v>
      </c>
      <c r="N566" s="2">
        <f t="shared" si="122"/>
        <v>13</v>
      </c>
      <c r="O566" t="s">
        <v>299</v>
      </c>
      <c r="P566" t="s">
        <v>181</v>
      </c>
      <c r="Q566" t="s">
        <v>999</v>
      </c>
      <c r="R566" t="str">
        <f t="shared" si="123"/>
        <v>Average</v>
      </c>
      <c r="S566" t="str">
        <f t="shared" si="124"/>
        <v xml:space="preserve"> </v>
      </c>
      <c r="T566" t="b">
        <f t="shared" si="125"/>
        <v>0</v>
      </c>
      <c r="U566" t="b">
        <f t="shared" si="126"/>
        <v>1</v>
      </c>
      <c r="V566" t="str">
        <f t="shared" si="127"/>
        <v>Average Company</v>
      </c>
      <c r="W566" t="str">
        <f t="shared" si="128"/>
        <v>Don't Buy</v>
      </c>
      <c r="X566" t="str">
        <f t="shared" si="129"/>
        <v>Not Known</v>
      </c>
      <c r="Z566" t="str">
        <f t="shared" si="130"/>
        <v>None</v>
      </c>
      <c r="AB566" t="str">
        <f t="shared" si="131"/>
        <v>0</v>
      </c>
    </row>
    <row r="567" spans="1:28" x14ac:dyDescent="0.3">
      <c r="A567">
        <v>565</v>
      </c>
      <c r="B567" t="s">
        <v>1490</v>
      </c>
      <c r="C567" t="str">
        <f t="shared" si="118"/>
        <v>Long</v>
      </c>
      <c r="D567">
        <v>3.7</v>
      </c>
      <c r="F567" s="1">
        <f t="shared" si="132"/>
        <v>3.7</v>
      </c>
      <c r="G567" s="1">
        <f t="shared" si="119"/>
        <v>3.7</v>
      </c>
      <c r="H567">
        <f t="shared" si="120"/>
        <v>3.7</v>
      </c>
      <c r="I567" t="s">
        <v>1488</v>
      </c>
      <c r="J567" t="s">
        <v>22</v>
      </c>
      <c r="K567" t="s">
        <v>1491</v>
      </c>
      <c r="L567" t="str">
        <f t="shared" si="121"/>
        <v>Established</v>
      </c>
      <c r="N567" s="2">
        <f t="shared" si="122"/>
        <v>21</v>
      </c>
      <c r="O567" t="s">
        <v>321</v>
      </c>
      <c r="P567" t="s">
        <v>147</v>
      </c>
      <c r="Q567" t="s">
        <v>70</v>
      </c>
      <c r="R567" t="str">
        <f t="shared" si="123"/>
        <v>Average</v>
      </c>
      <c r="S567" t="str">
        <f t="shared" si="124"/>
        <v xml:space="preserve"> </v>
      </c>
      <c r="T567" t="b">
        <f t="shared" si="125"/>
        <v>0</v>
      </c>
      <c r="U567" t="b">
        <f t="shared" si="126"/>
        <v>1</v>
      </c>
      <c r="V567" t="str">
        <f t="shared" si="127"/>
        <v>Average Company</v>
      </c>
      <c r="W567" t="str">
        <f t="shared" si="128"/>
        <v>Don't Buy</v>
      </c>
      <c r="X567" t="str">
        <f t="shared" si="129"/>
        <v>Not Known</v>
      </c>
      <c r="Z567" t="str">
        <f t="shared" si="130"/>
        <v>None</v>
      </c>
      <c r="AB567" t="str">
        <f t="shared" si="131"/>
        <v>0</v>
      </c>
    </row>
    <row r="568" spans="1:28" x14ac:dyDescent="0.3">
      <c r="A568">
        <v>566</v>
      </c>
      <c r="B568" t="s">
        <v>1492</v>
      </c>
      <c r="C568" t="str">
        <f t="shared" si="118"/>
        <v>Short</v>
      </c>
      <c r="D568">
        <v>4.0999999999999996</v>
      </c>
      <c r="F568" s="1">
        <f t="shared" si="132"/>
        <v>4.0999999999999996</v>
      </c>
      <c r="G568" s="1">
        <f t="shared" si="119"/>
        <v>4.0999999999999996</v>
      </c>
      <c r="H568">
        <f t="shared" si="120"/>
        <v>4.0999999999999996</v>
      </c>
      <c r="I568" t="s">
        <v>1493</v>
      </c>
      <c r="J568" t="s">
        <v>22</v>
      </c>
      <c r="K568" t="s">
        <v>1494</v>
      </c>
      <c r="L568" t="str">
        <f t="shared" si="121"/>
        <v>Established</v>
      </c>
      <c r="N568" s="2">
        <f t="shared" si="122"/>
        <v>64</v>
      </c>
      <c r="O568" t="s">
        <v>511</v>
      </c>
      <c r="P568" t="s">
        <v>147</v>
      </c>
      <c r="Q568" t="s">
        <v>424</v>
      </c>
      <c r="R568" t="str">
        <f t="shared" si="123"/>
        <v>Great</v>
      </c>
      <c r="S568" t="str">
        <f t="shared" si="124"/>
        <v>Great</v>
      </c>
      <c r="T568" t="b">
        <f t="shared" si="125"/>
        <v>1</v>
      </c>
      <c r="U568" t="b">
        <f t="shared" si="126"/>
        <v>1</v>
      </c>
      <c r="V568" t="str">
        <f t="shared" si="127"/>
        <v>Top Company</v>
      </c>
      <c r="W568" t="str">
        <f t="shared" si="128"/>
        <v>Don't Buy</v>
      </c>
      <c r="X568" t="str">
        <f t="shared" si="129"/>
        <v>Not Known</v>
      </c>
      <c r="Z568" t="str">
        <f t="shared" si="130"/>
        <v>None</v>
      </c>
      <c r="AB568" t="str">
        <f t="shared" si="131"/>
        <v>0</v>
      </c>
    </row>
    <row r="569" spans="1:28" x14ac:dyDescent="0.3">
      <c r="A569">
        <v>567</v>
      </c>
      <c r="B569" t="s">
        <v>1495</v>
      </c>
      <c r="C569" t="str">
        <f t="shared" si="118"/>
        <v>Long</v>
      </c>
      <c r="D569">
        <v>4.4000000000000004</v>
      </c>
      <c r="F569" s="1" t="e">
        <f t="shared" si="132"/>
        <v>#VALUE!</v>
      </c>
      <c r="G569" s="1" t="e">
        <f t="shared" si="119"/>
        <v>#VALUE!</v>
      </c>
      <c r="H569" t="e">
        <f t="shared" si="120"/>
        <v>#VALUE!</v>
      </c>
      <c r="I569" t="s">
        <v>1496</v>
      </c>
      <c r="J569" t="s">
        <v>1497</v>
      </c>
      <c r="K569" t="s">
        <v>432</v>
      </c>
      <c r="L569" t="e">
        <f t="shared" si="121"/>
        <v>#VALUE!</v>
      </c>
      <c r="N569" s="2" t="e">
        <f t="shared" si="122"/>
        <v>#VALUE!</v>
      </c>
      <c r="O569" t="s">
        <v>147</v>
      </c>
      <c r="Q569" t="s">
        <v>117</v>
      </c>
      <c r="R569" t="str">
        <f t="shared" si="123"/>
        <v>Great</v>
      </c>
      <c r="S569" t="str">
        <f t="shared" si="124"/>
        <v>Great</v>
      </c>
      <c r="T569" t="e">
        <f t="shared" si="125"/>
        <v>#VALUE!</v>
      </c>
      <c r="U569" t="e">
        <f t="shared" si="126"/>
        <v>#VALUE!</v>
      </c>
      <c r="V569" t="e">
        <f t="shared" si="127"/>
        <v>#VALUE!</v>
      </c>
      <c r="W569" t="str">
        <f t="shared" si="128"/>
        <v>Don't Buy</v>
      </c>
      <c r="X569" t="str">
        <f t="shared" si="129"/>
        <v>Not Known</v>
      </c>
      <c r="Z569" t="e">
        <f t="shared" si="130"/>
        <v>#VALUE!</v>
      </c>
      <c r="AB569" t="str">
        <f t="shared" si="131"/>
        <v>0</v>
      </c>
    </row>
    <row r="570" spans="1:28" x14ac:dyDescent="0.3">
      <c r="A570">
        <v>568</v>
      </c>
      <c r="B570" t="s">
        <v>1498</v>
      </c>
      <c r="C570" t="str">
        <f t="shared" si="118"/>
        <v>Long</v>
      </c>
      <c r="D570">
        <v>4.5999999999999996</v>
      </c>
      <c r="F570" s="1">
        <f t="shared" si="132"/>
        <v>4.5999999999999996</v>
      </c>
      <c r="G570" s="1">
        <f t="shared" si="119"/>
        <v>4.5999999999999996</v>
      </c>
      <c r="H570">
        <f t="shared" si="120"/>
        <v>4.5999999999999996</v>
      </c>
      <c r="I570" t="s">
        <v>1499</v>
      </c>
      <c r="J570" t="s">
        <v>10</v>
      </c>
      <c r="K570" t="s">
        <v>1500</v>
      </c>
      <c r="L570" t="str">
        <f t="shared" si="121"/>
        <v>Established</v>
      </c>
      <c r="N570" s="2">
        <f t="shared" si="122"/>
        <v>70</v>
      </c>
      <c r="O570" t="s">
        <v>264</v>
      </c>
      <c r="P570" t="s">
        <v>147</v>
      </c>
      <c r="Q570" t="s">
        <v>362</v>
      </c>
      <c r="R570" t="str">
        <f t="shared" si="123"/>
        <v>Great</v>
      </c>
      <c r="S570" t="str">
        <f t="shared" si="124"/>
        <v>Great</v>
      </c>
      <c r="T570" t="b">
        <f t="shared" si="125"/>
        <v>1</v>
      </c>
      <c r="U570" t="b">
        <f t="shared" si="126"/>
        <v>1</v>
      </c>
      <c r="V570" t="str">
        <f t="shared" si="127"/>
        <v>Top Company</v>
      </c>
      <c r="W570" t="str">
        <f t="shared" si="128"/>
        <v>Don't Buy</v>
      </c>
      <c r="X570" t="str">
        <f t="shared" si="129"/>
        <v>Not Known</v>
      </c>
      <c r="Z570" t="str">
        <f t="shared" si="130"/>
        <v>None</v>
      </c>
      <c r="AB570" t="str">
        <f t="shared" si="131"/>
        <v>0</v>
      </c>
    </row>
    <row r="571" spans="1:28" x14ac:dyDescent="0.3">
      <c r="A571">
        <v>569</v>
      </c>
      <c r="B571" t="s">
        <v>1501</v>
      </c>
      <c r="C571" t="str">
        <f t="shared" si="118"/>
        <v>Short</v>
      </c>
      <c r="D571">
        <v>4.3</v>
      </c>
      <c r="F571" s="1">
        <f t="shared" si="132"/>
        <v>4.3</v>
      </c>
      <c r="G571" s="1">
        <f t="shared" si="119"/>
        <v>4.3</v>
      </c>
      <c r="H571">
        <f t="shared" si="120"/>
        <v>4.3</v>
      </c>
      <c r="I571" t="s">
        <v>736</v>
      </c>
      <c r="J571" t="s">
        <v>10</v>
      </c>
      <c r="K571" t="s">
        <v>961</v>
      </c>
      <c r="L571" t="str">
        <f t="shared" si="121"/>
        <v>Established</v>
      </c>
      <c r="N571" s="2">
        <f t="shared" si="122"/>
        <v>24</v>
      </c>
      <c r="O571" t="s">
        <v>185</v>
      </c>
      <c r="P571" t="s">
        <v>147</v>
      </c>
      <c r="Q571" t="s">
        <v>254</v>
      </c>
      <c r="R571" t="str">
        <f t="shared" si="123"/>
        <v>Great</v>
      </c>
      <c r="S571" t="str">
        <f t="shared" si="124"/>
        <v>Great</v>
      </c>
      <c r="T571" t="b">
        <f t="shared" si="125"/>
        <v>1</v>
      </c>
      <c r="U571" t="b">
        <f t="shared" si="126"/>
        <v>1</v>
      </c>
      <c r="V571" t="str">
        <f t="shared" si="127"/>
        <v>Top Company</v>
      </c>
      <c r="W571" t="str">
        <f t="shared" si="128"/>
        <v>Buy</v>
      </c>
      <c r="X571" t="str">
        <f t="shared" si="129"/>
        <v>Not Known</v>
      </c>
      <c r="Z571" t="str">
        <f t="shared" si="130"/>
        <v>None</v>
      </c>
      <c r="AB571" t="str">
        <f t="shared" si="131"/>
        <v>0</v>
      </c>
    </row>
    <row r="572" spans="1:28" x14ac:dyDescent="0.3">
      <c r="A572">
        <v>570</v>
      </c>
      <c r="B572" t="s">
        <v>1502</v>
      </c>
      <c r="C572" t="str">
        <f t="shared" si="118"/>
        <v>Short</v>
      </c>
      <c r="D572">
        <v>4.3</v>
      </c>
      <c r="F572" s="1">
        <f t="shared" si="132"/>
        <v>4.3</v>
      </c>
      <c r="G572" s="1">
        <f t="shared" si="119"/>
        <v>4.3</v>
      </c>
      <c r="H572">
        <f t="shared" si="120"/>
        <v>4.3</v>
      </c>
      <c r="I572" t="s">
        <v>943</v>
      </c>
      <c r="J572" t="s">
        <v>10</v>
      </c>
      <c r="K572" t="s">
        <v>1503</v>
      </c>
      <c r="L572" t="str">
        <f t="shared" si="121"/>
        <v>Established</v>
      </c>
      <c r="N572" s="2">
        <f t="shared" si="122"/>
        <v>15</v>
      </c>
      <c r="O572" t="s">
        <v>1504</v>
      </c>
      <c r="P572" t="s">
        <v>75</v>
      </c>
      <c r="Q572" t="s">
        <v>846</v>
      </c>
      <c r="R572" t="str">
        <f t="shared" si="123"/>
        <v>Great</v>
      </c>
      <c r="S572" t="str">
        <f t="shared" si="124"/>
        <v>Great</v>
      </c>
      <c r="T572" t="b">
        <f t="shared" si="125"/>
        <v>1</v>
      </c>
      <c r="U572" t="b">
        <f t="shared" si="126"/>
        <v>1</v>
      </c>
      <c r="V572" t="str">
        <f t="shared" si="127"/>
        <v>Average Company</v>
      </c>
      <c r="W572" t="str">
        <f t="shared" si="128"/>
        <v>Don't Buy</v>
      </c>
      <c r="X572" t="str">
        <f t="shared" si="129"/>
        <v>Not Known</v>
      </c>
      <c r="Z572" t="str">
        <f t="shared" si="130"/>
        <v>None</v>
      </c>
      <c r="AB572" t="str">
        <f t="shared" si="131"/>
        <v>0</v>
      </c>
    </row>
    <row r="573" spans="1:28" x14ac:dyDescent="0.3">
      <c r="A573">
        <v>571</v>
      </c>
      <c r="B573" t="s">
        <v>1505</v>
      </c>
      <c r="C573" t="str">
        <f t="shared" si="118"/>
        <v>Short</v>
      </c>
      <c r="D573">
        <v>4.0999999999999996</v>
      </c>
      <c r="F573" s="1">
        <f t="shared" si="132"/>
        <v>4.0999999999999996</v>
      </c>
      <c r="G573" s="1">
        <f t="shared" si="119"/>
        <v>4.0999999999999996</v>
      </c>
      <c r="H573">
        <f t="shared" si="120"/>
        <v>4.0999999999999996</v>
      </c>
      <c r="I573" t="s">
        <v>1506</v>
      </c>
      <c r="J573" t="s">
        <v>10</v>
      </c>
      <c r="K573" t="s">
        <v>1507</v>
      </c>
      <c r="L573" t="str">
        <f t="shared" si="121"/>
        <v>Established</v>
      </c>
      <c r="N573" s="2">
        <f t="shared" si="122"/>
        <v>91</v>
      </c>
      <c r="O573" t="s">
        <v>572</v>
      </c>
      <c r="P573" t="s">
        <v>147</v>
      </c>
      <c r="Q573" t="s">
        <v>424</v>
      </c>
      <c r="R573" t="str">
        <f t="shared" si="123"/>
        <v>Great</v>
      </c>
      <c r="S573" t="str">
        <f t="shared" si="124"/>
        <v>Great</v>
      </c>
      <c r="T573" t="b">
        <f t="shared" si="125"/>
        <v>1</v>
      </c>
      <c r="U573" t="b">
        <f t="shared" si="126"/>
        <v>1</v>
      </c>
      <c r="V573" t="str">
        <f t="shared" si="127"/>
        <v>Top Company</v>
      </c>
      <c r="W573" t="str">
        <f t="shared" si="128"/>
        <v>Don't Buy</v>
      </c>
      <c r="X573" t="str">
        <f t="shared" si="129"/>
        <v>Not Known</v>
      </c>
      <c r="Z573" t="str">
        <f t="shared" si="130"/>
        <v>None</v>
      </c>
      <c r="AB573" t="str">
        <f t="shared" si="131"/>
        <v>0</v>
      </c>
    </row>
    <row r="574" spans="1:28" x14ac:dyDescent="0.3">
      <c r="A574">
        <v>572</v>
      </c>
      <c r="B574" t="s">
        <v>1508</v>
      </c>
      <c r="C574" t="str">
        <f t="shared" si="118"/>
        <v>Long</v>
      </c>
      <c r="D574">
        <v>4.2</v>
      </c>
      <c r="F574" s="1">
        <f t="shared" si="132"/>
        <v>4.2</v>
      </c>
      <c r="G574" s="1">
        <f t="shared" si="119"/>
        <v>4.2</v>
      </c>
      <c r="H574">
        <f t="shared" si="120"/>
        <v>4.2</v>
      </c>
      <c r="I574" t="s">
        <v>1509</v>
      </c>
      <c r="J574" t="s">
        <v>10</v>
      </c>
      <c r="K574" t="s">
        <v>1510</v>
      </c>
      <c r="L574" t="str">
        <f t="shared" si="121"/>
        <v>Established</v>
      </c>
      <c r="N574" s="2">
        <f t="shared" si="122"/>
        <v>25</v>
      </c>
      <c r="O574" t="s">
        <v>54</v>
      </c>
      <c r="P574" t="s">
        <v>75</v>
      </c>
      <c r="Q574" t="s">
        <v>424</v>
      </c>
      <c r="R574" t="str">
        <f t="shared" si="123"/>
        <v>Great</v>
      </c>
      <c r="S574" t="str">
        <f t="shared" si="124"/>
        <v>Great</v>
      </c>
      <c r="T574" t="b">
        <f t="shared" si="125"/>
        <v>1</v>
      </c>
      <c r="U574" t="b">
        <f t="shared" si="126"/>
        <v>1</v>
      </c>
      <c r="V574" t="str">
        <f t="shared" si="127"/>
        <v>Top Company</v>
      </c>
      <c r="W574" t="str">
        <f t="shared" si="128"/>
        <v>Don't Buy</v>
      </c>
      <c r="X574" t="str">
        <f t="shared" si="129"/>
        <v>Not Known</v>
      </c>
      <c r="Z574" t="str">
        <f t="shared" si="130"/>
        <v>None</v>
      </c>
      <c r="AB574" t="str">
        <f t="shared" si="131"/>
        <v>0</v>
      </c>
    </row>
    <row r="575" spans="1:28" x14ac:dyDescent="0.3">
      <c r="A575">
        <v>573</v>
      </c>
      <c r="B575" t="s">
        <v>1511</v>
      </c>
      <c r="C575" t="str">
        <f t="shared" si="118"/>
        <v>Short</v>
      </c>
      <c r="D575">
        <v>4</v>
      </c>
      <c r="F575" s="1">
        <f t="shared" si="132"/>
        <v>4</v>
      </c>
      <c r="G575" s="1">
        <f t="shared" si="119"/>
        <v>4</v>
      </c>
      <c r="H575">
        <f t="shared" si="120"/>
        <v>4</v>
      </c>
      <c r="I575" t="s">
        <v>1512</v>
      </c>
      <c r="J575" t="s">
        <v>22</v>
      </c>
      <c r="K575" t="s">
        <v>1513</v>
      </c>
      <c r="L575" t="str">
        <f t="shared" si="121"/>
        <v>Established</v>
      </c>
      <c r="N575" s="2">
        <f t="shared" si="122"/>
        <v>65</v>
      </c>
      <c r="O575" t="s">
        <v>1004</v>
      </c>
      <c r="P575" t="s">
        <v>147</v>
      </c>
      <c r="Q575" t="s">
        <v>284</v>
      </c>
      <c r="R575" t="str">
        <f t="shared" si="123"/>
        <v>Average</v>
      </c>
      <c r="S575" t="str">
        <f t="shared" si="124"/>
        <v xml:space="preserve"> </v>
      </c>
      <c r="T575" t="b">
        <f t="shared" si="125"/>
        <v>0</v>
      </c>
      <c r="U575" t="b">
        <f t="shared" si="126"/>
        <v>1</v>
      </c>
      <c r="V575" t="str">
        <f t="shared" si="127"/>
        <v>Average Company</v>
      </c>
      <c r="W575" t="str">
        <f t="shared" si="128"/>
        <v>Don't Buy</v>
      </c>
      <c r="X575" t="str">
        <f t="shared" si="129"/>
        <v>Not Known</v>
      </c>
      <c r="Z575" t="str">
        <f t="shared" si="130"/>
        <v>None</v>
      </c>
      <c r="AB575" t="str">
        <f t="shared" si="131"/>
        <v>0</v>
      </c>
    </row>
    <row r="576" spans="1:28" x14ac:dyDescent="0.3">
      <c r="A576">
        <v>574</v>
      </c>
      <c r="B576" t="s">
        <v>1514</v>
      </c>
      <c r="C576" t="str">
        <f t="shared" si="118"/>
        <v>Long</v>
      </c>
      <c r="D576">
        <v>3.6</v>
      </c>
      <c r="F576" s="1">
        <f t="shared" si="132"/>
        <v>3.6</v>
      </c>
      <c r="G576" s="1">
        <f t="shared" si="119"/>
        <v>3.6</v>
      </c>
      <c r="H576">
        <f t="shared" si="120"/>
        <v>3.6</v>
      </c>
      <c r="I576" t="s">
        <v>1515</v>
      </c>
      <c r="J576" t="s">
        <v>22</v>
      </c>
      <c r="K576" t="s">
        <v>1516</v>
      </c>
      <c r="L576" t="str">
        <f t="shared" si="121"/>
        <v>Established</v>
      </c>
      <c r="N576" s="2">
        <f t="shared" si="122"/>
        <v>12</v>
      </c>
      <c r="O576" t="s">
        <v>267</v>
      </c>
      <c r="P576" t="s">
        <v>181</v>
      </c>
      <c r="Q576" t="s">
        <v>605</v>
      </c>
      <c r="R576" t="str">
        <f t="shared" si="123"/>
        <v>Average</v>
      </c>
      <c r="S576" t="str">
        <f t="shared" si="124"/>
        <v xml:space="preserve"> </v>
      </c>
      <c r="T576" t="b">
        <f t="shared" si="125"/>
        <v>0</v>
      </c>
      <c r="U576" t="b">
        <f t="shared" si="126"/>
        <v>1</v>
      </c>
      <c r="V576" t="str">
        <f t="shared" si="127"/>
        <v>Average Company</v>
      </c>
      <c r="W576" t="str">
        <f t="shared" si="128"/>
        <v>Don't Buy</v>
      </c>
      <c r="X576" t="str">
        <f t="shared" si="129"/>
        <v>Not Known</v>
      </c>
      <c r="Z576" t="str">
        <f t="shared" si="130"/>
        <v>None</v>
      </c>
      <c r="AB576" t="str">
        <f t="shared" si="131"/>
        <v>0</v>
      </c>
    </row>
    <row r="577" spans="1:28" x14ac:dyDescent="0.3">
      <c r="A577">
        <v>575</v>
      </c>
      <c r="B577" t="s">
        <v>1517</v>
      </c>
      <c r="C577" t="str">
        <f t="shared" si="118"/>
        <v>Long</v>
      </c>
      <c r="D577">
        <v>4.2</v>
      </c>
      <c r="F577" s="1">
        <f t="shared" si="132"/>
        <v>4.2</v>
      </c>
      <c r="G577" s="1">
        <f t="shared" si="119"/>
        <v>4.2</v>
      </c>
      <c r="H577">
        <f t="shared" si="120"/>
        <v>4.2</v>
      </c>
      <c r="I577" t="s">
        <v>1515</v>
      </c>
      <c r="J577" t="s">
        <v>10</v>
      </c>
      <c r="K577" t="s">
        <v>1518</v>
      </c>
      <c r="L577" t="str">
        <f t="shared" si="121"/>
        <v>Established</v>
      </c>
      <c r="N577" s="2">
        <f t="shared" si="122"/>
        <v>37</v>
      </c>
      <c r="O577" t="s">
        <v>538</v>
      </c>
      <c r="P577" t="s">
        <v>13</v>
      </c>
      <c r="Q577" t="s">
        <v>1519</v>
      </c>
      <c r="R577" t="str">
        <f t="shared" si="123"/>
        <v>Great</v>
      </c>
      <c r="S577" t="str">
        <f t="shared" si="124"/>
        <v>Great</v>
      </c>
      <c r="T577" t="b">
        <f t="shared" si="125"/>
        <v>1</v>
      </c>
      <c r="U577" t="b">
        <f t="shared" si="126"/>
        <v>1</v>
      </c>
      <c r="V577" t="str">
        <f t="shared" si="127"/>
        <v>Top Company</v>
      </c>
      <c r="W577" t="str">
        <f t="shared" si="128"/>
        <v>Don't Buy</v>
      </c>
      <c r="X577" t="str">
        <f t="shared" si="129"/>
        <v>Not Known</v>
      </c>
      <c r="Z577" t="str">
        <f t="shared" si="130"/>
        <v>None</v>
      </c>
      <c r="AB577" t="str">
        <f t="shared" si="131"/>
        <v>0</v>
      </c>
    </row>
    <row r="578" spans="1:28" x14ac:dyDescent="0.3">
      <c r="A578">
        <v>576</v>
      </c>
      <c r="B578" t="s">
        <v>1520</v>
      </c>
      <c r="C578" t="str">
        <f t="shared" si="118"/>
        <v>Long</v>
      </c>
      <c r="D578">
        <v>4</v>
      </c>
      <c r="F578" s="1">
        <f t="shared" si="132"/>
        <v>4</v>
      </c>
      <c r="G578" s="1">
        <f t="shared" si="119"/>
        <v>4</v>
      </c>
      <c r="H578">
        <f t="shared" si="120"/>
        <v>4</v>
      </c>
      <c r="I578" t="s">
        <v>1521</v>
      </c>
      <c r="J578" t="s">
        <v>22</v>
      </c>
      <c r="K578" t="s">
        <v>1522</v>
      </c>
      <c r="L578" t="str">
        <f t="shared" si="121"/>
        <v>Established</v>
      </c>
      <c r="N578" s="2">
        <f t="shared" si="122"/>
        <v>98</v>
      </c>
      <c r="O578" t="s">
        <v>550</v>
      </c>
      <c r="P578" t="s">
        <v>147</v>
      </c>
      <c r="Q578" t="s">
        <v>362</v>
      </c>
      <c r="R578" t="str">
        <f t="shared" si="123"/>
        <v>Average</v>
      </c>
      <c r="S578" t="str">
        <f t="shared" si="124"/>
        <v xml:space="preserve"> </v>
      </c>
      <c r="T578" t="b">
        <f t="shared" si="125"/>
        <v>0</v>
      </c>
      <c r="U578" t="b">
        <f t="shared" si="126"/>
        <v>1</v>
      </c>
      <c r="V578" t="str">
        <f t="shared" si="127"/>
        <v>Average Company</v>
      </c>
      <c r="W578" t="str">
        <f t="shared" si="128"/>
        <v>Buy</v>
      </c>
      <c r="X578" t="str">
        <f t="shared" si="129"/>
        <v>Not Known</v>
      </c>
      <c r="Z578" t="str">
        <f t="shared" si="130"/>
        <v>None</v>
      </c>
      <c r="AB578" t="str">
        <f t="shared" si="131"/>
        <v>0</v>
      </c>
    </row>
    <row r="579" spans="1:28" x14ac:dyDescent="0.3">
      <c r="A579">
        <v>577</v>
      </c>
      <c r="B579" t="s">
        <v>1523</v>
      </c>
      <c r="C579" t="str">
        <f t="shared" ref="C579:C642" si="133">IF(LEN(B579)&gt;=10,"Long","Short")</f>
        <v>Short</v>
      </c>
      <c r="D579">
        <v>4.0999999999999996</v>
      </c>
      <c r="F579" s="1">
        <f t="shared" si="132"/>
        <v>4.0999999999999996</v>
      </c>
      <c r="G579" s="1">
        <f t="shared" ref="G579:G642" si="134">IF(L579="Startup",D579+0.5,D579)</f>
        <v>4.0999999999999996</v>
      </c>
      <c r="H579">
        <f t="shared" ref="H579:H642" si="135">IF(L579="Startup",D579+0.1,D579)</f>
        <v>4.0999999999999996</v>
      </c>
      <c r="I579" t="s">
        <v>140</v>
      </c>
      <c r="J579" t="s">
        <v>10</v>
      </c>
      <c r="K579" t="s">
        <v>436</v>
      </c>
      <c r="L579" t="str">
        <f t="shared" ref="L579:L642" si="136">IF(N579&lt;10,"Startup","Established")</f>
        <v>Established</v>
      </c>
      <c r="N579" s="2">
        <f t="shared" ref="N579:N642" si="137">INT(LEFT(O579,2))</f>
        <v>32</v>
      </c>
      <c r="O579" t="s">
        <v>368</v>
      </c>
      <c r="P579" t="s">
        <v>147</v>
      </c>
      <c r="Q579" t="s">
        <v>726</v>
      </c>
      <c r="R579" t="str">
        <f t="shared" ref="R579:R642" si="138">IF(D579&gt;4,"Great","Average")</f>
        <v>Great</v>
      </c>
      <c r="S579" t="str">
        <f t="shared" ref="S579:S642" si="139">IF(D579&gt;4,"Great"," ")</f>
        <v>Great</v>
      </c>
      <c r="T579" t="b">
        <f t="shared" ref="T579:T642" si="140">AND(D579:D10537&gt;4,N579:N10537&gt;10)</f>
        <v>1</v>
      </c>
      <c r="U579" t="b">
        <f t="shared" ref="U579:U642" si="141">OR(D579&gt;3.5,N579&lt;10)</f>
        <v>1</v>
      </c>
      <c r="V579" t="str">
        <f t="shared" ref="V579:V642" si="142">IF(AND(D579&gt;4,N579&gt;20),"Top Company","Average Company")</f>
        <v>Top Company</v>
      </c>
      <c r="W579" t="str">
        <f t="shared" ref="W579:W642" si="143">IF(OR(LEFT(B579,1)="T",LEFT(B579,1)="G"),"Buy","Don't Buy")</f>
        <v>Don't Buy</v>
      </c>
      <c r="X579" t="str">
        <f t="shared" ref="X579:X642" si="144">IF(IF(Q579="Financial Services",ISNUMBER(SEARCH("Mumbai",K579))),"Bombay Finance","Not Known")</f>
        <v>Not Known</v>
      </c>
      <c r="Z579" t="str">
        <f t="shared" ref="Z579:Z642" si="145">IF(AND(OR(ISNUMBER(SEARCH("Bangalore",K579)),ISNUMBER(SEARCH("Bengaluru",K579)),ISNUMBER(SEARCH("Chennai",K579))),N579&lt;10),"Silicon Valley Startups","None")</f>
        <v>None</v>
      </c>
      <c r="AB579" t="str">
        <f t="shared" ref="AB579:AB642" si="146">IF(AND(OR(Q579="IT Services &amp; Consulting",Q579="Financial Services"),D579&gt;4),"1Million",IF(AND(OR(Q579="IT Services &amp; Consulting",Q579="Financial Services"),D579&lt;=4),"500K",IF(AND(Q579="Telecom / ISP",D579&gt;4),"800K","0")))</f>
        <v>0</v>
      </c>
    </row>
    <row r="580" spans="1:28" x14ac:dyDescent="0.3">
      <c r="A580">
        <v>578</v>
      </c>
      <c r="B580" t="s">
        <v>1524</v>
      </c>
      <c r="C580" t="str">
        <f t="shared" si="133"/>
        <v>Long</v>
      </c>
      <c r="D580">
        <v>4.3</v>
      </c>
      <c r="F580" s="1" t="e">
        <f t="shared" si="132"/>
        <v>#VALUE!</v>
      </c>
      <c r="G580" s="1" t="e">
        <f t="shared" si="134"/>
        <v>#VALUE!</v>
      </c>
      <c r="H580" t="e">
        <f t="shared" si="135"/>
        <v>#VALUE!</v>
      </c>
      <c r="I580" t="s">
        <v>1525</v>
      </c>
      <c r="J580" t="s">
        <v>1526</v>
      </c>
      <c r="K580" t="s">
        <v>688</v>
      </c>
      <c r="L580" t="e">
        <f t="shared" si="136"/>
        <v>#VALUE!</v>
      </c>
      <c r="N580" s="2" t="e">
        <f t="shared" si="137"/>
        <v>#VALUE!</v>
      </c>
      <c r="O580" t="s">
        <v>147</v>
      </c>
      <c r="Q580" t="s">
        <v>843</v>
      </c>
      <c r="R580" t="str">
        <f t="shared" si="138"/>
        <v>Great</v>
      </c>
      <c r="S580" t="str">
        <f t="shared" si="139"/>
        <v>Great</v>
      </c>
      <c r="T580" t="e">
        <f t="shared" si="140"/>
        <v>#VALUE!</v>
      </c>
      <c r="U580" t="e">
        <f t="shared" si="141"/>
        <v>#VALUE!</v>
      </c>
      <c r="V580" t="e">
        <f t="shared" si="142"/>
        <v>#VALUE!</v>
      </c>
      <c r="W580" t="str">
        <f t="shared" si="143"/>
        <v>Don't Buy</v>
      </c>
      <c r="X580" t="str">
        <f t="shared" si="144"/>
        <v>Not Known</v>
      </c>
      <c r="Z580" t="e">
        <f t="shared" si="145"/>
        <v>#VALUE!</v>
      </c>
      <c r="AB580" t="str">
        <f t="shared" si="146"/>
        <v>0</v>
      </c>
    </row>
    <row r="581" spans="1:28" x14ac:dyDescent="0.3">
      <c r="A581">
        <v>579</v>
      </c>
      <c r="B581" t="s">
        <v>1527</v>
      </c>
      <c r="C581" t="str">
        <f t="shared" si="133"/>
        <v>Long</v>
      </c>
      <c r="D581">
        <v>3.9</v>
      </c>
      <c r="F581" s="1">
        <f t="shared" si="132"/>
        <v>3.9</v>
      </c>
      <c r="G581" s="1">
        <f t="shared" si="134"/>
        <v>3.9</v>
      </c>
      <c r="H581">
        <f t="shared" si="135"/>
        <v>3.9</v>
      </c>
      <c r="I581" t="s">
        <v>1528</v>
      </c>
      <c r="J581" t="s">
        <v>10</v>
      </c>
      <c r="K581" t="s">
        <v>389</v>
      </c>
      <c r="L581" t="str">
        <f t="shared" si="136"/>
        <v>Established</v>
      </c>
      <c r="N581" s="2">
        <f t="shared" si="137"/>
        <v>28</v>
      </c>
      <c r="O581" t="s">
        <v>24</v>
      </c>
      <c r="P581" t="s">
        <v>147</v>
      </c>
      <c r="Q581" t="s">
        <v>28</v>
      </c>
      <c r="R581" t="str">
        <f t="shared" si="138"/>
        <v>Average</v>
      </c>
      <c r="S581" t="str">
        <f t="shared" si="139"/>
        <v xml:space="preserve"> </v>
      </c>
      <c r="T581" t="b">
        <f t="shared" si="140"/>
        <v>0</v>
      </c>
      <c r="U581" t="b">
        <f t="shared" si="141"/>
        <v>1</v>
      </c>
      <c r="V581" t="str">
        <f t="shared" si="142"/>
        <v>Average Company</v>
      </c>
      <c r="W581" t="str">
        <f t="shared" si="143"/>
        <v>Don't Buy</v>
      </c>
      <c r="X581" t="str">
        <f t="shared" si="144"/>
        <v>Bombay Finance</v>
      </c>
      <c r="Z581" t="str">
        <f t="shared" si="145"/>
        <v>None</v>
      </c>
      <c r="AB581" t="str">
        <f t="shared" si="146"/>
        <v>500K</v>
      </c>
    </row>
    <row r="582" spans="1:28" x14ac:dyDescent="0.3">
      <c r="A582">
        <v>580</v>
      </c>
      <c r="B582" t="s">
        <v>1529</v>
      </c>
      <c r="C582" t="str">
        <f t="shared" si="133"/>
        <v>Short</v>
      </c>
      <c r="D582">
        <v>3.8</v>
      </c>
      <c r="F582" s="1">
        <f t="shared" si="132"/>
        <v>3.8</v>
      </c>
      <c r="G582" s="1">
        <f t="shared" si="134"/>
        <v>3.8</v>
      </c>
      <c r="H582">
        <f t="shared" si="135"/>
        <v>3.8</v>
      </c>
      <c r="I582" t="s">
        <v>1528</v>
      </c>
      <c r="J582" t="s">
        <v>22</v>
      </c>
      <c r="K582" t="s">
        <v>1530</v>
      </c>
      <c r="L582" t="str">
        <f t="shared" si="136"/>
        <v>Established</v>
      </c>
      <c r="N582" s="2">
        <f t="shared" si="137"/>
        <v>42</v>
      </c>
      <c r="O582" t="s">
        <v>397</v>
      </c>
      <c r="P582" t="s">
        <v>147</v>
      </c>
      <c r="Q582" t="s">
        <v>70</v>
      </c>
      <c r="R582" t="str">
        <f t="shared" si="138"/>
        <v>Average</v>
      </c>
      <c r="S582" t="str">
        <f t="shared" si="139"/>
        <v xml:space="preserve"> </v>
      </c>
      <c r="T582" t="b">
        <f t="shared" si="140"/>
        <v>0</v>
      </c>
      <c r="U582" t="b">
        <f t="shared" si="141"/>
        <v>1</v>
      </c>
      <c r="V582" t="str">
        <f t="shared" si="142"/>
        <v>Average Company</v>
      </c>
      <c r="W582" t="str">
        <f t="shared" si="143"/>
        <v>Don't Buy</v>
      </c>
      <c r="X582" t="str">
        <f t="shared" si="144"/>
        <v>Not Known</v>
      </c>
      <c r="Z582" t="str">
        <f t="shared" si="145"/>
        <v>None</v>
      </c>
      <c r="AB582" t="str">
        <f t="shared" si="146"/>
        <v>0</v>
      </c>
    </row>
    <row r="583" spans="1:28" x14ac:dyDescent="0.3">
      <c r="A583">
        <v>581</v>
      </c>
      <c r="B583" t="s">
        <v>1531</v>
      </c>
      <c r="C583" t="str">
        <f t="shared" si="133"/>
        <v>Short</v>
      </c>
      <c r="D583">
        <v>3.9</v>
      </c>
      <c r="F583" s="1">
        <f t="shared" si="132"/>
        <v>3.9</v>
      </c>
      <c r="G583" s="1">
        <f t="shared" si="134"/>
        <v>3.9</v>
      </c>
      <c r="H583">
        <f t="shared" si="135"/>
        <v>3.9</v>
      </c>
      <c r="I583" t="s">
        <v>1532</v>
      </c>
      <c r="J583" t="s">
        <v>22</v>
      </c>
      <c r="K583" t="s">
        <v>1533</v>
      </c>
      <c r="L583" t="str">
        <f t="shared" si="136"/>
        <v>Established</v>
      </c>
      <c r="N583" s="2">
        <f t="shared" si="137"/>
        <v>36</v>
      </c>
      <c r="O583" t="s">
        <v>48</v>
      </c>
      <c r="P583" t="s">
        <v>181</v>
      </c>
      <c r="Q583" t="s">
        <v>19</v>
      </c>
      <c r="R583" t="str">
        <f t="shared" si="138"/>
        <v>Average</v>
      </c>
      <c r="S583" t="str">
        <f t="shared" si="139"/>
        <v xml:space="preserve"> </v>
      </c>
      <c r="T583" t="b">
        <f t="shared" si="140"/>
        <v>0</v>
      </c>
      <c r="U583" t="b">
        <f t="shared" si="141"/>
        <v>1</v>
      </c>
      <c r="V583" t="str">
        <f t="shared" si="142"/>
        <v>Average Company</v>
      </c>
      <c r="W583" t="str">
        <f t="shared" si="143"/>
        <v>Don't Buy</v>
      </c>
      <c r="X583" t="str">
        <f t="shared" si="144"/>
        <v>Not Known</v>
      </c>
      <c r="Z583" t="str">
        <f t="shared" si="145"/>
        <v>None</v>
      </c>
      <c r="AB583" t="str">
        <f t="shared" si="146"/>
        <v>500K</v>
      </c>
    </row>
    <row r="584" spans="1:28" x14ac:dyDescent="0.3">
      <c r="A584">
        <v>582</v>
      </c>
      <c r="B584" t="s">
        <v>1534</v>
      </c>
      <c r="C584" t="str">
        <f t="shared" si="133"/>
        <v>Short</v>
      </c>
      <c r="D584">
        <v>3.4</v>
      </c>
      <c r="F584" s="1">
        <f t="shared" si="132"/>
        <v>3.4</v>
      </c>
      <c r="G584" s="1">
        <f t="shared" si="134"/>
        <v>3.4</v>
      </c>
      <c r="H584">
        <f t="shared" si="135"/>
        <v>3.4</v>
      </c>
      <c r="I584" t="s">
        <v>1532</v>
      </c>
      <c r="J584" t="s">
        <v>22</v>
      </c>
      <c r="K584" t="s">
        <v>1535</v>
      </c>
      <c r="L584" t="str">
        <f t="shared" si="136"/>
        <v>Established</v>
      </c>
      <c r="N584" s="2">
        <f t="shared" si="137"/>
        <v>34</v>
      </c>
      <c r="O584" t="s">
        <v>213</v>
      </c>
      <c r="P584" t="s">
        <v>147</v>
      </c>
      <c r="Q584" t="s">
        <v>70</v>
      </c>
      <c r="R584" t="str">
        <f t="shared" si="138"/>
        <v>Average</v>
      </c>
      <c r="S584" t="str">
        <f t="shared" si="139"/>
        <v xml:space="preserve"> </v>
      </c>
      <c r="T584" t="b">
        <f t="shared" si="140"/>
        <v>0</v>
      </c>
      <c r="U584" t="b">
        <f t="shared" si="141"/>
        <v>0</v>
      </c>
      <c r="V584" t="str">
        <f t="shared" si="142"/>
        <v>Average Company</v>
      </c>
      <c r="W584" t="str">
        <f t="shared" si="143"/>
        <v>Don't Buy</v>
      </c>
      <c r="X584" t="str">
        <f t="shared" si="144"/>
        <v>Not Known</v>
      </c>
      <c r="Z584" t="str">
        <f t="shared" si="145"/>
        <v>None</v>
      </c>
      <c r="AB584" t="str">
        <f t="shared" si="146"/>
        <v>0</v>
      </c>
    </row>
    <row r="585" spans="1:28" x14ac:dyDescent="0.3">
      <c r="A585">
        <v>583</v>
      </c>
      <c r="B585" t="s">
        <v>1536</v>
      </c>
      <c r="C585" t="str">
        <f t="shared" si="133"/>
        <v>Short</v>
      </c>
      <c r="D585">
        <v>4.2</v>
      </c>
      <c r="F585" s="1">
        <f t="shared" si="132"/>
        <v>4.2</v>
      </c>
      <c r="G585" s="1">
        <f t="shared" si="134"/>
        <v>4.2</v>
      </c>
      <c r="H585">
        <f t="shared" si="135"/>
        <v>4.2</v>
      </c>
      <c r="I585" t="s">
        <v>677</v>
      </c>
      <c r="J585" t="s">
        <v>10</v>
      </c>
      <c r="K585" t="s">
        <v>1537</v>
      </c>
      <c r="L585" t="str">
        <f t="shared" si="136"/>
        <v>Established</v>
      </c>
      <c r="N585" s="2">
        <f t="shared" si="137"/>
        <v>44</v>
      </c>
      <c r="O585" t="s">
        <v>96</v>
      </c>
      <c r="P585" t="s">
        <v>181</v>
      </c>
      <c r="Q585" t="s">
        <v>284</v>
      </c>
      <c r="R585" t="str">
        <f t="shared" si="138"/>
        <v>Great</v>
      </c>
      <c r="S585" t="str">
        <f t="shared" si="139"/>
        <v>Great</v>
      </c>
      <c r="T585" t="b">
        <f t="shared" si="140"/>
        <v>1</v>
      </c>
      <c r="U585" t="b">
        <f t="shared" si="141"/>
        <v>1</v>
      </c>
      <c r="V585" t="str">
        <f t="shared" si="142"/>
        <v>Top Company</v>
      </c>
      <c r="W585" t="str">
        <f t="shared" si="143"/>
        <v>Buy</v>
      </c>
      <c r="X585" t="str">
        <f t="shared" si="144"/>
        <v>Not Known</v>
      </c>
      <c r="Z585" t="str">
        <f t="shared" si="145"/>
        <v>None</v>
      </c>
      <c r="AB585" t="str">
        <f t="shared" si="146"/>
        <v>0</v>
      </c>
    </row>
    <row r="586" spans="1:28" x14ac:dyDescent="0.3">
      <c r="A586">
        <v>584</v>
      </c>
      <c r="B586" t="s">
        <v>1538</v>
      </c>
      <c r="C586" t="str">
        <f t="shared" si="133"/>
        <v>Long</v>
      </c>
      <c r="D586">
        <v>4.0999999999999996</v>
      </c>
      <c r="F586" s="1">
        <f t="shared" si="132"/>
        <v>4.0999999999999996</v>
      </c>
      <c r="G586" s="1">
        <f t="shared" si="134"/>
        <v>4.0999999999999996</v>
      </c>
      <c r="H586">
        <f t="shared" si="135"/>
        <v>4.0999999999999996</v>
      </c>
      <c r="I586" t="s">
        <v>1539</v>
      </c>
      <c r="J586" t="s">
        <v>10</v>
      </c>
      <c r="K586" t="s">
        <v>1540</v>
      </c>
      <c r="L586" t="str">
        <f t="shared" si="136"/>
        <v>Established</v>
      </c>
      <c r="N586" s="2">
        <f t="shared" si="137"/>
        <v>30</v>
      </c>
      <c r="O586" t="s">
        <v>604</v>
      </c>
      <c r="P586" t="s">
        <v>147</v>
      </c>
      <c r="Q586" t="s">
        <v>523</v>
      </c>
      <c r="R586" t="str">
        <f t="shared" si="138"/>
        <v>Great</v>
      </c>
      <c r="S586" t="str">
        <f t="shared" si="139"/>
        <v>Great</v>
      </c>
      <c r="T586" t="b">
        <f t="shared" si="140"/>
        <v>1</v>
      </c>
      <c r="U586" t="b">
        <f t="shared" si="141"/>
        <v>1</v>
      </c>
      <c r="V586" t="str">
        <f t="shared" si="142"/>
        <v>Top Company</v>
      </c>
      <c r="W586" t="str">
        <f t="shared" si="143"/>
        <v>Don't Buy</v>
      </c>
      <c r="X586" t="str">
        <f t="shared" si="144"/>
        <v>Not Known</v>
      </c>
      <c r="Z586" t="str">
        <f t="shared" si="145"/>
        <v>None</v>
      </c>
      <c r="AB586" t="str">
        <f t="shared" si="146"/>
        <v>0</v>
      </c>
    </row>
    <row r="587" spans="1:28" x14ac:dyDescent="0.3">
      <c r="A587">
        <v>585</v>
      </c>
      <c r="B587" t="s">
        <v>1541</v>
      </c>
      <c r="C587" t="str">
        <f t="shared" si="133"/>
        <v>Long</v>
      </c>
      <c r="D587">
        <v>4.0999999999999996</v>
      </c>
      <c r="F587" s="1">
        <f t="shared" si="132"/>
        <v>4.0999999999999996</v>
      </c>
      <c r="G587" s="1">
        <f t="shared" si="134"/>
        <v>4.0999999999999996</v>
      </c>
      <c r="H587">
        <f t="shared" si="135"/>
        <v>4.0999999999999996</v>
      </c>
      <c r="I587" t="s">
        <v>1542</v>
      </c>
      <c r="J587" t="s">
        <v>22</v>
      </c>
      <c r="K587" t="s">
        <v>1543</v>
      </c>
      <c r="L587" t="str">
        <f t="shared" si="136"/>
        <v>Established</v>
      </c>
      <c r="N587" s="2">
        <f t="shared" si="137"/>
        <v>13</v>
      </c>
      <c r="O587" t="s">
        <v>386</v>
      </c>
      <c r="P587" t="s">
        <v>147</v>
      </c>
      <c r="Q587" t="s">
        <v>117</v>
      </c>
      <c r="R587" t="str">
        <f t="shared" si="138"/>
        <v>Great</v>
      </c>
      <c r="S587" t="str">
        <f t="shared" si="139"/>
        <v>Great</v>
      </c>
      <c r="T587" t="b">
        <f t="shared" si="140"/>
        <v>1</v>
      </c>
      <c r="U587" t="b">
        <f t="shared" si="141"/>
        <v>1</v>
      </c>
      <c r="V587" t="str">
        <f t="shared" si="142"/>
        <v>Average Company</v>
      </c>
      <c r="W587" t="str">
        <f t="shared" si="143"/>
        <v>Don't Buy</v>
      </c>
      <c r="X587" t="str">
        <f t="shared" si="144"/>
        <v>Not Known</v>
      </c>
      <c r="Z587" t="str">
        <f t="shared" si="145"/>
        <v>None</v>
      </c>
      <c r="AB587" t="str">
        <f t="shared" si="146"/>
        <v>0</v>
      </c>
    </row>
    <row r="588" spans="1:28" x14ac:dyDescent="0.3">
      <c r="A588">
        <v>586</v>
      </c>
      <c r="B588" t="s">
        <v>1544</v>
      </c>
      <c r="C588" t="str">
        <f t="shared" si="133"/>
        <v>Short</v>
      </c>
      <c r="D588">
        <v>4.0999999999999996</v>
      </c>
      <c r="F588" s="1">
        <f t="shared" si="132"/>
        <v>4.0999999999999996</v>
      </c>
      <c r="G588" s="1">
        <f t="shared" si="134"/>
        <v>4.0999999999999996</v>
      </c>
      <c r="H588">
        <f t="shared" si="135"/>
        <v>4.0999999999999996</v>
      </c>
      <c r="I588" t="s">
        <v>1545</v>
      </c>
      <c r="J588" t="s">
        <v>22</v>
      </c>
      <c r="K588" t="s">
        <v>1546</v>
      </c>
      <c r="L588" t="str">
        <f t="shared" si="136"/>
        <v>Established</v>
      </c>
      <c r="N588" s="2">
        <f t="shared" si="137"/>
        <v>37</v>
      </c>
      <c r="O588" t="s">
        <v>538</v>
      </c>
      <c r="P588" t="s">
        <v>181</v>
      </c>
      <c r="Q588" t="s">
        <v>105</v>
      </c>
      <c r="R588" t="str">
        <f t="shared" si="138"/>
        <v>Great</v>
      </c>
      <c r="S588" t="str">
        <f t="shared" si="139"/>
        <v>Great</v>
      </c>
      <c r="T588" t="b">
        <f t="shared" si="140"/>
        <v>1</v>
      </c>
      <c r="U588" t="b">
        <f t="shared" si="141"/>
        <v>1</v>
      </c>
      <c r="V588" t="str">
        <f t="shared" si="142"/>
        <v>Top Company</v>
      </c>
      <c r="W588" t="str">
        <f t="shared" si="143"/>
        <v>Don't Buy</v>
      </c>
      <c r="X588" t="str">
        <f t="shared" si="144"/>
        <v>Not Known</v>
      </c>
      <c r="Z588" t="str">
        <f t="shared" si="145"/>
        <v>None</v>
      </c>
      <c r="AB588" t="str">
        <f t="shared" si="146"/>
        <v>0</v>
      </c>
    </row>
    <row r="589" spans="1:28" x14ac:dyDescent="0.3">
      <c r="A589">
        <v>587</v>
      </c>
      <c r="B589" t="s">
        <v>1547</v>
      </c>
      <c r="C589" t="str">
        <f t="shared" si="133"/>
        <v>Short</v>
      </c>
      <c r="D589">
        <v>4.4000000000000004</v>
      </c>
      <c r="F589" s="1">
        <f t="shared" si="132"/>
        <v>4.4000000000000004</v>
      </c>
      <c r="G589" s="1">
        <f t="shared" si="134"/>
        <v>4.4000000000000004</v>
      </c>
      <c r="H589">
        <f t="shared" si="135"/>
        <v>4.4000000000000004</v>
      </c>
      <c r="I589" t="s">
        <v>1548</v>
      </c>
      <c r="J589" t="s">
        <v>22</v>
      </c>
      <c r="K589" t="s">
        <v>1549</v>
      </c>
      <c r="L589" t="str">
        <f t="shared" si="136"/>
        <v>Established</v>
      </c>
      <c r="N589" s="2">
        <f t="shared" si="137"/>
        <v>17</v>
      </c>
      <c r="O589" t="s">
        <v>711</v>
      </c>
      <c r="P589" t="s">
        <v>691</v>
      </c>
      <c r="Q589" t="s">
        <v>44</v>
      </c>
      <c r="R589" t="str">
        <f t="shared" si="138"/>
        <v>Great</v>
      </c>
      <c r="S589" t="str">
        <f t="shared" si="139"/>
        <v>Great</v>
      </c>
      <c r="T589" t="b">
        <f t="shared" si="140"/>
        <v>1</v>
      </c>
      <c r="U589" t="b">
        <f t="shared" si="141"/>
        <v>1</v>
      </c>
      <c r="V589" t="str">
        <f t="shared" si="142"/>
        <v>Average Company</v>
      </c>
      <c r="W589" t="str">
        <f t="shared" si="143"/>
        <v>Don't Buy</v>
      </c>
      <c r="X589" t="str">
        <f t="shared" si="144"/>
        <v>Not Known</v>
      </c>
      <c r="Z589" t="str">
        <f t="shared" si="145"/>
        <v>None</v>
      </c>
      <c r="AB589" t="str">
        <f t="shared" si="146"/>
        <v>0</v>
      </c>
    </row>
    <row r="590" spans="1:28" x14ac:dyDescent="0.3">
      <c r="A590">
        <v>588</v>
      </c>
      <c r="B590" t="s">
        <v>1550</v>
      </c>
      <c r="C590" t="str">
        <f t="shared" si="133"/>
        <v>Long</v>
      </c>
      <c r="D590">
        <v>3.8</v>
      </c>
      <c r="F590" s="1">
        <f t="shared" si="132"/>
        <v>3.8</v>
      </c>
      <c r="G590" s="1">
        <f t="shared" si="134"/>
        <v>3.8</v>
      </c>
      <c r="H590">
        <f t="shared" si="135"/>
        <v>3.8</v>
      </c>
      <c r="I590" t="s">
        <v>1551</v>
      </c>
      <c r="J590" t="s">
        <v>22</v>
      </c>
      <c r="K590" t="s">
        <v>1552</v>
      </c>
      <c r="L590" t="str">
        <f t="shared" si="136"/>
        <v>Established</v>
      </c>
      <c r="N590" s="2">
        <f t="shared" si="137"/>
        <v>20</v>
      </c>
      <c r="O590" t="s">
        <v>151</v>
      </c>
      <c r="P590" t="s">
        <v>147</v>
      </c>
      <c r="Q590" t="s">
        <v>28</v>
      </c>
      <c r="R590" t="str">
        <f t="shared" si="138"/>
        <v>Average</v>
      </c>
      <c r="S590" t="str">
        <f t="shared" si="139"/>
        <v xml:space="preserve"> </v>
      </c>
      <c r="T590" t="b">
        <f t="shared" si="140"/>
        <v>0</v>
      </c>
      <c r="U590" t="b">
        <f t="shared" si="141"/>
        <v>1</v>
      </c>
      <c r="V590" t="str">
        <f t="shared" si="142"/>
        <v>Average Company</v>
      </c>
      <c r="W590" t="str">
        <f t="shared" si="143"/>
        <v>Don't Buy</v>
      </c>
      <c r="X590" t="str">
        <f t="shared" si="144"/>
        <v>Bombay Finance</v>
      </c>
      <c r="Z590" t="str">
        <f t="shared" si="145"/>
        <v>None</v>
      </c>
      <c r="AB590" t="str">
        <f t="shared" si="146"/>
        <v>500K</v>
      </c>
    </row>
    <row r="591" spans="1:28" x14ac:dyDescent="0.3">
      <c r="A591">
        <v>589</v>
      </c>
      <c r="B591" t="s">
        <v>1553</v>
      </c>
      <c r="C591" t="str">
        <f t="shared" si="133"/>
        <v>Long</v>
      </c>
      <c r="D591">
        <v>4</v>
      </c>
      <c r="F591" s="1" t="e">
        <f t="shared" si="132"/>
        <v>#VALUE!</v>
      </c>
      <c r="G591" s="1" t="e">
        <f t="shared" si="134"/>
        <v>#VALUE!</v>
      </c>
      <c r="H591" t="e">
        <f t="shared" si="135"/>
        <v>#VALUE!</v>
      </c>
      <c r="I591" t="s">
        <v>1554</v>
      </c>
      <c r="J591" t="s">
        <v>1555</v>
      </c>
      <c r="K591" t="s">
        <v>711</v>
      </c>
      <c r="L591" t="e">
        <f t="shared" si="136"/>
        <v>#VALUE!</v>
      </c>
      <c r="N591" s="2" t="e">
        <f t="shared" si="137"/>
        <v>#VALUE!</v>
      </c>
      <c r="O591" t="s">
        <v>181</v>
      </c>
      <c r="Q591" t="s">
        <v>28</v>
      </c>
      <c r="R591" t="str">
        <f t="shared" si="138"/>
        <v>Average</v>
      </c>
      <c r="S591" t="str">
        <f t="shared" si="139"/>
        <v xml:space="preserve"> </v>
      </c>
      <c r="T591" t="e">
        <f t="shared" si="140"/>
        <v>#VALUE!</v>
      </c>
      <c r="U591" t="e">
        <f t="shared" si="141"/>
        <v>#VALUE!</v>
      </c>
      <c r="V591" t="e">
        <f t="shared" si="142"/>
        <v>#VALUE!</v>
      </c>
      <c r="W591" t="str">
        <f t="shared" si="143"/>
        <v>Don't Buy</v>
      </c>
      <c r="X591" t="str">
        <f t="shared" si="144"/>
        <v>Not Known</v>
      </c>
      <c r="Z591" t="e">
        <f t="shared" si="145"/>
        <v>#VALUE!</v>
      </c>
      <c r="AB591" t="str">
        <f t="shared" si="146"/>
        <v>500K</v>
      </c>
    </row>
    <row r="592" spans="1:28" x14ac:dyDescent="0.3">
      <c r="A592">
        <v>590</v>
      </c>
      <c r="B592" t="s">
        <v>1556</v>
      </c>
      <c r="C592" t="str">
        <f t="shared" si="133"/>
        <v>Long</v>
      </c>
      <c r="D592">
        <v>4.0999999999999996</v>
      </c>
      <c r="F592" s="1">
        <f t="shared" si="132"/>
        <v>4.0999999999999996</v>
      </c>
      <c r="G592" s="1">
        <f t="shared" si="134"/>
        <v>4.0999999999999996</v>
      </c>
      <c r="H592">
        <f t="shared" si="135"/>
        <v>4.0999999999999996</v>
      </c>
      <c r="I592" t="s">
        <v>1557</v>
      </c>
      <c r="J592" t="s">
        <v>10</v>
      </c>
      <c r="K592" t="s">
        <v>1558</v>
      </c>
      <c r="L592" t="str">
        <f t="shared" si="136"/>
        <v>Established</v>
      </c>
      <c r="N592" s="2">
        <f t="shared" si="137"/>
        <v>38</v>
      </c>
      <c r="O592" t="s">
        <v>357</v>
      </c>
      <c r="P592" t="s">
        <v>147</v>
      </c>
      <c r="Q592" t="s">
        <v>372</v>
      </c>
      <c r="R592" t="str">
        <f t="shared" si="138"/>
        <v>Great</v>
      </c>
      <c r="S592" t="str">
        <f t="shared" si="139"/>
        <v>Great</v>
      </c>
      <c r="T592" t="b">
        <f t="shared" si="140"/>
        <v>1</v>
      </c>
      <c r="U592" t="b">
        <f t="shared" si="141"/>
        <v>1</v>
      </c>
      <c r="V592" t="str">
        <f t="shared" si="142"/>
        <v>Top Company</v>
      </c>
      <c r="W592" t="str">
        <f t="shared" si="143"/>
        <v>Don't Buy</v>
      </c>
      <c r="X592" t="str">
        <f t="shared" si="144"/>
        <v>Not Known</v>
      </c>
      <c r="Z592" t="str">
        <f t="shared" si="145"/>
        <v>None</v>
      </c>
      <c r="AB592" t="str">
        <f t="shared" si="146"/>
        <v>0</v>
      </c>
    </row>
    <row r="593" spans="1:28" x14ac:dyDescent="0.3">
      <c r="A593">
        <v>591</v>
      </c>
      <c r="B593" t="s">
        <v>1559</v>
      </c>
      <c r="C593" t="str">
        <f t="shared" si="133"/>
        <v>Long</v>
      </c>
      <c r="D593">
        <v>4.7</v>
      </c>
      <c r="F593" s="1">
        <f t="shared" si="132"/>
        <v>4.7</v>
      </c>
      <c r="G593" s="1">
        <f t="shared" si="134"/>
        <v>4.7</v>
      </c>
      <c r="H593">
        <f t="shared" si="135"/>
        <v>4.7</v>
      </c>
      <c r="I593" t="s">
        <v>1560</v>
      </c>
      <c r="J593" t="s">
        <v>22</v>
      </c>
      <c r="K593" t="s">
        <v>1561</v>
      </c>
      <c r="L593" t="str">
        <f t="shared" si="136"/>
        <v>Established</v>
      </c>
      <c r="N593" s="2">
        <f t="shared" si="137"/>
        <v>11</v>
      </c>
      <c r="O593" t="s">
        <v>146</v>
      </c>
      <c r="P593" t="s">
        <v>691</v>
      </c>
      <c r="Q593" t="s">
        <v>19</v>
      </c>
      <c r="R593" t="str">
        <f t="shared" si="138"/>
        <v>Great</v>
      </c>
      <c r="S593" t="str">
        <f t="shared" si="139"/>
        <v>Great</v>
      </c>
      <c r="T593" t="b">
        <f t="shared" si="140"/>
        <v>1</v>
      </c>
      <c r="U593" t="b">
        <f t="shared" si="141"/>
        <v>1</v>
      </c>
      <c r="V593" t="str">
        <f t="shared" si="142"/>
        <v>Average Company</v>
      </c>
      <c r="W593" t="str">
        <f t="shared" si="143"/>
        <v>Don't Buy</v>
      </c>
      <c r="X593" t="str">
        <f t="shared" si="144"/>
        <v>Not Known</v>
      </c>
      <c r="Z593" t="str">
        <f t="shared" si="145"/>
        <v>None</v>
      </c>
      <c r="AB593" t="str">
        <f t="shared" si="146"/>
        <v>1Million</v>
      </c>
    </row>
    <row r="594" spans="1:28" x14ac:dyDescent="0.3">
      <c r="A594">
        <v>592</v>
      </c>
      <c r="B594" t="s">
        <v>1562</v>
      </c>
      <c r="C594" t="str">
        <f t="shared" si="133"/>
        <v>Short</v>
      </c>
      <c r="D594">
        <v>4.2</v>
      </c>
      <c r="F594" s="1">
        <f t="shared" si="132"/>
        <v>4.7</v>
      </c>
      <c r="G594" s="1">
        <f t="shared" si="134"/>
        <v>4.7</v>
      </c>
      <c r="H594">
        <f t="shared" si="135"/>
        <v>4.3</v>
      </c>
      <c r="I594" t="s">
        <v>1563</v>
      </c>
      <c r="J594" t="s">
        <v>22</v>
      </c>
      <c r="K594" t="s">
        <v>1564</v>
      </c>
      <c r="L594" t="str">
        <f t="shared" si="136"/>
        <v>Startup</v>
      </c>
      <c r="N594" s="2">
        <f t="shared" si="137"/>
        <v>7</v>
      </c>
      <c r="O594" t="s">
        <v>318</v>
      </c>
      <c r="P594" t="s">
        <v>147</v>
      </c>
      <c r="Q594" t="s">
        <v>28</v>
      </c>
      <c r="R594" t="str">
        <f t="shared" si="138"/>
        <v>Great</v>
      </c>
      <c r="S594" t="str">
        <f t="shared" si="139"/>
        <v>Great</v>
      </c>
      <c r="T594" t="b">
        <f t="shared" si="140"/>
        <v>0</v>
      </c>
      <c r="U594" t="b">
        <f t="shared" si="141"/>
        <v>1</v>
      </c>
      <c r="V594" t="str">
        <f t="shared" si="142"/>
        <v>Average Company</v>
      </c>
      <c r="W594" t="str">
        <f t="shared" si="143"/>
        <v>Don't Buy</v>
      </c>
      <c r="X594" t="str">
        <f t="shared" si="144"/>
        <v>Not Known</v>
      </c>
      <c r="Z594" t="str">
        <f t="shared" si="145"/>
        <v>Silicon Valley Startups</v>
      </c>
      <c r="AB594" t="str">
        <f t="shared" si="146"/>
        <v>1Million</v>
      </c>
    </row>
    <row r="595" spans="1:28" x14ac:dyDescent="0.3">
      <c r="A595">
        <v>593</v>
      </c>
      <c r="B595" t="s">
        <v>1565</v>
      </c>
      <c r="C595" t="str">
        <f t="shared" si="133"/>
        <v>Long</v>
      </c>
      <c r="D595">
        <v>4</v>
      </c>
      <c r="F595" s="1">
        <f t="shared" si="132"/>
        <v>4</v>
      </c>
      <c r="G595" s="1">
        <f t="shared" si="134"/>
        <v>4</v>
      </c>
      <c r="H595">
        <f t="shared" si="135"/>
        <v>4</v>
      </c>
      <c r="I595" t="s">
        <v>1566</v>
      </c>
      <c r="J595" t="s">
        <v>10</v>
      </c>
      <c r="K595" t="s">
        <v>1567</v>
      </c>
      <c r="L595" t="str">
        <f t="shared" si="136"/>
        <v>Established</v>
      </c>
      <c r="N595" s="2">
        <f t="shared" si="137"/>
        <v>77</v>
      </c>
      <c r="O595" t="s">
        <v>35</v>
      </c>
      <c r="P595" t="s">
        <v>147</v>
      </c>
      <c r="Q595" t="s">
        <v>80</v>
      </c>
      <c r="R595" t="str">
        <f t="shared" si="138"/>
        <v>Average</v>
      </c>
      <c r="S595" t="str">
        <f t="shared" si="139"/>
        <v xml:space="preserve"> </v>
      </c>
      <c r="T595" t="b">
        <f t="shared" si="140"/>
        <v>0</v>
      </c>
      <c r="U595" t="b">
        <f t="shared" si="141"/>
        <v>1</v>
      </c>
      <c r="V595" t="str">
        <f t="shared" si="142"/>
        <v>Average Company</v>
      </c>
      <c r="W595" t="str">
        <f t="shared" si="143"/>
        <v>Don't Buy</v>
      </c>
      <c r="X595" t="str">
        <f t="shared" si="144"/>
        <v>Not Known</v>
      </c>
      <c r="Z595" t="str">
        <f t="shared" si="145"/>
        <v>None</v>
      </c>
      <c r="AB595" t="str">
        <f t="shared" si="146"/>
        <v>0</v>
      </c>
    </row>
    <row r="596" spans="1:28" x14ac:dyDescent="0.3">
      <c r="A596">
        <v>594</v>
      </c>
      <c r="B596" t="s">
        <v>1568</v>
      </c>
      <c r="C596" t="str">
        <f t="shared" si="133"/>
        <v>Long</v>
      </c>
      <c r="D596">
        <v>3.9</v>
      </c>
      <c r="F596" s="1">
        <f t="shared" si="132"/>
        <v>3.9</v>
      </c>
      <c r="G596" s="1">
        <f t="shared" si="134"/>
        <v>3.9</v>
      </c>
      <c r="H596">
        <f t="shared" si="135"/>
        <v>3.9</v>
      </c>
      <c r="I596" t="s">
        <v>1493</v>
      </c>
      <c r="J596" t="s">
        <v>22</v>
      </c>
      <c r="K596" t="s">
        <v>1569</v>
      </c>
      <c r="L596" t="str">
        <f t="shared" si="136"/>
        <v>Established</v>
      </c>
      <c r="N596" s="2">
        <f t="shared" si="137"/>
        <v>46</v>
      </c>
      <c r="O596" t="s">
        <v>596</v>
      </c>
      <c r="P596" t="s">
        <v>147</v>
      </c>
      <c r="Q596" t="s">
        <v>372</v>
      </c>
      <c r="R596" t="str">
        <f t="shared" si="138"/>
        <v>Average</v>
      </c>
      <c r="S596" t="str">
        <f t="shared" si="139"/>
        <v xml:space="preserve"> </v>
      </c>
      <c r="T596" t="b">
        <f t="shared" si="140"/>
        <v>0</v>
      </c>
      <c r="U596" t="b">
        <f t="shared" si="141"/>
        <v>1</v>
      </c>
      <c r="V596" t="str">
        <f t="shared" si="142"/>
        <v>Average Company</v>
      </c>
      <c r="W596" t="str">
        <f t="shared" si="143"/>
        <v>Don't Buy</v>
      </c>
      <c r="X596" t="str">
        <f t="shared" si="144"/>
        <v>Not Known</v>
      </c>
      <c r="Z596" t="str">
        <f t="shared" si="145"/>
        <v>None</v>
      </c>
      <c r="AB596" t="str">
        <f t="shared" si="146"/>
        <v>0</v>
      </c>
    </row>
    <row r="597" spans="1:28" x14ac:dyDescent="0.3">
      <c r="A597">
        <v>595</v>
      </c>
      <c r="B597" t="s">
        <v>1570</v>
      </c>
      <c r="C597" t="str">
        <f t="shared" si="133"/>
        <v>Long</v>
      </c>
      <c r="D597">
        <v>4</v>
      </c>
      <c r="F597" s="1">
        <f t="shared" ref="F597:F660" si="147">IF(N597&lt;10,IF(D597+0.5&gt;5,5,D597+0.5),D597)</f>
        <v>4</v>
      </c>
      <c r="G597" s="1">
        <f t="shared" si="134"/>
        <v>4</v>
      </c>
      <c r="H597">
        <f t="shared" si="135"/>
        <v>4</v>
      </c>
      <c r="I597" t="s">
        <v>1571</v>
      </c>
      <c r="J597" t="s">
        <v>22</v>
      </c>
      <c r="K597" t="s">
        <v>1572</v>
      </c>
      <c r="L597" t="str">
        <f t="shared" si="136"/>
        <v>Established</v>
      </c>
      <c r="N597" s="2">
        <f t="shared" si="137"/>
        <v>29</v>
      </c>
      <c r="O597" t="s">
        <v>62</v>
      </c>
      <c r="P597" t="s">
        <v>147</v>
      </c>
      <c r="Q597" t="s">
        <v>773</v>
      </c>
      <c r="R597" t="str">
        <f t="shared" si="138"/>
        <v>Average</v>
      </c>
      <c r="S597" t="str">
        <f t="shared" si="139"/>
        <v xml:space="preserve"> </v>
      </c>
      <c r="T597" t="b">
        <f t="shared" si="140"/>
        <v>0</v>
      </c>
      <c r="U597" t="b">
        <f t="shared" si="141"/>
        <v>1</v>
      </c>
      <c r="V597" t="str">
        <f t="shared" si="142"/>
        <v>Average Company</v>
      </c>
      <c r="W597" t="str">
        <f t="shared" si="143"/>
        <v>Don't Buy</v>
      </c>
      <c r="X597" t="str">
        <f t="shared" si="144"/>
        <v>Not Known</v>
      </c>
      <c r="Z597" t="str">
        <f t="shared" si="145"/>
        <v>None</v>
      </c>
      <c r="AB597" t="str">
        <f t="shared" si="146"/>
        <v>0</v>
      </c>
    </row>
    <row r="598" spans="1:28" x14ac:dyDescent="0.3">
      <c r="A598">
        <v>596</v>
      </c>
      <c r="B598" t="s">
        <v>1573</v>
      </c>
      <c r="C598" t="str">
        <f t="shared" si="133"/>
        <v>Long</v>
      </c>
      <c r="D598">
        <v>3.5</v>
      </c>
      <c r="F598" s="1">
        <f t="shared" si="147"/>
        <v>3.5</v>
      </c>
      <c r="G598" s="1">
        <f t="shared" si="134"/>
        <v>3.5</v>
      </c>
      <c r="H598">
        <f t="shared" si="135"/>
        <v>3.5</v>
      </c>
      <c r="I598" t="s">
        <v>1574</v>
      </c>
      <c r="J598" t="s">
        <v>22</v>
      </c>
      <c r="K598" t="s">
        <v>1575</v>
      </c>
      <c r="L598" t="str">
        <f t="shared" si="136"/>
        <v>Established</v>
      </c>
      <c r="N598" s="2">
        <f t="shared" si="137"/>
        <v>19</v>
      </c>
      <c r="O598" t="s">
        <v>100</v>
      </c>
      <c r="P598" t="s">
        <v>147</v>
      </c>
      <c r="Q598" t="s">
        <v>605</v>
      </c>
      <c r="R598" t="str">
        <f t="shared" si="138"/>
        <v>Average</v>
      </c>
      <c r="S598" t="str">
        <f t="shared" si="139"/>
        <v xml:space="preserve"> </v>
      </c>
      <c r="T598" t="b">
        <f t="shared" si="140"/>
        <v>0</v>
      </c>
      <c r="U598" t="b">
        <f t="shared" si="141"/>
        <v>0</v>
      </c>
      <c r="V598" t="str">
        <f t="shared" si="142"/>
        <v>Average Company</v>
      </c>
      <c r="W598" t="str">
        <f t="shared" si="143"/>
        <v>Don't Buy</v>
      </c>
      <c r="X598" t="str">
        <f t="shared" si="144"/>
        <v>Not Known</v>
      </c>
      <c r="Z598" t="str">
        <f t="shared" si="145"/>
        <v>None</v>
      </c>
      <c r="AB598" t="str">
        <f t="shared" si="146"/>
        <v>0</v>
      </c>
    </row>
    <row r="599" spans="1:28" x14ac:dyDescent="0.3">
      <c r="A599">
        <v>597</v>
      </c>
      <c r="B599" t="s">
        <v>1576</v>
      </c>
      <c r="C599" t="str">
        <f t="shared" si="133"/>
        <v>Long</v>
      </c>
      <c r="D599">
        <v>4.0999999999999996</v>
      </c>
      <c r="F599" s="1">
        <f t="shared" si="147"/>
        <v>4.0999999999999996</v>
      </c>
      <c r="G599" s="1">
        <f t="shared" si="134"/>
        <v>4.0999999999999996</v>
      </c>
      <c r="H599">
        <f t="shared" si="135"/>
        <v>4.0999999999999996</v>
      </c>
      <c r="I599" t="s">
        <v>1577</v>
      </c>
      <c r="J599" t="s">
        <v>22</v>
      </c>
      <c r="K599" t="s">
        <v>1578</v>
      </c>
      <c r="L599" t="str">
        <f t="shared" si="136"/>
        <v>Established</v>
      </c>
      <c r="N599" s="2">
        <f t="shared" si="137"/>
        <v>38</v>
      </c>
      <c r="O599" t="s">
        <v>357</v>
      </c>
      <c r="P599" t="s">
        <v>181</v>
      </c>
      <c r="Q599" t="s">
        <v>523</v>
      </c>
      <c r="R599" t="str">
        <f t="shared" si="138"/>
        <v>Great</v>
      </c>
      <c r="S599" t="str">
        <f t="shared" si="139"/>
        <v>Great</v>
      </c>
      <c r="T599" t="b">
        <f t="shared" si="140"/>
        <v>1</v>
      </c>
      <c r="U599" t="b">
        <f t="shared" si="141"/>
        <v>1</v>
      </c>
      <c r="V599" t="str">
        <f t="shared" si="142"/>
        <v>Top Company</v>
      </c>
      <c r="W599" t="str">
        <f t="shared" si="143"/>
        <v>Don't Buy</v>
      </c>
      <c r="X599" t="str">
        <f t="shared" si="144"/>
        <v>Not Known</v>
      </c>
      <c r="Z599" t="str">
        <f t="shared" si="145"/>
        <v>None</v>
      </c>
      <c r="AB599" t="str">
        <f t="shared" si="146"/>
        <v>0</v>
      </c>
    </row>
    <row r="600" spans="1:28" x14ac:dyDescent="0.3">
      <c r="A600">
        <v>598</v>
      </c>
      <c r="B600" t="s">
        <v>1579</v>
      </c>
      <c r="C600" t="str">
        <f t="shared" si="133"/>
        <v>Long</v>
      </c>
      <c r="D600">
        <v>3.8</v>
      </c>
      <c r="F600" s="1">
        <f t="shared" si="147"/>
        <v>3.8</v>
      </c>
      <c r="G600" s="1">
        <f t="shared" si="134"/>
        <v>3.8</v>
      </c>
      <c r="H600">
        <f t="shared" si="135"/>
        <v>3.8</v>
      </c>
      <c r="I600" t="s">
        <v>1577</v>
      </c>
      <c r="J600" t="s">
        <v>10</v>
      </c>
      <c r="K600" t="s">
        <v>1580</v>
      </c>
      <c r="L600" t="str">
        <f t="shared" si="136"/>
        <v>Established</v>
      </c>
      <c r="N600" s="2">
        <f t="shared" si="137"/>
        <v>32</v>
      </c>
      <c r="O600" t="s">
        <v>368</v>
      </c>
      <c r="P600" t="s">
        <v>49</v>
      </c>
      <c r="Q600" t="s">
        <v>70</v>
      </c>
      <c r="R600" t="str">
        <f t="shared" si="138"/>
        <v>Average</v>
      </c>
      <c r="S600" t="str">
        <f t="shared" si="139"/>
        <v xml:space="preserve"> </v>
      </c>
      <c r="T600" t="b">
        <f t="shared" si="140"/>
        <v>0</v>
      </c>
      <c r="U600" t="b">
        <f t="shared" si="141"/>
        <v>1</v>
      </c>
      <c r="V600" t="str">
        <f t="shared" si="142"/>
        <v>Average Company</v>
      </c>
      <c r="W600" t="str">
        <f t="shared" si="143"/>
        <v>Don't Buy</v>
      </c>
      <c r="X600" t="str">
        <f t="shared" si="144"/>
        <v>Not Known</v>
      </c>
      <c r="Z600" t="str">
        <f t="shared" si="145"/>
        <v>None</v>
      </c>
      <c r="AB600" t="str">
        <f t="shared" si="146"/>
        <v>0</v>
      </c>
    </row>
    <row r="601" spans="1:28" x14ac:dyDescent="0.3">
      <c r="A601">
        <v>599</v>
      </c>
      <c r="B601" t="s">
        <v>1581</v>
      </c>
      <c r="C601" t="str">
        <f t="shared" si="133"/>
        <v>Long</v>
      </c>
      <c r="D601">
        <v>3.7</v>
      </c>
      <c r="F601" s="1" t="e">
        <f t="shared" si="147"/>
        <v>#VALUE!</v>
      </c>
      <c r="G601" s="1" t="e">
        <f t="shared" si="134"/>
        <v>#VALUE!</v>
      </c>
      <c r="H601" t="e">
        <f t="shared" si="135"/>
        <v>#VALUE!</v>
      </c>
      <c r="I601" t="s">
        <v>943</v>
      </c>
      <c r="J601" t="s">
        <v>1582</v>
      </c>
      <c r="K601" t="s">
        <v>13</v>
      </c>
      <c r="L601" t="e">
        <f t="shared" si="136"/>
        <v>#VALUE!</v>
      </c>
      <c r="N601" s="2" t="e">
        <f t="shared" si="137"/>
        <v>#VALUE!</v>
      </c>
      <c r="Q601" t="s">
        <v>295</v>
      </c>
      <c r="R601" t="str">
        <f t="shared" si="138"/>
        <v>Average</v>
      </c>
      <c r="S601" t="str">
        <f t="shared" si="139"/>
        <v xml:space="preserve"> </v>
      </c>
      <c r="T601" t="e">
        <f t="shared" si="140"/>
        <v>#VALUE!</v>
      </c>
      <c r="U601" t="e">
        <f t="shared" si="141"/>
        <v>#VALUE!</v>
      </c>
      <c r="V601" t="e">
        <f t="shared" si="142"/>
        <v>#VALUE!</v>
      </c>
      <c r="W601" t="str">
        <f t="shared" si="143"/>
        <v>Don't Buy</v>
      </c>
      <c r="X601" t="str">
        <f t="shared" si="144"/>
        <v>Not Known</v>
      </c>
      <c r="Z601" t="e">
        <f t="shared" si="145"/>
        <v>#VALUE!</v>
      </c>
      <c r="AB601" t="str">
        <f t="shared" si="146"/>
        <v>0</v>
      </c>
    </row>
    <row r="602" spans="1:28" x14ac:dyDescent="0.3">
      <c r="A602">
        <v>600</v>
      </c>
      <c r="B602" t="s">
        <v>1583</v>
      </c>
      <c r="C602" t="str">
        <f t="shared" si="133"/>
        <v>Long</v>
      </c>
      <c r="D602">
        <v>3.7</v>
      </c>
      <c r="F602" s="1">
        <f t="shared" si="147"/>
        <v>3.7</v>
      </c>
      <c r="G602" s="1">
        <f t="shared" si="134"/>
        <v>3.7</v>
      </c>
      <c r="H602">
        <f t="shared" si="135"/>
        <v>3.7</v>
      </c>
      <c r="I602" t="s">
        <v>1584</v>
      </c>
      <c r="J602" t="s">
        <v>420</v>
      </c>
      <c r="K602" t="s">
        <v>754</v>
      </c>
      <c r="L602" t="str">
        <f t="shared" si="136"/>
        <v>Established</v>
      </c>
      <c r="N602" s="2">
        <f t="shared" si="137"/>
        <v>16</v>
      </c>
      <c r="O602" t="s">
        <v>121</v>
      </c>
      <c r="P602" t="s">
        <v>181</v>
      </c>
      <c r="Q602" t="s">
        <v>28</v>
      </c>
      <c r="R602" t="str">
        <f t="shared" si="138"/>
        <v>Average</v>
      </c>
      <c r="S602" t="str">
        <f t="shared" si="139"/>
        <v xml:space="preserve"> </v>
      </c>
      <c r="T602" t="b">
        <f t="shared" si="140"/>
        <v>0</v>
      </c>
      <c r="U602" t="b">
        <f t="shared" si="141"/>
        <v>1</v>
      </c>
      <c r="V602" t="str">
        <f t="shared" si="142"/>
        <v>Average Company</v>
      </c>
      <c r="W602" t="str">
        <f t="shared" si="143"/>
        <v>Don't Buy</v>
      </c>
      <c r="X602" t="str">
        <f t="shared" si="144"/>
        <v>Bombay Finance</v>
      </c>
      <c r="Z602" t="str">
        <f t="shared" si="145"/>
        <v>None</v>
      </c>
      <c r="AB602" t="str">
        <f t="shared" si="146"/>
        <v>500K</v>
      </c>
    </row>
    <row r="603" spans="1:28" x14ac:dyDescent="0.3">
      <c r="A603">
        <v>601</v>
      </c>
      <c r="B603" t="s">
        <v>1585</v>
      </c>
      <c r="C603" t="str">
        <f t="shared" si="133"/>
        <v>Long</v>
      </c>
      <c r="D603">
        <v>3.7</v>
      </c>
      <c r="F603" s="1">
        <f t="shared" si="147"/>
        <v>3.7</v>
      </c>
      <c r="G603" s="1">
        <f t="shared" si="134"/>
        <v>3.7</v>
      </c>
      <c r="H603">
        <f t="shared" si="135"/>
        <v>3.7</v>
      </c>
      <c r="I603" t="s">
        <v>1586</v>
      </c>
      <c r="J603" t="s">
        <v>22</v>
      </c>
      <c r="K603" t="s">
        <v>882</v>
      </c>
      <c r="L603" t="str">
        <f t="shared" si="136"/>
        <v>Established</v>
      </c>
      <c r="N603" s="2">
        <f t="shared" si="137"/>
        <v>15</v>
      </c>
      <c r="O603" t="s">
        <v>84</v>
      </c>
      <c r="P603" t="s">
        <v>147</v>
      </c>
      <c r="Q603" t="s">
        <v>50</v>
      </c>
      <c r="R603" t="str">
        <f t="shared" si="138"/>
        <v>Average</v>
      </c>
      <c r="S603" t="str">
        <f t="shared" si="139"/>
        <v xml:space="preserve"> </v>
      </c>
      <c r="T603" t="b">
        <f t="shared" si="140"/>
        <v>0</v>
      </c>
      <c r="U603" t="b">
        <f t="shared" si="141"/>
        <v>1</v>
      </c>
      <c r="V603" t="str">
        <f t="shared" si="142"/>
        <v>Average Company</v>
      </c>
      <c r="W603" t="str">
        <f t="shared" si="143"/>
        <v>Don't Buy</v>
      </c>
      <c r="X603" t="str">
        <f t="shared" si="144"/>
        <v>Not Known</v>
      </c>
      <c r="Z603" t="str">
        <f t="shared" si="145"/>
        <v>None</v>
      </c>
      <c r="AB603" t="str">
        <f t="shared" si="146"/>
        <v>0</v>
      </c>
    </row>
    <row r="604" spans="1:28" x14ac:dyDescent="0.3">
      <c r="A604">
        <v>602</v>
      </c>
      <c r="B604" t="s">
        <v>1587</v>
      </c>
      <c r="C604" t="str">
        <f t="shared" si="133"/>
        <v>Long</v>
      </c>
      <c r="D604">
        <v>3.8</v>
      </c>
      <c r="F604" s="1">
        <f t="shared" si="147"/>
        <v>3.8</v>
      </c>
      <c r="G604" s="1">
        <f t="shared" si="134"/>
        <v>3.8</v>
      </c>
      <c r="H604">
        <f t="shared" si="135"/>
        <v>3.8</v>
      </c>
      <c r="I604" t="s">
        <v>1588</v>
      </c>
      <c r="J604" t="s">
        <v>22</v>
      </c>
      <c r="K604" t="s">
        <v>1589</v>
      </c>
      <c r="L604" t="str">
        <f t="shared" si="136"/>
        <v>Established</v>
      </c>
      <c r="N604" s="2">
        <f t="shared" si="137"/>
        <v>35</v>
      </c>
      <c r="O604" t="s">
        <v>249</v>
      </c>
      <c r="P604" t="s">
        <v>147</v>
      </c>
      <c r="Q604" t="s">
        <v>19</v>
      </c>
      <c r="R604" t="str">
        <f t="shared" si="138"/>
        <v>Average</v>
      </c>
      <c r="S604" t="str">
        <f t="shared" si="139"/>
        <v xml:space="preserve"> </v>
      </c>
      <c r="T604" t="b">
        <f t="shared" si="140"/>
        <v>0</v>
      </c>
      <c r="U604" t="b">
        <f t="shared" si="141"/>
        <v>1</v>
      </c>
      <c r="V604" t="str">
        <f t="shared" si="142"/>
        <v>Average Company</v>
      </c>
      <c r="W604" t="str">
        <f t="shared" si="143"/>
        <v>Buy</v>
      </c>
      <c r="X604" t="str">
        <f t="shared" si="144"/>
        <v>Not Known</v>
      </c>
      <c r="Z604" t="str">
        <f t="shared" si="145"/>
        <v>None</v>
      </c>
      <c r="AB604" t="str">
        <f t="shared" si="146"/>
        <v>500K</v>
      </c>
    </row>
    <row r="605" spans="1:28" x14ac:dyDescent="0.3">
      <c r="A605">
        <v>603</v>
      </c>
      <c r="B605" t="s">
        <v>1590</v>
      </c>
      <c r="C605" t="str">
        <f t="shared" si="133"/>
        <v>Long</v>
      </c>
      <c r="D605">
        <v>3.9</v>
      </c>
      <c r="F605" s="1">
        <f t="shared" si="147"/>
        <v>4.4000000000000004</v>
      </c>
      <c r="G605" s="1">
        <f t="shared" si="134"/>
        <v>4.4000000000000004</v>
      </c>
      <c r="H605">
        <f t="shared" si="135"/>
        <v>4</v>
      </c>
      <c r="I605" t="s">
        <v>1588</v>
      </c>
      <c r="J605" t="s">
        <v>22</v>
      </c>
      <c r="K605" t="s">
        <v>1591</v>
      </c>
      <c r="L605" t="str">
        <f t="shared" si="136"/>
        <v>Startup</v>
      </c>
      <c r="N605" s="2">
        <f t="shared" si="137"/>
        <v>6</v>
      </c>
      <c r="O605" t="s">
        <v>217</v>
      </c>
      <c r="P605" t="s">
        <v>147</v>
      </c>
      <c r="Q605" t="s">
        <v>196</v>
      </c>
      <c r="R605" t="str">
        <f t="shared" si="138"/>
        <v>Average</v>
      </c>
      <c r="S605" t="str">
        <f t="shared" si="139"/>
        <v xml:space="preserve"> </v>
      </c>
      <c r="T605" t="b">
        <f t="shared" si="140"/>
        <v>0</v>
      </c>
      <c r="U605" t="b">
        <f t="shared" si="141"/>
        <v>1</v>
      </c>
      <c r="V605" t="str">
        <f t="shared" si="142"/>
        <v>Average Company</v>
      </c>
      <c r="W605" t="str">
        <f t="shared" si="143"/>
        <v>Don't Buy</v>
      </c>
      <c r="X605" t="str">
        <f t="shared" si="144"/>
        <v>Not Known</v>
      </c>
      <c r="Z605" t="str">
        <f t="shared" si="145"/>
        <v>None</v>
      </c>
      <c r="AB605" t="str">
        <f t="shared" si="146"/>
        <v>0</v>
      </c>
    </row>
    <row r="606" spans="1:28" x14ac:dyDescent="0.3">
      <c r="A606">
        <v>604</v>
      </c>
      <c r="B606" t="s">
        <v>1592</v>
      </c>
      <c r="C606" t="str">
        <f t="shared" si="133"/>
        <v>Short</v>
      </c>
      <c r="D606">
        <v>4.0999999999999996</v>
      </c>
      <c r="F606" s="1">
        <f t="shared" si="147"/>
        <v>4.0999999999999996</v>
      </c>
      <c r="G606" s="1">
        <f t="shared" si="134"/>
        <v>4.0999999999999996</v>
      </c>
      <c r="H606">
        <f t="shared" si="135"/>
        <v>4.0999999999999996</v>
      </c>
      <c r="I606" t="s">
        <v>1593</v>
      </c>
      <c r="J606" t="s">
        <v>10</v>
      </c>
      <c r="K606" t="s">
        <v>1497</v>
      </c>
      <c r="L606" t="str">
        <f t="shared" si="136"/>
        <v>Established</v>
      </c>
      <c r="N606" s="2">
        <f t="shared" si="137"/>
        <v>22</v>
      </c>
      <c r="O606" t="s">
        <v>142</v>
      </c>
      <c r="P606" t="s">
        <v>147</v>
      </c>
      <c r="Q606" t="s">
        <v>44</v>
      </c>
      <c r="R606" t="str">
        <f t="shared" si="138"/>
        <v>Great</v>
      </c>
      <c r="S606" t="str">
        <f t="shared" si="139"/>
        <v>Great</v>
      </c>
      <c r="T606" t="b">
        <f t="shared" si="140"/>
        <v>1</v>
      </c>
      <c r="U606" t="b">
        <f t="shared" si="141"/>
        <v>1</v>
      </c>
      <c r="V606" t="str">
        <f t="shared" si="142"/>
        <v>Top Company</v>
      </c>
      <c r="W606" t="str">
        <f t="shared" si="143"/>
        <v>Don't Buy</v>
      </c>
      <c r="X606" t="str">
        <f t="shared" si="144"/>
        <v>Not Known</v>
      </c>
      <c r="Z606" t="str">
        <f t="shared" si="145"/>
        <v>None</v>
      </c>
      <c r="AB606" t="str">
        <f t="shared" si="146"/>
        <v>0</v>
      </c>
    </row>
    <row r="607" spans="1:28" x14ac:dyDescent="0.3">
      <c r="A607">
        <v>605</v>
      </c>
      <c r="B607" t="s">
        <v>1594</v>
      </c>
      <c r="C607" t="str">
        <f t="shared" si="133"/>
        <v>Long</v>
      </c>
      <c r="D607">
        <v>4</v>
      </c>
      <c r="F607" s="1">
        <f t="shared" si="147"/>
        <v>4</v>
      </c>
      <c r="G607" s="1">
        <f t="shared" si="134"/>
        <v>4</v>
      </c>
      <c r="H607">
        <f t="shared" si="135"/>
        <v>4</v>
      </c>
      <c r="I607" t="s">
        <v>1593</v>
      </c>
      <c r="J607" t="s">
        <v>343</v>
      </c>
      <c r="K607" t="s">
        <v>920</v>
      </c>
      <c r="L607" t="str">
        <f t="shared" si="136"/>
        <v>Established</v>
      </c>
      <c r="N607" s="2">
        <f t="shared" si="137"/>
        <v>13</v>
      </c>
      <c r="O607" t="s">
        <v>299</v>
      </c>
      <c r="P607" t="s">
        <v>75</v>
      </c>
      <c r="Q607" t="s">
        <v>28</v>
      </c>
      <c r="R607" t="str">
        <f t="shared" si="138"/>
        <v>Average</v>
      </c>
      <c r="S607" t="str">
        <f t="shared" si="139"/>
        <v xml:space="preserve"> </v>
      </c>
      <c r="T607" t="b">
        <f t="shared" si="140"/>
        <v>0</v>
      </c>
      <c r="U607" t="b">
        <f t="shared" si="141"/>
        <v>1</v>
      </c>
      <c r="V607" t="str">
        <f t="shared" si="142"/>
        <v>Average Company</v>
      </c>
      <c r="W607" t="str">
        <f t="shared" si="143"/>
        <v>Don't Buy</v>
      </c>
      <c r="X607" t="str">
        <f t="shared" si="144"/>
        <v>Bombay Finance</v>
      </c>
      <c r="Z607" t="str">
        <f t="shared" si="145"/>
        <v>None</v>
      </c>
      <c r="AB607" t="str">
        <f t="shared" si="146"/>
        <v>500K</v>
      </c>
    </row>
    <row r="608" spans="1:28" x14ac:dyDescent="0.3">
      <c r="A608">
        <v>606</v>
      </c>
      <c r="B608" t="s">
        <v>1595</v>
      </c>
      <c r="C608" t="str">
        <f t="shared" si="133"/>
        <v>Long</v>
      </c>
      <c r="D608">
        <v>3.8</v>
      </c>
      <c r="F608" s="1">
        <f t="shared" si="147"/>
        <v>3.8</v>
      </c>
      <c r="G608" s="1">
        <f t="shared" si="134"/>
        <v>3.8</v>
      </c>
      <c r="H608">
        <f t="shared" si="135"/>
        <v>3.8</v>
      </c>
      <c r="I608" t="s">
        <v>1596</v>
      </c>
      <c r="J608" t="s">
        <v>22</v>
      </c>
      <c r="K608" t="s">
        <v>1597</v>
      </c>
      <c r="L608" t="str">
        <f t="shared" si="136"/>
        <v>Established</v>
      </c>
      <c r="N608" s="2">
        <f t="shared" si="137"/>
        <v>17</v>
      </c>
      <c r="O608" t="s">
        <v>711</v>
      </c>
      <c r="P608" t="s">
        <v>147</v>
      </c>
      <c r="Q608" t="s">
        <v>773</v>
      </c>
      <c r="R608" t="str">
        <f t="shared" si="138"/>
        <v>Average</v>
      </c>
      <c r="S608" t="str">
        <f t="shared" si="139"/>
        <v xml:space="preserve"> </v>
      </c>
      <c r="T608" t="b">
        <f t="shared" si="140"/>
        <v>0</v>
      </c>
      <c r="U608" t="b">
        <f t="shared" si="141"/>
        <v>1</v>
      </c>
      <c r="V608" t="str">
        <f t="shared" si="142"/>
        <v>Average Company</v>
      </c>
      <c r="W608" t="str">
        <f t="shared" si="143"/>
        <v>Don't Buy</v>
      </c>
      <c r="X608" t="str">
        <f t="shared" si="144"/>
        <v>Not Known</v>
      </c>
      <c r="Z608" t="str">
        <f t="shared" si="145"/>
        <v>None</v>
      </c>
      <c r="AB608" t="str">
        <f t="shared" si="146"/>
        <v>0</v>
      </c>
    </row>
    <row r="609" spans="1:28" x14ac:dyDescent="0.3">
      <c r="A609">
        <v>607</v>
      </c>
      <c r="B609" t="s">
        <v>1598</v>
      </c>
      <c r="C609" t="str">
        <f t="shared" si="133"/>
        <v>Short</v>
      </c>
      <c r="D609">
        <v>3.6</v>
      </c>
      <c r="F609" s="1">
        <f t="shared" si="147"/>
        <v>3.6</v>
      </c>
      <c r="G609" s="1">
        <f t="shared" si="134"/>
        <v>3.6</v>
      </c>
      <c r="H609">
        <f t="shared" si="135"/>
        <v>3.6</v>
      </c>
      <c r="I609" t="s">
        <v>1599</v>
      </c>
      <c r="J609" t="s">
        <v>10</v>
      </c>
      <c r="K609" t="s">
        <v>1572</v>
      </c>
      <c r="L609" t="str">
        <f t="shared" si="136"/>
        <v>Established</v>
      </c>
      <c r="N609" s="2">
        <f t="shared" si="137"/>
        <v>18</v>
      </c>
      <c r="O609" t="s">
        <v>200</v>
      </c>
      <c r="P609" t="s">
        <v>181</v>
      </c>
      <c r="Q609" t="s">
        <v>601</v>
      </c>
      <c r="R609" t="str">
        <f t="shared" si="138"/>
        <v>Average</v>
      </c>
      <c r="S609" t="str">
        <f t="shared" si="139"/>
        <v xml:space="preserve"> </v>
      </c>
      <c r="T609" t="b">
        <f t="shared" si="140"/>
        <v>0</v>
      </c>
      <c r="U609" t="b">
        <f t="shared" si="141"/>
        <v>1</v>
      </c>
      <c r="V609" t="str">
        <f t="shared" si="142"/>
        <v>Average Company</v>
      </c>
      <c r="W609" t="str">
        <f t="shared" si="143"/>
        <v>Don't Buy</v>
      </c>
      <c r="X609" t="str">
        <f t="shared" si="144"/>
        <v>Not Known</v>
      </c>
      <c r="Z609" t="str">
        <f t="shared" si="145"/>
        <v>None</v>
      </c>
      <c r="AB609" t="str">
        <f t="shared" si="146"/>
        <v>0</v>
      </c>
    </row>
    <row r="610" spans="1:28" x14ac:dyDescent="0.3">
      <c r="A610">
        <v>608</v>
      </c>
      <c r="B610" t="s">
        <v>1600</v>
      </c>
      <c r="C610" t="str">
        <f t="shared" si="133"/>
        <v>Long</v>
      </c>
      <c r="D610">
        <v>3.7</v>
      </c>
      <c r="F610" s="1">
        <f t="shared" si="147"/>
        <v>3.7</v>
      </c>
      <c r="G610" s="1">
        <f t="shared" si="134"/>
        <v>3.7</v>
      </c>
      <c r="H610">
        <f t="shared" si="135"/>
        <v>3.7</v>
      </c>
      <c r="I610" t="s">
        <v>1601</v>
      </c>
      <c r="J610" t="s">
        <v>10</v>
      </c>
      <c r="K610" t="s">
        <v>1602</v>
      </c>
      <c r="L610" t="str">
        <f t="shared" si="136"/>
        <v>Established</v>
      </c>
      <c r="N610" s="2">
        <f t="shared" si="137"/>
        <v>37</v>
      </c>
      <c r="O610" t="s">
        <v>538</v>
      </c>
      <c r="P610" t="s">
        <v>147</v>
      </c>
      <c r="Q610" t="s">
        <v>117</v>
      </c>
      <c r="R610" t="str">
        <f t="shared" si="138"/>
        <v>Average</v>
      </c>
      <c r="S610" t="str">
        <f t="shared" si="139"/>
        <v xml:space="preserve"> </v>
      </c>
      <c r="T610" t="b">
        <f t="shared" si="140"/>
        <v>0</v>
      </c>
      <c r="U610" t="b">
        <f t="shared" si="141"/>
        <v>1</v>
      </c>
      <c r="V610" t="str">
        <f t="shared" si="142"/>
        <v>Average Company</v>
      </c>
      <c r="W610" t="str">
        <f t="shared" si="143"/>
        <v>Don't Buy</v>
      </c>
      <c r="X610" t="str">
        <f t="shared" si="144"/>
        <v>Not Known</v>
      </c>
      <c r="Z610" t="str">
        <f t="shared" si="145"/>
        <v>None</v>
      </c>
      <c r="AB610" t="str">
        <f t="shared" si="146"/>
        <v>0</v>
      </c>
    </row>
    <row r="611" spans="1:28" x14ac:dyDescent="0.3">
      <c r="A611">
        <v>609</v>
      </c>
      <c r="B611" t="s">
        <v>1603</v>
      </c>
      <c r="C611" t="str">
        <f t="shared" si="133"/>
        <v>Long</v>
      </c>
      <c r="D611">
        <v>4.3</v>
      </c>
      <c r="F611" s="1">
        <f t="shared" si="147"/>
        <v>4.3</v>
      </c>
      <c r="G611" s="1">
        <f t="shared" si="134"/>
        <v>4.3</v>
      </c>
      <c r="H611">
        <f t="shared" si="135"/>
        <v>4.3</v>
      </c>
      <c r="I611" t="s">
        <v>1604</v>
      </c>
      <c r="J611" t="s">
        <v>22</v>
      </c>
      <c r="K611" t="s">
        <v>1605</v>
      </c>
      <c r="L611" t="str">
        <f t="shared" si="136"/>
        <v>Established</v>
      </c>
      <c r="N611" s="2">
        <f t="shared" si="137"/>
        <v>95</v>
      </c>
      <c r="O611" t="s">
        <v>903</v>
      </c>
      <c r="P611" t="s">
        <v>147</v>
      </c>
      <c r="Q611" t="s">
        <v>732</v>
      </c>
      <c r="R611" t="str">
        <f t="shared" si="138"/>
        <v>Great</v>
      </c>
      <c r="S611" t="str">
        <f t="shared" si="139"/>
        <v>Great</v>
      </c>
      <c r="T611" t="b">
        <f t="shared" si="140"/>
        <v>1</v>
      </c>
      <c r="U611" t="b">
        <f t="shared" si="141"/>
        <v>1</v>
      </c>
      <c r="V611" t="str">
        <f t="shared" si="142"/>
        <v>Top Company</v>
      </c>
      <c r="W611" t="str">
        <f t="shared" si="143"/>
        <v>Don't Buy</v>
      </c>
      <c r="X611" t="str">
        <f t="shared" si="144"/>
        <v>Not Known</v>
      </c>
      <c r="Z611" t="str">
        <f t="shared" si="145"/>
        <v>None</v>
      </c>
      <c r="AB611" t="str">
        <f t="shared" si="146"/>
        <v>0</v>
      </c>
    </row>
    <row r="612" spans="1:28" x14ac:dyDescent="0.3">
      <c r="A612">
        <v>610</v>
      </c>
      <c r="B612" t="s">
        <v>1606</v>
      </c>
      <c r="C612" t="str">
        <f t="shared" si="133"/>
        <v>Long</v>
      </c>
      <c r="D612">
        <v>3.8</v>
      </c>
      <c r="F612" s="1">
        <f t="shared" si="147"/>
        <v>3.8</v>
      </c>
      <c r="G612" s="1">
        <f t="shared" si="134"/>
        <v>3.8</v>
      </c>
      <c r="H612">
        <f t="shared" si="135"/>
        <v>3.8</v>
      </c>
      <c r="I612" t="s">
        <v>1607</v>
      </c>
      <c r="J612" t="s">
        <v>22</v>
      </c>
      <c r="K612" t="s">
        <v>1608</v>
      </c>
      <c r="L612" t="str">
        <f t="shared" si="136"/>
        <v>Established</v>
      </c>
      <c r="N612" s="2">
        <f t="shared" si="137"/>
        <v>23</v>
      </c>
      <c r="O612" t="s">
        <v>230</v>
      </c>
      <c r="P612" t="s">
        <v>147</v>
      </c>
      <c r="Q612" t="s">
        <v>19</v>
      </c>
      <c r="R612" t="str">
        <f t="shared" si="138"/>
        <v>Average</v>
      </c>
      <c r="S612" t="str">
        <f t="shared" si="139"/>
        <v xml:space="preserve"> </v>
      </c>
      <c r="T612" t="b">
        <f t="shared" si="140"/>
        <v>0</v>
      </c>
      <c r="U612" t="b">
        <f t="shared" si="141"/>
        <v>1</v>
      </c>
      <c r="V612" t="str">
        <f t="shared" si="142"/>
        <v>Average Company</v>
      </c>
      <c r="W612" t="str">
        <f t="shared" si="143"/>
        <v>Don't Buy</v>
      </c>
      <c r="X612" t="str">
        <f t="shared" si="144"/>
        <v>Not Known</v>
      </c>
      <c r="Z612" t="str">
        <f t="shared" si="145"/>
        <v>None</v>
      </c>
      <c r="AB612" t="str">
        <f t="shared" si="146"/>
        <v>500K</v>
      </c>
    </row>
    <row r="613" spans="1:28" x14ac:dyDescent="0.3">
      <c r="A613">
        <v>611</v>
      </c>
      <c r="B613" t="s">
        <v>1609</v>
      </c>
      <c r="C613" t="str">
        <f t="shared" si="133"/>
        <v>Long</v>
      </c>
      <c r="D613">
        <v>3.9</v>
      </c>
      <c r="F613" s="1">
        <f t="shared" si="147"/>
        <v>4.4000000000000004</v>
      </c>
      <c r="G613" s="1">
        <f t="shared" si="134"/>
        <v>4.4000000000000004</v>
      </c>
      <c r="H613">
        <f t="shared" si="135"/>
        <v>4</v>
      </c>
      <c r="I613" t="s">
        <v>1607</v>
      </c>
      <c r="J613" t="s">
        <v>22</v>
      </c>
      <c r="K613" t="s">
        <v>1610</v>
      </c>
      <c r="L613" t="str">
        <f t="shared" si="136"/>
        <v>Startup</v>
      </c>
      <c r="N613" s="2">
        <f t="shared" si="137"/>
        <v>8</v>
      </c>
      <c r="O613" t="s">
        <v>583</v>
      </c>
      <c r="P613" t="s">
        <v>147</v>
      </c>
      <c r="Q613" t="s">
        <v>28</v>
      </c>
      <c r="R613" t="str">
        <f t="shared" si="138"/>
        <v>Average</v>
      </c>
      <c r="S613" t="str">
        <f t="shared" si="139"/>
        <v xml:space="preserve"> </v>
      </c>
      <c r="T613" t="b">
        <f t="shared" si="140"/>
        <v>0</v>
      </c>
      <c r="U613" t="b">
        <f t="shared" si="141"/>
        <v>1</v>
      </c>
      <c r="V613" t="str">
        <f t="shared" si="142"/>
        <v>Average Company</v>
      </c>
      <c r="W613" t="str">
        <f t="shared" si="143"/>
        <v>Don't Buy</v>
      </c>
      <c r="X613" t="str">
        <f t="shared" si="144"/>
        <v>Not Known</v>
      </c>
      <c r="Z613" t="str">
        <f t="shared" si="145"/>
        <v>None</v>
      </c>
      <c r="AB613" t="str">
        <f t="shared" si="146"/>
        <v>500K</v>
      </c>
    </row>
    <row r="614" spans="1:28" x14ac:dyDescent="0.3">
      <c r="A614">
        <v>612</v>
      </c>
      <c r="B614" t="s">
        <v>1611</v>
      </c>
      <c r="C614" t="str">
        <f t="shared" si="133"/>
        <v>Long</v>
      </c>
      <c r="D614">
        <v>3.6</v>
      </c>
      <c r="F614" s="1">
        <f t="shared" si="147"/>
        <v>3.6</v>
      </c>
      <c r="G614" s="1">
        <f t="shared" si="134"/>
        <v>3.6</v>
      </c>
      <c r="H614">
        <f t="shared" si="135"/>
        <v>3.6</v>
      </c>
      <c r="I614" t="s">
        <v>1612</v>
      </c>
      <c r="J614" t="s">
        <v>22</v>
      </c>
      <c r="K614" t="s">
        <v>1613</v>
      </c>
      <c r="L614" t="str">
        <f t="shared" si="136"/>
        <v>Established</v>
      </c>
      <c r="N614" s="2">
        <f t="shared" si="137"/>
        <v>31</v>
      </c>
      <c r="O614" t="s">
        <v>58</v>
      </c>
      <c r="P614" t="s">
        <v>147</v>
      </c>
      <c r="Q614" t="s">
        <v>295</v>
      </c>
      <c r="R614" t="str">
        <f t="shared" si="138"/>
        <v>Average</v>
      </c>
      <c r="S614" t="str">
        <f t="shared" si="139"/>
        <v xml:space="preserve"> </v>
      </c>
      <c r="T614" t="b">
        <f t="shared" si="140"/>
        <v>0</v>
      </c>
      <c r="U614" t="b">
        <f t="shared" si="141"/>
        <v>1</v>
      </c>
      <c r="V614" t="str">
        <f t="shared" si="142"/>
        <v>Average Company</v>
      </c>
      <c r="W614" t="str">
        <f t="shared" si="143"/>
        <v>Don't Buy</v>
      </c>
      <c r="X614" t="str">
        <f t="shared" si="144"/>
        <v>Not Known</v>
      </c>
      <c r="Z614" t="str">
        <f t="shared" si="145"/>
        <v>None</v>
      </c>
      <c r="AB614" t="str">
        <f t="shared" si="146"/>
        <v>0</v>
      </c>
    </row>
    <row r="615" spans="1:28" x14ac:dyDescent="0.3">
      <c r="A615">
        <v>613</v>
      </c>
      <c r="B615" t="s">
        <v>1614</v>
      </c>
      <c r="C615" t="str">
        <f t="shared" si="133"/>
        <v>Long</v>
      </c>
      <c r="D615">
        <v>3.9</v>
      </c>
      <c r="F615" s="1">
        <f t="shared" si="147"/>
        <v>3.9</v>
      </c>
      <c r="G615" s="1">
        <f t="shared" si="134"/>
        <v>3.9</v>
      </c>
      <c r="H615">
        <f t="shared" si="135"/>
        <v>3.9</v>
      </c>
      <c r="I615" t="s">
        <v>1615</v>
      </c>
      <c r="J615" t="s">
        <v>22</v>
      </c>
      <c r="K615" t="s">
        <v>1616</v>
      </c>
      <c r="L615" t="str">
        <f t="shared" si="136"/>
        <v>Established</v>
      </c>
      <c r="N615" s="2">
        <f t="shared" si="137"/>
        <v>18</v>
      </c>
      <c r="O615" t="s">
        <v>200</v>
      </c>
      <c r="P615" t="s">
        <v>147</v>
      </c>
      <c r="Q615" t="s">
        <v>80</v>
      </c>
      <c r="R615" t="str">
        <f t="shared" si="138"/>
        <v>Average</v>
      </c>
      <c r="S615" t="str">
        <f t="shared" si="139"/>
        <v xml:space="preserve"> </v>
      </c>
      <c r="T615" t="b">
        <f t="shared" si="140"/>
        <v>0</v>
      </c>
      <c r="U615" t="b">
        <f t="shared" si="141"/>
        <v>1</v>
      </c>
      <c r="V615" t="str">
        <f t="shared" si="142"/>
        <v>Average Company</v>
      </c>
      <c r="W615" t="str">
        <f t="shared" si="143"/>
        <v>Don't Buy</v>
      </c>
      <c r="X615" t="str">
        <f t="shared" si="144"/>
        <v>Not Known</v>
      </c>
      <c r="Z615" t="str">
        <f t="shared" si="145"/>
        <v>None</v>
      </c>
      <c r="AB615" t="str">
        <f t="shared" si="146"/>
        <v>0</v>
      </c>
    </row>
    <row r="616" spans="1:28" x14ac:dyDescent="0.3">
      <c r="A616">
        <v>614</v>
      </c>
      <c r="B616" t="s">
        <v>1617</v>
      </c>
      <c r="C616" t="str">
        <f t="shared" si="133"/>
        <v>Long</v>
      </c>
      <c r="D616">
        <v>4.0999999999999996</v>
      </c>
      <c r="F616" s="1">
        <f t="shared" si="147"/>
        <v>4.0999999999999996</v>
      </c>
      <c r="G616" s="1">
        <f t="shared" si="134"/>
        <v>4.0999999999999996</v>
      </c>
      <c r="H616">
        <f t="shared" si="135"/>
        <v>4.0999999999999996</v>
      </c>
      <c r="I616" t="s">
        <v>878</v>
      </c>
      <c r="J616" t="s">
        <v>22</v>
      </c>
      <c r="K616" t="s">
        <v>1618</v>
      </c>
      <c r="L616" t="str">
        <f t="shared" si="136"/>
        <v>Established</v>
      </c>
      <c r="N616" s="2">
        <f t="shared" si="137"/>
        <v>44</v>
      </c>
      <c r="O616" t="s">
        <v>96</v>
      </c>
      <c r="P616" t="s">
        <v>147</v>
      </c>
      <c r="Q616" t="s">
        <v>105</v>
      </c>
      <c r="R616" t="str">
        <f t="shared" si="138"/>
        <v>Great</v>
      </c>
      <c r="S616" t="str">
        <f t="shared" si="139"/>
        <v>Great</v>
      </c>
      <c r="T616" t="b">
        <f t="shared" si="140"/>
        <v>1</v>
      </c>
      <c r="U616" t="b">
        <f t="shared" si="141"/>
        <v>1</v>
      </c>
      <c r="V616" t="str">
        <f t="shared" si="142"/>
        <v>Top Company</v>
      </c>
      <c r="W616" t="str">
        <f t="shared" si="143"/>
        <v>Buy</v>
      </c>
      <c r="X616" t="str">
        <f t="shared" si="144"/>
        <v>Not Known</v>
      </c>
      <c r="Z616" t="str">
        <f t="shared" si="145"/>
        <v>None</v>
      </c>
      <c r="AB616" t="str">
        <f t="shared" si="146"/>
        <v>0</v>
      </c>
    </row>
    <row r="617" spans="1:28" x14ac:dyDescent="0.3">
      <c r="A617">
        <v>615</v>
      </c>
      <c r="B617" t="s">
        <v>1619</v>
      </c>
      <c r="C617" t="str">
        <f t="shared" si="133"/>
        <v>Short</v>
      </c>
      <c r="D617">
        <v>3.8</v>
      </c>
      <c r="F617" s="1">
        <f t="shared" si="147"/>
        <v>4.3</v>
      </c>
      <c r="G617" s="1">
        <f t="shared" si="134"/>
        <v>4.3</v>
      </c>
      <c r="H617">
        <f t="shared" si="135"/>
        <v>3.9</v>
      </c>
      <c r="I617" t="s">
        <v>1033</v>
      </c>
      <c r="J617" t="s">
        <v>22</v>
      </c>
      <c r="K617" t="s">
        <v>1620</v>
      </c>
      <c r="L617" t="str">
        <f t="shared" si="136"/>
        <v>Startup</v>
      </c>
      <c r="N617" s="2">
        <f t="shared" si="137"/>
        <v>8</v>
      </c>
      <c r="O617" t="s">
        <v>583</v>
      </c>
      <c r="P617" t="s">
        <v>147</v>
      </c>
      <c r="Q617" t="s">
        <v>44</v>
      </c>
      <c r="R617" t="str">
        <f t="shared" si="138"/>
        <v>Average</v>
      </c>
      <c r="S617" t="str">
        <f t="shared" si="139"/>
        <v xml:space="preserve"> </v>
      </c>
      <c r="T617" t="b">
        <f t="shared" si="140"/>
        <v>0</v>
      </c>
      <c r="U617" t="b">
        <f t="shared" si="141"/>
        <v>1</v>
      </c>
      <c r="V617" t="str">
        <f t="shared" si="142"/>
        <v>Average Company</v>
      </c>
      <c r="W617" t="str">
        <f t="shared" si="143"/>
        <v>Don't Buy</v>
      </c>
      <c r="X617" t="str">
        <f t="shared" si="144"/>
        <v>Not Known</v>
      </c>
      <c r="Z617" t="str">
        <f t="shared" si="145"/>
        <v>Silicon Valley Startups</v>
      </c>
      <c r="AB617" t="str">
        <f t="shared" si="146"/>
        <v>0</v>
      </c>
    </row>
    <row r="618" spans="1:28" x14ac:dyDescent="0.3">
      <c r="A618">
        <v>616</v>
      </c>
      <c r="B618" t="s">
        <v>1621</v>
      </c>
      <c r="C618" t="str">
        <f t="shared" si="133"/>
        <v>Long</v>
      </c>
      <c r="D618">
        <v>3.8</v>
      </c>
      <c r="F618" s="1">
        <f t="shared" si="147"/>
        <v>3.8</v>
      </c>
      <c r="G618" s="1">
        <f t="shared" si="134"/>
        <v>3.8</v>
      </c>
      <c r="H618">
        <f t="shared" si="135"/>
        <v>3.8</v>
      </c>
      <c r="I618" t="s">
        <v>1622</v>
      </c>
      <c r="J618" t="s">
        <v>22</v>
      </c>
      <c r="K618" t="s">
        <v>1623</v>
      </c>
      <c r="L618" t="str">
        <f t="shared" si="136"/>
        <v>Established</v>
      </c>
      <c r="N618" s="2">
        <f t="shared" si="137"/>
        <v>14</v>
      </c>
      <c r="O618" t="s">
        <v>522</v>
      </c>
      <c r="P618" t="s">
        <v>147</v>
      </c>
      <c r="Q618" t="s">
        <v>85</v>
      </c>
      <c r="R618" t="str">
        <f t="shared" si="138"/>
        <v>Average</v>
      </c>
      <c r="S618" t="str">
        <f t="shared" si="139"/>
        <v xml:space="preserve"> </v>
      </c>
      <c r="T618" t="b">
        <f t="shared" si="140"/>
        <v>0</v>
      </c>
      <c r="U618" t="b">
        <f t="shared" si="141"/>
        <v>1</v>
      </c>
      <c r="V618" t="str">
        <f t="shared" si="142"/>
        <v>Average Company</v>
      </c>
      <c r="W618" t="str">
        <f t="shared" si="143"/>
        <v>Buy</v>
      </c>
      <c r="X618" t="str">
        <f t="shared" si="144"/>
        <v>Not Known</v>
      </c>
      <c r="Z618" t="str">
        <f t="shared" si="145"/>
        <v>None</v>
      </c>
      <c r="AB618" t="str">
        <f t="shared" si="146"/>
        <v>0</v>
      </c>
    </row>
    <row r="619" spans="1:28" x14ac:dyDescent="0.3">
      <c r="A619">
        <v>617</v>
      </c>
      <c r="B619" t="s">
        <v>1624</v>
      </c>
      <c r="C619" t="str">
        <f t="shared" si="133"/>
        <v>Long</v>
      </c>
      <c r="D619">
        <v>3.2</v>
      </c>
      <c r="F619" s="1">
        <f t="shared" si="147"/>
        <v>3.2</v>
      </c>
      <c r="G619" s="1">
        <f t="shared" si="134"/>
        <v>3.2</v>
      </c>
      <c r="H619">
        <f t="shared" si="135"/>
        <v>3.2</v>
      </c>
      <c r="I619" t="s">
        <v>1622</v>
      </c>
      <c r="J619" t="s">
        <v>22</v>
      </c>
      <c r="K619" t="s">
        <v>1625</v>
      </c>
      <c r="L619" t="str">
        <f t="shared" si="136"/>
        <v>Established</v>
      </c>
      <c r="N619" s="2">
        <f t="shared" si="137"/>
        <v>21</v>
      </c>
      <c r="O619" t="s">
        <v>321</v>
      </c>
      <c r="P619" t="s">
        <v>147</v>
      </c>
      <c r="Q619" t="s">
        <v>70</v>
      </c>
      <c r="R619" t="str">
        <f t="shared" si="138"/>
        <v>Average</v>
      </c>
      <c r="S619" t="str">
        <f t="shared" si="139"/>
        <v xml:space="preserve"> </v>
      </c>
      <c r="T619" t="b">
        <f t="shared" si="140"/>
        <v>0</v>
      </c>
      <c r="U619" t="b">
        <f t="shared" si="141"/>
        <v>0</v>
      </c>
      <c r="V619" t="str">
        <f t="shared" si="142"/>
        <v>Average Company</v>
      </c>
      <c r="W619" t="str">
        <f t="shared" si="143"/>
        <v>Don't Buy</v>
      </c>
      <c r="X619" t="str">
        <f t="shared" si="144"/>
        <v>Not Known</v>
      </c>
      <c r="Z619" t="str">
        <f t="shared" si="145"/>
        <v>None</v>
      </c>
      <c r="AB619" t="str">
        <f t="shared" si="146"/>
        <v>0</v>
      </c>
    </row>
    <row r="620" spans="1:28" x14ac:dyDescent="0.3">
      <c r="A620">
        <v>618</v>
      </c>
      <c r="B620" t="s">
        <v>1626</v>
      </c>
      <c r="C620" t="str">
        <f t="shared" si="133"/>
        <v>Long</v>
      </c>
      <c r="D620">
        <v>4.0999999999999996</v>
      </c>
      <c r="F620" s="1">
        <f t="shared" si="147"/>
        <v>4.0999999999999996</v>
      </c>
      <c r="G620" s="1">
        <f t="shared" si="134"/>
        <v>4.0999999999999996</v>
      </c>
      <c r="H620">
        <f t="shared" si="135"/>
        <v>4.0999999999999996</v>
      </c>
      <c r="I620" t="s">
        <v>402</v>
      </c>
      <c r="J620" t="s">
        <v>1627</v>
      </c>
      <c r="K620" t="s">
        <v>1628</v>
      </c>
      <c r="L620" t="str">
        <f t="shared" si="136"/>
        <v>Established</v>
      </c>
      <c r="N620" s="2">
        <f t="shared" si="137"/>
        <v>16</v>
      </c>
      <c r="O620" t="s">
        <v>1629</v>
      </c>
      <c r="P620" t="s">
        <v>13</v>
      </c>
      <c r="Q620" t="s">
        <v>1630</v>
      </c>
      <c r="R620" t="str">
        <f t="shared" si="138"/>
        <v>Great</v>
      </c>
      <c r="S620" t="str">
        <f t="shared" si="139"/>
        <v>Great</v>
      </c>
      <c r="T620" t="b">
        <f t="shared" si="140"/>
        <v>1</v>
      </c>
      <c r="U620" t="b">
        <f t="shared" si="141"/>
        <v>1</v>
      </c>
      <c r="V620" t="str">
        <f t="shared" si="142"/>
        <v>Average Company</v>
      </c>
      <c r="W620" t="str">
        <f t="shared" si="143"/>
        <v>Don't Buy</v>
      </c>
      <c r="X620" t="str">
        <f t="shared" si="144"/>
        <v>Not Known</v>
      </c>
      <c r="Z620" t="str">
        <f t="shared" si="145"/>
        <v>None</v>
      </c>
      <c r="AB620" t="str">
        <f t="shared" si="146"/>
        <v>0</v>
      </c>
    </row>
    <row r="621" spans="1:28" x14ac:dyDescent="0.3">
      <c r="A621">
        <v>619</v>
      </c>
      <c r="B621" t="s">
        <v>1631</v>
      </c>
      <c r="C621" t="str">
        <f t="shared" si="133"/>
        <v>Long</v>
      </c>
      <c r="D621">
        <v>3.9</v>
      </c>
      <c r="F621" s="1">
        <f t="shared" si="147"/>
        <v>3.9</v>
      </c>
      <c r="G621" s="1">
        <f t="shared" si="134"/>
        <v>3.9</v>
      </c>
      <c r="H621">
        <f t="shared" si="135"/>
        <v>3.9</v>
      </c>
      <c r="I621" t="s">
        <v>1632</v>
      </c>
      <c r="J621" t="s">
        <v>10</v>
      </c>
      <c r="K621" t="s">
        <v>1633</v>
      </c>
      <c r="L621" t="str">
        <f t="shared" si="136"/>
        <v>Established</v>
      </c>
      <c r="N621" s="2">
        <f t="shared" si="137"/>
        <v>26</v>
      </c>
      <c r="O621" t="s">
        <v>126</v>
      </c>
      <c r="P621" t="s">
        <v>147</v>
      </c>
      <c r="Q621" t="s">
        <v>218</v>
      </c>
      <c r="R621" t="str">
        <f t="shared" si="138"/>
        <v>Average</v>
      </c>
      <c r="S621" t="str">
        <f t="shared" si="139"/>
        <v xml:space="preserve"> </v>
      </c>
      <c r="T621" t="b">
        <f t="shared" si="140"/>
        <v>0</v>
      </c>
      <c r="U621" t="b">
        <f t="shared" si="141"/>
        <v>1</v>
      </c>
      <c r="V621" t="str">
        <f t="shared" si="142"/>
        <v>Average Company</v>
      </c>
      <c r="W621" t="str">
        <f t="shared" si="143"/>
        <v>Don't Buy</v>
      </c>
      <c r="X621" t="str">
        <f t="shared" si="144"/>
        <v>Not Known</v>
      </c>
      <c r="Z621" t="str">
        <f t="shared" si="145"/>
        <v>None</v>
      </c>
      <c r="AB621" t="str">
        <f t="shared" si="146"/>
        <v>0</v>
      </c>
    </row>
    <row r="622" spans="1:28" x14ac:dyDescent="0.3">
      <c r="A622">
        <v>620</v>
      </c>
      <c r="B622" t="s">
        <v>1634</v>
      </c>
      <c r="C622" t="str">
        <f t="shared" si="133"/>
        <v>Long</v>
      </c>
      <c r="D622">
        <v>4.0999999999999996</v>
      </c>
      <c r="F622" s="1">
        <f t="shared" si="147"/>
        <v>4.0999999999999996</v>
      </c>
      <c r="G622" s="1">
        <f t="shared" si="134"/>
        <v>4.0999999999999996</v>
      </c>
      <c r="H622">
        <f t="shared" si="135"/>
        <v>4.0999999999999996</v>
      </c>
      <c r="I622" t="s">
        <v>1635</v>
      </c>
      <c r="J622" t="s">
        <v>22</v>
      </c>
      <c r="K622" t="s">
        <v>1636</v>
      </c>
      <c r="L622" t="str">
        <f t="shared" si="136"/>
        <v>Established</v>
      </c>
      <c r="N622" s="2">
        <f t="shared" si="137"/>
        <v>28</v>
      </c>
      <c r="O622" t="s">
        <v>24</v>
      </c>
      <c r="P622" t="s">
        <v>147</v>
      </c>
      <c r="Q622" t="s">
        <v>80</v>
      </c>
      <c r="R622" t="str">
        <f t="shared" si="138"/>
        <v>Great</v>
      </c>
      <c r="S622" t="str">
        <f t="shared" si="139"/>
        <v>Great</v>
      </c>
      <c r="T622" t="b">
        <f t="shared" si="140"/>
        <v>1</v>
      </c>
      <c r="U622" t="b">
        <f t="shared" si="141"/>
        <v>1</v>
      </c>
      <c r="V622" t="str">
        <f t="shared" si="142"/>
        <v>Top Company</v>
      </c>
      <c r="W622" t="str">
        <f t="shared" si="143"/>
        <v>Don't Buy</v>
      </c>
      <c r="X622" t="str">
        <f t="shared" si="144"/>
        <v>Not Known</v>
      </c>
      <c r="Z622" t="str">
        <f t="shared" si="145"/>
        <v>None</v>
      </c>
      <c r="AB622" t="str">
        <f t="shared" si="146"/>
        <v>0</v>
      </c>
    </row>
    <row r="623" spans="1:28" x14ac:dyDescent="0.3">
      <c r="A623">
        <v>621</v>
      </c>
      <c r="B623" t="s">
        <v>1637</v>
      </c>
      <c r="C623" t="str">
        <f t="shared" si="133"/>
        <v>Long</v>
      </c>
      <c r="D623">
        <v>4.4000000000000004</v>
      </c>
      <c r="F623" s="1" t="e">
        <f t="shared" si="147"/>
        <v>#VALUE!</v>
      </c>
      <c r="G623" s="1" t="e">
        <f t="shared" si="134"/>
        <v>#VALUE!</v>
      </c>
      <c r="H623" t="e">
        <f t="shared" si="135"/>
        <v>#VALUE!</v>
      </c>
      <c r="I623" t="s">
        <v>811</v>
      </c>
      <c r="J623" t="s">
        <v>1638</v>
      </c>
      <c r="K623" t="s">
        <v>1639</v>
      </c>
      <c r="L623" t="e">
        <f t="shared" si="136"/>
        <v>#VALUE!</v>
      </c>
      <c r="N623" s="2" t="e">
        <f t="shared" si="137"/>
        <v>#VALUE!</v>
      </c>
      <c r="Q623" t="s">
        <v>533</v>
      </c>
      <c r="R623" t="str">
        <f t="shared" si="138"/>
        <v>Great</v>
      </c>
      <c r="S623" t="str">
        <f t="shared" si="139"/>
        <v>Great</v>
      </c>
      <c r="T623" t="e">
        <f t="shared" si="140"/>
        <v>#VALUE!</v>
      </c>
      <c r="U623" t="e">
        <f t="shared" si="141"/>
        <v>#VALUE!</v>
      </c>
      <c r="V623" t="e">
        <f t="shared" si="142"/>
        <v>#VALUE!</v>
      </c>
      <c r="W623" t="str">
        <f t="shared" si="143"/>
        <v>Buy</v>
      </c>
      <c r="X623" t="str">
        <f t="shared" si="144"/>
        <v>Not Known</v>
      </c>
      <c r="Z623" t="e">
        <f t="shared" si="145"/>
        <v>#VALUE!</v>
      </c>
      <c r="AB623" t="str">
        <f t="shared" si="146"/>
        <v>0</v>
      </c>
    </row>
    <row r="624" spans="1:28" x14ac:dyDescent="0.3">
      <c r="A624">
        <v>622</v>
      </c>
      <c r="B624" t="s">
        <v>643</v>
      </c>
      <c r="C624" t="str">
        <f t="shared" si="133"/>
        <v>Long</v>
      </c>
      <c r="D624">
        <v>4</v>
      </c>
      <c r="F624" s="1">
        <f t="shared" si="147"/>
        <v>4</v>
      </c>
      <c r="G624" s="1">
        <f t="shared" si="134"/>
        <v>4</v>
      </c>
      <c r="H624">
        <f t="shared" si="135"/>
        <v>4</v>
      </c>
      <c r="I624" t="s">
        <v>1640</v>
      </c>
      <c r="J624" t="s">
        <v>22</v>
      </c>
      <c r="K624" t="s">
        <v>1641</v>
      </c>
      <c r="L624" t="str">
        <f t="shared" si="136"/>
        <v>Established</v>
      </c>
      <c r="N624" s="2">
        <f t="shared" si="137"/>
        <v>21</v>
      </c>
      <c r="O624" t="s">
        <v>321</v>
      </c>
      <c r="P624" t="s">
        <v>75</v>
      </c>
      <c r="Q624" t="s">
        <v>70</v>
      </c>
      <c r="R624" t="str">
        <f t="shared" si="138"/>
        <v>Average</v>
      </c>
      <c r="S624" t="str">
        <f t="shared" si="139"/>
        <v xml:space="preserve"> </v>
      </c>
      <c r="T624" t="b">
        <f t="shared" si="140"/>
        <v>0</v>
      </c>
      <c r="U624" t="b">
        <f t="shared" si="141"/>
        <v>1</v>
      </c>
      <c r="V624" t="str">
        <f t="shared" si="142"/>
        <v>Average Company</v>
      </c>
      <c r="W624" t="str">
        <f t="shared" si="143"/>
        <v>Don't Buy</v>
      </c>
      <c r="X624" t="str">
        <f t="shared" si="144"/>
        <v>Not Known</v>
      </c>
      <c r="Z624" t="str">
        <f t="shared" si="145"/>
        <v>None</v>
      </c>
      <c r="AB624" t="str">
        <f t="shared" si="146"/>
        <v>0</v>
      </c>
    </row>
    <row r="625" spans="1:28" x14ac:dyDescent="0.3">
      <c r="A625">
        <v>623</v>
      </c>
      <c r="B625" t="s">
        <v>1642</v>
      </c>
      <c r="C625" t="str">
        <f t="shared" si="133"/>
        <v>Short</v>
      </c>
      <c r="D625">
        <v>4.3</v>
      </c>
      <c r="F625" s="1">
        <f t="shared" si="147"/>
        <v>4.3</v>
      </c>
      <c r="G625" s="1">
        <f t="shared" si="134"/>
        <v>4.3</v>
      </c>
      <c r="H625">
        <f t="shared" si="135"/>
        <v>4.3</v>
      </c>
      <c r="I625" t="s">
        <v>736</v>
      </c>
      <c r="J625" t="s">
        <v>22</v>
      </c>
      <c r="K625" t="s">
        <v>1643</v>
      </c>
      <c r="L625" t="str">
        <f t="shared" si="136"/>
        <v>Established</v>
      </c>
      <c r="N625" s="2">
        <f t="shared" si="137"/>
        <v>31</v>
      </c>
      <c r="O625" t="s">
        <v>58</v>
      </c>
      <c r="P625" t="s">
        <v>147</v>
      </c>
      <c r="Q625" t="s">
        <v>1080</v>
      </c>
      <c r="R625" t="str">
        <f t="shared" si="138"/>
        <v>Great</v>
      </c>
      <c r="S625" t="str">
        <f t="shared" si="139"/>
        <v>Great</v>
      </c>
      <c r="T625" t="b">
        <f t="shared" si="140"/>
        <v>1</v>
      </c>
      <c r="U625" t="b">
        <f t="shared" si="141"/>
        <v>1</v>
      </c>
      <c r="V625" t="str">
        <f t="shared" si="142"/>
        <v>Top Company</v>
      </c>
      <c r="W625" t="str">
        <f t="shared" si="143"/>
        <v>Don't Buy</v>
      </c>
      <c r="X625" t="str">
        <f t="shared" si="144"/>
        <v>Not Known</v>
      </c>
      <c r="Z625" t="str">
        <f t="shared" si="145"/>
        <v>None</v>
      </c>
      <c r="AB625" t="str">
        <f t="shared" si="146"/>
        <v>0</v>
      </c>
    </row>
    <row r="626" spans="1:28" x14ac:dyDescent="0.3">
      <c r="A626">
        <v>624</v>
      </c>
      <c r="B626" t="s">
        <v>1644</v>
      </c>
      <c r="C626" t="str">
        <f t="shared" si="133"/>
        <v>Short</v>
      </c>
      <c r="D626">
        <v>4.2</v>
      </c>
      <c r="F626" s="1">
        <f t="shared" si="147"/>
        <v>4.2</v>
      </c>
      <c r="G626" s="1">
        <f t="shared" si="134"/>
        <v>4.2</v>
      </c>
      <c r="H626">
        <f t="shared" si="135"/>
        <v>4.2</v>
      </c>
      <c r="I626" t="s">
        <v>1640</v>
      </c>
      <c r="J626" t="s">
        <v>22</v>
      </c>
      <c r="K626" t="s">
        <v>1645</v>
      </c>
      <c r="L626" t="str">
        <f t="shared" si="136"/>
        <v>Established</v>
      </c>
      <c r="N626" s="2">
        <f t="shared" si="137"/>
        <v>22</v>
      </c>
      <c r="O626" t="s">
        <v>142</v>
      </c>
      <c r="P626" t="s">
        <v>147</v>
      </c>
      <c r="Q626" t="s">
        <v>105</v>
      </c>
      <c r="R626" t="str">
        <f t="shared" si="138"/>
        <v>Great</v>
      </c>
      <c r="S626" t="str">
        <f t="shared" si="139"/>
        <v>Great</v>
      </c>
      <c r="T626" t="b">
        <f t="shared" si="140"/>
        <v>1</v>
      </c>
      <c r="U626" t="b">
        <f t="shared" si="141"/>
        <v>1</v>
      </c>
      <c r="V626" t="str">
        <f t="shared" si="142"/>
        <v>Top Company</v>
      </c>
      <c r="W626" t="str">
        <f t="shared" si="143"/>
        <v>Don't Buy</v>
      </c>
      <c r="X626" t="str">
        <f t="shared" si="144"/>
        <v>Not Known</v>
      </c>
      <c r="Z626" t="str">
        <f t="shared" si="145"/>
        <v>None</v>
      </c>
      <c r="AB626" t="str">
        <f t="shared" si="146"/>
        <v>0</v>
      </c>
    </row>
    <row r="627" spans="1:28" x14ac:dyDescent="0.3">
      <c r="A627">
        <v>625</v>
      </c>
      <c r="B627" t="s">
        <v>1646</v>
      </c>
      <c r="C627" t="str">
        <f t="shared" si="133"/>
        <v>Short</v>
      </c>
      <c r="D627">
        <v>4</v>
      </c>
      <c r="F627" s="1">
        <f t="shared" si="147"/>
        <v>4</v>
      </c>
      <c r="G627" s="1">
        <f t="shared" si="134"/>
        <v>4</v>
      </c>
      <c r="H627">
        <f t="shared" si="135"/>
        <v>4</v>
      </c>
      <c r="I627" t="s">
        <v>1647</v>
      </c>
      <c r="J627" t="s">
        <v>10</v>
      </c>
      <c r="K627" t="s">
        <v>1648</v>
      </c>
      <c r="L627" t="str">
        <f t="shared" si="136"/>
        <v>Established</v>
      </c>
      <c r="N627" s="2">
        <f t="shared" si="137"/>
        <v>99</v>
      </c>
      <c r="O627" t="s">
        <v>749</v>
      </c>
      <c r="P627" t="s">
        <v>147</v>
      </c>
      <c r="Q627" t="s">
        <v>80</v>
      </c>
      <c r="R627" t="str">
        <f t="shared" si="138"/>
        <v>Average</v>
      </c>
      <c r="S627" t="str">
        <f t="shared" si="139"/>
        <v xml:space="preserve"> </v>
      </c>
      <c r="T627" t="b">
        <f t="shared" si="140"/>
        <v>0</v>
      </c>
      <c r="U627" t="b">
        <f t="shared" si="141"/>
        <v>1</v>
      </c>
      <c r="V627" t="str">
        <f t="shared" si="142"/>
        <v>Average Company</v>
      </c>
      <c r="W627" t="str">
        <f t="shared" si="143"/>
        <v>Don't Buy</v>
      </c>
      <c r="X627" t="str">
        <f t="shared" si="144"/>
        <v>Not Known</v>
      </c>
      <c r="Z627" t="str">
        <f t="shared" si="145"/>
        <v>None</v>
      </c>
      <c r="AB627" t="str">
        <f t="shared" si="146"/>
        <v>0</v>
      </c>
    </row>
    <row r="628" spans="1:28" x14ac:dyDescent="0.3">
      <c r="A628">
        <v>626</v>
      </c>
      <c r="B628" t="s">
        <v>1649</v>
      </c>
      <c r="C628" t="str">
        <f t="shared" si="133"/>
        <v>Long</v>
      </c>
      <c r="D628">
        <v>4</v>
      </c>
      <c r="F628" s="1">
        <f t="shared" si="147"/>
        <v>4</v>
      </c>
      <c r="G628" s="1">
        <f t="shared" si="134"/>
        <v>4</v>
      </c>
      <c r="H628">
        <f t="shared" si="135"/>
        <v>4</v>
      </c>
      <c r="I628" t="s">
        <v>1650</v>
      </c>
      <c r="J628" t="s">
        <v>22</v>
      </c>
      <c r="K628" t="s">
        <v>1651</v>
      </c>
      <c r="L628" t="str">
        <f t="shared" si="136"/>
        <v>Established</v>
      </c>
      <c r="N628" s="2">
        <f t="shared" si="137"/>
        <v>94</v>
      </c>
      <c r="O628" t="s">
        <v>1652</v>
      </c>
      <c r="P628" t="s">
        <v>181</v>
      </c>
      <c r="Q628" t="s">
        <v>105</v>
      </c>
      <c r="R628" t="str">
        <f t="shared" si="138"/>
        <v>Average</v>
      </c>
      <c r="S628" t="str">
        <f t="shared" si="139"/>
        <v xml:space="preserve"> </v>
      </c>
      <c r="T628" t="b">
        <f t="shared" si="140"/>
        <v>0</v>
      </c>
      <c r="U628" t="b">
        <f t="shared" si="141"/>
        <v>1</v>
      </c>
      <c r="V628" t="str">
        <f t="shared" si="142"/>
        <v>Average Company</v>
      </c>
      <c r="W628" t="str">
        <f t="shared" si="143"/>
        <v>Don't Buy</v>
      </c>
      <c r="X628" t="str">
        <f t="shared" si="144"/>
        <v>Not Known</v>
      </c>
      <c r="Z628" t="str">
        <f t="shared" si="145"/>
        <v>None</v>
      </c>
      <c r="AB628" t="str">
        <f t="shared" si="146"/>
        <v>0</v>
      </c>
    </row>
    <row r="629" spans="1:28" x14ac:dyDescent="0.3">
      <c r="A629">
        <v>627</v>
      </c>
      <c r="B629" t="s">
        <v>1653</v>
      </c>
      <c r="C629" t="str">
        <f t="shared" si="133"/>
        <v>Long</v>
      </c>
      <c r="D629">
        <v>4.2</v>
      </c>
      <c r="F629" s="1">
        <f t="shared" si="147"/>
        <v>4.2</v>
      </c>
      <c r="G629" s="1">
        <f t="shared" si="134"/>
        <v>4.2</v>
      </c>
      <c r="H629">
        <f t="shared" si="135"/>
        <v>4.2</v>
      </c>
      <c r="I629" t="s">
        <v>736</v>
      </c>
      <c r="J629" t="s">
        <v>22</v>
      </c>
      <c r="K629" t="s">
        <v>1654</v>
      </c>
      <c r="L629" t="str">
        <f t="shared" si="136"/>
        <v>Established</v>
      </c>
      <c r="N629" s="2">
        <f t="shared" si="137"/>
        <v>21</v>
      </c>
      <c r="O629" t="s">
        <v>321</v>
      </c>
      <c r="P629" t="s">
        <v>147</v>
      </c>
      <c r="Q629" t="s">
        <v>117</v>
      </c>
      <c r="R629" t="str">
        <f t="shared" si="138"/>
        <v>Great</v>
      </c>
      <c r="S629" t="str">
        <f t="shared" si="139"/>
        <v>Great</v>
      </c>
      <c r="T629" t="b">
        <f t="shared" si="140"/>
        <v>1</v>
      </c>
      <c r="U629" t="b">
        <f t="shared" si="141"/>
        <v>1</v>
      </c>
      <c r="V629" t="str">
        <f t="shared" si="142"/>
        <v>Top Company</v>
      </c>
      <c r="W629" t="str">
        <f t="shared" si="143"/>
        <v>Don't Buy</v>
      </c>
      <c r="X629" t="str">
        <f t="shared" si="144"/>
        <v>Not Known</v>
      </c>
      <c r="Z629" t="str">
        <f t="shared" si="145"/>
        <v>None</v>
      </c>
      <c r="AB629" t="str">
        <f t="shared" si="146"/>
        <v>0</v>
      </c>
    </row>
    <row r="630" spans="1:28" x14ac:dyDescent="0.3">
      <c r="A630">
        <v>628</v>
      </c>
      <c r="B630" t="s">
        <v>1655</v>
      </c>
      <c r="C630" t="str">
        <f t="shared" si="133"/>
        <v>Long</v>
      </c>
      <c r="D630">
        <v>3.7</v>
      </c>
      <c r="F630" s="1">
        <f t="shared" si="147"/>
        <v>3.7</v>
      </c>
      <c r="G630" s="1">
        <f t="shared" si="134"/>
        <v>3.7</v>
      </c>
      <c r="H630">
        <f t="shared" si="135"/>
        <v>3.7</v>
      </c>
      <c r="I630" t="s">
        <v>1656</v>
      </c>
      <c r="J630" t="s">
        <v>22</v>
      </c>
      <c r="K630" t="s">
        <v>1657</v>
      </c>
      <c r="L630" t="str">
        <f t="shared" si="136"/>
        <v>Established</v>
      </c>
      <c r="N630" s="2">
        <f t="shared" si="137"/>
        <v>36</v>
      </c>
      <c r="O630" t="s">
        <v>48</v>
      </c>
      <c r="P630" t="s">
        <v>181</v>
      </c>
      <c r="Q630" t="s">
        <v>28</v>
      </c>
      <c r="R630" t="str">
        <f t="shared" si="138"/>
        <v>Average</v>
      </c>
      <c r="S630" t="str">
        <f t="shared" si="139"/>
        <v xml:space="preserve"> </v>
      </c>
      <c r="T630" t="b">
        <f t="shared" si="140"/>
        <v>0</v>
      </c>
      <c r="U630" t="b">
        <f t="shared" si="141"/>
        <v>1</v>
      </c>
      <c r="V630" t="str">
        <f t="shared" si="142"/>
        <v>Average Company</v>
      </c>
      <c r="W630" t="str">
        <f t="shared" si="143"/>
        <v>Don't Buy</v>
      </c>
      <c r="X630" t="str">
        <f t="shared" si="144"/>
        <v>Not Known</v>
      </c>
      <c r="Z630" t="str">
        <f t="shared" si="145"/>
        <v>None</v>
      </c>
      <c r="AB630" t="str">
        <f t="shared" si="146"/>
        <v>500K</v>
      </c>
    </row>
    <row r="631" spans="1:28" x14ac:dyDescent="0.3">
      <c r="A631">
        <v>629</v>
      </c>
      <c r="B631" t="s">
        <v>1658</v>
      </c>
      <c r="C631" t="str">
        <f t="shared" si="133"/>
        <v>Long</v>
      </c>
      <c r="D631">
        <v>4.4000000000000004</v>
      </c>
      <c r="F631" s="1">
        <f t="shared" si="147"/>
        <v>4.4000000000000004</v>
      </c>
      <c r="G631" s="1">
        <f t="shared" si="134"/>
        <v>4.4000000000000004</v>
      </c>
      <c r="H631">
        <f t="shared" si="135"/>
        <v>4.4000000000000004</v>
      </c>
      <c r="I631" t="s">
        <v>1659</v>
      </c>
      <c r="J631" t="s">
        <v>22</v>
      </c>
      <c r="K631" t="s">
        <v>1660</v>
      </c>
      <c r="L631" t="str">
        <f t="shared" si="136"/>
        <v>Established</v>
      </c>
      <c r="N631" s="2">
        <f t="shared" si="137"/>
        <v>25</v>
      </c>
      <c r="O631" t="s">
        <v>54</v>
      </c>
      <c r="P631" t="s">
        <v>147</v>
      </c>
      <c r="Q631" t="s">
        <v>378</v>
      </c>
      <c r="R631" t="str">
        <f t="shared" si="138"/>
        <v>Great</v>
      </c>
      <c r="S631" t="str">
        <f t="shared" si="139"/>
        <v>Great</v>
      </c>
      <c r="T631" t="b">
        <f t="shared" si="140"/>
        <v>1</v>
      </c>
      <c r="U631" t="b">
        <f t="shared" si="141"/>
        <v>1</v>
      </c>
      <c r="V631" t="str">
        <f t="shared" si="142"/>
        <v>Top Company</v>
      </c>
      <c r="W631" t="str">
        <f t="shared" si="143"/>
        <v>Don't Buy</v>
      </c>
      <c r="X631" t="str">
        <f t="shared" si="144"/>
        <v>Not Known</v>
      </c>
      <c r="Z631" t="str">
        <f t="shared" si="145"/>
        <v>None</v>
      </c>
      <c r="AB631" t="str">
        <f t="shared" si="146"/>
        <v>0</v>
      </c>
    </row>
    <row r="632" spans="1:28" x14ac:dyDescent="0.3">
      <c r="A632">
        <v>630</v>
      </c>
      <c r="B632" t="s">
        <v>1661</v>
      </c>
      <c r="C632" t="str">
        <f t="shared" si="133"/>
        <v>Short</v>
      </c>
      <c r="D632">
        <v>4</v>
      </c>
      <c r="F632" s="1">
        <f t="shared" si="147"/>
        <v>4</v>
      </c>
      <c r="G632" s="1">
        <f t="shared" si="134"/>
        <v>4</v>
      </c>
      <c r="H632">
        <f t="shared" si="135"/>
        <v>4</v>
      </c>
      <c r="I632" t="s">
        <v>1659</v>
      </c>
      <c r="J632" t="s">
        <v>10</v>
      </c>
      <c r="K632" t="s">
        <v>1662</v>
      </c>
      <c r="L632" t="str">
        <f t="shared" si="136"/>
        <v>Established</v>
      </c>
      <c r="N632" s="2">
        <f t="shared" si="137"/>
        <v>43</v>
      </c>
      <c r="O632" t="s">
        <v>289</v>
      </c>
      <c r="P632" t="s">
        <v>181</v>
      </c>
      <c r="Q632" t="s">
        <v>19</v>
      </c>
      <c r="R632" t="str">
        <f t="shared" si="138"/>
        <v>Average</v>
      </c>
      <c r="S632" t="str">
        <f t="shared" si="139"/>
        <v xml:space="preserve"> </v>
      </c>
      <c r="T632" t="b">
        <f t="shared" si="140"/>
        <v>0</v>
      </c>
      <c r="U632" t="b">
        <f t="shared" si="141"/>
        <v>1</v>
      </c>
      <c r="V632" t="str">
        <f t="shared" si="142"/>
        <v>Average Company</v>
      </c>
      <c r="W632" t="str">
        <f t="shared" si="143"/>
        <v>Don't Buy</v>
      </c>
      <c r="X632" t="str">
        <f t="shared" si="144"/>
        <v>Not Known</v>
      </c>
      <c r="Z632" t="str">
        <f t="shared" si="145"/>
        <v>None</v>
      </c>
      <c r="AB632" t="str">
        <f t="shared" si="146"/>
        <v>500K</v>
      </c>
    </row>
    <row r="633" spans="1:28" x14ac:dyDescent="0.3">
      <c r="A633">
        <v>631</v>
      </c>
      <c r="B633" t="s">
        <v>1663</v>
      </c>
      <c r="C633" t="str">
        <f t="shared" si="133"/>
        <v>Long</v>
      </c>
      <c r="D633">
        <v>3.9</v>
      </c>
      <c r="F633" s="1">
        <f t="shared" si="147"/>
        <v>3.9</v>
      </c>
      <c r="G633" s="1">
        <f t="shared" si="134"/>
        <v>3.9</v>
      </c>
      <c r="H633">
        <f t="shared" si="135"/>
        <v>3.9</v>
      </c>
      <c r="I633" t="s">
        <v>1664</v>
      </c>
      <c r="J633" t="s">
        <v>22</v>
      </c>
      <c r="K633" t="s">
        <v>1665</v>
      </c>
      <c r="L633" t="str">
        <f t="shared" si="136"/>
        <v>Established</v>
      </c>
      <c r="N633" s="2">
        <f t="shared" si="137"/>
        <v>34</v>
      </c>
      <c r="O633" t="s">
        <v>213</v>
      </c>
      <c r="P633" t="s">
        <v>147</v>
      </c>
      <c r="Q633" t="s">
        <v>28</v>
      </c>
      <c r="R633" t="str">
        <f t="shared" si="138"/>
        <v>Average</v>
      </c>
      <c r="S633" t="str">
        <f t="shared" si="139"/>
        <v xml:space="preserve"> </v>
      </c>
      <c r="T633" t="b">
        <f t="shared" si="140"/>
        <v>0</v>
      </c>
      <c r="U633" t="b">
        <f t="shared" si="141"/>
        <v>1</v>
      </c>
      <c r="V633" t="str">
        <f t="shared" si="142"/>
        <v>Average Company</v>
      </c>
      <c r="W633" t="str">
        <f t="shared" si="143"/>
        <v>Don't Buy</v>
      </c>
      <c r="X633" t="str">
        <f t="shared" si="144"/>
        <v>Not Known</v>
      </c>
      <c r="Z633" t="str">
        <f t="shared" si="145"/>
        <v>None</v>
      </c>
      <c r="AB633" t="str">
        <f t="shared" si="146"/>
        <v>500K</v>
      </c>
    </row>
    <row r="634" spans="1:28" x14ac:dyDescent="0.3">
      <c r="A634">
        <v>632</v>
      </c>
      <c r="B634" t="s">
        <v>1666</v>
      </c>
      <c r="C634" t="str">
        <f t="shared" si="133"/>
        <v>Long</v>
      </c>
      <c r="D634">
        <v>4.0999999999999996</v>
      </c>
      <c r="F634" s="1">
        <f t="shared" si="147"/>
        <v>4.0999999999999996</v>
      </c>
      <c r="G634" s="1">
        <f t="shared" si="134"/>
        <v>4.0999999999999996</v>
      </c>
      <c r="H634">
        <f t="shared" si="135"/>
        <v>4.0999999999999996</v>
      </c>
      <c r="I634" t="s">
        <v>811</v>
      </c>
      <c r="J634" t="s">
        <v>10</v>
      </c>
      <c r="K634" t="s">
        <v>1667</v>
      </c>
      <c r="L634" t="str">
        <f t="shared" si="136"/>
        <v>Established</v>
      </c>
      <c r="N634" s="2">
        <f t="shared" si="137"/>
        <v>11</v>
      </c>
      <c r="O634" t="s">
        <v>69</v>
      </c>
      <c r="P634" t="s">
        <v>75</v>
      </c>
      <c r="Q634" t="s">
        <v>284</v>
      </c>
      <c r="R634" t="str">
        <f t="shared" si="138"/>
        <v>Great</v>
      </c>
      <c r="S634" t="str">
        <f t="shared" si="139"/>
        <v>Great</v>
      </c>
      <c r="T634" t="b">
        <f t="shared" si="140"/>
        <v>1</v>
      </c>
      <c r="U634" t="b">
        <f t="shared" si="141"/>
        <v>1</v>
      </c>
      <c r="V634" t="str">
        <f t="shared" si="142"/>
        <v>Average Company</v>
      </c>
      <c r="W634" t="str">
        <f t="shared" si="143"/>
        <v>Buy</v>
      </c>
      <c r="X634" t="str">
        <f t="shared" si="144"/>
        <v>Not Known</v>
      </c>
      <c r="Z634" t="str">
        <f t="shared" si="145"/>
        <v>None</v>
      </c>
      <c r="AB634" t="str">
        <f t="shared" si="146"/>
        <v>0</v>
      </c>
    </row>
    <row r="635" spans="1:28" x14ac:dyDescent="0.3">
      <c r="A635">
        <v>633</v>
      </c>
      <c r="B635" t="s">
        <v>1668</v>
      </c>
      <c r="C635" t="str">
        <f t="shared" si="133"/>
        <v>Long</v>
      </c>
      <c r="D635">
        <v>4.2</v>
      </c>
      <c r="F635" s="1">
        <f t="shared" si="147"/>
        <v>4.2</v>
      </c>
      <c r="G635" s="1">
        <f t="shared" si="134"/>
        <v>4.2</v>
      </c>
      <c r="H635">
        <f t="shared" si="135"/>
        <v>4.2</v>
      </c>
      <c r="I635" t="s">
        <v>1669</v>
      </c>
      <c r="J635" t="s">
        <v>22</v>
      </c>
      <c r="K635" t="s">
        <v>471</v>
      </c>
      <c r="L635" t="str">
        <f t="shared" si="136"/>
        <v>Established</v>
      </c>
      <c r="N635" s="2">
        <f t="shared" si="137"/>
        <v>12</v>
      </c>
      <c r="O635" t="s">
        <v>267</v>
      </c>
      <c r="P635" t="s">
        <v>147</v>
      </c>
      <c r="Q635" t="s">
        <v>28</v>
      </c>
      <c r="R635" t="str">
        <f t="shared" si="138"/>
        <v>Great</v>
      </c>
      <c r="S635" t="str">
        <f t="shared" si="139"/>
        <v>Great</v>
      </c>
      <c r="T635" t="b">
        <f t="shared" si="140"/>
        <v>1</v>
      </c>
      <c r="U635" t="b">
        <f t="shared" si="141"/>
        <v>1</v>
      </c>
      <c r="V635" t="str">
        <f t="shared" si="142"/>
        <v>Average Company</v>
      </c>
      <c r="W635" t="str">
        <f t="shared" si="143"/>
        <v>Don't Buy</v>
      </c>
      <c r="X635" t="str">
        <f t="shared" si="144"/>
        <v>Bombay Finance</v>
      </c>
      <c r="Z635" t="str">
        <f t="shared" si="145"/>
        <v>None</v>
      </c>
      <c r="AB635" t="str">
        <f t="shared" si="146"/>
        <v>1Million</v>
      </c>
    </row>
    <row r="636" spans="1:28" x14ac:dyDescent="0.3">
      <c r="A636">
        <v>634</v>
      </c>
      <c r="B636" t="s">
        <v>1670</v>
      </c>
      <c r="C636" t="str">
        <f t="shared" si="133"/>
        <v>Short</v>
      </c>
      <c r="D636">
        <v>3.7</v>
      </c>
      <c r="F636" s="1">
        <f t="shared" si="147"/>
        <v>3.7</v>
      </c>
      <c r="G636" s="1">
        <f t="shared" si="134"/>
        <v>3.7</v>
      </c>
      <c r="H636">
        <f t="shared" si="135"/>
        <v>3.7</v>
      </c>
      <c r="I636" t="s">
        <v>1671</v>
      </c>
      <c r="J636" t="s">
        <v>22</v>
      </c>
      <c r="K636" t="s">
        <v>1672</v>
      </c>
      <c r="L636" t="str">
        <f t="shared" si="136"/>
        <v>Established</v>
      </c>
      <c r="N636" s="2">
        <f t="shared" si="137"/>
        <v>40</v>
      </c>
      <c r="O636" t="s">
        <v>375</v>
      </c>
      <c r="P636" t="s">
        <v>181</v>
      </c>
      <c r="Q636" t="s">
        <v>295</v>
      </c>
      <c r="R636" t="str">
        <f t="shared" si="138"/>
        <v>Average</v>
      </c>
      <c r="S636" t="str">
        <f t="shared" si="139"/>
        <v xml:space="preserve"> </v>
      </c>
      <c r="T636" t="b">
        <f t="shared" si="140"/>
        <v>0</v>
      </c>
      <c r="U636" t="b">
        <f t="shared" si="141"/>
        <v>1</v>
      </c>
      <c r="V636" t="str">
        <f t="shared" si="142"/>
        <v>Average Company</v>
      </c>
      <c r="W636" t="str">
        <f t="shared" si="143"/>
        <v>Don't Buy</v>
      </c>
      <c r="X636" t="str">
        <f t="shared" si="144"/>
        <v>Not Known</v>
      </c>
      <c r="Z636" t="str">
        <f t="shared" si="145"/>
        <v>None</v>
      </c>
      <c r="AB636" t="str">
        <f t="shared" si="146"/>
        <v>0</v>
      </c>
    </row>
    <row r="637" spans="1:28" x14ac:dyDescent="0.3">
      <c r="A637">
        <v>635</v>
      </c>
      <c r="B637" t="s">
        <v>1673</v>
      </c>
      <c r="C637" t="str">
        <f t="shared" si="133"/>
        <v>Long</v>
      </c>
      <c r="D637">
        <v>3.9</v>
      </c>
      <c r="F637" s="1">
        <f t="shared" si="147"/>
        <v>3.9</v>
      </c>
      <c r="G637" s="1">
        <f t="shared" si="134"/>
        <v>3.9</v>
      </c>
      <c r="H637">
        <f t="shared" si="135"/>
        <v>3.9</v>
      </c>
      <c r="I637" t="s">
        <v>1674</v>
      </c>
      <c r="J637" t="s">
        <v>22</v>
      </c>
      <c r="K637" t="s">
        <v>1675</v>
      </c>
      <c r="L637" t="str">
        <f t="shared" si="136"/>
        <v>Established</v>
      </c>
      <c r="N637" s="2">
        <f t="shared" si="137"/>
        <v>24</v>
      </c>
      <c r="O637" t="s">
        <v>185</v>
      </c>
      <c r="P637" t="s">
        <v>147</v>
      </c>
      <c r="Q637" t="s">
        <v>14</v>
      </c>
      <c r="R637" t="str">
        <f t="shared" si="138"/>
        <v>Average</v>
      </c>
      <c r="S637" t="str">
        <f t="shared" si="139"/>
        <v xml:space="preserve"> </v>
      </c>
      <c r="T637" t="b">
        <f t="shared" si="140"/>
        <v>0</v>
      </c>
      <c r="U637" t="b">
        <f t="shared" si="141"/>
        <v>1</v>
      </c>
      <c r="V637" t="str">
        <f t="shared" si="142"/>
        <v>Average Company</v>
      </c>
      <c r="W637" t="str">
        <f t="shared" si="143"/>
        <v>Don't Buy</v>
      </c>
      <c r="X637" t="str">
        <f t="shared" si="144"/>
        <v>Not Known</v>
      </c>
      <c r="Z637" t="str">
        <f t="shared" si="145"/>
        <v>None</v>
      </c>
      <c r="AB637" t="str">
        <f t="shared" si="146"/>
        <v>0</v>
      </c>
    </row>
    <row r="638" spans="1:28" x14ac:dyDescent="0.3">
      <c r="A638">
        <v>636</v>
      </c>
      <c r="B638" t="s">
        <v>475</v>
      </c>
      <c r="C638" t="str">
        <f t="shared" si="133"/>
        <v>Long</v>
      </c>
      <c r="D638">
        <v>4.2</v>
      </c>
      <c r="F638" s="1">
        <f t="shared" si="147"/>
        <v>4.2</v>
      </c>
      <c r="G638" s="1">
        <f t="shared" si="134"/>
        <v>4.2</v>
      </c>
      <c r="H638">
        <f t="shared" si="135"/>
        <v>4.2</v>
      </c>
      <c r="I638" t="s">
        <v>1674</v>
      </c>
      <c r="J638" t="s">
        <v>22</v>
      </c>
      <c r="K638" t="s">
        <v>1676</v>
      </c>
      <c r="L638" t="str">
        <f t="shared" si="136"/>
        <v>Established</v>
      </c>
      <c r="N638" s="2">
        <f t="shared" si="137"/>
        <v>16</v>
      </c>
      <c r="O638" t="s">
        <v>121</v>
      </c>
      <c r="P638" t="s">
        <v>75</v>
      </c>
      <c r="Q638" t="s">
        <v>85</v>
      </c>
      <c r="R638" t="str">
        <f t="shared" si="138"/>
        <v>Great</v>
      </c>
      <c r="S638" t="str">
        <f t="shared" si="139"/>
        <v>Great</v>
      </c>
      <c r="T638" t="b">
        <f t="shared" si="140"/>
        <v>1</v>
      </c>
      <c r="U638" t="b">
        <f t="shared" si="141"/>
        <v>1</v>
      </c>
      <c r="V638" t="str">
        <f t="shared" si="142"/>
        <v>Average Company</v>
      </c>
      <c r="W638" t="str">
        <f t="shared" si="143"/>
        <v>Buy</v>
      </c>
      <c r="X638" t="str">
        <f t="shared" si="144"/>
        <v>Not Known</v>
      </c>
      <c r="Z638" t="str">
        <f t="shared" si="145"/>
        <v>None</v>
      </c>
      <c r="AB638" t="str">
        <f t="shared" si="146"/>
        <v>800K</v>
      </c>
    </row>
    <row r="639" spans="1:28" x14ac:dyDescent="0.3">
      <c r="A639">
        <v>637</v>
      </c>
      <c r="B639" t="s">
        <v>1677</v>
      </c>
      <c r="C639" t="str">
        <f t="shared" si="133"/>
        <v>Long</v>
      </c>
      <c r="D639">
        <v>3.7</v>
      </c>
      <c r="F639" s="1">
        <f t="shared" si="147"/>
        <v>3.7</v>
      </c>
      <c r="G639" s="1">
        <f t="shared" si="134"/>
        <v>3.7</v>
      </c>
      <c r="H639">
        <f t="shared" si="135"/>
        <v>3.7</v>
      </c>
      <c r="I639" t="s">
        <v>1678</v>
      </c>
      <c r="J639" t="s">
        <v>22</v>
      </c>
      <c r="K639" t="s">
        <v>1679</v>
      </c>
      <c r="L639" t="str">
        <f t="shared" si="136"/>
        <v>Established</v>
      </c>
      <c r="N639" s="2">
        <f t="shared" si="137"/>
        <v>20</v>
      </c>
      <c r="O639" t="s">
        <v>151</v>
      </c>
      <c r="P639" t="s">
        <v>75</v>
      </c>
      <c r="Q639" t="s">
        <v>28</v>
      </c>
      <c r="R639" t="str">
        <f t="shared" si="138"/>
        <v>Average</v>
      </c>
      <c r="S639" t="str">
        <f t="shared" si="139"/>
        <v xml:space="preserve"> </v>
      </c>
      <c r="T639" t="b">
        <f t="shared" si="140"/>
        <v>0</v>
      </c>
      <c r="U639" t="b">
        <f t="shared" si="141"/>
        <v>1</v>
      </c>
      <c r="V639" t="str">
        <f t="shared" si="142"/>
        <v>Average Company</v>
      </c>
      <c r="W639" t="str">
        <f t="shared" si="143"/>
        <v>Don't Buy</v>
      </c>
      <c r="X639" t="str">
        <f t="shared" si="144"/>
        <v>Bombay Finance</v>
      </c>
      <c r="Z639" t="str">
        <f t="shared" si="145"/>
        <v>None</v>
      </c>
      <c r="AB639" t="str">
        <f t="shared" si="146"/>
        <v>500K</v>
      </c>
    </row>
    <row r="640" spans="1:28" x14ac:dyDescent="0.3">
      <c r="A640">
        <v>638</v>
      </c>
      <c r="B640" t="s">
        <v>1680</v>
      </c>
      <c r="C640" t="str">
        <f t="shared" si="133"/>
        <v>Long</v>
      </c>
      <c r="D640">
        <v>4.0999999999999996</v>
      </c>
      <c r="F640" s="1">
        <f t="shared" si="147"/>
        <v>4.0999999999999996</v>
      </c>
      <c r="G640" s="1">
        <f t="shared" si="134"/>
        <v>4.0999999999999996</v>
      </c>
      <c r="H640">
        <f t="shared" si="135"/>
        <v>4.0999999999999996</v>
      </c>
      <c r="I640" t="s">
        <v>1678</v>
      </c>
      <c r="J640" t="s">
        <v>10</v>
      </c>
      <c r="K640" t="s">
        <v>1681</v>
      </c>
      <c r="L640" t="str">
        <f t="shared" si="136"/>
        <v>Established</v>
      </c>
      <c r="N640" s="2">
        <f t="shared" si="137"/>
        <v>75</v>
      </c>
      <c r="O640" t="s">
        <v>826</v>
      </c>
      <c r="P640" t="s">
        <v>147</v>
      </c>
      <c r="Q640" t="s">
        <v>204</v>
      </c>
      <c r="R640" t="str">
        <f t="shared" si="138"/>
        <v>Great</v>
      </c>
      <c r="S640" t="str">
        <f t="shared" si="139"/>
        <v>Great</v>
      </c>
      <c r="T640" t="b">
        <f t="shared" si="140"/>
        <v>1</v>
      </c>
      <c r="U640" t="b">
        <f t="shared" si="141"/>
        <v>1</v>
      </c>
      <c r="V640" t="str">
        <f t="shared" si="142"/>
        <v>Top Company</v>
      </c>
      <c r="W640" t="str">
        <f t="shared" si="143"/>
        <v>Don't Buy</v>
      </c>
      <c r="X640" t="str">
        <f t="shared" si="144"/>
        <v>Not Known</v>
      </c>
      <c r="Z640" t="str">
        <f t="shared" si="145"/>
        <v>None</v>
      </c>
      <c r="AB640" t="str">
        <f t="shared" si="146"/>
        <v>0</v>
      </c>
    </row>
    <row r="641" spans="1:28" x14ac:dyDescent="0.3">
      <c r="A641">
        <v>639</v>
      </c>
      <c r="B641" t="s">
        <v>1682</v>
      </c>
      <c r="C641" t="str">
        <f t="shared" si="133"/>
        <v>Long</v>
      </c>
      <c r="D641">
        <v>4</v>
      </c>
      <c r="F641" s="1">
        <f t="shared" si="147"/>
        <v>4</v>
      </c>
      <c r="G641" s="1">
        <f t="shared" si="134"/>
        <v>4</v>
      </c>
      <c r="H641">
        <f t="shared" si="135"/>
        <v>4</v>
      </c>
      <c r="I641" t="s">
        <v>1683</v>
      </c>
      <c r="J641" t="s">
        <v>22</v>
      </c>
      <c r="K641" t="s">
        <v>1684</v>
      </c>
      <c r="L641" t="str">
        <f t="shared" si="136"/>
        <v>Established</v>
      </c>
      <c r="N641" s="2">
        <f t="shared" si="137"/>
        <v>52</v>
      </c>
      <c r="O641" t="s">
        <v>925</v>
      </c>
      <c r="P641" t="s">
        <v>147</v>
      </c>
      <c r="Q641" t="s">
        <v>254</v>
      </c>
      <c r="R641" t="str">
        <f t="shared" si="138"/>
        <v>Average</v>
      </c>
      <c r="S641" t="str">
        <f t="shared" si="139"/>
        <v xml:space="preserve"> </v>
      </c>
      <c r="T641" t="b">
        <f t="shared" si="140"/>
        <v>0</v>
      </c>
      <c r="U641" t="b">
        <f t="shared" si="141"/>
        <v>1</v>
      </c>
      <c r="V641" t="str">
        <f t="shared" si="142"/>
        <v>Average Company</v>
      </c>
      <c r="W641" t="str">
        <f t="shared" si="143"/>
        <v>Don't Buy</v>
      </c>
      <c r="X641" t="str">
        <f t="shared" si="144"/>
        <v>Not Known</v>
      </c>
      <c r="Z641" t="str">
        <f t="shared" si="145"/>
        <v>None</v>
      </c>
      <c r="AB641" t="str">
        <f t="shared" si="146"/>
        <v>0</v>
      </c>
    </row>
    <row r="642" spans="1:28" x14ac:dyDescent="0.3">
      <c r="A642">
        <v>640</v>
      </c>
      <c r="B642" t="s">
        <v>1685</v>
      </c>
      <c r="C642" t="str">
        <f t="shared" si="133"/>
        <v>Short</v>
      </c>
      <c r="D642">
        <v>4</v>
      </c>
      <c r="F642" s="1">
        <f t="shared" si="147"/>
        <v>4</v>
      </c>
      <c r="G642" s="1">
        <f t="shared" si="134"/>
        <v>4</v>
      </c>
      <c r="H642">
        <f t="shared" si="135"/>
        <v>4</v>
      </c>
      <c r="I642" t="s">
        <v>1686</v>
      </c>
      <c r="J642" t="s">
        <v>10</v>
      </c>
      <c r="K642" t="s">
        <v>1244</v>
      </c>
      <c r="L642" t="str">
        <f t="shared" si="136"/>
        <v>Established</v>
      </c>
      <c r="N642" s="2">
        <f t="shared" si="137"/>
        <v>82</v>
      </c>
      <c r="O642" t="s">
        <v>1102</v>
      </c>
      <c r="P642" t="s">
        <v>147</v>
      </c>
      <c r="Q642" t="s">
        <v>612</v>
      </c>
      <c r="R642" t="str">
        <f t="shared" si="138"/>
        <v>Average</v>
      </c>
      <c r="S642" t="str">
        <f t="shared" si="139"/>
        <v xml:space="preserve"> </v>
      </c>
      <c r="T642" t="b">
        <f t="shared" si="140"/>
        <v>0</v>
      </c>
      <c r="U642" t="b">
        <f t="shared" si="141"/>
        <v>1</v>
      </c>
      <c r="V642" t="str">
        <f t="shared" si="142"/>
        <v>Average Company</v>
      </c>
      <c r="W642" t="str">
        <f t="shared" si="143"/>
        <v>Don't Buy</v>
      </c>
      <c r="X642" t="str">
        <f t="shared" si="144"/>
        <v>Not Known</v>
      </c>
      <c r="Z642" t="str">
        <f t="shared" si="145"/>
        <v>None</v>
      </c>
      <c r="AB642" t="str">
        <f t="shared" si="146"/>
        <v>0</v>
      </c>
    </row>
    <row r="643" spans="1:28" x14ac:dyDescent="0.3">
      <c r="A643">
        <v>641</v>
      </c>
      <c r="B643" t="s">
        <v>1687</v>
      </c>
      <c r="C643" t="str">
        <f t="shared" ref="C643:C706" si="148">IF(LEN(B643)&gt;=10,"Long","Short")</f>
        <v>Long</v>
      </c>
      <c r="D643">
        <v>4.3</v>
      </c>
      <c r="F643" s="1">
        <f t="shared" si="147"/>
        <v>4.3</v>
      </c>
      <c r="G643" s="1">
        <f t="shared" ref="G643:G706" si="149">IF(L643="Startup",D643+0.5,D643)</f>
        <v>4.3</v>
      </c>
      <c r="H643">
        <f t="shared" ref="H643:H706" si="150">IF(L643="Startup",D643+0.1,D643)</f>
        <v>4.3</v>
      </c>
      <c r="I643" t="s">
        <v>1688</v>
      </c>
      <c r="J643" t="s">
        <v>10</v>
      </c>
      <c r="K643" t="s">
        <v>502</v>
      </c>
      <c r="L643" t="str">
        <f t="shared" ref="L643:L706" si="151">IF(N643&lt;10,"Startup","Established")</f>
        <v>Established</v>
      </c>
      <c r="N643" s="2">
        <f t="shared" ref="N643:N706" si="152">INT(LEFT(O643,2))</f>
        <v>91</v>
      </c>
      <c r="O643" t="s">
        <v>572</v>
      </c>
      <c r="P643" t="s">
        <v>147</v>
      </c>
      <c r="Q643" t="s">
        <v>362</v>
      </c>
      <c r="R643" t="str">
        <f t="shared" ref="R643:R706" si="153">IF(D643&gt;4,"Great","Average")</f>
        <v>Great</v>
      </c>
      <c r="S643" t="str">
        <f t="shared" ref="S643:S706" si="154">IF(D643&gt;4,"Great"," ")</f>
        <v>Great</v>
      </c>
      <c r="T643" t="b">
        <f t="shared" ref="T643:T706" si="155">AND(D643:D10601&gt;4,N643:N10601&gt;10)</f>
        <v>1</v>
      </c>
      <c r="U643" t="b">
        <f t="shared" ref="U643:U706" si="156">OR(D643&gt;3.5,N643&lt;10)</f>
        <v>1</v>
      </c>
      <c r="V643" t="str">
        <f t="shared" ref="V643:V706" si="157">IF(AND(D643&gt;4,N643&gt;20),"Top Company","Average Company")</f>
        <v>Top Company</v>
      </c>
      <c r="W643" t="str">
        <f t="shared" ref="W643:W706" si="158">IF(OR(LEFT(B643,1)="T",LEFT(B643,1)="G"),"Buy","Don't Buy")</f>
        <v>Don't Buy</v>
      </c>
      <c r="X643" t="str">
        <f t="shared" ref="X643:X706" si="159">IF(IF(Q643="Financial Services",ISNUMBER(SEARCH("Mumbai",K643))),"Bombay Finance","Not Known")</f>
        <v>Not Known</v>
      </c>
      <c r="Z643" t="str">
        <f t="shared" ref="Z643:Z706" si="160">IF(AND(OR(ISNUMBER(SEARCH("Bangalore",K643)),ISNUMBER(SEARCH("Bengaluru",K643)),ISNUMBER(SEARCH("Chennai",K643))),N643&lt;10),"Silicon Valley Startups","None")</f>
        <v>None</v>
      </c>
      <c r="AB643" t="str">
        <f t="shared" ref="AB643:AB706" si="161">IF(AND(OR(Q643="IT Services &amp; Consulting",Q643="Financial Services"),D643&gt;4),"1Million",IF(AND(OR(Q643="IT Services &amp; Consulting",Q643="Financial Services"),D643&lt;=4),"500K",IF(AND(Q643="Telecom / ISP",D643&gt;4),"800K","0")))</f>
        <v>0</v>
      </c>
    </row>
    <row r="644" spans="1:28" x14ac:dyDescent="0.3">
      <c r="A644">
        <v>642</v>
      </c>
      <c r="B644" t="s">
        <v>1689</v>
      </c>
      <c r="C644" t="str">
        <f t="shared" si="148"/>
        <v>Short</v>
      </c>
      <c r="D644">
        <v>4.0999999999999996</v>
      </c>
      <c r="F644" s="1">
        <f t="shared" si="147"/>
        <v>4.0999999999999996</v>
      </c>
      <c r="G644" s="1">
        <f t="shared" si="149"/>
        <v>4.0999999999999996</v>
      </c>
      <c r="H644">
        <f t="shared" si="150"/>
        <v>4.0999999999999996</v>
      </c>
      <c r="I644" t="s">
        <v>1690</v>
      </c>
      <c r="J644" t="s">
        <v>10</v>
      </c>
      <c r="K644" t="s">
        <v>1691</v>
      </c>
      <c r="L644" t="str">
        <f t="shared" si="151"/>
        <v>Established</v>
      </c>
      <c r="N644" s="2">
        <f t="shared" si="152"/>
        <v>75</v>
      </c>
      <c r="O644" t="s">
        <v>826</v>
      </c>
      <c r="P644" t="s">
        <v>147</v>
      </c>
      <c r="Q644" t="s">
        <v>80</v>
      </c>
      <c r="R644" t="str">
        <f t="shared" si="153"/>
        <v>Great</v>
      </c>
      <c r="S644" t="str">
        <f t="shared" si="154"/>
        <v>Great</v>
      </c>
      <c r="T644" t="b">
        <f t="shared" si="155"/>
        <v>1</v>
      </c>
      <c r="U644" t="b">
        <f t="shared" si="156"/>
        <v>1</v>
      </c>
      <c r="V644" t="str">
        <f t="shared" si="157"/>
        <v>Top Company</v>
      </c>
      <c r="W644" t="str">
        <f t="shared" si="158"/>
        <v>Don't Buy</v>
      </c>
      <c r="X644" t="str">
        <f t="shared" si="159"/>
        <v>Not Known</v>
      </c>
      <c r="Z644" t="str">
        <f t="shared" si="160"/>
        <v>None</v>
      </c>
      <c r="AB644" t="str">
        <f t="shared" si="161"/>
        <v>0</v>
      </c>
    </row>
    <row r="645" spans="1:28" x14ac:dyDescent="0.3">
      <c r="A645">
        <v>643</v>
      </c>
      <c r="B645" t="s">
        <v>1692</v>
      </c>
      <c r="C645" t="str">
        <f t="shared" si="148"/>
        <v>Long</v>
      </c>
      <c r="D645">
        <v>4.2</v>
      </c>
      <c r="F645" s="1">
        <f t="shared" si="147"/>
        <v>4.2</v>
      </c>
      <c r="G645" s="1">
        <f t="shared" si="149"/>
        <v>4.2</v>
      </c>
      <c r="H645">
        <f t="shared" si="150"/>
        <v>4.2</v>
      </c>
      <c r="I645" t="s">
        <v>1693</v>
      </c>
      <c r="J645" t="s">
        <v>22</v>
      </c>
      <c r="K645" t="s">
        <v>1694</v>
      </c>
      <c r="L645" t="str">
        <f t="shared" si="151"/>
        <v>Established</v>
      </c>
      <c r="N645" s="2">
        <f t="shared" si="152"/>
        <v>69</v>
      </c>
      <c r="O645" t="s">
        <v>1402</v>
      </c>
      <c r="P645" t="s">
        <v>181</v>
      </c>
      <c r="Q645" t="s">
        <v>315</v>
      </c>
      <c r="R645" t="str">
        <f t="shared" si="153"/>
        <v>Great</v>
      </c>
      <c r="S645" t="str">
        <f t="shared" si="154"/>
        <v>Great</v>
      </c>
      <c r="T645" t="b">
        <f t="shared" si="155"/>
        <v>1</v>
      </c>
      <c r="U645" t="b">
        <f t="shared" si="156"/>
        <v>1</v>
      </c>
      <c r="V645" t="str">
        <f t="shared" si="157"/>
        <v>Top Company</v>
      </c>
      <c r="W645" t="str">
        <f t="shared" si="158"/>
        <v>Don't Buy</v>
      </c>
      <c r="X645" t="str">
        <f t="shared" si="159"/>
        <v>Not Known</v>
      </c>
      <c r="Z645" t="str">
        <f t="shared" si="160"/>
        <v>None</v>
      </c>
      <c r="AB645" t="str">
        <f t="shared" si="161"/>
        <v>0</v>
      </c>
    </row>
    <row r="646" spans="1:28" x14ac:dyDescent="0.3">
      <c r="A646">
        <v>644</v>
      </c>
      <c r="B646" t="s">
        <v>1695</v>
      </c>
      <c r="C646" t="str">
        <f t="shared" si="148"/>
        <v>Long</v>
      </c>
      <c r="D646">
        <v>4</v>
      </c>
      <c r="F646" s="1">
        <f t="shared" si="147"/>
        <v>4</v>
      </c>
      <c r="G646" s="1">
        <f t="shared" si="149"/>
        <v>4</v>
      </c>
      <c r="H646">
        <f t="shared" si="150"/>
        <v>4</v>
      </c>
      <c r="I646" t="s">
        <v>1696</v>
      </c>
      <c r="J646" t="s">
        <v>10</v>
      </c>
      <c r="K646" t="s">
        <v>1697</v>
      </c>
      <c r="L646" t="str">
        <f t="shared" si="151"/>
        <v>Established</v>
      </c>
      <c r="N646" s="2">
        <f t="shared" si="152"/>
        <v>24</v>
      </c>
      <c r="O646" t="s">
        <v>185</v>
      </c>
      <c r="P646" t="s">
        <v>147</v>
      </c>
      <c r="Q646" t="s">
        <v>564</v>
      </c>
      <c r="R646" t="str">
        <f t="shared" si="153"/>
        <v>Average</v>
      </c>
      <c r="S646" t="str">
        <f t="shared" si="154"/>
        <v xml:space="preserve"> </v>
      </c>
      <c r="T646" t="b">
        <f t="shared" si="155"/>
        <v>0</v>
      </c>
      <c r="U646" t="b">
        <f t="shared" si="156"/>
        <v>1</v>
      </c>
      <c r="V646" t="str">
        <f t="shared" si="157"/>
        <v>Average Company</v>
      </c>
      <c r="W646" t="str">
        <f t="shared" si="158"/>
        <v>Don't Buy</v>
      </c>
      <c r="X646" t="str">
        <f t="shared" si="159"/>
        <v>Not Known</v>
      </c>
      <c r="Z646" t="str">
        <f t="shared" si="160"/>
        <v>None</v>
      </c>
      <c r="AB646" t="str">
        <f t="shared" si="161"/>
        <v>0</v>
      </c>
    </row>
    <row r="647" spans="1:28" x14ac:dyDescent="0.3">
      <c r="A647">
        <v>645</v>
      </c>
      <c r="B647" t="s">
        <v>1698</v>
      </c>
      <c r="C647" t="str">
        <f t="shared" si="148"/>
        <v>Long</v>
      </c>
      <c r="D647">
        <v>4.4000000000000004</v>
      </c>
      <c r="F647" s="1">
        <f t="shared" si="147"/>
        <v>4.4000000000000004</v>
      </c>
      <c r="G647" s="1">
        <f t="shared" si="149"/>
        <v>4.4000000000000004</v>
      </c>
      <c r="H647">
        <f t="shared" si="150"/>
        <v>4.4000000000000004</v>
      </c>
      <c r="I647" t="s">
        <v>1696</v>
      </c>
      <c r="J647" t="s">
        <v>22</v>
      </c>
      <c r="K647" t="s">
        <v>1699</v>
      </c>
      <c r="L647" t="str">
        <f t="shared" si="151"/>
        <v>Established</v>
      </c>
      <c r="N647" s="2">
        <f t="shared" si="152"/>
        <v>47</v>
      </c>
      <c r="O647" t="s">
        <v>258</v>
      </c>
      <c r="P647" t="s">
        <v>147</v>
      </c>
      <c r="Q647" t="s">
        <v>424</v>
      </c>
      <c r="R647" t="str">
        <f t="shared" si="153"/>
        <v>Great</v>
      </c>
      <c r="S647" t="str">
        <f t="shared" si="154"/>
        <v>Great</v>
      </c>
      <c r="T647" t="b">
        <f t="shared" si="155"/>
        <v>1</v>
      </c>
      <c r="U647" t="b">
        <f t="shared" si="156"/>
        <v>1</v>
      </c>
      <c r="V647" t="str">
        <f t="shared" si="157"/>
        <v>Top Company</v>
      </c>
      <c r="W647" t="str">
        <f t="shared" si="158"/>
        <v>Don't Buy</v>
      </c>
      <c r="X647" t="str">
        <f t="shared" si="159"/>
        <v>Not Known</v>
      </c>
      <c r="Z647" t="str">
        <f t="shared" si="160"/>
        <v>None</v>
      </c>
      <c r="AB647" t="str">
        <f t="shared" si="161"/>
        <v>0</v>
      </c>
    </row>
    <row r="648" spans="1:28" x14ac:dyDescent="0.3">
      <c r="A648">
        <v>646</v>
      </c>
      <c r="B648" t="s">
        <v>1700</v>
      </c>
      <c r="C648" t="str">
        <f t="shared" si="148"/>
        <v>Long</v>
      </c>
      <c r="D648">
        <v>3.6</v>
      </c>
      <c r="F648" s="1">
        <f t="shared" si="147"/>
        <v>3.6</v>
      </c>
      <c r="G648" s="1">
        <f t="shared" si="149"/>
        <v>3.6</v>
      </c>
      <c r="H648">
        <f t="shared" si="150"/>
        <v>3.6</v>
      </c>
      <c r="I648" t="s">
        <v>1701</v>
      </c>
      <c r="J648" t="s">
        <v>22</v>
      </c>
      <c r="K648" t="s">
        <v>1702</v>
      </c>
      <c r="L648" t="str">
        <f t="shared" si="151"/>
        <v>Established</v>
      </c>
      <c r="N648" s="2">
        <f t="shared" si="152"/>
        <v>10</v>
      </c>
      <c r="O648" t="s">
        <v>234</v>
      </c>
      <c r="P648" t="s">
        <v>1703</v>
      </c>
      <c r="Q648" t="s">
        <v>218</v>
      </c>
      <c r="R648" t="str">
        <f t="shared" si="153"/>
        <v>Average</v>
      </c>
      <c r="S648" t="str">
        <f t="shared" si="154"/>
        <v xml:space="preserve"> </v>
      </c>
      <c r="T648" t="b">
        <f t="shared" si="155"/>
        <v>0</v>
      </c>
      <c r="U648" t="b">
        <f t="shared" si="156"/>
        <v>1</v>
      </c>
      <c r="V648" t="str">
        <f t="shared" si="157"/>
        <v>Average Company</v>
      </c>
      <c r="W648" t="str">
        <f t="shared" si="158"/>
        <v>Don't Buy</v>
      </c>
      <c r="X648" t="str">
        <f t="shared" si="159"/>
        <v>Not Known</v>
      </c>
      <c r="Z648" t="str">
        <f t="shared" si="160"/>
        <v>None</v>
      </c>
      <c r="AB648" t="str">
        <f t="shared" si="161"/>
        <v>0</v>
      </c>
    </row>
    <row r="649" spans="1:28" x14ac:dyDescent="0.3">
      <c r="A649">
        <v>647</v>
      </c>
      <c r="B649" t="s">
        <v>1704</v>
      </c>
      <c r="C649" t="str">
        <f t="shared" si="148"/>
        <v>Long</v>
      </c>
      <c r="D649">
        <v>4</v>
      </c>
      <c r="F649" s="1">
        <f t="shared" si="147"/>
        <v>4</v>
      </c>
      <c r="G649" s="1">
        <f t="shared" si="149"/>
        <v>4</v>
      </c>
      <c r="H649">
        <f t="shared" si="150"/>
        <v>4</v>
      </c>
      <c r="I649" t="s">
        <v>1705</v>
      </c>
      <c r="J649" t="s">
        <v>22</v>
      </c>
      <c r="K649" t="s">
        <v>1706</v>
      </c>
      <c r="L649" t="str">
        <f t="shared" si="151"/>
        <v>Established</v>
      </c>
      <c r="N649" s="2">
        <f t="shared" si="152"/>
        <v>15</v>
      </c>
      <c r="O649" t="s">
        <v>84</v>
      </c>
      <c r="P649" t="s">
        <v>147</v>
      </c>
      <c r="Q649" t="s">
        <v>28</v>
      </c>
      <c r="R649" t="str">
        <f t="shared" si="153"/>
        <v>Average</v>
      </c>
      <c r="S649" t="str">
        <f t="shared" si="154"/>
        <v xml:space="preserve"> </v>
      </c>
      <c r="T649" t="b">
        <f t="shared" si="155"/>
        <v>0</v>
      </c>
      <c r="U649" t="b">
        <f t="shared" si="156"/>
        <v>1</v>
      </c>
      <c r="V649" t="str">
        <f t="shared" si="157"/>
        <v>Average Company</v>
      </c>
      <c r="W649" t="str">
        <f t="shared" si="158"/>
        <v>Don't Buy</v>
      </c>
      <c r="X649" t="str">
        <f t="shared" si="159"/>
        <v>Not Known</v>
      </c>
      <c r="Z649" t="str">
        <f t="shared" si="160"/>
        <v>None</v>
      </c>
      <c r="AB649" t="str">
        <f t="shared" si="161"/>
        <v>500K</v>
      </c>
    </row>
    <row r="650" spans="1:28" x14ac:dyDescent="0.3">
      <c r="A650">
        <v>648</v>
      </c>
      <c r="B650" t="s">
        <v>1707</v>
      </c>
      <c r="C650" t="str">
        <f t="shared" si="148"/>
        <v>Long</v>
      </c>
      <c r="D650">
        <v>4.2</v>
      </c>
      <c r="F650" s="1">
        <f t="shared" si="147"/>
        <v>4.2</v>
      </c>
      <c r="G650" s="1">
        <f t="shared" si="149"/>
        <v>4.2</v>
      </c>
      <c r="H650">
        <f t="shared" si="150"/>
        <v>4.2</v>
      </c>
      <c r="I650" t="s">
        <v>1708</v>
      </c>
      <c r="J650" t="s">
        <v>22</v>
      </c>
      <c r="K650" t="s">
        <v>1136</v>
      </c>
      <c r="L650" t="str">
        <f t="shared" si="151"/>
        <v>Established</v>
      </c>
      <c r="N650" s="2">
        <f t="shared" si="152"/>
        <v>16</v>
      </c>
      <c r="O650" t="s">
        <v>121</v>
      </c>
      <c r="P650" t="s">
        <v>147</v>
      </c>
      <c r="Q650" t="s">
        <v>28</v>
      </c>
      <c r="R650" t="str">
        <f t="shared" si="153"/>
        <v>Great</v>
      </c>
      <c r="S650" t="str">
        <f t="shared" si="154"/>
        <v>Great</v>
      </c>
      <c r="T650" t="b">
        <f t="shared" si="155"/>
        <v>1</v>
      </c>
      <c r="U650" t="b">
        <f t="shared" si="156"/>
        <v>1</v>
      </c>
      <c r="V650" t="str">
        <f t="shared" si="157"/>
        <v>Average Company</v>
      </c>
      <c r="W650" t="str">
        <f t="shared" si="158"/>
        <v>Don't Buy</v>
      </c>
      <c r="X650" t="str">
        <f t="shared" si="159"/>
        <v>Bombay Finance</v>
      </c>
      <c r="Z650" t="str">
        <f t="shared" si="160"/>
        <v>None</v>
      </c>
      <c r="AB650" t="str">
        <f t="shared" si="161"/>
        <v>1Million</v>
      </c>
    </row>
    <row r="651" spans="1:28" x14ac:dyDescent="0.3">
      <c r="A651">
        <v>649</v>
      </c>
      <c r="B651" t="s">
        <v>1709</v>
      </c>
      <c r="C651" t="str">
        <f t="shared" si="148"/>
        <v>Long</v>
      </c>
      <c r="D651">
        <v>4</v>
      </c>
      <c r="F651" s="1" t="e">
        <f t="shared" si="147"/>
        <v>#VALUE!</v>
      </c>
      <c r="G651" s="1" t="e">
        <f t="shared" si="149"/>
        <v>#VALUE!</v>
      </c>
      <c r="H651" t="e">
        <f t="shared" si="150"/>
        <v>#VALUE!</v>
      </c>
      <c r="I651" t="s">
        <v>1708</v>
      </c>
      <c r="J651" t="s">
        <v>1710</v>
      </c>
      <c r="L651" t="e">
        <f t="shared" si="151"/>
        <v>#VALUE!</v>
      </c>
      <c r="N651" s="2" t="e">
        <f t="shared" si="152"/>
        <v>#VALUE!</v>
      </c>
      <c r="Q651" t="s">
        <v>80</v>
      </c>
      <c r="R651" t="str">
        <f t="shared" si="153"/>
        <v>Average</v>
      </c>
      <c r="S651" t="str">
        <f t="shared" si="154"/>
        <v xml:space="preserve"> </v>
      </c>
      <c r="T651" t="e">
        <f t="shared" si="155"/>
        <v>#VALUE!</v>
      </c>
      <c r="U651" t="e">
        <f t="shared" si="156"/>
        <v>#VALUE!</v>
      </c>
      <c r="V651" t="e">
        <f t="shared" si="157"/>
        <v>#VALUE!</v>
      </c>
      <c r="W651" t="str">
        <f t="shared" si="158"/>
        <v>Don't Buy</v>
      </c>
      <c r="X651" t="str">
        <f t="shared" si="159"/>
        <v>Not Known</v>
      </c>
      <c r="Z651" t="e">
        <f t="shared" si="160"/>
        <v>#VALUE!</v>
      </c>
      <c r="AB651" t="str">
        <f t="shared" si="161"/>
        <v>0</v>
      </c>
    </row>
    <row r="652" spans="1:28" x14ac:dyDescent="0.3">
      <c r="A652">
        <v>650</v>
      </c>
      <c r="B652" t="s">
        <v>1711</v>
      </c>
      <c r="C652" t="str">
        <f t="shared" si="148"/>
        <v>Short</v>
      </c>
      <c r="D652">
        <v>3.9</v>
      </c>
      <c r="F652" s="1">
        <f t="shared" si="147"/>
        <v>4.4000000000000004</v>
      </c>
      <c r="G652" s="1">
        <f t="shared" si="149"/>
        <v>4.4000000000000004</v>
      </c>
      <c r="H652">
        <f t="shared" si="150"/>
        <v>4</v>
      </c>
      <c r="I652" t="s">
        <v>1712</v>
      </c>
      <c r="J652" t="s">
        <v>22</v>
      </c>
      <c r="K652" t="s">
        <v>1713</v>
      </c>
      <c r="L652" t="str">
        <f t="shared" si="151"/>
        <v>Startup</v>
      </c>
      <c r="N652" s="2">
        <f t="shared" si="152"/>
        <v>7</v>
      </c>
      <c r="O652" t="s">
        <v>318</v>
      </c>
      <c r="P652" t="s">
        <v>147</v>
      </c>
      <c r="Q652" t="s">
        <v>44</v>
      </c>
      <c r="R652" t="str">
        <f t="shared" si="153"/>
        <v>Average</v>
      </c>
      <c r="S652" t="str">
        <f t="shared" si="154"/>
        <v xml:space="preserve"> </v>
      </c>
      <c r="T652" t="b">
        <f t="shared" si="155"/>
        <v>0</v>
      </c>
      <c r="U652" t="b">
        <f t="shared" si="156"/>
        <v>1</v>
      </c>
      <c r="V652" t="str">
        <f t="shared" si="157"/>
        <v>Average Company</v>
      </c>
      <c r="W652" t="str">
        <f t="shared" si="158"/>
        <v>Don't Buy</v>
      </c>
      <c r="X652" t="str">
        <f t="shared" si="159"/>
        <v>Not Known</v>
      </c>
      <c r="Z652" t="str">
        <f t="shared" si="160"/>
        <v>Silicon Valley Startups</v>
      </c>
      <c r="AB652" t="str">
        <f t="shared" si="161"/>
        <v>0</v>
      </c>
    </row>
    <row r="653" spans="1:28" x14ac:dyDescent="0.3">
      <c r="A653">
        <v>651</v>
      </c>
      <c r="B653" t="s">
        <v>1714</v>
      </c>
      <c r="C653" t="str">
        <f t="shared" si="148"/>
        <v>Long</v>
      </c>
      <c r="D653">
        <v>4.2</v>
      </c>
      <c r="F653" s="1">
        <f t="shared" si="147"/>
        <v>4.2</v>
      </c>
      <c r="G653" s="1">
        <f t="shared" si="149"/>
        <v>4.2</v>
      </c>
      <c r="H653">
        <f t="shared" si="150"/>
        <v>4.2</v>
      </c>
      <c r="I653" t="s">
        <v>1712</v>
      </c>
      <c r="J653" t="s">
        <v>10</v>
      </c>
      <c r="K653" t="s">
        <v>1715</v>
      </c>
      <c r="L653" t="str">
        <f t="shared" si="151"/>
        <v>Established</v>
      </c>
      <c r="N653" s="2">
        <f t="shared" si="152"/>
        <v>46</v>
      </c>
      <c r="O653" t="s">
        <v>596</v>
      </c>
      <c r="P653" t="s">
        <v>147</v>
      </c>
      <c r="Q653" t="s">
        <v>362</v>
      </c>
      <c r="R653" t="str">
        <f t="shared" si="153"/>
        <v>Great</v>
      </c>
      <c r="S653" t="str">
        <f t="shared" si="154"/>
        <v>Great</v>
      </c>
      <c r="T653" t="b">
        <f t="shared" si="155"/>
        <v>1</v>
      </c>
      <c r="U653" t="b">
        <f t="shared" si="156"/>
        <v>1</v>
      </c>
      <c r="V653" t="str">
        <f t="shared" si="157"/>
        <v>Top Company</v>
      </c>
      <c r="W653" t="str">
        <f t="shared" si="158"/>
        <v>Don't Buy</v>
      </c>
      <c r="X653" t="str">
        <f t="shared" si="159"/>
        <v>Not Known</v>
      </c>
      <c r="Z653" t="str">
        <f t="shared" si="160"/>
        <v>None</v>
      </c>
      <c r="AB653" t="str">
        <f t="shared" si="161"/>
        <v>0</v>
      </c>
    </row>
    <row r="654" spans="1:28" x14ac:dyDescent="0.3">
      <c r="A654">
        <v>652</v>
      </c>
      <c r="B654" t="s">
        <v>1716</v>
      </c>
      <c r="C654" t="str">
        <f t="shared" si="148"/>
        <v>Short</v>
      </c>
      <c r="D654">
        <v>3.9</v>
      </c>
      <c r="F654" s="1">
        <f t="shared" si="147"/>
        <v>3.9</v>
      </c>
      <c r="G654" s="1">
        <f t="shared" si="149"/>
        <v>3.9</v>
      </c>
      <c r="H654">
        <f t="shared" si="150"/>
        <v>3.9</v>
      </c>
      <c r="I654" t="s">
        <v>647</v>
      </c>
      <c r="J654" t="s">
        <v>10</v>
      </c>
      <c r="K654" t="s">
        <v>1717</v>
      </c>
      <c r="L654" t="str">
        <f t="shared" si="151"/>
        <v>Established</v>
      </c>
      <c r="N654" s="2">
        <f t="shared" si="152"/>
        <v>19</v>
      </c>
      <c r="O654" t="s">
        <v>100</v>
      </c>
      <c r="P654" t="s">
        <v>147</v>
      </c>
      <c r="Q654" t="s">
        <v>843</v>
      </c>
      <c r="R654" t="str">
        <f t="shared" si="153"/>
        <v>Average</v>
      </c>
      <c r="S654" t="str">
        <f t="shared" si="154"/>
        <v xml:space="preserve"> </v>
      </c>
      <c r="T654" t="b">
        <f t="shared" si="155"/>
        <v>0</v>
      </c>
      <c r="U654" t="b">
        <f t="shared" si="156"/>
        <v>1</v>
      </c>
      <c r="V654" t="str">
        <f t="shared" si="157"/>
        <v>Average Company</v>
      </c>
      <c r="W654" t="str">
        <f t="shared" si="158"/>
        <v>Don't Buy</v>
      </c>
      <c r="X654" t="str">
        <f t="shared" si="159"/>
        <v>Not Known</v>
      </c>
      <c r="Z654" t="str">
        <f t="shared" si="160"/>
        <v>None</v>
      </c>
      <c r="AB654" t="str">
        <f t="shared" si="161"/>
        <v>0</v>
      </c>
    </row>
    <row r="655" spans="1:28" x14ac:dyDescent="0.3">
      <c r="A655">
        <v>653</v>
      </c>
      <c r="B655" t="s">
        <v>1718</v>
      </c>
      <c r="C655" t="str">
        <f t="shared" si="148"/>
        <v>Short</v>
      </c>
      <c r="D655">
        <v>4.3</v>
      </c>
      <c r="F655" s="1">
        <f t="shared" si="147"/>
        <v>4.3</v>
      </c>
      <c r="G655" s="1">
        <f t="shared" si="149"/>
        <v>4.3</v>
      </c>
      <c r="H655">
        <f t="shared" si="150"/>
        <v>4.3</v>
      </c>
      <c r="I655" t="s">
        <v>1719</v>
      </c>
      <c r="J655" t="s">
        <v>22</v>
      </c>
      <c r="K655" t="s">
        <v>1720</v>
      </c>
      <c r="L655" t="str">
        <f t="shared" si="151"/>
        <v>Established</v>
      </c>
      <c r="N655" s="2">
        <f t="shared" si="152"/>
        <v>10</v>
      </c>
      <c r="O655" t="s">
        <v>234</v>
      </c>
      <c r="P655" t="s">
        <v>181</v>
      </c>
      <c r="Q655" t="s">
        <v>28</v>
      </c>
      <c r="R655" t="str">
        <f t="shared" si="153"/>
        <v>Great</v>
      </c>
      <c r="S655" t="str">
        <f t="shared" si="154"/>
        <v>Great</v>
      </c>
      <c r="T655" t="b">
        <f t="shared" si="155"/>
        <v>0</v>
      </c>
      <c r="U655" t="b">
        <f t="shared" si="156"/>
        <v>1</v>
      </c>
      <c r="V655" t="str">
        <f t="shared" si="157"/>
        <v>Average Company</v>
      </c>
      <c r="W655" t="str">
        <f t="shared" si="158"/>
        <v>Don't Buy</v>
      </c>
      <c r="X655" t="str">
        <f t="shared" si="159"/>
        <v>Not Known</v>
      </c>
      <c r="Z655" t="str">
        <f t="shared" si="160"/>
        <v>None</v>
      </c>
      <c r="AB655" t="str">
        <f t="shared" si="161"/>
        <v>1Million</v>
      </c>
    </row>
    <row r="656" spans="1:28" x14ac:dyDescent="0.3">
      <c r="A656">
        <v>654</v>
      </c>
      <c r="B656" t="s">
        <v>1721</v>
      </c>
      <c r="C656" t="str">
        <f t="shared" si="148"/>
        <v>Long</v>
      </c>
      <c r="D656">
        <v>4</v>
      </c>
      <c r="F656" s="1">
        <f t="shared" si="147"/>
        <v>4</v>
      </c>
      <c r="G656" s="1">
        <f t="shared" si="149"/>
        <v>4</v>
      </c>
      <c r="H656">
        <f t="shared" si="150"/>
        <v>4</v>
      </c>
      <c r="I656" t="s">
        <v>1584</v>
      </c>
      <c r="J656" t="s">
        <v>10</v>
      </c>
      <c r="K656" t="s">
        <v>1722</v>
      </c>
      <c r="L656" t="str">
        <f t="shared" si="151"/>
        <v>Established</v>
      </c>
      <c r="N656" s="2">
        <f t="shared" si="152"/>
        <v>81</v>
      </c>
      <c r="O656" t="s">
        <v>928</v>
      </c>
      <c r="P656" t="s">
        <v>75</v>
      </c>
      <c r="Q656" t="s">
        <v>1723</v>
      </c>
      <c r="R656" t="str">
        <f t="shared" si="153"/>
        <v>Average</v>
      </c>
      <c r="S656" t="str">
        <f t="shared" si="154"/>
        <v xml:space="preserve"> </v>
      </c>
      <c r="T656" t="b">
        <f t="shared" si="155"/>
        <v>0</v>
      </c>
      <c r="U656" t="b">
        <f t="shared" si="156"/>
        <v>1</v>
      </c>
      <c r="V656" t="str">
        <f t="shared" si="157"/>
        <v>Average Company</v>
      </c>
      <c r="W656" t="str">
        <f t="shared" si="158"/>
        <v>Don't Buy</v>
      </c>
      <c r="X656" t="str">
        <f t="shared" si="159"/>
        <v>Not Known</v>
      </c>
      <c r="Z656" t="str">
        <f t="shared" si="160"/>
        <v>None</v>
      </c>
      <c r="AB656" t="str">
        <f t="shared" si="161"/>
        <v>0</v>
      </c>
    </row>
    <row r="657" spans="1:28" x14ac:dyDescent="0.3">
      <c r="A657">
        <v>655</v>
      </c>
      <c r="B657" t="s">
        <v>1724</v>
      </c>
      <c r="C657" t="str">
        <f t="shared" si="148"/>
        <v>Long</v>
      </c>
      <c r="D657">
        <v>4</v>
      </c>
      <c r="F657" s="1">
        <f t="shared" si="147"/>
        <v>4</v>
      </c>
      <c r="G657" s="1">
        <f t="shared" si="149"/>
        <v>4</v>
      </c>
      <c r="H657">
        <f t="shared" si="150"/>
        <v>4</v>
      </c>
      <c r="I657" t="s">
        <v>175</v>
      </c>
      <c r="J657" t="s">
        <v>10</v>
      </c>
      <c r="K657" t="s">
        <v>1725</v>
      </c>
      <c r="L657" t="str">
        <f t="shared" si="151"/>
        <v>Established</v>
      </c>
      <c r="N657" s="2">
        <f t="shared" si="152"/>
        <v>12</v>
      </c>
      <c r="O657" t="s">
        <v>437</v>
      </c>
      <c r="P657" t="s">
        <v>75</v>
      </c>
      <c r="Q657" t="s">
        <v>218</v>
      </c>
      <c r="R657" t="str">
        <f t="shared" si="153"/>
        <v>Average</v>
      </c>
      <c r="S657" t="str">
        <f t="shared" si="154"/>
        <v xml:space="preserve"> </v>
      </c>
      <c r="T657" t="b">
        <f t="shared" si="155"/>
        <v>0</v>
      </c>
      <c r="U657" t="b">
        <f t="shared" si="156"/>
        <v>1</v>
      </c>
      <c r="V657" t="str">
        <f t="shared" si="157"/>
        <v>Average Company</v>
      </c>
      <c r="W657" t="str">
        <f t="shared" si="158"/>
        <v>Buy</v>
      </c>
      <c r="X657" t="str">
        <f t="shared" si="159"/>
        <v>Not Known</v>
      </c>
      <c r="Z657" t="str">
        <f t="shared" si="160"/>
        <v>None</v>
      </c>
      <c r="AB657" t="str">
        <f t="shared" si="161"/>
        <v>0</v>
      </c>
    </row>
    <row r="658" spans="1:28" x14ac:dyDescent="0.3">
      <c r="A658">
        <v>656</v>
      </c>
      <c r="B658" t="s">
        <v>1726</v>
      </c>
      <c r="C658" t="str">
        <f t="shared" si="148"/>
        <v>Long</v>
      </c>
      <c r="D658">
        <v>4.0999999999999996</v>
      </c>
      <c r="F658" s="1">
        <f t="shared" si="147"/>
        <v>4.0999999999999996</v>
      </c>
      <c r="G658" s="1">
        <f t="shared" si="149"/>
        <v>4.0999999999999996</v>
      </c>
      <c r="H658">
        <f t="shared" si="150"/>
        <v>4.0999999999999996</v>
      </c>
      <c r="I658" t="s">
        <v>1727</v>
      </c>
      <c r="J658" t="s">
        <v>10</v>
      </c>
      <c r="K658" t="s">
        <v>1728</v>
      </c>
      <c r="L658" t="str">
        <f t="shared" si="151"/>
        <v>Established</v>
      </c>
      <c r="N658" s="2">
        <f t="shared" si="152"/>
        <v>38</v>
      </c>
      <c r="O658" t="s">
        <v>357</v>
      </c>
      <c r="P658" t="s">
        <v>147</v>
      </c>
      <c r="Q658" t="s">
        <v>105</v>
      </c>
      <c r="R658" t="str">
        <f t="shared" si="153"/>
        <v>Great</v>
      </c>
      <c r="S658" t="str">
        <f t="shared" si="154"/>
        <v>Great</v>
      </c>
      <c r="T658" t="b">
        <f t="shared" si="155"/>
        <v>1</v>
      </c>
      <c r="U658" t="b">
        <f t="shared" si="156"/>
        <v>1</v>
      </c>
      <c r="V658" t="str">
        <f t="shared" si="157"/>
        <v>Top Company</v>
      </c>
      <c r="W658" t="str">
        <f t="shared" si="158"/>
        <v>Buy</v>
      </c>
      <c r="X658" t="str">
        <f t="shared" si="159"/>
        <v>Not Known</v>
      </c>
      <c r="Z658" t="str">
        <f t="shared" si="160"/>
        <v>None</v>
      </c>
      <c r="AB658" t="str">
        <f t="shared" si="161"/>
        <v>0</v>
      </c>
    </row>
    <row r="659" spans="1:28" x14ac:dyDescent="0.3">
      <c r="A659">
        <v>657</v>
      </c>
      <c r="B659" t="s">
        <v>1729</v>
      </c>
      <c r="C659" t="str">
        <f t="shared" si="148"/>
        <v>Long</v>
      </c>
      <c r="D659">
        <v>3.9</v>
      </c>
      <c r="F659" s="1">
        <f t="shared" si="147"/>
        <v>3.9</v>
      </c>
      <c r="G659" s="1">
        <f t="shared" si="149"/>
        <v>3.9</v>
      </c>
      <c r="H659">
        <f t="shared" si="150"/>
        <v>3.9</v>
      </c>
      <c r="I659" t="s">
        <v>1727</v>
      </c>
      <c r="J659" t="s">
        <v>10</v>
      </c>
      <c r="K659" t="s">
        <v>1436</v>
      </c>
      <c r="L659" t="str">
        <f t="shared" si="151"/>
        <v>Established</v>
      </c>
      <c r="N659" s="2">
        <f t="shared" si="152"/>
        <v>38</v>
      </c>
      <c r="O659" t="s">
        <v>357</v>
      </c>
      <c r="P659" t="s">
        <v>147</v>
      </c>
      <c r="Q659" t="s">
        <v>117</v>
      </c>
      <c r="R659" t="str">
        <f t="shared" si="153"/>
        <v>Average</v>
      </c>
      <c r="S659" t="str">
        <f t="shared" si="154"/>
        <v xml:space="preserve"> </v>
      </c>
      <c r="T659" t="b">
        <f t="shared" si="155"/>
        <v>0</v>
      </c>
      <c r="U659" t="b">
        <f t="shared" si="156"/>
        <v>1</v>
      </c>
      <c r="V659" t="str">
        <f t="shared" si="157"/>
        <v>Average Company</v>
      </c>
      <c r="W659" t="str">
        <f t="shared" si="158"/>
        <v>Don't Buy</v>
      </c>
      <c r="X659" t="str">
        <f t="shared" si="159"/>
        <v>Not Known</v>
      </c>
      <c r="Z659" t="str">
        <f t="shared" si="160"/>
        <v>None</v>
      </c>
      <c r="AB659" t="str">
        <f t="shared" si="161"/>
        <v>0</v>
      </c>
    </row>
    <row r="660" spans="1:28" x14ac:dyDescent="0.3">
      <c r="A660">
        <v>658</v>
      </c>
      <c r="B660" t="s">
        <v>1730</v>
      </c>
      <c r="C660" t="str">
        <f t="shared" si="148"/>
        <v>Long</v>
      </c>
      <c r="D660">
        <v>3.7</v>
      </c>
      <c r="F660" s="1">
        <f t="shared" si="147"/>
        <v>3.7</v>
      </c>
      <c r="G660" s="1">
        <f t="shared" si="149"/>
        <v>3.7</v>
      </c>
      <c r="H660">
        <f t="shared" si="150"/>
        <v>3.7</v>
      </c>
      <c r="I660" t="s">
        <v>1731</v>
      </c>
      <c r="J660" t="s">
        <v>10</v>
      </c>
      <c r="K660" t="s">
        <v>1732</v>
      </c>
      <c r="L660" t="str">
        <f t="shared" si="151"/>
        <v>Established</v>
      </c>
      <c r="N660" s="2">
        <f t="shared" si="152"/>
        <v>31</v>
      </c>
      <c r="O660" t="s">
        <v>58</v>
      </c>
      <c r="P660" t="s">
        <v>181</v>
      </c>
      <c r="Q660" t="s">
        <v>254</v>
      </c>
      <c r="R660" t="str">
        <f t="shared" si="153"/>
        <v>Average</v>
      </c>
      <c r="S660" t="str">
        <f t="shared" si="154"/>
        <v xml:space="preserve"> </v>
      </c>
      <c r="T660" t="b">
        <f t="shared" si="155"/>
        <v>0</v>
      </c>
      <c r="U660" t="b">
        <f t="shared" si="156"/>
        <v>1</v>
      </c>
      <c r="V660" t="str">
        <f t="shared" si="157"/>
        <v>Average Company</v>
      </c>
      <c r="W660" t="str">
        <f t="shared" si="158"/>
        <v>Don't Buy</v>
      </c>
      <c r="X660" t="str">
        <f t="shared" si="159"/>
        <v>Not Known</v>
      </c>
      <c r="Z660" t="str">
        <f t="shared" si="160"/>
        <v>None</v>
      </c>
      <c r="AB660" t="str">
        <f t="shared" si="161"/>
        <v>0</v>
      </c>
    </row>
    <row r="661" spans="1:28" x14ac:dyDescent="0.3">
      <c r="A661">
        <v>659</v>
      </c>
      <c r="B661" t="s">
        <v>1733</v>
      </c>
      <c r="C661" t="str">
        <f t="shared" si="148"/>
        <v>Short</v>
      </c>
      <c r="D661">
        <v>3.7</v>
      </c>
      <c r="F661" s="1">
        <f t="shared" ref="F661:F724" si="162">IF(N661&lt;10,IF(D661+0.5&gt;5,5,D661+0.5),D661)</f>
        <v>3.7</v>
      </c>
      <c r="G661" s="1">
        <f t="shared" si="149"/>
        <v>3.7</v>
      </c>
      <c r="H661">
        <f t="shared" si="150"/>
        <v>3.7</v>
      </c>
      <c r="I661" t="s">
        <v>1734</v>
      </c>
      <c r="J661" t="s">
        <v>10</v>
      </c>
      <c r="K661" t="s">
        <v>1028</v>
      </c>
      <c r="L661" t="str">
        <f t="shared" si="151"/>
        <v>Established</v>
      </c>
      <c r="N661" s="2">
        <f t="shared" si="152"/>
        <v>23</v>
      </c>
      <c r="O661" t="s">
        <v>230</v>
      </c>
      <c r="P661" t="s">
        <v>683</v>
      </c>
      <c r="Q661" t="s">
        <v>1519</v>
      </c>
      <c r="R661" t="str">
        <f t="shared" si="153"/>
        <v>Average</v>
      </c>
      <c r="S661" t="str">
        <f t="shared" si="154"/>
        <v xml:space="preserve"> </v>
      </c>
      <c r="T661" t="b">
        <f t="shared" si="155"/>
        <v>0</v>
      </c>
      <c r="U661" t="b">
        <f t="shared" si="156"/>
        <v>1</v>
      </c>
      <c r="V661" t="str">
        <f t="shared" si="157"/>
        <v>Average Company</v>
      </c>
      <c r="W661" t="str">
        <f t="shared" si="158"/>
        <v>Don't Buy</v>
      </c>
      <c r="X661" t="str">
        <f t="shared" si="159"/>
        <v>Not Known</v>
      </c>
      <c r="Z661" t="str">
        <f t="shared" si="160"/>
        <v>None</v>
      </c>
      <c r="AB661" t="str">
        <f t="shared" si="161"/>
        <v>0</v>
      </c>
    </row>
    <row r="662" spans="1:28" x14ac:dyDescent="0.3">
      <c r="A662">
        <v>660</v>
      </c>
      <c r="B662" t="s">
        <v>1735</v>
      </c>
      <c r="C662" t="str">
        <f t="shared" si="148"/>
        <v>Short</v>
      </c>
      <c r="D662">
        <v>3.4</v>
      </c>
      <c r="F662" s="1">
        <f t="shared" si="162"/>
        <v>3.9</v>
      </c>
      <c r="G662" s="1">
        <f t="shared" si="149"/>
        <v>3.9</v>
      </c>
      <c r="H662">
        <f t="shared" si="150"/>
        <v>3.5</v>
      </c>
      <c r="I662" t="s">
        <v>1496</v>
      </c>
      <c r="J662" t="s">
        <v>22</v>
      </c>
      <c r="K662" t="s">
        <v>1736</v>
      </c>
      <c r="L662" t="str">
        <f t="shared" si="151"/>
        <v>Startup</v>
      </c>
      <c r="N662" s="2">
        <f t="shared" si="152"/>
        <v>7</v>
      </c>
      <c r="O662" t="s">
        <v>318</v>
      </c>
      <c r="P662" t="s">
        <v>147</v>
      </c>
      <c r="Q662" t="s">
        <v>44</v>
      </c>
      <c r="R662" t="str">
        <f t="shared" si="153"/>
        <v>Average</v>
      </c>
      <c r="S662" t="str">
        <f t="shared" si="154"/>
        <v xml:space="preserve"> </v>
      </c>
      <c r="T662" t="b">
        <f t="shared" si="155"/>
        <v>0</v>
      </c>
      <c r="U662" t="b">
        <f t="shared" si="156"/>
        <v>1</v>
      </c>
      <c r="V662" t="str">
        <f t="shared" si="157"/>
        <v>Average Company</v>
      </c>
      <c r="W662" t="str">
        <f t="shared" si="158"/>
        <v>Don't Buy</v>
      </c>
      <c r="X662" t="str">
        <f t="shared" si="159"/>
        <v>Not Known</v>
      </c>
      <c r="Z662" t="str">
        <f t="shared" si="160"/>
        <v>Silicon Valley Startups</v>
      </c>
      <c r="AB662" t="str">
        <f t="shared" si="161"/>
        <v>0</v>
      </c>
    </row>
    <row r="663" spans="1:28" x14ac:dyDescent="0.3">
      <c r="A663">
        <v>661</v>
      </c>
      <c r="B663" t="s">
        <v>1737</v>
      </c>
      <c r="C663" t="str">
        <f t="shared" si="148"/>
        <v>Long</v>
      </c>
      <c r="D663">
        <v>3.8</v>
      </c>
      <c r="F663" s="1">
        <f t="shared" si="162"/>
        <v>3.8</v>
      </c>
      <c r="G663" s="1">
        <f t="shared" si="149"/>
        <v>3.8</v>
      </c>
      <c r="H663">
        <f t="shared" si="150"/>
        <v>3.8</v>
      </c>
      <c r="I663" t="s">
        <v>1129</v>
      </c>
      <c r="J663" t="s">
        <v>10</v>
      </c>
      <c r="K663" t="s">
        <v>1738</v>
      </c>
      <c r="L663" t="str">
        <f t="shared" si="151"/>
        <v>Established</v>
      </c>
      <c r="N663" s="2">
        <f t="shared" si="152"/>
        <v>58</v>
      </c>
      <c r="O663" t="s">
        <v>840</v>
      </c>
      <c r="P663" t="s">
        <v>147</v>
      </c>
      <c r="Q663" t="s">
        <v>28</v>
      </c>
      <c r="R663" t="str">
        <f t="shared" si="153"/>
        <v>Average</v>
      </c>
      <c r="S663" t="str">
        <f t="shared" si="154"/>
        <v xml:space="preserve"> </v>
      </c>
      <c r="T663" t="b">
        <f t="shared" si="155"/>
        <v>0</v>
      </c>
      <c r="U663" t="b">
        <f t="shared" si="156"/>
        <v>1</v>
      </c>
      <c r="V663" t="str">
        <f t="shared" si="157"/>
        <v>Average Company</v>
      </c>
      <c r="W663" t="str">
        <f t="shared" si="158"/>
        <v>Don't Buy</v>
      </c>
      <c r="X663" t="str">
        <f t="shared" si="159"/>
        <v>Not Known</v>
      </c>
      <c r="Z663" t="str">
        <f t="shared" si="160"/>
        <v>None</v>
      </c>
      <c r="AB663" t="str">
        <f t="shared" si="161"/>
        <v>500K</v>
      </c>
    </row>
    <row r="664" spans="1:28" x14ac:dyDescent="0.3">
      <c r="A664">
        <v>662</v>
      </c>
      <c r="B664" t="s">
        <v>1739</v>
      </c>
      <c r="C664" t="str">
        <f t="shared" si="148"/>
        <v>Long</v>
      </c>
      <c r="D664">
        <v>3.8</v>
      </c>
      <c r="F664" s="1">
        <f t="shared" si="162"/>
        <v>3.8</v>
      </c>
      <c r="G664" s="1">
        <f t="shared" si="149"/>
        <v>3.8</v>
      </c>
      <c r="H664">
        <f t="shared" si="150"/>
        <v>3.8</v>
      </c>
      <c r="I664" t="s">
        <v>1740</v>
      </c>
      <c r="J664" t="s">
        <v>22</v>
      </c>
      <c r="K664" t="s">
        <v>1741</v>
      </c>
      <c r="L664" t="str">
        <f t="shared" si="151"/>
        <v>Established</v>
      </c>
      <c r="N664" s="2">
        <f t="shared" si="152"/>
        <v>78</v>
      </c>
      <c r="O664" t="s">
        <v>409</v>
      </c>
      <c r="P664" t="s">
        <v>147</v>
      </c>
      <c r="Q664" t="s">
        <v>117</v>
      </c>
      <c r="R664" t="str">
        <f t="shared" si="153"/>
        <v>Average</v>
      </c>
      <c r="S664" t="str">
        <f t="shared" si="154"/>
        <v xml:space="preserve"> </v>
      </c>
      <c r="T664" t="b">
        <f t="shared" si="155"/>
        <v>0</v>
      </c>
      <c r="U664" t="b">
        <f t="shared" si="156"/>
        <v>1</v>
      </c>
      <c r="V664" t="str">
        <f t="shared" si="157"/>
        <v>Average Company</v>
      </c>
      <c r="W664" t="str">
        <f t="shared" si="158"/>
        <v>Don't Buy</v>
      </c>
      <c r="X664" t="str">
        <f t="shared" si="159"/>
        <v>Not Known</v>
      </c>
      <c r="Z664" t="str">
        <f t="shared" si="160"/>
        <v>None</v>
      </c>
      <c r="AB664" t="str">
        <f t="shared" si="161"/>
        <v>0</v>
      </c>
    </row>
    <row r="665" spans="1:28" x14ac:dyDescent="0.3">
      <c r="A665">
        <v>663</v>
      </c>
      <c r="B665" t="s">
        <v>1742</v>
      </c>
      <c r="C665" t="str">
        <f t="shared" si="148"/>
        <v>Short</v>
      </c>
      <c r="D665">
        <v>4.3</v>
      </c>
      <c r="F665" s="1">
        <f t="shared" si="162"/>
        <v>4.3</v>
      </c>
      <c r="G665" s="1">
        <f t="shared" si="149"/>
        <v>4.3</v>
      </c>
      <c r="H665">
        <f t="shared" si="150"/>
        <v>4.3</v>
      </c>
      <c r="I665" t="s">
        <v>1129</v>
      </c>
      <c r="J665" t="s">
        <v>22</v>
      </c>
      <c r="K665" t="s">
        <v>1743</v>
      </c>
      <c r="L665" t="str">
        <f t="shared" si="151"/>
        <v>Established</v>
      </c>
      <c r="N665" s="2">
        <f t="shared" si="152"/>
        <v>15</v>
      </c>
      <c r="O665" t="s">
        <v>283</v>
      </c>
      <c r="P665" t="s">
        <v>147</v>
      </c>
      <c r="Q665" t="s">
        <v>218</v>
      </c>
      <c r="R665" t="str">
        <f t="shared" si="153"/>
        <v>Great</v>
      </c>
      <c r="S665" t="str">
        <f t="shared" si="154"/>
        <v>Great</v>
      </c>
      <c r="T665" t="b">
        <f t="shared" si="155"/>
        <v>1</v>
      </c>
      <c r="U665" t="b">
        <f t="shared" si="156"/>
        <v>1</v>
      </c>
      <c r="V665" t="str">
        <f t="shared" si="157"/>
        <v>Average Company</v>
      </c>
      <c r="W665" t="str">
        <f t="shared" si="158"/>
        <v>Don't Buy</v>
      </c>
      <c r="X665" t="str">
        <f t="shared" si="159"/>
        <v>Not Known</v>
      </c>
      <c r="Z665" t="str">
        <f t="shared" si="160"/>
        <v>None</v>
      </c>
      <c r="AB665" t="str">
        <f t="shared" si="161"/>
        <v>0</v>
      </c>
    </row>
    <row r="666" spans="1:28" x14ac:dyDescent="0.3">
      <c r="A666">
        <v>664</v>
      </c>
      <c r="B666" t="s">
        <v>1744</v>
      </c>
      <c r="C666" t="str">
        <f t="shared" si="148"/>
        <v>Long</v>
      </c>
      <c r="D666">
        <v>4.3</v>
      </c>
      <c r="F666" s="1">
        <f t="shared" si="162"/>
        <v>4.3</v>
      </c>
      <c r="G666" s="1">
        <f t="shared" si="149"/>
        <v>4.3</v>
      </c>
      <c r="H666">
        <f t="shared" si="150"/>
        <v>4.3</v>
      </c>
      <c r="I666" t="s">
        <v>1745</v>
      </c>
      <c r="J666" t="s">
        <v>22</v>
      </c>
      <c r="K666" t="s">
        <v>1746</v>
      </c>
      <c r="L666" t="str">
        <f t="shared" si="151"/>
        <v>Established</v>
      </c>
      <c r="N666" s="2">
        <f t="shared" si="152"/>
        <v>47</v>
      </c>
      <c r="O666" t="s">
        <v>258</v>
      </c>
      <c r="P666" t="s">
        <v>181</v>
      </c>
      <c r="Q666" t="s">
        <v>19</v>
      </c>
      <c r="R666" t="str">
        <f t="shared" si="153"/>
        <v>Great</v>
      </c>
      <c r="S666" t="str">
        <f t="shared" si="154"/>
        <v>Great</v>
      </c>
      <c r="T666" t="b">
        <f t="shared" si="155"/>
        <v>1</v>
      </c>
      <c r="U666" t="b">
        <f t="shared" si="156"/>
        <v>1</v>
      </c>
      <c r="V666" t="str">
        <f t="shared" si="157"/>
        <v>Top Company</v>
      </c>
      <c r="W666" t="str">
        <f t="shared" si="158"/>
        <v>Don't Buy</v>
      </c>
      <c r="X666" t="str">
        <f t="shared" si="159"/>
        <v>Not Known</v>
      </c>
      <c r="Z666" t="str">
        <f t="shared" si="160"/>
        <v>None</v>
      </c>
      <c r="AB666" t="str">
        <f t="shared" si="161"/>
        <v>1Million</v>
      </c>
    </row>
    <row r="667" spans="1:28" x14ac:dyDescent="0.3">
      <c r="A667">
        <v>665</v>
      </c>
      <c r="B667" t="s">
        <v>1747</v>
      </c>
      <c r="C667" t="str">
        <f t="shared" si="148"/>
        <v>Short</v>
      </c>
      <c r="D667">
        <v>4.2</v>
      </c>
      <c r="F667" s="1">
        <f t="shared" si="162"/>
        <v>4.2</v>
      </c>
      <c r="G667" s="1">
        <f t="shared" si="149"/>
        <v>4.2</v>
      </c>
      <c r="H667">
        <f t="shared" si="150"/>
        <v>4.2</v>
      </c>
      <c r="I667" t="s">
        <v>1748</v>
      </c>
      <c r="J667" t="s">
        <v>10</v>
      </c>
      <c r="K667" t="s">
        <v>1749</v>
      </c>
      <c r="L667" t="str">
        <f t="shared" si="151"/>
        <v>Established</v>
      </c>
      <c r="N667" s="2">
        <f t="shared" si="152"/>
        <v>55</v>
      </c>
      <c r="O667" t="s">
        <v>43</v>
      </c>
      <c r="P667" t="s">
        <v>691</v>
      </c>
      <c r="Q667" t="s">
        <v>223</v>
      </c>
      <c r="R667" t="str">
        <f t="shared" si="153"/>
        <v>Great</v>
      </c>
      <c r="S667" t="str">
        <f t="shared" si="154"/>
        <v>Great</v>
      </c>
      <c r="T667" t="b">
        <f t="shared" si="155"/>
        <v>1</v>
      </c>
      <c r="U667" t="b">
        <f t="shared" si="156"/>
        <v>1</v>
      </c>
      <c r="V667" t="str">
        <f t="shared" si="157"/>
        <v>Top Company</v>
      </c>
      <c r="W667" t="str">
        <f t="shared" si="158"/>
        <v>Don't Buy</v>
      </c>
      <c r="X667" t="str">
        <f t="shared" si="159"/>
        <v>Not Known</v>
      </c>
      <c r="Z667" t="str">
        <f t="shared" si="160"/>
        <v>None</v>
      </c>
      <c r="AB667" t="str">
        <f t="shared" si="161"/>
        <v>0</v>
      </c>
    </row>
    <row r="668" spans="1:28" x14ac:dyDescent="0.3">
      <c r="A668">
        <v>666</v>
      </c>
      <c r="B668" t="s">
        <v>1750</v>
      </c>
      <c r="C668" t="str">
        <f t="shared" si="148"/>
        <v>Short</v>
      </c>
      <c r="D668">
        <v>3.9</v>
      </c>
      <c r="F668" s="1">
        <f t="shared" si="162"/>
        <v>3.9</v>
      </c>
      <c r="G668" s="1">
        <f t="shared" si="149"/>
        <v>3.9</v>
      </c>
      <c r="H668">
        <f t="shared" si="150"/>
        <v>3.9</v>
      </c>
      <c r="I668" t="s">
        <v>1748</v>
      </c>
      <c r="J668" t="s">
        <v>22</v>
      </c>
      <c r="K668" t="s">
        <v>1751</v>
      </c>
      <c r="L668" t="str">
        <f t="shared" si="151"/>
        <v>Established</v>
      </c>
      <c r="N668" s="2">
        <f t="shared" si="152"/>
        <v>25</v>
      </c>
      <c r="O668" t="s">
        <v>54</v>
      </c>
      <c r="P668" t="s">
        <v>147</v>
      </c>
      <c r="Q668" t="s">
        <v>44</v>
      </c>
      <c r="R668" t="str">
        <f t="shared" si="153"/>
        <v>Average</v>
      </c>
      <c r="S668" t="str">
        <f t="shared" si="154"/>
        <v xml:space="preserve"> </v>
      </c>
      <c r="T668" t="b">
        <f t="shared" si="155"/>
        <v>0</v>
      </c>
      <c r="U668" t="b">
        <f t="shared" si="156"/>
        <v>1</v>
      </c>
      <c r="V668" t="str">
        <f t="shared" si="157"/>
        <v>Average Company</v>
      </c>
      <c r="W668" t="str">
        <f t="shared" si="158"/>
        <v>Don't Buy</v>
      </c>
      <c r="X668" t="str">
        <f t="shared" si="159"/>
        <v>Not Known</v>
      </c>
      <c r="Z668" t="str">
        <f t="shared" si="160"/>
        <v>None</v>
      </c>
      <c r="AB668" t="str">
        <f t="shared" si="161"/>
        <v>0</v>
      </c>
    </row>
    <row r="669" spans="1:28" x14ac:dyDescent="0.3">
      <c r="A669">
        <v>667</v>
      </c>
      <c r="B669" t="s">
        <v>1752</v>
      </c>
      <c r="C669" t="str">
        <f t="shared" si="148"/>
        <v>Long</v>
      </c>
      <c r="D669">
        <v>4.2</v>
      </c>
      <c r="F669" s="1" t="e">
        <f t="shared" si="162"/>
        <v>#VALUE!</v>
      </c>
      <c r="G669" s="1" t="e">
        <f t="shared" si="149"/>
        <v>#VALUE!</v>
      </c>
      <c r="H669" t="e">
        <f t="shared" si="150"/>
        <v>#VALUE!</v>
      </c>
      <c r="I669" t="s">
        <v>1748</v>
      </c>
      <c r="J669" t="s">
        <v>1753</v>
      </c>
      <c r="K669" t="s">
        <v>181</v>
      </c>
      <c r="L669" t="e">
        <f t="shared" si="151"/>
        <v>#VALUE!</v>
      </c>
      <c r="N669" s="2" t="e">
        <f t="shared" si="152"/>
        <v>#VALUE!</v>
      </c>
      <c r="Q669" t="s">
        <v>117</v>
      </c>
      <c r="R669" t="str">
        <f t="shared" si="153"/>
        <v>Great</v>
      </c>
      <c r="S669" t="str">
        <f t="shared" si="154"/>
        <v>Great</v>
      </c>
      <c r="T669" t="e">
        <f t="shared" si="155"/>
        <v>#VALUE!</v>
      </c>
      <c r="U669" t="e">
        <f t="shared" si="156"/>
        <v>#VALUE!</v>
      </c>
      <c r="V669" t="e">
        <f t="shared" si="157"/>
        <v>#VALUE!</v>
      </c>
      <c r="W669" t="str">
        <f t="shared" si="158"/>
        <v>Don't Buy</v>
      </c>
      <c r="X669" t="str">
        <f t="shared" si="159"/>
        <v>Not Known</v>
      </c>
      <c r="Z669" t="e">
        <f t="shared" si="160"/>
        <v>#VALUE!</v>
      </c>
      <c r="AB669" t="str">
        <f t="shared" si="161"/>
        <v>0</v>
      </c>
    </row>
    <row r="670" spans="1:28" x14ac:dyDescent="0.3">
      <c r="A670">
        <v>668</v>
      </c>
      <c r="B670" t="s">
        <v>1754</v>
      </c>
      <c r="C670" t="str">
        <f t="shared" si="148"/>
        <v>Short</v>
      </c>
      <c r="D670">
        <v>4.4000000000000004</v>
      </c>
      <c r="F670" s="1">
        <f t="shared" si="162"/>
        <v>4.4000000000000004</v>
      </c>
      <c r="G670" s="1">
        <f t="shared" si="149"/>
        <v>4.4000000000000004</v>
      </c>
      <c r="H670">
        <f t="shared" si="150"/>
        <v>4.4000000000000004</v>
      </c>
      <c r="I670" t="s">
        <v>1755</v>
      </c>
      <c r="J670" t="s">
        <v>22</v>
      </c>
      <c r="K670" t="s">
        <v>1756</v>
      </c>
      <c r="L670" t="str">
        <f t="shared" si="151"/>
        <v>Established</v>
      </c>
      <c r="N670" s="2">
        <f t="shared" si="152"/>
        <v>19</v>
      </c>
      <c r="O670" t="s">
        <v>100</v>
      </c>
      <c r="P670" t="s">
        <v>147</v>
      </c>
      <c r="Q670" t="s">
        <v>28</v>
      </c>
      <c r="R670" t="str">
        <f t="shared" si="153"/>
        <v>Great</v>
      </c>
      <c r="S670" t="str">
        <f t="shared" si="154"/>
        <v>Great</v>
      </c>
      <c r="T670" t="b">
        <f t="shared" si="155"/>
        <v>1</v>
      </c>
      <c r="U670" t="b">
        <f t="shared" si="156"/>
        <v>1</v>
      </c>
      <c r="V670" t="str">
        <f t="shared" si="157"/>
        <v>Average Company</v>
      </c>
      <c r="W670" t="str">
        <f t="shared" si="158"/>
        <v>Don't Buy</v>
      </c>
      <c r="X670" t="str">
        <f t="shared" si="159"/>
        <v>Not Known</v>
      </c>
      <c r="Z670" t="str">
        <f t="shared" si="160"/>
        <v>None</v>
      </c>
      <c r="AB670" t="str">
        <f t="shared" si="161"/>
        <v>1Million</v>
      </c>
    </row>
    <row r="671" spans="1:28" x14ac:dyDescent="0.3">
      <c r="A671">
        <v>669</v>
      </c>
      <c r="B671" t="s">
        <v>1757</v>
      </c>
      <c r="C671" t="str">
        <f t="shared" si="148"/>
        <v>Long</v>
      </c>
      <c r="D671">
        <v>4.0999999999999996</v>
      </c>
      <c r="F671" s="1">
        <f t="shared" si="162"/>
        <v>4.0999999999999996</v>
      </c>
      <c r="G671" s="1">
        <f t="shared" si="149"/>
        <v>4.0999999999999996</v>
      </c>
      <c r="H671">
        <f t="shared" si="150"/>
        <v>4.0999999999999996</v>
      </c>
      <c r="I671" t="s">
        <v>1758</v>
      </c>
      <c r="J671" t="s">
        <v>10</v>
      </c>
      <c r="K671" t="s">
        <v>1759</v>
      </c>
      <c r="L671" t="str">
        <f t="shared" si="151"/>
        <v>Established</v>
      </c>
      <c r="N671" s="2">
        <f t="shared" si="152"/>
        <v>40</v>
      </c>
      <c r="O671" t="s">
        <v>375</v>
      </c>
      <c r="P671" t="s">
        <v>147</v>
      </c>
      <c r="Q671" t="s">
        <v>295</v>
      </c>
      <c r="R671" t="str">
        <f t="shared" si="153"/>
        <v>Great</v>
      </c>
      <c r="S671" t="str">
        <f t="shared" si="154"/>
        <v>Great</v>
      </c>
      <c r="T671" t="b">
        <f t="shared" si="155"/>
        <v>1</v>
      </c>
      <c r="U671" t="b">
        <f t="shared" si="156"/>
        <v>1</v>
      </c>
      <c r="V671" t="str">
        <f t="shared" si="157"/>
        <v>Top Company</v>
      </c>
      <c r="W671" t="str">
        <f t="shared" si="158"/>
        <v>Buy</v>
      </c>
      <c r="X671" t="str">
        <f t="shared" si="159"/>
        <v>Not Known</v>
      </c>
      <c r="Z671" t="str">
        <f t="shared" si="160"/>
        <v>None</v>
      </c>
      <c r="AB671" t="str">
        <f t="shared" si="161"/>
        <v>0</v>
      </c>
    </row>
    <row r="672" spans="1:28" x14ac:dyDescent="0.3">
      <c r="A672">
        <v>670</v>
      </c>
      <c r="B672" t="s">
        <v>1760</v>
      </c>
      <c r="C672" t="str">
        <f t="shared" si="148"/>
        <v>Long</v>
      </c>
      <c r="D672">
        <v>3.8</v>
      </c>
      <c r="F672" s="1">
        <f t="shared" si="162"/>
        <v>3.8</v>
      </c>
      <c r="G672" s="1">
        <f t="shared" si="149"/>
        <v>3.8</v>
      </c>
      <c r="H672">
        <f t="shared" si="150"/>
        <v>3.8</v>
      </c>
      <c r="I672" t="s">
        <v>1761</v>
      </c>
      <c r="J672" t="s">
        <v>22</v>
      </c>
      <c r="K672" t="s">
        <v>1762</v>
      </c>
      <c r="L672" t="str">
        <f t="shared" si="151"/>
        <v>Established</v>
      </c>
      <c r="N672" s="2">
        <f t="shared" si="152"/>
        <v>32</v>
      </c>
      <c r="O672" t="s">
        <v>368</v>
      </c>
      <c r="P672" t="s">
        <v>181</v>
      </c>
      <c r="Q672" t="s">
        <v>19</v>
      </c>
      <c r="R672" t="str">
        <f t="shared" si="153"/>
        <v>Average</v>
      </c>
      <c r="S672" t="str">
        <f t="shared" si="154"/>
        <v xml:space="preserve"> </v>
      </c>
      <c r="T672" t="b">
        <f t="shared" si="155"/>
        <v>0</v>
      </c>
      <c r="U672" t="b">
        <f t="shared" si="156"/>
        <v>1</v>
      </c>
      <c r="V672" t="str">
        <f t="shared" si="157"/>
        <v>Average Company</v>
      </c>
      <c r="W672" t="str">
        <f t="shared" si="158"/>
        <v>Don't Buy</v>
      </c>
      <c r="X672" t="str">
        <f t="shared" si="159"/>
        <v>Not Known</v>
      </c>
      <c r="Z672" t="str">
        <f t="shared" si="160"/>
        <v>None</v>
      </c>
      <c r="AB672" t="str">
        <f t="shared" si="161"/>
        <v>500K</v>
      </c>
    </row>
    <row r="673" spans="1:28" x14ac:dyDescent="0.3">
      <c r="A673">
        <v>671</v>
      </c>
      <c r="B673" t="s">
        <v>1763</v>
      </c>
      <c r="C673" t="str">
        <f t="shared" si="148"/>
        <v>Long</v>
      </c>
      <c r="D673">
        <v>4.2</v>
      </c>
      <c r="F673" s="1">
        <f t="shared" si="162"/>
        <v>4.2</v>
      </c>
      <c r="G673" s="1">
        <f t="shared" si="149"/>
        <v>4.2</v>
      </c>
      <c r="H673">
        <f t="shared" si="150"/>
        <v>4.2</v>
      </c>
      <c r="I673" t="s">
        <v>1761</v>
      </c>
      <c r="J673" t="s">
        <v>10</v>
      </c>
      <c r="K673" t="s">
        <v>1764</v>
      </c>
      <c r="L673" t="str">
        <f t="shared" si="151"/>
        <v>Established</v>
      </c>
      <c r="N673" s="2">
        <f t="shared" si="152"/>
        <v>59</v>
      </c>
      <c r="O673" t="s">
        <v>1765</v>
      </c>
      <c r="P673" t="s">
        <v>147</v>
      </c>
      <c r="Q673" t="s">
        <v>918</v>
      </c>
      <c r="R673" t="str">
        <f t="shared" si="153"/>
        <v>Great</v>
      </c>
      <c r="S673" t="str">
        <f t="shared" si="154"/>
        <v>Great</v>
      </c>
      <c r="T673" t="b">
        <f t="shared" si="155"/>
        <v>1</v>
      </c>
      <c r="U673" t="b">
        <f t="shared" si="156"/>
        <v>1</v>
      </c>
      <c r="V673" t="str">
        <f t="shared" si="157"/>
        <v>Top Company</v>
      </c>
      <c r="W673" t="str">
        <f t="shared" si="158"/>
        <v>Don't Buy</v>
      </c>
      <c r="X673" t="str">
        <f t="shared" si="159"/>
        <v>Not Known</v>
      </c>
      <c r="Z673" t="str">
        <f t="shared" si="160"/>
        <v>None</v>
      </c>
      <c r="AB673" t="str">
        <f t="shared" si="161"/>
        <v>0</v>
      </c>
    </row>
    <row r="674" spans="1:28" x14ac:dyDescent="0.3">
      <c r="A674">
        <v>672</v>
      </c>
      <c r="B674" t="s">
        <v>1766</v>
      </c>
      <c r="C674" t="str">
        <f t="shared" si="148"/>
        <v>Long</v>
      </c>
      <c r="D674">
        <v>3.9</v>
      </c>
      <c r="F674" s="1">
        <f t="shared" si="162"/>
        <v>3.9</v>
      </c>
      <c r="G674" s="1">
        <f t="shared" si="149"/>
        <v>3.9</v>
      </c>
      <c r="H674">
        <f t="shared" si="150"/>
        <v>3.9</v>
      </c>
      <c r="I674" t="s">
        <v>943</v>
      </c>
      <c r="J674" t="s">
        <v>22</v>
      </c>
      <c r="K674" t="s">
        <v>1767</v>
      </c>
      <c r="L674" t="str">
        <f t="shared" si="151"/>
        <v>Established</v>
      </c>
      <c r="N674" s="2">
        <f t="shared" si="152"/>
        <v>44</v>
      </c>
      <c r="O674" t="s">
        <v>96</v>
      </c>
      <c r="P674" t="s">
        <v>181</v>
      </c>
      <c r="Q674" t="s">
        <v>28</v>
      </c>
      <c r="R674" t="str">
        <f t="shared" si="153"/>
        <v>Average</v>
      </c>
      <c r="S674" t="str">
        <f t="shared" si="154"/>
        <v xml:space="preserve"> </v>
      </c>
      <c r="T674" t="b">
        <f t="shared" si="155"/>
        <v>0</v>
      </c>
      <c r="U674" t="b">
        <f t="shared" si="156"/>
        <v>1</v>
      </c>
      <c r="V674" t="str">
        <f t="shared" si="157"/>
        <v>Average Company</v>
      </c>
      <c r="W674" t="str">
        <f t="shared" si="158"/>
        <v>Don't Buy</v>
      </c>
      <c r="X674" t="str">
        <f t="shared" si="159"/>
        <v>Not Known</v>
      </c>
      <c r="Z674" t="str">
        <f t="shared" si="160"/>
        <v>None</v>
      </c>
      <c r="AB674" t="str">
        <f t="shared" si="161"/>
        <v>500K</v>
      </c>
    </row>
    <row r="675" spans="1:28" x14ac:dyDescent="0.3">
      <c r="A675">
        <v>673</v>
      </c>
      <c r="B675" t="s">
        <v>1768</v>
      </c>
      <c r="C675" t="str">
        <f t="shared" si="148"/>
        <v>Long</v>
      </c>
      <c r="D675">
        <v>4.2</v>
      </c>
      <c r="F675" s="1">
        <f t="shared" si="162"/>
        <v>4.2</v>
      </c>
      <c r="G675" s="1">
        <f t="shared" si="149"/>
        <v>4.2</v>
      </c>
      <c r="H675">
        <f t="shared" si="150"/>
        <v>4.2</v>
      </c>
      <c r="I675" t="s">
        <v>1033</v>
      </c>
      <c r="J675" t="s">
        <v>10</v>
      </c>
      <c r="K675" t="s">
        <v>1769</v>
      </c>
      <c r="L675" t="str">
        <f t="shared" si="151"/>
        <v>Established</v>
      </c>
      <c r="N675" s="2">
        <f t="shared" si="152"/>
        <v>44</v>
      </c>
      <c r="O675" t="s">
        <v>96</v>
      </c>
      <c r="P675" t="s">
        <v>147</v>
      </c>
      <c r="Q675" t="s">
        <v>177</v>
      </c>
      <c r="R675" t="str">
        <f t="shared" si="153"/>
        <v>Great</v>
      </c>
      <c r="S675" t="str">
        <f t="shared" si="154"/>
        <v>Great</v>
      </c>
      <c r="T675" t="b">
        <f t="shared" si="155"/>
        <v>1</v>
      </c>
      <c r="U675" t="b">
        <f t="shared" si="156"/>
        <v>1</v>
      </c>
      <c r="V675" t="str">
        <f t="shared" si="157"/>
        <v>Top Company</v>
      </c>
      <c r="W675" t="str">
        <f t="shared" si="158"/>
        <v>Don't Buy</v>
      </c>
      <c r="X675" t="str">
        <f t="shared" si="159"/>
        <v>Not Known</v>
      </c>
      <c r="Z675" t="str">
        <f t="shared" si="160"/>
        <v>None</v>
      </c>
      <c r="AB675" t="str">
        <f t="shared" si="161"/>
        <v>0</v>
      </c>
    </row>
    <row r="676" spans="1:28" x14ac:dyDescent="0.3">
      <c r="A676">
        <v>674</v>
      </c>
      <c r="B676" t="s">
        <v>1770</v>
      </c>
      <c r="C676" t="str">
        <f t="shared" si="148"/>
        <v>Long</v>
      </c>
      <c r="D676">
        <v>3.9</v>
      </c>
      <c r="F676" s="1">
        <f t="shared" si="162"/>
        <v>3.9</v>
      </c>
      <c r="G676" s="1">
        <f t="shared" si="149"/>
        <v>3.9</v>
      </c>
      <c r="H676">
        <f t="shared" si="150"/>
        <v>3.9</v>
      </c>
      <c r="I676" t="s">
        <v>1771</v>
      </c>
      <c r="J676" t="s">
        <v>22</v>
      </c>
      <c r="K676" t="s">
        <v>1772</v>
      </c>
      <c r="L676" t="str">
        <f t="shared" si="151"/>
        <v>Established</v>
      </c>
      <c r="N676" s="2">
        <f t="shared" si="152"/>
        <v>14</v>
      </c>
      <c r="O676" t="s">
        <v>522</v>
      </c>
      <c r="P676" t="s">
        <v>181</v>
      </c>
      <c r="Q676" t="s">
        <v>28</v>
      </c>
      <c r="R676" t="str">
        <f t="shared" si="153"/>
        <v>Average</v>
      </c>
      <c r="S676" t="str">
        <f t="shared" si="154"/>
        <v xml:space="preserve"> </v>
      </c>
      <c r="T676" t="b">
        <f t="shared" si="155"/>
        <v>0</v>
      </c>
      <c r="U676" t="b">
        <f t="shared" si="156"/>
        <v>1</v>
      </c>
      <c r="V676" t="str">
        <f t="shared" si="157"/>
        <v>Average Company</v>
      </c>
      <c r="W676" t="str">
        <f t="shared" si="158"/>
        <v>Don't Buy</v>
      </c>
      <c r="X676" t="str">
        <f t="shared" si="159"/>
        <v>Not Known</v>
      </c>
      <c r="Z676" t="str">
        <f t="shared" si="160"/>
        <v>None</v>
      </c>
      <c r="AB676" t="str">
        <f t="shared" si="161"/>
        <v>500K</v>
      </c>
    </row>
    <row r="677" spans="1:28" x14ac:dyDescent="0.3">
      <c r="A677">
        <v>675</v>
      </c>
      <c r="B677" t="s">
        <v>1773</v>
      </c>
      <c r="C677" t="str">
        <f t="shared" si="148"/>
        <v>Long</v>
      </c>
      <c r="D677">
        <v>3.7</v>
      </c>
      <c r="F677" s="1">
        <f t="shared" si="162"/>
        <v>3.7</v>
      </c>
      <c r="G677" s="1">
        <f t="shared" si="149"/>
        <v>3.7</v>
      </c>
      <c r="H677">
        <f t="shared" si="150"/>
        <v>3.7</v>
      </c>
      <c r="I677" t="s">
        <v>1774</v>
      </c>
      <c r="J677" t="s">
        <v>10</v>
      </c>
      <c r="K677" t="s">
        <v>1077</v>
      </c>
      <c r="L677" t="str">
        <f t="shared" si="151"/>
        <v>Established</v>
      </c>
      <c r="N677" s="2">
        <f t="shared" si="152"/>
        <v>75</v>
      </c>
      <c r="O677" t="s">
        <v>826</v>
      </c>
      <c r="P677" t="s">
        <v>147</v>
      </c>
      <c r="Q677" t="s">
        <v>105</v>
      </c>
      <c r="R677" t="str">
        <f t="shared" si="153"/>
        <v>Average</v>
      </c>
      <c r="S677" t="str">
        <f t="shared" si="154"/>
        <v xml:space="preserve"> </v>
      </c>
      <c r="T677" t="b">
        <f t="shared" si="155"/>
        <v>0</v>
      </c>
      <c r="U677" t="b">
        <f t="shared" si="156"/>
        <v>1</v>
      </c>
      <c r="V677" t="str">
        <f t="shared" si="157"/>
        <v>Average Company</v>
      </c>
      <c r="W677" t="str">
        <f t="shared" si="158"/>
        <v>Don't Buy</v>
      </c>
      <c r="X677" t="str">
        <f t="shared" si="159"/>
        <v>Not Known</v>
      </c>
      <c r="Z677" t="str">
        <f t="shared" si="160"/>
        <v>None</v>
      </c>
      <c r="AB677" t="str">
        <f t="shared" si="161"/>
        <v>0</v>
      </c>
    </row>
    <row r="678" spans="1:28" x14ac:dyDescent="0.3">
      <c r="A678">
        <v>676</v>
      </c>
      <c r="B678" t="s">
        <v>1775</v>
      </c>
      <c r="C678" t="str">
        <f t="shared" si="148"/>
        <v>Long</v>
      </c>
      <c r="D678">
        <v>4.0999999999999996</v>
      </c>
      <c r="F678" s="1">
        <f t="shared" si="162"/>
        <v>4.0999999999999996</v>
      </c>
      <c r="G678" s="1">
        <f t="shared" si="149"/>
        <v>4.0999999999999996</v>
      </c>
      <c r="H678">
        <f t="shared" si="150"/>
        <v>4.0999999999999996</v>
      </c>
      <c r="I678" t="s">
        <v>1774</v>
      </c>
      <c r="J678" t="s">
        <v>22</v>
      </c>
      <c r="K678" t="s">
        <v>626</v>
      </c>
      <c r="L678" t="str">
        <f t="shared" si="151"/>
        <v>Established</v>
      </c>
      <c r="N678" s="2">
        <f t="shared" si="152"/>
        <v>22</v>
      </c>
      <c r="O678" t="s">
        <v>142</v>
      </c>
      <c r="P678" t="s">
        <v>147</v>
      </c>
      <c r="Q678" t="s">
        <v>28</v>
      </c>
      <c r="R678" t="str">
        <f t="shared" si="153"/>
        <v>Great</v>
      </c>
      <c r="S678" t="str">
        <f t="shared" si="154"/>
        <v>Great</v>
      </c>
      <c r="T678" t="b">
        <f t="shared" si="155"/>
        <v>1</v>
      </c>
      <c r="U678" t="b">
        <f t="shared" si="156"/>
        <v>1</v>
      </c>
      <c r="V678" t="str">
        <f t="shared" si="157"/>
        <v>Top Company</v>
      </c>
      <c r="W678" t="str">
        <f t="shared" si="158"/>
        <v>Don't Buy</v>
      </c>
      <c r="X678" t="str">
        <f t="shared" si="159"/>
        <v>Not Known</v>
      </c>
      <c r="Z678" t="str">
        <f t="shared" si="160"/>
        <v>None</v>
      </c>
      <c r="AB678" t="str">
        <f t="shared" si="161"/>
        <v>1Million</v>
      </c>
    </row>
    <row r="679" spans="1:28" x14ac:dyDescent="0.3">
      <c r="A679">
        <v>677</v>
      </c>
      <c r="B679" t="s">
        <v>1776</v>
      </c>
      <c r="C679" t="str">
        <f t="shared" si="148"/>
        <v>Short</v>
      </c>
      <c r="D679">
        <v>4</v>
      </c>
      <c r="F679" s="1">
        <f t="shared" si="162"/>
        <v>4</v>
      </c>
      <c r="G679" s="1">
        <f t="shared" si="149"/>
        <v>4</v>
      </c>
      <c r="H679">
        <f t="shared" si="150"/>
        <v>4</v>
      </c>
      <c r="I679" t="s">
        <v>1033</v>
      </c>
      <c r="J679" t="s">
        <v>22</v>
      </c>
      <c r="K679" t="s">
        <v>1777</v>
      </c>
      <c r="L679" t="str">
        <f t="shared" si="151"/>
        <v>Established</v>
      </c>
      <c r="N679" s="2">
        <f t="shared" si="152"/>
        <v>99</v>
      </c>
      <c r="O679" t="s">
        <v>749</v>
      </c>
      <c r="P679" t="s">
        <v>147</v>
      </c>
      <c r="Q679" t="s">
        <v>44</v>
      </c>
      <c r="R679" t="str">
        <f t="shared" si="153"/>
        <v>Average</v>
      </c>
      <c r="S679" t="str">
        <f t="shared" si="154"/>
        <v xml:space="preserve"> </v>
      </c>
      <c r="T679" t="b">
        <f t="shared" si="155"/>
        <v>0</v>
      </c>
      <c r="U679" t="b">
        <f t="shared" si="156"/>
        <v>1</v>
      </c>
      <c r="V679" t="str">
        <f t="shared" si="157"/>
        <v>Average Company</v>
      </c>
      <c r="W679" t="str">
        <f t="shared" si="158"/>
        <v>Don't Buy</v>
      </c>
      <c r="X679" t="str">
        <f t="shared" si="159"/>
        <v>Not Known</v>
      </c>
      <c r="Z679" t="str">
        <f t="shared" si="160"/>
        <v>None</v>
      </c>
      <c r="AB679" t="str">
        <f t="shared" si="161"/>
        <v>0</v>
      </c>
    </row>
    <row r="680" spans="1:28" x14ac:dyDescent="0.3">
      <c r="A680">
        <v>678</v>
      </c>
      <c r="B680" t="s">
        <v>1778</v>
      </c>
      <c r="C680" t="str">
        <f t="shared" si="148"/>
        <v>Long</v>
      </c>
      <c r="D680">
        <v>4.0999999999999996</v>
      </c>
      <c r="F680" s="1">
        <f t="shared" si="162"/>
        <v>4.0999999999999996</v>
      </c>
      <c r="G680" s="1">
        <f t="shared" si="149"/>
        <v>4.0999999999999996</v>
      </c>
      <c r="H680">
        <f t="shared" si="150"/>
        <v>4.0999999999999996</v>
      </c>
      <c r="I680" t="s">
        <v>1779</v>
      </c>
      <c r="J680" t="s">
        <v>22</v>
      </c>
      <c r="K680" t="s">
        <v>1780</v>
      </c>
      <c r="L680" t="str">
        <f t="shared" si="151"/>
        <v>Established</v>
      </c>
      <c r="N680" s="2">
        <f t="shared" si="152"/>
        <v>21</v>
      </c>
      <c r="O680" t="s">
        <v>321</v>
      </c>
      <c r="P680" t="s">
        <v>147</v>
      </c>
      <c r="Q680" t="s">
        <v>70</v>
      </c>
      <c r="R680" t="str">
        <f t="shared" si="153"/>
        <v>Great</v>
      </c>
      <c r="S680" t="str">
        <f t="shared" si="154"/>
        <v>Great</v>
      </c>
      <c r="T680" t="b">
        <f t="shared" si="155"/>
        <v>1</v>
      </c>
      <c r="U680" t="b">
        <f t="shared" si="156"/>
        <v>1</v>
      </c>
      <c r="V680" t="str">
        <f t="shared" si="157"/>
        <v>Top Company</v>
      </c>
      <c r="W680" t="str">
        <f t="shared" si="158"/>
        <v>Don't Buy</v>
      </c>
      <c r="X680" t="str">
        <f t="shared" si="159"/>
        <v>Not Known</v>
      </c>
      <c r="Z680" t="str">
        <f t="shared" si="160"/>
        <v>None</v>
      </c>
      <c r="AB680" t="str">
        <f t="shared" si="161"/>
        <v>0</v>
      </c>
    </row>
    <row r="681" spans="1:28" x14ac:dyDescent="0.3">
      <c r="A681">
        <v>679</v>
      </c>
      <c r="B681" t="s">
        <v>1781</v>
      </c>
      <c r="C681" t="str">
        <f t="shared" si="148"/>
        <v>Long</v>
      </c>
      <c r="D681">
        <v>4.2</v>
      </c>
      <c r="F681" s="1">
        <f t="shared" si="162"/>
        <v>4.2</v>
      </c>
      <c r="G681" s="1">
        <f t="shared" si="149"/>
        <v>4.2</v>
      </c>
      <c r="H681">
        <f t="shared" si="150"/>
        <v>4.2</v>
      </c>
      <c r="I681" t="s">
        <v>323</v>
      </c>
      <c r="J681" t="s">
        <v>22</v>
      </c>
      <c r="K681" t="s">
        <v>1782</v>
      </c>
      <c r="L681" t="str">
        <f t="shared" si="151"/>
        <v>Established</v>
      </c>
      <c r="N681" s="2">
        <f t="shared" si="152"/>
        <v>24</v>
      </c>
      <c r="O681" t="s">
        <v>185</v>
      </c>
      <c r="P681" t="s">
        <v>181</v>
      </c>
      <c r="Q681" t="s">
        <v>117</v>
      </c>
      <c r="R681" t="str">
        <f t="shared" si="153"/>
        <v>Great</v>
      </c>
      <c r="S681" t="str">
        <f t="shared" si="154"/>
        <v>Great</v>
      </c>
      <c r="T681" t="b">
        <f t="shared" si="155"/>
        <v>1</v>
      </c>
      <c r="U681" t="b">
        <f t="shared" si="156"/>
        <v>1</v>
      </c>
      <c r="V681" t="str">
        <f t="shared" si="157"/>
        <v>Top Company</v>
      </c>
      <c r="W681" t="str">
        <f t="shared" si="158"/>
        <v>Don't Buy</v>
      </c>
      <c r="X681" t="str">
        <f t="shared" si="159"/>
        <v>Not Known</v>
      </c>
      <c r="Z681" t="str">
        <f t="shared" si="160"/>
        <v>None</v>
      </c>
      <c r="AB681" t="str">
        <f t="shared" si="161"/>
        <v>0</v>
      </c>
    </row>
    <row r="682" spans="1:28" x14ac:dyDescent="0.3">
      <c r="A682">
        <v>680</v>
      </c>
      <c r="B682" t="s">
        <v>1783</v>
      </c>
      <c r="C682" t="str">
        <f t="shared" si="148"/>
        <v>Long</v>
      </c>
      <c r="D682">
        <v>4</v>
      </c>
      <c r="F682" s="1">
        <f t="shared" si="162"/>
        <v>4</v>
      </c>
      <c r="G682" s="1">
        <f t="shared" si="149"/>
        <v>4</v>
      </c>
      <c r="H682">
        <f t="shared" si="150"/>
        <v>4</v>
      </c>
      <c r="I682" t="s">
        <v>1784</v>
      </c>
      <c r="J682" t="s">
        <v>22</v>
      </c>
      <c r="K682" t="s">
        <v>1785</v>
      </c>
      <c r="L682" t="str">
        <f t="shared" si="151"/>
        <v>Established</v>
      </c>
      <c r="N682" s="2">
        <f t="shared" si="152"/>
        <v>22</v>
      </c>
      <c r="O682" t="s">
        <v>142</v>
      </c>
      <c r="P682" t="s">
        <v>49</v>
      </c>
      <c r="Q682" t="s">
        <v>85</v>
      </c>
      <c r="R682" t="str">
        <f t="shared" si="153"/>
        <v>Average</v>
      </c>
      <c r="S682" t="str">
        <f t="shared" si="154"/>
        <v xml:space="preserve"> </v>
      </c>
      <c r="T682" t="b">
        <f t="shared" si="155"/>
        <v>0</v>
      </c>
      <c r="U682" t="b">
        <f t="shared" si="156"/>
        <v>1</v>
      </c>
      <c r="V682" t="str">
        <f t="shared" si="157"/>
        <v>Average Company</v>
      </c>
      <c r="W682" t="str">
        <f t="shared" si="158"/>
        <v>Don't Buy</v>
      </c>
      <c r="X682" t="str">
        <f t="shared" si="159"/>
        <v>Not Known</v>
      </c>
      <c r="Z682" t="str">
        <f t="shared" si="160"/>
        <v>None</v>
      </c>
      <c r="AB682" t="str">
        <f t="shared" si="161"/>
        <v>0</v>
      </c>
    </row>
    <row r="683" spans="1:28" x14ac:dyDescent="0.3">
      <c r="A683">
        <v>681</v>
      </c>
      <c r="B683" t="s">
        <v>1786</v>
      </c>
      <c r="C683" t="str">
        <f t="shared" si="148"/>
        <v>Short</v>
      </c>
      <c r="D683">
        <v>3.6</v>
      </c>
      <c r="F683" s="1">
        <f t="shared" si="162"/>
        <v>3.6</v>
      </c>
      <c r="G683" s="1">
        <f t="shared" si="149"/>
        <v>3.6</v>
      </c>
      <c r="H683">
        <f t="shared" si="150"/>
        <v>3.6</v>
      </c>
      <c r="I683" t="s">
        <v>1784</v>
      </c>
      <c r="J683" t="s">
        <v>22</v>
      </c>
      <c r="K683" t="s">
        <v>1787</v>
      </c>
      <c r="L683" t="str">
        <f t="shared" si="151"/>
        <v>Established</v>
      </c>
      <c r="N683" s="2">
        <f t="shared" si="152"/>
        <v>44</v>
      </c>
      <c r="O683" t="s">
        <v>96</v>
      </c>
      <c r="P683" t="s">
        <v>691</v>
      </c>
      <c r="Q683" t="s">
        <v>362</v>
      </c>
      <c r="R683" t="str">
        <f t="shared" si="153"/>
        <v>Average</v>
      </c>
      <c r="S683" t="str">
        <f t="shared" si="154"/>
        <v xml:space="preserve"> </v>
      </c>
      <c r="T683" t="b">
        <f t="shared" si="155"/>
        <v>0</v>
      </c>
      <c r="U683" t="b">
        <f t="shared" si="156"/>
        <v>1</v>
      </c>
      <c r="V683" t="str">
        <f t="shared" si="157"/>
        <v>Average Company</v>
      </c>
      <c r="W683" t="str">
        <f t="shared" si="158"/>
        <v>Don't Buy</v>
      </c>
      <c r="X683" t="str">
        <f t="shared" si="159"/>
        <v>Not Known</v>
      </c>
      <c r="Z683" t="str">
        <f t="shared" si="160"/>
        <v>None</v>
      </c>
      <c r="AB683" t="str">
        <f t="shared" si="161"/>
        <v>0</v>
      </c>
    </row>
    <row r="684" spans="1:28" x14ac:dyDescent="0.3">
      <c r="A684">
        <v>682</v>
      </c>
      <c r="B684" t="s">
        <v>1788</v>
      </c>
      <c r="C684" t="str">
        <f t="shared" si="148"/>
        <v>Long</v>
      </c>
      <c r="D684">
        <v>4.5</v>
      </c>
      <c r="F684" s="1">
        <f t="shared" si="162"/>
        <v>4.5</v>
      </c>
      <c r="G684" s="1">
        <f t="shared" si="149"/>
        <v>4.5</v>
      </c>
      <c r="H684">
        <f t="shared" si="150"/>
        <v>4.5</v>
      </c>
      <c r="I684" t="s">
        <v>1789</v>
      </c>
      <c r="J684" t="s">
        <v>22</v>
      </c>
      <c r="K684" t="s">
        <v>1790</v>
      </c>
      <c r="L684" t="str">
        <f t="shared" si="151"/>
        <v>Established</v>
      </c>
      <c r="N684" s="2">
        <f t="shared" si="152"/>
        <v>10</v>
      </c>
      <c r="O684" t="s">
        <v>234</v>
      </c>
      <c r="P684" t="s">
        <v>147</v>
      </c>
      <c r="Q684" t="s">
        <v>254</v>
      </c>
      <c r="R684" t="str">
        <f t="shared" si="153"/>
        <v>Great</v>
      </c>
      <c r="S684" t="str">
        <f t="shared" si="154"/>
        <v>Great</v>
      </c>
      <c r="T684" t="b">
        <f t="shared" si="155"/>
        <v>0</v>
      </c>
      <c r="U684" t="b">
        <f t="shared" si="156"/>
        <v>1</v>
      </c>
      <c r="V684" t="str">
        <f t="shared" si="157"/>
        <v>Average Company</v>
      </c>
      <c r="W684" t="str">
        <f t="shared" si="158"/>
        <v>Don't Buy</v>
      </c>
      <c r="X684" t="str">
        <f t="shared" si="159"/>
        <v>Not Known</v>
      </c>
      <c r="Z684" t="str">
        <f t="shared" si="160"/>
        <v>None</v>
      </c>
      <c r="AB684" t="str">
        <f t="shared" si="161"/>
        <v>0</v>
      </c>
    </row>
    <row r="685" spans="1:28" x14ac:dyDescent="0.3">
      <c r="A685">
        <v>683</v>
      </c>
      <c r="B685" t="s">
        <v>1791</v>
      </c>
      <c r="C685" t="str">
        <f t="shared" si="148"/>
        <v>Short</v>
      </c>
      <c r="D685">
        <v>4.3</v>
      </c>
      <c r="F685" s="1">
        <f t="shared" si="162"/>
        <v>4.3</v>
      </c>
      <c r="G685" s="1">
        <f t="shared" si="149"/>
        <v>4.3</v>
      </c>
      <c r="H685">
        <f t="shared" si="150"/>
        <v>4.3</v>
      </c>
      <c r="I685" t="s">
        <v>1033</v>
      </c>
      <c r="J685" t="s">
        <v>22</v>
      </c>
      <c r="K685" t="s">
        <v>1792</v>
      </c>
      <c r="L685" t="str">
        <f t="shared" si="151"/>
        <v>Established</v>
      </c>
      <c r="N685" s="2">
        <f t="shared" si="152"/>
        <v>38</v>
      </c>
      <c r="O685" t="s">
        <v>357</v>
      </c>
      <c r="P685" t="s">
        <v>147</v>
      </c>
      <c r="Q685" t="s">
        <v>999</v>
      </c>
      <c r="R685" t="str">
        <f t="shared" si="153"/>
        <v>Great</v>
      </c>
      <c r="S685" t="str">
        <f t="shared" si="154"/>
        <v>Great</v>
      </c>
      <c r="T685" t="b">
        <f t="shared" si="155"/>
        <v>1</v>
      </c>
      <c r="U685" t="b">
        <f t="shared" si="156"/>
        <v>1</v>
      </c>
      <c r="V685" t="str">
        <f t="shared" si="157"/>
        <v>Top Company</v>
      </c>
      <c r="W685" t="str">
        <f t="shared" si="158"/>
        <v>Buy</v>
      </c>
      <c r="X685" t="str">
        <f t="shared" si="159"/>
        <v>Not Known</v>
      </c>
      <c r="Z685" t="str">
        <f t="shared" si="160"/>
        <v>None</v>
      </c>
      <c r="AB685" t="str">
        <f t="shared" si="161"/>
        <v>0</v>
      </c>
    </row>
    <row r="686" spans="1:28" x14ac:dyDescent="0.3">
      <c r="A686">
        <v>684</v>
      </c>
      <c r="B686" t="s">
        <v>1793</v>
      </c>
      <c r="C686" t="str">
        <f t="shared" si="148"/>
        <v>Short</v>
      </c>
      <c r="D686">
        <v>4.2</v>
      </c>
      <c r="F686" s="1">
        <f t="shared" si="162"/>
        <v>4.2</v>
      </c>
      <c r="G686" s="1">
        <f t="shared" si="149"/>
        <v>4.2</v>
      </c>
      <c r="H686">
        <f t="shared" si="150"/>
        <v>4.2</v>
      </c>
      <c r="I686" t="s">
        <v>1794</v>
      </c>
      <c r="J686" t="s">
        <v>22</v>
      </c>
      <c r="K686" t="s">
        <v>1795</v>
      </c>
      <c r="L686" t="str">
        <f t="shared" si="151"/>
        <v>Established</v>
      </c>
      <c r="N686" s="2">
        <f t="shared" si="152"/>
        <v>57</v>
      </c>
      <c r="O686" t="s">
        <v>1796</v>
      </c>
      <c r="P686" t="s">
        <v>147</v>
      </c>
      <c r="Q686" t="s">
        <v>254</v>
      </c>
      <c r="R686" t="str">
        <f t="shared" si="153"/>
        <v>Great</v>
      </c>
      <c r="S686" t="str">
        <f t="shared" si="154"/>
        <v>Great</v>
      </c>
      <c r="T686" t="b">
        <f t="shared" si="155"/>
        <v>1</v>
      </c>
      <c r="U686" t="b">
        <f t="shared" si="156"/>
        <v>1</v>
      </c>
      <c r="V686" t="str">
        <f t="shared" si="157"/>
        <v>Top Company</v>
      </c>
      <c r="W686" t="str">
        <f t="shared" si="158"/>
        <v>Don't Buy</v>
      </c>
      <c r="X686" t="str">
        <f t="shared" si="159"/>
        <v>Not Known</v>
      </c>
      <c r="Z686" t="str">
        <f t="shared" si="160"/>
        <v>None</v>
      </c>
      <c r="AB686" t="str">
        <f t="shared" si="161"/>
        <v>0</v>
      </c>
    </row>
    <row r="687" spans="1:28" x14ac:dyDescent="0.3">
      <c r="A687">
        <v>685</v>
      </c>
      <c r="B687" t="s">
        <v>1797</v>
      </c>
      <c r="C687" t="str">
        <f t="shared" si="148"/>
        <v>Long</v>
      </c>
      <c r="D687">
        <v>3.8</v>
      </c>
      <c r="F687" s="1">
        <f t="shared" si="162"/>
        <v>3.8</v>
      </c>
      <c r="G687" s="1">
        <f t="shared" si="149"/>
        <v>3.8</v>
      </c>
      <c r="H687">
        <f t="shared" si="150"/>
        <v>3.8</v>
      </c>
      <c r="I687" t="s">
        <v>1798</v>
      </c>
      <c r="J687" t="s">
        <v>22</v>
      </c>
      <c r="K687" t="s">
        <v>1799</v>
      </c>
      <c r="L687" t="str">
        <f t="shared" si="151"/>
        <v>Established</v>
      </c>
      <c r="N687" s="2">
        <f t="shared" si="152"/>
        <v>36</v>
      </c>
      <c r="O687" t="s">
        <v>48</v>
      </c>
      <c r="P687" t="s">
        <v>181</v>
      </c>
      <c r="Q687" t="s">
        <v>117</v>
      </c>
      <c r="R687" t="str">
        <f t="shared" si="153"/>
        <v>Average</v>
      </c>
      <c r="S687" t="str">
        <f t="shared" si="154"/>
        <v xml:space="preserve"> </v>
      </c>
      <c r="T687" t="b">
        <f t="shared" si="155"/>
        <v>0</v>
      </c>
      <c r="U687" t="b">
        <f t="shared" si="156"/>
        <v>1</v>
      </c>
      <c r="V687" t="str">
        <f t="shared" si="157"/>
        <v>Average Company</v>
      </c>
      <c r="W687" t="str">
        <f t="shared" si="158"/>
        <v>Don't Buy</v>
      </c>
      <c r="X687" t="str">
        <f t="shared" si="159"/>
        <v>Not Known</v>
      </c>
      <c r="Z687" t="str">
        <f t="shared" si="160"/>
        <v>None</v>
      </c>
      <c r="AB687" t="str">
        <f t="shared" si="161"/>
        <v>0</v>
      </c>
    </row>
    <row r="688" spans="1:28" x14ac:dyDescent="0.3">
      <c r="A688">
        <v>686</v>
      </c>
      <c r="B688" t="s">
        <v>1800</v>
      </c>
      <c r="C688" t="str">
        <f t="shared" si="148"/>
        <v>Long</v>
      </c>
      <c r="D688">
        <v>4</v>
      </c>
      <c r="F688" s="1">
        <f t="shared" si="162"/>
        <v>4</v>
      </c>
      <c r="G688" s="1">
        <f t="shared" si="149"/>
        <v>4</v>
      </c>
      <c r="H688">
        <f t="shared" si="150"/>
        <v>4</v>
      </c>
      <c r="I688" t="s">
        <v>1801</v>
      </c>
      <c r="J688" t="s">
        <v>22</v>
      </c>
      <c r="K688" t="s">
        <v>1802</v>
      </c>
      <c r="L688" t="str">
        <f t="shared" si="151"/>
        <v>Established</v>
      </c>
      <c r="N688" s="2">
        <f t="shared" si="152"/>
        <v>41</v>
      </c>
      <c r="O688" t="s">
        <v>39</v>
      </c>
      <c r="P688" t="s">
        <v>147</v>
      </c>
      <c r="Q688" t="s">
        <v>80</v>
      </c>
      <c r="R688" t="str">
        <f t="shared" si="153"/>
        <v>Average</v>
      </c>
      <c r="S688" t="str">
        <f t="shared" si="154"/>
        <v xml:space="preserve"> </v>
      </c>
      <c r="T688" t="b">
        <f t="shared" si="155"/>
        <v>0</v>
      </c>
      <c r="U688" t="b">
        <f t="shared" si="156"/>
        <v>1</v>
      </c>
      <c r="V688" t="str">
        <f t="shared" si="157"/>
        <v>Average Company</v>
      </c>
      <c r="W688" t="str">
        <f t="shared" si="158"/>
        <v>Don't Buy</v>
      </c>
      <c r="X688" t="str">
        <f t="shared" si="159"/>
        <v>Not Known</v>
      </c>
      <c r="Z688" t="str">
        <f t="shared" si="160"/>
        <v>None</v>
      </c>
      <c r="AB688" t="str">
        <f t="shared" si="161"/>
        <v>0</v>
      </c>
    </row>
    <row r="689" spans="1:28" x14ac:dyDescent="0.3">
      <c r="A689">
        <v>687</v>
      </c>
      <c r="B689" t="s">
        <v>1803</v>
      </c>
      <c r="C689" t="str">
        <f t="shared" si="148"/>
        <v>Long</v>
      </c>
      <c r="D689">
        <v>4</v>
      </c>
      <c r="F689" s="1">
        <f t="shared" si="162"/>
        <v>4</v>
      </c>
      <c r="G689" s="1">
        <f t="shared" si="149"/>
        <v>4</v>
      </c>
      <c r="H689">
        <f t="shared" si="150"/>
        <v>4</v>
      </c>
      <c r="I689" t="s">
        <v>1804</v>
      </c>
      <c r="J689" t="s">
        <v>22</v>
      </c>
      <c r="K689" t="s">
        <v>554</v>
      </c>
      <c r="L689" t="str">
        <f t="shared" si="151"/>
        <v>Established</v>
      </c>
      <c r="N689" s="2">
        <f t="shared" si="152"/>
        <v>17</v>
      </c>
      <c r="O689" t="s">
        <v>711</v>
      </c>
      <c r="P689" t="s">
        <v>147</v>
      </c>
      <c r="Q689" t="s">
        <v>19</v>
      </c>
      <c r="R689" t="str">
        <f t="shared" si="153"/>
        <v>Average</v>
      </c>
      <c r="S689" t="str">
        <f t="shared" si="154"/>
        <v xml:space="preserve"> </v>
      </c>
      <c r="T689" t="b">
        <f t="shared" si="155"/>
        <v>0</v>
      </c>
      <c r="U689" t="b">
        <f t="shared" si="156"/>
        <v>1</v>
      </c>
      <c r="V689" t="str">
        <f t="shared" si="157"/>
        <v>Average Company</v>
      </c>
      <c r="W689" t="str">
        <f t="shared" si="158"/>
        <v>Don't Buy</v>
      </c>
      <c r="X689" t="str">
        <f t="shared" si="159"/>
        <v>Not Known</v>
      </c>
      <c r="Z689" t="str">
        <f t="shared" si="160"/>
        <v>None</v>
      </c>
      <c r="AB689" t="str">
        <f t="shared" si="161"/>
        <v>500K</v>
      </c>
    </row>
    <row r="690" spans="1:28" x14ac:dyDescent="0.3">
      <c r="A690">
        <v>688</v>
      </c>
      <c r="B690" t="s">
        <v>1805</v>
      </c>
      <c r="C690" t="str">
        <f t="shared" si="148"/>
        <v>Long</v>
      </c>
      <c r="D690">
        <v>4.2</v>
      </c>
      <c r="F690" s="1">
        <f t="shared" si="162"/>
        <v>4.2</v>
      </c>
      <c r="G690" s="1">
        <f t="shared" si="149"/>
        <v>4.2</v>
      </c>
      <c r="H690">
        <f t="shared" si="150"/>
        <v>4.2</v>
      </c>
      <c r="I690" t="s">
        <v>1804</v>
      </c>
      <c r="J690" t="s">
        <v>22</v>
      </c>
      <c r="K690" t="s">
        <v>1806</v>
      </c>
      <c r="L690" t="str">
        <f t="shared" si="151"/>
        <v>Established</v>
      </c>
      <c r="N690" s="2">
        <f t="shared" si="152"/>
        <v>34</v>
      </c>
      <c r="O690" t="s">
        <v>213</v>
      </c>
      <c r="P690" t="s">
        <v>147</v>
      </c>
      <c r="Q690" t="s">
        <v>105</v>
      </c>
      <c r="R690" t="str">
        <f t="shared" si="153"/>
        <v>Great</v>
      </c>
      <c r="S690" t="str">
        <f t="shared" si="154"/>
        <v>Great</v>
      </c>
      <c r="T690" t="b">
        <f t="shared" si="155"/>
        <v>1</v>
      </c>
      <c r="U690" t="b">
        <f t="shared" si="156"/>
        <v>1</v>
      </c>
      <c r="V690" t="str">
        <f t="shared" si="157"/>
        <v>Top Company</v>
      </c>
      <c r="W690" t="str">
        <f t="shared" si="158"/>
        <v>Don't Buy</v>
      </c>
      <c r="X690" t="str">
        <f t="shared" si="159"/>
        <v>Not Known</v>
      </c>
      <c r="Z690" t="str">
        <f t="shared" si="160"/>
        <v>None</v>
      </c>
      <c r="AB690" t="str">
        <f t="shared" si="161"/>
        <v>0</v>
      </c>
    </row>
    <row r="691" spans="1:28" x14ac:dyDescent="0.3">
      <c r="A691">
        <v>689</v>
      </c>
      <c r="B691" t="s">
        <v>1807</v>
      </c>
      <c r="C691" t="str">
        <f t="shared" si="148"/>
        <v>Long</v>
      </c>
      <c r="D691">
        <v>4.0999999999999996</v>
      </c>
      <c r="F691" s="1">
        <f t="shared" si="162"/>
        <v>4.0999999999999996</v>
      </c>
      <c r="G691" s="1">
        <f t="shared" si="149"/>
        <v>4.0999999999999996</v>
      </c>
      <c r="H691">
        <f t="shared" si="150"/>
        <v>4.0999999999999996</v>
      </c>
      <c r="I691" t="s">
        <v>1808</v>
      </c>
      <c r="J691" t="s">
        <v>10</v>
      </c>
      <c r="K691" t="s">
        <v>1809</v>
      </c>
      <c r="L691" t="str">
        <f t="shared" si="151"/>
        <v>Established</v>
      </c>
      <c r="N691" s="2">
        <f t="shared" si="152"/>
        <v>15</v>
      </c>
      <c r="O691" t="s">
        <v>1504</v>
      </c>
      <c r="P691" t="s">
        <v>147</v>
      </c>
      <c r="Q691" t="s">
        <v>424</v>
      </c>
      <c r="R691" t="str">
        <f t="shared" si="153"/>
        <v>Great</v>
      </c>
      <c r="S691" t="str">
        <f t="shared" si="154"/>
        <v>Great</v>
      </c>
      <c r="T691" t="b">
        <f t="shared" si="155"/>
        <v>1</v>
      </c>
      <c r="U691" t="b">
        <f t="shared" si="156"/>
        <v>1</v>
      </c>
      <c r="V691" t="str">
        <f t="shared" si="157"/>
        <v>Average Company</v>
      </c>
      <c r="W691" t="str">
        <f t="shared" si="158"/>
        <v>Don't Buy</v>
      </c>
      <c r="X691" t="str">
        <f t="shared" si="159"/>
        <v>Not Known</v>
      </c>
      <c r="Z691" t="str">
        <f t="shared" si="160"/>
        <v>None</v>
      </c>
      <c r="AB691" t="str">
        <f t="shared" si="161"/>
        <v>0</v>
      </c>
    </row>
    <row r="692" spans="1:28" x14ac:dyDescent="0.3">
      <c r="A692">
        <v>690</v>
      </c>
      <c r="B692" t="s">
        <v>1810</v>
      </c>
      <c r="C692" t="str">
        <f t="shared" si="148"/>
        <v>Short</v>
      </c>
      <c r="D692">
        <v>4.5</v>
      </c>
      <c r="F692" s="1">
        <f t="shared" si="162"/>
        <v>4.5</v>
      </c>
      <c r="G692" s="1">
        <f t="shared" si="149"/>
        <v>4.5</v>
      </c>
      <c r="H692">
        <f t="shared" si="150"/>
        <v>4.5</v>
      </c>
      <c r="I692" t="s">
        <v>1329</v>
      </c>
      <c r="J692" t="s">
        <v>10</v>
      </c>
      <c r="K692" t="s">
        <v>1811</v>
      </c>
      <c r="L692" t="str">
        <f t="shared" si="151"/>
        <v>Established</v>
      </c>
      <c r="N692" s="2">
        <f t="shared" si="152"/>
        <v>18</v>
      </c>
      <c r="O692" t="s">
        <v>200</v>
      </c>
      <c r="P692" t="s">
        <v>181</v>
      </c>
      <c r="Q692" t="s">
        <v>243</v>
      </c>
      <c r="R692" t="str">
        <f t="shared" si="153"/>
        <v>Great</v>
      </c>
      <c r="S692" t="str">
        <f t="shared" si="154"/>
        <v>Great</v>
      </c>
      <c r="T692" t="b">
        <f t="shared" si="155"/>
        <v>1</v>
      </c>
      <c r="U692" t="b">
        <f t="shared" si="156"/>
        <v>1</v>
      </c>
      <c r="V692" t="str">
        <f t="shared" si="157"/>
        <v>Average Company</v>
      </c>
      <c r="W692" t="str">
        <f t="shared" si="158"/>
        <v>Don't Buy</v>
      </c>
      <c r="X692" t="str">
        <f t="shared" si="159"/>
        <v>Not Known</v>
      </c>
      <c r="Z692" t="str">
        <f t="shared" si="160"/>
        <v>None</v>
      </c>
      <c r="AB692" t="str">
        <f t="shared" si="161"/>
        <v>0</v>
      </c>
    </row>
    <row r="693" spans="1:28" x14ac:dyDescent="0.3">
      <c r="A693">
        <v>691</v>
      </c>
      <c r="B693" t="s">
        <v>1812</v>
      </c>
      <c r="C693" t="str">
        <f t="shared" si="148"/>
        <v>Long</v>
      </c>
      <c r="D693">
        <v>4.4000000000000004</v>
      </c>
      <c r="F693" s="1">
        <f t="shared" si="162"/>
        <v>4.4000000000000004</v>
      </c>
      <c r="G693" s="1">
        <f t="shared" si="149"/>
        <v>4.4000000000000004</v>
      </c>
      <c r="H693">
        <f t="shared" si="150"/>
        <v>4.4000000000000004</v>
      </c>
      <c r="I693" t="s">
        <v>677</v>
      </c>
      <c r="J693" t="s">
        <v>10</v>
      </c>
      <c r="K693" t="s">
        <v>1813</v>
      </c>
      <c r="L693" t="str">
        <f t="shared" si="151"/>
        <v>Established</v>
      </c>
      <c r="N693" s="2">
        <f t="shared" si="152"/>
        <v>66</v>
      </c>
      <c r="O693" t="s">
        <v>803</v>
      </c>
      <c r="P693" t="s">
        <v>75</v>
      </c>
      <c r="Q693" t="s">
        <v>1080</v>
      </c>
      <c r="R693" t="str">
        <f t="shared" si="153"/>
        <v>Great</v>
      </c>
      <c r="S693" t="str">
        <f t="shared" si="154"/>
        <v>Great</v>
      </c>
      <c r="T693" t="b">
        <f t="shared" si="155"/>
        <v>1</v>
      </c>
      <c r="U693" t="b">
        <f t="shared" si="156"/>
        <v>1</v>
      </c>
      <c r="V693" t="str">
        <f t="shared" si="157"/>
        <v>Top Company</v>
      </c>
      <c r="W693" t="str">
        <f t="shared" si="158"/>
        <v>Don't Buy</v>
      </c>
      <c r="X693" t="str">
        <f t="shared" si="159"/>
        <v>Not Known</v>
      </c>
      <c r="Z693" t="str">
        <f t="shared" si="160"/>
        <v>None</v>
      </c>
      <c r="AB693" t="str">
        <f t="shared" si="161"/>
        <v>0</v>
      </c>
    </row>
    <row r="694" spans="1:28" x14ac:dyDescent="0.3">
      <c r="A694">
        <v>692</v>
      </c>
      <c r="B694" t="s">
        <v>1814</v>
      </c>
      <c r="C694" t="str">
        <f t="shared" si="148"/>
        <v>Long</v>
      </c>
      <c r="D694">
        <v>4.3</v>
      </c>
      <c r="F694" s="1">
        <f t="shared" si="162"/>
        <v>4.3</v>
      </c>
      <c r="G694" s="1">
        <f t="shared" si="149"/>
        <v>4.3</v>
      </c>
      <c r="H694">
        <f t="shared" si="150"/>
        <v>4.3</v>
      </c>
      <c r="I694" t="s">
        <v>1815</v>
      </c>
      <c r="J694" t="s">
        <v>22</v>
      </c>
      <c r="K694" t="s">
        <v>1816</v>
      </c>
      <c r="L694" t="str">
        <f t="shared" si="151"/>
        <v>Established</v>
      </c>
      <c r="N694" s="2">
        <f t="shared" si="152"/>
        <v>17</v>
      </c>
      <c r="O694" t="s">
        <v>711</v>
      </c>
      <c r="P694" t="s">
        <v>147</v>
      </c>
      <c r="Q694" t="s">
        <v>315</v>
      </c>
      <c r="R694" t="str">
        <f t="shared" si="153"/>
        <v>Great</v>
      </c>
      <c r="S694" t="str">
        <f t="shared" si="154"/>
        <v>Great</v>
      </c>
      <c r="T694" t="b">
        <f t="shared" si="155"/>
        <v>1</v>
      </c>
      <c r="U694" t="b">
        <f t="shared" si="156"/>
        <v>1</v>
      </c>
      <c r="V694" t="str">
        <f t="shared" si="157"/>
        <v>Average Company</v>
      </c>
      <c r="W694" t="str">
        <f t="shared" si="158"/>
        <v>Don't Buy</v>
      </c>
      <c r="X694" t="str">
        <f t="shared" si="159"/>
        <v>Not Known</v>
      </c>
      <c r="Z694" t="str">
        <f t="shared" si="160"/>
        <v>None</v>
      </c>
      <c r="AB694" t="str">
        <f t="shared" si="161"/>
        <v>0</v>
      </c>
    </row>
    <row r="695" spans="1:28" x14ac:dyDescent="0.3">
      <c r="A695">
        <v>693</v>
      </c>
      <c r="B695" t="s">
        <v>1817</v>
      </c>
      <c r="C695" t="str">
        <f t="shared" si="148"/>
        <v>Long</v>
      </c>
      <c r="D695">
        <v>4.0999999999999996</v>
      </c>
      <c r="F695" s="1" t="e">
        <f t="shared" si="162"/>
        <v>#VALUE!</v>
      </c>
      <c r="G695" s="1" t="e">
        <f t="shared" si="149"/>
        <v>#VALUE!</v>
      </c>
      <c r="H695" t="e">
        <f t="shared" si="150"/>
        <v>#VALUE!</v>
      </c>
      <c r="I695" t="s">
        <v>1815</v>
      </c>
      <c r="J695" t="s">
        <v>1818</v>
      </c>
      <c r="K695" t="s">
        <v>147</v>
      </c>
      <c r="L695" t="e">
        <f t="shared" si="151"/>
        <v>#VALUE!</v>
      </c>
      <c r="N695" s="2" t="e">
        <f t="shared" si="152"/>
        <v>#VALUE!</v>
      </c>
      <c r="Q695" t="s">
        <v>19</v>
      </c>
      <c r="R695" t="str">
        <f t="shared" si="153"/>
        <v>Great</v>
      </c>
      <c r="S695" t="str">
        <f t="shared" si="154"/>
        <v>Great</v>
      </c>
      <c r="T695" t="e">
        <f t="shared" si="155"/>
        <v>#VALUE!</v>
      </c>
      <c r="U695" t="e">
        <f t="shared" si="156"/>
        <v>#VALUE!</v>
      </c>
      <c r="V695" t="e">
        <f t="shared" si="157"/>
        <v>#VALUE!</v>
      </c>
      <c r="W695" t="str">
        <f t="shared" si="158"/>
        <v>Don't Buy</v>
      </c>
      <c r="X695" t="str">
        <f t="shared" si="159"/>
        <v>Not Known</v>
      </c>
      <c r="Z695" t="e">
        <f t="shared" si="160"/>
        <v>#VALUE!</v>
      </c>
      <c r="AB695" t="str">
        <f t="shared" si="161"/>
        <v>1Million</v>
      </c>
    </row>
    <row r="696" spans="1:28" x14ac:dyDescent="0.3">
      <c r="A696">
        <v>694</v>
      </c>
      <c r="B696" t="s">
        <v>1819</v>
      </c>
      <c r="C696" t="str">
        <f t="shared" si="148"/>
        <v>Long</v>
      </c>
      <c r="D696">
        <v>4.0999999999999996</v>
      </c>
      <c r="F696" s="1">
        <f t="shared" si="162"/>
        <v>4.0999999999999996</v>
      </c>
      <c r="G696" s="1">
        <f t="shared" si="149"/>
        <v>4.0999999999999996</v>
      </c>
      <c r="H696">
        <f t="shared" si="150"/>
        <v>4.0999999999999996</v>
      </c>
      <c r="I696" t="s">
        <v>1820</v>
      </c>
      <c r="J696" t="s">
        <v>10</v>
      </c>
      <c r="K696" t="s">
        <v>1821</v>
      </c>
      <c r="L696" t="str">
        <f t="shared" si="151"/>
        <v>Established</v>
      </c>
      <c r="N696" s="2">
        <f t="shared" si="152"/>
        <v>78</v>
      </c>
      <c r="O696" t="s">
        <v>409</v>
      </c>
      <c r="P696" t="s">
        <v>147</v>
      </c>
      <c r="Q696" t="s">
        <v>612</v>
      </c>
      <c r="R696" t="str">
        <f t="shared" si="153"/>
        <v>Great</v>
      </c>
      <c r="S696" t="str">
        <f t="shared" si="154"/>
        <v>Great</v>
      </c>
      <c r="T696" t="b">
        <f t="shared" si="155"/>
        <v>1</v>
      </c>
      <c r="U696" t="b">
        <f t="shared" si="156"/>
        <v>1</v>
      </c>
      <c r="V696" t="str">
        <f t="shared" si="157"/>
        <v>Top Company</v>
      </c>
      <c r="W696" t="str">
        <f t="shared" si="158"/>
        <v>Don't Buy</v>
      </c>
      <c r="X696" t="str">
        <f t="shared" si="159"/>
        <v>Not Known</v>
      </c>
      <c r="Z696" t="str">
        <f t="shared" si="160"/>
        <v>None</v>
      </c>
      <c r="AB696" t="str">
        <f t="shared" si="161"/>
        <v>0</v>
      </c>
    </row>
    <row r="697" spans="1:28" x14ac:dyDescent="0.3">
      <c r="A697">
        <v>695</v>
      </c>
      <c r="B697" t="s">
        <v>1822</v>
      </c>
      <c r="C697" t="str">
        <f t="shared" si="148"/>
        <v>Short</v>
      </c>
      <c r="D697">
        <v>3.9</v>
      </c>
      <c r="F697" s="1">
        <f t="shared" si="162"/>
        <v>3.9</v>
      </c>
      <c r="G697" s="1">
        <f t="shared" si="149"/>
        <v>3.9</v>
      </c>
      <c r="H697">
        <f t="shared" si="150"/>
        <v>3.9</v>
      </c>
      <c r="I697" t="s">
        <v>1823</v>
      </c>
      <c r="J697" t="s">
        <v>22</v>
      </c>
      <c r="K697" t="s">
        <v>1824</v>
      </c>
      <c r="L697" t="str">
        <f t="shared" si="151"/>
        <v>Established</v>
      </c>
      <c r="N697" s="2">
        <f t="shared" si="152"/>
        <v>13</v>
      </c>
      <c r="O697" t="s">
        <v>721</v>
      </c>
      <c r="P697" t="s">
        <v>147</v>
      </c>
      <c r="Q697" t="s">
        <v>117</v>
      </c>
      <c r="R697" t="str">
        <f t="shared" si="153"/>
        <v>Average</v>
      </c>
      <c r="S697" t="str">
        <f t="shared" si="154"/>
        <v xml:space="preserve"> </v>
      </c>
      <c r="T697" t="b">
        <f t="shared" si="155"/>
        <v>0</v>
      </c>
      <c r="U697" t="b">
        <f t="shared" si="156"/>
        <v>1</v>
      </c>
      <c r="V697" t="str">
        <f t="shared" si="157"/>
        <v>Average Company</v>
      </c>
      <c r="W697" t="str">
        <f t="shared" si="158"/>
        <v>Don't Buy</v>
      </c>
      <c r="X697" t="str">
        <f t="shared" si="159"/>
        <v>Not Known</v>
      </c>
      <c r="Z697" t="str">
        <f t="shared" si="160"/>
        <v>None</v>
      </c>
      <c r="AB697" t="str">
        <f t="shared" si="161"/>
        <v>0</v>
      </c>
    </row>
    <row r="698" spans="1:28" x14ac:dyDescent="0.3">
      <c r="A698">
        <v>696</v>
      </c>
      <c r="B698" t="s">
        <v>311</v>
      </c>
      <c r="C698" t="str">
        <f t="shared" si="148"/>
        <v>Long</v>
      </c>
      <c r="D698">
        <v>4.0999999999999996</v>
      </c>
      <c r="F698" s="1">
        <f t="shared" si="162"/>
        <v>4.0999999999999996</v>
      </c>
      <c r="G698" s="1">
        <f t="shared" si="149"/>
        <v>4.0999999999999996</v>
      </c>
      <c r="H698">
        <f t="shared" si="150"/>
        <v>4.0999999999999996</v>
      </c>
      <c r="I698" t="s">
        <v>220</v>
      </c>
      <c r="J698" t="s">
        <v>22</v>
      </c>
      <c r="K698" t="s">
        <v>1825</v>
      </c>
      <c r="L698" t="str">
        <f t="shared" si="151"/>
        <v>Established</v>
      </c>
      <c r="N698" s="2">
        <f t="shared" si="152"/>
        <v>17</v>
      </c>
      <c r="O698" t="s">
        <v>327</v>
      </c>
      <c r="P698" t="s">
        <v>147</v>
      </c>
      <c r="Q698" t="s">
        <v>28</v>
      </c>
      <c r="R698" t="str">
        <f t="shared" si="153"/>
        <v>Great</v>
      </c>
      <c r="S698" t="str">
        <f t="shared" si="154"/>
        <v>Great</v>
      </c>
      <c r="T698" t="b">
        <f t="shared" si="155"/>
        <v>1</v>
      </c>
      <c r="U698" t="b">
        <f t="shared" si="156"/>
        <v>1</v>
      </c>
      <c r="V698" t="str">
        <f t="shared" si="157"/>
        <v>Average Company</v>
      </c>
      <c r="W698" t="str">
        <f t="shared" si="158"/>
        <v>Don't Buy</v>
      </c>
      <c r="X698" t="str">
        <f t="shared" si="159"/>
        <v>Not Known</v>
      </c>
      <c r="Z698" t="str">
        <f t="shared" si="160"/>
        <v>None</v>
      </c>
      <c r="AB698" t="str">
        <f t="shared" si="161"/>
        <v>1Million</v>
      </c>
    </row>
    <row r="699" spans="1:28" x14ac:dyDescent="0.3">
      <c r="A699">
        <v>697</v>
      </c>
      <c r="B699" t="s">
        <v>1826</v>
      </c>
      <c r="C699" t="str">
        <f t="shared" si="148"/>
        <v>Short</v>
      </c>
      <c r="D699">
        <v>3.8</v>
      </c>
      <c r="F699" s="1">
        <f t="shared" si="162"/>
        <v>3.8</v>
      </c>
      <c r="G699" s="1">
        <f t="shared" si="149"/>
        <v>3.8</v>
      </c>
      <c r="H699">
        <f t="shared" si="150"/>
        <v>3.8</v>
      </c>
      <c r="I699" t="s">
        <v>1827</v>
      </c>
      <c r="J699" t="s">
        <v>10</v>
      </c>
      <c r="K699" t="s">
        <v>1828</v>
      </c>
      <c r="L699" t="str">
        <f t="shared" si="151"/>
        <v>Established</v>
      </c>
      <c r="N699" s="2">
        <f t="shared" si="152"/>
        <v>34</v>
      </c>
      <c r="O699" t="s">
        <v>213</v>
      </c>
      <c r="P699" t="s">
        <v>147</v>
      </c>
      <c r="Q699" t="s">
        <v>218</v>
      </c>
      <c r="R699" t="str">
        <f t="shared" si="153"/>
        <v>Average</v>
      </c>
      <c r="S699" t="str">
        <f t="shared" si="154"/>
        <v xml:space="preserve"> </v>
      </c>
      <c r="T699" t="b">
        <f t="shared" si="155"/>
        <v>0</v>
      </c>
      <c r="U699" t="b">
        <f t="shared" si="156"/>
        <v>1</v>
      </c>
      <c r="V699" t="str">
        <f t="shared" si="157"/>
        <v>Average Company</v>
      </c>
      <c r="W699" t="str">
        <f t="shared" si="158"/>
        <v>Don't Buy</v>
      </c>
      <c r="X699" t="str">
        <f t="shared" si="159"/>
        <v>Not Known</v>
      </c>
      <c r="Z699" t="str">
        <f t="shared" si="160"/>
        <v>None</v>
      </c>
      <c r="AB699" t="str">
        <f t="shared" si="161"/>
        <v>0</v>
      </c>
    </row>
    <row r="700" spans="1:28" x14ac:dyDescent="0.3">
      <c r="A700">
        <v>698</v>
      </c>
      <c r="B700" t="s">
        <v>1829</v>
      </c>
      <c r="C700" t="str">
        <f t="shared" si="148"/>
        <v>Long</v>
      </c>
      <c r="D700">
        <v>4.5</v>
      </c>
      <c r="F700" s="1">
        <f t="shared" si="162"/>
        <v>4.5</v>
      </c>
      <c r="G700" s="1">
        <f t="shared" si="149"/>
        <v>4.5</v>
      </c>
      <c r="H700">
        <f t="shared" si="150"/>
        <v>4.5</v>
      </c>
      <c r="I700" t="s">
        <v>1830</v>
      </c>
      <c r="J700" t="s">
        <v>22</v>
      </c>
      <c r="K700" t="s">
        <v>1831</v>
      </c>
      <c r="L700" t="str">
        <f t="shared" si="151"/>
        <v>Established</v>
      </c>
      <c r="N700" s="2">
        <f t="shared" si="152"/>
        <v>19</v>
      </c>
      <c r="O700" t="s">
        <v>100</v>
      </c>
      <c r="P700" t="s">
        <v>147</v>
      </c>
      <c r="Q700" t="s">
        <v>295</v>
      </c>
      <c r="R700" t="str">
        <f t="shared" si="153"/>
        <v>Great</v>
      </c>
      <c r="S700" t="str">
        <f t="shared" si="154"/>
        <v>Great</v>
      </c>
      <c r="T700" t="b">
        <f t="shared" si="155"/>
        <v>1</v>
      </c>
      <c r="U700" t="b">
        <f t="shared" si="156"/>
        <v>1</v>
      </c>
      <c r="V700" t="str">
        <f t="shared" si="157"/>
        <v>Average Company</v>
      </c>
      <c r="W700" t="str">
        <f t="shared" si="158"/>
        <v>Don't Buy</v>
      </c>
      <c r="X700" t="str">
        <f t="shared" si="159"/>
        <v>Not Known</v>
      </c>
      <c r="Z700" t="str">
        <f t="shared" si="160"/>
        <v>None</v>
      </c>
      <c r="AB700" t="str">
        <f t="shared" si="161"/>
        <v>0</v>
      </c>
    </row>
    <row r="701" spans="1:28" x14ac:dyDescent="0.3">
      <c r="A701">
        <v>699</v>
      </c>
      <c r="B701" t="s">
        <v>1832</v>
      </c>
      <c r="C701" t="str">
        <f t="shared" si="148"/>
        <v>Long</v>
      </c>
      <c r="D701">
        <v>3.9</v>
      </c>
      <c r="F701" s="1">
        <f t="shared" si="162"/>
        <v>3.9</v>
      </c>
      <c r="G701" s="1">
        <f t="shared" si="149"/>
        <v>3.9</v>
      </c>
      <c r="H701">
        <f t="shared" si="150"/>
        <v>3.9</v>
      </c>
      <c r="I701" t="s">
        <v>1833</v>
      </c>
      <c r="J701" t="s">
        <v>10</v>
      </c>
      <c r="K701" t="s">
        <v>1834</v>
      </c>
      <c r="L701" t="str">
        <f t="shared" si="151"/>
        <v>Established</v>
      </c>
      <c r="N701" s="2">
        <f t="shared" si="152"/>
        <v>37</v>
      </c>
      <c r="O701" t="s">
        <v>538</v>
      </c>
      <c r="P701" t="s">
        <v>147</v>
      </c>
      <c r="Q701" t="s">
        <v>284</v>
      </c>
      <c r="R701" t="str">
        <f t="shared" si="153"/>
        <v>Average</v>
      </c>
      <c r="S701" t="str">
        <f t="shared" si="154"/>
        <v xml:space="preserve"> </v>
      </c>
      <c r="T701" t="b">
        <f t="shared" si="155"/>
        <v>0</v>
      </c>
      <c r="U701" t="b">
        <f t="shared" si="156"/>
        <v>1</v>
      </c>
      <c r="V701" t="str">
        <f t="shared" si="157"/>
        <v>Average Company</v>
      </c>
      <c r="W701" t="str">
        <f t="shared" si="158"/>
        <v>Don't Buy</v>
      </c>
      <c r="X701" t="str">
        <f t="shared" si="159"/>
        <v>Not Known</v>
      </c>
      <c r="Z701" t="str">
        <f t="shared" si="160"/>
        <v>None</v>
      </c>
      <c r="AB701" t="str">
        <f t="shared" si="161"/>
        <v>0</v>
      </c>
    </row>
    <row r="702" spans="1:28" x14ac:dyDescent="0.3">
      <c r="A702">
        <v>700</v>
      </c>
      <c r="B702" t="s">
        <v>1835</v>
      </c>
      <c r="C702" t="str">
        <f t="shared" si="148"/>
        <v>Long</v>
      </c>
      <c r="D702">
        <v>4.0999999999999996</v>
      </c>
      <c r="F702" s="1">
        <f t="shared" si="162"/>
        <v>4.0999999999999996</v>
      </c>
      <c r="G702" s="1">
        <f t="shared" si="149"/>
        <v>4.0999999999999996</v>
      </c>
      <c r="H702">
        <f t="shared" si="150"/>
        <v>4.0999999999999996</v>
      </c>
      <c r="I702" t="s">
        <v>1836</v>
      </c>
      <c r="J702" t="s">
        <v>22</v>
      </c>
      <c r="K702" t="s">
        <v>1837</v>
      </c>
      <c r="L702" t="str">
        <f t="shared" si="151"/>
        <v>Established</v>
      </c>
      <c r="N702" s="2">
        <f t="shared" si="152"/>
        <v>11</v>
      </c>
      <c r="O702" t="s">
        <v>1838</v>
      </c>
      <c r="P702" t="s">
        <v>474</v>
      </c>
      <c r="Q702" t="s">
        <v>105</v>
      </c>
      <c r="R702" t="str">
        <f t="shared" si="153"/>
        <v>Great</v>
      </c>
      <c r="S702" t="str">
        <f t="shared" si="154"/>
        <v>Great</v>
      </c>
      <c r="T702" t="b">
        <f t="shared" si="155"/>
        <v>1</v>
      </c>
      <c r="U702" t="b">
        <f t="shared" si="156"/>
        <v>1</v>
      </c>
      <c r="V702" t="str">
        <f t="shared" si="157"/>
        <v>Average Company</v>
      </c>
      <c r="W702" t="str">
        <f t="shared" si="158"/>
        <v>Don't Buy</v>
      </c>
      <c r="X702" t="str">
        <f t="shared" si="159"/>
        <v>Not Known</v>
      </c>
      <c r="Z702" t="str">
        <f t="shared" si="160"/>
        <v>None</v>
      </c>
      <c r="AB702" t="str">
        <f t="shared" si="161"/>
        <v>0</v>
      </c>
    </row>
    <row r="703" spans="1:28" x14ac:dyDescent="0.3">
      <c r="A703">
        <v>701</v>
      </c>
      <c r="B703" t="s">
        <v>1839</v>
      </c>
      <c r="C703" t="str">
        <f t="shared" si="148"/>
        <v>Long</v>
      </c>
      <c r="D703">
        <v>4</v>
      </c>
      <c r="F703" s="1">
        <f t="shared" si="162"/>
        <v>4</v>
      </c>
      <c r="G703" s="1">
        <f t="shared" si="149"/>
        <v>4</v>
      </c>
      <c r="H703">
        <f t="shared" si="150"/>
        <v>4</v>
      </c>
      <c r="I703" t="s">
        <v>1840</v>
      </c>
      <c r="J703" t="s">
        <v>22</v>
      </c>
      <c r="K703" t="s">
        <v>1841</v>
      </c>
      <c r="L703" t="str">
        <f t="shared" si="151"/>
        <v>Established</v>
      </c>
      <c r="N703" s="2">
        <f t="shared" si="152"/>
        <v>28</v>
      </c>
      <c r="O703" t="s">
        <v>24</v>
      </c>
      <c r="P703" t="s">
        <v>181</v>
      </c>
      <c r="Q703" t="s">
        <v>105</v>
      </c>
      <c r="R703" t="str">
        <f t="shared" si="153"/>
        <v>Average</v>
      </c>
      <c r="S703" t="str">
        <f t="shared" si="154"/>
        <v xml:space="preserve"> </v>
      </c>
      <c r="T703" t="b">
        <f t="shared" si="155"/>
        <v>0</v>
      </c>
      <c r="U703" t="b">
        <f t="shared" si="156"/>
        <v>1</v>
      </c>
      <c r="V703" t="str">
        <f t="shared" si="157"/>
        <v>Average Company</v>
      </c>
      <c r="W703" t="str">
        <f t="shared" si="158"/>
        <v>Don't Buy</v>
      </c>
      <c r="X703" t="str">
        <f t="shared" si="159"/>
        <v>Not Known</v>
      </c>
      <c r="Z703" t="str">
        <f t="shared" si="160"/>
        <v>None</v>
      </c>
      <c r="AB703" t="str">
        <f t="shared" si="161"/>
        <v>0</v>
      </c>
    </row>
    <row r="704" spans="1:28" x14ac:dyDescent="0.3">
      <c r="A704">
        <v>702</v>
      </c>
      <c r="B704" t="s">
        <v>1842</v>
      </c>
      <c r="C704" t="str">
        <f t="shared" si="148"/>
        <v>Long</v>
      </c>
      <c r="D704">
        <v>4</v>
      </c>
      <c r="F704" s="1">
        <f t="shared" si="162"/>
        <v>4</v>
      </c>
      <c r="G704" s="1">
        <f t="shared" si="149"/>
        <v>4</v>
      </c>
      <c r="H704">
        <f t="shared" si="150"/>
        <v>4</v>
      </c>
      <c r="I704" t="s">
        <v>736</v>
      </c>
      <c r="J704" t="s">
        <v>22</v>
      </c>
      <c r="K704" t="s">
        <v>1843</v>
      </c>
      <c r="L704" t="str">
        <f t="shared" si="151"/>
        <v>Established</v>
      </c>
      <c r="N704" s="2">
        <f t="shared" si="152"/>
        <v>17</v>
      </c>
      <c r="O704" t="s">
        <v>1844</v>
      </c>
      <c r="P704" t="s">
        <v>75</v>
      </c>
      <c r="Q704" t="s">
        <v>28</v>
      </c>
      <c r="R704" t="str">
        <f t="shared" si="153"/>
        <v>Average</v>
      </c>
      <c r="S704" t="str">
        <f t="shared" si="154"/>
        <v xml:space="preserve"> </v>
      </c>
      <c r="T704" t="b">
        <f t="shared" si="155"/>
        <v>0</v>
      </c>
      <c r="U704" t="b">
        <f t="shared" si="156"/>
        <v>1</v>
      </c>
      <c r="V704" t="str">
        <f t="shared" si="157"/>
        <v>Average Company</v>
      </c>
      <c r="W704" t="str">
        <f t="shared" si="158"/>
        <v>Don't Buy</v>
      </c>
      <c r="X704" t="str">
        <f t="shared" si="159"/>
        <v>Not Known</v>
      </c>
      <c r="Z704" t="str">
        <f t="shared" si="160"/>
        <v>None</v>
      </c>
      <c r="AB704" t="str">
        <f t="shared" si="161"/>
        <v>500K</v>
      </c>
    </row>
    <row r="705" spans="1:28" x14ac:dyDescent="0.3">
      <c r="A705">
        <v>703</v>
      </c>
      <c r="B705" t="s">
        <v>1845</v>
      </c>
      <c r="C705" t="str">
        <f t="shared" si="148"/>
        <v>Long</v>
      </c>
      <c r="D705">
        <v>4.9000000000000004</v>
      </c>
      <c r="F705" s="1">
        <f t="shared" si="162"/>
        <v>5</v>
      </c>
      <c r="G705" s="1">
        <f t="shared" si="149"/>
        <v>5.4</v>
      </c>
      <c r="H705">
        <f t="shared" si="150"/>
        <v>5</v>
      </c>
      <c r="I705" t="s">
        <v>1846</v>
      </c>
      <c r="J705" t="s">
        <v>881</v>
      </c>
      <c r="K705" t="s">
        <v>1847</v>
      </c>
      <c r="L705" t="str">
        <f t="shared" si="151"/>
        <v>Startup</v>
      </c>
      <c r="N705" s="2">
        <f t="shared" si="152"/>
        <v>7</v>
      </c>
      <c r="O705" t="s">
        <v>318</v>
      </c>
      <c r="P705" t="s">
        <v>147</v>
      </c>
      <c r="Q705" t="s">
        <v>70</v>
      </c>
      <c r="R705" t="str">
        <f t="shared" si="153"/>
        <v>Great</v>
      </c>
      <c r="S705" t="str">
        <f t="shared" si="154"/>
        <v>Great</v>
      </c>
      <c r="T705" t="b">
        <f t="shared" si="155"/>
        <v>0</v>
      </c>
      <c r="U705" t="b">
        <f t="shared" si="156"/>
        <v>1</v>
      </c>
      <c r="V705" t="str">
        <f t="shared" si="157"/>
        <v>Average Company</v>
      </c>
      <c r="W705" t="str">
        <f t="shared" si="158"/>
        <v>Buy</v>
      </c>
      <c r="X705" t="str">
        <f t="shared" si="159"/>
        <v>Not Known</v>
      </c>
      <c r="Z705" t="str">
        <f t="shared" si="160"/>
        <v>None</v>
      </c>
      <c r="AB705" t="str">
        <f t="shared" si="161"/>
        <v>0</v>
      </c>
    </row>
    <row r="706" spans="1:28" x14ac:dyDescent="0.3">
      <c r="A706">
        <v>704</v>
      </c>
      <c r="B706" t="s">
        <v>1848</v>
      </c>
      <c r="C706" t="str">
        <f t="shared" si="148"/>
        <v>Long</v>
      </c>
      <c r="D706">
        <v>4.3</v>
      </c>
      <c r="F706" s="1">
        <f t="shared" si="162"/>
        <v>4.3</v>
      </c>
      <c r="G706" s="1">
        <f t="shared" si="149"/>
        <v>4.3</v>
      </c>
      <c r="H706">
        <f t="shared" si="150"/>
        <v>4.3</v>
      </c>
      <c r="I706" t="s">
        <v>1249</v>
      </c>
      <c r="J706" t="s">
        <v>22</v>
      </c>
      <c r="K706" t="s">
        <v>1849</v>
      </c>
      <c r="L706" t="str">
        <f t="shared" si="151"/>
        <v>Established</v>
      </c>
      <c r="N706" s="2">
        <f t="shared" si="152"/>
        <v>23</v>
      </c>
      <c r="O706" t="s">
        <v>230</v>
      </c>
      <c r="P706" t="s">
        <v>147</v>
      </c>
      <c r="Q706" t="s">
        <v>246</v>
      </c>
      <c r="R706" t="str">
        <f t="shared" si="153"/>
        <v>Great</v>
      </c>
      <c r="S706" t="str">
        <f t="shared" si="154"/>
        <v>Great</v>
      </c>
      <c r="T706" t="b">
        <f t="shared" si="155"/>
        <v>1</v>
      </c>
      <c r="U706" t="b">
        <f t="shared" si="156"/>
        <v>1</v>
      </c>
      <c r="V706" t="str">
        <f t="shared" si="157"/>
        <v>Top Company</v>
      </c>
      <c r="W706" t="str">
        <f t="shared" si="158"/>
        <v>Don't Buy</v>
      </c>
      <c r="X706" t="str">
        <f t="shared" si="159"/>
        <v>Not Known</v>
      </c>
      <c r="Z706" t="str">
        <f t="shared" si="160"/>
        <v>None</v>
      </c>
      <c r="AB706" t="str">
        <f t="shared" si="161"/>
        <v>0</v>
      </c>
    </row>
    <row r="707" spans="1:28" x14ac:dyDescent="0.3">
      <c r="A707">
        <v>705</v>
      </c>
      <c r="B707" t="s">
        <v>1850</v>
      </c>
      <c r="C707" t="str">
        <f t="shared" ref="C707:C770" si="163">IF(LEN(B707)&gt;=10,"Long","Short")</f>
        <v>Long</v>
      </c>
      <c r="D707">
        <v>4.2</v>
      </c>
      <c r="F707" s="1">
        <f t="shared" si="162"/>
        <v>4.2</v>
      </c>
      <c r="G707" s="1">
        <f t="shared" ref="G707:G770" si="164">IF(L707="Startup",D707+0.5,D707)</f>
        <v>4.2</v>
      </c>
      <c r="H707">
        <f t="shared" ref="H707:H770" si="165">IF(L707="Startup",D707+0.1,D707)</f>
        <v>4.2</v>
      </c>
      <c r="I707" t="s">
        <v>1851</v>
      </c>
      <c r="J707" t="s">
        <v>10</v>
      </c>
      <c r="K707" t="s">
        <v>1852</v>
      </c>
      <c r="L707" t="str">
        <f t="shared" ref="L707:L770" si="166">IF(N707&lt;10,"Startup","Established")</f>
        <v>Established</v>
      </c>
      <c r="N707" s="2">
        <f t="shared" ref="N707:N770" si="167">INT(LEFT(O707,2))</f>
        <v>20</v>
      </c>
      <c r="O707" t="s">
        <v>151</v>
      </c>
      <c r="P707" t="s">
        <v>147</v>
      </c>
      <c r="Q707" t="s">
        <v>732</v>
      </c>
      <c r="R707" t="str">
        <f t="shared" ref="R707:R770" si="168">IF(D707&gt;4,"Great","Average")</f>
        <v>Great</v>
      </c>
      <c r="S707" t="str">
        <f t="shared" ref="S707:S770" si="169">IF(D707&gt;4,"Great"," ")</f>
        <v>Great</v>
      </c>
      <c r="T707" t="b">
        <f t="shared" ref="T707:T770" si="170">AND(D707:D10665&gt;4,N707:N10665&gt;10)</f>
        <v>1</v>
      </c>
      <c r="U707" t="b">
        <f t="shared" ref="U707:U770" si="171">OR(D707&gt;3.5,N707&lt;10)</f>
        <v>1</v>
      </c>
      <c r="V707" t="str">
        <f t="shared" ref="V707:V770" si="172">IF(AND(D707&gt;4,N707&gt;20),"Top Company","Average Company")</f>
        <v>Average Company</v>
      </c>
      <c r="W707" t="str">
        <f t="shared" ref="W707:W770" si="173">IF(OR(LEFT(B707,1)="T",LEFT(B707,1)="G"),"Buy","Don't Buy")</f>
        <v>Don't Buy</v>
      </c>
      <c r="X707" t="str">
        <f t="shared" ref="X707:X770" si="174">IF(IF(Q707="Financial Services",ISNUMBER(SEARCH("Mumbai",K707))),"Bombay Finance","Not Known")</f>
        <v>Not Known</v>
      </c>
      <c r="Z707" t="str">
        <f t="shared" ref="Z707:Z770" si="175">IF(AND(OR(ISNUMBER(SEARCH("Bangalore",K707)),ISNUMBER(SEARCH("Bengaluru",K707)),ISNUMBER(SEARCH("Chennai",K707))),N707&lt;10),"Silicon Valley Startups","None")</f>
        <v>None</v>
      </c>
      <c r="AB707" t="str">
        <f t="shared" ref="AB707:AB770" si="176">IF(AND(OR(Q707="IT Services &amp; Consulting",Q707="Financial Services"),D707&gt;4),"1Million",IF(AND(OR(Q707="IT Services &amp; Consulting",Q707="Financial Services"),D707&lt;=4),"500K",IF(AND(Q707="Telecom / ISP",D707&gt;4),"800K","0")))</f>
        <v>0</v>
      </c>
    </row>
    <row r="708" spans="1:28" x14ac:dyDescent="0.3">
      <c r="A708">
        <v>706</v>
      </c>
      <c r="B708" t="s">
        <v>1853</v>
      </c>
      <c r="C708" t="str">
        <f t="shared" si="163"/>
        <v>Long</v>
      </c>
      <c r="D708">
        <v>4.2</v>
      </c>
      <c r="F708" s="1">
        <f t="shared" si="162"/>
        <v>4.2</v>
      </c>
      <c r="G708" s="1">
        <f t="shared" si="164"/>
        <v>4.2</v>
      </c>
      <c r="H708">
        <f t="shared" si="165"/>
        <v>4.2</v>
      </c>
      <c r="I708" t="s">
        <v>1851</v>
      </c>
      <c r="J708" t="s">
        <v>22</v>
      </c>
      <c r="K708" t="s">
        <v>1854</v>
      </c>
      <c r="L708" t="str">
        <f t="shared" si="166"/>
        <v>Established</v>
      </c>
      <c r="N708" s="2">
        <f t="shared" si="167"/>
        <v>13</v>
      </c>
      <c r="O708" t="s">
        <v>299</v>
      </c>
      <c r="P708" t="s">
        <v>181</v>
      </c>
      <c r="Q708" t="s">
        <v>235</v>
      </c>
      <c r="R708" t="str">
        <f t="shared" si="168"/>
        <v>Great</v>
      </c>
      <c r="S708" t="str">
        <f t="shared" si="169"/>
        <v>Great</v>
      </c>
      <c r="T708" t="b">
        <f t="shared" si="170"/>
        <v>1</v>
      </c>
      <c r="U708" t="b">
        <f t="shared" si="171"/>
        <v>1</v>
      </c>
      <c r="V708" t="str">
        <f t="shared" si="172"/>
        <v>Average Company</v>
      </c>
      <c r="W708" t="str">
        <f t="shared" si="173"/>
        <v>Don't Buy</v>
      </c>
      <c r="X708" t="str">
        <f t="shared" si="174"/>
        <v>Not Known</v>
      </c>
      <c r="Z708" t="str">
        <f t="shared" si="175"/>
        <v>None</v>
      </c>
      <c r="AB708" t="str">
        <f t="shared" si="176"/>
        <v>0</v>
      </c>
    </row>
    <row r="709" spans="1:28" x14ac:dyDescent="0.3">
      <c r="A709">
        <v>707</v>
      </c>
      <c r="B709" t="s">
        <v>1855</v>
      </c>
      <c r="C709" t="str">
        <f t="shared" si="163"/>
        <v>Long</v>
      </c>
      <c r="D709">
        <v>3.7</v>
      </c>
      <c r="F709" s="1">
        <f t="shared" si="162"/>
        <v>3.7</v>
      </c>
      <c r="G709" s="1">
        <f t="shared" si="164"/>
        <v>3.7</v>
      </c>
      <c r="H709">
        <f t="shared" si="165"/>
        <v>3.7</v>
      </c>
      <c r="I709" t="s">
        <v>1856</v>
      </c>
      <c r="J709" t="s">
        <v>22</v>
      </c>
      <c r="K709" t="s">
        <v>1857</v>
      </c>
      <c r="L709" t="str">
        <f t="shared" si="166"/>
        <v>Established</v>
      </c>
      <c r="N709" s="2">
        <f t="shared" si="167"/>
        <v>22</v>
      </c>
      <c r="O709" t="s">
        <v>142</v>
      </c>
      <c r="P709" t="s">
        <v>147</v>
      </c>
      <c r="Q709" t="s">
        <v>295</v>
      </c>
      <c r="R709" t="str">
        <f t="shared" si="168"/>
        <v>Average</v>
      </c>
      <c r="S709" t="str">
        <f t="shared" si="169"/>
        <v xml:space="preserve"> </v>
      </c>
      <c r="T709" t="b">
        <f t="shared" si="170"/>
        <v>0</v>
      </c>
      <c r="U709" t="b">
        <f t="shared" si="171"/>
        <v>1</v>
      </c>
      <c r="V709" t="str">
        <f t="shared" si="172"/>
        <v>Average Company</v>
      </c>
      <c r="W709" t="str">
        <f t="shared" si="173"/>
        <v>Don't Buy</v>
      </c>
      <c r="X709" t="str">
        <f t="shared" si="174"/>
        <v>Not Known</v>
      </c>
      <c r="Z709" t="str">
        <f t="shared" si="175"/>
        <v>None</v>
      </c>
      <c r="AB709" t="str">
        <f t="shared" si="176"/>
        <v>0</v>
      </c>
    </row>
    <row r="710" spans="1:28" x14ac:dyDescent="0.3">
      <c r="A710">
        <v>708</v>
      </c>
      <c r="B710" t="s">
        <v>1858</v>
      </c>
      <c r="C710" t="str">
        <f t="shared" si="163"/>
        <v>Long</v>
      </c>
      <c r="D710">
        <v>4.2</v>
      </c>
      <c r="F710" s="1">
        <f t="shared" si="162"/>
        <v>4.2</v>
      </c>
      <c r="G710" s="1">
        <f t="shared" si="164"/>
        <v>4.2</v>
      </c>
      <c r="H710">
        <f t="shared" si="165"/>
        <v>4.2</v>
      </c>
      <c r="I710" t="s">
        <v>736</v>
      </c>
      <c r="J710" t="s">
        <v>10</v>
      </c>
      <c r="K710" t="s">
        <v>1357</v>
      </c>
      <c r="L710" t="str">
        <f t="shared" si="166"/>
        <v>Established</v>
      </c>
      <c r="N710" s="2">
        <f t="shared" si="167"/>
        <v>84</v>
      </c>
      <c r="O710" t="s">
        <v>79</v>
      </c>
      <c r="P710" t="s">
        <v>147</v>
      </c>
      <c r="Q710" t="s">
        <v>204</v>
      </c>
      <c r="R710" t="str">
        <f t="shared" si="168"/>
        <v>Great</v>
      </c>
      <c r="S710" t="str">
        <f t="shared" si="169"/>
        <v>Great</v>
      </c>
      <c r="T710" t="b">
        <f t="shared" si="170"/>
        <v>1</v>
      </c>
      <c r="U710" t="b">
        <f t="shared" si="171"/>
        <v>1</v>
      </c>
      <c r="V710" t="str">
        <f t="shared" si="172"/>
        <v>Top Company</v>
      </c>
      <c r="W710" t="str">
        <f t="shared" si="173"/>
        <v>Buy</v>
      </c>
      <c r="X710" t="str">
        <f t="shared" si="174"/>
        <v>Not Known</v>
      </c>
      <c r="Z710" t="str">
        <f t="shared" si="175"/>
        <v>None</v>
      </c>
      <c r="AB710" t="str">
        <f t="shared" si="176"/>
        <v>0</v>
      </c>
    </row>
    <row r="711" spans="1:28" x14ac:dyDescent="0.3">
      <c r="A711">
        <v>709</v>
      </c>
      <c r="B711" t="s">
        <v>1859</v>
      </c>
      <c r="C711" t="str">
        <f t="shared" si="163"/>
        <v>Long</v>
      </c>
      <c r="D711">
        <v>4.3</v>
      </c>
      <c r="F711" s="1">
        <f t="shared" si="162"/>
        <v>4.3</v>
      </c>
      <c r="G711" s="1">
        <f t="shared" si="164"/>
        <v>4.3</v>
      </c>
      <c r="H711">
        <f t="shared" si="165"/>
        <v>4.3</v>
      </c>
      <c r="I711" t="s">
        <v>1860</v>
      </c>
      <c r="J711" t="s">
        <v>10</v>
      </c>
      <c r="K711" t="s">
        <v>1861</v>
      </c>
      <c r="L711" t="str">
        <f t="shared" si="166"/>
        <v>Established</v>
      </c>
      <c r="N711" s="2">
        <f t="shared" si="167"/>
        <v>59</v>
      </c>
      <c r="O711" t="s">
        <v>1765</v>
      </c>
      <c r="P711" t="s">
        <v>75</v>
      </c>
      <c r="Q711" t="s">
        <v>773</v>
      </c>
      <c r="R711" t="str">
        <f t="shared" si="168"/>
        <v>Great</v>
      </c>
      <c r="S711" t="str">
        <f t="shared" si="169"/>
        <v>Great</v>
      </c>
      <c r="T711" t="b">
        <f t="shared" si="170"/>
        <v>1</v>
      </c>
      <c r="U711" t="b">
        <f t="shared" si="171"/>
        <v>1</v>
      </c>
      <c r="V711" t="str">
        <f t="shared" si="172"/>
        <v>Top Company</v>
      </c>
      <c r="W711" t="str">
        <f t="shared" si="173"/>
        <v>Don't Buy</v>
      </c>
      <c r="X711" t="str">
        <f t="shared" si="174"/>
        <v>Not Known</v>
      </c>
      <c r="Z711" t="str">
        <f t="shared" si="175"/>
        <v>None</v>
      </c>
      <c r="AB711" t="str">
        <f t="shared" si="176"/>
        <v>0</v>
      </c>
    </row>
    <row r="712" spans="1:28" x14ac:dyDescent="0.3">
      <c r="A712">
        <v>710</v>
      </c>
      <c r="B712" t="s">
        <v>1862</v>
      </c>
      <c r="C712" t="str">
        <f t="shared" si="163"/>
        <v>Long</v>
      </c>
      <c r="D712">
        <v>4.4000000000000004</v>
      </c>
      <c r="F712" s="1">
        <f t="shared" si="162"/>
        <v>4.4000000000000004</v>
      </c>
      <c r="G712" s="1">
        <f t="shared" si="164"/>
        <v>4.4000000000000004</v>
      </c>
      <c r="H712">
        <f t="shared" si="165"/>
        <v>4.4000000000000004</v>
      </c>
      <c r="I712" t="s">
        <v>1860</v>
      </c>
      <c r="J712" t="s">
        <v>22</v>
      </c>
      <c r="K712" t="s">
        <v>1863</v>
      </c>
      <c r="L712" t="str">
        <f t="shared" si="166"/>
        <v>Established</v>
      </c>
      <c r="N712" s="2">
        <f t="shared" si="167"/>
        <v>12</v>
      </c>
      <c r="O712" t="s">
        <v>267</v>
      </c>
      <c r="P712" t="s">
        <v>147</v>
      </c>
      <c r="Q712" t="s">
        <v>44</v>
      </c>
      <c r="R712" t="str">
        <f t="shared" si="168"/>
        <v>Great</v>
      </c>
      <c r="S712" t="str">
        <f t="shared" si="169"/>
        <v>Great</v>
      </c>
      <c r="T712" t="b">
        <f t="shared" si="170"/>
        <v>1</v>
      </c>
      <c r="U712" t="b">
        <f t="shared" si="171"/>
        <v>1</v>
      </c>
      <c r="V712" t="str">
        <f t="shared" si="172"/>
        <v>Average Company</v>
      </c>
      <c r="W712" t="str">
        <f t="shared" si="173"/>
        <v>Don't Buy</v>
      </c>
      <c r="X712" t="str">
        <f t="shared" si="174"/>
        <v>Not Known</v>
      </c>
      <c r="Z712" t="str">
        <f t="shared" si="175"/>
        <v>None</v>
      </c>
      <c r="AB712" t="str">
        <f t="shared" si="176"/>
        <v>0</v>
      </c>
    </row>
    <row r="713" spans="1:28" x14ac:dyDescent="0.3">
      <c r="A713">
        <v>711</v>
      </c>
      <c r="B713" t="s">
        <v>1864</v>
      </c>
      <c r="C713" t="str">
        <f t="shared" si="163"/>
        <v>Long</v>
      </c>
      <c r="D713">
        <v>4.0999999999999996</v>
      </c>
      <c r="F713" s="1">
        <f t="shared" si="162"/>
        <v>4.0999999999999996</v>
      </c>
      <c r="G713" s="1">
        <f t="shared" si="164"/>
        <v>4.0999999999999996</v>
      </c>
      <c r="H713">
        <f t="shared" si="165"/>
        <v>4.0999999999999996</v>
      </c>
      <c r="I713" t="s">
        <v>1860</v>
      </c>
      <c r="J713" t="s">
        <v>10</v>
      </c>
      <c r="K713" t="s">
        <v>1865</v>
      </c>
      <c r="L713" t="str">
        <f t="shared" si="166"/>
        <v>Established</v>
      </c>
      <c r="N713" s="2">
        <f t="shared" si="167"/>
        <v>32</v>
      </c>
      <c r="O713" t="s">
        <v>368</v>
      </c>
      <c r="P713" t="s">
        <v>683</v>
      </c>
      <c r="Q713" t="s">
        <v>612</v>
      </c>
      <c r="R713" t="str">
        <f t="shared" si="168"/>
        <v>Great</v>
      </c>
      <c r="S713" t="str">
        <f t="shared" si="169"/>
        <v>Great</v>
      </c>
      <c r="T713" t="b">
        <f t="shared" si="170"/>
        <v>1</v>
      </c>
      <c r="U713" t="b">
        <f t="shared" si="171"/>
        <v>1</v>
      </c>
      <c r="V713" t="str">
        <f t="shared" si="172"/>
        <v>Top Company</v>
      </c>
      <c r="W713" t="str">
        <f t="shared" si="173"/>
        <v>Don't Buy</v>
      </c>
      <c r="X713" t="str">
        <f t="shared" si="174"/>
        <v>Not Known</v>
      </c>
      <c r="Z713" t="str">
        <f t="shared" si="175"/>
        <v>None</v>
      </c>
      <c r="AB713" t="str">
        <f t="shared" si="176"/>
        <v>0</v>
      </c>
    </row>
    <row r="714" spans="1:28" x14ac:dyDescent="0.3">
      <c r="A714">
        <v>712</v>
      </c>
      <c r="B714" t="s">
        <v>1866</v>
      </c>
      <c r="C714" t="str">
        <f t="shared" si="163"/>
        <v>Long</v>
      </c>
      <c r="D714">
        <v>3.6</v>
      </c>
      <c r="F714" s="1">
        <f t="shared" si="162"/>
        <v>3.6</v>
      </c>
      <c r="G714" s="1">
        <f t="shared" si="164"/>
        <v>3.6</v>
      </c>
      <c r="H714">
        <f t="shared" si="165"/>
        <v>3.6</v>
      </c>
      <c r="I714" t="s">
        <v>1867</v>
      </c>
      <c r="J714" t="s">
        <v>22</v>
      </c>
      <c r="K714" t="s">
        <v>1868</v>
      </c>
      <c r="L714" t="str">
        <f t="shared" si="166"/>
        <v>Established</v>
      </c>
      <c r="N714" s="2">
        <f t="shared" si="167"/>
        <v>11</v>
      </c>
      <c r="O714" t="s">
        <v>146</v>
      </c>
      <c r="P714" t="s">
        <v>181</v>
      </c>
      <c r="Q714" t="s">
        <v>70</v>
      </c>
      <c r="R714" t="str">
        <f t="shared" si="168"/>
        <v>Average</v>
      </c>
      <c r="S714" t="str">
        <f t="shared" si="169"/>
        <v xml:space="preserve"> </v>
      </c>
      <c r="T714" t="b">
        <f t="shared" si="170"/>
        <v>0</v>
      </c>
      <c r="U714" t="b">
        <f t="shared" si="171"/>
        <v>1</v>
      </c>
      <c r="V714" t="str">
        <f t="shared" si="172"/>
        <v>Average Company</v>
      </c>
      <c r="W714" t="str">
        <f t="shared" si="173"/>
        <v>Don't Buy</v>
      </c>
      <c r="X714" t="str">
        <f t="shared" si="174"/>
        <v>Not Known</v>
      </c>
      <c r="Z714" t="str">
        <f t="shared" si="175"/>
        <v>None</v>
      </c>
      <c r="AB714" t="str">
        <f t="shared" si="176"/>
        <v>0</v>
      </c>
    </row>
    <row r="715" spans="1:28" x14ac:dyDescent="0.3">
      <c r="A715">
        <v>713</v>
      </c>
      <c r="B715" t="s">
        <v>1869</v>
      </c>
      <c r="C715" t="str">
        <f t="shared" si="163"/>
        <v>Short</v>
      </c>
      <c r="D715">
        <v>4.0999999999999996</v>
      </c>
      <c r="F715" s="1">
        <f t="shared" si="162"/>
        <v>4.0999999999999996</v>
      </c>
      <c r="G715" s="1">
        <f t="shared" si="164"/>
        <v>4.0999999999999996</v>
      </c>
      <c r="H715">
        <f t="shared" si="165"/>
        <v>4.0999999999999996</v>
      </c>
      <c r="I715" t="s">
        <v>340</v>
      </c>
      <c r="J715" t="s">
        <v>10</v>
      </c>
      <c r="K715" t="s">
        <v>1870</v>
      </c>
      <c r="L715" t="str">
        <f t="shared" si="166"/>
        <v>Established</v>
      </c>
      <c r="N715" s="2">
        <f t="shared" si="167"/>
        <v>75</v>
      </c>
      <c r="O715" t="s">
        <v>826</v>
      </c>
      <c r="P715" t="s">
        <v>147</v>
      </c>
      <c r="Q715" t="s">
        <v>204</v>
      </c>
      <c r="R715" t="str">
        <f t="shared" si="168"/>
        <v>Great</v>
      </c>
      <c r="S715" t="str">
        <f t="shared" si="169"/>
        <v>Great</v>
      </c>
      <c r="T715" t="b">
        <f t="shared" si="170"/>
        <v>1</v>
      </c>
      <c r="U715" t="b">
        <f t="shared" si="171"/>
        <v>1</v>
      </c>
      <c r="V715" t="str">
        <f t="shared" si="172"/>
        <v>Top Company</v>
      </c>
      <c r="W715" t="str">
        <f t="shared" si="173"/>
        <v>Don't Buy</v>
      </c>
      <c r="X715" t="str">
        <f t="shared" si="174"/>
        <v>Not Known</v>
      </c>
      <c r="Z715" t="str">
        <f t="shared" si="175"/>
        <v>None</v>
      </c>
      <c r="AB715" t="str">
        <f t="shared" si="176"/>
        <v>0</v>
      </c>
    </row>
    <row r="716" spans="1:28" x14ac:dyDescent="0.3">
      <c r="A716">
        <v>714</v>
      </c>
      <c r="B716" t="s">
        <v>1871</v>
      </c>
      <c r="C716" t="str">
        <f t="shared" si="163"/>
        <v>Long</v>
      </c>
      <c r="D716">
        <v>4.0999999999999996</v>
      </c>
      <c r="F716" s="1" t="e">
        <f t="shared" si="162"/>
        <v>#VALUE!</v>
      </c>
      <c r="G716" s="1" t="e">
        <f t="shared" si="164"/>
        <v>#VALUE!</v>
      </c>
      <c r="H716" t="e">
        <f t="shared" si="165"/>
        <v>#VALUE!</v>
      </c>
      <c r="I716" t="s">
        <v>1872</v>
      </c>
      <c r="J716" t="s">
        <v>1873</v>
      </c>
      <c r="K716" t="s">
        <v>1639</v>
      </c>
      <c r="L716" t="e">
        <f t="shared" si="166"/>
        <v>#VALUE!</v>
      </c>
      <c r="N716" s="2" t="e">
        <f t="shared" si="167"/>
        <v>#VALUE!</v>
      </c>
      <c r="Q716" t="s">
        <v>533</v>
      </c>
      <c r="R716" t="str">
        <f t="shared" si="168"/>
        <v>Great</v>
      </c>
      <c r="S716" t="str">
        <f t="shared" si="169"/>
        <v>Great</v>
      </c>
      <c r="T716" t="e">
        <f t="shared" si="170"/>
        <v>#VALUE!</v>
      </c>
      <c r="U716" t="e">
        <f t="shared" si="171"/>
        <v>#VALUE!</v>
      </c>
      <c r="V716" t="e">
        <f t="shared" si="172"/>
        <v>#VALUE!</v>
      </c>
      <c r="W716" t="str">
        <f t="shared" si="173"/>
        <v>Don't Buy</v>
      </c>
      <c r="X716" t="str">
        <f t="shared" si="174"/>
        <v>Not Known</v>
      </c>
      <c r="Z716" t="e">
        <f t="shared" si="175"/>
        <v>#VALUE!</v>
      </c>
      <c r="AB716" t="str">
        <f t="shared" si="176"/>
        <v>0</v>
      </c>
    </row>
    <row r="717" spans="1:28" x14ac:dyDescent="0.3">
      <c r="A717">
        <v>715</v>
      </c>
      <c r="B717" t="s">
        <v>1874</v>
      </c>
      <c r="C717" t="str">
        <f t="shared" si="163"/>
        <v>Long</v>
      </c>
      <c r="D717">
        <v>4.4000000000000004</v>
      </c>
      <c r="F717" s="1">
        <f t="shared" si="162"/>
        <v>4.9000000000000004</v>
      </c>
      <c r="G717" s="1">
        <f t="shared" si="164"/>
        <v>4.9000000000000004</v>
      </c>
      <c r="H717">
        <f t="shared" si="165"/>
        <v>4.5</v>
      </c>
      <c r="I717" t="s">
        <v>1875</v>
      </c>
      <c r="J717" t="s">
        <v>22</v>
      </c>
      <c r="K717" t="s">
        <v>1876</v>
      </c>
      <c r="L717" t="str">
        <f t="shared" si="166"/>
        <v>Startup</v>
      </c>
      <c r="N717" s="2">
        <f t="shared" si="167"/>
        <v>9</v>
      </c>
      <c r="O717" t="s">
        <v>331</v>
      </c>
      <c r="P717" t="s">
        <v>147</v>
      </c>
      <c r="Q717" t="s">
        <v>28</v>
      </c>
      <c r="R717" t="str">
        <f t="shared" si="168"/>
        <v>Great</v>
      </c>
      <c r="S717" t="str">
        <f t="shared" si="169"/>
        <v>Great</v>
      </c>
      <c r="T717" t="b">
        <f t="shared" si="170"/>
        <v>0</v>
      </c>
      <c r="U717" t="b">
        <f t="shared" si="171"/>
        <v>1</v>
      </c>
      <c r="V717" t="str">
        <f t="shared" si="172"/>
        <v>Average Company</v>
      </c>
      <c r="W717" t="str">
        <f t="shared" si="173"/>
        <v>Don't Buy</v>
      </c>
      <c r="X717" t="str">
        <f t="shared" si="174"/>
        <v>Not Known</v>
      </c>
      <c r="Z717" t="str">
        <f t="shared" si="175"/>
        <v>None</v>
      </c>
      <c r="AB717" t="str">
        <f t="shared" si="176"/>
        <v>1Million</v>
      </c>
    </row>
    <row r="718" spans="1:28" x14ac:dyDescent="0.3">
      <c r="A718">
        <v>716</v>
      </c>
      <c r="B718" t="s">
        <v>1877</v>
      </c>
      <c r="C718" t="str">
        <f t="shared" si="163"/>
        <v>Long</v>
      </c>
      <c r="D718">
        <v>3.2</v>
      </c>
      <c r="F718" s="1">
        <f t="shared" si="162"/>
        <v>3.2</v>
      </c>
      <c r="G718" s="1">
        <f t="shared" si="164"/>
        <v>3.2</v>
      </c>
      <c r="H718">
        <f t="shared" si="165"/>
        <v>3.2</v>
      </c>
      <c r="I718" t="s">
        <v>1878</v>
      </c>
      <c r="J718" t="s">
        <v>22</v>
      </c>
      <c r="K718" t="s">
        <v>1879</v>
      </c>
      <c r="L718" t="str">
        <f t="shared" si="166"/>
        <v>Established</v>
      </c>
      <c r="N718" s="2">
        <f t="shared" si="167"/>
        <v>16</v>
      </c>
      <c r="O718" t="s">
        <v>121</v>
      </c>
      <c r="P718" t="s">
        <v>181</v>
      </c>
      <c r="Q718" t="s">
        <v>70</v>
      </c>
      <c r="R718" t="str">
        <f t="shared" si="168"/>
        <v>Average</v>
      </c>
      <c r="S718" t="str">
        <f t="shared" si="169"/>
        <v xml:space="preserve"> </v>
      </c>
      <c r="T718" t="b">
        <f t="shared" si="170"/>
        <v>0</v>
      </c>
      <c r="U718" t="b">
        <f t="shared" si="171"/>
        <v>0</v>
      </c>
      <c r="V718" t="str">
        <f t="shared" si="172"/>
        <v>Average Company</v>
      </c>
      <c r="W718" t="str">
        <f t="shared" si="173"/>
        <v>Don't Buy</v>
      </c>
      <c r="X718" t="str">
        <f t="shared" si="174"/>
        <v>Not Known</v>
      </c>
      <c r="Z718" t="str">
        <f t="shared" si="175"/>
        <v>None</v>
      </c>
      <c r="AB718" t="str">
        <f t="shared" si="176"/>
        <v>0</v>
      </c>
    </row>
    <row r="719" spans="1:28" x14ac:dyDescent="0.3">
      <c r="A719">
        <v>717</v>
      </c>
      <c r="B719" t="s">
        <v>1880</v>
      </c>
      <c r="C719" t="str">
        <f t="shared" si="163"/>
        <v>Short</v>
      </c>
      <c r="D719">
        <v>3.9</v>
      </c>
      <c r="F719" s="1">
        <f t="shared" si="162"/>
        <v>3.9</v>
      </c>
      <c r="G719" s="1">
        <f t="shared" si="164"/>
        <v>3.9</v>
      </c>
      <c r="H719">
        <f t="shared" si="165"/>
        <v>3.9</v>
      </c>
      <c r="I719" t="s">
        <v>1881</v>
      </c>
      <c r="J719" t="s">
        <v>22</v>
      </c>
      <c r="K719" t="s">
        <v>1882</v>
      </c>
      <c r="L719" t="str">
        <f t="shared" si="166"/>
        <v>Established</v>
      </c>
      <c r="N719" s="2">
        <f t="shared" si="167"/>
        <v>99</v>
      </c>
      <c r="O719" t="s">
        <v>749</v>
      </c>
      <c r="P719" t="s">
        <v>181</v>
      </c>
      <c r="Q719" t="s">
        <v>80</v>
      </c>
      <c r="R719" t="str">
        <f t="shared" si="168"/>
        <v>Average</v>
      </c>
      <c r="S719" t="str">
        <f t="shared" si="169"/>
        <v xml:space="preserve"> </v>
      </c>
      <c r="T719" t="b">
        <f t="shared" si="170"/>
        <v>0</v>
      </c>
      <c r="U719" t="b">
        <f t="shared" si="171"/>
        <v>1</v>
      </c>
      <c r="V719" t="str">
        <f t="shared" si="172"/>
        <v>Average Company</v>
      </c>
      <c r="W719" t="str">
        <f t="shared" si="173"/>
        <v>Don't Buy</v>
      </c>
      <c r="X719" t="str">
        <f t="shared" si="174"/>
        <v>Not Known</v>
      </c>
      <c r="Z719" t="str">
        <f t="shared" si="175"/>
        <v>None</v>
      </c>
      <c r="AB719" t="str">
        <f t="shared" si="176"/>
        <v>0</v>
      </c>
    </row>
    <row r="720" spans="1:28" x14ac:dyDescent="0.3">
      <c r="A720">
        <v>718</v>
      </c>
      <c r="B720" t="s">
        <v>1883</v>
      </c>
      <c r="C720" t="str">
        <f t="shared" si="163"/>
        <v>Long</v>
      </c>
      <c r="D720">
        <v>4.3</v>
      </c>
      <c r="F720" s="1">
        <f t="shared" si="162"/>
        <v>4.3</v>
      </c>
      <c r="G720" s="1">
        <f t="shared" si="164"/>
        <v>4.3</v>
      </c>
      <c r="H720">
        <f t="shared" si="165"/>
        <v>4.3</v>
      </c>
      <c r="I720" t="s">
        <v>1884</v>
      </c>
      <c r="J720" t="s">
        <v>22</v>
      </c>
      <c r="K720" t="s">
        <v>1885</v>
      </c>
      <c r="L720" t="str">
        <f t="shared" si="166"/>
        <v>Established</v>
      </c>
      <c r="N720" s="2">
        <f t="shared" si="167"/>
        <v>71</v>
      </c>
      <c r="O720" t="s">
        <v>957</v>
      </c>
      <c r="P720" t="s">
        <v>147</v>
      </c>
      <c r="Q720" t="s">
        <v>117</v>
      </c>
      <c r="R720" t="str">
        <f t="shared" si="168"/>
        <v>Great</v>
      </c>
      <c r="S720" t="str">
        <f t="shared" si="169"/>
        <v>Great</v>
      </c>
      <c r="T720" t="b">
        <f t="shared" si="170"/>
        <v>1</v>
      </c>
      <c r="U720" t="b">
        <f t="shared" si="171"/>
        <v>1</v>
      </c>
      <c r="V720" t="str">
        <f t="shared" si="172"/>
        <v>Top Company</v>
      </c>
      <c r="W720" t="str">
        <f t="shared" si="173"/>
        <v>Don't Buy</v>
      </c>
      <c r="X720" t="str">
        <f t="shared" si="174"/>
        <v>Not Known</v>
      </c>
      <c r="Z720" t="str">
        <f t="shared" si="175"/>
        <v>None</v>
      </c>
      <c r="AB720" t="str">
        <f t="shared" si="176"/>
        <v>0</v>
      </c>
    </row>
    <row r="721" spans="1:28" x14ac:dyDescent="0.3">
      <c r="A721">
        <v>719</v>
      </c>
      <c r="B721" t="s">
        <v>1886</v>
      </c>
      <c r="C721" t="str">
        <f t="shared" si="163"/>
        <v>Long</v>
      </c>
      <c r="D721">
        <v>4.3</v>
      </c>
      <c r="F721" s="1">
        <f t="shared" si="162"/>
        <v>4.3</v>
      </c>
      <c r="G721" s="1">
        <f t="shared" si="164"/>
        <v>4.3</v>
      </c>
      <c r="H721">
        <f t="shared" si="165"/>
        <v>4.3</v>
      </c>
      <c r="I721" t="s">
        <v>1887</v>
      </c>
      <c r="J721" t="s">
        <v>22</v>
      </c>
      <c r="K721" t="s">
        <v>1888</v>
      </c>
      <c r="L721" t="str">
        <f t="shared" si="166"/>
        <v>Established</v>
      </c>
      <c r="N721" s="2">
        <f t="shared" si="167"/>
        <v>97</v>
      </c>
      <c r="O721" t="s">
        <v>819</v>
      </c>
      <c r="P721" t="s">
        <v>181</v>
      </c>
      <c r="Q721" t="s">
        <v>80</v>
      </c>
      <c r="R721" t="str">
        <f t="shared" si="168"/>
        <v>Great</v>
      </c>
      <c r="S721" t="str">
        <f t="shared" si="169"/>
        <v>Great</v>
      </c>
      <c r="T721" t="b">
        <f t="shared" si="170"/>
        <v>1</v>
      </c>
      <c r="U721" t="b">
        <f t="shared" si="171"/>
        <v>1</v>
      </c>
      <c r="V721" t="str">
        <f t="shared" si="172"/>
        <v>Top Company</v>
      </c>
      <c r="W721" t="str">
        <f t="shared" si="173"/>
        <v>Don't Buy</v>
      </c>
      <c r="X721" t="str">
        <f t="shared" si="174"/>
        <v>Not Known</v>
      </c>
      <c r="Z721" t="str">
        <f t="shared" si="175"/>
        <v>None</v>
      </c>
      <c r="AB721" t="str">
        <f t="shared" si="176"/>
        <v>0</v>
      </c>
    </row>
    <row r="722" spans="1:28" x14ac:dyDescent="0.3">
      <c r="A722">
        <v>720</v>
      </c>
      <c r="B722" t="s">
        <v>1889</v>
      </c>
      <c r="C722" t="str">
        <f t="shared" si="163"/>
        <v>Long</v>
      </c>
      <c r="D722">
        <v>4.3</v>
      </c>
      <c r="F722" s="1">
        <f t="shared" si="162"/>
        <v>4.3</v>
      </c>
      <c r="G722" s="1">
        <f t="shared" si="164"/>
        <v>4.3</v>
      </c>
      <c r="H722">
        <f t="shared" si="165"/>
        <v>4.3</v>
      </c>
      <c r="I722" t="s">
        <v>1890</v>
      </c>
      <c r="J722" t="s">
        <v>22</v>
      </c>
      <c r="K722" t="s">
        <v>1891</v>
      </c>
      <c r="L722" t="str">
        <f t="shared" si="166"/>
        <v>Established</v>
      </c>
      <c r="N722" s="2">
        <f t="shared" si="167"/>
        <v>20</v>
      </c>
      <c r="O722" t="s">
        <v>151</v>
      </c>
      <c r="P722" t="s">
        <v>147</v>
      </c>
      <c r="Q722" t="s">
        <v>304</v>
      </c>
      <c r="R722" t="str">
        <f t="shared" si="168"/>
        <v>Great</v>
      </c>
      <c r="S722" t="str">
        <f t="shared" si="169"/>
        <v>Great</v>
      </c>
      <c r="T722" t="b">
        <f t="shared" si="170"/>
        <v>1</v>
      </c>
      <c r="U722" t="b">
        <f t="shared" si="171"/>
        <v>1</v>
      </c>
      <c r="V722" t="str">
        <f t="shared" si="172"/>
        <v>Average Company</v>
      </c>
      <c r="W722" t="str">
        <f t="shared" si="173"/>
        <v>Don't Buy</v>
      </c>
      <c r="X722" t="str">
        <f t="shared" si="174"/>
        <v>Not Known</v>
      </c>
      <c r="Z722" t="str">
        <f t="shared" si="175"/>
        <v>None</v>
      </c>
      <c r="AB722" t="str">
        <f t="shared" si="176"/>
        <v>0</v>
      </c>
    </row>
    <row r="723" spans="1:28" x14ac:dyDescent="0.3">
      <c r="A723">
        <v>721</v>
      </c>
      <c r="B723" t="s">
        <v>1892</v>
      </c>
      <c r="C723" t="str">
        <f t="shared" si="163"/>
        <v>Short</v>
      </c>
      <c r="D723">
        <v>3.3</v>
      </c>
      <c r="F723" s="1">
        <f t="shared" si="162"/>
        <v>3.8</v>
      </c>
      <c r="G723" s="1">
        <f t="shared" si="164"/>
        <v>3.8</v>
      </c>
      <c r="H723">
        <f t="shared" si="165"/>
        <v>3.4</v>
      </c>
      <c r="I723" t="s">
        <v>1884</v>
      </c>
      <c r="J723" t="s">
        <v>22</v>
      </c>
      <c r="K723" t="s">
        <v>1893</v>
      </c>
      <c r="L723" t="str">
        <f t="shared" si="166"/>
        <v>Startup</v>
      </c>
      <c r="N723" s="2">
        <f t="shared" si="167"/>
        <v>9</v>
      </c>
      <c r="O723" t="s">
        <v>331</v>
      </c>
      <c r="P723" t="s">
        <v>691</v>
      </c>
      <c r="Q723" t="s">
        <v>44</v>
      </c>
      <c r="R723" t="str">
        <f t="shared" si="168"/>
        <v>Average</v>
      </c>
      <c r="S723" t="str">
        <f t="shared" si="169"/>
        <v xml:space="preserve"> </v>
      </c>
      <c r="T723" t="b">
        <f t="shared" si="170"/>
        <v>0</v>
      </c>
      <c r="U723" t="b">
        <f t="shared" si="171"/>
        <v>1</v>
      </c>
      <c r="V723" t="str">
        <f t="shared" si="172"/>
        <v>Average Company</v>
      </c>
      <c r="W723" t="str">
        <f t="shared" si="173"/>
        <v>Buy</v>
      </c>
      <c r="X723" t="str">
        <f t="shared" si="174"/>
        <v>Not Known</v>
      </c>
      <c r="Z723" t="str">
        <f t="shared" si="175"/>
        <v>None</v>
      </c>
      <c r="AB723" t="str">
        <f t="shared" si="176"/>
        <v>0</v>
      </c>
    </row>
    <row r="724" spans="1:28" x14ac:dyDescent="0.3">
      <c r="A724">
        <v>722</v>
      </c>
      <c r="B724" t="s">
        <v>1894</v>
      </c>
      <c r="C724" t="str">
        <f t="shared" si="163"/>
        <v>Long</v>
      </c>
      <c r="D724">
        <v>4</v>
      </c>
      <c r="F724" s="1">
        <f t="shared" si="162"/>
        <v>4</v>
      </c>
      <c r="G724" s="1">
        <f t="shared" si="164"/>
        <v>4</v>
      </c>
      <c r="H724">
        <f t="shared" si="165"/>
        <v>4</v>
      </c>
      <c r="I724" t="s">
        <v>1895</v>
      </c>
      <c r="J724" t="s">
        <v>22</v>
      </c>
      <c r="K724" t="s">
        <v>1087</v>
      </c>
      <c r="L724" t="str">
        <f t="shared" si="166"/>
        <v>Established</v>
      </c>
      <c r="N724" s="2">
        <f t="shared" si="167"/>
        <v>20</v>
      </c>
      <c r="O724" t="s">
        <v>151</v>
      </c>
      <c r="P724" t="s">
        <v>147</v>
      </c>
      <c r="Q724" t="s">
        <v>50</v>
      </c>
      <c r="R724" t="str">
        <f t="shared" si="168"/>
        <v>Average</v>
      </c>
      <c r="S724" t="str">
        <f t="shared" si="169"/>
        <v xml:space="preserve"> </v>
      </c>
      <c r="T724" t="b">
        <f t="shared" si="170"/>
        <v>0</v>
      </c>
      <c r="U724" t="b">
        <f t="shared" si="171"/>
        <v>1</v>
      </c>
      <c r="V724" t="str">
        <f t="shared" si="172"/>
        <v>Average Company</v>
      </c>
      <c r="W724" t="str">
        <f t="shared" si="173"/>
        <v>Don't Buy</v>
      </c>
      <c r="X724" t="str">
        <f t="shared" si="174"/>
        <v>Not Known</v>
      </c>
      <c r="Z724" t="str">
        <f t="shared" si="175"/>
        <v>None</v>
      </c>
      <c r="AB724" t="str">
        <f t="shared" si="176"/>
        <v>0</v>
      </c>
    </row>
    <row r="725" spans="1:28" x14ac:dyDescent="0.3">
      <c r="A725">
        <v>723</v>
      </c>
      <c r="B725" t="s">
        <v>1896</v>
      </c>
      <c r="C725" t="str">
        <f t="shared" si="163"/>
        <v>Long</v>
      </c>
      <c r="D725">
        <v>4.3</v>
      </c>
      <c r="F725" s="1">
        <f t="shared" ref="F725:F788" si="177">IF(N725&lt;10,IF(D725+0.5&gt;5,5,D725+0.5),D725)</f>
        <v>4.3</v>
      </c>
      <c r="G725" s="1">
        <f t="shared" si="164"/>
        <v>4.3</v>
      </c>
      <c r="H725">
        <f t="shared" si="165"/>
        <v>4.3</v>
      </c>
      <c r="I725" t="s">
        <v>1895</v>
      </c>
      <c r="J725" t="s">
        <v>22</v>
      </c>
      <c r="K725" t="s">
        <v>1897</v>
      </c>
      <c r="L725" t="str">
        <f t="shared" si="166"/>
        <v>Established</v>
      </c>
      <c r="N725" s="2">
        <f t="shared" si="167"/>
        <v>46</v>
      </c>
      <c r="O725" t="s">
        <v>596</v>
      </c>
      <c r="P725" t="s">
        <v>147</v>
      </c>
      <c r="Q725" t="s">
        <v>284</v>
      </c>
      <c r="R725" t="str">
        <f t="shared" si="168"/>
        <v>Great</v>
      </c>
      <c r="S725" t="str">
        <f t="shared" si="169"/>
        <v>Great</v>
      </c>
      <c r="T725" t="b">
        <f t="shared" si="170"/>
        <v>1</v>
      </c>
      <c r="U725" t="b">
        <f t="shared" si="171"/>
        <v>1</v>
      </c>
      <c r="V725" t="str">
        <f t="shared" si="172"/>
        <v>Top Company</v>
      </c>
      <c r="W725" t="str">
        <f t="shared" si="173"/>
        <v>Don't Buy</v>
      </c>
      <c r="X725" t="str">
        <f t="shared" si="174"/>
        <v>Not Known</v>
      </c>
      <c r="Z725" t="str">
        <f t="shared" si="175"/>
        <v>None</v>
      </c>
      <c r="AB725" t="str">
        <f t="shared" si="176"/>
        <v>0</v>
      </c>
    </row>
    <row r="726" spans="1:28" x14ac:dyDescent="0.3">
      <c r="A726">
        <v>724</v>
      </c>
      <c r="B726" t="s">
        <v>1898</v>
      </c>
      <c r="C726" t="str">
        <f t="shared" si="163"/>
        <v>Long</v>
      </c>
      <c r="D726">
        <v>3.9</v>
      </c>
      <c r="F726" s="1">
        <f t="shared" si="177"/>
        <v>3.9</v>
      </c>
      <c r="G726" s="1">
        <f t="shared" si="164"/>
        <v>3.9</v>
      </c>
      <c r="H726">
        <f t="shared" si="165"/>
        <v>3.9</v>
      </c>
      <c r="I726" t="s">
        <v>1895</v>
      </c>
      <c r="J726" t="s">
        <v>22</v>
      </c>
      <c r="K726" t="s">
        <v>1899</v>
      </c>
      <c r="L726" t="str">
        <f t="shared" si="166"/>
        <v>Established</v>
      </c>
      <c r="N726" s="2">
        <f t="shared" si="167"/>
        <v>39</v>
      </c>
      <c r="O726" t="s">
        <v>74</v>
      </c>
      <c r="P726" t="s">
        <v>75</v>
      </c>
      <c r="Q726" t="s">
        <v>424</v>
      </c>
      <c r="R726" t="str">
        <f t="shared" si="168"/>
        <v>Average</v>
      </c>
      <c r="S726" t="str">
        <f t="shared" si="169"/>
        <v xml:space="preserve"> </v>
      </c>
      <c r="T726" t="b">
        <f t="shared" si="170"/>
        <v>0</v>
      </c>
      <c r="U726" t="b">
        <f t="shared" si="171"/>
        <v>1</v>
      </c>
      <c r="V726" t="str">
        <f t="shared" si="172"/>
        <v>Average Company</v>
      </c>
      <c r="W726" t="str">
        <f t="shared" si="173"/>
        <v>Don't Buy</v>
      </c>
      <c r="X726" t="str">
        <f t="shared" si="174"/>
        <v>Not Known</v>
      </c>
      <c r="Z726" t="str">
        <f t="shared" si="175"/>
        <v>None</v>
      </c>
      <c r="AB726" t="str">
        <f t="shared" si="176"/>
        <v>0</v>
      </c>
    </row>
    <row r="727" spans="1:28" x14ac:dyDescent="0.3">
      <c r="A727">
        <v>725</v>
      </c>
      <c r="B727" t="s">
        <v>1900</v>
      </c>
      <c r="C727" t="str">
        <f t="shared" si="163"/>
        <v>Long</v>
      </c>
      <c r="D727">
        <v>4.0999999999999996</v>
      </c>
      <c r="F727" s="1">
        <f t="shared" si="177"/>
        <v>4.0999999999999996</v>
      </c>
      <c r="G727" s="1">
        <f t="shared" si="164"/>
        <v>4.0999999999999996</v>
      </c>
      <c r="H727">
        <f t="shared" si="165"/>
        <v>4.0999999999999996</v>
      </c>
      <c r="I727" t="s">
        <v>1901</v>
      </c>
      <c r="J727" t="s">
        <v>10</v>
      </c>
      <c r="K727" t="s">
        <v>1902</v>
      </c>
      <c r="L727" t="str">
        <f t="shared" si="166"/>
        <v>Established</v>
      </c>
      <c r="N727" s="2">
        <f t="shared" si="167"/>
        <v>34</v>
      </c>
      <c r="O727" t="s">
        <v>213</v>
      </c>
      <c r="P727" t="s">
        <v>147</v>
      </c>
      <c r="Q727" t="s">
        <v>235</v>
      </c>
      <c r="R727" t="str">
        <f t="shared" si="168"/>
        <v>Great</v>
      </c>
      <c r="S727" t="str">
        <f t="shared" si="169"/>
        <v>Great</v>
      </c>
      <c r="T727" t="b">
        <f t="shared" si="170"/>
        <v>1</v>
      </c>
      <c r="U727" t="b">
        <f t="shared" si="171"/>
        <v>1</v>
      </c>
      <c r="V727" t="str">
        <f t="shared" si="172"/>
        <v>Top Company</v>
      </c>
      <c r="W727" t="str">
        <f t="shared" si="173"/>
        <v>Don't Buy</v>
      </c>
      <c r="X727" t="str">
        <f t="shared" si="174"/>
        <v>Not Known</v>
      </c>
      <c r="Z727" t="str">
        <f t="shared" si="175"/>
        <v>None</v>
      </c>
      <c r="AB727" t="str">
        <f t="shared" si="176"/>
        <v>0</v>
      </c>
    </row>
    <row r="728" spans="1:28" x14ac:dyDescent="0.3">
      <c r="A728">
        <v>726</v>
      </c>
      <c r="B728" t="s">
        <v>1903</v>
      </c>
      <c r="C728" t="str">
        <f t="shared" si="163"/>
        <v>Short</v>
      </c>
      <c r="D728">
        <v>3.9</v>
      </c>
      <c r="F728" s="1">
        <f t="shared" si="177"/>
        <v>3.9</v>
      </c>
      <c r="G728" s="1">
        <f t="shared" si="164"/>
        <v>3.9</v>
      </c>
      <c r="H728">
        <f t="shared" si="165"/>
        <v>3.9</v>
      </c>
      <c r="I728" t="s">
        <v>1878</v>
      </c>
      <c r="J728" t="s">
        <v>22</v>
      </c>
      <c r="K728" t="s">
        <v>1904</v>
      </c>
      <c r="L728" t="str">
        <f t="shared" si="166"/>
        <v>Established</v>
      </c>
      <c r="N728" s="2">
        <f t="shared" si="167"/>
        <v>25</v>
      </c>
      <c r="O728" t="s">
        <v>54</v>
      </c>
      <c r="P728" t="s">
        <v>147</v>
      </c>
      <c r="Q728" t="s">
        <v>268</v>
      </c>
      <c r="R728" t="str">
        <f t="shared" si="168"/>
        <v>Average</v>
      </c>
      <c r="S728" t="str">
        <f t="shared" si="169"/>
        <v xml:space="preserve"> </v>
      </c>
      <c r="T728" t="b">
        <f t="shared" si="170"/>
        <v>0</v>
      </c>
      <c r="U728" t="b">
        <f t="shared" si="171"/>
        <v>1</v>
      </c>
      <c r="V728" t="str">
        <f t="shared" si="172"/>
        <v>Average Company</v>
      </c>
      <c r="W728" t="str">
        <f t="shared" si="173"/>
        <v>Don't Buy</v>
      </c>
      <c r="X728" t="str">
        <f t="shared" si="174"/>
        <v>Not Known</v>
      </c>
      <c r="Z728" t="str">
        <f t="shared" si="175"/>
        <v>None</v>
      </c>
      <c r="AB728" t="str">
        <f t="shared" si="176"/>
        <v>0</v>
      </c>
    </row>
    <row r="729" spans="1:28" x14ac:dyDescent="0.3">
      <c r="A729">
        <v>727</v>
      </c>
      <c r="B729" t="s">
        <v>1905</v>
      </c>
      <c r="C729" t="str">
        <f t="shared" si="163"/>
        <v>Long</v>
      </c>
      <c r="D729">
        <v>4.2</v>
      </c>
      <c r="F729" s="1" t="e">
        <f t="shared" si="177"/>
        <v>#VALUE!</v>
      </c>
      <c r="G729" s="1" t="e">
        <f t="shared" si="164"/>
        <v>#VALUE!</v>
      </c>
      <c r="H729" t="e">
        <f t="shared" si="165"/>
        <v>#VALUE!</v>
      </c>
      <c r="I729" t="s">
        <v>647</v>
      </c>
      <c r="J729" t="s">
        <v>1906</v>
      </c>
      <c r="K729" t="s">
        <v>84</v>
      </c>
      <c r="L729" t="e">
        <f t="shared" si="166"/>
        <v>#VALUE!</v>
      </c>
      <c r="N729" s="2" t="e">
        <f t="shared" si="167"/>
        <v>#VALUE!</v>
      </c>
      <c r="O729" t="s">
        <v>181</v>
      </c>
      <c r="Q729" t="s">
        <v>28</v>
      </c>
      <c r="R729" t="str">
        <f t="shared" si="168"/>
        <v>Great</v>
      </c>
      <c r="S729" t="str">
        <f t="shared" si="169"/>
        <v>Great</v>
      </c>
      <c r="T729" t="e">
        <f t="shared" si="170"/>
        <v>#VALUE!</v>
      </c>
      <c r="U729" t="e">
        <f t="shared" si="171"/>
        <v>#VALUE!</v>
      </c>
      <c r="V729" t="e">
        <f t="shared" si="172"/>
        <v>#VALUE!</v>
      </c>
      <c r="W729" t="str">
        <f t="shared" si="173"/>
        <v>Buy</v>
      </c>
      <c r="X729" t="str">
        <f t="shared" si="174"/>
        <v>Not Known</v>
      </c>
      <c r="Z729" t="e">
        <f t="shared" si="175"/>
        <v>#VALUE!</v>
      </c>
      <c r="AB729" t="str">
        <f t="shared" si="176"/>
        <v>1Million</v>
      </c>
    </row>
    <row r="730" spans="1:28" x14ac:dyDescent="0.3">
      <c r="A730">
        <v>728</v>
      </c>
      <c r="B730" t="s">
        <v>1907</v>
      </c>
      <c r="C730" t="str">
        <f t="shared" si="163"/>
        <v>Long</v>
      </c>
      <c r="D730">
        <v>4</v>
      </c>
      <c r="F730" s="1">
        <f t="shared" si="177"/>
        <v>4</v>
      </c>
      <c r="G730" s="1">
        <f t="shared" si="164"/>
        <v>4</v>
      </c>
      <c r="H730">
        <f t="shared" si="165"/>
        <v>4</v>
      </c>
      <c r="I730" t="s">
        <v>1908</v>
      </c>
      <c r="J730" t="s">
        <v>10</v>
      </c>
      <c r="K730" t="s">
        <v>1909</v>
      </c>
      <c r="L730" t="str">
        <f t="shared" si="166"/>
        <v>Established</v>
      </c>
      <c r="N730" s="2">
        <f t="shared" si="167"/>
        <v>21</v>
      </c>
      <c r="O730" t="s">
        <v>321</v>
      </c>
      <c r="P730" t="s">
        <v>147</v>
      </c>
      <c r="Q730" t="s">
        <v>19</v>
      </c>
      <c r="R730" t="str">
        <f t="shared" si="168"/>
        <v>Average</v>
      </c>
      <c r="S730" t="str">
        <f t="shared" si="169"/>
        <v xml:space="preserve"> </v>
      </c>
      <c r="T730" t="b">
        <f t="shared" si="170"/>
        <v>0</v>
      </c>
      <c r="U730" t="b">
        <f t="shared" si="171"/>
        <v>1</v>
      </c>
      <c r="V730" t="str">
        <f t="shared" si="172"/>
        <v>Average Company</v>
      </c>
      <c r="W730" t="str">
        <f t="shared" si="173"/>
        <v>Don't Buy</v>
      </c>
      <c r="X730" t="str">
        <f t="shared" si="174"/>
        <v>Not Known</v>
      </c>
      <c r="Z730" t="str">
        <f t="shared" si="175"/>
        <v>None</v>
      </c>
      <c r="AB730" t="str">
        <f t="shared" si="176"/>
        <v>500K</v>
      </c>
    </row>
    <row r="731" spans="1:28" x14ac:dyDescent="0.3">
      <c r="A731">
        <v>729</v>
      </c>
      <c r="B731" t="s">
        <v>1910</v>
      </c>
      <c r="C731" t="str">
        <f t="shared" si="163"/>
        <v>Short</v>
      </c>
      <c r="D731">
        <v>4</v>
      </c>
      <c r="F731" s="1">
        <f t="shared" si="177"/>
        <v>4.5</v>
      </c>
      <c r="G731" s="1">
        <f t="shared" si="164"/>
        <v>4.5</v>
      </c>
      <c r="H731">
        <f t="shared" si="165"/>
        <v>4.0999999999999996</v>
      </c>
      <c r="I731" t="s">
        <v>1911</v>
      </c>
      <c r="J731" t="s">
        <v>22</v>
      </c>
      <c r="K731" t="s">
        <v>1912</v>
      </c>
      <c r="L731" t="str">
        <f t="shared" si="166"/>
        <v>Startup</v>
      </c>
      <c r="N731" s="2">
        <f t="shared" si="167"/>
        <v>5</v>
      </c>
      <c r="O731" t="s">
        <v>138</v>
      </c>
      <c r="P731" t="s">
        <v>147</v>
      </c>
      <c r="Q731" t="s">
        <v>1080</v>
      </c>
      <c r="R731" t="str">
        <f t="shared" si="168"/>
        <v>Average</v>
      </c>
      <c r="S731" t="str">
        <f t="shared" si="169"/>
        <v xml:space="preserve"> </v>
      </c>
      <c r="T731" t="b">
        <f t="shared" si="170"/>
        <v>0</v>
      </c>
      <c r="U731" t="b">
        <f t="shared" si="171"/>
        <v>1</v>
      </c>
      <c r="V731" t="str">
        <f t="shared" si="172"/>
        <v>Average Company</v>
      </c>
      <c r="W731" t="str">
        <f t="shared" si="173"/>
        <v>Buy</v>
      </c>
      <c r="X731" t="str">
        <f t="shared" si="174"/>
        <v>Not Known</v>
      </c>
      <c r="Z731" t="str">
        <f t="shared" si="175"/>
        <v>None</v>
      </c>
      <c r="AB731" t="str">
        <f t="shared" si="176"/>
        <v>0</v>
      </c>
    </row>
    <row r="732" spans="1:28" x14ac:dyDescent="0.3">
      <c r="A732">
        <v>730</v>
      </c>
      <c r="B732" t="s">
        <v>1913</v>
      </c>
      <c r="C732" t="str">
        <f t="shared" si="163"/>
        <v>Long</v>
      </c>
      <c r="D732">
        <v>3.9</v>
      </c>
      <c r="F732" s="1">
        <f t="shared" si="177"/>
        <v>3.9</v>
      </c>
      <c r="G732" s="1">
        <f t="shared" si="164"/>
        <v>3.9</v>
      </c>
      <c r="H732">
        <f t="shared" si="165"/>
        <v>3.9</v>
      </c>
      <c r="I732" t="s">
        <v>1376</v>
      </c>
      <c r="J732" t="s">
        <v>22</v>
      </c>
      <c r="K732" t="s">
        <v>1914</v>
      </c>
      <c r="L732" t="str">
        <f t="shared" si="166"/>
        <v>Established</v>
      </c>
      <c r="N732" s="2">
        <f t="shared" si="167"/>
        <v>32</v>
      </c>
      <c r="O732" t="s">
        <v>368</v>
      </c>
      <c r="P732" t="s">
        <v>181</v>
      </c>
      <c r="Q732" t="s">
        <v>479</v>
      </c>
      <c r="R732" t="str">
        <f t="shared" si="168"/>
        <v>Average</v>
      </c>
      <c r="S732" t="str">
        <f t="shared" si="169"/>
        <v xml:space="preserve"> </v>
      </c>
      <c r="T732" t="b">
        <f t="shared" si="170"/>
        <v>0</v>
      </c>
      <c r="U732" t="b">
        <f t="shared" si="171"/>
        <v>1</v>
      </c>
      <c r="V732" t="str">
        <f t="shared" si="172"/>
        <v>Average Company</v>
      </c>
      <c r="W732" t="str">
        <f t="shared" si="173"/>
        <v>Don't Buy</v>
      </c>
      <c r="X732" t="str">
        <f t="shared" si="174"/>
        <v>Not Known</v>
      </c>
      <c r="Z732" t="str">
        <f t="shared" si="175"/>
        <v>None</v>
      </c>
      <c r="AB732" t="str">
        <f t="shared" si="176"/>
        <v>0</v>
      </c>
    </row>
    <row r="733" spans="1:28" x14ac:dyDescent="0.3">
      <c r="A733">
        <v>731</v>
      </c>
      <c r="B733" t="s">
        <v>1915</v>
      </c>
      <c r="C733" t="str">
        <f t="shared" si="163"/>
        <v>Short</v>
      </c>
      <c r="D733">
        <v>4.2</v>
      </c>
      <c r="F733" s="1">
        <f t="shared" si="177"/>
        <v>4.2</v>
      </c>
      <c r="G733" s="1">
        <f t="shared" si="164"/>
        <v>4.2</v>
      </c>
      <c r="H733">
        <f t="shared" si="165"/>
        <v>4.2</v>
      </c>
      <c r="I733" t="s">
        <v>1916</v>
      </c>
      <c r="J733" t="s">
        <v>22</v>
      </c>
      <c r="K733" t="s">
        <v>1917</v>
      </c>
      <c r="L733" t="str">
        <f t="shared" si="166"/>
        <v>Established</v>
      </c>
      <c r="N733" s="2">
        <f t="shared" si="167"/>
        <v>77</v>
      </c>
      <c r="O733" t="s">
        <v>35</v>
      </c>
      <c r="P733" t="s">
        <v>147</v>
      </c>
      <c r="Q733" t="s">
        <v>44</v>
      </c>
      <c r="R733" t="str">
        <f t="shared" si="168"/>
        <v>Great</v>
      </c>
      <c r="S733" t="str">
        <f t="shared" si="169"/>
        <v>Great</v>
      </c>
      <c r="T733" t="b">
        <f t="shared" si="170"/>
        <v>1</v>
      </c>
      <c r="U733" t="b">
        <f t="shared" si="171"/>
        <v>1</v>
      </c>
      <c r="V733" t="str">
        <f t="shared" si="172"/>
        <v>Top Company</v>
      </c>
      <c r="W733" t="str">
        <f t="shared" si="173"/>
        <v>Don't Buy</v>
      </c>
      <c r="X733" t="str">
        <f t="shared" si="174"/>
        <v>Not Known</v>
      </c>
      <c r="Z733" t="str">
        <f t="shared" si="175"/>
        <v>None</v>
      </c>
      <c r="AB733" t="str">
        <f t="shared" si="176"/>
        <v>0</v>
      </c>
    </row>
    <row r="734" spans="1:28" x14ac:dyDescent="0.3">
      <c r="A734">
        <v>732</v>
      </c>
      <c r="B734" t="s">
        <v>1918</v>
      </c>
      <c r="C734" t="str">
        <f t="shared" si="163"/>
        <v>Long</v>
      </c>
      <c r="D734">
        <v>3.9</v>
      </c>
      <c r="F734" s="1">
        <f t="shared" si="177"/>
        <v>3.9</v>
      </c>
      <c r="G734" s="1">
        <f t="shared" si="164"/>
        <v>3.9</v>
      </c>
      <c r="H734">
        <f t="shared" si="165"/>
        <v>3.9</v>
      </c>
      <c r="I734" t="s">
        <v>1919</v>
      </c>
      <c r="J734" t="s">
        <v>22</v>
      </c>
      <c r="K734" t="s">
        <v>805</v>
      </c>
      <c r="L734" t="str">
        <f t="shared" si="166"/>
        <v>Established</v>
      </c>
      <c r="N734" s="2">
        <f t="shared" si="167"/>
        <v>23</v>
      </c>
      <c r="O734" t="s">
        <v>230</v>
      </c>
      <c r="P734" t="s">
        <v>147</v>
      </c>
      <c r="Q734" t="s">
        <v>28</v>
      </c>
      <c r="R734" t="str">
        <f t="shared" si="168"/>
        <v>Average</v>
      </c>
      <c r="S734" t="str">
        <f t="shared" si="169"/>
        <v xml:space="preserve"> </v>
      </c>
      <c r="T734" t="b">
        <f t="shared" si="170"/>
        <v>0</v>
      </c>
      <c r="U734" t="b">
        <f t="shared" si="171"/>
        <v>1</v>
      </c>
      <c r="V734" t="str">
        <f t="shared" si="172"/>
        <v>Average Company</v>
      </c>
      <c r="W734" t="str">
        <f t="shared" si="173"/>
        <v>Don't Buy</v>
      </c>
      <c r="X734" t="str">
        <f t="shared" si="174"/>
        <v>Bombay Finance</v>
      </c>
      <c r="Z734" t="str">
        <f t="shared" si="175"/>
        <v>None</v>
      </c>
      <c r="AB734" t="str">
        <f t="shared" si="176"/>
        <v>500K</v>
      </c>
    </row>
    <row r="735" spans="1:28" x14ac:dyDescent="0.3">
      <c r="A735">
        <v>733</v>
      </c>
      <c r="B735" t="s">
        <v>1920</v>
      </c>
      <c r="C735" t="str">
        <f t="shared" si="163"/>
        <v>Long</v>
      </c>
      <c r="D735">
        <v>4.2</v>
      </c>
      <c r="F735" s="1">
        <f t="shared" si="177"/>
        <v>4.2</v>
      </c>
      <c r="G735" s="1">
        <f t="shared" si="164"/>
        <v>4.2</v>
      </c>
      <c r="H735">
        <f t="shared" si="165"/>
        <v>4.2</v>
      </c>
      <c r="I735" t="s">
        <v>1921</v>
      </c>
      <c r="J735" t="s">
        <v>10</v>
      </c>
      <c r="K735" t="s">
        <v>1922</v>
      </c>
      <c r="L735" t="str">
        <f t="shared" si="166"/>
        <v>Established</v>
      </c>
      <c r="N735" s="2">
        <f t="shared" si="167"/>
        <v>32</v>
      </c>
      <c r="O735" t="s">
        <v>368</v>
      </c>
      <c r="P735" t="s">
        <v>147</v>
      </c>
      <c r="Q735" t="s">
        <v>204</v>
      </c>
      <c r="R735" t="str">
        <f t="shared" si="168"/>
        <v>Great</v>
      </c>
      <c r="S735" t="str">
        <f t="shared" si="169"/>
        <v>Great</v>
      </c>
      <c r="T735" t="b">
        <f t="shared" si="170"/>
        <v>1</v>
      </c>
      <c r="U735" t="b">
        <f t="shared" si="171"/>
        <v>1</v>
      </c>
      <c r="V735" t="str">
        <f t="shared" si="172"/>
        <v>Top Company</v>
      </c>
      <c r="W735" t="str">
        <f t="shared" si="173"/>
        <v>Don't Buy</v>
      </c>
      <c r="X735" t="str">
        <f t="shared" si="174"/>
        <v>Not Known</v>
      </c>
      <c r="Z735" t="str">
        <f t="shared" si="175"/>
        <v>None</v>
      </c>
      <c r="AB735" t="str">
        <f t="shared" si="176"/>
        <v>0</v>
      </c>
    </row>
    <row r="736" spans="1:28" x14ac:dyDescent="0.3">
      <c r="A736">
        <v>734</v>
      </c>
      <c r="B736" t="s">
        <v>1923</v>
      </c>
      <c r="C736" t="str">
        <f t="shared" si="163"/>
        <v>Long</v>
      </c>
      <c r="D736">
        <v>3.5</v>
      </c>
      <c r="F736" s="1">
        <f t="shared" si="177"/>
        <v>3.5</v>
      </c>
      <c r="G736" s="1">
        <f t="shared" si="164"/>
        <v>3.5</v>
      </c>
      <c r="H736">
        <f t="shared" si="165"/>
        <v>3.5</v>
      </c>
      <c r="I736" t="s">
        <v>1924</v>
      </c>
      <c r="J736" t="s">
        <v>22</v>
      </c>
      <c r="K736" t="s">
        <v>1333</v>
      </c>
      <c r="L736" t="str">
        <f t="shared" si="166"/>
        <v>Established</v>
      </c>
      <c r="N736" s="2">
        <f t="shared" si="167"/>
        <v>32</v>
      </c>
      <c r="O736" t="s">
        <v>368</v>
      </c>
      <c r="P736" t="s">
        <v>147</v>
      </c>
      <c r="Q736" t="s">
        <v>28</v>
      </c>
      <c r="R736" t="str">
        <f t="shared" si="168"/>
        <v>Average</v>
      </c>
      <c r="S736" t="str">
        <f t="shared" si="169"/>
        <v xml:space="preserve"> </v>
      </c>
      <c r="T736" t="b">
        <f t="shared" si="170"/>
        <v>0</v>
      </c>
      <c r="U736" t="b">
        <f t="shared" si="171"/>
        <v>0</v>
      </c>
      <c r="V736" t="str">
        <f t="shared" si="172"/>
        <v>Average Company</v>
      </c>
      <c r="W736" t="str">
        <f t="shared" si="173"/>
        <v>Don't Buy</v>
      </c>
      <c r="X736" t="str">
        <f t="shared" si="174"/>
        <v>Not Known</v>
      </c>
      <c r="Z736" t="str">
        <f t="shared" si="175"/>
        <v>None</v>
      </c>
      <c r="AB736" t="str">
        <f t="shared" si="176"/>
        <v>500K</v>
      </c>
    </row>
    <row r="737" spans="1:28" x14ac:dyDescent="0.3">
      <c r="A737">
        <v>735</v>
      </c>
      <c r="B737" t="s">
        <v>1925</v>
      </c>
      <c r="C737" t="str">
        <f t="shared" si="163"/>
        <v>Long</v>
      </c>
      <c r="D737">
        <v>4.3</v>
      </c>
      <c r="F737" s="1">
        <f t="shared" si="177"/>
        <v>4.3</v>
      </c>
      <c r="G737" s="1">
        <f t="shared" si="164"/>
        <v>4.3</v>
      </c>
      <c r="H737">
        <f t="shared" si="165"/>
        <v>4.3</v>
      </c>
      <c r="I737" t="s">
        <v>1926</v>
      </c>
      <c r="J737" t="s">
        <v>22</v>
      </c>
      <c r="K737" t="s">
        <v>1927</v>
      </c>
      <c r="L737" t="str">
        <f t="shared" si="166"/>
        <v>Established</v>
      </c>
      <c r="N737" s="2">
        <f t="shared" si="167"/>
        <v>15</v>
      </c>
      <c r="O737" t="s">
        <v>84</v>
      </c>
      <c r="P737" t="s">
        <v>147</v>
      </c>
      <c r="Q737" t="s">
        <v>50</v>
      </c>
      <c r="R737" t="str">
        <f t="shared" si="168"/>
        <v>Great</v>
      </c>
      <c r="S737" t="str">
        <f t="shared" si="169"/>
        <v>Great</v>
      </c>
      <c r="T737" t="b">
        <f t="shared" si="170"/>
        <v>1</v>
      </c>
      <c r="U737" t="b">
        <f t="shared" si="171"/>
        <v>1</v>
      </c>
      <c r="V737" t="str">
        <f t="shared" si="172"/>
        <v>Average Company</v>
      </c>
      <c r="W737" t="str">
        <f t="shared" si="173"/>
        <v>Don't Buy</v>
      </c>
      <c r="X737" t="str">
        <f t="shared" si="174"/>
        <v>Not Known</v>
      </c>
      <c r="Z737" t="str">
        <f t="shared" si="175"/>
        <v>None</v>
      </c>
      <c r="AB737" t="str">
        <f t="shared" si="176"/>
        <v>0</v>
      </c>
    </row>
    <row r="738" spans="1:28" x14ac:dyDescent="0.3">
      <c r="A738">
        <v>736</v>
      </c>
      <c r="B738" t="s">
        <v>1928</v>
      </c>
      <c r="C738" t="str">
        <f t="shared" si="163"/>
        <v>Long</v>
      </c>
      <c r="D738">
        <v>3.7</v>
      </c>
      <c r="F738" s="1">
        <f t="shared" si="177"/>
        <v>3.7</v>
      </c>
      <c r="G738" s="1">
        <f t="shared" si="164"/>
        <v>3.7</v>
      </c>
      <c r="H738">
        <f t="shared" si="165"/>
        <v>3.7</v>
      </c>
      <c r="I738" t="s">
        <v>1926</v>
      </c>
      <c r="J738" t="s">
        <v>22</v>
      </c>
      <c r="K738" t="s">
        <v>1929</v>
      </c>
      <c r="L738" t="str">
        <f t="shared" si="166"/>
        <v>Established</v>
      </c>
      <c r="N738" s="2">
        <f t="shared" si="167"/>
        <v>15</v>
      </c>
      <c r="O738" t="s">
        <v>84</v>
      </c>
      <c r="P738" t="s">
        <v>147</v>
      </c>
      <c r="Q738" t="s">
        <v>105</v>
      </c>
      <c r="R738" t="str">
        <f t="shared" si="168"/>
        <v>Average</v>
      </c>
      <c r="S738" t="str">
        <f t="shared" si="169"/>
        <v xml:space="preserve"> </v>
      </c>
      <c r="T738" t="b">
        <f t="shared" si="170"/>
        <v>0</v>
      </c>
      <c r="U738" t="b">
        <f t="shared" si="171"/>
        <v>1</v>
      </c>
      <c r="V738" t="str">
        <f t="shared" si="172"/>
        <v>Average Company</v>
      </c>
      <c r="W738" t="str">
        <f t="shared" si="173"/>
        <v>Don't Buy</v>
      </c>
      <c r="X738" t="str">
        <f t="shared" si="174"/>
        <v>Not Known</v>
      </c>
      <c r="Z738" t="str">
        <f t="shared" si="175"/>
        <v>None</v>
      </c>
      <c r="AB738" t="str">
        <f t="shared" si="176"/>
        <v>0</v>
      </c>
    </row>
    <row r="739" spans="1:28" x14ac:dyDescent="0.3">
      <c r="A739">
        <v>737</v>
      </c>
      <c r="B739" t="s">
        <v>1930</v>
      </c>
      <c r="C739" t="str">
        <f t="shared" si="163"/>
        <v>Long</v>
      </c>
      <c r="D739">
        <v>4</v>
      </c>
      <c r="F739" s="1">
        <f t="shared" si="177"/>
        <v>4</v>
      </c>
      <c r="G739" s="1">
        <f t="shared" si="164"/>
        <v>4</v>
      </c>
      <c r="H739">
        <f t="shared" si="165"/>
        <v>4</v>
      </c>
      <c r="I739" t="s">
        <v>1931</v>
      </c>
      <c r="J739" t="s">
        <v>22</v>
      </c>
      <c r="K739" t="s">
        <v>1821</v>
      </c>
      <c r="L739" t="str">
        <f t="shared" si="166"/>
        <v>Established</v>
      </c>
      <c r="N739" s="2">
        <f t="shared" si="167"/>
        <v>26</v>
      </c>
      <c r="O739" t="s">
        <v>126</v>
      </c>
      <c r="P739" t="s">
        <v>147</v>
      </c>
      <c r="Q739" t="s">
        <v>80</v>
      </c>
      <c r="R739" t="str">
        <f t="shared" si="168"/>
        <v>Average</v>
      </c>
      <c r="S739" t="str">
        <f t="shared" si="169"/>
        <v xml:space="preserve"> </v>
      </c>
      <c r="T739" t="b">
        <f t="shared" si="170"/>
        <v>0</v>
      </c>
      <c r="U739" t="b">
        <f t="shared" si="171"/>
        <v>1</v>
      </c>
      <c r="V739" t="str">
        <f t="shared" si="172"/>
        <v>Average Company</v>
      </c>
      <c r="W739" t="str">
        <f t="shared" si="173"/>
        <v>Don't Buy</v>
      </c>
      <c r="X739" t="str">
        <f t="shared" si="174"/>
        <v>Not Known</v>
      </c>
      <c r="Z739" t="str">
        <f t="shared" si="175"/>
        <v>None</v>
      </c>
      <c r="AB739" t="str">
        <f t="shared" si="176"/>
        <v>0</v>
      </c>
    </row>
    <row r="740" spans="1:28" x14ac:dyDescent="0.3">
      <c r="A740">
        <v>738</v>
      </c>
      <c r="B740" t="s">
        <v>1932</v>
      </c>
      <c r="C740" t="str">
        <f t="shared" si="163"/>
        <v>Long</v>
      </c>
      <c r="D740">
        <v>4.3</v>
      </c>
      <c r="F740" s="1">
        <f t="shared" si="177"/>
        <v>4.3</v>
      </c>
      <c r="G740" s="1">
        <f t="shared" si="164"/>
        <v>4.3</v>
      </c>
      <c r="H740">
        <f t="shared" si="165"/>
        <v>4.3</v>
      </c>
      <c r="I740" t="s">
        <v>1931</v>
      </c>
      <c r="J740" t="s">
        <v>22</v>
      </c>
      <c r="K740" t="s">
        <v>1933</v>
      </c>
      <c r="L740" t="str">
        <f t="shared" si="166"/>
        <v>Established</v>
      </c>
      <c r="N740" s="2">
        <f t="shared" si="167"/>
        <v>15</v>
      </c>
      <c r="O740" t="s">
        <v>1934</v>
      </c>
      <c r="P740" t="s">
        <v>181</v>
      </c>
      <c r="Q740" t="s">
        <v>117</v>
      </c>
      <c r="R740" t="str">
        <f t="shared" si="168"/>
        <v>Great</v>
      </c>
      <c r="S740" t="str">
        <f t="shared" si="169"/>
        <v>Great</v>
      </c>
      <c r="T740" t="b">
        <f t="shared" si="170"/>
        <v>1</v>
      </c>
      <c r="U740" t="b">
        <f t="shared" si="171"/>
        <v>1</v>
      </c>
      <c r="V740" t="str">
        <f t="shared" si="172"/>
        <v>Average Company</v>
      </c>
      <c r="W740" t="str">
        <f t="shared" si="173"/>
        <v>Don't Buy</v>
      </c>
      <c r="X740" t="str">
        <f t="shared" si="174"/>
        <v>Not Known</v>
      </c>
      <c r="Z740" t="str">
        <f t="shared" si="175"/>
        <v>None</v>
      </c>
      <c r="AB740" t="str">
        <f t="shared" si="176"/>
        <v>0</v>
      </c>
    </row>
    <row r="741" spans="1:28" x14ac:dyDescent="0.3">
      <c r="A741">
        <v>739</v>
      </c>
      <c r="B741" t="s">
        <v>1935</v>
      </c>
      <c r="C741" t="str">
        <f t="shared" si="163"/>
        <v>Long</v>
      </c>
      <c r="D741">
        <v>3.9</v>
      </c>
      <c r="F741" s="1">
        <f t="shared" si="177"/>
        <v>4.4000000000000004</v>
      </c>
      <c r="G741" s="1">
        <f t="shared" si="164"/>
        <v>4.4000000000000004</v>
      </c>
      <c r="H741">
        <f t="shared" si="165"/>
        <v>4</v>
      </c>
      <c r="I741" t="s">
        <v>1936</v>
      </c>
      <c r="J741" t="s">
        <v>22</v>
      </c>
      <c r="K741" t="s">
        <v>1937</v>
      </c>
      <c r="L741" t="str">
        <f t="shared" si="166"/>
        <v>Startup</v>
      </c>
      <c r="N741" s="2">
        <f t="shared" si="167"/>
        <v>8</v>
      </c>
      <c r="O741" t="s">
        <v>583</v>
      </c>
      <c r="P741" t="s">
        <v>147</v>
      </c>
      <c r="Q741" t="s">
        <v>424</v>
      </c>
      <c r="R741" t="str">
        <f t="shared" si="168"/>
        <v>Average</v>
      </c>
      <c r="S741" t="str">
        <f t="shared" si="169"/>
        <v xml:space="preserve"> </v>
      </c>
      <c r="T741" t="b">
        <f t="shared" si="170"/>
        <v>0</v>
      </c>
      <c r="U741" t="b">
        <f t="shared" si="171"/>
        <v>1</v>
      </c>
      <c r="V741" t="str">
        <f t="shared" si="172"/>
        <v>Average Company</v>
      </c>
      <c r="W741" t="str">
        <f t="shared" si="173"/>
        <v>Don't Buy</v>
      </c>
      <c r="X741" t="str">
        <f t="shared" si="174"/>
        <v>Not Known</v>
      </c>
      <c r="Z741" t="str">
        <f t="shared" si="175"/>
        <v>None</v>
      </c>
      <c r="AB741" t="str">
        <f t="shared" si="176"/>
        <v>0</v>
      </c>
    </row>
    <row r="742" spans="1:28" x14ac:dyDescent="0.3">
      <c r="A742">
        <v>740</v>
      </c>
      <c r="B742" t="s">
        <v>1938</v>
      </c>
      <c r="C742" t="str">
        <f t="shared" si="163"/>
        <v>Short</v>
      </c>
      <c r="D742">
        <v>3.6</v>
      </c>
      <c r="F742" s="1">
        <f t="shared" si="177"/>
        <v>3.6</v>
      </c>
      <c r="G742" s="1">
        <f t="shared" si="164"/>
        <v>3.6</v>
      </c>
      <c r="H742">
        <f t="shared" si="165"/>
        <v>3.6</v>
      </c>
      <c r="I742" t="s">
        <v>1939</v>
      </c>
      <c r="J742" t="s">
        <v>10</v>
      </c>
      <c r="K742" t="s">
        <v>1940</v>
      </c>
      <c r="L742" t="str">
        <f t="shared" si="166"/>
        <v>Established</v>
      </c>
      <c r="N742" s="2">
        <f t="shared" si="167"/>
        <v>21</v>
      </c>
      <c r="O742" t="s">
        <v>321</v>
      </c>
      <c r="P742" t="s">
        <v>691</v>
      </c>
      <c r="Q742" t="s">
        <v>424</v>
      </c>
      <c r="R742" t="str">
        <f t="shared" si="168"/>
        <v>Average</v>
      </c>
      <c r="S742" t="str">
        <f t="shared" si="169"/>
        <v xml:space="preserve"> </v>
      </c>
      <c r="T742" t="b">
        <f t="shared" si="170"/>
        <v>0</v>
      </c>
      <c r="U742" t="b">
        <f t="shared" si="171"/>
        <v>1</v>
      </c>
      <c r="V742" t="str">
        <f t="shared" si="172"/>
        <v>Average Company</v>
      </c>
      <c r="W742" t="str">
        <f t="shared" si="173"/>
        <v>Don't Buy</v>
      </c>
      <c r="X742" t="str">
        <f t="shared" si="174"/>
        <v>Not Known</v>
      </c>
      <c r="Z742" t="str">
        <f t="shared" si="175"/>
        <v>None</v>
      </c>
      <c r="AB742" t="str">
        <f t="shared" si="176"/>
        <v>0</v>
      </c>
    </row>
    <row r="743" spans="1:28" x14ac:dyDescent="0.3">
      <c r="A743">
        <v>741</v>
      </c>
      <c r="B743" t="s">
        <v>1941</v>
      </c>
      <c r="C743" t="str">
        <f t="shared" si="163"/>
        <v>Long</v>
      </c>
      <c r="D743">
        <v>4</v>
      </c>
      <c r="F743" s="1">
        <f t="shared" si="177"/>
        <v>4</v>
      </c>
      <c r="G743" s="1">
        <f t="shared" si="164"/>
        <v>4</v>
      </c>
      <c r="H743">
        <f t="shared" si="165"/>
        <v>4</v>
      </c>
      <c r="I743" t="s">
        <v>943</v>
      </c>
      <c r="J743" t="s">
        <v>10</v>
      </c>
      <c r="K743" t="s">
        <v>663</v>
      </c>
      <c r="L743" t="str">
        <f t="shared" si="166"/>
        <v>Established</v>
      </c>
      <c r="N743" s="2">
        <f t="shared" si="167"/>
        <v>10</v>
      </c>
      <c r="O743" t="s">
        <v>1942</v>
      </c>
      <c r="P743" t="s">
        <v>1261</v>
      </c>
      <c r="Q743" t="s">
        <v>362</v>
      </c>
      <c r="R743" t="str">
        <f t="shared" si="168"/>
        <v>Average</v>
      </c>
      <c r="S743" t="str">
        <f t="shared" si="169"/>
        <v xml:space="preserve"> </v>
      </c>
      <c r="T743" t="b">
        <f t="shared" si="170"/>
        <v>0</v>
      </c>
      <c r="U743" t="b">
        <f t="shared" si="171"/>
        <v>1</v>
      </c>
      <c r="V743" t="str">
        <f t="shared" si="172"/>
        <v>Average Company</v>
      </c>
      <c r="W743" t="str">
        <f t="shared" si="173"/>
        <v>Buy</v>
      </c>
      <c r="X743" t="str">
        <f t="shared" si="174"/>
        <v>Not Known</v>
      </c>
      <c r="Z743" t="str">
        <f t="shared" si="175"/>
        <v>None</v>
      </c>
      <c r="AB743" t="str">
        <f t="shared" si="176"/>
        <v>0</v>
      </c>
    </row>
    <row r="744" spans="1:28" x14ac:dyDescent="0.3">
      <c r="A744">
        <v>742</v>
      </c>
      <c r="B744" t="s">
        <v>1943</v>
      </c>
      <c r="C744" t="str">
        <f t="shared" si="163"/>
        <v>Short</v>
      </c>
      <c r="D744">
        <v>4</v>
      </c>
      <c r="F744" s="1">
        <f t="shared" si="177"/>
        <v>4</v>
      </c>
      <c r="G744" s="1">
        <f t="shared" si="164"/>
        <v>4</v>
      </c>
      <c r="H744">
        <f t="shared" si="165"/>
        <v>4</v>
      </c>
      <c r="I744" t="s">
        <v>1944</v>
      </c>
      <c r="J744" t="s">
        <v>22</v>
      </c>
      <c r="K744" t="s">
        <v>1945</v>
      </c>
      <c r="L744" t="str">
        <f t="shared" si="166"/>
        <v>Established</v>
      </c>
      <c r="N744" s="2">
        <f t="shared" si="167"/>
        <v>15</v>
      </c>
      <c r="O744" t="s">
        <v>1946</v>
      </c>
      <c r="P744" t="s">
        <v>147</v>
      </c>
      <c r="Q744" t="s">
        <v>1519</v>
      </c>
      <c r="R744" t="str">
        <f t="shared" si="168"/>
        <v>Average</v>
      </c>
      <c r="S744" t="str">
        <f t="shared" si="169"/>
        <v xml:space="preserve"> </v>
      </c>
      <c r="T744" t="b">
        <f t="shared" si="170"/>
        <v>0</v>
      </c>
      <c r="U744" t="b">
        <f t="shared" si="171"/>
        <v>1</v>
      </c>
      <c r="V744" t="str">
        <f t="shared" si="172"/>
        <v>Average Company</v>
      </c>
      <c r="W744" t="str">
        <f t="shared" si="173"/>
        <v>Buy</v>
      </c>
      <c r="X744" t="str">
        <f t="shared" si="174"/>
        <v>Not Known</v>
      </c>
      <c r="Z744" t="str">
        <f t="shared" si="175"/>
        <v>None</v>
      </c>
      <c r="AB744" t="str">
        <f t="shared" si="176"/>
        <v>0</v>
      </c>
    </row>
    <row r="745" spans="1:28" x14ac:dyDescent="0.3">
      <c r="A745">
        <v>743</v>
      </c>
      <c r="B745" t="s">
        <v>1947</v>
      </c>
      <c r="C745" t="str">
        <f t="shared" si="163"/>
        <v>Short</v>
      </c>
      <c r="D745">
        <v>4.0999999999999996</v>
      </c>
      <c r="F745" s="1">
        <f t="shared" si="177"/>
        <v>4.0999999999999996</v>
      </c>
      <c r="G745" s="1">
        <f t="shared" si="164"/>
        <v>4.0999999999999996</v>
      </c>
      <c r="H745">
        <f t="shared" si="165"/>
        <v>4.0999999999999996</v>
      </c>
      <c r="I745" t="s">
        <v>1944</v>
      </c>
      <c r="J745" t="s">
        <v>22</v>
      </c>
      <c r="K745" t="s">
        <v>1948</v>
      </c>
      <c r="L745" t="str">
        <f t="shared" si="166"/>
        <v>Established</v>
      </c>
      <c r="N745" s="2">
        <f t="shared" si="167"/>
        <v>12</v>
      </c>
      <c r="O745" t="s">
        <v>267</v>
      </c>
      <c r="P745" t="s">
        <v>147</v>
      </c>
      <c r="Q745" t="s">
        <v>218</v>
      </c>
      <c r="R745" t="str">
        <f t="shared" si="168"/>
        <v>Great</v>
      </c>
      <c r="S745" t="str">
        <f t="shared" si="169"/>
        <v>Great</v>
      </c>
      <c r="T745" t="b">
        <f t="shared" si="170"/>
        <v>1</v>
      </c>
      <c r="U745" t="b">
        <f t="shared" si="171"/>
        <v>1</v>
      </c>
      <c r="V745" t="str">
        <f t="shared" si="172"/>
        <v>Average Company</v>
      </c>
      <c r="W745" t="str">
        <f t="shared" si="173"/>
        <v>Don't Buy</v>
      </c>
      <c r="X745" t="str">
        <f t="shared" si="174"/>
        <v>Not Known</v>
      </c>
      <c r="Z745" t="str">
        <f t="shared" si="175"/>
        <v>None</v>
      </c>
      <c r="AB745" t="str">
        <f t="shared" si="176"/>
        <v>0</v>
      </c>
    </row>
    <row r="746" spans="1:28" x14ac:dyDescent="0.3">
      <c r="A746">
        <v>744</v>
      </c>
      <c r="B746" t="s">
        <v>1949</v>
      </c>
      <c r="C746" t="str">
        <f t="shared" si="163"/>
        <v>Long</v>
      </c>
      <c r="D746">
        <v>4.4000000000000004</v>
      </c>
      <c r="F746" s="1">
        <f t="shared" si="177"/>
        <v>4.4000000000000004</v>
      </c>
      <c r="G746" s="1">
        <f t="shared" si="164"/>
        <v>4.4000000000000004</v>
      </c>
      <c r="H746">
        <f t="shared" si="165"/>
        <v>4.4000000000000004</v>
      </c>
      <c r="I746" t="s">
        <v>1950</v>
      </c>
      <c r="J746" t="s">
        <v>22</v>
      </c>
      <c r="K746" t="s">
        <v>1951</v>
      </c>
      <c r="L746" t="str">
        <f t="shared" si="166"/>
        <v>Established</v>
      </c>
      <c r="N746" s="2">
        <f t="shared" si="167"/>
        <v>95</v>
      </c>
      <c r="O746" t="s">
        <v>903</v>
      </c>
      <c r="P746" t="s">
        <v>181</v>
      </c>
      <c r="Q746" t="s">
        <v>773</v>
      </c>
      <c r="R746" t="str">
        <f t="shared" si="168"/>
        <v>Great</v>
      </c>
      <c r="S746" t="str">
        <f t="shared" si="169"/>
        <v>Great</v>
      </c>
      <c r="T746" t="b">
        <f t="shared" si="170"/>
        <v>1</v>
      </c>
      <c r="U746" t="b">
        <f t="shared" si="171"/>
        <v>1</v>
      </c>
      <c r="V746" t="str">
        <f t="shared" si="172"/>
        <v>Top Company</v>
      </c>
      <c r="W746" t="str">
        <f t="shared" si="173"/>
        <v>Don't Buy</v>
      </c>
      <c r="X746" t="str">
        <f t="shared" si="174"/>
        <v>Not Known</v>
      </c>
      <c r="Z746" t="str">
        <f t="shared" si="175"/>
        <v>None</v>
      </c>
      <c r="AB746" t="str">
        <f t="shared" si="176"/>
        <v>0</v>
      </c>
    </row>
    <row r="747" spans="1:28" x14ac:dyDescent="0.3">
      <c r="A747">
        <v>745</v>
      </c>
      <c r="B747" t="s">
        <v>1952</v>
      </c>
      <c r="C747" t="str">
        <f t="shared" si="163"/>
        <v>Long</v>
      </c>
      <c r="D747">
        <v>3.3</v>
      </c>
      <c r="F747" s="1">
        <f t="shared" si="177"/>
        <v>3.3</v>
      </c>
      <c r="G747" s="1">
        <f t="shared" si="164"/>
        <v>3.3</v>
      </c>
      <c r="H747">
        <f t="shared" si="165"/>
        <v>3.3</v>
      </c>
      <c r="I747" t="s">
        <v>1953</v>
      </c>
      <c r="J747" t="s">
        <v>22</v>
      </c>
      <c r="K747" t="s">
        <v>1954</v>
      </c>
      <c r="L747" t="str">
        <f t="shared" si="166"/>
        <v>Established</v>
      </c>
      <c r="N747" s="2">
        <f t="shared" si="167"/>
        <v>20</v>
      </c>
      <c r="O747" t="s">
        <v>151</v>
      </c>
      <c r="P747" t="s">
        <v>147</v>
      </c>
      <c r="Q747" t="s">
        <v>1519</v>
      </c>
      <c r="R747" t="str">
        <f t="shared" si="168"/>
        <v>Average</v>
      </c>
      <c r="S747" t="str">
        <f t="shared" si="169"/>
        <v xml:space="preserve"> </v>
      </c>
      <c r="T747" t="b">
        <f t="shared" si="170"/>
        <v>0</v>
      </c>
      <c r="U747" t="b">
        <f t="shared" si="171"/>
        <v>0</v>
      </c>
      <c r="V747" t="str">
        <f t="shared" si="172"/>
        <v>Average Company</v>
      </c>
      <c r="W747" t="str">
        <f t="shared" si="173"/>
        <v>Don't Buy</v>
      </c>
      <c r="X747" t="str">
        <f t="shared" si="174"/>
        <v>Not Known</v>
      </c>
      <c r="Z747" t="str">
        <f t="shared" si="175"/>
        <v>None</v>
      </c>
      <c r="AB747" t="str">
        <f t="shared" si="176"/>
        <v>0</v>
      </c>
    </row>
    <row r="748" spans="1:28" x14ac:dyDescent="0.3">
      <c r="A748">
        <v>746</v>
      </c>
      <c r="B748" t="s">
        <v>1955</v>
      </c>
      <c r="C748" t="str">
        <f t="shared" si="163"/>
        <v>Long</v>
      </c>
      <c r="D748">
        <v>4</v>
      </c>
      <c r="F748" s="1">
        <f t="shared" si="177"/>
        <v>4</v>
      </c>
      <c r="G748" s="1">
        <f t="shared" si="164"/>
        <v>4</v>
      </c>
      <c r="H748">
        <f t="shared" si="165"/>
        <v>4</v>
      </c>
      <c r="I748" t="s">
        <v>1953</v>
      </c>
      <c r="J748" t="s">
        <v>22</v>
      </c>
      <c r="K748" t="s">
        <v>1956</v>
      </c>
      <c r="L748" t="str">
        <f t="shared" si="166"/>
        <v>Established</v>
      </c>
      <c r="N748" s="2">
        <f t="shared" si="167"/>
        <v>16</v>
      </c>
      <c r="O748" t="s">
        <v>121</v>
      </c>
      <c r="P748" t="s">
        <v>147</v>
      </c>
      <c r="Q748" t="s">
        <v>1957</v>
      </c>
      <c r="R748" t="str">
        <f t="shared" si="168"/>
        <v>Average</v>
      </c>
      <c r="S748" t="str">
        <f t="shared" si="169"/>
        <v xml:space="preserve"> </v>
      </c>
      <c r="T748" t="b">
        <f t="shared" si="170"/>
        <v>0</v>
      </c>
      <c r="U748" t="b">
        <f t="shared" si="171"/>
        <v>1</v>
      </c>
      <c r="V748" t="str">
        <f t="shared" si="172"/>
        <v>Average Company</v>
      </c>
      <c r="W748" t="str">
        <f t="shared" si="173"/>
        <v>Don't Buy</v>
      </c>
      <c r="X748" t="str">
        <f t="shared" si="174"/>
        <v>Not Known</v>
      </c>
      <c r="Z748" t="str">
        <f t="shared" si="175"/>
        <v>None</v>
      </c>
      <c r="AB748" t="str">
        <f t="shared" si="176"/>
        <v>0</v>
      </c>
    </row>
    <row r="749" spans="1:28" x14ac:dyDescent="0.3">
      <c r="A749">
        <v>747</v>
      </c>
      <c r="B749" t="s">
        <v>1958</v>
      </c>
      <c r="C749" t="str">
        <f t="shared" si="163"/>
        <v>Short</v>
      </c>
      <c r="D749">
        <v>4.5999999999999996</v>
      </c>
      <c r="F749" s="1">
        <f t="shared" si="177"/>
        <v>5</v>
      </c>
      <c r="G749" s="1">
        <f t="shared" si="164"/>
        <v>5.0999999999999996</v>
      </c>
      <c r="H749">
        <f t="shared" si="165"/>
        <v>4.6999999999999993</v>
      </c>
      <c r="I749" t="s">
        <v>1959</v>
      </c>
      <c r="J749" t="s">
        <v>22</v>
      </c>
      <c r="K749" t="s">
        <v>1960</v>
      </c>
      <c r="L749" t="str">
        <f t="shared" si="166"/>
        <v>Startup</v>
      </c>
      <c r="N749" s="2">
        <f t="shared" si="167"/>
        <v>3</v>
      </c>
      <c r="O749" t="s">
        <v>1961</v>
      </c>
      <c r="P749" t="s">
        <v>691</v>
      </c>
      <c r="Q749" t="s">
        <v>773</v>
      </c>
      <c r="R749" t="str">
        <f t="shared" si="168"/>
        <v>Great</v>
      </c>
      <c r="S749" t="str">
        <f t="shared" si="169"/>
        <v>Great</v>
      </c>
      <c r="T749" t="b">
        <f t="shared" si="170"/>
        <v>0</v>
      </c>
      <c r="U749" t="b">
        <f t="shared" si="171"/>
        <v>1</v>
      </c>
      <c r="V749" t="str">
        <f t="shared" si="172"/>
        <v>Average Company</v>
      </c>
      <c r="W749" t="str">
        <f t="shared" si="173"/>
        <v>Don't Buy</v>
      </c>
      <c r="X749" t="str">
        <f t="shared" si="174"/>
        <v>Not Known</v>
      </c>
      <c r="Z749" t="str">
        <f t="shared" si="175"/>
        <v>None</v>
      </c>
      <c r="AB749" t="str">
        <f t="shared" si="176"/>
        <v>0</v>
      </c>
    </row>
    <row r="750" spans="1:28" x14ac:dyDescent="0.3">
      <c r="A750">
        <v>748</v>
      </c>
      <c r="B750" t="s">
        <v>1962</v>
      </c>
      <c r="C750" t="str">
        <f t="shared" si="163"/>
        <v>Long</v>
      </c>
      <c r="D750">
        <v>3.8</v>
      </c>
      <c r="F750" s="1">
        <f t="shared" si="177"/>
        <v>3.8</v>
      </c>
      <c r="G750" s="1">
        <f t="shared" si="164"/>
        <v>3.8</v>
      </c>
      <c r="H750">
        <f t="shared" si="165"/>
        <v>3.8</v>
      </c>
      <c r="I750" t="s">
        <v>1963</v>
      </c>
      <c r="J750" t="s">
        <v>22</v>
      </c>
      <c r="K750" t="s">
        <v>1964</v>
      </c>
      <c r="L750" t="str">
        <f t="shared" si="166"/>
        <v>Established</v>
      </c>
      <c r="N750" s="2">
        <f t="shared" si="167"/>
        <v>18</v>
      </c>
      <c r="O750" t="s">
        <v>200</v>
      </c>
      <c r="P750" t="s">
        <v>147</v>
      </c>
      <c r="Q750" t="s">
        <v>773</v>
      </c>
      <c r="R750" t="str">
        <f t="shared" si="168"/>
        <v>Average</v>
      </c>
      <c r="S750" t="str">
        <f t="shared" si="169"/>
        <v xml:space="preserve"> </v>
      </c>
      <c r="T750" t="b">
        <f t="shared" si="170"/>
        <v>0</v>
      </c>
      <c r="U750" t="b">
        <f t="shared" si="171"/>
        <v>1</v>
      </c>
      <c r="V750" t="str">
        <f t="shared" si="172"/>
        <v>Average Company</v>
      </c>
      <c r="W750" t="str">
        <f t="shared" si="173"/>
        <v>Don't Buy</v>
      </c>
      <c r="X750" t="str">
        <f t="shared" si="174"/>
        <v>Not Known</v>
      </c>
      <c r="Z750" t="str">
        <f t="shared" si="175"/>
        <v>None</v>
      </c>
      <c r="AB750" t="str">
        <f t="shared" si="176"/>
        <v>0</v>
      </c>
    </row>
    <row r="751" spans="1:28" x14ac:dyDescent="0.3">
      <c r="A751">
        <v>749</v>
      </c>
      <c r="B751" t="s">
        <v>1965</v>
      </c>
      <c r="C751" t="str">
        <f t="shared" si="163"/>
        <v>Long</v>
      </c>
      <c r="D751">
        <v>3.5</v>
      </c>
      <c r="F751" s="1">
        <f t="shared" si="177"/>
        <v>3.5</v>
      </c>
      <c r="G751" s="1">
        <f t="shared" si="164"/>
        <v>3.5</v>
      </c>
      <c r="H751">
        <f t="shared" si="165"/>
        <v>3.5</v>
      </c>
      <c r="I751" t="s">
        <v>1966</v>
      </c>
      <c r="J751" t="s">
        <v>22</v>
      </c>
      <c r="K751" t="s">
        <v>996</v>
      </c>
      <c r="L751" t="str">
        <f t="shared" si="166"/>
        <v>Established</v>
      </c>
      <c r="N751" s="2">
        <f t="shared" si="167"/>
        <v>24</v>
      </c>
      <c r="O751" t="s">
        <v>185</v>
      </c>
      <c r="P751" t="s">
        <v>683</v>
      </c>
      <c r="Q751" t="s">
        <v>117</v>
      </c>
      <c r="R751" t="str">
        <f t="shared" si="168"/>
        <v>Average</v>
      </c>
      <c r="S751" t="str">
        <f t="shared" si="169"/>
        <v xml:space="preserve"> </v>
      </c>
      <c r="T751" t="b">
        <f t="shared" si="170"/>
        <v>0</v>
      </c>
      <c r="U751" t="b">
        <f t="shared" si="171"/>
        <v>0</v>
      </c>
      <c r="V751" t="str">
        <f t="shared" si="172"/>
        <v>Average Company</v>
      </c>
      <c r="W751" t="str">
        <f t="shared" si="173"/>
        <v>Don't Buy</v>
      </c>
      <c r="X751" t="str">
        <f t="shared" si="174"/>
        <v>Not Known</v>
      </c>
      <c r="Z751" t="str">
        <f t="shared" si="175"/>
        <v>None</v>
      </c>
      <c r="AB751" t="str">
        <f t="shared" si="176"/>
        <v>0</v>
      </c>
    </row>
    <row r="752" spans="1:28" x14ac:dyDescent="0.3">
      <c r="A752">
        <v>750</v>
      </c>
      <c r="B752" t="s">
        <v>1967</v>
      </c>
      <c r="C752" t="str">
        <f t="shared" si="163"/>
        <v>Long</v>
      </c>
      <c r="D752">
        <v>4.3</v>
      </c>
      <c r="F752" s="1">
        <f t="shared" si="177"/>
        <v>4.3</v>
      </c>
      <c r="G752" s="1">
        <f t="shared" si="164"/>
        <v>4.3</v>
      </c>
      <c r="H752">
        <f t="shared" si="165"/>
        <v>4.3</v>
      </c>
      <c r="I752" t="s">
        <v>1968</v>
      </c>
      <c r="J752" t="s">
        <v>10</v>
      </c>
      <c r="K752" t="s">
        <v>1969</v>
      </c>
      <c r="L752" t="str">
        <f t="shared" si="166"/>
        <v>Established</v>
      </c>
      <c r="N752" s="2">
        <f t="shared" si="167"/>
        <v>21</v>
      </c>
      <c r="O752" t="s">
        <v>321</v>
      </c>
      <c r="P752" t="s">
        <v>75</v>
      </c>
      <c r="Q752" t="s">
        <v>218</v>
      </c>
      <c r="R752" t="str">
        <f t="shared" si="168"/>
        <v>Great</v>
      </c>
      <c r="S752" t="str">
        <f t="shared" si="169"/>
        <v>Great</v>
      </c>
      <c r="T752" t="b">
        <f t="shared" si="170"/>
        <v>1</v>
      </c>
      <c r="U752" t="b">
        <f t="shared" si="171"/>
        <v>1</v>
      </c>
      <c r="V752" t="str">
        <f t="shared" si="172"/>
        <v>Top Company</v>
      </c>
      <c r="W752" t="str">
        <f t="shared" si="173"/>
        <v>Buy</v>
      </c>
      <c r="X752" t="str">
        <f t="shared" si="174"/>
        <v>Not Known</v>
      </c>
      <c r="Z752" t="str">
        <f t="shared" si="175"/>
        <v>None</v>
      </c>
      <c r="AB752" t="str">
        <f t="shared" si="176"/>
        <v>0</v>
      </c>
    </row>
    <row r="753" spans="1:28" x14ac:dyDescent="0.3">
      <c r="A753">
        <v>751</v>
      </c>
      <c r="B753" t="s">
        <v>1970</v>
      </c>
      <c r="C753" t="str">
        <f t="shared" si="163"/>
        <v>Long</v>
      </c>
      <c r="D753">
        <v>3.4</v>
      </c>
      <c r="F753" s="1">
        <f t="shared" si="177"/>
        <v>3.9</v>
      </c>
      <c r="G753" s="1">
        <f t="shared" si="164"/>
        <v>3.9</v>
      </c>
      <c r="H753">
        <f t="shared" si="165"/>
        <v>3.5</v>
      </c>
      <c r="I753" t="s">
        <v>1968</v>
      </c>
      <c r="J753" t="s">
        <v>22</v>
      </c>
      <c r="K753" t="s">
        <v>1971</v>
      </c>
      <c r="L753" t="str">
        <f t="shared" si="166"/>
        <v>Startup</v>
      </c>
      <c r="N753" s="2">
        <f t="shared" si="167"/>
        <v>5</v>
      </c>
      <c r="O753" t="s">
        <v>138</v>
      </c>
      <c r="P753" t="s">
        <v>1308</v>
      </c>
      <c r="Q753" t="s">
        <v>44</v>
      </c>
      <c r="R753" t="str">
        <f t="shared" si="168"/>
        <v>Average</v>
      </c>
      <c r="S753" t="str">
        <f t="shared" si="169"/>
        <v xml:space="preserve"> </v>
      </c>
      <c r="T753" t="b">
        <f t="shared" si="170"/>
        <v>0</v>
      </c>
      <c r="U753" t="b">
        <f t="shared" si="171"/>
        <v>1</v>
      </c>
      <c r="V753" t="str">
        <f t="shared" si="172"/>
        <v>Average Company</v>
      </c>
      <c r="W753" t="str">
        <f t="shared" si="173"/>
        <v>Don't Buy</v>
      </c>
      <c r="X753" t="str">
        <f t="shared" si="174"/>
        <v>Not Known</v>
      </c>
      <c r="Z753" t="str">
        <f t="shared" si="175"/>
        <v>None</v>
      </c>
      <c r="AB753" t="str">
        <f t="shared" si="176"/>
        <v>0</v>
      </c>
    </row>
    <row r="754" spans="1:28" x14ac:dyDescent="0.3">
      <c r="A754">
        <v>752</v>
      </c>
      <c r="B754" t="s">
        <v>1972</v>
      </c>
      <c r="C754" t="str">
        <f t="shared" si="163"/>
        <v>Short</v>
      </c>
      <c r="D754">
        <v>4.0999999999999996</v>
      </c>
      <c r="F754" s="1">
        <f t="shared" si="177"/>
        <v>4.0999999999999996</v>
      </c>
      <c r="G754" s="1">
        <f t="shared" si="164"/>
        <v>4.0999999999999996</v>
      </c>
      <c r="H754">
        <f t="shared" si="165"/>
        <v>4.0999999999999996</v>
      </c>
      <c r="I754" t="s">
        <v>1973</v>
      </c>
      <c r="J754" t="s">
        <v>22</v>
      </c>
      <c r="K754" t="s">
        <v>1974</v>
      </c>
      <c r="L754" t="str">
        <f t="shared" si="166"/>
        <v>Established</v>
      </c>
      <c r="N754" s="2">
        <f t="shared" si="167"/>
        <v>24</v>
      </c>
      <c r="O754" t="s">
        <v>185</v>
      </c>
      <c r="P754" t="s">
        <v>147</v>
      </c>
      <c r="Q754" t="s">
        <v>28</v>
      </c>
      <c r="R754" t="str">
        <f t="shared" si="168"/>
        <v>Great</v>
      </c>
      <c r="S754" t="str">
        <f t="shared" si="169"/>
        <v>Great</v>
      </c>
      <c r="T754" t="b">
        <f t="shared" si="170"/>
        <v>1</v>
      </c>
      <c r="U754" t="b">
        <f t="shared" si="171"/>
        <v>1</v>
      </c>
      <c r="V754" t="str">
        <f t="shared" si="172"/>
        <v>Top Company</v>
      </c>
      <c r="W754" t="str">
        <f t="shared" si="173"/>
        <v>Don't Buy</v>
      </c>
      <c r="X754" t="str">
        <f t="shared" si="174"/>
        <v>Not Known</v>
      </c>
      <c r="Z754" t="str">
        <f t="shared" si="175"/>
        <v>None</v>
      </c>
      <c r="AB754" t="str">
        <f t="shared" si="176"/>
        <v>1Million</v>
      </c>
    </row>
    <row r="755" spans="1:28" x14ac:dyDescent="0.3">
      <c r="A755">
        <v>753</v>
      </c>
      <c r="B755" t="s">
        <v>1975</v>
      </c>
      <c r="C755" t="str">
        <f t="shared" si="163"/>
        <v>Long</v>
      </c>
      <c r="D755">
        <v>4.0999999999999996</v>
      </c>
      <c r="F755" s="1">
        <f t="shared" si="177"/>
        <v>4.0999999999999996</v>
      </c>
      <c r="G755" s="1">
        <f t="shared" si="164"/>
        <v>4.0999999999999996</v>
      </c>
      <c r="H755">
        <f t="shared" si="165"/>
        <v>4.0999999999999996</v>
      </c>
      <c r="I755" t="s">
        <v>1976</v>
      </c>
      <c r="J755" t="s">
        <v>10</v>
      </c>
      <c r="K755" t="s">
        <v>1977</v>
      </c>
      <c r="L755" t="str">
        <f t="shared" si="166"/>
        <v>Established</v>
      </c>
      <c r="N755" s="2">
        <f t="shared" si="167"/>
        <v>80</v>
      </c>
      <c r="O755" t="s">
        <v>203</v>
      </c>
      <c r="P755" t="s">
        <v>181</v>
      </c>
      <c r="Q755" t="s">
        <v>105</v>
      </c>
      <c r="R755" t="str">
        <f t="shared" si="168"/>
        <v>Great</v>
      </c>
      <c r="S755" t="str">
        <f t="shared" si="169"/>
        <v>Great</v>
      </c>
      <c r="T755" t="b">
        <f t="shared" si="170"/>
        <v>1</v>
      </c>
      <c r="U755" t="b">
        <f t="shared" si="171"/>
        <v>1</v>
      </c>
      <c r="V755" t="str">
        <f t="shared" si="172"/>
        <v>Top Company</v>
      </c>
      <c r="W755" t="str">
        <f t="shared" si="173"/>
        <v>Don't Buy</v>
      </c>
      <c r="X755" t="str">
        <f t="shared" si="174"/>
        <v>Not Known</v>
      </c>
      <c r="Z755" t="str">
        <f t="shared" si="175"/>
        <v>None</v>
      </c>
      <c r="AB755" t="str">
        <f t="shared" si="176"/>
        <v>0</v>
      </c>
    </row>
    <row r="756" spans="1:28" x14ac:dyDescent="0.3">
      <c r="A756">
        <v>754</v>
      </c>
      <c r="B756" t="s">
        <v>1978</v>
      </c>
      <c r="C756" t="str">
        <f t="shared" si="163"/>
        <v>Long</v>
      </c>
      <c r="D756">
        <v>4.4000000000000004</v>
      </c>
      <c r="F756" s="1">
        <f t="shared" si="177"/>
        <v>4.4000000000000004</v>
      </c>
      <c r="G756" s="1">
        <f t="shared" si="164"/>
        <v>4.4000000000000004</v>
      </c>
      <c r="H756">
        <f t="shared" si="165"/>
        <v>4.4000000000000004</v>
      </c>
      <c r="I756" t="s">
        <v>1979</v>
      </c>
      <c r="J756" t="s">
        <v>22</v>
      </c>
      <c r="K756" t="s">
        <v>1980</v>
      </c>
      <c r="L756" t="str">
        <f t="shared" si="166"/>
        <v>Established</v>
      </c>
      <c r="N756" s="2">
        <f t="shared" si="167"/>
        <v>29</v>
      </c>
      <c r="O756" t="s">
        <v>62</v>
      </c>
      <c r="P756" t="s">
        <v>147</v>
      </c>
      <c r="Q756" t="s">
        <v>80</v>
      </c>
      <c r="R756" t="str">
        <f t="shared" si="168"/>
        <v>Great</v>
      </c>
      <c r="S756" t="str">
        <f t="shared" si="169"/>
        <v>Great</v>
      </c>
      <c r="T756" t="b">
        <f t="shared" si="170"/>
        <v>1</v>
      </c>
      <c r="U756" t="b">
        <f t="shared" si="171"/>
        <v>1</v>
      </c>
      <c r="V756" t="str">
        <f t="shared" si="172"/>
        <v>Top Company</v>
      </c>
      <c r="W756" t="str">
        <f t="shared" si="173"/>
        <v>Don't Buy</v>
      </c>
      <c r="X756" t="str">
        <f t="shared" si="174"/>
        <v>Not Known</v>
      </c>
      <c r="Z756" t="str">
        <f t="shared" si="175"/>
        <v>None</v>
      </c>
      <c r="AB756" t="str">
        <f t="shared" si="176"/>
        <v>0</v>
      </c>
    </row>
    <row r="757" spans="1:28" x14ac:dyDescent="0.3">
      <c r="A757">
        <v>755</v>
      </c>
      <c r="B757" t="s">
        <v>1981</v>
      </c>
      <c r="C757" t="str">
        <f t="shared" si="163"/>
        <v>Short</v>
      </c>
      <c r="D757">
        <v>4.4000000000000004</v>
      </c>
      <c r="F757" s="1">
        <f t="shared" si="177"/>
        <v>4.4000000000000004</v>
      </c>
      <c r="G757" s="1">
        <f t="shared" si="164"/>
        <v>4.4000000000000004</v>
      </c>
      <c r="H757">
        <f t="shared" si="165"/>
        <v>4.4000000000000004</v>
      </c>
      <c r="I757" t="s">
        <v>1982</v>
      </c>
      <c r="J757" t="s">
        <v>22</v>
      </c>
      <c r="K757" t="s">
        <v>1983</v>
      </c>
      <c r="L757" t="str">
        <f t="shared" si="166"/>
        <v>Established</v>
      </c>
      <c r="N757" s="2">
        <f t="shared" si="167"/>
        <v>32</v>
      </c>
      <c r="O757" t="s">
        <v>368</v>
      </c>
      <c r="P757" t="s">
        <v>75</v>
      </c>
      <c r="Q757" t="s">
        <v>254</v>
      </c>
      <c r="R757" t="str">
        <f t="shared" si="168"/>
        <v>Great</v>
      </c>
      <c r="S757" t="str">
        <f t="shared" si="169"/>
        <v>Great</v>
      </c>
      <c r="T757" t="b">
        <f t="shared" si="170"/>
        <v>1</v>
      </c>
      <c r="U757" t="b">
        <f t="shared" si="171"/>
        <v>1</v>
      </c>
      <c r="V757" t="str">
        <f t="shared" si="172"/>
        <v>Top Company</v>
      </c>
      <c r="W757" t="str">
        <f t="shared" si="173"/>
        <v>Don't Buy</v>
      </c>
      <c r="X757" t="str">
        <f t="shared" si="174"/>
        <v>Not Known</v>
      </c>
      <c r="Z757" t="str">
        <f t="shared" si="175"/>
        <v>None</v>
      </c>
      <c r="AB757" t="str">
        <f t="shared" si="176"/>
        <v>0</v>
      </c>
    </row>
    <row r="758" spans="1:28" x14ac:dyDescent="0.3">
      <c r="A758">
        <v>756</v>
      </c>
      <c r="B758" t="s">
        <v>1984</v>
      </c>
      <c r="C758" t="str">
        <f t="shared" si="163"/>
        <v>Short</v>
      </c>
      <c r="D758">
        <v>3.3</v>
      </c>
      <c r="F758" s="1">
        <f t="shared" si="177"/>
        <v>3.3</v>
      </c>
      <c r="G758" s="1">
        <f t="shared" si="164"/>
        <v>3.3</v>
      </c>
      <c r="H758">
        <f t="shared" si="165"/>
        <v>3.3</v>
      </c>
      <c r="I758" t="s">
        <v>1982</v>
      </c>
      <c r="J758" t="s">
        <v>10</v>
      </c>
      <c r="K758" t="s">
        <v>1985</v>
      </c>
      <c r="L758" t="str">
        <f t="shared" si="166"/>
        <v>Established</v>
      </c>
      <c r="N758" s="2">
        <f t="shared" si="167"/>
        <v>24</v>
      </c>
      <c r="O758" t="s">
        <v>185</v>
      </c>
      <c r="P758" t="s">
        <v>691</v>
      </c>
      <c r="Q758" t="s">
        <v>70</v>
      </c>
      <c r="R758" t="str">
        <f t="shared" si="168"/>
        <v>Average</v>
      </c>
      <c r="S758" t="str">
        <f t="shared" si="169"/>
        <v xml:space="preserve"> </v>
      </c>
      <c r="T758" t="b">
        <f t="shared" si="170"/>
        <v>0</v>
      </c>
      <c r="U758" t="b">
        <f t="shared" si="171"/>
        <v>0</v>
      </c>
      <c r="V758" t="str">
        <f t="shared" si="172"/>
        <v>Average Company</v>
      </c>
      <c r="W758" t="str">
        <f t="shared" si="173"/>
        <v>Don't Buy</v>
      </c>
      <c r="X758" t="str">
        <f t="shared" si="174"/>
        <v>Not Known</v>
      </c>
      <c r="Z758" t="str">
        <f t="shared" si="175"/>
        <v>None</v>
      </c>
      <c r="AB758" t="str">
        <f t="shared" si="176"/>
        <v>0</v>
      </c>
    </row>
    <row r="759" spans="1:28" x14ac:dyDescent="0.3">
      <c r="A759">
        <v>757</v>
      </c>
      <c r="B759" t="s">
        <v>1986</v>
      </c>
      <c r="C759" t="str">
        <f t="shared" si="163"/>
        <v>Long</v>
      </c>
      <c r="D759">
        <v>3.6</v>
      </c>
      <c r="F759" s="1">
        <f t="shared" si="177"/>
        <v>3.6</v>
      </c>
      <c r="G759" s="1">
        <f t="shared" si="164"/>
        <v>3.6</v>
      </c>
      <c r="H759">
        <f t="shared" si="165"/>
        <v>3.6</v>
      </c>
      <c r="I759" t="s">
        <v>1987</v>
      </c>
      <c r="J759" t="s">
        <v>10</v>
      </c>
      <c r="K759" t="s">
        <v>1988</v>
      </c>
      <c r="L759" t="str">
        <f t="shared" si="166"/>
        <v>Established</v>
      </c>
      <c r="N759" s="2">
        <f t="shared" si="167"/>
        <v>24</v>
      </c>
      <c r="O759" t="s">
        <v>185</v>
      </c>
      <c r="P759" t="s">
        <v>181</v>
      </c>
      <c r="Q759" t="s">
        <v>28</v>
      </c>
      <c r="R759" t="str">
        <f t="shared" si="168"/>
        <v>Average</v>
      </c>
      <c r="S759" t="str">
        <f t="shared" si="169"/>
        <v xml:space="preserve"> </v>
      </c>
      <c r="T759" t="b">
        <f t="shared" si="170"/>
        <v>0</v>
      </c>
      <c r="U759" t="b">
        <f t="shared" si="171"/>
        <v>1</v>
      </c>
      <c r="V759" t="str">
        <f t="shared" si="172"/>
        <v>Average Company</v>
      </c>
      <c r="W759" t="str">
        <f t="shared" si="173"/>
        <v>Don't Buy</v>
      </c>
      <c r="X759" t="str">
        <f t="shared" si="174"/>
        <v>Not Known</v>
      </c>
      <c r="Z759" t="str">
        <f t="shared" si="175"/>
        <v>None</v>
      </c>
      <c r="AB759" t="str">
        <f t="shared" si="176"/>
        <v>500K</v>
      </c>
    </row>
    <row r="760" spans="1:28" x14ac:dyDescent="0.3">
      <c r="A760">
        <v>758</v>
      </c>
      <c r="B760" t="s">
        <v>1989</v>
      </c>
      <c r="C760" t="str">
        <f t="shared" si="163"/>
        <v>Long</v>
      </c>
      <c r="D760">
        <v>4.4000000000000004</v>
      </c>
      <c r="F760" s="1">
        <f t="shared" si="177"/>
        <v>4.4000000000000004</v>
      </c>
      <c r="G760" s="1">
        <f t="shared" si="164"/>
        <v>4.4000000000000004</v>
      </c>
      <c r="H760">
        <f t="shared" si="165"/>
        <v>4.4000000000000004</v>
      </c>
      <c r="I760" t="s">
        <v>364</v>
      </c>
      <c r="J760" t="s">
        <v>22</v>
      </c>
      <c r="K760" t="s">
        <v>1990</v>
      </c>
      <c r="L760" t="str">
        <f t="shared" si="166"/>
        <v>Established</v>
      </c>
      <c r="N760" s="2">
        <f t="shared" si="167"/>
        <v>13</v>
      </c>
      <c r="O760" t="s">
        <v>386</v>
      </c>
      <c r="P760" t="s">
        <v>181</v>
      </c>
      <c r="Q760" t="s">
        <v>254</v>
      </c>
      <c r="R760" t="str">
        <f t="shared" si="168"/>
        <v>Great</v>
      </c>
      <c r="S760" t="str">
        <f t="shared" si="169"/>
        <v>Great</v>
      </c>
      <c r="T760" t="b">
        <f t="shared" si="170"/>
        <v>1</v>
      </c>
      <c r="U760" t="b">
        <f t="shared" si="171"/>
        <v>1</v>
      </c>
      <c r="V760" t="str">
        <f t="shared" si="172"/>
        <v>Average Company</v>
      </c>
      <c r="W760" t="str">
        <f t="shared" si="173"/>
        <v>Don't Buy</v>
      </c>
      <c r="X760" t="str">
        <f t="shared" si="174"/>
        <v>Not Known</v>
      </c>
      <c r="Z760" t="str">
        <f t="shared" si="175"/>
        <v>None</v>
      </c>
      <c r="AB760" t="str">
        <f t="shared" si="176"/>
        <v>0</v>
      </c>
    </row>
    <row r="761" spans="1:28" x14ac:dyDescent="0.3">
      <c r="A761">
        <v>759</v>
      </c>
      <c r="B761" t="s">
        <v>1991</v>
      </c>
      <c r="C761" t="str">
        <f t="shared" si="163"/>
        <v>Long</v>
      </c>
      <c r="D761">
        <v>3.8</v>
      </c>
      <c r="F761" s="1">
        <f t="shared" si="177"/>
        <v>3.8</v>
      </c>
      <c r="G761" s="1">
        <f t="shared" si="164"/>
        <v>3.8</v>
      </c>
      <c r="H761">
        <f t="shared" si="165"/>
        <v>3.8</v>
      </c>
      <c r="I761" t="s">
        <v>1992</v>
      </c>
      <c r="J761" t="s">
        <v>22</v>
      </c>
      <c r="K761" t="s">
        <v>341</v>
      </c>
      <c r="L761" t="str">
        <f t="shared" si="166"/>
        <v>Established</v>
      </c>
      <c r="N761" s="2">
        <f t="shared" si="167"/>
        <v>22</v>
      </c>
      <c r="O761" t="s">
        <v>142</v>
      </c>
      <c r="P761" t="s">
        <v>181</v>
      </c>
      <c r="Q761" t="s">
        <v>372</v>
      </c>
      <c r="R761" t="str">
        <f t="shared" si="168"/>
        <v>Average</v>
      </c>
      <c r="S761" t="str">
        <f t="shared" si="169"/>
        <v xml:space="preserve"> </v>
      </c>
      <c r="T761" t="b">
        <f t="shared" si="170"/>
        <v>0</v>
      </c>
      <c r="U761" t="b">
        <f t="shared" si="171"/>
        <v>1</v>
      </c>
      <c r="V761" t="str">
        <f t="shared" si="172"/>
        <v>Average Company</v>
      </c>
      <c r="W761" t="str">
        <f t="shared" si="173"/>
        <v>Don't Buy</v>
      </c>
      <c r="X761" t="str">
        <f t="shared" si="174"/>
        <v>Not Known</v>
      </c>
      <c r="Z761" t="str">
        <f t="shared" si="175"/>
        <v>None</v>
      </c>
      <c r="AB761" t="str">
        <f t="shared" si="176"/>
        <v>0</v>
      </c>
    </row>
    <row r="762" spans="1:28" x14ac:dyDescent="0.3">
      <c r="A762">
        <v>760</v>
      </c>
      <c r="B762" t="s">
        <v>1993</v>
      </c>
      <c r="C762" t="str">
        <f t="shared" si="163"/>
        <v>Long</v>
      </c>
      <c r="D762">
        <v>3.9</v>
      </c>
      <c r="F762" s="1">
        <f t="shared" si="177"/>
        <v>3.9</v>
      </c>
      <c r="G762" s="1">
        <f t="shared" si="164"/>
        <v>3.9</v>
      </c>
      <c r="H762">
        <f t="shared" si="165"/>
        <v>3.9</v>
      </c>
      <c r="I762" t="s">
        <v>1992</v>
      </c>
      <c r="J762" t="s">
        <v>10</v>
      </c>
      <c r="K762" t="s">
        <v>1569</v>
      </c>
      <c r="L762" t="str">
        <f t="shared" si="166"/>
        <v>Established</v>
      </c>
      <c r="N762" s="2">
        <f t="shared" si="167"/>
        <v>23</v>
      </c>
      <c r="O762" t="s">
        <v>230</v>
      </c>
      <c r="P762" t="s">
        <v>147</v>
      </c>
      <c r="Q762" t="s">
        <v>117</v>
      </c>
      <c r="R762" t="str">
        <f t="shared" si="168"/>
        <v>Average</v>
      </c>
      <c r="S762" t="str">
        <f t="shared" si="169"/>
        <v xml:space="preserve"> </v>
      </c>
      <c r="T762" t="b">
        <f t="shared" si="170"/>
        <v>0</v>
      </c>
      <c r="U762" t="b">
        <f t="shared" si="171"/>
        <v>1</v>
      </c>
      <c r="V762" t="str">
        <f t="shared" si="172"/>
        <v>Average Company</v>
      </c>
      <c r="W762" t="str">
        <f t="shared" si="173"/>
        <v>Don't Buy</v>
      </c>
      <c r="X762" t="str">
        <f t="shared" si="174"/>
        <v>Not Known</v>
      </c>
      <c r="Z762" t="str">
        <f t="shared" si="175"/>
        <v>None</v>
      </c>
      <c r="AB762" t="str">
        <f t="shared" si="176"/>
        <v>0</v>
      </c>
    </row>
    <row r="763" spans="1:28" x14ac:dyDescent="0.3">
      <c r="A763">
        <v>761</v>
      </c>
      <c r="B763" t="s">
        <v>1994</v>
      </c>
      <c r="C763" t="str">
        <f t="shared" si="163"/>
        <v>Long</v>
      </c>
      <c r="D763">
        <v>4.3</v>
      </c>
      <c r="F763" s="1">
        <f t="shared" si="177"/>
        <v>4.3</v>
      </c>
      <c r="G763" s="1">
        <f t="shared" si="164"/>
        <v>4.3</v>
      </c>
      <c r="H763">
        <f t="shared" si="165"/>
        <v>4.3</v>
      </c>
      <c r="I763" t="s">
        <v>1881</v>
      </c>
      <c r="J763" t="s">
        <v>10</v>
      </c>
      <c r="K763" t="s">
        <v>1902</v>
      </c>
      <c r="L763" t="str">
        <f t="shared" si="166"/>
        <v>Established</v>
      </c>
      <c r="N763" s="2">
        <f t="shared" si="167"/>
        <v>40</v>
      </c>
      <c r="O763" t="s">
        <v>375</v>
      </c>
      <c r="P763" t="s">
        <v>147</v>
      </c>
      <c r="Q763" t="s">
        <v>246</v>
      </c>
      <c r="R763" t="str">
        <f t="shared" si="168"/>
        <v>Great</v>
      </c>
      <c r="S763" t="str">
        <f t="shared" si="169"/>
        <v>Great</v>
      </c>
      <c r="T763" t="b">
        <f t="shared" si="170"/>
        <v>1</v>
      </c>
      <c r="U763" t="b">
        <f t="shared" si="171"/>
        <v>1</v>
      </c>
      <c r="V763" t="str">
        <f t="shared" si="172"/>
        <v>Top Company</v>
      </c>
      <c r="W763" t="str">
        <f t="shared" si="173"/>
        <v>Don't Buy</v>
      </c>
      <c r="X763" t="str">
        <f t="shared" si="174"/>
        <v>Not Known</v>
      </c>
      <c r="Z763" t="str">
        <f t="shared" si="175"/>
        <v>None</v>
      </c>
      <c r="AB763" t="str">
        <f t="shared" si="176"/>
        <v>0</v>
      </c>
    </row>
    <row r="764" spans="1:28" x14ac:dyDescent="0.3">
      <c r="A764">
        <v>762</v>
      </c>
      <c r="B764" t="s">
        <v>1995</v>
      </c>
      <c r="C764" t="str">
        <f t="shared" si="163"/>
        <v>Short</v>
      </c>
      <c r="D764">
        <v>4.4000000000000004</v>
      </c>
      <c r="F764" s="1">
        <f t="shared" si="177"/>
        <v>4.4000000000000004</v>
      </c>
      <c r="G764" s="1">
        <f t="shared" si="164"/>
        <v>4.4000000000000004</v>
      </c>
      <c r="H764">
        <f t="shared" si="165"/>
        <v>4.4000000000000004</v>
      </c>
      <c r="I764" t="s">
        <v>1919</v>
      </c>
      <c r="J764" t="s">
        <v>22</v>
      </c>
      <c r="K764" t="s">
        <v>1996</v>
      </c>
      <c r="L764" t="str">
        <f t="shared" si="166"/>
        <v>Established</v>
      </c>
      <c r="N764" s="2">
        <f t="shared" si="167"/>
        <v>13</v>
      </c>
      <c r="O764" t="s">
        <v>299</v>
      </c>
      <c r="P764" t="s">
        <v>147</v>
      </c>
      <c r="Q764" t="s">
        <v>85</v>
      </c>
      <c r="R764" t="str">
        <f t="shared" si="168"/>
        <v>Great</v>
      </c>
      <c r="S764" t="str">
        <f t="shared" si="169"/>
        <v>Great</v>
      </c>
      <c r="T764" t="b">
        <f t="shared" si="170"/>
        <v>1</v>
      </c>
      <c r="U764" t="b">
        <f t="shared" si="171"/>
        <v>1</v>
      </c>
      <c r="V764" t="str">
        <f t="shared" si="172"/>
        <v>Average Company</v>
      </c>
      <c r="W764" t="str">
        <f t="shared" si="173"/>
        <v>Buy</v>
      </c>
      <c r="X764" t="str">
        <f t="shared" si="174"/>
        <v>Not Known</v>
      </c>
      <c r="Z764" t="str">
        <f t="shared" si="175"/>
        <v>None</v>
      </c>
      <c r="AB764" t="str">
        <f t="shared" si="176"/>
        <v>800K</v>
      </c>
    </row>
    <row r="765" spans="1:28" x14ac:dyDescent="0.3">
      <c r="A765">
        <v>763</v>
      </c>
      <c r="B765" t="s">
        <v>1997</v>
      </c>
      <c r="C765" t="str">
        <f t="shared" si="163"/>
        <v>Long</v>
      </c>
      <c r="D765">
        <v>4</v>
      </c>
      <c r="F765" s="1">
        <f t="shared" si="177"/>
        <v>4</v>
      </c>
      <c r="G765" s="1">
        <f t="shared" si="164"/>
        <v>4</v>
      </c>
      <c r="H765">
        <f t="shared" si="165"/>
        <v>4</v>
      </c>
      <c r="I765" t="s">
        <v>1998</v>
      </c>
      <c r="J765" t="s">
        <v>22</v>
      </c>
      <c r="K765" t="s">
        <v>1951</v>
      </c>
      <c r="L765" t="str">
        <f t="shared" si="166"/>
        <v>Established</v>
      </c>
      <c r="N765" s="2">
        <f t="shared" si="167"/>
        <v>74</v>
      </c>
      <c r="O765" t="s">
        <v>292</v>
      </c>
      <c r="P765" t="s">
        <v>147</v>
      </c>
      <c r="Q765" t="s">
        <v>117</v>
      </c>
      <c r="R765" t="str">
        <f t="shared" si="168"/>
        <v>Average</v>
      </c>
      <c r="S765" t="str">
        <f t="shared" si="169"/>
        <v xml:space="preserve"> </v>
      </c>
      <c r="T765" t="b">
        <f t="shared" si="170"/>
        <v>0</v>
      </c>
      <c r="U765" t="b">
        <f t="shared" si="171"/>
        <v>1</v>
      </c>
      <c r="V765" t="str">
        <f t="shared" si="172"/>
        <v>Average Company</v>
      </c>
      <c r="W765" t="str">
        <f t="shared" si="173"/>
        <v>Don't Buy</v>
      </c>
      <c r="X765" t="str">
        <f t="shared" si="174"/>
        <v>Not Known</v>
      </c>
      <c r="Z765" t="str">
        <f t="shared" si="175"/>
        <v>None</v>
      </c>
      <c r="AB765" t="str">
        <f t="shared" si="176"/>
        <v>0</v>
      </c>
    </row>
    <row r="766" spans="1:28" x14ac:dyDescent="0.3">
      <c r="A766">
        <v>764</v>
      </c>
      <c r="B766" t="s">
        <v>1999</v>
      </c>
      <c r="C766" t="str">
        <f t="shared" si="163"/>
        <v>Short</v>
      </c>
      <c r="D766">
        <v>4</v>
      </c>
      <c r="F766" s="1">
        <f t="shared" si="177"/>
        <v>4</v>
      </c>
      <c r="G766" s="1">
        <f t="shared" si="164"/>
        <v>4</v>
      </c>
      <c r="H766">
        <f t="shared" si="165"/>
        <v>4</v>
      </c>
      <c r="I766" t="s">
        <v>811</v>
      </c>
      <c r="J766" t="s">
        <v>22</v>
      </c>
      <c r="K766" t="s">
        <v>2000</v>
      </c>
      <c r="L766" t="str">
        <f t="shared" si="166"/>
        <v>Established</v>
      </c>
      <c r="N766" s="2">
        <f t="shared" si="167"/>
        <v>94</v>
      </c>
      <c r="O766" t="s">
        <v>1652</v>
      </c>
      <c r="P766" t="s">
        <v>181</v>
      </c>
      <c r="Q766" t="s">
        <v>117</v>
      </c>
      <c r="R766" t="str">
        <f t="shared" si="168"/>
        <v>Average</v>
      </c>
      <c r="S766" t="str">
        <f t="shared" si="169"/>
        <v xml:space="preserve"> </v>
      </c>
      <c r="T766" t="b">
        <f t="shared" si="170"/>
        <v>0</v>
      </c>
      <c r="U766" t="b">
        <f t="shared" si="171"/>
        <v>1</v>
      </c>
      <c r="V766" t="str">
        <f t="shared" si="172"/>
        <v>Average Company</v>
      </c>
      <c r="W766" t="str">
        <f t="shared" si="173"/>
        <v>Don't Buy</v>
      </c>
      <c r="X766" t="str">
        <f t="shared" si="174"/>
        <v>Not Known</v>
      </c>
      <c r="Z766" t="str">
        <f t="shared" si="175"/>
        <v>None</v>
      </c>
      <c r="AB766" t="str">
        <f t="shared" si="176"/>
        <v>0</v>
      </c>
    </row>
    <row r="767" spans="1:28" x14ac:dyDescent="0.3">
      <c r="A767">
        <v>765</v>
      </c>
      <c r="B767" t="s">
        <v>2001</v>
      </c>
      <c r="C767" t="str">
        <f t="shared" si="163"/>
        <v>Long</v>
      </c>
      <c r="D767">
        <v>4.0999999999999996</v>
      </c>
      <c r="F767" s="1">
        <f t="shared" si="177"/>
        <v>4.0999999999999996</v>
      </c>
      <c r="G767" s="1">
        <f t="shared" si="164"/>
        <v>4.0999999999999996</v>
      </c>
      <c r="H767">
        <f t="shared" si="165"/>
        <v>4.0999999999999996</v>
      </c>
      <c r="I767" t="s">
        <v>2002</v>
      </c>
      <c r="J767" t="s">
        <v>22</v>
      </c>
      <c r="K767" t="s">
        <v>2003</v>
      </c>
      <c r="L767" t="str">
        <f t="shared" si="166"/>
        <v>Established</v>
      </c>
      <c r="N767" s="2">
        <f t="shared" si="167"/>
        <v>25</v>
      </c>
      <c r="O767" t="s">
        <v>54</v>
      </c>
      <c r="P767" t="s">
        <v>691</v>
      </c>
      <c r="Q767" t="s">
        <v>44</v>
      </c>
      <c r="R767" t="str">
        <f t="shared" si="168"/>
        <v>Great</v>
      </c>
      <c r="S767" t="str">
        <f t="shared" si="169"/>
        <v>Great</v>
      </c>
      <c r="T767" t="b">
        <f t="shared" si="170"/>
        <v>1</v>
      </c>
      <c r="U767" t="b">
        <f t="shared" si="171"/>
        <v>1</v>
      </c>
      <c r="V767" t="str">
        <f t="shared" si="172"/>
        <v>Top Company</v>
      </c>
      <c r="W767" t="str">
        <f t="shared" si="173"/>
        <v>Don't Buy</v>
      </c>
      <c r="X767" t="str">
        <f t="shared" si="174"/>
        <v>Not Known</v>
      </c>
      <c r="Z767" t="str">
        <f t="shared" si="175"/>
        <v>None</v>
      </c>
      <c r="AB767" t="str">
        <f t="shared" si="176"/>
        <v>0</v>
      </c>
    </row>
    <row r="768" spans="1:28" x14ac:dyDescent="0.3">
      <c r="A768">
        <v>766</v>
      </c>
      <c r="B768" t="s">
        <v>2004</v>
      </c>
      <c r="C768" t="str">
        <f t="shared" si="163"/>
        <v>Long</v>
      </c>
      <c r="D768">
        <v>4.2</v>
      </c>
      <c r="F768" s="1">
        <f t="shared" si="177"/>
        <v>4.2</v>
      </c>
      <c r="G768" s="1">
        <f t="shared" si="164"/>
        <v>4.2</v>
      </c>
      <c r="H768">
        <f t="shared" si="165"/>
        <v>4.2</v>
      </c>
      <c r="I768" t="s">
        <v>2005</v>
      </c>
      <c r="J768" t="s">
        <v>10</v>
      </c>
      <c r="K768" t="s">
        <v>2006</v>
      </c>
      <c r="L768" t="str">
        <f t="shared" si="166"/>
        <v>Established</v>
      </c>
      <c r="N768" s="2">
        <f t="shared" si="167"/>
        <v>23</v>
      </c>
      <c r="O768" t="s">
        <v>230</v>
      </c>
      <c r="P768" t="s">
        <v>147</v>
      </c>
      <c r="Q768" t="s">
        <v>304</v>
      </c>
      <c r="R768" t="str">
        <f t="shared" si="168"/>
        <v>Great</v>
      </c>
      <c r="S768" t="str">
        <f t="shared" si="169"/>
        <v>Great</v>
      </c>
      <c r="T768" t="b">
        <f t="shared" si="170"/>
        <v>1</v>
      </c>
      <c r="U768" t="b">
        <f t="shared" si="171"/>
        <v>1</v>
      </c>
      <c r="V768" t="str">
        <f t="shared" si="172"/>
        <v>Top Company</v>
      </c>
      <c r="W768" t="str">
        <f t="shared" si="173"/>
        <v>Don't Buy</v>
      </c>
      <c r="X768" t="str">
        <f t="shared" si="174"/>
        <v>Not Known</v>
      </c>
      <c r="Z768" t="str">
        <f t="shared" si="175"/>
        <v>None</v>
      </c>
      <c r="AB768" t="str">
        <f t="shared" si="176"/>
        <v>0</v>
      </c>
    </row>
    <row r="769" spans="1:28" x14ac:dyDescent="0.3">
      <c r="A769">
        <v>767</v>
      </c>
      <c r="B769" t="s">
        <v>2007</v>
      </c>
      <c r="C769" t="str">
        <f t="shared" si="163"/>
        <v>Long</v>
      </c>
      <c r="D769">
        <v>3.8</v>
      </c>
      <c r="F769" s="1">
        <f t="shared" si="177"/>
        <v>3.8</v>
      </c>
      <c r="G769" s="1">
        <f t="shared" si="164"/>
        <v>3.8</v>
      </c>
      <c r="H769">
        <f t="shared" si="165"/>
        <v>3.8</v>
      </c>
      <c r="I769" t="s">
        <v>2005</v>
      </c>
      <c r="J769" t="s">
        <v>22</v>
      </c>
      <c r="K769" t="s">
        <v>2008</v>
      </c>
      <c r="L769" t="str">
        <f t="shared" si="166"/>
        <v>Established</v>
      </c>
      <c r="N769" s="2">
        <f t="shared" si="167"/>
        <v>15</v>
      </c>
      <c r="O769" t="s">
        <v>84</v>
      </c>
      <c r="P769" t="s">
        <v>691</v>
      </c>
      <c r="Q769" t="s">
        <v>773</v>
      </c>
      <c r="R769" t="str">
        <f t="shared" si="168"/>
        <v>Average</v>
      </c>
      <c r="S769" t="str">
        <f t="shared" si="169"/>
        <v xml:space="preserve"> </v>
      </c>
      <c r="T769" t="b">
        <f t="shared" si="170"/>
        <v>0</v>
      </c>
      <c r="U769" t="b">
        <f t="shared" si="171"/>
        <v>1</v>
      </c>
      <c r="V769" t="str">
        <f t="shared" si="172"/>
        <v>Average Company</v>
      </c>
      <c r="W769" t="str">
        <f t="shared" si="173"/>
        <v>Don't Buy</v>
      </c>
      <c r="X769" t="str">
        <f t="shared" si="174"/>
        <v>Not Known</v>
      </c>
      <c r="Z769" t="str">
        <f t="shared" si="175"/>
        <v>None</v>
      </c>
      <c r="AB769" t="str">
        <f t="shared" si="176"/>
        <v>0</v>
      </c>
    </row>
    <row r="770" spans="1:28" x14ac:dyDescent="0.3">
      <c r="A770">
        <v>768</v>
      </c>
      <c r="B770" t="s">
        <v>2009</v>
      </c>
      <c r="C770" t="str">
        <f t="shared" si="163"/>
        <v>Long</v>
      </c>
      <c r="D770">
        <v>3.9</v>
      </c>
      <c r="F770" s="1">
        <f t="shared" si="177"/>
        <v>3.9</v>
      </c>
      <c r="G770" s="1">
        <f t="shared" si="164"/>
        <v>3.9</v>
      </c>
      <c r="H770">
        <f t="shared" si="165"/>
        <v>3.9</v>
      </c>
      <c r="I770" t="s">
        <v>2010</v>
      </c>
      <c r="J770" t="s">
        <v>10</v>
      </c>
      <c r="K770" t="s">
        <v>2011</v>
      </c>
      <c r="L770" t="str">
        <f t="shared" si="166"/>
        <v>Established</v>
      </c>
      <c r="N770" s="2">
        <f t="shared" si="167"/>
        <v>76</v>
      </c>
      <c r="O770" t="s">
        <v>671</v>
      </c>
      <c r="P770" t="s">
        <v>147</v>
      </c>
      <c r="Q770" t="s">
        <v>80</v>
      </c>
      <c r="R770" t="str">
        <f t="shared" si="168"/>
        <v>Average</v>
      </c>
      <c r="S770" t="str">
        <f t="shared" si="169"/>
        <v xml:space="preserve"> </v>
      </c>
      <c r="T770" t="b">
        <f t="shared" si="170"/>
        <v>0</v>
      </c>
      <c r="U770" t="b">
        <f t="shared" si="171"/>
        <v>1</v>
      </c>
      <c r="V770" t="str">
        <f t="shared" si="172"/>
        <v>Average Company</v>
      </c>
      <c r="W770" t="str">
        <f t="shared" si="173"/>
        <v>Don't Buy</v>
      </c>
      <c r="X770" t="str">
        <f t="shared" si="174"/>
        <v>Not Known</v>
      </c>
      <c r="Z770" t="str">
        <f t="shared" si="175"/>
        <v>None</v>
      </c>
      <c r="AB770" t="str">
        <f t="shared" si="176"/>
        <v>0</v>
      </c>
    </row>
    <row r="771" spans="1:28" x14ac:dyDescent="0.3">
      <c r="A771">
        <v>769</v>
      </c>
      <c r="B771" t="s">
        <v>2012</v>
      </c>
      <c r="C771" t="str">
        <f t="shared" ref="C771:C834" si="178">IF(LEN(B771)&gt;=10,"Long","Short")</f>
        <v>Long</v>
      </c>
      <c r="D771">
        <v>4.2</v>
      </c>
      <c r="F771" s="1">
        <f t="shared" si="177"/>
        <v>4.2</v>
      </c>
      <c r="G771" s="1">
        <f t="shared" ref="G771:G834" si="179">IF(L771="Startup",D771+0.5,D771)</f>
        <v>4.2</v>
      </c>
      <c r="H771">
        <f t="shared" ref="H771:H834" si="180">IF(L771="Startup",D771+0.1,D771)</f>
        <v>4.2</v>
      </c>
      <c r="I771" t="s">
        <v>2010</v>
      </c>
      <c r="J771" t="s">
        <v>22</v>
      </c>
      <c r="K771" t="s">
        <v>2013</v>
      </c>
      <c r="L771" t="str">
        <f t="shared" ref="L771:L834" si="181">IF(N771&lt;10,"Startup","Established")</f>
        <v>Established</v>
      </c>
      <c r="N771" s="2">
        <f t="shared" ref="N771:N834" si="182">INT(LEFT(O771,2))</f>
        <v>16</v>
      </c>
      <c r="O771" t="s">
        <v>121</v>
      </c>
      <c r="P771" t="s">
        <v>181</v>
      </c>
      <c r="Q771" t="s">
        <v>523</v>
      </c>
      <c r="R771" t="str">
        <f t="shared" ref="R771:R834" si="183">IF(D771&gt;4,"Great","Average")</f>
        <v>Great</v>
      </c>
      <c r="S771" t="str">
        <f t="shared" ref="S771:S834" si="184">IF(D771&gt;4,"Great"," ")</f>
        <v>Great</v>
      </c>
      <c r="T771" t="b">
        <f t="shared" ref="T771:T834" si="185">AND(D771:D10729&gt;4,N771:N10729&gt;10)</f>
        <v>1</v>
      </c>
      <c r="U771" t="b">
        <f t="shared" ref="U771:U834" si="186">OR(D771&gt;3.5,N771&lt;10)</f>
        <v>1</v>
      </c>
      <c r="V771" t="str">
        <f t="shared" ref="V771:V834" si="187">IF(AND(D771&gt;4,N771&gt;20),"Top Company","Average Company")</f>
        <v>Average Company</v>
      </c>
      <c r="W771" t="str">
        <f t="shared" ref="W771:W834" si="188">IF(OR(LEFT(B771,1)="T",LEFT(B771,1)="G"),"Buy","Don't Buy")</f>
        <v>Don't Buy</v>
      </c>
      <c r="X771" t="str">
        <f t="shared" ref="X771:X834" si="189">IF(IF(Q771="Financial Services",ISNUMBER(SEARCH("Mumbai",K771))),"Bombay Finance","Not Known")</f>
        <v>Not Known</v>
      </c>
      <c r="Z771" t="str">
        <f t="shared" ref="Z771:Z834" si="190">IF(AND(OR(ISNUMBER(SEARCH("Bangalore",K771)),ISNUMBER(SEARCH("Bengaluru",K771)),ISNUMBER(SEARCH("Chennai",K771))),N771&lt;10),"Silicon Valley Startups","None")</f>
        <v>None</v>
      </c>
      <c r="AB771" t="str">
        <f t="shared" ref="AB771:AB834" si="191">IF(AND(OR(Q771="IT Services &amp; Consulting",Q771="Financial Services"),D771&gt;4),"1Million",IF(AND(OR(Q771="IT Services &amp; Consulting",Q771="Financial Services"),D771&lt;=4),"500K",IF(AND(Q771="Telecom / ISP",D771&gt;4),"800K","0")))</f>
        <v>0</v>
      </c>
    </row>
    <row r="772" spans="1:28" x14ac:dyDescent="0.3">
      <c r="A772">
        <v>770</v>
      </c>
      <c r="B772" t="s">
        <v>2014</v>
      </c>
      <c r="C772" t="str">
        <f t="shared" si="178"/>
        <v>Short</v>
      </c>
      <c r="D772">
        <v>3.9</v>
      </c>
      <c r="F772" s="1">
        <f t="shared" si="177"/>
        <v>3.9</v>
      </c>
      <c r="G772" s="1">
        <f t="shared" si="179"/>
        <v>3.9</v>
      </c>
      <c r="H772">
        <f t="shared" si="180"/>
        <v>3.9</v>
      </c>
      <c r="I772" t="s">
        <v>2015</v>
      </c>
      <c r="J772" t="s">
        <v>22</v>
      </c>
      <c r="K772" t="s">
        <v>2016</v>
      </c>
      <c r="L772" t="str">
        <f t="shared" si="181"/>
        <v>Established</v>
      </c>
      <c r="N772" s="2">
        <f t="shared" si="182"/>
        <v>63</v>
      </c>
      <c r="O772" t="s">
        <v>629</v>
      </c>
      <c r="P772" t="s">
        <v>147</v>
      </c>
      <c r="Q772" t="s">
        <v>843</v>
      </c>
      <c r="R772" t="str">
        <f t="shared" si="183"/>
        <v>Average</v>
      </c>
      <c r="S772" t="str">
        <f t="shared" si="184"/>
        <v xml:space="preserve"> </v>
      </c>
      <c r="T772" t="b">
        <f t="shared" si="185"/>
        <v>0</v>
      </c>
      <c r="U772" t="b">
        <f t="shared" si="186"/>
        <v>1</v>
      </c>
      <c r="V772" t="str">
        <f t="shared" si="187"/>
        <v>Average Company</v>
      </c>
      <c r="W772" t="str">
        <f t="shared" si="188"/>
        <v>Don't Buy</v>
      </c>
      <c r="X772" t="str">
        <f t="shared" si="189"/>
        <v>Not Known</v>
      </c>
      <c r="Z772" t="str">
        <f t="shared" si="190"/>
        <v>None</v>
      </c>
      <c r="AB772" t="str">
        <f t="shared" si="191"/>
        <v>0</v>
      </c>
    </row>
    <row r="773" spans="1:28" x14ac:dyDescent="0.3">
      <c r="A773">
        <v>771</v>
      </c>
      <c r="B773" t="s">
        <v>2017</v>
      </c>
      <c r="C773" t="str">
        <f t="shared" si="178"/>
        <v>Long</v>
      </c>
      <c r="D773">
        <v>3.4</v>
      </c>
      <c r="F773" s="1">
        <f t="shared" si="177"/>
        <v>3.4</v>
      </c>
      <c r="G773" s="1">
        <f t="shared" si="179"/>
        <v>3.4</v>
      </c>
      <c r="H773">
        <f t="shared" si="180"/>
        <v>3.4</v>
      </c>
      <c r="I773" t="s">
        <v>2015</v>
      </c>
      <c r="J773" t="s">
        <v>10</v>
      </c>
      <c r="K773" t="s">
        <v>2018</v>
      </c>
      <c r="L773" t="str">
        <f t="shared" si="181"/>
        <v>Established</v>
      </c>
      <c r="N773" s="2">
        <f t="shared" si="182"/>
        <v>14</v>
      </c>
      <c r="O773" t="s">
        <v>522</v>
      </c>
      <c r="P773" t="s">
        <v>181</v>
      </c>
      <c r="Q773" t="s">
        <v>1519</v>
      </c>
      <c r="R773" t="str">
        <f t="shared" si="183"/>
        <v>Average</v>
      </c>
      <c r="S773" t="str">
        <f t="shared" si="184"/>
        <v xml:space="preserve"> </v>
      </c>
      <c r="T773" t="b">
        <f t="shared" si="185"/>
        <v>0</v>
      </c>
      <c r="U773" t="b">
        <f t="shared" si="186"/>
        <v>0</v>
      </c>
      <c r="V773" t="str">
        <f t="shared" si="187"/>
        <v>Average Company</v>
      </c>
      <c r="W773" t="str">
        <f t="shared" si="188"/>
        <v>Don't Buy</v>
      </c>
      <c r="X773" t="str">
        <f t="shared" si="189"/>
        <v>Not Known</v>
      </c>
      <c r="Z773" t="str">
        <f t="shared" si="190"/>
        <v>None</v>
      </c>
      <c r="AB773" t="str">
        <f t="shared" si="191"/>
        <v>0</v>
      </c>
    </row>
    <row r="774" spans="1:28" x14ac:dyDescent="0.3">
      <c r="A774">
        <v>772</v>
      </c>
      <c r="B774" t="s">
        <v>2019</v>
      </c>
      <c r="C774" t="str">
        <f t="shared" si="178"/>
        <v>Long</v>
      </c>
      <c r="D774">
        <v>4.4000000000000004</v>
      </c>
      <c r="F774" s="1">
        <f t="shared" si="177"/>
        <v>4.4000000000000004</v>
      </c>
      <c r="G774" s="1">
        <f t="shared" si="179"/>
        <v>4.4000000000000004</v>
      </c>
      <c r="H774">
        <f t="shared" si="180"/>
        <v>4.4000000000000004</v>
      </c>
      <c r="I774" t="s">
        <v>2020</v>
      </c>
      <c r="J774" t="s">
        <v>10</v>
      </c>
      <c r="K774" t="s">
        <v>2021</v>
      </c>
      <c r="L774" t="str">
        <f t="shared" si="181"/>
        <v>Established</v>
      </c>
      <c r="N774" s="2">
        <f t="shared" si="182"/>
        <v>11</v>
      </c>
      <c r="O774" t="s">
        <v>69</v>
      </c>
      <c r="P774" t="s">
        <v>147</v>
      </c>
      <c r="Q774" t="s">
        <v>284</v>
      </c>
      <c r="R774" t="str">
        <f t="shared" si="183"/>
        <v>Great</v>
      </c>
      <c r="S774" t="str">
        <f t="shared" si="184"/>
        <v>Great</v>
      </c>
      <c r="T774" t="b">
        <f t="shared" si="185"/>
        <v>1</v>
      </c>
      <c r="U774" t="b">
        <f t="shared" si="186"/>
        <v>1</v>
      </c>
      <c r="V774" t="str">
        <f t="shared" si="187"/>
        <v>Average Company</v>
      </c>
      <c r="W774" t="str">
        <f t="shared" si="188"/>
        <v>Don't Buy</v>
      </c>
      <c r="X774" t="str">
        <f t="shared" si="189"/>
        <v>Not Known</v>
      </c>
      <c r="Z774" t="str">
        <f t="shared" si="190"/>
        <v>None</v>
      </c>
      <c r="AB774" t="str">
        <f t="shared" si="191"/>
        <v>0</v>
      </c>
    </row>
    <row r="775" spans="1:28" x14ac:dyDescent="0.3">
      <c r="A775">
        <v>773</v>
      </c>
      <c r="B775" t="s">
        <v>2022</v>
      </c>
      <c r="C775" t="str">
        <f t="shared" si="178"/>
        <v>Long</v>
      </c>
      <c r="D775">
        <v>3.9</v>
      </c>
      <c r="F775" s="1">
        <f t="shared" si="177"/>
        <v>3.9</v>
      </c>
      <c r="G775" s="1">
        <f t="shared" si="179"/>
        <v>3.9</v>
      </c>
      <c r="H775">
        <f t="shared" si="180"/>
        <v>3.9</v>
      </c>
      <c r="I775" t="s">
        <v>2020</v>
      </c>
      <c r="J775" t="s">
        <v>22</v>
      </c>
      <c r="K775" t="s">
        <v>2023</v>
      </c>
      <c r="L775" t="str">
        <f t="shared" si="181"/>
        <v>Established</v>
      </c>
      <c r="N775" s="2">
        <f t="shared" si="182"/>
        <v>14</v>
      </c>
      <c r="O775" t="s">
        <v>522</v>
      </c>
      <c r="P775" t="s">
        <v>147</v>
      </c>
      <c r="Q775" t="s">
        <v>28</v>
      </c>
      <c r="R775" t="str">
        <f t="shared" si="183"/>
        <v>Average</v>
      </c>
      <c r="S775" t="str">
        <f t="shared" si="184"/>
        <v xml:space="preserve"> </v>
      </c>
      <c r="T775" t="b">
        <f t="shared" si="185"/>
        <v>0</v>
      </c>
      <c r="U775" t="b">
        <f t="shared" si="186"/>
        <v>1</v>
      </c>
      <c r="V775" t="str">
        <f t="shared" si="187"/>
        <v>Average Company</v>
      </c>
      <c r="W775" t="str">
        <f t="shared" si="188"/>
        <v>Don't Buy</v>
      </c>
      <c r="X775" t="str">
        <f t="shared" si="189"/>
        <v>Bombay Finance</v>
      </c>
      <c r="Z775" t="str">
        <f t="shared" si="190"/>
        <v>None</v>
      </c>
      <c r="AB775" t="str">
        <f t="shared" si="191"/>
        <v>500K</v>
      </c>
    </row>
    <row r="776" spans="1:28" x14ac:dyDescent="0.3">
      <c r="A776">
        <v>774</v>
      </c>
      <c r="B776" t="s">
        <v>2024</v>
      </c>
      <c r="C776" t="str">
        <f t="shared" si="178"/>
        <v>Short</v>
      </c>
      <c r="D776">
        <v>3.8</v>
      </c>
      <c r="F776" s="1">
        <f t="shared" si="177"/>
        <v>3.8</v>
      </c>
      <c r="G776" s="1">
        <f t="shared" si="179"/>
        <v>3.8</v>
      </c>
      <c r="H776">
        <f t="shared" si="180"/>
        <v>3.8</v>
      </c>
      <c r="I776" t="s">
        <v>2020</v>
      </c>
      <c r="J776" t="s">
        <v>22</v>
      </c>
      <c r="K776" t="s">
        <v>2025</v>
      </c>
      <c r="L776" t="str">
        <f t="shared" si="181"/>
        <v>Established</v>
      </c>
      <c r="N776" s="2">
        <f t="shared" si="182"/>
        <v>82</v>
      </c>
      <c r="O776" t="s">
        <v>1102</v>
      </c>
      <c r="P776" t="s">
        <v>147</v>
      </c>
      <c r="Q776" t="s">
        <v>117</v>
      </c>
      <c r="R776" t="str">
        <f t="shared" si="183"/>
        <v>Average</v>
      </c>
      <c r="S776" t="str">
        <f t="shared" si="184"/>
        <v xml:space="preserve"> </v>
      </c>
      <c r="T776" t="b">
        <f t="shared" si="185"/>
        <v>0</v>
      </c>
      <c r="U776" t="b">
        <f t="shared" si="186"/>
        <v>1</v>
      </c>
      <c r="V776" t="str">
        <f t="shared" si="187"/>
        <v>Average Company</v>
      </c>
      <c r="W776" t="str">
        <f t="shared" si="188"/>
        <v>Buy</v>
      </c>
      <c r="X776" t="str">
        <f t="shared" si="189"/>
        <v>Not Known</v>
      </c>
      <c r="Z776" t="str">
        <f t="shared" si="190"/>
        <v>None</v>
      </c>
      <c r="AB776" t="str">
        <f t="shared" si="191"/>
        <v>0</v>
      </c>
    </row>
    <row r="777" spans="1:28" x14ac:dyDescent="0.3">
      <c r="A777">
        <v>775</v>
      </c>
      <c r="B777" t="s">
        <v>2026</v>
      </c>
      <c r="C777" t="str">
        <f t="shared" si="178"/>
        <v>Long</v>
      </c>
      <c r="D777">
        <v>3.3</v>
      </c>
      <c r="F777" s="1">
        <f t="shared" si="177"/>
        <v>3.3</v>
      </c>
      <c r="G777" s="1">
        <f t="shared" si="179"/>
        <v>3.3</v>
      </c>
      <c r="H777">
        <f t="shared" si="180"/>
        <v>3.3</v>
      </c>
      <c r="I777" t="s">
        <v>2027</v>
      </c>
      <c r="J777" t="s">
        <v>10</v>
      </c>
      <c r="K777" t="s">
        <v>2028</v>
      </c>
      <c r="L777" t="str">
        <f t="shared" si="181"/>
        <v>Established</v>
      </c>
      <c r="N777" s="2">
        <f t="shared" si="182"/>
        <v>26</v>
      </c>
      <c r="O777" t="s">
        <v>126</v>
      </c>
      <c r="P777" t="s">
        <v>147</v>
      </c>
      <c r="Q777" t="s">
        <v>726</v>
      </c>
      <c r="R777" t="str">
        <f t="shared" si="183"/>
        <v>Average</v>
      </c>
      <c r="S777" t="str">
        <f t="shared" si="184"/>
        <v xml:space="preserve"> </v>
      </c>
      <c r="T777" t="b">
        <f t="shared" si="185"/>
        <v>0</v>
      </c>
      <c r="U777" t="b">
        <f t="shared" si="186"/>
        <v>0</v>
      </c>
      <c r="V777" t="str">
        <f t="shared" si="187"/>
        <v>Average Company</v>
      </c>
      <c r="W777" t="str">
        <f t="shared" si="188"/>
        <v>Buy</v>
      </c>
      <c r="X777" t="str">
        <f t="shared" si="189"/>
        <v>Not Known</v>
      </c>
      <c r="Z777" t="str">
        <f t="shared" si="190"/>
        <v>None</v>
      </c>
      <c r="AB777" t="str">
        <f t="shared" si="191"/>
        <v>0</v>
      </c>
    </row>
    <row r="778" spans="1:28" x14ac:dyDescent="0.3">
      <c r="A778">
        <v>776</v>
      </c>
      <c r="B778" t="s">
        <v>2029</v>
      </c>
      <c r="C778" t="str">
        <f t="shared" si="178"/>
        <v>Long</v>
      </c>
      <c r="D778">
        <v>4.2</v>
      </c>
      <c r="F778" s="1">
        <f t="shared" si="177"/>
        <v>4.2</v>
      </c>
      <c r="G778" s="1">
        <f t="shared" si="179"/>
        <v>4.2</v>
      </c>
      <c r="H778">
        <f t="shared" si="180"/>
        <v>4.2</v>
      </c>
      <c r="I778" t="s">
        <v>2030</v>
      </c>
      <c r="J778" t="s">
        <v>22</v>
      </c>
      <c r="K778" t="s">
        <v>2031</v>
      </c>
      <c r="L778" t="str">
        <f t="shared" si="181"/>
        <v>Established</v>
      </c>
      <c r="N778" s="2">
        <f t="shared" si="182"/>
        <v>40</v>
      </c>
      <c r="O778" t="s">
        <v>375</v>
      </c>
      <c r="P778" t="s">
        <v>147</v>
      </c>
      <c r="Q778" t="s">
        <v>105</v>
      </c>
      <c r="R778" t="str">
        <f t="shared" si="183"/>
        <v>Great</v>
      </c>
      <c r="S778" t="str">
        <f t="shared" si="184"/>
        <v>Great</v>
      </c>
      <c r="T778" t="b">
        <f t="shared" si="185"/>
        <v>1</v>
      </c>
      <c r="U778" t="b">
        <f t="shared" si="186"/>
        <v>1</v>
      </c>
      <c r="V778" t="str">
        <f t="shared" si="187"/>
        <v>Top Company</v>
      </c>
      <c r="W778" t="str">
        <f t="shared" si="188"/>
        <v>Don't Buy</v>
      </c>
      <c r="X778" t="str">
        <f t="shared" si="189"/>
        <v>Not Known</v>
      </c>
      <c r="Z778" t="str">
        <f t="shared" si="190"/>
        <v>None</v>
      </c>
      <c r="AB778" t="str">
        <f t="shared" si="191"/>
        <v>0</v>
      </c>
    </row>
    <row r="779" spans="1:28" x14ac:dyDescent="0.3">
      <c r="A779">
        <v>777</v>
      </c>
      <c r="B779" t="s">
        <v>2032</v>
      </c>
      <c r="C779" t="str">
        <f t="shared" si="178"/>
        <v>Long</v>
      </c>
      <c r="D779">
        <v>4.2</v>
      </c>
      <c r="F779" s="1">
        <f t="shared" si="177"/>
        <v>4.2</v>
      </c>
      <c r="G779" s="1">
        <f t="shared" si="179"/>
        <v>4.2</v>
      </c>
      <c r="H779">
        <f t="shared" si="180"/>
        <v>4.2</v>
      </c>
      <c r="I779" t="s">
        <v>2030</v>
      </c>
      <c r="J779" t="s">
        <v>10</v>
      </c>
      <c r="K779" t="s">
        <v>2033</v>
      </c>
      <c r="L779" t="str">
        <f t="shared" si="181"/>
        <v>Established</v>
      </c>
      <c r="N779" s="2">
        <f t="shared" si="182"/>
        <v>11</v>
      </c>
      <c r="O779" t="s">
        <v>69</v>
      </c>
      <c r="P779" t="s">
        <v>181</v>
      </c>
      <c r="Q779" t="s">
        <v>44</v>
      </c>
      <c r="R779" t="str">
        <f t="shared" si="183"/>
        <v>Great</v>
      </c>
      <c r="S779" t="str">
        <f t="shared" si="184"/>
        <v>Great</v>
      </c>
      <c r="T779" t="b">
        <f t="shared" si="185"/>
        <v>1</v>
      </c>
      <c r="U779" t="b">
        <f t="shared" si="186"/>
        <v>1</v>
      </c>
      <c r="V779" t="str">
        <f t="shared" si="187"/>
        <v>Average Company</v>
      </c>
      <c r="W779" t="str">
        <f t="shared" si="188"/>
        <v>Don't Buy</v>
      </c>
      <c r="X779" t="str">
        <f t="shared" si="189"/>
        <v>Not Known</v>
      </c>
      <c r="Z779" t="str">
        <f t="shared" si="190"/>
        <v>None</v>
      </c>
      <c r="AB779" t="str">
        <f t="shared" si="191"/>
        <v>0</v>
      </c>
    </row>
    <row r="780" spans="1:28" x14ac:dyDescent="0.3">
      <c r="A780">
        <v>778</v>
      </c>
      <c r="B780" t="s">
        <v>2034</v>
      </c>
      <c r="C780" t="str">
        <f t="shared" si="178"/>
        <v>Long</v>
      </c>
      <c r="D780">
        <v>4</v>
      </c>
      <c r="F780" s="1">
        <f t="shared" si="177"/>
        <v>4</v>
      </c>
      <c r="G780" s="1">
        <f t="shared" si="179"/>
        <v>4</v>
      </c>
      <c r="H780">
        <f t="shared" si="180"/>
        <v>4</v>
      </c>
      <c r="I780" t="s">
        <v>2030</v>
      </c>
      <c r="J780" t="s">
        <v>22</v>
      </c>
      <c r="K780" t="s">
        <v>2035</v>
      </c>
      <c r="L780" t="str">
        <f t="shared" si="181"/>
        <v>Established</v>
      </c>
      <c r="N780" s="2">
        <f t="shared" si="182"/>
        <v>16</v>
      </c>
      <c r="O780" t="s">
        <v>2036</v>
      </c>
      <c r="P780" t="s">
        <v>147</v>
      </c>
      <c r="Q780" t="s">
        <v>28</v>
      </c>
      <c r="R780" t="str">
        <f t="shared" si="183"/>
        <v>Average</v>
      </c>
      <c r="S780" t="str">
        <f t="shared" si="184"/>
        <v xml:space="preserve"> </v>
      </c>
      <c r="T780" t="b">
        <f t="shared" si="185"/>
        <v>0</v>
      </c>
      <c r="U780" t="b">
        <f t="shared" si="186"/>
        <v>1</v>
      </c>
      <c r="V780" t="str">
        <f t="shared" si="187"/>
        <v>Average Company</v>
      </c>
      <c r="W780" t="str">
        <f t="shared" si="188"/>
        <v>Don't Buy</v>
      </c>
      <c r="X780" t="str">
        <f t="shared" si="189"/>
        <v>Not Known</v>
      </c>
      <c r="Z780" t="str">
        <f t="shared" si="190"/>
        <v>None</v>
      </c>
      <c r="AB780" t="str">
        <f t="shared" si="191"/>
        <v>500K</v>
      </c>
    </row>
    <row r="781" spans="1:28" x14ac:dyDescent="0.3">
      <c r="A781">
        <v>779</v>
      </c>
      <c r="B781" t="s">
        <v>2037</v>
      </c>
      <c r="C781" t="str">
        <f t="shared" si="178"/>
        <v>Long</v>
      </c>
      <c r="D781">
        <v>4.2</v>
      </c>
      <c r="F781" s="1">
        <f t="shared" si="177"/>
        <v>4.2</v>
      </c>
      <c r="G781" s="1">
        <f t="shared" si="179"/>
        <v>4.2</v>
      </c>
      <c r="H781">
        <f t="shared" si="180"/>
        <v>4.2</v>
      </c>
      <c r="I781" t="s">
        <v>2038</v>
      </c>
      <c r="J781" t="s">
        <v>22</v>
      </c>
      <c r="K781" t="s">
        <v>2039</v>
      </c>
      <c r="L781" t="str">
        <f t="shared" si="181"/>
        <v>Established</v>
      </c>
      <c r="N781" s="2">
        <f t="shared" si="182"/>
        <v>81</v>
      </c>
      <c r="O781" t="s">
        <v>928</v>
      </c>
      <c r="P781" t="s">
        <v>147</v>
      </c>
      <c r="Q781" t="s">
        <v>44</v>
      </c>
      <c r="R781" t="str">
        <f t="shared" si="183"/>
        <v>Great</v>
      </c>
      <c r="S781" t="str">
        <f t="shared" si="184"/>
        <v>Great</v>
      </c>
      <c r="T781" t="b">
        <f t="shared" si="185"/>
        <v>1</v>
      </c>
      <c r="U781" t="b">
        <f t="shared" si="186"/>
        <v>1</v>
      </c>
      <c r="V781" t="str">
        <f t="shared" si="187"/>
        <v>Top Company</v>
      </c>
      <c r="W781" t="str">
        <f t="shared" si="188"/>
        <v>Buy</v>
      </c>
      <c r="X781" t="str">
        <f t="shared" si="189"/>
        <v>Not Known</v>
      </c>
      <c r="Z781" t="str">
        <f t="shared" si="190"/>
        <v>None</v>
      </c>
      <c r="AB781" t="str">
        <f t="shared" si="191"/>
        <v>0</v>
      </c>
    </row>
    <row r="782" spans="1:28" x14ac:dyDescent="0.3">
      <c r="A782">
        <v>780</v>
      </c>
      <c r="B782" t="s">
        <v>2040</v>
      </c>
      <c r="C782" t="str">
        <f t="shared" si="178"/>
        <v>Long</v>
      </c>
      <c r="D782">
        <v>3.7</v>
      </c>
      <c r="F782" s="1">
        <f t="shared" si="177"/>
        <v>3.7</v>
      </c>
      <c r="G782" s="1">
        <f t="shared" si="179"/>
        <v>3.7</v>
      </c>
      <c r="H782">
        <f t="shared" si="180"/>
        <v>3.7</v>
      </c>
      <c r="I782" t="s">
        <v>2038</v>
      </c>
      <c r="J782" t="s">
        <v>22</v>
      </c>
      <c r="K782" t="s">
        <v>2041</v>
      </c>
      <c r="L782" t="str">
        <f t="shared" si="181"/>
        <v>Established</v>
      </c>
      <c r="N782" s="2">
        <f t="shared" si="182"/>
        <v>22</v>
      </c>
      <c r="O782" t="s">
        <v>142</v>
      </c>
      <c r="P782" t="s">
        <v>147</v>
      </c>
      <c r="Q782" t="s">
        <v>19</v>
      </c>
      <c r="R782" t="str">
        <f t="shared" si="183"/>
        <v>Average</v>
      </c>
      <c r="S782" t="str">
        <f t="shared" si="184"/>
        <v xml:space="preserve"> </v>
      </c>
      <c r="T782" t="b">
        <f t="shared" si="185"/>
        <v>0</v>
      </c>
      <c r="U782" t="b">
        <f t="shared" si="186"/>
        <v>1</v>
      </c>
      <c r="V782" t="str">
        <f t="shared" si="187"/>
        <v>Average Company</v>
      </c>
      <c r="W782" t="str">
        <f t="shared" si="188"/>
        <v>Don't Buy</v>
      </c>
      <c r="X782" t="str">
        <f t="shared" si="189"/>
        <v>Not Known</v>
      </c>
      <c r="Z782" t="str">
        <f t="shared" si="190"/>
        <v>None</v>
      </c>
      <c r="AB782" t="str">
        <f t="shared" si="191"/>
        <v>500K</v>
      </c>
    </row>
    <row r="783" spans="1:28" x14ac:dyDescent="0.3">
      <c r="A783">
        <v>781</v>
      </c>
      <c r="B783" t="s">
        <v>2042</v>
      </c>
      <c r="C783" t="str">
        <f t="shared" si="178"/>
        <v>Long</v>
      </c>
      <c r="D783">
        <v>4</v>
      </c>
      <c r="F783" s="1">
        <f t="shared" si="177"/>
        <v>4</v>
      </c>
      <c r="G783" s="1">
        <f t="shared" si="179"/>
        <v>4</v>
      </c>
      <c r="H783">
        <f t="shared" si="180"/>
        <v>4</v>
      </c>
      <c r="I783" t="s">
        <v>2043</v>
      </c>
      <c r="J783" t="s">
        <v>22</v>
      </c>
      <c r="K783" t="s">
        <v>2044</v>
      </c>
      <c r="L783" t="str">
        <f t="shared" si="181"/>
        <v>Established</v>
      </c>
      <c r="N783" s="2">
        <f t="shared" si="182"/>
        <v>22</v>
      </c>
      <c r="O783" t="s">
        <v>142</v>
      </c>
      <c r="P783" t="s">
        <v>181</v>
      </c>
      <c r="Q783" t="s">
        <v>1278</v>
      </c>
      <c r="R783" t="str">
        <f t="shared" si="183"/>
        <v>Average</v>
      </c>
      <c r="S783" t="str">
        <f t="shared" si="184"/>
        <v xml:space="preserve"> </v>
      </c>
      <c r="T783" t="b">
        <f t="shared" si="185"/>
        <v>0</v>
      </c>
      <c r="U783" t="b">
        <f t="shared" si="186"/>
        <v>1</v>
      </c>
      <c r="V783" t="str">
        <f t="shared" si="187"/>
        <v>Average Company</v>
      </c>
      <c r="W783" t="str">
        <f t="shared" si="188"/>
        <v>Don't Buy</v>
      </c>
      <c r="X783" t="str">
        <f t="shared" si="189"/>
        <v>Not Known</v>
      </c>
      <c r="Z783" t="str">
        <f t="shared" si="190"/>
        <v>None</v>
      </c>
      <c r="AB783" t="str">
        <f t="shared" si="191"/>
        <v>0</v>
      </c>
    </row>
    <row r="784" spans="1:28" x14ac:dyDescent="0.3">
      <c r="A784">
        <v>782</v>
      </c>
      <c r="B784" t="s">
        <v>2045</v>
      </c>
      <c r="C784" t="str">
        <f t="shared" si="178"/>
        <v>Long</v>
      </c>
      <c r="D784">
        <v>4.3</v>
      </c>
      <c r="F784" s="1">
        <f t="shared" si="177"/>
        <v>4.3</v>
      </c>
      <c r="G784" s="1">
        <f t="shared" si="179"/>
        <v>4.3</v>
      </c>
      <c r="H784">
        <f t="shared" si="180"/>
        <v>4.3</v>
      </c>
      <c r="I784" t="s">
        <v>2046</v>
      </c>
      <c r="J784" t="s">
        <v>10</v>
      </c>
      <c r="K784" t="s">
        <v>2047</v>
      </c>
      <c r="L784" t="str">
        <f t="shared" si="181"/>
        <v>Established</v>
      </c>
      <c r="N784" s="2">
        <f t="shared" si="182"/>
        <v>76</v>
      </c>
      <c r="O784" t="s">
        <v>671</v>
      </c>
      <c r="P784" t="s">
        <v>147</v>
      </c>
      <c r="Q784" t="s">
        <v>117</v>
      </c>
      <c r="R784" t="str">
        <f t="shared" si="183"/>
        <v>Great</v>
      </c>
      <c r="S784" t="str">
        <f t="shared" si="184"/>
        <v>Great</v>
      </c>
      <c r="T784" t="b">
        <f t="shared" si="185"/>
        <v>1</v>
      </c>
      <c r="U784" t="b">
        <f t="shared" si="186"/>
        <v>1</v>
      </c>
      <c r="V784" t="str">
        <f t="shared" si="187"/>
        <v>Top Company</v>
      </c>
      <c r="W784" t="str">
        <f t="shared" si="188"/>
        <v>Don't Buy</v>
      </c>
      <c r="X784" t="str">
        <f t="shared" si="189"/>
        <v>Not Known</v>
      </c>
      <c r="Z784" t="str">
        <f t="shared" si="190"/>
        <v>None</v>
      </c>
      <c r="AB784" t="str">
        <f t="shared" si="191"/>
        <v>0</v>
      </c>
    </row>
    <row r="785" spans="1:28" x14ac:dyDescent="0.3">
      <c r="A785">
        <v>783</v>
      </c>
      <c r="B785" t="s">
        <v>2048</v>
      </c>
      <c r="C785" t="str">
        <f t="shared" si="178"/>
        <v>Long</v>
      </c>
      <c r="D785">
        <v>3.9</v>
      </c>
      <c r="F785" s="1">
        <f t="shared" si="177"/>
        <v>3.9</v>
      </c>
      <c r="G785" s="1">
        <f t="shared" si="179"/>
        <v>3.9</v>
      </c>
      <c r="H785">
        <f t="shared" si="180"/>
        <v>3.9</v>
      </c>
      <c r="I785" t="s">
        <v>2049</v>
      </c>
      <c r="J785" t="s">
        <v>10</v>
      </c>
      <c r="K785" t="s">
        <v>1413</v>
      </c>
      <c r="L785" t="str">
        <f t="shared" si="181"/>
        <v>Established</v>
      </c>
      <c r="N785" s="2">
        <f t="shared" si="182"/>
        <v>14</v>
      </c>
      <c r="O785" t="s">
        <v>2050</v>
      </c>
      <c r="P785" t="s">
        <v>147</v>
      </c>
      <c r="Q785" t="s">
        <v>732</v>
      </c>
      <c r="R785" t="str">
        <f t="shared" si="183"/>
        <v>Average</v>
      </c>
      <c r="S785" t="str">
        <f t="shared" si="184"/>
        <v xml:space="preserve"> </v>
      </c>
      <c r="T785" t="b">
        <f t="shared" si="185"/>
        <v>0</v>
      </c>
      <c r="U785" t="b">
        <f t="shared" si="186"/>
        <v>1</v>
      </c>
      <c r="V785" t="str">
        <f t="shared" si="187"/>
        <v>Average Company</v>
      </c>
      <c r="W785" t="str">
        <f t="shared" si="188"/>
        <v>Buy</v>
      </c>
      <c r="X785" t="str">
        <f t="shared" si="189"/>
        <v>Not Known</v>
      </c>
      <c r="Z785" t="str">
        <f t="shared" si="190"/>
        <v>None</v>
      </c>
      <c r="AB785" t="str">
        <f t="shared" si="191"/>
        <v>0</v>
      </c>
    </row>
    <row r="786" spans="1:28" x14ac:dyDescent="0.3">
      <c r="A786">
        <v>784</v>
      </c>
      <c r="B786" t="s">
        <v>2051</v>
      </c>
      <c r="C786" t="str">
        <f t="shared" si="178"/>
        <v>Long</v>
      </c>
      <c r="D786">
        <v>4.0999999999999996</v>
      </c>
      <c r="F786" s="1">
        <f t="shared" si="177"/>
        <v>4.0999999999999996</v>
      </c>
      <c r="G786" s="1">
        <f t="shared" si="179"/>
        <v>4.0999999999999996</v>
      </c>
      <c r="H786">
        <f t="shared" si="180"/>
        <v>4.0999999999999996</v>
      </c>
      <c r="I786" t="s">
        <v>2052</v>
      </c>
      <c r="J786" t="s">
        <v>22</v>
      </c>
      <c r="K786" t="s">
        <v>2053</v>
      </c>
      <c r="L786" t="str">
        <f t="shared" si="181"/>
        <v>Established</v>
      </c>
      <c r="N786" s="2">
        <f t="shared" si="182"/>
        <v>23</v>
      </c>
      <c r="O786" t="s">
        <v>230</v>
      </c>
      <c r="P786" t="s">
        <v>147</v>
      </c>
      <c r="Q786" t="s">
        <v>28</v>
      </c>
      <c r="R786" t="str">
        <f t="shared" si="183"/>
        <v>Great</v>
      </c>
      <c r="S786" t="str">
        <f t="shared" si="184"/>
        <v>Great</v>
      </c>
      <c r="T786" t="b">
        <f t="shared" si="185"/>
        <v>1</v>
      </c>
      <c r="U786" t="b">
        <f t="shared" si="186"/>
        <v>1</v>
      </c>
      <c r="V786" t="str">
        <f t="shared" si="187"/>
        <v>Top Company</v>
      </c>
      <c r="W786" t="str">
        <f t="shared" si="188"/>
        <v>Don't Buy</v>
      </c>
      <c r="X786" t="str">
        <f t="shared" si="189"/>
        <v>Not Known</v>
      </c>
      <c r="Z786" t="str">
        <f t="shared" si="190"/>
        <v>None</v>
      </c>
      <c r="AB786" t="str">
        <f t="shared" si="191"/>
        <v>1Million</v>
      </c>
    </row>
    <row r="787" spans="1:28" x14ac:dyDescent="0.3">
      <c r="A787">
        <v>785</v>
      </c>
      <c r="B787" t="s">
        <v>2054</v>
      </c>
      <c r="C787" t="str">
        <f t="shared" si="178"/>
        <v>Long</v>
      </c>
      <c r="D787">
        <v>4</v>
      </c>
      <c r="F787" s="1">
        <f t="shared" si="177"/>
        <v>4</v>
      </c>
      <c r="G787" s="1">
        <f t="shared" si="179"/>
        <v>4</v>
      </c>
      <c r="H787">
        <f t="shared" si="180"/>
        <v>4</v>
      </c>
      <c r="I787" t="s">
        <v>2052</v>
      </c>
      <c r="J787" t="s">
        <v>22</v>
      </c>
      <c r="K787" t="s">
        <v>2055</v>
      </c>
      <c r="L787" t="str">
        <f t="shared" si="181"/>
        <v>Established</v>
      </c>
      <c r="N787" s="2">
        <f t="shared" si="182"/>
        <v>11</v>
      </c>
      <c r="O787" t="s">
        <v>1838</v>
      </c>
      <c r="P787" t="s">
        <v>691</v>
      </c>
      <c r="Q787" t="s">
        <v>50</v>
      </c>
      <c r="R787" t="str">
        <f t="shared" si="183"/>
        <v>Average</v>
      </c>
      <c r="S787" t="str">
        <f t="shared" si="184"/>
        <v xml:space="preserve"> </v>
      </c>
      <c r="T787" t="b">
        <f t="shared" si="185"/>
        <v>0</v>
      </c>
      <c r="U787" t="b">
        <f t="shared" si="186"/>
        <v>1</v>
      </c>
      <c r="V787" t="str">
        <f t="shared" si="187"/>
        <v>Average Company</v>
      </c>
      <c r="W787" t="str">
        <f t="shared" si="188"/>
        <v>Don't Buy</v>
      </c>
      <c r="X787" t="str">
        <f t="shared" si="189"/>
        <v>Not Known</v>
      </c>
      <c r="Z787" t="str">
        <f t="shared" si="190"/>
        <v>None</v>
      </c>
      <c r="AB787" t="str">
        <f t="shared" si="191"/>
        <v>0</v>
      </c>
    </row>
    <row r="788" spans="1:28" x14ac:dyDescent="0.3">
      <c r="A788">
        <v>786</v>
      </c>
      <c r="B788" t="s">
        <v>2056</v>
      </c>
      <c r="C788" t="str">
        <f t="shared" si="178"/>
        <v>Long</v>
      </c>
      <c r="D788">
        <v>3.6</v>
      </c>
      <c r="F788" s="1">
        <f t="shared" si="177"/>
        <v>3.6</v>
      </c>
      <c r="G788" s="1">
        <f t="shared" si="179"/>
        <v>3.6</v>
      </c>
      <c r="H788">
        <f t="shared" si="180"/>
        <v>3.6</v>
      </c>
      <c r="I788" t="s">
        <v>2052</v>
      </c>
      <c r="J788" t="s">
        <v>10</v>
      </c>
      <c r="K788" t="s">
        <v>2057</v>
      </c>
      <c r="L788" t="str">
        <f t="shared" si="181"/>
        <v>Established</v>
      </c>
      <c r="N788" s="2">
        <f t="shared" si="182"/>
        <v>30</v>
      </c>
      <c r="O788" t="s">
        <v>604</v>
      </c>
      <c r="P788" t="s">
        <v>147</v>
      </c>
      <c r="Q788" t="s">
        <v>44</v>
      </c>
      <c r="R788" t="str">
        <f t="shared" si="183"/>
        <v>Average</v>
      </c>
      <c r="S788" t="str">
        <f t="shared" si="184"/>
        <v xml:space="preserve"> </v>
      </c>
      <c r="T788" t="b">
        <f t="shared" si="185"/>
        <v>0</v>
      </c>
      <c r="U788" t="b">
        <f t="shared" si="186"/>
        <v>1</v>
      </c>
      <c r="V788" t="str">
        <f t="shared" si="187"/>
        <v>Average Company</v>
      </c>
      <c r="W788" t="str">
        <f t="shared" si="188"/>
        <v>Don't Buy</v>
      </c>
      <c r="X788" t="str">
        <f t="shared" si="189"/>
        <v>Not Known</v>
      </c>
      <c r="Z788" t="str">
        <f t="shared" si="190"/>
        <v>None</v>
      </c>
      <c r="AB788" t="str">
        <f t="shared" si="191"/>
        <v>0</v>
      </c>
    </row>
    <row r="789" spans="1:28" x14ac:dyDescent="0.3">
      <c r="A789">
        <v>787</v>
      </c>
      <c r="B789" t="s">
        <v>2058</v>
      </c>
      <c r="C789" t="str">
        <f t="shared" si="178"/>
        <v>Short</v>
      </c>
      <c r="D789">
        <v>3.9</v>
      </c>
      <c r="F789" s="1">
        <f t="shared" ref="F789:F852" si="192">IF(N789&lt;10,IF(D789+0.5&gt;5,5,D789+0.5),D789)</f>
        <v>3.9</v>
      </c>
      <c r="G789" s="1">
        <f t="shared" si="179"/>
        <v>3.9</v>
      </c>
      <c r="H789">
        <f t="shared" si="180"/>
        <v>3.9</v>
      </c>
      <c r="I789" t="s">
        <v>1836</v>
      </c>
      <c r="J789" t="s">
        <v>10</v>
      </c>
      <c r="K789" t="s">
        <v>2059</v>
      </c>
      <c r="L789" t="str">
        <f t="shared" si="181"/>
        <v>Established</v>
      </c>
      <c r="N789" s="2">
        <f t="shared" si="182"/>
        <v>41</v>
      </c>
      <c r="O789" t="s">
        <v>39</v>
      </c>
      <c r="P789" t="s">
        <v>147</v>
      </c>
      <c r="Q789" t="s">
        <v>218</v>
      </c>
      <c r="R789" t="str">
        <f t="shared" si="183"/>
        <v>Average</v>
      </c>
      <c r="S789" t="str">
        <f t="shared" si="184"/>
        <v xml:space="preserve"> </v>
      </c>
      <c r="T789" t="b">
        <f t="shared" si="185"/>
        <v>0</v>
      </c>
      <c r="U789" t="b">
        <f t="shared" si="186"/>
        <v>1</v>
      </c>
      <c r="V789" t="str">
        <f t="shared" si="187"/>
        <v>Average Company</v>
      </c>
      <c r="W789" t="str">
        <f t="shared" si="188"/>
        <v>Don't Buy</v>
      </c>
      <c r="X789" t="str">
        <f t="shared" si="189"/>
        <v>Not Known</v>
      </c>
      <c r="Z789" t="str">
        <f t="shared" si="190"/>
        <v>None</v>
      </c>
      <c r="AB789" t="str">
        <f t="shared" si="191"/>
        <v>0</v>
      </c>
    </row>
    <row r="790" spans="1:28" x14ac:dyDescent="0.3">
      <c r="A790">
        <v>788</v>
      </c>
      <c r="B790" t="s">
        <v>2060</v>
      </c>
      <c r="C790" t="str">
        <f t="shared" si="178"/>
        <v>Long</v>
      </c>
      <c r="D790">
        <v>4</v>
      </c>
      <c r="F790" s="1">
        <f t="shared" si="192"/>
        <v>4</v>
      </c>
      <c r="G790" s="1">
        <f t="shared" si="179"/>
        <v>4</v>
      </c>
      <c r="H790">
        <f t="shared" si="180"/>
        <v>4</v>
      </c>
      <c r="I790" t="s">
        <v>2061</v>
      </c>
      <c r="J790" t="s">
        <v>22</v>
      </c>
      <c r="K790" t="s">
        <v>2062</v>
      </c>
      <c r="L790" t="str">
        <f t="shared" si="181"/>
        <v>Established</v>
      </c>
      <c r="N790" s="2">
        <f t="shared" si="182"/>
        <v>34</v>
      </c>
      <c r="O790" t="s">
        <v>213</v>
      </c>
      <c r="P790" t="s">
        <v>147</v>
      </c>
      <c r="Q790" t="s">
        <v>773</v>
      </c>
      <c r="R790" t="str">
        <f t="shared" si="183"/>
        <v>Average</v>
      </c>
      <c r="S790" t="str">
        <f t="shared" si="184"/>
        <v xml:space="preserve"> </v>
      </c>
      <c r="T790" t="b">
        <f t="shared" si="185"/>
        <v>0</v>
      </c>
      <c r="U790" t="b">
        <f t="shared" si="186"/>
        <v>1</v>
      </c>
      <c r="V790" t="str">
        <f t="shared" si="187"/>
        <v>Average Company</v>
      </c>
      <c r="W790" t="str">
        <f t="shared" si="188"/>
        <v>Don't Buy</v>
      </c>
      <c r="X790" t="str">
        <f t="shared" si="189"/>
        <v>Not Known</v>
      </c>
      <c r="Z790" t="str">
        <f t="shared" si="190"/>
        <v>None</v>
      </c>
      <c r="AB790" t="str">
        <f t="shared" si="191"/>
        <v>0</v>
      </c>
    </row>
    <row r="791" spans="1:28" x14ac:dyDescent="0.3">
      <c r="A791">
        <v>789</v>
      </c>
      <c r="B791" t="s">
        <v>2063</v>
      </c>
      <c r="C791" t="str">
        <f t="shared" si="178"/>
        <v>Short</v>
      </c>
      <c r="D791">
        <v>4.2</v>
      </c>
      <c r="F791" s="1">
        <f t="shared" si="192"/>
        <v>4.2</v>
      </c>
      <c r="G791" s="1">
        <f t="shared" si="179"/>
        <v>4.2</v>
      </c>
      <c r="H791">
        <f t="shared" si="180"/>
        <v>4.2</v>
      </c>
      <c r="I791" t="s">
        <v>2061</v>
      </c>
      <c r="J791" t="s">
        <v>22</v>
      </c>
      <c r="K791" t="s">
        <v>2064</v>
      </c>
      <c r="L791" t="str">
        <f t="shared" si="181"/>
        <v>Established</v>
      </c>
      <c r="N791" s="2">
        <f t="shared" si="182"/>
        <v>62</v>
      </c>
      <c r="O791" t="s">
        <v>446</v>
      </c>
      <c r="P791" t="s">
        <v>147</v>
      </c>
      <c r="Q791" t="s">
        <v>246</v>
      </c>
      <c r="R791" t="str">
        <f t="shared" si="183"/>
        <v>Great</v>
      </c>
      <c r="S791" t="str">
        <f t="shared" si="184"/>
        <v>Great</v>
      </c>
      <c r="T791" t="b">
        <f t="shared" si="185"/>
        <v>1</v>
      </c>
      <c r="U791" t="b">
        <f t="shared" si="186"/>
        <v>1</v>
      </c>
      <c r="V791" t="str">
        <f t="shared" si="187"/>
        <v>Top Company</v>
      </c>
      <c r="W791" t="str">
        <f t="shared" si="188"/>
        <v>Don't Buy</v>
      </c>
      <c r="X791" t="str">
        <f t="shared" si="189"/>
        <v>Not Known</v>
      </c>
      <c r="Z791" t="str">
        <f t="shared" si="190"/>
        <v>None</v>
      </c>
      <c r="AB791" t="str">
        <f t="shared" si="191"/>
        <v>0</v>
      </c>
    </row>
    <row r="792" spans="1:28" x14ac:dyDescent="0.3">
      <c r="A792">
        <v>790</v>
      </c>
      <c r="B792" t="s">
        <v>2065</v>
      </c>
      <c r="C792" t="str">
        <f t="shared" si="178"/>
        <v>Long</v>
      </c>
      <c r="D792">
        <v>4.0999999999999996</v>
      </c>
      <c r="F792" s="1">
        <f t="shared" si="192"/>
        <v>4.0999999999999996</v>
      </c>
      <c r="G792" s="1">
        <f t="shared" si="179"/>
        <v>4.0999999999999996</v>
      </c>
      <c r="H792">
        <f t="shared" si="180"/>
        <v>4.0999999999999996</v>
      </c>
      <c r="I792" t="s">
        <v>878</v>
      </c>
      <c r="J792" t="s">
        <v>22</v>
      </c>
      <c r="K792" t="s">
        <v>2066</v>
      </c>
      <c r="L792" t="str">
        <f t="shared" si="181"/>
        <v>Established</v>
      </c>
      <c r="N792" s="2">
        <f t="shared" si="182"/>
        <v>27</v>
      </c>
      <c r="O792" t="s">
        <v>109</v>
      </c>
      <c r="P792" t="s">
        <v>147</v>
      </c>
      <c r="Q792" t="s">
        <v>80</v>
      </c>
      <c r="R792" t="str">
        <f t="shared" si="183"/>
        <v>Great</v>
      </c>
      <c r="S792" t="str">
        <f t="shared" si="184"/>
        <v>Great</v>
      </c>
      <c r="T792" t="b">
        <f t="shared" si="185"/>
        <v>1</v>
      </c>
      <c r="U792" t="b">
        <f t="shared" si="186"/>
        <v>1</v>
      </c>
      <c r="V792" t="str">
        <f t="shared" si="187"/>
        <v>Top Company</v>
      </c>
      <c r="W792" t="str">
        <f t="shared" si="188"/>
        <v>Buy</v>
      </c>
      <c r="X792" t="str">
        <f t="shared" si="189"/>
        <v>Not Known</v>
      </c>
      <c r="Z792" t="str">
        <f t="shared" si="190"/>
        <v>None</v>
      </c>
      <c r="AB792" t="str">
        <f t="shared" si="191"/>
        <v>0</v>
      </c>
    </row>
    <row r="793" spans="1:28" x14ac:dyDescent="0.3">
      <c r="A793">
        <v>791</v>
      </c>
      <c r="B793" t="s">
        <v>2067</v>
      </c>
      <c r="C793" t="str">
        <f t="shared" si="178"/>
        <v>Long</v>
      </c>
      <c r="D793">
        <v>3.9</v>
      </c>
      <c r="F793" s="1">
        <f t="shared" si="192"/>
        <v>3.9</v>
      </c>
      <c r="G793" s="1">
        <f t="shared" si="179"/>
        <v>3.9</v>
      </c>
      <c r="H793">
        <f t="shared" si="180"/>
        <v>3.9</v>
      </c>
      <c r="I793" t="s">
        <v>2068</v>
      </c>
      <c r="J793" t="s">
        <v>22</v>
      </c>
      <c r="K793" t="s">
        <v>2069</v>
      </c>
      <c r="L793" t="str">
        <f t="shared" si="181"/>
        <v>Established</v>
      </c>
      <c r="N793" s="2">
        <f t="shared" si="182"/>
        <v>30</v>
      </c>
      <c r="O793" t="s">
        <v>604</v>
      </c>
      <c r="P793" t="s">
        <v>147</v>
      </c>
      <c r="Q793" t="s">
        <v>284</v>
      </c>
      <c r="R793" t="str">
        <f t="shared" si="183"/>
        <v>Average</v>
      </c>
      <c r="S793" t="str">
        <f t="shared" si="184"/>
        <v xml:space="preserve"> </v>
      </c>
      <c r="T793" t="b">
        <f t="shared" si="185"/>
        <v>0</v>
      </c>
      <c r="U793" t="b">
        <f t="shared" si="186"/>
        <v>1</v>
      </c>
      <c r="V793" t="str">
        <f t="shared" si="187"/>
        <v>Average Company</v>
      </c>
      <c r="W793" t="str">
        <f t="shared" si="188"/>
        <v>Don't Buy</v>
      </c>
      <c r="X793" t="str">
        <f t="shared" si="189"/>
        <v>Not Known</v>
      </c>
      <c r="Z793" t="str">
        <f t="shared" si="190"/>
        <v>None</v>
      </c>
      <c r="AB793" t="str">
        <f t="shared" si="191"/>
        <v>0</v>
      </c>
    </row>
    <row r="794" spans="1:28" x14ac:dyDescent="0.3">
      <c r="A794">
        <v>792</v>
      </c>
      <c r="B794" t="s">
        <v>2070</v>
      </c>
      <c r="C794" t="str">
        <f t="shared" si="178"/>
        <v>Long</v>
      </c>
      <c r="D794">
        <v>4.2</v>
      </c>
      <c r="F794" s="1">
        <f t="shared" si="192"/>
        <v>4.2</v>
      </c>
      <c r="G794" s="1">
        <f t="shared" si="179"/>
        <v>4.2</v>
      </c>
      <c r="H794">
        <f t="shared" si="180"/>
        <v>4.2</v>
      </c>
      <c r="I794" t="s">
        <v>2071</v>
      </c>
      <c r="J794" t="s">
        <v>22</v>
      </c>
      <c r="K794" t="s">
        <v>2072</v>
      </c>
      <c r="L794" t="str">
        <f t="shared" si="181"/>
        <v>Established</v>
      </c>
      <c r="N794" s="2">
        <f t="shared" si="182"/>
        <v>39</v>
      </c>
      <c r="O794" t="s">
        <v>74</v>
      </c>
      <c r="P794" t="s">
        <v>147</v>
      </c>
      <c r="Q794" t="s">
        <v>732</v>
      </c>
      <c r="R794" t="str">
        <f t="shared" si="183"/>
        <v>Great</v>
      </c>
      <c r="S794" t="str">
        <f t="shared" si="184"/>
        <v>Great</v>
      </c>
      <c r="T794" t="b">
        <f t="shared" si="185"/>
        <v>1</v>
      </c>
      <c r="U794" t="b">
        <f t="shared" si="186"/>
        <v>1</v>
      </c>
      <c r="V794" t="str">
        <f t="shared" si="187"/>
        <v>Top Company</v>
      </c>
      <c r="W794" t="str">
        <f t="shared" si="188"/>
        <v>Buy</v>
      </c>
      <c r="X794" t="str">
        <f t="shared" si="189"/>
        <v>Not Known</v>
      </c>
      <c r="Z794" t="str">
        <f t="shared" si="190"/>
        <v>None</v>
      </c>
      <c r="AB794" t="str">
        <f t="shared" si="191"/>
        <v>0</v>
      </c>
    </row>
    <row r="795" spans="1:28" x14ac:dyDescent="0.3">
      <c r="A795">
        <v>793</v>
      </c>
      <c r="B795" t="s">
        <v>2073</v>
      </c>
      <c r="C795" t="str">
        <f t="shared" si="178"/>
        <v>Short</v>
      </c>
      <c r="D795">
        <v>3.9</v>
      </c>
      <c r="F795" s="1">
        <f t="shared" si="192"/>
        <v>3.9</v>
      </c>
      <c r="G795" s="1">
        <f t="shared" si="179"/>
        <v>3.9</v>
      </c>
      <c r="H795">
        <f t="shared" si="180"/>
        <v>3.9</v>
      </c>
      <c r="I795" t="s">
        <v>2074</v>
      </c>
      <c r="J795" t="s">
        <v>10</v>
      </c>
      <c r="K795" t="s">
        <v>2075</v>
      </c>
      <c r="L795" t="str">
        <f t="shared" si="181"/>
        <v>Established</v>
      </c>
      <c r="N795" s="2">
        <f t="shared" si="182"/>
        <v>47</v>
      </c>
      <c r="O795" t="s">
        <v>258</v>
      </c>
      <c r="P795" t="s">
        <v>147</v>
      </c>
      <c r="Q795" t="s">
        <v>80</v>
      </c>
      <c r="R795" t="str">
        <f t="shared" si="183"/>
        <v>Average</v>
      </c>
      <c r="S795" t="str">
        <f t="shared" si="184"/>
        <v xml:space="preserve"> </v>
      </c>
      <c r="T795" t="b">
        <f t="shared" si="185"/>
        <v>0</v>
      </c>
      <c r="U795" t="b">
        <f t="shared" si="186"/>
        <v>1</v>
      </c>
      <c r="V795" t="str">
        <f t="shared" si="187"/>
        <v>Average Company</v>
      </c>
      <c r="W795" t="str">
        <f t="shared" si="188"/>
        <v>Don't Buy</v>
      </c>
      <c r="X795" t="str">
        <f t="shared" si="189"/>
        <v>Not Known</v>
      </c>
      <c r="Z795" t="str">
        <f t="shared" si="190"/>
        <v>None</v>
      </c>
      <c r="AB795" t="str">
        <f t="shared" si="191"/>
        <v>0</v>
      </c>
    </row>
    <row r="796" spans="1:28" x14ac:dyDescent="0.3">
      <c r="A796">
        <v>794</v>
      </c>
      <c r="B796" t="s">
        <v>2076</v>
      </c>
      <c r="C796" t="str">
        <f t="shared" si="178"/>
        <v>Long</v>
      </c>
      <c r="D796">
        <v>4.3</v>
      </c>
      <c r="F796" s="1">
        <f t="shared" si="192"/>
        <v>4.3</v>
      </c>
      <c r="G796" s="1">
        <f t="shared" si="179"/>
        <v>4.3</v>
      </c>
      <c r="H796">
        <f t="shared" si="180"/>
        <v>4.3</v>
      </c>
      <c r="I796" t="s">
        <v>2077</v>
      </c>
      <c r="J796" t="s">
        <v>420</v>
      </c>
      <c r="K796" t="s">
        <v>436</v>
      </c>
      <c r="L796" t="str">
        <f t="shared" si="181"/>
        <v>Established</v>
      </c>
      <c r="N796" s="2">
        <f t="shared" si="182"/>
        <v>13</v>
      </c>
      <c r="O796" t="s">
        <v>299</v>
      </c>
      <c r="P796" t="s">
        <v>147</v>
      </c>
      <c r="Q796" t="s">
        <v>28</v>
      </c>
      <c r="R796" t="str">
        <f t="shared" si="183"/>
        <v>Great</v>
      </c>
      <c r="S796" t="str">
        <f t="shared" si="184"/>
        <v>Great</v>
      </c>
      <c r="T796" t="b">
        <f t="shared" si="185"/>
        <v>1</v>
      </c>
      <c r="U796" t="b">
        <f t="shared" si="186"/>
        <v>1</v>
      </c>
      <c r="V796" t="str">
        <f t="shared" si="187"/>
        <v>Average Company</v>
      </c>
      <c r="W796" t="str">
        <f t="shared" si="188"/>
        <v>Don't Buy</v>
      </c>
      <c r="X796" t="str">
        <f t="shared" si="189"/>
        <v>Bombay Finance</v>
      </c>
      <c r="Z796" t="str">
        <f t="shared" si="190"/>
        <v>None</v>
      </c>
      <c r="AB796" t="str">
        <f t="shared" si="191"/>
        <v>1Million</v>
      </c>
    </row>
    <row r="797" spans="1:28" x14ac:dyDescent="0.3">
      <c r="A797">
        <v>795</v>
      </c>
      <c r="B797" t="s">
        <v>2078</v>
      </c>
      <c r="C797" t="str">
        <f t="shared" si="178"/>
        <v>Long</v>
      </c>
      <c r="D797">
        <v>4.0999999999999996</v>
      </c>
      <c r="F797" s="1">
        <f t="shared" si="192"/>
        <v>4.0999999999999996</v>
      </c>
      <c r="G797" s="1">
        <f t="shared" si="179"/>
        <v>4.0999999999999996</v>
      </c>
      <c r="H797">
        <f t="shared" si="180"/>
        <v>4.0999999999999996</v>
      </c>
      <c r="I797" t="s">
        <v>2077</v>
      </c>
      <c r="J797" t="s">
        <v>10</v>
      </c>
      <c r="K797" t="s">
        <v>1023</v>
      </c>
      <c r="L797" t="str">
        <f t="shared" si="181"/>
        <v>Established</v>
      </c>
      <c r="N797" s="2">
        <f t="shared" si="182"/>
        <v>36</v>
      </c>
      <c r="O797" t="s">
        <v>48</v>
      </c>
      <c r="P797" t="s">
        <v>147</v>
      </c>
      <c r="Q797" t="s">
        <v>523</v>
      </c>
      <c r="R797" t="str">
        <f t="shared" si="183"/>
        <v>Great</v>
      </c>
      <c r="S797" t="str">
        <f t="shared" si="184"/>
        <v>Great</v>
      </c>
      <c r="T797" t="b">
        <f t="shared" si="185"/>
        <v>1</v>
      </c>
      <c r="U797" t="b">
        <f t="shared" si="186"/>
        <v>1</v>
      </c>
      <c r="V797" t="str">
        <f t="shared" si="187"/>
        <v>Top Company</v>
      </c>
      <c r="W797" t="str">
        <f t="shared" si="188"/>
        <v>Don't Buy</v>
      </c>
      <c r="X797" t="str">
        <f t="shared" si="189"/>
        <v>Not Known</v>
      </c>
      <c r="Z797" t="str">
        <f t="shared" si="190"/>
        <v>None</v>
      </c>
      <c r="AB797" t="str">
        <f t="shared" si="191"/>
        <v>0</v>
      </c>
    </row>
    <row r="798" spans="1:28" x14ac:dyDescent="0.3">
      <c r="A798">
        <v>796</v>
      </c>
      <c r="B798" t="s">
        <v>2079</v>
      </c>
      <c r="C798" t="str">
        <f t="shared" si="178"/>
        <v>Long</v>
      </c>
      <c r="D798">
        <v>4.3</v>
      </c>
      <c r="F798" s="1">
        <f t="shared" si="192"/>
        <v>4.3</v>
      </c>
      <c r="G798" s="1">
        <f t="shared" si="179"/>
        <v>4.3</v>
      </c>
      <c r="H798">
        <f t="shared" si="180"/>
        <v>4.3</v>
      </c>
      <c r="I798" t="s">
        <v>2080</v>
      </c>
      <c r="J798" t="s">
        <v>10</v>
      </c>
      <c r="K798" t="s">
        <v>1522</v>
      </c>
      <c r="L798" t="str">
        <f t="shared" si="181"/>
        <v>Established</v>
      </c>
      <c r="N798" s="2">
        <f t="shared" si="182"/>
        <v>16</v>
      </c>
      <c r="O798" t="s">
        <v>121</v>
      </c>
      <c r="P798" t="s">
        <v>147</v>
      </c>
      <c r="Q798" t="s">
        <v>564</v>
      </c>
      <c r="R798" t="str">
        <f t="shared" si="183"/>
        <v>Great</v>
      </c>
      <c r="S798" t="str">
        <f t="shared" si="184"/>
        <v>Great</v>
      </c>
      <c r="T798" t="b">
        <f t="shared" si="185"/>
        <v>1</v>
      </c>
      <c r="U798" t="b">
        <f t="shared" si="186"/>
        <v>1</v>
      </c>
      <c r="V798" t="str">
        <f t="shared" si="187"/>
        <v>Average Company</v>
      </c>
      <c r="W798" t="str">
        <f t="shared" si="188"/>
        <v>Don't Buy</v>
      </c>
      <c r="X798" t="str">
        <f t="shared" si="189"/>
        <v>Not Known</v>
      </c>
      <c r="Z798" t="str">
        <f t="shared" si="190"/>
        <v>None</v>
      </c>
      <c r="AB798" t="str">
        <f t="shared" si="191"/>
        <v>0</v>
      </c>
    </row>
    <row r="799" spans="1:28" x14ac:dyDescent="0.3">
      <c r="A799">
        <v>797</v>
      </c>
      <c r="B799" t="s">
        <v>2081</v>
      </c>
      <c r="C799" t="str">
        <f t="shared" si="178"/>
        <v>Long</v>
      </c>
      <c r="D799">
        <v>3.9</v>
      </c>
      <c r="F799" s="1">
        <f t="shared" si="192"/>
        <v>3.9</v>
      </c>
      <c r="G799" s="1">
        <f t="shared" si="179"/>
        <v>3.9</v>
      </c>
      <c r="H799">
        <f t="shared" si="180"/>
        <v>3.9</v>
      </c>
      <c r="I799" t="s">
        <v>2080</v>
      </c>
      <c r="J799" t="s">
        <v>22</v>
      </c>
      <c r="K799" t="s">
        <v>1323</v>
      </c>
      <c r="L799" t="str">
        <f t="shared" si="181"/>
        <v>Established</v>
      </c>
      <c r="N799" s="2">
        <f t="shared" si="182"/>
        <v>33</v>
      </c>
      <c r="O799" t="s">
        <v>18</v>
      </c>
      <c r="P799" t="s">
        <v>147</v>
      </c>
      <c r="Q799" t="s">
        <v>479</v>
      </c>
      <c r="R799" t="str">
        <f t="shared" si="183"/>
        <v>Average</v>
      </c>
      <c r="S799" t="str">
        <f t="shared" si="184"/>
        <v xml:space="preserve"> </v>
      </c>
      <c r="T799" t="b">
        <f t="shared" si="185"/>
        <v>0</v>
      </c>
      <c r="U799" t="b">
        <f t="shared" si="186"/>
        <v>1</v>
      </c>
      <c r="V799" t="str">
        <f t="shared" si="187"/>
        <v>Average Company</v>
      </c>
      <c r="W799" t="str">
        <f t="shared" si="188"/>
        <v>Don't Buy</v>
      </c>
      <c r="X799" t="str">
        <f t="shared" si="189"/>
        <v>Not Known</v>
      </c>
      <c r="Z799" t="str">
        <f t="shared" si="190"/>
        <v>None</v>
      </c>
      <c r="AB799" t="str">
        <f t="shared" si="191"/>
        <v>0</v>
      </c>
    </row>
    <row r="800" spans="1:28" x14ac:dyDescent="0.3">
      <c r="A800">
        <v>798</v>
      </c>
      <c r="B800" t="s">
        <v>2082</v>
      </c>
      <c r="C800" t="str">
        <f t="shared" si="178"/>
        <v>Short</v>
      </c>
      <c r="D800">
        <v>3.9</v>
      </c>
      <c r="F800" s="1">
        <f t="shared" si="192"/>
        <v>3.9</v>
      </c>
      <c r="G800" s="1">
        <f t="shared" si="179"/>
        <v>3.9</v>
      </c>
      <c r="H800">
        <f t="shared" si="180"/>
        <v>3.9</v>
      </c>
      <c r="I800" t="s">
        <v>2080</v>
      </c>
      <c r="J800" t="s">
        <v>22</v>
      </c>
      <c r="K800" t="s">
        <v>2083</v>
      </c>
      <c r="L800" t="str">
        <f t="shared" si="181"/>
        <v>Established</v>
      </c>
      <c r="N800" s="2">
        <f t="shared" si="182"/>
        <v>12</v>
      </c>
      <c r="O800" t="s">
        <v>267</v>
      </c>
      <c r="P800" t="s">
        <v>147</v>
      </c>
      <c r="Q800" t="s">
        <v>44</v>
      </c>
      <c r="R800" t="str">
        <f t="shared" si="183"/>
        <v>Average</v>
      </c>
      <c r="S800" t="str">
        <f t="shared" si="184"/>
        <v xml:space="preserve"> </v>
      </c>
      <c r="T800" t="b">
        <f t="shared" si="185"/>
        <v>0</v>
      </c>
      <c r="U800" t="b">
        <f t="shared" si="186"/>
        <v>1</v>
      </c>
      <c r="V800" t="str">
        <f t="shared" si="187"/>
        <v>Average Company</v>
      </c>
      <c r="W800" t="str">
        <f t="shared" si="188"/>
        <v>Don't Buy</v>
      </c>
      <c r="X800" t="str">
        <f t="shared" si="189"/>
        <v>Not Known</v>
      </c>
      <c r="Z800" t="str">
        <f t="shared" si="190"/>
        <v>None</v>
      </c>
      <c r="AB800" t="str">
        <f t="shared" si="191"/>
        <v>0</v>
      </c>
    </row>
    <row r="801" spans="1:28" x14ac:dyDescent="0.3">
      <c r="A801">
        <v>799</v>
      </c>
      <c r="B801" t="s">
        <v>2084</v>
      </c>
      <c r="C801" t="str">
        <f t="shared" si="178"/>
        <v>Long</v>
      </c>
      <c r="D801">
        <v>4</v>
      </c>
      <c r="F801" s="1">
        <f t="shared" si="192"/>
        <v>4.5</v>
      </c>
      <c r="G801" s="1">
        <f t="shared" si="179"/>
        <v>4.5</v>
      </c>
      <c r="H801">
        <f t="shared" si="180"/>
        <v>4.0999999999999996</v>
      </c>
      <c r="I801" t="s">
        <v>2080</v>
      </c>
      <c r="J801" t="s">
        <v>10</v>
      </c>
      <c r="K801" t="s">
        <v>2085</v>
      </c>
      <c r="L801" t="str">
        <f t="shared" si="181"/>
        <v>Startup</v>
      </c>
      <c r="N801" s="2">
        <f t="shared" si="182"/>
        <v>6</v>
      </c>
      <c r="O801" t="s">
        <v>217</v>
      </c>
      <c r="P801" t="s">
        <v>147</v>
      </c>
      <c r="Q801" t="s">
        <v>28</v>
      </c>
      <c r="R801" t="str">
        <f t="shared" si="183"/>
        <v>Average</v>
      </c>
      <c r="S801" t="str">
        <f t="shared" si="184"/>
        <v xml:space="preserve"> </v>
      </c>
      <c r="T801" t="b">
        <f t="shared" si="185"/>
        <v>0</v>
      </c>
      <c r="U801" t="b">
        <f t="shared" si="186"/>
        <v>1</v>
      </c>
      <c r="V801" t="str">
        <f t="shared" si="187"/>
        <v>Average Company</v>
      </c>
      <c r="W801" t="str">
        <f t="shared" si="188"/>
        <v>Don't Buy</v>
      </c>
      <c r="X801" t="str">
        <f t="shared" si="189"/>
        <v>Not Known</v>
      </c>
      <c r="Z801" t="str">
        <f t="shared" si="190"/>
        <v>None</v>
      </c>
      <c r="AB801" t="str">
        <f t="shared" si="191"/>
        <v>500K</v>
      </c>
    </row>
    <row r="802" spans="1:28" x14ac:dyDescent="0.3">
      <c r="A802">
        <v>800</v>
      </c>
      <c r="B802" t="s">
        <v>2086</v>
      </c>
      <c r="C802" t="str">
        <f t="shared" si="178"/>
        <v>Long</v>
      </c>
      <c r="D802">
        <v>4.0999999999999996</v>
      </c>
      <c r="F802" s="1">
        <f t="shared" si="192"/>
        <v>4.0999999999999996</v>
      </c>
      <c r="G802" s="1">
        <f t="shared" si="179"/>
        <v>4.0999999999999996</v>
      </c>
      <c r="H802">
        <f t="shared" si="180"/>
        <v>4.0999999999999996</v>
      </c>
      <c r="I802" t="s">
        <v>2087</v>
      </c>
      <c r="J802" t="s">
        <v>10</v>
      </c>
      <c r="K802" t="s">
        <v>1357</v>
      </c>
      <c r="L802" t="str">
        <f t="shared" si="181"/>
        <v>Established</v>
      </c>
      <c r="N802" s="2">
        <f t="shared" si="182"/>
        <v>51</v>
      </c>
      <c r="O802" t="s">
        <v>688</v>
      </c>
      <c r="P802" t="s">
        <v>691</v>
      </c>
      <c r="Q802" t="s">
        <v>117</v>
      </c>
      <c r="R802" t="str">
        <f t="shared" si="183"/>
        <v>Great</v>
      </c>
      <c r="S802" t="str">
        <f t="shared" si="184"/>
        <v>Great</v>
      </c>
      <c r="T802" t="b">
        <f t="shared" si="185"/>
        <v>1</v>
      </c>
      <c r="U802" t="b">
        <f t="shared" si="186"/>
        <v>1</v>
      </c>
      <c r="V802" t="str">
        <f t="shared" si="187"/>
        <v>Top Company</v>
      </c>
      <c r="W802" t="str">
        <f t="shared" si="188"/>
        <v>Don't Buy</v>
      </c>
      <c r="X802" t="str">
        <f t="shared" si="189"/>
        <v>Not Known</v>
      </c>
      <c r="Z802" t="str">
        <f t="shared" si="190"/>
        <v>None</v>
      </c>
      <c r="AB802" t="str">
        <f t="shared" si="191"/>
        <v>0</v>
      </c>
    </row>
    <row r="803" spans="1:28" x14ac:dyDescent="0.3">
      <c r="A803">
        <v>801</v>
      </c>
      <c r="B803" t="s">
        <v>2088</v>
      </c>
      <c r="C803" t="str">
        <f t="shared" si="178"/>
        <v>Long</v>
      </c>
      <c r="D803">
        <v>3.9</v>
      </c>
      <c r="F803" s="1">
        <f t="shared" si="192"/>
        <v>3.9</v>
      </c>
      <c r="G803" s="1">
        <f t="shared" si="179"/>
        <v>3.9</v>
      </c>
      <c r="H803">
        <f t="shared" si="180"/>
        <v>3.9</v>
      </c>
      <c r="I803" t="s">
        <v>2089</v>
      </c>
      <c r="J803" t="s">
        <v>22</v>
      </c>
      <c r="K803" t="s">
        <v>2090</v>
      </c>
      <c r="L803" t="str">
        <f t="shared" si="181"/>
        <v>Established</v>
      </c>
      <c r="N803" s="2">
        <f t="shared" si="182"/>
        <v>33</v>
      </c>
      <c r="O803" t="s">
        <v>18</v>
      </c>
      <c r="P803" t="s">
        <v>691</v>
      </c>
      <c r="Q803" t="s">
        <v>177</v>
      </c>
      <c r="R803" t="str">
        <f t="shared" si="183"/>
        <v>Average</v>
      </c>
      <c r="S803" t="str">
        <f t="shared" si="184"/>
        <v xml:space="preserve"> </v>
      </c>
      <c r="T803" t="b">
        <f t="shared" si="185"/>
        <v>0</v>
      </c>
      <c r="U803" t="b">
        <f t="shared" si="186"/>
        <v>1</v>
      </c>
      <c r="V803" t="str">
        <f t="shared" si="187"/>
        <v>Average Company</v>
      </c>
      <c r="W803" t="str">
        <f t="shared" si="188"/>
        <v>Don't Buy</v>
      </c>
      <c r="X803" t="str">
        <f t="shared" si="189"/>
        <v>Not Known</v>
      </c>
      <c r="Z803" t="str">
        <f t="shared" si="190"/>
        <v>None</v>
      </c>
      <c r="AB803" t="str">
        <f t="shared" si="191"/>
        <v>0</v>
      </c>
    </row>
    <row r="804" spans="1:28" x14ac:dyDescent="0.3">
      <c r="A804">
        <v>802</v>
      </c>
      <c r="B804" t="s">
        <v>2091</v>
      </c>
      <c r="C804" t="str">
        <f t="shared" si="178"/>
        <v>Long</v>
      </c>
      <c r="D804">
        <v>3.8</v>
      </c>
      <c r="F804" s="1">
        <f t="shared" si="192"/>
        <v>3.8</v>
      </c>
      <c r="G804" s="1">
        <f t="shared" si="179"/>
        <v>3.8</v>
      </c>
      <c r="H804">
        <f t="shared" si="180"/>
        <v>3.8</v>
      </c>
      <c r="I804" t="s">
        <v>2092</v>
      </c>
      <c r="J804" t="s">
        <v>22</v>
      </c>
      <c r="K804" t="s">
        <v>2093</v>
      </c>
      <c r="L804" t="str">
        <f t="shared" si="181"/>
        <v>Established</v>
      </c>
      <c r="N804" s="2">
        <f t="shared" si="182"/>
        <v>28</v>
      </c>
      <c r="O804" t="s">
        <v>24</v>
      </c>
      <c r="P804" t="s">
        <v>147</v>
      </c>
      <c r="Q804" t="s">
        <v>19</v>
      </c>
      <c r="R804" t="str">
        <f t="shared" si="183"/>
        <v>Average</v>
      </c>
      <c r="S804" t="str">
        <f t="shared" si="184"/>
        <v xml:space="preserve"> </v>
      </c>
      <c r="T804" t="b">
        <f t="shared" si="185"/>
        <v>0</v>
      </c>
      <c r="U804" t="b">
        <f t="shared" si="186"/>
        <v>1</v>
      </c>
      <c r="V804" t="str">
        <f t="shared" si="187"/>
        <v>Average Company</v>
      </c>
      <c r="W804" t="str">
        <f t="shared" si="188"/>
        <v>Don't Buy</v>
      </c>
      <c r="X804" t="str">
        <f t="shared" si="189"/>
        <v>Not Known</v>
      </c>
      <c r="Z804" t="str">
        <f t="shared" si="190"/>
        <v>None</v>
      </c>
      <c r="AB804" t="str">
        <f t="shared" si="191"/>
        <v>500K</v>
      </c>
    </row>
    <row r="805" spans="1:28" x14ac:dyDescent="0.3">
      <c r="A805">
        <v>803</v>
      </c>
      <c r="B805" t="s">
        <v>2094</v>
      </c>
      <c r="C805" t="str">
        <f t="shared" si="178"/>
        <v>Long</v>
      </c>
      <c r="D805">
        <v>4.0999999999999996</v>
      </c>
      <c r="F805" s="1">
        <f t="shared" si="192"/>
        <v>4.0999999999999996</v>
      </c>
      <c r="G805" s="1">
        <f t="shared" si="179"/>
        <v>4.0999999999999996</v>
      </c>
      <c r="H805">
        <f t="shared" si="180"/>
        <v>4.0999999999999996</v>
      </c>
      <c r="I805" t="s">
        <v>2092</v>
      </c>
      <c r="J805" t="s">
        <v>22</v>
      </c>
      <c r="K805" t="s">
        <v>2095</v>
      </c>
      <c r="L805" t="str">
        <f t="shared" si="181"/>
        <v>Established</v>
      </c>
      <c r="N805" s="2">
        <f t="shared" si="182"/>
        <v>17</v>
      </c>
      <c r="O805" t="s">
        <v>711</v>
      </c>
      <c r="P805" t="s">
        <v>49</v>
      </c>
      <c r="Q805" t="s">
        <v>28</v>
      </c>
      <c r="R805" t="str">
        <f t="shared" si="183"/>
        <v>Great</v>
      </c>
      <c r="S805" t="str">
        <f t="shared" si="184"/>
        <v>Great</v>
      </c>
      <c r="T805" t="b">
        <f t="shared" si="185"/>
        <v>1</v>
      </c>
      <c r="U805" t="b">
        <f t="shared" si="186"/>
        <v>1</v>
      </c>
      <c r="V805" t="str">
        <f t="shared" si="187"/>
        <v>Average Company</v>
      </c>
      <c r="W805" t="str">
        <f t="shared" si="188"/>
        <v>Don't Buy</v>
      </c>
      <c r="X805" t="str">
        <f t="shared" si="189"/>
        <v>Not Known</v>
      </c>
      <c r="Z805" t="str">
        <f t="shared" si="190"/>
        <v>None</v>
      </c>
      <c r="AB805" t="str">
        <f t="shared" si="191"/>
        <v>1Million</v>
      </c>
    </row>
    <row r="806" spans="1:28" x14ac:dyDescent="0.3">
      <c r="A806">
        <v>804</v>
      </c>
      <c r="B806" t="s">
        <v>2096</v>
      </c>
      <c r="C806" t="str">
        <f t="shared" si="178"/>
        <v>Short</v>
      </c>
      <c r="D806">
        <v>3.9</v>
      </c>
      <c r="F806" s="1">
        <f t="shared" si="192"/>
        <v>3.9</v>
      </c>
      <c r="G806" s="1">
        <f t="shared" si="179"/>
        <v>3.9</v>
      </c>
      <c r="H806">
        <f t="shared" si="180"/>
        <v>3.9</v>
      </c>
      <c r="I806" t="s">
        <v>2092</v>
      </c>
      <c r="J806" t="s">
        <v>22</v>
      </c>
      <c r="K806" t="s">
        <v>2097</v>
      </c>
      <c r="L806" t="str">
        <f t="shared" si="181"/>
        <v>Established</v>
      </c>
      <c r="N806" s="2">
        <f t="shared" si="182"/>
        <v>32</v>
      </c>
      <c r="O806" t="s">
        <v>368</v>
      </c>
      <c r="P806" t="s">
        <v>147</v>
      </c>
      <c r="Q806" t="s">
        <v>424</v>
      </c>
      <c r="R806" t="str">
        <f t="shared" si="183"/>
        <v>Average</v>
      </c>
      <c r="S806" t="str">
        <f t="shared" si="184"/>
        <v xml:space="preserve"> </v>
      </c>
      <c r="T806" t="b">
        <f t="shared" si="185"/>
        <v>0</v>
      </c>
      <c r="U806" t="b">
        <f t="shared" si="186"/>
        <v>1</v>
      </c>
      <c r="V806" t="str">
        <f t="shared" si="187"/>
        <v>Average Company</v>
      </c>
      <c r="W806" t="str">
        <f t="shared" si="188"/>
        <v>Don't Buy</v>
      </c>
      <c r="X806" t="str">
        <f t="shared" si="189"/>
        <v>Not Known</v>
      </c>
      <c r="Z806" t="str">
        <f t="shared" si="190"/>
        <v>None</v>
      </c>
      <c r="AB806" t="str">
        <f t="shared" si="191"/>
        <v>0</v>
      </c>
    </row>
    <row r="807" spans="1:28" x14ac:dyDescent="0.3">
      <c r="A807">
        <v>805</v>
      </c>
      <c r="B807" t="s">
        <v>2098</v>
      </c>
      <c r="C807" t="str">
        <f t="shared" si="178"/>
        <v>Long</v>
      </c>
      <c r="D807">
        <v>4</v>
      </c>
      <c r="F807" s="1">
        <f t="shared" si="192"/>
        <v>4</v>
      </c>
      <c r="G807" s="1">
        <f t="shared" si="179"/>
        <v>4</v>
      </c>
      <c r="H807">
        <f t="shared" si="180"/>
        <v>4</v>
      </c>
      <c r="I807" t="s">
        <v>2099</v>
      </c>
      <c r="J807" t="s">
        <v>10</v>
      </c>
      <c r="K807" t="s">
        <v>2100</v>
      </c>
      <c r="L807" t="str">
        <f t="shared" si="181"/>
        <v>Established</v>
      </c>
      <c r="N807" s="2">
        <f t="shared" si="182"/>
        <v>23</v>
      </c>
      <c r="O807" t="s">
        <v>230</v>
      </c>
      <c r="P807" t="s">
        <v>181</v>
      </c>
      <c r="Q807" t="s">
        <v>362</v>
      </c>
      <c r="R807" t="str">
        <f t="shared" si="183"/>
        <v>Average</v>
      </c>
      <c r="S807" t="str">
        <f t="shared" si="184"/>
        <v xml:space="preserve"> </v>
      </c>
      <c r="T807" t="b">
        <f t="shared" si="185"/>
        <v>0</v>
      </c>
      <c r="U807" t="b">
        <f t="shared" si="186"/>
        <v>1</v>
      </c>
      <c r="V807" t="str">
        <f t="shared" si="187"/>
        <v>Average Company</v>
      </c>
      <c r="W807" t="str">
        <f t="shared" si="188"/>
        <v>Don't Buy</v>
      </c>
      <c r="X807" t="str">
        <f t="shared" si="189"/>
        <v>Not Known</v>
      </c>
      <c r="Z807" t="str">
        <f t="shared" si="190"/>
        <v>None</v>
      </c>
      <c r="AB807" t="str">
        <f t="shared" si="191"/>
        <v>0</v>
      </c>
    </row>
    <row r="808" spans="1:28" x14ac:dyDescent="0.3">
      <c r="A808">
        <v>806</v>
      </c>
      <c r="B808" t="s">
        <v>2101</v>
      </c>
      <c r="C808" t="str">
        <f t="shared" si="178"/>
        <v>Long</v>
      </c>
      <c r="D808">
        <v>3.8</v>
      </c>
      <c r="F808" s="1">
        <f t="shared" si="192"/>
        <v>4.3</v>
      </c>
      <c r="G808" s="1">
        <f t="shared" si="179"/>
        <v>4.3</v>
      </c>
      <c r="H808">
        <f t="shared" si="180"/>
        <v>3.9</v>
      </c>
      <c r="I808" t="s">
        <v>2099</v>
      </c>
      <c r="J808" t="s">
        <v>22</v>
      </c>
      <c r="K808" t="s">
        <v>2102</v>
      </c>
      <c r="L808" t="str">
        <f t="shared" si="181"/>
        <v>Startup</v>
      </c>
      <c r="N808" s="2">
        <f t="shared" si="182"/>
        <v>5</v>
      </c>
      <c r="O808" t="s">
        <v>138</v>
      </c>
      <c r="P808" t="s">
        <v>1308</v>
      </c>
      <c r="Q808" t="s">
        <v>1957</v>
      </c>
      <c r="R808" t="str">
        <f t="shared" si="183"/>
        <v>Average</v>
      </c>
      <c r="S808" t="str">
        <f t="shared" si="184"/>
        <v xml:space="preserve"> </v>
      </c>
      <c r="T808" t="b">
        <f t="shared" si="185"/>
        <v>0</v>
      </c>
      <c r="U808" t="b">
        <f t="shared" si="186"/>
        <v>1</v>
      </c>
      <c r="V808" t="str">
        <f t="shared" si="187"/>
        <v>Average Company</v>
      </c>
      <c r="W808" t="str">
        <f t="shared" si="188"/>
        <v>Don't Buy</v>
      </c>
      <c r="X808" t="str">
        <f t="shared" si="189"/>
        <v>Not Known</v>
      </c>
      <c r="Z808" t="str">
        <f t="shared" si="190"/>
        <v>None</v>
      </c>
      <c r="AB808" t="str">
        <f t="shared" si="191"/>
        <v>0</v>
      </c>
    </row>
    <row r="809" spans="1:28" x14ac:dyDescent="0.3">
      <c r="A809">
        <v>807</v>
      </c>
      <c r="B809" t="s">
        <v>2103</v>
      </c>
      <c r="C809" t="str">
        <f t="shared" si="178"/>
        <v>Short</v>
      </c>
      <c r="D809">
        <v>4.0999999999999996</v>
      </c>
      <c r="F809" s="1">
        <f t="shared" si="192"/>
        <v>4.5999999999999996</v>
      </c>
      <c r="G809" s="1">
        <f t="shared" si="179"/>
        <v>4.5999999999999996</v>
      </c>
      <c r="H809">
        <f t="shared" si="180"/>
        <v>4.1999999999999993</v>
      </c>
      <c r="I809" t="s">
        <v>2104</v>
      </c>
      <c r="J809" t="s">
        <v>22</v>
      </c>
      <c r="K809" t="s">
        <v>2105</v>
      </c>
      <c r="L809" t="str">
        <f t="shared" si="181"/>
        <v>Startup</v>
      </c>
      <c r="N809" s="2">
        <f t="shared" si="182"/>
        <v>7</v>
      </c>
      <c r="O809" t="s">
        <v>318</v>
      </c>
      <c r="P809" t="s">
        <v>147</v>
      </c>
      <c r="Q809" t="s">
        <v>117</v>
      </c>
      <c r="R809" t="str">
        <f t="shared" si="183"/>
        <v>Great</v>
      </c>
      <c r="S809" t="str">
        <f t="shared" si="184"/>
        <v>Great</v>
      </c>
      <c r="T809" t="b">
        <f t="shared" si="185"/>
        <v>0</v>
      </c>
      <c r="U809" t="b">
        <f t="shared" si="186"/>
        <v>1</v>
      </c>
      <c r="V809" t="str">
        <f t="shared" si="187"/>
        <v>Average Company</v>
      </c>
      <c r="W809" t="str">
        <f t="shared" si="188"/>
        <v>Don't Buy</v>
      </c>
      <c r="X809" t="str">
        <f t="shared" si="189"/>
        <v>Not Known</v>
      </c>
      <c r="Z809" t="str">
        <f t="shared" si="190"/>
        <v>None</v>
      </c>
      <c r="AB809" t="str">
        <f t="shared" si="191"/>
        <v>0</v>
      </c>
    </row>
    <row r="810" spans="1:28" x14ac:dyDescent="0.3">
      <c r="A810">
        <v>808</v>
      </c>
      <c r="B810" t="s">
        <v>2106</v>
      </c>
      <c r="C810" t="str">
        <f t="shared" si="178"/>
        <v>Long</v>
      </c>
      <c r="D810">
        <v>3.9</v>
      </c>
      <c r="F810" s="1">
        <f t="shared" si="192"/>
        <v>3.9</v>
      </c>
      <c r="G810" s="1">
        <f t="shared" si="179"/>
        <v>3.9</v>
      </c>
      <c r="H810">
        <f t="shared" si="180"/>
        <v>3.9</v>
      </c>
      <c r="I810" t="s">
        <v>2104</v>
      </c>
      <c r="J810" t="s">
        <v>22</v>
      </c>
      <c r="K810" t="s">
        <v>2107</v>
      </c>
      <c r="L810" t="str">
        <f t="shared" si="181"/>
        <v>Established</v>
      </c>
      <c r="N810" s="2">
        <f t="shared" si="182"/>
        <v>19</v>
      </c>
      <c r="O810" t="s">
        <v>100</v>
      </c>
      <c r="P810" t="s">
        <v>147</v>
      </c>
      <c r="Q810" t="s">
        <v>80</v>
      </c>
      <c r="R810" t="str">
        <f t="shared" si="183"/>
        <v>Average</v>
      </c>
      <c r="S810" t="str">
        <f t="shared" si="184"/>
        <v xml:space="preserve"> </v>
      </c>
      <c r="T810" t="b">
        <f t="shared" si="185"/>
        <v>0</v>
      </c>
      <c r="U810" t="b">
        <f t="shared" si="186"/>
        <v>1</v>
      </c>
      <c r="V810" t="str">
        <f t="shared" si="187"/>
        <v>Average Company</v>
      </c>
      <c r="W810" t="str">
        <f t="shared" si="188"/>
        <v>Don't Buy</v>
      </c>
      <c r="X810" t="str">
        <f t="shared" si="189"/>
        <v>Not Known</v>
      </c>
      <c r="Z810" t="str">
        <f t="shared" si="190"/>
        <v>None</v>
      </c>
      <c r="AB810" t="str">
        <f t="shared" si="191"/>
        <v>0</v>
      </c>
    </row>
    <row r="811" spans="1:28" x14ac:dyDescent="0.3">
      <c r="A811">
        <v>809</v>
      </c>
      <c r="B811" t="s">
        <v>2108</v>
      </c>
      <c r="C811" t="str">
        <f t="shared" si="178"/>
        <v>Long</v>
      </c>
      <c r="D811">
        <v>3.9</v>
      </c>
      <c r="F811" s="1">
        <f t="shared" si="192"/>
        <v>3.9</v>
      </c>
      <c r="G811" s="1">
        <f t="shared" si="179"/>
        <v>3.9</v>
      </c>
      <c r="H811">
        <f t="shared" si="180"/>
        <v>3.9</v>
      </c>
      <c r="I811" t="s">
        <v>2109</v>
      </c>
      <c r="J811" t="s">
        <v>22</v>
      </c>
      <c r="K811" t="s">
        <v>561</v>
      </c>
      <c r="L811" t="str">
        <f t="shared" si="181"/>
        <v>Established</v>
      </c>
      <c r="N811" s="2">
        <f t="shared" si="182"/>
        <v>22</v>
      </c>
      <c r="O811" t="s">
        <v>142</v>
      </c>
      <c r="P811" t="s">
        <v>147</v>
      </c>
      <c r="Q811" t="s">
        <v>2110</v>
      </c>
      <c r="R811" t="str">
        <f t="shared" si="183"/>
        <v>Average</v>
      </c>
      <c r="S811" t="str">
        <f t="shared" si="184"/>
        <v xml:space="preserve"> </v>
      </c>
      <c r="T811" t="b">
        <f t="shared" si="185"/>
        <v>0</v>
      </c>
      <c r="U811" t="b">
        <f t="shared" si="186"/>
        <v>1</v>
      </c>
      <c r="V811" t="str">
        <f t="shared" si="187"/>
        <v>Average Company</v>
      </c>
      <c r="W811" t="str">
        <f t="shared" si="188"/>
        <v>Don't Buy</v>
      </c>
      <c r="X811" t="str">
        <f t="shared" si="189"/>
        <v>Not Known</v>
      </c>
      <c r="Z811" t="str">
        <f t="shared" si="190"/>
        <v>None</v>
      </c>
      <c r="AB811" t="str">
        <f t="shared" si="191"/>
        <v>0</v>
      </c>
    </row>
    <row r="812" spans="1:28" x14ac:dyDescent="0.3">
      <c r="A812">
        <v>810</v>
      </c>
      <c r="B812" t="s">
        <v>2111</v>
      </c>
      <c r="C812" t="str">
        <f t="shared" si="178"/>
        <v>Long</v>
      </c>
      <c r="D812">
        <v>3.9</v>
      </c>
      <c r="F812" s="1">
        <f t="shared" si="192"/>
        <v>3.9</v>
      </c>
      <c r="G812" s="1">
        <f t="shared" si="179"/>
        <v>3.9</v>
      </c>
      <c r="H812">
        <f t="shared" si="180"/>
        <v>3.9</v>
      </c>
      <c r="I812" t="s">
        <v>2112</v>
      </c>
      <c r="J812" t="s">
        <v>22</v>
      </c>
      <c r="K812" t="s">
        <v>2113</v>
      </c>
      <c r="L812" t="str">
        <f t="shared" si="181"/>
        <v>Established</v>
      </c>
      <c r="N812" s="2">
        <f t="shared" si="182"/>
        <v>61</v>
      </c>
      <c r="O812" t="s">
        <v>414</v>
      </c>
      <c r="P812" t="s">
        <v>147</v>
      </c>
      <c r="Q812" t="s">
        <v>80</v>
      </c>
      <c r="R812" t="str">
        <f t="shared" si="183"/>
        <v>Average</v>
      </c>
      <c r="S812" t="str">
        <f t="shared" si="184"/>
        <v xml:space="preserve"> </v>
      </c>
      <c r="T812" t="b">
        <f t="shared" si="185"/>
        <v>0</v>
      </c>
      <c r="U812" t="b">
        <f t="shared" si="186"/>
        <v>1</v>
      </c>
      <c r="V812" t="str">
        <f t="shared" si="187"/>
        <v>Average Company</v>
      </c>
      <c r="W812" t="str">
        <f t="shared" si="188"/>
        <v>Don't Buy</v>
      </c>
      <c r="X812" t="str">
        <f t="shared" si="189"/>
        <v>Not Known</v>
      </c>
      <c r="Z812" t="str">
        <f t="shared" si="190"/>
        <v>None</v>
      </c>
      <c r="AB812" t="str">
        <f t="shared" si="191"/>
        <v>0</v>
      </c>
    </row>
    <row r="813" spans="1:28" x14ac:dyDescent="0.3">
      <c r="A813">
        <v>811</v>
      </c>
      <c r="B813" t="s">
        <v>2114</v>
      </c>
      <c r="C813" t="str">
        <f t="shared" si="178"/>
        <v>Long</v>
      </c>
      <c r="D813">
        <v>3.1</v>
      </c>
      <c r="F813" s="1">
        <f t="shared" si="192"/>
        <v>3.1</v>
      </c>
      <c r="G813" s="1">
        <f t="shared" si="179"/>
        <v>3.1</v>
      </c>
      <c r="H813">
        <f t="shared" si="180"/>
        <v>3.1</v>
      </c>
      <c r="I813" t="s">
        <v>2112</v>
      </c>
      <c r="J813" t="s">
        <v>22</v>
      </c>
      <c r="K813" t="s">
        <v>2115</v>
      </c>
      <c r="L813" t="str">
        <f t="shared" si="181"/>
        <v>Established</v>
      </c>
      <c r="N813" s="2">
        <f t="shared" si="182"/>
        <v>17</v>
      </c>
      <c r="O813" t="s">
        <v>711</v>
      </c>
      <c r="P813" t="s">
        <v>1308</v>
      </c>
      <c r="Q813" t="s">
        <v>44</v>
      </c>
      <c r="R813" t="str">
        <f t="shared" si="183"/>
        <v>Average</v>
      </c>
      <c r="S813" t="str">
        <f t="shared" si="184"/>
        <v xml:space="preserve"> </v>
      </c>
      <c r="T813" t="b">
        <f t="shared" si="185"/>
        <v>0</v>
      </c>
      <c r="U813" t="b">
        <f t="shared" si="186"/>
        <v>0</v>
      </c>
      <c r="V813" t="str">
        <f t="shared" si="187"/>
        <v>Average Company</v>
      </c>
      <c r="W813" t="str">
        <f t="shared" si="188"/>
        <v>Don't Buy</v>
      </c>
      <c r="X813" t="str">
        <f t="shared" si="189"/>
        <v>Not Known</v>
      </c>
      <c r="Z813" t="str">
        <f t="shared" si="190"/>
        <v>None</v>
      </c>
      <c r="AB813" t="str">
        <f t="shared" si="191"/>
        <v>0</v>
      </c>
    </row>
    <row r="814" spans="1:28" x14ac:dyDescent="0.3">
      <c r="A814">
        <v>812</v>
      </c>
      <c r="B814" t="s">
        <v>2116</v>
      </c>
      <c r="C814" t="str">
        <f t="shared" si="178"/>
        <v>Short</v>
      </c>
      <c r="D814">
        <v>3.6</v>
      </c>
      <c r="F814" s="1">
        <f t="shared" si="192"/>
        <v>4.0999999999999996</v>
      </c>
      <c r="G814" s="1">
        <f t="shared" si="179"/>
        <v>4.0999999999999996</v>
      </c>
      <c r="H814">
        <f t="shared" si="180"/>
        <v>3.7</v>
      </c>
      <c r="I814" t="s">
        <v>2117</v>
      </c>
      <c r="J814" t="s">
        <v>22</v>
      </c>
      <c r="K814" t="s">
        <v>2118</v>
      </c>
      <c r="L814" t="str">
        <f t="shared" si="181"/>
        <v>Startup</v>
      </c>
      <c r="N814" s="2">
        <f t="shared" si="182"/>
        <v>8</v>
      </c>
      <c r="O814" t="s">
        <v>583</v>
      </c>
      <c r="P814" t="s">
        <v>147</v>
      </c>
      <c r="Q814" t="s">
        <v>44</v>
      </c>
      <c r="R814" t="str">
        <f t="shared" si="183"/>
        <v>Average</v>
      </c>
      <c r="S814" t="str">
        <f t="shared" si="184"/>
        <v xml:space="preserve"> </v>
      </c>
      <c r="T814" t="b">
        <f t="shared" si="185"/>
        <v>0</v>
      </c>
      <c r="U814" t="b">
        <f t="shared" si="186"/>
        <v>1</v>
      </c>
      <c r="V814" t="str">
        <f t="shared" si="187"/>
        <v>Average Company</v>
      </c>
      <c r="W814" t="str">
        <f t="shared" si="188"/>
        <v>Don't Buy</v>
      </c>
      <c r="X814" t="str">
        <f t="shared" si="189"/>
        <v>Not Known</v>
      </c>
      <c r="Z814" t="str">
        <f t="shared" si="190"/>
        <v>Silicon Valley Startups</v>
      </c>
      <c r="AB814" t="str">
        <f t="shared" si="191"/>
        <v>0</v>
      </c>
    </row>
    <row r="815" spans="1:28" x14ac:dyDescent="0.3">
      <c r="A815">
        <v>813</v>
      </c>
      <c r="B815" t="s">
        <v>2119</v>
      </c>
      <c r="C815" t="str">
        <f t="shared" si="178"/>
        <v>Long</v>
      </c>
      <c r="D815">
        <v>4.0999999999999996</v>
      </c>
      <c r="F815" s="1">
        <f t="shared" si="192"/>
        <v>4.0999999999999996</v>
      </c>
      <c r="G815" s="1">
        <f t="shared" si="179"/>
        <v>4.0999999999999996</v>
      </c>
      <c r="H815">
        <f t="shared" si="180"/>
        <v>4.0999999999999996</v>
      </c>
      <c r="I815" t="s">
        <v>2120</v>
      </c>
      <c r="J815" t="s">
        <v>22</v>
      </c>
      <c r="K815" t="s">
        <v>2121</v>
      </c>
      <c r="L815" t="str">
        <f t="shared" si="181"/>
        <v>Established</v>
      </c>
      <c r="N815" s="2">
        <f t="shared" si="182"/>
        <v>12</v>
      </c>
      <c r="O815" t="s">
        <v>267</v>
      </c>
      <c r="P815" t="s">
        <v>75</v>
      </c>
      <c r="Q815" t="s">
        <v>235</v>
      </c>
      <c r="R815" t="str">
        <f t="shared" si="183"/>
        <v>Great</v>
      </c>
      <c r="S815" t="str">
        <f t="shared" si="184"/>
        <v>Great</v>
      </c>
      <c r="T815" t="b">
        <f t="shared" si="185"/>
        <v>1</v>
      </c>
      <c r="U815" t="b">
        <f t="shared" si="186"/>
        <v>1</v>
      </c>
      <c r="V815" t="str">
        <f t="shared" si="187"/>
        <v>Average Company</v>
      </c>
      <c r="W815" t="str">
        <f t="shared" si="188"/>
        <v>Don't Buy</v>
      </c>
      <c r="X815" t="str">
        <f t="shared" si="189"/>
        <v>Not Known</v>
      </c>
      <c r="Z815" t="str">
        <f t="shared" si="190"/>
        <v>None</v>
      </c>
      <c r="AB815" t="str">
        <f t="shared" si="191"/>
        <v>0</v>
      </c>
    </row>
    <row r="816" spans="1:28" x14ac:dyDescent="0.3">
      <c r="A816">
        <v>814</v>
      </c>
      <c r="B816" t="s">
        <v>2122</v>
      </c>
      <c r="C816" t="str">
        <f t="shared" si="178"/>
        <v>Long</v>
      </c>
      <c r="D816">
        <v>4.0999999999999996</v>
      </c>
      <c r="F816" s="1">
        <f t="shared" si="192"/>
        <v>4.0999999999999996</v>
      </c>
      <c r="G816" s="1">
        <f t="shared" si="179"/>
        <v>4.0999999999999996</v>
      </c>
      <c r="H816">
        <f t="shared" si="180"/>
        <v>4.0999999999999996</v>
      </c>
      <c r="I816" t="s">
        <v>2123</v>
      </c>
      <c r="J816" t="s">
        <v>10</v>
      </c>
      <c r="K816" t="s">
        <v>1665</v>
      </c>
      <c r="L816" t="str">
        <f t="shared" si="181"/>
        <v>Established</v>
      </c>
      <c r="N816" s="2">
        <f t="shared" si="182"/>
        <v>52</v>
      </c>
      <c r="O816" t="s">
        <v>925</v>
      </c>
      <c r="P816" t="s">
        <v>147</v>
      </c>
      <c r="Q816" t="s">
        <v>846</v>
      </c>
      <c r="R816" t="str">
        <f t="shared" si="183"/>
        <v>Great</v>
      </c>
      <c r="S816" t="str">
        <f t="shared" si="184"/>
        <v>Great</v>
      </c>
      <c r="T816" t="b">
        <f t="shared" si="185"/>
        <v>1</v>
      </c>
      <c r="U816" t="b">
        <f t="shared" si="186"/>
        <v>1</v>
      </c>
      <c r="V816" t="str">
        <f t="shared" si="187"/>
        <v>Top Company</v>
      </c>
      <c r="W816" t="str">
        <f t="shared" si="188"/>
        <v>Don't Buy</v>
      </c>
      <c r="X816" t="str">
        <f t="shared" si="189"/>
        <v>Not Known</v>
      </c>
      <c r="Z816" t="str">
        <f t="shared" si="190"/>
        <v>None</v>
      </c>
      <c r="AB816" t="str">
        <f t="shared" si="191"/>
        <v>0</v>
      </c>
    </row>
    <row r="817" spans="1:28" x14ac:dyDescent="0.3">
      <c r="A817">
        <v>815</v>
      </c>
      <c r="B817" t="s">
        <v>2124</v>
      </c>
      <c r="C817" t="str">
        <f t="shared" si="178"/>
        <v>Long</v>
      </c>
      <c r="D817">
        <v>3.2</v>
      </c>
      <c r="F817" s="1">
        <f t="shared" si="192"/>
        <v>3.2</v>
      </c>
      <c r="G817" s="1">
        <f t="shared" si="179"/>
        <v>3.2</v>
      </c>
      <c r="H817">
        <f t="shared" si="180"/>
        <v>3.2</v>
      </c>
      <c r="I817" t="s">
        <v>2125</v>
      </c>
      <c r="J817" t="s">
        <v>22</v>
      </c>
      <c r="K817" t="s">
        <v>2126</v>
      </c>
      <c r="L817" t="str">
        <f t="shared" si="181"/>
        <v>Established</v>
      </c>
      <c r="N817" s="2">
        <f t="shared" si="182"/>
        <v>20</v>
      </c>
      <c r="O817" t="s">
        <v>151</v>
      </c>
      <c r="P817" t="s">
        <v>147</v>
      </c>
      <c r="Q817" t="s">
        <v>70</v>
      </c>
      <c r="R817" t="str">
        <f t="shared" si="183"/>
        <v>Average</v>
      </c>
      <c r="S817" t="str">
        <f t="shared" si="184"/>
        <v xml:space="preserve"> </v>
      </c>
      <c r="T817" t="b">
        <f t="shared" si="185"/>
        <v>0</v>
      </c>
      <c r="U817" t="b">
        <f t="shared" si="186"/>
        <v>0</v>
      </c>
      <c r="V817" t="str">
        <f t="shared" si="187"/>
        <v>Average Company</v>
      </c>
      <c r="W817" t="str">
        <f t="shared" si="188"/>
        <v>Don't Buy</v>
      </c>
      <c r="X817" t="str">
        <f t="shared" si="189"/>
        <v>Not Known</v>
      </c>
      <c r="Z817" t="str">
        <f t="shared" si="190"/>
        <v>None</v>
      </c>
      <c r="AB817" t="str">
        <f t="shared" si="191"/>
        <v>0</v>
      </c>
    </row>
    <row r="818" spans="1:28" x14ac:dyDescent="0.3">
      <c r="A818">
        <v>816</v>
      </c>
      <c r="B818" t="s">
        <v>2127</v>
      </c>
      <c r="C818" t="str">
        <f t="shared" si="178"/>
        <v>Long</v>
      </c>
      <c r="D818">
        <v>4.3</v>
      </c>
      <c r="F818" s="1">
        <f t="shared" si="192"/>
        <v>4.3</v>
      </c>
      <c r="G818" s="1">
        <f t="shared" si="179"/>
        <v>4.3</v>
      </c>
      <c r="H818">
        <f t="shared" si="180"/>
        <v>4.3</v>
      </c>
      <c r="I818" t="s">
        <v>2128</v>
      </c>
      <c r="J818" t="s">
        <v>10</v>
      </c>
      <c r="K818" t="s">
        <v>1144</v>
      </c>
      <c r="L818" t="str">
        <f t="shared" si="181"/>
        <v>Established</v>
      </c>
      <c r="N818" s="2">
        <f t="shared" si="182"/>
        <v>36</v>
      </c>
      <c r="O818" t="s">
        <v>48</v>
      </c>
      <c r="P818" t="s">
        <v>691</v>
      </c>
      <c r="Q818" t="s">
        <v>80</v>
      </c>
      <c r="R818" t="str">
        <f t="shared" si="183"/>
        <v>Great</v>
      </c>
      <c r="S818" t="str">
        <f t="shared" si="184"/>
        <v>Great</v>
      </c>
      <c r="T818" t="b">
        <f t="shared" si="185"/>
        <v>1</v>
      </c>
      <c r="U818" t="b">
        <f t="shared" si="186"/>
        <v>1</v>
      </c>
      <c r="V818" t="str">
        <f t="shared" si="187"/>
        <v>Top Company</v>
      </c>
      <c r="W818" t="str">
        <f t="shared" si="188"/>
        <v>Don't Buy</v>
      </c>
      <c r="X818" t="str">
        <f t="shared" si="189"/>
        <v>Not Known</v>
      </c>
      <c r="Z818" t="str">
        <f t="shared" si="190"/>
        <v>None</v>
      </c>
      <c r="AB818" t="str">
        <f t="shared" si="191"/>
        <v>0</v>
      </c>
    </row>
    <row r="819" spans="1:28" x14ac:dyDescent="0.3">
      <c r="A819">
        <v>817</v>
      </c>
      <c r="B819" t="s">
        <v>2129</v>
      </c>
      <c r="C819" t="str">
        <f t="shared" si="178"/>
        <v>Long</v>
      </c>
      <c r="D819">
        <v>4.2</v>
      </c>
      <c r="F819" s="1">
        <f t="shared" si="192"/>
        <v>4.2</v>
      </c>
      <c r="G819" s="1">
        <f t="shared" si="179"/>
        <v>4.2</v>
      </c>
      <c r="H819">
        <f t="shared" si="180"/>
        <v>4.2</v>
      </c>
      <c r="I819" t="s">
        <v>2128</v>
      </c>
      <c r="J819" t="s">
        <v>22</v>
      </c>
      <c r="K819" t="s">
        <v>2130</v>
      </c>
      <c r="L819" t="str">
        <f t="shared" si="181"/>
        <v>Established</v>
      </c>
      <c r="N819" s="2">
        <f t="shared" si="182"/>
        <v>20</v>
      </c>
      <c r="O819" t="s">
        <v>151</v>
      </c>
      <c r="P819" t="s">
        <v>691</v>
      </c>
      <c r="Q819" t="s">
        <v>28</v>
      </c>
      <c r="R819" t="str">
        <f t="shared" si="183"/>
        <v>Great</v>
      </c>
      <c r="S819" t="str">
        <f t="shared" si="184"/>
        <v>Great</v>
      </c>
      <c r="T819" t="b">
        <f t="shared" si="185"/>
        <v>1</v>
      </c>
      <c r="U819" t="b">
        <f t="shared" si="186"/>
        <v>1</v>
      </c>
      <c r="V819" t="str">
        <f t="shared" si="187"/>
        <v>Average Company</v>
      </c>
      <c r="W819" t="str">
        <f t="shared" si="188"/>
        <v>Don't Buy</v>
      </c>
      <c r="X819" t="str">
        <f t="shared" si="189"/>
        <v>Not Known</v>
      </c>
      <c r="Z819" t="str">
        <f t="shared" si="190"/>
        <v>None</v>
      </c>
      <c r="AB819" t="str">
        <f t="shared" si="191"/>
        <v>1Million</v>
      </c>
    </row>
    <row r="820" spans="1:28" x14ac:dyDescent="0.3">
      <c r="A820">
        <v>818</v>
      </c>
      <c r="B820" t="s">
        <v>2131</v>
      </c>
      <c r="C820" t="str">
        <f t="shared" si="178"/>
        <v>Short</v>
      </c>
      <c r="D820">
        <v>4.0999999999999996</v>
      </c>
      <c r="F820" s="1" t="e">
        <f t="shared" si="192"/>
        <v>#VALUE!</v>
      </c>
      <c r="G820" s="1" t="e">
        <f t="shared" si="179"/>
        <v>#VALUE!</v>
      </c>
      <c r="H820" t="e">
        <f t="shared" si="180"/>
        <v>#VALUE!</v>
      </c>
      <c r="I820" t="s">
        <v>2128</v>
      </c>
      <c r="J820" t="s">
        <v>2132</v>
      </c>
      <c r="K820" t="s">
        <v>49</v>
      </c>
      <c r="L820" t="e">
        <f t="shared" si="181"/>
        <v>#VALUE!</v>
      </c>
      <c r="N820" s="2" t="e">
        <f t="shared" si="182"/>
        <v>#VALUE!</v>
      </c>
      <c r="Q820" t="s">
        <v>19</v>
      </c>
      <c r="R820" t="str">
        <f t="shared" si="183"/>
        <v>Great</v>
      </c>
      <c r="S820" t="str">
        <f t="shared" si="184"/>
        <v>Great</v>
      </c>
      <c r="T820" t="e">
        <f t="shared" si="185"/>
        <v>#VALUE!</v>
      </c>
      <c r="U820" t="e">
        <f t="shared" si="186"/>
        <v>#VALUE!</v>
      </c>
      <c r="V820" t="e">
        <f t="shared" si="187"/>
        <v>#VALUE!</v>
      </c>
      <c r="W820" t="str">
        <f t="shared" si="188"/>
        <v>Don't Buy</v>
      </c>
      <c r="X820" t="str">
        <f t="shared" si="189"/>
        <v>Not Known</v>
      </c>
      <c r="Z820" t="e">
        <f t="shared" si="190"/>
        <v>#VALUE!</v>
      </c>
      <c r="AB820" t="str">
        <f t="shared" si="191"/>
        <v>1Million</v>
      </c>
    </row>
    <row r="821" spans="1:28" x14ac:dyDescent="0.3">
      <c r="A821">
        <v>819</v>
      </c>
      <c r="B821" t="s">
        <v>2133</v>
      </c>
      <c r="C821" t="str">
        <f t="shared" si="178"/>
        <v>Long</v>
      </c>
      <c r="D821">
        <v>4</v>
      </c>
      <c r="F821" s="1">
        <f t="shared" si="192"/>
        <v>4</v>
      </c>
      <c r="G821" s="1">
        <f t="shared" si="179"/>
        <v>4</v>
      </c>
      <c r="H821">
        <f t="shared" si="180"/>
        <v>4</v>
      </c>
      <c r="I821" t="s">
        <v>220</v>
      </c>
      <c r="J821" t="s">
        <v>10</v>
      </c>
      <c r="K821" t="s">
        <v>2134</v>
      </c>
      <c r="L821" t="str">
        <f t="shared" si="181"/>
        <v>Established</v>
      </c>
      <c r="N821" s="2">
        <f t="shared" si="182"/>
        <v>17</v>
      </c>
      <c r="O821" t="s">
        <v>711</v>
      </c>
      <c r="P821" t="s">
        <v>75</v>
      </c>
      <c r="Q821" t="s">
        <v>28</v>
      </c>
      <c r="R821" t="str">
        <f t="shared" si="183"/>
        <v>Average</v>
      </c>
      <c r="S821" t="str">
        <f t="shared" si="184"/>
        <v xml:space="preserve"> </v>
      </c>
      <c r="T821" t="b">
        <f t="shared" si="185"/>
        <v>0</v>
      </c>
      <c r="U821" t="b">
        <f t="shared" si="186"/>
        <v>1</v>
      </c>
      <c r="V821" t="str">
        <f t="shared" si="187"/>
        <v>Average Company</v>
      </c>
      <c r="W821" t="str">
        <f t="shared" si="188"/>
        <v>Don't Buy</v>
      </c>
      <c r="X821" t="str">
        <f t="shared" si="189"/>
        <v>Bombay Finance</v>
      </c>
      <c r="Z821" t="str">
        <f t="shared" si="190"/>
        <v>None</v>
      </c>
      <c r="AB821" t="str">
        <f t="shared" si="191"/>
        <v>500K</v>
      </c>
    </row>
    <row r="822" spans="1:28" x14ac:dyDescent="0.3">
      <c r="A822">
        <v>820</v>
      </c>
      <c r="B822" t="s">
        <v>2135</v>
      </c>
      <c r="C822" t="str">
        <f t="shared" si="178"/>
        <v>Long</v>
      </c>
      <c r="D822">
        <v>4.0999999999999996</v>
      </c>
      <c r="F822" s="1">
        <f t="shared" si="192"/>
        <v>4.0999999999999996</v>
      </c>
      <c r="G822" s="1">
        <f t="shared" si="179"/>
        <v>4.0999999999999996</v>
      </c>
      <c r="H822">
        <f t="shared" si="180"/>
        <v>4.0999999999999996</v>
      </c>
      <c r="I822" t="s">
        <v>1557</v>
      </c>
      <c r="J822" t="s">
        <v>22</v>
      </c>
      <c r="K822" t="s">
        <v>2136</v>
      </c>
      <c r="L822" t="str">
        <f t="shared" si="181"/>
        <v>Established</v>
      </c>
      <c r="N822" s="2">
        <f t="shared" si="182"/>
        <v>16</v>
      </c>
      <c r="O822" t="s">
        <v>121</v>
      </c>
      <c r="P822" t="s">
        <v>147</v>
      </c>
      <c r="Q822" t="s">
        <v>168</v>
      </c>
      <c r="R822" t="str">
        <f t="shared" si="183"/>
        <v>Great</v>
      </c>
      <c r="S822" t="str">
        <f t="shared" si="184"/>
        <v>Great</v>
      </c>
      <c r="T822" t="b">
        <f t="shared" si="185"/>
        <v>1</v>
      </c>
      <c r="U822" t="b">
        <f t="shared" si="186"/>
        <v>1</v>
      </c>
      <c r="V822" t="str">
        <f t="shared" si="187"/>
        <v>Average Company</v>
      </c>
      <c r="W822" t="str">
        <f t="shared" si="188"/>
        <v>Don't Buy</v>
      </c>
      <c r="X822" t="str">
        <f t="shared" si="189"/>
        <v>Not Known</v>
      </c>
      <c r="Z822" t="str">
        <f t="shared" si="190"/>
        <v>None</v>
      </c>
      <c r="AB822" t="str">
        <f t="shared" si="191"/>
        <v>0</v>
      </c>
    </row>
    <row r="823" spans="1:28" x14ac:dyDescent="0.3">
      <c r="A823">
        <v>821</v>
      </c>
      <c r="B823" t="s">
        <v>1637</v>
      </c>
      <c r="C823" t="str">
        <f t="shared" si="178"/>
        <v>Long</v>
      </c>
      <c r="D823">
        <v>4.5999999999999996</v>
      </c>
      <c r="F823" s="1">
        <f t="shared" si="192"/>
        <v>4.5999999999999996</v>
      </c>
      <c r="G823" s="1">
        <f t="shared" si="179"/>
        <v>4.5999999999999996</v>
      </c>
      <c r="H823">
        <f t="shared" si="180"/>
        <v>4.5999999999999996</v>
      </c>
      <c r="I823" t="s">
        <v>2117</v>
      </c>
      <c r="J823" t="s">
        <v>10</v>
      </c>
      <c r="K823" t="s">
        <v>2137</v>
      </c>
      <c r="L823" t="str">
        <f t="shared" si="181"/>
        <v>Established</v>
      </c>
      <c r="N823" s="2">
        <f t="shared" si="182"/>
        <v>22</v>
      </c>
      <c r="O823" t="s">
        <v>142</v>
      </c>
      <c r="P823" t="s">
        <v>147</v>
      </c>
      <c r="Q823" t="s">
        <v>243</v>
      </c>
      <c r="R823" t="str">
        <f t="shared" si="183"/>
        <v>Great</v>
      </c>
      <c r="S823" t="str">
        <f t="shared" si="184"/>
        <v>Great</v>
      </c>
      <c r="T823" t="b">
        <f t="shared" si="185"/>
        <v>1</v>
      </c>
      <c r="U823" t="b">
        <f t="shared" si="186"/>
        <v>1</v>
      </c>
      <c r="V823" t="str">
        <f t="shared" si="187"/>
        <v>Top Company</v>
      </c>
      <c r="W823" t="str">
        <f t="shared" si="188"/>
        <v>Buy</v>
      </c>
      <c r="X823" t="str">
        <f t="shared" si="189"/>
        <v>Not Known</v>
      </c>
      <c r="Z823" t="str">
        <f t="shared" si="190"/>
        <v>None</v>
      </c>
      <c r="AB823" t="str">
        <f t="shared" si="191"/>
        <v>0</v>
      </c>
    </row>
    <row r="824" spans="1:28" x14ac:dyDescent="0.3">
      <c r="A824">
        <v>822</v>
      </c>
      <c r="B824" t="s">
        <v>2138</v>
      </c>
      <c r="C824" t="str">
        <f t="shared" si="178"/>
        <v>Long</v>
      </c>
      <c r="D824">
        <v>4</v>
      </c>
      <c r="F824" s="1">
        <f t="shared" si="192"/>
        <v>4</v>
      </c>
      <c r="G824" s="1">
        <f t="shared" si="179"/>
        <v>4</v>
      </c>
      <c r="H824">
        <f t="shared" si="180"/>
        <v>4</v>
      </c>
      <c r="I824" t="s">
        <v>2139</v>
      </c>
      <c r="J824" t="s">
        <v>22</v>
      </c>
      <c r="K824" t="s">
        <v>2140</v>
      </c>
      <c r="L824" t="str">
        <f t="shared" si="181"/>
        <v>Established</v>
      </c>
      <c r="N824" s="2">
        <f t="shared" si="182"/>
        <v>99</v>
      </c>
      <c r="O824" t="s">
        <v>749</v>
      </c>
      <c r="P824" t="s">
        <v>147</v>
      </c>
      <c r="Q824" t="s">
        <v>44</v>
      </c>
      <c r="R824" t="str">
        <f t="shared" si="183"/>
        <v>Average</v>
      </c>
      <c r="S824" t="str">
        <f t="shared" si="184"/>
        <v xml:space="preserve"> </v>
      </c>
      <c r="T824" t="b">
        <f t="shared" si="185"/>
        <v>0</v>
      </c>
      <c r="U824" t="b">
        <f t="shared" si="186"/>
        <v>1</v>
      </c>
      <c r="V824" t="str">
        <f t="shared" si="187"/>
        <v>Average Company</v>
      </c>
      <c r="W824" t="str">
        <f t="shared" si="188"/>
        <v>Don't Buy</v>
      </c>
      <c r="X824" t="str">
        <f t="shared" si="189"/>
        <v>Not Known</v>
      </c>
      <c r="Z824" t="str">
        <f t="shared" si="190"/>
        <v>None</v>
      </c>
      <c r="AB824" t="str">
        <f t="shared" si="191"/>
        <v>0</v>
      </c>
    </row>
    <row r="825" spans="1:28" x14ac:dyDescent="0.3">
      <c r="A825">
        <v>823</v>
      </c>
      <c r="B825" t="s">
        <v>2141</v>
      </c>
      <c r="C825" t="str">
        <f t="shared" si="178"/>
        <v>Long</v>
      </c>
      <c r="D825">
        <v>3.7</v>
      </c>
      <c r="F825" s="1">
        <f t="shared" si="192"/>
        <v>3.7</v>
      </c>
      <c r="G825" s="1">
        <f t="shared" si="179"/>
        <v>3.7</v>
      </c>
      <c r="H825">
        <f t="shared" si="180"/>
        <v>3.7</v>
      </c>
      <c r="I825" t="s">
        <v>2139</v>
      </c>
      <c r="J825" t="s">
        <v>22</v>
      </c>
      <c r="K825" t="s">
        <v>2142</v>
      </c>
      <c r="L825" t="str">
        <f t="shared" si="181"/>
        <v>Established</v>
      </c>
      <c r="N825" s="2">
        <f t="shared" si="182"/>
        <v>62</v>
      </c>
      <c r="O825" t="s">
        <v>446</v>
      </c>
      <c r="P825" t="s">
        <v>147</v>
      </c>
      <c r="Q825" t="s">
        <v>372</v>
      </c>
      <c r="R825" t="str">
        <f t="shared" si="183"/>
        <v>Average</v>
      </c>
      <c r="S825" t="str">
        <f t="shared" si="184"/>
        <v xml:space="preserve"> </v>
      </c>
      <c r="T825" t="b">
        <f t="shared" si="185"/>
        <v>0</v>
      </c>
      <c r="U825" t="b">
        <f t="shared" si="186"/>
        <v>1</v>
      </c>
      <c r="V825" t="str">
        <f t="shared" si="187"/>
        <v>Average Company</v>
      </c>
      <c r="W825" t="str">
        <f t="shared" si="188"/>
        <v>Don't Buy</v>
      </c>
      <c r="X825" t="str">
        <f t="shared" si="189"/>
        <v>Not Known</v>
      </c>
      <c r="Z825" t="str">
        <f t="shared" si="190"/>
        <v>None</v>
      </c>
      <c r="AB825" t="str">
        <f t="shared" si="191"/>
        <v>0</v>
      </c>
    </row>
    <row r="826" spans="1:28" x14ac:dyDescent="0.3">
      <c r="A826">
        <v>824</v>
      </c>
      <c r="B826" t="s">
        <v>2143</v>
      </c>
      <c r="C826" t="str">
        <f t="shared" si="178"/>
        <v>Long</v>
      </c>
      <c r="D826">
        <v>3.8</v>
      </c>
      <c r="F826" s="1">
        <f t="shared" si="192"/>
        <v>3.8</v>
      </c>
      <c r="G826" s="1">
        <f t="shared" si="179"/>
        <v>3.8</v>
      </c>
      <c r="H826">
        <f t="shared" si="180"/>
        <v>3.8</v>
      </c>
      <c r="I826" t="s">
        <v>2043</v>
      </c>
      <c r="J826" t="s">
        <v>10</v>
      </c>
      <c r="K826" t="s">
        <v>1491</v>
      </c>
      <c r="L826" t="str">
        <f t="shared" si="181"/>
        <v>Established</v>
      </c>
      <c r="N826" s="2">
        <f t="shared" si="182"/>
        <v>10</v>
      </c>
      <c r="O826" t="s">
        <v>234</v>
      </c>
      <c r="P826" t="s">
        <v>691</v>
      </c>
      <c r="Q826" t="s">
        <v>362</v>
      </c>
      <c r="R826" t="str">
        <f t="shared" si="183"/>
        <v>Average</v>
      </c>
      <c r="S826" t="str">
        <f t="shared" si="184"/>
        <v xml:space="preserve"> </v>
      </c>
      <c r="T826" t="b">
        <f t="shared" si="185"/>
        <v>0</v>
      </c>
      <c r="U826" t="b">
        <f t="shared" si="186"/>
        <v>1</v>
      </c>
      <c r="V826" t="str">
        <f t="shared" si="187"/>
        <v>Average Company</v>
      </c>
      <c r="W826" t="str">
        <f t="shared" si="188"/>
        <v>Don't Buy</v>
      </c>
      <c r="X826" t="str">
        <f t="shared" si="189"/>
        <v>Not Known</v>
      </c>
      <c r="Z826" t="str">
        <f t="shared" si="190"/>
        <v>None</v>
      </c>
      <c r="AB826" t="str">
        <f t="shared" si="191"/>
        <v>0</v>
      </c>
    </row>
    <row r="827" spans="1:28" x14ac:dyDescent="0.3">
      <c r="A827">
        <v>825</v>
      </c>
      <c r="B827" t="s">
        <v>2144</v>
      </c>
      <c r="C827" t="str">
        <f t="shared" si="178"/>
        <v>Long</v>
      </c>
      <c r="D827">
        <v>3.9</v>
      </c>
      <c r="F827" s="1">
        <f t="shared" si="192"/>
        <v>3.9</v>
      </c>
      <c r="G827" s="1">
        <f t="shared" si="179"/>
        <v>3.9</v>
      </c>
      <c r="H827">
        <f t="shared" si="180"/>
        <v>3.9</v>
      </c>
      <c r="I827" t="s">
        <v>2145</v>
      </c>
      <c r="J827" t="s">
        <v>22</v>
      </c>
      <c r="K827" t="s">
        <v>2146</v>
      </c>
      <c r="L827" t="str">
        <f t="shared" si="181"/>
        <v>Established</v>
      </c>
      <c r="N827" s="2">
        <f t="shared" si="182"/>
        <v>36</v>
      </c>
      <c r="O827" t="s">
        <v>48</v>
      </c>
      <c r="P827" t="s">
        <v>1308</v>
      </c>
      <c r="Q827" t="s">
        <v>773</v>
      </c>
      <c r="R827" t="str">
        <f t="shared" si="183"/>
        <v>Average</v>
      </c>
      <c r="S827" t="str">
        <f t="shared" si="184"/>
        <v xml:space="preserve"> </v>
      </c>
      <c r="T827" t="b">
        <f t="shared" si="185"/>
        <v>0</v>
      </c>
      <c r="U827" t="b">
        <f t="shared" si="186"/>
        <v>1</v>
      </c>
      <c r="V827" t="str">
        <f t="shared" si="187"/>
        <v>Average Company</v>
      </c>
      <c r="W827" t="str">
        <f t="shared" si="188"/>
        <v>Don't Buy</v>
      </c>
      <c r="X827" t="str">
        <f t="shared" si="189"/>
        <v>Not Known</v>
      </c>
      <c r="Z827" t="str">
        <f t="shared" si="190"/>
        <v>None</v>
      </c>
      <c r="AB827" t="str">
        <f t="shared" si="191"/>
        <v>0</v>
      </c>
    </row>
    <row r="828" spans="1:28" x14ac:dyDescent="0.3">
      <c r="A828">
        <v>826</v>
      </c>
      <c r="B828" t="s">
        <v>2147</v>
      </c>
      <c r="C828" t="str">
        <f t="shared" si="178"/>
        <v>Long</v>
      </c>
      <c r="D828">
        <v>4</v>
      </c>
      <c r="F828" s="1">
        <f t="shared" si="192"/>
        <v>4</v>
      </c>
      <c r="G828" s="1">
        <f t="shared" si="179"/>
        <v>4</v>
      </c>
      <c r="H828">
        <f t="shared" si="180"/>
        <v>4</v>
      </c>
      <c r="I828" t="s">
        <v>2145</v>
      </c>
      <c r="J828" t="s">
        <v>22</v>
      </c>
      <c r="K828" t="s">
        <v>1667</v>
      </c>
      <c r="L828" t="str">
        <f t="shared" si="181"/>
        <v>Established</v>
      </c>
      <c r="N828" s="2">
        <f t="shared" si="182"/>
        <v>13</v>
      </c>
      <c r="O828" t="s">
        <v>299</v>
      </c>
      <c r="P828" t="s">
        <v>147</v>
      </c>
      <c r="Q828" t="s">
        <v>246</v>
      </c>
      <c r="R828" t="str">
        <f t="shared" si="183"/>
        <v>Average</v>
      </c>
      <c r="S828" t="str">
        <f t="shared" si="184"/>
        <v xml:space="preserve"> </v>
      </c>
      <c r="T828" t="b">
        <f t="shared" si="185"/>
        <v>0</v>
      </c>
      <c r="U828" t="b">
        <f t="shared" si="186"/>
        <v>1</v>
      </c>
      <c r="V828" t="str">
        <f t="shared" si="187"/>
        <v>Average Company</v>
      </c>
      <c r="W828" t="str">
        <f t="shared" si="188"/>
        <v>Don't Buy</v>
      </c>
      <c r="X828" t="str">
        <f t="shared" si="189"/>
        <v>Not Known</v>
      </c>
      <c r="Z828" t="str">
        <f t="shared" si="190"/>
        <v>None</v>
      </c>
      <c r="AB828" t="str">
        <f t="shared" si="191"/>
        <v>0</v>
      </c>
    </row>
    <row r="829" spans="1:28" x14ac:dyDescent="0.3">
      <c r="A829">
        <v>827</v>
      </c>
      <c r="B829" t="s">
        <v>2148</v>
      </c>
      <c r="C829" t="str">
        <f t="shared" si="178"/>
        <v>Long</v>
      </c>
      <c r="D829">
        <v>4.2</v>
      </c>
      <c r="F829" s="1">
        <f t="shared" si="192"/>
        <v>4.2</v>
      </c>
      <c r="G829" s="1">
        <f t="shared" si="179"/>
        <v>4.2</v>
      </c>
      <c r="H829">
        <f t="shared" si="180"/>
        <v>4.2</v>
      </c>
      <c r="I829" t="s">
        <v>2149</v>
      </c>
      <c r="J829" t="s">
        <v>22</v>
      </c>
      <c r="K829" t="s">
        <v>2150</v>
      </c>
      <c r="L829" t="str">
        <f t="shared" si="181"/>
        <v>Established</v>
      </c>
      <c r="N829" s="2">
        <f t="shared" si="182"/>
        <v>35</v>
      </c>
      <c r="O829" t="s">
        <v>249</v>
      </c>
      <c r="P829" t="s">
        <v>147</v>
      </c>
      <c r="Q829" t="s">
        <v>204</v>
      </c>
      <c r="R829" t="str">
        <f t="shared" si="183"/>
        <v>Great</v>
      </c>
      <c r="S829" t="str">
        <f t="shared" si="184"/>
        <v>Great</v>
      </c>
      <c r="T829" t="b">
        <f t="shared" si="185"/>
        <v>1</v>
      </c>
      <c r="U829" t="b">
        <f t="shared" si="186"/>
        <v>1</v>
      </c>
      <c r="V829" t="str">
        <f t="shared" si="187"/>
        <v>Top Company</v>
      </c>
      <c r="W829" t="str">
        <f t="shared" si="188"/>
        <v>Buy</v>
      </c>
      <c r="X829" t="str">
        <f t="shared" si="189"/>
        <v>Not Known</v>
      </c>
      <c r="Z829" t="str">
        <f t="shared" si="190"/>
        <v>None</v>
      </c>
      <c r="AB829" t="str">
        <f t="shared" si="191"/>
        <v>0</v>
      </c>
    </row>
    <row r="830" spans="1:28" x14ac:dyDescent="0.3">
      <c r="A830">
        <v>828</v>
      </c>
      <c r="B830" t="s">
        <v>2151</v>
      </c>
      <c r="C830" t="str">
        <f t="shared" si="178"/>
        <v>Long</v>
      </c>
      <c r="D830">
        <v>4.5999999999999996</v>
      </c>
      <c r="F830" s="1" t="e">
        <f t="shared" si="192"/>
        <v>#VALUE!</v>
      </c>
      <c r="G830" s="1" t="e">
        <f t="shared" si="179"/>
        <v>#VALUE!</v>
      </c>
      <c r="H830" t="e">
        <f t="shared" si="180"/>
        <v>#VALUE!</v>
      </c>
      <c r="I830" t="s">
        <v>2149</v>
      </c>
      <c r="J830" t="s">
        <v>683</v>
      </c>
      <c r="L830" t="e">
        <f t="shared" si="181"/>
        <v>#VALUE!</v>
      </c>
      <c r="N830" s="2" t="e">
        <f t="shared" si="182"/>
        <v>#VALUE!</v>
      </c>
      <c r="Q830" t="s">
        <v>315</v>
      </c>
      <c r="R830" t="str">
        <f t="shared" si="183"/>
        <v>Great</v>
      </c>
      <c r="S830" t="str">
        <f t="shared" si="184"/>
        <v>Great</v>
      </c>
      <c r="T830" t="e">
        <f t="shared" si="185"/>
        <v>#VALUE!</v>
      </c>
      <c r="U830" t="e">
        <f t="shared" si="186"/>
        <v>#VALUE!</v>
      </c>
      <c r="V830" t="e">
        <f t="shared" si="187"/>
        <v>#VALUE!</v>
      </c>
      <c r="W830" t="str">
        <f t="shared" si="188"/>
        <v>Don't Buy</v>
      </c>
      <c r="X830" t="str">
        <f t="shared" si="189"/>
        <v>Not Known</v>
      </c>
      <c r="Z830" t="e">
        <f t="shared" si="190"/>
        <v>#VALUE!</v>
      </c>
      <c r="AB830" t="str">
        <f t="shared" si="191"/>
        <v>0</v>
      </c>
    </row>
    <row r="831" spans="1:28" x14ac:dyDescent="0.3">
      <c r="A831">
        <v>829</v>
      </c>
      <c r="B831" t="s">
        <v>2152</v>
      </c>
      <c r="C831" t="str">
        <f t="shared" si="178"/>
        <v>Long</v>
      </c>
      <c r="D831">
        <v>4.4000000000000004</v>
      </c>
      <c r="F831" s="1">
        <f t="shared" si="192"/>
        <v>4.4000000000000004</v>
      </c>
      <c r="G831" s="1">
        <f t="shared" si="179"/>
        <v>4.4000000000000004</v>
      </c>
      <c r="H831">
        <f t="shared" si="180"/>
        <v>4.4000000000000004</v>
      </c>
      <c r="I831" t="s">
        <v>2153</v>
      </c>
      <c r="J831" t="s">
        <v>22</v>
      </c>
      <c r="K831" t="s">
        <v>1087</v>
      </c>
      <c r="L831" t="str">
        <f t="shared" si="181"/>
        <v>Established</v>
      </c>
      <c r="N831" s="2">
        <f t="shared" si="182"/>
        <v>21</v>
      </c>
      <c r="O831" t="s">
        <v>321</v>
      </c>
      <c r="P831" t="s">
        <v>691</v>
      </c>
      <c r="Q831" t="s">
        <v>2154</v>
      </c>
      <c r="R831" t="str">
        <f t="shared" si="183"/>
        <v>Great</v>
      </c>
      <c r="S831" t="str">
        <f t="shared" si="184"/>
        <v>Great</v>
      </c>
      <c r="T831" t="b">
        <f t="shared" si="185"/>
        <v>1</v>
      </c>
      <c r="U831" t="b">
        <f t="shared" si="186"/>
        <v>1</v>
      </c>
      <c r="V831" t="str">
        <f t="shared" si="187"/>
        <v>Top Company</v>
      </c>
      <c r="W831" t="str">
        <f t="shared" si="188"/>
        <v>Don't Buy</v>
      </c>
      <c r="X831" t="str">
        <f t="shared" si="189"/>
        <v>Not Known</v>
      </c>
      <c r="Z831" t="str">
        <f t="shared" si="190"/>
        <v>None</v>
      </c>
      <c r="AB831" t="str">
        <f t="shared" si="191"/>
        <v>0</v>
      </c>
    </row>
    <row r="832" spans="1:28" x14ac:dyDescent="0.3">
      <c r="A832">
        <v>830</v>
      </c>
      <c r="B832" t="s">
        <v>2155</v>
      </c>
      <c r="C832" t="str">
        <f t="shared" si="178"/>
        <v>Long</v>
      </c>
      <c r="D832">
        <v>4.3</v>
      </c>
      <c r="F832" s="1">
        <f t="shared" si="192"/>
        <v>4.3</v>
      </c>
      <c r="G832" s="1">
        <f t="shared" si="179"/>
        <v>4.3</v>
      </c>
      <c r="H832">
        <f t="shared" si="180"/>
        <v>4.3</v>
      </c>
      <c r="I832" t="s">
        <v>2153</v>
      </c>
      <c r="J832" t="s">
        <v>10</v>
      </c>
      <c r="K832" t="s">
        <v>2156</v>
      </c>
      <c r="L832" t="str">
        <f t="shared" si="181"/>
        <v>Established</v>
      </c>
      <c r="N832" s="2">
        <f t="shared" si="182"/>
        <v>85</v>
      </c>
      <c r="O832" t="s">
        <v>962</v>
      </c>
      <c r="P832" t="s">
        <v>147</v>
      </c>
      <c r="Q832" t="s">
        <v>218</v>
      </c>
      <c r="R832" t="str">
        <f t="shared" si="183"/>
        <v>Great</v>
      </c>
      <c r="S832" t="str">
        <f t="shared" si="184"/>
        <v>Great</v>
      </c>
      <c r="T832" t="b">
        <f t="shared" si="185"/>
        <v>1</v>
      </c>
      <c r="U832" t="b">
        <f t="shared" si="186"/>
        <v>1</v>
      </c>
      <c r="V832" t="str">
        <f t="shared" si="187"/>
        <v>Top Company</v>
      </c>
      <c r="W832" t="str">
        <f t="shared" si="188"/>
        <v>Don't Buy</v>
      </c>
      <c r="X832" t="str">
        <f t="shared" si="189"/>
        <v>Not Known</v>
      </c>
      <c r="Z832" t="str">
        <f t="shared" si="190"/>
        <v>None</v>
      </c>
      <c r="AB832" t="str">
        <f t="shared" si="191"/>
        <v>0</v>
      </c>
    </row>
    <row r="833" spans="1:28" x14ac:dyDescent="0.3">
      <c r="A833">
        <v>831</v>
      </c>
      <c r="B833" t="s">
        <v>2157</v>
      </c>
      <c r="C833" t="str">
        <f t="shared" si="178"/>
        <v>Long</v>
      </c>
      <c r="D833">
        <v>4.3</v>
      </c>
      <c r="F833" s="1">
        <f t="shared" si="192"/>
        <v>4.3</v>
      </c>
      <c r="G833" s="1">
        <f t="shared" si="179"/>
        <v>4.3</v>
      </c>
      <c r="H833">
        <f t="shared" si="180"/>
        <v>4.3</v>
      </c>
      <c r="I833" t="s">
        <v>2158</v>
      </c>
      <c r="J833" t="s">
        <v>22</v>
      </c>
      <c r="K833" t="s">
        <v>2159</v>
      </c>
      <c r="L833" t="str">
        <f t="shared" si="181"/>
        <v>Established</v>
      </c>
      <c r="N833" s="2">
        <f t="shared" si="182"/>
        <v>16</v>
      </c>
      <c r="O833" t="s">
        <v>2160</v>
      </c>
      <c r="P833" t="s">
        <v>147</v>
      </c>
      <c r="Q833" t="s">
        <v>80</v>
      </c>
      <c r="R833" t="str">
        <f t="shared" si="183"/>
        <v>Great</v>
      </c>
      <c r="S833" t="str">
        <f t="shared" si="184"/>
        <v>Great</v>
      </c>
      <c r="T833" t="b">
        <f t="shared" si="185"/>
        <v>1</v>
      </c>
      <c r="U833" t="b">
        <f t="shared" si="186"/>
        <v>1</v>
      </c>
      <c r="V833" t="str">
        <f t="shared" si="187"/>
        <v>Average Company</v>
      </c>
      <c r="W833" t="str">
        <f t="shared" si="188"/>
        <v>Don't Buy</v>
      </c>
      <c r="X833" t="str">
        <f t="shared" si="189"/>
        <v>Not Known</v>
      </c>
      <c r="Z833" t="str">
        <f t="shared" si="190"/>
        <v>None</v>
      </c>
      <c r="AB833" t="str">
        <f t="shared" si="191"/>
        <v>0</v>
      </c>
    </row>
    <row r="834" spans="1:28" x14ac:dyDescent="0.3">
      <c r="A834">
        <v>832</v>
      </c>
      <c r="B834" t="s">
        <v>2161</v>
      </c>
      <c r="C834" t="str">
        <f t="shared" si="178"/>
        <v>Long</v>
      </c>
      <c r="D834">
        <v>3.9</v>
      </c>
      <c r="F834" s="1">
        <f t="shared" si="192"/>
        <v>3.9</v>
      </c>
      <c r="G834" s="1">
        <f t="shared" si="179"/>
        <v>3.9</v>
      </c>
      <c r="H834">
        <f t="shared" si="180"/>
        <v>3.9</v>
      </c>
      <c r="I834" t="s">
        <v>2162</v>
      </c>
      <c r="J834" t="s">
        <v>10</v>
      </c>
      <c r="K834" t="s">
        <v>2163</v>
      </c>
      <c r="L834" t="str">
        <f t="shared" si="181"/>
        <v>Established</v>
      </c>
      <c r="N834" s="2">
        <f t="shared" si="182"/>
        <v>23</v>
      </c>
      <c r="O834" t="s">
        <v>230</v>
      </c>
      <c r="P834" t="s">
        <v>147</v>
      </c>
      <c r="Q834" t="s">
        <v>243</v>
      </c>
      <c r="R834" t="str">
        <f t="shared" si="183"/>
        <v>Average</v>
      </c>
      <c r="S834" t="str">
        <f t="shared" si="184"/>
        <v xml:space="preserve"> </v>
      </c>
      <c r="T834" t="b">
        <f t="shared" si="185"/>
        <v>0</v>
      </c>
      <c r="U834" t="b">
        <f t="shared" si="186"/>
        <v>1</v>
      </c>
      <c r="V834" t="str">
        <f t="shared" si="187"/>
        <v>Average Company</v>
      </c>
      <c r="W834" t="str">
        <f t="shared" si="188"/>
        <v>Don't Buy</v>
      </c>
      <c r="X834" t="str">
        <f t="shared" si="189"/>
        <v>Not Known</v>
      </c>
      <c r="Z834" t="str">
        <f t="shared" si="190"/>
        <v>None</v>
      </c>
      <c r="AB834" t="str">
        <f t="shared" si="191"/>
        <v>0</v>
      </c>
    </row>
    <row r="835" spans="1:28" x14ac:dyDescent="0.3">
      <c r="A835">
        <v>833</v>
      </c>
      <c r="B835" t="s">
        <v>2164</v>
      </c>
      <c r="C835" t="str">
        <f t="shared" ref="C835:C898" si="193">IF(LEN(B835)&gt;=10,"Long","Short")</f>
        <v>Long</v>
      </c>
      <c r="D835">
        <v>4.2</v>
      </c>
      <c r="F835" s="1">
        <f t="shared" si="192"/>
        <v>4.2</v>
      </c>
      <c r="G835" s="1">
        <f t="shared" ref="G835:G898" si="194">IF(L835="Startup",D835+0.5,D835)</f>
        <v>4.2</v>
      </c>
      <c r="H835">
        <f t="shared" ref="H835:H898" si="195">IF(L835="Startup",D835+0.1,D835)</f>
        <v>4.2</v>
      </c>
      <c r="I835" t="s">
        <v>194</v>
      </c>
      <c r="J835" t="s">
        <v>10</v>
      </c>
      <c r="K835" t="s">
        <v>1983</v>
      </c>
      <c r="L835" t="str">
        <f t="shared" ref="L835:L898" si="196">IF(N835&lt;10,"Startup","Established")</f>
        <v>Established</v>
      </c>
      <c r="N835" s="2">
        <f t="shared" ref="N835:N898" si="197">INT(LEFT(O835,2))</f>
        <v>70</v>
      </c>
      <c r="O835" t="s">
        <v>264</v>
      </c>
      <c r="P835" t="s">
        <v>75</v>
      </c>
      <c r="Q835" t="s">
        <v>612</v>
      </c>
      <c r="R835" t="str">
        <f t="shared" ref="R835:R898" si="198">IF(D835&gt;4,"Great","Average")</f>
        <v>Great</v>
      </c>
      <c r="S835" t="str">
        <f t="shared" ref="S835:S898" si="199">IF(D835&gt;4,"Great"," ")</f>
        <v>Great</v>
      </c>
      <c r="T835" t="b">
        <f t="shared" ref="T835:T898" si="200">AND(D835:D10793&gt;4,N835:N10793&gt;10)</f>
        <v>1</v>
      </c>
      <c r="U835" t="b">
        <f t="shared" ref="U835:U898" si="201">OR(D835&gt;3.5,N835&lt;10)</f>
        <v>1</v>
      </c>
      <c r="V835" t="str">
        <f t="shared" ref="V835:V898" si="202">IF(AND(D835&gt;4,N835&gt;20),"Top Company","Average Company")</f>
        <v>Top Company</v>
      </c>
      <c r="W835" t="str">
        <f t="shared" ref="W835:W898" si="203">IF(OR(LEFT(B835,1)="T",LEFT(B835,1)="G"),"Buy","Don't Buy")</f>
        <v>Don't Buy</v>
      </c>
      <c r="X835" t="str">
        <f t="shared" ref="X835:X898" si="204">IF(IF(Q835="Financial Services",ISNUMBER(SEARCH("Mumbai",K835))),"Bombay Finance","Not Known")</f>
        <v>Not Known</v>
      </c>
      <c r="Z835" t="str">
        <f t="shared" ref="Z835:Z898" si="205">IF(AND(OR(ISNUMBER(SEARCH("Bangalore",K835)),ISNUMBER(SEARCH("Bengaluru",K835)),ISNUMBER(SEARCH("Chennai",K835))),N835&lt;10),"Silicon Valley Startups","None")</f>
        <v>None</v>
      </c>
      <c r="AB835" t="str">
        <f t="shared" ref="AB835:AB898" si="206">IF(AND(OR(Q835="IT Services &amp; Consulting",Q835="Financial Services"),D835&gt;4),"1Million",IF(AND(OR(Q835="IT Services &amp; Consulting",Q835="Financial Services"),D835&lt;=4),"500K",IF(AND(Q835="Telecom / ISP",D835&gt;4),"800K","0")))</f>
        <v>0</v>
      </c>
    </row>
    <row r="836" spans="1:28" x14ac:dyDescent="0.3">
      <c r="A836">
        <v>834</v>
      </c>
      <c r="B836" t="s">
        <v>2165</v>
      </c>
      <c r="C836" t="str">
        <f t="shared" si="193"/>
        <v>Short</v>
      </c>
      <c r="D836">
        <v>3.8</v>
      </c>
      <c r="F836" s="1">
        <f t="shared" si="192"/>
        <v>3.8</v>
      </c>
      <c r="G836" s="1">
        <f t="shared" si="194"/>
        <v>3.8</v>
      </c>
      <c r="H836">
        <f t="shared" si="195"/>
        <v>3.8</v>
      </c>
      <c r="I836" t="s">
        <v>2166</v>
      </c>
      <c r="J836" t="s">
        <v>22</v>
      </c>
      <c r="K836" t="s">
        <v>2167</v>
      </c>
      <c r="L836" t="str">
        <f t="shared" si="196"/>
        <v>Established</v>
      </c>
      <c r="N836" s="2">
        <f t="shared" si="197"/>
        <v>14</v>
      </c>
      <c r="O836" t="s">
        <v>2168</v>
      </c>
      <c r="P836" t="s">
        <v>147</v>
      </c>
      <c r="Q836" t="s">
        <v>80</v>
      </c>
      <c r="R836" t="str">
        <f t="shared" si="198"/>
        <v>Average</v>
      </c>
      <c r="S836" t="str">
        <f t="shared" si="199"/>
        <v xml:space="preserve"> </v>
      </c>
      <c r="T836" t="b">
        <f t="shared" si="200"/>
        <v>0</v>
      </c>
      <c r="U836" t="b">
        <f t="shared" si="201"/>
        <v>1</v>
      </c>
      <c r="V836" t="str">
        <f t="shared" si="202"/>
        <v>Average Company</v>
      </c>
      <c r="W836" t="str">
        <f t="shared" si="203"/>
        <v>Don't Buy</v>
      </c>
      <c r="X836" t="str">
        <f t="shared" si="204"/>
        <v>Not Known</v>
      </c>
      <c r="Z836" t="str">
        <f t="shared" si="205"/>
        <v>None</v>
      </c>
      <c r="AB836" t="str">
        <f t="shared" si="206"/>
        <v>0</v>
      </c>
    </row>
    <row r="837" spans="1:28" x14ac:dyDescent="0.3">
      <c r="A837">
        <v>835</v>
      </c>
      <c r="B837" t="s">
        <v>2169</v>
      </c>
      <c r="C837" t="str">
        <f t="shared" si="193"/>
        <v>Long</v>
      </c>
      <c r="D837">
        <v>4.3</v>
      </c>
      <c r="F837" s="1">
        <f t="shared" si="192"/>
        <v>4.3</v>
      </c>
      <c r="G837" s="1">
        <f t="shared" si="194"/>
        <v>4.3</v>
      </c>
      <c r="H837">
        <f t="shared" si="195"/>
        <v>4.3</v>
      </c>
      <c r="I837" t="s">
        <v>2170</v>
      </c>
      <c r="J837" t="s">
        <v>10</v>
      </c>
      <c r="K837" t="s">
        <v>2171</v>
      </c>
      <c r="L837" t="str">
        <f t="shared" si="196"/>
        <v>Established</v>
      </c>
      <c r="N837" s="2">
        <f t="shared" si="197"/>
        <v>68</v>
      </c>
      <c r="O837" t="s">
        <v>600</v>
      </c>
      <c r="P837" t="s">
        <v>147</v>
      </c>
      <c r="Q837" t="s">
        <v>28</v>
      </c>
      <c r="R837" t="str">
        <f t="shared" si="198"/>
        <v>Great</v>
      </c>
      <c r="S837" t="str">
        <f t="shared" si="199"/>
        <v>Great</v>
      </c>
      <c r="T837" t="b">
        <f t="shared" si="200"/>
        <v>1</v>
      </c>
      <c r="U837" t="b">
        <f t="shared" si="201"/>
        <v>1</v>
      </c>
      <c r="V837" t="str">
        <f t="shared" si="202"/>
        <v>Top Company</v>
      </c>
      <c r="W837" t="str">
        <f t="shared" si="203"/>
        <v>Don't Buy</v>
      </c>
      <c r="X837" t="str">
        <f t="shared" si="204"/>
        <v>Not Known</v>
      </c>
      <c r="Z837" t="str">
        <f t="shared" si="205"/>
        <v>None</v>
      </c>
      <c r="AB837" t="str">
        <f t="shared" si="206"/>
        <v>1Million</v>
      </c>
    </row>
    <row r="838" spans="1:28" x14ac:dyDescent="0.3">
      <c r="A838">
        <v>836</v>
      </c>
      <c r="B838" t="s">
        <v>2172</v>
      </c>
      <c r="C838" t="str">
        <f t="shared" si="193"/>
        <v>Long</v>
      </c>
      <c r="D838">
        <v>3.9</v>
      </c>
      <c r="F838" s="1">
        <f t="shared" si="192"/>
        <v>4.4000000000000004</v>
      </c>
      <c r="G838" s="1">
        <f t="shared" si="194"/>
        <v>4.4000000000000004</v>
      </c>
      <c r="H838">
        <f t="shared" si="195"/>
        <v>4</v>
      </c>
      <c r="I838" t="s">
        <v>2170</v>
      </c>
      <c r="J838" t="s">
        <v>22</v>
      </c>
      <c r="K838" t="s">
        <v>2173</v>
      </c>
      <c r="L838" t="str">
        <f t="shared" si="196"/>
        <v>Startup</v>
      </c>
      <c r="N838" s="2">
        <f t="shared" si="197"/>
        <v>8</v>
      </c>
      <c r="O838" t="s">
        <v>583</v>
      </c>
      <c r="P838" t="s">
        <v>147</v>
      </c>
      <c r="Q838" t="s">
        <v>1278</v>
      </c>
      <c r="R838" t="str">
        <f t="shared" si="198"/>
        <v>Average</v>
      </c>
      <c r="S838" t="str">
        <f t="shared" si="199"/>
        <v xml:space="preserve"> </v>
      </c>
      <c r="T838" t="b">
        <f t="shared" si="200"/>
        <v>0</v>
      </c>
      <c r="U838" t="b">
        <f t="shared" si="201"/>
        <v>1</v>
      </c>
      <c r="V838" t="str">
        <f t="shared" si="202"/>
        <v>Average Company</v>
      </c>
      <c r="W838" t="str">
        <f t="shared" si="203"/>
        <v>Don't Buy</v>
      </c>
      <c r="X838" t="str">
        <f t="shared" si="204"/>
        <v>Not Known</v>
      </c>
      <c r="Z838" t="str">
        <f t="shared" si="205"/>
        <v>None</v>
      </c>
      <c r="AB838" t="str">
        <f t="shared" si="206"/>
        <v>0</v>
      </c>
    </row>
    <row r="839" spans="1:28" x14ac:dyDescent="0.3">
      <c r="A839">
        <v>837</v>
      </c>
      <c r="B839" t="s">
        <v>2174</v>
      </c>
      <c r="C839" t="str">
        <f t="shared" si="193"/>
        <v>Long</v>
      </c>
      <c r="D839">
        <v>4.4000000000000004</v>
      </c>
      <c r="F839" s="1">
        <f t="shared" si="192"/>
        <v>4.4000000000000004</v>
      </c>
      <c r="G839" s="1">
        <f t="shared" si="194"/>
        <v>4.4000000000000004</v>
      </c>
      <c r="H839">
        <f t="shared" si="195"/>
        <v>4.4000000000000004</v>
      </c>
      <c r="I839" t="s">
        <v>2175</v>
      </c>
      <c r="J839" t="s">
        <v>10</v>
      </c>
      <c r="K839" t="s">
        <v>2176</v>
      </c>
      <c r="L839" t="str">
        <f t="shared" si="196"/>
        <v>Established</v>
      </c>
      <c r="N839" s="2">
        <f t="shared" si="197"/>
        <v>35</v>
      </c>
      <c r="O839" t="s">
        <v>249</v>
      </c>
      <c r="P839" t="s">
        <v>147</v>
      </c>
      <c r="Q839" t="s">
        <v>362</v>
      </c>
      <c r="R839" t="str">
        <f t="shared" si="198"/>
        <v>Great</v>
      </c>
      <c r="S839" t="str">
        <f t="shared" si="199"/>
        <v>Great</v>
      </c>
      <c r="T839" t="b">
        <f t="shared" si="200"/>
        <v>1</v>
      </c>
      <c r="U839" t="b">
        <f t="shared" si="201"/>
        <v>1</v>
      </c>
      <c r="V839" t="str">
        <f t="shared" si="202"/>
        <v>Top Company</v>
      </c>
      <c r="W839" t="str">
        <f t="shared" si="203"/>
        <v>Don't Buy</v>
      </c>
      <c r="X839" t="str">
        <f t="shared" si="204"/>
        <v>Not Known</v>
      </c>
      <c r="Z839" t="str">
        <f t="shared" si="205"/>
        <v>None</v>
      </c>
      <c r="AB839" t="str">
        <f t="shared" si="206"/>
        <v>0</v>
      </c>
    </row>
    <row r="840" spans="1:28" x14ac:dyDescent="0.3">
      <c r="A840">
        <v>838</v>
      </c>
      <c r="B840" t="s">
        <v>2177</v>
      </c>
      <c r="C840" t="str">
        <f t="shared" si="193"/>
        <v>Short</v>
      </c>
      <c r="D840">
        <v>3.9</v>
      </c>
      <c r="F840" s="1">
        <f t="shared" si="192"/>
        <v>3.9</v>
      </c>
      <c r="G840" s="1">
        <f t="shared" si="194"/>
        <v>3.9</v>
      </c>
      <c r="H840">
        <f t="shared" si="195"/>
        <v>3.9</v>
      </c>
      <c r="I840" t="s">
        <v>2178</v>
      </c>
      <c r="J840" t="s">
        <v>22</v>
      </c>
      <c r="K840" t="s">
        <v>2179</v>
      </c>
      <c r="L840" t="str">
        <f t="shared" si="196"/>
        <v>Established</v>
      </c>
      <c r="N840" s="2">
        <f t="shared" si="197"/>
        <v>16</v>
      </c>
      <c r="O840" t="s">
        <v>121</v>
      </c>
      <c r="P840" t="s">
        <v>147</v>
      </c>
      <c r="Q840" t="s">
        <v>295</v>
      </c>
      <c r="R840" t="str">
        <f t="shared" si="198"/>
        <v>Average</v>
      </c>
      <c r="S840" t="str">
        <f t="shared" si="199"/>
        <v xml:space="preserve"> </v>
      </c>
      <c r="T840" t="b">
        <f t="shared" si="200"/>
        <v>0</v>
      </c>
      <c r="U840" t="b">
        <f t="shared" si="201"/>
        <v>1</v>
      </c>
      <c r="V840" t="str">
        <f t="shared" si="202"/>
        <v>Average Company</v>
      </c>
      <c r="W840" t="str">
        <f t="shared" si="203"/>
        <v>Don't Buy</v>
      </c>
      <c r="X840" t="str">
        <f t="shared" si="204"/>
        <v>Not Known</v>
      </c>
      <c r="Z840" t="str">
        <f t="shared" si="205"/>
        <v>None</v>
      </c>
      <c r="AB840" t="str">
        <f t="shared" si="206"/>
        <v>0</v>
      </c>
    </row>
    <row r="841" spans="1:28" x14ac:dyDescent="0.3">
      <c r="A841">
        <v>839</v>
      </c>
      <c r="B841" t="s">
        <v>2180</v>
      </c>
      <c r="C841" t="str">
        <f t="shared" si="193"/>
        <v>Long</v>
      </c>
      <c r="D841">
        <v>4.4000000000000004</v>
      </c>
      <c r="F841" s="1">
        <f t="shared" si="192"/>
        <v>4.4000000000000004</v>
      </c>
      <c r="G841" s="1">
        <f t="shared" si="194"/>
        <v>4.4000000000000004</v>
      </c>
      <c r="H841">
        <f t="shared" si="195"/>
        <v>4.4000000000000004</v>
      </c>
      <c r="I841" t="s">
        <v>2181</v>
      </c>
      <c r="J841" t="s">
        <v>22</v>
      </c>
      <c r="K841" t="s">
        <v>2182</v>
      </c>
      <c r="L841" t="str">
        <f t="shared" si="196"/>
        <v>Established</v>
      </c>
      <c r="N841" s="2">
        <f t="shared" si="197"/>
        <v>13</v>
      </c>
      <c r="O841" t="s">
        <v>721</v>
      </c>
      <c r="P841" t="s">
        <v>147</v>
      </c>
      <c r="Q841" t="s">
        <v>424</v>
      </c>
      <c r="R841" t="str">
        <f t="shared" si="198"/>
        <v>Great</v>
      </c>
      <c r="S841" t="str">
        <f t="shared" si="199"/>
        <v>Great</v>
      </c>
      <c r="T841" t="b">
        <f t="shared" si="200"/>
        <v>1</v>
      </c>
      <c r="U841" t="b">
        <f t="shared" si="201"/>
        <v>1</v>
      </c>
      <c r="V841" t="str">
        <f t="shared" si="202"/>
        <v>Average Company</v>
      </c>
      <c r="W841" t="str">
        <f t="shared" si="203"/>
        <v>Don't Buy</v>
      </c>
      <c r="X841" t="str">
        <f t="shared" si="204"/>
        <v>Not Known</v>
      </c>
      <c r="Z841" t="str">
        <f t="shared" si="205"/>
        <v>None</v>
      </c>
      <c r="AB841" t="str">
        <f t="shared" si="206"/>
        <v>0</v>
      </c>
    </row>
    <row r="842" spans="1:28" x14ac:dyDescent="0.3">
      <c r="A842">
        <v>840</v>
      </c>
      <c r="B842" t="s">
        <v>2183</v>
      </c>
      <c r="C842" t="str">
        <f t="shared" si="193"/>
        <v>Long</v>
      </c>
      <c r="D842">
        <v>4.0999999999999996</v>
      </c>
      <c r="F842" s="1">
        <f t="shared" si="192"/>
        <v>4.0999999999999996</v>
      </c>
      <c r="G842" s="1">
        <f t="shared" si="194"/>
        <v>4.0999999999999996</v>
      </c>
      <c r="H842">
        <f t="shared" si="195"/>
        <v>4.0999999999999996</v>
      </c>
      <c r="I842" t="s">
        <v>2052</v>
      </c>
      <c r="J842" t="s">
        <v>10</v>
      </c>
      <c r="K842" t="s">
        <v>2184</v>
      </c>
      <c r="L842" t="str">
        <f t="shared" si="196"/>
        <v>Established</v>
      </c>
      <c r="N842" s="2">
        <f t="shared" si="197"/>
        <v>13</v>
      </c>
      <c r="O842" t="s">
        <v>2185</v>
      </c>
      <c r="P842" t="s">
        <v>147</v>
      </c>
      <c r="Q842" t="s">
        <v>80</v>
      </c>
      <c r="R842" t="str">
        <f t="shared" si="198"/>
        <v>Great</v>
      </c>
      <c r="S842" t="str">
        <f t="shared" si="199"/>
        <v>Great</v>
      </c>
      <c r="T842" t="b">
        <f t="shared" si="200"/>
        <v>1</v>
      </c>
      <c r="U842" t="b">
        <f t="shared" si="201"/>
        <v>1</v>
      </c>
      <c r="V842" t="str">
        <f t="shared" si="202"/>
        <v>Average Company</v>
      </c>
      <c r="W842" t="str">
        <f t="shared" si="203"/>
        <v>Don't Buy</v>
      </c>
      <c r="X842" t="str">
        <f t="shared" si="204"/>
        <v>Not Known</v>
      </c>
      <c r="Z842" t="str">
        <f t="shared" si="205"/>
        <v>None</v>
      </c>
      <c r="AB842" t="str">
        <f t="shared" si="206"/>
        <v>0</v>
      </c>
    </row>
    <row r="843" spans="1:28" x14ac:dyDescent="0.3">
      <c r="A843">
        <v>841</v>
      </c>
      <c r="B843" t="s">
        <v>2186</v>
      </c>
      <c r="C843" t="str">
        <f t="shared" si="193"/>
        <v>Long</v>
      </c>
      <c r="D843">
        <v>3.8</v>
      </c>
      <c r="F843" s="1">
        <f t="shared" si="192"/>
        <v>3.8</v>
      </c>
      <c r="G843" s="1">
        <f t="shared" si="194"/>
        <v>3.8</v>
      </c>
      <c r="H843">
        <f t="shared" si="195"/>
        <v>3.8</v>
      </c>
      <c r="I843" t="s">
        <v>2187</v>
      </c>
      <c r="J843" t="s">
        <v>10</v>
      </c>
      <c r="K843" t="s">
        <v>2188</v>
      </c>
      <c r="L843" t="str">
        <f t="shared" si="196"/>
        <v>Established</v>
      </c>
      <c r="N843" s="2">
        <f t="shared" si="197"/>
        <v>56</v>
      </c>
      <c r="O843" t="s">
        <v>908</v>
      </c>
      <c r="P843" t="s">
        <v>147</v>
      </c>
      <c r="Q843" t="s">
        <v>551</v>
      </c>
      <c r="R843" t="str">
        <f t="shared" si="198"/>
        <v>Average</v>
      </c>
      <c r="S843" t="str">
        <f t="shared" si="199"/>
        <v xml:space="preserve"> </v>
      </c>
      <c r="T843" t="b">
        <f t="shared" si="200"/>
        <v>0</v>
      </c>
      <c r="U843" t="b">
        <f t="shared" si="201"/>
        <v>1</v>
      </c>
      <c r="V843" t="str">
        <f t="shared" si="202"/>
        <v>Average Company</v>
      </c>
      <c r="W843" t="str">
        <f t="shared" si="203"/>
        <v>Don't Buy</v>
      </c>
      <c r="X843" t="str">
        <f t="shared" si="204"/>
        <v>Not Known</v>
      </c>
      <c r="Z843" t="str">
        <f t="shared" si="205"/>
        <v>None</v>
      </c>
      <c r="AB843" t="str">
        <f t="shared" si="206"/>
        <v>0</v>
      </c>
    </row>
    <row r="844" spans="1:28" x14ac:dyDescent="0.3">
      <c r="A844">
        <v>842</v>
      </c>
      <c r="B844" t="s">
        <v>2189</v>
      </c>
      <c r="C844" t="str">
        <f t="shared" si="193"/>
        <v>Short</v>
      </c>
      <c r="D844">
        <v>4</v>
      </c>
      <c r="F844" s="1">
        <f t="shared" si="192"/>
        <v>4</v>
      </c>
      <c r="G844" s="1">
        <f t="shared" si="194"/>
        <v>4</v>
      </c>
      <c r="H844">
        <f t="shared" si="195"/>
        <v>4</v>
      </c>
      <c r="I844" t="s">
        <v>2187</v>
      </c>
      <c r="J844" t="s">
        <v>22</v>
      </c>
      <c r="K844" t="s">
        <v>2190</v>
      </c>
      <c r="L844" t="str">
        <f t="shared" si="196"/>
        <v>Established</v>
      </c>
      <c r="N844" s="2">
        <f t="shared" si="197"/>
        <v>64</v>
      </c>
      <c r="O844" t="s">
        <v>511</v>
      </c>
      <c r="P844" t="s">
        <v>147</v>
      </c>
      <c r="Q844" t="s">
        <v>424</v>
      </c>
      <c r="R844" t="str">
        <f t="shared" si="198"/>
        <v>Average</v>
      </c>
      <c r="S844" t="str">
        <f t="shared" si="199"/>
        <v xml:space="preserve"> </v>
      </c>
      <c r="T844" t="b">
        <f t="shared" si="200"/>
        <v>0</v>
      </c>
      <c r="U844" t="b">
        <f t="shared" si="201"/>
        <v>1</v>
      </c>
      <c r="V844" t="str">
        <f t="shared" si="202"/>
        <v>Average Company</v>
      </c>
      <c r="W844" t="str">
        <f t="shared" si="203"/>
        <v>Don't Buy</v>
      </c>
      <c r="X844" t="str">
        <f t="shared" si="204"/>
        <v>Not Known</v>
      </c>
      <c r="Z844" t="str">
        <f t="shared" si="205"/>
        <v>None</v>
      </c>
      <c r="AB844" t="str">
        <f t="shared" si="206"/>
        <v>0</v>
      </c>
    </row>
    <row r="845" spans="1:28" x14ac:dyDescent="0.3">
      <c r="A845">
        <v>843</v>
      </c>
      <c r="B845" t="s">
        <v>2191</v>
      </c>
      <c r="C845" t="str">
        <f t="shared" si="193"/>
        <v>Long</v>
      </c>
      <c r="D845">
        <v>3.9</v>
      </c>
      <c r="F845" s="1">
        <f t="shared" si="192"/>
        <v>3.9</v>
      </c>
      <c r="G845" s="1">
        <f t="shared" si="194"/>
        <v>3.9</v>
      </c>
      <c r="H845">
        <f t="shared" si="195"/>
        <v>3.9</v>
      </c>
      <c r="I845" t="s">
        <v>2187</v>
      </c>
      <c r="J845" t="s">
        <v>22</v>
      </c>
      <c r="K845" t="s">
        <v>1558</v>
      </c>
      <c r="L845" t="str">
        <f t="shared" si="196"/>
        <v>Established</v>
      </c>
      <c r="N845" s="2">
        <f t="shared" si="197"/>
        <v>56</v>
      </c>
      <c r="O845" t="s">
        <v>908</v>
      </c>
      <c r="P845" t="s">
        <v>181</v>
      </c>
      <c r="Q845" t="s">
        <v>105</v>
      </c>
      <c r="R845" t="str">
        <f t="shared" si="198"/>
        <v>Average</v>
      </c>
      <c r="S845" t="str">
        <f t="shared" si="199"/>
        <v xml:space="preserve"> </v>
      </c>
      <c r="T845" t="b">
        <f t="shared" si="200"/>
        <v>0</v>
      </c>
      <c r="U845" t="b">
        <f t="shared" si="201"/>
        <v>1</v>
      </c>
      <c r="V845" t="str">
        <f t="shared" si="202"/>
        <v>Average Company</v>
      </c>
      <c r="W845" t="str">
        <f t="shared" si="203"/>
        <v>Don't Buy</v>
      </c>
      <c r="X845" t="str">
        <f t="shared" si="204"/>
        <v>Not Known</v>
      </c>
      <c r="Z845" t="str">
        <f t="shared" si="205"/>
        <v>None</v>
      </c>
      <c r="AB845" t="str">
        <f t="shared" si="206"/>
        <v>0</v>
      </c>
    </row>
    <row r="846" spans="1:28" x14ac:dyDescent="0.3">
      <c r="A846">
        <v>844</v>
      </c>
      <c r="B846" t="s">
        <v>2192</v>
      </c>
      <c r="C846" t="str">
        <f t="shared" si="193"/>
        <v>Short</v>
      </c>
      <c r="D846">
        <v>4.4000000000000004</v>
      </c>
      <c r="F846" s="1">
        <f t="shared" si="192"/>
        <v>4.4000000000000004</v>
      </c>
      <c r="G846" s="1">
        <f t="shared" si="194"/>
        <v>4.4000000000000004</v>
      </c>
      <c r="H846">
        <f t="shared" si="195"/>
        <v>4.4000000000000004</v>
      </c>
      <c r="I846" t="s">
        <v>2080</v>
      </c>
      <c r="J846" t="s">
        <v>22</v>
      </c>
      <c r="K846" t="s">
        <v>2193</v>
      </c>
      <c r="L846" t="str">
        <f t="shared" si="196"/>
        <v>Established</v>
      </c>
      <c r="N846" s="2">
        <f t="shared" si="197"/>
        <v>31</v>
      </c>
      <c r="O846" t="s">
        <v>58</v>
      </c>
      <c r="P846" t="s">
        <v>147</v>
      </c>
      <c r="Q846" t="s">
        <v>424</v>
      </c>
      <c r="R846" t="str">
        <f t="shared" si="198"/>
        <v>Great</v>
      </c>
      <c r="S846" t="str">
        <f t="shared" si="199"/>
        <v>Great</v>
      </c>
      <c r="T846" t="b">
        <f t="shared" si="200"/>
        <v>1</v>
      </c>
      <c r="U846" t="b">
        <f t="shared" si="201"/>
        <v>1</v>
      </c>
      <c r="V846" t="str">
        <f t="shared" si="202"/>
        <v>Top Company</v>
      </c>
      <c r="W846" t="str">
        <f t="shared" si="203"/>
        <v>Don't Buy</v>
      </c>
      <c r="X846" t="str">
        <f t="shared" si="204"/>
        <v>Not Known</v>
      </c>
      <c r="Z846" t="str">
        <f t="shared" si="205"/>
        <v>None</v>
      </c>
      <c r="AB846" t="str">
        <f t="shared" si="206"/>
        <v>0</v>
      </c>
    </row>
    <row r="847" spans="1:28" x14ac:dyDescent="0.3">
      <c r="A847">
        <v>845</v>
      </c>
      <c r="B847" t="s">
        <v>2194</v>
      </c>
      <c r="C847" t="str">
        <f t="shared" si="193"/>
        <v>Long</v>
      </c>
      <c r="D847">
        <v>4.0999999999999996</v>
      </c>
      <c r="F847" s="1">
        <f t="shared" si="192"/>
        <v>4.0999999999999996</v>
      </c>
      <c r="G847" s="1">
        <f t="shared" si="194"/>
        <v>4.0999999999999996</v>
      </c>
      <c r="H847">
        <f t="shared" si="195"/>
        <v>4.0999999999999996</v>
      </c>
      <c r="I847" t="s">
        <v>2195</v>
      </c>
      <c r="J847" t="s">
        <v>22</v>
      </c>
      <c r="K847" t="s">
        <v>2196</v>
      </c>
      <c r="L847" t="str">
        <f t="shared" si="196"/>
        <v>Established</v>
      </c>
      <c r="N847" s="2">
        <f t="shared" si="197"/>
        <v>12</v>
      </c>
      <c r="O847" t="s">
        <v>2197</v>
      </c>
      <c r="P847" t="s">
        <v>49</v>
      </c>
      <c r="Q847" t="s">
        <v>28</v>
      </c>
      <c r="R847" t="str">
        <f t="shared" si="198"/>
        <v>Great</v>
      </c>
      <c r="S847" t="str">
        <f t="shared" si="199"/>
        <v>Great</v>
      </c>
      <c r="T847" t="b">
        <f t="shared" si="200"/>
        <v>1</v>
      </c>
      <c r="U847" t="b">
        <f t="shared" si="201"/>
        <v>1</v>
      </c>
      <c r="V847" t="str">
        <f t="shared" si="202"/>
        <v>Average Company</v>
      </c>
      <c r="W847" t="str">
        <f t="shared" si="203"/>
        <v>Don't Buy</v>
      </c>
      <c r="X847" t="str">
        <f t="shared" si="204"/>
        <v>Not Known</v>
      </c>
      <c r="Z847" t="str">
        <f t="shared" si="205"/>
        <v>None</v>
      </c>
      <c r="AB847" t="str">
        <f t="shared" si="206"/>
        <v>1Million</v>
      </c>
    </row>
    <row r="848" spans="1:28" x14ac:dyDescent="0.3">
      <c r="A848">
        <v>846</v>
      </c>
      <c r="B848" t="s">
        <v>2198</v>
      </c>
      <c r="C848" t="str">
        <f t="shared" si="193"/>
        <v>Short</v>
      </c>
      <c r="D848">
        <v>4.2</v>
      </c>
      <c r="F848" s="1">
        <f t="shared" si="192"/>
        <v>4.2</v>
      </c>
      <c r="G848" s="1">
        <f t="shared" si="194"/>
        <v>4.2</v>
      </c>
      <c r="H848">
        <f t="shared" si="195"/>
        <v>4.2</v>
      </c>
      <c r="I848" t="s">
        <v>2199</v>
      </c>
      <c r="J848" t="s">
        <v>22</v>
      </c>
      <c r="K848" t="s">
        <v>2200</v>
      </c>
      <c r="L848" t="str">
        <f t="shared" si="196"/>
        <v>Established</v>
      </c>
      <c r="N848" s="2">
        <f t="shared" si="197"/>
        <v>55</v>
      </c>
      <c r="O848" t="s">
        <v>43</v>
      </c>
      <c r="P848" t="s">
        <v>147</v>
      </c>
      <c r="Q848" t="s">
        <v>80</v>
      </c>
      <c r="R848" t="str">
        <f t="shared" si="198"/>
        <v>Great</v>
      </c>
      <c r="S848" t="str">
        <f t="shared" si="199"/>
        <v>Great</v>
      </c>
      <c r="T848" t="b">
        <f t="shared" si="200"/>
        <v>1</v>
      </c>
      <c r="U848" t="b">
        <f t="shared" si="201"/>
        <v>1</v>
      </c>
      <c r="V848" t="str">
        <f t="shared" si="202"/>
        <v>Top Company</v>
      </c>
      <c r="W848" t="str">
        <f t="shared" si="203"/>
        <v>Buy</v>
      </c>
      <c r="X848" t="str">
        <f t="shared" si="204"/>
        <v>Not Known</v>
      </c>
      <c r="Z848" t="str">
        <f t="shared" si="205"/>
        <v>None</v>
      </c>
      <c r="AB848" t="str">
        <f t="shared" si="206"/>
        <v>0</v>
      </c>
    </row>
    <row r="849" spans="1:28" x14ac:dyDescent="0.3">
      <c r="A849">
        <v>847</v>
      </c>
      <c r="B849" t="s">
        <v>2201</v>
      </c>
      <c r="C849" t="str">
        <f t="shared" si="193"/>
        <v>Long</v>
      </c>
      <c r="D849">
        <v>4.0999999999999996</v>
      </c>
      <c r="F849" s="1">
        <f t="shared" si="192"/>
        <v>4.0999999999999996</v>
      </c>
      <c r="G849" s="1">
        <f t="shared" si="194"/>
        <v>4.0999999999999996</v>
      </c>
      <c r="H849">
        <f t="shared" si="195"/>
        <v>4.0999999999999996</v>
      </c>
      <c r="I849" t="s">
        <v>2199</v>
      </c>
      <c r="J849" t="s">
        <v>22</v>
      </c>
      <c r="K849" t="s">
        <v>2202</v>
      </c>
      <c r="L849" t="str">
        <f t="shared" si="196"/>
        <v>Established</v>
      </c>
      <c r="N849" s="2">
        <f t="shared" si="197"/>
        <v>91</v>
      </c>
      <c r="O849" t="s">
        <v>572</v>
      </c>
      <c r="P849" t="s">
        <v>75</v>
      </c>
      <c r="Q849" t="s">
        <v>28</v>
      </c>
      <c r="R849" t="str">
        <f t="shared" si="198"/>
        <v>Great</v>
      </c>
      <c r="S849" t="str">
        <f t="shared" si="199"/>
        <v>Great</v>
      </c>
      <c r="T849" t="b">
        <f t="shared" si="200"/>
        <v>1</v>
      </c>
      <c r="U849" t="b">
        <f t="shared" si="201"/>
        <v>1</v>
      </c>
      <c r="V849" t="str">
        <f t="shared" si="202"/>
        <v>Top Company</v>
      </c>
      <c r="W849" t="str">
        <f t="shared" si="203"/>
        <v>Don't Buy</v>
      </c>
      <c r="X849" t="str">
        <f t="shared" si="204"/>
        <v>Not Known</v>
      </c>
      <c r="Z849" t="str">
        <f t="shared" si="205"/>
        <v>None</v>
      </c>
      <c r="AB849" t="str">
        <f t="shared" si="206"/>
        <v>1Million</v>
      </c>
    </row>
    <row r="850" spans="1:28" x14ac:dyDescent="0.3">
      <c r="A850">
        <v>848</v>
      </c>
      <c r="B850" t="s">
        <v>2203</v>
      </c>
      <c r="C850" t="str">
        <f t="shared" si="193"/>
        <v>Short</v>
      </c>
      <c r="D850">
        <v>4.2</v>
      </c>
      <c r="F850" s="1">
        <f t="shared" si="192"/>
        <v>4.2</v>
      </c>
      <c r="G850" s="1">
        <f t="shared" si="194"/>
        <v>4.2</v>
      </c>
      <c r="H850">
        <f t="shared" si="195"/>
        <v>4.2</v>
      </c>
      <c r="I850" t="s">
        <v>2204</v>
      </c>
      <c r="J850" t="s">
        <v>22</v>
      </c>
      <c r="K850" t="s">
        <v>2205</v>
      </c>
      <c r="L850" t="str">
        <f t="shared" si="196"/>
        <v>Established</v>
      </c>
      <c r="N850" s="2">
        <f t="shared" si="197"/>
        <v>50</v>
      </c>
      <c r="O850" t="s">
        <v>740</v>
      </c>
      <c r="P850" t="s">
        <v>147</v>
      </c>
      <c r="Q850" t="s">
        <v>362</v>
      </c>
      <c r="R850" t="str">
        <f t="shared" si="198"/>
        <v>Great</v>
      </c>
      <c r="S850" t="str">
        <f t="shared" si="199"/>
        <v>Great</v>
      </c>
      <c r="T850" t="b">
        <f t="shared" si="200"/>
        <v>1</v>
      </c>
      <c r="U850" t="b">
        <f t="shared" si="201"/>
        <v>1</v>
      </c>
      <c r="V850" t="str">
        <f t="shared" si="202"/>
        <v>Top Company</v>
      </c>
      <c r="W850" t="str">
        <f t="shared" si="203"/>
        <v>Buy</v>
      </c>
      <c r="X850" t="str">
        <f t="shared" si="204"/>
        <v>Not Known</v>
      </c>
      <c r="Z850" t="str">
        <f t="shared" si="205"/>
        <v>None</v>
      </c>
      <c r="AB850" t="str">
        <f t="shared" si="206"/>
        <v>0</v>
      </c>
    </row>
    <row r="851" spans="1:28" x14ac:dyDescent="0.3">
      <c r="A851">
        <v>849</v>
      </c>
      <c r="B851" t="s">
        <v>2206</v>
      </c>
      <c r="C851" t="str">
        <f t="shared" si="193"/>
        <v>Long</v>
      </c>
      <c r="D851">
        <v>4.3</v>
      </c>
      <c r="F851" s="1">
        <f t="shared" si="192"/>
        <v>4.3</v>
      </c>
      <c r="G851" s="1">
        <f t="shared" si="194"/>
        <v>4.3</v>
      </c>
      <c r="H851">
        <f t="shared" si="195"/>
        <v>4.3</v>
      </c>
      <c r="I851" t="s">
        <v>2204</v>
      </c>
      <c r="J851" t="s">
        <v>22</v>
      </c>
      <c r="K851" t="s">
        <v>2207</v>
      </c>
      <c r="L851" t="str">
        <f t="shared" si="196"/>
        <v>Established</v>
      </c>
      <c r="N851" s="2">
        <f t="shared" si="197"/>
        <v>21</v>
      </c>
      <c r="O851" t="s">
        <v>321</v>
      </c>
      <c r="P851" t="s">
        <v>147</v>
      </c>
      <c r="Q851" t="s">
        <v>254</v>
      </c>
      <c r="R851" t="str">
        <f t="shared" si="198"/>
        <v>Great</v>
      </c>
      <c r="S851" t="str">
        <f t="shared" si="199"/>
        <v>Great</v>
      </c>
      <c r="T851" t="b">
        <f t="shared" si="200"/>
        <v>1</v>
      </c>
      <c r="U851" t="b">
        <f t="shared" si="201"/>
        <v>1</v>
      </c>
      <c r="V851" t="str">
        <f t="shared" si="202"/>
        <v>Top Company</v>
      </c>
      <c r="W851" t="str">
        <f t="shared" si="203"/>
        <v>Don't Buy</v>
      </c>
      <c r="X851" t="str">
        <f t="shared" si="204"/>
        <v>Not Known</v>
      </c>
      <c r="Z851" t="str">
        <f t="shared" si="205"/>
        <v>None</v>
      </c>
      <c r="AB851" t="str">
        <f t="shared" si="206"/>
        <v>0</v>
      </c>
    </row>
    <row r="852" spans="1:28" x14ac:dyDescent="0.3">
      <c r="A852">
        <v>850</v>
      </c>
      <c r="B852" t="s">
        <v>2208</v>
      </c>
      <c r="C852" t="str">
        <f t="shared" si="193"/>
        <v>Long</v>
      </c>
      <c r="D852">
        <v>4.3</v>
      </c>
      <c r="F852" s="1">
        <f t="shared" si="192"/>
        <v>4.3</v>
      </c>
      <c r="G852" s="1">
        <f t="shared" si="194"/>
        <v>4.3</v>
      </c>
      <c r="H852">
        <f t="shared" si="195"/>
        <v>4.3</v>
      </c>
      <c r="I852" t="s">
        <v>2204</v>
      </c>
      <c r="J852" t="s">
        <v>22</v>
      </c>
      <c r="K852" t="s">
        <v>2209</v>
      </c>
      <c r="L852" t="str">
        <f t="shared" si="196"/>
        <v>Established</v>
      </c>
      <c r="N852" s="2">
        <f t="shared" si="197"/>
        <v>16</v>
      </c>
      <c r="O852" t="s">
        <v>121</v>
      </c>
      <c r="P852" t="s">
        <v>147</v>
      </c>
      <c r="Q852" t="s">
        <v>105</v>
      </c>
      <c r="R852" t="str">
        <f t="shared" si="198"/>
        <v>Great</v>
      </c>
      <c r="S852" t="str">
        <f t="shared" si="199"/>
        <v>Great</v>
      </c>
      <c r="T852" t="b">
        <f t="shared" si="200"/>
        <v>1</v>
      </c>
      <c r="U852" t="b">
        <f t="shared" si="201"/>
        <v>1</v>
      </c>
      <c r="V852" t="str">
        <f t="shared" si="202"/>
        <v>Average Company</v>
      </c>
      <c r="W852" t="str">
        <f t="shared" si="203"/>
        <v>Don't Buy</v>
      </c>
      <c r="X852" t="str">
        <f t="shared" si="204"/>
        <v>Not Known</v>
      </c>
      <c r="Z852" t="str">
        <f t="shared" si="205"/>
        <v>None</v>
      </c>
      <c r="AB852" t="str">
        <f t="shared" si="206"/>
        <v>0</v>
      </c>
    </row>
    <row r="853" spans="1:28" x14ac:dyDescent="0.3">
      <c r="A853">
        <v>851</v>
      </c>
      <c r="B853" t="s">
        <v>2210</v>
      </c>
      <c r="C853" t="str">
        <f t="shared" si="193"/>
        <v>Long</v>
      </c>
      <c r="D853">
        <v>4.7</v>
      </c>
      <c r="F853" s="1">
        <f t="shared" ref="F853:F916" si="207">IF(N853&lt;10,IF(D853+0.5&gt;5,5,D853+0.5),D853)</f>
        <v>4.7</v>
      </c>
      <c r="G853" s="1">
        <f t="shared" si="194"/>
        <v>4.7</v>
      </c>
      <c r="H853">
        <f t="shared" si="195"/>
        <v>4.7</v>
      </c>
      <c r="I853" t="s">
        <v>2204</v>
      </c>
      <c r="J853" t="s">
        <v>881</v>
      </c>
      <c r="K853" t="s">
        <v>2211</v>
      </c>
      <c r="L853" t="str">
        <f t="shared" si="196"/>
        <v>Established</v>
      </c>
      <c r="N853" s="2">
        <f t="shared" si="197"/>
        <v>22</v>
      </c>
      <c r="O853" t="s">
        <v>142</v>
      </c>
      <c r="P853" t="s">
        <v>691</v>
      </c>
      <c r="Q853" t="s">
        <v>44</v>
      </c>
      <c r="R853" t="str">
        <f t="shared" si="198"/>
        <v>Great</v>
      </c>
      <c r="S853" t="str">
        <f t="shared" si="199"/>
        <v>Great</v>
      </c>
      <c r="T853" t="b">
        <f t="shared" si="200"/>
        <v>1</v>
      </c>
      <c r="U853" t="b">
        <f t="shared" si="201"/>
        <v>1</v>
      </c>
      <c r="V853" t="str">
        <f t="shared" si="202"/>
        <v>Top Company</v>
      </c>
      <c r="W853" t="str">
        <f t="shared" si="203"/>
        <v>Don't Buy</v>
      </c>
      <c r="X853" t="str">
        <f t="shared" si="204"/>
        <v>Not Known</v>
      </c>
      <c r="Z853" t="str">
        <f t="shared" si="205"/>
        <v>None</v>
      </c>
      <c r="AB853" t="str">
        <f t="shared" si="206"/>
        <v>0</v>
      </c>
    </row>
    <row r="854" spans="1:28" x14ac:dyDescent="0.3">
      <c r="A854">
        <v>852</v>
      </c>
      <c r="B854" t="s">
        <v>2212</v>
      </c>
      <c r="C854" t="str">
        <f t="shared" si="193"/>
        <v>Long</v>
      </c>
      <c r="D854">
        <v>3.9</v>
      </c>
      <c r="F854" s="1">
        <f t="shared" si="207"/>
        <v>3.9</v>
      </c>
      <c r="G854" s="1">
        <f t="shared" si="194"/>
        <v>3.9</v>
      </c>
      <c r="H854">
        <f t="shared" si="195"/>
        <v>3.9</v>
      </c>
      <c r="I854" t="s">
        <v>2213</v>
      </c>
      <c r="J854" t="s">
        <v>10</v>
      </c>
      <c r="K854" t="s">
        <v>882</v>
      </c>
      <c r="L854" t="str">
        <f t="shared" si="196"/>
        <v>Established</v>
      </c>
      <c r="N854" s="2">
        <f t="shared" si="197"/>
        <v>28</v>
      </c>
      <c r="O854" t="s">
        <v>24</v>
      </c>
      <c r="P854" t="s">
        <v>147</v>
      </c>
      <c r="Q854" t="s">
        <v>105</v>
      </c>
      <c r="R854" t="str">
        <f t="shared" si="198"/>
        <v>Average</v>
      </c>
      <c r="S854" t="str">
        <f t="shared" si="199"/>
        <v xml:space="preserve"> </v>
      </c>
      <c r="T854" t="b">
        <f t="shared" si="200"/>
        <v>0</v>
      </c>
      <c r="U854" t="b">
        <f t="shared" si="201"/>
        <v>1</v>
      </c>
      <c r="V854" t="str">
        <f t="shared" si="202"/>
        <v>Average Company</v>
      </c>
      <c r="W854" t="str">
        <f t="shared" si="203"/>
        <v>Don't Buy</v>
      </c>
      <c r="X854" t="str">
        <f t="shared" si="204"/>
        <v>Not Known</v>
      </c>
      <c r="Z854" t="str">
        <f t="shared" si="205"/>
        <v>None</v>
      </c>
      <c r="AB854" t="str">
        <f t="shared" si="206"/>
        <v>0</v>
      </c>
    </row>
    <row r="855" spans="1:28" x14ac:dyDescent="0.3">
      <c r="A855">
        <v>853</v>
      </c>
      <c r="B855" t="s">
        <v>2214</v>
      </c>
      <c r="C855" t="str">
        <f t="shared" si="193"/>
        <v>Long</v>
      </c>
      <c r="D855">
        <v>4.4000000000000004</v>
      </c>
      <c r="F855" s="1">
        <f t="shared" si="207"/>
        <v>4.4000000000000004</v>
      </c>
      <c r="G855" s="1">
        <f t="shared" si="194"/>
        <v>4.4000000000000004</v>
      </c>
      <c r="H855">
        <f t="shared" si="195"/>
        <v>4.4000000000000004</v>
      </c>
      <c r="I855" t="s">
        <v>2213</v>
      </c>
      <c r="J855" t="s">
        <v>10</v>
      </c>
      <c r="K855" t="s">
        <v>2215</v>
      </c>
      <c r="L855" t="str">
        <f t="shared" si="196"/>
        <v>Established</v>
      </c>
      <c r="N855" s="2">
        <f t="shared" si="197"/>
        <v>16</v>
      </c>
      <c r="O855" t="s">
        <v>121</v>
      </c>
      <c r="P855" t="s">
        <v>147</v>
      </c>
      <c r="Q855" t="s">
        <v>85</v>
      </c>
      <c r="R855" t="str">
        <f t="shared" si="198"/>
        <v>Great</v>
      </c>
      <c r="S855" t="str">
        <f t="shared" si="199"/>
        <v>Great</v>
      </c>
      <c r="T855" t="b">
        <f t="shared" si="200"/>
        <v>1</v>
      </c>
      <c r="U855" t="b">
        <f t="shared" si="201"/>
        <v>1</v>
      </c>
      <c r="V855" t="str">
        <f t="shared" si="202"/>
        <v>Average Company</v>
      </c>
      <c r="W855" t="str">
        <f t="shared" si="203"/>
        <v>Don't Buy</v>
      </c>
      <c r="X855" t="str">
        <f t="shared" si="204"/>
        <v>Not Known</v>
      </c>
      <c r="Z855" t="str">
        <f t="shared" si="205"/>
        <v>None</v>
      </c>
      <c r="AB855" t="str">
        <f t="shared" si="206"/>
        <v>800K</v>
      </c>
    </row>
    <row r="856" spans="1:28" x14ac:dyDescent="0.3">
      <c r="A856">
        <v>854</v>
      </c>
      <c r="B856" t="s">
        <v>2216</v>
      </c>
      <c r="C856" t="str">
        <f t="shared" si="193"/>
        <v>Long</v>
      </c>
      <c r="D856">
        <v>4.3</v>
      </c>
      <c r="F856" s="1" t="e">
        <f t="shared" si="207"/>
        <v>#VALUE!</v>
      </c>
      <c r="G856" s="1" t="e">
        <f t="shared" si="194"/>
        <v>#VALUE!</v>
      </c>
      <c r="H856" t="e">
        <f t="shared" si="195"/>
        <v>#VALUE!</v>
      </c>
      <c r="I856" t="s">
        <v>2213</v>
      </c>
      <c r="J856" t="s">
        <v>2217</v>
      </c>
      <c r="L856" t="e">
        <f t="shared" si="196"/>
        <v>#VALUE!</v>
      </c>
      <c r="N856" s="2" t="e">
        <f t="shared" si="197"/>
        <v>#VALUE!</v>
      </c>
      <c r="R856" t="str">
        <f t="shared" si="198"/>
        <v>Great</v>
      </c>
      <c r="S856" t="str">
        <f t="shared" si="199"/>
        <v>Great</v>
      </c>
      <c r="T856" t="e">
        <f t="shared" si="200"/>
        <v>#VALUE!</v>
      </c>
      <c r="U856" t="e">
        <f t="shared" si="201"/>
        <v>#VALUE!</v>
      </c>
      <c r="V856" t="e">
        <f t="shared" si="202"/>
        <v>#VALUE!</v>
      </c>
      <c r="W856" t="str">
        <f t="shared" si="203"/>
        <v>Don't Buy</v>
      </c>
      <c r="X856" t="str">
        <f t="shared" si="204"/>
        <v>Not Known</v>
      </c>
      <c r="Z856" t="e">
        <f t="shared" si="205"/>
        <v>#VALUE!</v>
      </c>
      <c r="AB856" t="str">
        <f t="shared" si="206"/>
        <v>0</v>
      </c>
    </row>
    <row r="857" spans="1:28" x14ac:dyDescent="0.3">
      <c r="A857">
        <v>855</v>
      </c>
      <c r="B857" t="s">
        <v>2218</v>
      </c>
      <c r="C857" t="str">
        <f t="shared" si="193"/>
        <v>Long</v>
      </c>
      <c r="D857">
        <v>4.2</v>
      </c>
      <c r="F857" s="1">
        <f t="shared" si="207"/>
        <v>4.2</v>
      </c>
      <c r="G857" s="1">
        <f t="shared" si="194"/>
        <v>4.2</v>
      </c>
      <c r="H857">
        <f t="shared" si="195"/>
        <v>4.2</v>
      </c>
      <c r="I857" t="s">
        <v>2219</v>
      </c>
      <c r="J857" t="s">
        <v>10</v>
      </c>
      <c r="K857" t="s">
        <v>1569</v>
      </c>
      <c r="L857" t="str">
        <f t="shared" si="196"/>
        <v>Established</v>
      </c>
      <c r="N857" s="2">
        <f t="shared" si="197"/>
        <v>16</v>
      </c>
      <c r="O857" t="s">
        <v>2220</v>
      </c>
      <c r="P857" t="s">
        <v>147</v>
      </c>
      <c r="Q857" t="s">
        <v>80</v>
      </c>
      <c r="R857" t="str">
        <f t="shared" si="198"/>
        <v>Great</v>
      </c>
      <c r="S857" t="str">
        <f t="shared" si="199"/>
        <v>Great</v>
      </c>
      <c r="T857" t="b">
        <f t="shared" si="200"/>
        <v>1</v>
      </c>
      <c r="U857" t="b">
        <f t="shared" si="201"/>
        <v>1</v>
      </c>
      <c r="V857" t="str">
        <f t="shared" si="202"/>
        <v>Average Company</v>
      </c>
      <c r="W857" t="str">
        <f t="shared" si="203"/>
        <v>Buy</v>
      </c>
      <c r="X857" t="str">
        <f t="shared" si="204"/>
        <v>Not Known</v>
      </c>
      <c r="Z857" t="str">
        <f t="shared" si="205"/>
        <v>None</v>
      </c>
      <c r="AB857" t="str">
        <f t="shared" si="206"/>
        <v>0</v>
      </c>
    </row>
    <row r="858" spans="1:28" x14ac:dyDescent="0.3">
      <c r="A858">
        <v>856</v>
      </c>
      <c r="B858" t="s">
        <v>2221</v>
      </c>
      <c r="C858" t="str">
        <f t="shared" si="193"/>
        <v>Long</v>
      </c>
      <c r="D858">
        <v>4</v>
      </c>
      <c r="F858" s="1">
        <f t="shared" si="207"/>
        <v>4</v>
      </c>
      <c r="G858" s="1">
        <f t="shared" si="194"/>
        <v>4</v>
      </c>
      <c r="H858">
        <f t="shared" si="195"/>
        <v>4</v>
      </c>
      <c r="I858" t="s">
        <v>2219</v>
      </c>
      <c r="J858" t="s">
        <v>10</v>
      </c>
      <c r="K858" t="s">
        <v>2222</v>
      </c>
      <c r="L858" t="str">
        <f t="shared" si="196"/>
        <v>Established</v>
      </c>
      <c r="N858" s="2">
        <f t="shared" si="197"/>
        <v>35</v>
      </c>
      <c r="O858" t="s">
        <v>249</v>
      </c>
      <c r="P858" t="s">
        <v>75</v>
      </c>
      <c r="Q858" t="s">
        <v>372</v>
      </c>
      <c r="R858" t="str">
        <f t="shared" si="198"/>
        <v>Average</v>
      </c>
      <c r="S858" t="str">
        <f t="shared" si="199"/>
        <v xml:space="preserve"> </v>
      </c>
      <c r="T858" t="b">
        <f t="shared" si="200"/>
        <v>0</v>
      </c>
      <c r="U858" t="b">
        <f t="shared" si="201"/>
        <v>1</v>
      </c>
      <c r="V858" t="str">
        <f t="shared" si="202"/>
        <v>Average Company</v>
      </c>
      <c r="W858" t="str">
        <f t="shared" si="203"/>
        <v>Buy</v>
      </c>
      <c r="X858" t="str">
        <f t="shared" si="204"/>
        <v>Not Known</v>
      </c>
      <c r="Z858" t="str">
        <f t="shared" si="205"/>
        <v>None</v>
      </c>
      <c r="AB858" t="str">
        <f t="shared" si="206"/>
        <v>0</v>
      </c>
    </row>
    <row r="859" spans="1:28" x14ac:dyDescent="0.3">
      <c r="A859">
        <v>857</v>
      </c>
      <c r="B859" t="s">
        <v>2223</v>
      </c>
      <c r="C859" t="str">
        <f t="shared" si="193"/>
        <v>Long</v>
      </c>
      <c r="D859">
        <v>4.0999999999999996</v>
      </c>
      <c r="F859" s="1">
        <f t="shared" si="207"/>
        <v>4.0999999999999996</v>
      </c>
      <c r="G859" s="1">
        <f t="shared" si="194"/>
        <v>4.0999999999999996</v>
      </c>
      <c r="H859">
        <f t="shared" si="195"/>
        <v>4.0999999999999996</v>
      </c>
      <c r="I859" t="s">
        <v>2219</v>
      </c>
      <c r="J859" t="s">
        <v>22</v>
      </c>
      <c r="K859" t="s">
        <v>2224</v>
      </c>
      <c r="L859" t="str">
        <f t="shared" si="196"/>
        <v>Established</v>
      </c>
      <c r="N859" s="2">
        <f t="shared" si="197"/>
        <v>17</v>
      </c>
      <c r="O859" t="s">
        <v>711</v>
      </c>
      <c r="P859" t="s">
        <v>181</v>
      </c>
      <c r="Q859" t="s">
        <v>28</v>
      </c>
      <c r="R859" t="str">
        <f t="shared" si="198"/>
        <v>Great</v>
      </c>
      <c r="S859" t="str">
        <f t="shared" si="199"/>
        <v>Great</v>
      </c>
      <c r="T859" t="b">
        <f t="shared" si="200"/>
        <v>1</v>
      </c>
      <c r="U859" t="b">
        <f t="shared" si="201"/>
        <v>1</v>
      </c>
      <c r="V859" t="str">
        <f t="shared" si="202"/>
        <v>Average Company</v>
      </c>
      <c r="W859" t="str">
        <f t="shared" si="203"/>
        <v>Don't Buy</v>
      </c>
      <c r="X859" t="str">
        <f t="shared" si="204"/>
        <v>Bombay Finance</v>
      </c>
      <c r="Z859" t="str">
        <f t="shared" si="205"/>
        <v>None</v>
      </c>
      <c r="AB859" t="str">
        <f t="shared" si="206"/>
        <v>1Million</v>
      </c>
    </row>
    <row r="860" spans="1:28" x14ac:dyDescent="0.3">
      <c r="A860">
        <v>858</v>
      </c>
      <c r="B860" t="s">
        <v>2225</v>
      </c>
      <c r="C860" t="str">
        <f t="shared" si="193"/>
        <v>Long</v>
      </c>
      <c r="D860">
        <v>3.5</v>
      </c>
      <c r="F860" s="1">
        <f t="shared" si="207"/>
        <v>3.5</v>
      </c>
      <c r="G860" s="1">
        <f t="shared" si="194"/>
        <v>3.5</v>
      </c>
      <c r="H860">
        <f t="shared" si="195"/>
        <v>3.5</v>
      </c>
      <c r="I860" t="s">
        <v>2226</v>
      </c>
      <c r="J860" t="s">
        <v>10</v>
      </c>
      <c r="K860" t="s">
        <v>1357</v>
      </c>
      <c r="L860" t="str">
        <f t="shared" si="196"/>
        <v>Established</v>
      </c>
      <c r="N860" s="2">
        <f t="shared" si="197"/>
        <v>27</v>
      </c>
      <c r="O860" t="s">
        <v>109</v>
      </c>
      <c r="P860" t="s">
        <v>147</v>
      </c>
      <c r="Q860" t="s">
        <v>28</v>
      </c>
      <c r="R860" t="str">
        <f t="shared" si="198"/>
        <v>Average</v>
      </c>
      <c r="S860" t="str">
        <f t="shared" si="199"/>
        <v xml:space="preserve"> </v>
      </c>
      <c r="T860" t="b">
        <f t="shared" si="200"/>
        <v>0</v>
      </c>
      <c r="U860" t="b">
        <f t="shared" si="201"/>
        <v>0</v>
      </c>
      <c r="V860" t="str">
        <f t="shared" si="202"/>
        <v>Average Company</v>
      </c>
      <c r="W860" t="str">
        <f t="shared" si="203"/>
        <v>Don't Buy</v>
      </c>
      <c r="X860" t="str">
        <f t="shared" si="204"/>
        <v>Bombay Finance</v>
      </c>
      <c r="Z860" t="str">
        <f t="shared" si="205"/>
        <v>None</v>
      </c>
      <c r="AB860" t="str">
        <f t="shared" si="206"/>
        <v>500K</v>
      </c>
    </row>
    <row r="861" spans="1:28" x14ac:dyDescent="0.3">
      <c r="A861">
        <v>859</v>
      </c>
      <c r="B861" t="s">
        <v>2227</v>
      </c>
      <c r="C861" t="str">
        <f t="shared" si="193"/>
        <v>Long</v>
      </c>
      <c r="D861">
        <v>4</v>
      </c>
      <c r="F861" s="1" t="e">
        <f t="shared" si="207"/>
        <v>#VALUE!</v>
      </c>
      <c r="G861" s="1" t="e">
        <f t="shared" si="194"/>
        <v>#VALUE!</v>
      </c>
      <c r="H861" t="e">
        <f t="shared" si="195"/>
        <v>#VALUE!</v>
      </c>
      <c r="I861" t="s">
        <v>2226</v>
      </c>
      <c r="J861" t="s">
        <v>1795</v>
      </c>
      <c r="K861" t="s">
        <v>146</v>
      </c>
      <c r="L861" t="e">
        <f t="shared" si="196"/>
        <v>#VALUE!</v>
      </c>
      <c r="N861" s="2" t="e">
        <f t="shared" si="197"/>
        <v>#VALUE!</v>
      </c>
      <c r="O861" t="s">
        <v>147</v>
      </c>
      <c r="Q861" t="s">
        <v>44</v>
      </c>
      <c r="R861" t="str">
        <f t="shared" si="198"/>
        <v>Average</v>
      </c>
      <c r="S861" t="str">
        <f t="shared" si="199"/>
        <v xml:space="preserve"> </v>
      </c>
      <c r="T861" t="e">
        <f t="shared" si="200"/>
        <v>#VALUE!</v>
      </c>
      <c r="U861" t="e">
        <f t="shared" si="201"/>
        <v>#VALUE!</v>
      </c>
      <c r="V861" t="e">
        <f t="shared" si="202"/>
        <v>#VALUE!</v>
      </c>
      <c r="W861" t="str">
        <f t="shared" si="203"/>
        <v>Don't Buy</v>
      </c>
      <c r="X861" t="str">
        <f t="shared" si="204"/>
        <v>Not Known</v>
      </c>
      <c r="Z861" t="e">
        <f t="shared" si="205"/>
        <v>#VALUE!</v>
      </c>
      <c r="AB861" t="str">
        <f t="shared" si="206"/>
        <v>0</v>
      </c>
    </row>
    <row r="862" spans="1:28" x14ac:dyDescent="0.3">
      <c r="A862">
        <v>860</v>
      </c>
      <c r="B862" t="s">
        <v>2228</v>
      </c>
      <c r="C862" t="str">
        <f t="shared" si="193"/>
        <v>Short</v>
      </c>
      <c r="D862">
        <v>4.3</v>
      </c>
      <c r="F862" s="1">
        <f t="shared" si="207"/>
        <v>4.3</v>
      </c>
      <c r="G862" s="1">
        <f t="shared" si="194"/>
        <v>4.3</v>
      </c>
      <c r="H862">
        <f t="shared" si="195"/>
        <v>4.3</v>
      </c>
      <c r="I862" t="s">
        <v>2213</v>
      </c>
      <c r="J862" t="s">
        <v>22</v>
      </c>
      <c r="K862" t="s">
        <v>2229</v>
      </c>
      <c r="L862" t="str">
        <f t="shared" si="196"/>
        <v>Established</v>
      </c>
      <c r="N862" s="2">
        <f t="shared" si="197"/>
        <v>61</v>
      </c>
      <c r="O862" t="s">
        <v>414</v>
      </c>
      <c r="P862" t="s">
        <v>147</v>
      </c>
      <c r="Q862" t="s">
        <v>218</v>
      </c>
      <c r="R862" t="str">
        <f t="shared" si="198"/>
        <v>Great</v>
      </c>
      <c r="S862" t="str">
        <f t="shared" si="199"/>
        <v>Great</v>
      </c>
      <c r="T862" t="b">
        <f t="shared" si="200"/>
        <v>1</v>
      </c>
      <c r="U862" t="b">
        <f t="shared" si="201"/>
        <v>1</v>
      </c>
      <c r="V862" t="str">
        <f t="shared" si="202"/>
        <v>Top Company</v>
      </c>
      <c r="W862" t="str">
        <f t="shared" si="203"/>
        <v>Don't Buy</v>
      </c>
      <c r="X862" t="str">
        <f t="shared" si="204"/>
        <v>Not Known</v>
      </c>
      <c r="Z862" t="str">
        <f t="shared" si="205"/>
        <v>None</v>
      </c>
      <c r="AB862" t="str">
        <f t="shared" si="206"/>
        <v>0</v>
      </c>
    </row>
    <row r="863" spans="1:28" x14ac:dyDescent="0.3">
      <c r="A863">
        <v>861</v>
      </c>
      <c r="B863" t="s">
        <v>2230</v>
      </c>
      <c r="C863" t="str">
        <f t="shared" si="193"/>
        <v>Long</v>
      </c>
      <c r="D863">
        <v>4</v>
      </c>
      <c r="F863" s="1">
        <f t="shared" si="207"/>
        <v>4</v>
      </c>
      <c r="G863" s="1">
        <f t="shared" si="194"/>
        <v>4</v>
      </c>
      <c r="H863">
        <f t="shared" si="195"/>
        <v>4</v>
      </c>
      <c r="I863" t="s">
        <v>2231</v>
      </c>
      <c r="J863" t="s">
        <v>10</v>
      </c>
      <c r="K863" t="s">
        <v>1813</v>
      </c>
      <c r="L863" t="str">
        <f t="shared" si="196"/>
        <v>Established</v>
      </c>
      <c r="N863" s="2">
        <f t="shared" si="197"/>
        <v>54</v>
      </c>
      <c r="O863" t="s">
        <v>12</v>
      </c>
      <c r="P863" t="s">
        <v>181</v>
      </c>
      <c r="Q863" t="s">
        <v>105</v>
      </c>
      <c r="R863" t="str">
        <f t="shared" si="198"/>
        <v>Average</v>
      </c>
      <c r="S863" t="str">
        <f t="shared" si="199"/>
        <v xml:space="preserve"> </v>
      </c>
      <c r="T863" t="b">
        <f t="shared" si="200"/>
        <v>0</v>
      </c>
      <c r="U863" t="b">
        <f t="shared" si="201"/>
        <v>1</v>
      </c>
      <c r="V863" t="str">
        <f t="shared" si="202"/>
        <v>Average Company</v>
      </c>
      <c r="W863" t="str">
        <f t="shared" si="203"/>
        <v>Don't Buy</v>
      </c>
      <c r="X863" t="str">
        <f t="shared" si="204"/>
        <v>Not Known</v>
      </c>
      <c r="Z863" t="str">
        <f t="shared" si="205"/>
        <v>None</v>
      </c>
      <c r="AB863" t="str">
        <f t="shared" si="206"/>
        <v>0</v>
      </c>
    </row>
    <row r="864" spans="1:28" x14ac:dyDescent="0.3">
      <c r="A864">
        <v>862</v>
      </c>
      <c r="B864" t="s">
        <v>2232</v>
      </c>
      <c r="C864" t="str">
        <f t="shared" si="193"/>
        <v>Short</v>
      </c>
      <c r="D864">
        <v>4.2</v>
      </c>
      <c r="F864" s="1">
        <f t="shared" si="207"/>
        <v>4.2</v>
      </c>
      <c r="G864" s="1">
        <f t="shared" si="194"/>
        <v>4.2</v>
      </c>
      <c r="H864">
        <f t="shared" si="195"/>
        <v>4.2</v>
      </c>
      <c r="I864" t="s">
        <v>1033</v>
      </c>
      <c r="J864" t="s">
        <v>22</v>
      </c>
      <c r="K864" t="s">
        <v>2233</v>
      </c>
      <c r="L864" t="str">
        <f t="shared" si="196"/>
        <v>Established</v>
      </c>
      <c r="N864" s="2">
        <f t="shared" si="197"/>
        <v>12</v>
      </c>
      <c r="O864" t="s">
        <v>2234</v>
      </c>
      <c r="P864" t="s">
        <v>147</v>
      </c>
      <c r="Q864" t="s">
        <v>186</v>
      </c>
      <c r="R864" t="str">
        <f t="shared" si="198"/>
        <v>Great</v>
      </c>
      <c r="S864" t="str">
        <f t="shared" si="199"/>
        <v>Great</v>
      </c>
      <c r="T864" t="b">
        <f t="shared" si="200"/>
        <v>1</v>
      </c>
      <c r="U864" t="b">
        <f t="shared" si="201"/>
        <v>1</v>
      </c>
      <c r="V864" t="str">
        <f t="shared" si="202"/>
        <v>Average Company</v>
      </c>
      <c r="W864" t="str">
        <f t="shared" si="203"/>
        <v>Don't Buy</v>
      </c>
      <c r="X864" t="str">
        <f t="shared" si="204"/>
        <v>Not Known</v>
      </c>
      <c r="Z864" t="str">
        <f t="shared" si="205"/>
        <v>None</v>
      </c>
      <c r="AB864" t="str">
        <f t="shared" si="206"/>
        <v>0</v>
      </c>
    </row>
    <row r="865" spans="1:28" x14ac:dyDescent="0.3">
      <c r="A865">
        <v>863</v>
      </c>
      <c r="B865" t="s">
        <v>2235</v>
      </c>
      <c r="C865" t="str">
        <f t="shared" si="193"/>
        <v>Long</v>
      </c>
      <c r="D865">
        <v>4</v>
      </c>
      <c r="F865" s="1">
        <f t="shared" si="207"/>
        <v>4</v>
      </c>
      <c r="G865" s="1">
        <f t="shared" si="194"/>
        <v>4</v>
      </c>
      <c r="H865">
        <f t="shared" si="195"/>
        <v>4</v>
      </c>
      <c r="I865" t="s">
        <v>2187</v>
      </c>
      <c r="J865" t="s">
        <v>10</v>
      </c>
      <c r="K865" t="s">
        <v>2236</v>
      </c>
      <c r="L865" t="str">
        <f t="shared" si="196"/>
        <v>Established</v>
      </c>
      <c r="N865" s="2">
        <f t="shared" si="197"/>
        <v>38</v>
      </c>
      <c r="O865" t="s">
        <v>357</v>
      </c>
      <c r="P865" t="s">
        <v>147</v>
      </c>
      <c r="Q865" t="s">
        <v>243</v>
      </c>
      <c r="R865" t="str">
        <f t="shared" si="198"/>
        <v>Average</v>
      </c>
      <c r="S865" t="str">
        <f t="shared" si="199"/>
        <v xml:space="preserve"> </v>
      </c>
      <c r="T865" t="b">
        <f t="shared" si="200"/>
        <v>0</v>
      </c>
      <c r="U865" t="b">
        <f t="shared" si="201"/>
        <v>1</v>
      </c>
      <c r="V865" t="str">
        <f t="shared" si="202"/>
        <v>Average Company</v>
      </c>
      <c r="W865" t="str">
        <f t="shared" si="203"/>
        <v>Don't Buy</v>
      </c>
      <c r="X865" t="str">
        <f t="shared" si="204"/>
        <v>Not Known</v>
      </c>
      <c r="Z865" t="str">
        <f t="shared" si="205"/>
        <v>None</v>
      </c>
      <c r="AB865" t="str">
        <f t="shared" si="206"/>
        <v>0</v>
      </c>
    </row>
    <row r="866" spans="1:28" x14ac:dyDescent="0.3">
      <c r="A866">
        <v>864</v>
      </c>
      <c r="B866" t="s">
        <v>2237</v>
      </c>
      <c r="C866" t="str">
        <f t="shared" si="193"/>
        <v>Long</v>
      </c>
      <c r="D866">
        <v>3.8</v>
      </c>
      <c r="F866" s="1">
        <f t="shared" si="207"/>
        <v>3.8</v>
      </c>
      <c r="G866" s="1">
        <f t="shared" si="194"/>
        <v>3.8</v>
      </c>
      <c r="H866">
        <f t="shared" si="195"/>
        <v>3.8</v>
      </c>
      <c r="I866" t="s">
        <v>2238</v>
      </c>
      <c r="J866" t="s">
        <v>10</v>
      </c>
      <c r="K866" t="s">
        <v>2239</v>
      </c>
      <c r="L866" t="str">
        <f t="shared" si="196"/>
        <v>Established</v>
      </c>
      <c r="N866" s="2">
        <f t="shared" si="197"/>
        <v>58</v>
      </c>
      <c r="O866" t="s">
        <v>840</v>
      </c>
      <c r="P866" t="s">
        <v>147</v>
      </c>
      <c r="Q866" t="s">
        <v>284</v>
      </c>
      <c r="R866" t="str">
        <f t="shared" si="198"/>
        <v>Average</v>
      </c>
      <c r="S866" t="str">
        <f t="shared" si="199"/>
        <v xml:space="preserve"> </v>
      </c>
      <c r="T866" t="b">
        <f t="shared" si="200"/>
        <v>0</v>
      </c>
      <c r="U866" t="b">
        <f t="shared" si="201"/>
        <v>1</v>
      </c>
      <c r="V866" t="str">
        <f t="shared" si="202"/>
        <v>Average Company</v>
      </c>
      <c r="W866" t="str">
        <f t="shared" si="203"/>
        <v>Don't Buy</v>
      </c>
      <c r="X866" t="str">
        <f t="shared" si="204"/>
        <v>Not Known</v>
      </c>
      <c r="Z866" t="str">
        <f t="shared" si="205"/>
        <v>None</v>
      </c>
      <c r="AB866" t="str">
        <f t="shared" si="206"/>
        <v>0</v>
      </c>
    </row>
    <row r="867" spans="1:28" x14ac:dyDescent="0.3">
      <c r="A867">
        <v>865</v>
      </c>
      <c r="B867" t="s">
        <v>2240</v>
      </c>
      <c r="C867" t="str">
        <f t="shared" si="193"/>
        <v>Short</v>
      </c>
      <c r="D867">
        <v>4.3</v>
      </c>
      <c r="F867" s="1">
        <f t="shared" si="207"/>
        <v>4.3</v>
      </c>
      <c r="G867" s="1">
        <f t="shared" si="194"/>
        <v>4.3</v>
      </c>
      <c r="H867">
        <f t="shared" si="195"/>
        <v>4.3</v>
      </c>
      <c r="I867" t="s">
        <v>2241</v>
      </c>
      <c r="J867" t="s">
        <v>22</v>
      </c>
      <c r="K867" t="s">
        <v>1175</v>
      </c>
      <c r="L867" t="str">
        <f t="shared" si="196"/>
        <v>Established</v>
      </c>
      <c r="N867" s="2">
        <f t="shared" si="197"/>
        <v>24</v>
      </c>
      <c r="O867" t="s">
        <v>185</v>
      </c>
      <c r="P867" t="s">
        <v>147</v>
      </c>
      <c r="Q867" t="s">
        <v>80</v>
      </c>
      <c r="R867" t="str">
        <f t="shared" si="198"/>
        <v>Great</v>
      </c>
      <c r="S867" t="str">
        <f t="shared" si="199"/>
        <v>Great</v>
      </c>
      <c r="T867" t="b">
        <f t="shared" si="200"/>
        <v>1</v>
      </c>
      <c r="U867" t="b">
        <f t="shared" si="201"/>
        <v>1</v>
      </c>
      <c r="V867" t="str">
        <f t="shared" si="202"/>
        <v>Top Company</v>
      </c>
      <c r="W867" t="str">
        <f t="shared" si="203"/>
        <v>Don't Buy</v>
      </c>
      <c r="X867" t="str">
        <f t="shared" si="204"/>
        <v>Not Known</v>
      </c>
      <c r="Z867" t="str">
        <f t="shared" si="205"/>
        <v>None</v>
      </c>
      <c r="AB867" t="str">
        <f t="shared" si="206"/>
        <v>0</v>
      </c>
    </row>
    <row r="868" spans="1:28" x14ac:dyDescent="0.3">
      <c r="A868">
        <v>866</v>
      </c>
      <c r="B868" t="s">
        <v>2242</v>
      </c>
      <c r="C868" t="str">
        <f t="shared" si="193"/>
        <v>Long</v>
      </c>
      <c r="D868">
        <v>4.0999999999999996</v>
      </c>
      <c r="F868" s="1">
        <f t="shared" si="207"/>
        <v>4.0999999999999996</v>
      </c>
      <c r="G868" s="1">
        <f t="shared" si="194"/>
        <v>4.0999999999999996</v>
      </c>
      <c r="H868">
        <f t="shared" si="195"/>
        <v>4.0999999999999996</v>
      </c>
      <c r="I868" t="s">
        <v>2243</v>
      </c>
      <c r="J868" t="s">
        <v>22</v>
      </c>
      <c r="K868" t="s">
        <v>642</v>
      </c>
      <c r="L868" t="str">
        <f t="shared" si="196"/>
        <v>Established</v>
      </c>
      <c r="N868" s="2">
        <f t="shared" si="197"/>
        <v>28</v>
      </c>
      <c r="O868" t="s">
        <v>24</v>
      </c>
      <c r="P868" t="s">
        <v>147</v>
      </c>
      <c r="Q868" t="s">
        <v>117</v>
      </c>
      <c r="R868" t="str">
        <f t="shared" si="198"/>
        <v>Great</v>
      </c>
      <c r="S868" t="str">
        <f t="shared" si="199"/>
        <v>Great</v>
      </c>
      <c r="T868" t="b">
        <f t="shared" si="200"/>
        <v>1</v>
      </c>
      <c r="U868" t="b">
        <f t="shared" si="201"/>
        <v>1</v>
      </c>
      <c r="V868" t="str">
        <f t="shared" si="202"/>
        <v>Top Company</v>
      </c>
      <c r="W868" t="str">
        <f t="shared" si="203"/>
        <v>Don't Buy</v>
      </c>
      <c r="X868" t="str">
        <f t="shared" si="204"/>
        <v>Not Known</v>
      </c>
      <c r="Z868" t="str">
        <f t="shared" si="205"/>
        <v>None</v>
      </c>
      <c r="AB868" t="str">
        <f t="shared" si="206"/>
        <v>0</v>
      </c>
    </row>
    <row r="869" spans="1:28" x14ac:dyDescent="0.3">
      <c r="A869">
        <v>867</v>
      </c>
      <c r="B869" t="s">
        <v>2244</v>
      </c>
      <c r="C869" t="str">
        <f t="shared" si="193"/>
        <v>Short</v>
      </c>
      <c r="D869">
        <v>4.3</v>
      </c>
      <c r="F869" s="1">
        <f t="shared" si="207"/>
        <v>4.3</v>
      </c>
      <c r="G869" s="1">
        <f t="shared" si="194"/>
        <v>4.3</v>
      </c>
      <c r="H869">
        <f t="shared" si="195"/>
        <v>4.3</v>
      </c>
      <c r="I869" t="s">
        <v>2243</v>
      </c>
      <c r="J869" t="s">
        <v>10</v>
      </c>
      <c r="K869" t="s">
        <v>2245</v>
      </c>
      <c r="L869" t="str">
        <f t="shared" si="196"/>
        <v>Established</v>
      </c>
      <c r="N869" s="2">
        <f t="shared" si="197"/>
        <v>20</v>
      </c>
      <c r="O869" t="s">
        <v>2246</v>
      </c>
      <c r="P869" t="s">
        <v>147</v>
      </c>
      <c r="Q869" t="s">
        <v>19</v>
      </c>
      <c r="R869" t="str">
        <f t="shared" si="198"/>
        <v>Great</v>
      </c>
      <c r="S869" t="str">
        <f t="shared" si="199"/>
        <v>Great</v>
      </c>
      <c r="T869" t="b">
        <f t="shared" si="200"/>
        <v>1</v>
      </c>
      <c r="U869" t="b">
        <f t="shared" si="201"/>
        <v>1</v>
      </c>
      <c r="V869" t="str">
        <f t="shared" si="202"/>
        <v>Average Company</v>
      </c>
      <c r="W869" t="str">
        <f t="shared" si="203"/>
        <v>Buy</v>
      </c>
      <c r="X869" t="str">
        <f t="shared" si="204"/>
        <v>Not Known</v>
      </c>
      <c r="Z869" t="str">
        <f t="shared" si="205"/>
        <v>None</v>
      </c>
      <c r="AB869" t="str">
        <f t="shared" si="206"/>
        <v>1Million</v>
      </c>
    </row>
    <row r="870" spans="1:28" x14ac:dyDescent="0.3">
      <c r="A870">
        <v>868</v>
      </c>
      <c r="B870" t="s">
        <v>2247</v>
      </c>
      <c r="C870" t="str">
        <f t="shared" si="193"/>
        <v>Short</v>
      </c>
      <c r="D870">
        <v>4</v>
      </c>
      <c r="F870" s="1">
        <f t="shared" si="207"/>
        <v>4</v>
      </c>
      <c r="G870" s="1">
        <f t="shared" si="194"/>
        <v>4</v>
      </c>
      <c r="H870">
        <f t="shared" si="195"/>
        <v>4</v>
      </c>
      <c r="I870" t="s">
        <v>2248</v>
      </c>
      <c r="J870" t="s">
        <v>22</v>
      </c>
      <c r="K870" t="s">
        <v>2249</v>
      </c>
      <c r="L870" t="str">
        <f t="shared" si="196"/>
        <v>Established</v>
      </c>
      <c r="N870" s="2">
        <f t="shared" si="197"/>
        <v>46</v>
      </c>
      <c r="O870" t="s">
        <v>596</v>
      </c>
      <c r="P870" t="s">
        <v>147</v>
      </c>
      <c r="Q870" t="s">
        <v>218</v>
      </c>
      <c r="R870" t="str">
        <f t="shared" si="198"/>
        <v>Average</v>
      </c>
      <c r="S870" t="str">
        <f t="shared" si="199"/>
        <v xml:space="preserve"> </v>
      </c>
      <c r="T870" t="b">
        <f t="shared" si="200"/>
        <v>0</v>
      </c>
      <c r="U870" t="b">
        <f t="shared" si="201"/>
        <v>1</v>
      </c>
      <c r="V870" t="str">
        <f t="shared" si="202"/>
        <v>Average Company</v>
      </c>
      <c r="W870" t="str">
        <f t="shared" si="203"/>
        <v>Don't Buy</v>
      </c>
      <c r="X870" t="str">
        <f t="shared" si="204"/>
        <v>Not Known</v>
      </c>
      <c r="Z870" t="str">
        <f t="shared" si="205"/>
        <v>None</v>
      </c>
      <c r="AB870" t="str">
        <f t="shared" si="206"/>
        <v>0</v>
      </c>
    </row>
    <row r="871" spans="1:28" x14ac:dyDescent="0.3">
      <c r="A871">
        <v>869</v>
      </c>
      <c r="B871" t="s">
        <v>2250</v>
      </c>
      <c r="C871" t="str">
        <f t="shared" si="193"/>
        <v>Long</v>
      </c>
      <c r="D871">
        <v>4</v>
      </c>
      <c r="F871" s="1">
        <f t="shared" si="207"/>
        <v>4</v>
      </c>
      <c r="G871" s="1">
        <f t="shared" si="194"/>
        <v>4</v>
      </c>
      <c r="H871">
        <f t="shared" si="195"/>
        <v>4</v>
      </c>
      <c r="I871" t="s">
        <v>2248</v>
      </c>
      <c r="J871" t="s">
        <v>343</v>
      </c>
      <c r="K871" t="s">
        <v>2251</v>
      </c>
      <c r="L871" t="str">
        <f t="shared" si="196"/>
        <v>Established</v>
      </c>
      <c r="N871" s="2">
        <f t="shared" si="197"/>
        <v>32</v>
      </c>
      <c r="O871" t="s">
        <v>2252</v>
      </c>
      <c r="P871" t="s">
        <v>147</v>
      </c>
      <c r="Q871" t="s">
        <v>1278</v>
      </c>
      <c r="R871" t="str">
        <f t="shared" si="198"/>
        <v>Average</v>
      </c>
      <c r="S871" t="str">
        <f t="shared" si="199"/>
        <v xml:space="preserve"> </v>
      </c>
      <c r="T871" t="b">
        <f t="shared" si="200"/>
        <v>0</v>
      </c>
      <c r="U871" t="b">
        <f t="shared" si="201"/>
        <v>1</v>
      </c>
      <c r="V871" t="str">
        <f t="shared" si="202"/>
        <v>Average Company</v>
      </c>
      <c r="W871" t="str">
        <f t="shared" si="203"/>
        <v>Don't Buy</v>
      </c>
      <c r="X871" t="str">
        <f t="shared" si="204"/>
        <v>Not Known</v>
      </c>
      <c r="Z871" t="str">
        <f t="shared" si="205"/>
        <v>None</v>
      </c>
      <c r="AB871" t="str">
        <f t="shared" si="206"/>
        <v>0</v>
      </c>
    </row>
    <row r="872" spans="1:28" x14ac:dyDescent="0.3">
      <c r="A872">
        <v>870</v>
      </c>
      <c r="B872" t="s">
        <v>2253</v>
      </c>
      <c r="C872" t="str">
        <f t="shared" si="193"/>
        <v>Long</v>
      </c>
      <c r="D872">
        <v>4.0999999999999996</v>
      </c>
      <c r="F872" s="1">
        <f t="shared" si="207"/>
        <v>4.0999999999999996</v>
      </c>
      <c r="G872" s="1">
        <f t="shared" si="194"/>
        <v>4.0999999999999996</v>
      </c>
      <c r="H872">
        <f t="shared" si="195"/>
        <v>4.0999999999999996</v>
      </c>
      <c r="I872" t="s">
        <v>2248</v>
      </c>
      <c r="J872" t="s">
        <v>2254</v>
      </c>
      <c r="K872" t="s">
        <v>142</v>
      </c>
      <c r="L872" t="str">
        <f t="shared" si="196"/>
        <v>Established</v>
      </c>
      <c r="N872" s="2">
        <f t="shared" si="197"/>
        <v>10</v>
      </c>
      <c r="O872" t="s">
        <v>75</v>
      </c>
      <c r="Q872" t="s">
        <v>19</v>
      </c>
      <c r="R872" t="str">
        <f t="shared" si="198"/>
        <v>Great</v>
      </c>
      <c r="S872" t="str">
        <f t="shared" si="199"/>
        <v>Great</v>
      </c>
      <c r="T872" t="b">
        <f t="shared" si="200"/>
        <v>0</v>
      </c>
      <c r="U872" t="b">
        <f t="shared" si="201"/>
        <v>1</v>
      </c>
      <c r="V872" t="str">
        <f t="shared" si="202"/>
        <v>Average Company</v>
      </c>
      <c r="W872" t="str">
        <f t="shared" si="203"/>
        <v>Don't Buy</v>
      </c>
      <c r="X872" t="str">
        <f t="shared" si="204"/>
        <v>Not Known</v>
      </c>
      <c r="Z872" t="str">
        <f t="shared" si="205"/>
        <v>None</v>
      </c>
      <c r="AB872" t="str">
        <f t="shared" si="206"/>
        <v>1Million</v>
      </c>
    </row>
    <row r="873" spans="1:28" x14ac:dyDescent="0.3">
      <c r="A873">
        <v>871</v>
      </c>
      <c r="B873" t="s">
        <v>2255</v>
      </c>
      <c r="C873" t="str">
        <f t="shared" si="193"/>
        <v>Long</v>
      </c>
      <c r="D873">
        <v>4.2</v>
      </c>
      <c r="F873" s="1">
        <f t="shared" si="207"/>
        <v>4.2</v>
      </c>
      <c r="G873" s="1">
        <f t="shared" si="194"/>
        <v>4.2</v>
      </c>
      <c r="H873">
        <f t="shared" si="195"/>
        <v>4.2</v>
      </c>
      <c r="I873" t="s">
        <v>2256</v>
      </c>
      <c r="J873" t="s">
        <v>22</v>
      </c>
      <c r="K873" t="s">
        <v>2257</v>
      </c>
      <c r="L873" t="str">
        <f t="shared" si="196"/>
        <v>Established</v>
      </c>
      <c r="N873" s="2">
        <f t="shared" si="197"/>
        <v>23</v>
      </c>
      <c r="O873" t="s">
        <v>230</v>
      </c>
      <c r="P873" t="s">
        <v>147</v>
      </c>
      <c r="Q873" t="s">
        <v>2258</v>
      </c>
      <c r="R873" t="str">
        <f t="shared" si="198"/>
        <v>Great</v>
      </c>
      <c r="S873" t="str">
        <f t="shared" si="199"/>
        <v>Great</v>
      </c>
      <c r="T873" t="b">
        <f t="shared" si="200"/>
        <v>1</v>
      </c>
      <c r="U873" t="b">
        <f t="shared" si="201"/>
        <v>1</v>
      </c>
      <c r="V873" t="str">
        <f t="shared" si="202"/>
        <v>Top Company</v>
      </c>
      <c r="W873" t="str">
        <f t="shared" si="203"/>
        <v>Don't Buy</v>
      </c>
      <c r="X873" t="str">
        <f t="shared" si="204"/>
        <v>Not Known</v>
      </c>
      <c r="Z873" t="str">
        <f t="shared" si="205"/>
        <v>None</v>
      </c>
      <c r="AB873" t="str">
        <f t="shared" si="206"/>
        <v>0</v>
      </c>
    </row>
    <row r="874" spans="1:28" x14ac:dyDescent="0.3">
      <c r="A874">
        <v>872</v>
      </c>
      <c r="B874" t="s">
        <v>2259</v>
      </c>
      <c r="C874" t="str">
        <f t="shared" si="193"/>
        <v>Long</v>
      </c>
      <c r="D874">
        <v>3.3</v>
      </c>
      <c r="F874" s="1">
        <f t="shared" si="207"/>
        <v>3.3</v>
      </c>
      <c r="G874" s="1">
        <f t="shared" si="194"/>
        <v>3.3</v>
      </c>
      <c r="H874">
        <f t="shared" si="195"/>
        <v>3.3</v>
      </c>
      <c r="I874" t="s">
        <v>2260</v>
      </c>
      <c r="J874" t="s">
        <v>22</v>
      </c>
      <c r="K874" t="s">
        <v>2261</v>
      </c>
      <c r="L874" t="str">
        <f t="shared" si="196"/>
        <v>Established</v>
      </c>
      <c r="N874" s="2">
        <f t="shared" si="197"/>
        <v>20</v>
      </c>
      <c r="O874" t="s">
        <v>151</v>
      </c>
      <c r="P874" t="s">
        <v>147</v>
      </c>
      <c r="Q874" t="s">
        <v>44</v>
      </c>
      <c r="R874" t="str">
        <f t="shared" si="198"/>
        <v>Average</v>
      </c>
      <c r="S874" t="str">
        <f t="shared" si="199"/>
        <v xml:space="preserve"> </v>
      </c>
      <c r="T874" t="b">
        <f t="shared" si="200"/>
        <v>0</v>
      </c>
      <c r="U874" t="b">
        <f t="shared" si="201"/>
        <v>0</v>
      </c>
      <c r="V874" t="str">
        <f t="shared" si="202"/>
        <v>Average Company</v>
      </c>
      <c r="W874" t="str">
        <f t="shared" si="203"/>
        <v>Don't Buy</v>
      </c>
      <c r="X874" t="str">
        <f t="shared" si="204"/>
        <v>Not Known</v>
      </c>
      <c r="Z874" t="str">
        <f t="shared" si="205"/>
        <v>None</v>
      </c>
      <c r="AB874" t="str">
        <f t="shared" si="206"/>
        <v>0</v>
      </c>
    </row>
    <row r="875" spans="1:28" x14ac:dyDescent="0.3">
      <c r="A875">
        <v>873</v>
      </c>
      <c r="B875" t="s">
        <v>2262</v>
      </c>
      <c r="C875" t="str">
        <f t="shared" si="193"/>
        <v>Short</v>
      </c>
      <c r="D875">
        <v>3.8</v>
      </c>
      <c r="F875" s="1" t="e">
        <f t="shared" si="207"/>
        <v>#VALUE!</v>
      </c>
      <c r="G875" s="1" t="e">
        <f t="shared" si="194"/>
        <v>#VALUE!</v>
      </c>
      <c r="H875" t="e">
        <f t="shared" si="195"/>
        <v>#VALUE!</v>
      </c>
      <c r="I875" t="s">
        <v>2263</v>
      </c>
      <c r="J875" t="s">
        <v>2264</v>
      </c>
      <c r="K875" t="s">
        <v>146</v>
      </c>
      <c r="L875" t="e">
        <f t="shared" si="196"/>
        <v>#VALUE!</v>
      </c>
      <c r="N875" s="2" t="e">
        <f t="shared" si="197"/>
        <v>#VALUE!</v>
      </c>
      <c r="O875" t="s">
        <v>147</v>
      </c>
      <c r="Q875" t="s">
        <v>44</v>
      </c>
      <c r="R875" t="str">
        <f t="shared" si="198"/>
        <v>Average</v>
      </c>
      <c r="S875" t="str">
        <f t="shared" si="199"/>
        <v xml:space="preserve"> </v>
      </c>
      <c r="T875" t="e">
        <f t="shared" si="200"/>
        <v>#VALUE!</v>
      </c>
      <c r="U875" t="e">
        <f t="shared" si="201"/>
        <v>#VALUE!</v>
      </c>
      <c r="V875" t="e">
        <f t="shared" si="202"/>
        <v>#VALUE!</v>
      </c>
      <c r="W875" t="str">
        <f t="shared" si="203"/>
        <v>Buy</v>
      </c>
      <c r="X875" t="str">
        <f t="shared" si="204"/>
        <v>Not Known</v>
      </c>
      <c r="Z875" t="e">
        <f t="shared" si="205"/>
        <v>#VALUE!</v>
      </c>
      <c r="AB875" t="str">
        <f t="shared" si="206"/>
        <v>0</v>
      </c>
    </row>
    <row r="876" spans="1:28" x14ac:dyDescent="0.3">
      <c r="A876">
        <v>874</v>
      </c>
      <c r="B876" t="s">
        <v>2265</v>
      </c>
      <c r="C876" t="str">
        <f t="shared" si="193"/>
        <v>Long</v>
      </c>
      <c r="D876">
        <v>3.1</v>
      </c>
      <c r="F876" s="1">
        <f t="shared" si="207"/>
        <v>3.1</v>
      </c>
      <c r="G876" s="1">
        <f t="shared" si="194"/>
        <v>3.1</v>
      </c>
      <c r="H876">
        <f t="shared" si="195"/>
        <v>3.1</v>
      </c>
      <c r="I876" t="s">
        <v>2263</v>
      </c>
      <c r="J876" t="s">
        <v>22</v>
      </c>
      <c r="K876" t="s">
        <v>791</v>
      </c>
      <c r="L876" t="str">
        <f t="shared" si="196"/>
        <v>Established</v>
      </c>
      <c r="N876" s="2">
        <f t="shared" si="197"/>
        <v>11</v>
      </c>
      <c r="O876" t="s">
        <v>146</v>
      </c>
      <c r="P876" t="s">
        <v>147</v>
      </c>
      <c r="Q876" t="s">
        <v>28</v>
      </c>
      <c r="R876" t="str">
        <f t="shared" si="198"/>
        <v>Average</v>
      </c>
      <c r="S876" t="str">
        <f t="shared" si="199"/>
        <v xml:space="preserve"> </v>
      </c>
      <c r="T876" t="b">
        <f t="shared" si="200"/>
        <v>0</v>
      </c>
      <c r="U876" t="b">
        <f t="shared" si="201"/>
        <v>0</v>
      </c>
      <c r="V876" t="str">
        <f t="shared" si="202"/>
        <v>Average Company</v>
      </c>
      <c r="W876" t="str">
        <f t="shared" si="203"/>
        <v>Don't Buy</v>
      </c>
      <c r="X876" t="str">
        <f t="shared" si="204"/>
        <v>Bombay Finance</v>
      </c>
      <c r="Z876" t="str">
        <f t="shared" si="205"/>
        <v>None</v>
      </c>
      <c r="AB876" t="str">
        <f t="shared" si="206"/>
        <v>500K</v>
      </c>
    </row>
    <row r="877" spans="1:28" x14ac:dyDescent="0.3">
      <c r="A877">
        <v>875</v>
      </c>
      <c r="B877" t="s">
        <v>2266</v>
      </c>
      <c r="C877" t="str">
        <f t="shared" si="193"/>
        <v>Long</v>
      </c>
      <c r="D877">
        <v>4</v>
      </c>
      <c r="F877" s="1">
        <f t="shared" si="207"/>
        <v>4</v>
      </c>
      <c r="G877" s="1">
        <f t="shared" si="194"/>
        <v>4</v>
      </c>
      <c r="H877">
        <f t="shared" si="195"/>
        <v>4</v>
      </c>
      <c r="I877" t="s">
        <v>2267</v>
      </c>
      <c r="J877" t="s">
        <v>10</v>
      </c>
      <c r="K877" t="s">
        <v>2268</v>
      </c>
      <c r="L877" t="str">
        <f t="shared" si="196"/>
        <v>Established</v>
      </c>
      <c r="N877" s="2">
        <f t="shared" si="197"/>
        <v>62</v>
      </c>
      <c r="O877" t="s">
        <v>446</v>
      </c>
      <c r="P877" t="s">
        <v>147</v>
      </c>
      <c r="Q877" t="s">
        <v>2269</v>
      </c>
      <c r="R877" t="str">
        <f t="shared" si="198"/>
        <v>Average</v>
      </c>
      <c r="S877" t="str">
        <f t="shared" si="199"/>
        <v xml:space="preserve"> </v>
      </c>
      <c r="T877" t="b">
        <f t="shared" si="200"/>
        <v>0</v>
      </c>
      <c r="U877" t="b">
        <f t="shared" si="201"/>
        <v>1</v>
      </c>
      <c r="V877" t="str">
        <f t="shared" si="202"/>
        <v>Average Company</v>
      </c>
      <c r="W877" t="str">
        <f t="shared" si="203"/>
        <v>Don't Buy</v>
      </c>
      <c r="X877" t="str">
        <f t="shared" si="204"/>
        <v>Not Known</v>
      </c>
      <c r="Z877" t="str">
        <f t="shared" si="205"/>
        <v>None</v>
      </c>
      <c r="AB877" t="str">
        <f t="shared" si="206"/>
        <v>0</v>
      </c>
    </row>
    <row r="878" spans="1:28" x14ac:dyDescent="0.3">
      <c r="A878">
        <v>876</v>
      </c>
      <c r="B878" t="s">
        <v>2270</v>
      </c>
      <c r="C878" t="str">
        <f t="shared" si="193"/>
        <v>Long</v>
      </c>
      <c r="D878">
        <v>3.5</v>
      </c>
      <c r="F878" s="1">
        <f t="shared" si="207"/>
        <v>3.5</v>
      </c>
      <c r="G878" s="1">
        <f t="shared" si="194"/>
        <v>3.5</v>
      </c>
      <c r="H878">
        <f t="shared" si="195"/>
        <v>3.5</v>
      </c>
      <c r="I878" t="s">
        <v>2267</v>
      </c>
      <c r="J878" t="s">
        <v>22</v>
      </c>
      <c r="K878" t="s">
        <v>2271</v>
      </c>
      <c r="L878" t="str">
        <f t="shared" si="196"/>
        <v>Established</v>
      </c>
      <c r="N878" s="2">
        <f t="shared" si="197"/>
        <v>25</v>
      </c>
      <c r="O878" t="s">
        <v>54</v>
      </c>
      <c r="P878" t="s">
        <v>147</v>
      </c>
      <c r="Q878" t="s">
        <v>605</v>
      </c>
      <c r="R878" t="str">
        <f t="shared" si="198"/>
        <v>Average</v>
      </c>
      <c r="S878" t="str">
        <f t="shared" si="199"/>
        <v xml:space="preserve"> </v>
      </c>
      <c r="T878" t="b">
        <f t="shared" si="200"/>
        <v>0</v>
      </c>
      <c r="U878" t="b">
        <f t="shared" si="201"/>
        <v>0</v>
      </c>
      <c r="V878" t="str">
        <f t="shared" si="202"/>
        <v>Average Company</v>
      </c>
      <c r="W878" t="str">
        <f t="shared" si="203"/>
        <v>Don't Buy</v>
      </c>
      <c r="X878" t="str">
        <f t="shared" si="204"/>
        <v>Not Known</v>
      </c>
      <c r="Z878" t="str">
        <f t="shared" si="205"/>
        <v>None</v>
      </c>
      <c r="AB878" t="str">
        <f t="shared" si="206"/>
        <v>0</v>
      </c>
    </row>
    <row r="879" spans="1:28" x14ac:dyDescent="0.3">
      <c r="A879">
        <v>877</v>
      </c>
      <c r="B879" t="s">
        <v>2272</v>
      </c>
      <c r="C879" t="str">
        <f t="shared" si="193"/>
        <v>Long</v>
      </c>
      <c r="D879">
        <v>4.3</v>
      </c>
      <c r="F879" s="1">
        <f t="shared" si="207"/>
        <v>4.3</v>
      </c>
      <c r="G879" s="1">
        <f t="shared" si="194"/>
        <v>4.3</v>
      </c>
      <c r="H879">
        <f t="shared" si="195"/>
        <v>4.3</v>
      </c>
      <c r="I879" t="s">
        <v>943</v>
      </c>
      <c r="J879" t="s">
        <v>22</v>
      </c>
      <c r="K879" t="s">
        <v>2273</v>
      </c>
      <c r="L879" t="str">
        <f t="shared" si="196"/>
        <v>Established</v>
      </c>
      <c r="N879" s="2">
        <f t="shared" si="197"/>
        <v>76</v>
      </c>
      <c r="O879" t="s">
        <v>671</v>
      </c>
      <c r="P879" t="s">
        <v>181</v>
      </c>
      <c r="Q879" t="s">
        <v>28</v>
      </c>
      <c r="R879" t="str">
        <f t="shared" si="198"/>
        <v>Great</v>
      </c>
      <c r="S879" t="str">
        <f t="shared" si="199"/>
        <v>Great</v>
      </c>
      <c r="T879" t="b">
        <f t="shared" si="200"/>
        <v>1</v>
      </c>
      <c r="U879" t="b">
        <f t="shared" si="201"/>
        <v>1</v>
      </c>
      <c r="V879" t="str">
        <f t="shared" si="202"/>
        <v>Top Company</v>
      </c>
      <c r="W879" t="str">
        <f t="shared" si="203"/>
        <v>Don't Buy</v>
      </c>
      <c r="X879" t="str">
        <f t="shared" si="204"/>
        <v>Not Known</v>
      </c>
      <c r="Z879" t="str">
        <f t="shared" si="205"/>
        <v>None</v>
      </c>
      <c r="AB879" t="str">
        <f t="shared" si="206"/>
        <v>1Million</v>
      </c>
    </row>
    <row r="880" spans="1:28" x14ac:dyDescent="0.3">
      <c r="A880">
        <v>878</v>
      </c>
      <c r="B880" t="s">
        <v>2274</v>
      </c>
      <c r="C880" t="str">
        <f t="shared" si="193"/>
        <v>Short</v>
      </c>
      <c r="D880">
        <v>4.4000000000000004</v>
      </c>
      <c r="F880" s="1">
        <f t="shared" si="207"/>
        <v>4.4000000000000004</v>
      </c>
      <c r="G880" s="1">
        <f t="shared" si="194"/>
        <v>4.4000000000000004</v>
      </c>
      <c r="H880">
        <f t="shared" si="195"/>
        <v>4.4000000000000004</v>
      </c>
      <c r="I880" t="s">
        <v>2275</v>
      </c>
      <c r="J880" t="s">
        <v>10</v>
      </c>
      <c r="K880" t="s">
        <v>1389</v>
      </c>
      <c r="L880" t="str">
        <f t="shared" si="196"/>
        <v>Established</v>
      </c>
      <c r="N880" s="2">
        <f t="shared" si="197"/>
        <v>25</v>
      </c>
      <c r="O880" t="s">
        <v>54</v>
      </c>
      <c r="P880" t="s">
        <v>181</v>
      </c>
      <c r="Q880" t="s">
        <v>44</v>
      </c>
      <c r="R880" t="str">
        <f t="shared" si="198"/>
        <v>Great</v>
      </c>
      <c r="S880" t="str">
        <f t="shared" si="199"/>
        <v>Great</v>
      </c>
      <c r="T880" t="b">
        <f t="shared" si="200"/>
        <v>1</v>
      </c>
      <c r="U880" t="b">
        <f t="shared" si="201"/>
        <v>1</v>
      </c>
      <c r="V880" t="str">
        <f t="shared" si="202"/>
        <v>Top Company</v>
      </c>
      <c r="W880" t="str">
        <f t="shared" si="203"/>
        <v>Don't Buy</v>
      </c>
      <c r="X880" t="str">
        <f t="shared" si="204"/>
        <v>Not Known</v>
      </c>
      <c r="Z880" t="str">
        <f t="shared" si="205"/>
        <v>None</v>
      </c>
      <c r="AB880" t="str">
        <f t="shared" si="206"/>
        <v>0</v>
      </c>
    </row>
    <row r="881" spans="1:28" x14ac:dyDescent="0.3">
      <c r="A881">
        <v>879</v>
      </c>
      <c r="B881" t="s">
        <v>2276</v>
      </c>
      <c r="C881" t="str">
        <f t="shared" si="193"/>
        <v>Long</v>
      </c>
      <c r="D881">
        <v>3.8</v>
      </c>
      <c r="F881" s="1">
        <f t="shared" si="207"/>
        <v>3.8</v>
      </c>
      <c r="G881" s="1">
        <f t="shared" si="194"/>
        <v>3.8</v>
      </c>
      <c r="H881">
        <f t="shared" si="195"/>
        <v>3.8</v>
      </c>
      <c r="I881" t="s">
        <v>2275</v>
      </c>
      <c r="J881" t="s">
        <v>22</v>
      </c>
      <c r="K881" t="s">
        <v>513</v>
      </c>
      <c r="L881" t="str">
        <f t="shared" si="196"/>
        <v>Established</v>
      </c>
      <c r="N881" s="2">
        <f t="shared" si="197"/>
        <v>75</v>
      </c>
      <c r="O881" t="s">
        <v>826</v>
      </c>
      <c r="P881" t="s">
        <v>147</v>
      </c>
      <c r="Q881" t="s">
        <v>284</v>
      </c>
      <c r="R881" t="str">
        <f t="shared" si="198"/>
        <v>Average</v>
      </c>
      <c r="S881" t="str">
        <f t="shared" si="199"/>
        <v xml:space="preserve"> </v>
      </c>
      <c r="T881" t="b">
        <f t="shared" si="200"/>
        <v>0</v>
      </c>
      <c r="U881" t="b">
        <f t="shared" si="201"/>
        <v>1</v>
      </c>
      <c r="V881" t="str">
        <f t="shared" si="202"/>
        <v>Average Company</v>
      </c>
      <c r="W881" t="str">
        <f t="shared" si="203"/>
        <v>Don't Buy</v>
      </c>
      <c r="X881" t="str">
        <f t="shared" si="204"/>
        <v>Not Known</v>
      </c>
      <c r="Z881" t="str">
        <f t="shared" si="205"/>
        <v>None</v>
      </c>
      <c r="AB881" t="str">
        <f t="shared" si="206"/>
        <v>0</v>
      </c>
    </row>
    <row r="882" spans="1:28" x14ac:dyDescent="0.3">
      <c r="A882">
        <v>880</v>
      </c>
      <c r="B882" t="s">
        <v>2277</v>
      </c>
      <c r="C882" t="str">
        <f t="shared" si="193"/>
        <v>Long</v>
      </c>
      <c r="D882">
        <v>3.9</v>
      </c>
      <c r="F882" s="1">
        <f t="shared" si="207"/>
        <v>3.9</v>
      </c>
      <c r="G882" s="1">
        <f t="shared" si="194"/>
        <v>3.9</v>
      </c>
      <c r="H882">
        <f t="shared" si="195"/>
        <v>3.9</v>
      </c>
      <c r="I882" t="s">
        <v>2278</v>
      </c>
      <c r="J882" t="s">
        <v>22</v>
      </c>
      <c r="K882" t="s">
        <v>2279</v>
      </c>
      <c r="L882" t="str">
        <f t="shared" si="196"/>
        <v>Established</v>
      </c>
      <c r="N882" s="2">
        <f t="shared" si="197"/>
        <v>11</v>
      </c>
      <c r="O882" t="s">
        <v>443</v>
      </c>
      <c r="P882" t="s">
        <v>49</v>
      </c>
      <c r="Q882" t="s">
        <v>28</v>
      </c>
      <c r="R882" t="str">
        <f t="shared" si="198"/>
        <v>Average</v>
      </c>
      <c r="S882" t="str">
        <f t="shared" si="199"/>
        <v xml:space="preserve"> </v>
      </c>
      <c r="T882" t="b">
        <f t="shared" si="200"/>
        <v>0</v>
      </c>
      <c r="U882" t="b">
        <f t="shared" si="201"/>
        <v>1</v>
      </c>
      <c r="V882" t="str">
        <f t="shared" si="202"/>
        <v>Average Company</v>
      </c>
      <c r="W882" t="str">
        <f t="shared" si="203"/>
        <v>Don't Buy</v>
      </c>
      <c r="X882" t="str">
        <f t="shared" si="204"/>
        <v>Bombay Finance</v>
      </c>
      <c r="Z882" t="str">
        <f t="shared" si="205"/>
        <v>None</v>
      </c>
      <c r="AB882" t="str">
        <f t="shared" si="206"/>
        <v>500K</v>
      </c>
    </row>
    <row r="883" spans="1:28" x14ac:dyDescent="0.3">
      <c r="A883">
        <v>881</v>
      </c>
      <c r="B883" t="s">
        <v>2280</v>
      </c>
      <c r="C883" t="str">
        <f t="shared" si="193"/>
        <v>Short</v>
      </c>
      <c r="D883">
        <v>4.3</v>
      </c>
      <c r="F883" s="1">
        <f t="shared" si="207"/>
        <v>4.3</v>
      </c>
      <c r="G883" s="1">
        <f t="shared" si="194"/>
        <v>4.3</v>
      </c>
      <c r="H883">
        <f t="shared" si="195"/>
        <v>4.3</v>
      </c>
      <c r="I883" t="s">
        <v>2281</v>
      </c>
      <c r="J883" t="s">
        <v>22</v>
      </c>
      <c r="K883" t="s">
        <v>2282</v>
      </c>
      <c r="L883" t="str">
        <f t="shared" si="196"/>
        <v>Established</v>
      </c>
      <c r="N883" s="2">
        <f t="shared" si="197"/>
        <v>22</v>
      </c>
      <c r="O883" t="s">
        <v>142</v>
      </c>
      <c r="P883" t="s">
        <v>147</v>
      </c>
      <c r="Q883" t="s">
        <v>846</v>
      </c>
      <c r="R883" t="str">
        <f t="shared" si="198"/>
        <v>Great</v>
      </c>
      <c r="S883" t="str">
        <f t="shared" si="199"/>
        <v>Great</v>
      </c>
      <c r="T883" t="b">
        <f t="shared" si="200"/>
        <v>1</v>
      </c>
      <c r="U883" t="b">
        <f t="shared" si="201"/>
        <v>1</v>
      </c>
      <c r="V883" t="str">
        <f t="shared" si="202"/>
        <v>Top Company</v>
      </c>
      <c r="W883" t="str">
        <f t="shared" si="203"/>
        <v>Don't Buy</v>
      </c>
      <c r="X883" t="str">
        <f t="shared" si="204"/>
        <v>Not Known</v>
      </c>
      <c r="Z883" t="str">
        <f t="shared" si="205"/>
        <v>None</v>
      </c>
      <c r="AB883" t="str">
        <f t="shared" si="206"/>
        <v>0</v>
      </c>
    </row>
    <row r="884" spans="1:28" x14ac:dyDescent="0.3">
      <c r="A884">
        <v>882</v>
      </c>
      <c r="B884" t="s">
        <v>2283</v>
      </c>
      <c r="C884" t="str">
        <f t="shared" si="193"/>
        <v>Long</v>
      </c>
      <c r="D884">
        <v>4.2</v>
      </c>
      <c r="F884" s="1">
        <f t="shared" si="207"/>
        <v>4.2</v>
      </c>
      <c r="G884" s="1">
        <f t="shared" si="194"/>
        <v>4.2</v>
      </c>
      <c r="H884">
        <f t="shared" si="195"/>
        <v>4.2</v>
      </c>
      <c r="I884" t="s">
        <v>2281</v>
      </c>
      <c r="J884" t="s">
        <v>22</v>
      </c>
      <c r="K884" t="s">
        <v>2284</v>
      </c>
      <c r="L884" t="str">
        <f t="shared" si="196"/>
        <v>Established</v>
      </c>
      <c r="N884" s="2">
        <f t="shared" si="197"/>
        <v>23</v>
      </c>
      <c r="O884" t="s">
        <v>230</v>
      </c>
      <c r="P884" t="s">
        <v>147</v>
      </c>
      <c r="Q884" t="s">
        <v>19</v>
      </c>
      <c r="R884" t="str">
        <f t="shared" si="198"/>
        <v>Great</v>
      </c>
      <c r="S884" t="str">
        <f t="shared" si="199"/>
        <v>Great</v>
      </c>
      <c r="T884" t="b">
        <f t="shared" si="200"/>
        <v>1</v>
      </c>
      <c r="U884" t="b">
        <f t="shared" si="201"/>
        <v>1</v>
      </c>
      <c r="V884" t="str">
        <f t="shared" si="202"/>
        <v>Top Company</v>
      </c>
      <c r="W884" t="str">
        <f t="shared" si="203"/>
        <v>Don't Buy</v>
      </c>
      <c r="X884" t="str">
        <f t="shared" si="204"/>
        <v>Not Known</v>
      </c>
      <c r="Z884" t="str">
        <f t="shared" si="205"/>
        <v>None</v>
      </c>
      <c r="AB884" t="str">
        <f t="shared" si="206"/>
        <v>1Million</v>
      </c>
    </row>
    <row r="885" spans="1:28" x14ac:dyDescent="0.3">
      <c r="A885">
        <v>883</v>
      </c>
      <c r="B885" t="s">
        <v>2285</v>
      </c>
      <c r="C885" t="str">
        <f t="shared" si="193"/>
        <v>Long</v>
      </c>
      <c r="D885">
        <v>3.8</v>
      </c>
      <c r="F885" s="1">
        <f t="shared" si="207"/>
        <v>3.8</v>
      </c>
      <c r="G885" s="1">
        <f t="shared" si="194"/>
        <v>3.8</v>
      </c>
      <c r="H885">
        <f t="shared" si="195"/>
        <v>3.8</v>
      </c>
      <c r="I885" t="s">
        <v>2286</v>
      </c>
      <c r="J885" t="s">
        <v>22</v>
      </c>
      <c r="K885" t="s">
        <v>2287</v>
      </c>
      <c r="L885" t="str">
        <f t="shared" si="196"/>
        <v>Established</v>
      </c>
      <c r="N885" s="2">
        <f t="shared" si="197"/>
        <v>15</v>
      </c>
      <c r="O885" t="s">
        <v>84</v>
      </c>
      <c r="P885" t="s">
        <v>147</v>
      </c>
      <c r="Q885" t="s">
        <v>601</v>
      </c>
      <c r="R885" t="str">
        <f t="shared" si="198"/>
        <v>Average</v>
      </c>
      <c r="S885" t="str">
        <f t="shared" si="199"/>
        <v xml:space="preserve"> </v>
      </c>
      <c r="T885" t="b">
        <f t="shared" si="200"/>
        <v>0</v>
      </c>
      <c r="U885" t="b">
        <f t="shared" si="201"/>
        <v>1</v>
      </c>
      <c r="V885" t="str">
        <f t="shared" si="202"/>
        <v>Average Company</v>
      </c>
      <c r="W885" t="str">
        <f t="shared" si="203"/>
        <v>Buy</v>
      </c>
      <c r="X885" t="str">
        <f t="shared" si="204"/>
        <v>Not Known</v>
      </c>
      <c r="Z885" t="str">
        <f t="shared" si="205"/>
        <v>None</v>
      </c>
      <c r="AB885" t="str">
        <f t="shared" si="206"/>
        <v>0</v>
      </c>
    </row>
    <row r="886" spans="1:28" x14ac:dyDescent="0.3">
      <c r="A886">
        <v>884</v>
      </c>
      <c r="B886" t="s">
        <v>2288</v>
      </c>
      <c r="C886" t="str">
        <f t="shared" si="193"/>
        <v>Long</v>
      </c>
      <c r="D886">
        <v>3.5</v>
      </c>
      <c r="F886" s="1">
        <f t="shared" si="207"/>
        <v>3.5</v>
      </c>
      <c r="G886" s="1">
        <f t="shared" si="194"/>
        <v>3.5</v>
      </c>
      <c r="H886">
        <f t="shared" si="195"/>
        <v>3.5</v>
      </c>
      <c r="I886" t="s">
        <v>2286</v>
      </c>
      <c r="J886" t="s">
        <v>22</v>
      </c>
      <c r="K886" t="s">
        <v>2289</v>
      </c>
      <c r="L886" t="str">
        <f t="shared" si="196"/>
        <v>Established</v>
      </c>
      <c r="N886" s="2">
        <f t="shared" si="197"/>
        <v>45</v>
      </c>
      <c r="O886" t="s">
        <v>352</v>
      </c>
      <c r="P886" t="s">
        <v>75</v>
      </c>
      <c r="Q886" t="s">
        <v>605</v>
      </c>
      <c r="R886" t="str">
        <f t="shared" si="198"/>
        <v>Average</v>
      </c>
      <c r="S886" t="str">
        <f t="shared" si="199"/>
        <v xml:space="preserve"> </v>
      </c>
      <c r="T886" t="b">
        <f t="shared" si="200"/>
        <v>0</v>
      </c>
      <c r="U886" t="b">
        <f t="shared" si="201"/>
        <v>0</v>
      </c>
      <c r="V886" t="str">
        <f t="shared" si="202"/>
        <v>Average Company</v>
      </c>
      <c r="W886" t="str">
        <f t="shared" si="203"/>
        <v>Don't Buy</v>
      </c>
      <c r="X886" t="str">
        <f t="shared" si="204"/>
        <v>Not Known</v>
      </c>
      <c r="Z886" t="str">
        <f t="shared" si="205"/>
        <v>None</v>
      </c>
      <c r="AB886" t="str">
        <f t="shared" si="206"/>
        <v>0</v>
      </c>
    </row>
    <row r="887" spans="1:28" x14ac:dyDescent="0.3">
      <c r="A887">
        <v>885</v>
      </c>
      <c r="B887" t="s">
        <v>2290</v>
      </c>
      <c r="C887" t="str">
        <f t="shared" si="193"/>
        <v>Short</v>
      </c>
      <c r="D887">
        <v>3.8</v>
      </c>
      <c r="F887" s="1">
        <f t="shared" si="207"/>
        <v>3.8</v>
      </c>
      <c r="G887" s="1">
        <f t="shared" si="194"/>
        <v>3.8</v>
      </c>
      <c r="H887">
        <f t="shared" si="195"/>
        <v>3.8</v>
      </c>
      <c r="I887" t="s">
        <v>2291</v>
      </c>
      <c r="J887" t="s">
        <v>22</v>
      </c>
      <c r="K887" t="s">
        <v>2292</v>
      </c>
      <c r="L887" t="str">
        <f t="shared" si="196"/>
        <v>Established</v>
      </c>
      <c r="N887" s="2">
        <f t="shared" si="197"/>
        <v>24</v>
      </c>
      <c r="O887" t="s">
        <v>185</v>
      </c>
      <c r="P887" t="s">
        <v>147</v>
      </c>
      <c r="Q887" t="s">
        <v>14</v>
      </c>
      <c r="R887" t="str">
        <f t="shared" si="198"/>
        <v>Average</v>
      </c>
      <c r="S887" t="str">
        <f t="shared" si="199"/>
        <v xml:space="preserve"> </v>
      </c>
      <c r="T887" t="b">
        <f t="shared" si="200"/>
        <v>0</v>
      </c>
      <c r="U887" t="b">
        <f t="shared" si="201"/>
        <v>1</v>
      </c>
      <c r="V887" t="str">
        <f t="shared" si="202"/>
        <v>Average Company</v>
      </c>
      <c r="W887" t="str">
        <f t="shared" si="203"/>
        <v>Don't Buy</v>
      </c>
      <c r="X887" t="str">
        <f t="shared" si="204"/>
        <v>Not Known</v>
      </c>
      <c r="Z887" t="str">
        <f t="shared" si="205"/>
        <v>None</v>
      </c>
      <c r="AB887" t="str">
        <f t="shared" si="206"/>
        <v>0</v>
      </c>
    </row>
    <row r="888" spans="1:28" x14ac:dyDescent="0.3">
      <c r="A888">
        <v>886</v>
      </c>
      <c r="B888" t="s">
        <v>2293</v>
      </c>
      <c r="C888" t="str">
        <f t="shared" si="193"/>
        <v>Short</v>
      </c>
      <c r="D888">
        <v>4.0999999999999996</v>
      </c>
      <c r="F888" s="1">
        <f t="shared" si="207"/>
        <v>4.0999999999999996</v>
      </c>
      <c r="G888" s="1">
        <f t="shared" si="194"/>
        <v>4.0999999999999996</v>
      </c>
      <c r="H888">
        <f t="shared" si="195"/>
        <v>4.0999999999999996</v>
      </c>
      <c r="I888" t="s">
        <v>2291</v>
      </c>
      <c r="J888" t="s">
        <v>22</v>
      </c>
      <c r="K888" t="s">
        <v>2294</v>
      </c>
      <c r="L888" t="str">
        <f t="shared" si="196"/>
        <v>Established</v>
      </c>
      <c r="N888" s="2">
        <f t="shared" si="197"/>
        <v>12</v>
      </c>
      <c r="O888" t="s">
        <v>2295</v>
      </c>
      <c r="P888" t="s">
        <v>147</v>
      </c>
      <c r="Q888" t="s">
        <v>362</v>
      </c>
      <c r="R888" t="str">
        <f t="shared" si="198"/>
        <v>Great</v>
      </c>
      <c r="S888" t="str">
        <f t="shared" si="199"/>
        <v>Great</v>
      </c>
      <c r="T888" t="b">
        <f t="shared" si="200"/>
        <v>1</v>
      </c>
      <c r="U888" t="b">
        <f t="shared" si="201"/>
        <v>1</v>
      </c>
      <c r="V888" t="str">
        <f t="shared" si="202"/>
        <v>Average Company</v>
      </c>
      <c r="W888" t="str">
        <f t="shared" si="203"/>
        <v>Don't Buy</v>
      </c>
      <c r="X888" t="str">
        <f t="shared" si="204"/>
        <v>Not Known</v>
      </c>
      <c r="Z888" t="str">
        <f t="shared" si="205"/>
        <v>None</v>
      </c>
      <c r="AB888" t="str">
        <f t="shared" si="206"/>
        <v>0</v>
      </c>
    </row>
    <row r="889" spans="1:28" x14ac:dyDescent="0.3">
      <c r="A889">
        <v>887</v>
      </c>
      <c r="B889" t="s">
        <v>2296</v>
      </c>
      <c r="C889" t="str">
        <f t="shared" si="193"/>
        <v>Short</v>
      </c>
      <c r="D889">
        <v>4.0999999999999996</v>
      </c>
      <c r="F889" s="1">
        <f t="shared" si="207"/>
        <v>4.0999999999999996</v>
      </c>
      <c r="G889" s="1">
        <f t="shared" si="194"/>
        <v>4.0999999999999996</v>
      </c>
      <c r="H889">
        <f t="shared" si="195"/>
        <v>4.0999999999999996</v>
      </c>
      <c r="I889" t="s">
        <v>2297</v>
      </c>
      <c r="J889" t="s">
        <v>10</v>
      </c>
      <c r="K889" t="s">
        <v>2298</v>
      </c>
      <c r="L889" t="str">
        <f t="shared" si="196"/>
        <v>Established</v>
      </c>
      <c r="N889" s="2">
        <f t="shared" si="197"/>
        <v>33</v>
      </c>
      <c r="O889" t="s">
        <v>18</v>
      </c>
      <c r="P889" t="s">
        <v>147</v>
      </c>
      <c r="Q889" t="s">
        <v>70</v>
      </c>
      <c r="R889" t="str">
        <f t="shared" si="198"/>
        <v>Great</v>
      </c>
      <c r="S889" t="str">
        <f t="shared" si="199"/>
        <v>Great</v>
      </c>
      <c r="T889" t="b">
        <f t="shared" si="200"/>
        <v>1</v>
      </c>
      <c r="U889" t="b">
        <f t="shared" si="201"/>
        <v>1</v>
      </c>
      <c r="V889" t="str">
        <f t="shared" si="202"/>
        <v>Top Company</v>
      </c>
      <c r="W889" t="str">
        <f t="shared" si="203"/>
        <v>Don't Buy</v>
      </c>
      <c r="X889" t="str">
        <f t="shared" si="204"/>
        <v>Not Known</v>
      </c>
      <c r="Z889" t="str">
        <f t="shared" si="205"/>
        <v>None</v>
      </c>
      <c r="AB889" t="str">
        <f t="shared" si="206"/>
        <v>0</v>
      </c>
    </row>
    <row r="890" spans="1:28" x14ac:dyDescent="0.3">
      <c r="A890">
        <v>888</v>
      </c>
      <c r="B890" t="s">
        <v>2299</v>
      </c>
      <c r="C890" t="str">
        <f t="shared" si="193"/>
        <v>Long</v>
      </c>
      <c r="D890">
        <v>3.9</v>
      </c>
      <c r="F890" s="1">
        <f t="shared" si="207"/>
        <v>3.9</v>
      </c>
      <c r="G890" s="1">
        <f t="shared" si="194"/>
        <v>3.9</v>
      </c>
      <c r="H890">
        <f t="shared" si="195"/>
        <v>3.9</v>
      </c>
      <c r="I890" t="s">
        <v>2297</v>
      </c>
      <c r="J890" t="s">
        <v>420</v>
      </c>
      <c r="K890" t="s">
        <v>2300</v>
      </c>
      <c r="L890" t="str">
        <f t="shared" si="196"/>
        <v>Established</v>
      </c>
      <c r="N890" s="2">
        <f t="shared" si="197"/>
        <v>13</v>
      </c>
      <c r="O890" t="s">
        <v>299</v>
      </c>
      <c r="P890" t="s">
        <v>147</v>
      </c>
      <c r="Q890" t="s">
        <v>28</v>
      </c>
      <c r="R890" t="str">
        <f t="shared" si="198"/>
        <v>Average</v>
      </c>
      <c r="S890" t="str">
        <f t="shared" si="199"/>
        <v xml:space="preserve"> </v>
      </c>
      <c r="T890" t="b">
        <f t="shared" si="200"/>
        <v>0</v>
      </c>
      <c r="U890" t="b">
        <f t="shared" si="201"/>
        <v>1</v>
      </c>
      <c r="V890" t="str">
        <f t="shared" si="202"/>
        <v>Average Company</v>
      </c>
      <c r="W890" t="str">
        <f t="shared" si="203"/>
        <v>Don't Buy</v>
      </c>
      <c r="X890" t="str">
        <f t="shared" si="204"/>
        <v>Bombay Finance</v>
      </c>
      <c r="Z890" t="str">
        <f t="shared" si="205"/>
        <v>None</v>
      </c>
      <c r="AB890" t="str">
        <f t="shared" si="206"/>
        <v>500K</v>
      </c>
    </row>
    <row r="891" spans="1:28" x14ac:dyDescent="0.3">
      <c r="A891">
        <v>889</v>
      </c>
      <c r="B891" t="s">
        <v>2301</v>
      </c>
      <c r="C891" t="str">
        <f t="shared" si="193"/>
        <v>Long</v>
      </c>
      <c r="D891">
        <v>3.8</v>
      </c>
      <c r="F891" s="1">
        <f t="shared" si="207"/>
        <v>3.8</v>
      </c>
      <c r="G891" s="1">
        <f t="shared" si="194"/>
        <v>3.8</v>
      </c>
      <c r="H891">
        <f t="shared" si="195"/>
        <v>3.8</v>
      </c>
      <c r="I891" t="s">
        <v>2302</v>
      </c>
      <c r="J891" t="s">
        <v>10</v>
      </c>
      <c r="K891" t="s">
        <v>2303</v>
      </c>
      <c r="L891" t="str">
        <f t="shared" si="196"/>
        <v>Established</v>
      </c>
      <c r="N891" s="2">
        <f t="shared" si="197"/>
        <v>53</v>
      </c>
      <c r="O891" t="s">
        <v>500</v>
      </c>
      <c r="P891" t="s">
        <v>147</v>
      </c>
      <c r="Q891" t="s">
        <v>117</v>
      </c>
      <c r="R891" t="str">
        <f t="shared" si="198"/>
        <v>Average</v>
      </c>
      <c r="S891" t="str">
        <f t="shared" si="199"/>
        <v xml:space="preserve"> </v>
      </c>
      <c r="T891" t="b">
        <f t="shared" si="200"/>
        <v>0</v>
      </c>
      <c r="U891" t="b">
        <f t="shared" si="201"/>
        <v>1</v>
      </c>
      <c r="V891" t="str">
        <f t="shared" si="202"/>
        <v>Average Company</v>
      </c>
      <c r="W891" t="str">
        <f t="shared" si="203"/>
        <v>Don't Buy</v>
      </c>
      <c r="X891" t="str">
        <f t="shared" si="204"/>
        <v>Not Known</v>
      </c>
      <c r="Z891" t="str">
        <f t="shared" si="205"/>
        <v>None</v>
      </c>
      <c r="AB891" t="str">
        <f t="shared" si="206"/>
        <v>0</v>
      </c>
    </row>
    <row r="892" spans="1:28" x14ac:dyDescent="0.3">
      <c r="A892">
        <v>890</v>
      </c>
      <c r="B892" t="s">
        <v>2304</v>
      </c>
      <c r="C892" t="str">
        <f t="shared" si="193"/>
        <v>Long</v>
      </c>
      <c r="D892">
        <v>4.0999999999999996</v>
      </c>
      <c r="F892" s="1" t="e">
        <f t="shared" si="207"/>
        <v>#VALUE!</v>
      </c>
      <c r="G892" s="1" t="e">
        <f t="shared" si="194"/>
        <v>#VALUE!</v>
      </c>
      <c r="H892" t="e">
        <f t="shared" si="195"/>
        <v>#VALUE!</v>
      </c>
      <c r="I892" t="s">
        <v>2302</v>
      </c>
      <c r="J892" t="s">
        <v>2305</v>
      </c>
      <c r="K892" t="s">
        <v>683</v>
      </c>
      <c r="L892" t="e">
        <f t="shared" si="196"/>
        <v>#VALUE!</v>
      </c>
      <c r="N892" s="2" t="e">
        <f t="shared" si="197"/>
        <v>#VALUE!</v>
      </c>
      <c r="Q892" t="s">
        <v>551</v>
      </c>
      <c r="R892" t="str">
        <f t="shared" si="198"/>
        <v>Great</v>
      </c>
      <c r="S892" t="str">
        <f t="shared" si="199"/>
        <v>Great</v>
      </c>
      <c r="T892" t="e">
        <f t="shared" si="200"/>
        <v>#VALUE!</v>
      </c>
      <c r="U892" t="e">
        <f t="shared" si="201"/>
        <v>#VALUE!</v>
      </c>
      <c r="V892" t="e">
        <f t="shared" si="202"/>
        <v>#VALUE!</v>
      </c>
      <c r="W892" t="str">
        <f t="shared" si="203"/>
        <v>Don't Buy</v>
      </c>
      <c r="X892" t="str">
        <f t="shared" si="204"/>
        <v>Not Known</v>
      </c>
      <c r="Z892" t="e">
        <f t="shared" si="205"/>
        <v>#VALUE!</v>
      </c>
      <c r="AB892" t="str">
        <f t="shared" si="206"/>
        <v>0</v>
      </c>
    </row>
    <row r="893" spans="1:28" x14ac:dyDescent="0.3">
      <c r="A893">
        <v>891</v>
      </c>
      <c r="B893" t="s">
        <v>2306</v>
      </c>
      <c r="C893" t="str">
        <f t="shared" si="193"/>
        <v>Long</v>
      </c>
      <c r="D893">
        <v>4.5999999999999996</v>
      </c>
      <c r="F893" s="1">
        <f t="shared" si="207"/>
        <v>4.5999999999999996</v>
      </c>
      <c r="G893" s="1">
        <f t="shared" si="194"/>
        <v>4.5999999999999996</v>
      </c>
      <c r="H893">
        <f t="shared" si="195"/>
        <v>4.5999999999999996</v>
      </c>
      <c r="I893" t="s">
        <v>2302</v>
      </c>
      <c r="J893" t="s">
        <v>22</v>
      </c>
      <c r="K893" t="s">
        <v>2307</v>
      </c>
      <c r="L893" t="str">
        <f t="shared" si="196"/>
        <v>Established</v>
      </c>
      <c r="N893" s="2">
        <f t="shared" si="197"/>
        <v>11</v>
      </c>
      <c r="O893" t="s">
        <v>146</v>
      </c>
      <c r="P893" t="s">
        <v>147</v>
      </c>
      <c r="Q893" t="s">
        <v>168</v>
      </c>
      <c r="R893" t="str">
        <f t="shared" si="198"/>
        <v>Great</v>
      </c>
      <c r="S893" t="str">
        <f t="shared" si="199"/>
        <v>Great</v>
      </c>
      <c r="T893" t="b">
        <f t="shared" si="200"/>
        <v>1</v>
      </c>
      <c r="U893" t="b">
        <f t="shared" si="201"/>
        <v>1</v>
      </c>
      <c r="V893" t="str">
        <f t="shared" si="202"/>
        <v>Average Company</v>
      </c>
      <c r="W893" t="str">
        <f t="shared" si="203"/>
        <v>Don't Buy</v>
      </c>
      <c r="X893" t="str">
        <f t="shared" si="204"/>
        <v>Not Known</v>
      </c>
      <c r="Z893" t="str">
        <f t="shared" si="205"/>
        <v>None</v>
      </c>
      <c r="AB893" t="str">
        <f t="shared" si="206"/>
        <v>0</v>
      </c>
    </row>
    <row r="894" spans="1:28" x14ac:dyDescent="0.3">
      <c r="A894">
        <v>892</v>
      </c>
      <c r="B894" t="s">
        <v>2308</v>
      </c>
      <c r="C894" t="str">
        <f t="shared" si="193"/>
        <v>Long</v>
      </c>
      <c r="D894">
        <v>4.5999999999999996</v>
      </c>
      <c r="F894" s="1">
        <f t="shared" si="207"/>
        <v>4.5999999999999996</v>
      </c>
      <c r="G894" s="1">
        <f t="shared" si="194"/>
        <v>4.5999999999999996</v>
      </c>
      <c r="H894">
        <f t="shared" si="195"/>
        <v>4.5999999999999996</v>
      </c>
      <c r="I894" t="s">
        <v>2309</v>
      </c>
      <c r="J894" t="s">
        <v>10</v>
      </c>
      <c r="K894" t="s">
        <v>2310</v>
      </c>
      <c r="L894" t="str">
        <f t="shared" si="196"/>
        <v>Established</v>
      </c>
      <c r="N894" s="2">
        <f t="shared" si="197"/>
        <v>50</v>
      </c>
      <c r="O894" t="s">
        <v>740</v>
      </c>
      <c r="P894" t="s">
        <v>147</v>
      </c>
      <c r="Q894" t="s">
        <v>2311</v>
      </c>
      <c r="R894" t="str">
        <f t="shared" si="198"/>
        <v>Great</v>
      </c>
      <c r="S894" t="str">
        <f t="shared" si="199"/>
        <v>Great</v>
      </c>
      <c r="T894" t="b">
        <f t="shared" si="200"/>
        <v>1</v>
      </c>
      <c r="U894" t="b">
        <f t="shared" si="201"/>
        <v>1</v>
      </c>
      <c r="V894" t="str">
        <f t="shared" si="202"/>
        <v>Top Company</v>
      </c>
      <c r="W894" t="str">
        <f t="shared" si="203"/>
        <v>Don't Buy</v>
      </c>
      <c r="X894" t="str">
        <f t="shared" si="204"/>
        <v>Not Known</v>
      </c>
      <c r="Z894" t="str">
        <f t="shared" si="205"/>
        <v>None</v>
      </c>
      <c r="AB894" t="str">
        <f t="shared" si="206"/>
        <v>0</v>
      </c>
    </row>
    <row r="895" spans="1:28" x14ac:dyDescent="0.3">
      <c r="A895">
        <v>893</v>
      </c>
      <c r="B895" t="s">
        <v>2312</v>
      </c>
      <c r="C895" t="str">
        <f t="shared" si="193"/>
        <v>Long</v>
      </c>
      <c r="D895">
        <v>3.4</v>
      </c>
      <c r="F895" s="1">
        <f t="shared" si="207"/>
        <v>3.4</v>
      </c>
      <c r="G895" s="1">
        <f t="shared" si="194"/>
        <v>3.4</v>
      </c>
      <c r="H895">
        <f t="shared" si="195"/>
        <v>3.4</v>
      </c>
      <c r="I895" t="s">
        <v>2309</v>
      </c>
      <c r="J895" t="s">
        <v>22</v>
      </c>
      <c r="K895" t="s">
        <v>2313</v>
      </c>
      <c r="L895" t="str">
        <f t="shared" si="196"/>
        <v>Established</v>
      </c>
      <c r="N895" s="2">
        <f t="shared" si="197"/>
        <v>25</v>
      </c>
      <c r="O895" t="s">
        <v>54</v>
      </c>
      <c r="P895" t="s">
        <v>147</v>
      </c>
      <c r="Q895" t="s">
        <v>117</v>
      </c>
      <c r="R895" t="str">
        <f t="shared" si="198"/>
        <v>Average</v>
      </c>
      <c r="S895" t="str">
        <f t="shared" si="199"/>
        <v xml:space="preserve"> </v>
      </c>
      <c r="T895" t="b">
        <f t="shared" si="200"/>
        <v>0</v>
      </c>
      <c r="U895" t="b">
        <f t="shared" si="201"/>
        <v>0</v>
      </c>
      <c r="V895" t="str">
        <f t="shared" si="202"/>
        <v>Average Company</v>
      </c>
      <c r="W895" t="str">
        <f t="shared" si="203"/>
        <v>Don't Buy</v>
      </c>
      <c r="X895" t="str">
        <f t="shared" si="204"/>
        <v>Not Known</v>
      </c>
      <c r="Z895" t="str">
        <f t="shared" si="205"/>
        <v>None</v>
      </c>
      <c r="AB895" t="str">
        <f t="shared" si="206"/>
        <v>0</v>
      </c>
    </row>
    <row r="896" spans="1:28" x14ac:dyDescent="0.3">
      <c r="A896">
        <v>894</v>
      </c>
      <c r="B896" t="s">
        <v>2314</v>
      </c>
      <c r="C896" t="str">
        <f t="shared" si="193"/>
        <v>Long</v>
      </c>
      <c r="D896">
        <v>4.0999999999999996</v>
      </c>
      <c r="F896" s="1">
        <f t="shared" si="207"/>
        <v>4.0999999999999996</v>
      </c>
      <c r="G896" s="1">
        <f t="shared" si="194"/>
        <v>4.0999999999999996</v>
      </c>
      <c r="H896">
        <f t="shared" si="195"/>
        <v>4.0999999999999996</v>
      </c>
      <c r="I896" t="s">
        <v>2315</v>
      </c>
      <c r="J896" t="s">
        <v>10</v>
      </c>
      <c r="K896" t="s">
        <v>2316</v>
      </c>
      <c r="L896" t="str">
        <f t="shared" si="196"/>
        <v>Established</v>
      </c>
      <c r="N896" s="2">
        <f t="shared" si="197"/>
        <v>16</v>
      </c>
      <c r="O896" t="s">
        <v>121</v>
      </c>
      <c r="P896" t="s">
        <v>691</v>
      </c>
      <c r="Q896" t="s">
        <v>372</v>
      </c>
      <c r="R896" t="str">
        <f t="shared" si="198"/>
        <v>Great</v>
      </c>
      <c r="S896" t="str">
        <f t="shared" si="199"/>
        <v>Great</v>
      </c>
      <c r="T896" t="b">
        <f t="shared" si="200"/>
        <v>1</v>
      </c>
      <c r="U896" t="b">
        <f t="shared" si="201"/>
        <v>1</v>
      </c>
      <c r="V896" t="str">
        <f t="shared" si="202"/>
        <v>Average Company</v>
      </c>
      <c r="W896" t="str">
        <f t="shared" si="203"/>
        <v>Don't Buy</v>
      </c>
      <c r="X896" t="str">
        <f t="shared" si="204"/>
        <v>Not Known</v>
      </c>
      <c r="Z896" t="str">
        <f t="shared" si="205"/>
        <v>None</v>
      </c>
      <c r="AB896" t="str">
        <f t="shared" si="206"/>
        <v>0</v>
      </c>
    </row>
    <row r="897" spans="1:28" x14ac:dyDescent="0.3">
      <c r="A897">
        <v>895</v>
      </c>
      <c r="B897" t="s">
        <v>2317</v>
      </c>
      <c r="C897" t="str">
        <f t="shared" si="193"/>
        <v>Long</v>
      </c>
      <c r="D897">
        <v>3.9</v>
      </c>
      <c r="F897" s="1">
        <f t="shared" si="207"/>
        <v>3.9</v>
      </c>
      <c r="G897" s="1">
        <f t="shared" si="194"/>
        <v>3.9</v>
      </c>
      <c r="H897">
        <f t="shared" si="195"/>
        <v>3.9</v>
      </c>
      <c r="I897" t="s">
        <v>2318</v>
      </c>
      <c r="J897" t="s">
        <v>10</v>
      </c>
      <c r="K897" t="s">
        <v>2319</v>
      </c>
      <c r="L897" t="str">
        <f t="shared" si="196"/>
        <v>Established</v>
      </c>
      <c r="N897" s="2">
        <f t="shared" si="197"/>
        <v>15</v>
      </c>
      <c r="O897" t="s">
        <v>84</v>
      </c>
      <c r="P897" t="s">
        <v>147</v>
      </c>
      <c r="Q897" t="s">
        <v>1278</v>
      </c>
      <c r="R897" t="str">
        <f t="shared" si="198"/>
        <v>Average</v>
      </c>
      <c r="S897" t="str">
        <f t="shared" si="199"/>
        <v xml:space="preserve"> </v>
      </c>
      <c r="T897" t="b">
        <f t="shared" si="200"/>
        <v>0</v>
      </c>
      <c r="U897" t="b">
        <f t="shared" si="201"/>
        <v>1</v>
      </c>
      <c r="V897" t="str">
        <f t="shared" si="202"/>
        <v>Average Company</v>
      </c>
      <c r="W897" t="str">
        <f t="shared" si="203"/>
        <v>Don't Buy</v>
      </c>
      <c r="X897" t="str">
        <f t="shared" si="204"/>
        <v>Not Known</v>
      </c>
      <c r="Z897" t="str">
        <f t="shared" si="205"/>
        <v>None</v>
      </c>
      <c r="AB897" t="str">
        <f t="shared" si="206"/>
        <v>0</v>
      </c>
    </row>
    <row r="898" spans="1:28" x14ac:dyDescent="0.3">
      <c r="A898">
        <v>896</v>
      </c>
      <c r="B898" t="s">
        <v>2320</v>
      </c>
      <c r="C898" t="str">
        <f t="shared" si="193"/>
        <v>Long</v>
      </c>
      <c r="D898">
        <v>4.2</v>
      </c>
      <c r="F898" s="1">
        <f t="shared" si="207"/>
        <v>4.2</v>
      </c>
      <c r="G898" s="1">
        <f t="shared" si="194"/>
        <v>4.2</v>
      </c>
      <c r="H898">
        <f t="shared" si="195"/>
        <v>4.2</v>
      </c>
      <c r="I898" t="s">
        <v>2318</v>
      </c>
      <c r="J898" t="s">
        <v>10</v>
      </c>
      <c r="K898" t="s">
        <v>2321</v>
      </c>
      <c r="L898" t="str">
        <f t="shared" si="196"/>
        <v>Established</v>
      </c>
      <c r="N898" s="2">
        <f t="shared" si="197"/>
        <v>61</v>
      </c>
      <c r="O898" t="s">
        <v>414</v>
      </c>
      <c r="P898" t="s">
        <v>147</v>
      </c>
      <c r="Q898" t="s">
        <v>246</v>
      </c>
      <c r="R898" t="str">
        <f t="shared" si="198"/>
        <v>Great</v>
      </c>
      <c r="S898" t="str">
        <f t="shared" si="199"/>
        <v>Great</v>
      </c>
      <c r="T898" t="b">
        <f t="shared" si="200"/>
        <v>1</v>
      </c>
      <c r="U898" t="b">
        <f t="shared" si="201"/>
        <v>1</v>
      </c>
      <c r="V898" t="str">
        <f t="shared" si="202"/>
        <v>Top Company</v>
      </c>
      <c r="W898" t="str">
        <f t="shared" si="203"/>
        <v>Buy</v>
      </c>
      <c r="X898" t="str">
        <f t="shared" si="204"/>
        <v>Not Known</v>
      </c>
      <c r="Z898" t="str">
        <f t="shared" si="205"/>
        <v>None</v>
      </c>
      <c r="AB898" t="str">
        <f t="shared" si="206"/>
        <v>0</v>
      </c>
    </row>
    <row r="899" spans="1:28" x14ac:dyDescent="0.3">
      <c r="A899">
        <v>897</v>
      </c>
      <c r="B899" t="s">
        <v>2322</v>
      </c>
      <c r="C899" t="str">
        <f t="shared" ref="C899:C962" si="208">IF(LEN(B899)&gt;=10,"Long","Short")</f>
        <v>Long</v>
      </c>
      <c r="D899">
        <v>4.2</v>
      </c>
      <c r="F899" s="1">
        <f t="shared" si="207"/>
        <v>4.2</v>
      </c>
      <c r="G899" s="1">
        <f t="shared" ref="G899:G962" si="209">IF(L899="Startup",D899+0.5,D899)</f>
        <v>4.2</v>
      </c>
      <c r="H899">
        <f t="shared" ref="H899:H962" si="210">IF(L899="Startup",D899+0.1,D899)</f>
        <v>4.2</v>
      </c>
      <c r="I899" t="s">
        <v>2318</v>
      </c>
      <c r="J899" t="s">
        <v>22</v>
      </c>
      <c r="K899" t="s">
        <v>2323</v>
      </c>
      <c r="L899" t="str">
        <f t="shared" ref="L899:L962" si="211">IF(N899&lt;10,"Startup","Established")</f>
        <v>Established</v>
      </c>
      <c r="N899" s="2">
        <f t="shared" ref="N899:N962" si="212">INT(LEFT(O899,2))</f>
        <v>17</v>
      </c>
      <c r="O899" t="s">
        <v>711</v>
      </c>
      <c r="P899" t="s">
        <v>147</v>
      </c>
      <c r="Q899" t="s">
        <v>362</v>
      </c>
      <c r="R899" t="str">
        <f t="shared" ref="R899:R962" si="213">IF(D899&gt;4,"Great","Average")</f>
        <v>Great</v>
      </c>
      <c r="S899" t="str">
        <f t="shared" ref="S899:S962" si="214">IF(D899&gt;4,"Great"," ")</f>
        <v>Great</v>
      </c>
      <c r="T899" t="b">
        <f t="shared" ref="T899:T962" si="215">AND(D899:D10857&gt;4,N899:N10857&gt;10)</f>
        <v>1</v>
      </c>
      <c r="U899" t="b">
        <f t="shared" ref="U899:U962" si="216">OR(D899&gt;3.5,N899&lt;10)</f>
        <v>1</v>
      </c>
      <c r="V899" t="str">
        <f t="shared" ref="V899:V962" si="217">IF(AND(D899&gt;4,N899&gt;20),"Top Company","Average Company")</f>
        <v>Average Company</v>
      </c>
      <c r="W899" t="str">
        <f t="shared" ref="W899:W962" si="218">IF(OR(LEFT(B899,1)="T",LEFT(B899,1)="G"),"Buy","Don't Buy")</f>
        <v>Don't Buy</v>
      </c>
      <c r="X899" t="str">
        <f t="shared" ref="X899:X962" si="219">IF(IF(Q899="Financial Services",ISNUMBER(SEARCH("Mumbai",K899))),"Bombay Finance","Not Known")</f>
        <v>Not Known</v>
      </c>
      <c r="Z899" t="str">
        <f t="shared" ref="Z899:Z962" si="220">IF(AND(OR(ISNUMBER(SEARCH("Bangalore",K899)),ISNUMBER(SEARCH("Bengaluru",K899)),ISNUMBER(SEARCH("Chennai",K899))),N899&lt;10),"Silicon Valley Startups","None")</f>
        <v>None</v>
      </c>
      <c r="AB899" t="str">
        <f t="shared" ref="AB899:AB962" si="221">IF(AND(OR(Q899="IT Services &amp; Consulting",Q899="Financial Services"),D899&gt;4),"1Million",IF(AND(OR(Q899="IT Services &amp; Consulting",Q899="Financial Services"),D899&lt;=4),"500K",IF(AND(Q899="Telecom / ISP",D899&gt;4),"800K","0")))</f>
        <v>0</v>
      </c>
    </row>
    <row r="900" spans="1:28" x14ac:dyDescent="0.3">
      <c r="A900">
        <v>898</v>
      </c>
      <c r="B900" t="s">
        <v>2324</v>
      </c>
      <c r="C900" t="str">
        <f t="shared" si="208"/>
        <v>Long</v>
      </c>
      <c r="D900">
        <v>3.8</v>
      </c>
      <c r="F900" s="1">
        <f t="shared" si="207"/>
        <v>3.8</v>
      </c>
      <c r="G900" s="1">
        <f t="shared" si="209"/>
        <v>3.8</v>
      </c>
      <c r="H900">
        <f t="shared" si="210"/>
        <v>3.8</v>
      </c>
      <c r="I900" t="s">
        <v>2318</v>
      </c>
      <c r="J900" t="s">
        <v>22</v>
      </c>
      <c r="K900" t="s">
        <v>2325</v>
      </c>
      <c r="L900" t="str">
        <f t="shared" si="211"/>
        <v>Established</v>
      </c>
      <c r="N900" s="2">
        <f t="shared" si="212"/>
        <v>17</v>
      </c>
      <c r="O900" t="s">
        <v>711</v>
      </c>
      <c r="P900" t="s">
        <v>147</v>
      </c>
      <c r="Q900" t="s">
        <v>19</v>
      </c>
      <c r="R900" t="str">
        <f t="shared" si="213"/>
        <v>Average</v>
      </c>
      <c r="S900" t="str">
        <f t="shared" si="214"/>
        <v xml:space="preserve"> </v>
      </c>
      <c r="T900" t="b">
        <f t="shared" si="215"/>
        <v>0</v>
      </c>
      <c r="U900" t="b">
        <f t="shared" si="216"/>
        <v>1</v>
      </c>
      <c r="V900" t="str">
        <f t="shared" si="217"/>
        <v>Average Company</v>
      </c>
      <c r="W900" t="str">
        <f t="shared" si="218"/>
        <v>Don't Buy</v>
      </c>
      <c r="X900" t="str">
        <f t="shared" si="219"/>
        <v>Not Known</v>
      </c>
      <c r="Z900" t="str">
        <f t="shared" si="220"/>
        <v>None</v>
      </c>
      <c r="AB900" t="str">
        <f t="shared" si="221"/>
        <v>500K</v>
      </c>
    </row>
    <row r="901" spans="1:28" x14ac:dyDescent="0.3">
      <c r="A901">
        <v>899</v>
      </c>
      <c r="B901" t="s">
        <v>2326</v>
      </c>
      <c r="C901" t="str">
        <f t="shared" si="208"/>
        <v>Short</v>
      </c>
      <c r="D901">
        <v>4.0999999999999996</v>
      </c>
      <c r="F901" s="1">
        <f t="shared" si="207"/>
        <v>4.0999999999999996</v>
      </c>
      <c r="G901" s="1">
        <f t="shared" si="209"/>
        <v>4.0999999999999996</v>
      </c>
      <c r="H901">
        <f t="shared" si="210"/>
        <v>4.0999999999999996</v>
      </c>
      <c r="I901" t="s">
        <v>2327</v>
      </c>
      <c r="J901" t="s">
        <v>22</v>
      </c>
      <c r="K901" t="s">
        <v>2328</v>
      </c>
      <c r="L901" t="str">
        <f t="shared" si="211"/>
        <v>Established</v>
      </c>
      <c r="N901" s="2">
        <f t="shared" si="212"/>
        <v>87</v>
      </c>
      <c r="O901" t="s">
        <v>192</v>
      </c>
      <c r="P901" t="s">
        <v>683</v>
      </c>
      <c r="Q901" t="s">
        <v>105</v>
      </c>
      <c r="R901" t="str">
        <f t="shared" si="213"/>
        <v>Great</v>
      </c>
      <c r="S901" t="str">
        <f t="shared" si="214"/>
        <v>Great</v>
      </c>
      <c r="T901" t="b">
        <f t="shared" si="215"/>
        <v>1</v>
      </c>
      <c r="U901" t="b">
        <f t="shared" si="216"/>
        <v>1</v>
      </c>
      <c r="V901" t="str">
        <f t="shared" si="217"/>
        <v>Top Company</v>
      </c>
      <c r="W901" t="str">
        <f t="shared" si="218"/>
        <v>Don't Buy</v>
      </c>
      <c r="X901" t="str">
        <f t="shared" si="219"/>
        <v>Not Known</v>
      </c>
      <c r="Z901" t="str">
        <f t="shared" si="220"/>
        <v>None</v>
      </c>
      <c r="AB901" t="str">
        <f t="shared" si="221"/>
        <v>0</v>
      </c>
    </row>
    <row r="902" spans="1:28" x14ac:dyDescent="0.3">
      <c r="A902">
        <v>900</v>
      </c>
      <c r="B902" t="s">
        <v>2329</v>
      </c>
      <c r="C902" t="str">
        <f t="shared" si="208"/>
        <v>Long</v>
      </c>
      <c r="D902">
        <v>4.0999999999999996</v>
      </c>
      <c r="F902" s="1">
        <f t="shared" si="207"/>
        <v>4.0999999999999996</v>
      </c>
      <c r="G902" s="1">
        <f t="shared" si="209"/>
        <v>4.0999999999999996</v>
      </c>
      <c r="H902">
        <f t="shared" si="210"/>
        <v>4.0999999999999996</v>
      </c>
      <c r="I902" t="s">
        <v>2327</v>
      </c>
      <c r="J902" t="s">
        <v>22</v>
      </c>
      <c r="K902" t="s">
        <v>2330</v>
      </c>
      <c r="L902" t="str">
        <f t="shared" si="211"/>
        <v>Established</v>
      </c>
      <c r="N902" s="2">
        <f t="shared" si="212"/>
        <v>17</v>
      </c>
      <c r="O902" t="s">
        <v>711</v>
      </c>
      <c r="P902" t="s">
        <v>683</v>
      </c>
      <c r="Q902" t="s">
        <v>80</v>
      </c>
      <c r="R902" t="str">
        <f t="shared" si="213"/>
        <v>Great</v>
      </c>
      <c r="S902" t="str">
        <f t="shared" si="214"/>
        <v>Great</v>
      </c>
      <c r="T902" t="b">
        <f t="shared" si="215"/>
        <v>1</v>
      </c>
      <c r="U902" t="b">
        <f t="shared" si="216"/>
        <v>1</v>
      </c>
      <c r="V902" t="str">
        <f t="shared" si="217"/>
        <v>Average Company</v>
      </c>
      <c r="W902" t="str">
        <f t="shared" si="218"/>
        <v>Don't Buy</v>
      </c>
      <c r="X902" t="str">
        <f t="shared" si="219"/>
        <v>Not Known</v>
      </c>
      <c r="Z902" t="str">
        <f t="shared" si="220"/>
        <v>None</v>
      </c>
      <c r="AB902" t="str">
        <f t="shared" si="221"/>
        <v>0</v>
      </c>
    </row>
    <row r="903" spans="1:28" x14ac:dyDescent="0.3">
      <c r="A903">
        <v>901</v>
      </c>
      <c r="B903" t="s">
        <v>2331</v>
      </c>
      <c r="C903" t="str">
        <f t="shared" si="208"/>
        <v>Long</v>
      </c>
      <c r="D903">
        <v>3.4</v>
      </c>
      <c r="F903" s="1">
        <f t="shared" si="207"/>
        <v>3.4</v>
      </c>
      <c r="G903" s="1">
        <f t="shared" si="209"/>
        <v>3.4</v>
      </c>
      <c r="H903">
        <f t="shared" si="210"/>
        <v>3.4</v>
      </c>
      <c r="I903" t="s">
        <v>2199</v>
      </c>
      <c r="J903" t="s">
        <v>22</v>
      </c>
      <c r="K903" t="s">
        <v>2239</v>
      </c>
      <c r="L903" t="str">
        <f t="shared" si="211"/>
        <v>Established</v>
      </c>
      <c r="N903" s="2">
        <f t="shared" si="212"/>
        <v>27</v>
      </c>
      <c r="O903" t="s">
        <v>109</v>
      </c>
      <c r="P903" t="s">
        <v>147</v>
      </c>
      <c r="Q903" t="s">
        <v>19</v>
      </c>
      <c r="R903" t="str">
        <f t="shared" si="213"/>
        <v>Average</v>
      </c>
      <c r="S903" t="str">
        <f t="shared" si="214"/>
        <v xml:space="preserve"> </v>
      </c>
      <c r="T903" t="b">
        <f t="shared" si="215"/>
        <v>0</v>
      </c>
      <c r="U903" t="b">
        <f t="shared" si="216"/>
        <v>0</v>
      </c>
      <c r="V903" t="str">
        <f t="shared" si="217"/>
        <v>Average Company</v>
      </c>
      <c r="W903" t="str">
        <f t="shared" si="218"/>
        <v>Buy</v>
      </c>
      <c r="X903" t="str">
        <f t="shared" si="219"/>
        <v>Not Known</v>
      </c>
      <c r="Z903" t="str">
        <f t="shared" si="220"/>
        <v>None</v>
      </c>
      <c r="AB903" t="str">
        <f t="shared" si="221"/>
        <v>500K</v>
      </c>
    </row>
    <row r="904" spans="1:28" x14ac:dyDescent="0.3">
      <c r="A904">
        <v>902</v>
      </c>
      <c r="B904" t="s">
        <v>2332</v>
      </c>
      <c r="C904" t="str">
        <f t="shared" si="208"/>
        <v>Long</v>
      </c>
      <c r="D904">
        <v>4.0999999999999996</v>
      </c>
      <c r="F904" s="1">
        <f t="shared" si="207"/>
        <v>4.0999999999999996</v>
      </c>
      <c r="G904" s="1">
        <f t="shared" si="209"/>
        <v>4.0999999999999996</v>
      </c>
      <c r="H904">
        <f t="shared" si="210"/>
        <v>4.0999999999999996</v>
      </c>
      <c r="I904" t="s">
        <v>2333</v>
      </c>
      <c r="J904" t="s">
        <v>22</v>
      </c>
      <c r="K904" t="s">
        <v>2334</v>
      </c>
      <c r="L904" t="str">
        <f t="shared" si="211"/>
        <v>Established</v>
      </c>
      <c r="N904" s="2">
        <f t="shared" si="212"/>
        <v>13</v>
      </c>
      <c r="O904" t="s">
        <v>386</v>
      </c>
      <c r="P904" t="s">
        <v>13</v>
      </c>
      <c r="Q904" t="s">
        <v>773</v>
      </c>
      <c r="R904" t="str">
        <f t="shared" si="213"/>
        <v>Great</v>
      </c>
      <c r="S904" t="str">
        <f t="shared" si="214"/>
        <v>Great</v>
      </c>
      <c r="T904" t="b">
        <f t="shared" si="215"/>
        <v>1</v>
      </c>
      <c r="U904" t="b">
        <f t="shared" si="216"/>
        <v>1</v>
      </c>
      <c r="V904" t="str">
        <f t="shared" si="217"/>
        <v>Average Company</v>
      </c>
      <c r="W904" t="str">
        <f t="shared" si="218"/>
        <v>Don't Buy</v>
      </c>
      <c r="X904" t="str">
        <f t="shared" si="219"/>
        <v>Not Known</v>
      </c>
      <c r="Z904" t="str">
        <f t="shared" si="220"/>
        <v>None</v>
      </c>
      <c r="AB904" t="str">
        <f t="shared" si="221"/>
        <v>0</v>
      </c>
    </row>
    <row r="905" spans="1:28" x14ac:dyDescent="0.3">
      <c r="A905">
        <v>903</v>
      </c>
      <c r="B905" t="s">
        <v>2335</v>
      </c>
      <c r="C905" t="str">
        <f t="shared" si="208"/>
        <v>Long</v>
      </c>
      <c r="D905">
        <v>3.9</v>
      </c>
      <c r="F905" s="1">
        <f t="shared" si="207"/>
        <v>3.9</v>
      </c>
      <c r="G905" s="1">
        <f t="shared" si="209"/>
        <v>3.9</v>
      </c>
      <c r="H905">
        <f t="shared" si="210"/>
        <v>3.9</v>
      </c>
      <c r="I905" t="s">
        <v>2336</v>
      </c>
      <c r="J905" t="s">
        <v>22</v>
      </c>
      <c r="K905" t="s">
        <v>2337</v>
      </c>
      <c r="L905" t="str">
        <f t="shared" si="211"/>
        <v>Established</v>
      </c>
      <c r="N905" s="2">
        <f t="shared" si="212"/>
        <v>22</v>
      </c>
      <c r="O905" t="s">
        <v>142</v>
      </c>
      <c r="P905" t="s">
        <v>147</v>
      </c>
      <c r="Q905" t="s">
        <v>19</v>
      </c>
      <c r="R905" t="str">
        <f t="shared" si="213"/>
        <v>Average</v>
      </c>
      <c r="S905" t="str">
        <f t="shared" si="214"/>
        <v xml:space="preserve"> </v>
      </c>
      <c r="T905" t="b">
        <f t="shared" si="215"/>
        <v>0</v>
      </c>
      <c r="U905" t="b">
        <f t="shared" si="216"/>
        <v>1</v>
      </c>
      <c r="V905" t="str">
        <f t="shared" si="217"/>
        <v>Average Company</v>
      </c>
      <c r="W905" t="str">
        <f t="shared" si="218"/>
        <v>Don't Buy</v>
      </c>
      <c r="X905" t="str">
        <f t="shared" si="219"/>
        <v>Not Known</v>
      </c>
      <c r="Z905" t="str">
        <f t="shared" si="220"/>
        <v>None</v>
      </c>
      <c r="AB905" t="str">
        <f t="shared" si="221"/>
        <v>500K</v>
      </c>
    </row>
    <row r="906" spans="1:28" x14ac:dyDescent="0.3">
      <c r="A906">
        <v>904</v>
      </c>
      <c r="B906" t="s">
        <v>2338</v>
      </c>
      <c r="C906" t="str">
        <f t="shared" si="208"/>
        <v>Short</v>
      </c>
      <c r="D906">
        <v>4.0999999999999996</v>
      </c>
      <c r="F906" s="1" t="e">
        <f t="shared" si="207"/>
        <v>#VALUE!</v>
      </c>
      <c r="G906" s="1" t="e">
        <f t="shared" si="209"/>
        <v>#VALUE!</v>
      </c>
      <c r="H906" t="e">
        <f t="shared" si="210"/>
        <v>#VALUE!</v>
      </c>
      <c r="I906" t="s">
        <v>2336</v>
      </c>
      <c r="J906" t="s">
        <v>2339</v>
      </c>
      <c r="L906" t="e">
        <f t="shared" si="211"/>
        <v>#VALUE!</v>
      </c>
      <c r="N906" s="2" t="e">
        <f t="shared" si="212"/>
        <v>#VALUE!</v>
      </c>
      <c r="R906" t="str">
        <f t="shared" si="213"/>
        <v>Great</v>
      </c>
      <c r="S906" t="str">
        <f t="shared" si="214"/>
        <v>Great</v>
      </c>
      <c r="T906" t="e">
        <f t="shared" si="215"/>
        <v>#VALUE!</v>
      </c>
      <c r="U906" t="e">
        <f t="shared" si="216"/>
        <v>#VALUE!</v>
      </c>
      <c r="V906" t="e">
        <f t="shared" si="217"/>
        <v>#VALUE!</v>
      </c>
      <c r="W906" t="str">
        <f t="shared" si="218"/>
        <v>Don't Buy</v>
      </c>
      <c r="X906" t="str">
        <f t="shared" si="219"/>
        <v>Not Known</v>
      </c>
      <c r="Z906" t="e">
        <f t="shared" si="220"/>
        <v>#VALUE!</v>
      </c>
      <c r="AB906" t="str">
        <f t="shared" si="221"/>
        <v>0</v>
      </c>
    </row>
    <row r="907" spans="1:28" x14ac:dyDescent="0.3">
      <c r="A907">
        <v>905</v>
      </c>
      <c r="B907" t="s">
        <v>2340</v>
      </c>
      <c r="C907" t="str">
        <f t="shared" si="208"/>
        <v>Long</v>
      </c>
      <c r="D907">
        <v>3.7</v>
      </c>
      <c r="F907" s="1">
        <f t="shared" si="207"/>
        <v>3.7</v>
      </c>
      <c r="G907" s="1">
        <f t="shared" si="209"/>
        <v>3.7</v>
      </c>
      <c r="H907">
        <f t="shared" si="210"/>
        <v>3.7</v>
      </c>
      <c r="I907" t="s">
        <v>598</v>
      </c>
      <c r="J907" t="s">
        <v>10</v>
      </c>
      <c r="K907" t="s">
        <v>2341</v>
      </c>
      <c r="L907" t="str">
        <f t="shared" si="211"/>
        <v>Established</v>
      </c>
      <c r="N907" s="2">
        <f t="shared" si="212"/>
        <v>11</v>
      </c>
      <c r="O907" t="s">
        <v>443</v>
      </c>
      <c r="P907" t="s">
        <v>49</v>
      </c>
      <c r="Q907" t="s">
        <v>28</v>
      </c>
      <c r="R907" t="str">
        <f t="shared" si="213"/>
        <v>Average</v>
      </c>
      <c r="S907" t="str">
        <f t="shared" si="214"/>
        <v xml:space="preserve"> </v>
      </c>
      <c r="T907" t="b">
        <f t="shared" si="215"/>
        <v>0</v>
      </c>
      <c r="U907" t="b">
        <f t="shared" si="216"/>
        <v>1</v>
      </c>
      <c r="V907" t="str">
        <f t="shared" si="217"/>
        <v>Average Company</v>
      </c>
      <c r="W907" t="str">
        <f t="shared" si="218"/>
        <v>Don't Buy</v>
      </c>
      <c r="X907" t="str">
        <f t="shared" si="219"/>
        <v>Not Known</v>
      </c>
      <c r="Z907" t="str">
        <f t="shared" si="220"/>
        <v>None</v>
      </c>
      <c r="AB907" t="str">
        <f t="shared" si="221"/>
        <v>500K</v>
      </c>
    </row>
    <row r="908" spans="1:28" x14ac:dyDescent="0.3">
      <c r="A908">
        <v>906</v>
      </c>
      <c r="B908" t="s">
        <v>2342</v>
      </c>
      <c r="C908" t="str">
        <f t="shared" si="208"/>
        <v>Long</v>
      </c>
      <c r="D908">
        <v>4.0999999999999996</v>
      </c>
      <c r="F908" s="1">
        <f t="shared" si="207"/>
        <v>4.0999999999999996</v>
      </c>
      <c r="G908" s="1">
        <f t="shared" si="209"/>
        <v>4.0999999999999996</v>
      </c>
      <c r="H908">
        <f t="shared" si="210"/>
        <v>4.0999999999999996</v>
      </c>
      <c r="I908" t="s">
        <v>2343</v>
      </c>
      <c r="J908" t="s">
        <v>22</v>
      </c>
      <c r="K908" t="s">
        <v>2344</v>
      </c>
      <c r="L908" t="str">
        <f t="shared" si="211"/>
        <v>Established</v>
      </c>
      <c r="N908" s="2">
        <f t="shared" si="212"/>
        <v>43</v>
      </c>
      <c r="O908" t="s">
        <v>289</v>
      </c>
      <c r="P908" t="s">
        <v>147</v>
      </c>
      <c r="Q908" t="s">
        <v>177</v>
      </c>
      <c r="R908" t="str">
        <f t="shared" si="213"/>
        <v>Great</v>
      </c>
      <c r="S908" t="str">
        <f t="shared" si="214"/>
        <v>Great</v>
      </c>
      <c r="T908" t="b">
        <f t="shared" si="215"/>
        <v>1</v>
      </c>
      <c r="U908" t="b">
        <f t="shared" si="216"/>
        <v>1</v>
      </c>
      <c r="V908" t="str">
        <f t="shared" si="217"/>
        <v>Top Company</v>
      </c>
      <c r="W908" t="str">
        <f t="shared" si="218"/>
        <v>Buy</v>
      </c>
      <c r="X908" t="str">
        <f t="shared" si="219"/>
        <v>Not Known</v>
      </c>
      <c r="Z908" t="str">
        <f t="shared" si="220"/>
        <v>None</v>
      </c>
      <c r="AB908" t="str">
        <f t="shared" si="221"/>
        <v>0</v>
      </c>
    </row>
    <row r="909" spans="1:28" x14ac:dyDescent="0.3">
      <c r="A909">
        <v>907</v>
      </c>
      <c r="B909" t="s">
        <v>2345</v>
      </c>
      <c r="C909" t="str">
        <f t="shared" si="208"/>
        <v>Long</v>
      </c>
      <c r="D909">
        <v>4.0999999999999996</v>
      </c>
      <c r="F909" s="1">
        <f t="shared" si="207"/>
        <v>4.0999999999999996</v>
      </c>
      <c r="G909" s="1">
        <f t="shared" si="209"/>
        <v>4.0999999999999996</v>
      </c>
      <c r="H909">
        <f t="shared" si="210"/>
        <v>4.0999999999999996</v>
      </c>
      <c r="I909" t="s">
        <v>2346</v>
      </c>
      <c r="J909" t="s">
        <v>10</v>
      </c>
      <c r="K909" t="s">
        <v>2347</v>
      </c>
      <c r="L909" t="str">
        <f t="shared" si="211"/>
        <v>Established</v>
      </c>
      <c r="N909" s="2">
        <f t="shared" si="212"/>
        <v>36</v>
      </c>
      <c r="O909" t="s">
        <v>48</v>
      </c>
      <c r="P909" t="s">
        <v>147</v>
      </c>
      <c r="Q909" t="s">
        <v>218</v>
      </c>
      <c r="R909" t="str">
        <f t="shared" si="213"/>
        <v>Great</v>
      </c>
      <c r="S909" t="str">
        <f t="shared" si="214"/>
        <v>Great</v>
      </c>
      <c r="T909" t="b">
        <f t="shared" si="215"/>
        <v>1</v>
      </c>
      <c r="U909" t="b">
        <f t="shared" si="216"/>
        <v>1</v>
      </c>
      <c r="V909" t="str">
        <f t="shared" si="217"/>
        <v>Top Company</v>
      </c>
      <c r="W909" t="str">
        <f t="shared" si="218"/>
        <v>Don't Buy</v>
      </c>
      <c r="X909" t="str">
        <f t="shared" si="219"/>
        <v>Not Known</v>
      </c>
      <c r="Z909" t="str">
        <f t="shared" si="220"/>
        <v>None</v>
      </c>
      <c r="AB909" t="str">
        <f t="shared" si="221"/>
        <v>0</v>
      </c>
    </row>
    <row r="910" spans="1:28" x14ac:dyDescent="0.3">
      <c r="A910">
        <v>908</v>
      </c>
      <c r="B910" t="s">
        <v>2348</v>
      </c>
      <c r="C910" t="str">
        <f t="shared" si="208"/>
        <v>Long</v>
      </c>
      <c r="D910">
        <v>3.4</v>
      </c>
      <c r="F910" s="1">
        <f t="shared" si="207"/>
        <v>3.4</v>
      </c>
      <c r="G910" s="1">
        <f t="shared" si="209"/>
        <v>3.4</v>
      </c>
      <c r="H910">
        <f t="shared" si="210"/>
        <v>3.4</v>
      </c>
      <c r="I910" t="s">
        <v>2349</v>
      </c>
      <c r="J910" t="s">
        <v>22</v>
      </c>
      <c r="K910" t="s">
        <v>2350</v>
      </c>
      <c r="L910" t="str">
        <f t="shared" si="211"/>
        <v>Established</v>
      </c>
      <c r="N910" s="2">
        <f t="shared" si="212"/>
        <v>27</v>
      </c>
      <c r="O910" t="s">
        <v>109</v>
      </c>
      <c r="P910" t="s">
        <v>147</v>
      </c>
      <c r="Q910" t="s">
        <v>295</v>
      </c>
      <c r="R910" t="str">
        <f t="shared" si="213"/>
        <v>Average</v>
      </c>
      <c r="S910" t="str">
        <f t="shared" si="214"/>
        <v xml:space="preserve"> </v>
      </c>
      <c r="T910" t="b">
        <f t="shared" si="215"/>
        <v>0</v>
      </c>
      <c r="U910" t="b">
        <f t="shared" si="216"/>
        <v>0</v>
      </c>
      <c r="V910" t="str">
        <f t="shared" si="217"/>
        <v>Average Company</v>
      </c>
      <c r="W910" t="str">
        <f t="shared" si="218"/>
        <v>Don't Buy</v>
      </c>
      <c r="X910" t="str">
        <f t="shared" si="219"/>
        <v>Not Known</v>
      </c>
      <c r="Z910" t="str">
        <f t="shared" si="220"/>
        <v>None</v>
      </c>
      <c r="AB910" t="str">
        <f t="shared" si="221"/>
        <v>0</v>
      </c>
    </row>
    <row r="911" spans="1:28" x14ac:dyDescent="0.3">
      <c r="A911">
        <v>909</v>
      </c>
      <c r="B911" t="s">
        <v>2351</v>
      </c>
      <c r="C911" t="str">
        <f t="shared" si="208"/>
        <v>Long</v>
      </c>
      <c r="D911">
        <v>4</v>
      </c>
      <c r="F911" s="1">
        <f t="shared" si="207"/>
        <v>4</v>
      </c>
      <c r="G911" s="1">
        <f t="shared" si="209"/>
        <v>4</v>
      </c>
      <c r="H911">
        <f t="shared" si="210"/>
        <v>4</v>
      </c>
      <c r="I911" t="s">
        <v>1033</v>
      </c>
      <c r="J911" t="s">
        <v>10</v>
      </c>
      <c r="K911" t="s">
        <v>718</v>
      </c>
      <c r="L911" t="str">
        <f t="shared" si="211"/>
        <v>Established</v>
      </c>
      <c r="N911" s="2">
        <f t="shared" si="212"/>
        <v>24</v>
      </c>
      <c r="O911" t="s">
        <v>185</v>
      </c>
      <c r="P911" t="s">
        <v>147</v>
      </c>
      <c r="Q911" t="s">
        <v>117</v>
      </c>
      <c r="R911" t="str">
        <f t="shared" si="213"/>
        <v>Average</v>
      </c>
      <c r="S911" t="str">
        <f t="shared" si="214"/>
        <v xml:space="preserve"> </v>
      </c>
      <c r="T911" t="b">
        <f t="shared" si="215"/>
        <v>0</v>
      </c>
      <c r="U911" t="b">
        <f t="shared" si="216"/>
        <v>1</v>
      </c>
      <c r="V911" t="str">
        <f t="shared" si="217"/>
        <v>Average Company</v>
      </c>
      <c r="W911" t="str">
        <f t="shared" si="218"/>
        <v>Buy</v>
      </c>
      <c r="X911" t="str">
        <f t="shared" si="219"/>
        <v>Not Known</v>
      </c>
      <c r="Z911" t="str">
        <f t="shared" si="220"/>
        <v>None</v>
      </c>
      <c r="AB911" t="str">
        <f t="shared" si="221"/>
        <v>0</v>
      </c>
    </row>
    <row r="912" spans="1:28" x14ac:dyDescent="0.3">
      <c r="A912">
        <v>910</v>
      </c>
      <c r="B912" t="s">
        <v>2352</v>
      </c>
      <c r="C912" t="str">
        <f t="shared" si="208"/>
        <v>Long</v>
      </c>
      <c r="D912">
        <v>3.9</v>
      </c>
      <c r="F912" s="1">
        <f t="shared" si="207"/>
        <v>3.9</v>
      </c>
      <c r="G912" s="1">
        <f t="shared" si="209"/>
        <v>3.9</v>
      </c>
      <c r="H912">
        <f t="shared" si="210"/>
        <v>3.9</v>
      </c>
      <c r="I912" t="s">
        <v>2353</v>
      </c>
      <c r="J912" t="s">
        <v>22</v>
      </c>
      <c r="K912" t="s">
        <v>2354</v>
      </c>
      <c r="L912" t="str">
        <f t="shared" si="211"/>
        <v>Established</v>
      </c>
      <c r="N912" s="2">
        <f t="shared" si="212"/>
        <v>31</v>
      </c>
      <c r="O912" t="s">
        <v>58</v>
      </c>
      <c r="P912" t="s">
        <v>147</v>
      </c>
      <c r="Q912" t="s">
        <v>19</v>
      </c>
      <c r="R912" t="str">
        <f t="shared" si="213"/>
        <v>Average</v>
      </c>
      <c r="S912" t="str">
        <f t="shared" si="214"/>
        <v xml:space="preserve"> </v>
      </c>
      <c r="T912" t="b">
        <f t="shared" si="215"/>
        <v>0</v>
      </c>
      <c r="U912" t="b">
        <f t="shared" si="216"/>
        <v>1</v>
      </c>
      <c r="V912" t="str">
        <f t="shared" si="217"/>
        <v>Average Company</v>
      </c>
      <c r="W912" t="str">
        <f t="shared" si="218"/>
        <v>Don't Buy</v>
      </c>
      <c r="X912" t="str">
        <f t="shared" si="219"/>
        <v>Not Known</v>
      </c>
      <c r="Z912" t="str">
        <f t="shared" si="220"/>
        <v>None</v>
      </c>
      <c r="AB912" t="str">
        <f t="shared" si="221"/>
        <v>500K</v>
      </c>
    </row>
    <row r="913" spans="1:28" x14ac:dyDescent="0.3">
      <c r="A913">
        <v>911</v>
      </c>
      <c r="B913" t="s">
        <v>2355</v>
      </c>
      <c r="C913" t="str">
        <f t="shared" si="208"/>
        <v>Long</v>
      </c>
      <c r="D913">
        <v>3.9</v>
      </c>
      <c r="F913" s="1">
        <f t="shared" si="207"/>
        <v>3.9</v>
      </c>
      <c r="G913" s="1">
        <f t="shared" si="209"/>
        <v>3.9</v>
      </c>
      <c r="H913">
        <f t="shared" si="210"/>
        <v>3.9</v>
      </c>
      <c r="I913" t="s">
        <v>2353</v>
      </c>
      <c r="J913" t="s">
        <v>22</v>
      </c>
      <c r="K913" t="s">
        <v>2356</v>
      </c>
      <c r="L913" t="str">
        <f t="shared" si="211"/>
        <v>Established</v>
      </c>
      <c r="N913" s="2">
        <f t="shared" si="212"/>
        <v>12</v>
      </c>
      <c r="O913" t="s">
        <v>267</v>
      </c>
      <c r="P913" t="s">
        <v>147</v>
      </c>
      <c r="Q913" t="s">
        <v>601</v>
      </c>
      <c r="R913" t="str">
        <f t="shared" si="213"/>
        <v>Average</v>
      </c>
      <c r="S913" t="str">
        <f t="shared" si="214"/>
        <v xml:space="preserve"> </v>
      </c>
      <c r="T913" t="b">
        <f t="shared" si="215"/>
        <v>0</v>
      </c>
      <c r="U913" t="b">
        <f t="shared" si="216"/>
        <v>1</v>
      </c>
      <c r="V913" t="str">
        <f t="shared" si="217"/>
        <v>Average Company</v>
      </c>
      <c r="W913" t="str">
        <f t="shared" si="218"/>
        <v>Don't Buy</v>
      </c>
      <c r="X913" t="str">
        <f t="shared" si="219"/>
        <v>Not Known</v>
      </c>
      <c r="Z913" t="str">
        <f t="shared" si="220"/>
        <v>None</v>
      </c>
      <c r="AB913" t="str">
        <f t="shared" si="221"/>
        <v>0</v>
      </c>
    </row>
    <row r="914" spans="1:28" x14ac:dyDescent="0.3">
      <c r="A914">
        <v>912</v>
      </c>
      <c r="B914" t="s">
        <v>2357</v>
      </c>
      <c r="C914" t="str">
        <f t="shared" si="208"/>
        <v>Short</v>
      </c>
      <c r="D914">
        <v>4</v>
      </c>
      <c r="F914" s="1">
        <f t="shared" si="207"/>
        <v>4</v>
      </c>
      <c r="G914" s="1">
        <f t="shared" si="209"/>
        <v>4</v>
      </c>
      <c r="H914">
        <f t="shared" si="210"/>
        <v>4</v>
      </c>
      <c r="I914" t="s">
        <v>2358</v>
      </c>
      <c r="J914" t="s">
        <v>22</v>
      </c>
      <c r="K914" t="s">
        <v>2359</v>
      </c>
      <c r="L914" t="str">
        <f t="shared" si="211"/>
        <v>Established</v>
      </c>
      <c r="N914" s="2">
        <f t="shared" si="212"/>
        <v>11</v>
      </c>
      <c r="O914" t="s">
        <v>146</v>
      </c>
      <c r="P914" t="s">
        <v>691</v>
      </c>
      <c r="Q914" t="s">
        <v>295</v>
      </c>
      <c r="R914" t="str">
        <f t="shared" si="213"/>
        <v>Average</v>
      </c>
      <c r="S914" t="str">
        <f t="shared" si="214"/>
        <v xml:space="preserve"> </v>
      </c>
      <c r="T914" t="b">
        <f t="shared" si="215"/>
        <v>0</v>
      </c>
      <c r="U914" t="b">
        <f t="shared" si="216"/>
        <v>1</v>
      </c>
      <c r="V914" t="str">
        <f t="shared" si="217"/>
        <v>Average Company</v>
      </c>
      <c r="W914" t="str">
        <f t="shared" si="218"/>
        <v>Don't Buy</v>
      </c>
      <c r="X914" t="str">
        <f t="shared" si="219"/>
        <v>Not Known</v>
      </c>
      <c r="Z914" t="str">
        <f t="shared" si="220"/>
        <v>None</v>
      </c>
      <c r="AB914" t="str">
        <f t="shared" si="221"/>
        <v>0</v>
      </c>
    </row>
    <row r="915" spans="1:28" x14ac:dyDescent="0.3">
      <c r="A915">
        <v>913</v>
      </c>
      <c r="B915" t="s">
        <v>2360</v>
      </c>
      <c r="C915" t="str">
        <f t="shared" si="208"/>
        <v>Short</v>
      </c>
      <c r="D915">
        <v>4.2</v>
      </c>
      <c r="F915" s="1">
        <f t="shared" si="207"/>
        <v>4.2</v>
      </c>
      <c r="G915" s="1">
        <f t="shared" si="209"/>
        <v>4.2</v>
      </c>
      <c r="H915">
        <f t="shared" si="210"/>
        <v>4.2</v>
      </c>
      <c r="I915" t="s">
        <v>2361</v>
      </c>
      <c r="J915" t="s">
        <v>22</v>
      </c>
      <c r="K915" t="s">
        <v>2362</v>
      </c>
      <c r="L915" t="str">
        <f t="shared" si="211"/>
        <v>Established</v>
      </c>
      <c r="N915" s="2">
        <f t="shared" si="212"/>
        <v>23</v>
      </c>
      <c r="O915" t="s">
        <v>230</v>
      </c>
      <c r="P915" t="s">
        <v>691</v>
      </c>
      <c r="Q915" t="s">
        <v>19</v>
      </c>
      <c r="R915" t="str">
        <f t="shared" si="213"/>
        <v>Great</v>
      </c>
      <c r="S915" t="str">
        <f t="shared" si="214"/>
        <v>Great</v>
      </c>
      <c r="T915" t="b">
        <f t="shared" si="215"/>
        <v>1</v>
      </c>
      <c r="U915" t="b">
        <f t="shared" si="216"/>
        <v>1</v>
      </c>
      <c r="V915" t="str">
        <f t="shared" si="217"/>
        <v>Top Company</v>
      </c>
      <c r="W915" t="str">
        <f t="shared" si="218"/>
        <v>Don't Buy</v>
      </c>
      <c r="X915" t="str">
        <f t="shared" si="219"/>
        <v>Not Known</v>
      </c>
      <c r="Z915" t="str">
        <f t="shared" si="220"/>
        <v>None</v>
      </c>
      <c r="AB915" t="str">
        <f t="shared" si="221"/>
        <v>1Million</v>
      </c>
    </row>
    <row r="916" spans="1:28" x14ac:dyDescent="0.3">
      <c r="A916">
        <v>914</v>
      </c>
      <c r="B916" t="s">
        <v>2363</v>
      </c>
      <c r="C916" t="str">
        <f t="shared" si="208"/>
        <v>Long</v>
      </c>
      <c r="D916">
        <v>4</v>
      </c>
      <c r="F916" s="1">
        <f t="shared" si="207"/>
        <v>4</v>
      </c>
      <c r="G916" s="1">
        <f t="shared" si="209"/>
        <v>4</v>
      </c>
      <c r="H916">
        <f t="shared" si="210"/>
        <v>4</v>
      </c>
      <c r="I916" t="s">
        <v>2361</v>
      </c>
      <c r="J916" t="s">
        <v>10</v>
      </c>
      <c r="K916" t="s">
        <v>882</v>
      </c>
      <c r="L916" t="str">
        <f t="shared" si="211"/>
        <v>Established</v>
      </c>
      <c r="N916" s="2">
        <f t="shared" si="212"/>
        <v>36</v>
      </c>
      <c r="O916" t="s">
        <v>48</v>
      </c>
      <c r="P916" t="s">
        <v>147</v>
      </c>
      <c r="Q916" t="s">
        <v>19</v>
      </c>
      <c r="R916" t="str">
        <f t="shared" si="213"/>
        <v>Average</v>
      </c>
      <c r="S916" t="str">
        <f t="shared" si="214"/>
        <v xml:space="preserve"> </v>
      </c>
      <c r="T916" t="b">
        <f t="shared" si="215"/>
        <v>0</v>
      </c>
      <c r="U916" t="b">
        <f t="shared" si="216"/>
        <v>1</v>
      </c>
      <c r="V916" t="str">
        <f t="shared" si="217"/>
        <v>Average Company</v>
      </c>
      <c r="W916" t="str">
        <f t="shared" si="218"/>
        <v>Don't Buy</v>
      </c>
      <c r="X916" t="str">
        <f t="shared" si="219"/>
        <v>Not Known</v>
      </c>
      <c r="Z916" t="str">
        <f t="shared" si="220"/>
        <v>None</v>
      </c>
      <c r="AB916" t="str">
        <f t="shared" si="221"/>
        <v>500K</v>
      </c>
    </row>
    <row r="917" spans="1:28" x14ac:dyDescent="0.3">
      <c r="A917">
        <v>915</v>
      </c>
      <c r="B917" t="s">
        <v>2364</v>
      </c>
      <c r="C917" t="str">
        <f t="shared" si="208"/>
        <v>Long</v>
      </c>
      <c r="D917">
        <v>3.3</v>
      </c>
      <c r="F917" s="1">
        <f t="shared" ref="F917:F980" si="222">IF(N917&lt;10,IF(D917+0.5&gt;5,5,D917+0.5),D917)</f>
        <v>3.3</v>
      </c>
      <c r="G917" s="1">
        <f t="shared" si="209"/>
        <v>3.3</v>
      </c>
      <c r="H917">
        <f t="shared" si="210"/>
        <v>3.3</v>
      </c>
      <c r="I917" t="s">
        <v>2361</v>
      </c>
      <c r="J917" t="s">
        <v>22</v>
      </c>
      <c r="K917" t="s">
        <v>2365</v>
      </c>
      <c r="L917" t="str">
        <f t="shared" si="211"/>
        <v>Established</v>
      </c>
      <c r="N917" s="2">
        <f t="shared" si="212"/>
        <v>26</v>
      </c>
      <c r="O917" t="s">
        <v>126</v>
      </c>
      <c r="P917" t="s">
        <v>147</v>
      </c>
      <c r="Q917" t="s">
        <v>44</v>
      </c>
      <c r="R917" t="str">
        <f t="shared" si="213"/>
        <v>Average</v>
      </c>
      <c r="S917" t="str">
        <f t="shared" si="214"/>
        <v xml:space="preserve"> </v>
      </c>
      <c r="T917" t="b">
        <f t="shared" si="215"/>
        <v>0</v>
      </c>
      <c r="U917" t="b">
        <f t="shared" si="216"/>
        <v>0</v>
      </c>
      <c r="V917" t="str">
        <f t="shared" si="217"/>
        <v>Average Company</v>
      </c>
      <c r="W917" t="str">
        <f t="shared" si="218"/>
        <v>Buy</v>
      </c>
      <c r="X917" t="str">
        <f t="shared" si="219"/>
        <v>Not Known</v>
      </c>
      <c r="Z917" t="str">
        <f t="shared" si="220"/>
        <v>None</v>
      </c>
      <c r="AB917" t="str">
        <f t="shared" si="221"/>
        <v>0</v>
      </c>
    </row>
    <row r="918" spans="1:28" x14ac:dyDescent="0.3">
      <c r="A918">
        <v>916</v>
      </c>
      <c r="B918" t="s">
        <v>2366</v>
      </c>
      <c r="C918" t="str">
        <f t="shared" si="208"/>
        <v>Short</v>
      </c>
      <c r="D918">
        <v>3.9</v>
      </c>
      <c r="F918" s="1">
        <f t="shared" si="222"/>
        <v>3.9</v>
      </c>
      <c r="G918" s="1">
        <f t="shared" si="209"/>
        <v>3.9</v>
      </c>
      <c r="H918">
        <f t="shared" si="210"/>
        <v>3.9</v>
      </c>
      <c r="I918" t="s">
        <v>2367</v>
      </c>
      <c r="J918" t="s">
        <v>22</v>
      </c>
      <c r="K918" t="s">
        <v>2368</v>
      </c>
      <c r="L918" t="str">
        <f t="shared" si="211"/>
        <v>Established</v>
      </c>
      <c r="N918" s="2">
        <f t="shared" si="212"/>
        <v>41</v>
      </c>
      <c r="O918" t="s">
        <v>39</v>
      </c>
      <c r="P918" t="s">
        <v>147</v>
      </c>
      <c r="Q918" t="s">
        <v>732</v>
      </c>
      <c r="R918" t="str">
        <f t="shared" si="213"/>
        <v>Average</v>
      </c>
      <c r="S918" t="str">
        <f t="shared" si="214"/>
        <v xml:space="preserve"> </v>
      </c>
      <c r="T918" t="b">
        <f t="shared" si="215"/>
        <v>0</v>
      </c>
      <c r="U918" t="b">
        <f t="shared" si="216"/>
        <v>1</v>
      </c>
      <c r="V918" t="str">
        <f t="shared" si="217"/>
        <v>Average Company</v>
      </c>
      <c r="W918" t="str">
        <f t="shared" si="218"/>
        <v>Buy</v>
      </c>
      <c r="X918" t="str">
        <f t="shared" si="219"/>
        <v>Not Known</v>
      </c>
      <c r="Z918" t="str">
        <f t="shared" si="220"/>
        <v>None</v>
      </c>
      <c r="AB918" t="str">
        <f t="shared" si="221"/>
        <v>0</v>
      </c>
    </row>
    <row r="919" spans="1:28" x14ac:dyDescent="0.3">
      <c r="A919">
        <v>917</v>
      </c>
      <c r="B919" t="s">
        <v>2369</v>
      </c>
      <c r="C919" t="str">
        <f t="shared" si="208"/>
        <v>Short</v>
      </c>
      <c r="D919">
        <v>3.1</v>
      </c>
      <c r="F919" s="1">
        <f t="shared" si="222"/>
        <v>3.6</v>
      </c>
      <c r="G919" s="1">
        <f t="shared" si="209"/>
        <v>3.6</v>
      </c>
      <c r="H919">
        <f t="shared" si="210"/>
        <v>3.2</v>
      </c>
      <c r="I919" t="s">
        <v>2370</v>
      </c>
      <c r="J919" t="s">
        <v>22</v>
      </c>
      <c r="K919" t="s">
        <v>2371</v>
      </c>
      <c r="L919" t="str">
        <f t="shared" si="211"/>
        <v>Startup</v>
      </c>
      <c r="N919" s="2">
        <f t="shared" si="212"/>
        <v>5</v>
      </c>
      <c r="O919" t="s">
        <v>138</v>
      </c>
      <c r="P919" t="s">
        <v>147</v>
      </c>
      <c r="Q919" t="s">
        <v>605</v>
      </c>
      <c r="R919" t="str">
        <f t="shared" si="213"/>
        <v>Average</v>
      </c>
      <c r="S919" t="str">
        <f t="shared" si="214"/>
        <v xml:space="preserve"> </v>
      </c>
      <c r="T919" t="b">
        <f t="shared" si="215"/>
        <v>0</v>
      </c>
      <c r="U919" t="b">
        <f t="shared" si="216"/>
        <v>1</v>
      </c>
      <c r="V919" t="str">
        <f t="shared" si="217"/>
        <v>Average Company</v>
      </c>
      <c r="W919" t="str">
        <f t="shared" si="218"/>
        <v>Buy</v>
      </c>
      <c r="X919" t="str">
        <f t="shared" si="219"/>
        <v>Not Known</v>
      </c>
      <c r="Z919" t="str">
        <f t="shared" si="220"/>
        <v>None</v>
      </c>
      <c r="AB919" t="str">
        <f t="shared" si="221"/>
        <v>0</v>
      </c>
    </row>
    <row r="920" spans="1:28" x14ac:dyDescent="0.3">
      <c r="A920">
        <v>918</v>
      </c>
      <c r="B920" t="s">
        <v>2372</v>
      </c>
      <c r="C920" t="str">
        <f t="shared" si="208"/>
        <v>Short</v>
      </c>
      <c r="D920">
        <v>3.9</v>
      </c>
      <c r="F920" s="1">
        <f t="shared" si="222"/>
        <v>3.9</v>
      </c>
      <c r="G920" s="1">
        <f t="shared" si="209"/>
        <v>3.9</v>
      </c>
      <c r="H920">
        <f t="shared" si="210"/>
        <v>3.9</v>
      </c>
      <c r="I920" t="s">
        <v>2373</v>
      </c>
      <c r="J920" t="s">
        <v>10</v>
      </c>
      <c r="K920" t="s">
        <v>2374</v>
      </c>
      <c r="L920" t="str">
        <f t="shared" si="211"/>
        <v>Established</v>
      </c>
      <c r="N920" s="2">
        <f t="shared" si="212"/>
        <v>98</v>
      </c>
      <c r="O920" t="s">
        <v>550</v>
      </c>
      <c r="P920" t="s">
        <v>147</v>
      </c>
      <c r="Q920" t="s">
        <v>843</v>
      </c>
      <c r="R920" t="str">
        <f t="shared" si="213"/>
        <v>Average</v>
      </c>
      <c r="S920" t="str">
        <f t="shared" si="214"/>
        <v xml:space="preserve"> </v>
      </c>
      <c r="T920" t="b">
        <f t="shared" si="215"/>
        <v>0</v>
      </c>
      <c r="U920" t="b">
        <f t="shared" si="216"/>
        <v>1</v>
      </c>
      <c r="V920" t="str">
        <f t="shared" si="217"/>
        <v>Average Company</v>
      </c>
      <c r="W920" t="str">
        <f t="shared" si="218"/>
        <v>Don't Buy</v>
      </c>
      <c r="X920" t="str">
        <f t="shared" si="219"/>
        <v>Not Known</v>
      </c>
      <c r="Z920" t="str">
        <f t="shared" si="220"/>
        <v>None</v>
      </c>
      <c r="AB920" t="str">
        <f t="shared" si="221"/>
        <v>0</v>
      </c>
    </row>
    <row r="921" spans="1:28" x14ac:dyDescent="0.3">
      <c r="A921">
        <v>919</v>
      </c>
      <c r="B921" t="s">
        <v>2375</v>
      </c>
      <c r="C921" t="str">
        <f t="shared" si="208"/>
        <v>Short</v>
      </c>
      <c r="D921">
        <v>4.2</v>
      </c>
      <c r="F921" s="1">
        <f t="shared" si="222"/>
        <v>4.2</v>
      </c>
      <c r="G921" s="1">
        <f t="shared" si="209"/>
        <v>4.2</v>
      </c>
      <c r="H921">
        <f t="shared" si="210"/>
        <v>4.2</v>
      </c>
      <c r="I921" t="s">
        <v>2376</v>
      </c>
      <c r="J921" t="s">
        <v>22</v>
      </c>
      <c r="K921" t="s">
        <v>2377</v>
      </c>
      <c r="L921" t="str">
        <f t="shared" si="211"/>
        <v>Established</v>
      </c>
      <c r="N921" s="2">
        <f t="shared" si="212"/>
        <v>22</v>
      </c>
      <c r="O921" t="s">
        <v>2378</v>
      </c>
      <c r="P921" t="s">
        <v>147</v>
      </c>
      <c r="Q921" t="s">
        <v>204</v>
      </c>
      <c r="R921" t="str">
        <f t="shared" si="213"/>
        <v>Great</v>
      </c>
      <c r="S921" t="str">
        <f t="shared" si="214"/>
        <v>Great</v>
      </c>
      <c r="T921" t="b">
        <f t="shared" si="215"/>
        <v>1</v>
      </c>
      <c r="U921" t="b">
        <f t="shared" si="216"/>
        <v>1</v>
      </c>
      <c r="V921" t="str">
        <f t="shared" si="217"/>
        <v>Top Company</v>
      </c>
      <c r="W921" t="str">
        <f t="shared" si="218"/>
        <v>Don't Buy</v>
      </c>
      <c r="X921" t="str">
        <f t="shared" si="219"/>
        <v>Not Known</v>
      </c>
      <c r="Z921" t="str">
        <f t="shared" si="220"/>
        <v>None</v>
      </c>
      <c r="AB921" t="str">
        <f t="shared" si="221"/>
        <v>0</v>
      </c>
    </row>
    <row r="922" spans="1:28" x14ac:dyDescent="0.3">
      <c r="A922">
        <v>920</v>
      </c>
      <c r="B922" t="s">
        <v>2379</v>
      </c>
      <c r="C922" t="str">
        <f t="shared" si="208"/>
        <v>Long</v>
      </c>
      <c r="D922">
        <v>4.2</v>
      </c>
      <c r="F922" s="1">
        <f t="shared" si="222"/>
        <v>4.2</v>
      </c>
      <c r="G922" s="1">
        <f t="shared" si="209"/>
        <v>4.2</v>
      </c>
      <c r="H922">
        <f t="shared" si="210"/>
        <v>4.2</v>
      </c>
      <c r="I922" t="s">
        <v>811</v>
      </c>
      <c r="J922" t="s">
        <v>10</v>
      </c>
      <c r="K922" t="s">
        <v>2380</v>
      </c>
      <c r="L922" t="str">
        <f t="shared" si="211"/>
        <v>Established</v>
      </c>
      <c r="N922" s="2">
        <f t="shared" si="212"/>
        <v>39</v>
      </c>
      <c r="O922" t="s">
        <v>74</v>
      </c>
      <c r="P922" t="s">
        <v>691</v>
      </c>
      <c r="Q922" t="s">
        <v>732</v>
      </c>
      <c r="R922" t="str">
        <f t="shared" si="213"/>
        <v>Great</v>
      </c>
      <c r="S922" t="str">
        <f t="shared" si="214"/>
        <v>Great</v>
      </c>
      <c r="T922" t="b">
        <f t="shared" si="215"/>
        <v>1</v>
      </c>
      <c r="U922" t="b">
        <f t="shared" si="216"/>
        <v>1</v>
      </c>
      <c r="V922" t="str">
        <f t="shared" si="217"/>
        <v>Top Company</v>
      </c>
      <c r="W922" t="str">
        <f t="shared" si="218"/>
        <v>Don't Buy</v>
      </c>
      <c r="X922" t="str">
        <f t="shared" si="219"/>
        <v>Not Known</v>
      </c>
      <c r="Z922" t="str">
        <f t="shared" si="220"/>
        <v>None</v>
      </c>
      <c r="AB922" t="str">
        <f t="shared" si="221"/>
        <v>0</v>
      </c>
    </row>
    <row r="923" spans="1:28" x14ac:dyDescent="0.3">
      <c r="A923">
        <v>921</v>
      </c>
      <c r="B923" t="s">
        <v>2381</v>
      </c>
      <c r="C923" t="str">
        <f t="shared" si="208"/>
        <v>Long</v>
      </c>
      <c r="D923">
        <v>4.3</v>
      </c>
      <c r="F923" s="1">
        <f t="shared" si="222"/>
        <v>4.3</v>
      </c>
      <c r="G923" s="1">
        <f t="shared" si="209"/>
        <v>4.3</v>
      </c>
      <c r="H923">
        <f t="shared" si="210"/>
        <v>4.3</v>
      </c>
      <c r="I923" t="s">
        <v>2382</v>
      </c>
      <c r="J923" t="s">
        <v>22</v>
      </c>
      <c r="K923" t="s">
        <v>2383</v>
      </c>
      <c r="L923" t="str">
        <f t="shared" si="211"/>
        <v>Established</v>
      </c>
      <c r="N923" s="2">
        <f t="shared" si="212"/>
        <v>16</v>
      </c>
      <c r="O923" t="s">
        <v>121</v>
      </c>
      <c r="P923" t="s">
        <v>1308</v>
      </c>
      <c r="Q923" t="s">
        <v>44</v>
      </c>
      <c r="R923" t="str">
        <f t="shared" si="213"/>
        <v>Great</v>
      </c>
      <c r="S923" t="str">
        <f t="shared" si="214"/>
        <v>Great</v>
      </c>
      <c r="T923" t="b">
        <f t="shared" si="215"/>
        <v>1</v>
      </c>
      <c r="U923" t="b">
        <f t="shared" si="216"/>
        <v>1</v>
      </c>
      <c r="V923" t="str">
        <f t="shared" si="217"/>
        <v>Average Company</v>
      </c>
      <c r="W923" t="str">
        <f t="shared" si="218"/>
        <v>Don't Buy</v>
      </c>
      <c r="X923" t="str">
        <f t="shared" si="219"/>
        <v>Not Known</v>
      </c>
      <c r="Z923" t="str">
        <f t="shared" si="220"/>
        <v>None</v>
      </c>
      <c r="AB923" t="str">
        <f t="shared" si="221"/>
        <v>0</v>
      </c>
    </row>
    <row r="924" spans="1:28" x14ac:dyDescent="0.3">
      <c r="A924">
        <v>922</v>
      </c>
      <c r="B924" t="s">
        <v>2384</v>
      </c>
      <c r="C924" t="str">
        <f t="shared" si="208"/>
        <v>Long</v>
      </c>
      <c r="D924">
        <v>4.2</v>
      </c>
      <c r="F924" s="1">
        <f t="shared" si="222"/>
        <v>4.2</v>
      </c>
      <c r="G924" s="1">
        <f t="shared" si="209"/>
        <v>4.2</v>
      </c>
      <c r="H924">
        <f t="shared" si="210"/>
        <v>4.2</v>
      </c>
      <c r="I924" t="s">
        <v>2382</v>
      </c>
      <c r="J924" t="s">
        <v>22</v>
      </c>
      <c r="K924" t="s">
        <v>663</v>
      </c>
      <c r="L924" t="str">
        <f t="shared" si="211"/>
        <v>Established</v>
      </c>
      <c r="N924" s="2">
        <f t="shared" si="212"/>
        <v>41</v>
      </c>
      <c r="O924" t="s">
        <v>39</v>
      </c>
      <c r="P924" t="s">
        <v>147</v>
      </c>
      <c r="Q924" t="s">
        <v>564</v>
      </c>
      <c r="R924" t="str">
        <f t="shared" si="213"/>
        <v>Great</v>
      </c>
      <c r="S924" t="str">
        <f t="shared" si="214"/>
        <v>Great</v>
      </c>
      <c r="T924" t="b">
        <f t="shared" si="215"/>
        <v>1</v>
      </c>
      <c r="U924" t="b">
        <f t="shared" si="216"/>
        <v>1</v>
      </c>
      <c r="V924" t="str">
        <f t="shared" si="217"/>
        <v>Top Company</v>
      </c>
      <c r="W924" t="str">
        <f t="shared" si="218"/>
        <v>Don't Buy</v>
      </c>
      <c r="X924" t="str">
        <f t="shared" si="219"/>
        <v>Not Known</v>
      </c>
      <c r="Z924" t="str">
        <f t="shared" si="220"/>
        <v>None</v>
      </c>
      <c r="AB924" t="str">
        <f t="shared" si="221"/>
        <v>0</v>
      </c>
    </row>
    <row r="925" spans="1:28" x14ac:dyDescent="0.3">
      <c r="A925">
        <v>923</v>
      </c>
      <c r="B925" t="s">
        <v>2385</v>
      </c>
      <c r="C925" t="str">
        <f t="shared" si="208"/>
        <v>Long</v>
      </c>
      <c r="D925">
        <v>4.0999999999999996</v>
      </c>
      <c r="F925" s="1">
        <f t="shared" si="222"/>
        <v>4.0999999999999996</v>
      </c>
      <c r="G925" s="1">
        <f t="shared" si="209"/>
        <v>4.0999999999999996</v>
      </c>
      <c r="H925">
        <f t="shared" si="210"/>
        <v>4.0999999999999996</v>
      </c>
      <c r="I925" t="s">
        <v>2386</v>
      </c>
      <c r="J925" t="s">
        <v>22</v>
      </c>
      <c r="K925" t="s">
        <v>2387</v>
      </c>
      <c r="L925" t="str">
        <f t="shared" si="211"/>
        <v>Established</v>
      </c>
      <c r="N925" s="2">
        <f t="shared" si="212"/>
        <v>63</v>
      </c>
      <c r="O925" t="s">
        <v>629</v>
      </c>
      <c r="P925" t="s">
        <v>147</v>
      </c>
      <c r="Q925" t="s">
        <v>28</v>
      </c>
      <c r="R925" t="str">
        <f t="shared" si="213"/>
        <v>Great</v>
      </c>
      <c r="S925" t="str">
        <f t="shared" si="214"/>
        <v>Great</v>
      </c>
      <c r="T925" t="b">
        <f t="shared" si="215"/>
        <v>1</v>
      </c>
      <c r="U925" t="b">
        <f t="shared" si="216"/>
        <v>1</v>
      </c>
      <c r="V925" t="str">
        <f t="shared" si="217"/>
        <v>Top Company</v>
      </c>
      <c r="W925" t="str">
        <f t="shared" si="218"/>
        <v>Don't Buy</v>
      </c>
      <c r="X925" t="str">
        <f t="shared" si="219"/>
        <v>Not Known</v>
      </c>
      <c r="Z925" t="str">
        <f t="shared" si="220"/>
        <v>None</v>
      </c>
      <c r="AB925" t="str">
        <f t="shared" si="221"/>
        <v>1Million</v>
      </c>
    </row>
    <row r="926" spans="1:28" x14ac:dyDescent="0.3">
      <c r="A926">
        <v>924</v>
      </c>
      <c r="B926" t="s">
        <v>2388</v>
      </c>
      <c r="C926" t="str">
        <f t="shared" si="208"/>
        <v>Long</v>
      </c>
      <c r="D926">
        <v>4.2</v>
      </c>
      <c r="F926" s="1">
        <f t="shared" si="222"/>
        <v>4.2</v>
      </c>
      <c r="G926" s="1">
        <f t="shared" si="209"/>
        <v>4.2</v>
      </c>
      <c r="H926">
        <f t="shared" si="210"/>
        <v>4.2</v>
      </c>
      <c r="I926" t="s">
        <v>2386</v>
      </c>
      <c r="J926" t="s">
        <v>10</v>
      </c>
      <c r="K926" t="s">
        <v>513</v>
      </c>
      <c r="L926" t="str">
        <f t="shared" si="211"/>
        <v>Established</v>
      </c>
      <c r="N926" s="2">
        <f t="shared" si="212"/>
        <v>88</v>
      </c>
      <c r="O926" t="s">
        <v>1049</v>
      </c>
      <c r="P926" t="s">
        <v>147</v>
      </c>
      <c r="Q926" t="s">
        <v>246</v>
      </c>
      <c r="R926" t="str">
        <f t="shared" si="213"/>
        <v>Great</v>
      </c>
      <c r="S926" t="str">
        <f t="shared" si="214"/>
        <v>Great</v>
      </c>
      <c r="T926" t="b">
        <f t="shared" si="215"/>
        <v>1</v>
      </c>
      <c r="U926" t="b">
        <f t="shared" si="216"/>
        <v>1</v>
      </c>
      <c r="V926" t="str">
        <f t="shared" si="217"/>
        <v>Top Company</v>
      </c>
      <c r="W926" t="str">
        <f t="shared" si="218"/>
        <v>Don't Buy</v>
      </c>
      <c r="X926" t="str">
        <f t="shared" si="219"/>
        <v>Not Known</v>
      </c>
      <c r="Z926" t="str">
        <f t="shared" si="220"/>
        <v>None</v>
      </c>
      <c r="AB926" t="str">
        <f t="shared" si="221"/>
        <v>0</v>
      </c>
    </row>
    <row r="927" spans="1:28" x14ac:dyDescent="0.3">
      <c r="A927">
        <v>925</v>
      </c>
      <c r="B927" t="s">
        <v>2389</v>
      </c>
      <c r="C927" t="str">
        <f t="shared" si="208"/>
        <v>Long</v>
      </c>
      <c r="D927">
        <v>3.6</v>
      </c>
      <c r="F927" s="1">
        <f t="shared" si="222"/>
        <v>3.6</v>
      </c>
      <c r="G927" s="1">
        <f t="shared" si="209"/>
        <v>3.6</v>
      </c>
      <c r="H927">
        <f t="shared" si="210"/>
        <v>3.6</v>
      </c>
      <c r="I927" t="s">
        <v>2390</v>
      </c>
      <c r="J927" t="s">
        <v>10</v>
      </c>
      <c r="K927" t="s">
        <v>2391</v>
      </c>
      <c r="L927" t="str">
        <f t="shared" si="211"/>
        <v>Established</v>
      </c>
      <c r="N927" s="2">
        <f t="shared" si="212"/>
        <v>29</v>
      </c>
      <c r="O927" t="s">
        <v>62</v>
      </c>
      <c r="P927" t="s">
        <v>147</v>
      </c>
      <c r="Q927" t="s">
        <v>295</v>
      </c>
      <c r="R927" t="str">
        <f t="shared" si="213"/>
        <v>Average</v>
      </c>
      <c r="S927" t="str">
        <f t="shared" si="214"/>
        <v xml:space="preserve"> </v>
      </c>
      <c r="T927" t="b">
        <f t="shared" si="215"/>
        <v>0</v>
      </c>
      <c r="U927" t="b">
        <f t="shared" si="216"/>
        <v>1</v>
      </c>
      <c r="V927" t="str">
        <f t="shared" si="217"/>
        <v>Average Company</v>
      </c>
      <c r="W927" t="str">
        <f t="shared" si="218"/>
        <v>Don't Buy</v>
      </c>
      <c r="X927" t="str">
        <f t="shared" si="219"/>
        <v>Not Known</v>
      </c>
      <c r="Z927" t="str">
        <f t="shared" si="220"/>
        <v>None</v>
      </c>
      <c r="AB927" t="str">
        <f t="shared" si="221"/>
        <v>0</v>
      </c>
    </row>
    <row r="928" spans="1:28" x14ac:dyDescent="0.3">
      <c r="A928">
        <v>926</v>
      </c>
      <c r="B928" t="s">
        <v>2392</v>
      </c>
      <c r="C928" t="str">
        <f t="shared" si="208"/>
        <v>Short</v>
      </c>
      <c r="D928">
        <v>3.9</v>
      </c>
      <c r="F928" s="1">
        <f t="shared" si="222"/>
        <v>3.9</v>
      </c>
      <c r="G928" s="1">
        <f t="shared" si="209"/>
        <v>3.9</v>
      </c>
      <c r="H928">
        <f t="shared" si="210"/>
        <v>3.9</v>
      </c>
      <c r="I928" t="s">
        <v>2393</v>
      </c>
      <c r="J928" t="s">
        <v>10</v>
      </c>
      <c r="K928" t="s">
        <v>2394</v>
      </c>
      <c r="L928" t="str">
        <f t="shared" si="211"/>
        <v>Established</v>
      </c>
      <c r="N928" s="2">
        <f t="shared" si="212"/>
        <v>79</v>
      </c>
      <c r="O928" t="s">
        <v>716</v>
      </c>
      <c r="P928" t="s">
        <v>1703</v>
      </c>
      <c r="Q928" t="s">
        <v>843</v>
      </c>
      <c r="R928" t="str">
        <f t="shared" si="213"/>
        <v>Average</v>
      </c>
      <c r="S928" t="str">
        <f t="shared" si="214"/>
        <v xml:space="preserve"> </v>
      </c>
      <c r="T928" t="b">
        <f t="shared" si="215"/>
        <v>0</v>
      </c>
      <c r="U928" t="b">
        <f t="shared" si="216"/>
        <v>1</v>
      </c>
      <c r="V928" t="str">
        <f t="shared" si="217"/>
        <v>Average Company</v>
      </c>
      <c r="W928" t="str">
        <f t="shared" si="218"/>
        <v>Don't Buy</v>
      </c>
      <c r="X928" t="str">
        <f t="shared" si="219"/>
        <v>Not Known</v>
      </c>
      <c r="Z928" t="str">
        <f t="shared" si="220"/>
        <v>None</v>
      </c>
      <c r="AB928" t="str">
        <f t="shared" si="221"/>
        <v>0</v>
      </c>
    </row>
    <row r="929" spans="1:28" x14ac:dyDescent="0.3">
      <c r="A929">
        <v>927</v>
      </c>
      <c r="B929" t="s">
        <v>2395</v>
      </c>
      <c r="C929" t="str">
        <f t="shared" si="208"/>
        <v>Long</v>
      </c>
      <c r="D929">
        <v>4.0999999999999996</v>
      </c>
      <c r="F929" s="1">
        <f t="shared" si="222"/>
        <v>4.0999999999999996</v>
      </c>
      <c r="G929" s="1">
        <f t="shared" si="209"/>
        <v>4.0999999999999996</v>
      </c>
      <c r="H929">
        <f t="shared" si="210"/>
        <v>4.0999999999999996</v>
      </c>
      <c r="I929" t="s">
        <v>2396</v>
      </c>
      <c r="J929" t="s">
        <v>10</v>
      </c>
      <c r="K929" t="s">
        <v>2397</v>
      </c>
      <c r="L929" t="str">
        <f t="shared" si="211"/>
        <v>Established</v>
      </c>
      <c r="N929" s="2">
        <f t="shared" si="212"/>
        <v>35</v>
      </c>
      <c r="O929" t="s">
        <v>249</v>
      </c>
      <c r="P929" t="s">
        <v>147</v>
      </c>
      <c r="Q929" t="s">
        <v>105</v>
      </c>
      <c r="R929" t="str">
        <f t="shared" si="213"/>
        <v>Great</v>
      </c>
      <c r="S929" t="str">
        <f t="shared" si="214"/>
        <v>Great</v>
      </c>
      <c r="T929" t="b">
        <f t="shared" si="215"/>
        <v>1</v>
      </c>
      <c r="U929" t="b">
        <f t="shared" si="216"/>
        <v>1</v>
      </c>
      <c r="V929" t="str">
        <f t="shared" si="217"/>
        <v>Top Company</v>
      </c>
      <c r="W929" t="str">
        <f t="shared" si="218"/>
        <v>Don't Buy</v>
      </c>
      <c r="X929" t="str">
        <f t="shared" si="219"/>
        <v>Not Known</v>
      </c>
      <c r="Z929" t="str">
        <f t="shared" si="220"/>
        <v>None</v>
      </c>
      <c r="AB929" t="str">
        <f t="shared" si="221"/>
        <v>0</v>
      </c>
    </row>
    <row r="930" spans="1:28" x14ac:dyDescent="0.3">
      <c r="A930">
        <v>928</v>
      </c>
      <c r="B930" t="s">
        <v>2398</v>
      </c>
      <c r="C930" t="str">
        <f t="shared" si="208"/>
        <v>Long</v>
      </c>
      <c r="D930">
        <v>3.9</v>
      </c>
      <c r="F930" s="1">
        <f t="shared" si="222"/>
        <v>3.9</v>
      </c>
      <c r="G930" s="1">
        <f t="shared" si="209"/>
        <v>3.9</v>
      </c>
      <c r="H930">
        <f t="shared" si="210"/>
        <v>3.9</v>
      </c>
      <c r="I930" t="s">
        <v>2399</v>
      </c>
      <c r="J930" t="s">
        <v>22</v>
      </c>
      <c r="K930" t="s">
        <v>2400</v>
      </c>
      <c r="L930" t="str">
        <f t="shared" si="211"/>
        <v>Established</v>
      </c>
      <c r="N930" s="2">
        <f t="shared" si="212"/>
        <v>84</v>
      </c>
      <c r="O930" t="s">
        <v>79</v>
      </c>
      <c r="P930" t="s">
        <v>147</v>
      </c>
      <c r="Q930" t="s">
        <v>80</v>
      </c>
      <c r="R930" t="str">
        <f t="shared" si="213"/>
        <v>Average</v>
      </c>
      <c r="S930" t="str">
        <f t="shared" si="214"/>
        <v xml:space="preserve"> </v>
      </c>
      <c r="T930" t="b">
        <f t="shared" si="215"/>
        <v>0</v>
      </c>
      <c r="U930" t="b">
        <f t="shared" si="216"/>
        <v>1</v>
      </c>
      <c r="V930" t="str">
        <f t="shared" si="217"/>
        <v>Average Company</v>
      </c>
      <c r="W930" t="str">
        <f t="shared" si="218"/>
        <v>Don't Buy</v>
      </c>
      <c r="X930" t="str">
        <f t="shared" si="219"/>
        <v>Not Known</v>
      </c>
      <c r="Z930" t="str">
        <f t="shared" si="220"/>
        <v>None</v>
      </c>
      <c r="AB930" t="str">
        <f t="shared" si="221"/>
        <v>0</v>
      </c>
    </row>
    <row r="931" spans="1:28" x14ac:dyDescent="0.3">
      <c r="A931">
        <v>929</v>
      </c>
      <c r="B931" t="s">
        <v>2401</v>
      </c>
      <c r="C931" t="str">
        <f t="shared" si="208"/>
        <v>Long</v>
      </c>
      <c r="D931">
        <v>3.9</v>
      </c>
      <c r="F931" s="1">
        <f t="shared" si="222"/>
        <v>3.9</v>
      </c>
      <c r="G931" s="1">
        <f t="shared" si="209"/>
        <v>3.9</v>
      </c>
      <c r="H931">
        <f t="shared" si="210"/>
        <v>3.9</v>
      </c>
      <c r="I931" t="s">
        <v>2399</v>
      </c>
      <c r="J931" t="s">
        <v>22</v>
      </c>
      <c r="K931" t="s">
        <v>2402</v>
      </c>
      <c r="L931" t="str">
        <f t="shared" si="211"/>
        <v>Established</v>
      </c>
      <c r="N931" s="2">
        <f t="shared" si="212"/>
        <v>16</v>
      </c>
      <c r="O931" t="s">
        <v>121</v>
      </c>
      <c r="P931" t="s">
        <v>147</v>
      </c>
      <c r="Q931" t="s">
        <v>105</v>
      </c>
      <c r="R931" t="str">
        <f t="shared" si="213"/>
        <v>Average</v>
      </c>
      <c r="S931" t="str">
        <f t="shared" si="214"/>
        <v xml:space="preserve"> </v>
      </c>
      <c r="T931" t="b">
        <f t="shared" si="215"/>
        <v>0</v>
      </c>
      <c r="U931" t="b">
        <f t="shared" si="216"/>
        <v>1</v>
      </c>
      <c r="V931" t="str">
        <f t="shared" si="217"/>
        <v>Average Company</v>
      </c>
      <c r="W931" t="str">
        <f t="shared" si="218"/>
        <v>Don't Buy</v>
      </c>
      <c r="X931" t="str">
        <f t="shared" si="219"/>
        <v>Not Known</v>
      </c>
      <c r="Z931" t="str">
        <f t="shared" si="220"/>
        <v>None</v>
      </c>
      <c r="AB931" t="str">
        <f t="shared" si="221"/>
        <v>0</v>
      </c>
    </row>
    <row r="932" spans="1:28" x14ac:dyDescent="0.3">
      <c r="A932">
        <v>930</v>
      </c>
      <c r="B932" t="s">
        <v>2403</v>
      </c>
      <c r="C932" t="str">
        <f t="shared" si="208"/>
        <v>Long</v>
      </c>
      <c r="D932">
        <v>4.2</v>
      </c>
      <c r="F932" s="1">
        <f t="shared" si="222"/>
        <v>4.2</v>
      </c>
      <c r="G932" s="1">
        <f t="shared" si="209"/>
        <v>4.2</v>
      </c>
      <c r="H932">
        <f t="shared" si="210"/>
        <v>4.2</v>
      </c>
      <c r="I932" t="s">
        <v>2404</v>
      </c>
      <c r="J932" t="s">
        <v>10</v>
      </c>
      <c r="K932" t="s">
        <v>2405</v>
      </c>
      <c r="L932" t="str">
        <f t="shared" si="211"/>
        <v>Established</v>
      </c>
      <c r="N932" s="2">
        <f t="shared" si="212"/>
        <v>25</v>
      </c>
      <c r="O932" t="s">
        <v>54</v>
      </c>
      <c r="P932" t="s">
        <v>691</v>
      </c>
      <c r="Q932" t="s">
        <v>362</v>
      </c>
      <c r="R932" t="str">
        <f t="shared" si="213"/>
        <v>Great</v>
      </c>
      <c r="S932" t="str">
        <f t="shared" si="214"/>
        <v>Great</v>
      </c>
      <c r="T932" t="b">
        <f t="shared" si="215"/>
        <v>1</v>
      </c>
      <c r="U932" t="b">
        <f t="shared" si="216"/>
        <v>1</v>
      </c>
      <c r="V932" t="str">
        <f t="shared" si="217"/>
        <v>Top Company</v>
      </c>
      <c r="W932" t="str">
        <f t="shared" si="218"/>
        <v>Buy</v>
      </c>
      <c r="X932" t="str">
        <f t="shared" si="219"/>
        <v>Not Known</v>
      </c>
      <c r="Z932" t="str">
        <f t="shared" si="220"/>
        <v>None</v>
      </c>
      <c r="AB932" t="str">
        <f t="shared" si="221"/>
        <v>0</v>
      </c>
    </row>
    <row r="933" spans="1:28" x14ac:dyDescent="0.3">
      <c r="A933">
        <v>931</v>
      </c>
      <c r="B933" t="s">
        <v>2406</v>
      </c>
      <c r="C933" t="str">
        <f t="shared" si="208"/>
        <v>Long</v>
      </c>
      <c r="D933">
        <v>4.0999999999999996</v>
      </c>
      <c r="F933" s="1">
        <f t="shared" si="222"/>
        <v>4.0999999999999996</v>
      </c>
      <c r="G933" s="1">
        <f t="shared" si="209"/>
        <v>4.0999999999999996</v>
      </c>
      <c r="H933">
        <f t="shared" si="210"/>
        <v>4.0999999999999996</v>
      </c>
      <c r="I933" t="s">
        <v>2370</v>
      </c>
      <c r="J933" t="s">
        <v>22</v>
      </c>
      <c r="K933" t="s">
        <v>2407</v>
      </c>
      <c r="L933" t="str">
        <f t="shared" si="211"/>
        <v>Established</v>
      </c>
      <c r="N933" s="2">
        <f t="shared" si="212"/>
        <v>75</v>
      </c>
      <c r="O933" t="s">
        <v>826</v>
      </c>
      <c r="P933" t="s">
        <v>683</v>
      </c>
      <c r="Q933" t="s">
        <v>479</v>
      </c>
      <c r="R933" t="str">
        <f t="shared" si="213"/>
        <v>Great</v>
      </c>
      <c r="S933" t="str">
        <f t="shared" si="214"/>
        <v>Great</v>
      </c>
      <c r="T933" t="b">
        <f t="shared" si="215"/>
        <v>1</v>
      </c>
      <c r="U933" t="b">
        <f t="shared" si="216"/>
        <v>1</v>
      </c>
      <c r="V933" t="str">
        <f t="shared" si="217"/>
        <v>Top Company</v>
      </c>
      <c r="W933" t="str">
        <f t="shared" si="218"/>
        <v>Don't Buy</v>
      </c>
      <c r="X933" t="str">
        <f t="shared" si="219"/>
        <v>Not Known</v>
      </c>
      <c r="Z933" t="str">
        <f t="shared" si="220"/>
        <v>None</v>
      </c>
      <c r="AB933" t="str">
        <f t="shared" si="221"/>
        <v>0</v>
      </c>
    </row>
    <row r="934" spans="1:28" x14ac:dyDescent="0.3">
      <c r="A934">
        <v>932</v>
      </c>
      <c r="B934" t="s">
        <v>2408</v>
      </c>
      <c r="C934" t="str">
        <f t="shared" si="208"/>
        <v>Long</v>
      </c>
      <c r="D934">
        <v>4.2</v>
      </c>
      <c r="F934" s="1">
        <f t="shared" si="222"/>
        <v>4.2</v>
      </c>
      <c r="G934" s="1">
        <f t="shared" si="209"/>
        <v>4.2</v>
      </c>
      <c r="H934">
        <f t="shared" si="210"/>
        <v>4.2</v>
      </c>
      <c r="I934" t="s">
        <v>2409</v>
      </c>
      <c r="J934" t="s">
        <v>22</v>
      </c>
      <c r="K934" t="s">
        <v>377</v>
      </c>
      <c r="L934" t="str">
        <f t="shared" si="211"/>
        <v>Established</v>
      </c>
      <c r="N934" s="2">
        <f t="shared" si="212"/>
        <v>51</v>
      </c>
      <c r="O934" t="s">
        <v>688</v>
      </c>
      <c r="P934" t="s">
        <v>147</v>
      </c>
      <c r="Q934" t="s">
        <v>612</v>
      </c>
      <c r="R934" t="str">
        <f t="shared" si="213"/>
        <v>Great</v>
      </c>
      <c r="S934" t="str">
        <f t="shared" si="214"/>
        <v>Great</v>
      </c>
      <c r="T934" t="b">
        <f t="shared" si="215"/>
        <v>1</v>
      </c>
      <c r="U934" t="b">
        <f t="shared" si="216"/>
        <v>1</v>
      </c>
      <c r="V934" t="str">
        <f t="shared" si="217"/>
        <v>Top Company</v>
      </c>
      <c r="W934" t="str">
        <f t="shared" si="218"/>
        <v>Don't Buy</v>
      </c>
      <c r="X934" t="str">
        <f t="shared" si="219"/>
        <v>Not Known</v>
      </c>
      <c r="Z934" t="str">
        <f t="shared" si="220"/>
        <v>None</v>
      </c>
      <c r="AB934" t="str">
        <f t="shared" si="221"/>
        <v>0</v>
      </c>
    </row>
    <row r="935" spans="1:28" x14ac:dyDescent="0.3">
      <c r="A935">
        <v>933</v>
      </c>
      <c r="B935" t="s">
        <v>2410</v>
      </c>
      <c r="C935" t="str">
        <f t="shared" si="208"/>
        <v>Long</v>
      </c>
      <c r="D935">
        <v>4.2</v>
      </c>
      <c r="F935" s="1">
        <f t="shared" si="222"/>
        <v>4.2</v>
      </c>
      <c r="G935" s="1">
        <f t="shared" si="209"/>
        <v>4.2</v>
      </c>
      <c r="H935">
        <f t="shared" si="210"/>
        <v>4.2</v>
      </c>
      <c r="I935" t="s">
        <v>2409</v>
      </c>
      <c r="J935" t="s">
        <v>10</v>
      </c>
      <c r="K935" t="s">
        <v>2411</v>
      </c>
      <c r="L935" t="str">
        <f t="shared" si="211"/>
        <v>Established</v>
      </c>
      <c r="N935" s="2">
        <f t="shared" si="212"/>
        <v>89</v>
      </c>
      <c r="O935" t="s">
        <v>253</v>
      </c>
      <c r="P935" t="s">
        <v>147</v>
      </c>
      <c r="Q935" t="s">
        <v>254</v>
      </c>
      <c r="R935" t="str">
        <f t="shared" si="213"/>
        <v>Great</v>
      </c>
      <c r="S935" t="str">
        <f t="shared" si="214"/>
        <v>Great</v>
      </c>
      <c r="T935" t="b">
        <f t="shared" si="215"/>
        <v>1</v>
      </c>
      <c r="U935" t="b">
        <f t="shared" si="216"/>
        <v>1</v>
      </c>
      <c r="V935" t="str">
        <f t="shared" si="217"/>
        <v>Top Company</v>
      </c>
      <c r="W935" t="str">
        <f t="shared" si="218"/>
        <v>Buy</v>
      </c>
      <c r="X935" t="str">
        <f t="shared" si="219"/>
        <v>Not Known</v>
      </c>
      <c r="Z935" t="str">
        <f t="shared" si="220"/>
        <v>None</v>
      </c>
      <c r="AB935" t="str">
        <f t="shared" si="221"/>
        <v>0</v>
      </c>
    </row>
    <row r="936" spans="1:28" x14ac:dyDescent="0.3">
      <c r="A936">
        <v>934</v>
      </c>
      <c r="B936" t="s">
        <v>2412</v>
      </c>
      <c r="C936" t="str">
        <f t="shared" si="208"/>
        <v>Long</v>
      </c>
      <c r="D936">
        <v>4</v>
      </c>
      <c r="F936" s="1">
        <f t="shared" si="222"/>
        <v>4.5</v>
      </c>
      <c r="G936" s="1">
        <f t="shared" si="209"/>
        <v>4.5</v>
      </c>
      <c r="H936">
        <f t="shared" si="210"/>
        <v>4.0999999999999996</v>
      </c>
      <c r="I936" t="s">
        <v>2409</v>
      </c>
      <c r="J936" t="s">
        <v>22</v>
      </c>
      <c r="K936" t="s">
        <v>2413</v>
      </c>
      <c r="L936" t="str">
        <f t="shared" si="211"/>
        <v>Startup</v>
      </c>
      <c r="N936" s="2">
        <f t="shared" si="212"/>
        <v>5</v>
      </c>
      <c r="O936" t="s">
        <v>138</v>
      </c>
      <c r="P936" t="s">
        <v>1261</v>
      </c>
      <c r="Q936" t="s">
        <v>44</v>
      </c>
      <c r="R936" t="str">
        <f t="shared" si="213"/>
        <v>Average</v>
      </c>
      <c r="S936" t="str">
        <f t="shared" si="214"/>
        <v xml:space="preserve"> </v>
      </c>
      <c r="T936" t="b">
        <f t="shared" si="215"/>
        <v>0</v>
      </c>
      <c r="U936" t="b">
        <f t="shared" si="216"/>
        <v>1</v>
      </c>
      <c r="V936" t="str">
        <f t="shared" si="217"/>
        <v>Average Company</v>
      </c>
      <c r="W936" t="str">
        <f t="shared" si="218"/>
        <v>Don't Buy</v>
      </c>
      <c r="X936" t="str">
        <f t="shared" si="219"/>
        <v>Not Known</v>
      </c>
      <c r="Z936" t="str">
        <f t="shared" si="220"/>
        <v>None</v>
      </c>
      <c r="AB936" t="str">
        <f t="shared" si="221"/>
        <v>0</v>
      </c>
    </row>
    <row r="937" spans="1:28" x14ac:dyDescent="0.3">
      <c r="A937">
        <v>935</v>
      </c>
      <c r="B937" t="s">
        <v>2414</v>
      </c>
      <c r="C937" t="str">
        <f t="shared" si="208"/>
        <v>Long</v>
      </c>
      <c r="D937">
        <v>3.7</v>
      </c>
      <c r="F937" s="1">
        <f t="shared" si="222"/>
        <v>3.7</v>
      </c>
      <c r="G937" s="1">
        <f t="shared" si="209"/>
        <v>3.7</v>
      </c>
      <c r="H937">
        <f t="shared" si="210"/>
        <v>3.7</v>
      </c>
      <c r="I937" t="s">
        <v>2415</v>
      </c>
      <c r="J937" t="s">
        <v>2416</v>
      </c>
      <c r="K937" t="s">
        <v>2417</v>
      </c>
      <c r="L937" t="str">
        <f t="shared" si="211"/>
        <v>Established</v>
      </c>
      <c r="N937" s="2">
        <f t="shared" si="212"/>
        <v>10</v>
      </c>
      <c r="O937" t="s">
        <v>1029</v>
      </c>
      <c r="P937" t="s">
        <v>147</v>
      </c>
      <c r="Q937" t="s">
        <v>2418</v>
      </c>
      <c r="R937" t="str">
        <f t="shared" si="213"/>
        <v>Average</v>
      </c>
      <c r="S937" t="str">
        <f t="shared" si="214"/>
        <v xml:space="preserve"> </v>
      </c>
      <c r="T937" t="b">
        <f t="shared" si="215"/>
        <v>0</v>
      </c>
      <c r="U937" t="b">
        <f t="shared" si="216"/>
        <v>1</v>
      </c>
      <c r="V937" t="str">
        <f t="shared" si="217"/>
        <v>Average Company</v>
      </c>
      <c r="W937" t="str">
        <f t="shared" si="218"/>
        <v>Don't Buy</v>
      </c>
      <c r="X937" t="str">
        <f t="shared" si="219"/>
        <v>Not Known</v>
      </c>
      <c r="Z937" t="str">
        <f t="shared" si="220"/>
        <v>None</v>
      </c>
      <c r="AB937" t="str">
        <f t="shared" si="221"/>
        <v>0</v>
      </c>
    </row>
    <row r="938" spans="1:28" x14ac:dyDescent="0.3">
      <c r="A938">
        <v>936</v>
      </c>
      <c r="B938" t="s">
        <v>2419</v>
      </c>
      <c r="C938" t="str">
        <f t="shared" si="208"/>
        <v>Long</v>
      </c>
      <c r="D938">
        <v>3.9</v>
      </c>
      <c r="F938" s="1" t="e">
        <f t="shared" si="222"/>
        <v>#VALUE!</v>
      </c>
      <c r="G938" s="1" t="e">
        <f t="shared" si="209"/>
        <v>#VALUE!</v>
      </c>
      <c r="H938" t="e">
        <f t="shared" si="210"/>
        <v>#VALUE!</v>
      </c>
      <c r="I938" t="s">
        <v>2415</v>
      </c>
      <c r="J938" t="s">
        <v>2420</v>
      </c>
      <c r="L938" t="e">
        <f t="shared" si="211"/>
        <v>#VALUE!</v>
      </c>
      <c r="N938" s="2" t="e">
        <f t="shared" si="212"/>
        <v>#VALUE!</v>
      </c>
      <c r="Q938" t="s">
        <v>218</v>
      </c>
      <c r="R938" t="str">
        <f t="shared" si="213"/>
        <v>Average</v>
      </c>
      <c r="S938" t="str">
        <f t="shared" si="214"/>
        <v xml:space="preserve"> </v>
      </c>
      <c r="T938" t="e">
        <f t="shared" si="215"/>
        <v>#VALUE!</v>
      </c>
      <c r="U938" t="e">
        <f t="shared" si="216"/>
        <v>#VALUE!</v>
      </c>
      <c r="V938" t="e">
        <f t="shared" si="217"/>
        <v>#VALUE!</v>
      </c>
      <c r="W938" t="str">
        <f t="shared" si="218"/>
        <v>Don't Buy</v>
      </c>
      <c r="X938" t="str">
        <f t="shared" si="219"/>
        <v>Not Known</v>
      </c>
      <c r="Z938" t="e">
        <f t="shared" si="220"/>
        <v>#VALUE!</v>
      </c>
      <c r="AB938" t="str">
        <f t="shared" si="221"/>
        <v>0</v>
      </c>
    </row>
    <row r="939" spans="1:28" x14ac:dyDescent="0.3">
      <c r="A939">
        <v>937</v>
      </c>
      <c r="B939" t="s">
        <v>2421</v>
      </c>
      <c r="C939" t="str">
        <f t="shared" si="208"/>
        <v>Long</v>
      </c>
      <c r="D939">
        <v>3.7</v>
      </c>
      <c r="F939" s="1">
        <f t="shared" si="222"/>
        <v>3.7</v>
      </c>
      <c r="G939" s="1">
        <f t="shared" si="209"/>
        <v>3.7</v>
      </c>
      <c r="H939">
        <f t="shared" si="210"/>
        <v>3.7</v>
      </c>
      <c r="I939" t="s">
        <v>2415</v>
      </c>
      <c r="J939" t="s">
        <v>22</v>
      </c>
      <c r="K939" t="s">
        <v>2422</v>
      </c>
      <c r="L939" t="str">
        <f t="shared" si="211"/>
        <v>Established</v>
      </c>
      <c r="N939" s="2">
        <f t="shared" si="212"/>
        <v>14</v>
      </c>
      <c r="O939" t="s">
        <v>522</v>
      </c>
      <c r="P939" t="s">
        <v>75</v>
      </c>
      <c r="Q939" t="s">
        <v>28</v>
      </c>
      <c r="R939" t="str">
        <f t="shared" si="213"/>
        <v>Average</v>
      </c>
      <c r="S939" t="str">
        <f t="shared" si="214"/>
        <v xml:space="preserve"> </v>
      </c>
      <c r="T939" t="b">
        <f t="shared" si="215"/>
        <v>0</v>
      </c>
      <c r="U939" t="b">
        <f t="shared" si="216"/>
        <v>1</v>
      </c>
      <c r="V939" t="str">
        <f t="shared" si="217"/>
        <v>Average Company</v>
      </c>
      <c r="W939" t="str">
        <f t="shared" si="218"/>
        <v>Don't Buy</v>
      </c>
      <c r="X939" t="str">
        <f t="shared" si="219"/>
        <v>Not Known</v>
      </c>
      <c r="Z939" t="str">
        <f t="shared" si="220"/>
        <v>None</v>
      </c>
      <c r="AB939" t="str">
        <f t="shared" si="221"/>
        <v>500K</v>
      </c>
    </row>
    <row r="940" spans="1:28" x14ac:dyDescent="0.3">
      <c r="A940">
        <v>938</v>
      </c>
      <c r="B940" t="s">
        <v>2423</v>
      </c>
      <c r="C940" t="str">
        <f t="shared" si="208"/>
        <v>Long</v>
      </c>
      <c r="D940">
        <v>4.3</v>
      </c>
      <c r="F940" s="1">
        <f t="shared" si="222"/>
        <v>4.3</v>
      </c>
      <c r="G940" s="1">
        <f t="shared" si="209"/>
        <v>4.3</v>
      </c>
      <c r="H940">
        <f t="shared" si="210"/>
        <v>4.3</v>
      </c>
      <c r="I940" t="s">
        <v>2415</v>
      </c>
      <c r="J940" t="s">
        <v>10</v>
      </c>
      <c r="K940" t="s">
        <v>2424</v>
      </c>
      <c r="L940" t="str">
        <f t="shared" si="211"/>
        <v>Established</v>
      </c>
      <c r="N940" s="2">
        <f t="shared" si="212"/>
        <v>14</v>
      </c>
      <c r="O940" t="s">
        <v>2425</v>
      </c>
      <c r="P940" t="s">
        <v>147</v>
      </c>
      <c r="Q940" t="s">
        <v>80</v>
      </c>
      <c r="R940" t="str">
        <f t="shared" si="213"/>
        <v>Great</v>
      </c>
      <c r="S940" t="str">
        <f t="shared" si="214"/>
        <v>Great</v>
      </c>
      <c r="T940" t="b">
        <f t="shared" si="215"/>
        <v>1</v>
      </c>
      <c r="U940" t="b">
        <f t="shared" si="216"/>
        <v>1</v>
      </c>
      <c r="V940" t="str">
        <f t="shared" si="217"/>
        <v>Average Company</v>
      </c>
      <c r="W940" t="str">
        <f t="shared" si="218"/>
        <v>Don't Buy</v>
      </c>
      <c r="X940" t="str">
        <f t="shared" si="219"/>
        <v>Not Known</v>
      </c>
      <c r="Z940" t="str">
        <f t="shared" si="220"/>
        <v>None</v>
      </c>
      <c r="AB940" t="str">
        <f t="shared" si="221"/>
        <v>0</v>
      </c>
    </row>
    <row r="941" spans="1:28" x14ac:dyDescent="0.3">
      <c r="A941">
        <v>939</v>
      </c>
      <c r="B941" t="s">
        <v>2426</v>
      </c>
      <c r="C941" t="str">
        <f t="shared" si="208"/>
        <v>Long</v>
      </c>
      <c r="D941">
        <v>4.0999999999999996</v>
      </c>
      <c r="F941" s="1">
        <f t="shared" si="222"/>
        <v>4.5999999999999996</v>
      </c>
      <c r="G941" s="1">
        <f t="shared" si="209"/>
        <v>4.5999999999999996</v>
      </c>
      <c r="H941">
        <f t="shared" si="210"/>
        <v>4.1999999999999993</v>
      </c>
      <c r="I941" t="s">
        <v>2427</v>
      </c>
      <c r="J941" t="s">
        <v>2428</v>
      </c>
      <c r="K941" t="s">
        <v>2429</v>
      </c>
      <c r="L941" t="str">
        <f t="shared" si="211"/>
        <v>Startup</v>
      </c>
      <c r="N941" s="2">
        <f t="shared" si="212"/>
        <v>1</v>
      </c>
      <c r="O941" t="s">
        <v>13</v>
      </c>
      <c r="Q941" t="s">
        <v>479</v>
      </c>
      <c r="R941" t="str">
        <f t="shared" si="213"/>
        <v>Great</v>
      </c>
      <c r="S941" t="str">
        <f t="shared" si="214"/>
        <v>Great</v>
      </c>
      <c r="T941" t="b">
        <f t="shared" si="215"/>
        <v>0</v>
      </c>
      <c r="U941" t="b">
        <f t="shared" si="216"/>
        <v>1</v>
      </c>
      <c r="V941" t="str">
        <f t="shared" si="217"/>
        <v>Average Company</v>
      </c>
      <c r="W941" t="str">
        <f t="shared" si="218"/>
        <v>Buy</v>
      </c>
      <c r="X941" t="str">
        <f t="shared" si="219"/>
        <v>Not Known</v>
      </c>
      <c r="Z941" t="str">
        <f t="shared" si="220"/>
        <v>None</v>
      </c>
      <c r="AB941" t="str">
        <f t="shared" si="221"/>
        <v>0</v>
      </c>
    </row>
    <row r="942" spans="1:28" x14ac:dyDescent="0.3">
      <c r="A942">
        <v>940</v>
      </c>
      <c r="B942" t="s">
        <v>2430</v>
      </c>
      <c r="C942" t="str">
        <f t="shared" si="208"/>
        <v>Short</v>
      </c>
      <c r="D942">
        <v>3.2</v>
      </c>
      <c r="F942" s="1">
        <f t="shared" si="222"/>
        <v>3.7</v>
      </c>
      <c r="G942" s="1">
        <f t="shared" si="209"/>
        <v>3.7</v>
      </c>
      <c r="H942">
        <f t="shared" si="210"/>
        <v>3.3000000000000003</v>
      </c>
      <c r="I942" t="s">
        <v>2431</v>
      </c>
      <c r="J942" t="s">
        <v>22</v>
      </c>
      <c r="K942" t="s">
        <v>2432</v>
      </c>
      <c r="L942" t="str">
        <f t="shared" si="211"/>
        <v>Startup</v>
      </c>
      <c r="N942" s="2">
        <f t="shared" si="212"/>
        <v>7</v>
      </c>
      <c r="O942" t="s">
        <v>318</v>
      </c>
      <c r="P942" t="s">
        <v>147</v>
      </c>
      <c r="Q942" t="s">
        <v>44</v>
      </c>
      <c r="R942" t="str">
        <f t="shared" si="213"/>
        <v>Average</v>
      </c>
      <c r="S942" t="str">
        <f t="shared" si="214"/>
        <v xml:space="preserve"> </v>
      </c>
      <c r="T942" t="b">
        <f t="shared" si="215"/>
        <v>0</v>
      </c>
      <c r="U942" t="b">
        <f t="shared" si="216"/>
        <v>1</v>
      </c>
      <c r="V942" t="str">
        <f t="shared" si="217"/>
        <v>Average Company</v>
      </c>
      <c r="W942" t="str">
        <f t="shared" si="218"/>
        <v>Don't Buy</v>
      </c>
      <c r="X942" t="str">
        <f t="shared" si="219"/>
        <v>Not Known</v>
      </c>
      <c r="Z942" t="str">
        <f t="shared" si="220"/>
        <v>None</v>
      </c>
      <c r="AB942" t="str">
        <f t="shared" si="221"/>
        <v>0</v>
      </c>
    </row>
    <row r="943" spans="1:28" x14ac:dyDescent="0.3">
      <c r="A943">
        <v>941</v>
      </c>
      <c r="B943" t="s">
        <v>2433</v>
      </c>
      <c r="C943" t="str">
        <f t="shared" si="208"/>
        <v>Short</v>
      </c>
      <c r="D943">
        <v>4.4000000000000004</v>
      </c>
      <c r="F943" s="1">
        <f t="shared" si="222"/>
        <v>4.4000000000000004</v>
      </c>
      <c r="G943" s="1">
        <f t="shared" si="209"/>
        <v>4.4000000000000004</v>
      </c>
      <c r="H943">
        <f t="shared" si="210"/>
        <v>4.4000000000000004</v>
      </c>
      <c r="I943" t="s">
        <v>1650</v>
      </c>
      <c r="J943" t="s">
        <v>22</v>
      </c>
      <c r="K943" t="s">
        <v>2434</v>
      </c>
      <c r="L943" t="str">
        <f t="shared" si="211"/>
        <v>Established</v>
      </c>
      <c r="N943" s="2">
        <f t="shared" si="212"/>
        <v>24</v>
      </c>
      <c r="O943" t="s">
        <v>185</v>
      </c>
      <c r="P943" t="s">
        <v>75</v>
      </c>
      <c r="Q943" t="s">
        <v>44</v>
      </c>
      <c r="R943" t="str">
        <f t="shared" si="213"/>
        <v>Great</v>
      </c>
      <c r="S943" t="str">
        <f t="shared" si="214"/>
        <v>Great</v>
      </c>
      <c r="T943" t="b">
        <f t="shared" si="215"/>
        <v>1</v>
      </c>
      <c r="U943" t="b">
        <f t="shared" si="216"/>
        <v>1</v>
      </c>
      <c r="V943" t="str">
        <f t="shared" si="217"/>
        <v>Top Company</v>
      </c>
      <c r="W943" t="str">
        <f t="shared" si="218"/>
        <v>Buy</v>
      </c>
      <c r="X943" t="str">
        <f t="shared" si="219"/>
        <v>Not Known</v>
      </c>
      <c r="Z943" t="str">
        <f t="shared" si="220"/>
        <v>None</v>
      </c>
      <c r="AB943" t="str">
        <f t="shared" si="221"/>
        <v>0</v>
      </c>
    </row>
    <row r="944" spans="1:28" x14ac:dyDescent="0.3">
      <c r="A944">
        <v>942</v>
      </c>
      <c r="B944" t="s">
        <v>2435</v>
      </c>
      <c r="C944" t="str">
        <f t="shared" si="208"/>
        <v>Short</v>
      </c>
      <c r="D944">
        <v>4.2</v>
      </c>
      <c r="F944" s="1">
        <f t="shared" si="222"/>
        <v>4.2</v>
      </c>
      <c r="G944" s="1">
        <f t="shared" si="209"/>
        <v>4.2</v>
      </c>
      <c r="H944">
        <f t="shared" si="210"/>
        <v>4.2</v>
      </c>
      <c r="I944" t="s">
        <v>1808</v>
      </c>
      <c r="J944" t="s">
        <v>10</v>
      </c>
      <c r="K944" t="s">
        <v>2436</v>
      </c>
      <c r="L944" t="str">
        <f t="shared" si="211"/>
        <v>Established</v>
      </c>
      <c r="N944" s="2">
        <f t="shared" si="212"/>
        <v>30</v>
      </c>
      <c r="O944" t="s">
        <v>604</v>
      </c>
      <c r="P944" t="s">
        <v>147</v>
      </c>
      <c r="Q944" t="s">
        <v>284</v>
      </c>
      <c r="R944" t="str">
        <f t="shared" si="213"/>
        <v>Great</v>
      </c>
      <c r="S944" t="str">
        <f t="shared" si="214"/>
        <v>Great</v>
      </c>
      <c r="T944" t="b">
        <f t="shared" si="215"/>
        <v>1</v>
      </c>
      <c r="U944" t="b">
        <f t="shared" si="216"/>
        <v>1</v>
      </c>
      <c r="V944" t="str">
        <f t="shared" si="217"/>
        <v>Top Company</v>
      </c>
      <c r="W944" t="str">
        <f t="shared" si="218"/>
        <v>Buy</v>
      </c>
      <c r="X944" t="str">
        <f t="shared" si="219"/>
        <v>Not Known</v>
      </c>
      <c r="Z944" t="str">
        <f t="shared" si="220"/>
        <v>None</v>
      </c>
      <c r="AB944" t="str">
        <f t="shared" si="221"/>
        <v>0</v>
      </c>
    </row>
    <row r="945" spans="1:28" x14ac:dyDescent="0.3">
      <c r="A945">
        <v>943</v>
      </c>
      <c r="B945" t="s">
        <v>2437</v>
      </c>
      <c r="C945" t="str">
        <f t="shared" si="208"/>
        <v>Long</v>
      </c>
      <c r="D945">
        <v>4.0999999999999996</v>
      </c>
      <c r="F945" s="1">
        <f t="shared" si="222"/>
        <v>4.0999999999999996</v>
      </c>
      <c r="G945" s="1">
        <f t="shared" si="209"/>
        <v>4.0999999999999996</v>
      </c>
      <c r="H945">
        <f t="shared" si="210"/>
        <v>4.0999999999999996</v>
      </c>
      <c r="I945" t="s">
        <v>2438</v>
      </c>
      <c r="J945" t="s">
        <v>22</v>
      </c>
      <c r="K945" t="s">
        <v>2439</v>
      </c>
      <c r="L945" t="str">
        <f t="shared" si="211"/>
        <v>Established</v>
      </c>
      <c r="N945" s="2">
        <f t="shared" si="212"/>
        <v>27</v>
      </c>
      <c r="O945" t="s">
        <v>109</v>
      </c>
      <c r="P945" t="s">
        <v>147</v>
      </c>
      <c r="Q945" t="s">
        <v>378</v>
      </c>
      <c r="R945" t="str">
        <f t="shared" si="213"/>
        <v>Great</v>
      </c>
      <c r="S945" t="str">
        <f t="shared" si="214"/>
        <v>Great</v>
      </c>
      <c r="T945" t="b">
        <f t="shared" si="215"/>
        <v>1</v>
      </c>
      <c r="U945" t="b">
        <f t="shared" si="216"/>
        <v>1</v>
      </c>
      <c r="V945" t="str">
        <f t="shared" si="217"/>
        <v>Top Company</v>
      </c>
      <c r="W945" t="str">
        <f t="shared" si="218"/>
        <v>Don't Buy</v>
      </c>
      <c r="X945" t="str">
        <f t="shared" si="219"/>
        <v>Not Known</v>
      </c>
      <c r="Z945" t="str">
        <f t="shared" si="220"/>
        <v>None</v>
      </c>
      <c r="AB945" t="str">
        <f t="shared" si="221"/>
        <v>0</v>
      </c>
    </row>
    <row r="946" spans="1:28" x14ac:dyDescent="0.3">
      <c r="A946">
        <v>944</v>
      </c>
      <c r="B946" t="s">
        <v>2440</v>
      </c>
      <c r="C946" t="str">
        <f t="shared" si="208"/>
        <v>Short</v>
      </c>
      <c r="D946">
        <v>4</v>
      </c>
      <c r="F946" s="1">
        <f t="shared" si="222"/>
        <v>4</v>
      </c>
      <c r="G946" s="1">
        <f t="shared" si="209"/>
        <v>4</v>
      </c>
      <c r="H946">
        <f t="shared" si="210"/>
        <v>4</v>
      </c>
      <c r="I946" t="s">
        <v>736</v>
      </c>
      <c r="J946" t="s">
        <v>10</v>
      </c>
      <c r="K946" t="s">
        <v>2441</v>
      </c>
      <c r="L946" t="str">
        <f t="shared" si="211"/>
        <v>Established</v>
      </c>
      <c r="N946" s="2">
        <f t="shared" si="212"/>
        <v>13</v>
      </c>
      <c r="O946" t="s">
        <v>299</v>
      </c>
      <c r="P946" t="s">
        <v>181</v>
      </c>
      <c r="Q946" t="s">
        <v>117</v>
      </c>
      <c r="R946" t="str">
        <f t="shared" si="213"/>
        <v>Average</v>
      </c>
      <c r="S946" t="str">
        <f t="shared" si="214"/>
        <v xml:space="preserve"> </v>
      </c>
      <c r="T946" t="b">
        <f t="shared" si="215"/>
        <v>0</v>
      </c>
      <c r="U946" t="b">
        <f t="shared" si="216"/>
        <v>1</v>
      </c>
      <c r="V946" t="str">
        <f t="shared" si="217"/>
        <v>Average Company</v>
      </c>
      <c r="W946" t="str">
        <f t="shared" si="218"/>
        <v>Don't Buy</v>
      </c>
      <c r="X946" t="str">
        <f t="shared" si="219"/>
        <v>Not Known</v>
      </c>
      <c r="Z946" t="str">
        <f t="shared" si="220"/>
        <v>None</v>
      </c>
      <c r="AB946" t="str">
        <f t="shared" si="221"/>
        <v>0</v>
      </c>
    </row>
    <row r="947" spans="1:28" x14ac:dyDescent="0.3">
      <c r="A947">
        <v>945</v>
      </c>
      <c r="B947" t="s">
        <v>2442</v>
      </c>
      <c r="C947" t="str">
        <f t="shared" si="208"/>
        <v>Long</v>
      </c>
      <c r="D947">
        <v>3.6</v>
      </c>
      <c r="F947" s="1">
        <f t="shared" si="222"/>
        <v>4.0999999999999996</v>
      </c>
      <c r="G947" s="1">
        <f t="shared" si="209"/>
        <v>4.0999999999999996</v>
      </c>
      <c r="H947">
        <f t="shared" si="210"/>
        <v>3.7</v>
      </c>
      <c r="I947" t="s">
        <v>2123</v>
      </c>
      <c r="J947" t="s">
        <v>10</v>
      </c>
      <c r="K947" t="s">
        <v>2443</v>
      </c>
      <c r="L947" t="str">
        <f t="shared" si="211"/>
        <v>Startup</v>
      </c>
      <c r="N947" s="2">
        <f t="shared" si="212"/>
        <v>7</v>
      </c>
      <c r="O947" t="s">
        <v>318</v>
      </c>
      <c r="P947" t="s">
        <v>147</v>
      </c>
      <c r="Q947" t="s">
        <v>44</v>
      </c>
      <c r="R947" t="str">
        <f t="shared" si="213"/>
        <v>Average</v>
      </c>
      <c r="S947" t="str">
        <f t="shared" si="214"/>
        <v xml:space="preserve"> </v>
      </c>
      <c r="T947" t="b">
        <f t="shared" si="215"/>
        <v>0</v>
      </c>
      <c r="U947" t="b">
        <f t="shared" si="216"/>
        <v>1</v>
      </c>
      <c r="V947" t="str">
        <f t="shared" si="217"/>
        <v>Average Company</v>
      </c>
      <c r="W947" t="str">
        <f t="shared" si="218"/>
        <v>Don't Buy</v>
      </c>
      <c r="X947" t="str">
        <f t="shared" si="219"/>
        <v>Not Known</v>
      </c>
      <c r="Z947" t="str">
        <f t="shared" si="220"/>
        <v>Silicon Valley Startups</v>
      </c>
      <c r="AB947" t="str">
        <f t="shared" si="221"/>
        <v>0</v>
      </c>
    </row>
    <row r="948" spans="1:28" x14ac:dyDescent="0.3">
      <c r="A948">
        <v>946</v>
      </c>
      <c r="B948" t="s">
        <v>2444</v>
      </c>
      <c r="C948" t="str">
        <f t="shared" si="208"/>
        <v>Long</v>
      </c>
      <c r="D948">
        <v>3.9</v>
      </c>
      <c r="F948" s="1">
        <f t="shared" si="222"/>
        <v>3.9</v>
      </c>
      <c r="G948" s="1">
        <f t="shared" si="209"/>
        <v>3.9</v>
      </c>
      <c r="H948">
        <f t="shared" si="210"/>
        <v>3.9</v>
      </c>
      <c r="I948" t="s">
        <v>2445</v>
      </c>
      <c r="J948" t="s">
        <v>22</v>
      </c>
      <c r="K948" t="s">
        <v>2446</v>
      </c>
      <c r="L948" t="str">
        <f t="shared" si="211"/>
        <v>Established</v>
      </c>
      <c r="N948" s="2">
        <f t="shared" si="212"/>
        <v>29</v>
      </c>
      <c r="O948" t="s">
        <v>62</v>
      </c>
      <c r="P948" t="s">
        <v>683</v>
      </c>
      <c r="Q948" t="s">
        <v>605</v>
      </c>
      <c r="R948" t="str">
        <f t="shared" si="213"/>
        <v>Average</v>
      </c>
      <c r="S948" t="str">
        <f t="shared" si="214"/>
        <v xml:space="preserve"> </v>
      </c>
      <c r="T948" t="b">
        <f t="shared" si="215"/>
        <v>0</v>
      </c>
      <c r="U948" t="b">
        <f t="shared" si="216"/>
        <v>1</v>
      </c>
      <c r="V948" t="str">
        <f t="shared" si="217"/>
        <v>Average Company</v>
      </c>
      <c r="W948" t="str">
        <f t="shared" si="218"/>
        <v>Buy</v>
      </c>
      <c r="X948" t="str">
        <f t="shared" si="219"/>
        <v>Not Known</v>
      </c>
      <c r="Z948" t="str">
        <f t="shared" si="220"/>
        <v>None</v>
      </c>
      <c r="AB948" t="str">
        <f t="shared" si="221"/>
        <v>0</v>
      </c>
    </row>
    <row r="949" spans="1:28" x14ac:dyDescent="0.3">
      <c r="A949">
        <v>947</v>
      </c>
      <c r="B949" t="s">
        <v>2447</v>
      </c>
      <c r="C949" t="str">
        <f t="shared" si="208"/>
        <v>Long</v>
      </c>
      <c r="D949">
        <v>4.3</v>
      </c>
      <c r="F949" s="1">
        <f t="shared" si="222"/>
        <v>4.3</v>
      </c>
      <c r="G949" s="1">
        <f t="shared" si="209"/>
        <v>4.3</v>
      </c>
      <c r="H949">
        <f t="shared" si="210"/>
        <v>4.3</v>
      </c>
      <c r="I949" t="s">
        <v>2445</v>
      </c>
      <c r="J949" t="s">
        <v>22</v>
      </c>
      <c r="K949" t="s">
        <v>2448</v>
      </c>
      <c r="L949" t="str">
        <f t="shared" si="211"/>
        <v>Established</v>
      </c>
      <c r="N949" s="2">
        <f t="shared" si="212"/>
        <v>38</v>
      </c>
      <c r="O949" t="s">
        <v>357</v>
      </c>
      <c r="P949" t="s">
        <v>691</v>
      </c>
      <c r="Q949" t="s">
        <v>105</v>
      </c>
      <c r="R949" t="str">
        <f t="shared" si="213"/>
        <v>Great</v>
      </c>
      <c r="S949" t="str">
        <f t="shared" si="214"/>
        <v>Great</v>
      </c>
      <c r="T949" t="b">
        <f t="shared" si="215"/>
        <v>1</v>
      </c>
      <c r="U949" t="b">
        <f t="shared" si="216"/>
        <v>1</v>
      </c>
      <c r="V949" t="str">
        <f t="shared" si="217"/>
        <v>Top Company</v>
      </c>
      <c r="W949" t="str">
        <f t="shared" si="218"/>
        <v>Don't Buy</v>
      </c>
      <c r="X949" t="str">
        <f t="shared" si="219"/>
        <v>Not Known</v>
      </c>
      <c r="Z949" t="str">
        <f t="shared" si="220"/>
        <v>None</v>
      </c>
      <c r="AB949" t="str">
        <f t="shared" si="221"/>
        <v>0</v>
      </c>
    </row>
    <row r="950" spans="1:28" x14ac:dyDescent="0.3">
      <c r="A950">
        <v>948</v>
      </c>
      <c r="B950" t="s">
        <v>2449</v>
      </c>
      <c r="C950" t="str">
        <f t="shared" si="208"/>
        <v>Long</v>
      </c>
      <c r="D950">
        <v>4</v>
      </c>
      <c r="F950" s="1">
        <f t="shared" si="222"/>
        <v>4</v>
      </c>
      <c r="G950" s="1">
        <f t="shared" si="209"/>
        <v>4</v>
      </c>
      <c r="H950">
        <f t="shared" si="210"/>
        <v>4</v>
      </c>
      <c r="I950" t="s">
        <v>2445</v>
      </c>
      <c r="J950" t="s">
        <v>10</v>
      </c>
      <c r="K950" t="s">
        <v>2450</v>
      </c>
      <c r="L950" t="str">
        <f t="shared" si="211"/>
        <v>Established</v>
      </c>
      <c r="N950" s="2">
        <f t="shared" si="212"/>
        <v>29</v>
      </c>
      <c r="O950" t="s">
        <v>62</v>
      </c>
      <c r="P950" t="s">
        <v>147</v>
      </c>
      <c r="Q950" t="s">
        <v>218</v>
      </c>
      <c r="R950" t="str">
        <f t="shared" si="213"/>
        <v>Average</v>
      </c>
      <c r="S950" t="str">
        <f t="shared" si="214"/>
        <v xml:space="preserve"> </v>
      </c>
      <c r="T950" t="b">
        <f t="shared" si="215"/>
        <v>0</v>
      </c>
      <c r="U950" t="b">
        <f t="shared" si="216"/>
        <v>1</v>
      </c>
      <c r="V950" t="str">
        <f t="shared" si="217"/>
        <v>Average Company</v>
      </c>
      <c r="W950" t="str">
        <f t="shared" si="218"/>
        <v>Don't Buy</v>
      </c>
      <c r="X950" t="str">
        <f t="shared" si="219"/>
        <v>Not Known</v>
      </c>
      <c r="Z950" t="str">
        <f t="shared" si="220"/>
        <v>None</v>
      </c>
      <c r="AB950" t="str">
        <f t="shared" si="221"/>
        <v>0</v>
      </c>
    </row>
    <row r="951" spans="1:28" x14ac:dyDescent="0.3">
      <c r="A951">
        <v>949</v>
      </c>
      <c r="B951" t="s">
        <v>2451</v>
      </c>
      <c r="C951" t="str">
        <f t="shared" si="208"/>
        <v>Short</v>
      </c>
      <c r="D951">
        <v>4</v>
      </c>
      <c r="F951" s="1">
        <f t="shared" si="222"/>
        <v>4</v>
      </c>
      <c r="G951" s="1">
        <f t="shared" si="209"/>
        <v>4</v>
      </c>
      <c r="H951">
        <f t="shared" si="210"/>
        <v>4</v>
      </c>
      <c r="I951" t="s">
        <v>2452</v>
      </c>
      <c r="J951" t="s">
        <v>22</v>
      </c>
      <c r="K951" t="s">
        <v>2453</v>
      </c>
      <c r="L951" t="str">
        <f t="shared" si="211"/>
        <v>Established</v>
      </c>
      <c r="N951" s="2">
        <f t="shared" si="212"/>
        <v>16</v>
      </c>
      <c r="O951" t="s">
        <v>121</v>
      </c>
      <c r="P951" t="s">
        <v>147</v>
      </c>
      <c r="Q951" t="s">
        <v>218</v>
      </c>
      <c r="R951" t="str">
        <f t="shared" si="213"/>
        <v>Average</v>
      </c>
      <c r="S951" t="str">
        <f t="shared" si="214"/>
        <v xml:space="preserve"> </v>
      </c>
      <c r="T951" t="b">
        <f t="shared" si="215"/>
        <v>0</v>
      </c>
      <c r="U951" t="b">
        <f t="shared" si="216"/>
        <v>1</v>
      </c>
      <c r="V951" t="str">
        <f t="shared" si="217"/>
        <v>Average Company</v>
      </c>
      <c r="W951" t="str">
        <f t="shared" si="218"/>
        <v>Don't Buy</v>
      </c>
      <c r="X951" t="str">
        <f t="shared" si="219"/>
        <v>Not Known</v>
      </c>
      <c r="Z951" t="str">
        <f t="shared" si="220"/>
        <v>None</v>
      </c>
      <c r="AB951" t="str">
        <f t="shared" si="221"/>
        <v>0</v>
      </c>
    </row>
    <row r="952" spans="1:28" x14ac:dyDescent="0.3">
      <c r="A952">
        <v>950</v>
      </c>
      <c r="B952" t="s">
        <v>2454</v>
      </c>
      <c r="C952" t="str">
        <f t="shared" si="208"/>
        <v>Long</v>
      </c>
      <c r="D952">
        <v>4.0999999999999996</v>
      </c>
      <c r="F952" s="1">
        <f t="shared" si="222"/>
        <v>4.0999999999999996</v>
      </c>
      <c r="G952" s="1">
        <f t="shared" si="209"/>
        <v>4.0999999999999996</v>
      </c>
      <c r="H952">
        <f t="shared" si="210"/>
        <v>4.0999999999999996</v>
      </c>
      <c r="I952" t="s">
        <v>2452</v>
      </c>
      <c r="J952" t="s">
        <v>10</v>
      </c>
      <c r="K952" t="s">
        <v>2455</v>
      </c>
      <c r="L952" t="str">
        <f t="shared" si="211"/>
        <v>Established</v>
      </c>
      <c r="N952" s="2">
        <f t="shared" si="212"/>
        <v>41</v>
      </c>
      <c r="O952" t="s">
        <v>39</v>
      </c>
      <c r="P952" t="s">
        <v>147</v>
      </c>
      <c r="Q952" t="s">
        <v>105</v>
      </c>
      <c r="R952" t="str">
        <f t="shared" si="213"/>
        <v>Great</v>
      </c>
      <c r="S952" t="str">
        <f t="shared" si="214"/>
        <v>Great</v>
      </c>
      <c r="T952" t="b">
        <f t="shared" si="215"/>
        <v>1</v>
      </c>
      <c r="U952" t="b">
        <f t="shared" si="216"/>
        <v>1</v>
      </c>
      <c r="V952" t="str">
        <f t="shared" si="217"/>
        <v>Top Company</v>
      </c>
      <c r="W952" t="str">
        <f t="shared" si="218"/>
        <v>Don't Buy</v>
      </c>
      <c r="X952" t="str">
        <f t="shared" si="219"/>
        <v>Not Known</v>
      </c>
      <c r="Z952" t="str">
        <f t="shared" si="220"/>
        <v>None</v>
      </c>
      <c r="AB952" t="str">
        <f t="shared" si="221"/>
        <v>0</v>
      </c>
    </row>
    <row r="953" spans="1:28" x14ac:dyDescent="0.3">
      <c r="A953">
        <v>951</v>
      </c>
      <c r="B953" t="s">
        <v>2456</v>
      </c>
      <c r="C953" t="str">
        <f t="shared" si="208"/>
        <v>Long</v>
      </c>
      <c r="D953">
        <v>4.3</v>
      </c>
      <c r="F953" s="1">
        <f t="shared" si="222"/>
        <v>4.3</v>
      </c>
      <c r="G953" s="1">
        <f t="shared" si="209"/>
        <v>4.3</v>
      </c>
      <c r="H953">
        <f t="shared" si="210"/>
        <v>4.3</v>
      </c>
      <c r="I953" t="s">
        <v>2457</v>
      </c>
      <c r="J953" t="s">
        <v>22</v>
      </c>
      <c r="K953" t="s">
        <v>2458</v>
      </c>
      <c r="L953" t="str">
        <f t="shared" si="211"/>
        <v>Established</v>
      </c>
      <c r="N953" s="2">
        <f t="shared" si="212"/>
        <v>15</v>
      </c>
      <c r="O953" t="s">
        <v>84</v>
      </c>
      <c r="P953" t="s">
        <v>683</v>
      </c>
      <c r="Q953" t="s">
        <v>19</v>
      </c>
      <c r="R953" t="str">
        <f t="shared" si="213"/>
        <v>Great</v>
      </c>
      <c r="S953" t="str">
        <f t="shared" si="214"/>
        <v>Great</v>
      </c>
      <c r="T953" t="b">
        <f t="shared" si="215"/>
        <v>1</v>
      </c>
      <c r="U953" t="b">
        <f t="shared" si="216"/>
        <v>1</v>
      </c>
      <c r="V953" t="str">
        <f t="shared" si="217"/>
        <v>Average Company</v>
      </c>
      <c r="W953" t="str">
        <f t="shared" si="218"/>
        <v>Don't Buy</v>
      </c>
      <c r="X953" t="str">
        <f t="shared" si="219"/>
        <v>Not Known</v>
      </c>
      <c r="Z953" t="str">
        <f t="shared" si="220"/>
        <v>None</v>
      </c>
      <c r="AB953" t="str">
        <f t="shared" si="221"/>
        <v>1Million</v>
      </c>
    </row>
    <row r="954" spans="1:28" x14ac:dyDescent="0.3">
      <c r="A954">
        <v>952</v>
      </c>
      <c r="B954" t="s">
        <v>2459</v>
      </c>
      <c r="C954" t="str">
        <f t="shared" si="208"/>
        <v>Long</v>
      </c>
      <c r="D954">
        <v>4</v>
      </c>
      <c r="F954" s="1">
        <f t="shared" si="222"/>
        <v>4</v>
      </c>
      <c r="G954" s="1">
        <f t="shared" si="209"/>
        <v>4</v>
      </c>
      <c r="H954">
        <f t="shared" si="210"/>
        <v>4</v>
      </c>
      <c r="I954" t="s">
        <v>2460</v>
      </c>
      <c r="J954" t="s">
        <v>10</v>
      </c>
      <c r="K954" t="s">
        <v>2461</v>
      </c>
      <c r="L954" t="str">
        <f t="shared" si="211"/>
        <v>Established</v>
      </c>
      <c r="N954" s="2">
        <f t="shared" si="212"/>
        <v>22</v>
      </c>
      <c r="O954" t="s">
        <v>142</v>
      </c>
      <c r="P954" t="s">
        <v>147</v>
      </c>
      <c r="Q954" t="s">
        <v>2462</v>
      </c>
      <c r="R954" t="str">
        <f t="shared" si="213"/>
        <v>Average</v>
      </c>
      <c r="S954" t="str">
        <f t="shared" si="214"/>
        <v xml:space="preserve"> </v>
      </c>
      <c r="T954" t="b">
        <f t="shared" si="215"/>
        <v>0</v>
      </c>
      <c r="U954" t="b">
        <f t="shared" si="216"/>
        <v>1</v>
      </c>
      <c r="V954" t="str">
        <f t="shared" si="217"/>
        <v>Average Company</v>
      </c>
      <c r="W954" t="str">
        <f t="shared" si="218"/>
        <v>Don't Buy</v>
      </c>
      <c r="X954" t="str">
        <f t="shared" si="219"/>
        <v>Not Known</v>
      </c>
      <c r="Z954" t="str">
        <f t="shared" si="220"/>
        <v>None</v>
      </c>
      <c r="AB954" t="str">
        <f t="shared" si="221"/>
        <v>0</v>
      </c>
    </row>
    <row r="955" spans="1:28" x14ac:dyDescent="0.3">
      <c r="A955">
        <v>953</v>
      </c>
      <c r="B955" t="s">
        <v>2463</v>
      </c>
      <c r="C955" t="str">
        <f t="shared" si="208"/>
        <v>Long</v>
      </c>
      <c r="D955">
        <v>4.2</v>
      </c>
      <c r="F955" s="1">
        <f t="shared" si="222"/>
        <v>4.2</v>
      </c>
      <c r="G955" s="1">
        <f t="shared" si="209"/>
        <v>4.2</v>
      </c>
      <c r="H955">
        <f t="shared" si="210"/>
        <v>4.2</v>
      </c>
      <c r="I955" t="s">
        <v>2464</v>
      </c>
      <c r="J955" t="s">
        <v>22</v>
      </c>
      <c r="K955" t="s">
        <v>2465</v>
      </c>
      <c r="L955" t="str">
        <f t="shared" si="211"/>
        <v>Established</v>
      </c>
      <c r="N955" s="2">
        <f t="shared" si="212"/>
        <v>12</v>
      </c>
      <c r="O955" t="s">
        <v>2234</v>
      </c>
      <c r="P955" t="s">
        <v>691</v>
      </c>
      <c r="Q955" t="s">
        <v>362</v>
      </c>
      <c r="R955" t="str">
        <f t="shared" si="213"/>
        <v>Great</v>
      </c>
      <c r="S955" t="str">
        <f t="shared" si="214"/>
        <v>Great</v>
      </c>
      <c r="T955" t="b">
        <f t="shared" si="215"/>
        <v>1</v>
      </c>
      <c r="U955" t="b">
        <f t="shared" si="216"/>
        <v>1</v>
      </c>
      <c r="V955" t="str">
        <f t="shared" si="217"/>
        <v>Average Company</v>
      </c>
      <c r="W955" t="str">
        <f t="shared" si="218"/>
        <v>Don't Buy</v>
      </c>
      <c r="X955" t="str">
        <f t="shared" si="219"/>
        <v>Not Known</v>
      </c>
      <c r="Z955" t="str">
        <f t="shared" si="220"/>
        <v>None</v>
      </c>
      <c r="AB955" t="str">
        <f t="shared" si="221"/>
        <v>0</v>
      </c>
    </row>
    <row r="956" spans="1:28" x14ac:dyDescent="0.3">
      <c r="A956">
        <v>954</v>
      </c>
      <c r="B956" t="s">
        <v>2466</v>
      </c>
      <c r="C956" t="str">
        <f t="shared" si="208"/>
        <v>Long</v>
      </c>
      <c r="D956">
        <v>4</v>
      </c>
      <c r="F956" s="1">
        <f t="shared" si="222"/>
        <v>4</v>
      </c>
      <c r="G956" s="1">
        <f t="shared" si="209"/>
        <v>4</v>
      </c>
      <c r="H956">
        <f t="shared" si="210"/>
        <v>4</v>
      </c>
      <c r="I956" t="s">
        <v>2464</v>
      </c>
      <c r="J956" t="s">
        <v>22</v>
      </c>
      <c r="K956" t="s">
        <v>2467</v>
      </c>
      <c r="L956" t="str">
        <f t="shared" si="211"/>
        <v>Established</v>
      </c>
      <c r="N956" s="2">
        <f t="shared" si="212"/>
        <v>19</v>
      </c>
      <c r="O956" t="s">
        <v>100</v>
      </c>
      <c r="P956" t="s">
        <v>147</v>
      </c>
      <c r="Q956" t="s">
        <v>551</v>
      </c>
      <c r="R956" t="str">
        <f t="shared" si="213"/>
        <v>Average</v>
      </c>
      <c r="S956" t="str">
        <f t="shared" si="214"/>
        <v xml:space="preserve"> </v>
      </c>
      <c r="T956" t="b">
        <f t="shared" si="215"/>
        <v>0</v>
      </c>
      <c r="U956" t="b">
        <f t="shared" si="216"/>
        <v>1</v>
      </c>
      <c r="V956" t="str">
        <f t="shared" si="217"/>
        <v>Average Company</v>
      </c>
      <c r="W956" t="str">
        <f t="shared" si="218"/>
        <v>Don't Buy</v>
      </c>
      <c r="X956" t="str">
        <f t="shared" si="219"/>
        <v>Not Known</v>
      </c>
      <c r="Z956" t="str">
        <f t="shared" si="220"/>
        <v>None</v>
      </c>
      <c r="AB956" t="str">
        <f t="shared" si="221"/>
        <v>0</v>
      </c>
    </row>
    <row r="957" spans="1:28" x14ac:dyDescent="0.3">
      <c r="A957">
        <v>955</v>
      </c>
      <c r="B957" t="s">
        <v>2468</v>
      </c>
      <c r="C957" t="str">
        <f t="shared" si="208"/>
        <v>Short</v>
      </c>
      <c r="D957">
        <v>3.6</v>
      </c>
      <c r="F957" s="1">
        <f t="shared" si="222"/>
        <v>3.6</v>
      </c>
      <c r="G957" s="1">
        <f t="shared" si="209"/>
        <v>3.6</v>
      </c>
      <c r="H957">
        <f t="shared" si="210"/>
        <v>3.6</v>
      </c>
      <c r="I957" t="s">
        <v>2469</v>
      </c>
      <c r="J957" t="s">
        <v>22</v>
      </c>
      <c r="K957" t="s">
        <v>2470</v>
      </c>
      <c r="L957" t="str">
        <f t="shared" si="211"/>
        <v>Established</v>
      </c>
      <c r="N957" s="2">
        <f t="shared" si="212"/>
        <v>22</v>
      </c>
      <c r="O957" t="s">
        <v>142</v>
      </c>
      <c r="P957" t="s">
        <v>147</v>
      </c>
      <c r="Q957" t="s">
        <v>19</v>
      </c>
      <c r="R957" t="str">
        <f t="shared" si="213"/>
        <v>Average</v>
      </c>
      <c r="S957" t="str">
        <f t="shared" si="214"/>
        <v xml:space="preserve"> </v>
      </c>
      <c r="T957" t="b">
        <f t="shared" si="215"/>
        <v>0</v>
      </c>
      <c r="U957" t="b">
        <f t="shared" si="216"/>
        <v>1</v>
      </c>
      <c r="V957" t="str">
        <f t="shared" si="217"/>
        <v>Average Company</v>
      </c>
      <c r="W957" t="str">
        <f t="shared" si="218"/>
        <v>Don't Buy</v>
      </c>
      <c r="X957" t="str">
        <f t="shared" si="219"/>
        <v>Not Known</v>
      </c>
      <c r="Z957" t="str">
        <f t="shared" si="220"/>
        <v>None</v>
      </c>
      <c r="AB957" t="str">
        <f t="shared" si="221"/>
        <v>500K</v>
      </c>
    </row>
    <row r="958" spans="1:28" x14ac:dyDescent="0.3">
      <c r="A958">
        <v>956</v>
      </c>
      <c r="B958" t="s">
        <v>2471</v>
      </c>
      <c r="C958" t="str">
        <f t="shared" si="208"/>
        <v>Long</v>
      </c>
      <c r="D958">
        <v>3.8</v>
      </c>
      <c r="F958" s="1">
        <f t="shared" si="222"/>
        <v>3.8</v>
      </c>
      <c r="G958" s="1">
        <f t="shared" si="209"/>
        <v>3.8</v>
      </c>
      <c r="H958">
        <f t="shared" si="210"/>
        <v>3.8</v>
      </c>
      <c r="I958" t="s">
        <v>2469</v>
      </c>
      <c r="J958" t="s">
        <v>22</v>
      </c>
      <c r="K958" t="s">
        <v>2472</v>
      </c>
      <c r="L958" t="str">
        <f t="shared" si="211"/>
        <v>Established</v>
      </c>
      <c r="N958" s="2">
        <f t="shared" si="212"/>
        <v>40</v>
      </c>
      <c r="O958" t="s">
        <v>375</v>
      </c>
      <c r="P958" t="s">
        <v>147</v>
      </c>
      <c r="Q958" t="s">
        <v>80</v>
      </c>
      <c r="R958" t="str">
        <f t="shared" si="213"/>
        <v>Average</v>
      </c>
      <c r="S958" t="str">
        <f t="shared" si="214"/>
        <v xml:space="preserve"> </v>
      </c>
      <c r="T958" t="b">
        <f t="shared" si="215"/>
        <v>0</v>
      </c>
      <c r="U958" t="b">
        <f t="shared" si="216"/>
        <v>1</v>
      </c>
      <c r="V958" t="str">
        <f t="shared" si="217"/>
        <v>Average Company</v>
      </c>
      <c r="W958" t="str">
        <f t="shared" si="218"/>
        <v>Don't Buy</v>
      </c>
      <c r="X958" t="str">
        <f t="shared" si="219"/>
        <v>Not Known</v>
      </c>
      <c r="Z958" t="str">
        <f t="shared" si="220"/>
        <v>None</v>
      </c>
      <c r="AB958" t="str">
        <f t="shared" si="221"/>
        <v>0</v>
      </c>
    </row>
    <row r="959" spans="1:28" x14ac:dyDescent="0.3">
      <c r="A959">
        <v>957</v>
      </c>
      <c r="B959" t="s">
        <v>2473</v>
      </c>
      <c r="C959" t="str">
        <f t="shared" si="208"/>
        <v>Long</v>
      </c>
      <c r="D959">
        <v>4</v>
      </c>
      <c r="F959" s="1">
        <f t="shared" si="222"/>
        <v>4</v>
      </c>
      <c r="G959" s="1">
        <f t="shared" si="209"/>
        <v>4</v>
      </c>
      <c r="H959">
        <f t="shared" si="210"/>
        <v>4</v>
      </c>
      <c r="I959" t="s">
        <v>2469</v>
      </c>
      <c r="J959" t="s">
        <v>10</v>
      </c>
      <c r="K959" t="s">
        <v>125</v>
      </c>
      <c r="L959" t="str">
        <f t="shared" si="211"/>
        <v>Established</v>
      </c>
      <c r="N959" s="2">
        <f t="shared" si="212"/>
        <v>36</v>
      </c>
      <c r="O959" t="s">
        <v>48</v>
      </c>
      <c r="P959" t="s">
        <v>147</v>
      </c>
      <c r="Q959" t="s">
        <v>429</v>
      </c>
      <c r="R959" t="str">
        <f t="shared" si="213"/>
        <v>Average</v>
      </c>
      <c r="S959" t="str">
        <f t="shared" si="214"/>
        <v xml:space="preserve"> </v>
      </c>
      <c r="T959" t="b">
        <f t="shared" si="215"/>
        <v>0</v>
      </c>
      <c r="U959" t="b">
        <f t="shared" si="216"/>
        <v>1</v>
      </c>
      <c r="V959" t="str">
        <f t="shared" si="217"/>
        <v>Average Company</v>
      </c>
      <c r="W959" t="str">
        <f t="shared" si="218"/>
        <v>Don't Buy</v>
      </c>
      <c r="X959" t="str">
        <f t="shared" si="219"/>
        <v>Not Known</v>
      </c>
      <c r="Z959" t="str">
        <f t="shared" si="220"/>
        <v>None</v>
      </c>
      <c r="AB959" t="str">
        <f t="shared" si="221"/>
        <v>0</v>
      </c>
    </row>
    <row r="960" spans="1:28" x14ac:dyDescent="0.3">
      <c r="A960">
        <v>958</v>
      </c>
      <c r="B960" t="s">
        <v>2474</v>
      </c>
      <c r="C960" t="str">
        <f t="shared" si="208"/>
        <v>Long</v>
      </c>
      <c r="D960">
        <v>3.6</v>
      </c>
      <c r="F960" s="1">
        <f t="shared" si="222"/>
        <v>3.6</v>
      </c>
      <c r="G960" s="1">
        <f t="shared" si="209"/>
        <v>3.6</v>
      </c>
      <c r="H960">
        <f t="shared" si="210"/>
        <v>3.6</v>
      </c>
      <c r="I960" t="s">
        <v>2469</v>
      </c>
      <c r="J960" t="s">
        <v>22</v>
      </c>
      <c r="K960" t="s">
        <v>886</v>
      </c>
      <c r="L960" t="str">
        <f t="shared" si="211"/>
        <v>Established</v>
      </c>
      <c r="N960" s="2">
        <f t="shared" si="212"/>
        <v>14</v>
      </c>
      <c r="O960" t="s">
        <v>522</v>
      </c>
      <c r="P960" t="s">
        <v>691</v>
      </c>
      <c r="Q960" t="s">
        <v>28</v>
      </c>
      <c r="R960" t="str">
        <f t="shared" si="213"/>
        <v>Average</v>
      </c>
      <c r="S960" t="str">
        <f t="shared" si="214"/>
        <v xml:space="preserve"> </v>
      </c>
      <c r="T960" t="b">
        <f t="shared" si="215"/>
        <v>0</v>
      </c>
      <c r="U960" t="b">
        <f t="shared" si="216"/>
        <v>1</v>
      </c>
      <c r="V960" t="str">
        <f t="shared" si="217"/>
        <v>Average Company</v>
      </c>
      <c r="W960" t="str">
        <f t="shared" si="218"/>
        <v>Don't Buy</v>
      </c>
      <c r="X960" t="str">
        <f t="shared" si="219"/>
        <v>Bombay Finance</v>
      </c>
      <c r="Z960" t="str">
        <f t="shared" si="220"/>
        <v>None</v>
      </c>
      <c r="AB960" t="str">
        <f t="shared" si="221"/>
        <v>500K</v>
      </c>
    </row>
    <row r="961" spans="1:28" x14ac:dyDescent="0.3">
      <c r="A961">
        <v>959</v>
      </c>
      <c r="B961" t="s">
        <v>2475</v>
      </c>
      <c r="C961" t="str">
        <f t="shared" si="208"/>
        <v>Long</v>
      </c>
      <c r="D961">
        <v>4.0999999999999996</v>
      </c>
      <c r="F961" s="1">
        <f t="shared" si="222"/>
        <v>4.0999999999999996</v>
      </c>
      <c r="G961" s="1">
        <f t="shared" si="209"/>
        <v>4.0999999999999996</v>
      </c>
      <c r="H961">
        <f t="shared" si="210"/>
        <v>4.0999999999999996</v>
      </c>
      <c r="I961" t="s">
        <v>2123</v>
      </c>
      <c r="J961" t="s">
        <v>10</v>
      </c>
      <c r="K961" t="s">
        <v>2476</v>
      </c>
      <c r="L961" t="str">
        <f t="shared" si="211"/>
        <v>Established</v>
      </c>
      <c r="N961" s="2">
        <f t="shared" si="212"/>
        <v>16</v>
      </c>
      <c r="O961" t="s">
        <v>832</v>
      </c>
      <c r="P961" t="s">
        <v>147</v>
      </c>
      <c r="Q961" t="s">
        <v>915</v>
      </c>
      <c r="R961" t="str">
        <f t="shared" si="213"/>
        <v>Great</v>
      </c>
      <c r="S961" t="str">
        <f t="shared" si="214"/>
        <v>Great</v>
      </c>
      <c r="T961" t="b">
        <f t="shared" si="215"/>
        <v>1</v>
      </c>
      <c r="U961" t="b">
        <f t="shared" si="216"/>
        <v>1</v>
      </c>
      <c r="V961" t="str">
        <f t="shared" si="217"/>
        <v>Average Company</v>
      </c>
      <c r="W961" t="str">
        <f t="shared" si="218"/>
        <v>Don't Buy</v>
      </c>
      <c r="X961" t="str">
        <f t="shared" si="219"/>
        <v>Not Known</v>
      </c>
      <c r="Z961" t="str">
        <f t="shared" si="220"/>
        <v>None</v>
      </c>
      <c r="AB961" t="str">
        <f t="shared" si="221"/>
        <v>0</v>
      </c>
    </row>
    <row r="962" spans="1:28" x14ac:dyDescent="0.3">
      <c r="A962">
        <v>960</v>
      </c>
      <c r="B962" t="s">
        <v>2477</v>
      </c>
      <c r="C962" t="str">
        <f t="shared" si="208"/>
        <v>Long</v>
      </c>
      <c r="D962">
        <v>4.0999999999999996</v>
      </c>
      <c r="F962" s="1">
        <f t="shared" si="222"/>
        <v>4.0999999999999996</v>
      </c>
      <c r="G962" s="1">
        <f t="shared" si="209"/>
        <v>4.0999999999999996</v>
      </c>
      <c r="H962">
        <f t="shared" si="210"/>
        <v>4.0999999999999996</v>
      </c>
      <c r="I962" t="s">
        <v>2478</v>
      </c>
      <c r="J962" t="s">
        <v>22</v>
      </c>
      <c r="K962" t="s">
        <v>2479</v>
      </c>
      <c r="L962" t="str">
        <f t="shared" si="211"/>
        <v>Established</v>
      </c>
      <c r="N962" s="2">
        <f t="shared" si="212"/>
        <v>75</v>
      </c>
      <c r="O962" t="s">
        <v>826</v>
      </c>
      <c r="P962" t="s">
        <v>147</v>
      </c>
      <c r="Q962" t="s">
        <v>80</v>
      </c>
      <c r="R962" t="str">
        <f t="shared" si="213"/>
        <v>Great</v>
      </c>
      <c r="S962" t="str">
        <f t="shared" si="214"/>
        <v>Great</v>
      </c>
      <c r="T962" t="b">
        <f t="shared" si="215"/>
        <v>1</v>
      </c>
      <c r="U962" t="b">
        <f t="shared" si="216"/>
        <v>1</v>
      </c>
      <c r="V962" t="str">
        <f t="shared" si="217"/>
        <v>Top Company</v>
      </c>
      <c r="W962" t="str">
        <f t="shared" si="218"/>
        <v>Buy</v>
      </c>
      <c r="X962" t="str">
        <f t="shared" si="219"/>
        <v>Not Known</v>
      </c>
      <c r="Z962" t="str">
        <f t="shared" si="220"/>
        <v>None</v>
      </c>
      <c r="AB962" t="str">
        <f t="shared" si="221"/>
        <v>0</v>
      </c>
    </row>
    <row r="963" spans="1:28" x14ac:dyDescent="0.3">
      <c r="A963">
        <v>961</v>
      </c>
      <c r="B963" t="s">
        <v>2480</v>
      </c>
      <c r="C963" t="str">
        <f t="shared" ref="C963:C1026" si="223">IF(LEN(B963)&gt;=10,"Long","Short")</f>
        <v>Long</v>
      </c>
      <c r="D963">
        <v>4</v>
      </c>
      <c r="F963" s="1">
        <f t="shared" si="222"/>
        <v>4</v>
      </c>
      <c r="G963" s="1">
        <f t="shared" ref="G963:G1026" si="224">IF(L963="Startup",D963+0.5,D963)</f>
        <v>4</v>
      </c>
      <c r="H963">
        <f t="shared" ref="H963:H1026" si="225">IF(L963="Startup",D963+0.1,D963)</f>
        <v>4</v>
      </c>
      <c r="I963" t="s">
        <v>2478</v>
      </c>
      <c r="J963" t="s">
        <v>22</v>
      </c>
      <c r="K963" t="s">
        <v>2481</v>
      </c>
      <c r="L963" t="str">
        <f t="shared" ref="L963:L1026" si="226">IF(N963&lt;10,"Startup","Established")</f>
        <v>Established</v>
      </c>
      <c r="N963" s="2">
        <f t="shared" ref="N963:N1026" si="227">INT(LEFT(O963,2))</f>
        <v>39</v>
      </c>
      <c r="O963" t="s">
        <v>74</v>
      </c>
      <c r="P963" t="s">
        <v>147</v>
      </c>
      <c r="Q963" t="s">
        <v>612</v>
      </c>
      <c r="R963" t="str">
        <f t="shared" ref="R963:R1026" si="228">IF(D963&gt;4,"Great","Average")</f>
        <v>Average</v>
      </c>
      <c r="S963" t="str">
        <f t="shared" ref="S963:S1026" si="229">IF(D963&gt;4,"Great"," ")</f>
        <v xml:space="preserve"> </v>
      </c>
      <c r="T963" t="b">
        <f t="shared" ref="T963:T1026" si="230">AND(D963:D10921&gt;4,N963:N10921&gt;10)</f>
        <v>0</v>
      </c>
      <c r="U963" t="b">
        <f t="shared" ref="U963:U1026" si="231">OR(D963&gt;3.5,N963&lt;10)</f>
        <v>1</v>
      </c>
      <c r="V963" t="str">
        <f t="shared" ref="V963:V1026" si="232">IF(AND(D963&gt;4,N963&gt;20),"Top Company","Average Company")</f>
        <v>Average Company</v>
      </c>
      <c r="W963" t="str">
        <f t="shared" ref="W963:W1026" si="233">IF(OR(LEFT(B963,1)="T",LEFT(B963,1)="G"),"Buy","Don't Buy")</f>
        <v>Buy</v>
      </c>
      <c r="X963" t="str">
        <f t="shared" ref="X963:X1026" si="234">IF(IF(Q963="Financial Services",ISNUMBER(SEARCH("Mumbai",K963))),"Bombay Finance","Not Known")</f>
        <v>Not Known</v>
      </c>
      <c r="Z963" t="str">
        <f t="shared" ref="Z963:Z1026" si="235">IF(AND(OR(ISNUMBER(SEARCH("Bangalore",K963)),ISNUMBER(SEARCH("Bengaluru",K963)),ISNUMBER(SEARCH("Chennai",K963))),N963&lt;10),"Silicon Valley Startups","None")</f>
        <v>None</v>
      </c>
      <c r="AB963" t="str">
        <f t="shared" ref="AB963:AB1026" si="236">IF(AND(OR(Q963="IT Services &amp; Consulting",Q963="Financial Services"),D963&gt;4),"1Million",IF(AND(OR(Q963="IT Services &amp; Consulting",Q963="Financial Services"),D963&lt;=4),"500K",IF(AND(Q963="Telecom / ISP",D963&gt;4),"800K","0")))</f>
        <v>0</v>
      </c>
    </row>
    <row r="964" spans="1:28" x14ac:dyDescent="0.3">
      <c r="A964">
        <v>962</v>
      </c>
      <c r="B964" t="s">
        <v>2482</v>
      </c>
      <c r="C964" t="str">
        <f t="shared" si="223"/>
        <v>Long</v>
      </c>
      <c r="D964">
        <v>3.9</v>
      </c>
      <c r="F964" s="1">
        <f t="shared" si="222"/>
        <v>3.9</v>
      </c>
      <c r="G964" s="1">
        <f t="shared" si="224"/>
        <v>3.9</v>
      </c>
      <c r="H964">
        <f t="shared" si="225"/>
        <v>3.9</v>
      </c>
      <c r="I964" t="s">
        <v>2483</v>
      </c>
      <c r="J964" t="s">
        <v>22</v>
      </c>
      <c r="K964" t="s">
        <v>2484</v>
      </c>
      <c r="L964" t="str">
        <f t="shared" si="226"/>
        <v>Established</v>
      </c>
      <c r="N964" s="2">
        <f t="shared" si="227"/>
        <v>27</v>
      </c>
      <c r="O964" t="s">
        <v>109</v>
      </c>
      <c r="P964" t="s">
        <v>683</v>
      </c>
      <c r="Q964" t="s">
        <v>117</v>
      </c>
      <c r="R964" t="str">
        <f t="shared" si="228"/>
        <v>Average</v>
      </c>
      <c r="S964" t="str">
        <f t="shared" si="229"/>
        <v xml:space="preserve"> </v>
      </c>
      <c r="T964" t="b">
        <f t="shared" si="230"/>
        <v>0</v>
      </c>
      <c r="U964" t="b">
        <f t="shared" si="231"/>
        <v>1</v>
      </c>
      <c r="V964" t="str">
        <f t="shared" si="232"/>
        <v>Average Company</v>
      </c>
      <c r="W964" t="str">
        <f t="shared" si="233"/>
        <v>Don't Buy</v>
      </c>
      <c r="X964" t="str">
        <f t="shared" si="234"/>
        <v>Not Known</v>
      </c>
      <c r="Z964" t="str">
        <f t="shared" si="235"/>
        <v>None</v>
      </c>
      <c r="AB964" t="str">
        <f t="shared" si="236"/>
        <v>0</v>
      </c>
    </row>
    <row r="965" spans="1:28" x14ac:dyDescent="0.3">
      <c r="A965">
        <v>963</v>
      </c>
      <c r="B965" t="s">
        <v>2485</v>
      </c>
      <c r="C965" t="str">
        <f t="shared" si="223"/>
        <v>Long</v>
      </c>
      <c r="D965">
        <v>3.7</v>
      </c>
      <c r="F965" s="1">
        <f t="shared" si="222"/>
        <v>3.7</v>
      </c>
      <c r="G965" s="1">
        <f t="shared" si="224"/>
        <v>3.7</v>
      </c>
      <c r="H965">
        <f t="shared" si="225"/>
        <v>3.7</v>
      </c>
      <c r="I965" t="s">
        <v>2486</v>
      </c>
      <c r="J965" t="s">
        <v>22</v>
      </c>
      <c r="K965" t="s">
        <v>2487</v>
      </c>
      <c r="L965" t="str">
        <f t="shared" si="226"/>
        <v>Established</v>
      </c>
      <c r="N965" s="2">
        <f t="shared" si="227"/>
        <v>33</v>
      </c>
      <c r="O965" t="s">
        <v>18</v>
      </c>
      <c r="P965" t="s">
        <v>147</v>
      </c>
      <c r="Q965" t="s">
        <v>117</v>
      </c>
      <c r="R965" t="str">
        <f t="shared" si="228"/>
        <v>Average</v>
      </c>
      <c r="S965" t="str">
        <f t="shared" si="229"/>
        <v xml:space="preserve"> </v>
      </c>
      <c r="T965" t="b">
        <f t="shared" si="230"/>
        <v>0</v>
      </c>
      <c r="U965" t="b">
        <f t="shared" si="231"/>
        <v>1</v>
      </c>
      <c r="V965" t="str">
        <f t="shared" si="232"/>
        <v>Average Company</v>
      </c>
      <c r="W965" t="str">
        <f t="shared" si="233"/>
        <v>Don't Buy</v>
      </c>
      <c r="X965" t="str">
        <f t="shared" si="234"/>
        <v>Not Known</v>
      </c>
      <c r="Z965" t="str">
        <f t="shared" si="235"/>
        <v>None</v>
      </c>
      <c r="AB965" t="str">
        <f t="shared" si="236"/>
        <v>0</v>
      </c>
    </row>
    <row r="966" spans="1:28" x14ac:dyDescent="0.3">
      <c r="A966">
        <v>964</v>
      </c>
      <c r="B966" t="s">
        <v>2488</v>
      </c>
      <c r="C966" t="str">
        <f t="shared" si="223"/>
        <v>Long</v>
      </c>
      <c r="D966">
        <v>3.6</v>
      </c>
      <c r="F966" s="1">
        <f t="shared" si="222"/>
        <v>3.6</v>
      </c>
      <c r="G966" s="1">
        <f t="shared" si="224"/>
        <v>3.6</v>
      </c>
      <c r="H966">
        <f t="shared" si="225"/>
        <v>3.6</v>
      </c>
      <c r="I966" t="s">
        <v>2486</v>
      </c>
      <c r="J966" t="s">
        <v>22</v>
      </c>
      <c r="K966" t="s">
        <v>2489</v>
      </c>
      <c r="L966" t="str">
        <f t="shared" si="226"/>
        <v>Established</v>
      </c>
      <c r="N966" s="2">
        <f t="shared" si="227"/>
        <v>16</v>
      </c>
      <c r="O966" t="s">
        <v>121</v>
      </c>
      <c r="P966" t="s">
        <v>147</v>
      </c>
      <c r="Q966" t="s">
        <v>295</v>
      </c>
      <c r="R966" t="str">
        <f t="shared" si="228"/>
        <v>Average</v>
      </c>
      <c r="S966" t="str">
        <f t="shared" si="229"/>
        <v xml:space="preserve"> </v>
      </c>
      <c r="T966" t="b">
        <f t="shared" si="230"/>
        <v>0</v>
      </c>
      <c r="U966" t="b">
        <f t="shared" si="231"/>
        <v>1</v>
      </c>
      <c r="V966" t="str">
        <f t="shared" si="232"/>
        <v>Average Company</v>
      </c>
      <c r="W966" t="str">
        <f t="shared" si="233"/>
        <v>Don't Buy</v>
      </c>
      <c r="X966" t="str">
        <f t="shared" si="234"/>
        <v>Not Known</v>
      </c>
      <c r="Z966" t="str">
        <f t="shared" si="235"/>
        <v>None</v>
      </c>
      <c r="AB966" t="str">
        <f t="shared" si="236"/>
        <v>0</v>
      </c>
    </row>
    <row r="967" spans="1:28" x14ac:dyDescent="0.3">
      <c r="A967">
        <v>965</v>
      </c>
      <c r="B967" t="s">
        <v>2490</v>
      </c>
      <c r="C967" t="str">
        <f t="shared" si="223"/>
        <v>Short</v>
      </c>
      <c r="D967">
        <v>3.8</v>
      </c>
      <c r="F967" s="1">
        <f t="shared" si="222"/>
        <v>4.3</v>
      </c>
      <c r="G967" s="1">
        <f t="shared" si="224"/>
        <v>4.3</v>
      </c>
      <c r="H967">
        <f t="shared" si="225"/>
        <v>3.9</v>
      </c>
      <c r="I967" t="s">
        <v>2491</v>
      </c>
      <c r="J967" t="s">
        <v>22</v>
      </c>
      <c r="K967" t="s">
        <v>2492</v>
      </c>
      <c r="L967" t="str">
        <f t="shared" si="226"/>
        <v>Startup</v>
      </c>
      <c r="N967" s="2">
        <f t="shared" si="227"/>
        <v>7</v>
      </c>
      <c r="O967" t="s">
        <v>318</v>
      </c>
      <c r="P967" t="s">
        <v>181</v>
      </c>
      <c r="Q967" t="s">
        <v>19</v>
      </c>
      <c r="R967" t="str">
        <f t="shared" si="228"/>
        <v>Average</v>
      </c>
      <c r="S967" t="str">
        <f t="shared" si="229"/>
        <v xml:space="preserve"> </v>
      </c>
      <c r="T967" t="b">
        <f t="shared" si="230"/>
        <v>0</v>
      </c>
      <c r="U967" t="b">
        <f t="shared" si="231"/>
        <v>1</v>
      </c>
      <c r="V967" t="str">
        <f t="shared" si="232"/>
        <v>Average Company</v>
      </c>
      <c r="W967" t="str">
        <f t="shared" si="233"/>
        <v>Don't Buy</v>
      </c>
      <c r="X967" t="str">
        <f t="shared" si="234"/>
        <v>Not Known</v>
      </c>
      <c r="Z967" t="str">
        <f t="shared" si="235"/>
        <v>None</v>
      </c>
      <c r="AB967" t="str">
        <f t="shared" si="236"/>
        <v>500K</v>
      </c>
    </row>
    <row r="968" spans="1:28" x14ac:dyDescent="0.3">
      <c r="A968">
        <v>966</v>
      </c>
      <c r="B968" t="s">
        <v>2493</v>
      </c>
      <c r="C968" t="str">
        <f t="shared" si="223"/>
        <v>Long</v>
      </c>
      <c r="D968">
        <v>4.0999999999999996</v>
      </c>
      <c r="F968" s="1">
        <f t="shared" si="222"/>
        <v>4.0999999999999996</v>
      </c>
      <c r="G968" s="1">
        <f t="shared" si="224"/>
        <v>4.0999999999999996</v>
      </c>
      <c r="H968">
        <f t="shared" si="225"/>
        <v>4.0999999999999996</v>
      </c>
      <c r="I968" t="s">
        <v>2491</v>
      </c>
      <c r="J968" t="s">
        <v>10</v>
      </c>
      <c r="K968" t="s">
        <v>2494</v>
      </c>
      <c r="L968" t="str">
        <f t="shared" si="226"/>
        <v>Established</v>
      </c>
      <c r="N968" s="2">
        <f t="shared" si="227"/>
        <v>88</v>
      </c>
      <c r="O968" t="s">
        <v>1049</v>
      </c>
      <c r="P968" t="s">
        <v>147</v>
      </c>
      <c r="Q968" t="s">
        <v>218</v>
      </c>
      <c r="R968" t="str">
        <f t="shared" si="228"/>
        <v>Great</v>
      </c>
      <c r="S968" t="str">
        <f t="shared" si="229"/>
        <v>Great</v>
      </c>
      <c r="T968" t="b">
        <f t="shared" si="230"/>
        <v>1</v>
      </c>
      <c r="U968" t="b">
        <f t="shared" si="231"/>
        <v>1</v>
      </c>
      <c r="V968" t="str">
        <f t="shared" si="232"/>
        <v>Top Company</v>
      </c>
      <c r="W968" t="str">
        <f t="shared" si="233"/>
        <v>Don't Buy</v>
      </c>
      <c r="X968" t="str">
        <f t="shared" si="234"/>
        <v>Not Known</v>
      </c>
      <c r="Z968" t="str">
        <f t="shared" si="235"/>
        <v>None</v>
      </c>
      <c r="AB968" t="str">
        <f t="shared" si="236"/>
        <v>0</v>
      </c>
    </row>
    <row r="969" spans="1:28" x14ac:dyDescent="0.3">
      <c r="A969">
        <v>967</v>
      </c>
      <c r="B969" t="s">
        <v>2495</v>
      </c>
      <c r="C969" t="str">
        <f t="shared" si="223"/>
        <v>Long</v>
      </c>
      <c r="D969">
        <v>3.6</v>
      </c>
      <c r="F969" s="1">
        <f t="shared" si="222"/>
        <v>3.6</v>
      </c>
      <c r="G969" s="1">
        <f t="shared" si="224"/>
        <v>3.6</v>
      </c>
      <c r="H969">
        <f t="shared" si="225"/>
        <v>3.6</v>
      </c>
      <c r="I969" t="s">
        <v>2491</v>
      </c>
      <c r="J969" t="s">
        <v>22</v>
      </c>
      <c r="K969" t="s">
        <v>2496</v>
      </c>
      <c r="L969" t="str">
        <f t="shared" si="226"/>
        <v>Established</v>
      </c>
      <c r="N969" s="2">
        <f t="shared" si="227"/>
        <v>24</v>
      </c>
      <c r="O969" t="s">
        <v>185</v>
      </c>
      <c r="P969" t="s">
        <v>147</v>
      </c>
      <c r="Q969" t="s">
        <v>843</v>
      </c>
      <c r="R969" t="str">
        <f t="shared" si="228"/>
        <v>Average</v>
      </c>
      <c r="S969" t="str">
        <f t="shared" si="229"/>
        <v xml:space="preserve"> </v>
      </c>
      <c r="T969" t="b">
        <f t="shared" si="230"/>
        <v>0</v>
      </c>
      <c r="U969" t="b">
        <f t="shared" si="231"/>
        <v>1</v>
      </c>
      <c r="V969" t="str">
        <f t="shared" si="232"/>
        <v>Average Company</v>
      </c>
      <c r="W969" t="str">
        <f t="shared" si="233"/>
        <v>Buy</v>
      </c>
      <c r="X969" t="str">
        <f t="shared" si="234"/>
        <v>Not Known</v>
      </c>
      <c r="Z969" t="str">
        <f t="shared" si="235"/>
        <v>None</v>
      </c>
      <c r="AB969" t="str">
        <f t="shared" si="236"/>
        <v>0</v>
      </c>
    </row>
    <row r="970" spans="1:28" x14ac:dyDescent="0.3">
      <c r="A970">
        <v>968</v>
      </c>
      <c r="B970" t="s">
        <v>2497</v>
      </c>
      <c r="C970" t="str">
        <f t="shared" si="223"/>
        <v>Long</v>
      </c>
      <c r="D970">
        <v>4.2</v>
      </c>
      <c r="F970" s="1">
        <f t="shared" si="222"/>
        <v>4.2</v>
      </c>
      <c r="G970" s="1">
        <f t="shared" si="224"/>
        <v>4.2</v>
      </c>
      <c r="H970">
        <f t="shared" si="225"/>
        <v>4.2</v>
      </c>
      <c r="I970" t="s">
        <v>2491</v>
      </c>
      <c r="J970" t="s">
        <v>22</v>
      </c>
      <c r="K970" t="s">
        <v>2498</v>
      </c>
      <c r="L970" t="str">
        <f t="shared" si="226"/>
        <v>Established</v>
      </c>
      <c r="N970" s="2">
        <f t="shared" si="227"/>
        <v>78</v>
      </c>
      <c r="O970" t="s">
        <v>409</v>
      </c>
      <c r="P970" t="s">
        <v>147</v>
      </c>
      <c r="Q970" t="s">
        <v>362</v>
      </c>
      <c r="R970" t="str">
        <f t="shared" si="228"/>
        <v>Great</v>
      </c>
      <c r="S970" t="str">
        <f t="shared" si="229"/>
        <v>Great</v>
      </c>
      <c r="T970" t="b">
        <f t="shared" si="230"/>
        <v>1</v>
      </c>
      <c r="U970" t="b">
        <f t="shared" si="231"/>
        <v>1</v>
      </c>
      <c r="V970" t="str">
        <f t="shared" si="232"/>
        <v>Top Company</v>
      </c>
      <c r="W970" t="str">
        <f t="shared" si="233"/>
        <v>Don't Buy</v>
      </c>
      <c r="X970" t="str">
        <f t="shared" si="234"/>
        <v>Not Known</v>
      </c>
      <c r="Z970" t="str">
        <f t="shared" si="235"/>
        <v>None</v>
      </c>
      <c r="AB970" t="str">
        <f t="shared" si="236"/>
        <v>0</v>
      </c>
    </row>
    <row r="971" spans="1:28" x14ac:dyDescent="0.3">
      <c r="A971">
        <v>969</v>
      </c>
      <c r="B971" t="s">
        <v>2499</v>
      </c>
      <c r="C971" t="str">
        <f t="shared" si="223"/>
        <v>Short</v>
      </c>
      <c r="D971">
        <v>4.2</v>
      </c>
      <c r="F971" s="1">
        <f t="shared" si="222"/>
        <v>4.2</v>
      </c>
      <c r="G971" s="1">
        <f t="shared" si="224"/>
        <v>4.2</v>
      </c>
      <c r="H971">
        <f t="shared" si="225"/>
        <v>4.2</v>
      </c>
      <c r="I971" t="s">
        <v>2500</v>
      </c>
      <c r="J971" t="s">
        <v>10</v>
      </c>
      <c r="K971" t="s">
        <v>1904</v>
      </c>
      <c r="L971" t="str">
        <f t="shared" si="226"/>
        <v>Established</v>
      </c>
      <c r="N971" s="2">
        <f t="shared" si="227"/>
        <v>25</v>
      </c>
      <c r="O971" t="s">
        <v>54</v>
      </c>
      <c r="P971" t="s">
        <v>147</v>
      </c>
      <c r="Q971" t="s">
        <v>105</v>
      </c>
      <c r="R971" t="str">
        <f t="shared" si="228"/>
        <v>Great</v>
      </c>
      <c r="S971" t="str">
        <f t="shared" si="229"/>
        <v>Great</v>
      </c>
      <c r="T971" t="b">
        <f t="shared" si="230"/>
        <v>1</v>
      </c>
      <c r="U971" t="b">
        <f t="shared" si="231"/>
        <v>1</v>
      </c>
      <c r="V971" t="str">
        <f t="shared" si="232"/>
        <v>Top Company</v>
      </c>
      <c r="W971" t="str">
        <f t="shared" si="233"/>
        <v>Don't Buy</v>
      </c>
      <c r="X971" t="str">
        <f t="shared" si="234"/>
        <v>Not Known</v>
      </c>
      <c r="Z971" t="str">
        <f t="shared" si="235"/>
        <v>None</v>
      </c>
      <c r="AB971" t="str">
        <f t="shared" si="236"/>
        <v>0</v>
      </c>
    </row>
    <row r="972" spans="1:28" x14ac:dyDescent="0.3">
      <c r="A972">
        <v>970</v>
      </c>
      <c r="B972" t="s">
        <v>2501</v>
      </c>
      <c r="C972" t="str">
        <f t="shared" si="223"/>
        <v>Long</v>
      </c>
      <c r="D972">
        <v>4</v>
      </c>
      <c r="F972" s="1">
        <f t="shared" si="222"/>
        <v>4</v>
      </c>
      <c r="G972" s="1">
        <f t="shared" si="224"/>
        <v>4</v>
      </c>
      <c r="H972">
        <f t="shared" si="225"/>
        <v>4</v>
      </c>
      <c r="I972" t="s">
        <v>2502</v>
      </c>
      <c r="J972" t="s">
        <v>22</v>
      </c>
      <c r="K972" t="s">
        <v>1099</v>
      </c>
      <c r="L972" t="str">
        <f t="shared" si="226"/>
        <v>Established</v>
      </c>
      <c r="N972" s="2">
        <f t="shared" si="227"/>
        <v>42</v>
      </c>
      <c r="O972" t="s">
        <v>397</v>
      </c>
      <c r="P972" t="s">
        <v>147</v>
      </c>
      <c r="Q972" t="s">
        <v>315</v>
      </c>
      <c r="R972" t="str">
        <f t="shared" si="228"/>
        <v>Average</v>
      </c>
      <c r="S972" t="str">
        <f t="shared" si="229"/>
        <v xml:space="preserve"> </v>
      </c>
      <c r="T972" t="b">
        <f t="shared" si="230"/>
        <v>0</v>
      </c>
      <c r="U972" t="b">
        <f t="shared" si="231"/>
        <v>1</v>
      </c>
      <c r="V972" t="str">
        <f t="shared" si="232"/>
        <v>Average Company</v>
      </c>
      <c r="W972" t="str">
        <f t="shared" si="233"/>
        <v>Don't Buy</v>
      </c>
      <c r="X972" t="str">
        <f t="shared" si="234"/>
        <v>Not Known</v>
      </c>
      <c r="Z972" t="str">
        <f t="shared" si="235"/>
        <v>None</v>
      </c>
      <c r="AB972" t="str">
        <f t="shared" si="236"/>
        <v>0</v>
      </c>
    </row>
    <row r="973" spans="1:28" x14ac:dyDescent="0.3">
      <c r="A973">
        <v>971</v>
      </c>
      <c r="B973" t="s">
        <v>2503</v>
      </c>
      <c r="C973" t="str">
        <f t="shared" si="223"/>
        <v>Long</v>
      </c>
      <c r="D973">
        <v>3.9</v>
      </c>
      <c r="F973" s="1">
        <f t="shared" si="222"/>
        <v>3.9</v>
      </c>
      <c r="G973" s="1">
        <f t="shared" si="224"/>
        <v>3.9</v>
      </c>
      <c r="H973">
        <f t="shared" si="225"/>
        <v>3.9</v>
      </c>
      <c r="I973" t="s">
        <v>2502</v>
      </c>
      <c r="J973" t="s">
        <v>10</v>
      </c>
      <c r="K973" t="s">
        <v>2504</v>
      </c>
      <c r="L973" t="str">
        <f t="shared" si="226"/>
        <v>Established</v>
      </c>
      <c r="N973" s="2">
        <f t="shared" si="227"/>
        <v>57</v>
      </c>
      <c r="O973" t="s">
        <v>1796</v>
      </c>
      <c r="P973" t="s">
        <v>147</v>
      </c>
      <c r="Q973" t="s">
        <v>362</v>
      </c>
      <c r="R973" t="str">
        <f t="shared" si="228"/>
        <v>Average</v>
      </c>
      <c r="S973" t="str">
        <f t="shared" si="229"/>
        <v xml:space="preserve"> </v>
      </c>
      <c r="T973" t="b">
        <f t="shared" si="230"/>
        <v>0</v>
      </c>
      <c r="U973" t="b">
        <f t="shared" si="231"/>
        <v>1</v>
      </c>
      <c r="V973" t="str">
        <f t="shared" si="232"/>
        <v>Average Company</v>
      </c>
      <c r="W973" t="str">
        <f t="shared" si="233"/>
        <v>Don't Buy</v>
      </c>
      <c r="X973" t="str">
        <f t="shared" si="234"/>
        <v>Not Known</v>
      </c>
      <c r="Z973" t="str">
        <f t="shared" si="235"/>
        <v>None</v>
      </c>
      <c r="AB973" t="str">
        <f t="shared" si="236"/>
        <v>0</v>
      </c>
    </row>
    <row r="974" spans="1:28" x14ac:dyDescent="0.3">
      <c r="A974">
        <v>972</v>
      </c>
      <c r="B974" t="s">
        <v>2505</v>
      </c>
      <c r="C974" t="str">
        <f t="shared" si="223"/>
        <v>Short</v>
      </c>
      <c r="D974">
        <v>4.2</v>
      </c>
      <c r="F974" s="1">
        <f t="shared" si="222"/>
        <v>4.2</v>
      </c>
      <c r="G974" s="1">
        <f t="shared" si="224"/>
        <v>4.2</v>
      </c>
      <c r="H974">
        <f t="shared" si="225"/>
        <v>4.2</v>
      </c>
      <c r="I974" t="s">
        <v>2112</v>
      </c>
      <c r="J974" t="s">
        <v>10</v>
      </c>
      <c r="K974" t="s">
        <v>2506</v>
      </c>
      <c r="L974" t="str">
        <f t="shared" si="226"/>
        <v>Established</v>
      </c>
      <c r="N974" s="2">
        <f t="shared" si="227"/>
        <v>35</v>
      </c>
      <c r="O974" t="s">
        <v>249</v>
      </c>
      <c r="P974" t="s">
        <v>147</v>
      </c>
      <c r="Q974" t="s">
        <v>85</v>
      </c>
      <c r="R974" t="str">
        <f t="shared" si="228"/>
        <v>Great</v>
      </c>
      <c r="S974" t="str">
        <f t="shared" si="229"/>
        <v>Great</v>
      </c>
      <c r="T974" t="b">
        <f t="shared" si="230"/>
        <v>1</v>
      </c>
      <c r="U974" t="b">
        <f t="shared" si="231"/>
        <v>1</v>
      </c>
      <c r="V974" t="str">
        <f t="shared" si="232"/>
        <v>Top Company</v>
      </c>
      <c r="W974" t="str">
        <f t="shared" si="233"/>
        <v>Don't Buy</v>
      </c>
      <c r="X974" t="str">
        <f t="shared" si="234"/>
        <v>Not Known</v>
      </c>
      <c r="Z974" t="str">
        <f t="shared" si="235"/>
        <v>None</v>
      </c>
      <c r="AB974" t="str">
        <f t="shared" si="236"/>
        <v>800K</v>
      </c>
    </row>
    <row r="975" spans="1:28" x14ac:dyDescent="0.3">
      <c r="A975">
        <v>973</v>
      </c>
      <c r="B975" t="s">
        <v>2507</v>
      </c>
      <c r="C975" t="str">
        <f t="shared" si="223"/>
        <v>Long</v>
      </c>
      <c r="D975">
        <v>4</v>
      </c>
      <c r="F975" s="1">
        <f t="shared" si="222"/>
        <v>4</v>
      </c>
      <c r="G975" s="1">
        <f t="shared" si="224"/>
        <v>4</v>
      </c>
      <c r="H975">
        <f t="shared" si="225"/>
        <v>4</v>
      </c>
      <c r="I975" t="s">
        <v>2508</v>
      </c>
      <c r="J975" t="s">
        <v>22</v>
      </c>
      <c r="K975" t="s">
        <v>2509</v>
      </c>
      <c r="L975" t="str">
        <f t="shared" si="226"/>
        <v>Established</v>
      </c>
      <c r="N975" s="2">
        <f t="shared" si="227"/>
        <v>14</v>
      </c>
      <c r="O975" t="s">
        <v>2050</v>
      </c>
      <c r="P975" t="s">
        <v>147</v>
      </c>
      <c r="Q975" t="s">
        <v>204</v>
      </c>
      <c r="R975" t="str">
        <f t="shared" si="228"/>
        <v>Average</v>
      </c>
      <c r="S975" t="str">
        <f t="shared" si="229"/>
        <v xml:space="preserve"> </v>
      </c>
      <c r="T975" t="b">
        <f t="shared" si="230"/>
        <v>0</v>
      </c>
      <c r="U975" t="b">
        <f t="shared" si="231"/>
        <v>1</v>
      </c>
      <c r="V975" t="str">
        <f t="shared" si="232"/>
        <v>Average Company</v>
      </c>
      <c r="W975" t="str">
        <f t="shared" si="233"/>
        <v>Don't Buy</v>
      </c>
      <c r="X975" t="str">
        <f t="shared" si="234"/>
        <v>Not Known</v>
      </c>
      <c r="Z975" t="str">
        <f t="shared" si="235"/>
        <v>None</v>
      </c>
      <c r="AB975" t="str">
        <f t="shared" si="236"/>
        <v>0</v>
      </c>
    </row>
    <row r="976" spans="1:28" x14ac:dyDescent="0.3">
      <c r="A976">
        <v>974</v>
      </c>
      <c r="B976" t="s">
        <v>2510</v>
      </c>
      <c r="C976" t="str">
        <f t="shared" si="223"/>
        <v>Long</v>
      </c>
      <c r="D976">
        <v>4.4000000000000004</v>
      </c>
      <c r="F976" s="1">
        <f t="shared" si="222"/>
        <v>4.4000000000000004</v>
      </c>
      <c r="G976" s="1">
        <f t="shared" si="224"/>
        <v>4.4000000000000004</v>
      </c>
      <c r="H976">
        <f t="shared" si="225"/>
        <v>4.4000000000000004</v>
      </c>
      <c r="I976" t="s">
        <v>2508</v>
      </c>
      <c r="J976" t="s">
        <v>22</v>
      </c>
      <c r="K976" t="s">
        <v>2511</v>
      </c>
      <c r="L976" t="str">
        <f t="shared" si="226"/>
        <v>Established</v>
      </c>
      <c r="N976" s="2">
        <f t="shared" si="227"/>
        <v>31</v>
      </c>
      <c r="O976" t="s">
        <v>58</v>
      </c>
      <c r="P976" t="s">
        <v>147</v>
      </c>
      <c r="Q976" t="s">
        <v>19</v>
      </c>
      <c r="R976" t="str">
        <f t="shared" si="228"/>
        <v>Great</v>
      </c>
      <c r="S976" t="str">
        <f t="shared" si="229"/>
        <v>Great</v>
      </c>
      <c r="T976" t="b">
        <f t="shared" si="230"/>
        <v>1</v>
      </c>
      <c r="U976" t="b">
        <f t="shared" si="231"/>
        <v>1</v>
      </c>
      <c r="V976" t="str">
        <f t="shared" si="232"/>
        <v>Top Company</v>
      </c>
      <c r="W976" t="str">
        <f t="shared" si="233"/>
        <v>Don't Buy</v>
      </c>
      <c r="X976" t="str">
        <f t="shared" si="234"/>
        <v>Not Known</v>
      </c>
      <c r="Z976" t="str">
        <f t="shared" si="235"/>
        <v>None</v>
      </c>
      <c r="AB976" t="str">
        <f t="shared" si="236"/>
        <v>1Million</v>
      </c>
    </row>
    <row r="977" spans="1:28" x14ac:dyDescent="0.3">
      <c r="A977">
        <v>975</v>
      </c>
      <c r="B977" t="s">
        <v>2512</v>
      </c>
      <c r="C977" t="str">
        <f t="shared" si="223"/>
        <v>Long</v>
      </c>
      <c r="D977">
        <v>3.8</v>
      </c>
      <c r="F977" s="1">
        <f t="shared" si="222"/>
        <v>3.8</v>
      </c>
      <c r="G977" s="1">
        <f t="shared" si="224"/>
        <v>3.8</v>
      </c>
      <c r="H977">
        <f t="shared" si="225"/>
        <v>3.8</v>
      </c>
      <c r="I977" t="s">
        <v>2508</v>
      </c>
      <c r="J977" t="s">
        <v>10</v>
      </c>
      <c r="K977" t="s">
        <v>2513</v>
      </c>
      <c r="L977" t="str">
        <f t="shared" si="226"/>
        <v>Established</v>
      </c>
      <c r="N977" s="2">
        <f t="shared" si="227"/>
        <v>10</v>
      </c>
      <c r="O977" t="s">
        <v>2514</v>
      </c>
      <c r="P977" t="s">
        <v>691</v>
      </c>
      <c r="Q977" t="s">
        <v>117</v>
      </c>
      <c r="R977" t="str">
        <f t="shared" si="228"/>
        <v>Average</v>
      </c>
      <c r="S977" t="str">
        <f t="shared" si="229"/>
        <v xml:space="preserve"> </v>
      </c>
      <c r="T977" t="b">
        <f t="shared" si="230"/>
        <v>0</v>
      </c>
      <c r="U977" t="b">
        <f t="shared" si="231"/>
        <v>1</v>
      </c>
      <c r="V977" t="str">
        <f t="shared" si="232"/>
        <v>Average Company</v>
      </c>
      <c r="W977" t="str">
        <f t="shared" si="233"/>
        <v>Don't Buy</v>
      </c>
      <c r="X977" t="str">
        <f t="shared" si="234"/>
        <v>Not Known</v>
      </c>
      <c r="Z977" t="str">
        <f t="shared" si="235"/>
        <v>None</v>
      </c>
      <c r="AB977" t="str">
        <f t="shared" si="236"/>
        <v>0</v>
      </c>
    </row>
    <row r="978" spans="1:28" x14ac:dyDescent="0.3">
      <c r="A978">
        <v>976</v>
      </c>
      <c r="B978" t="s">
        <v>2515</v>
      </c>
      <c r="C978" t="str">
        <f t="shared" si="223"/>
        <v>Short</v>
      </c>
      <c r="D978">
        <v>3.9</v>
      </c>
      <c r="F978" s="1">
        <f t="shared" si="222"/>
        <v>3.9</v>
      </c>
      <c r="G978" s="1">
        <f t="shared" si="224"/>
        <v>3.9</v>
      </c>
      <c r="H978">
        <f t="shared" si="225"/>
        <v>3.9</v>
      </c>
      <c r="I978" t="s">
        <v>1470</v>
      </c>
      <c r="J978" t="s">
        <v>22</v>
      </c>
      <c r="K978" t="s">
        <v>2516</v>
      </c>
      <c r="L978" t="str">
        <f t="shared" si="226"/>
        <v>Established</v>
      </c>
      <c r="N978" s="2">
        <f t="shared" si="227"/>
        <v>92</v>
      </c>
      <c r="O978" t="s">
        <v>632</v>
      </c>
      <c r="P978" t="s">
        <v>75</v>
      </c>
      <c r="Q978" t="s">
        <v>601</v>
      </c>
      <c r="R978" t="str">
        <f t="shared" si="228"/>
        <v>Average</v>
      </c>
      <c r="S978" t="str">
        <f t="shared" si="229"/>
        <v xml:space="preserve"> </v>
      </c>
      <c r="T978" t="b">
        <f t="shared" si="230"/>
        <v>0</v>
      </c>
      <c r="U978" t="b">
        <f t="shared" si="231"/>
        <v>1</v>
      </c>
      <c r="V978" t="str">
        <f t="shared" si="232"/>
        <v>Average Company</v>
      </c>
      <c r="W978" t="str">
        <f t="shared" si="233"/>
        <v>Don't Buy</v>
      </c>
      <c r="X978" t="str">
        <f t="shared" si="234"/>
        <v>Not Known</v>
      </c>
      <c r="Z978" t="str">
        <f t="shared" si="235"/>
        <v>None</v>
      </c>
      <c r="AB978" t="str">
        <f t="shared" si="236"/>
        <v>0</v>
      </c>
    </row>
    <row r="979" spans="1:28" x14ac:dyDescent="0.3">
      <c r="A979">
        <v>977</v>
      </c>
      <c r="B979" t="s">
        <v>2517</v>
      </c>
      <c r="C979" t="str">
        <f t="shared" si="223"/>
        <v>Short</v>
      </c>
      <c r="D979">
        <v>3.9</v>
      </c>
      <c r="F979" s="1">
        <f t="shared" si="222"/>
        <v>3.9</v>
      </c>
      <c r="G979" s="1">
        <f t="shared" si="224"/>
        <v>3.9</v>
      </c>
      <c r="H979">
        <f t="shared" si="225"/>
        <v>3.9</v>
      </c>
      <c r="I979" t="s">
        <v>2518</v>
      </c>
      <c r="J979" t="s">
        <v>22</v>
      </c>
      <c r="K979" t="s">
        <v>1623</v>
      </c>
      <c r="L979" t="str">
        <f t="shared" si="226"/>
        <v>Established</v>
      </c>
      <c r="N979" s="2">
        <f t="shared" si="227"/>
        <v>26</v>
      </c>
      <c r="O979" t="s">
        <v>126</v>
      </c>
      <c r="P979" t="s">
        <v>75</v>
      </c>
      <c r="Q979" t="s">
        <v>1519</v>
      </c>
      <c r="R979" t="str">
        <f t="shared" si="228"/>
        <v>Average</v>
      </c>
      <c r="S979" t="str">
        <f t="shared" si="229"/>
        <v xml:space="preserve"> </v>
      </c>
      <c r="T979" t="b">
        <f t="shared" si="230"/>
        <v>0</v>
      </c>
      <c r="U979" t="b">
        <f t="shared" si="231"/>
        <v>1</v>
      </c>
      <c r="V979" t="str">
        <f t="shared" si="232"/>
        <v>Average Company</v>
      </c>
      <c r="W979" t="str">
        <f t="shared" si="233"/>
        <v>Don't Buy</v>
      </c>
      <c r="X979" t="str">
        <f t="shared" si="234"/>
        <v>Not Known</v>
      </c>
      <c r="Z979" t="str">
        <f t="shared" si="235"/>
        <v>None</v>
      </c>
      <c r="AB979" t="str">
        <f t="shared" si="236"/>
        <v>0</v>
      </c>
    </row>
    <row r="980" spans="1:28" x14ac:dyDescent="0.3">
      <c r="A980">
        <v>978</v>
      </c>
      <c r="B980" t="s">
        <v>2519</v>
      </c>
      <c r="C980" t="str">
        <f t="shared" si="223"/>
        <v>Long</v>
      </c>
      <c r="D980">
        <v>3.7</v>
      </c>
      <c r="F980" s="1">
        <f t="shared" si="222"/>
        <v>3.7</v>
      </c>
      <c r="G980" s="1">
        <f t="shared" si="224"/>
        <v>3.7</v>
      </c>
      <c r="H980">
        <f t="shared" si="225"/>
        <v>3.7</v>
      </c>
      <c r="I980" t="s">
        <v>2030</v>
      </c>
      <c r="J980" t="s">
        <v>10</v>
      </c>
      <c r="K980" t="s">
        <v>2520</v>
      </c>
      <c r="L980" t="str">
        <f t="shared" si="226"/>
        <v>Established</v>
      </c>
      <c r="N980" s="2">
        <f t="shared" si="227"/>
        <v>64</v>
      </c>
      <c r="O980" t="s">
        <v>511</v>
      </c>
      <c r="P980" t="s">
        <v>147</v>
      </c>
      <c r="Q980" t="s">
        <v>117</v>
      </c>
      <c r="R980" t="str">
        <f t="shared" si="228"/>
        <v>Average</v>
      </c>
      <c r="S980" t="str">
        <f t="shared" si="229"/>
        <v xml:space="preserve"> </v>
      </c>
      <c r="T980" t="b">
        <f t="shared" si="230"/>
        <v>0</v>
      </c>
      <c r="U980" t="b">
        <f t="shared" si="231"/>
        <v>1</v>
      </c>
      <c r="V980" t="str">
        <f t="shared" si="232"/>
        <v>Average Company</v>
      </c>
      <c r="W980" t="str">
        <f t="shared" si="233"/>
        <v>Don't Buy</v>
      </c>
      <c r="X980" t="str">
        <f t="shared" si="234"/>
        <v>Not Known</v>
      </c>
      <c r="Z980" t="str">
        <f t="shared" si="235"/>
        <v>None</v>
      </c>
      <c r="AB980" t="str">
        <f t="shared" si="236"/>
        <v>0</v>
      </c>
    </row>
    <row r="981" spans="1:28" x14ac:dyDescent="0.3">
      <c r="A981">
        <v>979</v>
      </c>
      <c r="B981" t="s">
        <v>2521</v>
      </c>
      <c r="C981" t="str">
        <f t="shared" si="223"/>
        <v>Long</v>
      </c>
      <c r="D981">
        <v>4</v>
      </c>
      <c r="F981" s="1">
        <f t="shared" ref="F981:F1044" si="237">IF(N981&lt;10,IF(D981+0.5&gt;5,5,D981+0.5),D981)</f>
        <v>4</v>
      </c>
      <c r="G981" s="1">
        <f t="shared" si="224"/>
        <v>4</v>
      </c>
      <c r="H981">
        <f t="shared" si="225"/>
        <v>4</v>
      </c>
      <c r="I981" t="s">
        <v>2522</v>
      </c>
      <c r="J981" t="s">
        <v>22</v>
      </c>
      <c r="K981" t="s">
        <v>2523</v>
      </c>
      <c r="L981" t="str">
        <f t="shared" si="226"/>
        <v>Established</v>
      </c>
      <c r="N981" s="2">
        <f t="shared" si="227"/>
        <v>51</v>
      </c>
      <c r="O981" t="s">
        <v>688</v>
      </c>
      <c r="P981" t="s">
        <v>147</v>
      </c>
      <c r="Q981" t="s">
        <v>204</v>
      </c>
      <c r="R981" t="str">
        <f t="shared" si="228"/>
        <v>Average</v>
      </c>
      <c r="S981" t="str">
        <f t="shared" si="229"/>
        <v xml:space="preserve"> </v>
      </c>
      <c r="T981" t="b">
        <f t="shared" si="230"/>
        <v>0</v>
      </c>
      <c r="U981" t="b">
        <f t="shared" si="231"/>
        <v>1</v>
      </c>
      <c r="V981" t="str">
        <f t="shared" si="232"/>
        <v>Average Company</v>
      </c>
      <c r="W981" t="str">
        <f t="shared" si="233"/>
        <v>Don't Buy</v>
      </c>
      <c r="X981" t="str">
        <f t="shared" si="234"/>
        <v>Not Known</v>
      </c>
      <c r="Z981" t="str">
        <f t="shared" si="235"/>
        <v>None</v>
      </c>
      <c r="AB981" t="str">
        <f t="shared" si="236"/>
        <v>0</v>
      </c>
    </row>
    <row r="982" spans="1:28" x14ac:dyDescent="0.3">
      <c r="A982">
        <v>980</v>
      </c>
      <c r="B982" t="s">
        <v>2524</v>
      </c>
      <c r="C982" t="str">
        <f t="shared" si="223"/>
        <v>Long</v>
      </c>
      <c r="D982">
        <v>4.0999999999999996</v>
      </c>
      <c r="F982" s="1" t="e">
        <f t="shared" si="237"/>
        <v>#VALUE!</v>
      </c>
      <c r="G982" s="1" t="e">
        <f t="shared" si="224"/>
        <v>#VALUE!</v>
      </c>
      <c r="H982" t="e">
        <f t="shared" si="225"/>
        <v>#VALUE!</v>
      </c>
      <c r="I982" t="s">
        <v>2491</v>
      </c>
      <c r="J982" t="s">
        <v>2525</v>
      </c>
      <c r="K982" t="s">
        <v>62</v>
      </c>
      <c r="L982" t="e">
        <f t="shared" si="226"/>
        <v>#VALUE!</v>
      </c>
      <c r="N982" s="2" t="e">
        <f t="shared" si="227"/>
        <v>#VALUE!</v>
      </c>
      <c r="O982" t="s">
        <v>181</v>
      </c>
      <c r="Q982" t="s">
        <v>362</v>
      </c>
      <c r="R982" t="str">
        <f t="shared" si="228"/>
        <v>Great</v>
      </c>
      <c r="S982" t="str">
        <f t="shared" si="229"/>
        <v>Great</v>
      </c>
      <c r="T982" t="e">
        <f t="shared" si="230"/>
        <v>#VALUE!</v>
      </c>
      <c r="U982" t="e">
        <f t="shared" si="231"/>
        <v>#VALUE!</v>
      </c>
      <c r="V982" t="e">
        <f t="shared" si="232"/>
        <v>#VALUE!</v>
      </c>
      <c r="W982" t="str">
        <f t="shared" si="233"/>
        <v>Don't Buy</v>
      </c>
      <c r="X982" t="str">
        <f t="shared" si="234"/>
        <v>Not Known</v>
      </c>
      <c r="Z982" t="e">
        <f t="shared" si="235"/>
        <v>#VALUE!</v>
      </c>
      <c r="AB982" t="str">
        <f t="shared" si="236"/>
        <v>0</v>
      </c>
    </row>
    <row r="983" spans="1:28" x14ac:dyDescent="0.3">
      <c r="A983">
        <v>981</v>
      </c>
      <c r="B983" t="s">
        <v>2526</v>
      </c>
      <c r="C983" t="str">
        <f t="shared" si="223"/>
        <v>Long</v>
      </c>
      <c r="D983">
        <v>4.0999999999999996</v>
      </c>
      <c r="F983" s="1">
        <f t="shared" si="237"/>
        <v>4.0999999999999996</v>
      </c>
      <c r="G983" s="1">
        <f t="shared" si="224"/>
        <v>4.0999999999999996</v>
      </c>
      <c r="H983">
        <f t="shared" si="225"/>
        <v>4.0999999999999996</v>
      </c>
      <c r="I983" t="s">
        <v>2527</v>
      </c>
      <c r="J983" t="s">
        <v>10</v>
      </c>
      <c r="K983" t="s">
        <v>2528</v>
      </c>
      <c r="L983" t="str">
        <f t="shared" si="226"/>
        <v>Established</v>
      </c>
      <c r="N983" s="2">
        <f t="shared" si="227"/>
        <v>25</v>
      </c>
      <c r="O983" t="s">
        <v>54</v>
      </c>
      <c r="P983" t="s">
        <v>147</v>
      </c>
      <c r="Q983" t="s">
        <v>117</v>
      </c>
      <c r="R983" t="str">
        <f t="shared" si="228"/>
        <v>Great</v>
      </c>
      <c r="S983" t="str">
        <f t="shared" si="229"/>
        <v>Great</v>
      </c>
      <c r="T983" t="b">
        <f t="shared" si="230"/>
        <v>1</v>
      </c>
      <c r="U983" t="b">
        <f t="shared" si="231"/>
        <v>1</v>
      </c>
      <c r="V983" t="str">
        <f t="shared" si="232"/>
        <v>Top Company</v>
      </c>
      <c r="W983" t="str">
        <f t="shared" si="233"/>
        <v>Don't Buy</v>
      </c>
      <c r="X983" t="str">
        <f t="shared" si="234"/>
        <v>Not Known</v>
      </c>
      <c r="Z983" t="str">
        <f t="shared" si="235"/>
        <v>None</v>
      </c>
      <c r="AB983" t="str">
        <f t="shared" si="236"/>
        <v>0</v>
      </c>
    </row>
    <row r="984" spans="1:28" x14ac:dyDescent="0.3">
      <c r="A984">
        <v>982</v>
      </c>
      <c r="B984" t="s">
        <v>2529</v>
      </c>
      <c r="C984" t="str">
        <f t="shared" si="223"/>
        <v>Long</v>
      </c>
      <c r="D984">
        <v>4.2</v>
      </c>
      <c r="F984" s="1">
        <f t="shared" si="237"/>
        <v>4.2</v>
      </c>
      <c r="G984" s="1">
        <f t="shared" si="224"/>
        <v>4.2</v>
      </c>
      <c r="H984">
        <f t="shared" si="225"/>
        <v>4.2</v>
      </c>
      <c r="I984" t="s">
        <v>1512</v>
      </c>
      <c r="J984" t="s">
        <v>10</v>
      </c>
      <c r="K984" t="s">
        <v>2530</v>
      </c>
      <c r="L984" t="str">
        <f t="shared" si="226"/>
        <v>Established</v>
      </c>
      <c r="N984" s="2">
        <f t="shared" si="227"/>
        <v>10</v>
      </c>
      <c r="O984" t="s">
        <v>1393</v>
      </c>
      <c r="P984" t="s">
        <v>147</v>
      </c>
      <c r="Q984" t="s">
        <v>246</v>
      </c>
      <c r="R984" t="str">
        <f t="shared" si="228"/>
        <v>Great</v>
      </c>
      <c r="S984" t="str">
        <f t="shared" si="229"/>
        <v>Great</v>
      </c>
      <c r="T984" t="b">
        <f t="shared" si="230"/>
        <v>0</v>
      </c>
      <c r="U984" t="b">
        <f t="shared" si="231"/>
        <v>1</v>
      </c>
      <c r="V984" t="str">
        <f t="shared" si="232"/>
        <v>Average Company</v>
      </c>
      <c r="W984" t="str">
        <f t="shared" si="233"/>
        <v>Don't Buy</v>
      </c>
      <c r="X984" t="str">
        <f t="shared" si="234"/>
        <v>Not Known</v>
      </c>
      <c r="Z984" t="str">
        <f t="shared" si="235"/>
        <v>None</v>
      </c>
      <c r="AB984" t="str">
        <f t="shared" si="236"/>
        <v>0</v>
      </c>
    </row>
    <row r="985" spans="1:28" x14ac:dyDescent="0.3">
      <c r="A985">
        <v>983</v>
      </c>
      <c r="B985" t="s">
        <v>2531</v>
      </c>
      <c r="C985" t="str">
        <f t="shared" si="223"/>
        <v>Long</v>
      </c>
      <c r="D985">
        <v>3.6</v>
      </c>
      <c r="F985" s="1">
        <f t="shared" si="237"/>
        <v>3.6</v>
      </c>
      <c r="G985" s="1">
        <f t="shared" si="224"/>
        <v>3.6</v>
      </c>
      <c r="H985">
        <f t="shared" si="225"/>
        <v>3.6</v>
      </c>
      <c r="I985" t="s">
        <v>2532</v>
      </c>
      <c r="J985" t="s">
        <v>22</v>
      </c>
      <c r="K985" t="s">
        <v>2533</v>
      </c>
      <c r="L985" t="str">
        <f t="shared" si="226"/>
        <v>Established</v>
      </c>
      <c r="N985" s="2">
        <f t="shared" si="227"/>
        <v>11</v>
      </c>
      <c r="O985" t="s">
        <v>146</v>
      </c>
      <c r="P985" t="s">
        <v>147</v>
      </c>
      <c r="Q985" t="s">
        <v>44</v>
      </c>
      <c r="R985" t="str">
        <f t="shared" si="228"/>
        <v>Average</v>
      </c>
      <c r="S985" t="str">
        <f t="shared" si="229"/>
        <v xml:space="preserve"> </v>
      </c>
      <c r="T985" t="b">
        <f t="shared" si="230"/>
        <v>0</v>
      </c>
      <c r="U985" t="b">
        <f t="shared" si="231"/>
        <v>1</v>
      </c>
      <c r="V985" t="str">
        <f t="shared" si="232"/>
        <v>Average Company</v>
      </c>
      <c r="W985" t="str">
        <f t="shared" si="233"/>
        <v>Don't Buy</v>
      </c>
      <c r="X985" t="str">
        <f t="shared" si="234"/>
        <v>Not Known</v>
      </c>
      <c r="Z985" t="str">
        <f t="shared" si="235"/>
        <v>None</v>
      </c>
      <c r="AB985" t="str">
        <f t="shared" si="236"/>
        <v>0</v>
      </c>
    </row>
    <row r="986" spans="1:28" x14ac:dyDescent="0.3">
      <c r="A986">
        <v>984</v>
      </c>
      <c r="B986" t="s">
        <v>2534</v>
      </c>
      <c r="C986" t="str">
        <f t="shared" si="223"/>
        <v>Long</v>
      </c>
      <c r="D986">
        <v>4.2</v>
      </c>
      <c r="F986" s="1">
        <f t="shared" si="237"/>
        <v>4.2</v>
      </c>
      <c r="G986" s="1">
        <f t="shared" si="224"/>
        <v>4.2</v>
      </c>
      <c r="H986">
        <f t="shared" si="225"/>
        <v>4.2</v>
      </c>
      <c r="I986" t="s">
        <v>2535</v>
      </c>
      <c r="J986" t="s">
        <v>10</v>
      </c>
      <c r="K986" t="s">
        <v>2536</v>
      </c>
      <c r="L986" t="str">
        <f t="shared" si="226"/>
        <v>Established</v>
      </c>
      <c r="N986" s="2">
        <f t="shared" si="227"/>
        <v>34</v>
      </c>
      <c r="O986" t="s">
        <v>213</v>
      </c>
      <c r="P986" t="s">
        <v>147</v>
      </c>
      <c r="Q986" t="s">
        <v>551</v>
      </c>
      <c r="R986" t="str">
        <f t="shared" si="228"/>
        <v>Great</v>
      </c>
      <c r="S986" t="str">
        <f t="shared" si="229"/>
        <v>Great</v>
      </c>
      <c r="T986" t="b">
        <f t="shared" si="230"/>
        <v>1</v>
      </c>
      <c r="U986" t="b">
        <f t="shared" si="231"/>
        <v>1</v>
      </c>
      <c r="V986" t="str">
        <f t="shared" si="232"/>
        <v>Top Company</v>
      </c>
      <c r="W986" t="str">
        <f t="shared" si="233"/>
        <v>Don't Buy</v>
      </c>
      <c r="X986" t="str">
        <f t="shared" si="234"/>
        <v>Not Known</v>
      </c>
      <c r="Z986" t="str">
        <f t="shared" si="235"/>
        <v>None</v>
      </c>
      <c r="AB986" t="str">
        <f t="shared" si="236"/>
        <v>0</v>
      </c>
    </row>
    <row r="987" spans="1:28" x14ac:dyDescent="0.3">
      <c r="A987">
        <v>985</v>
      </c>
      <c r="B987" t="s">
        <v>2537</v>
      </c>
      <c r="C987" t="str">
        <f t="shared" si="223"/>
        <v>Long</v>
      </c>
      <c r="D987">
        <v>4.2</v>
      </c>
      <c r="F987" s="1">
        <f t="shared" si="237"/>
        <v>4.2</v>
      </c>
      <c r="G987" s="1">
        <f t="shared" si="224"/>
        <v>4.2</v>
      </c>
      <c r="H987">
        <f t="shared" si="225"/>
        <v>4.2</v>
      </c>
      <c r="I987" t="s">
        <v>2538</v>
      </c>
      <c r="J987" t="s">
        <v>10</v>
      </c>
      <c r="K987" t="s">
        <v>2539</v>
      </c>
      <c r="L987" t="str">
        <f t="shared" si="226"/>
        <v>Established</v>
      </c>
      <c r="N987" s="2">
        <f t="shared" si="227"/>
        <v>25</v>
      </c>
      <c r="O987" t="s">
        <v>54</v>
      </c>
      <c r="P987" t="s">
        <v>147</v>
      </c>
      <c r="Q987" t="s">
        <v>523</v>
      </c>
      <c r="R987" t="str">
        <f t="shared" si="228"/>
        <v>Great</v>
      </c>
      <c r="S987" t="str">
        <f t="shared" si="229"/>
        <v>Great</v>
      </c>
      <c r="T987" t="b">
        <f t="shared" si="230"/>
        <v>1</v>
      </c>
      <c r="U987" t="b">
        <f t="shared" si="231"/>
        <v>1</v>
      </c>
      <c r="V987" t="str">
        <f t="shared" si="232"/>
        <v>Top Company</v>
      </c>
      <c r="W987" t="str">
        <f t="shared" si="233"/>
        <v>Don't Buy</v>
      </c>
      <c r="X987" t="str">
        <f t="shared" si="234"/>
        <v>Not Known</v>
      </c>
      <c r="Z987" t="str">
        <f t="shared" si="235"/>
        <v>None</v>
      </c>
      <c r="AB987" t="str">
        <f t="shared" si="236"/>
        <v>0</v>
      </c>
    </row>
    <row r="988" spans="1:28" x14ac:dyDescent="0.3">
      <c r="A988">
        <v>986</v>
      </c>
      <c r="B988" t="s">
        <v>2540</v>
      </c>
      <c r="C988" t="str">
        <f t="shared" si="223"/>
        <v>Long</v>
      </c>
      <c r="D988">
        <v>4</v>
      </c>
      <c r="F988" s="1">
        <f t="shared" si="237"/>
        <v>4</v>
      </c>
      <c r="G988" s="1">
        <f t="shared" si="224"/>
        <v>4</v>
      </c>
      <c r="H988">
        <f t="shared" si="225"/>
        <v>4</v>
      </c>
      <c r="I988" t="s">
        <v>2538</v>
      </c>
      <c r="J988" t="s">
        <v>10</v>
      </c>
      <c r="K988" t="s">
        <v>2541</v>
      </c>
      <c r="L988" t="str">
        <f t="shared" si="226"/>
        <v>Established</v>
      </c>
      <c r="N988" s="2">
        <f t="shared" si="227"/>
        <v>34</v>
      </c>
      <c r="O988" t="s">
        <v>213</v>
      </c>
      <c r="P988" t="s">
        <v>75</v>
      </c>
      <c r="Q988" t="s">
        <v>284</v>
      </c>
      <c r="R988" t="str">
        <f t="shared" si="228"/>
        <v>Average</v>
      </c>
      <c r="S988" t="str">
        <f t="shared" si="229"/>
        <v xml:space="preserve"> </v>
      </c>
      <c r="T988" t="b">
        <f t="shared" si="230"/>
        <v>0</v>
      </c>
      <c r="U988" t="b">
        <f t="shared" si="231"/>
        <v>1</v>
      </c>
      <c r="V988" t="str">
        <f t="shared" si="232"/>
        <v>Average Company</v>
      </c>
      <c r="W988" t="str">
        <f t="shared" si="233"/>
        <v>Don't Buy</v>
      </c>
      <c r="X988" t="str">
        <f t="shared" si="234"/>
        <v>Not Known</v>
      </c>
      <c r="Z988" t="str">
        <f t="shared" si="235"/>
        <v>None</v>
      </c>
      <c r="AB988" t="str">
        <f t="shared" si="236"/>
        <v>0</v>
      </c>
    </row>
    <row r="989" spans="1:28" x14ac:dyDescent="0.3">
      <c r="A989">
        <v>987</v>
      </c>
      <c r="B989" t="s">
        <v>2542</v>
      </c>
      <c r="C989" t="str">
        <f t="shared" si="223"/>
        <v>Long</v>
      </c>
      <c r="D989">
        <v>4.4000000000000004</v>
      </c>
      <c r="F989" s="1">
        <f t="shared" si="237"/>
        <v>4.4000000000000004</v>
      </c>
      <c r="G989" s="1">
        <f t="shared" si="224"/>
        <v>4.4000000000000004</v>
      </c>
      <c r="H989">
        <f t="shared" si="225"/>
        <v>4.4000000000000004</v>
      </c>
      <c r="I989" t="s">
        <v>2464</v>
      </c>
      <c r="J989" t="s">
        <v>22</v>
      </c>
      <c r="K989" t="s">
        <v>2543</v>
      </c>
      <c r="L989" t="str">
        <f t="shared" si="226"/>
        <v>Established</v>
      </c>
      <c r="N989" s="2">
        <f t="shared" si="227"/>
        <v>24</v>
      </c>
      <c r="O989" t="s">
        <v>185</v>
      </c>
      <c r="P989" t="s">
        <v>181</v>
      </c>
      <c r="Q989" t="s">
        <v>44</v>
      </c>
      <c r="R989" t="str">
        <f t="shared" si="228"/>
        <v>Great</v>
      </c>
      <c r="S989" t="str">
        <f t="shared" si="229"/>
        <v>Great</v>
      </c>
      <c r="T989" t="b">
        <f t="shared" si="230"/>
        <v>1</v>
      </c>
      <c r="U989" t="b">
        <f t="shared" si="231"/>
        <v>1</v>
      </c>
      <c r="V989" t="str">
        <f t="shared" si="232"/>
        <v>Top Company</v>
      </c>
      <c r="W989" t="str">
        <f t="shared" si="233"/>
        <v>Don't Buy</v>
      </c>
      <c r="X989" t="str">
        <f t="shared" si="234"/>
        <v>Not Known</v>
      </c>
      <c r="Z989" t="str">
        <f t="shared" si="235"/>
        <v>None</v>
      </c>
      <c r="AB989" t="str">
        <f t="shared" si="236"/>
        <v>0</v>
      </c>
    </row>
    <row r="990" spans="1:28" x14ac:dyDescent="0.3">
      <c r="A990">
        <v>988</v>
      </c>
      <c r="B990" t="s">
        <v>2544</v>
      </c>
      <c r="C990" t="str">
        <f t="shared" si="223"/>
        <v>Long</v>
      </c>
      <c r="D990">
        <v>3.5</v>
      </c>
      <c r="F990" s="1">
        <f t="shared" si="237"/>
        <v>3.5</v>
      </c>
      <c r="G990" s="1">
        <f t="shared" si="224"/>
        <v>3.5</v>
      </c>
      <c r="H990">
        <f t="shared" si="225"/>
        <v>3.5</v>
      </c>
      <c r="I990" t="s">
        <v>2545</v>
      </c>
      <c r="J990" t="s">
        <v>22</v>
      </c>
      <c r="K990" t="s">
        <v>2546</v>
      </c>
      <c r="L990" t="str">
        <f t="shared" si="226"/>
        <v>Established</v>
      </c>
      <c r="N990" s="2">
        <f t="shared" si="227"/>
        <v>32</v>
      </c>
      <c r="O990" t="s">
        <v>368</v>
      </c>
      <c r="P990" t="s">
        <v>147</v>
      </c>
      <c r="Q990" t="s">
        <v>362</v>
      </c>
      <c r="R990" t="str">
        <f t="shared" si="228"/>
        <v>Average</v>
      </c>
      <c r="S990" t="str">
        <f t="shared" si="229"/>
        <v xml:space="preserve"> </v>
      </c>
      <c r="T990" t="b">
        <f t="shared" si="230"/>
        <v>0</v>
      </c>
      <c r="U990" t="b">
        <f t="shared" si="231"/>
        <v>0</v>
      </c>
      <c r="V990" t="str">
        <f t="shared" si="232"/>
        <v>Average Company</v>
      </c>
      <c r="W990" t="str">
        <f t="shared" si="233"/>
        <v>Don't Buy</v>
      </c>
      <c r="X990" t="str">
        <f t="shared" si="234"/>
        <v>Not Known</v>
      </c>
      <c r="Z990" t="str">
        <f t="shared" si="235"/>
        <v>None</v>
      </c>
      <c r="AB990" t="str">
        <f t="shared" si="236"/>
        <v>0</v>
      </c>
    </row>
    <row r="991" spans="1:28" x14ac:dyDescent="0.3">
      <c r="A991">
        <v>989</v>
      </c>
      <c r="B991" t="s">
        <v>2547</v>
      </c>
      <c r="C991" t="str">
        <f t="shared" si="223"/>
        <v>Long</v>
      </c>
      <c r="D991">
        <v>3.7</v>
      </c>
      <c r="F991" s="1">
        <f t="shared" si="237"/>
        <v>3.7</v>
      </c>
      <c r="G991" s="1">
        <f t="shared" si="224"/>
        <v>3.7</v>
      </c>
      <c r="H991">
        <f t="shared" si="225"/>
        <v>3.7</v>
      </c>
      <c r="I991" t="s">
        <v>2548</v>
      </c>
      <c r="J991" t="s">
        <v>22</v>
      </c>
      <c r="K991" t="s">
        <v>2549</v>
      </c>
      <c r="L991" t="str">
        <f t="shared" si="226"/>
        <v>Established</v>
      </c>
      <c r="N991" s="2">
        <f t="shared" si="227"/>
        <v>15</v>
      </c>
      <c r="O991" t="s">
        <v>84</v>
      </c>
      <c r="P991" t="s">
        <v>147</v>
      </c>
      <c r="Q991" t="s">
        <v>44</v>
      </c>
      <c r="R991" t="str">
        <f t="shared" si="228"/>
        <v>Average</v>
      </c>
      <c r="S991" t="str">
        <f t="shared" si="229"/>
        <v xml:space="preserve"> </v>
      </c>
      <c r="T991" t="b">
        <f t="shared" si="230"/>
        <v>0</v>
      </c>
      <c r="U991" t="b">
        <f t="shared" si="231"/>
        <v>1</v>
      </c>
      <c r="V991" t="str">
        <f t="shared" si="232"/>
        <v>Average Company</v>
      </c>
      <c r="W991" t="str">
        <f t="shared" si="233"/>
        <v>Buy</v>
      </c>
      <c r="X991" t="str">
        <f t="shared" si="234"/>
        <v>Not Known</v>
      </c>
      <c r="Z991" t="str">
        <f t="shared" si="235"/>
        <v>None</v>
      </c>
      <c r="AB991" t="str">
        <f t="shared" si="236"/>
        <v>0</v>
      </c>
    </row>
    <row r="992" spans="1:28" x14ac:dyDescent="0.3">
      <c r="A992">
        <v>990</v>
      </c>
      <c r="B992" t="s">
        <v>2550</v>
      </c>
      <c r="C992" t="str">
        <f t="shared" si="223"/>
        <v>Long</v>
      </c>
      <c r="D992">
        <v>3.8</v>
      </c>
      <c r="F992" s="1">
        <f t="shared" si="237"/>
        <v>3.8</v>
      </c>
      <c r="G992" s="1">
        <f t="shared" si="224"/>
        <v>3.8</v>
      </c>
      <c r="H992">
        <f t="shared" si="225"/>
        <v>3.8</v>
      </c>
      <c r="I992" t="s">
        <v>2532</v>
      </c>
      <c r="J992" t="s">
        <v>10</v>
      </c>
      <c r="K992" t="s">
        <v>2551</v>
      </c>
      <c r="L992" t="str">
        <f t="shared" si="226"/>
        <v>Established</v>
      </c>
      <c r="N992" s="2">
        <f t="shared" si="227"/>
        <v>66</v>
      </c>
      <c r="O992" t="s">
        <v>803</v>
      </c>
      <c r="P992" t="s">
        <v>181</v>
      </c>
      <c r="Q992" t="s">
        <v>2552</v>
      </c>
      <c r="R992" t="str">
        <f t="shared" si="228"/>
        <v>Average</v>
      </c>
      <c r="S992" t="str">
        <f t="shared" si="229"/>
        <v xml:space="preserve"> </v>
      </c>
      <c r="T992" t="b">
        <f t="shared" si="230"/>
        <v>0</v>
      </c>
      <c r="U992" t="b">
        <f t="shared" si="231"/>
        <v>1</v>
      </c>
      <c r="V992" t="str">
        <f t="shared" si="232"/>
        <v>Average Company</v>
      </c>
      <c r="W992" t="str">
        <f t="shared" si="233"/>
        <v>Don't Buy</v>
      </c>
      <c r="X992" t="str">
        <f t="shared" si="234"/>
        <v>Not Known</v>
      </c>
      <c r="Z992" t="str">
        <f t="shared" si="235"/>
        <v>None</v>
      </c>
      <c r="AB992" t="str">
        <f t="shared" si="236"/>
        <v>0</v>
      </c>
    </row>
    <row r="993" spans="1:28" x14ac:dyDescent="0.3">
      <c r="A993">
        <v>991</v>
      </c>
      <c r="B993" t="s">
        <v>2553</v>
      </c>
      <c r="C993" t="str">
        <f t="shared" si="223"/>
        <v>Short</v>
      </c>
      <c r="D993">
        <v>3.9</v>
      </c>
      <c r="F993" s="1">
        <f t="shared" si="237"/>
        <v>3.9</v>
      </c>
      <c r="G993" s="1">
        <f t="shared" si="224"/>
        <v>3.9</v>
      </c>
      <c r="H993">
        <f t="shared" si="225"/>
        <v>3.9</v>
      </c>
      <c r="I993" t="s">
        <v>2554</v>
      </c>
      <c r="J993" t="s">
        <v>22</v>
      </c>
      <c r="K993" t="s">
        <v>1089</v>
      </c>
      <c r="L993" t="str">
        <f t="shared" si="226"/>
        <v>Established</v>
      </c>
      <c r="N993" s="2">
        <f t="shared" si="227"/>
        <v>43</v>
      </c>
      <c r="O993" t="s">
        <v>289</v>
      </c>
      <c r="P993" t="s">
        <v>147</v>
      </c>
      <c r="Q993" t="s">
        <v>605</v>
      </c>
      <c r="R993" t="str">
        <f t="shared" si="228"/>
        <v>Average</v>
      </c>
      <c r="S993" t="str">
        <f t="shared" si="229"/>
        <v xml:space="preserve"> </v>
      </c>
      <c r="T993" t="b">
        <f t="shared" si="230"/>
        <v>0</v>
      </c>
      <c r="U993" t="b">
        <f t="shared" si="231"/>
        <v>1</v>
      </c>
      <c r="V993" t="str">
        <f t="shared" si="232"/>
        <v>Average Company</v>
      </c>
      <c r="W993" t="str">
        <f t="shared" si="233"/>
        <v>Don't Buy</v>
      </c>
      <c r="X993" t="str">
        <f t="shared" si="234"/>
        <v>Not Known</v>
      </c>
      <c r="Z993" t="str">
        <f t="shared" si="235"/>
        <v>None</v>
      </c>
      <c r="AB993" t="str">
        <f t="shared" si="236"/>
        <v>0</v>
      </c>
    </row>
    <row r="994" spans="1:28" x14ac:dyDescent="0.3">
      <c r="A994">
        <v>992</v>
      </c>
      <c r="B994" t="s">
        <v>2555</v>
      </c>
      <c r="C994" t="str">
        <f t="shared" si="223"/>
        <v>Long</v>
      </c>
      <c r="D994">
        <v>3.9</v>
      </c>
      <c r="F994" s="1">
        <f t="shared" si="237"/>
        <v>3.9</v>
      </c>
      <c r="G994" s="1">
        <f t="shared" si="224"/>
        <v>3.9</v>
      </c>
      <c r="H994">
        <f t="shared" si="225"/>
        <v>3.9</v>
      </c>
      <c r="I994" t="s">
        <v>470</v>
      </c>
      <c r="J994" t="s">
        <v>10</v>
      </c>
      <c r="K994" t="s">
        <v>2556</v>
      </c>
      <c r="L994" t="str">
        <f t="shared" si="226"/>
        <v>Established</v>
      </c>
      <c r="N994" s="2">
        <f t="shared" si="227"/>
        <v>46</v>
      </c>
      <c r="O994" t="s">
        <v>596</v>
      </c>
      <c r="P994" t="s">
        <v>147</v>
      </c>
      <c r="Q994" t="s">
        <v>551</v>
      </c>
      <c r="R994" t="str">
        <f t="shared" si="228"/>
        <v>Average</v>
      </c>
      <c r="S994" t="str">
        <f t="shared" si="229"/>
        <v xml:space="preserve"> </v>
      </c>
      <c r="T994" t="b">
        <f t="shared" si="230"/>
        <v>0</v>
      </c>
      <c r="U994" t="b">
        <f t="shared" si="231"/>
        <v>1</v>
      </c>
      <c r="V994" t="str">
        <f t="shared" si="232"/>
        <v>Average Company</v>
      </c>
      <c r="W994" t="str">
        <f t="shared" si="233"/>
        <v>Don't Buy</v>
      </c>
      <c r="X994" t="str">
        <f t="shared" si="234"/>
        <v>Not Known</v>
      </c>
      <c r="Z994" t="str">
        <f t="shared" si="235"/>
        <v>None</v>
      </c>
      <c r="AB994" t="str">
        <f t="shared" si="236"/>
        <v>0</v>
      </c>
    </row>
    <row r="995" spans="1:28" x14ac:dyDescent="0.3">
      <c r="A995">
        <v>993</v>
      </c>
      <c r="B995" t="s">
        <v>2557</v>
      </c>
      <c r="C995" t="str">
        <f t="shared" si="223"/>
        <v>Long</v>
      </c>
      <c r="D995">
        <v>3.9</v>
      </c>
      <c r="F995" s="1">
        <f t="shared" si="237"/>
        <v>3.9</v>
      </c>
      <c r="G995" s="1">
        <f t="shared" si="224"/>
        <v>3.9</v>
      </c>
      <c r="H995">
        <f t="shared" si="225"/>
        <v>3.9</v>
      </c>
      <c r="I995" t="s">
        <v>2558</v>
      </c>
      <c r="J995" t="s">
        <v>10</v>
      </c>
      <c r="K995" t="s">
        <v>2559</v>
      </c>
      <c r="L995" t="str">
        <f t="shared" si="226"/>
        <v>Established</v>
      </c>
      <c r="N995" s="2">
        <f t="shared" si="227"/>
        <v>21</v>
      </c>
      <c r="O995" t="s">
        <v>321</v>
      </c>
      <c r="P995" t="s">
        <v>147</v>
      </c>
      <c r="Q995" t="s">
        <v>246</v>
      </c>
      <c r="R995" t="str">
        <f t="shared" si="228"/>
        <v>Average</v>
      </c>
      <c r="S995" t="str">
        <f t="shared" si="229"/>
        <v xml:space="preserve"> </v>
      </c>
      <c r="T995" t="b">
        <f t="shared" si="230"/>
        <v>0</v>
      </c>
      <c r="U995" t="b">
        <f t="shared" si="231"/>
        <v>1</v>
      </c>
      <c r="V995" t="str">
        <f t="shared" si="232"/>
        <v>Average Company</v>
      </c>
      <c r="W995" t="str">
        <f t="shared" si="233"/>
        <v>Don't Buy</v>
      </c>
      <c r="X995" t="str">
        <f t="shared" si="234"/>
        <v>Not Known</v>
      </c>
      <c r="Z995" t="str">
        <f t="shared" si="235"/>
        <v>None</v>
      </c>
      <c r="AB995" t="str">
        <f t="shared" si="236"/>
        <v>0</v>
      </c>
    </row>
    <row r="996" spans="1:28" x14ac:dyDescent="0.3">
      <c r="A996">
        <v>994</v>
      </c>
      <c r="B996" t="s">
        <v>2560</v>
      </c>
      <c r="C996" t="str">
        <f t="shared" si="223"/>
        <v>Long</v>
      </c>
      <c r="D996">
        <v>3.7</v>
      </c>
      <c r="F996" s="1">
        <f t="shared" si="237"/>
        <v>3.7</v>
      </c>
      <c r="G996" s="1">
        <f t="shared" si="224"/>
        <v>3.7</v>
      </c>
      <c r="H996">
        <f t="shared" si="225"/>
        <v>3.7</v>
      </c>
      <c r="I996" t="s">
        <v>2558</v>
      </c>
      <c r="J996" t="s">
        <v>10</v>
      </c>
      <c r="K996" t="s">
        <v>2561</v>
      </c>
      <c r="L996" t="str">
        <f t="shared" si="226"/>
        <v>Established</v>
      </c>
      <c r="N996" s="2">
        <f t="shared" si="227"/>
        <v>10</v>
      </c>
      <c r="O996" t="s">
        <v>2562</v>
      </c>
      <c r="P996" t="s">
        <v>181</v>
      </c>
      <c r="Q996" t="s">
        <v>28</v>
      </c>
      <c r="R996" t="str">
        <f t="shared" si="228"/>
        <v>Average</v>
      </c>
      <c r="S996" t="str">
        <f t="shared" si="229"/>
        <v xml:space="preserve"> </v>
      </c>
      <c r="T996" t="b">
        <f t="shared" si="230"/>
        <v>0</v>
      </c>
      <c r="U996" t="b">
        <f t="shared" si="231"/>
        <v>1</v>
      </c>
      <c r="V996" t="str">
        <f t="shared" si="232"/>
        <v>Average Company</v>
      </c>
      <c r="W996" t="str">
        <f t="shared" si="233"/>
        <v>Don't Buy</v>
      </c>
      <c r="X996" t="str">
        <f t="shared" si="234"/>
        <v>Not Known</v>
      </c>
      <c r="Z996" t="str">
        <f t="shared" si="235"/>
        <v>None</v>
      </c>
      <c r="AB996" t="str">
        <f t="shared" si="236"/>
        <v>500K</v>
      </c>
    </row>
    <row r="997" spans="1:28" x14ac:dyDescent="0.3">
      <c r="A997">
        <v>995</v>
      </c>
      <c r="B997" t="s">
        <v>2563</v>
      </c>
      <c r="C997" t="str">
        <f t="shared" si="223"/>
        <v>Long</v>
      </c>
      <c r="D997">
        <v>4.2</v>
      </c>
      <c r="F997" s="1">
        <f t="shared" si="237"/>
        <v>4.2</v>
      </c>
      <c r="G997" s="1">
        <f t="shared" si="224"/>
        <v>4.2</v>
      </c>
      <c r="H997">
        <f t="shared" si="225"/>
        <v>4.2</v>
      </c>
      <c r="I997" t="s">
        <v>2558</v>
      </c>
      <c r="J997" t="s">
        <v>22</v>
      </c>
      <c r="K997" t="s">
        <v>2564</v>
      </c>
      <c r="L997" t="str">
        <f t="shared" si="226"/>
        <v>Established</v>
      </c>
      <c r="N997" s="2">
        <f t="shared" si="227"/>
        <v>16</v>
      </c>
      <c r="O997" t="s">
        <v>1629</v>
      </c>
      <c r="P997" t="s">
        <v>147</v>
      </c>
      <c r="Q997" t="s">
        <v>80</v>
      </c>
      <c r="R997" t="str">
        <f t="shared" si="228"/>
        <v>Great</v>
      </c>
      <c r="S997" t="str">
        <f t="shared" si="229"/>
        <v>Great</v>
      </c>
      <c r="T997" t="b">
        <f t="shared" si="230"/>
        <v>1</v>
      </c>
      <c r="U997" t="b">
        <f t="shared" si="231"/>
        <v>1</v>
      </c>
      <c r="V997" t="str">
        <f t="shared" si="232"/>
        <v>Average Company</v>
      </c>
      <c r="W997" t="str">
        <f t="shared" si="233"/>
        <v>Don't Buy</v>
      </c>
      <c r="X997" t="str">
        <f t="shared" si="234"/>
        <v>Not Known</v>
      </c>
      <c r="Z997" t="str">
        <f t="shared" si="235"/>
        <v>None</v>
      </c>
      <c r="AB997" t="str">
        <f t="shared" si="236"/>
        <v>0</v>
      </c>
    </row>
    <row r="998" spans="1:28" x14ac:dyDescent="0.3">
      <c r="A998">
        <v>996</v>
      </c>
      <c r="B998" t="s">
        <v>2565</v>
      </c>
      <c r="C998" t="str">
        <f t="shared" si="223"/>
        <v>Long</v>
      </c>
      <c r="D998">
        <v>2.8</v>
      </c>
      <c r="F998" s="1">
        <f t="shared" si="237"/>
        <v>2.8</v>
      </c>
      <c r="G998" s="1">
        <f t="shared" si="224"/>
        <v>2.8</v>
      </c>
      <c r="H998">
        <f t="shared" si="225"/>
        <v>2.8</v>
      </c>
      <c r="I998" t="s">
        <v>2558</v>
      </c>
      <c r="J998" t="s">
        <v>2566</v>
      </c>
      <c r="K998" t="s">
        <v>217</v>
      </c>
      <c r="L998" t="str">
        <f t="shared" si="226"/>
        <v>Established</v>
      </c>
      <c r="N998" s="2">
        <f t="shared" si="227"/>
        <v>20</v>
      </c>
      <c r="O998" t="s">
        <v>683</v>
      </c>
      <c r="Q998" t="s">
        <v>28</v>
      </c>
      <c r="R998" t="str">
        <f t="shared" si="228"/>
        <v>Average</v>
      </c>
      <c r="S998" t="str">
        <f t="shared" si="229"/>
        <v xml:space="preserve"> </v>
      </c>
      <c r="T998" t="b">
        <f t="shared" si="230"/>
        <v>0</v>
      </c>
      <c r="U998" t="b">
        <f t="shared" si="231"/>
        <v>0</v>
      </c>
      <c r="V998" t="str">
        <f t="shared" si="232"/>
        <v>Average Company</v>
      </c>
      <c r="W998" t="str">
        <f t="shared" si="233"/>
        <v>Don't Buy</v>
      </c>
      <c r="X998" t="str">
        <f t="shared" si="234"/>
        <v>Not Known</v>
      </c>
      <c r="Z998" t="str">
        <f t="shared" si="235"/>
        <v>None</v>
      </c>
      <c r="AB998" t="str">
        <f t="shared" si="236"/>
        <v>500K</v>
      </c>
    </row>
    <row r="999" spans="1:28" x14ac:dyDescent="0.3">
      <c r="A999">
        <v>997</v>
      </c>
      <c r="B999" t="s">
        <v>2567</v>
      </c>
      <c r="C999" t="str">
        <f t="shared" si="223"/>
        <v>Short</v>
      </c>
      <c r="D999">
        <v>4.3</v>
      </c>
      <c r="F999" s="1">
        <f t="shared" si="237"/>
        <v>4.3</v>
      </c>
      <c r="G999" s="1">
        <f t="shared" si="224"/>
        <v>4.3</v>
      </c>
      <c r="H999">
        <f t="shared" si="225"/>
        <v>4.3</v>
      </c>
      <c r="I999" t="s">
        <v>2568</v>
      </c>
      <c r="J999" t="s">
        <v>22</v>
      </c>
      <c r="K999" t="s">
        <v>2569</v>
      </c>
      <c r="L999" t="str">
        <f t="shared" si="226"/>
        <v>Established</v>
      </c>
      <c r="N999" s="2">
        <f t="shared" si="227"/>
        <v>60</v>
      </c>
      <c r="O999" t="s">
        <v>432</v>
      </c>
      <c r="P999" t="s">
        <v>147</v>
      </c>
      <c r="Q999" t="s">
        <v>218</v>
      </c>
      <c r="R999" t="str">
        <f t="shared" si="228"/>
        <v>Great</v>
      </c>
      <c r="S999" t="str">
        <f t="shared" si="229"/>
        <v>Great</v>
      </c>
      <c r="T999" t="b">
        <f t="shared" si="230"/>
        <v>1</v>
      </c>
      <c r="U999" t="b">
        <f t="shared" si="231"/>
        <v>1</v>
      </c>
      <c r="V999" t="str">
        <f t="shared" si="232"/>
        <v>Top Company</v>
      </c>
      <c r="W999" t="str">
        <f t="shared" si="233"/>
        <v>Don't Buy</v>
      </c>
      <c r="X999" t="str">
        <f t="shared" si="234"/>
        <v>Not Known</v>
      </c>
      <c r="Z999" t="str">
        <f t="shared" si="235"/>
        <v>None</v>
      </c>
      <c r="AB999" t="str">
        <f t="shared" si="236"/>
        <v>0</v>
      </c>
    </row>
    <row r="1000" spans="1:28" x14ac:dyDescent="0.3">
      <c r="A1000">
        <v>998</v>
      </c>
      <c r="B1000" t="s">
        <v>2570</v>
      </c>
      <c r="C1000" t="str">
        <f t="shared" si="223"/>
        <v>Long</v>
      </c>
      <c r="D1000">
        <v>4.2</v>
      </c>
      <c r="F1000" s="1">
        <f t="shared" si="237"/>
        <v>4.2</v>
      </c>
      <c r="G1000" s="1">
        <f t="shared" si="224"/>
        <v>4.2</v>
      </c>
      <c r="H1000">
        <f t="shared" si="225"/>
        <v>4.2</v>
      </c>
      <c r="I1000" t="s">
        <v>2568</v>
      </c>
      <c r="J1000" t="s">
        <v>22</v>
      </c>
      <c r="K1000" t="s">
        <v>2571</v>
      </c>
      <c r="L1000" t="str">
        <f t="shared" si="226"/>
        <v>Established</v>
      </c>
      <c r="N1000" s="2">
        <f t="shared" si="227"/>
        <v>10</v>
      </c>
      <c r="O1000" t="s">
        <v>234</v>
      </c>
      <c r="P1000" t="s">
        <v>691</v>
      </c>
      <c r="Q1000" t="s">
        <v>315</v>
      </c>
      <c r="R1000" t="str">
        <f t="shared" si="228"/>
        <v>Great</v>
      </c>
      <c r="S1000" t="str">
        <f t="shared" si="229"/>
        <v>Great</v>
      </c>
      <c r="T1000" t="b">
        <f t="shared" si="230"/>
        <v>0</v>
      </c>
      <c r="U1000" t="b">
        <f t="shared" si="231"/>
        <v>1</v>
      </c>
      <c r="V1000" t="str">
        <f t="shared" si="232"/>
        <v>Average Company</v>
      </c>
      <c r="W1000" t="str">
        <f t="shared" si="233"/>
        <v>Don't Buy</v>
      </c>
      <c r="X1000" t="str">
        <f t="shared" si="234"/>
        <v>Not Known</v>
      </c>
      <c r="Z1000" t="str">
        <f t="shared" si="235"/>
        <v>None</v>
      </c>
      <c r="AB1000" t="str">
        <f t="shared" si="236"/>
        <v>0</v>
      </c>
    </row>
    <row r="1001" spans="1:28" x14ac:dyDescent="0.3">
      <c r="A1001">
        <v>999</v>
      </c>
      <c r="B1001" t="s">
        <v>2572</v>
      </c>
      <c r="C1001" t="str">
        <f t="shared" si="223"/>
        <v>Long</v>
      </c>
      <c r="D1001">
        <v>3.9</v>
      </c>
      <c r="F1001" s="1">
        <f t="shared" si="237"/>
        <v>3.9</v>
      </c>
      <c r="G1001" s="1">
        <f t="shared" si="224"/>
        <v>3.9</v>
      </c>
      <c r="H1001">
        <f t="shared" si="225"/>
        <v>3.9</v>
      </c>
      <c r="I1001" t="s">
        <v>2573</v>
      </c>
      <c r="J1001" t="s">
        <v>22</v>
      </c>
      <c r="K1001" t="s">
        <v>2574</v>
      </c>
      <c r="L1001" t="str">
        <f t="shared" si="226"/>
        <v>Established</v>
      </c>
      <c r="N1001" s="2">
        <f t="shared" si="227"/>
        <v>18</v>
      </c>
      <c r="O1001" t="s">
        <v>200</v>
      </c>
      <c r="P1001" t="s">
        <v>147</v>
      </c>
      <c r="Q1001" t="s">
        <v>284</v>
      </c>
      <c r="R1001" t="str">
        <f t="shared" si="228"/>
        <v>Average</v>
      </c>
      <c r="S1001" t="str">
        <f t="shared" si="229"/>
        <v xml:space="preserve"> </v>
      </c>
      <c r="T1001" t="b">
        <f t="shared" si="230"/>
        <v>0</v>
      </c>
      <c r="U1001" t="b">
        <f t="shared" si="231"/>
        <v>1</v>
      </c>
      <c r="V1001" t="str">
        <f t="shared" si="232"/>
        <v>Average Company</v>
      </c>
      <c r="W1001" t="str">
        <f t="shared" si="233"/>
        <v>Buy</v>
      </c>
      <c r="X1001" t="str">
        <f t="shared" si="234"/>
        <v>Not Known</v>
      </c>
      <c r="Z1001" t="str">
        <f t="shared" si="235"/>
        <v>None</v>
      </c>
      <c r="AB1001" t="str">
        <f t="shared" si="236"/>
        <v>0</v>
      </c>
    </row>
    <row r="1002" spans="1:28" x14ac:dyDescent="0.3">
      <c r="A1002">
        <v>1000</v>
      </c>
      <c r="B1002" t="s">
        <v>2575</v>
      </c>
      <c r="C1002" t="str">
        <f t="shared" si="223"/>
        <v>Long</v>
      </c>
      <c r="D1002">
        <v>4.2</v>
      </c>
      <c r="F1002" s="1">
        <f t="shared" si="237"/>
        <v>4.2</v>
      </c>
      <c r="G1002" s="1">
        <f t="shared" si="224"/>
        <v>4.2</v>
      </c>
      <c r="H1002">
        <f t="shared" si="225"/>
        <v>4.2</v>
      </c>
      <c r="I1002" t="s">
        <v>2573</v>
      </c>
      <c r="J1002" t="s">
        <v>22</v>
      </c>
      <c r="K1002" t="s">
        <v>2576</v>
      </c>
      <c r="L1002" t="str">
        <f t="shared" si="226"/>
        <v>Established</v>
      </c>
      <c r="N1002" s="2">
        <f t="shared" si="227"/>
        <v>22</v>
      </c>
      <c r="O1002" t="s">
        <v>142</v>
      </c>
      <c r="P1002" t="s">
        <v>147</v>
      </c>
      <c r="Q1002" t="s">
        <v>284</v>
      </c>
      <c r="R1002" t="str">
        <f t="shared" si="228"/>
        <v>Great</v>
      </c>
      <c r="S1002" t="str">
        <f t="shared" si="229"/>
        <v>Great</v>
      </c>
      <c r="T1002" t="b">
        <f t="shared" si="230"/>
        <v>1</v>
      </c>
      <c r="U1002" t="b">
        <f t="shared" si="231"/>
        <v>1</v>
      </c>
      <c r="V1002" t="str">
        <f t="shared" si="232"/>
        <v>Top Company</v>
      </c>
      <c r="W1002" t="str">
        <f t="shared" si="233"/>
        <v>Don't Buy</v>
      </c>
      <c r="X1002" t="str">
        <f t="shared" si="234"/>
        <v>Not Known</v>
      </c>
      <c r="Z1002" t="str">
        <f t="shared" si="235"/>
        <v>None</v>
      </c>
      <c r="AB1002" t="str">
        <f t="shared" si="236"/>
        <v>0</v>
      </c>
    </row>
    <row r="1003" spans="1:28" x14ac:dyDescent="0.3">
      <c r="A1003">
        <v>1001</v>
      </c>
      <c r="B1003" t="s">
        <v>2577</v>
      </c>
      <c r="C1003" t="str">
        <f t="shared" si="223"/>
        <v>Short</v>
      </c>
      <c r="D1003">
        <v>3.7</v>
      </c>
      <c r="F1003" s="1">
        <f t="shared" si="237"/>
        <v>3.7</v>
      </c>
      <c r="G1003" s="1">
        <f t="shared" si="224"/>
        <v>3.7</v>
      </c>
      <c r="H1003">
        <f t="shared" si="225"/>
        <v>3.7</v>
      </c>
      <c r="I1003" t="s">
        <v>2573</v>
      </c>
      <c r="J1003" t="s">
        <v>10</v>
      </c>
      <c r="K1003" t="s">
        <v>237</v>
      </c>
      <c r="L1003" t="str">
        <f t="shared" si="226"/>
        <v>Established</v>
      </c>
      <c r="N1003" s="2">
        <f t="shared" si="227"/>
        <v>32</v>
      </c>
      <c r="O1003" t="s">
        <v>368</v>
      </c>
      <c r="P1003" t="s">
        <v>147</v>
      </c>
      <c r="Q1003" t="s">
        <v>424</v>
      </c>
      <c r="R1003" t="str">
        <f t="shared" si="228"/>
        <v>Average</v>
      </c>
      <c r="S1003" t="str">
        <f t="shared" si="229"/>
        <v xml:space="preserve"> </v>
      </c>
      <c r="T1003" t="b">
        <f t="shared" si="230"/>
        <v>0</v>
      </c>
      <c r="U1003" t="b">
        <f t="shared" si="231"/>
        <v>1</v>
      </c>
      <c r="V1003" t="str">
        <f t="shared" si="232"/>
        <v>Average Company</v>
      </c>
      <c r="W1003" t="str">
        <f t="shared" si="233"/>
        <v>Don't Buy</v>
      </c>
      <c r="X1003" t="str">
        <f t="shared" si="234"/>
        <v>Not Known</v>
      </c>
      <c r="Z1003" t="str">
        <f t="shared" si="235"/>
        <v>None</v>
      </c>
      <c r="AB1003" t="str">
        <f t="shared" si="236"/>
        <v>0</v>
      </c>
    </row>
    <row r="1004" spans="1:28" x14ac:dyDescent="0.3">
      <c r="A1004">
        <v>1002</v>
      </c>
      <c r="B1004" t="s">
        <v>2578</v>
      </c>
      <c r="C1004" t="str">
        <f t="shared" si="223"/>
        <v>Long</v>
      </c>
      <c r="D1004">
        <v>4</v>
      </c>
      <c r="F1004" s="1">
        <f t="shared" si="237"/>
        <v>4</v>
      </c>
      <c r="G1004" s="1">
        <f t="shared" si="224"/>
        <v>4</v>
      </c>
      <c r="H1004">
        <f t="shared" si="225"/>
        <v>4</v>
      </c>
      <c r="I1004" t="s">
        <v>2573</v>
      </c>
      <c r="J1004" t="s">
        <v>10</v>
      </c>
      <c r="K1004" t="s">
        <v>2579</v>
      </c>
      <c r="L1004" t="str">
        <f t="shared" si="226"/>
        <v>Established</v>
      </c>
      <c r="N1004" s="2">
        <f t="shared" si="227"/>
        <v>59</v>
      </c>
      <c r="O1004" t="s">
        <v>1765</v>
      </c>
      <c r="P1004" t="s">
        <v>147</v>
      </c>
      <c r="Q1004" t="s">
        <v>846</v>
      </c>
      <c r="R1004" t="str">
        <f t="shared" si="228"/>
        <v>Average</v>
      </c>
      <c r="S1004" t="str">
        <f t="shared" si="229"/>
        <v xml:space="preserve"> </v>
      </c>
      <c r="T1004" t="b">
        <f t="shared" si="230"/>
        <v>0</v>
      </c>
      <c r="U1004" t="b">
        <f t="shared" si="231"/>
        <v>1</v>
      </c>
      <c r="V1004" t="str">
        <f t="shared" si="232"/>
        <v>Average Company</v>
      </c>
      <c r="W1004" t="str">
        <f t="shared" si="233"/>
        <v>Don't Buy</v>
      </c>
      <c r="X1004" t="str">
        <f t="shared" si="234"/>
        <v>Not Known</v>
      </c>
      <c r="Z1004" t="str">
        <f t="shared" si="235"/>
        <v>None</v>
      </c>
      <c r="AB1004" t="str">
        <f t="shared" si="236"/>
        <v>0</v>
      </c>
    </row>
    <row r="1005" spans="1:28" x14ac:dyDescent="0.3">
      <c r="A1005">
        <v>1003</v>
      </c>
      <c r="B1005" t="s">
        <v>2580</v>
      </c>
      <c r="C1005" t="str">
        <f t="shared" si="223"/>
        <v>Long</v>
      </c>
      <c r="D1005">
        <v>4.5</v>
      </c>
      <c r="F1005" s="1">
        <f t="shared" si="237"/>
        <v>4.5</v>
      </c>
      <c r="G1005" s="1">
        <f t="shared" si="224"/>
        <v>4.5</v>
      </c>
      <c r="H1005">
        <f t="shared" si="225"/>
        <v>4.5</v>
      </c>
      <c r="I1005" t="s">
        <v>2581</v>
      </c>
      <c r="J1005" t="s">
        <v>22</v>
      </c>
      <c r="K1005" t="s">
        <v>2582</v>
      </c>
      <c r="L1005" t="str">
        <f t="shared" si="226"/>
        <v>Established</v>
      </c>
      <c r="N1005" s="2">
        <f t="shared" si="227"/>
        <v>17</v>
      </c>
      <c r="O1005" t="s">
        <v>711</v>
      </c>
      <c r="P1005" t="s">
        <v>691</v>
      </c>
      <c r="Q1005" t="s">
        <v>424</v>
      </c>
      <c r="R1005" t="str">
        <f t="shared" si="228"/>
        <v>Great</v>
      </c>
      <c r="S1005" t="str">
        <f t="shared" si="229"/>
        <v>Great</v>
      </c>
      <c r="T1005" t="b">
        <f t="shared" si="230"/>
        <v>1</v>
      </c>
      <c r="U1005" t="b">
        <f t="shared" si="231"/>
        <v>1</v>
      </c>
      <c r="V1005" t="str">
        <f t="shared" si="232"/>
        <v>Average Company</v>
      </c>
      <c r="W1005" t="str">
        <f t="shared" si="233"/>
        <v>Don't Buy</v>
      </c>
      <c r="X1005" t="str">
        <f t="shared" si="234"/>
        <v>Not Known</v>
      </c>
      <c r="Z1005" t="str">
        <f t="shared" si="235"/>
        <v>None</v>
      </c>
      <c r="AB1005" t="str">
        <f t="shared" si="236"/>
        <v>0</v>
      </c>
    </row>
    <row r="1006" spans="1:28" x14ac:dyDescent="0.3">
      <c r="A1006">
        <v>1004</v>
      </c>
      <c r="B1006" t="s">
        <v>2583</v>
      </c>
      <c r="C1006" t="str">
        <f t="shared" si="223"/>
        <v>Long</v>
      </c>
      <c r="D1006">
        <v>4</v>
      </c>
      <c r="F1006" s="1">
        <f t="shared" si="237"/>
        <v>4</v>
      </c>
      <c r="G1006" s="1">
        <f t="shared" si="224"/>
        <v>4</v>
      </c>
      <c r="H1006">
        <f t="shared" si="225"/>
        <v>4</v>
      </c>
      <c r="I1006" t="s">
        <v>2581</v>
      </c>
      <c r="J1006" t="s">
        <v>22</v>
      </c>
      <c r="K1006" t="s">
        <v>2584</v>
      </c>
      <c r="L1006" t="str">
        <f t="shared" si="226"/>
        <v>Established</v>
      </c>
      <c r="N1006" s="2">
        <f t="shared" si="227"/>
        <v>20</v>
      </c>
      <c r="O1006" t="s">
        <v>151</v>
      </c>
      <c r="P1006" t="s">
        <v>147</v>
      </c>
      <c r="Q1006" t="s">
        <v>44</v>
      </c>
      <c r="R1006" t="str">
        <f t="shared" si="228"/>
        <v>Average</v>
      </c>
      <c r="S1006" t="str">
        <f t="shared" si="229"/>
        <v xml:space="preserve"> </v>
      </c>
      <c r="T1006" t="b">
        <f t="shared" si="230"/>
        <v>0</v>
      </c>
      <c r="U1006" t="b">
        <f t="shared" si="231"/>
        <v>1</v>
      </c>
      <c r="V1006" t="str">
        <f t="shared" si="232"/>
        <v>Average Company</v>
      </c>
      <c r="W1006" t="str">
        <f t="shared" si="233"/>
        <v>Don't Buy</v>
      </c>
      <c r="X1006" t="str">
        <f t="shared" si="234"/>
        <v>Not Known</v>
      </c>
      <c r="Z1006" t="str">
        <f t="shared" si="235"/>
        <v>None</v>
      </c>
      <c r="AB1006" t="str">
        <f t="shared" si="236"/>
        <v>0</v>
      </c>
    </row>
    <row r="1007" spans="1:28" x14ac:dyDescent="0.3">
      <c r="A1007">
        <v>1005</v>
      </c>
      <c r="B1007" t="s">
        <v>2585</v>
      </c>
      <c r="C1007" t="str">
        <f t="shared" si="223"/>
        <v>Long</v>
      </c>
      <c r="D1007">
        <v>4.5</v>
      </c>
      <c r="F1007" s="1" t="e">
        <f t="shared" si="237"/>
        <v>#VALUE!</v>
      </c>
      <c r="G1007" s="1" t="e">
        <f t="shared" si="224"/>
        <v>#VALUE!</v>
      </c>
      <c r="H1007" t="e">
        <f t="shared" si="225"/>
        <v>#VALUE!</v>
      </c>
      <c r="I1007" t="s">
        <v>2586</v>
      </c>
      <c r="J1007" t="s">
        <v>2587</v>
      </c>
      <c r="K1007" t="s">
        <v>2588</v>
      </c>
      <c r="L1007" t="e">
        <f t="shared" si="226"/>
        <v>#VALUE!</v>
      </c>
      <c r="N1007" s="2" t="e">
        <f t="shared" si="227"/>
        <v>#VALUE!</v>
      </c>
      <c r="O1007" t="s">
        <v>147</v>
      </c>
      <c r="Q1007" t="s">
        <v>28</v>
      </c>
      <c r="R1007" t="str">
        <f t="shared" si="228"/>
        <v>Great</v>
      </c>
      <c r="S1007" t="str">
        <f t="shared" si="229"/>
        <v>Great</v>
      </c>
      <c r="T1007" t="e">
        <f t="shared" si="230"/>
        <v>#VALUE!</v>
      </c>
      <c r="U1007" t="e">
        <f t="shared" si="231"/>
        <v>#VALUE!</v>
      </c>
      <c r="V1007" t="e">
        <f t="shared" si="232"/>
        <v>#VALUE!</v>
      </c>
      <c r="W1007" t="str">
        <f t="shared" si="233"/>
        <v>Don't Buy</v>
      </c>
      <c r="X1007" t="str">
        <f t="shared" si="234"/>
        <v>Not Known</v>
      </c>
      <c r="Z1007" t="e">
        <f t="shared" si="235"/>
        <v>#VALUE!</v>
      </c>
      <c r="AB1007" t="str">
        <f t="shared" si="236"/>
        <v>1Million</v>
      </c>
    </row>
    <row r="1008" spans="1:28" x14ac:dyDescent="0.3">
      <c r="A1008">
        <v>1006</v>
      </c>
      <c r="B1008" t="s">
        <v>2589</v>
      </c>
      <c r="C1008" t="str">
        <f t="shared" si="223"/>
        <v>Long</v>
      </c>
      <c r="D1008">
        <v>4.0999999999999996</v>
      </c>
      <c r="F1008" s="1">
        <f t="shared" si="237"/>
        <v>4.0999999999999996</v>
      </c>
      <c r="G1008" s="1">
        <f t="shared" si="224"/>
        <v>4.0999999999999996</v>
      </c>
      <c r="H1008">
        <f t="shared" si="225"/>
        <v>4.0999999999999996</v>
      </c>
      <c r="I1008" t="s">
        <v>130</v>
      </c>
      <c r="J1008" t="s">
        <v>22</v>
      </c>
      <c r="K1008" t="s">
        <v>2590</v>
      </c>
      <c r="L1008" t="str">
        <f t="shared" si="226"/>
        <v>Established</v>
      </c>
      <c r="N1008" s="2">
        <f t="shared" si="227"/>
        <v>11</v>
      </c>
      <c r="O1008" t="s">
        <v>731</v>
      </c>
      <c r="P1008" t="s">
        <v>147</v>
      </c>
      <c r="Q1008" t="s">
        <v>117</v>
      </c>
      <c r="R1008" t="str">
        <f t="shared" si="228"/>
        <v>Great</v>
      </c>
      <c r="S1008" t="str">
        <f t="shared" si="229"/>
        <v>Great</v>
      </c>
      <c r="T1008" t="b">
        <f t="shared" si="230"/>
        <v>1</v>
      </c>
      <c r="U1008" t="b">
        <f t="shared" si="231"/>
        <v>1</v>
      </c>
      <c r="V1008" t="str">
        <f t="shared" si="232"/>
        <v>Average Company</v>
      </c>
      <c r="W1008" t="str">
        <f t="shared" si="233"/>
        <v>Don't Buy</v>
      </c>
      <c r="X1008" t="str">
        <f t="shared" si="234"/>
        <v>Not Known</v>
      </c>
      <c r="Z1008" t="str">
        <f t="shared" si="235"/>
        <v>None</v>
      </c>
      <c r="AB1008" t="str">
        <f t="shared" si="236"/>
        <v>0</v>
      </c>
    </row>
    <row r="1009" spans="1:28" x14ac:dyDescent="0.3">
      <c r="A1009">
        <v>1007</v>
      </c>
      <c r="B1009" t="s">
        <v>2591</v>
      </c>
      <c r="C1009" t="str">
        <f t="shared" si="223"/>
        <v>Short</v>
      </c>
      <c r="D1009">
        <v>4.2</v>
      </c>
      <c r="F1009" s="1">
        <f t="shared" si="237"/>
        <v>4.2</v>
      </c>
      <c r="G1009" s="1">
        <f t="shared" si="224"/>
        <v>4.2</v>
      </c>
      <c r="H1009">
        <f t="shared" si="225"/>
        <v>4.2</v>
      </c>
      <c r="I1009" t="s">
        <v>2275</v>
      </c>
      <c r="J1009" t="s">
        <v>10</v>
      </c>
      <c r="K1009" t="s">
        <v>2592</v>
      </c>
      <c r="L1009" t="str">
        <f t="shared" si="226"/>
        <v>Established</v>
      </c>
      <c r="N1009" s="2">
        <f t="shared" si="227"/>
        <v>13</v>
      </c>
      <c r="O1009" t="s">
        <v>299</v>
      </c>
      <c r="P1009" t="s">
        <v>147</v>
      </c>
      <c r="Q1009" t="s">
        <v>44</v>
      </c>
      <c r="R1009" t="str">
        <f t="shared" si="228"/>
        <v>Great</v>
      </c>
      <c r="S1009" t="str">
        <f t="shared" si="229"/>
        <v>Great</v>
      </c>
      <c r="T1009" t="b">
        <f t="shared" si="230"/>
        <v>1</v>
      </c>
      <c r="U1009" t="b">
        <f t="shared" si="231"/>
        <v>1</v>
      </c>
      <c r="V1009" t="str">
        <f t="shared" si="232"/>
        <v>Average Company</v>
      </c>
      <c r="W1009" t="str">
        <f t="shared" si="233"/>
        <v>Don't Buy</v>
      </c>
      <c r="X1009" t="str">
        <f t="shared" si="234"/>
        <v>Not Known</v>
      </c>
      <c r="Z1009" t="str">
        <f t="shared" si="235"/>
        <v>None</v>
      </c>
      <c r="AB1009" t="str">
        <f t="shared" si="236"/>
        <v>0</v>
      </c>
    </row>
    <row r="1010" spans="1:28" x14ac:dyDescent="0.3">
      <c r="A1010">
        <v>1008</v>
      </c>
      <c r="B1010" t="s">
        <v>2593</v>
      </c>
      <c r="C1010" t="str">
        <f t="shared" si="223"/>
        <v>Short</v>
      </c>
      <c r="D1010">
        <v>3.8</v>
      </c>
      <c r="F1010" s="1">
        <f t="shared" si="237"/>
        <v>3.8</v>
      </c>
      <c r="G1010" s="1">
        <f t="shared" si="224"/>
        <v>3.8</v>
      </c>
      <c r="H1010">
        <f t="shared" si="225"/>
        <v>3.8</v>
      </c>
      <c r="I1010" t="s">
        <v>2594</v>
      </c>
      <c r="J1010" t="s">
        <v>2595</v>
      </c>
      <c r="K1010" t="s">
        <v>321</v>
      </c>
      <c r="L1010" t="str">
        <f t="shared" si="226"/>
        <v>Established</v>
      </c>
      <c r="N1010" s="2">
        <f t="shared" si="227"/>
        <v>20</v>
      </c>
      <c r="O1010" t="s">
        <v>683</v>
      </c>
      <c r="Q1010" t="s">
        <v>105</v>
      </c>
      <c r="R1010" t="str">
        <f t="shared" si="228"/>
        <v>Average</v>
      </c>
      <c r="S1010" t="str">
        <f t="shared" si="229"/>
        <v xml:space="preserve"> </v>
      </c>
      <c r="T1010" t="b">
        <f t="shared" si="230"/>
        <v>0</v>
      </c>
      <c r="U1010" t="b">
        <f t="shared" si="231"/>
        <v>1</v>
      </c>
      <c r="V1010" t="str">
        <f t="shared" si="232"/>
        <v>Average Company</v>
      </c>
      <c r="W1010" t="str">
        <f t="shared" si="233"/>
        <v>Don't Buy</v>
      </c>
      <c r="X1010" t="str">
        <f t="shared" si="234"/>
        <v>Not Known</v>
      </c>
      <c r="Z1010" t="str">
        <f t="shared" si="235"/>
        <v>None</v>
      </c>
      <c r="AB1010" t="str">
        <f t="shared" si="236"/>
        <v>0</v>
      </c>
    </row>
    <row r="1011" spans="1:28" x14ac:dyDescent="0.3">
      <c r="A1011">
        <v>1009</v>
      </c>
      <c r="B1011" t="s">
        <v>2596</v>
      </c>
      <c r="C1011" t="str">
        <f t="shared" si="223"/>
        <v>Long</v>
      </c>
      <c r="D1011">
        <v>4.0999999999999996</v>
      </c>
      <c r="F1011" s="1">
        <f t="shared" si="237"/>
        <v>4.0999999999999996</v>
      </c>
      <c r="G1011" s="1">
        <f t="shared" si="224"/>
        <v>4.0999999999999996</v>
      </c>
      <c r="H1011">
        <f t="shared" si="225"/>
        <v>4.0999999999999996</v>
      </c>
      <c r="I1011" t="s">
        <v>2597</v>
      </c>
      <c r="J1011" t="s">
        <v>22</v>
      </c>
      <c r="K1011" t="s">
        <v>2598</v>
      </c>
      <c r="L1011" t="str">
        <f t="shared" si="226"/>
        <v>Established</v>
      </c>
      <c r="N1011" s="2">
        <f t="shared" si="227"/>
        <v>59</v>
      </c>
      <c r="O1011" t="s">
        <v>1765</v>
      </c>
      <c r="P1011" t="s">
        <v>181</v>
      </c>
      <c r="Q1011" t="s">
        <v>218</v>
      </c>
      <c r="R1011" t="str">
        <f t="shared" si="228"/>
        <v>Great</v>
      </c>
      <c r="S1011" t="str">
        <f t="shared" si="229"/>
        <v>Great</v>
      </c>
      <c r="T1011" t="b">
        <f t="shared" si="230"/>
        <v>1</v>
      </c>
      <c r="U1011" t="b">
        <f t="shared" si="231"/>
        <v>1</v>
      </c>
      <c r="V1011" t="str">
        <f t="shared" si="232"/>
        <v>Top Company</v>
      </c>
      <c r="W1011" t="str">
        <f t="shared" si="233"/>
        <v>Don't Buy</v>
      </c>
      <c r="X1011" t="str">
        <f t="shared" si="234"/>
        <v>Not Known</v>
      </c>
      <c r="Z1011" t="str">
        <f t="shared" si="235"/>
        <v>None</v>
      </c>
      <c r="AB1011" t="str">
        <f t="shared" si="236"/>
        <v>0</v>
      </c>
    </row>
    <row r="1012" spans="1:28" x14ac:dyDescent="0.3">
      <c r="A1012">
        <v>1010</v>
      </c>
      <c r="B1012" t="s">
        <v>2599</v>
      </c>
      <c r="C1012" t="str">
        <f t="shared" si="223"/>
        <v>Long</v>
      </c>
      <c r="D1012">
        <v>4.0999999999999996</v>
      </c>
      <c r="F1012" s="1">
        <f t="shared" si="237"/>
        <v>4.0999999999999996</v>
      </c>
      <c r="G1012" s="1">
        <f t="shared" si="224"/>
        <v>4.0999999999999996</v>
      </c>
      <c r="H1012">
        <f t="shared" si="225"/>
        <v>4.0999999999999996</v>
      </c>
      <c r="I1012" t="s">
        <v>2597</v>
      </c>
      <c r="J1012" t="s">
        <v>10</v>
      </c>
      <c r="K1012" t="s">
        <v>1099</v>
      </c>
      <c r="L1012" t="str">
        <f t="shared" si="226"/>
        <v>Established</v>
      </c>
      <c r="N1012" s="2">
        <f t="shared" si="227"/>
        <v>35</v>
      </c>
      <c r="O1012" t="s">
        <v>249</v>
      </c>
      <c r="P1012" t="s">
        <v>147</v>
      </c>
      <c r="Q1012" t="s">
        <v>605</v>
      </c>
      <c r="R1012" t="str">
        <f t="shared" si="228"/>
        <v>Great</v>
      </c>
      <c r="S1012" t="str">
        <f t="shared" si="229"/>
        <v>Great</v>
      </c>
      <c r="T1012" t="b">
        <f t="shared" si="230"/>
        <v>1</v>
      </c>
      <c r="U1012" t="b">
        <f t="shared" si="231"/>
        <v>1</v>
      </c>
      <c r="V1012" t="str">
        <f t="shared" si="232"/>
        <v>Top Company</v>
      </c>
      <c r="W1012" t="str">
        <f t="shared" si="233"/>
        <v>Don't Buy</v>
      </c>
      <c r="X1012" t="str">
        <f t="shared" si="234"/>
        <v>Not Known</v>
      </c>
      <c r="Z1012" t="str">
        <f t="shared" si="235"/>
        <v>None</v>
      </c>
      <c r="AB1012" t="str">
        <f t="shared" si="236"/>
        <v>0</v>
      </c>
    </row>
    <row r="1013" spans="1:28" x14ac:dyDescent="0.3">
      <c r="A1013">
        <v>1011</v>
      </c>
      <c r="B1013" t="s">
        <v>2600</v>
      </c>
      <c r="C1013" t="str">
        <f t="shared" si="223"/>
        <v>Long</v>
      </c>
      <c r="D1013">
        <v>3.9</v>
      </c>
      <c r="F1013" s="1" t="e">
        <f t="shared" si="237"/>
        <v>#VALUE!</v>
      </c>
      <c r="G1013" s="1" t="e">
        <f t="shared" si="224"/>
        <v>#VALUE!</v>
      </c>
      <c r="H1013" t="e">
        <f t="shared" si="225"/>
        <v>#VALUE!</v>
      </c>
      <c r="I1013" t="s">
        <v>2597</v>
      </c>
      <c r="J1013" t="s">
        <v>2601</v>
      </c>
      <c r="K1013" t="s">
        <v>632</v>
      </c>
      <c r="L1013" t="e">
        <f t="shared" si="226"/>
        <v>#VALUE!</v>
      </c>
      <c r="N1013" s="2" t="e">
        <f t="shared" si="227"/>
        <v>#VALUE!</v>
      </c>
      <c r="O1013" t="s">
        <v>147</v>
      </c>
      <c r="Q1013" t="s">
        <v>44</v>
      </c>
      <c r="R1013" t="str">
        <f t="shared" si="228"/>
        <v>Average</v>
      </c>
      <c r="S1013" t="str">
        <f t="shared" si="229"/>
        <v xml:space="preserve"> </v>
      </c>
      <c r="T1013" t="e">
        <f t="shared" si="230"/>
        <v>#VALUE!</v>
      </c>
      <c r="U1013" t="e">
        <f t="shared" si="231"/>
        <v>#VALUE!</v>
      </c>
      <c r="V1013" t="e">
        <f t="shared" si="232"/>
        <v>#VALUE!</v>
      </c>
      <c r="W1013" t="str">
        <f t="shared" si="233"/>
        <v>Don't Buy</v>
      </c>
      <c r="X1013" t="str">
        <f t="shared" si="234"/>
        <v>Not Known</v>
      </c>
      <c r="Z1013" t="e">
        <f t="shared" si="235"/>
        <v>#VALUE!</v>
      </c>
      <c r="AB1013" t="str">
        <f t="shared" si="236"/>
        <v>0</v>
      </c>
    </row>
    <row r="1014" spans="1:28" x14ac:dyDescent="0.3">
      <c r="A1014">
        <v>1012</v>
      </c>
      <c r="B1014" t="s">
        <v>2602</v>
      </c>
      <c r="C1014" t="str">
        <f t="shared" si="223"/>
        <v>Long</v>
      </c>
      <c r="D1014">
        <v>3.6</v>
      </c>
      <c r="F1014" s="1">
        <f t="shared" si="237"/>
        <v>3.6</v>
      </c>
      <c r="G1014" s="1">
        <f t="shared" si="224"/>
        <v>3.6</v>
      </c>
      <c r="H1014">
        <f t="shared" si="225"/>
        <v>3.6</v>
      </c>
      <c r="I1014" t="s">
        <v>2603</v>
      </c>
      <c r="J1014" t="s">
        <v>10</v>
      </c>
      <c r="K1014" t="s">
        <v>2604</v>
      </c>
      <c r="L1014" t="str">
        <f t="shared" si="226"/>
        <v>Established</v>
      </c>
      <c r="N1014" s="2">
        <f t="shared" si="227"/>
        <v>28</v>
      </c>
      <c r="O1014" t="s">
        <v>24</v>
      </c>
      <c r="P1014" t="s">
        <v>1261</v>
      </c>
      <c r="Q1014" t="s">
        <v>773</v>
      </c>
      <c r="R1014" t="str">
        <f t="shared" si="228"/>
        <v>Average</v>
      </c>
      <c r="S1014" t="str">
        <f t="shared" si="229"/>
        <v xml:space="preserve"> </v>
      </c>
      <c r="T1014" t="b">
        <f t="shared" si="230"/>
        <v>0</v>
      </c>
      <c r="U1014" t="b">
        <f t="shared" si="231"/>
        <v>1</v>
      </c>
      <c r="V1014" t="str">
        <f t="shared" si="232"/>
        <v>Average Company</v>
      </c>
      <c r="W1014" t="str">
        <f t="shared" si="233"/>
        <v>Don't Buy</v>
      </c>
      <c r="X1014" t="str">
        <f t="shared" si="234"/>
        <v>Not Known</v>
      </c>
      <c r="Z1014" t="str">
        <f t="shared" si="235"/>
        <v>None</v>
      </c>
      <c r="AB1014" t="str">
        <f t="shared" si="236"/>
        <v>0</v>
      </c>
    </row>
    <row r="1015" spans="1:28" x14ac:dyDescent="0.3">
      <c r="A1015">
        <v>1013</v>
      </c>
      <c r="B1015" t="s">
        <v>2605</v>
      </c>
      <c r="C1015" t="str">
        <f t="shared" si="223"/>
        <v>Long</v>
      </c>
      <c r="D1015">
        <v>4.4000000000000004</v>
      </c>
      <c r="F1015" s="1">
        <f t="shared" si="237"/>
        <v>4.4000000000000004</v>
      </c>
      <c r="G1015" s="1">
        <f t="shared" si="224"/>
        <v>4.4000000000000004</v>
      </c>
      <c r="H1015">
        <f t="shared" si="225"/>
        <v>4.4000000000000004</v>
      </c>
      <c r="I1015" t="s">
        <v>2603</v>
      </c>
      <c r="J1015" t="s">
        <v>343</v>
      </c>
      <c r="K1015" t="s">
        <v>2606</v>
      </c>
      <c r="L1015" t="str">
        <f t="shared" si="226"/>
        <v>Established</v>
      </c>
      <c r="N1015" s="2">
        <f t="shared" si="227"/>
        <v>15</v>
      </c>
      <c r="O1015" t="s">
        <v>84</v>
      </c>
      <c r="P1015" t="s">
        <v>147</v>
      </c>
      <c r="Q1015" t="s">
        <v>284</v>
      </c>
      <c r="R1015" t="str">
        <f t="shared" si="228"/>
        <v>Great</v>
      </c>
      <c r="S1015" t="str">
        <f t="shared" si="229"/>
        <v>Great</v>
      </c>
      <c r="T1015" t="b">
        <f t="shared" si="230"/>
        <v>1</v>
      </c>
      <c r="U1015" t="b">
        <f t="shared" si="231"/>
        <v>1</v>
      </c>
      <c r="V1015" t="str">
        <f t="shared" si="232"/>
        <v>Average Company</v>
      </c>
      <c r="W1015" t="str">
        <f t="shared" si="233"/>
        <v>Don't Buy</v>
      </c>
      <c r="X1015" t="str">
        <f t="shared" si="234"/>
        <v>Not Known</v>
      </c>
      <c r="Z1015" t="str">
        <f t="shared" si="235"/>
        <v>None</v>
      </c>
      <c r="AB1015" t="str">
        <f t="shared" si="236"/>
        <v>0</v>
      </c>
    </row>
    <row r="1016" spans="1:28" x14ac:dyDescent="0.3">
      <c r="A1016">
        <v>1014</v>
      </c>
      <c r="B1016" t="s">
        <v>2607</v>
      </c>
      <c r="C1016" t="str">
        <f t="shared" si="223"/>
        <v>Short</v>
      </c>
      <c r="D1016">
        <v>3.5</v>
      </c>
      <c r="F1016" s="1">
        <f t="shared" si="237"/>
        <v>3.5</v>
      </c>
      <c r="G1016" s="1">
        <f t="shared" si="224"/>
        <v>3.5</v>
      </c>
      <c r="H1016">
        <f t="shared" si="225"/>
        <v>3.5</v>
      </c>
      <c r="I1016" t="s">
        <v>2608</v>
      </c>
      <c r="J1016" t="s">
        <v>22</v>
      </c>
      <c r="K1016" t="s">
        <v>2609</v>
      </c>
      <c r="L1016" t="str">
        <f t="shared" si="226"/>
        <v>Established</v>
      </c>
      <c r="N1016" s="2">
        <f t="shared" si="227"/>
        <v>17</v>
      </c>
      <c r="O1016" t="s">
        <v>711</v>
      </c>
      <c r="P1016" t="s">
        <v>147</v>
      </c>
      <c r="Q1016" t="s">
        <v>70</v>
      </c>
      <c r="R1016" t="str">
        <f t="shared" si="228"/>
        <v>Average</v>
      </c>
      <c r="S1016" t="str">
        <f t="shared" si="229"/>
        <v xml:space="preserve"> </v>
      </c>
      <c r="T1016" t="b">
        <f t="shared" si="230"/>
        <v>0</v>
      </c>
      <c r="U1016" t="b">
        <f t="shared" si="231"/>
        <v>0</v>
      </c>
      <c r="V1016" t="str">
        <f t="shared" si="232"/>
        <v>Average Company</v>
      </c>
      <c r="W1016" t="str">
        <f t="shared" si="233"/>
        <v>Don't Buy</v>
      </c>
      <c r="X1016" t="str">
        <f t="shared" si="234"/>
        <v>Not Known</v>
      </c>
      <c r="Z1016" t="str">
        <f t="shared" si="235"/>
        <v>None</v>
      </c>
      <c r="AB1016" t="str">
        <f t="shared" si="236"/>
        <v>0</v>
      </c>
    </row>
    <row r="1017" spans="1:28" x14ac:dyDescent="0.3">
      <c r="A1017">
        <v>1015</v>
      </c>
      <c r="B1017" t="s">
        <v>2610</v>
      </c>
      <c r="C1017" t="str">
        <f t="shared" si="223"/>
        <v>Long</v>
      </c>
      <c r="D1017">
        <v>4.3</v>
      </c>
      <c r="F1017" s="1" t="e">
        <f t="shared" si="237"/>
        <v>#VALUE!</v>
      </c>
      <c r="G1017" s="1" t="e">
        <f t="shared" si="224"/>
        <v>#VALUE!</v>
      </c>
      <c r="H1017" t="e">
        <f t="shared" si="225"/>
        <v>#VALUE!</v>
      </c>
      <c r="I1017" t="s">
        <v>2608</v>
      </c>
      <c r="J1017" t="s">
        <v>2611</v>
      </c>
      <c r="K1017" t="s">
        <v>147</v>
      </c>
      <c r="L1017" t="e">
        <f t="shared" si="226"/>
        <v>#VALUE!</v>
      </c>
      <c r="N1017" s="2" t="e">
        <f t="shared" si="227"/>
        <v>#VALUE!</v>
      </c>
      <c r="Q1017" t="s">
        <v>846</v>
      </c>
      <c r="R1017" t="str">
        <f t="shared" si="228"/>
        <v>Great</v>
      </c>
      <c r="S1017" t="str">
        <f t="shared" si="229"/>
        <v>Great</v>
      </c>
      <c r="T1017" t="e">
        <f t="shared" si="230"/>
        <v>#VALUE!</v>
      </c>
      <c r="U1017" t="e">
        <f t="shared" si="231"/>
        <v>#VALUE!</v>
      </c>
      <c r="V1017" t="e">
        <f t="shared" si="232"/>
        <v>#VALUE!</v>
      </c>
      <c r="W1017" t="str">
        <f t="shared" si="233"/>
        <v>Buy</v>
      </c>
      <c r="X1017" t="str">
        <f t="shared" si="234"/>
        <v>Not Known</v>
      </c>
      <c r="Z1017" t="e">
        <f t="shared" si="235"/>
        <v>#VALUE!</v>
      </c>
      <c r="AB1017" t="str">
        <f t="shared" si="236"/>
        <v>0</v>
      </c>
    </row>
    <row r="1018" spans="1:28" x14ac:dyDescent="0.3">
      <c r="A1018">
        <v>1016</v>
      </c>
      <c r="B1018" t="s">
        <v>2612</v>
      </c>
      <c r="C1018" t="str">
        <f t="shared" si="223"/>
        <v>Long</v>
      </c>
      <c r="D1018">
        <v>3.7</v>
      </c>
      <c r="F1018" s="1">
        <f t="shared" si="237"/>
        <v>3.7</v>
      </c>
      <c r="G1018" s="1">
        <f t="shared" si="224"/>
        <v>3.7</v>
      </c>
      <c r="H1018">
        <f t="shared" si="225"/>
        <v>3.7</v>
      </c>
      <c r="I1018" t="s">
        <v>2608</v>
      </c>
      <c r="J1018" t="s">
        <v>10</v>
      </c>
      <c r="K1018" t="s">
        <v>2356</v>
      </c>
      <c r="L1018" t="str">
        <f t="shared" si="226"/>
        <v>Established</v>
      </c>
      <c r="N1018" s="2">
        <f t="shared" si="227"/>
        <v>32</v>
      </c>
      <c r="O1018" t="s">
        <v>368</v>
      </c>
      <c r="P1018" t="s">
        <v>147</v>
      </c>
      <c r="Q1018" t="s">
        <v>378</v>
      </c>
      <c r="R1018" t="str">
        <f t="shared" si="228"/>
        <v>Average</v>
      </c>
      <c r="S1018" t="str">
        <f t="shared" si="229"/>
        <v xml:space="preserve"> </v>
      </c>
      <c r="T1018" t="b">
        <f t="shared" si="230"/>
        <v>0</v>
      </c>
      <c r="U1018" t="b">
        <f t="shared" si="231"/>
        <v>1</v>
      </c>
      <c r="V1018" t="str">
        <f t="shared" si="232"/>
        <v>Average Company</v>
      </c>
      <c r="W1018" t="str">
        <f t="shared" si="233"/>
        <v>Buy</v>
      </c>
      <c r="X1018" t="str">
        <f t="shared" si="234"/>
        <v>Not Known</v>
      </c>
      <c r="Z1018" t="str">
        <f t="shared" si="235"/>
        <v>None</v>
      </c>
      <c r="AB1018" t="str">
        <f t="shared" si="236"/>
        <v>0</v>
      </c>
    </row>
    <row r="1019" spans="1:28" x14ac:dyDescent="0.3">
      <c r="A1019">
        <v>1017</v>
      </c>
      <c r="B1019" t="s">
        <v>2613</v>
      </c>
      <c r="C1019" t="str">
        <f t="shared" si="223"/>
        <v>Long</v>
      </c>
      <c r="D1019">
        <v>4.2</v>
      </c>
      <c r="F1019" s="1">
        <f t="shared" si="237"/>
        <v>4.2</v>
      </c>
      <c r="G1019" s="1">
        <f t="shared" si="224"/>
        <v>4.2</v>
      </c>
      <c r="H1019">
        <f t="shared" si="225"/>
        <v>4.2</v>
      </c>
      <c r="I1019" t="s">
        <v>2608</v>
      </c>
      <c r="J1019" t="s">
        <v>10</v>
      </c>
      <c r="K1019" t="s">
        <v>2614</v>
      </c>
      <c r="L1019" t="str">
        <f t="shared" si="226"/>
        <v>Established</v>
      </c>
      <c r="N1019" s="2">
        <f t="shared" si="227"/>
        <v>91</v>
      </c>
      <c r="O1019" t="s">
        <v>572</v>
      </c>
      <c r="P1019" t="s">
        <v>181</v>
      </c>
      <c r="Q1019" t="s">
        <v>105</v>
      </c>
      <c r="R1019" t="str">
        <f t="shared" si="228"/>
        <v>Great</v>
      </c>
      <c r="S1019" t="str">
        <f t="shared" si="229"/>
        <v>Great</v>
      </c>
      <c r="T1019" t="b">
        <f t="shared" si="230"/>
        <v>1</v>
      </c>
      <c r="U1019" t="b">
        <f t="shared" si="231"/>
        <v>1</v>
      </c>
      <c r="V1019" t="str">
        <f t="shared" si="232"/>
        <v>Top Company</v>
      </c>
      <c r="W1019" t="str">
        <f t="shared" si="233"/>
        <v>Don't Buy</v>
      </c>
      <c r="X1019" t="str">
        <f t="shared" si="234"/>
        <v>Not Known</v>
      </c>
      <c r="Z1019" t="str">
        <f t="shared" si="235"/>
        <v>None</v>
      </c>
      <c r="AB1019" t="str">
        <f t="shared" si="236"/>
        <v>0</v>
      </c>
    </row>
    <row r="1020" spans="1:28" x14ac:dyDescent="0.3">
      <c r="A1020">
        <v>1018</v>
      </c>
      <c r="B1020" t="s">
        <v>2615</v>
      </c>
      <c r="C1020" t="str">
        <f t="shared" si="223"/>
        <v>Long</v>
      </c>
      <c r="D1020">
        <v>4.7</v>
      </c>
      <c r="F1020" s="1">
        <f t="shared" si="237"/>
        <v>4.7</v>
      </c>
      <c r="G1020" s="1">
        <f t="shared" si="224"/>
        <v>4.7</v>
      </c>
      <c r="H1020">
        <f t="shared" si="225"/>
        <v>4.7</v>
      </c>
      <c r="I1020" t="s">
        <v>1950</v>
      </c>
      <c r="J1020" t="s">
        <v>10</v>
      </c>
      <c r="K1020" t="s">
        <v>2616</v>
      </c>
      <c r="L1020" t="str">
        <f t="shared" si="226"/>
        <v>Established</v>
      </c>
      <c r="N1020" s="2">
        <f t="shared" si="227"/>
        <v>53</v>
      </c>
      <c r="O1020" t="s">
        <v>500</v>
      </c>
      <c r="P1020" t="s">
        <v>691</v>
      </c>
      <c r="Q1020" t="s">
        <v>732</v>
      </c>
      <c r="R1020" t="str">
        <f t="shared" si="228"/>
        <v>Great</v>
      </c>
      <c r="S1020" t="str">
        <f t="shared" si="229"/>
        <v>Great</v>
      </c>
      <c r="T1020" t="b">
        <f t="shared" si="230"/>
        <v>1</v>
      </c>
      <c r="U1020" t="b">
        <f t="shared" si="231"/>
        <v>1</v>
      </c>
      <c r="V1020" t="str">
        <f t="shared" si="232"/>
        <v>Top Company</v>
      </c>
      <c r="W1020" t="str">
        <f t="shared" si="233"/>
        <v>Don't Buy</v>
      </c>
      <c r="X1020" t="str">
        <f t="shared" si="234"/>
        <v>Not Known</v>
      </c>
      <c r="Z1020" t="str">
        <f t="shared" si="235"/>
        <v>None</v>
      </c>
      <c r="AB1020" t="str">
        <f t="shared" si="236"/>
        <v>0</v>
      </c>
    </row>
    <row r="1021" spans="1:28" x14ac:dyDescent="0.3">
      <c r="A1021">
        <v>1019</v>
      </c>
      <c r="B1021" t="s">
        <v>820</v>
      </c>
      <c r="C1021" t="str">
        <f t="shared" si="223"/>
        <v>Long</v>
      </c>
      <c r="D1021">
        <v>4.2</v>
      </c>
      <c r="F1021" s="1" t="e">
        <f t="shared" si="237"/>
        <v>#VALUE!</v>
      </c>
      <c r="G1021" s="1" t="e">
        <f t="shared" si="224"/>
        <v>#VALUE!</v>
      </c>
      <c r="H1021" t="e">
        <f t="shared" si="225"/>
        <v>#VALUE!</v>
      </c>
      <c r="I1021" t="s">
        <v>2617</v>
      </c>
      <c r="J1021" t="s">
        <v>2618</v>
      </c>
      <c r="K1021" t="s">
        <v>474</v>
      </c>
      <c r="L1021" t="e">
        <f t="shared" si="226"/>
        <v>#VALUE!</v>
      </c>
      <c r="N1021" s="2" t="e">
        <f t="shared" si="227"/>
        <v>#VALUE!</v>
      </c>
      <c r="Q1021" t="s">
        <v>218</v>
      </c>
      <c r="R1021" t="str">
        <f t="shared" si="228"/>
        <v>Great</v>
      </c>
      <c r="S1021" t="str">
        <f t="shared" si="229"/>
        <v>Great</v>
      </c>
      <c r="T1021" t="e">
        <f t="shared" si="230"/>
        <v>#VALUE!</v>
      </c>
      <c r="U1021" t="e">
        <f t="shared" si="231"/>
        <v>#VALUE!</v>
      </c>
      <c r="V1021" t="e">
        <f t="shared" si="232"/>
        <v>#VALUE!</v>
      </c>
      <c r="W1021" t="str">
        <f t="shared" si="233"/>
        <v>Don't Buy</v>
      </c>
      <c r="X1021" t="str">
        <f t="shared" si="234"/>
        <v>Not Known</v>
      </c>
      <c r="Z1021" t="e">
        <f t="shared" si="235"/>
        <v>#VALUE!</v>
      </c>
      <c r="AB1021" t="str">
        <f t="shared" si="236"/>
        <v>0</v>
      </c>
    </row>
    <row r="1022" spans="1:28" x14ac:dyDescent="0.3">
      <c r="A1022">
        <v>1020</v>
      </c>
      <c r="B1022" t="s">
        <v>2619</v>
      </c>
      <c r="C1022" t="str">
        <f t="shared" si="223"/>
        <v>Long</v>
      </c>
      <c r="D1022">
        <v>4</v>
      </c>
      <c r="F1022" s="1">
        <f t="shared" si="237"/>
        <v>4</v>
      </c>
      <c r="G1022" s="1">
        <f t="shared" si="224"/>
        <v>4</v>
      </c>
      <c r="H1022">
        <f t="shared" si="225"/>
        <v>4</v>
      </c>
      <c r="I1022" t="s">
        <v>52</v>
      </c>
      <c r="J1022" t="s">
        <v>22</v>
      </c>
      <c r="K1022" t="s">
        <v>2620</v>
      </c>
      <c r="L1022" t="str">
        <f t="shared" si="226"/>
        <v>Established</v>
      </c>
      <c r="N1022" s="2">
        <f t="shared" si="227"/>
        <v>24</v>
      </c>
      <c r="O1022" t="s">
        <v>185</v>
      </c>
      <c r="P1022" t="s">
        <v>147</v>
      </c>
      <c r="Q1022" t="s">
        <v>28</v>
      </c>
      <c r="R1022" t="str">
        <f t="shared" si="228"/>
        <v>Average</v>
      </c>
      <c r="S1022" t="str">
        <f t="shared" si="229"/>
        <v xml:space="preserve"> </v>
      </c>
      <c r="T1022" t="b">
        <f t="shared" si="230"/>
        <v>0</v>
      </c>
      <c r="U1022" t="b">
        <f t="shared" si="231"/>
        <v>1</v>
      </c>
      <c r="V1022" t="str">
        <f t="shared" si="232"/>
        <v>Average Company</v>
      </c>
      <c r="W1022" t="str">
        <f t="shared" si="233"/>
        <v>Buy</v>
      </c>
      <c r="X1022" t="str">
        <f t="shared" si="234"/>
        <v>Not Known</v>
      </c>
      <c r="Z1022" t="str">
        <f t="shared" si="235"/>
        <v>None</v>
      </c>
      <c r="AB1022" t="str">
        <f t="shared" si="236"/>
        <v>500K</v>
      </c>
    </row>
    <row r="1023" spans="1:28" x14ac:dyDescent="0.3">
      <c r="A1023">
        <v>1021</v>
      </c>
      <c r="B1023" t="s">
        <v>2621</v>
      </c>
      <c r="C1023" t="str">
        <f t="shared" si="223"/>
        <v>Long</v>
      </c>
      <c r="D1023">
        <v>4.5</v>
      </c>
      <c r="F1023" s="1">
        <f t="shared" si="237"/>
        <v>5</v>
      </c>
      <c r="G1023" s="1">
        <f t="shared" si="224"/>
        <v>5</v>
      </c>
      <c r="H1023">
        <f t="shared" si="225"/>
        <v>4.5999999999999996</v>
      </c>
      <c r="I1023" t="s">
        <v>2622</v>
      </c>
      <c r="J1023" t="s">
        <v>22</v>
      </c>
      <c r="K1023" t="s">
        <v>2623</v>
      </c>
      <c r="L1023" t="str">
        <f t="shared" si="226"/>
        <v>Startup</v>
      </c>
      <c r="N1023" s="2">
        <f t="shared" si="227"/>
        <v>6</v>
      </c>
      <c r="O1023" t="s">
        <v>217</v>
      </c>
      <c r="P1023" t="s">
        <v>691</v>
      </c>
      <c r="Q1023" t="s">
        <v>2462</v>
      </c>
      <c r="R1023" t="str">
        <f t="shared" si="228"/>
        <v>Great</v>
      </c>
      <c r="S1023" t="str">
        <f t="shared" si="229"/>
        <v>Great</v>
      </c>
      <c r="T1023" t="b">
        <f t="shared" si="230"/>
        <v>0</v>
      </c>
      <c r="U1023" t="b">
        <f t="shared" si="231"/>
        <v>1</v>
      </c>
      <c r="V1023" t="str">
        <f t="shared" si="232"/>
        <v>Average Company</v>
      </c>
      <c r="W1023" t="str">
        <f t="shared" si="233"/>
        <v>Don't Buy</v>
      </c>
      <c r="X1023" t="str">
        <f t="shared" si="234"/>
        <v>Not Known</v>
      </c>
      <c r="Z1023" t="str">
        <f t="shared" si="235"/>
        <v>None</v>
      </c>
      <c r="AB1023" t="str">
        <f t="shared" si="236"/>
        <v>0</v>
      </c>
    </row>
    <row r="1024" spans="1:28" x14ac:dyDescent="0.3">
      <c r="A1024">
        <v>1022</v>
      </c>
      <c r="B1024" t="s">
        <v>2624</v>
      </c>
      <c r="C1024" t="str">
        <f t="shared" si="223"/>
        <v>Long</v>
      </c>
      <c r="D1024">
        <v>3.9</v>
      </c>
      <c r="F1024" s="1">
        <f t="shared" si="237"/>
        <v>3.9</v>
      </c>
      <c r="G1024" s="1">
        <f t="shared" si="224"/>
        <v>3.9</v>
      </c>
      <c r="H1024">
        <f t="shared" si="225"/>
        <v>3.9</v>
      </c>
      <c r="I1024" t="s">
        <v>2586</v>
      </c>
      <c r="J1024" t="s">
        <v>22</v>
      </c>
      <c r="K1024" t="s">
        <v>2625</v>
      </c>
      <c r="L1024" t="str">
        <f t="shared" si="226"/>
        <v>Established</v>
      </c>
      <c r="N1024" s="2">
        <f t="shared" si="227"/>
        <v>47</v>
      </c>
      <c r="O1024" t="s">
        <v>258</v>
      </c>
      <c r="P1024" t="s">
        <v>147</v>
      </c>
      <c r="Q1024" t="s">
        <v>915</v>
      </c>
      <c r="R1024" t="str">
        <f t="shared" si="228"/>
        <v>Average</v>
      </c>
      <c r="S1024" t="str">
        <f t="shared" si="229"/>
        <v xml:space="preserve"> </v>
      </c>
      <c r="T1024" t="b">
        <f t="shared" si="230"/>
        <v>0</v>
      </c>
      <c r="U1024" t="b">
        <f t="shared" si="231"/>
        <v>1</v>
      </c>
      <c r="V1024" t="str">
        <f t="shared" si="232"/>
        <v>Average Company</v>
      </c>
      <c r="W1024" t="str">
        <f t="shared" si="233"/>
        <v>Don't Buy</v>
      </c>
      <c r="X1024" t="str">
        <f t="shared" si="234"/>
        <v>Not Known</v>
      </c>
      <c r="Z1024" t="str">
        <f t="shared" si="235"/>
        <v>None</v>
      </c>
      <c r="AB1024" t="str">
        <f t="shared" si="236"/>
        <v>0</v>
      </c>
    </row>
    <row r="1025" spans="1:28" x14ac:dyDescent="0.3">
      <c r="A1025">
        <v>1023</v>
      </c>
      <c r="B1025" t="s">
        <v>2626</v>
      </c>
      <c r="C1025" t="str">
        <f t="shared" si="223"/>
        <v>Short</v>
      </c>
      <c r="D1025">
        <v>4.0999999999999996</v>
      </c>
      <c r="F1025" s="1">
        <f t="shared" si="237"/>
        <v>4.0999999999999996</v>
      </c>
      <c r="G1025" s="1">
        <f t="shared" si="224"/>
        <v>4.0999999999999996</v>
      </c>
      <c r="H1025">
        <f t="shared" si="225"/>
        <v>4.0999999999999996</v>
      </c>
      <c r="I1025" t="s">
        <v>1212</v>
      </c>
      <c r="J1025" t="s">
        <v>10</v>
      </c>
      <c r="K1025" t="s">
        <v>2627</v>
      </c>
      <c r="L1025" t="str">
        <f t="shared" si="226"/>
        <v>Established</v>
      </c>
      <c r="N1025" s="2">
        <f t="shared" si="227"/>
        <v>16</v>
      </c>
      <c r="O1025" t="s">
        <v>121</v>
      </c>
      <c r="P1025" t="s">
        <v>691</v>
      </c>
      <c r="Q1025" t="s">
        <v>117</v>
      </c>
      <c r="R1025" t="str">
        <f t="shared" si="228"/>
        <v>Great</v>
      </c>
      <c r="S1025" t="str">
        <f t="shared" si="229"/>
        <v>Great</v>
      </c>
      <c r="T1025" t="b">
        <f t="shared" si="230"/>
        <v>1</v>
      </c>
      <c r="U1025" t="b">
        <f t="shared" si="231"/>
        <v>1</v>
      </c>
      <c r="V1025" t="str">
        <f t="shared" si="232"/>
        <v>Average Company</v>
      </c>
      <c r="W1025" t="str">
        <f t="shared" si="233"/>
        <v>Don't Buy</v>
      </c>
      <c r="X1025" t="str">
        <f t="shared" si="234"/>
        <v>Not Known</v>
      </c>
      <c r="Z1025" t="str">
        <f t="shared" si="235"/>
        <v>None</v>
      </c>
      <c r="AB1025" t="str">
        <f t="shared" si="236"/>
        <v>0</v>
      </c>
    </row>
    <row r="1026" spans="1:28" x14ac:dyDescent="0.3">
      <c r="A1026">
        <v>1024</v>
      </c>
      <c r="B1026" t="s">
        <v>2628</v>
      </c>
      <c r="C1026" t="str">
        <f t="shared" si="223"/>
        <v>Short</v>
      </c>
      <c r="D1026">
        <v>4.0999999999999996</v>
      </c>
      <c r="F1026" s="1">
        <f t="shared" si="237"/>
        <v>4.0999999999999996</v>
      </c>
      <c r="G1026" s="1">
        <f t="shared" si="224"/>
        <v>4.0999999999999996</v>
      </c>
      <c r="H1026">
        <f t="shared" si="225"/>
        <v>4.0999999999999996</v>
      </c>
      <c r="I1026" t="s">
        <v>2629</v>
      </c>
      <c r="J1026" t="s">
        <v>22</v>
      </c>
      <c r="K1026" t="s">
        <v>2630</v>
      </c>
      <c r="L1026" t="str">
        <f t="shared" si="226"/>
        <v>Established</v>
      </c>
      <c r="N1026" s="2">
        <f t="shared" si="227"/>
        <v>34</v>
      </c>
      <c r="O1026" t="s">
        <v>213</v>
      </c>
      <c r="P1026" t="s">
        <v>147</v>
      </c>
      <c r="Q1026" t="s">
        <v>177</v>
      </c>
      <c r="R1026" t="str">
        <f t="shared" si="228"/>
        <v>Great</v>
      </c>
      <c r="S1026" t="str">
        <f t="shared" si="229"/>
        <v>Great</v>
      </c>
      <c r="T1026" t="b">
        <f t="shared" si="230"/>
        <v>1</v>
      </c>
      <c r="U1026" t="b">
        <f t="shared" si="231"/>
        <v>1</v>
      </c>
      <c r="V1026" t="str">
        <f t="shared" si="232"/>
        <v>Top Company</v>
      </c>
      <c r="W1026" t="str">
        <f t="shared" si="233"/>
        <v>Don't Buy</v>
      </c>
      <c r="X1026" t="str">
        <f t="shared" si="234"/>
        <v>Not Known</v>
      </c>
      <c r="Z1026" t="str">
        <f t="shared" si="235"/>
        <v>None</v>
      </c>
      <c r="AB1026" t="str">
        <f t="shared" si="236"/>
        <v>0</v>
      </c>
    </row>
    <row r="1027" spans="1:28" x14ac:dyDescent="0.3">
      <c r="A1027">
        <v>1025</v>
      </c>
      <c r="B1027" t="s">
        <v>2631</v>
      </c>
      <c r="C1027" t="str">
        <f t="shared" ref="C1027:C1090" si="238">IF(LEN(B1027)&gt;=10,"Long","Short")</f>
        <v>Long</v>
      </c>
      <c r="D1027">
        <v>4</v>
      </c>
      <c r="F1027" s="1">
        <f t="shared" si="237"/>
        <v>4</v>
      </c>
      <c r="G1027" s="1">
        <f t="shared" ref="G1027:G1090" si="239">IF(L1027="Startup",D1027+0.5,D1027)</f>
        <v>4</v>
      </c>
      <c r="H1027">
        <f t="shared" ref="H1027:H1090" si="240">IF(L1027="Startup",D1027+0.1,D1027)</f>
        <v>4</v>
      </c>
      <c r="I1027" t="s">
        <v>2632</v>
      </c>
      <c r="J1027" t="s">
        <v>22</v>
      </c>
      <c r="K1027" t="s">
        <v>2633</v>
      </c>
      <c r="L1027" t="str">
        <f t="shared" ref="L1027:L1090" si="241">IF(N1027&lt;10,"Startup","Established")</f>
        <v>Established</v>
      </c>
      <c r="N1027" s="2">
        <f t="shared" ref="N1027:N1090" si="242">INT(LEFT(O1027,2))</f>
        <v>10</v>
      </c>
      <c r="O1027" t="s">
        <v>234</v>
      </c>
      <c r="P1027" t="s">
        <v>147</v>
      </c>
      <c r="Q1027" t="s">
        <v>19</v>
      </c>
      <c r="R1027" t="str">
        <f t="shared" ref="R1027:R1090" si="243">IF(D1027&gt;4,"Great","Average")</f>
        <v>Average</v>
      </c>
      <c r="S1027" t="str">
        <f t="shared" ref="S1027:S1090" si="244">IF(D1027&gt;4,"Great"," ")</f>
        <v xml:space="preserve"> </v>
      </c>
      <c r="T1027" t="b">
        <f t="shared" ref="T1027:T1090" si="245">AND(D1027:D10985&gt;4,N1027:N10985&gt;10)</f>
        <v>0</v>
      </c>
      <c r="U1027" t="b">
        <f t="shared" ref="U1027:U1090" si="246">OR(D1027&gt;3.5,N1027&lt;10)</f>
        <v>1</v>
      </c>
      <c r="V1027" t="str">
        <f t="shared" ref="V1027:V1090" si="247">IF(AND(D1027&gt;4,N1027&gt;20),"Top Company","Average Company")</f>
        <v>Average Company</v>
      </c>
      <c r="W1027" t="str">
        <f t="shared" ref="W1027:W1090" si="248">IF(OR(LEFT(B1027,1)="T",LEFT(B1027,1)="G"),"Buy","Don't Buy")</f>
        <v>Don't Buy</v>
      </c>
      <c r="X1027" t="str">
        <f t="shared" ref="X1027:X1090" si="249">IF(IF(Q1027="Financial Services",ISNUMBER(SEARCH("Mumbai",K1027))),"Bombay Finance","Not Known")</f>
        <v>Not Known</v>
      </c>
      <c r="Z1027" t="str">
        <f t="shared" ref="Z1027:Z1090" si="250">IF(AND(OR(ISNUMBER(SEARCH("Bangalore",K1027)),ISNUMBER(SEARCH("Bengaluru",K1027)),ISNUMBER(SEARCH("Chennai",K1027))),N1027&lt;10),"Silicon Valley Startups","None")</f>
        <v>None</v>
      </c>
      <c r="AB1027" t="str">
        <f t="shared" ref="AB1027:AB1090" si="251">IF(AND(OR(Q1027="IT Services &amp; Consulting",Q1027="Financial Services"),D1027&gt;4),"1Million",IF(AND(OR(Q1027="IT Services &amp; Consulting",Q1027="Financial Services"),D1027&lt;=4),"500K",IF(AND(Q1027="Telecom / ISP",D1027&gt;4),"800K","0")))</f>
        <v>500K</v>
      </c>
    </row>
    <row r="1028" spans="1:28" x14ac:dyDescent="0.3">
      <c r="A1028">
        <v>1026</v>
      </c>
      <c r="B1028" t="s">
        <v>2634</v>
      </c>
      <c r="C1028" t="str">
        <f t="shared" si="238"/>
        <v>Short</v>
      </c>
      <c r="D1028">
        <v>4.3</v>
      </c>
      <c r="F1028" s="1">
        <f t="shared" si="237"/>
        <v>4.3</v>
      </c>
      <c r="G1028" s="1">
        <f t="shared" si="239"/>
        <v>4.3</v>
      </c>
      <c r="H1028">
        <f t="shared" si="240"/>
        <v>4.3</v>
      </c>
      <c r="I1028" t="s">
        <v>2632</v>
      </c>
      <c r="J1028" t="s">
        <v>22</v>
      </c>
      <c r="K1028" t="s">
        <v>2635</v>
      </c>
      <c r="L1028" t="str">
        <f t="shared" si="241"/>
        <v>Established</v>
      </c>
      <c r="N1028" s="2">
        <f t="shared" si="242"/>
        <v>55</v>
      </c>
      <c r="O1028" t="s">
        <v>43</v>
      </c>
      <c r="P1028" t="s">
        <v>147</v>
      </c>
      <c r="Q1028" t="s">
        <v>44</v>
      </c>
      <c r="R1028" t="str">
        <f t="shared" si="243"/>
        <v>Great</v>
      </c>
      <c r="S1028" t="str">
        <f t="shared" si="244"/>
        <v>Great</v>
      </c>
      <c r="T1028" t="b">
        <f t="shared" si="245"/>
        <v>1</v>
      </c>
      <c r="U1028" t="b">
        <f t="shared" si="246"/>
        <v>1</v>
      </c>
      <c r="V1028" t="str">
        <f t="shared" si="247"/>
        <v>Top Company</v>
      </c>
      <c r="W1028" t="str">
        <f t="shared" si="248"/>
        <v>Don't Buy</v>
      </c>
      <c r="X1028" t="str">
        <f t="shared" si="249"/>
        <v>Not Known</v>
      </c>
      <c r="Z1028" t="str">
        <f t="shared" si="250"/>
        <v>None</v>
      </c>
      <c r="AB1028" t="str">
        <f t="shared" si="251"/>
        <v>0</v>
      </c>
    </row>
    <row r="1029" spans="1:28" x14ac:dyDescent="0.3">
      <c r="A1029">
        <v>1027</v>
      </c>
      <c r="B1029" t="s">
        <v>2636</v>
      </c>
      <c r="C1029" t="str">
        <f t="shared" si="238"/>
        <v>Long</v>
      </c>
      <c r="D1029">
        <v>3.8</v>
      </c>
      <c r="F1029" s="1">
        <f t="shared" si="237"/>
        <v>3.8</v>
      </c>
      <c r="G1029" s="1">
        <f t="shared" si="239"/>
        <v>3.8</v>
      </c>
      <c r="H1029">
        <f t="shared" si="240"/>
        <v>3.8</v>
      </c>
      <c r="I1029" t="s">
        <v>2637</v>
      </c>
      <c r="J1029" t="s">
        <v>22</v>
      </c>
      <c r="K1029" t="s">
        <v>2638</v>
      </c>
      <c r="L1029" t="str">
        <f t="shared" si="241"/>
        <v>Established</v>
      </c>
      <c r="N1029" s="2">
        <f t="shared" si="242"/>
        <v>39</v>
      </c>
      <c r="O1029" t="s">
        <v>74</v>
      </c>
      <c r="P1029" t="s">
        <v>147</v>
      </c>
      <c r="Q1029" t="s">
        <v>19</v>
      </c>
      <c r="R1029" t="str">
        <f t="shared" si="243"/>
        <v>Average</v>
      </c>
      <c r="S1029" t="str">
        <f t="shared" si="244"/>
        <v xml:space="preserve"> </v>
      </c>
      <c r="T1029" t="b">
        <f t="shared" si="245"/>
        <v>0</v>
      </c>
      <c r="U1029" t="b">
        <f t="shared" si="246"/>
        <v>1</v>
      </c>
      <c r="V1029" t="str">
        <f t="shared" si="247"/>
        <v>Average Company</v>
      </c>
      <c r="W1029" t="str">
        <f t="shared" si="248"/>
        <v>Buy</v>
      </c>
      <c r="X1029" t="str">
        <f t="shared" si="249"/>
        <v>Not Known</v>
      </c>
      <c r="Z1029" t="str">
        <f t="shared" si="250"/>
        <v>None</v>
      </c>
      <c r="AB1029" t="str">
        <f t="shared" si="251"/>
        <v>500K</v>
      </c>
    </row>
    <row r="1030" spans="1:28" x14ac:dyDescent="0.3">
      <c r="A1030">
        <v>1028</v>
      </c>
      <c r="B1030" t="s">
        <v>2639</v>
      </c>
      <c r="C1030" t="str">
        <f t="shared" si="238"/>
        <v>Long</v>
      </c>
      <c r="D1030">
        <v>4.2</v>
      </c>
      <c r="F1030" s="1">
        <f t="shared" si="237"/>
        <v>4.2</v>
      </c>
      <c r="G1030" s="1">
        <f t="shared" si="239"/>
        <v>4.2</v>
      </c>
      <c r="H1030">
        <f t="shared" si="240"/>
        <v>4.2</v>
      </c>
      <c r="I1030" t="s">
        <v>2637</v>
      </c>
      <c r="J1030" t="s">
        <v>10</v>
      </c>
      <c r="K1030" t="s">
        <v>2640</v>
      </c>
      <c r="L1030" t="str">
        <f t="shared" si="241"/>
        <v>Established</v>
      </c>
      <c r="N1030" s="2">
        <f t="shared" si="242"/>
        <v>27</v>
      </c>
      <c r="O1030" t="s">
        <v>109</v>
      </c>
      <c r="P1030" t="s">
        <v>147</v>
      </c>
      <c r="Q1030" t="s">
        <v>284</v>
      </c>
      <c r="R1030" t="str">
        <f t="shared" si="243"/>
        <v>Great</v>
      </c>
      <c r="S1030" t="str">
        <f t="shared" si="244"/>
        <v>Great</v>
      </c>
      <c r="T1030" t="b">
        <f t="shared" si="245"/>
        <v>1</v>
      </c>
      <c r="U1030" t="b">
        <f t="shared" si="246"/>
        <v>1</v>
      </c>
      <c r="V1030" t="str">
        <f t="shared" si="247"/>
        <v>Top Company</v>
      </c>
      <c r="W1030" t="str">
        <f t="shared" si="248"/>
        <v>Don't Buy</v>
      </c>
      <c r="X1030" t="str">
        <f t="shared" si="249"/>
        <v>Not Known</v>
      </c>
      <c r="Z1030" t="str">
        <f t="shared" si="250"/>
        <v>None</v>
      </c>
      <c r="AB1030" t="str">
        <f t="shared" si="251"/>
        <v>0</v>
      </c>
    </row>
    <row r="1031" spans="1:28" x14ac:dyDescent="0.3">
      <c r="A1031">
        <v>1029</v>
      </c>
      <c r="B1031" t="s">
        <v>2641</v>
      </c>
      <c r="C1031" t="str">
        <f t="shared" si="238"/>
        <v>Long</v>
      </c>
      <c r="D1031">
        <v>3.9</v>
      </c>
      <c r="F1031" s="1">
        <f t="shared" si="237"/>
        <v>3.9</v>
      </c>
      <c r="G1031" s="1">
        <f t="shared" si="239"/>
        <v>3.9</v>
      </c>
      <c r="H1031">
        <f t="shared" si="240"/>
        <v>3.9</v>
      </c>
      <c r="I1031" t="s">
        <v>2637</v>
      </c>
      <c r="J1031" t="s">
        <v>22</v>
      </c>
      <c r="K1031" t="s">
        <v>2642</v>
      </c>
      <c r="L1031" t="str">
        <f t="shared" si="241"/>
        <v>Established</v>
      </c>
      <c r="N1031" s="2">
        <f t="shared" si="242"/>
        <v>14</v>
      </c>
      <c r="O1031" t="s">
        <v>522</v>
      </c>
      <c r="P1031" t="s">
        <v>147</v>
      </c>
      <c r="Q1031" t="s">
        <v>28</v>
      </c>
      <c r="R1031" t="str">
        <f t="shared" si="243"/>
        <v>Average</v>
      </c>
      <c r="S1031" t="str">
        <f t="shared" si="244"/>
        <v xml:space="preserve"> </v>
      </c>
      <c r="T1031" t="b">
        <f t="shared" si="245"/>
        <v>0</v>
      </c>
      <c r="U1031" t="b">
        <f t="shared" si="246"/>
        <v>1</v>
      </c>
      <c r="V1031" t="str">
        <f t="shared" si="247"/>
        <v>Average Company</v>
      </c>
      <c r="W1031" t="str">
        <f t="shared" si="248"/>
        <v>Don't Buy</v>
      </c>
      <c r="X1031" t="str">
        <f t="shared" si="249"/>
        <v>Not Known</v>
      </c>
      <c r="Z1031" t="str">
        <f t="shared" si="250"/>
        <v>None</v>
      </c>
      <c r="AB1031" t="str">
        <f t="shared" si="251"/>
        <v>500K</v>
      </c>
    </row>
    <row r="1032" spans="1:28" x14ac:dyDescent="0.3">
      <c r="A1032">
        <v>1030</v>
      </c>
      <c r="B1032" t="s">
        <v>2643</v>
      </c>
      <c r="C1032" t="str">
        <f t="shared" si="238"/>
        <v>Long</v>
      </c>
      <c r="D1032">
        <v>4.0999999999999996</v>
      </c>
      <c r="F1032" s="1">
        <f t="shared" si="237"/>
        <v>4.0999999999999996</v>
      </c>
      <c r="G1032" s="1">
        <f t="shared" si="239"/>
        <v>4.0999999999999996</v>
      </c>
      <c r="H1032">
        <f t="shared" si="240"/>
        <v>4.0999999999999996</v>
      </c>
      <c r="I1032" t="s">
        <v>2644</v>
      </c>
      <c r="J1032" t="s">
        <v>10</v>
      </c>
      <c r="K1032" t="s">
        <v>2645</v>
      </c>
      <c r="L1032" t="str">
        <f t="shared" si="241"/>
        <v>Established</v>
      </c>
      <c r="N1032" s="2">
        <f t="shared" si="242"/>
        <v>60</v>
      </c>
      <c r="O1032" t="s">
        <v>432</v>
      </c>
      <c r="P1032" t="s">
        <v>147</v>
      </c>
      <c r="Q1032" t="s">
        <v>105</v>
      </c>
      <c r="R1032" t="str">
        <f t="shared" si="243"/>
        <v>Great</v>
      </c>
      <c r="S1032" t="str">
        <f t="shared" si="244"/>
        <v>Great</v>
      </c>
      <c r="T1032" t="b">
        <f t="shared" si="245"/>
        <v>1</v>
      </c>
      <c r="U1032" t="b">
        <f t="shared" si="246"/>
        <v>1</v>
      </c>
      <c r="V1032" t="str">
        <f t="shared" si="247"/>
        <v>Top Company</v>
      </c>
      <c r="W1032" t="str">
        <f t="shared" si="248"/>
        <v>Don't Buy</v>
      </c>
      <c r="X1032" t="str">
        <f t="shared" si="249"/>
        <v>Not Known</v>
      </c>
      <c r="Z1032" t="str">
        <f t="shared" si="250"/>
        <v>None</v>
      </c>
      <c r="AB1032" t="str">
        <f t="shared" si="251"/>
        <v>0</v>
      </c>
    </row>
    <row r="1033" spans="1:28" x14ac:dyDescent="0.3">
      <c r="A1033">
        <v>1031</v>
      </c>
      <c r="B1033" t="s">
        <v>2646</v>
      </c>
      <c r="C1033" t="str">
        <f t="shared" si="238"/>
        <v>Long</v>
      </c>
      <c r="D1033">
        <v>3.9</v>
      </c>
      <c r="F1033" s="1">
        <f t="shared" si="237"/>
        <v>3.9</v>
      </c>
      <c r="G1033" s="1">
        <f t="shared" si="239"/>
        <v>3.9</v>
      </c>
      <c r="H1033">
        <f t="shared" si="240"/>
        <v>3.9</v>
      </c>
      <c r="I1033" t="s">
        <v>2404</v>
      </c>
      <c r="J1033" t="s">
        <v>22</v>
      </c>
      <c r="K1033" t="s">
        <v>2647</v>
      </c>
      <c r="L1033" t="str">
        <f t="shared" si="241"/>
        <v>Established</v>
      </c>
      <c r="N1033" s="2">
        <f t="shared" si="242"/>
        <v>43</v>
      </c>
      <c r="O1033" t="s">
        <v>289</v>
      </c>
      <c r="P1033" t="s">
        <v>147</v>
      </c>
      <c r="Q1033" t="s">
        <v>19</v>
      </c>
      <c r="R1033" t="str">
        <f t="shared" si="243"/>
        <v>Average</v>
      </c>
      <c r="S1033" t="str">
        <f t="shared" si="244"/>
        <v xml:space="preserve"> </v>
      </c>
      <c r="T1033" t="b">
        <f t="shared" si="245"/>
        <v>0</v>
      </c>
      <c r="U1033" t="b">
        <f t="shared" si="246"/>
        <v>1</v>
      </c>
      <c r="V1033" t="str">
        <f t="shared" si="247"/>
        <v>Average Company</v>
      </c>
      <c r="W1033" t="str">
        <f t="shared" si="248"/>
        <v>Don't Buy</v>
      </c>
      <c r="X1033" t="str">
        <f t="shared" si="249"/>
        <v>Not Known</v>
      </c>
      <c r="Z1033" t="str">
        <f t="shared" si="250"/>
        <v>None</v>
      </c>
      <c r="AB1033" t="str">
        <f t="shared" si="251"/>
        <v>500K</v>
      </c>
    </row>
    <row r="1034" spans="1:28" x14ac:dyDescent="0.3">
      <c r="A1034">
        <v>1032</v>
      </c>
      <c r="B1034" t="s">
        <v>2648</v>
      </c>
      <c r="C1034" t="str">
        <f t="shared" si="238"/>
        <v>Long</v>
      </c>
      <c r="D1034">
        <v>4.3</v>
      </c>
      <c r="F1034" s="1">
        <f t="shared" si="237"/>
        <v>4.3</v>
      </c>
      <c r="G1034" s="1">
        <f t="shared" si="239"/>
        <v>4.3</v>
      </c>
      <c r="H1034">
        <f t="shared" si="240"/>
        <v>4.3</v>
      </c>
      <c r="I1034" t="s">
        <v>2644</v>
      </c>
      <c r="J1034" t="s">
        <v>22</v>
      </c>
      <c r="K1034" t="s">
        <v>2649</v>
      </c>
      <c r="L1034" t="str">
        <f t="shared" si="241"/>
        <v>Established</v>
      </c>
      <c r="N1034" s="2">
        <f t="shared" si="242"/>
        <v>40</v>
      </c>
      <c r="O1034" t="s">
        <v>375</v>
      </c>
      <c r="P1034" t="s">
        <v>147</v>
      </c>
      <c r="Q1034" t="s">
        <v>44</v>
      </c>
      <c r="R1034" t="str">
        <f t="shared" si="243"/>
        <v>Great</v>
      </c>
      <c r="S1034" t="str">
        <f t="shared" si="244"/>
        <v>Great</v>
      </c>
      <c r="T1034" t="b">
        <f t="shared" si="245"/>
        <v>1</v>
      </c>
      <c r="U1034" t="b">
        <f t="shared" si="246"/>
        <v>1</v>
      </c>
      <c r="V1034" t="str">
        <f t="shared" si="247"/>
        <v>Top Company</v>
      </c>
      <c r="W1034" t="str">
        <f t="shared" si="248"/>
        <v>Don't Buy</v>
      </c>
      <c r="X1034" t="str">
        <f t="shared" si="249"/>
        <v>Not Known</v>
      </c>
      <c r="Z1034" t="str">
        <f t="shared" si="250"/>
        <v>None</v>
      </c>
      <c r="AB1034" t="str">
        <f t="shared" si="251"/>
        <v>0</v>
      </c>
    </row>
    <row r="1035" spans="1:28" x14ac:dyDescent="0.3">
      <c r="A1035">
        <v>1033</v>
      </c>
      <c r="B1035" t="s">
        <v>2650</v>
      </c>
      <c r="C1035" t="str">
        <f t="shared" si="238"/>
        <v>Long</v>
      </c>
      <c r="D1035">
        <v>4.2</v>
      </c>
      <c r="F1035" s="1">
        <f t="shared" si="237"/>
        <v>4.2</v>
      </c>
      <c r="G1035" s="1">
        <f t="shared" si="239"/>
        <v>4.2</v>
      </c>
      <c r="H1035">
        <f t="shared" si="240"/>
        <v>4.2</v>
      </c>
      <c r="I1035" t="s">
        <v>2651</v>
      </c>
      <c r="J1035" t="s">
        <v>22</v>
      </c>
      <c r="K1035" t="s">
        <v>2652</v>
      </c>
      <c r="L1035" t="str">
        <f t="shared" si="241"/>
        <v>Established</v>
      </c>
      <c r="N1035" s="2">
        <f t="shared" si="242"/>
        <v>12</v>
      </c>
      <c r="O1035" t="s">
        <v>267</v>
      </c>
      <c r="P1035" t="s">
        <v>181</v>
      </c>
      <c r="Q1035" t="s">
        <v>28</v>
      </c>
      <c r="R1035" t="str">
        <f t="shared" si="243"/>
        <v>Great</v>
      </c>
      <c r="S1035" t="str">
        <f t="shared" si="244"/>
        <v>Great</v>
      </c>
      <c r="T1035" t="b">
        <f t="shared" si="245"/>
        <v>1</v>
      </c>
      <c r="U1035" t="b">
        <f t="shared" si="246"/>
        <v>1</v>
      </c>
      <c r="V1035" t="str">
        <f t="shared" si="247"/>
        <v>Average Company</v>
      </c>
      <c r="W1035" t="str">
        <f t="shared" si="248"/>
        <v>Don't Buy</v>
      </c>
      <c r="X1035" t="str">
        <f t="shared" si="249"/>
        <v>Not Known</v>
      </c>
      <c r="Z1035" t="str">
        <f t="shared" si="250"/>
        <v>None</v>
      </c>
      <c r="AB1035" t="str">
        <f t="shared" si="251"/>
        <v>1Million</v>
      </c>
    </row>
    <row r="1036" spans="1:28" x14ac:dyDescent="0.3">
      <c r="A1036">
        <v>1034</v>
      </c>
      <c r="B1036" t="s">
        <v>2653</v>
      </c>
      <c r="C1036" t="str">
        <f t="shared" si="238"/>
        <v>Short</v>
      </c>
      <c r="D1036">
        <v>4.2</v>
      </c>
      <c r="F1036" s="1">
        <f t="shared" si="237"/>
        <v>4.2</v>
      </c>
      <c r="G1036" s="1">
        <f t="shared" si="239"/>
        <v>4.2</v>
      </c>
      <c r="H1036">
        <f t="shared" si="240"/>
        <v>4.2</v>
      </c>
      <c r="I1036" t="s">
        <v>2651</v>
      </c>
      <c r="J1036" t="s">
        <v>10</v>
      </c>
      <c r="K1036" t="s">
        <v>2654</v>
      </c>
      <c r="L1036" t="str">
        <f t="shared" si="241"/>
        <v>Established</v>
      </c>
      <c r="N1036" s="2">
        <f t="shared" si="242"/>
        <v>23</v>
      </c>
      <c r="O1036" t="s">
        <v>230</v>
      </c>
      <c r="P1036" t="s">
        <v>147</v>
      </c>
      <c r="Q1036" t="s">
        <v>19</v>
      </c>
      <c r="R1036" t="str">
        <f t="shared" si="243"/>
        <v>Great</v>
      </c>
      <c r="S1036" t="str">
        <f t="shared" si="244"/>
        <v>Great</v>
      </c>
      <c r="T1036" t="b">
        <f t="shared" si="245"/>
        <v>1</v>
      </c>
      <c r="U1036" t="b">
        <f t="shared" si="246"/>
        <v>1</v>
      </c>
      <c r="V1036" t="str">
        <f t="shared" si="247"/>
        <v>Top Company</v>
      </c>
      <c r="W1036" t="str">
        <f t="shared" si="248"/>
        <v>Don't Buy</v>
      </c>
      <c r="X1036" t="str">
        <f t="shared" si="249"/>
        <v>Not Known</v>
      </c>
      <c r="Z1036" t="str">
        <f t="shared" si="250"/>
        <v>None</v>
      </c>
      <c r="AB1036" t="str">
        <f t="shared" si="251"/>
        <v>1Million</v>
      </c>
    </row>
    <row r="1037" spans="1:28" x14ac:dyDescent="0.3">
      <c r="A1037">
        <v>1035</v>
      </c>
      <c r="B1037" t="s">
        <v>2655</v>
      </c>
      <c r="C1037" t="str">
        <f t="shared" si="238"/>
        <v>Short</v>
      </c>
      <c r="D1037">
        <v>4.0999999999999996</v>
      </c>
      <c r="F1037" s="1">
        <f t="shared" si="237"/>
        <v>4.0999999999999996</v>
      </c>
      <c r="G1037" s="1">
        <f t="shared" si="239"/>
        <v>4.0999999999999996</v>
      </c>
      <c r="H1037">
        <f t="shared" si="240"/>
        <v>4.0999999999999996</v>
      </c>
      <c r="I1037" t="s">
        <v>2651</v>
      </c>
      <c r="J1037" t="s">
        <v>10</v>
      </c>
      <c r="K1037" t="s">
        <v>1250</v>
      </c>
      <c r="L1037" t="str">
        <f t="shared" si="241"/>
        <v>Established</v>
      </c>
      <c r="N1037" s="2">
        <f t="shared" si="242"/>
        <v>60</v>
      </c>
      <c r="O1037" t="s">
        <v>432</v>
      </c>
      <c r="P1037" t="s">
        <v>147</v>
      </c>
      <c r="Q1037" t="s">
        <v>80</v>
      </c>
      <c r="R1037" t="str">
        <f t="shared" si="243"/>
        <v>Great</v>
      </c>
      <c r="S1037" t="str">
        <f t="shared" si="244"/>
        <v>Great</v>
      </c>
      <c r="T1037" t="b">
        <f t="shared" si="245"/>
        <v>1</v>
      </c>
      <c r="U1037" t="b">
        <f t="shared" si="246"/>
        <v>1</v>
      </c>
      <c r="V1037" t="str">
        <f t="shared" si="247"/>
        <v>Top Company</v>
      </c>
      <c r="W1037" t="str">
        <f t="shared" si="248"/>
        <v>Don't Buy</v>
      </c>
      <c r="X1037" t="str">
        <f t="shared" si="249"/>
        <v>Not Known</v>
      </c>
      <c r="Z1037" t="str">
        <f t="shared" si="250"/>
        <v>None</v>
      </c>
      <c r="AB1037" t="str">
        <f t="shared" si="251"/>
        <v>0</v>
      </c>
    </row>
    <row r="1038" spans="1:28" x14ac:dyDescent="0.3">
      <c r="A1038">
        <v>1036</v>
      </c>
      <c r="B1038" t="s">
        <v>2656</v>
      </c>
      <c r="C1038" t="str">
        <f t="shared" si="238"/>
        <v>Long</v>
      </c>
      <c r="D1038">
        <v>3.6</v>
      </c>
      <c r="F1038" s="1">
        <f t="shared" si="237"/>
        <v>3.6</v>
      </c>
      <c r="G1038" s="1">
        <f t="shared" si="239"/>
        <v>3.6</v>
      </c>
      <c r="H1038">
        <f t="shared" si="240"/>
        <v>3.6</v>
      </c>
      <c r="I1038" t="s">
        <v>2651</v>
      </c>
      <c r="J1038" t="s">
        <v>10</v>
      </c>
      <c r="K1038" t="s">
        <v>2657</v>
      </c>
      <c r="L1038" t="str">
        <f t="shared" si="241"/>
        <v>Established</v>
      </c>
      <c r="N1038" s="2">
        <f t="shared" si="242"/>
        <v>25</v>
      </c>
      <c r="O1038" t="s">
        <v>54</v>
      </c>
      <c r="P1038" t="s">
        <v>147</v>
      </c>
      <c r="Q1038" t="s">
        <v>44</v>
      </c>
      <c r="R1038" t="str">
        <f t="shared" si="243"/>
        <v>Average</v>
      </c>
      <c r="S1038" t="str">
        <f t="shared" si="244"/>
        <v xml:space="preserve"> </v>
      </c>
      <c r="T1038" t="b">
        <f t="shared" si="245"/>
        <v>0</v>
      </c>
      <c r="U1038" t="b">
        <f t="shared" si="246"/>
        <v>1</v>
      </c>
      <c r="V1038" t="str">
        <f t="shared" si="247"/>
        <v>Average Company</v>
      </c>
      <c r="W1038" t="str">
        <f t="shared" si="248"/>
        <v>Don't Buy</v>
      </c>
      <c r="X1038" t="str">
        <f t="shared" si="249"/>
        <v>Not Known</v>
      </c>
      <c r="Z1038" t="str">
        <f t="shared" si="250"/>
        <v>None</v>
      </c>
      <c r="AB1038" t="str">
        <f t="shared" si="251"/>
        <v>0</v>
      </c>
    </row>
    <row r="1039" spans="1:28" x14ac:dyDescent="0.3">
      <c r="A1039">
        <v>1037</v>
      </c>
      <c r="B1039" t="s">
        <v>2658</v>
      </c>
      <c r="C1039" t="str">
        <f t="shared" si="238"/>
        <v>Short</v>
      </c>
      <c r="D1039">
        <v>4.0999999999999996</v>
      </c>
      <c r="F1039" s="1">
        <f t="shared" si="237"/>
        <v>4.0999999999999996</v>
      </c>
      <c r="G1039" s="1">
        <f t="shared" si="239"/>
        <v>4.0999999999999996</v>
      </c>
      <c r="H1039">
        <f t="shared" si="240"/>
        <v>4.0999999999999996</v>
      </c>
      <c r="I1039" t="s">
        <v>2659</v>
      </c>
      <c r="J1039" t="s">
        <v>10</v>
      </c>
      <c r="K1039" t="s">
        <v>2660</v>
      </c>
      <c r="L1039" t="str">
        <f t="shared" si="241"/>
        <v>Established</v>
      </c>
      <c r="N1039" s="2">
        <f t="shared" si="242"/>
        <v>76</v>
      </c>
      <c r="O1039" t="s">
        <v>671</v>
      </c>
      <c r="P1039" t="s">
        <v>147</v>
      </c>
      <c r="Q1039" t="s">
        <v>362</v>
      </c>
      <c r="R1039" t="str">
        <f t="shared" si="243"/>
        <v>Great</v>
      </c>
      <c r="S1039" t="str">
        <f t="shared" si="244"/>
        <v>Great</v>
      </c>
      <c r="T1039" t="b">
        <f t="shared" si="245"/>
        <v>1</v>
      </c>
      <c r="U1039" t="b">
        <f t="shared" si="246"/>
        <v>1</v>
      </c>
      <c r="V1039" t="str">
        <f t="shared" si="247"/>
        <v>Top Company</v>
      </c>
      <c r="W1039" t="str">
        <f t="shared" si="248"/>
        <v>Don't Buy</v>
      </c>
      <c r="X1039" t="str">
        <f t="shared" si="249"/>
        <v>Not Known</v>
      </c>
      <c r="Z1039" t="str">
        <f t="shared" si="250"/>
        <v>None</v>
      </c>
      <c r="AB1039" t="str">
        <f t="shared" si="251"/>
        <v>0</v>
      </c>
    </row>
    <row r="1040" spans="1:28" x14ac:dyDescent="0.3">
      <c r="A1040">
        <v>1038</v>
      </c>
      <c r="B1040" t="s">
        <v>2661</v>
      </c>
      <c r="C1040" t="str">
        <f t="shared" si="238"/>
        <v>Long</v>
      </c>
      <c r="D1040">
        <v>3.2</v>
      </c>
      <c r="F1040" s="1">
        <f t="shared" si="237"/>
        <v>3.7</v>
      </c>
      <c r="G1040" s="1">
        <f t="shared" si="239"/>
        <v>3.7</v>
      </c>
      <c r="H1040">
        <f t="shared" si="240"/>
        <v>3.3000000000000003</v>
      </c>
      <c r="I1040" t="s">
        <v>2659</v>
      </c>
      <c r="J1040" t="s">
        <v>22</v>
      </c>
      <c r="K1040" t="s">
        <v>2356</v>
      </c>
      <c r="L1040" t="str">
        <f t="shared" si="241"/>
        <v>Startup</v>
      </c>
      <c r="N1040" s="2">
        <f t="shared" si="242"/>
        <v>3</v>
      </c>
      <c r="O1040" t="s">
        <v>1961</v>
      </c>
      <c r="P1040" t="s">
        <v>683</v>
      </c>
      <c r="Q1040" t="s">
        <v>14</v>
      </c>
      <c r="R1040" t="str">
        <f t="shared" si="243"/>
        <v>Average</v>
      </c>
      <c r="S1040" t="str">
        <f t="shared" si="244"/>
        <v xml:space="preserve"> </v>
      </c>
      <c r="T1040" t="b">
        <f t="shared" si="245"/>
        <v>0</v>
      </c>
      <c r="U1040" t="b">
        <f t="shared" si="246"/>
        <v>1</v>
      </c>
      <c r="V1040" t="str">
        <f t="shared" si="247"/>
        <v>Average Company</v>
      </c>
      <c r="W1040" t="str">
        <f t="shared" si="248"/>
        <v>Don't Buy</v>
      </c>
      <c r="X1040" t="str">
        <f t="shared" si="249"/>
        <v>Not Known</v>
      </c>
      <c r="Z1040" t="str">
        <f t="shared" si="250"/>
        <v>None</v>
      </c>
      <c r="AB1040" t="str">
        <f t="shared" si="251"/>
        <v>0</v>
      </c>
    </row>
    <row r="1041" spans="1:28" x14ac:dyDescent="0.3">
      <c r="A1041">
        <v>1039</v>
      </c>
      <c r="B1041" t="s">
        <v>2662</v>
      </c>
      <c r="C1041" t="str">
        <f t="shared" si="238"/>
        <v>Long</v>
      </c>
      <c r="D1041">
        <v>4.0999999999999996</v>
      </c>
      <c r="F1041" s="1">
        <f t="shared" si="237"/>
        <v>4.0999999999999996</v>
      </c>
      <c r="G1041" s="1">
        <f t="shared" si="239"/>
        <v>4.0999999999999996</v>
      </c>
      <c r="H1041">
        <f t="shared" si="240"/>
        <v>4.0999999999999996</v>
      </c>
      <c r="I1041" t="s">
        <v>2659</v>
      </c>
      <c r="J1041" t="s">
        <v>22</v>
      </c>
      <c r="K1041" t="s">
        <v>2663</v>
      </c>
      <c r="L1041" t="str">
        <f t="shared" si="241"/>
        <v>Established</v>
      </c>
      <c r="N1041" s="2">
        <f t="shared" si="242"/>
        <v>27</v>
      </c>
      <c r="O1041" t="s">
        <v>109</v>
      </c>
      <c r="P1041" t="s">
        <v>147</v>
      </c>
      <c r="Q1041" t="s">
        <v>186</v>
      </c>
      <c r="R1041" t="str">
        <f t="shared" si="243"/>
        <v>Great</v>
      </c>
      <c r="S1041" t="str">
        <f t="shared" si="244"/>
        <v>Great</v>
      </c>
      <c r="T1041" t="b">
        <f t="shared" si="245"/>
        <v>1</v>
      </c>
      <c r="U1041" t="b">
        <f t="shared" si="246"/>
        <v>1</v>
      </c>
      <c r="V1041" t="str">
        <f t="shared" si="247"/>
        <v>Top Company</v>
      </c>
      <c r="W1041" t="str">
        <f t="shared" si="248"/>
        <v>Don't Buy</v>
      </c>
      <c r="X1041" t="str">
        <f t="shared" si="249"/>
        <v>Not Known</v>
      </c>
      <c r="Z1041" t="str">
        <f t="shared" si="250"/>
        <v>None</v>
      </c>
      <c r="AB1041" t="str">
        <f t="shared" si="251"/>
        <v>0</v>
      </c>
    </row>
    <row r="1042" spans="1:28" x14ac:dyDescent="0.3">
      <c r="A1042">
        <v>1040</v>
      </c>
      <c r="B1042" t="s">
        <v>2664</v>
      </c>
      <c r="C1042" t="str">
        <f t="shared" si="238"/>
        <v>Long</v>
      </c>
      <c r="D1042">
        <v>3.8</v>
      </c>
      <c r="F1042" s="1">
        <f t="shared" si="237"/>
        <v>3.8</v>
      </c>
      <c r="G1042" s="1">
        <f t="shared" si="239"/>
        <v>3.8</v>
      </c>
      <c r="H1042">
        <f t="shared" si="240"/>
        <v>3.8</v>
      </c>
      <c r="I1042" t="s">
        <v>2659</v>
      </c>
      <c r="J1042" t="s">
        <v>22</v>
      </c>
      <c r="K1042" t="s">
        <v>2665</v>
      </c>
      <c r="L1042" t="str">
        <f t="shared" si="241"/>
        <v>Established</v>
      </c>
      <c r="N1042" s="2">
        <f t="shared" si="242"/>
        <v>22</v>
      </c>
      <c r="O1042" t="s">
        <v>142</v>
      </c>
      <c r="P1042" t="s">
        <v>147</v>
      </c>
      <c r="Q1042" t="s">
        <v>362</v>
      </c>
      <c r="R1042" t="str">
        <f t="shared" si="243"/>
        <v>Average</v>
      </c>
      <c r="S1042" t="str">
        <f t="shared" si="244"/>
        <v xml:space="preserve"> </v>
      </c>
      <c r="T1042" t="b">
        <f t="shared" si="245"/>
        <v>0</v>
      </c>
      <c r="U1042" t="b">
        <f t="shared" si="246"/>
        <v>1</v>
      </c>
      <c r="V1042" t="str">
        <f t="shared" si="247"/>
        <v>Average Company</v>
      </c>
      <c r="W1042" t="str">
        <f t="shared" si="248"/>
        <v>Don't Buy</v>
      </c>
      <c r="X1042" t="str">
        <f t="shared" si="249"/>
        <v>Not Known</v>
      </c>
      <c r="Z1042" t="str">
        <f t="shared" si="250"/>
        <v>None</v>
      </c>
      <c r="AB1042" t="str">
        <f t="shared" si="251"/>
        <v>0</v>
      </c>
    </row>
    <row r="1043" spans="1:28" x14ac:dyDescent="0.3">
      <c r="A1043">
        <v>1041</v>
      </c>
      <c r="B1043" t="s">
        <v>2666</v>
      </c>
      <c r="C1043" t="str">
        <f t="shared" si="238"/>
        <v>Long</v>
      </c>
      <c r="D1043">
        <v>4.2</v>
      </c>
      <c r="F1043" s="1">
        <f t="shared" si="237"/>
        <v>4.2</v>
      </c>
      <c r="G1043" s="1">
        <f t="shared" si="239"/>
        <v>4.2</v>
      </c>
      <c r="H1043">
        <f t="shared" si="240"/>
        <v>4.2</v>
      </c>
      <c r="I1043" t="s">
        <v>2199</v>
      </c>
      <c r="J1043" t="s">
        <v>22</v>
      </c>
      <c r="K1043" t="s">
        <v>2667</v>
      </c>
      <c r="L1043" t="str">
        <f t="shared" si="241"/>
        <v>Established</v>
      </c>
      <c r="N1043" s="2">
        <f t="shared" si="242"/>
        <v>96</v>
      </c>
      <c r="O1043" t="s">
        <v>1173</v>
      </c>
      <c r="P1043" t="s">
        <v>181</v>
      </c>
      <c r="Q1043" t="s">
        <v>204</v>
      </c>
      <c r="R1043" t="str">
        <f t="shared" si="243"/>
        <v>Great</v>
      </c>
      <c r="S1043" t="str">
        <f t="shared" si="244"/>
        <v>Great</v>
      </c>
      <c r="T1043" t="b">
        <f t="shared" si="245"/>
        <v>1</v>
      </c>
      <c r="U1043" t="b">
        <f t="shared" si="246"/>
        <v>1</v>
      </c>
      <c r="V1043" t="str">
        <f t="shared" si="247"/>
        <v>Top Company</v>
      </c>
      <c r="W1043" t="str">
        <f t="shared" si="248"/>
        <v>Don't Buy</v>
      </c>
      <c r="X1043" t="str">
        <f t="shared" si="249"/>
        <v>Not Known</v>
      </c>
      <c r="Z1043" t="str">
        <f t="shared" si="250"/>
        <v>None</v>
      </c>
      <c r="AB1043" t="str">
        <f t="shared" si="251"/>
        <v>0</v>
      </c>
    </row>
    <row r="1044" spans="1:28" x14ac:dyDescent="0.3">
      <c r="A1044">
        <v>1042</v>
      </c>
      <c r="B1044" t="s">
        <v>2668</v>
      </c>
      <c r="C1044" t="str">
        <f t="shared" si="238"/>
        <v>Long</v>
      </c>
      <c r="D1044">
        <v>4.3</v>
      </c>
      <c r="F1044" s="1">
        <f t="shared" si="237"/>
        <v>4.3</v>
      </c>
      <c r="G1044" s="1">
        <f t="shared" si="239"/>
        <v>4.3</v>
      </c>
      <c r="H1044">
        <f t="shared" si="240"/>
        <v>4.3</v>
      </c>
      <c r="I1044" t="s">
        <v>2669</v>
      </c>
      <c r="J1044" t="s">
        <v>22</v>
      </c>
      <c r="K1044" t="s">
        <v>2670</v>
      </c>
      <c r="L1044" t="str">
        <f t="shared" si="241"/>
        <v>Established</v>
      </c>
      <c r="N1044" s="2">
        <f t="shared" si="242"/>
        <v>28</v>
      </c>
      <c r="O1044" t="s">
        <v>24</v>
      </c>
      <c r="P1044" t="s">
        <v>147</v>
      </c>
      <c r="Q1044" t="s">
        <v>19</v>
      </c>
      <c r="R1044" t="str">
        <f t="shared" si="243"/>
        <v>Great</v>
      </c>
      <c r="S1044" t="str">
        <f t="shared" si="244"/>
        <v>Great</v>
      </c>
      <c r="T1044" t="b">
        <f t="shared" si="245"/>
        <v>1</v>
      </c>
      <c r="U1044" t="b">
        <f t="shared" si="246"/>
        <v>1</v>
      </c>
      <c r="V1044" t="str">
        <f t="shared" si="247"/>
        <v>Top Company</v>
      </c>
      <c r="W1044" t="str">
        <f t="shared" si="248"/>
        <v>Don't Buy</v>
      </c>
      <c r="X1044" t="str">
        <f t="shared" si="249"/>
        <v>Not Known</v>
      </c>
      <c r="Z1044" t="str">
        <f t="shared" si="250"/>
        <v>None</v>
      </c>
      <c r="AB1044" t="str">
        <f t="shared" si="251"/>
        <v>1Million</v>
      </c>
    </row>
    <row r="1045" spans="1:28" x14ac:dyDescent="0.3">
      <c r="A1045">
        <v>1043</v>
      </c>
      <c r="B1045" t="s">
        <v>2671</v>
      </c>
      <c r="C1045" t="str">
        <f t="shared" si="238"/>
        <v>Long</v>
      </c>
      <c r="D1045">
        <v>4</v>
      </c>
      <c r="F1045" s="1">
        <f t="shared" ref="F1045:F1108" si="252">IF(N1045&lt;10,IF(D1045+0.5&gt;5,5,D1045+0.5),D1045)</f>
        <v>4.5</v>
      </c>
      <c r="G1045" s="1">
        <f t="shared" si="239"/>
        <v>4.5</v>
      </c>
      <c r="H1045">
        <f t="shared" si="240"/>
        <v>4.0999999999999996</v>
      </c>
      <c r="I1045" t="s">
        <v>2672</v>
      </c>
      <c r="J1045" t="s">
        <v>22</v>
      </c>
      <c r="K1045" t="s">
        <v>2673</v>
      </c>
      <c r="L1045" t="str">
        <f t="shared" si="241"/>
        <v>Startup</v>
      </c>
      <c r="N1045" s="2">
        <f t="shared" si="242"/>
        <v>6</v>
      </c>
      <c r="O1045" t="s">
        <v>217</v>
      </c>
      <c r="P1045" t="s">
        <v>147</v>
      </c>
      <c r="Q1045" t="s">
        <v>50</v>
      </c>
      <c r="R1045" t="str">
        <f t="shared" si="243"/>
        <v>Average</v>
      </c>
      <c r="S1045" t="str">
        <f t="shared" si="244"/>
        <v xml:space="preserve"> </v>
      </c>
      <c r="T1045" t="b">
        <f t="shared" si="245"/>
        <v>0</v>
      </c>
      <c r="U1045" t="b">
        <f t="shared" si="246"/>
        <v>1</v>
      </c>
      <c r="V1045" t="str">
        <f t="shared" si="247"/>
        <v>Average Company</v>
      </c>
      <c r="W1045" t="str">
        <f t="shared" si="248"/>
        <v>Don't Buy</v>
      </c>
      <c r="X1045" t="str">
        <f t="shared" si="249"/>
        <v>Not Known</v>
      </c>
      <c r="Z1045" t="str">
        <f t="shared" si="250"/>
        <v>None</v>
      </c>
      <c r="AB1045" t="str">
        <f t="shared" si="251"/>
        <v>0</v>
      </c>
    </row>
    <row r="1046" spans="1:28" x14ac:dyDescent="0.3">
      <c r="A1046">
        <v>1044</v>
      </c>
      <c r="B1046" t="s">
        <v>2674</v>
      </c>
      <c r="C1046" t="str">
        <f t="shared" si="238"/>
        <v>Long</v>
      </c>
      <c r="D1046">
        <v>4.4000000000000004</v>
      </c>
      <c r="F1046" s="1">
        <f t="shared" si="252"/>
        <v>4.4000000000000004</v>
      </c>
      <c r="G1046" s="1">
        <f t="shared" si="239"/>
        <v>4.4000000000000004</v>
      </c>
      <c r="H1046">
        <f t="shared" si="240"/>
        <v>4.4000000000000004</v>
      </c>
      <c r="I1046" t="s">
        <v>2382</v>
      </c>
      <c r="J1046" t="s">
        <v>22</v>
      </c>
      <c r="K1046" t="s">
        <v>2504</v>
      </c>
      <c r="L1046" t="str">
        <f t="shared" si="241"/>
        <v>Established</v>
      </c>
      <c r="N1046" s="2">
        <f t="shared" si="242"/>
        <v>64</v>
      </c>
      <c r="O1046" t="s">
        <v>511</v>
      </c>
      <c r="P1046" t="s">
        <v>75</v>
      </c>
      <c r="Q1046" t="s">
        <v>223</v>
      </c>
      <c r="R1046" t="str">
        <f t="shared" si="243"/>
        <v>Great</v>
      </c>
      <c r="S1046" t="str">
        <f t="shared" si="244"/>
        <v>Great</v>
      </c>
      <c r="T1046" t="b">
        <f t="shared" si="245"/>
        <v>1</v>
      </c>
      <c r="U1046" t="b">
        <f t="shared" si="246"/>
        <v>1</v>
      </c>
      <c r="V1046" t="str">
        <f t="shared" si="247"/>
        <v>Top Company</v>
      </c>
      <c r="W1046" t="str">
        <f t="shared" si="248"/>
        <v>Don't Buy</v>
      </c>
      <c r="X1046" t="str">
        <f t="shared" si="249"/>
        <v>Not Known</v>
      </c>
      <c r="Z1046" t="str">
        <f t="shared" si="250"/>
        <v>None</v>
      </c>
      <c r="AB1046" t="str">
        <f t="shared" si="251"/>
        <v>0</v>
      </c>
    </row>
    <row r="1047" spans="1:28" x14ac:dyDescent="0.3">
      <c r="A1047">
        <v>1045</v>
      </c>
      <c r="B1047" t="s">
        <v>2675</v>
      </c>
      <c r="C1047" t="str">
        <f t="shared" si="238"/>
        <v>Long</v>
      </c>
      <c r="D1047">
        <v>4.0999999999999996</v>
      </c>
      <c r="F1047" s="1">
        <f t="shared" si="252"/>
        <v>4.5999999999999996</v>
      </c>
      <c r="G1047" s="1">
        <f t="shared" si="239"/>
        <v>4.5999999999999996</v>
      </c>
      <c r="H1047">
        <f t="shared" si="240"/>
        <v>4.1999999999999993</v>
      </c>
      <c r="I1047" t="s">
        <v>2676</v>
      </c>
      <c r="J1047" t="s">
        <v>22</v>
      </c>
      <c r="K1047" t="s">
        <v>2677</v>
      </c>
      <c r="L1047" t="str">
        <f t="shared" si="241"/>
        <v>Startup</v>
      </c>
      <c r="N1047" s="2">
        <f t="shared" si="242"/>
        <v>9</v>
      </c>
      <c r="O1047" t="s">
        <v>331</v>
      </c>
      <c r="P1047" t="s">
        <v>683</v>
      </c>
      <c r="Q1047" t="s">
        <v>117</v>
      </c>
      <c r="R1047" t="str">
        <f t="shared" si="243"/>
        <v>Great</v>
      </c>
      <c r="S1047" t="str">
        <f t="shared" si="244"/>
        <v>Great</v>
      </c>
      <c r="T1047" t="b">
        <f t="shared" si="245"/>
        <v>0</v>
      </c>
      <c r="U1047" t="b">
        <f t="shared" si="246"/>
        <v>1</v>
      </c>
      <c r="V1047" t="str">
        <f t="shared" si="247"/>
        <v>Average Company</v>
      </c>
      <c r="W1047" t="str">
        <f t="shared" si="248"/>
        <v>Don't Buy</v>
      </c>
      <c r="X1047" t="str">
        <f t="shared" si="249"/>
        <v>Not Known</v>
      </c>
      <c r="Z1047" t="str">
        <f t="shared" si="250"/>
        <v>None</v>
      </c>
      <c r="AB1047" t="str">
        <f t="shared" si="251"/>
        <v>0</v>
      </c>
    </row>
    <row r="1048" spans="1:28" x14ac:dyDescent="0.3">
      <c r="A1048">
        <v>1046</v>
      </c>
      <c r="B1048" t="s">
        <v>2678</v>
      </c>
      <c r="C1048" t="str">
        <f t="shared" si="238"/>
        <v>Short</v>
      </c>
      <c r="D1048">
        <v>4</v>
      </c>
      <c r="F1048" s="1">
        <f t="shared" si="252"/>
        <v>4</v>
      </c>
      <c r="G1048" s="1">
        <f t="shared" si="239"/>
        <v>4</v>
      </c>
      <c r="H1048">
        <f t="shared" si="240"/>
        <v>4</v>
      </c>
      <c r="I1048" t="s">
        <v>2676</v>
      </c>
      <c r="J1048" t="s">
        <v>22</v>
      </c>
      <c r="K1048" t="s">
        <v>1445</v>
      </c>
      <c r="L1048" t="str">
        <f t="shared" si="241"/>
        <v>Established</v>
      </c>
      <c r="N1048" s="2">
        <f t="shared" si="242"/>
        <v>23</v>
      </c>
      <c r="O1048" t="s">
        <v>230</v>
      </c>
      <c r="P1048" t="s">
        <v>691</v>
      </c>
      <c r="Q1048" t="s">
        <v>50</v>
      </c>
      <c r="R1048" t="str">
        <f t="shared" si="243"/>
        <v>Average</v>
      </c>
      <c r="S1048" t="str">
        <f t="shared" si="244"/>
        <v xml:space="preserve"> </v>
      </c>
      <c r="T1048" t="b">
        <f t="shared" si="245"/>
        <v>0</v>
      </c>
      <c r="U1048" t="b">
        <f t="shared" si="246"/>
        <v>1</v>
      </c>
      <c r="V1048" t="str">
        <f t="shared" si="247"/>
        <v>Average Company</v>
      </c>
      <c r="W1048" t="str">
        <f t="shared" si="248"/>
        <v>Don't Buy</v>
      </c>
      <c r="X1048" t="str">
        <f t="shared" si="249"/>
        <v>Not Known</v>
      </c>
      <c r="Z1048" t="str">
        <f t="shared" si="250"/>
        <v>None</v>
      </c>
      <c r="AB1048" t="str">
        <f t="shared" si="251"/>
        <v>0</v>
      </c>
    </row>
    <row r="1049" spans="1:28" x14ac:dyDescent="0.3">
      <c r="A1049">
        <v>1047</v>
      </c>
      <c r="B1049" t="s">
        <v>2679</v>
      </c>
      <c r="C1049" t="str">
        <f t="shared" si="238"/>
        <v>Long</v>
      </c>
      <c r="D1049">
        <v>4.0999999999999996</v>
      </c>
      <c r="F1049" s="1">
        <f t="shared" si="252"/>
        <v>4.0999999999999996</v>
      </c>
      <c r="G1049" s="1">
        <f t="shared" si="239"/>
        <v>4.0999999999999996</v>
      </c>
      <c r="H1049">
        <f t="shared" si="240"/>
        <v>4.0999999999999996</v>
      </c>
      <c r="I1049" t="s">
        <v>2680</v>
      </c>
      <c r="J1049" t="s">
        <v>22</v>
      </c>
      <c r="K1049" t="s">
        <v>2681</v>
      </c>
      <c r="L1049" t="str">
        <f t="shared" si="241"/>
        <v>Established</v>
      </c>
      <c r="N1049" s="2">
        <f t="shared" si="242"/>
        <v>26</v>
      </c>
      <c r="O1049" t="s">
        <v>126</v>
      </c>
      <c r="P1049" t="s">
        <v>147</v>
      </c>
      <c r="Q1049" t="s">
        <v>378</v>
      </c>
      <c r="R1049" t="str">
        <f t="shared" si="243"/>
        <v>Great</v>
      </c>
      <c r="S1049" t="str">
        <f t="shared" si="244"/>
        <v>Great</v>
      </c>
      <c r="T1049" t="b">
        <f t="shared" si="245"/>
        <v>1</v>
      </c>
      <c r="U1049" t="b">
        <f t="shared" si="246"/>
        <v>1</v>
      </c>
      <c r="V1049" t="str">
        <f t="shared" si="247"/>
        <v>Top Company</v>
      </c>
      <c r="W1049" t="str">
        <f t="shared" si="248"/>
        <v>Don't Buy</v>
      </c>
      <c r="X1049" t="str">
        <f t="shared" si="249"/>
        <v>Not Known</v>
      </c>
      <c r="Z1049" t="str">
        <f t="shared" si="250"/>
        <v>None</v>
      </c>
      <c r="AB1049" t="str">
        <f t="shared" si="251"/>
        <v>0</v>
      </c>
    </row>
    <row r="1050" spans="1:28" x14ac:dyDescent="0.3">
      <c r="A1050">
        <v>1048</v>
      </c>
      <c r="B1050" t="s">
        <v>2682</v>
      </c>
      <c r="C1050" t="str">
        <f t="shared" si="238"/>
        <v>Long</v>
      </c>
      <c r="D1050">
        <v>4.0999999999999996</v>
      </c>
      <c r="F1050" s="1" t="e">
        <f t="shared" si="252"/>
        <v>#VALUE!</v>
      </c>
      <c r="G1050" s="1" t="e">
        <f t="shared" si="239"/>
        <v>#VALUE!</v>
      </c>
      <c r="H1050" t="e">
        <f t="shared" si="240"/>
        <v>#VALUE!</v>
      </c>
      <c r="I1050" t="s">
        <v>2683</v>
      </c>
      <c r="J1050" t="s">
        <v>2684</v>
      </c>
      <c r="K1050" t="s">
        <v>69</v>
      </c>
      <c r="L1050" t="e">
        <f t="shared" si="241"/>
        <v>#VALUE!</v>
      </c>
      <c r="N1050" s="2" t="e">
        <f t="shared" si="242"/>
        <v>#VALUE!</v>
      </c>
      <c r="O1050" t="s">
        <v>147</v>
      </c>
      <c r="Q1050" t="s">
        <v>117</v>
      </c>
      <c r="R1050" t="str">
        <f t="shared" si="243"/>
        <v>Great</v>
      </c>
      <c r="S1050" t="str">
        <f t="shared" si="244"/>
        <v>Great</v>
      </c>
      <c r="T1050" t="e">
        <f t="shared" si="245"/>
        <v>#VALUE!</v>
      </c>
      <c r="U1050" t="e">
        <f t="shared" si="246"/>
        <v>#VALUE!</v>
      </c>
      <c r="V1050" t="e">
        <f t="shared" si="247"/>
        <v>#VALUE!</v>
      </c>
      <c r="W1050" t="str">
        <f t="shared" si="248"/>
        <v>Buy</v>
      </c>
      <c r="X1050" t="str">
        <f t="shared" si="249"/>
        <v>Not Known</v>
      </c>
      <c r="Z1050" t="e">
        <f t="shared" si="250"/>
        <v>#VALUE!</v>
      </c>
      <c r="AB1050" t="str">
        <f t="shared" si="251"/>
        <v>0</v>
      </c>
    </row>
    <row r="1051" spans="1:28" x14ac:dyDescent="0.3">
      <c r="A1051">
        <v>1049</v>
      </c>
      <c r="B1051" t="s">
        <v>2685</v>
      </c>
      <c r="C1051" t="str">
        <f t="shared" si="238"/>
        <v>Long</v>
      </c>
      <c r="D1051">
        <v>2.7</v>
      </c>
      <c r="F1051" s="1">
        <f t="shared" si="252"/>
        <v>2.7</v>
      </c>
      <c r="G1051" s="1">
        <f t="shared" si="239"/>
        <v>2.7</v>
      </c>
      <c r="H1051">
        <f t="shared" si="240"/>
        <v>2.7</v>
      </c>
      <c r="I1051" t="s">
        <v>2622</v>
      </c>
      <c r="J1051" t="s">
        <v>22</v>
      </c>
      <c r="K1051" t="s">
        <v>2686</v>
      </c>
      <c r="L1051" t="str">
        <f t="shared" si="241"/>
        <v>Established</v>
      </c>
      <c r="N1051" s="2">
        <f t="shared" si="242"/>
        <v>15</v>
      </c>
      <c r="O1051" t="s">
        <v>84</v>
      </c>
      <c r="P1051" t="s">
        <v>1308</v>
      </c>
      <c r="Q1051" t="s">
        <v>268</v>
      </c>
      <c r="R1051" t="str">
        <f t="shared" si="243"/>
        <v>Average</v>
      </c>
      <c r="S1051" t="str">
        <f t="shared" si="244"/>
        <v xml:space="preserve"> </v>
      </c>
      <c r="T1051" t="b">
        <f t="shared" si="245"/>
        <v>0</v>
      </c>
      <c r="U1051" t="b">
        <f t="shared" si="246"/>
        <v>0</v>
      </c>
      <c r="V1051" t="str">
        <f t="shared" si="247"/>
        <v>Average Company</v>
      </c>
      <c r="W1051" t="str">
        <f t="shared" si="248"/>
        <v>Don't Buy</v>
      </c>
      <c r="X1051" t="str">
        <f t="shared" si="249"/>
        <v>Not Known</v>
      </c>
      <c r="Z1051" t="str">
        <f t="shared" si="250"/>
        <v>None</v>
      </c>
      <c r="AB1051" t="str">
        <f t="shared" si="251"/>
        <v>0</v>
      </c>
    </row>
    <row r="1052" spans="1:28" x14ac:dyDescent="0.3">
      <c r="A1052">
        <v>1050</v>
      </c>
      <c r="B1052" t="s">
        <v>2687</v>
      </c>
      <c r="C1052" t="str">
        <f t="shared" si="238"/>
        <v>Long</v>
      </c>
      <c r="D1052">
        <v>3.7</v>
      </c>
      <c r="F1052" s="1">
        <f t="shared" si="252"/>
        <v>3.7</v>
      </c>
      <c r="G1052" s="1">
        <f t="shared" si="239"/>
        <v>3.7</v>
      </c>
      <c r="H1052">
        <f t="shared" si="240"/>
        <v>3.7</v>
      </c>
      <c r="I1052" t="s">
        <v>2688</v>
      </c>
      <c r="J1052" t="s">
        <v>22</v>
      </c>
      <c r="K1052" t="s">
        <v>2689</v>
      </c>
      <c r="L1052" t="str">
        <f t="shared" si="241"/>
        <v>Established</v>
      </c>
      <c r="N1052" s="2">
        <f t="shared" si="242"/>
        <v>31</v>
      </c>
      <c r="O1052" t="s">
        <v>58</v>
      </c>
      <c r="P1052" t="s">
        <v>1308</v>
      </c>
      <c r="Q1052" t="s">
        <v>19</v>
      </c>
      <c r="R1052" t="str">
        <f t="shared" si="243"/>
        <v>Average</v>
      </c>
      <c r="S1052" t="str">
        <f t="shared" si="244"/>
        <v xml:space="preserve"> </v>
      </c>
      <c r="T1052" t="b">
        <f t="shared" si="245"/>
        <v>0</v>
      </c>
      <c r="U1052" t="b">
        <f t="shared" si="246"/>
        <v>1</v>
      </c>
      <c r="V1052" t="str">
        <f t="shared" si="247"/>
        <v>Average Company</v>
      </c>
      <c r="W1052" t="str">
        <f t="shared" si="248"/>
        <v>Don't Buy</v>
      </c>
      <c r="X1052" t="str">
        <f t="shared" si="249"/>
        <v>Not Known</v>
      </c>
      <c r="Z1052" t="str">
        <f t="shared" si="250"/>
        <v>None</v>
      </c>
      <c r="AB1052" t="str">
        <f t="shared" si="251"/>
        <v>500K</v>
      </c>
    </row>
    <row r="1053" spans="1:28" x14ac:dyDescent="0.3">
      <c r="A1053">
        <v>1051</v>
      </c>
      <c r="B1053" t="s">
        <v>2690</v>
      </c>
      <c r="C1053" t="str">
        <f t="shared" si="238"/>
        <v>Long</v>
      </c>
      <c r="D1053">
        <v>3.6</v>
      </c>
      <c r="F1053" s="1">
        <f t="shared" si="252"/>
        <v>3.6</v>
      </c>
      <c r="G1053" s="1">
        <f t="shared" si="239"/>
        <v>3.6</v>
      </c>
      <c r="H1053">
        <f t="shared" si="240"/>
        <v>3.6</v>
      </c>
      <c r="I1053" t="s">
        <v>2688</v>
      </c>
      <c r="J1053" t="s">
        <v>22</v>
      </c>
      <c r="K1053" t="s">
        <v>2691</v>
      </c>
      <c r="L1053" t="str">
        <f t="shared" si="241"/>
        <v>Established</v>
      </c>
      <c r="N1053" s="2">
        <f t="shared" si="242"/>
        <v>16</v>
      </c>
      <c r="O1053" t="s">
        <v>121</v>
      </c>
      <c r="P1053" t="s">
        <v>691</v>
      </c>
      <c r="Q1053" t="s">
        <v>612</v>
      </c>
      <c r="R1053" t="str">
        <f t="shared" si="243"/>
        <v>Average</v>
      </c>
      <c r="S1053" t="str">
        <f t="shared" si="244"/>
        <v xml:space="preserve"> </v>
      </c>
      <c r="T1053" t="b">
        <f t="shared" si="245"/>
        <v>0</v>
      </c>
      <c r="U1053" t="b">
        <f t="shared" si="246"/>
        <v>1</v>
      </c>
      <c r="V1053" t="str">
        <f t="shared" si="247"/>
        <v>Average Company</v>
      </c>
      <c r="W1053" t="str">
        <f t="shared" si="248"/>
        <v>Don't Buy</v>
      </c>
      <c r="X1053" t="str">
        <f t="shared" si="249"/>
        <v>Not Known</v>
      </c>
      <c r="Z1053" t="str">
        <f t="shared" si="250"/>
        <v>None</v>
      </c>
      <c r="AB1053" t="str">
        <f t="shared" si="251"/>
        <v>0</v>
      </c>
    </row>
    <row r="1054" spans="1:28" x14ac:dyDescent="0.3">
      <c r="A1054">
        <v>1052</v>
      </c>
      <c r="B1054" t="s">
        <v>2692</v>
      </c>
      <c r="C1054" t="str">
        <f t="shared" si="238"/>
        <v>Long</v>
      </c>
      <c r="D1054">
        <v>4.2</v>
      </c>
      <c r="F1054" s="1">
        <f t="shared" si="252"/>
        <v>4.2</v>
      </c>
      <c r="G1054" s="1">
        <f t="shared" si="239"/>
        <v>4.2</v>
      </c>
      <c r="H1054">
        <f t="shared" si="240"/>
        <v>4.2</v>
      </c>
      <c r="I1054" t="s">
        <v>2693</v>
      </c>
      <c r="J1054" t="s">
        <v>22</v>
      </c>
      <c r="K1054" t="s">
        <v>2694</v>
      </c>
      <c r="L1054" t="str">
        <f t="shared" si="241"/>
        <v>Established</v>
      </c>
      <c r="N1054" s="2">
        <f t="shared" si="242"/>
        <v>46</v>
      </c>
      <c r="O1054" t="s">
        <v>596</v>
      </c>
      <c r="P1054" t="s">
        <v>75</v>
      </c>
      <c r="Q1054" t="s">
        <v>918</v>
      </c>
      <c r="R1054" t="str">
        <f t="shared" si="243"/>
        <v>Great</v>
      </c>
      <c r="S1054" t="str">
        <f t="shared" si="244"/>
        <v>Great</v>
      </c>
      <c r="T1054" t="b">
        <f t="shared" si="245"/>
        <v>1</v>
      </c>
      <c r="U1054" t="b">
        <f t="shared" si="246"/>
        <v>1</v>
      </c>
      <c r="V1054" t="str">
        <f t="shared" si="247"/>
        <v>Top Company</v>
      </c>
      <c r="W1054" t="str">
        <f t="shared" si="248"/>
        <v>Don't Buy</v>
      </c>
      <c r="X1054" t="str">
        <f t="shared" si="249"/>
        <v>Not Known</v>
      </c>
      <c r="Z1054" t="str">
        <f t="shared" si="250"/>
        <v>None</v>
      </c>
      <c r="AB1054" t="str">
        <f t="shared" si="251"/>
        <v>0</v>
      </c>
    </row>
    <row r="1055" spans="1:28" x14ac:dyDescent="0.3">
      <c r="A1055">
        <v>1053</v>
      </c>
      <c r="B1055" t="s">
        <v>2695</v>
      </c>
      <c r="C1055" t="str">
        <f t="shared" si="238"/>
        <v>Long</v>
      </c>
      <c r="D1055">
        <v>3.9</v>
      </c>
      <c r="F1055" s="1">
        <f t="shared" si="252"/>
        <v>3.9</v>
      </c>
      <c r="G1055" s="1">
        <f t="shared" si="239"/>
        <v>3.9</v>
      </c>
      <c r="H1055">
        <f t="shared" si="240"/>
        <v>3.9</v>
      </c>
      <c r="I1055" t="s">
        <v>2693</v>
      </c>
      <c r="J1055" t="s">
        <v>22</v>
      </c>
      <c r="K1055" t="s">
        <v>2696</v>
      </c>
      <c r="L1055" t="str">
        <f t="shared" si="241"/>
        <v>Established</v>
      </c>
      <c r="N1055" s="2">
        <f t="shared" si="242"/>
        <v>23</v>
      </c>
      <c r="O1055" t="s">
        <v>230</v>
      </c>
      <c r="P1055" t="s">
        <v>147</v>
      </c>
      <c r="Q1055" t="s">
        <v>50</v>
      </c>
      <c r="R1055" t="str">
        <f t="shared" si="243"/>
        <v>Average</v>
      </c>
      <c r="S1055" t="str">
        <f t="shared" si="244"/>
        <v xml:space="preserve"> </v>
      </c>
      <c r="T1055" t="b">
        <f t="shared" si="245"/>
        <v>0</v>
      </c>
      <c r="U1055" t="b">
        <f t="shared" si="246"/>
        <v>1</v>
      </c>
      <c r="V1055" t="str">
        <f t="shared" si="247"/>
        <v>Average Company</v>
      </c>
      <c r="W1055" t="str">
        <f t="shared" si="248"/>
        <v>Buy</v>
      </c>
      <c r="X1055" t="str">
        <f t="shared" si="249"/>
        <v>Not Known</v>
      </c>
      <c r="Z1055" t="str">
        <f t="shared" si="250"/>
        <v>None</v>
      </c>
      <c r="AB1055" t="str">
        <f t="shared" si="251"/>
        <v>0</v>
      </c>
    </row>
    <row r="1056" spans="1:28" x14ac:dyDescent="0.3">
      <c r="A1056">
        <v>1054</v>
      </c>
      <c r="B1056" t="s">
        <v>2697</v>
      </c>
      <c r="C1056" t="str">
        <f t="shared" si="238"/>
        <v>Long</v>
      </c>
      <c r="D1056">
        <v>4</v>
      </c>
      <c r="F1056" s="1">
        <f t="shared" si="252"/>
        <v>4</v>
      </c>
      <c r="G1056" s="1">
        <f t="shared" si="239"/>
        <v>4</v>
      </c>
      <c r="H1056">
        <f t="shared" si="240"/>
        <v>4</v>
      </c>
      <c r="I1056" t="s">
        <v>2693</v>
      </c>
      <c r="J1056" t="s">
        <v>343</v>
      </c>
      <c r="K1056" t="s">
        <v>2698</v>
      </c>
      <c r="L1056" t="str">
        <f t="shared" si="241"/>
        <v>Established</v>
      </c>
      <c r="N1056" s="2">
        <f t="shared" si="242"/>
        <v>21</v>
      </c>
      <c r="O1056" t="s">
        <v>321</v>
      </c>
      <c r="P1056" t="s">
        <v>147</v>
      </c>
      <c r="Q1056" t="s">
        <v>28</v>
      </c>
      <c r="R1056" t="str">
        <f t="shared" si="243"/>
        <v>Average</v>
      </c>
      <c r="S1056" t="str">
        <f t="shared" si="244"/>
        <v xml:space="preserve"> </v>
      </c>
      <c r="T1056" t="b">
        <f t="shared" si="245"/>
        <v>0</v>
      </c>
      <c r="U1056" t="b">
        <f t="shared" si="246"/>
        <v>1</v>
      </c>
      <c r="V1056" t="str">
        <f t="shared" si="247"/>
        <v>Average Company</v>
      </c>
      <c r="W1056" t="str">
        <f t="shared" si="248"/>
        <v>Don't Buy</v>
      </c>
      <c r="X1056" t="str">
        <f t="shared" si="249"/>
        <v>Not Known</v>
      </c>
      <c r="Z1056" t="str">
        <f t="shared" si="250"/>
        <v>None</v>
      </c>
      <c r="AB1056" t="str">
        <f t="shared" si="251"/>
        <v>500K</v>
      </c>
    </row>
    <row r="1057" spans="1:28" x14ac:dyDescent="0.3">
      <c r="A1057">
        <v>1055</v>
      </c>
      <c r="B1057" t="s">
        <v>2699</v>
      </c>
      <c r="C1057" t="str">
        <f t="shared" si="238"/>
        <v>Long</v>
      </c>
      <c r="D1057">
        <v>4.5999999999999996</v>
      </c>
      <c r="F1057" s="1" t="e">
        <f t="shared" si="252"/>
        <v>#VALUE!</v>
      </c>
      <c r="G1057" s="1" t="e">
        <f t="shared" si="239"/>
        <v>#VALUE!</v>
      </c>
      <c r="H1057" t="e">
        <f t="shared" si="240"/>
        <v>#VALUE!</v>
      </c>
      <c r="I1057" t="s">
        <v>2693</v>
      </c>
      <c r="J1057" t="s">
        <v>22</v>
      </c>
      <c r="K1057" t="s">
        <v>2700</v>
      </c>
      <c r="L1057" t="e">
        <f t="shared" si="241"/>
        <v>#VALUE!</v>
      </c>
      <c r="N1057" s="2" t="e">
        <f t="shared" si="242"/>
        <v>#VALUE!</v>
      </c>
      <c r="O1057" t="s">
        <v>147</v>
      </c>
      <c r="Q1057" t="s">
        <v>19</v>
      </c>
      <c r="R1057" t="str">
        <f t="shared" si="243"/>
        <v>Great</v>
      </c>
      <c r="S1057" t="str">
        <f t="shared" si="244"/>
        <v>Great</v>
      </c>
      <c r="T1057" t="e">
        <f t="shared" si="245"/>
        <v>#VALUE!</v>
      </c>
      <c r="U1057" t="e">
        <f t="shared" si="246"/>
        <v>#VALUE!</v>
      </c>
      <c r="V1057" t="e">
        <f t="shared" si="247"/>
        <v>#VALUE!</v>
      </c>
      <c r="W1057" t="str">
        <f t="shared" si="248"/>
        <v>Don't Buy</v>
      </c>
      <c r="X1057" t="str">
        <f t="shared" si="249"/>
        <v>Not Known</v>
      </c>
      <c r="Z1057" t="e">
        <f t="shared" si="250"/>
        <v>#VALUE!</v>
      </c>
      <c r="AB1057" t="str">
        <f t="shared" si="251"/>
        <v>1Million</v>
      </c>
    </row>
    <row r="1058" spans="1:28" x14ac:dyDescent="0.3">
      <c r="A1058">
        <v>1056</v>
      </c>
      <c r="B1058" t="s">
        <v>2701</v>
      </c>
      <c r="C1058" t="str">
        <f t="shared" si="238"/>
        <v>Long</v>
      </c>
      <c r="D1058">
        <v>4</v>
      </c>
      <c r="F1058" s="1">
        <f t="shared" si="252"/>
        <v>4.5</v>
      </c>
      <c r="G1058" s="1">
        <f t="shared" si="239"/>
        <v>4.5</v>
      </c>
      <c r="H1058">
        <f t="shared" si="240"/>
        <v>4.0999999999999996</v>
      </c>
      <c r="I1058" t="s">
        <v>2702</v>
      </c>
      <c r="J1058" t="s">
        <v>22</v>
      </c>
      <c r="K1058" t="s">
        <v>2703</v>
      </c>
      <c r="L1058" t="str">
        <f t="shared" si="241"/>
        <v>Startup</v>
      </c>
      <c r="N1058" s="2">
        <f t="shared" si="242"/>
        <v>7</v>
      </c>
      <c r="O1058" t="s">
        <v>318</v>
      </c>
      <c r="P1058" t="s">
        <v>147</v>
      </c>
      <c r="Q1058" t="s">
        <v>28</v>
      </c>
      <c r="R1058" t="str">
        <f t="shared" si="243"/>
        <v>Average</v>
      </c>
      <c r="S1058" t="str">
        <f t="shared" si="244"/>
        <v xml:space="preserve"> </v>
      </c>
      <c r="T1058" t="b">
        <f t="shared" si="245"/>
        <v>0</v>
      </c>
      <c r="U1058" t="b">
        <f t="shared" si="246"/>
        <v>1</v>
      </c>
      <c r="V1058" t="str">
        <f t="shared" si="247"/>
        <v>Average Company</v>
      </c>
      <c r="W1058" t="str">
        <f t="shared" si="248"/>
        <v>Don't Buy</v>
      </c>
      <c r="X1058" t="str">
        <f t="shared" si="249"/>
        <v>Bombay Finance</v>
      </c>
      <c r="Z1058" t="str">
        <f t="shared" si="250"/>
        <v>None</v>
      </c>
      <c r="AB1058" t="str">
        <f t="shared" si="251"/>
        <v>500K</v>
      </c>
    </row>
    <row r="1059" spans="1:28" x14ac:dyDescent="0.3">
      <c r="A1059">
        <v>1057</v>
      </c>
      <c r="B1059" t="s">
        <v>2704</v>
      </c>
      <c r="C1059" t="str">
        <f t="shared" si="238"/>
        <v>Long</v>
      </c>
      <c r="D1059">
        <v>4.2</v>
      </c>
      <c r="F1059" s="1">
        <f t="shared" si="252"/>
        <v>4.2</v>
      </c>
      <c r="G1059" s="1">
        <f t="shared" si="239"/>
        <v>4.2</v>
      </c>
      <c r="H1059">
        <f t="shared" si="240"/>
        <v>4.2</v>
      </c>
      <c r="I1059" t="s">
        <v>2702</v>
      </c>
      <c r="J1059" t="s">
        <v>22</v>
      </c>
      <c r="K1059" t="s">
        <v>2705</v>
      </c>
      <c r="L1059" t="str">
        <f t="shared" si="241"/>
        <v>Established</v>
      </c>
      <c r="N1059" s="2">
        <f t="shared" si="242"/>
        <v>55</v>
      </c>
      <c r="O1059" t="s">
        <v>43</v>
      </c>
      <c r="P1059" t="s">
        <v>147</v>
      </c>
      <c r="Q1059" t="s">
        <v>204</v>
      </c>
      <c r="R1059" t="str">
        <f t="shared" si="243"/>
        <v>Great</v>
      </c>
      <c r="S1059" t="str">
        <f t="shared" si="244"/>
        <v>Great</v>
      </c>
      <c r="T1059" t="b">
        <f t="shared" si="245"/>
        <v>1</v>
      </c>
      <c r="U1059" t="b">
        <f t="shared" si="246"/>
        <v>1</v>
      </c>
      <c r="V1059" t="str">
        <f t="shared" si="247"/>
        <v>Top Company</v>
      </c>
      <c r="W1059" t="str">
        <f t="shared" si="248"/>
        <v>Buy</v>
      </c>
      <c r="X1059" t="str">
        <f t="shared" si="249"/>
        <v>Not Known</v>
      </c>
      <c r="Z1059" t="str">
        <f t="shared" si="250"/>
        <v>None</v>
      </c>
      <c r="AB1059" t="str">
        <f t="shared" si="251"/>
        <v>0</v>
      </c>
    </row>
    <row r="1060" spans="1:28" x14ac:dyDescent="0.3">
      <c r="A1060">
        <v>1058</v>
      </c>
      <c r="B1060" t="s">
        <v>2706</v>
      </c>
      <c r="C1060" t="str">
        <f t="shared" si="238"/>
        <v>Long</v>
      </c>
      <c r="D1060">
        <v>4.0999999999999996</v>
      </c>
      <c r="F1060" s="1">
        <f t="shared" si="252"/>
        <v>4.0999999999999996</v>
      </c>
      <c r="G1060" s="1">
        <f t="shared" si="239"/>
        <v>4.0999999999999996</v>
      </c>
      <c r="H1060">
        <f t="shared" si="240"/>
        <v>4.0999999999999996</v>
      </c>
      <c r="I1060" t="s">
        <v>2707</v>
      </c>
      <c r="J1060" t="s">
        <v>10</v>
      </c>
      <c r="K1060" t="s">
        <v>2708</v>
      </c>
      <c r="L1060" t="str">
        <f t="shared" si="241"/>
        <v>Established</v>
      </c>
      <c r="N1060" s="2">
        <f t="shared" si="242"/>
        <v>14</v>
      </c>
      <c r="O1060" t="s">
        <v>522</v>
      </c>
      <c r="P1060" t="s">
        <v>147</v>
      </c>
      <c r="Q1060" t="s">
        <v>28</v>
      </c>
      <c r="R1060" t="str">
        <f t="shared" si="243"/>
        <v>Great</v>
      </c>
      <c r="S1060" t="str">
        <f t="shared" si="244"/>
        <v>Great</v>
      </c>
      <c r="T1060" t="b">
        <f t="shared" si="245"/>
        <v>1</v>
      </c>
      <c r="U1060" t="b">
        <f t="shared" si="246"/>
        <v>1</v>
      </c>
      <c r="V1060" t="str">
        <f t="shared" si="247"/>
        <v>Average Company</v>
      </c>
      <c r="W1060" t="str">
        <f t="shared" si="248"/>
        <v>Don't Buy</v>
      </c>
      <c r="X1060" t="str">
        <f t="shared" si="249"/>
        <v>Not Known</v>
      </c>
      <c r="Z1060" t="str">
        <f t="shared" si="250"/>
        <v>None</v>
      </c>
      <c r="AB1060" t="str">
        <f t="shared" si="251"/>
        <v>1Million</v>
      </c>
    </row>
    <row r="1061" spans="1:28" x14ac:dyDescent="0.3">
      <c r="A1061">
        <v>1059</v>
      </c>
      <c r="B1061" t="s">
        <v>2709</v>
      </c>
      <c r="C1061" t="str">
        <f t="shared" si="238"/>
        <v>Long</v>
      </c>
      <c r="D1061">
        <v>4.3</v>
      </c>
      <c r="F1061" s="1">
        <f t="shared" si="252"/>
        <v>4.8</v>
      </c>
      <c r="G1061" s="1">
        <f t="shared" si="239"/>
        <v>4.8</v>
      </c>
      <c r="H1061">
        <f t="shared" si="240"/>
        <v>4.3999999999999995</v>
      </c>
      <c r="I1061" t="s">
        <v>2707</v>
      </c>
      <c r="J1061" t="s">
        <v>10</v>
      </c>
      <c r="K1061" t="s">
        <v>2710</v>
      </c>
      <c r="L1061" t="str">
        <f t="shared" si="241"/>
        <v>Startup</v>
      </c>
      <c r="N1061" s="2">
        <f t="shared" si="242"/>
        <v>6</v>
      </c>
      <c r="O1061" t="s">
        <v>217</v>
      </c>
      <c r="P1061" t="s">
        <v>147</v>
      </c>
      <c r="Q1061" t="s">
        <v>28</v>
      </c>
      <c r="R1061" t="str">
        <f t="shared" si="243"/>
        <v>Great</v>
      </c>
      <c r="S1061" t="str">
        <f t="shared" si="244"/>
        <v>Great</v>
      </c>
      <c r="T1061" t="b">
        <f t="shared" si="245"/>
        <v>0</v>
      </c>
      <c r="U1061" t="b">
        <f t="shared" si="246"/>
        <v>1</v>
      </c>
      <c r="V1061" t="str">
        <f t="shared" si="247"/>
        <v>Average Company</v>
      </c>
      <c r="W1061" t="str">
        <f t="shared" si="248"/>
        <v>Don't Buy</v>
      </c>
      <c r="X1061" t="str">
        <f t="shared" si="249"/>
        <v>Not Known</v>
      </c>
      <c r="Z1061" t="str">
        <f t="shared" si="250"/>
        <v>None</v>
      </c>
      <c r="AB1061" t="str">
        <f t="shared" si="251"/>
        <v>1Million</v>
      </c>
    </row>
    <row r="1062" spans="1:28" x14ac:dyDescent="0.3">
      <c r="A1062">
        <v>1060</v>
      </c>
      <c r="B1062" t="s">
        <v>2711</v>
      </c>
      <c r="C1062" t="str">
        <f t="shared" si="238"/>
        <v>Short</v>
      </c>
      <c r="D1062">
        <v>4</v>
      </c>
      <c r="F1062" s="1">
        <f t="shared" si="252"/>
        <v>4</v>
      </c>
      <c r="G1062" s="1">
        <f t="shared" si="239"/>
        <v>4</v>
      </c>
      <c r="H1062">
        <f t="shared" si="240"/>
        <v>4</v>
      </c>
      <c r="I1062" t="s">
        <v>2712</v>
      </c>
      <c r="J1062" t="s">
        <v>22</v>
      </c>
      <c r="K1062" t="s">
        <v>2713</v>
      </c>
      <c r="L1062" t="str">
        <f t="shared" si="241"/>
        <v>Established</v>
      </c>
      <c r="N1062" s="2">
        <f t="shared" si="242"/>
        <v>13</v>
      </c>
      <c r="O1062" t="s">
        <v>299</v>
      </c>
      <c r="P1062" t="s">
        <v>147</v>
      </c>
      <c r="Q1062" t="s">
        <v>80</v>
      </c>
      <c r="R1062" t="str">
        <f t="shared" si="243"/>
        <v>Average</v>
      </c>
      <c r="S1062" t="str">
        <f t="shared" si="244"/>
        <v xml:space="preserve"> </v>
      </c>
      <c r="T1062" t="b">
        <f t="shared" si="245"/>
        <v>0</v>
      </c>
      <c r="U1062" t="b">
        <f t="shared" si="246"/>
        <v>1</v>
      </c>
      <c r="V1062" t="str">
        <f t="shared" si="247"/>
        <v>Average Company</v>
      </c>
      <c r="W1062" t="str">
        <f t="shared" si="248"/>
        <v>Don't Buy</v>
      </c>
      <c r="X1062" t="str">
        <f t="shared" si="249"/>
        <v>Not Known</v>
      </c>
      <c r="Z1062" t="str">
        <f t="shared" si="250"/>
        <v>None</v>
      </c>
      <c r="AB1062" t="str">
        <f t="shared" si="251"/>
        <v>0</v>
      </c>
    </row>
    <row r="1063" spans="1:28" x14ac:dyDescent="0.3">
      <c r="A1063">
        <v>1061</v>
      </c>
      <c r="B1063" t="s">
        <v>2714</v>
      </c>
      <c r="C1063" t="str">
        <f t="shared" si="238"/>
        <v>Short</v>
      </c>
      <c r="D1063">
        <v>4.2</v>
      </c>
      <c r="F1063" s="1">
        <f t="shared" si="252"/>
        <v>4.2</v>
      </c>
      <c r="G1063" s="1">
        <f t="shared" si="239"/>
        <v>4.2</v>
      </c>
      <c r="H1063">
        <f t="shared" si="240"/>
        <v>4.2</v>
      </c>
      <c r="I1063" t="s">
        <v>2712</v>
      </c>
      <c r="J1063" t="s">
        <v>22</v>
      </c>
      <c r="K1063" t="s">
        <v>2715</v>
      </c>
      <c r="L1063" t="str">
        <f t="shared" si="241"/>
        <v>Established</v>
      </c>
      <c r="N1063" s="2">
        <f t="shared" si="242"/>
        <v>28</v>
      </c>
      <c r="O1063" t="s">
        <v>24</v>
      </c>
      <c r="P1063" t="s">
        <v>13</v>
      </c>
      <c r="Q1063" t="s">
        <v>122</v>
      </c>
      <c r="R1063" t="str">
        <f t="shared" si="243"/>
        <v>Great</v>
      </c>
      <c r="S1063" t="str">
        <f t="shared" si="244"/>
        <v>Great</v>
      </c>
      <c r="T1063" t="b">
        <f t="shared" si="245"/>
        <v>1</v>
      </c>
      <c r="U1063" t="b">
        <f t="shared" si="246"/>
        <v>1</v>
      </c>
      <c r="V1063" t="str">
        <f t="shared" si="247"/>
        <v>Top Company</v>
      </c>
      <c r="W1063" t="str">
        <f t="shared" si="248"/>
        <v>Buy</v>
      </c>
      <c r="X1063" t="str">
        <f t="shared" si="249"/>
        <v>Not Known</v>
      </c>
      <c r="Z1063" t="str">
        <f t="shared" si="250"/>
        <v>None</v>
      </c>
      <c r="AB1063" t="str">
        <f t="shared" si="251"/>
        <v>0</v>
      </c>
    </row>
    <row r="1064" spans="1:28" x14ac:dyDescent="0.3">
      <c r="A1064">
        <v>1062</v>
      </c>
      <c r="B1064" t="s">
        <v>2716</v>
      </c>
      <c r="C1064" t="str">
        <f t="shared" si="238"/>
        <v>Long</v>
      </c>
      <c r="D1064">
        <v>3.8</v>
      </c>
      <c r="F1064" s="1">
        <f t="shared" si="252"/>
        <v>3.8</v>
      </c>
      <c r="G1064" s="1">
        <f t="shared" si="239"/>
        <v>3.8</v>
      </c>
      <c r="H1064">
        <f t="shared" si="240"/>
        <v>3.8</v>
      </c>
      <c r="I1064" t="s">
        <v>2712</v>
      </c>
      <c r="J1064" t="s">
        <v>22</v>
      </c>
      <c r="K1064" t="s">
        <v>2717</v>
      </c>
      <c r="L1064" t="str">
        <f t="shared" si="241"/>
        <v>Established</v>
      </c>
      <c r="N1064" s="2">
        <f t="shared" si="242"/>
        <v>23</v>
      </c>
      <c r="O1064" t="s">
        <v>230</v>
      </c>
      <c r="P1064" t="s">
        <v>147</v>
      </c>
      <c r="Q1064" t="s">
        <v>773</v>
      </c>
      <c r="R1064" t="str">
        <f t="shared" si="243"/>
        <v>Average</v>
      </c>
      <c r="S1064" t="str">
        <f t="shared" si="244"/>
        <v xml:space="preserve"> </v>
      </c>
      <c r="T1064" t="b">
        <f t="shared" si="245"/>
        <v>0</v>
      </c>
      <c r="U1064" t="b">
        <f t="shared" si="246"/>
        <v>1</v>
      </c>
      <c r="V1064" t="str">
        <f t="shared" si="247"/>
        <v>Average Company</v>
      </c>
      <c r="W1064" t="str">
        <f t="shared" si="248"/>
        <v>Don't Buy</v>
      </c>
      <c r="X1064" t="str">
        <f t="shared" si="249"/>
        <v>Not Known</v>
      </c>
      <c r="Z1064" t="str">
        <f t="shared" si="250"/>
        <v>None</v>
      </c>
      <c r="AB1064" t="str">
        <f t="shared" si="251"/>
        <v>0</v>
      </c>
    </row>
    <row r="1065" spans="1:28" x14ac:dyDescent="0.3">
      <c r="A1065">
        <v>1063</v>
      </c>
      <c r="B1065" t="s">
        <v>2718</v>
      </c>
      <c r="C1065" t="str">
        <f t="shared" si="238"/>
        <v>Long</v>
      </c>
      <c r="D1065">
        <v>3.7</v>
      </c>
      <c r="F1065" s="1">
        <f t="shared" si="252"/>
        <v>3.7</v>
      </c>
      <c r="G1065" s="1">
        <f t="shared" si="239"/>
        <v>3.7</v>
      </c>
      <c r="H1065">
        <f t="shared" si="240"/>
        <v>3.7</v>
      </c>
      <c r="I1065" t="s">
        <v>2712</v>
      </c>
      <c r="J1065" t="s">
        <v>22</v>
      </c>
      <c r="K1065" t="s">
        <v>2719</v>
      </c>
      <c r="L1065" t="str">
        <f t="shared" si="241"/>
        <v>Established</v>
      </c>
      <c r="N1065" s="2">
        <f t="shared" si="242"/>
        <v>28</v>
      </c>
      <c r="O1065" t="s">
        <v>24</v>
      </c>
      <c r="P1065" t="s">
        <v>691</v>
      </c>
      <c r="Q1065" t="s">
        <v>70</v>
      </c>
      <c r="R1065" t="str">
        <f t="shared" si="243"/>
        <v>Average</v>
      </c>
      <c r="S1065" t="str">
        <f t="shared" si="244"/>
        <v xml:space="preserve"> </v>
      </c>
      <c r="T1065" t="b">
        <f t="shared" si="245"/>
        <v>0</v>
      </c>
      <c r="U1065" t="b">
        <f t="shared" si="246"/>
        <v>1</v>
      </c>
      <c r="V1065" t="str">
        <f t="shared" si="247"/>
        <v>Average Company</v>
      </c>
      <c r="W1065" t="str">
        <f t="shared" si="248"/>
        <v>Don't Buy</v>
      </c>
      <c r="X1065" t="str">
        <f t="shared" si="249"/>
        <v>Not Known</v>
      </c>
      <c r="Z1065" t="str">
        <f t="shared" si="250"/>
        <v>None</v>
      </c>
      <c r="AB1065" t="str">
        <f t="shared" si="251"/>
        <v>0</v>
      </c>
    </row>
    <row r="1066" spans="1:28" x14ac:dyDescent="0.3">
      <c r="A1066">
        <v>1064</v>
      </c>
      <c r="B1066" t="s">
        <v>2720</v>
      </c>
      <c r="C1066" t="str">
        <f t="shared" si="238"/>
        <v>Long</v>
      </c>
      <c r="D1066">
        <v>4</v>
      </c>
      <c r="F1066" s="1">
        <f t="shared" si="252"/>
        <v>4</v>
      </c>
      <c r="G1066" s="1">
        <f t="shared" si="239"/>
        <v>4</v>
      </c>
      <c r="H1066">
        <f t="shared" si="240"/>
        <v>4</v>
      </c>
      <c r="I1066" t="s">
        <v>2712</v>
      </c>
      <c r="J1066" t="s">
        <v>10</v>
      </c>
      <c r="K1066" t="s">
        <v>996</v>
      </c>
      <c r="L1066" t="str">
        <f t="shared" si="241"/>
        <v>Established</v>
      </c>
      <c r="N1066" s="2">
        <f t="shared" si="242"/>
        <v>37</v>
      </c>
      <c r="O1066" t="s">
        <v>538</v>
      </c>
      <c r="P1066" t="s">
        <v>147</v>
      </c>
      <c r="Q1066" t="s">
        <v>372</v>
      </c>
      <c r="R1066" t="str">
        <f t="shared" si="243"/>
        <v>Average</v>
      </c>
      <c r="S1066" t="str">
        <f t="shared" si="244"/>
        <v xml:space="preserve"> </v>
      </c>
      <c r="T1066" t="b">
        <f t="shared" si="245"/>
        <v>0</v>
      </c>
      <c r="U1066" t="b">
        <f t="shared" si="246"/>
        <v>1</v>
      </c>
      <c r="V1066" t="str">
        <f t="shared" si="247"/>
        <v>Average Company</v>
      </c>
      <c r="W1066" t="str">
        <f t="shared" si="248"/>
        <v>Don't Buy</v>
      </c>
      <c r="X1066" t="str">
        <f t="shared" si="249"/>
        <v>Not Known</v>
      </c>
      <c r="Z1066" t="str">
        <f t="shared" si="250"/>
        <v>None</v>
      </c>
      <c r="AB1066" t="str">
        <f t="shared" si="251"/>
        <v>0</v>
      </c>
    </row>
    <row r="1067" spans="1:28" x14ac:dyDescent="0.3">
      <c r="A1067">
        <v>1065</v>
      </c>
      <c r="B1067" t="s">
        <v>2721</v>
      </c>
      <c r="C1067" t="str">
        <f t="shared" si="238"/>
        <v>Long</v>
      </c>
      <c r="D1067">
        <v>4.3</v>
      </c>
      <c r="F1067" s="1">
        <f t="shared" si="252"/>
        <v>4.3</v>
      </c>
      <c r="G1067" s="1">
        <f t="shared" si="239"/>
        <v>4.3</v>
      </c>
      <c r="H1067">
        <f t="shared" si="240"/>
        <v>4.3</v>
      </c>
      <c r="I1067" t="s">
        <v>2722</v>
      </c>
      <c r="J1067" t="s">
        <v>22</v>
      </c>
      <c r="K1067" t="s">
        <v>1792</v>
      </c>
      <c r="L1067" t="str">
        <f t="shared" si="241"/>
        <v>Established</v>
      </c>
      <c r="N1067" s="2">
        <f t="shared" si="242"/>
        <v>22</v>
      </c>
      <c r="O1067" t="s">
        <v>142</v>
      </c>
      <c r="P1067" t="s">
        <v>691</v>
      </c>
      <c r="Q1067" t="s">
        <v>50</v>
      </c>
      <c r="R1067" t="str">
        <f t="shared" si="243"/>
        <v>Great</v>
      </c>
      <c r="S1067" t="str">
        <f t="shared" si="244"/>
        <v>Great</v>
      </c>
      <c r="T1067" t="b">
        <f t="shared" si="245"/>
        <v>1</v>
      </c>
      <c r="U1067" t="b">
        <f t="shared" si="246"/>
        <v>1</v>
      </c>
      <c r="V1067" t="str">
        <f t="shared" si="247"/>
        <v>Top Company</v>
      </c>
      <c r="W1067" t="str">
        <f t="shared" si="248"/>
        <v>Don't Buy</v>
      </c>
      <c r="X1067" t="str">
        <f t="shared" si="249"/>
        <v>Not Known</v>
      </c>
      <c r="Z1067" t="str">
        <f t="shared" si="250"/>
        <v>None</v>
      </c>
      <c r="AB1067" t="str">
        <f t="shared" si="251"/>
        <v>0</v>
      </c>
    </row>
    <row r="1068" spans="1:28" x14ac:dyDescent="0.3">
      <c r="A1068">
        <v>1066</v>
      </c>
      <c r="B1068" t="s">
        <v>2723</v>
      </c>
      <c r="C1068" t="str">
        <f t="shared" si="238"/>
        <v>Long</v>
      </c>
      <c r="D1068">
        <v>3.7</v>
      </c>
      <c r="F1068" s="1">
        <f t="shared" si="252"/>
        <v>3.7</v>
      </c>
      <c r="G1068" s="1">
        <f t="shared" si="239"/>
        <v>3.7</v>
      </c>
      <c r="H1068">
        <f t="shared" si="240"/>
        <v>3.7</v>
      </c>
      <c r="I1068" t="s">
        <v>2722</v>
      </c>
      <c r="J1068" t="s">
        <v>22</v>
      </c>
      <c r="K1068" t="s">
        <v>1017</v>
      </c>
      <c r="L1068" t="str">
        <f t="shared" si="241"/>
        <v>Established</v>
      </c>
      <c r="N1068" s="2">
        <f t="shared" si="242"/>
        <v>22</v>
      </c>
      <c r="O1068" t="s">
        <v>142</v>
      </c>
      <c r="P1068" t="s">
        <v>147</v>
      </c>
      <c r="Q1068" t="s">
        <v>295</v>
      </c>
      <c r="R1068" t="str">
        <f t="shared" si="243"/>
        <v>Average</v>
      </c>
      <c r="S1068" t="str">
        <f t="shared" si="244"/>
        <v xml:space="preserve"> </v>
      </c>
      <c r="T1068" t="b">
        <f t="shared" si="245"/>
        <v>0</v>
      </c>
      <c r="U1068" t="b">
        <f t="shared" si="246"/>
        <v>1</v>
      </c>
      <c r="V1068" t="str">
        <f t="shared" si="247"/>
        <v>Average Company</v>
      </c>
      <c r="W1068" t="str">
        <f t="shared" si="248"/>
        <v>Don't Buy</v>
      </c>
      <c r="X1068" t="str">
        <f t="shared" si="249"/>
        <v>Not Known</v>
      </c>
      <c r="Z1068" t="str">
        <f t="shared" si="250"/>
        <v>None</v>
      </c>
      <c r="AB1068" t="str">
        <f t="shared" si="251"/>
        <v>0</v>
      </c>
    </row>
    <row r="1069" spans="1:28" x14ac:dyDescent="0.3">
      <c r="A1069">
        <v>1067</v>
      </c>
      <c r="B1069" t="s">
        <v>2724</v>
      </c>
      <c r="C1069" t="str">
        <f t="shared" si="238"/>
        <v>Short</v>
      </c>
      <c r="D1069">
        <v>4.4000000000000004</v>
      </c>
      <c r="F1069" s="1">
        <f t="shared" si="252"/>
        <v>4.4000000000000004</v>
      </c>
      <c r="G1069" s="1">
        <f t="shared" si="239"/>
        <v>4.4000000000000004</v>
      </c>
      <c r="H1069">
        <f t="shared" si="240"/>
        <v>4.4000000000000004</v>
      </c>
      <c r="I1069" t="s">
        <v>2722</v>
      </c>
      <c r="J1069" t="s">
        <v>22</v>
      </c>
      <c r="K1069" t="s">
        <v>2725</v>
      </c>
      <c r="L1069" t="str">
        <f t="shared" si="241"/>
        <v>Established</v>
      </c>
      <c r="N1069" s="2">
        <f t="shared" si="242"/>
        <v>21</v>
      </c>
      <c r="O1069" t="s">
        <v>321</v>
      </c>
      <c r="P1069" t="s">
        <v>147</v>
      </c>
      <c r="Q1069" t="s">
        <v>362</v>
      </c>
      <c r="R1069" t="str">
        <f t="shared" si="243"/>
        <v>Great</v>
      </c>
      <c r="S1069" t="str">
        <f t="shared" si="244"/>
        <v>Great</v>
      </c>
      <c r="T1069" t="b">
        <f t="shared" si="245"/>
        <v>1</v>
      </c>
      <c r="U1069" t="b">
        <f t="shared" si="246"/>
        <v>1</v>
      </c>
      <c r="V1069" t="str">
        <f t="shared" si="247"/>
        <v>Top Company</v>
      </c>
      <c r="W1069" t="str">
        <f t="shared" si="248"/>
        <v>Don't Buy</v>
      </c>
      <c r="X1069" t="str">
        <f t="shared" si="249"/>
        <v>Not Known</v>
      </c>
      <c r="Z1069" t="str">
        <f t="shared" si="250"/>
        <v>None</v>
      </c>
      <c r="AB1069" t="str">
        <f t="shared" si="251"/>
        <v>0</v>
      </c>
    </row>
    <row r="1070" spans="1:28" x14ac:dyDescent="0.3">
      <c r="A1070">
        <v>1068</v>
      </c>
      <c r="B1070" t="s">
        <v>2726</v>
      </c>
      <c r="C1070" t="str">
        <f t="shared" si="238"/>
        <v>Long</v>
      </c>
      <c r="D1070">
        <v>4.4000000000000004</v>
      </c>
      <c r="F1070" s="1">
        <f t="shared" si="252"/>
        <v>4.4000000000000004</v>
      </c>
      <c r="G1070" s="1">
        <f t="shared" si="239"/>
        <v>4.4000000000000004</v>
      </c>
      <c r="H1070">
        <f t="shared" si="240"/>
        <v>4.4000000000000004</v>
      </c>
      <c r="I1070" t="s">
        <v>2727</v>
      </c>
      <c r="J1070" t="s">
        <v>22</v>
      </c>
      <c r="K1070" t="s">
        <v>2728</v>
      </c>
      <c r="L1070" t="str">
        <f t="shared" si="241"/>
        <v>Established</v>
      </c>
      <c r="N1070" s="2">
        <f t="shared" si="242"/>
        <v>26</v>
      </c>
      <c r="O1070" t="s">
        <v>126</v>
      </c>
      <c r="P1070" t="s">
        <v>181</v>
      </c>
      <c r="Q1070" t="s">
        <v>117</v>
      </c>
      <c r="R1070" t="str">
        <f t="shared" si="243"/>
        <v>Great</v>
      </c>
      <c r="S1070" t="str">
        <f t="shared" si="244"/>
        <v>Great</v>
      </c>
      <c r="T1070" t="b">
        <f t="shared" si="245"/>
        <v>1</v>
      </c>
      <c r="U1070" t="b">
        <f t="shared" si="246"/>
        <v>1</v>
      </c>
      <c r="V1070" t="str">
        <f t="shared" si="247"/>
        <v>Top Company</v>
      </c>
      <c r="W1070" t="str">
        <f t="shared" si="248"/>
        <v>Buy</v>
      </c>
      <c r="X1070" t="str">
        <f t="shared" si="249"/>
        <v>Not Known</v>
      </c>
      <c r="Z1070" t="str">
        <f t="shared" si="250"/>
        <v>None</v>
      </c>
      <c r="AB1070" t="str">
        <f t="shared" si="251"/>
        <v>0</v>
      </c>
    </row>
    <row r="1071" spans="1:28" x14ac:dyDescent="0.3">
      <c r="A1071">
        <v>1069</v>
      </c>
      <c r="B1071" t="s">
        <v>2729</v>
      </c>
      <c r="C1071" t="str">
        <f t="shared" si="238"/>
        <v>Short</v>
      </c>
      <c r="D1071">
        <v>4</v>
      </c>
      <c r="F1071" s="1">
        <f t="shared" si="252"/>
        <v>4</v>
      </c>
      <c r="G1071" s="1">
        <f t="shared" si="239"/>
        <v>4</v>
      </c>
      <c r="H1071">
        <f t="shared" si="240"/>
        <v>4</v>
      </c>
      <c r="I1071" t="s">
        <v>775</v>
      </c>
      <c r="J1071" t="s">
        <v>22</v>
      </c>
      <c r="K1071" t="s">
        <v>1813</v>
      </c>
      <c r="L1071" t="str">
        <f t="shared" si="241"/>
        <v>Established</v>
      </c>
      <c r="N1071" s="2">
        <f t="shared" si="242"/>
        <v>55</v>
      </c>
      <c r="O1071" t="s">
        <v>43</v>
      </c>
      <c r="P1071" t="s">
        <v>147</v>
      </c>
      <c r="Q1071" t="s">
        <v>204</v>
      </c>
      <c r="R1071" t="str">
        <f t="shared" si="243"/>
        <v>Average</v>
      </c>
      <c r="S1071" t="str">
        <f t="shared" si="244"/>
        <v xml:space="preserve"> </v>
      </c>
      <c r="T1071" t="b">
        <f t="shared" si="245"/>
        <v>0</v>
      </c>
      <c r="U1071" t="b">
        <f t="shared" si="246"/>
        <v>1</v>
      </c>
      <c r="V1071" t="str">
        <f t="shared" si="247"/>
        <v>Average Company</v>
      </c>
      <c r="W1071" t="str">
        <f t="shared" si="248"/>
        <v>Don't Buy</v>
      </c>
      <c r="X1071" t="str">
        <f t="shared" si="249"/>
        <v>Not Known</v>
      </c>
      <c r="Z1071" t="str">
        <f t="shared" si="250"/>
        <v>None</v>
      </c>
      <c r="AB1071" t="str">
        <f t="shared" si="251"/>
        <v>0</v>
      </c>
    </row>
    <row r="1072" spans="1:28" x14ac:dyDescent="0.3">
      <c r="A1072">
        <v>1070</v>
      </c>
      <c r="B1072" t="s">
        <v>2730</v>
      </c>
      <c r="C1072" t="str">
        <f t="shared" si="238"/>
        <v>Long</v>
      </c>
      <c r="D1072">
        <v>4.2</v>
      </c>
      <c r="F1072" s="1">
        <f t="shared" si="252"/>
        <v>4.2</v>
      </c>
      <c r="G1072" s="1">
        <f t="shared" si="239"/>
        <v>4.2</v>
      </c>
      <c r="H1072">
        <f t="shared" si="240"/>
        <v>4.2</v>
      </c>
      <c r="I1072" t="s">
        <v>811</v>
      </c>
      <c r="J1072" t="s">
        <v>10</v>
      </c>
      <c r="K1072" t="s">
        <v>2731</v>
      </c>
      <c r="L1072" t="str">
        <f t="shared" si="241"/>
        <v>Established</v>
      </c>
      <c r="N1072" s="2">
        <f t="shared" si="242"/>
        <v>37</v>
      </c>
      <c r="O1072" t="s">
        <v>538</v>
      </c>
      <c r="P1072" t="s">
        <v>75</v>
      </c>
      <c r="Q1072" t="s">
        <v>105</v>
      </c>
      <c r="R1072" t="str">
        <f t="shared" si="243"/>
        <v>Great</v>
      </c>
      <c r="S1072" t="str">
        <f t="shared" si="244"/>
        <v>Great</v>
      </c>
      <c r="T1072" t="b">
        <f t="shared" si="245"/>
        <v>1</v>
      </c>
      <c r="U1072" t="b">
        <f t="shared" si="246"/>
        <v>1</v>
      </c>
      <c r="V1072" t="str">
        <f t="shared" si="247"/>
        <v>Top Company</v>
      </c>
      <c r="W1072" t="str">
        <f t="shared" si="248"/>
        <v>Don't Buy</v>
      </c>
      <c r="X1072" t="str">
        <f t="shared" si="249"/>
        <v>Not Known</v>
      </c>
      <c r="Z1072" t="str">
        <f t="shared" si="250"/>
        <v>None</v>
      </c>
      <c r="AB1072" t="str">
        <f t="shared" si="251"/>
        <v>0</v>
      </c>
    </row>
    <row r="1073" spans="1:28" x14ac:dyDescent="0.3">
      <c r="A1073">
        <v>1071</v>
      </c>
      <c r="B1073" t="s">
        <v>2732</v>
      </c>
      <c r="C1073" t="str">
        <f t="shared" si="238"/>
        <v>Short</v>
      </c>
      <c r="D1073">
        <v>3.8</v>
      </c>
      <c r="F1073" s="1">
        <f t="shared" si="252"/>
        <v>3.8</v>
      </c>
      <c r="G1073" s="1">
        <f t="shared" si="239"/>
        <v>3.8</v>
      </c>
      <c r="H1073">
        <f t="shared" si="240"/>
        <v>3.8</v>
      </c>
      <c r="I1073" t="s">
        <v>2043</v>
      </c>
      <c r="J1073" t="s">
        <v>22</v>
      </c>
      <c r="K1073" t="s">
        <v>2733</v>
      </c>
      <c r="L1073" t="str">
        <f t="shared" si="241"/>
        <v>Established</v>
      </c>
      <c r="N1073" s="2">
        <f t="shared" si="242"/>
        <v>14</v>
      </c>
      <c r="O1073" t="s">
        <v>522</v>
      </c>
      <c r="P1073" t="s">
        <v>147</v>
      </c>
      <c r="Q1073" t="s">
        <v>44</v>
      </c>
      <c r="R1073" t="str">
        <f t="shared" si="243"/>
        <v>Average</v>
      </c>
      <c r="S1073" t="str">
        <f t="shared" si="244"/>
        <v xml:space="preserve"> </v>
      </c>
      <c r="T1073" t="b">
        <f t="shared" si="245"/>
        <v>0</v>
      </c>
      <c r="U1073" t="b">
        <f t="shared" si="246"/>
        <v>1</v>
      </c>
      <c r="V1073" t="str">
        <f t="shared" si="247"/>
        <v>Average Company</v>
      </c>
      <c r="W1073" t="str">
        <f t="shared" si="248"/>
        <v>Don't Buy</v>
      </c>
      <c r="X1073" t="str">
        <f t="shared" si="249"/>
        <v>Not Known</v>
      </c>
      <c r="Z1073" t="str">
        <f t="shared" si="250"/>
        <v>None</v>
      </c>
      <c r="AB1073" t="str">
        <f t="shared" si="251"/>
        <v>0</v>
      </c>
    </row>
    <row r="1074" spans="1:28" x14ac:dyDescent="0.3">
      <c r="A1074">
        <v>1072</v>
      </c>
      <c r="B1074" t="s">
        <v>2734</v>
      </c>
      <c r="C1074" t="str">
        <f t="shared" si="238"/>
        <v>Long</v>
      </c>
      <c r="D1074">
        <v>4.3</v>
      </c>
      <c r="F1074" s="1">
        <f t="shared" si="252"/>
        <v>4.3</v>
      </c>
      <c r="G1074" s="1">
        <f t="shared" si="239"/>
        <v>4.3</v>
      </c>
      <c r="H1074">
        <f t="shared" si="240"/>
        <v>4.3</v>
      </c>
      <c r="I1074" t="s">
        <v>2735</v>
      </c>
      <c r="J1074" t="s">
        <v>2736</v>
      </c>
      <c r="K1074" t="s">
        <v>2737</v>
      </c>
      <c r="L1074" t="str">
        <f t="shared" si="241"/>
        <v>Established</v>
      </c>
      <c r="N1074" s="2">
        <f t="shared" si="242"/>
        <v>39</v>
      </c>
      <c r="O1074" t="s">
        <v>74</v>
      </c>
      <c r="P1074" t="s">
        <v>691</v>
      </c>
      <c r="Q1074" t="s">
        <v>362</v>
      </c>
      <c r="R1074" t="str">
        <f t="shared" si="243"/>
        <v>Great</v>
      </c>
      <c r="S1074" t="str">
        <f t="shared" si="244"/>
        <v>Great</v>
      </c>
      <c r="T1074" t="b">
        <f t="shared" si="245"/>
        <v>1</v>
      </c>
      <c r="U1074" t="b">
        <f t="shared" si="246"/>
        <v>1</v>
      </c>
      <c r="V1074" t="str">
        <f t="shared" si="247"/>
        <v>Top Company</v>
      </c>
      <c r="W1074" t="str">
        <f t="shared" si="248"/>
        <v>Don't Buy</v>
      </c>
      <c r="X1074" t="str">
        <f t="shared" si="249"/>
        <v>Not Known</v>
      </c>
      <c r="Z1074" t="str">
        <f t="shared" si="250"/>
        <v>None</v>
      </c>
      <c r="AB1074" t="str">
        <f t="shared" si="251"/>
        <v>0</v>
      </c>
    </row>
    <row r="1075" spans="1:28" x14ac:dyDescent="0.3">
      <c r="A1075">
        <v>1073</v>
      </c>
      <c r="B1075" t="s">
        <v>2738</v>
      </c>
      <c r="C1075" t="str">
        <f t="shared" si="238"/>
        <v>Long</v>
      </c>
      <c r="D1075">
        <v>4.5</v>
      </c>
      <c r="F1075" s="1">
        <f t="shared" si="252"/>
        <v>4.5</v>
      </c>
      <c r="G1075" s="1">
        <f t="shared" si="239"/>
        <v>4.5</v>
      </c>
      <c r="H1075">
        <f t="shared" si="240"/>
        <v>4.5</v>
      </c>
      <c r="I1075" t="s">
        <v>2739</v>
      </c>
      <c r="J1075" t="s">
        <v>10</v>
      </c>
      <c r="K1075" t="s">
        <v>1125</v>
      </c>
      <c r="L1075" t="str">
        <f t="shared" si="241"/>
        <v>Established</v>
      </c>
      <c r="N1075" s="2">
        <f t="shared" si="242"/>
        <v>28</v>
      </c>
      <c r="O1075" t="s">
        <v>24</v>
      </c>
      <c r="P1075" t="s">
        <v>75</v>
      </c>
      <c r="Q1075" t="s">
        <v>429</v>
      </c>
      <c r="R1075" t="str">
        <f t="shared" si="243"/>
        <v>Great</v>
      </c>
      <c r="S1075" t="str">
        <f t="shared" si="244"/>
        <v>Great</v>
      </c>
      <c r="T1075" t="b">
        <f t="shared" si="245"/>
        <v>1</v>
      </c>
      <c r="U1075" t="b">
        <f t="shared" si="246"/>
        <v>1</v>
      </c>
      <c r="V1075" t="str">
        <f t="shared" si="247"/>
        <v>Top Company</v>
      </c>
      <c r="W1075" t="str">
        <f t="shared" si="248"/>
        <v>Don't Buy</v>
      </c>
      <c r="X1075" t="str">
        <f t="shared" si="249"/>
        <v>Not Known</v>
      </c>
      <c r="Z1075" t="str">
        <f t="shared" si="250"/>
        <v>None</v>
      </c>
      <c r="AB1075" t="str">
        <f t="shared" si="251"/>
        <v>0</v>
      </c>
    </row>
    <row r="1076" spans="1:28" x14ac:dyDescent="0.3">
      <c r="A1076">
        <v>1074</v>
      </c>
      <c r="B1076" t="s">
        <v>2740</v>
      </c>
      <c r="C1076" t="str">
        <f t="shared" si="238"/>
        <v>Long</v>
      </c>
      <c r="D1076">
        <v>4.0999999999999996</v>
      </c>
      <c r="F1076" s="1">
        <f t="shared" si="252"/>
        <v>4.0999999999999996</v>
      </c>
      <c r="G1076" s="1">
        <f t="shared" si="239"/>
        <v>4.0999999999999996</v>
      </c>
      <c r="H1076">
        <f t="shared" si="240"/>
        <v>4.0999999999999996</v>
      </c>
      <c r="I1076" t="s">
        <v>2297</v>
      </c>
      <c r="J1076" t="s">
        <v>22</v>
      </c>
      <c r="K1076" t="s">
        <v>2741</v>
      </c>
      <c r="L1076" t="str">
        <f t="shared" si="241"/>
        <v>Established</v>
      </c>
      <c r="N1076" s="2">
        <f t="shared" si="242"/>
        <v>41</v>
      </c>
      <c r="O1076" t="s">
        <v>39</v>
      </c>
      <c r="P1076" t="s">
        <v>147</v>
      </c>
      <c r="Q1076" t="s">
        <v>44</v>
      </c>
      <c r="R1076" t="str">
        <f t="shared" si="243"/>
        <v>Great</v>
      </c>
      <c r="S1076" t="str">
        <f t="shared" si="244"/>
        <v>Great</v>
      </c>
      <c r="T1076" t="b">
        <f t="shared" si="245"/>
        <v>1</v>
      </c>
      <c r="U1076" t="b">
        <f t="shared" si="246"/>
        <v>1</v>
      </c>
      <c r="V1076" t="str">
        <f t="shared" si="247"/>
        <v>Top Company</v>
      </c>
      <c r="W1076" t="str">
        <f t="shared" si="248"/>
        <v>Don't Buy</v>
      </c>
      <c r="X1076" t="str">
        <f t="shared" si="249"/>
        <v>Not Known</v>
      </c>
      <c r="Z1076" t="str">
        <f t="shared" si="250"/>
        <v>None</v>
      </c>
      <c r="AB1076" t="str">
        <f t="shared" si="251"/>
        <v>0</v>
      </c>
    </row>
    <row r="1077" spans="1:28" x14ac:dyDescent="0.3">
      <c r="A1077">
        <v>1075</v>
      </c>
      <c r="B1077" t="s">
        <v>2742</v>
      </c>
      <c r="C1077" t="str">
        <f t="shared" si="238"/>
        <v>Long</v>
      </c>
      <c r="D1077">
        <v>4</v>
      </c>
      <c r="F1077" s="1">
        <f t="shared" si="252"/>
        <v>4</v>
      </c>
      <c r="G1077" s="1">
        <f t="shared" si="239"/>
        <v>4</v>
      </c>
      <c r="H1077">
        <f t="shared" si="240"/>
        <v>4</v>
      </c>
      <c r="I1077" t="s">
        <v>2722</v>
      </c>
      <c r="J1077" t="s">
        <v>10</v>
      </c>
      <c r="K1077" t="s">
        <v>2743</v>
      </c>
      <c r="L1077" t="str">
        <f t="shared" si="241"/>
        <v>Established</v>
      </c>
      <c r="N1077" s="2">
        <f t="shared" si="242"/>
        <v>39</v>
      </c>
      <c r="O1077" t="s">
        <v>74</v>
      </c>
      <c r="P1077" t="s">
        <v>147</v>
      </c>
      <c r="Q1077" t="s">
        <v>1247</v>
      </c>
      <c r="R1077" t="str">
        <f t="shared" si="243"/>
        <v>Average</v>
      </c>
      <c r="S1077" t="str">
        <f t="shared" si="244"/>
        <v xml:space="preserve"> </v>
      </c>
      <c r="T1077" t="b">
        <f t="shared" si="245"/>
        <v>0</v>
      </c>
      <c r="U1077" t="b">
        <f t="shared" si="246"/>
        <v>1</v>
      </c>
      <c r="V1077" t="str">
        <f t="shared" si="247"/>
        <v>Average Company</v>
      </c>
      <c r="W1077" t="str">
        <f t="shared" si="248"/>
        <v>Don't Buy</v>
      </c>
      <c r="X1077" t="str">
        <f t="shared" si="249"/>
        <v>Not Known</v>
      </c>
      <c r="Z1077" t="str">
        <f t="shared" si="250"/>
        <v>None</v>
      </c>
      <c r="AB1077" t="str">
        <f t="shared" si="251"/>
        <v>0</v>
      </c>
    </row>
    <row r="1078" spans="1:28" x14ac:dyDescent="0.3">
      <c r="A1078">
        <v>1076</v>
      </c>
      <c r="B1078" t="s">
        <v>2744</v>
      </c>
      <c r="C1078" t="str">
        <f t="shared" si="238"/>
        <v>Long</v>
      </c>
      <c r="D1078">
        <v>4.2</v>
      </c>
      <c r="F1078" s="1">
        <f t="shared" si="252"/>
        <v>4.2</v>
      </c>
      <c r="G1078" s="1">
        <f t="shared" si="239"/>
        <v>4.2</v>
      </c>
      <c r="H1078">
        <f t="shared" si="240"/>
        <v>4.2</v>
      </c>
      <c r="I1078" t="s">
        <v>2745</v>
      </c>
      <c r="J1078" t="s">
        <v>10</v>
      </c>
      <c r="K1078" t="s">
        <v>2746</v>
      </c>
      <c r="L1078" t="str">
        <f t="shared" si="241"/>
        <v>Established</v>
      </c>
      <c r="N1078" s="2">
        <f t="shared" si="242"/>
        <v>11</v>
      </c>
      <c r="O1078" t="s">
        <v>146</v>
      </c>
      <c r="P1078" t="s">
        <v>147</v>
      </c>
      <c r="Q1078" t="s">
        <v>295</v>
      </c>
      <c r="R1078" t="str">
        <f t="shared" si="243"/>
        <v>Great</v>
      </c>
      <c r="S1078" t="str">
        <f t="shared" si="244"/>
        <v>Great</v>
      </c>
      <c r="T1078" t="b">
        <f t="shared" si="245"/>
        <v>1</v>
      </c>
      <c r="U1078" t="b">
        <f t="shared" si="246"/>
        <v>1</v>
      </c>
      <c r="V1078" t="str">
        <f t="shared" si="247"/>
        <v>Average Company</v>
      </c>
      <c r="W1078" t="str">
        <f t="shared" si="248"/>
        <v>Don't Buy</v>
      </c>
      <c r="X1078" t="str">
        <f t="shared" si="249"/>
        <v>Not Known</v>
      </c>
      <c r="Z1078" t="str">
        <f t="shared" si="250"/>
        <v>None</v>
      </c>
      <c r="AB1078" t="str">
        <f t="shared" si="251"/>
        <v>0</v>
      </c>
    </row>
    <row r="1079" spans="1:28" x14ac:dyDescent="0.3">
      <c r="A1079">
        <v>1077</v>
      </c>
      <c r="B1079" t="s">
        <v>2747</v>
      </c>
      <c r="C1079" t="str">
        <f t="shared" si="238"/>
        <v>Long</v>
      </c>
      <c r="D1079">
        <v>4.5999999999999996</v>
      </c>
      <c r="F1079" s="1">
        <f t="shared" si="252"/>
        <v>4.5999999999999996</v>
      </c>
      <c r="G1079" s="1">
        <f t="shared" si="239"/>
        <v>4.5999999999999996</v>
      </c>
      <c r="H1079">
        <f t="shared" si="240"/>
        <v>4.5999999999999996</v>
      </c>
      <c r="I1079" t="s">
        <v>2745</v>
      </c>
      <c r="J1079" t="s">
        <v>22</v>
      </c>
      <c r="K1079" t="s">
        <v>2748</v>
      </c>
      <c r="L1079" t="str">
        <f t="shared" si="241"/>
        <v>Established</v>
      </c>
      <c r="N1079" s="2">
        <f t="shared" si="242"/>
        <v>33</v>
      </c>
      <c r="O1079" t="s">
        <v>18</v>
      </c>
      <c r="P1079" t="s">
        <v>181</v>
      </c>
      <c r="Q1079" t="s">
        <v>284</v>
      </c>
      <c r="R1079" t="str">
        <f t="shared" si="243"/>
        <v>Great</v>
      </c>
      <c r="S1079" t="str">
        <f t="shared" si="244"/>
        <v>Great</v>
      </c>
      <c r="T1079" t="b">
        <f t="shared" si="245"/>
        <v>1</v>
      </c>
      <c r="U1079" t="b">
        <f t="shared" si="246"/>
        <v>1</v>
      </c>
      <c r="V1079" t="str">
        <f t="shared" si="247"/>
        <v>Top Company</v>
      </c>
      <c r="W1079" t="str">
        <f t="shared" si="248"/>
        <v>Don't Buy</v>
      </c>
      <c r="X1079" t="str">
        <f t="shared" si="249"/>
        <v>Not Known</v>
      </c>
      <c r="Z1079" t="str">
        <f t="shared" si="250"/>
        <v>None</v>
      </c>
      <c r="AB1079" t="str">
        <f t="shared" si="251"/>
        <v>0</v>
      </c>
    </row>
    <row r="1080" spans="1:28" x14ac:dyDescent="0.3">
      <c r="A1080">
        <v>1078</v>
      </c>
      <c r="B1080" t="s">
        <v>2749</v>
      </c>
      <c r="C1080" t="str">
        <f t="shared" si="238"/>
        <v>Short</v>
      </c>
      <c r="D1080">
        <v>4</v>
      </c>
      <c r="F1080" s="1">
        <f t="shared" si="252"/>
        <v>4</v>
      </c>
      <c r="G1080" s="1">
        <f t="shared" si="239"/>
        <v>4</v>
      </c>
      <c r="H1080">
        <f t="shared" si="240"/>
        <v>4</v>
      </c>
      <c r="I1080" t="s">
        <v>2750</v>
      </c>
      <c r="J1080" t="s">
        <v>10</v>
      </c>
      <c r="K1080" t="s">
        <v>1371</v>
      </c>
      <c r="L1080" t="str">
        <f t="shared" si="241"/>
        <v>Established</v>
      </c>
      <c r="N1080" s="2">
        <f t="shared" si="242"/>
        <v>16</v>
      </c>
      <c r="O1080" t="s">
        <v>121</v>
      </c>
      <c r="P1080" t="s">
        <v>147</v>
      </c>
      <c r="Q1080" t="s">
        <v>80</v>
      </c>
      <c r="R1080" t="str">
        <f t="shared" si="243"/>
        <v>Average</v>
      </c>
      <c r="S1080" t="str">
        <f t="shared" si="244"/>
        <v xml:space="preserve"> </v>
      </c>
      <c r="T1080" t="b">
        <f t="shared" si="245"/>
        <v>0</v>
      </c>
      <c r="U1080" t="b">
        <f t="shared" si="246"/>
        <v>1</v>
      </c>
      <c r="V1080" t="str">
        <f t="shared" si="247"/>
        <v>Average Company</v>
      </c>
      <c r="W1080" t="str">
        <f t="shared" si="248"/>
        <v>Don't Buy</v>
      </c>
      <c r="X1080" t="str">
        <f t="shared" si="249"/>
        <v>Not Known</v>
      </c>
      <c r="Z1080" t="str">
        <f t="shared" si="250"/>
        <v>None</v>
      </c>
      <c r="AB1080" t="str">
        <f t="shared" si="251"/>
        <v>0</v>
      </c>
    </row>
    <row r="1081" spans="1:28" x14ac:dyDescent="0.3">
      <c r="A1081">
        <v>1079</v>
      </c>
      <c r="B1081" t="s">
        <v>2751</v>
      </c>
      <c r="C1081" t="str">
        <f t="shared" si="238"/>
        <v>Long</v>
      </c>
      <c r="D1081">
        <v>4</v>
      </c>
      <c r="F1081" s="1">
        <f t="shared" si="252"/>
        <v>4</v>
      </c>
      <c r="G1081" s="1">
        <f t="shared" si="239"/>
        <v>4</v>
      </c>
      <c r="H1081">
        <f t="shared" si="240"/>
        <v>4</v>
      </c>
      <c r="I1081" t="s">
        <v>2752</v>
      </c>
      <c r="J1081" t="s">
        <v>22</v>
      </c>
      <c r="K1081" t="s">
        <v>2753</v>
      </c>
      <c r="L1081" t="str">
        <f t="shared" si="241"/>
        <v>Established</v>
      </c>
      <c r="N1081" s="2">
        <f t="shared" si="242"/>
        <v>15</v>
      </c>
      <c r="O1081" t="s">
        <v>84</v>
      </c>
      <c r="P1081" t="s">
        <v>181</v>
      </c>
      <c r="Q1081" t="s">
        <v>605</v>
      </c>
      <c r="R1081" t="str">
        <f t="shared" si="243"/>
        <v>Average</v>
      </c>
      <c r="S1081" t="str">
        <f t="shared" si="244"/>
        <v xml:space="preserve"> </v>
      </c>
      <c r="T1081" t="b">
        <f t="shared" si="245"/>
        <v>0</v>
      </c>
      <c r="U1081" t="b">
        <f t="shared" si="246"/>
        <v>1</v>
      </c>
      <c r="V1081" t="str">
        <f t="shared" si="247"/>
        <v>Average Company</v>
      </c>
      <c r="W1081" t="str">
        <f t="shared" si="248"/>
        <v>Don't Buy</v>
      </c>
      <c r="X1081" t="str">
        <f t="shared" si="249"/>
        <v>Not Known</v>
      </c>
      <c r="Z1081" t="str">
        <f t="shared" si="250"/>
        <v>None</v>
      </c>
      <c r="AB1081" t="str">
        <f t="shared" si="251"/>
        <v>0</v>
      </c>
    </row>
    <row r="1082" spans="1:28" x14ac:dyDescent="0.3">
      <c r="A1082">
        <v>1080</v>
      </c>
      <c r="B1082" t="s">
        <v>2754</v>
      </c>
      <c r="C1082" t="str">
        <f t="shared" si="238"/>
        <v>Long</v>
      </c>
      <c r="D1082">
        <v>4.2</v>
      </c>
      <c r="F1082" s="1">
        <f t="shared" si="252"/>
        <v>4.2</v>
      </c>
      <c r="G1082" s="1">
        <f t="shared" si="239"/>
        <v>4.2</v>
      </c>
      <c r="H1082">
        <f t="shared" si="240"/>
        <v>4.2</v>
      </c>
      <c r="I1082" t="s">
        <v>2752</v>
      </c>
      <c r="J1082" t="s">
        <v>10</v>
      </c>
      <c r="K1082" t="s">
        <v>2755</v>
      </c>
      <c r="L1082" t="str">
        <f t="shared" si="241"/>
        <v>Established</v>
      </c>
      <c r="N1082" s="2">
        <f t="shared" si="242"/>
        <v>10</v>
      </c>
      <c r="O1082" t="s">
        <v>234</v>
      </c>
      <c r="P1082" t="s">
        <v>181</v>
      </c>
      <c r="Q1082" t="s">
        <v>424</v>
      </c>
      <c r="R1082" t="str">
        <f t="shared" si="243"/>
        <v>Great</v>
      </c>
      <c r="S1082" t="str">
        <f t="shared" si="244"/>
        <v>Great</v>
      </c>
      <c r="T1082" t="b">
        <f t="shared" si="245"/>
        <v>0</v>
      </c>
      <c r="U1082" t="b">
        <f t="shared" si="246"/>
        <v>1</v>
      </c>
      <c r="V1082" t="str">
        <f t="shared" si="247"/>
        <v>Average Company</v>
      </c>
      <c r="W1082" t="str">
        <f t="shared" si="248"/>
        <v>Don't Buy</v>
      </c>
      <c r="X1082" t="str">
        <f t="shared" si="249"/>
        <v>Not Known</v>
      </c>
      <c r="Z1082" t="str">
        <f t="shared" si="250"/>
        <v>None</v>
      </c>
      <c r="AB1082" t="str">
        <f t="shared" si="251"/>
        <v>0</v>
      </c>
    </row>
    <row r="1083" spans="1:28" x14ac:dyDescent="0.3">
      <c r="A1083">
        <v>1081</v>
      </c>
      <c r="B1083" t="s">
        <v>2756</v>
      </c>
      <c r="C1083" t="str">
        <f t="shared" si="238"/>
        <v>Long</v>
      </c>
      <c r="D1083">
        <v>4.3</v>
      </c>
      <c r="F1083" s="1">
        <f t="shared" si="252"/>
        <v>4.3</v>
      </c>
      <c r="G1083" s="1">
        <f t="shared" si="239"/>
        <v>4.3</v>
      </c>
      <c r="H1083">
        <f t="shared" si="240"/>
        <v>4.3</v>
      </c>
      <c r="I1083" t="s">
        <v>2752</v>
      </c>
      <c r="J1083" t="s">
        <v>22</v>
      </c>
      <c r="K1083" t="s">
        <v>2757</v>
      </c>
      <c r="L1083" t="str">
        <f t="shared" si="241"/>
        <v>Established</v>
      </c>
      <c r="N1083" s="2">
        <f t="shared" si="242"/>
        <v>12</v>
      </c>
      <c r="O1083" t="s">
        <v>267</v>
      </c>
      <c r="P1083" t="s">
        <v>147</v>
      </c>
      <c r="Q1083" t="s">
        <v>732</v>
      </c>
      <c r="R1083" t="str">
        <f t="shared" si="243"/>
        <v>Great</v>
      </c>
      <c r="S1083" t="str">
        <f t="shared" si="244"/>
        <v>Great</v>
      </c>
      <c r="T1083" t="b">
        <f t="shared" si="245"/>
        <v>1</v>
      </c>
      <c r="U1083" t="b">
        <f t="shared" si="246"/>
        <v>1</v>
      </c>
      <c r="V1083" t="str">
        <f t="shared" si="247"/>
        <v>Average Company</v>
      </c>
      <c r="W1083" t="str">
        <f t="shared" si="248"/>
        <v>Don't Buy</v>
      </c>
      <c r="X1083" t="str">
        <f t="shared" si="249"/>
        <v>Not Known</v>
      </c>
      <c r="Z1083" t="str">
        <f t="shared" si="250"/>
        <v>None</v>
      </c>
      <c r="AB1083" t="str">
        <f t="shared" si="251"/>
        <v>0</v>
      </c>
    </row>
    <row r="1084" spans="1:28" x14ac:dyDescent="0.3">
      <c r="A1084">
        <v>1082</v>
      </c>
      <c r="B1084" t="s">
        <v>2758</v>
      </c>
      <c r="C1084" t="str">
        <f t="shared" si="238"/>
        <v>Short</v>
      </c>
      <c r="D1084">
        <v>4.2</v>
      </c>
      <c r="F1084" s="1">
        <f t="shared" si="252"/>
        <v>4.2</v>
      </c>
      <c r="G1084" s="1">
        <f t="shared" si="239"/>
        <v>4.2</v>
      </c>
      <c r="H1084">
        <f t="shared" si="240"/>
        <v>4.2</v>
      </c>
      <c r="I1084" t="s">
        <v>1395</v>
      </c>
      <c r="J1084" t="s">
        <v>22</v>
      </c>
      <c r="K1084" t="s">
        <v>2759</v>
      </c>
      <c r="L1084" t="str">
        <f t="shared" si="241"/>
        <v>Established</v>
      </c>
      <c r="N1084" s="2">
        <f t="shared" si="242"/>
        <v>19</v>
      </c>
      <c r="O1084" t="s">
        <v>100</v>
      </c>
      <c r="P1084" t="s">
        <v>147</v>
      </c>
      <c r="Q1084" t="s">
        <v>732</v>
      </c>
      <c r="R1084" t="str">
        <f t="shared" si="243"/>
        <v>Great</v>
      </c>
      <c r="S1084" t="str">
        <f t="shared" si="244"/>
        <v>Great</v>
      </c>
      <c r="T1084" t="b">
        <f t="shared" si="245"/>
        <v>1</v>
      </c>
      <c r="U1084" t="b">
        <f t="shared" si="246"/>
        <v>1</v>
      </c>
      <c r="V1084" t="str">
        <f t="shared" si="247"/>
        <v>Average Company</v>
      </c>
      <c r="W1084" t="str">
        <f t="shared" si="248"/>
        <v>Don't Buy</v>
      </c>
      <c r="X1084" t="str">
        <f t="shared" si="249"/>
        <v>Not Known</v>
      </c>
      <c r="Z1084" t="str">
        <f t="shared" si="250"/>
        <v>None</v>
      </c>
      <c r="AB1084" t="str">
        <f t="shared" si="251"/>
        <v>0</v>
      </c>
    </row>
    <row r="1085" spans="1:28" x14ac:dyDescent="0.3">
      <c r="A1085">
        <v>1083</v>
      </c>
      <c r="B1085" t="s">
        <v>2760</v>
      </c>
      <c r="C1085" t="str">
        <f t="shared" si="238"/>
        <v>Long</v>
      </c>
      <c r="D1085">
        <v>4.4000000000000004</v>
      </c>
      <c r="F1085" s="1">
        <f t="shared" si="252"/>
        <v>4.4000000000000004</v>
      </c>
      <c r="G1085" s="1">
        <f t="shared" si="239"/>
        <v>4.4000000000000004</v>
      </c>
      <c r="H1085">
        <f t="shared" si="240"/>
        <v>4.4000000000000004</v>
      </c>
      <c r="I1085" t="s">
        <v>2693</v>
      </c>
      <c r="J1085" t="s">
        <v>22</v>
      </c>
      <c r="K1085" t="s">
        <v>2761</v>
      </c>
      <c r="L1085" t="str">
        <f t="shared" si="241"/>
        <v>Established</v>
      </c>
      <c r="N1085" s="2">
        <f t="shared" si="242"/>
        <v>26</v>
      </c>
      <c r="O1085" t="s">
        <v>126</v>
      </c>
      <c r="P1085" t="s">
        <v>147</v>
      </c>
      <c r="Q1085" t="s">
        <v>523</v>
      </c>
      <c r="R1085" t="str">
        <f t="shared" si="243"/>
        <v>Great</v>
      </c>
      <c r="S1085" t="str">
        <f t="shared" si="244"/>
        <v>Great</v>
      </c>
      <c r="T1085" t="b">
        <f t="shared" si="245"/>
        <v>1</v>
      </c>
      <c r="U1085" t="b">
        <f t="shared" si="246"/>
        <v>1</v>
      </c>
      <c r="V1085" t="str">
        <f t="shared" si="247"/>
        <v>Top Company</v>
      </c>
      <c r="W1085" t="str">
        <f t="shared" si="248"/>
        <v>Buy</v>
      </c>
      <c r="X1085" t="str">
        <f t="shared" si="249"/>
        <v>Not Known</v>
      </c>
      <c r="Z1085" t="str">
        <f t="shared" si="250"/>
        <v>None</v>
      </c>
      <c r="AB1085" t="str">
        <f t="shared" si="251"/>
        <v>0</v>
      </c>
    </row>
    <row r="1086" spans="1:28" x14ac:dyDescent="0.3">
      <c r="A1086">
        <v>1084</v>
      </c>
      <c r="B1086" t="s">
        <v>2762</v>
      </c>
      <c r="C1086" t="str">
        <f t="shared" si="238"/>
        <v>Short</v>
      </c>
      <c r="D1086">
        <v>3.4</v>
      </c>
      <c r="F1086" s="1">
        <f t="shared" si="252"/>
        <v>3.4</v>
      </c>
      <c r="G1086" s="1">
        <f t="shared" si="239"/>
        <v>3.4</v>
      </c>
      <c r="H1086">
        <f t="shared" si="240"/>
        <v>3.4</v>
      </c>
      <c r="I1086" t="s">
        <v>2763</v>
      </c>
      <c r="J1086" t="s">
        <v>22</v>
      </c>
      <c r="K1086" t="s">
        <v>2764</v>
      </c>
      <c r="L1086" t="str">
        <f t="shared" si="241"/>
        <v>Established</v>
      </c>
      <c r="N1086" s="2">
        <f t="shared" si="242"/>
        <v>10</v>
      </c>
      <c r="O1086" t="s">
        <v>1029</v>
      </c>
      <c r="P1086" t="s">
        <v>147</v>
      </c>
      <c r="Q1086" t="s">
        <v>28</v>
      </c>
      <c r="R1086" t="str">
        <f t="shared" si="243"/>
        <v>Average</v>
      </c>
      <c r="S1086" t="str">
        <f t="shared" si="244"/>
        <v xml:space="preserve"> </v>
      </c>
      <c r="T1086" t="b">
        <f t="shared" si="245"/>
        <v>0</v>
      </c>
      <c r="U1086" t="b">
        <f t="shared" si="246"/>
        <v>0</v>
      </c>
      <c r="V1086" t="str">
        <f t="shared" si="247"/>
        <v>Average Company</v>
      </c>
      <c r="W1086" t="str">
        <f t="shared" si="248"/>
        <v>Don't Buy</v>
      </c>
      <c r="X1086" t="str">
        <f t="shared" si="249"/>
        <v>Not Known</v>
      </c>
      <c r="Z1086" t="str">
        <f t="shared" si="250"/>
        <v>None</v>
      </c>
      <c r="AB1086" t="str">
        <f t="shared" si="251"/>
        <v>500K</v>
      </c>
    </row>
    <row r="1087" spans="1:28" x14ac:dyDescent="0.3">
      <c r="A1087">
        <v>1085</v>
      </c>
      <c r="B1087" t="s">
        <v>2765</v>
      </c>
      <c r="C1087" t="str">
        <f t="shared" si="238"/>
        <v>Long</v>
      </c>
      <c r="D1087">
        <v>4</v>
      </c>
      <c r="F1087" s="1">
        <f t="shared" si="252"/>
        <v>4</v>
      </c>
      <c r="G1087" s="1">
        <f t="shared" si="239"/>
        <v>4</v>
      </c>
      <c r="H1087">
        <f t="shared" si="240"/>
        <v>4</v>
      </c>
      <c r="I1087" t="s">
        <v>2763</v>
      </c>
      <c r="J1087" t="s">
        <v>22</v>
      </c>
      <c r="K1087" t="s">
        <v>2766</v>
      </c>
      <c r="L1087" t="str">
        <f t="shared" si="241"/>
        <v>Established</v>
      </c>
      <c r="N1087" s="2">
        <f t="shared" si="242"/>
        <v>15</v>
      </c>
      <c r="O1087" t="s">
        <v>84</v>
      </c>
      <c r="P1087" t="s">
        <v>181</v>
      </c>
      <c r="Q1087" t="s">
        <v>235</v>
      </c>
      <c r="R1087" t="str">
        <f t="shared" si="243"/>
        <v>Average</v>
      </c>
      <c r="S1087" t="str">
        <f t="shared" si="244"/>
        <v xml:space="preserve"> </v>
      </c>
      <c r="T1087" t="b">
        <f t="shared" si="245"/>
        <v>0</v>
      </c>
      <c r="U1087" t="b">
        <f t="shared" si="246"/>
        <v>1</v>
      </c>
      <c r="V1087" t="str">
        <f t="shared" si="247"/>
        <v>Average Company</v>
      </c>
      <c r="W1087" t="str">
        <f t="shared" si="248"/>
        <v>Don't Buy</v>
      </c>
      <c r="X1087" t="str">
        <f t="shared" si="249"/>
        <v>Not Known</v>
      </c>
      <c r="Z1087" t="str">
        <f t="shared" si="250"/>
        <v>None</v>
      </c>
      <c r="AB1087" t="str">
        <f t="shared" si="251"/>
        <v>0</v>
      </c>
    </row>
    <row r="1088" spans="1:28" x14ac:dyDescent="0.3">
      <c r="A1088">
        <v>1086</v>
      </c>
      <c r="B1088" t="s">
        <v>2767</v>
      </c>
      <c r="C1088" t="str">
        <f t="shared" si="238"/>
        <v>Short</v>
      </c>
      <c r="D1088">
        <v>3.4</v>
      </c>
      <c r="F1088" s="1">
        <f t="shared" si="252"/>
        <v>3.4</v>
      </c>
      <c r="G1088" s="1">
        <f t="shared" si="239"/>
        <v>3.4</v>
      </c>
      <c r="H1088">
        <f t="shared" si="240"/>
        <v>3.4</v>
      </c>
      <c r="I1088" t="s">
        <v>2763</v>
      </c>
      <c r="J1088" t="s">
        <v>10</v>
      </c>
      <c r="K1088" t="s">
        <v>2768</v>
      </c>
      <c r="L1088" t="str">
        <f t="shared" si="241"/>
        <v>Established</v>
      </c>
      <c r="N1088" s="2">
        <f t="shared" si="242"/>
        <v>25</v>
      </c>
      <c r="O1088" t="s">
        <v>54</v>
      </c>
      <c r="P1088" t="s">
        <v>147</v>
      </c>
      <c r="Q1088" t="s">
        <v>105</v>
      </c>
      <c r="R1088" t="str">
        <f t="shared" si="243"/>
        <v>Average</v>
      </c>
      <c r="S1088" t="str">
        <f t="shared" si="244"/>
        <v xml:space="preserve"> </v>
      </c>
      <c r="T1088" t="b">
        <f t="shared" si="245"/>
        <v>0</v>
      </c>
      <c r="U1088" t="b">
        <f t="shared" si="246"/>
        <v>0</v>
      </c>
      <c r="V1088" t="str">
        <f t="shared" si="247"/>
        <v>Average Company</v>
      </c>
      <c r="W1088" t="str">
        <f t="shared" si="248"/>
        <v>Don't Buy</v>
      </c>
      <c r="X1088" t="str">
        <f t="shared" si="249"/>
        <v>Not Known</v>
      </c>
      <c r="Z1088" t="str">
        <f t="shared" si="250"/>
        <v>None</v>
      </c>
      <c r="AB1088" t="str">
        <f t="shared" si="251"/>
        <v>0</v>
      </c>
    </row>
    <row r="1089" spans="1:28" x14ac:dyDescent="0.3">
      <c r="A1089">
        <v>1087</v>
      </c>
      <c r="B1089" t="s">
        <v>2769</v>
      </c>
      <c r="C1089" t="str">
        <f t="shared" si="238"/>
        <v>Long</v>
      </c>
      <c r="D1089">
        <v>3.7</v>
      </c>
      <c r="F1089" s="1">
        <f t="shared" si="252"/>
        <v>3.7</v>
      </c>
      <c r="G1089" s="1">
        <f t="shared" si="239"/>
        <v>3.7</v>
      </c>
      <c r="H1089">
        <f t="shared" si="240"/>
        <v>3.7</v>
      </c>
      <c r="I1089" t="s">
        <v>2763</v>
      </c>
      <c r="J1089" t="s">
        <v>22</v>
      </c>
      <c r="K1089" t="s">
        <v>502</v>
      </c>
      <c r="L1089" t="str">
        <f t="shared" si="241"/>
        <v>Established</v>
      </c>
      <c r="N1089" s="2">
        <f t="shared" si="242"/>
        <v>53</v>
      </c>
      <c r="O1089" t="s">
        <v>500</v>
      </c>
      <c r="P1089" t="s">
        <v>147</v>
      </c>
      <c r="Q1089" t="s">
        <v>378</v>
      </c>
      <c r="R1089" t="str">
        <f t="shared" si="243"/>
        <v>Average</v>
      </c>
      <c r="S1089" t="str">
        <f t="shared" si="244"/>
        <v xml:space="preserve"> </v>
      </c>
      <c r="T1089" t="b">
        <f t="shared" si="245"/>
        <v>0</v>
      </c>
      <c r="U1089" t="b">
        <f t="shared" si="246"/>
        <v>1</v>
      </c>
      <c r="V1089" t="str">
        <f t="shared" si="247"/>
        <v>Average Company</v>
      </c>
      <c r="W1089" t="str">
        <f t="shared" si="248"/>
        <v>Don't Buy</v>
      </c>
      <c r="X1089" t="str">
        <f t="shared" si="249"/>
        <v>Not Known</v>
      </c>
      <c r="Z1089" t="str">
        <f t="shared" si="250"/>
        <v>None</v>
      </c>
      <c r="AB1089" t="str">
        <f t="shared" si="251"/>
        <v>0</v>
      </c>
    </row>
    <row r="1090" spans="1:28" x14ac:dyDescent="0.3">
      <c r="A1090">
        <v>1088</v>
      </c>
      <c r="B1090" t="s">
        <v>2770</v>
      </c>
      <c r="C1090" t="str">
        <f t="shared" si="238"/>
        <v>Short</v>
      </c>
      <c r="D1090">
        <v>3.9</v>
      </c>
      <c r="F1090" s="1">
        <f t="shared" si="252"/>
        <v>3.9</v>
      </c>
      <c r="G1090" s="1">
        <f t="shared" si="239"/>
        <v>3.9</v>
      </c>
      <c r="H1090">
        <f t="shared" si="240"/>
        <v>3.9</v>
      </c>
      <c r="I1090" t="s">
        <v>2763</v>
      </c>
      <c r="J1090" t="s">
        <v>1816</v>
      </c>
      <c r="K1090" t="s">
        <v>89</v>
      </c>
      <c r="L1090" t="str">
        <f t="shared" si="241"/>
        <v>Established</v>
      </c>
      <c r="N1090" s="2">
        <f t="shared" si="242"/>
        <v>51</v>
      </c>
      <c r="O1090" t="s">
        <v>1308</v>
      </c>
      <c r="Q1090" t="s">
        <v>295</v>
      </c>
      <c r="R1090" t="str">
        <f t="shared" si="243"/>
        <v>Average</v>
      </c>
      <c r="S1090" t="str">
        <f t="shared" si="244"/>
        <v xml:space="preserve"> </v>
      </c>
      <c r="T1090" t="b">
        <f t="shared" si="245"/>
        <v>0</v>
      </c>
      <c r="U1090" t="b">
        <f t="shared" si="246"/>
        <v>1</v>
      </c>
      <c r="V1090" t="str">
        <f t="shared" si="247"/>
        <v>Average Company</v>
      </c>
      <c r="W1090" t="str">
        <f t="shared" si="248"/>
        <v>Don't Buy</v>
      </c>
      <c r="X1090" t="str">
        <f t="shared" si="249"/>
        <v>Not Known</v>
      </c>
      <c r="Z1090" t="str">
        <f t="shared" si="250"/>
        <v>None</v>
      </c>
      <c r="AB1090" t="str">
        <f t="shared" si="251"/>
        <v>0</v>
      </c>
    </row>
    <row r="1091" spans="1:28" x14ac:dyDescent="0.3">
      <c r="A1091">
        <v>1089</v>
      </c>
      <c r="B1091" t="s">
        <v>2771</v>
      </c>
      <c r="C1091" t="str">
        <f t="shared" ref="C1091:C1154" si="253">IF(LEN(B1091)&gt;=10,"Long","Short")</f>
        <v>Long</v>
      </c>
      <c r="D1091">
        <v>3.7</v>
      </c>
      <c r="F1091" s="1">
        <f t="shared" si="252"/>
        <v>3.7</v>
      </c>
      <c r="G1091" s="1">
        <f t="shared" ref="G1091:G1154" si="254">IF(L1091="Startup",D1091+0.5,D1091)</f>
        <v>3.7</v>
      </c>
      <c r="H1091">
        <f t="shared" ref="H1091:H1154" si="255">IF(L1091="Startup",D1091+0.1,D1091)</f>
        <v>3.7</v>
      </c>
      <c r="I1091" t="s">
        <v>2415</v>
      </c>
      <c r="J1091" t="s">
        <v>10</v>
      </c>
      <c r="K1091" t="s">
        <v>2772</v>
      </c>
      <c r="L1091" t="str">
        <f t="shared" ref="L1091:L1154" si="256">IF(N1091&lt;10,"Startup","Established")</f>
        <v>Established</v>
      </c>
      <c r="N1091" s="2">
        <f t="shared" ref="N1091:N1154" si="257">INT(LEFT(O1091,2))</f>
        <v>75</v>
      </c>
      <c r="O1091" t="s">
        <v>826</v>
      </c>
      <c r="P1091" t="s">
        <v>147</v>
      </c>
      <c r="Q1091" t="s">
        <v>117</v>
      </c>
      <c r="R1091" t="str">
        <f t="shared" ref="R1091:R1154" si="258">IF(D1091&gt;4,"Great","Average")</f>
        <v>Average</v>
      </c>
      <c r="S1091" t="str">
        <f t="shared" ref="S1091:S1154" si="259">IF(D1091&gt;4,"Great"," ")</f>
        <v xml:space="preserve"> </v>
      </c>
      <c r="T1091" t="b">
        <f t="shared" ref="T1091:T1154" si="260">AND(D1091:D11049&gt;4,N1091:N11049&gt;10)</f>
        <v>0</v>
      </c>
      <c r="U1091" t="b">
        <f t="shared" ref="U1091:U1154" si="261">OR(D1091&gt;3.5,N1091&lt;10)</f>
        <v>1</v>
      </c>
      <c r="V1091" t="str">
        <f t="shared" ref="V1091:V1154" si="262">IF(AND(D1091&gt;4,N1091&gt;20),"Top Company","Average Company")</f>
        <v>Average Company</v>
      </c>
      <c r="W1091" t="str">
        <f t="shared" ref="W1091:W1154" si="263">IF(OR(LEFT(B1091,1)="T",LEFT(B1091,1)="G"),"Buy","Don't Buy")</f>
        <v>Don't Buy</v>
      </c>
      <c r="X1091" t="str">
        <f t="shared" ref="X1091:X1154" si="264">IF(IF(Q1091="Financial Services",ISNUMBER(SEARCH("Mumbai",K1091))),"Bombay Finance","Not Known")</f>
        <v>Not Known</v>
      </c>
      <c r="Z1091" t="str">
        <f t="shared" ref="Z1091:Z1154" si="265">IF(AND(OR(ISNUMBER(SEARCH("Bangalore",K1091)),ISNUMBER(SEARCH("Bengaluru",K1091)),ISNUMBER(SEARCH("Chennai",K1091))),N1091&lt;10),"Silicon Valley Startups","None")</f>
        <v>None</v>
      </c>
      <c r="AB1091" t="str">
        <f t="shared" ref="AB1091:AB1154" si="266">IF(AND(OR(Q1091="IT Services &amp; Consulting",Q1091="Financial Services"),D1091&gt;4),"1Million",IF(AND(OR(Q1091="IT Services &amp; Consulting",Q1091="Financial Services"),D1091&lt;=4),"500K",IF(AND(Q1091="Telecom / ISP",D1091&gt;4),"800K","0")))</f>
        <v>0</v>
      </c>
    </row>
    <row r="1092" spans="1:28" x14ac:dyDescent="0.3">
      <c r="A1092">
        <v>1090</v>
      </c>
      <c r="B1092" t="s">
        <v>2773</v>
      </c>
      <c r="C1092" t="str">
        <f t="shared" si="253"/>
        <v>Short</v>
      </c>
      <c r="D1092">
        <v>4.0999999999999996</v>
      </c>
      <c r="F1092" s="1">
        <f t="shared" si="252"/>
        <v>4.0999999999999996</v>
      </c>
      <c r="G1092" s="1">
        <f t="shared" si="254"/>
        <v>4.0999999999999996</v>
      </c>
      <c r="H1092">
        <f t="shared" si="255"/>
        <v>4.0999999999999996</v>
      </c>
      <c r="I1092" t="s">
        <v>2774</v>
      </c>
      <c r="J1092" t="s">
        <v>10</v>
      </c>
      <c r="K1092" t="s">
        <v>2775</v>
      </c>
      <c r="L1092" t="str">
        <f t="shared" si="256"/>
        <v>Established</v>
      </c>
      <c r="N1092" s="2">
        <f t="shared" si="257"/>
        <v>24</v>
      </c>
      <c r="O1092" t="s">
        <v>185</v>
      </c>
      <c r="P1092" t="s">
        <v>147</v>
      </c>
      <c r="Q1092" t="s">
        <v>80</v>
      </c>
      <c r="R1092" t="str">
        <f t="shared" si="258"/>
        <v>Great</v>
      </c>
      <c r="S1092" t="str">
        <f t="shared" si="259"/>
        <v>Great</v>
      </c>
      <c r="T1092" t="b">
        <f t="shared" si="260"/>
        <v>1</v>
      </c>
      <c r="U1092" t="b">
        <f t="shared" si="261"/>
        <v>1</v>
      </c>
      <c r="V1092" t="str">
        <f t="shared" si="262"/>
        <v>Top Company</v>
      </c>
      <c r="W1092" t="str">
        <f t="shared" si="263"/>
        <v>Buy</v>
      </c>
      <c r="X1092" t="str">
        <f t="shared" si="264"/>
        <v>Not Known</v>
      </c>
      <c r="Z1092" t="str">
        <f t="shared" si="265"/>
        <v>None</v>
      </c>
      <c r="AB1092" t="str">
        <f t="shared" si="266"/>
        <v>0</v>
      </c>
    </row>
    <row r="1093" spans="1:28" x14ac:dyDescent="0.3">
      <c r="A1093">
        <v>1091</v>
      </c>
      <c r="B1093" t="s">
        <v>2776</v>
      </c>
      <c r="C1093" t="str">
        <f t="shared" si="253"/>
        <v>Long</v>
      </c>
      <c r="D1093">
        <v>3.9</v>
      </c>
      <c r="F1093" s="1">
        <f t="shared" si="252"/>
        <v>3.9</v>
      </c>
      <c r="G1093" s="1">
        <f t="shared" si="254"/>
        <v>3.9</v>
      </c>
      <c r="H1093">
        <f t="shared" si="255"/>
        <v>3.9</v>
      </c>
      <c r="I1093" t="s">
        <v>2777</v>
      </c>
      <c r="J1093" t="s">
        <v>22</v>
      </c>
      <c r="K1093" t="s">
        <v>2778</v>
      </c>
      <c r="L1093" t="str">
        <f t="shared" si="256"/>
        <v>Established</v>
      </c>
      <c r="N1093" s="2">
        <f t="shared" si="257"/>
        <v>17</v>
      </c>
      <c r="O1093" t="s">
        <v>711</v>
      </c>
      <c r="P1093" t="s">
        <v>13</v>
      </c>
      <c r="Q1093" t="s">
        <v>986</v>
      </c>
      <c r="R1093" t="str">
        <f t="shared" si="258"/>
        <v>Average</v>
      </c>
      <c r="S1093" t="str">
        <f t="shared" si="259"/>
        <v xml:space="preserve"> </v>
      </c>
      <c r="T1093" t="b">
        <f t="shared" si="260"/>
        <v>0</v>
      </c>
      <c r="U1093" t="b">
        <f t="shared" si="261"/>
        <v>1</v>
      </c>
      <c r="V1093" t="str">
        <f t="shared" si="262"/>
        <v>Average Company</v>
      </c>
      <c r="W1093" t="str">
        <f t="shared" si="263"/>
        <v>Don't Buy</v>
      </c>
      <c r="X1093" t="str">
        <f t="shared" si="264"/>
        <v>Not Known</v>
      </c>
      <c r="Z1093" t="str">
        <f t="shared" si="265"/>
        <v>None</v>
      </c>
      <c r="AB1093" t="str">
        <f t="shared" si="266"/>
        <v>0</v>
      </c>
    </row>
    <row r="1094" spans="1:28" x14ac:dyDescent="0.3">
      <c r="A1094">
        <v>1092</v>
      </c>
      <c r="B1094" t="s">
        <v>2779</v>
      </c>
      <c r="C1094" t="str">
        <f t="shared" si="253"/>
        <v>Short</v>
      </c>
      <c r="D1094">
        <v>3.8</v>
      </c>
      <c r="F1094" s="1">
        <f t="shared" si="252"/>
        <v>4.3</v>
      </c>
      <c r="G1094" s="1">
        <f t="shared" si="254"/>
        <v>4.3</v>
      </c>
      <c r="H1094">
        <f t="shared" si="255"/>
        <v>3.9</v>
      </c>
      <c r="I1094" t="s">
        <v>2777</v>
      </c>
      <c r="J1094" t="s">
        <v>22</v>
      </c>
      <c r="K1094" t="s">
        <v>2780</v>
      </c>
      <c r="L1094" t="str">
        <f t="shared" si="256"/>
        <v>Startup</v>
      </c>
      <c r="N1094" s="2">
        <f t="shared" si="257"/>
        <v>7</v>
      </c>
      <c r="O1094" t="s">
        <v>318</v>
      </c>
      <c r="P1094" t="s">
        <v>147</v>
      </c>
      <c r="Q1094" t="s">
        <v>479</v>
      </c>
      <c r="R1094" t="str">
        <f t="shared" si="258"/>
        <v>Average</v>
      </c>
      <c r="S1094" t="str">
        <f t="shared" si="259"/>
        <v xml:space="preserve"> </v>
      </c>
      <c r="T1094" t="b">
        <f t="shared" si="260"/>
        <v>0</v>
      </c>
      <c r="U1094" t="b">
        <f t="shared" si="261"/>
        <v>1</v>
      </c>
      <c r="V1094" t="str">
        <f t="shared" si="262"/>
        <v>Average Company</v>
      </c>
      <c r="W1094" t="str">
        <f t="shared" si="263"/>
        <v>Don't Buy</v>
      </c>
      <c r="X1094" t="str">
        <f t="shared" si="264"/>
        <v>Not Known</v>
      </c>
      <c r="Z1094" t="str">
        <f t="shared" si="265"/>
        <v>Silicon Valley Startups</v>
      </c>
      <c r="AB1094" t="str">
        <f t="shared" si="266"/>
        <v>0</v>
      </c>
    </row>
    <row r="1095" spans="1:28" x14ac:dyDescent="0.3">
      <c r="A1095">
        <v>1093</v>
      </c>
      <c r="B1095" t="s">
        <v>2781</v>
      </c>
      <c r="C1095" t="str">
        <f t="shared" si="253"/>
        <v>Long</v>
      </c>
      <c r="D1095">
        <v>4.0999999999999996</v>
      </c>
      <c r="F1095" s="1">
        <f t="shared" si="252"/>
        <v>4.5999999999999996</v>
      </c>
      <c r="G1095" s="1">
        <f t="shared" si="254"/>
        <v>4.5999999999999996</v>
      </c>
      <c r="H1095">
        <f t="shared" si="255"/>
        <v>4.1999999999999993</v>
      </c>
      <c r="I1095" t="s">
        <v>2777</v>
      </c>
      <c r="J1095" t="s">
        <v>10</v>
      </c>
      <c r="K1095" t="s">
        <v>2782</v>
      </c>
      <c r="L1095" t="str">
        <f t="shared" si="256"/>
        <v>Startup</v>
      </c>
      <c r="N1095" s="2">
        <f t="shared" si="257"/>
        <v>7</v>
      </c>
      <c r="O1095" t="s">
        <v>318</v>
      </c>
      <c r="P1095" t="s">
        <v>147</v>
      </c>
      <c r="Q1095" t="s">
        <v>284</v>
      </c>
      <c r="R1095" t="str">
        <f t="shared" si="258"/>
        <v>Great</v>
      </c>
      <c r="S1095" t="str">
        <f t="shared" si="259"/>
        <v>Great</v>
      </c>
      <c r="T1095" t="b">
        <f t="shared" si="260"/>
        <v>0</v>
      </c>
      <c r="U1095" t="b">
        <f t="shared" si="261"/>
        <v>1</v>
      </c>
      <c r="V1095" t="str">
        <f t="shared" si="262"/>
        <v>Average Company</v>
      </c>
      <c r="W1095" t="str">
        <f t="shared" si="263"/>
        <v>Don't Buy</v>
      </c>
      <c r="X1095" t="str">
        <f t="shared" si="264"/>
        <v>Not Known</v>
      </c>
      <c r="Z1095" t="str">
        <f t="shared" si="265"/>
        <v>None</v>
      </c>
      <c r="AB1095" t="str">
        <f t="shared" si="266"/>
        <v>0</v>
      </c>
    </row>
    <row r="1096" spans="1:28" x14ac:dyDescent="0.3">
      <c r="A1096">
        <v>1094</v>
      </c>
      <c r="B1096" t="s">
        <v>2783</v>
      </c>
      <c r="C1096" t="str">
        <f t="shared" si="253"/>
        <v>Long</v>
      </c>
      <c r="D1096">
        <v>3.4</v>
      </c>
      <c r="F1096" s="1">
        <f t="shared" si="252"/>
        <v>3.4</v>
      </c>
      <c r="G1096" s="1">
        <f t="shared" si="254"/>
        <v>3.4</v>
      </c>
      <c r="H1096">
        <f t="shared" si="255"/>
        <v>3.4</v>
      </c>
      <c r="I1096" t="s">
        <v>2777</v>
      </c>
      <c r="J1096" t="s">
        <v>10</v>
      </c>
      <c r="K1096" t="s">
        <v>2784</v>
      </c>
      <c r="L1096" t="str">
        <f t="shared" si="256"/>
        <v>Established</v>
      </c>
      <c r="N1096" s="2">
        <f t="shared" si="257"/>
        <v>46</v>
      </c>
      <c r="O1096" t="s">
        <v>596</v>
      </c>
      <c r="P1096" t="s">
        <v>147</v>
      </c>
      <c r="Q1096" t="s">
        <v>44</v>
      </c>
      <c r="R1096" t="str">
        <f t="shared" si="258"/>
        <v>Average</v>
      </c>
      <c r="S1096" t="str">
        <f t="shared" si="259"/>
        <v xml:space="preserve"> </v>
      </c>
      <c r="T1096" t="b">
        <f t="shared" si="260"/>
        <v>0</v>
      </c>
      <c r="U1096" t="b">
        <f t="shared" si="261"/>
        <v>0</v>
      </c>
      <c r="V1096" t="str">
        <f t="shared" si="262"/>
        <v>Average Company</v>
      </c>
      <c r="W1096" t="str">
        <f t="shared" si="263"/>
        <v>Don't Buy</v>
      </c>
      <c r="X1096" t="str">
        <f t="shared" si="264"/>
        <v>Not Known</v>
      </c>
      <c r="Z1096" t="str">
        <f t="shared" si="265"/>
        <v>None</v>
      </c>
      <c r="AB1096" t="str">
        <f t="shared" si="266"/>
        <v>0</v>
      </c>
    </row>
    <row r="1097" spans="1:28" x14ac:dyDescent="0.3">
      <c r="A1097">
        <v>1095</v>
      </c>
      <c r="B1097" t="s">
        <v>2785</v>
      </c>
      <c r="C1097" t="str">
        <f t="shared" si="253"/>
        <v>Long</v>
      </c>
      <c r="D1097">
        <v>3.8</v>
      </c>
      <c r="F1097" s="1">
        <f t="shared" si="252"/>
        <v>3.8</v>
      </c>
      <c r="G1097" s="1">
        <f t="shared" si="254"/>
        <v>3.8</v>
      </c>
      <c r="H1097">
        <f t="shared" si="255"/>
        <v>3.8</v>
      </c>
      <c r="I1097" t="s">
        <v>2777</v>
      </c>
      <c r="J1097" t="s">
        <v>2759</v>
      </c>
      <c r="K1097" t="s">
        <v>12</v>
      </c>
      <c r="L1097" t="str">
        <f t="shared" si="256"/>
        <v>Established</v>
      </c>
      <c r="N1097" s="2">
        <f t="shared" si="257"/>
        <v>51</v>
      </c>
      <c r="O1097" t="s">
        <v>1308</v>
      </c>
      <c r="Q1097" t="s">
        <v>362</v>
      </c>
      <c r="R1097" t="str">
        <f t="shared" si="258"/>
        <v>Average</v>
      </c>
      <c r="S1097" t="str">
        <f t="shared" si="259"/>
        <v xml:space="preserve"> </v>
      </c>
      <c r="T1097" t="b">
        <f t="shared" si="260"/>
        <v>0</v>
      </c>
      <c r="U1097" t="b">
        <f t="shared" si="261"/>
        <v>1</v>
      </c>
      <c r="V1097" t="str">
        <f t="shared" si="262"/>
        <v>Average Company</v>
      </c>
      <c r="W1097" t="str">
        <f t="shared" si="263"/>
        <v>Don't Buy</v>
      </c>
      <c r="X1097" t="str">
        <f t="shared" si="264"/>
        <v>Not Known</v>
      </c>
      <c r="Z1097" t="str">
        <f t="shared" si="265"/>
        <v>None</v>
      </c>
      <c r="AB1097" t="str">
        <f t="shared" si="266"/>
        <v>0</v>
      </c>
    </row>
    <row r="1098" spans="1:28" x14ac:dyDescent="0.3">
      <c r="A1098">
        <v>1096</v>
      </c>
      <c r="B1098" t="s">
        <v>2786</v>
      </c>
      <c r="C1098" t="str">
        <f t="shared" si="253"/>
        <v>Long</v>
      </c>
      <c r="D1098">
        <v>4.3</v>
      </c>
      <c r="F1098" s="1">
        <f t="shared" si="252"/>
        <v>4.3</v>
      </c>
      <c r="G1098" s="1">
        <f t="shared" si="254"/>
        <v>4.3</v>
      </c>
      <c r="H1098">
        <f t="shared" si="255"/>
        <v>4.3</v>
      </c>
      <c r="I1098" t="s">
        <v>2787</v>
      </c>
      <c r="J1098" t="s">
        <v>10</v>
      </c>
      <c r="K1098" t="s">
        <v>663</v>
      </c>
      <c r="L1098" t="str">
        <f t="shared" si="256"/>
        <v>Established</v>
      </c>
      <c r="N1098" s="2">
        <f t="shared" si="257"/>
        <v>74</v>
      </c>
      <c r="O1098" t="s">
        <v>292</v>
      </c>
      <c r="P1098" t="s">
        <v>147</v>
      </c>
      <c r="Q1098" t="s">
        <v>204</v>
      </c>
      <c r="R1098" t="str">
        <f t="shared" si="258"/>
        <v>Great</v>
      </c>
      <c r="S1098" t="str">
        <f t="shared" si="259"/>
        <v>Great</v>
      </c>
      <c r="T1098" t="b">
        <f t="shared" si="260"/>
        <v>1</v>
      </c>
      <c r="U1098" t="b">
        <f t="shared" si="261"/>
        <v>1</v>
      </c>
      <c r="V1098" t="str">
        <f t="shared" si="262"/>
        <v>Top Company</v>
      </c>
      <c r="W1098" t="str">
        <f t="shared" si="263"/>
        <v>Don't Buy</v>
      </c>
      <c r="X1098" t="str">
        <f t="shared" si="264"/>
        <v>Not Known</v>
      </c>
      <c r="Z1098" t="str">
        <f t="shared" si="265"/>
        <v>None</v>
      </c>
      <c r="AB1098" t="str">
        <f t="shared" si="266"/>
        <v>0</v>
      </c>
    </row>
    <row r="1099" spans="1:28" x14ac:dyDescent="0.3">
      <c r="A1099">
        <v>1097</v>
      </c>
      <c r="B1099" t="s">
        <v>2788</v>
      </c>
      <c r="C1099" t="str">
        <f t="shared" si="253"/>
        <v>Long</v>
      </c>
      <c r="D1099">
        <v>4</v>
      </c>
      <c r="F1099" s="1">
        <f t="shared" si="252"/>
        <v>4</v>
      </c>
      <c r="G1099" s="1">
        <f t="shared" si="254"/>
        <v>4</v>
      </c>
      <c r="H1099">
        <f t="shared" si="255"/>
        <v>4</v>
      </c>
      <c r="I1099" t="s">
        <v>2787</v>
      </c>
      <c r="J1099" t="s">
        <v>22</v>
      </c>
      <c r="K1099" t="s">
        <v>2789</v>
      </c>
      <c r="L1099" t="str">
        <f t="shared" si="256"/>
        <v>Established</v>
      </c>
      <c r="N1099" s="2">
        <f t="shared" si="257"/>
        <v>17</v>
      </c>
      <c r="O1099" t="s">
        <v>711</v>
      </c>
      <c r="P1099" t="s">
        <v>181</v>
      </c>
      <c r="Q1099" t="s">
        <v>80</v>
      </c>
      <c r="R1099" t="str">
        <f t="shared" si="258"/>
        <v>Average</v>
      </c>
      <c r="S1099" t="str">
        <f t="shared" si="259"/>
        <v xml:space="preserve"> </v>
      </c>
      <c r="T1099" t="b">
        <f t="shared" si="260"/>
        <v>0</v>
      </c>
      <c r="U1099" t="b">
        <f t="shared" si="261"/>
        <v>1</v>
      </c>
      <c r="V1099" t="str">
        <f t="shared" si="262"/>
        <v>Average Company</v>
      </c>
      <c r="W1099" t="str">
        <f t="shared" si="263"/>
        <v>Don't Buy</v>
      </c>
      <c r="X1099" t="str">
        <f t="shared" si="264"/>
        <v>Not Known</v>
      </c>
      <c r="Z1099" t="str">
        <f t="shared" si="265"/>
        <v>None</v>
      </c>
      <c r="AB1099" t="str">
        <f t="shared" si="266"/>
        <v>0</v>
      </c>
    </row>
    <row r="1100" spans="1:28" x14ac:dyDescent="0.3">
      <c r="A1100">
        <v>1098</v>
      </c>
      <c r="B1100" t="s">
        <v>2790</v>
      </c>
      <c r="C1100" t="str">
        <f t="shared" si="253"/>
        <v>Long</v>
      </c>
      <c r="D1100">
        <v>4.0999999999999996</v>
      </c>
      <c r="F1100" s="1">
        <f t="shared" si="252"/>
        <v>4.0999999999999996</v>
      </c>
      <c r="G1100" s="1">
        <f t="shared" si="254"/>
        <v>4.0999999999999996</v>
      </c>
      <c r="H1100">
        <f t="shared" si="255"/>
        <v>4.0999999999999996</v>
      </c>
      <c r="I1100" t="s">
        <v>2787</v>
      </c>
      <c r="J1100" t="s">
        <v>10</v>
      </c>
      <c r="K1100" t="s">
        <v>2016</v>
      </c>
      <c r="L1100" t="str">
        <f t="shared" si="256"/>
        <v>Established</v>
      </c>
      <c r="N1100" s="2">
        <f t="shared" si="257"/>
        <v>46</v>
      </c>
      <c r="O1100" t="s">
        <v>596</v>
      </c>
      <c r="P1100" t="s">
        <v>147</v>
      </c>
      <c r="Q1100" t="s">
        <v>304</v>
      </c>
      <c r="R1100" t="str">
        <f t="shared" si="258"/>
        <v>Great</v>
      </c>
      <c r="S1100" t="str">
        <f t="shared" si="259"/>
        <v>Great</v>
      </c>
      <c r="T1100" t="b">
        <f t="shared" si="260"/>
        <v>1</v>
      </c>
      <c r="U1100" t="b">
        <f t="shared" si="261"/>
        <v>1</v>
      </c>
      <c r="V1100" t="str">
        <f t="shared" si="262"/>
        <v>Top Company</v>
      </c>
      <c r="W1100" t="str">
        <f t="shared" si="263"/>
        <v>Don't Buy</v>
      </c>
      <c r="X1100" t="str">
        <f t="shared" si="264"/>
        <v>Not Known</v>
      </c>
      <c r="Z1100" t="str">
        <f t="shared" si="265"/>
        <v>None</v>
      </c>
      <c r="AB1100" t="str">
        <f t="shared" si="266"/>
        <v>0</v>
      </c>
    </row>
    <row r="1101" spans="1:28" x14ac:dyDescent="0.3">
      <c r="A1101">
        <v>1099</v>
      </c>
      <c r="B1101" t="s">
        <v>2791</v>
      </c>
      <c r="C1101" t="str">
        <f t="shared" si="253"/>
        <v>Short</v>
      </c>
      <c r="D1101">
        <v>4</v>
      </c>
      <c r="F1101" s="1">
        <f t="shared" si="252"/>
        <v>4</v>
      </c>
      <c r="G1101" s="1">
        <f t="shared" si="254"/>
        <v>4</v>
      </c>
      <c r="H1101">
        <f t="shared" si="255"/>
        <v>4</v>
      </c>
      <c r="I1101" t="s">
        <v>2787</v>
      </c>
      <c r="J1101" t="s">
        <v>10</v>
      </c>
      <c r="K1101" t="s">
        <v>2792</v>
      </c>
      <c r="L1101" t="str">
        <f t="shared" si="256"/>
        <v>Established</v>
      </c>
      <c r="N1101" s="2">
        <f t="shared" si="257"/>
        <v>33</v>
      </c>
      <c r="O1101" t="s">
        <v>18</v>
      </c>
      <c r="P1101" t="s">
        <v>147</v>
      </c>
      <c r="Q1101" t="s">
        <v>378</v>
      </c>
      <c r="R1101" t="str">
        <f t="shared" si="258"/>
        <v>Average</v>
      </c>
      <c r="S1101" t="str">
        <f t="shared" si="259"/>
        <v xml:space="preserve"> </v>
      </c>
      <c r="T1101" t="b">
        <f t="shared" si="260"/>
        <v>0</v>
      </c>
      <c r="U1101" t="b">
        <f t="shared" si="261"/>
        <v>1</v>
      </c>
      <c r="V1101" t="str">
        <f t="shared" si="262"/>
        <v>Average Company</v>
      </c>
      <c r="W1101" t="str">
        <f t="shared" si="263"/>
        <v>Don't Buy</v>
      </c>
      <c r="X1101" t="str">
        <f t="shared" si="264"/>
        <v>Not Known</v>
      </c>
      <c r="Z1101" t="str">
        <f t="shared" si="265"/>
        <v>None</v>
      </c>
      <c r="AB1101" t="str">
        <f t="shared" si="266"/>
        <v>0</v>
      </c>
    </row>
    <row r="1102" spans="1:28" x14ac:dyDescent="0.3">
      <c r="A1102">
        <v>1100</v>
      </c>
      <c r="B1102" t="s">
        <v>2793</v>
      </c>
      <c r="C1102" t="str">
        <f t="shared" si="253"/>
        <v>Short</v>
      </c>
      <c r="D1102">
        <v>4.0999999999999996</v>
      </c>
      <c r="F1102" s="1">
        <f t="shared" si="252"/>
        <v>4.0999999999999996</v>
      </c>
      <c r="G1102" s="1">
        <f t="shared" si="254"/>
        <v>4.0999999999999996</v>
      </c>
      <c r="H1102">
        <f t="shared" si="255"/>
        <v>4.0999999999999996</v>
      </c>
      <c r="I1102" t="s">
        <v>276</v>
      </c>
      <c r="J1102" t="s">
        <v>22</v>
      </c>
      <c r="K1102" t="s">
        <v>2794</v>
      </c>
      <c r="L1102" t="str">
        <f t="shared" si="256"/>
        <v>Established</v>
      </c>
      <c r="N1102" s="2">
        <f t="shared" si="257"/>
        <v>24</v>
      </c>
      <c r="O1102" t="s">
        <v>185</v>
      </c>
      <c r="P1102" t="s">
        <v>147</v>
      </c>
      <c r="Q1102" t="s">
        <v>117</v>
      </c>
      <c r="R1102" t="str">
        <f t="shared" si="258"/>
        <v>Great</v>
      </c>
      <c r="S1102" t="str">
        <f t="shared" si="259"/>
        <v>Great</v>
      </c>
      <c r="T1102" t="b">
        <f t="shared" si="260"/>
        <v>1</v>
      </c>
      <c r="U1102" t="b">
        <f t="shared" si="261"/>
        <v>1</v>
      </c>
      <c r="V1102" t="str">
        <f t="shared" si="262"/>
        <v>Top Company</v>
      </c>
      <c r="W1102" t="str">
        <f t="shared" si="263"/>
        <v>Don't Buy</v>
      </c>
      <c r="X1102" t="str">
        <f t="shared" si="264"/>
        <v>Not Known</v>
      </c>
      <c r="Z1102" t="str">
        <f t="shared" si="265"/>
        <v>None</v>
      </c>
      <c r="AB1102" t="str">
        <f t="shared" si="266"/>
        <v>0</v>
      </c>
    </row>
    <row r="1103" spans="1:28" x14ac:dyDescent="0.3">
      <c r="A1103">
        <v>1101</v>
      </c>
      <c r="B1103" t="s">
        <v>2795</v>
      </c>
      <c r="C1103" t="str">
        <f t="shared" si="253"/>
        <v>Long</v>
      </c>
      <c r="D1103">
        <v>3.9</v>
      </c>
      <c r="F1103" s="1">
        <f t="shared" si="252"/>
        <v>3.9</v>
      </c>
      <c r="G1103" s="1">
        <f t="shared" si="254"/>
        <v>3.9</v>
      </c>
      <c r="H1103">
        <f t="shared" si="255"/>
        <v>3.9</v>
      </c>
      <c r="I1103" t="s">
        <v>2452</v>
      </c>
      <c r="J1103" t="s">
        <v>22</v>
      </c>
      <c r="K1103" t="s">
        <v>2796</v>
      </c>
      <c r="L1103" t="str">
        <f t="shared" si="256"/>
        <v>Established</v>
      </c>
      <c r="N1103" s="2">
        <f t="shared" si="257"/>
        <v>19</v>
      </c>
      <c r="O1103" t="s">
        <v>100</v>
      </c>
      <c r="P1103" t="s">
        <v>75</v>
      </c>
      <c r="Q1103" t="s">
        <v>50</v>
      </c>
      <c r="R1103" t="str">
        <f t="shared" si="258"/>
        <v>Average</v>
      </c>
      <c r="S1103" t="str">
        <f t="shared" si="259"/>
        <v xml:space="preserve"> </v>
      </c>
      <c r="T1103" t="b">
        <f t="shared" si="260"/>
        <v>0</v>
      </c>
      <c r="U1103" t="b">
        <f t="shared" si="261"/>
        <v>1</v>
      </c>
      <c r="V1103" t="str">
        <f t="shared" si="262"/>
        <v>Average Company</v>
      </c>
      <c r="W1103" t="str">
        <f t="shared" si="263"/>
        <v>Buy</v>
      </c>
      <c r="X1103" t="str">
        <f t="shared" si="264"/>
        <v>Not Known</v>
      </c>
      <c r="Z1103" t="str">
        <f t="shared" si="265"/>
        <v>None</v>
      </c>
      <c r="AB1103" t="str">
        <f t="shared" si="266"/>
        <v>0</v>
      </c>
    </row>
    <row r="1104" spans="1:28" x14ac:dyDescent="0.3">
      <c r="A1104">
        <v>1102</v>
      </c>
      <c r="B1104" t="s">
        <v>2797</v>
      </c>
      <c r="C1104" t="str">
        <f t="shared" si="253"/>
        <v>Short</v>
      </c>
      <c r="D1104">
        <v>3.8</v>
      </c>
      <c r="F1104" s="1">
        <f t="shared" si="252"/>
        <v>3.8</v>
      </c>
      <c r="G1104" s="1">
        <f t="shared" si="254"/>
        <v>3.8</v>
      </c>
      <c r="H1104">
        <f t="shared" si="255"/>
        <v>3.8</v>
      </c>
      <c r="I1104" t="s">
        <v>2798</v>
      </c>
      <c r="J1104" t="s">
        <v>22</v>
      </c>
      <c r="K1104" t="s">
        <v>2799</v>
      </c>
      <c r="L1104" t="str">
        <f t="shared" si="256"/>
        <v>Established</v>
      </c>
      <c r="N1104" s="2">
        <f t="shared" si="257"/>
        <v>60</v>
      </c>
      <c r="O1104" t="s">
        <v>432</v>
      </c>
      <c r="P1104" t="s">
        <v>691</v>
      </c>
      <c r="Q1104" t="s">
        <v>189</v>
      </c>
      <c r="R1104" t="str">
        <f t="shared" si="258"/>
        <v>Average</v>
      </c>
      <c r="S1104" t="str">
        <f t="shared" si="259"/>
        <v xml:space="preserve"> </v>
      </c>
      <c r="T1104" t="b">
        <f t="shared" si="260"/>
        <v>0</v>
      </c>
      <c r="U1104" t="b">
        <f t="shared" si="261"/>
        <v>1</v>
      </c>
      <c r="V1104" t="str">
        <f t="shared" si="262"/>
        <v>Average Company</v>
      </c>
      <c r="W1104" t="str">
        <f t="shared" si="263"/>
        <v>Don't Buy</v>
      </c>
      <c r="X1104" t="str">
        <f t="shared" si="264"/>
        <v>Not Known</v>
      </c>
      <c r="Z1104" t="str">
        <f t="shared" si="265"/>
        <v>None</v>
      </c>
      <c r="AB1104" t="str">
        <f t="shared" si="266"/>
        <v>0</v>
      </c>
    </row>
    <row r="1105" spans="1:28" x14ac:dyDescent="0.3">
      <c r="A1105">
        <v>1103</v>
      </c>
      <c r="B1105" t="s">
        <v>2800</v>
      </c>
      <c r="C1105" t="str">
        <f t="shared" si="253"/>
        <v>Long</v>
      </c>
      <c r="D1105">
        <v>4</v>
      </c>
      <c r="F1105" s="1">
        <f t="shared" si="252"/>
        <v>4</v>
      </c>
      <c r="G1105" s="1">
        <f t="shared" si="254"/>
        <v>4</v>
      </c>
      <c r="H1105">
        <f t="shared" si="255"/>
        <v>4</v>
      </c>
      <c r="I1105" t="s">
        <v>2798</v>
      </c>
      <c r="J1105" t="s">
        <v>10</v>
      </c>
      <c r="K1105" t="s">
        <v>2801</v>
      </c>
      <c r="L1105" t="str">
        <f t="shared" si="256"/>
        <v>Established</v>
      </c>
      <c r="N1105" s="2">
        <f t="shared" si="257"/>
        <v>98</v>
      </c>
      <c r="O1105" t="s">
        <v>550</v>
      </c>
      <c r="P1105" t="s">
        <v>147</v>
      </c>
      <c r="Q1105" t="s">
        <v>284</v>
      </c>
      <c r="R1105" t="str">
        <f t="shared" si="258"/>
        <v>Average</v>
      </c>
      <c r="S1105" t="str">
        <f t="shared" si="259"/>
        <v xml:space="preserve"> </v>
      </c>
      <c r="T1105" t="b">
        <f t="shared" si="260"/>
        <v>0</v>
      </c>
      <c r="U1105" t="b">
        <f t="shared" si="261"/>
        <v>1</v>
      </c>
      <c r="V1105" t="str">
        <f t="shared" si="262"/>
        <v>Average Company</v>
      </c>
      <c r="W1105" t="str">
        <f t="shared" si="263"/>
        <v>Don't Buy</v>
      </c>
      <c r="X1105" t="str">
        <f t="shared" si="264"/>
        <v>Not Known</v>
      </c>
      <c r="Z1105" t="str">
        <f t="shared" si="265"/>
        <v>None</v>
      </c>
      <c r="AB1105" t="str">
        <f t="shared" si="266"/>
        <v>0</v>
      </c>
    </row>
    <row r="1106" spans="1:28" x14ac:dyDescent="0.3">
      <c r="A1106">
        <v>1104</v>
      </c>
      <c r="B1106" t="s">
        <v>2802</v>
      </c>
      <c r="C1106" t="str">
        <f t="shared" si="253"/>
        <v>Long</v>
      </c>
      <c r="D1106">
        <v>3.8</v>
      </c>
      <c r="F1106" s="1">
        <f t="shared" si="252"/>
        <v>3.8</v>
      </c>
      <c r="G1106" s="1">
        <f t="shared" si="254"/>
        <v>3.8</v>
      </c>
      <c r="H1106">
        <f t="shared" si="255"/>
        <v>3.8</v>
      </c>
      <c r="I1106" t="s">
        <v>2803</v>
      </c>
      <c r="J1106" t="s">
        <v>10</v>
      </c>
      <c r="K1106" t="s">
        <v>2804</v>
      </c>
      <c r="L1106" t="str">
        <f t="shared" si="256"/>
        <v>Established</v>
      </c>
      <c r="N1106" s="2">
        <f t="shared" si="257"/>
        <v>59</v>
      </c>
      <c r="O1106" t="s">
        <v>1765</v>
      </c>
      <c r="P1106" t="s">
        <v>147</v>
      </c>
      <c r="Q1106" t="s">
        <v>284</v>
      </c>
      <c r="R1106" t="str">
        <f t="shared" si="258"/>
        <v>Average</v>
      </c>
      <c r="S1106" t="str">
        <f t="shared" si="259"/>
        <v xml:space="preserve"> </v>
      </c>
      <c r="T1106" t="b">
        <f t="shared" si="260"/>
        <v>0</v>
      </c>
      <c r="U1106" t="b">
        <f t="shared" si="261"/>
        <v>1</v>
      </c>
      <c r="V1106" t="str">
        <f t="shared" si="262"/>
        <v>Average Company</v>
      </c>
      <c r="W1106" t="str">
        <f t="shared" si="263"/>
        <v>Buy</v>
      </c>
      <c r="X1106" t="str">
        <f t="shared" si="264"/>
        <v>Not Known</v>
      </c>
      <c r="Z1106" t="str">
        <f t="shared" si="265"/>
        <v>None</v>
      </c>
      <c r="AB1106" t="str">
        <f t="shared" si="266"/>
        <v>0</v>
      </c>
    </row>
    <row r="1107" spans="1:28" x14ac:dyDescent="0.3">
      <c r="A1107">
        <v>1105</v>
      </c>
      <c r="B1107" t="s">
        <v>2805</v>
      </c>
      <c r="C1107" t="str">
        <f t="shared" si="253"/>
        <v>Long</v>
      </c>
      <c r="D1107">
        <v>4</v>
      </c>
      <c r="F1107" s="1">
        <f t="shared" si="252"/>
        <v>4</v>
      </c>
      <c r="G1107" s="1">
        <f t="shared" si="254"/>
        <v>4</v>
      </c>
      <c r="H1107">
        <f t="shared" si="255"/>
        <v>4</v>
      </c>
      <c r="I1107" t="s">
        <v>2803</v>
      </c>
      <c r="J1107" t="s">
        <v>22</v>
      </c>
      <c r="K1107" t="s">
        <v>2806</v>
      </c>
      <c r="L1107" t="str">
        <f t="shared" si="256"/>
        <v>Established</v>
      </c>
      <c r="N1107" s="2">
        <f t="shared" si="257"/>
        <v>36</v>
      </c>
      <c r="O1107" t="s">
        <v>48</v>
      </c>
      <c r="P1107" t="s">
        <v>147</v>
      </c>
      <c r="Q1107" t="s">
        <v>424</v>
      </c>
      <c r="R1107" t="str">
        <f t="shared" si="258"/>
        <v>Average</v>
      </c>
      <c r="S1107" t="str">
        <f t="shared" si="259"/>
        <v xml:space="preserve"> </v>
      </c>
      <c r="T1107" t="b">
        <f t="shared" si="260"/>
        <v>0</v>
      </c>
      <c r="U1107" t="b">
        <f t="shared" si="261"/>
        <v>1</v>
      </c>
      <c r="V1107" t="str">
        <f t="shared" si="262"/>
        <v>Average Company</v>
      </c>
      <c r="W1107" t="str">
        <f t="shared" si="263"/>
        <v>Don't Buy</v>
      </c>
      <c r="X1107" t="str">
        <f t="shared" si="264"/>
        <v>Not Known</v>
      </c>
      <c r="Z1107" t="str">
        <f t="shared" si="265"/>
        <v>None</v>
      </c>
      <c r="AB1107" t="str">
        <f t="shared" si="266"/>
        <v>0</v>
      </c>
    </row>
    <row r="1108" spans="1:28" x14ac:dyDescent="0.3">
      <c r="A1108">
        <v>1106</v>
      </c>
      <c r="B1108" t="s">
        <v>2807</v>
      </c>
      <c r="C1108" t="str">
        <f t="shared" si="253"/>
        <v>Short</v>
      </c>
      <c r="D1108">
        <v>3.7</v>
      </c>
      <c r="F1108" s="1">
        <f t="shared" si="252"/>
        <v>3.7</v>
      </c>
      <c r="G1108" s="1">
        <f t="shared" si="254"/>
        <v>3.7</v>
      </c>
      <c r="H1108">
        <f t="shared" si="255"/>
        <v>3.7</v>
      </c>
      <c r="I1108" t="s">
        <v>2803</v>
      </c>
      <c r="J1108" t="s">
        <v>22</v>
      </c>
      <c r="K1108" t="s">
        <v>2808</v>
      </c>
      <c r="L1108" t="str">
        <f t="shared" si="256"/>
        <v>Established</v>
      </c>
      <c r="N1108" s="2">
        <f t="shared" si="257"/>
        <v>14</v>
      </c>
      <c r="O1108" t="s">
        <v>522</v>
      </c>
      <c r="P1108" t="s">
        <v>147</v>
      </c>
      <c r="Q1108" t="s">
        <v>44</v>
      </c>
      <c r="R1108" t="str">
        <f t="shared" si="258"/>
        <v>Average</v>
      </c>
      <c r="S1108" t="str">
        <f t="shared" si="259"/>
        <v xml:space="preserve"> </v>
      </c>
      <c r="T1108" t="b">
        <f t="shared" si="260"/>
        <v>0</v>
      </c>
      <c r="U1108" t="b">
        <f t="shared" si="261"/>
        <v>1</v>
      </c>
      <c r="V1108" t="str">
        <f t="shared" si="262"/>
        <v>Average Company</v>
      </c>
      <c r="W1108" t="str">
        <f t="shared" si="263"/>
        <v>Don't Buy</v>
      </c>
      <c r="X1108" t="str">
        <f t="shared" si="264"/>
        <v>Not Known</v>
      </c>
      <c r="Z1108" t="str">
        <f t="shared" si="265"/>
        <v>None</v>
      </c>
      <c r="AB1108" t="str">
        <f t="shared" si="266"/>
        <v>0</v>
      </c>
    </row>
    <row r="1109" spans="1:28" x14ac:dyDescent="0.3">
      <c r="A1109">
        <v>1107</v>
      </c>
      <c r="B1109" t="s">
        <v>2809</v>
      </c>
      <c r="C1109" t="str">
        <f t="shared" si="253"/>
        <v>Long</v>
      </c>
      <c r="D1109">
        <v>4.8</v>
      </c>
      <c r="F1109" s="1" t="e">
        <f t="shared" ref="F1109:F1172" si="267">IF(N1109&lt;10,IF(D1109+0.5&gt;5,5,D1109+0.5),D1109)</f>
        <v>#VALUE!</v>
      </c>
      <c r="G1109" s="1" t="e">
        <f t="shared" si="254"/>
        <v>#VALUE!</v>
      </c>
      <c r="H1109" t="e">
        <f t="shared" si="255"/>
        <v>#VALUE!</v>
      </c>
      <c r="I1109" t="s">
        <v>2803</v>
      </c>
      <c r="J1109" t="s">
        <v>2810</v>
      </c>
      <c r="K1109" t="s">
        <v>1261</v>
      </c>
      <c r="L1109" t="e">
        <f t="shared" si="256"/>
        <v>#VALUE!</v>
      </c>
      <c r="N1109" s="2" t="e">
        <f t="shared" si="257"/>
        <v>#VALUE!</v>
      </c>
      <c r="Q1109" t="s">
        <v>19</v>
      </c>
      <c r="R1109" t="str">
        <f t="shared" si="258"/>
        <v>Great</v>
      </c>
      <c r="S1109" t="str">
        <f t="shared" si="259"/>
        <v>Great</v>
      </c>
      <c r="T1109" t="e">
        <f t="shared" si="260"/>
        <v>#VALUE!</v>
      </c>
      <c r="U1109" t="e">
        <f t="shared" si="261"/>
        <v>#VALUE!</v>
      </c>
      <c r="V1109" t="e">
        <f t="shared" si="262"/>
        <v>#VALUE!</v>
      </c>
      <c r="W1109" t="str">
        <f t="shared" si="263"/>
        <v>Don't Buy</v>
      </c>
      <c r="X1109" t="str">
        <f t="shared" si="264"/>
        <v>Not Known</v>
      </c>
      <c r="Z1109" t="e">
        <f t="shared" si="265"/>
        <v>#VALUE!</v>
      </c>
      <c r="AB1109" t="str">
        <f t="shared" si="266"/>
        <v>1Million</v>
      </c>
    </row>
    <row r="1110" spans="1:28" x14ac:dyDescent="0.3">
      <c r="A1110">
        <v>1108</v>
      </c>
      <c r="B1110" t="s">
        <v>2811</v>
      </c>
      <c r="C1110" t="str">
        <f t="shared" si="253"/>
        <v>Long</v>
      </c>
      <c r="D1110">
        <v>3.5</v>
      </c>
      <c r="F1110" s="1">
        <f t="shared" si="267"/>
        <v>3.5</v>
      </c>
      <c r="G1110" s="1">
        <f t="shared" si="254"/>
        <v>3.5</v>
      </c>
      <c r="H1110">
        <f t="shared" si="255"/>
        <v>3.5</v>
      </c>
      <c r="I1110" t="s">
        <v>2812</v>
      </c>
      <c r="J1110" t="s">
        <v>22</v>
      </c>
      <c r="K1110" t="s">
        <v>2813</v>
      </c>
      <c r="L1110" t="str">
        <f t="shared" si="256"/>
        <v>Established</v>
      </c>
      <c r="N1110" s="2">
        <f t="shared" si="257"/>
        <v>47</v>
      </c>
      <c r="O1110" t="s">
        <v>258</v>
      </c>
      <c r="P1110" t="s">
        <v>683</v>
      </c>
      <c r="Q1110" t="s">
        <v>117</v>
      </c>
      <c r="R1110" t="str">
        <f t="shared" si="258"/>
        <v>Average</v>
      </c>
      <c r="S1110" t="str">
        <f t="shared" si="259"/>
        <v xml:space="preserve"> </v>
      </c>
      <c r="T1110" t="b">
        <f t="shared" si="260"/>
        <v>0</v>
      </c>
      <c r="U1110" t="b">
        <f t="shared" si="261"/>
        <v>0</v>
      </c>
      <c r="V1110" t="str">
        <f t="shared" si="262"/>
        <v>Average Company</v>
      </c>
      <c r="W1110" t="str">
        <f t="shared" si="263"/>
        <v>Don't Buy</v>
      </c>
      <c r="X1110" t="str">
        <f t="shared" si="264"/>
        <v>Not Known</v>
      </c>
      <c r="Z1110" t="str">
        <f t="shared" si="265"/>
        <v>None</v>
      </c>
      <c r="AB1110" t="str">
        <f t="shared" si="266"/>
        <v>0</v>
      </c>
    </row>
    <row r="1111" spans="1:28" x14ac:dyDescent="0.3">
      <c r="A1111">
        <v>1109</v>
      </c>
      <c r="B1111" t="s">
        <v>2814</v>
      </c>
      <c r="C1111" t="str">
        <f t="shared" si="253"/>
        <v>Short</v>
      </c>
      <c r="D1111">
        <v>4.2</v>
      </c>
      <c r="F1111" s="1" t="e">
        <f t="shared" si="267"/>
        <v>#VALUE!</v>
      </c>
      <c r="G1111" s="1" t="e">
        <f t="shared" si="254"/>
        <v>#VALUE!</v>
      </c>
      <c r="H1111" t="e">
        <f t="shared" si="255"/>
        <v>#VALUE!</v>
      </c>
      <c r="I1111" t="s">
        <v>2812</v>
      </c>
      <c r="J1111" t="s">
        <v>2815</v>
      </c>
      <c r="K1111" t="s">
        <v>803</v>
      </c>
      <c r="L1111" t="e">
        <f t="shared" si="256"/>
        <v>#VALUE!</v>
      </c>
      <c r="N1111" s="2" t="e">
        <f t="shared" si="257"/>
        <v>#VALUE!</v>
      </c>
      <c r="O1111" t="s">
        <v>181</v>
      </c>
      <c r="Q1111" t="s">
        <v>773</v>
      </c>
      <c r="R1111" t="str">
        <f t="shared" si="258"/>
        <v>Great</v>
      </c>
      <c r="S1111" t="str">
        <f t="shared" si="259"/>
        <v>Great</v>
      </c>
      <c r="T1111" t="e">
        <f t="shared" si="260"/>
        <v>#VALUE!</v>
      </c>
      <c r="U1111" t="e">
        <f t="shared" si="261"/>
        <v>#VALUE!</v>
      </c>
      <c r="V1111" t="e">
        <f t="shared" si="262"/>
        <v>#VALUE!</v>
      </c>
      <c r="W1111" t="str">
        <f t="shared" si="263"/>
        <v>Don't Buy</v>
      </c>
      <c r="X1111" t="str">
        <f t="shared" si="264"/>
        <v>Not Known</v>
      </c>
      <c r="Z1111" t="e">
        <f t="shared" si="265"/>
        <v>#VALUE!</v>
      </c>
      <c r="AB1111" t="str">
        <f t="shared" si="266"/>
        <v>0</v>
      </c>
    </row>
    <row r="1112" spans="1:28" x14ac:dyDescent="0.3">
      <c r="A1112">
        <v>1110</v>
      </c>
      <c r="B1112" t="s">
        <v>2816</v>
      </c>
      <c r="C1112" t="str">
        <f t="shared" si="253"/>
        <v>Long</v>
      </c>
      <c r="D1112">
        <v>3.8</v>
      </c>
      <c r="F1112" s="1">
        <f t="shared" si="267"/>
        <v>3.8</v>
      </c>
      <c r="G1112" s="1">
        <f t="shared" si="254"/>
        <v>3.8</v>
      </c>
      <c r="H1112">
        <f t="shared" si="255"/>
        <v>3.8</v>
      </c>
      <c r="I1112" t="s">
        <v>1963</v>
      </c>
      <c r="J1112" t="s">
        <v>22</v>
      </c>
      <c r="K1112" t="s">
        <v>2817</v>
      </c>
      <c r="L1112" t="str">
        <f t="shared" si="256"/>
        <v>Established</v>
      </c>
      <c r="N1112" s="2">
        <f t="shared" si="257"/>
        <v>21</v>
      </c>
      <c r="O1112" t="s">
        <v>321</v>
      </c>
      <c r="P1112" t="s">
        <v>2818</v>
      </c>
      <c r="Q1112" t="s">
        <v>284</v>
      </c>
      <c r="R1112" t="str">
        <f t="shared" si="258"/>
        <v>Average</v>
      </c>
      <c r="S1112" t="str">
        <f t="shared" si="259"/>
        <v xml:space="preserve"> </v>
      </c>
      <c r="T1112" t="b">
        <f t="shared" si="260"/>
        <v>0</v>
      </c>
      <c r="U1112" t="b">
        <f t="shared" si="261"/>
        <v>1</v>
      </c>
      <c r="V1112" t="str">
        <f t="shared" si="262"/>
        <v>Average Company</v>
      </c>
      <c r="W1112" t="str">
        <f t="shared" si="263"/>
        <v>Don't Buy</v>
      </c>
      <c r="X1112" t="str">
        <f t="shared" si="264"/>
        <v>Not Known</v>
      </c>
      <c r="Z1112" t="str">
        <f t="shared" si="265"/>
        <v>None</v>
      </c>
      <c r="AB1112" t="str">
        <f t="shared" si="266"/>
        <v>0</v>
      </c>
    </row>
    <row r="1113" spans="1:28" x14ac:dyDescent="0.3">
      <c r="A1113">
        <v>1111</v>
      </c>
      <c r="B1113" t="s">
        <v>2819</v>
      </c>
      <c r="C1113" t="str">
        <f t="shared" si="253"/>
        <v>Long</v>
      </c>
      <c r="D1113">
        <v>4.2</v>
      </c>
      <c r="F1113" s="1">
        <f t="shared" si="267"/>
        <v>4.2</v>
      </c>
      <c r="G1113" s="1">
        <f t="shared" si="254"/>
        <v>4.2</v>
      </c>
      <c r="H1113">
        <f t="shared" si="255"/>
        <v>4.2</v>
      </c>
      <c r="I1113" t="s">
        <v>2820</v>
      </c>
      <c r="J1113" t="s">
        <v>10</v>
      </c>
      <c r="K1113" t="s">
        <v>2821</v>
      </c>
      <c r="L1113" t="str">
        <f t="shared" si="256"/>
        <v>Established</v>
      </c>
      <c r="N1113" s="2">
        <f t="shared" si="257"/>
        <v>91</v>
      </c>
      <c r="O1113" t="s">
        <v>572</v>
      </c>
      <c r="P1113" t="s">
        <v>75</v>
      </c>
      <c r="Q1113" t="s">
        <v>28</v>
      </c>
      <c r="R1113" t="str">
        <f t="shared" si="258"/>
        <v>Great</v>
      </c>
      <c r="S1113" t="str">
        <f t="shared" si="259"/>
        <v>Great</v>
      </c>
      <c r="T1113" t="b">
        <f t="shared" si="260"/>
        <v>1</v>
      </c>
      <c r="U1113" t="b">
        <f t="shared" si="261"/>
        <v>1</v>
      </c>
      <c r="V1113" t="str">
        <f t="shared" si="262"/>
        <v>Top Company</v>
      </c>
      <c r="W1113" t="str">
        <f t="shared" si="263"/>
        <v>Don't Buy</v>
      </c>
      <c r="X1113" t="str">
        <f t="shared" si="264"/>
        <v>Not Known</v>
      </c>
      <c r="Z1113" t="str">
        <f t="shared" si="265"/>
        <v>None</v>
      </c>
      <c r="AB1113" t="str">
        <f t="shared" si="266"/>
        <v>1Million</v>
      </c>
    </row>
    <row r="1114" spans="1:28" x14ac:dyDescent="0.3">
      <c r="A1114">
        <v>1112</v>
      </c>
      <c r="B1114" t="s">
        <v>2822</v>
      </c>
      <c r="C1114" t="str">
        <f t="shared" si="253"/>
        <v>Short</v>
      </c>
      <c r="D1114">
        <v>3.8</v>
      </c>
      <c r="F1114" s="1">
        <f t="shared" si="267"/>
        <v>3.8</v>
      </c>
      <c r="G1114" s="1">
        <f t="shared" si="254"/>
        <v>3.8</v>
      </c>
      <c r="H1114">
        <f t="shared" si="255"/>
        <v>3.8</v>
      </c>
      <c r="I1114" t="s">
        <v>2617</v>
      </c>
      <c r="J1114" t="s">
        <v>22</v>
      </c>
      <c r="K1114" t="s">
        <v>2823</v>
      </c>
      <c r="L1114" t="str">
        <f t="shared" si="256"/>
        <v>Established</v>
      </c>
      <c r="N1114" s="2">
        <f t="shared" si="257"/>
        <v>14</v>
      </c>
      <c r="O1114" t="s">
        <v>2425</v>
      </c>
      <c r="P1114" t="s">
        <v>147</v>
      </c>
      <c r="Q1114" t="s">
        <v>218</v>
      </c>
      <c r="R1114" t="str">
        <f t="shared" si="258"/>
        <v>Average</v>
      </c>
      <c r="S1114" t="str">
        <f t="shared" si="259"/>
        <v xml:space="preserve"> </v>
      </c>
      <c r="T1114" t="b">
        <f t="shared" si="260"/>
        <v>0</v>
      </c>
      <c r="U1114" t="b">
        <f t="shared" si="261"/>
        <v>1</v>
      </c>
      <c r="V1114" t="str">
        <f t="shared" si="262"/>
        <v>Average Company</v>
      </c>
      <c r="W1114" t="str">
        <f t="shared" si="263"/>
        <v>Don't Buy</v>
      </c>
      <c r="X1114" t="str">
        <f t="shared" si="264"/>
        <v>Not Known</v>
      </c>
      <c r="Z1114" t="str">
        <f t="shared" si="265"/>
        <v>None</v>
      </c>
      <c r="AB1114" t="str">
        <f t="shared" si="266"/>
        <v>0</v>
      </c>
    </row>
    <row r="1115" spans="1:28" x14ac:dyDescent="0.3">
      <c r="A1115">
        <v>1113</v>
      </c>
      <c r="B1115" t="s">
        <v>2824</v>
      </c>
      <c r="C1115" t="str">
        <f t="shared" si="253"/>
        <v>Long</v>
      </c>
      <c r="D1115">
        <v>4.0999999999999996</v>
      </c>
      <c r="F1115" s="1">
        <f t="shared" si="267"/>
        <v>4.5999999999999996</v>
      </c>
      <c r="G1115" s="1">
        <f t="shared" si="254"/>
        <v>4.5999999999999996</v>
      </c>
      <c r="H1115">
        <f t="shared" si="255"/>
        <v>4.1999999999999993</v>
      </c>
      <c r="I1115" t="s">
        <v>2825</v>
      </c>
      <c r="J1115" t="s">
        <v>22</v>
      </c>
      <c r="K1115" t="s">
        <v>2826</v>
      </c>
      <c r="L1115" t="str">
        <f t="shared" si="256"/>
        <v>Startup</v>
      </c>
      <c r="N1115" s="2">
        <f t="shared" si="257"/>
        <v>7</v>
      </c>
      <c r="O1115" t="s">
        <v>318</v>
      </c>
      <c r="P1115" t="s">
        <v>147</v>
      </c>
      <c r="Q1115" t="s">
        <v>315</v>
      </c>
      <c r="R1115" t="str">
        <f t="shared" si="258"/>
        <v>Great</v>
      </c>
      <c r="S1115" t="str">
        <f t="shared" si="259"/>
        <v>Great</v>
      </c>
      <c r="T1115" t="b">
        <f t="shared" si="260"/>
        <v>0</v>
      </c>
      <c r="U1115" t="b">
        <f t="shared" si="261"/>
        <v>1</v>
      </c>
      <c r="V1115" t="str">
        <f t="shared" si="262"/>
        <v>Average Company</v>
      </c>
      <c r="W1115" t="str">
        <f t="shared" si="263"/>
        <v>Don't Buy</v>
      </c>
      <c r="X1115" t="str">
        <f t="shared" si="264"/>
        <v>Not Known</v>
      </c>
      <c r="Z1115" t="str">
        <f t="shared" si="265"/>
        <v>None</v>
      </c>
      <c r="AB1115" t="str">
        <f t="shared" si="266"/>
        <v>0</v>
      </c>
    </row>
    <row r="1116" spans="1:28" x14ac:dyDescent="0.3">
      <c r="A1116">
        <v>1114</v>
      </c>
      <c r="B1116" t="s">
        <v>2827</v>
      </c>
      <c r="C1116" t="str">
        <f t="shared" si="253"/>
        <v>Short</v>
      </c>
      <c r="D1116">
        <v>4.3</v>
      </c>
      <c r="F1116" s="1">
        <f t="shared" si="267"/>
        <v>4.3</v>
      </c>
      <c r="G1116" s="1">
        <f t="shared" si="254"/>
        <v>4.3</v>
      </c>
      <c r="H1116">
        <f t="shared" si="255"/>
        <v>4.3</v>
      </c>
      <c r="I1116" t="s">
        <v>2825</v>
      </c>
      <c r="J1116" t="s">
        <v>10</v>
      </c>
      <c r="K1116" t="s">
        <v>2828</v>
      </c>
      <c r="L1116" t="str">
        <f t="shared" si="256"/>
        <v>Established</v>
      </c>
      <c r="N1116" s="2">
        <f t="shared" si="257"/>
        <v>16</v>
      </c>
      <c r="O1116" t="s">
        <v>121</v>
      </c>
      <c r="P1116" t="s">
        <v>691</v>
      </c>
      <c r="Q1116" t="s">
        <v>218</v>
      </c>
      <c r="R1116" t="str">
        <f t="shared" si="258"/>
        <v>Great</v>
      </c>
      <c r="S1116" t="str">
        <f t="shared" si="259"/>
        <v>Great</v>
      </c>
      <c r="T1116" t="b">
        <f t="shared" si="260"/>
        <v>1</v>
      </c>
      <c r="U1116" t="b">
        <f t="shared" si="261"/>
        <v>1</v>
      </c>
      <c r="V1116" t="str">
        <f t="shared" si="262"/>
        <v>Average Company</v>
      </c>
      <c r="W1116" t="str">
        <f t="shared" si="263"/>
        <v>Buy</v>
      </c>
      <c r="X1116" t="str">
        <f t="shared" si="264"/>
        <v>Not Known</v>
      </c>
      <c r="Z1116" t="str">
        <f t="shared" si="265"/>
        <v>None</v>
      </c>
      <c r="AB1116" t="str">
        <f t="shared" si="266"/>
        <v>0</v>
      </c>
    </row>
    <row r="1117" spans="1:28" x14ac:dyDescent="0.3">
      <c r="A1117">
        <v>1115</v>
      </c>
      <c r="B1117" t="s">
        <v>2829</v>
      </c>
      <c r="C1117" t="str">
        <f t="shared" si="253"/>
        <v>Long</v>
      </c>
      <c r="D1117">
        <v>4.0999999999999996</v>
      </c>
      <c r="F1117" s="1">
        <f t="shared" si="267"/>
        <v>4.0999999999999996</v>
      </c>
      <c r="G1117" s="1">
        <f t="shared" si="254"/>
        <v>4.0999999999999996</v>
      </c>
      <c r="H1117">
        <f t="shared" si="255"/>
        <v>4.0999999999999996</v>
      </c>
      <c r="I1117" t="s">
        <v>2825</v>
      </c>
      <c r="J1117" t="s">
        <v>10</v>
      </c>
      <c r="K1117" t="s">
        <v>2830</v>
      </c>
      <c r="L1117" t="str">
        <f t="shared" si="256"/>
        <v>Established</v>
      </c>
      <c r="N1117" s="2">
        <f t="shared" si="257"/>
        <v>36</v>
      </c>
      <c r="O1117" t="s">
        <v>48</v>
      </c>
      <c r="P1117" t="s">
        <v>1261</v>
      </c>
      <c r="Q1117" t="s">
        <v>773</v>
      </c>
      <c r="R1117" t="str">
        <f t="shared" si="258"/>
        <v>Great</v>
      </c>
      <c r="S1117" t="str">
        <f t="shared" si="259"/>
        <v>Great</v>
      </c>
      <c r="T1117" t="b">
        <f t="shared" si="260"/>
        <v>1</v>
      </c>
      <c r="U1117" t="b">
        <f t="shared" si="261"/>
        <v>1</v>
      </c>
      <c r="V1117" t="str">
        <f t="shared" si="262"/>
        <v>Top Company</v>
      </c>
      <c r="W1117" t="str">
        <f t="shared" si="263"/>
        <v>Don't Buy</v>
      </c>
      <c r="X1117" t="str">
        <f t="shared" si="264"/>
        <v>Not Known</v>
      </c>
      <c r="Z1117" t="str">
        <f t="shared" si="265"/>
        <v>None</v>
      </c>
      <c r="AB1117" t="str">
        <f t="shared" si="266"/>
        <v>0</v>
      </c>
    </row>
    <row r="1118" spans="1:28" x14ac:dyDescent="0.3">
      <c r="A1118">
        <v>1116</v>
      </c>
      <c r="B1118" t="s">
        <v>2831</v>
      </c>
      <c r="C1118" t="str">
        <f t="shared" si="253"/>
        <v>Short</v>
      </c>
      <c r="D1118">
        <v>4.0999999999999996</v>
      </c>
      <c r="F1118" s="1">
        <f t="shared" si="267"/>
        <v>4.0999999999999996</v>
      </c>
      <c r="G1118" s="1">
        <f t="shared" si="254"/>
        <v>4.0999999999999996</v>
      </c>
      <c r="H1118">
        <f t="shared" si="255"/>
        <v>4.0999999999999996</v>
      </c>
      <c r="I1118" t="s">
        <v>2349</v>
      </c>
      <c r="J1118" t="s">
        <v>22</v>
      </c>
      <c r="K1118" t="s">
        <v>2832</v>
      </c>
      <c r="L1118" t="str">
        <f t="shared" si="256"/>
        <v>Established</v>
      </c>
      <c r="N1118" s="2">
        <f t="shared" si="257"/>
        <v>37</v>
      </c>
      <c r="O1118" t="s">
        <v>538</v>
      </c>
      <c r="P1118" t="s">
        <v>147</v>
      </c>
      <c r="Q1118" t="s">
        <v>80</v>
      </c>
      <c r="R1118" t="str">
        <f t="shared" si="258"/>
        <v>Great</v>
      </c>
      <c r="S1118" t="str">
        <f t="shared" si="259"/>
        <v>Great</v>
      </c>
      <c r="T1118" t="b">
        <f t="shared" si="260"/>
        <v>1</v>
      </c>
      <c r="U1118" t="b">
        <f t="shared" si="261"/>
        <v>1</v>
      </c>
      <c r="V1118" t="str">
        <f t="shared" si="262"/>
        <v>Top Company</v>
      </c>
      <c r="W1118" t="str">
        <f t="shared" si="263"/>
        <v>Buy</v>
      </c>
      <c r="X1118" t="str">
        <f t="shared" si="264"/>
        <v>Not Known</v>
      </c>
      <c r="Z1118" t="str">
        <f t="shared" si="265"/>
        <v>None</v>
      </c>
      <c r="AB1118" t="str">
        <f t="shared" si="266"/>
        <v>0</v>
      </c>
    </row>
    <row r="1119" spans="1:28" x14ac:dyDescent="0.3">
      <c r="A1119">
        <v>1117</v>
      </c>
      <c r="B1119" t="s">
        <v>2833</v>
      </c>
      <c r="C1119" t="str">
        <f t="shared" si="253"/>
        <v>Long</v>
      </c>
      <c r="D1119">
        <v>3.6</v>
      </c>
      <c r="F1119" s="1">
        <f t="shared" si="267"/>
        <v>3.6</v>
      </c>
      <c r="G1119" s="1">
        <f t="shared" si="254"/>
        <v>3.6</v>
      </c>
      <c r="H1119">
        <f t="shared" si="255"/>
        <v>3.6</v>
      </c>
      <c r="I1119" t="s">
        <v>2834</v>
      </c>
      <c r="J1119" t="s">
        <v>22</v>
      </c>
      <c r="K1119" t="s">
        <v>2835</v>
      </c>
      <c r="L1119" t="str">
        <f t="shared" si="256"/>
        <v>Established</v>
      </c>
      <c r="N1119" s="2">
        <f t="shared" si="257"/>
        <v>30</v>
      </c>
      <c r="O1119" t="s">
        <v>604</v>
      </c>
      <c r="P1119" t="s">
        <v>683</v>
      </c>
      <c r="Q1119" t="s">
        <v>605</v>
      </c>
      <c r="R1119" t="str">
        <f t="shared" si="258"/>
        <v>Average</v>
      </c>
      <c r="S1119" t="str">
        <f t="shared" si="259"/>
        <v xml:space="preserve"> </v>
      </c>
      <c r="T1119" t="b">
        <f t="shared" si="260"/>
        <v>0</v>
      </c>
      <c r="U1119" t="b">
        <f t="shared" si="261"/>
        <v>1</v>
      </c>
      <c r="V1119" t="str">
        <f t="shared" si="262"/>
        <v>Average Company</v>
      </c>
      <c r="W1119" t="str">
        <f t="shared" si="263"/>
        <v>Don't Buy</v>
      </c>
      <c r="X1119" t="str">
        <f t="shared" si="264"/>
        <v>Not Known</v>
      </c>
      <c r="Z1119" t="str">
        <f t="shared" si="265"/>
        <v>None</v>
      </c>
      <c r="AB1119" t="str">
        <f t="shared" si="266"/>
        <v>0</v>
      </c>
    </row>
    <row r="1120" spans="1:28" x14ac:dyDescent="0.3">
      <c r="A1120">
        <v>1118</v>
      </c>
      <c r="B1120" t="s">
        <v>205</v>
      </c>
      <c r="C1120" t="str">
        <f t="shared" si="253"/>
        <v>Long</v>
      </c>
      <c r="D1120">
        <v>4</v>
      </c>
      <c r="F1120" s="1">
        <f t="shared" si="267"/>
        <v>4</v>
      </c>
      <c r="G1120" s="1">
        <f t="shared" si="254"/>
        <v>4</v>
      </c>
      <c r="H1120">
        <f t="shared" si="255"/>
        <v>4</v>
      </c>
      <c r="I1120" t="s">
        <v>2834</v>
      </c>
      <c r="J1120" t="s">
        <v>343</v>
      </c>
      <c r="K1120" t="s">
        <v>2836</v>
      </c>
      <c r="L1120" t="str">
        <f t="shared" si="256"/>
        <v>Established</v>
      </c>
      <c r="N1120" s="2">
        <f t="shared" si="257"/>
        <v>29</v>
      </c>
      <c r="O1120" t="s">
        <v>62</v>
      </c>
      <c r="P1120" t="s">
        <v>147</v>
      </c>
      <c r="Q1120" t="s">
        <v>28</v>
      </c>
      <c r="R1120" t="str">
        <f t="shared" si="258"/>
        <v>Average</v>
      </c>
      <c r="S1120" t="str">
        <f t="shared" si="259"/>
        <v xml:space="preserve"> </v>
      </c>
      <c r="T1120" t="b">
        <f t="shared" si="260"/>
        <v>0</v>
      </c>
      <c r="U1120" t="b">
        <f t="shared" si="261"/>
        <v>1</v>
      </c>
      <c r="V1120" t="str">
        <f t="shared" si="262"/>
        <v>Average Company</v>
      </c>
      <c r="W1120" t="str">
        <f t="shared" si="263"/>
        <v>Don't Buy</v>
      </c>
      <c r="X1120" t="str">
        <f t="shared" si="264"/>
        <v>Not Known</v>
      </c>
      <c r="Z1120" t="str">
        <f t="shared" si="265"/>
        <v>None</v>
      </c>
      <c r="AB1120" t="str">
        <f t="shared" si="266"/>
        <v>500K</v>
      </c>
    </row>
    <row r="1121" spans="1:28" x14ac:dyDescent="0.3">
      <c r="A1121">
        <v>1119</v>
      </c>
      <c r="B1121" t="s">
        <v>2837</v>
      </c>
      <c r="C1121" t="str">
        <f t="shared" si="253"/>
        <v>Long</v>
      </c>
      <c r="D1121">
        <v>3.9</v>
      </c>
      <c r="F1121" s="1" t="e">
        <f t="shared" si="267"/>
        <v>#VALUE!</v>
      </c>
      <c r="G1121" s="1" t="e">
        <f t="shared" si="254"/>
        <v>#VALUE!</v>
      </c>
      <c r="H1121" t="e">
        <f t="shared" si="255"/>
        <v>#VALUE!</v>
      </c>
      <c r="I1121" t="s">
        <v>2834</v>
      </c>
      <c r="J1121" t="s">
        <v>2838</v>
      </c>
      <c r="K1121" t="s">
        <v>299</v>
      </c>
      <c r="L1121" t="e">
        <f t="shared" si="256"/>
        <v>#VALUE!</v>
      </c>
      <c r="N1121" s="2" t="e">
        <f t="shared" si="257"/>
        <v>#VALUE!</v>
      </c>
      <c r="O1121" t="s">
        <v>147</v>
      </c>
      <c r="Q1121" t="s">
        <v>50</v>
      </c>
      <c r="R1121" t="str">
        <f t="shared" si="258"/>
        <v>Average</v>
      </c>
      <c r="S1121" t="str">
        <f t="shared" si="259"/>
        <v xml:space="preserve"> </v>
      </c>
      <c r="T1121" t="e">
        <f t="shared" si="260"/>
        <v>#VALUE!</v>
      </c>
      <c r="U1121" t="e">
        <f t="shared" si="261"/>
        <v>#VALUE!</v>
      </c>
      <c r="V1121" t="e">
        <f t="shared" si="262"/>
        <v>#VALUE!</v>
      </c>
      <c r="W1121" t="str">
        <f t="shared" si="263"/>
        <v>Don't Buy</v>
      </c>
      <c r="X1121" t="str">
        <f t="shared" si="264"/>
        <v>Not Known</v>
      </c>
      <c r="Z1121" t="e">
        <f t="shared" si="265"/>
        <v>#VALUE!</v>
      </c>
      <c r="AB1121" t="str">
        <f t="shared" si="266"/>
        <v>0</v>
      </c>
    </row>
    <row r="1122" spans="1:28" x14ac:dyDescent="0.3">
      <c r="A1122">
        <v>1120</v>
      </c>
      <c r="B1122" t="s">
        <v>2839</v>
      </c>
      <c r="C1122" t="str">
        <f t="shared" si="253"/>
        <v>Long</v>
      </c>
      <c r="D1122">
        <v>4.2</v>
      </c>
      <c r="F1122" s="1">
        <f t="shared" si="267"/>
        <v>4.2</v>
      </c>
      <c r="G1122" s="1">
        <f t="shared" si="254"/>
        <v>4.2</v>
      </c>
      <c r="H1122">
        <f t="shared" si="255"/>
        <v>4.2</v>
      </c>
      <c r="I1122" t="s">
        <v>2834</v>
      </c>
      <c r="J1122" t="s">
        <v>22</v>
      </c>
      <c r="K1122" t="s">
        <v>2840</v>
      </c>
      <c r="L1122" t="str">
        <f t="shared" si="256"/>
        <v>Established</v>
      </c>
      <c r="N1122" s="2">
        <f t="shared" si="257"/>
        <v>27</v>
      </c>
      <c r="O1122" t="s">
        <v>109</v>
      </c>
      <c r="P1122" t="s">
        <v>147</v>
      </c>
      <c r="Q1122" t="s">
        <v>254</v>
      </c>
      <c r="R1122" t="str">
        <f t="shared" si="258"/>
        <v>Great</v>
      </c>
      <c r="S1122" t="str">
        <f t="shared" si="259"/>
        <v>Great</v>
      </c>
      <c r="T1122" t="b">
        <f t="shared" si="260"/>
        <v>1</v>
      </c>
      <c r="U1122" t="b">
        <f t="shared" si="261"/>
        <v>1</v>
      </c>
      <c r="V1122" t="str">
        <f t="shared" si="262"/>
        <v>Top Company</v>
      </c>
      <c r="W1122" t="str">
        <f t="shared" si="263"/>
        <v>Don't Buy</v>
      </c>
      <c r="X1122" t="str">
        <f t="shared" si="264"/>
        <v>Not Known</v>
      </c>
      <c r="Z1122" t="str">
        <f t="shared" si="265"/>
        <v>None</v>
      </c>
      <c r="AB1122" t="str">
        <f t="shared" si="266"/>
        <v>0</v>
      </c>
    </row>
    <row r="1123" spans="1:28" x14ac:dyDescent="0.3">
      <c r="A1123">
        <v>1121</v>
      </c>
      <c r="B1123" t="s">
        <v>2841</v>
      </c>
      <c r="C1123" t="str">
        <f t="shared" si="253"/>
        <v>Short</v>
      </c>
      <c r="D1123">
        <v>3.7</v>
      </c>
      <c r="F1123" s="1">
        <f t="shared" si="267"/>
        <v>4.2</v>
      </c>
      <c r="G1123" s="1">
        <f t="shared" si="254"/>
        <v>4.2</v>
      </c>
      <c r="H1123">
        <f t="shared" si="255"/>
        <v>3.8000000000000003</v>
      </c>
      <c r="I1123" t="s">
        <v>2842</v>
      </c>
      <c r="J1123" t="s">
        <v>22</v>
      </c>
      <c r="K1123" t="s">
        <v>2630</v>
      </c>
      <c r="L1123" t="str">
        <f t="shared" si="256"/>
        <v>Startup</v>
      </c>
      <c r="N1123" s="2">
        <f t="shared" si="257"/>
        <v>9</v>
      </c>
      <c r="O1123" t="s">
        <v>331</v>
      </c>
      <c r="P1123" t="s">
        <v>691</v>
      </c>
      <c r="Q1123" t="s">
        <v>44</v>
      </c>
      <c r="R1123" t="str">
        <f t="shared" si="258"/>
        <v>Average</v>
      </c>
      <c r="S1123" t="str">
        <f t="shared" si="259"/>
        <v xml:space="preserve"> </v>
      </c>
      <c r="T1123" t="b">
        <f t="shared" si="260"/>
        <v>0</v>
      </c>
      <c r="U1123" t="b">
        <f t="shared" si="261"/>
        <v>1</v>
      </c>
      <c r="V1123" t="str">
        <f t="shared" si="262"/>
        <v>Average Company</v>
      </c>
      <c r="W1123" t="str">
        <f t="shared" si="263"/>
        <v>Don't Buy</v>
      </c>
      <c r="X1123" t="str">
        <f t="shared" si="264"/>
        <v>Not Known</v>
      </c>
      <c r="Z1123" t="str">
        <f t="shared" si="265"/>
        <v>None</v>
      </c>
      <c r="AB1123" t="str">
        <f t="shared" si="266"/>
        <v>0</v>
      </c>
    </row>
    <row r="1124" spans="1:28" x14ac:dyDescent="0.3">
      <c r="A1124">
        <v>1122</v>
      </c>
      <c r="B1124" t="s">
        <v>2843</v>
      </c>
      <c r="C1124" t="str">
        <f t="shared" si="253"/>
        <v>Long</v>
      </c>
      <c r="D1124">
        <v>3.5</v>
      </c>
      <c r="F1124" s="1">
        <f t="shared" si="267"/>
        <v>4</v>
      </c>
      <c r="G1124" s="1">
        <f t="shared" si="254"/>
        <v>4</v>
      </c>
      <c r="H1124">
        <f t="shared" si="255"/>
        <v>3.6</v>
      </c>
      <c r="I1124" t="s">
        <v>2842</v>
      </c>
      <c r="J1124" t="s">
        <v>22</v>
      </c>
      <c r="K1124" t="s">
        <v>2844</v>
      </c>
      <c r="L1124" t="str">
        <f t="shared" si="256"/>
        <v>Startup</v>
      </c>
      <c r="N1124" s="2">
        <f t="shared" si="257"/>
        <v>7</v>
      </c>
      <c r="O1124" t="s">
        <v>318</v>
      </c>
      <c r="P1124" t="s">
        <v>147</v>
      </c>
      <c r="Q1124" t="s">
        <v>44</v>
      </c>
      <c r="R1124" t="str">
        <f t="shared" si="258"/>
        <v>Average</v>
      </c>
      <c r="S1124" t="str">
        <f t="shared" si="259"/>
        <v xml:space="preserve"> </v>
      </c>
      <c r="T1124" t="b">
        <f t="shared" si="260"/>
        <v>0</v>
      </c>
      <c r="U1124" t="b">
        <f t="shared" si="261"/>
        <v>1</v>
      </c>
      <c r="V1124" t="str">
        <f t="shared" si="262"/>
        <v>Average Company</v>
      </c>
      <c r="W1124" t="str">
        <f t="shared" si="263"/>
        <v>Don't Buy</v>
      </c>
      <c r="X1124" t="str">
        <f t="shared" si="264"/>
        <v>Not Known</v>
      </c>
      <c r="Z1124" t="str">
        <f t="shared" si="265"/>
        <v>None</v>
      </c>
      <c r="AB1124" t="str">
        <f t="shared" si="266"/>
        <v>0</v>
      </c>
    </row>
    <row r="1125" spans="1:28" x14ac:dyDescent="0.3">
      <c r="A1125">
        <v>1123</v>
      </c>
      <c r="B1125" t="s">
        <v>2845</v>
      </c>
      <c r="C1125" t="str">
        <f t="shared" si="253"/>
        <v>Long</v>
      </c>
      <c r="D1125">
        <v>3.6</v>
      </c>
      <c r="F1125" s="1">
        <f t="shared" si="267"/>
        <v>3.6</v>
      </c>
      <c r="G1125" s="1">
        <f t="shared" si="254"/>
        <v>3.6</v>
      </c>
      <c r="H1125">
        <f t="shared" si="255"/>
        <v>3.6</v>
      </c>
      <c r="I1125" t="s">
        <v>2842</v>
      </c>
      <c r="J1125" t="s">
        <v>22</v>
      </c>
      <c r="K1125" t="s">
        <v>2846</v>
      </c>
      <c r="L1125" t="str">
        <f t="shared" si="256"/>
        <v>Established</v>
      </c>
      <c r="N1125" s="2">
        <f t="shared" si="257"/>
        <v>22</v>
      </c>
      <c r="O1125" t="s">
        <v>142</v>
      </c>
      <c r="P1125" t="s">
        <v>691</v>
      </c>
      <c r="Q1125" t="s">
        <v>80</v>
      </c>
      <c r="R1125" t="str">
        <f t="shared" si="258"/>
        <v>Average</v>
      </c>
      <c r="S1125" t="str">
        <f t="shared" si="259"/>
        <v xml:space="preserve"> </v>
      </c>
      <c r="T1125" t="b">
        <f t="shared" si="260"/>
        <v>0</v>
      </c>
      <c r="U1125" t="b">
        <f t="shared" si="261"/>
        <v>1</v>
      </c>
      <c r="V1125" t="str">
        <f t="shared" si="262"/>
        <v>Average Company</v>
      </c>
      <c r="W1125" t="str">
        <f t="shared" si="263"/>
        <v>Don't Buy</v>
      </c>
      <c r="X1125" t="str">
        <f t="shared" si="264"/>
        <v>Not Known</v>
      </c>
      <c r="Z1125" t="str">
        <f t="shared" si="265"/>
        <v>None</v>
      </c>
      <c r="AB1125" t="str">
        <f t="shared" si="266"/>
        <v>0</v>
      </c>
    </row>
    <row r="1126" spans="1:28" x14ac:dyDescent="0.3">
      <c r="A1126">
        <v>1124</v>
      </c>
      <c r="B1126" t="s">
        <v>2847</v>
      </c>
      <c r="C1126" t="str">
        <f t="shared" si="253"/>
        <v>Long</v>
      </c>
      <c r="D1126">
        <v>3.9</v>
      </c>
      <c r="F1126" s="1">
        <f t="shared" si="267"/>
        <v>3.9</v>
      </c>
      <c r="G1126" s="1">
        <f t="shared" si="254"/>
        <v>3.9</v>
      </c>
      <c r="H1126">
        <f t="shared" si="255"/>
        <v>3.9</v>
      </c>
      <c r="I1126" t="s">
        <v>2848</v>
      </c>
      <c r="J1126" t="s">
        <v>10</v>
      </c>
      <c r="K1126" t="s">
        <v>2849</v>
      </c>
      <c r="L1126" t="str">
        <f t="shared" si="256"/>
        <v>Established</v>
      </c>
      <c r="N1126" s="2">
        <f t="shared" si="257"/>
        <v>61</v>
      </c>
      <c r="O1126" t="s">
        <v>414</v>
      </c>
      <c r="P1126" t="s">
        <v>147</v>
      </c>
      <c r="Q1126" t="s">
        <v>284</v>
      </c>
      <c r="R1126" t="str">
        <f t="shared" si="258"/>
        <v>Average</v>
      </c>
      <c r="S1126" t="str">
        <f t="shared" si="259"/>
        <v xml:space="preserve"> </v>
      </c>
      <c r="T1126" t="b">
        <f t="shared" si="260"/>
        <v>0</v>
      </c>
      <c r="U1126" t="b">
        <f t="shared" si="261"/>
        <v>1</v>
      </c>
      <c r="V1126" t="str">
        <f t="shared" si="262"/>
        <v>Average Company</v>
      </c>
      <c r="W1126" t="str">
        <f t="shared" si="263"/>
        <v>Don't Buy</v>
      </c>
      <c r="X1126" t="str">
        <f t="shared" si="264"/>
        <v>Not Known</v>
      </c>
      <c r="Z1126" t="str">
        <f t="shared" si="265"/>
        <v>None</v>
      </c>
      <c r="AB1126" t="str">
        <f t="shared" si="266"/>
        <v>0</v>
      </c>
    </row>
    <row r="1127" spans="1:28" x14ac:dyDescent="0.3">
      <c r="A1127">
        <v>1125</v>
      </c>
      <c r="B1127" t="s">
        <v>2850</v>
      </c>
      <c r="C1127" t="str">
        <f t="shared" si="253"/>
        <v>Long</v>
      </c>
      <c r="D1127">
        <v>3.9</v>
      </c>
      <c r="F1127" s="1">
        <f t="shared" si="267"/>
        <v>3.9</v>
      </c>
      <c r="G1127" s="1">
        <f t="shared" si="254"/>
        <v>3.9</v>
      </c>
      <c r="H1127">
        <f t="shared" si="255"/>
        <v>3.9</v>
      </c>
      <c r="I1127" t="s">
        <v>2851</v>
      </c>
      <c r="J1127" t="s">
        <v>22</v>
      </c>
      <c r="K1127" t="s">
        <v>2852</v>
      </c>
      <c r="L1127" t="str">
        <f t="shared" si="256"/>
        <v>Established</v>
      </c>
      <c r="N1127" s="2">
        <f t="shared" si="257"/>
        <v>46</v>
      </c>
      <c r="O1127" t="s">
        <v>596</v>
      </c>
      <c r="P1127" t="s">
        <v>147</v>
      </c>
      <c r="Q1127" t="s">
        <v>80</v>
      </c>
      <c r="R1127" t="str">
        <f t="shared" si="258"/>
        <v>Average</v>
      </c>
      <c r="S1127" t="str">
        <f t="shared" si="259"/>
        <v xml:space="preserve"> </v>
      </c>
      <c r="T1127" t="b">
        <f t="shared" si="260"/>
        <v>0</v>
      </c>
      <c r="U1127" t="b">
        <f t="shared" si="261"/>
        <v>1</v>
      </c>
      <c r="V1127" t="str">
        <f t="shared" si="262"/>
        <v>Average Company</v>
      </c>
      <c r="W1127" t="str">
        <f t="shared" si="263"/>
        <v>Don't Buy</v>
      </c>
      <c r="X1127" t="str">
        <f t="shared" si="264"/>
        <v>Not Known</v>
      </c>
      <c r="Z1127" t="str">
        <f t="shared" si="265"/>
        <v>None</v>
      </c>
      <c r="AB1127" t="str">
        <f t="shared" si="266"/>
        <v>0</v>
      </c>
    </row>
    <row r="1128" spans="1:28" x14ac:dyDescent="0.3">
      <c r="A1128">
        <v>1126</v>
      </c>
      <c r="B1128" t="s">
        <v>2853</v>
      </c>
      <c r="C1128" t="str">
        <f t="shared" si="253"/>
        <v>Short</v>
      </c>
      <c r="D1128">
        <v>4.2</v>
      </c>
      <c r="F1128" s="1">
        <f t="shared" si="267"/>
        <v>4.2</v>
      </c>
      <c r="G1128" s="1">
        <f t="shared" si="254"/>
        <v>4.2</v>
      </c>
      <c r="H1128">
        <f t="shared" si="255"/>
        <v>4.2</v>
      </c>
      <c r="I1128" t="s">
        <v>2854</v>
      </c>
      <c r="J1128" t="s">
        <v>22</v>
      </c>
      <c r="K1128" t="s">
        <v>2855</v>
      </c>
      <c r="L1128" t="str">
        <f t="shared" si="256"/>
        <v>Established</v>
      </c>
      <c r="N1128" s="2">
        <f t="shared" si="257"/>
        <v>26</v>
      </c>
      <c r="O1128" t="s">
        <v>126</v>
      </c>
      <c r="P1128" t="s">
        <v>75</v>
      </c>
      <c r="Q1128" t="s">
        <v>186</v>
      </c>
      <c r="R1128" t="str">
        <f t="shared" si="258"/>
        <v>Great</v>
      </c>
      <c r="S1128" t="str">
        <f t="shared" si="259"/>
        <v>Great</v>
      </c>
      <c r="T1128" t="b">
        <f t="shared" si="260"/>
        <v>1</v>
      </c>
      <c r="U1128" t="b">
        <f t="shared" si="261"/>
        <v>1</v>
      </c>
      <c r="V1128" t="str">
        <f t="shared" si="262"/>
        <v>Top Company</v>
      </c>
      <c r="W1128" t="str">
        <f t="shared" si="263"/>
        <v>Don't Buy</v>
      </c>
      <c r="X1128" t="str">
        <f t="shared" si="264"/>
        <v>Not Known</v>
      </c>
      <c r="Z1128" t="str">
        <f t="shared" si="265"/>
        <v>None</v>
      </c>
      <c r="AB1128" t="str">
        <f t="shared" si="266"/>
        <v>0</v>
      </c>
    </row>
    <row r="1129" spans="1:28" x14ac:dyDescent="0.3">
      <c r="A1129">
        <v>1127</v>
      </c>
      <c r="B1129" t="s">
        <v>2856</v>
      </c>
      <c r="C1129" t="str">
        <f t="shared" si="253"/>
        <v>Long</v>
      </c>
      <c r="D1129">
        <v>4</v>
      </c>
      <c r="F1129" s="1">
        <f t="shared" si="267"/>
        <v>4</v>
      </c>
      <c r="G1129" s="1">
        <f t="shared" si="254"/>
        <v>4</v>
      </c>
      <c r="H1129">
        <f t="shared" si="255"/>
        <v>4</v>
      </c>
      <c r="I1129" t="s">
        <v>2857</v>
      </c>
      <c r="J1129" t="s">
        <v>22</v>
      </c>
      <c r="K1129" t="s">
        <v>2858</v>
      </c>
      <c r="L1129" t="str">
        <f t="shared" si="256"/>
        <v>Established</v>
      </c>
      <c r="N1129" s="2">
        <f t="shared" si="257"/>
        <v>39</v>
      </c>
      <c r="O1129" t="s">
        <v>74</v>
      </c>
      <c r="P1129" t="s">
        <v>147</v>
      </c>
      <c r="Q1129" t="s">
        <v>19</v>
      </c>
      <c r="R1129" t="str">
        <f t="shared" si="258"/>
        <v>Average</v>
      </c>
      <c r="S1129" t="str">
        <f t="shared" si="259"/>
        <v xml:space="preserve"> </v>
      </c>
      <c r="T1129" t="b">
        <f t="shared" si="260"/>
        <v>0</v>
      </c>
      <c r="U1129" t="b">
        <f t="shared" si="261"/>
        <v>1</v>
      </c>
      <c r="V1129" t="str">
        <f t="shared" si="262"/>
        <v>Average Company</v>
      </c>
      <c r="W1129" t="str">
        <f t="shared" si="263"/>
        <v>Don't Buy</v>
      </c>
      <c r="X1129" t="str">
        <f t="shared" si="264"/>
        <v>Not Known</v>
      </c>
      <c r="Z1129" t="str">
        <f t="shared" si="265"/>
        <v>None</v>
      </c>
      <c r="AB1129" t="str">
        <f t="shared" si="266"/>
        <v>500K</v>
      </c>
    </row>
    <row r="1130" spans="1:28" x14ac:dyDescent="0.3">
      <c r="A1130">
        <v>1128</v>
      </c>
      <c r="B1130" t="s">
        <v>2859</v>
      </c>
      <c r="C1130" t="str">
        <f t="shared" si="253"/>
        <v>Long</v>
      </c>
      <c r="D1130">
        <v>3.3</v>
      </c>
      <c r="F1130" s="1">
        <f t="shared" si="267"/>
        <v>3.3</v>
      </c>
      <c r="G1130" s="1">
        <f t="shared" si="254"/>
        <v>3.3</v>
      </c>
      <c r="H1130">
        <f t="shared" si="255"/>
        <v>3.3</v>
      </c>
      <c r="I1130" t="s">
        <v>2857</v>
      </c>
      <c r="J1130" t="s">
        <v>22</v>
      </c>
      <c r="K1130" t="s">
        <v>2860</v>
      </c>
      <c r="L1130" t="str">
        <f t="shared" si="256"/>
        <v>Established</v>
      </c>
      <c r="N1130" s="2">
        <f t="shared" si="257"/>
        <v>31</v>
      </c>
      <c r="O1130" t="s">
        <v>58</v>
      </c>
      <c r="P1130" t="s">
        <v>691</v>
      </c>
      <c r="Q1130" t="s">
        <v>295</v>
      </c>
      <c r="R1130" t="str">
        <f t="shared" si="258"/>
        <v>Average</v>
      </c>
      <c r="S1130" t="str">
        <f t="shared" si="259"/>
        <v xml:space="preserve"> </v>
      </c>
      <c r="T1130" t="b">
        <f t="shared" si="260"/>
        <v>0</v>
      </c>
      <c r="U1130" t="b">
        <f t="shared" si="261"/>
        <v>0</v>
      </c>
      <c r="V1130" t="str">
        <f t="shared" si="262"/>
        <v>Average Company</v>
      </c>
      <c r="W1130" t="str">
        <f t="shared" si="263"/>
        <v>Don't Buy</v>
      </c>
      <c r="X1130" t="str">
        <f t="shared" si="264"/>
        <v>Not Known</v>
      </c>
      <c r="Z1130" t="str">
        <f t="shared" si="265"/>
        <v>None</v>
      </c>
      <c r="AB1130" t="str">
        <f t="shared" si="266"/>
        <v>0</v>
      </c>
    </row>
    <row r="1131" spans="1:28" x14ac:dyDescent="0.3">
      <c r="A1131">
        <v>1129</v>
      </c>
      <c r="B1131" t="s">
        <v>2861</v>
      </c>
      <c r="C1131" t="str">
        <f t="shared" si="253"/>
        <v>Long</v>
      </c>
      <c r="D1131">
        <v>4.0999999999999996</v>
      </c>
      <c r="F1131" s="1">
        <f t="shared" si="267"/>
        <v>4.0999999999999996</v>
      </c>
      <c r="G1131" s="1">
        <f t="shared" si="254"/>
        <v>4.0999999999999996</v>
      </c>
      <c r="H1131">
        <f t="shared" si="255"/>
        <v>4.0999999999999996</v>
      </c>
      <c r="I1131" t="s">
        <v>2857</v>
      </c>
      <c r="J1131" t="s">
        <v>10</v>
      </c>
      <c r="K1131" t="s">
        <v>2536</v>
      </c>
      <c r="L1131" t="str">
        <f t="shared" si="256"/>
        <v>Established</v>
      </c>
      <c r="N1131" s="2">
        <f t="shared" si="257"/>
        <v>15</v>
      </c>
      <c r="O1131" t="s">
        <v>84</v>
      </c>
      <c r="P1131" t="s">
        <v>147</v>
      </c>
      <c r="Q1131" t="s">
        <v>105</v>
      </c>
      <c r="R1131" t="str">
        <f t="shared" si="258"/>
        <v>Great</v>
      </c>
      <c r="S1131" t="str">
        <f t="shared" si="259"/>
        <v>Great</v>
      </c>
      <c r="T1131" t="b">
        <f t="shared" si="260"/>
        <v>1</v>
      </c>
      <c r="U1131" t="b">
        <f t="shared" si="261"/>
        <v>1</v>
      </c>
      <c r="V1131" t="str">
        <f t="shared" si="262"/>
        <v>Average Company</v>
      </c>
      <c r="W1131" t="str">
        <f t="shared" si="263"/>
        <v>Don't Buy</v>
      </c>
      <c r="X1131" t="str">
        <f t="shared" si="264"/>
        <v>Not Known</v>
      </c>
      <c r="Z1131" t="str">
        <f t="shared" si="265"/>
        <v>None</v>
      </c>
      <c r="AB1131" t="str">
        <f t="shared" si="266"/>
        <v>0</v>
      </c>
    </row>
    <row r="1132" spans="1:28" x14ac:dyDescent="0.3">
      <c r="A1132">
        <v>1130</v>
      </c>
      <c r="B1132" t="s">
        <v>2862</v>
      </c>
      <c r="C1132" t="str">
        <f t="shared" si="253"/>
        <v>Long</v>
      </c>
      <c r="D1132">
        <v>4.4000000000000004</v>
      </c>
      <c r="F1132" s="1">
        <f t="shared" si="267"/>
        <v>4.4000000000000004</v>
      </c>
      <c r="G1132" s="1">
        <f t="shared" si="254"/>
        <v>4.4000000000000004</v>
      </c>
      <c r="H1132">
        <f t="shared" si="255"/>
        <v>4.4000000000000004</v>
      </c>
      <c r="I1132" t="s">
        <v>2857</v>
      </c>
      <c r="J1132" t="s">
        <v>1627</v>
      </c>
      <c r="K1132" t="s">
        <v>2863</v>
      </c>
      <c r="L1132" t="str">
        <f t="shared" si="256"/>
        <v>Established</v>
      </c>
      <c r="N1132" s="2">
        <f t="shared" si="257"/>
        <v>53</v>
      </c>
      <c r="O1132" t="s">
        <v>500</v>
      </c>
      <c r="P1132" t="s">
        <v>13</v>
      </c>
      <c r="Q1132" t="s">
        <v>223</v>
      </c>
      <c r="R1132" t="str">
        <f t="shared" si="258"/>
        <v>Great</v>
      </c>
      <c r="S1132" t="str">
        <f t="shared" si="259"/>
        <v>Great</v>
      </c>
      <c r="T1132" t="b">
        <f t="shared" si="260"/>
        <v>1</v>
      </c>
      <c r="U1132" t="b">
        <f t="shared" si="261"/>
        <v>1</v>
      </c>
      <c r="V1132" t="str">
        <f t="shared" si="262"/>
        <v>Top Company</v>
      </c>
      <c r="W1132" t="str">
        <f t="shared" si="263"/>
        <v>Don't Buy</v>
      </c>
      <c r="X1132" t="str">
        <f t="shared" si="264"/>
        <v>Not Known</v>
      </c>
      <c r="Z1132" t="str">
        <f t="shared" si="265"/>
        <v>None</v>
      </c>
      <c r="AB1132" t="str">
        <f t="shared" si="266"/>
        <v>0</v>
      </c>
    </row>
    <row r="1133" spans="1:28" x14ac:dyDescent="0.3">
      <c r="A1133">
        <v>1131</v>
      </c>
      <c r="B1133" t="s">
        <v>2864</v>
      </c>
      <c r="C1133" t="str">
        <f t="shared" si="253"/>
        <v>Long</v>
      </c>
      <c r="D1133">
        <v>3.9</v>
      </c>
      <c r="F1133" s="1">
        <f t="shared" si="267"/>
        <v>3.9</v>
      </c>
      <c r="G1133" s="1">
        <f t="shared" si="254"/>
        <v>3.9</v>
      </c>
      <c r="H1133">
        <f t="shared" si="255"/>
        <v>3.9</v>
      </c>
      <c r="I1133" t="s">
        <v>2865</v>
      </c>
      <c r="J1133" t="s">
        <v>10</v>
      </c>
      <c r="K1133" t="s">
        <v>2660</v>
      </c>
      <c r="L1133" t="str">
        <f t="shared" si="256"/>
        <v>Established</v>
      </c>
      <c r="N1133" s="2">
        <f t="shared" si="257"/>
        <v>35</v>
      </c>
      <c r="O1133" t="s">
        <v>249</v>
      </c>
      <c r="P1133" t="s">
        <v>147</v>
      </c>
      <c r="Q1133" t="s">
        <v>117</v>
      </c>
      <c r="R1133" t="str">
        <f t="shared" si="258"/>
        <v>Average</v>
      </c>
      <c r="S1133" t="str">
        <f t="shared" si="259"/>
        <v xml:space="preserve"> </v>
      </c>
      <c r="T1133" t="b">
        <f t="shared" si="260"/>
        <v>0</v>
      </c>
      <c r="U1133" t="b">
        <f t="shared" si="261"/>
        <v>1</v>
      </c>
      <c r="V1133" t="str">
        <f t="shared" si="262"/>
        <v>Average Company</v>
      </c>
      <c r="W1133" t="str">
        <f t="shared" si="263"/>
        <v>Don't Buy</v>
      </c>
      <c r="X1133" t="str">
        <f t="shared" si="264"/>
        <v>Not Known</v>
      </c>
      <c r="Z1133" t="str">
        <f t="shared" si="265"/>
        <v>None</v>
      </c>
      <c r="AB1133" t="str">
        <f t="shared" si="266"/>
        <v>0</v>
      </c>
    </row>
    <row r="1134" spans="1:28" x14ac:dyDescent="0.3">
      <c r="A1134">
        <v>1132</v>
      </c>
      <c r="B1134" t="s">
        <v>2866</v>
      </c>
      <c r="C1134" t="str">
        <f t="shared" si="253"/>
        <v>Long</v>
      </c>
      <c r="D1134">
        <v>3.8</v>
      </c>
      <c r="F1134" s="1">
        <f t="shared" si="267"/>
        <v>3.8</v>
      </c>
      <c r="G1134" s="1">
        <f t="shared" si="254"/>
        <v>3.8</v>
      </c>
      <c r="H1134">
        <f t="shared" si="255"/>
        <v>3.8</v>
      </c>
      <c r="I1134" t="s">
        <v>2865</v>
      </c>
      <c r="J1134" t="s">
        <v>22</v>
      </c>
      <c r="K1134" t="s">
        <v>2867</v>
      </c>
      <c r="L1134" t="str">
        <f t="shared" si="256"/>
        <v>Established</v>
      </c>
      <c r="N1134" s="2">
        <f t="shared" si="257"/>
        <v>17</v>
      </c>
      <c r="O1134" t="s">
        <v>711</v>
      </c>
      <c r="P1134" t="s">
        <v>75</v>
      </c>
      <c r="Q1134" t="s">
        <v>605</v>
      </c>
      <c r="R1134" t="str">
        <f t="shared" si="258"/>
        <v>Average</v>
      </c>
      <c r="S1134" t="str">
        <f t="shared" si="259"/>
        <v xml:space="preserve"> </v>
      </c>
      <c r="T1134" t="b">
        <f t="shared" si="260"/>
        <v>0</v>
      </c>
      <c r="U1134" t="b">
        <f t="shared" si="261"/>
        <v>1</v>
      </c>
      <c r="V1134" t="str">
        <f t="shared" si="262"/>
        <v>Average Company</v>
      </c>
      <c r="W1134" t="str">
        <f t="shared" si="263"/>
        <v>Don't Buy</v>
      </c>
      <c r="X1134" t="str">
        <f t="shared" si="264"/>
        <v>Not Known</v>
      </c>
      <c r="Z1134" t="str">
        <f t="shared" si="265"/>
        <v>None</v>
      </c>
      <c r="AB1134" t="str">
        <f t="shared" si="266"/>
        <v>0</v>
      </c>
    </row>
    <row r="1135" spans="1:28" x14ac:dyDescent="0.3">
      <c r="A1135">
        <v>1133</v>
      </c>
      <c r="B1135" t="s">
        <v>2868</v>
      </c>
      <c r="C1135" t="str">
        <f t="shared" si="253"/>
        <v>Long</v>
      </c>
      <c r="D1135">
        <v>4.4000000000000004</v>
      </c>
      <c r="F1135" s="1">
        <f t="shared" si="267"/>
        <v>4.4000000000000004</v>
      </c>
      <c r="G1135" s="1">
        <f t="shared" si="254"/>
        <v>4.4000000000000004</v>
      </c>
      <c r="H1135">
        <f t="shared" si="255"/>
        <v>4.4000000000000004</v>
      </c>
      <c r="I1135" t="s">
        <v>2869</v>
      </c>
      <c r="J1135" t="s">
        <v>343</v>
      </c>
      <c r="K1135" t="s">
        <v>2870</v>
      </c>
      <c r="L1135" t="str">
        <f t="shared" si="256"/>
        <v>Established</v>
      </c>
      <c r="N1135" s="2">
        <f t="shared" si="257"/>
        <v>51</v>
      </c>
      <c r="O1135" t="s">
        <v>688</v>
      </c>
      <c r="P1135" t="s">
        <v>147</v>
      </c>
      <c r="Q1135" t="s">
        <v>523</v>
      </c>
      <c r="R1135" t="str">
        <f t="shared" si="258"/>
        <v>Great</v>
      </c>
      <c r="S1135" t="str">
        <f t="shared" si="259"/>
        <v>Great</v>
      </c>
      <c r="T1135" t="b">
        <f t="shared" si="260"/>
        <v>1</v>
      </c>
      <c r="U1135" t="b">
        <f t="shared" si="261"/>
        <v>1</v>
      </c>
      <c r="V1135" t="str">
        <f t="shared" si="262"/>
        <v>Top Company</v>
      </c>
      <c r="W1135" t="str">
        <f t="shared" si="263"/>
        <v>Buy</v>
      </c>
      <c r="X1135" t="str">
        <f t="shared" si="264"/>
        <v>Not Known</v>
      </c>
      <c r="Z1135" t="str">
        <f t="shared" si="265"/>
        <v>None</v>
      </c>
      <c r="AB1135" t="str">
        <f t="shared" si="266"/>
        <v>0</v>
      </c>
    </row>
    <row r="1136" spans="1:28" x14ac:dyDescent="0.3">
      <c r="A1136">
        <v>1134</v>
      </c>
      <c r="B1136" t="s">
        <v>2871</v>
      </c>
      <c r="C1136" t="str">
        <f t="shared" si="253"/>
        <v>Long</v>
      </c>
      <c r="D1136">
        <v>3.7</v>
      </c>
      <c r="F1136" s="1">
        <f t="shared" si="267"/>
        <v>3.7</v>
      </c>
      <c r="G1136" s="1">
        <f t="shared" si="254"/>
        <v>3.7</v>
      </c>
      <c r="H1136">
        <f t="shared" si="255"/>
        <v>3.7</v>
      </c>
      <c r="I1136" t="s">
        <v>2869</v>
      </c>
      <c r="J1136" t="s">
        <v>22</v>
      </c>
      <c r="K1136" t="s">
        <v>2872</v>
      </c>
      <c r="L1136" t="str">
        <f t="shared" si="256"/>
        <v>Established</v>
      </c>
      <c r="N1136" s="2">
        <f t="shared" si="257"/>
        <v>18</v>
      </c>
      <c r="O1136" t="s">
        <v>200</v>
      </c>
      <c r="P1136" t="s">
        <v>75</v>
      </c>
      <c r="Q1136" t="s">
        <v>551</v>
      </c>
      <c r="R1136" t="str">
        <f t="shared" si="258"/>
        <v>Average</v>
      </c>
      <c r="S1136" t="str">
        <f t="shared" si="259"/>
        <v xml:space="preserve"> </v>
      </c>
      <c r="T1136" t="b">
        <f t="shared" si="260"/>
        <v>0</v>
      </c>
      <c r="U1136" t="b">
        <f t="shared" si="261"/>
        <v>1</v>
      </c>
      <c r="V1136" t="str">
        <f t="shared" si="262"/>
        <v>Average Company</v>
      </c>
      <c r="W1136" t="str">
        <f t="shared" si="263"/>
        <v>Don't Buy</v>
      </c>
      <c r="X1136" t="str">
        <f t="shared" si="264"/>
        <v>Not Known</v>
      </c>
      <c r="Z1136" t="str">
        <f t="shared" si="265"/>
        <v>None</v>
      </c>
      <c r="AB1136" t="str">
        <f t="shared" si="266"/>
        <v>0</v>
      </c>
    </row>
    <row r="1137" spans="1:28" x14ac:dyDescent="0.3">
      <c r="A1137">
        <v>1135</v>
      </c>
      <c r="B1137" t="s">
        <v>2873</v>
      </c>
      <c r="C1137" t="str">
        <f t="shared" si="253"/>
        <v>Long</v>
      </c>
      <c r="D1137">
        <v>4</v>
      </c>
      <c r="F1137" s="1">
        <f t="shared" si="267"/>
        <v>4</v>
      </c>
      <c r="G1137" s="1">
        <f t="shared" si="254"/>
        <v>4</v>
      </c>
      <c r="H1137">
        <f t="shared" si="255"/>
        <v>4</v>
      </c>
      <c r="I1137" t="s">
        <v>2874</v>
      </c>
      <c r="J1137" t="s">
        <v>22</v>
      </c>
      <c r="K1137" t="s">
        <v>2875</v>
      </c>
      <c r="L1137" t="str">
        <f t="shared" si="256"/>
        <v>Established</v>
      </c>
      <c r="N1137" s="2">
        <f t="shared" si="257"/>
        <v>16</v>
      </c>
      <c r="O1137" t="s">
        <v>121</v>
      </c>
      <c r="P1137" t="s">
        <v>147</v>
      </c>
      <c r="Q1137" t="s">
        <v>235</v>
      </c>
      <c r="R1137" t="str">
        <f t="shared" si="258"/>
        <v>Average</v>
      </c>
      <c r="S1137" t="str">
        <f t="shared" si="259"/>
        <v xml:space="preserve"> </v>
      </c>
      <c r="T1137" t="b">
        <f t="shared" si="260"/>
        <v>0</v>
      </c>
      <c r="U1137" t="b">
        <f t="shared" si="261"/>
        <v>1</v>
      </c>
      <c r="V1137" t="str">
        <f t="shared" si="262"/>
        <v>Average Company</v>
      </c>
      <c r="W1137" t="str">
        <f t="shared" si="263"/>
        <v>Don't Buy</v>
      </c>
      <c r="X1137" t="str">
        <f t="shared" si="264"/>
        <v>Not Known</v>
      </c>
      <c r="Z1137" t="str">
        <f t="shared" si="265"/>
        <v>None</v>
      </c>
      <c r="AB1137" t="str">
        <f t="shared" si="266"/>
        <v>0</v>
      </c>
    </row>
    <row r="1138" spans="1:28" x14ac:dyDescent="0.3">
      <c r="A1138">
        <v>1136</v>
      </c>
      <c r="B1138" t="s">
        <v>2876</v>
      </c>
      <c r="C1138" t="str">
        <f t="shared" si="253"/>
        <v>Short</v>
      </c>
      <c r="D1138">
        <v>4</v>
      </c>
      <c r="F1138" s="1" t="e">
        <f t="shared" si="267"/>
        <v>#VALUE!</v>
      </c>
      <c r="G1138" s="1" t="e">
        <f t="shared" si="254"/>
        <v>#VALUE!</v>
      </c>
      <c r="H1138" t="e">
        <f t="shared" si="255"/>
        <v>#VALUE!</v>
      </c>
      <c r="I1138" t="s">
        <v>2874</v>
      </c>
      <c r="J1138" t="s">
        <v>2877</v>
      </c>
      <c r="K1138" t="s">
        <v>632</v>
      </c>
      <c r="L1138" t="e">
        <f t="shared" si="256"/>
        <v>#VALUE!</v>
      </c>
      <c r="N1138" s="2" t="e">
        <f t="shared" si="257"/>
        <v>#VALUE!</v>
      </c>
      <c r="O1138" t="s">
        <v>147</v>
      </c>
      <c r="Q1138" t="s">
        <v>105</v>
      </c>
      <c r="R1138" t="str">
        <f t="shared" si="258"/>
        <v>Average</v>
      </c>
      <c r="S1138" t="str">
        <f t="shared" si="259"/>
        <v xml:space="preserve"> </v>
      </c>
      <c r="T1138" t="e">
        <f t="shared" si="260"/>
        <v>#VALUE!</v>
      </c>
      <c r="U1138" t="e">
        <f t="shared" si="261"/>
        <v>#VALUE!</v>
      </c>
      <c r="V1138" t="e">
        <f t="shared" si="262"/>
        <v>#VALUE!</v>
      </c>
      <c r="W1138" t="str">
        <f t="shared" si="263"/>
        <v>Don't Buy</v>
      </c>
      <c r="X1138" t="str">
        <f t="shared" si="264"/>
        <v>Not Known</v>
      </c>
      <c r="Z1138" t="e">
        <f t="shared" si="265"/>
        <v>#VALUE!</v>
      </c>
      <c r="AB1138" t="str">
        <f t="shared" si="266"/>
        <v>0</v>
      </c>
    </row>
    <row r="1139" spans="1:28" x14ac:dyDescent="0.3">
      <c r="A1139">
        <v>1137</v>
      </c>
      <c r="B1139" t="s">
        <v>2878</v>
      </c>
      <c r="C1139" t="str">
        <f t="shared" si="253"/>
        <v>Long</v>
      </c>
      <c r="D1139">
        <v>4.3</v>
      </c>
      <c r="F1139" s="1" t="e">
        <f t="shared" si="267"/>
        <v>#VALUE!</v>
      </c>
      <c r="G1139" s="1" t="e">
        <f t="shared" si="254"/>
        <v>#VALUE!</v>
      </c>
      <c r="H1139" t="e">
        <f t="shared" si="255"/>
        <v>#VALUE!</v>
      </c>
      <c r="I1139" t="s">
        <v>2874</v>
      </c>
      <c r="J1139" t="s">
        <v>2879</v>
      </c>
      <c r="K1139" t="s">
        <v>2880</v>
      </c>
      <c r="L1139" t="e">
        <f t="shared" si="256"/>
        <v>#VALUE!</v>
      </c>
      <c r="N1139" s="2" t="e">
        <f t="shared" si="257"/>
        <v>#VALUE!</v>
      </c>
      <c r="O1139" t="s">
        <v>147</v>
      </c>
      <c r="Q1139" t="s">
        <v>105</v>
      </c>
      <c r="R1139" t="str">
        <f t="shared" si="258"/>
        <v>Great</v>
      </c>
      <c r="S1139" t="str">
        <f t="shared" si="259"/>
        <v>Great</v>
      </c>
      <c r="T1139" t="e">
        <f t="shared" si="260"/>
        <v>#VALUE!</v>
      </c>
      <c r="U1139" t="e">
        <f t="shared" si="261"/>
        <v>#VALUE!</v>
      </c>
      <c r="V1139" t="e">
        <f t="shared" si="262"/>
        <v>#VALUE!</v>
      </c>
      <c r="W1139" t="str">
        <f t="shared" si="263"/>
        <v>Buy</v>
      </c>
      <c r="X1139" t="str">
        <f t="shared" si="264"/>
        <v>Not Known</v>
      </c>
      <c r="Z1139" t="e">
        <f t="shared" si="265"/>
        <v>#VALUE!</v>
      </c>
      <c r="AB1139" t="str">
        <f t="shared" si="266"/>
        <v>0</v>
      </c>
    </row>
    <row r="1140" spans="1:28" x14ac:dyDescent="0.3">
      <c r="A1140">
        <v>1138</v>
      </c>
      <c r="B1140" t="s">
        <v>2881</v>
      </c>
      <c r="C1140" t="str">
        <f t="shared" si="253"/>
        <v>Long</v>
      </c>
      <c r="D1140">
        <v>4</v>
      </c>
      <c r="F1140" s="1">
        <f t="shared" si="267"/>
        <v>4</v>
      </c>
      <c r="G1140" s="1">
        <f t="shared" si="254"/>
        <v>4</v>
      </c>
      <c r="H1140">
        <f t="shared" si="255"/>
        <v>4</v>
      </c>
      <c r="I1140" t="s">
        <v>2882</v>
      </c>
      <c r="J1140" t="s">
        <v>22</v>
      </c>
      <c r="K1140" t="s">
        <v>2883</v>
      </c>
      <c r="L1140" t="str">
        <f t="shared" si="256"/>
        <v>Established</v>
      </c>
      <c r="N1140" s="2">
        <f t="shared" si="257"/>
        <v>21</v>
      </c>
      <c r="O1140" t="s">
        <v>321</v>
      </c>
      <c r="P1140" t="s">
        <v>2884</v>
      </c>
      <c r="Q1140" t="s">
        <v>243</v>
      </c>
      <c r="R1140" t="str">
        <f t="shared" si="258"/>
        <v>Average</v>
      </c>
      <c r="S1140" t="str">
        <f t="shared" si="259"/>
        <v xml:space="preserve"> </v>
      </c>
      <c r="T1140" t="b">
        <f t="shared" si="260"/>
        <v>0</v>
      </c>
      <c r="U1140" t="b">
        <f t="shared" si="261"/>
        <v>1</v>
      </c>
      <c r="V1140" t="str">
        <f t="shared" si="262"/>
        <v>Average Company</v>
      </c>
      <c r="W1140" t="str">
        <f t="shared" si="263"/>
        <v>Don't Buy</v>
      </c>
      <c r="X1140" t="str">
        <f t="shared" si="264"/>
        <v>Not Known</v>
      </c>
      <c r="Z1140" t="str">
        <f t="shared" si="265"/>
        <v>None</v>
      </c>
      <c r="AB1140" t="str">
        <f t="shared" si="266"/>
        <v>0</v>
      </c>
    </row>
    <row r="1141" spans="1:28" x14ac:dyDescent="0.3">
      <c r="A1141">
        <v>1139</v>
      </c>
      <c r="B1141" t="s">
        <v>2885</v>
      </c>
      <c r="C1141" t="str">
        <f t="shared" si="253"/>
        <v>Long</v>
      </c>
      <c r="D1141">
        <v>3.9</v>
      </c>
      <c r="F1141" s="1">
        <f t="shared" si="267"/>
        <v>3.9</v>
      </c>
      <c r="G1141" s="1">
        <f t="shared" si="254"/>
        <v>3.9</v>
      </c>
      <c r="H1141">
        <f t="shared" si="255"/>
        <v>3.9</v>
      </c>
      <c r="I1141" t="s">
        <v>2882</v>
      </c>
      <c r="J1141" t="s">
        <v>22</v>
      </c>
      <c r="K1141" t="s">
        <v>2886</v>
      </c>
      <c r="L1141" t="str">
        <f t="shared" si="256"/>
        <v>Established</v>
      </c>
      <c r="N1141" s="2">
        <f t="shared" si="257"/>
        <v>98</v>
      </c>
      <c r="O1141" t="s">
        <v>550</v>
      </c>
      <c r="P1141" t="s">
        <v>181</v>
      </c>
      <c r="Q1141" t="s">
        <v>50</v>
      </c>
      <c r="R1141" t="str">
        <f t="shared" si="258"/>
        <v>Average</v>
      </c>
      <c r="S1141" t="str">
        <f t="shared" si="259"/>
        <v xml:space="preserve"> </v>
      </c>
      <c r="T1141" t="b">
        <f t="shared" si="260"/>
        <v>0</v>
      </c>
      <c r="U1141" t="b">
        <f t="shared" si="261"/>
        <v>1</v>
      </c>
      <c r="V1141" t="str">
        <f t="shared" si="262"/>
        <v>Average Company</v>
      </c>
      <c r="W1141" t="str">
        <f t="shared" si="263"/>
        <v>Buy</v>
      </c>
      <c r="X1141" t="str">
        <f t="shared" si="264"/>
        <v>Not Known</v>
      </c>
      <c r="Z1141" t="str">
        <f t="shared" si="265"/>
        <v>None</v>
      </c>
      <c r="AB1141" t="str">
        <f t="shared" si="266"/>
        <v>0</v>
      </c>
    </row>
    <row r="1142" spans="1:28" x14ac:dyDescent="0.3">
      <c r="A1142">
        <v>1140</v>
      </c>
      <c r="B1142" t="s">
        <v>2887</v>
      </c>
      <c r="C1142" t="str">
        <f t="shared" si="253"/>
        <v>Long</v>
      </c>
      <c r="D1142">
        <v>4</v>
      </c>
      <c r="F1142" s="1">
        <f t="shared" si="267"/>
        <v>4</v>
      </c>
      <c r="G1142" s="1">
        <f t="shared" si="254"/>
        <v>4</v>
      </c>
      <c r="H1142">
        <f t="shared" si="255"/>
        <v>4</v>
      </c>
      <c r="I1142" t="s">
        <v>2882</v>
      </c>
      <c r="J1142" t="s">
        <v>22</v>
      </c>
      <c r="K1142" t="s">
        <v>2888</v>
      </c>
      <c r="L1142" t="str">
        <f t="shared" si="256"/>
        <v>Established</v>
      </c>
      <c r="N1142" s="2">
        <f t="shared" si="257"/>
        <v>19</v>
      </c>
      <c r="O1142" t="s">
        <v>100</v>
      </c>
      <c r="P1142" t="s">
        <v>147</v>
      </c>
      <c r="Q1142" t="s">
        <v>85</v>
      </c>
      <c r="R1142" t="str">
        <f t="shared" si="258"/>
        <v>Average</v>
      </c>
      <c r="S1142" t="str">
        <f t="shared" si="259"/>
        <v xml:space="preserve"> </v>
      </c>
      <c r="T1142" t="b">
        <f t="shared" si="260"/>
        <v>0</v>
      </c>
      <c r="U1142" t="b">
        <f t="shared" si="261"/>
        <v>1</v>
      </c>
      <c r="V1142" t="str">
        <f t="shared" si="262"/>
        <v>Average Company</v>
      </c>
      <c r="W1142" t="str">
        <f t="shared" si="263"/>
        <v>Don't Buy</v>
      </c>
      <c r="X1142" t="str">
        <f t="shared" si="264"/>
        <v>Not Known</v>
      </c>
      <c r="Z1142" t="str">
        <f t="shared" si="265"/>
        <v>None</v>
      </c>
      <c r="AB1142" t="str">
        <f t="shared" si="266"/>
        <v>0</v>
      </c>
    </row>
    <row r="1143" spans="1:28" x14ac:dyDescent="0.3">
      <c r="A1143">
        <v>1141</v>
      </c>
      <c r="B1143" t="s">
        <v>2889</v>
      </c>
      <c r="C1143" t="str">
        <f t="shared" si="253"/>
        <v>Long</v>
      </c>
      <c r="D1143">
        <v>3.8</v>
      </c>
      <c r="F1143" s="1">
        <f t="shared" si="267"/>
        <v>3.8</v>
      </c>
      <c r="G1143" s="1">
        <f t="shared" si="254"/>
        <v>3.8</v>
      </c>
      <c r="H1143">
        <f t="shared" si="255"/>
        <v>3.8</v>
      </c>
      <c r="I1143" t="s">
        <v>2882</v>
      </c>
      <c r="J1143" t="s">
        <v>22</v>
      </c>
      <c r="K1143" t="s">
        <v>2890</v>
      </c>
      <c r="L1143" t="str">
        <f t="shared" si="256"/>
        <v>Established</v>
      </c>
      <c r="N1143" s="2">
        <f t="shared" si="257"/>
        <v>30</v>
      </c>
      <c r="O1143" t="s">
        <v>604</v>
      </c>
      <c r="P1143" t="s">
        <v>147</v>
      </c>
      <c r="Q1143" t="s">
        <v>19</v>
      </c>
      <c r="R1143" t="str">
        <f t="shared" si="258"/>
        <v>Average</v>
      </c>
      <c r="S1143" t="str">
        <f t="shared" si="259"/>
        <v xml:space="preserve"> </v>
      </c>
      <c r="T1143" t="b">
        <f t="shared" si="260"/>
        <v>0</v>
      </c>
      <c r="U1143" t="b">
        <f t="shared" si="261"/>
        <v>1</v>
      </c>
      <c r="V1143" t="str">
        <f t="shared" si="262"/>
        <v>Average Company</v>
      </c>
      <c r="W1143" t="str">
        <f t="shared" si="263"/>
        <v>Don't Buy</v>
      </c>
      <c r="X1143" t="str">
        <f t="shared" si="264"/>
        <v>Not Known</v>
      </c>
      <c r="Z1143" t="str">
        <f t="shared" si="265"/>
        <v>None</v>
      </c>
      <c r="AB1143" t="str">
        <f t="shared" si="266"/>
        <v>500K</v>
      </c>
    </row>
    <row r="1144" spans="1:28" x14ac:dyDescent="0.3">
      <c r="A1144">
        <v>1142</v>
      </c>
      <c r="B1144" t="s">
        <v>2891</v>
      </c>
      <c r="C1144" t="str">
        <f t="shared" si="253"/>
        <v>Long</v>
      </c>
      <c r="D1144">
        <v>4.4000000000000004</v>
      </c>
      <c r="F1144" s="1">
        <f t="shared" si="267"/>
        <v>4.4000000000000004</v>
      </c>
      <c r="G1144" s="1">
        <f t="shared" si="254"/>
        <v>4.4000000000000004</v>
      </c>
      <c r="H1144">
        <f t="shared" si="255"/>
        <v>4.4000000000000004</v>
      </c>
      <c r="I1144" t="s">
        <v>2892</v>
      </c>
      <c r="J1144" t="s">
        <v>10</v>
      </c>
      <c r="K1144" t="s">
        <v>2236</v>
      </c>
      <c r="L1144" t="str">
        <f t="shared" si="256"/>
        <v>Established</v>
      </c>
      <c r="N1144" s="2">
        <f t="shared" si="257"/>
        <v>57</v>
      </c>
      <c r="O1144" t="s">
        <v>1796</v>
      </c>
      <c r="P1144" t="s">
        <v>147</v>
      </c>
      <c r="Q1144" t="s">
        <v>44</v>
      </c>
      <c r="R1144" t="str">
        <f t="shared" si="258"/>
        <v>Great</v>
      </c>
      <c r="S1144" t="str">
        <f t="shared" si="259"/>
        <v>Great</v>
      </c>
      <c r="T1144" t="b">
        <f t="shared" si="260"/>
        <v>1</v>
      </c>
      <c r="U1144" t="b">
        <f t="shared" si="261"/>
        <v>1</v>
      </c>
      <c r="V1144" t="str">
        <f t="shared" si="262"/>
        <v>Top Company</v>
      </c>
      <c r="W1144" t="str">
        <f t="shared" si="263"/>
        <v>Don't Buy</v>
      </c>
      <c r="X1144" t="str">
        <f t="shared" si="264"/>
        <v>Not Known</v>
      </c>
      <c r="Z1144" t="str">
        <f t="shared" si="265"/>
        <v>None</v>
      </c>
      <c r="AB1144" t="str">
        <f t="shared" si="266"/>
        <v>0</v>
      </c>
    </row>
    <row r="1145" spans="1:28" x14ac:dyDescent="0.3">
      <c r="A1145">
        <v>1143</v>
      </c>
      <c r="B1145" t="s">
        <v>2893</v>
      </c>
      <c r="C1145" t="str">
        <f t="shared" si="253"/>
        <v>Long</v>
      </c>
      <c r="D1145">
        <v>4.2</v>
      </c>
      <c r="F1145" s="1">
        <f t="shared" si="267"/>
        <v>4.2</v>
      </c>
      <c r="G1145" s="1">
        <f t="shared" si="254"/>
        <v>4.2</v>
      </c>
      <c r="H1145">
        <f t="shared" si="255"/>
        <v>4.2</v>
      </c>
      <c r="I1145" t="s">
        <v>2892</v>
      </c>
      <c r="J1145" t="s">
        <v>22</v>
      </c>
      <c r="K1145" t="s">
        <v>2894</v>
      </c>
      <c r="L1145" t="str">
        <f t="shared" si="256"/>
        <v>Established</v>
      </c>
      <c r="N1145" s="2">
        <f t="shared" si="257"/>
        <v>70</v>
      </c>
      <c r="O1145" t="s">
        <v>264</v>
      </c>
      <c r="P1145" t="s">
        <v>147</v>
      </c>
      <c r="Q1145" t="s">
        <v>732</v>
      </c>
      <c r="R1145" t="str">
        <f t="shared" si="258"/>
        <v>Great</v>
      </c>
      <c r="S1145" t="str">
        <f t="shared" si="259"/>
        <v>Great</v>
      </c>
      <c r="T1145" t="b">
        <f t="shared" si="260"/>
        <v>1</v>
      </c>
      <c r="U1145" t="b">
        <f t="shared" si="261"/>
        <v>1</v>
      </c>
      <c r="V1145" t="str">
        <f t="shared" si="262"/>
        <v>Top Company</v>
      </c>
      <c r="W1145" t="str">
        <f t="shared" si="263"/>
        <v>Don't Buy</v>
      </c>
      <c r="X1145" t="str">
        <f t="shared" si="264"/>
        <v>Not Known</v>
      </c>
      <c r="Z1145" t="str">
        <f t="shared" si="265"/>
        <v>None</v>
      </c>
      <c r="AB1145" t="str">
        <f t="shared" si="266"/>
        <v>0</v>
      </c>
    </row>
    <row r="1146" spans="1:28" x14ac:dyDescent="0.3">
      <c r="A1146">
        <v>1144</v>
      </c>
      <c r="B1146" t="s">
        <v>2895</v>
      </c>
      <c r="C1146" t="str">
        <f t="shared" si="253"/>
        <v>Long</v>
      </c>
      <c r="D1146">
        <v>4.3</v>
      </c>
      <c r="F1146" s="1">
        <f t="shared" si="267"/>
        <v>4.3</v>
      </c>
      <c r="G1146" s="1">
        <f t="shared" si="254"/>
        <v>4.3</v>
      </c>
      <c r="H1146">
        <f t="shared" si="255"/>
        <v>4.3</v>
      </c>
      <c r="I1146" t="s">
        <v>2896</v>
      </c>
      <c r="J1146" t="s">
        <v>10</v>
      </c>
      <c r="K1146" t="s">
        <v>2897</v>
      </c>
      <c r="L1146" t="str">
        <f t="shared" si="256"/>
        <v>Established</v>
      </c>
      <c r="N1146" s="2">
        <f t="shared" si="257"/>
        <v>39</v>
      </c>
      <c r="O1146" t="s">
        <v>74</v>
      </c>
      <c r="P1146" t="s">
        <v>147</v>
      </c>
      <c r="Q1146" t="s">
        <v>80</v>
      </c>
      <c r="R1146" t="str">
        <f t="shared" si="258"/>
        <v>Great</v>
      </c>
      <c r="S1146" t="str">
        <f t="shared" si="259"/>
        <v>Great</v>
      </c>
      <c r="T1146" t="b">
        <f t="shared" si="260"/>
        <v>1</v>
      </c>
      <c r="U1146" t="b">
        <f t="shared" si="261"/>
        <v>1</v>
      </c>
      <c r="V1146" t="str">
        <f t="shared" si="262"/>
        <v>Top Company</v>
      </c>
      <c r="W1146" t="str">
        <f t="shared" si="263"/>
        <v>Don't Buy</v>
      </c>
      <c r="X1146" t="str">
        <f t="shared" si="264"/>
        <v>Not Known</v>
      </c>
      <c r="Z1146" t="str">
        <f t="shared" si="265"/>
        <v>None</v>
      </c>
      <c r="AB1146" t="str">
        <f t="shared" si="266"/>
        <v>0</v>
      </c>
    </row>
    <row r="1147" spans="1:28" x14ac:dyDescent="0.3">
      <c r="A1147">
        <v>1145</v>
      </c>
      <c r="B1147" t="s">
        <v>2898</v>
      </c>
      <c r="C1147" t="str">
        <f t="shared" si="253"/>
        <v>Long</v>
      </c>
      <c r="D1147">
        <v>3.7</v>
      </c>
      <c r="F1147" s="1">
        <f t="shared" si="267"/>
        <v>3.7</v>
      </c>
      <c r="G1147" s="1">
        <f t="shared" si="254"/>
        <v>3.7</v>
      </c>
      <c r="H1147">
        <f t="shared" si="255"/>
        <v>3.7</v>
      </c>
      <c r="I1147" t="s">
        <v>2899</v>
      </c>
      <c r="J1147" t="s">
        <v>22</v>
      </c>
      <c r="K1147" t="s">
        <v>2900</v>
      </c>
      <c r="L1147" t="str">
        <f t="shared" si="256"/>
        <v>Established</v>
      </c>
      <c r="N1147" s="2">
        <f t="shared" si="257"/>
        <v>24</v>
      </c>
      <c r="O1147" t="s">
        <v>185</v>
      </c>
      <c r="P1147" t="s">
        <v>147</v>
      </c>
      <c r="Q1147" t="s">
        <v>295</v>
      </c>
      <c r="R1147" t="str">
        <f t="shared" si="258"/>
        <v>Average</v>
      </c>
      <c r="S1147" t="str">
        <f t="shared" si="259"/>
        <v xml:space="preserve"> </v>
      </c>
      <c r="T1147" t="b">
        <f t="shared" si="260"/>
        <v>0</v>
      </c>
      <c r="U1147" t="b">
        <f t="shared" si="261"/>
        <v>1</v>
      </c>
      <c r="V1147" t="str">
        <f t="shared" si="262"/>
        <v>Average Company</v>
      </c>
      <c r="W1147" t="str">
        <f t="shared" si="263"/>
        <v>Don't Buy</v>
      </c>
      <c r="X1147" t="str">
        <f t="shared" si="264"/>
        <v>Not Known</v>
      </c>
      <c r="Z1147" t="str">
        <f t="shared" si="265"/>
        <v>None</v>
      </c>
      <c r="AB1147" t="str">
        <f t="shared" si="266"/>
        <v>0</v>
      </c>
    </row>
    <row r="1148" spans="1:28" x14ac:dyDescent="0.3">
      <c r="A1148">
        <v>1146</v>
      </c>
      <c r="B1148" t="s">
        <v>2901</v>
      </c>
      <c r="C1148" t="str">
        <f t="shared" si="253"/>
        <v>Long</v>
      </c>
      <c r="D1148">
        <v>4.0999999999999996</v>
      </c>
      <c r="F1148" s="1">
        <f t="shared" si="267"/>
        <v>4.0999999999999996</v>
      </c>
      <c r="G1148" s="1">
        <f t="shared" si="254"/>
        <v>4.0999999999999996</v>
      </c>
      <c r="H1148">
        <f t="shared" si="255"/>
        <v>4.0999999999999996</v>
      </c>
      <c r="I1148" t="s">
        <v>2899</v>
      </c>
      <c r="J1148" t="s">
        <v>22</v>
      </c>
      <c r="K1148" t="s">
        <v>2902</v>
      </c>
      <c r="L1148" t="str">
        <f t="shared" si="256"/>
        <v>Established</v>
      </c>
      <c r="N1148" s="2">
        <f t="shared" si="257"/>
        <v>12</v>
      </c>
      <c r="O1148" t="s">
        <v>869</v>
      </c>
      <c r="P1148" t="s">
        <v>691</v>
      </c>
      <c r="Q1148" t="s">
        <v>44</v>
      </c>
      <c r="R1148" t="str">
        <f t="shared" si="258"/>
        <v>Great</v>
      </c>
      <c r="S1148" t="str">
        <f t="shared" si="259"/>
        <v>Great</v>
      </c>
      <c r="T1148" t="b">
        <f t="shared" si="260"/>
        <v>1</v>
      </c>
      <c r="U1148" t="b">
        <f t="shared" si="261"/>
        <v>1</v>
      </c>
      <c r="V1148" t="str">
        <f t="shared" si="262"/>
        <v>Average Company</v>
      </c>
      <c r="W1148" t="str">
        <f t="shared" si="263"/>
        <v>Don't Buy</v>
      </c>
      <c r="X1148" t="str">
        <f t="shared" si="264"/>
        <v>Not Known</v>
      </c>
      <c r="Z1148" t="str">
        <f t="shared" si="265"/>
        <v>None</v>
      </c>
      <c r="AB1148" t="str">
        <f t="shared" si="266"/>
        <v>0</v>
      </c>
    </row>
    <row r="1149" spans="1:28" x14ac:dyDescent="0.3">
      <c r="A1149">
        <v>1147</v>
      </c>
      <c r="B1149" t="s">
        <v>2903</v>
      </c>
      <c r="C1149" t="str">
        <f t="shared" si="253"/>
        <v>Long</v>
      </c>
      <c r="D1149">
        <v>4.3</v>
      </c>
      <c r="F1149" s="1">
        <f t="shared" si="267"/>
        <v>4.3</v>
      </c>
      <c r="G1149" s="1">
        <f t="shared" si="254"/>
        <v>4.3</v>
      </c>
      <c r="H1149">
        <f t="shared" si="255"/>
        <v>4.3</v>
      </c>
      <c r="I1149" t="s">
        <v>2899</v>
      </c>
      <c r="J1149" t="s">
        <v>22</v>
      </c>
      <c r="K1149" t="s">
        <v>2904</v>
      </c>
      <c r="L1149" t="str">
        <f t="shared" si="256"/>
        <v>Established</v>
      </c>
      <c r="N1149" s="2">
        <f t="shared" si="257"/>
        <v>38</v>
      </c>
      <c r="O1149" t="s">
        <v>357</v>
      </c>
      <c r="P1149" t="s">
        <v>147</v>
      </c>
      <c r="Q1149" t="s">
        <v>28</v>
      </c>
      <c r="R1149" t="str">
        <f t="shared" si="258"/>
        <v>Great</v>
      </c>
      <c r="S1149" t="str">
        <f t="shared" si="259"/>
        <v>Great</v>
      </c>
      <c r="T1149" t="b">
        <f t="shared" si="260"/>
        <v>1</v>
      </c>
      <c r="U1149" t="b">
        <f t="shared" si="261"/>
        <v>1</v>
      </c>
      <c r="V1149" t="str">
        <f t="shared" si="262"/>
        <v>Top Company</v>
      </c>
      <c r="W1149" t="str">
        <f t="shared" si="263"/>
        <v>Don't Buy</v>
      </c>
      <c r="X1149" t="str">
        <f t="shared" si="264"/>
        <v>Not Known</v>
      </c>
      <c r="Z1149" t="str">
        <f t="shared" si="265"/>
        <v>None</v>
      </c>
      <c r="AB1149" t="str">
        <f t="shared" si="266"/>
        <v>1Million</v>
      </c>
    </row>
    <row r="1150" spans="1:28" x14ac:dyDescent="0.3">
      <c r="A1150">
        <v>1148</v>
      </c>
      <c r="B1150" t="s">
        <v>2905</v>
      </c>
      <c r="C1150" t="str">
        <f t="shared" si="253"/>
        <v>Long</v>
      </c>
      <c r="D1150">
        <v>3.9</v>
      </c>
      <c r="F1150" s="1">
        <f t="shared" si="267"/>
        <v>3.9</v>
      </c>
      <c r="G1150" s="1">
        <f t="shared" si="254"/>
        <v>3.9</v>
      </c>
      <c r="H1150">
        <f t="shared" si="255"/>
        <v>3.9</v>
      </c>
      <c r="I1150" t="s">
        <v>2906</v>
      </c>
      <c r="J1150" t="s">
        <v>10</v>
      </c>
      <c r="K1150" t="s">
        <v>2907</v>
      </c>
      <c r="L1150" t="str">
        <f t="shared" si="256"/>
        <v>Established</v>
      </c>
      <c r="N1150" s="2">
        <f t="shared" si="257"/>
        <v>13</v>
      </c>
      <c r="O1150" t="s">
        <v>2588</v>
      </c>
      <c r="P1150" t="s">
        <v>147</v>
      </c>
      <c r="Q1150" t="s">
        <v>80</v>
      </c>
      <c r="R1150" t="str">
        <f t="shared" si="258"/>
        <v>Average</v>
      </c>
      <c r="S1150" t="str">
        <f t="shared" si="259"/>
        <v xml:space="preserve"> </v>
      </c>
      <c r="T1150" t="b">
        <f t="shared" si="260"/>
        <v>0</v>
      </c>
      <c r="U1150" t="b">
        <f t="shared" si="261"/>
        <v>1</v>
      </c>
      <c r="V1150" t="str">
        <f t="shared" si="262"/>
        <v>Average Company</v>
      </c>
      <c r="W1150" t="str">
        <f t="shared" si="263"/>
        <v>Don't Buy</v>
      </c>
      <c r="X1150" t="str">
        <f t="shared" si="264"/>
        <v>Not Known</v>
      </c>
      <c r="Z1150" t="str">
        <f t="shared" si="265"/>
        <v>None</v>
      </c>
      <c r="AB1150" t="str">
        <f t="shared" si="266"/>
        <v>0</v>
      </c>
    </row>
    <row r="1151" spans="1:28" x14ac:dyDescent="0.3">
      <c r="A1151">
        <v>1149</v>
      </c>
      <c r="B1151" t="s">
        <v>2908</v>
      </c>
      <c r="C1151" t="str">
        <f t="shared" si="253"/>
        <v>Long</v>
      </c>
      <c r="D1151">
        <v>3.9</v>
      </c>
      <c r="F1151" s="1">
        <f t="shared" si="267"/>
        <v>3.9</v>
      </c>
      <c r="G1151" s="1">
        <f t="shared" si="254"/>
        <v>3.9</v>
      </c>
      <c r="H1151">
        <f t="shared" si="255"/>
        <v>3.9</v>
      </c>
      <c r="I1151" t="s">
        <v>2909</v>
      </c>
      <c r="J1151" t="s">
        <v>22</v>
      </c>
      <c r="K1151" t="s">
        <v>2910</v>
      </c>
      <c r="L1151" t="str">
        <f t="shared" si="256"/>
        <v>Established</v>
      </c>
      <c r="N1151" s="2">
        <f t="shared" si="257"/>
        <v>24</v>
      </c>
      <c r="O1151" t="s">
        <v>185</v>
      </c>
      <c r="P1151" t="s">
        <v>691</v>
      </c>
      <c r="Q1151" t="s">
        <v>85</v>
      </c>
      <c r="R1151" t="str">
        <f t="shared" si="258"/>
        <v>Average</v>
      </c>
      <c r="S1151" t="str">
        <f t="shared" si="259"/>
        <v xml:space="preserve"> </v>
      </c>
      <c r="T1151" t="b">
        <f t="shared" si="260"/>
        <v>0</v>
      </c>
      <c r="U1151" t="b">
        <f t="shared" si="261"/>
        <v>1</v>
      </c>
      <c r="V1151" t="str">
        <f t="shared" si="262"/>
        <v>Average Company</v>
      </c>
      <c r="W1151" t="str">
        <f t="shared" si="263"/>
        <v>Don't Buy</v>
      </c>
      <c r="X1151" t="str">
        <f t="shared" si="264"/>
        <v>Not Known</v>
      </c>
      <c r="Z1151" t="str">
        <f t="shared" si="265"/>
        <v>None</v>
      </c>
      <c r="AB1151" t="str">
        <f t="shared" si="266"/>
        <v>0</v>
      </c>
    </row>
    <row r="1152" spans="1:28" x14ac:dyDescent="0.3">
      <c r="A1152">
        <v>1150</v>
      </c>
      <c r="B1152" t="s">
        <v>2911</v>
      </c>
      <c r="C1152" t="str">
        <f t="shared" si="253"/>
        <v>Short</v>
      </c>
      <c r="D1152">
        <v>4.5</v>
      </c>
      <c r="F1152" s="1">
        <f t="shared" si="267"/>
        <v>4.5</v>
      </c>
      <c r="G1152" s="1">
        <f t="shared" si="254"/>
        <v>4.5</v>
      </c>
      <c r="H1152">
        <f t="shared" si="255"/>
        <v>4.5</v>
      </c>
      <c r="I1152" t="s">
        <v>2281</v>
      </c>
      <c r="J1152" t="s">
        <v>22</v>
      </c>
      <c r="K1152" t="s">
        <v>2912</v>
      </c>
      <c r="L1152" t="str">
        <f t="shared" si="256"/>
        <v>Established</v>
      </c>
      <c r="N1152" s="2">
        <f t="shared" si="257"/>
        <v>79</v>
      </c>
      <c r="O1152" t="s">
        <v>716</v>
      </c>
      <c r="P1152" t="s">
        <v>75</v>
      </c>
      <c r="Q1152" t="s">
        <v>204</v>
      </c>
      <c r="R1152" t="str">
        <f t="shared" si="258"/>
        <v>Great</v>
      </c>
      <c r="S1152" t="str">
        <f t="shared" si="259"/>
        <v>Great</v>
      </c>
      <c r="T1152" t="b">
        <f t="shared" si="260"/>
        <v>1</v>
      </c>
      <c r="U1152" t="b">
        <f t="shared" si="261"/>
        <v>1</v>
      </c>
      <c r="V1152" t="str">
        <f t="shared" si="262"/>
        <v>Top Company</v>
      </c>
      <c r="W1152" t="str">
        <f t="shared" si="263"/>
        <v>Don't Buy</v>
      </c>
      <c r="X1152" t="str">
        <f t="shared" si="264"/>
        <v>Not Known</v>
      </c>
      <c r="Z1152" t="str">
        <f t="shared" si="265"/>
        <v>None</v>
      </c>
      <c r="AB1152" t="str">
        <f t="shared" si="266"/>
        <v>0</v>
      </c>
    </row>
    <row r="1153" spans="1:28" x14ac:dyDescent="0.3">
      <c r="A1153">
        <v>1151</v>
      </c>
      <c r="B1153" t="s">
        <v>2913</v>
      </c>
      <c r="C1153" t="str">
        <f t="shared" si="253"/>
        <v>Long</v>
      </c>
      <c r="D1153">
        <v>3.8</v>
      </c>
      <c r="F1153" s="1">
        <f t="shared" si="267"/>
        <v>3.8</v>
      </c>
      <c r="G1153" s="1">
        <f t="shared" si="254"/>
        <v>3.8</v>
      </c>
      <c r="H1153">
        <f t="shared" si="255"/>
        <v>3.8</v>
      </c>
      <c r="I1153" t="s">
        <v>2914</v>
      </c>
      <c r="J1153" t="s">
        <v>10</v>
      </c>
      <c r="K1153" t="s">
        <v>2915</v>
      </c>
      <c r="L1153" t="str">
        <f t="shared" si="256"/>
        <v>Established</v>
      </c>
      <c r="N1153" s="2">
        <f t="shared" si="257"/>
        <v>45</v>
      </c>
      <c r="O1153" t="s">
        <v>352</v>
      </c>
      <c r="P1153" t="s">
        <v>147</v>
      </c>
      <c r="Q1153" t="s">
        <v>105</v>
      </c>
      <c r="R1153" t="str">
        <f t="shared" si="258"/>
        <v>Average</v>
      </c>
      <c r="S1153" t="str">
        <f t="shared" si="259"/>
        <v xml:space="preserve"> </v>
      </c>
      <c r="T1153" t="b">
        <f t="shared" si="260"/>
        <v>0</v>
      </c>
      <c r="U1153" t="b">
        <f t="shared" si="261"/>
        <v>1</v>
      </c>
      <c r="V1153" t="str">
        <f t="shared" si="262"/>
        <v>Average Company</v>
      </c>
      <c r="W1153" t="str">
        <f t="shared" si="263"/>
        <v>Don't Buy</v>
      </c>
      <c r="X1153" t="str">
        <f t="shared" si="264"/>
        <v>Not Known</v>
      </c>
      <c r="Z1153" t="str">
        <f t="shared" si="265"/>
        <v>None</v>
      </c>
      <c r="AB1153" t="str">
        <f t="shared" si="266"/>
        <v>0</v>
      </c>
    </row>
    <row r="1154" spans="1:28" x14ac:dyDescent="0.3">
      <c r="A1154">
        <v>1152</v>
      </c>
      <c r="B1154" t="s">
        <v>2916</v>
      </c>
      <c r="C1154" t="str">
        <f t="shared" si="253"/>
        <v>Short</v>
      </c>
      <c r="D1154">
        <v>3.8</v>
      </c>
      <c r="F1154" s="1">
        <f t="shared" si="267"/>
        <v>3.8</v>
      </c>
      <c r="G1154" s="1">
        <f t="shared" si="254"/>
        <v>3.8</v>
      </c>
      <c r="H1154">
        <f t="shared" si="255"/>
        <v>3.8</v>
      </c>
      <c r="I1154" t="s">
        <v>2914</v>
      </c>
      <c r="J1154" t="s">
        <v>10</v>
      </c>
      <c r="K1154" t="s">
        <v>2917</v>
      </c>
      <c r="L1154" t="str">
        <f t="shared" si="256"/>
        <v>Established</v>
      </c>
      <c r="N1154" s="2">
        <f t="shared" si="257"/>
        <v>41</v>
      </c>
      <c r="O1154" t="s">
        <v>39</v>
      </c>
      <c r="P1154" t="s">
        <v>147</v>
      </c>
      <c r="Q1154" t="s">
        <v>551</v>
      </c>
      <c r="R1154" t="str">
        <f t="shared" si="258"/>
        <v>Average</v>
      </c>
      <c r="S1154" t="str">
        <f t="shared" si="259"/>
        <v xml:space="preserve"> </v>
      </c>
      <c r="T1154" t="b">
        <f t="shared" si="260"/>
        <v>0</v>
      </c>
      <c r="U1154" t="b">
        <f t="shared" si="261"/>
        <v>1</v>
      </c>
      <c r="V1154" t="str">
        <f t="shared" si="262"/>
        <v>Average Company</v>
      </c>
      <c r="W1154" t="str">
        <f t="shared" si="263"/>
        <v>Don't Buy</v>
      </c>
      <c r="X1154" t="str">
        <f t="shared" si="264"/>
        <v>Not Known</v>
      </c>
      <c r="Z1154" t="str">
        <f t="shared" si="265"/>
        <v>None</v>
      </c>
      <c r="AB1154" t="str">
        <f t="shared" si="266"/>
        <v>0</v>
      </c>
    </row>
    <row r="1155" spans="1:28" x14ac:dyDescent="0.3">
      <c r="A1155">
        <v>1153</v>
      </c>
      <c r="B1155" t="s">
        <v>2918</v>
      </c>
      <c r="C1155" t="str">
        <f t="shared" ref="C1155:C1218" si="268">IF(LEN(B1155)&gt;=10,"Long","Short")</f>
        <v>Short</v>
      </c>
      <c r="D1155">
        <v>3.5</v>
      </c>
      <c r="F1155" s="1">
        <f t="shared" si="267"/>
        <v>3.5</v>
      </c>
      <c r="G1155" s="1">
        <f t="shared" ref="G1155:G1218" si="269">IF(L1155="Startup",D1155+0.5,D1155)</f>
        <v>3.5</v>
      </c>
      <c r="H1155">
        <f t="shared" ref="H1155:H1218" si="270">IF(L1155="Startup",D1155+0.1,D1155)</f>
        <v>3.5</v>
      </c>
      <c r="I1155" t="s">
        <v>2914</v>
      </c>
      <c r="J1155" t="s">
        <v>22</v>
      </c>
      <c r="K1155" t="s">
        <v>2337</v>
      </c>
      <c r="L1155" t="str">
        <f t="shared" ref="L1155:L1218" si="271">IF(N1155&lt;10,"Startup","Established")</f>
        <v>Established</v>
      </c>
      <c r="N1155" s="2">
        <f t="shared" ref="N1155:N1218" si="272">INT(LEFT(O1155,2))</f>
        <v>26</v>
      </c>
      <c r="O1155" t="s">
        <v>126</v>
      </c>
      <c r="P1155" t="s">
        <v>147</v>
      </c>
      <c r="Q1155" t="s">
        <v>19</v>
      </c>
      <c r="R1155" t="str">
        <f t="shared" ref="R1155:R1218" si="273">IF(D1155&gt;4,"Great","Average")</f>
        <v>Average</v>
      </c>
      <c r="S1155" t="str">
        <f t="shared" ref="S1155:S1218" si="274">IF(D1155&gt;4,"Great"," ")</f>
        <v xml:space="preserve"> </v>
      </c>
      <c r="T1155" t="b">
        <f t="shared" ref="T1155:T1218" si="275">AND(D1155:D11113&gt;4,N1155:N11113&gt;10)</f>
        <v>0</v>
      </c>
      <c r="U1155" t="b">
        <f t="shared" ref="U1155:U1218" si="276">OR(D1155&gt;3.5,N1155&lt;10)</f>
        <v>0</v>
      </c>
      <c r="V1155" t="str">
        <f t="shared" ref="V1155:V1218" si="277">IF(AND(D1155&gt;4,N1155&gt;20),"Top Company","Average Company")</f>
        <v>Average Company</v>
      </c>
      <c r="W1155" t="str">
        <f t="shared" ref="W1155:W1218" si="278">IF(OR(LEFT(B1155,1)="T",LEFT(B1155,1)="G"),"Buy","Don't Buy")</f>
        <v>Don't Buy</v>
      </c>
      <c r="X1155" t="str">
        <f t="shared" ref="X1155:X1218" si="279">IF(IF(Q1155="Financial Services",ISNUMBER(SEARCH("Mumbai",K1155))),"Bombay Finance","Not Known")</f>
        <v>Not Known</v>
      </c>
      <c r="Z1155" t="str">
        <f t="shared" ref="Z1155:Z1218" si="280">IF(AND(OR(ISNUMBER(SEARCH("Bangalore",K1155)),ISNUMBER(SEARCH("Bengaluru",K1155)),ISNUMBER(SEARCH("Chennai",K1155))),N1155&lt;10),"Silicon Valley Startups","None")</f>
        <v>None</v>
      </c>
      <c r="AB1155" t="str">
        <f t="shared" ref="AB1155:AB1218" si="281">IF(AND(OR(Q1155="IT Services &amp; Consulting",Q1155="Financial Services"),D1155&gt;4),"1Million",IF(AND(OR(Q1155="IT Services &amp; Consulting",Q1155="Financial Services"),D1155&lt;=4),"500K",IF(AND(Q1155="Telecom / ISP",D1155&gt;4),"800K","0")))</f>
        <v>500K</v>
      </c>
    </row>
    <row r="1156" spans="1:28" x14ac:dyDescent="0.3">
      <c r="A1156">
        <v>1154</v>
      </c>
      <c r="B1156" t="s">
        <v>2919</v>
      </c>
      <c r="C1156" t="str">
        <f t="shared" si="268"/>
        <v>Short</v>
      </c>
      <c r="D1156">
        <v>4.3</v>
      </c>
      <c r="F1156" s="1">
        <f t="shared" si="267"/>
        <v>4.3</v>
      </c>
      <c r="G1156" s="1">
        <f t="shared" si="269"/>
        <v>4.3</v>
      </c>
      <c r="H1156">
        <f t="shared" si="270"/>
        <v>4.3</v>
      </c>
      <c r="I1156" t="s">
        <v>2914</v>
      </c>
      <c r="J1156" t="s">
        <v>22</v>
      </c>
      <c r="K1156" t="s">
        <v>2920</v>
      </c>
      <c r="L1156" t="str">
        <f t="shared" si="271"/>
        <v>Established</v>
      </c>
      <c r="N1156" s="2">
        <f t="shared" si="272"/>
        <v>24</v>
      </c>
      <c r="O1156" t="s">
        <v>185</v>
      </c>
      <c r="P1156" t="s">
        <v>181</v>
      </c>
      <c r="Q1156" t="s">
        <v>105</v>
      </c>
      <c r="R1156" t="str">
        <f t="shared" si="273"/>
        <v>Great</v>
      </c>
      <c r="S1156" t="str">
        <f t="shared" si="274"/>
        <v>Great</v>
      </c>
      <c r="T1156" t="b">
        <f t="shared" si="275"/>
        <v>1</v>
      </c>
      <c r="U1156" t="b">
        <f t="shared" si="276"/>
        <v>1</v>
      </c>
      <c r="V1156" t="str">
        <f t="shared" si="277"/>
        <v>Top Company</v>
      </c>
      <c r="W1156" t="str">
        <f t="shared" si="278"/>
        <v>Don't Buy</v>
      </c>
      <c r="X1156" t="str">
        <f t="shared" si="279"/>
        <v>Not Known</v>
      </c>
      <c r="Z1156" t="str">
        <f t="shared" si="280"/>
        <v>None</v>
      </c>
      <c r="AB1156" t="str">
        <f t="shared" si="281"/>
        <v>0</v>
      </c>
    </row>
    <row r="1157" spans="1:28" x14ac:dyDescent="0.3">
      <c r="A1157">
        <v>1155</v>
      </c>
      <c r="B1157" t="s">
        <v>2921</v>
      </c>
      <c r="C1157" t="str">
        <f t="shared" si="268"/>
        <v>Long</v>
      </c>
      <c r="D1157">
        <v>4</v>
      </c>
      <c r="F1157" s="1">
        <f t="shared" si="267"/>
        <v>4</v>
      </c>
      <c r="G1157" s="1">
        <f t="shared" si="269"/>
        <v>4</v>
      </c>
      <c r="H1157">
        <f t="shared" si="270"/>
        <v>4</v>
      </c>
      <c r="I1157" t="s">
        <v>2922</v>
      </c>
      <c r="J1157" t="s">
        <v>2923</v>
      </c>
      <c r="K1157" t="s">
        <v>1844</v>
      </c>
      <c r="L1157" t="str">
        <f t="shared" si="271"/>
        <v>Established</v>
      </c>
      <c r="N1157" s="2">
        <f t="shared" si="272"/>
        <v>10</v>
      </c>
      <c r="O1157" t="s">
        <v>75</v>
      </c>
      <c r="Q1157" t="s">
        <v>196</v>
      </c>
      <c r="R1157" t="str">
        <f t="shared" si="273"/>
        <v>Average</v>
      </c>
      <c r="S1157" t="str">
        <f t="shared" si="274"/>
        <v xml:space="preserve"> </v>
      </c>
      <c r="T1157" t="b">
        <f t="shared" si="275"/>
        <v>0</v>
      </c>
      <c r="U1157" t="b">
        <f t="shared" si="276"/>
        <v>1</v>
      </c>
      <c r="V1157" t="str">
        <f t="shared" si="277"/>
        <v>Average Company</v>
      </c>
      <c r="W1157" t="str">
        <f t="shared" si="278"/>
        <v>Don't Buy</v>
      </c>
      <c r="X1157" t="str">
        <f t="shared" si="279"/>
        <v>Not Known</v>
      </c>
      <c r="Z1157" t="str">
        <f t="shared" si="280"/>
        <v>None</v>
      </c>
      <c r="AB1157" t="str">
        <f t="shared" si="281"/>
        <v>0</v>
      </c>
    </row>
    <row r="1158" spans="1:28" x14ac:dyDescent="0.3">
      <c r="A1158">
        <v>1156</v>
      </c>
      <c r="B1158" t="s">
        <v>2924</v>
      </c>
      <c r="C1158" t="str">
        <f t="shared" si="268"/>
        <v>Long</v>
      </c>
      <c r="D1158">
        <v>3.9</v>
      </c>
      <c r="F1158" s="1">
        <f t="shared" si="267"/>
        <v>3.9</v>
      </c>
      <c r="G1158" s="1">
        <f t="shared" si="269"/>
        <v>3.9</v>
      </c>
      <c r="H1158">
        <f t="shared" si="270"/>
        <v>3.9</v>
      </c>
      <c r="I1158" t="s">
        <v>2178</v>
      </c>
      <c r="J1158" t="s">
        <v>22</v>
      </c>
      <c r="K1158" t="s">
        <v>2925</v>
      </c>
      <c r="L1158" t="str">
        <f t="shared" si="271"/>
        <v>Established</v>
      </c>
      <c r="N1158" s="2">
        <f t="shared" si="272"/>
        <v>11</v>
      </c>
      <c r="O1158" t="s">
        <v>443</v>
      </c>
      <c r="P1158" t="s">
        <v>147</v>
      </c>
      <c r="Q1158" t="s">
        <v>2926</v>
      </c>
      <c r="R1158" t="str">
        <f t="shared" si="273"/>
        <v>Average</v>
      </c>
      <c r="S1158" t="str">
        <f t="shared" si="274"/>
        <v xml:space="preserve"> </v>
      </c>
      <c r="T1158" t="b">
        <f t="shared" si="275"/>
        <v>0</v>
      </c>
      <c r="U1158" t="b">
        <f t="shared" si="276"/>
        <v>1</v>
      </c>
      <c r="V1158" t="str">
        <f t="shared" si="277"/>
        <v>Average Company</v>
      </c>
      <c r="W1158" t="str">
        <f t="shared" si="278"/>
        <v>Don't Buy</v>
      </c>
      <c r="X1158" t="str">
        <f t="shared" si="279"/>
        <v>Not Known</v>
      </c>
      <c r="Z1158" t="str">
        <f t="shared" si="280"/>
        <v>None</v>
      </c>
      <c r="AB1158" t="str">
        <f t="shared" si="281"/>
        <v>0</v>
      </c>
    </row>
    <row r="1159" spans="1:28" x14ac:dyDescent="0.3">
      <c r="A1159">
        <v>1157</v>
      </c>
      <c r="B1159" t="s">
        <v>2927</v>
      </c>
      <c r="C1159" t="str">
        <f t="shared" si="268"/>
        <v>Long</v>
      </c>
      <c r="D1159">
        <v>4.0999999999999996</v>
      </c>
      <c r="F1159" s="1">
        <f t="shared" si="267"/>
        <v>4.0999999999999996</v>
      </c>
      <c r="G1159" s="1">
        <f t="shared" si="269"/>
        <v>4.0999999999999996</v>
      </c>
      <c r="H1159">
        <f t="shared" si="270"/>
        <v>4.0999999999999996</v>
      </c>
      <c r="I1159" t="s">
        <v>2928</v>
      </c>
      <c r="J1159" t="s">
        <v>22</v>
      </c>
      <c r="K1159" t="s">
        <v>2929</v>
      </c>
      <c r="L1159" t="str">
        <f t="shared" si="271"/>
        <v>Established</v>
      </c>
      <c r="N1159" s="2">
        <f t="shared" si="272"/>
        <v>69</v>
      </c>
      <c r="O1159" t="s">
        <v>1402</v>
      </c>
      <c r="P1159" t="s">
        <v>147</v>
      </c>
      <c r="Q1159" t="s">
        <v>28</v>
      </c>
      <c r="R1159" t="str">
        <f t="shared" si="273"/>
        <v>Great</v>
      </c>
      <c r="S1159" t="str">
        <f t="shared" si="274"/>
        <v>Great</v>
      </c>
      <c r="T1159" t="b">
        <f t="shared" si="275"/>
        <v>1</v>
      </c>
      <c r="U1159" t="b">
        <f t="shared" si="276"/>
        <v>1</v>
      </c>
      <c r="V1159" t="str">
        <f t="shared" si="277"/>
        <v>Top Company</v>
      </c>
      <c r="W1159" t="str">
        <f t="shared" si="278"/>
        <v>Don't Buy</v>
      </c>
      <c r="X1159" t="str">
        <f t="shared" si="279"/>
        <v>Not Known</v>
      </c>
      <c r="Z1159" t="str">
        <f t="shared" si="280"/>
        <v>None</v>
      </c>
      <c r="AB1159" t="str">
        <f t="shared" si="281"/>
        <v>1Million</v>
      </c>
    </row>
    <row r="1160" spans="1:28" x14ac:dyDescent="0.3">
      <c r="A1160">
        <v>1158</v>
      </c>
      <c r="B1160" t="s">
        <v>2930</v>
      </c>
      <c r="C1160" t="str">
        <f t="shared" si="268"/>
        <v>Short</v>
      </c>
      <c r="D1160">
        <v>3.7</v>
      </c>
      <c r="F1160" s="1">
        <f t="shared" si="267"/>
        <v>3.7</v>
      </c>
      <c r="G1160" s="1">
        <f t="shared" si="269"/>
        <v>3.7</v>
      </c>
      <c r="H1160">
        <f t="shared" si="270"/>
        <v>3.7</v>
      </c>
      <c r="I1160" t="s">
        <v>2928</v>
      </c>
      <c r="J1160" t="s">
        <v>22</v>
      </c>
      <c r="K1160" t="s">
        <v>2931</v>
      </c>
      <c r="L1160" t="str">
        <f t="shared" si="271"/>
        <v>Established</v>
      </c>
      <c r="N1160" s="2">
        <f t="shared" si="272"/>
        <v>30</v>
      </c>
      <c r="O1160" t="s">
        <v>604</v>
      </c>
      <c r="P1160" t="s">
        <v>147</v>
      </c>
      <c r="Q1160" t="s">
        <v>773</v>
      </c>
      <c r="R1160" t="str">
        <f t="shared" si="273"/>
        <v>Average</v>
      </c>
      <c r="S1160" t="str">
        <f t="shared" si="274"/>
        <v xml:space="preserve"> </v>
      </c>
      <c r="T1160" t="b">
        <f t="shared" si="275"/>
        <v>0</v>
      </c>
      <c r="U1160" t="b">
        <f t="shared" si="276"/>
        <v>1</v>
      </c>
      <c r="V1160" t="str">
        <f t="shared" si="277"/>
        <v>Average Company</v>
      </c>
      <c r="W1160" t="str">
        <f t="shared" si="278"/>
        <v>Don't Buy</v>
      </c>
      <c r="X1160" t="str">
        <f t="shared" si="279"/>
        <v>Not Known</v>
      </c>
      <c r="Z1160" t="str">
        <f t="shared" si="280"/>
        <v>None</v>
      </c>
      <c r="AB1160" t="str">
        <f t="shared" si="281"/>
        <v>0</v>
      </c>
    </row>
    <row r="1161" spans="1:28" x14ac:dyDescent="0.3">
      <c r="A1161">
        <v>1159</v>
      </c>
      <c r="B1161" t="s">
        <v>2932</v>
      </c>
      <c r="C1161" t="str">
        <f t="shared" si="268"/>
        <v>Long</v>
      </c>
      <c r="D1161">
        <v>4.5999999999999996</v>
      </c>
      <c r="F1161" s="1">
        <f t="shared" si="267"/>
        <v>4.5999999999999996</v>
      </c>
      <c r="G1161" s="1">
        <f t="shared" si="269"/>
        <v>4.5999999999999996</v>
      </c>
      <c r="H1161">
        <f t="shared" si="270"/>
        <v>4.5999999999999996</v>
      </c>
      <c r="I1161" t="s">
        <v>2928</v>
      </c>
      <c r="J1161" t="s">
        <v>10</v>
      </c>
      <c r="K1161" t="s">
        <v>2933</v>
      </c>
      <c r="L1161" t="str">
        <f t="shared" si="271"/>
        <v>Established</v>
      </c>
      <c r="N1161" s="2">
        <f t="shared" si="272"/>
        <v>34</v>
      </c>
      <c r="O1161" t="s">
        <v>213</v>
      </c>
      <c r="P1161" t="s">
        <v>147</v>
      </c>
      <c r="Q1161" t="s">
        <v>362</v>
      </c>
      <c r="R1161" t="str">
        <f t="shared" si="273"/>
        <v>Great</v>
      </c>
      <c r="S1161" t="str">
        <f t="shared" si="274"/>
        <v>Great</v>
      </c>
      <c r="T1161" t="b">
        <f t="shared" si="275"/>
        <v>1</v>
      </c>
      <c r="U1161" t="b">
        <f t="shared" si="276"/>
        <v>1</v>
      </c>
      <c r="V1161" t="str">
        <f t="shared" si="277"/>
        <v>Top Company</v>
      </c>
      <c r="W1161" t="str">
        <f t="shared" si="278"/>
        <v>Don't Buy</v>
      </c>
      <c r="X1161" t="str">
        <f t="shared" si="279"/>
        <v>Not Known</v>
      </c>
      <c r="Z1161" t="str">
        <f t="shared" si="280"/>
        <v>None</v>
      </c>
      <c r="AB1161" t="str">
        <f t="shared" si="281"/>
        <v>0</v>
      </c>
    </row>
    <row r="1162" spans="1:28" x14ac:dyDescent="0.3">
      <c r="A1162">
        <v>1160</v>
      </c>
      <c r="B1162" t="s">
        <v>2934</v>
      </c>
      <c r="C1162" t="str">
        <f t="shared" si="268"/>
        <v>Long</v>
      </c>
      <c r="D1162">
        <v>4.0999999999999996</v>
      </c>
      <c r="F1162" s="1">
        <f t="shared" si="267"/>
        <v>4.0999999999999996</v>
      </c>
      <c r="G1162" s="1">
        <f t="shared" si="269"/>
        <v>4.0999999999999996</v>
      </c>
      <c r="H1162">
        <f t="shared" si="270"/>
        <v>4.0999999999999996</v>
      </c>
      <c r="I1162" t="s">
        <v>2928</v>
      </c>
      <c r="J1162" t="s">
        <v>22</v>
      </c>
      <c r="K1162" t="s">
        <v>2935</v>
      </c>
      <c r="L1162" t="str">
        <f t="shared" si="271"/>
        <v>Established</v>
      </c>
      <c r="N1162" s="2">
        <f t="shared" si="272"/>
        <v>13</v>
      </c>
      <c r="O1162" t="s">
        <v>2588</v>
      </c>
      <c r="P1162" t="s">
        <v>691</v>
      </c>
      <c r="Q1162" t="s">
        <v>726</v>
      </c>
      <c r="R1162" t="str">
        <f t="shared" si="273"/>
        <v>Great</v>
      </c>
      <c r="S1162" t="str">
        <f t="shared" si="274"/>
        <v>Great</v>
      </c>
      <c r="T1162" t="b">
        <f t="shared" si="275"/>
        <v>1</v>
      </c>
      <c r="U1162" t="b">
        <f t="shared" si="276"/>
        <v>1</v>
      </c>
      <c r="V1162" t="str">
        <f t="shared" si="277"/>
        <v>Average Company</v>
      </c>
      <c r="W1162" t="str">
        <f t="shared" si="278"/>
        <v>Don't Buy</v>
      </c>
      <c r="X1162" t="str">
        <f t="shared" si="279"/>
        <v>Not Known</v>
      </c>
      <c r="Z1162" t="str">
        <f t="shared" si="280"/>
        <v>None</v>
      </c>
      <c r="AB1162" t="str">
        <f t="shared" si="281"/>
        <v>0</v>
      </c>
    </row>
    <row r="1163" spans="1:28" x14ac:dyDescent="0.3">
      <c r="A1163">
        <v>1161</v>
      </c>
      <c r="B1163" t="s">
        <v>2936</v>
      </c>
      <c r="C1163" t="str">
        <f t="shared" si="268"/>
        <v>Short</v>
      </c>
      <c r="D1163">
        <v>3.6</v>
      </c>
      <c r="F1163" s="1">
        <f t="shared" si="267"/>
        <v>3.6</v>
      </c>
      <c r="G1163" s="1">
        <f t="shared" si="269"/>
        <v>3.6</v>
      </c>
      <c r="H1163">
        <f t="shared" si="270"/>
        <v>3.6</v>
      </c>
      <c r="I1163" t="s">
        <v>2928</v>
      </c>
      <c r="J1163" t="s">
        <v>22</v>
      </c>
      <c r="K1163" t="s">
        <v>2937</v>
      </c>
      <c r="L1163" t="str">
        <f t="shared" si="271"/>
        <v>Established</v>
      </c>
      <c r="N1163" s="2">
        <f t="shared" si="272"/>
        <v>22</v>
      </c>
      <c r="O1163" t="s">
        <v>142</v>
      </c>
      <c r="P1163" t="s">
        <v>147</v>
      </c>
      <c r="Q1163" t="s">
        <v>2938</v>
      </c>
      <c r="R1163" t="str">
        <f t="shared" si="273"/>
        <v>Average</v>
      </c>
      <c r="S1163" t="str">
        <f t="shared" si="274"/>
        <v xml:space="preserve"> </v>
      </c>
      <c r="T1163" t="b">
        <f t="shared" si="275"/>
        <v>0</v>
      </c>
      <c r="U1163" t="b">
        <f t="shared" si="276"/>
        <v>1</v>
      </c>
      <c r="V1163" t="str">
        <f t="shared" si="277"/>
        <v>Average Company</v>
      </c>
      <c r="W1163" t="str">
        <f t="shared" si="278"/>
        <v>Don't Buy</v>
      </c>
      <c r="X1163" t="str">
        <f t="shared" si="279"/>
        <v>Not Known</v>
      </c>
      <c r="Z1163" t="str">
        <f t="shared" si="280"/>
        <v>None</v>
      </c>
      <c r="AB1163" t="str">
        <f t="shared" si="281"/>
        <v>0</v>
      </c>
    </row>
    <row r="1164" spans="1:28" x14ac:dyDescent="0.3">
      <c r="A1164">
        <v>1162</v>
      </c>
      <c r="B1164" t="s">
        <v>2939</v>
      </c>
      <c r="C1164" t="str">
        <f t="shared" si="268"/>
        <v>Long</v>
      </c>
      <c r="D1164">
        <v>3.9</v>
      </c>
      <c r="F1164" s="1">
        <f t="shared" si="267"/>
        <v>3.9</v>
      </c>
      <c r="G1164" s="1">
        <f t="shared" si="269"/>
        <v>3.9</v>
      </c>
      <c r="H1164">
        <f t="shared" si="270"/>
        <v>3.9</v>
      </c>
      <c r="I1164" t="s">
        <v>2940</v>
      </c>
      <c r="J1164" t="s">
        <v>22</v>
      </c>
      <c r="K1164" t="s">
        <v>1821</v>
      </c>
      <c r="L1164" t="str">
        <f t="shared" si="271"/>
        <v>Established</v>
      </c>
      <c r="N1164" s="2">
        <f t="shared" si="272"/>
        <v>13</v>
      </c>
      <c r="O1164" t="s">
        <v>299</v>
      </c>
      <c r="P1164" t="s">
        <v>691</v>
      </c>
      <c r="Q1164" t="s">
        <v>44</v>
      </c>
      <c r="R1164" t="str">
        <f t="shared" si="273"/>
        <v>Average</v>
      </c>
      <c r="S1164" t="str">
        <f t="shared" si="274"/>
        <v xml:space="preserve"> </v>
      </c>
      <c r="T1164" t="b">
        <f t="shared" si="275"/>
        <v>0</v>
      </c>
      <c r="U1164" t="b">
        <f t="shared" si="276"/>
        <v>1</v>
      </c>
      <c r="V1164" t="str">
        <f t="shared" si="277"/>
        <v>Average Company</v>
      </c>
      <c r="W1164" t="str">
        <f t="shared" si="278"/>
        <v>Don't Buy</v>
      </c>
      <c r="X1164" t="str">
        <f t="shared" si="279"/>
        <v>Not Known</v>
      </c>
      <c r="Z1164" t="str">
        <f t="shared" si="280"/>
        <v>None</v>
      </c>
      <c r="AB1164" t="str">
        <f t="shared" si="281"/>
        <v>0</v>
      </c>
    </row>
    <row r="1165" spans="1:28" x14ac:dyDescent="0.3">
      <c r="A1165">
        <v>1163</v>
      </c>
      <c r="B1165" t="s">
        <v>2941</v>
      </c>
      <c r="C1165" t="str">
        <f t="shared" si="268"/>
        <v>Short</v>
      </c>
      <c r="D1165">
        <v>4</v>
      </c>
      <c r="F1165" s="1">
        <f t="shared" si="267"/>
        <v>4.5</v>
      </c>
      <c r="G1165" s="1">
        <f t="shared" si="269"/>
        <v>4.5</v>
      </c>
      <c r="H1165">
        <f t="shared" si="270"/>
        <v>4.0999999999999996</v>
      </c>
      <c r="I1165" t="s">
        <v>2940</v>
      </c>
      <c r="J1165" t="s">
        <v>22</v>
      </c>
      <c r="K1165" t="s">
        <v>2942</v>
      </c>
      <c r="L1165" t="str">
        <f t="shared" si="271"/>
        <v>Startup</v>
      </c>
      <c r="N1165" s="2">
        <f t="shared" si="272"/>
        <v>6</v>
      </c>
      <c r="O1165" t="s">
        <v>217</v>
      </c>
      <c r="P1165" t="s">
        <v>147</v>
      </c>
      <c r="Q1165" t="s">
        <v>44</v>
      </c>
      <c r="R1165" t="str">
        <f t="shared" si="273"/>
        <v>Average</v>
      </c>
      <c r="S1165" t="str">
        <f t="shared" si="274"/>
        <v xml:space="preserve"> </v>
      </c>
      <c r="T1165" t="b">
        <f t="shared" si="275"/>
        <v>0</v>
      </c>
      <c r="U1165" t="b">
        <f t="shared" si="276"/>
        <v>1</v>
      </c>
      <c r="V1165" t="str">
        <f t="shared" si="277"/>
        <v>Average Company</v>
      </c>
      <c r="W1165" t="str">
        <f t="shared" si="278"/>
        <v>Don't Buy</v>
      </c>
      <c r="X1165" t="str">
        <f t="shared" si="279"/>
        <v>Not Known</v>
      </c>
      <c r="Z1165" t="str">
        <f t="shared" si="280"/>
        <v>Silicon Valley Startups</v>
      </c>
      <c r="AB1165" t="str">
        <f t="shared" si="281"/>
        <v>0</v>
      </c>
    </row>
    <row r="1166" spans="1:28" x14ac:dyDescent="0.3">
      <c r="A1166">
        <v>1164</v>
      </c>
      <c r="B1166" t="s">
        <v>2943</v>
      </c>
      <c r="C1166" t="str">
        <f t="shared" si="268"/>
        <v>Long</v>
      </c>
      <c r="D1166">
        <v>4</v>
      </c>
      <c r="F1166" s="1">
        <f t="shared" si="267"/>
        <v>4</v>
      </c>
      <c r="G1166" s="1">
        <f t="shared" si="269"/>
        <v>4</v>
      </c>
      <c r="H1166">
        <f t="shared" si="270"/>
        <v>4</v>
      </c>
      <c r="I1166" t="s">
        <v>2944</v>
      </c>
      <c r="J1166" t="s">
        <v>22</v>
      </c>
      <c r="K1166" t="s">
        <v>2945</v>
      </c>
      <c r="L1166" t="str">
        <f t="shared" si="271"/>
        <v>Established</v>
      </c>
      <c r="N1166" s="2">
        <f t="shared" si="272"/>
        <v>19</v>
      </c>
      <c r="O1166" t="s">
        <v>100</v>
      </c>
      <c r="P1166" t="s">
        <v>691</v>
      </c>
      <c r="Q1166" t="s">
        <v>28</v>
      </c>
      <c r="R1166" t="str">
        <f t="shared" si="273"/>
        <v>Average</v>
      </c>
      <c r="S1166" t="str">
        <f t="shared" si="274"/>
        <v xml:space="preserve"> </v>
      </c>
      <c r="T1166" t="b">
        <f t="shared" si="275"/>
        <v>0</v>
      </c>
      <c r="U1166" t="b">
        <f t="shared" si="276"/>
        <v>1</v>
      </c>
      <c r="V1166" t="str">
        <f t="shared" si="277"/>
        <v>Average Company</v>
      </c>
      <c r="W1166" t="str">
        <f t="shared" si="278"/>
        <v>Don't Buy</v>
      </c>
      <c r="X1166" t="str">
        <f t="shared" si="279"/>
        <v>Not Known</v>
      </c>
      <c r="Z1166" t="str">
        <f t="shared" si="280"/>
        <v>None</v>
      </c>
      <c r="AB1166" t="str">
        <f t="shared" si="281"/>
        <v>500K</v>
      </c>
    </row>
    <row r="1167" spans="1:28" x14ac:dyDescent="0.3">
      <c r="A1167">
        <v>1165</v>
      </c>
      <c r="B1167" t="s">
        <v>2946</v>
      </c>
      <c r="C1167" t="str">
        <f t="shared" si="268"/>
        <v>Long</v>
      </c>
      <c r="D1167">
        <v>4.3</v>
      </c>
      <c r="F1167" s="1">
        <f t="shared" si="267"/>
        <v>4.3</v>
      </c>
      <c r="G1167" s="1">
        <f t="shared" si="269"/>
        <v>4.3</v>
      </c>
      <c r="H1167">
        <f t="shared" si="270"/>
        <v>4.3</v>
      </c>
      <c r="I1167" t="s">
        <v>2947</v>
      </c>
      <c r="J1167" t="s">
        <v>22</v>
      </c>
      <c r="K1167" t="s">
        <v>2948</v>
      </c>
      <c r="L1167" t="str">
        <f t="shared" si="271"/>
        <v>Established</v>
      </c>
      <c r="N1167" s="2">
        <f t="shared" si="272"/>
        <v>29</v>
      </c>
      <c r="O1167" t="s">
        <v>62</v>
      </c>
      <c r="P1167" t="s">
        <v>683</v>
      </c>
      <c r="Q1167" t="s">
        <v>479</v>
      </c>
      <c r="R1167" t="str">
        <f t="shared" si="273"/>
        <v>Great</v>
      </c>
      <c r="S1167" t="str">
        <f t="shared" si="274"/>
        <v>Great</v>
      </c>
      <c r="T1167" t="b">
        <f t="shared" si="275"/>
        <v>1</v>
      </c>
      <c r="U1167" t="b">
        <f t="shared" si="276"/>
        <v>1</v>
      </c>
      <c r="V1167" t="str">
        <f t="shared" si="277"/>
        <v>Top Company</v>
      </c>
      <c r="W1167" t="str">
        <f t="shared" si="278"/>
        <v>Don't Buy</v>
      </c>
      <c r="X1167" t="str">
        <f t="shared" si="279"/>
        <v>Not Known</v>
      </c>
      <c r="Z1167" t="str">
        <f t="shared" si="280"/>
        <v>None</v>
      </c>
      <c r="AB1167" t="str">
        <f t="shared" si="281"/>
        <v>0</v>
      </c>
    </row>
    <row r="1168" spans="1:28" x14ac:dyDescent="0.3">
      <c r="A1168">
        <v>1166</v>
      </c>
      <c r="B1168" t="s">
        <v>2949</v>
      </c>
      <c r="C1168" t="str">
        <f t="shared" si="268"/>
        <v>Long</v>
      </c>
      <c r="D1168">
        <v>4.2</v>
      </c>
      <c r="F1168" s="1">
        <f t="shared" si="267"/>
        <v>4.2</v>
      </c>
      <c r="G1168" s="1">
        <f t="shared" si="269"/>
        <v>4.2</v>
      </c>
      <c r="H1168">
        <f t="shared" si="270"/>
        <v>4.2</v>
      </c>
      <c r="I1168" t="s">
        <v>2947</v>
      </c>
      <c r="J1168" t="s">
        <v>22</v>
      </c>
      <c r="K1168" t="s">
        <v>2950</v>
      </c>
      <c r="L1168" t="str">
        <f t="shared" si="271"/>
        <v>Established</v>
      </c>
      <c r="N1168" s="2">
        <f t="shared" si="272"/>
        <v>15</v>
      </c>
      <c r="O1168" t="s">
        <v>84</v>
      </c>
      <c r="P1168" t="s">
        <v>147</v>
      </c>
      <c r="Q1168" t="s">
        <v>189</v>
      </c>
      <c r="R1168" t="str">
        <f t="shared" si="273"/>
        <v>Great</v>
      </c>
      <c r="S1168" t="str">
        <f t="shared" si="274"/>
        <v>Great</v>
      </c>
      <c r="T1168" t="b">
        <f t="shared" si="275"/>
        <v>1</v>
      </c>
      <c r="U1168" t="b">
        <f t="shared" si="276"/>
        <v>1</v>
      </c>
      <c r="V1168" t="str">
        <f t="shared" si="277"/>
        <v>Average Company</v>
      </c>
      <c r="W1168" t="str">
        <f t="shared" si="278"/>
        <v>Don't Buy</v>
      </c>
      <c r="X1168" t="str">
        <f t="shared" si="279"/>
        <v>Not Known</v>
      </c>
      <c r="Z1168" t="str">
        <f t="shared" si="280"/>
        <v>None</v>
      </c>
      <c r="AB1168" t="str">
        <f t="shared" si="281"/>
        <v>0</v>
      </c>
    </row>
    <row r="1169" spans="1:28" x14ac:dyDescent="0.3">
      <c r="A1169">
        <v>1167</v>
      </c>
      <c r="B1169" t="s">
        <v>2951</v>
      </c>
      <c r="C1169" t="str">
        <f t="shared" si="268"/>
        <v>Long</v>
      </c>
      <c r="D1169">
        <v>3.8</v>
      </c>
      <c r="F1169" s="1">
        <f t="shared" si="267"/>
        <v>3.8</v>
      </c>
      <c r="G1169" s="1">
        <f t="shared" si="269"/>
        <v>3.8</v>
      </c>
      <c r="H1169">
        <f t="shared" si="270"/>
        <v>3.8</v>
      </c>
      <c r="I1169" t="s">
        <v>2947</v>
      </c>
      <c r="J1169" t="s">
        <v>10</v>
      </c>
      <c r="K1169" t="s">
        <v>2952</v>
      </c>
      <c r="L1169" t="str">
        <f t="shared" si="271"/>
        <v>Established</v>
      </c>
      <c r="N1169" s="2">
        <f t="shared" si="272"/>
        <v>60</v>
      </c>
      <c r="O1169" t="s">
        <v>432</v>
      </c>
      <c r="P1169" t="s">
        <v>147</v>
      </c>
      <c r="Q1169" t="s">
        <v>918</v>
      </c>
      <c r="R1169" t="str">
        <f t="shared" si="273"/>
        <v>Average</v>
      </c>
      <c r="S1169" t="str">
        <f t="shared" si="274"/>
        <v xml:space="preserve"> </v>
      </c>
      <c r="T1169" t="b">
        <f t="shared" si="275"/>
        <v>0</v>
      </c>
      <c r="U1169" t="b">
        <f t="shared" si="276"/>
        <v>1</v>
      </c>
      <c r="V1169" t="str">
        <f t="shared" si="277"/>
        <v>Average Company</v>
      </c>
      <c r="W1169" t="str">
        <f t="shared" si="278"/>
        <v>Don't Buy</v>
      </c>
      <c r="X1169" t="str">
        <f t="shared" si="279"/>
        <v>Not Known</v>
      </c>
      <c r="Z1169" t="str">
        <f t="shared" si="280"/>
        <v>None</v>
      </c>
      <c r="AB1169" t="str">
        <f t="shared" si="281"/>
        <v>0</v>
      </c>
    </row>
    <row r="1170" spans="1:28" x14ac:dyDescent="0.3">
      <c r="A1170">
        <v>1168</v>
      </c>
      <c r="B1170" t="s">
        <v>2953</v>
      </c>
      <c r="C1170" t="str">
        <f t="shared" si="268"/>
        <v>Long</v>
      </c>
      <c r="D1170">
        <v>3.7</v>
      </c>
      <c r="F1170" s="1">
        <f t="shared" si="267"/>
        <v>3.7</v>
      </c>
      <c r="G1170" s="1">
        <f t="shared" si="269"/>
        <v>3.7</v>
      </c>
      <c r="H1170">
        <f t="shared" si="270"/>
        <v>3.7</v>
      </c>
      <c r="I1170" t="s">
        <v>2947</v>
      </c>
      <c r="J1170" t="s">
        <v>22</v>
      </c>
      <c r="K1170" t="s">
        <v>2954</v>
      </c>
      <c r="L1170" t="str">
        <f t="shared" si="271"/>
        <v>Established</v>
      </c>
      <c r="N1170" s="2">
        <f t="shared" si="272"/>
        <v>53</v>
      </c>
      <c r="O1170" t="s">
        <v>500</v>
      </c>
      <c r="P1170" t="s">
        <v>1308</v>
      </c>
      <c r="Q1170" t="s">
        <v>564</v>
      </c>
      <c r="R1170" t="str">
        <f t="shared" si="273"/>
        <v>Average</v>
      </c>
      <c r="S1170" t="str">
        <f t="shared" si="274"/>
        <v xml:space="preserve"> </v>
      </c>
      <c r="T1170" t="b">
        <f t="shared" si="275"/>
        <v>0</v>
      </c>
      <c r="U1170" t="b">
        <f t="shared" si="276"/>
        <v>1</v>
      </c>
      <c r="V1170" t="str">
        <f t="shared" si="277"/>
        <v>Average Company</v>
      </c>
      <c r="W1170" t="str">
        <f t="shared" si="278"/>
        <v>Don't Buy</v>
      </c>
      <c r="X1170" t="str">
        <f t="shared" si="279"/>
        <v>Not Known</v>
      </c>
      <c r="Z1170" t="str">
        <f t="shared" si="280"/>
        <v>None</v>
      </c>
      <c r="AB1170" t="str">
        <f t="shared" si="281"/>
        <v>0</v>
      </c>
    </row>
    <row r="1171" spans="1:28" x14ac:dyDescent="0.3">
      <c r="A1171">
        <v>1169</v>
      </c>
      <c r="B1171" t="s">
        <v>2949</v>
      </c>
      <c r="C1171" t="str">
        <f t="shared" si="268"/>
        <v>Long</v>
      </c>
      <c r="D1171">
        <v>4.2</v>
      </c>
      <c r="F1171" s="1">
        <f t="shared" si="267"/>
        <v>4.2</v>
      </c>
      <c r="G1171" s="1">
        <f t="shared" si="269"/>
        <v>4.2</v>
      </c>
      <c r="H1171">
        <f t="shared" si="270"/>
        <v>4.2</v>
      </c>
      <c r="I1171" t="s">
        <v>2947</v>
      </c>
      <c r="J1171" t="s">
        <v>22</v>
      </c>
      <c r="K1171" t="s">
        <v>2950</v>
      </c>
      <c r="L1171" t="str">
        <f t="shared" si="271"/>
        <v>Established</v>
      </c>
      <c r="N1171" s="2">
        <f t="shared" si="272"/>
        <v>15</v>
      </c>
      <c r="O1171" t="s">
        <v>84</v>
      </c>
      <c r="P1171" t="s">
        <v>147</v>
      </c>
      <c r="Q1171" t="s">
        <v>189</v>
      </c>
      <c r="R1171" t="str">
        <f t="shared" si="273"/>
        <v>Great</v>
      </c>
      <c r="S1171" t="str">
        <f t="shared" si="274"/>
        <v>Great</v>
      </c>
      <c r="T1171" t="b">
        <f t="shared" si="275"/>
        <v>1</v>
      </c>
      <c r="U1171" t="b">
        <f t="shared" si="276"/>
        <v>1</v>
      </c>
      <c r="V1171" t="str">
        <f t="shared" si="277"/>
        <v>Average Company</v>
      </c>
      <c r="W1171" t="str">
        <f t="shared" si="278"/>
        <v>Don't Buy</v>
      </c>
      <c r="X1171" t="str">
        <f t="shared" si="279"/>
        <v>Not Known</v>
      </c>
      <c r="Z1171" t="str">
        <f t="shared" si="280"/>
        <v>None</v>
      </c>
      <c r="AB1171" t="str">
        <f t="shared" si="281"/>
        <v>0</v>
      </c>
    </row>
    <row r="1172" spans="1:28" x14ac:dyDescent="0.3">
      <c r="A1172">
        <v>1170</v>
      </c>
      <c r="B1172" t="s">
        <v>2953</v>
      </c>
      <c r="C1172" t="str">
        <f t="shared" si="268"/>
        <v>Long</v>
      </c>
      <c r="D1172">
        <v>3.7</v>
      </c>
      <c r="F1172" s="1">
        <f t="shared" si="267"/>
        <v>3.7</v>
      </c>
      <c r="G1172" s="1">
        <f t="shared" si="269"/>
        <v>3.7</v>
      </c>
      <c r="H1172">
        <f t="shared" si="270"/>
        <v>3.7</v>
      </c>
      <c r="I1172" t="s">
        <v>2947</v>
      </c>
      <c r="J1172" t="s">
        <v>22</v>
      </c>
      <c r="K1172" t="s">
        <v>2954</v>
      </c>
      <c r="L1172" t="str">
        <f t="shared" si="271"/>
        <v>Established</v>
      </c>
      <c r="N1172" s="2">
        <f t="shared" si="272"/>
        <v>53</v>
      </c>
      <c r="O1172" t="s">
        <v>500</v>
      </c>
      <c r="P1172" t="s">
        <v>1308</v>
      </c>
      <c r="Q1172" t="s">
        <v>564</v>
      </c>
      <c r="R1172" t="str">
        <f t="shared" si="273"/>
        <v>Average</v>
      </c>
      <c r="S1172" t="str">
        <f t="shared" si="274"/>
        <v xml:space="preserve"> </v>
      </c>
      <c r="T1172" t="b">
        <f t="shared" si="275"/>
        <v>0</v>
      </c>
      <c r="U1172" t="b">
        <f t="shared" si="276"/>
        <v>1</v>
      </c>
      <c r="V1172" t="str">
        <f t="shared" si="277"/>
        <v>Average Company</v>
      </c>
      <c r="W1172" t="str">
        <f t="shared" si="278"/>
        <v>Don't Buy</v>
      </c>
      <c r="X1172" t="str">
        <f t="shared" si="279"/>
        <v>Not Known</v>
      </c>
      <c r="Z1172" t="str">
        <f t="shared" si="280"/>
        <v>None</v>
      </c>
      <c r="AB1172" t="str">
        <f t="shared" si="281"/>
        <v>0</v>
      </c>
    </row>
    <row r="1173" spans="1:28" x14ac:dyDescent="0.3">
      <c r="A1173">
        <v>1171</v>
      </c>
      <c r="B1173" t="s">
        <v>2955</v>
      </c>
      <c r="C1173" t="str">
        <f t="shared" si="268"/>
        <v>Long</v>
      </c>
      <c r="D1173">
        <v>4.0999999999999996</v>
      </c>
      <c r="F1173" s="1">
        <f t="shared" ref="F1173:F1236" si="282">IF(N1173&lt;10,IF(D1173+0.5&gt;5,5,D1173+0.5),D1173)</f>
        <v>4.0999999999999996</v>
      </c>
      <c r="G1173" s="1">
        <f t="shared" si="269"/>
        <v>4.0999999999999996</v>
      </c>
      <c r="H1173">
        <f t="shared" si="270"/>
        <v>4.0999999999999996</v>
      </c>
      <c r="I1173" t="s">
        <v>2947</v>
      </c>
      <c r="J1173" t="s">
        <v>22</v>
      </c>
      <c r="K1173" t="s">
        <v>380</v>
      </c>
      <c r="L1173" t="str">
        <f t="shared" si="271"/>
        <v>Established</v>
      </c>
      <c r="N1173" s="2">
        <f t="shared" si="272"/>
        <v>41</v>
      </c>
      <c r="O1173" t="s">
        <v>39</v>
      </c>
      <c r="P1173" t="s">
        <v>691</v>
      </c>
      <c r="Q1173" t="s">
        <v>315</v>
      </c>
      <c r="R1173" t="str">
        <f t="shared" si="273"/>
        <v>Great</v>
      </c>
      <c r="S1173" t="str">
        <f t="shared" si="274"/>
        <v>Great</v>
      </c>
      <c r="T1173" t="b">
        <f t="shared" si="275"/>
        <v>1</v>
      </c>
      <c r="U1173" t="b">
        <f t="shared" si="276"/>
        <v>1</v>
      </c>
      <c r="V1173" t="str">
        <f t="shared" si="277"/>
        <v>Top Company</v>
      </c>
      <c r="W1173" t="str">
        <f t="shared" si="278"/>
        <v>Don't Buy</v>
      </c>
      <c r="X1173" t="str">
        <f t="shared" si="279"/>
        <v>Not Known</v>
      </c>
      <c r="Z1173" t="str">
        <f t="shared" si="280"/>
        <v>None</v>
      </c>
      <c r="AB1173" t="str">
        <f t="shared" si="281"/>
        <v>0</v>
      </c>
    </row>
    <row r="1174" spans="1:28" x14ac:dyDescent="0.3">
      <c r="A1174">
        <v>1172</v>
      </c>
      <c r="B1174" t="s">
        <v>2956</v>
      </c>
      <c r="C1174" t="str">
        <f t="shared" si="268"/>
        <v>Long</v>
      </c>
      <c r="D1174">
        <v>4.0999999999999996</v>
      </c>
      <c r="F1174" s="1">
        <f t="shared" si="282"/>
        <v>4.0999999999999996</v>
      </c>
      <c r="G1174" s="1">
        <f t="shared" si="269"/>
        <v>4.0999999999999996</v>
      </c>
      <c r="H1174">
        <f t="shared" si="270"/>
        <v>4.0999999999999996</v>
      </c>
      <c r="I1174" t="s">
        <v>2957</v>
      </c>
      <c r="J1174" t="s">
        <v>22</v>
      </c>
      <c r="K1174" t="s">
        <v>2958</v>
      </c>
      <c r="L1174" t="str">
        <f t="shared" si="271"/>
        <v>Established</v>
      </c>
      <c r="N1174" s="2">
        <f t="shared" si="272"/>
        <v>14</v>
      </c>
      <c r="O1174" t="s">
        <v>522</v>
      </c>
      <c r="P1174" t="s">
        <v>147</v>
      </c>
      <c r="Q1174" t="s">
        <v>28</v>
      </c>
      <c r="R1174" t="str">
        <f t="shared" si="273"/>
        <v>Great</v>
      </c>
      <c r="S1174" t="str">
        <f t="shared" si="274"/>
        <v>Great</v>
      </c>
      <c r="T1174" t="b">
        <f t="shared" si="275"/>
        <v>1</v>
      </c>
      <c r="U1174" t="b">
        <f t="shared" si="276"/>
        <v>1</v>
      </c>
      <c r="V1174" t="str">
        <f t="shared" si="277"/>
        <v>Average Company</v>
      </c>
      <c r="W1174" t="str">
        <f t="shared" si="278"/>
        <v>Don't Buy</v>
      </c>
      <c r="X1174" t="str">
        <f t="shared" si="279"/>
        <v>Bombay Finance</v>
      </c>
      <c r="Z1174" t="str">
        <f t="shared" si="280"/>
        <v>None</v>
      </c>
      <c r="AB1174" t="str">
        <f t="shared" si="281"/>
        <v>1Million</v>
      </c>
    </row>
    <row r="1175" spans="1:28" x14ac:dyDescent="0.3">
      <c r="A1175">
        <v>1173</v>
      </c>
      <c r="B1175" t="s">
        <v>2959</v>
      </c>
      <c r="C1175" t="str">
        <f t="shared" si="268"/>
        <v>Short</v>
      </c>
      <c r="D1175">
        <v>3.2</v>
      </c>
      <c r="F1175" s="1">
        <f t="shared" si="282"/>
        <v>3.2</v>
      </c>
      <c r="G1175" s="1">
        <f t="shared" si="269"/>
        <v>3.2</v>
      </c>
      <c r="H1175">
        <f t="shared" si="270"/>
        <v>3.2</v>
      </c>
      <c r="I1175" t="s">
        <v>2957</v>
      </c>
      <c r="J1175" t="s">
        <v>22</v>
      </c>
      <c r="K1175" t="s">
        <v>2960</v>
      </c>
      <c r="L1175" t="str">
        <f t="shared" si="271"/>
        <v>Established</v>
      </c>
      <c r="N1175" s="2">
        <f t="shared" si="272"/>
        <v>17</v>
      </c>
      <c r="O1175" t="s">
        <v>711</v>
      </c>
      <c r="P1175" t="s">
        <v>691</v>
      </c>
      <c r="Q1175" t="s">
        <v>70</v>
      </c>
      <c r="R1175" t="str">
        <f t="shared" si="273"/>
        <v>Average</v>
      </c>
      <c r="S1175" t="str">
        <f t="shared" si="274"/>
        <v xml:space="preserve"> </v>
      </c>
      <c r="T1175" t="b">
        <f t="shared" si="275"/>
        <v>0</v>
      </c>
      <c r="U1175" t="b">
        <f t="shared" si="276"/>
        <v>0</v>
      </c>
      <c r="V1175" t="str">
        <f t="shared" si="277"/>
        <v>Average Company</v>
      </c>
      <c r="W1175" t="str">
        <f t="shared" si="278"/>
        <v>Don't Buy</v>
      </c>
      <c r="X1175" t="str">
        <f t="shared" si="279"/>
        <v>Not Known</v>
      </c>
      <c r="Z1175" t="str">
        <f t="shared" si="280"/>
        <v>None</v>
      </c>
      <c r="AB1175" t="str">
        <f t="shared" si="281"/>
        <v>0</v>
      </c>
    </row>
    <row r="1176" spans="1:28" x14ac:dyDescent="0.3">
      <c r="A1176">
        <v>1174</v>
      </c>
      <c r="B1176" t="s">
        <v>2961</v>
      </c>
      <c r="C1176" t="str">
        <f t="shared" si="268"/>
        <v>Short</v>
      </c>
      <c r="D1176">
        <v>3.5</v>
      </c>
      <c r="F1176" s="1">
        <f t="shared" si="282"/>
        <v>3.5</v>
      </c>
      <c r="G1176" s="1">
        <f t="shared" si="269"/>
        <v>3.5</v>
      </c>
      <c r="H1176">
        <f t="shared" si="270"/>
        <v>3.5</v>
      </c>
      <c r="I1176" t="s">
        <v>2962</v>
      </c>
      <c r="J1176" t="s">
        <v>10</v>
      </c>
      <c r="K1176" t="s">
        <v>2963</v>
      </c>
      <c r="L1176" t="str">
        <f t="shared" si="271"/>
        <v>Established</v>
      </c>
      <c r="N1176" s="2">
        <f t="shared" si="272"/>
        <v>13</v>
      </c>
      <c r="O1176" t="s">
        <v>299</v>
      </c>
      <c r="P1176" t="s">
        <v>691</v>
      </c>
      <c r="Q1176" t="s">
        <v>284</v>
      </c>
      <c r="R1176" t="str">
        <f t="shared" si="273"/>
        <v>Average</v>
      </c>
      <c r="S1176" t="str">
        <f t="shared" si="274"/>
        <v xml:space="preserve"> </v>
      </c>
      <c r="T1176" t="b">
        <f t="shared" si="275"/>
        <v>0</v>
      </c>
      <c r="U1176" t="b">
        <f t="shared" si="276"/>
        <v>0</v>
      </c>
      <c r="V1176" t="str">
        <f t="shared" si="277"/>
        <v>Average Company</v>
      </c>
      <c r="W1176" t="str">
        <f t="shared" si="278"/>
        <v>Don't Buy</v>
      </c>
      <c r="X1176" t="str">
        <f t="shared" si="279"/>
        <v>Not Known</v>
      </c>
      <c r="Z1176" t="str">
        <f t="shared" si="280"/>
        <v>None</v>
      </c>
      <c r="AB1176" t="str">
        <f t="shared" si="281"/>
        <v>0</v>
      </c>
    </row>
    <row r="1177" spans="1:28" x14ac:dyDescent="0.3">
      <c r="A1177">
        <v>1175</v>
      </c>
      <c r="B1177" t="s">
        <v>2964</v>
      </c>
      <c r="C1177" t="str">
        <f t="shared" si="268"/>
        <v>Long</v>
      </c>
      <c r="D1177">
        <v>3.6</v>
      </c>
      <c r="F1177" s="1">
        <f t="shared" si="282"/>
        <v>3.6</v>
      </c>
      <c r="G1177" s="1">
        <f t="shared" si="269"/>
        <v>3.6</v>
      </c>
      <c r="H1177">
        <f t="shared" si="270"/>
        <v>3.6</v>
      </c>
      <c r="I1177" t="s">
        <v>2962</v>
      </c>
      <c r="J1177" t="s">
        <v>22</v>
      </c>
      <c r="K1177" t="s">
        <v>2965</v>
      </c>
      <c r="L1177" t="str">
        <f t="shared" si="271"/>
        <v>Established</v>
      </c>
      <c r="N1177" s="2">
        <f t="shared" si="272"/>
        <v>33</v>
      </c>
      <c r="O1177" t="s">
        <v>18</v>
      </c>
      <c r="P1177" t="s">
        <v>1308</v>
      </c>
      <c r="Q1177" t="s">
        <v>70</v>
      </c>
      <c r="R1177" t="str">
        <f t="shared" si="273"/>
        <v>Average</v>
      </c>
      <c r="S1177" t="str">
        <f t="shared" si="274"/>
        <v xml:space="preserve"> </v>
      </c>
      <c r="T1177" t="b">
        <f t="shared" si="275"/>
        <v>0</v>
      </c>
      <c r="U1177" t="b">
        <f t="shared" si="276"/>
        <v>1</v>
      </c>
      <c r="V1177" t="str">
        <f t="shared" si="277"/>
        <v>Average Company</v>
      </c>
      <c r="W1177" t="str">
        <f t="shared" si="278"/>
        <v>Don't Buy</v>
      </c>
      <c r="X1177" t="str">
        <f t="shared" si="279"/>
        <v>Not Known</v>
      </c>
      <c r="Z1177" t="str">
        <f t="shared" si="280"/>
        <v>None</v>
      </c>
      <c r="AB1177" t="str">
        <f t="shared" si="281"/>
        <v>0</v>
      </c>
    </row>
    <row r="1178" spans="1:28" x14ac:dyDescent="0.3">
      <c r="A1178">
        <v>1176</v>
      </c>
      <c r="B1178" t="s">
        <v>2966</v>
      </c>
      <c r="C1178" t="str">
        <f t="shared" si="268"/>
        <v>Short</v>
      </c>
      <c r="D1178">
        <v>3.8</v>
      </c>
      <c r="F1178" s="1">
        <f t="shared" si="282"/>
        <v>3.8</v>
      </c>
      <c r="G1178" s="1">
        <f t="shared" si="269"/>
        <v>3.8</v>
      </c>
      <c r="H1178">
        <f t="shared" si="270"/>
        <v>3.8</v>
      </c>
      <c r="I1178" t="s">
        <v>2962</v>
      </c>
      <c r="J1178" t="s">
        <v>22</v>
      </c>
      <c r="K1178" t="s">
        <v>2967</v>
      </c>
      <c r="L1178" t="str">
        <f t="shared" si="271"/>
        <v>Established</v>
      </c>
      <c r="N1178" s="2">
        <f t="shared" si="272"/>
        <v>14</v>
      </c>
      <c r="O1178" t="s">
        <v>522</v>
      </c>
      <c r="P1178" t="s">
        <v>147</v>
      </c>
      <c r="Q1178" t="s">
        <v>85</v>
      </c>
      <c r="R1178" t="str">
        <f t="shared" si="273"/>
        <v>Average</v>
      </c>
      <c r="S1178" t="str">
        <f t="shared" si="274"/>
        <v xml:space="preserve"> </v>
      </c>
      <c r="T1178" t="b">
        <f t="shared" si="275"/>
        <v>0</v>
      </c>
      <c r="U1178" t="b">
        <f t="shared" si="276"/>
        <v>1</v>
      </c>
      <c r="V1178" t="str">
        <f t="shared" si="277"/>
        <v>Average Company</v>
      </c>
      <c r="W1178" t="str">
        <f t="shared" si="278"/>
        <v>Buy</v>
      </c>
      <c r="X1178" t="str">
        <f t="shared" si="279"/>
        <v>Not Known</v>
      </c>
      <c r="Z1178" t="str">
        <f t="shared" si="280"/>
        <v>None</v>
      </c>
      <c r="AB1178" t="str">
        <f t="shared" si="281"/>
        <v>0</v>
      </c>
    </row>
    <row r="1179" spans="1:28" x14ac:dyDescent="0.3">
      <c r="A1179">
        <v>1177</v>
      </c>
      <c r="B1179" t="s">
        <v>2968</v>
      </c>
      <c r="C1179" t="str">
        <f t="shared" si="268"/>
        <v>Long</v>
      </c>
      <c r="D1179">
        <v>4.0999999999999996</v>
      </c>
      <c r="F1179" s="1">
        <f t="shared" si="282"/>
        <v>4.0999999999999996</v>
      </c>
      <c r="G1179" s="1">
        <f t="shared" si="269"/>
        <v>4.0999999999999996</v>
      </c>
      <c r="H1179">
        <f t="shared" si="270"/>
        <v>4.0999999999999996</v>
      </c>
      <c r="I1179" t="s">
        <v>348</v>
      </c>
      <c r="J1179" t="s">
        <v>1627</v>
      </c>
      <c r="K1179" t="s">
        <v>2969</v>
      </c>
      <c r="L1179" t="str">
        <f t="shared" si="271"/>
        <v>Established</v>
      </c>
      <c r="N1179" s="2">
        <f t="shared" si="272"/>
        <v>72</v>
      </c>
      <c r="O1179" t="s">
        <v>933</v>
      </c>
      <c r="P1179" t="s">
        <v>13</v>
      </c>
      <c r="Q1179" t="s">
        <v>2970</v>
      </c>
      <c r="R1179" t="str">
        <f t="shared" si="273"/>
        <v>Great</v>
      </c>
      <c r="S1179" t="str">
        <f t="shared" si="274"/>
        <v>Great</v>
      </c>
      <c r="T1179" t="b">
        <f t="shared" si="275"/>
        <v>1</v>
      </c>
      <c r="U1179" t="b">
        <f t="shared" si="276"/>
        <v>1</v>
      </c>
      <c r="V1179" t="str">
        <f t="shared" si="277"/>
        <v>Top Company</v>
      </c>
      <c r="W1179" t="str">
        <f t="shared" si="278"/>
        <v>Buy</v>
      </c>
      <c r="X1179" t="str">
        <f t="shared" si="279"/>
        <v>Not Known</v>
      </c>
      <c r="Z1179" t="str">
        <f t="shared" si="280"/>
        <v>None</v>
      </c>
      <c r="AB1179" t="str">
        <f t="shared" si="281"/>
        <v>0</v>
      </c>
    </row>
    <row r="1180" spans="1:28" x14ac:dyDescent="0.3">
      <c r="A1180">
        <v>1178</v>
      </c>
      <c r="B1180" t="s">
        <v>2971</v>
      </c>
      <c r="C1180" t="str">
        <f t="shared" si="268"/>
        <v>Long</v>
      </c>
      <c r="D1180">
        <v>3.9</v>
      </c>
      <c r="F1180" s="1">
        <f t="shared" si="282"/>
        <v>3.9</v>
      </c>
      <c r="G1180" s="1">
        <f t="shared" si="269"/>
        <v>3.9</v>
      </c>
      <c r="H1180">
        <f t="shared" si="270"/>
        <v>3.9</v>
      </c>
      <c r="I1180" t="s">
        <v>2972</v>
      </c>
      <c r="J1180" t="s">
        <v>10</v>
      </c>
      <c r="K1180" t="s">
        <v>2973</v>
      </c>
      <c r="L1180" t="str">
        <f t="shared" si="271"/>
        <v>Established</v>
      </c>
      <c r="N1180" s="2">
        <f t="shared" si="272"/>
        <v>10</v>
      </c>
      <c r="O1180" t="s">
        <v>1393</v>
      </c>
      <c r="P1180" t="s">
        <v>49</v>
      </c>
      <c r="Q1180" t="s">
        <v>28</v>
      </c>
      <c r="R1180" t="str">
        <f t="shared" si="273"/>
        <v>Average</v>
      </c>
      <c r="S1180" t="str">
        <f t="shared" si="274"/>
        <v xml:space="preserve"> </v>
      </c>
      <c r="T1180" t="b">
        <f t="shared" si="275"/>
        <v>0</v>
      </c>
      <c r="U1180" t="b">
        <f t="shared" si="276"/>
        <v>1</v>
      </c>
      <c r="V1180" t="str">
        <f t="shared" si="277"/>
        <v>Average Company</v>
      </c>
      <c r="W1180" t="str">
        <f t="shared" si="278"/>
        <v>Don't Buy</v>
      </c>
      <c r="X1180" t="str">
        <f t="shared" si="279"/>
        <v>Bombay Finance</v>
      </c>
      <c r="Z1180" t="str">
        <f t="shared" si="280"/>
        <v>None</v>
      </c>
      <c r="AB1180" t="str">
        <f t="shared" si="281"/>
        <v>500K</v>
      </c>
    </row>
    <row r="1181" spans="1:28" x14ac:dyDescent="0.3">
      <c r="A1181">
        <v>1179</v>
      </c>
      <c r="B1181" t="s">
        <v>2974</v>
      </c>
      <c r="C1181" t="str">
        <f t="shared" si="268"/>
        <v>Long</v>
      </c>
      <c r="D1181">
        <v>4</v>
      </c>
      <c r="F1181" s="1">
        <f t="shared" si="282"/>
        <v>4</v>
      </c>
      <c r="G1181" s="1">
        <f t="shared" si="269"/>
        <v>4</v>
      </c>
      <c r="H1181">
        <f t="shared" si="270"/>
        <v>4</v>
      </c>
      <c r="I1181" t="s">
        <v>2972</v>
      </c>
      <c r="J1181" t="s">
        <v>22</v>
      </c>
      <c r="K1181" t="s">
        <v>2975</v>
      </c>
      <c r="L1181" t="str">
        <f t="shared" si="271"/>
        <v>Established</v>
      </c>
      <c r="N1181" s="2">
        <f t="shared" si="272"/>
        <v>48</v>
      </c>
      <c r="O1181" t="s">
        <v>752</v>
      </c>
      <c r="P1181" t="s">
        <v>147</v>
      </c>
      <c r="Q1181" t="s">
        <v>117</v>
      </c>
      <c r="R1181" t="str">
        <f t="shared" si="273"/>
        <v>Average</v>
      </c>
      <c r="S1181" t="str">
        <f t="shared" si="274"/>
        <v xml:space="preserve"> </v>
      </c>
      <c r="T1181" t="b">
        <f t="shared" si="275"/>
        <v>0</v>
      </c>
      <c r="U1181" t="b">
        <f t="shared" si="276"/>
        <v>1</v>
      </c>
      <c r="V1181" t="str">
        <f t="shared" si="277"/>
        <v>Average Company</v>
      </c>
      <c r="W1181" t="str">
        <f t="shared" si="278"/>
        <v>Don't Buy</v>
      </c>
      <c r="X1181" t="str">
        <f t="shared" si="279"/>
        <v>Not Known</v>
      </c>
      <c r="Z1181" t="str">
        <f t="shared" si="280"/>
        <v>None</v>
      </c>
      <c r="AB1181" t="str">
        <f t="shared" si="281"/>
        <v>0</v>
      </c>
    </row>
    <row r="1182" spans="1:28" x14ac:dyDescent="0.3">
      <c r="A1182">
        <v>1180</v>
      </c>
      <c r="B1182" t="s">
        <v>2976</v>
      </c>
      <c r="C1182" t="str">
        <f t="shared" si="268"/>
        <v>Long</v>
      </c>
      <c r="D1182">
        <v>4.0999999999999996</v>
      </c>
      <c r="F1182" s="1" t="e">
        <f t="shared" si="282"/>
        <v>#VALUE!</v>
      </c>
      <c r="G1182" s="1" t="e">
        <f t="shared" si="269"/>
        <v>#VALUE!</v>
      </c>
      <c r="H1182" t="e">
        <f t="shared" si="270"/>
        <v>#VALUE!</v>
      </c>
      <c r="I1182" t="s">
        <v>2972</v>
      </c>
      <c r="J1182" t="s">
        <v>2977</v>
      </c>
      <c r="K1182" t="s">
        <v>181</v>
      </c>
      <c r="L1182" t="e">
        <f t="shared" si="271"/>
        <v>#VALUE!</v>
      </c>
      <c r="N1182" s="2" t="e">
        <f t="shared" si="272"/>
        <v>#VALUE!</v>
      </c>
      <c r="Q1182" t="s">
        <v>372</v>
      </c>
      <c r="R1182" t="str">
        <f t="shared" si="273"/>
        <v>Great</v>
      </c>
      <c r="S1182" t="str">
        <f t="shared" si="274"/>
        <v>Great</v>
      </c>
      <c r="T1182" t="e">
        <f t="shared" si="275"/>
        <v>#VALUE!</v>
      </c>
      <c r="U1182" t="e">
        <f t="shared" si="276"/>
        <v>#VALUE!</v>
      </c>
      <c r="V1182" t="e">
        <f t="shared" si="277"/>
        <v>#VALUE!</v>
      </c>
      <c r="W1182" t="str">
        <f t="shared" si="278"/>
        <v>Don't Buy</v>
      </c>
      <c r="X1182" t="str">
        <f t="shared" si="279"/>
        <v>Not Known</v>
      </c>
      <c r="Z1182" t="e">
        <f t="shared" si="280"/>
        <v>#VALUE!</v>
      </c>
      <c r="AB1182" t="str">
        <f t="shared" si="281"/>
        <v>0</v>
      </c>
    </row>
    <row r="1183" spans="1:28" x14ac:dyDescent="0.3">
      <c r="A1183">
        <v>1181</v>
      </c>
      <c r="B1183" t="s">
        <v>2978</v>
      </c>
      <c r="C1183" t="str">
        <f t="shared" si="268"/>
        <v>Long</v>
      </c>
      <c r="D1183">
        <v>3.9</v>
      </c>
      <c r="F1183" s="1">
        <f t="shared" si="282"/>
        <v>3.9</v>
      </c>
      <c r="G1183" s="1">
        <f t="shared" si="269"/>
        <v>3.9</v>
      </c>
      <c r="H1183">
        <f t="shared" si="270"/>
        <v>3.9</v>
      </c>
      <c r="I1183" t="s">
        <v>2979</v>
      </c>
      <c r="J1183" t="s">
        <v>22</v>
      </c>
      <c r="K1183" t="s">
        <v>2980</v>
      </c>
      <c r="L1183" t="str">
        <f t="shared" si="271"/>
        <v>Established</v>
      </c>
      <c r="N1183" s="2">
        <f t="shared" si="272"/>
        <v>19</v>
      </c>
      <c r="O1183" t="s">
        <v>100</v>
      </c>
      <c r="P1183" t="s">
        <v>147</v>
      </c>
      <c r="Q1183" t="s">
        <v>44</v>
      </c>
      <c r="R1183" t="str">
        <f t="shared" si="273"/>
        <v>Average</v>
      </c>
      <c r="S1183" t="str">
        <f t="shared" si="274"/>
        <v xml:space="preserve"> </v>
      </c>
      <c r="T1183" t="b">
        <f t="shared" si="275"/>
        <v>0</v>
      </c>
      <c r="U1183" t="b">
        <f t="shared" si="276"/>
        <v>1</v>
      </c>
      <c r="V1183" t="str">
        <f t="shared" si="277"/>
        <v>Average Company</v>
      </c>
      <c r="W1183" t="str">
        <f t="shared" si="278"/>
        <v>Don't Buy</v>
      </c>
      <c r="X1183" t="str">
        <f t="shared" si="279"/>
        <v>Not Known</v>
      </c>
      <c r="Z1183" t="str">
        <f t="shared" si="280"/>
        <v>None</v>
      </c>
      <c r="AB1183" t="str">
        <f t="shared" si="281"/>
        <v>0</v>
      </c>
    </row>
    <row r="1184" spans="1:28" x14ac:dyDescent="0.3">
      <c r="A1184">
        <v>1182</v>
      </c>
      <c r="B1184" t="s">
        <v>2981</v>
      </c>
      <c r="C1184" t="str">
        <f t="shared" si="268"/>
        <v>Long</v>
      </c>
      <c r="D1184">
        <v>4.4000000000000004</v>
      </c>
      <c r="F1184" s="1">
        <f t="shared" si="282"/>
        <v>4.4000000000000004</v>
      </c>
      <c r="G1184" s="1">
        <f t="shared" si="269"/>
        <v>4.4000000000000004</v>
      </c>
      <c r="H1184">
        <f t="shared" si="270"/>
        <v>4.4000000000000004</v>
      </c>
      <c r="I1184" t="s">
        <v>2979</v>
      </c>
      <c r="J1184" t="s">
        <v>1627</v>
      </c>
      <c r="K1184" t="s">
        <v>1922</v>
      </c>
      <c r="L1184" t="str">
        <f t="shared" si="271"/>
        <v>Established</v>
      </c>
      <c r="N1184" s="2">
        <f t="shared" si="272"/>
        <v>57</v>
      </c>
      <c r="O1184" t="s">
        <v>1796</v>
      </c>
      <c r="P1184" t="s">
        <v>13</v>
      </c>
      <c r="Q1184" t="s">
        <v>223</v>
      </c>
      <c r="R1184" t="str">
        <f t="shared" si="273"/>
        <v>Great</v>
      </c>
      <c r="S1184" t="str">
        <f t="shared" si="274"/>
        <v>Great</v>
      </c>
      <c r="T1184" t="b">
        <f t="shared" si="275"/>
        <v>1</v>
      </c>
      <c r="U1184" t="b">
        <f t="shared" si="276"/>
        <v>1</v>
      </c>
      <c r="V1184" t="str">
        <f t="shared" si="277"/>
        <v>Top Company</v>
      </c>
      <c r="W1184" t="str">
        <f t="shared" si="278"/>
        <v>Don't Buy</v>
      </c>
      <c r="X1184" t="str">
        <f t="shared" si="279"/>
        <v>Not Known</v>
      </c>
      <c r="Z1184" t="str">
        <f t="shared" si="280"/>
        <v>None</v>
      </c>
      <c r="AB1184" t="str">
        <f t="shared" si="281"/>
        <v>0</v>
      </c>
    </row>
    <row r="1185" spans="1:28" x14ac:dyDescent="0.3">
      <c r="A1185">
        <v>1183</v>
      </c>
      <c r="B1185" t="s">
        <v>2982</v>
      </c>
      <c r="C1185" t="str">
        <f t="shared" si="268"/>
        <v>Long</v>
      </c>
      <c r="D1185">
        <v>3.3</v>
      </c>
      <c r="F1185" s="1">
        <f t="shared" si="282"/>
        <v>3.3</v>
      </c>
      <c r="G1185" s="1">
        <f t="shared" si="269"/>
        <v>3.3</v>
      </c>
      <c r="H1185">
        <f t="shared" si="270"/>
        <v>3.3</v>
      </c>
      <c r="I1185" t="s">
        <v>2979</v>
      </c>
      <c r="J1185" t="s">
        <v>22</v>
      </c>
      <c r="K1185" t="s">
        <v>2983</v>
      </c>
      <c r="L1185" t="str">
        <f t="shared" si="271"/>
        <v>Established</v>
      </c>
      <c r="N1185" s="2">
        <f t="shared" si="272"/>
        <v>14</v>
      </c>
      <c r="O1185" t="s">
        <v>522</v>
      </c>
      <c r="P1185" t="s">
        <v>147</v>
      </c>
      <c r="Q1185" t="s">
        <v>243</v>
      </c>
      <c r="R1185" t="str">
        <f t="shared" si="273"/>
        <v>Average</v>
      </c>
      <c r="S1185" t="str">
        <f t="shared" si="274"/>
        <v xml:space="preserve"> </v>
      </c>
      <c r="T1185" t="b">
        <f t="shared" si="275"/>
        <v>0</v>
      </c>
      <c r="U1185" t="b">
        <f t="shared" si="276"/>
        <v>0</v>
      </c>
      <c r="V1185" t="str">
        <f t="shared" si="277"/>
        <v>Average Company</v>
      </c>
      <c r="W1185" t="str">
        <f t="shared" si="278"/>
        <v>Don't Buy</v>
      </c>
      <c r="X1185" t="str">
        <f t="shared" si="279"/>
        <v>Not Known</v>
      </c>
      <c r="Z1185" t="str">
        <f t="shared" si="280"/>
        <v>None</v>
      </c>
      <c r="AB1185" t="str">
        <f t="shared" si="281"/>
        <v>0</v>
      </c>
    </row>
    <row r="1186" spans="1:28" x14ac:dyDescent="0.3">
      <c r="A1186">
        <v>1184</v>
      </c>
      <c r="B1186" t="s">
        <v>2984</v>
      </c>
      <c r="C1186" t="str">
        <f t="shared" si="268"/>
        <v>Long</v>
      </c>
      <c r="D1186">
        <v>4.0999999999999996</v>
      </c>
      <c r="F1186" s="1">
        <f t="shared" si="282"/>
        <v>4.0999999999999996</v>
      </c>
      <c r="G1186" s="1">
        <f t="shared" si="269"/>
        <v>4.0999999999999996</v>
      </c>
      <c r="H1186">
        <f t="shared" si="270"/>
        <v>4.0999999999999996</v>
      </c>
      <c r="I1186" t="s">
        <v>2979</v>
      </c>
      <c r="J1186" t="s">
        <v>22</v>
      </c>
      <c r="K1186" t="s">
        <v>2755</v>
      </c>
      <c r="L1186" t="str">
        <f t="shared" si="271"/>
        <v>Established</v>
      </c>
      <c r="N1186" s="2">
        <f t="shared" si="272"/>
        <v>20</v>
      </c>
      <c r="O1186" t="s">
        <v>151</v>
      </c>
      <c r="P1186" t="s">
        <v>147</v>
      </c>
      <c r="Q1186" t="s">
        <v>612</v>
      </c>
      <c r="R1186" t="str">
        <f t="shared" si="273"/>
        <v>Great</v>
      </c>
      <c r="S1186" t="str">
        <f t="shared" si="274"/>
        <v>Great</v>
      </c>
      <c r="T1186" t="b">
        <f t="shared" si="275"/>
        <v>1</v>
      </c>
      <c r="U1186" t="b">
        <f t="shared" si="276"/>
        <v>1</v>
      </c>
      <c r="V1186" t="str">
        <f t="shared" si="277"/>
        <v>Average Company</v>
      </c>
      <c r="W1186" t="str">
        <f t="shared" si="278"/>
        <v>Don't Buy</v>
      </c>
      <c r="X1186" t="str">
        <f t="shared" si="279"/>
        <v>Not Known</v>
      </c>
      <c r="Z1186" t="str">
        <f t="shared" si="280"/>
        <v>None</v>
      </c>
      <c r="AB1186" t="str">
        <f t="shared" si="281"/>
        <v>0</v>
      </c>
    </row>
    <row r="1187" spans="1:28" x14ac:dyDescent="0.3">
      <c r="A1187">
        <v>1185</v>
      </c>
      <c r="B1187" t="s">
        <v>2985</v>
      </c>
      <c r="C1187" t="str">
        <f t="shared" si="268"/>
        <v>Long</v>
      </c>
      <c r="D1187">
        <v>4.0999999999999996</v>
      </c>
      <c r="F1187" s="1">
        <f t="shared" si="282"/>
        <v>4.0999999999999996</v>
      </c>
      <c r="G1187" s="1">
        <f t="shared" si="269"/>
        <v>4.0999999999999996</v>
      </c>
      <c r="H1187">
        <f t="shared" si="270"/>
        <v>4.0999999999999996</v>
      </c>
      <c r="I1187" t="s">
        <v>2979</v>
      </c>
      <c r="J1187" t="s">
        <v>22</v>
      </c>
      <c r="K1187" t="s">
        <v>2645</v>
      </c>
      <c r="L1187" t="str">
        <f t="shared" si="271"/>
        <v>Established</v>
      </c>
      <c r="N1187" s="2">
        <f t="shared" si="272"/>
        <v>26</v>
      </c>
      <c r="O1187" t="s">
        <v>126</v>
      </c>
      <c r="P1187" t="s">
        <v>691</v>
      </c>
      <c r="Q1187" t="s">
        <v>362</v>
      </c>
      <c r="R1187" t="str">
        <f t="shared" si="273"/>
        <v>Great</v>
      </c>
      <c r="S1187" t="str">
        <f t="shared" si="274"/>
        <v>Great</v>
      </c>
      <c r="T1187" t="b">
        <f t="shared" si="275"/>
        <v>1</v>
      </c>
      <c r="U1187" t="b">
        <f t="shared" si="276"/>
        <v>1</v>
      </c>
      <c r="V1187" t="str">
        <f t="shared" si="277"/>
        <v>Top Company</v>
      </c>
      <c r="W1187" t="str">
        <f t="shared" si="278"/>
        <v>Don't Buy</v>
      </c>
      <c r="X1187" t="str">
        <f t="shared" si="279"/>
        <v>Not Known</v>
      </c>
      <c r="Z1187" t="str">
        <f t="shared" si="280"/>
        <v>None</v>
      </c>
      <c r="AB1187" t="str">
        <f t="shared" si="281"/>
        <v>0</v>
      </c>
    </row>
    <row r="1188" spans="1:28" x14ac:dyDescent="0.3">
      <c r="A1188">
        <v>1186</v>
      </c>
      <c r="B1188" t="s">
        <v>2986</v>
      </c>
      <c r="C1188" t="str">
        <f t="shared" si="268"/>
        <v>Long</v>
      </c>
      <c r="D1188">
        <v>3.8</v>
      </c>
      <c r="F1188" s="1">
        <f t="shared" si="282"/>
        <v>3.8</v>
      </c>
      <c r="G1188" s="1">
        <f t="shared" si="269"/>
        <v>3.8</v>
      </c>
      <c r="H1188">
        <f t="shared" si="270"/>
        <v>3.8</v>
      </c>
      <c r="I1188" t="s">
        <v>2979</v>
      </c>
      <c r="J1188" t="s">
        <v>10</v>
      </c>
      <c r="K1188" t="s">
        <v>2987</v>
      </c>
      <c r="L1188" t="str">
        <f t="shared" si="271"/>
        <v>Established</v>
      </c>
      <c r="N1188" s="2">
        <f t="shared" si="272"/>
        <v>36</v>
      </c>
      <c r="O1188" t="s">
        <v>48</v>
      </c>
      <c r="P1188" t="s">
        <v>147</v>
      </c>
      <c r="Q1188" t="s">
        <v>117</v>
      </c>
      <c r="R1188" t="str">
        <f t="shared" si="273"/>
        <v>Average</v>
      </c>
      <c r="S1188" t="str">
        <f t="shared" si="274"/>
        <v xml:space="preserve"> </v>
      </c>
      <c r="T1188" t="b">
        <f t="shared" si="275"/>
        <v>0</v>
      </c>
      <c r="U1188" t="b">
        <f t="shared" si="276"/>
        <v>1</v>
      </c>
      <c r="V1188" t="str">
        <f t="shared" si="277"/>
        <v>Average Company</v>
      </c>
      <c r="W1188" t="str">
        <f t="shared" si="278"/>
        <v>Don't Buy</v>
      </c>
      <c r="X1188" t="str">
        <f t="shared" si="279"/>
        <v>Not Known</v>
      </c>
      <c r="Z1188" t="str">
        <f t="shared" si="280"/>
        <v>None</v>
      </c>
      <c r="AB1188" t="str">
        <f t="shared" si="281"/>
        <v>0</v>
      </c>
    </row>
    <row r="1189" spans="1:28" x14ac:dyDescent="0.3">
      <c r="A1189">
        <v>1187</v>
      </c>
      <c r="B1189" t="s">
        <v>2988</v>
      </c>
      <c r="C1189" t="str">
        <f t="shared" si="268"/>
        <v>Long</v>
      </c>
      <c r="D1189">
        <v>4.0999999999999996</v>
      </c>
      <c r="F1189" s="1" t="e">
        <f t="shared" si="282"/>
        <v>#VALUE!</v>
      </c>
      <c r="G1189" s="1" t="e">
        <f t="shared" si="269"/>
        <v>#VALUE!</v>
      </c>
      <c r="H1189" t="e">
        <f t="shared" si="270"/>
        <v>#VALUE!</v>
      </c>
      <c r="I1189" t="s">
        <v>1846</v>
      </c>
      <c r="J1189" t="s">
        <v>2989</v>
      </c>
      <c r="K1189" t="s">
        <v>84</v>
      </c>
      <c r="L1189" t="e">
        <f t="shared" si="271"/>
        <v>#VALUE!</v>
      </c>
      <c r="N1189" s="2" t="e">
        <f t="shared" si="272"/>
        <v>#VALUE!</v>
      </c>
      <c r="O1189" t="s">
        <v>147</v>
      </c>
      <c r="Q1189" t="s">
        <v>196</v>
      </c>
      <c r="R1189" t="str">
        <f t="shared" si="273"/>
        <v>Great</v>
      </c>
      <c r="S1189" t="str">
        <f t="shared" si="274"/>
        <v>Great</v>
      </c>
      <c r="T1189" t="e">
        <f t="shared" si="275"/>
        <v>#VALUE!</v>
      </c>
      <c r="U1189" t="e">
        <f t="shared" si="276"/>
        <v>#VALUE!</v>
      </c>
      <c r="V1189" t="e">
        <f t="shared" si="277"/>
        <v>#VALUE!</v>
      </c>
      <c r="W1189" t="str">
        <f t="shared" si="278"/>
        <v>Don't Buy</v>
      </c>
      <c r="X1189" t="str">
        <f t="shared" si="279"/>
        <v>Not Known</v>
      </c>
      <c r="Z1189" t="e">
        <f t="shared" si="280"/>
        <v>#VALUE!</v>
      </c>
      <c r="AB1189" t="str">
        <f t="shared" si="281"/>
        <v>0</v>
      </c>
    </row>
    <row r="1190" spans="1:28" x14ac:dyDescent="0.3">
      <c r="A1190">
        <v>1188</v>
      </c>
      <c r="B1190" t="s">
        <v>2990</v>
      </c>
      <c r="C1190" t="str">
        <f t="shared" si="268"/>
        <v>Long</v>
      </c>
      <c r="D1190">
        <v>3.5</v>
      </c>
      <c r="F1190" s="1">
        <f t="shared" si="282"/>
        <v>3.5</v>
      </c>
      <c r="G1190" s="1">
        <f t="shared" si="269"/>
        <v>3.5</v>
      </c>
      <c r="H1190">
        <f t="shared" si="270"/>
        <v>3.5</v>
      </c>
      <c r="I1190" t="s">
        <v>2991</v>
      </c>
      <c r="J1190" t="s">
        <v>22</v>
      </c>
      <c r="K1190" t="s">
        <v>2992</v>
      </c>
      <c r="L1190" t="str">
        <f t="shared" si="271"/>
        <v>Established</v>
      </c>
      <c r="N1190" s="2">
        <f t="shared" si="272"/>
        <v>17</v>
      </c>
      <c r="O1190" t="s">
        <v>711</v>
      </c>
      <c r="P1190" t="s">
        <v>691</v>
      </c>
      <c r="Q1190" t="s">
        <v>28</v>
      </c>
      <c r="R1190" t="str">
        <f t="shared" si="273"/>
        <v>Average</v>
      </c>
      <c r="S1190" t="str">
        <f t="shared" si="274"/>
        <v xml:space="preserve"> </v>
      </c>
      <c r="T1190" t="b">
        <f t="shared" si="275"/>
        <v>0</v>
      </c>
      <c r="U1190" t="b">
        <f t="shared" si="276"/>
        <v>0</v>
      </c>
      <c r="V1190" t="str">
        <f t="shared" si="277"/>
        <v>Average Company</v>
      </c>
      <c r="W1190" t="str">
        <f t="shared" si="278"/>
        <v>Don't Buy</v>
      </c>
      <c r="X1190" t="str">
        <f t="shared" si="279"/>
        <v>Not Known</v>
      </c>
      <c r="Z1190" t="str">
        <f t="shared" si="280"/>
        <v>None</v>
      </c>
      <c r="AB1190" t="str">
        <f t="shared" si="281"/>
        <v>500K</v>
      </c>
    </row>
    <row r="1191" spans="1:28" x14ac:dyDescent="0.3">
      <c r="A1191">
        <v>1189</v>
      </c>
      <c r="B1191" t="s">
        <v>2993</v>
      </c>
      <c r="C1191" t="str">
        <f t="shared" si="268"/>
        <v>Long</v>
      </c>
      <c r="D1191">
        <v>4.0999999999999996</v>
      </c>
      <c r="F1191" s="1">
        <f t="shared" si="282"/>
        <v>4.0999999999999996</v>
      </c>
      <c r="G1191" s="1">
        <f t="shared" si="269"/>
        <v>4.0999999999999996</v>
      </c>
      <c r="H1191">
        <f t="shared" si="270"/>
        <v>4.0999999999999996</v>
      </c>
      <c r="I1191" t="s">
        <v>2991</v>
      </c>
      <c r="J1191" t="s">
        <v>22</v>
      </c>
      <c r="K1191" t="s">
        <v>2994</v>
      </c>
      <c r="L1191" t="str">
        <f t="shared" si="271"/>
        <v>Established</v>
      </c>
      <c r="N1191" s="2">
        <f t="shared" si="272"/>
        <v>23</v>
      </c>
      <c r="O1191" t="s">
        <v>230</v>
      </c>
      <c r="P1191" t="s">
        <v>147</v>
      </c>
      <c r="Q1191" t="s">
        <v>417</v>
      </c>
      <c r="R1191" t="str">
        <f t="shared" si="273"/>
        <v>Great</v>
      </c>
      <c r="S1191" t="str">
        <f t="shared" si="274"/>
        <v>Great</v>
      </c>
      <c r="T1191" t="b">
        <f t="shared" si="275"/>
        <v>1</v>
      </c>
      <c r="U1191" t="b">
        <f t="shared" si="276"/>
        <v>1</v>
      </c>
      <c r="V1191" t="str">
        <f t="shared" si="277"/>
        <v>Top Company</v>
      </c>
      <c r="W1191" t="str">
        <f t="shared" si="278"/>
        <v>Don't Buy</v>
      </c>
      <c r="X1191" t="str">
        <f t="shared" si="279"/>
        <v>Not Known</v>
      </c>
      <c r="Z1191" t="str">
        <f t="shared" si="280"/>
        <v>None</v>
      </c>
      <c r="AB1191" t="str">
        <f t="shared" si="281"/>
        <v>0</v>
      </c>
    </row>
    <row r="1192" spans="1:28" x14ac:dyDescent="0.3">
      <c r="A1192">
        <v>1190</v>
      </c>
      <c r="B1192" t="s">
        <v>2995</v>
      </c>
      <c r="C1192" t="str">
        <f t="shared" si="268"/>
        <v>Long</v>
      </c>
      <c r="D1192">
        <v>4.2</v>
      </c>
      <c r="F1192" s="1">
        <f t="shared" si="282"/>
        <v>4.2</v>
      </c>
      <c r="G1192" s="1">
        <f t="shared" si="269"/>
        <v>4.2</v>
      </c>
      <c r="H1192">
        <f t="shared" si="270"/>
        <v>4.2</v>
      </c>
      <c r="I1192" t="s">
        <v>2991</v>
      </c>
      <c r="J1192" t="s">
        <v>22</v>
      </c>
      <c r="K1192" t="s">
        <v>2996</v>
      </c>
      <c r="L1192" t="str">
        <f t="shared" si="271"/>
        <v>Established</v>
      </c>
      <c r="N1192" s="2">
        <f t="shared" si="272"/>
        <v>26</v>
      </c>
      <c r="O1192" t="s">
        <v>126</v>
      </c>
      <c r="P1192" t="s">
        <v>147</v>
      </c>
      <c r="Q1192" t="s">
        <v>19</v>
      </c>
      <c r="R1192" t="str">
        <f t="shared" si="273"/>
        <v>Great</v>
      </c>
      <c r="S1192" t="str">
        <f t="shared" si="274"/>
        <v>Great</v>
      </c>
      <c r="T1192" t="b">
        <f t="shared" si="275"/>
        <v>1</v>
      </c>
      <c r="U1192" t="b">
        <f t="shared" si="276"/>
        <v>1</v>
      </c>
      <c r="V1192" t="str">
        <f t="shared" si="277"/>
        <v>Top Company</v>
      </c>
      <c r="W1192" t="str">
        <f t="shared" si="278"/>
        <v>Don't Buy</v>
      </c>
      <c r="X1192" t="str">
        <f t="shared" si="279"/>
        <v>Not Known</v>
      </c>
      <c r="Z1192" t="str">
        <f t="shared" si="280"/>
        <v>None</v>
      </c>
      <c r="AB1192" t="str">
        <f t="shared" si="281"/>
        <v>1Million</v>
      </c>
    </row>
    <row r="1193" spans="1:28" x14ac:dyDescent="0.3">
      <c r="A1193">
        <v>1191</v>
      </c>
      <c r="B1193" t="s">
        <v>2997</v>
      </c>
      <c r="C1193" t="str">
        <f t="shared" si="268"/>
        <v>Long</v>
      </c>
      <c r="D1193">
        <v>4</v>
      </c>
      <c r="F1193" s="1">
        <f t="shared" si="282"/>
        <v>4</v>
      </c>
      <c r="G1193" s="1">
        <f t="shared" si="269"/>
        <v>4</v>
      </c>
      <c r="H1193">
        <f t="shared" si="270"/>
        <v>4</v>
      </c>
      <c r="I1193" t="s">
        <v>2991</v>
      </c>
      <c r="J1193" t="s">
        <v>22</v>
      </c>
      <c r="K1193" t="s">
        <v>2998</v>
      </c>
      <c r="L1193" t="str">
        <f t="shared" si="271"/>
        <v>Established</v>
      </c>
      <c r="N1193" s="2">
        <f t="shared" si="272"/>
        <v>25</v>
      </c>
      <c r="O1193" t="s">
        <v>54</v>
      </c>
      <c r="P1193" t="s">
        <v>147</v>
      </c>
      <c r="Q1193" t="s">
        <v>80</v>
      </c>
      <c r="R1193" t="str">
        <f t="shared" si="273"/>
        <v>Average</v>
      </c>
      <c r="S1193" t="str">
        <f t="shared" si="274"/>
        <v xml:space="preserve"> </v>
      </c>
      <c r="T1193" t="b">
        <f t="shared" si="275"/>
        <v>0</v>
      </c>
      <c r="U1193" t="b">
        <f t="shared" si="276"/>
        <v>1</v>
      </c>
      <c r="V1193" t="str">
        <f t="shared" si="277"/>
        <v>Average Company</v>
      </c>
      <c r="W1193" t="str">
        <f t="shared" si="278"/>
        <v>Don't Buy</v>
      </c>
      <c r="X1193" t="str">
        <f t="shared" si="279"/>
        <v>Not Known</v>
      </c>
      <c r="Z1193" t="str">
        <f t="shared" si="280"/>
        <v>None</v>
      </c>
      <c r="AB1193" t="str">
        <f t="shared" si="281"/>
        <v>0</v>
      </c>
    </row>
    <row r="1194" spans="1:28" x14ac:dyDescent="0.3">
      <c r="A1194">
        <v>1192</v>
      </c>
      <c r="B1194" t="s">
        <v>2999</v>
      </c>
      <c r="C1194" t="str">
        <f t="shared" si="268"/>
        <v>Long</v>
      </c>
      <c r="D1194">
        <v>3.3</v>
      </c>
      <c r="F1194" s="1">
        <f t="shared" si="282"/>
        <v>3.3</v>
      </c>
      <c r="G1194" s="1">
        <f t="shared" si="269"/>
        <v>3.3</v>
      </c>
      <c r="H1194">
        <f t="shared" si="270"/>
        <v>3.3</v>
      </c>
      <c r="I1194" t="s">
        <v>2991</v>
      </c>
      <c r="J1194" t="s">
        <v>22</v>
      </c>
      <c r="K1194" t="s">
        <v>3000</v>
      </c>
      <c r="L1194" t="str">
        <f t="shared" si="271"/>
        <v>Established</v>
      </c>
      <c r="N1194" s="2">
        <f t="shared" si="272"/>
        <v>53</v>
      </c>
      <c r="O1194" t="s">
        <v>500</v>
      </c>
      <c r="P1194" t="s">
        <v>147</v>
      </c>
      <c r="Q1194" t="s">
        <v>773</v>
      </c>
      <c r="R1194" t="str">
        <f t="shared" si="273"/>
        <v>Average</v>
      </c>
      <c r="S1194" t="str">
        <f t="shared" si="274"/>
        <v xml:space="preserve"> </v>
      </c>
      <c r="T1194" t="b">
        <f t="shared" si="275"/>
        <v>0</v>
      </c>
      <c r="U1194" t="b">
        <f t="shared" si="276"/>
        <v>0</v>
      </c>
      <c r="V1194" t="str">
        <f t="shared" si="277"/>
        <v>Average Company</v>
      </c>
      <c r="W1194" t="str">
        <f t="shared" si="278"/>
        <v>Don't Buy</v>
      </c>
      <c r="X1194" t="str">
        <f t="shared" si="279"/>
        <v>Not Known</v>
      </c>
      <c r="Z1194" t="str">
        <f t="shared" si="280"/>
        <v>None</v>
      </c>
      <c r="AB1194" t="str">
        <f t="shared" si="281"/>
        <v>0</v>
      </c>
    </row>
    <row r="1195" spans="1:28" x14ac:dyDescent="0.3">
      <c r="A1195">
        <v>1193</v>
      </c>
      <c r="B1195" t="s">
        <v>3001</v>
      </c>
      <c r="C1195" t="str">
        <f t="shared" si="268"/>
        <v>Long</v>
      </c>
      <c r="D1195">
        <v>5</v>
      </c>
      <c r="F1195" s="1" t="e">
        <f t="shared" si="282"/>
        <v>#VALUE!</v>
      </c>
      <c r="G1195" s="1" t="e">
        <f t="shared" si="269"/>
        <v>#VALUE!</v>
      </c>
      <c r="H1195" t="e">
        <f t="shared" si="270"/>
        <v>#VALUE!</v>
      </c>
      <c r="I1195" t="s">
        <v>2991</v>
      </c>
      <c r="J1195" t="s">
        <v>3002</v>
      </c>
      <c r="K1195" t="s">
        <v>1261</v>
      </c>
      <c r="L1195" t="e">
        <f t="shared" si="271"/>
        <v>#VALUE!</v>
      </c>
      <c r="N1195" s="2" t="e">
        <f t="shared" si="272"/>
        <v>#VALUE!</v>
      </c>
      <c r="Q1195" t="s">
        <v>19</v>
      </c>
      <c r="R1195" t="str">
        <f t="shared" si="273"/>
        <v>Great</v>
      </c>
      <c r="S1195" t="str">
        <f t="shared" si="274"/>
        <v>Great</v>
      </c>
      <c r="T1195" t="e">
        <f t="shared" si="275"/>
        <v>#VALUE!</v>
      </c>
      <c r="U1195" t="e">
        <f t="shared" si="276"/>
        <v>#VALUE!</v>
      </c>
      <c r="V1195" t="e">
        <f t="shared" si="277"/>
        <v>#VALUE!</v>
      </c>
      <c r="W1195" t="str">
        <f t="shared" si="278"/>
        <v>Buy</v>
      </c>
      <c r="X1195" t="str">
        <f t="shared" si="279"/>
        <v>Not Known</v>
      </c>
      <c r="Z1195" t="e">
        <f t="shared" si="280"/>
        <v>#VALUE!</v>
      </c>
      <c r="AB1195" t="str">
        <f t="shared" si="281"/>
        <v>1Million</v>
      </c>
    </row>
    <row r="1196" spans="1:28" x14ac:dyDescent="0.3">
      <c r="A1196">
        <v>1194</v>
      </c>
      <c r="B1196" t="s">
        <v>3003</v>
      </c>
      <c r="C1196" t="str">
        <f t="shared" si="268"/>
        <v>Long</v>
      </c>
      <c r="D1196">
        <v>4.2</v>
      </c>
      <c r="F1196" s="1">
        <f t="shared" si="282"/>
        <v>4.2</v>
      </c>
      <c r="G1196" s="1">
        <f t="shared" si="269"/>
        <v>4.2</v>
      </c>
      <c r="H1196">
        <f t="shared" si="270"/>
        <v>4.2</v>
      </c>
      <c r="I1196" t="s">
        <v>2104</v>
      </c>
      <c r="J1196" t="s">
        <v>22</v>
      </c>
      <c r="K1196" t="s">
        <v>1888</v>
      </c>
      <c r="L1196" t="str">
        <f t="shared" si="271"/>
        <v>Established</v>
      </c>
      <c r="N1196" s="2">
        <f t="shared" si="272"/>
        <v>26</v>
      </c>
      <c r="O1196" t="s">
        <v>126</v>
      </c>
      <c r="P1196" t="s">
        <v>147</v>
      </c>
      <c r="Q1196" t="s">
        <v>243</v>
      </c>
      <c r="R1196" t="str">
        <f t="shared" si="273"/>
        <v>Great</v>
      </c>
      <c r="S1196" t="str">
        <f t="shared" si="274"/>
        <v>Great</v>
      </c>
      <c r="T1196" t="b">
        <f t="shared" si="275"/>
        <v>1</v>
      </c>
      <c r="U1196" t="b">
        <f t="shared" si="276"/>
        <v>1</v>
      </c>
      <c r="V1196" t="str">
        <f t="shared" si="277"/>
        <v>Top Company</v>
      </c>
      <c r="W1196" t="str">
        <f t="shared" si="278"/>
        <v>Don't Buy</v>
      </c>
      <c r="X1196" t="str">
        <f t="shared" si="279"/>
        <v>Not Known</v>
      </c>
      <c r="Z1196" t="str">
        <f t="shared" si="280"/>
        <v>None</v>
      </c>
      <c r="AB1196" t="str">
        <f t="shared" si="281"/>
        <v>0</v>
      </c>
    </row>
    <row r="1197" spans="1:28" x14ac:dyDescent="0.3">
      <c r="A1197">
        <v>1195</v>
      </c>
      <c r="B1197" t="s">
        <v>3004</v>
      </c>
      <c r="C1197" t="str">
        <f t="shared" si="268"/>
        <v>Long</v>
      </c>
      <c r="D1197">
        <v>3.8</v>
      </c>
      <c r="F1197" s="1">
        <f t="shared" si="282"/>
        <v>3.8</v>
      </c>
      <c r="G1197" s="1">
        <f t="shared" si="269"/>
        <v>3.8</v>
      </c>
      <c r="H1197">
        <f t="shared" si="270"/>
        <v>3.8</v>
      </c>
      <c r="I1197" t="s">
        <v>3005</v>
      </c>
      <c r="J1197" t="s">
        <v>22</v>
      </c>
      <c r="K1197" t="s">
        <v>3006</v>
      </c>
      <c r="L1197" t="str">
        <f t="shared" si="271"/>
        <v>Established</v>
      </c>
      <c r="N1197" s="2">
        <f t="shared" si="272"/>
        <v>46</v>
      </c>
      <c r="O1197" t="s">
        <v>596</v>
      </c>
      <c r="P1197" t="s">
        <v>147</v>
      </c>
      <c r="Q1197" t="s">
        <v>773</v>
      </c>
      <c r="R1197" t="str">
        <f t="shared" si="273"/>
        <v>Average</v>
      </c>
      <c r="S1197" t="str">
        <f t="shared" si="274"/>
        <v xml:space="preserve"> </v>
      </c>
      <c r="T1197" t="b">
        <f t="shared" si="275"/>
        <v>0</v>
      </c>
      <c r="U1197" t="b">
        <f t="shared" si="276"/>
        <v>1</v>
      </c>
      <c r="V1197" t="str">
        <f t="shared" si="277"/>
        <v>Average Company</v>
      </c>
      <c r="W1197" t="str">
        <f t="shared" si="278"/>
        <v>Don't Buy</v>
      </c>
      <c r="X1197" t="str">
        <f t="shared" si="279"/>
        <v>Not Known</v>
      </c>
      <c r="Z1197" t="str">
        <f t="shared" si="280"/>
        <v>None</v>
      </c>
      <c r="AB1197" t="str">
        <f t="shared" si="281"/>
        <v>0</v>
      </c>
    </row>
    <row r="1198" spans="1:28" x14ac:dyDescent="0.3">
      <c r="A1198">
        <v>1196</v>
      </c>
      <c r="B1198" t="s">
        <v>3007</v>
      </c>
      <c r="C1198" t="str">
        <f t="shared" si="268"/>
        <v>Long</v>
      </c>
      <c r="D1198">
        <v>2.8</v>
      </c>
      <c r="F1198" s="1">
        <f t="shared" si="282"/>
        <v>2.8</v>
      </c>
      <c r="G1198" s="1">
        <f t="shared" si="269"/>
        <v>2.8</v>
      </c>
      <c r="H1198">
        <f t="shared" si="270"/>
        <v>2.8</v>
      </c>
      <c r="I1198" t="s">
        <v>3005</v>
      </c>
      <c r="J1198" t="s">
        <v>10</v>
      </c>
      <c r="K1198" t="s">
        <v>3008</v>
      </c>
      <c r="L1198" t="str">
        <f t="shared" si="271"/>
        <v>Established</v>
      </c>
      <c r="N1198" s="2">
        <f t="shared" si="272"/>
        <v>28</v>
      </c>
      <c r="O1198" t="s">
        <v>24</v>
      </c>
      <c r="P1198" t="s">
        <v>691</v>
      </c>
      <c r="Q1198" t="s">
        <v>726</v>
      </c>
      <c r="R1198" t="str">
        <f t="shared" si="273"/>
        <v>Average</v>
      </c>
      <c r="S1198" t="str">
        <f t="shared" si="274"/>
        <v xml:space="preserve"> </v>
      </c>
      <c r="T1198" t="b">
        <f t="shared" si="275"/>
        <v>0</v>
      </c>
      <c r="U1198" t="b">
        <f t="shared" si="276"/>
        <v>0</v>
      </c>
      <c r="V1198" t="str">
        <f t="shared" si="277"/>
        <v>Average Company</v>
      </c>
      <c r="W1198" t="str">
        <f t="shared" si="278"/>
        <v>Don't Buy</v>
      </c>
      <c r="X1198" t="str">
        <f t="shared" si="279"/>
        <v>Not Known</v>
      </c>
      <c r="Z1198" t="str">
        <f t="shared" si="280"/>
        <v>None</v>
      </c>
      <c r="AB1198" t="str">
        <f t="shared" si="281"/>
        <v>0</v>
      </c>
    </row>
    <row r="1199" spans="1:28" x14ac:dyDescent="0.3">
      <c r="A1199">
        <v>1197</v>
      </c>
      <c r="B1199" t="s">
        <v>3009</v>
      </c>
      <c r="C1199" t="str">
        <f t="shared" si="268"/>
        <v>Long</v>
      </c>
      <c r="D1199">
        <v>4.0999999999999996</v>
      </c>
      <c r="F1199" s="1">
        <f t="shared" si="282"/>
        <v>4.0999999999999996</v>
      </c>
      <c r="G1199" s="1">
        <f t="shared" si="269"/>
        <v>4.0999999999999996</v>
      </c>
      <c r="H1199">
        <f t="shared" si="270"/>
        <v>4.0999999999999996</v>
      </c>
      <c r="I1199" t="s">
        <v>3005</v>
      </c>
      <c r="J1199" t="s">
        <v>22</v>
      </c>
      <c r="K1199" t="s">
        <v>1849</v>
      </c>
      <c r="L1199" t="str">
        <f t="shared" si="271"/>
        <v>Established</v>
      </c>
      <c r="N1199" s="2">
        <f t="shared" si="272"/>
        <v>28</v>
      </c>
      <c r="O1199" t="s">
        <v>24</v>
      </c>
      <c r="P1199" t="s">
        <v>147</v>
      </c>
      <c r="Q1199" t="s">
        <v>773</v>
      </c>
      <c r="R1199" t="str">
        <f t="shared" si="273"/>
        <v>Great</v>
      </c>
      <c r="S1199" t="str">
        <f t="shared" si="274"/>
        <v>Great</v>
      </c>
      <c r="T1199" t="b">
        <f t="shared" si="275"/>
        <v>1</v>
      </c>
      <c r="U1199" t="b">
        <f t="shared" si="276"/>
        <v>1</v>
      </c>
      <c r="V1199" t="str">
        <f t="shared" si="277"/>
        <v>Top Company</v>
      </c>
      <c r="W1199" t="str">
        <f t="shared" si="278"/>
        <v>Don't Buy</v>
      </c>
      <c r="X1199" t="str">
        <f t="shared" si="279"/>
        <v>Not Known</v>
      </c>
      <c r="Z1199" t="str">
        <f t="shared" si="280"/>
        <v>None</v>
      </c>
      <c r="AB1199" t="str">
        <f t="shared" si="281"/>
        <v>0</v>
      </c>
    </row>
    <row r="1200" spans="1:28" x14ac:dyDescent="0.3">
      <c r="A1200">
        <v>1198</v>
      </c>
      <c r="B1200" t="s">
        <v>3010</v>
      </c>
      <c r="C1200" t="str">
        <f t="shared" si="268"/>
        <v>Long</v>
      </c>
      <c r="D1200">
        <v>3.7</v>
      </c>
      <c r="F1200" s="1">
        <f t="shared" si="282"/>
        <v>3.7</v>
      </c>
      <c r="G1200" s="1">
        <f t="shared" si="269"/>
        <v>3.7</v>
      </c>
      <c r="H1200">
        <f t="shared" si="270"/>
        <v>3.7</v>
      </c>
      <c r="I1200" t="s">
        <v>3005</v>
      </c>
      <c r="J1200" t="s">
        <v>22</v>
      </c>
      <c r="K1200" t="s">
        <v>3011</v>
      </c>
      <c r="L1200" t="str">
        <f t="shared" si="271"/>
        <v>Established</v>
      </c>
      <c r="N1200" s="2">
        <f t="shared" si="272"/>
        <v>10</v>
      </c>
      <c r="O1200" t="s">
        <v>234</v>
      </c>
      <c r="P1200" t="s">
        <v>691</v>
      </c>
      <c r="Q1200" t="s">
        <v>117</v>
      </c>
      <c r="R1200" t="str">
        <f t="shared" si="273"/>
        <v>Average</v>
      </c>
      <c r="S1200" t="str">
        <f t="shared" si="274"/>
        <v xml:space="preserve"> </v>
      </c>
      <c r="T1200" t="b">
        <f t="shared" si="275"/>
        <v>0</v>
      </c>
      <c r="U1200" t="b">
        <f t="shared" si="276"/>
        <v>1</v>
      </c>
      <c r="V1200" t="str">
        <f t="shared" si="277"/>
        <v>Average Company</v>
      </c>
      <c r="W1200" t="str">
        <f t="shared" si="278"/>
        <v>Don't Buy</v>
      </c>
      <c r="X1200" t="str">
        <f t="shared" si="279"/>
        <v>Not Known</v>
      </c>
      <c r="Z1200" t="str">
        <f t="shared" si="280"/>
        <v>None</v>
      </c>
      <c r="AB1200" t="str">
        <f t="shared" si="281"/>
        <v>0</v>
      </c>
    </row>
    <row r="1201" spans="1:28" x14ac:dyDescent="0.3">
      <c r="A1201">
        <v>1199</v>
      </c>
      <c r="B1201" t="s">
        <v>3012</v>
      </c>
      <c r="C1201" t="str">
        <f t="shared" si="268"/>
        <v>Long</v>
      </c>
      <c r="D1201">
        <v>4</v>
      </c>
      <c r="F1201" s="1">
        <f t="shared" si="282"/>
        <v>4</v>
      </c>
      <c r="G1201" s="1">
        <f t="shared" si="269"/>
        <v>4</v>
      </c>
      <c r="H1201">
        <f t="shared" si="270"/>
        <v>4</v>
      </c>
      <c r="I1201" t="s">
        <v>3005</v>
      </c>
      <c r="J1201" t="s">
        <v>22</v>
      </c>
      <c r="K1201" t="s">
        <v>3013</v>
      </c>
      <c r="L1201" t="str">
        <f t="shared" si="271"/>
        <v>Established</v>
      </c>
      <c r="N1201" s="2">
        <f t="shared" si="272"/>
        <v>72</v>
      </c>
      <c r="O1201" t="s">
        <v>933</v>
      </c>
      <c r="P1201" t="s">
        <v>147</v>
      </c>
      <c r="Q1201" t="s">
        <v>254</v>
      </c>
      <c r="R1201" t="str">
        <f t="shared" si="273"/>
        <v>Average</v>
      </c>
      <c r="S1201" t="str">
        <f t="shared" si="274"/>
        <v xml:space="preserve"> </v>
      </c>
      <c r="T1201" t="b">
        <f t="shared" si="275"/>
        <v>0</v>
      </c>
      <c r="U1201" t="b">
        <f t="shared" si="276"/>
        <v>1</v>
      </c>
      <c r="V1201" t="str">
        <f t="shared" si="277"/>
        <v>Average Company</v>
      </c>
      <c r="W1201" t="str">
        <f t="shared" si="278"/>
        <v>Don't Buy</v>
      </c>
      <c r="X1201" t="str">
        <f t="shared" si="279"/>
        <v>Not Known</v>
      </c>
      <c r="Z1201" t="str">
        <f t="shared" si="280"/>
        <v>None</v>
      </c>
      <c r="AB1201" t="str">
        <f t="shared" si="281"/>
        <v>0</v>
      </c>
    </row>
    <row r="1202" spans="1:28" x14ac:dyDescent="0.3">
      <c r="A1202">
        <v>1200</v>
      </c>
      <c r="B1202" t="s">
        <v>3014</v>
      </c>
      <c r="C1202" t="str">
        <f t="shared" si="268"/>
        <v>Long</v>
      </c>
      <c r="D1202">
        <v>3.7</v>
      </c>
      <c r="F1202" s="1">
        <f t="shared" si="282"/>
        <v>3.7</v>
      </c>
      <c r="G1202" s="1">
        <f t="shared" si="269"/>
        <v>3.7</v>
      </c>
      <c r="H1202">
        <f t="shared" si="270"/>
        <v>3.7</v>
      </c>
      <c r="I1202" t="s">
        <v>3005</v>
      </c>
      <c r="J1202" t="s">
        <v>22</v>
      </c>
      <c r="K1202" t="s">
        <v>2689</v>
      </c>
      <c r="L1202" t="str">
        <f t="shared" si="271"/>
        <v>Established</v>
      </c>
      <c r="N1202" s="2">
        <f t="shared" si="272"/>
        <v>18</v>
      </c>
      <c r="O1202" t="s">
        <v>200</v>
      </c>
      <c r="P1202" t="s">
        <v>147</v>
      </c>
      <c r="Q1202" t="s">
        <v>243</v>
      </c>
      <c r="R1202" t="str">
        <f t="shared" si="273"/>
        <v>Average</v>
      </c>
      <c r="S1202" t="str">
        <f t="shared" si="274"/>
        <v xml:space="preserve"> </v>
      </c>
      <c r="T1202" t="b">
        <f t="shared" si="275"/>
        <v>0</v>
      </c>
      <c r="U1202" t="b">
        <f t="shared" si="276"/>
        <v>1</v>
      </c>
      <c r="V1202" t="str">
        <f t="shared" si="277"/>
        <v>Average Company</v>
      </c>
      <c r="W1202" t="str">
        <f t="shared" si="278"/>
        <v>Don't Buy</v>
      </c>
      <c r="X1202" t="str">
        <f t="shared" si="279"/>
        <v>Not Known</v>
      </c>
      <c r="Z1202" t="str">
        <f t="shared" si="280"/>
        <v>None</v>
      </c>
      <c r="AB1202" t="str">
        <f t="shared" si="281"/>
        <v>0</v>
      </c>
    </row>
    <row r="1203" spans="1:28" x14ac:dyDescent="0.3">
      <c r="A1203">
        <v>1201</v>
      </c>
      <c r="B1203" t="s">
        <v>3015</v>
      </c>
      <c r="C1203" t="str">
        <f t="shared" si="268"/>
        <v>Long</v>
      </c>
      <c r="D1203">
        <v>4.3</v>
      </c>
      <c r="F1203" s="1">
        <f t="shared" si="282"/>
        <v>4.3</v>
      </c>
      <c r="G1203" s="1">
        <f t="shared" si="269"/>
        <v>4.3</v>
      </c>
      <c r="H1203">
        <f t="shared" si="270"/>
        <v>4.3</v>
      </c>
      <c r="I1203" t="s">
        <v>3005</v>
      </c>
      <c r="J1203" t="s">
        <v>22</v>
      </c>
      <c r="K1203" t="s">
        <v>3016</v>
      </c>
      <c r="L1203" t="str">
        <f t="shared" si="271"/>
        <v>Established</v>
      </c>
      <c r="N1203" s="2">
        <f t="shared" si="272"/>
        <v>11</v>
      </c>
      <c r="O1203" t="s">
        <v>146</v>
      </c>
      <c r="P1203" t="s">
        <v>147</v>
      </c>
      <c r="Q1203" t="s">
        <v>284</v>
      </c>
      <c r="R1203" t="str">
        <f t="shared" si="273"/>
        <v>Great</v>
      </c>
      <c r="S1203" t="str">
        <f t="shared" si="274"/>
        <v>Great</v>
      </c>
      <c r="T1203" t="b">
        <f t="shared" si="275"/>
        <v>1</v>
      </c>
      <c r="U1203" t="b">
        <f t="shared" si="276"/>
        <v>1</v>
      </c>
      <c r="V1203" t="str">
        <f t="shared" si="277"/>
        <v>Average Company</v>
      </c>
      <c r="W1203" t="str">
        <f t="shared" si="278"/>
        <v>Don't Buy</v>
      </c>
      <c r="X1203" t="str">
        <f t="shared" si="279"/>
        <v>Not Known</v>
      </c>
      <c r="Z1203" t="str">
        <f t="shared" si="280"/>
        <v>None</v>
      </c>
      <c r="AB1203" t="str">
        <f t="shared" si="281"/>
        <v>0</v>
      </c>
    </row>
    <row r="1204" spans="1:28" x14ac:dyDescent="0.3">
      <c r="A1204">
        <v>1202</v>
      </c>
      <c r="B1204" t="s">
        <v>3017</v>
      </c>
      <c r="C1204" t="str">
        <f t="shared" si="268"/>
        <v>Long</v>
      </c>
      <c r="D1204">
        <v>3.6</v>
      </c>
      <c r="F1204" s="1">
        <f t="shared" si="282"/>
        <v>3.6</v>
      </c>
      <c r="G1204" s="1">
        <f t="shared" si="269"/>
        <v>3.6</v>
      </c>
      <c r="H1204">
        <f t="shared" si="270"/>
        <v>3.6</v>
      </c>
      <c r="I1204" t="s">
        <v>3018</v>
      </c>
      <c r="J1204" t="s">
        <v>22</v>
      </c>
      <c r="K1204" t="s">
        <v>3019</v>
      </c>
      <c r="L1204" t="str">
        <f t="shared" si="271"/>
        <v>Established</v>
      </c>
      <c r="N1204" s="2">
        <f t="shared" si="272"/>
        <v>47</v>
      </c>
      <c r="O1204" t="s">
        <v>258</v>
      </c>
      <c r="P1204" t="s">
        <v>147</v>
      </c>
      <c r="Q1204" t="s">
        <v>843</v>
      </c>
      <c r="R1204" t="str">
        <f t="shared" si="273"/>
        <v>Average</v>
      </c>
      <c r="S1204" t="str">
        <f t="shared" si="274"/>
        <v xml:space="preserve"> </v>
      </c>
      <c r="T1204" t="b">
        <f t="shared" si="275"/>
        <v>0</v>
      </c>
      <c r="U1204" t="b">
        <f t="shared" si="276"/>
        <v>1</v>
      </c>
      <c r="V1204" t="str">
        <f t="shared" si="277"/>
        <v>Average Company</v>
      </c>
      <c r="W1204" t="str">
        <f t="shared" si="278"/>
        <v>Don't Buy</v>
      </c>
      <c r="X1204" t="str">
        <f t="shared" si="279"/>
        <v>Not Known</v>
      </c>
      <c r="Z1204" t="str">
        <f t="shared" si="280"/>
        <v>None</v>
      </c>
      <c r="AB1204" t="str">
        <f t="shared" si="281"/>
        <v>0</v>
      </c>
    </row>
    <row r="1205" spans="1:28" x14ac:dyDescent="0.3">
      <c r="A1205">
        <v>1203</v>
      </c>
      <c r="B1205" t="s">
        <v>3020</v>
      </c>
      <c r="C1205" t="str">
        <f t="shared" si="268"/>
        <v>Short</v>
      </c>
      <c r="D1205">
        <v>4</v>
      </c>
      <c r="F1205" s="1">
        <f t="shared" si="282"/>
        <v>4.5</v>
      </c>
      <c r="G1205" s="1">
        <f t="shared" si="269"/>
        <v>4.5</v>
      </c>
      <c r="H1205">
        <f t="shared" si="270"/>
        <v>4.0999999999999996</v>
      </c>
      <c r="I1205" t="s">
        <v>3021</v>
      </c>
      <c r="J1205" t="s">
        <v>22</v>
      </c>
      <c r="K1205" t="s">
        <v>2461</v>
      </c>
      <c r="L1205" t="str">
        <f t="shared" si="271"/>
        <v>Startup</v>
      </c>
      <c r="N1205" s="2">
        <f t="shared" si="272"/>
        <v>7</v>
      </c>
      <c r="O1205" t="s">
        <v>318</v>
      </c>
      <c r="P1205" t="s">
        <v>147</v>
      </c>
      <c r="Q1205" t="s">
        <v>44</v>
      </c>
      <c r="R1205" t="str">
        <f t="shared" si="273"/>
        <v>Average</v>
      </c>
      <c r="S1205" t="str">
        <f t="shared" si="274"/>
        <v xml:space="preserve"> </v>
      </c>
      <c r="T1205" t="b">
        <f t="shared" si="275"/>
        <v>0</v>
      </c>
      <c r="U1205" t="b">
        <f t="shared" si="276"/>
        <v>1</v>
      </c>
      <c r="V1205" t="str">
        <f t="shared" si="277"/>
        <v>Average Company</v>
      </c>
      <c r="W1205" t="str">
        <f t="shared" si="278"/>
        <v>Buy</v>
      </c>
      <c r="X1205" t="str">
        <f t="shared" si="279"/>
        <v>Not Known</v>
      </c>
      <c r="Z1205" t="str">
        <f t="shared" si="280"/>
        <v>None</v>
      </c>
      <c r="AB1205" t="str">
        <f t="shared" si="281"/>
        <v>0</v>
      </c>
    </row>
    <row r="1206" spans="1:28" x14ac:dyDescent="0.3">
      <c r="A1206">
        <v>1204</v>
      </c>
      <c r="B1206" t="s">
        <v>3022</v>
      </c>
      <c r="C1206" t="str">
        <f t="shared" si="268"/>
        <v>Long</v>
      </c>
      <c r="D1206">
        <v>3.8</v>
      </c>
      <c r="F1206" s="1">
        <f t="shared" si="282"/>
        <v>3.8</v>
      </c>
      <c r="G1206" s="1">
        <f t="shared" si="269"/>
        <v>3.8</v>
      </c>
      <c r="H1206">
        <f t="shared" si="270"/>
        <v>3.8</v>
      </c>
      <c r="I1206" t="s">
        <v>2707</v>
      </c>
      <c r="J1206" t="s">
        <v>10</v>
      </c>
      <c r="K1206" t="s">
        <v>2582</v>
      </c>
      <c r="L1206" t="str">
        <f t="shared" si="271"/>
        <v>Established</v>
      </c>
      <c r="N1206" s="2">
        <f t="shared" si="272"/>
        <v>40</v>
      </c>
      <c r="O1206" t="s">
        <v>375</v>
      </c>
      <c r="P1206" t="s">
        <v>147</v>
      </c>
      <c r="Q1206" t="s">
        <v>846</v>
      </c>
      <c r="R1206" t="str">
        <f t="shared" si="273"/>
        <v>Average</v>
      </c>
      <c r="S1206" t="str">
        <f t="shared" si="274"/>
        <v xml:space="preserve"> </v>
      </c>
      <c r="T1206" t="b">
        <f t="shared" si="275"/>
        <v>0</v>
      </c>
      <c r="U1206" t="b">
        <f t="shared" si="276"/>
        <v>1</v>
      </c>
      <c r="V1206" t="str">
        <f t="shared" si="277"/>
        <v>Average Company</v>
      </c>
      <c r="W1206" t="str">
        <f t="shared" si="278"/>
        <v>Don't Buy</v>
      </c>
      <c r="X1206" t="str">
        <f t="shared" si="279"/>
        <v>Not Known</v>
      </c>
      <c r="Z1206" t="str">
        <f t="shared" si="280"/>
        <v>None</v>
      </c>
      <c r="AB1206" t="str">
        <f t="shared" si="281"/>
        <v>0</v>
      </c>
    </row>
    <row r="1207" spans="1:28" x14ac:dyDescent="0.3">
      <c r="A1207">
        <v>1205</v>
      </c>
      <c r="B1207" t="s">
        <v>3023</v>
      </c>
      <c r="C1207" t="str">
        <f t="shared" si="268"/>
        <v>Short</v>
      </c>
      <c r="D1207">
        <v>4</v>
      </c>
      <c r="F1207" s="1">
        <f t="shared" si="282"/>
        <v>4</v>
      </c>
      <c r="G1207" s="1">
        <f t="shared" si="269"/>
        <v>4</v>
      </c>
      <c r="H1207">
        <f t="shared" si="270"/>
        <v>4</v>
      </c>
      <c r="I1207" t="s">
        <v>3024</v>
      </c>
      <c r="J1207" t="s">
        <v>22</v>
      </c>
      <c r="K1207" t="s">
        <v>2852</v>
      </c>
      <c r="L1207" t="str">
        <f t="shared" si="271"/>
        <v>Established</v>
      </c>
      <c r="N1207" s="2">
        <f t="shared" si="272"/>
        <v>58</v>
      </c>
      <c r="O1207" t="s">
        <v>840</v>
      </c>
      <c r="P1207" t="s">
        <v>181</v>
      </c>
      <c r="Q1207" t="s">
        <v>80</v>
      </c>
      <c r="R1207" t="str">
        <f t="shared" si="273"/>
        <v>Average</v>
      </c>
      <c r="S1207" t="str">
        <f t="shared" si="274"/>
        <v xml:space="preserve"> </v>
      </c>
      <c r="T1207" t="b">
        <f t="shared" si="275"/>
        <v>0</v>
      </c>
      <c r="U1207" t="b">
        <f t="shared" si="276"/>
        <v>1</v>
      </c>
      <c r="V1207" t="str">
        <f t="shared" si="277"/>
        <v>Average Company</v>
      </c>
      <c r="W1207" t="str">
        <f t="shared" si="278"/>
        <v>Don't Buy</v>
      </c>
      <c r="X1207" t="str">
        <f t="shared" si="279"/>
        <v>Not Known</v>
      </c>
      <c r="Z1207" t="str">
        <f t="shared" si="280"/>
        <v>None</v>
      </c>
      <c r="AB1207" t="str">
        <f t="shared" si="281"/>
        <v>0</v>
      </c>
    </row>
    <row r="1208" spans="1:28" x14ac:dyDescent="0.3">
      <c r="A1208">
        <v>1206</v>
      </c>
      <c r="B1208" t="s">
        <v>3025</v>
      </c>
      <c r="C1208" t="str">
        <f t="shared" si="268"/>
        <v>Long</v>
      </c>
      <c r="D1208">
        <v>4.0999999999999996</v>
      </c>
      <c r="F1208" s="1">
        <f t="shared" si="282"/>
        <v>4.0999999999999996</v>
      </c>
      <c r="G1208" s="1">
        <f t="shared" si="269"/>
        <v>4.0999999999999996</v>
      </c>
      <c r="H1208">
        <f t="shared" si="270"/>
        <v>4.0999999999999996</v>
      </c>
      <c r="I1208" t="s">
        <v>3024</v>
      </c>
      <c r="J1208" t="s">
        <v>22</v>
      </c>
      <c r="K1208" t="s">
        <v>3026</v>
      </c>
      <c r="L1208" t="str">
        <f t="shared" si="271"/>
        <v>Established</v>
      </c>
      <c r="N1208" s="2">
        <f t="shared" si="272"/>
        <v>22</v>
      </c>
      <c r="O1208" t="s">
        <v>142</v>
      </c>
      <c r="P1208" t="s">
        <v>147</v>
      </c>
      <c r="Q1208" t="s">
        <v>605</v>
      </c>
      <c r="R1208" t="str">
        <f t="shared" si="273"/>
        <v>Great</v>
      </c>
      <c r="S1208" t="str">
        <f t="shared" si="274"/>
        <v>Great</v>
      </c>
      <c r="T1208" t="b">
        <f t="shared" si="275"/>
        <v>1</v>
      </c>
      <c r="U1208" t="b">
        <f t="shared" si="276"/>
        <v>1</v>
      </c>
      <c r="V1208" t="str">
        <f t="shared" si="277"/>
        <v>Top Company</v>
      </c>
      <c r="W1208" t="str">
        <f t="shared" si="278"/>
        <v>Don't Buy</v>
      </c>
      <c r="X1208" t="str">
        <f t="shared" si="279"/>
        <v>Not Known</v>
      </c>
      <c r="Z1208" t="str">
        <f t="shared" si="280"/>
        <v>None</v>
      </c>
      <c r="AB1208" t="str">
        <f t="shared" si="281"/>
        <v>0</v>
      </c>
    </row>
    <row r="1209" spans="1:28" x14ac:dyDescent="0.3">
      <c r="A1209">
        <v>1207</v>
      </c>
      <c r="B1209" t="s">
        <v>3027</v>
      </c>
      <c r="C1209" t="str">
        <f t="shared" si="268"/>
        <v>Long</v>
      </c>
      <c r="D1209">
        <v>4.4000000000000004</v>
      </c>
      <c r="F1209" s="1">
        <f t="shared" si="282"/>
        <v>4.4000000000000004</v>
      </c>
      <c r="G1209" s="1">
        <f t="shared" si="269"/>
        <v>4.4000000000000004</v>
      </c>
      <c r="H1209">
        <f t="shared" si="270"/>
        <v>4.4000000000000004</v>
      </c>
      <c r="I1209" t="s">
        <v>3024</v>
      </c>
      <c r="J1209" t="s">
        <v>22</v>
      </c>
      <c r="K1209" t="s">
        <v>3028</v>
      </c>
      <c r="L1209" t="str">
        <f t="shared" si="271"/>
        <v>Established</v>
      </c>
      <c r="N1209" s="2">
        <f t="shared" si="272"/>
        <v>30</v>
      </c>
      <c r="O1209" t="s">
        <v>604</v>
      </c>
      <c r="P1209" t="s">
        <v>683</v>
      </c>
      <c r="Q1209" t="s">
        <v>429</v>
      </c>
      <c r="R1209" t="str">
        <f t="shared" si="273"/>
        <v>Great</v>
      </c>
      <c r="S1209" t="str">
        <f t="shared" si="274"/>
        <v>Great</v>
      </c>
      <c r="T1209" t="b">
        <f t="shared" si="275"/>
        <v>1</v>
      </c>
      <c r="U1209" t="b">
        <f t="shared" si="276"/>
        <v>1</v>
      </c>
      <c r="V1209" t="str">
        <f t="shared" si="277"/>
        <v>Top Company</v>
      </c>
      <c r="W1209" t="str">
        <f t="shared" si="278"/>
        <v>Don't Buy</v>
      </c>
      <c r="X1209" t="str">
        <f t="shared" si="279"/>
        <v>Not Known</v>
      </c>
      <c r="Z1209" t="str">
        <f t="shared" si="280"/>
        <v>None</v>
      </c>
      <c r="AB1209" t="str">
        <f t="shared" si="281"/>
        <v>0</v>
      </c>
    </row>
    <row r="1210" spans="1:28" x14ac:dyDescent="0.3">
      <c r="A1210">
        <v>1208</v>
      </c>
      <c r="B1210" t="s">
        <v>3029</v>
      </c>
      <c r="C1210" t="str">
        <f t="shared" si="268"/>
        <v>Long</v>
      </c>
      <c r="D1210">
        <v>3.1</v>
      </c>
      <c r="F1210" s="1">
        <f t="shared" si="282"/>
        <v>3.1</v>
      </c>
      <c r="G1210" s="1">
        <f t="shared" si="269"/>
        <v>3.1</v>
      </c>
      <c r="H1210">
        <f t="shared" si="270"/>
        <v>3.1</v>
      </c>
      <c r="I1210" t="s">
        <v>3030</v>
      </c>
      <c r="J1210" t="s">
        <v>22</v>
      </c>
      <c r="K1210" t="s">
        <v>3031</v>
      </c>
      <c r="L1210" t="str">
        <f t="shared" si="271"/>
        <v>Established</v>
      </c>
      <c r="N1210" s="2">
        <f t="shared" si="272"/>
        <v>25</v>
      </c>
      <c r="O1210" t="s">
        <v>54</v>
      </c>
      <c r="P1210" t="s">
        <v>147</v>
      </c>
      <c r="Q1210" t="s">
        <v>28</v>
      </c>
      <c r="R1210" t="str">
        <f t="shared" si="273"/>
        <v>Average</v>
      </c>
      <c r="S1210" t="str">
        <f t="shared" si="274"/>
        <v xml:space="preserve"> </v>
      </c>
      <c r="T1210" t="b">
        <f t="shared" si="275"/>
        <v>0</v>
      </c>
      <c r="U1210" t="b">
        <f t="shared" si="276"/>
        <v>0</v>
      </c>
      <c r="V1210" t="str">
        <f t="shared" si="277"/>
        <v>Average Company</v>
      </c>
      <c r="W1210" t="str">
        <f t="shared" si="278"/>
        <v>Don't Buy</v>
      </c>
      <c r="X1210" t="str">
        <f t="shared" si="279"/>
        <v>Not Known</v>
      </c>
      <c r="Z1210" t="str">
        <f t="shared" si="280"/>
        <v>None</v>
      </c>
      <c r="AB1210" t="str">
        <f t="shared" si="281"/>
        <v>500K</v>
      </c>
    </row>
    <row r="1211" spans="1:28" x14ac:dyDescent="0.3">
      <c r="A1211">
        <v>1209</v>
      </c>
      <c r="B1211" t="s">
        <v>3032</v>
      </c>
      <c r="C1211" t="str">
        <f t="shared" si="268"/>
        <v>Long</v>
      </c>
      <c r="D1211">
        <v>3.3</v>
      </c>
      <c r="F1211" s="1">
        <f t="shared" si="282"/>
        <v>3.3</v>
      </c>
      <c r="G1211" s="1">
        <f t="shared" si="269"/>
        <v>3.3</v>
      </c>
      <c r="H1211">
        <f t="shared" si="270"/>
        <v>3.3</v>
      </c>
      <c r="I1211" t="s">
        <v>3030</v>
      </c>
      <c r="J1211" t="s">
        <v>22</v>
      </c>
      <c r="K1211" t="s">
        <v>3033</v>
      </c>
      <c r="L1211" t="str">
        <f t="shared" si="271"/>
        <v>Established</v>
      </c>
      <c r="N1211" s="2">
        <f t="shared" si="272"/>
        <v>29</v>
      </c>
      <c r="O1211" t="s">
        <v>62</v>
      </c>
      <c r="P1211" t="s">
        <v>147</v>
      </c>
      <c r="Q1211" t="s">
        <v>70</v>
      </c>
      <c r="R1211" t="str">
        <f t="shared" si="273"/>
        <v>Average</v>
      </c>
      <c r="S1211" t="str">
        <f t="shared" si="274"/>
        <v xml:space="preserve"> </v>
      </c>
      <c r="T1211" t="b">
        <f t="shared" si="275"/>
        <v>0</v>
      </c>
      <c r="U1211" t="b">
        <f t="shared" si="276"/>
        <v>0</v>
      </c>
      <c r="V1211" t="str">
        <f t="shared" si="277"/>
        <v>Average Company</v>
      </c>
      <c r="W1211" t="str">
        <f t="shared" si="278"/>
        <v>Don't Buy</v>
      </c>
      <c r="X1211" t="str">
        <f t="shared" si="279"/>
        <v>Not Known</v>
      </c>
      <c r="Z1211" t="str">
        <f t="shared" si="280"/>
        <v>None</v>
      </c>
      <c r="AB1211" t="str">
        <f t="shared" si="281"/>
        <v>0</v>
      </c>
    </row>
    <row r="1212" spans="1:28" x14ac:dyDescent="0.3">
      <c r="A1212">
        <v>1210</v>
      </c>
      <c r="B1212" t="s">
        <v>3034</v>
      </c>
      <c r="C1212" t="str">
        <f t="shared" si="268"/>
        <v>Long</v>
      </c>
      <c r="D1212">
        <v>3.8</v>
      </c>
      <c r="F1212" s="1">
        <f t="shared" si="282"/>
        <v>3.8</v>
      </c>
      <c r="G1212" s="1">
        <f t="shared" si="269"/>
        <v>3.8</v>
      </c>
      <c r="H1212">
        <f t="shared" si="270"/>
        <v>3.8</v>
      </c>
      <c r="I1212" t="s">
        <v>3030</v>
      </c>
      <c r="J1212" t="s">
        <v>10</v>
      </c>
      <c r="K1212" t="s">
        <v>3035</v>
      </c>
      <c r="L1212" t="str">
        <f t="shared" si="271"/>
        <v>Established</v>
      </c>
      <c r="N1212" s="2">
        <f t="shared" si="272"/>
        <v>43</v>
      </c>
      <c r="O1212" t="s">
        <v>289</v>
      </c>
      <c r="P1212" t="s">
        <v>147</v>
      </c>
      <c r="Q1212" t="s">
        <v>204</v>
      </c>
      <c r="R1212" t="str">
        <f t="shared" si="273"/>
        <v>Average</v>
      </c>
      <c r="S1212" t="str">
        <f t="shared" si="274"/>
        <v xml:space="preserve"> </v>
      </c>
      <c r="T1212" t="b">
        <f t="shared" si="275"/>
        <v>0</v>
      </c>
      <c r="U1212" t="b">
        <f t="shared" si="276"/>
        <v>1</v>
      </c>
      <c r="V1212" t="str">
        <f t="shared" si="277"/>
        <v>Average Company</v>
      </c>
      <c r="W1212" t="str">
        <f t="shared" si="278"/>
        <v>Don't Buy</v>
      </c>
      <c r="X1212" t="str">
        <f t="shared" si="279"/>
        <v>Not Known</v>
      </c>
      <c r="Z1212" t="str">
        <f t="shared" si="280"/>
        <v>None</v>
      </c>
      <c r="AB1212" t="str">
        <f t="shared" si="281"/>
        <v>0</v>
      </c>
    </row>
    <row r="1213" spans="1:28" x14ac:dyDescent="0.3">
      <c r="A1213">
        <v>1211</v>
      </c>
      <c r="B1213" t="s">
        <v>3036</v>
      </c>
      <c r="C1213" t="str">
        <f t="shared" si="268"/>
        <v>Long</v>
      </c>
      <c r="D1213">
        <v>4.0999999999999996</v>
      </c>
      <c r="F1213" s="1">
        <f t="shared" si="282"/>
        <v>4.0999999999999996</v>
      </c>
      <c r="G1213" s="1">
        <f t="shared" si="269"/>
        <v>4.0999999999999996</v>
      </c>
      <c r="H1213">
        <f t="shared" si="270"/>
        <v>4.0999999999999996</v>
      </c>
      <c r="I1213" t="s">
        <v>3030</v>
      </c>
      <c r="J1213" t="s">
        <v>10</v>
      </c>
      <c r="K1213" t="s">
        <v>3037</v>
      </c>
      <c r="L1213" t="str">
        <f t="shared" si="271"/>
        <v>Established</v>
      </c>
      <c r="N1213" s="2">
        <f t="shared" si="272"/>
        <v>52</v>
      </c>
      <c r="O1213" t="s">
        <v>925</v>
      </c>
      <c r="P1213" t="s">
        <v>147</v>
      </c>
      <c r="Q1213" t="s">
        <v>204</v>
      </c>
      <c r="R1213" t="str">
        <f t="shared" si="273"/>
        <v>Great</v>
      </c>
      <c r="S1213" t="str">
        <f t="shared" si="274"/>
        <v>Great</v>
      </c>
      <c r="T1213" t="b">
        <f t="shared" si="275"/>
        <v>1</v>
      </c>
      <c r="U1213" t="b">
        <f t="shared" si="276"/>
        <v>1</v>
      </c>
      <c r="V1213" t="str">
        <f t="shared" si="277"/>
        <v>Top Company</v>
      </c>
      <c r="W1213" t="str">
        <f t="shared" si="278"/>
        <v>Don't Buy</v>
      </c>
      <c r="X1213" t="str">
        <f t="shared" si="279"/>
        <v>Not Known</v>
      </c>
      <c r="Z1213" t="str">
        <f t="shared" si="280"/>
        <v>None</v>
      </c>
      <c r="AB1213" t="str">
        <f t="shared" si="281"/>
        <v>0</v>
      </c>
    </row>
    <row r="1214" spans="1:28" x14ac:dyDescent="0.3">
      <c r="A1214">
        <v>1212</v>
      </c>
      <c r="B1214" t="s">
        <v>3038</v>
      </c>
      <c r="C1214" t="str">
        <f t="shared" si="268"/>
        <v>Long</v>
      </c>
      <c r="D1214">
        <v>4.2</v>
      </c>
      <c r="F1214" s="1">
        <f t="shared" si="282"/>
        <v>4.2</v>
      </c>
      <c r="G1214" s="1">
        <f t="shared" si="269"/>
        <v>4.2</v>
      </c>
      <c r="H1214">
        <f t="shared" si="270"/>
        <v>4.2</v>
      </c>
      <c r="I1214" t="s">
        <v>3039</v>
      </c>
      <c r="J1214" t="s">
        <v>22</v>
      </c>
      <c r="K1214" t="s">
        <v>3040</v>
      </c>
      <c r="L1214" t="str">
        <f t="shared" si="271"/>
        <v>Established</v>
      </c>
      <c r="N1214" s="2">
        <f t="shared" si="272"/>
        <v>25</v>
      </c>
      <c r="O1214" t="s">
        <v>54</v>
      </c>
      <c r="P1214" t="s">
        <v>147</v>
      </c>
      <c r="Q1214" t="s">
        <v>315</v>
      </c>
      <c r="R1214" t="str">
        <f t="shared" si="273"/>
        <v>Great</v>
      </c>
      <c r="S1214" t="str">
        <f t="shared" si="274"/>
        <v>Great</v>
      </c>
      <c r="T1214" t="b">
        <f t="shared" si="275"/>
        <v>1</v>
      </c>
      <c r="U1214" t="b">
        <f t="shared" si="276"/>
        <v>1</v>
      </c>
      <c r="V1214" t="str">
        <f t="shared" si="277"/>
        <v>Top Company</v>
      </c>
      <c r="W1214" t="str">
        <f t="shared" si="278"/>
        <v>Don't Buy</v>
      </c>
      <c r="X1214" t="str">
        <f t="shared" si="279"/>
        <v>Not Known</v>
      </c>
      <c r="Z1214" t="str">
        <f t="shared" si="280"/>
        <v>None</v>
      </c>
      <c r="AB1214" t="str">
        <f t="shared" si="281"/>
        <v>0</v>
      </c>
    </row>
    <row r="1215" spans="1:28" x14ac:dyDescent="0.3">
      <c r="A1215">
        <v>1213</v>
      </c>
      <c r="B1215" t="s">
        <v>3041</v>
      </c>
      <c r="C1215" t="str">
        <f t="shared" si="268"/>
        <v>Long</v>
      </c>
      <c r="D1215">
        <v>3.8</v>
      </c>
      <c r="F1215" s="1">
        <f t="shared" si="282"/>
        <v>4.3</v>
      </c>
      <c r="G1215" s="1">
        <f t="shared" si="269"/>
        <v>4.3</v>
      </c>
      <c r="H1215">
        <f t="shared" si="270"/>
        <v>3.9</v>
      </c>
      <c r="I1215" t="s">
        <v>3005</v>
      </c>
      <c r="J1215" t="s">
        <v>22</v>
      </c>
      <c r="K1215" t="s">
        <v>341</v>
      </c>
      <c r="L1215" t="str">
        <f t="shared" si="271"/>
        <v>Startup</v>
      </c>
      <c r="N1215" s="2">
        <f t="shared" si="272"/>
        <v>2</v>
      </c>
      <c r="O1215" t="s">
        <v>1307</v>
      </c>
      <c r="P1215" t="s">
        <v>683</v>
      </c>
      <c r="Q1215" t="s">
        <v>773</v>
      </c>
      <c r="R1215" t="str">
        <f t="shared" si="273"/>
        <v>Average</v>
      </c>
      <c r="S1215" t="str">
        <f t="shared" si="274"/>
        <v xml:space="preserve"> </v>
      </c>
      <c r="T1215" t="b">
        <f t="shared" si="275"/>
        <v>0</v>
      </c>
      <c r="U1215" t="b">
        <f t="shared" si="276"/>
        <v>1</v>
      </c>
      <c r="V1215" t="str">
        <f t="shared" si="277"/>
        <v>Average Company</v>
      </c>
      <c r="W1215" t="str">
        <f t="shared" si="278"/>
        <v>Don't Buy</v>
      </c>
      <c r="X1215" t="str">
        <f t="shared" si="279"/>
        <v>Not Known</v>
      </c>
      <c r="Z1215" t="str">
        <f t="shared" si="280"/>
        <v>None</v>
      </c>
      <c r="AB1215" t="str">
        <f t="shared" si="281"/>
        <v>0</v>
      </c>
    </row>
    <row r="1216" spans="1:28" x14ac:dyDescent="0.3">
      <c r="A1216">
        <v>1214</v>
      </c>
      <c r="B1216" t="s">
        <v>3042</v>
      </c>
      <c r="C1216" t="str">
        <f t="shared" si="268"/>
        <v>Long</v>
      </c>
      <c r="D1216">
        <v>4.3</v>
      </c>
      <c r="F1216" s="1">
        <f t="shared" si="282"/>
        <v>4.3</v>
      </c>
      <c r="G1216" s="1">
        <f t="shared" si="269"/>
        <v>4.3</v>
      </c>
      <c r="H1216">
        <f t="shared" si="270"/>
        <v>4.3</v>
      </c>
      <c r="I1216" t="s">
        <v>3043</v>
      </c>
      <c r="J1216" t="s">
        <v>22</v>
      </c>
      <c r="K1216" t="s">
        <v>3044</v>
      </c>
      <c r="L1216" t="str">
        <f t="shared" si="271"/>
        <v>Established</v>
      </c>
      <c r="N1216" s="2">
        <f t="shared" si="272"/>
        <v>15</v>
      </c>
      <c r="O1216" t="s">
        <v>84</v>
      </c>
      <c r="P1216" t="s">
        <v>147</v>
      </c>
      <c r="Q1216" t="s">
        <v>362</v>
      </c>
      <c r="R1216" t="str">
        <f t="shared" si="273"/>
        <v>Great</v>
      </c>
      <c r="S1216" t="str">
        <f t="shared" si="274"/>
        <v>Great</v>
      </c>
      <c r="T1216" t="b">
        <f t="shared" si="275"/>
        <v>1</v>
      </c>
      <c r="U1216" t="b">
        <f t="shared" si="276"/>
        <v>1</v>
      </c>
      <c r="V1216" t="str">
        <f t="shared" si="277"/>
        <v>Average Company</v>
      </c>
      <c r="W1216" t="str">
        <f t="shared" si="278"/>
        <v>Don't Buy</v>
      </c>
      <c r="X1216" t="str">
        <f t="shared" si="279"/>
        <v>Not Known</v>
      </c>
      <c r="Z1216" t="str">
        <f t="shared" si="280"/>
        <v>None</v>
      </c>
      <c r="AB1216" t="str">
        <f t="shared" si="281"/>
        <v>0</v>
      </c>
    </row>
    <row r="1217" spans="1:28" x14ac:dyDescent="0.3">
      <c r="A1217">
        <v>1215</v>
      </c>
      <c r="B1217" t="s">
        <v>3045</v>
      </c>
      <c r="C1217" t="str">
        <f t="shared" si="268"/>
        <v>Long</v>
      </c>
      <c r="D1217">
        <v>4.3</v>
      </c>
      <c r="F1217" s="1">
        <f t="shared" si="282"/>
        <v>4.3</v>
      </c>
      <c r="G1217" s="1">
        <f t="shared" si="269"/>
        <v>4.3</v>
      </c>
      <c r="H1217">
        <f t="shared" si="270"/>
        <v>4.3</v>
      </c>
      <c r="I1217" t="s">
        <v>3046</v>
      </c>
      <c r="J1217" t="s">
        <v>22</v>
      </c>
      <c r="K1217" t="s">
        <v>1297</v>
      </c>
      <c r="L1217" t="str">
        <f t="shared" si="271"/>
        <v>Established</v>
      </c>
      <c r="N1217" s="2">
        <f t="shared" si="272"/>
        <v>39</v>
      </c>
      <c r="O1217" t="s">
        <v>74</v>
      </c>
      <c r="P1217" t="s">
        <v>147</v>
      </c>
      <c r="Q1217" t="s">
        <v>284</v>
      </c>
      <c r="R1217" t="str">
        <f t="shared" si="273"/>
        <v>Great</v>
      </c>
      <c r="S1217" t="str">
        <f t="shared" si="274"/>
        <v>Great</v>
      </c>
      <c r="T1217" t="b">
        <f t="shared" si="275"/>
        <v>1</v>
      </c>
      <c r="U1217" t="b">
        <f t="shared" si="276"/>
        <v>1</v>
      </c>
      <c r="V1217" t="str">
        <f t="shared" si="277"/>
        <v>Top Company</v>
      </c>
      <c r="W1217" t="str">
        <f t="shared" si="278"/>
        <v>Buy</v>
      </c>
      <c r="X1217" t="str">
        <f t="shared" si="279"/>
        <v>Not Known</v>
      </c>
      <c r="Z1217" t="str">
        <f t="shared" si="280"/>
        <v>None</v>
      </c>
      <c r="AB1217" t="str">
        <f t="shared" si="281"/>
        <v>0</v>
      </c>
    </row>
    <row r="1218" spans="1:28" x14ac:dyDescent="0.3">
      <c r="A1218">
        <v>1216</v>
      </c>
      <c r="B1218" t="s">
        <v>3047</v>
      </c>
      <c r="C1218" t="str">
        <f t="shared" si="268"/>
        <v>Long</v>
      </c>
      <c r="D1218">
        <v>3.5</v>
      </c>
      <c r="F1218" s="1">
        <f t="shared" si="282"/>
        <v>3.5</v>
      </c>
      <c r="G1218" s="1">
        <f t="shared" si="269"/>
        <v>3.5</v>
      </c>
      <c r="H1218">
        <f t="shared" si="270"/>
        <v>3.5</v>
      </c>
      <c r="I1218" t="s">
        <v>3046</v>
      </c>
      <c r="J1218" t="s">
        <v>10</v>
      </c>
      <c r="K1218" t="s">
        <v>3048</v>
      </c>
      <c r="L1218" t="str">
        <f t="shared" si="271"/>
        <v>Established</v>
      </c>
      <c r="N1218" s="2">
        <f t="shared" si="272"/>
        <v>35</v>
      </c>
      <c r="O1218" t="s">
        <v>249</v>
      </c>
      <c r="P1218" t="s">
        <v>147</v>
      </c>
      <c r="Q1218" t="s">
        <v>612</v>
      </c>
      <c r="R1218" t="str">
        <f t="shared" si="273"/>
        <v>Average</v>
      </c>
      <c r="S1218" t="str">
        <f t="shared" si="274"/>
        <v xml:space="preserve"> </v>
      </c>
      <c r="T1218" t="b">
        <f t="shared" si="275"/>
        <v>0</v>
      </c>
      <c r="U1218" t="b">
        <f t="shared" si="276"/>
        <v>0</v>
      </c>
      <c r="V1218" t="str">
        <f t="shared" si="277"/>
        <v>Average Company</v>
      </c>
      <c r="W1218" t="str">
        <f t="shared" si="278"/>
        <v>Don't Buy</v>
      </c>
      <c r="X1218" t="str">
        <f t="shared" si="279"/>
        <v>Not Known</v>
      </c>
      <c r="Z1218" t="str">
        <f t="shared" si="280"/>
        <v>None</v>
      </c>
      <c r="AB1218" t="str">
        <f t="shared" si="281"/>
        <v>0</v>
      </c>
    </row>
    <row r="1219" spans="1:28" x14ac:dyDescent="0.3">
      <c r="A1219">
        <v>1217</v>
      </c>
      <c r="B1219" t="s">
        <v>3049</v>
      </c>
      <c r="C1219" t="str">
        <f t="shared" ref="C1219:C1282" si="283">IF(LEN(B1219)&gt;=10,"Long","Short")</f>
        <v>Short</v>
      </c>
      <c r="D1219">
        <v>4.2</v>
      </c>
      <c r="F1219" s="1">
        <f t="shared" si="282"/>
        <v>4.2</v>
      </c>
      <c r="G1219" s="1">
        <f t="shared" ref="G1219:G1282" si="284">IF(L1219="Startup",D1219+0.5,D1219)</f>
        <v>4.2</v>
      </c>
      <c r="H1219">
        <f t="shared" ref="H1219:H1282" si="285">IF(L1219="Startup",D1219+0.1,D1219)</f>
        <v>4.2</v>
      </c>
      <c r="I1219" t="s">
        <v>1921</v>
      </c>
      <c r="J1219" t="s">
        <v>22</v>
      </c>
      <c r="K1219" t="s">
        <v>3050</v>
      </c>
      <c r="L1219" t="str">
        <f t="shared" ref="L1219:L1282" si="286">IF(N1219&lt;10,"Startup","Established")</f>
        <v>Established</v>
      </c>
      <c r="N1219" s="2">
        <f t="shared" ref="N1219:N1282" si="287">INT(LEFT(O1219,2))</f>
        <v>12</v>
      </c>
      <c r="O1219" t="s">
        <v>2295</v>
      </c>
      <c r="P1219" t="s">
        <v>75</v>
      </c>
      <c r="Q1219" t="s">
        <v>117</v>
      </c>
      <c r="R1219" t="str">
        <f t="shared" ref="R1219:R1282" si="288">IF(D1219&gt;4,"Great","Average")</f>
        <v>Great</v>
      </c>
      <c r="S1219" t="str">
        <f t="shared" ref="S1219:S1282" si="289">IF(D1219&gt;4,"Great"," ")</f>
        <v>Great</v>
      </c>
      <c r="T1219" t="b">
        <f t="shared" ref="T1219:T1282" si="290">AND(D1219:D11177&gt;4,N1219:N11177&gt;10)</f>
        <v>1</v>
      </c>
      <c r="U1219" t="b">
        <f t="shared" ref="U1219:U1282" si="291">OR(D1219&gt;3.5,N1219&lt;10)</f>
        <v>1</v>
      </c>
      <c r="V1219" t="str">
        <f t="shared" ref="V1219:V1282" si="292">IF(AND(D1219&gt;4,N1219&gt;20),"Top Company","Average Company")</f>
        <v>Average Company</v>
      </c>
      <c r="W1219" t="str">
        <f t="shared" ref="W1219:W1282" si="293">IF(OR(LEFT(B1219,1)="T",LEFT(B1219,1)="G"),"Buy","Don't Buy")</f>
        <v>Don't Buy</v>
      </c>
      <c r="X1219" t="str">
        <f t="shared" ref="X1219:X1282" si="294">IF(IF(Q1219="Financial Services",ISNUMBER(SEARCH("Mumbai",K1219))),"Bombay Finance","Not Known")</f>
        <v>Not Known</v>
      </c>
      <c r="Z1219" t="str">
        <f t="shared" ref="Z1219:Z1282" si="295">IF(AND(OR(ISNUMBER(SEARCH("Bangalore",K1219)),ISNUMBER(SEARCH("Bengaluru",K1219)),ISNUMBER(SEARCH("Chennai",K1219))),N1219&lt;10),"Silicon Valley Startups","None")</f>
        <v>None</v>
      </c>
      <c r="AB1219" t="str">
        <f t="shared" ref="AB1219:AB1282" si="296">IF(AND(OR(Q1219="IT Services &amp; Consulting",Q1219="Financial Services"),D1219&gt;4),"1Million",IF(AND(OR(Q1219="IT Services &amp; Consulting",Q1219="Financial Services"),D1219&lt;=4),"500K",IF(AND(Q1219="Telecom / ISP",D1219&gt;4),"800K","0")))</f>
        <v>0</v>
      </c>
    </row>
    <row r="1220" spans="1:28" x14ac:dyDescent="0.3">
      <c r="A1220">
        <v>1218</v>
      </c>
      <c r="B1220" t="s">
        <v>3051</v>
      </c>
      <c r="C1220" t="str">
        <f t="shared" si="283"/>
        <v>Long</v>
      </c>
      <c r="D1220">
        <v>3.6</v>
      </c>
      <c r="F1220" s="1">
        <f t="shared" si="282"/>
        <v>3.6</v>
      </c>
      <c r="G1220" s="1">
        <f t="shared" si="284"/>
        <v>3.6</v>
      </c>
      <c r="H1220">
        <f t="shared" si="285"/>
        <v>3.6</v>
      </c>
      <c r="I1220" t="s">
        <v>3052</v>
      </c>
      <c r="J1220" t="s">
        <v>22</v>
      </c>
      <c r="K1220" t="s">
        <v>3053</v>
      </c>
      <c r="L1220" t="str">
        <f t="shared" si="286"/>
        <v>Established</v>
      </c>
      <c r="N1220" s="2">
        <f t="shared" si="287"/>
        <v>21</v>
      </c>
      <c r="O1220" t="s">
        <v>321</v>
      </c>
      <c r="P1220" t="s">
        <v>147</v>
      </c>
      <c r="Q1220" t="s">
        <v>70</v>
      </c>
      <c r="R1220" t="str">
        <f t="shared" si="288"/>
        <v>Average</v>
      </c>
      <c r="S1220" t="str">
        <f t="shared" si="289"/>
        <v xml:space="preserve"> </v>
      </c>
      <c r="T1220" t="b">
        <f t="shared" si="290"/>
        <v>0</v>
      </c>
      <c r="U1220" t="b">
        <f t="shared" si="291"/>
        <v>1</v>
      </c>
      <c r="V1220" t="str">
        <f t="shared" si="292"/>
        <v>Average Company</v>
      </c>
      <c r="W1220" t="str">
        <f t="shared" si="293"/>
        <v>Don't Buy</v>
      </c>
      <c r="X1220" t="str">
        <f t="shared" si="294"/>
        <v>Not Known</v>
      </c>
      <c r="Z1220" t="str">
        <f t="shared" si="295"/>
        <v>None</v>
      </c>
      <c r="AB1220" t="str">
        <f t="shared" si="296"/>
        <v>0</v>
      </c>
    </row>
    <row r="1221" spans="1:28" x14ac:dyDescent="0.3">
      <c r="A1221">
        <v>1219</v>
      </c>
      <c r="B1221" t="s">
        <v>3054</v>
      </c>
      <c r="C1221" t="str">
        <f t="shared" si="283"/>
        <v>Long</v>
      </c>
      <c r="D1221">
        <v>3.4</v>
      </c>
      <c r="F1221" s="1">
        <f t="shared" si="282"/>
        <v>3.4</v>
      </c>
      <c r="G1221" s="1">
        <f t="shared" si="284"/>
        <v>3.4</v>
      </c>
      <c r="H1221">
        <f t="shared" si="285"/>
        <v>3.4</v>
      </c>
      <c r="I1221" t="s">
        <v>3052</v>
      </c>
      <c r="J1221" t="s">
        <v>22</v>
      </c>
      <c r="K1221" t="s">
        <v>3055</v>
      </c>
      <c r="L1221" t="str">
        <f t="shared" si="286"/>
        <v>Established</v>
      </c>
      <c r="N1221" s="2">
        <f t="shared" si="287"/>
        <v>16</v>
      </c>
      <c r="O1221" t="s">
        <v>121</v>
      </c>
      <c r="P1221" t="s">
        <v>691</v>
      </c>
      <c r="Q1221" t="s">
        <v>605</v>
      </c>
      <c r="R1221" t="str">
        <f t="shared" si="288"/>
        <v>Average</v>
      </c>
      <c r="S1221" t="str">
        <f t="shared" si="289"/>
        <v xml:space="preserve"> </v>
      </c>
      <c r="T1221" t="b">
        <f t="shared" si="290"/>
        <v>0</v>
      </c>
      <c r="U1221" t="b">
        <f t="shared" si="291"/>
        <v>0</v>
      </c>
      <c r="V1221" t="str">
        <f t="shared" si="292"/>
        <v>Average Company</v>
      </c>
      <c r="W1221" t="str">
        <f t="shared" si="293"/>
        <v>Don't Buy</v>
      </c>
      <c r="X1221" t="str">
        <f t="shared" si="294"/>
        <v>Not Known</v>
      </c>
      <c r="Z1221" t="str">
        <f t="shared" si="295"/>
        <v>None</v>
      </c>
      <c r="AB1221" t="str">
        <f t="shared" si="296"/>
        <v>0</v>
      </c>
    </row>
    <row r="1222" spans="1:28" x14ac:dyDescent="0.3">
      <c r="A1222">
        <v>1220</v>
      </c>
      <c r="B1222" t="s">
        <v>3056</v>
      </c>
      <c r="C1222" t="str">
        <f t="shared" si="283"/>
        <v>Long</v>
      </c>
      <c r="D1222">
        <v>4.0999999999999996</v>
      </c>
      <c r="F1222" s="1">
        <f t="shared" si="282"/>
        <v>4.0999999999999996</v>
      </c>
      <c r="G1222" s="1">
        <f t="shared" si="284"/>
        <v>4.0999999999999996</v>
      </c>
      <c r="H1222">
        <f t="shared" si="285"/>
        <v>4.0999999999999996</v>
      </c>
      <c r="I1222" t="s">
        <v>3052</v>
      </c>
      <c r="J1222" t="s">
        <v>22</v>
      </c>
      <c r="K1222" t="s">
        <v>3057</v>
      </c>
      <c r="L1222" t="str">
        <f t="shared" si="286"/>
        <v>Established</v>
      </c>
      <c r="N1222" s="2">
        <f t="shared" si="287"/>
        <v>30</v>
      </c>
      <c r="O1222" t="s">
        <v>604</v>
      </c>
      <c r="P1222" t="s">
        <v>147</v>
      </c>
      <c r="Q1222" t="s">
        <v>19</v>
      </c>
      <c r="R1222" t="str">
        <f t="shared" si="288"/>
        <v>Great</v>
      </c>
      <c r="S1222" t="str">
        <f t="shared" si="289"/>
        <v>Great</v>
      </c>
      <c r="T1222" t="b">
        <f t="shared" si="290"/>
        <v>1</v>
      </c>
      <c r="U1222" t="b">
        <f t="shared" si="291"/>
        <v>1</v>
      </c>
      <c r="V1222" t="str">
        <f t="shared" si="292"/>
        <v>Top Company</v>
      </c>
      <c r="W1222" t="str">
        <f t="shared" si="293"/>
        <v>Don't Buy</v>
      </c>
      <c r="X1222" t="str">
        <f t="shared" si="294"/>
        <v>Not Known</v>
      </c>
      <c r="Z1222" t="str">
        <f t="shared" si="295"/>
        <v>None</v>
      </c>
      <c r="AB1222" t="str">
        <f t="shared" si="296"/>
        <v>1Million</v>
      </c>
    </row>
    <row r="1223" spans="1:28" x14ac:dyDescent="0.3">
      <c r="A1223">
        <v>1221</v>
      </c>
      <c r="B1223" t="s">
        <v>3058</v>
      </c>
      <c r="C1223" t="str">
        <f t="shared" si="283"/>
        <v>Long</v>
      </c>
      <c r="D1223">
        <v>4.2</v>
      </c>
      <c r="F1223" s="1">
        <f t="shared" si="282"/>
        <v>4.2</v>
      </c>
      <c r="G1223" s="1">
        <f t="shared" si="284"/>
        <v>4.2</v>
      </c>
      <c r="H1223">
        <f t="shared" si="285"/>
        <v>4.2</v>
      </c>
      <c r="I1223" t="s">
        <v>3059</v>
      </c>
      <c r="J1223" t="s">
        <v>22</v>
      </c>
      <c r="K1223" t="s">
        <v>3060</v>
      </c>
      <c r="L1223" t="str">
        <f t="shared" si="286"/>
        <v>Established</v>
      </c>
      <c r="N1223" s="2">
        <f t="shared" si="287"/>
        <v>28</v>
      </c>
      <c r="O1223" t="s">
        <v>24</v>
      </c>
      <c r="P1223" t="s">
        <v>75</v>
      </c>
      <c r="Q1223" t="s">
        <v>3061</v>
      </c>
      <c r="R1223" t="str">
        <f t="shared" si="288"/>
        <v>Great</v>
      </c>
      <c r="S1223" t="str">
        <f t="shared" si="289"/>
        <v>Great</v>
      </c>
      <c r="T1223" t="b">
        <f t="shared" si="290"/>
        <v>1</v>
      </c>
      <c r="U1223" t="b">
        <f t="shared" si="291"/>
        <v>1</v>
      </c>
      <c r="V1223" t="str">
        <f t="shared" si="292"/>
        <v>Top Company</v>
      </c>
      <c r="W1223" t="str">
        <f t="shared" si="293"/>
        <v>Buy</v>
      </c>
      <c r="X1223" t="str">
        <f t="shared" si="294"/>
        <v>Not Known</v>
      </c>
      <c r="Z1223" t="str">
        <f t="shared" si="295"/>
        <v>None</v>
      </c>
      <c r="AB1223" t="str">
        <f t="shared" si="296"/>
        <v>0</v>
      </c>
    </row>
    <row r="1224" spans="1:28" x14ac:dyDescent="0.3">
      <c r="A1224">
        <v>1222</v>
      </c>
      <c r="B1224" t="s">
        <v>3062</v>
      </c>
      <c r="C1224" t="str">
        <f t="shared" si="283"/>
        <v>Long</v>
      </c>
      <c r="D1224">
        <v>3.8</v>
      </c>
      <c r="F1224" s="1">
        <f t="shared" si="282"/>
        <v>3.8</v>
      </c>
      <c r="G1224" s="1">
        <f t="shared" si="284"/>
        <v>3.8</v>
      </c>
      <c r="H1224">
        <f t="shared" si="285"/>
        <v>3.8</v>
      </c>
      <c r="I1224" t="s">
        <v>3063</v>
      </c>
      <c r="J1224" t="s">
        <v>22</v>
      </c>
      <c r="K1224" t="s">
        <v>3064</v>
      </c>
      <c r="L1224" t="str">
        <f t="shared" si="286"/>
        <v>Established</v>
      </c>
      <c r="N1224" s="2">
        <f t="shared" si="287"/>
        <v>15</v>
      </c>
      <c r="O1224" t="s">
        <v>84</v>
      </c>
      <c r="P1224" t="s">
        <v>147</v>
      </c>
      <c r="Q1224" t="s">
        <v>773</v>
      </c>
      <c r="R1224" t="str">
        <f t="shared" si="288"/>
        <v>Average</v>
      </c>
      <c r="S1224" t="str">
        <f t="shared" si="289"/>
        <v xml:space="preserve"> </v>
      </c>
      <c r="T1224" t="b">
        <f t="shared" si="290"/>
        <v>0</v>
      </c>
      <c r="U1224" t="b">
        <f t="shared" si="291"/>
        <v>1</v>
      </c>
      <c r="V1224" t="str">
        <f t="shared" si="292"/>
        <v>Average Company</v>
      </c>
      <c r="W1224" t="str">
        <f t="shared" si="293"/>
        <v>Don't Buy</v>
      </c>
      <c r="X1224" t="str">
        <f t="shared" si="294"/>
        <v>Not Known</v>
      </c>
      <c r="Z1224" t="str">
        <f t="shared" si="295"/>
        <v>None</v>
      </c>
      <c r="AB1224" t="str">
        <f t="shared" si="296"/>
        <v>0</v>
      </c>
    </row>
    <row r="1225" spans="1:28" x14ac:dyDescent="0.3">
      <c r="A1225">
        <v>1223</v>
      </c>
      <c r="B1225" t="s">
        <v>3065</v>
      </c>
      <c r="C1225" t="str">
        <f t="shared" si="283"/>
        <v>Long</v>
      </c>
      <c r="D1225">
        <v>4.3</v>
      </c>
      <c r="F1225" s="1">
        <f t="shared" si="282"/>
        <v>4.3</v>
      </c>
      <c r="G1225" s="1">
        <f t="shared" si="284"/>
        <v>4.3</v>
      </c>
      <c r="H1225">
        <f t="shared" si="285"/>
        <v>4.3</v>
      </c>
      <c r="I1225" t="s">
        <v>3063</v>
      </c>
      <c r="J1225" t="s">
        <v>10</v>
      </c>
      <c r="K1225" t="s">
        <v>3066</v>
      </c>
      <c r="L1225" t="str">
        <f t="shared" si="286"/>
        <v>Established</v>
      </c>
      <c r="N1225" s="2">
        <f t="shared" si="287"/>
        <v>28</v>
      </c>
      <c r="O1225" t="s">
        <v>24</v>
      </c>
      <c r="P1225" t="s">
        <v>147</v>
      </c>
      <c r="Q1225" t="s">
        <v>378</v>
      </c>
      <c r="R1225" t="str">
        <f t="shared" si="288"/>
        <v>Great</v>
      </c>
      <c r="S1225" t="str">
        <f t="shared" si="289"/>
        <v>Great</v>
      </c>
      <c r="T1225" t="b">
        <f t="shared" si="290"/>
        <v>1</v>
      </c>
      <c r="U1225" t="b">
        <f t="shared" si="291"/>
        <v>1</v>
      </c>
      <c r="V1225" t="str">
        <f t="shared" si="292"/>
        <v>Top Company</v>
      </c>
      <c r="W1225" t="str">
        <f t="shared" si="293"/>
        <v>Don't Buy</v>
      </c>
      <c r="X1225" t="str">
        <f t="shared" si="294"/>
        <v>Not Known</v>
      </c>
      <c r="Z1225" t="str">
        <f t="shared" si="295"/>
        <v>None</v>
      </c>
      <c r="AB1225" t="str">
        <f t="shared" si="296"/>
        <v>0</v>
      </c>
    </row>
    <row r="1226" spans="1:28" x14ac:dyDescent="0.3">
      <c r="A1226">
        <v>1224</v>
      </c>
      <c r="B1226" t="s">
        <v>3067</v>
      </c>
      <c r="C1226" t="str">
        <f t="shared" si="283"/>
        <v>Long</v>
      </c>
      <c r="D1226">
        <v>4.3</v>
      </c>
      <c r="F1226" s="1">
        <f t="shared" si="282"/>
        <v>4.3</v>
      </c>
      <c r="G1226" s="1">
        <f t="shared" si="284"/>
        <v>4.3</v>
      </c>
      <c r="H1226">
        <f t="shared" si="285"/>
        <v>4.3</v>
      </c>
      <c r="I1226" t="s">
        <v>3063</v>
      </c>
      <c r="J1226" t="s">
        <v>10</v>
      </c>
      <c r="K1226" t="s">
        <v>3068</v>
      </c>
      <c r="L1226" t="str">
        <f t="shared" si="286"/>
        <v>Established</v>
      </c>
      <c r="N1226" s="2">
        <f t="shared" si="287"/>
        <v>19</v>
      </c>
      <c r="O1226" t="s">
        <v>100</v>
      </c>
      <c r="P1226" t="s">
        <v>147</v>
      </c>
      <c r="Q1226" t="s">
        <v>378</v>
      </c>
      <c r="R1226" t="str">
        <f t="shared" si="288"/>
        <v>Great</v>
      </c>
      <c r="S1226" t="str">
        <f t="shared" si="289"/>
        <v>Great</v>
      </c>
      <c r="T1226" t="b">
        <f t="shared" si="290"/>
        <v>1</v>
      </c>
      <c r="U1226" t="b">
        <f t="shared" si="291"/>
        <v>1</v>
      </c>
      <c r="V1226" t="str">
        <f t="shared" si="292"/>
        <v>Average Company</v>
      </c>
      <c r="W1226" t="str">
        <f t="shared" si="293"/>
        <v>Don't Buy</v>
      </c>
      <c r="X1226" t="str">
        <f t="shared" si="294"/>
        <v>Not Known</v>
      </c>
      <c r="Z1226" t="str">
        <f t="shared" si="295"/>
        <v>None</v>
      </c>
      <c r="AB1226" t="str">
        <f t="shared" si="296"/>
        <v>0</v>
      </c>
    </row>
    <row r="1227" spans="1:28" x14ac:dyDescent="0.3">
      <c r="A1227">
        <v>1225</v>
      </c>
      <c r="B1227" t="s">
        <v>3069</v>
      </c>
      <c r="C1227" t="str">
        <f t="shared" si="283"/>
        <v>Long</v>
      </c>
      <c r="D1227">
        <v>4.5</v>
      </c>
      <c r="F1227" s="1">
        <f t="shared" si="282"/>
        <v>4.5</v>
      </c>
      <c r="G1227" s="1">
        <f t="shared" si="284"/>
        <v>4.5</v>
      </c>
      <c r="H1227">
        <f t="shared" si="285"/>
        <v>4.5</v>
      </c>
      <c r="I1227" t="s">
        <v>2608</v>
      </c>
      <c r="J1227" t="s">
        <v>420</v>
      </c>
      <c r="K1227" t="s">
        <v>3070</v>
      </c>
      <c r="L1227" t="str">
        <f t="shared" si="286"/>
        <v>Established</v>
      </c>
      <c r="N1227" s="2">
        <f t="shared" si="287"/>
        <v>89</v>
      </c>
      <c r="O1227" t="s">
        <v>253</v>
      </c>
      <c r="P1227" t="s">
        <v>147</v>
      </c>
      <c r="Q1227" t="s">
        <v>1080</v>
      </c>
      <c r="R1227" t="str">
        <f t="shared" si="288"/>
        <v>Great</v>
      </c>
      <c r="S1227" t="str">
        <f t="shared" si="289"/>
        <v>Great</v>
      </c>
      <c r="T1227" t="b">
        <f t="shared" si="290"/>
        <v>1</v>
      </c>
      <c r="U1227" t="b">
        <f t="shared" si="291"/>
        <v>1</v>
      </c>
      <c r="V1227" t="str">
        <f t="shared" si="292"/>
        <v>Top Company</v>
      </c>
      <c r="W1227" t="str">
        <f t="shared" si="293"/>
        <v>Don't Buy</v>
      </c>
      <c r="X1227" t="str">
        <f t="shared" si="294"/>
        <v>Not Known</v>
      </c>
      <c r="Z1227" t="str">
        <f t="shared" si="295"/>
        <v>None</v>
      </c>
      <c r="AB1227" t="str">
        <f t="shared" si="296"/>
        <v>0</v>
      </c>
    </row>
    <row r="1228" spans="1:28" x14ac:dyDescent="0.3">
      <c r="A1228">
        <v>1226</v>
      </c>
      <c r="B1228" t="s">
        <v>3071</v>
      </c>
      <c r="C1228" t="str">
        <f t="shared" si="283"/>
        <v>Long</v>
      </c>
      <c r="D1228">
        <v>3.3</v>
      </c>
      <c r="F1228" s="1">
        <f t="shared" si="282"/>
        <v>3.3</v>
      </c>
      <c r="G1228" s="1">
        <f t="shared" si="284"/>
        <v>3.3</v>
      </c>
      <c r="H1228">
        <f t="shared" si="285"/>
        <v>3.3</v>
      </c>
      <c r="I1228" t="s">
        <v>3072</v>
      </c>
      <c r="J1228" t="s">
        <v>22</v>
      </c>
      <c r="K1228" t="s">
        <v>3073</v>
      </c>
      <c r="L1228" t="str">
        <f t="shared" si="286"/>
        <v>Established</v>
      </c>
      <c r="N1228" s="2">
        <f t="shared" si="287"/>
        <v>24</v>
      </c>
      <c r="O1228" t="s">
        <v>185</v>
      </c>
      <c r="P1228" t="s">
        <v>147</v>
      </c>
      <c r="Q1228" t="s">
        <v>605</v>
      </c>
      <c r="R1228" t="str">
        <f t="shared" si="288"/>
        <v>Average</v>
      </c>
      <c r="S1228" t="str">
        <f t="shared" si="289"/>
        <v xml:space="preserve"> </v>
      </c>
      <c r="T1228" t="b">
        <f t="shared" si="290"/>
        <v>0</v>
      </c>
      <c r="U1228" t="b">
        <f t="shared" si="291"/>
        <v>0</v>
      </c>
      <c r="V1228" t="str">
        <f t="shared" si="292"/>
        <v>Average Company</v>
      </c>
      <c r="W1228" t="str">
        <f t="shared" si="293"/>
        <v>Don't Buy</v>
      </c>
      <c r="X1228" t="str">
        <f t="shared" si="294"/>
        <v>Not Known</v>
      </c>
      <c r="Z1228" t="str">
        <f t="shared" si="295"/>
        <v>None</v>
      </c>
      <c r="AB1228" t="str">
        <f t="shared" si="296"/>
        <v>0</v>
      </c>
    </row>
    <row r="1229" spans="1:28" x14ac:dyDescent="0.3">
      <c r="A1229">
        <v>1227</v>
      </c>
      <c r="B1229" t="s">
        <v>3074</v>
      </c>
      <c r="C1229" t="str">
        <f t="shared" si="283"/>
        <v>Long</v>
      </c>
      <c r="D1229">
        <v>4</v>
      </c>
      <c r="F1229" s="1">
        <f t="shared" si="282"/>
        <v>4</v>
      </c>
      <c r="G1229" s="1">
        <f t="shared" si="284"/>
        <v>4</v>
      </c>
      <c r="H1229">
        <f t="shared" si="285"/>
        <v>4</v>
      </c>
      <c r="I1229" t="s">
        <v>3072</v>
      </c>
      <c r="J1229" t="s">
        <v>22</v>
      </c>
      <c r="K1229" t="s">
        <v>237</v>
      </c>
      <c r="L1229" t="str">
        <f t="shared" si="286"/>
        <v>Established</v>
      </c>
      <c r="N1229" s="2">
        <f t="shared" si="287"/>
        <v>22</v>
      </c>
      <c r="O1229" t="s">
        <v>142</v>
      </c>
      <c r="P1229" t="s">
        <v>1261</v>
      </c>
      <c r="Q1229" t="s">
        <v>605</v>
      </c>
      <c r="R1229" t="str">
        <f t="shared" si="288"/>
        <v>Average</v>
      </c>
      <c r="S1229" t="str">
        <f t="shared" si="289"/>
        <v xml:space="preserve"> </v>
      </c>
      <c r="T1229" t="b">
        <f t="shared" si="290"/>
        <v>0</v>
      </c>
      <c r="U1229" t="b">
        <f t="shared" si="291"/>
        <v>1</v>
      </c>
      <c r="V1229" t="str">
        <f t="shared" si="292"/>
        <v>Average Company</v>
      </c>
      <c r="W1229" t="str">
        <f t="shared" si="293"/>
        <v>Don't Buy</v>
      </c>
      <c r="X1229" t="str">
        <f t="shared" si="294"/>
        <v>Not Known</v>
      </c>
      <c r="Z1229" t="str">
        <f t="shared" si="295"/>
        <v>None</v>
      </c>
      <c r="AB1229" t="str">
        <f t="shared" si="296"/>
        <v>0</v>
      </c>
    </row>
    <row r="1230" spans="1:28" x14ac:dyDescent="0.3">
      <c r="A1230">
        <v>1228</v>
      </c>
      <c r="B1230" t="s">
        <v>3075</v>
      </c>
      <c r="C1230" t="str">
        <f t="shared" si="283"/>
        <v>Long</v>
      </c>
      <c r="D1230">
        <v>4.0999999999999996</v>
      </c>
      <c r="F1230" s="1">
        <f t="shared" si="282"/>
        <v>4.0999999999999996</v>
      </c>
      <c r="G1230" s="1">
        <f t="shared" si="284"/>
        <v>4.0999999999999996</v>
      </c>
      <c r="H1230">
        <f t="shared" si="285"/>
        <v>4.0999999999999996</v>
      </c>
      <c r="I1230" t="s">
        <v>3072</v>
      </c>
      <c r="J1230" t="s">
        <v>22</v>
      </c>
      <c r="K1230" t="s">
        <v>3076</v>
      </c>
      <c r="L1230" t="str">
        <f t="shared" si="286"/>
        <v>Established</v>
      </c>
      <c r="N1230" s="2">
        <f t="shared" si="287"/>
        <v>16</v>
      </c>
      <c r="O1230" t="s">
        <v>3077</v>
      </c>
      <c r="P1230" t="s">
        <v>75</v>
      </c>
      <c r="Q1230" t="s">
        <v>479</v>
      </c>
      <c r="R1230" t="str">
        <f t="shared" si="288"/>
        <v>Great</v>
      </c>
      <c r="S1230" t="str">
        <f t="shared" si="289"/>
        <v>Great</v>
      </c>
      <c r="T1230" t="b">
        <f t="shared" si="290"/>
        <v>1</v>
      </c>
      <c r="U1230" t="b">
        <f t="shared" si="291"/>
        <v>1</v>
      </c>
      <c r="V1230" t="str">
        <f t="shared" si="292"/>
        <v>Average Company</v>
      </c>
      <c r="W1230" t="str">
        <f t="shared" si="293"/>
        <v>Don't Buy</v>
      </c>
      <c r="X1230" t="str">
        <f t="shared" si="294"/>
        <v>Not Known</v>
      </c>
      <c r="Z1230" t="str">
        <f t="shared" si="295"/>
        <v>None</v>
      </c>
      <c r="AB1230" t="str">
        <f t="shared" si="296"/>
        <v>0</v>
      </c>
    </row>
    <row r="1231" spans="1:28" x14ac:dyDescent="0.3">
      <c r="A1231">
        <v>1229</v>
      </c>
      <c r="B1231" t="s">
        <v>3078</v>
      </c>
      <c r="C1231" t="str">
        <f t="shared" si="283"/>
        <v>Long</v>
      </c>
      <c r="D1231">
        <v>4.0999999999999996</v>
      </c>
      <c r="F1231" s="1">
        <f t="shared" si="282"/>
        <v>4.0999999999999996</v>
      </c>
      <c r="G1231" s="1">
        <f t="shared" si="284"/>
        <v>4.0999999999999996</v>
      </c>
      <c r="H1231">
        <f t="shared" si="285"/>
        <v>4.0999999999999996</v>
      </c>
      <c r="I1231" t="s">
        <v>3079</v>
      </c>
      <c r="J1231" t="s">
        <v>10</v>
      </c>
      <c r="K1231" t="s">
        <v>3080</v>
      </c>
      <c r="L1231" t="str">
        <f t="shared" si="286"/>
        <v>Established</v>
      </c>
      <c r="N1231" s="2">
        <f t="shared" si="287"/>
        <v>14</v>
      </c>
      <c r="O1231" t="s">
        <v>3081</v>
      </c>
      <c r="P1231" t="s">
        <v>147</v>
      </c>
      <c r="Q1231" t="s">
        <v>362</v>
      </c>
      <c r="R1231" t="str">
        <f t="shared" si="288"/>
        <v>Great</v>
      </c>
      <c r="S1231" t="str">
        <f t="shared" si="289"/>
        <v>Great</v>
      </c>
      <c r="T1231" t="b">
        <f t="shared" si="290"/>
        <v>1</v>
      </c>
      <c r="U1231" t="b">
        <f t="shared" si="291"/>
        <v>1</v>
      </c>
      <c r="V1231" t="str">
        <f t="shared" si="292"/>
        <v>Average Company</v>
      </c>
      <c r="W1231" t="str">
        <f t="shared" si="293"/>
        <v>Don't Buy</v>
      </c>
      <c r="X1231" t="str">
        <f t="shared" si="294"/>
        <v>Not Known</v>
      </c>
      <c r="Z1231" t="str">
        <f t="shared" si="295"/>
        <v>None</v>
      </c>
      <c r="AB1231" t="str">
        <f t="shared" si="296"/>
        <v>0</v>
      </c>
    </row>
    <row r="1232" spans="1:28" x14ac:dyDescent="0.3">
      <c r="A1232">
        <v>1230</v>
      </c>
      <c r="B1232" t="s">
        <v>3082</v>
      </c>
      <c r="C1232" t="str">
        <f t="shared" si="283"/>
        <v>Long</v>
      </c>
      <c r="D1232">
        <v>4.2</v>
      </c>
      <c r="F1232" s="1">
        <f t="shared" si="282"/>
        <v>4.2</v>
      </c>
      <c r="G1232" s="1">
        <f t="shared" si="284"/>
        <v>4.2</v>
      </c>
      <c r="H1232">
        <f t="shared" si="285"/>
        <v>4.2</v>
      </c>
      <c r="I1232" t="s">
        <v>3079</v>
      </c>
      <c r="J1232" t="s">
        <v>22</v>
      </c>
      <c r="K1232" t="s">
        <v>3083</v>
      </c>
      <c r="L1232" t="str">
        <f t="shared" si="286"/>
        <v>Established</v>
      </c>
      <c r="N1232" s="2">
        <f t="shared" si="287"/>
        <v>36</v>
      </c>
      <c r="O1232" t="s">
        <v>48</v>
      </c>
      <c r="P1232" t="s">
        <v>147</v>
      </c>
      <c r="Q1232" t="s">
        <v>362</v>
      </c>
      <c r="R1232" t="str">
        <f t="shared" si="288"/>
        <v>Great</v>
      </c>
      <c r="S1232" t="str">
        <f t="shared" si="289"/>
        <v>Great</v>
      </c>
      <c r="T1232" t="b">
        <f t="shared" si="290"/>
        <v>1</v>
      </c>
      <c r="U1232" t="b">
        <f t="shared" si="291"/>
        <v>1</v>
      </c>
      <c r="V1232" t="str">
        <f t="shared" si="292"/>
        <v>Top Company</v>
      </c>
      <c r="W1232" t="str">
        <f t="shared" si="293"/>
        <v>Don't Buy</v>
      </c>
      <c r="X1232" t="str">
        <f t="shared" si="294"/>
        <v>Not Known</v>
      </c>
      <c r="Z1232" t="str">
        <f t="shared" si="295"/>
        <v>None</v>
      </c>
      <c r="AB1232" t="str">
        <f t="shared" si="296"/>
        <v>0</v>
      </c>
    </row>
    <row r="1233" spans="1:28" x14ac:dyDescent="0.3">
      <c r="A1233">
        <v>1231</v>
      </c>
      <c r="B1233" t="s">
        <v>3084</v>
      </c>
      <c r="C1233" t="str">
        <f t="shared" si="283"/>
        <v>Long</v>
      </c>
      <c r="D1233">
        <v>3.9</v>
      </c>
      <c r="F1233" s="1" t="e">
        <f t="shared" si="282"/>
        <v>#VALUE!</v>
      </c>
      <c r="G1233" s="1" t="e">
        <f t="shared" si="284"/>
        <v>#VALUE!</v>
      </c>
      <c r="H1233" t="e">
        <f t="shared" si="285"/>
        <v>#VALUE!</v>
      </c>
      <c r="I1233" t="s">
        <v>3079</v>
      </c>
      <c r="J1233" t="s">
        <v>3085</v>
      </c>
      <c r="K1233" t="s">
        <v>217</v>
      </c>
      <c r="L1233" t="e">
        <f t="shared" si="286"/>
        <v>#VALUE!</v>
      </c>
      <c r="N1233" s="2" t="e">
        <f t="shared" si="287"/>
        <v>#VALUE!</v>
      </c>
      <c r="O1233" t="s">
        <v>147</v>
      </c>
      <c r="Q1233" t="s">
        <v>44</v>
      </c>
      <c r="R1233" t="str">
        <f t="shared" si="288"/>
        <v>Average</v>
      </c>
      <c r="S1233" t="str">
        <f t="shared" si="289"/>
        <v xml:space="preserve"> </v>
      </c>
      <c r="T1233" t="e">
        <f t="shared" si="290"/>
        <v>#VALUE!</v>
      </c>
      <c r="U1233" t="e">
        <f t="shared" si="291"/>
        <v>#VALUE!</v>
      </c>
      <c r="V1233" t="e">
        <f t="shared" si="292"/>
        <v>#VALUE!</v>
      </c>
      <c r="W1233" t="str">
        <f t="shared" si="293"/>
        <v>Don't Buy</v>
      </c>
      <c r="X1233" t="str">
        <f t="shared" si="294"/>
        <v>Not Known</v>
      </c>
      <c r="Z1233" t="e">
        <f t="shared" si="295"/>
        <v>#VALUE!</v>
      </c>
      <c r="AB1233" t="str">
        <f t="shared" si="296"/>
        <v>0</v>
      </c>
    </row>
    <row r="1234" spans="1:28" x14ac:dyDescent="0.3">
      <c r="A1234">
        <v>1232</v>
      </c>
      <c r="B1234" t="s">
        <v>3086</v>
      </c>
      <c r="C1234" t="str">
        <f t="shared" si="283"/>
        <v>Long</v>
      </c>
      <c r="D1234">
        <v>4.0999999999999996</v>
      </c>
      <c r="F1234" s="1">
        <f t="shared" si="282"/>
        <v>4.0999999999999996</v>
      </c>
      <c r="G1234" s="1">
        <f t="shared" si="284"/>
        <v>4.0999999999999996</v>
      </c>
      <c r="H1234">
        <f t="shared" si="285"/>
        <v>4.0999999999999996</v>
      </c>
      <c r="I1234" t="s">
        <v>3079</v>
      </c>
      <c r="J1234" t="s">
        <v>22</v>
      </c>
      <c r="K1234" t="s">
        <v>3087</v>
      </c>
      <c r="L1234" t="str">
        <f t="shared" si="286"/>
        <v>Established</v>
      </c>
      <c r="N1234" s="2">
        <f t="shared" si="287"/>
        <v>12</v>
      </c>
      <c r="O1234" t="s">
        <v>2197</v>
      </c>
      <c r="P1234" t="s">
        <v>147</v>
      </c>
      <c r="Q1234" t="s">
        <v>28</v>
      </c>
      <c r="R1234" t="str">
        <f t="shared" si="288"/>
        <v>Great</v>
      </c>
      <c r="S1234" t="str">
        <f t="shared" si="289"/>
        <v>Great</v>
      </c>
      <c r="T1234" t="b">
        <f t="shared" si="290"/>
        <v>1</v>
      </c>
      <c r="U1234" t="b">
        <f t="shared" si="291"/>
        <v>1</v>
      </c>
      <c r="V1234" t="str">
        <f t="shared" si="292"/>
        <v>Average Company</v>
      </c>
      <c r="W1234" t="str">
        <f t="shared" si="293"/>
        <v>Don't Buy</v>
      </c>
      <c r="X1234" t="str">
        <f t="shared" si="294"/>
        <v>Not Known</v>
      </c>
      <c r="Z1234" t="str">
        <f t="shared" si="295"/>
        <v>None</v>
      </c>
      <c r="AB1234" t="str">
        <f t="shared" si="296"/>
        <v>1Million</v>
      </c>
    </row>
    <row r="1235" spans="1:28" x14ac:dyDescent="0.3">
      <c r="A1235">
        <v>1233</v>
      </c>
      <c r="B1235" t="s">
        <v>3088</v>
      </c>
      <c r="C1235" t="str">
        <f t="shared" si="283"/>
        <v>Long</v>
      </c>
      <c r="D1235">
        <v>4</v>
      </c>
      <c r="F1235" s="1">
        <f t="shared" si="282"/>
        <v>4</v>
      </c>
      <c r="G1235" s="1">
        <f t="shared" si="284"/>
        <v>4</v>
      </c>
      <c r="H1235">
        <f t="shared" si="285"/>
        <v>4</v>
      </c>
      <c r="I1235" t="s">
        <v>3089</v>
      </c>
      <c r="J1235" t="s">
        <v>10</v>
      </c>
      <c r="K1235" t="s">
        <v>3090</v>
      </c>
      <c r="L1235" t="str">
        <f t="shared" si="286"/>
        <v>Established</v>
      </c>
      <c r="N1235" s="2">
        <f t="shared" si="287"/>
        <v>36</v>
      </c>
      <c r="O1235" t="s">
        <v>48</v>
      </c>
      <c r="P1235" t="s">
        <v>691</v>
      </c>
      <c r="Q1235" t="s">
        <v>117</v>
      </c>
      <c r="R1235" t="str">
        <f t="shared" si="288"/>
        <v>Average</v>
      </c>
      <c r="S1235" t="str">
        <f t="shared" si="289"/>
        <v xml:space="preserve"> </v>
      </c>
      <c r="T1235" t="b">
        <f t="shared" si="290"/>
        <v>0</v>
      </c>
      <c r="U1235" t="b">
        <f t="shared" si="291"/>
        <v>1</v>
      </c>
      <c r="V1235" t="str">
        <f t="shared" si="292"/>
        <v>Average Company</v>
      </c>
      <c r="W1235" t="str">
        <f t="shared" si="293"/>
        <v>Don't Buy</v>
      </c>
      <c r="X1235" t="str">
        <f t="shared" si="294"/>
        <v>Not Known</v>
      </c>
      <c r="Z1235" t="str">
        <f t="shared" si="295"/>
        <v>None</v>
      </c>
      <c r="AB1235" t="str">
        <f t="shared" si="296"/>
        <v>0</v>
      </c>
    </row>
    <row r="1236" spans="1:28" x14ac:dyDescent="0.3">
      <c r="A1236">
        <v>1234</v>
      </c>
      <c r="B1236" t="s">
        <v>3091</v>
      </c>
      <c r="C1236" t="str">
        <f t="shared" si="283"/>
        <v>Long</v>
      </c>
      <c r="D1236">
        <v>4.3</v>
      </c>
      <c r="F1236" s="1">
        <f t="shared" si="282"/>
        <v>4.3</v>
      </c>
      <c r="G1236" s="1">
        <f t="shared" si="284"/>
        <v>4.3</v>
      </c>
      <c r="H1236">
        <f t="shared" si="285"/>
        <v>4.3</v>
      </c>
      <c r="I1236" t="s">
        <v>3089</v>
      </c>
      <c r="J1236" t="s">
        <v>10</v>
      </c>
      <c r="K1236" t="s">
        <v>3092</v>
      </c>
      <c r="L1236" t="str">
        <f t="shared" si="286"/>
        <v>Established</v>
      </c>
      <c r="N1236" s="2">
        <f t="shared" si="287"/>
        <v>54</v>
      </c>
      <c r="O1236" t="s">
        <v>12</v>
      </c>
      <c r="P1236" t="s">
        <v>147</v>
      </c>
      <c r="Q1236" t="s">
        <v>246</v>
      </c>
      <c r="R1236" t="str">
        <f t="shared" si="288"/>
        <v>Great</v>
      </c>
      <c r="S1236" t="str">
        <f t="shared" si="289"/>
        <v>Great</v>
      </c>
      <c r="T1236" t="b">
        <f t="shared" si="290"/>
        <v>1</v>
      </c>
      <c r="U1236" t="b">
        <f t="shared" si="291"/>
        <v>1</v>
      </c>
      <c r="V1236" t="str">
        <f t="shared" si="292"/>
        <v>Top Company</v>
      </c>
      <c r="W1236" t="str">
        <f t="shared" si="293"/>
        <v>Don't Buy</v>
      </c>
      <c r="X1236" t="str">
        <f t="shared" si="294"/>
        <v>Not Known</v>
      </c>
      <c r="Z1236" t="str">
        <f t="shared" si="295"/>
        <v>None</v>
      </c>
      <c r="AB1236" t="str">
        <f t="shared" si="296"/>
        <v>0</v>
      </c>
    </row>
    <row r="1237" spans="1:28" x14ac:dyDescent="0.3">
      <c r="A1237">
        <v>1235</v>
      </c>
      <c r="B1237" t="s">
        <v>3093</v>
      </c>
      <c r="C1237" t="str">
        <f t="shared" si="283"/>
        <v>Long</v>
      </c>
      <c r="D1237">
        <v>3.5</v>
      </c>
      <c r="F1237" s="1">
        <f t="shared" ref="F1237:F1300" si="297">IF(N1237&lt;10,IF(D1237+0.5&gt;5,5,D1237+0.5),D1237)</f>
        <v>4</v>
      </c>
      <c r="G1237" s="1">
        <f t="shared" si="284"/>
        <v>4</v>
      </c>
      <c r="H1237">
        <f t="shared" si="285"/>
        <v>3.6</v>
      </c>
      <c r="I1237" t="s">
        <v>3089</v>
      </c>
      <c r="J1237" t="s">
        <v>22</v>
      </c>
      <c r="K1237" t="s">
        <v>1350</v>
      </c>
      <c r="L1237" t="str">
        <f t="shared" si="286"/>
        <v>Startup</v>
      </c>
      <c r="N1237" s="2">
        <f t="shared" si="287"/>
        <v>8</v>
      </c>
      <c r="O1237" t="s">
        <v>583</v>
      </c>
      <c r="P1237" t="s">
        <v>1261</v>
      </c>
      <c r="Q1237" t="s">
        <v>773</v>
      </c>
      <c r="R1237" t="str">
        <f t="shared" si="288"/>
        <v>Average</v>
      </c>
      <c r="S1237" t="str">
        <f t="shared" si="289"/>
        <v xml:space="preserve"> </v>
      </c>
      <c r="T1237" t="b">
        <f t="shared" si="290"/>
        <v>0</v>
      </c>
      <c r="U1237" t="b">
        <f t="shared" si="291"/>
        <v>1</v>
      </c>
      <c r="V1237" t="str">
        <f t="shared" si="292"/>
        <v>Average Company</v>
      </c>
      <c r="W1237" t="str">
        <f t="shared" si="293"/>
        <v>Don't Buy</v>
      </c>
      <c r="X1237" t="str">
        <f t="shared" si="294"/>
        <v>Not Known</v>
      </c>
      <c r="Z1237" t="str">
        <f t="shared" si="295"/>
        <v>None</v>
      </c>
      <c r="AB1237" t="str">
        <f t="shared" si="296"/>
        <v>0</v>
      </c>
    </row>
    <row r="1238" spans="1:28" x14ac:dyDescent="0.3">
      <c r="A1238">
        <v>1236</v>
      </c>
      <c r="B1238" t="s">
        <v>3094</v>
      </c>
      <c r="C1238" t="str">
        <f t="shared" si="283"/>
        <v>Short</v>
      </c>
      <c r="D1238">
        <v>3.7</v>
      </c>
      <c r="F1238" s="1">
        <f t="shared" si="297"/>
        <v>4.2</v>
      </c>
      <c r="G1238" s="1">
        <f t="shared" si="284"/>
        <v>4.2</v>
      </c>
      <c r="H1238">
        <f t="shared" si="285"/>
        <v>3.8000000000000003</v>
      </c>
      <c r="I1238" t="s">
        <v>3089</v>
      </c>
      <c r="J1238" t="s">
        <v>22</v>
      </c>
      <c r="K1238" t="s">
        <v>3095</v>
      </c>
      <c r="L1238" t="str">
        <f t="shared" si="286"/>
        <v>Startup</v>
      </c>
      <c r="N1238" s="2">
        <f t="shared" si="287"/>
        <v>8</v>
      </c>
      <c r="O1238" t="s">
        <v>583</v>
      </c>
      <c r="P1238" t="s">
        <v>147</v>
      </c>
      <c r="Q1238" t="s">
        <v>295</v>
      </c>
      <c r="R1238" t="str">
        <f t="shared" si="288"/>
        <v>Average</v>
      </c>
      <c r="S1238" t="str">
        <f t="shared" si="289"/>
        <v xml:space="preserve"> </v>
      </c>
      <c r="T1238" t="b">
        <f t="shared" si="290"/>
        <v>0</v>
      </c>
      <c r="U1238" t="b">
        <f t="shared" si="291"/>
        <v>1</v>
      </c>
      <c r="V1238" t="str">
        <f t="shared" si="292"/>
        <v>Average Company</v>
      </c>
      <c r="W1238" t="str">
        <f t="shared" si="293"/>
        <v>Don't Buy</v>
      </c>
      <c r="X1238" t="str">
        <f t="shared" si="294"/>
        <v>Not Known</v>
      </c>
      <c r="Z1238" t="str">
        <f t="shared" si="295"/>
        <v>None</v>
      </c>
      <c r="AB1238" t="str">
        <f t="shared" si="296"/>
        <v>0</v>
      </c>
    </row>
    <row r="1239" spans="1:28" x14ac:dyDescent="0.3">
      <c r="A1239">
        <v>1237</v>
      </c>
      <c r="B1239" t="s">
        <v>3096</v>
      </c>
      <c r="C1239" t="str">
        <f t="shared" si="283"/>
        <v>Short</v>
      </c>
      <c r="D1239">
        <v>4</v>
      </c>
      <c r="F1239" s="1">
        <f t="shared" si="297"/>
        <v>4</v>
      </c>
      <c r="G1239" s="1">
        <f t="shared" si="284"/>
        <v>4</v>
      </c>
      <c r="H1239">
        <f t="shared" si="285"/>
        <v>4</v>
      </c>
      <c r="I1239" t="s">
        <v>3089</v>
      </c>
      <c r="J1239" t="s">
        <v>22</v>
      </c>
      <c r="K1239" t="s">
        <v>3097</v>
      </c>
      <c r="L1239" t="str">
        <f t="shared" si="286"/>
        <v>Established</v>
      </c>
      <c r="N1239" s="2">
        <f t="shared" si="287"/>
        <v>75</v>
      </c>
      <c r="O1239" t="s">
        <v>826</v>
      </c>
      <c r="P1239" t="s">
        <v>181</v>
      </c>
      <c r="Q1239" t="s">
        <v>429</v>
      </c>
      <c r="R1239" t="str">
        <f t="shared" si="288"/>
        <v>Average</v>
      </c>
      <c r="S1239" t="str">
        <f t="shared" si="289"/>
        <v xml:space="preserve"> </v>
      </c>
      <c r="T1239" t="b">
        <f t="shared" si="290"/>
        <v>0</v>
      </c>
      <c r="U1239" t="b">
        <f t="shared" si="291"/>
        <v>1</v>
      </c>
      <c r="V1239" t="str">
        <f t="shared" si="292"/>
        <v>Average Company</v>
      </c>
      <c r="W1239" t="str">
        <f t="shared" si="293"/>
        <v>Don't Buy</v>
      </c>
      <c r="X1239" t="str">
        <f t="shared" si="294"/>
        <v>Not Known</v>
      </c>
      <c r="Z1239" t="str">
        <f t="shared" si="295"/>
        <v>None</v>
      </c>
      <c r="AB1239" t="str">
        <f t="shared" si="296"/>
        <v>0</v>
      </c>
    </row>
    <row r="1240" spans="1:28" x14ac:dyDescent="0.3">
      <c r="A1240">
        <v>1238</v>
      </c>
      <c r="B1240" t="s">
        <v>3098</v>
      </c>
      <c r="C1240" t="str">
        <f t="shared" si="283"/>
        <v>Long</v>
      </c>
      <c r="D1240">
        <v>4</v>
      </c>
      <c r="F1240" s="1">
        <f t="shared" si="297"/>
        <v>4</v>
      </c>
      <c r="G1240" s="1">
        <f t="shared" si="284"/>
        <v>4</v>
      </c>
      <c r="H1240">
        <f t="shared" si="285"/>
        <v>4</v>
      </c>
      <c r="I1240" t="s">
        <v>3099</v>
      </c>
      <c r="J1240" t="s">
        <v>22</v>
      </c>
      <c r="K1240" t="s">
        <v>3100</v>
      </c>
      <c r="L1240" t="str">
        <f t="shared" si="286"/>
        <v>Established</v>
      </c>
      <c r="N1240" s="2">
        <f t="shared" si="287"/>
        <v>24</v>
      </c>
      <c r="O1240" t="s">
        <v>185</v>
      </c>
      <c r="P1240" t="s">
        <v>147</v>
      </c>
      <c r="Q1240" t="s">
        <v>378</v>
      </c>
      <c r="R1240" t="str">
        <f t="shared" si="288"/>
        <v>Average</v>
      </c>
      <c r="S1240" t="str">
        <f t="shared" si="289"/>
        <v xml:space="preserve"> </v>
      </c>
      <c r="T1240" t="b">
        <f t="shared" si="290"/>
        <v>0</v>
      </c>
      <c r="U1240" t="b">
        <f t="shared" si="291"/>
        <v>1</v>
      </c>
      <c r="V1240" t="str">
        <f t="shared" si="292"/>
        <v>Average Company</v>
      </c>
      <c r="W1240" t="str">
        <f t="shared" si="293"/>
        <v>Don't Buy</v>
      </c>
      <c r="X1240" t="str">
        <f t="shared" si="294"/>
        <v>Not Known</v>
      </c>
      <c r="Z1240" t="str">
        <f t="shared" si="295"/>
        <v>None</v>
      </c>
      <c r="AB1240" t="str">
        <f t="shared" si="296"/>
        <v>0</v>
      </c>
    </row>
    <row r="1241" spans="1:28" x14ac:dyDescent="0.3">
      <c r="A1241">
        <v>1239</v>
      </c>
      <c r="B1241" t="s">
        <v>3101</v>
      </c>
      <c r="C1241" t="str">
        <f t="shared" si="283"/>
        <v>Long</v>
      </c>
      <c r="D1241">
        <v>4</v>
      </c>
      <c r="F1241" s="1">
        <f t="shared" si="297"/>
        <v>4</v>
      </c>
      <c r="G1241" s="1">
        <f t="shared" si="284"/>
        <v>4</v>
      </c>
      <c r="H1241">
        <f t="shared" si="285"/>
        <v>4</v>
      </c>
      <c r="I1241" t="s">
        <v>3099</v>
      </c>
      <c r="J1241" t="s">
        <v>10</v>
      </c>
      <c r="K1241" t="s">
        <v>3102</v>
      </c>
      <c r="L1241" t="str">
        <f t="shared" si="286"/>
        <v>Established</v>
      </c>
      <c r="N1241" s="2">
        <f t="shared" si="287"/>
        <v>76</v>
      </c>
      <c r="O1241" t="s">
        <v>671</v>
      </c>
      <c r="P1241" t="s">
        <v>147</v>
      </c>
      <c r="Q1241" t="s">
        <v>246</v>
      </c>
      <c r="R1241" t="str">
        <f t="shared" si="288"/>
        <v>Average</v>
      </c>
      <c r="S1241" t="str">
        <f t="shared" si="289"/>
        <v xml:space="preserve"> </v>
      </c>
      <c r="T1241" t="b">
        <f t="shared" si="290"/>
        <v>0</v>
      </c>
      <c r="U1241" t="b">
        <f t="shared" si="291"/>
        <v>1</v>
      </c>
      <c r="V1241" t="str">
        <f t="shared" si="292"/>
        <v>Average Company</v>
      </c>
      <c r="W1241" t="str">
        <f t="shared" si="293"/>
        <v>Don't Buy</v>
      </c>
      <c r="X1241" t="str">
        <f t="shared" si="294"/>
        <v>Not Known</v>
      </c>
      <c r="Z1241" t="str">
        <f t="shared" si="295"/>
        <v>None</v>
      </c>
      <c r="AB1241" t="str">
        <f t="shared" si="296"/>
        <v>0</v>
      </c>
    </row>
    <row r="1242" spans="1:28" x14ac:dyDescent="0.3">
      <c r="A1242">
        <v>1240</v>
      </c>
      <c r="B1242" t="s">
        <v>3103</v>
      </c>
      <c r="C1242" t="str">
        <f t="shared" si="283"/>
        <v>Long</v>
      </c>
      <c r="D1242">
        <v>4.3</v>
      </c>
      <c r="F1242" s="1">
        <f t="shared" si="297"/>
        <v>4.3</v>
      </c>
      <c r="G1242" s="1">
        <f t="shared" si="284"/>
        <v>4.3</v>
      </c>
      <c r="H1242">
        <f t="shared" si="285"/>
        <v>4.3</v>
      </c>
      <c r="I1242" t="s">
        <v>3099</v>
      </c>
      <c r="J1242" t="s">
        <v>22</v>
      </c>
      <c r="K1242" t="s">
        <v>3104</v>
      </c>
      <c r="L1242" t="str">
        <f t="shared" si="286"/>
        <v>Established</v>
      </c>
      <c r="N1242" s="2">
        <f t="shared" si="287"/>
        <v>39</v>
      </c>
      <c r="O1242" t="s">
        <v>74</v>
      </c>
      <c r="P1242" t="s">
        <v>147</v>
      </c>
      <c r="Q1242" t="s">
        <v>218</v>
      </c>
      <c r="R1242" t="str">
        <f t="shared" si="288"/>
        <v>Great</v>
      </c>
      <c r="S1242" t="str">
        <f t="shared" si="289"/>
        <v>Great</v>
      </c>
      <c r="T1242" t="b">
        <f t="shared" si="290"/>
        <v>1</v>
      </c>
      <c r="U1242" t="b">
        <f t="shared" si="291"/>
        <v>1</v>
      </c>
      <c r="V1242" t="str">
        <f t="shared" si="292"/>
        <v>Top Company</v>
      </c>
      <c r="W1242" t="str">
        <f t="shared" si="293"/>
        <v>Don't Buy</v>
      </c>
      <c r="X1242" t="str">
        <f t="shared" si="294"/>
        <v>Not Known</v>
      </c>
      <c r="Z1242" t="str">
        <f t="shared" si="295"/>
        <v>None</v>
      </c>
      <c r="AB1242" t="str">
        <f t="shared" si="296"/>
        <v>0</v>
      </c>
    </row>
    <row r="1243" spans="1:28" x14ac:dyDescent="0.3">
      <c r="A1243">
        <v>1241</v>
      </c>
      <c r="B1243" t="s">
        <v>3105</v>
      </c>
      <c r="C1243" t="str">
        <f t="shared" si="283"/>
        <v>Long</v>
      </c>
      <c r="D1243">
        <v>4</v>
      </c>
      <c r="F1243" s="1">
        <f t="shared" si="297"/>
        <v>4</v>
      </c>
      <c r="G1243" s="1">
        <f t="shared" si="284"/>
        <v>4</v>
      </c>
      <c r="H1243">
        <f t="shared" si="285"/>
        <v>4</v>
      </c>
      <c r="I1243" t="s">
        <v>3099</v>
      </c>
      <c r="J1243" t="s">
        <v>22</v>
      </c>
      <c r="K1243" t="s">
        <v>3106</v>
      </c>
      <c r="L1243" t="str">
        <f t="shared" si="286"/>
        <v>Established</v>
      </c>
      <c r="N1243" s="2">
        <f t="shared" si="287"/>
        <v>50</v>
      </c>
      <c r="O1243" t="s">
        <v>740</v>
      </c>
      <c r="P1243" t="s">
        <v>181</v>
      </c>
      <c r="Q1243" t="s">
        <v>732</v>
      </c>
      <c r="R1243" t="str">
        <f t="shared" si="288"/>
        <v>Average</v>
      </c>
      <c r="S1243" t="str">
        <f t="shared" si="289"/>
        <v xml:space="preserve"> </v>
      </c>
      <c r="T1243" t="b">
        <f t="shared" si="290"/>
        <v>0</v>
      </c>
      <c r="U1243" t="b">
        <f t="shared" si="291"/>
        <v>1</v>
      </c>
      <c r="V1243" t="str">
        <f t="shared" si="292"/>
        <v>Average Company</v>
      </c>
      <c r="W1243" t="str">
        <f t="shared" si="293"/>
        <v>Don't Buy</v>
      </c>
      <c r="X1243" t="str">
        <f t="shared" si="294"/>
        <v>Not Known</v>
      </c>
      <c r="Z1243" t="str">
        <f t="shared" si="295"/>
        <v>None</v>
      </c>
      <c r="AB1243" t="str">
        <f t="shared" si="296"/>
        <v>0</v>
      </c>
    </row>
    <row r="1244" spans="1:28" x14ac:dyDescent="0.3">
      <c r="A1244">
        <v>1242</v>
      </c>
      <c r="B1244" t="s">
        <v>3107</v>
      </c>
      <c r="C1244" t="str">
        <f t="shared" si="283"/>
        <v>Long</v>
      </c>
      <c r="D1244">
        <v>4.2</v>
      </c>
      <c r="F1244" s="1">
        <f t="shared" si="297"/>
        <v>4.2</v>
      </c>
      <c r="G1244" s="1">
        <f t="shared" si="284"/>
        <v>4.2</v>
      </c>
      <c r="H1244">
        <f t="shared" si="285"/>
        <v>4.2</v>
      </c>
      <c r="I1244" t="s">
        <v>3108</v>
      </c>
      <c r="J1244" t="s">
        <v>22</v>
      </c>
      <c r="K1244" t="s">
        <v>3109</v>
      </c>
      <c r="L1244" t="str">
        <f t="shared" si="286"/>
        <v>Established</v>
      </c>
      <c r="N1244" s="2">
        <f t="shared" si="287"/>
        <v>50</v>
      </c>
      <c r="O1244" t="s">
        <v>740</v>
      </c>
      <c r="P1244" t="s">
        <v>1308</v>
      </c>
      <c r="Q1244" t="s">
        <v>105</v>
      </c>
      <c r="R1244" t="str">
        <f t="shared" si="288"/>
        <v>Great</v>
      </c>
      <c r="S1244" t="str">
        <f t="shared" si="289"/>
        <v>Great</v>
      </c>
      <c r="T1244" t="b">
        <f t="shared" si="290"/>
        <v>1</v>
      </c>
      <c r="U1244" t="b">
        <f t="shared" si="291"/>
        <v>1</v>
      </c>
      <c r="V1244" t="str">
        <f t="shared" si="292"/>
        <v>Top Company</v>
      </c>
      <c r="W1244" t="str">
        <f t="shared" si="293"/>
        <v>Don't Buy</v>
      </c>
      <c r="X1244" t="str">
        <f t="shared" si="294"/>
        <v>Not Known</v>
      </c>
      <c r="Z1244" t="str">
        <f t="shared" si="295"/>
        <v>None</v>
      </c>
      <c r="AB1244" t="str">
        <f t="shared" si="296"/>
        <v>0</v>
      </c>
    </row>
    <row r="1245" spans="1:28" x14ac:dyDescent="0.3">
      <c r="A1245">
        <v>1243</v>
      </c>
      <c r="B1245" t="s">
        <v>3110</v>
      </c>
      <c r="C1245" t="str">
        <f t="shared" si="283"/>
        <v>Long</v>
      </c>
      <c r="D1245">
        <v>4</v>
      </c>
      <c r="F1245" s="1">
        <f t="shared" si="297"/>
        <v>4</v>
      </c>
      <c r="G1245" s="1">
        <f t="shared" si="284"/>
        <v>4</v>
      </c>
      <c r="H1245">
        <f t="shared" si="285"/>
        <v>4</v>
      </c>
      <c r="I1245" t="s">
        <v>3108</v>
      </c>
      <c r="J1245" t="s">
        <v>944</v>
      </c>
      <c r="K1245" t="s">
        <v>146</v>
      </c>
      <c r="L1245" t="str">
        <f t="shared" si="286"/>
        <v>Established</v>
      </c>
      <c r="N1245" s="2">
        <f t="shared" si="287"/>
        <v>20</v>
      </c>
      <c r="O1245" t="s">
        <v>683</v>
      </c>
      <c r="Q1245" t="s">
        <v>117</v>
      </c>
      <c r="R1245" t="str">
        <f t="shared" si="288"/>
        <v>Average</v>
      </c>
      <c r="S1245" t="str">
        <f t="shared" si="289"/>
        <v xml:space="preserve"> </v>
      </c>
      <c r="T1245" t="b">
        <f t="shared" si="290"/>
        <v>0</v>
      </c>
      <c r="U1245" t="b">
        <f t="shared" si="291"/>
        <v>1</v>
      </c>
      <c r="V1245" t="str">
        <f t="shared" si="292"/>
        <v>Average Company</v>
      </c>
      <c r="W1245" t="str">
        <f t="shared" si="293"/>
        <v>Don't Buy</v>
      </c>
      <c r="X1245" t="str">
        <f t="shared" si="294"/>
        <v>Not Known</v>
      </c>
      <c r="Z1245" t="str">
        <f t="shared" si="295"/>
        <v>None</v>
      </c>
      <c r="AB1245" t="str">
        <f t="shared" si="296"/>
        <v>0</v>
      </c>
    </row>
    <row r="1246" spans="1:28" x14ac:dyDescent="0.3">
      <c r="A1246">
        <v>1244</v>
      </c>
      <c r="B1246" t="s">
        <v>3111</v>
      </c>
      <c r="C1246" t="str">
        <f t="shared" si="283"/>
        <v>Long</v>
      </c>
      <c r="D1246">
        <v>4</v>
      </c>
      <c r="F1246" s="1">
        <f t="shared" si="297"/>
        <v>4</v>
      </c>
      <c r="G1246" s="1">
        <f t="shared" si="284"/>
        <v>4</v>
      </c>
      <c r="H1246">
        <f t="shared" si="285"/>
        <v>4</v>
      </c>
      <c r="I1246" t="s">
        <v>3108</v>
      </c>
      <c r="J1246" t="s">
        <v>22</v>
      </c>
      <c r="K1246" t="s">
        <v>3112</v>
      </c>
      <c r="L1246" t="str">
        <f t="shared" si="286"/>
        <v>Established</v>
      </c>
      <c r="N1246" s="2">
        <f t="shared" si="287"/>
        <v>51</v>
      </c>
      <c r="O1246" t="s">
        <v>688</v>
      </c>
      <c r="P1246" t="s">
        <v>147</v>
      </c>
      <c r="Q1246" t="s">
        <v>80</v>
      </c>
      <c r="R1246" t="str">
        <f t="shared" si="288"/>
        <v>Average</v>
      </c>
      <c r="S1246" t="str">
        <f t="shared" si="289"/>
        <v xml:space="preserve"> </v>
      </c>
      <c r="T1246" t="b">
        <f t="shared" si="290"/>
        <v>0</v>
      </c>
      <c r="U1246" t="b">
        <f t="shared" si="291"/>
        <v>1</v>
      </c>
      <c r="V1246" t="str">
        <f t="shared" si="292"/>
        <v>Average Company</v>
      </c>
      <c r="W1246" t="str">
        <f t="shared" si="293"/>
        <v>Don't Buy</v>
      </c>
      <c r="X1246" t="str">
        <f t="shared" si="294"/>
        <v>Not Known</v>
      </c>
      <c r="Z1246" t="str">
        <f t="shared" si="295"/>
        <v>None</v>
      </c>
      <c r="AB1246" t="str">
        <f t="shared" si="296"/>
        <v>0</v>
      </c>
    </row>
    <row r="1247" spans="1:28" x14ac:dyDescent="0.3">
      <c r="A1247">
        <v>1245</v>
      </c>
      <c r="B1247" t="s">
        <v>3113</v>
      </c>
      <c r="C1247" t="str">
        <f t="shared" si="283"/>
        <v>Long</v>
      </c>
      <c r="D1247">
        <v>3.8</v>
      </c>
      <c r="F1247" s="1">
        <f t="shared" si="297"/>
        <v>3.8</v>
      </c>
      <c r="G1247" s="1">
        <f t="shared" si="284"/>
        <v>3.8</v>
      </c>
      <c r="H1247">
        <f t="shared" si="285"/>
        <v>3.8</v>
      </c>
      <c r="I1247" t="s">
        <v>3108</v>
      </c>
      <c r="J1247" t="s">
        <v>10</v>
      </c>
      <c r="K1247" t="s">
        <v>3114</v>
      </c>
      <c r="L1247" t="str">
        <f t="shared" si="286"/>
        <v>Established</v>
      </c>
      <c r="N1247" s="2">
        <f t="shared" si="287"/>
        <v>37</v>
      </c>
      <c r="O1247" t="s">
        <v>538</v>
      </c>
      <c r="P1247" t="s">
        <v>147</v>
      </c>
      <c r="Q1247" t="s">
        <v>80</v>
      </c>
      <c r="R1247" t="str">
        <f t="shared" si="288"/>
        <v>Average</v>
      </c>
      <c r="S1247" t="str">
        <f t="shared" si="289"/>
        <v xml:space="preserve"> </v>
      </c>
      <c r="T1247" t="b">
        <f t="shared" si="290"/>
        <v>0</v>
      </c>
      <c r="U1247" t="b">
        <f t="shared" si="291"/>
        <v>1</v>
      </c>
      <c r="V1247" t="str">
        <f t="shared" si="292"/>
        <v>Average Company</v>
      </c>
      <c r="W1247" t="str">
        <f t="shared" si="293"/>
        <v>Don't Buy</v>
      </c>
      <c r="X1247" t="str">
        <f t="shared" si="294"/>
        <v>Not Known</v>
      </c>
      <c r="Z1247" t="str">
        <f t="shared" si="295"/>
        <v>None</v>
      </c>
      <c r="AB1247" t="str">
        <f t="shared" si="296"/>
        <v>0</v>
      </c>
    </row>
    <row r="1248" spans="1:28" x14ac:dyDescent="0.3">
      <c r="A1248">
        <v>1246</v>
      </c>
      <c r="B1248" t="s">
        <v>3115</v>
      </c>
      <c r="C1248" t="str">
        <f t="shared" si="283"/>
        <v>Long</v>
      </c>
      <c r="D1248">
        <v>4.2</v>
      </c>
      <c r="F1248" s="1">
        <f t="shared" si="297"/>
        <v>4.2</v>
      </c>
      <c r="G1248" s="1">
        <f t="shared" si="284"/>
        <v>4.2</v>
      </c>
      <c r="H1248">
        <f t="shared" si="285"/>
        <v>4.2</v>
      </c>
      <c r="I1248" t="s">
        <v>3108</v>
      </c>
      <c r="J1248" t="s">
        <v>22</v>
      </c>
      <c r="K1248" t="s">
        <v>3116</v>
      </c>
      <c r="L1248" t="str">
        <f t="shared" si="286"/>
        <v>Established</v>
      </c>
      <c r="N1248" s="2">
        <f t="shared" si="287"/>
        <v>91</v>
      </c>
      <c r="O1248" t="s">
        <v>572</v>
      </c>
      <c r="P1248" t="s">
        <v>683</v>
      </c>
      <c r="Q1248" t="s">
        <v>284</v>
      </c>
      <c r="R1248" t="str">
        <f t="shared" si="288"/>
        <v>Great</v>
      </c>
      <c r="S1248" t="str">
        <f t="shared" si="289"/>
        <v>Great</v>
      </c>
      <c r="T1248" t="b">
        <f t="shared" si="290"/>
        <v>1</v>
      </c>
      <c r="U1248" t="b">
        <f t="shared" si="291"/>
        <v>1</v>
      </c>
      <c r="V1248" t="str">
        <f t="shared" si="292"/>
        <v>Top Company</v>
      </c>
      <c r="W1248" t="str">
        <f t="shared" si="293"/>
        <v>Don't Buy</v>
      </c>
      <c r="X1248" t="str">
        <f t="shared" si="294"/>
        <v>Not Known</v>
      </c>
      <c r="Z1248" t="str">
        <f t="shared" si="295"/>
        <v>None</v>
      </c>
      <c r="AB1248" t="str">
        <f t="shared" si="296"/>
        <v>0</v>
      </c>
    </row>
    <row r="1249" spans="1:28" x14ac:dyDescent="0.3">
      <c r="A1249">
        <v>1247</v>
      </c>
      <c r="B1249" t="s">
        <v>3117</v>
      </c>
      <c r="C1249" t="str">
        <f t="shared" si="283"/>
        <v>Long</v>
      </c>
      <c r="D1249">
        <v>4.2</v>
      </c>
      <c r="F1249" s="1">
        <f t="shared" si="297"/>
        <v>4.2</v>
      </c>
      <c r="G1249" s="1">
        <f t="shared" si="284"/>
        <v>4.2</v>
      </c>
      <c r="H1249">
        <f t="shared" si="285"/>
        <v>4.2</v>
      </c>
      <c r="I1249" t="s">
        <v>3118</v>
      </c>
      <c r="J1249" t="s">
        <v>10</v>
      </c>
      <c r="K1249" t="s">
        <v>3119</v>
      </c>
      <c r="L1249" t="str">
        <f t="shared" si="286"/>
        <v>Established</v>
      </c>
      <c r="N1249" s="2">
        <f t="shared" si="287"/>
        <v>95</v>
      </c>
      <c r="O1249" t="s">
        <v>903</v>
      </c>
      <c r="P1249" t="s">
        <v>147</v>
      </c>
      <c r="Q1249" t="s">
        <v>732</v>
      </c>
      <c r="R1249" t="str">
        <f t="shared" si="288"/>
        <v>Great</v>
      </c>
      <c r="S1249" t="str">
        <f t="shared" si="289"/>
        <v>Great</v>
      </c>
      <c r="T1249" t="b">
        <f t="shared" si="290"/>
        <v>1</v>
      </c>
      <c r="U1249" t="b">
        <f t="shared" si="291"/>
        <v>1</v>
      </c>
      <c r="V1249" t="str">
        <f t="shared" si="292"/>
        <v>Top Company</v>
      </c>
      <c r="W1249" t="str">
        <f t="shared" si="293"/>
        <v>Don't Buy</v>
      </c>
      <c r="X1249" t="str">
        <f t="shared" si="294"/>
        <v>Not Known</v>
      </c>
      <c r="Z1249" t="str">
        <f t="shared" si="295"/>
        <v>None</v>
      </c>
      <c r="AB1249" t="str">
        <f t="shared" si="296"/>
        <v>0</v>
      </c>
    </row>
    <row r="1250" spans="1:28" x14ac:dyDescent="0.3">
      <c r="A1250">
        <v>1248</v>
      </c>
      <c r="B1250" t="s">
        <v>3120</v>
      </c>
      <c r="C1250" t="str">
        <f t="shared" si="283"/>
        <v>Long</v>
      </c>
      <c r="D1250">
        <v>3.9</v>
      </c>
      <c r="F1250" s="1">
        <f t="shared" si="297"/>
        <v>3.9</v>
      </c>
      <c r="G1250" s="1">
        <f t="shared" si="284"/>
        <v>3.9</v>
      </c>
      <c r="H1250">
        <f t="shared" si="285"/>
        <v>3.9</v>
      </c>
      <c r="I1250" t="s">
        <v>3118</v>
      </c>
      <c r="J1250" t="s">
        <v>22</v>
      </c>
      <c r="K1250" t="s">
        <v>3121</v>
      </c>
      <c r="L1250" t="str">
        <f t="shared" si="286"/>
        <v>Established</v>
      </c>
      <c r="N1250" s="2">
        <f t="shared" si="287"/>
        <v>29</v>
      </c>
      <c r="O1250" t="s">
        <v>62</v>
      </c>
      <c r="P1250" t="s">
        <v>75</v>
      </c>
      <c r="Q1250" t="s">
        <v>122</v>
      </c>
      <c r="R1250" t="str">
        <f t="shared" si="288"/>
        <v>Average</v>
      </c>
      <c r="S1250" t="str">
        <f t="shared" si="289"/>
        <v xml:space="preserve"> </v>
      </c>
      <c r="T1250" t="b">
        <f t="shared" si="290"/>
        <v>0</v>
      </c>
      <c r="U1250" t="b">
        <f t="shared" si="291"/>
        <v>1</v>
      </c>
      <c r="V1250" t="str">
        <f t="shared" si="292"/>
        <v>Average Company</v>
      </c>
      <c r="W1250" t="str">
        <f t="shared" si="293"/>
        <v>Don't Buy</v>
      </c>
      <c r="X1250" t="str">
        <f t="shared" si="294"/>
        <v>Not Known</v>
      </c>
      <c r="Z1250" t="str">
        <f t="shared" si="295"/>
        <v>None</v>
      </c>
      <c r="AB1250" t="str">
        <f t="shared" si="296"/>
        <v>0</v>
      </c>
    </row>
    <row r="1251" spans="1:28" x14ac:dyDescent="0.3">
      <c r="A1251">
        <v>1249</v>
      </c>
      <c r="B1251" t="s">
        <v>3122</v>
      </c>
      <c r="C1251" t="str">
        <f t="shared" si="283"/>
        <v>Short</v>
      </c>
      <c r="D1251">
        <v>3.5</v>
      </c>
      <c r="F1251" s="1">
        <f t="shared" si="297"/>
        <v>3.5</v>
      </c>
      <c r="G1251" s="1">
        <f t="shared" si="284"/>
        <v>3.5</v>
      </c>
      <c r="H1251">
        <f t="shared" si="285"/>
        <v>3.5</v>
      </c>
      <c r="I1251" t="s">
        <v>3118</v>
      </c>
      <c r="J1251" t="s">
        <v>22</v>
      </c>
      <c r="K1251" t="s">
        <v>3123</v>
      </c>
      <c r="L1251" t="str">
        <f t="shared" si="286"/>
        <v>Established</v>
      </c>
      <c r="N1251" s="2">
        <f t="shared" si="287"/>
        <v>16</v>
      </c>
      <c r="O1251" t="s">
        <v>121</v>
      </c>
      <c r="P1251" t="s">
        <v>147</v>
      </c>
      <c r="Q1251" t="s">
        <v>44</v>
      </c>
      <c r="R1251" t="str">
        <f t="shared" si="288"/>
        <v>Average</v>
      </c>
      <c r="S1251" t="str">
        <f t="shared" si="289"/>
        <v xml:space="preserve"> </v>
      </c>
      <c r="T1251" t="b">
        <f t="shared" si="290"/>
        <v>0</v>
      </c>
      <c r="U1251" t="b">
        <f t="shared" si="291"/>
        <v>0</v>
      </c>
      <c r="V1251" t="str">
        <f t="shared" si="292"/>
        <v>Average Company</v>
      </c>
      <c r="W1251" t="str">
        <f t="shared" si="293"/>
        <v>Don't Buy</v>
      </c>
      <c r="X1251" t="str">
        <f t="shared" si="294"/>
        <v>Not Known</v>
      </c>
      <c r="Z1251" t="str">
        <f t="shared" si="295"/>
        <v>None</v>
      </c>
      <c r="AB1251" t="str">
        <f t="shared" si="296"/>
        <v>0</v>
      </c>
    </row>
    <row r="1252" spans="1:28" x14ac:dyDescent="0.3">
      <c r="A1252">
        <v>1250</v>
      </c>
      <c r="B1252" t="s">
        <v>3124</v>
      </c>
      <c r="C1252" t="str">
        <f t="shared" si="283"/>
        <v>Long</v>
      </c>
      <c r="D1252">
        <v>4</v>
      </c>
      <c r="F1252" s="1">
        <f t="shared" si="297"/>
        <v>4</v>
      </c>
      <c r="G1252" s="1">
        <f t="shared" si="284"/>
        <v>4</v>
      </c>
      <c r="H1252">
        <f t="shared" si="285"/>
        <v>4</v>
      </c>
      <c r="I1252" t="s">
        <v>3118</v>
      </c>
      <c r="J1252" t="s">
        <v>10</v>
      </c>
      <c r="K1252" t="s">
        <v>180</v>
      </c>
      <c r="L1252" t="str">
        <f t="shared" si="286"/>
        <v>Established</v>
      </c>
      <c r="N1252" s="2">
        <f t="shared" si="287"/>
        <v>30</v>
      </c>
      <c r="O1252" t="s">
        <v>604</v>
      </c>
      <c r="P1252" t="s">
        <v>147</v>
      </c>
      <c r="Q1252" t="s">
        <v>523</v>
      </c>
      <c r="R1252" t="str">
        <f t="shared" si="288"/>
        <v>Average</v>
      </c>
      <c r="S1252" t="str">
        <f t="shared" si="289"/>
        <v xml:space="preserve"> </v>
      </c>
      <c r="T1252" t="b">
        <f t="shared" si="290"/>
        <v>0</v>
      </c>
      <c r="U1252" t="b">
        <f t="shared" si="291"/>
        <v>1</v>
      </c>
      <c r="V1252" t="str">
        <f t="shared" si="292"/>
        <v>Average Company</v>
      </c>
      <c r="W1252" t="str">
        <f t="shared" si="293"/>
        <v>Don't Buy</v>
      </c>
      <c r="X1252" t="str">
        <f t="shared" si="294"/>
        <v>Not Known</v>
      </c>
      <c r="Z1252" t="str">
        <f t="shared" si="295"/>
        <v>None</v>
      </c>
      <c r="AB1252" t="str">
        <f t="shared" si="296"/>
        <v>0</v>
      </c>
    </row>
    <row r="1253" spans="1:28" x14ac:dyDescent="0.3">
      <c r="A1253">
        <v>1251</v>
      </c>
      <c r="B1253" t="s">
        <v>3125</v>
      </c>
      <c r="C1253" t="str">
        <f t="shared" si="283"/>
        <v>Long</v>
      </c>
      <c r="D1253">
        <v>4.4000000000000004</v>
      </c>
      <c r="F1253" s="1">
        <f t="shared" si="297"/>
        <v>4.4000000000000004</v>
      </c>
      <c r="G1253" s="1">
        <f t="shared" si="284"/>
        <v>4.4000000000000004</v>
      </c>
      <c r="H1253">
        <f t="shared" si="285"/>
        <v>4.4000000000000004</v>
      </c>
      <c r="I1253" t="s">
        <v>3118</v>
      </c>
      <c r="J1253" t="s">
        <v>10</v>
      </c>
      <c r="K1253" t="s">
        <v>3126</v>
      </c>
      <c r="L1253" t="str">
        <f t="shared" si="286"/>
        <v>Established</v>
      </c>
      <c r="N1253" s="2">
        <f t="shared" si="287"/>
        <v>23</v>
      </c>
      <c r="O1253" t="s">
        <v>230</v>
      </c>
      <c r="P1253" t="s">
        <v>75</v>
      </c>
      <c r="Q1253" t="s">
        <v>28</v>
      </c>
      <c r="R1253" t="str">
        <f t="shared" si="288"/>
        <v>Great</v>
      </c>
      <c r="S1253" t="str">
        <f t="shared" si="289"/>
        <v>Great</v>
      </c>
      <c r="T1253" t="b">
        <f t="shared" si="290"/>
        <v>1</v>
      </c>
      <c r="U1253" t="b">
        <f t="shared" si="291"/>
        <v>1</v>
      </c>
      <c r="V1253" t="str">
        <f t="shared" si="292"/>
        <v>Top Company</v>
      </c>
      <c r="W1253" t="str">
        <f t="shared" si="293"/>
        <v>Don't Buy</v>
      </c>
      <c r="X1253" t="str">
        <f t="shared" si="294"/>
        <v>Not Known</v>
      </c>
      <c r="Z1253" t="str">
        <f t="shared" si="295"/>
        <v>None</v>
      </c>
      <c r="AB1253" t="str">
        <f t="shared" si="296"/>
        <v>1Million</v>
      </c>
    </row>
    <row r="1254" spans="1:28" x14ac:dyDescent="0.3">
      <c r="A1254">
        <v>1252</v>
      </c>
      <c r="B1254" t="s">
        <v>3127</v>
      </c>
      <c r="C1254" t="str">
        <f t="shared" si="283"/>
        <v>Long</v>
      </c>
      <c r="D1254">
        <v>3.9</v>
      </c>
      <c r="F1254" s="1">
        <f t="shared" si="297"/>
        <v>3.9</v>
      </c>
      <c r="G1254" s="1">
        <f t="shared" si="284"/>
        <v>3.9</v>
      </c>
      <c r="H1254">
        <f t="shared" si="285"/>
        <v>3.9</v>
      </c>
      <c r="I1254" t="s">
        <v>775</v>
      </c>
      <c r="J1254" t="s">
        <v>22</v>
      </c>
      <c r="K1254" t="s">
        <v>1623</v>
      </c>
      <c r="L1254" t="str">
        <f t="shared" si="286"/>
        <v>Established</v>
      </c>
      <c r="N1254" s="2">
        <f t="shared" si="287"/>
        <v>18</v>
      </c>
      <c r="O1254" t="s">
        <v>3128</v>
      </c>
      <c r="P1254" t="s">
        <v>181</v>
      </c>
      <c r="Q1254" t="s">
        <v>843</v>
      </c>
      <c r="R1254" t="str">
        <f t="shared" si="288"/>
        <v>Average</v>
      </c>
      <c r="S1254" t="str">
        <f t="shared" si="289"/>
        <v xml:space="preserve"> </v>
      </c>
      <c r="T1254" t="b">
        <f t="shared" si="290"/>
        <v>0</v>
      </c>
      <c r="U1254" t="b">
        <f t="shared" si="291"/>
        <v>1</v>
      </c>
      <c r="V1254" t="str">
        <f t="shared" si="292"/>
        <v>Average Company</v>
      </c>
      <c r="W1254" t="str">
        <f t="shared" si="293"/>
        <v>Buy</v>
      </c>
      <c r="X1254" t="str">
        <f t="shared" si="294"/>
        <v>Not Known</v>
      </c>
      <c r="Z1254" t="str">
        <f t="shared" si="295"/>
        <v>None</v>
      </c>
      <c r="AB1254" t="str">
        <f t="shared" si="296"/>
        <v>0</v>
      </c>
    </row>
    <row r="1255" spans="1:28" x14ac:dyDescent="0.3">
      <c r="A1255">
        <v>1253</v>
      </c>
      <c r="B1255" t="s">
        <v>3129</v>
      </c>
      <c r="C1255" t="str">
        <f t="shared" si="283"/>
        <v>Long</v>
      </c>
      <c r="D1255">
        <v>4</v>
      </c>
      <c r="F1255" s="1">
        <f t="shared" si="297"/>
        <v>4.5</v>
      </c>
      <c r="G1255" s="1">
        <f t="shared" si="284"/>
        <v>4.5</v>
      </c>
      <c r="H1255">
        <f t="shared" si="285"/>
        <v>4.0999999999999996</v>
      </c>
      <c r="I1255" t="s">
        <v>1815</v>
      </c>
      <c r="J1255" t="s">
        <v>22</v>
      </c>
      <c r="K1255" t="s">
        <v>3130</v>
      </c>
      <c r="L1255" t="str">
        <f t="shared" si="286"/>
        <v>Startup</v>
      </c>
      <c r="N1255" s="2">
        <f t="shared" si="287"/>
        <v>4</v>
      </c>
      <c r="O1255" t="s">
        <v>89</v>
      </c>
      <c r="P1255" t="s">
        <v>147</v>
      </c>
      <c r="Q1255" t="s">
        <v>601</v>
      </c>
      <c r="R1255" t="str">
        <f t="shared" si="288"/>
        <v>Average</v>
      </c>
      <c r="S1255" t="str">
        <f t="shared" si="289"/>
        <v xml:space="preserve"> </v>
      </c>
      <c r="T1255" t="b">
        <f t="shared" si="290"/>
        <v>0</v>
      </c>
      <c r="U1255" t="b">
        <f t="shared" si="291"/>
        <v>1</v>
      </c>
      <c r="V1255" t="str">
        <f t="shared" si="292"/>
        <v>Average Company</v>
      </c>
      <c r="W1255" t="str">
        <f t="shared" si="293"/>
        <v>Don't Buy</v>
      </c>
      <c r="X1255" t="str">
        <f t="shared" si="294"/>
        <v>Not Known</v>
      </c>
      <c r="Z1255" t="str">
        <f t="shared" si="295"/>
        <v>None</v>
      </c>
      <c r="AB1255" t="str">
        <f t="shared" si="296"/>
        <v>0</v>
      </c>
    </row>
    <row r="1256" spans="1:28" x14ac:dyDescent="0.3">
      <c r="A1256">
        <v>1254</v>
      </c>
      <c r="B1256" t="s">
        <v>3131</v>
      </c>
      <c r="C1256" t="str">
        <f t="shared" si="283"/>
        <v>Long</v>
      </c>
      <c r="D1256">
        <v>3.9</v>
      </c>
      <c r="F1256" s="1">
        <f t="shared" si="297"/>
        <v>3.9</v>
      </c>
      <c r="G1256" s="1">
        <f t="shared" si="284"/>
        <v>3.9</v>
      </c>
      <c r="H1256">
        <f t="shared" si="285"/>
        <v>3.9</v>
      </c>
      <c r="I1256" t="s">
        <v>3132</v>
      </c>
      <c r="J1256" t="s">
        <v>22</v>
      </c>
      <c r="K1256" t="s">
        <v>3133</v>
      </c>
      <c r="L1256" t="str">
        <f t="shared" si="286"/>
        <v>Established</v>
      </c>
      <c r="N1256" s="2">
        <f t="shared" si="287"/>
        <v>31</v>
      </c>
      <c r="O1256" t="s">
        <v>58</v>
      </c>
      <c r="P1256" t="s">
        <v>181</v>
      </c>
      <c r="Q1256" t="s">
        <v>551</v>
      </c>
      <c r="R1256" t="str">
        <f t="shared" si="288"/>
        <v>Average</v>
      </c>
      <c r="S1256" t="str">
        <f t="shared" si="289"/>
        <v xml:space="preserve"> </v>
      </c>
      <c r="T1256" t="b">
        <f t="shared" si="290"/>
        <v>0</v>
      </c>
      <c r="U1256" t="b">
        <f t="shared" si="291"/>
        <v>1</v>
      </c>
      <c r="V1256" t="str">
        <f t="shared" si="292"/>
        <v>Average Company</v>
      </c>
      <c r="W1256" t="str">
        <f t="shared" si="293"/>
        <v>Buy</v>
      </c>
      <c r="X1256" t="str">
        <f t="shared" si="294"/>
        <v>Not Known</v>
      </c>
      <c r="Z1256" t="str">
        <f t="shared" si="295"/>
        <v>None</v>
      </c>
      <c r="AB1256" t="str">
        <f t="shared" si="296"/>
        <v>0</v>
      </c>
    </row>
    <row r="1257" spans="1:28" x14ac:dyDescent="0.3">
      <c r="A1257">
        <v>1255</v>
      </c>
      <c r="B1257" t="s">
        <v>3134</v>
      </c>
      <c r="C1257" t="str">
        <f t="shared" si="283"/>
        <v>Short</v>
      </c>
      <c r="D1257">
        <v>4</v>
      </c>
      <c r="F1257" s="1">
        <f t="shared" si="297"/>
        <v>4</v>
      </c>
      <c r="G1257" s="1">
        <f t="shared" si="284"/>
        <v>4</v>
      </c>
      <c r="H1257">
        <f t="shared" si="285"/>
        <v>4</v>
      </c>
      <c r="I1257" t="s">
        <v>3132</v>
      </c>
      <c r="J1257" t="s">
        <v>22</v>
      </c>
      <c r="K1257" t="s">
        <v>3135</v>
      </c>
      <c r="L1257" t="str">
        <f t="shared" si="286"/>
        <v>Established</v>
      </c>
      <c r="N1257" s="2">
        <f t="shared" si="287"/>
        <v>31</v>
      </c>
      <c r="O1257" t="s">
        <v>58</v>
      </c>
      <c r="P1257" t="s">
        <v>683</v>
      </c>
      <c r="Q1257" t="s">
        <v>254</v>
      </c>
      <c r="R1257" t="str">
        <f t="shared" si="288"/>
        <v>Average</v>
      </c>
      <c r="S1257" t="str">
        <f t="shared" si="289"/>
        <v xml:space="preserve"> </v>
      </c>
      <c r="T1257" t="b">
        <f t="shared" si="290"/>
        <v>0</v>
      </c>
      <c r="U1257" t="b">
        <f t="shared" si="291"/>
        <v>1</v>
      </c>
      <c r="V1257" t="str">
        <f t="shared" si="292"/>
        <v>Average Company</v>
      </c>
      <c r="W1257" t="str">
        <f t="shared" si="293"/>
        <v>Don't Buy</v>
      </c>
      <c r="X1257" t="str">
        <f t="shared" si="294"/>
        <v>Not Known</v>
      </c>
      <c r="Z1257" t="str">
        <f t="shared" si="295"/>
        <v>None</v>
      </c>
      <c r="AB1257" t="str">
        <f t="shared" si="296"/>
        <v>0</v>
      </c>
    </row>
    <row r="1258" spans="1:28" x14ac:dyDescent="0.3">
      <c r="A1258">
        <v>1256</v>
      </c>
      <c r="B1258" t="s">
        <v>3136</v>
      </c>
      <c r="C1258" t="str">
        <f t="shared" si="283"/>
        <v>Long</v>
      </c>
      <c r="D1258">
        <v>4.2</v>
      </c>
      <c r="F1258" s="1">
        <f t="shared" si="297"/>
        <v>4.2</v>
      </c>
      <c r="G1258" s="1">
        <f t="shared" si="284"/>
        <v>4.2</v>
      </c>
      <c r="H1258">
        <f t="shared" si="285"/>
        <v>4.2</v>
      </c>
      <c r="I1258" t="s">
        <v>3132</v>
      </c>
      <c r="J1258" t="s">
        <v>22</v>
      </c>
      <c r="K1258" t="s">
        <v>3137</v>
      </c>
      <c r="L1258" t="str">
        <f t="shared" si="286"/>
        <v>Established</v>
      </c>
      <c r="N1258" s="2">
        <f t="shared" si="287"/>
        <v>25</v>
      </c>
      <c r="O1258" t="s">
        <v>54</v>
      </c>
      <c r="P1258" t="s">
        <v>147</v>
      </c>
      <c r="Q1258" t="s">
        <v>846</v>
      </c>
      <c r="R1258" t="str">
        <f t="shared" si="288"/>
        <v>Great</v>
      </c>
      <c r="S1258" t="str">
        <f t="shared" si="289"/>
        <v>Great</v>
      </c>
      <c r="T1258" t="b">
        <f t="shared" si="290"/>
        <v>1</v>
      </c>
      <c r="U1258" t="b">
        <f t="shared" si="291"/>
        <v>1</v>
      </c>
      <c r="V1258" t="str">
        <f t="shared" si="292"/>
        <v>Top Company</v>
      </c>
      <c r="W1258" t="str">
        <f t="shared" si="293"/>
        <v>Don't Buy</v>
      </c>
      <c r="X1258" t="str">
        <f t="shared" si="294"/>
        <v>Not Known</v>
      </c>
      <c r="Z1258" t="str">
        <f t="shared" si="295"/>
        <v>None</v>
      </c>
      <c r="AB1258" t="str">
        <f t="shared" si="296"/>
        <v>0</v>
      </c>
    </row>
    <row r="1259" spans="1:28" x14ac:dyDescent="0.3">
      <c r="A1259">
        <v>1257</v>
      </c>
      <c r="B1259" t="s">
        <v>3138</v>
      </c>
      <c r="C1259" t="str">
        <f t="shared" si="283"/>
        <v>Long</v>
      </c>
      <c r="D1259">
        <v>4</v>
      </c>
      <c r="F1259" s="1">
        <f t="shared" si="297"/>
        <v>4</v>
      </c>
      <c r="G1259" s="1">
        <f t="shared" si="284"/>
        <v>4</v>
      </c>
      <c r="H1259">
        <f t="shared" si="285"/>
        <v>4</v>
      </c>
      <c r="I1259" t="s">
        <v>3139</v>
      </c>
      <c r="J1259" t="s">
        <v>10</v>
      </c>
      <c r="K1259" t="s">
        <v>3140</v>
      </c>
      <c r="L1259" t="str">
        <f t="shared" si="286"/>
        <v>Established</v>
      </c>
      <c r="N1259" s="2">
        <f t="shared" si="287"/>
        <v>26</v>
      </c>
      <c r="O1259" t="s">
        <v>126</v>
      </c>
      <c r="P1259" t="s">
        <v>75</v>
      </c>
      <c r="Q1259" t="s">
        <v>196</v>
      </c>
      <c r="R1259" t="str">
        <f t="shared" si="288"/>
        <v>Average</v>
      </c>
      <c r="S1259" t="str">
        <f t="shared" si="289"/>
        <v xml:space="preserve"> </v>
      </c>
      <c r="T1259" t="b">
        <f t="shared" si="290"/>
        <v>0</v>
      </c>
      <c r="U1259" t="b">
        <f t="shared" si="291"/>
        <v>1</v>
      </c>
      <c r="V1259" t="str">
        <f t="shared" si="292"/>
        <v>Average Company</v>
      </c>
      <c r="W1259" t="str">
        <f t="shared" si="293"/>
        <v>Don't Buy</v>
      </c>
      <c r="X1259" t="str">
        <f t="shared" si="294"/>
        <v>Not Known</v>
      </c>
      <c r="Z1259" t="str">
        <f t="shared" si="295"/>
        <v>None</v>
      </c>
      <c r="AB1259" t="str">
        <f t="shared" si="296"/>
        <v>0</v>
      </c>
    </row>
    <row r="1260" spans="1:28" x14ac:dyDescent="0.3">
      <c r="A1260">
        <v>1258</v>
      </c>
      <c r="B1260" t="s">
        <v>3141</v>
      </c>
      <c r="C1260" t="str">
        <f t="shared" si="283"/>
        <v>Short</v>
      </c>
      <c r="D1260">
        <v>4</v>
      </c>
      <c r="F1260" s="1">
        <f t="shared" si="297"/>
        <v>4</v>
      </c>
      <c r="G1260" s="1">
        <f t="shared" si="284"/>
        <v>4</v>
      </c>
      <c r="H1260">
        <f t="shared" si="285"/>
        <v>4</v>
      </c>
      <c r="I1260" t="s">
        <v>3139</v>
      </c>
      <c r="J1260" t="s">
        <v>22</v>
      </c>
      <c r="K1260" t="s">
        <v>3142</v>
      </c>
      <c r="L1260" t="str">
        <f t="shared" si="286"/>
        <v>Established</v>
      </c>
      <c r="N1260" s="2">
        <f t="shared" si="287"/>
        <v>11</v>
      </c>
      <c r="O1260" t="s">
        <v>146</v>
      </c>
      <c r="P1260" t="s">
        <v>147</v>
      </c>
      <c r="Q1260" t="s">
        <v>28</v>
      </c>
      <c r="R1260" t="str">
        <f t="shared" si="288"/>
        <v>Average</v>
      </c>
      <c r="S1260" t="str">
        <f t="shared" si="289"/>
        <v xml:space="preserve"> </v>
      </c>
      <c r="T1260" t="b">
        <f t="shared" si="290"/>
        <v>0</v>
      </c>
      <c r="U1260" t="b">
        <f t="shared" si="291"/>
        <v>1</v>
      </c>
      <c r="V1260" t="str">
        <f t="shared" si="292"/>
        <v>Average Company</v>
      </c>
      <c r="W1260" t="str">
        <f t="shared" si="293"/>
        <v>Don't Buy</v>
      </c>
      <c r="X1260" t="str">
        <f t="shared" si="294"/>
        <v>Not Known</v>
      </c>
      <c r="Z1260" t="str">
        <f t="shared" si="295"/>
        <v>None</v>
      </c>
      <c r="AB1260" t="str">
        <f t="shared" si="296"/>
        <v>500K</v>
      </c>
    </row>
    <row r="1261" spans="1:28" x14ac:dyDescent="0.3">
      <c r="A1261">
        <v>1259</v>
      </c>
      <c r="B1261" t="s">
        <v>3141</v>
      </c>
      <c r="C1261" t="str">
        <f t="shared" si="283"/>
        <v>Short</v>
      </c>
      <c r="D1261">
        <v>4</v>
      </c>
      <c r="F1261" s="1">
        <f t="shared" si="297"/>
        <v>4</v>
      </c>
      <c r="G1261" s="1">
        <f t="shared" si="284"/>
        <v>4</v>
      </c>
      <c r="H1261">
        <f t="shared" si="285"/>
        <v>4</v>
      </c>
      <c r="I1261" t="s">
        <v>3139</v>
      </c>
      <c r="J1261" t="s">
        <v>22</v>
      </c>
      <c r="K1261" t="s">
        <v>3142</v>
      </c>
      <c r="L1261" t="str">
        <f t="shared" si="286"/>
        <v>Established</v>
      </c>
      <c r="N1261" s="2">
        <f t="shared" si="287"/>
        <v>11</v>
      </c>
      <c r="O1261" t="s">
        <v>146</v>
      </c>
      <c r="P1261" t="s">
        <v>147</v>
      </c>
      <c r="Q1261" t="s">
        <v>28</v>
      </c>
      <c r="R1261" t="str">
        <f t="shared" si="288"/>
        <v>Average</v>
      </c>
      <c r="S1261" t="str">
        <f t="shared" si="289"/>
        <v xml:space="preserve"> </v>
      </c>
      <c r="T1261" t="b">
        <f t="shared" si="290"/>
        <v>0</v>
      </c>
      <c r="U1261" t="b">
        <f t="shared" si="291"/>
        <v>1</v>
      </c>
      <c r="V1261" t="str">
        <f t="shared" si="292"/>
        <v>Average Company</v>
      </c>
      <c r="W1261" t="str">
        <f t="shared" si="293"/>
        <v>Don't Buy</v>
      </c>
      <c r="X1261" t="str">
        <f t="shared" si="294"/>
        <v>Not Known</v>
      </c>
      <c r="Z1261" t="str">
        <f t="shared" si="295"/>
        <v>None</v>
      </c>
      <c r="AB1261" t="str">
        <f t="shared" si="296"/>
        <v>500K</v>
      </c>
    </row>
    <row r="1262" spans="1:28" x14ac:dyDescent="0.3">
      <c r="A1262">
        <v>1260</v>
      </c>
      <c r="B1262" t="s">
        <v>3143</v>
      </c>
      <c r="C1262" t="str">
        <f t="shared" si="283"/>
        <v>Long</v>
      </c>
      <c r="D1262">
        <v>4.3</v>
      </c>
      <c r="F1262" s="1">
        <f t="shared" si="297"/>
        <v>4.3</v>
      </c>
      <c r="G1262" s="1">
        <f t="shared" si="284"/>
        <v>4.3</v>
      </c>
      <c r="H1262">
        <f t="shared" si="285"/>
        <v>4.3</v>
      </c>
      <c r="I1262" t="s">
        <v>3139</v>
      </c>
      <c r="J1262" t="s">
        <v>22</v>
      </c>
      <c r="K1262" t="s">
        <v>3144</v>
      </c>
      <c r="L1262" t="str">
        <f t="shared" si="286"/>
        <v>Established</v>
      </c>
      <c r="N1262" s="2">
        <f t="shared" si="287"/>
        <v>23</v>
      </c>
      <c r="O1262" t="s">
        <v>230</v>
      </c>
      <c r="P1262" t="s">
        <v>691</v>
      </c>
      <c r="Q1262" t="s">
        <v>19</v>
      </c>
      <c r="R1262" t="str">
        <f t="shared" si="288"/>
        <v>Great</v>
      </c>
      <c r="S1262" t="str">
        <f t="shared" si="289"/>
        <v>Great</v>
      </c>
      <c r="T1262" t="b">
        <f t="shared" si="290"/>
        <v>1</v>
      </c>
      <c r="U1262" t="b">
        <f t="shared" si="291"/>
        <v>1</v>
      </c>
      <c r="V1262" t="str">
        <f t="shared" si="292"/>
        <v>Top Company</v>
      </c>
      <c r="W1262" t="str">
        <f t="shared" si="293"/>
        <v>Don't Buy</v>
      </c>
      <c r="X1262" t="str">
        <f t="shared" si="294"/>
        <v>Not Known</v>
      </c>
      <c r="Z1262" t="str">
        <f t="shared" si="295"/>
        <v>None</v>
      </c>
      <c r="AB1262" t="str">
        <f t="shared" si="296"/>
        <v>1Million</v>
      </c>
    </row>
    <row r="1263" spans="1:28" x14ac:dyDescent="0.3">
      <c r="A1263">
        <v>1261</v>
      </c>
      <c r="B1263" t="s">
        <v>3145</v>
      </c>
      <c r="C1263" t="str">
        <f t="shared" si="283"/>
        <v>Long</v>
      </c>
      <c r="D1263">
        <v>4.3</v>
      </c>
      <c r="F1263" s="1">
        <f t="shared" si="297"/>
        <v>4.3</v>
      </c>
      <c r="G1263" s="1">
        <f t="shared" si="284"/>
        <v>4.3</v>
      </c>
      <c r="H1263">
        <f t="shared" si="285"/>
        <v>4.3</v>
      </c>
      <c r="I1263" t="s">
        <v>3139</v>
      </c>
      <c r="J1263" t="s">
        <v>10</v>
      </c>
      <c r="K1263" t="s">
        <v>3146</v>
      </c>
      <c r="L1263" t="str">
        <f t="shared" si="286"/>
        <v>Established</v>
      </c>
      <c r="N1263" s="2">
        <f t="shared" si="287"/>
        <v>99</v>
      </c>
      <c r="O1263" t="s">
        <v>749</v>
      </c>
      <c r="P1263" t="s">
        <v>147</v>
      </c>
      <c r="Q1263" t="s">
        <v>372</v>
      </c>
      <c r="R1263" t="str">
        <f t="shared" si="288"/>
        <v>Great</v>
      </c>
      <c r="S1263" t="str">
        <f t="shared" si="289"/>
        <v>Great</v>
      </c>
      <c r="T1263" t="b">
        <f t="shared" si="290"/>
        <v>1</v>
      </c>
      <c r="U1263" t="b">
        <f t="shared" si="291"/>
        <v>1</v>
      </c>
      <c r="V1263" t="str">
        <f t="shared" si="292"/>
        <v>Top Company</v>
      </c>
      <c r="W1263" t="str">
        <f t="shared" si="293"/>
        <v>Don't Buy</v>
      </c>
      <c r="X1263" t="str">
        <f t="shared" si="294"/>
        <v>Not Known</v>
      </c>
      <c r="Z1263" t="str">
        <f t="shared" si="295"/>
        <v>None</v>
      </c>
      <c r="AB1263" t="str">
        <f t="shared" si="296"/>
        <v>0</v>
      </c>
    </row>
    <row r="1264" spans="1:28" x14ac:dyDescent="0.3">
      <c r="A1264">
        <v>1262</v>
      </c>
      <c r="B1264" t="s">
        <v>3147</v>
      </c>
      <c r="C1264" t="str">
        <f t="shared" si="283"/>
        <v>Short</v>
      </c>
      <c r="D1264">
        <v>3.7</v>
      </c>
      <c r="F1264" s="1">
        <f t="shared" si="297"/>
        <v>3.7</v>
      </c>
      <c r="G1264" s="1">
        <f t="shared" si="284"/>
        <v>3.7</v>
      </c>
      <c r="H1264">
        <f t="shared" si="285"/>
        <v>3.7</v>
      </c>
      <c r="I1264" t="s">
        <v>3148</v>
      </c>
      <c r="J1264" t="s">
        <v>22</v>
      </c>
      <c r="K1264" t="s">
        <v>3149</v>
      </c>
      <c r="L1264" t="str">
        <f t="shared" si="286"/>
        <v>Established</v>
      </c>
      <c r="N1264" s="2">
        <f t="shared" si="287"/>
        <v>17</v>
      </c>
      <c r="O1264" t="s">
        <v>711</v>
      </c>
      <c r="P1264" t="s">
        <v>691</v>
      </c>
      <c r="Q1264" t="s">
        <v>80</v>
      </c>
      <c r="R1264" t="str">
        <f t="shared" si="288"/>
        <v>Average</v>
      </c>
      <c r="S1264" t="str">
        <f t="shared" si="289"/>
        <v xml:space="preserve"> </v>
      </c>
      <c r="T1264" t="b">
        <f t="shared" si="290"/>
        <v>0</v>
      </c>
      <c r="U1264" t="b">
        <f t="shared" si="291"/>
        <v>1</v>
      </c>
      <c r="V1264" t="str">
        <f t="shared" si="292"/>
        <v>Average Company</v>
      </c>
      <c r="W1264" t="str">
        <f t="shared" si="293"/>
        <v>Don't Buy</v>
      </c>
      <c r="X1264" t="str">
        <f t="shared" si="294"/>
        <v>Not Known</v>
      </c>
      <c r="Z1264" t="str">
        <f t="shared" si="295"/>
        <v>None</v>
      </c>
      <c r="AB1264" t="str">
        <f t="shared" si="296"/>
        <v>0</v>
      </c>
    </row>
    <row r="1265" spans="1:28" x14ac:dyDescent="0.3">
      <c r="A1265">
        <v>1263</v>
      </c>
      <c r="B1265" t="s">
        <v>3150</v>
      </c>
      <c r="C1265" t="str">
        <f t="shared" si="283"/>
        <v>Long</v>
      </c>
      <c r="D1265">
        <v>4.0999999999999996</v>
      </c>
      <c r="F1265" s="1">
        <f t="shared" si="297"/>
        <v>4.0999999999999996</v>
      </c>
      <c r="G1265" s="1">
        <f t="shared" si="284"/>
        <v>4.0999999999999996</v>
      </c>
      <c r="H1265">
        <f t="shared" si="285"/>
        <v>4.0999999999999996</v>
      </c>
      <c r="I1265" t="s">
        <v>3148</v>
      </c>
      <c r="J1265" t="s">
        <v>22</v>
      </c>
      <c r="K1265" t="s">
        <v>3151</v>
      </c>
      <c r="L1265" t="str">
        <f t="shared" si="286"/>
        <v>Established</v>
      </c>
      <c r="N1265" s="2">
        <f t="shared" si="287"/>
        <v>23</v>
      </c>
      <c r="O1265" t="s">
        <v>230</v>
      </c>
      <c r="P1265" t="s">
        <v>147</v>
      </c>
      <c r="Q1265" t="s">
        <v>80</v>
      </c>
      <c r="R1265" t="str">
        <f t="shared" si="288"/>
        <v>Great</v>
      </c>
      <c r="S1265" t="str">
        <f t="shared" si="289"/>
        <v>Great</v>
      </c>
      <c r="T1265" t="b">
        <f t="shared" si="290"/>
        <v>1</v>
      </c>
      <c r="U1265" t="b">
        <f t="shared" si="291"/>
        <v>1</v>
      </c>
      <c r="V1265" t="str">
        <f t="shared" si="292"/>
        <v>Top Company</v>
      </c>
      <c r="W1265" t="str">
        <f t="shared" si="293"/>
        <v>Buy</v>
      </c>
      <c r="X1265" t="str">
        <f t="shared" si="294"/>
        <v>Not Known</v>
      </c>
      <c r="Z1265" t="str">
        <f t="shared" si="295"/>
        <v>None</v>
      </c>
      <c r="AB1265" t="str">
        <f t="shared" si="296"/>
        <v>0</v>
      </c>
    </row>
    <row r="1266" spans="1:28" x14ac:dyDescent="0.3">
      <c r="A1266">
        <v>1264</v>
      </c>
      <c r="B1266" t="s">
        <v>3152</v>
      </c>
      <c r="C1266" t="str">
        <f t="shared" si="283"/>
        <v>Long</v>
      </c>
      <c r="D1266">
        <v>4</v>
      </c>
      <c r="F1266" s="1">
        <f t="shared" si="297"/>
        <v>4</v>
      </c>
      <c r="G1266" s="1">
        <f t="shared" si="284"/>
        <v>4</v>
      </c>
      <c r="H1266">
        <f t="shared" si="285"/>
        <v>4</v>
      </c>
      <c r="I1266" t="s">
        <v>3148</v>
      </c>
      <c r="J1266" t="s">
        <v>10</v>
      </c>
      <c r="K1266" t="s">
        <v>3153</v>
      </c>
      <c r="L1266" t="str">
        <f t="shared" si="286"/>
        <v>Established</v>
      </c>
      <c r="N1266" s="2">
        <f t="shared" si="287"/>
        <v>68</v>
      </c>
      <c r="O1266" t="s">
        <v>600</v>
      </c>
      <c r="P1266" t="s">
        <v>75</v>
      </c>
      <c r="Q1266" t="s">
        <v>372</v>
      </c>
      <c r="R1266" t="str">
        <f t="shared" si="288"/>
        <v>Average</v>
      </c>
      <c r="S1266" t="str">
        <f t="shared" si="289"/>
        <v xml:space="preserve"> </v>
      </c>
      <c r="T1266" t="b">
        <f t="shared" si="290"/>
        <v>0</v>
      </c>
      <c r="U1266" t="b">
        <f t="shared" si="291"/>
        <v>1</v>
      </c>
      <c r="V1266" t="str">
        <f t="shared" si="292"/>
        <v>Average Company</v>
      </c>
      <c r="W1266" t="str">
        <f t="shared" si="293"/>
        <v>Don't Buy</v>
      </c>
      <c r="X1266" t="str">
        <f t="shared" si="294"/>
        <v>Not Known</v>
      </c>
      <c r="Z1266" t="str">
        <f t="shared" si="295"/>
        <v>None</v>
      </c>
      <c r="AB1266" t="str">
        <f t="shared" si="296"/>
        <v>0</v>
      </c>
    </row>
    <row r="1267" spans="1:28" x14ac:dyDescent="0.3">
      <c r="A1267">
        <v>1265</v>
      </c>
      <c r="B1267" t="s">
        <v>3154</v>
      </c>
      <c r="C1267" t="str">
        <f t="shared" si="283"/>
        <v>Long</v>
      </c>
      <c r="D1267">
        <v>3.5</v>
      </c>
      <c r="F1267" s="1">
        <f t="shared" si="297"/>
        <v>3.5</v>
      </c>
      <c r="G1267" s="1">
        <f t="shared" si="284"/>
        <v>3.5</v>
      </c>
      <c r="H1267">
        <f t="shared" si="285"/>
        <v>3.5</v>
      </c>
      <c r="I1267" t="s">
        <v>3155</v>
      </c>
      <c r="J1267" t="s">
        <v>22</v>
      </c>
      <c r="K1267" t="s">
        <v>3156</v>
      </c>
      <c r="L1267" t="str">
        <f t="shared" si="286"/>
        <v>Established</v>
      </c>
      <c r="N1267" s="2">
        <f t="shared" si="287"/>
        <v>18</v>
      </c>
      <c r="O1267" t="s">
        <v>200</v>
      </c>
      <c r="P1267" t="s">
        <v>147</v>
      </c>
      <c r="Q1267" t="s">
        <v>70</v>
      </c>
      <c r="R1267" t="str">
        <f t="shared" si="288"/>
        <v>Average</v>
      </c>
      <c r="S1267" t="str">
        <f t="shared" si="289"/>
        <v xml:space="preserve"> </v>
      </c>
      <c r="T1267" t="b">
        <f t="shared" si="290"/>
        <v>0</v>
      </c>
      <c r="U1267" t="b">
        <f t="shared" si="291"/>
        <v>0</v>
      </c>
      <c r="V1267" t="str">
        <f t="shared" si="292"/>
        <v>Average Company</v>
      </c>
      <c r="W1267" t="str">
        <f t="shared" si="293"/>
        <v>Don't Buy</v>
      </c>
      <c r="X1267" t="str">
        <f t="shared" si="294"/>
        <v>Not Known</v>
      </c>
      <c r="Z1267" t="str">
        <f t="shared" si="295"/>
        <v>None</v>
      </c>
      <c r="AB1267" t="str">
        <f t="shared" si="296"/>
        <v>0</v>
      </c>
    </row>
    <row r="1268" spans="1:28" x14ac:dyDescent="0.3">
      <c r="A1268">
        <v>1266</v>
      </c>
      <c r="B1268" t="s">
        <v>3157</v>
      </c>
      <c r="C1268" t="str">
        <f t="shared" si="283"/>
        <v>Short</v>
      </c>
      <c r="D1268">
        <v>4.2</v>
      </c>
      <c r="F1268" s="1">
        <f t="shared" si="297"/>
        <v>4.2</v>
      </c>
      <c r="G1268" s="1">
        <f t="shared" si="284"/>
        <v>4.2</v>
      </c>
      <c r="H1268">
        <f t="shared" si="285"/>
        <v>4.2</v>
      </c>
      <c r="I1268" t="s">
        <v>3155</v>
      </c>
      <c r="J1268" t="s">
        <v>22</v>
      </c>
      <c r="K1268" t="s">
        <v>3158</v>
      </c>
      <c r="L1268" t="str">
        <f t="shared" si="286"/>
        <v>Established</v>
      </c>
      <c r="N1268" s="2">
        <f t="shared" si="287"/>
        <v>24</v>
      </c>
      <c r="O1268" t="s">
        <v>185</v>
      </c>
      <c r="P1268" t="s">
        <v>181</v>
      </c>
      <c r="Q1268" t="s">
        <v>28</v>
      </c>
      <c r="R1268" t="str">
        <f t="shared" si="288"/>
        <v>Great</v>
      </c>
      <c r="S1268" t="str">
        <f t="shared" si="289"/>
        <v>Great</v>
      </c>
      <c r="T1268" t="b">
        <f t="shared" si="290"/>
        <v>1</v>
      </c>
      <c r="U1268" t="b">
        <f t="shared" si="291"/>
        <v>1</v>
      </c>
      <c r="V1268" t="str">
        <f t="shared" si="292"/>
        <v>Top Company</v>
      </c>
      <c r="W1268" t="str">
        <f t="shared" si="293"/>
        <v>Don't Buy</v>
      </c>
      <c r="X1268" t="str">
        <f t="shared" si="294"/>
        <v>Not Known</v>
      </c>
      <c r="Z1268" t="str">
        <f t="shared" si="295"/>
        <v>None</v>
      </c>
      <c r="AB1268" t="str">
        <f t="shared" si="296"/>
        <v>1Million</v>
      </c>
    </row>
    <row r="1269" spans="1:28" x14ac:dyDescent="0.3">
      <c r="A1269">
        <v>1267</v>
      </c>
      <c r="B1269" t="s">
        <v>3159</v>
      </c>
      <c r="C1269" t="str">
        <f t="shared" si="283"/>
        <v>Long</v>
      </c>
      <c r="D1269">
        <v>4.4000000000000004</v>
      </c>
      <c r="F1269" s="1">
        <f t="shared" si="297"/>
        <v>4.4000000000000004</v>
      </c>
      <c r="G1269" s="1">
        <f t="shared" si="284"/>
        <v>4.4000000000000004</v>
      </c>
      <c r="H1269">
        <f t="shared" si="285"/>
        <v>4.4000000000000004</v>
      </c>
      <c r="I1269" t="s">
        <v>3155</v>
      </c>
      <c r="J1269" t="s">
        <v>22</v>
      </c>
      <c r="K1269" t="s">
        <v>3160</v>
      </c>
      <c r="L1269" t="str">
        <f t="shared" si="286"/>
        <v>Established</v>
      </c>
      <c r="N1269" s="2">
        <f t="shared" si="287"/>
        <v>15</v>
      </c>
      <c r="O1269" t="s">
        <v>283</v>
      </c>
      <c r="P1269" t="s">
        <v>147</v>
      </c>
      <c r="Q1269" t="s">
        <v>28</v>
      </c>
      <c r="R1269" t="str">
        <f t="shared" si="288"/>
        <v>Great</v>
      </c>
      <c r="S1269" t="str">
        <f t="shared" si="289"/>
        <v>Great</v>
      </c>
      <c r="T1269" t="b">
        <f t="shared" si="290"/>
        <v>1</v>
      </c>
      <c r="U1269" t="b">
        <f t="shared" si="291"/>
        <v>1</v>
      </c>
      <c r="V1269" t="str">
        <f t="shared" si="292"/>
        <v>Average Company</v>
      </c>
      <c r="W1269" t="str">
        <f t="shared" si="293"/>
        <v>Don't Buy</v>
      </c>
      <c r="X1269" t="str">
        <f t="shared" si="294"/>
        <v>Not Known</v>
      </c>
      <c r="Z1269" t="str">
        <f t="shared" si="295"/>
        <v>None</v>
      </c>
      <c r="AB1269" t="str">
        <f t="shared" si="296"/>
        <v>1Million</v>
      </c>
    </row>
    <row r="1270" spans="1:28" x14ac:dyDescent="0.3">
      <c r="A1270">
        <v>1268</v>
      </c>
      <c r="B1270" t="s">
        <v>3161</v>
      </c>
      <c r="C1270" t="str">
        <f t="shared" si="283"/>
        <v>Long</v>
      </c>
      <c r="D1270">
        <v>4.3</v>
      </c>
      <c r="F1270" s="1">
        <f t="shared" si="297"/>
        <v>4.3</v>
      </c>
      <c r="G1270" s="1">
        <f t="shared" si="284"/>
        <v>4.3</v>
      </c>
      <c r="H1270">
        <f t="shared" si="285"/>
        <v>4.3</v>
      </c>
      <c r="I1270" t="s">
        <v>3155</v>
      </c>
      <c r="J1270" t="s">
        <v>22</v>
      </c>
      <c r="K1270" t="s">
        <v>754</v>
      </c>
      <c r="L1270" t="str">
        <f t="shared" si="286"/>
        <v>Established</v>
      </c>
      <c r="N1270" s="2">
        <f t="shared" si="287"/>
        <v>10</v>
      </c>
      <c r="O1270" t="s">
        <v>234</v>
      </c>
      <c r="P1270" t="s">
        <v>147</v>
      </c>
      <c r="Q1270" t="s">
        <v>28</v>
      </c>
      <c r="R1270" t="str">
        <f t="shared" si="288"/>
        <v>Great</v>
      </c>
      <c r="S1270" t="str">
        <f t="shared" si="289"/>
        <v>Great</v>
      </c>
      <c r="T1270" t="b">
        <f t="shared" si="290"/>
        <v>0</v>
      </c>
      <c r="U1270" t="b">
        <f t="shared" si="291"/>
        <v>1</v>
      </c>
      <c r="V1270" t="str">
        <f t="shared" si="292"/>
        <v>Average Company</v>
      </c>
      <c r="W1270" t="str">
        <f t="shared" si="293"/>
        <v>Don't Buy</v>
      </c>
      <c r="X1270" t="str">
        <f t="shared" si="294"/>
        <v>Bombay Finance</v>
      </c>
      <c r="Z1270" t="str">
        <f t="shared" si="295"/>
        <v>None</v>
      </c>
      <c r="AB1270" t="str">
        <f t="shared" si="296"/>
        <v>1Million</v>
      </c>
    </row>
    <row r="1271" spans="1:28" x14ac:dyDescent="0.3">
      <c r="A1271">
        <v>1269</v>
      </c>
      <c r="B1271" t="s">
        <v>3162</v>
      </c>
      <c r="C1271" t="str">
        <f t="shared" si="283"/>
        <v>Long</v>
      </c>
      <c r="D1271">
        <v>3.7</v>
      </c>
      <c r="F1271" s="1">
        <f t="shared" si="297"/>
        <v>3.7</v>
      </c>
      <c r="G1271" s="1">
        <f t="shared" si="284"/>
        <v>3.7</v>
      </c>
      <c r="H1271">
        <f t="shared" si="285"/>
        <v>3.7</v>
      </c>
      <c r="I1271" t="s">
        <v>3155</v>
      </c>
      <c r="J1271" t="s">
        <v>22</v>
      </c>
      <c r="K1271" t="s">
        <v>3163</v>
      </c>
      <c r="L1271" t="str">
        <f t="shared" si="286"/>
        <v>Established</v>
      </c>
      <c r="N1271" s="2">
        <f t="shared" si="287"/>
        <v>45</v>
      </c>
      <c r="O1271" t="s">
        <v>352</v>
      </c>
      <c r="P1271" t="s">
        <v>691</v>
      </c>
      <c r="Q1271" t="s">
        <v>999</v>
      </c>
      <c r="R1271" t="str">
        <f t="shared" si="288"/>
        <v>Average</v>
      </c>
      <c r="S1271" t="str">
        <f t="shared" si="289"/>
        <v xml:space="preserve"> </v>
      </c>
      <c r="T1271" t="b">
        <f t="shared" si="290"/>
        <v>0</v>
      </c>
      <c r="U1271" t="b">
        <f t="shared" si="291"/>
        <v>1</v>
      </c>
      <c r="V1271" t="str">
        <f t="shared" si="292"/>
        <v>Average Company</v>
      </c>
      <c r="W1271" t="str">
        <f t="shared" si="293"/>
        <v>Don't Buy</v>
      </c>
      <c r="X1271" t="str">
        <f t="shared" si="294"/>
        <v>Not Known</v>
      </c>
      <c r="Z1271" t="str">
        <f t="shared" si="295"/>
        <v>None</v>
      </c>
      <c r="AB1271" t="str">
        <f t="shared" si="296"/>
        <v>0</v>
      </c>
    </row>
    <row r="1272" spans="1:28" x14ac:dyDescent="0.3">
      <c r="A1272">
        <v>1270</v>
      </c>
      <c r="B1272" t="s">
        <v>3164</v>
      </c>
      <c r="C1272" t="str">
        <f t="shared" si="283"/>
        <v>Long</v>
      </c>
      <c r="D1272">
        <v>4</v>
      </c>
      <c r="F1272" s="1" t="e">
        <f t="shared" si="297"/>
        <v>#VALUE!</v>
      </c>
      <c r="G1272" s="1" t="e">
        <f t="shared" si="284"/>
        <v>#VALUE!</v>
      </c>
      <c r="H1272" t="e">
        <f t="shared" si="285"/>
        <v>#VALUE!</v>
      </c>
      <c r="I1272" t="s">
        <v>3165</v>
      </c>
      <c r="J1272" t="s">
        <v>3166</v>
      </c>
      <c r="L1272" t="e">
        <f t="shared" si="286"/>
        <v>#VALUE!</v>
      </c>
      <c r="N1272" s="2" t="e">
        <f t="shared" si="287"/>
        <v>#VALUE!</v>
      </c>
      <c r="Q1272" t="s">
        <v>533</v>
      </c>
      <c r="R1272" t="str">
        <f t="shared" si="288"/>
        <v>Average</v>
      </c>
      <c r="S1272" t="str">
        <f t="shared" si="289"/>
        <v xml:space="preserve"> </v>
      </c>
      <c r="T1272" t="e">
        <f t="shared" si="290"/>
        <v>#VALUE!</v>
      </c>
      <c r="U1272" t="e">
        <f t="shared" si="291"/>
        <v>#VALUE!</v>
      </c>
      <c r="V1272" t="e">
        <f t="shared" si="292"/>
        <v>#VALUE!</v>
      </c>
      <c r="W1272" t="str">
        <f t="shared" si="293"/>
        <v>Don't Buy</v>
      </c>
      <c r="X1272" t="str">
        <f t="shared" si="294"/>
        <v>Not Known</v>
      </c>
      <c r="Z1272" t="e">
        <f t="shared" si="295"/>
        <v>#VALUE!</v>
      </c>
      <c r="AB1272" t="str">
        <f t="shared" si="296"/>
        <v>0</v>
      </c>
    </row>
    <row r="1273" spans="1:28" x14ac:dyDescent="0.3">
      <c r="A1273">
        <v>1271</v>
      </c>
      <c r="B1273" t="s">
        <v>3167</v>
      </c>
      <c r="C1273" t="str">
        <f t="shared" si="283"/>
        <v>Long</v>
      </c>
      <c r="D1273">
        <v>3.8</v>
      </c>
      <c r="F1273" s="1">
        <f t="shared" si="297"/>
        <v>3.8</v>
      </c>
      <c r="G1273" s="1">
        <f t="shared" si="284"/>
        <v>3.8</v>
      </c>
      <c r="H1273">
        <f t="shared" si="285"/>
        <v>3.8</v>
      </c>
      <c r="I1273" t="s">
        <v>3168</v>
      </c>
      <c r="J1273" t="s">
        <v>10</v>
      </c>
      <c r="K1273" t="s">
        <v>2374</v>
      </c>
      <c r="L1273" t="str">
        <f t="shared" si="286"/>
        <v>Established</v>
      </c>
      <c r="N1273" s="2">
        <f t="shared" si="287"/>
        <v>54</v>
      </c>
      <c r="O1273" t="s">
        <v>12</v>
      </c>
      <c r="P1273" t="s">
        <v>691</v>
      </c>
      <c r="Q1273" t="s">
        <v>2269</v>
      </c>
      <c r="R1273" t="str">
        <f t="shared" si="288"/>
        <v>Average</v>
      </c>
      <c r="S1273" t="str">
        <f t="shared" si="289"/>
        <v xml:space="preserve"> </v>
      </c>
      <c r="T1273" t="b">
        <f t="shared" si="290"/>
        <v>0</v>
      </c>
      <c r="U1273" t="b">
        <f t="shared" si="291"/>
        <v>1</v>
      </c>
      <c r="V1273" t="str">
        <f t="shared" si="292"/>
        <v>Average Company</v>
      </c>
      <c r="W1273" t="str">
        <f t="shared" si="293"/>
        <v>Don't Buy</v>
      </c>
      <c r="X1273" t="str">
        <f t="shared" si="294"/>
        <v>Not Known</v>
      </c>
      <c r="Z1273" t="str">
        <f t="shared" si="295"/>
        <v>None</v>
      </c>
      <c r="AB1273" t="str">
        <f t="shared" si="296"/>
        <v>0</v>
      </c>
    </row>
    <row r="1274" spans="1:28" x14ac:dyDescent="0.3">
      <c r="A1274">
        <v>1272</v>
      </c>
      <c r="B1274" t="s">
        <v>3169</v>
      </c>
      <c r="C1274" t="str">
        <f t="shared" si="283"/>
        <v>Long</v>
      </c>
      <c r="D1274">
        <v>4.0999999999999996</v>
      </c>
      <c r="F1274" s="1">
        <f t="shared" si="297"/>
        <v>4.0999999999999996</v>
      </c>
      <c r="G1274" s="1">
        <f t="shared" si="284"/>
        <v>4.0999999999999996</v>
      </c>
      <c r="H1274">
        <f t="shared" si="285"/>
        <v>4.0999999999999996</v>
      </c>
      <c r="I1274" t="s">
        <v>3024</v>
      </c>
      <c r="J1274" t="s">
        <v>10</v>
      </c>
      <c r="K1274" t="s">
        <v>3170</v>
      </c>
      <c r="L1274" t="str">
        <f t="shared" si="286"/>
        <v>Established</v>
      </c>
      <c r="N1274" s="2">
        <f t="shared" si="287"/>
        <v>68</v>
      </c>
      <c r="O1274" t="s">
        <v>600</v>
      </c>
      <c r="P1274" t="s">
        <v>147</v>
      </c>
      <c r="Q1274" t="s">
        <v>80</v>
      </c>
      <c r="R1274" t="str">
        <f t="shared" si="288"/>
        <v>Great</v>
      </c>
      <c r="S1274" t="str">
        <f t="shared" si="289"/>
        <v>Great</v>
      </c>
      <c r="T1274" t="b">
        <f t="shared" si="290"/>
        <v>1</v>
      </c>
      <c r="U1274" t="b">
        <f t="shared" si="291"/>
        <v>1</v>
      </c>
      <c r="V1274" t="str">
        <f t="shared" si="292"/>
        <v>Top Company</v>
      </c>
      <c r="W1274" t="str">
        <f t="shared" si="293"/>
        <v>Don't Buy</v>
      </c>
      <c r="X1274" t="str">
        <f t="shared" si="294"/>
        <v>Not Known</v>
      </c>
      <c r="Z1274" t="str">
        <f t="shared" si="295"/>
        <v>None</v>
      </c>
      <c r="AB1274" t="str">
        <f t="shared" si="296"/>
        <v>0</v>
      </c>
    </row>
    <row r="1275" spans="1:28" x14ac:dyDescent="0.3">
      <c r="A1275">
        <v>1273</v>
      </c>
      <c r="B1275" t="s">
        <v>3171</v>
      </c>
      <c r="C1275" t="str">
        <f t="shared" si="283"/>
        <v>Long</v>
      </c>
      <c r="D1275">
        <v>3.8</v>
      </c>
      <c r="F1275" s="1">
        <f t="shared" si="297"/>
        <v>3.8</v>
      </c>
      <c r="G1275" s="1">
        <f t="shared" si="284"/>
        <v>3.8</v>
      </c>
      <c r="H1275">
        <f t="shared" si="285"/>
        <v>3.8</v>
      </c>
      <c r="I1275" t="s">
        <v>3172</v>
      </c>
      <c r="J1275" t="s">
        <v>10</v>
      </c>
      <c r="K1275" t="s">
        <v>648</v>
      </c>
      <c r="L1275" t="str">
        <f t="shared" si="286"/>
        <v>Established</v>
      </c>
      <c r="N1275" s="2">
        <f t="shared" si="287"/>
        <v>39</v>
      </c>
      <c r="O1275" t="s">
        <v>74</v>
      </c>
      <c r="P1275" t="s">
        <v>147</v>
      </c>
      <c r="Q1275" t="s">
        <v>80</v>
      </c>
      <c r="R1275" t="str">
        <f t="shared" si="288"/>
        <v>Average</v>
      </c>
      <c r="S1275" t="str">
        <f t="shared" si="289"/>
        <v xml:space="preserve"> </v>
      </c>
      <c r="T1275" t="b">
        <f t="shared" si="290"/>
        <v>0</v>
      </c>
      <c r="U1275" t="b">
        <f t="shared" si="291"/>
        <v>1</v>
      </c>
      <c r="V1275" t="str">
        <f t="shared" si="292"/>
        <v>Average Company</v>
      </c>
      <c r="W1275" t="str">
        <f t="shared" si="293"/>
        <v>Don't Buy</v>
      </c>
      <c r="X1275" t="str">
        <f t="shared" si="294"/>
        <v>Not Known</v>
      </c>
      <c r="Z1275" t="str">
        <f t="shared" si="295"/>
        <v>None</v>
      </c>
      <c r="AB1275" t="str">
        <f t="shared" si="296"/>
        <v>0</v>
      </c>
    </row>
    <row r="1276" spans="1:28" x14ac:dyDescent="0.3">
      <c r="A1276">
        <v>1274</v>
      </c>
      <c r="B1276" t="s">
        <v>3173</v>
      </c>
      <c r="C1276" t="str">
        <f t="shared" si="283"/>
        <v>Long</v>
      </c>
      <c r="D1276">
        <v>3.9</v>
      </c>
      <c r="F1276" s="1">
        <f t="shared" si="297"/>
        <v>3.9</v>
      </c>
      <c r="G1276" s="1">
        <f t="shared" si="284"/>
        <v>3.9</v>
      </c>
      <c r="H1276">
        <f t="shared" si="285"/>
        <v>3.9</v>
      </c>
      <c r="I1276" t="s">
        <v>3172</v>
      </c>
      <c r="J1276" t="s">
        <v>22</v>
      </c>
      <c r="K1276" t="s">
        <v>1244</v>
      </c>
      <c r="L1276" t="str">
        <f t="shared" si="286"/>
        <v>Established</v>
      </c>
      <c r="N1276" s="2">
        <f t="shared" si="287"/>
        <v>68</v>
      </c>
      <c r="O1276" t="s">
        <v>600</v>
      </c>
      <c r="P1276" t="s">
        <v>691</v>
      </c>
      <c r="Q1276" t="s">
        <v>204</v>
      </c>
      <c r="R1276" t="str">
        <f t="shared" si="288"/>
        <v>Average</v>
      </c>
      <c r="S1276" t="str">
        <f t="shared" si="289"/>
        <v xml:space="preserve"> </v>
      </c>
      <c r="T1276" t="b">
        <f t="shared" si="290"/>
        <v>0</v>
      </c>
      <c r="U1276" t="b">
        <f t="shared" si="291"/>
        <v>1</v>
      </c>
      <c r="V1276" t="str">
        <f t="shared" si="292"/>
        <v>Average Company</v>
      </c>
      <c r="W1276" t="str">
        <f t="shared" si="293"/>
        <v>Don't Buy</v>
      </c>
      <c r="X1276" t="str">
        <f t="shared" si="294"/>
        <v>Not Known</v>
      </c>
      <c r="Z1276" t="str">
        <f t="shared" si="295"/>
        <v>None</v>
      </c>
      <c r="AB1276" t="str">
        <f t="shared" si="296"/>
        <v>0</v>
      </c>
    </row>
    <row r="1277" spans="1:28" x14ac:dyDescent="0.3">
      <c r="A1277">
        <v>1275</v>
      </c>
      <c r="B1277" t="s">
        <v>3174</v>
      </c>
      <c r="C1277" t="str">
        <f t="shared" si="283"/>
        <v>Long</v>
      </c>
      <c r="D1277">
        <v>4</v>
      </c>
      <c r="F1277" s="1">
        <f t="shared" si="297"/>
        <v>4</v>
      </c>
      <c r="G1277" s="1">
        <f t="shared" si="284"/>
        <v>4</v>
      </c>
      <c r="H1277">
        <f t="shared" si="285"/>
        <v>4</v>
      </c>
      <c r="I1277" t="s">
        <v>3172</v>
      </c>
      <c r="J1277" t="s">
        <v>10</v>
      </c>
      <c r="K1277" t="s">
        <v>3175</v>
      </c>
      <c r="L1277" t="str">
        <f t="shared" si="286"/>
        <v>Established</v>
      </c>
      <c r="N1277" s="2">
        <f t="shared" si="287"/>
        <v>63</v>
      </c>
      <c r="O1277" t="s">
        <v>629</v>
      </c>
      <c r="P1277" t="s">
        <v>691</v>
      </c>
      <c r="Q1277" t="s">
        <v>117</v>
      </c>
      <c r="R1277" t="str">
        <f t="shared" si="288"/>
        <v>Average</v>
      </c>
      <c r="S1277" t="str">
        <f t="shared" si="289"/>
        <v xml:space="preserve"> </v>
      </c>
      <c r="T1277" t="b">
        <f t="shared" si="290"/>
        <v>0</v>
      </c>
      <c r="U1277" t="b">
        <f t="shared" si="291"/>
        <v>1</v>
      </c>
      <c r="V1277" t="str">
        <f t="shared" si="292"/>
        <v>Average Company</v>
      </c>
      <c r="W1277" t="str">
        <f t="shared" si="293"/>
        <v>Don't Buy</v>
      </c>
      <c r="X1277" t="str">
        <f t="shared" si="294"/>
        <v>Not Known</v>
      </c>
      <c r="Z1277" t="str">
        <f t="shared" si="295"/>
        <v>None</v>
      </c>
      <c r="AB1277" t="str">
        <f t="shared" si="296"/>
        <v>0</v>
      </c>
    </row>
    <row r="1278" spans="1:28" x14ac:dyDescent="0.3">
      <c r="A1278">
        <v>1276</v>
      </c>
      <c r="B1278" t="s">
        <v>3176</v>
      </c>
      <c r="C1278" t="str">
        <f t="shared" si="283"/>
        <v>Long</v>
      </c>
      <c r="D1278">
        <v>4.5</v>
      </c>
      <c r="F1278" s="1">
        <f t="shared" si="297"/>
        <v>5</v>
      </c>
      <c r="G1278" s="1">
        <f t="shared" si="284"/>
        <v>5</v>
      </c>
      <c r="H1278">
        <f t="shared" si="285"/>
        <v>4.5999999999999996</v>
      </c>
      <c r="I1278" t="s">
        <v>3172</v>
      </c>
      <c r="J1278" t="s">
        <v>22</v>
      </c>
      <c r="K1278" t="s">
        <v>3177</v>
      </c>
      <c r="L1278" t="str">
        <f t="shared" si="286"/>
        <v>Startup</v>
      </c>
      <c r="N1278" s="2">
        <f t="shared" si="287"/>
        <v>8</v>
      </c>
      <c r="O1278" t="s">
        <v>583</v>
      </c>
      <c r="P1278" t="s">
        <v>691</v>
      </c>
      <c r="Q1278" t="s">
        <v>846</v>
      </c>
      <c r="R1278" t="str">
        <f t="shared" si="288"/>
        <v>Great</v>
      </c>
      <c r="S1278" t="str">
        <f t="shared" si="289"/>
        <v>Great</v>
      </c>
      <c r="T1278" t="b">
        <f t="shared" si="290"/>
        <v>0</v>
      </c>
      <c r="U1278" t="b">
        <f t="shared" si="291"/>
        <v>1</v>
      </c>
      <c r="V1278" t="str">
        <f t="shared" si="292"/>
        <v>Average Company</v>
      </c>
      <c r="W1278" t="str">
        <f t="shared" si="293"/>
        <v>Don't Buy</v>
      </c>
      <c r="X1278" t="str">
        <f t="shared" si="294"/>
        <v>Not Known</v>
      </c>
      <c r="Z1278" t="str">
        <f t="shared" si="295"/>
        <v>Silicon Valley Startups</v>
      </c>
      <c r="AB1278" t="str">
        <f t="shared" si="296"/>
        <v>0</v>
      </c>
    </row>
    <row r="1279" spans="1:28" x14ac:dyDescent="0.3">
      <c r="A1279">
        <v>1277</v>
      </c>
      <c r="B1279" t="s">
        <v>3178</v>
      </c>
      <c r="C1279" t="str">
        <f t="shared" si="283"/>
        <v>Long</v>
      </c>
      <c r="D1279">
        <v>4.2</v>
      </c>
      <c r="F1279" s="1">
        <f t="shared" si="297"/>
        <v>4.2</v>
      </c>
      <c r="G1279" s="1">
        <f t="shared" si="284"/>
        <v>4.2</v>
      </c>
      <c r="H1279">
        <f t="shared" si="285"/>
        <v>4.2</v>
      </c>
      <c r="I1279" t="s">
        <v>1033</v>
      </c>
      <c r="J1279" t="s">
        <v>795</v>
      </c>
      <c r="K1279" t="s">
        <v>121</v>
      </c>
      <c r="L1279" t="str">
        <f t="shared" si="286"/>
        <v>Established</v>
      </c>
      <c r="N1279" s="2">
        <f t="shared" si="287"/>
        <v>51</v>
      </c>
      <c r="O1279" t="s">
        <v>1308</v>
      </c>
      <c r="Q1279" t="s">
        <v>28</v>
      </c>
      <c r="R1279" t="str">
        <f t="shared" si="288"/>
        <v>Great</v>
      </c>
      <c r="S1279" t="str">
        <f t="shared" si="289"/>
        <v>Great</v>
      </c>
      <c r="T1279" t="b">
        <f t="shared" si="290"/>
        <v>1</v>
      </c>
      <c r="U1279" t="b">
        <f t="shared" si="291"/>
        <v>1</v>
      </c>
      <c r="V1279" t="str">
        <f t="shared" si="292"/>
        <v>Top Company</v>
      </c>
      <c r="W1279" t="str">
        <f t="shared" si="293"/>
        <v>Don't Buy</v>
      </c>
      <c r="X1279" t="str">
        <f t="shared" si="294"/>
        <v>Not Known</v>
      </c>
      <c r="Z1279" t="str">
        <f t="shared" si="295"/>
        <v>None</v>
      </c>
      <c r="AB1279" t="str">
        <f t="shared" si="296"/>
        <v>1Million</v>
      </c>
    </row>
    <row r="1280" spans="1:28" x14ac:dyDescent="0.3">
      <c r="A1280">
        <v>1278</v>
      </c>
      <c r="B1280" t="s">
        <v>3179</v>
      </c>
      <c r="C1280" t="str">
        <f t="shared" si="283"/>
        <v>Long</v>
      </c>
      <c r="D1280">
        <v>3.9</v>
      </c>
      <c r="F1280" s="1">
        <f t="shared" si="297"/>
        <v>3.9</v>
      </c>
      <c r="G1280" s="1">
        <f t="shared" si="284"/>
        <v>3.9</v>
      </c>
      <c r="H1280">
        <f t="shared" si="285"/>
        <v>3.9</v>
      </c>
      <c r="I1280" t="s">
        <v>3180</v>
      </c>
      <c r="J1280" t="s">
        <v>22</v>
      </c>
      <c r="K1280" t="s">
        <v>3181</v>
      </c>
      <c r="L1280" t="str">
        <f t="shared" si="286"/>
        <v>Established</v>
      </c>
      <c r="N1280" s="2">
        <f t="shared" si="287"/>
        <v>20</v>
      </c>
      <c r="O1280" t="s">
        <v>151</v>
      </c>
      <c r="P1280" t="s">
        <v>147</v>
      </c>
      <c r="Q1280" t="s">
        <v>28</v>
      </c>
      <c r="R1280" t="str">
        <f t="shared" si="288"/>
        <v>Average</v>
      </c>
      <c r="S1280" t="str">
        <f t="shared" si="289"/>
        <v xml:space="preserve"> </v>
      </c>
      <c r="T1280" t="b">
        <f t="shared" si="290"/>
        <v>0</v>
      </c>
      <c r="U1280" t="b">
        <f t="shared" si="291"/>
        <v>1</v>
      </c>
      <c r="V1280" t="str">
        <f t="shared" si="292"/>
        <v>Average Company</v>
      </c>
      <c r="W1280" t="str">
        <f t="shared" si="293"/>
        <v>Don't Buy</v>
      </c>
      <c r="X1280" t="str">
        <f t="shared" si="294"/>
        <v>Not Known</v>
      </c>
      <c r="Z1280" t="str">
        <f t="shared" si="295"/>
        <v>None</v>
      </c>
      <c r="AB1280" t="str">
        <f t="shared" si="296"/>
        <v>500K</v>
      </c>
    </row>
    <row r="1281" spans="1:28" x14ac:dyDescent="0.3">
      <c r="A1281">
        <v>1279</v>
      </c>
      <c r="B1281" t="s">
        <v>3182</v>
      </c>
      <c r="C1281" t="str">
        <f t="shared" si="283"/>
        <v>Long</v>
      </c>
      <c r="D1281">
        <v>4.4000000000000004</v>
      </c>
      <c r="F1281" s="1">
        <f t="shared" si="297"/>
        <v>4.4000000000000004</v>
      </c>
      <c r="G1281" s="1">
        <f t="shared" si="284"/>
        <v>4.4000000000000004</v>
      </c>
      <c r="H1281">
        <f t="shared" si="285"/>
        <v>4.4000000000000004</v>
      </c>
      <c r="I1281" t="s">
        <v>3180</v>
      </c>
      <c r="J1281" t="s">
        <v>22</v>
      </c>
      <c r="K1281" t="s">
        <v>762</v>
      </c>
      <c r="L1281" t="str">
        <f t="shared" si="286"/>
        <v>Established</v>
      </c>
      <c r="N1281" s="2">
        <f t="shared" si="287"/>
        <v>15</v>
      </c>
      <c r="O1281" t="s">
        <v>84</v>
      </c>
      <c r="P1281" t="s">
        <v>2818</v>
      </c>
      <c r="Q1281" t="s">
        <v>424</v>
      </c>
      <c r="R1281" t="str">
        <f t="shared" si="288"/>
        <v>Great</v>
      </c>
      <c r="S1281" t="str">
        <f t="shared" si="289"/>
        <v>Great</v>
      </c>
      <c r="T1281" t="b">
        <f t="shared" si="290"/>
        <v>1</v>
      </c>
      <c r="U1281" t="b">
        <f t="shared" si="291"/>
        <v>1</v>
      </c>
      <c r="V1281" t="str">
        <f t="shared" si="292"/>
        <v>Average Company</v>
      </c>
      <c r="W1281" t="str">
        <f t="shared" si="293"/>
        <v>Buy</v>
      </c>
      <c r="X1281" t="str">
        <f t="shared" si="294"/>
        <v>Not Known</v>
      </c>
      <c r="Z1281" t="str">
        <f t="shared" si="295"/>
        <v>None</v>
      </c>
      <c r="AB1281" t="str">
        <f t="shared" si="296"/>
        <v>0</v>
      </c>
    </row>
    <row r="1282" spans="1:28" x14ac:dyDescent="0.3">
      <c r="A1282">
        <v>1280</v>
      </c>
      <c r="B1282" t="s">
        <v>3183</v>
      </c>
      <c r="C1282" t="str">
        <f t="shared" si="283"/>
        <v>Short</v>
      </c>
      <c r="D1282">
        <v>4.4000000000000004</v>
      </c>
      <c r="F1282" s="1">
        <f t="shared" si="297"/>
        <v>4.4000000000000004</v>
      </c>
      <c r="G1282" s="1">
        <f t="shared" si="284"/>
        <v>4.4000000000000004</v>
      </c>
      <c r="H1282">
        <f t="shared" si="285"/>
        <v>4.4000000000000004</v>
      </c>
      <c r="I1282" t="s">
        <v>3180</v>
      </c>
      <c r="J1282" t="s">
        <v>22</v>
      </c>
      <c r="K1282" t="s">
        <v>3184</v>
      </c>
      <c r="L1282" t="str">
        <f t="shared" si="286"/>
        <v>Established</v>
      </c>
      <c r="N1282" s="2">
        <f t="shared" si="287"/>
        <v>12</v>
      </c>
      <c r="O1282" t="s">
        <v>3185</v>
      </c>
      <c r="P1282" t="s">
        <v>147</v>
      </c>
      <c r="Q1282" t="s">
        <v>218</v>
      </c>
      <c r="R1282" t="str">
        <f t="shared" si="288"/>
        <v>Great</v>
      </c>
      <c r="S1282" t="str">
        <f t="shared" si="289"/>
        <v>Great</v>
      </c>
      <c r="T1282" t="b">
        <f t="shared" si="290"/>
        <v>1</v>
      </c>
      <c r="U1282" t="b">
        <f t="shared" si="291"/>
        <v>1</v>
      </c>
      <c r="V1282" t="str">
        <f t="shared" si="292"/>
        <v>Average Company</v>
      </c>
      <c r="W1282" t="str">
        <f t="shared" si="293"/>
        <v>Buy</v>
      </c>
      <c r="X1282" t="str">
        <f t="shared" si="294"/>
        <v>Not Known</v>
      </c>
      <c r="Z1282" t="str">
        <f t="shared" si="295"/>
        <v>None</v>
      </c>
      <c r="AB1282" t="str">
        <f t="shared" si="296"/>
        <v>0</v>
      </c>
    </row>
    <row r="1283" spans="1:28" x14ac:dyDescent="0.3">
      <c r="A1283">
        <v>1281</v>
      </c>
      <c r="B1283" t="s">
        <v>3186</v>
      </c>
      <c r="C1283" t="str">
        <f t="shared" ref="C1283:C1346" si="298">IF(LEN(B1283)&gt;=10,"Long","Short")</f>
        <v>Long</v>
      </c>
      <c r="D1283">
        <v>3.9</v>
      </c>
      <c r="F1283" s="1">
        <f t="shared" si="297"/>
        <v>3.9</v>
      </c>
      <c r="G1283" s="1">
        <f t="shared" ref="G1283:G1346" si="299">IF(L1283="Startup",D1283+0.5,D1283)</f>
        <v>3.9</v>
      </c>
      <c r="H1283">
        <f t="shared" ref="H1283:H1346" si="300">IF(L1283="Startup",D1283+0.1,D1283)</f>
        <v>3.9</v>
      </c>
      <c r="I1283" t="s">
        <v>3180</v>
      </c>
      <c r="J1283" t="s">
        <v>10</v>
      </c>
      <c r="K1283" t="s">
        <v>3187</v>
      </c>
      <c r="L1283" t="str">
        <f t="shared" ref="L1283:L1346" si="301">IF(N1283&lt;10,"Startup","Established")</f>
        <v>Established</v>
      </c>
      <c r="N1283" s="2">
        <f t="shared" ref="N1283:N1346" si="302">INT(LEFT(O1283,2))</f>
        <v>35</v>
      </c>
      <c r="O1283" t="s">
        <v>249</v>
      </c>
      <c r="P1283" t="s">
        <v>147</v>
      </c>
      <c r="Q1283" t="s">
        <v>28</v>
      </c>
      <c r="R1283" t="str">
        <f t="shared" ref="R1283:R1346" si="303">IF(D1283&gt;4,"Great","Average")</f>
        <v>Average</v>
      </c>
      <c r="S1283" t="str">
        <f t="shared" ref="S1283:S1346" si="304">IF(D1283&gt;4,"Great"," ")</f>
        <v xml:space="preserve"> </v>
      </c>
      <c r="T1283" t="b">
        <f t="shared" ref="T1283:T1346" si="305">AND(D1283:D11241&gt;4,N1283:N11241&gt;10)</f>
        <v>0</v>
      </c>
      <c r="U1283" t="b">
        <f t="shared" ref="U1283:U1346" si="306">OR(D1283&gt;3.5,N1283&lt;10)</f>
        <v>1</v>
      </c>
      <c r="V1283" t="str">
        <f t="shared" ref="V1283:V1346" si="307">IF(AND(D1283&gt;4,N1283&gt;20),"Top Company","Average Company")</f>
        <v>Average Company</v>
      </c>
      <c r="W1283" t="str">
        <f t="shared" ref="W1283:W1346" si="308">IF(OR(LEFT(B1283,1)="T",LEFT(B1283,1)="G"),"Buy","Don't Buy")</f>
        <v>Buy</v>
      </c>
      <c r="X1283" t="str">
        <f t="shared" ref="X1283:X1346" si="309">IF(IF(Q1283="Financial Services",ISNUMBER(SEARCH("Mumbai",K1283))),"Bombay Finance","Not Known")</f>
        <v>Not Known</v>
      </c>
      <c r="Z1283" t="str">
        <f t="shared" ref="Z1283:Z1346" si="310">IF(AND(OR(ISNUMBER(SEARCH("Bangalore",K1283)),ISNUMBER(SEARCH("Bengaluru",K1283)),ISNUMBER(SEARCH("Chennai",K1283))),N1283&lt;10),"Silicon Valley Startups","None")</f>
        <v>None</v>
      </c>
      <c r="AB1283" t="str">
        <f t="shared" ref="AB1283:AB1346" si="311">IF(AND(OR(Q1283="IT Services &amp; Consulting",Q1283="Financial Services"),D1283&gt;4),"1Million",IF(AND(OR(Q1283="IT Services &amp; Consulting",Q1283="Financial Services"),D1283&lt;=4),"500K",IF(AND(Q1283="Telecom / ISP",D1283&gt;4),"800K","0")))</f>
        <v>500K</v>
      </c>
    </row>
    <row r="1284" spans="1:28" x14ac:dyDescent="0.3">
      <c r="A1284">
        <v>1282</v>
      </c>
      <c r="B1284" t="s">
        <v>3188</v>
      </c>
      <c r="C1284" t="str">
        <f t="shared" si="298"/>
        <v>Long</v>
      </c>
      <c r="D1284">
        <v>3.8</v>
      </c>
      <c r="F1284" s="1">
        <f t="shared" si="297"/>
        <v>3.8</v>
      </c>
      <c r="G1284" s="1">
        <f t="shared" si="299"/>
        <v>3.8</v>
      </c>
      <c r="H1284">
        <f t="shared" si="300"/>
        <v>3.8</v>
      </c>
      <c r="I1284" t="s">
        <v>2452</v>
      </c>
      <c r="J1284" t="s">
        <v>22</v>
      </c>
      <c r="K1284" t="s">
        <v>1489</v>
      </c>
      <c r="L1284" t="str">
        <f t="shared" si="301"/>
        <v>Established</v>
      </c>
      <c r="N1284" s="2">
        <f t="shared" si="302"/>
        <v>26</v>
      </c>
      <c r="O1284" t="s">
        <v>3189</v>
      </c>
      <c r="P1284" t="s">
        <v>147</v>
      </c>
      <c r="Q1284" t="s">
        <v>732</v>
      </c>
      <c r="R1284" t="str">
        <f t="shared" si="303"/>
        <v>Average</v>
      </c>
      <c r="S1284" t="str">
        <f t="shared" si="304"/>
        <v xml:space="preserve"> </v>
      </c>
      <c r="T1284" t="b">
        <f t="shared" si="305"/>
        <v>0</v>
      </c>
      <c r="U1284" t="b">
        <f t="shared" si="306"/>
        <v>1</v>
      </c>
      <c r="V1284" t="str">
        <f t="shared" si="307"/>
        <v>Average Company</v>
      </c>
      <c r="W1284" t="str">
        <f t="shared" si="308"/>
        <v>Don't Buy</v>
      </c>
      <c r="X1284" t="str">
        <f t="shared" si="309"/>
        <v>Not Known</v>
      </c>
      <c r="Z1284" t="str">
        <f t="shared" si="310"/>
        <v>None</v>
      </c>
      <c r="AB1284" t="str">
        <f t="shared" si="311"/>
        <v>0</v>
      </c>
    </row>
    <row r="1285" spans="1:28" x14ac:dyDescent="0.3">
      <c r="A1285">
        <v>1283</v>
      </c>
      <c r="B1285" t="s">
        <v>3190</v>
      </c>
      <c r="C1285" t="str">
        <f t="shared" si="298"/>
        <v>Long</v>
      </c>
      <c r="D1285">
        <v>3.8</v>
      </c>
      <c r="F1285" s="1">
        <f t="shared" si="297"/>
        <v>3.8</v>
      </c>
      <c r="G1285" s="1">
        <f t="shared" si="299"/>
        <v>3.8</v>
      </c>
      <c r="H1285">
        <f t="shared" si="300"/>
        <v>3.8</v>
      </c>
      <c r="I1285" t="s">
        <v>3191</v>
      </c>
      <c r="J1285" t="s">
        <v>22</v>
      </c>
      <c r="K1285" t="s">
        <v>3192</v>
      </c>
      <c r="L1285" t="str">
        <f t="shared" si="301"/>
        <v>Established</v>
      </c>
      <c r="N1285" s="2">
        <f t="shared" si="302"/>
        <v>23</v>
      </c>
      <c r="O1285" t="s">
        <v>230</v>
      </c>
      <c r="P1285" t="s">
        <v>147</v>
      </c>
      <c r="Q1285" t="s">
        <v>19</v>
      </c>
      <c r="R1285" t="str">
        <f t="shared" si="303"/>
        <v>Average</v>
      </c>
      <c r="S1285" t="str">
        <f t="shared" si="304"/>
        <v xml:space="preserve"> </v>
      </c>
      <c r="T1285" t="b">
        <f t="shared" si="305"/>
        <v>0</v>
      </c>
      <c r="U1285" t="b">
        <f t="shared" si="306"/>
        <v>1</v>
      </c>
      <c r="V1285" t="str">
        <f t="shared" si="307"/>
        <v>Average Company</v>
      </c>
      <c r="W1285" t="str">
        <f t="shared" si="308"/>
        <v>Don't Buy</v>
      </c>
      <c r="X1285" t="str">
        <f t="shared" si="309"/>
        <v>Not Known</v>
      </c>
      <c r="Z1285" t="str">
        <f t="shared" si="310"/>
        <v>None</v>
      </c>
      <c r="AB1285" t="str">
        <f t="shared" si="311"/>
        <v>500K</v>
      </c>
    </row>
    <row r="1286" spans="1:28" x14ac:dyDescent="0.3">
      <c r="A1286">
        <v>1284</v>
      </c>
      <c r="B1286" t="s">
        <v>3193</v>
      </c>
      <c r="C1286" t="str">
        <f t="shared" si="298"/>
        <v>Short</v>
      </c>
      <c r="D1286">
        <v>4.0999999999999996</v>
      </c>
      <c r="F1286" s="1">
        <f t="shared" si="297"/>
        <v>4.0999999999999996</v>
      </c>
      <c r="G1286" s="1">
        <f t="shared" si="299"/>
        <v>4.0999999999999996</v>
      </c>
      <c r="H1286">
        <f t="shared" si="300"/>
        <v>4.0999999999999996</v>
      </c>
      <c r="I1286" t="s">
        <v>3191</v>
      </c>
      <c r="J1286" t="s">
        <v>22</v>
      </c>
      <c r="K1286" t="s">
        <v>3194</v>
      </c>
      <c r="L1286" t="str">
        <f t="shared" si="301"/>
        <v>Established</v>
      </c>
      <c r="N1286" s="2">
        <f t="shared" si="302"/>
        <v>76</v>
      </c>
      <c r="O1286" t="s">
        <v>671</v>
      </c>
      <c r="P1286" t="s">
        <v>147</v>
      </c>
      <c r="Q1286" t="s">
        <v>254</v>
      </c>
      <c r="R1286" t="str">
        <f t="shared" si="303"/>
        <v>Great</v>
      </c>
      <c r="S1286" t="str">
        <f t="shared" si="304"/>
        <v>Great</v>
      </c>
      <c r="T1286" t="b">
        <f t="shared" si="305"/>
        <v>1</v>
      </c>
      <c r="U1286" t="b">
        <f t="shared" si="306"/>
        <v>1</v>
      </c>
      <c r="V1286" t="str">
        <f t="shared" si="307"/>
        <v>Top Company</v>
      </c>
      <c r="W1286" t="str">
        <f t="shared" si="308"/>
        <v>Don't Buy</v>
      </c>
      <c r="X1286" t="str">
        <f t="shared" si="309"/>
        <v>Not Known</v>
      </c>
      <c r="Z1286" t="str">
        <f t="shared" si="310"/>
        <v>None</v>
      </c>
      <c r="AB1286" t="str">
        <f t="shared" si="311"/>
        <v>0</v>
      </c>
    </row>
    <row r="1287" spans="1:28" x14ac:dyDescent="0.3">
      <c r="A1287">
        <v>1285</v>
      </c>
      <c r="B1287" t="s">
        <v>3195</v>
      </c>
      <c r="C1287" t="str">
        <f t="shared" si="298"/>
        <v>Long</v>
      </c>
      <c r="D1287">
        <v>3.3</v>
      </c>
      <c r="F1287" s="1">
        <f t="shared" si="297"/>
        <v>3.3</v>
      </c>
      <c r="G1287" s="1">
        <f t="shared" si="299"/>
        <v>3.3</v>
      </c>
      <c r="H1287">
        <f t="shared" si="300"/>
        <v>3.3</v>
      </c>
      <c r="I1287" t="s">
        <v>3191</v>
      </c>
      <c r="J1287" t="s">
        <v>22</v>
      </c>
      <c r="K1287" t="s">
        <v>3196</v>
      </c>
      <c r="L1287" t="str">
        <f t="shared" si="301"/>
        <v>Established</v>
      </c>
      <c r="N1287" s="2">
        <f t="shared" si="302"/>
        <v>22</v>
      </c>
      <c r="O1287" t="s">
        <v>142</v>
      </c>
      <c r="P1287" t="s">
        <v>147</v>
      </c>
      <c r="Q1287" t="s">
        <v>295</v>
      </c>
      <c r="R1287" t="str">
        <f t="shared" si="303"/>
        <v>Average</v>
      </c>
      <c r="S1287" t="str">
        <f t="shared" si="304"/>
        <v xml:space="preserve"> </v>
      </c>
      <c r="T1287" t="b">
        <f t="shared" si="305"/>
        <v>0</v>
      </c>
      <c r="U1287" t="b">
        <f t="shared" si="306"/>
        <v>0</v>
      </c>
      <c r="V1287" t="str">
        <f t="shared" si="307"/>
        <v>Average Company</v>
      </c>
      <c r="W1287" t="str">
        <f t="shared" si="308"/>
        <v>Don't Buy</v>
      </c>
      <c r="X1287" t="str">
        <f t="shared" si="309"/>
        <v>Not Known</v>
      </c>
      <c r="Z1287" t="str">
        <f t="shared" si="310"/>
        <v>None</v>
      </c>
      <c r="AB1287" t="str">
        <f t="shared" si="311"/>
        <v>0</v>
      </c>
    </row>
    <row r="1288" spans="1:28" x14ac:dyDescent="0.3">
      <c r="A1288">
        <v>1286</v>
      </c>
      <c r="B1288" t="s">
        <v>3197</v>
      </c>
      <c r="C1288" t="str">
        <f t="shared" si="298"/>
        <v>Long</v>
      </c>
      <c r="D1288">
        <v>4</v>
      </c>
      <c r="F1288" s="1">
        <f t="shared" si="297"/>
        <v>4</v>
      </c>
      <c r="G1288" s="1">
        <f t="shared" si="299"/>
        <v>4</v>
      </c>
      <c r="H1288">
        <f t="shared" si="300"/>
        <v>4</v>
      </c>
      <c r="I1288" t="s">
        <v>3191</v>
      </c>
      <c r="J1288" t="s">
        <v>22</v>
      </c>
      <c r="K1288" t="s">
        <v>3198</v>
      </c>
      <c r="L1288" t="str">
        <f t="shared" si="301"/>
        <v>Established</v>
      </c>
      <c r="N1288" s="2">
        <f t="shared" si="302"/>
        <v>14</v>
      </c>
      <c r="O1288" t="s">
        <v>522</v>
      </c>
      <c r="P1288" t="s">
        <v>1261</v>
      </c>
      <c r="Q1288" t="s">
        <v>117</v>
      </c>
      <c r="R1288" t="str">
        <f t="shared" si="303"/>
        <v>Average</v>
      </c>
      <c r="S1288" t="str">
        <f t="shared" si="304"/>
        <v xml:space="preserve"> </v>
      </c>
      <c r="T1288" t="b">
        <f t="shared" si="305"/>
        <v>0</v>
      </c>
      <c r="U1288" t="b">
        <f t="shared" si="306"/>
        <v>1</v>
      </c>
      <c r="V1288" t="str">
        <f t="shared" si="307"/>
        <v>Average Company</v>
      </c>
      <c r="W1288" t="str">
        <f t="shared" si="308"/>
        <v>Don't Buy</v>
      </c>
      <c r="X1288" t="str">
        <f t="shared" si="309"/>
        <v>Not Known</v>
      </c>
      <c r="Z1288" t="str">
        <f t="shared" si="310"/>
        <v>None</v>
      </c>
      <c r="AB1288" t="str">
        <f t="shared" si="311"/>
        <v>0</v>
      </c>
    </row>
    <row r="1289" spans="1:28" x14ac:dyDescent="0.3">
      <c r="A1289">
        <v>1287</v>
      </c>
      <c r="B1289" t="s">
        <v>3199</v>
      </c>
      <c r="C1289" t="str">
        <f t="shared" si="298"/>
        <v>Long</v>
      </c>
      <c r="D1289">
        <v>4</v>
      </c>
      <c r="F1289" s="1">
        <f t="shared" si="297"/>
        <v>4</v>
      </c>
      <c r="G1289" s="1">
        <f t="shared" si="299"/>
        <v>4</v>
      </c>
      <c r="H1289">
        <f t="shared" si="300"/>
        <v>4</v>
      </c>
      <c r="I1289" t="s">
        <v>3165</v>
      </c>
      <c r="J1289" t="s">
        <v>22</v>
      </c>
      <c r="K1289" t="s">
        <v>1006</v>
      </c>
      <c r="L1289" t="str">
        <f t="shared" si="301"/>
        <v>Established</v>
      </c>
      <c r="N1289" s="2">
        <f t="shared" si="302"/>
        <v>35</v>
      </c>
      <c r="O1289" t="s">
        <v>249</v>
      </c>
      <c r="P1289" t="s">
        <v>49</v>
      </c>
      <c r="Q1289" t="s">
        <v>80</v>
      </c>
      <c r="R1289" t="str">
        <f t="shared" si="303"/>
        <v>Average</v>
      </c>
      <c r="S1289" t="str">
        <f t="shared" si="304"/>
        <v xml:space="preserve"> </v>
      </c>
      <c r="T1289" t="b">
        <f t="shared" si="305"/>
        <v>0</v>
      </c>
      <c r="U1289" t="b">
        <f t="shared" si="306"/>
        <v>1</v>
      </c>
      <c r="V1289" t="str">
        <f t="shared" si="307"/>
        <v>Average Company</v>
      </c>
      <c r="W1289" t="str">
        <f t="shared" si="308"/>
        <v>Don't Buy</v>
      </c>
      <c r="X1289" t="str">
        <f t="shared" si="309"/>
        <v>Not Known</v>
      </c>
      <c r="Z1289" t="str">
        <f t="shared" si="310"/>
        <v>None</v>
      </c>
      <c r="AB1289" t="str">
        <f t="shared" si="311"/>
        <v>0</v>
      </c>
    </row>
    <row r="1290" spans="1:28" x14ac:dyDescent="0.3">
      <c r="A1290">
        <v>1288</v>
      </c>
      <c r="B1290" t="s">
        <v>3200</v>
      </c>
      <c r="C1290" t="str">
        <f t="shared" si="298"/>
        <v>Long</v>
      </c>
      <c r="D1290">
        <v>4.5</v>
      </c>
      <c r="F1290" s="1">
        <f t="shared" si="297"/>
        <v>4.5</v>
      </c>
      <c r="G1290" s="1">
        <f t="shared" si="299"/>
        <v>4.5</v>
      </c>
      <c r="H1290">
        <f t="shared" si="300"/>
        <v>4.5</v>
      </c>
      <c r="I1290" t="s">
        <v>3180</v>
      </c>
      <c r="J1290" t="s">
        <v>10</v>
      </c>
      <c r="K1290" t="s">
        <v>3201</v>
      </c>
      <c r="L1290" t="str">
        <f t="shared" si="301"/>
        <v>Established</v>
      </c>
      <c r="N1290" s="2">
        <f t="shared" si="302"/>
        <v>16</v>
      </c>
      <c r="O1290" t="s">
        <v>1629</v>
      </c>
      <c r="P1290" t="s">
        <v>147</v>
      </c>
      <c r="Q1290" t="s">
        <v>44</v>
      </c>
      <c r="R1290" t="str">
        <f t="shared" si="303"/>
        <v>Great</v>
      </c>
      <c r="S1290" t="str">
        <f t="shared" si="304"/>
        <v>Great</v>
      </c>
      <c r="T1290" t="b">
        <f t="shared" si="305"/>
        <v>1</v>
      </c>
      <c r="U1290" t="b">
        <f t="shared" si="306"/>
        <v>1</v>
      </c>
      <c r="V1290" t="str">
        <f t="shared" si="307"/>
        <v>Average Company</v>
      </c>
      <c r="W1290" t="str">
        <f t="shared" si="308"/>
        <v>Don't Buy</v>
      </c>
      <c r="X1290" t="str">
        <f t="shared" si="309"/>
        <v>Not Known</v>
      </c>
      <c r="Z1290" t="str">
        <f t="shared" si="310"/>
        <v>None</v>
      </c>
      <c r="AB1290" t="str">
        <f t="shared" si="311"/>
        <v>0</v>
      </c>
    </row>
    <row r="1291" spans="1:28" x14ac:dyDescent="0.3">
      <c r="A1291">
        <v>1289</v>
      </c>
      <c r="B1291" t="s">
        <v>3202</v>
      </c>
      <c r="C1291" t="str">
        <f t="shared" si="298"/>
        <v>Short</v>
      </c>
      <c r="D1291">
        <v>3.7</v>
      </c>
      <c r="F1291" s="1">
        <f t="shared" si="297"/>
        <v>3.7</v>
      </c>
      <c r="G1291" s="1">
        <f t="shared" si="299"/>
        <v>3.7</v>
      </c>
      <c r="H1291">
        <f t="shared" si="300"/>
        <v>3.7</v>
      </c>
      <c r="I1291" t="s">
        <v>3203</v>
      </c>
      <c r="J1291" t="s">
        <v>22</v>
      </c>
      <c r="K1291" t="s">
        <v>3204</v>
      </c>
      <c r="L1291" t="str">
        <f t="shared" si="301"/>
        <v>Established</v>
      </c>
      <c r="N1291" s="2">
        <f t="shared" si="302"/>
        <v>49</v>
      </c>
      <c r="O1291" t="s">
        <v>104</v>
      </c>
      <c r="P1291" t="s">
        <v>147</v>
      </c>
      <c r="Q1291" t="s">
        <v>177</v>
      </c>
      <c r="R1291" t="str">
        <f t="shared" si="303"/>
        <v>Average</v>
      </c>
      <c r="S1291" t="str">
        <f t="shared" si="304"/>
        <v xml:space="preserve"> </v>
      </c>
      <c r="T1291" t="b">
        <f t="shared" si="305"/>
        <v>0</v>
      </c>
      <c r="U1291" t="b">
        <f t="shared" si="306"/>
        <v>1</v>
      </c>
      <c r="V1291" t="str">
        <f t="shared" si="307"/>
        <v>Average Company</v>
      </c>
      <c r="W1291" t="str">
        <f t="shared" si="308"/>
        <v>Don't Buy</v>
      </c>
      <c r="X1291" t="str">
        <f t="shared" si="309"/>
        <v>Not Known</v>
      </c>
      <c r="Z1291" t="str">
        <f t="shared" si="310"/>
        <v>None</v>
      </c>
      <c r="AB1291" t="str">
        <f t="shared" si="311"/>
        <v>0</v>
      </c>
    </row>
    <row r="1292" spans="1:28" x14ac:dyDescent="0.3">
      <c r="A1292">
        <v>1290</v>
      </c>
      <c r="B1292" t="s">
        <v>3205</v>
      </c>
      <c r="C1292" t="str">
        <f t="shared" si="298"/>
        <v>Short</v>
      </c>
      <c r="D1292">
        <v>4.2</v>
      </c>
      <c r="F1292" s="1">
        <f t="shared" si="297"/>
        <v>4.2</v>
      </c>
      <c r="G1292" s="1">
        <f t="shared" si="299"/>
        <v>4.2</v>
      </c>
      <c r="H1292">
        <f t="shared" si="300"/>
        <v>4.2</v>
      </c>
      <c r="I1292" t="s">
        <v>3203</v>
      </c>
      <c r="J1292" t="s">
        <v>22</v>
      </c>
      <c r="K1292" t="s">
        <v>3206</v>
      </c>
      <c r="L1292" t="str">
        <f t="shared" si="301"/>
        <v>Established</v>
      </c>
      <c r="N1292" s="2">
        <f t="shared" si="302"/>
        <v>74</v>
      </c>
      <c r="O1292" t="s">
        <v>292</v>
      </c>
      <c r="P1292" t="s">
        <v>147</v>
      </c>
      <c r="Q1292" t="s">
        <v>218</v>
      </c>
      <c r="R1292" t="str">
        <f t="shared" si="303"/>
        <v>Great</v>
      </c>
      <c r="S1292" t="str">
        <f t="shared" si="304"/>
        <v>Great</v>
      </c>
      <c r="T1292" t="b">
        <f t="shared" si="305"/>
        <v>1</v>
      </c>
      <c r="U1292" t="b">
        <f t="shared" si="306"/>
        <v>1</v>
      </c>
      <c r="V1292" t="str">
        <f t="shared" si="307"/>
        <v>Top Company</v>
      </c>
      <c r="W1292" t="str">
        <f t="shared" si="308"/>
        <v>Don't Buy</v>
      </c>
      <c r="X1292" t="str">
        <f t="shared" si="309"/>
        <v>Not Known</v>
      </c>
      <c r="Z1292" t="str">
        <f t="shared" si="310"/>
        <v>None</v>
      </c>
      <c r="AB1292" t="str">
        <f t="shared" si="311"/>
        <v>0</v>
      </c>
    </row>
    <row r="1293" spans="1:28" x14ac:dyDescent="0.3">
      <c r="A1293">
        <v>1291</v>
      </c>
      <c r="B1293" t="s">
        <v>3207</v>
      </c>
      <c r="C1293" t="str">
        <f t="shared" si="298"/>
        <v>Long</v>
      </c>
      <c r="D1293">
        <v>4.0999999999999996</v>
      </c>
      <c r="F1293" s="1">
        <f t="shared" si="297"/>
        <v>4.0999999999999996</v>
      </c>
      <c r="G1293" s="1">
        <f t="shared" si="299"/>
        <v>4.0999999999999996</v>
      </c>
      <c r="H1293">
        <f t="shared" si="300"/>
        <v>4.0999999999999996</v>
      </c>
      <c r="I1293" t="s">
        <v>3203</v>
      </c>
      <c r="J1293" t="s">
        <v>22</v>
      </c>
      <c r="K1293" t="s">
        <v>3149</v>
      </c>
      <c r="L1293" t="str">
        <f t="shared" si="301"/>
        <v>Established</v>
      </c>
      <c r="N1293" s="2">
        <f t="shared" si="302"/>
        <v>31</v>
      </c>
      <c r="O1293" t="s">
        <v>58</v>
      </c>
      <c r="P1293" t="s">
        <v>683</v>
      </c>
      <c r="Q1293" t="s">
        <v>117</v>
      </c>
      <c r="R1293" t="str">
        <f t="shared" si="303"/>
        <v>Great</v>
      </c>
      <c r="S1293" t="str">
        <f t="shared" si="304"/>
        <v>Great</v>
      </c>
      <c r="T1293" t="b">
        <f t="shared" si="305"/>
        <v>1</v>
      </c>
      <c r="U1293" t="b">
        <f t="shared" si="306"/>
        <v>1</v>
      </c>
      <c r="V1293" t="str">
        <f t="shared" si="307"/>
        <v>Top Company</v>
      </c>
      <c r="W1293" t="str">
        <f t="shared" si="308"/>
        <v>Don't Buy</v>
      </c>
      <c r="X1293" t="str">
        <f t="shared" si="309"/>
        <v>Not Known</v>
      </c>
      <c r="Z1293" t="str">
        <f t="shared" si="310"/>
        <v>None</v>
      </c>
      <c r="AB1293" t="str">
        <f t="shared" si="311"/>
        <v>0</v>
      </c>
    </row>
    <row r="1294" spans="1:28" x14ac:dyDescent="0.3">
      <c r="A1294">
        <v>1292</v>
      </c>
      <c r="B1294" t="s">
        <v>3208</v>
      </c>
      <c r="C1294" t="str">
        <f t="shared" si="298"/>
        <v>Short</v>
      </c>
      <c r="D1294">
        <v>3.8</v>
      </c>
      <c r="F1294" s="1">
        <f t="shared" si="297"/>
        <v>4.3</v>
      </c>
      <c r="G1294" s="1">
        <f t="shared" si="299"/>
        <v>4.3</v>
      </c>
      <c r="H1294">
        <f t="shared" si="300"/>
        <v>3.9</v>
      </c>
      <c r="I1294" t="s">
        <v>3203</v>
      </c>
      <c r="J1294" t="s">
        <v>22</v>
      </c>
      <c r="K1294" t="s">
        <v>3209</v>
      </c>
      <c r="L1294" t="str">
        <f t="shared" si="301"/>
        <v>Startup</v>
      </c>
      <c r="N1294" s="2">
        <f t="shared" si="302"/>
        <v>7</v>
      </c>
      <c r="O1294" t="s">
        <v>318</v>
      </c>
      <c r="P1294" t="s">
        <v>147</v>
      </c>
      <c r="Q1294" t="s">
        <v>44</v>
      </c>
      <c r="R1294" t="str">
        <f t="shared" si="303"/>
        <v>Average</v>
      </c>
      <c r="S1294" t="str">
        <f t="shared" si="304"/>
        <v xml:space="preserve"> </v>
      </c>
      <c r="T1294" t="b">
        <f t="shared" si="305"/>
        <v>0</v>
      </c>
      <c r="U1294" t="b">
        <f t="shared" si="306"/>
        <v>1</v>
      </c>
      <c r="V1294" t="str">
        <f t="shared" si="307"/>
        <v>Average Company</v>
      </c>
      <c r="W1294" t="str">
        <f t="shared" si="308"/>
        <v>Don't Buy</v>
      </c>
      <c r="X1294" t="str">
        <f t="shared" si="309"/>
        <v>Not Known</v>
      </c>
      <c r="Z1294" t="str">
        <f t="shared" si="310"/>
        <v>Silicon Valley Startups</v>
      </c>
      <c r="AB1294" t="str">
        <f t="shared" si="311"/>
        <v>0</v>
      </c>
    </row>
    <row r="1295" spans="1:28" x14ac:dyDescent="0.3">
      <c r="A1295">
        <v>1293</v>
      </c>
      <c r="B1295" t="s">
        <v>3210</v>
      </c>
      <c r="C1295" t="str">
        <f t="shared" si="298"/>
        <v>Short</v>
      </c>
      <c r="D1295">
        <v>3.7</v>
      </c>
      <c r="F1295" s="1">
        <f t="shared" si="297"/>
        <v>3.7</v>
      </c>
      <c r="G1295" s="1">
        <f t="shared" si="299"/>
        <v>3.7</v>
      </c>
      <c r="H1295">
        <f t="shared" si="300"/>
        <v>3.7</v>
      </c>
      <c r="I1295" t="s">
        <v>3211</v>
      </c>
      <c r="J1295" t="s">
        <v>22</v>
      </c>
      <c r="K1295" t="s">
        <v>3212</v>
      </c>
      <c r="L1295" t="str">
        <f t="shared" si="301"/>
        <v>Established</v>
      </c>
      <c r="N1295" s="2">
        <f t="shared" si="302"/>
        <v>34</v>
      </c>
      <c r="O1295" t="s">
        <v>213</v>
      </c>
      <c r="P1295" t="s">
        <v>691</v>
      </c>
      <c r="Q1295" t="s">
        <v>80</v>
      </c>
      <c r="R1295" t="str">
        <f t="shared" si="303"/>
        <v>Average</v>
      </c>
      <c r="S1295" t="str">
        <f t="shared" si="304"/>
        <v xml:space="preserve"> </v>
      </c>
      <c r="T1295" t="b">
        <f t="shared" si="305"/>
        <v>0</v>
      </c>
      <c r="U1295" t="b">
        <f t="shared" si="306"/>
        <v>1</v>
      </c>
      <c r="V1295" t="str">
        <f t="shared" si="307"/>
        <v>Average Company</v>
      </c>
      <c r="W1295" t="str">
        <f t="shared" si="308"/>
        <v>Don't Buy</v>
      </c>
      <c r="X1295" t="str">
        <f t="shared" si="309"/>
        <v>Not Known</v>
      </c>
      <c r="Z1295" t="str">
        <f t="shared" si="310"/>
        <v>None</v>
      </c>
      <c r="AB1295" t="str">
        <f t="shared" si="311"/>
        <v>0</v>
      </c>
    </row>
    <row r="1296" spans="1:28" x14ac:dyDescent="0.3">
      <c r="A1296">
        <v>1294</v>
      </c>
      <c r="B1296" t="s">
        <v>3213</v>
      </c>
      <c r="C1296" t="str">
        <f t="shared" si="298"/>
        <v>Long</v>
      </c>
      <c r="D1296">
        <v>4.0999999999999996</v>
      </c>
      <c r="F1296" s="1">
        <f t="shared" si="297"/>
        <v>4.0999999999999996</v>
      </c>
      <c r="G1296" s="1">
        <f t="shared" si="299"/>
        <v>4.0999999999999996</v>
      </c>
      <c r="H1296">
        <f t="shared" si="300"/>
        <v>4.0999999999999996</v>
      </c>
      <c r="I1296" t="s">
        <v>3211</v>
      </c>
      <c r="J1296" t="s">
        <v>343</v>
      </c>
      <c r="K1296" t="s">
        <v>3214</v>
      </c>
      <c r="L1296" t="str">
        <f t="shared" si="301"/>
        <v>Established</v>
      </c>
      <c r="N1296" s="2">
        <f t="shared" si="302"/>
        <v>15</v>
      </c>
      <c r="O1296" t="s">
        <v>84</v>
      </c>
      <c r="P1296" t="s">
        <v>147</v>
      </c>
      <c r="Q1296" t="s">
        <v>315</v>
      </c>
      <c r="R1296" t="str">
        <f t="shared" si="303"/>
        <v>Great</v>
      </c>
      <c r="S1296" t="str">
        <f t="shared" si="304"/>
        <v>Great</v>
      </c>
      <c r="T1296" t="b">
        <f t="shared" si="305"/>
        <v>1</v>
      </c>
      <c r="U1296" t="b">
        <f t="shared" si="306"/>
        <v>1</v>
      </c>
      <c r="V1296" t="str">
        <f t="shared" si="307"/>
        <v>Average Company</v>
      </c>
      <c r="W1296" t="str">
        <f t="shared" si="308"/>
        <v>Don't Buy</v>
      </c>
      <c r="X1296" t="str">
        <f t="shared" si="309"/>
        <v>Not Known</v>
      </c>
      <c r="Z1296" t="str">
        <f t="shared" si="310"/>
        <v>None</v>
      </c>
      <c r="AB1296" t="str">
        <f t="shared" si="311"/>
        <v>0</v>
      </c>
    </row>
    <row r="1297" spans="1:28" x14ac:dyDescent="0.3">
      <c r="A1297">
        <v>1295</v>
      </c>
      <c r="B1297" t="s">
        <v>3215</v>
      </c>
      <c r="C1297" t="str">
        <f t="shared" si="298"/>
        <v>Long</v>
      </c>
      <c r="D1297">
        <v>4.0999999999999996</v>
      </c>
      <c r="F1297" s="1">
        <f t="shared" si="297"/>
        <v>4.0999999999999996</v>
      </c>
      <c r="G1297" s="1">
        <f t="shared" si="299"/>
        <v>4.0999999999999996</v>
      </c>
      <c r="H1297">
        <f t="shared" si="300"/>
        <v>4.0999999999999996</v>
      </c>
      <c r="I1297" t="s">
        <v>3211</v>
      </c>
      <c r="J1297" t="s">
        <v>22</v>
      </c>
      <c r="K1297" t="s">
        <v>3216</v>
      </c>
      <c r="L1297" t="str">
        <f t="shared" si="301"/>
        <v>Established</v>
      </c>
      <c r="N1297" s="2">
        <f t="shared" si="302"/>
        <v>20</v>
      </c>
      <c r="O1297" t="s">
        <v>151</v>
      </c>
      <c r="P1297" t="s">
        <v>691</v>
      </c>
      <c r="Q1297" t="s">
        <v>186</v>
      </c>
      <c r="R1297" t="str">
        <f t="shared" si="303"/>
        <v>Great</v>
      </c>
      <c r="S1297" t="str">
        <f t="shared" si="304"/>
        <v>Great</v>
      </c>
      <c r="T1297" t="b">
        <f t="shared" si="305"/>
        <v>1</v>
      </c>
      <c r="U1297" t="b">
        <f t="shared" si="306"/>
        <v>1</v>
      </c>
      <c r="V1297" t="str">
        <f t="shared" si="307"/>
        <v>Average Company</v>
      </c>
      <c r="W1297" t="str">
        <f t="shared" si="308"/>
        <v>Don't Buy</v>
      </c>
      <c r="X1297" t="str">
        <f t="shared" si="309"/>
        <v>Not Known</v>
      </c>
      <c r="Z1297" t="str">
        <f t="shared" si="310"/>
        <v>None</v>
      </c>
      <c r="AB1297" t="str">
        <f t="shared" si="311"/>
        <v>0</v>
      </c>
    </row>
    <row r="1298" spans="1:28" x14ac:dyDescent="0.3">
      <c r="A1298">
        <v>1296</v>
      </c>
      <c r="B1298" t="s">
        <v>3217</v>
      </c>
      <c r="C1298" t="str">
        <f t="shared" si="298"/>
        <v>Long</v>
      </c>
      <c r="D1298">
        <v>4.4000000000000004</v>
      </c>
      <c r="F1298" s="1">
        <f t="shared" si="297"/>
        <v>4.9000000000000004</v>
      </c>
      <c r="G1298" s="1">
        <f t="shared" si="299"/>
        <v>4.9000000000000004</v>
      </c>
      <c r="H1298">
        <f t="shared" si="300"/>
        <v>4.5</v>
      </c>
      <c r="I1298" t="s">
        <v>3211</v>
      </c>
      <c r="J1298" t="s">
        <v>22</v>
      </c>
      <c r="K1298" t="s">
        <v>3218</v>
      </c>
      <c r="L1298" t="str">
        <f t="shared" si="301"/>
        <v>Startup</v>
      </c>
      <c r="N1298" s="2">
        <f t="shared" si="302"/>
        <v>7</v>
      </c>
      <c r="O1298" t="s">
        <v>318</v>
      </c>
      <c r="P1298" t="s">
        <v>181</v>
      </c>
      <c r="Q1298" t="s">
        <v>28</v>
      </c>
      <c r="R1298" t="str">
        <f t="shared" si="303"/>
        <v>Great</v>
      </c>
      <c r="S1298" t="str">
        <f t="shared" si="304"/>
        <v>Great</v>
      </c>
      <c r="T1298" t="b">
        <f t="shared" si="305"/>
        <v>0</v>
      </c>
      <c r="U1298" t="b">
        <f t="shared" si="306"/>
        <v>1</v>
      </c>
      <c r="V1298" t="str">
        <f t="shared" si="307"/>
        <v>Average Company</v>
      </c>
      <c r="W1298" t="str">
        <f t="shared" si="308"/>
        <v>Don't Buy</v>
      </c>
      <c r="X1298" t="str">
        <f t="shared" si="309"/>
        <v>Not Known</v>
      </c>
      <c r="Z1298" t="str">
        <f t="shared" si="310"/>
        <v>None</v>
      </c>
      <c r="AB1298" t="str">
        <f t="shared" si="311"/>
        <v>1Million</v>
      </c>
    </row>
    <row r="1299" spans="1:28" x14ac:dyDescent="0.3">
      <c r="A1299">
        <v>1297</v>
      </c>
      <c r="B1299" t="s">
        <v>3219</v>
      </c>
      <c r="C1299" t="str">
        <f t="shared" si="298"/>
        <v>Long</v>
      </c>
      <c r="D1299">
        <v>4.3</v>
      </c>
      <c r="F1299" s="1">
        <f t="shared" si="297"/>
        <v>4.3</v>
      </c>
      <c r="G1299" s="1">
        <f t="shared" si="299"/>
        <v>4.3</v>
      </c>
      <c r="H1299">
        <f t="shared" si="300"/>
        <v>4.3</v>
      </c>
      <c r="I1299" t="s">
        <v>3211</v>
      </c>
      <c r="J1299" t="s">
        <v>22</v>
      </c>
      <c r="K1299" t="s">
        <v>3220</v>
      </c>
      <c r="L1299" t="str">
        <f t="shared" si="301"/>
        <v>Established</v>
      </c>
      <c r="N1299" s="2">
        <f t="shared" si="302"/>
        <v>24</v>
      </c>
      <c r="O1299" t="s">
        <v>185</v>
      </c>
      <c r="P1299" t="s">
        <v>147</v>
      </c>
      <c r="Q1299" t="s">
        <v>429</v>
      </c>
      <c r="R1299" t="str">
        <f t="shared" si="303"/>
        <v>Great</v>
      </c>
      <c r="S1299" t="str">
        <f t="shared" si="304"/>
        <v>Great</v>
      </c>
      <c r="T1299" t="b">
        <f t="shared" si="305"/>
        <v>1</v>
      </c>
      <c r="U1299" t="b">
        <f t="shared" si="306"/>
        <v>1</v>
      </c>
      <c r="V1299" t="str">
        <f t="shared" si="307"/>
        <v>Top Company</v>
      </c>
      <c r="W1299" t="str">
        <f t="shared" si="308"/>
        <v>Don't Buy</v>
      </c>
      <c r="X1299" t="str">
        <f t="shared" si="309"/>
        <v>Not Known</v>
      </c>
      <c r="Z1299" t="str">
        <f t="shared" si="310"/>
        <v>None</v>
      </c>
      <c r="AB1299" t="str">
        <f t="shared" si="311"/>
        <v>0</v>
      </c>
    </row>
    <row r="1300" spans="1:28" x14ac:dyDescent="0.3">
      <c r="A1300">
        <v>1298</v>
      </c>
      <c r="B1300" t="s">
        <v>3221</v>
      </c>
      <c r="C1300" t="str">
        <f t="shared" si="298"/>
        <v>Long</v>
      </c>
      <c r="D1300">
        <v>2.9</v>
      </c>
      <c r="F1300" s="1">
        <f t="shared" si="297"/>
        <v>2.9</v>
      </c>
      <c r="G1300" s="1">
        <f t="shared" si="299"/>
        <v>2.9</v>
      </c>
      <c r="H1300">
        <f t="shared" si="300"/>
        <v>2.9</v>
      </c>
      <c r="I1300" t="s">
        <v>3211</v>
      </c>
      <c r="J1300" t="s">
        <v>22</v>
      </c>
      <c r="K1300" t="s">
        <v>3222</v>
      </c>
      <c r="L1300" t="str">
        <f t="shared" si="301"/>
        <v>Established</v>
      </c>
      <c r="N1300" s="2">
        <f t="shared" si="302"/>
        <v>18</v>
      </c>
      <c r="O1300" t="s">
        <v>200</v>
      </c>
      <c r="P1300" t="s">
        <v>3223</v>
      </c>
      <c r="Q1300" t="s">
        <v>773</v>
      </c>
      <c r="R1300" t="str">
        <f t="shared" si="303"/>
        <v>Average</v>
      </c>
      <c r="S1300" t="str">
        <f t="shared" si="304"/>
        <v xml:space="preserve"> </v>
      </c>
      <c r="T1300" t="b">
        <f t="shared" si="305"/>
        <v>0</v>
      </c>
      <c r="U1300" t="b">
        <f t="shared" si="306"/>
        <v>0</v>
      </c>
      <c r="V1300" t="str">
        <f t="shared" si="307"/>
        <v>Average Company</v>
      </c>
      <c r="W1300" t="str">
        <f t="shared" si="308"/>
        <v>Don't Buy</v>
      </c>
      <c r="X1300" t="str">
        <f t="shared" si="309"/>
        <v>Not Known</v>
      </c>
      <c r="Z1300" t="str">
        <f t="shared" si="310"/>
        <v>None</v>
      </c>
      <c r="AB1300" t="str">
        <f t="shared" si="311"/>
        <v>0</v>
      </c>
    </row>
    <row r="1301" spans="1:28" x14ac:dyDescent="0.3">
      <c r="A1301">
        <v>1299</v>
      </c>
      <c r="B1301" t="s">
        <v>3224</v>
      </c>
      <c r="C1301" t="str">
        <f t="shared" si="298"/>
        <v>Long</v>
      </c>
      <c r="D1301">
        <v>3.6</v>
      </c>
      <c r="F1301" s="1">
        <f t="shared" ref="F1301:F1364" si="312">IF(N1301&lt;10,IF(D1301+0.5&gt;5,5,D1301+0.5),D1301)</f>
        <v>3.6</v>
      </c>
      <c r="G1301" s="1">
        <f t="shared" si="299"/>
        <v>3.6</v>
      </c>
      <c r="H1301">
        <f t="shared" si="300"/>
        <v>3.6</v>
      </c>
      <c r="I1301" t="s">
        <v>3211</v>
      </c>
      <c r="J1301" t="s">
        <v>22</v>
      </c>
      <c r="K1301" t="s">
        <v>3225</v>
      </c>
      <c r="L1301" t="str">
        <f t="shared" si="301"/>
        <v>Established</v>
      </c>
      <c r="N1301" s="2">
        <f t="shared" si="302"/>
        <v>12</v>
      </c>
      <c r="O1301" t="s">
        <v>267</v>
      </c>
      <c r="P1301" t="s">
        <v>147</v>
      </c>
      <c r="Q1301" t="s">
        <v>70</v>
      </c>
      <c r="R1301" t="str">
        <f t="shared" si="303"/>
        <v>Average</v>
      </c>
      <c r="S1301" t="str">
        <f t="shared" si="304"/>
        <v xml:space="preserve"> </v>
      </c>
      <c r="T1301" t="b">
        <f t="shared" si="305"/>
        <v>0</v>
      </c>
      <c r="U1301" t="b">
        <f t="shared" si="306"/>
        <v>1</v>
      </c>
      <c r="V1301" t="str">
        <f t="shared" si="307"/>
        <v>Average Company</v>
      </c>
      <c r="W1301" t="str">
        <f t="shared" si="308"/>
        <v>Don't Buy</v>
      </c>
      <c r="X1301" t="str">
        <f t="shared" si="309"/>
        <v>Not Known</v>
      </c>
      <c r="Z1301" t="str">
        <f t="shared" si="310"/>
        <v>None</v>
      </c>
      <c r="AB1301" t="str">
        <f t="shared" si="311"/>
        <v>0</v>
      </c>
    </row>
    <row r="1302" spans="1:28" x14ac:dyDescent="0.3">
      <c r="A1302">
        <v>1300</v>
      </c>
      <c r="B1302" t="s">
        <v>3226</v>
      </c>
      <c r="C1302" t="str">
        <f t="shared" si="298"/>
        <v>Long</v>
      </c>
      <c r="D1302">
        <v>4.2</v>
      </c>
      <c r="F1302" s="1">
        <f t="shared" si="312"/>
        <v>4.2</v>
      </c>
      <c r="G1302" s="1">
        <f t="shared" si="299"/>
        <v>4.2</v>
      </c>
      <c r="H1302">
        <f t="shared" si="300"/>
        <v>4.2</v>
      </c>
      <c r="I1302" t="s">
        <v>2676</v>
      </c>
      <c r="J1302" t="s">
        <v>22</v>
      </c>
      <c r="K1302" t="s">
        <v>3227</v>
      </c>
      <c r="L1302" t="str">
        <f t="shared" si="301"/>
        <v>Established</v>
      </c>
      <c r="N1302" s="2">
        <f t="shared" si="302"/>
        <v>11</v>
      </c>
      <c r="O1302" t="s">
        <v>371</v>
      </c>
      <c r="P1302" t="s">
        <v>147</v>
      </c>
      <c r="Q1302" t="s">
        <v>564</v>
      </c>
      <c r="R1302" t="str">
        <f t="shared" si="303"/>
        <v>Great</v>
      </c>
      <c r="S1302" t="str">
        <f t="shared" si="304"/>
        <v>Great</v>
      </c>
      <c r="T1302" t="b">
        <f t="shared" si="305"/>
        <v>1</v>
      </c>
      <c r="U1302" t="b">
        <f t="shared" si="306"/>
        <v>1</v>
      </c>
      <c r="V1302" t="str">
        <f t="shared" si="307"/>
        <v>Average Company</v>
      </c>
      <c r="W1302" t="str">
        <f t="shared" si="308"/>
        <v>Don't Buy</v>
      </c>
      <c r="X1302" t="str">
        <f t="shared" si="309"/>
        <v>Not Known</v>
      </c>
      <c r="Z1302" t="str">
        <f t="shared" si="310"/>
        <v>None</v>
      </c>
      <c r="AB1302" t="str">
        <f t="shared" si="311"/>
        <v>0</v>
      </c>
    </row>
    <row r="1303" spans="1:28" x14ac:dyDescent="0.3">
      <c r="A1303">
        <v>1301</v>
      </c>
      <c r="B1303" t="s">
        <v>3228</v>
      </c>
      <c r="C1303" t="str">
        <f t="shared" si="298"/>
        <v>Long</v>
      </c>
      <c r="D1303">
        <v>4.3</v>
      </c>
      <c r="F1303" s="1">
        <f t="shared" si="312"/>
        <v>4.3</v>
      </c>
      <c r="G1303" s="1">
        <f t="shared" si="299"/>
        <v>4.3</v>
      </c>
      <c r="H1303">
        <f t="shared" si="300"/>
        <v>4.3</v>
      </c>
      <c r="I1303" t="s">
        <v>2892</v>
      </c>
      <c r="J1303" t="s">
        <v>10</v>
      </c>
      <c r="K1303" t="s">
        <v>3229</v>
      </c>
      <c r="L1303" t="str">
        <f t="shared" si="301"/>
        <v>Established</v>
      </c>
      <c r="N1303" s="2">
        <f t="shared" si="302"/>
        <v>21</v>
      </c>
      <c r="O1303" t="s">
        <v>321</v>
      </c>
      <c r="P1303" t="s">
        <v>691</v>
      </c>
      <c r="Q1303" t="s">
        <v>424</v>
      </c>
      <c r="R1303" t="str">
        <f t="shared" si="303"/>
        <v>Great</v>
      </c>
      <c r="S1303" t="str">
        <f t="shared" si="304"/>
        <v>Great</v>
      </c>
      <c r="T1303" t="b">
        <f t="shared" si="305"/>
        <v>1</v>
      </c>
      <c r="U1303" t="b">
        <f t="shared" si="306"/>
        <v>1</v>
      </c>
      <c r="V1303" t="str">
        <f t="shared" si="307"/>
        <v>Top Company</v>
      </c>
      <c r="W1303" t="str">
        <f t="shared" si="308"/>
        <v>Buy</v>
      </c>
      <c r="X1303" t="str">
        <f t="shared" si="309"/>
        <v>Not Known</v>
      </c>
      <c r="Z1303" t="str">
        <f t="shared" si="310"/>
        <v>None</v>
      </c>
      <c r="AB1303" t="str">
        <f t="shared" si="311"/>
        <v>0</v>
      </c>
    </row>
    <row r="1304" spans="1:28" x14ac:dyDescent="0.3">
      <c r="A1304">
        <v>1302</v>
      </c>
      <c r="B1304" t="s">
        <v>3230</v>
      </c>
      <c r="C1304" t="str">
        <f t="shared" si="298"/>
        <v>Short</v>
      </c>
      <c r="D1304">
        <v>4.4000000000000004</v>
      </c>
      <c r="F1304" s="1">
        <f t="shared" si="312"/>
        <v>4.4000000000000004</v>
      </c>
      <c r="G1304" s="1">
        <f t="shared" si="299"/>
        <v>4.4000000000000004</v>
      </c>
      <c r="H1304">
        <f t="shared" si="300"/>
        <v>4.4000000000000004</v>
      </c>
      <c r="I1304" t="s">
        <v>3231</v>
      </c>
      <c r="J1304" t="s">
        <v>22</v>
      </c>
      <c r="K1304" t="s">
        <v>3232</v>
      </c>
      <c r="L1304" t="str">
        <f t="shared" si="301"/>
        <v>Established</v>
      </c>
      <c r="N1304" s="2">
        <f t="shared" si="302"/>
        <v>54</v>
      </c>
      <c r="O1304" t="s">
        <v>12</v>
      </c>
      <c r="P1304" t="s">
        <v>75</v>
      </c>
      <c r="Q1304" t="s">
        <v>44</v>
      </c>
      <c r="R1304" t="str">
        <f t="shared" si="303"/>
        <v>Great</v>
      </c>
      <c r="S1304" t="str">
        <f t="shared" si="304"/>
        <v>Great</v>
      </c>
      <c r="T1304" t="b">
        <f t="shared" si="305"/>
        <v>1</v>
      </c>
      <c r="U1304" t="b">
        <f t="shared" si="306"/>
        <v>1</v>
      </c>
      <c r="V1304" t="str">
        <f t="shared" si="307"/>
        <v>Top Company</v>
      </c>
      <c r="W1304" t="str">
        <f t="shared" si="308"/>
        <v>Don't Buy</v>
      </c>
      <c r="X1304" t="str">
        <f t="shared" si="309"/>
        <v>Not Known</v>
      </c>
      <c r="Z1304" t="str">
        <f t="shared" si="310"/>
        <v>None</v>
      </c>
      <c r="AB1304" t="str">
        <f t="shared" si="311"/>
        <v>0</v>
      </c>
    </row>
    <row r="1305" spans="1:28" x14ac:dyDescent="0.3">
      <c r="A1305">
        <v>1303</v>
      </c>
      <c r="B1305" t="s">
        <v>3233</v>
      </c>
      <c r="C1305" t="str">
        <f t="shared" si="298"/>
        <v>Short</v>
      </c>
      <c r="D1305">
        <v>3.3</v>
      </c>
      <c r="F1305" s="1">
        <f t="shared" si="312"/>
        <v>3.3</v>
      </c>
      <c r="G1305" s="1">
        <f t="shared" si="299"/>
        <v>3.3</v>
      </c>
      <c r="H1305">
        <f t="shared" si="300"/>
        <v>3.3</v>
      </c>
      <c r="I1305" t="s">
        <v>3234</v>
      </c>
      <c r="J1305" t="s">
        <v>22</v>
      </c>
      <c r="K1305" t="s">
        <v>3235</v>
      </c>
      <c r="L1305" t="str">
        <f t="shared" si="301"/>
        <v>Established</v>
      </c>
      <c r="N1305" s="2">
        <f t="shared" si="302"/>
        <v>29</v>
      </c>
      <c r="O1305" t="s">
        <v>62</v>
      </c>
      <c r="P1305" t="s">
        <v>147</v>
      </c>
      <c r="Q1305" t="s">
        <v>28</v>
      </c>
      <c r="R1305" t="str">
        <f t="shared" si="303"/>
        <v>Average</v>
      </c>
      <c r="S1305" t="str">
        <f t="shared" si="304"/>
        <v xml:space="preserve"> </v>
      </c>
      <c r="T1305" t="b">
        <f t="shared" si="305"/>
        <v>0</v>
      </c>
      <c r="U1305" t="b">
        <f t="shared" si="306"/>
        <v>0</v>
      </c>
      <c r="V1305" t="str">
        <f t="shared" si="307"/>
        <v>Average Company</v>
      </c>
      <c r="W1305" t="str">
        <f t="shared" si="308"/>
        <v>Buy</v>
      </c>
      <c r="X1305" t="str">
        <f t="shared" si="309"/>
        <v>Not Known</v>
      </c>
      <c r="Z1305" t="str">
        <f t="shared" si="310"/>
        <v>None</v>
      </c>
      <c r="AB1305" t="str">
        <f t="shared" si="311"/>
        <v>500K</v>
      </c>
    </row>
    <row r="1306" spans="1:28" x14ac:dyDescent="0.3">
      <c r="A1306">
        <v>1304</v>
      </c>
      <c r="B1306" t="s">
        <v>3236</v>
      </c>
      <c r="C1306" t="str">
        <f t="shared" si="298"/>
        <v>Long</v>
      </c>
      <c r="D1306">
        <v>4.3</v>
      </c>
      <c r="F1306" s="1">
        <f t="shared" si="312"/>
        <v>4.3</v>
      </c>
      <c r="G1306" s="1">
        <f t="shared" si="299"/>
        <v>4.3</v>
      </c>
      <c r="H1306">
        <f t="shared" si="300"/>
        <v>4.3</v>
      </c>
      <c r="I1306" t="s">
        <v>441</v>
      </c>
      <c r="J1306" t="s">
        <v>22</v>
      </c>
      <c r="K1306" t="s">
        <v>3237</v>
      </c>
      <c r="L1306" t="str">
        <f t="shared" si="301"/>
        <v>Established</v>
      </c>
      <c r="N1306" s="2">
        <f t="shared" si="302"/>
        <v>66</v>
      </c>
      <c r="O1306" t="s">
        <v>803</v>
      </c>
      <c r="P1306" t="s">
        <v>147</v>
      </c>
      <c r="Q1306" t="s">
        <v>362</v>
      </c>
      <c r="R1306" t="str">
        <f t="shared" si="303"/>
        <v>Great</v>
      </c>
      <c r="S1306" t="str">
        <f t="shared" si="304"/>
        <v>Great</v>
      </c>
      <c r="T1306" t="b">
        <f t="shared" si="305"/>
        <v>1</v>
      </c>
      <c r="U1306" t="b">
        <f t="shared" si="306"/>
        <v>1</v>
      </c>
      <c r="V1306" t="str">
        <f t="shared" si="307"/>
        <v>Top Company</v>
      </c>
      <c r="W1306" t="str">
        <f t="shared" si="308"/>
        <v>Don't Buy</v>
      </c>
      <c r="X1306" t="str">
        <f t="shared" si="309"/>
        <v>Not Known</v>
      </c>
      <c r="Z1306" t="str">
        <f t="shared" si="310"/>
        <v>None</v>
      </c>
      <c r="AB1306" t="str">
        <f t="shared" si="311"/>
        <v>0</v>
      </c>
    </row>
    <row r="1307" spans="1:28" x14ac:dyDescent="0.3">
      <c r="A1307">
        <v>1305</v>
      </c>
      <c r="B1307" t="s">
        <v>3238</v>
      </c>
      <c r="C1307" t="str">
        <f t="shared" si="298"/>
        <v>Long</v>
      </c>
      <c r="D1307">
        <v>3.9</v>
      </c>
      <c r="F1307" s="1">
        <f t="shared" si="312"/>
        <v>3.9</v>
      </c>
      <c r="G1307" s="1">
        <f t="shared" si="299"/>
        <v>3.9</v>
      </c>
      <c r="H1307">
        <f t="shared" si="300"/>
        <v>3.9</v>
      </c>
      <c r="I1307" t="s">
        <v>3239</v>
      </c>
      <c r="J1307" t="s">
        <v>22</v>
      </c>
      <c r="K1307" t="s">
        <v>3240</v>
      </c>
      <c r="L1307" t="str">
        <f t="shared" si="301"/>
        <v>Established</v>
      </c>
      <c r="N1307" s="2">
        <f t="shared" si="302"/>
        <v>26</v>
      </c>
      <c r="O1307" t="s">
        <v>126</v>
      </c>
      <c r="P1307" t="s">
        <v>147</v>
      </c>
      <c r="Q1307" t="s">
        <v>44</v>
      </c>
      <c r="R1307" t="str">
        <f t="shared" si="303"/>
        <v>Average</v>
      </c>
      <c r="S1307" t="str">
        <f t="shared" si="304"/>
        <v xml:space="preserve"> </v>
      </c>
      <c r="T1307" t="b">
        <f t="shared" si="305"/>
        <v>0</v>
      </c>
      <c r="U1307" t="b">
        <f t="shared" si="306"/>
        <v>1</v>
      </c>
      <c r="V1307" t="str">
        <f t="shared" si="307"/>
        <v>Average Company</v>
      </c>
      <c r="W1307" t="str">
        <f t="shared" si="308"/>
        <v>Don't Buy</v>
      </c>
      <c r="X1307" t="str">
        <f t="shared" si="309"/>
        <v>Not Known</v>
      </c>
      <c r="Z1307" t="str">
        <f t="shared" si="310"/>
        <v>None</v>
      </c>
      <c r="AB1307" t="str">
        <f t="shared" si="311"/>
        <v>0</v>
      </c>
    </row>
    <row r="1308" spans="1:28" x14ac:dyDescent="0.3">
      <c r="A1308">
        <v>1306</v>
      </c>
      <c r="B1308" t="s">
        <v>3241</v>
      </c>
      <c r="C1308" t="str">
        <f t="shared" si="298"/>
        <v>Long</v>
      </c>
      <c r="D1308">
        <v>3.4</v>
      </c>
      <c r="F1308" s="1">
        <f t="shared" si="312"/>
        <v>3.4</v>
      </c>
      <c r="G1308" s="1">
        <f t="shared" si="299"/>
        <v>3.4</v>
      </c>
      <c r="H1308">
        <f t="shared" si="300"/>
        <v>3.4</v>
      </c>
      <c r="I1308" t="s">
        <v>3239</v>
      </c>
      <c r="J1308" t="s">
        <v>22</v>
      </c>
      <c r="K1308" t="s">
        <v>3242</v>
      </c>
      <c r="L1308" t="str">
        <f t="shared" si="301"/>
        <v>Established</v>
      </c>
      <c r="N1308" s="2">
        <f t="shared" si="302"/>
        <v>16</v>
      </c>
      <c r="O1308" t="s">
        <v>121</v>
      </c>
      <c r="P1308" t="s">
        <v>147</v>
      </c>
      <c r="Q1308" t="s">
        <v>44</v>
      </c>
      <c r="R1308" t="str">
        <f t="shared" si="303"/>
        <v>Average</v>
      </c>
      <c r="S1308" t="str">
        <f t="shared" si="304"/>
        <v xml:space="preserve"> </v>
      </c>
      <c r="T1308" t="b">
        <f t="shared" si="305"/>
        <v>0</v>
      </c>
      <c r="U1308" t="b">
        <f t="shared" si="306"/>
        <v>0</v>
      </c>
      <c r="V1308" t="str">
        <f t="shared" si="307"/>
        <v>Average Company</v>
      </c>
      <c r="W1308" t="str">
        <f t="shared" si="308"/>
        <v>Don't Buy</v>
      </c>
      <c r="X1308" t="str">
        <f t="shared" si="309"/>
        <v>Not Known</v>
      </c>
      <c r="Z1308" t="str">
        <f t="shared" si="310"/>
        <v>None</v>
      </c>
      <c r="AB1308" t="str">
        <f t="shared" si="311"/>
        <v>0</v>
      </c>
    </row>
    <row r="1309" spans="1:28" x14ac:dyDescent="0.3">
      <c r="A1309">
        <v>1307</v>
      </c>
      <c r="B1309" t="s">
        <v>3243</v>
      </c>
      <c r="C1309" t="str">
        <f t="shared" si="298"/>
        <v>Long</v>
      </c>
      <c r="D1309">
        <v>3.6</v>
      </c>
      <c r="F1309" s="1">
        <f t="shared" si="312"/>
        <v>3.6</v>
      </c>
      <c r="G1309" s="1">
        <f t="shared" si="299"/>
        <v>3.6</v>
      </c>
      <c r="H1309">
        <f t="shared" si="300"/>
        <v>3.6</v>
      </c>
      <c r="I1309" t="s">
        <v>3239</v>
      </c>
      <c r="J1309" t="s">
        <v>22</v>
      </c>
      <c r="K1309" t="s">
        <v>3244</v>
      </c>
      <c r="L1309" t="str">
        <f t="shared" si="301"/>
        <v>Established</v>
      </c>
      <c r="N1309" s="2">
        <f t="shared" si="302"/>
        <v>17</v>
      </c>
      <c r="O1309" t="s">
        <v>711</v>
      </c>
      <c r="P1309" t="s">
        <v>147</v>
      </c>
      <c r="Q1309" t="s">
        <v>773</v>
      </c>
      <c r="R1309" t="str">
        <f t="shared" si="303"/>
        <v>Average</v>
      </c>
      <c r="S1309" t="str">
        <f t="shared" si="304"/>
        <v xml:space="preserve"> </v>
      </c>
      <c r="T1309" t="b">
        <f t="shared" si="305"/>
        <v>0</v>
      </c>
      <c r="U1309" t="b">
        <f t="shared" si="306"/>
        <v>1</v>
      </c>
      <c r="V1309" t="str">
        <f t="shared" si="307"/>
        <v>Average Company</v>
      </c>
      <c r="W1309" t="str">
        <f t="shared" si="308"/>
        <v>Don't Buy</v>
      </c>
      <c r="X1309" t="str">
        <f t="shared" si="309"/>
        <v>Not Known</v>
      </c>
      <c r="Z1309" t="str">
        <f t="shared" si="310"/>
        <v>None</v>
      </c>
      <c r="AB1309" t="str">
        <f t="shared" si="311"/>
        <v>0</v>
      </c>
    </row>
    <row r="1310" spans="1:28" x14ac:dyDescent="0.3">
      <c r="A1310">
        <v>1308</v>
      </c>
      <c r="B1310" t="s">
        <v>3245</v>
      </c>
      <c r="C1310" t="str">
        <f t="shared" si="298"/>
        <v>Long</v>
      </c>
      <c r="D1310">
        <v>4.3</v>
      </c>
      <c r="F1310" s="1">
        <f t="shared" si="312"/>
        <v>4.3</v>
      </c>
      <c r="G1310" s="1">
        <f t="shared" si="299"/>
        <v>4.3</v>
      </c>
      <c r="H1310">
        <f t="shared" si="300"/>
        <v>4.3</v>
      </c>
      <c r="I1310" t="s">
        <v>3246</v>
      </c>
      <c r="J1310" t="s">
        <v>22</v>
      </c>
      <c r="K1310" t="s">
        <v>3247</v>
      </c>
      <c r="L1310" t="str">
        <f t="shared" si="301"/>
        <v>Established</v>
      </c>
      <c r="N1310" s="2">
        <f t="shared" si="302"/>
        <v>75</v>
      </c>
      <c r="O1310" t="s">
        <v>826</v>
      </c>
      <c r="P1310" t="s">
        <v>147</v>
      </c>
      <c r="Q1310" t="s">
        <v>28</v>
      </c>
      <c r="R1310" t="str">
        <f t="shared" si="303"/>
        <v>Great</v>
      </c>
      <c r="S1310" t="str">
        <f t="shared" si="304"/>
        <v>Great</v>
      </c>
      <c r="T1310" t="b">
        <f t="shared" si="305"/>
        <v>1</v>
      </c>
      <c r="U1310" t="b">
        <f t="shared" si="306"/>
        <v>1</v>
      </c>
      <c r="V1310" t="str">
        <f t="shared" si="307"/>
        <v>Top Company</v>
      </c>
      <c r="W1310" t="str">
        <f t="shared" si="308"/>
        <v>Don't Buy</v>
      </c>
      <c r="X1310" t="str">
        <f t="shared" si="309"/>
        <v>Not Known</v>
      </c>
      <c r="Z1310" t="str">
        <f t="shared" si="310"/>
        <v>None</v>
      </c>
      <c r="AB1310" t="str">
        <f t="shared" si="311"/>
        <v>1Million</v>
      </c>
    </row>
    <row r="1311" spans="1:28" x14ac:dyDescent="0.3">
      <c r="A1311">
        <v>1309</v>
      </c>
      <c r="B1311" t="s">
        <v>3248</v>
      </c>
      <c r="C1311" t="str">
        <f t="shared" si="298"/>
        <v>Long</v>
      </c>
      <c r="D1311">
        <v>4.2</v>
      </c>
      <c r="F1311" s="1">
        <f t="shared" si="312"/>
        <v>4.2</v>
      </c>
      <c r="G1311" s="1">
        <f t="shared" si="299"/>
        <v>4.2</v>
      </c>
      <c r="H1311">
        <f t="shared" si="300"/>
        <v>4.2</v>
      </c>
      <c r="I1311" t="s">
        <v>3249</v>
      </c>
      <c r="J1311" t="s">
        <v>22</v>
      </c>
      <c r="K1311" t="s">
        <v>3250</v>
      </c>
      <c r="L1311" t="str">
        <f t="shared" si="301"/>
        <v>Established</v>
      </c>
      <c r="N1311" s="2">
        <f t="shared" si="302"/>
        <v>48</v>
      </c>
      <c r="O1311" t="s">
        <v>752</v>
      </c>
      <c r="P1311" t="s">
        <v>2818</v>
      </c>
      <c r="Q1311" t="s">
        <v>773</v>
      </c>
      <c r="R1311" t="str">
        <f t="shared" si="303"/>
        <v>Great</v>
      </c>
      <c r="S1311" t="str">
        <f t="shared" si="304"/>
        <v>Great</v>
      </c>
      <c r="T1311" t="b">
        <f t="shared" si="305"/>
        <v>1</v>
      </c>
      <c r="U1311" t="b">
        <f t="shared" si="306"/>
        <v>1</v>
      </c>
      <c r="V1311" t="str">
        <f t="shared" si="307"/>
        <v>Top Company</v>
      </c>
      <c r="W1311" t="str">
        <f t="shared" si="308"/>
        <v>Don't Buy</v>
      </c>
      <c r="X1311" t="str">
        <f t="shared" si="309"/>
        <v>Not Known</v>
      </c>
      <c r="Z1311" t="str">
        <f t="shared" si="310"/>
        <v>None</v>
      </c>
      <c r="AB1311" t="str">
        <f t="shared" si="311"/>
        <v>0</v>
      </c>
    </row>
    <row r="1312" spans="1:28" x14ac:dyDescent="0.3">
      <c r="A1312">
        <v>1310</v>
      </c>
      <c r="B1312" t="s">
        <v>3251</v>
      </c>
      <c r="C1312" t="str">
        <f t="shared" si="298"/>
        <v>Long</v>
      </c>
      <c r="D1312">
        <v>4.0999999999999996</v>
      </c>
      <c r="F1312" s="1">
        <f t="shared" si="312"/>
        <v>4.0999999999999996</v>
      </c>
      <c r="G1312" s="1">
        <f t="shared" si="299"/>
        <v>4.0999999999999996</v>
      </c>
      <c r="H1312">
        <f t="shared" si="300"/>
        <v>4.0999999999999996</v>
      </c>
      <c r="I1312" t="s">
        <v>3249</v>
      </c>
      <c r="J1312" t="s">
        <v>10</v>
      </c>
      <c r="K1312" t="s">
        <v>1491</v>
      </c>
      <c r="L1312" t="str">
        <f t="shared" si="301"/>
        <v>Established</v>
      </c>
      <c r="N1312" s="2">
        <f t="shared" si="302"/>
        <v>38</v>
      </c>
      <c r="O1312" t="s">
        <v>357</v>
      </c>
      <c r="P1312" t="s">
        <v>147</v>
      </c>
      <c r="Q1312" t="s">
        <v>105</v>
      </c>
      <c r="R1312" t="str">
        <f t="shared" si="303"/>
        <v>Great</v>
      </c>
      <c r="S1312" t="str">
        <f t="shared" si="304"/>
        <v>Great</v>
      </c>
      <c r="T1312" t="b">
        <f t="shared" si="305"/>
        <v>1</v>
      </c>
      <c r="U1312" t="b">
        <f t="shared" si="306"/>
        <v>1</v>
      </c>
      <c r="V1312" t="str">
        <f t="shared" si="307"/>
        <v>Top Company</v>
      </c>
      <c r="W1312" t="str">
        <f t="shared" si="308"/>
        <v>Don't Buy</v>
      </c>
      <c r="X1312" t="str">
        <f t="shared" si="309"/>
        <v>Not Known</v>
      </c>
      <c r="Z1312" t="str">
        <f t="shared" si="310"/>
        <v>None</v>
      </c>
      <c r="AB1312" t="str">
        <f t="shared" si="311"/>
        <v>0</v>
      </c>
    </row>
    <row r="1313" spans="1:28" x14ac:dyDescent="0.3">
      <c r="A1313">
        <v>1311</v>
      </c>
      <c r="B1313" t="s">
        <v>3252</v>
      </c>
      <c r="C1313" t="str">
        <f t="shared" si="298"/>
        <v>Long</v>
      </c>
      <c r="D1313">
        <v>3.7</v>
      </c>
      <c r="F1313" s="1">
        <f t="shared" si="312"/>
        <v>3.7</v>
      </c>
      <c r="G1313" s="1">
        <f t="shared" si="299"/>
        <v>3.7</v>
      </c>
      <c r="H1313">
        <f t="shared" si="300"/>
        <v>3.7</v>
      </c>
      <c r="I1313" t="s">
        <v>3253</v>
      </c>
      <c r="J1313" t="s">
        <v>22</v>
      </c>
      <c r="K1313" t="s">
        <v>3254</v>
      </c>
      <c r="L1313" t="str">
        <f t="shared" si="301"/>
        <v>Established</v>
      </c>
      <c r="N1313" s="2">
        <f t="shared" si="302"/>
        <v>16</v>
      </c>
      <c r="O1313" t="s">
        <v>121</v>
      </c>
      <c r="P1313" t="s">
        <v>147</v>
      </c>
      <c r="Q1313" t="s">
        <v>605</v>
      </c>
      <c r="R1313" t="str">
        <f t="shared" si="303"/>
        <v>Average</v>
      </c>
      <c r="S1313" t="str">
        <f t="shared" si="304"/>
        <v xml:space="preserve"> </v>
      </c>
      <c r="T1313" t="b">
        <f t="shared" si="305"/>
        <v>0</v>
      </c>
      <c r="U1313" t="b">
        <f t="shared" si="306"/>
        <v>1</v>
      </c>
      <c r="V1313" t="str">
        <f t="shared" si="307"/>
        <v>Average Company</v>
      </c>
      <c r="W1313" t="str">
        <f t="shared" si="308"/>
        <v>Don't Buy</v>
      </c>
      <c r="X1313" t="str">
        <f t="shared" si="309"/>
        <v>Not Known</v>
      </c>
      <c r="Z1313" t="str">
        <f t="shared" si="310"/>
        <v>None</v>
      </c>
      <c r="AB1313" t="str">
        <f t="shared" si="311"/>
        <v>0</v>
      </c>
    </row>
    <row r="1314" spans="1:28" x14ac:dyDescent="0.3">
      <c r="A1314">
        <v>1312</v>
      </c>
      <c r="B1314" t="s">
        <v>3255</v>
      </c>
      <c r="C1314" t="str">
        <f t="shared" si="298"/>
        <v>Short</v>
      </c>
      <c r="D1314">
        <v>4.0999999999999996</v>
      </c>
      <c r="F1314" s="1">
        <f t="shared" si="312"/>
        <v>4.0999999999999996</v>
      </c>
      <c r="G1314" s="1">
        <f t="shared" si="299"/>
        <v>4.0999999999999996</v>
      </c>
      <c r="H1314">
        <f t="shared" si="300"/>
        <v>4.0999999999999996</v>
      </c>
      <c r="I1314" t="s">
        <v>3253</v>
      </c>
      <c r="J1314" t="s">
        <v>10</v>
      </c>
      <c r="K1314" t="s">
        <v>2582</v>
      </c>
      <c r="L1314" t="str">
        <f t="shared" si="301"/>
        <v>Established</v>
      </c>
      <c r="N1314" s="2">
        <f t="shared" si="302"/>
        <v>38</v>
      </c>
      <c r="O1314" t="s">
        <v>357</v>
      </c>
      <c r="P1314" t="s">
        <v>147</v>
      </c>
      <c r="Q1314" t="s">
        <v>218</v>
      </c>
      <c r="R1314" t="str">
        <f t="shared" si="303"/>
        <v>Great</v>
      </c>
      <c r="S1314" t="str">
        <f t="shared" si="304"/>
        <v>Great</v>
      </c>
      <c r="T1314" t="b">
        <f t="shared" si="305"/>
        <v>1</v>
      </c>
      <c r="U1314" t="b">
        <f t="shared" si="306"/>
        <v>1</v>
      </c>
      <c r="V1314" t="str">
        <f t="shared" si="307"/>
        <v>Top Company</v>
      </c>
      <c r="W1314" t="str">
        <f t="shared" si="308"/>
        <v>Buy</v>
      </c>
      <c r="X1314" t="str">
        <f t="shared" si="309"/>
        <v>Not Known</v>
      </c>
      <c r="Z1314" t="str">
        <f t="shared" si="310"/>
        <v>None</v>
      </c>
      <c r="AB1314" t="str">
        <f t="shared" si="311"/>
        <v>0</v>
      </c>
    </row>
    <row r="1315" spans="1:28" x14ac:dyDescent="0.3">
      <c r="A1315">
        <v>1313</v>
      </c>
      <c r="B1315" t="s">
        <v>3256</v>
      </c>
      <c r="C1315" t="str">
        <f t="shared" si="298"/>
        <v>Long</v>
      </c>
      <c r="D1315">
        <v>4.0999999999999996</v>
      </c>
      <c r="F1315" s="1">
        <f t="shared" si="312"/>
        <v>4.0999999999999996</v>
      </c>
      <c r="G1315" s="1">
        <f t="shared" si="299"/>
        <v>4.0999999999999996</v>
      </c>
      <c r="H1315">
        <f t="shared" si="300"/>
        <v>4.0999999999999996</v>
      </c>
      <c r="I1315" t="s">
        <v>3257</v>
      </c>
      <c r="J1315" t="s">
        <v>22</v>
      </c>
      <c r="K1315" t="s">
        <v>3258</v>
      </c>
      <c r="L1315" t="str">
        <f t="shared" si="301"/>
        <v>Established</v>
      </c>
      <c r="N1315" s="2">
        <f t="shared" si="302"/>
        <v>23</v>
      </c>
      <c r="O1315" t="s">
        <v>230</v>
      </c>
      <c r="P1315" t="s">
        <v>147</v>
      </c>
      <c r="Q1315" t="s">
        <v>50</v>
      </c>
      <c r="R1315" t="str">
        <f t="shared" si="303"/>
        <v>Great</v>
      </c>
      <c r="S1315" t="str">
        <f t="shared" si="304"/>
        <v>Great</v>
      </c>
      <c r="T1315" t="b">
        <f t="shared" si="305"/>
        <v>1</v>
      </c>
      <c r="U1315" t="b">
        <f t="shared" si="306"/>
        <v>1</v>
      </c>
      <c r="V1315" t="str">
        <f t="shared" si="307"/>
        <v>Top Company</v>
      </c>
      <c r="W1315" t="str">
        <f t="shared" si="308"/>
        <v>Don't Buy</v>
      </c>
      <c r="X1315" t="str">
        <f t="shared" si="309"/>
        <v>Not Known</v>
      </c>
      <c r="Z1315" t="str">
        <f t="shared" si="310"/>
        <v>None</v>
      </c>
      <c r="AB1315" t="str">
        <f t="shared" si="311"/>
        <v>0</v>
      </c>
    </row>
    <row r="1316" spans="1:28" x14ac:dyDescent="0.3">
      <c r="A1316">
        <v>1314</v>
      </c>
      <c r="B1316" t="s">
        <v>3259</v>
      </c>
      <c r="C1316" t="str">
        <f t="shared" si="298"/>
        <v>Long</v>
      </c>
      <c r="D1316">
        <v>4.4000000000000004</v>
      </c>
      <c r="F1316" s="1">
        <f t="shared" si="312"/>
        <v>4.4000000000000004</v>
      </c>
      <c r="G1316" s="1">
        <f t="shared" si="299"/>
        <v>4.4000000000000004</v>
      </c>
      <c r="H1316">
        <f t="shared" si="300"/>
        <v>4.4000000000000004</v>
      </c>
      <c r="I1316" t="s">
        <v>3260</v>
      </c>
      <c r="J1316" t="s">
        <v>22</v>
      </c>
      <c r="K1316" t="s">
        <v>3261</v>
      </c>
      <c r="L1316" t="str">
        <f t="shared" si="301"/>
        <v>Established</v>
      </c>
      <c r="N1316" s="2">
        <f t="shared" si="302"/>
        <v>20</v>
      </c>
      <c r="O1316" t="s">
        <v>151</v>
      </c>
      <c r="P1316" t="s">
        <v>1261</v>
      </c>
      <c r="Q1316" t="s">
        <v>564</v>
      </c>
      <c r="R1316" t="str">
        <f t="shared" si="303"/>
        <v>Great</v>
      </c>
      <c r="S1316" t="str">
        <f t="shared" si="304"/>
        <v>Great</v>
      </c>
      <c r="T1316" t="b">
        <f t="shared" si="305"/>
        <v>1</v>
      </c>
      <c r="U1316" t="b">
        <f t="shared" si="306"/>
        <v>1</v>
      </c>
      <c r="V1316" t="str">
        <f t="shared" si="307"/>
        <v>Average Company</v>
      </c>
      <c r="W1316" t="str">
        <f t="shared" si="308"/>
        <v>Don't Buy</v>
      </c>
      <c r="X1316" t="str">
        <f t="shared" si="309"/>
        <v>Not Known</v>
      </c>
      <c r="Z1316" t="str">
        <f t="shared" si="310"/>
        <v>None</v>
      </c>
      <c r="AB1316" t="str">
        <f t="shared" si="311"/>
        <v>0</v>
      </c>
    </row>
    <row r="1317" spans="1:28" x14ac:dyDescent="0.3">
      <c r="A1317">
        <v>1315</v>
      </c>
      <c r="B1317" t="s">
        <v>3262</v>
      </c>
      <c r="C1317" t="str">
        <f t="shared" si="298"/>
        <v>Long</v>
      </c>
      <c r="D1317">
        <v>4.2</v>
      </c>
      <c r="F1317" s="1">
        <f t="shared" si="312"/>
        <v>4.2</v>
      </c>
      <c r="G1317" s="1">
        <f t="shared" si="299"/>
        <v>4.2</v>
      </c>
      <c r="H1317">
        <f t="shared" si="300"/>
        <v>4.2</v>
      </c>
      <c r="I1317" t="s">
        <v>3260</v>
      </c>
      <c r="J1317" t="s">
        <v>22</v>
      </c>
      <c r="K1317" t="s">
        <v>341</v>
      </c>
      <c r="L1317" t="str">
        <f t="shared" si="301"/>
        <v>Established</v>
      </c>
      <c r="N1317" s="2">
        <f t="shared" si="302"/>
        <v>49</v>
      </c>
      <c r="O1317" t="s">
        <v>104</v>
      </c>
      <c r="P1317" t="s">
        <v>147</v>
      </c>
      <c r="Q1317" t="s">
        <v>315</v>
      </c>
      <c r="R1317" t="str">
        <f t="shared" si="303"/>
        <v>Great</v>
      </c>
      <c r="S1317" t="str">
        <f t="shared" si="304"/>
        <v>Great</v>
      </c>
      <c r="T1317" t="b">
        <f t="shared" si="305"/>
        <v>1</v>
      </c>
      <c r="U1317" t="b">
        <f t="shared" si="306"/>
        <v>1</v>
      </c>
      <c r="V1317" t="str">
        <f t="shared" si="307"/>
        <v>Top Company</v>
      </c>
      <c r="W1317" t="str">
        <f t="shared" si="308"/>
        <v>Don't Buy</v>
      </c>
      <c r="X1317" t="str">
        <f t="shared" si="309"/>
        <v>Not Known</v>
      </c>
      <c r="Z1317" t="str">
        <f t="shared" si="310"/>
        <v>None</v>
      </c>
      <c r="AB1317" t="str">
        <f t="shared" si="311"/>
        <v>0</v>
      </c>
    </row>
    <row r="1318" spans="1:28" x14ac:dyDescent="0.3">
      <c r="A1318">
        <v>1316</v>
      </c>
      <c r="B1318" t="s">
        <v>3263</v>
      </c>
      <c r="C1318" t="str">
        <f t="shared" si="298"/>
        <v>Short</v>
      </c>
      <c r="D1318">
        <v>3.6</v>
      </c>
      <c r="F1318" s="1">
        <f t="shared" si="312"/>
        <v>4.0999999999999996</v>
      </c>
      <c r="G1318" s="1">
        <f t="shared" si="299"/>
        <v>4.0999999999999996</v>
      </c>
      <c r="H1318">
        <f t="shared" si="300"/>
        <v>3.7</v>
      </c>
      <c r="I1318" t="s">
        <v>736</v>
      </c>
      <c r="J1318" t="s">
        <v>22</v>
      </c>
      <c r="K1318" t="s">
        <v>367</v>
      </c>
      <c r="L1318" t="str">
        <f t="shared" si="301"/>
        <v>Startup</v>
      </c>
      <c r="N1318" s="2">
        <f t="shared" si="302"/>
        <v>7</v>
      </c>
      <c r="O1318" t="s">
        <v>318</v>
      </c>
      <c r="P1318" t="s">
        <v>147</v>
      </c>
      <c r="Q1318" t="s">
        <v>44</v>
      </c>
      <c r="R1318" t="str">
        <f t="shared" si="303"/>
        <v>Average</v>
      </c>
      <c r="S1318" t="str">
        <f t="shared" si="304"/>
        <v xml:space="preserve"> </v>
      </c>
      <c r="T1318" t="b">
        <f t="shared" si="305"/>
        <v>0</v>
      </c>
      <c r="U1318" t="b">
        <f t="shared" si="306"/>
        <v>1</v>
      </c>
      <c r="V1318" t="str">
        <f t="shared" si="307"/>
        <v>Average Company</v>
      </c>
      <c r="W1318" t="str">
        <f t="shared" si="308"/>
        <v>Don't Buy</v>
      </c>
      <c r="X1318" t="str">
        <f t="shared" si="309"/>
        <v>Not Known</v>
      </c>
      <c r="Z1318" t="str">
        <f t="shared" si="310"/>
        <v>None</v>
      </c>
      <c r="AB1318" t="str">
        <f t="shared" si="311"/>
        <v>0</v>
      </c>
    </row>
    <row r="1319" spans="1:28" x14ac:dyDescent="0.3">
      <c r="A1319">
        <v>1317</v>
      </c>
      <c r="B1319" t="s">
        <v>3264</v>
      </c>
      <c r="C1319" t="str">
        <f t="shared" si="298"/>
        <v>Long</v>
      </c>
      <c r="D1319">
        <v>4.0999999999999996</v>
      </c>
      <c r="F1319" s="1">
        <f t="shared" si="312"/>
        <v>4.0999999999999996</v>
      </c>
      <c r="G1319" s="1">
        <f t="shared" si="299"/>
        <v>4.0999999999999996</v>
      </c>
      <c r="H1319">
        <f t="shared" si="300"/>
        <v>4.0999999999999996</v>
      </c>
      <c r="I1319" t="s">
        <v>3265</v>
      </c>
      <c r="J1319" t="s">
        <v>10</v>
      </c>
      <c r="K1319" t="s">
        <v>3266</v>
      </c>
      <c r="L1319" t="str">
        <f t="shared" si="301"/>
        <v>Established</v>
      </c>
      <c r="N1319" s="2">
        <f t="shared" si="302"/>
        <v>47</v>
      </c>
      <c r="O1319" t="s">
        <v>258</v>
      </c>
      <c r="P1319" t="s">
        <v>13</v>
      </c>
      <c r="Q1319" t="s">
        <v>551</v>
      </c>
      <c r="R1319" t="str">
        <f t="shared" si="303"/>
        <v>Great</v>
      </c>
      <c r="S1319" t="str">
        <f t="shared" si="304"/>
        <v>Great</v>
      </c>
      <c r="T1319" t="b">
        <f t="shared" si="305"/>
        <v>1</v>
      </c>
      <c r="U1319" t="b">
        <f t="shared" si="306"/>
        <v>1</v>
      </c>
      <c r="V1319" t="str">
        <f t="shared" si="307"/>
        <v>Top Company</v>
      </c>
      <c r="W1319" t="str">
        <f t="shared" si="308"/>
        <v>Don't Buy</v>
      </c>
      <c r="X1319" t="str">
        <f t="shared" si="309"/>
        <v>Not Known</v>
      </c>
      <c r="Z1319" t="str">
        <f t="shared" si="310"/>
        <v>None</v>
      </c>
      <c r="AB1319" t="str">
        <f t="shared" si="311"/>
        <v>0</v>
      </c>
    </row>
    <row r="1320" spans="1:28" x14ac:dyDescent="0.3">
      <c r="A1320">
        <v>1318</v>
      </c>
      <c r="B1320" t="s">
        <v>3267</v>
      </c>
      <c r="C1320" t="str">
        <f t="shared" si="298"/>
        <v>Long</v>
      </c>
      <c r="D1320">
        <v>4.2</v>
      </c>
      <c r="F1320" s="1">
        <f t="shared" si="312"/>
        <v>4.7</v>
      </c>
      <c r="G1320" s="1">
        <f t="shared" si="299"/>
        <v>4.7</v>
      </c>
      <c r="H1320">
        <f t="shared" si="300"/>
        <v>4.3</v>
      </c>
      <c r="I1320" t="s">
        <v>1607</v>
      </c>
      <c r="J1320" t="s">
        <v>10</v>
      </c>
      <c r="K1320" t="s">
        <v>3268</v>
      </c>
      <c r="L1320" t="str">
        <f t="shared" si="301"/>
        <v>Startup</v>
      </c>
      <c r="N1320" s="2">
        <f t="shared" si="302"/>
        <v>9</v>
      </c>
      <c r="O1320" t="s">
        <v>331</v>
      </c>
      <c r="P1320" t="s">
        <v>147</v>
      </c>
      <c r="Q1320" t="s">
        <v>117</v>
      </c>
      <c r="R1320" t="str">
        <f t="shared" si="303"/>
        <v>Great</v>
      </c>
      <c r="S1320" t="str">
        <f t="shared" si="304"/>
        <v>Great</v>
      </c>
      <c r="T1320" t="b">
        <f t="shared" si="305"/>
        <v>0</v>
      </c>
      <c r="U1320" t="b">
        <f t="shared" si="306"/>
        <v>1</v>
      </c>
      <c r="V1320" t="str">
        <f t="shared" si="307"/>
        <v>Average Company</v>
      </c>
      <c r="W1320" t="str">
        <f t="shared" si="308"/>
        <v>Don't Buy</v>
      </c>
      <c r="X1320" t="str">
        <f t="shared" si="309"/>
        <v>Not Known</v>
      </c>
      <c r="Z1320" t="str">
        <f t="shared" si="310"/>
        <v>None</v>
      </c>
      <c r="AB1320" t="str">
        <f t="shared" si="311"/>
        <v>0</v>
      </c>
    </row>
    <row r="1321" spans="1:28" x14ac:dyDescent="0.3">
      <c r="A1321">
        <v>1319</v>
      </c>
      <c r="B1321" t="s">
        <v>3269</v>
      </c>
      <c r="C1321" t="str">
        <f t="shared" si="298"/>
        <v>Long</v>
      </c>
      <c r="D1321">
        <v>4.3</v>
      </c>
      <c r="F1321" s="1">
        <f t="shared" si="312"/>
        <v>4.3</v>
      </c>
      <c r="G1321" s="1">
        <f t="shared" si="299"/>
        <v>4.3</v>
      </c>
      <c r="H1321">
        <f t="shared" si="300"/>
        <v>4.3</v>
      </c>
      <c r="I1321" t="s">
        <v>3253</v>
      </c>
      <c r="J1321" t="s">
        <v>10</v>
      </c>
      <c r="K1321" t="s">
        <v>3270</v>
      </c>
      <c r="L1321" t="str">
        <f t="shared" si="301"/>
        <v>Established</v>
      </c>
      <c r="N1321" s="2">
        <f t="shared" si="302"/>
        <v>11</v>
      </c>
      <c r="O1321" t="s">
        <v>371</v>
      </c>
      <c r="P1321" t="s">
        <v>691</v>
      </c>
      <c r="Q1321" t="s">
        <v>846</v>
      </c>
      <c r="R1321" t="str">
        <f t="shared" si="303"/>
        <v>Great</v>
      </c>
      <c r="S1321" t="str">
        <f t="shared" si="304"/>
        <v>Great</v>
      </c>
      <c r="T1321" t="b">
        <f t="shared" si="305"/>
        <v>1</v>
      </c>
      <c r="U1321" t="b">
        <f t="shared" si="306"/>
        <v>1</v>
      </c>
      <c r="V1321" t="str">
        <f t="shared" si="307"/>
        <v>Average Company</v>
      </c>
      <c r="W1321" t="str">
        <f t="shared" si="308"/>
        <v>Don't Buy</v>
      </c>
      <c r="X1321" t="str">
        <f t="shared" si="309"/>
        <v>Not Known</v>
      </c>
      <c r="Z1321" t="str">
        <f t="shared" si="310"/>
        <v>None</v>
      </c>
      <c r="AB1321" t="str">
        <f t="shared" si="311"/>
        <v>0</v>
      </c>
    </row>
    <row r="1322" spans="1:28" x14ac:dyDescent="0.3">
      <c r="A1322">
        <v>1320</v>
      </c>
      <c r="B1322" t="s">
        <v>3271</v>
      </c>
      <c r="C1322" t="str">
        <f t="shared" si="298"/>
        <v>Long</v>
      </c>
      <c r="D1322">
        <v>4.8</v>
      </c>
      <c r="F1322" s="1">
        <f t="shared" si="312"/>
        <v>4.8</v>
      </c>
      <c r="G1322" s="1">
        <f t="shared" si="299"/>
        <v>4.8</v>
      </c>
      <c r="H1322">
        <f t="shared" si="300"/>
        <v>4.8</v>
      </c>
      <c r="I1322" t="s">
        <v>3272</v>
      </c>
      <c r="J1322" t="s">
        <v>22</v>
      </c>
      <c r="K1322" t="s">
        <v>3273</v>
      </c>
      <c r="L1322" t="str">
        <f t="shared" si="301"/>
        <v>Established</v>
      </c>
      <c r="N1322" s="2">
        <f t="shared" si="302"/>
        <v>10</v>
      </c>
      <c r="O1322" t="s">
        <v>234</v>
      </c>
      <c r="P1322" t="s">
        <v>691</v>
      </c>
      <c r="Q1322" t="s">
        <v>19</v>
      </c>
      <c r="R1322" t="str">
        <f t="shared" si="303"/>
        <v>Great</v>
      </c>
      <c r="S1322" t="str">
        <f t="shared" si="304"/>
        <v>Great</v>
      </c>
      <c r="T1322" t="b">
        <f t="shared" si="305"/>
        <v>0</v>
      </c>
      <c r="U1322" t="b">
        <f t="shared" si="306"/>
        <v>1</v>
      </c>
      <c r="V1322" t="str">
        <f t="shared" si="307"/>
        <v>Average Company</v>
      </c>
      <c r="W1322" t="str">
        <f t="shared" si="308"/>
        <v>Don't Buy</v>
      </c>
      <c r="X1322" t="str">
        <f t="shared" si="309"/>
        <v>Not Known</v>
      </c>
      <c r="Z1322" t="str">
        <f t="shared" si="310"/>
        <v>None</v>
      </c>
      <c r="AB1322" t="str">
        <f t="shared" si="311"/>
        <v>1Million</v>
      </c>
    </row>
    <row r="1323" spans="1:28" x14ac:dyDescent="0.3">
      <c r="A1323">
        <v>1321</v>
      </c>
      <c r="B1323" t="s">
        <v>3274</v>
      </c>
      <c r="C1323" t="str">
        <f t="shared" si="298"/>
        <v>Long</v>
      </c>
      <c r="D1323">
        <v>3.9</v>
      </c>
      <c r="F1323" s="1">
        <f t="shared" si="312"/>
        <v>3.9</v>
      </c>
      <c r="G1323" s="1">
        <f t="shared" si="299"/>
        <v>3.9</v>
      </c>
      <c r="H1323">
        <f t="shared" si="300"/>
        <v>3.9</v>
      </c>
      <c r="I1323" t="s">
        <v>3272</v>
      </c>
      <c r="J1323" t="s">
        <v>22</v>
      </c>
      <c r="K1323" t="s">
        <v>3275</v>
      </c>
      <c r="L1323" t="str">
        <f t="shared" si="301"/>
        <v>Established</v>
      </c>
      <c r="N1323" s="2">
        <f t="shared" si="302"/>
        <v>16</v>
      </c>
      <c r="O1323" t="s">
        <v>121</v>
      </c>
      <c r="P1323" t="s">
        <v>147</v>
      </c>
      <c r="Q1323" t="s">
        <v>50</v>
      </c>
      <c r="R1323" t="str">
        <f t="shared" si="303"/>
        <v>Average</v>
      </c>
      <c r="S1323" t="str">
        <f t="shared" si="304"/>
        <v xml:space="preserve"> </v>
      </c>
      <c r="T1323" t="b">
        <f t="shared" si="305"/>
        <v>0</v>
      </c>
      <c r="U1323" t="b">
        <f t="shared" si="306"/>
        <v>1</v>
      </c>
      <c r="V1323" t="str">
        <f t="shared" si="307"/>
        <v>Average Company</v>
      </c>
      <c r="W1323" t="str">
        <f t="shared" si="308"/>
        <v>Don't Buy</v>
      </c>
      <c r="X1323" t="str">
        <f t="shared" si="309"/>
        <v>Not Known</v>
      </c>
      <c r="Z1323" t="str">
        <f t="shared" si="310"/>
        <v>None</v>
      </c>
      <c r="AB1323" t="str">
        <f t="shared" si="311"/>
        <v>0</v>
      </c>
    </row>
    <row r="1324" spans="1:28" x14ac:dyDescent="0.3">
      <c r="A1324">
        <v>1322</v>
      </c>
      <c r="B1324" t="s">
        <v>3276</v>
      </c>
      <c r="C1324" t="str">
        <f t="shared" si="298"/>
        <v>Long</v>
      </c>
      <c r="D1324">
        <v>3.7</v>
      </c>
      <c r="F1324" s="1">
        <f t="shared" si="312"/>
        <v>3.7</v>
      </c>
      <c r="G1324" s="1">
        <f t="shared" si="299"/>
        <v>3.7</v>
      </c>
      <c r="H1324">
        <f t="shared" si="300"/>
        <v>3.7</v>
      </c>
      <c r="I1324" t="s">
        <v>3272</v>
      </c>
      <c r="J1324" t="s">
        <v>22</v>
      </c>
      <c r="K1324" t="s">
        <v>718</v>
      </c>
      <c r="L1324" t="str">
        <f t="shared" si="301"/>
        <v>Established</v>
      </c>
      <c r="N1324" s="2">
        <f t="shared" si="302"/>
        <v>34</v>
      </c>
      <c r="O1324" t="s">
        <v>213</v>
      </c>
      <c r="P1324" t="s">
        <v>147</v>
      </c>
      <c r="Q1324" t="s">
        <v>2110</v>
      </c>
      <c r="R1324" t="str">
        <f t="shared" si="303"/>
        <v>Average</v>
      </c>
      <c r="S1324" t="str">
        <f t="shared" si="304"/>
        <v xml:space="preserve"> </v>
      </c>
      <c r="T1324" t="b">
        <f t="shared" si="305"/>
        <v>0</v>
      </c>
      <c r="U1324" t="b">
        <f t="shared" si="306"/>
        <v>1</v>
      </c>
      <c r="V1324" t="str">
        <f t="shared" si="307"/>
        <v>Average Company</v>
      </c>
      <c r="W1324" t="str">
        <f t="shared" si="308"/>
        <v>Don't Buy</v>
      </c>
      <c r="X1324" t="str">
        <f t="shared" si="309"/>
        <v>Not Known</v>
      </c>
      <c r="Z1324" t="str">
        <f t="shared" si="310"/>
        <v>None</v>
      </c>
      <c r="AB1324" t="str">
        <f t="shared" si="311"/>
        <v>0</v>
      </c>
    </row>
    <row r="1325" spans="1:28" x14ac:dyDescent="0.3">
      <c r="A1325">
        <v>1323</v>
      </c>
      <c r="B1325" t="s">
        <v>3277</v>
      </c>
      <c r="C1325" t="str">
        <f t="shared" si="298"/>
        <v>Long</v>
      </c>
      <c r="D1325">
        <v>3.9</v>
      </c>
      <c r="F1325" s="1">
        <f t="shared" si="312"/>
        <v>3.9</v>
      </c>
      <c r="G1325" s="1">
        <f t="shared" si="299"/>
        <v>3.9</v>
      </c>
      <c r="H1325">
        <f t="shared" si="300"/>
        <v>3.9</v>
      </c>
      <c r="I1325" t="s">
        <v>3272</v>
      </c>
      <c r="J1325" t="s">
        <v>10</v>
      </c>
      <c r="K1325" t="s">
        <v>3278</v>
      </c>
      <c r="L1325" t="str">
        <f t="shared" si="301"/>
        <v>Established</v>
      </c>
      <c r="N1325" s="2">
        <f t="shared" si="302"/>
        <v>27</v>
      </c>
      <c r="O1325" t="s">
        <v>109</v>
      </c>
      <c r="P1325" t="s">
        <v>147</v>
      </c>
      <c r="Q1325" t="s">
        <v>362</v>
      </c>
      <c r="R1325" t="str">
        <f t="shared" si="303"/>
        <v>Average</v>
      </c>
      <c r="S1325" t="str">
        <f t="shared" si="304"/>
        <v xml:space="preserve"> </v>
      </c>
      <c r="T1325" t="b">
        <f t="shared" si="305"/>
        <v>0</v>
      </c>
      <c r="U1325" t="b">
        <f t="shared" si="306"/>
        <v>1</v>
      </c>
      <c r="V1325" t="str">
        <f t="shared" si="307"/>
        <v>Average Company</v>
      </c>
      <c r="W1325" t="str">
        <f t="shared" si="308"/>
        <v>Buy</v>
      </c>
      <c r="X1325" t="str">
        <f t="shared" si="309"/>
        <v>Not Known</v>
      </c>
      <c r="Z1325" t="str">
        <f t="shared" si="310"/>
        <v>None</v>
      </c>
      <c r="AB1325" t="str">
        <f t="shared" si="311"/>
        <v>0</v>
      </c>
    </row>
    <row r="1326" spans="1:28" x14ac:dyDescent="0.3">
      <c r="A1326">
        <v>1324</v>
      </c>
      <c r="B1326" t="s">
        <v>3279</v>
      </c>
      <c r="C1326" t="str">
        <f t="shared" si="298"/>
        <v>Long</v>
      </c>
      <c r="D1326">
        <v>4.3</v>
      </c>
      <c r="F1326" s="1">
        <f t="shared" si="312"/>
        <v>4.8</v>
      </c>
      <c r="G1326" s="1">
        <f t="shared" si="299"/>
        <v>4.8</v>
      </c>
      <c r="H1326">
        <f t="shared" si="300"/>
        <v>4.3999999999999995</v>
      </c>
      <c r="I1326" t="s">
        <v>3280</v>
      </c>
      <c r="J1326" t="s">
        <v>22</v>
      </c>
      <c r="K1326" t="s">
        <v>3281</v>
      </c>
      <c r="L1326" t="str">
        <f t="shared" si="301"/>
        <v>Startup</v>
      </c>
      <c r="N1326" s="2">
        <f t="shared" si="302"/>
        <v>9</v>
      </c>
      <c r="O1326" t="s">
        <v>331</v>
      </c>
      <c r="P1326" t="s">
        <v>181</v>
      </c>
      <c r="Q1326" t="s">
        <v>177</v>
      </c>
      <c r="R1326" t="str">
        <f t="shared" si="303"/>
        <v>Great</v>
      </c>
      <c r="S1326" t="str">
        <f t="shared" si="304"/>
        <v>Great</v>
      </c>
      <c r="T1326" t="b">
        <f t="shared" si="305"/>
        <v>0</v>
      </c>
      <c r="U1326" t="b">
        <f t="shared" si="306"/>
        <v>1</v>
      </c>
      <c r="V1326" t="str">
        <f t="shared" si="307"/>
        <v>Average Company</v>
      </c>
      <c r="W1326" t="str">
        <f t="shared" si="308"/>
        <v>Don't Buy</v>
      </c>
      <c r="X1326" t="str">
        <f t="shared" si="309"/>
        <v>Not Known</v>
      </c>
      <c r="Z1326" t="str">
        <f t="shared" si="310"/>
        <v>None</v>
      </c>
      <c r="AB1326" t="str">
        <f t="shared" si="311"/>
        <v>0</v>
      </c>
    </row>
    <row r="1327" spans="1:28" x14ac:dyDescent="0.3">
      <c r="A1327">
        <v>1325</v>
      </c>
      <c r="B1327" t="s">
        <v>3282</v>
      </c>
      <c r="C1327" t="str">
        <f t="shared" si="298"/>
        <v>Long</v>
      </c>
      <c r="D1327">
        <v>4.2</v>
      </c>
      <c r="F1327" s="1">
        <f t="shared" si="312"/>
        <v>4.2</v>
      </c>
      <c r="G1327" s="1">
        <f t="shared" si="299"/>
        <v>4.2</v>
      </c>
      <c r="H1327">
        <f t="shared" si="300"/>
        <v>4.2</v>
      </c>
      <c r="I1327" t="s">
        <v>3280</v>
      </c>
      <c r="J1327" t="s">
        <v>22</v>
      </c>
      <c r="K1327" t="s">
        <v>3283</v>
      </c>
      <c r="L1327" t="str">
        <f t="shared" si="301"/>
        <v>Established</v>
      </c>
      <c r="N1327" s="2">
        <f t="shared" si="302"/>
        <v>29</v>
      </c>
      <c r="O1327" t="s">
        <v>62</v>
      </c>
      <c r="P1327" t="s">
        <v>147</v>
      </c>
      <c r="Q1327" t="s">
        <v>378</v>
      </c>
      <c r="R1327" t="str">
        <f t="shared" si="303"/>
        <v>Great</v>
      </c>
      <c r="S1327" t="str">
        <f t="shared" si="304"/>
        <v>Great</v>
      </c>
      <c r="T1327" t="b">
        <f t="shared" si="305"/>
        <v>1</v>
      </c>
      <c r="U1327" t="b">
        <f t="shared" si="306"/>
        <v>1</v>
      </c>
      <c r="V1327" t="str">
        <f t="shared" si="307"/>
        <v>Top Company</v>
      </c>
      <c r="W1327" t="str">
        <f t="shared" si="308"/>
        <v>Don't Buy</v>
      </c>
      <c r="X1327" t="str">
        <f t="shared" si="309"/>
        <v>Not Known</v>
      </c>
      <c r="Z1327" t="str">
        <f t="shared" si="310"/>
        <v>None</v>
      </c>
      <c r="AB1327" t="str">
        <f t="shared" si="311"/>
        <v>0</v>
      </c>
    </row>
    <row r="1328" spans="1:28" x14ac:dyDescent="0.3">
      <c r="A1328">
        <v>1326</v>
      </c>
      <c r="B1328" t="s">
        <v>3284</v>
      </c>
      <c r="C1328" t="str">
        <f t="shared" si="298"/>
        <v>Long</v>
      </c>
      <c r="D1328">
        <v>4</v>
      </c>
      <c r="F1328" s="1">
        <f t="shared" si="312"/>
        <v>4</v>
      </c>
      <c r="G1328" s="1">
        <f t="shared" si="299"/>
        <v>4</v>
      </c>
      <c r="H1328">
        <f t="shared" si="300"/>
        <v>4</v>
      </c>
      <c r="I1328" t="s">
        <v>3280</v>
      </c>
      <c r="J1328" t="s">
        <v>22</v>
      </c>
      <c r="K1328" t="s">
        <v>1749</v>
      </c>
      <c r="L1328" t="str">
        <f t="shared" si="301"/>
        <v>Established</v>
      </c>
      <c r="N1328" s="2">
        <f t="shared" si="302"/>
        <v>50</v>
      </c>
      <c r="O1328" t="s">
        <v>740</v>
      </c>
      <c r="P1328" t="s">
        <v>147</v>
      </c>
      <c r="Q1328" t="s">
        <v>378</v>
      </c>
      <c r="R1328" t="str">
        <f t="shared" si="303"/>
        <v>Average</v>
      </c>
      <c r="S1328" t="str">
        <f t="shared" si="304"/>
        <v xml:space="preserve"> </v>
      </c>
      <c r="T1328" t="b">
        <f t="shared" si="305"/>
        <v>0</v>
      </c>
      <c r="U1328" t="b">
        <f t="shared" si="306"/>
        <v>1</v>
      </c>
      <c r="V1328" t="str">
        <f t="shared" si="307"/>
        <v>Average Company</v>
      </c>
      <c r="W1328" t="str">
        <f t="shared" si="308"/>
        <v>Don't Buy</v>
      </c>
      <c r="X1328" t="str">
        <f t="shared" si="309"/>
        <v>Not Known</v>
      </c>
      <c r="Z1328" t="str">
        <f t="shared" si="310"/>
        <v>None</v>
      </c>
      <c r="AB1328" t="str">
        <f t="shared" si="311"/>
        <v>0</v>
      </c>
    </row>
    <row r="1329" spans="1:28" x14ac:dyDescent="0.3">
      <c r="A1329">
        <v>1327</v>
      </c>
      <c r="B1329" t="s">
        <v>3285</v>
      </c>
      <c r="C1329" t="str">
        <f t="shared" si="298"/>
        <v>Long</v>
      </c>
      <c r="D1329">
        <v>4.3</v>
      </c>
      <c r="F1329" s="1">
        <f t="shared" si="312"/>
        <v>4.3</v>
      </c>
      <c r="G1329" s="1">
        <f t="shared" si="299"/>
        <v>4.3</v>
      </c>
      <c r="H1329">
        <f t="shared" si="300"/>
        <v>4.3</v>
      </c>
      <c r="I1329" t="s">
        <v>3280</v>
      </c>
      <c r="J1329" t="s">
        <v>10</v>
      </c>
      <c r="K1329" t="s">
        <v>3286</v>
      </c>
      <c r="L1329" t="str">
        <f t="shared" si="301"/>
        <v>Established</v>
      </c>
      <c r="N1329" s="2">
        <f t="shared" si="302"/>
        <v>35</v>
      </c>
      <c r="O1329" t="s">
        <v>249</v>
      </c>
      <c r="P1329" t="s">
        <v>147</v>
      </c>
      <c r="Q1329" t="s">
        <v>732</v>
      </c>
      <c r="R1329" t="str">
        <f t="shared" si="303"/>
        <v>Great</v>
      </c>
      <c r="S1329" t="str">
        <f t="shared" si="304"/>
        <v>Great</v>
      </c>
      <c r="T1329" t="b">
        <f t="shared" si="305"/>
        <v>1</v>
      </c>
      <c r="U1329" t="b">
        <f t="shared" si="306"/>
        <v>1</v>
      </c>
      <c r="V1329" t="str">
        <f t="shared" si="307"/>
        <v>Top Company</v>
      </c>
      <c r="W1329" t="str">
        <f t="shared" si="308"/>
        <v>Don't Buy</v>
      </c>
      <c r="X1329" t="str">
        <f t="shared" si="309"/>
        <v>Not Known</v>
      </c>
      <c r="Z1329" t="str">
        <f t="shared" si="310"/>
        <v>None</v>
      </c>
      <c r="AB1329" t="str">
        <f t="shared" si="311"/>
        <v>0</v>
      </c>
    </row>
    <row r="1330" spans="1:28" x14ac:dyDescent="0.3">
      <c r="A1330">
        <v>1328</v>
      </c>
      <c r="B1330" t="s">
        <v>3287</v>
      </c>
      <c r="C1330" t="str">
        <f t="shared" si="298"/>
        <v>Long</v>
      </c>
      <c r="D1330">
        <v>3.8</v>
      </c>
      <c r="F1330" s="1">
        <f t="shared" si="312"/>
        <v>3.8</v>
      </c>
      <c r="G1330" s="1">
        <f t="shared" si="299"/>
        <v>3.8</v>
      </c>
      <c r="H1330">
        <f t="shared" si="300"/>
        <v>3.8</v>
      </c>
      <c r="I1330" t="s">
        <v>3288</v>
      </c>
      <c r="J1330" t="s">
        <v>22</v>
      </c>
      <c r="K1330" t="s">
        <v>2915</v>
      </c>
      <c r="L1330" t="str">
        <f t="shared" si="301"/>
        <v>Established</v>
      </c>
      <c r="N1330" s="2">
        <f t="shared" si="302"/>
        <v>49</v>
      </c>
      <c r="O1330" t="s">
        <v>104</v>
      </c>
      <c r="P1330" t="s">
        <v>181</v>
      </c>
      <c r="Q1330" t="s">
        <v>105</v>
      </c>
      <c r="R1330" t="str">
        <f t="shared" si="303"/>
        <v>Average</v>
      </c>
      <c r="S1330" t="str">
        <f t="shared" si="304"/>
        <v xml:space="preserve"> </v>
      </c>
      <c r="T1330" t="b">
        <f t="shared" si="305"/>
        <v>0</v>
      </c>
      <c r="U1330" t="b">
        <f t="shared" si="306"/>
        <v>1</v>
      </c>
      <c r="V1330" t="str">
        <f t="shared" si="307"/>
        <v>Average Company</v>
      </c>
      <c r="W1330" t="str">
        <f t="shared" si="308"/>
        <v>Don't Buy</v>
      </c>
      <c r="X1330" t="str">
        <f t="shared" si="309"/>
        <v>Not Known</v>
      </c>
      <c r="Z1330" t="str">
        <f t="shared" si="310"/>
        <v>None</v>
      </c>
      <c r="AB1330" t="str">
        <f t="shared" si="311"/>
        <v>0</v>
      </c>
    </row>
    <row r="1331" spans="1:28" x14ac:dyDescent="0.3">
      <c r="A1331">
        <v>1329</v>
      </c>
      <c r="B1331" t="s">
        <v>3289</v>
      </c>
      <c r="C1331" t="str">
        <f t="shared" si="298"/>
        <v>Short</v>
      </c>
      <c r="D1331">
        <v>4.3</v>
      </c>
      <c r="F1331" s="1">
        <f t="shared" si="312"/>
        <v>4.3</v>
      </c>
      <c r="G1331" s="1">
        <f t="shared" si="299"/>
        <v>4.3</v>
      </c>
      <c r="H1331">
        <f t="shared" si="300"/>
        <v>4.3</v>
      </c>
      <c r="I1331" t="s">
        <v>3288</v>
      </c>
      <c r="J1331" t="s">
        <v>22</v>
      </c>
      <c r="K1331" t="s">
        <v>3290</v>
      </c>
      <c r="L1331" t="str">
        <f t="shared" si="301"/>
        <v>Established</v>
      </c>
      <c r="N1331" s="2">
        <f t="shared" si="302"/>
        <v>76</v>
      </c>
      <c r="O1331" t="s">
        <v>671</v>
      </c>
      <c r="P1331" t="s">
        <v>147</v>
      </c>
      <c r="Q1331" t="s">
        <v>726</v>
      </c>
      <c r="R1331" t="str">
        <f t="shared" si="303"/>
        <v>Great</v>
      </c>
      <c r="S1331" t="str">
        <f t="shared" si="304"/>
        <v>Great</v>
      </c>
      <c r="T1331" t="b">
        <f t="shared" si="305"/>
        <v>1</v>
      </c>
      <c r="U1331" t="b">
        <f t="shared" si="306"/>
        <v>1</v>
      </c>
      <c r="V1331" t="str">
        <f t="shared" si="307"/>
        <v>Top Company</v>
      </c>
      <c r="W1331" t="str">
        <f t="shared" si="308"/>
        <v>Don't Buy</v>
      </c>
      <c r="X1331" t="str">
        <f t="shared" si="309"/>
        <v>Not Known</v>
      </c>
      <c r="Z1331" t="str">
        <f t="shared" si="310"/>
        <v>None</v>
      </c>
      <c r="AB1331" t="str">
        <f t="shared" si="311"/>
        <v>0</v>
      </c>
    </row>
    <row r="1332" spans="1:28" x14ac:dyDescent="0.3">
      <c r="A1332">
        <v>1330</v>
      </c>
      <c r="B1332" t="s">
        <v>3291</v>
      </c>
      <c r="C1332" t="str">
        <f t="shared" si="298"/>
        <v>Long</v>
      </c>
      <c r="D1332">
        <v>4.3</v>
      </c>
      <c r="F1332" s="1">
        <f t="shared" si="312"/>
        <v>4.3</v>
      </c>
      <c r="G1332" s="1">
        <f t="shared" si="299"/>
        <v>4.3</v>
      </c>
      <c r="H1332">
        <f t="shared" si="300"/>
        <v>4.3</v>
      </c>
      <c r="I1332" t="s">
        <v>3288</v>
      </c>
      <c r="J1332" t="s">
        <v>22</v>
      </c>
      <c r="K1332" t="s">
        <v>3292</v>
      </c>
      <c r="L1332" t="str">
        <f t="shared" si="301"/>
        <v>Established</v>
      </c>
      <c r="N1332" s="2">
        <f t="shared" si="302"/>
        <v>29</v>
      </c>
      <c r="O1332" t="s">
        <v>62</v>
      </c>
      <c r="P1332" t="s">
        <v>181</v>
      </c>
      <c r="Q1332" t="s">
        <v>601</v>
      </c>
      <c r="R1332" t="str">
        <f t="shared" si="303"/>
        <v>Great</v>
      </c>
      <c r="S1332" t="str">
        <f t="shared" si="304"/>
        <v>Great</v>
      </c>
      <c r="T1332" t="b">
        <f t="shared" si="305"/>
        <v>1</v>
      </c>
      <c r="U1332" t="b">
        <f t="shared" si="306"/>
        <v>1</v>
      </c>
      <c r="V1332" t="str">
        <f t="shared" si="307"/>
        <v>Top Company</v>
      </c>
      <c r="W1332" t="str">
        <f t="shared" si="308"/>
        <v>Don't Buy</v>
      </c>
      <c r="X1332" t="str">
        <f t="shared" si="309"/>
        <v>Not Known</v>
      </c>
      <c r="Z1332" t="str">
        <f t="shared" si="310"/>
        <v>None</v>
      </c>
      <c r="AB1332" t="str">
        <f t="shared" si="311"/>
        <v>0</v>
      </c>
    </row>
    <row r="1333" spans="1:28" x14ac:dyDescent="0.3">
      <c r="A1333">
        <v>1331</v>
      </c>
      <c r="B1333" t="s">
        <v>3293</v>
      </c>
      <c r="C1333" t="str">
        <f t="shared" si="298"/>
        <v>Long</v>
      </c>
      <c r="D1333">
        <v>4.0999999999999996</v>
      </c>
      <c r="F1333" s="1">
        <f t="shared" si="312"/>
        <v>4.0999999999999996</v>
      </c>
      <c r="G1333" s="1">
        <f t="shared" si="299"/>
        <v>4.0999999999999996</v>
      </c>
      <c r="H1333">
        <f t="shared" si="300"/>
        <v>4.0999999999999996</v>
      </c>
      <c r="I1333" t="s">
        <v>2693</v>
      </c>
      <c r="J1333" t="s">
        <v>10</v>
      </c>
      <c r="K1333" t="s">
        <v>864</v>
      </c>
      <c r="L1333" t="str">
        <f t="shared" si="301"/>
        <v>Established</v>
      </c>
      <c r="N1333" s="2">
        <f t="shared" si="302"/>
        <v>60</v>
      </c>
      <c r="O1333" t="s">
        <v>432</v>
      </c>
      <c r="P1333" t="s">
        <v>147</v>
      </c>
      <c r="Q1333" t="s">
        <v>254</v>
      </c>
      <c r="R1333" t="str">
        <f t="shared" si="303"/>
        <v>Great</v>
      </c>
      <c r="S1333" t="str">
        <f t="shared" si="304"/>
        <v>Great</v>
      </c>
      <c r="T1333" t="b">
        <f t="shared" si="305"/>
        <v>1</v>
      </c>
      <c r="U1333" t="b">
        <f t="shared" si="306"/>
        <v>1</v>
      </c>
      <c r="V1333" t="str">
        <f t="shared" si="307"/>
        <v>Top Company</v>
      </c>
      <c r="W1333" t="str">
        <f t="shared" si="308"/>
        <v>Buy</v>
      </c>
      <c r="X1333" t="str">
        <f t="shared" si="309"/>
        <v>Not Known</v>
      </c>
      <c r="Z1333" t="str">
        <f t="shared" si="310"/>
        <v>None</v>
      </c>
      <c r="AB1333" t="str">
        <f t="shared" si="311"/>
        <v>0</v>
      </c>
    </row>
    <row r="1334" spans="1:28" x14ac:dyDescent="0.3">
      <c r="A1334">
        <v>1332</v>
      </c>
      <c r="B1334" t="s">
        <v>3294</v>
      </c>
      <c r="C1334" t="str">
        <f t="shared" si="298"/>
        <v>Long</v>
      </c>
      <c r="D1334">
        <v>3.1</v>
      </c>
      <c r="F1334" s="1">
        <f t="shared" si="312"/>
        <v>3.1</v>
      </c>
      <c r="G1334" s="1">
        <f t="shared" si="299"/>
        <v>3.1</v>
      </c>
      <c r="H1334">
        <f t="shared" si="300"/>
        <v>3.1</v>
      </c>
      <c r="I1334" t="s">
        <v>3295</v>
      </c>
      <c r="J1334" t="s">
        <v>22</v>
      </c>
      <c r="K1334" t="s">
        <v>3296</v>
      </c>
      <c r="L1334" t="str">
        <f t="shared" si="301"/>
        <v>Established</v>
      </c>
      <c r="N1334" s="2">
        <f t="shared" si="302"/>
        <v>22</v>
      </c>
      <c r="O1334" t="s">
        <v>142</v>
      </c>
      <c r="P1334" t="s">
        <v>147</v>
      </c>
      <c r="Q1334" t="s">
        <v>726</v>
      </c>
      <c r="R1334" t="str">
        <f t="shared" si="303"/>
        <v>Average</v>
      </c>
      <c r="S1334" t="str">
        <f t="shared" si="304"/>
        <v xml:space="preserve"> </v>
      </c>
      <c r="T1334" t="b">
        <f t="shared" si="305"/>
        <v>0</v>
      </c>
      <c r="U1334" t="b">
        <f t="shared" si="306"/>
        <v>0</v>
      </c>
      <c r="V1334" t="str">
        <f t="shared" si="307"/>
        <v>Average Company</v>
      </c>
      <c r="W1334" t="str">
        <f t="shared" si="308"/>
        <v>Don't Buy</v>
      </c>
      <c r="X1334" t="str">
        <f t="shared" si="309"/>
        <v>Not Known</v>
      </c>
      <c r="Z1334" t="str">
        <f t="shared" si="310"/>
        <v>None</v>
      </c>
      <c r="AB1334" t="str">
        <f t="shared" si="311"/>
        <v>0</v>
      </c>
    </row>
    <row r="1335" spans="1:28" x14ac:dyDescent="0.3">
      <c r="A1335">
        <v>1333</v>
      </c>
      <c r="B1335" t="s">
        <v>3297</v>
      </c>
      <c r="C1335" t="str">
        <f t="shared" si="298"/>
        <v>Short</v>
      </c>
      <c r="D1335">
        <v>3.8</v>
      </c>
      <c r="F1335" s="1">
        <f t="shared" si="312"/>
        <v>3.8</v>
      </c>
      <c r="G1335" s="1">
        <f t="shared" si="299"/>
        <v>3.8</v>
      </c>
      <c r="H1335">
        <f t="shared" si="300"/>
        <v>3.8</v>
      </c>
      <c r="I1335" t="s">
        <v>3295</v>
      </c>
      <c r="J1335" t="s">
        <v>22</v>
      </c>
      <c r="K1335" t="s">
        <v>3298</v>
      </c>
      <c r="L1335" t="str">
        <f t="shared" si="301"/>
        <v>Established</v>
      </c>
      <c r="N1335" s="2">
        <f t="shared" si="302"/>
        <v>25</v>
      </c>
      <c r="O1335" t="s">
        <v>54</v>
      </c>
      <c r="P1335" t="s">
        <v>691</v>
      </c>
      <c r="Q1335" t="s">
        <v>117</v>
      </c>
      <c r="R1335" t="str">
        <f t="shared" si="303"/>
        <v>Average</v>
      </c>
      <c r="S1335" t="str">
        <f t="shared" si="304"/>
        <v xml:space="preserve"> </v>
      </c>
      <c r="T1335" t="b">
        <f t="shared" si="305"/>
        <v>0</v>
      </c>
      <c r="U1335" t="b">
        <f t="shared" si="306"/>
        <v>1</v>
      </c>
      <c r="V1335" t="str">
        <f t="shared" si="307"/>
        <v>Average Company</v>
      </c>
      <c r="W1335" t="str">
        <f t="shared" si="308"/>
        <v>Buy</v>
      </c>
      <c r="X1335" t="str">
        <f t="shared" si="309"/>
        <v>Not Known</v>
      </c>
      <c r="Z1335" t="str">
        <f t="shared" si="310"/>
        <v>None</v>
      </c>
      <c r="AB1335" t="str">
        <f t="shared" si="311"/>
        <v>0</v>
      </c>
    </row>
    <row r="1336" spans="1:28" x14ac:dyDescent="0.3">
      <c r="A1336">
        <v>1334</v>
      </c>
      <c r="B1336" t="s">
        <v>3299</v>
      </c>
      <c r="C1336" t="str">
        <f t="shared" si="298"/>
        <v>Long</v>
      </c>
      <c r="D1336">
        <v>4</v>
      </c>
      <c r="F1336" s="1">
        <f t="shared" si="312"/>
        <v>4</v>
      </c>
      <c r="G1336" s="1">
        <f t="shared" si="299"/>
        <v>4</v>
      </c>
      <c r="H1336">
        <f t="shared" si="300"/>
        <v>4</v>
      </c>
      <c r="I1336" t="s">
        <v>3295</v>
      </c>
      <c r="J1336" t="s">
        <v>22</v>
      </c>
      <c r="K1336" t="s">
        <v>2047</v>
      </c>
      <c r="L1336" t="str">
        <f t="shared" si="301"/>
        <v>Established</v>
      </c>
      <c r="N1336" s="2">
        <f t="shared" si="302"/>
        <v>13</v>
      </c>
      <c r="O1336" t="s">
        <v>299</v>
      </c>
      <c r="P1336" t="s">
        <v>147</v>
      </c>
      <c r="Q1336" t="s">
        <v>424</v>
      </c>
      <c r="R1336" t="str">
        <f t="shared" si="303"/>
        <v>Average</v>
      </c>
      <c r="S1336" t="str">
        <f t="shared" si="304"/>
        <v xml:space="preserve"> </v>
      </c>
      <c r="T1336" t="b">
        <f t="shared" si="305"/>
        <v>0</v>
      </c>
      <c r="U1336" t="b">
        <f t="shared" si="306"/>
        <v>1</v>
      </c>
      <c r="V1336" t="str">
        <f t="shared" si="307"/>
        <v>Average Company</v>
      </c>
      <c r="W1336" t="str">
        <f t="shared" si="308"/>
        <v>Buy</v>
      </c>
      <c r="X1336" t="str">
        <f t="shared" si="309"/>
        <v>Not Known</v>
      </c>
      <c r="Z1336" t="str">
        <f t="shared" si="310"/>
        <v>None</v>
      </c>
      <c r="AB1336" t="str">
        <f t="shared" si="311"/>
        <v>0</v>
      </c>
    </row>
    <row r="1337" spans="1:28" x14ac:dyDescent="0.3">
      <c r="A1337">
        <v>1335</v>
      </c>
      <c r="B1337" t="s">
        <v>3300</v>
      </c>
      <c r="C1337" t="str">
        <f t="shared" si="298"/>
        <v>Long</v>
      </c>
      <c r="D1337">
        <v>3.8</v>
      </c>
      <c r="F1337" s="1">
        <f t="shared" si="312"/>
        <v>3.8</v>
      </c>
      <c r="G1337" s="1">
        <f t="shared" si="299"/>
        <v>3.8</v>
      </c>
      <c r="H1337">
        <f t="shared" si="300"/>
        <v>3.8</v>
      </c>
      <c r="I1337" t="s">
        <v>3295</v>
      </c>
      <c r="J1337" t="s">
        <v>22</v>
      </c>
      <c r="K1337" t="s">
        <v>3301</v>
      </c>
      <c r="L1337" t="str">
        <f t="shared" si="301"/>
        <v>Established</v>
      </c>
      <c r="N1337" s="2">
        <f t="shared" si="302"/>
        <v>29</v>
      </c>
      <c r="O1337" t="s">
        <v>62</v>
      </c>
      <c r="P1337" t="s">
        <v>147</v>
      </c>
      <c r="Q1337" t="s">
        <v>50</v>
      </c>
      <c r="R1337" t="str">
        <f t="shared" si="303"/>
        <v>Average</v>
      </c>
      <c r="S1337" t="str">
        <f t="shared" si="304"/>
        <v xml:space="preserve"> </v>
      </c>
      <c r="T1337" t="b">
        <f t="shared" si="305"/>
        <v>0</v>
      </c>
      <c r="U1337" t="b">
        <f t="shared" si="306"/>
        <v>1</v>
      </c>
      <c r="V1337" t="str">
        <f t="shared" si="307"/>
        <v>Average Company</v>
      </c>
      <c r="W1337" t="str">
        <f t="shared" si="308"/>
        <v>Don't Buy</v>
      </c>
      <c r="X1337" t="str">
        <f t="shared" si="309"/>
        <v>Not Known</v>
      </c>
      <c r="Z1337" t="str">
        <f t="shared" si="310"/>
        <v>None</v>
      </c>
      <c r="AB1337" t="str">
        <f t="shared" si="311"/>
        <v>0</v>
      </c>
    </row>
    <row r="1338" spans="1:28" x14ac:dyDescent="0.3">
      <c r="A1338">
        <v>1336</v>
      </c>
      <c r="B1338" t="s">
        <v>3302</v>
      </c>
      <c r="C1338" t="str">
        <f t="shared" si="298"/>
        <v>Long</v>
      </c>
      <c r="D1338">
        <v>3.8</v>
      </c>
      <c r="F1338" s="1">
        <f t="shared" si="312"/>
        <v>3.8</v>
      </c>
      <c r="G1338" s="1">
        <f t="shared" si="299"/>
        <v>3.8</v>
      </c>
      <c r="H1338">
        <f t="shared" si="300"/>
        <v>3.8</v>
      </c>
      <c r="I1338" t="s">
        <v>3303</v>
      </c>
      <c r="J1338" t="s">
        <v>22</v>
      </c>
      <c r="K1338" t="s">
        <v>3304</v>
      </c>
      <c r="L1338" t="str">
        <f t="shared" si="301"/>
        <v>Established</v>
      </c>
      <c r="N1338" s="2">
        <f t="shared" si="302"/>
        <v>25</v>
      </c>
      <c r="O1338" t="s">
        <v>54</v>
      </c>
      <c r="P1338" t="s">
        <v>147</v>
      </c>
      <c r="Q1338" t="s">
        <v>44</v>
      </c>
      <c r="R1338" t="str">
        <f t="shared" si="303"/>
        <v>Average</v>
      </c>
      <c r="S1338" t="str">
        <f t="shared" si="304"/>
        <v xml:space="preserve"> </v>
      </c>
      <c r="T1338" t="b">
        <f t="shared" si="305"/>
        <v>0</v>
      </c>
      <c r="U1338" t="b">
        <f t="shared" si="306"/>
        <v>1</v>
      </c>
      <c r="V1338" t="str">
        <f t="shared" si="307"/>
        <v>Average Company</v>
      </c>
      <c r="W1338" t="str">
        <f t="shared" si="308"/>
        <v>Don't Buy</v>
      </c>
      <c r="X1338" t="str">
        <f t="shared" si="309"/>
        <v>Not Known</v>
      </c>
      <c r="Z1338" t="str">
        <f t="shared" si="310"/>
        <v>None</v>
      </c>
      <c r="AB1338" t="str">
        <f t="shared" si="311"/>
        <v>0</v>
      </c>
    </row>
    <row r="1339" spans="1:28" x14ac:dyDescent="0.3">
      <c r="A1339">
        <v>1337</v>
      </c>
      <c r="B1339" t="s">
        <v>3305</v>
      </c>
      <c r="C1339" t="str">
        <f t="shared" si="298"/>
        <v>Long</v>
      </c>
      <c r="D1339">
        <v>3.9</v>
      </c>
      <c r="F1339" s="1">
        <f t="shared" si="312"/>
        <v>3.9</v>
      </c>
      <c r="G1339" s="1">
        <f t="shared" si="299"/>
        <v>3.9</v>
      </c>
      <c r="H1339">
        <f t="shared" si="300"/>
        <v>3.9</v>
      </c>
      <c r="I1339" t="s">
        <v>3303</v>
      </c>
      <c r="J1339" t="s">
        <v>22</v>
      </c>
      <c r="K1339" t="s">
        <v>3306</v>
      </c>
      <c r="L1339" t="str">
        <f t="shared" si="301"/>
        <v>Established</v>
      </c>
      <c r="N1339" s="2">
        <f t="shared" si="302"/>
        <v>12</v>
      </c>
      <c r="O1339" t="s">
        <v>267</v>
      </c>
      <c r="P1339" t="s">
        <v>147</v>
      </c>
      <c r="Q1339" t="s">
        <v>28</v>
      </c>
      <c r="R1339" t="str">
        <f t="shared" si="303"/>
        <v>Average</v>
      </c>
      <c r="S1339" t="str">
        <f t="shared" si="304"/>
        <v xml:space="preserve"> </v>
      </c>
      <c r="T1339" t="b">
        <f t="shared" si="305"/>
        <v>0</v>
      </c>
      <c r="U1339" t="b">
        <f t="shared" si="306"/>
        <v>1</v>
      </c>
      <c r="V1339" t="str">
        <f t="shared" si="307"/>
        <v>Average Company</v>
      </c>
      <c r="W1339" t="str">
        <f t="shared" si="308"/>
        <v>Don't Buy</v>
      </c>
      <c r="X1339" t="str">
        <f t="shared" si="309"/>
        <v>Not Known</v>
      </c>
      <c r="Z1339" t="str">
        <f t="shared" si="310"/>
        <v>None</v>
      </c>
      <c r="AB1339" t="str">
        <f t="shared" si="311"/>
        <v>500K</v>
      </c>
    </row>
    <row r="1340" spans="1:28" x14ac:dyDescent="0.3">
      <c r="A1340">
        <v>1338</v>
      </c>
      <c r="B1340" t="s">
        <v>3307</v>
      </c>
      <c r="C1340" t="str">
        <f t="shared" si="298"/>
        <v>Short</v>
      </c>
      <c r="D1340">
        <v>4</v>
      </c>
      <c r="F1340" s="1">
        <f t="shared" si="312"/>
        <v>4</v>
      </c>
      <c r="G1340" s="1">
        <f t="shared" si="299"/>
        <v>4</v>
      </c>
      <c r="H1340">
        <f t="shared" si="300"/>
        <v>4</v>
      </c>
      <c r="I1340" t="s">
        <v>3303</v>
      </c>
      <c r="J1340" t="s">
        <v>22</v>
      </c>
      <c r="K1340" t="s">
        <v>502</v>
      </c>
      <c r="L1340" t="str">
        <f t="shared" si="301"/>
        <v>Established</v>
      </c>
      <c r="N1340" s="2">
        <f t="shared" si="302"/>
        <v>28</v>
      </c>
      <c r="O1340" t="s">
        <v>24</v>
      </c>
      <c r="P1340" t="s">
        <v>147</v>
      </c>
      <c r="Q1340" t="s">
        <v>117</v>
      </c>
      <c r="R1340" t="str">
        <f t="shared" si="303"/>
        <v>Average</v>
      </c>
      <c r="S1340" t="str">
        <f t="shared" si="304"/>
        <v xml:space="preserve"> </v>
      </c>
      <c r="T1340" t="b">
        <f t="shared" si="305"/>
        <v>0</v>
      </c>
      <c r="U1340" t="b">
        <f t="shared" si="306"/>
        <v>1</v>
      </c>
      <c r="V1340" t="str">
        <f t="shared" si="307"/>
        <v>Average Company</v>
      </c>
      <c r="W1340" t="str">
        <f t="shared" si="308"/>
        <v>Don't Buy</v>
      </c>
      <c r="X1340" t="str">
        <f t="shared" si="309"/>
        <v>Not Known</v>
      </c>
      <c r="Z1340" t="str">
        <f t="shared" si="310"/>
        <v>None</v>
      </c>
      <c r="AB1340" t="str">
        <f t="shared" si="311"/>
        <v>0</v>
      </c>
    </row>
    <row r="1341" spans="1:28" x14ac:dyDescent="0.3">
      <c r="A1341">
        <v>1339</v>
      </c>
      <c r="B1341" t="s">
        <v>3308</v>
      </c>
      <c r="C1341" t="str">
        <f t="shared" si="298"/>
        <v>Long</v>
      </c>
      <c r="D1341">
        <v>3.9</v>
      </c>
      <c r="F1341" s="1">
        <f t="shared" si="312"/>
        <v>3.9</v>
      </c>
      <c r="G1341" s="1">
        <f t="shared" si="299"/>
        <v>3.9</v>
      </c>
      <c r="H1341">
        <f t="shared" si="300"/>
        <v>3.9</v>
      </c>
      <c r="I1341" t="s">
        <v>3303</v>
      </c>
      <c r="J1341" t="s">
        <v>10</v>
      </c>
      <c r="K1341" t="s">
        <v>3204</v>
      </c>
      <c r="L1341" t="str">
        <f t="shared" si="301"/>
        <v>Established</v>
      </c>
      <c r="N1341" s="2">
        <f t="shared" si="302"/>
        <v>15</v>
      </c>
      <c r="O1341" t="s">
        <v>84</v>
      </c>
      <c r="P1341" t="s">
        <v>147</v>
      </c>
      <c r="Q1341" t="s">
        <v>19</v>
      </c>
      <c r="R1341" t="str">
        <f t="shared" si="303"/>
        <v>Average</v>
      </c>
      <c r="S1341" t="str">
        <f t="shared" si="304"/>
        <v xml:space="preserve"> </v>
      </c>
      <c r="T1341" t="b">
        <f t="shared" si="305"/>
        <v>0</v>
      </c>
      <c r="U1341" t="b">
        <f t="shared" si="306"/>
        <v>1</v>
      </c>
      <c r="V1341" t="str">
        <f t="shared" si="307"/>
        <v>Average Company</v>
      </c>
      <c r="W1341" t="str">
        <f t="shared" si="308"/>
        <v>Buy</v>
      </c>
      <c r="X1341" t="str">
        <f t="shared" si="309"/>
        <v>Not Known</v>
      </c>
      <c r="Z1341" t="str">
        <f t="shared" si="310"/>
        <v>None</v>
      </c>
      <c r="AB1341" t="str">
        <f t="shared" si="311"/>
        <v>500K</v>
      </c>
    </row>
    <row r="1342" spans="1:28" x14ac:dyDescent="0.3">
      <c r="A1342">
        <v>1340</v>
      </c>
      <c r="B1342" t="s">
        <v>3309</v>
      </c>
      <c r="C1342" t="str">
        <f t="shared" si="298"/>
        <v>Short</v>
      </c>
      <c r="D1342">
        <v>4</v>
      </c>
      <c r="F1342" s="1">
        <f t="shared" si="312"/>
        <v>4</v>
      </c>
      <c r="G1342" s="1">
        <f t="shared" si="299"/>
        <v>4</v>
      </c>
      <c r="H1342">
        <f t="shared" si="300"/>
        <v>4</v>
      </c>
      <c r="I1342" t="s">
        <v>3303</v>
      </c>
      <c r="J1342" t="s">
        <v>10</v>
      </c>
      <c r="K1342" t="s">
        <v>3310</v>
      </c>
      <c r="L1342" t="str">
        <f t="shared" si="301"/>
        <v>Established</v>
      </c>
      <c r="N1342" s="2">
        <f t="shared" si="302"/>
        <v>60</v>
      </c>
      <c r="O1342" t="s">
        <v>432</v>
      </c>
      <c r="P1342" t="s">
        <v>147</v>
      </c>
      <c r="Q1342" t="s">
        <v>105</v>
      </c>
      <c r="R1342" t="str">
        <f t="shared" si="303"/>
        <v>Average</v>
      </c>
      <c r="S1342" t="str">
        <f t="shared" si="304"/>
        <v xml:space="preserve"> </v>
      </c>
      <c r="T1342" t="b">
        <f t="shared" si="305"/>
        <v>0</v>
      </c>
      <c r="U1342" t="b">
        <f t="shared" si="306"/>
        <v>1</v>
      </c>
      <c r="V1342" t="str">
        <f t="shared" si="307"/>
        <v>Average Company</v>
      </c>
      <c r="W1342" t="str">
        <f t="shared" si="308"/>
        <v>Don't Buy</v>
      </c>
      <c r="X1342" t="str">
        <f t="shared" si="309"/>
        <v>Not Known</v>
      </c>
      <c r="Z1342" t="str">
        <f t="shared" si="310"/>
        <v>None</v>
      </c>
      <c r="AB1342" t="str">
        <f t="shared" si="311"/>
        <v>0</v>
      </c>
    </row>
    <row r="1343" spans="1:28" x14ac:dyDescent="0.3">
      <c r="A1343">
        <v>1341</v>
      </c>
      <c r="B1343" t="s">
        <v>3311</v>
      </c>
      <c r="C1343" t="str">
        <f t="shared" si="298"/>
        <v>Short</v>
      </c>
      <c r="D1343">
        <v>3.6</v>
      </c>
      <c r="F1343" s="1" t="e">
        <f t="shared" si="312"/>
        <v>#VALUE!</v>
      </c>
      <c r="G1343" s="1" t="e">
        <f t="shared" si="299"/>
        <v>#VALUE!</v>
      </c>
      <c r="H1343" t="e">
        <f t="shared" si="300"/>
        <v>#VALUE!</v>
      </c>
      <c r="I1343" t="s">
        <v>3312</v>
      </c>
      <c r="J1343" t="s">
        <v>3313</v>
      </c>
      <c r="K1343" t="s">
        <v>147</v>
      </c>
      <c r="L1343" t="e">
        <f t="shared" si="301"/>
        <v>#VALUE!</v>
      </c>
      <c r="N1343" s="2" t="e">
        <f t="shared" si="302"/>
        <v>#VALUE!</v>
      </c>
      <c r="Q1343" t="s">
        <v>44</v>
      </c>
      <c r="R1343" t="str">
        <f t="shared" si="303"/>
        <v>Average</v>
      </c>
      <c r="S1343" t="str">
        <f t="shared" si="304"/>
        <v xml:space="preserve"> </v>
      </c>
      <c r="T1343" t="e">
        <f t="shared" si="305"/>
        <v>#VALUE!</v>
      </c>
      <c r="U1343" t="e">
        <f t="shared" si="306"/>
        <v>#VALUE!</v>
      </c>
      <c r="V1343" t="e">
        <f t="shared" si="307"/>
        <v>#VALUE!</v>
      </c>
      <c r="W1343" t="str">
        <f t="shared" si="308"/>
        <v>Don't Buy</v>
      </c>
      <c r="X1343" t="str">
        <f t="shared" si="309"/>
        <v>Not Known</v>
      </c>
      <c r="Z1343" t="e">
        <f t="shared" si="310"/>
        <v>#VALUE!</v>
      </c>
      <c r="AB1343" t="str">
        <f t="shared" si="311"/>
        <v>0</v>
      </c>
    </row>
    <row r="1344" spans="1:28" x14ac:dyDescent="0.3">
      <c r="A1344">
        <v>1342</v>
      </c>
      <c r="B1344" t="s">
        <v>3314</v>
      </c>
      <c r="C1344" t="str">
        <f t="shared" si="298"/>
        <v>Long</v>
      </c>
      <c r="D1344">
        <v>3.9</v>
      </c>
      <c r="F1344" s="1">
        <f t="shared" si="312"/>
        <v>3.9</v>
      </c>
      <c r="G1344" s="1">
        <f t="shared" si="299"/>
        <v>3.9</v>
      </c>
      <c r="H1344">
        <f t="shared" si="300"/>
        <v>3.9</v>
      </c>
      <c r="I1344" t="s">
        <v>3312</v>
      </c>
      <c r="J1344" t="s">
        <v>10</v>
      </c>
      <c r="K1344" t="s">
        <v>3315</v>
      </c>
      <c r="L1344" t="str">
        <f t="shared" si="301"/>
        <v>Established</v>
      </c>
      <c r="N1344" s="2">
        <f t="shared" si="302"/>
        <v>24</v>
      </c>
      <c r="O1344" t="s">
        <v>185</v>
      </c>
      <c r="P1344" t="s">
        <v>691</v>
      </c>
      <c r="Q1344" t="s">
        <v>117</v>
      </c>
      <c r="R1344" t="str">
        <f t="shared" si="303"/>
        <v>Average</v>
      </c>
      <c r="S1344" t="str">
        <f t="shared" si="304"/>
        <v xml:space="preserve"> </v>
      </c>
      <c r="T1344" t="b">
        <f t="shared" si="305"/>
        <v>0</v>
      </c>
      <c r="U1344" t="b">
        <f t="shared" si="306"/>
        <v>1</v>
      </c>
      <c r="V1344" t="str">
        <f t="shared" si="307"/>
        <v>Average Company</v>
      </c>
      <c r="W1344" t="str">
        <f t="shared" si="308"/>
        <v>Don't Buy</v>
      </c>
      <c r="X1344" t="str">
        <f t="shared" si="309"/>
        <v>Not Known</v>
      </c>
      <c r="Z1344" t="str">
        <f t="shared" si="310"/>
        <v>None</v>
      </c>
      <c r="AB1344" t="str">
        <f t="shared" si="311"/>
        <v>0</v>
      </c>
    </row>
    <row r="1345" spans="1:28" x14ac:dyDescent="0.3">
      <c r="A1345">
        <v>1343</v>
      </c>
      <c r="B1345" t="s">
        <v>3316</v>
      </c>
      <c r="C1345" t="str">
        <f t="shared" si="298"/>
        <v>Long</v>
      </c>
      <c r="D1345">
        <v>4.2</v>
      </c>
      <c r="F1345" s="1">
        <f t="shared" si="312"/>
        <v>4.2</v>
      </c>
      <c r="G1345" s="1">
        <f t="shared" si="299"/>
        <v>4.2</v>
      </c>
      <c r="H1345">
        <f t="shared" si="300"/>
        <v>4.2</v>
      </c>
      <c r="I1345" t="s">
        <v>3312</v>
      </c>
      <c r="J1345" t="s">
        <v>22</v>
      </c>
      <c r="K1345" t="s">
        <v>3317</v>
      </c>
      <c r="L1345" t="str">
        <f t="shared" si="301"/>
        <v>Established</v>
      </c>
      <c r="N1345" s="2">
        <f t="shared" si="302"/>
        <v>23</v>
      </c>
      <c r="O1345" t="s">
        <v>230</v>
      </c>
      <c r="P1345" t="s">
        <v>147</v>
      </c>
      <c r="Q1345" t="s">
        <v>28</v>
      </c>
      <c r="R1345" t="str">
        <f t="shared" si="303"/>
        <v>Great</v>
      </c>
      <c r="S1345" t="str">
        <f t="shared" si="304"/>
        <v>Great</v>
      </c>
      <c r="T1345" t="b">
        <f t="shared" si="305"/>
        <v>1</v>
      </c>
      <c r="U1345" t="b">
        <f t="shared" si="306"/>
        <v>1</v>
      </c>
      <c r="V1345" t="str">
        <f t="shared" si="307"/>
        <v>Top Company</v>
      </c>
      <c r="W1345" t="str">
        <f t="shared" si="308"/>
        <v>Buy</v>
      </c>
      <c r="X1345" t="str">
        <f t="shared" si="309"/>
        <v>Not Known</v>
      </c>
      <c r="Z1345" t="str">
        <f t="shared" si="310"/>
        <v>None</v>
      </c>
      <c r="AB1345" t="str">
        <f t="shared" si="311"/>
        <v>1Million</v>
      </c>
    </row>
    <row r="1346" spans="1:28" x14ac:dyDescent="0.3">
      <c r="A1346">
        <v>1344</v>
      </c>
      <c r="B1346" t="s">
        <v>3318</v>
      </c>
      <c r="C1346" t="str">
        <f t="shared" si="298"/>
        <v>Long</v>
      </c>
      <c r="D1346">
        <v>4.2</v>
      </c>
      <c r="F1346" s="1" t="e">
        <f t="shared" si="312"/>
        <v>#VALUE!</v>
      </c>
      <c r="G1346" s="1" t="e">
        <f t="shared" si="299"/>
        <v>#VALUE!</v>
      </c>
      <c r="H1346" t="e">
        <f t="shared" si="300"/>
        <v>#VALUE!</v>
      </c>
      <c r="I1346" t="s">
        <v>3312</v>
      </c>
      <c r="J1346" t="s">
        <v>3319</v>
      </c>
      <c r="K1346" t="s">
        <v>375</v>
      </c>
      <c r="L1346" t="e">
        <f t="shared" si="301"/>
        <v>#VALUE!</v>
      </c>
      <c r="N1346" s="2" t="e">
        <f t="shared" si="302"/>
        <v>#VALUE!</v>
      </c>
      <c r="O1346" t="s">
        <v>181</v>
      </c>
      <c r="Q1346" t="s">
        <v>243</v>
      </c>
      <c r="R1346" t="str">
        <f t="shared" si="303"/>
        <v>Great</v>
      </c>
      <c r="S1346" t="str">
        <f t="shared" si="304"/>
        <v>Great</v>
      </c>
      <c r="T1346" t="e">
        <f t="shared" si="305"/>
        <v>#VALUE!</v>
      </c>
      <c r="U1346" t="e">
        <f t="shared" si="306"/>
        <v>#VALUE!</v>
      </c>
      <c r="V1346" t="e">
        <f t="shared" si="307"/>
        <v>#VALUE!</v>
      </c>
      <c r="W1346" t="str">
        <f t="shared" si="308"/>
        <v>Don't Buy</v>
      </c>
      <c r="X1346" t="str">
        <f t="shared" si="309"/>
        <v>Not Known</v>
      </c>
      <c r="Z1346" t="e">
        <f t="shared" si="310"/>
        <v>#VALUE!</v>
      </c>
      <c r="AB1346" t="str">
        <f t="shared" si="311"/>
        <v>0</v>
      </c>
    </row>
    <row r="1347" spans="1:28" x14ac:dyDescent="0.3">
      <c r="A1347">
        <v>1345</v>
      </c>
      <c r="B1347" t="s">
        <v>3320</v>
      </c>
      <c r="C1347" t="str">
        <f t="shared" ref="C1347:C1410" si="313">IF(LEN(B1347)&gt;=10,"Long","Short")</f>
        <v>Long</v>
      </c>
      <c r="D1347">
        <v>4.2</v>
      </c>
      <c r="F1347" s="1">
        <f t="shared" si="312"/>
        <v>4.2</v>
      </c>
      <c r="G1347" s="1">
        <f t="shared" ref="G1347:G1410" si="314">IF(L1347="Startup",D1347+0.5,D1347)</f>
        <v>4.2</v>
      </c>
      <c r="H1347">
        <f t="shared" ref="H1347:H1410" si="315">IF(L1347="Startup",D1347+0.1,D1347)</f>
        <v>4.2</v>
      </c>
      <c r="I1347" t="s">
        <v>3312</v>
      </c>
      <c r="J1347" t="s">
        <v>22</v>
      </c>
      <c r="K1347" t="s">
        <v>3321</v>
      </c>
      <c r="L1347" t="str">
        <f t="shared" ref="L1347:L1410" si="316">IF(N1347&lt;10,"Startup","Established")</f>
        <v>Established</v>
      </c>
      <c r="N1347" s="2">
        <f t="shared" ref="N1347:N1410" si="317">INT(LEFT(O1347,2))</f>
        <v>41</v>
      </c>
      <c r="O1347" t="s">
        <v>39</v>
      </c>
      <c r="P1347" t="s">
        <v>147</v>
      </c>
      <c r="Q1347" t="s">
        <v>1080</v>
      </c>
      <c r="R1347" t="str">
        <f t="shared" ref="R1347:R1410" si="318">IF(D1347&gt;4,"Great","Average")</f>
        <v>Great</v>
      </c>
      <c r="S1347" t="str">
        <f t="shared" ref="S1347:S1410" si="319">IF(D1347&gt;4,"Great"," ")</f>
        <v>Great</v>
      </c>
      <c r="T1347" t="b">
        <f t="shared" ref="T1347:T1410" si="320">AND(D1347:D11305&gt;4,N1347:N11305&gt;10)</f>
        <v>1</v>
      </c>
      <c r="U1347" t="b">
        <f t="shared" ref="U1347:U1410" si="321">OR(D1347&gt;3.5,N1347&lt;10)</f>
        <v>1</v>
      </c>
      <c r="V1347" t="str">
        <f t="shared" ref="V1347:V1410" si="322">IF(AND(D1347&gt;4,N1347&gt;20),"Top Company","Average Company")</f>
        <v>Top Company</v>
      </c>
      <c r="W1347" t="str">
        <f t="shared" ref="W1347:W1410" si="323">IF(OR(LEFT(B1347,1)="T",LEFT(B1347,1)="G"),"Buy","Don't Buy")</f>
        <v>Don't Buy</v>
      </c>
      <c r="X1347" t="str">
        <f t="shared" ref="X1347:X1410" si="324">IF(IF(Q1347="Financial Services",ISNUMBER(SEARCH("Mumbai",K1347))),"Bombay Finance","Not Known")</f>
        <v>Not Known</v>
      </c>
      <c r="Z1347" t="str">
        <f t="shared" ref="Z1347:Z1410" si="325">IF(AND(OR(ISNUMBER(SEARCH("Bangalore",K1347)),ISNUMBER(SEARCH("Bengaluru",K1347)),ISNUMBER(SEARCH("Chennai",K1347))),N1347&lt;10),"Silicon Valley Startups","None")</f>
        <v>None</v>
      </c>
      <c r="AB1347" t="str">
        <f t="shared" ref="AB1347:AB1410" si="326">IF(AND(OR(Q1347="IT Services &amp; Consulting",Q1347="Financial Services"),D1347&gt;4),"1Million",IF(AND(OR(Q1347="IT Services &amp; Consulting",Q1347="Financial Services"),D1347&lt;=4),"500K",IF(AND(Q1347="Telecom / ISP",D1347&gt;4),"800K","0")))</f>
        <v>0</v>
      </c>
    </row>
    <row r="1348" spans="1:28" x14ac:dyDescent="0.3">
      <c r="A1348">
        <v>1346</v>
      </c>
      <c r="B1348" t="s">
        <v>3322</v>
      </c>
      <c r="C1348" t="str">
        <f t="shared" si="313"/>
        <v>Long</v>
      </c>
      <c r="D1348">
        <v>4.2</v>
      </c>
      <c r="F1348" s="1">
        <f t="shared" si="312"/>
        <v>4.2</v>
      </c>
      <c r="G1348" s="1">
        <f t="shared" si="314"/>
        <v>4.2</v>
      </c>
      <c r="H1348">
        <f t="shared" si="315"/>
        <v>4.2</v>
      </c>
      <c r="I1348" t="s">
        <v>3312</v>
      </c>
      <c r="J1348" t="s">
        <v>22</v>
      </c>
      <c r="K1348" t="s">
        <v>3323</v>
      </c>
      <c r="L1348" t="str">
        <f t="shared" si="316"/>
        <v>Established</v>
      </c>
      <c r="N1348" s="2">
        <f t="shared" si="317"/>
        <v>55</v>
      </c>
      <c r="O1348" t="s">
        <v>43</v>
      </c>
      <c r="P1348" t="s">
        <v>147</v>
      </c>
      <c r="Q1348" t="s">
        <v>732</v>
      </c>
      <c r="R1348" t="str">
        <f t="shared" si="318"/>
        <v>Great</v>
      </c>
      <c r="S1348" t="str">
        <f t="shared" si="319"/>
        <v>Great</v>
      </c>
      <c r="T1348" t="b">
        <f t="shared" si="320"/>
        <v>1</v>
      </c>
      <c r="U1348" t="b">
        <f t="shared" si="321"/>
        <v>1</v>
      </c>
      <c r="V1348" t="str">
        <f t="shared" si="322"/>
        <v>Top Company</v>
      </c>
      <c r="W1348" t="str">
        <f t="shared" si="323"/>
        <v>Don't Buy</v>
      </c>
      <c r="X1348" t="str">
        <f t="shared" si="324"/>
        <v>Not Known</v>
      </c>
      <c r="Z1348" t="str">
        <f t="shared" si="325"/>
        <v>None</v>
      </c>
      <c r="AB1348" t="str">
        <f t="shared" si="326"/>
        <v>0</v>
      </c>
    </row>
    <row r="1349" spans="1:28" x14ac:dyDescent="0.3">
      <c r="A1349">
        <v>1347</v>
      </c>
      <c r="B1349" t="s">
        <v>3324</v>
      </c>
      <c r="C1349" t="str">
        <f t="shared" si="313"/>
        <v>Long</v>
      </c>
      <c r="D1349">
        <v>3.5</v>
      </c>
      <c r="F1349" s="1">
        <f t="shared" si="312"/>
        <v>3.5</v>
      </c>
      <c r="G1349" s="1">
        <f t="shared" si="314"/>
        <v>3.5</v>
      </c>
      <c r="H1349">
        <f t="shared" si="315"/>
        <v>3.5</v>
      </c>
      <c r="I1349" t="s">
        <v>3325</v>
      </c>
      <c r="J1349" t="s">
        <v>22</v>
      </c>
      <c r="K1349" t="s">
        <v>3326</v>
      </c>
      <c r="L1349" t="str">
        <f t="shared" si="316"/>
        <v>Established</v>
      </c>
      <c r="N1349" s="2">
        <f t="shared" si="317"/>
        <v>17</v>
      </c>
      <c r="O1349" t="s">
        <v>711</v>
      </c>
      <c r="P1349" t="s">
        <v>691</v>
      </c>
      <c r="Q1349" t="s">
        <v>284</v>
      </c>
      <c r="R1349" t="str">
        <f t="shared" si="318"/>
        <v>Average</v>
      </c>
      <c r="S1349" t="str">
        <f t="shared" si="319"/>
        <v xml:space="preserve"> </v>
      </c>
      <c r="T1349" t="b">
        <f t="shared" si="320"/>
        <v>0</v>
      </c>
      <c r="U1349" t="b">
        <f t="shared" si="321"/>
        <v>0</v>
      </c>
      <c r="V1349" t="str">
        <f t="shared" si="322"/>
        <v>Average Company</v>
      </c>
      <c r="W1349" t="str">
        <f t="shared" si="323"/>
        <v>Don't Buy</v>
      </c>
      <c r="X1349" t="str">
        <f t="shared" si="324"/>
        <v>Not Known</v>
      </c>
      <c r="Z1349" t="str">
        <f t="shared" si="325"/>
        <v>None</v>
      </c>
      <c r="AB1349" t="str">
        <f t="shared" si="326"/>
        <v>0</v>
      </c>
    </row>
    <row r="1350" spans="1:28" x14ac:dyDescent="0.3">
      <c r="A1350">
        <v>1348</v>
      </c>
      <c r="B1350" t="s">
        <v>3327</v>
      </c>
      <c r="C1350" t="str">
        <f t="shared" si="313"/>
        <v>Long</v>
      </c>
      <c r="D1350">
        <v>4.4000000000000004</v>
      </c>
      <c r="F1350" s="1">
        <f t="shared" si="312"/>
        <v>4.4000000000000004</v>
      </c>
      <c r="G1350" s="1">
        <f t="shared" si="314"/>
        <v>4.4000000000000004</v>
      </c>
      <c r="H1350">
        <f t="shared" si="315"/>
        <v>4.4000000000000004</v>
      </c>
      <c r="I1350" t="s">
        <v>3325</v>
      </c>
      <c r="J1350" t="s">
        <v>22</v>
      </c>
      <c r="K1350" t="s">
        <v>3328</v>
      </c>
      <c r="L1350" t="str">
        <f t="shared" si="316"/>
        <v>Established</v>
      </c>
      <c r="N1350" s="2">
        <f t="shared" si="317"/>
        <v>24</v>
      </c>
      <c r="O1350" t="s">
        <v>185</v>
      </c>
      <c r="P1350" t="s">
        <v>691</v>
      </c>
      <c r="Q1350" t="s">
        <v>362</v>
      </c>
      <c r="R1350" t="str">
        <f t="shared" si="318"/>
        <v>Great</v>
      </c>
      <c r="S1350" t="str">
        <f t="shared" si="319"/>
        <v>Great</v>
      </c>
      <c r="T1350" t="b">
        <f t="shared" si="320"/>
        <v>1</v>
      </c>
      <c r="U1350" t="b">
        <f t="shared" si="321"/>
        <v>1</v>
      </c>
      <c r="V1350" t="str">
        <f t="shared" si="322"/>
        <v>Top Company</v>
      </c>
      <c r="W1350" t="str">
        <f t="shared" si="323"/>
        <v>Don't Buy</v>
      </c>
      <c r="X1350" t="str">
        <f t="shared" si="324"/>
        <v>Not Known</v>
      </c>
      <c r="Z1350" t="str">
        <f t="shared" si="325"/>
        <v>None</v>
      </c>
      <c r="AB1350" t="str">
        <f t="shared" si="326"/>
        <v>0</v>
      </c>
    </row>
    <row r="1351" spans="1:28" x14ac:dyDescent="0.3">
      <c r="A1351">
        <v>1349</v>
      </c>
      <c r="B1351" t="s">
        <v>3329</v>
      </c>
      <c r="C1351" t="str">
        <f t="shared" si="313"/>
        <v>Long</v>
      </c>
      <c r="D1351">
        <v>4.2</v>
      </c>
      <c r="F1351" s="1">
        <f t="shared" si="312"/>
        <v>4.2</v>
      </c>
      <c r="G1351" s="1">
        <f t="shared" si="314"/>
        <v>4.2</v>
      </c>
      <c r="H1351">
        <f t="shared" si="315"/>
        <v>4.2</v>
      </c>
      <c r="I1351" t="s">
        <v>3325</v>
      </c>
      <c r="J1351" t="s">
        <v>10</v>
      </c>
      <c r="K1351" t="s">
        <v>3328</v>
      </c>
      <c r="L1351" t="str">
        <f t="shared" si="316"/>
        <v>Established</v>
      </c>
      <c r="N1351" s="2">
        <f t="shared" si="317"/>
        <v>57</v>
      </c>
      <c r="O1351" t="s">
        <v>1796</v>
      </c>
      <c r="P1351" t="s">
        <v>147</v>
      </c>
      <c r="Q1351" t="s">
        <v>80</v>
      </c>
      <c r="R1351" t="str">
        <f t="shared" si="318"/>
        <v>Great</v>
      </c>
      <c r="S1351" t="str">
        <f t="shared" si="319"/>
        <v>Great</v>
      </c>
      <c r="T1351" t="b">
        <f t="shared" si="320"/>
        <v>1</v>
      </c>
      <c r="U1351" t="b">
        <f t="shared" si="321"/>
        <v>1</v>
      </c>
      <c r="V1351" t="str">
        <f t="shared" si="322"/>
        <v>Top Company</v>
      </c>
      <c r="W1351" t="str">
        <f t="shared" si="323"/>
        <v>Don't Buy</v>
      </c>
      <c r="X1351" t="str">
        <f t="shared" si="324"/>
        <v>Not Known</v>
      </c>
      <c r="Z1351" t="str">
        <f t="shared" si="325"/>
        <v>None</v>
      </c>
      <c r="AB1351" t="str">
        <f t="shared" si="326"/>
        <v>0</v>
      </c>
    </row>
    <row r="1352" spans="1:28" x14ac:dyDescent="0.3">
      <c r="A1352">
        <v>1350</v>
      </c>
      <c r="B1352" t="s">
        <v>3330</v>
      </c>
      <c r="C1352" t="str">
        <f t="shared" si="313"/>
        <v>Long</v>
      </c>
      <c r="D1352">
        <v>4.2</v>
      </c>
      <c r="F1352" s="1">
        <f t="shared" si="312"/>
        <v>4.2</v>
      </c>
      <c r="G1352" s="1">
        <f t="shared" si="314"/>
        <v>4.2</v>
      </c>
      <c r="H1352">
        <f t="shared" si="315"/>
        <v>4.2</v>
      </c>
      <c r="I1352" t="s">
        <v>3325</v>
      </c>
      <c r="J1352" t="s">
        <v>22</v>
      </c>
      <c r="K1352" t="s">
        <v>3331</v>
      </c>
      <c r="L1352" t="str">
        <f t="shared" si="316"/>
        <v>Established</v>
      </c>
      <c r="N1352" s="2">
        <f t="shared" si="317"/>
        <v>25</v>
      </c>
      <c r="O1352" t="s">
        <v>54</v>
      </c>
      <c r="P1352" t="s">
        <v>683</v>
      </c>
      <c r="Q1352" t="s">
        <v>105</v>
      </c>
      <c r="R1352" t="str">
        <f t="shared" si="318"/>
        <v>Great</v>
      </c>
      <c r="S1352" t="str">
        <f t="shared" si="319"/>
        <v>Great</v>
      </c>
      <c r="T1352" t="b">
        <f t="shared" si="320"/>
        <v>1</v>
      </c>
      <c r="U1352" t="b">
        <f t="shared" si="321"/>
        <v>1</v>
      </c>
      <c r="V1352" t="str">
        <f t="shared" si="322"/>
        <v>Top Company</v>
      </c>
      <c r="W1352" t="str">
        <f t="shared" si="323"/>
        <v>Don't Buy</v>
      </c>
      <c r="X1352" t="str">
        <f t="shared" si="324"/>
        <v>Not Known</v>
      </c>
      <c r="Z1352" t="str">
        <f t="shared" si="325"/>
        <v>None</v>
      </c>
      <c r="AB1352" t="str">
        <f t="shared" si="326"/>
        <v>0</v>
      </c>
    </row>
    <row r="1353" spans="1:28" x14ac:dyDescent="0.3">
      <c r="A1353">
        <v>1351</v>
      </c>
      <c r="B1353" t="s">
        <v>3332</v>
      </c>
      <c r="C1353" t="str">
        <f t="shared" si="313"/>
        <v>Short</v>
      </c>
      <c r="D1353">
        <v>3.8</v>
      </c>
      <c r="F1353" s="1">
        <f t="shared" si="312"/>
        <v>3.8</v>
      </c>
      <c r="G1353" s="1">
        <f t="shared" si="314"/>
        <v>3.8</v>
      </c>
      <c r="H1353">
        <f t="shared" si="315"/>
        <v>3.8</v>
      </c>
      <c r="I1353" t="s">
        <v>3325</v>
      </c>
      <c r="J1353" t="s">
        <v>22</v>
      </c>
      <c r="K1353" t="s">
        <v>2705</v>
      </c>
      <c r="L1353" t="str">
        <f t="shared" si="316"/>
        <v>Established</v>
      </c>
      <c r="N1353" s="2">
        <f t="shared" si="317"/>
        <v>33</v>
      </c>
      <c r="O1353" t="s">
        <v>18</v>
      </c>
      <c r="P1353" t="s">
        <v>683</v>
      </c>
      <c r="Q1353" t="s">
        <v>3333</v>
      </c>
      <c r="R1353" t="str">
        <f t="shared" si="318"/>
        <v>Average</v>
      </c>
      <c r="S1353" t="str">
        <f t="shared" si="319"/>
        <v xml:space="preserve"> </v>
      </c>
      <c r="T1353" t="b">
        <f t="shared" si="320"/>
        <v>0</v>
      </c>
      <c r="U1353" t="b">
        <f t="shared" si="321"/>
        <v>1</v>
      </c>
      <c r="V1353" t="str">
        <f t="shared" si="322"/>
        <v>Average Company</v>
      </c>
      <c r="W1353" t="str">
        <f t="shared" si="323"/>
        <v>Buy</v>
      </c>
      <c r="X1353" t="str">
        <f t="shared" si="324"/>
        <v>Not Known</v>
      </c>
      <c r="Z1353" t="str">
        <f t="shared" si="325"/>
        <v>None</v>
      </c>
      <c r="AB1353" t="str">
        <f t="shared" si="326"/>
        <v>0</v>
      </c>
    </row>
    <row r="1354" spans="1:28" x14ac:dyDescent="0.3">
      <c r="A1354">
        <v>1352</v>
      </c>
      <c r="B1354" t="s">
        <v>3334</v>
      </c>
      <c r="C1354" t="str">
        <f t="shared" si="313"/>
        <v>Long</v>
      </c>
      <c r="D1354">
        <v>3.8</v>
      </c>
      <c r="F1354" s="1">
        <f t="shared" si="312"/>
        <v>3.8</v>
      </c>
      <c r="G1354" s="1">
        <f t="shared" si="314"/>
        <v>3.8</v>
      </c>
      <c r="H1354">
        <f t="shared" si="315"/>
        <v>3.8</v>
      </c>
      <c r="I1354" t="s">
        <v>3335</v>
      </c>
      <c r="J1354" t="s">
        <v>22</v>
      </c>
      <c r="K1354" t="s">
        <v>1780</v>
      </c>
      <c r="L1354" t="str">
        <f t="shared" si="316"/>
        <v>Established</v>
      </c>
      <c r="N1354" s="2">
        <f t="shared" si="317"/>
        <v>13</v>
      </c>
      <c r="O1354" t="s">
        <v>299</v>
      </c>
      <c r="P1354" t="s">
        <v>147</v>
      </c>
      <c r="Q1354" t="s">
        <v>50</v>
      </c>
      <c r="R1354" t="str">
        <f t="shared" si="318"/>
        <v>Average</v>
      </c>
      <c r="S1354" t="str">
        <f t="shared" si="319"/>
        <v xml:space="preserve"> </v>
      </c>
      <c r="T1354" t="b">
        <f t="shared" si="320"/>
        <v>0</v>
      </c>
      <c r="U1354" t="b">
        <f t="shared" si="321"/>
        <v>1</v>
      </c>
      <c r="V1354" t="str">
        <f t="shared" si="322"/>
        <v>Average Company</v>
      </c>
      <c r="W1354" t="str">
        <f t="shared" si="323"/>
        <v>Don't Buy</v>
      </c>
      <c r="X1354" t="str">
        <f t="shared" si="324"/>
        <v>Not Known</v>
      </c>
      <c r="Z1354" t="str">
        <f t="shared" si="325"/>
        <v>None</v>
      </c>
      <c r="AB1354" t="str">
        <f t="shared" si="326"/>
        <v>0</v>
      </c>
    </row>
    <row r="1355" spans="1:28" x14ac:dyDescent="0.3">
      <c r="A1355">
        <v>1353</v>
      </c>
      <c r="B1355" t="s">
        <v>3336</v>
      </c>
      <c r="C1355" t="str">
        <f t="shared" si="313"/>
        <v>Long</v>
      </c>
      <c r="D1355">
        <v>2.9</v>
      </c>
      <c r="F1355" s="1">
        <f t="shared" si="312"/>
        <v>2.9</v>
      </c>
      <c r="G1355" s="1">
        <f t="shared" si="314"/>
        <v>2.9</v>
      </c>
      <c r="H1355">
        <f t="shared" si="315"/>
        <v>2.9</v>
      </c>
      <c r="I1355" t="s">
        <v>3335</v>
      </c>
      <c r="J1355" t="s">
        <v>22</v>
      </c>
      <c r="K1355" t="s">
        <v>3337</v>
      </c>
      <c r="L1355" t="str">
        <f t="shared" si="316"/>
        <v>Established</v>
      </c>
      <c r="N1355" s="2">
        <f t="shared" si="317"/>
        <v>13</v>
      </c>
      <c r="O1355" t="s">
        <v>299</v>
      </c>
      <c r="P1355" t="s">
        <v>691</v>
      </c>
      <c r="Q1355" t="s">
        <v>44</v>
      </c>
      <c r="R1355" t="str">
        <f t="shared" si="318"/>
        <v>Average</v>
      </c>
      <c r="S1355" t="str">
        <f t="shared" si="319"/>
        <v xml:space="preserve"> </v>
      </c>
      <c r="T1355" t="b">
        <f t="shared" si="320"/>
        <v>0</v>
      </c>
      <c r="U1355" t="b">
        <f t="shared" si="321"/>
        <v>0</v>
      </c>
      <c r="V1355" t="str">
        <f t="shared" si="322"/>
        <v>Average Company</v>
      </c>
      <c r="W1355" t="str">
        <f t="shared" si="323"/>
        <v>Don't Buy</v>
      </c>
      <c r="X1355" t="str">
        <f t="shared" si="324"/>
        <v>Not Known</v>
      </c>
      <c r="Z1355" t="str">
        <f t="shared" si="325"/>
        <v>None</v>
      </c>
      <c r="AB1355" t="str">
        <f t="shared" si="326"/>
        <v>0</v>
      </c>
    </row>
    <row r="1356" spans="1:28" x14ac:dyDescent="0.3">
      <c r="A1356">
        <v>1354</v>
      </c>
      <c r="B1356" t="s">
        <v>3338</v>
      </c>
      <c r="C1356" t="str">
        <f t="shared" si="313"/>
        <v>Short</v>
      </c>
      <c r="D1356">
        <v>3.9</v>
      </c>
      <c r="F1356" s="1">
        <f t="shared" si="312"/>
        <v>3.9</v>
      </c>
      <c r="G1356" s="1">
        <f t="shared" si="314"/>
        <v>3.9</v>
      </c>
      <c r="H1356">
        <f t="shared" si="315"/>
        <v>3.9</v>
      </c>
      <c r="I1356" t="s">
        <v>3335</v>
      </c>
      <c r="J1356" t="s">
        <v>22</v>
      </c>
      <c r="K1356" t="s">
        <v>3339</v>
      </c>
      <c r="L1356" t="str">
        <f t="shared" si="316"/>
        <v>Established</v>
      </c>
      <c r="N1356" s="2">
        <f t="shared" si="317"/>
        <v>53</v>
      </c>
      <c r="O1356" t="s">
        <v>500</v>
      </c>
      <c r="P1356" t="s">
        <v>147</v>
      </c>
      <c r="Q1356" t="s">
        <v>284</v>
      </c>
      <c r="R1356" t="str">
        <f t="shared" si="318"/>
        <v>Average</v>
      </c>
      <c r="S1356" t="str">
        <f t="shared" si="319"/>
        <v xml:space="preserve"> </v>
      </c>
      <c r="T1356" t="b">
        <f t="shared" si="320"/>
        <v>0</v>
      </c>
      <c r="U1356" t="b">
        <f t="shared" si="321"/>
        <v>1</v>
      </c>
      <c r="V1356" t="str">
        <f t="shared" si="322"/>
        <v>Average Company</v>
      </c>
      <c r="W1356" t="str">
        <f t="shared" si="323"/>
        <v>Don't Buy</v>
      </c>
      <c r="X1356" t="str">
        <f t="shared" si="324"/>
        <v>Not Known</v>
      </c>
      <c r="Z1356" t="str">
        <f t="shared" si="325"/>
        <v>None</v>
      </c>
      <c r="AB1356" t="str">
        <f t="shared" si="326"/>
        <v>0</v>
      </c>
    </row>
    <row r="1357" spans="1:28" x14ac:dyDescent="0.3">
      <c r="A1357">
        <v>1355</v>
      </c>
      <c r="B1357" t="s">
        <v>3340</v>
      </c>
      <c r="C1357" t="str">
        <f t="shared" si="313"/>
        <v>Long</v>
      </c>
      <c r="D1357">
        <v>4</v>
      </c>
      <c r="F1357" s="1">
        <f t="shared" si="312"/>
        <v>4</v>
      </c>
      <c r="G1357" s="1">
        <f t="shared" si="314"/>
        <v>4</v>
      </c>
      <c r="H1357">
        <f t="shared" si="315"/>
        <v>4</v>
      </c>
      <c r="I1357" t="s">
        <v>3335</v>
      </c>
      <c r="J1357" t="s">
        <v>10</v>
      </c>
      <c r="K1357" t="s">
        <v>3341</v>
      </c>
      <c r="L1357" t="str">
        <f t="shared" si="316"/>
        <v>Established</v>
      </c>
      <c r="N1357" s="2">
        <f t="shared" si="317"/>
        <v>28</v>
      </c>
      <c r="O1357" t="s">
        <v>24</v>
      </c>
      <c r="P1357" t="s">
        <v>181</v>
      </c>
      <c r="Q1357" t="s">
        <v>235</v>
      </c>
      <c r="R1357" t="str">
        <f t="shared" si="318"/>
        <v>Average</v>
      </c>
      <c r="S1357" t="str">
        <f t="shared" si="319"/>
        <v xml:space="preserve"> </v>
      </c>
      <c r="T1357" t="b">
        <f t="shared" si="320"/>
        <v>0</v>
      </c>
      <c r="U1357" t="b">
        <f t="shared" si="321"/>
        <v>1</v>
      </c>
      <c r="V1357" t="str">
        <f t="shared" si="322"/>
        <v>Average Company</v>
      </c>
      <c r="W1357" t="str">
        <f t="shared" si="323"/>
        <v>Don't Buy</v>
      </c>
      <c r="X1357" t="str">
        <f t="shared" si="324"/>
        <v>Not Known</v>
      </c>
      <c r="Z1357" t="str">
        <f t="shared" si="325"/>
        <v>None</v>
      </c>
      <c r="AB1357" t="str">
        <f t="shared" si="326"/>
        <v>0</v>
      </c>
    </row>
    <row r="1358" spans="1:28" x14ac:dyDescent="0.3">
      <c r="A1358">
        <v>1356</v>
      </c>
      <c r="B1358" t="s">
        <v>3342</v>
      </c>
      <c r="C1358" t="str">
        <f t="shared" si="313"/>
        <v>Long</v>
      </c>
      <c r="D1358">
        <v>4.3</v>
      </c>
      <c r="F1358" s="1" t="e">
        <f t="shared" si="312"/>
        <v>#VALUE!</v>
      </c>
      <c r="G1358" s="1" t="e">
        <f t="shared" si="314"/>
        <v>#VALUE!</v>
      </c>
      <c r="H1358" t="e">
        <f t="shared" si="315"/>
        <v>#VALUE!</v>
      </c>
      <c r="I1358" t="s">
        <v>3335</v>
      </c>
      <c r="J1358" t="s">
        <v>3343</v>
      </c>
      <c r="K1358" t="s">
        <v>217</v>
      </c>
      <c r="L1358" t="e">
        <f t="shared" si="316"/>
        <v>#VALUE!</v>
      </c>
      <c r="N1358" s="2" t="e">
        <f t="shared" si="317"/>
        <v>#VALUE!</v>
      </c>
      <c r="O1358" t="s">
        <v>181</v>
      </c>
      <c r="Q1358" t="s">
        <v>235</v>
      </c>
      <c r="R1358" t="str">
        <f t="shared" si="318"/>
        <v>Great</v>
      </c>
      <c r="S1358" t="str">
        <f t="shared" si="319"/>
        <v>Great</v>
      </c>
      <c r="T1358" t="e">
        <f t="shared" si="320"/>
        <v>#VALUE!</v>
      </c>
      <c r="U1358" t="e">
        <f t="shared" si="321"/>
        <v>#VALUE!</v>
      </c>
      <c r="V1358" t="e">
        <f t="shared" si="322"/>
        <v>#VALUE!</v>
      </c>
      <c r="W1358" t="str">
        <f t="shared" si="323"/>
        <v>Don't Buy</v>
      </c>
      <c r="X1358" t="str">
        <f t="shared" si="324"/>
        <v>Not Known</v>
      </c>
      <c r="Z1358" t="e">
        <f t="shared" si="325"/>
        <v>#VALUE!</v>
      </c>
      <c r="AB1358" t="str">
        <f t="shared" si="326"/>
        <v>0</v>
      </c>
    </row>
    <row r="1359" spans="1:28" x14ac:dyDescent="0.3">
      <c r="A1359">
        <v>1357</v>
      </c>
      <c r="B1359" t="s">
        <v>3344</v>
      </c>
      <c r="C1359" t="str">
        <f t="shared" si="313"/>
        <v>Long</v>
      </c>
      <c r="D1359">
        <v>4.0999999999999996</v>
      </c>
      <c r="F1359" s="1">
        <f t="shared" si="312"/>
        <v>4.0999999999999996</v>
      </c>
      <c r="G1359" s="1">
        <f t="shared" si="314"/>
        <v>4.0999999999999996</v>
      </c>
      <c r="H1359">
        <f t="shared" si="315"/>
        <v>4.0999999999999996</v>
      </c>
      <c r="I1359" t="s">
        <v>3335</v>
      </c>
      <c r="J1359" t="s">
        <v>22</v>
      </c>
      <c r="K1359" t="s">
        <v>3345</v>
      </c>
      <c r="L1359" t="str">
        <f t="shared" si="316"/>
        <v>Established</v>
      </c>
      <c r="N1359" s="2">
        <f t="shared" si="317"/>
        <v>45</v>
      </c>
      <c r="O1359" t="s">
        <v>352</v>
      </c>
      <c r="P1359" t="s">
        <v>683</v>
      </c>
      <c r="Q1359" t="s">
        <v>218</v>
      </c>
      <c r="R1359" t="str">
        <f t="shared" si="318"/>
        <v>Great</v>
      </c>
      <c r="S1359" t="str">
        <f t="shared" si="319"/>
        <v>Great</v>
      </c>
      <c r="T1359" t="b">
        <f t="shared" si="320"/>
        <v>1</v>
      </c>
      <c r="U1359" t="b">
        <f t="shared" si="321"/>
        <v>1</v>
      </c>
      <c r="V1359" t="str">
        <f t="shared" si="322"/>
        <v>Top Company</v>
      </c>
      <c r="W1359" t="str">
        <f t="shared" si="323"/>
        <v>Don't Buy</v>
      </c>
      <c r="X1359" t="str">
        <f t="shared" si="324"/>
        <v>Not Known</v>
      </c>
      <c r="Z1359" t="str">
        <f t="shared" si="325"/>
        <v>None</v>
      </c>
      <c r="AB1359" t="str">
        <f t="shared" si="326"/>
        <v>0</v>
      </c>
    </row>
    <row r="1360" spans="1:28" x14ac:dyDescent="0.3">
      <c r="A1360">
        <v>1358</v>
      </c>
      <c r="B1360" t="s">
        <v>3346</v>
      </c>
      <c r="C1360" t="str">
        <f t="shared" si="313"/>
        <v>Long</v>
      </c>
      <c r="D1360">
        <v>4.3</v>
      </c>
      <c r="F1360" s="1">
        <f t="shared" si="312"/>
        <v>4.3</v>
      </c>
      <c r="G1360" s="1">
        <f t="shared" si="314"/>
        <v>4.3</v>
      </c>
      <c r="H1360">
        <f t="shared" si="315"/>
        <v>4.3</v>
      </c>
      <c r="I1360" t="s">
        <v>3347</v>
      </c>
      <c r="J1360" t="s">
        <v>10</v>
      </c>
      <c r="K1360" t="s">
        <v>1466</v>
      </c>
      <c r="L1360" t="str">
        <f t="shared" si="316"/>
        <v>Established</v>
      </c>
      <c r="N1360" s="2">
        <f t="shared" si="317"/>
        <v>43</v>
      </c>
      <c r="O1360" t="s">
        <v>289</v>
      </c>
      <c r="P1360" t="s">
        <v>147</v>
      </c>
      <c r="Q1360" t="s">
        <v>246</v>
      </c>
      <c r="R1360" t="str">
        <f t="shared" si="318"/>
        <v>Great</v>
      </c>
      <c r="S1360" t="str">
        <f t="shared" si="319"/>
        <v>Great</v>
      </c>
      <c r="T1360" t="b">
        <f t="shared" si="320"/>
        <v>1</v>
      </c>
      <c r="U1360" t="b">
        <f t="shared" si="321"/>
        <v>1</v>
      </c>
      <c r="V1360" t="str">
        <f t="shared" si="322"/>
        <v>Top Company</v>
      </c>
      <c r="W1360" t="str">
        <f t="shared" si="323"/>
        <v>Don't Buy</v>
      </c>
      <c r="X1360" t="str">
        <f t="shared" si="324"/>
        <v>Not Known</v>
      </c>
      <c r="Z1360" t="str">
        <f t="shared" si="325"/>
        <v>None</v>
      </c>
      <c r="AB1360" t="str">
        <f t="shared" si="326"/>
        <v>0</v>
      </c>
    </row>
    <row r="1361" spans="1:28" x14ac:dyDescent="0.3">
      <c r="A1361">
        <v>1359</v>
      </c>
      <c r="B1361" t="s">
        <v>3348</v>
      </c>
      <c r="C1361" t="str">
        <f t="shared" si="313"/>
        <v>Long</v>
      </c>
      <c r="D1361">
        <v>4.3</v>
      </c>
      <c r="F1361" s="1">
        <f t="shared" si="312"/>
        <v>4.3</v>
      </c>
      <c r="G1361" s="1">
        <f t="shared" si="314"/>
        <v>4.3</v>
      </c>
      <c r="H1361">
        <f t="shared" si="315"/>
        <v>4.3</v>
      </c>
      <c r="I1361" t="s">
        <v>3347</v>
      </c>
      <c r="J1361" t="s">
        <v>22</v>
      </c>
      <c r="K1361" t="s">
        <v>3349</v>
      </c>
      <c r="L1361" t="str">
        <f t="shared" si="316"/>
        <v>Established</v>
      </c>
      <c r="N1361" s="2">
        <f t="shared" si="317"/>
        <v>47</v>
      </c>
      <c r="O1361" t="s">
        <v>258</v>
      </c>
      <c r="P1361" t="s">
        <v>147</v>
      </c>
      <c r="Q1361" t="s">
        <v>246</v>
      </c>
      <c r="R1361" t="str">
        <f t="shared" si="318"/>
        <v>Great</v>
      </c>
      <c r="S1361" t="str">
        <f t="shared" si="319"/>
        <v>Great</v>
      </c>
      <c r="T1361" t="b">
        <f t="shared" si="320"/>
        <v>1</v>
      </c>
      <c r="U1361" t="b">
        <f t="shared" si="321"/>
        <v>1</v>
      </c>
      <c r="V1361" t="str">
        <f t="shared" si="322"/>
        <v>Top Company</v>
      </c>
      <c r="W1361" t="str">
        <f t="shared" si="323"/>
        <v>Don't Buy</v>
      </c>
      <c r="X1361" t="str">
        <f t="shared" si="324"/>
        <v>Not Known</v>
      </c>
      <c r="Z1361" t="str">
        <f t="shared" si="325"/>
        <v>None</v>
      </c>
      <c r="AB1361" t="str">
        <f t="shared" si="326"/>
        <v>0</v>
      </c>
    </row>
    <row r="1362" spans="1:28" x14ac:dyDescent="0.3">
      <c r="A1362">
        <v>1360</v>
      </c>
      <c r="B1362" t="s">
        <v>3350</v>
      </c>
      <c r="C1362" t="str">
        <f t="shared" si="313"/>
        <v>Short</v>
      </c>
      <c r="D1362">
        <v>4.3</v>
      </c>
      <c r="F1362" s="1">
        <f t="shared" si="312"/>
        <v>4.3</v>
      </c>
      <c r="G1362" s="1">
        <f t="shared" si="314"/>
        <v>4.3</v>
      </c>
      <c r="H1362">
        <f t="shared" si="315"/>
        <v>4.3</v>
      </c>
      <c r="I1362" t="s">
        <v>3347</v>
      </c>
      <c r="J1362" t="s">
        <v>10</v>
      </c>
      <c r="K1362" t="s">
        <v>3351</v>
      </c>
      <c r="L1362" t="str">
        <f t="shared" si="316"/>
        <v>Established</v>
      </c>
      <c r="N1362" s="2">
        <f t="shared" si="317"/>
        <v>35</v>
      </c>
      <c r="O1362" t="s">
        <v>249</v>
      </c>
      <c r="P1362" t="s">
        <v>147</v>
      </c>
      <c r="Q1362" t="s">
        <v>218</v>
      </c>
      <c r="R1362" t="str">
        <f t="shared" si="318"/>
        <v>Great</v>
      </c>
      <c r="S1362" t="str">
        <f t="shared" si="319"/>
        <v>Great</v>
      </c>
      <c r="T1362" t="b">
        <f t="shared" si="320"/>
        <v>1</v>
      </c>
      <c r="U1362" t="b">
        <f t="shared" si="321"/>
        <v>1</v>
      </c>
      <c r="V1362" t="str">
        <f t="shared" si="322"/>
        <v>Top Company</v>
      </c>
      <c r="W1362" t="str">
        <f t="shared" si="323"/>
        <v>Don't Buy</v>
      </c>
      <c r="X1362" t="str">
        <f t="shared" si="324"/>
        <v>Not Known</v>
      </c>
      <c r="Z1362" t="str">
        <f t="shared" si="325"/>
        <v>None</v>
      </c>
      <c r="AB1362" t="str">
        <f t="shared" si="326"/>
        <v>0</v>
      </c>
    </row>
    <row r="1363" spans="1:28" x14ac:dyDescent="0.3">
      <c r="A1363">
        <v>1361</v>
      </c>
      <c r="B1363" t="s">
        <v>3352</v>
      </c>
      <c r="C1363" t="str">
        <f t="shared" si="313"/>
        <v>Short</v>
      </c>
      <c r="D1363">
        <v>4.5</v>
      </c>
      <c r="F1363" s="1">
        <f t="shared" si="312"/>
        <v>4.5</v>
      </c>
      <c r="G1363" s="1">
        <f t="shared" si="314"/>
        <v>4.5</v>
      </c>
      <c r="H1363">
        <f t="shared" si="315"/>
        <v>4.5</v>
      </c>
      <c r="I1363" t="s">
        <v>3347</v>
      </c>
      <c r="J1363" t="s">
        <v>22</v>
      </c>
      <c r="K1363" t="s">
        <v>3353</v>
      </c>
      <c r="L1363" t="str">
        <f t="shared" si="316"/>
        <v>Established</v>
      </c>
      <c r="N1363" s="2">
        <f t="shared" si="317"/>
        <v>19</v>
      </c>
      <c r="O1363" t="s">
        <v>100</v>
      </c>
      <c r="P1363" t="s">
        <v>147</v>
      </c>
      <c r="Q1363" t="s">
        <v>773</v>
      </c>
      <c r="R1363" t="str">
        <f t="shared" si="318"/>
        <v>Great</v>
      </c>
      <c r="S1363" t="str">
        <f t="shared" si="319"/>
        <v>Great</v>
      </c>
      <c r="T1363" t="b">
        <f t="shared" si="320"/>
        <v>1</v>
      </c>
      <c r="U1363" t="b">
        <f t="shared" si="321"/>
        <v>1</v>
      </c>
      <c r="V1363" t="str">
        <f t="shared" si="322"/>
        <v>Average Company</v>
      </c>
      <c r="W1363" t="str">
        <f t="shared" si="323"/>
        <v>Don't Buy</v>
      </c>
      <c r="X1363" t="str">
        <f t="shared" si="324"/>
        <v>Not Known</v>
      </c>
      <c r="Z1363" t="str">
        <f t="shared" si="325"/>
        <v>None</v>
      </c>
      <c r="AB1363" t="str">
        <f t="shared" si="326"/>
        <v>0</v>
      </c>
    </row>
    <row r="1364" spans="1:28" x14ac:dyDescent="0.3">
      <c r="A1364">
        <v>1362</v>
      </c>
      <c r="B1364" t="s">
        <v>3354</v>
      </c>
      <c r="C1364" t="str">
        <f t="shared" si="313"/>
        <v>Short</v>
      </c>
      <c r="D1364">
        <v>4.0999999999999996</v>
      </c>
      <c r="F1364" s="1">
        <f t="shared" si="312"/>
        <v>4.0999999999999996</v>
      </c>
      <c r="G1364" s="1">
        <f t="shared" si="314"/>
        <v>4.0999999999999996</v>
      </c>
      <c r="H1364">
        <f t="shared" si="315"/>
        <v>4.0999999999999996</v>
      </c>
      <c r="I1364" t="s">
        <v>3347</v>
      </c>
      <c r="J1364" t="s">
        <v>10</v>
      </c>
      <c r="K1364" t="s">
        <v>3355</v>
      </c>
      <c r="L1364" t="str">
        <f t="shared" si="316"/>
        <v>Established</v>
      </c>
      <c r="N1364" s="2">
        <f t="shared" si="317"/>
        <v>22</v>
      </c>
      <c r="O1364" t="s">
        <v>142</v>
      </c>
      <c r="P1364" t="s">
        <v>147</v>
      </c>
      <c r="Q1364" t="s">
        <v>186</v>
      </c>
      <c r="R1364" t="str">
        <f t="shared" si="318"/>
        <v>Great</v>
      </c>
      <c r="S1364" t="str">
        <f t="shared" si="319"/>
        <v>Great</v>
      </c>
      <c r="T1364" t="b">
        <f t="shared" si="320"/>
        <v>1</v>
      </c>
      <c r="U1364" t="b">
        <f t="shared" si="321"/>
        <v>1</v>
      </c>
      <c r="V1364" t="str">
        <f t="shared" si="322"/>
        <v>Top Company</v>
      </c>
      <c r="W1364" t="str">
        <f t="shared" si="323"/>
        <v>Buy</v>
      </c>
      <c r="X1364" t="str">
        <f t="shared" si="324"/>
        <v>Not Known</v>
      </c>
      <c r="Z1364" t="str">
        <f t="shared" si="325"/>
        <v>None</v>
      </c>
      <c r="AB1364" t="str">
        <f t="shared" si="326"/>
        <v>0</v>
      </c>
    </row>
    <row r="1365" spans="1:28" x14ac:dyDescent="0.3">
      <c r="A1365">
        <v>1363</v>
      </c>
      <c r="B1365" t="s">
        <v>3356</v>
      </c>
      <c r="C1365" t="str">
        <f t="shared" si="313"/>
        <v>Long</v>
      </c>
      <c r="D1365">
        <v>3.8</v>
      </c>
      <c r="F1365" s="1">
        <f t="shared" ref="F1365:F1428" si="327">IF(N1365&lt;10,IF(D1365+0.5&gt;5,5,D1365+0.5),D1365)</f>
        <v>3.8</v>
      </c>
      <c r="G1365" s="1">
        <f t="shared" si="314"/>
        <v>3.8</v>
      </c>
      <c r="H1365">
        <f t="shared" si="315"/>
        <v>3.8</v>
      </c>
      <c r="I1365" t="s">
        <v>3347</v>
      </c>
      <c r="J1365" t="s">
        <v>22</v>
      </c>
      <c r="K1365" t="s">
        <v>3357</v>
      </c>
      <c r="L1365" t="str">
        <f t="shared" si="316"/>
        <v>Established</v>
      </c>
      <c r="N1365" s="2">
        <f t="shared" si="317"/>
        <v>46</v>
      </c>
      <c r="O1365" t="s">
        <v>596</v>
      </c>
      <c r="P1365" t="s">
        <v>147</v>
      </c>
      <c r="Q1365" t="s">
        <v>50</v>
      </c>
      <c r="R1365" t="str">
        <f t="shared" si="318"/>
        <v>Average</v>
      </c>
      <c r="S1365" t="str">
        <f t="shared" si="319"/>
        <v xml:space="preserve"> </v>
      </c>
      <c r="T1365" t="b">
        <f t="shared" si="320"/>
        <v>0</v>
      </c>
      <c r="U1365" t="b">
        <f t="shared" si="321"/>
        <v>1</v>
      </c>
      <c r="V1365" t="str">
        <f t="shared" si="322"/>
        <v>Average Company</v>
      </c>
      <c r="W1365" t="str">
        <f t="shared" si="323"/>
        <v>Buy</v>
      </c>
      <c r="X1365" t="str">
        <f t="shared" si="324"/>
        <v>Not Known</v>
      </c>
      <c r="Z1365" t="str">
        <f t="shared" si="325"/>
        <v>None</v>
      </c>
      <c r="AB1365" t="str">
        <f t="shared" si="326"/>
        <v>0</v>
      </c>
    </row>
    <row r="1366" spans="1:28" x14ac:dyDescent="0.3">
      <c r="A1366">
        <v>1364</v>
      </c>
      <c r="B1366" t="s">
        <v>3358</v>
      </c>
      <c r="C1366" t="str">
        <f t="shared" si="313"/>
        <v>Short</v>
      </c>
      <c r="D1366">
        <v>3.8</v>
      </c>
      <c r="F1366" s="1">
        <f t="shared" si="327"/>
        <v>3.8</v>
      </c>
      <c r="G1366" s="1">
        <f t="shared" si="314"/>
        <v>3.8</v>
      </c>
      <c r="H1366">
        <f t="shared" si="315"/>
        <v>3.8</v>
      </c>
      <c r="I1366" t="s">
        <v>3347</v>
      </c>
      <c r="J1366" t="s">
        <v>10</v>
      </c>
      <c r="K1366" t="s">
        <v>338</v>
      </c>
      <c r="L1366" t="str">
        <f t="shared" si="316"/>
        <v>Established</v>
      </c>
      <c r="N1366" s="2">
        <f t="shared" si="317"/>
        <v>52</v>
      </c>
      <c r="O1366" t="s">
        <v>925</v>
      </c>
      <c r="P1366" t="s">
        <v>147</v>
      </c>
      <c r="Q1366" t="s">
        <v>19</v>
      </c>
      <c r="R1366" t="str">
        <f t="shared" si="318"/>
        <v>Average</v>
      </c>
      <c r="S1366" t="str">
        <f t="shared" si="319"/>
        <v xml:space="preserve"> </v>
      </c>
      <c r="T1366" t="b">
        <f t="shared" si="320"/>
        <v>0</v>
      </c>
      <c r="U1366" t="b">
        <f t="shared" si="321"/>
        <v>1</v>
      </c>
      <c r="V1366" t="str">
        <f t="shared" si="322"/>
        <v>Average Company</v>
      </c>
      <c r="W1366" t="str">
        <f t="shared" si="323"/>
        <v>Don't Buy</v>
      </c>
      <c r="X1366" t="str">
        <f t="shared" si="324"/>
        <v>Not Known</v>
      </c>
      <c r="Z1366" t="str">
        <f t="shared" si="325"/>
        <v>None</v>
      </c>
      <c r="AB1366" t="str">
        <f t="shared" si="326"/>
        <v>500K</v>
      </c>
    </row>
    <row r="1367" spans="1:28" x14ac:dyDescent="0.3">
      <c r="A1367">
        <v>1365</v>
      </c>
      <c r="B1367" t="s">
        <v>3359</v>
      </c>
      <c r="C1367" t="str">
        <f t="shared" si="313"/>
        <v>Long</v>
      </c>
      <c r="D1367">
        <v>4.0999999999999996</v>
      </c>
      <c r="F1367" s="1">
        <f t="shared" si="327"/>
        <v>4.0999999999999996</v>
      </c>
      <c r="G1367" s="1">
        <f t="shared" si="314"/>
        <v>4.0999999999999996</v>
      </c>
      <c r="H1367">
        <f t="shared" si="315"/>
        <v>4.0999999999999996</v>
      </c>
      <c r="I1367" t="s">
        <v>1740</v>
      </c>
      <c r="J1367" t="s">
        <v>10</v>
      </c>
      <c r="K1367" t="s">
        <v>922</v>
      </c>
      <c r="L1367" t="str">
        <f t="shared" si="316"/>
        <v>Established</v>
      </c>
      <c r="N1367" s="2">
        <f t="shared" si="317"/>
        <v>64</v>
      </c>
      <c r="O1367" t="s">
        <v>511</v>
      </c>
      <c r="P1367" t="s">
        <v>181</v>
      </c>
      <c r="Q1367" t="s">
        <v>1024</v>
      </c>
      <c r="R1367" t="str">
        <f t="shared" si="318"/>
        <v>Great</v>
      </c>
      <c r="S1367" t="str">
        <f t="shared" si="319"/>
        <v>Great</v>
      </c>
      <c r="T1367" t="b">
        <f t="shared" si="320"/>
        <v>1</v>
      </c>
      <c r="U1367" t="b">
        <f t="shared" si="321"/>
        <v>1</v>
      </c>
      <c r="V1367" t="str">
        <f t="shared" si="322"/>
        <v>Top Company</v>
      </c>
      <c r="W1367" t="str">
        <f t="shared" si="323"/>
        <v>Buy</v>
      </c>
      <c r="X1367" t="str">
        <f t="shared" si="324"/>
        <v>Not Known</v>
      </c>
      <c r="Z1367" t="str">
        <f t="shared" si="325"/>
        <v>None</v>
      </c>
      <c r="AB1367" t="str">
        <f t="shared" si="326"/>
        <v>0</v>
      </c>
    </row>
    <row r="1368" spans="1:28" x14ac:dyDescent="0.3">
      <c r="A1368">
        <v>1366</v>
      </c>
      <c r="B1368" t="s">
        <v>3360</v>
      </c>
      <c r="C1368" t="str">
        <f t="shared" si="313"/>
        <v>Long</v>
      </c>
      <c r="D1368">
        <v>4</v>
      </c>
      <c r="F1368" s="1">
        <f t="shared" si="327"/>
        <v>4</v>
      </c>
      <c r="G1368" s="1">
        <f t="shared" si="314"/>
        <v>4</v>
      </c>
      <c r="H1368">
        <f t="shared" si="315"/>
        <v>4</v>
      </c>
      <c r="I1368" t="s">
        <v>3361</v>
      </c>
      <c r="J1368" t="s">
        <v>22</v>
      </c>
      <c r="K1368" t="s">
        <v>3362</v>
      </c>
      <c r="L1368" t="str">
        <f t="shared" si="316"/>
        <v>Established</v>
      </c>
      <c r="N1368" s="2">
        <f t="shared" si="317"/>
        <v>18</v>
      </c>
      <c r="O1368" t="s">
        <v>3128</v>
      </c>
      <c r="P1368" t="s">
        <v>181</v>
      </c>
      <c r="Q1368" t="s">
        <v>19</v>
      </c>
      <c r="R1368" t="str">
        <f t="shared" si="318"/>
        <v>Average</v>
      </c>
      <c r="S1368" t="str">
        <f t="shared" si="319"/>
        <v xml:space="preserve"> </v>
      </c>
      <c r="T1368" t="b">
        <f t="shared" si="320"/>
        <v>0</v>
      </c>
      <c r="U1368" t="b">
        <f t="shared" si="321"/>
        <v>1</v>
      </c>
      <c r="V1368" t="str">
        <f t="shared" si="322"/>
        <v>Average Company</v>
      </c>
      <c r="W1368" t="str">
        <f t="shared" si="323"/>
        <v>Buy</v>
      </c>
      <c r="X1368" t="str">
        <f t="shared" si="324"/>
        <v>Not Known</v>
      </c>
      <c r="Z1368" t="str">
        <f t="shared" si="325"/>
        <v>None</v>
      </c>
      <c r="AB1368" t="str">
        <f t="shared" si="326"/>
        <v>500K</v>
      </c>
    </row>
    <row r="1369" spans="1:28" x14ac:dyDescent="0.3">
      <c r="A1369">
        <v>1367</v>
      </c>
      <c r="B1369" t="s">
        <v>3363</v>
      </c>
      <c r="C1369" t="str">
        <f t="shared" si="313"/>
        <v>Long</v>
      </c>
      <c r="D1369">
        <v>4</v>
      </c>
      <c r="F1369" s="1">
        <f t="shared" si="327"/>
        <v>4</v>
      </c>
      <c r="G1369" s="1">
        <f t="shared" si="314"/>
        <v>4</v>
      </c>
      <c r="H1369">
        <f t="shared" si="315"/>
        <v>4</v>
      </c>
      <c r="I1369" t="s">
        <v>3361</v>
      </c>
      <c r="J1369" t="s">
        <v>22</v>
      </c>
      <c r="K1369" t="s">
        <v>3364</v>
      </c>
      <c r="L1369" t="str">
        <f t="shared" si="316"/>
        <v>Established</v>
      </c>
      <c r="N1369" s="2">
        <f t="shared" si="317"/>
        <v>31</v>
      </c>
      <c r="O1369" t="s">
        <v>58</v>
      </c>
      <c r="P1369" t="s">
        <v>147</v>
      </c>
      <c r="Q1369" t="s">
        <v>28</v>
      </c>
      <c r="R1369" t="str">
        <f t="shared" si="318"/>
        <v>Average</v>
      </c>
      <c r="S1369" t="str">
        <f t="shared" si="319"/>
        <v xml:space="preserve"> </v>
      </c>
      <c r="T1369" t="b">
        <f t="shared" si="320"/>
        <v>0</v>
      </c>
      <c r="U1369" t="b">
        <f t="shared" si="321"/>
        <v>1</v>
      </c>
      <c r="V1369" t="str">
        <f t="shared" si="322"/>
        <v>Average Company</v>
      </c>
      <c r="W1369" t="str">
        <f t="shared" si="323"/>
        <v>Don't Buy</v>
      </c>
      <c r="X1369" t="str">
        <f t="shared" si="324"/>
        <v>Not Known</v>
      </c>
      <c r="Z1369" t="str">
        <f t="shared" si="325"/>
        <v>None</v>
      </c>
      <c r="AB1369" t="str">
        <f t="shared" si="326"/>
        <v>500K</v>
      </c>
    </row>
    <row r="1370" spans="1:28" x14ac:dyDescent="0.3">
      <c r="A1370">
        <v>1368</v>
      </c>
      <c r="B1370" t="s">
        <v>3365</v>
      </c>
      <c r="C1370" t="str">
        <f t="shared" si="313"/>
        <v>Short</v>
      </c>
      <c r="D1370">
        <v>4.0999999999999996</v>
      </c>
      <c r="F1370" s="1">
        <f t="shared" si="327"/>
        <v>4.5999999999999996</v>
      </c>
      <c r="G1370" s="1">
        <f t="shared" si="314"/>
        <v>4.5999999999999996</v>
      </c>
      <c r="H1370">
        <f t="shared" si="315"/>
        <v>4.1999999999999993</v>
      </c>
      <c r="I1370" t="s">
        <v>3361</v>
      </c>
      <c r="J1370" t="s">
        <v>22</v>
      </c>
      <c r="K1370" t="s">
        <v>3366</v>
      </c>
      <c r="L1370" t="str">
        <f t="shared" si="316"/>
        <v>Startup</v>
      </c>
      <c r="N1370" s="2">
        <f t="shared" si="317"/>
        <v>9</v>
      </c>
      <c r="O1370" t="s">
        <v>331</v>
      </c>
      <c r="P1370" t="s">
        <v>691</v>
      </c>
      <c r="Q1370" t="s">
        <v>105</v>
      </c>
      <c r="R1370" t="str">
        <f t="shared" si="318"/>
        <v>Great</v>
      </c>
      <c r="S1370" t="str">
        <f t="shared" si="319"/>
        <v>Great</v>
      </c>
      <c r="T1370" t="b">
        <f t="shared" si="320"/>
        <v>0</v>
      </c>
      <c r="U1370" t="b">
        <f t="shared" si="321"/>
        <v>1</v>
      </c>
      <c r="V1370" t="str">
        <f t="shared" si="322"/>
        <v>Average Company</v>
      </c>
      <c r="W1370" t="str">
        <f t="shared" si="323"/>
        <v>Buy</v>
      </c>
      <c r="X1370" t="str">
        <f t="shared" si="324"/>
        <v>Not Known</v>
      </c>
      <c r="Z1370" t="str">
        <f t="shared" si="325"/>
        <v>None</v>
      </c>
      <c r="AB1370" t="str">
        <f t="shared" si="326"/>
        <v>0</v>
      </c>
    </row>
    <row r="1371" spans="1:28" x14ac:dyDescent="0.3">
      <c r="A1371">
        <v>1369</v>
      </c>
      <c r="B1371" t="s">
        <v>3367</v>
      </c>
      <c r="C1371" t="str">
        <f t="shared" si="313"/>
        <v>Long</v>
      </c>
      <c r="D1371">
        <v>4.2</v>
      </c>
      <c r="F1371" s="1" t="e">
        <f t="shared" si="327"/>
        <v>#VALUE!</v>
      </c>
      <c r="G1371" s="1" t="e">
        <f t="shared" si="314"/>
        <v>#VALUE!</v>
      </c>
      <c r="H1371" t="e">
        <f t="shared" si="315"/>
        <v>#VALUE!</v>
      </c>
      <c r="I1371" t="s">
        <v>3361</v>
      </c>
      <c r="J1371" t="s">
        <v>3368</v>
      </c>
      <c r="K1371" t="s">
        <v>1765</v>
      </c>
      <c r="L1371" t="e">
        <f t="shared" si="316"/>
        <v>#VALUE!</v>
      </c>
      <c r="N1371" s="2" t="e">
        <f t="shared" si="317"/>
        <v>#VALUE!</v>
      </c>
      <c r="O1371" t="s">
        <v>147</v>
      </c>
      <c r="Q1371" t="s">
        <v>3369</v>
      </c>
      <c r="R1371" t="str">
        <f t="shared" si="318"/>
        <v>Great</v>
      </c>
      <c r="S1371" t="str">
        <f t="shared" si="319"/>
        <v>Great</v>
      </c>
      <c r="T1371" t="e">
        <f t="shared" si="320"/>
        <v>#VALUE!</v>
      </c>
      <c r="U1371" t="e">
        <f t="shared" si="321"/>
        <v>#VALUE!</v>
      </c>
      <c r="V1371" t="e">
        <f t="shared" si="322"/>
        <v>#VALUE!</v>
      </c>
      <c r="W1371" t="str">
        <f t="shared" si="323"/>
        <v>Don't Buy</v>
      </c>
      <c r="X1371" t="str">
        <f t="shared" si="324"/>
        <v>Not Known</v>
      </c>
      <c r="Z1371" t="e">
        <f t="shared" si="325"/>
        <v>#VALUE!</v>
      </c>
      <c r="AB1371" t="str">
        <f t="shared" si="326"/>
        <v>0</v>
      </c>
    </row>
    <row r="1372" spans="1:28" x14ac:dyDescent="0.3">
      <c r="A1372">
        <v>1370</v>
      </c>
      <c r="B1372" t="s">
        <v>3370</v>
      </c>
      <c r="C1372" t="str">
        <f t="shared" si="313"/>
        <v>Long</v>
      </c>
      <c r="D1372">
        <v>3.3</v>
      </c>
      <c r="F1372" s="1">
        <f t="shared" si="327"/>
        <v>3.3</v>
      </c>
      <c r="G1372" s="1">
        <f t="shared" si="314"/>
        <v>3.3</v>
      </c>
      <c r="H1372">
        <f t="shared" si="315"/>
        <v>3.3</v>
      </c>
      <c r="I1372" t="s">
        <v>3361</v>
      </c>
      <c r="J1372" t="s">
        <v>22</v>
      </c>
      <c r="K1372" t="s">
        <v>3371</v>
      </c>
      <c r="L1372" t="str">
        <f t="shared" si="316"/>
        <v>Established</v>
      </c>
      <c r="N1372" s="2">
        <f t="shared" si="317"/>
        <v>11</v>
      </c>
      <c r="O1372" t="s">
        <v>146</v>
      </c>
      <c r="P1372" t="s">
        <v>147</v>
      </c>
      <c r="Q1372" t="s">
        <v>50</v>
      </c>
      <c r="R1372" t="str">
        <f t="shared" si="318"/>
        <v>Average</v>
      </c>
      <c r="S1372" t="str">
        <f t="shared" si="319"/>
        <v xml:space="preserve"> </v>
      </c>
      <c r="T1372" t="b">
        <f t="shared" si="320"/>
        <v>0</v>
      </c>
      <c r="U1372" t="b">
        <f t="shared" si="321"/>
        <v>0</v>
      </c>
      <c r="V1372" t="str">
        <f t="shared" si="322"/>
        <v>Average Company</v>
      </c>
      <c r="W1372" t="str">
        <f t="shared" si="323"/>
        <v>Don't Buy</v>
      </c>
      <c r="X1372" t="str">
        <f t="shared" si="324"/>
        <v>Not Known</v>
      </c>
      <c r="Z1372" t="str">
        <f t="shared" si="325"/>
        <v>None</v>
      </c>
      <c r="AB1372" t="str">
        <f t="shared" si="326"/>
        <v>0</v>
      </c>
    </row>
    <row r="1373" spans="1:28" x14ac:dyDescent="0.3">
      <c r="A1373">
        <v>1371</v>
      </c>
      <c r="B1373" t="s">
        <v>3372</v>
      </c>
      <c r="C1373" t="str">
        <f t="shared" si="313"/>
        <v>Short</v>
      </c>
      <c r="D1373">
        <v>4.3</v>
      </c>
      <c r="F1373" s="1">
        <f t="shared" si="327"/>
        <v>4.3</v>
      </c>
      <c r="G1373" s="1">
        <f t="shared" si="314"/>
        <v>4.3</v>
      </c>
      <c r="H1373">
        <f t="shared" si="315"/>
        <v>4.3</v>
      </c>
      <c r="I1373" t="s">
        <v>2622</v>
      </c>
      <c r="J1373" t="s">
        <v>22</v>
      </c>
      <c r="K1373" t="s">
        <v>3373</v>
      </c>
      <c r="L1373" t="str">
        <f t="shared" si="316"/>
        <v>Established</v>
      </c>
      <c r="N1373" s="2">
        <f t="shared" si="317"/>
        <v>10</v>
      </c>
      <c r="O1373" t="s">
        <v>1393</v>
      </c>
      <c r="P1373" t="s">
        <v>147</v>
      </c>
      <c r="Q1373" t="s">
        <v>732</v>
      </c>
      <c r="R1373" t="str">
        <f t="shared" si="318"/>
        <v>Great</v>
      </c>
      <c r="S1373" t="str">
        <f t="shared" si="319"/>
        <v>Great</v>
      </c>
      <c r="T1373" t="b">
        <f t="shared" si="320"/>
        <v>0</v>
      </c>
      <c r="U1373" t="b">
        <f t="shared" si="321"/>
        <v>1</v>
      </c>
      <c r="V1373" t="str">
        <f t="shared" si="322"/>
        <v>Average Company</v>
      </c>
      <c r="W1373" t="str">
        <f t="shared" si="323"/>
        <v>Don't Buy</v>
      </c>
      <c r="X1373" t="str">
        <f t="shared" si="324"/>
        <v>Not Known</v>
      </c>
      <c r="Z1373" t="str">
        <f t="shared" si="325"/>
        <v>None</v>
      </c>
      <c r="AB1373" t="str">
        <f t="shared" si="326"/>
        <v>0</v>
      </c>
    </row>
    <row r="1374" spans="1:28" x14ac:dyDescent="0.3">
      <c r="A1374">
        <v>1372</v>
      </c>
      <c r="B1374" t="s">
        <v>3374</v>
      </c>
      <c r="C1374" t="str">
        <f t="shared" si="313"/>
        <v>Long</v>
      </c>
      <c r="D1374">
        <v>3.8</v>
      </c>
      <c r="F1374" s="1">
        <f t="shared" si="327"/>
        <v>3.8</v>
      </c>
      <c r="G1374" s="1">
        <f t="shared" si="314"/>
        <v>3.8</v>
      </c>
      <c r="H1374">
        <f t="shared" si="315"/>
        <v>3.8</v>
      </c>
      <c r="I1374" t="s">
        <v>3375</v>
      </c>
      <c r="J1374" t="s">
        <v>10</v>
      </c>
      <c r="K1374" t="s">
        <v>3376</v>
      </c>
      <c r="L1374" t="str">
        <f t="shared" si="316"/>
        <v>Established</v>
      </c>
      <c r="N1374" s="2">
        <f t="shared" si="317"/>
        <v>25</v>
      </c>
      <c r="O1374" t="s">
        <v>54</v>
      </c>
      <c r="P1374" t="s">
        <v>1308</v>
      </c>
      <c r="Q1374" t="s">
        <v>44</v>
      </c>
      <c r="R1374" t="str">
        <f t="shared" si="318"/>
        <v>Average</v>
      </c>
      <c r="S1374" t="str">
        <f t="shared" si="319"/>
        <v xml:space="preserve"> </v>
      </c>
      <c r="T1374" t="b">
        <f t="shared" si="320"/>
        <v>0</v>
      </c>
      <c r="U1374" t="b">
        <f t="shared" si="321"/>
        <v>1</v>
      </c>
      <c r="V1374" t="str">
        <f t="shared" si="322"/>
        <v>Average Company</v>
      </c>
      <c r="W1374" t="str">
        <f t="shared" si="323"/>
        <v>Don't Buy</v>
      </c>
      <c r="X1374" t="str">
        <f t="shared" si="324"/>
        <v>Not Known</v>
      </c>
      <c r="Z1374" t="str">
        <f t="shared" si="325"/>
        <v>None</v>
      </c>
      <c r="AB1374" t="str">
        <f t="shared" si="326"/>
        <v>0</v>
      </c>
    </row>
    <row r="1375" spans="1:28" x14ac:dyDescent="0.3">
      <c r="A1375">
        <v>1373</v>
      </c>
      <c r="B1375" t="s">
        <v>3377</v>
      </c>
      <c r="C1375" t="str">
        <f t="shared" si="313"/>
        <v>Long</v>
      </c>
      <c r="D1375">
        <v>3.5</v>
      </c>
      <c r="F1375" s="1">
        <f t="shared" si="327"/>
        <v>3.5</v>
      </c>
      <c r="G1375" s="1">
        <f t="shared" si="314"/>
        <v>3.5</v>
      </c>
      <c r="H1375">
        <f t="shared" si="315"/>
        <v>3.5</v>
      </c>
      <c r="I1375" t="s">
        <v>3375</v>
      </c>
      <c r="J1375" t="s">
        <v>10</v>
      </c>
      <c r="K1375" t="s">
        <v>3378</v>
      </c>
      <c r="L1375" t="str">
        <f t="shared" si="316"/>
        <v>Established</v>
      </c>
      <c r="N1375" s="2">
        <f t="shared" si="317"/>
        <v>11</v>
      </c>
      <c r="O1375" t="s">
        <v>661</v>
      </c>
      <c r="P1375" t="s">
        <v>147</v>
      </c>
      <c r="Q1375" t="s">
        <v>28</v>
      </c>
      <c r="R1375" t="str">
        <f t="shared" si="318"/>
        <v>Average</v>
      </c>
      <c r="S1375" t="str">
        <f t="shared" si="319"/>
        <v xml:space="preserve"> </v>
      </c>
      <c r="T1375" t="b">
        <f t="shared" si="320"/>
        <v>0</v>
      </c>
      <c r="U1375" t="b">
        <f t="shared" si="321"/>
        <v>0</v>
      </c>
      <c r="V1375" t="str">
        <f t="shared" si="322"/>
        <v>Average Company</v>
      </c>
      <c r="W1375" t="str">
        <f t="shared" si="323"/>
        <v>Don't Buy</v>
      </c>
      <c r="X1375" t="str">
        <f t="shared" si="324"/>
        <v>Not Known</v>
      </c>
      <c r="Z1375" t="str">
        <f t="shared" si="325"/>
        <v>None</v>
      </c>
      <c r="AB1375" t="str">
        <f t="shared" si="326"/>
        <v>500K</v>
      </c>
    </row>
    <row r="1376" spans="1:28" x14ac:dyDescent="0.3">
      <c r="A1376">
        <v>1374</v>
      </c>
      <c r="B1376" t="s">
        <v>3379</v>
      </c>
      <c r="C1376" t="str">
        <f t="shared" si="313"/>
        <v>Long</v>
      </c>
      <c r="D1376">
        <v>3.7</v>
      </c>
      <c r="F1376" s="1">
        <f t="shared" si="327"/>
        <v>4.2</v>
      </c>
      <c r="G1376" s="1">
        <f t="shared" si="314"/>
        <v>4.2</v>
      </c>
      <c r="H1376">
        <f t="shared" si="315"/>
        <v>3.8000000000000003</v>
      </c>
      <c r="I1376" t="s">
        <v>3375</v>
      </c>
      <c r="J1376" t="s">
        <v>3380</v>
      </c>
      <c r="K1376" t="s">
        <v>3381</v>
      </c>
      <c r="L1376" t="str">
        <f t="shared" si="316"/>
        <v>Startup</v>
      </c>
      <c r="N1376" s="2">
        <f t="shared" si="317"/>
        <v>8</v>
      </c>
      <c r="O1376" t="s">
        <v>583</v>
      </c>
      <c r="P1376" t="s">
        <v>691</v>
      </c>
      <c r="Q1376" t="s">
        <v>605</v>
      </c>
      <c r="R1376" t="str">
        <f t="shared" si="318"/>
        <v>Average</v>
      </c>
      <c r="S1376" t="str">
        <f t="shared" si="319"/>
        <v xml:space="preserve"> </v>
      </c>
      <c r="T1376" t="b">
        <f t="shared" si="320"/>
        <v>0</v>
      </c>
      <c r="U1376" t="b">
        <f t="shared" si="321"/>
        <v>1</v>
      </c>
      <c r="V1376" t="str">
        <f t="shared" si="322"/>
        <v>Average Company</v>
      </c>
      <c r="W1376" t="str">
        <f t="shared" si="323"/>
        <v>Don't Buy</v>
      </c>
      <c r="X1376" t="str">
        <f t="shared" si="324"/>
        <v>Not Known</v>
      </c>
      <c r="Z1376" t="str">
        <f t="shared" si="325"/>
        <v>None</v>
      </c>
      <c r="AB1376" t="str">
        <f t="shared" si="326"/>
        <v>0</v>
      </c>
    </row>
    <row r="1377" spans="1:28" x14ac:dyDescent="0.3">
      <c r="A1377">
        <v>1375</v>
      </c>
      <c r="B1377" t="s">
        <v>3382</v>
      </c>
      <c r="C1377" t="str">
        <f t="shared" si="313"/>
        <v>Long</v>
      </c>
      <c r="D1377">
        <v>3.8</v>
      </c>
      <c r="F1377" s="1">
        <f t="shared" si="327"/>
        <v>3.8</v>
      </c>
      <c r="G1377" s="1">
        <f t="shared" si="314"/>
        <v>3.8</v>
      </c>
      <c r="H1377">
        <f t="shared" si="315"/>
        <v>3.8</v>
      </c>
      <c r="I1377" t="s">
        <v>3383</v>
      </c>
      <c r="J1377" t="s">
        <v>22</v>
      </c>
      <c r="K1377" t="s">
        <v>3315</v>
      </c>
      <c r="L1377" t="str">
        <f t="shared" si="316"/>
        <v>Established</v>
      </c>
      <c r="N1377" s="2">
        <f t="shared" si="317"/>
        <v>36</v>
      </c>
      <c r="O1377" t="s">
        <v>48</v>
      </c>
      <c r="P1377" t="s">
        <v>147</v>
      </c>
      <c r="Q1377" t="s">
        <v>80</v>
      </c>
      <c r="R1377" t="str">
        <f t="shared" si="318"/>
        <v>Average</v>
      </c>
      <c r="S1377" t="str">
        <f t="shared" si="319"/>
        <v xml:space="preserve"> </v>
      </c>
      <c r="T1377" t="b">
        <f t="shared" si="320"/>
        <v>0</v>
      </c>
      <c r="U1377" t="b">
        <f t="shared" si="321"/>
        <v>1</v>
      </c>
      <c r="V1377" t="str">
        <f t="shared" si="322"/>
        <v>Average Company</v>
      </c>
      <c r="W1377" t="str">
        <f t="shared" si="323"/>
        <v>Don't Buy</v>
      </c>
      <c r="X1377" t="str">
        <f t="shared" si="324"/>
        <v>Not Known</v>
      </c>
      <c r="Z1377" t="str">
        <f t="shared" si="325"/>
        <v>None</v>
      </c>
      <c r="AB1377" t="str">
        <f t="shared" si="326"/>
        <v>0</v>
      </c>
    </row>
    <row r="1378" spans="1:28" x14ac:dyDescent="0.3">
      <c r="A1378">
        <v>1376</v>
      </c>
      <c r="B1378" t="s">
        <v>3384</v>
      </c>
      <c r="C1378" t="str">
        <f t="shared" si="313"/>
        <v>Long</v>
      </c>
      <c r="D1378">
        <v>3.4</v>
      </c>
      <c r="F1378" s="1">
        <f t="shared" si="327"/>
        <v>3.4</v>
      </c>
      <c r="G1378" s="1">
        <f t="shared" si="314"/>
        <v>3.4</v>
      </c>
      <c r="H1378">
        <f t="shared" si="315"/>
        <v>3.4</v>
      </c>
      <c r="I1378" t="s">
        <v>3383</v>
      </c>
      <c r="J1378" t="s">
        <v>22</v>
      </c>
      <c r="K1378" t="s">
        <v>3385</v>
      </c>
      <c r="L1378" t="str">
        <f t="shared" si="316"/>
        <v>Established</v>
      </c>
      <c r="N1378" s="2">
        <f t="shared" si="317"/>
        <v>12</v>
      </c>
      <c r="O1378" t="s">
        <v>267</v>
      </c>
      <c r="P1378" t="s">
        <v>683</v>
      </c>
      <c r="Q1378" t="s">
        <v>773</v>
      </c>
      <c r="R1378" t="str">
        <f t="shared" si="318"/>
        <v>Average</v>
      </c>
      <c r="S1378" t="str">
        <f t="shared" si="319"/>
        <v xml:space="preserve"> </v>
      </c>
      <c r="T1378" t="b">
        <f t="shared" si="320"/>
        <v>0</v>
      </c>
      <c r="U1378" t="b">
        <f t="shared" si="321"/>
        <v>0</v>
      </c>
      <c r="V1378" t="str">
        <f t="shared" si="322"/>
        <v>Average Company</v>
      </c>
      <c r="W1378" t="str">
        <f t="shared" si="323"/>
        <v>Don't Buy</v>
      </c>
      <c r="X1378" t="str">
        <f t="shared" si="324"/>
        <v>Not Known</v>
      </c>
      <c r="Z1378" t="str">
        <f t="shared" si="325"/>
        <v>None</v>
      </c>
      <c r="AB1378" t="str">
        <f t="shared" si="326"/>
        <v>0</v>
      </c>
    </row>
    <row r="1379" spans="1:28" x14ac:dyDescent="0.3">
      <c r="A1379">
        <v>1377</v>
      </c>
      <c r="B1379" t="s">
        <v>3386</v>
      </c>
      <c r="C1379" t="str">
        <f t="shared" si="313"/>
        <v>Long</v>
      </c>
      <c r="D1379">
        <v>4.3</v>
      </c>
      <c r="F1379" s="1">
        <f t="shared" si="327"/>
        <v>4.3</v>
      </c>
      <c r="G1379" s="1">
        <f t="shared" si="314"/>
        <v>4.3</v>
      </c>
      <c r="H1379">
        <f t="shared" si="315"/>
        <v>4.3</v>
      </c>
      <c r="I1379" t="s">
        <v>3383</v>
      </c>
      <c r="J1379" t="s">
        <v>343</v>
      </c>
      <c r="K1379" t="s">
        <v>3387</v>
      </c>
      <c r="L1379" t="str">
        <f t="shared" si="316"/>
        <v>Established</v>
      </c>
      <c r="N1379" s="2">
        <f t="shared" si="317"/>
        <v>25</v>
      </c>
      <c r="O1379" t="s">
        <v>54</v>
      </c>
      <c r="P1379" t="s">
        <v>147</v>
      </c>
      <c r="Q1379" t="s">
        <v>80</v>
      </c>
      <c r="R1379" t="str">
        <f t="shared" si="318"/>
        <v>Great</v>
      </c>
      <c r="S1379" t="str">
        <f t="shared" si="319"/>
        <v>Great</v>
      </c>
      <c r="T1379" t="b">
        <f t="shared" si="320"/>
        <v>1</v>
      </c>
      <c r="U1379" t="b">
        <f t="shared" si="321"/>
        <v>1</v>
      </c>
      <c r="V1379" t="str">
        <f t="shared" si="322"/>
        <v>Top Company</v>
      </c>
      <c r="W1379" t="str">
        <f t="shared" si="323"/>
        <v>Don't Buy</v>
      </c>
      <c r="X1379" t="str">
        <f t="shared" si="324"/>
        <v>Not Known</v>
      </c>
      <c r="Z1379" t="str">
        <f t="shared" si="325"/>
        <v>None</v>
      </c>
      <c r="AB1379" t="str">
        <f t="shared" si="326"/>
        <v>0</v>
      </c>
    </row>
    <row r="1380" spans="1:28" x14ac:dyDescent="0.3">
      <c r="A1380">
        <v>1378</v>
      </c>
      <c r="B1380" t="s">
        <v>3388</v>
      </c>
      <c r="C1380" t="str">
        <f t="shared" si="313"/>
        <v>Long</v>
      </c>
      <c r="D1380">
        <v>3.2</v>
      </c>
      <c r="F1380" s="1">
        <f t="shared" si="327"/>
        <v>3.2</v>
      </c>
      <c r="G1380" s="1">
        <f t="shared" si="314"/>
        <v>3.2</v>
      </c>
      <c r="H1380">
        <f t="shared" si="315"/>
        <v>3.2</v>
      </c>
      <c r="I1380" t="s">
        <v>3383</v>
      </c>
      <c r="J1380" t="s">
        <v>22</v>
      </c>
      <c r="K1380" t="s">
        <v>1144</v>
      </c>
      <c r="L1380" t="str">
        <f t="shared" si="316"/>
        <v>Established</v>
      </c>
      <c r="N1380" s="2">
        <f t="shared" si="317"/>
        <v>12</v>
      </c>
      <c r="O1380" t="s">
        <v>267</v>
      </c>
      <c r="P1380" t="s">
        <v>147</v>
      </c>
      <c r="Q1380" t="s">
        <v>44</v>
      </c>
      <c r="R1380" t="str">
        <f t="shared" si="318"/>
        <v>Average</v>
      </c>
      <c r="S1380" t="str">
        <f t="shared" si="319"/>
        <v xml:space="preserve"> </v>
      </c>
      <c r="T1380" t="b">
        <f t="shared" si="320"/>
        <v>0</v>
      </c>
      <c r="U1380" t="b">
        <f t="shared" si="321"/>
        <v>0</v>
      </c>
      <c r="V1380" t="str">
        <f t="shared" si="322"/>
        <v>Average Company</v>
      </c>
      <c r="W1380" t="str">
        <f t="shared" si="323"/>
        <v>Don't Buy</v>
      </c>
      <c r="X1380" t="str">
        <f t="shared" si="324"/>
        <v>Not Known</v>
      </c>
      <c r="Z1380" t="str">
        <f t="shared" si="325"/>
        <v>None</v>
      </c>
      <c r="AB1380" t="str">
        <f t="shared" si="326"/>
        <v>0</v>
      </c>
    </row>
    <row r="1381" spans="1:28" x14ac:dyDescent="0.3">
      <c r="A1381">
        <v>1379</v>
      </c>
      <c r="B1381" t="s">
        <v>3389</v>
      </c>
      <c r="C1381" t="str">
        <f t="shared" si="313"/>
        <v>Long</v>
      </c>
      <c r="D1381">
        <v>3.9</v>
      </c>
      <c r="F1381" s="1">
        <f t="shared" si="327"/>
        <v>3.9</v>
      </c>
      <c r="G1381" s="1">
        <f t="shared" si="314"/>
        <v>3.9</v>
      </c>
      <c r="H1381">
        <f t="shared" si="315"/>
        <v>3.9</v>
      </c>
      <c r="I1381" t="s">
        <v>3390</v>
      </c>
      <c r="J1381" t="s">
        <v>22</v>
      </c>
      <c r="K1381" t="s">
        <v>3391</v>
      </c>
      <c r="L1381" t="str">
        <f t="shared" si="316"/>
        <v>Established</v>
      </c>
      <c r="N1381" s="2">
        <f t="shared" si="317"/>
        <v>31</v>
      </c>
      <c r="O1381" t="s">
        <v>58</v>
      </c>
      <c r="P1381" t="s">
        <v>75</v>
      </c>
      <c r="Q1381" t="s">
        <v>424</v>
      </c>
      <c r="R1381" t="str">
        <f t="shared" si="318"/>
        <v>Average</v>
      </c>
      <c r="S1381" t="str">
        <f t="shared" si="319"/>
        <v xml:space="preserve"> </v>
      </c>
      <c r="T1381" t="b">
        <f t="shared" si="320"/>
        <v>0</v>
      </c>
      <c r="U1381" t="b">
        <f t="shared" si="321"/>
        <v>1</v>
      </c>
      <c r="V1381" t="str">
        <f t="shared" si="322"/>
        <v>Average Company</v>
      </c>
      <c r="W1381" t="str">
        <f t="shared" si="323"/>
        <v>Don't Buy</v>
      </c>
      <c r="X1381" t="str">
        <f t="shared" si="324"/>
        <v>Not Known</v>
      </c>
      <c r="Z1381" t="str">
        <f t="shared" si="325"/>
        <v>None</v>
      </c>
      <c r="AB1381" t="str">
        <f t="shared" si="326"/>
        <v>0</v>
      </c>
    </row>
    <row r="1382" spans="1:28" x14ac:dyDescent="0.3">
      <c r="A1382">
        <v>1380</v>
      </c>
      <c r="B1382" t="s">
        <v>3392</v>
      </c>
      <c r="C1382" t="str">
        <f t="shared" si="313"/>
        <v>Long</v>
      </c>
      <c r="D1382">
        <v>4.0999999999999996</v>
      </c>
      <c r="F1382" s="1">
        <f t="shared" si="327"/>
        <v>4.0999999999999996</v>
      </c>
      <c r="G1382" s="1">
        <f t="shared" si="314"/>
        <v>4.0999999999999996</v>
      </c>
      <c r="H1382">
        <f t="shared" si="315"/>
        <v>4.0999999999999996</v>
      </c>
      <c r="I1382" t="s">
        <v>3390</v>
      </c>
      <c r="J1382" t="s">
        <v>10</v>
      </c>
      <c r="K1382" t="s">
        <v>3393</v>
      </c>
      <c r="L1382" t="str">
        <f t="shared" si="316"/>
        <v>Established</v>
      </c>
      <c r="N1382" s="2">
        <f t="shared" si="317"/>
        <v>49</v>
      </c>
      <c r="O1382" t="s">
        <v>104</v>
      </c>
      <c r="P1382" t="s">
        <v>1308</v>
      </c>
      <c r="Q1382" t="s">
        <v>105</v>
      </c>
      <c r="R1382" t="str">
        <f t="shared" si="318"/>
        <v>Great</v>
      </c>
      <c r="S1382" t="str">
        <f t="shared" si="319"/>
        <v>Great</v>
      </c>
      <c r="T1382" t="b">
        <f t="shared" si="320"/>
        <v>1</v>
      </c>
      <c r="U1382" t="b">
        <f t="shared" si="321"/>
        <v>1</v>
      </c>
      <c r="V1382" t="str">
        <f t="shared" si="322"/>
        <v>Top Company</v>
      </c>
      <c r="W1382" t="str">
        <f t="shared" si="323"/>
        <v>Don't Buy</v>
      </c>
      <c r="X1382" t="str">
        <f t="shared" si="324"/>
        <v>Not Known</v>
      </c>
      <c r="Z1382" t="str">
        <f t="shared" si="325"/>
        <v>None</v>
      </c>
      <c r="AB1382" t="str">
        <f t="shared" si="326"/>
        <v>0</v>
      </c>
    </row>
    <row r="1383" spans="1:28" x14ac:dyDescent="0.3">
      <c r="A1383">
        <v>1381</v>
      </c>
      <c r="B1383" t="s">
        <v>3394</v>
      </c>
      <c r="C1383" t="str">
        <f t="shared" si="313"/>
        <v>Short</v>
      </c>
      <c r="D1383">
        <v>3.7</v>
      </c>
      <c r="F1383" s="1">
        <f t="shared" si="327"/>
        <v>3.7</v>
      </c>
      <c r="G1383" s="1">
        <f t="shared" si="314"/>
        <v>3.7</v>
      </c>
      <c r="H1383">
        <f t="shared" si="315"/>
        <v>3.7</v>
      </c>
      <c r="I1383" t="s">
        <v>3390</v>
      </c>
      <c r="J1383" t="s">
        <v>343</v>
      </c>
      <c r="K1383" t="s">
        <v>3395</v>
      </c>
      <c r="L1383" t="str">
        <f t="shared" si="316"/>
        <v>Established</v>
      </c>
      <c r="N1383" s="2">
        <f t="shared" si="317"/>
        <v>30</v>
      </c>
      <c r="O1383" t="s">
        <v>604</v>
      </c>
      <c r="P1383" t="s">
        <v>147</v>
      </c>
      <c r="Q1383" t="s">
        <v>105</v>
      </c>
      <c r="R1383" t="str">
        <f t="shared" si="318"/>
        <v>Average</v>
      </c>
      <c r="S1383" t="str">
        <f t="shared" si="319"/>
        <v xml:space="preserve"> </v>
      </c>
      <c r="T1383" t="b">
        <f t="shared" si="320"/>
        <v>0</v>
      </c>
      <c r="U1383" t="b">
        <f t="shared" si="321"/>
        <v>1</v>
      </c>
      <c r="V1383" t="str">
        <f t="shared" si="322"/>
        <v>Average Company</v>
      </c>
      <c r="W1383" t="str">
        <f t="shared" si="323"/>
        <v>Don't Buy</v>
      </c>
      <c r="X1383" t="str">
        <f t="shared" si="324"/>
        <v>Not Known</v>
      </c>
      <c r="Z1383" t="str">
        <f t="shared" si="325"/>
        <v>None</v>
      </c>
      <c r="AB1383" t="str">
        <f t="shared" si="326"/>
        <v>0</v>
      </c>
    </row>
    <row r="1384" spans="1:28" x14ac:dyDescent="0.3">
      <c r="A1384">
        <v>1382</v>
      </c>
      <c r="B1384" t="s">
        <v>3396</v>
      </c>
      <c r="C1384" t="str">
        <f t="shared" si="313"/>
        <v>Short</v>
      </c>
      <c r="D1384">
        <v>4.2</v>
      </c>
      <c r="F1384" s="1">
        <f t="shared" si="327"/>
        <v>4.2</v>
      </c>
      <c r="G1384" s="1">
        <f t="shared" si="314"/>
        <v>4.2</v>
      </c>
      <c r="H1384">
        <f t="shared" si="315"/>
        <v>4.2</v>
      </c>
      <c r="I1384" t="s">
        <v>3390</v>
      </c>
      <c r="J1384" t="s">
        <v>10</v>
      </c>
      <c r="K1384" t="s">
        <v>310</v>
      </c>
      <c r="L1384" t="str">
        <f t="shared" si="316"/>
        <v>Established</v>
      </c>
      <c r="N1384" s="2">
        <f t="shared" si="317"/>
        <v>64</v>
      </c>
      <c r="O1384" t="s">
        <v>511</v>
      </c>
      <c r="P1384" t="s">
        <v>147</v>
      </c>
      <c r="Q1384" t="s">
        <v>564</v>
      </c>
      <c r="R1384" t="str">
        <f t="shared" si="318"/>
        <v>Great</v>
      </c>
      <c r="S1384" t="str">
        <f t="shared" si="319"/>
        <v>Great</v>
      </c>
      <c r="T1384" t="b">
        <f t="shared" si="320"/>
        <v>1</v>
      </c>
      <c r="U1384" t="b">
        <f t="shared" si="321"/>
        <v>1</v>
      </c>
      <c r="V1384" t="str">
        <f t="shared" si="322"/>
        <v>Top Company</v>
      </c>
      <c r="W1384" t="str">
        <f t="shared" si="323"/>
        <v>Don't Buy</v>
      </c>
      <c r="X1384" t="str">
        <f t="shared" si="324"/>
        <v>Not Known</v>
      </c>
      <c r="Z1384" t="str">
        <f t="shared" si="325"/>
        <v>None</v>
      </c>
      <c r="AB1384" t="str">
        <f t="shared" si="326"/>
        <v>0</v>
      </c>
    </row>
    <row r="1385" spans="1:28" x14ac:dyDescent="0.3">
      <c r="A1385">
        <v>1383</v>
      </c>
      <c r="B1385" t="s">
        <v>3397</v>
      </c>
      <c r="C1385" t="str">
        <f t="shared" si="313"/>
        <v>Long</v>
      </c>
      <c r="D1385">
        <v>4.3</v>
      </c>
      <c r="F1385" s="1">
        <f t="shared" si="327"/>
        <v>4.3</v>
      </c>
      <c r="G1385" s="1">
        <f t="shared" si="314"/>
        <v>4.3</v>
      </c>
      <c r="H1385">
        <f t="shared" si="315"/>
        <v>4.3</v>
      </c>
      <c r="I1385" t="s">
        <v>3390</v>
      </c>
      <c r="J1385" t="s">
        <v>22</v>
      </c>
      <c r="K1385" t="s">
        <v>946</v>
      </c>
      <c r="L1385" t="str">
        <f t="shared" si="316"/>
        <v>Established</v>
      </c>
      <c r="N1385" s="2">
        <f t="shared" si="317"/>
        <v>55</v>
      </c>
      <c r="O1385" t="s">
        <v>43</v>
      </c>
      <c r="P1385" t="s">
        <v>147</v>
      </c>
      <c r="Q1385" t="s">
        <v>424</v>
      </c>
      <c r="R1385" t="str">
        <f t="shared" si="318"/>
        <v>Great</v>
      </c>
      <c r="S1385" t="str">
        <f t="shared" si="319"/>
        <v>Great</v>
      </c>
      <c r="T1385" t="b">
        <f t="shared" si="320"/>
        <v>1</v>
      </c>
      <c r="U1385" t="b">
        <f t="shared" si="321"/>
        <v>1</v>
      </c>
      <c r="V1385" t="str">
        <f t="shared" si="322"/>
        <v>Top Company</v>
      </c>
      <c r="W1385" t="str">
        <f t="shared" si="323"/>
        <v>Don't Buy</v>
      </c>
      <c r="X1385" t="str">
        <f t="shared" si="324"/>
        <v>Not Known</v>
      </c>
      <c r="Z1385" t="str">
        <f t="shared" si="325"/>
        <v>None</v>
      </c>
      <c r="AB1385" t="str">
        <f t="shared" si="326"/>
        <v>0</v>
      </c>
    </row>
    <row r="1386" spans="1:28" x14ac:dyDescent="0.3">
      <c r="A1386">
        <v>1384</v>
      </c>
      <c r="B1386" t="s">
        <v>3398</v>
      </c>
      <c r="C1386" t="str">
        <f t="shared" si="313"/>
        <v>Long</v>
      </c>
      <c r="D1386">
        <v>4</v>
      </c>
      <c r="F1386" s="1">
        <f t="shared" si="327"/>
        <v>4</v>
      </c>
      <c r="G1386" s="1">
        <f t="shared" si="314"/>
        <v>4</v>
      </c>
      <c r="H1386">
        <f t="shared" si="315"/>
        <v>4</v>
      </c>
      <c r="I1386" t="s">
        <v>3390</v>
      </c>
      <c r="J1386" t="s">
        <v>22</v>
      </c>
      <c r="K1386" t="s">
        <v>3399</v>
      </c>
      <c r="L1386" t="str">
        <f t="shared" si="316"/>
        <v>Established</v>
      </c>
      <c r="N1386" s="2">
        <f t="shared" si="317"/>
        <v>26</v>
      </c>
      <c r="O1386" t="s">
        <v>126</v>
      </c>
      <c r="P1386" t="s">
        <v>147</v>
      </c>
      <c r="Q1386" t="s">
        <v>19</v>
      </c>
      <c r="R1386" t="str">
        <f t="shared" si="318"/>
        <v>Average</v>
      </c>
      <c r="S1386" t="str">
        <f t="shared" si="319"/>
        <v xml:space="preserve"> </v>
      </c>
      <c r="T1386" t="b">
        <f t="shared" si="320"/>
        <v>0</v>
      </c>
      <c r="U1386" t="b">
        <f t="shared" si="321"/>
        <v>1</v>
      </c>
      <c r="V1386" t="str">
        <f t="shared" si="322"/>
        <v>Average Company</v>
      </c>
      <c r="W1386" t="str">
        <f t="shared" si="323"/>
        <v>Don't Buy</v>
      </c>
      <c r="X1386" t="str">
        <f t="shared" si="324"/>
        <v>Not Known</v>
      </c>
      <c r="Z1386" t="str">
        <f t="shared" si="325"/>
        <v>None</v>
      </c>
      <c r="AB1386" t="str">
        <f t="shared" si="326"/>
        <v>500K</v>
      </c>
    </row>
    <row r="1387" spans="1:28" x14ac:dyDescent="0.3">
      <c r="A1387">
        <v>1385</v>
      </c>
      <c r="B1387" t="s">
        <v>3400</v>
      </c>
      <c r="C1387" t="str">
        <f t="shared" si="313"/>
        <v>Long</v>
      </c>
      <c r="D1387">
        <v>4</v>
      </c>
      <c r="F1387" s="1">
        <f t="shared" si="327"/>
        <v>4</v>
      </c>
      <c r="G1387" s="1">
        <f t="shared" si="314"/>
        <v>4</v>
      </c>
      <c r="H1387">
        <f t="shared" si="315"/>
        <v>4</v>
      </c>
      <c r="I1387" t="s">
        <v>2944</v>
      </c>
      <c r="J1387" t="s">
        <v>10</v>
      </c>
      <c r="K1387" t="s">
        <v>3401</v>
      </c>
      <c r="L1387" t="str">
        <f t="shared" si="316"/>
        <v>Established</v>
      </c>
      <c r="N1387" s="2">
        <f t="shared" si="317"/>
        <v>23</v>
      </c>
      <c r="O1387" t="s">
        <v>230</v>
      </c>
      <c r="P1387" t="s">
        <v>181</v>
      </c>
      <c r="Q1387" t="s">
        <v>44</v>
      </c>
      <c r="R1387" t="str">
        <f t="shared" si="318"/>
        <v>Average</v>
      </c>
      <c r="S1387" t="str">
        <f t="shared" si="319"/>
        <v xml:space="preserve"> </v>
      </c>
      <c r="T1387" t="b">
        <f t="shared" si="320"/>
        <v>0</v>
      </c>
      <c r="U1387" t="b">
        <f t="shared" si="321"/>
        <v>1</v>
      </c>
      <c r="V1387" t="str">
        <f t="shared" si="322"/>
        <v>Average Company</v>
      </c>
      <c r="W1387" t="str">
        <f t="shared" si="323"/>
        <v>Buy</v>
      </c>
      <c r="X1387" t="str">
        <f t="shared" si="324"/>
        <v>Not Known</v>
      </c>
      <c r="Z1387" t="str">
        <f t="shared" si="325"/>
        <v>None</v>
      </c>
      <c r="AB1387" t="str">
        <f t="shared" si="326"/>
        <v>0</v>
      </c>
    </row>
    <row r="1388" spans="1:28" x14ac:dyDescent="0.3">
      <c r="A1388">
        <v>1386</v>
      </c>
      <c r="B1388" t="s">
        <v>3402</v>
      </c>
      <c r="C1388" t="str">
        <f t="shared" si="313"/>
        <v>Long</v>
      </c>
      <c r="D1388">
        <v>4.0999999999999996</v>
      </c>
      <c r="F1388" s="1">
        <f t="shared" si="327"/>
        <v>4.0999999999999996</v>
      </c>
      <c r="G1388" s="1">
        <f t="shared" si="314"/>
        <v>4.0999999999999996</v>
      </c>
      <c r="H1388">
        <f t="shared" si="315"/>
        <v>4.0999999999999996</v>
      </c>
      <c r="I1388" t="s">
        <v>3403</v>
      </c>
      <c r="J1388" t="s">
        <v>22</v>
      </c>
      <c r="K1388" t="s">
        <v>3404</v>
      </c>
      <c r="L1388" t="str">
        <f t="shared" si="316"/>
        <v>Established</v>
      </c>
      <c r="N1388" s="2">
        <f t="shared" si="317"/>
        <v>20</v>
      </c>
      <c r="O1388" t="s">
        <v>151</v>
      </c>
      <c r="P1388" t="s">
        <v>147</v>
      </c>
      <c r="Q1388" t="s">
        <v>284</v>
      </c>
      <c r="R1388" t="str">
        <f t="shared" si="318"/>
        <v>Great</v>
      </c>
      <c r="S1388" t="str">
        <f t="shared" si="319"/>
        <v>Great</v>
      </c>
      <c r="T1388" t="b">
        <f t="shared" si="320"/>
        <v>1</v>
      </c>
      <c r="U1388" t="b">
        <f t="shared" si="321"/>
        <v>1</v>
      </c>
      <c r="V1388" t="str">
        <f t="shared" si="322"/>
        <v>Average Company</v>
      </c>
      <c r="W1388" t="str">
        <f t="shared" si="323"/>
        <v>Buy</v>
      </c>
      <c r="X1388" t="str">
        <f t="shared" si="324"/>
        <v>Not Known</v>
      </c>
      <c r="Z1388" t="str">
        <f t="shared" si="325"/>
        <v>None</v>
      </c>
      <c r="AB1388" t="str">
        <f t="shared" si="326"/>
        <v>0</v>
      </c>
    </row>
    <row r="1389" spans="1:28" x14ac:dyDescent="0.3">
      <c r="A1389">
        <v>1387</v>
      </c>
      <c r="B1389" t="s">
        <v>3405</v>
      </c>
      <c r="C1389" t="str">
        <f t="shared" si="313"/>
        <v>Long</v>
      </c>
      <c r="D1389">
        <v>3.4</v>
      </c>
      <c r="F1389" s="1">
        <f t="shared" si="327"/>
        <v>3.4</v>
      </c>
      <c r="G1389" s="1">
        <f t="shared" si="314"/>
        <v>3.4</v>
      </c>
      <c r="H1389">
        <f t="shared" si="315"/>
        <v>3.4</v>
      </c>
      <c r="I1389" t="s">
        <v>3403</v>
      </c>
      <c r="J1389" t="s">
        <v>22</v>
      </c>
      <c r="K1389" t="s">
        <v>3406</v>
      </c>
      <c r="L1389" t="str">
        <f t="shared" si="316"/>
        <v>Established</v>
      </c>
      <c r="N1389" s="2">
        <f t="shared" si="317"/>
        <v>26</v>
      </c>
      <c r="O1389" t="s">
        <v>126</v>
      </c>
      <c r="P1389" t="s">
        <v>147</v>
      </c>
      <c r="Q1389" t="s">
        <v>19</v>
      </c>
      <c r="R1389" t="str">
        <f t="shared" si="318"/>
        <v>Average</v>
      </c>
      <c r="S1389" t="str">
        <f t="shared" si="319"/>
        <v xml:space="preserve"> </v>
      </c>
      <c r="T1389" t="b">
        <f t="shared" si="320"/>
        <v>0</v>
      </c>
      <c r="U1389" t="b">
        <f t="shared" si="321"/>
        <v>0</v>
      </c>
      <c r="V1389" t="str">
        <f t="shared" si="322"/>
        <v>Average Company</v>
      </c>
      <c r="W1389" t="str">
        <f t="shared" si="323"/>
        <v>Don't Buy</v>
      </c>
      <c r="X1389" t="str">
        <f t="shared" si="324"/>
        <v>Not Known</v>
      </c>
      <c r="Z1389" t="str">
        <f t="shared" si="325"/>
        <v>None</v>
      </c>
      <c r="AB1389" t="str">
        <f t="shared" si="326"/>
        <v>500K</v>
      </c>
    </row>
    <row r="1390" spans="1:28" x14ac:dyDescent="0.3">
      <c r="A1390">
        <v>1388</v>
      </c>
      <c r="B1390" t="s">
        <v>3407</v>
      </c>
      <c r="C1390" t="str">
        <f t="shared" si="313"/>
        <v>Long</v>
      </c>
      <c r="D1390">
        <v>4.4000000000000004</v>
      </c>
      <c r="F1390" s="1">
        <f t="shared" si="327"/>
        <v>4.4000000000000004</v>
      </c>
      <c r="G1390" s="1">
        <f t="shared" si="314"/>
        <v>4.4000000000000004</v>
      </c>
      <c r="H1390">
        <f t="shared" si="315"/>
        <v>4.4000000000000004</v>
      </c>
      <c r="I1390" t="s">
        <v>3403</v>
      </c>
      <c r="J1390" t="s">
        <v>22</v>
      </c>
      <c r="K1390" t="s">
        <v>3408</v>
      </c>
      <c r="L1390" t="str">
        <f t="shared" si="316"/>
        <v>Established</v>
      </c>
      <c r="N1390" s="2">
        <f t="shared" si="317"/>
        <v>10</v>
      </c>
      <c r="O1390" t="s">
        <v>234</v>
      </c>
      <c r="P1390" t="s">
        <v>147</v>
      </c>
      <c r="Q1390" t="s">
        <v>44</v>
      </c>
      <c r="R1390" t="str">
        <f t="shared" si="318"/>
        <v>Great</v>
      </c>
      <c r="S1390" t="str">
        <f t="shared" si="319"/>
        <v>Great</v>
      </c>
      <c r="T1390" t="b">
        <f t="shared" si="320"/>
        <v>0</v>
      </c>
      <c r="U1390" t="b">
        <f t="shared" si="321"/>
        <v>1</v>
      </c>
      <c r="V1390" t="str">
        <f t="shared" si="322"/>
        <v>Average Company</v>
      </c>
      <c r="W1390" t="str">
        <f t="shared" si="323"/>
        <v>Don't Buy</v>
      </c>
      <c r="X1390" t="str">
        <f t="shared" si="324"/>
        <v>Not Known</v>
      </c>
      <c r="Z1390" t="str">
        <f t="shared" si="325"/>
        <v>None</v>
      </c>
      <c r="AB1390" t="str">
        <f t="shared" si="326"/>
        <v>0</v>
      </c>
    </row>
    <row r="1391" spans="1:28" x14ac:dyDescent="0.3">
      <c r="A1391">
        <v>1389</v>
      </c>
      <c r="B1391" t="s">
        <v>3409</v>
      </c>
      <c r="C1391" t="str">
        <f t="shared" si="313"/>
        <v>Long</v>
      </c>
      <c r="D1391">
        <v>4.2</v>
      </c>
      <c r="F1391" s="1">
        <f t="shared" si="327"/>
        <v>4.2</v>
      </c>
      <c r="G1391" s="1">
        <f t="shared" si="314"/>
        <v>4.2</v>
      </c>
      <c r="H1391">
        <f t="shared" si="315"/>
        <v>4.2</v>
      </c>
      <c r="I1391" t="s">
        <v>3403</v>
      </c>
      <c r="J1391" t="s">
        <v>22</v>
      </c>
      <c r="K1391" t="s">
        <v>3410</v>
      </c>
      <c r="L1391" t="str">
        <f t="shared" si="316"/>
        <v>Established</v>
      </c>
      <c r="N1391" s="2">
        <f t="shared" si="317"/>
        <v>37</v>
      </c>
      <c r="O1391" t="s">
        <v>538</v>
      </c>
      <c r="P1391" t="s">
        <v>147</v>
      </c>
      <c r="Q1391" t="s">
        <v>204</v>
      </c>
      <c r="R1391" t="str">
        <f t="shared" si="318"/>
        <v>Great</v>
      </c>
      <c r="S1391" t="str">
        <f t="shared" si="319"/>
        <v>Great</v>
      </c>
      <c r="T1391" t="b">
        <f t="shared" si="320"/>
        <v>1</v>
      </c>
      <c r="U1391" t="b">
        <f t="shared" si="321"/>
        <v>1</v>
      </c>
      <c r="V1391" t="str">
        <f t="shared" si="322"/>
        <v>Top Company</v>
      </c>
      <c r="W1391" t="str">
        <f t="shared" si="323"/>
        <v>Don't Buy</v>
      </c>
      <c r="X1391" t="str">
        <f t="shared" si="324"/>
        <v>Not Known</v>
      </c>
      <c r="Z1391" t="str">
        <f t="shared" si="325"/>
        <v>None</v>
      </c>
      <c r="AB1391" t="str">
        <f t="shared" si="326"/>
        <v>0</v>
      </c>
    </row>
    <row r="1392" spans="1:28" x14ac:dyDescent="0.3">
      <c r="A1392">
        <v>1390</v>
      </c>
      <c r="B1392" t="s">
        <v>3411</v>
      </c>
      <c r="C1392" t="str">
        <f t="shared" si="313"/>
        <v>Long</v>
      </c>
      <c r="D1392">
        <v>3.9</v>
      </c>
      <c r="F1392" s="1">
        <f t="shared" si="327"/>
        <v>3.9</v>
      </c>
      <c r="G1392" s="1">
        <f t="shared" si="314"/>
        <v>3.9</v>
      </c>
      <c r="H1392">
        <f t="shared" si="315"/>
        <v>3.9</v>
      </c>
      <c r="I1392" t="s">
        <v>3412</v>
      </c>
      <c r="J1392" t="s">
        <v>22</v>
      </c>
      <c r="K1392" t="s">
        <v>3413</v>
      </c>
      <c r="L1392" t="str">
        <f t="shared" si="316"/>
        <v>Established</v>
      </c>
      <c r="N1392" s="2">
        <f t="shared" si="317"/>
        <v>56</v>
      </c>
      <c r="O1392" t="s">
        <v>908</v>
      </c>
      <c r="P1392" t="s">
        <v>147</v>
      </c>
      <c r="Q1392" t="s">
        <v>105</v>
      </c>
      <c r="R1392" t="str">
        <f t="shared" si="318"/>
        <v>Average</v>
      </c>
      <c r="S1392" t="str">
        <f t="shared" si="319"/>
        <v xml:space="preserve"> </v>
      </c>
      <c r="T1392" t="b">
        <f t="shared" si="320"/>
        <v>0</v>
      </c>
      <c r="U1392" t="b">
        <f t="shared" si="321"/>
        <v>1</v>
      </c>
      <c r="V1392" t="str">
        <f t="shared" si="322"/>
        <v>Average Company</v>
      </c>
      <c r="W1392" t="str">
        <f t="shared" si="323"/>
        <v>Don't Buy</v>
      </c>
      <c r="X1392" t="str">
        <f t="shared" si="324"/>
        <v>Not Known</v>
      </c>
      <c r="Z1392" t="str">
        <f t="shared" si="325"/>
        <v>None</v>
      </c>
      <c r="AB1392" t="str">
        <f t="shared" si="326"/>
        <v>0</v>
      </c>
    </row>
    <row r="1393" spans="1:28" x14ac:dyDescent="0.3">
      <c r="A1393">
        <v>1391</v>
      </c>
      <c r="B1393" t="s">
        <v>3414</v>
      </c>
      <c r="C1393" t="str">
        <f t="shared" si="313"/>
        <v>Short</v>
      </c>
      <c r="D1393">
        <v>4</v>
      </c>
      <c r="F1393" s="1">
        <f t="shared" si="327"/>
        <v>4</v>
      </c>
      <c r="G1393" s="1">
        <f t="shared" si="314"/>
        <v>4</v>
      </c>
      <c r="H1393">
        <f t="shared" si="315"/>
        <v>4</v>
      </c>
      <c r="I1393" t="s">
        <v>3415</v>
      </c>
      <c r="J1393" t="s">
        <v>22</v>
      </c>
      <c r="K1393" t="s">
        <v>3416</v>
      </c>
      <c r="L1393" t="str">
        <f t="shared" si="316"/>
        <v>Established</v>
      </c>
      <c r="N1393" s="2">
        <f t="shared" si="317"/>
        <v>15</v>
      </c>
      <c r="O1393" t="s">
        <v>1934</v>
      </c>
      <c r="P1393" t="s">
        <v>181</v>
      </c>
      <c r="Q1393" t="s">
        <v>1314</v>
      </c>
      <c r="R1393" t="str">
        <f t="shared" si="318"/>
        <v>Average</v>
      </c>
      <c r="S1393" t="str">
        <f t="shared" si="319"/>
        <v xml:space="preserve"> </v>
      </c>
      <c r="T1393" t="b">
        <f t="shared" si="320"/>
        <v>0</v>
      </c>
      <c r="U1393" t="b">
        <f t="shared" si="321"/>
        <v>1</v>
      </c>
      <c r="V1393" t="str">
        <f t="shared" si="322"/>
        <v>Average Company</v>
      </c>
      <c r="W1393" t="str">
        <f t="shared" si="323"/>
        <v>Don't Buy</v>
      </c>
      <c r="X1393" t="str">
        <f t="shared" si="324"/>
        <v>Not Known</v>
      </c>
      <c r="Z1393" t="str">
        <f t="shared" si="325"/>
        <v>None</v>
      </c>
      <c r="AB1393" t="str">
        <f t="shared" si="326"/>
        <v>0</v>
      </c>
    </row>
    <row r="1394" spans="1:28" x14ac:dyDescent="0.3">
      <c r="A1394">
        <v>1392</v>
      </c>
      <c r="B1394" t="s">
        <v>3417</v>
      </c>
      <c r="C1394" t="str">
        <f t="shared" si="313"/>
        <v>Long</v>
      </c>
      <c r="D1394">
        <v>4.3</v>
      </c>
      <c r="F1394" s="1">
        <f t="shared" si="327"/>
        <v>4.3</v>
      </c>
      <c r="G1394" s="1">
        <f t="shared" si="314"/>
        <v>4.3</v>
      </c>
      <c r="H1394">
        <f t="shared" si="315"/>
        <v>4.3</v>
      </c>
      <c r="I1394" t="s">
        <v>3418</v>
      </c>
      <c r="J1394" t="s">
        <v>10</v>
      </c>
      <c r="K1394" t="s">
        <v>3419</v>
      </c>
      <c r="L1394" t="str">
        <f t="shared" si="316"/>
        <v>Established</v>
      </c>
      <c r="N1394" s="2">
        <f t="shared" si="317"/>
        <v>38</v>
      </c>
      <c r="O1394" t="s">
        <v>357</v>
      </c>
      <c r="P1394" t="s">
        <v>147</v>
      </c>
      <c r="Q1394" t="s">
        <v>177</v>
      </c>
      <c r="R1394" t="str">
        <f t="shared" si="318"/>
        <v>Great</v>
      </c>
      <c r="S1394" t="str">
        <f t="shared" si="319"/>
        <v>Great</v>
      </c>
      <c r="T1394" t="b">
        <f t="shared" si="320"/>
        <v>1</v>
      </c>
      <c r="U1394" t="b">
        <f t="shared" si="321"/>
        <v>1</v>
      </c>
      <c r="V1394" t="str">
        <f t="shared" si="322"/>
        <v>Top Company</v>
      </c>
      <c r="W1394" t="str">
        <f t="shared" si="323"/>
        <v>Don't Buy</v>
      </c>
      <c r="X1394" t="str">
        <f t="shared" si="324"/>
        <v>Not Known</v>
      </c>
      <c r="Z1394" t="str">
        <f t="shared" si="325"/>
        <v>None</v>
      </c>
      <c r="AB1394" t="str">
        <f t="shared" si="326"/>
        <v>0</v>
      </c>
    </row>
    <row r="1395" spans="1:28" x14ac:dyDescent="0.3">
      <c r="A1395">
        <v>1393</v>
      </c>
      <c r="B1395" t="s">
        <v>3420</v>
      </c>
      <c r="C1395" t="str">
        <f t="shared" si="313"/>
        <v>Long</v>
      </c>
      <c r="D1395">
        <v>4.0999999999999996</v>
      </c>
      <c r="F1395" s="1">
        <f t="shared" si="327"/>
        <v>4.0999999999999996</v>
      </c>
      <c r="G1395" s="1">
        <f t="shared" si="314"/>
        <v>4.0999999999999996</v>
      </c>
      <c r="H1395">
        <f t="shared" si="315"/>
        <v>4.0999999999999996</v>
      </c>
      <c r="I1395" t="s">
        <v>3418</v>
      </c>
      <c r="J1395" t="s">
        <v>22</v>
      </c>
      <c r="K1395" t="s">
        <v>3421</v>
      </c>
      <c r="L1395" t="str">
        <f t="shared" si="316"/>
        <v>Established</v>
      </c>
      <c r="N1395" s="2">
        <f t="shared" si="317"/>
        <v>50</v>
      </c>
      <c r="O1395" t="s">
        <v>740</v>
      </c>
      <c r="P1395" t="s">
        <v>683</v>
      </c>
      <c r="Q1395" t="s">
        <v>378</v>
      </c>
      <c r="R1395" t="str">
        <f t="shared" si="318"/>
        <v>Great</v>
      </c>
      <c r="S1395" t="str">
        <f t="shared" si="319"/>
        <v>Great</v>
      </c>
      <c r="T1395" t="b">
        <f t="shared" si="320"/>
        <v>1</v>
      </c>
      <c r="U1395" t="b">
        <f t="shared" si="321"/>
        <v>1</v>
      </c>
      <c r="V1395" t="str">
        <f t="shared" si="322"/>
        <v>Top Company</v>
      </c>
      <c r="W1395" t="str">
        <f t="shared" si="323"/>
        <v>Don't Buy</v>
      </c>
      <c r="X1395" t="str">
        <f t="shared" si="324"/>
        <v>Not Known</v>
      </c>
      <c r="Z1395" t="str">
        <f t="shared" si="325"/>
        <v>None</v>
      </c>
      <c r="AB1395" t="str">
        <f t="shared" si="326"/>
        <v>0</v>
      </c>
    </row>
    <row r="1396" spans="1:28" x14ac:dyDescent="0.3">
      <c r="A1396">
        <v>1394</v>
      </c>
      <c r="B1396" t="s">
        <v>3422</v>
      </c>
      <c r="C1396" t="str">
        <f t="shared" si="313"/>
        <v>Long</v>
      </c>
      <c r="D1396">
        <v>3.9</v>
      </c>
      <c r="F1396" s="1">
        <f t="shared" si="327"/>
        <v>3.9</v>
      </c>
      <c r="G1396" s="1">
        <f t="shared" si="314"/>
        <v>3.9</v>
      </c>
      <c r="H1396">
        <f t="shared" si="315"/>
        <v>3.9</v>
      </c>
      <c r="I1396" t="s">
        <v>3418</v>
      </c>
      <c r="J1396" t="s">
        <v>22</v>
      </c>
      <c r="K1396" t="s">
        <v>3423</v>
      </c>
      <c r="L1396" t="str">
        <f t="shared" si="316"/>
        <v>Established</v>
      </c>
      <c r="N1396" s="2">
        <f t="shared" si="317"/>
        <v>15</v>
      </c>
      <c r="O1396" t="s">
        <v>84</v>
      </c>
      <c r="P1396" t="s">
        <v>683</v>
      </c>
      <c r="Q1396" t="s">
        <v>44</v>
      </c>
      <c r="R1396" t="str">
        <f t="shared" si="318"/>
        <v>Average</v>
      </c>
      <c r="S1396" t="str">
        <f t="shared" si="319"/>
        <v xml:space="preserve"> </v>
      </c>
      <c r="T1396" t="b">
        <f t="shared" si="320"/>
        <v>0</v>
      </c>
      <c r="U1396" t="b">
        <f t="shared" si="321"/>
        <v>1</v>
      </c>
      <c r="V1396" t="str">
        <f t="shared" si="322"/>
        <v>Average Company</v>
      </c>
      <c r="W1396" t="str">
        <f t="shared" si="323"/>
        <v>Don't Buy</v>
      </c>
      <c r="X1396" t="str">
        <f t="shared" si="324"/>
        <v>Not Known</v>
      </c>
      <c r="Z1396" t="str">
        <f t="shared" si="325"/>
        <v>None</v>
      </c>
      <c r="AB1396" t="str">
        <f t="shared" si="326"/>
        <v>0</v>
      </c>
    </row>
    <row r="1397" spans="1:28" x14ac:dyDescent="0.3">
      <c r="A1397">
        <v>1395</v>
      </c>
      <c r="B1397" t="s">
        <v>3424</v>
      </c>
      <c r="C1397" t="str">
        <f t="shared" si="313"/>
        <v>Long</v>
      </c>
      <c r="D1397">
        <v>4.5999999999999996</v>
      </c>
      <c r="F1397" s="1">
        <f t="shared" si="327"/>
        <v>4.5999999999999996</v>
      </c>
      <c r="G1397" s="1">
        <f t="shared" si="314"/>
        <v>4.5999999999999996</v>
      </c>
      <c r="H1397">
        <f t="shared" si="315"/>
        <v>4.5999999999999996</v>
      </c>
      <c r="I1397" t="s">
        <v>3418</v>
      </c>
      <c r="J1397" t="s">
        <v>22</v>
      </c>
      <c r="K1397" t="s">
        <v>3425</v>
      </c>
      <c r="L1397" t="str">
        <f t="shared" si="316"/>
        <v>Established</v>
      </c>
      <c r="N1397" s="2">
        <f t="shared" si="317"/>
        <v>75</v>
      </c>
      <c r="O1397" t="s">
        <v>826</v>
      </c>
      <c r="P1397" t="s">
        <v>75</v>
      </c>
      <c r="Q1397" t="s">
        <v>223</v>
      </c>
      <c r="R1397" t="str">
        <f t="shared" si="318"/>
        <v>Great</v>
      </c>
      <c r="S1397" t="str">
        <f t="shared" si="319"/>
        <v>Great</v>
      </c>
      <c r="T1397" t="b">
        <f t="shared" si="320"/>
        <v>1</v>
      </c>
      <c r="U1397" t="b">
        <f t="shared" si="321"/>
        <v>1</v>
      </c>
      <c r="V1397" t="str">
        <f t="shared" si="322"/>
        <v>Top Company</v>
      </c>
      <c r="W1397" t="str">
        <f t="shared" si="323"/>
        <v>Don't Buy</v>
      </c>
      <c r="X1397" t="str">
        <f t="shared" si="324"/>
        <v>Not Known</v>
      </c>
      <c r="Z1397" t="str">
        <f t="shared" si="325"/>
        <v>None</v>
      </c>
      <c r="AB1397" t="str">
        <f t="shared" si="326"/>
        <v>0</v>
      </c>
    </row>
    <row r="1398" spans="1:28" x14ac:dyDescent="0.3">
      <c r="A1398">
        <v>1396</v>
      </c>
      <c r="B1398" t="s">
        <v>3426</v>
      </c>
      <c r="C1398" t="str">
        <f t="shared" si="313"/>
        <v>Long</v>
      </c>
      <c r="D1398">
        <v>3.6</v>
      </c>
      <c r="F1398" s="1">
        <f t="shared" si="327"/>
        <v>3.6</v>
      </c>
      <c r="G1398" s="1">
        <f t="shared" si="314"/>
        <v>3.6</v>
      </c>
      <c r="H1398">
        <f t="shared" si="315"/>
        <v>3.6</v>
      </c>
      <c r="I1398" t="s">
        <v>3418</v>
      </c>
      <c r="J1398" t="s">
        <v>10</v>
      </c>
      <c r="K1398" t="s">
        <v>3427</v>
      </c>
      <c r="L1398" t="str">
        <f t="shared" si="316"/>
        <v>Established</v>
      </c>
      <c r="N1398" s="2">
        <f t="shared" si="317"/>
        <v>35</v>
      </c>
      <c r="O1398" t="s">
        <v>249</v>
      </c>
      <c r="P1398" t="s">
        <v>691</v>
      </c>
      <c r="Q1398" t="s">
        <v>254</v>
      </c>
      <c r="R1398" t="str">
        <f t="shared" si="318"/>
        <v>Average</v>
      </c>
      <c r="S1398" t="str">
        <f t="shared" si="319"/>
        <v xml:space="preserve"> </v>
      </c>
      <c r="T1398" t="b">
        <f t="shared" si="320"/>
        <v>0</v>
      </c>
      <c r="U1398" t="b">
        <f t="shared" si="321"/>
        <v>1</v>
      </c>
      <c r="V1398" t="str">
        <f t="shared" si="322"/>
        <v>Average Company</v>
      </c>
      <c r="W1398" t="str">
        <f t="shared" si="323"/>
        <v>Don't Buy</v>
      </c>
      <c r="X1398" t="str">
        <f t="shared" si="324"/>
        <v>Not Known</v>
      </c>
      <c r="Z1398" t="str">
        <f t="shared" si="325"/>
        <v>None</v>
      </c>
      <c r="AB1398" t="str">
        <f t="shared" si="326"/>
        <v>0</v>
      </c>
    </row>
    <row r="1399" spans="1:28" x14ac:dyDescent="0.3">
      <c r="A1399">
        <v>1397</v>
      </c>
      <c r="B1399" t="s">
        <v>3428</v>
      </c>
      <c r="C1399" t="str">
        <f t="shared" si="313"/>
        <v>Short</v>
      </c>
      <c r="D1399">
        <v>4.2</v>
      </c>
      <c r="F1399" s="1">
        <f t="shared" si="327"/>
        <v>4.2</v>
      </c>
      <c r="G1399" s="1">
        <f t="shared" si="314"/>
        <v>4.2</v>
      </c>
      <c r="H1399">
        <f t="shared" si="315"/>
        <v>4.2</v>
      </c>
      <c r="I1399" t="s">
        <v>3429</v>
      </c>
      <c r="J1399" t="s">
        <v>22</v>
      </c>
      <c r="K1399" t="s">
        <v>3430</v>
      </c>
      <c r="L1399" t="str">
        <f t="shared" si="316"/>
        <v>Established</v>
      </c>
      <c r="N1399" s="2">
        <f t="shared" si="317"/>
        <v>10</v>
      </c>
      <c r="O1399" t="s">
        <v>234</v>
      </c>
      <c r="P1399" t="s">
        <v>147</v>
      </c>
      <c r="Q1399" t="s">
        <v>19</v>
      </c>
      <c r="R1399" t="str">
        <f t="shared" si="318"/>
        <v>Great</v>
      </c>
      <c r="S1399" t="str">
        <f t="shared" si="319"/>
        <v>Great</v>
      </c>
      <c r="T1399" t="b">
        <f t="shared" si="320"/>
        <v>0</v>
      </c>
      <c r="U1399" t="b">
        <f t="shared" si="321"/>
        <v>1</v>
      </c>
      <c r="V1399" t="str">
        <f t="shared" si="322"/>
        <v>Average Company</v>
      </c>
      <c r="W1399" t="str">
        <f t="shared" si="323"/>
        <v>Don't Buy</v>
      </c>
      <c r="X1399" t="str">
        <f t="shared" si="324"/>
        <v>Not Known</v>
      </c>
      <c r="Z1399" t="str">
        <f t="shared" si="325"/>
        <v>None</v>
      </c>
      <c r="AB1399" t="str">
        <f t="shared" si="326"/>
        <v>1Million</v>
      </c>
    </row>
    <row r="1400" spans="1:28" x14ac:dyDescent="0.3">
      <c r="A1400">
        <v>1398</v>
      </c>
      <c r="B1400" t="s">
        <v>3431</v>
      </c>
      <c r="C1400" t="str">
        <f t="shared" si="313"/>
        <v>Short</v>
      </c>
      <c r="D1400">
        <v>4.0999999999999996</v>
      </c>
      <c r="F1400" s="1">
        <f t="shared" si="327"/>
        <v>4.0999999999999996</v>
      </c>
      <c r="G1400" s="1">
        <f t="shared" si="314"/>
        <v>4.0999999999999996</v>
      </c>
      <c r="H1400">
        <f t="shared" si="315"/>
        <v>4.0999999999999996</v>
      </c>
      <c r="I1400" t="s">
        <v>3429</v>
      </c>
      <c r="J1400" t="s">
        <v>22</v>
      </c>
      <c r="K1400" t="s">
        <v>3432</v>
      </c>
      <c r="L1400" t="str">
        <f t="shared" si="316"/>
        <v>Established</v>
      </c>
      <c r="N1400" s="2">
        <f t="shared" si="317"/>
        <v>12</v>
      </c>
      <c r="O1400" t="s">
        <v>2234</v>
      </c>
      <c r="P1400" t="s">
        <v>147</v>
      </c>
      <c r="Q1400" t="s">
        <v>117</v>
      </c>
      <c r="R1400" t="str">
        <f t="shared" si="318"/>
        <v>Great</v>
      </c>
      <c r="S1400" t="str">
        <f t="shared" si="319"/>
        <v>Great</v>
      </c>
      <c r="T1400" t="b">
        <f t="shared" si="320"/>
        <v>1</v>
      </c>
      <c r="U1400" t="b">
        <f t="shared" si="321"/>
        <v>1</v>
      </c>
      <c r="V1400" t="str">
        <f t="shared" si="322"/>
        <v>Average Company</v>
      </c>
      <c r="W1400" t="str">
        <f t="shared" si="323"/>
        <v>Don't Buy</v>
      </c>
      <c r="X1400" t="str">
        <f t="shared" si="324"/>
        <v>Not Known</v>
      </c>
      <c r="Z1400" t="str">
        <f t="shared" si="325"/>
        <v>None</v>
      </c>
      <c r="AB1400" t="str">
        <f t="shared" si="326"/>
        <v>0</v>
      </c>
    </row>
    <row r="1401" spans="1:28" x14ac:dyDescent="0.3">
      <c r="A1401">
        <v>1399</v>
      </c>
      <c r="B1401" t="s">
        <v>3433</v>
      </c>
      <c r="C1401" t="str">
        <f t="shared" si="313"/>
        <v>Short</v>
      </c>
      <c r="D1401">
        <v>4.3</v>
      </c>
      <c r="F1401" s="1">
        <f t="shared" si="327"/>
        <v>4.3</v>
      </c>
      <c r="G1401" s="1">
        <f t="shared" si="314"/>
        <v>4.3</v>
      </c>
      <c r="H1401">
        <f t="shared" si="315"/>
        <v>4.3</v>
      </c>
      <c r="I1401" t="s">
        <v>3429</v>
      </c>
      <c r="J1401" t="s">
        <v>10</v>
      </c>
      <c r="K1401" t="s">
        <v>3434</v>
      </c>
      <c r="L1401" t="str">
        <f t="shared" si="316"/>
        <v>Established</v>
      </c>
      <c r="N1401" s="2">
        <f t="shared" si="317"/>
        <v>15</v>
      </c>
      <c r="O1401" t="s">
        <v>84</v>
      </c>
      <c r="P1401" t="s">
        <v>683</v>
      </c>
      <c r="Q1401" t="s">
        <v>85</v>
      </c>
      <c r="R1401" t="str">
        <f t="shared" si="318"/>
        <v>Great</v>
      </c>
      <c r="S1401" t="str">
        <f t="shared" si="319"/>
        <v>Great</v>
      </c>
      <c r="T1401" t="b">
        <f t="shared" si="320"/>
        <v>1</v>
      </c>
      <c r="U1401" t="b">
        <f t="shared" si="321"/>
        <v>1</v>
      </c>
      <c r="V1401" t="str">
        <f t="shared" si="322"/>
        <v>Average Company</v>
      </c>
      <c r="W1401" t="str">
        <f t="shared" si="323"/>
        <v>Don't Buy</v>
      </c>
      <c r="X1401" t="str">
        <f t="shared" si="324"/>
        <v>Not Known</v>
      </c>
      <c r="Z1401" t="str">
        <f t="shared" si="325"/>
        <v>None</v>
      </c>
      <c r="AB1401" t="str">
        <f t="shared" si="326"/>
        <v>800K</v>
      </c>
    </row>
    <row r="1402" spans="1:28" x14ac:dyDescent="0.3">
      <c r="A1402">
        <v>1400</v>
      </c>
      <c r="B1402" t="s">
        <v>3435</v>
      </c>
      <c r="C1402" t="str">
        <f t="shared" si="313"/>
        <v>Long</v>
      </c>
      <c r="D1402">
        <v>4.2</v>
      </c>
      <c r="F1402" s="1">
        <f t="shared" si="327"/>
        <v>4.2</v>
      </c>
      <c r="G1402" s="1">
        <f t="shared" si="314"/>
        <v>4.2</v>
      </c>
      <c r="H1402">
        <f t="shared" si="315"/>
        <v>4.2</v>
      </c>
      <c r="I1402" t="s">
        <v>3429</v>
      </c>
      <c r="J1402" t="s">
        <v>10</v>
      </c>
      <c r="K1402" t="s">
        <v>3436</v>
      </c>
      <c r="L1402" t="str">
        <f t="shared" si="316"/>
        <v>Established</v>
      </c>
      <c r="N1402" s="2">
        <f t="shared" si="317"/>
        <v>56</v>
      </c>
      <c r="O1402" t="s">
        <v>908</v>
      </c>
      <c r="P1402" t="s">
        <v>147</v>
      </c>
      <c r="Q1402" t="s">
        <v>3437</v>
      </c>
      <c r="R1402" t="str">
        <f t="shared" si="318"/>
        <v>Great</v>
      </c>
      <c r="S1402" t="str">
        <f t="shared" si="319"/>
        <v>Great</v>
      </c>
      <c r="T1402" t="b">
        <f t="shared" si="320"/>
        <v>1</v>
      </c>
      <c r="U1402" t="b">
        <f t="shared" si="321"/>
        <v>1</v>
      </c>
      <c r="V1402" t="str">
        <f t="shared" si="322"/>
        <v>Top Company</v>
      </c>
      <c r="W1402" t="str">
        <f t="shared" si="323"/>
        <v>Don't Buy</v>
      </c>
      <c r="X1402" t="str">
        <f t="shared" si="324"/>
        <v>Not Known</v>
      </c>
      <c r="Z1402" t="str">
        <f t="shared" si="325"/>
        <v>None</v>
      </c>
      <c r="AB1402" t="str">
        <f t="shared" si="326"/>
        <v>0</v>
      </c>
    </row>
    <row r="1403" spans="1:28" x14ac:dyDescent="0.3">
      <c r="A1403">
        <v>1401</v>
      </c>
      <c r="B1403" t="s">
        <v>3438</v>
      </c>
      <c r="C1403" t="str">
        <f t="shared" si="313"/>
        <v>Short</v>
      </c>
      <c r="D1403">
        <v>3.7</v>
      </c>
      <c r="F1403" s="1">
        <f t="shared" si="327"/>
        <v>3.7</v>
      </c>
      <c r="G1403" s="1">
        <f t="shared" si="314"/>
        <v>3.7</v>
      </c>
      <c r="H1403">
        <f t="shared" si="315"/>
        <v>3.7</v>
      </c>
      <c r="I1403" t="s">
        <v>3429</v>
      </c>
      <c r="J1403" t="s">
        <v>22</v>
      </c>
      <c r="K1403" t="s">
        <v>3439</v>
      </c>
      <c r="L1403" t="str">
        <f t="shared" si="316"/>
        <v>Established</v>
      </c>
      <c r="N1403" s="2">
        <f t="shared" si="317"/>
        <v>22</v>
      </c>
      <c r="O1403" t="s">
        <v>142</v>
      </c>
      <c r="P1403" t="s">
        <v>147</v>
      </c>
      <c r="Q1403" t="s">
        <v>117</v>
      </c>
      <c r="R1403" t="str">
        <f t="shared" si="318"/>
        <v>Average</v>
      </c>
      <c r="S1403" t="str">
        <f t="shared" si="319"/>
        <v xml:space="preserve"> </v>
      </c>
      <c r="T1403" t="b">
        <f t="shared" si="320"/>
        <v>0</v>
      </c>
      <c r="U1403" t="b">
        <f t="shared" si="321"/>
        <v>1</v>
      </c>
      <c r="V1403" t="str">
        <f t="shared" si="322"/>
        <v>Average Company</v>
      </c>
      <c r="W1403" t="str">
        <f t="shared" si="323"/>
        <v>Don't Buy</v>
      </c>
      <c r="X1403" t="str">
        <f t="shared" si="324"/>
        <v>Not Known</v>
      </c>
      <c r="Z1403" t="str">
        <f t="shared" si="325"/>
        <v>None</v>
      </c>
      <c r="AB1403" t="str">
        <f t="shared" si="326"/>
        <v>0</v>
      </c>
    </row>
    <row r="1404" spans="1:28" x14ac:dyDescent="0.3">
      <c r="A1404">
        <v>1402</v>
      </c>
      <c r="B1404" t="s">
        <v>3440</v>
      </c>
      <c r="C1404" t="str">
        <f t="shared" si="313"/>
        <v>Long</v>
      </c>
      <c r="D1404">
        <v>4</v>
      </c>
      <c r="F1404" s="1">
        <f t="shared" si="327"/>
        <v>4</v>
      </c>
      <c r="G1404" s="1">
        <f t="shared" si="314"/>
        <v>4</v>
      </c>
      <c r="H1404">
        <f t="shared" si="315"/>
        <v>4</v>
      </c>
      <c r="I1404" t="s">
        <v>677</v>
      </c>
      <c r="J1404" t="s">
        <v>10</v>
      </c>
      <c r="K1404" t="s">
        <v>3441</v>
      </c>
      <c r="L1404" t="str">
        <f t="shared" si="316"/>
        <v>Established</v>
      </c>
      <c r="N1404" s="2">
        <f t="shared" si="317"/>
        <v>37</v>
      </c>
      <c r="O1404" t="s">
        <v>538</v>
      </c>
      <c r="P1404" t="s">
        <v>75</v>
      </c>
      <c r="Q1404" t="s">
        <v>105</v>
      </c>
      <c r="R1404" t="str">
        <f t="shared" si="318"/>
        <v>Average</v>
      </c>
      <c r="S1404" t="str">
        <f t="shared" si="319"/>
        <v xml:space="preserve"> </v>
      </c>
      <c r="T1404" t="b">
        <f t="shared" si="320"/>
        <v>0</v>
      </c>
      <c r="U1404" t="b">
        <f t="shared" si="321"/>
        <v>1</v>
      </c>
      <c r="V1404" t="str">
        <f t="shared" si="322"/>
        <v>Average Company</v>
      </c>
      <c r="W1404" t="str">
        <f t="shared" si="323"/>
        <v>Don't Buy</v>
      </c>
      <c r="X1404" t="str">
        <f t="shared" si="324"/>
        <v>Not Known</v>
      </c>
      <c r="Z1404" t="str">
        <f t="shared" si="325"/>
        <v>None</v>
      </c>
      <c r="AB1404" t="str">
        <f t="shared" si="326"/>
        <v>0</v>
      </c>
    </row>
    <row r="1405" spans="1:28" x14ac:dyDescent="0.3">
      <c r="A1405">
        <v>1403</v>
      </c>
      <c r="B1405" t="s">
        <v>3442</v>
      </c>
      <c r="C1405" t="str">
        <f t="shared" si="313"/>
        <v>Short</v>
      </c>
      <c r="D1405">
        <v>3.9</v>
      </c>
      <c r="F1405" s="1">
        <f t="shared" si="327"/>
        <v>3.9</v>
      </c>
      <c r="G1405" s="1">
        <f t="shared" si="314"/>
        <v>3.9</v>
      </c>
      <c r="H1405">
        <f t="shared" si="315"/>
        <v>3.9</v>
      </c>
      <c r="I1405" t="s">
        <v>3403</v>
      </c>
      <c r="J1405" t="s">
        <v>10</v>
      </c>
      <c r="K1405" t="s">
        <v>3443</v>
      </c>
      <c r="L1405" t="str">
        <f t="shared" si="316"/>
        <v>Established</v>
      </c>
      <c r="N1405" s="2">
        <f t="shared" si="317"/>
        <v>12</v>
      </c>
      <c r="O1405" t="s">
        <v>2295</v>
      </c>
      <c r="P1405" t="s">
        <v>691</v>
      </c>
      <c r="Q1405" t="s">
        <v>117</v>
      </c>
      <c r="R1405" t="str">
        <f t="shared" si="318"/>
        <v>Average</v>
      </c>
      <c r="S1405" t="str">
        <f t="shared" si="319"/>
        <v xml:space="preserve"> </v>
      </c>
      <c r="T1405" t="b">
        <f t="shared" si="320"/>
        <v>0</v>
      </c>
      <c r="U1405" t="b">
        <f t="shared" si="321"/>
        <v>1</v>
      </c>
      <c r="V1405" t="str">
        <f t="shared" si="322"/>
        <v>Average Company</v>
      </c>
      <c r="W1405" t="str">
        <f t="shared" si="323"/>
        <v>Buy</v>
      </c>
      <c r="X1405" t="str">
        <f t="shared" si="324"/>
        <v>Not Known</v>
      </c>
      <c r="Z1405" t="str">
        <f t="shared" si="325"/>
        <v>None</v>
      </c>
      <c r="AB1405" t="str">
        <f t="shared" si="326"/>
        <v>0</v>
      </c>
    </row>
    <row r="1406" spans="1:28" x14ac:dyDescent="0.3">
      <c r="A1406">
        <v>1404</v>
      </c>
      <c r="B1406" t="s">
        <v>3444</v>
      </c>
      <c r="C1406" t="str">
        <f t="shared" si="313"/>
        <v>Long</v>
      </c>
      <c r="D1406">
        <v>2.8</v>
      </c>
      <c r="F1406" s="1">
        <f t="shared" si="327"/>
        <v>2.8</v>
      </c>
      <c r="G1406" s="1">
        <f t="shared" si="314"/>
        <v>2.8</v>
      </c>
      <c r="H1406">
        <f t="shared" si="315"/>
        <v>2.8</v>
      </c>
      <c r="I1406" t="s">
        <v>3445</v>
      </c>
      <c r="J1406" t="s">
        <v>22</v>
      </c>
      <c r="K1406" t="s">
        <v>3446</v>
      </c>
      <c r="L1406" t="str">
        <f t="shared" si="316"/>
        <v>Established</v>
      </c>
      <c r="N1406" s="2">
        <f t="shared" si="317"/>
        <v>12</v>
      </c>
      <c r="O1406" t="s">
        <v>267</v>
      </c>
      <c r="P1406" t="s">
        <v>181</v>
      </c>
      <c r="Q1406" t="s">
        <v>70</v>
      </c>
      <c r="R1406" t="str">
        <f t="shared" si="318"/>
        <v>Average</v>
      </c>
      <c r="S1406" t="str">
        <f t="shared" si="319"/>
        <v xml:space="preserve"> </v>
      </c>
      <c r="T1406" t="b">
        <f t="shared" si="320"/>
        <v>0</v>
      </c>
      <c r="U1406" t="b">
        <f t="shared" si="321"/>
        <v>0</v>
      </c>
      <c r="V1406" t="str">
        <f t="shared" si="322"/>
        <v>Average Company</v>
      </c>
      <c r="W1406" t="str">
        <f t="shared" si="323"/>
        <v>Don't Buy</v>
      </c>
      <c r="X1406" t="str">
        <f t="shared" si="324"/>
        <v>Not Known</v>
      </c>
      <c r="Z1406" t="str">
        <f t="shared" si="325"/>
        <v>None</v>
      </c>
      <c r="AB1406" t="str">
        <f t="shared" si="326"/>
        <v>0</v>
      </c>
    </row>
    <row r="1407" spans="1:28" x14ac:dyDescent="0.3">
      <c r="A1407">
        <v>1405</v>
      </c>
      <c r="B1407" t="s">
        <v>3447</v>
      </c>
      <c r="C1407" t="str">
        <f t="shared" si="313"/>
        <v>Short</v>
      </c>
      <c r="D1407">
        <v>3.7</v>
      </c>
      <c r="F1407" s="1" t="e">
        <f t="shared" si="327"/>
        <v>#VALUE!</v>
      </c>
      <c r="G1407" s="1" t="e">
        <f t="shared" si="314"/>
        <v>#VALUE!</v>
      </c>
      <c r="H1407" t="e">
        <f t="shared" si="315"/>
        <v>#VALUE!</v>
      </c>
      <c r="I1407" t="s">
        <v>3445</v>
      </c>
      <c r="J1407" t="s">
        <v>3448</v>
      </c>
      <c r="K1407" t="s">
        <v>138</v>
      </c>
      <c r="L1407" t="e">
        <f t="shared" si="316"/>
        <v>#VALUE!</v>
      </c>
      <c r="N1407" s="2" t="e">
        <f t="shared" si="317"/>
        <v>#VALUE!</v>
      </c>
      <c r="O1407" t="s">
        <v>181</v>
      </c>
      <c r="Q1407" t="s">
        <v>168</v>
      </c>
      <c r="R1407" t="str">
        <f t="shared" si="318"/>
        <v>Average</v>
      </c>
      <c r="S1407" t="str">
        <f t="shared" si="319"/>
        <v xml:space="preserve"> </v>
      </c>
      <c r="T1407" t="e">
        <f t="shared" si="320"/>
        <v>#VALUE!</v>
      </c>
      <c r="U1407" t="e">
        <f t="shared" si="321"/>
        <v>#VALUE!</v>
      </c>
      <c r="V1407" t="e">
        <f t="shared" si="322"/>
        <v>#VALUE!</v>
      </c>
      <c r="W1407" t="str">
        <f t="shared" si="323"/>
        <v>Don't Buy</v>
      </c>
      <c r="X1407" t="str">
        <f t="shared" si="324"/>
        <v>Not Known</v>
      </c>
      <c r="Z1407" t="e">
        <f t="shared" si="325"/>
        <v>#VALUE!</v>
      </c>
      <c r="AB1407" t="str">
        <f t="shared" si="326"/>
        <v>0</v>
      </c>
    </row>
    <row r="1408" spans="1:28" x14ac:dyDescent="0.3">
      <c r="A1408">
        <v>1406</v>
      </c>
      <c r="B1408" t="s">
        <v>3449</v>
      </c>
      <c r="C1408" t="str">
        <f t="shared" si="313"/>
        <v>Long</v>
      </c>
      <c r="D1408">
        <v>4.2</v>
      </c>
      <c r="F1408" s="1">
        <f t="shared" si="327"/>
        <v>4.2</v>
      </c>
      <c r="G1408" s="1">
        <f t="shared" si="314"/>
        <v>4.2</v>
      </c>
      <c r="H1408">
        <f t="shared" si="315"/>
        <v>4.2</v>
      </c>
      <c r="I1408" t="s">
        <v>3445</v>
      </c>
      <c r="J1408" t="s">
        <v>10</v>
      </c>
      <c r="K1408" t="s">
        <v>3450</v>
      </c>
      <c r="L1408" t="str">
        <f t="shared" si="316"/>
        <v>Established</v>
      </c>
      <c r="N1408" s="2">
        <f t="shared" si="317"/>
        <v>25</v>
      </c>
      <c r="O1408" t="s">
        <v>54</v>
      </c>
      <c r="P1408" t="s">
        <v>147</v>
      </c>
      <c r="Q1408" t="s">
        <v>1957</v>
      </c>
      <c r="R1408" t="str">
        <f t="shared" si="318"/>
        <v>Great</v>
      </c>
      <c r="S1408" t="str">
        <f t="shared" si="319"/>
        <v>Great</v>
      </c>
      <c r="T1408" t="b">
        <f t="shared" si="320"/>
        <v>1</v>
      </c>
      <c r="U1408" t="b">
        <f t="shared" si="321"/>
        <v>1</v>
      </c>
      <c r="V1408" t="str">
        <f t="shared" si="322"/>
        <v>Top Company</v>
      </c>
      <c r="W1408" t="str">
        <f t="shared" si="323"/>
        <v>Don't Buy</v>
      </c>
      <c r="X1408" t="str">
        <f t="shared" si="324"/>
        <v>Not Known</v>
      </c>
      <c r="Z1408" t="str">
        <f t="shared" si="325"/>
        <v>None</v>
      </c>
      <c r="AB1408" t="str">
        <f t="shared" si="326"/>
        <v>0</v>
      </c>
    </row>
    <row r="1409" spans="1:28" x14ac:dyDescent="0.3">
      <c r="A1409">
        <v>1407</v>
      </c>
      <c r="B1409" t="s">
        <v>3451</v>
      </c>
      <c r="C1409" t="str">
        <f t="shared" si="313"/>
        <v>Long</v>
      </c>
      <c r="D1409">
        <v>3.7</v>
      </c>
      <c r="F1409" s="1">
        <f t="shared" si="327"/>
        <v>3.7</v>
      </c>
      <c r="G1409" s="1">
        <f t="shared" si="314"/>
        <v>3.7</v>
      </c>
      <c r="H1409">
        <f t="shared" si="315"/>
        <v>3.7</v>
      </c>
      <c r="I1409" t="s">
        <v>3452</v>
      </c>
      <c r="J1409" t="s">
        <v>10</v>
      </c>
      <c r="K1409" t="s">
        <v>1641</v>
      </c>
      <c r="L1409" t="str">
        <f t="shared" si="316"/>
        <v>Established</v>
      </c>
      <c r="N1409" s="2">
        <f t="shared" si="317"/>
        <v>25</v>
      </c>
      <c r="O1409" t="s">
        <v>54</v>
      </c>
      <c r="P1409" t="s">
        <v>147</v>
      </c>
      <c r="Q1409" t="s">
        <v>295</v>
      </c>
      <c r="R1409" t="str">
        <f t="shared" si="318"/>
        <v>Average</v>
      </c>
      <c r="S1409" t="str">
        <f t="shared" si="319"/>
        <v xml:space="preserve"> </v>
      </c>
      <c r="T1409" t="b">
        <f t="shared" si="320"/>
        <v>0</v>
      </c>
      <c r="U1409" t="b">
        <f t="shared" si="321"/>
        <v>1</v>
      </c>
      <c r="V1409" t="str">
        <f t="shared" si="322"/>
        <v>Average Company</v>
      </c>
      <c r="W1409" t="str">
        <f t="shared" si="323"/>
        <v>Don't Buy</v>
      </c>
      <c r="X1409" t="str">
        <f t="shared" si="324"/>
        <v>Not Known</v>
      </c>
      <c r="Z1409" t="str">
        <f t="shared" si="325"/>
        <v>None</v>
      </c>
      <c r="AB1409" t="str">
        <f t="shared" si="326"/>
        <v>0</v>
      </c>
    </row>
    <row r="1410" spans="1:28" x14ac:dyDescent="0.3">
      <c r="A1410">
        <v>1408</v>
      </c>
      <c r="B1410" t="s">
        <v>3453</v>
      </c>
      <c r="C1410" t="str">
        <f t="shared" si="313"/>
        <v>Short</v>
      </c>
      <c r="D1410">
        <v>4</v>
      </c>
      <c r="F1410" s="1">
        <f t="shared" si="327"/>
        <v>4</v>
      </c>
      <c r="G1410" s="1">
        <f t="shared" si="314"/>
        <v>4</v>
      </c>
      <c r="H1410">
        <f t="shared" si="315"/>
        <v>4</v>
      </c>
      <c r="I1410" t="s">
        <v>3452</v>
      </c>
      <c r="J1410" t="s">
        <v>22</v>
      </c>
      <c r="K1410" t="s">
        <v>3454</v>
      </c>
      <c r="L1410" t="str">
        <f t="shared" si="316"/>
        <v>Established</v>
      </c>
      <c r="N1410" s="2">
        <f t="shared" si="317"/>
        <v>92</v>
      </c>
      <c r="O1410" t="s">
        <v>632</v>
      </c>
      <c r="P1410" t="s">
        <v>181</v>
      </c>
      <c r="Q1410" t="s">
        <v>732</v>
      </c>
      <c r="R1410" t="str">
        <f t="shared" si="318"/>
        <v>Average</v>
      </c>
      <c r="S1410" t="str">
        <f t="shared" si="319"/>
        <v xml:space="preserve"> </v>
      </c>
      <c r="T1410" t="b">
        <f t="shared" si="320"/>
        <v>0</v>
      </c>
      <c r="U1410" t="b">
        <f t="shared" si="321"/>
        <v>1</v>
      </c>
      <c r="V1410" t="str">
        <f t="shared" si="322"/>
        <v>Average Company</v>
      </c>
      <c r="W1410" t="str">
        <f t="shared" si="323"/>
        <v>Don't Buy</v>
      </c>
      <c r="X1410" t="str">
        <f t="shared" si="324"/>
        <v>Not Known</v>
      </c>
      <c r="Z1410" t="str">
        <f t="shared" si="325"/>
        <v>None</v>
      </c>
      <c r="AB1410" t="str">
        <f t="shared" si="326"/>
        <v>0</v>
      </c>
    </row>
    <row r="1411" spans="1:28" x14ac:dyDescent="0.3">
      <c r="A1411">
        <v>1409</v>
      </c>
      <c r="B1411" t="s">
        <v>3455</v>
      </c>
      <c r="C1411" t="str">
        <f t="shared" ref="C1411:C1474" si="328">IF(LEN(B1411)&gt;=10,"Long","Short")</f>
        <v>Long</v>
      </c>
      <c r="D1411">
        <v>4.2</v>
      </c>
      <c r="F1411" s="1" t="e">
        <f t="shared" si="327"/>
        <v>#VALUE!</v>
      </c>
      <c r="G1411" s="1" t="e">
        <f t="shared" ref="G1411:G1474" si="329">IF(L1411="Startup",D1411+0.5,D1411)</f>
        <v>#VALUE!</v>
      </c>
      <c r="H1411" t="e">
        <f t="shared" ref="H1411:H1474" si="330">IF(L1411="Startup",D1411+0.1,D1411)</f>
        <v>#VALUE!</v>
      </c>
      <c r="I1411" t="s">
        <v>3452</v>
      </c>
      <c r="J1411" t="s">
        <v>3456</v>
      </c>
      <c r="K1411" t="s">
        <v>147</v>
      </c>
      <c r="L1411" t="e">
        <f t="shared" ref="L1411:L1474" si="331">IF(N1411&lt;10,"Startup","Established")</f>
        <v>#VALUE!</v>
      </c>
      <c r="N1411" s="2" t="e">
        <f t="shared" ref="N1411:N1474" si="332">INT(LEFT(O1411,2))</f>
        <v>#VALUE!</v>
      </c>
      <c r="Q1411" t="s">
        <v>1957</v>
      </c>
      <c r="R1411" t="str">
        <f t="shared" ref="R1411:R1474" si="333">IF(D1411&gt;4,"Great","Average")</f>
        <v>Great</v>
      </c>
      <c r="S1411" t="str">
        <f t="shared" ref="S1411:S1474" si="334">IF(D1411&gt;4,"Great"," ")</f>
        <v>Great</v>
      </c>
      <c r="T1411" t="e">
        <f t="shared" ref="T1411:T1474" si="335">AND(D1411:D11369&gt;4,N1411:N11369&gt;10)</f>
        <v>#VALUE!</v>
      </c>
      <c r="U1411" t="e">
        <f t="shared" ref="U1411:U1474" si="336">OR(D1411&gt;3.5,N1411&lt;10)</f>
        <v>#VALUE!</v>
      </c>
      <c r="V1411" t="e">
        <f t="shared" ref="V1411:V1474" si="337">IF(AND(D1411&gt;4,N1411&gt;20),"Top Company","Average Company")</f>
        <v>#VALUE!</v>
      </c>
      <c r="W1411" t="str">
        <f t="shared" ref="W1411:W1474" si="338">IF(OR(LEFT(B1411,1)="T",LEFT(B1411,1)="G"),"Buy","Don't Buy")</f>
        <v>Don't Buy</v>
      </c>
      <c r="X1411" t="str">
        <f t="shared" ref="X1411:X1474" si="339">IF(IF(Q1411="Financial Services",ISNUMBER(SEARCH("Mumbai",K1411))),"Bombay Finance","Not Known")</f>
        <v>Not Known</v>
      </c>
      <c r="Z1411" t="e">
        <f t="shared" ref="Z1411:Z1474" si="340">IF(AND(OR(ISNUMBER(SEARCH("Bangalore",K1411)),ISNUMBER(SEARCH("Bengaluru",K1411)),ISNUMBER(SEARCH("Chennai",K1411))),N1411&lt;10),"Silicon Valley Startups","None")</f>
        <v>#VALUE!</v>
      </c>
      <c r="AB1411" t="str">
        <f t="shared" ref="AB1411:AB1474" si="341">IF(AND(OR(Q1411="IT Services &amp; Consulting",Q1411="Financial Services"),D1411&gt;4),"1Million",IF(AND(OR(Q1411="IT Services &amp; Consulting",Q1411="Financial Services"),D1411&lt;=4),"500K",IF(AND(Q1411="Telecom / ISP",D1411&gt;4),"800K","0")))</f>
        <v>0</v>
      </c>
    </row>
    <row r="1412" spans="1:28" x14ac:dyDescent="0.3">
      <c r="A1412">
        <v>1410</v>
      </c>
      <c r="B1412" t="s">
        <v>3457</v>
      </c>
      <c r="C1412" t="str">
        <f t="shared" si="328"/>
        <v>Long</v>
      </c>
      <c r="D1412">
        <v>4</v>
      </c>
      <c r="F1412" s="1">
        <f t="shared" si="327"/>
        <v>4</v>
      </c>
      <c r="G1412" s="1">
        <f t="shared" si="329"/>
        <v>4</v>
      </c>
      <c r="H1412">
        <f t="shared" si="330"/>
        <v>4</v>
      </c>
      <c r="I1412" t="s">
        <v>3458</v>
      </c>
      <c r="J1412" t="s">
        <v>22</v>
      </c>
      <c r="K1412" t="s">
        <v>2222</v>
      </c>
      <c r="L1412" t="str">
        <f t="shared" si="331"/>
        <v>Established</v>
      </c>
      <c r="N1412" s="2">
        <f t="shared" si="332"/>
        <v>27</v>
      </c>
      <c r="O1412" t="s">
        <v>109</v>
      </c>
      <c r="P1412" t="s">
        <v>691</v>
      </c>
      <c r="Q1412" t="s">
        <v>362</v>
      </c>
      <c r="R1412" t="str">
        <f t="shared" si="333"/>
        <v>Average</v>
      </c>
      <c r="S1412" t="str">
        <f t="shared" si="334"/>
        <v xml:space="preserve"> </v>
      </c>
      <c r="T1412" t="b">
        <f t="shared" si="335"/>
        <v>0</v>
      </c>
      <c r="U1412" t="b">
        <f t="shared" si="336"/>
        <v>1</v>
      </c>
      <c r="V1412" t="str">
        <f t="shared" si="337"/>
        <v>Average Company</v>
      </c>
      <c r="W1412" t="str">
        <f t="shared" si="338"/>
        <v>Don't Buy</v>
      </c>
      <c r="X1412" t="str">
        <f t="shared" si="339"/>
        <v>Not Known</v>
      </c>
      <c r="Z1412" t="str">
        <f t="shared" si="340"/>
        <v>None</v>
      </c>
      <c r="AB1412" t="str">
        <f t="shared" si="341"/>
        <v>0</v>
      </c>
    </row>
    <row r="1413" spans="1:28" x14ac:dyDescent="0.3">
      <c r="A1413">
        <v>1411</v>
      </c>
      <c r="B1413" t="s">
        <v>3459</v>
      </c>
      <c r="C1413" t="str">
        <f t="shared" si="328"/>
        <v>Long</v>
      </c>
      <c r="D1413">
        <v>4.0999999999999996</v>
      </c>
      <c r="F1413" s="1">
        <f t="shared" si="327"/>
        <v>4.0999999999999996</v>
      </c>
      <c r="G1413" s="1">
        <f t="shared" si="329"/>
        <v>4.0999999999999996</v>
      </c>
      <c r="H1413">
        <f t="shared" si="330"/>
        <v>4.0999999999999996</v>
      </c>
      <c r="I1413" t="s">
        <v>3458</v>
      </c>
      <c r="J1413" t="s">
        <v>22</v>
      </c>
      <c r="K1413" t="s">
        <v>3460</v>
      </c>
      <c r="L1413" t="str">
        <f t="shared" si="331"/>
        <v>Established</v>
      </c>
      <c r="N1413" s="2">
        <f t="shared" si="332"/>
        <v>35</v>
      </c>
      <c r="O1413" t="s">
        <v>249</v>
      </c>
      <c r="P1413" t="s">
        <v>147</v>
      </c>
      <c r="Q1413" t="s">
        <v>204</v>
      </c>
      <c r="R1413" t="str">
        <f t="shared" si="333"/>
        <v>Great</v>
      </c>
      <c r="S1413" t="str">
        <f t="shared" si="334"/>
        <v>Great</v>
      </c>
      <c r="T1413" t="b">
        <f t="shared" si="335"/>
        <v>1</v>
      </c>
      <c r="U1413" t="b">
        <f t="shared" si="336"/>
        <v>1</v>
      </c>
      <c r="V1413" t="str">
        <f t="shared" si="337"/>
        <v>Top Company</v>
      </c>
      <c r="W1413" t="str">
        <f t="shared" si="338"/>
        <v>Don't Buy</v>
      </c>
      <c r="X1413" t="str">
        <f t="shared" si="339"/>
        <v>Not Known</v>
      </c>
      <c r="Z1413" t="str">
        <f t="shared" si="340"/>
        <v>None</v>
      </c>
      <c r="AB1413" t="str">
        <f t="shared" si="341"/>
        <v>0</v>
      </c>
    </row>
    <row r="1414" spans="1:28" x14ac:dyDescent="0.3">
      <c r="A1414">
        <v>1412</v>
      </c>
      <c r="B1414" t="s">
        <v>3461</v>
      </c>
      <c r="C1414" t="str">
        <f t="shared" si="328"/>
        <v>Long</v>
      </c>
      <c r="D1414">
        <v>3.9</v>
      </c>
      <c r="F1414" s="1">
        <f t="shared" si="327"/>
        <v>3.9</v>
      </c>
      <c r="G1414" s="1">
        <f t="shared" si="329"/>
        <v>3.9</v>
      </c>
      <c r="H1414">
        <f t="shared" si="330"/>
        <v>3.9</v>
      </c>
      <c r="I1414" t="s">
        <v>3458</v>
      </c>
      <c r="J1414" t="s">
        <v>22</v>
      </c>
      <c r="K1414" t="s">
        <v>3462</v>
      </c>
      <c r="L1414" t="str">
        <f t="shared" si="331"/>
        <v>Established</v>
      </c>
      <c r="N1414" s="2">
        <f t="shared" si="332"/>
        <v>42</v>
      </c>
      <c r="O1414" t="s">
        <v>397</v>
      </c>
      <c r="P1414" t="s">
        <v>147</v>
      </c>
      <c r="Q1414" t="s">
        <v>44</v>
      </c>
      <c r="R1414" t="str">
        <f t="shared" si="333"/>
        <v>Average</v>
      </c>
      <c r="S1414" t="str">
        <f t="shared" si="334"/>
        <v xml:space="preserve"> </v>
      </c>
      <c r="T1414" t="b">
        <f t="shared" si="335"/>
        <v>0</v>
      </c>
      <c r="U1414" t="b">
        <f t="shared" si="336"/>
        <v>1</v>
      </c>
      <c r="V1414" t="str">
        <f t="shared" si="337"/>
        <v>Average Company</v>
      </c>
      <c r="W1414" t="str">
        <f t="shared" si="338"/>
        <v>Don't Buy</v>
      </c>
      <c r="X1414" t="str">
        <f t="shared" si="339"/>
        <v>Not Known</v>
      </c>
      <c r="Z1414" t="str">
        <f t="shared" si="340"/>
        <v>None</v>
      </c>
      <c r="AB1414" t="str">
        <f t="shared" si="341"/>
        <v>0</v>
      </c>
    </row>
    <row r="1415" spans="1:28" x14ac:dyDescent="0.3">
      <c r="A1415">
        <v>1413</v>
      </c>
      <c r="B1415" t="s">
        <v>3463</v>
      </c>
      <c r="C1415" t="str">
        <f t="shared" si="328"/>
        <v>Short</v>
      </c>
      <c r="D1415">
        <v>3.6</v>
      </c>
      <c r="F1415" s="1">
        <f t="shared" si="327"/>
        <v>3.6</v>
      </c>
      <c r="G1415" s="1">
        <f t="shared" si="329"/>
        <v>3.6</v>
      </c>
      <c r="H1415">
        <f t="shared" si="330"/>
        <v>3.6</v>
      </c>
      <c r="I1415" t="s">
        <v>3458</v>
      </c>
      <c r="J1415" t="s">
        <v>22</v>
      </c>
      <c r="K1415" t="s">
        <v>3464</v>
      </c>
      <c r="L1415" t="str">
        <f t="shared" si="331"/>
        <v>Established</v>
      </c>
      <c r="N1415" s="2">
        <f t="shared" si="332"/>
        <v>10</v>
      </c>
      <c r="O1415" t="s">
        <v>2514</v>
      </c>
      <c r="P1415" t="s">
        <v>147</v>
      </c>
      <c r="Q1415" t="s">
        <v>44</v>
      </c>
      <c r="R1415" t="str">
        <f t="shared" si="333"/>
        <v>Average</v>
      </c>
      <c r="S1415" t="str">
        <f t="shared" si="334"/>
        <v xml:space="preserve"> </v>
      </c>
      <c r="T1415" t="b">
        <f t="shared" si="335"/>
        <v>0</v>
      </c>
      <c r="U1415" t="b">
        <f t="shared" si="336"/>
        <v>1</v>
      </c>
      <c r="V1415" t="str">
        <f t="shared" si="337"/>
        <v>Average Company</v>
      </c>
      <c r="W1415" t="str">
        <f t="shared" si="338"/>
        <v>Don't Buy</v>
      </c>
      <c r="X1415" t="str">
        <f t="shared" si="339"/>
        <v>Not Known</v>
      </c>
      <c r="Z1415" t="str">
        <f t="shared" si="340"/>
        <v>None</v>
      </c>
      <c r="AB1415" t="str">
        <f t="shared" si="341"/>
        <v>0</v>
      </c>
    </row>
    <row r="1416" spans="1:28" x14ac:dyDescent="0.3">
      <c r="A1416">
        <v>1414</v>
      </c>
      <c r="B1416" t="s">
        <v>3465</v>
      </c>
      <c r="C1416" t="str">
        <f t="shared" si="328"/>
        <v>Short</v>
      </c>
      <c r="D1416">
        <v>4.0999999999999996</v>
      </c>
      <c r="F1416" s="1">
        <f t="shared" si="327"/>
        <v>4.0999999999999996</v>
      </c>
      <c r="G1416" s="1">
        <f t="shared" si="329"/>
        <v>4.0999999999999996</v>
      </c>
      <c r="H1416">
        <f t="shared" si="330"/>
        <v>4.0999999999999996</v>
      </c>
      <c r="I1416" t="s">
        <v>3458</v>
      </c>
      <c r="J1416" t="s">
        <v>22</v>
      </c>
      <c r="K1416" t="s">
        <v>3466</v>
      </c>
      <c r="L1416" t="str">
        <f t="shared" si="331"/>
        <v>Established</v>
      </c>
      <c r="N1416" s="2">
        <f t="shared" si="332"/>
        <v>22</v>
      </c>
      <c r="O1416" t="s">
        <v>142</v>
      </c>
      <c r="P1416" t="s">
        <v>683</v>
      </c>
      <c r="Q1416" t="s">
        <v>254</v>
      </c>
      <c r="R1416" t="str">
        <f t="shared" si="333"/>
        <v>Great</v>
      </c>
      <c r="S1416" t="str">
        <f t="shared" si="334"/>
        <v>Great</v>
      </c>
      <c r="T1416" t="b">
        <f t="shared" si="335"/>
        <v>1</v>
      </c>
      <c r="U1416" t="b">
        <f t="shared" si="336"/>
        <v>1</v>
      </c>
      <c r="V1416" t="str">
        <f t="shared" si="337"/>
        <v>Top Company</v>
      </c>
      <c r="W1416" t="str">
        <f t="shared" si="338"/>
        <v>Don't Buy</v>
      </c>
      <c r="X1416" t="str">
        <f t="shared" si="339"/>
        <v>Not Known</v>
      </c>
      <c r="Z1416" t="str">
        <f t="shared" si="340"/>
        <v>None</v>
      </c>
      <c r="AB1416" t="str">
        <f t="shared" si="341"/>
        <v>0</v>
      </c>
    </row>
    <row r="1417" spans="1:28" x14ac:dyDescent="0.3">
      <c r="A1417">
        <v>1415</v>
      </c>
      <c r="B1417" t="s">
        <v>3467</v>
      </c>
      <c r="C1417" t="str">
        <f t="shared" si="328"/>
        <v>Long</v>
      </c>
      <c r="D1417">
        <v>4.5</v>
      </c>
      <c r="F1417" s="1">
        <f t="shared" si="327"/>
        <v>4.5</v>
      </c>
      <c r="G1417" s="1">
        <f t="shared" si="329"/>
        <v>4.5</v>
      </c>
      <c r="H1417">
        <f t="shared" si="330"/>
        <v>4.5</v>
      </c>
      <c r="I1417" t="s">
        <v>3468</v>
      </c>
      <c r="J1417" t="s">
        <v>22</v>
      </c>
      <c r="K1417" t="s">
        <v>3469</v>
      </c>
      <c r="L1417" t="str">
        <f t="shared" si="331"/>
        <v>Established</v>
      </c>
      <c r="N1417" s="2">
        <f t="shared" si="332"/>
        <v>26</v>
      </c>
      <c r="O1417" t="s">
        <v>126</v>
      </c>
      <c r="P1417" t="s">
        <v>691</v>
      </c>
      <c r="Q1417" t="s">
        <v>295</v>
      </c>
      <c r="R1417" t="str">
        <f t="shared" si="333"/>
        <v>Great</v>
      </c>
      <c r="S1417" t="str">
        <f t="shared" si="334"/>
        <v>Great</v>
      </c>
      <c r="T1417" t="b">
        <f t="shared" si="335"/>
        <v>1</v>
      </c>
      <c r="U1417" t="b">
        <f t="shared" si="336"/>
        <v>1</v>
      </c>
      <c r="V1417" t="str">
        <f t="shared" si="337"/>
        <v>Top Company</v>
      </c>
      <c r="W1417" t="str">
        <f t="shared" si="338"/>
        <v>Don't Buy</v>
      </c>
      <c r="X1417" t="str">
        <f t="shared" si="339"/>
        <v>Not Known</v>
      </c>
      <c r="Z1417" t="str">
        <f t="shared" si="340"/>
        <v>None</v>
      </c>
      <c r="AB1417" t="str">
        <f t="shared" si="341"/>
        <v>0</v>
      </c>
    </row>
    <row r="1418" spans="1:28" x14ac:dyDescent="0.3">
      <c r="A1418">
        <v>1416</v>
      </c>
      <c r="B1418" t="s">
        <v>3470</v>
      </c>
      <c r="C1418" t="str">
        <f t="shared" si="328"/>
        <v>Long</v>
      </c>
      <c r="D1418">
        <v>4.2</v>
      </c>
      <c r="F1418" s="1">
        <f t="shared" si="327"/>
        <v>4.2</v>
      </c>
      <c r="G1418" s="1">
        <f t="shared" si="329"/>
        <v>4.2</v>
      </c>
      <c r="H1418">
        <f t="shared" si="330"/>
        <v>4.2</v>
      </c>
      <c r="I1418" t="s">
        <v>3468</v>
      </c>
      <c r="J1418" t="s">
        <v>22</v>
      </c>
      <c r="K1418" t="s">
        <v>3471</v>
      </c>
      <c r="L1418" t="str">
        <f t="shared" si="331"/>
        <v>Established</v>
      </c>
      <c r="N1418" s="2">
        <f t="shared" si="332"/>
        <v>22</v>
      </c>
      <c r="O1418" t="s">
        <v>142</v>
      </c>
      <c r="P1418" t="s">
        <v>147</v>
      </c>
      <c r="Q1418" t="s">
        <v>50</v>
      </c>
      <c r="R1418" t="str">
        <f t="shared" si="333"/>
        <v>Great</v>
      </c>
      <c r="S1418" t="str">
        <f t="shared" si="334"/>
        <v>Great</v>
      </c>
      <c r="T1418" t="b">
        <f t="shared" si="335"/>
        <v>1</v>
      </c>
      <c r="U1418" t="b">
        <f t="shared" si="336"/>
        <v>1</v>
      </c>
      <c r="V1418" t="str">
        <f t="shared" si="337"/>
        <v>Top Company</v>
      </c>
      <c r="W1418" t="str">
        <f t="shared" si="338"/>
        <v>Buy</v>
      </c>
      <c r="X1418" t="str">
        <f t="shared" si="339"/>
        <v>Not Known</v>
      </c>
      <c r="Z1418" t="str">
        <f t="shared" si="340"/>
        <v>None</v>
      </c>
      <c r="AB1418" t="str">
        <f t="shared" si="341"/>
        <v>0</v>
      </c>
    </row>
    <row r="1419" spans="1:28" x14ac:dyDescent="0.3">
      <c r="A1419">
        <v>1417</v>
      </c>
      <c r="B1419" t="s">
        <v>3472</v>
      </c>
      <c r="C1419" t="str">
        <f t="shared" si="328"/>
        <v>Long</v>
      </c>
      <c r="D1419">
        <v>3.9</v>
      </c>
      <c r="F1419" s="1">
        <f t="shared" si="327"/>
        <v>3.9</v>
      </c>
      <c r="G1419" s="1">
        <f t="shared" si="329"/>
        <v>3.9</v>
      </c>
      <c r="H1419">
        <f t="shared" si="330"/>
        <v>3.9</v>
      </c>
      <c r="I1419" t="s">
        <v>3468</v>
      </c>
      <c r="J1419" t="s">
        <v>10</v>
      </c>
      <c r="K1419" t="s">
        <v>2016</v>
      </c>
      <c r="L1419" t="str">
        <f t="shared" si="331"/>
        <v>Established</v>
      </c>
      <c r="N1419" s="2">
        <f t="shared" si="332"/>
        <v>93</v>
      </c>
      <c r="O1419" t="s">
        <v>974</v>
      </c>
      <c r="P1419" t="s">
        <v>181</v>
      </c>
      <c r="Q1419" t="s">
        <v>362</v>
      </c>
      <c r="R1419" t="str">
        <f t="shared" si="333"/>
        <v>Average</v>
      </c>
      <c r="S1419" t="str">
        <f t="shared" si="334"/>
        <v xml:space="preserve"> </v>
      </c>
      <c r="T1419" t="b">
        <f t="shared" si="335"/>
        <v>0</v>
      </c>
      <c r="U1419" t="b">
        <f t="shared" si="336"/>
        <v>1</v>
      </c>
      <c r="V1419" t="str">
        <f t="shared" si="337"/>
        <v>Average Company</v>
      </c>
      <c r="W1419" t="str">
        <f t="shared" si="338"/>
        <v>Don't Buy</v>
      </c>
      <c r="X1419" t="str">
        <f t="shared" si="339"/>
        <v>Not Known</v>
      </c>
      <c r="Z1419" t="str">
        <f t="shared" si="340"/>
        <v>None</v>
      </c>
      <c r="AB1419" t="str">
        <f t="shared" si="341"/>
        <v>0</v>
      </c>
    </row>
    <row r="1420" spans="1:28" x14ac:dyDescent="0.3">
      <c r="A1420">
        <v>1418</v>
      </c>
      <c r="B1420" t="s">
        <v>3473</v>
      </c>
      <c r="C1420" t="str">
        <f t="shared" si="328"/>
        <v>Long</v>
      </c>
      <c r="D1420">
        <v>3.9</v>
      </c>
      <c r="F1420" s="1">
        <f t="shared" si="327"/>
        <v>3.9</v>
      </c>
      <c r="G1420" s="1">
        <f t="shared" si="329"/>
        <v>3.9</v>
      </c>
      <c r="H1420">
        <f t="shared" si="330"/>
        <v>3.9</v>
      </c>
      <c r="I1420" t="s">
        <v>3468</v>
      </c>
      <c r="J1420" t="s">
        <v>10</v>
      </c>
      <c r="K1420" t="s">
        <v>3474</v>
      </c>
      <c r="L1420" t="str">
        <f t="shared" si="331"/>
        <v>Established</v>
      </c>
      <c r="N1420" s="2">
        <f t="shared" si="332"/>
        <v>27</v>
      </c>
      <c r="O1420" t="s">
        <v>109</v>
      </c>
      <c r="P1420" t="s">
        <v>147</v>
      </c>
      <c r="Q1420" t="s">
        <v>295</v>
      </c>
      <c r="R1420" t="str">
        <f t="shared" si="333"/>
        <v>Average</v>
      </c>
      <c r="S1420" t="str">
        <f t="shared" si="334"/>
        <v xml:space="preserve"> </v>
      </c>
      <c r="T1420" t="b">
        <f t="shared" si="335"/>
        <v>0</v>
      </c>
      <c r="U1420" t="b">
        <f t="shared" si="336"/>
        <v>1</v>
      </c>
      <c r="V1420" t="str">
        <f t="shared" si="337"/>
        <v>Average Company</v>
      </c>
      <c r="W1420" t="str">
        <f t="shared" si="338"/>
        <v>Don't Buy</v>
      </c>
      <c r="X1420" t="str">
        <f t="shared" si="339"/>
        <v>Not Known</v>
      </c>
      <c r="Z1420" t="str">
        <f t="shared" si="340"/>
        <v>None</v>
      </c>
      <c r="AB1420" t="str">
        <f t="shared" si="341"/>
        <v>0</v>
      </c>
    </row>
    <row r="1421" spans="1:28" x14ac:dyDescent="0.3">
      <c r="A1421">
        <v>1419</v>
      </c>
      <c r="B1421" t="s">
        <v>3475</v>
      </c>
      <c r="C1421" t="str">
        <f t="shared" si="328"/>
        <v>Long</v>
      </c>
      <c r="D1421">
        <v>4.0999999999999996</v>
      </c>
      <c r="F1421" s="1">
        <f t="shared" si="327"/>
        <v>4.0999999999999996</v>
      </c>
      <c r="G1421" s="1">
        <f t="shared" si="329"/>
        <v>4.0999999999999996</v>
      </c>
      <c r="H1421">
        <f t="shared" si="330"/>
        <v>4.0999999999999996</v>
      </c>
      <c r="I1421" t="s">
        <v>3468</v>
      </c>
      <c r="J1421" t="s">
        <v>10</v>
      </c>
      <c r="K1421" t="s">
        <v>3476</v>
      </c>
      <c r="L1421" t="str">
        <f t="shared" si="331"/>
        <v>Established</v>
      </c>
      <c r="N1421" s="2">
        <f t="shared" si="332"/>
        <v>16</v>
      </c>
      <c r="O1421" t="s">
        <v>121</v>
      </c>
      <c r="P1421" t="s">
        <v>147</v>
      </c>
      <c r="Q1421" t="s">
        <v>1080</v>
      </c>
      <c r="R1421" t="str">
        <f t="shared" si="333"/>
        <v>Great</v>
      </c>
      <c r="S1421" t="str">
        <f t="shared" si="334"/>
        <v>Great</v>
      </c>
      <c r="T1421" t="b">
        <f t="shared" si="335"/>
        <v>1</v>
      </c>
      <c r="U1421" t="b">
        <f t="shared" si="336"/>
        <v>1</v>
      </c>
      <c r="V1421" t="str">
        <f t="shared" si="337"/>
        <v>Average Company</v>
      </c>
      <c r="W1421" t="str">
        <f t="shared" si="338"/>
        <v>Don't Buy</v>
      </c>
      <c r="X1421" t="str">
        <f t="shared" si="339"/>
        <v>Not Known</v>
      </c>
      <c r="Z1421" t="str">
        <f t="shared" si="340"/>
        <v>None</v>
      </c>
      <c r="AB1421" t="str">
        <f t="shared" si="341"/>
        <v>0</v>
      </c>
    </row>
    <row r="1422" spans="1:28" x14ac:dyDescent="0.3">
      <c r="A1422">
        <v>1420</v>
      </c>
      <c r="B1422" t="s">
        <v>3477</v>
      </c>
      <c r="C1422" t="str">
        <f t="shared" si="328"/>
        <v>Long</v>
      </c>
      <c r="D1422">
        <v>4.4000000000000004</v>
      </c>
      <c r="F1422" s="1">
        <f t="shared" si="327"/>
        <v>4.4000000000000004</v>
      </c>
      <c r="G1422" s="1">
        <f t="shared" si="329"/>
        <v>4.4000000000000004</v>
      </c>
      <c r="H1422">
        <f t="shared" si="330"/>
        <v>4.4000000000000004</v>
      </c>
      <c r="I1422" t="s">
        <v>3478</v>
      </c>
      <c r="J1422" t="s">
        <v>10</v>
      </c>
      <c r="K1422" t="s">
        <v>3479</v>
      </c>
      <c r="L1422" t="str">
        <f t="shared" si="331"/>
        <v>Established</v>
      </c>
      <c r="N1422" s="2">
        <f t="shared" si="332"/>
        <v>36</v>
      </c>
      <c r="O1422" t="s">
        <v>48</v>
      </c>
      <c r="P1422" t="s">
        <v>181</v>
      </c>
      <c r="Q1422" t="s">
        <v>362</v>
      </c>
      <c r="R1422" t="str">
        <f t="shared" si="333"/>
        <v>Great</v>
      </c>
      <c r="S1422" t="str">
        <f t="shared" si="334"/>
        <v>Great</v>
      </c>
      <c r="T1422" t="b">
        <f t="shared" si="335"/>
        <v>1</v>
      </c>
      <c r="U1422" t="b">
        <f t="shared" si="336"/>
        <v>1</v>
      </c>
      <c r="V1422" t="str">
        <f t="shared" si="337"/>
        <v>Top Company</v>
      </c>
      <c r="W1422" t="str">
        <f t="shared" si="338"/>
        <v>Don't Buy</v>
      </c>
      <c r="X1422" t="str">
        <f t="shared" si="339"/>
        <v>Not Known</v>
      </c>
      <c r="Z1422" t="str">
        <f t="shared" si="340"/>
        <v>None</v>
      </c>
      <c r="AB1422" t="str">
        <f t="shared" si="341"/>
        <v>0</v>
      </c>
    </row>
    <row r="1423" spans="1:28" x14ac:dyDescent="0.3">
      <c r="A1423">
        <v>1421</v>
      </c>
      <c r="B1423" t="s">
        <v>3480</v>
      </c>
      <c r="C1423" t="str">
        <f t="shared" si="328"/>
        <v>Short</v>
      </c>
      <c r="D1423">
        <v>4.0999999999999996</v>
      </c>
      <c r="F1423" s="1">
        <f t="shared" si="327"/>
        <v>4.0999999999999996</v>
      </c>
      <c r="G1423" s="1">
        <f t="shared" si="329"/>
        <v>4.0999999999999996</v>
      </c>
      <c r="H1423">
        <f t="shared" si="330"/>
        <v>4.0999999999999996</v>
      </c>
      <c r="I1423" t="s">
        <v>3481</v>
      </c>
      <c r="J1423" t="s">
        <v>22</v>
      </c>
      <c r="K1423" t="s">
        <v>3482</v>
      </c>
      <c r="L1423" t="str">
        <f t="shared" si="331"/>
        <v>Established</v>
      </c>
      <c r="N1423" s="2">
        <f t="shared" si="332"/>
        <v>48</v>
      </c>
      <c r="O1423" t="s">
        <v>752</v>
      </c>
      <c r="P1423" t="s">
        <v>147</v>
      </c>
      <c r="Q1423" t="s">
        <v>362</v>
      </c>
      <c r="R1423" t="str">
        <f t="shared" si="333"/>
        <v>Great</v>
      </c>
      <c r="S1423" t="str">
        <f t="shared" si="334"/>
        <v>Great</v>
      </c>
      <c r="T1423" t="b">
        <f t="shared" si="335"/>
        <v>1</v>
      </c>
      <c r="U1423" t="b">
        <f t="shared" si="336"/>
        <v>1</v>
      </c>
      <c r="V1423" t="str">
        <f t="shared" si="337"/>
        <v>Top Company</v>
      </c>
      <c r="W1423" t="str">
        <f t="shared" si="338"/>
        <v>Don't Buy</v>
      </c>
      <c r="X1423" t="str">
        <f t="shared" si="339"/>
        <v>Not Known</v>
      </c>
      <c r="Z1423" t="str">
        <f t="shared" si="340"/>
        <v>None</v>
      </c>
      <c r="AB1423" t="str">
        <f t="shared" si="341"/>
        <v>0</v>
      </c>
    </row>
    <row r="1424" spans="1:28" x14ac:dyDescent="0.3">
      <c r="A1424">
        <v>1422</v>
      </c>
      <c r="B1424" t="s">
        <v>3483</v>
      </c>
      <c r="C1424" t="str">
        <f t="shared" si="328"/>
        <v>Long</v>
      </c>
      <c r="D1424">
        <v>3.6</v>
      </c>
      <c r="F1424" s="1">
        <f t="shared" si="327"/>
        <v>3.6</v>
      </c>
      <c r="G1424" s="1">
        <f t="shared" si="329"/>
        <v>3.6</v>
      </c>
      <c r="H1424">
        <f t="shared" si="330"/>
        <v>3.6</v>
      </c>
      <c r="I1424" t="s">
        <v>3481</v>
      </c>
      <c r="J1424" t="s">
        <v>22</v>
      </c>
      <c r="K1424" t="s">
        <v>3484</v>
      </c>
      <c r="L1424" t="str">
        <f t="shared" si="331"/>
        <v>Established</v>
      </c>
      <c r="N1424" s="2">
        <f t="shared" si="332"/>
        <v>30</v>
      </c>
      <c r="O1424" t="s">
        <v>604</v>
      </c>
      <c r="P1424" t="s">
        <v>147</v>
      </c>
      <c r="Q1424" t="s">
        <v>44</v>
      </c>
      <c r="R1424" t="str">
        <f t="shared" si="333"/>
        <v>Average</v>
      </c>
      <c r="S1424" t="str">
        <f t="shared" si="334"/>
        <v xml:space="preserve"> </v>
      </c>
      <c r="T1424" t="b">
        <f t="shared" si="335"/>
        <v>0</v>
      </c>
      <c r="U1424" t="b">
        <f t="shared" si="336"/>
        <v>1</v>
      </c>
      <c r="V1424" t="str">
        <f t="shared" si="337"/>
        <v>Average Company</v>
      </c>
      <c r="W1424" t="str">
        <f t="shared" si="338"/>
        <v>Don't Buy</v>
      </c>
      <c r="X1424" t="str">
        <f t="shared" si="339"/>
        <v>Not Known</v>
      </c>
      <c r="Z1424" t="str">
        <f t="shared" si="340"/>
        <v>None</v>
      </c>
      <c r="AB1424" t="str">
        <f t="shared" si="341"/>
        <v>0</v>
      </c>
    </row>
    <row r="1425" spans="1:28" x14ac:dyDescent="0.3">
      <c r="A1425">
        <v>1423</v>
      </c>
      <c r="B1425" t="s">
        <v>3485</v>
      </c>
      <c r="C1425" t="str">
        <f t="shared" si="328"/>
        <v>Long</v>
      </c>
      <c r="D1425">
        <v>3.8</v>
      </c>
      <c r="F1425" s="1">
        <f t="shared" si="327"/>
        <v>3.8</v>
      </c>
      <c r="G1425" s="1">
        <f t="shared" si="329"/>
        <v>3.8</v>
      </c>
      <c r="H1425">
        <f t="shared" si="330"/>
        <v>3.8</v>
      </c>
      <c r="I1425" t="s">
        <v>3481</v>
      </c>
      <c r="J1425" t="s">
        <v>22</v>
      </c>
      <c r="K1425" t="s">
        <v>3100</v>
      </c>
      <c r="L1425" t="str">
        <f t="shared" si="331"/>
        <v>Established</v>
      </c>
      <c r="N1425" s="2">
        <f t="shared" si="332"/>
        <v>12</v>
      </c>
      <c r="O1425" t="s">
        <v>267</v>
      </c>
      <c r="P1425" t="s">
        <v>147</v>
      </c>
      <c r="Q1425" t="s">
        <v>70</v>
      </c>
      <c r="R1425" t="str">
        <f t="shared" si="333"/>
        <v>Average</v>
      </c>
      <c r="S1425" t="str">
        <f t="shared" si="334"/>
        <v xml:space="preserve"> </v>
      </c>
      <c r="T1425" t="b">
        <f t="shared" si="335"/>
        <v>0</v>
      </c>
      <c r="U1425" t="b">
        <f t="shared" si="336"/>
        <v>1</v>
      </c>
      <c r="V1425" t="str">
        <f t="shared" si="337"/>
        <v>Average Company</v>
      </c>
      <c r="W1425" t="str">
        <f t="shared" si="338"/>
        <v>Don't Buy</v>
      </c>
      <c r="X1425" t="str">
        <f t="shared" si="339"/>
        <v>Not Known</v>
      </c>
      <c r="Z1425" t="str">
        <f t="shared" si="340"/>
        <v>None</v>
      </c>
      <c r="AB1425" t="str">
        <f t="shared" si="341"/>
        <v>0</v>
      </c>
    </row>
    <row r="1426" spans="1:28" x14ac:dyDescent="0.3">
      <c r="A1426">
        <v>1424</v>
      </c>
      <c r="B1426" t="s">
        <v>3486</v>
      </c>
      <c r="C1426" t="str">
        <f t="shared" si="328"/>
        <v>Short</v>
      </c>
      <c r="D1426">
        <v>4.0999999999999996</v>
      </c>
      <c r="F1426" s="1">
        <f t="shared" si="327"/>
        <v>4.0999999999999996</v>
      </c>
      <c r="G1426" s="1">
        <f t="shared" si="329"/>
        <v>4.0999999999999996</v>
      </c>
      <c r="H1426">
        <f t="shared" si="330"/>
        <v>4.0999999999999996</v>
      </c>
      <c r="I1426" t="s">
        <v>3155</v>
      </c>
      <c r="J1426" t="s">
        <v>22</v>
      </c>
      <c r="K1426" t="s">
        <v>3487</v>
      </c>
      <c r="L1426" t="str">
        <f t="shared" si="331"/>
        <v>Established</v>
      </c>
      <c r="N1426" s="2">
        <f t="shared" si="332"/>
        <v>53</v>
      </c>
      <c r="O1426" t="s">
        <v>500</v>
      </c>
      <c r="P1426" t="s">
        <v>147</v>
      </c>
      <c r="Q1426" t="s">
        <v>268</v>
      </c>
      <c r="R1426" t="str">
        <f t="shared" si="333"/>
        <v>Great</v>
      </c>
      <c r="S1426" t="str">
        <f t="shared" si="334"/>
        <v>Great</v>
      </c>
      <c r="T1426" t="b">
        <f t="shared" si="335"/>
        <v>1</v>
      </c>
      <c r="U1426" t="b">
        <f t="shared" si="336"/>
        <v>1</v>
      </c>
      <c r="V1426" t="str">
        <f t="shared" si="337"/>
        <v>Top Company</v>
      </c>
      <c r="W1426" t="str">
        <f t="shared" si="338"/>
        <v>Don't Buy</v>
      </c>
      <c r="X1426" t="str">
        <f t="shared" si="339"/>
        <v>Not Known</v>
      </c>
      <c r="Z1426" t="str">
        <f t="shared" si="340"/>
        <v>None</v>
      </c>
      <c r="AB1426" t="str">
        <f t="shared" si="341"/>
        <v>0</v>
      </c>
    </row>
    <row r="1427" spans="1:28" x14ac:dyDescent="0.3">
      <c r="A1427">
        <v>1425</v>
      </c>
      <c r="B1427" t="s">
        <v>3488</v>
      </c>
      <c r="C1427" t="str">
        <f t="shared" si="328"/>
        <v>Long</v>
      </c>
      <c r="D1427">
        <v>4.0999999999999996</v>
      </c>
      <c r="F1427" s="1">
        <f t="shared" si="327"/>
        <v>4.0999999999999996</v>
      </c>
      <c r="G1427" s="1">
        <f t="shared" si="329"/>
        <v>4.0999999999999996</v>
      </c>
      <c r="H1427">
        <f t="shared" si="330"/>
        <v>4.0999999999999996</v>
      </c>
      <c r="I1427" t="s">
        <v>3489</v>
      </c>
      <c r="J1427" t="s">
        <v>22</v>
      </c>
      <c r="K1427" t="s">
        <v>3328</v>
      </c>
      <c r="L1427" t="str">
        <f t="shared" si="331"/>
        <v>Established</v>
      </c>
      <c r="N1427" s="2">
        <f t="shared" si="332"/>
        <v>25</v>
      </c>
      <c r="O1427" t="s">
        <v>54</v>
      </c>
      <c r="P1427" t="s">
        <v>147</v>
      </c>
      <c r="Q1427" t="s">
        <v>117</v>
      </c>
      <c r="R1427" t="str">
        <f t="shared" si="333"/>
        <v>Great</v>
      </c>
      <c r="S1427" t="str">
        <f t="shared" si="334"/>
        <v>Great</v>
      </c>
      <c r="T1427" t="b">
        <f t="shared" si="335"/>
        <v>1</v>
      </c>
      <c r="U1427" t="b">
        <f t="shared" si="336"/>
        <v>1</v>
      </c>
      <c r="V1427" t="str">
        <f t="shared" si="337"/>
        <v>Top Company</v>
      </c>
      <c r="W1427" t="str">
        <f t="shared" si="338"/>
        <v>Don't Buy</v>
      </c>
      <c r="X1427" t="str">
        <f t="shared" si="339"/>
        <v>Not Known</v>
      </c>
      <c r="Z1427" t="str">
        <f t="shared" si="340"/>
        <v>None</v>
      </c>
      <c r="AB1427" t="str">
        <f t="shared" si="341"/>
        <v>0</v>
      </c>
    </row>
    <row r="1428" spans="1:28" x14ac:dyDescent="0.3">
      <c r="A1428">
        <v>1426</v>
      </c>
      <c r="B1428" t="s">
        <v>3490</v>
      </c>
      <c r="C1428" t="str">
        <f t="shared" si="328"/>
        <v>Short</v>
      </c>
      <c r="D1428">
        <v>4.0999999999999996</v>
      </c>
      <c r="F1428" s="1">
        <f t="shared" si="327"/>
        <v>4.0999999999999996</v>
      </c>
      <c r="G1428" s="1">
        <f t="shared" si="329"/>
        <v>4.0999999999999996</v>
      </c>
      <c r="H1428">
        <f t="shared" si="330"/>
        <v>4.0999999999999996</v>
      </c>
      <c r="I1428" t="s">
        <v>3489</v>
      </c>
      <c r="J1428" t="s">
        <v>22</v>
      </c>
      <c r="K1428" t="s">
        <v>2923</v>
      </c>
      <c r="L1428" t="str">
        <f t="shared" si="331"/>
        <v>Established</v>
      </c>
      <c r="N1428" s="2">
        <f t="shared" si="332"/>
        <v>22</v>
      </c>
      <c r="O1428" t="s">
        <v>142</v>
      </c>
      <c r="P1428" t="s">
        <v>147</v>
      </c>
      <c r="Q1428" t="s">
        <v>70</v>
      </c>
      <c r="R1428" t="str">
        <f t="shared" si="333"/>
        <v>Great</v>
      </c>
      <c r="S1428" t="str">
        <f t="shared" si="334"/>
        <v>Great</v>
      </c>
      <c r="T1428" t="b">
        <f t="shared" si="335"/>
        <v>1</v>
      </c>
      <c r="U1428" t="b">
        <f t="shared" si="336"/>
        <v>1</v>
      </c>
      <c r="V1428" t="str">
        <f t="shared" si="337"/>
        <v>Top Company</v>
      </c>
      <c r="W1428" t="str">
        <f t="shared" si="338"/>
        <v>Don't Buy</v>
      </c>
      <c r="X1428" t="str">
        <f t="shared" si="339"/>
        <v>Not Known</v>
      </c>
      <c r="Z1428" t="str">
        <f t="shared" si="340"/>
        <v>None</v>
      </c>
      <c r="AB1428" t="str">
        <f t="shared" si="341"/>
        <v>0</v>
      </c>
    </row>
    <row r="1429" spans="1:28" x14ac:dyDescent="0.3">
      <c r="A1429">
        <v>1427</v>
      </c>
      <c r="B1429" t="s">
        <v>3491</v>
      </c>
      <c r="C1429" t="str">
        <f t="shared" si="328"/>
        <v>Long</v>
      </c>
      <c r="D1429">
        <v>4.2</v>
      </c>
      <c r="F1429" s="1">
        <f t="shared" ref="F1429:F1492" si="342">IF(N1429&lt;10,IF(D1429+0.5&gt;5,5,D1429+0.5),D1429)</f>
        <v>4.2</v>
      </c>
      <c r="G1429" s="1">
        <f t="shared" si="329"/>
        <v>4.2</v>
      </c>
      <c r="H1429">
        <f t="shared" si="330"/>
        <v>4.2</v>
      </c>
      <c r="I1429" t="s">
        <v>3489</v>
      </c>
      <c r="J1429" t="s">
        <v>22</v>
      </c>
      <c r="K1429" t="s">
        <v>1971</v>
      </c>
      <c r="L1429" t="str">
        <f t="shared" si="331"/>
        <v>Established</v>
      </c>
      <c r="N1429" s="2">
        <f t="shared" si="332"/>
        <v>10</v>
      </c>
      <c r="O1429" t="s">
        <v>234</v>
      </c>
      <c r="P1429" t="s">
        <v>147</v>
      </c>
      <c r="Q1429" t="s">
        <v>44</v>
      </c>
      <c r="R1429" t="str">
        <f t="shared" si="333"/>
        <v>Great</v>
      </c>
      <c r="S1429" t="str">
        <f t="shared" si="334"/>
        <v>Great</v>
      </c>
      <c r="T1429" t="b">
        <f t="shared" si="335"/>
        <v>0</v>
      </c>
      <c r="U1429" t="b">
        <f t="shared" si="336"/>
        <v>1</v>
      </c>
      <c r="V1429" t="str">
        <f t="shared" si="337"/>
        <v>Average Company</v>
      </c>
      <c r="W1429" t="str">
        <f t="shared" si="338"/>
        <v>Don't Buy</v>
      </c>
      <c r="X1429" t="str">
        <f t="shared" si="339"/>
        <v>Not Known</v>
      </c>
      <c r="Z1429" t="str">
        <f t="shared" si="340"/>
        <v>None</v>
      </c>
      <c r="AB1429" t="str">
        <f t="shared" si="341"/>
        <v>0</v>
      </c>
    </row>
    <row r="1430" spans="1:28" x14ac:dyDescent="0.3">
      <c r="A1430">
        <v>1428</v>
      </c>
      <c r="B1430" t="s">
        <v>3492</v>
      </c>
      <c r="C1430" t="str">
        <f t="shared" si="328"/>
        <v>Long</v>
      </c>
      <c r="D1430">
        <v>4.2</v>
      </c>
      <c r="F1430" s="1">
        <f t="shared" si="342"/>
        <v>4.2</v>
      </c>
      <c r="G1430" s="1">
        <f t="shared" si="329"/>
        <v>4.2</v>
      </c>
      <c r="H1430">
        <f t="shared" si="330"/>
        <v>4.2</v>
      </c>
      <c r="I1430" t="s">
        <v>3489</v>
      </c>
      <c r="J1430" t="s">
        <v>10</v>
      </c>
      <c r="K1430" t="s">
        <v>1489</v>
      </c>
      <c r="L1430" t="str">
        <f t="shared" si="331"/>
        <v>Established</v>
      </c>
      <c r="N1430" s="2">
        <f t="shared" si="332"/>
        <v>53</v>
      </c>
      <c r="O1430" t="s">
        <v>500</v>
      </c>
      <c r="P1430" t="s">
        <v>147</v>
      </c>
      <c r="Q1430" t="s">
        <v>105</v>
      </c>
      <c r="R1430" t="str">
        <f t="shared" si="333"/>
        <v>Great</v>
      </c>
      <c r="S1430" t="str">
        <f t="shared" si="334"/>
        <v>Great</v>
      </c>
      <c r="T1430" t="b">
        <f t="shared" si="335"/>
        <v>1</v>
      </c>
      <c r="U1430" t="b">
        <f t="shared" si="336"/>
        <v>1</v>
      </c>
      <c r="V1430" t="str">
        <f t="shared" si="337"/>
        <v>Top Company</v>
      </c>
      <c r="W1430" t="str">
        <f t="shared" si="338"/>
        <v>Don't Buy</v>
      </c>
      <c r="X1430" t="str">
        <f t="shared" si="339"/>
        <v>Not Known</v>
      </c>
      <c r="Z1430" t="str">
        <f t="shared" si="340"/>
        <v>None</v>
      </c>
      <c r="AB1430" t="str">
        <f t="shared" si="341"/>
        <v>0</v>
      </c>
    </row>
    <row r="1431" spans="1:28" x14ac:dyDescent="0.3">
      <c r="A1431">
        <v>1429</v>
      </c>
      <c r="B1431" t="s">
        <v>3493</v>
      </c>
      <c r="C1431" t="str">
        <f t="shared" si="328"/>
        <v>Long</v>
      </c>
      <c r="D1431">
        <v>4.0999999999999996</v>
      </c>
      <c r="F1431" s="1">
        <f t="shared" si="342"/>
        <v>4.0999999999999996</v>
      </c>
      <c r="G1431" s="1">
        <f t="shared" si="329"/>
        <v>4.0999999999999996</v>
      </c>
      <c r="H1431">
        <f t="shared" si="330"/>
        <v>4.0999999999999996</v>
      </c>
      <c r="I1431" t="s">
        <v>3489</v>
      </c>
      <c r="J1431" t="s">
        <v>343</v>
      </c>
      <c r="K1431" t="s">
        <v>3494</v>
      </c>
      <c r="L1431" t="str">
        <f t="shared" si="331"/>
        <v>Established</v>
      </c>
      <c r="N1431" s="2">
        <f t="shared" si="332"/>
        <v>14</v>
      </c>
      <c r="O1431" t="s">
        <v>522</v>
      </c>
      <c r="P1431" t="s">
        <v>147</v>
      </c>
      <c r="Q1431" t="s">
        <v>28</v>
      </c>
      <c r="R1431" t="str">
        <f t="shared" si="333"/>
        <v>Great</v>
      </c>
      <c r="S1431" t="str">
        <f t="shared" si="334"/>
        <v>Great</v>
      </c>
      <c r="T1431" t="b">
        <f t="shared" si="335"/>
        <v>1</v>
      </c>
      <c r="U1431" t="b">
        <f t="shared" si="336"/>
        <v>1</v>
      </c>
      <c r="V1431" t="str">
        <f t="shared" si="337"/>
        <v>Average Company</v>
      </c>
      <c r="W1431" t="str">
        <f t="shared" si="338"/>
        <v>Don't Buy</v>
      </c>
      <c r="X1431" t="str">
        <f t="shared" si="339"/>
        <v>Bombay Finance</v>
      </c>
      <c r="Z1431" t="str">
        <f t="shared" si="340"/>
        <v>None</v>
      </c>
      <c r="AB1431" t="str">
        <f t="shared" si="341"/>
        <v>1Million</v>
      </c>
    </row>
    <row r="1432" spans="1:28" x14ac:dyDescent="0.3">
      <c r="A1432">
        <v>1430</v>
      </c>
      <c r="B1432" t="s">
        <v>3495</v>
      </c>
      <c r="C1432" t="str">
        <f t="shared" si="328"/>
        <v>Long</v>
      </c>
      <c r="D1432">
        <v>3.8</v>
      </c>
      <c r="F1432" s="1">
        <f t="shared" si="342"/>
        <v>3.8</v>
      </c>
      <c r="G1432" s="1">
        <f t="shared" si="329"/>
        <v>3.8</v>
      </c>
      <c r="H1432">
        <f t="shared" si="330"/>
        <v>3.8</v>
      </c>
      <c r="I1432" t="s">
        <v>3496</v>
      </c>
      <c r="J1432" t="s">
        <v>22</v>
      </c>
      <c r="K1432" t="s">
        <v>3497</v>
      </c>
      <c r="L1432" t="str">
        <f t="shared" si="331"/>
        <v>Established</v>
      </c>
      <c r="N1432" s="2">
        <f t="shared" si="332"/>
        <v>27</v>
      </c>
      <c r="O1432" t="s">
        <v>109</v>
      </c>
      <c r="P1432" t="s">
        <v>147</v>
      </c>
      <c r="Q1432" t="s">
        <v>50</v>
      </c>
      <c r="R1432" t="str">
        <f t="shared" si="333"/>
        <v>Average</v>
      </c>
      <c r="S1432" t="str">
        <f t="shared" si="334"/>
        <v xml:space="preserve"> </v>
      </c>
      <c r="T1432" t="b">
        <f t="shared" si="335"/>
        <v>0</v>
      </c>
      <c r="U1432" t="b">
        <f t="shared" si="336"/>
        <v>1</v>
      </c>
      <c r="V1432" t="str">
        <f t="shared" si="337"/>
        <v>Average Company</v>
      </c>
      <c r="W1432" t="str">
        <f t="shared" si="338"/>
        <v>Don't Buy</v>
      </c>
      <c r="X1432" t="str">
        <f t="shared" si="339"/>
        <v>Not Known</v>
      </c>
      <c r="Z1432" t="str">
        <f t="shared" si="340"/>
        <v>None</v>
      </c>
      <c r="AB1432" t="str">
        <f t="shared" si="341"/>
        <v>0</v>
      </c>
    </row>
    <row r="1433" spans="1:28" x14ac:dyDescent="0.3">
      <c r="A1433">
        <v>1431</v>
      </c>
      <c r="B1433" t="s">
        <v>3498</v>
      </c>
      <c r="C1433" t="str">
        <f t="shared" si="328"/>
        <v>Long</v>
      </c>
      <c r="D1433">
        <v>4.0999999999999996</v>
      </c>
      <c r="F1433" s="1">
        <f t="shared" si="342"/>
        <v>4.0999999999999996</v>
      </c>
      <c r="G1433" s="1">
        <f t="shared" si="329"/>
        <v>4.0999999999999996</v>
      </c>
      <c r="H1433">
        <f t="shared" si="330"/>
        <v>4.0999999999999996</v>
      </c>
      <c r="I1433" t="s">
        <v>3496</v>
      </c>
      <c r="J1433" t="s">
        <v>22</v>
      </c>
      <c r="K1433" t="s">
        <v>2890</v>
      </c>
      <c r="L1433" t="str">
        <f t="shared" si="331"/>
        <v>Established</v>
      </c>
      <c r="N1433" s="2">
        <f t="shared" si="332"/>
        <v>36</v>
      </c>
      <c r="O1433" t="s">
        <v>48</v>
      </c>
      <c r="P1433" t="s">
        <v>147</v>
      </c>
      <c r="Q1433" t="s">
        <v>80</v>
      </c>
      <c r="R1433" t="str">
        <f t="shared" si="333"/>
        <v>Great</v>
      </c>
      <c r="S1433" t="str">
        <f t="shared" si="334"/>
        <v>Great</v>
      </c>
      <c r="T1433" t="b">
        <f t="shared" si="335"/>
        <v>1</v>
      </c>
      <c r="U1433" t="b">
        <f t="shared" si="336"/>
        <v>1</v>
      </c>
      <c r="V1433" t="str">
        <f t="shared" si="337"/>
        <v>Top Company</v>
      </c>
      <c r="W1433" t="str">
        <f t="shared" si="338"/>
        <v>Don't Buy</v>
      </c>
      <c r="X1433" t="str">
        <f t="shared" si="339"/>
        <v>Not Known</v>
      </c>
      <c r="Z1433" t="str">
        <f t="shared" si="340"/>
        <v>None</v>
      </c>
      <c r="AB1433" t="str">
        <f t="shared" si="341"/>
        <v>0</v>
      </c>
    </row>
    <row r="1434" spans="1:28" x14ac:dyDescent="0.3">
      <c r="A1434">
        <v>1432</v>
      </c>
      <c r="B1434" t="s">
        <v>3499</v>
      </c>
      <c r="C1434" t="str">
        <f t="shared" si="328"/>
        <v>Long</v>
      </c>
      <c r="D1434">
        <v>3.9</v>
      </c>
      <c r="F1434" s="1">
        <f t="shared" si="342"/>
        <v>3.9</v>
      </c>
      <c r="G1434" s="1">
        <f t="shared" si="329"/>
        <v>3.9</v>
      </c>
      <c r="H1434">
        <f t="shared" si="330"/>
        <v>3.9</v>
      </c>
      <c r="I1434" t="s">
        <v>3500</v>
      </c>
      <c r="J1434" t="s">
        <v>10</v>
      </c>
      <c r="K1434" t="s">
        <v>3501</v>
      </c>
      <c r="L1434" t="str">
        <f t="shared" si="331"/>
        <v>Established</v>
      </c>
      <c r="N1434" s="2">
        <f t="shared" si="332"/>
        <v>30</v>
      </c>
      <c r="O1434" t="s">
        <v>604</v>
      </c>
      <c r="P1434" t="s">
        <v>147</v>
      </c>
      <c r="Q1434" t="s">
        <v>284</v>
      </c>
      <c r="R1434" t="str">
        <f t="shared" si="333"/>
        <v>Average</v>
      </c>
      <c r="S1434" t="str">
        <f t="shared" si="334"/>
        <v xml:space="preserve"> </v>
      </c>
      <c r="T1434" t="b">
        <f t="shared" si="335"/>
        <v>0</v>
      </c>
      <c r="U1434" t="b">
        <f t="shared" si="336"/>
        <v>1</v>
      </c>
      <c r="V1434" t="str">
        <f t="shared" si="337"/>
        <v>Average Company</v>
      </c>
      <c r="W1434" t="str">
        <f t="shared" si="338"/>
        <v>Buy</v>
      </c>
      <c r="X1434" t="str">
        <f t="shared" si="339"/>
        <v>Not Known</v>
      </c>
      <c r="Z1434" t="str">
        <f t="shared" si="340"/>
        <v>None</v>
      </c>
      <c r="AB1434" t="str">
        <f t="shared" si="341"/>
        <v>0</v>
      </c>
    </row>
    <row r="1435" spans="1:28" x14ac:dyDescent="0.3">
      <c r="A1435">
        <v>1433</v>
      </c>
      <c r="B1435" t="s">
        <v>3502</v>
      </c>
      <c r="C1435" t="str">
        <f t="shared" si="328"/>
        <v>Long</v>
      </c>
      <c r="D1435">
        <v>3.7</v>
      </c>
      <c r="F1435" s="1">
        <f t="shared" si="342"/>
        <v>3.7</v>
      </c>
      <c r="G1435" s="1">
        <f t="shared" si="329"/>
        <v>3.7</v>
      </c>
      <c r="H1435">
        <f t="shared" si="330"/>
        <v>3.7</v>
      </c>
      <c r="I1435" t="s">
        <v>3500</v>
      </c>
      <c r="J1435" t="s">
        <v>10</v>
      </c>
      <c r="K1435" t="s">
        <v>3503</v>
      </c>
      <c r="L1435" t="str">
        <f t="shared" si="331"/>
        <v>Established</v>
      </c>
      <c r="N1435" s="2">
        <f t="shared" si="332"/>
        <v>23</v>
      </c>
      <c r="O1435" t="s">
        <v>230</v>
      </c>
      <c r="P1435" t="s">
        <v>75</v>
      </c>
      <c r="Q1435" t="s">
        <v>372</v>
      </c>
      <c r="R1435" t="str">
        <f t="shared" si="333"/>
        <v>Average</v>
      </c>
      <c r="S1435" t="str">
        <f t="shared" si="334"/>
        <v xml:space="preserve"> </v>
      </c>
      <c r="T1435" t="b">
        <f t="shared" si="335"/>
        <v>0</v>
      </c>
      <c r="U1435" t="b">
        <f t="shared" si="336"/>
        <v>1</v>
      </c>
      <c r="V1435" t="str">
        <f t="shared" si="337"/>
        <v>Average Company</v>
      </c>
      <c r="W1435" t="str">
        <f t="shared" si="338"/>
        <v>Don't Buy</v>
      </c>
      <c r="X1435" t="str">
        <f t="shared" si="339"/>
        <v>Not Known</v>
      </c>
      <c r="Z1435" t="str">
        <f t="shared" si="340"/>
        <v>None</v>
      </c>
      <c r="AB1435" t="str">
        <f t="shared" si="341"/>
        <v>0</v>
      </c>
    </row>
    <row r="1436" spans="1:28" x14ac:dyDescent="0.3">
      <c r="A1436">
        <v>1434</v>
      </c>
      <c r="B1436" t="s">
        <v>3504</v>
      </c>
      <c r="C1436" t="str">
        <f t="shared" si="328"/>
        <v>Short</v>
      </c>
      <c r="D1436">
        <v>3.7</v>
      </c>
      <c r="F1436" s="1">
        <f t="shared" si="342"/>
        <v>3.7</v>
      </c>
      <c r="G1436" s="1">
        <f t="shared" si="329"/>
        <v>3.7</v>
      </c>
      <c r="H1436">
        <f t="shared" si="330"/>
        <v>3.7</v>
      </c>
      <c r="I1436" t="s">
        <v>3500</v>
      </c>
      <c r="J1436" t="s">
        <v>22</v>
      </c>
      <c r="K1436" t="s">
        <v>996</v>
      </c>
      <c r="L1436" t="str">
        <f t="shared" si="331"/>
        <v>Established</v>
      </c>
      <c r="N1436" s="2">
        <f t="shared" si="332"/>
        <v>10</v>
      </c>
      <c r="O1436" t="s">
        <v>234</v>
      </c>
      <c r="P1436" t="s">
        <v>147</v>
      </c>
      <c r="Q1436" t="s">
        <v>19</v>
      </c>
      <c r="R1436" t="str">
        <f t="shared" si="333"/>
        <v>Average</v>
      </c>
      <c r="S1436" t="str">
        <f t="shared" si="334"/>
        <v xml:space="preserve"> </v>
      </c>
      <c r="T1436" t="b">
        <f t="shared" si="335"/>
        <v>0</v>
      </c>
      <c r="U1436" t="b">
        <f t="shared" si="336"/>
        <v>1</v>
      </c>
      <c r="V1436" t="str">
        <f t="shared" si="337"/>
        <v>Average Company</v>
      </c>
      <c r="W1436" t="str">
        <f t="shared" si="338"/>
        <v>Don't Buy</v>
      </c>
      <c r="X1436" t="str">
        <f t="shared" si="339"/>
        <v>Not Known</v>
      </c>
      <c r="Z1436" t="str">
        <f t="shared" si="340"/>
        <v>None</v>
      </c>
      <c r="AB1436" t="str">
        <f t="shared" si="341"/>
        <v>500K</v>
      </c>
    </row>
    <row r="1437" spans="1:28" x14ac:dyDescent="0.3">
      <c r="A1437">
        <v>1435</v>
      </c>
      <c r="B1437" t="s">
        <v>3505</v>
      </c>
      <c r="C1437" t="str">
        <f t="shared" si="328"/>
        <v>Short</v>
      </c>
      <c r="D1437">
        <v>4.2</v>
      </c>
      <c r="F1437" s="1">
        <f t="shared" si="342"/>
        <v>4.2</v>
      </c>
      <c r="G1437" s="1">
        <f t="shared" si="329"/>
        <v>4.2</v>
      </c>
      <c r="H1437">
        <f t="shared" si="330"/>
        <v>4.2</v>
      </c>
      <c r="I1437" t="s">
        <v>3500</v>
      </c>
      <c r="J1437" t="s">
        <v>22</v>
      </c>
      <c r="K1437" t="s">
        <v>2673</v>
      </c>
      <c r="L1437" t="str">
        <f t="shared" si="331"/>
        <v>Established</v>
      </c>
      <c r="N1437" s="2">
        <f t="shared" si="332"/>
        <v>84</v>
      </c>
      <c r="O1437" t="s">
        <v>79</v>
      </c>
      <c r="P1437" t="s">
        <v>147</v>
      </c>
      <c r="Q1437" t="s">
        <v>50</v>
      </c>
      <c r="R1437" t="str">
        <f t="shared" si="333"/>
        <v>Great</v>
      </c>
      <c r="S1437" t="str">
        <f t="shared" si="334"/>
        <v>Great</v>
      </c>
      <c r="T1437" t="b">
        <f t="shared" si="335"/>
        <v>1</v>
      </c>
      <c r="U1437" t="b">
        <f t="shared" si="336"/>
        <v>1</v>
      </c>
      <c r="V1437" t="str">
        <f t="shared" si="337"/>
        <v>Top Company</v>
      </c>
      <c r="W1437" t="str">
        <f t="shared" si="338"/>
        <v>Don't Buy</v>
      </c>
      <c r="X1437" t="str">
        <f t="shared" si="339"/>
        <v>Not Known</v>
      </c>
      <c r="Z1437" t="str">
        <f t="shared" si="340"/>
        <v>None</v>
      </c>
      <c r="AB1437" t="str">
        <f t="shared" si="341"/>
        <v>0</v>
      </c>
    </row>
    <row r="1438" spans="1:28" x14ac:dyDescent="0.3">
      <c r="A1438">
        <v>1436</v>
      </c>
      <c r="B1438" t="s">
        <v>3506</v>
      </c>
      <c r="C1438" t="str">
        <f t="shared" si="328"/>
        <v>Long</v>
      </c>
      <c r="D1438">
        <v>4.3</v>
      </c>
      <c r="F1438" s="1">
        <f t="shared" si="342"/>
        <v>4.3</v>
      </c>
      <c r="G1438" s="1">
        <f t="shared" si="329"/>
        <v>4.3</v>
      </c>
      <c r="H1438">
        <f t="shared" si="330"/>
        <v>4.3</v>
      </c>
      <c r="I1438" t="s">
        <v>3500</v>
      </c>
      <c r="J1438" t="s">
        <v>22</v>
      </c>
      <c r="K1438" t="s">
        <v>3507</v>
      </c>
      <c r="L1438" t="str">
        <f t="shared" si="331"/>
        <v>Established</v>
      </c>
      <c r="N1438" s="2">
        <f t="shared" si="332"/>
        <v>16</v>
      </c>
      <c r="O1438" t="s">
        <v>121</v>
      </c>
      <c r="P1438" t="s">
        <v>147</v>
      </c>
      <c r="Q1438" t="s">
        <v>1278</v>
      </c>
      <c r="R1438" t="str">
        <f t="shared" si="333"/>
        <v>Great</v>
      </c>
      <c r="S1438" t="str">
        <f t="shared" si="334"/>
        <v>Great</v>
      </c>
      <c r="T1438" t="b">
        <f t="shared" si="335"/>
        <v>1</v>
      </c>
      <c r="U1438" t="b">
        <f t="shared" si="336"/>
        <v>1</v>
      </c>
      <c r="V1438" t="str">
        <f t="shared" si="337"/>
        <v>Average Company</v>
      </c>
      <c r="W1438" t="str">
        <f t="shared" si="338"/>
        <v>Don't Buy</v>
      </c>
      <c r="X1438" t="str">
        <f t="shared" si="339"/>
        <v>Not Known</v>
      </c>
      <c r="Z1438" t="str">
        <f t="shared" si="340"/>
        <v>None</v>
      </c>
      <c r="AB1438" t="str">
        <f t="shared" si="341"/>
        <v>0</v>
      </c>
    </row>
    <row r="1439" spans="1:28" x14ac:dyDescent="0.3">
      <c r="A1439">
        <v>1437</v>
      </c>
      <c r="B1439" t="s">
        <v>3508</v>
      </c>
      <c r="C1439" t="str">
        <f t="shared" si="328"/>
        <v>Short</v>
      </c>
      <c r="D1439">
        <v>3.5</v>
      </c>
      <c r="F1439" s="1">
        <f t="shared" si="342"/>
        <v>3.5</v>
      </c>
      <c r="G1439" s="1">
        <f t="shared" si="329"/>
        <v>3.5</v>
      </c>
      <c r="H1439">
        <f t="shared" si="330"/>
        <v>3.5</v>
      </c>
      <c r="I1439" t="s">
        <v>3500</v>
      </c>
      <c r="J1439" t="s">
        <v>10</v>
      </c>
      <c r="K1439" t="s">
        <v>776</v>
      </c>
      <c r="L1439" t="str">
        <f t="shared" si="331"/>
        <v>Established</v>
      </c>
      <c r="N1439" s="2">
        <f t="shared" si="332"/>
        <v>10</v>
      </c>
      <c r="O1439" t="s">
        <v>234</v>
      </c>
      <c r="P1439" t="s">
        <v>147</v>
      </c>
      <c r="Q1439" t="s">
        <v>44</v>
      </c>
      <c r="R1439" t="str">
        <f t="shared" si="333"/>
        <v>Average</v>
      </c>
      <c r="S1439" t="str">
        <f t="shared" si="334"/>
        <v xml:space="preserve"> </v>
      </c>
      <c r="T1439" t="b">
        <f t="shared" si="335"/>
        <v>0</v>
      </c>
      <c r="U1439" t="b">
        <f t="shared" si="336"/>
        <v>0</v>
      </c>
      <c r="V1439" t="str">
        <f t="shared" si="337"/>
        <v>Average Company</v>
      </c>
      <c r="W1439" t="str">
        <f t="shared" si="338"/>
        <v>Don't Buy</v>
      </c>
      <c r="X1439" t="str">
        <f t="shared" si="339"/>
        <v>Not Known</v>
      </c>
      <c r="Z1439" t="str">
        <f t="shared" si="340"/>
        <v>None</v>
      </c>
      <c r="AB1439" t="str">
        <f t="shared" si="341"/>
        <v>0</v>
      </c>
    </row>
    <row r="1440" spans="1:28" x14ac:dyDescent="0.3">
      <c r="A1440">
        <v>1438</v>
      </c>
      <c r="B1440" t="s">
        <v>3509</v>
      </c>
      <c r="C1440" t="str">
        <f t="shared" si="328"/>
        <v>Long</v>
      </c>
      <c r="D1440">
        <v>3.7</v>
      </c>
      <c r="F1440" s="1">
        <f t="shared" si="342"/>
        <v>3.7</v>
      </c>
      <c r="G1440" s="1">
        <f t="shared" si="329"/>
        <v>3.7</v>
      </c>
      <c r="H1440">
        <f t="shared" si="330"/>
        <v>3.7</v>
      </c>
      <c r="I1440" t="s">
        <v>3510</v>
      </c>
      <c r="J1440" t="s">
        <v>22</v>
      </c>
      <c r="K1440" t="s">
        <v>3511</v>
      </c>
      <c r="L1440" t="str">
        <f t="shared" si="331"/>
        <v>Established</v>
      </c>
      <c r="N1440" s="2">
        <f t="shared" si="332"/>
        <v>16</v>
      </c>
      <c r="O1440" t="s">
        <v>121</v>
      </c>
      <c r="P1440" t="s">
        <v>683</v>
      </c>
      <c r="Q1440" t="s">
        <v>378</v>
      </c>
      <c r="R1440" t="str">
        <f t="shared" si="333"/>
        <v>Average</v>
      </c>
      <c r="S1440" t="str">
        <f t="shared" si="334"/>
        <v xml:space="preserve"> </v>
      </c>
      <c r="T1440" t="b">
        <f t="shared" si="335"/>
        <v>0</v>
      </c>
      <c r="U1440" t="b">
        <f t="shared" si="336"/>
        <v>1</v>
      </c>
      <c r="V1440" t="str">
        <f t="shared" si="337"/>
        <v>Average Company</v>
      </c>
      <c r="W1440" t="str">
        <f t="shared" si="338"/>
        <v>Don't Buy</v>
      </c>
      <c r="X1440" t="str">
        <f t="shared" si="339"/>
        <v>Not Known</v>
      </c>
      <c r="Z1440" t="str">
        <f t="shared" si="340"/>
        <v>None</v>
      </c>
      <c r="AB1440" t="str">
        <f t="shared" si="341"/>
        <v>0</v>
      </c>
    </row>
    <row r="1441" spans="1:28" x14ac:dyDescent="0.3">
      <c r="A1441">
        <v>1439</v>
      </c>
      <c r="B1441" t="s">
        <v>3509</v>
      </c>
      <c r="C1441" t="str">
        <f t="shared" si="328"/>
        <v>Long</v>
      </c>
      <c r="D1441">
        <v>3.7</v>
      </c>
      <c r="F1441" s="1">
        <f t="shared" si="342"/>
        <v>3.7</v>
      </c>
      <c r="G1441" s="1">
        <f t="shared" si="329"/>
        <v>3.7</v>
      </c>
      <c r="H1441">
        <f t="shared" si="330"/>
        <v>3.7</v>
      </c>
      <c r="I1441" t="s">
        <v>3510</v>
      </c>
      <c r="J1441" t="s">
        <v>22</v>
      </c>
      <c r="K1441" t="s">
        <v>3511</v>
      </c>
      <c r="L1441" t="str">
        <f t="shared" si="331"/>
        <v>Established</v>
      </c>
      <c r="N1441" s="2">
        <f t="shared" si="332"/>
        <v>16</v>
      </c>
      <c r="O1441" t="s">
        <v>121</v>
      </c>
      <c r="P1441" t="s">
        <v>683</v>
      </c>
      <c r="Q1441" t="s">
        <v>378</v>
      </c>
      <c r="R1441" t="str">
        <f t="shared" si="333"/>
        <v>Average</v>
      </c>
      <c r="S1441" t="str">
        <f t="shared" si="334"/>
        <v xml:space="preserve"> </v>
      </c>
      <c r="T1441" t="b">
        <f t="shared" si="335"/>
        <v>0</v>
      </c>
      <c r="U1441" t="b">
        <f t="shared" si="336"/>
        <v>1</v>
      </c>
      <c r="V1441" t="str">
        <f t="shared" si="337"/>
        <v>Average Company</v>
      </c>
      <c r="W1441" t="str">
        <f t="shared" si="338"/>
        <v>Don't Buy</v>
      </c>
      <c r="X1441" t="str">
        <f t="shared" si="339"/>
        <v>Not Known</v>
      </c>
      <c r="Z1441" t="str">
        <f t="shared" si="340"/>
        <v>None</v>
      </c>
      <c r="AB1441" t="str">
        <f t="shared" si="341"/>
        <v>0</v>
      </c>
    </row>
    <row r="1442" spans="1:28" x14ac:dyDescent="0.3">
      <c r="A1442">
        <v>1440</v>
      </c>
      <c r="B1442" t="s">
        <v>3512</v>
      </c>
      <c r="C1442" t="str">
        <f t="shared" si="328"/>
        <v>Long</v>
      </c>
      <c r="D1442">
        <v>3.7</v>
      </c>
      <c r="F1442" s="1">
        <f t="shared" si="342"/>
        <v>3.7</v>
      </c>
      <c r="G1442" s="1">
        <f t="shared" si="329"/>
        <v>3.7</v>
      </c>
      <c r="H1442">
        <f t="shared" si="330"/>
        <v>3.7</v>
      </c>
      <c r="I1442" t="s">
        <v>3510</v>
      </c>
      <c r="J1442" t="s">
        <v>10</v>
      </c>
      <c r="K1442" t="s">
        <v>3513</v>
      </c>
      <c r="L1442" t="str">
        <f t="shared" si="331"/>
        <v>Established</v>
      </c>
      <c r="N1442" s="2">
        <f t="shared" si="332"/>
        <v>27</v>
      </c>
      <c r="O1442" t="s">
        <v>109</v>
      </c>
      <c r="P1442" t="s">
        <v>147</v>
      </c>
      <c r="Q1442" t="s">
        <v>28</v>
      </c>
      <c r="R1442" t="str">
        <f t="shared" si="333"/>
        <v>Average</v>
      </c>
      <c r="S1442" t="str">
        <f t="shared" si="334"/>
        <v xml:space="preserve"> </v>
      </c>
      <c r="T1442" t="b">
        <f t="shared" si="335"/>
        <v>0</v>
      </c>
      <c r="U1442" t="b">
        <f t="shared" si="336"/>
        <v>1</v>
      </c>
      <c r="V1442" t="str">
        <f t="shared" si="337"/>
        <v>Average Company</v>
      </c>
      <c r="W1442" t="str">
        <f t="shared" si="338"/>
        <v>Don't Buy</v>
      </c>
      <c r="X1442" t="str">
        <f t="shared" si="339"/>
        <v>Not Known</v>
      </c>
      <c r="Z1442" t="str">
        <f t="shared" si="340"/>
        <v>None</v>
      </c>
      <c r="AB1442" t="str">
        <f t="shared" si="341"/>
        <v>500K</v>
      </c>
    </row>
    <row r="1443" spans="1:28" x14ac:dyDescent="0.3">
      <c r="A1443">
        <v>1441</v>
      </c>
      <c r="B1443" t="s">
        <v>3514</v>
      </c>
      <c r="C1443" t="str">
        <f t="shared" si="328"/>
        <v>Long</v>
      </c>
      <c r="D1443">
        <v>4.4000000000000004</v>
      </c>
      <c r="F1443" s="1">
        <f t="shared" si="342"/>
        <v>4.4000000000000004</v>
      </c>
      <c r="G1443" s="1">
        <f t="shared" si="329"/>
        <v>4.4000000000000004</v>
      </c>
      <c r="H1443">
        <f t="shared" si="330"/>
        <v>4.4000000000000004</v>
      </c>
      <c r="I1443" t="s">
        <v>3510</v>
      </c>
      <c r="J1443" t="s">
        <v>22</v>
      </c>
      <c r="K1443" t="s">
        <v>3515</v>
      </c>
      <c r="L1443" t="str">
        <f t="shared" si="331"/>
        <v>Established</v>
      </c>
      <c r="N1443" s="2">
        <f t="shared" si="332"/>
        <v>10</v>
      </c>
      <c r="O1443" t="s">
        <v>1286</v>
      </c>
      <c r="P1443" t="s">
        <v>147</v>
      </c>
      <c r="Q1443" t="s">
        <v>28</v>
      </c>
      <c r="R1443" t="str">
        <f t="shared" si="333"/>
        <v>Great</v>
      </c>
      <c r="S1443" t="str">
        <f t="shared" si="334"/>
        <v>Great</v>
      </c>
      <c r="T1443" t="b">
        <f t="shared" si="335"/>
        <v>0</v>
      </c>
      <c r="U1443" t="b">
        <f t="shared" si="336"/>
        <v>1</v>
      </c>
      <c r="V1443" t="str">
        <f t="shared" si="337"/>
        <v>Average Company</v>
      </c>
      <c r="W1443" t="str">
        <f t="shared" si="338"/>
        <v>Buy</v>
      </c>
      <c r="X1443" t="str">
        <f t="shared" si="339"/>
        <v>Not Known</v>
      </c>
      <c r="Z1443" t="str">
        <f t="shared" si="340"/>
        <v>None</v>
      </c>
      <c r="AB1443" t="str">
        <f t="shared" si="341"/>
        <v>1Million</v>
      </c>
    </row>
    <row r="1444" spans="1:28" x14ac:dyDescent="0.3">
      <c r="A1444">
        <v>1442</v>
      </c>
      <c r="B1444" t="s">
        <v>3516</v>
      </c>
      <c r="C1444" t="str">
        <f t="shared" si="328"/>
        <v>Long</v>
      </c>
      <c r="D1444">
        <v>4.0999999999999996</v>
      </c>
      <c r="F1444" s="1">
        <f t="shared" si="342"/>
        <v>4.0999999999999996</v>
      </c>
      <c r="G1444" s="1">
        <f t="shared" si="329"/>
        <v>4.0999999999999996</v>
      </c>
      <c r="H1444">
        <f t="shared" si="330"/>
        <v>4.0999999999999996</v>
      </c>
      <c r="I1444" t="s">
        <v>3517</v>
      </c>
      <c r="J1444" t="s">
        <v>10</v>
      </c>
      <c r="K1444" t="s">
        <v>3518</v>
      </c>
      <c r="L1444" t="str">
        <f t="shared" si="331"/>
        <v>Established</v>
      </c>
      <c r="N1444" s="2">
        <f t="shared" si="332"/>
        <v>10</v>
      </c>
      <c r="O1444" t="s">
        <v>1190</v>
      </c>
      <c r="P1444" t="s">
        <v>147</v>
      </c>
      <c r="Q1444" t="s">
        <v>117</v>
      </c>
      <c r="R1444" t="str">
        <f t="shared" si="333"/>
        <v>Great</v>
      </c>
      <c r="S1444" t="str">
        <f t="shared" si="334"/>
        <v>Great</v>
      </c>
      <c r="T1444" t="b">
        <f t="shared" si="335"/>
        <v>0</v>
      </c>
      <c r="U1444" t="b">
        <f t="shared" si="336"/>
        <v>1</v>
      </c>
      <c r="V1444" t="str">
        <f t="shared" si="337"/>
        <v>Average Company</v>
      </c>
      <c r="W1444" t="str">
        <f t="shared" si="338"/>
        <v>Don't Buy</v>
      </c>
      <c r="X1444" t="str">
        <f t="shared" si="339"/>
        <v>Not Known</v>
      </c>
      <c r="Z1444" t="str">
        <f t="shared" si="340"/>
        <v>None</v>
      </c>
      <c r="AB1444" t="str">
        <f t="shared" si="341"/>
        <v>0</v>
      </c>
    </row>
    <row r="1445" spans="1:28" x14ac:dyDescent="0.3">
      <c r="A1445">
        <v>1443</v>
      </c>
      <c r="B1445" t="s">
        <v>3519</v>
      </c>
      <c r="C1445" t="str">
        <f t="shared" si="328"/>
        <v>Long</v>
      </c>
      <c r="D1445">
        <v>3.3</v>
      </c>
      <c r="F1445" s="1">
        <f t="shared" si="342"/>
        <v>3.3</v>
      </c>
      <c r="G1445" s="1">
        <f t="shared" si="329"/>
        <v>3.3</v>
      </c>
      <c r="H1445">
        <f t="shared" si="330"/>
        <v>3.3</v>
      </c>
      <c r="I1445" t="s">
        <v>3517</v>
      </c>
      <c r="J1445" t="s">
        <v>22</v>
      </c>
      <c r="K1445" t="s">
        <v>3520</v>
      </c>
      <c r="L1445" t="str">
        <f t="shared" si="331"/>
        <v>Established</v>
      </c>
      <c r="N1445" s="2">
        <f t="shared" si="332"/>
        <v>14</v>
      </c>
      <c r="O1445" t="s">
        <v>522</v>
      </c>
      <c r="P1445" t="s">
        <v>683</v>
      </c>
      <c r="Q1445" t="s">
        <v>773</v>
      </c>
      <c r="R1445" t="str">
        <f t="shared" si="333"/>
        <v>Average</v>
      </c>
      <c r="S1445" t="str">
        <f t="shared" si="334"/>
        <v xml:space="preserve"> </v>
      </c>
      <c r="T1445" t="b">
        <f t="shared" si="335"/>
        <v>0</v>
      </c>
      <c r="U1445" t="b">
        <f t="shared" si="336"/>
        <v>0</v>
      </c>
      <c r="V1445" t="str">
        <f t="shared" si="337"/>
        <v>Average Company</v>
      </c>
      <c r="W1445" t="str">
        <f t="shared" si="338"/>
        <v>Don't Buy</v>
      </c>
      <c r="X1445" t="str">
        <f t="shared" si="339"/>
        <v>Not Known</v>
      </c>
      <c r="Z1445" t="str">
        <f t="shared" si="340"/>
        <v>None</v>
      </c>
      <c r="AB1445" t="str">
        <f t="shared" si="341"/>
        <v>0</v>
      </c>
    </row>
    <row r="1446" spans="1:28" x14ac:dyDescent="0.3">
      <c r="A1446">
        <v>1444</v>
      </c>
      <c r="B1446" t="s">
        <v>3521</v>
      </c>
      <c r="C1446" t="str">
        <f t="shared" si="328"/>
        <v>Short</v>
      </c>
      <c r="D1446">
        <v>3.7</v>
      </c>
      <c r="F1446" s="1">
        <f t="shared" si="342"/>
        <v>4.2</v>
      </c>
      <c r="G1446" s="1">
        <f t="shared" si="329"/>
        <v>4.2</v>
      </c>
      <c r="H1446">
        <f t="shared" si="330"/>
        <v>3.8000000000000003</v>
      </c>
      <c r="I1446" t="s">
        <v>3517</v>
      </c>
      <c r="J1446" t="s">
        <v>22</v>
      </c>
      <c r="K1446" t="s">
        <v>3522</v>
      </c>
      <c r="L1446" t="str">
        <f t="shared" si="331"/>
        <v>Startup</v>
      </c>
      <c r="N1446" s="2">
        <f t="shared" si="332"/>
        <v>5</v>
      </c>
      <c r="O1446" t="s">
        <v>138</v>
      </c>
      <c r="P1446" t="s">
        <v>147</v>
      </c>
      <c r="Q1446" t="s">
        <v>235</v>
      </c>
      <c r="R1446" t="str">
        <f t="shared" si="333"/>
        <v>Average</v>
      </c>
      <c r="S1446" t="str">
        <f t="shared" si="334"/>
        <v xml:space="preserve"> </v>
      </c>
      <c r="T1446" t="b">
        <f t="shared" si="335"/>
        <v>0</v>
      </c>
      <c r="U1446" t="b">
        <f t="shared" si="336"/>
        <v>1</v>
      </c>
      <c r="V1446" t="str">
        <f t="shared" si="337"/>
        <v>Average Company</v>
      </c>
      <c r="W1446" t="str">
        <f t="shared" si="338"/>
        <v>Don't Buy</v>
      </c>
      <c r="X1446" t="str">
        <f t="shared" si="339"/>
        <v>Not Known</v>
      </c>
      <c r="Z1446" t="str">
        <f t="shared" si="340"/>
        <v>None</v>
      </c>
      <c r="AB1446" t="str">
        <f t="shared" si="341"/>
        <v>0</v>
      </c>
    </row>
    <row r="1447" spans="1:28" x14ac:dyDescent="0.3">
      <c r="A1447">
        <v>1445</v>
      </c>
      <c r="B1447" t="s">
        <v>3523</v>
      </c>
      <c r="C1447" t="str">
        <f t="shared" si="328"/>
        <v>Long</v>
      </c>
      <c r="D1447">
        <v>3.8</v>
      </c>
      <c r="F1447" s="1">
        <f t="shared" si="342"/>
        <v>3.8</v>
      </c>
      <c r="G1447" s="1">
        <f t="shared" si="329"/>
        <v>3.8</v>
      </c>
      <c r="H1447">
        <f t="shared" si="330"/>
        <v>3.8</v>
      </c>
      <c r="I1447" t="s">
        <v>3524</v>
      </c>
      <c r="J1447" t="s">
        <v>22</v>
      </c>
      <c r="K1447" t="s">
        <v>3525</v>
      </c>
      <c r="L1447" t="str">
        <f t="shared" si="331"/>
        <v>Established</v>
      </c>
      <c r="N1447" s="2">
        <f t="shared" si="332"/>
        <v>22</v>
      </c>
      <c r="O1447" t="s">
        <v>142</v>
      </c>
      <c r="P1447" t="s">
        <v>147</v>
      </c>
      <c r="Q1447" t="s">
        <v>19</v>
      </c>
      <c r="R1447" t="str">
        <f t="shared" si="333"/>
        <v>Average</v>
      </c>
      <c r="S1447" t="str">
        <f t="shared" si="334"/>
        <v xml:space="preserve"> </v>
      </c>
      <c r="T1447" t="b">
        <f t="shared" si="335"/>
        <v>0</v>
      </c>
      <c r="U1447" t="b">
        <f t="shared" si="336"/>
        <v>1</v>
      </c>
      <c r="V1447" t="str">
        <f t="shared" si="337"/>
        <v>Average Company</v>
      </c>
      <c r="W1447" t="str">
        <f t="shared" si="338"/>
        <v>Don't Buy</v>
      </c>
      <c r="X1447" t="str">
        <f t="shared" si="339"/>
        <v>Not Known</v>
      </c>
      <c r="Z1447" t="str">
        <f t="shared" si="340"/>
        <v>None</v>
      </c>
      <c r="AB1447" t="str">
        <f t="shared" si="341"/>
        <v>500K</v>
      </c>
    </row>
    <row r="1448" spans="1:28" x14ac:dyDescent="0.3">
      <c r="A1448">
        <v>1446</v>
      </c>
      <c r="B1448" t="s">
        <v>3526</v>
      </c>
      <c r="C1448" t="str">
        <f t="shared" si="328"/>
        <v>Long</v>
      </c>
      <c r="D1448">
        <v>4.0999999999999996</v>
      </c>
      <c r="F1448" s="1">
        <f t="shared" si="342"/>
        <v>4.0999999999999996</v>
      </c>
      <c r="G1448" s="1">
        <f t="shared" si="329"/>
        <v>4.0999999999999996</v>
      </c>
      <c r="H1448">
        <f t="shared" si="330"/>
        <v>4.0999999999999996</v>
      </c>
      <c r="I1448" t="s">
        <v>3524</v>
      </c>
      <c r="J1448" t="s">
        <v>10</v>
      </c>
      <c r="K1448" t="s">
        <v>3527</v>
      </c>
      <c r="L1448" t="str">
        <f t="shared" si="331"/>
        <v>Established</v>
      </c>
      <c r="N1448" s="2">
        <f t="shared" si="332"/>
        <v>34</v>
      </c>
      <c r="O1448" t="s">
        <v>213</v>
      </c>
      <c r="P1448" t="s">
        <v>147</v>
      </c>
      <c r="Q1448" t="s">
        <v>284</v>
      </c>
      <c r="R1448" t="str">
        <f t="shared" si="333"/>
        <v>Great</v>
      </c>
      <c r="S1448" t="str">
        <f t="shared" si="334"/>
        <v>Great</v>
      </c>
      <c r="T1448" t="b">
        <f t="shared" si="335"/>
        <v>1</v>
      </c>
      <c r="U1448" t="b">
        <f t="shared" si="336"/>
        <v>1</v>
      </c>
      <c r="V1448" t="str">
        <f t="shared" si="337"/>
        <v>Top Company</v>
      </c>
      <c r="W1448" t="str">
        <f t="shared" si="338"/>
        <v>Don't Buy</v>
      </c>
      <c r="X1448" t="str">
        <f t="shared" si="339"/>
        <v>Not Known</v>
      </c>
      <c r="Z1448" t="str">
        <f t="shared" si="340"/>
        <v>None</v>
      </c>
      <c r="AB1448" t="str">
        <f t="shared" si="341"/>
        <v>0</v>
      </c>
    </row>
    <row r="1449" spans="1:28" x14ac:dyDescent="0.3">
      <c r="A1449">
        <v>1447</v>
      </c>
      <c r="B1449" t="s">
        <v>3528</v>
      </c>
      <c r="C1449" t="str">
        <f t="shared" si="328"/>
        <v>Long</v>
      </c>
      <c r="D1449">
        <v>4.0999999999999996</v>
      </c>
      <c r="F1449" s="1">
        <f t="shared" si="342"/>
        <v>4.0999999999999996</v>
      </c>
      <c r="G1449" s="1">
        <f t="shared" si="329"/>
        <v>4.0999999999999996</v>
      </c>
      <c r="H1449">
        <f t="shared" si="330"/>
        <v>4.0999999999999996</v>
      </c>
      <c r="I1449" t="s">
        <v>3524</v>
      </c>
      <c r="J1449" t="s">
        <v>10</v>
      </c>
      <c r="K1449" t="s">
        <v>1364</v>
      </c>
      <c r="L1449" t="str">
        <f t="shared" si="331"/>
        <v>Established</v>
      </c>
      <c r="N1449" s="2">
        <f t="shared" si="332"/>
        <v>67</v>
      </c>
      <c r="O1449" t="s">
        <v>624</v>
      </c>
      <c r="P1449" t="s">
        <v>147</v>
      </c>
      <c r="Q1449" t="s">
        <v>218</v>
      </c>
      <c r="R1449" t="str">
        <f t="shared" si="333"/>
        <v>Great</v>
      </c>
      <c r="S1449" t="str">
        <f t="shared" si="334"/>
        <v>Great</v>
      </c>
      <c r="T1449" t="b">
        <f t="shared" si="335"/>
        <v>1</v>
      </c>
      <c r="U1449" t="b">
        <f t="shared" si="336"/>
        <v>1</v>
      </c>
      <c r="V1449" t="str">
        <f t="shared" si="337"/>
        <v>Top Company</v>
      </c>
      <c r="W1449" t="str">
        <f t="shared" si="338"/>
        <v>Buy</v>
      </c>
      <c r="X1449" t="str">
        <f t="shared" si="339"/>
        <v>Not Known</v>
      </c>
      <c r="Z1449" t="str">
        <f t="shared" si="340"/>
        <v>None</v>
      </c>
      <c r="AB1449" t="str">
        <f t="shared" si="341"/>
        <v>0</v>
      </c>
    </row>
    <row r="1450" spans="1:28" x14ac:dyDescent="0.3">
      <c r="A1450">
        <v>1448</v>
      </c>
      <c r="B1450" t="s">
        <v>3529</v>
      </c>
      <c r="C1450" t="str">
        <f t="shared" si="328"/>
        <v>Short</v>
      </c>
      <c r="D1450">
        <v>4.4000000000000004</v>
      </c>
      <c r="F1450" s="1" t="e">
        <f t="shared" si="342"/>
        <v>#VALUE!</v>
      </c>
      <c r="G1450" s="1" t="e">
        <f t="shared" si="329"/>
        <v>#VALUE!</v>
      </c>
      <c r="H1450" t="e">
        <f t="shared" si="330"/>
        <v>#VALUE!</v>
      </c>
      <c r="I1450" t="s">
        <v>3295</v>
      </c>
      <c r="J1450" t="s">
        <v>3530</v>
      </c>
      <c r="K1450" t="s">
        <v>368</v>
      </c>
      <c r="L1450" t="e">
        <f t="shared" si="331"/>
        <v>#VALUE!</v>
      </c>
      <c r="N1450" s="2" t="e">
        <f t="shared" si="332"/>
        <v>#VALUE!</v>
      </c>
      <c r="O1450" t="s">
        <v>147</v>
      </c>
      <c r="Q1450" t="s">
        <v>177</v>
      </c>
      <c r="R1450" t="str">
        <f t="shared" si="333"/>
        <v>Great</v>
      </c>
      <c r="S1450" t="str">
        <f t="shared" si="334"/>
        <v>Great</v>
      </c>
      <c r="T1450" t="e">
        <f t="shared" si="335"/>
        <v>#VALUE!</v>
      </c>
      <c r="U1450" t="e">
        <f t="shared" si="336"/>
        <v>#VALUE!</v>
      </c>
      <c r="V1450" t="e">
        <f t="shared" si="337"/>
        <v>#VALUE!</v>
      </c>
      <c r="W1450" t="str">
        <f t="shared" si="338"/>
        <v>Don't Buy</v>
      </c>
      <c r="X1450" t="str">
        <f t="shared" si="339"/>
        <v>Not Known</v>
      </c>
      <c r="Z1450" t="e">
        <f t="shared" si="340"/>
        <v>#VALUE!</v>
      </c>
      <c r="AB1450" t="str">
        <f t="shared" si="341"/>
        <v>0</v>
      </c>
    </row>
    <row r="1451" spans="1:28" x14ac:dyDescent="0.3">
      <c r="A1451">
        <v>1449</v>
      </c>
      <c r="B1451" t="s">
        <v>3531</v>
      </c>
      <c r="C1451" t="str">
        <f t="shared" si="328"/>
        <v>Short</v>
      </c>
      <c r="D1451">
        <v>3.6</v>
      </c>
      <c r="F1451" s="1">
        <f t="shared" si="342"/>
        <v>3.6</v>
      </c>
      <c r="G1451" s="1">
        <f t="shared" si="329"/>
        <v>3.6</v>
      </c>
      <c r="H1451">
        <f t="shared" si="330"/>
        <v>3.6</v>
      </c>
      <c r="I1451" t="s">
        <v>3532</v>
      </c>
      <c r="J1451" t="s">
        <v>22</v>
      </c>
      <c r="K1451" t="s">
        <v>3533</v>
      </c>
      <c r="L1451" t="str">
        <f t="shared" si="331"/>
        <v>Established</v>
      </c>
      <c r="N1451" s="2">
        <f t="shared" si="332"/>
        <v>26</v>
      </c>
      <c r="O1451" t="s">
        <v>126</v>
      </c>
      <c r="P1451" t="s">
        <v>691</v>
      </c>
      <c r="Q1451" t="s">
        <v>19</v>
      </c>
      <c r="R1451" t="str">
        <f t="shared" si="333"/>
        <v>Average</v>
      </c>
      <c r="S1451" t="str">
        <f t="shared" si="334"/>
        <v xml:space="preserve"> </v>
      </c>
      <c r="T1451" t="b">
        <f t="shared" si="335"/>
        <v>0</v>
      </c>
      <c r="U1451" t="b">
        <f t="shared" si="336"/>
        <v>1</v>
      </c>
      <c r="V1451" t="str">
        <f t="shared" si="337"/>
        <v>Average Company</v>
      </c>
      <c r="W1451" t="str">
        <f t="shared" si="338"/>
        <v>Don't Buy</v>
      </c>
      <c r="X1451" t="str">
        <f t="shared" si="339"/>
        <v>Not Known</v>
      </c>
      <c r="Z1451" t="str">
        <f t="shared" si="340"/>
        <v>None</v>
      </c>
      <c r="AB1451" t="str">
        <f t="shared" si="341"/>
        <v>500K</v>
      </c>
    </row>
    <row r="1452" spans="1:28" x14ac:dyDescent="0.3">
      <c r="A1452">
        <v>1450</v>
      </c>
      <c r="B1452" t="s">
        <v>3534</v>
      </c>
      <c r="C1452" t="str">
        <f t="shared" si="328"/>
        <v>Long</v>
      </c>
      <c r="D1452">
        <v>3.6</v>
      </c>
      <c r="F1452" s="1">
        <f t="shared" si="342"/>
        <v>3.6</v>
      </c>
      <c r="G1452" s="1">
        <f t="shared" si="329"/>
        <v>3.6</v>
      </c>
      <c r="H1452">
        <f t="shared" si="330"/>
        <v>3.6</v>
      </c>
      <c r="I1452" t="s">
        <v>3532</v>
      </c>
      <c r="J1452" t="s">
        <v>22</v>
      </c>
      <c r="K1452" t="s">
        <v>3535</v>
      </c>
      <c r="L1452" t="str">
        <f t="shared" si="331"/>
        <v>Established</v>
      </c>
      <c r="N1452" s="2">
        <f t="shared" si="332"/>
        <v>27</v>
      </c>
      <c r="O1452" t="s">
        <v>109</v>
      </c>
      <c r="P1452" t="s">
        <v>147</v>
      </c>
      <c r="Q1452" t="s">
        <v>28</v>
      </c>
      <c r="R1452" t="str">
        <f t="shared" si="333"/>
        <v>Average</v>
      </c>
      <c r="S1452" t="str">
        <f t="shared" si="334"/>
        <v xml:space="preserve"> </v>
      </c>
      <c r="T1452" t="b">
        <f t="shared" si="335"/>
        <v>0</v>
      </c>
      <c r="U1452" t="b">
        <f t="shared" si="336"/>
        <v>1</v>
      </c>
      <c r="V1452" t="str">
        <f t="shared" si="337"/>
        <v>Average Company</v>
      </c>
      <c r="W1452" t="str">
        <f t="shared" si="338"/>
        <v>Don't Buy</v>
      </c>
      <c r="X1452" t="str">
        <f t="shared" si="339"/>
        <v>Bombay Finance</v>
      </c>
      <c r="Z1452" t="str">
        <f t="shared" si="340"/>
        <v>None</v>
      </c>
      <c r="AB1452" t="str">
        <f t="shared" si="341"/>
        <v>500K</v>
      </c>
    </row>
    <row r="1453" spans="1:28" x14ac:dyDescent="0.3">
      <c r="A1453">
        <v>1451</v>
      </c>
      <c r="B1453" t="s">
        <v>3536</v>
      </c>
      <c r="C1453" t="str">
        <f t="shared" si="328"/>
        <v>Long</v>
      </c>
      <c r="D1453">
        <v>3.7</v>
      </c>
      <c r="F1453" s="1">
        <f t="shared" si="342"/>
        <v>3.7</v>
      </c>
      <c r="G1453" s="1">
        <f t="shared" si="329"/>
        <v>3.7</v>
      </c>
      <c r="H1453">
        <f t="shared" si="330"/>
        <v>3.7</v>
      </c>
      <c r="I1453" t="s">
        <v>3532</v>
      </c>
      <c r="J1453" t="s">
        <v>22</v>
      </c>
      <c r="K1453" t="s">
        <v>3537</v>
      </c>
      <c r="L1453" t="str">
        <f t="shared" si="331"/>
        <v>Established</v>
      </c>
      <c r="N1453" s="2">
        <f t="shared" si="332"/>
        <v>44</v>
      </c>
      <c r="O1453" t="s">
        <v>96</v>
      </c>
      <c r="P1453" t="s">
        <v>147</v>
      </c>
      <c r="Q1453" t="s">
        <v>362</v>
      </c>
      <c r="R1453" t="str">
        <f t="shared" si="333"/>
        <v>Average</v>
      </c>
      <c r="S1453" t="str">
        <f t="shared" si="334"/>
        <v xml:space="preserve"> </v>
      </c>
      <c r="T1453" t="b">
        <f t="shared" si="335"/>
        <v>0</v>
      </c>
      <c r="U1453" t="b">
        <f t="shared" si="336"/>
        <v>1</v>
      </c>
      <c r="V1453" t="str">
        <f t="shared" si="337"/>
        <v>Average Company</v>
      </c>
      <c r="W1453" t="str">
        <f t="shared" si="338"/>
        <v>Don't Buy</v>
      </c>
      <c r="X1453" t="str">
        <f t="shared" si="339"/>
        <v>Not Known</v>
      </c>
      <c r="Z1453" t="str">
        <f t="shared" si="340"/>
        <v>None</v>
      </c>
      <c r="AB1453" t="str">
        <f t="shared" si="341"/>
        <v>0</v>
      </c>
    </row>
    <row r="1454" spans="1:28" x14ac:dyDescent="0.3">
      <c r="A1454">
        <v>1452</v>
      </c>
      <c r="B1454" t="s">
        <v>3538</v>
      </c>
      <c r="C1454" t="str">
        <f t="shared" si="328"/>
        <v>Long</v>
      </c>
      <c r="D1454">
        <v>3.9</v>
      </c>
      <c r="F1454" s="1">
        <f t="shared" si="342"/>
        <v>3.9</v>
      </c>
      <c r="G1454" s="1">
        <f t="shared" si="329"/>
        <v>3.9</v>
      </c>
      <c r="H1454">
        <f t="shared" si="330"/>
        <v>3.9</v>
      </c>
      <c r="I1454" t="s">
        <v>3539</v>
      </c>
      <c r="J1454" t="s">
        <v>22</v>
      </c>
      <c r="K1454" t="s">
        <v>3540</v>
      </c>
      <c r="L1454" t="str">
        <f t="shared" si="331"/>
        <v>Established</v>
      </c>
      <c r="N1454" s="2">
        <f t="shared" si="332"/>
        <v>16</v>
      </c>
      <c r="O1454" t="s">
        <v>121</v>
      </c>
      <c r="P1454" t="s">
        <v>147</v>
      </c>
      <c r="Q1454" t="s">
        <v>44</v>
      </c>
      <c r="R1454" t="str">
        <f t="shared" si="333"/>
        <v>Average</v>
      </c>
      <c r="S1454" t="str">
        <f t="shared" si="334"/>
        <v xml:space="preserve"> </v>
      </c>
      <c r="T1454" t="b">
        <f t="shared" si="335"/>
        <v>0</v>
      </c>
      <c r="U1454" t="b">
        <f t="shared" si="336"/>
        <v>1</v>
      </c>
      <c r="V1454" t="str">
        <f t="shared" si="337"/>
        <v>Average Company</v>
      </c>
      <c r="W1454" t="str">
        <f t="shared" si="338"/>
        <v>Don't Buy</v>
      </c>
      <c r="X1454" t="str">
        <f t="shared" si="339"/>
        <v>Not Known</v>
      </c>
      <c r="Z1454" t="str">
        <f t="shared" si="340"/>
        <v>None</v>
      </c>
      <c r="AB1454" t="str">
        <f t="shared" si="341"/>
        <v>0</v>
      </c>
    </row>
    <row r="1455" spans="1:28" x14ac:dyDescent="0.3">
      <c r="A1455">
        <v>1453</v>
      </c>
      <c r="B1455" t="s">
        <v>3541</v>
      </c>
      <c r="C1455" t="str">
        <f t="shared" si="328"/>
        <v>Long</v>
      </c>
      <c r="D1455">
        <v>3.9</v>
      </c>
      <c r="F1455" s="1">
        <f t="shared" si="342"/>
        <v>3.9</v>
      </c>
      <c r="G1455" s="1">
        <f t="shared" si="329"/>
        <v>3.9</v>
      </c>
      <c r="H1455">
        <f t="shared" si="330"/>
        <v>3.9</v>
      </c>
      <c r="I1455" t="s">
        <v>3539</v>
      </c>
      <c r="J1455" t="s">
        <v>22</v>
      </c>
      <c r="K1455" t="s">
        <v>1618</v>
      </c>
      <c r="L1455" t="str">
        <f t="shared" si="331"/>
        <v>Established</v>
      </c>
      <c r="N1455" s="2">
        <f t="shared" si="332"/>
        <v>29</v>
      </c>
      <c r="O1455" t="s">
        <v>62</v>
      </c>
      <c r="P1455" t="s">
        <v>181</v>
      </c>
      <c r="Q1455" t="s">
        <v>117</v>
      </c>
      <c r="R1455" t="str">
        <f t="shared" si="333"/>
        <v>Average</v>
      </c>
      <c r="S1455" t="str">
        <f t="shared" si="334"/>
        <v xml:space="preserve"> </v>
      </c>
      <c r="T1455" t="b">
        <f t="shared" si="335"/>
        <v>0</v>
      </c>
      <c r="U1455" t="b">
        <f t="shared" si="336"/>
        <v>1</v>
      </c>
      <c r="V1455" t="str">
        <f t="shared" si="337"/>
        <v>Average Company</v>
      </c>
      <c r="W1455" t="str">
        <f t="shared" si="338"/>
        <v>Don't Buy</v>
      </c>
      <c r="X1455" t="str">
        <f t="shared" si="339"/>
        <v>Not Known</v>
      </c>
      <c r="Z1455" t="str">
        <f t="shared" si="340"/>
        <v>None</v>
      </c>
      <c r="AB1455" t="str">
        <f t="shared" si="341"/>
        <v>0</v>
      </c>
    </row>
    <row r="1456" spans="1:28" x14ac:dyDescent="0.3">
      <c r="A1456">
        <v>1454</v>
      </c>
      <c r="B1456" t="s">
        <v>3542</v>
      </c>
      <c r="C1456" t="str">
        <f t="shared" si="328"/>
        <v>Long</v>
      </c>
      <c r="D1456">
        <v>4</v>
      </c>
      <c r="F1456" s="1">
        <f t="shared" si="342"/>
        <v>4</v>
      </c>
      <c r="G1456" s="1">
        <f t="shared" si="329"/>
        <v>4</v>
      </c>
      <c r="H1456">
        <f t="shared" si="330"/>
        <v>4</v>
      </c>
      <c r="I1456" t="s">
        <v>3539</v>
      </c>
      <c r="J1456" t="s">
        <v>10</v>
      </c>
      <c r="K1456" t="s">
        <v>1057</v>
      </c>
      <c r="L1456" t="str">
        <f t="shared" si="331"/>
        <v>Established</v>
      </c>
      <c r="N1456" s="2">
        <f t="shared" si="332"/>
        <v>36</v>
      </c>
      <c r="O1456" t="s">
        <v>48</v>
      </c>
      <c r="P1456" t="s">
        <v>147</v>
      </c>
      <c r="Q1456" t="s">
        <v>105</v>
      </c>
      <c r="R1456" t="str">
        <f t="shared" si="333"/>
        <v>Average</v>
      </c>
      <c r="S1456" t="str">
        <f t="shared" si="334"/>
        <v xml:space="preserve"> </v>
      </c>
      <c r="T1456" t="b">
        <f t="shared" si="335"/>
        <v>0</v>
      </c>
      <c r="U1456" t="b">
        <f t="shared" si="336"/>
        <v>1</v>
      </c>
      <c r="V1456" t="str">
        <f t="shared" si="337"/>
        <v>Average Company</v>
      </c>
      <c r="W1456" t="str">
        <f t="shared" si="338"/>
        <v>Buy</v>
      </c>
      <c r="X1456" t="str">
        <f t="shared" si="339"/>
        <v>Not Known</v>
      </c>
      <c r="Z1456" t="str">
        <f t="shared" si="340"/>
        <v>None</v>
      </c>
      <c r="AB1456" t="str">
        <f t="shared" si="341"/>
        <v>0</v>
      </c>
    </row>
    <row r="1457" spans="1:28" x14ac:dyDescent="0.3">
      <c r="A1457">
        <v>1455</v>
      </c>
      <c r="B1457" t="s">
        <v>3543</v>
      </c>
      <c r="C1457" t="str">
        <f t="shared" si="328"/>
        <v>Long</v>
      </c>
      <c r="D1457">
        <v>3.9</v>
      </c>
      <c r="F1457" s="1">
        <f t="shared" si="342"/>
        <v>3.9</v>
      </c>
      <c r="G1457" s="1">
        <f t="shared" si="329"/>
        <v>3.9</v>
      </c>
      <c r="H1457">
        <f t="shared" si="330"/>
        <v>3.9</v>
      </c>
      <c r="I1457" t="s">
        <v>3544</v>
      </c>
      <c r="J1457" t="s">
        <v>22</v>
      </c>
      <c r="K1457" t="s">
        <v>3545</v>
      </c>
      <c r="L1457" t="str">
        <f t="shared" si="331"/>
        <v>Established</v>
      </c>
      <c r="N1457" s="2">
        <f t="shared" si="332"/>
        <v>20</v>
      </c>
      <c r="O1457" t="s">
        <v>151</v>
      </c>
      <c r="P1457" t="s">
        <v>147</v>
      </c>
      <c r="Q1457" t="s">
        <v>295</v>
      </c>
      <c r="R1457" t="str">
        <f t="shared" si="333"/>
        <v>Average</v>
      </c>
      <c r="S1457" t="str">
        <f t="shared" si="334"/>
        <v xml:space="preserve"> </v>
      </c>
      <c r="T1457" t="b">
        <f t="shared" si="335"/>
        <v>0</v>
      </c>
      <c r="U1457" t="b">
        <f t="shared" si="336"/>
        <v>1</v>
      </c>
      <c r="V1457" t="str">
        <f t="shared" si="337"/>
        <v>Average Company</v>
      </c>
      <c r="W1457" t="str">
        <f t="shared" si="338"/>
        <v>Don't Buy</v>
      </c>
      <c r="X1457" t="str">
        <f t="shared" si="339"/>
        <v>Not Known</v>
      </c>
      <c r="Z1457" t="str">
        <f t="shared" si="340"/>
        <v>None</v>
      </c>
      <c r="AB1457" t="str">
        <f t="shared" si="341"/>
        <v>0</v>
      </c>
    </row>
    <row r="1458" spans="1:28" x14ac:dyDescent="0.3">
      <c r="A1458">
        <v>1456</v>
      </c>
      <c r="B1458" t="s">
        <v>3546</v>
      </c>
      <c r="C1458" t="str">
        <f t="shared" si="328"/>
        <v>Long</v>
      </c>
      <c r="D1458">
        <v>4</v>
      </c>
      <c r="F1458" s="1">
        <f t="shared" si="342"/>
        <v>4</v>
      </c>
      <c r="G1458" s="1">
        <f t="shared" si="329"/>
        <v>4</v>
      </c>
      <c r="H1458">
        <f t="shared" si="330"/>
        <v>4</v>
      </c>
      <c r="I1458" t="s">
        <v>3544</v>
      </c>
      <c r="J1458" t="s">
        <v>22</v>
      </c>
      <c r="K1458" t="s">
        <v>1494</v>
      </c>
      <c r="L1458" t="str">
        <f t="shared" si="331"/>
        <v>Established</v>
      </c>
      <c r="N1458" s="2">
        <f t="shared" si="332"/>
        <v>19</v>
      </c>
      <c r="O1458" t="s">
        <v>100</v>
      </c>
      <c r="P1458" t="s">
        <v>181</v>
      </c>
      <c r="Q1458" t="s">
        <v>254</v>
      </c>
      <c r="R1458" t="str">
        <f t="shared" si="333"/>
        <v>Average</v>
      </c>
      <c r="S1458" t="str">
        <f t="shared" si="334"/>
        <v xml:space="preserve"> </v>
      </c>
      <c r="T1458" t="b">
        <f t="shared" si="335"/>
        <v>0</v>
      </c>
      <c r="U1458" t="b">
        <f t="shared" si="336"/>
        <v>1</v>
      </c>
      <c r="V1458" t="str">
        <f t="shared" si="337"/>
        <v>Average Company</v>
      </c>
      <c r="W1458" t="str">
        <f t="shared" si="338"/>
        <v>Buy</v>
      </c>
      <c r="X1458" t="str">
        <f t="shared" si="339"/>
        <v>Not Known</v>
      </c>
      <c r="Z1458" t="str">
        <f t="shared" si="340"/>
        <v>None</v>
      </c>
      <c r="AB1458" t="str">
        <f t="shared" si="341"/>
        <v>0</v>
      </c>
    </row>
    <row r="1459" spans="1:28" x14ac:dyDescent="0.3">
      <c r="A1459">
        <v>1457</v>
      </c>
      <c r="B1459" t="s">
        <v>3547</v>
      </c>
      <c r="C1459" t="str">
        <f t="shared" si="328"/>
        <v>Long</v>
      </c>
      <c r="D1459">
        <v>3.9</v>
      </c>
      <c r="F1459" s="1">
        <f t="shared" si="342"/>
        <v>3.9</v>
      </c>
      <c r="G1459" s="1">
        <f t="shared" si="329"/>
        <v>3.9</v>
      </c>
      <c r="H1459">
        <f t="shared" si="330"/>
        <v>3.9</v>
      </c>
      <c r="I1459" t="s">
        <v>3548</v>
      </c>
      <c r="J1459" t="s">
        <v>10</v>
      </c>
      <c r="K1459" t="s">
        <v>3549</v>
      </c>
      <c r="L1459" t="str">
        <f t="shared" si="331"/>
        <v>Established</v>
      </c>
      <c r="N1459" s="2">
        <f t="shared" si="332"/>
        <v>33</v>
      </c>
      <c r="O1459" t="s">
        <v>18</v>
      </c>
      <c r="P1459" t="s">
        <v>691</v>
      </c>
      <c r="Q1459" t="s">
        <v>80</v>
      </c>
      <c r="R1459" t="str">
        <f t="shared" si="333"/>
        <v>Average</v>
      </c>
      <c r="S1459" t="str">
        <f t="shared" si="334"/>
        <v xml:space="preserve"> </v>
      </c>
      <c r="T1459" t="b">
        <f t="shared" si="335"/>
        <v>0</v>
      </c>
      <c r="U1459" t="b">
        <f t="shared" si="336"/>
        <v>1</v>
      </c>
      <c r="V1459" t="str">
        <f t="shared" si="337"/>
        <v>Average Company</v>
      </c>
      <c r="W1459" t="str">
        <f t="shared" si="338"/>
        <v>Don't Buy</v>
      </c>
      <c r="X1459" t="str">
        <f t="shared" si="339"/>
        <v>Not Known</v>
      </c>
      <c r="Z1459" t="str">
        <f t="shared" si="340"/>
        <v>None</v>
      </c>
      <c r="AB1459" t="str">
        <f t="shared" si="341"/>
        <v>0</v>
      </c>
    </row>
    <row r="1460" spans="1:28" x14ac:dyDescent="0.3">
      <c r="A1460">
        <v>1458</v>
      </c>
      <c r="B1460" t="s">
        <v>3550</v>
      </c>
      <c r="C1460" t="str">
        <f t="shared" si="328"/>
        <v>Long</v>
      </c>
      <c r="D1460">
        <v>4.2</v>
      </c>
      <c r="F1460" s="1" t="e">
        <f t="shared" si="342"/>
        <v>#VALUE!</v>
      </c>
      <c r="G1460" s="1" t="e">
        <f t="shared" si="329"/>
        <v>#VALUE!</v>
      </c>
      <c r="H1460" t="e">
        <f t="shared" si="330"/>
        <v>#VALUE!</v>
      </c>
      <c r="I1460" t="s">
        <v>3548</v>
      </c>
      <c r="J1460" t="s">
        <v>3551</v>
      </c>
      <c r="L1460" t="e">
        <f t="shared" si="331"/>
        <v>#VALUE!</v>
      </c>
      <c r="N1460" s="2" t="e">
        <f t="shared" si="332"/>
        <v>#VALUE!</v>
      </c>
      <c r="Q1460" t="s">
        <v>50</v>
      </c>
      <c r="R1460" t="str">
        <f t="shared" si="333"/>
        <v>Great</v>
      </c>
      <c r="S1460" t="str">
        <f t="shared" si="334"/>
        <v>Great</v>
      </c>
      <c r="T1460" t="e">
        <f t="shared" si="335"/>
        <v>#VALUE!</v>
      </c>
      <c r="U1460" t="e">
        <f t="shared" si="336"/>
        <v>#VALUE!</v>
      </c>
      <c r="V1460" t="e">
        <f t="shared" si="337"/>
        <v>#VALUE!</v>
      </c>
      <c r="W1460" t="str">
        <f t="shared" si="338"/>
        <v>Don't Buy</v>
      </c>
      <c r="X1460" t="str">
        <f t="shared" si="339"/>
        <v>Not Known</v>
      </c>
      <c r="Z1460" t="e">
        <f t="shared" si="340"/>
        <v>#VALUE!</v>
      </c>
      <c r="AB1460" t="str">
        <f t="shared" si="341"/>
        <v>0</v>
      </c>
    </row>
    <row r="1461" spans="1:28" x14ac:dyDescent="0.3">
      <c r="A1461">
        <v>1459</v>
      </c>
      <c r="B1461" t="s">
        <v>3552</v>
      </c>
      <c r="C1461" t="str">
        <f t="shared" si="328"/>
        <v>Long</v>
      </c>
      <c r="D1461">
        <v>4.5</v>
      </c>
      <c r="F1461" s="1">
        <f t="shared" si="342"/>
        <v>4.5</v>
      </c>
      <c r="G1461" s="1">
        <f t="shared" si="329"/>
        <v>4.5</v>
      </c>
      <c r="H1461">
        <f t="shared" si="330"/>
        <v>4.5</v>
      </c>
      <c r="I1461" t="s">
        <v>3553</v>
      </c>
      <c r="J1461" t="s">
        <v>22</v>
      </c>
      <c r="K1461" t="s">
        <v>1792</v>
      </c>
      <c r="L1461" t="str">
        <f t="shared" si="331"/>
        <v>Established</v>
      </c>
      <c r="N1461" s="2">
        <f t="shared" si="332"/>
        <v>11</v>
      </c>
      <c r="O1461" t="s">
        <v>146</v>
      </c>
      <c r="P1461" t="s">
        <v>147</v>
      </c>
      <c r="Q1461" t="s">
        <v>117</v>
      </c>
      <c r="R1461" t="str">
        <f t="shared" si="333"/>
        <v>Great</v>
      </c>
      <c r="S1461" t="str">
        <f t="shared" si="334"/>
        <v>Great</v>
      </c>
      <c r="T1461" t="b">
        <f t="shared" si="335"/>
        <v>1</v>
      </c>
      <c r="U1461" t="b">
        <f t="shared" si="336"/>
        <v>1</v>
      </c>
      <c r="V1461" t="str">
        <f t="shared" si="337"/>
        <v>Average Company</v>
      </c>
      <c r="W1461" t="str">
        <f t="shared" si="338"/>
        <v>Don't Buy</v>
      </c>
      <c r="X1461" t="str">
        <f t="shared" si="339"/>
        <v>Not Known</v>
      </c>
      <c r="Z1461" t="str">
        <f t="shared" si="340"/>
        <v>None</v>
      </c>
      <c r="AB1461" t="str">
        <f t="shared" si="341"/>
        <v>0</v>
      </c>
    </row>
    <row r="1462" spans="1:28" x14ac:dyDescent="0.3">
      <c r="A1462">
        <v>1460</v>
      </c>
      <c r="B1462" t="s">
        <v>3554</v>
      </c>
      <c r="C1462" t="str">
        <f t="shared" si="328"/>
        <v>Long</v>
      </c>
      <c r="D1462">
        <v>3.9</v>
      </c>
      <c r="F1462" s="1">
        <f t="shared" si="342"/>
        <v>3.9</v>
      </c>
      <c r="G1462" s="1">
        <f t="shared" si="329"/>
        <v>3.9</v>
      </c>
      <c r="H1462">
        <f t="shared" si="330"/>
        <v>3.9</v>
      </c>
      <c r="I1462" t="s">
        <v>3553</v>
      </c>
      <c r="J1462" t="s">
        <v>10</v>
      </c>
      <c r="K1462" t="s">
        <v>3555</v>
      </c>
      <c r="L1462" t="str">
        <f t="shared" si="331"/>
        <v>Established</v>
      </c>
      <c r="N1462" s="2">
        <f t="shared" si="332"/>
        <v>15</v>
      </c>
      <c r="O1462" t="s">
        <v>84</v>
      </c>
      <c r="P1462" t="s">
        <v>691</v>
      </c>
      <c r="Q1462" t="s">
        <v>117</v>
      </c>
      <c r="R1462" t="str">
        <f t="shared" si="333"/>
        <v>Average</v>
      </c>
      <c r="S1462" t="str">
        <f t="shared" si="334"/>
        <v xml:space="preserve"> </v>
      </c>
      <c r="T1462" t="b">
        <f t="shared" si="335"/>
        <v>0</v>
      </c>
      <c r="U1462" t="b">
        <f t="shared" si="336"/>
        <v>1</v>
      </c>
      <c r="V1462" t="str">
        <f t="shared" si="337"/>
        <v>Average Company</v>
      </c>
      <c r="W1462" t="str">
        <f t="shared" si="338"/>
        <v>Don't Buy</v>
      </c>
      <c r="X1462" t="str">
        <f t="shared" si="339"/>
        <v>Not Known</v>
      </c>
      <c r="Z1462" t="str">
        <f t="shared" si="340"/>
        <v>None</v>
      </c>
      <c r="AB1462" t="str">
        <f t="shared" si="341"/>
        <v>0</v>
      </c>
    </row>
    <row r="1463" spans="1:28" x14ac:dyDescent="0.3">
      <c r="A1463">
        <v>1461</v>
      </c>
      <c r="B1463" t="s">
        <v>3556</v>
      </c>
      <c r="C1463" t="str">
        <f t="shared" si="328"/>
        <v>Short</v>
      </c>
      <c r="D1463">
        <v>4.3</v>
      </c>
      <c r="F1463" s="1">
        <f t="shared" si="342"/>
        <v>4.3</v>
      </c>
      <c r="G1463" s="1">
        <f t="shared" si="329"/>
        <v>4.3</v>
      </c>
      <c r="H1463">
        <f t="shared" si="330"/>
        <v>4.3</v>
      </c>
      <c r="I1463" t="s">
        <v>3553</v>
      </c>
      <c r="J1463" t="s">
        <v>22</v>
      </c>
      <c r="K1463" t="s">
        <v>3557</v>
      </c>
      <c r="L1463" t="str">
        <f t="shared" si="331"/>
        <v>Established</v>
      </c>
      <c r="N1463" s="2">
        <f t="shared" si="332"/>
        <v>11</v>
      </c>
      <c r="O1463" t="s">
        <v>443</v>
      </c>
      <c r="P1463" t="s">
        <v>147</v>
      </c>
      <c r="Q1463" t="s">
        <v>254</v>
      </c>
      <c r="R1463" t="str">
        <f t="shared" si="333"/>
        <v>Great</v>
      </c>
      <c r="S1463" t="str">
        <f t="shared" si="334"/>
        <v>Great</v>
      </c>
      <c r="T1463" t="b">
        <f t="shared" si="335"/>
        <v>1</v>
      </c>
      <c r="U1463" t="b">
        <f t="shared" si="336"/>
        <v>1</v>
      </c>
      <c r="V1463" t="str">
        <f t="shared" si="337"/>
        <v>Average Company</v>
      </c>
      <c r="W1463" t="str">
        <f t="shared" si="338"/>
        <v>Don't Buy</v>
      </c>
      <c r="X1463" t="str">
        <f t="shared" si="339"/>
        <v>Not Known</v>
      </c>
      <c r="Z1463" t="str">
        <f t="shared" si="340"/>
        <v>None</v>
      </c>
      <c r="AB1463" t="str">
        <f t="shared" si="341"/>
        <v>0</v>
      </c>
    </row>
    <row r="1464" spans="1:28" x14ac:dyDescent="0.3">
      <c r="A1464">
        <v>1462</v>
      </c>
      <c r="B1464" t="s">
        <v>3558</v>
      </c>
      <c r="C1464" t="str">
        <f t="shared" si="328"/>
        <v>Long</v>
      </c>
      <c r="D1464">
        <v>4</v>
      </c>
      <c r="F1464" s="1">
        <f t="shared" si="342"/>
        <v>4</v>
      </c>
      <c r="G1464" s="1">
        <f t="shared" si="329"/>
        <v>4</v>
      </c>
      <c r="H1464">
        <f t="shared" si="330"/>
        <v>4</v>
      </c>
      <c r="I1464" t="s">
        <v>3553</v>
      </c>
      <c r="J1464" t="s">
        <v>10</v>
      </c>
      <c r="K1464" t="s">
        <v>3559</v>
      </c>
      <c r="L1464" t="str">
        <f t="shared" si="331"/>
        <v>Established</v>
      </c>
      <c r="N1464" s="2">
        <f t="shared" si="332"/>
        <v>61</v>
      </c>
      <c r="O1464" t="s">
        <v>414</v>
      </c>
      <c r="P1464" t="s">
        <v>147</v>
      </c>
      <c r="Q1464" t="s">
        <v>117</v>
      </c>
      <c r="R1464" t="str">
        <f t="shared" si="333"/>
        <v>Average</v>
      </c>
      <c r="S1464" t="str">
        <f t="shared" si="334"/>
        <v xml:space="preserve"> </v>
      </c>
      <c r="T1464" t="b">
        <f t="shared" si="335"/>
        <v>0</v>
      </c>
      <c r="U1464" t="b">
        <f t="shared" si="336"/>
        <v>1</v>
      </c>
      <c r="V1464" t="str">
        <f t="shared" si="337"/>
        <v>Average Company</v>
      </c>
      <c r="W1464" t="str">
        <f t="shared" si="338"/>
        <v>Don't Buy</v>
      </c>
      <c r="X1464" t="str">
        <f t="shared" si="339"/>
        <v>Not Known</v>
      </c>
      <c r="Z1464" t="str">
        <f t="shared" si="340"/>
        <v>None</v>
      </c>
      <c r="AB1464" t="str">
        <f t="shared" si="341"/>
        <v>0</v>
      </c>
    </row>
    <row r="1465" spans="1:28" x14ac:dyDescent="0.3">
      <c r="A1465">
        <v>1463</v>
      </c>
      <c r="B1465" t="s">
        <v>3560</v>
      </c>
      <c r="C1465" t="str">
        <f t="shared" si="328"/>
        <v>Long</v>
      </c>
      <c r="D1465">
        <v>4.0999999999999996</v>
      </c>
      <c r="F1465" s="1">
        <f t="shared" si="342"/>
        <v>4.0999999999999996</v>
      </c>
      <c r="G1465" s="1">
        <f t="shared" si="329"/>
        <v>4.0999999999999996</v>
      </c>
      <c r="H1465">
        <f t="shared" si="330"/>
        <v>4.0999999999999996</v>
      </c>
      <c r="I1465" t="s">
        <v>3553</v>
      </c>
      <c r="J1465" t="s">
        <v>22</v>
      </c>
      <c r="K1465" t="s">
        <v>3561</v>
      </c>
      <c r="L1465" t="str">
        <f t="shared" si="331"/>
        <v>Established</v>
      </c>
      <c r="N1465" s="2">
        <f t="shared" si="332"/>
        <v>28</v>
      </c>
      <c r="O1465" t="s">
        <v>24</v>
      </c>
      <c r="P1465" t="s">
        <v>75</v>
      </c>
      <c r="Q1465" t="s">
        <v>378</v>
      </c>
      <c r="R1465" t="str">
        <f t="shared" si="333"/>
        <v>Great</v>
      </c>
      <c r="S1465" t="str">
        <f t="shared" si="334"/>
        <v>Great</v>
      </c>
      <c r="T1465" t="b">
        <f t="shared" si="335"/>
        <v>1</v>
      </c>
      <c r="U1465" t="b">
        <f t="shared" si="336"/>
        <v>1</v>
      </c>
      <c r="V1465" t="str">
        <f t="shared" si="337"/>
        <v>Top Company</v>
      </c>
      <c r="W1465" t="str">
        <f t="shared" si="338"/>
        <v>Don't Buy</v>
      </c>
      <c r="X1465" t="str">
        <f t="shared" si="339"/>
        <v>Not Known</v>
      </c>
      <c r="Z1465" t="str">
        <f t="shared" si="340"/>
        <v>None</v>
      </c>
      <c r="AB1465" t="str">
        <f t="shared" si="341"/>
        <v>0</v>
      </c>
    </row>
    <row r="1466" spans="1:28" x14ac:dyDescent="0.3">
      <c r="A1466">
        <v>1464</v>
      </c>
      <c r="B1466" t="s">
        <v>3562</v>
      </c>
      <c r="C1466" t="str">
        <f t="shared" si="328"/>
        <v>Long</v>
      </c>
      <c r="D1466">
        <v>4.0999999999999996</v>
      </c>
      <c r="F1466" s="1">
        <f t="shared" si="342"/>
        <v>4.0999999999999996</v>
      </c>
      <c r="G1466" s="1">
        <f t="shared" si="329"/>
        <v>4.0999999999999996</v>
      </c>
      <c r="H1466">
        <f t="shared" si="330"/>
        <v>4.0999999999999996</v>
      </c>
      <c r="I1466" t="s">
        <v>3553</v>
      </c>
      <c r="J1466" t="s">
        <v>22</v>
      </c>
      <c r="K1466" t="s">
        <v>648</v>
      </c>
      <c r="L1466" t="str">
        <f t="shared" si="331"/>
        <v>Established</v>
      </c>
      <c r="N1466" s="2">
        <f t="shared" si="332"/>
        <v>34</v>
      </c>
      <c r="O1466" t="s">
        <v>213</v>
      </c>
      <c r="P1466" t="s">
        <v>181</v>
      </c>
      <c r="Q1466" t="s">
        <v>117</v>
      </c>
      <c r="R1466" t="str">
        <f t="shared" si="333"/>
        <v>Great</v>
      </c>
      <c r="S1466" t="str">
        <f t="shared" si="334"/>
        <v>Great</v>
      </c>
      <c r="T1466" t="b">
        <f t="shared" si="335"/>
        <v>1</v>
      </c>
      <c r="U1466" t="b">
        <f t="shared" si="336"/>
        <v>1</v>
      </c>
      <c r="V1466" t="str">
        <f t="shared" si="337"/>
        <v>Top Company</v>
      </c>
      <c r="W1466" t="str">
        <f t="shared" si="338"/>
        <v>Don't Buy</v>
      </c>
      <c r="X1466" t="str">
        <f t="shared" si="339"/>
        <v>Not Known</v>
      </c>
      <c r="Z1466" t="str">
        <f t="shared" si="340"/>
        <v>None</v>
      </c>
      <c r="AB1466" t="str">
        <f t="shared" si="341"/>
        <v>0</v>
      </c>
    </row>
    <row r="1467" spans="1:28" x14ac:dyDescent="0.3">
      <c r="A1467">
        <v>1465</v>
      </c>
      <c r="B1467" t="s">
        <v>3563</v>
      </c>
      <c r="C1467" t="str">
        <f t="shared" si="328"/>
        <v>Long</v>
      </c>
      <c r="D1467">
        <v>4.0999999999999996</v>
      </c>
      <c r="F1467" s="1">
        <f t="shared" si="342"/>
        <v>4.0999999999999996</v>
      </c>
      <c r="G1467" s="1">
        <f t="shared" si="329"/>
        <v>4.0999999999999996</v>
      </c>
      <c r="H1467">
        <f t="shared" si="330"/>
        <v>4.0999999999999996</v>
      </c>
      <c r="I1467" t="s">
        <v>3564</v>
      </c>
      <c r="J1467" t="s">
        <v>10</v>
      </c>
      <c r="K1467" t="s">
        <v>3565</v>
      </c>
      <c r="L1467" t="str">
        <f t="shared" si="331"/>
        <v>Established</v>
      </c>
      <c r="N1467" s="2">
        <f t="shared" si="332"/>
        <v>13</v>
      </c>
      <c r="O1467" t="s">
        <v>299</v>
      </c>
      <c r="P1467" t="s">
        <v>683</v>
      </c>
      <c r="Q1467" t="s">
        <v>44</v>
      </c>
      <c r="R1467" t="str">
        <f t="shared" si="333"/>
        <v>Great</v>
      </c>
      <c r="S1467" t="str">
        <f t="shared" si="334"/>
        <v>Great</v>
      </c>
      <c r="T1467" t="b">
        <f t="shared" si="335"/>
        <v>1</v>
      </c>
      <c r="U1467" t="b">
        <f t="shared" si="336"/>
        <v>1</v>
      </c>
      <c r="V1467" t="str">
        <f t="shared" si="337"/>
        <v>Average Company</v>
      </c>
      <c r="W1467" t="str">
        <f t="shared" si="338"/>
        <v>Don't Buy</v>
      </c>
      <c r="X1467" t="str">
        <f t="shared" si="339"/>
        <v>Not Known</v>
      </c>
      <c r="Z1467" t="str">
        <f t="shared" si="340"/>
        <v>None</v>
      </c>
      <c r="AB1467" t="str">
        <f t="shared" si="341"/>
        <v>0</v>
      </c>
    </row>
    <row r="1468" spans="1:28" x14ac:dyDescent="0.3">
      <c r="A1468">
        <v>1466</v>
      </c>
      <c r="B1468" t="s">
        <v>3566</v>
      </c>
      <c r="C1468" t="str">
        <f t="shared" si="328"/>
        <v>Long</v>
      </c>
      <c r="D1468">
        <v>3.9</v>
      </c>
      <c r="F1468" s="1">
        <f t="shared" si="342"/>
        <v>3.9</v>
      </c>
      <c r="G1468" s="1">
        <f t="shared" si="329"/>
        <v>3.9</v>
      </c>
      <c r="H1468">
        <f t="shared" si="330"/>
        <v>3.9</v>
      </c>
      <c r="I1468" t="s">
        <v>3564</v>
      </c>
      <c r="J1468" t="s">
        <v>22</v>
      </c>
      <c r="K1468" t="s">
        <v>1769</v>
      </c>
      <c r="L1468" t="str">
        <f t="shared" si="331"/>
        <v>Established</v>
      </c>
      <c r="N1468" s="2">
        <f t="shared" si="332"/>
        <v>74</v>
      </c>
      <c r="O1468" t="s">
        <v>292</v>
      </c>
      <c r="P1468" t="s">
        <v>147</v>
      </c>
      <c r="Q1468" t="s">
        <v>843</v>
      </c>
      <c r="R1468" t="str">
        <f t="shared" si="333"/>
        <v>Average</v>
      </c>
      <c r="S1468" t="str">
        <f t="shared" si="334"/>
        <v xml:space="preserve"> </v>
      </c>
      <c r="T1468" t="b">
        <f t="shared" si="335"/>
        <v>0</v>
      </c>
      <c r="U1468" t="b">
        <f t="shared" si="336"/>
        <v>1</v>
      </c>
      <c r="V1468" t="str">
        <f t="shared" si="337"/>
        <v>Average Company</v>
      </c>
      <c r="W1468" t="str">
        <f t="shared" si="338"/>
        <v>Don't Buy</v>
      </c>
      <c r="X1468" t="str">
        <f t="shared" si="339"/>
        <v>Not Known</v>
      </c>
      <c r="Z1468" t="str">
        <f t="shared" si="340"/>
        <v>None</v>
      </c>
      <c r="AB1468" t="str">
        <f t="shared" si="341"/>
        <v>0</v>
      </c>
    </row>
    <row r="1469" spans="1:28" x14ac:dyDescent="0.3">
      <c r="A1469">
        <v>1467</v>
      </c>
      <c r="B1469" t="s">
        <v>3567</v>
      </c>
      <c r="C1469" t="str">
        <f t="shared" si="328"/>
        <v>Long</v>
      </c>
      <c r="D1469">
        <v>3.8</v>
      </c>
      <c r="F1469" s="1">
        <f t="shared" si="342"/>
        <v>3.8</v>
      </c>
      <c r="G1469" s="1">
        <f t="shared" si="329"/>
        <v>3.8</v>
      </c>
      <c r="H1469">
        <f t="shared" si="330"/>
        <v>3.8</v>
      </c>
      <c r="I1469" t="s">
        <v>3564</v>
      </c>
      <c r="J1469" t="s">
        <v>22</v>
      </c>
      <c r="K1469" t="s">
        <v>2952</v>
      </c>
      <c r="L1469" t="str">
        <f t="shared" si="331"/>
        <v>Established</v>
      </c>
      <c r="N1469" s="2">
        <f t="shared" si="332"/>
        <v>36</v>
      </c>
      <c r="O1469" t="s">
        <v>48</v>
      </c>
      <c r="P1469" t="s">
        <v>147</v>
      </c>
      <c r="Q1469" t="s">
        <v>117</v>
      </c>
      <c r="R1469" t="str">
        <f t="shared" si="333"/>
        <v>Average</v>
      </c>
      <c r="S1469" t="str">
        <f t="shared" si="334"/>
        <v xml:space="preserve"> </v>
      </c>
      <c r="T1469" t="b">
        <f t="shared" si="335"/>
        <v>0</v>
      </c>
      <c r="U1469" t="b">
        <f t="shared" si="336"/>
        <v>1</v>
      </c>
      <c r="V1469" t="str">
        <f t="shared" si="337"/>
        <v>Average Company</v>
      </c>
      <c r="W1469" t="str">
        <f t="shared" si="338"/>
        <v>Don't Buy</v>
      </c>
      <c r="X1469" t="str">
        <f t="shared" si="339"/>
        <v>Not Known</v>
      </c>
      <c r="Z1469" t="str">
        <f t="shared" si="340"/>
        <v>None</v>
      </c>
      <c r="AB1469" t="str">
        <f t="shared" si="341"/>
        <v>0</v>
      </c>
    </row>
    <row r="1470" spans="1:28" x14ac:dyDescent="0.3">
      <c r="A1470">
        <v>1468</v>
      </c>
      <c r="B1470" t="s">
        <v>3568</v>
      </c>
      <c r="C1470" t="str">
        <f t="shared" si="328"/>
        <v>Long</v>
      </c>
      <c r="D1470">
        <v>4</v>
      </c>
      <c r="F1470" s="1">
        <f t="shared" si="342"/>
        <v>4</v>
      </c>
      <c r="G1470" s="1">
        <f t="shared" si="329"/>
        <v>4</v>
      </c>
      <c r="H1470">
        <f t="shared" si="330"/>
        <v>4</v>
      </c>
      <c r="I1470" t="s">
        <v>3564</v>
      </c>
      <c r="J1470" t="s">
        <v>22</v>
      </c>
      <c r="K1470" t="s">
        <v>3569</v>
      </c>
      <c r="L1470" t="str">
        <f t="shared" si="331"/>
        <v>Established</v>
      </c>
      <c r="N1470" s="2">
        <f t="shared" si="332"/>
        <v>15</v>
      </c>
      <c r="O1470" t="s">
        <v>84</v>
      </c>
      <c r="P1470" t="s">
        <v>683</v>
      </c>
      <c r="Q1470" t="s">
        <v>80</v>
      </c>
      <c r="R1470" t="str">
        <f t="shared" si="333"/>
        <v>Average</v>
      </c>
      <c r="S1470" t="str">
        <f t="shared" si="334"/>
        <v xml:space="preserve"> </v>
      </c>
      <c r="T1470" t="b">
        <f t="shared" si="335"/>
        <v>0</v>
      </c>
      <c r="U1470" t="b">
        <f t="shared" si="336"/>
        <v>1</v>
      </c>
      <c r="V1470" t="str">
        <f t="shared" si="337"/>
        <v>Average Company</v>
      </c>
      <c r="W1470" t="str">
        <f t="shared" si="338"/>
        <v>Don't Buy</v>
      </c>
      <c r="X1470" t="str">
        <f t="shared" si="339"/>
        <v>Not Known</v>
      </c>
      <c r="Z1470" t="str">
        <f t="shared" si="340"/>
        <v>None</v>
      </c>
      <c r="AB1470" t="str">
        <f t="shared" si="341"/>
        <v>0</v>
      </c>
    </row>
    <row r="1471" spans="1:28" x14ac:dyDescent="0.3">
      <c r="A1471">
        <v>1469</v>
      </c>
      <c r="B1471" t="s">
        <v>3570</v>
      </c>
      <c r="C1471" t="str">
        <f t="shared" si="328"/>
        <v>Long</v>
      </c>
      <c r="D1471">
        <v>4.2</v>
      </c>
      <c r="F1471" s="1">
        <f t="shared" si="342"/>
        <v>4.2</v>
      </c>
      <c r="G1471" s="1">
        <f t="shared" si="329"/>
        <v>4.2</v>
      </c>
      <c r="H1471">
        <f t="shared" si="330"/>
        <v>4.2</v>
      </c>
      <c r="I1471" t="s">
        <v>3564</v>
      </c>
      <c r="J1471" t="s">
        <v>22</v>
      </c>
      <c r="K1471" t="s">
        <v>3571</v>
      </c>
      <c r="L1471" t="str">
        <f t="shared" si="331"/>
        <v>Established</v>
      </c>
      <c r="N1471" s="2">
        <f t="shared" si="332"/>
        <v>26</v>
      </c>
      <c r="O1471" t="s">
        <v>126</v>
      </c>
      <c r="P1471" t="s">
        <v>147</v>
      </c>
      <c r="Q1471" t="s">
        <v>105</v>
      </c>
      <c r="R1471" t="str">
        <f t="shared" si="333"/>
        <v>Great</v>
      </c>
      <c r="S1471" t="str">
        <f t="shared" si="334"/>
        <v>Great</v>
      </c>
      <c r="T1471" t="b">
        <f t="shared" si="335"/>
        <v>1</v>
      </c>
      <c r="U1471" t="b">
        <f t="shared" si="336"/>
        <v>1</v>
      </c>
      <c r="V1471" t="str">
        <f t="shared" si="337"/>
        <v>Top Company</v>
      </c>
      <c r="W1471" t="str">
        <f t="shared" si="338"/>
        <v>Don't Buy</v>
      </c>
      <c r="X1471" t="str">
        <f t="shared" si="339"/>
        <v>Not Known</v>
      </c>
      <c r="Z1471" t="str">
        <f t="shared" si="340"/>
        <v>None</v>
      </c>
      <c r="AB1471" t="str">
        <f t="shared" si="341"/>
        <v>0</v>
      </c>
    </row>
    <row r="1472" spans="1:28" x14ac:dyDescent="0.3">
      <c r="A1472">
        <v>1470</v>
      </c>
      <c r="B1472" t="s">
        <v>3572</v>
      </c>
      <c r="C1472" t="str">
        <f t="shared" si="328"/>
        <v>Short</v>
      </c>
      <c r="D1472">
        <v>3.7</v>
      </c>
      <c r="F1472" s="1">
        <f t="shared" si="342"/>
        <v>3.7</v>
      </c>
      <c r="G1472" s="1">
        <f t="shared" si="329"/>
        <v>3.7</v>
      </c>
      <c r="H1472">
        <f t="shared" si="330"/>
        <v>3.7</v>
      </c>
      <c r="I1472" t="s">
        <v>3573</v>
      </c>
      <c r="J1472" t="s">
        <v>10</v>
      </c>
      <c r="K1472" t="s">
        <v>3574</v>
      </c>
      <c r="L1472" t="str">
        <f t="shared" si="331"/>
        <v>Established</v>
      </c>
      <c r="N1472" s="2">
        <f t="shared" si="332"/>
        <v>27</v>
      </c>
      <c r="O1472" t="s">
        <v>109</v>
      </c>
      <c r="P1472" t="s">
        <v>147</v>
      </c>
      <c r="Q1472" t="s">
        <v>105</v>
      </c>
      <c r="R1472" t="str">
        <f t="shared" si="333"/>
        <v>Average</v>
      </c>
      <c r="S1472" t="str">
        <f t="shared" si="334"/>
        <v xml:space="preserve"> </v>
      </c>
      <c r="T1472" t="b">
        <f t="shared" si="335"/>
        <v>0</v>
      </c>
      <c r="U1472" t="b">
        <f t="shared" si="336"/>
        <v>1</v>
      </c>
      <c r="V1472" t="str">
        <f t="shared" si="337"/>
        <v>Average Company</v>
      </c>
      <c r="W1472" t="str">
        <f t="shared" si="338"/>
        <v>Don't Buy</v>
      </c>
      <c r="X1472" t="str">
        <f t="shared" si="339"/>
        <v>Not Known</v>
      </c>
      <c r="Z1472" t="str">
        <f t="shared" si="340"/>
        <v>None</v>
      </c>
      <c r="AB1472" t="str">
        <f t="shared" si="341"/>
        <v>0</v>
      </c>
    </row>
    <row r="1473" spans="1:28" x14ac:dyDescent="0.3">
      <c r="A1473">
        <v>1471</v>
      </c>
      <c r="B1473" t="s">
        <v>3575</v>
      </c>
      <c r="C1473" t="str">
        <f t="shared" si="328"/>
        <v>Long</v>
      </c>
      <c r="D1473">
        <v>3.3</v>
      </c>
      <c r="F1473" s="1">
        <f t="shared" si="342"/>
        <v>3.3</v>
      </c>
      <c r="G1473" s="1">
        <f t="shared" si="329"/>
        <v>3.3</v>
      </c>
      <c r="H1473">
        <f t="shared" si="330"/>
        <v>3.3</v>
      </c>
      <c r="I1473" t="s">
        <v>3573</v>
      </c>
      <c r="J1473" t="s">
        <v>22</v>
      </c>
      <c r="K1473" t="s">
        <v>3576</v>
      </c>
      <c r="L1473" t="str">
        <f t="shared" si="331"/>
        <v>Established</v>
      </c>
      <c r="N1473" s="2">
        <f t="shared" si="332"/>
        <v>22</v>
      </c>
      <c r="O1473" t="s">
        <v>142</v>
      </c>
      <c r="P1473" t="s">
        <v>147</v>
      </c>
      <c r="Q1473" t="s">
        <v>44</v>
      </c>
      <c r="R1473" t="str">
        <f t="shared" si="333"/>
        <v>Average</v>
      </c>
      <c r="S1473" t="str">
        <f t="shared" si="334"/>
        <v xml:space="preserve"> </v>
      </c>
      <c r="T1473" t="b">
        <f t="shared" si="335"/>
        <v>0</v>
      </c>
      <c r="U1473" t="b">
        <f t="shared" si="336"/>
        <v>0</v>
      </c>
      <c r="V1473" t="str">
        <f t="shared" si="337"/>
        <v>Average Company</v>
      </c>
      <c r="W1473" t="str">
        <f t="shared" si="338"/>
        <v>Don't Buy</v>
      </c>
      <c r="X1473" t="str">
        <f t="shared" si="339"/>
        <v>Not Known</v>
      </c>
      <c r="Z1473" t="str">
        <f t="shared" si="340"/>
        <v>None</v>
      </c>
      <c r="AB1473" t="str">
        <f t="shared" si="341"/>
        <v>0</v>
      </c>
    </row>
    <row r="1474" spans="1:28" x14ac:dyDescent="0.3">
      <c r="A1474">
        <v>1472</v>
      </c>
      <c r="B1474" t="s">
        <v>3577</v>
      </c>
      <c r="C1474" t="str">
        <f t="shared" si="328"/>
        <v>Short</v>
      </c>
      <c r="D1474">
        <v>4.3</v>
      </c>
      <c r="F1474" s="1">
        <f t="shared" si="342"/>
        <v>4.3</v>
      </c>
      <c r="G1474" s="1">
        <f t="shared" si="329"/>
        <v>4.3</v>
      </c>
      <c r="H1474">
        <f t="shared" si="330"/>
        <v>4.3</v>
      </c>
      <c r="I1474" t="s">
        <v>3573</v>
      </c>
      <c r="J1474" t="s">
        <v>10</v>
      </c>
      <c r="K1474" t="s">
        <v>3578</v>
      </c>
      <c r="L1474" t="str">
        <f t="shared" si="331"/>
        <v>Established</v>
      </c>
      <c r="N1474" s="2">
        <f t="shared" si="332"/>
        <v>73</v>
      </c>
      <c r="O1474" t="s">
        <v>406</v>
      </c>
      <c r="P1474" t="s">
        <v>147</v>
      </c>
      <c r="Q1474" t="s">
        <v>429</v>
      </c>
      <c r="R1474" t="str">
        <f t="shared" si="333"/>
        <v>Great</v>
      </c>
      <c r="S1474" t="str">
        <f t="shared" si="334"/>
        <v>Great</v>
      </c>
      <c r="T1474" t="b">
        <f t="shared" si="335"/>
        <v>1</v>
      </c>
      <c r="U1474" t="b">
        <f t="shared" si="336"/>
        <v>1</v>
      </c>
      <c r="V1474" t="str">
        <f t="shared" si="337"/>
        <v>Top Company</v>
      </c>
      <c r="W1474" t="str">
        <f t="shared" si="338"/>
        <v>Don't Buy</v>
      </c>
      <c r="X1474" t="str">
        <f t="shared" si="339"/>
        <v>Not Known</v>
      </c>
      <c r="Z1474" t="str">
        <f t="shared" si="340"/>
        <v>None</v>
      </c>
      <c r="AB1474" t="str">
        <f t="shared" si="341"/>
        <v>0</v>
      </c>
    </row>
    <row r="1475" spans="1:28" x14ac:dyDescent="0.3">
      <c r="A1475">
        <v>1473</v>
      </c>
      <c r="B1475" t="s">
        <v>3579</v>
      </c>
      <c r="C1475" t="str">
        <f t="shared" ref="C1475:C1538" si="343">IF(LEN(B1475)&gt;=10,"Long","Short")</f>
        <v>Long</v>
      </c>
      <c r="D1475">
        <v>4</v>
      </c>
      <c r="F1475" s="1" t="e">
        <f t="shared" si="342"/>
        <v>#VALUE!</v>
      </c>
      <c r="G1475" s="1" t="e">
        <f t="shared" ref="G1475:G1538" si="344">IF(L1475="Startup",D1475+0.5,D1475)</f>
        <v>#VALUE!</v>
      </c>
      <c r="H1475" t="e">
        <f t="shared" ref="H1475:H1538" si="345">IF(L1475="Startup",D1475+0.1,D1475)</f>
        <v>#VALUE!</v>
      </c>
      <c r="I1475" t="s">
        <v>3573</v>
      </c>
      <c r="J1475" t="s">
        <v>3083</v>
      </c>
      <c r="K1475" t="s">
        <v>267</v>
      </c>
      <c r="L1475" t="e">
        <f t="shared" ref="L1475:L1538" si="346">IF(N1475&lt;10,"Startup","Established")</f>
        <v>#VALUE!</v>
      </c>
      <c r="N1475" s="2" t="e">
        <f t="shared" ref="N1475:N1538" si="347">INT(LEFT(O1475,2))</f>
        <v>#VALUE!</v>
      </c>
      <c r="O1475" t="s">
        <v>147</v>
      </c>
      <c r="Q1475" t="s">
        <v>284</v>
      </c>
      <c r="R1475" t="str">
        <f t="shared" ref="R1475:R1538" si="348">IF(D1475&gt;4,"Great","Average")</f>
        <v>Average</v>
      </c>
      <c r="S1475" t="str">
        <f t="shared" ref="S1475:S1538" si="349">IF(D1475&gt;4,"Great"," ")</f>
        <v xml:space="preserve"> </v>
      </c>
      <c r="T1475" t="e">
        <f t="shared" ref="T1475:T1538" si="350">AND(D1475:D11433&gt;4,N1475:N11433&gt;10)</f>
        <v>#VALUE!</v>
      </c>
      <c r="U1475" t="e">
        <f t="shared" ref="U1475:U1538" si="351">OR(D1475&gt;3.5,N1475&lt;10)</f>
        <v>#VALUE!</v>
      </c>
      <c r="V1475" t="e">
        <f t="shared" ref="V1475:V1538" si="352">IF(AND(D1475&gt;4,N1475&gt;20),"Top Company","Average Company")</f>
        <v>#VALUE!</v>
      </c>
      <c r="W1475" t="str">
        <f t="shared" ref="W1475:W1538" si="353">IF(OR(LEFT(B1475,1)="T",LEFT(B1475,1)="G"),"Buy","Don't Buy")</f>
        <v>Don't Buy</v>
      </c>
      <c r="X1475" t="str">
        <f t="shared" ref="X1475:X1538" si="354">IF(IF(Q1475="Financial Services",ISNUMBER(SEARCH("Mumbai",K1475))),"Bombay Finance","Not Known")</f>
        <v>Not Known</v>
      </c>
      <c r="Z1475" t="e">
        <f t="shared" ref="Z1475:Z1538" si="355">IF(AND(OR(ISNUMBER(SEARCH("Bangalore",K1475)),ISNUMBER(SEARCH("Bengaluru",K1475)),ISNUMBER(SEARCH("Chennai",K1475))),N1475&lt;10),"Silicon Valley Startups","None")</f>
        <v>#VALUE!</v>
      </c>
      <c r="AB1475" t="str">
        <f t="shared" ref="AB1475:AB1538" si="356">IF(AND(OR(Q1475="IT Services &amp; Consulting",Q1475="Financial Services"),D1475&gt;4),"1Million",IF(AND(OR(Q1475="IT Services &amp; Consulting",Q1475="Financial Services"),D1475&lt;=4),"500K",IF(AND(Q1475="Telecom / ISP",D1475&gt;4),"800K","0")))</f>
        <v>0</v>
      </c>
    </row>
    <row r="1476" spans="1:28" x14ac:dyDescent="0.3">
      <c r="A1476">
        <v>1474</v>
      </c>
      <c r="B1476" t="s">
        <v>3580</v>
      </c>
      <c r="C1476" t="str">
        <f t="shared" si="343"/>
        <v>Long</v>
      </c>
      <c r="D1476">
        <v>4.0999999999999996</v>
      </c>
      <c r="F1476" s="1" t="e">
        <f t="shared" si="342"/>
        <v>#VALUE!</v>
      </c>
      <c r="G1476" s="1" t="e">
        <f t="shared" si="344"/>
        <v>#VALUE!</v>
      </c>
      <c r="H1476" t="e">
        <f t="shared" si="345"/>
        <v>#VALUE!</v>
      </c>
      <c r="I1476" t="s">
        <v>3573</v>
      </c>
      <c r="J1476" t="s">
        <v>3581</v>
      </c>
      <c r="K1476" t="s">
        <v>691</v>
      </c>
      <c r="L1476" t="e">
        <f t="shared" si="346"/>
        <v>#VALUE!</v>
      </c>
      <c r="N1476" s="2" t="e">
        <f t="shared" si="347"/>
        <v>#VALUE!</v>
      </c>
      <c r="Q1476" t="s">
        <v>2258</v>
      </c>
      <c r="R1476" t="str">
        <f t="shared" si="348"/>
        <v>Great</v>
      </c>
      <c r="S1476" t="str">
        <f t="shared" si="349"/>
        <v>Great</v>
      </c>
      <c r="T1476" t="e">
        <f t="shared" si="350"/>
        <v>#VALUE!</v>
      </c>
      <c r="U1476" t="e">
        <f t="shared" si="351"/>
        <v>#VALUE!</v>
      </c>
      <c r="V1476" t="e">
        <f t="shared" si="352"/>
        <v>#VALUE!</v>
      </c>
      <c r="W1476" t="str">
        <f t="shared" si="353"/>
        <v>Don't Buy</v>
      </c>
      <c r="X1476" t="str">
        <f t="shared" si="354"/>
        <v>Not Known</v>
      </c>
      <c r="Z1476" t="e">
        <f t="shared" si="355"/>
        <v>#VALUE!</v>
      </c>
      <c r="AB1476" t="str">
        <f t="shared" si="356"/>
        <v>0</v>
      </c>
    </row>
    <row r="1477" spans="1:28" x14ac:dyDescent="0.3">
      <c r="A1477">
        <v>1475</v>
      </c>
      <c r="B1477" t="s">
        <v>3582</v>
      </c>
      <c r="C1477" t="str">
        <f t="shared" si="343"/>
        <v>Long</v>
      </c>
      <c r="D1477">
        <v>4.2</v>
      </c>
      <c r="F1477" s="1">
        <f t="shared" si="342"/>
        <v>4.2</v>
      </c>
      <c r="G1477" s="1">
        <f t="shared" si="344"/>
        <v>4.2</v>
      </c>
      <c r="H1477">
        <f t="shared" si="345"/>
        <v>4.2</v>
      </c>
      <c r="I1477" t="s">
        <v>3583</v>
      </c>
      <c r="J1477" t="s">
        <v>22</v>
      </c>
      <c r="K1477" t="s">
        <v>3584</v>
      </c>
      <c r="L1477" t="str">
        <f t="shared" si="346"/>
        <v>Established</v>
      </c>
      <c r="N1477" s="2">
        <f t="shared" si="347"/>
        <v>17</v>
      </c>
      <c r="O1477" t="s">
        <v>327</v>
      </c>
      <c r="P1477" t="s">
        <v>147</v>
      </c>
      <c r="Q1477" t="s">
        <v>564</v>
      </c>
      <c r="R1477" t="str">
        <f t="shared" si="348"/>
        <v>Great</v>
      </c>
      <c r="S1477" t="str">
        <f t="shared" si="349"/>
        <v>Great</v>
      </c>
      <c r="T1477" t="b">
        <f t="shared" si="350"/>
        <v>1</v>
      </c>
      <c r="U1477" t="b">
        <f t="shared" si="351"/>
        <v>1</v>
      </c>
      <c r="V1477" t="str">
        <f t="shared" si="352"/>
        <v>Average Company</v>
      </c>
      <c r="W1477" t="str">
        <f t="shared" si="353"/>
        <v>Don't Buy</v>
      </c>
      <c r="X1477" t="str">
        <f t="shared" si="354"/>
        <v>Not Known</v>
      </c>
      <c r="Z1477" t="str">
        <f t="shared" si="355"/>
        <v>None</v>
      </c>
      <c r="AB1477" t="str">
        <f t="shared" si="356"/>
        <v>0</v>
      </c>
    </row>
    <row r="1478" spans="1:28" x14ac:dyDescent="0.3">
      <c r="A1478">
        <v>1476</v>
      </c>
      <c r="B1478" t="s">
        <v>3585</v>
      </c>
      <c r="C1478" t="str">
        <f t="shared" si="343"/>
        <v>Long</v>
      </c>
      <c r="D1478">
        <v>4</v>
      </c>
      <c r="F1478" s="1">
        <f t="shared" si="342"/>
        <v>4</v>
      </c>
      <c r="G1478" s="1">
        <f t="shared" si="344"/>
        <v>4</v>
      </c>
      <c r="H1478">
        <f t="shared" si="345"/>
        <v>4</v>
      </c>
      <c r="I1478" t="s">
        <v>3583</v>
      </c>
      <c r="J1478" t="s">
        <v>22</v>
      </c>
      <c r="K1478" t="s">
        <v>3586</v>
      </c>
      <c r="L1478" t="str">
        <f t="shared" si="346"/>
        <v>Established</v>
      </c>
      <c r="N1478" s="2">
        <f t="shared" si="347"/>
        <v>31</v>
      </c>
      <c r="O1478" t="s">
        <v>58</v>
      </c>
      <c r="P1478" t="s">
        <v>683</v>
      </c>
      <c r="Q1478" t="s">
        <v>85</v>
      </c>
      <c r="R1478" t="str">
        <f t="shared" si="348"/>
        <v>Average</v>
      </c>
      <c r="S1478" t="str">
        <f t="shared" si="349"/>
        <v xml:space="preserve"> </v>
      </c>
      <c r="T1478" t="b">
        <f t="shared" si="350"/>
        <v>0</v>
      </c>
      <c r="U1478" t="b">
        <f t="shared" si="351"/>
        <v>1</v>
      </c>
      <c r="V1478" t="str">
        <f t="shared" si="352"/>
        <v>Average Company</v>
      </c>
      <c r="W1478" t="str">
        <f t="shared" si="353"/>
        <v>Don't Buy</v>
      </c>
      <c r="X1478" t="str">
        <f t="shared" si="354"/>
        <v>Not Known</v>
      </c>
      <c r="Z1478" t="str">
        <f t="shared" si="355"/>
        <v>None</v>
      </c>
      <c r="AB1478" t="str">
        <f t="shared" si="356"/>
        <v>0</v>
      </c>
    </row>
    <row r="1479" spans="1:28" x14ac:dyDescent="0.3">
      <c r="A1479">
        <v>1477</v>
      </c>
      <c r="B1479" t="s">
        <v>3587</v>
      </c>
      <c r="C1479" t="str">
        <f t="shared" si="343"/>
        <v>Short</v>
      </c>
      <c r="D1479">
        <v>3.9</v>
      </c>
      <c r="F1479" s="1">
        <f t="shared" si="342"/>
        <v>3.9</v>
      </c>
      <c r="G1479" s="1">
        <f t="shared" si="344"/>
        <v>3.9</v>
      </c>
      <c r="H1479">
        <f t="shared" si="345"/>
        <v>3.9</v>
      </c>
      <c r="I1479" t="s">
        <v>3583</v>
      </c>
      <c r="J1479" t="s">
        <v>22</v>
      </c>
      <c r="K1479" t="s">
        <v>3588</v>
      </c>
      <c r="L1479" t="str">
        <f t="shared" si="346"/>
        <v>Established</v>
      </c>
      <c r="N1479" s="2">
        <f t="shared" si="347"/>
        <v>84</v>
      </c>
      <c r="O1479" t="s">
        <v>79</v>
      </c>
      <c r="P1479" t="s">
        <v>147</v>
      </c>
      <c r="Q1479" t="s">
        <v>105</v>
      </c>
      <c r="R1479" t="str">
        <f t="shared" si="348"/>
        <v>Average</v>
      </c>
      <c r="S1479" t="str">
        <f t="shared" si="349"/>
        <v xml:space="preserve"> </v>
      </c>
      <c r="T1479" t="b">
        <f t="shared" si="350"/>
        <v>0</v>
      </c>
      <c r="U1479" t="b">
        <f t="shared" si="351"/>
        <v>1</v>
      </c>
      <c r="V1479" t="str">
        <f t="shared" si="352"/>
        <v>Average Company</v>
      </c>
      <c r="W1479" t="str">
        <f t="shared" si="353"/>
        <v>Don't Buy</v>
      </c>
      <c r="X1479" t="str">
        <f t="shared" si="354"/>
        <v>Not Known</v>
      </c>
      <c r="Z1479" t="str">
        <f t="shared" si="355"/>
        <v>None</v>
      </c>
      <c r="AB1479" t="str">
        <f t="shared" si="356"/>
        <v>0</v>
      </c>
    </row>
    <row r="1480" spans="1:28" x14ac:dyDescent="0.3">
      <c r="A1480">
        <v>1478</v>
      </c>
      <c r="B1480" t="s">
        <v>3589</v>
      </c>
      <c r="C1480" t="str">
        <f t="shared" si="343"/>
        <v>Short</v>
      </c>
      <c r="D1480">
        <v>3.7</v>
      </c>
      <c r="F1480" s="1">
        <f t="shared" si="342"/>
        <v>3.7</v>
      </c>
      <c r="G1480" s="1">
        <f t="shared" si="344"/>
        <v>3.7</v>
      </c>
      <c r="H1480">
        <f t="shared" si="345"/>
        <v>3.7</v>
      </c>
      <c r="I1480" t="s">
        <v>3583</v>
      </c>
      <c r="J1480" t="s">
        <v>10</v>
      </c>
      <c r="K1480" t="s">
        <v>338</v>
      </c>
      <c r="L1480" t="str">
        <f t="shared" si="346"/>
        <v>Established</v>
      </c>
      <c r="N1480" s="2">
        <f t="shared" si="347"/>
        <v>28</v>
      </c>
      <c r="O1480" t="s">
        <v>24</v>
      </c>
      <c r="P1480" t="s">
        <v>147</v>
      </c>
      <c r="Q1480" t="s">
        <v>19</v>
      </c>
      <c r="R1480" t="str">
        <f t="shared" si="348"/>
        <v>Average</v>
      </c>
      <c r="S1480" t="str">
        <f t="shared" si="349"/>
        <v xml:space="preserve"> </v>
      </c>
      <c r="T1480" t="b">
        <f t="shared" si="350"/>
        <v>0</v>
      </c>
      <c r="U1480" t="b">
        <f t="shared" si="351"/>
        <v>1</v>
      </c>
      <c r="V1480" t="str">
        <f t="shared" si="352"/>
        <v>Average Company</v>
      </c>
      <c r="W1480" t="str">
        <f t="shared" si="353"/>
        <v>Don't Buy</v>
      </c>
      <c r="X1480" t="str">
        <f t="shared" si="354"/>
        <v>Not Known</v>
      </c>
      <c r="Z1480" t="str">
        <f t="shared" si="355"/>
        <v>None</v>
      </c>
      <c r="AB1480" t="str">
        <f t="shared" si="356"/>
        <v>500K</v>
      </c>
    </row>
    <row r="1481" spans="1:28" x14ac:dyDescent="0.3">
      <c r="A1481">
        <v>1479</v>
      </c>
      <c r="B1481" t="s">
        <v>3590</v>
      </c>
      <c r="C1481" t="str">
        <f t="shared" si="343"/>
        <v>Long</v>
      </c>
      <c r="D1481">
        <v>4.2</v>
      </c>
      <c r="F1481" s="1">
        <f t="shared" si="342"/>
        <v>4.2</v>
      </c>
      <c r="G1481" s="1">
        <f t="shared" si="344"/>
        <v>4.2</v>
      </c>
      <c r="H1481">
        <f t="shared" si="345"/>
        <v>4.2</v>
      </c>
      <c r="I1481" t="s">
        <v>3591</v>
      </c>
      <c r="J1481" t="s">
        <v>22</v>
      </c>
      <c r="K1481" t="s">
        <v>823</v>
      </c>
      <c r="L1481" t="str">
        <f t="shared" si="346"/>
        <v>Established</v>
      </c>
      <c r="N1481" s="2">
        <f t="shared" si="347"/>
        <v>97</v>
      </c>
      <c r="O1481" t="s">
        <v>819</v>
      </c>
      <c r="P1481" t="s">
        <v>147</v>
      </c>
      <c r="Q1481" t="s">
        <v>80</v>
      </c>
      <c r="R1481" t="str">
        <f t="shared" si="348"/>
        <v>Great</v>
      </c>
      <c r="S1481" t="str">
        <f t="shared" si="349"/>
        <v>Great</v>
      </c>
      <c r="T1481" t="b">
        <f t="shared" si="350"/>
        <v>1</v>
      </c>
      <c r="U1481" t="b">
        <f t="shared" si="351"/>
        <v>1</v>
      </c>
      <c r="V1481" t="str">
        <f t="shared" si="352"/>
        <v>Top Company</v>
      </c>
      <c r="W1481" t="str">
        <f t="shared" si="353"/>
        <v>Don't Buy</v>
      </c>
      <c r="X1481" t="str">
        <f t="shared" si="354"/>
        <v>Not Known</v>
      </c>
      <c r="Z1481" t="str">
        <f t="shared" si="355"/>
        <v>None</v>
      </c>
      <c r="AB1481" t="str">
        <f t="shared" si="356"/>
        <v>0</v>
      </c>
    </row>
    <row r="1482" spans="1:28" x14ac:dyDescent="0.3">
      <c r="A1482">
        <v>1480</v>
      </c>
      <c r="B1482" t="s">
        <v>3592</v>
      </c>
      <c r="C1482" t="str">
        <f t="shared" si="343"/>
        <v>Long</v>
      </c>
      <c r="D1482">
        <v>3.5</v>
      </c>
      <c r="F1482" s="1">
        <f t="shared" si="342"/>
        <v>3.5</v>
      </c>
      <c r="G1482" s="1">
        <f t="shared" si="344"/>
        <v>3.5</v>
      </c>
      <c r="H1482">
        <f t="shared" si="345"/>
        <v>3.5</v>
      </c>
      <c r="I1482" t="s">
        <v>3591</v>
      </c>
      <c r="J1482" t="s">
        <v>22</v>
      </c>
      <c r="K1482" t="s">
        <v>3593</v>
      </c>
      <c r="L1482" t="str">
        <f t="shared" si="346"/>
        <v>Established</v>
      </c>
      <c r="N1482" s="2">
        <f t="shared" si="347"/>
        <v>25</v>
      </c>
      <c r="O1482" t="s">
        <v>54</v>
      </c>
      <c r="P1482" t="s">
        <v>1703</v>
      </c>
      <c r="Q1482" t="s">
        <v>44</v>
      </c>
      <c r="R1482" t="str">
        <f t="shared" si="348"/>
        <v>Average</v>
      </c>
      <c r="S1482" t="str">
        <f t="shared" si="349"/>
        <v xml:space="preserve"> </v>
      </c>
      <c r="T1482" t="b">
        <f t="shared" si="350"/>
        <v>0</v>
      </c>
      <c r="U1482" t="b">
        <f t="shared" si="351"/>
        <v>0</v>
      </c>
      <c r="V1482" t="str">
        <f t="shared" si="352"/>
        <v>Average Company</v>
      </c>
      <c r="W1482" t="str">
        <f t="shared" si="353"/>
        <v>Don't Buy</v>
      </c>
      <c r="X1482" t="str">
        <f t="shared" si="354"/>
        <v>Not Known</v>
      </c>
      <c r="Z1482" t="str">
        <f t="shared" si="355"/>
        <v>None</v>
      </c>
      <c r="AB1482" t="str">
        <f t="shared" si="356"/>
        <v>0</v>
      </c>
    </row>
    <row r="1483" spans="1:28" x14ac:dyDescent="0.3">
      <c r="A1483">
        <v>1481</v>
      </c>
      <c r="B1483" t="s">
        <v>3594</v>
      </c>
      <c r="C1483" t="str">
        <f t="shared" si="343"/>
        <v>Long</v>
      </c>
      <c r="D1483">
        <v>3.8</v>
      </c>
      <c r="F1483" s="1">
        <f t="shared" si="342"/>
        <v>3.8</v>
      </c>
      <c r="G1483" s="1">
        <f t="shared" si="344"/>
        <v>3.8</v>
      </c>
      <c r="H1483">
        <f t="shared" si="345"/>
        <v>3.8</v>
      </c>
      <c r="I1483" t="s">
        <v>3591</v>
      </c>
      <c r="J1483" t="s">
        <v>10</v>
      </c>
      <c r="K1483" t="s">
        <v>3595</v>
      </c>
      <c r="L1483" t="str">
        <f t="shared" si="346"/>
        <v>Established</v>
      </c>
      <c r="N1483" s="2">
        <f t="shared" si="347"/>
        <v>65</v>
      </c>
      <c r="O1483" t="s">
        <v>1004</v>
      </c>
      <c r="P1483" t="s">
        <v>181</v>
      </c>
      <c r="Q1483" t="s">
        <v>117</v>
      </c>
      <c r="R1483" t="str">
        <f t="shared" si="348"/>
        <v>Average</v>
      </c>
      <c r="S1483" t="str">
        <f t="shared" si="349"/>
        <v xml:space="preserve"> </v>
      </c>
      <c r="T1483" t="b">
        <f t="shared" si="350"/>
        <v>0</v>
      </c>
      <c r="U1483" t="b">
        <f t="shared" si="351"/>
        <v>1</v>
      </c>
      <c r="V1483" t="str">
        <f t="shared" si="352"/>
        <v>Average Company</v>
      </c>
      <c r="W1483" t="str">
        <f t="shared" si="353"/>
        <v>Don't Buy</v>
      </c>
      <c r="X1483" t="str">
        <f t="shared" si="354"/>
        <v>Not Known</v>
      </c>
      <c r="Z1483" t="str">
        <f t="shared" si="355"/>
        <v>None</v>
      </c>
      <c r="AB1483" t="str">
        <f t="shared" si="356"/>
        <v>0</v>
      </c>
    </row>
    <row r="1484" spans="1:28" x14ac:dyDescent="0.3">
      <c r="A1484">
        <v>1482</v>
      </c>
      <c r="B1484" t="s">
        <v>3596</v>
      </c>
      <c r="C1484" t="str">
        <f t="shared" si="343"/>
        <v>Long</v>
      </c>
      <c r="D1484">
        <v>3.9</v>
      </c>
      <c r="F1484" s="1">
        <f t="shared" si="342"/>
        <v>3.9</v>
      </c>
      <c r="G1484" s="1">
        <f t="shared" si="344"/>
        <v>3.9</v>
      </c>
      <c r="H1484">
        <f t="shared" si="345"/>
        <v>3.9</v>
      </c>
      <c r="I1484" t="s">
        <v>3591</v>
      </c>
      <c r="J1484" t="s">
        <v>10</v>
      </c>
      <c r="K1484" t="s">
        <v>3597</v>
      </c>
      <c r="L1484" t="str">
        <f t="shared" si="346"/>
        <v>Established</v>
      </c>
      <c r="N1484" s="2">
        <f t="shared" si="347"/>
        <v>64</v>
      </c>
      <c r="O1484" t="s">
        <v>511</v>
      </c>
      <c r="P1484" t="s">
        <v>147</v>
      </c>
      <c r="Q1484" t="s">
        <v>105</v>
      </c>
      <c r="R1484" t="str">
        <f t="shared" si="348"/>
        <v>Average</v>
      </c>
      <c r="S1484" t="str">
        <f t="shared" si="349"/>
        <v xml:space="preserve"> </v>
      </c>
      <c r="T1484" t="b">
        <f t="shared" si="350"/>
        <v>0</v>
      </c>
      <c r="U1484" t="b">
        <f t="shared" si="351"/>
        <v>1</v>
      </c>
      <c r="V1484" t="str">
        <f t="shared" si="352"/>
        <v>Average Company</v>
      </c>
      <c r="W1484" t="str">
        <f t="shared" si="353"/>
        <v>Don't Buy</v>
      </c>
      <c r="X1484" t="str">
        <f t="shared" si="354"/>
        <v>Not Known</v>
      </c>
      <c r="Z1484" t="str">
        <f t="shared" si="355"/>
        <v>None</v>
      </c>
      <c r="AB1484" t="str">
        <f t="shared" si="356"/>
        <v>0</v>
      </c>
    </row>
    <row r="1485" spans="1:28" x14ac:dyDescent="0.3">
      <c r="A1485">
        <v>1483</v>
      </c>
      <c r="B1485" t="s">
        <v>3598</v>
      </c>
      <c r="C1485" t="str">
        <f t="shared" si="343"/>
        <v>Long</v>
      </c>
      <c r="D1485">
        <v>4.2</v>
      </c>
      <c r="F1485" s="1">
        <f t="shared" si="342"/>
        <v>4.2</v>
      </c>
      <c r="G1485" s="1">
        <f t="shared" si="344"/>
        <v>4.2</v>
      </c>
      <c r="H1485">
        <f t="shared" si="345"/>
        <v>4.2</v>
      </c>
      <c r="I1485" t="s">
        <v>3591</v>
      </c>
      <c r="J1485" t="s">
        <v>22</v>
      </c>
      <c r="K1485" t="s">
        <v>3599</v>
      </c>
      <c r="L1485" t="str">
        <f t="shared" si="346"/>
        <v>Established</v>
      </c>
      <c r="N1485" s="2">
        <f t="shared" si="347"/>
        <v>14</v>
      </c>
      <c r="O1485" t="s">
        <v>522</v>
      </c>
      <c r="P1485" t="s">
        <v>147</v>
      </c>
      <c r="Q1485" t="s">
        <v>70</v>
      </c>
      <c r="R1485" t="str">
        <f t="shared" si="348"/>
        <v>Great</v>
      </c>
      <c r="S1485" t="str">
        <f t="shared" si="349"/>
        <v>Great</v>
      </c>
      <c r="T1485" t="b">
        <f t="shared" si="350"/>
        <v>1</v>
      </c>
      <c r="U1485" t="b">
        <f t="shared" si="351"/>
        <v>1</v>
      </c>
      <c r="V1485" t="str">
        <f t="shared" si="352"/>
        <v>Average Company</v>
      </c>
      <c r="W1485" t="str">
        <f t="shared" si="353"/>
        <v>Don't Buy</v>
      </c>
      <c r="X1485" t="str">
        <f t="shared" si="354"/>
        <v>Not Known</v>
      </c>
      <c r="Z1485" t="str">
        <f t="shared" si="355"/>
        <v>None</v>
      </c>
      <c r="AB1485" t="str">
        <f t="shared" si="356"/>
        <v>0</v>
      </c>
    </row>
    <row r="1486" spans="1:28" x14ac:dyDescent="0.3">
      <c r="A1486">
        <v>1484</v>
      </c>
      <c r="B1486" t="s">
        <v>3600</v>
      </c>
      <c r="C1486" t="str">
        <f t="shared" si="343"/>
        <v>Long</v>
      </c>
      <c r="D1486">
        <v>3.7</v>
      </c>
      <c r="F1486" s="1">
        <f t="shared" si="342"/>
        <v>3.7</v>
      </c>
      <c r="G1486" s="1">
        <f t="shared" si="344"/>
        <v>3.7</v>
      </c>
      <c r="H1486">
        <f t="shared" si="345"/>
        <v>3.7</v>
      </c>
      <c r="I1486" t="s">
        <v>3591</v>
      </c>
      <c r="J1486" t="s">
        <v>10</v>
      </c>
      <c r="K1486" t="s">
        <v>3601</v>
      </c>
      <c r="L1486" t="str">
        <f t="shared" si="346"/>
        <v>Established</v>
      </c>
      <c r="N1486" s="2">
        <f t="shared" si="347"/>
        <v>10</v>
      </c>
      <c r="O1486" t="s">
        <v>3602</v>
      </c>
      <c r="P1486" t="s">
        <v>691</v>
      </c>
      <c r="Q1486" t="s">
        <v>235</v>
      </c>
      <c r="R1486" t="str">
        <f t="shared" si="348"/>
        <v>Average</v>
      </c>
      <c r="S1486" t="str">
        <f t="shared" si="349"/>
        <v xml:space="preserve"> </v>
      </c>
      <c r="T1486" t="b">
        <f t="shared" si="350"/>
        <v>0</v>
      </c>
      <c r="U1486" t="b">
        <f t="shared" si="351"/>
        <v>1</v>
      </c>
      <c r="V1486" t="str">
        <f t="shared" si="352"/>
        <v>Average Company</v>
      </c>
      <c r="W1486" t="str">
        <f t="shared" si="353"/>
        <v>Don't Buy</v>
      </c>
      <c r="X1486" t="str">
        <f t="shared" si="354"/>
        <v>Not Known</v>
      </c>
      <c r="Z1486" t="str">
        <f t="shared" si="355"/>
        <v>None</v>
      </c>
      <c r="AB1486" t="str">
        <f t="shared" si="356"/>
        <v>0</v>
      </c>
    </row>
    <row r="1487" spans="1:28" x14ac:dyDescent="0.3">
      <c r="A1487">
        <v>1485</v>
      </c>
      <c r="B1487" t="s">
        <v>3603</v>
      </c>
      <c r="C1487" t="str">
        <f t="shared" si="343"/>
        <v>Long</v>
      </c>
      <c r="D1487">
        <v>4</v>
      </c>
      <c r="F1487" s="1">
        <f t="shared" si="342"/>
        <v>4</v>
      </c>
      <c r="G1487" s="1">
        <f t="shared" si="344"/>
        <v>4</v>
      </c>
      <c r="H1487">
        <f t="shared" si="345"/>
        <v>4</v>
      </c>
      <c r="I1487" t="s">
        <v>3604</v>
      </c>
      <c r="J1487" t="s">
        <v>10</v>
      </c>
      <c r="K1487" t="s">
        <v>3605</v>
      </c>
      <c r="L1487" t="str">
        <f t="shared" si="346"/>
        <v>Established</v>
      </c>
      <c r="N1487" s="2">
        <f t="shared" si="347"/>
        <v>36</v>
      </c>
      <c r="O1487" t="s">
        <v>48</v>
      </c>
      <c r="P1487" t="s">
        <v>147</v>
      </c>
      <c r="Q1487" t="s">
        <v>2258</v>
      </c>
      <c r="R1487" t="str">
        <f t="shared" si="348"/>
        <v>Average</v>
      </c>
      <c r="S1487" t="str">
        <f t="shared" si="349"/>
        <v xml:space="preserve"> </v>
      </c>
      <c r="T1487" t="b">
        <f t="shared" si="350"/>
        <v>0</v>
      </c>
      <c r="U1487" t="b">
        <f t="shared" si="351"/>
        <v>1</v>
      </c>
      <c r="V1487" t="str">
        <f t="shared" si="352"/>
        <v>Average Company</v>
      </c>
      <c r="W1487" t="str">
        <f t="shared" si="353"/>
        <v>Don't Buy</v>
      </c>
      <c r="X1487" t="str">
        <f t="shared" si="354"/>
        <v>Not Known</v>
      </c>
      <c r="Z1487" t="str">
        <f t="shared" si="355"/>
        <v>None</v>
      </c>
      <c r="AB1487" t="str">
        <f t="shared" si="356"/>
        <v>0</v>
      </c>
    </row>
    <row r="1488" spans="1:28" x14ac:dyDescent="0.3">
      <c r="A1488">
        <v>1486</v>
      </c>
      <c r="B1488" t="s">
        <v>3606</v>
      </c>
      <c r="C1488" t="str">
        <f t="shared" si="343"/>
        <v>Long</v>
      </c>
      <c r="D1488">
        <v>3.8</v>
      </c>
      <c r="F1488" s="1">
        <f t="shared" si="342"/>
        <v>3.8</v>
      </c>
      <c r="G1488" s="1">
        <f t="shared" si="344"/>
        <v>3.8</v>
      </c>
      <c r="H1488">
        <f t="shared" si="345"/>
        <v>3.8</v>
      </c>
      <c r="I1488" t="s">
        <v>3604</v>
      </c>
      <c r="J1488" t="s">
        <v>22</v>
      </c>
      <c r="K1488" t="s">
        <v>3607</v>
      </c>
      <c r="L1488" t="str">
        <f t="shared" si="346"/>
        <v>Established</v>
      </c>
      <c r="N1488" s="2">
        <f t="shared" si="347"/>
        <v>19</v>
      </c>
      <c r="O1488" t="s">
        <v>100</v>
      </c>
      <c r="P1488" t="s">
        <v>691</v>
      </c>
      <c r="Q1488" t="s">
        <v>773</v>
      </c>
      <c r="R1488" t="str">
        <f t="shared" si="348"/>
        <v>Average</v>
      </c>
      <c r="S1488" t="str">
        <f t="shared" si="349"/>
        <v xml:space="preserve"> </v>
      </c>
      <c r="T1488" t="b">
        <f t="shared" si="350"/>
        <v>0</v>
      </c>
      <c r="U1488" t="b">
        <f t="shared" si="351"/>
        <v>1</v>
      </c>
      <c r="V1488" t="str">
        <f t="shared" si="352"/>
        <v>Average Company</v>
      </c>
      <c r="W1488" t="str">
        <f t="shared" si="353"/>
        <v>Don't Buy</v>
      </c>
      <c r="X1488" t="str">
        <f t="shared" si="354"/>
        <v>Not Known</v>
      </c>
      <c r="Z1488" t="str">
        <f t="shared" si="355"/>
        <v>None</v>
      </c>
      <c r="AB1488" t="str">
        <f t="shared" si="356"/>
        <v>0</v>
      </c>
    </row>
    <row r="1489" spans="1:28" x14ac:dyDescent="0.3">
      <c r="A1489">
        <v>1487</v>
      </c>
      <c r="B1489" t="s">
        <v>3608</v>
      </c>
      <c r="C1489" t="str">
        <f t="shared" si="343"/>
        <v>Long</v>
      </c>
      <c r="D1489">
        <v>4.3</v>
      </c>
      <c r="F1489" s="1">
        <f t="shared" si="342"/>
        <v>4.3</v>
      </c>
      <c r="G1489" s="1">
        <f t="shared" si="344"/>
        <v>4.3</v>
      </c>
      <c r="H1489">
        <f t="shared" si="345"/>
        <v>4.3</v>
      </c>
      <c r="I1489" t="s">
        <v>3510</v>
      </c>
      <c r="J1489" t="s">
        <v>22</v>
      </c>
      <c r="K1489" t="s">
        <v>3609</v>
      </c>
      <c r="L1489" t="str">
        <f t="shared" si="346"/>
        <v>Established</v>
      </c>
      <c r="N1489" s="2">
        <f t="shared" si="347"/>
        <v>56</v>
      </c>
      <c r="O1489" t="s">
        <v>908</v>
      </c>
      <c r="P1489" t="s">
        <v>181</v>
      </c>
      <c r="Q1489" t="s">
        <v>28</v>
      </c>
      <c r="R1489" t="str">
        <f t="shared" si="348"/>
        <v>Great</v>
      </c>
      <c r="S1489" t="str">
        <f t="shared" si="349"/>
        <v>Great</v>
      </c>
      <c r="T1489" t="b">
        <f t="shared" si="350"/>
        <v>1</v>
      </c>
      <c r="U1489" t="b">
        <f t="shared" si="351"/>
        <v>1</v>
      </c>
      <c r="V1489" t="str">
        <f t="shared" si="352"/>
        <v>Top Company</v>
      </c>
      <c r="W1489" t="str">
        <f t="shared" si="353"/>
        <v>Don't Buy</v>
      </c>
      <c r="X1489" t="str">
        <f t="shared" si="354"/>
        <v>Not Known</v>
      </c>
      <c r="Z1489" t="str">
        <f t="shared" si="355"/>
        <v>None</v>
      </c>
      <c r="AB1489" t="str">
        <f t="shared" si="356"/>
        <v>1Million</v>
      </c>
    </row>
    <row r="1490" spans="1:28" x14ac:dyDescent="0.3">
      <c r="A1490">
        <v>1488</v>
      </c>
      <c r="B1490" t="s">
        <v>3610</v>
      </c>
      <c r="C1490" t="str">
        <f t="shared" si="343"/>
        <v>Long</v>
      </c>
      <c r="D1490">
        <v>4.3</v>
      </c>
      <c r="F1490" s="1">
        <f t="shared" si="342"/>
        <v>4.3</v>
      </c>
      <c r="G1490" s="1">
        <f t="shared" si="344"/>
        <v>4.3</v>
      </c>
      <c r="H1490">
        <f t="shared" si="345"/>
        <v>4.3</v>
      </c>
      <c r="I1490" t="s">
        <v>3611</v>
      </c>
      <c r="J1490" t="s">
        <v>10</v>
      </c>
      <c r="K1490" t="s">
        <v>3019</v>
      </c>
      <c r="L1490" t="str">
        <f t="shared" si="346"/>
        <v>Established</v>
      </c>
      <c r="N1490" s="2">
        <f t="shared" si="347"/>
        <v>35</v>
      </c>
      <c r="O1490" t="s">
        <v>249</v>
      </c>
      <c r="P1490" t="s">
        <v>147</v>
      </c>
      <c r="Q1490" t="s">
        <v>117</v>
      </c>
      <c r="R1490" t="str">
        <f t="shared" si="348"/>
        <v>Great</v>
      </c>
      <c r="S1490" t="str">
        <f t="shared" si="349"/>
        <v>Great</v>
      </c>
      <c r="T1490" t="b">
        <f t="shared" si="350"/>
        <v>1</v>
      </c>
      <c r="U1490" t="b">
        <f t="shared" si="351"/>
        <v>1</v>
      </c>
      <c r="V1490" t="str">
        <f t="shared" si="352"/>
        <v>Top Company</v>
      </c>
      <c r="W1490" t="str">
        <f t="shared" si="353"/>
        <v>Don't Buy</v>
      </c>
      <c r="X1490" t="str">
        <f t="shared" si="354"/>
        <v>Not Known</v>
      </c>
      <c r="Z1490" t="str">
        <f t="shared" si="355"/>
        <v>None</v>
      </c>
      <c r="AB1490" t="str">
        <f t="shared" si="356"/>
        <v>0</v>
      </c>
    </row>
    <row r="1491" spans="1:28" x14ac:dyDescent="0.3">
      <c r="A1491">
        <v>1489</v>
      </c>
      <c r="B1491" t="s">
        <v>3612</v>
      </c>
      <c r="C1491" t="str">
        <f t="shared" si="343"/>
        <v>Long</v>
      </c>
      <c r="D1491">
        <v>4.2</v>
      </c>
      <c r="F1491" s="1">
        <f t="shared" si="342"/>
        <v>4.2</v>
      </c>
      <c r="G1491" s="1">
        <f t="shared" si="344"/>
        <v>4.2</v>
      </c>
      <c r="H1491">
        <f t="shared" si="345"/>
        <v>4.2</v>
      </c>
      <c r="I1491" t="s">
        <v>3611</v>
      </c>
      <c r="J1491" t="s">
        <v>10</v>
      </c>
      <c r="K1491" t="s">
        <v>1893</v>
      </c>
      <c r="L1491" t="str">
        <f t="shared" si="346"/>
        <v>Established</v>
      </c>
      <c r="N1491" s="2">
        <f t="shared" si="347"/>
        <v>24</v>
      </c>
      <c r="O1491" t="s">
        <v>185</v>
      </c>
      <c r="P1491" t="s">
        <v>181</v>
      </c>
      <c r="Q1491" t="s">
        <v>378</v>
      </c>
      <c r="R1491" t="str">
        <f t="shared" si="348"/>
        <v>Great</v>
      </c>
      <c r="S1491" t="str">
        <f t="shared" si="349"/>
        <v>Great</v>
      </c>
      <c r="T1491" t="b">
        <f t="shared" si="350"/>
        <v>1</v>
      </c>
      <c r="U1491" t="b">
        <f t="shared" si="351"/>
        <v>1</v>
      </c>
      <c r="V1491" t="str">
        <f t="shared" si="352"/>
        <v>Top Company</v>
      </c>
      <c r="W1491" t="str">
        <f t="shared" si="353"/>
        <v>Don't Buy</v>
      </c>
      <c r="X1491" t="str">
        <f t="shared" si="354"/>
        <v>Not Known</v>
      </c>
      <c r="Z1491" t="str">
        <f t="shared" si="355"/>
        <v>None</v>
      </c>
      <c r="AB1491" t="str">
        <f t="shared" si="356"/>
        <v>0</v>
      </c>
    </row>
    <row r="1492" spans="1:28" x14ac:dyDescent="0.3">
      <c r="A1492">
        <v>1490</v>
      </c>
      <c r="B1492" t="s">
        <v>3613</v>
      </c>
      <c r="C1492" t="str">
        <f t="shared" si="343"/>
        <v>Short</v>
      </c>
      <c r="D1492">
        <v>4.8</v>
      </c>
      <c r="F1492" s="1" t="e">
        <f t="shared" si="342"/>
        <v>#VALUE!</v>
      </c>
      <c r="G1492" s="1" t="e">
        <f t="shared" si="344"/>
        <v>#VALUE!</v>
      </c>
      <c r="H1492" t="e">
        <f t="shared" si="345"/>
        <v>#VALUE!</v>
      </c>
      <c r="I1492" t="s">
        <v>3611</v>
      </c>
      <c r="J1492" t="s">
        <v>3216</v>
      </c>
      <c r="K1492" t="s">
        <v>146</v>
      </c>
      <c r="L1492" t="e">
        <f t="shared" si="346"/>
        <v>#VALUE!</v>
      </c>
      <c r="N1492" s="2" t="e">
        <f t="shared" si="347"/>
        <v>#VALUE!</v>
      </c>
      <c r="O1492" t="s">
        <v>3614</v>
      </c>
      <c r="Q1492" t="s">
        <v>773</v>
      </c>
      <c r="R1492" t="str">
        <f t="shared" si="348"/>
        <v>Great</v>
      </c>
      <c r="S1492" t="str">
        <f t="shared" si="349"/>
        <v>Great</v>
      </c>
      <c r="T1492" t="e">
        <f t="shared" si="350"/>
        <v>#VALUE!</v>
      </c>
      <c r="U1492" t="e">
        <f t="shared" si="351"/>
        <v>#VALUE!</v>
      </c>
      <c r="V1492" t="e">
        <f t="shared" si="352"/>
        <v>#VALUE!</v>
      </c>
      <c r="W1492" t="str">
        <f t="shared" si="353"/>
        <v>Don't Buy</v>
      </c>
      <c r="X1492" t="str">
        <f t="shared" si="354"/>
        <v>Not Known</v>
      </c>
      <c r="Z1492" t="e">
        <f t="shared" si="355"/>
        <v>#VALUE!</v>
      </c>
      <c r="AB1492" t="str">
        <f t="shared" si="356"/>
        <v>0</v>
      </c>
    </row>
    <row r="1493" spans="1:28" x14ac:dyDescent="0.3">
      <c r="A1493">
        <v>1491</v>
      </c>
      <c r="B1493" t="s">
        <v>3615</v>
      </c>
      <c r="C1493" t="str">
        <f t="shared" si="343"/>
        <v>Long</v>
      </c>
      <c r="D1493">
        <v>4</v>
      </c>
      <c r="F1493" s="1">
        <f t="shared" ref="F1493:F1556" si="357">IF(N1493&lt;10,IF(D1493+0.5&gt;5,5,D1493+0.5),D1493)</f>
        <v>4</v>
      </c>
      <c r="G1493" s="1">
        <f t="shared" si="344"/>
        <v>4</v>
      </c>
      <c r="H1493">
        <f t="shared" si="345"/>
        <v>4</v>
      </c>
      <c r="I1493" t="s">
        <v>3616</v>
      </c>
      <c r="J1493" t="s">
        <v>22</v>
      </c>
      <c r="K1493" t="s">
        <v>776</v>
      </c>
      <c r="L1493" t="str">
        <f t="shared" si="346"/>
        <v>Established</v>
      </c>
      <c r="N1493" s="2">
        <f t="shared" si="347"/>
        <v>51</v>
      </c>
      <c r="O1493" t="s">
        <v>688</v>
      </c>
      <c r="P1493" t="s">
        <v>147</v>
      </c>
      <c r="Q1493" t="s">
        <v>243</v>
      </c>
      <c r="R1493" t="str">
        <f t="shared" si="348"/>
        <v>Average</v>
      </c>
      <c r="S1493" t="str">
        <f t="shared" si="349"/>
        <v xml:space="preserve"> </v>
      </c>
      <c r="T1493" t="b">
        <f t="shared" si="350"/>
        <v>0</v>
      </c>
      <c r="U1493" t="b">
        <f t="shared" si="351"/>
        <v>1</v>
      </c>
      <c r="V1493" t="str">
        <f t="shared" si="352"/>
        <v>Average Company</v>
      </c>
      <c r="W1493" t="str">
        <f t="shared" si="353"/>
        <v>Don't Buy</v>
      </c>
      <c r="X1493" t="str">
        <f t="shared" si="354"/>
        <v>Not Known</v>
      </c>
      <c r="Z1493" t="str">
        <f t="shared" si="355"/>
        <v>None</v>
      </c>
      <c r="AB1493" t="str">
        <f t="shared" si="356"/>
        <v>0</v>
      </c>
    </row>
    <row r="1494" spans="1:28" x14ac:dyDescent="0.3">
      <c r="A1494">
        <v>1492</v>
      </c>
      <c r="B1494" t="s">
        <v>3617</v>
      </c>
      <c r="C1494" t="str">
        <f t="shared" si="343"/>
        <v>Long</v>
      </c>
      <c r="D1494">
        <v>4</v>
      </c>
      <c r="F1494" s="1">
        <f t="shared" si="357"/>
        <v>4</v>
      </c>
      <c r="G1494" s="1">
        <f t="shared" si="344"/>
        <v>4</v>
      </c>
      <c r="H1494">
        <f t="shared" si="345"/>
        <v>4</v>
      </c>
      <c r="I1494" t="s">
        <v>3616</v>
      </c>
      <c r="J1494" t="s">
        <v>22</v>
      </c>
      <c r="K1494" t="s">
        <v>3618</v>
      </c>
      <c r="L1494" t="str">
        <f t="shared" si="346"/>
        <v>Established</v>
      </c>
      <c r="N1494" s="2">
        <f t="shared" si="347"/>
        <v>25</v>
      </c>
      <c r="O1494" t="s">
        <v>54</v>
      </c>
      <c r="P1494" t="s">
        <v>691</v>
      </c>
      <c r="Q1494" t="s">
        <v>204</v>
      </c>
      <c r="R1494" t="str">
        <f t="shared" si="348"/>
        <v>Average</v>
      </c>
      <c r="S1494" t="str">
        <f t="shared" si="349"/>
        <v xml:space="preserve"> </v>
      </c>
      <c r="T1494" t="b">
        <f t="shared" si="350"/>
        <v>0</v>
      </c>
      <c r="U1494" t="b">
        <f t="shared" si="351"/>
        <v>1</v>
      </c>
      <c r="V1494" t="str">
        <f t="shared" si="352"/>
        <v>Average Company</v>
      </c>
      <c r="W1494" t="str">
        <f t="shared" si="353"/>
        <v>Don't Buy</v>
      </c>
      <c r="X1494" t="str">
        <f t="shared" si="354"/>
        <v>Not Known</v>
      </c>
      <c r="Z1494" t="str">
        <f t="shared" si="355"/>
        <v>None</v>
      </c>
      <c r="AB1494" t="str">
        <f t="shared" si="356"/>
        <v>0</v>
      </c>
    </row>
    <row r="1495" spans="1:28" x14ac:dyDescent="0.3">
      <c r="A1495">
        <v>1493</v>
      </c>
      <c r="B1495" t="s">
        <v>3619</v>
      </c>
      <c r="C1495" t="str">
        <f t="shared" si="343"/>
        <v>Long</v>
      </c>
      <c r="D1495">
        <v>4.3</v>
      </c>
      <c r="F1495" s="1">
        <f t="shared" si="357"/>
        <v>4.3</v>
      </c>
      <c r="G1495" s="1">
        <f t="shared" si="344"/>
        <v>4.3</v>
      </c>
      <c r="H1495">
        <f t="shared" si="345"/>
        <v>4.3</v>
      </c>
      <c r="I1495" t="s">
        <v>3616</v>
      </c>
      <c r="J1495" t="s">
        <v>22</v>
      </c>
      <c r="K1495" t="s">
        <v>2487</v>
      </c>
      <c r="L1495" t="str">
        <f t="shared" si="346"/>
        <v>Established</v>
      </c>
      <c r="N1495" s="2">
        <f t="shared" si="347"/>
        <v>66</v>
      </c>
      <c r="O1495" t="s">
        <v>803</v>
      </c>
      <c r="P1495" t="s">
        <v>147</v>
      </c>
      <c r="Q1495" t="s">
        <v>80</v>
      </c>
      <c r="R1495" t="str">
        <f t="shared" si="348"/>
        <v>Great</v>
      </c>
      <c r="S1495" t="str">
        <f t="shared" si="349"/>
        <v>Great</v>
      </c>
      <c r="T1495" t="b">
        <f t="shared" si="350"/>
        <v>1</v>
      </c>
      <c r="U1495" t="b">
        <f t="shared" si="351"/>
        <v>1</v>
      </c>
      <c r="V1495" t="str">
        <f t="shared" si="352"/>
        <v>Top Company</v>
      </c>
      <c r="W1495" t="str">
        <f t="shared" si="353"/>
        <v>Don't Buy</v>
      </c>
      <c r="X1495" t="str">
        <f t="shared" si="354"/>
        <v>Not Known</v>
      </c>
      <c r="Z1495" t="str">
        <f t="shared" si="355"/>
        <v>None</v>
      </c>
      <c r="AB1495" t="str">
        <f t="shared" si="356"/>
        <v>0</v>
      </c>
    </row>
    <row r="1496" spans="1:28" x14ac:dyDescent="0.3">
      <c r="A1496">
        <v>1494</v>
      </c>
      <c r="B1496" t="s">
        <v>3620</v>
      </c>
      <c r="C1496" t="str">
        <f t="shared" si="343"/>
        <v>Short</v>
      </c>
      <c r="D1496">
        <v>4.0999999999999996</v>
      </c>
      <c r="F1496" s="1">
        <f t="shared" si="357"/>
        <v>4.0999999999999996</v>
      </c>
      <c r="G1496" s="1">
        <f t="shared" si="344"/>
        <v>4.0999999999999996</v>
      </c>
      <c r="H1496">
        <f t="shared" si="345"/>
        <v>4.0999999999999996</v>
      </c>
      <c r="I1496" t="s">
        <v>3616</v>
      </c>
      <c r="J1496" t="s">
        <v>22</v>
      </c>
      <c r="K1496" t="s">
        <v>3621</v>
      </c>
      <c r="L1496" t="str">
        <f t="shared" si="346"/>
        <v>Established</v>
      </c>
      <c r="N1496" s="2">
        <f t="shared" si="347"/>
        <v>12</v>
      </c>
      <c r="O1496" t="s">
        <v>267</v>
      </c>
      <c r="P1496" t="s">
        <v>147</v>
      </c>
      <c r="Q1496" t="s">
        <v>218</v>
      </c>
      <c r="R1496" t="str">
        <f t="shared" si="348"/>
        <v>Great</v>
      </c>
      <c r="S1496" t="str">
        <f t="shared" si="349"/>
        <v>Great</v>
      </c>
      <c r="T1496" t="b">
        <f t="shared" si="350"/>
        <v>1</v>
      </c>
      <c r="U1496" t="b">
        <f t="shared" si="351"/>
        <v>1</v>
      </c>
      <c r="V1496" t="str">
        <f t="shared" si="352"/>
        <v>Average Company</v>
      </c>
      <c r="W1496" t="str">
        <f t="shared" si="353"/>
        <v>Don't Buy</v>
      </c>
      <c r="X1496" t="str">
        <f t="shared" si="354"/>
        <v>Not Known</v>
      </c>
      <c r="Z1496" t="str">
        <f t="shared" si="355"/>
        <v>None</v>
      </c>
      <c r="AB1496" t="str">
        <f t="shared" si="356"/>
        <v>0</v>
      </c>
    </row>
    <row r="1497" spans="1:28" x14ac:dyDescent="0.3">
      <c r="A1497">
        <v>1495</v>
      </c>
      <c r="B1497" t="s">
        <v>3622</v>
      </c>
      <c r="C1497" t="str">
        <f t="shared" si="343"/>
        <v>Long</v>
      </c>
      <c r="D1497">
        <v>3.9</v>
      </c>
      <c r="F1497" s="1">
        <f t="shared" si="357"/>
        <v>3.9</v>
      </c>
      <c r="G1497" s="1">
        <f t="shared" si="344"/>
        <v>3.9</v>
      </c>
      <c r="H1497">
        <f t="shared" si="345"/>
        <v>3.9</v>
      </c>
      <c r="I1497" t="s">
        <v>3616</v>
      </c>
      <c r="J1497" t="s">
        <v>22</v>
      </c>
      <c r="K1497" t="s">
        <v>3623</v>
      </c>
      <c r="L1497" t="str">
        <f t="shared" si="346"/>
        <v>Established</v>
      </c>
      <c r="N1497" s="2">
        <f t="shared" si="347"/>
        <v>37</v>
      </c>
      <c r="O1497" t="s">
        <v>538</v>
      </c>
      <c r="P1497" t="s">
        <v>49</v>
      </c>
      <c r="Q1497" t="s">
        <v>70</v>
      </c>
      <c r="R1497" t="str">
        <f t="shared" si="348"/>
        <v>Average</v>
      </c>
      <c r="S1497" t="str">
        <f t="shared" si="349"/>
        <v xml:space="preserve"> </v>
      </c>
      <c r="T1497" t="b">
        <f t="shared" si="350"/>
        <v>0</v>
      </c>
      <c r="U1497" t="b">
        <f t="shared" si="351"/>
        <v>1</v>
      </c>
      <c r="V1497" t="str">
        <f t="shared" si="352"/>
        <v>Average Company</v>
      </c>
      <c r="W1497" t="str">
        <f t="shared" si="353"/>
        <v>Don't Buy</v>
      </c>
      <c r="X1497" t="str">
        <f t="shared" si="354"/>
        <v>Not Known</v>
      </c>
      <c r="Z1497" t="str">
        <f t="shared" si="355"/>
        <v>None</v>
      </c>
      <c r="AB1497" t="str">
        <f t="shared" si="356"/>
        <v>0</v>
      </c>
    </row>
    <row r="1498" spans="1:28" x14ac:dyDescent="0.3">
      <c r="A1498">
        <v>1496</v>
      </c>
      <c r="B1498" t="s">
        <v>3624</v>
      </c>
      <c r="C1498" t="str">
        <f t="shared" si="343"/>
        <v>Long</v>
      </c>
      <c r="D1498">
        <v>3.9</v>
      </c>
      <c r="F1498" s="1">
        <f t="shared" si="357"/>
        <v>3.9</v>
      </c>
      <c r="G1498" s="1">
        <f t="shared" si="344"/>
        <v>3.9</v>
      </c>
      <c r="H1498">
        <f t="shared" si="345"/>
        <v>3.9</v>
      </c>
      <c r="I1498" t="s">
        <v>3616</v>
      </c>
      <c r="J1498" t="s">
        <v>10</v>
      </c>
      <c r="K1498" t="s">
        <v>2973</v>
      </c>
      <c r="L1498" t="str">
        <f t="shared" si="346"/>
        <v>Established</v>
      </c>
      <c r="N1498" s="2">
        <f t="shared" si="347"/>
        <v>36</v>
      </c>
      <c r="O1498" t="s">
        <v>48</v>
      </c>
      <c r="P1498" t="s">
        <v>683</v>
      </c>
      <c r="Q1498" t="s">
        <v>28</v>
      </c>
      <c r="R1498" t="str">
        <f t="shared" si="348"/>
        <v>Average</v>
      </c>
      <c r="S1498" t="str">
        <f t="shared" si="349"/>
        <v xml:space="preserve"> </v>
      </c>
      <c r="T1498" t="b">
        <f t="shared" si="350"/>
        <v>0</v>
      </c>
      <c r="U1498" t="b">
        <f t="shared" si="351"/>
        <v>1</v>
      </c>
      <c r="V1498" t="str">
        <f t="shared" si="352"/>
        <v>Average Company</v>
      </c>
      <c r="W1498" t="str">
        <f t="shared" si="353"/>
        <v>Don't Buy</v>
      </c>
      <c r="X1498" t="str">
        <f t="shared" si="354"/>
        <v>Bombay Finance</v>
      </c>
      <c r="Z1498" t="str">
        <f t="shared" si="355"/>
        <v>None</v>
      </c>
      <c r="AB1498" t="str">
        <f t="shared" si="356"/>
        <v>500K</v>
      </c>
    </row>
    <row r="1499" spans="1:28" x14ac:dyDescent="0.3">
      <c r="A1499">
        <v>1497</v>
      </c>
      <c r="B1499" t="s">
        <v>3625</v>
      </c>
      <c r="C1499" t="str">
        <f t="shared" si="343"/>
        <v>Short</v>
      </c>
      <c r="D1499">
        <v>4.0999999999999996</v>
      </c>
      <c r="F1499" s="1">
        <f t="shared" si="357"/>
        <v>4.0999999999999996</v>
      </c>
      <c r="G1499" s="1">
        <f t="shared" si="344"/>
        <v>4.0999999999999996</v>
      </c>
      <c r="H1499">
        <f t="shared" si="345"/>
        <v>4.0999999999999996</v>
      </c>
      <c r="I1499" t="s">
        <v>2669</v>
      </c>
      <c r="J1499" t="s">
        <v>22</v>
      </c>
      <c r="K1499" t="s">
        <v>3626</v>
      </c>
      <c r="L1499" t="str">
        <f t="shared" si="346"/>
        <v>Established</v>
      </c>
      <c r="N1499" s="2">
        <f t="shared" si="347"/>
        <v>43</v>
      </c>
      <c r="O1499" t="s">
        <v>289</v>
      </c>
      <c r="P1499" t="s">
        <v>147</v>
      </c>
      <c r="Q1499" t="s">
        <v>564</v>
      </c>
      <c r="R1499" t="str">
        <f t="shared" si="348"/>
        <v>Great</v>
      </c>
      <c r="S1499" t="str">
        <f t="shared" si="349"/>
        <v>Great</v>
      </c>
      <c r="T1499" t="b">
        <f t="shared" si="350"/>
        <v>1</v>
      </c>
      <c r="U1499" t="b">
        <f t="shared" si="351"/>
        <v>1</v>
      </c>
      <c r="V1499" t="str">
        <f t="shared" si="352"/>
        <v>Top Company</v>
      </c>
      <c r="W1499" t="str">
        <f t="shared" si="353"/>
        <v>Don't Buy</v>
      </c>
      <c r="X1499" t="str">
        <f t="shared" si="354"/>
        <v>Not Known</v>
      </c>
      <c r="Z1499" t="str">
        <f t="shared" si="355"/>
        <v>None</v>
      </c>
      <c r="AB1499" t="str">
        <f t="shared" si="356"/>
        <v>0</v>
      </c>
    </row>
    <row r="1500" spans="1:28" x14ac:dyDescent="0.3">
      <c r="A1500">
        <v>1498</v>
      </c>
      <c r="B1500" t="s">
        <v>3627</v>
      </c>
      <c r="C1500" t="str">
        <f t="shared" si="343"/>
        <v>Short</v>
      </c>
      <c r="D1500">
        <v>4</v>
      </c>
      <c r="F1500" s="1">
        <f t="shared" si="357"/>
        <v>4</v>
      </c>
      <c r="G1500" s="1">
        <f t="shared" si="344"/>
        <v>4</v>
      </c>
      <c r="H1500">
        <f t="shared" si="345"/>
        <v>4</v>
      </c>
      <c r="I1500" t="s">
        <v>3553</v>
      </c>
      <c r="J1500" t="s">
        <v>22</v>
      </c>
      <c r="K1500" t="s">
        <v>3628</v>
      </c>
      <c r="L1500" t="str">
        <f t="shared" si="346"/>
        <v>Established</v>
      </c>
      <c r="N1500" s="2">
        <f t="shared" si="347"/>
        <v>43</v>
      </c>
      <c r="O1500" t="s">
        <v>289</v>
      </c>
      <c r="P1500" t="s">
        <v>147</v>
      </c>
      <c r="Q1500" t="s">
        <v>315</v>
      </c>
      <c r="R1500" t="str">
        <f t="shared" si="348"/>
        <v>Average</v>
      </c>
      <c r="S1500" t="str">
        <f t="shared" si="349"/>
        <v xml:space="preserve"> </v>
      </c>
      <c r="T1500" t="b">
        <f t="shared" si="350"/>
        <v>0</v>
      </c>
      <c r="U1500" t="b">
        <f t="shared" si="351"/>
        <v>1</v>
      </c>
      <c r="V1500" t="str">
        <f t="shared" si="352"/>
        <v>Average Company</v>
      </c>
      <c r="W1500" t="str">
        <f t="shared" si="353"/>
        <v>Don't Buy</v>
      </c>
      <c r="X1500" t="str">
        <f t="shared" si="354"/>
        <v>Not Known</v>
      </c>
      <c r="Z1500" t="str">
        <f t="shared" si="355"/>
        <v>None</v>
      </c>
      <c r="AB1500" t="str">
        <f t="shared" si="356"/>
        <v>0</v>
      </c>
    </row>
    <row r="1501" spans="1:28" x14ac:dyDescent="0.3">
      <c r="A1501">
        <v>1499</v>
      </c>
      <c r="B1501" t="s">
        <v>3629</v>
      </c>
      <c r="C1501" t="str">
        <f t="shared" si="343"/>
        <v>Short</v>
      </c>
      <c r="D1501">
        <v>3.9</v>
      </c>
      <c r="F1501" s="1">
        <f t="shared" si="357"/>
        <v>3.9</v>
      </c>
      <c r="G1501" s="1">
        <f t="shared" si="344"/>
        <v>3.9</v>
      </c>
      <c r="H1501">
        <f t="shared" si="345"/>
        <v>3.9</v>
      </c>
      <c r="I1501" t="s">
        <v>3630</v>
      </c>
      <c r="J1501" t="s">
        <v>22</v>
      </c>
      <c r="K1501" t="s">
        <v>1350</v>
      </c>
      <c r="L1501" t="str">
        <f t="shared" si="346"/>
        <v>Established</v>
      </c>
      <c r="N1501" s="2">
        <f t="shared" si="347"/>
        <v>17</v>
      </c>
      <c r="O1501" t="s">
        <v>711</v>
      </c>
      <c r="P1501" t="s">
        <v>147</v>
      </c>
      <c r="Q1501" t="s">
        <v>362</v>
      </c>
      <c r="R1501" t="str">
        <f t="shared" si="348"/>
        <v>Average</v>
      </c>
      <c r="S1501" t="str">
        <f t="shared" si="349"/>
        <v xml:space="preserve"> </v>
      </c>
      <c r="T1501" t="b">
        <f t="shared" si="350"/>
        <v>0</v>
      </c>
      <c r="U1501" t="b">
        <f t="shared" si="351"/>
        <v>1</v>
      </c>
      <c r="V1501" t="str">
        <f t="shared" si="352"/>
        <v>Average Company</v>
      </c>
      <c r="W1501" t="str">
        <f t="shared" si="353"/>
        <v>Buy</v>
      </c>
      <c r="X1501" t="str">
        <f t="shared" si="354"/>
        <v>Not Known</v>
      </c>
      <c r="Z1501" t="str">
        <f t="shared" si="355"/>
        <v>None</v>
      </c>
      <c r="AB1501" t="str">
        <f t="shared" si="356"/>
        <v>0</v>
      </c>
    </row>
    <row r="1502" spans="1:28" x14ac:dyDescent="0.3">
      <c r="A1502">
        <v>1500</v>
      </c>
      <c r="B1502" t="s">
        <v>3631</v>
      </c>
      <c r="C1502" t="str">
        <f t="shared" si="343"/>
        <v>Long</v>
      </c>
      <c r="D1502">
        <v>4.2</v>
      </c>
      <c r="F1502" s="1">
        <f t="shared" si="357"/>
        <v>4.2</v>
      </c>
      <c r="G1502" s="1">
        <f t="shared" si="344"/>
        <v>4.2</v>
      </c>
      <c r="H1502">
        <f t="shared" si="345"/>
        <v>4.2</v>
      </c>
      <c r="I1502" t="s">
        <v>3630</v>
      </c>
      <c r="J1502" t="s">
        <v>22</v>
      </c>
      <c r="K1502" t="s">
        <v>3632</v>
      </c>
      <c r="L1502" t="str">
        <f t="shared" si="346"/>
        <v>Established</v>
      </c>
      <c r="N1502" s="2">
        <f t="shared" si="347"/>
        <v>22</v>
      </c>
      <c r="O1502" t="s">
        <v>142</v>
      </c>
      <c r="P1502" t="s">
        <v>147</v>
      </c>
      <c r="Q1502" t="s">
        <v>773</v>
      </c>
      <c r="R1502" t="str">
        <f t="shared" si="348"/>
        <v>Great</v>
      </c>
      <c r="S1502" t="str">
        <f t="shared" si="349"/>
        <v>Great</v>
      </c>
      <c r="T1502" t="b">
        <f t="shared" si="350"/>
        <v>1</v>
      </c>
      <c r="U1502" t="b">
        <f t="shared" si="351"/>
        <v>1</v>
      </c>
      <c r="V1502" t="str">
        <f t="shared" si="352"/>
        <v>Top Company</v>
      </c>
      <c r="W1502" t="str">
        <f t="shared" si="353"/>
        <v>Don't Buy</v>
      </c>
      <c r="X1502" t="str">
        <f t="shared" si="354"/>
        <v>Not Known</v>
      </c>
      <c r="Z1502" t="str">
        <f t="shared" si="355"/>
        <v>None</v>
      </c>
      <c r="AB1502" t="str">
        <f t="shared" si="356"/>
        <v>0</v>
      </c>
    </row>
    <row r="1503" spans="1:28" x14ac:dyDescent="0.3">
      <c r="A1503">
        <v>1501</v>
      </c>
      <c r="B1503" t="s">
        <v>3633</v>
      </c>
      <c r="C1503" t="str">
        <f t="shared" si="343"/>
        <v>Long</v>
      </c>
      <c r="D1503">
        <v>3.9</v>
      </c>
      <c r="F1503" s="1">
        <f t="shared" si="357"/>
        <v>3.9</v>
      </c>
      <c r="G1503" s="1">
        <f t="shared" si="344"/>
        <v>3.9</v>
      </c>
      <c r="H1503">
        <f t="shared" si="345"/>
        <v>3.9</v>
      </c>
      <c r="I1503" t="s">
        <v>3630</v>
      </c>
      <c r="J1503" t="s">
        <v>10</v>
      </c>
      <c r="K1503" t="s">
        <v>2815</v>
      </c>
      <c r="L1503" t="str">
        <f t="shared" si="346"/>
        <v>Established</v>
      </c>
      <c r="N1503" s="2">
        <f t="shared" si="347"/>
        <v>27</v>
      </c>
      <c r="O1503" t="s">
        <v>109</v>
      </c>
      <c r="P1503" t="s">
        <v>147</v>
      </c>
      <c r="Q1503" t="s">
        <v>80</v>
      </c>
      <c r="R1503" t="str">
        <f t="shared" si="348"/>
        <v>Average</v>
      </c>
      <c r="S1503" t="str">
        <f t="shared" si="349"/>
        <v xml:space="preserve"> </v>
      </c>
      <c r="T1503" t="b">
        <f t="shared" si="350"/>
        <v>0</v>
      </c>
      <c r="U1503" t="b">
        <f t="shared" si="351"/>
        <v>1</v>
      </c>
      <c r="V1503" t="str">
        <f t="shared" si="352"/>
        <v>Average Company</v>
      </c>
      <c r="W1503" t="str">
        <f t="shared" si="353"/>
        <v>Don't Buy</v>
      </c>
      <c r="X1503" t="str">
        <f t="shared" si="354"/>
        <v>Not Known</v>
      </c>
      <c r="Z1503" t="str">
        <f t="shared" si="355"/>
        <v>None</v>
      </c>
      <c r="AB1503" t="str">
        <f t="shared" si="356"/>
        <v>0</v>
      </c>
    </row>
    <row r="1504" spans="1:28" x14ac:dyDescent="0.3">
      <c r="A1504">
        <v>1502</v>
      </c>
      <c r="B1504" t="s">
        <v>3634</v>
      </c>
      <c r="C1504" t="str">
        <f t="shared" si="343"/>
        <v>Long</v>
      </c>
      <c r="D1504">
        <v>4.3</v>
      </c>
      <c r="F1504" s="1">
        <f t="shared" si="357"/>
        <v>4.3</v>
      </c>
      <c r="G1504" s="1">
        <f t="shared" si="344"/>
        <v>4.3</v>
      </c>
      <c r="H1504">
        <f t="shared" si="345"/>
        <v>4.3</v>
      </c>
      <c r="I1504" t="s">
        <v>3630</v>
      </c>
      <c r="J1504" t="s">
        <v>22</v>
      </c>
      <c r="K1504" t="s">
        <v>3635</v>
      </c>
      <c r="L1504" t="str">
        <f t="shared" si="346"/>
        <v>Established</v>
      </c>
      <c r="N1504" s="2">
        <f t="shared" si="347"/>
        <v>30</v>
      </c>
      <c r="O1504" t="s">
        <v>604</v>
      </c>
      <c r="P1504" t="s">
        <v>147</v>
      </c>
      <c r="Q1504" t="s">
        <v>44</v>
      </c>
      <c r="R1504" t="str">
        <f t="shared" si="348"/>
        <v>Great</v>
      </c>
      <c r="S1504" t="str">
        <f t="shared" si="349"/>
        <v>Great</v>
      </c>
      <c r="T1504" t="b">
        <f t="shared" si="350"/>
        <v>1</v>
      </c>
      <c r="U1504" t="b">
        <f t="shared" si="351"/>
        <v>1</v>
      </c>
      <c r="V1504" t="str">
        <f t="shared" si="352"/>
        <v>Top Company</v>
      </c>
      <c r="W1504" t="str">
        <f t="shared" si="353"/>
        <v>Don't Buy</v>
      </c>
      <c r="X1504" t="str">
        <f t="shared" si="354"/>
        <v>Not Known</v>
      </c>
      <c r="Z1504" t="str">
        <f t="shared" si="355"/>
        <v>None</v>
      </c>
      <c r="AB1504" t="str">
        <f t="shared" si="356"/>
        <v>0</v>
      </c>
    </row>
    <row r="1505" spans="1:28" x14ac:dyDescent="0.3">
      <c r="A1505">
        <v>1503</v>
      </c>
      <c r="B1505" t="s">
        <v>3636</v>
      </c>
      <c r="C1505" t="str">
        <f t="shared" si="343"/>
        <v>Long</v>
      </c>
      <c r="D1505">
        <v>4.2</v>
      </c>
      <c r="F1505" s="1">
        <f t="shared" si="357"/>
        <v>4.2</v>
      </c>
      <c r="G1505" s="1">
        <f t="shared" si="344"/>
        <v>4.2</v>
      </c>
      <c r="H1505">
        <f t="shared" si="345"/>
        <v>4.2</v>
      </c>
      <c r="I1505" t="s">
        <v>3637</v>
      </c>
      <c r="J1505" t="s">
        <v>10</v>
      </c>
      <c r="K1505" t="s">
        <v>3638</v>
      </c>
      <c r="L1505" t="str">
        <f t="shared" si="346"/>
        <v>Established</v>
      </c>
      <c r="N1505" s="2">
        <f t="shared" si="347"/>
        <v>17</v>
      </c>
      <c r="O1505" t="s">
        <v>711</v>
      </c>
      <c r="P1505" t="s">
        <v>181</v>
      </c>
      <c r="Q1505" t="s">
        <v>315</v>
      </c>
      <c r="R1505" t="str">
        <f t="shared" si="348"/>
        <v>Great</v>
      </c>
      <c r="S1505" t="str">
        <f t="shared" si="349"/>
        <v>Great</v>
      </c>
      <c r="T1505" t="b">
        <f t="shared" si="350"/>
        <v>1</v>
      </c>
      <c r="U1505" t="b">
        <f t="shared" si="351"/>
        <v>1</v>
      </c>
      <c r="V1505" t="str">
        <f t="shared" si="352"/>
        <v>Average Company</v>
      </c>
      <c r="W1505" t="str">
        <f t="shared" si="353"/>
        <v>Don't Buy</v>
      </c>
      <c r="X1505" t="str">
        <f t="shared" si="354"/>
        <v>Not Known</v>
      </c>
      <c r="Z1505" t="str">
        <f t="shared" si="355"/>
        <v>None</v>
      </c>
      <c r="AB1505" t="str">
        <f t="shared" si="356"/>
        <v>0</v>
      </c>
    </row>
    <row r="1506" spans="1:28" x14ac:dyDescent="0.3">
      <c r="A1506">
        <v>1504</v>
      </c>
      <c r="B1506" t="s">
        <v>3639</v>
      </c>
      <c r="C1506" t="str">
        <f t="shared" si="343"/>
        <v>Long</v>
      </c>
      <c r="D1506">
        <v>3.7</v>
      </c>
      <c r="F1506" s="1">
        <f t="shared" si="357"/>
        <v>3.7</v>
      </c>
      <c r="G1506" s="1">
        <f t="shared" si="344"/>
        <v>3.7</v>
      </c>
      <c r="H1506">
        <f t="shared" si="345"/>
        <v>3.7</v>
      </c>
      <c r="I1506" t="s">
        <v>3637</v>
      </c>
      <c r="J1506" t="s">
        <v>22</v>
      </c>
      <c r="K1506" t="s">
        <v>502</v>
      </c>
      <c r="L1506" t="str">
        <f t="shared" si="346"/>
        <v>Established</v>
      </c>
      <c r="N1506" s="2">
        <f t="shared" si="347"/>
        <v>27</v>
      </c>
      <c r="O1506" t="s">
        <v>109</v>
      </c>
      <c r="P1506" t="s">
        <v>691</v>
      </c>
      <c r="Q1506" t="s">
        <v>28</v>
      </c>
      <c r="R1506" t="str">
        <f t="shared" si="348"/>
        <v>Average</v>
      </c>
      <c r="S1506" t="str">
        <f t="shared" si="349"/>
        <v xml:space="preserve"> </v>
      </c>
      <c r="T1506" t="b">
        <f t="shared" si="350"/>
        <v>0</v>
      </c>
      <c r="U1506" t="b">
        <f t="shared" si="351"/>
        <v>1</v>
      </c>
      <c r="V1506" t="str">
        <f t="shared" si="352"/>
        <v>Average Company</v>
      </c>
      <c r="W1506" t="str">
        <f t="shared" si="353"/>
        <v>Don't Buy</v>
      </c>
      <c r="X1506" t="str">
        <f t="shared" si="354"/>
        <v>Bombay Finance</v>
      </c>
      <c r="Z1506" t="str">
        <f t="shared" si="355"/>
        <v>None</v>
      </c>
      <c r="AB1506" t="str">
        <f t="shared" si="356"/>
        <v>500K</v>
      </c>
    </row>
    <row r="1507" spans="1:28" x14ac:dyDescent="0.3">
      <c r="A1507">
        <v>1505</v>
      </c>
      <c r="B1507" t="s">
        <v>3640</v>
      </c>
      <c r="C1507" t="str">
        <f t="shared" si="343"/>
        <v>Long</v>
      </c>
      <c r="D1507">
        <v>4.5999999999999996</v>
      </c>
      <c r="F1507" s="1">
        <f t="shared" si="357"/>
        <v>4.5999999999999996</v>
      </c>
      <c r="G1507" s="1">
        <f t="shared" si="344"/>
        <v>4.5999999999999996</v>
      </c>
      <c r="H1507">
        <f t="shared" si="345"/>
        <v>4.5999999999999996</v>
      </c>
      <c r="I1507" t="s">
        <v>3641</v>
      </c>
      <c r="J1507" t="s">
        <v>10</v>
      </c>
      <c r="K1507" t="s">
        <v>1623</v>
      </c>
      <c r="L1507" t="str">
        <f t="shared" si="346"/>
        <v>Established</v>
      </c>
      <c r="N1507" s="2">
        <f t="shared" si="347"/>
        <v>18</v>
      </c>
      <c r="O1507" t="s">
        <v>200</v>
      </c>
      <c r="P1507" t="s">
        <v>147</v>
      </c>
      <c r="Q1507" t="s">
        <v>85</v>
      </c>
      <c r="R1507" t="str">
        <f t="shared" si="348"/>
        <v>Great</v>
      </c>
      <c r="S1507" t="str">
        <f t="shared" si="349"/>
        <v>Great</v>
      </c>
      <c r="T1507" t="b">
        <f t="shared" si="350"/>
        <v>1</v>
      </c>
      <c r="U1507" t="b">
        <f t="shared" si="351"/>
        <v>1</v>
      </c>
      <c r="V1507" t="str">
        <f t="shared" si="352"/>
        <v>Average Company</v>
      </c>
      <c r="W1507" t="str">
        <f t="shared" si="353"/>
        <v>Buy</v>
      </c>
      <c r="X1507" t="str">
        <f t="shared" si="354"/>
        <v>Not Known</v>
      </c>
      <c r="Z1507" t="str">
        <f t="shared" si="355"/>
        <v>None</v>
      </c>
      <c r="AB1507" t="str">
        <f t="shared" si="356"/>
        <v>800K</v>
      </c>
    </row>
    <row r="1508" spans="1:28" x14ac:dyDescent="0.3">
      <c r="A1508">
        <v>1506</v>
      </c>
      <c r="B1508" t="s">
        <v>3642</v>
      </c>
      <c r="C1508" t="str">
        <f t="shared" si="343"/>
        <v>Short</v>
      </c>
      <c r="D1508">
        <v>4</v>
      </c>
      <c r="F1508" s="1">
        <f t="shared" si="357"/>
        <v>4</v>
      </c>
      <c r="G1508" s="1">
        <f t="shared" si="344"/>
        <v>4</v>
      </c>
      <c r="H1508">
        <f t="shared" si="345"/>
        <v>4</v>
      </c>
      <c r="I1508" t="s">
        <v>3641</v>
      </c>
      <c r="J1508" t="s">
        <v>22</v>
      </c>
      <c r="K1508" t="s">
        <v>3643</v>
      </c>
      <c r="L1508" t="str">
        <f t="shared" si="346"/>
        <v>Established</v>
      </c>
      <c r="N1508" s="2">
        <f t="shared" si="347"/>
        <v>25</v>
      </c>
      <c r="O1508" t="s">
        <v>54</v>
      </c>
      <c r="P1508" t="s">
        <v>147</v>
      </c>
      <c r="Q1508" t="s">
        <v>223</v>
      </c>
      <c r="R1508" t="str">
        <f t="shared" si="348"/>
        <v>Average</v>
      </c>
      <c r="S1508" t="str">
        <f t="shared" si="349"/>
        <v xml:space="preserve"> </v>
      </c>
      <c r="T1508" t="b">
        <f t="shared" si="350"/>
        <v>0</v>
      </c>
      <c r="U1508" t="b">
        <f t="shared" si="351"/>
        <v>1</v>
      </c>
      <c r="V1508" t="str">
        <f t="shared" si="352"/>
        <v>Average Company</v>
      </c>
      <c r="W1508" t="str">
        <f t="shared" si="353"/>
        <v>Don't Buy</v>
      </c>
      <c r="X1508" t="str">
        <f t="shared" si="354"/>
        <v>Not Known</v>
      </c>
      <c r="Z1508" t="str">
        <f t="shared" si="355"/>
        <v>None</v>
      </c>
      <c r="AB1508" t="str">
        <f t="shared" si="356"/>
        <v>0</v>
      </c>
    </row>
    <row r="1509" spans="1:28" x14ac:dyDescent="0.3">
      <c r="A1509">
        <v>1507</v>
      </c>
      <c r="B1509" t="s">
        <v>3644</v>
      </c>
      <c r="C1509" t="str">
        <f t="shared" si="343"/>
        <v>Long</v>
      </c>
      <c r="D1509">
        <v>3.9</v>
      </c>
      <c r="F1509" s="1">
        <f t="shared" si="357"/>
        <v>3.9</v>
      </c>
      <c r="G1509" s="1">
        <f t="shared" si="344"/>
        <v>3.9</v>
      </c>
      <c r="H1509">
        <f t="shared" si="345"/>
        <v>3.9</v>
      </c>
      <c r="I1509" t="s">
        <v>3641</v>
      </c>
      <c r="J1509" t="s">
        <v>10</v>
      </c>
      <c r="K1509" t="s">
        <v>3645</v>
      </c>
      <c r="L1509" t="str">
        <f t="shared" si="346"/>
        <v>Established</v>
      </c>
      <c r="N1509" s="2">
        <f t="shared" si="347"/>
        <v>36</v>
      </c>
      <c r="O1509" t="s">
        <v>48</v>
      </c>
      <c r="P1509" t="s">
        <v>147</v>
      </c>
      <c r="Q1509" t="s">
        <v>732</v>
      </c>
      <c r="R1509" t="str">
        <f t="shared" si="348"/>
        <v>Average</v>
      </c>
      <c r="S1509" t="str">
        <f t="shared" si="349"/>
        <v xml:space="preserve"> </v>
      </c>
      <c r="T1509" t="b">
        <f t="shared" si="350"/>
        <v>0</v>
      </c>
      <c r="U1509" t="b">
        <f t="shared" si="351"/>
        <v>1</v>
      </c>
      <c r="V1509" t="str">
        <f t="shared" si="352"/>
        <v>Average Company</v>
      </c>
      <c r="W1509" t="str">
        <f t="shared" si="353"/>
        <v>Don't Buy</v>
      </c>
      <c r="X1509" t="str">
        <f t="shared" si="354"/>
        <v>Not Known</v>
      </c>
      <c r="Z1509" t="str">
        <f t="shared" si="355"/>
        <v>None</v>
      </c>
      <c r="AB1509" t="str">
        <f t="shared" si="356"/>
        <v>0</v>
      </c>
    </row>
    <row r="1510" spans="1:28" x14ac:dyDescent="0.3">
      <c r="A1510">
        <v>1508</v>
      </c>
      <c r="B1510" t="s">
        <v>3646</v>
      </c>
      <c r="C1510" t="str">
        <f t="shared" si="343"/>
        <v>Long</v>
      </c>
      <c r="D1510">
        <v>3.9</v>
      </c>
      <c r="F1510" s="1">
        <f t="shared" si="357"/>
        <v>3.9</v>
      </c>
      <c r="G1510" s="1">
        <f t="shared" si="344"/>
        <v>3.9</v>
      </c>
      <c r="H1510">
        <f t="shared" si="345"/>
        <v>3.9</v>
      </c>
      <c r="I1510" t="s">
        <v>3647</v>
      </c>
      <c r="J1510" t="s">
        <v>22</v>
      </c>
      <c r="K1510" t="s">
        <v>1357</v>
      </c>
      <c r="L1510" t="str">
        <f t="shared" si="346"/>
        <v>Established</v>
      </c>
      <c r="N1510" s="2">
        <f t="shared" si="347"/>
        <v>34</v>
      </c>
      <c r="O1510" t="s">
        <v>213</v>
      </c>
      <c r="P1510" t="s">
        <v>147</v>
      </c>
      <c r="Q1510" t="s">
        <v>564</v>
      </c>
      <c r="R1510" t="str">
        <f t="shared" si="348"/>
        <v>Average</v>
      </c>
      <c r="S1510" t="str">
        <f t="shared" si="349"/>
        <v xml:space="preserve"> </v>
      </c>
      <c r="T1510" t="b">
        <f t="shared" si="350"/>
        <v>0</v>
      </c>
      <c r="U1510" t="b">
        <f t="shared" si="351"/>
        <v>1</v>
      </c>
      <c r="V1510" t="str">
        <f t="shared" si="352"/>
        <v>Average Company</v>
      </c>
      <c r="W1510" t="str">
        <f t="shared" si="353"/>
        <v>Don't Buy</v>
      </c>
      <c r="X1510" t="str">
        <f t="shared" si="354"/>
        <v>Not Known</v>
      </c>
      <c r="Z1510" t="str">
        <f t="shared" si="355"/>
        <v>None</v>
      </c>
      <c r="AB1510" t="str">
        <f t="shared" si="356"/>
        <v>0</v>
      </c>
    </row>
    <row r="1511" spans="1:28" x14ac:dyDescent="0.3">
      <c r="A1511">
        <v>1509</v>
      </c>
      <c r="B1511" t="s">
        <v>3648</v>
      </c>
      <c r="C1511" t="str">
        <f t="shared" si="343"/>
        <v>Long</v>
      </c>
      <c r="D1511">
        <v>3.2</v>
      </c>
      <c r="F1511" s="1">
        <f t="shared" si="357"/>
        <v>3.2</v>
      </c>
      <c r="G1511" s="1">
        <f t="shared" si="344"/>
        <v>3.2</v>
      </c>
      <c r="H1511">
        <f t="shared" si="345"/>
        <v>3.2</v>
      </c>
      <c r="I1511" t="s">
        <v>3647</v>
      </c>
      <c r="J1511" t="s">
        <v>10</v>
      </c>
      <c r="K1511" t="s">
        <v>3649</v>
      </c>
      <c r="L1511" t="str">
        <f t="shared" si="346"/>
        <v>Established</v>
      </c>
      <c r="N1511" s="2">
        <f t="shared" si="347"/>
        <v>31</v>
      </c>
      <c r="O1511" t="s">
        <v>58</v>
      </c>
      <c r="P1511" t="s">
        <v>683</v>
      </c>
      <c r="Q1511" t="s">
        <v>44</v>
      </c>
      <c r="R1511" t="str">
        <f t="shared" si="348"/>
        <v>Average</v>
      </c>
      <c r="S1511" t="str">
        <f t="shared" si="349"/>
        <v xml:space="preserve"> </v>
      </c>
      <c r="T1511" t="b">
        <f t="shared" si="350"/>
        <v>0</v>
      </c>
      <c r="U1511" t="b">
        <f t="shared" si="351"/>
        <v>0</v>
      </c>
      <c r="V1511" t="str">
        <f t="shared" si="352"/>
        <v>Average Company</v>
      </c>
      <c r="W1511" t="str">
        <f t="shared" si="353"/>
        <v>Don't Buy</v>
      </c>
      <c r="X1511" t="str">
        <f t="shared" si="354"/>
        <v>Not Known</v>
      </c>
      <c r="Z1511" t="str">
        <f t="shared" si="355"/>
        <v>None</v>
      </c>
      <c r="AB1511" t="str">
        <f t="shared" si="356"/>
        <v>0</v>
      </c>
    </row>
    <row r="1512" spans="1:28" x14ac:dyDescent="0.3">
      <c r="A1512">
        <v>1510</v>
      </c>
      <c r="B1512" t="s">
        <v>3650</v>
      </c>
      <c r="C1512" t="str">
        <f t="shared" si="343"/>
        <v>Long</v>
      </c>
      <c r="D1512">
        <v>4.4000000000000004</v>
      </c>
      <c r="F1512" s="1">
        <f t="shared" si="357"/>
        <v>4.4000000000000004</v>
      </c>
      <c r="G1512" s="1">
        <f t="shared" si="344"/>
        <v>4.4000000000000004</v>
      </c>
      <c r="H1512">
        <f t="shared" si="345"/>
        <v>4.4000000000000004</v>
      </c>
      <c r="I1512" t="s">
        <v>3647</v>
      </c>
      <c r="J1512" t="s">
        <v>10</v>
      </c>
      <c r="K1512" t="s">
        <v>3651</v>
      </c>
      <c r="L1512" t="str">
        <f t="shared" si="346"/>
        <v>Established</v>
      </c>
      <c r="N1512" s="2">
        <f t="shared" si="347"/>
        <v>14</v>
      </c>
      <c r="O1512" t="s">
        <v>522</v>
      </c>
      <c r="P1512" t="s">
        <v>683</v>
      </c>
      <c r="Q1512" t="s">
        <v>44</v>
      </c>
      <c r="R1512" t="str">
        <f t="shared" si="348"/>
        <v>Great</v>
      </c>
      <c r="S1512" t="str">
        <f t="shared" si="349"/>
        <v>Great</v>
      </c>
      <c r="T1512" t="b">
        <f t="shared" si="350"/>
        <v>1</v>
      </c>
      <c r="U1512" t="b">
        <f t="shared" si="351"/>
        <v>1</v>
      </c>
      <c r="V1512" t="str">
        <f t="shared" si="352"/>
        <v>Average Company</v>
      </c>
      <c r="W1512" t="str">
        <f t="shared" si="353"/>
        <v>Don't Buy</v>
      </c>
      <c r="X1512" t="str">
        <f t="shared" si="354"/>
        <v>Not Known</v>
      </c>
      <c r="Z1512" t="str">
        <f t="shared" si="355"/>
        <v>None</v>
      </c>
      <c r="AB1512" t="str">
        <f t="shared" si="356"/>
        <v>0</v>
      </c>
    </row>
    <row r="1513" spans="1:28" x14ac:dyDescent="0.3">
      <c r="A1513">
        <v>1511</v>
      </c>
      <c r="B1513" t="s">
        <v>3652</v>
      </c>
      <c r="C1513" t="str">
        <f t="shared" si="343"/>
        <v>Long</v>
      </c>
      <c r="D1513">
        <v>4.5</v>
      </c>
      <c r="F1513" s="1">
        <f t="shared" si="357"/>
        <v>4.5</v>
      </c>
      <c r="G1513" s="1">
        <f t="shared" si="344"/>
        <v>4.5</v>
      </c>
      <c r="H1513">
        <f t="shared" si="345"/>
        <v>4.5</v>
      </c>
      <c r="I1513" t="s">
        <v>3647</v>
      </c>
      <c r="J1513" t="s">
        <v>22</v>
      </c>
      <c r="K1513" t="s">
        <v>1099</v>
      </c>
      <c r="L1513" t="str">
        <f t="shared" si="346"/>
        <v>Established</v>
      </c>
      <c r="N1513" s="2">
        <f t="shared" si="347"/>
        <v>17</v>
      </c>
      <c r="O1513" t="s">
        <v>711</v>
      </c>
      <c r="P1513" t="s">
        <v>49</v>
      </c>
      <c r="Q1513" t="s">
        <v>284</v>
      </c>
      <c r="R1513" t="str">
        <f t="shared" si="348"/>
        <v>Great</v>
      </c>
      <c r="S1513" t="str">
        <f t="shared" si="349"/>
        <v>Great</v>
      </c>
      <c r="T1513" t="b">
        <f t="shared" si="350"/>
        <v>1</v>
      </c>
      <c r="U1513" t="b">
        <f t="shared" si="351"/>
        <v>1</v>
      </c>
      <c r="V1513" t="str">
        <f t="shared" si="352"/>
        <v>Average Company</v>
      </c>
      <c r="W1513" t="str">
        <f t="shared" si="353"/>
        <v>Don't Buy</v>
      </c>
      <c r="X1513" t="str">
        <f t="shared" si="354"/>
        <v>Not Known</v>
      </c>
      <c r="Z1513" t="str">
        <f t="shared" si="355"/>
        <v>None</v>
      </c>
      <c r="AB1513" t="str">
        <f t="shared" si="356"/>
        <v>0</v>
      </c>
    </row>
    <row r="1514" spans="1:28" x14ac:dyDescent="0.3">
      <c r="A1514">
        <v>1512</v>
      </c>
      <c r="B1514" t="s">
        <v>3653</v>
      </c>
      <c r="C1514" t="str">
        <f t="shared" si="343"/>
        <v>Short</v>
      </c>
      <c r="D1514">
        <v>4</v>
      </c>
      <c r="F1514" s="1">
        <f t="shared" si="357"/>
        <v>4</v>
      </c>
      <c r="G1514" s="1">
        <f t="shared" si="344"/>
        <v>4</v>
      </c>
      <c r="H1514">
        <f t="shared" si="345"/>
        <v>4</v>
      </c>
      <c r="I1514" t="s">
        <v>3647</v>
      </c>
      <c r="J1514" t="s">
        <v>22</v>
      </c>
      <c r="K1514" t="s">
        <v>3654</v>
      </c>
      <c r="L1514" t="str">
        <f t="shared" si="346"/>
        <v>Established</v>
      </c>
      <c r="N1514" s="2">
        <f t="shared" si="347"/>
        <v>36</v>
      </c>
      <c r="O1514" t="s">
        <v>48</v>
      </c>
      <c r="P1514" t="s">
        <v>691</v>
      </c>
      <c r="Q1514" t="s">
        <v>846</v>
      </c>
      <c r="R1514" t="str">
        <f t="shared" si="348"/>
        <v>Average</v>
      </c>
      <c r="S1514" t="str">
        <f t="shared" si="349"/>
        <v xml:space="preserve"> </v>
      </c>
      <c r="T1514" t="b">
        <f t="shared" si="350"/>
        <v>0</v>
      </c>
      <c r="U1514" t="b">
        <f t="shared" si="351"/>
        <v>1</v>
      </c>
      <c r="V1514" t="str">
        <f t="shared" si="352"/>
        <v>Average Company</v>
      </c>
      <c r="W1514" t="str">
        <f t="shared" si="353"/>
        <v>Don't Buy</v>
      </c>
      <c r="X1514" t="str">
        <f t="shared" si="354"/>
        <v>Not Known</v>
      </c>
      <c r="Z1514" t="str">
        <f t="shared" si="355"/>
        <v>None</v>
      </c>
      <c r="AB1514" t="str">
        <f t="shared" si="356"/>
        <v>0</v>
      </c>
    </row>
    <row r="1515" spans="1:28" x14ac:dyDescent="0.3">
      <c r="A1515">
        <v>1513</v>
      </c>
      <c r="B1515" t="s">
        <v>3655</v>
      </c>
      <c r="C1515" t="str">
        <f t="shared" si="343"/>
        <v>Long</v>
      </c>
      <c r="D1515">
        <v>4.0999999999999996</v>
      </c>
      <c r="F1515" s="1">
        <f t="shared" si="357"/>
        <v>4.0999999999999996</v>
      </c>
      <c r="G1515" s="1">
        <f t="shared" si="344"/>
        <v>4.0999999999999996</v>
      </c>
      <c r="H1515">
        <f t="shared" si="345"/>
        <v>4.0999999999999996</v>
      </c>
      <c r="I1515" t="s">
        <v>3524</v>
      </c>
      <c r="J1515" t="s">
        <v>22</v>
      </c>
      <c r="K1515" t="s">
        <v>3656</v>
      </c>
      <c r="L1515" t="str">
        <f t="shared" si="346"/>
        <v>Established</v>
      </c>
      <c r="N1515" s="2">
        <f t="shared" si="347"/>
        <v>66</v>
      </c>
      <c r="O1515" t="s">
        <v>803</v>
      </c>
      <c r="P1515" t="s">
        <v>147</v>
      </c>
      <c r="Q1515" t="s">
        <v>243</v>
      </c>
      <c r="R1515" t="str">
        <f t="shared" si="348"/>
        <v>Great</v>
      </c>
      <c r="S1515" t="str">
        <f t="shared" si="349"/>
        <v>Great</v>
      </c>
      <c r="T1515" t="b">
        <f t="shared" si="350"/>
        <v>1</v>
      </c>
      <c r="U1515" t="b">
        <f t="shared" si="351"/>
        <v>1</v>
      </c>
      <c r="V1515" t="str">
        <f t="shared" si="352"/>
        <v>Top Company</v>
      </c>
      <c r="W1515" t="str">
        <f t="shared" si="353"/>
        <v>Buy</v>
      </c>
      <c r="X1515" t="str">
        <f t="shared" si="354"/>
        <v>Not Known</v>
      </c>
      <c r="Z1515" t="str">
        <f t="shared" si="355"/>
        <v>None</v>
      </c>
      <c r="AB1515" t="str">
        <f t="shared" si="356"/>
        <v>0</v>
      </c>
    </row>
    <row r="1516" spans="1:28" x14ac:dyDescent="0.3">
      <c r="A1516">
        <v>1514</v>
      </c>
      <c r="B1516" t="s">
        <v>3657</v>
      </c>
      <c r="C1516" t="str">
        <f t="shared" si="343"/>
        <v>Long</v>
      </c>
      <c r="D1516">
        <v>4</v>
      </c>
      <c r="F1516" s="1">
        <f t="shared" si="357"/>
        <v>4</v>
      </c>
      <c r="G1516" s="1">
        <f t="shared" si="344"/>
        <v>4</v>
      </c>
      <c r="H1516">
        <f t="shared" si="345"/>
        <v>4</v>
      </c>
      <c r="I1516" t="s">
        <v>3658</v>
      </c>
      <c r="J1516" t="s">
        <v>10</v>
      </c>
      <c r="K1516" t="s">
        <v>3659</v>
      </c>
      <c r="L1516" t="str">
        <f t="shared" si="346"/>
        <v>Established</v>
      </c>
      <c r="N1516" s="2">
        <f t="shared" si="347"/>
        <v>24</v>
      </c>
      <c r="O1516" t="s">
        <v>185</v>
      </c>
      <c r="P1516" t="s">
        <v>147</v>
      </c>
      <c r="Q1516" t="s">
        <v>362</v>
      </c>
      <c r="R1516" t="str">
        <f t="shared" si="348"/>
        <v>Average</v>
      </c>
      <c r="S1516" t="str">
        <f t="shared" si="349"/>
        <v xml:space="preserve"> </v>
      </c>
      <c r="T1516" t="b">
        <f t="shared" si="350"/>
        <v>0</v>
      </c>
      <c r="U1516" t="b">
        <f t="shared" si="351"/>
        <v>1</v>
      </c>
      <c r="V1516" t="str">
        <f t="shared" si="352"/>
        <v>Average Company</v>
      </c>
      <c r="W1516" t="str">
        <f t="shared" si="353"/>
        <v>Don't Buy</v>
      </c>
      <c r="X1516" t="str">
        <f t="shared" si="354"/>
        <v>Not Known</v>
      </c>
      <c r="Z1516" t="str">
        <f t="shared" si="355"/>
        <v>None</v>
      </c>
      <c r="AB1516" t="str">
        <f t="shared" si="356"/>
        <v>0</v>
      </c>
    </row>
    <row r="1517" spans="1:28" x14ac:dyDescent="0.3">
      <c r="A1517">
        <v>1515</v>
      </c>
      <c r="B1517" t="s">
        <v>3660</v>
      </c>
      <c r="C1517" t="str">
        <f t="shared" si="343"/>
        <v>Long</v>
      </c>
      <c r="D1517">
        <v>4</v>
      </c>
      <c r="F1517" s="1">
        <f t="shared" si="357"/>
        <v>4</v>
      </c>
      <c r="G1517" s="1">
        <f t="shared" si="344"/>
        <v>4</v>
      </c>
      <c r="H1517">
        <f t="shared" si="345"/>
        <v>4</v>
      </c>
      <c r="I1517" t="s">
        <v>3658</v>
      </c>
      <c r="J1517" t="s">
        <v>22</v>
      </c>
      <c r="K1517" t="s">
        <v>3661</v>
      </c>
      <c r="L1517" t="str">
        <f t="shared" si="346"/>
        <v>Established</v>
      </c>
      <c r="N1517" s="2">
        <f t="shared" si="347"/>
        <v>33</v>
      </c>
      <c r="O1517" t="s">
        <v>18</v>
      </c>
      <c r="P1517" t="s">
        <v>691</v>
      </c>
      <c r="Q1517" t="s">
        <v>122</v>
      </c>
      <c r="R1517" t="str">
        <f t="shared" si="348"/>
        <v>Average</v>
      </c>
      <c r="S1517" t="str">
        <f t="shared" si="349"/>
        <v xml:space="preserve"> </v>
      </c>
      <c r="T1517" t="b">
        <f t="shared" si="350"/>
        <v>0</v>
      </c>
      <c r="U1517" t="b">
        <f t="shared" si="351"/>
        <v>1</v>
      </c>
      <c r="V1517" t="str">
        <f t="shared" si="352"/>
        <v>Average Company</v>
      </c>
      <c r="W1517" t="str">
        <f t="shared" si="353"/>
        <v>Don't Buy</v>
      </c>
      <c r="X1517" t="str">
        <f t="shared" si="354"/>
        <v>Not Known</v>
      </c>
      <c r="Z1517" t="str">
        <f t="shared" si="355"/>
        <v>None</v>
      </c>
      <c r="AB1517" t="str">
        <f t="shared" si="356"/>
        <v>0</v>
      </c>
    </row>
    <row r="1518" spans="1:28" x14ac:dyDescent="0.3">
      <c r="A1518">
        <v>1516</v>
      </c>
      <c r="B1518" t="s">
        <v>3662</v>
      </c>
      <c r="C1518" t="str">
        <f t="shared" si="343"/>
        <v>Short</v>
      </c>
      <c r="D1518">
        <v>4.4000000000000004</v>
      </c>
      <c r="F1518" s="1">
        <f t="shared" si="357"/>
        <v>4.4000000000000004</v>
      </c>
      <c r="G1518" s="1">
        <f t="shared" si="344"/>
        <v>4.4000000000000004</v>
      </c>
      <c r="H1518">
        <f t="shared" si="345"/>
        <v>4.4000000000000004</v>
      </c>
      <c r="I1518" t="s">
        <v>3573</v>
      </c>
      <c r="J1518" t="s">
        <v>22</v>
      </c>
      <c r="K1518" t="s">
        <v>3663</v>
      </c>
      <c r="L1518" t="str">
        <f t="shared" si="346"/>
        <v>Established</v>
      </c>
      <c r="N1518" s="2">
        <f t="shared" si="347"/>
        <v>85</v>
      </c>
      <c r="O1518" t="s">
        <v>962</v>
      </c>
      <c r="P1518" t="s">
        <v>147</v>
      </c>
      <c r="Q1518" t="s">
        <v>218</v>
      </c>
      <c r="R1518" t="str">
        <f t="shared" si="348"/>
        <v>Great</v>
      </c>
      <c r="S1518" t="str">
        <f t="shared" si="349"/>
        <v>Great</v>
      </c>
      <c r="T1518" t="b">
        <f t="shared" si="350"/>
        <v>1</v>
      </c>
      <c r="U1518" t="b">
        <f t="shared" si="351"/>
        <v>1</v>
      </c>
      <c r="V1518" t="str">
        <f t="shared" si="352"/>
        <v>Top Company</v>
      </c>
      <c r="W1518" t="str">
        <f t="shared" si="353"/>
        <v>Don't Buy</v>
      </c>
      <c r="X1518" t="str">
        <f t="shared" si="354"/>
        <v>Not Known</v>
      </c>
      <c r="Z1518" t="str">
        <f t="shared" si="355"/>
        <v>None</v>
      </c>
      <c r="AB1518" t="str">
        <f t="shared" si="356"/>
        <v>0</v>
      </c>
    </row>
    <row r="1519" spans="1:28" x14ac:dyDescent="0.3">
      <c r="A1519">
        <v>1517</v>
      </c>
      <c r="B1519" t="s">
        <v>3664</v>
      </c>
      <c r="C1519" t="str">
        <f t="shared" si="343"/>
        <v>Long</v>
      </c>
      <c r="D1519">
        <v>3.8</v>
      </c>
      <c r="F1519" s="1">
        <f t="shared" si="357"/>
        <v>3.8</v>
      </c>
      <c r="G1519" s="1">
        <f t="shared" si="344"/>
        <v>3.8</v>
      </c>
      <c r="H1519">
        <f t="shared" si="345"/>
        <v>3.8</v>
      </c>
      <c r="I1519" t="s">
        <v>3665</v>
      </c>
      <c r="J1519" t="s">
        <v>22</v>
      </c>
      <c r="K1519" t="s">
        <v>932</v>
      </c>
      <c r="L1519" t="str">
        <f t="shared" si="346"/>
        <v>Established</v>
      </c>
      <c r="N1519" s="2">
        <f t="shared" si="347"/>
        <v>42</v>
      </c>
      <c r="O1519" t="s">
        <v>397</v>
      </c>
      <c r="P1519" t="s">
        <v>683</v>
      </c>
      <c r="Q1519" t="s">
        <v>218</v>
      </c>
      <c r="R1519" t="str">
        <f t="shared" si="348"/>
        <v>Average</v>
      </c>
      <c r="S1519" t="str">
        <f t="shared" si="349"/>
        <v xml:space="preserve"> </v>
      </c>
      <c r="T1519" t="b">
        <f t="shared" si="350"/>
        <v>0</v>
      </c>
      <c r="U1519" t="b">
        <f t="shared" si="351"/>
        <v>1</v>
      </c>
      <c r="V1519" t="str">
        <f t="shared" si="352"/>
        <v>Average Company</v>
      </c>
      <c r="W1519" t="str">
        <f t="shared" si="353"/>
        <v>Don't Buy</v>
      </c>
      <c r="X1519" t="str">
        <f t="shared" si="354"/>
        <v>Not Known</v>
      </c>
      <c r="Z1519" t="str">
        <f t="shared" si="355"/>
        <v>None</v>
      </c>
      <c r="AB1519" t="str">
        <f t="shared" si="356"/>
        <v>0</v>
      </c>
    </row>
    <row r="1520" spans="1:28" x14ac:dyDescent="0.3">
      <c r="A1520">
        <v>1518</v>
      </c>
      <c r="B1520" t="s">
        <v>3666</v>
      </c>
      <c r="C1520" t="str">
        <f t="shared" si="343"/>
        <v>Long</v>
      </c>
      <c r="D1520">
        <v>4.0999999999999996</v>
      </c>
      <c r="F1520" s="1">
        <f t="shared" si="357"/>
        <v>4.5999999999999996</v>
      </c>
      <c r="G1520" s="1">
        <f t="shared" si="344"/>
        <v>4.5999999999999996</v>
      </c>
      <c r="H1520">
        <f t="shared" si="345"/>
        <v>4.1999999999999993</v>
      </c>
      <c r="I1520" t="s">
        <v>3665</v>
      </c>
      <c r="J1520" t="s">
        <v>22</v>
      </c>
      <c r="K1520" t="s">
        <v>3667</v>
      </c>
      <c r="L1520" t="str">
        <f t="shared" si="346"/>
        <v>Startup</v>
      </c>
      <c r="N1520" s="2">
        <f t="shared" si="347"/>
        <v>4</v>
      </c>
      <c r="O1520" t="s">
        <v>89</v>
      </c>
      <c r="P1520" t="s">
        <v>147</v>
      </c>
      <c r="Q1520" t="s">
        <v>44</v>
      </c>
      <c r="R1520" t="str">
        <f t="shared" si="348"/>
        <v>Great</v>
      </c>
      <c r="S1520" t="str">
        <f t="shared" si="349"/>
        <v>Great</v>
      </c>
      <c r="T1520" t="b">
        <f t="shared" si="350"/>
        <v>0</v>
      </c>
      <c r="U1520" t="b">
        <f t="shared" si="351"/>
        <v>1</v>
      </c>
      <c r="V1520" t="str">
        <f t="shared" si="352"/>
        <v>Average Company</v>
      </c>
      <c r="W1520" t="str">
        <f t="shared" si="353"/>
        <v>Don't Buy</v>
      </c>
      <c r="X1520" t="str">
        <f t="shared" si="354"/>
        <v>Not Known</v>
      </c>
      <c r="Z1520" t="str">
        <f t="shared" si="355"/>
        <v>None</v>
      </c>
      <c r="AB1520" t="str">
        <f t="shared" si="356"/>
        <v>0</v>
      </c>
    </row>
    <row r="1521" spans="1:28" x14ac:dyDescent="0.3">
      <c r="A1521">
        <v>1519</v>
      </c>
      <c r="B1521" t="s">
        <v>3668</v>
      </c>
      <c r="C1521" t="str">
        <f t="shared" si="343"/>
        <v>Short</v>
      </c>
      <c r="D1521">
        <v>4</v>
      </c>
      <c r="F1521" s="1">
        <f t="shared" si="357"/>
        <v>4</v>
      </c>
      <c r="G1521" s="1">
        <f t="shared" si="344"/>
        <v>4</v>
      </c>
      <c r="H1521">
        <f t="shared" si="345"/>
        <v>4</v>
      </c>
      <c r="I1521" t="s">
        <v>198</v>
      </c>
      <c r="J1521" t="s">
        <v>22</v>
      </c>
      <c r="K1521" t="s">
        <v>3669</v>
      </c>
      <c r="L1521" t="str">
        <f t="shared" si="346"/>
        <v>Established</v>
      </c>
      <c r="N1521" s="2">
        <f t="shared" si="347"/>
        <v>92</v>
      </c>
      <c r="O1521" t="s">
        <v>632</v>
      </c>
      <c r="P1521" t="s">
        <v>181</v>
      </c>
      <c r="Q1521" t="s">
        <v>218</v>
      </c>
      <c r="R1521" t="str">
        <f t="shared" si="348"/>
        <v>Average</v>
      </c>
      <c r="S1521" t="str">
        <f t="shared" si="349"/>
        <v xml:space="preserve"> </v>
      </c>
      <c r="T1521" t="b">
        <f t="shared" si="350"/>
        <v>0</v>
      </c>
      <c r="U1521" t="b">
        <f t="shared" si="351"/>
        <v>1</v>
      </c>
      <c r="V1521" t="str">
        <f t="shared" si="352"/>
        <v>Average Company</v>
      </c>
      <c r="W1521" t="str">
        <f t="shared" si="353"/>
        <v>Don't Buy</v>
      </c>
      <c r="X1521" t="str">
        <f t="shared" si="354"/>
        <v>Not Known</v>
      </c>
      <c r="Z1521" t="str">
        <f t="shared" si="355"/>
        <v>None</v>
      </c>
      <c r="AB1521" t="str">
        <f t="shared" si="356"/>
        <v>0</v>
      </c>
    </row>
    <row r="1522" spans="1:28" x14ac:dyDescent="0.3">
      <c r="A1522">
        <v>1520</v>
      </c>
      <c r="B1522" t="s">
        <v>3670</v>
      </c>
      <c r="C1522" t="str">
        <f t="shared" si="343"/>
        <v>Short</v>
      </c>
      <c r="D1522">
        <v>3.9</v>
      </c>
      <c r="F1522" s="1">
        <f t="shared" si="357"/>
        <v>3.9</v>
      </c>
      <c r="G1522" s="1">
        <f t="shared" si="344"/>
        <v>3.9</v>
      </c>
      <c r="H1522">
        <f t="shared" si="345"/>
        <v>3.9</v>
      </c>
      <c r="I1522" t="s">
        <v>3671</v>
      </c>
      <c r="J1522" t="s">
        <v>22</v>
      </c>
      <c r="K1522" t="s">
        <v>3672</v>
      </c>
      <c r="L1522" t="str">
        <f t="shared" si="346"/>
        <v>Established</v>
      </c>
      <c r="N1522" s="2">
        <f t="shared" si="347"/>
        <v>12</v>
      </c>
      <c r="O1522" t="s">
        <v>267</v>
      </c>
      <c r="P1522" t="s">
        <v>683</v>
      </c>
      <c r="Q1522" t="s">
        <v>732</v>
      </c>
      <c r="R1522" t="str">
        <f t="shared" si="348"/>
        <v>Average</v>
      </c>
      <c r="S1522" t="str">
        <f t="shared" si="349"/>
        <v xml:space="preserve"> </v>
      </c>
      <c r="T1522" t="b">
        <f t="shared" si="350"/>
        <v>0</v>
      </c>
      <c r="U1522" t="b">
        <f t="shared" si="351"/>
        <v>1</v>
      </c>
      <c r="V1522" t="str">
        <f t="shared" si="352"/>
        <v>Average Company</v>
      </c>
      <c r="W1522" t="str">
        <f t="shared" si="353"/>
        <v>Don't Buy</v>
      </c>
      <c r="X1522" t="str">
        <f t="shared" si="354"/>
        <v>Not Known</v>
      </c>
      <c r="Z1522" t="str">
        <f t="shared" si="355"/>
        <v>None</v>
      </c>
      <c r="AB1522" t="str">
        <f t="shared" si="356"/>
        <v>0</v>
      </c>
    </row>
    <row r="1523" spans="1:28" x14ac:dyDescent="0.3">
      <c r="A1523">
        <v>1521</v>
      </c>
      <c r="B1523" t="s">
        <v>3673</v>
      </c>
      <c r="C1523" t="str">
        <f t="shared" si="343"/>
        <v>Long</v>
      </c>
      <c r="D1523">
        <v>3</v>
      </c>
      <c r="F1523" s="1">
        <f t="shared" si="357"/>
        <v>3.5</v>
      </c>
      <c r="G1523" s="1">
        <f t="shared" si="344"/>
        <v>3.5</v>
      </c>
      <c r="H1523">
        <f t="shared" si="345"/>
        <v>3.1</v>
      </c>
      <c r="I1523" t="s">
        <v>3671</v>
      </c>
      <c r="J1523" t="s">
        <v>22</v>
      </c>
      <c r="K1523" t="s">
        <v>3674</v>
      </c>
      <c r="L1523" t="str">
        <f t="shared" si="346"/>
        <v>Startup</v>
      </c>
      <c r="N1523" s="2">
        <f t="shared" si="347"/>
        <v>5</v>
      </c>
      <c r="O1523" t="s">
        <v>138</v>
      </c>
      <c r="P1523" t="s">
        <v>147</v>
      </c>
      <c r="Q1523" t="s">
        <v>44</v>
      </c>
      <c r="R1523" t="str">
        <f t="shared" si="348"/>
        <v>Average</v>
      </c>
      <c r="S1523" t="str">
        <f t="shared" si="349"/>
        <v xml:space="preserve"> </v>
      </c>
      <c r="T1523" t="b">
        <f t="shared" si="350"/>
        <v>0</v>
      </c>
      <c r="U1523" t="b">
        <f t="shared" si="351"/>
        <v>1</v>
      </c>
      <c r="V1523" t="str">
        <f t="shared" si="352"/>
        <v>Average Company</v>
      </c>
      <c r="W1523" t="str">
        <f t="shared" si="353"/>
        <v>Don't Buy</v>
      </c>
      <c r="X1523" t="str">
        <f t="shared" si="354"/>
        <v>Not Known</v>
      </c>
      <c r="Z1523" t="str">
        <f t="shared" si="355"/>
        <v>Silicon Valley Startups</v>
      </c>
      <c r="AB1523" t="str">
        <f t="shared" si="356"/>
        <v>0</v>
      </c>
    </row>
    <row r="1524" spans="1:28" x14ac:dyDescent="0.3">
      <c r="A1524">
        <v>1522</v>
      </c>
      <c r="B1524" t="s">
        <v>3675</v>
      </c>
      <c r="C1524" t="str">
        <f t="shared" si="343"/>
        <v>Long</v>
      </c>
      <c r="D1524">
        <v>3.9</v>
      </c>
      <c r="F1524" s="1">
        <f t="shared" si="357"/>
        <v>3.9</v>
      </c>
      <c r="G1524" s="1">
        <f t="shared" si="344"/>
        <v>3.9</v>
      </c>
      <c r="H1524">
        <f t="shared" si="345"/>
        <v>3.9</v>
      </c>
      <c r="I1524" t="s">
        <v>3671</v>
      </c>
      <c r="J1524" t="s">
        <v>2264</v>
      </c>
      <c r="K1524" t="s">
        <v>84</v>
      </c>
      <c r="L1524" t="str">
        <f t="shared" si="346"/>
        <v>Established</v>
      </c>
      <c r="N1524" s="2">
        <f t="shared" si="347"/>
        <v>10</v>
      </c>
      <c r="O1524" t="s">
        <v>75</v>
      </c>
      <c r="Q1524" t="s">
        <v>424</v>
      </c>
      <c r="R1524" t="str">
        <f t="shared" si="348"/>
        <v>Average</v>
      </c>
      <c r="S1524" t="str">
        <f t="shared" si="349"/>
        <v xml:space="preserve"> </v>
      </c>
      <c r="T1524" t="b">
        <f t="shared" si="350"/>
        <v>0</v>
      </c>
      <c r="U1524" t="b">
        <f t="shared" si="351"/>
        <v>1</v>
      </c>
      <c r="V1524" t="str">
        <f t="shared" si="352"/>
        <v>Average Company</v>
      </c>
      <c r="W1524" t="str">
        <f t="shared" si="353"/>
        <v>Don't Buy</v>
      </c>
      <c r="X1524" t="str">
        <f t="shared" si="354"/>
        <v>Not Known</v>
      </c>
      <c r="Z1524" t="str">
        <f t="shared" si="355"/>
        <v>None</v>
      </c>
      <c r="AB1524" t="str">
        <f t="shared" si="356"/>
        <v>0</v>
      </c>
    </row>
    <row r="1525" spans="1:28" x14ac:dyDescent="0.3">
      <c r="A1525">
        <v>1523</v>
      </c>
      <c r="B1525" t="s">
        <v>3676</v>
      </c>
      <c r="C1525" t="str">
        <f t="shared" si="343"/>
        <v>Long</v>
      </c>
      <c r="D1525">
        <v>4</v>
      </c>
      <c r="F1525" s="1">
        <f t="shared" si="357"/>
        <v>4</v>
      </c>
      <c r="G1525" s="1">
        <f t="shared" si="344"/>
        <v>4</v>
      </c>
      <c r="H1525">
        <f t="shared" si="345"/>
        <v>4</v>
      </c>
      <c r="I1525" t="s">
        <v>3671</v>
      </c>
      <c r="J1525" t="s">
        <v>22</v>
      </c>
      <c r="K1525" t="s">
        <v>3638</v>
      </c>
      <c r="L1525" t="str">
        <f t="shared" si="346"/>
        <v>Established</v>
      </c>
      <c r="N1525" s="2">
        <f t="shared" si="347"/>
        <v>44</v>
      </c>
      <c r="O1525" t="s">
        <v>96</v>
      </c>
      <c r="P1525" t="s">
        <v>147</v>
      </c>
      <c r="Q1525" t="s">
        <v>105</v>
      </c>
      <c r="R1525" t="str">
        <f t="shared" si="348"/>
        <v>Average</v>
      </c>
      <c r="S1525" t="str">
        <f t="shared" si="349"/>
        <v xml:space="preserve"> </v>
      </c>
      <c r="T1525" t="b">
        <f t="shared" si="350"/>
        <v>0</v>
      </c>
      <c r="U1525" t="b">
        <f t="shared" si="351"/>
        <v>1</v>
      </c>
      <c r="V1525" t="str">
        <f t="shared" si="352"/>
        <v>Average Company</v>
      </c>
      <c r="W1525" t="str">
        <f t="shared" si="353"/>
        <v>Don't Buy</v>
      </c>
      <c r="X1525" t="str">
        <f t="shared" si="354"/>
        <v>Not Known</v>
      </c>
      <c r="Z1525" t="str">
        <f t="shared" si="355"/>
        <v>None</v>
      </c>
      <c r="AB1525" t="str">
        <f t="shared" si="356"/>
        <v>0</v>
      </c>
    </row>
    <row r="1526" spans="1:28" x14ac:dyDescent="0.3">
      <c r="A1526">
        <v>1524</v>
      </c>
      <c r="B1526" t="s">
        <v>3677</v>
      </c>
      <c r="C1526" t="str">
        <f t="shared" si="343"/>
        <v>Long</v>
      </c>
      <c r="D1526">
        <v>3.5</v>
      </c>
      <c r="F1526" s="1">
        <f t="shared" si="357"/>
        <v>3.5</v>
      </c>
      <c r="G1526" s="1">
        <f t="shared" si="344"/>
        <v>3.5</v>
      </c>
      <c r="H1526">
        <f t="shared" si="345"/>
        <v>3.5</v>
      </c>
      <c r="I1526" t="s">
        <v>3678</v>
      </c>
      <c r="J1526" t="s">
        <v>10</v>
      </c>
      <c r="K1526" t="s">
        <v>3315</v>
      </c>
      <c r="L1526" t="str">
        <f t="shared" si="346"/>
        <v>Established</v>
      </c>
      <c r="N1526" s="2">
        <f t="shared" si="347"/>
        <v>39</v>
      </c>
      <c r="O1526" t="s">
        <v>74</v>
      </c>
      <c r="P1526" t="s">
        <v>147</v>
      </c>
      <c r="Q1526" t="s">
        <v>80</v>
      </c>
      <c r="R1526" t="str">
        <f t="shared" si="348"/>
        <v>Average</v>
      </c>
      <c r="S1526" t="str">
        <f t="shared" si="349"/>
        <v xml:space="preserve"> </v>
      </c>
      <c r="T1526" t="b">
        <f t="shared" si="350"/>
        <v>0</v>
      </c>
      <c r="U1526" t="b">
        <f t="shared" si="351"/>
        <v>0</v>
      </c>
      <c r="V1526" t="str">
        <f t="shared" si="352"/>
        <v>Average Company</v>
      </c>
      <c r="W1526" t="str">
        <f t="shared" si="353"/>
        <v>Don't Buy</v>
      </c>
      <c r="X1526" t="str">
        <f t="shared" si="354"/>
        <v>Not Known</v>
      </c>
      <c r="Z1526" t="str">
        <f t="shared" si="355"/>
        <v>None</v>
      </c>
      <c r="AB1526" t="str">
        <f t="shared" si="356"/>
        <v>0</v>
      </c>
    </row>
    <row r="1527" spans="1:28" x14ac:dyDescent="0.3">
      <c r="A1527">
        <v>1525</v>
      </c>
      <c r="B1527" t="s">
        <v>3679</v>
      </c>
      <c r="C1527" t="str">
        <f t="shared" si="343"/>
        <v>Long</v>
      </c>
      <c r="D1527">
        <v>4</v>
      </c>
      <c r="F1527" s="1">
        <f t="shared" si="357"/>
        <v>4</v>
      </c>
      <c r="G1527" s="1">
        <f t="shared" si="344"/>
        <v>4</v>
      </c>
      <c r="H1527">
        <f t="shared" si="345"/>
        <v>4</v>
      </c>
      <c r="I1527" t="s">
        <v>3678</v>
      </c>
      <c r="J1527" t="s">
        <v>10</v>
      </c>
      <c r="K1527" t="s">
        <v>2705</v>
      </c>
      <c r="L1527" t="str">
        <f t="shared" si="346"/>
        <v>Established</v>
      </c>
      <c r="N1527" s="2">
        <f t="shared" si="347"/>
        <v>73</v>
      </c>
      <c r="O1527" t="s">
        <v>406</v>
      </c>
      <c r="P1527" t="s">
        <v>147</v>
      </c>
      <c r="Q1527" t="s">
        <v>362</v>
      </c>
      <c r="R1527" t="str">
        <f t="shared" si="348"/>
        <v>Average</v>
      </c>
      <c r="S1527" t="str">
        <f t="shared" si="349"/>
        <v xml:space="preserve"> </v>
      </c>
      <c r="T1527" t="b">
        <f t="shared" si="350"/>
        <v>0</v>
      </c>
      <c r="U1527" t="b">
        <f t="shared" si="351"/>
        <v>1</v>
      </c>
      <c r="V1527" t="str">
        <f t="shared" si="352"/>
        <v>Average Company</v>
      </c>
      <c r="W1527" t="str">
        <f t="shared" si="353"/>
        <v>Don't Buy</v>
      </c>
      <c r="X1527" t="str">
        <f t="shared" si="354"/>
        <v>Not Known</v>
      </c>
      <c r="Z1527" t="str">
        <f t="shared" si="355"/>
        <v>None</v>
      </c>
      <c r="AB1527" t="str">
        <f t="shared" si="356"/>
        <v>0</v>
      </c>
    </row>
    <row r="1528" spans="1:28" x14ac:dyDescent="0.3">
      <c r="A1528">
        <v>1526</v>
      </c>
      <c r="B1528" t="s">
        <v>3680</v>
      </c>
      <c r="C1528" t="str">
        <f t="shared" si="343"/>
        <v>Long</v>
      </c>
      <c r="D1528">
        <v>3.7</v>
      </c>
      <c r="F1528" s="1">
        <f t="shared" si="357"/>
        <v>3.7</v>
      </c>
      <c r="G1528" s="1">
        <f t="shared" si="344"/>
        <v>3.7</v>
      </c>
      <c r="H1528">
        <f t="shared" si="345"/>
        <v>3.7</v>
      </c>
      <c r="I1528" t="s">
        <v>3678</v>
      </c>
      <c r="J1528" t="s">
        <v>22</v>
      </c>
      <c r="K1528" t="s">
        <v>1471</v>
      </c>
      <c r="L1528" t="str">
        <f t="shared" si="346"/>
        <v>Established</v>
      </c>
      <c r="N1528" s="2">
        <f t="shared" si="347"/>
        <v>52</v>
      </c>
      <c r="O1528" t="s">
        <v>925</v>
      </c>
      <c r="P1528" t="s">
        <v>13</v>
      </c>
      <c r="Q1528" t="s">
        <v>50</v>
      </c>
      <c r="R1528" t="str">
        <f t="shared" si="348"/>
        <v>Average</v>
      </c>
      <c r="S1528" t="str">
        <f t="shared" si="349"/>
        <v xml:space="preserve"> </v>
      </c>
      <c r="T1528" t="b">
        <f t="shared" si="350"/>
        <v>0</v>
      </c>
      <c r="U1528" t="b">
        <f t="shared" si="351"/>
        <v>1</v>
      </c>
      <c r="V1528" t="str">
        <f t="shared" si="352"/>
        <v>Average Company</v>
      </c>
      <c r="W1528" t="str">
        <f t="shared" si="353"/>
        <v>Don't Buy</v>
      </c>
      <c r="X1528" t="str">
        <f t="shared" si="354"/>
        <v>Not Known</v>
      </c>
      <c r="Z1528" t="str">
        <f t="shared" si="355"/>
        <v>None</v>
      </c>
      <c r="AB1528" t="str">
        <f t="shared" si="356"/>
        <v>0</v>
      </c>
    </row>
    <row r="1529" spans="1:28" x14ac:dyDescent="0.3">
      <c r="A1529">
        <v>1527</v>
      </c>
      <c r="B1529" t="s">
        <v>3681</v>
      </c>
      <c r="C1529" t="str">
        <f t="shared" si="343"/>
        <v>Long</v>
      </c>
      <c r="D1529">
        <v>4.2</v>
      </c>
      <c r="F1529" s="1">
        <f t="shared" si="357"/>
        <v>4.2</v>
      </c>
      <c r="G1529" s="1">
        <f t="shared" si="344"/>
        <v>4.2</v>
      </c>
      <c r="H1529">
        <f t="shared" si="345"/>
        <v>4.2</v>
      </c>
      <c r="I1529" t="s">
        <v>3678</v>
      </c>
      <c r="J1529" t="s">
        <v>10</v>
      </c>
      <c r="K1529" t="s">
        <v>3682</v>
      </c>
      <c r="L1529" t="str">
        <f t="shared" si="346"/>
        <v>Established</v>
      </c>
      <c r="N1529" s="2">
        <f t="shared" si="347"/>
        <v>90</v>
      </c>
      <c r="O1529" t="s">
        <v>586</v>
      </c>
      <c r="P1529" t="s">
        <v>147</v>
      </c>
      <c r="Q1529" t="s">
        <v>523</v>
      </c>
      <c r="R1529" t="str">
        <f t="shared" si="348"/>
        <v>Great</v>
      </c>
      <c r="S1529" t="str">
        <f t="shared" si="349"/>
        <v>Great</v>
      </c>
      <c r="T1529" t="b">
        <f t="shared" si="350"/>
        <v>1</v>
      </c>
      <c r="U1529" t="b">
        <f t="shared" si="351"/>
        <v>1</v>
      </c>
      <c r="V1529" t="str">
        <f t="shared" si="352"/>
        <v>Top Company</v>
      </c>
      <c r="W1529" t="str">
        <f t="shared" si="353"/>
        <v>Buy</v>
      </c>
      <c r="X1529" t="str">
        <f t="shared" si="354"/>
        <v>Not Known</v>
      </c>
      <c r="Z1529" t="str">
        <f t="shared" si="355"/>
        <v>None</v>
      </c>
      <c r="AB1529" t="str">
        <f t="shared" si="356"/>
        <v>0</v>
      </c>
    </row>
    <row r="1530" spans="1:28" x14ac:dyDescent="0.3">
      <c r="A1530">
        <v>1528</v>
      </c>
      <c r="B1530" t="s">
        <v>3683</v>
      </c>
      <c r="C1530" t="str">
        <f t="shared" si="343"/>
        <v>Long</v>
      </c>
      <c r="D1530">
        <v>3.6</v>
      </c>
      <c r="F1530" s="1">
        <f t="shared" si="357"/>
        <v>3.6</v>
      </c>
      <c r="G1530" s="1">
        <f t="shared" si="344"/>
        <v>3.6</v>
      </c>
      <c r="H1530">
        <f t="shared" si="345"/>
        <v>3.6</v>
      </c>
      <c r="I1530" t="s">
        <v>3678</v>
      </c>
      <c r="J1530" t="s">
        <v>22</v>
      </c>
      <c r="K1530" t="s">
        <v>3684</v>
      </c>
      <c r="L1530" t="str">
        <f t="shared" si="346"/>
        <v>Established</v>
      </c>
      <c r="N1530" s="2">
        <f t="shared" si="347"/>
        <v>38</v>
      </c>
      <c r="O1530" t="s">
        <v>357</v>
      </c>
      <c r="P1530" t="s">
        <v>691</v>
      </c>
      <c r="Q1530" t="s">
        <v>362</v>
      </c>
      <c r="R1530" t="str">
        <f t="shared" si="348"/>
        <v>Average</v>
      </c>
      <c r="S1530" t="str">
        <f t="shared" si="349"/>
        <v xml:space="preserve"> </v>
      </c>
      <c r="T1530" t="b">
        <f t="shared" si="350"/>
        <v>0</v>
      </c>
      <c r="U1530" t="b">
        <f t="shared" si="351"/>
        <v>1</v>
      </c>
      <c r="V1530" t="str">
        <f t="shared" si="352"/>
        <v>Average Company</v>
      </c>
      <c r="W1530" t="str">
        <f t="shared" si="353"/>
        <v>Don't Buy</v>
      </c>
      <c r="X1530" t="str">
        <f t="shared" si="354"/>
        <v>Not Known</v>
      </c>
      <c r="Z1530" t="str">
        <f t="shared" si="355"/>
        <v>None</v>
      </c>
      <c r="AB1530" t="str">
        <f t="shared" si="356"/>
        <v>0</v>
      </c>
    </row>
    <row r="1531" spans="1:28" x14ac:dyDescent="0.3">
      <c r="A1531">
        <v>1529</v>
      </c>
      <c r="B1531" t="s">
        <v>3685</v>
      </c>
      <c r="C1531" t="str">
        <f t="shared" si="343"/>
        <v>Long</v>
      </c>
      <c r="D1531">
        <v>4.0999999999999996</v>
      </c>
      <c r="F1531" s="1">
        <f t="shared" si="357"/>
        <v>4.0999999999999996</v>
      </c>
      <c r="G1531" s="1">
        <f t="shared" si="344"/>
        <v>4.0999999999999996</v>
      </c>
      <c r="H1531">
        <f t="shared" si="345"/>
        <v>4.0999999999999996</v>
      </c>
      <c r="I1531" t="s">
        <v>3678</v>
      </c>
      <c r="J1531" t="s">
        <v>22</v>
      </c>
      <c r="K1531" t="s">
        <v>3686</v>
      </c>
      <c r="L1531" t="str">
        <f t="shared" si="346"/>
        <v>Established</v>
      </c>
      <c r="N1531" s="2">
        <f t="shared" si="347"/>
        <v>25</v>
      </c>
      <c r="O1531" t="s">
        <v>54</v>
      </c>
      <c r="P1531" t="s">
        <v>147</v>
      </c>
      <c r="Q1531" t="s">
        <v>218</v>
      </c>
      <c r="R1531" t="str">
        <f t="shared" si="348"/>
        <v>Great</v>
      </c>
      <c r="S1531" t="str">
        <f t="shared" si="349"/>
        <v>Great</v>
      </c>
      <c r="T1531" t="b">
        <f t="shared" si="350"/>
        <v>1</v>
      </c>
      <c r="U1531" t="b">
        <f t="shared" si="351"/>
        <v>1</v>
      </c>
      <c r="V1531" t="str">
        <f t="shared" si="352"/>
        <v>Top Company</v>
      </c>
      <c r="W1531" t="str">
        <f t="shared" si="353"/>
        <v>Don't Buy</v>
      </c>
      <c r="X1531" t="str">
        <f t="shared" si="354"/>
        <v>Not Known</v>
      </c>
      <c r="Z1531" t="str">
        <f t="shared" si="355"/>
        <v>None</v>
      </c>
      <c r="AB1531" t="str">
        <f t="shared" si="356"/>
        <v>0</v>
      </c>
    </row>
    <row r="1532" spans="1:28" x14ac:dyDescent="0.3">
      <c r="A1532">
        <v>1530</v>
      </c>
      <c r="B1532" t="s">
        <v>3687</v>
      </c>
      <c r="C1532" t="str">
        <f t="shared" si="343"/>
        <v>Short</v>
      </c>
      <c r="D1532">
        <v>3.6</v>
      </c>
      <c r="F1532" s="1">
        <f t="shared" si="357"/>
        <v>3.6</v>
      </c>
      <c r="G1532" s="1">
        <f t="shared" si="344"/>
        <v>3.6</v>
      </c>
      <c r="H1532">
        <f t="shared" si="345"/>
        <v>3.6</v>
      </c>
      <c r="I1532" t="s">
        <v>3688</v>
      </c>
      <c r="J1532" t="s">
        <v>22</v>
      </c>
      <c r="K1532" t="s">
        <v>3689</v>
      </c>
      <c r="L1532" t="str">
        <f t="shared" si="346"/>
        <v>Established</v>
      </c>
      <c r="N1532" s="2">
        <f t="shared" si="347"/>
        <v>26</v>
      </c>
      <c r="O1532" t="s">
        <v>126</v>
      </c>
      <c r="P1532" t="s">
        <v>147</v>
      </c>
      <c r="Q1532" t="s">
        <v>44</v>
      </c>
      <c r="R1532" t="str">
        <f t="shared" si="348"/>
        <v>Average</v>
      </c>
      <c r="S1532" t="str">
        <f t="shared" si="349"/>
        <v xml:space="preserve"> </v>
      </c>
      <c r="T1532" t="b">
        <f t="shared" si="350"/>
        <v>0</v>
      </c>
      <c r="U1532" t="b">
        <f t="shared" si="351"/>
        <v>1</v>
      </c>
      <c r="V1532" t="str">
        <f t="shared" si="352"/>
        <v>Average Company</v>
      </c>
      <c r="W1532" t="str">
        <f t="shared" si="353"/>
        <v>Don't Buy</v>
      </c>
      <c r="X1532" t="str">
        <f t="shared" si="354"/>
        <v>Not Known</v>
      </c>
      <c r="Z1532" t="str">
        <f t="shared" si="355"/>
        <v>None</v>
      </c>
      <c r="AB1532" t="str">
        <f t="shared" si="356"/>
        <v>0</v>
      </c>
    </row>
    <row r="1533" spans="1:28" x14ac:dyDescent="0.3">
      <c r="A1533">
        <v>1531</v>
      </c>
      <c r="B1533" t="s">
        <v>3690</v>
      </c>
      <c r="C1533" t="str">
        <f t="shared" si="343"/>
        <v>Short</v>
      </c>
      <c r="D1533">
        <v>4.0999999999999996</v>
      </c>
      <c r="F1533" s="1">
        <f t="shared" si="357"/>
        <v>4.0999999999999996</v>
      </c>
      <c r="G1533" s="1">
        <f t="shared" si="344"/>
        <v>4.0999999999999996</v>
      </c>
      <c r="H1533">
        <f t="shared" si="345"/>
        <v>4.0999999999999996</v>
      </c>
      <c r="I1533" t="s">
        <v>3688</v>
      </c>
      <c r="J1533" t="s">
        <v>22</v>
      </c>
      <c r="K1533" t="s">
        <v>3691</v>
      </c>
      <c r="L1533" t="str">
        <f t="shared" si="346"/>
        <v>Established</v>
      </c>
      <c r="N1533" s="2">
        <f t="shared" si="347"/>
        <v>35</v>
      </c>
      <c r="O1533" t="s">
        <v>249</v>
      </c>
      <c r="P1533" t="s">
        <v>691</v>
      </c>
      <c r="Q1533" t="s">
        <v>2462</v>
      </c>
      <c r="R1533" t="str">
        <f t="shared" si="348"/>
        <v>Great</v>
      </c>
      <c r="S1533" t="str">
        <f t="shared" si="349"/>
        <v>Great</v>
      </c>
      <c r="T1533" t="b">
        <f t="shared" si="350"/>
        <v>1</v>
      </c>
      <c r="U1533" t="b">
        <f t="shared" si="351"/>
        <v>1</v>
      </c>
      <c r="V1533" t="str">
        <f t="shared" si="352"/>
        <v>Top Company</v>
      </c>
      <c r="W1533" t="str">
        <f t="shared" si="353"/>
        <v>Don't Buy</v>
      </c>
      <c r="X1533" t="str">
        <f t="shared" si="354"/>
        <v>Not Known</v>
      </c>
      <c r="Z1533" t="str">
        <f t="shared" si="355"/>
        <v>None</v>
      </c>
      <c r="AB1533" t="str">
        <f t="shared" si="356"/>
        <v>0</v>
      </c>
    </row>
    <row r="1534" spans="1:28" x14ac:dyDescent="0.3">
      <c r="A1534">
        <v>1532</v>
      </c>
      <c r="B1534" t="s">
        <v>3692</v>
      </c>
      <c r="C1534" t="str">
        <f t="shared" si="343"/>
        <v>Short</v>
      </c>
      <c r="D1534">
        <v>4</v>
      </c>
      <c r="F1534" s="1">
        <f t="shared" si="357"/>
        <v>4</v>
      </c>
      <c r="G1534" s="1">
        <f t="shared" si="344"/>
        <v>4</v>
      </c>
      <c r="H1534">
        <f t="shared" si="345"/>
        <v>4</v>
      </c>
      <c r="I1534" t="s">
        <v>3688</v>
      </c>
      <c r="J1534" t="s">
        <v>22</v>
      </c>
      <c r="K1534" t="s">
        <v>3693</v>
      </c>
      <c r="L1534" t="str">
        <f t="shared" si="346"/>
        <v>Established</v>
      </c>
      <c r="N1534" s="2">
        <f t="shared" si="347"/>
        <v>34</v>
      </c>
      <c r="O1534" t="s">
        <v>213</v>
      </c>
      <c r="P1534" t="s">
        <v>147</v>
      </c>
      <c r="Q1534" t="s">
        <v>378</v>
      </c>
      <c r="R1534" t="str">
        <f t="shared" si="348"/>
        <v>Average</v>
      </c>
      <c r="S1534" t="str">
        <f t="shared" si="349"/>
        <v xml:space="preserve"> </v>
      </c>
      <c r="T1534" t="b">
        <f t="shared" si="350"/>
        <v>0</v>
      </c>
      <c r="U1534" t="b">
        <f t="shared" si="351"/>
        <v>1</v>
      </c>
      <c r="V1534" t="str">
        <f t="shared" si="352"/>
        <v>Average Company</v>
      </c>
      <c r="W1534" t="str">
        <f t="shared" si="353"/>
        <v>Don't Buy</v>
      </c>
      <c r="X1534" t="str">
        <f t="shared" si="354"/>
        <v>Not Known</v>
      </c>
      <c r="Z1534" t="str">
        <f t="shared" si="355"/>
        <v>None</v>
      </c>
      <c r="AB1534" t="str">
        <f t="shared" si="356"/>
        <v>0</v>
      </c>
    </row>
    <row r="1535" spans="1:28" x14ac:dyDescent="0.3">
      <c r="A1535">
        <v>1533</v>
      </c>
      <c r="B1535" t="s">
        <v>3694</v>
      </c>
      <c r="C1535" t="str">
        <f t="shared" si="343"/>
        <v>Long</v>
      </c>
      <c r="D1535">
        <v>3.5</v>
      </c>
      <c r="F1535" s="1">
        <f t="shared" si="357"/>
        <v>4</v>
      </c>
      <c r="G1535" s="1">
        <f t="shared" si="344"/>
        <v>4</v>
      </c>
      <c r="H1535">
        <f t="shared" si="345"/>
        <v>3.6</v>
      </c>
      <c r="I1535" t="s">
        <v>3688</v>
      </c>
      <c r="J1535" t="s">
        <v>22</v>
      </c>
      <c r="K1535" t="s">
        <v>3695</v>
      </c>
      <c r="L1535" t="str">
        <f t="shared" si="346"/>
        <v>Startup</v>
      </c>
      <c r="N1535" s="2">
        <f t="shared" si="347"/>
        <v>7</v>
      </c>
      <c r="O1535" t="s">
        <v>318</v>
      </c>
      <c r="P1535" t="s">
        <v>147</v>
      </c>
      <c r="Q1535" t="s">
        <v>19</v>
      </c>
      <c r="R1535" t="str">
        <f t="shared" si="348"/>
        <v>Average</v>
      </c>
      <c r="S1535" t="str">
        <f t="shared" si="349"/>
        <v xml:space="preserve"> </v>
      </c>
      <c r="T1535" t="b">
        <f t="shared" si="350"/>
        <v>0</v>
      </c>
      <c r="U1535" t="b">
        <f t="shared" si="351"/>
        <v>1</v>
      </c>
      <c r="V1535" t="str">
        <f t="shared" si="352"/>
        <v>Average Company</v>
      </c>
      <c r="W1535" t="str">
        <f t="shared" si="353"/>
        <v>Don't Buy</v>
      </c>
      <c r="X1535" t="str">
        <f t="shared" si="354"/>
        <v>Not Known</v>
      </c>
      <c r="Z1535" t="str">
        <f t="shared" si="355"/>
        <v>None</v>
      </c>
      <c r="AB1535" t="str">
        <f t="shared" si="356"/>
        <v>500K</v>
      </c>
    </row>
    <row r="1536" spans="1:28" x14ac:dyDescent="0.3">
      <c r="A1536">
        <v>1534</v>
      </c>
      <c r="B1536" t="s">
        <v>3696</v>
      </c>
      <c r="C1536" t="str">
        <f t="shared" si="343"/>
        <v>Short</v>
      </c>
      <c r="D1536">
        <v>4.5</v>
      </c>
      <c r="F1536" s="1">
        <f t="shared" si="357"/>
        <v>4.5</v>
      </c>
      <c r="G1536" s="1">
        <f t="shared" si="344"/>
        <v>4.5</v>
      </c>
      <c r="H1536">
        <f t="shared" si="345"/>
        <v>4.5</v>
      </c>
      <c r="I1536" t="s">
        <v>3688</v>
      </c>
      <c r="J1536" t="s">
        <v>22</v>
      </c>
      <c r="K1536" t="s">
        <v>3697</v>
      </c>
      <c r="L1536" t="str">
        <f t="shared" si="346"/>
        <v>Established</v>
      </c>
      <c r="N1536" s="2">
        <f t="shared" si="347"/>
        <v>45</v>
      </c>
      <c r="O1536" t="s">
        <v>352</v>
      </c>
      <c r="P1536" t="s">
        <v>691</v>
      </c>
      <c r="Q1536" t="s">
        <v>846</v>
      </c>
      <c r="R1536" t="str">
        <f t="shared" si="348"/>
        <v>Great</v>
      </c>
      <c r="S1536" t="str">
        <f t="shared" si="349"/>
        <v>Great</v>
      </c>
      <c r="T1536" t="b">
        <f t="shared" si="350"/>
        <v>1</v>
      </c>
      <c r="U1536" t="b">
        <f t="shared" si="351"/>
        <v>1</v>
      </c>
      <c r="V1536" t="str">
        <f t="shared" si="352"/>
        <v>Top Company</v>
      </c>
      <c r="W1536" t="str">
        <f t="shared" si="353"/>
        <v>Don't Buy</v>
      </c>
      <c r="X1536" t="str">
        <f t="shared" si="354"/>
        <v>Not Known</v>
      </c>
      <c r="Z1536" t="str">
        <f t="shared" si="355"/>
        <v>None</v>
      </c>
      <c r="AB1536" t="str">
        <f t="shared" si="356"/>
        <v>0</v>
      </c>
    </row>
    <row r="1537" spans="1:28" x14ac:dyDescent="0.3">
      <c r="A1537">
        <v>1535</v>
      </c>
      <c r="B1537" t="s">
        <v>3698</v>
      </c>
      <c r="C1537" t="str">
        <f t="shared" si="343"/>
        <v>Long</v>
      </c>
      <c r="D1537">
        <v>4.3</v>
      </c>
      <c r="F1537" s="1">
        <f t="shared" si="357"/>
        <v>4.3</v>
      </c>
      <c r="G1537" s="1">
        <f t="shared" si="344"/>
        <v>4.3</v>
      </c>
      <c r="H1537">
        <f t="shared" si="345"/>
        <v>4.3</v>
      </c>
      <c r="I1537" t="s">
        <v>3688</v>
      </c>
      <c r="J1537" t="s">
        <v>22</v>
      </c>
      <c r="K1537" t="s">
        <v>944</v>
      </c>
      <c r="L1537" t="str">
        <f t="shared" si="346"/>
        <v>Established</v>
      </c>
      <c r="N1537" s="2">
        <f t="shared" si="347"/>
        <v>21</v>
      </c>
      <c r="O1537" t="s">
        <v>321</v>
      </c>
      <c r="P1537" t="s">
        <v>147</v>
      </c>
      <c r="Q1537" t="s">
        <v>523</v>
      </c>
      <c r="R1537" t="str">
        <f t="shared" si="348"/>
        <v>Great</v>
      </c>
      <c r="S1537" t="str">
        <f t="shared" si="349"/>
        <v>Great</v>
      </c>
      <c r="T1537" t="b">
        <f t="shared" si="350"/>
        <v>1</v>
      </c>
      <c r="U1537" t="b">
        <f t="shared" si="351"/>
        <v>1</v>
      </c>
      <c r="V1537" t="str">
        <f t="shared" si="352"/>
        <v>Top Company</v>
      </c>
      <c r="W1537" t="str">
        <f t="shared" si="353"/>
        <v>Don't Buy</v>
      </c>
      <c r="X1537" t="str">
        <f t="shared" si="354"/>
        <v>Not Known</v>
      </c>
      <c r="Z1537" t="str">
        <f t="shared" si="355"/>
        <v>None</v>
      </c>
      <c r="AB1537" t="str">
        <f t="shared" si="356"/>
        <v>0</v>
      </c>
    </row>
    <row r="1538" spans="1:28" x14ac:dyDescent="0.3">
      <c r="A1538">
        <v>1536</v>
      </c>
      <c r="B1538" t="s">
        <v>3699</v>
      </c>
      <c r="C1538" t="str">
        <f t="shared" si="343"/>
        <v>Long</v>
      </c>
      <c r="D1538">
        <v>3.9</v>
      </c>
      <c r="F1538" s="1">
        <f t="shared" si="357"/>
        <v>3.9</v>
      </c>
      <c r="G1538" s="1">
        <f t="shared" si="344"/>
        <v>3.9</v>
      </c>
      <c r="H1538">
        <f t="shared" si="345"/>
        <v>3.9</v>
      </c>
      <c r="I1538" t="s">
        <v>3700</v>
      </c>
      <c r="J1538" t="s">
        <v>22</v>
      </c>
      <c r="K1538" t="s">
        <v>3701</v>
      </c>
      <c r="L1538" t="str">
        <f t="shared" si="346"/>
        <v>Established</v>
      </c>
      <c r="N1538" s="2">
        <f t="shared" si="347"/>
        <v>38</v>
      </c>
      <c r="O1538" t="s">
        <v>357</v>
      </c>
      <c r="P1538" t="s">
        <v>147</v>
      </c>
      <c r="Q1538" t="s">
        <v>50</v>
      </c>
      <c r="R1538" t="str">
        <f t="shared" si="348"/>
        <v>Average</v>
      </c>
      <c r="S1538" t="str">
        <f t="shared" si="349"/>
        <v xml:space="preserve"> </v>
      </c>
      <c r="T1538" t="b">
        <f t="shared" si="350"/>
        <v>0</v>
      </c>
      <c r="U1538" t="b">
        <f t="shared" si="351"/>
        <v>1</v>
      </c>
      <c r="V1538" t="str">
        <f t="shared" si="352"/>
        <v>Average Company</v>
      </c>
      <c r="W1538" t="str">
        <f t="shared" si="353"/>
        <v>Buy</v>
      </c>
      <c r="X1538" t="str">
        <f t="shared" si="354"/>
        <v>Not Known</v>
      </c>
      <c r="Z1538" t="str">
        <f t="shared" si="355"/>
        <v>None</v>
      </c>
      <c r="AB1538" t="str">
        <f t="shared" si="356"/>
        <v>0</v>
      </c>
    </row>
    <row r="1539" spans="1:28" x14ac:dyDescent="0.3">
      <c r="A1539">
        <v>1537</v>
      </c>
      <c r="B1539" t="s">
        <v>3702</v>
      </c>
      <c r="C1539" t="str">
        <f t="shared" ref="C1539:C1602" si="358">IF(LEN(B1539)&gt;=10,"Long","Short")</f>
        <v>Long</v>
      </c>
      <c r="D1539">
        <v>3.8</v>
      </c>
      <c r="F1539" s="1">
        <f t="shared" si="357"/>
        <v>4.3</v>
      </c>
      <c r="G1539" s="1">
        <f t="shared" ref="G1539:G1602" si="359">IF(L1539="Startup",D1539+0.5,D1539)</f>
        <v>4.3</v>
      </c>
      <c r="H1539">
        <f t="shared" ref="H1539:H1602" si="360">IF(L1539="Startup",D1539+0.1,D1539)</f>
        <v>3.9</v>
      </c>
      <c r="I1539" t="s">
        <v>3700</v>
      </c>
      <c r="J1539" t="s">
        <v>22</v>
      </c>
      <c r="K1539" t="s">
        <v>3703</v>
      </c>
      <c r="L1539" t="str">
        <f t="shared" ref="L1539:L1602" si="361">IF(N1539&lt;10,"Startup","Established")</f>
        <v>Startup</v>
      </c>
      <c r="N1539" s="2">
        <f t="shared" ref="N1539:N1602" si="362">INT(LEFT(O1539,2))</f>
        <v>7</v>
      </c>
      <c r="O1539" t="s">
        <v>318</v>
      </c>
      <c r="P1539" t="s">
        <v>683</v>
      </c>
      <c r="Q1539" t="s">
        <v>105</v>
      </c>
      <c r="R1539" t="str">
        <f t="shared" ref="R1539:R1602" si="363">IF(D1539&gt;4,"Great","Average")</f>
        <v>Average</v>
      </c>
      <c r="S1539" t="str">
        <f t="shared" ref="S1539:S1602" si="364">IF(D1539&gt;4,"Great"," ")</f>
        <v xml:space="preserve"> </v>
      </c>
      <c r="T1539" t="b">
        <f t="shared" ref="T1539:T1602" si="365">AND(D1539:D11497&gt;4,N1539:N11497&gt;10)</f>
        <v>0</v>
      </c>
      <c r="U1539" t="b">
        <f t="shared" ref="U1539:U1602" si="366">OR(D1539&gt;3.5,N1539&lt;10)</f>
        <v>1</v>
      </c>
      <c r="V1539" t="str">
        <f t="shared" ref="V1539:V1602" si="367">IF(AND(D1539&gt;4,N1539&gt;20),"Top Company","Average Company")</f>
        <v>Average Company</v>
      </c>
      <c r="W1539" t="str">
        <f t="shared" ref="W1539:W1602" si="368">IF(OR(LEFT(B1539,1)="T",LEFT(B1539,1)="G"),"Buy","Don't Buy")</f>
        <v>Don't Buy</v>
      </c>
      <c r="X1539" t="str">
        <f t="shared" ref="X1539:X1602" si="369">IF(IF(Q1539="Financial Services",ISNUMBER(SEARCH("Mumbai",K1539))),"Bombay Finance","Not Known")</f>
        <v>Not Known</v>
      </c>
      <c r="Z1539" t="str">
        <f t="shared" ref="Z1539:Z1602" si="370">IF(AND(OR(ISNUMBER(SEARCH("Bangalore",K1539)),ISNUMBER(SEARCH("Bengaluru",K1539)),ISNUMBER(SEARCH("Chennai",K1539))),N1539&lt;10),"Silicon Valley Startups","None")</f>
        <v>None</v>
      </c>
      <c r="AB1539" t="str">
        <f t="shared" ref="AB1539:AB1602" si="371">IF(AND(OR(Q1539="IT Services &amp; Consulting",Q1539="Financial Services"),D1539&gt;4),"1Million",IF(AND(OR(Q1539="IT Services &amp; Consulting",Q1539="Financial Services"),D1539&lt;=4),"500K",IF(AND(Q1539="Telecom / ISP",D1539&gt;4),"800K","0")))</f>
        <v>0</v>
      </c>
    </row>
    <row r="1540" spans="1:28" x14ac:dyDescent="0.3">
      <c r="A1540">
        <v>1538</v>
      </c>
      <c r="B1540" t="s">
        <v>3704</v>
      </c>
      <c r="C1540" t="str">
        <f t="shared" si="358"/>
        <v>Long</v>
      </c>
      <c r="D1540">
        <v>4</v>
      </c>
      <c r="F1540" s="1">
        <f t="shared" si="357"/>
        <v>4</v>
      </c>
      <c r="G1540" s="1">
        <f t="shared" si="359"/>
        <v>4</v>
      </c>
      <c r="H1540">
        <f t="shared" si="360"/>
        <v>4</v>
      </c>
      <c r="I1540" t="s">
        <v>3700</v>
      </c>
      <c r="J1540" t="s">
        <v>22</v>
      </c>
      <c r="K1540" t="s">
        <v>3705</v>
      </c>
      <c r="L1540" t="str">
        <f t="shared" si="361"/>
        <v>Established</v>
      </c>
      <c r="N1540" s="2">
        <f t="shared" si="362"/>
        <v>29</v>
      </c>
      <c r="O1540" t="s">
        <v>62</v>
      </c>
      <c r="P1540" t="s">
        <v>181</v>
      </c>
      <c r="Q1540" t="s">
        <v>122</v>
      </c>
      <c r="R1540" t="str">
        <f t="shared" si="363"/>
        <v>Average</v>
      </c>
      <c r="S1540" t="str">
        <f t="shared" si="364"/>
        <v xml:space="preserve"> </v>
      </c>
      <c r="T1540" t="b">
        <f t="shared" si="365"/>
        <v>0</v>
      </c>
      <c r="U1540" t="b">
        <f t="shared" si="366"/>
        <v>1</v>
      </c>
      <c r="V1540" t="str">
        <f t="shared" si="367"/>
        <v>Average Company</v>
      </c>
      <c r="W1540" t="str">
        <f t="shared" si="368"/>
        <v>Don't Buy</v>
      </c>
      <c r="X1540" t="str">
        <f t="shared" si="369"/>
        <v>Not Known</v>
      </c>
      <c r="Z1540" t="str">
        <f t="shared" si="370"/>
        <v>None</v>
      </c>
      <c r="AB1540" t="str">
        <f t="shared" si="371"/>
        <v>0</v>
      </c>
    </row>
    <row r="1541" spans="1:28" x14ac:dyDescent="0.3">
      <c r="A1541">
        <v>1539</v>
      </c>
      <c r="B1541" t="s">
        <v>3706</v>
      </c>
      <c r="C1541" t="str">
        <f t="shared" si="358"/>
        <v>Long</v>
      </c>
      <c r="D1541">
        <v>4.5</v>
      </c>
      <c r="F1541" s="1">
        <f t="shared" si="357"/>
        <v>4.5</v>
      </c>
      <c r="G1541" s="1">
        <f t="shared" si="359"/>
        <v>4.5</v>
      </c>
      <c r="H1541">
        <f t="shared" si="360"/>
        <v>4.5</v>
      </c>
      <c r="I1541" t="s">
        <v>3707</v>
      </c>
      <c r="J1541" t="s">
        <v>10</v>
      </c>
      <c r="K1541" t="s">
        <v>3708</v>
      </c>
      <c r="L1541" t="str">
        <f t="shared" si="361"/>
        <v>Established</v>
      </c>
      <c r="N1541" s="2">
        <f t="shared" si="362"/>
        <v>33</v>
      </c>
      <c r="O1541" t="s">
        <v>18</v>
      </c>
      <c r="P1541" t="s">
        <v>147</v>
      </c>
      <c r="Q1541" t="s">
        <v>28</v>
      </c>
      <c r="R1541" t="str">
        <f t="shared" si="363"/>
        <v>Great</v>
      </c>
      <c r="S1541" t="str">
        <f t="shared" si="364"/>
        <v>Great</v>
      </c>
      <c r="T1541" t="b">
        <f t="shared" si="365"/>
        <v>1</v>
      </c>
      <c r="U1541" t="b">
        <f t="shared" si="366"/>
        <v>1</v>
      </c>
      <c r="V1541" t="str">
        <f t="shared" si="367"/>
        <v>Top Company</v>
      </c>
      <c r="W1541" t="str">
        <f t="shared" si="368"/>
        <v>Don't Buy</v>
      </c>
      <c r="X1541" t="str">
        <f t="shared" si="369"/>
        <v>Not Known</v>
      </c>
      <c r="Z1541" t="str">
        <f t="shared" si="370"/>
        <v>None</v>
      </c>
      <c r="AB1541" t="str">
        <f t="shared" si="371"/>
        <v>1Million</v>
      </c>
    </row>
    <row r="1542" spans="1:28" x14ac:dyDescent="0.3">
      <c r="A1542">
        <v>1540</v>
      </c>
      <c r="B1542" t="s">
        <v>3709</v>
      </c>
      <c r="C1542" t="str">
        <f t="shared" si="358"/>
        <v>Short</v>
      </c>
      <c r="D1542">
        <v>4.0999999999999996</v>
      </c>
      <c r="F1542" s="1">
        <f t="shared" si="357"/>
        <v>4.0999999999999996</v>
      </c>
      <c r="G1542" s="1">
        <f t="shared" si="359"/>
        <v>4.0999999999999996</v>
      </c>
      <c r="H1542">
        <f t="shared" si="360"/>
        <v>4.0999999999999996</v>
      </c>
      <c r="I1542" t="s">
        <v>3707</v>
      </c>
      <c r="J1542" t="s">
        <v>22</v>
      </c>
      <c r="K1542" t="s">
        <v>3710</v>
      </c>
      <c r="L1542" t="str">
        <f t="shared" si="361"/>
        <v>Established</v>
      </c>
      <c r="N1542" s="2">
        <f t="shared" si="362"/>
        <v>28</v>
      </c>
      <c r="O1542" t="s">
        <v>24</v>
      </c>
      <c r="P1542" t="s">
        <v>691</v>
      </c>
      <c r="Q1542" t="s">
        <v>254</v>
      </c>
      <c r="R1542" t="str">
        <f t="shared" si="363"/>
        <v>Great</v>
      </c>
      <c r="S1542" t="str">
        <f t="shared" si="364"/>
        <v>Great</v>
      </c>
      <c r="T1542" t="b">
        <f t="shared" si="365"/>
        <v>1</v>
      </c>
      <c r="U1542" t="b">
        <f t="shared" si="366"/>
        <v>1</v>
      </c>
      <c r="V1542" t="str">
        <f t="shared" si="367"/>
        <v>Top Company</v>
      </c>
      <c r="W1542" t="str">
        <f t="shared" si="368"/>
        <v>Don't Buy</v>
      </c>
      <c r="X1542" t="str">
        <f t="shared" si="369"/>
        <v>Not Known</v>
      </c>
      <c r="Z1542" t="str">
        <f t="shared" si="370"/>
        <v>None</v>
      </c>
      <c r="AB1542" t="str">
        <f t="shared" si="371"/>
        <v>0</v>
      </c>
    </row>
    <row r="1543" spans="1:28" x14ac:dyDescent="0.3">
      <c r="A1543">
        <v>1541</v>
      </c>
      <c r="B1543" t="s">
        <v>3711</v>
      </c>
      <c r="C1543" t="str">
        <f t="shared" si="358"/>
        <v>Long</v>
      </c>
      <c r="D1543">
        <v>4.0999999999999996</v>
      </c>
      <c r="F1543" s="1">
        <f t="shared" si="357"/>
        <v>4.0999999999999996</v>
      </c>
      <c r="G1543" s="1">
        <f t="shared" si="359"/>
        <v>4.0999999999999996</v>
      </c>
      <c r="H1543">
        <f t="shared" si="360"/>
        <v>4.0999999999999996</v>
      </c>
      <c r="I1543" t="s">
        <v>3707</v>
      </c>
      <c r="J1543" t="s">
        <v>22</v>
      </c>
      <c r="K1543" t="s">
        <v>3712</v>
      </c>
      <c r="L1543" t="str">
        <f t="shared" si="361"/>
        <v>Established</v>
      </c>
      <c r="N1543" s="2">
        <f t="shared" si="362"/>
        <v>88</v>
      </c>
      <c r="O1543" t="s">
        <v>1049</v>
      </c>
      <c r="P1543" t="s">
        <v>147</v>
      </c>
      <c r="Q1543" t="s">
        <v>732</v>
      </c>
      <c r="R1543" t="str">
        <f t="shared" si="363"/>
        <v>Great</v>
      </c>
      <c r="S1543" t="str">
        <f t="shared" si="364"/>
        <v>Great</v>
      </c>
      <c r="T1543" t="b">
        <f t="shared" si="365"/>
        <v>1</v>
      </c>
      <c r="U1543" t="b">
        <f t="shared" si="366"/>
        <v>1</v>
      </c>
      <c r="V1543" t="str">
        <f t="shared" si="367"/>
        <v>Top Company</v>
      </c>
      <c r="W1543" t="str">
        <f t="shared" si="368"/>
        <v>Buy</v>
      </c>
      <c r="X1543" t="str">
        <f t="shared" si="369"/>
        <v>Not Known</v>
      </c>
      <c r="Z1543" t="str">
        <f t="shared" si="370"/>
        <v>None</v>
      </c>
      <c r="AB1543" t="str">
        <f t="shared" si="371"/>
        <v>0</v>
      </c>
    </row>
    <row r="1544" spans="1:28" x14ac:dyDescent="0.3">
      <c r="A1544">
        <v>1542</v>
      </c>
      <c r="B1544" t="s">
        <v>3713</v>
      </c>
      <c r="C1544" t="str">
        <f t="shared" si="358"/>
        <v>Long</v>
      </c>
      <c r="D1544">
        <v>3.5</v>
      </c>
      <c r="F1544" s="1">
        <f t="shared" si="357"/>
        <v>3.5</v>
      </c>
      <c r="G1544" s="1">
        <f t="shared" si="359"/>
        <v>3.5</v>
      </c>
      <c r="H1544">
        <f t="shared" si="360"/>
        <v>3.5</v>
      </c>
      <c r="I1544" t="s">
        <v>3707</v>
      </c>
      <c r="J1544" t="s">
        <v>22</v>
      </c>
      <c r="K1544" t="s">
        <v>2150</v>
      </c>
      <c r="L1544" t="str">
        <f t="shared" si="361"/>
        <v>Established</v>
      </c>
      <c r="N1544" s="2">
        <f t="shared" si="362"/>
        <v>16</v>
      </c>
      <c r="O1544" t="s">
        <v>121</v>
      </c>
      <c r="P1544" t="s">
        <v>691</v>
      </c>
      <c r="Q1544" t="s">
        <v>44</v>
      </c>
      <c r="R1544" t="str">
        <f t="shared" si="363"/>
        <v>Average</v>
      </c>
      <c r="S1544" t="str">
        <f t="shared" si="364"/>
        <v xml:space="preserve"> </v>
      </c>
      <c r="T1544" t="b">
        <f t="shared" si="365"/>
        <v>0</v>
      </c>
      <c r="U1544" t="b">
        <f t="shared" si="366"/>
        <v>0</v>
      </c>
      <c r="V1544" t="str">
        <f t="shared" si="367"/>
        <v>Average Company</v>
      </c>
      <c r="W1544" t="str">
        <f t="shared" si="368"/>
        <v>Don't Buy</v>
      </c>
      <c r="X1544" t="str">
        <f t="shared" si="369"/>
        <v>Not Known</v>
      </c>
      <c r="Z1544" t="str">
        <f t="shared" si="370"/>
        <v>None</v>
      </c>
      <c r="AB1544" t="str">
        <f t="shared" si="371"/>
        <v>0</v>
      </c>
    </row>
    <row r="1545" spans="1:28" x14ac:dyDescent="0.3">
      <c r="A1545">
        <v>1543</v>
      </c>
      <c r="B1545" t="s">
        <v>3714</v>
      </c>
      <c r="C1545" t="str">
        <f t="shared" si="358"/>
        <v>Long</v>
      </c>
      <c r="D1545">
        <v>3.6</v>
      </c>
      <c r="F1545" s="1">
        <f t="shared" si="357"/>
        <v>3.6</v>
      </c>
      <c r="G1545" s="1">
        <f t="shared" si="359"/>
        <v>3.6</v>
      </c>
      <c r="H1545">
        <f t="shared" si="360"/>
        <v>3.6</v>
      </c>
      <c r="I1545" t="s">
        <v>3544</v>
      </c>
      <c r="J1545" t="s">
        <v>22</v>
      </c>
      <c r="K1545" t="s">
        <v>3216</v>
      </c>
      <c r="L1545" t="str">
        <f t="shared" si="361"/>
        <v>Established</v>
      </c>
      <c r="N1545" s="2">
        <f t="shared" si="362"/>
        <v>14</v>
      </c>
      <c r="O1545" t="s">
        <v>522</v>
      </c>
      <c r="P1545" t="s">
        <v>691</v>
      </c>
      <c r="Q1545" t="s">
        <v>28</v>
      </c>
      <c r="R1545" t="str">
        <f t="shared" si="363"/>
        <v>Average</v>
      </c>
      <c r="S1545" t="str">
        <f t="shared" si="364"/>
        <v xml:space="preserve"> </v>
      </c>
      <c r="T1545" t="b">
        <f t="shared" si="365"/>
        <v>0</v>
      </c>
      <c r="U1545" t="b">
        <f t="shared" si="366"/>
        <v>1</v>
      </c>
      <c r="V1545" t="str">
        <f t="shared" si="367"/>
        <v>Average Company</v>
      </c>
      <c r="W1545" t="str">
        <f t="shared" si="368"/>
        <v>Don't Buy</v>
      </c>
      <c r="X1545" t="str">
        <f t="shared" si="369"/>
        <v>Not Known</v>
      </c>
      <c r="Z1545" t="str">
        <f t="shared" si="370"/>
        <v>None</v>
      </c>
      <c r="AB1545" t="str">
        <f t="shared" si="371"/>
        <v>500K</v>
      </c>
    </row>
    <row r="1546" spans="1:28" x14ac:dyDescent="0.3">
      <c r="A1546">
        <v>1544</v>
      </c>
      <c r="B1546" t="s">
        <v>3715</v>
      </c>
      <c r="C1546" t="str">
        <f t="shared" si="358"/>
        <v>Long</v>
      </c>
      <c r="D1546">
        <v>4</v>
      </c>
      <c r="F1546" s="1">
        <f t="shared" si="357"/>
        <v>4</v>
      </c>
      <c r="G1546" s="1">
        <f t="shared" si="359"/>
        <v>4</v>
      </c>
      <c r="H1546">
        <f t="shared" si="360"/>
        <v>4</v>
      </c>
      <c r="I1546" t="s">
        <v>3716</v>
      </c>
      <c r="J1546" t="s">
        <v>10</v>
      </c>
      <c r="K1546" t="s">
        <v>776</v>
      </c>
      <c r="L1546" t="str">
        <f t="shared" si="361"/>
        <v>Established</v>
      </c>
      <c r="N1546" s="2">
        <f t="shared" si="362"/>
        <v>19</v>
      </c>
      <c r="O1546" t="s">
        <v>100</v>
      </c>
      <c r="P1546" t="s">
        <v>147</v>
      </c>
      <c r="Q1546" t="s">
        <v>726</v>
      </c>
      <c r="R1546" t="str">
        <f t="shared" si="363"/>
        <v>Average</v>
      </c>
      <c r="S1546" t="str">
        <f t="shared" si="364"/>
        <v xml:space="preserve"> </v>
      </c>
      <c r="T1546" t="b">
        <f t="shared" si="365"/>
        <v>0</v>
      </c>
      <c r="U1546" t="b">
        <f t="shared" si="366"/>
        <v>1</v>
      </c>
      <c r="V1546" t="str">
        <f t="shared" si="367"/>
        <v>Average Company</v>
      </c>
      <c r="W1546" t="str">
        <f t="shared" si="368"/>
        <v>Don't Buy</v>
      </c>
      <c r="X1546" t="str">
        <f t="shared" si="369"/>
        <v>Not Known</v>
      </c>
      <c r="Z1546" t="str">
        <f t="shared" si="370"/>
        <v>None</v>
      </c>
      <c r="AB1546" t="str">
        <f t="shared" si="371"/>
        <v>0</v>
      </c>
    </row>
    <row r="1547" spans="1:28" x14ac:dyDescent="0.3">
      <c r="A1547">
        <v>1545</v>
      </c>
      <c r="B1547" t="s">
        <v>3717</v>
      </c>
      <c r="C1547" t="str">
        <f t="shared" si="358"/>
        <v>Long</v>
      </c>
      <c r="D1547">
        <v>3.6</v>
      </c>
      <c r="F1547" s="1">
        <f t="shared" si="357"/>
        <v>3.6</v>
      </c>
      <c r="G1547" s="1">
        <f t="shared" si="359"/>
        <v>3.6</v>
      </c>
      <c r="H1547">
        <f t="shared" si="360"/>
        <v>3.6</v>
      </c>
      <c r="I1547" t="s">
        <v>3716</v>
      </c>
      <c r="J1547" t="s">
        <v>10</v>
      </c>
      <c r="K1547" t="s">
        <v>3718</v>
      </c>
      <c r="L1547" t="str">
        <f t="shared" si="361"/>
        <v>Established</v>
      </c>
      <c r="N1547" s="2">
        <f t="shared" si="362"/>
        <v>27</v>
      </c>
      <c r="O1547" t="s">
        <v>109</v>
      </c>
      <c r="P1547" t="s">
        <v>147</v>
      </c>
      <c r="Q1547" t="s">
        <v>189</v>
      </c>
      <c r="R1547" t="str">
        <f t="shared" si="363"/>
        <v>Average</v>
      </c>
      <c r="S1547" t="str">
        <f t="shared" si="364"/>
        <v xml:space="preserve"> </v>
      </c>
      <c r="T1547" t="b">
        <f t="shared" si="365"/>
        <v>0</v>
      </c>
      <c r="U1547" t="b">
        <f t="shared" si="366"/>
        <v>1</v>
      </c>
      <c r="V1547" t="str">
        <f t="shared" si="367"/>
        <v>Average Company</v>
      </c>
      <c r="W1547" t="str">
        <f t="shared" si="368"/>
        <v>Don't Buy</v>
      </c>
      <c r="X1547" t="str">
        <f t="shared" si="369"/>
        <v>Not Known</v>
      </c>
      <c r="Z1547" t="str">
        <f t="shared" si="370"/>
        <v>None</v>
      </c>
      <c r="AB1547" t="str">
        <f t="shared" si="371"/>
        <v>0</v>
      </c>
    </row>
    <row r="1548" spans="1:28" x14ac:dyDescent="0.3">
      <c r="A1548">
        <v>1546</v>
      </c>
      <c r="B1548" t="s">
        <v>3719</v>
      </c>
      <c r="C1548" t="str">
        <f t="shared" si="358"/>
        <v>Long</v>
      </c>
      <c r="D1548">
        <v>4.0999999999999996</v>
      </c>
      <c r="F1548" s="1">
        <f t="shared" si="357"/>
        <v>4.0999999999999996</v>
      </c>
      <c r="G1548" s="1">
        <f t="shared" si="359"/>
        <v>4.0999999999999996</v>
      </c>
      <c r="H1548">
        <f t="shared" si="360"/>
        <v>4.0999999999999996</v>
      </c>
      <c r="I1548" t="s">
        <v>3716</v>
      </c>
      <c r="J1548" t="s">
        <v>22</v>
      </c>
      <c r="K1548" t="s">
        <v>3720</v>
      </c>
      <c r="L1548" t="str">
        <f t="shared" si="361"/>
        <v>Established</v>
      </c>
      <c r="N1548" s="2">
        <f t="shared" si="362"/>
        <v>26</v>
      </c>
      <c r="O1548" t="s">
        <v>126</v>
      </c>
      <c r="P1548" t="s">
        <v>147</v>
      </c>
      <c r="Q1548" t="s">
        <v>246</v>
      </c>
      <c r="R1548" t="str">
        <f t="shared" si="363"/>
        <v>Great</v>
      </c>
      <c r="S1548" t="str">
        <f t="shared" si="364"/>
        <v>Great</v>
      </c>
      <c r="T1548" t="b">
        <f t="shared" si="365"/>
        <v>1</v>
      </c>
      <c r="U1548" t="b">
        <f t="shared" si="366"/>
        <v>1</v>
      </c>
      <c r="V1548" t="str">
        <f t="shared" si="367"/>
        <v>Top Company</v>
      </c>
      <c r="W1548" t="str">
        <f t="shared" si="368"/>
        <v>Don't Buy</v>
      </c>
      <c r="X1548" t="str">
        <f t="shared" si="369"/>
        <v>Not Known</v>
      </c>
      <c r="Z1548" t="str">
        <f t="shared" si="370"/>
        <v>None</v>
      </c>
      <c r="AB1548" t="str">
        <f t="shared" si="371"/>
        <v>0</v>
      </c>
    </row>
    <row r="1549" spans="1:28" x14ac:dyDescent="0.3">
      <c r="A1549">
        <v>1547</v>
      </c>
      <c r="B1549" t="s">
        <v>3721</v>
      </c>
      <c r="C1549" t="str">
        <f t="shared" si="358"/>
        <v>Long</v>
      </c>
      <c r="D1549">
        <v>3.9</v>
      </c>
      <c r="F1549" s="1">
        <f t="shared" si="357"/>
        <v>3.9</v>
      </c>
      <c r="G1549" s="1">
        <f t="shared" si="359"/>
        <v>3.9</v>
      </c>
      <c r="H1549">
        <f t="shared" si="360"/>
        <v>3.9</v>
      </c>
      <c r="I1549" t="s">
        <v>3716</v>
      </c>
      <c r="J1549" t="s">
        <v>10</v>
      </c>
      <c r="K1549" t="s">
        <v>1780</v>
      </c>
      <c r="L1549" t="str">
        <f t="shared" si="361"/>
        <v>Established</v>
      </c>
      <c r="N1549" s="2">
        <f t="shared" si="362"/>
        <v>22</v>
      </c>
      <c r="O1549" t="s">
        <v>142</v>
      </c>
      <c r="P1549" t="s">
        <v>147</v>
      </c>
      <c r="Q1549" t="s">
        <v>362</v>
      </c>
      <c r="R1549" t="str">
        <f t="shared" si="363"/>
        <v>Average</v>
      </c>
      <c r="S1549" t="str">
        <f t="shared" si="364"/>
        <v xml:space="preserve"> </v>
      </c>
      <c r="T1549" t="b">
        <f t="shared" si="365"/>
        <v>0</v>
      </c>
      <c r="U1549" t="b">
        <f t="shared" si="366"/>
        <v>1</v>
      </c>
      <c r="V1549" t="str">
        <f t="shared" si="367"/>
        <v>Average Company</v>
      </c>
      <c r="W1549" t="str">
        <f t="shared" si="368"/>
        <v>Don't Buy</v>
      </c>
      <c r="X1549" t="str">
        <f t="shared" si="369"/>
        <v>Not Known</v>
      </c>
      <c r="Z1549" t="str">
        <f t="shared" si="370"/>
        <v>None</v>
      </c>
      <c r="AB1549" t="str">
        <f t="shared" si="371"/>
        <v>0</v>
      </c>
    </row>
    <row r="1550" spans="1:28" x14ac:dyDescent="0.3">
      <c r="A1550">
        <v>1548</v>
      </c>
      <c r="B1550" t="s">
        <v>3722</v>
      </c>
      <c r="C1550" t="str">
        <f t="shared" si="358"/>
        <v>Short</v>
      </c>
      <c r="D1550">
        <v>3.9</v>
      </c>
      <c r="F1550" s="1">
        <f t="shared" si="357"/>
        <v>4.4000000000000004</v>
      </c>
      <c r="G1550" s="1">
        <f t="shared" si="359"/>
        <v>4.4000000000000004</v>
      </c>
      <c r="H1550">
        <f t="shared" si="360"/>
        <v>4</v>
      </c>
      <c r="I1550" t="s">
        <v>3716</v>
      </c>
      <c r="J1550" t="s">
        <v>22</v>
      </c>
      <c r="K1550" t="s">
        <v>3723</v>
      </c>
      <c r="L1550" t="str">
        <f t="shared" si="361"/>
        <v>Startup</v>
      </c>
      <c r="N1550" s="2">
        <f t="shared" si="362"/>
        <v>5</v>
      </c>
      <c r="O1550" t="s">
        <v>138</v>
      </c>
      <c r="P1550" t="s">
        <v>147</v>
      </c>
      <c r="Q1550" t="s">
        <v>1519</v>
      </c>
      <c r="R1550" t="str">
        <f t="shared" si="363"/>
        <v>Average</v>
      </c>
      <c r="S1550" t="str">
        <f t="shared" si="364"/>
        <v xml:space="preserve"> </v>
      </c>
      <c r="T1550" t="b">
        <f t="shared" si="365"/>
        <v>0</v>
      </c>
      <c r="U1550" t="b">
        <f t="shared" si="366"/>
        <v>1</v>
      </c>
      <c r="V1550" t="str">
        <f t="shared" si="367"/>
        <v>Average Company</v>
      </c>
      <c r="W1550" t="str">
        <f t="shared" si="368"/>
        <v>Don't Buy</v>
      </c>
      <c r="X1550" t="str">
        <f t="shared" si="369"/>
        <v>Not Known</v>
      </c>
      <c r="Z1550" t="str">
        <f t="shared" si="370"/>
        <v>None</v>
      </c>
      <c r="AB1550" t="str">
        <f t="shared" si="371"/>
        <v>0</v>
      </c>
    </row>
    <row r="1551" spans="1:28" x14ac:dyDescent="0.3">
      <c r="A1551">
        <v>1549</v>
      </c>
      <c r="B1551" t="s">
        <v>3724</v>
      </c>
      <c r="C1551" t="str">
        <f t="shared" si="358"/>
        <v>Long</v>
      </c>
      <c r="D1551">
        <v>4.5</v>
      </c>
      <c r="F1551" s="1">
        <f t="shared" si="357"/>
        <v>4.5</v>
      </c>
      <c r="G1551" s="1">
        <f t="shared" si="359"/>
        <v>4.5</v>
      </c>
      <c r="H1551">
        <f t="shared" si="360"/>
        <v>4.5</v>
      </c>
      <c r="I1551" t="s">
        <v>3716</v>
      </c>
      <c r="J1551" t="s">
        <v>22</v>
      </c>
      <c r="K1551" t="s">
        <v>3725</v>
      </c>
      <c r="L1551" t="str">
        <f t="shared" si="361"/>
        <v>Established</v>
      </c>
      <c r="N1551" s="2">
        <f t="shared" si="362"/>
        <v>42</v>
      </c>
      <c r="O1551" t="s">
        <v>397</v>
      </c>
      <c r="P1551" t="s">
        <v>147</v>
      </c>
      <c r="Q1551" t="s">
        <v>19</v>
      </c>
      <c r="R1551" t="str">
        <f t="shared" si="363"/>
        <v>Great</v>
      </c>
      <c r="S1551" t="str">
        <f t="shared" si="364"/>
        <v>Great</v>
      </c>
      <c r="T1551" t="b">
        <f t="shared" si="365"/>
        <v>1</v>
      </c>
      <c r="U1551" t="b">
        <f t="shared" si="366"/>
        <v>1</v>
      </c>
      <c r="V1551" t="str">
        <f t="shared" si="367"/>
        <v>Top Company</v>
      </c>
      <c r="W1551" t="str">
        <f t="shared" si="368"/>
        <v>Don't Buy</v>
      </c>
      <c r="X1551" t="str">
        <f t="shared" si="369"/>
        <v>Not Known</v>
      </c>
      <c r="Z1551" t="str">
        <f t="shared" si="370"/>
        <v>None</v>
      </c>
      <c r="AB1551" t="str">
        <f t="shared" si="371"/>
        <v>1Million</v>
      </c>
    </row>
    <row r="1552" spans="1:28" x14ac:dyDescent="0.3">
      <c r="A1552">
        <v>1550</v>
      </c>
      <c r="B1552" t="s">
        <v>3726</v>
      </c>
      <c r="C1552" t="str">
        <f t="shared" si="358"/>
        <v>Short</v>
      </c>
      <c r="D1552">
        <v>3.7</v>
      </c>
      <c r="F1552" s="1">
        <f t="shared" si="357"/>
        <v>3.7</v>
      </c>
      <c r="G1552" s="1">
        <f t="shared" si="359"/>
        <v>3.7</v>
      </c>
      <c r="H1552">
        <f t="shared" si="360"/>
        <v>3.7</v>
      </c>
      <c r="I1552" t="s">
        <v>1233</v>
      </c>
      <c r="J1552" t="s">
        <v>22</v>
      </c>
      <c r="K1552" t="s">
        <v>3727</v>
      </c>
      <c r="L1552" t="str">
        <f t="shared" si="361"/>
        <v>Established</v>
      </c>
      <c r="N1552" s="2">
        <f t="shared" si="362"/>
        <v>14</v>
      </c>
      <c r="O1552" t="s">
        <v>522</v>
      </c>
      <c r="P1552" t="s">
        <v>181</v>
      </c>
      <c r="Q1552" t="s">
        <v>843</v>
      </c>
      <c r="R1552" t="str">
        <f t="shared" si="363"/>
        <v>Average</v>
      </c>
      <c r="S1552" t="str">
        <f t="shared" si="364"/>
        <v xml:space="preserve"> </v>
      </c>
      <c r="T1552" t="b">
        <f t="shared" si="365"/>
        <v>0</v>
      </c>
      <c r="U1552" t="b">
        <f t="shared" si="366"/>
        <v>1</v>
      </c>
      <c r="V1552" t="str">
        <f t="shared" si="367"/>
        <v>Average Company</v>
      </c>
      <c r="W1552" t="str">
        <f t="shared" si="368"/>
        <v>Don't Buy</v>
      </c>
      <c r="X1552" t="str">
        <f t="shared" si="369"/>
        <v>Not Known</v>
      </c>
      <c r="Z1552" t="str">
        <f t="shared" si="370"/>
        <v>None</v>
      </c>
      <c r="AB1552" t="str">
        <f t="shared" si="371"/>
        <v>0</v>
      </c>
    </row>
    <row r="1553" spans="1:28" x14ac:dyDescent="0.3">
      <c r="A1553">
        <v>1551</v>
      </c>
      <c r="B1553" t="s">
        <v>3728</v>
      </c>
      <c r="C1553" t="str">
        <f t="shared" si="358"/>
        <v>Long</v>
      </c>
      <c r="D1553">
        <v>4.0999999999999996</v>
      </c>
      <c r="F1553" s="1">
        <f t="shared" si="357"/>
        <v>4.0999999999999996</v>
      </c>
      <c r="G1553" s="1">
        <f t="shared" si="359"/>
        <v>4.0999999999999996</v>
      </c>
      <c r="H1553">
        <f t="shared" si="360"/>
        <v>4.0999999999999996</v>
      </c>
      <c r="I1553" t="s">
        <v>3729</v>
      </c>
      <c r="J1553" t="s">
        <v>22</v>
      </c>
      <c r="K1553" t="s">
        <v>3337</v>
      </c>
      <c r="L1553" t="str">
        <f t="shared" si="361"/>
        <v>Established</v>
      </c>
      <c r="N1553" s="2">
        <f t="shared" si="362"/>
        <v>26</v>
      </c>
      <c r="O1553" t="s">
        <v>126</v>
      </c>
      <c r="P1553" t="s">
        <v>691</v>
      </c>
      <c r="Q1553" t="s">
        <v>918</v>
      </c>
      <c r="R1553" t="str">
        <f t="shared" si="363"/>
        <v>Great</v>
      </c>
      <c r="S1553" t="str">
        <f t="shared" si="364"/>
        <v>Great</v>
      </c>
      <c r="T1553" t="b">
        <f t="shared" si="365"/>
        <v>1</v>
      </c>
      <c r="U1553" t="b">
        <f t="shared" si="366"/>
        <v>1</v>
      </c>
      <c r="V1553" t="str">
        <f t="shared" si="367"/>
        <v>Top Company</v>
      </c>
      <c r="W1553" t="str">
        <f t="shared" si="368"/>
        <v>Buy</v>
      </c>
      <c r="X1553" t="str">
        <f t="shared" si="369"/>
        <v>Not Known</v>
      </c>
      <c r="Z1553" t="str">
        <f t="shared" si="370"/>
        <v>None</v>
      </c>
      <c r="AB1553" t="str">
        <f t="shared" si="371"/>
        <v>0</v>
      </c>
    </row>
    <row r="1554" spans="1:28" x14ac:dyDescent="0.3">
      <c r="A1554">
        <v>1552</v>
      </c>
      <c r="B1554" t="s">
        <v>3730</v>
      </c>
      <c r="C1554" t="str">
        <f t="shared" si="358"/>
        <v>Long</v>
      </c>
      <c r="D1554">
        <v>4.2</v>
      </c>
      <c r="F1554" s="1">
        <f t="shared" si="357"/>
        <v>4.2</v>
      </c>
      <c r="G1554" s="1">
        <f t="shared" si="359"/>
        <v>4.2</v>
      </c>
      <c r="H1554">
        <f t="shared" si="360"/>
        <v>4.2</v>
      </c>
      <c r="I1554" t="s">
        <v>3729</v>
      </c>
      <c r="J1554" t="s">
        <v>22</v>
      </c>
      <c r="K1554" t="s">
        <v>3731</v>
      </c>
      <c r="L1554" t="str">
        <f t="shared" si="361"/>
        <v>Established</v>
      </c>
      <c r="N1554" s="2">
        <f t="shared" si="362"/>
        <v>16</v>
      </c>
      <c r="O1554" t="s">
        <v>121</v>
      </c>
      <c r="P1554" t="s">
        <v>147</v>
      </c>
      <c r="Q1554" t="s">
        <v>105</v>
      </c>
      <c r="R1554" t="str">
        <f t="shared" si="363"/>
        <v>Great</v>
      </c>
      <c r="S1554" t="str">
        <f t="shared" si="364"/>
        <v>Great</v>
      </c>
      <c r="T1554" t="b">
        <f t="shared" si="365"/>
        <v>1</v>
      </c>
      <c r="U1554" t="b">
        <f t="shared" si="366"/>
        <v>1</v>
      </c>
      <c r="V1554" t="str">
        <f t="shared" si="367"/>
        <v>Average Company</v>
      </c>
      <c r="W1554" t="str">
        <f t="shared" si="368"/>
        <v>Don't Buy</v>
      </c>
      <c r="X1554" t="str">
        <f t="shared" si="369"/>
        <v>Not Known</v>
      </c>
      <c r="Z1554" t="str">
        <f t="shared" si="370"/>
        <v>None</v>
      </c>
      <c r="AB1554" t="str">
        <f t="shared" si="371"/>
        <v>0</v>
      </c>
    </row>
    <row r="1555" spans="1:28" x14ac:dyDescent="0.3">
      <c r="A1555">
        <v>1553</v>
      </c>
      <c r="B1555" t="s">
        <v>3732</v>
      </c>
      <c r="C1555" t="str">
        <f t="shared" si="358"/>
        <v>Short</v>
      </c>
      <c r="D1555">
        <v>4.2</v>
      </c>
      <c r="F1555" s="1">
        <f t="shared" si="357"/>
        <v>4.7</v>
      </c>
      <c r="G1555" s="1">
        <f t="shared" si="359"/>
        <v>4.7</v>
      </c>
      <c r="H1555">
        <f t="shared" si="360"/>
        <v>4.3</v>
      </c>
      <c r="I1555" t="s">
        <v>3729</v>
      </c>
      <c r="J1555" t="s">
        <v>22</v>
      </c>
      <c r="K1555" t="s">
        <v>3733</v>
      </c>
      <c r="L1555" t="str">
        <f t="shared" si="361"/>
        <v>Startup</v>
      </c>
      <c r="N1555" s="2">
        <f t="shared" si="362"/>
        <v>7</v>
      </c>
      <c r="O1555" t="s">
        <v>318</v>
      </c>
      <c r="P1555" t="s">
        <v>147</v>
      </c>
      <c r="Q1555" t="s">
        <v>44</v>
      </c>
      <c r="R1555" t="str">
        <f t="shared" si="363"/>
        <v>Great</v>
      </c>
      <c r="S1555" t="str">
        <f t="shared" si="364"/>
        <v>Great</v>
      </c>
      <c r="T1555" t="b">
        <f t="shared" si="365"/>
        <v>0</v>
      </c>
      <c r="U1555" t="b">
        <f t="shared" si="366"/>
        <v>1</v>
      </c>
      <c r="V1555" t="str">
        <f t="shared" si="367"/>
        <v>Average Company</v>
      </c>
      <c r="W1555" t="str">
        <f t="shared" si="368"/>
        <v>Don't Buy</v>
      </c>
      <c r="X1555" t="str">
        <f t="shared" si="369"/>
        <v>Not Known</v>
      </c>
      <c r="Z1555" t="str">
        <f t="shared" si="370"/>
        <v>None</v>
      </c>
      <c r="AB1555" t="str">
        <f t="shared" si="371"/>
        <v>0</v>
      </c>
    </row>
    <row r="1556" spans="1:28" x14ac:dyDescent="0.3">
      <c r="A1556">
        <v>1554</v>
      </c>
      <c r="B1556" t="s">
        <v>3734</v>
      </c>
      <c r="C1556" t="str">
        <f t="shared" si="358"/>
        <v>Short</v>
      </c>
      <c r="D1556">
        <v>3.9</v>
      </c>
      <c r="F1556" s="1">
        <f t="shared" si="357"/>
        <v>4.4000000000000004</v>
      </c>
      <c r="G1556" s="1">
        <f t="shared" si="359"/>
        <v>4.4000000000000004</v>
      </c>
      <c r="H1556">
        <f t="shared" si="360"/>
        <v>4</v>
      </c>
      <c r="I1556" t="s">
        <v>3729</v>
      </c>
      <c r="J1556" t="s">
        <v>22</v>
      </c>
      <c r="K1556" t="s">
        <v>3735</v>
      </c>
      <c r="L1556" t="str">
        <f t="shared" si="361"/>
        <v>Startup</v>
      </c>
      <c r="N1556" s="2">
        <f t="shared" si="362"/>
        <v>9</v>
      </c>
      <c r="O1556" t="s">
        <v>331</v>
      </c>
      <c r="P1556" t="s">
        <v>147</v>
      </c>
      <c r="Q1556" t="s">
        <v>50</v>
      </c>
      <c r="R1556" t="str">
        <f t="shared" si="363"/>
        <v>Average</v>
      </c>
      <c r="S1556" t="str">
        <f t="shared" si="364"/>
        <v xml:space="preserve"> </v>
      </c>
      <c r="T1556" t="b">
        <f t="shared" si="365"/>
        <v>0</v>
      </c>
      <c r="U1556" t="b">
        <f t="shared" si="366"/>
        <v>1</v>
      </c>
      <c r="V1556" t="str">
        <f t="shared" si="367"/>
        <v>Average Company</v>
      </c>
      <c r="W1556" t="str">
        <f t="shared" si="368"/>
        <v>Don't Buy</v>
      </c>
      <c r="X1556" t="str">
        <f t="shared" si="369"/>
        <v>Not Known</v>
      </c>
      <c r="Z1556" t="str">
        <f t="shared" si="370"/>
        <v>None</v>
      </c>
      <c r="AB1556" t="str">
        <f t="shared" si="371"/>
        <v>0</v>
      </c>
    </row>
    <row r="1557" spans="1:28" x14ac:dyDescent="0.3">
      <c r="A1557">
        <v>1555</v>
      </c>
      <c r="B1557" t="s">
        <v>3736</v>
      </c>
      <c r="C1557" t="str">
        <f t="shared" si="358"/>
        <v>Short</v>
      </c>
      <c r="D1557">
        <v>4.3</v>
      </c>
      <c r="F1557" s="1">
        <f t="shared" ref="F1557:F1620" si="372">IF(N1557&lt;10,IF(D1557+0.5&gt;5,5,D1557+0.5),D1557)</f>
        <v>4.3</v>
      </c>
      <c r="G1557" s="1">
        <f t="shared" si="359"/>
        <v>4.3</v>
      </c>
      <c r="H1557">
        <f t="shared" si="360"/>
        <v>4.3</v>
      </c>
      <c r="I1557" t="s">
        <v>3729</v>
      </c>
      <c r="J1557" t="s">
        <v>10</v>
      </c>
      <c r="K1557" t="s">
        <v>3737</v>
      </c>
      <c r="L1557" t="str">
        <f t="shared" si="361"/>
        <v>Established</v>
      </c>
      <c r="N1557" s="2">
        <f t="shared" si="362"/>
        <v>76</v>
      </c>
      <c r="O1557" t="s">
        <v>671</v>
      </c>
      <c r="P1557" t="s">
        <v>147</v>
      </c>
      <c r="Q1557" t="s">
        <v>246</v>
      </c>
      <c r="R1557" t="str">
        <f t="shared" si="363"/>
        <v>Great</v>
      </c>
      <c r="S1557" t="str">
        <f t="shared" si="364"/>
        <v>Great</v>
      </c>
      <c r="T1557" t="b">
        <f t="shared" si="365"/>
        <v>1</v>
      </c>
      <c r="U1557" t="b">
        <f t="shared" si="366"/>
        <v>1</v>
      </c>
      <c r="V1557" t="str">
        <f t="shared" si="367"/>
        <v>Top Company</v>
      </c>
      <c r="W1557" t="str">
        <f t="shared" si="368"/>
        <v>Don't Buy</v>
      </c>
      <c r="X1557" t="str">
        <f t="shared" si="369"/>
        <v>Not Known</v>
      </c>
      <c r="Z1557" t="str">
        <f t="shared" si="370"/>
        <v>None</v>
      </c>
      <c r="AB1557" t="str">
        <f t="shared" si="371"/>
        <v>0</v>
      </c>
    </row>
    <row r="1558" spans="1:28" x14ac:dyDescent="0.3">
      <c r="A1558">
        <v>1556</v>
      </c>
      <c r="B1558" t="s">
        <v>3738</v>
      </c>
      <c r="C1558" t="str">
        <f t="shared" si="358"/>
        <v>Long</v>
      </c>
      <c r="D1558">
        <v>4.0999999999999996</v>
      </c>
      <c r="F1558" s="1">
        <f t="shared" si="372"/>
        <v>4.0999999999999996</v>
      </c>
      <c r="G1558" s="1">
        <f t="shared" si="359"/>
        <v>4.0999999999999996</v>
      </c>
      <c r="H1558">
        <f t="shared" si="360"/>
        <v>4.0999999999999996</v>
      </c>
      <c r="I1558" t="s">
        <v>3604</v>
      </c>
      <c r="J1558" t="s">
        <v>10</v>
      </c>
      <c r="K1558" t="s">
        <v>3739</v>
      </c>
      <c r="L1558" t="str">
        <f t="shared" si="361"/>
        <v>Established</v>
      </c>
      <c r="N1558" s="2">
        <f t="shared" si="362"/>
        <v>39</v>
      </c>
      <c r="O1558" t="s">
        <v>74</v>
      </c>
      <c r="P1558" t="s">
        <v>75</v>
      </c>
      <c r="Q1558" t="s">
        <v>564</v>
      </c>
      <c r="R1558" t="str">
        <f t="shared" si="363"/>
        <v>Great</v>
      </c>
      <c r="S1558" t="str">
        <f t="shared" si="364"/>
        <v>Great</v>
      </c>
      <c r="T1558" t="b">
        <f t="shared" si="365"/>
        <v>1</v>
      </c>
      <c r="U1558" t="b">
        <f t="shared" si="366"/>
        <v>1</v>
      </c>
      <c r="V1558" t="str">
        <f t="shared" si="367"/>
        <v>Top Company</v>
      </c>
      <c r="W1558" t="str">
        <f t="shared" si="368"/>
        <v>Don't Buy</v>
      </c>
      <c r="X1558" t="str">
        <f t="shared" si="369"/>
        <v>Not Known</v>
      </c>
      <c r="Z1558" t="str">
        <f t="shared" si="370"/>
        <v>None</v>
      </c>
      <c r="AB1558" t="str">
        <f t="shared" si="371"/>
        <v>0</v>
      </c>
    </row>
    <row r="1559" spans="1:28" x14ac:dyDescent="0.3">
      <c r="A1559">
        <v>1557</v>
      </c>
      <c r="B1559" t="s">
        <v>3740</v>
      </c>
      <c r="C1559" t="str">
        <f t="shared" si="358"/>
        <v>Short</v>
      </c>
      <c r="D1559">
        <v>4.3</v>
      </c>
      <c r="F1559" s="1">
        <f t="shared" si="372"/>
        <v>4.3</v>
      </c>
      <c r="G1559" s="1">
        <f t="shared" si="359"/>
        <v>4.3</v>
      </c>
      <c r="H1559">
        <f t="shared" si="360"/>
        <v>4.3</v>
      </c>
      <c r="I1559" t="s">
        <v>3741</v>
      </c>
      <c r="J1559" t="s">
        <v>22</v>
      </c>
      <c r="K1559" t="s">
        <v>3742</v>
      </c>
      <c r="L1559" t="str">
        <f t="shared" si="361"/>
        <v>Established</v>
      </c>
      <c r="N1559" s="2">
        <f t="shared" si="362"/>
        <v>16</v>
      </c>
      <c r="O1559" t="s">
        <v>121</v>
      </c>
      <c r="P1559" t="s">
        <v>147</v>
      </c>
      <c r="Q1559" t="s">
        <v>50</v>
      </c>
      <c r="R1559" t="str">
        <f t="shared" si="363"/>
        <v>Great</v>
      </c>
      <c r="S1559" t="str">
        <f t="shared" si="364"/>
        <v>Great</v>
      </c>
      <c r="T1559" t="b">
        <f t="shared" si="365"/>
        <v>1</v>
      </c>
      <c r="U1559" t="b">
        <f t="shared" si="366"/>
        <v>1</v>
      </c>
      <c r="V1559" t="str">
        <f t="shared" si="367"/>
        <v>Average Company</v>
      </c>
      <c r="W1559" t="str">
        <f t="shared" si="368"/>
        <v>Don't Buy</v>
      </c>
      <c r="X1559" t="str">
        <f t="shared" si="369"/>
        <v>Not Known</v>
      </c>
      <c r="Z1559" t="str">
        <f t="shared" si="370"/>
        <v>None</v>
      </c>
      <c r="AB1559" t="str">
        <f t="shared" si="371"/>
        <v>0</v>
      </c>
    </row>
    <row r="1560" spans="1:28" x14ac:dyDescent="0.3">
      <c r="A1560">
        <v>1558</v>
      </c>
      <c r="B1560" t="s">
        <v>3743</v>
      </c>
      <c r="C1560" t="str">
        <f t="shared" si="358"/>
        <v>Long</v>
      </c>
      <c r="D1560">
        <v>4</v>
      </c>
      <c r="F1560" s="1">
        <f t="shared" si="372"/>
        <v>4</v>
      </c>
      <c r="G1560" s="1">
        <f t="shared" si="359"/>
        <v>4</v>
      </c>
      <c r="H1560">
        <f t="shared" si="360"/>
        <v>4</v>
      </c>
      <c r="I1560" t="s">
        <v>3741</v>
      </c>
      <c r="J1560" t="s">
        <v>22</v>
      </c>
      <c r="K1560" t="s">
        <v>3744</v>
      </c>
      <c r="L1560" t="str">
        <f t="shared" si="361"/>
        <v>Established</v>
      </c>
      <c r="N1560" s="2">
        <f t="shared" si="362"/>
        <v>22</v>
      </c>
      <c r="O1560" t="s">
        <v>142</v>
      </c>
      <c r="P1560" t="s">
        <v>147</v>
      </c>
      <c r="Q1560" t="s">
        <v>523</v>
      </c>
      <c r="R1560" t="str">
        <f t="shared" si="363"/>
        <v>Average</v>
      </c>
      <c r="S1560" t="str">
        <f t="shared" si="364"/>
        <v xml:space="preserve"> </v>
      </c>
      <c r="T1560" t="b">
        <f t="shared" si="365"/>
        <v>0</v>
      </c>
      <c r="U1560" t="b">
        <f t="shared" si="366"/>
        <v>1</v>
      </c>
      <c r="V1560" t="str">
        <f t="shared" si="367"/>
        <v>Average Company</v>
      </c>
      <c r="W1560" t="str">
        <f t="shared" si="368"/>
        <v>Don't Buy</v>
      </c>
      <c r="X1560" t="str">
        <f t="shared" si="369"/>
        <v>Not Known</v>
      </c>
      <c r="Z1560" t="str">
        <f t="shared" si="370"/>
        <v>None</v>
      </c>
      <c r="AB1560" t="str">
        <f t="shared" si="371"/>
        <v>0</v>
      </c>
    </row>
    <row r="1561" spans="1:28" x14ac:dyDescent="0.3">
      <c r="A1561">
        <v>1559</v>
      </c>
      <c r="B1561" t="s">
        <v>3745</v>
      </c>
      <c r="C1561" t="str">
        <f t="shared" si="358"/>
        <v>Long</v>
      </c>
      <c r="D1561">
        <v>3.7</v>
      </c>
      <c r="F1561" s="1">
        <f t="shared" si="372"/>
        <v>3.7</v>
      </c>
      <c r="G1561" s="1">
        <f t="shared" si="359"/>
        <v>3.7</v>
      </c>
      <c r="H1561">
        <f t="shared" si="360"/>
        <v>3.7</v>
      </c>
      <c r="I1561" t="s">
        <v>3741</v>
      </c>
      <c r="J1561" t="s">
        <v>22</v>
      </c>
      <c r="K1561" t="s">
        <v>3258</v>
      </c>
      <c r="L1561" t="str">
        <f t="shared" si="361"/>
        <v>Established</v>
      </c>
      <c r="N1561" s="2">
        <f t="shared" si="362"/>
        <v>14</v>
      </c>
      <c r="O1561" t="s">
        <v>522</v>
      </c>
      <c r="P1561" t="s">
        <v>147</v>
      </c>
      <c r="Q1561" t="s">
        <v>204</v>
      </c>
      <c r="R1561" t="str">
        <f t="shared" si="363"/>
        <v>Average</v>
      </c>
      <c r="S1561" t="str">
        <f t="shared" si="364"/>
        <v xml:space="preserve"> </v>
      </c>
      <c r="T1561" t="b">
        <f t="shared" si="365"/>
        <v>0</v>
      </c>
      <c r="U1561" t="b">
        <f t="shared" si="366"/>
        <v>1</v>
      </c>
      <c r="V1561" t="str">
        <f t="shared" si="367"/>
        <v>Average Company</v>
      </c>
      <c r="W1561" t="str">
        <f t="shared" si="368"/>
        <v>Don't Buy</v>
      </c>
      <c r="X1561" t="str">
        <f t="shared" si="369"/>
        <v>Not Known</v>
      </c>
      <c r="Z1561" t="str">
        <f t="shared" si="370"/>
        <v>None</v>
      </c>
      <c r="AB1561" t="str">
        <f t="shared" si="371"/>
        <v>0</v>
      </c>
    </row>
    <row r="1562" spans="1:28" x14ac:dyDescent="0.3">
      <c r="A1562">
        <v>1560</v>
      </c>
      <c r="B1562" t="s">
        <v>3746</v>
      </c>
      <c r="C1562" t="str">
        <f t="shared" si="358"/>
        <v>Short</v>
      </c>
      <c r="D1562">
        <v>3.4</v>
      </c>
      <c r="F1562" s="1">
        <f t="shared" si="372"/>
        <v>3.4</v>
      </c>
      <c r="G1562" s="1">
        <f t="shared" si="359"/>
        <v>3.4</v>
      </c>
      <c r="H1562">
        <f t="shared" si="360"/>
        <v>3.4</v>
      </c>
      <c r="I1562" t="s">
        <v>3741</v>
      </c>
      <c r="J1562" t="s">
        <v>10</v>
      </c>
      <c r="K1562" t="s">
        <v>3747</v>
      </c>
      <c r="L1562" t="str">
        <f t="shared" si="361"/>
        <v>Established</v>
      </c>
      <c r="N1562" s="2">
        <f t="shared" si="362"/>
        <v>32</v>
      </c>
      <c r="O1562" t="s">
        <v>368</v>
      </c>
      <c r="P1562" t="s">
        <v>147</v>
      </c>
      <c r="Q1562" t="s">
        <v>44</v>
      </c>
      <c r="R1562" t="str">
        <f t="shared" si="363"/>
        <v>Average</v>
      </c>
      <c r="S1562" t="str">
        <f t="shared" si="364"/>
        <v xml:space="preserve"> </v>
      </c>
      <c r="T1562" t="b">
        <f t="shared" si="365"/>
        <v>0</v>
      </c>
      <c r="U1562" t="b">
        <f t="shared" si="366"/>
        <v>0</v>
      </c>
      <c r="V1562" t="str">
        <f t="shared" si="367"/>
        <v>Average Company</v>
      </c>
      <c r="W1562" t="str">
        <f t="shared" si="368"/>
        <v>Don't Buy</v>
      </c>
      <c r="X1562" t="str">
        <f t="shared" si="369"/>
        <v>Not Known</v>
      </c>
      <c r="Z1562" t="str">
        <f t="shared" si="370"/>
        <v>None</v>
      </c>
      <c r="AB1562" t="str">
        <f t="shared" si="371"/>
        <v>0</v>
      </c>
    </row>
    <row r="1563" spans="1:28" x14ac:dyDescent="0.3">
      <c r="A1563">
        <v>1561</v>
      </c>
      <c r="B1563" t="s">
        <v>3743</v>
      </c>
      <c r="C1563" t="str">
        <f t="shared" si="358"/>
        <v>Long</v>
      </c>
      <c r="D1563">
        <v>4</v>
      </c>
      <c r="F1563" s="1">
        <f t="shared" si="372"/>
        <v>4</v>
      </c>
      <c r="G1563" s="1">
        <f t="shared" si="359"/>
        <v>4</v>
      </c>
      <c r="H1563">
        <f t="shared" si="360"/>
        <v>4</v>
      </c>
      <c r="I1563" t="s">
        <v>3741</v>
      </c>
      <c r="J1563" t="s">
        <v>22</v>
      </c>
      <c r="K1563" t="s">
        <v>3744</v>
      </c>
      <c r="L1563" t="str">
        <f t="shared" si="361"/>
        <v>Established</v>
      </c>
      <c r="N1563" s="2">
        <f t="shared" si="362"/>
        <v>22</v>
      </c>
      <c r="O1563" t="s">
        <v>142</v>
      </c>
      <c r="P1563" t="s">
        <v>147</v>
      </c>
      <c r="Q1563" t="s">
        <v>523</v>
      </c>
      <c r="R1563" t="str">
        <f t="shared" si="363"/>
        <v>Average</v>
      </c>
      <c r="S1563" t="str">
        <f t="shared" si="364"/>
        <v xml:space="preserve"> </v>
      </c>
      <c r="T1563" t="b">
        <f t="shared" si="365"/>
        <v>0</v>
      </c>
      <c r="U1563" t="b">
        <f t="shared" si="366"/>
        <v>1</v>
      </c>
      <c r="V1563" t="str">
        <f t="shared" si="367"/>
        <v>Average Company</v>
      </c>
      <c r="W1563" t="str">
        <f t="shared" si="368"/>
        <v>Don't Buy</v>
      </c>
      <c r="X1563" t="str">
        <f t="shared" si="369"/>
        <v>Not Known</v>
      </c>
      <c r="Z1563" t="str">
        <f t="shared" si="370"/>
        <v>None</v>
      </c>
      <c r="AB1563" t="str">
        <f t="shared" si="371"/>
        <v>0</v>
      </c>
    </row>
    <row r="1564" spans="1:28" x14ac:dyDescent="0.3">
      <c r="A1564">
        <v>1562</v>
      </c>
      <c r="B1564" t="s">
        <v>3748</v>
      </c>
      <c r="C1564" t="str">
        <f t="shared" si="358"/>
        <v>Long</v>
      </c>
      <c r="D1564">
        <v>4</v>
      </c>
      <c r="F1564" s="1">
        <f t="shared" si="372"/>
        <v>4</v>
      </c>
      <c r="G1564" s="1">
        <f t="shared" si="359"/>
        <v>4</v>
      </c>
      <c r="H1564">
        <f t="shared" si="360"/>
        <v>4</v>
      </c>
      <c r="I1564" t="s">
        <v>3539</v>
      </c>
      <c r="J1564" t="s">
        <v>10</v>
      </c>
      <c r="K1564" t="s">
        <v>3749</v>
      </c>
      <c r="L1564" t="str">
        <f t="shared" si="361"/>
        <v>Established</v>
      </c>
      <c r="N1564" s="2">
        <f t="shared" si="362"/>
        <v>13</v>
      </c>
      <c r="O1564" t="s">
        <v>299</v>
      </c>
      <c r="P1564" t="s">
        <v>147</v>
      </c>
      <c r="Q1564" t="s">
        <v>417</v>
      </c>
      <c r="R1564" t="str">
        <f t="shared" si="363"/>
        <v>Average</v>
      </c>
      <c r="S1564" t="str">
        <f t="shared" si="364"/>
        <v xml:space="preserve"> </v>
      </c>
      <c r="T1564" t="b">
        <f t="shared" si="365"/>
        <v>0</v>
      </c>
      <c r="U1564" t="b">
        <f t="shared" si="366"/>
        <v>1</v>
      </c>
      <c r="V1564" t="str">
        <f t="shared" si="367"/>
        <v>Average Company</v>
      </c>
      <c r="W1564" t="str">
        <f t="shared" si="368"/>
        <v>Don't Buy</v>
      </c>
      <c r="X1564" t="str">
        <f t="shared" si="369"/>
        <v>Not Known</v>
      </c>
      <c r="Z1564" t="str">
        <f t="shared" si="370"/>
        <v>None</v>
      </c>
      <c r="AB1564" t="str">
        <f t="shared" si="371"/>
        <v>0</v>
      </c>
    </row>
    <row r="1565" spans="1:28" x14ac:dyDescent="0.3">
      <c r="A1565">
        <v>1563</v>
      </c>
      <c r="B1565" t="s">
        <v>3750</v>
      </c>
      <c r="C1565" t="str">
        <f t="shared" si="358"/>
        <v>Long</v>
      </c>
      <c r="D1565">
        <v>4</v>
      </c>
      <c r="F1565" s="1">
        <f t="shared" si="372"/>
        <v>4</v>
      </c>
      <c r="G1565" s="1">
        <f t="shared" si="359"/>
        <v>4</v>
      </c>
      <c r="H1565">
        <f t="shared" si="360"/>
        <v>4</v>
      </c>
      <c r="I1565" t="s">
        <v>3751</v>
      </c>
      <c r="J1565" t="s">
        <v>22</v>
      </c>
      <c r="K1565" t="s">
        <v>3752</v>
      </c>
      <c r="L1565" t="str">
        <f t="shared" si="361"/>
        <v>Established</v>
      </c>
      <c r="N1565" s="2">
        <f t="shared" si="362"/>
        <v>40</v>
      </c>
      <c r="O1565" t="s">
        <v>375</v>
      </c>
      <c r="P1565" t="s">
        <v>181</v>
      </c>
      <c r="Q1565" t="s">
        <v>479</v>
      </c>
      <c r="R1565" t="str">
        <f t="shared" si="363"/>
        <v>Average</v>
      </c>
      <c r="S1565" t="str">
        <f t="shared" si="364"/>
        <v xml:space="preserve"> </v>
      </c>
      <c r="T1565" t="b">
        <f t="shared" si="365"/>
        <v>0</v>
      </c>
      <c r="U1565" t="b">
        <f t="shared" si="366"/>
        <v>1</v>
      </c>
      <c r="V1565" t="str">
        <f t="shared" si="367"/>
        <v>Average Company</v>
      </c>
      <c r="W1565" t="str">
        <f t="shared" si="368"/>
        <v>Don't Buy</v>
      </c>
      <c r="X1565" t="str">
        <f t="shared" si="369"/>
        <v>Not Known</v>
      </c>
      <c r="Z1565" t="str">
        <f t="shared" si="370"/>
        <v>None</v>
      </c>
      <c r="AB1565" t="str">
        <f t="shared" si="371"/>
        <v>0</v>
      </c>
    </row>
    <row r="1566" spans="1:28" x14ac:dyDescent="0.3">
      <c r="A1566">
        <v>1564</v>
      </c>
      <c r="B1566" t="s">
        <v>3753</v>
      </c>
      <c r="C1566" t="str">
        <f t="shared" si="358"/>
        <v>Long</v>
      </c>
      <c r="D1566">
        <v>3.8</v>
      </c>
      <c r="F1566" s="1">
        <f t="shared" si="372"/>
        <v>3.8</v>
      </c>
      <c r="G1566" s="1">
        <f t="shared" si="359"/>
        <v>3.8</v>
      </c>
      <c r="H1566">
        <f t="shared" si="360"/>
        <v>3.8</v>
      </c>
      <c r="I1566" t="s">
        <v>3751</v>
      </c>
      <c r="J1566" t="s">
        <v>10</v>
      </c>
      <c r="K1566" t="s">
        <v>2897</v>
      </c>
      <c r="L1566" t="str">
        <f t="shared" si="361"/>
        <v>Established</v>
      </c>
      <c r="N1566" s="2">
        <f t="shared" si="362"/>
        <v>37</v>
      </c>
      <c r="O1566" t="s">
        <v>538</v>
      </c>
      <c r="P1566" t="s">
        <v>683</v>
      </c>
      <c r="Q1566" t="s">
        <v>246</v>
      </c>
      <c r="R1566" t="str">
        <f t="shared" si="363"/>
        <v>Average</v>
      </c>
      <c r="S1566" t="str">
        <f t="shared" si="364"/>
        <v xml:space="preserve"> </v>
      </c>
      <c r="T1566" t="b">
        <f t="shared" si="365"/>
        <v>0</v>
      </c>
      <c r="U1566" t="b">
        <f t="shared" si="366"/>
        <v>1</v>
      </c>
      <c r="V1566" t="str">
        <f t="shared" si="367"/>
        <v>Average Company</v>
      </c>
      <c r="W1566" t="str">
        <f t="shared" si="368"/>
        <v>Don't Buy</v>
      </c>
      <c r="X1566" t="str">
        <f t="shared" si="369"/>
        <v>Not Known</v>
      </c>
      <c r="Z1566" t="str">
        <f t="shared" si="370"/>
        <v>None</v>
      </c>
      <c r="AB1566" t="str">
        <f t="shared" si="371"/>
        <v>0</v>
      </c>
    </row>
    <row r="1567" spans="1:28" x14ac:dyDescent="0.3">
      <c r="A1567">
        <v>1565</v>
      </c>
      <c r="B1567" t="s">
        <v>3754</v>
      </c>
      <c r="C1567" t="str">
        <f t="shared" si="358"/>
        <v>Long</v>
      </c>
      <c r="D1567">
        <v>3.6</v>
      </c>
      <c r="F1567" s="1">
        <f t="shared" si="372"/>
        <v>3.6</v>
      </c>
      <c r="G1567" s="1">
        <f t="shared" si="359"/>
        <v>3.6</v>
      </c>
      <c r="H1567">
        <f t="shared" si="360"/>
        <v>3.6</v>
      </c>
      <c r="I1567" t="s">
        <v>3751</v>
      </c>
      <c r="J1567" t="s">
        <v>22</v>
      </c>
      <c r="K1567" t="s">
        <v>3755</v>
      </c>
      <c r="L1567" t="str">
        <f t="shared" si="361"/>
        <v>Established</v>
      </c>
      <c r="N1567" s="2">
        <f t="shared" si="362"/>
        <v>40</v>
      </c>
      <c r="O1567" t="s">
        <v>375</v>
      </c>
      <c r="P1567" t="s">
        <v>683</v>
      </c>
      <c r="Q1567" t="s">
        <v>315</v>
      </c>
      <c r="R1567" t="str">
        <f t="shared" si="363"/>
        <v>Average</v>
      </c>
      <c r="S1567" t="str">
        <f t="shared" si="364"/>
        <v xml:space="preserve"> </v>
      </c>
      <c r="T1567" t="b">
        <f t="shared" si="365"/>
        <v>0</v>
      </c>
      <c r="U1567" t="b">
        <f t="shared" si="366"/>
        <v>1</v>
      </c>
      <c r="V1567" t="str">
        <f t="shared" si="367"/>
        <v>Average Company</v>
      </c>
      <c r="W1567" t="str">
        <f t="shared" si="368"/>
        <v>Don't Buy</v>
      </c>
      <c r="X1567" t="str">
        <f t="shared" si="369"/>
        <v>Not Known</v>
      </c>
      <c r="Z1567" t="str">
        <f t="shared" si="370"/>
        <v>None</v>
      </c>
      <c r="AB1567" t="str">
        <f t="shared" si="371"/>
        <v>0</v>
      </c>
    </row>
    <row r="1568" spans="1:28" x14ac:dyDescent="0.3">
      <c r="A1568">
        <v>1566</v>
      </c>
      <c r="B1568" t="s">
        <v>3550</v>
      </c>
      <c r="C1568" t="str">
        <f t="shared" si="358"/>
        <v>Long</v>
      </c>
      <c r="D1568">
        <v>4.2</v>
      </c>
      <c r="F1568" s="1" t="e">
        <f t="shared" si="372"/>
        <v>#VALUE!</v>
      </c>
      <c r="G1568" s="1" t="e">
        <f t="shared" si="359"/>
        <v>#VALUE!</v>
      </c>
      <c r="H1568" t="e">
        <f t="shared" si="360"/>
        <v>#VALUE!</v>
      </c>
      <c r="I1568" t="s">
        <v>3751</v>
      </c>
      <c r="J1568" t="s">
        <v>3756</v>
      </c>
      <c r="L1568" t="e">
        <f t="shared" si="361"/>
        <v>#VALUE!</v>
      </c>
      <c r="N1568" s="2" t="e">
        <f t="shared" si="362"/>
        <v>#VALUE!</v>
      </c>
      <c r="Q1568" t="s">
        <v>19</v>
      </c>
      <c r="R1568" t="str">
        <f t="shared" si="363"/>
        <v>Great</v>
      </c>
      <c r="S1568" t="str">
        <f t="shared" si="364"/>
        <v>Great</v>
      </c>
      <c r="T1568" t="e">
        <f t="shared" si="365"/>
        <v>#VALUE!</v>
      </c>
      <c r="U1568" t="e">
        <f t="shared" si="366"/>
        <v>#VALUE!</v>
      </c>
      <c r="V1568" t="e">
        <f t="shared" si="367"/>
        <v>#VALUE!</v>
      </c>
      <c r="W1568" t="str">
        <f t="shared" si="368"/>
        <v>Don't Buy</v>
      </c>
      <c r="X1568" t="str">
        <f t="shared" si="369"/>
        <v>Not Known</v>
      </c>
      <c r="Z1568" t="e">
        <f t="shared" si="370"/>
        <v>#VALUE!</v>
      </c>
      <c r="AB1568" t="str">
        <f t="shared" si="371"/>
        <v>1Million</v>
      </c>
    </row>
    <row r="1569" spans="1:28" x14ac:dyDescent="0.3">
      <c r="A1569">
        <v>1567</v>
      </c>
      <c r="B1569" t="s">
        <v>3757</v>
      </c>
      <c r="C1569" t="str">
        <f t="shared" si="358"/>
        <v>Long</v>
      </c>
      <c r="D1569">
        <v>3.9</v>
      </c>
      <c r="F1569" s="1">
        <f t="shared" si="372"/>
        <v>3.9</v>
      </c>
      <c r="G1569" s="1">
        <f t="shared" si="359"/>
        <v>3.9</v>
      </c>
      <c r="H1569">
        <f t="shared" si="360"/>
        <v>3.9</v>
      </c>
      <c r="I1569" t="s">
        <v>3751</v>
      </c>
      <c r="J1569" t="s">
        <v>22</v>
      </c>
      <c r="K1569" t="s">
        <v>3758</v>
      </c>
      <c r="L1569" t="str">
        <f t="shared" si="361"/>
        <v>Established</v>
      </c>
      <c r="N1569" s="2">
        <f t="shared" si="362"/>
        <v>20</v>
      </c>
      <c r="O1569" t="s">
        <v>151</v>
      </c>
      <c r="P1569" t="s">
        <v>691</v>
      </c>
      <c r="Q1569" t="s">
        <v>19</v>
      </c>
      <c r="R1569" t="str">
        <f t="shared" si="363"/>
        <v>Average</v>
      </c>
      <c r="S1569" t="str">
        <f t="shared" si="364"/>
        <v xml:space="preserve"> </v>
      </c>
      <c r="T1569" t="b">
        <f t="shared" si="365"/>
        <v>0</v>
      </c>
      <c r="U1569" t="b">
        <f t="shared" si="366"/>
        <v>1</v>
      </c>
      <c r="V1569" t="str">
        <f t="shared" si="367"/>
        <v>Average Company</v>
      </c>
      <c r="W1569" t="str">
        <f t="shared" si="368"/>
        <v>Don't Buy</v>
      </c>
      <c r="X1569" t="str">
        <f t="shared" si="369"/>
        <v>Not Known</v>
      </c>
      <c r="Z1569" t="str">
        <f t="shared" si="370"/>
        <v>None</v>
      </c>
      <c r="AB1569" t="str">
        <f t="shared" si="371"/>
        <v>500K</v>
      </c>
    </row>
    <row r="1570" spans="1:28" x14ac:dyDescent="0.3">
      <c r="A1570">
        <v>1568</v>
      </c>
      <c r="B1570" t="s">
        <v>3759</v>
      </c>
      <c r="C1570" t="str">
        <f t="shared" si="358"/>
        <v>Long</v>
      </c>
      <c r="D1570">
        <v>4.2</v>
      </c>
      <c r="F1570" s="1">
        <f t="shared" si="372"/>
        <v>4.2</v>
      </c>
      <c r="G1570" s="1">
        <f t="shared" si="359"/>
        <v>4.2</v>
      </c>
      <c r="H1570">
        <f t="shared" si="360"/>
        <v>4.2</v>
      </c>
      <c r="I1570" t="s">
        <v>3760</v>
      </c>
      <c r="J1570" t="s">
        <v>3761</v>
      </c>
      <c r="K1570" t="s">
        <v>1107</v>
      </c>
      <c r="L1570" t="str">
        <f t="shared" si="361"/>
        <v>Established</v>
      </c>
      <c r="N1570" s="2">
        <f t="shared" si="362"/>
        <v>22</v>
      </c>
      <c r="O1570" t="s">
        <v>142</v>
      </c>
      <c r="P1570" t="s">
        <v>147</v>
      </c>
      <c r="Q1570" t="s">
        <v>986</v>
      </c>
      <c r="R1570" t="str">
        <f t="shared" si="363"/>
        <v>Great</v>
      </c>
      <c r="S1570" t="str">
        <f t="shared" si="364"/>
        <v>Great</v>
      </c>
      <c r="T1570" t="b">
        <f t="shared" si="365"/>
        <v>1</v>
      </c>
      <c r="U1570" t="b">
        <f t="shared" si="366"/>
        <v>1</v>
      </c>
      <c r="V1570" t="str">
        <f t="shared" si="367"/>
        <v>Top Company</v>
      </c>
      <c r="W1570" t="str">
        <f t="shared" si="368"/>
        <v>Buy</v>
      </c>
      <c r="X1570" t="str">
        <f t="shared" si="369"/>
        <v>Not Known</v>
      </c>
      <c r="Z1570" t="str">
        <f t="shared" si="370"/>
        <v>None</v>
      </c>
      <c r="AB1570" t="str">
        <f t="shared" si="371"/>
        <v>0</v>
      </c>
    </row>
    <row r="1571" spans="1:28" x14ac:dyDescent="0.3">
      <c r="A1571">
        <v>1569</v>
      </c>
      <c r="B1571" t="s">
        <v>3762</v>
      </c>
      <c r="C1571" t="str">
        <f t="shared" si="358"/>
        <v>Long</v>
      </c>
      <c r="D1571">
        <v>4.2</v>
      </c>
      <c r="F1571" s="1">
        <f t="shared" si="372"/>
        <v>4.2</v>
      </c>
      <c r="G1571" s="1">
        <f t="shared" si="359"/>
        <v>4.2</v>
      </c>
      <c r="H1571">
        <f t="shared" si="360"/>
        <v>4.2</v>
      </c>
      <c r="I1571" t="s">
        <v>3760</v>
      </c>
      <c r="J1571" t="s">
        <v>22</v>
      </c>
      <c r="K1571" t="s">
        <v>3395</v>
      </c>
      <c r="L1571" t="str">
        <f t="shared" si="361"/>
        <v>Established</v>
      </c>
      <c r="N1571" s="2">
        <f t="shared" si="362"/>
        <v>38</v>
      </c>
      <c r="O1571" t="s">
        <v>357</v>
      </c>
      <c r="P1571" t="s">
        <v>147</v>
      </c>
      <c r="Q1571" t="s">
        <v>80</v>
      </c>
      <c r="R1571" t="str">
        <f t="shared" si="363"/>
        <v>Great</v>
      </c>
      <c r="S1571" t="str">
        <f t="shared" si="364"/>
        <v>Great</v>
      </c>
      <c r="T1571" t="b">
        <f t="shared" si="365"/>
        <v>1</v>
      </c>
      <c r="U1571" t="b">
        <f t="shared" si="366"/>
        <v>1</v>
      </c>
      <c r="V1571" t="str">
        <f t="shared" si="367"/>
        <v>Top Company</v>
      </c>
      <c r="W1571" t="str">
        <f t="shared" si="368"/>
        <v>Don't Buy</v>
      </c>
      <c r="X1571" t="str">
        <f t="shared" si="369"/>
        <v>Not Known</v>
      </c>
      <c r="Z1571" t="str">
        <f t="shared" si="370"/>
        <v>None</v>
      </c>
      <c r="AB1571" t="str">
        <f t="shared" si="371"/>
        <v>0</v>
      </c>
    </row>
    <row r="1572" spans="1:28" x14ac:dyDescent="0.3">
      <c r="A1572">
        <v>1570</v>
      </c>
      <c r="B1572" t="s">
        <v>3763</v>
      </c>
      <c r="C1572" t="str">
        <f t="shared" si="358"/>
        <v>Long</v>
      </c>
      <c r="D1572">
        <v>4</v>
      </c>
      <c r="F1572" s="1">
        <f t="shared" si="372"/>
        <v>4</v>
      </c>
      <c r="G1572" s="1">
        <f t="shared" si="359"/>
        <v>4</v>
      </c>
      <c r="H1572">
        <f t="shared" si="360"/>
        <v>4</v>
      </c>
      <c r="I1572" t="s">
        <v>3760</v>
      </c>
      <c r="J1572" t="s">
        <v>22</v>
      </c>
      <c r="K1572" t="s">
        <v>3764</v>
      </c>
      <c r="L1572" t="str">
        <f t="shared" si="361"/>
        <v>Established</v>
      </c>
      <c r="N1572" s="2">
        <f t="shared" si="362"/>
        <v>12</v>
      </c>
      <c r="O1572" t="s">
        <v>267</v>
      </c>
      <c r="P1572" t="s">
        <v>691</v>
      </c>
      <c r="Q1572" t="s">
        <v>1080</v>
      </c>
      <c r="R1572" t="str">
        <f t="shared" si="363"/>
        <v>Average</v>
      </c>
      <c r="S1572" t="str">
        <f t="shared" si="364"/>
        <v xml:space="preserve"> </v>
      </c>
      <c r="T1572" t="b">
        <f t="shared" si="365"/>
        <v>0</v>
      </c>
      <c r="U1572" t="b">
        <f t="shared" si="366"/>
        <v>1</v>
      </c>
      <c r="V1572" t="str">
        <f t="shared" si="367"/>
        <v>Average Company</v>
      </c>
      <c r="W1572" t="str">
        <f t="shared" si="368"/>
        <v>Don't Buy</v>
      </c>
      <c r="X1572" t="str">
        <f t="shared" si="369"/>
        <v>Not Known</v>
      </c>
      <c r="Z1572" t="str">
        <f t="shared" si="370"/>
        <v>None</v>
      </c>
      <c r="AB1572" t="str">
        <f t="shared" si="371"/>
        <v>0</v>
      </c>
    </row>
    <row r="1573" spans="1:28" x14ac:dyDescent="0.3">
      <c r="A1573">
        <v>1571</v>
      </c>
      <c r="B1573" t="s">
        <v>3765</v>
      </c>
      <c r="C1573" t="str">
        <f t="shared" si="358"/>
        <v>Long</v>
      </c>
      <c r="D1573">
        <v>4.2</v>
      </c>
      <c r="F1573" s="1">
        <f t="shared" si="372"/>
        <v>4.2</v>
      </c>
      <c r="G1573" s="1">
        <f t="shared" si="359"/>
        <v>4.2</v>
      </c>
      <c r="H1573">
        <f t="shared" si="360"/>
        <v>4.2</v>
      </c>
      <c r="I1573" t="s">
        <v>3760</v>
      </c>
      <c r="J1573" t="s">
        <v>22</v>
      </c>
      <c r="K1573" t="s">
        <v>2072</v>
      </c>
      <c r="L1573" t="str">
        <f t="shared" si="361"/>
        <v>Established</v>
      </c>
      <c r="N1573" s="2">
        <f t="shared" si="362"/>
        <v>29</v>
      </c>
      <c r="O1573" t="s">
        <v>62</v>
      </c>
      <c r="P1573" t="s">
        <v>691</v>
      </c>
      <c r="Q1573" t="s">
        <v>523</v>
      </c>
      <c r="R1573" t="str">
        <f t="shared" si="363"/>
        <v>Great</v>
      </c>
      <c r="S1573" t="str">
        <f t="shared" si="364"/>
        <v>Great</v>
      </c>
      <c r="T1573" t="b">
        <f t="shared" si="365"/>
        <v>1</v>
      </c>
      <c r="U1573" t="b">
        <f t="shared" si="366"/>
        <v>1</v>
      </c>
      <c r="V1573" t="str">
        <f t="shared" si="367"/>
        <v>Top Company</v>
      </c>
      <c r="W1573" t="str">
        <f t="shared" si="368"/>
        <v>Don't Buy</v>
      </c>
      <c r="X1573" t="str">
        <f t="shared" si="369"/>
        <v>Not Known</v>
      </c>
      <c r="Z1573" t="str">
        <f t="shared" si="370"/>
        <v>None</v>
      </c>
      <c r="AB1573" t="str">
        <f t="shared" si="371"/>
        <v>0</v>
      </c>
    </row>
    <row r="1574" spans="1:28" x14ac:dyDescent="0.3">
      <c r="A1574">
        <v>1572</v>
      </c>
      <c r="B1574" t="s">
        <v>3766</v>
      </c>
      <c r="C1574" t="str">
        <f t="shared" si="358"/>
        <v>Short</v>
      </c>
      <c r="D1574">
        <v>3.9</v>
      </c>
      <c r="F1574" s="1">
        <f t="shared" si="372"/>
        <v>3.9</v>
      </c>
      <c r="G1574" s="1">
        <f t="shared" si="359"/>
        <v>3.9</v>
      </c>
      <c r="H1574">
        <f t="shared" si="360"/>
        <v>3.9</v>
      </c>
      <c r="I1574" t="s">
        <v>3760</v>
      </c>
      <c r="J1574" t="s">
        <v>22</v>
      </c>
      <c r="K1574" t="s">
        <v>3767</v>
      </c>
      <c r="L1574" t="str">
        <f t="shared" si="361"/>
        <v>Established</v>
      </c>
      <c r="N1574" s="2">
        <f t="shared" si="362"/>
        <v>81</v>
      </c>
      <c r="O1574" t="s">
        <v>928</v>
      </c>
      <c r="P1574" t="s">
        <v>147</v>
      </c>
      <c r="Q1574" t="s">
        <v>80</v>
      </c>
      <c r="R1574" t="str">
        <f t="shared" si="363"/>
        <v>Average</v>
      </c>
      <c r="S1574" t="str">
        <f t="shared" si="364"/>
        <v xml:space="preserve"> </v>
      </c>
      <c r="T1574" t="b">
        <f t="shared" si="365"/>
        <v>0</v>
      </c>
      <c r="U1574" t="b">
        <f t="shared" si="366"/>
        <v>1</v>
      </c>
      <c r="V1574" t="str">
        <f t="shared" si="367"/>
        <v>Average Company</v>
      </c>
      <c r="W1574" t="str">
        <f t="shared" si="368"/>
        <v>Don't Buy</v>
      </c>
      <c r="X1574" t="str">
        <f t="shared" si="369"/>
        <v>Not Known</v>
      </c>
      <c r="Z1574" t="str">
        <f t="shared" si="370"/>
        <v>None</v>
      </c>
      <c r="AB1574" t="str">
        <f t="shared" si="371"/>
        <v>0</v>
      </c>
    </row>
    <row r="1575" spans="1:28" x14ac:dyDescent="0.3">
      <c r="A1575">
        <v>1573</v>
      </c>
      <c r="B1575" t="s">
        <v>3768</v>
      </c>
      <c r="C1575" t="str">
        <f t="shared" si="358"/>
        <v>Long</v>
      </c>
      <c r="D1575">
        <v>4.0999999999999996</v>
      </c>
      <c r="F1575" s="1">
        <f t="shared" si="372"/>
        <v>4.0999999999999996</v>
      </c>
      <c r="G1575" s="1">
        <f t="shared" si="359"/>
        <v>4.0999999999999996</v>
      </c>
      <c r="H1575">
        <f t="shared" si="360"/>
        <v>4.0999999999999996</v>
      </c>
      <c r="I1575" t="s">
        <v>3760</v>
      </c>
      <c r="J1575" t="s">
        <v>10</v>
      </c>
      <c r="K1575" t="s">
        <v>2630</v>
      </c>
      <c r="L1575" t="str">
        <f t="shared" si="361"/>
        <v>Established</v>
      </c>
      <c r="N1575" s="2">
        <f t="shared" si="362"/>
        <v>50</v>
      </c>
      <c r="O1575" t="s">
        <v>740</v>
      </c>
      <c r="P1575" t="s">
        <v>147</v>
      </c>
      <c r="Q1575" t="s">
        <v>80</v>
      </c>
      <c r="R1575" t="str">
        <f t="shared" si="363"/>
        <v>Great</v>
      </c>
      <c r="S1575" t="str">
        <f t="shared" si="364"/>
        <v>Great</v>
      </c>
      <c r="T1575" t="b">
        <f t="shared" si="365"/>
        <v>1</v>
      </c>
      <c r="U1575" t="b">
        <f t="shared" si="366"/>
        <v>1</v>
      </c>
      <c r="V1575" t="str">
        <f t="shared" si="367"/>
        <v>Top Company</v>
      </c>
      <c r="W1575" t="str">
        <f t="shared" si="368"/>
        <v>Don't Buy</v>
      </c>
      <c r="X1575" t="str">
        <f t="shared" si="369"/>
        <v>Not Known</v>
      </c>
      <c r="Z1575" t="str">
        <f t="shared" si="370"/>
        <v>None</v>
      </c>
      <c r="AB1575" t="str">
        <f t="shared" si="371"/>
        <v>0</v>
      </c>
    </row>
    <row r="1576" spans="1:28" x14ac:dyDescent="0.3">
      <c r="A1576">
        <v>1574</v>
      </c>
      <c r="B1576" t="s">
        <v>3769</v>
      </c>
      <c r="C1576" t="str">
        <f t="shared" si="358"/>
        <v>Long</v>
      </c>
      <c r="D1576">
        <v>3.9</v>
      </c>
      <c r="F1576" s="1">
        <f t="shared" si="372"/>
        <v>3.9</v>
      </c>
      <c r="G1576" s="1">
        <f t="shared" si="359"/>
        <v>3.9</v>
      </c>
      <c r="H1576">
        <f t="shared" si="360"/>
        <v>3.9</v>
      </c>
      <c r="I1576" t="s">
        <v>3760</v>
      </c>
      <c r="J1576" t="s">
        <v>22</v>
      </c>
      <c r="K1576" t="s">
        <v>3770</v>
      </c>
      <c r="L1576" t="str">
        <f t="shared" si="361"/>
        <v>Established</v>
      </c>
      <c r="N1576" s="2">
        <f t="shared" si="362"/>
        <v>30</v>
      </c>
      <c r="O1576" t="s">
        <v>604</v>
      </c>
      <c r="P1576" t="s">
        <v>147</v>
      </c>
      <c r="Q1576" t="s">
        <v>105</v>
      </c>
      <c r="R1576" t="str">
        <f t="shared" si="363"/>
        <v>Average</v>
      </c>
      <c r="S1576" t="str">
        <f t="shared" si="364"/>
        <v xml:space="preserve"> </v>
      </c>
      <c r="T1576" t="b">
        <f t="shared" si="365"/>
        <v>0</v>
      </c>
      <c r="U1576" t="b">
        <f t="shared" si="366"/>
        <v>1</v>
      </c>
      <c r="V1576" t="str">
        <f t="shared" si="367"/>
        <v>Average Company</v>
      </c>
      <c r="W1576" t="str">
        <f t="shared" si="368"/>
        <v>Don't Buy</v>
      </c>
      <c r="X1576" t="str">
        <f t="shared" si="369"/>
        <v>Not Known</v>
      </c>
      <c r="Z1576" t="str">
        <f t="shared" si="370"/>
        <v>None</v>
      </c>
      <c r="AB1576" t="str">
        <f t="shared" si="371"/>
        <v>0</v>
      </c>
    </row>
    <row r="1577" spans="1:28" x14ac:dyDescent="0.3">
      <c r="A1577">
        <v>1575</v>
      </c>
      <c r="B1577" t="s">
        <v>3771</v>
      </c>
      <c r="C1577" t="str">
        <f t="shared" si="358"/>
        <v>Short</v>
      </c>
      <c r="D1577">
        <v>4.4000000000000004</v>
      </c>
      <c r="F1577" s="1">
        <f t="shared" si="372"/>
        <v>4.4000000000000004</v>
      </c>
      <c r="G1577" s="1">
        <f t="shared" si="359"/>
        <v>4.4000000000000004</v>
      </c>
      <c r="H1577">
        <f t="shared" si="360"/>
        <v>4.4000000000000004</v>
      </c>
      <c r="I1577" t="s">
        <v>3760</v>
      </c>
      <c r="J1577" t="s">
        <v>22</v>
      </c>
      <c r="K1577" t="s">
        <v>3772</v>
      </c>
      <c r="L1577" t="str">
        <f t="shared" si="361"/>
        <v>Established</v>
      </c>
      <c r="N1577" s="2">
        <f t="shared" si="362"/>
        <v>18</v>
      </c>
      <c r="O1577" t="s">
        <v>200</v>
      </c>
      <c r="P1577" t="s">
        <v>75</v>
      </c>
      <c r="Q1577" t="s">
        <v>254</v>
      </c>
      <c r="R1577" t="str">
        <f t="shared" si="363"/>
        <v>Great</v>
      </c>
      <c r="S1577" t="str">
        <f t="shared" si="364"/>
        <v>Great</v>
      </c>
      <c r="T1577" t="b">
        <f t="shared" si="365"/>
        <v>1</v>
      </c>
      <c r="U1577" t="b">
        <f t="shared" si="366"/>
        <v>1</v>
      </c>
      <c r="V1577" t="str">
        <f t="shared" si="367"/>
        <v>Average Company</v>
      </c>
      <c r="W1577" t="str">
        <f t="shared" si="368"/>
        <v>Don't Buy</v>
      </c>
      <c r="X1577" t="str">
        <f t="shared" si="369"/>
        <v>Not Known</v>
      </c>
      <c r="Z1577" t="str">
        <f t="shared" si="370"/>
        <v>None</v>
      </c>
      <c r="AB1577" t="str">
        <f t="shared" si="371"/>
        <v>0</v>
      </c>
    </row>
    <row r="1578" spans="1:28" x14ac:dyDescent="0.3">
      <c r="A1578">
        <v>1576</v>
      </c>
      <c r="B1578" t="s">
        <v>3773</v>
      </c>
      <c r="C1578" t="str">
        <f t="shared" si="358"/>
        <v>Long</v>
      </c>
      <c r="D1578">
        <v>3.9</v>
      </c>
      <c r="F1578" s="1">
        <f t="shared" si="372"/>
        <v>3.9</v>
      </c>
      <c r="G1578" s="1">
        <f t="shared" si="359"/>
        <v>3.9</v>
      </c>
      <c r="H1578">
        <f t="shared" si="360"/>
        <v>3.9</v>
      </c>
      <c r="I1578" t="s">
        <v>3760</v>
      </c>
      <c r="J1578" t="s">
        <v>1816</v>
      </c>
      <c r="K1578" t="s">
        <v>267</v>
      </c>
      <c r="L1578" t="str">
        <f t="shared" si="361"/>
        <v>Established</v>
      </c>
      <c r="N1578" s="2">
        <f t="shared" si="362"/>
        <v>50</v>
      </c>
      <c r="O1578" t="s">
        <v>49</v>
      </c>
      <c r="Q1578" t="s">
        <v>19</v>
      </c>
      <c r="R1578" t="str">
        <f t="shared" si="363"/>
        <v>Average</v>
      </c>
      <c r="S1578" t="str">
        <f t="shared" si="364"/>
        <v xml:space="preserve"> </v>
      </c>
      <c r="T1578" t="b">
        <f t="shared" si="365"/>
        <v>0</v>
      </c>
      <c r="U1578" t="b">
        <f t="shared" si="366"/>
        <v>1</v>
      </c>
      <c r="V1578" t="str">
        <f t="shared" si="367"/>
        <v>Average Company</v>
      </c>
      <c r="W1578" t="str">
        <f t="shared" si="368"/>
        <v>Don't Buy</v>
      </c>
      <c r="X1578" t="str">
        <f t="shared" si="369"/>
        <v>Not Known</v>
      </c>
      <c r="Z1578" t="str">
        <f t="shared" si="370"/>
        <v>None</v>
      </c>
      <c r="AB1578" t="str">
        <f t="shared" si="371"/>
        <v>500K</v>
      </c>
    </row>
    <row r="1579" spans="1:28" x14ac:dyDescent="0.3">
      <c r="A1579">
        <v>1577</v>
      </c>
      <c r="B1579" t="s">
        <v>3774</v>
      </c>
      <c r="C1579" t="str">
        <f t="shared" si="358"/>
        <v>Long</v>
      </c>
      <c r="D1579">
        <v>3.7</v>
      </c>
      <c r="F1579" s="1">
        <f t="shared" si="372"/>
        <v>3.7</v>
      </c>
      <c r="G1579" s="1">
        <f t="shared" si="359"/>
        <v>3.7</v>
      </c>
      <c r="H1579">
        <f t="shared" si="360"/>
        <v>3.7</v>
      </c>
      <c r="I1579" t="s">
        <v>3760</v>
      </c>
      <c r="J1579" t="s">
        <v>22</v>
      </c>
      <c r="K1579" t="s">
        <v>3593</v>
      </c>
      <c r="L1579" t="str">
        <f t="shared" si="361"/>
        <v>Established</v>
      </c>
      <c r="N1579" s="2">
        <f t="shared" si="362"/>
        <v>35</v>
      </c>
      <c r="O1579" t="s">
        <v>249</v>
      </c>
      <c r="P1579" t="s">
        <v>691</v>
      </c>
      <c r="Q1579" t="s">
        <v>117</v>
      </c>
      <c r="R1579" t="str">
        <f t="shared" si="363"/>
        <v>Average</v>
      </c>
      <c r="S1579" t="str">
        <f t="shared" si="364"/>
        <v xml:space="preserve"> </v>
      </c>
      <c r="T1579" t="b">
        <f t="shared" si="365"/>
        <v>0</v>
      </c>
      <c r="U1579" t="b">
        <f t="shared" si="366"/>
        <v>1</v>
      </c>
      <c r="V1579" t="str">
        <f t="shared" si="367"/>
        <v>Average Company</v>
      </c>
      <c r="W1579" t="str">
        <f t="shared" si="368"/>
        <v>Don't Buy</v>
      </c>
      <c r="X1579" t="str">
        <f t="shared" si="369"/>
        <v>Not Known</v>
      </c>
      <c r="Z1579" t="str">
        <f t="shared" si="370"/>
        <v>None</v>
      </c>
      <c r="AB1579" t="str">
        <f t="shared" si="371"/>
        <v>0</v>
      </c>
    </row>
    <row r="1580" spans="1:28" x14ac:dyDescent="0.3">
      <c r="A1580">
        <v>1578</v>
      </c>
      <c r="B1580" t="s">
        <v>3775</v>
      </c>
      <c r="C1580" t="str">
        <f t="shared" si="358"/>
        <v>Long</v>
      </c>
      <c r="D1580">
        <v>3.8</v>
      </c>
      <c r="F1580" s="1" t="e">
        <f t="shared" si="372"/>
        <v>#VALUE!</v>
      </c>
      <c r="G1580" s="1" t="e">
        <f t="shared" si="359"/>
        <v>#VALUE!</v>
      </c>
      <c r="H1580" t="e">
        <f t="shared" si="360"/>
        <v>#VALUE!</v>
      </c>
      <c r="I1580" t="s">
        <v>3760</v>
      </c>
      <c r="J1580" t="s">
        <v>3776</v>
      </c>
      <c r="K1580" t="s">
        <v>138</v>
      </c>
      <c r="L1580" t="e">
        <f t="shared" si="361"/>
        <v>#VALUE!</v>
      </c>
      <c r="N1580" s="2" t="e">
        <f t="shared" si="362"/>
        <v>#VALUE!</v>
      </c>
      <c r="O1580" t="s">
        <v>147</v>
      </c>
      <c r="Q1580" t="s">
        <v>168</v>
      </c>
      <c r="R1580" t="str">
        <f t="shared" si="363"/>
        <v>Average</v>
      </c>
      <c r="S1580" t="str">
        <f t="shared" si="364"/>
        <v xml:space="preserve"> </v>
      </c>
      <c r="T1580" t="e">
        <f t="shared" si="365"/>
        <v>#VALUE!</v>
      </c>
      <c r="U1580" t="e">
        <f t="shared" si="366"/>
        <v>#VALUE!</v>
      </c>
      <c r="V1580" t="e">
        <f t="shared" si="367"/>
        <v>#VALUE!</v>
      </c>
      <c r="W1580" t="str">
        <f t="shared" si="368"/>
        <v>Don't Buy</v>
      </c>
      <c r="X1580" t="str">
        <f t="shared" si="369"/>
        <v>Not Known</v>
      </c>
      <c r="Z1580" t="e">
        <f t="shared" si="370"/>
        <v>#VALUE!</v>
      </c>
      <c r="AB1580" t="str">
        <f t="shared" si="371"/>
        <v>0</v>
      </c>
    </row>
    <row r="1581" spans="1:28" x14ac:dyDescent="0.3">
      <c r="A1581">
        <v>1579</v>
      </c>
      <c r="B1581" t="s">
        <v>3777</v>
      </c>
      <c r="C1581" t="str">
        <f t="shared" si="358"/>
        <v>Long</v>
      </c>
      <c r="D1581">
        <v>4.3</v>
      </c>
      <c r="F1581" s="1">
        <f t="shared" si="372"/>
        <v>4.3</v>
      </c>
      <c r="G1581" s="1">
        <f t="shared" si="359"/>
        <v>4.3</v>
      </c>
      <c r="H1581">
        <f t="shared" si="360"/>
        <v>4.3</v>
      </c>
      <c r="I1581" t="s">
        <v>3778</v>
      </c>
      <c r="J1581" t="s">
        <v>10</v>
      </c>
      <c r="K1581" t="s">
        <v>1367</v>
      </c>
      <c r="L1581" t="str">
        <f t="shared" si="361"/>
        <v>Established</v>
      </c>
      <c r="N1581" s="2">
        <f t="shared" si="362"/>
        <v>94</v>
      </c>
      <c r="O1581" t="s">
        <v>1652</v>
      </c>
      <c r="P1581" t="s">
        <v>147</v>
      </c>
      <c r="Q1581" t="s">
        <v>533</v>
      </c>
      <c r="R1581" t="str">
        <f t="shared" si="363"/>
        <v>Great</v>
      </c>
      <c r="S1581" t="str">
        <f t="shared" si="364"/>
        <v>Great</v>
      </c>
      <c r="T1581" t="b">
        <f t="shared" si="365"/>
        <v>1</v>
      </c>
      <c r="U1581" t="b">
        <f t="shared" si="366"/>
        <v>1</v>
      </c>
      <c r="V1581" t="str">
        <f t="shared" si="367"/>
        <v>Top Company</v>
      </c>
      <c r="W1581" t="str">
        <f t="shared" si="368"/>
        <v>Buy</v>
      </c>
      <c r="X1581" t="str">
        <f t="shared" si="369"/>
        <v>Not Known</v>
      </c>
      <c r="Z1581" t="str">
        <f t="shared" si="370"/>
        <v>None</v>
      </c>
      <c r="AB1581" t="str">
        <f t="shared" si="371"/>
        <v>0</v>
      </c>
    </row>
    <row r="1582" spans="1:28" x14ac:dyDescent="0.3">
      <c r="A1582">
        <v>1580</v>
      </c>
      <c r="B1582" t="s">
        <v>3779</v>
      </c>
      <c r="C1582" t="str">
        <f t="shared" si="358"/>
        <v>Long</v>
      </c>
      <c r="D1582">
        <v>4.0999999999999996</v>
      </c>
      <c r="F1582" s="1">
        <f t="shared" si="372"/>
        <v>4.0999999999999996</v>
      </c>
      <c r="G1582" s="1">
        <f t="shared" si="359"/>
        <v>4.0999999999999996</v>
      </c>
      <c r="H1582">
        <f t="shared" si="360"/>
        <v>4.0999999999999996</v>
      </c>
      <c r="I1582" t="s">
        <v>3778</v>
      </c>
      <c r="J1582" t="s">
        <v>10</v>
      </c>
      <c r="K1582" t="s">
        <v>3395</v>
      </c>
      <c r="L1582" t="str">
        <f t="shared" si="361"/>
        <v>Established</v>
      </c>
      <c r="N1582" s="2">
        <f t="shared" si="362"/>
        <v>15</v>
      </c>
      <c r="O1582" t="s">
        <v>84</v>
      </c>
      <c r="P1582" t="s">
        <v>1308</v>
      </c>
      <c r="Q1582" t="s">
        <v>117</v>
      </c>
      <c r="R1582" t="str">
        <f t="shared" si="363"/>
        <v>Great</v>
      </c>
      <c r="S1582" t="str">
        <f t="shared" si="364"/>
        <v>Great</v>
      </c>
      <c r="T1582" t="b">
        <f t="shared" si="365"/>
        <v>1</v>
      </c>
      <c r="U1582" t="b">
        <f t="shared" si="366"/>
        <v>1</v>
      </c>
      <c r="V1582" t="str">
        <f t="shared" si="367"/>
        <v>Average Company</v>
      </c>
      <c r="W1582" t="str">
        <f t="shared" si="368"/>
        <v>Don't Buy</v>
      </c>
      <c r="X1582" t="str">
        <f t="shared" si="369"/>
        <v>Not Known</v>
      </c>
      <c r="Z1582" t="str">
        <f t="shared" si="370"/>
        <v>None</v>
      </c>
      <c r="AB1582" t="str">
        <f t="shared" si="371"/>
        <v>0</v>
      </c>
    </row>
    <row r="1583" spans="1:28" x14ac:dyDescent="0.3">
      <c r="A1583">
        <v>1581</v>
      </c>
      <c r="B1583" t="s">
        <v>3780</v>
      </c>
      <c r="C1583" t="str">
        <f t="shared" si="358"/>
        <v>Long</v>
      </c>
      <c r="D1583">
        <v>3.2</v>
      </c>
      <c r="F1583" s="1">
        <f t="shared" si="372"/>
        <v>3.2</v>
      </c>
      <c r="G1583" s="1">
        <f t="shared" si="359"/>
        <v>3.2</v>
      </c>
      <c r="H1583">
        <f t="shared" si="360"/>
        <v>3.2</v>
      </c>
      <c r="I1583" t="s">
        <v>3778</v>
      </c>
      <c r="J1583" t="s">
        <v>3781</v>
      </c>
      <c r="K1583" t="s">
        <v>318</v>
      </c>
      <c r="L1583" t="str">
        <f t="shared" si="361"/>
        <v>Established</v>
      </c>
      <c r="N1583" s="2">
        <f t="shared" si="362"/>
        <v>10</v>
      </c>
      <c r="O1583" t="s">
        <v>75</v>
      </c>
      <c r="Q1583" t="s">
        <v>70</v>
      </c>
      <c r="R1583" t="str">
        <f t="shared" si="363"/>
        <v>Average</v>
      </c>
      <c r="S1583" t="str">
        <f t="shared" si="364"/>
        <v xml:space="preserve"> </v>
      </c>
      <c r="T1583" t="b">
        <f t="shared" si="365"/>
        <v>0</v>
      </c>
      <c r="U1583" t="b">
        <f t="shared" si="366"/>
        <v>0</v>
      </c>
      <c r="V1583" t="str">
        <f t="shared" si="367"/>
        <v>Average Company</v>
      </c>
      <c r="W1583" t="str">
        <f t="shared" si="368"/>
        <v>Don't Buy</v>
      </c>
      <c r="X1583" t="str">
        <f t="shared" si="369"/>
        <v>Not Known</v>
      </c>
      <c r="Z1583" t="str">
        <f t="shared" si="370"/>
        <v>None</v>
      </c>
      <c r="AB1583" t="str">
        <f t="shared" si="371"/>
        <v>0</v>
      </c>
    </row>
    <row r="1584" spans="1:28" x14ac:dyDescent="0.3">
      <c r="A1584">
        <v>1582</v>
      </c>
      <c r="B1584" t="s">
        <v>3782</v>
      </c>
      <c r="C1584" t="str">
        <f t="shared" si="358"/>
        <v>Long</v>
      </c>
      <c r="D1584">
        <v>4.2</v>
      </c>
      <c r="F1584" s="1">
        <f t="shared" si="372"/>
        <v>4.2</v>
      </c>
      <c r="G1584" s="1">
        <f t="shared" si="359"/>
        <v>4.2</v>
      </c>
      <c r="H1584">
        <f t="shared" si="360"/>
        <v>4.2</v>
      </c>
      <c r="I1584" t="s">
        <v>3783</v>
      </c>
      <c r="J1584" t="s">
        <v>10</v>
      </c>
      <c r="K1584" t="s">
        <v>1980</v>
      </c>
      <c r="L1584" t="str">
        <f t="shared" si="361"/>
        <v>Established</v>
      </c>
      <c r="N1584" s="2">
        <f t="shared" si="362"/>
        <v>68</v>
      </c>
      <c r="O1584" t="s">
        <v>600</v>
      </c>
      <c r="P1584" t="s">
        <v>147</v>
      </c>
      <c r="Q1584" t="s">
        <v>218</v>
      </c>
      <c r="R1584" t="str">
        <f t="shared" si="363"/>
        <v>Great</v>
      </c>
      <c r="S1584" t="str">
        <f t="shared" si="364"/>
        <v>Great</v>
      </c>
      <c r="T1584" t="b">
        <f t="shared" si="365"/>
        <v>1</v>
      </c>
      <c r="U1584" t="b">
        <f t="shared" si="366"/>
        <v>1</v>
      </c>
      <c r="V1584" t="str">
        <f t="shared" si="367"/>
        <v>Top Company</v>
      </c>
      <c r="W1584" t="str">
        <f t="shared" si="368"/>
        <v>Don't Buy</v>
      </c>
      <c r="X1584" t="str">
        <f t="shared" si="369"/>
        <v>Not Known</v>
      </c>
      <c r="Z1584" t="str">
        <f t="shared" si="370"/>
        <v>None</v>
      </c>
      <c r="AB1584" t="str">
        <f t="shared" si="371"/>
        <v>0</v>
      </c>
    </row>
    <row r="1585" spans="1:28" x14ac:dyDescent="0.3">
      <c r="A1585">
        <v>1583</v>
      </c>
      <c r="B1585" t="s">
        <v>3784</v>
      </c>
      <c r="C1585" t="str">
        <f t="shared" si="358"/>
        <v>Long</v>
      </c>
      <c r="D1585">
        <v>3.4</v>
      </c>
      <c r="F1585" s="1">
        <f t="shared" si="372"/>
        <v>3.4</v>
      </c>
      <c r="G1585" s="1">
        <f t="shared" si="359"/>
        <v>3.4</v>
      </c>
      <c r="H1585">
        <f t="shared" si="360"/>
        <v>3.4</v>
      </c>
      <c r="I1585" t="s">
        <v>3783</v>
      </c>
      <c r="J1585" t="s">
        <v>22</v>
      </c>
      <c r="K1585" t="s">
        <v>2872</v>
      </c>
      <c r="L1585" t="str">
        <f t="shared" si="361"/>
        <v>Established</v>
      </c>
      <c r="N1585" s="2">
        <f t="shared" si="362"/>
        <v>14</v>
      </c>
      <c r="O1585" t="s">
        <v>522</v>
      </c>
      <c r="P1585" t="s">
        <v>147</v>
      </c>
      <c r="Q1585" t="s">
        <v>44</v>
      </c>
      <c r="R1585" t="str">
        <f t="shared" si="363"/>
        <v>Average</v>
      </c>
      <c r="S1585" t="str">
        <f t="shared" si="364"/>
        <v xml:space="preserve"> </v>
      </c>
      <c r="T1585" t="b">
        <f t="shared" si="365"/>
        <v>0</v>
      </c>
      <c r="U1585" t="b">
        <f t="shared" si="366"/>
        <v>0</v>
      </c>
      <c r="V1585" t="str">
        <f t="shared" si="367"/>
        <v>Average Company</v>
      </c>
      <c r="W1585" t="str">
        <f t="shared" si="368"/>
        <v>Don't Buy</v>
      </c>
      <c r="X1585" t="str">
        <f t="shared" si="369"/>
        <v>Not Known</v>
      </c>
      <c r="Z1585" t="str">
        <f t="shared" si="370"/>
        <v>None</v>
      </c>
      <c r="AB1585" t="str">
        <f t="shared" si="371"/>
        <v>0</v>
      </c>
    </row>
    <row r="1586" spans="1:28" x14ac:dyDescent="0.3">
      <c r="A1586">
        <v>1584</v>
      </c>
      <c r="B1586" t="s">
        <v>3785</v>
      </c>
      <c r="C1586" t="str">
        <f t="shared" si="358"/>
        <v>Short</v>
      </c>
      <c r="D1586">
        <v>3.6</v>
      </c>
      <c r="F1586" s="1">
        <f t="shared" si="372"/>
        <v>3.6</v>
      </c>
      <c r="G1586" s="1">
        <f t="shared" si="359"/>
        <v>3.6</v>
      </c>
      <c r="H1586">
        <f t="shared" si="360"/>
        <v>3.6</v>
      </c>
      <c r="I1586" t="s">
        <v>3783</v>
      </c>
      <c r="J1586" t="s">
        <v>10</v>
      </c>
      <c r="K1586" t="s">
        <v>1172</v>
      </c>
      <c r="L1586" t="str">
        <f t="shared" si="361"/>
        <v>Established</v>
      </c>
      <c r="N1586" s="2">
        <f t="shared" si="362"/>
        <v>36</v>
      </c>
      <c r="O1586" t="s">
        <v>48</v>
      </c>
      <c r="P1586" t="s">
        <v>683</v>
      </c>
      <c r="Q1586" t="s">
        <v>773</v>
      </c>
      <c r="R1586" t="str">
        <f t="shared" si="363"/>
        <v>Average</v>
      </c>
      <c r="S1586" t="str">
        <f t="shared" si="364"/>
        <v xml:space="preserve"> </v>
      </c>
      <c r="T1586" t="b">
        <f t="shared" si="365"/>
        <v>0</v>
      </c>
      <c r="U1586" t="b">
        <f t="shared" si="366"/>
        <v>1</v>
      </c>
      <c r="V1586" t="str">
        <f t="shared" si="367"/>
        <v>Average Company</v>
      </c>
      <c r="W1586" t="str">
        <f t="shared" si="368"/>
        <v>Don't Buy</v>
      </c>
      <c r="X1586" t="str">
        <f t="shared" si="369"/>
        <v>Not Known</v>
      </c>
      <c r="Z1586" t="str">
        <f t="shared" si="370"/>
        <v>None</v>
      </c>
      <c r="AB1586" t="str">
        <f t="shared" si="371"/>
        <v>0</v>
      </c>
    </row>
    <row r="1587" spans="1:28" x14ac:dyDescent="0.3">
      <c r="A1587">
        <v>1585</v>
      </c>
      <c r="B1587" t="s">
        <v>3786</v>
      </c>
      <c r="C1587" t="str">
        <f t="shared" si="358"/>
        <v>Long</v>
      </c>
      <c r="D1587">
        <v>3.6</v>
      </c>
      <c r="F1587" s="1" t="e">
        <f t="shared" si="372"/>
        <v>#VALUE!</v>
      </c>
      <c r="G1587" s="1" t="e">
        <f t="shared" si="359"/>
        <v>#VALUE!</v>
      </c>
      <c r="H1587" t="e">
        <f t="shared" si="360"/>
        <v>#VALUE!</v>
      </c>
      <c r="I1587" t="s">
        <v>3783</v>
      </c>
      <c r="J1587" t="s">
        <v>3787</v>
      </c>
      <c r="K1587" t="s">
        <v>147</v>
      </c>
      <c r="L1587" t="e">
        <f t="shared" si="361"/>
        <v>#VALUE!</v>
      </c>
      <c r="N1587" s="2" t="e">
        <f t="shared" si="362"/>
        <v>#VALUE!</v>
      </c>
      <c r="Q1587" t="s">
        <v>28</v>
      </c>
      <c r="R1587" t="str">
        <f t="shared" si="363"/>
        <v>Average</v>
      </c>
      <c r="S1587" t="str">
        <f t="shared" si="364"/>
        <v xml:space="preserve"> </v>
      </c>
      <c r="T1587" t="e">
        <f t="shared" si="365"/>
        <v>#VALUE!</v>
      </c>
      <c r="U1587" t="e">
        <f t="shared" si="366"/>
        <v>#VALUE!</v>
      </c>
      <c r="V1587" t="e">
        <f t="shared" si="367"/>
        <v>#VALUE!</v>
      </c>
      <c r="W1587" t="str">
        <f t="shared" si="368"/>
        <v>Don't Buy</v>
      </c>
      <c r="X1587" t="str">
        <f t="shared" si="369"/>
        <v>Not Known</v>
      </c>
      <c r="Z1587" t="e">
        <f t="shared" si="370"/>
        <v>#VALUE!</v>
      </c>
      <c r="AB1587" t="str">
        <f t="shared" si="371"/>
        <v>500K</v>
      </c>
    </row>
    <row r="1588" spans="1:28" x14ac:dyDescent="0.3">
      <c r="A1588">
        <v>1586</v>
      </c>
      <c r="B1588" t="s">
        <v>3788</v>
      </c>
      <c r="C1588" t="str">
        <f t="shared" si="358"/>
        <v>Long</v>
      </c>
      <c r="D1588">
        <v>3.7</v>
      </c>
      <c r="F1588" s="1">
        <f t="shared" si="372"/>
        <v>3.7</v>
      </c>
      <c r="G1588" s="1">
        <f t="shared" si="359"/>
        <v>3.7</v>
      </c>
      <c r="H1588">
        <f t="shared" si="360"/>
        <v>3.7</v>
      </c>
      <c r="I1588" t="s">
        <v>3783</v>
      </c>
      <c r="J1588" t="s">
        <v>22</v>
      </c>
      <c r="K1588" t="s">
        <v>3789</v>
      </c>
      <c r="L1588" t="str">
        <f t="shared" si="361"/>
        <v>Established</v>
      </c>
      <c r="N1588" s="2">
        <f t="shared" si="362"/>
        <v>49</v>
      </c>
      <c r="O1588" t="s">
        <v>104</v>
      </c>
      <c r="P1588" t="s">
        <v>147</v>
      </c>
      <c r="Q1588" t="s">
        <v>80</v>
      </c>
      <c r="R1588" t="str">
        <f t="shared" si="363"/>
        <v>Average</v>
      </c>
      <c r="S1588" t="str">
        <f t="shared" si="364"/>
        <v xml:space="preserve"> </v>
      </c>
      <c r="T1588" t="b">
        <f t="shared" si="365"/>
        <v>0</v>
      </c>
      <c r="U1588" t="b">
        <f t="shared" si="366"/>
        <v>1</v>
      </c>
      <c r="V1588" t="str">
        <f t="shared" si="367"/>
        <v>Average Company</v>
      </c>
      <c r="W1588" t="str">
        <f t="shared" si="368"/>
        <v>Don't Buy</v>
      </c>
      <c r="X1588" t="str">
        <f t="shared" si="369"/>
        <v>Not Known</v>
      </c>
      <c r="Z1588" t="str">
        <f t="shared" si="370"/>
        <v>None</v>
      </c>
      <c r="AB1588" t="str">
        <f t="shared" si="371"/>
        <v>0</v>
      </c>
    </row>
    <row r="1589" spans="1:28" x14ac:dyDescent="0.3">
      <c r="A1589">
        <v>1587</v>
      </c>
      <c r="B1589" t="s">
        <v>3790</v>
      </c>
      <c r="C1589" t="str">
        <f t="shared" si="358"/>
        <v>Long</v>
      </c>
      <c r="D1589">
        <v>4.2</v>
      </c>
      <c r="F1589" s="1">
        <f t="shared" si="372"/>
        <v>4.2</v>
      </c>
      <c r="G1589" s="1">
        <f t="shared" si="359"/>
        <v>4.2</v>
      </c>
      <c r="H1589">
        <f t="shared" si="360"/>
        <v>4.2</v>
      </c>
      <c r="I1589" t="s">
        <v>3791</v>
      </c>
      <c r="J1589" t="s">
        <v>10</v>
      </c>
      <c r="K1589" t="s">
        <v>924</v>
      </c>
      <c r="L1589" t="str">
        <f t="shared" si="361"/>
        <v>Established</v>
      </c>
      <c r="N1589" s="2">
        <f t="shared" si="362"/>
        <v>37</v>
      </c>
      <c r="O1589" t="s">
        <v>538</v>
      </c>
      <c r="P1589" t="s">
        <v>147</v>
      </c>
      <c r="Q1589" t="s">
        <v>246</v>
      </c>
      <c r="R1589" t="str">
        <f t="shared" si="363"/>
        <v>Great</v>
      </c>
      <c r="S1589" t="str">
        <f t="shared" si="364"/>
        <v>Great</v>
      </c>
      <c r="T1589" t="b">
        <f t="shared" si="365"/>
        <v>1</v>
      </c>
      <c r="U1589" t="b">
        <f t="shared" si="366"/>
        <v>1</v>
      </c>
      <c r="V1589" t="str">
        <f t="shared" si="367"/>
        <v>Top Company</v>
      </c>
      <c r="W1589" t="str">
        <f t="shared" si="368"/>
        <v>Don't Buy</v>
      </c>
      <c r="X1589" t="str">
        <f t="shared" si="369"/>
        <v>Not Known</v>
      </c>
      <c r="Z1589" t="str">
        <f t="shared" si="370"/>
        <v>None</v>
      </c>
      <c r="AB1589" t="str">
        <f t="shared" si="371"/>
        <v>0</v>
      </c>
    </row>
    <row r="1590" spans="1:28" x14ac:dyDescent="0.3">
      <c r="A1590">
        <v>1588</v>
      </c>
      <c r="B1590" t="s">
        <v>3792</v>
      </c>
      <c r="C1590" t="str">
        <f t="shared" si="358"/>
        <v>Long</v>
      </c>
      <c r="D1590">
        <v>3.8</v>
      </c>
      <c r="F1590" s="1">
        <f t="shared" si="372"/>
        <v>3.8</v>
      </c>
      <c r="G1590" s="1">
        <f t="shared" si="359"/>
        <v>3.8</v>
      </c>
      <c r="H1590">
        <f t="shared" si="360"/>
        <v>3.8</v>
      </c>
      <c r="I1590" t="s">
        <v>3791</v>
      </c>
      <c r="J1590" t="s">
        <v>22</v>
      </c>
      <c r="K1590" t="s">
        <v>3793</v>
      </c>
      <c r="L1590" t="str">
        <f t="shared" si="361"/>
        <v>Established</v>
      </c>
      <c r="N1590" s="2">
        <f t="shared" si="362"/>
        <v>28</v>
      </c>
      <c r="O1590" t="s">
        <v>24</v>
      </c>
      <c r="P1590" t="s">
        <v>147</v>
      </c>
      <c r="Q1590" t="s">
        <v>28</v>
      </c>
      <c r="R1590" t="str">
        <f t="shared" si="363"/>
        <v>Average</v>
      </c>
      <c r="S1590" t="str">
        <f t="shared" si="364"/>
        <v xml:space="preserve"> </v>
      </c>
      <c r="T1590" t="b">
        <f t="shared" si="365"/>
        <v>0</v>
      </c>
      <c r="U1590" t="b">
        <f t="shared" si="366"/>
        <v>1</v>
      </c>
      <c r="V1590" t="str">
        <f t="shared" si="367"/>
        <v>Average Company</v>
      </c>
      <c r="W1590" t="str">
        <f t="shared" si="368"/>
        <v>Don't Buy</v>
      </c>
      <c r="X1590" t="str">
        <f t="shared" si="369"/>
        <v>Not Known</v>
      </c>
      <c r="Z1590" t="str">
        <f t="shared" si="370"/>
        <v>None</v>
      </c>
      <c r="AB1590" t="str">
        <f t="shared" si="371"/>
        <v>500K</v>
      </c>
    </row>
    <row r="1591" spans="1:28" x14ac:dyDescent="0.3">
      <c r="A1591">
        <v>1589</v>
      </c>
      <c r="B1591" t="s">
        <v>3790</v>
      </c>
      <c r="C1591" t="str">
        <f t="shared" si="358"/>
        <v>Long</v>
      </c>
      <c r="D1591">
        <v>4.2</v>
      </c>
      <c r="F1591" s="1">
        <f t="shared" si="372"/>
        <v>4.2</v>
      </c>
      <c r="G1591" s="1">
        <f t="shared" si="359"/>
        <v>4.2</v>
      </c>
      <c r="H1591">
        <f t="shared" si="360"/>
        <v>4.2</v>
      </c>
      <c r="I1591" t="s">
        <v>3791</v>
      </c>
      <c r="J1591" t="s">
        <v>10</v>
      </c>
      <c r="K1591" t="s">
        <v>924</v>
      </c>
      <c r="L1591" t="str">
        <f t="shared" si="361"/>
        <v>Established</v>
      </c>
      <c r="N1591" s="2">
        <f t="shared" si="362"/>
        <v>37</v>
      </c>
      <c r="O1591" t="s">
        <v>538</v>
      </c>
      <c r="P1591" t="s">
        <v>147</v>
      </c>
      <c r="Q1591" t="s">
        <v>246</v>
      </c>
      <c r="R1591" t="str">
        <f t="shared" si="363"/>
        <v>Great</v>
      </c>
      <c r="S1591" t="str">
        <f t="shared" si="364"/>
        <v>Great</v>
      </c>
      <c r="T1591" t="b">
        <f t="shared" si="365"/>
        <v>1</v>
      </c>
      <c r="U1591" t="b">
        <f t="shared" si="366"/>
        <v>1</v>
      </c>
      <c r="V1591" t="str">
        <f t="shared" si="367"/>
        <v>Top Company</v>
      </c>
      <c r="W1591" t="str">
        <f t="shared" si="368"/>
        <v>Don't Buy</v>
      </c>
      <c r="X1591" t="str">
        <f t="shared" si="369"/>
        <v>Not Known</v>
      </c>
      <c r="Z1591" t="str">
        <f t="shared" si="370"/>
        <v>None</v>
      </c>
      <c r="AB1591" t="str">
        <f t="shared" si="371"/>
        <v>0</v>
      </c>
    </row>
    <row r="1592" spans="1:28" x14ac:dyDescent="0.3">
      <c r="A1592">
        <v>1590</v>
      </c>
      <c r="B1592" t="s">
        <v>3794</v>
      </c>
      <c r="C1592" t="str">
        <f t="shared" si="358"/>
        <v>Long</v>
      </c>
      <c r="D1592">
        <v>3.9</v>
      </c>
      <c r="F1592" s="1">
        <f t="shared" si="372"/>
        <v>3.9</v>
      </c>
      <c r="G1592" s="1">
        <f t="shared" si="359"/>
        <v>3.9</v>
      </c>
      <c r="H1592">
        <f t="shared" si="360"/>
        <v>3.9</v>
      </c>
      <c r="I1592" t="s">
        <v>3791</v>
      </c>
      <c r="J1592" t="s">
        <v>22</v>
      </c>
      <c r="K1592" t="s">
        <v>2817</v>
      </c>
      <c r="L1592" t="str">
        <f t="shared" si="361"/>
        <v>Established</v>
      </c>
      <c r="N1592" s="2">
        <f t="shared" si="362"/>
        <v>30</v>
      </c>
      <c r="O1592" t="s">
        <v>604</v>
      </c>
      <c r="P1592" t="s">
        <v>1703</v>
      </c>
      <c r="Q1592" t="s">
        <v>19</v>
      </c>
      <c r="R1592" t="str">
        <f t="shared" si="363"/>
        <v>Average</v>
      </c>
      <c r="S1592" t="str">
        <f t="shared" si="364"/>
        <v xml:space="preserve"> </v>
      </c>
      <c r="T1592" t="b">
        <f t="shared" si="365"/>
        <v>0</v>
      </c>
      <c r="U1592" t="b">
        <f t="shared" si="366"/>
        <v>1</v>
      </c>
      <c r="V1592" t="str">
        <f t="shared" si="367"/>
        <v>Average Company</v>
      </c>
      <c r="W1592" t="str">
        <f t="shared" si="368"/>
        <v>Don't Buy</v>
      </c>
      <c r="X1592" t="str">
        <f t="shared" si="369"/>
        <v>Not Known</v>
      </c>
      <c r="Z1592" t="str">
        <f t="shared" si="370"/>
        <v>None</v>
      </c>
      <c r="AB1592" t="str">
        <f t="shared" si="371"/>
        <v>500K</v>
      </c>
    </row>
    <row r="1593" spans="1:28" x14ac:dyDescent="0.3">
      <c r="A1593">
        <v>1591</v>
      </c>
      <c r="B1593" t="s">
        <v>3792</v>
      </c>
      <c r="C1593" t="str">
        <f t="shared" si="358"/>
        <v>Long</v>
      </c>
      <c r="D1593">
        <v>3.8</v>
      </c>
      <c r="F1593" s="1">
        <f t="shared" si="372"/>
        <v>3.8</v>
      </c>
      <c r="G1593" s="1">
        <f t="shared" si="359"/>
        <v>3.8</v>
      </c>
      <c r="H1593">
        <f t="shared" si="360"/>
        <v>3.8</v>
      </c>
      <c r="I1593" t="s">
        <v>3791</v>
      </c>
      <c r="J1593" t="s">
        <v>22</v>
      </c>
      <c r="K1593" t="s">
        <v>3793</v>
      </c>
      <c r="L1593" t="str">
        <f t="shared" si="361"/>
        <v>Established</v>
      </c>
      <c r="N1593" s="2">
        <f t="shared" si="362"/>
        <v>28</v>
      </c>
      <c r="O1593" t="s">
        <v>24</v>
      </c>
      <c r="P1593" t="s">
        <v>147</v>
      </c>
      <c r="Q1593" t="s">
        <v>28</v>
      </c>
      <c r="R1593" t="str">
        <f t="shared" si="363"/>
        <v>Average</v>
      </c>
      <c r="S1593" t="str">
        <f t="shared" si="364"/>
        <v xml:space="preserve"> </v>
      </c>
      <c r="T1593" t="b">
        <f t="shared" si="365"/>
        <v>0</v>
      </c>
      <c r="U1593" t="b">
        <f t="shared" si="366"/>
        <v>1</v>
      </c>
      <c r="V1593" t="str">
        <f t="shared" si="367"/>
        <v>Average Company</v>
      </c>
      <c r="W1593" t="str">
        <f t="shared" si="368"/>
        <v>Don't Buy</v>
      </c>
      <c r="X1593" t="str">
        <f t="shared" si="369"/>
        <v>Not Known</v>
      </c>
      <c r="Z1593" t="str">
        <f t="shared" si="370"/>
        <v>None</v>
      </c>
      <c r="AB1593" t="str">
        <f t="shared" si="371"/>
        <v>500K</v>
      </c>
    </row>
    <row r="1594" spans="1:28" x14ac:dyDescent="0.3">
      <c r="A1594">
        <v>1592</v>
      </c>
      <c r="B1594" t="s">
        <v>3795</v>
      </c>
      <c r="C1594" t="str">
        <f t="shared" si="358"/>
        <v>Long</v>
      </c>
      <c r="D1594">
        <v>3.6</v>
      </c>
      <c r="F1594" s="1">
        <f t="shared" si="372"/>
        <v>3.6</v>
      </c>
      <c r="G1594" s="1">
        <f t="shared" si="359"/>
        <v>3.6</v>
      </c>
      <c r="H1594">
        <f t="shared" si="360"/>
        <v>3.6</v>
      </c>
      <c r="I1594" t="s">
        <v>3791</v>
      </c>
      <c r="J1594" t="s">
        <v>690</v>
      </c>
      <c r="K1594" t="s">
        <v>121</v>
      </c>
      <c r="L1594" t="str">
        <f t="shared" si="361"/>
        <v>Established</v>
      </c>
      <c r="N1594" s="2">
        <f t="shared" si="362"/>
        <v>20</v>
      </c>
      <c r="O1594" t="s">
        <v>683</v>
      </c>
      <c r="Q1594" t="s">
        <v>70</v>
      </c>
      <c r="R1594" t="str">
        <f t="shared" si="363"/>
        <v>Average</v>
      </c>
      <c r="S1594" t="str">
        <f t="shared" si="364"/>
        <v xml:space="preserve"> </v>
      </c>
      <c r="T1594" t="b">
        <f t="shared" si="365"/>
        <v>0</v>
      </c>
      <c r="U1594" t="b">
        <f t="shared" si="366"/>
        <v>1</v>
      </c>
      <c r="V1594" t="str">
        <f t="shared" si="367"/>
        <v>Average Company</v>
      </c>
      <c r="W1594" t="str">
        <f t="shared" si="368"/>
        <v>Don't Buy</v>
      </c>
      <c r="X1594" t="str">
        <f t="shared" si="369"/>
        <v>Not Known</v>
      </c>
      <c r="Z1594" t="str">
        <f t="shared" si="370"/>
        <v>None</v>
      </c>
      <c r="AB1594" t="str">
        <f t="shared" si="371"/>
        <v>0</v>
      </c>
    </row>
    <row r="1595" spans="1:28" x14ac:dyDescent="0.3">
      <c r="A1595">
        <v>1593</v>
      </c>
      <c r="B1595" t="s">
        <v>3796</v>
      </c>
      <c r="C1595" t="str">
        <f t="shared" si="358"/>
        <v>Long</v>
      </c>
      <c r="D1595">
        <v>3.9</v>
      </c>
      <c r="F1595" s="1">
        <f t="shared" si="372"/>
        <v>3.9</v>
      </c>
      <c r="G1595" s="1">
        <f t="shared" si="359"/>
        <v>3.9</v>
      </c>
      <c r="H1595">
        <f t="shared" si="360"/>
        <v>3.9</v>
      </c>
      <c r="I1595" t="s">
        <v>3797</v>
      </c>
      <c r="J1595" t="s">
        <v>22</v>
      </c>
      <c r="K1595" t="s">
        <v>3798</v>
      </c>
      <c r="L1595" t="str">
        <f t="shared" si="361"/>
        <v>Established</v>
      </c>
      <c r="N1595" s="2">
        <f t="shared" si="362"/>
        <v>33</v>
      </c>
      <c r="O1595" t="s">
        <v>18</v>
      </c>
      <c r="P1595" t="s">
        <v>691</v>
      </c>
      <c r="Q1595" t="s">
        <v>246</v>
      </c>
      <c r="R1595" t="str">
        <f t="shared" si="363"/>
        <v>Average</v>
      </c>
      <c r="S1595" t="str">
        <f t="shared" si="364"/>
        <v xml:space="preserve"> </v>
      </c>
      <c r="T1595" t="b">
        <f t="shared" si="365"/>
        <v>0</v>
      </c>
      <c r="U1595" t="b">
        <f t="shared" si="366"/>
        <v>1</v>
      </c>
      <c r="V1595" t="str">
        <f t="shared" si="367"/>
        <v>Average Company</v>
      </c>
      <c r="W1595" t="str">
        <f t="shared" si="368"/>
        <v>Don't Buy</v>
      </c>
      <c r="X1595" t="str">
        <f t="shared" si="369"/>
        <v>Not Known</v>
      </c>
      <c r="Z1595" t="str">
        <f t="shared" si="370"/>
        <v>None</v>
      </c>
      <c r="AB1595" t="str">
        <f t="shared" si="371"/>
        <v>0</v>
      </c>
    </row>
    <row r="1596" spans="1:28" x14ac:dyDescent="0.3">
      <c r="A1596">
        <v>1594</v>
      </c>
      <c r="B1596" t="s">
        <v>3799</v>
      </c>
      <c r="C1596" t="str">
        <f t="shared" si="358"/>
        <v>Long</v>
      </c>
      <c r="D1596">
        <v>3.5</v>
      </c>
      <c r="F1596" s="1">
        <f t="shared" si="372"/>
        <v>3.5</v>
      </c>
      <c r="G1596" s="1">
        <f t="shared" si="359"/>
        <v>3.5</v>
      </c>
      <c r="H1596">
        <f t="shared" si="360"/>
        <v>3.5</v>
      </c>
      <c r="I1596" t="s">
        <v>3797</v>
      </c>
      <c r="J1596" t="s">
        <v>22</v>
      </c>
      <c r="K1596" t="s">
        <v>1769</v>
      </c>
      <c r="L1596" t="str">
        <f t="shared" si="361"/>
        <v>Established</v>
      </c>
      <c r="N1596" s="2">
        <f t="shared" si="362"/>
        <v>30</v>
      </c>
      <c r="O1596" t="s">
        <v>604</v>
      </c>
      <c r="P1596" t="s">
        <v>147</v>
      </c>
      <c r="Q1596" t="s">
        <v>80</v>
      </c>
      <c r="R1596" t="str">
        <f t="shared" si="363"/>
        <v>Average</v>
      </c>
      <c r="S1596" t="str">
        <f t="shared" si="364"/>
        <v xml:space="preserve"> </v>
      </c>
      <c r="T1596" t="b">
        <f t="shared" si="365"/>
        <v>0</v>
      </c>
      <c r="U1596" t="b">
        <f t="shared" si="366"/>
        <v>0</v>
      </c>
      <c r="V1596" t="str">
        <f t="shared" si="367"/>
        <v>Average Company</v>
      </c>
      <c r="W1596" t="str">
        <f t="shared" si="368"/>
        <v>Don't Buy</v>
      </c>
      <c r="X1596" t="str">
        <f t="shared" si="369"/>
        <v>Not Known</v>
      </c>
      <c r="Z1596" t="str">
        <f t="shared" si="370"/>
        <v>None</v>
      </c>
      <c r="AB1596" t="str">
        <f t="shared" si="371"/>
        <v>0</v>
      </c>
    </row>
    <row r="1597" spans="1:28" x14ac:dyDescent="0.3">
      <c r="A1597">
        <v>1595</v>
      </c>
      <c r="B1597" t="s">
        <v>3800</v>
      </c>
      <c r="C1597" t="str">
        <f t="shared" si="358"/>
        <v>Long</v>
      </c>
      <c r="D1597">
        <v>4.2</v>
      </c>
      <c r="F1597" s="1">
        <f t="shared" si="372"/>
        <v>4.2</v>
      </c>
      <c r="G1597" s="1">
        <f t="shared" si="359"/>
        <v>4.2</v>
      </c>
      <c r="H1597">
        <f t="shared" si="360"/>
        <v>4.2</v>
      </c>
      <c r="I1597" t="s">
        <v>3801</v>
      </c>
      <c r="J1597" t="s">
        <v>10</v>
      </c>
      <c r="K1597" t="s">
        <v>3419</v>
      </c>
      <c r="L1597" t="str">
        <f t="shared" si="361"/>
        <v>Established</v>
      </c>
      <c r="N1597" s="2">
        <f t="shared" si="362"/>
        <v>27</v>
      </c>
      <c r="O1597" t="s">
        <v>109</v>
      </c>
      <c r="P1597" t="s">
        <v>147</v>
      </c>
      <c r="Q1597" t="s">
        <v>105</v>
      </c>
      <c r="R1597" t="str">
        <f t="shared" si="363"/>
        <v>Great</v>
      </c>
      <c r="S1597" t="str">
        <f t="shared" si="364"/>
        <v>Great</v>
      </c>
      <c r="T1597" t="b">
        <f t="shared" si="365"/>
        <v>1</v>
      </c>
      <c r="U1597" t="b">
        <f t="shared" si="366"/>
        <v>1</v>
      </c>
      <c r="V1597" t="str">
        <f t="shared" si="367"/>
        <v>Top Company</v>
      </c>
      <c r="W1597" t="str">
        <f t="shared" si="368"/>
        <v>Don't Buy</v>
      </c>
      <c r="X1597" t="str">
        <f t="shared" si="369"/>
        <v>Not Known</v>
      </c>
      <c r="Z1597" t="str">
        <f t="shared" si="370"/>
        <v>None</v>
      </c>
      <c r="AB1597" t="str">
        <f t="shared" si="371"/>
        <v>0</v>
      </c>
    </row>
    <row r="1598" spans="1:28" x14ac:dyDescent="0.3">
      <c r="A1598">
        <v>1596</v>
      </c>
      <c r="B1598" t="s">
        <v>3802</v>
      </c>
      <c r="C1598" t="str">
        <f t="shared" si="358"/>
        <v>Long</v>
      </c>
      <c r="D1598">
        <v>3.7</v>
      </c>
      <c r="F1598" s="1">
        <f t="shared" si="372"/>
        <v>3.7</v>
      </c>
      <c r="G1598" s="1">
        <f t="shared" si="359"/>
        <v>3.7</v>
      </c>
      <c r="H1598">
        <f t="shared" si="360"/>
        <v>3.7</v>
      </c>
      <c r="I1598" t="s">
        <v>3801</v>
      </c>
      <c r="J1598" t="s">
        <v>22</v>
      </c>
      <c r="K1598" t="s">
        <v>2100</v>
      </c>
      <c r="L1598" t="str">
        <f t="shared" si="361"/>
        <v>Established</v>
      </c>
      <c r="N1598" s="2">
        <f t="shared" si="362"/>
        <v>35</v>
      </c>
      <c r="O1598" t="s">
        <v>249</v>
      </c>
      <c r="P1598" t="s">
        <v>147</v>
      </c>
      <c r="Q1598" t="s">
        <v>218</v>
      </c>
      <c r="R1598" t="str">
        <f t="shared" si="363"/>
        <v>Average</v>
      </c>
      <c r="S1598" t="str">
        <f t="shared" si="364"/>
        <v xml:space="preserve"> </v>
      </c>
      <c r="T1598" t="b">
        <f t="shared" si="365"/>
        <v>0</v>
      </c>
      <c r="U1598" t="b">
        <f t="shared" si="366"/>
        <v>1</v>
      </c>
      <c r="V1598" t="str">
        <f t="shared" si="367"/>
        <v>Average Company</v>
      </c>
      <c r="W1598" t="str">
        <f t="shared" si="368"/>
        <v>Don't Buy</v>
      </c>
      <c r="X1598" t="str">
        <f t="shared" si="369"/>
        <v>Not Known</v>
      </c>
      <c r="Z1598" t="str">
        <f t="shared" si="370"/>
        <v>None</v>
      </c>
      <c r="AB1598" t="str">
        <f t="shared" si="371"/>
        <v>0</v>
      </c>
    </row>
    <row r="1599" spans="1:28" x14ac:dyDescent="0.3">
      <c r="A1599">
        <v>1597</v>
      </c>
      <c r="B1599" t="s">
        <v>3803</v>
      </c>
      <c r="C1599" t="str">
        <f t="shared" si="358"/>
        <v>Long</v>
      </c>
      <c r="D1599">
        <v>3.9</v>
      </c>
      <c r="F1599" s="1">
        <f t="shared" si="372"/>
        <v>3.9</v>
      </c>
      <c r="G1599" s="1">
        <f t="shared" si="359"/>
        <v>3.9</v>
      </c>
      <c r="H1599">
        <f t="shared" si="360"/>
        <v>3.9</v>
      </c>
      <c r="I1599" t="s">
        <v>3801</v>
      </c>
      <c r="J1599" t="s">
        <v>22</v>
      </c>
      <c r="K1599" t="s">
        <v>2405</v>
      </c>
      <c r="L1599" t="str">
        <f t="shared" si="361"/>
        <v>Established</v>
      </c>
      <c r="N1599" s="2">
        <f t="shared" si="362"/>
        <v>16</v>
      </c>
      <c r="O1599" t="s">
        <v>121</v>
      </c>
      <c r="P1599" t="s">
        <v>147</v>
      </c>
      <c r="Q1599" t="s">
        <v>612</v>
      </c>
      <c r="R1599" t="str">
        <f t="shared" si="363"/>
        <v>Average</v>
      </c>
      <c r="S1599" t="str">
        <f t="shared" si="364"/>
        <v xml:space="preserve"> </v>
      </c>
      <c r="T1599" t="b">
        <f t="shared" si="365"/>
        <v>0</v>
      </c>
      <c r="U1599" t="b">
        <f t="shared" si="366"/>
        <v>1</v>
      </c>
      <c r="V1599" t="str">
        <f t="shared" si="367"/>
        <v>Average Company</v>
      </c>
      <c r="W1599" t="str">
        <f t="shared" si="368"/>
        <v>Don't Buy</v>
      </c>
      <c r="X1599" t="str">
        <f t="shared" si="369"/>
        <v>Not Known</v>
      </c>
      <c r="Z1599" t="str">
        <f t="shared" si="370"/>
        <v>None</v>
      </c>
      <c r="AB1599" t="str">
        <f t="shared" si="371"/>
        <v>0</v>
      </c>
    </row>
    <row r="1600" spans="1:28" x14ac:dyDescent="0.3">
      <c r="A1600">
        <v>1598</v>
      </c>
      <c r="B1600" t="s">
        <v>3804</v>
      </c>
      <c r="C1600" t="str">
        <f t="shared" si="358"/>
        <v>Long</v>
      </c>
      <c r="D1600">
        <v>4</v>
      </c>
      <c r="F1600" s="1">
        <f t="shared" si="372"/>
        <v>4</v>
      </c>
      <c r="G1600" s="1">
        <f t="shared" si="359"/>
        <v>4</v>
      </c>
      <c r="H1600">
        <f t="shared" si="360"/>
        <v>4</v>
      </c>
      <c r="I1600" t="s">
        <v>3801</v>
      </c>
      <c r="J1600" t="s">
        <v>10</v>
      </c>
      <c r="K1600" t="s">
        <v>2150</v>
      </c>
      <c r="L1600" t="str">
        <f t="shared" si="361"/>
        <v>Established</v>
      </c>
      <c r="N1600" s="2">
        <f t="shared" si="362"/>
        <v>39</v>
      </c>
      <c r="O1600" t="s">
        <v>74</v>
      </c>
      <c r="P1600" t="s">
        <v>691</v>
      </c>
      <c r="Q1600" t="s">
        <v>204</v>
      </c>
      <c r="R1600" t="str">
        <f t="shared" si="363"/>
        <v>Average</v>
      </c>
      <c r="S1600" t="str">
        <f t="shared" si="364"/>
        <v xml:space="preserve"> </v>
      </c>
      <c r="T1600" t="b">
        <f t="shared" si="365"/>
        <v>0</v>
      </c>
      <c r="U1600" t="b">
        <f t="shared" si="366"/>
        <v>1</v>
      </c>
      <c r="V1600" t="str">
        <f t="shared" si="367"/>
        <v>Average Company</v>
      </c>
      <c r="W1600" t="str">
        <f t="shared" si="368"/>
        <v>Buy</v>
      </c>
      <c r="X1600" t="str">
        <f t="shared" si="369"/>
        <v>Not Known</v>
      </c>
      <c r="Z1600" t="str">
        <f t="shared" si="370"/>
        <v>None</v>
      </c>
      <c r="AB1600" t="str">
        <f t="shared" si="371"/>
        <v>0</v>
      </c>
    </row>
    <row r="1601" spans="1:28" x14ac:dyDescent="0.3">
      <c r="A1601">
        <v>1599</v>
      </c>
      <c r="B1601" t="s">
        <v>3805</v>
      </c>
      <c r="C1601" t="str">
        <f t="shared" si="358"/>
        <v>Long</v>
      </c>
      <c r="D1601">
        <v>3.7</v>
      </c>
      <c r="F1601" s="1">
        <f t="shared" si="372"/>
        <v>3.7</v>
      </c>
      <c r="G1601" s="1">
        <f t="shared" si="359"/>
        <v>3.7</v>
      </c>
      <c r="H1601">
        <f t="shared" si="360"/>
        <v>3.7</v>
      </c>
      <c r="I1601" t="s">
        <v>3801</v>
      </c>
      <c r="J1601" t="s">
        <v>22</v>
      </c>
      <c r="K1601" t="s">
        <v>3806</v>
      </c>
      <c r="L1601" t="str">
        <f t="shared" si="361"/>
        <v>Established</v>
      </c>
      <c r="N1601" s="2">
        <f t="shared" si="362"/>
        <v>23</v>
      </c>
      <c r="O1601" t="s">
        <v>230</v>
      </c>
      <c r="P1601" t="s">
        <v>147</v>
      </c>
      <c r="Q1601" t="s">
        <v>3437</v>
      </c>
      <c r="R1601" t="str">
        <f t="shared" si="363"/>
        <v>Average</v>
      </c>
      <c r="S1601" t="str">
        <f t="shared" si="364"/>
        <v xml:space="preserve"> </v>
      </c>
      <c r="T1601" t="b">
        <f t="shared" si="365"/>
        <v>0</v>
      </c>
      <c r="U1601" t="b">
        <f t="shared" si="366"/>
        <v>1</v>
      </c>
      <c r="V1601" t="str">
        <f t="shared" si="367"/>
        <v>Average Company</v>
      </c>
      <c r="W1601" t="str">
        <f t="shared" si="368"/>
        <v>Don't Buy</v>
      </c>
      <c r="X1601" t="str">
        <f t="shared" si="369"/>
        <v>Not Known</v>
      </c>
      <c r="Z1601" t="str">
        <f t="shared" si="370"/>
        <v>None</v>
      </c>
      <c r="AB1601" t="str">
        <f t="shared" si="371"/>
        <v>0</v>
      </c>
    </row>
    <row r="1602" spans="1:28" x14ac:dyDescent="0.3">
      <c r="A1602">
        <v>1600</v>
      </c>
      <c r="B1602" t="s">
        <v>3807</v>
      </c>
      <c r="C1602" t="str">
        <f t="shared" si="358"/>
        <v>Long</v>
      </c>
      <c r="D1602">
        <v>3.8</v>
      </c>
      <c r="F1602" s="1">
        <f t="shared" si="372"/>
        <v>3.8</v>
      </c>
      <c r="G1602" s="1">
        <f t="shared" si="359"/>
        <v>3.8</v>
      </c>
      <c r="H1602">
        <f t="shared" si="360"/>
        <v>3.8</v>
      </c>
      <c r="I1602" t="s">
        <v>3801</v>
      </c>
      <c r="J1602" t="s">
        <v>22</v>
      </c>
      <c r="K1602" t="s">
        <v>3808</v>
      </c>
      <c r="L1602" t="str">
        <f t="shared" si="361"/>
        <v>Established</v>
      </c>
      <c r="N1602" s="2">
        <f t="shared" si="362"/>
        <v>16</v>
      </c>
      <c r="O1602" t="s">
        <v>121</v>
      </c>
      <c r="P1602" t="s">
        <v>691</v>
      </c>
      <c r="Q1602" t="s">
        <v>362</v>
      </c>
      <c r="R1602" t="str">
        <f t="shared" si="363"/>
        <v>Average</v>
      </c>
      <c r="S1602" t="str">
        <f t="shared" si="364"/>
        <v xml:space="preserve"> </v>
      </c>
      <c r="T1602" t="b">
        <f t="shared" si="365"/>
        <v>0</v>
      </c>
      <c r="U1602" t="b">
        <f t="shared" si="366"/>
        <v>1</v>
      </c>
      <c r="V1602" t="str">
        <f t="shared" si="367"/>
        <v>Average Company</v>
      </c>
      <c r="W1602" t="str">
        <f t="shared" si="368"/>
        <v>Don't Buy</v>
      </c>
      <c r="X1602" t="str">
        <f t="shared" si="369"/>
        <v>Not Known</v>
      </c>
      <c r="Z1602" t="str">
        <f t="shared" si="370"/>
        <v>None</v>
      </c>
      <c r="AB1602" t="str">
        <f t="shared" si="371"/>
        <v>0</v>
      </c>
    </row>
    <row r="1603" spans="1:28" x14ac:dyDescent="0.3">
      <c r="A1603">
        <v>1601</v>
      </c>
      <c r="B1603" t="s">
        <v>3809</v>
      </c>
      <c r="C1603" t="str">
        <f t="shared" ref="C1603:C1666" si="373">IF(LEN(B1603)&gt;=10,"Long","Short")</f>
        <v>Long</v>
      </c>
      <c r="D1603">
        <v>4.2</v>
      </c>
      <c r="F1603" s="1">
        <f t="shared" si="372"/>
        <v>4.7</v>
      </c>
      <c r="G1603" s="1">
        <f t="shared" ref="G1603:G1666" si="374">IF(L1603="Startup",D1603+0.5,D1603)</f>
        <v>4.7</v>
      </c>
      <c r="H1603">
        <f t="shared" ref="H1603:H1666" si="375">IF(L1603="Startup",D1603+0.1,D1603)</f>
        <v>4.3</v>
      </c>
      <c r="I1603" t="s">
        <v>3801</v>
      </c>
      <c r="J1603" t="s">
        <v>22</v>
      </c>
      <c r="K1603" t="s">
        <v>3810</v>
      </c>
      <c r="L1603" t="str">
        <f t="shared" ref="L1603:L1666" si="376">IF(N1603&lt;10,"Startup","Established")</f>
        <v>Startup</v>
      </c>
      <c r="N1603" s="2">
        <f t="shared" ref="N1603:N1666" si="377">INT(LEFT(O1603,2))</f>
        <v>6</v>
      </c>
      <c r="O1603" t="s">
        <v>217</v>
      </c>
      <c r="P1603" t="s">
        <v>147</v>
      </c>
      <c r="Q1603" t="s">
        <v>999</v>
      </c>
      <c r="R1603" t="str">
        <f t="shared" ref="R1603:R1666" si="378">IF(D1603&gt;4,"Great","Average")</f>
        <v>Great</v>
      </c>
      <c r="S1603" t="str">
        <f t="shared" ref="S1603:S1666" si="379">IF(D1603&gt;4,"Great"," ")</f>
        <v>Great</v>
      </c>
      <c r="T1603" t="b">
        <f t="shared" ref="T1603:T1666" si="380">AND(D1603:D11561&gt;4,N1603:N11561&gt;10)</f>
        <v>0</v>
      </c>
      <c r="U1603" t="b">
        <f t="shared" ref="U1603:U1666" si="381">OR(D1603&gt;3.5,N1603&lt;10)</f>
        <v>1</v>
      </c>
      <c r="V1603" t="str">
        <f t="shared" ref="V1603:V1666" si="382">IF(AND(D1603&gt;4,N1603&gt;20),"Top Company","Average Company")</f>
        <v>Average Company</v>
      </c>
      <c r="W1603" t="str">
        <f t="shared" ref="W1603:W1666" si="383">IF(OR(LEFT(B1603,1)="T",LEFT(B1603,1)="G"),"Buy","Don't Buy")</f>
        <v>Don't Buy</v>
      </c>
      <c r="X1603" t="str">
        <f t="shared" ref="X1603:X1666" si="384">IF(IF(Q1603="Financial Services",ISNUMBER(SEARCH("Mumbai",K1603))),"Bombay Finance","Not Known")</f>
        <v>Not Known</v>
      </c>
      <c r="Z1603" t="str">
        <f t="shared" ref="Z1603:Z1666" si="385">IF(AND(OR(ISNUMBER(SEARCH("Bangalore",K1603)),ISNUMBER(SEARCH("Bengaluru",K1603)),ISNUMBER(SEARCH("Chennai",K1603))),N1603&lt;10),"Silicon Valley Startups","None")</f>
        <v>None</v>
      </c>
      <c r="AB1603" t="str">
        <f t="shared" ref="AB1603:AB1666" si="386">IF(AND(OR(Q1603="IT Services &amp; Consulting",Q1603="Financial Services"),D1603&gt;4),"1Million",IF(AND(OR(Q1603="IT Services &amp; Consulting",Q1603="Financial Services"),D1603&lt;=4),"500K",IF(AND(Q1603="Telecom / ISP",D1603&gt;4),"800K","0")))</f>
        <v>0</v>
      </c>
    </row>
    <row r="1604" spans="1:28" x14ac:dyDescent="0.3">
      <c r="A1604">
        <v>1602</v>
      </c>
      <c r="B1604" t="s">
        <v>3811</v>
      </c>
      <c r="C1604" t="str">
        <f t="shared" si="373"/>
        <v>Long</v>
      </c>
      <c r="D1604">
        <v>4.4000000000000004</v>
      </c>
      <c r="F1604" s="1">
        <f t="shared" si="372"/>
        <v>4.4000000000000004</v>
      </c>
      <c r="G1604" s="1">
        <f t="shared" si="374"/>
        <v>4.4000000000000004</v>
      </c>
      <c r="H1604">
        <f t="shared" si="375"/>
        <v>4.4000000000000004</v>
      </c>
      <c r="I1604" t="s">
        <v>3812</v>
      </c>
      <c r="J1604" t="s">
        <v>10</v>
      </c>
      <c r="K1604" t="s">
        <v>3813</v>
      </c>
      <c r="L1604" t="str">
        <f t="shared" si="376"/>
        <v>Established</v>
      </c>
      <c r="N1604" s="2">
        <f t="shared" si="377"/>
        <v>11</v>
      </c>
      <c r="O1604" t="s">
        <v>661</v>
      </c>
      <c r="P1604" t="s">
        <v>683</v>
      </c>
      <c r="Q1604" t="s">
        <v>564</v>
      </c>
      <c r="R1604" t="str">
        <f t="shared" si="378"/>
        <v>Great</v>
      </c>
      <c r="S1604" t="str">
        <f t="shared" si="379"/>
        <v>Great</v>
      </c>
      <c r="T1604" t="b">
        <f t="shared" si="380"/>
        <v>1</v>
      </c>
      <c r="U1604" t="b">
        <f t="shared" si="381"/>
        <v>1</v>
      </c>
      <c r="V1604" t="str">
        <f t="shared" si="382"/>
        <v>Average Company</v>
      </c>
      <c r="W1604" t="str">
        <f t="shared" si="383"/>
        <v>Don't Buy</v>
      </c>
      <c r="X1604" t="str">
        <f t="shared" si="384"/>
        <v>Not Known</v>
      </c>
      <c r="Z1604" t="str">
        <f t="shared" si="385"/>
        <v>None</v>
      </c>
      <c r="AB1604" t="str">
        <f t="shared" si="386"/>
        <v>0</v>
      </c>
    </row>
    <row r="1605" spans="1:28" x14ac:dyDescent="0.3">
      <c r="A1605">
        <v>1603</v>
      </c>
      <c r="B1605" t="s">
        <v>3814</v>
      </c>
      <c r="C1605" t="str">
        <f t="shared" si="373"/>
        <v>Long</v>
      </c>
      <c r="D1605">
        <v>4.2</v>
      </c>
      <c r="F1605" s="1">
        <f t="shared" si="372"/>
        <v>4.2</v>
      </c>
      <c r="G1605" s="1">
        <f t="shared" si="374"/>
        <v>4.2</v>
      </c>
      <c r="H1605">
        <f t="shared" si="375"/>
        <v>4.2</v>
      </c>
      <c r="I1605" t="s">
        <v>3812</v>
      </c>
      <c r="J1605" t="s">
        <v>10</v>
      </c>
      <c r="K1605" t="s">
        <v>3815</v>
      </c>
      <c r="L1605" t="str">
        <f t="shared" si="376"/>
        <v>Established</v>
      </c>
      <c r="N1605" s="2">
        <f t="shared" si="377"/>
        <v>26</v>
      </c>
      <c r="O1605" t="s">
        <v>126</v>
      </c>
      <c r="P1605" t="s">
        <v>147</v>
      </c>
      <c r="Q1605" t="s">
        <v>564</v>
      </c>
      <c r="R1605" t="str">
        <f t="shared" si="378"/>
        <v>Great</v>
      </c>
      <c r="S1605" t="str">
        <f t="shared" si="379"/>
        <v>Great</v>
      </c>
      <c r="T1605" t="b">
        <f t="shared" si="380"/>
        <v>1</v>
      </c>
      <c r="U1605" t="b">
        <f t="shared" si="381"/>
        <v>1</v>
      </c>
      <c r="V1605" t="str">
        <f t="shared" si="382"/>
        <v>Top Company</v>
      </c>
      <c r="W1605" t="str">
        <f t="shared" si="383"/>
        <v>Buy</v>
      </c>
      <c r="X1605" t="str">
        <f t="shared" si="384"/>
        <v>Not Known</v>
      </c>
      <c r="Z1605" t="str">
        <f t="shared" si="385"/>
        <v>None</v>
      </c>
      <c r="AB1605" t="str">
        <f t="shared" si="386"/>
        <v>0</v>
      </c>
    </row>
    <row r="1606" spans="1:28" x14ac:dyDescent="0.3">
      <c r="A1606">
        <v>1604</v>
      </c>
      <c r="B1606" t="s">
        <v>3816</v>
      </c>
      <c r="C1606" t="str">
        <f t="shared" si="373"/>
        <v>Long</v>
      </c>
      <c r="D1606">
        <v>4</v>
      </c>
      <c r="F1606" s="1">
        <f t="shared" si="372"/>
        <v>4</v>
      </c>
      <c r="G1606" s="1">
        <f t="shared" si="374"/>
        <v>4</v>
      </c>
      <c r="H1606">
        <f t="shared" si="375"/>
        <v>4</v>
      </c>
      <c r="I1606" t="s">
        <v>3812</v>
      </c>
      <c r="J1606" t="s">
        <v>22</v>
      </c>
      <c r="K1606" t="s">
        <v>3817</v>
      </c>
      <c r="L1606" t="str">
        <f t="shared" si="376"/>
        <v>Established</v>
      </c>
      <c r="N1606" s="2">
        <f t="shared" si="377"/>
        <v>50</v>
      </c>
      <c r="O1606" t="s">
        <v>740</v>
      </c>
      <c r="P1606" t="s">
        <v>147</v>
      </c>
      <c r="Q1606" t="s">
        <v>19</v>
      </c>
      <c r="R1606" t="str">
        <f t="shared" si="378"/>
        <v>Average</v>
      </c>
      <c r="S1606" t="str">
        <f t="shared" si="379"/>
        <v xml:space="preserve"> </v>
      </c>
      <c r="T1606" t="b">
        <f t="shared" si="380"/>
        <v>0</v>
      </c>
      <c r="U1606" t="b">
        <f t="shared" si="381"/>
        <v>1</v>
      </c>
      <c r="V1606" t="str">
        <f t="shared" si="382"/>
        <v>Average Company</v>
      </c>
      <c r="W1606" t="str">
        <f t="shared" si="383"/>
        <v>Don't Buy</v>
      </c>
      <c r="X1606" t="str">
        <f t="shared" si="384"/>
        <v>Not Known</v>
      </c>
      <c r="Z1606" t="str">
        <f t="shared" si="385"/>
        <v>None</v>
      </c>
      <c r="AB1606" t="str">
        <f t="shared" si="386"/>
        <v>500K</v>
      </c>
    </row>
    <row r="1607" spans="1:28" x14ac:dyDescent="0.3">
      <c r="A1607">
        <v>1605</v>
      </c>
      <c r="B1607" t="s">
        <v>3818</v>
      </c>
      <c r="C1607" t="str">
        <f t="shared" si="373"/>
        <v>Long</v>
      </c>
      <c r="D1607">
        <v>3.3</v>
      </c>
      <c r="F1607" s="1">
        <f t="shared" si="372"/>
        <v>3.3</v>
      </c>
      <c r="G1607" s="1">
        <f t="shared" si="374"/>
        <v>3.3</v>
      </c>
      <c r="H1607">
        <f t="shared" si="375"/>
        <v>3.3</v>
      </c>
      <c r="I1607" t="s">
        <v>3812</v>
      </c>
      <c r="J1607" t="s">
        <v>22</v>
      </c>
      <c r="K1607" t="s">
        <v>3819</v>
      </c>
      <c r="L1607" t="str">
        <f t="shared" si="376"/>
        <v>Established</v>
      </c>
      <c r="N1607" s="2">
        <f t="shared" si="377"/>
        <v>10</v>
      </c>
      <c r="O1607" t="s">
        <v>234</v>
      </c>
      <c r="P1607" t="s">
        <v>147</v>
      </c>
      <c r="Q1607" t="s">
        <v>773</v>
      </c>
      <c r="R1607" t="str">
        <f t="shared" si="378"/>
        <v>Average</v>
      </c>
      <c r="S1607" t="str">
        <f t="shared" si="379"/>
        <v xml:space="preserve"> </v>
      </c>
      <c r="T1607" t="b">
        <f t="shared" si="380"/>
        <v>0</v>
      </c>
      <c r="U1607" t="b">
        <f t="shared" si="381"/>
        <v>0</v>
      </c>
      <c r="V1607" t="str">
        <f t="shared" si="382"/>
        <v>Average Company</v>
      </c>
      <c r="W1607" t="str">
        <f t="shared" si="383"/>
        <v>Don't Buy</v>
      </c>
      <c r="X1607" t="str">
        <f t="shared" si="384"/>
        <v>Not Known</v>
      </c>
      <c r="Z1607" t="str">
        <f t="shared" si="385"/>
        <v>None</v>
      </c>
      <c r="AB1607" t="str">
        <f t="shared" si="386"/>
        <v>0</v>
      </c>
    </row>
    <row r="1608" spans="1:28" x14ac:dyDescent="0.3">
      <c r="A1608">
        <v>1606</v>
      </c>
      <c r="B1608" t="s">
        <v>3820</v>
      </c>
      <c r="C1608" t="str">
        <f t="shared" si="373"/>
        <v>Long</v>
      </c>
      <c r="D1608">
        <v>4.0999999999999996</v>
      </c>
      <c r="F1608" s="1">
        <f t="shared" si="372"/>
        <v>4.0999999999999996</v>
      </c>
      <c r="G1608" s="1">
        <f t="shared" si="374"/>
        <v>4.0999999999999996</v>
      </c>
      <c r="H1608">
        <f t="shared" si="375"/>
        <v>4.0999999999999996</v>
      </c>
      <c r="I1608" t="s">
        <v>3812</v>
      </c>
      <c r="J1608" t="s">
        <v>10</v>
      </c>
      <c r="K1608" t="s">
        <v>2222</v>
      </c>
      <c r="L1608" t="str">
        <f t="shared" si="376"/>
        <v>Established</v>
      </c>
      <c r="N1608" s="2">
        <f t="shared" si="377"/>
        <v>44</v>
      </c>
      <c r="O1608" t="s">
        <v>96</v>
      </c>
      <c r="P1608" t="s">
        <v>147</v>
      </c>
      <c r="Q1608" t="s">
        <v>105</v>
      </c>
      <c r="R1608" t="str">
        <f t="shared" si="378"/>
        <v>Great</v>
      </c>
      <c r="S1608" t="str">
        <f t="shared" si="379"/>
        <v>Great</v>
      </c>
      <c r="T1608" t="b">
        <f t="shared" si="380"/>
        <v>1</v>
      </c>
      <c r="U1608" t="b">
        <f t="shared" si="381"/>
        <v>1</v>
      </c>
      <c r="V1608" t="str">
        <f t="shared" si="382"/>
        <v>Top Company</v>
      </c>
      <c r="W1608" t="str">
        <f t="shared" si="383"/>
        <v>Don't Buy</v>
      </c>
      <c r="X1608" t="str">
        <f t="shared" si="384"/>
        <v>Not Known</v>
      </c>
      <c r="Z1608" t="str">
        <f t="shared" si="385"/>
        <v>None</v>
      </c>
      <c r="AB1608" t="str">
        <f t="shared" si="386"/>
        <v>0</v>
      </c>
    </row>
    <row r="1609" spans="1:28" x14ac:dyDescent="0.3">
      <c r="A1609">
        <v>1607</v>
      </c>
      <c r="B1609" t="s">
        <v>3821</v>
      </c>
      <c r="C1609" t="str">
        <f t="shared" si="373"/>
        <v>Long</v>
      </c>
      <c r="D1609">
        <v>4.0999999999999996</v>
      </c>
      <c r="F1609" s="1">
        <f t="shared" si="372"/>
        <v>4.0999999999999996</v>
      </c>
      <c r="G1609" s="1">
        <f t="shared" si="374"/>
        <v>4.0999999999999996</v>
      </c>
      <c r="H1609">
        <f t="shared" si="375"/>
        <v>4.0999999999999996</v>
      </c>
      <c r="I1609" t="s">
        <v>3812</v>
      </c>
      <c r="J1609" t="s">
        <v>22</v>
      </c>
      <c r="K1609" t="s">
        <v>3822</v>
      </c>
      <c r="L1609" t="str">
        <f t="shared" si="376"/>
        <v>Established</v>
      </c>
      <c r="N1609" s="2">
        <f t="shared" si="377"/>
        <v>16</v>
      </c>
      <c r="O1609" t="s">
        <v>121</v>
      </c>
      <c r="P1609" t="s">
        <v>683</v>
      </c>
      <c r="Q1609" t="s">
        <v>189</v>
      </c>
      <c r="R1609" t="str">
        <f t="shared" si="378"/>
        <v>Great</v>
      </c>
      <c r="S1609" t="str">
        <f t="shared" si="379"/>
        <v>Great</v>
      </c>
      <c r="T1609" t="b">
        <f t="shared" si="380"/>
        <v>1</v>
      </c>
      <c r="U1609" t="b">
        <f t="shared" si="381"/>
        <v>1</v>
      </c>
      <c r="V1609" t="str">
        <f t="shared" si="382"/>
        <v>Average Company</v>
      </c>
      <c r="W1609" t="str">
        <f t="shared" si="383"/>
        <v>Don't Buy</v>
      </c>
      <c r="X1609" t="str">
        <f t="shared" si="384"/>
        <v>Not Known</v>
      </c>
      <c r="Z1609" t="str">
        <f t="shared" si="385"/>
        <v>None</v>
      </c>
      <c r="AB1609" t="str">
        <f t="shared" si="386"/>
        <v>0</v>
      </c>
    </row>
    <row r="1610" spans="1:28" x14ac:dyDescent="0.3">
      <c r="A1610">
        <v>1608</v>
      </c>
      <c r="B1610" t="s">
        <v>3823</v>
      </c>
      <c r="C1610" t="str">
        <f t="shared" si="373"/>
        <v>Long</v>
      </c>
      <c r="D1610">
        <v>3.7</v>
      </c>
      <c r="F1610" s="1" t="e">
        <f t="shared" si="372"/>
        <v>#VALUE!</v>
      </c>
      <c r="G1610" s="1" t="e">
        <f t="shared" si="374"/>
        <v>#VALUE!</v>
      </c>
      <c r="H1610" t="e">
        <f t="shared" si="375"/>
        <v>#VALUE!</v>
      </c>
      <c r="I1610" t="s">
        <v>3824</v>
      </c>
      <c r="J1610" t="s">
        <v>3825</v>
      </c>
      <c r="K1610" t="s">
        <v>49</v>
      </c>
      <c r="L1610" t="e">
        <f t="shared" si="376"/>
        <v>#VALUE!</v>
      </c>
      <c r="N1610" s="2" t="e">
        <f t="shared" si="377"/>
        <v>#VALUE!</v>
      </c>
      <c r="Q1610" t="s">
        <v>28</v>
      </c>
      <c r="R1610" t="str">
        <f t="shared" si="378"/>
        <v>Average</v>
      </c>
      <c r="S1610" t="str">
        <f t="shared" si="379"/>
        <v xml:space="preserve"> </v>
      </c>
      <c r="T1610" t="e">
        <f t="shared" si="380"/>
        <v>#VALUE!</v>
      </c>
      <c r="U1610" t="e">
        <f t="shared" si="381"/>
        <v>#VALUE!</v>
      </c>
      <c r="V1610" t="e">
        <f t="shared" si="382"/>
        <v>#VALUE!</v>
      </c>
      <c r="W1610" t="str">
        <f t="shared" si="383"/>
        <v>Don't Buy</v>
      </c>
      <c r="X1610" t="str">
        <f t="shared" si="384"/>
        <v>Not Known</v>
      </c>
      <c r="Z1610" t="e">
        <f t="shared" si="385"/>
        <v>#VALUE!</v>
      </c>
      <c r="AB1610" t="str">
        <f t="shared" si="386"/>
        <v>500K</v>
      </c>
    </row>
    <row r="1611" spans="1:28" x14ac:dyDescent="0.3">
      <c r="A1611">
        <v>1609</v>
      </c>
      <c r="B1611" t="s">
        <v>3826</v>
      </c>
      <c r="C1611" t="str">
        <f t="shared" si="373"/>
        <v>Long</v>
      </c>
      <c r="D1611">
        <v>3.5</v>
      </c>
      <c r="F1611" s="1">
        <f t="shared" si="372"/>
        <v>4</v>
      </c>
      <c r="G1611" s="1">
        <f t="shared" si="374"/>
        <v>4</v>
      </c>
      <c r="H1611">
        <f t="shared" si="375"/>
        <v>3.6</v>
      </c>
      <c r="I1611" t="s">
        <v>3824</v>
      </c>
      <c r="J1611" t="s">
        <v>22</v>
      </c>
      <c r="K1611" t="s">
        <v>3827</v>
      </c>
      <c r="L1611" t="str">
        <f t="shared" si="376"/>
        <v>Startup</v>
      </c>
      <c r="N1611" s="2">
        <f t="shared" si="377"/>
        <v>8</v>
      </c>
      <c r="O1611" t="s">
        <v>583</v>
      </c>
      <c r="P1611" t="s">
        <v>147</v>
      </c>
      <c r="Q1611" t="s">
        <v>70</v>
      </c>
      <c r="R1611" t="str">
        <f t="shared" si="378"/>
        <v>Average</v>
      </c>
      <c r="S1611" t="str">
        <f t="shared" si="379"/>
        <v xml:space="preserve"> </v>
      </c>
      <c r="T1611" t="b">
        <f t="shared" si="380"/>
        <v>0</v>
      </c>
      <c r="U1611" t="b">
        <f t="shared" si="381"/>
        <v>1</v>
      </c>
      <c r="V1611" t="str">
        <f t="shared" si="382"/>
        <v>Average Company</v>
      </c>
      <c r="W1611" t="str">
        <f t="shared" si="383"/>
        <v>Don't Buy</v>
      </c>
      <c r="X1611" t="str">
        <f t="shared" si="384"/>
        <v>Not Known</v>
      </c>
      <c r="Z1611" t="str">
        <f t="shared" si="385"/>
        <v>None</v>
      </c>
      <c r="AB1611" t="str">
        <f t="shared" si="386"/>
        <v>0</v>
      </c>
    </row>
    <row r="1612" spans="1:28" x14ac:dyDescent="0.3">
      <c r="A1612">
        <v>1610</v>
      </c>
      <c r="B1612" t="s">
        <v>3828</v>
      </c>
      <c r="C1612" t="str">
        <f t="shared" si="373"/>
        <v>Short</v>
      </c>
      <c r="D1612">
        <v>4.3</v>
      </c>
      <c r="F1612" s="1">
        <f t="shared" si="372"/>
        <v>4.3</v>
      </c>
      <c r="G1612" s="1">
        <f t="shared" si="374"/>
        <v>4.3</v>
      </c>
      <c r="H1612">
        <f t="shared" si="375"/>
        <v>4.3</v>
      </c>
      <c r="I1612" t="s">
        <v>3824</v>
      </c>
      <c r="J1612" t="s">
        <v>22</v>
      </c>
      <c r="K1612" t="s">
        <v>3829</v>
      </c>
      <c r="L1612" t="str">
        <f t="shared" si="376"/>
        <v>Established</v>
      </c>
      <c r="N1612" s="2">
        <f t="shared" si="377"/>
        <v>46</v>
      </c>
      <c r="O1612" t="s">
        <v>596</v>
      </c>
      <c r="P1612" t="s">
        <v>683</v>
      </c>
      <c r="Q1612" t="s">
        <v>3437</v>
      </c>
      <c r="R1612" t="str">
        <f t="shared" si="378"/>
        <v>Great</v>
      </c>
      <c r="S1612" t="str">
        <f t="shared" si="379"/>
        <v>Great</v>
      </c>
      <c r="T1612" t="b">
        <f t="shared" si="380"/>
        <v>1</v>
      </c>
      <c r="U1612" t="b">
        <f t="shared" si="381"/>
        <v>1</v>
      </c>
      <c r="V1612" t="str">
        <f t="shared" si="382"/>
        <v>Top Company</v>
      </c>
      <c r="W1612" t="str">
        <f t="shared" si="383"/>
        <v>Don't Buy</v>
      </c>
      <c r="X1612" t="str">
        <f t="shared" si="384"/>
        <v>Not Known</v>
      </c>
      <c r="Z1612" t="str">
        <f t="shared" si="385"/>
        <v>None</v>
      </c>
      <c r="AB1612" t="str">
        <f t="shared" si="386"/>
        <v>0</v>
      </c>
    </row>
    <row r="1613" spans="1:28" x14ac:dyDescent="0.3">
      <c r="A1613">
        <v>1611</v>
      </c>
      <c r="B1613" t="s">
        <v>3830</v>
      </c>
      <c r="C1613" t="str">
        <f t="shared" si="373"/>
        <v>Long</v>
      </c>
      <c r="D1613">
        <v>4.3</v>
      </c>
      <c r="F1613" s="1">
        <f t="shared" si="372"/>
        <v>4.3</v>
      </c>
      <c r="G1613" s="1">
        <f t="shared" si="374"/>
        <v>4.3</v>
      </c>
      <c r="H1613">
        <f t="shared" si="375"/>
        <v>4.3</v>
      </c>
      <c r="I1613" t="s">
        <v>3824</v>
      </c>
      <c r="J1613" t="s">
        <v>22</v>
      </c>
      <c r="K1613" t="s">
        <v>3831</v>
      </c>
      <c r="L1613" t="str">
        <f t="shared" si="376"/>
        <v>Established</v>
      </c>
      <c r="N1613" s="2">
        <f t="shared" si="377"/>
        <v>12</v>
      </c>
      <c r="O1613" t="s">
        <v>267</v>
      </c>
      <c r="P1613" t="s">
        <v>147</v>
      </c>
      <c r="Q1613" t="s">
        <v>246</v>
      </c>
      <c r="R1613" t="str">
        <f t="shared" si="378"/>
        <v>Great</v>
      </c>
      <c r="S1613" t="str">
        <f t="shared" si="379"/>
        <v>Great</v>
      </c>
      <c r="T1613" t="b">
        <f t="shared" si="380"/>
        <v>1</v>
      </c>
      <c r="U1613" t="b">
        <f t="shared" si="381"/>
        <v>1</v>
      </c>
      <c r="V1613" t="str">
        <f t="shared" si="382"/>
        <v>Average Company</v>
      </c>
      <c r="W1613" t="str">
        <f t="shared" si="383"/>
        <v>Don't Buy</v>
      </c>
      <c r="X1613" t="str">
        <f t="shared" si="384"/>
        <v>Not Known</v>
      </c>
      <c r="Z1613" t="str">
        <f t="shared" si="385"/>
        <v>None</v>
      </c>
      <c r="AB1613" t="str">
        <f t="shared" si="386"/>
        <v>0</v>
      </c>
    </row>
    <row r="1614" spans="1:28" x14ac:dyDescent="0.3">
      <c r="A1614">
        <v>1612</v>
      </c>
      <c r="B1614" t="s">
        <v>3832</v>
      </c>
      <c r="C1614" t="str">
        <f t="shared" si="373"/>
        <v>Long</v>
      </c>
      <c r="D1614">
        <v>3.9</v>
      </c>
      <c r="F1614" s="1">
        <f t="shared" si="372"/>
        <v>3.9</v>
      </c>
      <c r="G1614" s="1">
        <f t="shared" si="374"/>
        <v>3.9</v>
      </c>
      <c r="H1614">
        <f t="shared" si="375"/>
        <v>3.9</v>
      </c>
      <c r="I1614" t="s">
        <v>3641</v>
      </c>
      <c r="J1614" t="s">
        <v>10</v>
      </c>
      <c r="K1614" t="s">
        <v>3833</v>
      </c>
      <c r="L1614" t="str">
        <f t="shared" si="376"/>
        <v>Established</v>
      </c>
      <c r="N1614" s="2">
        <f t="shared" si="377"/>
        <v>28</v>
      </c>
      <c r="O1614" t="s">
        <v>24</v>
      </c>
      <c r="P1614" t="s">
        <v>147</v>
      </c>
      <c r="Q1614" t="s">
        <v>315</v>
      </c>
      <c r="R1614" t="str">
        <f t="shared" si="378"/>
        <v>Average</v>
      </c>
      <c r="S1614" t="str">
        <f t="shared" si="379"/>
        <v xml:space="preserve"> </v>
      </c>
      <c r="T1614" t="b">
        <f t="shared" si="380"/>
        <v>0</v>
      </c>
      <c r="U1614" t="b">
        <f t="shared" si="381"/>
        <v>1</v>
      </c>
      <c r="V1614" t="str">
        <f t="shared" si="382"/>
        <v>Average Company</v>
      </c>
      <c r="W1614" t="str">
        <f t="shared" si="383"/>
        <v>Don't Buy</v>
      </c>
      <c r="X1614" t="str">
        <f t="shared" si="384"/>
        <v>Not Known</v>
      </c>
      <c r="Z1614" t="str">
        <f t="shared" si="385"/>
        <v>None</v>
      </c>
      <c r="AB1614" t="str">
        <f t="shared" si="386"/>
        <v>0</v>
      </c>
    </row>
    <row r="1615" spans="1:28" x14ac:dyDescent="0.3">
      <c r="A1615">
        <v>1613</v>
      </c>
      <c r="B1615" t="s">
        <v>3834</v>
      </c>
      <c r="C1615" t="str">
        <f t="shared" si="373"/>
        <v>Long</v>
      </c>
      <c r="D1615">
        <v>4.3</v>
      </c>
      <c r="F1615" s="1">
        <f t="shared" si="372"/>
        <v>4.3</v>
      </c>
      <c r="G1615" s="1">
        <f t="shared" si="374"/>
        <v>4.3</v>
      </c>
      <c r="H1615">
        <f t="shared" si="375"/>
        <v>4.3</v>
      </c>
      <c r="I1615" t="s">
        <v>3835</v>
      </c>
      <c r="J1615" t="s">
        <v>420</v>
      </c>
      <c r="K1615" t="s">
        <v>3836</v>
      </c>
      <c r="L1615" t="str">
        <f t="shared" si="376"/>
        <v>Established</v>
      </c>
      <c r="N1615" s="2">
        <f t="shared" si="377"/>
        <v>46</v>
      </c>
      <c r="O1615" t="s">
        <v>596</v>
      </c>
      <c r="P1615" t="s">
        <v>181</v>
      </c>
      <c r="Q1615" t="s">
        <v>19</v>
      </c>
      <c r="R1615" t="str">
        <f t="shared" si="378"/>
        <v>Great</v>
      </c>
      <c r="S1615" t="str">
        <f t="shared" si="379"/>
        <v>Great</v>
      </c>
      <c r="T1615" t="b">
        <f t="shared" si="380"/>
        <v>1</v>
      </c>
      <c r="U1615" t="b">
        <f t="shared" si="381"/>
        <v>1</v>
      </c>
      <c r="V1615" t="str">
        <f t="shared" si="382"/>
        <v>Top Company</v>
      </c>
      <c r="W1615" t="str">
        <f t="shared" si="383"/>
        <v>Don't Buy</v>
      </c>
      <c r="X1615" t="str">
        <f t="shared" si="384"/>
        <v>Not Known</v>
      </c>
      <c r="Z1615" t="str">
        <f t="shared" si="385"/>
        <v>None</v>
      </c>
      <c r="AB1615" t="str">
        <f t="shared" si="386"/>
        <v>1Million</v>
      </c>
    </row>
    <row r="1616" spans="1:28" x14ac:dyDescent="0.3">
      <c r="A1616">
        <v>1614</v>
      </c>
      <c r="B1616" t="s">
        <v>3837</v>
      </c>
      <c r="C1616" t="str">
        <f t="shared" si="373"/>
        <v>Long</v>
      </c>
      <c r="D1616">
        <v>4.2</v>
      </c>
      <c r="F1616" s="1">
        <f t="shared" si="372"/>
        <v>4.2</v>
      </c>
      <c r="G1616" s="1">
        <f t="shared" si="374"/>
        <v>4.2</v>
      </c>
      <c r="H1616">
        <f t="shared" si="375"/>
        <v>4.2</v>
      </c>
      <c r="I1616" t="s">
        <v>3835</v>
      </c>
      <c r="J1616" t="s">
        <v>10</v>
      </c>
      <c r="K1616" t="s">
        <v>3838</v>
      </c>
      <c r="L1616" t="str">
        <f t="shared" si="376"/>
        <v>Established</v>
      </c>
      <c r="N1616" s="2">
        <f t="shared" si="377"/>
        <v>50</v>
      </c>
      <c r="O1616" t="s">
        <v>740</v>
      </c>
      <c r="P1616" t="s">
        <v>147</v>
      </c>
      <c r="Q1616" t="s">
        <v>551</v>
      </c>
      <c r="R1616" t="str">
        <f t="shared" si="378"/>
        <v>Great</v>
      </c>
      <c r="S1616" t="str">
        <f t="shared" si="379"/>
        <v>Great</v>
      </c>
      <c r="T1616" t="b">
        <f t="shared" si="380"/>
        <v>1</v>
      </c>
      <c r="U1616" t="b">
        <f t="shared" si="381"/>
        <v>1</v>
      </c>
      <c r="V1616" t="str">
        <f t="shared" si="382"/>
        <v>Top Company</v>
      </c>
      <c r="W1616" t="str">
        <f t="shared" si="383"/>
        <v>Don't Buy</v>
      </c>
      <c r="X1616" t="str">
        <f t="shared" si="384"/>
        <v>Not Known</v>
      </c>
      <c r="Z1616" t="str">
        <f t="shared" si="385"/>
        <v>None</v>
      </c>
      <c r="AB1616" t="str">
        <f t="shared" si="386"/>
        <v>0</v>
      </c>
    </row>
    <row r="1617" spans="1:28" x14ac:dyDescent="0.3">
      <c r="A1617">
        <v>1615</v>
      </c>
      <c r="B1617" t="s">
        <v>3839</v>
      </c>
      <c r="C1617" t="str">
        <f t="shared" si="373"/>
        <v>Long</v>
      </c>
      <c r="D1617">
        <v>3.9</v>
      </c>
      <c r="F1617" s="1">
        <f t="shared" si="372"/>
        <v>3.9</v>
      </c>
      <c r="G1617" s="1">
        <f t="shared" si="374"/>
        <v>3.9</v>
      </c>
      <c r="H1617">
        <f t="shared" si="375"/>
        <v>3.9</v>
      </c>
      <c r="I1617" t="s">
        <v>3835</v>
      </c>
      <c r="J1617" t="s">
        <v>10</v>
      </c>
      <c r="K1617" t="s">
        <v>3840</v>
      </c>
      <c r="L1617" t="str">
        <f t="shared" si="376"/>
        <v>Established</v>
      </c>
      <c r="N1617" s="2">
        <f t="shared" si="377"/>
        <v>20</v>
      </c>
      <c r="O1617" t="s">
        <v>151</v>
      </c>
      <c r="P1617" t="s">
        <v>147</v>
      </c>
      <c r="Q1617" t="s">
        <v>523</v>
      </c>
      <c r="R1617" t="str">
        <f t="shared" si="378"/>
        <v>Average</v>
      </c>
      <c r="S1617" t="str">
        <f t="shared" si="379"/>
        <v xml:space="preserve"> </v>
      </c>
      <c r="T1617" t="b">
        <f t="shared" si="380"/>
        <v>0</v>
      </c>
      <c r="U1617" t="b">
        <f t="shared" si="381"/>
        <v>1</v>
      </c>
      <c r="V1617" t="str">
        <f t="shared" si="382"/>
        <v>Average Company</v>
      </c>
      <c r="W1617" t="str">
        <f t="shared" si="383"/>
        <v>Don't Buy</v>
      </c>
      <c r="X1617" t="str">
        <f t="shared" si="384"/>
        <v>Not Known</v>
      </c>
      <c r="Z1617" t="str">
        <f t="shared" si="385"/>
        <v>None</v>
      </c>
      <c r="AB1617" t="str">
        <f t="shared" si="386"/>
        <v>0</v>
      </c>
    </row>
    <row r="1618" spans="1:28" x14ac:dyDescent="0.3">
      <c r="A1618">
        <v>1616</v>
      </c>
      <c r="B1618" t="s">
        <v>3841</v>
      </c>
      <c r="C1618" t="str">
        <f t="shared" si="373"/>
        <v>Long</v>
      </c>
      <c r="D1618">
        <v>3.6</v>
      </c>
      <c r="F1618" s="1" t="e">
        <f t="shared" si="372"/>
        <v>#VALUE!</v>
      </c>
      <c r="G1618" s="1" t="e">
        <f t="shared" si="374"/>
        <v>#VALUE!</v>
      </c>
      <c r="H1618" t="e">
        <f t="shared" si="375"/>
        <v>#VALUE!</v>
      </c>
      <c r="I1618" t="s">
        <v>3835</v>
      </c>
      <c r="J1618" t="s">
        <v>1491</v>
      </c>
      <c r="K1618" t="s">
        <v>100</v>
      </c>
      <c r="L1618" t="e">
        <f t="shared" si="376"/>
        <v>#VALUE!</v>
      </c>
      <c r="N1618" s="2" t="e">
        <f t="shared" si="377"/>
        <v>#VALUE!</v>
      </c>
      <c r="O1618" t="s">
        <v>181</v>
      </c>
      <c r="Q1618" t="s">
        <v>70</v>
      </c>
      <c r="R1618" t="str">
        <f t="shared" si="378"/>
        <v>Average</v>
      </c>
      <c r="S1618" t="str">
        <f t="shared" si="379"/>
        <v xml:space="preserve"> </v>
      </c>
      <c r="T1618" t="e">
        <f t="shared" si="380"/>
        <v>#VALUE!</v>
      </c>
      <c r="U1618" t="e">
        <f t="shared" si="381"/>
        <v>#VALUE!</v>
      </c>
      <c r="V1618" t="e">
        <f t="shared" si="382"/>
        <v>#VALUE!</v>
      </c>
      <c r="W1618" t="str">
        <f t="shared" si="383"/>
        <v>Don't Buy</v>
      </c>
      <c r="X1618" t="str">
        <f t="shared" si="384"/>
        <v>Not Known</v>
      </c>
      <c r="Z1618" t="e">
        <f t="shared" si="385"/>
        <v>#VALUE!</v>
      </c>
      <c r="AB1618" t="str">
        <f t="shared" si="386"/>
        <v>0</v>
      </c>
    </row>
    <row r="1619" spans="1:28" x14ac:dyDescent="0.3">
      <c r="A1619">
        <v>1617</v>
      </c>
      <c r="B1619" t="s">
        <v>3842</v>
      </c>
      <c r="C1619" t="str">
        <f t="shared" si="373"/>
        <v>Long</v>
      </c>
      <c r="D1619">
        <v>4</v>
      </c>
      <c r="F1619" s="1">
        <f t="shared" si="372"/>
        <v>4</v>
      </c>
      <c r="G1619" s="1">
        <f t="shared" si="374"/>
        <v>4</v>
      </c>
      <c r="H1619">
        <f t="shared" si="375"/>
        <v>4</v>
      </c>
      <c r="I1619" t="s">
        <v>3835</v>
      </c>
      <c r="J1619" t="s">
        <v>22</v>
      </c>
      <c r="K1619" t="s">
        <v>864</v>
      </c>
      <c r="L1619" t="str">
        <f t="shared" si="376"/>
        <v>Established</v>
      </c>
      <c r="N1619" s="2">
        <f t="shared" si="377"/>
        <v>15</v>
      </c>
      <c r="O1619" t="s">
        <v>3843</v>
      </c>
      <c r="P1619" t="s">
        <v>1703</v>
      </c>
      <c r="Q1619" t="s">
        <v>773</v>
      </c>
      <c r="R1619" t="str">
        <f t="shared" si="378"/>
        <v>Average</v>
      </c>
      <c r="S1619" t="str">
        <f t="shared" si="379"/>
        <v xml:space="preserve"> </v>
      </c>
      <c r="T1619" t="b">
        <f t="shared" si="380"/>
        <v>0</v>
      </c>
      <c r="U1619" t="b">
        <f t="shared" si="381"/>
        <v>1</v>
      </c>
      <c r="V1619" t="str">
        <f t="shared" si="382"/>
        <v>Average Company</v>
      </c>
      <c r="W1619" t="str">
        <f t="shared" si="383"/>
        <v>Don't Buy</v>
      </c>
      <c r="X1619" t="str">
        <f t="shared" si="384"/>
        <v>Not Known</v>
      </c>
      <c r="Z1619" t="str">
        <f t="shared" si="385"/>
        <v>None</v>
      </c>
      <c r="AB1619" t="str">
        <f t="shared" si="386"/>
        <v>0</v>
      </c>
    </row>
    <row r="1620" spans="1:28" x14ac:dyDescent="0.3">
      <c r="A1620">
        <v>1618</v>
      </c>
      <c r="B1620" t="s">
        <v>3844</v>
      </c>
      <c r="C1620" t="str">
        <f t="shared" si="373"/>
        <v>Short</v>
      </c>
      <c r="D1620">
        <v>4.3</v>
      </c>
      <c r="F1620" s="1">
        <f t="shared" si="372"/>
        <v>4.3</v>
      </c>
      <c r="G1620" s="1">
        <f t="shared" si="374"/>
        <v>4.3</v>
      </c>
      <c r="H1620">
        <f t="shared" si="375"/>
        <v>4.3</v>
      </c>
      <c r="I1620" t="s">
        <v>3845</v>
      </c>
      <c r="J1620" t="s">
        <v>22</v>
      </c>
      <c r="K1620" t="s">
        <v>1119</v>
      </c>
      <c r="L1620" t="str">
        <f t="shared" si="376"/>
        <v>Established</v>
      </c>
      <c r="N1620" s="2">
        <f t="shared" si="377"/>
        <v>26</v>
      </c>
      <c r="O1620" t="s">
        <v>126</v>
      </c>
      <c r="P1620" t="s">
        <v>75</v>
      </c>
      <c r="Q1620" t="s">
        <v>44</v>
      </c>
      <c r="R1620" t="str">
        <f t="shared" si="378"/>
        <v>Great</v>
      </c>
      <c r="S1620" t="str">
        <f t="shared" si="379"/>
        <v>Great</v>
      </c>
      <c r="T1620" t="b">
        <f t="shared" si="380"/>
        <v>1</v>
      </c>
      <c r="U1620" t="b">
        <f t="shared" si="381"/>
        <v>1</v>
      </c>
      <c r="V1620" t="str">
        <f t="shared" si="382"/>
        <v>Top Company</v>
      </c>
      <c r="W1620" t="str">
        <f t="shared" si="383"/>
        <v>Don't Buy</v>
      </c>
      <c r="X1620" t="str">
        <f t="shared" si="384"/>
        <v>Not Known</v>
      </c>
      <c r="Z1620" t="str">
        <f t="shared" si="385"/>
        <v>None</v>
      </c>
      <c r="AB1620" t="str">
        <f t="shared" si="386"/>
        <v>0</v>
      </c>
    </row>
    <row r="1621" spans="1:28" x14ac:dyDescent="0.3">
      <c r="A1621">
        <v>1619</v>
      </c>
      <c r="B1621" t="s">
        <v>3846</v>
      </c>
      <c r="C1621" t="str">
        <f t="shared" si="373"/>
        <v>Long</v>
      </c>
      <c r="D1621">
        <v>4</v>
      </c>
      <c r="F1621" s="1">
        <f t="shared" ref="F1621:F1684" si="387">IF(N1621&lt;10,IF(D1621+0.5&gt;5,5,D1621+0.5),D1621)</f>
        <v>4</v>
      </c>
      <c r="G1621" s="1">
        <f t="shared" si="374"/>
        <v>4</v>
      </c>
      <c r="H1621">
        <f t="shared" si="375"/>
        <v>4</v>
      </c>
      <c r="I1621" t="s">
        <v>3845</v>
      </c>
      <c r="J1621" t="s">
        <v>10</v>
      </c>
      <c r="K1621" t="s">
        <v>2405</v>
      </c>
      <c r="L1621" t="str">
        <f t="shared" si="376"/>
        <v>Established</v>
      </c>
      <c r="N1621" s="2">
        <f t="shared" si="377"/>
        <v>42</v>
      </c>
      <c r="O1621" t="s">
        <v>397</v>
      </c>
      <c r="P1621" t="s">
        <v>691</v>
      </c>
      <c r="Q1621" t="s">
        <v>246</v>
      </c>
      <c r="R1621" t="str">
        <f t="shared" si="378"/>
        <v>Average</v>
      </c>
      <c r="S1621" t="str">
        <f t="shared" si="379"/>
        <v xml:space="preserve"> </v>
      </c>
      <c r="T1621" t="b">
        <f t="shared" si="380"/>
        <v>0</v>
      </c>
      <c r="U1621" t="b">
        <f t="shared" si="381"/>
        <v>1</v>
      </c>
      <c r="V1621" t="str">
        <f t="shared" si="382"/>
        <v>Average Company</v>
      </c>
      <c r="W1621" t="str">
        <f t="shared" si="383"/>
        <v>Don't Buy</v>
      </c>
      <c r="X1621" t="str">
        <f t="shared" si="384"/>
        <v>Not Known</v>
      </c>
      <c r="Z1621" t="str">
        <f t="shared" si="385"/>
        <v>None</v>
      </c>
      <c r="AB1621" t="str">
        <f t="shared" si="386"/>
        <v>0</v>
      </c>
    </row>
    <row r="1622" spans="1:28" x14ac:dyDescent="0.3">
      <c r="A1622">
        <v>1620</v>
      </c>
      <c r="B1622" t="s">
        <v>3847</v>
      </c>
      <c r="C1622" t="str">
        <f t="shared" si="373"/>
        <v>Long</v>
      </c>
      <c r="D1622">
        <v>3.9</v>
      </c>
      <c r="F1622" s="1">
        <f t="shared" si="387"/>
        <v>3.9</v>
      </c>
      <c r="G1622" s="1">
        <f t="shared" si="374"/>
        <v>3.9</v>
      </c>
      <c r="H1622">
        <f t="shared" si="375"/>
        <v>3.9</v>
      </c>
      <c r="I1622" t="s">
        <v>3845</v>
      </c>
      <c r="J1622" t="s">
        <v>10</v>
      </c>
      <c r="K1622" t="s">
        <v>795</v>
      </c>
      <c r="L1622" t="str">
        <f t="shared" si="376"/>
        <v>Established</v>
      </c>
      <c r="N1622" s="2">
        <f t="shared" si="377"/>
        <v>33</v>
      </c>
      <c r="O1622" t="s">
        <v>18</v>
      </c>
      <c r="P1622" t="s">
        <v>147</v>
      </c>
      <c r="Q1622" t="s">
        <v>28</v>
      </c>
      <c r="R1622" t="str">
        <f t="shared" si="378"/>
        <v>Average</v>
      </c>
      <c r="S1622" t="str">
        <f t="shared" si="379"/>
        <v xml:space="preserve"> </v>
      </c>
      <c r="T1622" t="b">
        <f t="shared" si="380"/>
        <v>0</v>
      </c>
      <c r="U1622" t="b">
        <f t="shared" si="381"/>
        <v>1</v>
      </c>
      <c r="V1622" t="str">
        <f t="shared" si="382"/>
        <v>Average Company</v>
      </c>
      <c r="W1622" t="str">
        <f t="shared" si="383"/>
        <v>Don't Buy</v>
      </c>
      <c r="X1622" t="str">
        <f t="shared" si="384"/>
        <v>Bombay Finance</v>
      </c>
      <c r="Z1622" t="str">
        <f t="shared" si="385"/>
        <v>None</v>
      </c>
      <c r="AB1622" t="str">
        <f t="shared" si="386"/>
        <v>500K</v>
      </c>
    </row>
    <row r="1623" spans="1:28" x14ac:dyDescent="0.3">
      <c r="A1623">
        <v>1621</v>
      </c>
      <c r="B1623" t="s">
        <v>3848</v>
      </c>
      <c r="C1623" t="str">
        <f t="shared" si="373"/>
        <v>Short</v>
      </c>
      <c r="D1623">
        <v>4.0999999999999996</v>
      </c>
      <c r="F1623" s="1">
        <f t="shared" si="387"/>
        <v>4.0999999999999996</v>
      </c>
      <c r="G1623" s="1">
        <f t="shared" si="374"/>
        <v>4.0999999999999996</v>
      </c>
      <c r="H1623">
        <f t="shared" si="375"/>
        <v>4.0999999999999996</v>
      </c>
      <c r="I1623" t="s">
        <v>3845</v>
      </c>
      <c r="J1623" t="s">
        <v>22</v>
      </c>
      <c r="K1623" t="s">
        <v>3849</v>
      </c>
      <c r="L1623" t="str">
        <f t="shared" si="376"/>
        <v>Established</v>
      </c>
      <c r="N1623" s="2">
        <f t="shared" si="377"/>
        <v>18</v>
      </c>
      <c r="O1623" t="s">
        <v>200</v>
      </c>
      <c r="P1623" t="s">
        <v>691</v>
      </c>
      <c r="Q1623" t="s">
        <v>523</v>
      </c>
      <c r="R1623" t="str">
        <f t="shared" si="378"/>
        <v>Great</v>
      </c>
      <c r="S1623" t="str">
        <f t="shared" si="379"/>
        <v>Great</v>
      </c>
      <c r="T1623" t="b">
        <f t="shared" si="380"/>
        <v>1</v>
      </c>
      <c r="U1623" t="b">
        <f t="shared" si="381"/>
        <v>1</v>
      </c>
      <c r="V1623" t="str">
        <f t="shared" si="382"/>
        <v>Average Company</v>
      </c>
      <c r="W1623" t="str">
        <f t="shared" si="383"/>
        <v>Don't Buy</v>
      </c>
      <c r="X1623" t="str">
        <f t="shared" si="384"/>
        <v>Not Known</v>
      </c>
      <c r="Z1623" t="str">
        <f t="shared" si="385"/>
        <v>None</v>
      </c>
      <c r="AB1623" t="str">
        <f t="shared" si="386"/>
        <v>0</v>
      </c>
    </row>
    <row r="1624" spans="1:28" x14ac:dyDescent="0.3">
      <c r="A1624">
        <v>1622</v>
      </c>
      <c r="B1624" t="s">
        <v>3850</v>
      </c>
      <c r="C1624" t="str">
        <f t="shared" si="373"/>
        <v>Long</v>
      </c>
      <c r="D1624">
        <v>4.3</v>
      </c>
      <c r="F1624" s="1" t="e">
        <f t="shared" si="387"/>
        <v>#VALUE!</v>
      </c>
      <c r="G1624" s="1" t="e">
        <f t="shared" si="374"/>
        <v>#VALUE!</v>
      </c>
      <c r="H1624" t="e">
        <f t="shared" si="375"/>
        <v>#VALUE!</v>
      </c>
      <c r="I1624" t="s">
        <v>3845</v>
      </c>
      <c r="J1624" t="s">
        <v>3851</v>
      </c>
      <c r="K1624" t="s">
        <v>13</v>
      </c>
      <c r="L1624" t="e">
        <f t="shared" si="376"/>
        <v>#VALUE!</v>
      </c>
      <c r="N1624" s="2" t="e">
        <f t="shared" si="377"/>
        <v>#VALUE!</v>
      </c>
      <c r="Q1624" t="s">
        <v>1024</v>
      </c>
      <c r="R1624" t="str">
        <f t="shared" si="378"/>
        <v>Great</v>
      </c>
      <c r="S1624" t="str">
        <f t="shared" si="379"/>
        <v>Great</v>
      </c>
      <c r="T1624" t="e">
        <f t="shared" si="380"/>
        <v>#VALUE!</v>
      </c>
      <c r="U1624" t="e">
        <f t="shared" si="381"/>
        <v>#VALUE!</v>
      </c>
      <c r="V1624" t="e">
        <f t="shared" si="382"/>
        <v>#VALUE!</v>
      </c>
      <c r="W1624" t="str">
        <f t="shared" si="383"/>
        <v>Don't Buy</v>
      </c>
      <c r="X1624" t="str">
        <f t="shared" si="384"/>
        <v>Not Known</v>
      </c>
      <c r="Z1624" t="e">
        <f t="shared" si="385"/>
        <v>#VALUE!</v>
      </c>
      <c r="AB1624" t="str">
        <f t="shared" si="386"/>
        <v>0</v>
      </c>
    </row>
    <row r="1625" spans="1:28" x14ac:dyDescent="0.3">
      <c r="A1625">
        <v>1623</v>
      </c>
      <c r="B1625" t="s">
        <v>3852</v>
      </c>
      <c r="C1625" t="str">
        <f t="shared" si="373"/>
        <v>Long</v>
      </c>
      <c r="D1625">
        <v>3.9</v>
      </c>
      <c r="F1625" s="1">
        <f t="shared" si="387"/>
        <v>3.9</v>
      </c>
      <c r="G1625" s="1">
        <f t="shared" si="374"/>
        <v>3.9</v>
      </c>
      <c r="H1625">
        <f t="shared" si="375"/>
        <v>3.9</v>
      </c>
      <c r="I1625" t="s">
        <v>3845</v>
      </c>
      <c r="J1625" t="s">
        <v>22</v>
      </c>
      <c r="K1625" t="s">
        <v>3638</v>
      </c>
      <c r="L1625" t="str">
        <f t="shared" si="376"/>
        <v>Established</v>
      </c>
      <c r="N1625" s="2">
        <f t="shared" si="377"/>
        <v>10</v>
      </c>
      <c r="O1625" t="s">
        <v>234</v>
      </c>
      <c r="P1625" t="s">
        <v>181</v>
      </c>
      <c r="Q1625" t="s">
        <v>254</v>
      </c>
      <c r="R1625" t="str">
        <f t="shared" si="378"/>
        <v>Average</v>
      </c>
      <c r="S1625" t="str">
        <f t="shared" si="379"/>
        <v xml:space="preserve"> </v>
      </c>
      <c r="T1625" t="b">
        <f t="shared" si="380"/>
        <v>0</v>
      </c>
      <c r="U1625" t="b">
        <f t="shared" si="381"/>
        <v>1</v>
      </c>
      <c r="V1625" t="str">
        <f t="shared" si="382"/>
        <v>Average Company</v>
      </c>
      <c r="W1625" t="str">
        <f t="shared" si="383"/>
        <v>Don't Buy</v>
      </c>
      <c r="X1625" t="str">
        <f t="shared" si="384"/>
        <v>Not Known</v>
      </c>
      <c r="Z1625" t="str">
        <f t="shared" si="385"/>
        <v>None</v>
      </c>
      <c r="AB1625" t="str">
        <f t="shared" si="386"/>
        <v>0</v>
      </c>
    </row>
    <row r="1626" spans="1:28" x14ac:dyDescent="0.3">
      <c r="A1626">
        <v>1624</v>
      </c>
      <c r="B1626" t="s">
        <v>3853</v>
      </c>
      <c r="C1626" t="str">
        <f t="shared" si="373"/>
        <v>Long</v>
      </c>
      <c r="D1626">
        <v>3.7</v>
      </c>
      <c r="F1626" s="1">
        <f t="shared" si="387"/>
        <v>3.7</v>
      </c>
      <c r="G1626" s="1">
        <f t="shared" si="374"/>
        <v>3.7</v>
      </c>
      <c r="H1626">
        <f t="shared" si="375"/>
        <v>3.7</v>
      </c>
      <c r="I1626" t="s">
        <v>3854</v>
      </c>
      <c r="J1626" t="s">
        <v>22</v>
      </c>
      <c r="K1626" t="s">
        <v>3204</v>
      </c>
      <c r="L1626" t="str">
        <f t="shared" si="376"/>
        <v>Established</v>
      </c>
      <c r="N1626" s="2">
        <f t="shared" si="377"/>
        <v>26</v>
      </c>
      <c r="O1626" t="s">
        <v>126</v>
      </c>
      <c r="P1626" t="s">
        <v>147</v>
      </c>
      <c r="Q1626" t="s">
        <v>117</v>
      </c>
      <c r="R1626" t="str">
        <f t="shared" si="378"/>
        <v>Average</v>
      </c>
      <c r="S1626" t="str">
        <f t="shared" si="379"/>
        <v xml:space="preserve"> </v>
      </c>
      <c r="T1626" t="b">
        <f t="shared" si="380"/>
        <v>0</v>
      </c>
      <c r="U1626" t="b">
        <f t="shared" si="381"/>
        <v>1</v>
      </c>
      <c r="V1626" t="str">
        <f t="shared" si="382"/>
        <v>Average Company</v>
      </c>
      <c r="W1626" t="str">
        <f t="shared" si="383"/>
        <v>Don't Buy</v>
      </c>
      <c r="X1626" t="str">
        <f t="shared" si="384"/>
        <v>Not Known</v>
      </c>
      <c r="Z1626" t="str">
        <f t="shared" si="385"/>
        <v>None</v>
      </c>
      <c r="AB1626" t="str">
        <f t="shared" si="386"/>
        <v>0</v>
      </c>
    </row>
    <row r="1627" spans="1:28" x14ac:dyDescent="0.3">
      <c r="A1627">
        <v>1625</v>
      </c>
      <c r="B1627" t="s">
        <v>3855</v>
      </c>
      <c r="C1627" t="str">
        <f t="shared" si="373"/>
        <v>Long</v>
      </c>
      <c r="D1627">
        <v>3.8</v>
      </c>
      <c r="F1627" s="1">
        <f t="shared" si="387"/>
        <v>3.8</v>
      </c>
      <c r="G1627" s="1">
        <f t="shared" si="374"/>
        <v>3.8</v>
      </c>
      <c r="H1627">
        <f t="shared" si="375"/>
        <v>3.8</v>
      </c>
      <c r="I1627" t="s">
        <v>3854</v>
      </c>
      <c r="J1627" t="s">
        <v>22</v>
      </c>
      <c r="K1627" t="s">
        <v>3856</v>
      </c>
      <c r="L1627" t="str">
        <f t="shared" si="376"/>
        <v>Established</v>
      </c>
      <c r="N1627" s="2">
        <f t="shared" si="377"/>
        <v>15</v>
      </c>
      <c r="O1627" t="s">
        <v>84</v>
      </c>
      <c r="P1627" t="s">
        <v>49</v>
      </c>
      <c r="Q1627" t="s">
        <v>1314</v>
      </c>
      <c r="R1627" t="str">
        <f t="shared" si="378"/>
        <v>Average</v>
      </c>
      <c r="S1627" t="str">
        <f t="shared" si="379"/>
        <v xml:space="preserve"> </v>
      </c>
      <c r="T1627" t="b">
        <f t="shared" si="380"/>
        <v>0</v>
      </c>
      <c r="U1627" t="b">
        <f t="shared" si="381"/>
        <v>1</v>
      </c>
      <c r="V1627" t="str">
        <f t="shared" si="382"/>
        <v>Average Company</v>
      </c>
      <c r="W1627" t="str">
        <f t="shared" si="383"/>
        <v>Buy</v>
      </c>
      <c r="X1627" t="str">
        <f t="shared" si="384"/>
        <v>Not Known</v>
      </c>
      <c r="Z1627" t="str">
        <f t="shared" si="385"/>
        <v>None</v>
      </c>
      <c r="AB1627" t="str">
        <f t="shared" si="386"/>
        <v>0</v>
      </c>
    </row>
    <row r="1628" spans="1:28" x14ac:dyDescent="0.3">
      <c r="A1628">
        <v>1626</v>
      </c>
      <c r="B1628" t="s">
        <v>3857</v>
      </c>
      <c r="C1628" t="str">
        <f t="shared" si="373"/>
        <v>Short</v>
      </c>
      <c r="D1628">
        <v>4.3</v>
      </c>
      <c r="F1628" s="1">
        <f t="shared" si="387"/>
        <v>4.3</v>
      </c>
      <c r="G1628" s="1">
        <f t="shared" si="374"/>
        <v>4.3</v>
      </c>
      <c r="H1628">
        <f t="shared" si="375"/>
        <v>4.3</v>
      </c>
      <c r="I1628" t="s">
        <v>3854</v>
      </c>
      <c r="J1628" t="s">
        <v>22</v>
      </c>
      <c r="K1628" t="s">
        <v>3858</v>
      </c>
      <c r="L1628" t="str">
        <f t="shared" si="376"/>
        <v>Established</v>
      </c>
      <c r="N1628" s="2">
        <f t="shared" si="377"/>
        <v>28</v>
      </c>
      <c r="O1628" t="s">
        <v>24</v>
      </c>
      <c r="P1628" t="s">
        <v>147</v>
      </c>
      <c r="Q1628" t="s">
        <v>732</v>
      </c>
      <c r="R1628" t="str">
        <f t="shared" si="378"/>
        <v>Great</v>
      </c>
      <c r="S1628" t="str">
        <f t="shared" si="379"/>
        <v>Great</v>
      </c>
      <c r="T1628" t="b">
        <f t="shared" si="380"/>
        <v>1</v>
      </c>
      <c r="U1628" t="b">
        <f t="shared" si="381"/>
        <v>1</v>
      </c>
      <c r="V1628" t="str">
        <f t="shared" si="382"/>
        <v>Top Company</v>
      </c>
      <c r="W1628" t="str">
        <f t="shared" si="383"/>
        <v>Don't Buy</v>
      </c>
      <c r="X1628" t="str">
        <f t="shared" si="384"/>
        <v>Not Known</v>
      </c>
      <c r="Z1628" t="str">
        <f t="shared" si="385"/>
        <v>None</v>
      </c>
      <c r="AB1628" t="str">
        <f t="shared" si="386"/>
        <v>0</v>
      </c>
    </row>
    <row r="1629" spans="1:28" x14ac:dyDescent="0.3">
      <c r="A1629">
        <v>1627</v>
      </c>
      <c r="B1629" t="s">
        <v>3859</v>
      </c>
      <c r="C1629" t="str">
        <f t="shared" si="373"/>
        <v>Long</v>
      </c>
      <c r="D1629">
        <v>3.7</v>
      </c>
      <c r="F1629" s="1">
        <f t="shared" si="387"/>
        <v>4.2</v>
      </c>
      <c r="G1629" s="1">
        <f t="shared" si="374"/>
        <v>4.2</v>
      </c>
      <c r="H1629">
        <f t="shared" si="375"/>
        <v>3.8000000000000003</v>
      </c>
      <c r="I1629" t="s">
        <v>3854</v>
      </c>
      <c r="J1629" t="s">
        <v>22</v>
      </c>
      <c r="K1629" t="s">
        <v>3204</v>
      </c>
      <c r="L1629" t="str">
        <f t="shared" si="376"/>
        <v>Startup</v>
      </c>
      <c r="N1629" s="2">
        <f t="shared" si="377"/>
        <v>8</v>
      </c>
      <c r="O1629" t="s">
        <v>583</v>
      </c>
      <c r="P1629" t="s">
        <v>147</v>
      </c>
      <c r="Q1629" t="s">
        <v>19</v>
      </c>
      <c r="R1629" t="str">
        <f t="shared" si="378"/>
        <v>Average</v>
      </c>
      <c r="S1629" t="str">
        <f t="shared" si="379"/>
        <v xml:space="preserve"> </v>
      </c>
      <c r="T1629" t="b">
        <f t="shared" si="380"/>
        <v>0</v>
      </c>
      <c r="U1629" t="b">
        <f t="shared" si="381"/>
        <v>1</v>
      </c>
      <c r="V1629" t="str">
        <f t="shared" si="382"/>
        <v>Average Company</v>
      </c>
      <c r="W1629" t="str">
        <f t="shared" si="383"/>
        <v>Don't Buy</v>
      </c>
      <c r="X1629" t="str">
        <f t="shared" si="384"/>
        <v>Not Known</v>
      </c>
      <c r="Z1629" t="str">
        <f t="shared" si="385"/>
        <v>Silicon Valley Startups</v>
      </c>
      <c r="AB1629" t="str">
        <f t="shared" si="386"/>
        <v>500K</v>
      </c>
    </row>
    <row r="1630" spans="1:28" x14ac:dyDescent="0.3">
      <c r="A1630">
        <v>1628</v>
      </c>
      <c r="B1630" t="s">
        <v>3860</v>
      </c>
      <c r="C1630" t="str">
        <f t="shared" si="373"/>
        <v>Long</v>
      </c>
      <c r="D1630">
        <v>3.9</v>
      </c>
      <c r="F1630" s="1">
        <f t="shared" si="387"/>
        <v>3.9</v>
      </c>
      <c r="G1630" s="1">
        <f t="shared" si="374"/>
        <v>3.9</v>
      </c>
      <c r="H1630">
        <f t="shared" si="375"/>
        <v>3.9</v>
      </c>
      <c r="I1630" t="s">
        <v>3854</v>
      </c>
      <c r="J1630" t="s">
        <v>22</v>
      </c>
      <c r="K1630" t="s">
        <v>3861</v>
      </c>
      <c r="L1630" t="str">
        <f t="shared" si="376"/>
        <v>Established</v>
      </c>
      <c r="N1630" s="2">
        <f t="shared" si="377"/>
        <v>23</v>
      </c>
      <c r="O1630" t="s">
        <v>230</v>
      </c>
      <c r="P1630" t="s">
        <v>147</v>
      </c>
      <c r="Q1630" t="s">
        <v>19</v>
      </c>
      <c r="R1630" t="str">
        <f t="shared" si="378"/>
        <v>Average</v>
      </c>
      <c r="S1630" t="str">
        <f t="shared" si="379"/>
        <v xml:space="preserve"> </v>
      </c>
      <c r="T1630" t="b">
        <f t="shared" si="380"/>
        <v>0</v>
      </c>
      <c r="U1630" t="b">
        <f t="shared" si="381"/>
        <v>1</v>
      </c>
      <c r="V1630" t="str">
        <f t="shared" si="382"/>
        <v>Average Company</v>
      </c>
      <c r="W1630" t="str">
        <f t="shared" si="383"/>
        <v>Don't Buy</v>
      </c>
      <c r="X1630" t="str">
        <f t="shared" si="384"/>
        <v>Not Known</v>
      </c>
      <c r="Z1630" t="str">
        <f t="shared" si="385"/>
        <v>None</v>
      </c>
      <c r="AB1630" t="str">
        <f t="shared" si="386"/>
        <v>500K</v>
      </c>
    </row>
    <row r="1631" spans="1:28" x14ac:dyDescent="0.3">
      <c r="A1631">
        <v>1629</v>
      </c>
      <c r="B1631" t="s">
        <v>3862</v>
      </c>
      <c r="C1631" t="str">
        <f t="shared" si="373"/>
        <v>Short</v>
      </c>
      <c r="D1631">
        <v>4.3</v>
      </c>
      <c r="F1631" s="1">
        <f t="shared" si="387"/>
        <v>4.3</v>
      </c>
      <c r="G1631" s="1">
        <f t="shared" si="374"/>
        <v>4.3</v>
      </c>
      <c r="H1631">
        <f t="shared" si="375"/>
        <v>4.3</v>
      </c>
      <c r="I1631" t="s">
        <v>3854</v>
      </c>
      <c r="J1631" t="s">
        <v>10</v>
      </c>
      <c r="K1631" t="s">
        <v>3863</v>
      </c>
      <c r="L1631" t="str">
        <f t="shared" si="376"/>
        <v>Established</v>
      </c>
      <c r="N1631" s="2">
        <f t="shared" si="377"/>
        <v>12</v>
      </c>
      <c r="O1631" t="s">
        <v>2234</v>
      </c>
      <c r="P1631" t="s">
        <v>691</v>
      </c>
      <c r="Q1631" t="s">
        <v>117</v>
      </c>
      <c r="R1631" t="str">
        <f t="shared" si="378"/>
        <v>Great</v>
      </c>
      <c r="S1631" t="str">
        <f t="shared" si="379"/>
        <v>Great</v>
      </c>
      <c r="T1631" t="b">
        <f t="shared" si="380"/>
        <v>1</v>
      </c>
      <c r="U1631" t="b">
        <f t="shared" si="381"/>
        <v>1</v>
      </c>
      <c r="V1631" t="str">
        <f t="shared" si="382"/>
        <v>Average Company</v>
      </c>
      <c r="W1631" t="str">
        <f t="shared" si="383"/>
        <v>Don't Buy</v>
      </c>
      <c r="X1631" t="str">
        <f t="shared" si="384"/>
        <v>Not Known</v>
      </c>
      <c r="Z1631" t="str">
        <f t="shared" si="385"/>
        <v>None</v>
      </c>
      <c r="AB1631" t="str">
        <f t="shared" si="386"/>
        <v>0</v>
      </c>
    </row>
    <row r="1632" spans="1:28" x14ac:dyDescent="0.3">
      <c r="A1632">
        <v>1630</v>
      </c>
      <c r="B1632" t="s">
        <v>3864</v>
      </c>
      <c r="C1632" t="str">
        <f t="shared" si="373"/>
        <v>Long</v>
      </c>
      <c r="D1632">
        <v>4</v>
      </c>
      <c r="F1632" s="1">
        <f t="shared" si="387"/>
        <v>4</v>
      </c>
      <c r="G1632" s="1">
        <f t="shared" si="374"/>
        <v>4</v>
      </c>
      <c r="H1632">
        <f t="shared" si="375"/>
        <v>4</v>
      </c>
      <c r="I1632" t="s">
        <v>3854</v>
      </c>
      <c r="J1632" t="s">
        <v>22</v>
      </c>
      <c r="K1632" t="s">
        <v>3865</v>
      </c>
      <c r="L1632" t="str">
        <f t="shared" si="376"/>
        <v>Established</v>
      </c>
      <c r="N1632" s="2">
        <f t="shared" si="377"/>
        <v>13</v>
      </c>
      <c r="O1632" t="s">
        <v>299</v>
      </c>
      <c r="P1632" t="s">
        <v>691</v>
      </c>
      <c r="Q1632" t="s">
        <v>315</v>
      </c>
      <c r="R1632" t="str">
        <f t="shared" si="378"/>
        <v>Average</v>
      </c>
      <c r="S1632" t="str">
        <f t="shared" si="379"/>
        <v xml:space="preserve"> </v>
      </c>
      <c r="T1632" t="b">
        <f t="shared" si="380"/>
        <v>0</v>
      </c>
      <c r="U1632" t="b">
        <f t="shared" si="381"/>
        <v>1</v>
      </c>
      <c r="V1632" t="str">
        <f t="shared" si="382"/>
        <v>Average Company</v>
      </c>
      <c r="W1632" t="str">
        <f t="shared" si="383"/>
        <v>Don't Buy</v>
      </c>
      <c r="X1632" t="str">
        <f t="shared" si="384"/>
        <v>Not Known</v>
      </c>
      <c r="Z1632" t="str">
        <f t="shared" si="385"/>
        <v>None</v>
      </c>
      <c r="AB1632" t="str">
        <f t="shared" si="386"/>
        <v>0</v>
      </c>
    </row>
    <row r="1633" spans="1:28" x14ac:dyDescent="0.3">
      <c r="A1633">
        <v>1631</v>
      </c>
      <c r="B1633" t="s">
        <v>3866</v>
      </c>
      <c r="C1633" t="str">
        <f t="shared" si="373"/>
        <v>Long</v>
      </c>
      <c r="D1633">
        <v>3.7</v>
      </c>
      <c r="F1633" s="1">
        <f t="shared" si="387"/>
        <v>3.7</v>
      </c>
      <c r="G1633" s="1">
        <f t="shared" si="374"/>
        <v>3.7</v>
      </c>
      <c r="H1633">
        <f t="shared" si="375"/>
        <v>3.7</v>
      </c>
      <c r="I1633" t="s">
        <v>3867</v>
      </c>
      <c r="J1633" t="s">
        <v>22</v>
      </c>
      <c r="K1633" t="s">
        <v>3868</v>
      </c>
      <c r="L1633" t="str">
        <f t="shared" si="376"/>
        <v>Established</v>
      </c>
      <c r="N1633" s="2">
        <f t="shared" si="377"/>
        <v>12</v>
      </c>
      <c r="O1633" t="s">
        <v>267</v>
      </c>
      <c r="P1633" t="s">
        <v>691</v>
      </c>
      <c r="Q1633" t="s">
        <v>85</v>
      </c>
      <c r="R1633" t="str">
        <f t="shared" si="378"/>
        <v>Average</v>
      </c>
      <c r="S1633" t="str">
        <f t="shared" si="379"/>
        <v xml:space="preserve"> </v>
      </c>
      <c r="T1633" t="b">
        <f t="shared" si="380"/>
        <v>0</v>
      </c>
      <c r="U1633" t="b">
        <f t="shared" si="381"/>
        <v>1</v>
      </c>
      <c r="V1633" t="str">
        <f t="shared" si="382"/>
        <v>Average Company</v>
      </c>
      <c r="W1633" t="str">
        <f t="shared" si="383"/>
        <v>Don't Buy</v>
      </c>
      <c r="X1633" t="str">
        <f t="shared" si="384"/>
        <v>Not Known</v>
      </c>
      <c r="Z1633" t="str">
        <f t="shared" si="385"/>
        <v>None</v>
      </c>
      <c r="AB1633" t="str">
        <f t="shared" si="386"/>
        <v>0</v>
      </c>
    </row>
    <row r="1634" spans="1:28" x14ac:dyDescent="0.3">
      <c r="A1634">
        <v>1632</v>
      </c>
      <c r="B1634" t="s">
        <v>3869</v>
      </c>
      <c r="C1634" t="str">
        <f t="shared" si="373"/>
        <v>Short</v>
      </c>
      <c r="D1634">
        <v>4.2</v>
      </c>
      <c r="F1634" s="1">
        <f t="shared" si="387"/>
        <v>4.2</v>
      </c>
      <c r="G1634" s="1">
        <f t="shared" si="374"/>
        <v>4.2</v>
      </c>
      <c r="H1634">
        <f t="shared" si="375"/>
        <v>4.2</v>
      </c>
      <c r="I1634" t="s">
        <v>3867</v>
      </c>
      <c r="J1634" t="s">
        <v>22</v>
      </c>
      <c r="K1634" t="s">
        <v>3425</v>
      </c>
      <c r="L1634" t="str">
        <f t="shared" si="376"/>
        <v>Established</v>
      </c>
      <c r="N1634" s="2">
        <f t="shared" si="377"/>
        <v>46</v>
      </c>
      <c r="O1634" t="s">
        <v>596</v>
      </c>
      <c r="P1634" t="s">
        <v>683</v>
      </c>
      <c r="Q1634" t="s">
        <v>254</v>
      </c>
      <c r="R1634" t="str">
        <f t="shared" si="378"/>
        <v>Great</v>
      </c>
      <c r="S1634" t="str">
        <f t="shared" si="379"/>
        <v>Great</v>
      </c>
      <c r="T1634" t="b">
        <f t="shared" si="380"/>
        <v>1</v>
      </c>
      <c r="U1634" t="b">
        <f t="shared" si="381"/>
        <v>1</v>
      </c>
      <c r="V1634" t="str">
        <f t="shared" si="382"/>
        <v>Top Company</v>
      </c>
      <c r="W1634" t="str">
        <f t="shared" si="383"/>
        <v>Don't Buy</v>
      </c>
      <c r="X1634" t="str">
        <f t="shared" si="384"/>
        <v>Not Known</v>
      </c>
      <c r="Z1634" t="str">
        <f t="shared" si="385"/>
        <v>None</v>
      </c>
      <c r="AB1634" t="str">
        <f t="shared" si="386"/>
        <v>0</v>
      </c>
    </row>
    <row r="1635" spans="1:28" x14ac:dyDescent="0.3">
      <c r="A1635">
        <v>1633</v>
      </c>
      <c r="B1635" t="s">
        <v>3870</v>
      </c>
      <c r="C1635" t="str">
        <f t="shared" si="373"/>
        <v>Long</v>
      </c>
      <c r="D1635">
        <v>3.9</v>
      </c>
      <c r="F1635" s="1">
        <f t="shared" si="387"/>
        <v>3.9</v>
      </c>
      <c r="G1635" s="1">
        <f t="shared" si="374"/>
        <v>3.9</v>
      </c>
      <c r="H1635">
        <f t="shared" si="375"/>
        <v>3.9</v>
      </c>
      <c r="I1635" t="s">
        <v>3867</v>
      </c>
      <c r="J1635" t="s">
        <v>22</v>
      </c>
      <c r="K1635" t="s">
        <v>3865</v>
      </c>
      <c r="L1635" t="str">
        <f t="shared" si="376"/>
        <v>Established</v>
      </c>
      <c r="N1635" s="2">
        <f t="shared" si="377"/>
        <v>30</v>
      </c>
      <c r="O1635" t="s">
        <v>604</v>
      </c>
      <c r="P1635" t="s">
        <v>683</v>
      </c>
      <c r="Q1635" t="s">
        <v>773</v>
      </c>
      <c r="R1635" t="str">
        <f t="shared" si="378"/>
        <v>Average</v>
      </c>
      <c r="S1635" t="str">
        <f t="shared" si="379"/>
        <v xml:space="preserve"> </v>
      </c>
      <c r="T1635" t="b">
        <f t="shared" si="380"/>
        <v>0</v>
      </c>
      <c r="U1635" t="b">
        <f t="shared" si="381"/>
        <v>1</v>
      </c>
      <c r="V1635" t="str">
        <f t="shared" si="382"/>
        <v>Average Company</v>
      </c>
      <c r="W1635" t="str">
        <f t="shared" si="383"/>
        <v>Buy</v>
      </c>
      <c r="X1635" t="str">
        <f t="shared" si="384"/>
        <v>Not Known</v>
      </c>
      <c r="Z1635" t="str">
        <f t="shared" si="385"/>
        <v>None</v>
      </c>
      <c r="AB1635" t="str">
        <f t="shared" si="386"/>
        <v>0</v>
      </c>
    </row>
    <row r="1636" spans="1:28" x14ac:dyDescent="0.3">
      <c r="A1636">
        <v>1634</v>
      </c>
      <c r="B1636" t="s">
        <v>3871</v>
      </c>
      <c r="C1636" t="str">
        <f t="shared" si="373"/>
        <v>Short</v>
      </c>
      <c r="D1636">
        <v>4.2</v>
      </c>
      <c r="F1636" s="1">
        <f t="shared" si="387"/>
        <v>4.2</v>
      </c>
      <c r="G1636" s="1">
        <f t="shared" si="374"/>
        <v>4.2</v>
      </c>
      <c r="H1636">
        <f t="shared" si="375"/>
        <v>4.2</v>
      </c>
      <c r="I1636" t="s">
        <v>3867</v>
      </c>
      <c r="J1636" t="s">
        <v>10</v>
      </c>
      <c r="K1636" t="s">
        <v>3872</v>
      </c>
      <c r="L1636" t="str">
        <f t="shared" si="376"/>
        <v>Established</v>
      </c>
      <c r="N1636" s="2">
        <f t="shared" si="377"/>
        <v>54</v>
      </c>
      <c r="O1636" t="s">
        <v>12</v>
      </c>
      <c r="P1636" t="s">
        <v>75</v>
      </c>
      <c r="Q1636" t="s">
        <v>773</v>
      </c>
      <c r="R1636" t="str">
        <f t="shared" si="378"/>
        <v>Great</v>
      </c>
      <c r="S1636" t="str">
        <f t="shared" si="379"/>
        <v>Great</v>
      </c>
      <c r="T1636" t="b">
        <f t="shared" si="380"/>
        <v>1</v>
      </c>
      <c r="U1636" t="b">
        <f t="shared" si="381"/>
        <v>1</v>
      </c>
      <c r="V1636" t="str">
        <f t="shared" si="382"/>
        <v>Top Company</v>
      </c>
      <c r="W1636" t="str">
        <f t="shared" si="383"/>
        <v>Don't Buy</v>
      </c>
      <c r="X1636" t="str">
        <f t="shared" si="384"/>
        <v>Not Known</v>
      </c>
      <c r="Z1636" t="str">
        <f t="shared" si="385"/>
        <v>None</v>
      </c>
      <c r="AB1636" t="str">
        <f t="shared" si="386"/>
        <v>0</v>
      </c>
    </row>
    <row r="1637" spans="1:28" x14ac:dyDescent="0.3">
      <c r="A1637">
        <v>1635</v>
      </c>
      <c r="B1637" t="s">
        <v>3873</v>
      </c>
      <c r="C1637" t="str">
        <f t="shared" si="373"/>
        <v>Long</v>
      </c>
      <c r="D1637">
        <v>4</v>
      </c>
      <c r="F1637" s="1">
        <f t="shared" si="387"/>
        <v>4</v>
      </c>
      <c r="G1637" s="1">
        <f t="shared" si="374"/>
        <v>4</v>
      </c>
      <c r="H1637">
        <f t="shared" si="375"/>
        <v>4</v>
      </c>
      <c r="I1637" t="s">
        <v>3867</v>
      </c>
      <c r="J1637" t="s">
        <v>22</v>
      </c>
      <c r="K1637" t="s">
        <v>3874</v>
      </c>
      <c r="L1637" t="str">
        <f t="shared" si="376"/>
        <v>Established</v>
      </c>
      <c r="N1637" s="2">
        <f t="shared" si="377"/>
        <v>35</v>
      </c>
      <c r="O1637" t="s">
        <v>249</v>
      </c>
      <c r="P1637" t="s">
        <v>691</v>
      </c>
      <c r="Q1637" t="s">
        <v>28</v>
      </c>
      <c r="R1637" t="str">
        <f t="shared" si="378"/>
        <v>Average</v>
      </c>
      <c r="S1637" t="str">
        <f t="shared" si="379"/>
        <v xml:space="preserve"> </v>
      </c>
      <c r="T1637" t="b">
        <f t="shared" si="380"/>
        <v>0</v>
      </c>
      <c r="U1637" t="b">
        <f t="shared" si="381"/>
        <v>1</v>
      </c>
      <c r="V1637" t="str">
        <f t="shared" si="382"/>
        <v>Average Company</v>
      </c>
      <c r="W1637" t="str">
        <f t="shared" si="383"/>
        <v>Don't Buy</v>
      </c>
      <c r="X1637" t="str">
        <f t="shared" si="384"/>
        <v>Bombay Finance</v>
      </c>
      <c r="Z1637" t="str">
        <f t="shared" si="385"/>
        <v>None</v>
      </c>
      <c r="AB1637" t="str">
        <f t="shared" si="386"/>
        <v>500K</v>
      </c>
    </row>
    <row r="1638" spans="1:28" x14ac:dyDescent="0.3">
      <c r="A1638">
        <v>1636</v>
      </c>
      <c r="B1638" t="s">
        <v>3875</v>
      </c>
      <c r="C1638" t="str">
        <f t="shared" si="373"/>
        <v>Long</v>
      </c>
      <c r="D1638">
        <v>3.9</v>
      </c>
      <c r="F1638" s="1">
        <f t="shared" si="387"/>
        <v>3.9</v>
      </c>
      <c r="G1638" s="1">
        <f t="shared" si="374"/>
        <v>3.9</v>
      </c>
      <c r="H1638">
        <f t="shared" si="375"/>
        <v>3.9</v>
      </c>
      <c r="I1638" t="s">
        <v>3867</v>
      </c>
      <c r="J1638" t="s">
        <v>22</v>
      </c>
      <c r="K1638" t="s">
        <v>3876</v>
      </c>
      <c r="L1638" t="str">
        <f t="shared" si="376"/>
        <v>Established</v>
      </c>
      <c r="N1638" s="2">
        <f t="shared" si="377"/>
        <v>23</v>
      </c>
      <c r="O1638" t="s">
        <v>230</v>
      </c>
      <c r="P1638" t="s">
        <v>147</v>
      </c>
      <c r="Q1638" t="s">
        <v>605</v>
      </c>
      <c r="R1638" t="str">
        <f t="shared" si="378"/>
        <v>Average</v>
      </c>
      <c r="S1638" t="str">
        <f t="shared" si="379"/>
        <v xml:space="preserve"> </v>
      </c>
      <c r="T1638" t="b">
        <f t="shared" si="380"/>
        <v>0</v>
      </c>
      <c r="U1638" t="b">
        <f t="shared" si="381"/>
        <v>1</v>
      </c>
      <c r="V1638" t="str">
        <f t="shared" si="382"/>
        <v>Average Company</v>
      </c>
      <c r="W1638" t="str">
        <f t="shared" si="383"/>
        <v>Don't Buy</v>
      </c>
      <c r="X1638" t="str">
        <f t="shared" si="384"/>
        <v>Not Known</v>
      </c>
      <c r="Z1638" t="str">
        <f t="shared" si="385"/>
        <v>None</v>
      </c>
      <c r="AB1638" t="str">
        <f t="shared" si="386"/>
        <v>0</v>
      </c>
    </row>
    <row r="1639" spans="1:28" x14ac:dyDescent="0.3">
      <c r="A1639">
        <v>1637</v>
      </c>
      <c r="B1639" t="s">
        <v>3877</v>
      </c>
      <c r="C1639" t="str">
        <f t="shared" si="373"/>
        <v>Long</v>
      </c>
      <c r="D1639">
        <v>4.2</v>
      </c>
      <c r="F1639" s="1">
        <f t="shared" si="387"/>
        <v>4.2</v>
      </c>
      <c r="G1639" s="1">
        <f t="shared" si="374"/>
        <v>4.2</v>
      </c>
      <c r="H1639">
        <f t="shared" si="375"/>
        <v>4.2</v>
      </c>
      <c r="I1639" t="s">
        <v>1872</v>
      </c>
      <c r="J1639" t="s">
        <v>22</v>
      </c>
      <c r="K1639" t="s">
        <v>3878</v>
      </c>
      <c r="L1639" t="str">
        <f t="shared" si="376"/>
        <v>Established</v>
      </c>
      <c r="N1639" s="2">
        <f t="shared" si="377"/>
        <v>11</v>
      </c>
      <c r="O1639" t="s">
        <v>146</v>
      </c>
      <c r="P1639" t="s">
        <v>147</v>
      </c>
      <c r="Q1639" t="s">
        <v>50</v>
      </c>
      <c r="R1639" t="str">
        <f t="shared" si="378"/>
        <v>Great</v>
      </c>
      <c r="S1639" t="str">
        <f t="shared" si="379"/>
        <v>Great</v>
      </c>
      <c r="T1639" t="b">
        <f t="shared" si="380"/>
        <v>1</v>
      </c>
      <c r="U1639" t="b">
        <f t="shared" si="381"/>
        <v>1</v>
      </c>
      <c r="V1639" t="str">
        <f t="shared" si="382"/>
        <v>Average Company</v>
      </c>
      <c r="W1639" t="str">
        <f t="shared" si="383"/>
        <v>Don't Buy</v>
      </c>
      <c r="X1639" t="str">
        <f t="shared" si="384"/>
        <v>Not Known</v>
      </c>
      <c r="Z1639" t="str">
        <f t="shared" si="385"/>
        <v>None</v>
      </c>
      <c r="AB1639" t="str">
        <f t="shared" si="386"/>
        <v>0</v>
      </c>
    </row>
    <row r="1640" spans="1:28" x14ac:dyDescent="0.3">
      <c r="A1640">
        <v>1638</v>
      </c>
      <c r="B1640" t="s">
        <v>3879</v>
      </c>
      <c r="C1640" t="str">
        <f t="shared" si="373"/>
        <v>Short</v>
      </c>
      <c r="D1640">
        <v>3.9</v>
      </c>
      <c r="F1640" s="1">
        <f t="shared" si="387"/>
        <v>3.9</v>
      </c>
      <c r="G1640" s="1">
        <f t="shared" si="374"/>
        <v>3.9</v>
      </c>
      <c r="H1640">
        <f t="shared" si="375"/>
        <v>3.9</v>
      </c>
      <c r="I1640" t="s">
        <v>2739</v>
      </c>
      <c r="J1640" t="s">
        <v>10</v>
      </c>
      <c r="K1640" t="s">
        <v>3880</v>
      </c>
      <c r="L1640" t="str">
        <f t="shared" si="376"/>
        <v>Established</v>
      </c>
      <c r="N1640" s="2">
        <f t="shared" si="377"/>
        <v>48</v>
      </c>
      <c r="O1640" t="s">
        <v>752</v>
      </c>
      <c r="P1640" t="s">
        <v>683</v>
      </c>
      <c r="Q1640" t="s">
        <v>218</v>
      </c>
      <c r="R1640" t="str">
        <f t="shared" si="378"/>
        <v>Average</v>
      </c>
      <c r="S1640" t="str">
        <f t="shared" si="379"/>
        <v xml:space="preserve"> </v>
      </c>
      <c r="T1640" t="b">
        <f t="shared" si="380"/>
        <v>0</v>
      </c>
      <c r="U1640" t="b">
        <f t="shared" si="381"/>
        <v>1</v>
      </c>
      <c r="V1640" t="str">
        <f t="shared" si="382"/>
        <v>Average Company</v>
      </c>
      <c r="W1640" t="str">
        <f t="shared" si="383"/>
        <v>Don't Buy</v>
      </c>
      <c r="X1640" t="str">
        <f t="shared" si="384"/>
        <v>Not Known</v>
      </c>
      <c r="Z1640" t="str">
        <f t="shared" si="385"/>
        <v>None</v>
      </c>
      <c r="AB1640" t="str">
        <f t="shared" si="386"/>
        <v>0</v>
      </c>
    </row>
    <row r="1641" spans="1:28" x14ac:dyDescent="0.3">
      <c r="A1641">
        <v>1639</v>
      </c>
      <c r="B1641" t="s">
        <v>3881</v>
      </c>
      <c r="C1641" t="str">
        <f t="shared" si="373"/>
        <v>Long</v>
      </c>
      <c r="D1641">
        <v>3.8</v>
      </c>
      <c r="F1641" s="1">
        <f t="shared" si="387"/>
        <v>3.8</v>
      </c>
      <c r="G1641" s="1">
        <f t="shared" si="374"/>
        <v>3.8</v>
      </c>
      <c r="H1641">
        <f t="shared" si="375"/>
        <v>3.8</v>
      </c>
      <c r="I1641" t="s">
        <v>3882</v>
      </c>
      <c r="J1641" t="s">
        <v>22</v>
      </c>
      <c r="K1641" t="s">
        <v>797</v>
      </c>
      <c r="L1641" t="str">
        <f t="shared" si="376"/>
        <v>Established</v>
      </c>
      <c r="N1641" s="2">
        <f t="shared" si="377"/>
        <v>24</v>
      </c>
      <c r="O1641" t="s">
        <v>185</v>
      </c>
      <c r="P1641" t="s">
        <v>147</v>
      </c>
      <c r="Q1641" t="s">
        <v>50</v>
      </c>
      <c r="R1641" t="str">
        <f t="shared" si="378"/>
        <v>Average</v>
      </c>
      <c r="S1641" t="str">
        <f t="shared" si="379"/>
        <v xml:space="preserve"> </v>
      </c>
      <c r="T1641" t="b">
        <f t="shared" si="380"/>
        <v>0</v>
      </c>
      <c r="U1641" t="b">
        <f t="shared" si="381"/>
        <v>1</v>
      </c>
      <c r="V1641" t="str">
        <f t="shared" si="382"/>
        <v>Average Company</v>
      </c>
      <c r="W1641" t="str">
        <f t="shared" si="383"/>
        <v>Don't Buy</v>
      </c>
      <c r="X1641" t="str">
        <f t="shared" si="384"/>
        <v>Not Known</v>
      </c>
      <c r="Z1641" t="str">
        <f t="shared" si="385"/>
        <v>None</v>
      </c>
      <c r="AB1641" t="str">
        <f t="shared" si="386"/>
        <v>0</v>
      </c>
    </row>
    <row r="1642" spans="1:28" x14ac:dyDescent="0.3">
      <c r="A1642">
        <v>1640</v>
      </c>
      <c r="B1642" t="s">
        <v>3883</v>
      </c>
      <c r="C1642" t="str">
        <f t="shared" si="373"/>
        <v>Long</v>
      </c>
      <c r="D1642">
        <v>3.8</v>
      </c>
      <c r="F1642" s="1">
        <f t="shared" si="387"/>
        <v>3.8</v>
      </c>
      <c r="G1642" s="1">
        <f t="shared" si="374"/>
        <v>3.8</v>
      </c>
      <c r="H1642">
        <f t="shared" si="375"/>
        <v>3.8</v>
      </c>
      <c r="I1642" t="s">
        <v>3882</v>
      </c>
      <c r="J1642" t="s">
        <v>22</v>
      </c>
      <c r="K1642" t="s">
        <v>3884</v>
      </c>
      <c r="L1642" t="str">
        <f t="shared" si="376"/>
        <v>Established</v>
      </c>
      <c r="N1642" s="2">
        <f t="shared" si="377"/>
        <v>26</v>
      </c>
      <c r="O1642" t="s">
        <v>126</v>
      </c>
      <c r="P1642" t="s">
        <v>1308</v>
      </c>
      <c r="Q1642" t="s">
        <v>605</v>
      </c>
      <c r="R1642" t="str">
        <f t="shared" si="378"/>
        <v>Average</v>
      </c>
      <c r="S1642" t="str">
        <f t="shared" si="379"/>
        <v xml:space="preserve"> </v>
      </c>
      <c r="T1642" t="b">
        <f t="shared" si="380"/>
        <v>0</v>
      </c>
      <c r="U1642" t="b">
        <f t="shared" si="381"/>
        <v>1</v>
      </c>
      <c r="V1642" t="str">
        <f t="shared" si="382"/>
        <v>Average Company</v>
      </c>
      <c r="W1642" t="str">
        <f t="shared" si="383"/>
        <v>Don't Buy</v>
      </c>
      <c r="X1642" t="str">
        <f t="shared" si="384"/>
        <v>Not Known</v>
      </c>
      <c r="Z1642" t="str">
        <f t="shared" si="385"/>
        <v>None</v>
      </c>
      <c r="AB1642" t="str">
        <f t="shared" si="386"/>
        <v>0</v>
      </c>
    </row>
    <row r="1643" spans="1:28" x14ac:dyDescent="0.3">
      <c r="A1643">
        <v>1641</v>
      </c>
      <c r="B1643" t="s">
        <v>3885</v>
      </c>
      <c r="C1643" t="str">
        <f t="shared" si="373"/>
        <v>Long</v>
      </c>
      <c r="D1643">
        <v>4</v>
      </c>
      <c r="F1643" s="1" t="e">
        <f t="shared" si="387"/>
        <v>#VALUE!</v>
      </c>
      <c r="G1643" s="1" t="e">
        <f t="shared" si="374"/>
        <v>#VALUE!</v>
      </c>
      <c r="H1643" t="e">
        <f t="shared" si="375"/>
        <v>#VALUE!</v>
      </c>
      <c r="I1643" t="s">
        <v>3882</v>
      </c>
      <c r="J1643" t="s">
        <v>3886</v>
      </c>
      <c r="K1643" t="s">
        <v>683</v>
      </c>
      <c r="L1643" t="e">
        <f t="shared" si="376"/>
        <v>#VALUE!</v>
      </c>
      <c r="N1643" s="2" t="e">
        <f t="shared" si="377"/>
        <v>#VALUE!</v>
      </c>
      <c r="R1643" t="str">
        <f t="shared" si="378"/>
        <v>Average</v>
      </c>
      <c r="S1643" t="str">
        <f t="shared" si="379"/>
        <v xml:space="preserve"> </v>
      </c>
      <c r="T1643" t="e">
        <f t="shared" si="380"/>
        <v>#VALUE!</v>
      </c>
      <c r="U1643" t="e">
        <f t="shared" si="381"/>
        <v>#VALUE!</v>
      </c>
      <c r="V1643" t="e">
        <f t="shared" si="382"/>
        <v>#VALUE!</v>
      </c>
      <c r="W1643" t="str">
        <f t="shared" si="383"/>
        <v>Don't Buy</v>
      </c>
      <c r="X1643" t="str">
        <f t="shared" si="384"/>
        <v>Not Known</v>
      </c>
      <c r="Z1643" t="e">
        <f t="shared" si="385"/>
        <v>#VALUE!</v>
      </c>
      <c r="AB1643" t="str">
        <f t="shared" si="386"/>
        <v>0</v>
      </c>
    </row>
    <row r="1644" spans="1:28" x14ac:dyDescent="0.3">
      <c r="A1644">
        <v>1642</v>
      </c>
      <c r="B1644" t="s">
        <v>3887</v>
      </c>
      <c r="C1644" t="str">
        <f t="shared" si="373"/>
        <v>Short</v>
      </c>
      <c r="D1644">
        <v>4.2</v>
      </c>
      <c r="F1644" s="1">
        <f t="shared" si="387"/>
        <v>4.2</v>
      </c>
      <c r="G1644" s="1">
        <f t="shared" si="374"/>
        <v>4.2</v>
      </c>
      <c r="H1644">
        <f t="shared" si="375"/>
        <v>4.2</v>
      </c>
      <c r="I1644" t="s">
        <v>3180</v>
      </c>
      <c r="J1644" t="s">
        <v>22</v>
      </c>
      <c r="K1644" t="s">
        <v>3888</v>
      </c>
      <c r="L1644" t="str">
        <f t="shared" si="376"/>
        <v>Established</v>
      </c>
      <c r="N1644" s="2">
        <f t="shared" si="377"/>
        <v>17</v>
      </c>
      <c r="O1644" t="s">
        <v>711</v>
      </c>
      <c r="P1644" t="s">
        <v>147</v>
      </c>
      <c r="Q1644" t="s">
        <v>105</v>
      </c>
      <c r="R1644" t="str">
        <f t="shared" si="378"/>
        <v>Great</v>
      </c>
      <c r="S1644" t="str">
        <f t="shared" si="379"/>
        <v>Great</v>
      </c>
      <c r="T1644" t="b">
        <f t="shared" si="380"/>
        <v>1</v>
      </c>
      <c r="U1644" t="b">
        <f t="shared" si="381"/>
        <v>1</v>
      </c>
      <c r="V1644" t="str">
        <f t="shared" si="382"/>
        <v>Average Company</v>
      </c>
      <c r="W1644" t="str">
        <f t="shared" si="383"/>
        <v>Don't Buy</v>
      </c>
      <c r="X1644" t="str">
        <f t="shared" si="384"/>
        <v>Not Known</v>
      </c>
      <c r="Z1644" t="str">
        <f t="shared" si="385"/>
        <v>None</v>
      </c>
      <c r="AB1644" t="str">
        <f t="shared" si="386"/>
        <v>0</v>
      </c>
    </row>
    <row r="1645" spans="1:28" x14ac:dyDescent="0.3">
      <c r="A1645">
        <v>1643</v>
      </c>
      <c r="B1645" t="s">
        <v>3889</v>
      </c>
      <c r="C1645" t="str">
        <f t="shared" si="373"/>
        <v>Long</v>
      </c>
      <c r="D1645">
        <v>3.7</v>
      </c>
      <c r="F1645" s="1">
        <f t="shared" si="387"/>
        <v>3.7</v>
      </c>
      <c r="G1645" s="1">
        <f t="shared" si="374"/>
        <v>3.7</v>
      </c>
      <c r="H1645">
        <f t="shared" si="375"/>
        <v>3.7</v>
      </c>
      <c r="I1645" t="s">
        <v>3890</v>
      </c>
      <c r="J1645" t="s">
        <v>22</v>
      </c>
      <c r="K1645" t="s">
        <v>3891</v>
      </c>
      <c r="L1645" t="str">
        <f t="shared" si="376"/>
        <v>Established</v>
      </c>
      <c r="N1645" s="2">
        <f t="shared" si="377"/>
        <v>69</v>
      </c>
      <c r="O1645" t="s">
        <v>1402</v>
      </c>
      <c r="P1645" t="s">
        <v>147</v>
      </c>
      <c r="Q1645" t="s">
        <v>372</v>
      </c>
      <c r="R1645" t="str">
        <f t="shared" si="378"/>
        <v>Average</v>
      </c>
      <c r="S1645" t="str">
        <f t="shared" si="379"/>
        <v xml:space="preserve"> </v>
      </c>
      <c r="T1645" t="b">
        <f t="shared" si="380"/>
        <v>0</v>
      </c>
      <c r="U1645" t="b">
        <f t="shared" si="381"/>
        <v>1</v>
      </c>
      <c r="V1645" t="str">
        <f t="shared" si="382"/>
        <v>Average Company</v>
      </c>
      <c r="W1645" t="str">
        <f t="shared" si="383"/>
        <v>Don't Buy</v>
      </c>
      <c r="X1645" t="str">
        <f t="shared" si="384"/>
        <v>Not Known</v>
      </c>
      <c r="Z1645" t="str">
        <f t="shared" si="385"/>
        <v>None</v>
      </c>
      <c r="AB1645" t="str">
        <f t="shared" si="386"/>
        <v>0</v>
      </c>
    </row>
    <row r="1646" spans="1:28" x14ac:dyDescent="0.3">
      <c r="A1646">
        <v>1644</v>
      </c>
      <c r="B1646" t="s">
        <v>3892</v>
      </c>
      <c r="C1646" t="str">
        <f t="shared" si="373"/>
        <v>Long</v>
      </c>
      <c r="D1646">
        <v>4.0999999999999996</v>
      </c>
      <c r="F1646" s="1">
        <f t="shared" si="387"/>
        <v>4.0999999999999996</v>
      </c>
      <c r="G1646" s="1">
        <f t="shared" si="374"/>
        <v>4.0999999999999996</v>
      </c>
      <c r="H1646">
        <f t="shared" si="375"/>
        <v>4.0999999999999996</v>
      </c>
      <c r="I1646" t="s">
        <v>3890</v>
      </c>
      <c r="J1646" t="s">
        <v>10</v>
      </c>
      <c r="K1646" t="s">
        <v>3462</v>
      </c>
      <c r="L1646" t="str">
        <f t="shared" si="376"/>
        <v>Established</v>
      </c>
      <c r="N1646" s="2">
        <f t="shared" si="377"/>
        <v>60</v>
      </c>
      <c r="O1646" t="s">
        <v>432</v>
      </c>
      <c r="P1646" t="s">
        <v>147</v>
      </c>
      <c r="Q1646" t="s">
        <v>846</v>
      </c>
      <c r="R1646" t="str">
        <f t="shared" si="378"/>
        <v>Great</v>
      </c>
      <c r="S1646" t="str">
        <f t="shared" si="379"/>
        <v>Great</v>
      </c>
      <c r="T1646" t="b">
        <f t="shared" si="380"/>
        <v>1</v>
      </c>
      <c r="U1646" t="b">
        <f t="shared" si="381"/>
        <v>1</v>
      </c>
      <c r="V1646" t="str">
        <f t="shared" si="382"/>
        <v>Top Company</v>
      </c>
      <c r="W1646" t="str">
        <f t="shared" si="383"/>
        <v>Buy</v>
      </c>
      <c r="X1646" t="str">
        <f t="shared" si="384"/>
        <v>Not Known</v>
      </c>
      <c r="Z1646" t="str">
        <f t="shared" si="385"/>
        <v>None</v>
      </c>
      <c r="AB1646" t="str">
        <f t="shared" si="386"/>
        <v>0</v>
      </c>
    </row>
    <row r="1647" spans="1:28" x14ac:dyDescent="0.3">
      <c r="A1647">
        <v>1645</v>
      </c>
      <c r="B1647" t="s">
        <v>3893</v>
      </c>
      <c r="C1647" t="str">
        <f t="shared" si="373"/>
        <v>Long</v>
      </c>
      <c r="D1647">
        <v>4.9000000000000004</v>
      </c>
      <c r="F1647" s="1" t="e">
        <f t="shared" si="387"/>
        <v>#VALUE!</v>
      </c>
      <c r="G1647" s="1" t="e">
        <f t="shared" si="374"/>
        <v>#VALUE!</v>
      </c>
      <c r="H1647" t="e">
        <f t="shared" si="375"/>
        <v>#VALUE!</v>
      </c>
      <c r="I1647" t="s">
        <v>3890</v>
      </c>
      <c r="J1647" t="s">
        <v>3894</v>
      </c>
      <c r="K1647" t="s">
        <v>1261</v>
      </c>
      <c r="L1647" t="e">
        <f t="shared" si="376"/>
        <v>#VALUE!</v>
      </c>
      <c r="N1647" s="2" t="e">
        <f t="shared" si="377"/>
        <v>#VALUE!</v>
      </c>
      <c r="Q1647" t="s">
        <v>1024</v>
      </c>
      <c r="R1647" t="str">
        <f t="shared" si="378"/>
        <v>Great</v>
      </c>
      <c r="S1647" t="str">
        <f t="shared" si="379"/>
        <v>Great</v>
      </c>
      <c r="T1647" t="e">
        <f t="shared" si="380"/>
        <v>#VALUE!</v>
      </c>
      <c r="U1647" t="e">
        <f t="shared" si="381"/>
        <v>#VALUE!</v>
      </c>
      <c r="V1647" t="e">
        <f t="shared" si="382"/>
        <v>#VALUE!</v>
      </c>
      <c r="W1647" t="str">
        <f t="shared" si="383"/>
        <v>Buy</v>
      </c>
      <c r="X1647" t="str">
        <f t="shared" si="384"/>
        <v>Not Known</v>
      </c>
      <c r="Z1647" t="e">
        <f t="shared" si="385"/>
        <v>#VALUE!</v>
      </c>
      <c r="AB1647" t="str">
        <f t="shared" si="386"/>
        <v>0</v>
      </c>
    </row>
    <row r="1648" spans="1:28" x14ac:dyDescent="0.3">
      <c r="A1648">
        <v>1646</v>
      </c>
      <c r="B1648" t="s">
        <v>3895</v>
      </c>
      <c r="C1648" t="str">
        <f t="shared" si="373"/>
        <v>Long</v>
      </c>
      <c r="D1648">
        <v>4.0999999999999996</v>
      </c>
      <c r="F1648" s="1">
        <f t="shared" si="387"/>
        <v>4.0999999999999996</v>
      </c>
      <c r="G1648" s="1">
        <f t="shared" si="374"/>
        <v>4.0999999999999996</v>
      </c>
      <c r="H1648">
        <f t="shared" si="375"/>
        <v>4.0999999999999996</v>
      </c>
      <c r="I1648" t="s">
        <v>3890</v>
      </c>
      <c r="J1648" t="s">
        <v>22</v>
      </c>
      <c r="K1648" t="s">
        <v>3896</v>
      </c>
      <c r="L1648" t="str">
        <f t="shared" si="376"/>
        <v>Established</v>
      </c>
      <c r="N1648" s="2">
        <f t="shared" si="377"/>
        <v>26</v>
      </c>
      <c r="O1648" t="s">
        <v>126</v>
      </c>
      <c r="P1648" t="s">
        <v>147</v>
      </c>
      <c r="Q1648" t="s">
        <v>732</v>
      </c>
      <c r="R1648" t="str">
        <f t="shared" si="378"/>
        <v>Great</v>
      </c>
      <c r="S1648" t="str">
        <f t="shared" si="379"/>
        <v>Great</v>
      </c>
      <c r="T1648" t="b">
        <f t="shared" si="380"/>
        <v>1</v>
      </c>
      <c r="U1648" t="b">
        <f t="shared" si="381"/>
        <v>1</v>
      </c>
      <c r="V1648" t="str">
        <f t="shared" si="382"/>
        <v>Top Company</v>
      </c>
      <c r="W1648" t="str">
        <f t="shared" si="383"/>
        <v>Don't Buy</v>
      </c>
      <c r="X1648" t="str">
        <f t="shared" si="384"/>
        <v>Not Known</v>
      </c>
      <c r="Z1648" t="str">
        <f t="shared" si="385"/>
        <v>None</v>
      </c>
      <c r="AB1648" t="str">
        <f t="shared" si="386"/>
        <v>0</v>
      </c>
    </row>
    <row r="1649" spans="1:28" x14ac:dyDescent="0.3">
      <c r="A1649">
        <v>1647</v>
      </c>
      <c r="B1649" t="s">
        <v>3897</v>
      </c>
      <c r="C1649" t="str">
        <f t="shared" si="373"/>
        <v>Long</v>
      </c>
      <c r="D1649">
        <v>3.6</v>
      </c>
      <c r="F1649" s="1">
        <f t="shared" si="387"/>
        <v>3.6</v>
      </c>
      <c r="G1649" s="1">
        <f t="shared" si="374"/>
        <v>3.6</v>
      </c>
      <c r="H1649">
        <f t="shared" si="375"/>
        <v>3.6</v>
      </c>
      <c r="I1649" t="s">
        <v>3898</v>
      </c>
      <c r="J1649" t="s">
        <v>22</v>
      </c>
      <c r="K1649" t="s">
        <v>2337</v>
      </c>
      <c r="L1649" t="str">
        <f t="shared" si="376"/>
        <v>Established</v>
      </c>
      <c r="N1649" s="2">
        <f t="shared" si="377"/>
        <v>14</v>
      </c>
      <c r="O1649" t="s">
        <v>522</v>
      </c>
      <c r="P1649" t="s">
        <v>147</v>
      </c>
      <c r="Q1649" t="s">
        <v>44</v>
      </c>
      <c r="R1649" t="str">
        <f t="shared" si="378"/>
        <v>Average</v>
      </c>
      <c r="S1649" t="str">
        <f t="shared" si="379"/>
        <v xml:space="preserve"> </v>
      </c>
      <c r="T1649" t="b">
        <f t="shared" si="380"/>
        <v>0</v>
      </c>
      <c r="U1649" t="b">
        <f t="shared" si="381"/>
        <v>1</v>
      </c>
      <c r="V1649" t="str">
        <f t="shared" si="382"/>
        <v>Average Company</v>
      </c>
      <c r="W1649" t="str">
        <f t="shared" si="383"/>
        <v>Don't Buy</v>
      </c>
      <c r="X1649" t="str">
        <f t="shared" si="384"/>
        <v>Not Known</v>
      </c>
      <c r="Z1649" t="str">
        <f t="shared" si="385"/>
        <v>None</v>
      </c>
      <c r="AB1649" t="str">
        <f t="shared" si="386"/>
        <v>0</v>
      </c>
    </row>
    <row r="1650" spans="1:28" x14ac:dyDescent="0.3">
      <c r="A1650">
        <v>1648</v>
      </c>
      <c r="B1650" t="s">
        <v>3899</v>
      </c>
      <c r="C1650" t="str">
        <f t="shared" si="373"/>
        <v>Long</v>
      </c>
      <c r="D1650">
        <v>4.2</v>
      </c>
      <c r="F1650" s="1">
        <f t="shared" si="387"/>
        <v>4.2</v>
      </c>
      <c r="G1650" s="1">
        <f t="shared" si="374"/>
        <v>4.2</v>
      </c>
      <c r="H1650">
        <f t="shared" si="375"/>
        <v>4.2</v>
      </c>
      <c r="I1650" t="s">
        <v>3898</v>
      </c>
      <c r="J1650" t="s">
        <v>22</v>
      </c>
      <c r="K1650" t="s">
        <v>3900</v>
      </c>
      <c r="L1650" t="str">
        <f t="shared" si="376"/>
        <v>Established</v>
      </c>
      <c r="N1650" s="2">
        <f t="shared" si="377"/>
        <v>27</v>
      </c>
      <c r="O1650" t="s">
        <v>109</v>
      </c>
      <c r="P1650" t="s">
        <v>683</v>
      </c>
      <c r="Q1650" t="s">
        <v>601</v>
      </c>
      <c r="R1650" t="str">
        <f t="shared" si="378"/>
        <v>Great</v>
      </c>
      <c r="S1650" t="str">
        <f t="shared" si="379"/>
        <v>Great</v>
      </c>
      <c r="T1650" t="b">
        <f t="shared" si="380"/>
        <v>1</v>
      </c>
      <c r="U1650" t="b">
        <f t="shared" si="381"/>
        <v>1</v>
      </c>
      <c r="V1650" t="str">
        <f t="shared" si="382"/>
        <v>Top Company</v>
      </c>
      <c r="W1650" t="str">
        <f t="shared" si="383"/>
        <v>Don't Buy</v>
      </c>
      <c r="X1650" t="str">
        <f t="shared" si="384"/>
        <v>Not Known</v>
      </c>
      <c r="Z1650" t="str">
        <f t="shared" si="385"/>
        <v>None</v>
      </c>
      <c r="AB1650" t="str">
        <f t="shared" si="386"/>
        <v>0</v>
      </c>
    </row>
    <row r="1651" spans="1:28" x14ac:dyDescent="0.3">
      <c r="A1651">
        <v>1649</v>
      </c>
      <c r="B1651" t="s">
        <v>3901</v>
      </c>
      <c r="C1651" t="str">
        <f t="shared" si="373"/>
        <v>Short</v>
      </c>
      <c r="D1651">
        <v>4.0999999999999996</v>
      </c>
      <c r="F1651" s="1">
        <f t="shared" si="387"/>
        <v>4.0999999999999996</v>
      </c>
      <c r="G1651" s="1">
        <f t="shared" si="374"/>
        <v>4.0999999999999996</v>
      </c>
      <c r="H1651">
        <f t="shared" si="375"/>
        <v>4.0999999999999996</v>
      </c>
      <c r="I1651" t="s">
        <v>3898</v>
      </c>
      <c r="J1651" t="s">
        <v>22</v>
      </c>
      <c r="K1651" t="s">
        <v>3902</v>
      </c>
      <c r="L1651" t="str">
        <f t="shared" si="376"/>
        <v>Established</v>
      </c>
      <c r="N1651" s="2">
        <f t="shared" si="377"/>
        <v>48</v>
      </c>
      <c r="O1651" t="s">
        <v>752</v>
      </c>
      <c r="P1651" t="s">
        <v>691</v>
      </c>
      <c r="Q1651" t="s">
        <v>105</v>
      </c>
      <c r="R1651" t="str">
        <f t="shared" si="378"/>
        <v>Great</v>
      </c>
      <c r="S1651" t="str">
        <f t="shared" si="379"/>
        <v>Great</v>
      </c>
      <c r="T1651" t="b">
        <f t="shared" si="380"/>
        <v>1</v>
      </c>
      <c r="U1651" t="b">
        <f t="shared" si="381"/>
        <v>1</v>
      </c>
      <c r="V1651" t="str">
        <f t="shared" si="382"/>
        <v>Top Company</v>
      </c>
      <c r="W1651" t="str">
        <f t="shared" si="383"/>
        <v>Don't Buy</v>
      </c>
      <c r="X1651" t="str">
        <f t="shared" si="384"/>
        <v>Not Known</v>
      </c>
      <c r="Z1651" t="str">
        <f t="shared" si="385"/>
        <v>None</v>
      </c>
      <c r="AB1651" t="str">
        <f t="shared" si="386"/>
        <v>0</v>
      </c>
    </row>
    <row r="1652" spans="1:28" x14ac:dyDescent="0.3">
      <c r="A1652">
        <v>1650</v>
      </c>
      <c r="B1652" t="s">
        <v>3903</v>
      </c>
      <c r="C1652" t="str">
        <f t="shared" si="373"/>
        <v>Long</v>
      </c>
      <c r="D1652">
        <v>3.9</v>
      </c>
      <c r="F1652" s="1">
        <f t="shared" si="387"/>
        <v>3.9</v>
      </c>
      <c r="G1652" s="1">
        <f t="shared" si="374"/>
        <v>3.9</v>
      </c>
      <c r="H1652">
        <f t="shared" si="375"/>
        <v>3.9</v>
      </c>
      <c r="I1652" t="s">
        <v>3898</v>
      </c>
      <c r="J1652" t="s">
        <v>22</v>
      </c>
      <c r="K1652" t="s">
        <v>3904</v>
      </c>
      <c r="L1652" t="str">
        <f t="shared" si="376"/>
        <v>Established</v>
      </c>
      <c r="N1652" s="2">
        <f t="shared" si="377"/>
        <v>26</v>
      </c>
      <c r="O1652" t="s">
        <v>126</v>
      </c>
      <c r="P1652" t="s">
        <v>147</v>
      </c>
      <c r="Q1652" t="s">
        <v>246</v>
      </c>
      <c r="R1652" t="str">
        <f t="shared" si="378"/>
        <v>Average</v>
      </c>
      <c r="S1652" t="str">
        <f t="shared" si="379"/>
        <v xml:space="preserve"> </v>
      </c>
      <c r="T1652" t="b">
        <f t="shared" si="380"/>
        <v>0</v>
      </c>
      <c r="U1652" t="b">
        <f t="shared" si="381"/>
        <v>1</v>
      </c>
      <c r="V1652" t="str">
        <f t="shared" si="382"/>
        <v>Average Company</v>
      </c>
      <c r="W1652" t="str">
        <f t="shared" si="383"/>
        <v>Don't Buy</v>
      </c>
      <c r="X1652" t="str">
        <f t="shared" si="384"/>
        <v>Not Known</v>
      </c>
      <c r="Z1652" t="str">
        <f t="shared" si="385"/>
        <v>None</v>
      </c>
      <c r="AB1652" t="str">
        <f t="shared" si="386"/>
        <v>0</v>
      </c>
    </row>
    <row r="1653" spans="1:28" x14ac:dyDescent="0.3">
      <c r="A1653">
        <v>1651</v>
      </c>
      <c r="B1653" t="s">
        <v>3905</v>
      </c>
      <c r="C1653" t="str">
        <f t="shared" si="373"/>
        <v>Long</v>
      </c>
      <c r="D1653">
        <v>4</v>
      </c>
      <c r="F1653" s="1">
        <f t="shared" si="387"/>
        <v>4</v>
      </c>
      <c r="G1653" s="1">
        <f t="shared" si="374"/>
        <v>4</v>
      </c>
      <c r="H1653">
        <f t="shared" si="375"/>
        <v>4</v>
      </c>
      <c r="I1653" t="s">
        <v>3898</v>
      </c>
      <c r="J1653" t="s">
        <v>420</v>
      </c>
      <c r="K1653" t="s">
        <v>3906</v>
      </c>
      <c r="L1653" t="str">
        <f t="shared" si="376"/>
        <v>Established</v>
      </c>
      <c r="N1653" s="2">
        <f t="shared" si="377"/>
        <v>88</v>
      </c>
      <c r="O1653" t="s">
        <v>1049</v>
      </c>
      <c r="P1653" t="s">
        <v>147</v>
      </c>
      <c r="Q1653" t="s">
        <v>773</v>
      </c>
      <c r="R1653" t="str">
        <f t="shared" si="378"/>
        <v>Average</v>
      </c>
      <c r="S1653" t="str">
        <f t="shared" si="379"/>
        <v xml:space="preserve"> </v>
      </c>
      <c r="T1653" t="b">
        <f t="shared" si="380"/>
        <v>0</v>
      </c>
      <c r="U1653" t="b">
        <f t="shared" si="381"/>
        <v>1</v>
      </c>
      <c r="V1653" t="str">
        <f t="shared" si="382"/>
        <v>Average Company</v>
      </c>
      <c r="W1653" t="str">
        <f t="shared" si="383"/>
        <v>Don't Buy</v>
      </c>
      <c r="X1653" t="str">
        <f t="shared" si="384"/>
        <v>Not Known</v>
      </c>
      <c r="Z1653" t="str">
        <f t="shared" si="385"/>
        <v>None</v>
      </c>
      <c r="AB1653" t="str">
        <f t="shared" si="386"/>
        <v>0</v>
      </c>
    </row>
    <row r="1654" spans="1:28" x14ac:dyDescent="0.3">
      <c r="A1654">
        <v>1652</v>
      </c>
      <c r="B1654" t="s">
        <v>3907</v>
      </c>
      <c r="C1654" t="str">
        <f t="shared" si="373"/>
        <v>Long</v>
      </c>
      <c r="D1654">
        <v>4.2</v>
      </c>
      <c r="F1654" s="1">
        <f t="shared" si="387"/>
        <v>4.2</v>
      </c>
      <c r="G1654" s="1">
        <f t="shared" si="374"/>
        <v>4.2</v>
      </c>
      <c r="H1654">
        <f t="shared" si="375"/>
        <v>4.2</v>
      </c>
      <c r="I1654" t="s">
        <v>3898</v>
      </c>
      <c r="J1654" t="s">
        <v>22</v>
      </c>
      <c r="K1654" t="s">
        <v>3908</v>
      </c>
      <c r="L1654" t="str">
        <f t="shared" si="376"/>
        <v>Established</v>
      </c>
      <c r="N1654" s="2">
        <f t="shared" si="377"/>
        <v>45</v>
      </c>
      <c r="O1654" t="s">
        <v>352</v>
      </c>
      <c r="P1654" t="s">
        <v>683</v>
      </c>
      <c r="Q1654" t="s">
        <v>28</v>
      </c>
      <c r="R1654" t="str">
        <f t="shared" si="378"/>
        <v>Great</v>
      </c>
      <c r="S1654" t="str">
        <f t="shared" si="379"/>
        <v>Great</v>
      </c>
      <c r="T1654" t="b">
        <f t="shared" si="380"/>
        <v>1</v>
      </c>
      <c r="U1654" t="b">
        <f t="shared" si="381"/>
        <v>1</v>
      </c>
      <c r="V1654" t="str">
        <f t="shared" si="382"/>
        <v>Top Company</v>
      </c>
      <c r="W1654" t="str">
        <f t="shared" si="383"/>
        <v>Don't Buy</v>
      </c>
      <c r="X1654" t="str">
        <f t="shared" si="384"/>
        <v>Not Known</v>
      </c>
      <c r="Z1654" t="str">
        <f t="shared" si="385"/>
        <v>None</v>
      </c>
      <c r="AB1654" t="str">
        <f t="shared" si="386"/>
        <v>1Million</v>
      </c>
    </row>
    <row r="1655" spans="1:28" x14ac:dyDescent="0.3">
      <c r="A1655">
        <v>1653</v>
      </c>
      <c r="B1655" t="s">
        <v>3909</v>
      </c>
      <c r="C1655" t="str">
        <f t="shared" si="373"/>
        <v>Long</v>
      </c>
      <c r="D1655">
        <v>4.2</v>
      </c>
      <c r="F1655" s="1">
        <f t="shared" si="387"/>
        <v>4.2</v>
      </c>
      <c r="G1655" s="1">
        <f t="shared" si="374"/>
        <v>4.2</v>
      </c>
      <c r="H1655">
        <f t="shared" si="375"/>
        <v>4.2</v>
      </c>
      <c r="I1655" t="s">
        <v>3898</v>
      </c>
      <c r="J1655" t="s">
        <v>22</v>
      </c>
      <c r="K1655" t="s">
        <v>3910</v>
      </c>
      <c r="L1655" t="str">
        <f t="shared" si="376"/>
        <v>Established</v>
      </c>
      <c r="N1655" s="2">
        <f t="shared" si="377"/>
        <v>25</v>
      </c>
      <c r="O1655" t="s">
        <v>54</v>
      </c>
      <c r="P1655" t="s">
        <v>147</v>
      </c>
      <c r="Q1655" t="s">
        <v>378</v>
      </c>
      <c r="R1655" t="str">
        <f t="shared" si="378"/>
        <v>Great</v>
      </c>
      <c r="S1655" t="str">
        <f t="shared" si="379"/>
        <v>Great</v>
      </c>
      <c r="T1655" t="b">
        <f t="shared" si="380"/>
        <v>1</v>
      </c>
      <c r="U1655" t="b">
        <f t="shared" si="381"/>
        <v>1</v>
      </c>
      <c r="V1655" t="str">
        <f t="shared" si="382"/>
        <v>Top Company</v>
      </c>
      <c r="W1655" t="str">
        <f t="shared" si="383"/>
        <v>Don't Buy</v>
      </c>
      <c r="X1655" t="str">
        <f t="shared" si="384"/>
        <v>Not Known</v>
      </c>
      <c r="Z1655" t="str">
        <f t="shared" si="385"/>
        <v>None</v>
      </c>
      <c r="AB1655" t="str">
        <f t="shared" si="386"/>
        <v>0</v>
      </c>
    </row>
    <row r="1656" spans="1:28" x14ac:dyDescent="0.3">
      <c r="A1656">
        <v>1654</v>
      </c>
      <c r="B1656" t="s">
        <v>3911</v>
      </c>
      <c r="C1656" t="str">
        <f t="shared" si="373"/>
        <v>Long</v>
      </c>
      <c r="D1656">
        <v>4.0999999999999996</v>
      </c>
      <c r="F1656" s="1">
        <f t="shared" si="387"/>
        <v>4.0999999999999996</v>
      </c>
      <c r="G1656" s="1">
        <f t="shared" si="374"/>
        <v>4.0999999999999996</v>
      </c>
      <c r="H1656">
        <f t="shared" si="375"/>
        <v>4.0999999999999996</v>
      </c>
      <c r="I1656" t="s">
        <v>3898</v>
      </c>
      <c r="J1656" t="s">
        <v>22</v>
      </c>
      <c r="K1656" t="s">
        <v>3912</v>
      </c>
      <c r="L1656" t="str">
        <f t="shared" si="376"/>
        <v>Established</v>
      </c>
      <c r="N1656" s="2">
        <f t="shared" si="377"/>
        <v>22</v>
      </c>
      <c r="O1656" t="s">
        <v>142</v>
      </c>
      <c r="P1656" t="s">
        <v>147</v>
      </c>
      <c r="Q1656" t="s">
        <v>50</v>
      </c>
      <c r="R1656" t="str">
        <f t="shared" si="378"/>
        <v>Great</v>
      </c>
      <c r="S1656" t="str">
        <f t="shared" si="379"/>
        <v>Great</v>
      </c>
      <c r="T1656" t="b">
        <f t="shared" si="380"/>
        <v>1</v>
      </c>
      <c r="U1656" t="b">
        <f t="shared" si="381"/>
        <v>1</v>
      </c>
      <c r="V1656" t="str">
        <f t="shared" si="382"/>
        <v>Top Company</v>
      </c>
      <c r="W1656" t="str">
        <f t="shared" si="383"/>
        <v>Don't Buy</v>
      </c>
      <c r="X1656" t="str">
        <f t="shared" si="384"/>
        <v>Not Known</v>
      </c>
      <c r="Z1656" t="str">
        <f t="shared" si="385"/>
        <v>None</v>
      </c>
      <c r="AB1656" t="str">
        <f t="shared" si="386"/>
        <v>0</v>
      </c>
    </row>
    <row r="1657" spans="1:28" x14ac:dyDescent="0.3">
      <c r="A1657">
        <v>1655</v>
      </c>
      <c r="B1657" t="s">
        <v>3913</v>
      </c>
      <c r="C1657" t="str">
        <f t="shared" si="373"/>
        <v>Long</v>
      </c>
      <c r="D1657">
        <v>4</v>
      </c>
      <c r="F1657" s="1">
        <f t="shared" si="387"/>
        <v>4</v>
      </c>
      <c r="G1657" s="1">
        <f t="shared" si="374"/>
        <v>4</v>
      </c>
      <c r="H1657">
        <f t="shared" si="375"/>
        <v>4</v>
      </c>
      <c r="I1657" t="s">
        <v>3914</v>
      </c>
      <c r="J1657" t="s">
        <v>22</v>
      </c>
      <c r="K1657" t="s">
        <v>3915</v>
      </c>
      <c r="L1657" t="str">
        <f t="shared" si="376"/>
        <v>Established</v>
      </c>
      <c r="N1657" s="2">
        <f t="shared" si="377"/>
        <v>10</v>
      </c>
      <c r="O1657" t="s">
        <v>234</v>
      </c>
      <c r="P1657" t="s">
        <v>683</v>
      </c>
      <c r="Q1657" t="s">
        <v>105</v>
      </c>
      <c r="R1657" t="str">
        <f t="shared" si="378"/>
        <v>Average</v>
      </c>
      <c r="S1657" t="str">
        <f t="shared" si="379"/>
        <v xml:space="preserve"> </v>
      </c>
      <c r="T1657" t="b">
        <f t="shared" si="380"/>
        <v>0</v>
      </c>
      <c r="U1657" t="b">
        <f t="shared" si="381"/>
        <v>1</v>
      </c>
      <c r="V1657" t="str">
        <f t="shared" si="382"/>
        <v>Average Company</v>
      </c>
      <c r="W1657" t="str">
        <f t="shared" si="383"/>
        <v>Don't Buy</v>
      </c>
      <c r="X1657" t="str">
        <f t="shared" si="384"/>
        <v>Not Known</v>
      </c>
      <c r="Z1657" t="str">
        <f t="shared" si="385"/>
        <v>None</v>
      </c>
      <c r="AB1657" t="str">
        <f t="shared" si="386"/>
        <v>0</v>
      </c>
    </row>
    <row r="1658" spans="1:28" x14ac:dyDescent="0.3">
      <c r="A1658">
        <v>1656</v>
      </c>
      <c r="B1658" t="s">
        <v>3916</v>
      </c>
      <c r="C1658" t="str">
        <f t="shared" si="373"/>
        <v>Long</v>
      </c>
      <c r="D1658">
        <v>3.4</v>
      </c>
      <c r="F1658" s="1">
        <f t="shared" si="387"/>
        <v>3.4</v>
      </c>
      <c r="G1658" s="1">
        <f t="shared" si="374"/>
        <v>3.4</v>
      </c>
      <c r="H1658">
        <f t="shared" si="375"/>
        <v>3.4</v>
      </c>
      <c r="I1658" t="s">
        <v>3914</v>
      </c>
      <c r="J1658" t="s">
        <v>22</v>
      </c>
      <c r="K1658" t="s">
        <v>3917</v>
      </c>
      <c r="L1658" t="str">
        <f t="shared" si="376"/>
        <v>Established</v>
      </c>
      <c r="N1658" s="2">
        <f t="shared" si="377"/>
        <v>11</v>
      </c>
      <c r="O1658" t="s">
        <v>146</v>
      </c>
      <c r="P1658" t="s">
        <v>683</v>
      </c>
      <c r="Q1658" t="s">
        <v>2154</v>
      </c>
      <c r="R1658" t="str">
        <f t="shared" si="378"/>
        <v>Average</v>
      </c>
      <c r="S1658" t="str">
        <f t="shared" si="379"/>
        <v xml:space="preserve"> </v>
      </c>
      <c r="T1658" t="b">
        <f t="shared" si="380"/>
        <v>0</v>
      </c>
      <c r="U1658" t="b">
        <f t="shared" si="381"/>
        <v>0</v>
      </c>
      <c r="V1658" t="str">
        <f t="shared" si="382"/>
        <v>Average Company</v>
      </c>
      <c r="W1658" t="str">
        <f t="shared" si="383"/>
        <v>Don't Buy</v>
      </c>
      <c r="X1658" t="str">
        <f t="shared" si="384"/>
        <v>Not Known</v>
      </c>
      <c r="Z1658" t="str">
        <f t="shared" si="385"/>
        <v>None</v>
      </c>
      <c r="AB1658" t="str">
        <f t="shared" si="386"/>
        <v>0</v>
      </c>
    </row>
    <row r="1659" spans="1:28" x14ac:dyDescent="0.3">
      <c r="A1659">
        <v>1657</v>
      </c>
      <c r="B1659" t="s">
        <v>3918</v>
      </c>
      <c r="C1659" t="str">
        <f t="shared" si="373"/>
        <v>Long</v>
      </c>
      <c r="D1659">
        <v>4</v>
      </c>
      <c r="F1659" s="1">
        <f t="shared" si="387"/>
        <v>4</v>
      </c>
      <c r="G1659" s="1">
        <f t="shared" si="374"/>
        <v>4</v>
      </c>
      <c r="H1659">
        <f t="shared" si="375"/>
        <v>4</v>
      </c>
      <c r="I1659" t="s">
        <v>3914</v>
      </c>
      <c r="J1659" t="s">
        <v>10</v>
      </c>
      <c r="K1659" t="s">
        <v>3315</v>
      </c>
      <c r="L1659" t="str">
        <f t="shared" si="376"/>
        <v>Established</v>
      </c>
      <c r="N1659" s="2">
        <f t="shared" si="377"/>
        <v>49</v>
      </c>
      <c r="O1659" t="s">
        <v>104</v>
      </c>
      <c r="P1659" t="s">
        <v>147</v>
      </c>
      <c r="Q1659" t="s">
        <v>117</v>
      </c>
      <c r="R1659" t="str">
        <f t="shared" si="378"/>
        <v>Average</v>
      </c>
      <c r="S1659" t="str">
        <f t="shared" si="379"/>
        <v xml:space="preserve"> </v>
      </c>
      <c r="T1659" t="b">
        <f t="shared" si="380"/>
        <v>0</v>
      </c>
      <c r="U1659" t="b">
        <f t="shared" si="381"/>
        <v>1</v>
      </c>
      <c r="V1659" t="str">
        <f t="shared" si="382"/>
        <v>Average Company</v>
      </c>
      <c r="W1659" t="str">
        <f t="shared" si="383"/>
        <v>Don't Buy</v>
      </c>
      <c r="X1659" t="str">
        <f t="shared" si="384"/>
        <v>Not Known</v>
      </c>
      <c r="Z1659" t="str">
        <f t="shared" si="385"/>
        <v>None</v>
      </c>
      <c r="AB1659" t="str">
        <f t="shared" si="386"/>
        <v>0</v>
      </c>
    </row>
    <row r="1660" spans="1:28" x14ac:dyDescent="0.3">
      <c r="A1660">
        <v>1658</v>
      </c>
      <c r="B1660" t="s">
        <v>3919</v>
      </c>
      <c r="C1660" t="str">
        <f t="shared" si="373"/>
        <v>Long</v>
      </c>
      <c r="D1660">
        <v>4.4000000000000004</v>
      </c>
      <c r="F1660" s="1">
        <f t="shared" si="387"/>
        <v>4.4000000000000004</v>
      </c>
      <c r="G1660" s="1">
        <f t="shared" si="374"/>
        <v>4.4000000000000004</v>
      </c>
      <c r="H1660">
        <f t="shared" si="375"/>
        <v>4.4000000000000004</v>
      </c>
      <c r="I1660" t="s">
        <v>3914</v>
      </c>
      <c r="J1660" t="s">
        <v>22</v>
      </c>
      <c r="K1660" t="s">
        <v>3064</v>
      </c>
      <c r="L1660" t="str">
        <f t="shared" si="376"/>
        <v>Established</v>
      </c>
      <c r="N1660" s="2">
        <f t="shared" si="377"/>
        <v>27</v>
      </c>
      <c r="O1660" t="s">
        <v>109</v>
      </c>
      <c r="P1660" t="s">
        <v>75</v>
      </c>
      <c r="Q1660" t="s">
        <v>601</v>
      </c>
      <c r="R1660" t="str">
        <f t="shared" si="378"/>
        <v>Great</v>
      </c>
      <c r="S1660" t="str">
        <f t="shared" si="379"/>
        <v>Great</v>
      </c>
      <c r="T1660" t="b">
        <f t="shared" si="380"/>
        <v>1</v>
      </c>
      <c r="U1660" t="b">
        <f t="shared" si="381"/>
        <v>1</v>
      </c>
      <c r="V1660" t="str">
        <f t="shared" si="382"/>
        <v>Top Company</v>
      </c>
      <c r="W1660" t="str">
        <f t="shared" si="383"/>
        <v>Don't Buy</v>
      </c>
      <c r="X1660" t="str">
        <f t="shared" si="384"/>
        <v>Not Known</v>
      </c>
      <c r="Z1660" t="str">
        <f t="shared" si="385"/>
        <v>None</v>
      </c>
      <c r="AB1660" t="str">
        <f t="shared" si="386"/>
        <v>0</v>
      </c>
    </row>
    <row r="1661" spans="1:28" x14ac:dyDescent="0.3">
      <c r="A1661">
        <v>1659</v>
      </c>
      <c r="B1661" t="s">
        <v>3920</v>
      </c>
      <c r="C1661" t="str">
        <f t="shared" si="373"/>
        <v>Long</v>
      </c>
      <c r="D1661">
        <v>4.3</v>
      </c>
      <c r="F1661" s="1">
        <f t="shared" si="387"/>
        <v>4.3</v>
      </c>
      <c r="G1661" s="1">
        <f t="shared" si="374"/>
        <v>4.3</v>
      </c>
      <c r="H1661">
        <f t="shared" si="375"/>
        <v>4.3</v>
      </c>
      <c r="I1661" t="s">
        <v>3921</v>
      </c>
      <c r="J1661" t="s">
        <v>10</v>
      </c>
      <c r="K1661" t="s">
        <v>3922</v>
      </c>
      <c r="L1661" t="str">
        <f t="shared" si="376"/>
        <v>Established</v>
      </c>
      <c r="N1661" s="2">
        <f t="shared" si="377"/>
        <v>38</v>
      </c>
      <c r="O1661" t="s">
        <v>357</v>
      </c>
      <c r="P1661" t="s">
        <v>683</v>
      </c>
      <c r="Q1661" t="s">
        <v>44</v>
      </c>
      <c r="R1661" t="str">
        <f t="shared" si="378"/>
        <v>Great</v>
      </c>
      <c r="S1661" t="str">
        <f t="shared" si="379"/>
        <v>Great</v>
      </c>
      <c r="T1661" t="b">
        <f t="shared" si="380"/>
        <v>1</v>
      </c>
      <c r="U1661" t="b">
        <f t="shared" si="381"/>
        <v>1</v>
      </c>
      <c r="V1661" t="str">
        <f t="shared" si="382"/>
        <v>Top Company</v>
      </c>
      <c r="W1661" t="str">
        <f t="shared" si="383"/>
        <v>Don't Buy</v>
      </c>
      <c r="X1661" t="str">
        <f t="shared" si="384"/>
        <v>Not Known</v>
      </c>
      <c r="Z1661" t="str">
        <f t="shared" si="385"/>
        <v>None</v>
      </c>
      <c r="AB1661" t="str">
        <f t="shared" si="386"/>
        <v>0</v>
      </c>
    </row>
    <row r="1662" spans="1:28" x14ac:dyDescent="0.3">
      <c r="A1662">
        <v>1660</v>
      </c>
      <c r="B1662" t="s">
        <v>3923</v>
      </c>
      <c r="C1662" t="str">
        <f t="shared" si="373"/>
        <v>Long</v>
      </c>
      <c r="D1662">
        <v>3.9</v>
      </c>
      <c r="F1662" s="1">
        <f t="shared" si="387"/>
        <v>3.9</v>
      </c>
      <c r="G1662" s="1">
        <f t="shared" si="374"/>
        <v>3.9</v>
      </c>
      <c r="H1662">
        <f t="shared" si="375"/>
        <v>3.9</v>
      </c>
      <c r="I1662" t="s">
        <v>3921</v>
      </c>
      <c r="J1662" t="s">
        <v>22</v>
      </c>
      <c r="K1662" t="s">
        <v>3924</v>
      </c>
      <c r="L1662" t="str">
        <f t="shared" si="376"/>
        <v>Established</v>
      </c>
      <c r="N1662" s="2">
        <f t="shared" si="377"/>
        <v>26</v>
      </c>
      <c r="O1662" t="s">
        <v>126</v>
      </c>
      <c r="P1662" t="s">
        <v>147</v>
      </c>
      <c r="Q1662" t="s">
        <v>19</v>
      </c>
      <c r="R1662" t="str">
        <f t="shared" si="378"/>
        <v>Average</v>
      </c>
      <c r="S1662" t="str">
        <f t="shared" si="379"/>
        <v xml:space="preserve"> </v>
      </c>
      <c r="T1662" t="b">
        <f t="shared" si="380"/>
        <v>0</v>
      </c>
      <c r="U1662" t="b">
        <f t="shared" si="381"/>
        <v>1</v>
      </c>
      <c r="V1662" t="str">
        <f t="shared" si="382"/>
        <v>Average Company</v>
      </c>
      <c r="W1662" t="str">
        <f t="shared" si="383"/>
        <v>Don't Buy</v>
      </c>
      <c r="X1662" t="str">
        <f t="shared" si="384"/>
        <v>Not Known</v>
      </c>
      <c r="Z1662" t="str">
        <f t="shared" si="385"/>
        <v>None</v>
      </c>
      <c r="AB1662" t="str">
        <f t="shared" si="386"/>
        <v>500K</v>
      </c>
    </row>
    <row r="1663" spans="1:28" x14ac:dyDescent="0.3">
      <c r="A1663">
        <v>1661</v>
      </c>
      <c r="B1663" t="s">
        <v>3925</v>
      </c>
      <c r="C1663" t="str">
        <f t="shared" si="373"/>
        <v>Long</v>
      </c>
      <c r="D1663">
        <v>4.0999999999999996</v>
      </c>
      <c r="F1663" s="1">
        <f t="shared" si="387"/>
        <v>4.0999999999999996</v>
      </c>
      <c r="G1663" s="1">
        <f t="shared" si="374"/>
        <v>4.0999999999999996</v>
      </c>
      <c r="H1663">
        <f t="shared" si="375"/>
        <v>4.0999999999999996</v>
      </c>
      <c r="I1663" t="s">
        <v>3921</v>
      </c>
      <c r="J1663" t="s">
        <v>22</v>
      </c>
      <c r="K1663" t="s">
        <v>3926</v>
      </c>
      <c r="L1663" t="str">
        <f t="shared" si="376"/>
        <v>Established</v>
      </c>
      <c r="N1663" s="2">
        <f t="shared" si="377"/>
        <v>21</v>
      </c>
      <c r="O1663" t="s">
        <v>321</v>
      </c>
      <c r="P1663" t="s">
        <v>147</v>
      </c>
      <c r="Q1663" t="s">
        <v>3437</v>
      </c>
      <c r="R1663" t="str">
        <f t="shared" si="378"/>
        <v>Great</v>
      </c>
      <c r="S1663" t="str">
        <f t="shared" si="379"/>
        <v>Great</v>
      </c>
      <c r="T1663" t="b">
        <f t="shared" si="380"/>
        <v>1</v>
      </c>
      <c r="U1663" t="b">
        <f t="shared" si="381"/>
        <v>1</v>
      </c>
      <c r="V1663" t="str">
        <f t="shared" si="382"/>
        <v>Top Company</v>
      </c>
      <c r="W1663" t="str">
        <f t="shared" si="383"/>
        <v>Don't Buy</v>
      </c>
      <c r="X1663" t="str">
        <f t="shared" si="384"/>
        <v>Not Known</v>
      </c>
      <c r="Z1663" t="str">
        <f t="shared" si="385"/>
        <v>None</v>
      </c>
      <c r="AB1663" t="str">
        <f t="shared" si="386"/>
        <v>0</v>
      </c>
    </row>
    <row r="1664" spans="1:28" x14ac:dyDescent="0.3">
      <c r="A1664">
        <v>1662</v>
      </c>
      <c r="B1664" t="s">
        <v>3927</v>
      </c>
      <c r="C1664" t="str">
        <f t="shared" si="373"/>
        <v>Short</v>
      </c>
      <c r="D1664">
        <v>4.7</v>
      </c>
      <c r="F1664" s="1">
        <f t="shared" si="387"/>
        <v>4.7</v>
      </c>
      <c r="G1664" s="1">
        <f t="shared" si="374"/>
        <v>4.7</v>
      </c>
      <c r="H1664">
        <f t="shared" si="375"/>
        <v>4.7</v>
      </c>
      <c r="I1664" t="s">
        <v>3921</v>
      </c>
      <c r="J1664" t="s">
        <v>22</v>
      </c>
      <c r="K1664" t="s">
        <v>3928</v>
      </c>
      <c r="L1664" t="str">
        <f t="shared" si="376"/>
        <v>Established</v>
      </c>
      <c r="N1664" s="2">
        <f t="shared" si="377"/>
        <v>22</v>
      </c>
      <c r="O1664" t="s">
        <v>142</v>
      </c>
      <c r="P1664" t="s">
        <v>683</v>
      </c>
      <c r="Q1664" t="s">
        <v>19</v>
      </c>
      <c r="R1664" t="str">
        <f t="shared" si="378"/>
        <v>Great</v>
      </c>
      <c r="S1664" t="str">
        <f t="shared" si="379"/>
        <v>Great</v>
      </c>
      <c r="T1664" t="b">
        <f t="shared" si="380"/>
        <v>1</v>
      </c>
      <c r="U1664" t="b">
        <f t="shared" si="381"/>
        <v>1</v>
      </c>
      <c r="V1664" t="str">
        <f t="shared" si="382"/>
        <v>Top Company</v>
      </c>
      <c r="W1664" t="str">
        <f t="shared" si="383"/>
        <v>Don't Buy</v>
      </c>
      <c r="X1664" t="str">
        <f t="shared" si="384"/>
        <v>Not Known</v>
      </c>
      <c r="Z1664" t="str">
        <f t="shared" si="385"/>
        <v>None</v>
      </c>
      <c r="AB1664" t="str">
        <f t="shared" si="386"/>
        <v>1Million</v>
      </c>
    </row>
    <row r="1665" spans="1:28" x14ac:dyDescent="0.3">
      <c r="A1665">
        <v>1663</v>
      </c>
      <c r="B1665" t="s">
        <v>3929</v>
      </c>
      <c r="C1665" t="str">
        <f t="shared" si="373"/>
        <v>Long</v>
      </c>
      <c r="D1665">
        <v>3.9</v>
      </c>
      <c r="F1665" s="1">
        <f t="shared" si="387"/>
        <v>3.9</v>
      </c>
      <c r="G1665" s="1">
        <f t="shared" si="374"/>
        <v>3.9</v>
      </c>
      <c r="H1665">
        <f t="shared" si="375"/>
        <v>3.9</v>
      </c>
      <c r="I1665" t="s">
        <v>3921</v>
      </c>
      <c r="J1665" t="s">
        <v>22</v>
      </c>
      <c r="K1665" t="s">
        <v>1736</v>
      </c>
      <c r="L1665" t="str">
        <f t="shared" si="376"/>
        <v>Established</v>
      </c>
      <c r="N1665" s="2">
        <f t="shared" si="377"/>
        <v>16</v>
      </c>
      <c r="O1665" t="s">
        <v>121</v>
      </c>
      <c r="P1665" t="s">
        <v>1308</v>
      </c>
      <c r="Q1665" t="s">
        <v>986</v>
      </c>
      <c r="R1665" t="str">
        <f t="shared" si="378"/>
        <v>Average</v>
      </c>
      <c r="S1665" t="str">
        <f t="shared" si="379"/>
        <v xml:space="preserve"> </v>
      </c>
      <c r="T1665" t="b">
        <f t="shared" si="380"/>
        <v>0</v>
      </c>
      <c r="U1665" t="b">
        <f t="shared" si="381"/>
        <v>1</v>
      </c>
      <c r="V1665" t="str">
        <f t="shared" si="382"/>
        <v>Average Company</v>
      </c>
      <c r="W1665" t="str">
        <f t="shared" si="383"/>
        <v>Don't Buy</v>
      </c>
      <c r="X1665" t="str">
        <f t="shared" si="384"/>
        <v>Not Known</v>
      </c>
      <c r="Z1665" t="str">
        <f t="shared" si="385"/>
        <v>None</v>
      </c>
      <c r="AB1665" t="str">
        <f t="shared" si="386"/>
        <v>0</v>
      </c>
    </row>
    <row r="1666" spans="1:28" x14ac:dyDescent="0.3">
      <c r="A1666">
        <v>1664</v>
      </c>
      <c r="B1666" t="s">
        <v>3930</v>
      </c>
      <c r="C1666" t="str">
        <f t="shared" si="373"/>
        <v>Long</v>
      </c>
      <c r="D1666">
        <v>3.5</v>
      </c>
      <c r="F1666" s="1">
        <f t="shared" si="387"/>
        <v>3.5</v>
      </c>
      <c r="G1666" s="1">
        <f t="shared" si="374"/>
        <v>3.5</v>
      </c>
      <c r="H1666">
        <f t="shared" si="375"/>
        <v>3.5</v>
      </c>
      <c r="I1666" t="s">
        <v>3921</v>
      </c>
      <c r="J1666" t="s">
        <v>10</v>
      </c>
      <c r="K1666" t="s">
        <v>3931</v>
      </c>
      <c r="L1666" t="str">
        <f t="shared" si="376"/>
        <v>Established</v>
      </c>
      <c r="N1666" s="2">
        <f t="shared" si="377"/>
        <v>28</v>
      </c>
      <c r="O1666" t="s">
        <v>24</v>
      </c>
      <c r="P1666" t="s">
        <v>147</v>
      </c>
      <c r="Q1666" t="s">
        <v>28</v>
      </c>
      <c r="R1666" t="str">
        <f t="shared" si="378"/>
        <v>Average</v>
      </c>
      <c r="S1666" t="str">
        <f t="shared" si="379"/>
        <v xml:space="preserve"> </v>
      </c>
      <c r="T1666" t="b">
        <f t="shared" si="380"/>
        <v>0</v>
      </c>
      <c r="U1666" t="b">
        <f t="shared" si="381"/>
        <v>0</v>
      </c>
      <c r="V1666" t="str">
        <f t="shared" si="382"/>
        <v>Average Company</v>
      </c>
      <c r="W1666" t="str">
        <f t="shared" si="383"/>
        <v>Don't Buy</v>
      </c>
      <c r="X1666" t="str">
        <f t="shared" si="384"/>
        <v>Not Known</v>
      </c>
      <c r="Z1666" t="str">
        <f t="shared" si="385"/>
        <v>None</v>
      </c>
      <c r="AB1666" t="str">
        <f t="shared" si="386"/>
        <v>500K</v>
      </c>
    </row>
    <row r="1667" spans="1:28" x14ac:dyDescent="0.3">
      <c r="A1667">
        <v>1665</v>
      </c>
      <c r="B1667" t="s">
        <v>3932</v>
      </c>
      <c r="C1667" t="str">
        <f t="shared" ref="C1667:C1730" si="388">IF(LEN(B1667)&gt;=10,"Long","Short")</f>
        <v>Long</v>
      </c>
      <c r="D1667">
        <v>3.9</v>
      </c>
      <c r="F1667" s="1">
        <f t="shared" si="387"/>
        <v>3.9</v>
      </c>
      <c r="G1667" s="1">
        <f t="shared" ref="G1667:G1730" si="389">IF(L1667="Startup",D1667+0.5,D1667)</f>
        <v>3.9</v>
      </c>
      <c r="H1667">
        <f t="shared" ref="H1667:H1730" si="390">IF(L1667="Startup",D1667+0.1,D1667)</f>
        <v>3.9</v>
      </c>
      <c r="I1667" t="s">
        <v>3933</v>
      </c>
      <c r="J1667" t="s">
        <v>22</v>
      </c>
      <c r="K1667" t="s">
        <v>3934</v>
      </c>
      <c r="L1667" t="str">
        <f t="shared" ref="L1667:L1730" si="391">IF(N1667&lt;10,"Startup","Established")</f>
        <v>Established</v>
      </c>
      <c r="N1667" s="2">
        <f t="shared" ref="N1667:N1730" si="392">INT(LEFT(O1667,2))</f>
        <v>21</v>
      </c>
      <c r="O1667" t="s">
        <v>321</v>
      </c>
      <c r="P1667" t="s">
        <v>147</v>
      </c>
      <c r="Q1667" t="s">
        <v>117</v>
      </c>
      <c r="R1667" t="str">
        <f t="shared" ref="R1667:R1730" si="393">IF(D1667&gt;4,"Great","Average")</f>
        <v>Average</v>
      </c>
      <c r="S1667" t="str">
        <f t="shared" ref="S1667:S1730" si="394">IF(D1667&gt;4,"Great"," ")</f>
        <v xml:space="preserve"> </v>
      </c>
      <c r="T1667" t="b">
        <f t="shared" ref="T1667:T1730" si="395">AND(D1667:D11625&gt;4,N1667:N11625&gt;10)</f>
        <v>0</v>
      </c>
      <c r="U1667" t="b">
        <f t="shared" ref="U1667:U1730" si="396">OR(D1667&gt;3.5,N1667&lt;10)</f>
        <v>1</v>
      </c>
      <c r="V1667" t="str">
        <f t="shared" ref="V1667:V1730" si="397">IF(AND(D1667&gt;4,N1667&gt;20),"Top Company","Average Company")</f>
        <v>Average Company</v>
      </c>
      <c r="W1667" t="str">
        <f t="shared" ref="W1667:W1730" si="398">IF(OR(LEFT(B1667,1)="T",LEFT(B1667,1)="G"),"Buy","Don't Buy")</f>
        <v>Don't Buy</v>
      </c>
      <c r="X1667" t="str">
        <f t="shared" ref="X1667:X1730" si="399">IF(IF(Q1667="Financial Services",ISNUMBER(SEARCH("Mumbai",K1667))),"Bombay Finance","Not Known")</f>
        <v>Not Known</v>
      </c>
      <c r="Z1667" t="str">
        <f t="shared" ref="Z1667:Z1730" si="400">IF(AND(OR(ISNUMBER(SEARCH("Bangalore",K1667)),ISNUMBER(SEARCH("Bengaluru",K1667)),ISNUMBER(SEARCH("Chennai",K1667))),N1667&lt;10),"Silicon Valley Startups","None")</f>
        <v>None</v>
      </c>
      <c r="AB1667" t="str">
        <f t="shared" ref="AB1667:AB1730" si="401">IF(AND(OR(Q1667="IT Services &amp; Consulting",Q1667="Financial Services"),D1667&gt;4),"1Million",IF(AND(OR(Q1667="IT Services &amp; Consulting",Q1667="Financial Services"),D1667&lt;=4),"500K",IF(AND(Q1667="Telecom / ISP",D1667&gt;4),"800K","0")))</f>
        <v>0</v>
      </c>
    </row>
    <row r="1668" spans="1:28" x14ac:dyDescent="0.3">
      <c r="A1668">
        <v>1666</v>
      </c>
      <c r="B1668" t="s">
        <v>3935</v>
      </c>
      <c r="C1668" t="str">
        <f t="shared" si="388"/>
        <v>Long</v>
      </c>
      <c r="D1668">
        <v>3.7</v>
      </c>
      <c r="F1668" s="1">
        <f t="shared" si="387"/>
        <v>3.7</v>
      </c>
      <c r="G1668" s="1">
        <f t="shared" si="389"/>
        <v>3.7</v>
      </c>
      <c r="H1668">
        <f t="shared" si="390"/>
        <v>3.7</v>
      </c>
      <c r="I1668" t="s">
        <v>3933</v>
      </c>
      <c r="J1668" t="s">
        <v>22</v>
      </c>
      <c r="K1668" t="s">
        <v>3936</v>
      </c>
      <c r="L1668" t="str">
        <f t="shared" si="391"/>
        <v>Established</v>
      </c>
      <c r="N1668" s="2">
        <f t="shared" si="392"/>
        <v>27</v>
      </c>
      <c r="O1668" t="s">
        <v>109</v>
      </c>
      <c r="P1668" t="s">
        <v>683</v>
      </c>
      <c r="Q1668" t="s">
        <v>284</v>
      </c>
      <c r="R1668" t="str">
        <f t="shared" si="393"/>
        <v>Average</v>
      </c>
      <c r="S1668" t="str">
        <f t="shared" si="394"/>
        <v xml:space="preserve"> </v>
      </c>
      <c r="T1668" t="b">
        <f t="shared" si="395"/>
        <v>0</v>
      </c>
      <c r="U1668" t="b">
        <f t="shared" si="396"/>
        <v>1</v>
      </c>
      <c r="V1668" t="str">
        <f t="shared" si="397"/>
        <v>Average Company</v>
      </c>
      <c r="W1668" t="str">
        <f t="shared" si="398"/>
        <v>Don't Buy</v>
      </c>
      <c r="X1668" t="str">
        <f t="shared" si="399"/>
        <v>Not Known</v>
      </c>
      <c r="Z1668" t="str">
        <f t="shared" si="400"/>
        <v>None</v>
      </c>
      <c r="AB1668" t="str">
        <f t="shared" si="401"/>
        <v>0</v>
      </c>
    </row>
    <row r="1669" spans="1:28" x14ac:dyDescent="0.3">
      <c r="A1669">
        <v>1667</v>
      </c>
      <c r="B1669" t="s">
        <v>3937</v>
      </c>
      <c r="C1669" t="str">
        <f t="shared" si="388"/>
        <v>Long</v>
      </c>
      <c r="D1669">
        <v>4.2</v>
      </c>
      <c r="F1669" s="1">
        <f t="shared" si="387"/>
        <v>4.2</v>
      </c>
      <c r="G1669" s="1">
        <f t="shared" si="389"/>
        <v>4.2</v>
      </c>
      <c r="H1669">
        <f t="shared" si="390"/>
        <v>4.2</v>
      </c>
      <c r="I1669" t="s">
        <v>3933</v>
      </c>
      <c r="J1669" t="s">
        <v>3938</v>
      </c>
      <c r="K1669" t="s">
        <v>547</v>
      </c>
      <c r="L1669" t="str">
        <f t="shared" si="391"/>
        <v>Established</v>
      </c>
      <c r="N1669" s="2">
        <f t="shared" si="392"/>
        <v>20</v>
      </c>
      <c r="O1669" t="s">
        <v>683</v>
      </c>
      <c r="Q1669" t="s">
        <v>117</v>
      </c>
      <c r="R1669" t="str">
        <f t="shared" si="393"/>
        <v>Great</v>
      </c>
      <c r="S1669" t="str">
        <f t="shared" si="394"/>
        <v>Great</v>
      </c>
      <c r="T1669" t="b">
        <f t="shared" si="395"/>
        <v>1</v>
      </c>
      <c r="U1669" t="b">
        <f t="shared" si="396"/>
        <v>1</v>
      </c>
      <c r="V1669" t="str">
        <f t="shared" si="397"/>
        <v>Average Company</v>
      </c>
      <c r="W1669" t="str">
        <f t="shared" si="398"/>
        <v>Don't Buy</v>
      </c>
      <c r="X1669" t="str">
        <f t="shared" si="399"/>
        <v>Not Known</v>
      </c>
      <c r="Z1669" t="str">
        <f t="shared" si="400"/>
        <v>None</v>
      </c>
      <c r="AB1669" t="str">
        <f t="shared" si="401"/>
        <v>0</v>
      </c>
    </row>
    <row r="1670" spans="1:28" x14ac:dyDescent="0.3">
      <c r="A1670">
        <v>1668</v>
      </c>
      <c r="B1670" t="s">
        <v>3939</v>
      </c>
      <c r="C1670" t="str">
        <f t="shared" si="388"/>
        <v>Long</v>
      </c>
      <c r="D1670">
        <v>3.9</v>
      </c>
      <c r="F1670" s="1">
        <f t="shared" si="387"/>
        <v>3.9</v>
      </c>
      <c r="G1670" s="1">
        <f t="shared" si="389"/>
        <v>3.9</v>
      </c>
      <c r="H1670">
        <f t="shared" si="390"/>
        <v>3.9</v>
      </c>
      <c r="I1670" t="s">
        <v>3933</v>
      </c>
      <c r="J1670" t="s">
        <v>22</v>
      </c>
      <c r="K1670" t="s">
        <v>3940</v>
      </c>
      <c r="L1670" t="str">
        <f t="shared" si="391"/>
        <v>Established</v>
      </c>
      <c r="N1670" s="2">
        <f t="shared" si="392"/>
        <v>16</v>
      </c>
      <c r="O1670" t="s">
        <v>121</v>
      </c>
      <c r="P1670" t="s">
        <v>147</v>
      </c>
      <c r="Q1670" t="s">
        <v>105</v>
      </c>
      <c r="R1670" t="str">
        <f t="shared" si="393"/>
        <v>Average</v>
      </c>
      <c r="S1670" t="str">
        <f t="shared" si="394"/>
        <v xml:space="preserve"> </v>
      </c>
      <c r="T1670" t="b">
        <f t="shared" si="395"/>
        <v>0</v>
      </c>
      <c r="U1670" t="b">
        <f t="shared" si="396"/>
        <v>1</v>
      </c>
      <c r="V1670" t="str">
        <f t="shared" si="397"/>
        <v>Average Company</v>
      </c>
      <c r="W1670" t="str">
        <f t="shared" si="398"/>
        <v>Don't Buy</v>
      </c>
      <c r="X1670" t="str">
        <f t="shared" si="399"/>
        <v>Not Known</v>
      </c>
      <c r="Z1670" t="str">
        <f t="shared" si="400"/>
        <v>None</v>
      </c>
      <c r="AB1670" t="str">
        <f t="shared" si="401"/>
        <v>0</v>
      </c>
    </row>
    <row r="1671" spans="1:28" x14ac:dyDescent="0.3">
      <c r="A1671">
        <v>1669</v>
      </c>
      <c r="B1671" t="s">
        <v>3941</v>
      </c>
      <c r="C1671" t="str">
        <f t="shared" si="388"/>
        <v>Long</v>
      </c>
      <c r="D1671">
        <v>3.7</v>
      </c>
      <c r="F1671" s="1">
        <f t="shared" si="387"/>
        <v>3.7</v>
      </c>
      <c r="G1671" s="1">
        <f t="shared" si="389"/>
        <v>3.7</v>
      </c>
      <c r="H1671">
        <f t="shared" si="390"/>
        <v>3.7</v>
      </c>
      <c r="I1671" t="s">
        <v>3933</v>
      </c>
      <c r="J1671" t="s">
        <v>10</v>
      </c>
      <c r="K1671" t="s">
        <v>3942</v>
      </c>
      <c r="L1671" t="str">
        <f t="shared" si="391"/>
        <v>Established</v>
      </c>
      <c r="N1671" s="2">
        <f t="shared" si="392"/>
        <v>27</v>
      </c>
      <c r="O1671" t="s">
        <v>109</v>
      </c>
      <c r="P1671" t="s">
        <v>147</v>
      </c>
      <c r="Q1671" t="s">
        <v>44</v>
      </c>
      <c r="R1671" t="str">
        <f t="shared" si="393"/>
        <v>Average</v>
      </c>
      <c r="S1671" t="str">
        <f t="shared" si="394"/>
        <v xml:space="preserve"> </v>
      </c>
      <c r="T1671" t="b">
        <f t="shared" si="395"/>
        <v>0</v>
      </c>
      <c r="U1671" t="b">
        <f t="shared" si="396"/>
        <v>1</v>
      </c>
      <c r="V1671" t="str">
        <f t="shared" si="397"/>
        <v>Average Company</v>
      </c>
      <c r="W1671" t="str">
        <f t="shared" si="398"/>
        <v>Don't Buy</v>
      </c>
      <c r="X1671" t="str">
        <f t="shared" si="399"/>
        <v>Not Known</v>
      </c>
      <c r="Z1671" t="str">
        <f t="shared" si="400"/>
        <v>None</v>
      </c>
      <c r="AB1671" t="str">
        <f t="shared" si="401"/>
        <v>0</v>
      </c>
    </row>
    <row r="1672" spans="1:28" x14ac:dyDescent="0.3">
      <c r="A1672">
        <v>1670</v>
      </c>
      <c r="B1672" t="s">
        <v>3943</v>
      </c>
      <c r="C1672" t="str">
        <f t="shared" si="388"/>
        <v>Long</v>
      </c>
      <c r="D1672">
        <v>3.8</v>
      </c>
      <c r="F1672" s="1">
        <f t="shared" si="387"/>
        <v>3.8</v>
      </c>
      <c r="G1672" s="1">
        <f t="shared" si="389"/>
        <v>3.8</v>
      </c>
      <c r="H1672">
        <f t="shared" si="390"/>
        <v>3.8</v>
      </c>
      <c r="I1672" t="s">
        <v>3933</v>
      </c>
      <c r="J1672" t="s">
        <v>10</v>
      </c>
      <c r="K1672" t="s">
        <v>3944</v>
      </c>
      <c r="L1672" t="str">
        <f t="shared" si="391"/>
        <v>Established</v>
      </c>
      <c r="N1672" s="2">
        <f t="shared" si="392"/>
        <v>17</v>
      </c>
      <c r="O1672" t="s">
        <v>711</v>
      </c>
      <c r="P1672" t="s">
        <v>147</v>
      </c>
      <c r="Q1672" t="s">
        <v>122</v>
      </c>
      <c r="R1672" t="str">
        <f t="shared" si="393"/>
        <v>Average</v>
      </c>
      <c r="S1672" t="str">
        <f t="shared" si="394"/>
        <v xml:space="preserve"> </v>
      </c>
      <c r="T1672" t="b">
        <f t="shared" si="395"/>
        <v>0</v>
      </c>
      <c r="U1672" t="b">
        <f t="shared" si="396"/>
        <v>1</v>
      </c>
      <c r="V1672" t="str">
        <f t="shared" si="397"/>
        <v>Average Company</v>
      </c>
      <c r="W1672" t="str">
        <f t="shared" si="398"/>
        <v>Don't Buy</v>
      </c>
      <c r="X1672" t="str">
        <f t="shared" si="399"/>
        <v>Not Known</v>
      </c>
      <c r="Z1672" t="str">
        <f t="shared" si="400"/>
        <v>None</v>
      </c>
      <c r="AB1672" t="str">
        <f t="shared" si="401"/>
        <v>0</v>
      </c>
    </row>
    <row r="1673" spans="1:28" x14ac:dyDescent="0.3">
      <c r="A1673">
        <v>1671</v>
      </c>
      <c r="B1673" t="s">
        <v>3945</v>
      </c>
      <c r="C1673" t="str">
        <f t="shared" si="388"/>
        <v>Long</v>
      </c>
      <c r="D1673">
        <v>4</v>
      </c>
      <c r="F1673" s="1">
        <f t="shared" si="387"/>
        <v>4</v>
      </c>
      <c r="G1673" s="1">
        <f t="shared" si="389"/>
        <v>4</v>
      </c>
      <c r="H1673">
        <f t="shared" si="390"/>
        <v>4</v>
      </c>
      <c r="I1673" t="s">
        <v>2940</v>
      </c>
      <c r="J1673" t="s">
        <v>10</v>
      </c>
      <c r="K1673" t="s">
        <v>980</v>
      </c>
      <c r="L1673" t="str">
        <f t="shared" si="391"/>
        <v>Established</v>
      </c>
      <c r="N1673" s="2">
        <f t="shared" si="392"/>
        <v>30</v>
      </c>
      <c r="O1673" t="s">
        <v>604</v>
      </c>
      <c r="P1673" t="s">
        <v>147</v>
      </c>
      <c r="Q1673" t="s">
        <v>246</v>
      </c>
      <c r="R1673" t="str">
        <f t="shared" si="393"/>
        <v>Average</v>
      </c>
      <c r="S1673" t="str">
        <f t="shared" si="394"/>
        <v xml:space="preserve"> </v>
      </c>
      <c r="T1673" t="b">
        <f t="shared" si="395"/>
        <v>0</v>
      </c>
      <c r="U1673" t="b">
        <f t="shared" si="396"/>
        <v>1</v>
      </c>
      <c r="V1673" t="str">
        <f t="shared" si="397"/>
        <v>Average Company</v>
      </c>
      <c r="W1673" t="str">
        <f t="shared" si="398"/>
        <v>Don't Buy</v>
      </c>
      <c r="X1673" t="str">
        <f t="shared" si="399"/>
        <v>Not Known</v>
      </c>
      <c r="Z1673" t="str">
        <f t="shared" si="400"/>
        <v>None</v>
      </c>
      <c r="AB1673" t="str">
        <f t="shared" si="401"/>
        <v>0</v>
      </c>
    </row>
    <row r="1674" spans="1:28" x14ac:dyDescent="0.3">
      <c r="A1674">
        <v>1672</v>
      </c>
      <c r="B1674" t="s">
        <v>3946</v>
      </c>
      <c r="C1674" t="str">
        <f t="shared" si="388"/>
        <v>Long</v>
      </c>
      <c r="D1674">
        <v>4</v>
      </c>
      <c r="F1674" s="1">
        <f t="shared" si="387"/>
        <v>4</v>
      </c>
      <c r="G1674" s="1">
        <f t="shared" si="389"/>
        <v>4</v>
      </c>
      <c r="H1674">
        <f t="shared" si="390"/>
        <v>4</v>
      </c>
      <c r="I1674" t="s">
        <v>3947</v>
      </c>
      <c r="J1674" t="s">
        <v>22</v>
      </c>
      <c r="K1674" t="s">
        <v>1097</v>
      </c>
      <c r="L1674" t="str">
        <f t="shared" si="391"/>
        <v>Established</v>
      </c>
      <c r="N1674" s="2">
        <f t="shared" si="392"/>
        <v>46</v>
      </c>
      <c r="O1674" t="s">
        <v>596</v>
      </c>
      <c r="P1674" t="s">
        <v>147</v>
      </c>
      <c r="Q1674" t="s">
        <v>918</v>
      </c>
      <c r="R1674" t="str">
        <f t="shared" si="393"/>
        <v>Average</v>
      </c>
      <c r="S1674" t="str">
        <f t="shared" si="394"/>
        <v xml:space="preserve"> </v>
      </c>
      <c r="T1674" t="b">
        <f t="shared" si="395"/>
        <v>0</v>
      </c>
      <c r="U1674" t="b">
        <f t="shared" si="396"/>
        <v>1</v>
      </c>
      <c r="V1674" t="str">
        <f t="shared" si="397"/>
        <v>Average Company</v>
      </c>
      <c r="W1674" t="str">
        <f t="shared" si="398"/>
        <v>Don't Buy</v>
      </c>
      <c r="X1674" t="str">
        <f t="shared" si="399"/>
        <v>Not Known</v>
      </c>
      <c r="Z1674" t="str">
        <f t="shared" si="400"/>
        <v>None</v>
      </c>
      <c r="AB1674" t="str">
        <f t="shared" si="401"/>
        <v>0</v>
      </c>
    </row>
    <row r="1675" spans="1:28" x14ac:dyDescent="0.3">
      <c r="A1675">
        <v>1673</v>
      </c>
      <c r="B1675" t="s">
        <v>3948</v>
      </c>
      <c r="C1675" t="str">
        <f t="shared" si="388"/>
        <v>Short</v>
      </c>
      <c r="D1675">
        <v>4.2</v>
      </c>
      <c r="F1675" s="1">
        <f t="shared" si="387"/>
        <v>4.2</v>
      </c>
      <c r="G1675" s="1">
        <f t="shared" si="389"/>
        <v>4.2</v>
      </c>
      <c r="H1675">
        <f t="shared" si="390"/>
        <v>4.2</v>
      </c>
      <c r="I1675" t="s">
        <v>3947</v>
      </c>
      <c r="J1675" t="s">
        <v>10</v>
      </c>
      <c r="K1675" t="s">
        <v>3949</v>
      </c>
      <c r="L1675" t="str">
        <f t="shared" si="391"/>
        <v>Established</v>
      </c>
      <c r="N1675" s="2">
        <f t="shared" si="392"/>
        <v>33</v>
      </c>
      <c r="O1675" t="s">
        <v>18</v>
      </c>
      <c r="P1675" t="s">
        <v>147</v>
      </c>
      <c r="Q1675" t="s">
        <v>19</v>
      </c>
      <c r="R1675" t="str">
        <f t="shared" si="393"/>
        <v>Great</v>
      </c>
      <c r="S1675" t="str">
        <f t="shared" si="394"/>
        <v>Great</v>
      </c>
      <c r="T1675" t="b">
        <f t="shared" si="395"/>
        <v>1</v>
      </c>
      <c r="U1675" t="b">
        <f t="shared" si="396"/>
        <v>1</v>
      </c>
      <c r="V1675" t="str">
        <f t="shared" si="397"/>
        <v>Top Company</v>
      </c>
      <c r="W1675" t="str">
        <f t="shared" si="398"/>
        <v>Don't Buy</v>
      </c>
      <c r="X1675" t="str">
        <f t="shared" si="399"/>
        <v>Not Known</v>
      </c>
      <c r="Z1675" t="str">
        <f t="shared" si="400"/>
        <v>None</v>
      </c>
      <c r="AB1675" t="str">
        <f t="shared" si="401"/>
        <v>1Million</v>
      </c>
    </row>
    <row r="1676" spans="1:28" x14ac:dyDescent="0.3">
      <c r="A1676">
        <v>1674</v>
      </c>
      <c r="B1676" t="s">
        <v>3950</v>
      </c>
      <c r="C1676" t="str">
        <f t="shared" si="388"/>
        <v>Short</v>
      </c>
      <c r="D1676">
        <v>3.8</v>
      </c>
      <c r="F1676" s="1">
        <f t="shared" si="387"/>
        <v>3.8</v>
      </c>
      <c r="G1676" s="1">
        <f t="shared" si="389"/>
        <v>3.8</v>
      </c>
      <c r="H1676">
        <f t="shared" si="390"/>
        <v>3.8</v>
      </c>
      <c r="I1676" t="s">
        <v>3947</v>
      </c>
      <c r="J1676" t="s">
        <v>22</v>
      </c>
      <c r="K1676" t="s">
        <v>3951</v>
      </c>
      <c r="L1676" t="str">
        <f t="shared" si="391"/>
        <v>Established</v>
      </c>
      <c r="N1676" s="2">
        <f t="shared" si="392"/>
        <v>22</v>
      </c>
      <c r="O1676" t="s">
        <v>142</v>
      </c>
      <c r="P1676" t="s">
        <v>691</v>
      </c>
      <c r="Q1676" t="s">
        <v>19</v>
      </c>
      <c r="R1676" t="str">
        <f t="shared" si="393"/>
        <v>Average</v>
      </c>
      <c r="S1676" t="str">
        <f t="shared" si="394"/>
        <v xml:space="preserve"> </v>
      </c>
      <c r="T1676" t="b">
        <f t="shared" si="395"/>
        <v>0</v>
      </c>
      <c r="U1676" t="b">
        <f t="shared" si="396"/>
        <v>1</v>
      </c>
      <c r="V1676" t="str">
        <f t="shared" si="397"/>
        <v>Average Company</v>
      </c>
      <c r="W1676" t="str">
        <f t="shared" si="398"/>
        <v>Don't Buy</v>
      </c>
      <c r="X1676" t="str">
        <f t="shared" si="399"/>
        <v>Not Known</v>
      </c>
      <c r="Z1676" t="str">
        <f t="shared" si="400"/>
        <v>None</v>
      </c>
      <c r="AB1676" t="str">
        <f t="shared" si="401"/>
        <v>500K</v>
      </c>
    </row>
    <row r="1677" spans="1:28" x14ac:dyDescent="0.3">
      <c r="A1677">
        <v>1675</v>
      </c>
      <c r="B1677" t="s">
        <v>3952</v>
      </c>
      <c r="C1677" t="str">
        <f t="shared" si="388"/>
        <v>Long</v>
      </c>
      <c r="D1677">
        <v>3.9</v>
      </c>
      <c r="F1677" s="1">
        <f t="shared" si="387"/>
        <v>3.9</v>
      </c>
      <c r="G1677" s="1">
        <f t="shared" si="389"/>
        <v>3.9</v>
      </c>
      <c r="H1677">
        <f t="shared" si="390"/>
        <v>3.9</v>
      </c>
      <c r="I1677" t="s">
        <v>3947</v>
      </c>
      <c r="J1677" t="s">
        <v>22</v>
      </c>
      <c r="K1677" t="s">
        <v>3953</v>
      </c>
      <c r="L1677" t="str">
        <f t="shared" si="391"/>
        <v>Established</v>
      </c>
      <c r="N1677" s="2">
        <f t="shared" si="392"/>
        <v>14</v>
      </c>
      <c r="O1677" t="s">
        <v>522</v>
      </c>
      <c r="P1677" t="s">
        <v>683</v>
      </c>
      <c r="Q1677" t="s">
        <v>19</v>
      </c>
      <c r="R1677" t="str">
        <f t="shared" si="393"/>
        <v>Average</v>
      </c>
      <c r="S1677" t="str">
        <f t="shared" si="394"/>
        <v xml:space="preserve"> </v>
      </c>
      <c r="T1677" t="b">
        <f t="shared" si="395"/>
        <v>0</v>
      </c>
      <c r="U1677" t="b">
        <f t="shared" si="396"/>
        <v>1</v>
      </c>
      <c r="V1677" t="str">
        <f t="shared" si="397"/>
        <v>Average Company</v>
      </c>
      <c r="W1677" t="str">
        <f t="shared" si="398"/>
        <v>Don't Buy</v>
      </c>
      <c r="X1677" t="str">
        <f t="shared" si="399"/>
        <v>Not Known</v>
      </c>
      <c r="Z1677" t="str">
        <f t="shared" si="400"/>
        <v>None</v>
      </c>
      <c r="AB1677" t="str">
        <f t="shared" si="401"/>
        <v>500K</v>
      </c>
    </row>
    <row r="1678" spans="1:28" x14ac:dyDescent="0.3">
      <c r="A1678">
        <v>1676</v>
      </c>
      <c r="B1678" t="s">
        <v>3954</v>
      </c>
      <c r="C1678" t="str">
        <f t="shared" si="388"/>
        <v>Long</v>
      </c>
      <c r="D1678">
        <v>4.2</v>
      </c>
      <c r="F1678" s="1" t="e">
        <f t="shared" si="387"/>
        <v>#VALUE!</v>
      </c>
      <c r="G1678" s="1" t="e">
        <f t="shared" si="389"/>
        <v>#VALUE!</v>
      </c>
      <c r="H1678" t="e">
        <f t="shared" si="390"/>
        <v>#VALUE!</v>
      </c>
      <c r="I1678" t="s">
        <v>3947</v>
      </c>
      <c r="J1678" t="s">
        <v>3955</v>
      </c>
      <c r="L1678" t="e">
        <f t="shared" si="391"/>
        <v>#VALUE!</v>
      </c>
      <c r="N1678" s="2" t="e">
        <f t="shared" si="392"/>
        <v>#VALUE!</v>
      </c>
      <c r="R1678" t="str">
        <f t="shared" si="393"/>
        <v>Great</v>
      </c>
      <c r="S1678" t="str">
        <f t="shared" si="394"/>
        <v>Great</v>
      </c>
      <c r="T1678" t="e">
        <f t="shared" si="395"/>
        <v>#VALUE!</v>
      </c>
      <c r="U1678" t="e">
        <f t="shared" si="396"/>
        <v>#VALUE!</v>
      </c>
      <c r="V1678" t="e">
        <f t="shared" si="397"/>
        <v>#VALUE!</v>
      </c>
      <c r="W1678" t="str">
        <f t="shared" si="398"/>
        <v>Don't Buy</v>
      </c>
      <c r="X1678" t="str">
        <f t="shared" si="399"/>
        <v>Not Known</v>
      </c>
      <c r="Z1678" t="e">
        <f t="shared" si="400"/>
        <v>#VALUE!</v>
      </c>
      <c r="AB1678" t="str">
        <f t="shared" si="401"/>
        <v>0</v>
      </c>
    </row>
    <row r="1679" spans="1:28" x14ac:dyDescent="0.3">
      <c r="A1679">
        <v>1677</v>
      </c>
      <c r="B1679" t="s">
        <v>3956</v>
      </c>
      <c r="C1679" t="str">
        <f t="shared" si="388"/>
        <v>Long</v>
      </c>
      <c r="D1679">
        <v>3.9</v>
      </c>
      <c r="F1679" s="1" t="e">
        <f t="shared" si="387"/>
        <v>#VALUE!</v>
      </c>
      <c r="G1679" s="1" t="e">
        <f t="shared" si="389"/>
        <v>#VALUE!</v>
      </c>
      <c r="H1679" t="e">
        <f t="shared" si="390"/>
        <v>#VALUE!</v>
      </c>
      <c r="I1679" t="s">
        <v>3947</v>
      </c>
      <c r="J1679" t="s">
        <v>3886</v>
      </c>
      <c r="K1679" t="s">
        <v>3957</v>
      </c>
      <c r="L1679" t="e">
        <f t="shared" si="391"/>
        <v>#VALUE!</v>
      </c>
      <c r="N1679" s="2" t="e">
        <f t="shared" si="392"/>
        <v>#VALUE!</v>
      </c>
      <c r="Q1679" t="s">
        <v>3958</v>
      </c>
      <c r="R1679" t="str">
        <f t="shared" si="393"/>
        <v>Average</v>
      </c>
      <c r="S1679" t="str">
        <f t="shared" si="394"/>
        <v xml:space="preserve"> </v>
      </c>
      <c r="T1679" t="e">
        <f t="shared" si="395"/>
        <v>#VALUE!</v>
      </c>
      <c r="U1679" t="e">
        <f t="shared" si="396"/>
        <v>#VALUE!</v>
      </c>
      <c r="V1679" t="e">
        <f t="shared" si="397"/>
        <v>#VALUE!</v>
      </c>
      <c r="W1679" t="str">
        <f t="shared" si="398"/>
        <v>Don't Buy</v>
      </c>
      <c r="X1679" t="str">
        <f t="shared" si="399"/>
        <v>Not Known</v>
      </c>
      <c r="Z1679" t="e">
        <f t="shared" si="400"/>
        <v>#VALUE!</v>
      </c>
      <c r="AB1679" t="str">
        <f t="shared" si="401"/>
        <v>0</v>
      </c>
    </row>
    <row r="1680" spans="1:28" x14ac:dyDescent="0.3">
      <c r="A1680">
        <v>1678</v>
      </c>
      <c r="B1680" t="s">
        <v>3959</v>
      </c>
      <c r="C1680" t="str">
        <f t="shared" si="388"/>
        <v>Long</v>
      </c>
      <c r="D1680">
        <v>3.9</v>
      </c>
      <c r="F1680" s="1" t="e">
        <f t="shared" si="387"/>
        <v>#VALUE!</v>
      </c>
      <c r="G1680" s="1" t="e">
        <f t="shared" si="389"/>
        <v>#VALUE!</v>
      </c>
      <c r="H1680" t="e">
        <f t="shared" si="390"/>
        <v>#VALUE!</v>
      </c>
      <c r="I1680" t="s">
        <v>3947</v>
      </c>
      <c r="J1680" t="s">
        <v>3776</v>
      </c>
      <c r="K1680" t="s">
        <v>146</v>
      </c>
      <c r="L1680" t="e">
        <f t="shared" si="391"/>
        <v>#VALUE!</v>
      </c>
      <c r="N1680" s="2" t="e">
        <f t="shared" si="392"/>
        <v>#VALUE!</v>
      </c>
      <c r="O1680" t="s">
        <v>147</v>
      </c>
      <c r="Q1680" t="s">
        <v>315</v>
      </c>
      <c r="R1680" t="str">
        <f t="shared" si="393"/>
        <v>Average</v>
      </c>
      <c r="S1680" t="str">
        <f t="shared" si="394"/>
        <v xml:space="preserve"> </v>
      </c>
      <c r="T1680" t="e">
        <f t="shared" si="395"/>
        <v>#VALUE!</v>
      </c>
      <c r="U1680" t="e">
        <f t="shared" si="396"/>
        <v>#VALUE!</v>
      </c>
      <c r="V1680" t="e">
        <f t="shared" si="397"/>
        <v>#VALUE!</v>
      </c>
      <c r="W1680" t="str">
        <f t="shared" si="398"/>
        <v>Don't Buy</v>
      </c>
      <c r="X1680" t="str">
        <f t="shared" si="399"/>
        <v>Not Known</v>
      </c>
      <c r="Z1680" t="e">
        <f t="shared" si="400"/>
        <v>#VALUE!</v>
      </c>
      <c r="AB1680" t="str">
        <f t="shared" si="401"/>
        <v>0</v>
      </c>
    </row>
    <row r="1681" spans="1:28" x14ac:dyDescent="0.3">
      <c r="A1681">
        <v>1679</v>
      </c>
      <c r="B1681" t="s">
        <v>3960</v>
      </c>
      <c r="C1681" t="str">
        <f t="shared" si="388"/>
        <v>Short</v>
      </c>
      <c r="D1681">
        <v>4.0999999999999996</v>
      </c>
      <c r="F1681" s="1">
        <f t="shared" si="387"/>
        <v>4.0999999999999996</v>
      </c>
      <c r="G1681" s="1">
        <f t="shared" si="389"/>
        <v>4.0999999999999996</v>
      </c>
      <c r="H1681">
        <f t="shared" si="390"/>
        <v>4.0999999999999996</v>
      </c>
      <c r="I1681" t="s">
        <v>3835</v>
      </c>
      <c r="J1681" t="s">
        <v>22</v>
      </c>
      <c r="K1681" t="s">
        <v>3961</v>
      </c>
      <c r="L1681" t="str">
        <f t="shared" si="391"/>
        <v>Established</v>
      </c>
      <c r="N1681" s="2">
        <f t="shared" si="392"/>
        <v>11</v>
      </c>
      <c r="O1681" t="s">
        <v>731</v>
      </c>
      <c r="P1681" t="s">
        <v>683</v>
      </c>
      <c r="Q1681" t="s">
        <v>117</v>
      </c>
      <c r="R1681" t="str">
        <f t="shared" si="393"/>
        <v>Great</v>
      </c>
      <c r="S1681" t="str">
        <f t="shared" si="394"/>
        <v>Great</v>
      </c>
      <c r="T1681" t="b">
        <f t="shared" si="395"/>
        <v>1</v>
      </c>
      <c r="U1681" t="b">
        <f t="shared" si="396"/>
        <v>1</v>
      </c>
      <c r="V1681" t="str">
        <f t="shared" si="397"/>
        <v>Average Company</v>
      </c>
      <c r="W1681" t="str">
        <f t="shared" si="398"/>
        <v>Don't Buy</v>
      </c>
      <c r="X1681" t="str">
        <f t="shared" si="399"/>
        <v>Not Known</v>
      </c>
      <c r="Z1681" t="str">
        <f t="shared" si="400"/>
        <v>None</v>
      </c>
      <c r="AB1681" t="str">
        <f t="shared" si="401"/>
        <v>0</v>
      </c>
    </row>
    <row r="1682" spans="1:28" x14ac:dyDescent="0.3">
      <c r="A1682">
        <v>1680</v>
      </c>
      <c r="B1682" t="s">
        <v>3962</v>
      </c>
      <c r="C1682" t="str">
        <f t="shared" si="388"/>
        <v>Long</v>
      </c>
      <c r="D1682">
        <v>3.7</v>
      </c>
      <c r="F1682" s="1">
        <f t="shared" si="387"/>
        <v>3.7</v>
      </c>
      <c r="G1682" s="1">
        <f t="shared" si="389"/>
        <v>3.7</v>
      </c>
      <c r="H1682">
        <f t="shared" si="390"/>
        <v>3.7</v>
      </c>
      <c r="I1682" t="s">
        <v>3963</v>
      </c>
      <c r="J1682" t="s">
        <v>22</v>
      </c>
      <c r="K1682" t="s">
        <v>3964</v>
      </c>
      <c r="L1682" t="str">
        <f t="shared" si="391"/>
        <v>Established</v>
      </c>
      <c r="N1682" s="2">
        <f t="shared" si="392"/>
        <v>19</v>
      </c>
      <c r="O1682" t="s">
        <v>100</v>
      </c>
      <c r="P1682" t="s">
        <v>147</v>
      </c>
      <c r="Q1682" t="s">
        <v>19</v>
      </c>
      <c r="R1682" t="str">
        <f t="shared" si="393"/>
        <v>Average</v>
      </c>
      <c r="S1682" t="str">
        <f t="shared" si="394"/>
        <v xml:space="preserve"> </v>
      </c>
      <c r="T1682" t="b">
        <f t="shared" si="395"/>
        <v>0</v>
      </c>
      <c r="U1682" t="b">
        <f t="shared" si="396"/>
        <v>1</v>
      </c>
      <c r="V1682" t="str">
        <f t="shared" si="397"/>
        <v>Average Company</v>
      </c>
      <c r="W1682" t="str">
        <f t="shared" si="398"/>
        <v>Don't Buy</v>
      </c>
      <c r="X1682" t="str">
        <f t="shared" si="399"/>
        <v>Not Known</v>
      </c>
      <c r="Z1682" t="str">
        <f t="shared" si="400"/>
        <v>None</v>
      </c>
      <c r="AB1682" t="str">
        <f t="shared" si="401"/>
        <v>500K</v>
      </c>
    </row>
    <row r="1683" spans="1:28" x14ac:dyDescent="0.3">
      <c r="A1683">
        <v>1681</v>
      </c>
      <c r="B1683" t="s">
        <v>3965</v>
      </c>
      <c r="C1683" t="str">
        <f t="shared" si="388"/>
        <v>Long</v>
      </c>
      <c r="D1683">
        <v>4</v>
      </c>
      <c r="F1683" s="1">
        <f t="shared" si="387"/>
        <v>4</v>
      </c>
      <c r="G1683" s="1">
        <f t="shared" si="389"/>
        <v>4</v>
      </c>
      <c r="H1683">
        <f t="shared" si="390"/>
        <v>4</v>
      </c>
      <c r="I1683" t="s">
        <v>3963</v>
      </c>
      <c r="J1683" t="s">
        <v>22</v>
      </c>
      <c r="K1683" t="s">
        <v>3966</v>
      </c>
      <c r="L1683" t="str">
        <f t="shared" si="391"/>
        <v>Established</v>
      </c>
      <c r="N1683" s="2">
        <f t="shared" si="392"/>
        <v>34</v>
      </c>
      <c r="O1683" t="s">
        <v>213</v>
      </c>
      <c r="P1683" t="s">
        <v>75</v>
      </c>
      <c r="Q1683" t="s">
        <v>773</v>
      </c>
      <c r="R1683" t="str">
        <f t="shared" si="393"/>
        <v>Average</v>
      </c>
      <c r="S1683" t="str">
        <f t="shared" si="394"/>
        <v xml:space="preserve"> </v>
      </c>
      <c r="T1683" t="b">
        <f t="shared" si="395"/>
        <v>0</v>
      </c>
      <c r="U1683" t="b">
        <f t="shared" si="396"/>
        <v>1</v>
      </c>
      <c r="V1683" t="str">
        <f t="shared" si="397"/>
        <v>Average Company</v>
      </c>
      <c r="W1683" t="str">
        <f t="shared" si="398"/>
        <v>Don't Buy</v>
      </c>
      <c r="X1683" t="str">
        <f t="shared" si="399"/>
        <v>Not Known</v>
      </c>
      <c r="Z1683" t="str">
        <f t="shared" si="400"/>
        <v>None</v>
      </c>
      <c r="AB1683" t="str">
        <f t="shared" si="401"/>
        <v>0</v>
      </c>
    </row>
    <row r="1684" spans="1:28" x14ac:dyDescent="0.3">
      <c r="A1684">
        <v>1682</v>
      </c>
      <c r="B1684" t="s">
        <v>3967</v>
      </c>
      <c r="C1684" t="str">
        <f t="shared" si="388"/>
        <v>Short</v>
      </c>
      <c r="D1684">
        <v>4.4000000000000004</v>
      </c>
      <c r="F1684" s="1">
        <f t="shared" si="387"/>
        <v>4.4000000000000004</v>
      </c>
      <c r="G1684" s="1">
        <f t="shared" si="389"/>
        <v>4.4000000000000004</v>
      </c>
      <c r="H1684">
        <f t="shared" si="390"/>
        <v>4.4000000000000004</v>
      </c>
      <c r="I1684" t="s">
        <v>3963</v>
      </c>
      <c r="J1684" t="s">
        <v>3968</v>
      </c>
      <c r="K1684" t="s">
        <v>352</v>
      </c>
      <c r="L1684" t="str">
        <f t="shared" si="391"/>
        <v>Established</v>
      </c>
      <c r="N1684" s="2">
        <f t="shared" si="392"/>
        <v>20</v>
      </c>
      <c r="O1684" t="s">
        <v>683</v>
      </c>
      <c r="Q1684" t="s">
        <v>479</v>
      </c>
      <c r="R1684" t="str">
        <f t="shared" si="393"/>
        <v>Great</v>
      </c>
      <c r="S1684" t="str">
        <f t="shared" si="394"/>
        <v>Great</v>
      </c>
      <c r="T1684" t="b">
        <f t="shared" si="395"/>
        <v>1</v>
      </c>
      <c r="U1684" t="b">
        <f t="shared" si="396"/>
        <v>1</v>
      </c>
      <c r="V1684" t="str">
        <f t="shared" si="397"/>
        <v>Average Company</v>
      </c>
      <c r="W1684" t="str">
        <f t="shared" si="398"/>
        <v>Don't Buy</v>
      </c>
      <c r="X1684" t="str">
        <f t="shared" si="399"/>
        <v>Not Known</v>
      </c>
      <c r="Z1684" t="str">
        <f t="shared" si="400"/>
        <v>None</v>
      </c>
      <c r="AB1684" t="str">
        <f t="shared" si="401"/>
        <v>0</v>
      </c>
    </row>
    <row r="1685" spans="1:28" x14ac:dyDescent="0.3">
      <c r="A1685">
        <v>1683</v>
      </c>
      <c r="B1685" t="s">
        <v>3969</v>
      </c>
      <c r="C1685" t="str">
        <f t="shared" si="388"/>
        <v>Long</v>
      </c>
      <c r="D1685">
        <v>4.0999999999999996</v>
      </c>
      <c r="F1685" s="1">
        <f t="shared" ref="F1685:F1748" si="402">IF(N1685&lt;10,IF(D1685+0.5&gt;5,5,D1685+0.5),D1685)</f>
        <v>4.0999999999999996</v>
      </c>
      <c r="G1685" s="1">
        <f t="shared" si="389"/>
        <v>4.0999999999999996</v>
      </c>
      <c r="H1685">
        <f t="shared" si="390"/>
        <v>4.0999999999999996</v>
      </c>
      <c r="I1685" t="s">
        <v>3963</v>
      </c>
      <c r="J1685" t="s">
        <v>22</v>
      </c>
      <c r="K1685" t="s">
        <v>3970</v>
      </c>
      <c r="L1685" t="str">
        <f t="shared" si="391"/>
        <v>Established</v>
      </c>
      <c r="N1685" s="2">
        <f t="shared" si="392"/>
        <v>13</v>
      </c>
      <c r="O1685" t="s">
        <v>386</v>
      </c>
      <c r="P1685" t="s">
        <v>75</v>
      </c>
      <c r="Q1685" t="s">
        <v>254</v>
      </c>
      <c r="R1685" t="str">
        <f t="shared" si="393"/>
        <v>Great</v>
      </c>
      <c r="S1685" t="str">
        <f t="shared" si="394"/>
        <v>Great</v>
      </c>
      <c r="T1685" t="b">
        <f t="shared" si="395"/>
        <v>1</v>
      </c>
      <c r="U1685" t="b">
        <f t="shared" si="396"/>
        <v>1</v>
      </c>
      <c r="V1685" t="str">
        <f t="shared" si="397"/>
        <v>Average Company</v>
      </c>
      <c r="W1685" t="str">
        <f t="shared" si="398"/>
        <v>Don't Buy</v>
      </c>
      <c r="X1685" t="str">
        <f t="shared" si="399"/>
        <v>Not Known</v>
      </c>
      <c r="Z1685" t="str">
        <f t="shared" si="400"/>
        <v>None</v>
      </c>
      <c r="AB1685" t="str">
        <f t="shared" si="401"/>
        <v>0</v>
      </c>
    </row>
    <row r="1686" spans="1:28" x14ac:dyDescent="0.3">
      <c r="A1686">
        <v>1684</v>
      </c>
      <c r="B1686" t="s">
        <v>3971</v>
      </c>
      <c r="C1686" t="str">
        <f t="shared" si="388"/>
        <v>Long</v>
      </c>
      <c r="D1686">
        <v>4.0999999999999996</v>
      </c>
      <c r="F1686" s="1">
        <f t="shared" si="402"/>
        <v>4.0999999999999996</v>
      </c>
      <c r="G1686" s="1">
        <f t="shared" si="389"/>
        <v>4.0999999999999996</v>
      </c>
      <c r="H1686">
        <f t="shared" si="390"/>
        <v>4.0999999999999996</v>
      </c>
      <c r="I1686" t="s">
        <v>3963</v>
      </c>
      <c r="J1686" t="s">
        <v>22</v>
      </c>
      <c r="K1686" t="s">
        <v>3972</v>
      </c>
      <c r="L1686" t="str">
        <f t="shared" si="391"/>
        <v>Established</v>
      </c>
      <c r="N1686" s="2">
        <f t="shared" si="392"/>
        <v>26</v>
      </c>
      <c r="O1686" t="s">
        <v>126</v>
      </c>
      <c r="P1686" t="s">
        <v>691</v>
      </c>
      <c r="Q1686" t="s">
        <v>986</v>
      </c>
      <c r="R1686" t="str">
        <f t="shared" si="393"/>
        <v>Great</v>
      </c>
      <c r="S1686" t="str">
        <f t="shared" si="394"/>
        <v>Great</v>
      </c>
      <c r="T1686" t="b">
        <f t="shared" si="395"/>
        <v>1</v>
      </c>
      <c r="U1686" t="b">
        <f t="shared" si="396"/>
        <v>1</v>
      </c>
      <c r="V1686" t="str">
        <f t="shared" si="397"/>
        <v>Top Company</v>
      </c>
      <c r="W1686" t="str">
        <f t="shared" si="398"/>
        <v>Don't Buy</v>
      </c>
      <c r="X1686" t="str">
        <f t="shared" si="399"/>
        <v>Not Known</v>
      </c>
      <c r="Z1686" t="str">
        <f t="shared" si="400"/>
        <v>None</v>
      </c>
      <c r="AB1686" t="str">
        <f t="shared" si="401"/>
        <v>0</v>
      </c>
    </row>
    <row r="1687" spans="1:28" x14ac:dyDescent="0.3">
      <c r="A1687">
        <v>1685</v>
      </c>
      <c r="B1687" t="s">
        <v>3973</v>
      </c>
      <c r="C1687" t="str">
        <f t="shared" si="388"/>
        <v>Long</v>
      </c>
      <c r="D1687">
        <v>4.0999999999999996</v>
      </c>
      <c r="F1687" s="1">
        <f t="shared" si="402"/>
        <v>4.0999999999999996</v>
      </c>
      <c r="G1687" s="1">
        <f t="shared" si="389"/>
        <v>4.0999999999999996</v>
      </c>
      <c r="H1687">
        <f t="shared" si="390"/>
        <v>4.0999999999999996</v>
      </c>
      <c r="I1687" t="s">
        <v>3963</v>
      </c>
      <c r="J1687" t="s">
        <v>22</v>
      </c>
      <c r="K1687" t="s">
        <v>3974</v>
      </c>
      <c r="L1687" t="str">
        <f t="shared" si="391"/>
        <v>Established</v>
      </c>
      <c r="N1687" s="2">
        <f t="shared" si="392"/>
        <v>20</v>
      </c>
      <c r="O1687" t="s">
        <v>151</v>
      </c>
      <c r="P1687" t="s">
        <v>147</v>
      </c>
      <c r="Q1687" t="s">
        <v>44</v>
      </c>
      <c r="R1687" t="str">
        <f t="shared" si="393"/>
        <v>Great</v>
      </c>
      <c r="S1687" t="str">
        <f t="shared" si="394"/>
        <v>Great</v>
      </c>
      <c r="T1687" t="b">
        <f t="shared" si="395"/>
        <v>1</v>
      </c>
      <c r="U1687" t="b">
        <f t="shared" si="396"/>
        <v>1</v>
      </c>
      <c r="V1687" t="str">
        <f t="shared" si="397"/>
        <v>Average Company</v>
      </c>
      <c r="W1687" t="str">
        <f t="shared" si="398"/>
        <v>Don't Buy</v>
      </c>
      <c r="X1687" t="str">
        <f t="shared" si="399"/>
        <v>Not Known</v>
      </c>
      <c r="Z1687" t="str">
        <f t="shared" si="400"/>
        <v>None</v>
      </c>
      <c r="AB1687" t="str">
        <f t="shared" si="401"/>
        <v>0</v>
      </c>
    </row>
    <row r="1688" spans="1:28" x14ac:dyDescent="0.3">
      <c r="A1688">
        <v>1686</v>
      </c>
      <c r="B1688" t="s">
        <v>3975</v>
      </c>
      <c r="C1688" t="str">
        <f t="shared" si="388"/>
        <v>Long</v>
      </c>
      <c r="D1688">
        <v>4.0999999999999996</v>
      </c>
      <c r="F1688" s="1">
        <f t="shared" si="402"/>
        <v>4.0999999999999996</v>
      </c>
      <c r="G1688" s="1">
        <f t="shared" si="389"/>
        <v>4.0999999999999996</v>
      </c>
      <c r="H1688">
        <f t="shared" si="390"/>
        <v>4.0999999999999996</v>
      </c>
      <c r="I1688" t="s">
        <v>3963</v>
      </c>
      <c r="J1688" t="s">
        <v>10</v>
      </c>
      <c r="K1688" t="s">
        <v>3328</v>
      </c>
      <c r="L1688" t="str">
        <f t="shared" si="391"/>
        <v>Established</v>
      </c>
      <c r="N1688" s="2">
        <f t="shared" si="392"/>
        <v>27</v>
      </c>
      <c r="O1688" t="s">
        <v>109</v>
      </c>
      <c r="P1688" t="s">
        <v>147</v>
      </c>
      <c r="Q1688" t="s">
        <v>1080</v>
      </c>
      <c r="R1688" t="str">
        <f t="shared" si="393"/>
        <v>Great</v>
      </c>
      <c r="S1688" t="str">
        <f t="shared" si="394"/>
        <v>Great</v>
      </c>
      <c r="T1688" t="b">
        <f t="shared" si="395"/>
        <v>1</v>
      </c>
      <c r="U1688" t="b">
        <f t="shared" si="396"/>
        <v>1</v>
      </c>
      <c r="V1688" t="str">
        <f t="shared" si="397"/>
        <v>Top Company</v>
      </c>
      <c r="W1688" t="str">
        <f t="shared" si="398"/>
        <v>Don't Buy</v>
      </c>
      <c r="X1688" t="str">
        <f t="shared" si="399"/>
        <v>Not Known</v>
      </c>
      <c r="Z1688" t="str">
        <f t="shared" si="400"/>
        <v>None</v>
      </c>
      <c r="AB1688" t="str">
        <f t="shared" si="401"/>
        <v>0</v>
      </c>
    </row>
    <row r="1689" spans="1:28" x14ac:dyDescent="0.3">
      <c r="A1689">
        <v>1687</v>
      </c>
      <c r="B1689" t="s">
        <v>3976</v>
      </c>
      <c r="C1689" t="str">
        <f t="shared" si="388"/>
        <v>Long</v>
      </c>
      <c r="D1689">
        <v>3.7</v>
      </c>
      <c r="F1689" s="1">
        <f t="shared" si="402"/>
        <v>3.7</v>
      </c>
      <c r="G1689" s="1">
        <f t="shared" si="389"/>
        <v>3.7</v>
      </c>
      <c r="H1689">
        <f t="shared" si="390"/>
        <v>3.7</v>
      </c>
      <c r="I1689" t="s">
        <v>2874</v>
      </c>
      <c r="J1689" t="s">
        <v>10</v>
      </c>
      <c r="K1689" t="s">
        <v>3977</v>
      </c>
      <c r="L1689" t="str">
        <f t="shared" si="391"/>
        <v>Established</v>
      </c>
      <c r="N1689" s="2">
        <f t="shared" si="392"/>
        <v>34</v>
      </c>
      <c r="O1689" t="s">
        <v>213</v>
      </c>
      <c r="P1689" t="s">
        <v>147</v>
      </c>
      <c r="Q1689" t="s">
        <v>246</v>
      </c>
      <c r="R1689" t="str">
        <f t="shared" si="393"/>
        <v>Average</v>
      </c>
      <c r="S1689" t="str">
        <f t="shared" si="394"/>
        <v xml:space="preserve"> </v>
      </c>
      <c r="T1689" t="b">
        <f t="shared" si="395"/>
        <v>0</v>
      </c>
      <c r="U1689" t="b">
        <f t="shared" si="396"/>
        <v>1</v>
      </c>
      <c r="V1689" t="str">
        <f t="shared" si="397"/>
        <v>Average Company</v>
      </c>
      <c r="W1689" t="str">
        <f t="shared" si="398"/>
        <v>Don't Buy</v>
      </c>
      <c r="X1689" t="str">
        <f t="shared" si="399"/>
        <v>Not Known</v>
      </c>
      <c r="Z1689" t="str">
        <f t="shared" si="400"/>
        <v>None</v>
      </c>
      <c r="AB1689" t="str">
        <f t="shared" si="401"/>
        <v>0</v>
      </c>
    </row>
    <row r="1690" spans="1:28" x14ac:dyDescent="0.3">
      <c r="A1690">
        <v>1688</v>
      </c>
      <c r="B1690" t="s">
        <v>3978</v>
      </c>
      <c r="C1690" t="str">
        <f t="shared" si="388"/>
        <v>Short</v>
      </c>
      <c r="D1690">
        <v>3.7</v>
      </c>
      <c r="F1690" s="1">
        <f t="shared" si="402"/>
        <v>3.7</v>
      </c>
      <c r="G1690" s="1">
        <f t="shared" si="389"/>
        <v>3.7</v>
      </c>
      <c r="H1690">
        <f t="shared" si="390"/>
        <v>3.7</v>
      </c>
      <c r="I1690" t="s">
        <v>3979</v>
      </c>
      <c r="J1690" t="s">
        <v>22</v>
      </c>
      <c r="K1690" t="s">
        <v>125</v>
      </c>
      <c r="L1690" t="str">
        <f t="shared" si="391"/>
        <v>Established</v>
      </c>
      <c r="N1690" s="2">
        <f t="shared" si="392"/>
        <v>76</v>
      </c>
      <c r="O1690" t="s">
        <v>671</v>
      </c>
      <c r="P1690" t="s">
        <v>147</v>
      </c>
      <c r="Q1690" t="s">
        <v>362</v>
      </c>
      <c r="R1690" t="str">
        <f t="shared" si="393"/>
        <v>Average</v>
      </c>
      <c r="S1690" t="str">
        <f t="shared" si="394"/>
        <v xml:space="preserve"> </v>
      </c>
      <c r="T1690" t="b">
        <f t="shared" si="395"/>
        <v>0</v>
      </c>
      <c r="U1690" t="b">
        <f t="shared" si="396"/>
        <v>1</v>
      </c>
      <c r="V1690" t="str">
        <f t="shared" si="397"/>
        <v>Average Company</v>
      </c>
      <c r="W1690" t="str">
        <f t="shared" si="398"/>
        <v>Don't Buy</v>
      </c>
      <c r="X1690" t="str">
        <f t="shared" si="399"/>
        <v>Not Known</v>
      </c>
      <c r="Z1690" t="str">
        <f t="shared" si="400"/>
        <v>None</v>
      </c>
      <c r="AB1690" t="str">
        <f t="shared" si="401"/>
        <v>0</v>
      </c>
    </row>
    <row r="1691" spans="1:28" x14ac:dyDescent="0.3">
      <c r="A1691">
        <v>1689</v>
      </c>
      <c r="B1691" t="s">
        <v>3980</v>
      </c>
      <c r="C1691" t="str">
        <f t="shared" si="388"/>
        <v>Short</v>
      </c>
      <c r="D1691">
        <v>4</v>
      </c>
      <c r="F1691" s="1">
        <f t="shared" si="402"/>
        <v>4</v>
      </c>
      <c r="G1691" s="1">
        <f t="shared" si="389"/>
        <v>4</v>
      </c>
      <c r="H1691">
        <f t="shared" si="390"/>
        <v>4</v>
      </c>
      <c r="I1691" t="s">
        <v>3979</v>
      </c>
      <c r="J1691" t="s">
        <v>22</v>
      </c>
      <c r="K1691" t="s">
        <v>3981</v>
      </c>
      <c r="L1691" t="str">
        <f t="shared" si="391"/>
        <v>Established</v>
      </c>
      <c r="N1691" s="2">
        <f t="shared" si="392"/>
        <v>28</v>
      </c>
      <c r="O1691" t="s">
        <v>24</v>
      </c>
      <c r="P1691" t="s">
        <v>13</v>
      </c>
      <c r="Q1691" t="s">
        <v>70</v>
      </c>
      <c r="R1691" t="str">
        <f t="shared" si="393"/>
        <v>Average</v>
      </c>
      <c r="S1691" t="str">
        <f t="shared" si="394"/>
        <v xml:space="preserve"> </v>
      </c>
      <c r="T1691" t="b">
        <f t="shared" si="395"/>
        <v>0</v>
      </c>
      <c r="U1691" t="b">
        <f t="shared" si="396"/>
        <v>1</v>
      </c>
      <c r="V1691" t="str">
        <f t="shared" si="397"/>
        <v>Average Company</v>
      </c>
      <c r="W1691" t="str">
        <f t="shared" si="398"/>
        <v>Don't Buy</v>
      </c>
      <c r="X1691" t="str">
        <f t="shared" si="399"/>
        <v>Not Known</v>
      </c>
      <c r="Z1691" t="str">
        <f t="shared" si="400"/>
        <v>None</v>
      </c>
      <c r="AB1691" t="str">
        <f t="shared" si="401"/>
        <v>0</v>
      </c>
    </row>
    <row r="1692" spans="1:28" x14ac:dyDescent="0.3">
      <c r="A1692">
        <v>1690</v>
      </c>
      <c r="B1692" t="s">
        <v>3982</v>
      </c>
      <c r="C1692" t="str">
        <f t="shared" si="388"/>
        <v>Long</v>
      </c>
      <c r="D1692">
        <v>4.2</v>
      </c>
      <c r="F1692" s="1">
        <f t="shared" si="402"/>
        <v>4.7</v>
      </c>
      <c r="G1692" s="1">
        <f t="shared" si="389"/>
        <v>4.7</v>
      </c>
      <c r="H1692">
        <f t="shared" si="390"/>
        <v>4.3</v>
      </c>
      <c r="I1692" t="s">
        <v>3979</v>
      </c>
      <c r="J1692" t="s">
        <v>22</v>
      </c>
      <c r="K1692" t="s">
        <v>3983</v>
      </c>
      <c r="L1692" t="str">
        <f t="shared" si="391"/>
        <v>Startup</v>
      </c>
      <c r="N1692" s="2">
        <f t="shared" si="392"/>
        <v>7</v>
      </c>
      <c r="O1692" t="s">
        <v>318</v>
      </c>
      <c r="P1692" t="s">
        <v>691</v>
      </c>
      <c r="Q1692" t="s">
        <v>284</v>
      </c>
      <c r="R1692" t="str">
        <f t="shared" si="393"/>
        <v>Great</v>
      </c>
      <c r="S1692" t="str">
        <f t="shared" si="394"/>
        <v>Great</v>
      </c>
      <c r="T1692" t="b">
        <f t="shared" si="395"/>
        <v>0</v>
      </c>
      <c r="U1692" t="b">
        <f t="shared" si="396"/>
        <v>1</v>
      </c>
      <c r="V1692" t="str">
        <f t="shared" si="397"/>
        <v>Average Company</v>
      </c>
      <c r="W1692" t="str">
        <f t="shared" si="398"/>
        <v>Don't Buy</v>
      </c>
      <c r="X1692" t="str">
        <f t="shared" si="399"/>
        <v>Not Known</v>
      </c>
      <c r="Z1692" t="str">
        <f t="shared" si="400"/>
        <v>None</v>
      </c>
      <c r="AB1692" t="str">
        <f t="shared" si="401"/>
        <v>0</v>
      </c>
    </row>
    <row r="1693" spans="1:28" x14ac:dyDescent="0.3">
      <c r="A1693">
        <v>1691</v>
      </c>
      <c r="B1693" t="s">
        <v>3984</v>
      </c>
      <c r="C1693" t="str">
        <f t="shared" si="388"/>
        <v>Long</v>
      </c>
      <c r="D1693">
        <v>3.9</v>
      </c>
      <c r="F1693" s="1">
        <f t="shared" si="402"/>
        <v>3.9</v>
      </c>
      <c r="G1693" s="1">
        <f t="shared" si="389"/>
        <v>3.9</v>
      </c>
      <c r="H1693">
        <f t="shared" si="390"/>
        <v>3.9</v>
      </c>
      <c r="I1693" t="s">
        <v>3979</v>
      </c>
      <c r="J1693" t="s">
        <v>22</v>
      </c>
      <c r="K1693" t="s">
        <v>898</v>
      </c>
      <c r="L1693" t="str">
        <f t="shared" si="391"/>
        <v>Established</v>
      </c>
      <c r="N1693" s="2">
        <f t="shared" si="392"/>
        <v>39</v>
      </c>
      <c r="O1693" t="s">
        <v>74</v>
      </c>
      <c r="P1693" t="s">
        <v>147</v>
      </c>
      <c r="Q1693" t="s">
        <v>2552</v>
      </c>
      <c r="R1693" t="str">
        <f t="shared" si="393"/>
        <v>Average</v>
      </c>
      <c r="S1693" t="str">
        <f t="shared" si="394"/>
        <v xml:space="preserve"> </v>
      </c>
      <c r="T1693" t="b">
        <f t="shared" si="395"/>
        <v>0</v>
      </c>
      <c r="U1693" t="b">
        <f t="shared" si="396"/>
        <v>1</v>
      </c>
      <c r="V1693" t="str">
        <f t="shared" si="397"/>
        <v>Average Company</v>
      </c>
      <c r="W1693" t="str">
        <f t="shared" si="398"/>
        <v>Don't Buy</v>
      </c>
      <c r="X1693" t="str">
        <f t="shared" si="399"/>
        <v>Not Known</v>
      </c>
      <c r="Z1693" t="str">
        <f t="shared" si="400"/>
        <v>None</v>
      </c>
      <c r="AB1693" t="str">
        <f t="shared" si="401"/>
        <v>0</v>
      </c>
    </row>
    <row r="1694" spans="1:28" x14ac:dyDescent="0.3">
      <c r="A1694">
        <v>1692</v>
      </c>
      <c r="B1694" t="s">
        <v>3985</v>
      </c>
      <c r="C1694" t="str">
        <f t="shared" si="388"/>
        <v>Long</v>
      </c>
      <c r="D1694">
        <v>3.6</v>
      </c>
      <c r="F1694" s="1">
        <f t="shared" si="402"/>
        <v>3.6</v>
      </c>
      <c r="G1694" s="1">
        <f t="shared" si="389"/>
        <v>3.6</v>
      </c>
      <c r="H1694">
        <f t="shared" si="390"/>
        <v>3.6</v>
      </c>
      <c r="I1694" t="s">
        <v>3979</v>
      </c>
      <c r="J1694" t="s">
        <v>10</v>
      </c>
      <c r="K1694" t="s">
        <v>3986</v>
      </c>
      <c r="L1694" t="str">
        <f t="shared" si="391"/>
        <v>Established</v>
      </c>
      <c r="N1694" s="2">
        <f t="shared" si="392"/>
        <v>76</v>
      </c>
      <c r="O1694" t="s">
        <v>671</v>
      </c>
      <c r="P1694" t="s">
        <v>691</v>
      </c>
      <c r="Q1694" t="s">
        <v>246</v>
      </c>
      <c r="R1694" t="str">
        <f t="shared" si="393"/>
        <v>Average</v>
      </c>
      <c r="S1694" t="str">
        <f t="shared" si="394"/>
        <v xml:space="preserve"> </v>
      </c>
      <c r="T1694" t="b">
        <f t="shared" si="395"/>
        <v>0</v>
      </c>
      <c r="U1694" t="b">
        <f t="shared" si="396"/>
        <v>1</v>
      </c>
      <c r="V1694" t="str">
        <f t="shared" si="397"/>
        <v>Average Company</v>
      </c>
      <c r="W1694" t="str">
        <f t="shared" si="398"/>
        <v>Don't Buy</v>
      </c>
      <c r="X1694" t="str">
        <f t="shared" si="399"/>
        <v>Not Known</v>
      </c>
      <c r="Z1694" t="str">
        <f t="shared" si="400"/>
        <v>None</v>
      </c>
      <c r="AB1694" t="str">
        <f t="shared" si="401"/>
        <v>0</v>
      </c>
    </row>
    <row r="1695" spans="1:28" x14ac:dyDescent="0.3">
      <c r="A1695">
        <v>1693</v>
      </c>
      <c r="B1695" t="s">
        <v>3987</v>
      </c>
      <c r="C1695" t="str">
        <f t="shared" si="388"/>
        <v>Short</v>
      </c>
      <c r="D1695">
        <v>3.2</v>
      </c>
      <c r="F1695" s="1">
        <f t="shared" si="402"/>
        <v>3.7</v>
      </c>
      <c r="G1695" s="1">
        <f t="shared" si="389"/>
        <v>3.7</v>
      </c>
      <c r="H1695">
        <f t="shared" si="390"/>
        <v>3.3000000000000003</v>
      </c>
      <c r="I1695" t="s">
        <v>3979</v>
      </c>
      <c r="J1695" t="s">
        <v>22</v>
      </c>
      <c r="K1695" t="s">
        <v>3988</v>
      </c>
      <c r="L1695" t="str">
        <f t="shared" si="391"/>
        <v>Startup</v>
      </c>
      <c r="N1695" s="2">
        <f t="shared" si="392"/>
        <v>9</v>
      </c>
      <c r="O1695" t="s">
        <v>331</v>
      </c>
      <c r="P1695" t="s">
        <v>691</v>
      </c>
      <c r="Q1695" t="s">
        <v>44</v>
      </c>
      <c r="R1695" t="str">
        <f t="shared" si="393"/>
        <v>Average</v>
      </c>
      <c r="S1695" t="str">
        <f t="shared" si="394"/>
        <v xml:space="preserve"> </v>
      </c>
      <c r="T1695" t="b">
        <f t="shared" si="395"/>
        <v>0</v>
      </c>
      <c r="U1695" t="b">
        <f t="shared" si="396"/>
        <v>1</v>
      </c>
      <c r="V1695" t="str">
        <f t="shared" si="397"/>
        <v>Average Company</v>
      </c>
      <c r="W1695" t="str">
        <f t="shared" si="398"/>
        <v>Buy</v>
      </c>
      <c r="X1695" t="str">
        <f t="shared" si="399"/>
        <v>Not Known</v>
      </c>
      <c r="Z1695" t="str">
        <f t="shared" si="400"/>
        <v>Silicon Valley Startups</v>
      </c>
      <c r="AB1695" t="str">
        <f t="shared" si="401"/>
        <v>0</v>
      </c>
    </row>
    <row r="1696" spans="1:28" x14ac:dyDescent="0.3">
      <c r="A1696">
        <v>1694</v>
      </c>
      <c r="B1696" t="s">
        <v>3989</v>
      </c>
      <c r="C1696" t="str">
        <f t="shared" si="388"/>
        <v>Long</v>
      </c>
      <c r="D1696">
        <v>4.3</v>
      </c>
      <c r="F1696" s="1">
        <f t="shared" si="402"/>
        <v>4.3</v>
      </c>
      <c r="G1696" s="1">
        <f t="shared" si="389"/>
        <v>4.3</v>
      </c>
      <c r="H1696">
        <f t="shared" si="390"/>
        <v>4.3</v>
      </c>
      <c r="I1696" t="s">
        <v>3168</v>
      </c>
      <c r="J1696" t="s">
        <v>22</v>
      </c>
      <c r="K1696" t="s">
        <v>3990</v>
      </c>
      <c r="L1696" t="str">
        <f t="shared" si="391"/>
        <v>Established</v>
      </c>
      <c r="N1696" s="2">
        <f t="shared" si="392"/>
        <v>26</v>
      </c>
      <c r="O1696" t="s">
        <v>126</v>
      </c>
      <c r="P1696" t="s">
        <v>147</v>
      </c>
      <c r="Q1696" t="s">
        <v>117</v>
      </c>
      <c r="R1696" t="str">
        <f t="shared" si="393"/>
        <v>Great</v>
      </c>
      <c r="S1696" t="str">
        <f t="shared" si="394"/>
        <v>Great</v>
      </c>
      <c r="T1696" t="b">
        <f t="shared" si="395"/>
        <v>1</v>
      </c>
      <c r="U1696" t="b">
        <f t="shared" si="396"/>
        <v>1</v>
      </c>
      <c r="V1696" t="str">
        <f t="shared" si="397"/>
        <v>Top Company</v>
      </c>
      <c r="W1696" t="str">
        <f t="shared" si="398"/>
        <v>Don't Buy</v>
      </c>
      <c r="X1696" t="str">
        <f t="shared" si="399"/>
        <v>Not Known</v>
      </c>
      <c r="Z1696" t="str">
        <f t="shared" si="400"/>
        <v>None</v>
      </c>
      <c r="AB1696" t="str">
        <f t="shared" si="401"/>
        <v>0</v>
      </c>
    </row>
    <row r="1697" spans="1:28" x14ac:dyDescent="0.3">
      <c r="A1697">
        <v>1695</v>
      </c>
      <c r="B1697" t="s">
        <v>3991</v>
      </c>
      <c r="C1697" t="str">
        <f t="shared" si="388"/>
        <v>Long</v>
      </c>
      <c r="D1697">
        <v>4</v>
      </c>
      <c r="F1697" s="1">
        <f t="shared" si="402"/>
        <v>4</v>
      </c>
      <c r="G1697" s="1">
        <f t="shared" si="389"/>
        <v>4</v>
      </c>
      <c r="H1697">
        <f t="shared" si="390"/>
        <v>4</v>
      </c>
      <c r="I1697" t="s">
        <v>3992</v>
      </c>
      <c r="J1697" t="s">
        <v>22</v>
      </c>
      <c r="K1697" t="s">
        <v>3170</v>
      </c>
      <c r="L1697" t="str">
        <f t="shared" si="391"/>
        <v>Established</v>
      </c>
      <c r="N1697" s="2">
        <f t="shared" si="392"/>
        <v>16</v>
      </c>
      <c r="O1697" t="s">
        <v>121</v>
      </c>
      <c r="P1697" t="s">
        <v>147</v>
      </c>
      <c r="Q1697" t="s">
        <v>70</v>
      </c>
      <c r="R1697" t="str">
        <f t="shared" si="393"/>
        <v>Average</v>
      </c>
      <c r="S1697" t="str">
        <f t="shared" si="394"/>
        <v xml:space="preserve"> </v>
      </c>
      <c r="T1697" t="b">
        <f t="shared" si="395"/>
        <v>0</v>
      </c>
      <c r="U1697" t="b">
        <f t="shared" si="396"/>
        <v>1</v>
      </c>
      <c r="V1697" t="str">
        <f t="shared" si="397"/>
        <v>Average Company</v>
      </c>
      <c r="W1697" t="str">
        <f t="shared" si="398"/>
        <v>Don't Buy</v>
      </c>
      <c r="X1697" t="str">
        <f t="shared" si="399"/>
        <v>Not Known</v>
      </c>
      <c r="Z1697" t="str">
        <f t="shared" si="400"/>
        <v>None</v>
      </c>
      <c r="AB1697" t="str">
        <f t="shared" si="401"/>
        <v>0</v>
      </c>
    </row>
    <row r="1698" spans="1:28" x14ac:dyDescent="0.3">
      <c r="A1698">
        <v>1696</v>
      </c>
      <c r="B1698" t="s">
        <v>3993</v>
      </c>
      <c r="C1698" t="str">
        <f t="shared" si="388"/>
        <v>Long</v>
      </c>
      <c r="D1698">
        <v>4.0999999999999996</v>
      </c>
      <c r="F1698" s="1">
        <f t="shared" si="402"/>
        <v>4.0999999999999996</v>
      </c>
      <c r="G1698" s="1">
        <f t="shared" si="389"/>
        <v>4.0999999999999996</v>
      </c>
      <c r="H1698">
        <f t="shared" si="390"/>
        <v>4.0999999999999996</v>
      </c>
      <c r="I1698" t="s">
        <v>3994</v>
      </c>
      <c r="J1698" t="s">
        <v>10</v>
      </c>
      <c r="K1698" t="s">
        <v>3995</v>
      </c>
      <c r="L1698" t="str">
        <f t="shared" si="391"/>
        <v>Established</v>
      </c>
      <c r="N1698" s="2">
        <f t="shared" si="392"/>
        <v>39</v>
      </c>
      <c r="O1698" t="s">
        <v>74</v>
      </c>
      <c r="P1698" t="s">
        <v>691</v>
      </c>
      <c r="Q1698" t="s">
        <v>243</v>
      </c>
      <c r="R1698" t="str">
        <f t="shared" si="393"/>
        <v>Great</v>
      </c>
      <c r="S1698" t="str">
        <f t="shared" si="394"/>
        <v>Great</v>
      </c>
      <c r="T1698" t="b">
        <f t="shared" si="395"/>
        <v>1</v>
      </c>
      <c r="U1698" t="b">
        <f t="shared" si="396"/>
        <v>1</v>
      </c>
      <c r="V1698" t="str">
        <f t="shared" si="397"/>
        <v>Top Company</v>
      </c>
      <c r="W1698" t="str">
        <f t="shared" si="398"/>
        <v>Don't Buy</v>
      </c>
      <c r="X1698" t="str">
        <f t="shared" si="399"/>
        <v>Not Known</v>
      </c>
      <c r="Z1698" t="str">
        <f t="shared" si="400"/>
        <v>None</v>
      </c>
      <c r="AB1698" t="str">
        <f t="shared" si="401"/>
        <v>0</v>
      </c>
    </row>
    <row r="1699" spans="1:28" x14ac:dyDescent="0.3">
      <c r="A1699">
        <v>1697</v>
      </c>
      <c r="B1699" t="s">
        <v>3996</v>
      </c>
      <c r="C1699" t="str">
        <f t="shared" si="388"/>
        <v>Long</v>
      </c>
      <c r="D1699">
        <v>4.2</v>
      </c>
      <c r="F1699" s="1">
        <f t="shared" si="402"/>
        <v>4.2</v>
      </c>
      <c r="G1699" s="1">
        <f t="shared" si="389"/>
        <v>4.2</v>
      </c>
      <c r="H1699">
        <f t="shared" si="390"/>
        <v>4.2</v>
      </c>
      <c r="I1699" t="s">
        <v>3994</v>
      </c>
      <c r="J1699" t="s">
        <v>10</v>
      </c>
      <c r="K1699" t="s">
        <v>3997</v>
      </c>
      <c r="L1699" t="str">
        <f t="shared" si="391"/>
        <v>Established</v>
      </c>
      <c r="N1699" s="2">
        <f t="shared" si="392"/>
        <v>14</v>
      </c>
      <c r="O1699" t="s">
        <v>522</v>
      </c>
      <c r="P1699" t="s">
        <v>691</v>
      </c>
      <c r="Q1699" t="s">
        <v>117</v>
      </c>
      <c r="R1699" t="str">
        <f t="shared" si="393"/>
        <v>Great</v>
      </c>
      <c r="S1699" t="str">
        <f t="shared" si="394"/>
        <v>Great</v>
      </c>
      <c r="T1699" t="b">
        <f t="shared" si="395"/>
        <v>1</v>
      </c>
      <c r="U1699" t="b">
        <f t="shared" si="396"/>
        <v>1</v>
      </c>
      <c r="V1699" t="str">
        <f t="shared" si="397"/>
        <v>Average Company</v>
      </c>
      <c r="W1699" t="str">
        <f t="shared" si="398"/>
        <v>Don't Buy</v>
      </c>
      <c r="X1699" t="str">
        <f t="shared" si="399"/>
        <v>Not Known</v>
      </c>
      <c r="Z1699" t="str">
        <f t="shared" si="400"/>
        <v>None</v>
      </c>
      <c r="AB1699" t="str">
        <f t="shared" si="401"/>
        <v>0</v>
      </c>
    </row>
    <row r="1700" spans="1:28" x14ac:dyDescent="0.3">
      <c r="A1700">
        <v>1698</v>
      </c>
      <c r="B1700" t="s">
        <v>3998</v>
      </c>
      <c r="C1700" t="str">
        <f t="shared" si="388"/>
        <v>Long</v>
      </c>
      <c r="D1700">
        <v>3.9</v>
      </c>
      <c r="F1700" s="1">
        <f t="shared" si="402"/>
        <v>3.9</v>
      </c>
      <c r="G1700" s="1">
        <f t="shared" si="389"/>
        <v>3.9</v>
      </c>
      <c r="H1700">
        <f t="shared" si="390"/>
        <v>3.9</v>
      </c>
      <c r="I1700" t="s">
        <v>3994</v>
      </c>
      <c r="J1700" t="s">
        <v>22</v>
      </c>
      <c r="K1700" t="s">
        <v>2028</v>
      </c>
      <c r="L1700" t="str">
        <f t="shared" si="391"/>
        <v>Established</v>
      </c>
      <c r="N1700" s="2">
        <f t="shared" si="392"/>
        <v>59</v>
      </c>
      <c r="O1700" t="s">
        <v>1765</v>
      </c>
      <c r="P1700" t="s">
        <v>147</v>
      </c>
      <c r="Q1700" t="s">
        <v>50</v>
      </c>
      <c r="R1700" t="str">
        <f t="shared" si="393"/>
        <v>Average</v>
      </c>
      <c r="S1700" t="str">
        <f t="shared" si="394"/>
        <v xml:space="preserve"> </v>
      </c>
      <c r="T1700" t="b">
        <f t="shared" si="395"/>
        <v>0</v>
      </c>
      <c r="U1700" t="b">
        <f t="shared" si="396"/>
        <v>1</v>
      </c>
      <c r="V1700" t="str">
        <f t="shared" si="397"/>
        <v>Average Company</v>
      </c>
      <c r="W1700" t="str">
        <f t="shared" si="398"/>
        <v>Don't Buy</v>
      </c>
      <c r="X1700" t="str">
        <f t="shared" si="399"/>
        <v>Not Known</v>
      </c>
      <c r="Z1700" t="str">
        <f t="shared" si="400"/>
        <v>None</v>
      </c>
      <c r="AB1700" t="str">
        <f t="shared" si="401"/>
        <v>0</v>
      </c>
    </row>
    <row r="1701" spans="1:28" x14ac:dyDescent="0.3">
      <c r="A1701">
        <v>1699</v>
      </c>
      <c r="B1701" t="s">
        <v>3999</v>
      </c>
      <c r="C1701" t="str">
        <f t="shared" si="388"/>
        <v>Short</v>
      </c>
      <c r="D1701">
        <v>4.4000000000000004</v>
      </c>
      <c r="F1701" s="1">
        <f t="shared" si="402"/>
        <v>4.4000000000000004</v>
      </c>
      <c r="G1701" s="1">
        <f t="shared" si="389"/>
        <v>4.4000000000000004</v>
      </c>
      <c r="H1701">
        <f t="shared" si="390"/>
        <v>4.4000000000000004</v>
      </c>
      <c r="I1701" t="s">
        <v>3994</v>
      </c>
      <c r="J1701" t="s">
        <v>22</v>
      </c>
      <c r="K1701" t="s">
        <v>4000</v>
      </c>
      <c r="L1701" t="str">
        <f t="shared" si="391"/>
        <v>Established</v>
      </c>
      <c r="N1701" s="2">
        <f t="shared" si="392"/>
        <v>19</v>
      </c>
      <c r="O1701" t="s">
        <v>100</v>
      </c>
      <c r="P1701" t="s">
        <v>147</v>
      </c>
      <c r="Q1701" t="s">
        <v>19</v>
      </c>
      <c r="R1701" t="str">
        <f t="shared" si="393"/>
        <v>Great</v>
      </c>
      <c r="S1701" t="str">
        <f t="shared" si="394"/>
        <v>Great</v>
      </c>
      <c r="T1701" t="b">
        <f t="shared" si="395"/>
        <v>1</v>
      </c>
      <c r="U1701" t="b">
        <f t="shared" si="396"/>
        <v>1</v>
      </c>
      <c r="V1701" t="str">
        <f t="shared" si="397"/>
        <v>Average Company</v>
      </c>
      <c r="W1701" t="str">
        <f t="shared" si="398"/>
        <v>Buy</v>
      </c>
      <c r="X1701" t="str">
        <f t="shared" si="399"/>
        <v>Not Known</v>
      </c>
      <c r="Z1701" t="str">
        <f t="shared" si="400"/>
        <v>None</v>
      </c>
      <c r="AB1701" t="str">
        <f t="shared" si="401"/>
        <v>1Million</v>
      </c>
    </row>
    <row r="1702" spans="1:28" x14ac:dyDescent="0.3">
      <c r="A1702">
        <v>1700</v>
      </c>
      <c r="B1702" t="s">
        <v>4001</v>
      </c>
      <c r="C1702" t="str">
        <f t="shared" si="388"/>
        <v>Short</v>
      </c>
      <c r="D1702">
        <v>4.2</v>
      </c>
      <c r="F1702" s="1">
        <f t="shared" si="402"/>
        <v>4.2</v>
      </c>
      <c r="G1702" s="1">
        <f t="shared" si="389"/>
        <v>4.2</v>
      </c>
      <c r="H1702">
        <f t="shared" si="390"/>
        <v>4.2</v>
      </c>
      <c r="I1702" t="s">
        <v>3994</v>
      </c>
      <c r="J1702" t="s">
        <v>22</v>
      </c>
      <c r="K1702" t="s">
        <v>4002</v>
      </c>
      <c r="L1702" t="str">
        <f t="shared" si="391"/>
        <v>Established</v>
      </c>
      <c r="N1702" s="2">
        <f t="shared" si="392"/>
        <v>35</v>
      </c>
      <c r="O1702" t="s">
        <v>249</v>
      </c>
      <c r="P1702" t="s">
        <v>147</v>
      </c>
      <c r="Q1702" t="s">
        <v>19</v>
      </c>
      <c r="R1702" t="str">
        <f t="shared" si="393"/>
        <v>Great</v>
      </c>
      <c r="S1702" t="str">
        <f t="shared" si="394"/>
        <v>Great</v>
      </c>
      <c r="T1702" t="b">
        <f t="shared" si="395"/>
        <v>1</v>
      </c>
      <c r="U1702" t="b">
        <f t="shared" si="396"/>
        <v>1</v>
      </c>
      <c r="V1702" t="str">
        <f t="shared" si="397"/>
        <v>Top Company</v>
      </c>
      <c r="W1702" t="str">
        <f t="shared" si="398"/>
        <v>Don't Buy</v>
      </c>
      <c r="X1702" t="str">
        <f t="shared" si="399"/>
        <v>Not Known</v>
      </c>
      <c r="Z1702" t="str">
        <f t="shared" si="400"/>
        <v>None</v>
      </c>
      <c r="AB1702" t="str">
        <f t="shared" si="401"/>
        <v>1Million</v>
      </c>
    </row>
    <row r="1703" spans="1:28" x14ac:dyDescent="0.3">
      <c r="A1703">
        <v>1701</v>
      </c>
      <c r="B1703" t="s">
        <v>4003</v>
      </c>
      <c r="C1703" t="str">
        <f t="shared" si="388"/>
        <v>Short</v>
      </c>
      <c r="D1703">
        <v>3.9</v>
      </c>
      <c r="F1703" s="1">
        <f t="shared" si="402"/>
        <v>3.9</v>
      </c>
      <c r="G1703" s="1">
        <f t="shared" si="389"/>
        <v>3.9</v>
      </c>
      <c r="H1703">
        <f t="shared" si="390"/>
        <v>3.9</v>
      </c>
      <c r="I1703" t="s">
        <v>3994</v>
      </c>
      <c r="J1703" t="s">
        <v>22</v>
      </c>
      <c r="K1703" t="s">
        <v>4004</v>
      </c>
      <c r="L1703" t="str">
        <f t="shared" si="391"/>
        <v>Established</v>
      </c>
      <c r="N1703" s="2">
        <f t="shared" si="392"/>
        <v>16</v>
      </c>
      <c r="O1703" t="s">
        <v>121</v>
      </c>
      <c r="P1703" t="s">
        <v>147</v>
      </c>
      <c r="Q1703" t="s">
        <v>28</v>
      </c>
      <c r="R1703" t="str">
        <f t="shared" si="393"/>
        <v>Average</v>
      </c>
      <c r="S1703" t="str">
        <f t="shared" si="394"/>
        <v xml:space="preserve"> </v>
      </c>
      <c r="T1703" t="b">
        <f t="shared" si="395"/>
        <v>0</v>
      </c>
      <c r="U1703" t="b">
        <f t="shared" si="396"/>
        <v>1</v>
      </c>
      <c r="V1703" t="str">
        <f t="shared" si="397"/>
        <v>Average Company</v>
      </c>
      <c r="W1703" t="str">
        <f t="shared" si="398"/>
        <v>Don't Buy</v>
      </c>
      <c r="X1703" t="str">
        <f t="shared" si="399"/>
        <v>Not Known</v>
      </c>
      <c r="Z1703" t="str">
        <f t="shared" si="400"/>
        <v>None</v>
      </c>
      <c r="AB1703" t="str">
        <f t="shared" si="401"/>
        <v>500K</v>
      </c>
    </row>
    <row r="1704" spans="1:28" x14ac:dyDescent="0.3">
      <c r="A1704">
        <v>1702</v>
      </c>
      <c r="B1704" t="s">
        <v>4005</v>
      </c>
      <c r="C1704" t="str">
        <f t="shared" si="388"/>
        <v>Long</v>
      </c>
      <c r="D1704">
        <v>3.9</v>
      </c>
      <c r="F1704" s="1">
        <f t="shared" si="402"/>
        <v>3.9</v>
      </c>
      <c r="G1704" s="1">
        <f t="shared" si="389"/>
        <v>3.9</v>
      </c>
      <c r="H1704">
        <f t="shared" si="390"/>
        <v>3.9</v>
      </c>
      <c r="I1704" t="s">
        <v>3994</v>
      </c>
      <c r="J1704" t="s">
        <v>10</v>
      </c>
      <c r="K1704" t="s">
        <v>4006</v>
      </c>
      <c r="L1704" t="str">
        <f t="shared" si="391"/>
        <v>Established</v>
      </c>
      <c r="N1704" s="2">
        <f t="shared" si="392"/>
        <v>46</v>
      </c>
      <c r="O1704" t="s">
        <v>596</v>
      </c>
      <c r="P1704" t="s">
        <v>147</v>
      </c>
      <c r="Q1704" t="s">
        <v>80</v>
      </c>
      <c r="R1704" t="str">
        <f t="shared" si="393"/>
        <v>Average</v>
      </c>
      <c r="S1704" t="str">
        <f t="shared" si="394"/>
        <v xml:space="preserve"> </v>
      </c>
      <c r="T1704" t="b">
        <f t="shared" si="395"/>
        <v>0</v>
      </c>
      <c r="U1704" t="b">
        <f t="shared" si="396"/>
        <v>1</v>
      </c>
      <c r="V1704" t="str">
        <f t="shared" si="397"/>
        <v>Average Company</v>
      </c>
      <c r="W1704" t="str">
        <f t="shared" si="398"/>
        <v>Don't Buy</v>
      </c>
      <c r="X1704" t="str">
        <f t="shared" si="399"/>
        <v>Not Known</v>
      </c>
      <c r="Z1704" t="str">
        <f t="shared" si="400"/>
        <v>None</v>
      </c>
      <c r="AB1704" t="str">
        <f t="shared" si="401"/>
        <v>0</v>
      </c>
    </row>
    <row r="1705" spans="1:28" x14ac:dyDescent="0.3">
      <c r="A1705">
        <v>1703</v>
      </c>
      <c r="B1705" t="s">
        <v>4007</v>
      </c>
      <c r="C1705" t="str">
        <f t="shared" si="388"/>
        <v>Short</v>
      </c>
      <c r="D1705">
        <v>3.7</v>
      </c>
      <c r="F1705" s="1">
        <f t="shared" si="402"/>
        <v>3.7</v>
      </c>
      <c r="G1705" s="1">
        <f t="shared" si="389"/>
        <v>3.7</v>
      </c>
      <c r="H1705">
        <f t="shared" si="390"/>
        <v>3.7</v>
      </c>
      <c r="I1705" t="s">
        <v>2892</v>
      </c>
      <c r="J1705" t="s">
        <v>22</v>
      </c>
      <c r="K1705" t="s">
        <v>4008</v>
      </c>
      <c r="L1705" t="str">
        <f t="shared" si="391"/>
        <v>Established</v>
      </c>
      <c r="N1705" s="2">
        <f t="shared" si="392"/>
        <v>15</v>
      </c>
      <c r="O1705" t="s">
        <v>84</v>
      </c>
      <c r="P1705" t="s">
        <v>147</v>
      </c>
      <c r="Q1705" t="s">
        <v>19</v>
      </c>
      <c r="R1705" t="str">
        <f t="shared" si="393"/>
        <v>Average</v>
      </c>
      <c r="S1705" t="str">
        <f t="shared" si="394"/>
        <v xml:space="preserve"> </v>
      </c>
      <c r="T1705" t="b">
        <f t="shared" si="395"/>
        <v>0</v>
      </c>
      <c r="U1705" t="b">
        <f t="shared" si="396"/>
        <v>1</v>
      </c>
      <c r="V1705" t="str">
        <f t="shared" si="397"/>
        <v>Average Company</v>
      </c>
      <c r="W1705" t="str">
        <f t="shared" si="398"/>
        <v>Don't Buy</v>
      </c>
      <c r="X1705" t="str">
        <f t="shared" si="399"/>
        <v>Not Known</v>
      </c>
      <c r="Z1705" t="str">
        <f t="shared" si="400"/>
        <v>None</v>
      </c>
      <c r="AB1705" t="str">
        <f t="shared" si="401"/>
        <v>500K</v>
      </c>
    </row>
    <row r="1706" spans="1:28" x14ac:dyDescent="0.3">
      <c r="A1706">
        <v>1704</v>
      </c>
      <c r="B1706" t="s">
        <v>4009</v>
      </c>
      <c r="C1706" t="str">
        <f t="shared" si="388"/>
        <v>Short</v>
      </c>
      <c r="D1706">
        <v>3.8</v>
      </c>
      <c r="F1706" s="1">
        <f t="shared" si="402"/>
        <v>3.8</v>
      </c>
      <c r="G1706" s="1">
        <f t="shared" si="389"/>
        <v>3.8</v>
      </c>
      <c r="H1706">
        <f t="shared" si="390"/>
        <v>3.8</v>
      </c>
      <c r="I1706" t="s">
        <v>4010</v>
      </c>
      <c r="J1706" t="s">
        <v>22</v>
      </c>
      <c r="K1706" t="s">
        <v>4011</v>
      </c>
      <c r="L1706" t="str">
        <f t="shared" si="391"/>
        <v>Established</v>
      </c>
      <c r="N1706" s="2">
        <f t="shared" si="392"/>
        <v>40</v>
      </c>
      <c r="O1706" t="s">
        <v>375</v>
      </c>
      <c r="P1706" t="s">
        <v>147</v>
      </c>
      <c r="Q1706" t="s">
        <v>564</v>
      </c>
      <c r="R1706" t="str">
        <f t="shared" si="393"/>
        <v>Average</v>
      </c>
      <c r="S1706" t="str">
        <f t="shared" si="394"/>
        <v xml:space="preserve"> </v>
      </c>
      <c r="T1706" t="b">
        <f t="shared" si="395"/>
        <v>0</v>
      </c>
      <c r="U1706" t="b">
        <f t="shared" si="396"/>
        <v>1</v>
      </c>
      <c r="V1706" t="str">
        <f t="shared" si="397"/>
        <v>Average Company</v>
      </c>
      <c r="W1706" t="str">
        <f t="shared" si="398"/>
        <v>Don't Buy</v>
      </c>
      <c r="X1706" t="str">
        <f t="shared" si="399"/>
        <v>Not Known</v>
      </c>
      <c r="Z1706" t="str">
        <f t="shared" si="400"/>
        <v>None</v>
      </c>
      <c r="AB1706" t="str">
        <f t="shared" si="401"/>
        <v>0</v>
      </c>
    </row>
    <row r="1707" spans="1:28" x14ac:dyDescent="0.3">
      <c r="A1707">
        <v>1705</v>
      </c>
      <c r="B1707" t="s">
        <v>4012</v>
      </c>
      <c r="C1707" t="str">
        <f t="shared" si="388"/>
        <v>Short</v>
      </c>
      <c r="D1707">
        <v>4.4000000000000004</v>
      </c>
      <c r="F1707" s="1">
        <f t="shared" si="402"/>
        <v>4.4000000000000004</v>
      </c>
      <c r="G1707" s="1">
        <f t="shared" si="389"/>
        <v>4.4000000000000004</v>
      </c>
      <c r="H1707">
        <f t="shared" si="390"/>
        <v>4.4000000000000004</v>
      </c>
      <c r="I1707" t="s">
        <v>4010</v>
      </c>
      <c r="J1707" t="s">
        <v>10</v>
      </c>
      <c r="K1707" t="s">
        <v>4013</v>
      </c>
      <c r="L1707" t="str">
        <f t="shared" si="391"/>
        <v>Established</v>
      </c>
      <c r="N1707" s="2">
        <f t="shared" si="392"/>
        <v>42</v>
      </c>
      <c r="O1707" t="s">
        <v>397</v>
      </c>
      <c r="P1707" t="s">
        <v>683</v>
      </c>
      <c r="Q1707" t="s">
        <v>726</v>
      </c>
      <c r="R1707" t="str">
        <f t="shared" si="393"/>
        <v>Great</v>
      </c>
      <c r="S1707" t="str">
        <f t="shared" si="394"/>
        <v>Great</v>
      </c>
      <c r="T1707" t="b">
        <f t="shared" si="395"/>
        <v>1</v>
      </c>
      <c r="U1707" t="b">
        <f t="shared" si="396"/>
        <v>1</v>
      </c>
      <c r="V1707" t="str">
        <f t="shared" si="397"/>
        <v>Top Company</v>
      </c>
      <c r="W1707" t="str">
        <f t="shared" si="398"/>
        <v>Don't Buy</v>
      </c>
      <c r="X1707" t="str">
        <f t="shared" si="399"/>
        <v>Not Known</v>
      </c>
      <c r="Z1707" t="str">
        <f t="shared" si="400"/>
        <v>None</v>
      </c>
      <c r="AB1707" t="str">
        <f t="shared" si="401"/>
        <v>0</v>
      </c>
    </row>
    <row r="1708" spans="1:28" x14ac:dyDescent="0.3">
      <c r="A1708">
        <v>1706</v>
      </c>
      <c r="B1708" t="s">
        <v>4014</v>
      </c>
      <c r="C1708" t="str">
        <f t="shared" si="388"/>
        <v>Long</v>
      </c>
      <c r="D1708">
        <v>3.2</v>
      </c>
      <c r="F1708" s="1">
        <f t="shared" si="402"/>
        <v>3.2</v>
      </c>
      <c r="G1708" s="1">
        <f t="shared" si="389"/>
        <v>3.2</v>
      </c>
      <c r="H1708">
        <f t="shared" si="390"/>
        <v>3.2</v>
      </c>
      <c r="I1708" t="s">
        <v>4010</v>
      </c>
      <c r="J1708" t="s">
        <v>10</v>
      </c>
      <c r="K1708" t="s">
        <v>2222</v>
      </c>
      <c r="L1708" t="str">
        <f t="shared" si="391"/>
        <v>Established</v>
      </c>
      <c r="N1708" s="2">
        <f t="shared" si="392"/>
        <v>24</v>
      </c>
      <c r="O1708" t="s">
        <v>185</v>
      </c>
      <c r="P1708" t="s">
        <v>683</v>
      </c>
      <c r="Q1708" t="s">
        <v>189</v>
      </c>
      <c r="R1708" t="str">
        <f t="shared" si="393"/>
        <v>Average</v>
      </c>
      <c r="S1708" t="str">
        <f t="shared" si="394"/>
        <v xml:space="preserve"> </v>
      </c>
      <c r="T1708" t="b">
        <f t="shared" si="395"/>
        <v>0</v>
      </c>
      <c r="U1708" t="b">
        <f t="shared" si="396"/>
        <v>0</v>
      </c>
      <c r="V1708" t="str">
        <f t="shared" si="397"/>
        <v>Average Company</v>
      </c>
      <c r="W1708" t="str">
        <f t="shared" si="398"/>
        <v>Don't Buy</v>
      </c>
      <c r="X1708" t="str">
        <f t="shared" si="399"/>
        <v>Not Known</v>
      </c>
      <c r="Z1708" t="str">
        <f t="shared" si="400"/>
        <v>None</v>
      </c>
      <c r="AB1708" t="str">
        <f t="shared" si="401"/>
        <v>0</v>
      </c>
    </row>
    <row r="1709" spans="1:28" x14ac:dyDescent="0.3">
      <c r="A1709">
        <v>1707</v>
      </c>
      <c r="B1709" t="s">
        <v>4015</v>
      </c>
      <c r="C1709" t="str">
        <f t="shared" si="388"/>
        <v>Short</v>
      </c>
      <c r="D1709">
        <v>3.8</v>
      </c>
      <c r="F1709" s="1" t="e">
        <f t="shared" si="402"/>
        <v>#VALUE!</v>
      </c>
      <c r="G1709" s="1" t="e">
        <f t="shared" si="389"/>
        <v>#VALUE!</v>
      </c>
      <c r="H1709" t="e">
        <f t="shared" si="390"/>
        <v>#VALUE!</v>
      </c>
      <c r="I1709" t="s">
        <v>4010</v>
      </c>
      <c r="J1709" t="s">
        <v>4016</v>
      </c>
      <c r="K1709" t="s">
        <v>213</v>
      </c>
      <c r="L1709" t="e">
        <f t="shared" si="391"/>
        <v>#VALUE!</v>
      </c>
      <c r="N1709" s="2" t="e">
        <f t="shared" si="392"/>
        <v>#VALUE!</v>
      </c>
      <c r="O1709" t="s">
        <v>181</v>
      </c>
      <c r="Q1709" t="s">
        <v>44</v>
      </c>
      <c r="R1709" t="str">
        <f t="shared" si="393"/>
        <v>Average</v>
      </c>
      <c r="S1709" t="str">
        <f t="shared" si="394"/>
        <v xml:space="preserve"> </v>
      </c>
      <c r="T1709" t="e">
        <f t="shared" si="395"/>
        <v>#VALUE!</v>
      </c>
      <c r="U1709" t="e">
        <f t="shared" si="396"/>
        <v>#VALUE!</v>
      </c>
      <c r="V1709" t="e">
        <f t="shared" si="397"/>
        <v>#VALUE!</v>
      </c>
      <c r="W1709" t="str">
        <f t="shared" si="398"/>
        <v>Don't Buy</v>
      </c>
      <c r="X1709" t="str">
        <f t="shared" si="399"/>
        <v>Not Known</v>
      </c>
      <c r="Z1709" t="e">
        <f t="shared" si="400"/>
        <v>#VALUE!</v>
      </c>
      <c r="AB1709" t="str">
        <f t="shared" si="401"/>
        <v>0</v>
      </c>
    </row>
    <row r="1710" spans="1:28" x14ac:dyDescent="0.3">
      <c r="A1710">
        <v>1708</v>
      </c>
      <c r="B1710" t="s">
        <v>4017</v>
      </c>
      <c r="C1710" t="str">
        <f t="shared" si="388"/>
        <v>Long</v>
      </c>
      <c r="D1710">
        <v>4</v>
      </c>
      <c r="F1710" s="1">
        <f t="shared" si="402"/>
        <v>4</v>
      </c>
      <c r="G1710" s="1">
        <f t="shared" si="389"/>
        <v>4</v>
      </c>
      <c r="H1710">
        <f t="shared" si="390"/>
        <v>4</v>
      </c>
      <c r="I1710" t="s">
        <v>4010</v>
      </c>
      <c r="J1710" t="s">
        <v>22</v>
      </c>
      <c r="K1710" t="s">
        <v>4018</v>
      </c>
      <c r="L1710" t="str">
        <f t="shared" si="391"/>
        <v>Established</v>
      </c>
      <c r="N1710" s="2">
        <f t="shared" si="392"/>
        <v>27</v>
      </c>
      <c r="O1710" t="s">
        <v>109</v>
      </c>
      <c r="P1710" t="s">
        <v>147</v>
      </c>
      <c r="Q1710" t="s">
        <v>28</v>
      </c>
      <c r="R1710" t="str">
        <f t="shared" si="393"/>
        <v>Average</v>
      </c>
      <c r="S1710" t="str">
        <f t="shared" si="394"/>
        <v xml:space="preserve"> </v>
      </c>
      <c r="T1710" t="b">
        <f t="shared" si="395"/>
        <v>0</v>
      </c>
      <c r="U1710" t="b">
        <f t="shared" si="396"/>
        <v>1</v>
      </c>
      <c r="V1710" t="str">
        <f t="shared" si="397"/>
        <v>Average Company</v>
      </c>
      <c r="W1710" t="str">
        <f t="shared" si="398"/>
        <v>Don't Buy</v>
      </c>
      <c r="X1710" t="str">
        <f t="shared" si="399"/>
        <v>Not Known</v>
      </c>
      <c r="Z1710" t="str">
        <f t="shared" si="400"/>
        <v>None</v>
      </c>
      <c r="AB1710" t="str">
        <f t="shared" si="401"/>
        <v>500K</v>
      </c>
    </row>
    <row r="1711" spans="1:28" x14ac:dyDescent="0.3">
      <c r="A1711">
        <v>1709</v>
      </c>
      <c r="B1711" t="s">
        <v>4019</v>
      </c>
      <c r="C1711" t="str">
        <f t="shared" si="388"/>
        <v>Long</v>
      </c>
      <c r="D1711">
        <v>4.0999999999999996</v>
      </c>
      <c r="F1711" s="1">
        <f t="shared" si="402"/>
        <v>4.0999999999999996</v>
      </c>
      <c r="G1711" s="1">
        <f t="shared" si="389"/>
        <v>4.0999999999999996</v>
      </c>
      <c r="H1711">
        <f t="shared" si="390"/>
        <v>4.0999999999999996</v>
      </c>
      <c r="I1711" t="s">
        <v>4010</v>
      </c>
      <c r="J1711" t="s">
        <v>22</v>
      </c>
      <c r="K1711" t="s">
        <v>4020</v>
      </c>
      <c r="L1711" t="str">
        <f t="shared" si="391"/>
        <v>Established</v>
      </c>
      <c r="N1711" s="2">
        <f t="shared" si="392"/>
        <v>17</v>
      </c>
      <c r="O1711" t="s">
        <v>308</v>
      </c>
      <c r="P1711" t="s">
        <v>147</v>
      </c>
      <c r="Q1711" t="s">
        <v>3437</v>
      </c>
      <c r="R1711" t="str">
        <f t="shared" si="393"/>
        <v>Great</v>
      </c>
      <c r="S1711" t="str">
        <f t="shared" si="394"/>
        <v>Great</v>
      </c>
      <c r="T1711" t="b">
        <f t="shared" si="395"/>
        <v>1</v>
      </c>
      <c r="U1711" t="b">
        <f t="shared" si="396"/>
        <v>1</v>
      </c>
      <c r="V1711" t="str">
        <f t="shared" si="397"/>
        <v>Average Company</v>
      </c>
      <c r="W1711" t="str">
        <f t="shared" si="398"/>
        <v>Buy</v>
      </c>
      <c r="X1711" t="str">
        <f t="shared" si="399"/>
        <v>Not Known</v>
      </c>
      <c r="Z1711" t="str">
        <f t="shared" si="400"/>
        <v>None</v>
      </c>
      <c r="AB1711" t="str">
        <f t="shared" si="401"/>
        <v>0</v>
      </c>
    </row>
    <row r="1712" spans="1:28" x14ac:dyDescent="0.3">
      <c r="A1712">
        <v>1710</v>
      </c>
      <c r="B1712" t="s">
        <v>4021</v>
      </c>
      <c r="C1712" t="str">
        <f t="shared" si="388"/>
        <v>Long</v>
      </c>
      <c r="D1712">
        <v>3.6</v>
      </c>
      <c r="F1712" s="1">
        <f t="shared" si="402"/>
        <v>3.6</v>
      </c>
      <c r="G1712" s="1">
        <f t="shared" si="389"/>
        <v>3.6</v>
      </c>
      <c r="H1712">
        <f t="shared" si="390"/>
        <v>3.6</v>
      </c>
      <c r="I1712" t="s">
        <v>4010</v>
      </c>
      <c r="J1712" t="s">
        <v>22</v>
      </c>
      <c r="K1712" t="s">
        <v>1101</v>
      </c>
      <c r="L1712" t="str">
        <f t="shared" si="391"/>
        <v>Established</v>
      </c>
      <c r="N1712" s="2">
        <f t="shared" si="392"/>
        <v>25</v>
      </c>
      <c r="O1712" t="s">
        <v>54</v>
      </c>
      <c r="P1712" t="s">
        <v>147</v>
      </c>
      <c r="Q1712" t="s">
        <v>605</v>
      </c>
      <c r="R1712" t="str">
        <f t="shared" si="393"/>
        <v>Average</v>
      </c>
      <c r="S1712" t="str">
        <f t="shared" si="394"/>
        <v xml:space="preserve"> </v>
      </c>
      <c r="T1712" t="b">
        <f t="shared" si="395"/>
        <v>0</v>
      </c>
      <c r="U1712" t="b">
        <f t="shared" si="396"/>
        <v>1</v>
      </c>
      <c r="V1712" t="str">
        <f t="shared" si="397"/>
        <v>Average Company</v>
      </c>
      <c r="W1712" t="str">
        <f t="shared" si="398"/>
        <v>Don't Buy</v>
      </c>
      <c r="X1712" t="str">
        <f t="shared" si="399"/>
        <v>Not Known</v>
      </c>
      <c r="Z1712" t="str">
        <f t="shared" si="400"/>
        <v>None</v>
      </c>
      <c r="AB1712" t="str">
        <f t="shared" si="401"/>
        <v>0</v>
      </c>
    </row>
    <row r="1713" spans="1:28" x14ac:dyDescent="0.3">
      <c r="A1713">
        <v>1711</v>
      </c>
      <c r="B1713" t="s">
        <v>4022</v>
      </c>
      <c r="C1713" t="str">
        <f t="shared" si="388"/>
        <v>Short</v>
      </c>
      <c r="D1713">
        <v>4.4000000000000004</v>
      </c>
      <c r="F1713" s="1">
        <f t="shared" si="402"/>
        <v>4.4000000000000004</v>
      </c>
      <c r="G1713" s="1">
        <f t="shared" si="389"/>
        <v>4.4000000000000004</v>
      </c>
      <c r="H1713">
        <f t="shared" si="390"/>
        <v>4.4000000000000004</v>
      </c>
      <c r="I1713" t="s">
        <v>3963</v>
      </c>
      <c r="J1713" t="s">
        <v>22</v>
      </c>
      <c r="K1713" t="s">
        <v>4023</v>
      </c>
      <c r="L1713" t="str">
        <f t="shared" si="391"/>
        <v>Established</v>
      </c>
      <c r="N1713" s="2">
        <f t="shared" si="392"/>
        <v>39</v>
      </c>
      <c r="O1713" t="s">
        <v>74</v>
      </c>
      <c r="P1713" t="s">
        <v>75</v>
      </c>
      <c r="Q1713" t="s">
        <v>85</v>
      </c>
      <c r="R1713" t="str">
        <f t="shared" si="393"/>
        <v>Great</v>
      </c>
      <c r="S1713" t="str">
        <f t="shared" si="394"/>
        <v>Great</v>
      </c>
      <c r="T1713" t="b">
        <f t="shared" si="395"/>
        <v>1</v>
      </c>
      <c r="U1713" t="b">
        <f t="shared" si="396"/>
        <v>1</v>
      </c>
      <c r="V1713" t="str">
        <f t="shared" si="397"/>
        <v>Top Company</v>
      </c>
      <c r="W1713" t="str">
        <f t="shared" si="398"/>
        <v>Don't Buy</v>
      </c>
      <c r="X1713" t="str">
        <f t="shared" si="399"/>
        <v>Not Known</v>
      </c>
      <c r="Z1713" t="str">
        <f t="shared" si="400"/>
        <v>None</v>
      </c>
      <c r="AB1713" t="str">
        <f t="shared" si="401"/>
        <v>800K</v>
      </c>
    </row>
    <row r="1714" spans="1:28" x14ac:dyDescent="0.3">
      <c r="A1714">
        <v>1712</v>
      </c>
      <c r="B1714" t="s">
        <v>4024</v>
      </c>
      <c r="C1714" t="str">
        <f t="shared" si="388"/>
        <v>Short</v>
      </c>
      <c r="D1714">
        <v>3.8</v>
      </c>
      <c r="F1714" s="1">
        <f t="shared" si="402"/>
        <v>3.8</v>
      </c>
      <c r="G1714" s="1">
        <f t="shared" si="389"/>
        <v>3.8</v>
      </c>
      <c r="H1714">
        <f t="shared" si="390"/>
        <v>3.8</v>
      </c>
      <c r="I1714" t="s">
        <v>4025</v>
      </c>
      <c r="J1714" t="s">
        <v>10</v>
      </c>
      <c r="K1714" t="s">
        <v>3395</v>
      </c>
      <c r="L1714" t="str">
        <f t="shared" si="391"/>
        <v>Established</v>
      </c>
      <c r="N1714" s="2">
        <f t="shared" si="392"/>
        <v>36</v>
      </c>
      <c r="O1714" t="s">
        <v>48</v>
      </c>
      <c r="P1714" t="s">
        <v>181</v>
      </c>
      <c r="Q1714" t="s">
        <v>80</v>
      </c>
      <c r="R1714" t="str">
        <f t="shared" si="393"/>
        <v>Average</v>
      </c>
      <c r="S1714" t="str">
        <f t="shared" si="394"/>
        <v xml:space="preserve"> </v>
      </c>
      <c r="T1714" t="b">
        <f t="shared" si="395"/>
        <v>0</v>
      </c>
      <c r="U1714" t="b">
        <f t="shared" si="396"/>
        <v>1</v>
      </c>
      <c r="V1714" t="str">
        <f t="shared" si="397"/>
        <v>Average Company</v>
      </c>
      <c r="W1714" t="str">
        <f t="shared" si="398"/>
        <v>Don't Buy</v>
      </c>
      <c r="X1714" t="str">
        <f t="shared" si="399"/>
        <v>Not Known</v>
      </c>
      <c r="Z1714" t="str">
        <f t="shared" si="400"/>
        <v>None</v>
      </c>
      <c r="AB1714" t="str">
        <f t="shared" si="401"/>
        <v>0</v>
      </c>
    </row>
    <row r="1715" spans="1:28" x14ac:dyDescent="0.3">
      <c r="A1715">
        <v>1713</v>
      </c>
      <c r="B1715" t="s">
        <v>4026</v>
      </c>
      <c r="C1715" t="str">
        <f t="shared" si="388"/>
        <v>Long</v>
      </c>
      <c r="D1715">
        <v>4.5</v>
      </c>
      <c r="F1715" s="1">
        <f t="shared" si="402"/>
        <v>5</v>
      </c>
      <c r="G1715" s="1">
        <f t="shared" si="389"/>
        <v>5</v>
      </c>
      <c r="H1715">
        <f t="shared" si="390"/>
        <v>4.5999999999999996</v>
      </c>
      <c r="I1715" t="s">
        <v>4025</v>
      </c>
      <c r="J1715" t="s">
        <v>22</v>
      </c>
      <c r="K1715" t="s">
        <v>1357</v>
      </c>
      <c r="L1715" t="str">
        <f t="shared" si="391"/>
        <v>Startup</v>
      </c>
      <c r="N1715" s="2">
        <f t="shared" si="392"/>
        <v>7</v>
      </c>
      <c r="O1715" t="s">
        <v>318</v>
      </c>
      <c r="P1715" t="s">
        <v>147</v>
      </c>
      <c r="Q1715" t="s">
        <v>28</v>
      </c>
      <c r="R1715" t="str">
        <f t="shared" si="393"/>
        <v>Great</v>
      </c>
      <c r="S1715" t="str">
        <f t="shared" si="394"/>
        <v>Great</v>
      </c>
      <c r="T1715" t="b">
        <f t="shared" si="395"/>
        <v>0</v>
      </c>
      <c r="U1715" t="b">
        <f t="shared" si="396"/>
        <v>1</v>
      </c>
      <c r="V1715" t="str">
        <f t="shared" si="397"/>
        <v>Average Company</v>
      </c>
      <c r="W1715" t="str">
        <f t="shared" si="398"/>
        <v>Don't Buy</v>
      </c>
      <c r="X1715" t="str">
        <f t="shared" si="399"/>
        <v>Bombay Finance</v>
      </c>
      <c r="Z1715" t="str">
        <f t="shared" si="400"/>
        <v>None</v>
      </c>
      <c r="AB1715" t="str">
        <f t="shared" si="401"/>
        <v>1Million</v>
      </c>
    </row>
    <row r="1716" spans="1:28" x14ac:dyDescent="0.3">
      <c r="A1716">
        <v>1714</v>
      </c>
      <c r="B1716" t="s">
        <v>4027</v>
      </c>
      <c r="C1716" t="str">
        <f t="shared" si="388"/>
        <v>Long</v>
      </c>
      <c r="D1716">
        <v>4</v>
      </c>
      <c r="F1716" s="1">
        <f t="shared" si="402"/>
        <v>4</v>
      </c>
      <c r="G1716" s="1">
        <f t="shared" si="389"/>
        <v>4</v>
      </c>
      <c r="H1716">
        <f t="shared" si="390"/>
        <v>4</v>
      </c>
      <c r="I1716" t="s">
        <v>4025</v>
      </c>
      <c r="J1716" t="s">
        <v>22</v>
      </c>
      <c r="K1716" t="s">
        <v>4028</v>
      </c>
      <c r="L1716" t="str">
        <f t="shared" si="391"/>
        <v>Established</v>
      </c>
      <c r="N1716" s="2">
        <f t="shared" si="392"/>
        <v>18</v>
      </c>
      <c r="O1716" t="s">
        <v>4029</v>
      </c>
      <c r="P1716" t="s">
        <v>691</v>
      </c>
      <c r="Q1716" t="s">
        <v>315</v>
      </c>
      <c r="R1716" t="str">
        <f t="shared" si="393"/>
        <v>Average</v>
      </c>
      <c r="S1716" t="str">
        <f t="shared" si="394"/>
        <v xml:space="preserve"> </v>
      </c>
      <c r="T1716" t="b">
        <f t="shared" si="395"/>
        <v>0</v>
      </c>
      <c r="U1716" t="b">
        <f t="shared" si="396"/>
        <v>1</v>
      </c>
      <c r="V1716" t="str">
        <f t="shared" si="397"/>
        <v>Average Company</v>
      </c>
      <c r="W1716" t="str">
        <f t="shared" si="398"/>
        <v>Don't Buy</v>
      </c>
      <c r="X1716" t="str">
        <f t="shared" si="399"/>
        <v>Not Known</v>
      </c>
      <c r="Z1716" t="str">
        <f t="shared" si="400"/>
        <v>None</v>
      </c>
      <c r="AB1716" t="str">
        <f t="shared" si="401"/>
        <v>0</v>
      </c>
    </row>
    <row r="1717" spans="1:28" x14ac:dyDescent="0.3">
      <c r="A1717">
        <v>1715</v>
      </c>
      <c r="B1717" t="s">
        <v>4030</v>
      </c>
      <c r="C1717" t="str">
        <f t="shared" si="388"/>
        <v>Short</v>
      </c>
      <c r="D1717">
        <v>4.2</v>
      </c>
      <c r="F1717" s="1">
        <f t="shared" si="402"/>
        <v>4.2</v>
      </c>
      <c r="G1717" s="1">
        <f t="shared" si="389"/>
        <v>4.2</v>
      </c>
      <c r="H1717">
        <f t="shared" si="390"/>
        <v>4.2</v>
      </c>
      <c r="I1717" t="s">
        <v>4025</v>
      </c>
      <c r="J1717" t="s">
        <v>22</v>
      </c>
      <c r="K1717" t="s">
        <v>4031</v>
      </c>
      <c r="L1717" t="str">
        <f t="shared" si="391"/>
        <v>Established</v>
      </c>
      <c r="N1717" s="2">
        <f t="shared" si="392"/>
        <v>29</v>
      </c>
      <c r="O1717" t="s">
        <v>62</v>
      </c>
      <c r="P1717" t="s">
        <v>147</v>
      </c>
      <c r="Q1717" t="s">
        <v>4032</v>
      </c>
      <c r="R1717" t="str">
        <f t="shared" si="393"/>
        <v>Great</v>
      </c>
      <c r="S1717" t="str">
        <f t="shared" si="394"/>
        <v>Great</v>
      </c>
      <c r="T1717" t="b">
        <f t="shared" si="395"/>
        <v>1</v>
      </c>
      <c r="U1717" t="b">
        <f t="shared" si="396"/>
        <v>1</v>
      </c>
      <c r="V1717" t="str">
        <f t="shared" si="397"/>
        <v>Top Company</v>
      </c>
      <c r="W1717" t="str">
        <f t="shared" si="398"/>
        <v>Don't Buy</v>
      </c>
      <c r="X1717" t="str">
        <f t="shared" si="399"/>
        <v>Not Known</v>
      </c>
      <c r="Z1717" t="str">
        <f t="shared" si="400"/>
        <v>None</v>
      </c>
      <c r="AB1717" t="str">
        <f t="shared" si="401"/>
        <v>0</v>
      </c>
    </row>
    <row r="1718" spans="1:28" x14ac:dyDescent="0.3">
      <c r="A1718">
        <v>1716</v>
      </c>
      <c r="B1718" t="s">
        <v>4033</v>
      </c>
      <c r="C1718" t="str">
        <f t="shared" si="388"/>
        <v>Long</v>
      </c>
      <c r="D1718">
        <v>4.3</v>
      </c>
      <c r="F1718" s="1" t="e">
        <f t="shared" si="402"/>
        <v>#VALUE!</v>
      </c>
      <c r="G1718" s="1" t="e">
        <f t="shared" si="389"/>
        <v>#VALUE!</v>
      </c>
      <c r="H1718" t="e">
        <f t="shared" si="390"/>
        <v>#VALUE!</v>
      </c>
      <c r="I1718" t="s">
        <v>1129</v>
      </c>
      <c r="J1718" t="s">
        <v>4034</v>
      </c>
      <c r="K1718" t="s">
        <v>318</v>
      </c>
      <c r="L1718" t="e">
        <f t="shared" si="391"/>
        <v>#VALUE!</v>
      </c>
      <c r="N1718" s="2" t="e">
        <f t="shared" si="392"/>
        <v>#VALUE!</v>
      </c>
      <c r="O1718" t="s">
        <v>147</v>
      </c>
      <c r="Q1718" t="s">
        <v>846</v>
      </c>
      <c r="R1718" t="str">
        <f t="shared" si="393"/>
        <v>Great</v>
      </c>
      <c r="S1718" t="str">
        <f t="shared" si="394"/>
        <v>Great</v>
      </c>
      <c r="T1718" t="e">
        <f t="shared" si="395"/>
        <v>#VALUE!</v>
      </c>
      <c r="U1718" t="e">
        <f t="shared" si="396"/>
        <v>#VALUE!</v>
      </c>
      <c r="V1718" t="e">
        <f t="shared" si="397"/>
        <v>#VALUE!</v>
      </c>
      <c r="W1718" t="str">
        <f t="shared" si="398"/>
        <v>Don't Buy</v>
      </c>
      <c r="X1718" t="str">
        <f t="shared" si="399"/>
        <v>Not Known</v>
      </c>
      <c r="Z1718" t="e">
        <f t="shared" si="400"/>
        <v>#VALUE!</v>
      </c>
      <c r="AB1718" t="str">
        <f t="shared" si="401"/>
        <v>0</v>
      </c>
    </row>
    <row r="1719" spans="1:28" x14ac:dyDescent="0.3">
      <c r="A1719">
        <v>1717</v>
      </c>
      <c r="B1719" t="s">
        <v>4035</v>
      </c>
      <c r="C1719" t="str">
        <f t="shared" si="388"/>
        <v>Short</v>
      </c>
      <c r="D1719">
        <v>4.2</v>
      </c>
      <c r="F1719" s="1">
        <f t="shared" si="402"/>
        <v>4.2</v>
      </c>
      <c r="G1719" s="1">
        <f t="shared" si="389"/>
        <v>4.2</v>
      </c>
      <c r="H1719">
        <f t="shared" si="390"/>
        <v>4.2</v>
      </c>
      <c r="I1719" t="s">
        <v>4036</v>
      </c>
      <c r="J1719" t="s">
        <v>22</v>
      </c>
      <c r="K1719" t="s">
        <v>4037</v>
      </c>
      <c r="L1719" t="str">
        <f t="shared" si="391"/>
        <v>Established</v>
      </c>
      <c r="N1719" s="2">
        <f t="shared" si="392"/>
        <v>17</v>
      </c>
      <c r="O1719" t="s">
        <v>327</v>
      </c>
      <c r="P1719" t="s">
        <v>147</v>
      </c>
      <c r="Q1719" t="s">
        <v>424</v>
      </c>
      <c r="R1719" t="str">
        <f t="shared" si="393"/>
        <v>Great</v>
      </c>
      <c r="S1719" t="str">
        <f t="shared" si="394"/>
        <v>Great</v>
      </c>
      <c r="T1719" t="b">
        <f t="shared" si="395"/>
        <v>1</v>
      </c>
      <c r="U1719" t="b">
        <f t="shared" si="396"/>
        <v>1</v>
      </c>
      <c r="V1719" t="str">
        <f t="shared" si="397"/>
        <v>Average Company</v>
      </c>
      <c r="W1719" t="str">
        <f t="shared" si="398"/>
        <v>Don't Buy</v>
      </c>
      <c r="X1719" t="str">
        <f t="shared" si="399"/>
        <v>Not Known</v>
      </c>
      <c r="Z1719" t="str">
        <f t="shared" si="400"/>
        <v>None</v>
      </c>
      <c r="AB1719" t="str">
        <f t="shared" si="401"/>
        <v>0</v>
      </c>
    </row>
    <row r="1720" spans="1:28" x14ac:dyDescent="0.3">
      <c r="A1720">
        <v>1718</v>
      </c>
      <c r="B1720" t="s">
        <v>4038</v>
      </c>
      <c r="C1720" t="str">
        <f t="shared" si="388"/>
        <v>Long</v>
      </c>
      <c r="D1720">
        <v>4.0999999999999996</v>
      </c>
      <c r="F1720" s="1">
        <f t="shared" si="402"/>
        <v>4.0999999999999996</v>
      </c>
      <c r="G1720" s="1">
        <f t="shared" si="389"/>
        <v>4.0999999999999996</v>
      </c>
      <c r="H1720">
        <f t="shared" si="390"/>
        <v>4.0999999999999996</v>
      </c>
      <c r="I1720" t="s">
        <v>4036</v>
      </c>
      <c r="J1720" t="s">
        <v>10</v>
      </c>
      <c r="K1720" t="s">
        <v>3995</v>
      </c>
      <c r="L1720" t="str">
        <f t="shared" si="391"/>
        <v>Established</v>
      </c>
      <c r="N1720" s="2">
        <f t="shared" si="392"/>
        <v>64</v>
      </c>
      <c r="O1720" t="s">
        <v>511</v>
      </c>
      <c r="P1720" t="s">
        <v>147</v>
      </c>
      <c r="Q1720" t="s">
        <v>80</v>
      </c>
      <c r="R1720" t="str">
        <f t="shared" si="393"/>
        <v>Great</v>
      </c>
      <c r="S1720" t="str">
        <f t="shared" si="394"/>
        <v>Great</v>
      </c>
      <c r="T1720" t="b">
        <f t="shared" si="395"/>
        <v>1</v>
      </c>
      <c r="U1720" t="b">
        <f t="shared" si="396"/>
        <v>1</v>
      </c>
      <c r="V1720" t="str">
        <f t="shared" si="397"/>
        <v>Top Company</v>
      </c>
      <c r="W1720" t="str">
        <f t="shared" si="398"/>
        <v>Don't Buy</v>
      </c>
      <c r="X1720" t="str">
        <f t="shared" si="399"/>
        <v>Not Known</v>
      </c>
      <c r="Z1720" t="str">
        <f t="shared" si="400"/>
        <v>None</v>
      </c>
      <c r="AB1720" t="str">
        <f t="shared" si="401"/>
        <v>0</v>
      </c>
    </row>
    <row r="1721" spans="1:28" x14ac:dyDescent="0.3">
      <c r="A1721">
        <v>1719</v>
      </c>
      <c r="B1721" t="s">
        <v>4039</v>
      </c>
      <c r="C1721" t="str">
        <f t="shared" si="388"/>
        <v>Long</v>
      </c>
      <c r="D1721">
        <v>3.8</v>
      </c>
      <c r="F1721" s="1">
        <f t="shared" si="402"/>
        <v>3.8</v>
      </c>
      <c r="G1721" s="1">
        <f t="shared" si="389"/>
        <v>3.8</v>
      </c>
      <c r="H1721">
        <f t="shared" si="390"/>
        <v>3.8</v>
      </c>
      <c r="I1721" t="s">
        <v>4036</v>
      </c>
      <c r="J1721" t="s">
        <v>10</v>
      </c>
      <c r="K1721" t="s">
        <v>4040</v>
      </c>
      <c r="L1721" t="str">
        <f t="shared" si="391"/>
        <v>Established</v>
      </c>
      <c r="N1721" s="2">
        <f t="shared" si="392"/>
        <v>28</v>
      </c>
      <c r="O1721" t="s">
        <v>24</v>
      </c>
      <c r="P1721" t="s">
        <v>147</v>
      </c>
      <c r="Q1721" t="s">
        <v>223</v>
      </c>
      <c r="R1721" t="str">
        <f t="shared" si="393"/>
        <v>Average</v>
      </c>
      <c r="S1721" t="str">
        <f t="shared" si="394"/>
        <v xml:space="preserve"> </v>
      </c>
      <c r="T1721" t="b">
        <f t="shared" si="395"/>
        <v>0</v>
      </c>
      <c r="U1721" t="b">
        <f t="shared" si="396"/>
        <v>1</v>
      </c>
      <c r="V1721" t="str">
        <f t="shared" si="397"/>
        <v>Average Company</v>
      </c>
      <c r="W1721" t="str">
        <f t="shared" si="398"/>
        <v>Don't Buy</v>
      </c>
      <c r="X1721" t="str">
        <f t="shared" si="399"/>
        <v>Not Known</v>
      </c>
      <c r="Z1721" t="str">
        <f t="shared" si="400"/>
        <v>None</v>
      </c>
      <c r="AB1721" t="str">
        <f t="shared" si="401"/>
        <v>0</v>
      </c>
    </row>
    <row r="1722" spans="1:28" x14ac:dyDescent="0.3">
      <c r="A1722">
        <v>1720</v>
      </c>
      <c r="B1722" t="s">
        <v>4041</v>
      </c>
      <c r="C1722" t="str">
        <f t="shared" si="388"/>
        <v>Long</v>
      </c>
      <c r="D1722">
        <v>4</v>
      </c>
      <c r="F1722" s="1">
        <f t="shared" si="402"/>
        <v>4</v>
      </c>
      <c r="G1722" s="1">
        <f t="shared" si="389"/>
        <v>4</v>
      </c>
      <c r="H1722">
        <f t="shared" si="390"/>
        <v>4</v>
      </c>
      <c r="I1722" t="s">
        <v>4036</v>
      </c>
      <c r="J1722" t="s">
        <v>22</v>
      </c>
      <c r="K1722" t="s">
        <v>4042</v>
      </c>
      <c r="L1722" t="str">
        <f t="shared" si="391"/>
        <v>Established</v>
      </c>
      <c r="N1722" s="2">
        <f t="shared" si="392"/>
        <v>28</v>
      </c>
      <c r="O1722" t="s">
        <v>24</v>
      </c>
      <c r="P1722" t="s">
        <v>147</v>
      </c>
      <c r="Q1722" t="s">
        <v>105</v>
      </c>
      <c r="R1722" t="str">
        <f t="shared" si="393"/>
        <v>Average</v>
      </c>
      <c r="S1722" t="str">
        <f t="shared" si="394"/>
        <v xml:space="preserve"> </v>
      </c>
      <c r="T1722" t="b">
        <f t="shared" si="395"/>
        <v>0</v>
      </c>
      <c r="U1722" t="b">
        <f t="shared" si="396"/>
        <v>1</v>
      </c>
      <c r="V1722" t="str">
        <f t="shared" si="397"/>
        <v>Average Company</v>
      </c>
      <c r="W1722" t="str">
        <f t="shared" si="398"/>
        <v>Don't Buy</v>
      </c>
      <c r="X1722" t="str">
        <f t="shared" si="399"/>
        <v>Not Known</v>
      </c>
      <c r="Z1722" t="str">
        <f t="shared" si="400"/>
        <v>None</v>
      </c>
      <c r="AB1722" t="str">
        <f t="shared" si="401"/>
        <v>0</v>
      </c>
    </row>
    <row r="1723" spans="1:28" x14ac:dyDescent="0.3">
      <c r="A1723">
        <v>1721</v>
      </c>
      <c r="B1723" t="s">
        <v>4043</v>
      </c>
      <c r="C1723" t="str">
        <f t="shared" si="388"/>
        <v>Long</v>
      </c>
      <c r="D1723">
        <v>4</v>
      </c>
      <c r="F1723" s="1">
        <f t="shared" si="402"/>
        <v>4</v>
      </c>
      <c r="G1723" s="1">
        <f t="shared" si="389"/>
        <v>4</v>
      </c>
      <c r="H1723">
        <f t="shared" si="390"/>
        <v>4</v>
      </c>
      <c r="I1723" t="s">
        <v>4036</v>
      </c>
      <c r="J1723" t="s">
        <v>22</v>
      </c>
      <c r="K1723" t="s">
        <v>4044</v>
      </c>
      <c r="L1723" t="str">
        <f t="shared" si="391"/>
        <v>Established</v>
      </c>
      <c r="N1723" s="2">
        <f t="shared" si="392"/>
        <v>31</v>
      </c>
      <c r="O1723" t="s">
        <v>58</v>
      </c>
      <c r="P1723" t="s">
        <v>147</v>
      </c>
      <c r="Q1723" t="s">
        <v>295</v>
      </c>
      <c r="R1723" t="str">
        <f t="shared" si="393"/>
        <v>Average</v>
      </c>
      <c r="S1723" t="str">
        <f t="shared" si="394"/>
        <v xml:space="preserve"> </v>
      </c>
      <c r="T1723" t="b">
        <f t="shared" si="395"/>
        <v>0</v>
      </c>
      <c r="U1723" t="b">
        <f t="shared" si="396"/>
        <v>1</v>
      </c>
      <c r="V1723" t="str">
        <f t="shared" si="397"/>
        <v>Average Company</v>
      </c>
      <c r="W1723" t="str">
        <f t="shared" si="398"/>
        <v>Don't Buy</v>
      </c>
      <c r="X1723" t="str">
        <f t="shared" si="399"/>
        <v>Not Known</v>
      </c>
      <c r="Z1723" t="str">
        <f t="shared" si="400"/>
        <v>None</v>
      </c>
      <c r="AB1723" t="str">
        <f t="shared" si="401"/>
        <v>0</v>
      </c>
    </row>
    <row r="1724" spans="1:28" x14ac:dyDescent="0.3">
      <c r="A1724">
        <v>1722</v>
      </c>
      <c r="B1724" t="s">
        <v>4045</v>
      </c>
      <c r="C1724" t="str">
        <f t="shared" si="388"/>
        <v>Short</v>
      </c>
      <c r="D1724">
        <v>4.3</v>
      </c>
      <c r="F1724" s="1">
        <f t="shared" si="402"/>
        <v>4.3</v>
      </c>
      <c r="G1724" s="1">
        <f t="shared" si="389"/>
        <v>4.3</v>
      </c>
      <c r="H1724">
        <f t="shared" si="390"/>
        <v>4.3</v>
      </c>
      <c r="I1724" t="s">
        <v>736</v>
      </c>
      <c r="J1724" t="s">
        <v>22</v>
      </c>
      <c r="K1724" t="s">
        <v>4046</v>
      </c>
      <c r="L1724" t="str">
        <f t="shared" si="391"/>
        <v>Established</v>
      </c>
      <c r="N1724" s="2">
        <f t="shared" si="392"/>
        <v>85</v>
      </c>
      <c r="O1724" t="s">
        <v>962</v>
      </c>
      <c r="P1724" t="s">
        <v>181</v>
      </c>
      <c r="Q1724" t="s">
        <v>117</v>
      </c>
      <c r="R1724" t="str">
        <f t="shared" si="393"/>
        <v>Great</v>
      </c>
      <c r="S1724" t="str">
        <f t="shared" si="394"/>
        <v>Great</v>
      </c>
      <c r="T1724" t="b">
        <f t="shared" si="395"/>
        <v>1</v>
      </c>
      <c r="U1724" t="b">
        <f t="shared" si="396"/>
        <v>1</v>
      </c>
      <c r="V1724" t="str">
        <f t="shared" si="397"/>
        <v>Top Company</v>
      </c>
      <c r="W1724" t="str">
        <f t="shared" si="398"/>
        <v>Buy</v>
      </c>
      <c r="X1724" t="str">
        <f t="shared" si="399"/>
        <v>Not Known</v>
      </c>
      <c r="Z1724" t="str">
        <f t="shared" si="400"/>
        <v>None</v>
      </c>
      <c r="AB1724" t="str">
        <f t="shared" si="401"/>
        <v>0</v>
      </c>
    </row>
    <row r="1725" spans="1:28" x14ac:dyDescent="0.3">
      <c r="A1725">
        <v>1723</v>
      </c>
      <c r="B1725" t="s">
        <v>4047</v>
      </c>
      <c r="C1725" t="str">
        <f t="shared" si="388"/>
        <v>Short</v>
      </c>
      <c r="D1725">
        <v>3.8</v>
      </c>
      <c r="F1725" s="1">
        <f t="shared" si="402"/>
        <v>3.8</v>
      </c>
      <c r="G1725" s="1">
        <f t="shared" si="389"/>
        <v>3.8</v>
      </c>
      <c r="H1725">
        <f t="shared" si="390"/>
        <v>3.8</v>
      </c>
      <c r="I1725" t="s">
        <v>4048</v>
      </c>
      <c r="J1725" t="s">
        <v>22</v>
      </c>
      <c r="K1725" t="s">
        <v>4049</v>
      </c>
      <c r="L1725" t="str">
        <f t="shared" si="391"/>
        <v>Established</v>
      </c>
      <c r="N1725" s="2">
        <f t="shared" si="392"/>
        <v>22</v>
      </c>
      <c r="O1725" t="s">
        <v>142</v>
      </c>
      <c r="P1725" t="s">
        <v>147</v>
      </c>
      <c r="Q1725" t="s">
        <v>295</v>
      </c>
      <c r="R1725" t="str">
        <f t="shared" si="393"/>
        <v>Average</v>
      </c>
      <c r="S1725" t="str">
        <f t="shared" si="394"/>
        <v xml:space="preserve"> </v>
      </c>
      <c r="T1725" t="b">
        <f t="shared" si="395"/>
        <v>0</v>
      </c>
      <c r="U1725" t="b">
        <f t="shared" si="396"/>
        <v>1</v>
      </c>
      <c r="V1725" t="str">
        <f t="shared" si="397"/>
        <v>Average Company</v>
      </c>
      <c r="W1725" t="str">
        <f t="shared" si="398"/>
        <v>Don't Buy</v>
      </c>
      <c r="X1725" t="str">
        <f t="shared" si="399"/>
        <v>Not Known</v>
      </c>
      <c r="Z1725" t="str">
        <f t="shared" si="400"/>
        <v>None</v>
      </c>
      <c r="AB1725" t="str">
        <f t="shared" si="401"/>
        <v>0</v>
      </c>
    </row>
    <row r="1726" spans="1:28" x14ac:dyDescent="0.3">
      <c r="A1726">
        <v>1724</v>
      </c>
      <c r="B1726" t="s">
        <v>4050</v>
      </c>
      <c r="C1726" t="str">
        <f t="shared" si="388"/>
        <v>Short</v>
      </c>
      <c r="D1726">
        <v>3.7</v>
      </c>
      <c r="F1726" s="1">
        <f t="shared" si="402"/>
        <v>3.7</v>
      </c>
      <c r="G1726" s="1">
        <f t="shared" si="389"/>
        <v>3.7</v>
      </c>
      <c r="H1726">
        <f t="shared" si="390"/>
        <v>3.7</v>
      </c>
      <c r="I1726" t="s">
        <v>4048</v>
      </c>
      <c r="J1726" t="s">
        <v>10</v>
      </c>
      <c r="K1726" t="s">
        <v>2719</v>
      </c>
      <c r="L1726" t="str">
        <f t="shared" si="391"/>
        <v>Established</v>
      </c>
      <c r="N1726" s="2">
        <f t="shared" si="392"/>
        <v>46</v>
      </c>
      <c r="O1726" t="s">
        <v>596</v>
      </c>
      <c r="P1726" t="s">
        <v>181</v>
      </c>
      <c r="Q1726" t="s">
        <v>523</v>
      </c>
      <c r="R1726" t="str">
        <f t="shared" si="393"/>
        <v>Average</v>
      </c>
      <c r="S1726" t="str">
        <f t="shared" si="394"/>
        <v xml:space="preserve"> </v>
      </c>
      <c r="T1726" t="b">
        <f t="shared" si="395"/>
        <v>0</v>
      </c>
      <c r="U1726" t="b">
        <f t="shared" si="396"/>
        <v>1</v>
      </c>
      <c r="V1726" t="str">
        <f t="shared" si="397"/>
        <v>Average Company</v>
      </c>
      <c r="W1726" t="str">
        <f t="shared" si="398"/>
        <v>Don't Buy</v>
      </c>
      <c r="X1726" t="str">
        <f t="shared" si="399"/>
        <v>Not Known</v>
      </c>
      <c r="Z1726" t="str">
        <f t="shared" si="400"/>
        <v>None</v>
      </c>
      <c r="AB1726" t="str">
        <f t="shared" si="401"/>
        <v>0</v>
      </c>
    </row>
    <row r="1727" spans="1:28" x14ac:dyDescent="0.3">
      <c r="A1727">
        <v>1725</v>
      </c>
      <c r="B1727" t="s">
        <v>4051</v>
      </c>
      <c r="C1727" t="str">
        <f t="shared" si="388"/>
        <v>Long</v>
      </c>
      <c r="D1727">
        <v>4.4000000000000004</v>
      </c>
      <c r="F1727" s="1">
        <f t="shared" si="402"/>
        <v>4.4000000000000004</v>
      </c>
      <c r="G1727" s="1">
        <f t="shared" si="389"/>
        <v>4.4000000000000004</v>
      </c>
      <c r="H1727">
        <f t="shared" si="390"/>
        <v>4.4000000000000004</v>
      </c>
      <c r="I1727" t="s">
        <v>4048</v>
      </c>
      <c r="J1727" t="s">
        <v>22</v>
      </c>
      <c r="K1727" t="s">
        <v>1089</v>
      </c>
      <c r="L1727" t="str">
        <f t="shared" si="391"/>
        <v>Established</v>
      </c>
      <c r="N1727" s="2">
        <f t="shared" si="392"/>
        <v>12</v>
      </c>
      <c r="O1727" t="s">
        <v>267</v>
      </c>
      <c r="P1727" t="s">
        <v>147</v>
      </c>
      <c r="Q1727" t="s">
        <v>28</v>
      </c>
      <c r="R1727" t="str">
        <f t="shared" si="393"/>
        <v>Great</v>
      </c>
      <c r="S1727" t="str">
        <f t="shared" si="394"/>
        <v>Great</v>
      </c>
      <c r="T1727" t="b">
        <f t="shared" si="395"/>
        <v>1</v>
      </c>
      <c r="U1727" t="b">
        <f t="shared" si="396"/>
        <v>1</v>
      </c>
      <c r="V1727" t="str">
        <f t="shared" si="397"/>
        <v>Average Company</v>
      </c>
      <c r="W1727" t="str">
        <f t="shared" si="398"/>
        <v>Don't Buy</v>
      </c>
      <c r="X1727" t="str">
        <f t="shared" si="399"/>
        <v>Bombay Finance</v>
      </c>
      <c r="Z1727" t="str">
        <f t="shared" si="400"/>
        <v>None</v>
      </c>
      <c r="AB1727" t="str">
        <f t="shared" si="401"/>
        <v>1Million</v>
      </c>
    </row>
    <row r="1728" spans="1:28" x14ac:dyDescent="0.3">
      <c r="A1728">
        <v>1726</v>
      </c>
      <c r="B1728" t="s">
        <v>4052</v>
      </c>
      <c r="C1728" t="str">
        <f t="shared" si="388"/>
        <v>Long</v>
      </c>
      <c r="D1728">
        <v>4</v>
      </c>
      <c r="F1728" s="1">
        <f t="shared" si="402"/>
        <v>4</v>
      </c>
      <c r="G1728" s="1">
        <f t="shared" si="389"/>
        <v>4</v>
      </c>
      <c r="H1728">
        <f t="shared" si="390"/>
        <v>4</v>
      </c>
      <c r="I1728" t="s">
        <v>878</v>
      </c>
      <c r="J1728" t="s">
        <v>10</v>
      </c>
      <c r="K1728" t="s">
        <v>3527</v>
      </c>
      <c r="L1728" t="str">
        <f t="shared" si="391"/>
        <v>Established</v>
      </c>
      <c r="N1728" s="2">
        <f t="shared" si="392"/>
        <v>59</v>
      </c>
      <c r="O1728" t="s">
        <v>1765</v>
      </c>
      <c r="P1728" t="s">
        <v>75</v>
      </c>
      <c r="Q1728" t="s">
        <v>254</v>
      </c>
      <c r="R1728" t="str">
        <f t="shared" si="393"/>
        <v>Average</v>
      </c>
      <c r="S1728" t="str">
        <f t="shared" si="394"/>
        <v xml:space="preserve"> </v>
      </c>
      <c r="T1728" t="b">
        <f t="shared" si="395"/>
        <v>0</v>
      </c>
      <c r="U1728" t="b">
        <f t="shared" si="396"/>
        <v>1</v>
      </c>
      <c r="V1728" t="str">
        <f t="shared" si="397"/>
        <v>Average Company</v>
      </c>
      <c r="W1728" t="str">
        <f t="shared" si="398"/>
        <v>Buy</v>
      </c>
      <c r="X1728" t="str">
        <f t="shared" si="399"/>
        <v>Not Known</v>
      </c>
      <c r="Z1728" t="str">
        <f t="shared" si="400"/>
        <v>None</v>
      </c>
      <c r="AB1728" t="str">
        <f t="shared" si="401"/>
        <v>0</v>
      </c>
    </row>
    <row r="1729" spans="1:28" x14ac:dyDescent="0.3">
      <c r="A1729">
        <v>1727</v>
      </c>
      <c r="B1729" t="s">
        <v>4053</v>
      </c>
      <c r="C1729" t="str">
        <f t="shared" si="388"/>
        <v>Long</v>
      </c>
      <c r="D1729">
        <v>4.3</v>
      </c>
      <c r="F1729" s="1">
        <f t="shared" si="402"/>
        <v>4.3</v>
      </c>
      <c r="G1729" s="1">
        <f t="shared" si="389"/>
        <v>4.3</v>
      </c>
      <c r="H1729">
        <f t="shared" si="390"/>
        <v>4.3</v>
      </c>
      <c r="I1729" t="s">
        <v>2491</v>
      </c>
      <c r="J1729" t="s">
        <v>22</v>
      </c>
      <c r="K1729" t="s">
        <v>4054</v>
      </c>
      <c r="L1729" t="str">
        <f t="shared" si="391"/>
        <v>Established</v>
      </c>
      <c r="N1729" s="2">
        <f t="shared" si="392"/>
        <v>10</v>
      </c>
      <c r="O1729" t="s">
        <v>3602</v>
      </c>
      <c r="P1729" t="s">
        <v>691</v>
      </c>
      <c r="Q1729" t="s">
        <v>1247</v>
      </c>
      <c r="R1729" t="str">
        <f t="shared" si="393"/>
        <v>Great</v>
      </c>
      <c r="S1729" t="str">
        <f t="shared" si="394"/>
        <v>Great</v>
      </c>
      <c r="T1729" t="b">
        <f t="shared" si="395"/>
        <v>0</v>
      </c>
      <c r="U1729" t="b">
        <f t="shared" si="396"/>
        <v>1</v>
      </c>
      <c r="V1729" t="str">
        <f t="shared" si="397"/>
        <v>Average Company</v>
      </c>
      <c r="W1729" t="str">
        <f t="shared" si="398"/>
        <v>Don't Buy</v>
      </c>
      <c r="X1729" t="str">
        <f t="shared" si="399"/>
        <v>Not Known</v>
      </c>
      <c r="Z1729" t="str">
        <f t="shared" si="400"/>
        <v>None</v>
      </c>
      <c r="AB1729" t="str">
        <f t="shared" si="401"/>
        <v>0</v>
      </c>
    </row>
    <row r="1730" spans="1:28" x14ac:dyDescent="0.3">
      <c r="A1730">
        <v>1728</v>
      </c>
      <c r="B1730" t="s">
        <v>4055</v>
      </c>
      <c r="C1730" t="str">
        <f t="shared" si="388"/>
        <v>Long</v>
      </c>
      <c r="D1730">
        <v>4</v>
      </c>
      <c r="F1730" s="1">
        <f t="shared" si="402"/>
        <v>4</v>
      </c>
      <c r="G1730" s="1">
        <f t="shared" si="389"/>
        <v>4</v>
      </c>
      <c r="H1730">
        <f t="shared" si="390"/>
        <v>4</v>
      </c>
      <c r="I1730" t="s">
        <v>4056</v>
      </c>
      <c r="J1730" t="s">
        <v>22</v>
      </c>
      <c r="K1730" t="s">
        <v>2472</v>
      </c>
      <c r="L1730" t="str">
        <f t="shared" si="391"/>
        <v>Established</v>
      </c>
      <c r="N1730" s="2">
        <f t="shared" si="392"/>
        <v>31</v>
      </c>
      <c r="O1730" t="s">
        <v>58</v>
      </c>
      <c r="P1730" t="s">
        <v>683</v>
      </c>
      <c r="Q1730" t="s">
        <v>117</v>
      </c>
      <c r="R1730" t="str">
        <f t="shared" si="393"/>
        <v>Average</v>
      </c>
      <c r="S1730" t="str">
        <f t="shared" si="394"/>
        <v xml:space="preserve"> </v>
      </c>
      <c r="T1730" t="b">
        <f t="shared" si="395"/>
        <v>0</v>
      </c>
      <c r="U1730" t="b">
        <f t="shared" si="396"/>
        <v>1</v>
      </c>
      <c r="V1730" t="str">
        <f t="shared" si="397"/>
        <v>Average Company</v>
      </c>
      <c r="W1730" t="str">
        <f t="shared" si="398"/>
        <v>Don't Buy</v>
      </c>
      <c r="X1730" t="str">
        <f t="shared" si="399"/>
        <v>Not Known</v>
      </c>
      <c r="Z1730" t="str">
        <f t="shared" si="400"/>
        <v>None</v>
      </c>
      <c r="AB1730" t="str">
        <f t="shared" si="401"/>
        <v>0</v>
      </c>
    </row>
    <row r="1731" spans="1:28" x14ac:dyDescent="0.3">
      <c r="A1731">
        <v>1729</v>
      </c>
      <c r="B1731" t="s">
        <v>4057</v>
      </c>
      <c r="C1731" t="str">
        <f t="shared" ref="C1731:C1794" si="403">IF(LEN(B1731)&gt;=10,"Long","Short")</f>
        <v>Short</v>
      </c>
      <c r="D1731">
        <v>3.8</v>
      </c>
      <c r="F1731" s="1">
        <f t="shared" si="402"/>
        <v>3.8</v>
      </c>
      <c r="G1731" s="1">
        <f t="shared" ref="G1731:G1794" si="404">IF(L1731="Startup",D1731+0.5,D1731)</f>
        <v>3.8</v>
      </c>
      <c r="H1731">
        <f t="shared" ref="H1731:H1794" si="405">IF(L1731="Startup",D1731+0.1,D1731)</f>
        <v>3.8</v>
      </c>
      <c r="I1731" t="s">
        <v>4056</v>
      </c>
      <c r="J1731" t="s">
        <v>22</v>
      </c>
      <c r="K1731" t="s">
        <v>4058</v>
      </c>
      <c r="L1731" t="str">
        <f t="shared" ref="L1731:L1794" si="406">IF(N1731&lt;10,"Startup","Established")</f>
        <v>Established</v>
      </c>
      <c r="N1731" s="2">
        <f t="shared" ref="N1731:N1794" si="407">INT(LEFT(O1731,2))</f>
        <v>26</v>
      </c>
      <c r="O1731" t="s">
        <v>126</v>
      </c>
      <c r="P1731" t="s">
        <v>147</v>
      </c>
      <c r="Q1731" t="s">
        <v>295</v>
      </c>
      <c r="R1731" t="str">
        <f t="shared" ref="R1731:R1794" si="408">IF(D1731&gt;4,"Great","Average")</f>
        <v>Average</v>
      </c>
      <c r="S1731" t="str">
        <f t="shared" ref="S1731:S1794" si="409">IF(D1731&gt;4,"Great"," ")</f>
        <v xml:space="preserve"> </v>
      </c>
      <c r="T1731" t="b">
        <f t="shared" ref="T1731:T1794" si="410">AND(D1731:D11689&gt;4,N1731:N11689&gt;10)</f>
        <v>0</v>
      </c>
      <c r="U1731" t="b">
        <f t="shared" ref="U1731:U1794" si="411">OR(D1731&gt;3.5,N1731&lt;10)</f>
        <v>1</v>
      </c>
      <c r="V1731" t="str">
        <f t="shared" ref="V1731:V1794" si="412">IF(AND(D1731&gt;4,N1731&gt;20),"Top Company","Average Company")</f>
        <v>Average Company</v>
      </c>
      <c r="W1731" t="str">
        <f t="shared" ref="W1731:W1794" si="413">IF(OR(LEFT(B1731,1)="T",LEFT(B1731,1)="G"),"Buy","Don't Buy")</f>
        <v>Don't Buy</v>
      </c>
      <c r="X1731" t="str">
        <f t="shared" ref="X1731:X1794" si="414">IF(IF(Q1731="Financial Services",ISNUMBER(SEARCH("Mumbai",K1731))),"Bombay Finance","Not Known")</f>
        <v>Not Known</v>
      </c>
      <c r="Z1731" t="str">
        <f t="shared" ref="Z1731:Z1794" si="415">IF(AND(OR(ISNUMBER(SEARCH("Bangalore",K1731)),ISNUMBER(SEARCH("Bengaluru",K1731)),ISNUMBER(SEARCH("Chennai",K1731))),N1731&lt;10),"Silicon Valley Startups","None")</f>
        <v>None</v>
      </c>
      <c r="AB1731" t="str">
        <f t="shared" ref="AB1731:AB1794" si="416">IF(AND(OR(Q1731="IT Services &amp; Consulting",Q1731="Financial Services"),D1731&gt;4),"1Million",IF(AND(OR(Q1731="IT Services &amp; Consulting",Q1731="Financial Services"),D1731&lt;=4),"500K",IF(AND(Q1731="Telecom / ISP",D1731&gt;4),"800K","0")))</f>
        <v>0</v>
      </c>
    </row>
    <row r="1732" spans="1:28" x14ac:dyDescent="0.3">
      <c r="A1732">
        <v>1730</v>
      </c>
      <c r="B1732" t="s">
        <v>4059</v>
      </c>
      <c r="C1732" t="str">
        <f t="shared" si="403"/>
        <v>Long</v>
      </c>
      <c r="D1732">
        <v>3.8</v>
      </c>
      <c r="F1732" s="1">
        <f t="shared" si="402"/>
        <v>3.8</v>
      </c>
      <c r="G1732" s="1">
        <f t="shared" si="404"/>
        <v>3.8</v>
      </c>
      <c r="H1732">
        <f t="shared" si="405"/>
        <v>3.8</v>
      </c>
      <c r="I1732" t="s">
        <v>3867</v>
      </c>
      <c r="J1732" t="s">
        <v>22</v>
      </c>
      <c r="K1732" t="s">
        <v>4060</v>
      </c>
      <c r="L1732" t="str">
        <f t="shared" si="406"/>
        <v>Established</v>
      </c>
      <c r="N1732" s="2">
        <f t="shared" si="407"/>
        <v>66</v>
      </c>
      <c r="O1732" t="s">
        <v>803</v>
      </c>
      <c r="P1732" t="s">
        <v>691</v>
      </c>
      <c r="Q1732" t="s">
        <v>80</v>
      </c>
      <c r="R1732" t="str">
        <f t="shared" si="408"/>
        <v>Average</v>
      </c>
      <c r="S1732" t="str">
        <f t="shared" si="409"/>
        <v xml:space="preserve"> </v>
      </c>
      <c r="T1732" t="b">
        <f t="shared" si="410"/>
        <v>0</v>
      </c>
      <c r="U1732" t="b">
        <f t="shared" si="411"/>
        <v>1</v>
      </c>
      <c r="V1732" t="str">
        <f t="shared" si="412"/>
        <v>Average Company</v>
      </c>
      <c r="W1732" t="str">
        <f t="shared" si="413"/>
        <v>Buy</v>
      </c>
      <c r="X1732" t="str">
        <f t="shared" si="414"/>
        <v>Not Known</v>
      </c>
      <c r="Z1732" t="str">
        <f t="shared" si="415"/>
        <v>None</v>
      </c>
      <c r="AB1732" t="str">
        <f t="shared" si="416"/>
        <v>0</v>
      </c>
    </row>
    <row r="1733" spans="1:28" x14ac:dyDescent="0.3">
      <c r="A1733">
        <v>1731</v>
      </c>
      <c r="B1733" t="s">
        <v>4061</v>
      </c>
      <c r="C1733" t="str">
        <f t="shared" si="403"/>
        <v>Short</v>
      </c>
      <c r="D1733">
        <v>3.5</v>
      </c>
      <c r="F1733" s="1">
        <f t="shared" si="402"/>
        <v>3.5</v>
      </c>
      <c r="G1733" s="1">
        <f t="shared" si="404"/>
        <v>3.5</v>
      </c>
      <c r="H1733">
        <f t="shared" si="405"/>
        <v>3.5</v>
      </c>
      <c r="I1733" t="s">
        <v>4062</v>
      </c>
      <c r="J1733" t="s">
        <v>22</v>
      </c>
      <c r="K1733" t="s">
        <v>4063</v>
      </c>
      <c r="L1733" t="str">
        <f t="shared" si="406"/>
        <v>Established</v>
      </c>
      <c r="N1733" s="2">
        <f t="shared" si="407"/>
        <v>16</v>
      </c>
      <c r="O1733" t="s">
        <v>121</v>
      </c>
      <c r="P1733" t="s">
        <v>691</v>
      </c>
      <c r="Q1733" t="s">
        <v>2938</v>
      </c>
      <c r="R1733" t="str">
        <f t="shared" si="408"/>
        <v>Average</v>
      </c>
      <c r="S1733" t="str">
        <f t="shared" si="409"/>
        <v xml:space="preserve"> </v>
      </c>
      <c r="T1733" t="b">
        <f t="shared" si="410"/>
        <v>0</v>
      </c>
      <c r="U1733" t="b">
        <f t="shared" si="411"/>
        <v>0</v>
      </c>
      <c r="V1733" t="str">
        <f t="shared" si="412"/>
        <v>Average Company</v>
      </c>
      <c r="W1733" t="str">
        <f t="shared" si="413"/>
        <v>Don't Buy</v>
      </c>
      <c r="X1733" t="str">
        <f t="shared" si="414"/>
        <v>Not Known</v>
      </c>
      <c r="Z1733" t="str">
        <f t="shared" si="415"/>
        <v>None</v>
      </c>
      <c r="AB1733" t="str">
        <f t="shared" si="416"/>
        <v>0</v>
      </c>
    </row>
    <row r="1734" spans="1:28" x14ac:dyDescent="0.3">
      <c r="A1734">
        <v>1732</v>
      </c>
      <c r="B1734" t="s">
        <v>4064</v>
      </c>
      <c r="C1734" t="str">
        <f t="shared" si="403"/>
        <v>Long</v>
      </c>
      <c r="D1734">
        <v>3.7</v>
      </c>
      <c r="F1734" s="1" t="e">
        <f t="shared" si="402"/>
        <v>#VALUE!</v>
      </c>
      <c r="G1734" s="1" t="e">
        <f t="shared" si="404"/>
        <v>#VALUE!</v>
      </c>
      <c r="H1734" t="e">
        <f t="shared" si="405"/>
        <v>#VALUE!</v>
      </c>
      <c r="I1734" t="s">
        <v>4062</v>
      </c>
      <c r="J1734" t="s">
        <v>4065</v>
      </c>
      <c r="K1734" t="s">
        <v>75</v>
      </c>
      <c r="L1734" t="e">
        <f t="shared" si="406"/>
        <v>#VALUE!</v>
      </c>
      <c r="N1734" s="2" t="e">
        <f t="shared" si="407"/>
        <v>#VALUE!</v>
      </c>
      <c r="R1734" t="str">
        <f t="shared" si="408"/>
        <v>Average</v>
      </c>
      <c r="S1734" t="str">
        <f t="shared" si="409"/>
        <v xml:space="preserve"> </v>
      </c>
      <c r="T1734" t="e">
        <f t="shared" si="410"/>
        <v>#VALUE!</v>
      </c>
      <c r="U1734" t="e">
        <f t="shared" si="411"/>
        <v>#VALUE!</v>
      </c>
      <c r="V1734" t="e">
        <f t="shared" si="412"/>
        <v>#VALUE!</v>
      </c>
      <c r="W1734" t="str">
        <f t="shared" si="413"/>
        <v>Don't Buy</v>
      </c>
      <c r="X1734" t="str">
        <f t="shared" si="414"/>
        <v>Not Known</v>
      </c>
      <c r="Z1734" t="e">
        <f t="shared" si="415"/>
        <v>#VALUE!</v>
      </c>
      <c r="AB1734" t="str">
        <f t="shared" si="416"/>
        <v>0</v>
      </c>
    </row>
    <row r="1735" spans="1:28" x14ac:dyDescent="0.3">
      <c r="A1735">
        <v>1733</v>
      </c>
      <c r="B1735" t="s">
        <v>4066</v>
      </c>
      <c r="C1735" t="str">
        <f t="shared" si="403"/>
        <v>Long</v>
      </c>
      <c r="D1735">
        <v>3.8</v>
      </c>
      <c r="F1735" s="1" t="e">
        <f t="shared" si="402"/>
        <v>#VALUE!</v>
      </c>
      <c r="G1735" s="1" t="e">
        <f t="shared" si="404"/>
        <v>#VALUE!</v>
      </c>
      <c r="H1735" t="e">
        <f t="shared" si="405"/>
        <v>#VALUE!</v>
      </c>
      <c r="I1735" t="s">
        <v>4062</v>
      </c>
      <c r="J1735" t="s">
        <v>2284</v>
      </c>
      <c r="K1735" t="s">
        <v>151</v>
      </c>
      <c r="L1735" t="e">
        <f t="shared" si="406"/>
        <v>#VALUE!</v>
      </c>
      <c r="N1735" s="2" t="e">
        <f t="shared" si="407"/>
        <v>#VALUE!</v>
      </c>
      <c r="O1735" t="s">
        <v>147</v>
      </c>
      <c r="Q1735" t="s">
        <v>28</v>
      </c>
      <c r="R1735" t="str">
        <f t="shared" si="408"/>
        <v>Average</v>
      </c>
      <c r="S1735" t="str">
        <f t="shared" si="409"/>
        <v xml:space="preserve"> </v>
      </c>
      <c r="T1735" t="e">
        <f t="shared" si="410"/>
        <v>#VALUE!</v>
      </c>
      <c r="U1735" t="e">
        <f t="shared" si="411"/>
        <v>#VALUE!</v>
      </c>
      <c r="V1735" t="e">
        <f t="shared" si="412"/>
        <v>#VALUE!</v>
      </c>
      <c r="W1735" t="str">
        <f t="shared" si="413"/>
        <v>Don't Buy</v>
      </c>
      <c r="X1735" t="str">
        <f t="shared" si="414"/>
        <v>Not Known</v>
      </c>
      <c r="Z1735" t="e">
        <f t="shared" si="415"/>
        <v>#VALUE!</v>
      </c>
      <c r="AB1735" t="str">
        <f t="shared" si="416"/>
        <v>500K</v>
      </c>
    </row>
    <row r="1736" spans="1:28" x14ac:dyDescent="0.3">
      <c r="A1736">
        <v>1734</v>
      </c>
      <c r="B1736" t="s">
        <v>4067</v>
      </c>
      <c r="C1736" t="str">
        <f t="shared" si="403"/>
        <v>Long</v>
      </c>
      <c r="D1736">
        <v>4.2</v>
      </c>
      <c r="F1736" s="1">
        <f t="shared" si="402"/>
        <v>4.2</v>
      </c>
      <c r="G1736" s="1">
        <f t="shared" si="404"/>
        <v>4.2</v>
      </c>
      <c r="H1736">
        <f t="shared" si="405"/>
        <v>4.2</v>
      </c>
      <c r="I1736" t="s">
        <v>943</v>
      </c>
      <c r="J1736" t="s">
        <v>22</v>
      </c>
      <c r="K1736" t="s">
        <v>4068</v>
      </c>
      <c r="L1736" t="str">
        <f t="shared" si="406"/>
        <v>Established</v>
      </c>
      <c r="N1736" s="2">
        <f t="shared" si="407"/>
        <v>15</v>
      </c>
      <c r="O1736" t="s">
        <v>1934</v>
      </c>
      <c r="P1736" t="s">
        <v>181</v>
      </c>
      <c r="Q1736" t="s">
        <v>117</v>
      </c>
      <c r="R1736" t="str">
        <f t="shared" si="408"/>
        <v>Great</v>
      </c>
      <c r="S1736" t="str">
        <f t="shared" si="409"/>
        <v>Great</v>
      </c>
      <c r="T1736" t="b">
        <f t="shared" si="410"/>
        <v>1</v>
      </c>
      <c r="U1736" t="b">
        <f t="shared" si="411"/>
        <v>1</v>
      </c>
      <c r="V1736" t="str">
        <f t="shared" si="412"/>
        <v>Average Company</v>
      </c>
      <c r="W1736" t="str">
        <f t="shared" si="413"/>
        <v>Don't Buy</v>
      </c>
      <c r="X1736" t="str">
        <f t="shared" si="414"/>
        <v>Not Known</v>
      </c>
      <c r="Z1736" t="str">
        <f t="shared" si="415"/>
        <v>None</v>
      </c>
      <c r="AB1736" t="str">
        <f t="shared" si="416"/>
        <v>0</v>
      </c>
    </row>
    <row r="1737" spans="1:28" x14ac:dyDescent="0.3">
      <c r="A1737">
        <v>1735</v>
      </c>
      <c r="B1737" t="s">
        <v>4069</v>
      </c>
      <c r="C1737" t="str">
        <f t="shared" si="403"/>
        <v>Long</v>
      </c>
      <c r="D1737">
        <v>4</v>
      </c>
      <c r="F1737" s="1">
        <f t="shared" si="402"/>
        <v>4</v>
      </c>
      <c r="G1737" s="1">
        <f t="shared" si="404"/>
        <v>4</v>
      </c>
      <c r="H1737">
        <f t="shared" si="405"/>
        <v>4</v>
      </c>
      <c r="I1737" t="s">
        <v>4070</v>
      </c>
      <c r="J1737" t="s">
        <v>10</v>
      </c>
      <c r="K1737" t="s">
        <v>4071</v>
      </c>
      <c r="L1737" t="str">
        <f t="shared" si="406"/>
        <v>Established</v>
      </c>
      <c r="N1737" s="2">
        <f t="shared" si="407"/>
        <v>36</v>
      </c>
      <c r="O1737" t="s">
        <v>48</v>
      </c>
      <c r="P1737" t="s">
        <v>181</v>
      </c>
      <c r="Q1737" t="s">
        <v>732</v>
      </c>
      <c r="R1737" t="str">
        <f t="shared" si="408"/>
        <v>Average</v>
      </c>
      <c r="S1737" t="str">
        <f t="shared" si="409"/>
        <v xml:space="preserve"> </v>
      </c>
      <c r="T1737" t="b">
        <f t="shared" si="410"/>
        <v>0</v>
      </c>
      <c r="U1737" t="b">
        <f t="shared" si="411"/>
        <v>1</v>
      </c>
      <c r="V1737" t="str">
        <f t="shared" si="412"/>
        <v>Average Company</v>
      </c>
      <c r="W1737" t="str">
        <f t="shared" si="413"/>
        <v>Don't Buy</v>
      </c>
      <c r="X1737" t="str">
        <f t="shared" si="414"/>
        <v>Not Known</v>
      </c>
      <c r="Z1737" t="str">
        <f t="shared" si="415"/>
        <v>None</v>
      </c>
      <c r="AB1737" t="str">
        <f t="shared" si="416"/>
        <v>0</v>
      </c>
    </row>
    <row r="1738" spans="1:28" x14ac:dyDescent="0.3">
      <c r="A1738">
        <v>1736</v>
      </c>
      <c r="B1738" t="s">
        <v>4072</v>
      </c>
      <c r="C1738" t="str">
        <f t="shared" si="403"/>
        <v>Long</v>
      </c>
      <c r="D1738">
        <v>4.2</v>
      </c>
      <c r="F1738" s="1">
        <f t="shared" si="402"/>
        <v>4.2</v>
      </c>
      <c r="G1738" s="1">
        <f t="shared" si="404"/>
        <v>4.2</v>
      </c>
      <c r="H1738">
        <f t="shared" si="405"/>
        <v>4.2</v>
      </c>
      <c r="I1738" t="s">
        <v>4070</v>
      </c>
      <c r="J1738" t="s">
        <v>10</v>
      </c>
      <c r="K1738" t="s">
        <v>2958</v>
      </c>
      <c r="L1738" t="str">
        <f t="shared" si="406"/>
        <v>Established</v>
      </c>
      <c r="N1738" s="2">
        <f t="shared" si="407"/>
        <v>29</v>
      </c>
      <c r="O1738" t="s">
        <v>62</v>
      </c>
      <c r="P1738" t="s">
        <v>147</v>
      </c>
      <c r="Q1738" t="s">
        <v>177</v>
      </c>
      <c r="R1738" t="str">
        <f t="shared" si="408"/>
        <v>Great</v>
      </c>
      <c r="S1738" t="str">
        <f t="shared" si="409"/>
        <v>Great</v>
      </c>
      <c r="T1738" t="b">
        <f t="shared" si="410"/>
        <v>1</v>
      </c>
      <c r="U1738" t="b">
        <f t="shared" si="411"/>
        <v>1</v>
      </c>
      <c r="V1738" t="str">
        <f t="shared" si="412"/>
        <v>Top Company</v>
      </c>
      <c r="W1738" t="str">
        <f t="shared" si="413"/>
        <v>Don't Buy</v>
      </c>
      <c r="X1738" t="str">
        <f t="shared" si="414"/>
        <v>Not Known</v>
      </c>
      <c r="Z1738" t="str">
        <f t="shared" si="415"/>
        <v>None</v>
      </c>
      <c r="AB1738" t="str">
        <f t="shared" si="416"/>
        <v>0</v>
      </c>
    </row>
    <row r="1739" spans="1:28" x14ac:dyDescent="0.3">
      <c r="A1739">
        <v>1737</v>
      </c>
      <c r="B1739" t="s">
        <v>4073</v>
      </c>
      <c r="C1739" t="str">
        <f t="shared" si="403"/>
        <v>Short</v>
      </c>
      <c r="D1739">
        <v>4.0999999999999996</v>
      </c>
      <c r="F1739" s="1">
        <f t="shared" si="402"/>
        <v>4.0999999999999996</v>
      </c>
      <c r="G1739" s="1">
        <f t="shared" si="404"/>
        <v>4.0999999999999996</v>
      </c>
      <c r="H1739">
        <f t="shared" si="405"/>
        <v>4.0999999999999996</v>
      </c>
      <c r="I1739" t="s">
        <v>4070</v>
      </c>
      <c r="J1739" t="s">
        <v>10</v>
      </c>
      <c r="K1739" t="s">
        <v>4074</v>
      </c>
      <c r="L1739" t="str">
        <f t="shared" si="406"/>
        <v>Established</v>
      </c>
      <c r="N1739" s="2">
        <f t="shared" si="407"/>
        <v>17</v>
      </c>
      <c r="O1739" t="s">
        <v>711</v>
      </c>
      <c r="P1739" t="s">
        <v>147</v>
      </c>
      <c r="Q1739" t="s">
        <v>564</v>
      </c>
      <c r="R1739" t="str">
        <f t="shared" si="408"/>
        <v>Great</v>
      </c>
      <c r="S1739" t="str">
        <f t="shared" si="409"/>
        <v>Great</v>
      </c>
      <c r="T1739" t="b">
        <f t="shared" si="410"/>
        <v>1</v>
      </c>
      <c r="U1739" t="b">
        <f t="shared" si="411"/>
        <v>1</v>
      </c>
      <c r="V1739" t="str">
        <f t="shared" si="412"/>
        <v>Average Company</v>
      </c>
      <c r="W1739" t="str">
        <f t="shared" si="413"/>
        <v>Don't Buy</v>
      </c>
      <c r="X1739" t="str">
        <f t="shared" si="414"/>
        <v>Not Known</v>
      </c>
      <c r="Z1739" t="str">
        <f t="shared" si="415"/>
        <v>None</v>
      </c>
      <c r="AB1739" t="str">
        <f t="shared" si="416"/>
        <v>0</v>
      </c>
    </row>
    <row r="1740" spans="1:28" x14ac:dyDescent="0.3">
      <c r="A1740">
        <v>1738</v>
      </c>
      <c r="B1740" t="s">
        <v>4075</v>
      </c>
      <c r="C1740" t="str">
        <f t="shared" si="403"/>
        <v>Long</v>
      </c>
      <c r="D1740">
        <v>4.5999999999999996</v>
      </c>
      <c r="F1740" s="1">
        <f t="shared" si="402"/>
        <v>4.5999999999999996</v>
      </c>
      <c r="G1740" s="1">
        <f t="shared" si="404"/>
        <v>4.5999999999999996</v>
      </c>
      <c r="H1740">
        <f t="shared" si="405"/>
        <v>4.5999999999999996</v>
      </c>
      <c r="I1740" t="s">
        <v>4076</v>
      </c>
      <c r="J1740" t="s">
        <v>22</v>
      </c>
      <c r="K1740" t="s">
        <v>766</v>
      </c>
      <c r="L1740" t="str">
        <f t="shared" si="406"/>
        <v>Established</v>
      </c>
      <c r="N1740" s="2">
        <f t="shared" si="407"/>
        <v>10</v>
      </c>
      <c r="O1740" t="s">
        <v>234</v>
      </c>
      <c r="P1740" t="s">
        <v>683</v>
      </c>
      <c r="Q1740" t="s">
        <v>1024</v>
      </c>
      <c r="R1740" t="str">
        <f t="shared" si="408"/>
        <v>Great</v>
      </c>
      <c r="S1740" t="str">
        <f t="shared" si="409"/>
        <v>Great</v>
      </c>
      <c r="T1740" t="b">
        <f t="shared" si="410"/>
        <v>0</v>
      </c>
      <c r="U1740" t="b">
        <f t="shared" si="411"/>
        <v>1</v>
      </c>
      <c r="V1740" t="str">
        <f t="shared" si="412"/>
        <v>Average Company</v>
      </c>
      <c r="W1740" t="str">
        <f t="shared" si="413"/>
        <v>Don't Buy</v>
      </c>
      <c r="X1740" t="str">
        <f t="shared" si="414"/>
        <v>Not Known</v>
      </c>
      <c r="Z1740" t="str">
        <f t="shared" si="415"/>
        <v>None</v>
      </c>
      <c r="AB1740" t="str">
        <f t="shared" si="416"/>
        <v>0</v>
      </c>
    </row>
    <row r="1741" spans="1:28" x14ac:dyDescent="0.3">
      <c r="A1741">
        <v>1739</v>
      </c>
      <c r="B1741" t="s">
        <v>4077</v>
      </c>
      <c r="C1741" t="str">
        <f t="shared" si="403"/>
        <v>Long</v>
      </c>
      <c r="D1741">
        <v>3.8</v>
      </c>
      <c r="F1741" s="1">
        <f t="shared" si="402"/>
        <v>3.8</v>
      </c>
      <c r="G1741" s="1">
        <f t="shared" si="404"/>
        <v>3.8</v>
      </c>
      <c r="H1741">
        <f t="shared" si="405"/>
        <v>3.8</v>
      </c>
      <c r="I1741" t="s">
        <v>4076</v>
      </c>
      <c r="J1741" t="s">
        <v>10</v>
      </c>
      <c r="K1741" t="s">
        <v>3385</v>
      </c>
      <c r="L1741" t="str">
        <f t="shared" si="406"/>
        <v>Established</v>
      </c>
      <c r="N1741" s="2">
        <f t="shared" si="407"/>
        <v>13</v>
      </c>
      <c r="O1741" t="s">
        <v>299</v>
      </c>
      <c r="P1741" t="s">
        <v>181</v>
      </c>
      <c r="Q1741" t="s">
        <v>85</v>
      </c>
      <c r="R1741" t="str">
        <f t="shared" si="408"/>
        <v>Average</v>
      </c>
      <c r="S1741" t="str">
        <f t="shared" si="409"/>
        <v xml:space="preserve"> </v>
      </c>
      <c r="T1741" t="b">
        <f t="shared" si="410"/>
        <v>0</v>
      </c>
      <c r="U1741" t="b">
        <f t="shared" si="411"/>
        <v>1</v>
      </c>
      <c r="V1741" t="str">
        <f t="shared" si="412"/>
        <v>Average Company</v>
      </c>
      <c r="W1741" t="str">
        <f t="shared" si="413"/>
        <v>Buy</v>
      </c>
      <c r="X1741" t="str">
        <f t="shared" si="414"/>
        <v>Not Known</v>
      </c>
      <c r="Z1741" t="str">
        <f t="shared" si="415"/>
        <v>None</v>
      </c>
      <c r="AB1741" t="str">
        <f t="shared" si="416"/>
        <v>0</v>
      </c>
    </row>
    <row r="1742" spans="1:28" x14ac:dyDescent="0.3">
      <c r="A1742">
        <v>1740</v>
      </c>
      <c r="B1742" t="s">
        <v>4075</v>
      </c>
      <c r="C1742" t="str">
        <f t="shared" si="403"/>
        <v>Long</v>
      </c>
      <c r="D1742">
        <v>4.5999999999999996</v>
      </c>
      <c r="F1742" s="1">
        <f t="shared" si="402"/>
        <v>4.5999999999999996</v>
      </c>
      <c r="G1742" s="1">
        <f t="shared" si="404"/>
        <v>4.5999999999999996</v>
      </c>
      <c r="H1742">
        <f t="shared" si="405"/>
        <v>4.5999999999999996</v>
      </c>
      <c r="I1742" t="s">
        <v>4076</v>
      </c>
      <c r="J1742" t="s">
        <v>22</v>
      </c>
      <c r="K1742" t="s">
        <v>766</v>
      </c>
      <c r="L1742" t="str">
        <f t="shared" si="406"/>
        <v>Established</v>
      </c>
      <c r="N1742" s="2">
        <f t="shared" si="407"/>
        <v>10</v>
      </c>
      <c r="O1742" t="s">
        <v>234</v>
      </c>
      <c r="P1742" t="s">
        <v>683</v>
      </c>
      <c r="Q1742" t="s">
        <v>1024</v>
      </c>
      <c r="R1742" t="str">
        <f t="shared" si="408"/>
        <v>Great</v>
      </c>
      <c r="S1742" t="str">
        <f t="shared" si="409"/>
        <v>Great</v>
      </c>
      <c r="T1742" t="b">
        <f t="shared" si="410"/>
        <v>0</v>
      </c>
      <c r="U1742" t="b">
        <f t="shared" si="411"/>
        <v>1</v>
      </c>
      <c r="V1742" t="str">
        <f t="shared" si="412"/>
        <v>Average Company</v>
      </c>
      <c r="W1742" t="str">
        <f t="shared" si="413"/>
        <v>Don't Buy</v>
      </c>
      <c r="X1742" t="str">
        <f t="shared" si="414"/>
        <v>Not Known</v>
      </c>
      <c r="Z1742" t="str">
        <f t="shared" si="415"/>
        <v>None</v>
      </c>
      <c r="AB1742" t="str">
        <f t="shared" si="416"/>
        <v>0</v>
      </c>
    </row>
    <row r="1743" spans="1:28" x14ac:dyDescent="0.3">
      <c r="A1743">
        <v>1741</v>
      </c>
      <c r="B1743" t="s">
        <v>4078</v>
      </c>
      <c r="C1743" t="str">
        <f t="shared" si="403"/>
        <v>Short</v>
      </c>
      <c r="D1743">
        <v>4.0999999999999996</v>
      </c>
      <c r="F1743" s="1">
        <f t="shared" si="402"/>
        <v>4.0999999999999996</v>
      </c>
      <c r="G1743" s="1">
        <f t="shared" si="404"/>
        <v>4.0999999999999996</v>
      </c>
      <c r="H1743">
        <f t="shared" si="405"/>
        <v>4.0999999999999996</v>
      </c>
      <c r="I1743" t="s">
        <v>4079</v>
      </c>
      <c r="J1743" t="s">
        <v>22</v>
      </c>
      <c r="K1743" t="s">
        <v>4080</v>
      </c>
      <c r="L1743" t="str">
        <f t="shared" si="406"/>
        <v>Established</v>
      </c>
      <c r="N1743" s="2">
        <f t="shared" si="407"/>
        <v>18</v>
      </c>
      <c r="O1743" t="s">
        <v>4081</v>
      </c>
      <c r="P1743" t="s">
        <v>683</v>
      </c>
      <c r="Q1743" t="s">
        <v>246</v>
      </c>
      <c r="R1743" t="str">
        <f t="shared" si="408"/>
        <v>Great</v>
      </c>
      <c r="S1743" t="str">
        <f t="shared" si="409"/>
        <v>Great</v>
      </c>
      <c r="T1743" t="b">
        <f t="shared" si="410"/>
        <v>1</v>
      </c>
      <c r="U1743" t="b">
        <f t="shared" si="411"/>
        <v>1</v>
      </c>
      <c r="V1743" t="str">
        <f t="shared" si="412"/>
        <v>Average Company</v>
      </c>
      <c r="W1743" t="str">
        <f t="shared" si="413"/>
        <v>Don't Buy</v>
      </c>
      <c r="X1743" t="str">
        <f t="shared" si="414"/>
        <v>Not Known</v>
      </c>
      <c r="Z1743" t="str">
        <f t="shared" si="415"/>
        <v>None</v>
      </c>
      <c r="AB1743" t="str">
        <f t="shared" si="416"/>
        <v>0</v>
      </c>
    </row>
    <row r="1744" spans="1:28" x14ac:dyDescent="0.3">
      <c r="A1744">
        <v>1742</v>
      </c>
      <c r="B1744" t="s">
        <v>4082</v>
      </c>
      <c r="C1744" t="str">
        <f t="shared" si="403"/>
        <v>Long</v>
      </c>
      <c r="D1744">
        <v>3.8</v>
      </c>
      <c r="F1744" s="1">
        <f t="shared" si="402"/>
        <v>3.8</v>
      </c>
      <c r="G1744" s="1">
        <f t="shared" si="404"/>
        <v>3.8</v>
      </c>
      <c r="H1744">
        <f t="shared" si="405"/>
        <v>3.8</v>
      </c>
      <c r="I1744" t="s">
        <v>4079</v>
      </c>
      <c r="J1744" t="s">
        <v>4083</v>
      </c>
      <c r="K1744" t="s">
        <v>200</v>
      </c>
      <c r="L1744" t="str">
        <f t="shared" si="406"/>
        <v>Established</v>
      </c>
      <c r="N1744" s="2">
        <f t="shared" si="407"/>
        <v>50</v>
      </c>
      <c r="O1744" t="s">
        <v>691</v>
      </c>
      <c r="Q1744" t="s">
        <v>50</v>
      </c>
      <c r="R1744" t="str">
        <f t="shared" si="408"/>
        <v>Average</v>
      </c>
      <c r="S1744" t="str">
        <f t="shared" si="409"/>
        <v xml:space="preserve"> </v>
      </c>
      <c r="T1744" t="b">
        <f t="shared" si="410"/>
        <v>0</v>
      </c>
      <c r="U1744" t="b">
        <f t="shared" si="411"/>
        <v>1</v>
      </c>
      <c r="V1744" t="str">
        <f t="shared" si="412"/>
        <v>Average Company</v>
      </c>
      <c r="W1744" t="str">
        <f t="shared" si="413"/>
        <v>Don't Buy</v>
      </c>
      <c r="X1744" t="str">
        <f t="shared" si="414"/>
        <v>Not Known</v>
      </c>
      <c r="Z1744" t="str">
        <f t="shared" si="415"/>
        <v>None</v>
      </c>
      <c r="AB1744" t="str">
        <f t="shared" si="416"/>
        <v>0</v>
      </c>
    </row>
    <row r="1745" spans="1:28" x14ac:dyDescent="0.3">
      <c r="A1745">
        <v>1743</v>
      </c>
      <c r="B1745" t="s">
        <v>4084</v>
      </c>
      <c r="C1745" t="str">
        <f t="shared" si="403"/>
        <v>Long</v>
      </c>
      <c r="D1745">
        <v>4.3</v>
      </c>
      <c r="F1745" s="1">
        <f t="shared" si="402"/>
        <v>4.3</v>
      </c>
      <c r="G1745" s="1">
        <f t="shared" si="404"/>
        <v>4.3</v>
      </c>
      <c r="H1745">
        <f t="shared" si="405"/>
        <v>4.3</v>
      </c>
      <c r="I1745" t="s">
        <v>4079</v>
      </c>
      <c r="J1745" t="s">
        <v>22</v>
      </c>
      <c r="K1745" t="s">
        <v>2284</v>
      </c>
      <c r="L1745" t="str">
        <f t="shared" si="406"/>
        <v>Established</v>
      </c>
      <c r="N1745" s="2">
        <f t="shared" si="407"/>
        <v>53</v>
      </c>
      <c r="O1745" t="s">
        <v>500</v>
      </c>
      <c r="P1745" t="s">
        <v>147</v>
      </c>
      <c r="Q1745" t="s">
        <v>28</v>
      </c>
      <c r="R1745" t="str">
        <f t="shared" si="408"/>
        <v>Great</v>
      </c>
      <c r="S1745" t="str">
        <f t="shared" si="409"/>
        <v>Great</v>
      </c>
      <c r="T1745" t="b">
        <f t="shared" si="410"/>
        <v>1</v>
      </c>
      <c r="U1745" t="b">
        <f t="shared" si="411"/>
        <v>1</v>
      </c>
      <c r="V1745" t="str">
        <f t="shared" si="412"/>
        <v>Top Company</v>
      </c>
      <c r="W1745" t="str">
        <f t="shared" si="413"/>
        <v>Don't Buy</v>
      </c>
      <c r="X1745" t="str">
        <f t="shared" si="414"/>
        <v>Not Known</v>
      </c>
      <c r="Z1745" t="str">
        <f t="shared" si="415"/>
        <v>None</v>
      </c>
      <c r="AB1745" t="str">
        <f t="shared" si="416"/>
        <v>1Million</v>
      </c>
    </row>
    <row r="1746" spans="1:28" x14ac:dyDescent="0.3">
      <c r="A1746">
        <v>1744</v>
      </c>
      <c r="B1746" t="s">
        <v>4085</v>
      </c>
      <c r="C1746" t="str">
        <f t="shared" si="403"/>
        <v>Long</v>
      </c>
      <c r="D1746">
        <v>3.2</v>
      </c>
      <c r="F1746" s="1">
        <f t="shared" si="402"/>
        <v>3.2</v>
      </c>
      <c r="G1746" s="1">
        <f t="shared" si="404"/>
        <v>3.2</v>
      </c>
      <c r="H1746">
        <f t="shared" si="405"/>
        <v>3.2</v>
      </c>
      <c r="I1746" t="s">
        <v>4079</v>
      </c>
      <c r="J1746" t="s">
        <v>22</v>
      </c>
      <c r="K1746" t="s">
        <v>4086</v>
      </c>
      <c r="L1746" t="str">
        <f t="shared" si="406"/>
        <v>Established</v>
      </c>
      <c r="N1746" s="2">
        <f t="shared" si="407"/>
        <v>15</v>
      </c>
      <c r="O1746" t="s">
        <v>84</v>
      </c>
      <c r="P1746" t="s">
        <v>691</v>
      </c>
      <c r="Q1746" t="s">
        <v>70</v>
      </c>
      <c r="R1746" t="str">
        <f t="shared" si="408"/>
        <v>Average</v>
      </c>
      <c r="S1746" t="str">
        <f t="shared" si="409"/>
        <v xml:space="preserve"> </v>
      </c>
      <c r="T1746" t="b">
        <f t="shared" si="410"/>
        <v>0</v>
      </c>
      <c r="U1746" t="b">
        <f t="shared" si="411"/>
        <v>0</v>
      </c>
      <c r="V1746" t="str">
        <f t="shared" si="412"/>
        <v>Average Company</v>
      </c>
      <c r="W1746" t="str">
        <f t="shared" si="413"/>
        <v>Don't Buy</v>
      </c>
      <c r="X1746" t="str">
        <f t="shared" si="414"/>
        <v>Not Known</v>
      </c>
      <c r="Z1746" t="str">
        <f t="shared" si="415"/>
        <v>None</v>
      </c>
      <c r="AB1746" t="str">
        <f t="shared" si="416"/>
        <v>0</v>
      </c>
    </row>
    <row r="1747" spans="1:28" x14ac:dyDescent="0.3">
      <c r="A1747">
        <v>1745</v>
      </c>
      <c r="B1747" t="s">
        <v>4087</v>
      </c>
      <c r="C1747" t="str">
        <f t="shared" si="403"/>
        <v>Long</v>
      </c>
      <c r="D1747">
        <v>3.6</v>
      </c>
      <c r="F1747" s="1">
        <f t="shared" si="402"/>
        <v>3.6</v>
      </c>
      <c r="G1747" s="1">
        <f t="shared" si="404"/>
        <v>3.6</v>
      </c>
      <c r="H1747">
        <f t="shared" si="405"/>
        <v>3.6</v>
      </c>
      <c r="I1747" t="s">
        <v>4088</v>
      </c>
      <c r="J1747" t="s">
        <v>22</v>
      </c>
      <c r="K1747" t="s">
        <v>2992</v>
      </c>
      <c r="L1747" t="str">
        <f t="shared" si="406"/>
        <v>Established</v>
      </c>
      <c r="N1747" s="2">
        <f t="shared" si="407"/>
        <v>23</v>
      </c>
      <c r="O1747" t="s">
        <v>230</v>
      </c>
      <c r="P1747" t="s">
        <v>147</v>
      </c>
      <c r="Q1747" t="s">
        <v>44</v>
      </c>
      <c r="R1747" t="str">
        <f t="shared" si="408"/>
        <v>Average</v>
      </c>
      <c r="S1747" t="str">
        <f t="shared" si="409"/>
        <v xml:space="preserve"> </v>
      </c>
      <c r="T1747" t="b">
        <f t="shared" si="410"/>
        <v>0</v>
      </c>
      <c r="U1747" t="b">
        <f t="shared" si="411"/>
        <v>1</v>
      </c>
      <c r="V1747" t="str">
        <f t="shared" si="412"/>
        <v>Average Company</v>
      </c>
      <c r="W1747" t="str">
        <f t="shared" si="413"/>
        <v>Don't Buy</v>
      </c>
      <c r="X1747" t="str">
        <f t="shared" si="414"/>
        <v>Not Known</v>
      </c>
      <c r="Z1747" t="str">
        <f t="shared" si="415"/>
        <v>None</v>
      </c>
      <c r="AB1747" t="str">
        <f t="shared" si="416"/>
        <v>0</v>
      </c>
    </row>
    <row r="1748" spans="1:28" x14ac:dyDescent="0.3">
      <c r="A1748">
        <v>1746</v>
      </c>
      <c r="B1748" t="s">
        <v>4089</v>
      </c>
      <c r="C1748" t="str">
        <f t="shared" si="403"/>
        <v>Long</v>
      </c>
      <c r="D1748">
        <v>3.9</v>
      </c>
      <c r="F1748" s="1">
        <f t="shared" si="402"/>
        <v>3.9</v>
      </c>
      <c r="G1748" s="1">
        <f t="shared" si="404"/>
        <v>3.9</v>
      </c>
      <c r="H1748">
        <f t="shared" si="405"/>
        <v>3.9</v>
      </c>
      <c r="I1748" t="s">
        <v>4088</v>
      </c>
      <c r="J1748" t="s">
        <v>10</v>
      </c>
      <c r="K1748" t="s">
        <v>4090</v>
      </c>
      <c r="L1748" t="str">
        <f t="shared" si="406"/>
        <v>Established</v>
      </c>
      <c r="N1748" s="2">
        <f t="shared" si="407"/>
        <v>20</v>
      </c>
      <c r="O1748" t="s">
        <v>4091</v>
      </c>
      <c r="P1748" t="s">
        <v>691</v>
      </c>
      <c r="Q1748" t="s">
        <v>268</v>
      </c>
      <c r="R1748" t="str">
        <f t="shared" si="408"/>
        <v>Average</v>
      </c>
      <c r="S1748" t="str">
        <f t="shared" si="409"/>
        <v xml:space="preserve"> </v>
      </c>
      <c r="T1748" t="b">
        <f t="shared" si="410"/>
        <v>0</v>
      </c>
      <c r="U1748" t="b">
        <f t="shared" si="411"/>
        <v>1</v>
      </c>
      <c r="V1748" t="str">
        <f t="shared" si="412"/>
        <v>Average Company</v>
      </c>
      <c r="W1748" t="str">
        <f t="shared" si="413"/>
        <v>Don't Buy</v>
      </c>
      <c r="X1748" t="str">
        <f t="shared" si="414"/>
        <v>Not Known</v>
      </c>
      <c r="Z1748" t="str">
        <f t="shared" si="415"/>
        <v>None</v>
      </c>
      <c r="AB1748" t="str">
        <f t="shared" si="416"/>
        <v>0</v>
      </c>
    </row>
    <row r="1749" spans="1:28" x14ac:dyDescent="0.3">
      <c r="A1749">
        <v>1747</v>
      </c>
      <c r="B1749" t="s">
        <v>4092</v>
      </c>
      <c r="C1749" t="str">
        <f t="shared" si="403"/>
        <v>Long</v>
      </c>
      <c r="D1749">
        <v>3.8</v>
      </c>
      <c r="F1749" s="1">
        <f t="shared" ref="F1749:F1812" si="417">IF(N1749&lt;10,IF(D1749+0.5&gt;5,5,D1749+0.5),D1749)</f>
        <v>3.8</v>
      </c>
      <c r="G1749" s="1">
        <f t="shared" si="404"/>
        <v>3.8</v>
      </c>
      <c r="H1749">
        <f t="shared" si="405"/>
        <v>3.8</v>
      </c>
      <c r="I1749" t="s">
        <v>4088</v>
      </c>
      <c r="J1749" t="s">
        <v>22</v>
      </c>
      <c r="K1749" t="s">
        <v>4093</v>
      </c>
      <c r="L1749" t="str">
        <f t="shared" si="406"/>
        <v>Established</v>
      </c>
      <c r="N1749" s="2">
        <f t="shared" si="407"/>
        <v>27</v>
      </c>
      <c r="O1749" t="s">
        <v>109</v>
      </c>
      <c r="P1749" t="s">
        <v>75</v>
      </c>
      <c r="Q1749" t="s">
        <v>28</v>
      </c>
      <c r="R1749" t="str">
        <f t="shared" si="408"/>
        <v>Average</v>
      </c>
      <c r="S1749" t="str">
        <f t="shared" si="409"/>
        <v xml:space="preserve"> </v>
      </c>
      <c r="T1749" t="b">
        <f t="shared" si="410"/>
        <v>0</v>
      </c>
      <c r="U1749" t="b">
        <f t="shared" si="411"/>
        <v>1</v>
      </c>
      <c r="V1749" t="str">
        <f t="shared" si="412"/>
        <v>Average Company</v>
      </c>
      <c r="W1749" t="str">
        <f t="shared" si="413"/>
        <v>Don't Buy</v>
      </c>
      <c r="X1749" t="str">
        <f t="shared" si="414"/>
        <v>Not Known</v>
      </c>
      <c r="Z1749" t="str">
        <f t="shared" si="415"/>
        <v>None</v>
      </c>
      <c r="AB1749" t="str">
        <f t="shared" si="416"/>
        <v>500K</v>
      </c>
    </row>
    <row r="1750" spans="1:28" x14ac:dyDescent="0.3">
      <c r="A1750">
        <v>1748</v>
      </c>
      <c r="B1750" t="s">
        <v>4094</v>
      </c>
      <c r="C1750" t="str">
        <f t="shared" si="403"/>
        <v>Long</v>
      </c>
      <c r="D1750">
        <v>4.2</v>
      </c>
      <c r="F1750" s="1">
        <f t="shared" si="417"/>
        <v>4.2</v>
      </c>
      <c r="G1750" s="1">
        <f t="shared" si="404"/>
        <v>4.2</v>
      </c>
      <c r="H1750">
        <f t="shared" si="405"/>
        <v>4.2</v>
      </c>
      <c r="I1750" t="s">
        <v>4088</v>
      </c>
      <c r="J1750" t="s">
        <v>22</v>
      </c>
      <c r="K1750" t="s">
        <v>1821</v>
      </c>
      <c r="L1750" t="str">
        <f t="shared" si="406"/>
        <v>Established</v>
      </c>
      <c r="N1750" s="2">
        <f t="shared" si="407"/>
        <v>19</v>
      </c>
      <c r="O1750" t="s">
        <v>100</v>
      </c>
      <c r="P1750" t="s">
        <v>147</v>
      </c>
      <c r="Q1750" t="s">
        <v>564</v>
      </c>
      <c r="R1750" t="str">
        <f t="shared" si="408"/>
        <v>Great</v>
      </c>
      <c r="S1750" t="str">
        <f t="shared" si="409"/>
        <v>Great</v>
      </c>
      <c r="T1750" t="b">
        <f t="shared" si="410"/>
        <v>1</v>
      </c>
      <c r="U1750" t="b">
        <f t="shared" si="411"/>
        <v>1</v>
      </c>
      <c r="V1750" t="str">
        <f t="shared" si="412"/>
        <v>Average Company</v>
      </c>
      <c r="W1750" t="str">
        <f t="shared" si="413"/>
        <v>Don't Buy</v>
      </c>
      <c r="X1750" t="str">
        <f t="shared" si="414"/>
        <v>Not Known</v>
      </c>
      <c r="Z1750" t="str">
        <f t="shared" si="415"/>
        <v>None</v>
      </c>
      <c r="AB1750" t="str">
        <f t="shared" si="416"/>
        <v>0</v>
      </c>
    </row>
    <row r="1751" spans="1:28" x14ac:dyDescent="0.3">
      <c r="A1751">
        <v>1749</v>
      </c>
      <c r="B1751" t="s">
        <v>4095</v>
      </c>
      <c r="C1751" t="str">
        <f t="shared" si="403"/>
        <v>Long</v>
      </c>
      <c r="D1751">
        <v>4</v>
      </c>
      <c r="F1751" s="1">
        <f t="shared" si="417"/>
        <v>4.5</v>
      </c>
      <c r="G1751" s="1">
        <f t="shared" si="404"/>
        <v>4.5</v>
      </c>
      <c r="H1751">
        <f t="shared" si="405"/>
        <v>4.0999999999999996</v>
      </c>
      <c r="I1751" t="s">
        <v>4088</v>
      </c>
      <c r="J1751" t="s">
        <v>22</v>
      </c>
      <c r="K1751" t="s">
        <v>4096</v>
      </c>
      <c r="L1751" t="str">
        <f t="shared" si="406"/>
        <v>Startup</v>
      </c>
      <c r="N1751" s="2">
        <f t="shared" si="407"/>
        <v>6</v>
      </c>
      <c r="O1751" t="s">
        <v>217</v>
      </c>
      <c r="P1751" t="s">
        <v>147</v>
      </c>
      <c r="Q1751" t="s">
        <v>44</v>
      </c>
      <c r="R1751" t="str">
        <f t="shared" si="408"/>
        <v>Average</v>
      </c>
      <c r="S1751" t="str">
        <f t="shared" si="409"/>
        <v xml:space="preserve"> </v>
      </c>
      <c r="T1751" t="b">
        <f t="shared" si="410"/>
        <v>0</v>
      </c>
      <c r="U1751" t="b">
        <f t="shared" si="411"/>
        <v>1</v>
      </c>
      <c r="V1751" t="str">
        <f t="shared" si="412"/>
        <v>Average Company</v>
      </c>
      <c r="W1751" t="str">
        <f t="shared" si="413"/>
        <v>Don't Buy</v>
      </c>
      <c r="X1751" t="str">
        <f t="shared" si="414"/>
        <v>Not Known</v>
      </c>
      <c r="Z1751" t="str">
        <f t="shared" si="415"/>
        <v>Silicon Valley Startups</v>
      </c>
      <c r="AB1751" t="str">
        <f t="shared" si="416"/>
        <v>0</v>
      </c>
    </row>
    <row r="1752" spans="1:28" x14ac:dyDescent="0.3">
      <c r="A1752">
        <v>1750</v>
      </c>
      <c r="B1752" t="s">
        <v>4097</v>
      </c>
      <c r="C1752" t="str">
        <f t="shared" si="403"/>
        <v>Long</v>
      </c>
      <c r="D1752">
        <v>3.8</v>
      </c>
      <c r="F1752" s="1" t="e">
        <f t="shared" si="417"/>
        <v>#VALUE!</v>
      </c>
      <c r="G1752" s="1" t="e">
        <f t="shared" si="404"/>
        <v>#VALUE!</v>
      </c>
      <c r="H1752" t="e">
        <f t="shared" si="405"/>
        <v>#VALUE!</v>
      </c>
      <c r="I1752" t="s">
        <v>4088</v>
      </c>
      <c r="J1752" t="s">
        <v>4098</v>
      </c>
      <c r="K1752" t="s">
        <v>200</v>
      </c>
      <c r="L1752" t="e">
        <f t="shared" si="406"/>
        <v>#VALUE!</v>
      </c>
      <c r="N1752" s="2" t="e">
        <f t="shared" si="407"/>
        <v>#VALUE!</v>
      </c>
      <c r="O1752" t="s">
        <v>147</v>
      </c>
      <c r="Q1752" t="s">
        <v>28</v>
      </c>
      <c r="R1752" t="str">
        <f t="shared" si="408"/>
        <v>Average</v>
      </c>
      <c r="S1752" t="str">
        <f t="shared" si="409"/>
        <v xml:space="preserve"> </v>
      </c>
      <c r="T1752" t="e">
        <f t="shared" si="410"/>
        <v>#VALUE!</v>
      </c>
      <c r="U1752" t="e">
        <f t="shared" si="411"/>
        <v>#VALUE!</v>
      </c>
      <c r="V1752" t="e">
        <f t="shared" si="412"/>
        <v>#VALUE!</v>
      </c>
      <c r="W1752" t="str">
        <f t="shared" si="413"/>
        <v>Don't Buy</v>
      </c>
      <c r="X1752" t="str">
        <f t="shared" si="414"/>
        <v>Not Known</v>
      </c>
      <c r="Z1752" t="e">
        <f t="shared" si="415"/>
        <v>#VALUE!</v>
      </c>
      <c r="AB1752" t="str">
        <f t="shared" si="416"/>
        <v>500K</v>
      </c>
    </row>
    <row r="1753" spans="1:28" x14ac:dyDescent="0.3">
      <c r="A1753">
        <v>1751</v>
      </c>
      <c r="B1753" t="s">
        <v>4099</v>
      </c>
      <c r="C1753" t="str">
        <f t="shared" si="403"/>
        <v>Short</v>
      </c>
      <c r="D1753">
        <v>3.9</v>
      </c>
      <c r="F1753" s="1">
        <f t="shared" si="417"/>
        <v>3.9</v>
      </c>
      <c r="G1753" s="1">
        <f t="shared" si="404"/>
        <v>3.9</v>
      </c>
      <c r="H1753">
        <f t="shared" si="405"/>
        <v>3.9</v>
      </c>
      <c r="I1753" t="s">
        <v>206</v>
      </c>
      <c r="J1753" t="s">
        <v>22</v>
      </c>
      <c r="K1753" t="s">
        <v>4100</v>
      </c>
      <c r="L1753" t="str">
        <f t="shared" si="406"/>
        <v>Established</v>
      </c>
      <c r="N1753" s="2">
        <f t="shared" si="407"/>
        <v>40</v>
      </c>
      <c r="O1753" t="s">
        <v>375</v>
      </c>
      <c r="P1753" t="s">
        <v>75</v>
      </c>
      <c r="Q1753" t="s">
        <v>372</v>
      </c>
      <c r="R1753" t="str">
        <f t="shared" si="408"/>
        <v>Average</v>
      </c>
      <c r="S1753" t="str">
        <f t="shared" si="409"/>
        <v xml:space="preserve"> </v>
      </c>
      <c r="T1753" t="b">
        <f t="shared" si="410"/>
        <v>0</v>
      </c>
      <c r="U1753" t="b">
        <f t="shared" si="411"/>
        <v>1</v>
      </c>
      <c r="V1753" t="str">
        <f t="shared" si="412"/>
        <v>Average Company</v>
      </c>
      <c r="W1753" t="str">
        <f t="shared" si="413"/>
        <v>Don't Buy</v>
      </c>
      <c r="X1753" t="str">
        <f t="shared" si="414"/>
        <v>Not Known</v>
      </c>
      <c r="Z1753" t="str">
        <f t="shared" si="415"/>
        <v>None</v>
      </c>
      <c r="AB1753" t="str">
        <f t="shared" si="416"/>
        <v>0</v>
      </c>
    </row>
    <row r="1754" spans="1:28" x14ac:dyDescent="0.3">
      <c r="A1754">
        <v>1752</v>
      </c>
      <c r="B1754" t="s">
        <v>4101</v>
      </c>
      <c r="C1754" t="str">
        <f t="shared" si="403"/>
        <v>Long</v>
      </c>
      <c r="D1754">
        <v>4</v>
      </c>
      <c r="F1754" s="1">
        <f t="shared" si="417"/>
        <v>4</v>
      </c>
      <c r="G1754" s="1">
        <f t="shared" si="404"/>
        <v>4</v>
      </c>
      <c r="H1754">
        <f t="shared" si="405"/>
        <v>4</v>
      </c>
      <c r="I1754" t="s">
        <v>2865</v>
      </c>
      <c r="J1754" t="s">
        <v>10</v>
      </c>
      <c r="K1754" t="s">
        <v>4102</v>
      </c>
      <c r="L1754" t="str">
        <f t="shared" si="406"/>
        <v>Established</v>
      </c>
      <c r="N1754" s="2">
        <f t="shared" si="407"/>
        <v>30</v>
      </c>
      <c r="O1754" t="s">
        <v>604</v>
      </c>
      <c r="P1754" t="s">
        <v>147</v>
      </c>
      <c r="Q1754" t="s">
        <v>843</v>
      </c>
      <c r="R1754" t="str">
        <f t="shared" si="408"/>
        <v>Average</v>
      </c>
      <c r="S1754" t="str">
        <f t="shared" si="409"/>
        <v xml:space="preserve"> </v>
      </c>
      <c r="T1754" t="b">
        <f t="shared" si="410"/>
        <v>0</v>
      </c>
      <c r="U1754" t="b">
        <f t="shared" si="411"/>
        <v>1</v>
      </c>
      <c r="V1754" t="str">
        <f t="shared" si="412"/>
        <v>Average Company</v>
      </c>
      <c r="W1754" t="str">
        <f t="shared" si="413"/>
        <v>Don't Buy</v>
      </c>
      <c r="X1754" t="str">
        <f t="shared" si="414"/>
        <v>Not Known</v>
      </c>
      <c r="Z1754" t="str">
        <f t="shared" si="415"/>
        <v>None</v>
      </c>
      <c r="AB1754" t="str">
        <f t="shared" si="416"/>
        <v>0</v>
      </c>
    </row>
    <row r="1755" spans="1:28" x14ac:dyDescent="0.3">
      <c r="A1755">
        <v>1753</v>
      </c>
      <c r="B1755" t="s">
        <v>4103</v>
      </c>
      <c r="C1755" t="str">
        <f t="shared" si="403"/>
        <v>Long</v>
      </c>
      <c r="D1755">
        <v>4</v>
      </c>
      <c r="F1755" s="1">
        <f t="shared" si="417"/>
        <v>4</v>
      </c>
      <c r="G1755" s="1">
        <f t="shared" si="404"/>
        <v>4</v>
      </c>
      <c r="H1755">
        <f t="shared" si="405"/>
        <v>4</v>
      </c>
      <c r="I1755" t="s">
        <v>4104</v>
      </c>
      <c r="J1755" t="s">
        <v>10</v>
      </c>
      <c r="K1755" t="s">
        <v>791</v>
      </c>
      <c r="L1755" t="str">
        <f t="shared" si="406"/>
        <v>Established</v>
      </c>
      <c r="N1755" s="2">
        <f t="shared" si="407"/>
        <v>11</v>
      </c>
      <c r="O1755" t="s">
        <v>69</v>
      </c>
      <c r="P1755" t="s">
        <v>75</v>
      </c>
      <c r="Q1755" t="s">
        <v>28</v>
      </c>
      <c r="R1755" t="str">
        <f t="shared" si="408"/>
        <v>Average</v>
      </c>
      <c r="S1755" t="str">
        <f t="shared" si="409"/>
        <v xml:space="preserve"> </v>
      </c>
      <c r="T1755" t="b">
        <f t="shared" si="410"/>
        <v>0</v>
      </c>
      <c r="U1755" t="b">
        <f t="shared" si="411"/>
        <v>1</v>
      </c>
      <c r="V1755" t="str">
        <f t="shared" si="412"/>
        <v>Average Company</v>
      </c>
      <c r="W1755" t="str">
        <f t="shared" si="413"/>
        <v>Don't Buy</v>
      </c>
      <c r="X1755" t="str">
        <f t="shared" si="414"/>
        <v>Bombay Finance</v>
      </c>
      <c r="Z1755" t="str">
        <f t="shared" si="415"/>
        <v>None</v>
      </c>
      <c r="AB1755" t="str">
        <f t="shared" si="416"/>
        <v>500K</v>
      </c>
    </row>
    <row r="1756" spans="1:28" x14ac:dyDescent="0.3">
      <c r="A1756">
        <v>1754</v>
      </c>
      <c r="B1756" t="s">
        <v>4105</v>
      </c>
      <c r="C1756" t="str">
        <f t="shared" si="403"/>
        <v>Long</v>
      </c>
      <c r="D1756">
        <v>3.9</v>
      </c>
      <c r="F1756" s="1">
        <f t="shared" si="417"/>
        <v>3.9</v>
      </c>
      <c r="G1756" s="1">
        <f t="shared" si="404"/>
        <v>3.9</v>
      </c>
      <c r="H1756">
        <f t="shared" si="405"/>
        <v>3.9</v>
      </c>
      <c r="I1756" t="s">
        <v>4104</v>
      </c>
      <c r="J1756" t="s">
        <v>22</v>
      </c>
      <c r="K1756" t="s">
        <v>1399</v>
      </c>
      <c r="L1756" t="str">
        <f t="shared" si="406"/>
        <v>Established</v>
      </c>
      <c r="N1756" s="2">
        <f t="shared" si="407"/>
        <v>15</v>
      </c>
      <c r="O1756" t="s">
        <v>84</v>
      </c>
      <c r="P1756" t="s">
        <v>147</v>
      </c>
      <c r="Q1756" t="s">
        <v>19</v>
      </c>
      <c r="R1756" t="str">
        <f t="shared" si="408"/>
        <v>Average</v>
      </c>
      <c r="S1756" t="str">
        <f t="shared" si="409"/>
        <v xml:space="preserve"> </v>
      </c>
      <c r="T1756" t="b">
        <f t="shared" si="410"/>
        <v>0</v>
      </c>
      <c r="U1756" t="b">
        <f t="shared" si="411"/>
        <v>1</v>
      </c>
      <c r="V1756" t="str">
        <f t="shared" si="412"/>
        <v>Average Company</v>
      </c>
      <c r="W1756" t="str">
        <f t="shared" si="413"/>
        <v>Don't Buy</v>
      </c>
      <c r="X1756" t="str">
        <f t="shared" si="414"/>
        <v>Not Known</v>
      </c>
      <c r="Z1756" t="str">
        <f t="shared" si="415"/>
        <v>None</v>
      </c>
      <c r="AB1756" t="str">
        <f t="shared" si="416"/>
        <v>500K</v>
      </c>
    </row>
    <row r="1757" spans="1:28" x14ac:dyDescent="0.3">
      <c r="A1757">
        <v>1755</v>
      </c>
      <c r="B1757" t="s">
        <v>4106</v>
      </c>
      <c r="C1757" t="str">
        <f t="shared" si="403"/>
        <v>Long</v>
      </c>
      <c r="D1757">
        <v>4.0999999999999996</v>
      </c>
      <c r="F1757" s="1">
        <f t="shared" si="417"/>
        <v>4.0999999999999996</v>
      </c>
      <c r="G1757" s="1">
        <f t="shared" si="404"/>
        <v>4.0999999999999996</v>
      </c>
      <c r="H1757">
        <f t="shared" si="405"/>
        <v>4.0999999999999996</v>
      </c>
      <c r="I1757" t="s">
        <v>4104</v>
      </c>
      <c r="J1757" t="s">
        <v>22</v>
      </c>
      <c r="K1757" t="s">
        <v>125</v>
      </c>
      <c r="L1757" t="str">
        <f t="shared" si="406"/>
        <v>Established</v>
      </c>
      <c r="N1757" s="2">
        <f t="shared" si="407"/>
        <v>27</v>
      </c>
      <c r="O1757" t="s">
        <v>109</v>
      </c>
      <c r="P1757" t="s">
        <v>683</v>
      </c>
      <c r="Q1757" t="s">
        <v>362</v>
      </c>
      <c r="R1757" t="str">
        <f t="shared" si="408"/>
        <v>Great</v>
      </c>
      <c r="S1757" t="str">
        <f t="shared" si="409"/>
        <v>Great</v>
      </c>
      <c r="T1757" t="b">
        <f t="shared" si="410"/>
        <v>1</v>
      </c>
      <c r="U1757" t="b">
        <f t="shared" si="411"/>
        <v>1</v>
      </c>
      <c r="V1757" t="str">
        <f t="shared" si="412"/>
        <v>Top Company</v>
      </c>
      <c r="W1757" t="str">
        <f t="shared" si="413"/>
        <v>Don't Buy</v>
      </c>
      <c r="X1757" t="str">
        <f t="shared" si="414"/>
        <v>Not Known</v>
      </c>
      <c r="Z1757" t="str">
        <f t="shared" si="415"/>
        <v>None</v>
      </c>
      <c r="AB1757" t="str">
        <f t="shared" si="416"/>
        <v>0</v>
      </c>
    </row>
    <row r="1758" spans="1:28" x14ac:dyDescent="0.3">
      <c r="A1758">
        <v>1756</v>
      </c>
      <c r="B1758" t="s">
        <v>4107</v>
      </c>
      <c r="C1758" t="str">
        <f t="shared" si="403"/>
        <v>Long</v>
      </c>
      <c r="D1758">
        <v>2.9</v>
      </c>
      <c r="F1758" s="1">
        <f t="shared" si="417"/>
        <v>2.9</v>
      </c>
      <c r="G1758" s="1">
        <f t="shared" si="404"/>
        <v>2.9</v>
      </c>
      <c r="H1758">
        <f t="shared" si="405"/>
        <v>2.9</v>
      </c>
      <c r="I1758" t="s">
        <v>4104</v>
      </c>
      <c r="J1758" t="s">
        <v>22</v>
      </c>
      <c r="K1758" t="s">
        <v>3419</v>
      </c>
      <c r="L1758" t="str">
        <f t="shared" si="406"/>
        <v>Established</v>
      </c>
      <c r="N1758" s="2">
        <f t="shared" si="407"/>
        <v>26</v>
      </c>
      <c r="O1758" t="s">
        <v>126</v>
      </c>
      <c r="P1758" t="s">
        <v>1261</v>
      </c>
      <c r="Q1758" t="s">
        <v>479</v>
      </c>
      <c r="R1758" t="str">
        <f t="shared" si="408"/>
        <v>Average</v>
      </c>
      <c r="S1758" t="str">
        <f t="shared" si="409"/>
        <v xml:space="preserve"> </v>
      </c>
      <c r="T1758" t="b">
        <f t="shared" si="410"/>
        <v>0</v>
      </c>
      <c r="U1758" t="b">
        <f t="shared" si="411"/>
        <v>0</v>
      </c>
      <c r="V1758" t="str">
        <f t="shared" si="412"/>
        <v>Average Company</v>
      </c>
      <c r="W1758" t="str">
        <f t="shared" si="413"/>
        <v>Buy</v>
      </c>
      <c r="X1758" t="str">
        <f t="shared" si="414"/>
        <v>Not Known</v>
      </c>
      <c r="Z1758" t="str">
        <f t="shared" si="415"/>
        <v>None</v>
      </c>
      <c r="AB1758" t="str">
        <f t="shared" si="416"/>
        <v>0</v>
      </c>
    </row>
    <row r="1759" spans="1:28" x14ac:dyDescent="0.3">
      <c r="A1759">
        <v>1757</v>
      </c>
      <c r="B1759" t="s">
        <v>4108</v>
      </c>
      <c r="C1759" t="str">
        <f t="shared" si="403"/>
        <v>Short</v>
      </c>
      <c r="D1759">
        <v>4.5</v>
      </c>
      <c r="F1759" s="1">
        <f t="shared" si="417"/>
        <v>4.5</v>
      </c>
      <c r="G1759" s="1">
        <f t="shared" si="404"/>
        <v>4.5</v>
      </c>
      <c r="H1759">
        <f t="shared" si="405"/>
        <v>4.5</v>
      </c>
      <c r="I1759" t="s">
        <v>4104</v>
      </c>
      <c r="J1759" t="s">
        <v>10</v>
      </c>
      <c r="K1759" t="s">
        <v>4109</v>
      </c>
      <c r="L1759" t="str">
        <f t="shared" si="406"/>
        <v>Established</v>
      </c>
      <c r="N1759" s="2">
        <f t="shared" si="407"/>
        <v>61</v>
      </c>
      <c r="O1759" t="s">
        <v>414</v>
      </c>
      <c r="P1759" t="s">
        <v>75</v>
      </c>
      <c r="Q1759" t="s">
        <v>105</v>
      </c>
      <c r="R1759" t="str">
        <f t="shared" si="408"/>
        <v>Great</v>
      </c>
      <c r="S1759" t="str">
        <f t="shared" si="409"/>
        <v>Great</v>
      </c>
      <c r="T1759" t="b">
        <f t="shared" si="410"/>
        <v>1</v>
      </c>
      <c r="U1759" t="b">
        <f t="shared" si="411"/>
        <v>1</v>
      </c>
      <c r="V1759" t="str">
        <f t="shared" si="412"/>
        <v>Top Company</v>
      </c>
      <c r="W1759" t="str">
        <f t="shared" si="413"/>
        <v>Don't Buy</v>
      </c>
      <c r="X1759" t="str">
        <f t="shared" si="414"/>
        <v>Not Known</v>
      </c>
      <c r="Z1759" t="str">
        <f t="shared" si="415"/>
        <v>None</v>
      </c>
      <c r="AB1759" t="str">
        <f t="shared" si="416"/>
        <v>0</v>
      </c>
    </row>
    <row r="1760" spans="1:28" x14ac:dyDescent="0.3">
      <c r="A1760">
        <v>1758</v>
      </c>
      <c r="B1760" t="s">
        <v>4110</v>
      </c>
      <c r="C1760" t="str">
        <f t="shared" si="403"/>
        <v>Long</v>
      </c>
      <c r="D1760">
        <v>4</v>
      </c>
      <c r="F1760" s="1">
        <f t="shared" si="417"/>
        <v>4</v>
      </c>
      <c r="G1760" s="1">
        <f t="shared" si="404"/>
        <v>4</v>
      </c>
      <c r="H1760">
        <f t="shared" si="405"/>
        <v>4</v>
      </c>
      <c r="I1760" t="s">
        <v>4104</v>
      </c>
      <c r="J1760" t="s">
        <v>22</v>
      </c>
      <c r="K1760" t="s">
        <v>4111</v>
      </c>
      <c r="L1760" t="str">
        <f t="shared" si="406"/>
        <v>Established</v>
      </c>
      <c r="N1760" s="2">
        <f t="shared" si="407"/>
        <v>71</v>
      </c>
      <c r="O1760" t="s">
        <v>957</v>
      </c>
      <c r="P1760" t="s">
        <v>147</v>
      </c>
      <c r="Q1760" t="s">
        <v>44</v>
      </c>
      <c r="R1760" t="str">
        <f t="shared" si="408"/>
        <v>Average</v>
      </c>
      <c r="S1760" t="str">
        <f t="shared" si="409"/>
        <v xml:space="preserve"> </v>
      </c>
      <c r="T1760" t="b">
        <f t="shared" si="410"/>
        <v>0</v>
      </c>
      <c r="U1760" t="b">
        <f t="shared" si="411"/>
        <v>1</v>
      </c>
      <c r="V1760" t="str">
        <f t="shared" si="412"/>
        <v>Average Company</v>
      </c>
      <c r="W1760" t="str">
        <f t="shared" si="413"/>
        <v>Don't Buy</v>
      </c>
      <c r="X1760" t="str">
        <f t="shared" si="414"/>
        <v>Not Known</v>
      </c>
      <c r="Z1760" t="str">
        <f t="shared" si="415"/>
        <v>None</v>
      </c>
      <c r="AB1760" t="str">
        <f t="shared" si="416"/>
        <v>0</v>
      </c>
    </row>
    <row r="1761" spans="1:28" x14ac:dyDescent="0.3">
      <c r="A1761">
        <v>1759</v>
      </c>
      <c r="B1761" t="s">
        <v>4112</v>
      </c>
      <c r="C1761" t="str">
        <f t="shared" si="403"/>
        <v>Long</v>
      </c>
      <c r="D1761">
        <v>4.2</v>
      </c>
      <c r="F1761" s="1">
        <f t="shared" si="417"/>
        <v>4.2</v>
      </c>
      <c r="G1761" s="1">
        <f t="shared" si="404"/>
        <v>4.2</v>
      </c>
      <c r="H1761">
        <f t="shared" si="405"/>
        <v>4.2</v>
      </c>
      <c r="I1761" t="s">
        <v>4104</v>
      </c>
      <c r="J1761" t="s">
        <v>22</v>
      </c>
      <c r="K1761" t="s">
        <v>4113</v>
      </c>
      <c r="L1761" t="str">
        <f t="shared" si="406"/>
        <v>Established</v>
      </c>
      <c r="N1761" s="2">
        <f t="shared" si="407"/>
        <v>15</v>
      </c>
      <c r="O1761" t="s">
        <v>84</v>
      </c>
      <c r="P1761" t="s">
        <v>147</v>
      </c>
      <c r="Q1761" t="s">
        <v>424</v>
      </c>
      <c r="R1761" t="str">
        <f t="shared" si="408"/>
        <v>Great</v>
      </c>
      <c r="S1761" t="str">
        <f t="shared" si="409"/>
        <v>Great</v>
      </c>
      <c r="T1761" t="b">
        <f t="shared" si="410"/>
        <v>1</v>
      </c>
      <c r="U1761" t="b">
        <f t="shared" si="411"/>
        <v>1</v>
      </c>
      <c r="V1761" t="str">
        <f t="shared" si="412"/>
        <v>Average Company</v>
      </c>
      <c r="W1761" t="str">
        <f t="shared" si="413"/>
        <v>Don't Buy</v>
      </c>
      <c r="X1761" t="str">
        <f t="shared" si="414"/>
        <v>Not Known</v>
      </c>
      <c r="Z1761" t="str">
        <f t="shared" si="415"/>
        <v>None</v>
      </c>
      <c r="AB1761" t="str">
        <f t="shared" si="416"/>
        <v>0</v>
      </c>
    </row>
    <row r="1762" spans="1:28" x14ac:dyDescent="0.3">
      <c r="A1762">
        <v>1760</v>
      </c>
      <c r="B1762" t="s">
        <v>4114</v>
      </c>
      <c r="C1762" t="str">
        <f t="shared" si="403"/>
        <v>Long</v>
      </c>
      <c r="D1762">
        <v>4.0999999999999996</v>
      </c>
      <c r="F1762" s="1">
        <f t="shared" si="417"/>
        <v>4.0999999999999996</v>
      </c>
      <c r="G1762" s="1">
        <f t="shared" si="404"/>
        <v>4.0999999999999996</v>
      </c>
      <c r="H1762">
        <f t="shared" si="405"/>
        <v>4.0999999999999996</v>
      </c>
      <c r="I1762" t="s">
        <v>4104</v>
      </c>
      <c r="J1762" t="s">
        <v>10</v>
      </c>
      <c r="K1762" t="s">
        <v>3140</v>
      </c>
      <c r="L1762" t="str">
        <f t="shared" si="406"/>
        <v>Established</v>
      </c>
      <c r="N1762" s="2">
        <f t="shared" si="407"/>
        <v>25</v>
      </c>
      <c r="O1762" t="s">
        <v>54</v>
      </c>
      <c r="P1762" t="s">
        <v>147</v>
      </c>
      <c r="Q1762" t="s">
        <v>235</v>
      </c>
      <c r="R1762" t="str">
        <f t="shared" si="408"/>
        <v>Great</v>
      </c>
      <c r="S1762" t="str">
        <f t="shared" si="409"/>
        <v>Great</v>
      </c>
      <c r="T1762" t="b">
        <f t="shared" si="410"/>
        <v>1</v>
      </c>
      <c r="U1762" t="b">
        <f t="shared" si="411"/>
        <v>1</v>
      </c>
      <c r="V1762" t="str">
        <f t="shared" si="412"/>
        <v>Top Company</v>
      </c>
      <c r="W1762" t="str">
        <f t="shared" si="413"/>
        <v>Don't Buy</v>
      </c>
      <c r="X1762" t="str">
        <f t="shared" si="414"/>
        <v>Not Known</v>
      </c>
      <c r="Z1762" t="str">
        <f t="shared" si="415"/>
        <v>None</v>
      </c>
      <c r="AB1762" t="str">
        <f t="shared" si="416"/>
        <v>0</v>
      </c>
    </row>
    <row r="1763" spans="1:28" x14ac:dyDescent="0.3">
      <c r="A1763">
        <v>1761</v>
      </c>
      <c r="B1763" t="s">
        <v>4115</v>
      </c>
      <c r="C1763" t="str">
        <f t="shared" si="403"/>
        <v>Long</v>
      </c>
      <c r="D1763">
        <v>2.6</v>
      </c>
      <c r="F1763" s="1">
        <f t="shared" si="417"/>
        <v>3.1</v>
      </c>
      <c r="G1763" s="1">
        <f t="shared" si="404"/>
        <v>3.1</v>
      </c>
      <c r="H1763">
        <f t="shared" si="405"/>
        <v>2.7</v>
      </c>
      <c r="I1763" t="s">
        <v>4104</v>
      </c>
      <c r="J1763" t="s">
        <v>22</v>
      </c>
      <c r="K1763" t="s">
        <v>4116</v>
      </c>
      <c r="L1763" t="str">
        <f t="shared" si="406"/>
        <v>Startup</v>
      </c>
      <c r="N1763" s="2">
        <f t="shared" si="407"/>
        <v>6</v>
      </c>
      <c r="O1763" t="s">
        <v>217</v>
      </c>
      <c r="P1763" t="s">
        <v>147</v>
      </c>
      <c r="Q1763" t="s">
        <v>105</v>
      </c>
      <c r="R1763" t="str">
        <f t="shared" si="408"/>
        <v>Average</v>
      </c>
      <c r="S1763" t="str">
        <f t="shared" si="409"/>
        <v xml:space="preserve"> </v>
      </c>
      <c r="T1763" t="b">
        <f t="shared" si="410"/>
        <v>0</v>
      </c>
      <c r="U1763" t="b">
        <f t="shared" si="411"/>
        <v>1</v>
      </c>
      <c r="V1763" t="str">
        <f t="shared" si="412"/>
        <v>Average Company</v>
      </c>
      <c r="W1763" t="str">
        <f t="shared" si="413"/>
        <v>Don't Buy</v>
      </c>
      <c r="X1763" t="str">
        <f t="shared" si="414"/>
        <v>Not Known</v>
      </c>
      <c r="Z1763" t="str">
        <f t="shared" si="415"/>
        <v>None</v>
      </c>
      <c r="AB1763" t="str">
        <f t="shared" si="416"/>
        <v>0</v>
      </c>
    </row>
    <row r="1764" spans="1:28" x14ac:dyDescent="0.3">
      <c r="A1764">
        <v>1762</v>
      </c>
      <c r="B1764" t="s">
        <v>4117</v>
      </c>
      <c r="C1764" t="str">
        <f t="shared" si="403"/>
        <v>Short</v>
      </c>
      <c r="D1764">
        <v>4.3</v>
      </c>
      <c r="F1764" s="1">
        <f t="shared" si="417"/>
        <v>4.3</v>
      </c>
      <c r="G1764" s="1">
        <f t="shared" si="404"/>
        <v>4.3</v>
      </c>
      <c r="H1764">
        <f t="shared" si="405"/>
        <v>4.3</v>
      </c>
      <c r="I1764" t="s">
        <v>4104</v>
      </c>
      <c r="J1764" t="s">
        <v>22</v>
      </c>
      <c r="K1764" t="s">
        <v>4118</v>
      </c>
      <c r="L1764" t="str">
        <f t="shared" si="406"/>
        <v>Established</v>
      </c>
      <c r="N1764" s="2">
        <f t="shared" si="407"/>
        <v>47</v>
      </c>
      <c r="O1764" t="s">
        <v>258</v>
      </c>
      <c r="P1764" t="s">
        <v>181</v>
      </c>
      <c r="Q1764" t="s">
        <v>362</v>
      </c>
      <c r="R1764" t="str">
        <f t="shared" si="408"/>
        <v>Great</v>
      </c>
      <c r="S1764" t="str">
        <f t="shared" si="409"/>
        <v>Great</v>
      </c>
      <c r="T1764" t="b">
        <f t="shared" si="410"/>
        <v>1</v>
      </c>
      <c r="U1764" t="b">
        <f t="shared" si="411"/>
        <v>1</v>
      </c>
      <c r="V1764" t="str">
        <f t="shared" si="412"/>
        <v>Top Company</v>
      </c>
      <c r="W1764" t="str">
        <f t="shared" si="413"/>
        <v>Don't Buy</v>
      </c>
      <c r="X1764" t="str">
        <f t="shared" si="414"/>
        <v>Not Known</v>
      </c>
      <c r="Z1764" t="str">
        <f t="shared" si="415"/>
        <v>None</v>
      </c>
      <c r="AB1764" t="str">
        <f t="shared" si="416"/>
        <v>0</v>
      </c>
    </row>
    <row r="1765" spans="1:28" x14ac:dyDescent="0.3">
      <c r="A1765">
        <v>1763</v>
      </c>
      <c r="B1765" t="s">
        <v>4119</v>
      </c>
      <c r="C1765" t="str">
        <f t="shared" si="403"/>
        <v>Long</v>
      </c>
      <c r="D1765">
        <v>3.9</v>
      </c>
      <c r="F1765" s="1">
        <f t="shared" si="417"/>
        <v>3.9</v>
      </c>
      <c r="G1765" s="1">
        <f t="shared" si="404"/>
        <v>3.9</v>
      </c>
      <c r="H1765">
        <f t="shared" si="405"/>
        <v>3.9</v>
      </c>
      <c r="I1765" t="s">
        <v>4120</v>
      </c>
      <c r="J1765" t="s">
        <v>22</v>
      </c>
      <c r="K1765" t="s">
        <v>4121</v>
      </c>
      <c r="L1765" t="str">
        <f t="shared" si="406"/>
        <v>Established</v>
      </c>
      <c r="N1765" s="2">
        <f t="shared" si="407"/>
        <v>39</v>
      </c>
      <c r="O1765" t="s">
        <v>74</v>
      </c>
      <c r="P1765" t="s">
        <v>691</v>
      </c>
      <c r="Q1765" t="s">
        <v>605</v>
      </c>
      <c r="R1765" t="str">
        <f t="shared" si="408"/>
        <v>Average</v>
      </c>
      <c r="S1765" t="str">
        <f t="shared" si="409"/>
        <v xml:space="preserve"> </v>
      </c>
      <c r="T1765" t="b">
        <f t="shared" si="410"/>
        <v>0</v>
      </c>
      <c r="U1765" t="b">
        <f t="shared" si="411"/>
        <v>1</v>
      </c>
      <c r="V1765" t="str">
        <f t="shared" si="412"/>
        <v>Average Company</v>
      </c>
      <c r="W1765" t="str">
        <f t="shared" si="413"/>
        <v>Don't Buy</v>
      </c>
      <c r="X1765" t="str">
        <f t="shared" si="414"/>
        <v>Not Known</v>
      </c>
      <c r="Z1765" t="str">
        <f t="shared" si="415"/>
        <v>None</v>
      </c>
      <c r="AB1765" t="str">
        <f t="shared" si="416"/>
        <v>0</v>
      </c>
    </row>
    <row r="1766" spans="1:28" x14ac:dyDescent="0.3">
      <c r="A1766">
        <v>1764</v>
      </c>
      <c r="B1766" t="s">
        <v>4122</v>
      </c>
      <c r="C1766" t="str">
        <f t="shared" si="403"/>
        <v>Short</v>
      </c>
      <c r="D1766">
        <v>3.9</v>
      </c>
      <c r="F1766" s="1">
        <f t="shared" si="417"/>
        <v>3.9</v>
      </c>
      <c r="G1766" s="1">
        <f t="shared" si="404"/>
        <v>3.9</v>
      </c>
      <c r="H1766">
        <f t="shared" si="405"/>
        <v>3.9</v>
      </c>
      <c r="I1766" t="s">
        <v>4123</v>
      </c>
      <c r="J1766" t="s">
        <v>22</v>
      </c>
      <c r="K1766" t="s">
        <v>4124</v>
      </c>
      <c r="L1766" t="str">
        <f t="shared" si="406"/>
        <v>Established</v>
      </c>
      <c r="N1766" s="2">
        <f t="shared" si="407"/>
        <v>10</v>
      </c>
      <c r="O1766" t="s">
        <v>1393</v>
      </c>
      <c r="P1766" t="s">
        <v>691</v>
      </c>
      <c r="Q1766" t="s">
        <v>117</v>
      </c>
      <c r="R1766" t="str">
        <f t="shared" si="408"/>
        <v>Average</v>
      </c>
      <c r="S1766" t="str">
        <f t="shared" si="409"/>
        <v xml:space="preserve"> </v>
      </c>
      <c r="T1766" t="b">
        <f t="shared" si="410"/>
        <v>0</v>
      </c>
      <c r="U1766" t="b">
        <f t="shared" si="411"/>
        <v>1</v>
      </c>
      <c r="V1766" t="str">
        <f t="shared" si="412"/>
        <v>Average Company</v>
      </c>
      <c r="W1766" t="str">
        <f t="shared" si="413"/>
        <v>Don't Buy</v>
      </c>
      <c r="X1766" t="str">
        <f t="shared" si="414"/>
        <v>Not Known</v>
      </c>
      <c r="Z1766" t="str">
        <f t="shared" si="415"/>
        <v>None</v>
      </c>
      <c r="AB1766" t="str">
        <f t="shared" si="416"/>
        <v>0</v>
      </c>
    </row>
    <row r="1767" spans="1:28" x14ac:dyDescent="0.3">
      <c r="A1767">
        <v>1765</v>
      </c>
      <c r="B1767" t="s">
        <v>4125</v>
      </c>
      <c r="C1767" t="str">
        <f t="shared" si="403"/>
        <v>Long</v>
      </c>
      <c r="D1767">
        <v>4</v>
      </c>
      <c r="F1767" s="1">
        <f t="shared" si="417"/>
        <v>4</v>
      </c>
      <c r="G1767" s="1">
        <f t="shared" si="404"/>
        <v>4</v>
      </c>
      <c r="H1767">
        <f t="shared" si="405"/>
        <v>4</v>
      </c>
      <c r="I1767" t="s">
        <v>4123</v>
      </c>
      <c r="J1767" t="s">
        <v>22</v>
      </c>
      <c r="K1767" t="s">
        <v>4126</v>
      </c>
      <c r="L1767" t="str">
        <f t="shared" si="406"/>
        <v>Established</v>
      </c>
      <c r="N1767" s="2">
        <f t="shared" si="407"/>
        <v>27</v>
      </c>
      <c r="O1767" t="s">
        <v>109</v>
      </c>
      <c r="P1767" t="s">
        <v>147</v>
      </c>
      <c r="Q1767" t="s">
        <v>2926</v>
      </c>
      <c r="R1767" t="str">
        <f t="shared" si="408"/>
        <v>Average</v>
      </c>
      <c r="S1767" t="str">
        <f t="shared" si="409"/>
        <v xml:space="preserve"> </v>
      </c>
      <c r="T1767" t="b">
        <f t="shared" si="410"/>
        <v>0</v>
      </c>
      <c r="U1767" t="b">
        <f t="shared" si="411"/>
        <v>1</v>
      </c>
      <c r="V1767" t="str">
        <f t="shared" si="412"/>
        <v>Average Company</v>
      </c>
      <c r="W1767" t="str">
        <f t="shared" si="413"/>
        <v>Don't Buy</v>
      </c>
      <c r="X1767" t="str">
        <f t="shared" si="414"/>
        <v>Not Known</v>
      </c>
      <c r="Z1767" t="str">
        <f t="shared" si="415"/>
        <v>None</v>
      </c>
      <c r="AB1767" t="str">
        <f t="shared" si="416"/>
        <v>0</v>
      </c>
    </row>
    <row r="1768" spans="1:28" x14ac:dyDescent="0.3">
      <c r="A1768">
        <v>1766</v>
      </c>
      <c r="B1768" t="s">
        <v>4127</v>
      </c>
      <c r="C1768" t="str">
        <f t="shared" si="403"/>
        <v>Long</v>
      </c>
      <c r="D1768">
        <v>4</v>
      </c>
      <c r="F1768" s="1">
        <f t="shared" si="417"/>
        <v>4</v>
      </c>
      <c r="G1768" s="1">
        <f t="shared" si="404"/>
        <v>4</v>
      </c>
      <c r="H1768">
        <f t="shared" si="405"/>
        <v>4</v>
      </c>
      <c r="I1768" t="s">
        <v>4123</v>
      </c>
      <c r="J1768" t="s">
        <v>10</v>
      </c>
      <c r="K1768" t="s">
        <v>3684</v>
      </c>
      <c r="L1768" t="str">
        <f t="shared" si="406"/>
        <v>Established</v>
      </c>
      <c r="N1768" s="2">
        <f t="shared" si="407"/>
        <v>68</v>
      </c>
      <c r="O1768" t="s">
        <v>600</v>
      </c>
      <c r="P1768" t="s">
        <v>147</v>
      </c>
      <c r="Q1768" t="s">
        <v>80</v>
      </c>
      <c r="R1768" t="str">
        <f t="shared" si="408"/>
        <v>Average</v>
      </c>
      <c r="S1768" t="str">
        <f t="shared" si="409"/>
        <v xml:space="preserve"> </v>
      </c>
      <c r="T1768" t="b">
        <f t="shared" si="410"/>
        <v>0</v>
      </c>
      <c r="U1768" t="b">
        <f t="shared" si="411"/>
        <v>1</v>
      </c>
      <c r="V1768" t="str">
        <f t="shared" si="412"/>
        <v>Average Company</v>
      </c>
      <c r="W1768" t="str">
        <f t="shared" si="413"/>
        <v>Don't Buy</v>
      </c>
      <c r="X1768" t="str">
        <f t="shared" si="414"/>
        <v>Not Known</v>
      </c>
      <c r="Z1768" t="str">
        <f t="shared" si="415"/>
        <v>None</v>
      </c>
      <c r="AB1768" t="str">
        <f t="shared" si="416"/>
        <v>0</v>
      </c>
    </row>
    <row r="1769" spans="1:28" x14ac:dyDescent="0.3">
      <c r="A1769">
        <v>1767</v>
      </c>
      <c r="B1769" t="s">
        <v>4128</v>
      </c>
      <c r="C1769" t="str">
        <f t="shared" si="403"/>
        <v>Short</v>
      </c>
      <c r="D1769">
        <v>4.2</v>
      </c>
      <c r="F1769" s="1">
        <f t="shared" si="417"/>
        <v>4.7</v>
      </c>
      <c r="G1769" s="1">
        <f t="shared" si="404"/>
        <v>4.7</v>
      </c>
      <c r="H1769">
        <f t="shared" si="405"/>
        <v>4.3</v>
      </c>
      <c r="I1769" t="s">
        <v>4123</v>
      </c>
      <c r="J1769" t="s">
        <v>22</v>
      </c>
      <c r="K1769" t="s">
        <v>4129</v>
      </c>
      <c r="L1769" t="str">
        <f t="shared" si="406"/>
        <v>Startup</v>
      </c>
      <c r="N1769" s="2">
        <f t="shared" si="407"/>
        <v>9</v>
      </c>
      <c r="O1769" t="s">
        <v>331</v>
      </c>
      <c r="P1769" t="s">
        <v>147</v>
      </c>
      <c r="Q1769" t="s">
        <v>44</v>
      </c>
      <c r="R1769" t="str">
        <f t="shared" si="408"/>
        <v>Great</v>
      </c>
      <c r="S1769" t="str">
        <f t="shared" si="409"/>
        <v>Great</v>
      </c>
      <c r="T1769" t="b">
        <f t="shared" si="410"/>
        <v>0</v>
      </c>
      <c r="U1769" t="b">
        <f t="shared" si="411"/>
        <v>1</v>
      </c>
      <c r="V1769" t="str">
        <f t="shared" si="412"/>
        <v>Average Company</v>
      </c>
      <c r="W1769" t="str">
        <f t="shared" si="413"/>
        <v>Don't Buy</v>
      </c>
      <c r="X1769" t="str">
        <f t="shared" si="414"/>
        <v>Not Known</v>
      </c>
      <c r="Z1769" t="str">
        <f t="shared" si="415"/>
        <v>Silicon Valley Startups</v>
      </c>
      <c r="AB1769" t="str">
        <f t="shared" si="416"/>
        <v>0</v>
      </c>
    </row>
    <row r="1770" spans="1:28" x14ac:dyDescent="0.3">
      <c r="A1770">
        <v>1768</v>
      </c>
      <c r="B1770" t="s">
        <v>4130</v>
      </c>
      <c r="C1770" t="str">
        <f t="shared" si="403"/>
        <v>Long</v>
      </c>
      <c r="D1770">
        <v>4.3</v>
      </c>
      <c r="F1770" s="1" t="e">
        <f t="shared" si="417"/>
        <v>#VALUE!</v>
      </c>
      <c r="G1770" s="1" t="e">
        <f t="shared" si="404"/>
        <v>#VALUE!</v>
      </c>
      <c r="H1770" t="e">
        <f t="shared" si="405"/>
        <v>#VALUE!</v>
      </c>
      <c r="I1770" t="s">
        <v>4123</v>
      </c>
      <c r="J1770" t="s">
        <v>4131</v>
      </c>
      <c r="L1770" t="e">
        <f t="shared" si="406"/>
        <v>#VALUE!</v>
      </c>
      <c r="N1770" s="2" t="e">
        <f t="shared" si="407"/>
        <v>#VALUE!</v>
      </c>
      <c r="R1770" t="str">
        <f t="shared" si="408"/>
        <v>Great</v>
      </c>
      <c r="S1770" t="str">
        <f t="shared" si="409"/>
        <v>Great</v>
      </c>
      <c r="T1770" t="e">
        <f t="shared" si="410"/>
        <v>#VALUE!</v>
      </c>
      <c r="U1770" t="e">
        <f t="shared" si="411"/>
        <v>#VALUE!</v>
      </c>
      <c r="V1770" t="e">
        <f t="shared" si="412"/>
        <v>#VALUE!</v>
      </c>
      <c r="W1770" t="str">
        <f t="shared" si="413"/>
        <v>Don't Buy</v>
      </c>
      <c r="X1770" t="str">
        <f t="shared" si="414"/>
        <v>Not Known</v>
      </c>
      <c r="Z1770" t="e">
        <f t="shared" si="415"/>
        <v>#VALUE!</v>
      </c>
      <c r="AB1770" t="str">
        <f t="shared" si="416"/>
        <v>0</v>
      </c>
    </row>
    <row r="1771" spans="1:28" x14ac:dyDescent="0.3">
      <c r="A1771">
        <v>1769</v>
      </c>
      <c r="B1771" t="s">
        <v>4132</v>
      </c>
      <c r="C1771" t="str">
        <f t="shared" si="403"/>
        <v>Long</v>
      </c>
      <c r="D1771">
        <v>3.6</v>
      </c>
      <c r="F1771" s="1">
        <f t="shared" si="417"/>
        <v>3.6</v>
      </c>
      <c r="G1771" s="1">
        <f t="shared" si="404"/>
        <v>3.6</v>
      </c>
      <c r="H1771">
        <f t="shared" si="405"/>
        <v>3.6</v>
      </c>
      <c r="I1771" t="s">
        <v>4062</v>
      </c>
      <c r="J1771" t="s">
        <v>22</v>
      </c>
      <c r="K1771" t="s">
        <v>4133</v>
      </c>
      <c r="L1771" t="str">
        <f t="shared" si="406"/>
        <v>Established</v>
      </c>
      <c r="N1771" s="2">
        <f t="shared" si="407"/>
        <v>23</v>
      </c>
      <c r="O1771" t="s">
        <v>230</v>
      </c>
      <c r="P1771" t="s">
        <v>147</v>
      </c>
      <c r="Q1771" t="s">
        <v>105</v>
      </c>
      <c r="R1771" t="str">
        <f t="shared" si="408"/>
        <v>Average</v>
      </c>
      <c r="S1771" t="str">
        <f t="shared" si="409"/>
        <v xml:space="preserve"> </v>
      </c>
      <c r="T1771" t="b">
        <f t="shared" si="410"/>
        <v>0</v>
      </c>
      <c r="U1771" t="b">
        <f t="shared" si="411"/>
        <v>1</v>
      </c>
      <c r="V1771" t="str">
        <f t="shared" si="412"/>
        <v>Average Company</v>
      </c>
      <c r="W1771" t="str">
        <f t="shared" si="413"/>
        <v>Don't Buy</v>
      </c>
      <c r="X1771" t="str">
        <f t="shared" si="414"/>
        <v>Not Known</v>
      </c>
      <c r="Z1771" t="str">
        <f t="shared" si="415"/>
        <v>None</v>
      </c>
      <c r="AB1771" t="str">
        <f t="shared" si="416"/>
        <v>0</v>
      </c>
    </row>
    <row r="1772" spans="1:28" x14ac:dyDescent="0.3">
      <c r="A1772">
        <v>1770</v>
      </c>
      <c r="B1772" t="s">
        <v>4134</v>
      </c>
      <c r="C1772" t="str">
        <f t="shared" si="403"/>
        <v>Short</v>
      </c>
      <c r="D1772">
        <v>4.4000000000000004</v>
      </c>
      <c r="F1772" s="1">
        <f t="shared" si="417"/>
        <v>4.4000000000000004</v>
      </c>
      <c r="G1772" s="1">
        <f t="shared" si="404"/>
        <v>4.4000000000000004</v>
      </c>
      <c r="H1772">
        <f t="shared" si="405"/>
        <v>4.4000000000000004</v>
      </c>
      <c r="I1772" t="s">
        <v>4135</v>
      </c>
      <c r="J1772" t="s">
        <v>10</v>
      </c>
      <c r="K1772" t="s">
        <v>4136</v>
      </c>
      <c r="L1772" t="str">
        <f t="shared" si="406"/>
        <v>Established</v>
      </c>
      <c r="N1772" s="2">
        <f t="shared" si="407"/>
        <v>48</v>
      </c>
      <c r="O1772" t="s">
        <v>752</v>
      </c>
      <c r="P1772" t="s">
        <v>147</v>
      </c>
      <c r="Q1772" t="s">
        <v>246</v>
      </c>
      <c r="R1772" t="str">
        <f t="shared" si="408"/>
        <v>Great</v>
      </c>
      <c r="S1772" t="str">
        <f t="shared" si="409"/>
        <v>Great</v>
      </c>
      <c r="T1772" t="b">
        <f t="shared" si="410"/>
        <v>1</v>
      </c>
      <c r="U1772" t="b">
        <f t="shared" si="411"/>
        <v>1</v>
      </c>
      <c r="V1772" t="str">
        <f t="shared" si="412"/>
        <v>Top Company</v>
      </c>
      <c r="W1772" t="str">
        <f t="shared" si="413"/>
        <v>Don't Buy</v>
      </c>
      <c r="X1772" t="str">
        <f t="shared" si="414"/>
        <v>Not Known</v>
      </c>
      <c r="Z1772" t="str">
        <f t="shared" si="415"/>
        <v>None</v>
      </c>
      <c r="AB1772" t="str">
        <f t="shared" si="416"/>
        <v>0</v>
      </c>
    </row>
    <row r="1773" spans="1:28" x14ac:dyDescent="0.3">
      <c r="A1773">
        <v>1771</v>
      </c>
      <c r="B1773" t="s">
        <v>4137</v>
      </c>
      <c r="C1773" t="str">
        <f t="shared" si="403"/>
        <v>Long</v>
      </c>
      <c r="D1773">
        <v>4.4000000000000004</v>
      </c>
      <c r="F1773" s="1">
        <f t="shared" si="417"/>
        <v>4.4000000000000004</v>
      </c>
      <c r="G1773" s="1">
        <f t="shared" si="404"/>
        <v>4.4000000000000004</v>
      </c>
      <c r="H1773">
        <f t="shared" si="405"/>
        <v>4.4000000000000004</v>
      </c>
      <c r="I1773" t="s">
        <v>4135</v>
      </c>
      <c r="J1773" t="s">
        <v>22</v>
      </c>
      <c r="K1773" t="s">
        <v>4138</v>
      </c>
      <c r="L1773" t="str">
        <f t="shared" si="406"/>
        <v>Established</v>
      </c>
      <c r="N1773" s="2">
        <f t="shared" si="407"/>
        <v>41</v>
      </c>
      <c r="O1773" t="s">
        <v>39</v>
      </c>
      <c r="P1773" t="s">
        <v>75</v>
      </c>
      <c r="Q1773" t="s">
        <v>70</v>
      </c>
      <c r="R1773" t="str">
        <f t="shared" si="408"/>
        <v>Great</v>
      </c>
      <c r="S1773" t="str">
        <f t="shared" si="409"/>
        <v>Great</v>
      </c>
      <c r="T1773" t="b">
        <f t="shared" si="410"/>
        <v>1</v>
      </c>
      <c r="U1773" t="b">
        <f t="shared" si="411"/>
        <v>1</v>
      </c>
      <c r="V1773" t="str">
        <f t="shared" si="412"/>
        <v>Top Company</v>
      </c>
      <c r="W1773" t="str">
        <f t="shared" si="413"/>
        <v>Don't Buy</v>
      </c>
      <c r="X1773" t="str">
        <f t="shared" si="414"/>
        <v>Not Known</v>
      </c>
      <c r="Z1773" t="str">
        <f t="shared" si="415"/>
        <v>None</v>
      </c>
      <c r="AB1773" t="str">
        <f t="shared" si="416"/>
        <v>0</v>
      </c>
    </row>
    <row r="1774" spans="1:28" x14ac:dyDescent="0.3">
      <c r="A1774">
        <v>1772</v>
      </c>
      <c r="B1774" t="s">
        <v>4139</v>
      </c>
      <c r="C1774" t="str">
        <f t="shared" si="403"/>
        <v>Long</v>
      </c>
      <c r="D1774">
        <v>3.7</v>
      </c>
      <c r="F1774" s="1">
        <f t="shared" si="417"/>
        <v>3.7</v>
      </c>
      <c r="G1774" s="1">
        <f t="shared" si="404"/>
        <v>3.7</v>
      </c>
      <c r="H1774">
        <f t="shared" si="405"/>
        <v>3.7</v>
      </c>
      <c r="I1774" t="s">
        <v>4135</v>
      </c>
      <c r="J1774" t="s">
        <v>22</v>
      </c>
      <c r="K1774" t="s">
        <v>4140</v>
      </c>
      <c r="L1774" t="str">
        <f t="shared" si="406"/>
        <v>Established</v>
      </c>
      <c r="N1774" s="2">
        <f t="shared" si="407"/>
        <v>32</v>
      </c>
      <c r="O1774" t="s">
        <v>368</v>
      </c>
      <c r="P1774" t="s">
        <v>683</v>
      </c>
      <c r="Q1774" t="s">
        <v>117</v>
      </c>
      <c r="R1774" t="str">
        <f t="shared" si="408"/>
        <v>Average</v>
      </c>
      <c r="S1774" t="str">
        <f t="shared" si="409"/>
        <v xml:space="preserve"> </v>
      </c>
      <c r="T1774" t="b">
        <f t="shared" si="410"/>
        <v>0</v>
      </c>
      <c r="U1774" t="b">
        <f t="shared" si="411"/>
        <v>1</v>
      </c>
      <c r="V1774" t="str">
        <f t="shared" si="412"/>
        <v>Average Company</v>
      </c>
      <c r="W1774" t="str">
        <f t="shared" si="413"/>
        <v>Don't Buy</v>
      </c>
      <c r="X1774" t="str">
        <f t="shared" si="414"/>
        <v>Not Known</v>
      </c>
      <c r="Z1774" t="str">
        <f t="shared" si="415"/>
        <v>None</v>
      </c>
      <c r="AB1774" t="str">
        <f t="shared" si="416"/>
        <v>0</v>
      </c>
    </row>
    <row r="1775" spans="1:28" x14ac:dyDescent="0.3">
      <c r="A1775">
        <v>1773</v>
      </c>
      <c r="B1775" t="s">
        <v>4141</v>
      </c>
      <c r="C1775" t="str">
        <f t="shared" si="403"/>
        <v>Short</v>
      </c>
      <c r="D1775">
        <v>3.3</v>
      </c>
      <c r="F1775" s="1">
        <f t="shared" si="417"/>
        <v>3.3</v>
      </c>
      <c r="G1775" s="1">
        <f t="shared" si="404"/>
        <v>3.3</v>
      </c>
      <c r="H1775">
        <f t="shared" si="405"/>
        <v>3.3</v>
      </c>
      <c r="I1775" t="s">
        <v>4135</v>
      </c>
      <c r="J1775" t="s">
        <v>22</v>
      </c>
      <c r="K1775" t="s">
        <v>4142</v>
      </c>
      <c r="L1775" t="str">
        <f t="shared" si="406"/>
        <v>Established</v>
      </c>
      <c r="N1775" s="2">
        <f t="shared" si="407"/>
        <v>10</v>
      </c>
      <c r="O1775" t="s">
        <v>1942</v>
      </c>
      <c r="P1775" t="s">
        <v>147</v>
      </c>
      <c r="Q1775" t="s">
        <v>843</v>
      </c>
      <c r="R1775" t="str">
        <f t="shared" si="408"/>
        <v>Average</v>
      </c>
      <c r="S1775" t="str">
        <f t="shared" si="409"/>
        <v xml:space="preserve"> </v>
      </c>
      <c r="T1775" t="b">
        <f t="shared" si="410"/>
        <v>0</v>
      </c>
      <c r="U1775" t="b">
        <f t="shared" si="411"/>
        <v>0</v>
      </c>
      <c r="V1775" t="str">
        <f t="shared" si="412"/>
        <v>Average Company</v>
      </c>
      <c r="W1775" t="str">
        <f t="shared" si="413"/>
        <v>Don't Buy</v>
      </c>
      <c r="X1775" t="str">
        <f t="shared" si="414"/>
        <v>Not Known</v>
      </c>
      <c r="Z1775" t="str">
        <f t="shared" si="415"/>
        <v>None</v>
      </c>
      <c r="AB1775" t="str">
        <f t="shared" si="416"/>
        <v>0</v>
      </c>
    </row>
    <row r="1776" spans="1:28" x14ac:dyDescent="0.3">
      <c r="A1776">
        <v>1774</v>
      </c>
      <c r="B1776" t="s">
        <v>4143</v>
      </c>
      <c r="C1776" t="str">
        <f t="shared" si="403"/>
        <v>Long</v>
      </c>
      <c r="D1776">
        <v>4.0999999999999996</v>
      </c>
      <c r="F1776" s="1">
        <f t="shared" si="417"/>
        <v>4.0999999999999996</v>
      </c>
      <c r="G1776" s="1">
        <f t="shared" si="404"/>
        <v>4.0999999999999996</v>
      </c>
      <c r="H1776">
        <f t="shared" si="405"/>
        <v>4.0999999999999996</v>
      </c>
      <c r="I1776" t="s">
        <v>4135</v>
      </c>
      <c r="J1776" t="s">
        <v>22</v>
      </c>
      <c r="K1776" t="s">
        <v>4144</v>
      </c>
      <c r="L1776" t="str">
        <f t="shared" si="406"/>
        <v>Established</v>
      </c>
      <c r="N1776" s="2">
        <f t="shared" si="407"/>
        <v>12</v>
      </c>
      <c r="O1776" t="s">
        <v>267</v>
      </c>
      <c r="P1776" t="s">
        <v>683</v>
      </c>
      <c r="Q1776" t="s">
        <v>1278</v>
      </c>
      <c r="R1776" t="str">
        <f t="shared" si="408"/>
        <v>Great</v>
      </c>
      <c r="S1776" t="str">
        <f t="shared" si="409"/>
        <v>Great</v>
      </c>
      <c r="T1776" t="b">
        <f t="shared" si="410"/>
        <v>1</v>
      </c>
      <c r="U1776" t="b">
        <f t="shared" si="411"/>
        <v>1</v>
      </c>
      <c r="V1776" t="str">
        <f t="shared" si="412"/>
        <v>Average Company</v>
      </c>
      <c r="W1776" t="str">
        <f t="shared" si="413"/>
        <v>Don't Buy</v>
      </c>
      <c r="X1776" t="str">
        <f t="shared" si="414"/>
        <v>Not Known</v>
      </c>
      <c r="Z1776" t="str">
        <f t="shared" si="415"/>
        <v>None</v>
      </c>
      <c r="AB1776" t="str">
        <f t="shared" si="416"/>
        <v>0</v>
      </c>
    </row>
    <row r="1777" spans="1:28" x14ac:dyDescent="0.3">
      <c r="A1777">
        <v>1775</v>
      </c>
      <c r="B1777" t="s">
        <v>4145</v>
      </c>
      <c r="C1777" t="str">
        <f t="shared" si="403"/>
        <v>Long</v>
      </c>
      <c r="D1777">
        <v>4.9000000000000004</v>
      </c>
      <c r="F1777" s="1">
        <f t="shared" si="417"/>
        <v>5</v>
      </c>
      <c r="G1777" s="1">
        <f t="shared" si="404"/>
        <v>5.4</v>
      </c>
      <c r="H1777">
        <f t="shared" si="405"/>
        <v>5</v>
      </c>
      <c r="I1777" t="s">
        <v>4135</v>
      </c>
      <c r="J1777" t="s">
        <v>22</v>
      </c>
      <c r="K1777" t="s">
        <v>4146</v>
      </c>
      <c r="L1777" t="str">
        <f t="shared" si="406"/>
        <v>Startup</v>
      </c>
      <c r="N1777" s="2">
        <f t="shared" si="407"/>
        <v>3</v>
      </c>
      <c r="O1777" t="s">
        <v>1961</v>
      </c>
      <c r="P1777" t="s">
        <v>691</v>
      </c>
      <c r="Q1777" t="s">
        <v>28</v>
      </c>
      <c r="R1777" t="str">
        <f t="shared" si="408"/>
        <v>Great</v>
      </c>
      <c r="S1777" t="str">
        <f t="shared" si="409"/>
        <v>Great</v>
      </c>
      <c r="T1777" t="b">
        <f t="shared" si="410"/>
        <v>0</v>
      </c>
      <c r="U1777" t="b">
        <f t="shared" si="411"/>
        <v>1</v>
      </c>
      <c r="V1777" t="str">
        <f t="shared" si="412"/>
        <v>Average Company</v>
      </c>
      <c r="W1777" t="str">
        <f t="shared" si="413"/>
        <v>Don't Buy</v>
      </c>
      <c r="X1777" t="str">
        <f t="shared" si="414"/>
        <v>Not Known</v>
      </c>
      <c r="Z1777" t="str">
        <f t="shared" si="415"/>
        <v>None</v>
      </c>
      <c r="AB1777" t="str">
        <f t="shared" si="416"/>
        <v>1Million</v>
      </c>
    </row>
    <row r="1778" spans="1:28" x14ac:dyDescent="0.3">
      <c r="A1778">
        <v>1776</v>
      </c>
      <c r="B1778" t="s">
        <v>4147</v>
      </c>
      <c r="C1778" t="str">
        <f t="shared" si="403"/>
        <v>Long</v>
      </c>
      <c r="D1778">
        <v>4</v>
      </c>
      <c r="F1778" s="1">
        <f t="shared" si="417"/>
        <v>4</v>
      </c>
      <c r="G1778" s="1">
        <f t="shared" si="404"/>
        <v>4</v>
      </c>
      <c r="H1778">
        <f t="shared" si="405"/>
        <v>4</v>
      </c>
      <c r="I1778" t="s">
        <v>3445</v>
      </c>
      <c r="J1778" t="s">
        <v>22</v>
      </c>
      <c r="K1778" t="s">
        <v>4148</v>
      </c>
      <c r="L1778" t="str">
        <f t="shared" si="406"/>
        <v>Established</v>
      </c>
      <c r="N1778" s="2">
        <f t="shared" si="407"/>
        <v>11</v>
      </c>
      <c r="O1778" t="s">
        <v>492</v>
      </c>
      <c r="P1778" t="s">
        <v>147</v>
      </c>
      <c r="Q1778" t="s">
        <v>117</v>
      </c>
      <c r="R1778" t="str">
        <f t="shared" si="408"/>
        <v>Average</v>
      </c>
      <c r="S1778" t="str">
        <f t="shared" si="409"/>
        <v xml:space="preserve"> </v>
      </c>
      <c r="T1778" t="b">
        <f t="shared" si="410"/>
        <v>0</v>
      </c>
      <c r="U1778" t="b">
        <f t="shared" si="411"/>
        <v>1</v>
      </c>
      <c r="V1778" t="str">
        <f t="shared" si="412"/>
        <v>Average Company</v>
      </c>
      <c r="W1778" t="str">
        <f t="shared" si="413"/>
        <v>Don't Buy</v>
      </c>
      <c r="X1778" t="str">
        <f t="shared" si="414"/>
        <v>Not Known</v>
      </c>
      <c r="Z1778" t="str">
        <f t="shared" si="415"/>
        <v>None</v>
      </c>
      <c r="AB1778" t="str">
        <f t="shared" si="416"/>
        <v>0</v>
      </c>
    </row>
    <row r="1779" spans="1:28" x14ac:dyDescent="0.3">
      <c r="A1779">
        <v>1777</v>
      </c>
      <c r="B1779" t="s">
        <v>2898</v>
      </c>
      <c r="C1779" t="str">
        <f t="shared" si="403"/>
        <v>Long</v>
      </c>
      <c r="D1779">
        <v>4.3</v>
      </c>
      <c r="F1779" s="1">
        <f t="shared" si="417"/>
        <v>4.3</v>
      </c>
      <c r="G1779" s="1">
        <f t="shared" si="404"/>
        <v>4.3</v>
      </c>
      <c r="H1779">
        <f t="shared" si="405"/>
        <v>4.3</v>
      </c>
      <c r="I1779" t="s">
        <v>4149</v>
      </c>
      <c r="J1779" t="s">
        <v>22</v>
      </c>
      <c r="K1779" t="s">
        <v>4150</v>
      </c>
      <c r="L1779" t="str">
        <f t="shared" si="406"/>
        <v>Established</v>
      </c>
      <c r="N1779" s="2">
        <f t="shared" si="407"/>
        <v>21</v>
      </c>
      <c r="O1779" t="s">
        <v>321</v>
      </c>
      <c r="P1779" t="s">
        <v>147</v>
      </c>
      <c r="Q1779" t="s">
        <v>605</v>
      </c>
      <c r="R1779" t="str">
        <f t="shared" si="408"/>
        <v>Great</v>
      </c>
      <c r="S1779" t="str">
        <f t="shared" si="409"/>
        <v>Great</v>
      </c>
      <c r="T1779" t="b">
        <f t="shared" si="410"/>
        <v>1</v>
      </c>
      <c r="U1779" t="b">
        <f t="shared" si="411"/>
        <v>1</v>
      </c>
      <c r="V1779" t="str">
        <f t="shared" si="412"/>
        <v>Top Company</v>
      </c>
      <c r="W1779" t="str">
        <f t="shared" si="413"/>
        <v>Don't Buy</v>
      </c>
      <c r="X1779" t="str">
        <f t="shared" si="414"/>
        <v>Not Known</v>
      </c>
      <c r="Z1779" t="str">
        <f t="shared" si="415"/>
        <v>None</v>
      </c>
      <c r="AB1779" t="str">
        <f t="shared" si="416"/>
        <v>0</v>
      </c>
    </row>
    <row r="1780" spans="1:28" x14ac:dyDescent="0.3">
      <c r="A1780">
        <v>1778</v>
      </c>
      <c r="B1780" t="s">
        <v>4151</v>
      </c>
      <c r="C1780" t="str">
        <f t="shared" si="403"/>
        <v>Long</v>
      </c>
      <c r="D1780">
        <v>4.3</v>
      </c>
      <c r="F1780" s="1">
        <f t="shared" si="417"/>
        <v>4.3</v>
      </c>
      <c r="G1780" s="1">
        <f t="shared" si="404"/>
        <v>4.3</v>
      </c>
      <c r="H1780">
        <f t="shared" si="405"/>
        <v>4.3</v>
      </c>
      <c r="I1780" t="s">
        <v>4149</v>
      </c>
      <c r="J1780" t="s">
        <v>22</v>
      </c>
      <c r="K1780" t="s">
        <v>4152</v>
      </c>
      <c r="L1780" t="str">
        <f t="shared" si="406"/>
        <v>Established</v>
      </c>
      <c r="N1780" s="2">
        <f t="shared" si="407"/>
        <v>27</v>
      </c>
      <c r="O1780" t="s">
        <v>109</v>
      </c>
      <c r="P1780" t="s">
        <v>147</v>
      </c>
      <c r="Q1780" t="s">
        <v>846</v>
      </c>
      <c r="R1780" t="str">
        <f t="shared" si="408"/>
        <v>Great</v>
      </c>
      <c r="S1780" t="str">
        <f t="shared" si="409"/>
        <v>Great</v>
      </c>
      <c r="T1780" t="b">
        <f t="shared" si="410"/>
        <v>1</v>
      </c>
      <c r="U1780" t="b">
        <f t="shared" si="411"/>
        <v>1</v>
      </c>
      <c r="V1780" t="str">
        <f t="shared" si="412"/>
        <v>Top Company</v>
      </c>
      <c r="W1780" t="str">
        <f t="shared" si="413"/>
        <v>Don't Buy</v>
      </c>
      <c r="X1780" t="str">
        <f t="shared" si="414"/>
        <v>Not Known</v>
      </c>
      <c r="Z1780" t="str">
        <f t="shared" si="415"/>
        <v>None</v>
      </c>
      <c r="AB1780" t="str">
        <f t="shared" si="416"/>
        <v>0</v>
      </c>
    </row>
    <row r="1781" spans="1:28" x14ac:dyDescent="0.3">
      <c r="A1781">
        <v>1779</v>
      </c>
      <c r="B1781" t="s">
        <v>4153</v>
      </c>
      <c r="C1781" t="str">
        <f t="shared" si="403"/>
        <v>Long</v>
      </c>
      <c r="D1781">
        <v>3.9</v>
      </c>
      <c r="F1781" s="1">
        <f t="shared" si="417"/>
        <v>3.9</v>
      </c>
      <c r="G1781" s="1">
        <f t="shared" si="404"/>
        <v>3.9</v>
      </c>
      <c r="H1781">
        <f t="shared" si="405"/>
        <v>3.9</v>
      </c>
      <c r="I1781" t="s">
        <v>4149</v>
      </c>
      <c r="J1781" t="s">
        <v>22</v>
      </c>
      <c r="K1781" t="s">
        <v>1471</v>
      </c>
      <c r="L1781" t="str">
        <f t="shared" si="406"/>
        <v>Established</v>
      </c>
      <c r="N1781" s="2">
        <f t="shared" si="407"/>
        <v>20</v>
      </c>
      <c r="O1781" t="s">
        <v>151</v>
      </c>
      <c r="P1781" t="s">
        <v>147</v>
      </c>
      <c r="Q1781" t="s">
        <v>1278</v>
      </c>
      <c r="R1781" t="str">
        <f t="shared" si="408"/>
        <v>Average</v>
      </c>
      <c r="S1781" t="str">
        <f t="shared" si="409"/>
        <v xml:space="preserve"> </v>
      </c>
      <c r="T1781" t="b">
        <f t="shared" si="410"/>
        <v>0</v>
      </c>
      <c r="U1781" t="b">
        <f t="shared" si="411"/>
        <v>1</v>
      </c>
      <c r="V1781" t="str">
        <f t="shared" si="412"/>
        <v>Average Company</v>
      </c>
      <c r="W1781" t="str">
        <f t="shared" si="413"/>
        <v>Don't Buy</v>
      </c>
      <c r="X1781" t="str">
        <f t="shared" si="414"/>
        <v>Not Known</v>
      </c>
      <c r="Z1781" t="str">
        <f t="shared" si="415"/>
        <v>None</v>
      </c>
      <c r="AB1781" t="str">
        <f t="shared" si="416"/>
        <v>0</v>
      </c>
    </row>
    <row r="1782" spans="1:28" x14ac:dyDescent="0.3">
      <c r="A1782">
        <v>1780</v>
      </c>
      <c r="B1782" t="s">
        <v>4154</v>
      </c>
      <c r="C1782" t="str">
        <f t="shared" si="403"/>
        <v>Long</v>
      </c>
      <c r="D1782">
        <v>3.3</v>
      </c>
      <c r="F1782" s="1">
        <f t="shared" si="417"/>
        <v>3.3</v>
      </c>
      <c r="G1782" s="1">
        <f t="shared" si="404"/>
        <v>3.3</v>
      </c>
      <c r="H1782">
        <f t="shared" si="405"/>
        <v>3.3</v>
      </c>
      <c r="I1782" t="s">
        <v>4149</v>
      </c>
      <c r="J1782" t="s">
        <v>22</v>
      </c>
      <c r="K1782" t="s">
        <v>4155</v>
      </c>
      <c r="L1782" t="str">
        <f t="shared" si="406"/>
        <v>Established</v>
      </c>
      <c r="N1782" s="2">
        <f t="shared" si="407"/>
        <v>15</v>
      </c>
      <c r="O1782" t="s">
        <v>84</v>
      </c>
      <c r="P1782" t="s">
        <v>1308</v>
      </c>
      <c r="Q1782" t="s">
        <v>70</v>
      </c>
      <c r="R1782" t="str">
        <f t="shared" si="408"/>
        <v>Average</v>
      </c>
      <c r="S1782" t="str">
        <f t="shared" si="409"/>
        <v xml:space="preserve"> </v>
      </c>
      <c r="T1782" t="b">
        <f t="shared" si="410"/>
        <v>0</v>
      </c>
      <c r="U1782" t="b">
        <f t="shared" si="411"/>
        <v>0</v>
      </c>
      <c r="V1782" t="str">
        <f t="shared" si="412"/>
        <v>Average Company</v>
      </c>
      <c r="W1782" t="str">
        <f t="shared" si="413"/>
        <v>Don't Buy</v>
      </c>
      <c r="X1782" t="str">
        <f t="shared" si="414"/>
        <v>Not Known</v>
      </c>
      <c r="Z1782" t="str">
        <f t="shared" si="415"/>
        <v>None</v>
      </c>
      <c r="AB1782" t="str">
        <f t="shared" si="416"/>
        <v>0</v>
      </c>
    </row>
    <row r="1783" spans="1:28" x14ac:dyDescent="0.3">
      <c r="A1783">
        <v>1781</v>
      </c>
      <c r="B1783" t="s">
        <v>4156</v>
      </c>
      <c r="C1783" t="str">
        <f t="shared" si="403"/>
        <v>Long</v>
      </c>
      <c r="D1783">
        <v>3.6</v>
      </c>
      <c r="F1783" s="1">
        <f t="shared" si="417"/>
        <v>3.6</v>
      </c>
      <c r="G1783" s="1">
        <f t="shared" si="404"/>
        <v>3.6</v>
      </c>
      <c r="H1783">
        <f t="shared" si="405"/>
        <v>3.6</v>
      </c>
      <c r="I1783" t="s">
        <v>4149</v>
      </c>
      <c r="J1783" t="s">
        <v>10</v>
      </c>
      <c r="K1783" t="s">
        <v>4157</v>
      </c>
      <c r="L1783" t="str">
        <f t="shared" si="406"/>
        <v>Established</v>
      </c>
      <c r="N1783" s="2">
        <f t="shared" si="407"/>
        <v>71</v>
      </c>
      <c r="O1783" t="s">
        <v>957</v>
      </c>
      <c r="P1783" t="s">
        <v>691</v>
      </c>
      <c r="Q1783" t="s">
        <v>204</v>
      </c>
      <c r="R1783" t="str">
        <f t="shared" si="408"/>
        <v>Average</v>
      </c>
      <c r="S1783" t="str">
        <f t="shared" si="409"/>
        <v xml:space="preserve"> </v>
      </c>
      <c r="T1783" t="b">
        <f t="shared" si="410"/>
        <v>0</v>
      </c>
      <c r="U1783" t="b">
        <f t="shared" si="411"/>
        <v>1</v>
      </c>
      <c r="V1783" t="str">
        <f t="shared" si="412"/>
        <v>Average Company</v>
      </c>
      <c r="W1783" t="str">
        <f t="shared" si="413"/>
        <v>Don't Buy</v>
      </c>
      <c r="X1783" t="str">
        <f t="shared" si="414"/>
        <v>Not Known</v>
      </c>
      <c r="Z1783" t="str">
        <f t="shared" si="415"/>
        <v>None</v>
      </c>
      <c r="AB1783" t="str">
        <f t="shared" si="416"/>
        <v>0</v>
      </c>
    </row>
    <row r="1784" spans="1:28" x14ac:dyDescent="0.3">
      <c r="A1784">
        <v>1782</v>
      </c>
      <c r="B1784" t="s">
        <v>4158</v>
      </c>
      <c r="C1784" t="str">
        <f t="shared" si="403"/>
        <v>Short</v>
      </c>
      <c r="D1784">
        <v>4</v>
      </c>
      <c r="F1784" s="1">
        <f t="shared" si="417"/>
        <v>4</v>
      </c>
      <c r="G1784" s="1">
        <f t="shared" si="404"/>
        <v>4</v>
      </c>
      <c r="H1784">
        <f t="shared" si="405"/>
        <v>4</v>
      </c>
      <c r="I1784" t="s">
        <v>4149</v>
      </c>
      <c r="J1784" t="s">
        <v>22</v>
      </c>
      <c r="K1784" t="s">
        <v>4159</v>
      </c>
      <c r="L1784" t="str">
        <f t="shared" si="406"/>
        <v>Established</v>
      </c>
      <c r="N1784" s="2">
        <f t="shared" si="407"/>
        <v>69</v>
      </c>
      <c r="O1784" t="s">
        <v>1402</v>
      </c>
      <c r="P1784" t="s">
        <v>147</v>
      </c>
      <c r="Q1784" t="s">
        <v>80</v>
      </c>
      <c r="R1784" t="str">
        <f t="shared" si="408"/>
        <v>Average</v>
      </c>
      <c r="S1784" t="str">
        <f t="shared" si="409"/>
        <v xml:space="preserve"> </v>
      </c>
      <c r="T1784" t="b">
        <f t="shared" si="410"/>
        <v>0</v>
      </c>
      <c r="U1784" t="b">
        <f t="shared" si="411"/>
        <v>1</v>
      </c>
      <c r="V1784" t="str">
        <f t="shared" si="412"/>
        <v>Average Company</v>
      </c>
      <c r="W1784" t="str">
        <f t="shared" si="413"/>
        <v>Don't Buy</v>
      </c>
      <c r="X1784" t="str">
        <f t="shared" si="414"/>
        <v>Not Known</v>
      </c>
      <c r="Z1784" t="str">
        <f t="shared" si="415"/>
        <v>None</v>
      </c>
      <c r="AB1784" t="str">
        <f t="shared" si="416"/>
        <v>0</v>
      </c>
    </row>
    <row r="1785" spans="1:28" x14ac:dyDescent="0.3">
      <c r="A1785">
        <v>1783</v>
      </c>
      <c r="B1785" t="s">
        <v>4160</v>
      </c>
      <c r="C1785" t="str">
        <f t="shared" si="403"/>
        <v>Long</v>
      </c>
      <c r="D1785">
        <v>4.2</v>
      </c>
      <c r="F1785" s="1">
        <f t="shared" si="417"/>
        <v>4.2</v>
      </c>
      <c r="G1785" s="1">
        <f t="shared" si="404"/>
        <v>4.2</v>
      </c>
      <c r="H1785">
        <f t="shared" si="405"/>
        <v>4.2</v>
      </c>
      <c r="I1785" t="s">
        <v>4149</v>
      </c>
      <c r="J1785" t="s">
        <v>22</v>
      </c>
      <c r="K1785" t="s">
        <v>4161</v>
      </c>
      <c r="L1785" t="str">
        <f t="shared" si="406"/>
        <v>Established</v>
      </c>
      <c r="N1785" s="2">
        <f t="shared" si="407"/>
        <v>27</v>
      </c>
      <c r="O1785" t="s">
        <v>109</v>
      </c>
      <c r="P1785" t="s">
        <v>691</v>
      </c>
      <c r="Q1785" t="s">
        <v>80</v>
      </c>
      <c r="R1785" t="str">
        <f t="shared" si="408"/>
        <v>Great</v>
      </c>
      <c r="S1785" t="str">
        <f t="shared" si="409"/>
        <v>Great</v>
      </c>
      <c r="T1785" t="b">
        <f t="shared" si="410"/>
        <v>1</v>
      </c>
      <c r="U1785" t="b">
        <f t="shared" si="411"/>
        <v>1</v>
      </c>
      <c r="V1785" t="str">
        <f t="shared" si="412"/>
        <v>Top Company</v>
      </c>
      <c r="W1785" t="str">
        <f t="shared" si="413"/>
        <v>Buy</v>
      </c>
      <c r="X1785" t="str">
        <f t="shared" si="414"/>
        <v>Not Known</v>
      </c>
      <c r="Z1785" t="str">
        <f t="shared" si="415"/>
        <v>None</v>
      </c>
      <c r="AB1785" t="str">
        <f t="shared" si="416"/>
        <v>0</v>
      </c>
    </row>
    <row r="1786" spans="1:28" x14ac:dyDescent="0.3">
      <c r="A1786">
        <v>1784</v>
      </c>
      <c r="B1786" t="s">
        <v>4162</v>
      </c>
      <c r="C1786" t="str">
        <f t="shared" si="403"/>
        <v>Long</v>
      </c>
      <c r="D1786">
        <v>3.3</v>
      </c>
      <c r="F1786" s="1">
        <f t="shared" si="417"/>
        <v>3.3</v>
      </c>
      <c r="G1786" s="1">
        <f t="shared" si="404"/>
        <v>3.3</v>
      </c>
      <c r="H1786">
        <f t="shared" si="405"/>
        <v>3.3</v>
      </c>
      <c r="I1786" t="s">
        <v>4163</v>
      </c>
      <c r="J1786" t="s">
        <v>22</v>
      </c>
      <c r="K1786" t="s">
        <v>4164</v>
      </c>
      <c r="L1786" t="str">
        <f t="shared" si="406"/>
        <v>Established</v>
      </c>
      <c r="N1786" s="2">
        <f t="shared" si="407"/>
        <v>61</v>
      </c>
      <c r="O1786" t="s">
        <v>414</v>
      </c>
      <c r="P1786" t="s">
        <v>691</v>
      </c>
      <c r="Q1786" t="s">
        <v>105</v>
      </c>
      <c r="R1786" t="str">
        <f t="shared" si="408"/>
        <v>Average</v>
      </c>
      <c r="S1786" t="str">
        <f t="shared" si="409"/>
        <v xml:space="preserve"> </v>
      </c>
      <c r="T1786" t="b">
        <f t="shared" si="410"/>
        <v>0</v>
      </c>
      <c r="U1786" t="b">
        <f t="shared" si="411"/>
        <v>0</v>
      </c>
      <c r="V1786" t="str">
        <f t="shared" si="412"/>
        <v>Average Company</v>
      </c>
      <c r="W1786" t="str">
        <f t="shared" si="413"/>
        <v>Buy</v>
      </c>
      <c r="X1786" t="str">
        <f t="shared" si="414"/>
        <v>Not Known</v>
      </c>
      <c r="Z1786" t="str">
        <f t="shared" si="415"/>
        <v>None</v>
      </c>
      <c r="AB1786" t="str">
        <f t="shared" si="416"/>
        <v>0</v>
      </c>
    </row>
    <row r="1787" spans="1:28" x14ac:dyDescent="0.3">
      <c r="A1787">
        <v>1785</v>
      </c>
      <c r="B1787" t="s">
        <v>4165</v>
      </c>
      <c r="C1787" t="str">
        <f t="shared" si="403"/>
        <v>Long</v>
      </c>
      <c r="D1787">
        <v>3.8</v>
      </c>
      <c r="F1787" s="1">
        <f t="shared" si="417"/>
        <v>4.3</v>
      </c>
      <c r="G1787" s="1">
        <f t="shared" si="404"/>
        <v>4.3</v>
      </c>
      <c r="H1787">
        <f t="shared" si="405"/>
        <v>3.9</v>
      </c>
      <c r="I1787" t="s">
        <v>4163</v>
      </c>
      <c r="J1787" t="s">
        <v>22</v>
      </c>
      <c r="K1787" t="s">
        <v>3315</v>
      </c>
      <c r="L1787" t="str">
        <f t="shared" si="406"/>
        <v>Startup</v>
      </c>
      <c r="N1787" s="2">
        <f t="shared" si="407"/>
        <v>6</v>
      </c>
      <c r="O1787" t="s">
        <v>217</v>
      </c>
      <c r="P1787" t="s">
        <v>147</v>
      </c>
      <c r="Q1787" t="s">
        <v>19</v>
      </c>
      <c r="R1787" t="str">
        <f t="shared" si="408"/>
        <v>Average</v>
      </c>
      <c r="S1787" t="str">
        <f t="shared" si="409"/>
        <v xml:space="preserve"> </v>
      </c>
      <c r="T1787" t="b">
        <f t="shared" si="410"/>
        <v>0</v>
      </c>
      <c r="U1787" t="b">
        <f t="shared" si="411"/>
        <v>1</v>
      </c>
      <c r="V1787" t="str">
        <f t="shared" si="412"/>
        <v>Average Company</v>
      </c>
      <c r="W1787" t="str">
        <f t="shared" si="413"/>
        <v>Don't Buy</v>
      </c>
      <c r="X1787" t="str">
        <f t="shared" si="414"/>
        <v>Not Known</v>
      </c>
      <c r="Z1787" t="str">
        <f t="shared" si="415"/>
        <v>None</v>
      </c>
      <c r="AB1787" t="str">
        <f t="shared" si="416"/>
        <v>500K</v>
      </c>
    </row>
    <row r="1788" spans="1:28" x14ac:dyDescent="0.3">
      <c r="A1788">
        <v>1786</v>
      </c>
      <c r="B1788" t="s">
        <v>4166</v>
      </c>
      <c r="C1788" t="str">
        <f t="shared" si="403"/>
        <v>Long</v>
      </c>
      <c r="D1788">
        <v>4.2</v>
      </c>
      <c r="F1788" s="1">
        <f t="shared" si="417"/>
        <v>4.2</v>
      </c>
      <c r="G1788" s="1">
        <f t="shared" si="404"/>
        <v>4.2</v>
      </c>
      <c r="H1788">
        <f t="shared" si="405"/>
        <v>4.2</v>
      </c>
      <c r="I1788" t="s">
        <v>4163</v>
      </c>
      <c r="J1788" t="s">
        <v>22</v>
      </c>
      <c r="K1788" t="s">
        <v>4167</v>
      </c>
      <c r="L1788" t="str">
        <f t="shared" si="406"/>
        <v>Established</v>
      </c>
      <c r="N1788" s="2">
        <f t="shared" si="407"/>
        <v>26</v>
      </c>
      <c r="O1788" t="s">
        <v>126</v>
      </c>
      <c r="P1788" t="s">
        <v>691</v>
      </c>
      <c r="Q1788" t="s">
        <v>117</v>
      </c>
      <c r="R1788" t="str">
        <f t="shared" si="408"/>
        <v>Great</v>
      </c>
      <c r="S1788" t="str">
        <f t="shared" si="409"/>
        <v>Great</v>
      </c>
      <c r="T1788" t="b">
        <f t="shared" si="410"/>
        <v>1</v>
      </c>
      <c r="U1788" t="b">
        <f t="shared" si="411"/>
        <v>1</v>
      </c>
      <c r="V1788" t="str">
        <f t="shared" si="412"/>
        <v>Top Company</v>
      </c>
      <c r="W1788" t="str">
        <f t="shared" si="413"/>
        <v>Don't Buy</v>
      </c>
      <c r="X1788" t="str">
        <f t="shared" si="414"/>
        <v>Not Known</v>
      </c>
      <c r="Z1788" t="str">
        <f t="shared" si="415"/>
        <v>None</v>
      </c>
      <c r="AB1788" t="str">
        <f t="shared" si="416"/>
        <v>0</v>
      </c>
    </row>
    <row r="1789" spans="1:28" x14ac:dyDescent="0.3">
      <c r="A1789">
        <v>1787</v>
      </c>
      <c r="B1789" t="s">
        <v>4168</v>
      </c>
      <c r="C1789" t="str">
        <f t="shared" si="403"/>
        <v>Long</v>
      </c>
      <c r="D1789">
        <v>4.2</v>
      </c>
      <c r="F1789" s="1">
        <f t="shared" si="417"/>
        <v>4.2</v>
      </c>
      <c r="G1789" s="1">
        <f t="shared" si="404"/>
        <v>4.2</v>
      </c>
      <c r="H1789">
        <f t="shared" si="405"/>
        <v>4.2</v>
      </c>
      <c r="I1789" t="s">
        <v>4163</v>
      </c>
      <c r="J1789" t="s">
        <v>4169</v>
      </c>
      <c r="K1789" t="s">
        <v>79</v>
      </c>
      <c r="L1789" t="str">
        <f t="shared" si="406"/>
        <v>Established</v>
      </c>
      <c r="N1789" s="2">
        <f t="shared" si="407"/>
        <v>50</v>
      </c>
      <c r="O1789" t="s">
        <v>691</v>
      </c>
      <c r="Q1789" t="s">
        <v>362</v>
      </c>
      <c r="R1789" t="str">
        <f t="shared" si="408"/>
        <v>Great</v>
      </c>
      <c r="S1789" t="str">
        <f t="shared" si="409"/>
        <v>Great</v>
      </c>
      <c r="T1789" t="b">
        <f t="shared" si="410"/>
        <v>1</v>
      </c>
      <c r="U1789" t="b">
        <f t="shared" si="411"/>
        <v>1</v>
      </c>
      <c r="V1789" t="str">
        <f t="shared" si="412"/>
        <v>Top Company</v>
      </c>
      <c r="W1789" t="str">
        <f t="shared" si="413"/>
        <v>Don't Buy</v>
      </c>
      <c r="X1789" t="str">
        <f t="shared" si="414"/>
        <v>Not Known</v>
      </c>
      <c r="Z1789" t="str">
        <f t="shared" si="415"/>
        <v>None</v>
      </c>
      <c r="AB1789" t="str">
        <f t="shared" si="416"/>
        <v>0</v>
      </c>
    </row>
    <row r="1790" spans="1:28" x14ac:dyDescent="0.3">
      <c r="A1790">
        <v>1788</v>
      </c>
      <c r="B1790" t="s">
        <v>4170</v>
      </c>
      <c r="C1790" t="str">
        <f t="shared" si="403"/>
        <v>Long</v>
      </c>
      <c r="D1790">
        <v>4.3</v>
      </c>
      <c r="F1790" s="1">
        <f t="shared" si="417"/>
        <v>4.3</v>
      </c>
      <c r="G1790" s="1">
        <f t="shared" si="404"/>
        <v>4.3</v>
      </c>
      <c r="H1790">
        <f t="shared" si="405"/>
        <v>4.3</v>
      </c>
      <c r="I1790" t="s">
        <v>4171</v>
      </c>
      <c r="J1790" t="s">
        <v>22</v>
      </c>
      <c r="K1790" t="s">
        <v>4172</v>
      </c>
      <c r="L1790" t="str">
        <f t="shared" si="406"/>
        <v>Established</v>
      </c>
      <c r="N1790" s="2">
        <f t="shared" si="407"/>
        <v>65</v>
      </c>
      <c r="O1790" t="s">
        <v>1004</v>
      </c>
      <c r="P1790" t="s">
        <v>691</v>
      </c>
      <c r="Q1790" t="s">
        <v>732</v>
      </c>
      <c r="R1790" t="str">
        <f t="shared" si="408"/>
        <v>Great</v>
      </c>
      <c r="S1790" t="str">
        <f t="shared" si="409"/>
        <v>Great</v>
      </c>
      <c r="T1790" t="b">
        <f t="shared" si="410"/>
        <v>1</v>
      </c>
      <c r="U1790" t="b">
        <f t="shared" si="411"/>
        <v>1</v>
      </c>
      <c r="V1790" t="str">
        <f t="shared" si="412"/>
        <v>Top Company</v>
      </c>
      <c r="W1790" t="str">
        <f t="shared" si="413"/>
        <v>Buy</v>
      </c>
      <c r="X1790" t="str">
        <f t="shared" si="414"/>
        <v>Not Known</v>
      </c>
      <c r="Z1790" t="str">
        <f t="shared" si="415"/>
        <v>None</v>
      </c>
      <c r="AB1790" t="str">
        <f t="shared" si="416"/>
        <v>0</v>
      </c>
    </row>
    <row r="1791" spans="1:28" x14ac:dyDescent="0.3">
      <c r="A1791">
        <v>1789</v>
      </c>
      <c r="B1791" t="s">
        <v>4173</v>
      </c>
      <c r="C1791" t="str">
        <f t="shared" si="403"/>
        <v>Short</v>
      </c>
      <c r="D1791">
        <v>4.0999999999999996</v>
      </c>
      <c r="F1791" s="1">
        <f t="shared" si="417"/>
        <v>4.0999999999999996</v>
      </c>
      <c r="G1791" s="1">
        <f t="shared" si="404"/>
        <v>4.0999999999999996</v>
      </c>
      <c r="H1791">
        <f t="shared" si="405"/>
        <v>4.0999999999999996</v>
      </c>
      <c r="I1791" t="s">
        <v>4171</v>
      </c>
      <c r="J1791" t="s">
        <v>22</v>
      </c>
      <c r="K1791" t="s">
        <v>871</v>
      </c>
      <c r="L1791" t="str">
        <f t="shared" si="406"/>
        <v>Established</v>
      </c>
      <c r="N1791" s="2">
        <f t="shared" si="407"/>
        <v>22</v>
      </c>
      <c r="O1791" t="s">
        <v>142</v>
      </c>
      <c r="P1791" t="s">
        <v>691</v>
      </c>
      <c r="Q1791" t="s">
        <v>605</v>
      </c>
      <c r="R1791" t="str">
        <f t="shared" si="408"/>
        <v>Great</v>
      </c>
      <c r="S1791" t="str">
        <f t="shared" si="409"/>
        <v>Great</v>
      </c>
      <c r="T1791" t="b">
        <f t="shared" si="410"/>
        <v>1</v>
      </c>
      <c r="U1791" t="b">
        <f t="shared" si="411"/>
        <v>1</v>
      </c>
      <c r="V1791" t="str">
        <f t="shared" si="412"/>
        <v>Top Company</v>
      </c>
      <c r="W1791" t="str">
        <f t="shared" si="413"/>
        <v>Buy</v>
      </c>
      <c r="X1791" t="str">
        <f t="shared" si="414"/>
        <v>Not Known</v>
      </c>
      <c r="Z1791" t="str">
        <f t="shared" si="415"/>
        <v>None</v>
      </c>
      <c r="AB1791" t="str">
        <f t="shared" si="416"/>
        <v>0</v>
      </c>
    </row>
    <row r="1792" spans="1:28" x14ac:dyDescent="0.3">
      <c r="A1792">
        <v>1790</v>
      </c>
      <c r="B1792" t="s">
        <v>4174</v>
      </c>
      <c r="C1792" t="str">
        <f t="shared" si="403"/>
        <v>Short</v>
      </c>
      <c r="D1792">
        <v>3.9</v>
      </c>
      <c r="F1792" s="1">
        <f t="shared" si="417"/>
        <v>3.9</v>
      </c>
      <c r="G1792" s="1">
        <f t="shared" si="404"/>
        <v>3.9</v>
      </c>
      <c r="H1792">
        <f t="shared" si="405"/>
        <v>3.9</v>
      </c>
      <c r="I1792" t="s">
        <v>4171</v>
      </c>
      <c r="J1792" t="s">
        <v>22</v>
      </c>
      <c r="K1792" t="s">
        <v>4175</v>
      </c>
      <c r="L1792" t="str">
        <f t="shared" si="406"/>
        <v>Established</v>
      </c>
      <c r="N1792" s="2">
        <f t="shared" si="407"/>
        <v>18</v>
      </c>
      <c r="O1792" t="s">
        <v>4176</v>
      </c>
      <c r="P1792" t="s">
        <v>691</v>
      </c>
      <c r="Q1792" t="s">
        <v>80</v>
      </c>
      <c r="R1792" t="str">
        <f t="shared" si="408"/>
        <v>Average</v>
      </c>
      <c r="S1792" t="str">
        <f t="shared" si="409"/>
        <v xml:space="preserve"> </v>
      </c>
      <c r="T1792" t="b">
        <f t="shared" si="410"/>
        <v>0</v>
      </c>
      <c r="U1792" t="b">
        <f t="shared" si="411"/>
        <v>1</v>
      </c>
      <c r="V1792" t="str">
        <f t="shared" si="412"/>
        <v>Average Company</v>
      </c>
      <c r="W1792" t="str">
        <f t="shared" si="413"/>
        <v>Don't Buy</v>
      </c>
      <c r="X1792" t="str">
        <f t="shared" si="414"/>
        <v>Not Known</v>
      </c>
      <c r="Z1792" t="str">
        <f t="shared" si="415"/>
        <v>None</v>
      </c>
      <c r="AB1792" t="str">
        <f t="shared" si="416"/>
        <v>0</v>
      </c>
    </row>
    <row r="1793" spans="1:28" x14ac:dyDescent="0.3">
      <c r="A1793">
        <v>1791</v>
      </c>
      <c r="B1793" t="s">
        <v>4177</v>
      </c>
      <c r="C1793" t="str">
        <f t="shared" si="403"/>
        <v>Long</v>
      </c>
      <c r="D1793">
        <v>4.2</v>
      </c>
      <c r="F1793" s="1">
        <f t="shared" si="417"/>
        <v>4.2</v>
      </c>
      <c r="G1793" s="1">
        <f t="shared" si="404"/>
        <v>4.2</v>
      </c>
      <c r="H1793">
        <f t="shared" si="405"/>
        <v>4.2</v>
      </c>
      <c r="I1793" t="s">
        <v>4171</v>
      </c>
      <c r="J1793" t="s">
        <v>22</v>
      </c>
      <c r="K1793" t="s">
        <v>3204</v>
      </c>
      <c r="L1793" t="str">
        <f t="shared" si="406"/>
        <v>Established</v>
      </c>
      <c r="N1793" s="2">
        <f t="shared" si="407"/>
        <v>39</v>
      </c>
      <c r="O1793" t="s">
        <v>74</v>
      </c>
      <c r="P1793" t="s">
        <v>181</v>
      </c>
      <c r="Q1793" t="s">
        <v>80</v>
      </c>
      <c r="R1793" t="str">
        <f t="shared" si="408"/>
        <v>Great</v>
      </c>
      <c r="S1793" t="str">
        <f t="shared" si="409"/>
        <v>Great</v>
      </c>
      <c r="T1793" t="b">
        <f t="shared" si="410"/>
        <v>1</v>
      </c>
      <c r="U1793" t="b">
        <f t="shared" si="411"/>
        <v>1</v>
      </c>
      <c r="V1793" t="str">
        <f t="shared" si="412"/>
        <v>Top Company</v>
      </c>
      <c r="W1793" t="str">
        <f t="shared" si="413"/>
        <v>Don't Buy</v>
      </c>
      <c r="X1793" t="str">
        <f t="shared" si="414"/>
        <v>Not Known</v>
      </c>
      <c r="Z1793" t="str">
        <f t="shared" si="415"/>
        <v>None</v>
      </c>
      <c r="AB1793" t="str">
        <f t="shared" si="416"/>
        <v>0</v>
      </c>
    </row>
    <row r="1794" spans="1:28" x14ac:dyDescent="0.3">
      <c r="A1794">
        <v>1792</v>
      </c>
      <c r="B1794" t="s">
        <v>4178</v>
      </c>
      <c r="C1794" t="str">
        <f t="shared" si="403"/>
        <v>Long</v>
      </c>
      <c r="D1794">
        <v>3.8</v>
      </c>
      <c r="F1794" s="1">
        <f t="shared" si="417"/>
        <v>4.3</v>
      </c>
      <c r="G1794" s="1">
        <f t="shared" si="404"/>
        <v>4.3</v>
      </c>
      <c r="H1794">
        <f t="shared" si="405"/>
        <v>3.9</v>
      </c>
      <c r="I1794" t="s">
        <v>4171</v>
      </c>
      <c r="J1794" t="s">
        <v>22</v>
      </c>
      <c r="K1794" t="s">
        <v>734</v>
      </c>
      <c r="L1794" t="str">
        <f t="shared" si="406"/>
        <v>Startup</v>
      </c>
      <c r="N1794" s="2">
        <f t="shared" si="407"/>
        <v>5</v>
      </c>
      <c r="O1794" t="s">
        <v>138</v>
      </c>
      <c r="P1794" t="s">
        <v>75</v>
      </c>
      <c r="Q1794" t="s">
        <v>843</v>
      </c>
      <c r="R1794" t="str">
        <f t="shared" si="408"/>
        <v>Average</v>
      </c>
      <c r="S1794" t="str">
        <f t="shared" si="409"/>
        <v xml:space="preserve"> </v>
      </c>
      <c r="T1794" t="b">
        <f t="shared" si="410"/>
        <v>0</v>
      </c>
      <c r="U1794" t="b">
        <f t="shared" si="411"/>
        <v>1</v>
      </c>
      <c r="V1794" t="str">
        <f t="shared" si="412"/>
        <v>Average Company</v>
      </c>
      <c r="W1794" t="str">
        <f t="shared" si="413"/>
        <v>Don't Buy</v>
      </c>
      <c r="X1794" t="str">
        <f t="shared" si="414"/>
        <v>Not Known</v>
      </c>
      <c r="Z1794" t="str">
        <f t="shared" si="415"/>
        <v>None</v>
      </c>
      <c r="AB1794" t="str">
        <f t="shared" si="416"/>
        <v>0</v>
      </c>
    </row>
    <row r="1795" spans="1:28" x14ac:dyDescent="0.3">
      <c r="A1795">
        <v>1793</v>
      </c>
      <c r="B1795" t="s">
        <v>4179</v>
      </c>
      <c r="C1795" t="str">
        <f t="shared" ref="C1795:C1858" si="418">IF(LEN(B1795)&gt;=10,"Long","Short")</f>
        <v>Short</v>
      </c>
      <c r="D1795">
        <v>3.6</v>
      </c>
      <c r="F1795" s="1">
        <f t="shared" si="417"/>
        <v>4.0999999999999996</v>
      </c>
      <c r="G1795" s="1">
        <f t="shared" ref="G1795:G1858" si="419">IF(L1795="Startup",D1795+0.5,D1795)</f>
        <v>4.0999999999999996</v>
      </c>
      <c r="H1795">
        <f t="shared" ref="H1795:H1858" si="420">IF(L1795="Startup",D1795+0.1,D1795)</f>
        <v>3.7</v>
      </c>
      <c r="I1795" t="s">
        <v>4180</v>
      </c>
      <c r="J1795" t="s">
        <v>22</v>
      </c>
      <c r="K1795" t="s">
        <v>2780</v>
      </c>
      <c r="L1795" t="str">
        <f t="shared" ref="L1795:L1858" si="421">IF(N1795&lt;10,"Startup","Established")</f>
        <v>Startup</v>
      </c>
      <c r="N1795" s="2">
        <f t="shared" ref="N1795:N1858" si="422">INT(LEFT(O1795,2))</f>
        <v>8</v>
      </c>
      <c r="O1795" t="s">
        <v>583</v>
      </c>
      <c r="P1795" t="s">
        <v>691</v>
      </c>
      <c r="Q1795" t="s">
        <v>479</v>
      </c>
      <c r="R1795" t="str">
        <f t="shared" ref="R1795:R1858" si="423">IF(D1795&gt;4,"Great","Average")</f>
        <v>Average</v>
      </c>
      <c r="S1795" t="str">
        <f t="shared" ref="S1795:S1858" si="424">IF(D1795&gt;4,"Great"," ")</f>
        <v xml:space="preserve"> </v>
      </c>
      <c r="T1795" t="b">
        <f t="shared" ref="T1795:T1858" si="425">AND(D1795:D11753&gt;4,N1795:N11753&gt;10)</f>
        <v>0</v>
      </c>
      <c r="U1795" t="b">
        <f t="shared" ref="U1795:U1858" si="426">OR(D1795&gt;3.5,N1795&lt;10)</f>
        <v>1</v>
      </c>
      <c r="V1795" t="str">
        <f t="shared" ref="V1795:V1858" si="427">IF(AND(D1795&gt;4,N1795&gt;20),"Top Company","Average Company")</f>
        <v>Average Company</v>
      </c>
      <c r="W1795" t="str">
        <f t="shared" ref="W1795:W1858" si="428">IF(OR(LEFT(B1795,1)="T",LEFT(B1795,1)="G"),"Buy","Don't Buy")</f>
        <v>Don't Buy</v>
      </c>
      <c r="X1795" t="str">
        <f t="shared" ref="X1795:X1858" si="429">IF(IF(Q1795="Financial Services",ISNUMBER(SEARCH("Mumbai",K1795))),"Bombay Finance","Not Known")</f>
        <v>Not Known</v>
      </c>
      <c r="Z1795" t="str">
        <f t="shared" ref="Z1795:Z1858" si="430">IF(AND(OR(ISNUMBER(SEARCH("Bangalore",K1795)),ISNUMBER(SEARCH("Bengaluru",K1795)),ISNUMBER(SEARCH("Chennai",K1795))),N1795&lt;10),"Silicon Valley Startups","None")</f>
        <v>Silicon Valley Startups</v>
      </c>
      <c r="AB1795" t="str">
        <f t="shared" ref="AB1795:AB1858" si="431">IF(AND(OR(Q1795="IT Services &amp; Consulting",Q1795="Financial Services"),D1795&gt;4),"1Million",IF(AND(OR(Q1795="IT Services &amp; Consulting",Q1795="Financial Services"),D1795&lt;=4),"500K",IF(AND(Q1795="Telecom / ISP",D1795&gt;4),"800K","0")))</f>
        <v>0</v>
      </c>
    </row>
    <row r="1796" spans="1:28" x14ac:dyDescent="0.3">
      <c r="A1796">
        <v>1794</v>
      </c>
      <c r="B1796" t="s">
        <v>4181</v>
      </c>
      <c r="C1796" t="str">
        <f t="shared" si="418"/>
        <v>Long</v>
      </c>
      <c r="D1796">
        <v>4.5999999999999996</v>
      </c>
      <c r="F1796" s="1">
        <f t="shared" si="417"/>
        <v>5</v>
      </c>
      <c r="G1796" s="1">
        <f t="shared" si="419"/>
        <v>5.0999999999999996</v>
      </c>
      <c r="H1796">
        <f t="shared" si="420"/>
        <v>4.6999999999999993</v>
      </c>
      <c r="I1796" t="s">
        <v>4180</v>
      </c>
      <c r="J1796" t="s">
        <v>22</v>
      </c>
      <c r="K1796" t="s">
        <v>4182</v>
      </c>
      <c r="L1796" t="str">
        <f t="shared" si="421"/>
        <v>Startup</v>
      </c>
      <c r="N1796" s="2">
        <f t="shared" si="422"/>
        <v>9</v>
      </c>
      <c r="O1796" t="s">
        <v>331</v>
      </c>
      <c r="P1796" t="s">
        <v>683</v>
      </c>
      <c r="Q1796" t="s">
        <v>19</v>
      </c>
      <c r="R1796" t="str">
        <f t="shared" si="423"/>
        <v>Great</v>
      </c>
      <c r="S1796" t="str">
        <f t="shared" si="424"/>
        <v>Great</v>
      </c>
      <c r="T1796" t="b">
        <f t="shared" si="425"/>
        <v>0</v>
      </c>
      <c r="U1796" t="b">
        <f t="shared" si="426"/>
        <v>1</v>
      </c>
      <c r="V1796" t="str">
        <f t="shared" si="427"/>
        <v>Average Company</v>
      </c>
      <c r="W1796" t="str">
        <f t="shared" si="428"/>
        <v>Don't Buy</v>
      </c>
      <c r="X1796" t="str">
        <f t="shared" si="429"/>
        <v>Not Known</v>
      </c>
      <c r="Z1796" t="str">
        <f t="shared" si="430"/>
        <v>None</v>
      </c>
      <c r="AB1796" t="str">
        <f t="shared" si="431"/>
        <v>1Million</v>
      </c>
    </row>
    <row r="1797" spans="1:28" x14ac:dyDescent="0.3">
      <c r="A1797">
        <v>1795</v>
      </c>
      <c r="B1797" t="s">
        <v>4183</v>
      </c>
      <c r="C1797" t="str">
        <f t="shared" si="418"/>
        <v>Long</v>
      </c>
      <c r="D1797">
        <v>3.4</v>
      </c>
      <c r="F1797" s="1">
        <f t="shared" si="417"/>
        <v>3.4</v>
      </c>
      <c r="G1797" s="1">
        <f t="shared" si="419"/>
        <v>3.4</v>
      </c>
      <c r="H1797">
        <f t="shared" si="420"/>
        <v>3.4</v>
      </c>
      <c r="I1797" t="s">
        <v>4180</v>
      </c>
      <c r="J1797" t="s">
        <v>22</v>
      </c>
      <c r="K1797" t="s">
        <v>3209</v>
      </c>
      <c r="L1797" t="str">
        <f t="shared" si="421"/>
        <v>Established</v>
      </c>
      <c r="N1797" s="2">
        <f t="shared" si="422"/>
        <v>17</v>
      </c>
      <c r="O1797" t="s">
        <v>711</v>
      </c>
      <c r="P1797" t="s">
        <v>691</v>
      </c>
      <c r="Q1797" t="s">
        <v>44</v>
      </c>
      <c r="R1797" t="str">
        <f t="shared" si="423"/>
        <v>Average</v>
      </c>
      <c r="S1797" t="str">
        <f t="shared" si="424"/>
        <v xml:space="preserve"> </v>
      </c>
      <c r="T1797" t="b">
        <f t="shared" si="425"/>
        <v>0</v>
      </c>
      <c r="U1797" t="b">
        <f t="shared" si="426"/>
        <v>0</v>
      </c>
      <c r="V1797" t="str">
        <f t="shared" si="427"/>
        <v>Average Company</v>
      </c>
      <c r="W1797" t="str">
        <f t="shared" si="428"/>
        <v>Don't Buy</v>
      </c>
      <c r="X1797" t="str">
        <f t="shared" si="429"/>
        <v>Not Known</v>
      </c>
      <c r="Z1797" t="str">
        <f t="shared" si="430"/>
        <v>None</v>
      </c>
      <c r="AB1797" t="str">
        <f t="shared" si="431"/>
        <v>0</v>
      </c>
    </row>
    <row r="1798" spans="1:28" x14ac:dyDescent="0.3">
      <c r="A1798">
        <v>1796</v>
      </c>
      <c r="B1798" t="s">
        <v>4184</v>
      </c>
      <c r="C1798" t="str">
        <f t="shared" si="418"/>
        <v>Long</v>
      </c>
      <c r="D1798">
        <v>3.9</v>
      </c>
      <c r="F1798" s="1">
        <f t="shared" si="417"/>
        <v>3.9</v>
      </c>
      <c r="G1798" s="1">
        <f t="shared" si="419"/>
        <v>3.9</v>
      </c>
      <c r="H1798">
        <f t="shared" si="420"/>
        <v>3.9</v>
      </c>
      <c r="I1798" t="s">
        <v>4180</v>
      </c>
      <c r="J1798" t="s">
        <v>22</v>
      </c>
      <c r="K1798" t="s">
        <v>4185</v>
      </c>
      <c r="L1798" t="str">
        <f t="shared" si="421"/>
        <v>Established</v>
      </c>
      <c r="N1798" s="2">
        <f t="shared" si="422"/>
        <v>30</v>
      </c>
      <c r="O1798" t="s">
        <v>604</v>
      </c>
      <c r="P1798" t="s">
        <v>691</v>
      </c>
      <c r="Q1798" t="s">
        <v>105</v>
      </c>
      <c r="R1798" t="str">
        <f t="shared" si="423"/>
        <v>Average</v>
      </c>
      <c r="S1798" t="str">
        <f t="shared" si="424"/>
        <v xml:space="preserve"> </v>
      </c>
      <c r="T1798" t="b">
        <f t="shared" si="425"/>
        <v>0</v>
      </c>
      <c r="U1798" t="b">
        <f t="shared" si="426"/>
        <v>1</v>
      </c>
      <c r="V1798" t="str">
        <f t="shared" si="427"/>
        <v>Average Company</v>
      </c>
      <c r="W1798" t="str">
        <f t="shared" si="428"/>
        <v>Don't Buy</v>
      </c>
      <c r="X1798" t="str">
        <f t="shared" si="429"/>
        <v>Not Known</v>
      </c>
      <c r="Z1798" t="str">
        <f t="shared" si="430"/>
        <v>None</v>
      </c>
      <c r="AB1798" t="str">
        <f t="shared" si="431"/>
        <v>0</v>
      </c>
    </row>
    <row r="1799" spans="1:28" x14ac:dyDescent="0.3">
      <c r="A1799">
        <v>1797</v>
      </c>
      <c r="B1799" t="s">
        <v>4186</v>
      </c>
      <c r="C1799" t="str">
        <f t="shared" si="418"/>
        <v>Long</v>
      </c>
      <c r="D1799">
        <v>3.7</v>
      </c>
      <c r="F1799" s="1">
        <f t="shared" si="417"/>
        <v>3.7</v>
      </c>
      <c r="G1799" s="1">
        <f t="shared" si="419"/>
        <v>3.7</v>
      </c>
      <c r="H1799">
        <f t="shared" si="420"/>
        <v>3.7</v>
      </c>
      <c r="I1799" t="s">
        <v>4180</v>
      </c>
      <c r="J1799" t="s">
        <v>10</v>
      </c>
      <c r="K1799" t="s">
        <v>4187</v>
      </c>
      <c r="L1799" t="str">
        <f t="shared" si="421"/>
        <v>Established</v>
      </c>
      <c r="N1799" s="2">
        <f t="shared" si="422"/>
        <v>38</v>
      </c>
      <c r="O1799" t="s">
        <v>357</v>
      </c>
      <c r="P1799" t="s">
        <v>147</v>
      </c>
      <c r="Q1799" t="s">
        <v>295</v>
      </c>
      <c r="R1799" t="str">
        <f t="shared" si="423"/>
        <v>Average</v>
      </c>
      <c r="S1799" t="str">
        <f t="shared" si="424"/>
        <v xml:space="preserve"> </v>
      </c>
      <c r="T1799" t="b">
        <f t="shared" si="425"/>
        <v>0</v>
      </c>
      <c r="U1799" t="b">
        <f t="shared" si="426"/>
        <v>1</v>
      </c>
      <c r="V1799" t="str">
        <f t="shared" si="427"/>
        <v>Average Company</v>
      </c>
      <c r="W1799" t="str">
        <f t="shared" si="428"/>
        <v>Don't Buy</v>
      </c>
      <c r="X1799" t="str">
        <f t="shared" si="429"/>
        <v>Not Known</v>
      </c>
      <c r="Z1799" t="str">
        <f t="shared" si="430"/>
        <v>None</v>
      </c>
      <c r="AB1799" t="str">
        <f t="shared" si="431"/>
        <v>0</v>
      </c>
    </row>
    <row r="1800" spans="1:28" x14ac:dyDescent="0.3">
      <c r="A1800">
        <v>1798</v>
      </c>
      <c r="B1800" t="s">
        <v>4188</v>
      </c>
      <c r="C1800" t="str">
        <f t="shared" si="418"/>
        <v>Long</v>
      </c>
      <c r="D1800">
        <v>2.1</v>
      </c>
      <c r="F1800" s="1">
        <f t="shared" si="417"/>
        <v>2.1</v>
      </c>
      <c r="G1800" s="1">
        <f t="shared" si="419"/>
        <v>2.1</v>
      </c>
      <c r="H1800">
        <f t="shared" si="420"/>
        <v>2.1</v>
      </c>
      <c r="I1800" t="s">
        <v>4180</v>
      </c>
      <c r="J1800" t="s">
        <v>341</v>
      </c>
      <c r="K1800" t="s">
        <v>1961</v>
      </c>
      <c r="L1800" t="str">
        <f t="shared" si="421"/>
        <v>Established</v>
      </c>
      <c r="N1800" s="2">
        <f t="shared" si="422"/>
        <v>20</v>
      </c>
      <c r="O1800" t="s">
        <v>683</v>
      </c>
      <c r="Q1800" t="s">
        <v>44</v>
      </c>
      <c r="R1800" t="str">
        <f t="shared" si="423"/>
        <v>Average</v>
      </c>
      <c r="S1800" t="str">
        <f t="shared" si="424"/>
        <v xml:space="preserve"> </v>
      </c>
      <c r="T1800" t="b">
        <f t="shared" si="425"/>
        <v>0</v>
      </c>
      <c r="U1800" t="b">
        <f t="shared" si="426"/>
        <v>0</v>
      </c>
      <c r="V1800" t="str">
        <f t="shared" si="427"/>
        <v>Average Company</v>
      </c>
      <c r="W1800" t="str">
        <f t="shared" si="428"/>
        <v>Don't Buy</v>
      </c>
      <c r="X1800" t="str">
        <f t="shared" si="429"/>
        <v>Not Known</v>
      </c>
      <c r="Z1800" t="str">
        <f t="shared" si="430"/>
        <v>None</v>
      </c>
      <c r="AB1800" t="str">
        <f t="shared" si="431"/>
        <v>0</v>
      </c>
    </row>
    <row r="1801" spans="1:28" x14ac:dyDescent="0.3">
      <c r="A1801">
        <v>1799</v>
      </c>
      <c r="B1801" t="s">
        <v>4189</v>
      </c>
      <c r="C1801" t="str">
        <f t="shared" si="418"/>
        <v>Short</v>
      </c>
      <c r="D1801">
        <v>4</v>
      </c>
      <c r="F1801" s="1" t="e">
        <f t="shared" si="417"/>
        <v>#VALUE!</v>
      </c>
      <c r="G1801" s="1" t="e">
        <f t="shared" si="419"/>
        <v>#VALUE!</v>
      </c>
      <c r="H1801" t="e">
        <f t="shared" si="420"/>
        <v>#VALUE!</v>
      </c>
      <c r="I1801" t="s">
        <v>4180</v>
      </c>
      <c r="J1801" t="s">
        <v>4190</v>
      </c>
      <c r="K1801" t="s">
        <v>1308</v>
      </c>
      <c r="L1801" t="e">
        <f t="shared" si="421"/>
        <v>#VALUE!</v>
      </c>
      <c r="N1801" s="2" t="e">
        <f t="shared" si="422"/>
        <v>#VALUE!</v>
      </c>
      <c r="R1801" t="str">
        <f t="shared" si="423"/>
        <v>Average</v>
      </c>
      <c r="S1801" t="str">
        <f t="shared" si="424"/>
        <v xml:space="preserve"> </v>
      </c>
      <c r="T1801" t="e">
        <f t="shared" si="425"/>
        <v>#VALUE!</v>
      </c>
      <c r="U1801" t="e">
        <f t="shared" si="426"/>
        <v>#VALUE!</v>
      </c>
      <c r="V1801" t="e">
        <f t="shared" si="427"/>
        <v>#VALUE!</v>
      </c>
      <c r="W1801" t="str">
        <f t="shared" si="428"/>
        <v>Don't Buy</v>
      </c>
      <c r="X1801" t="str">
        <f t="shared" si="429"/>
        <v>Not Known</v>
      </c>
      <c r="Z1801" t="e">
        <f t="shared" si="430"/>
        <v>#VALUE!</v>
      </c>
      <c r="AB1801" t="str">
        <f t="shared" si="431"/>
        <v>0</v>
      </c>
    </row>
    <row r="1802" spans="1:28" x14ac:dyDescent="0.3">
      <c r="A1802">
        <v>1800</v>
      </c>
      <c r="B1802" t="s">
        <v>4191</v>
      </c>
      <c r="C1802" t="str">
        <f t="shared" si="418"/>
        <v>Long</v>
      </c>
      <c r="D1802">
        <v>4.2</v>
      </c>
      <c r="F1802" s="1">
        <f t="shared" si="417"/>
        <v>4.2</v>
      </c>
      <c r="G1802" s="1">
        <f t="shared" si="419"/>
        <v>4.2</v>
      </c>
      <c r="H1802">
        <f t="shared" si="420"/>
        <v>4.2</v>
      </c>
      <c r="I1802" t="s">
        <v>4192</v>
      </c>
      <c r="J1802" t="s">
        <v>10</v>
      </c>
      <c r="K1802" t="s">
        <v>776</v>
      </c>
      <c r="L1802" t="str">
        <f t="shared" si="421"/>
        <v>Established</v>
      </c>
      <c r="N1802" s="2">
        <f t="shared" si="422"/>
        <v>35</v>
      </c>
      <c r="O1802" t="s">
        <v>249</v>
      </c>
      <c r="P1802" t="s">
        <v>147</v>
      </c>
      <c r="Q1802" t="s">
        <v>246</v>
      </c>
      <c r="R1802" t="str">
        <f t="shared" si="423"/>
        <v>Great</v>
      </c>
      <c r="S1802" t="str">
        <f t="shared" si="424"/>
        <v>Great</v>
      </c>
      <c r="T1802" t="b">
        <f t="shared" si="425"/>
        <v>1</v>
      </c>
      <c r="U1802" t="b">
        <f t="shared" si="426"/>
        <v>1</v>
      </c>
      <c r="V1802" t="str">
        <f t="shared" si="427"/>
        <v>Top Company</v>
      </c>
      <c r="W1802" t="str">
        <f t="shared" si="428"/>
        <v>Don't Buy</v>
      </c>
      <c r="X1802" t="str">
        <f t="shared" si="429"/>
        <v>Not Known</v>
      </c>
      <c r="Z1802" t="str">
        <f t="shared" si="430"/>
        <v>None</v>
      </c>
      <c r="AB1802" t="str">
        <f t="shared" si="431"/>
        <v>0</v>
      </c>
    </row>
    <row r="1803" spans="1:28" x14ac:dyDescent="0.3">
      <c r="A1803">
        <v>1801</v>
      </c>
      <c r="B1803" t="s">
        <v>4193</v>
      </c>
      <c r="C1803" t="str">
        <f t="shared" si="418"/>
        <v>Long</v>
      </c>
      <c r="D1803">
        <v>4.0999999999999996</v>
      </c>
      <c r="F1803" s="1">
        <f t="shared" si="417"/>
        <v>4.0999999999999996</v>
      </c>
      <c r="G1803" s="1">
        <f t="shared" si="419"/>
        <v>4.0999999999999996</v>
      </c>
      <c r="H1803">
        <f t="shared" si="420"/>
        <v>4.0999999999999996</v>
      </c>
      <c r="I1803" t="s">
        <v>4192</v>
      </c>
      <c r="J1803" t="s">
        <v>22</v>
      </c>
      <c r="K1803" t="s">
        <v>4116</v>
      </c>
      <c r="L1803" t="str">
        <f t="shared" si="421"/>
        <v>Established</v>
      </c>
      <c r="N1803" s="2">
        <f t="shared" si="422"/>
        <v>36</v>
      </c>
      <c r="O1803" t="s">
        <v>48</v>
      </c>
      <c r="P1803" t="s">
        <v>691</v>
      </c>
      <c r="Q1803" t="s">
        <v>915</v>
      </c>
      <c r="R1803" t="str">
        <f t="shared" si="423"/>
        <v>Great</v>
      </c>
      <c r="S1803" t="str">
        <f t="shared" si="424"/>
        <v>Great</v>
      </c>
      <c r="T1803" t="b">
        <f t="shared" si="425"/>
        <v>1</v>
      </c>
      <c r="U1803" t="b">
        <f t="shared" si="426"/>
        <v>1</v>
      </c>
      <c r="V1803" t="str">
        <f t="shared" si="427"/>
        <v>Top Company</v>
      </c>
      <c r="W1803" t="str">
        <f t="shared" si="428"/>
        <v>Don't Buy</v>
      </c>
      <c r="X1803" t="str">
        <f t="shared" si="429"/>
        <v>Not Known</v>
      </c>
      <c r="Z1803" t="str">
        <f t="shared" si="430"/>
        <v>None</v>
      </c>
      <c r="AB1803" t="str">
        <f t="shared" si="431"/>
        <v>0</v>
      </c>
    </row>
    <row r="1804" spans="1:28" x14ac:dyDescent="0.3">
      <c r="A1804">
        <v>1802</v>
      </c>
      <c r="B1804" t="s">
        <v>4194</v>
      </c>
      <c r="C1804" t="str">
        <f t="shared" si="418"/>
        <v>Long</v>
      </c>
      <c r="D1804">
        <v>3.8</v>
      </c>
      <c r="F1804" s="1">
        <f t="shared" si="417"/>
        <v>3.8</v>
      </c>
      <c r="G1804" s="1">
        <f t="shared" si="419"/>
        <v>3.8</v>
      </c>
      <c r="H1804">
        <f t="shared" si="420"/>
        <v>3.8</v>
      </c>
      <c r="I1804" t="s">
        <v>4192</v>
      </c>
      <c r="J1804" t="s">
        <v>22</v>
      </c>
      <c r="K1804" t="s">
        <v>3638</v>
      </c>
      <c r="L1804" t="str">
        <f t="shared" si="421"/>
        <v>Established</v>
      </c>
      <c r="N1804" s="2">
        <f t="shared" si="422"/>
        <v>21</v>
      </c>
      <c r="O1804" t="s">
        <v>321</v>
      </c>
      <c r="P1804" t="s">
        <v>683</v>
      </c>
      <c r="Q1804" t="s">
        <v>186</v>
      </c>
      <c r="R1804" t="str">
        <f t="shared" si="423"/>
        <v>Average</v>
      </c>
      <c r="S1804" t="str">
        <f t="shared" si="424"/>
        <v xml:space="preserve"> </v>
      </c>
      <c r="T1804" t="b">
        <f t="shared" si="425"/>
        <v>0</v>
      </c>
      <c r="U1804" t="b">
        <f t="shared" si="426"/>
        <v>1</v>
      </c>
      <c r="V1804" t="str">
        <f t="shared" si="427"/>
        <v>Average Company</v>
      </c>
      <c r="W1804" t="str">
        <f t="shared" si="428"/>
        <v>Don't Buy</v>
      </c>
      <c r="X1804" t="str">
        <f t="shared" si="429"/>
        <v>Not Known</v>
      </c>
      <c r="Z1804" t="str">
        <f t="shared" si="430"/>
        <v>None</v>
      </c>
      <c r="AB1804" t="str">
        <f t="shared" si="431"/>
        <v>0</v>
      </c>
    </row>
    <row r="1805" spans="1:28" x14ac:dyDescent="0.3">
      <c r="A1805">
        <v>1803</v>
      </c>
      <c r="B1805" t="s">
        <v>4195</v>
      </c>
      <c r="C1805" t="str">
        <f t="shared" si="418"/>
        <v>Long</v>
      </c>
      <c r="D1805">
        <v>3.9</v>
      </c>
      <c r="F1805" s="1">
        <f t="shared" si="417"/>
        <v>3.9</v>
      </c>
      <c r="G1805" s="1">
        <f t="shared" si="419"/>
        <v>3.9</v>
      </c>
      <c r="H1805">
        <f t="shared" si="420"/>
        <v>3.9</v>
      </c>
      <c r="I1805" t="s">
        <v>4192</v>
      </c>
      <c r="J1805" t="s">
        <v>10</v>
      </c>
      <c r="K1805" t="s">
        <v>4196</v>
      </c>
      <c r="L1805" t="str">
        <f t="shared" si="421"/>
        <v>Established</v>
      </c>
      <c r="N1805" s="2">
        <f t="shared" si="422"/>
        <v>33</v>
      </c>
      <c r="O1805" t="s">
        <v>18</v>
      </c>
      <c r="P1805" t="s">
        <v>13</v>
      </c>
      <c r="Q1805" t="s">
        <v>315</v>
      </c>
      <c r="R1805" t="str">
        <f t="shared" si="423"/>
        <v>Average</v>
      </c>
      <c r="S1805" t="str">
        <f t="shared" si="424"/>
        <v xml:space="preserve"> </v>
      </c>
      <c r="T1805" t="b">
        <f t="shared" si="425"/>
        <v>0</v>
      </c>
      <c r="U1805" t="b">
        <f t="shared" si="426"/>
        <v>1</v>
      </c>
      <c r="V1805" t="str">
        <f t="shared" si="427"/>
        <v>Average Company</v>
      </c>
      <c r="W1805" t="str">
        <f t="shared" si="428"/>
        <v>Don't Buy</v>
      </c>
      <c r="X1805" t="str">
        <f t="shared" si="429"/>
        <v>Not Known</v>
      </c>
      <c r="Z1805" t="str">
        <f t="shared" si="430"/>
        <v>None</v>
      </c>
      <c r="AB1805" t="str">
        <f t="shared" si="431"/>
        <v>0</v>
      </c>
    </row>
    <row r="1806" spans="1:28" x14ac:dyDescent="0.3">
      <c r="A1806">
        <v>1804</v>
      </c>
      <c r="B1806" t="s">
        <v>4197</v>
      </c>
      <c r="C1806" t="str">
        <f t="shared" si="418"/>
        <v>Short</v>
      </c>
      <c r="D1806">
        <v>4.5</v>
      </c>
      <c r="F1806" s="1">
        <f t="shared" si="417"/>
        <v>5</v>
      </c>
      <c r="G1806" s="1">
        <f t="shared" si="419"/>
        <v>5</v>
      </c>
      <c r="H1806">
        <f t="shared" si="420"/>
        <v>4.5999999999999996</v>
      </c>
      <c r="I1806" t="s">
        <v>4198</v>
      </c>
      <c r="J1806" t="s">
        <v>22</v>
      </c>
      <c r="K1806" t="s">
        <v>4199</v>
      </c>
      <c r="L1806" t="str">
        <f t="shared" si="421"/>
        <v>Startup</v>
      </c>
      <c r="N1806" s="2">
        <f t="shared" si="422"/>
        <v>9</v>
      </c>
      <c r="O1806" t="s">
        <v>331</v>
      </c>
      <c r="P1806" t="s">
        <v>691</v>
      </c>
      <c r="Q1806" t="s">
        <v>28</v>
      </c>
      <c r="R1806" t="str">
        <f t="shared" si="423"/>
        <v>Great</v>
      </c>
      <c r="S1806" t="str">
        <f t="shared" si="424"/>
        <v>Great</v>
      </c>
      <c r="T1806" t="b">
        <f t="shared" si="425"/>
        <v>0</v>
      </c>
      <c r="U1806" t="b">
        <f t="shared" si="426"/>
        <v>1</v>
      </c>
      <c r="V1806" t="str">
        <f t="shared" si="427"/>
        <v>Average Company</v>
      </c>
      <c r="W1806" t="str">
        <f t="shared" si="428"/>
        <v>Don't Buy</v>
      </c>
      <c r="X1806" t="str">
        <f t="shared" si="429"/>
        <v>Not Known</v>
      </c>
      <c r="Z1806" t="str">
        <f t="shared" si="430"/>
        <v>Silicon Valley Startups</v>
      </c>
      <c r="AB1806" t="str">
        <f t="shared" si="431"/>
        <v>1Million</v>
      </c>
    </row>
    <row r="1807" spans="1:28" x14ac:dyDescent="0.3">
      <c r="A1807">
        <v>1805</v>
      </c>
      <c r="B1807" t="s">
        <v>4200</v>
      </c>
      <c r="C1807" t="str">
        <f t="shared" si="418"/>
        <v>Long</v>
      </c>
      <c r="D1807">
        <v>3.5</v>
      </c>
      <c r="F1807" s="1">
        <f t="shared" si="417"/>
        <v>3.5</v>
      </c>
      <c r="G1807" s="1">
        <f t="shared" si="419"/>
        <v>3.5</v>
      </c>
      <c r="H1807">
        <f t="shared" si="420"/>
        <v>3.5</v>
      </c>
      <c r="I1807" t="s">
        <v>4198</v>
      </c>
      <c r="J1807" t="s">
        <v>22</v>
      </c>
      <c r="K1807" t="s">
        <v>2681</v>
      </c>
      <c r="L1807" t="str">
        <f t="shared" si="421"/>
        <v>Established</v>
      </c>
      <c r="N1807" s="2">
        <f t="shared" si="422"/>
        <v>35</v>
      </c>
      <c r="O1807" t="s">
        <v>249</v>
      </c>
      <c r="P1807" t="s">
        <v>13</v>
      </c>
      <c r="Q1807" t="s">
        <v>70</v>
      </c>
      <c r="R1807" t="str">
        <f t="shared" si="423"/>
        <v>Average</v>
      </c>
      <c r="S1807" t="str">
        <f t="shared" si="424"/>
        <v xml:space="preserve"> </v>
      </c>
      <c r="T1807" t="b">
        <f t="shared" si="425"/>
        <v>0</v>
      </c>
      <c r="U1807" t="b">
        <f t="shared" si="426"/>
        <v>0</v>
      </c>
      <c r="V1807" t="str">
        <f t="shared" si="427"/>
        <v>Average Company</v>
      </c>
      <c r="W1807" t="str">
        <f t="shared" si="428"/>
        <v>Don't Buy</v>
      </c>
      <c r="X1807" t="str">
        <f t="shared" si="429"/>
        <v>Not Known</v>
      </c>
      <c r="Z1807" t="str">
        <f t="shared" si="430"/>
        <v>None</v>
      </c>
      <c r="AB1807" t="str">
        <f t="shared" si="431"/>
        <v>0</v>
      </c>
    </row>
    <row r="1808" spans="1:28" x14ac:dyDescent="0.3">
      <c r="A1808">
        <v>1806</v>
      </c>
      <c r="B1808" t="s">
        <v>4201</v>
      </c>
      <c r="C1808" t="str">
        <f t="shared" si="418"/>
        <v>Short</v>
      </c>
      <c r="D1808">
        <v>4.0999999999999996</v>
      </c>
      <c r="F1808" s="1">
        <f t="shared" si="417"/>
        <v>4.0999999999999996</v>
      </c>
      <c r="G1808" s="1">
        <f t="shared" si="419"/>
        <v>4.0999999999999996</v>
      </c>
      <c r="H1808">
        <f t="shared" si="420"/>
        <v>4.0999999999999996</v>
      </c>
      <c r="I1808" t="s">
        <v>4198</v>
      </c>
      <c r="J1808" t="s">
        <v>10</v>
      </c>
      <c r="K1808" t="s">
        <v>4202</v>
      </c>
      <c r="L1808" t="str">
        <f t="shared" si="421"/>
        <v>Established</v>
      </c>
      <c r="N1808" s="2">
        <f t="shared" si="422"/>
        <v>23</v>
      </c>
      <c r="O1808" t="s">
        <v>230</v>
      </c>
      <c r="P1808" t="s">
        <v>75</v>
      </c>
      <c r="Q1808" t="s">
        <v>284</v>
      </c>
      <c r="R1808" t="str">
        <f t="shared" si="423"/>
        <v>Great</v>
      </c>
      <c r="S1808" t="str">
        <f t="shared" si="424"/>
        <v>Great</v>
      </c>
      <c r="T1808" t="b">
        <f t="shared" si="425"/>
        <v>1</v>
      </c>
      <c r="U1808" t="b">
        <f t="shared" si="426"/>
        <v>1</v>
      </c>
      <c r="V1808" t="str">
        <f t="shared" si="427"/>
        <v>Top Company</v>
      </c>
      <c r="W1808" t="str">
        <f t="shared" si="428"/>
        <v>Don't Buy</v>
      </c>
      <c r="X1808" t="str">
        <f t="shared" si="429"/>
        <v>Not Known</v>
      </c>
      <c r="Z1808" t="str">
        <f t="shared" si="430"/>
        <v>None</v>
      </c>
      <c r="AB1808" t="str">
        <f t="shared" si="431"/>
        <v>0</v>
      </c>
    </row>
    <row r="1809" spans="1:28" x14ac:dyDescent="0.3">
      <c r="A1809">
        <v>1807</v>
      </c>
      <c r="B1809" t="s">
        <v>4203</v>
      </c>
      <c r="C1809" t="str">
        <f t="shared" si="418"/>
        <v>Long</v>
      </c>
      <c r="D1809">
        <v>3.7</v>
      </c>
      <c r="F1809" s="1">
        <f t="shared" si="417"/>
        <v>3.7</v>
      </c>
      <c r="G1809" s="1">
        <f t="shared" si="419"/>
        <v>3.7</v>
      </c>
      <c r="H1809">
        <f t="shared" si="420"/>
        <v>3.7</v>
      </c>
      <c r="I1809" t="s">
        <v>4198</v>
      </c>
      <c r="J1809" t="s">
        <v>22</v>
      </c>
      <c r="K1809" t="s">
        <v>4204</v>
      </c>
      <c r="L1809" t="str">
        <f t="shared" si="421"/>
        <v>Established</v>
      </c>
      <c r="N1809" s="2">
        <f t="shared" si="422"/>
        <v>16</v>
      </c>
      <c r="O1809" t="s">
        <v>121</v>
      </c>
      <c r="P1809" t="s">
        <v>147</v>
      </c>
      <c r="Q1809" t="s">
        <v>50</v>
      </c>
      <c r="R1809" t="str">
        <f t="shared" si="423"/>
        <v>Average</v>
      </c>
      <c r="S1809" t="str">
        <f t="shared" si="424"/>
        <v xml:space="preserve"> </v>
      </c>
      <c r="T1809" t="b">
        <f t="shared" si="425"/>
        <v>0</v>
      </c>
      <c r="U1809" t="b">
        <f t="shared" si="426"/>
        <v>1</v>
      </c>
      <c r="V1809" t="str">
        <f t="shared" si="427"/>
        <v>Average Company</v>
      </c>
      <c r="W1809" t="str">
        <f t="shared" si="428"/>
        <v>Don't Buy</v>
      </c>
      <c r="X1809" t="str">
        <f t="shared" si="429"/>
        <v>Not Known</v>
      </c>
      <c r="Z1809" t="str">
        <f t="shared" si="430"/>
        <v>None</v>
      </c>
      <c r="AB1809" t="str">
        <f t="shared" si="431"/>
        <v>0</v>
      </c>
    </row>
    <row r="1810" spans="1:28" x14ac:dyDescent="0.3">
      <c r="A1810">
        <v>1808</v>
      </c>
      <c r="B1810" t="s">
        <v>4205</v>
      </c>
      <c r="C1810" t="str">
        <f t="shared" si="418"/>
        <v>Short</v>
      </c>
      <c r="D1810">
        <v>3.8</v>
      </c>
      <c r="F1810" s="1">
        <f t="shared" si="417"/>
        <v>3.8</v>
      </c>
      <c r="G1810" s="1">
        <f t="shared" si="419"/>
        <v>3.8</v>
      </c>
      <c r="H1810">
        <f t="shared" si="420"/>
        <v>3.8</v>
      </c>
      <c r="I1810" t="s">
        <v>4198</v>
      </c>
      <c r="J1810" t="s">
        <v>22</v>
      </c>
      <c r="K1810" t="s">
        <v>4206</v>
      </c>
      <c r="L1810" t="str">
        <f t="shared" si="421"/>
        <v>Established</v>
      </c>
      <c r="N1810" s="2">
        <f t="shared" si="422"/>
        <v>14</v>
      </c>
      <c r="O1810" t="s">
        <v>522</v>
      </c>
      <c r="P1810" t="s">
        <v>147</v>
      </c>
      <c r="Q1810" t="s">
        <v>523</v>
      </c>
      <c r="R1810" t="str">
        <f t="shared" si="423"/>
        <v>Average</v>
      </c>
      <c r="S1810" t="str">
        <f t="shared" si="424"/>
        <v xml:space="preserve"> </v>
      </c>
      <c r="T1810" t="b">
        <f t="shared" si="425"/>
        <v>0</v>
      </c>
      <c r="U1810" t="b">
        <f t="shared" si="426"/>
        <v>1</v>
      </c>
      <c r="V1810" t="str">
        <f t="shared" si="427"/>
        <v>Average Company</v>
      </c>
      <c r="W1810" t="str">
        <f t="shared" si="428"/>
        <v>Don't Buy</v>
      </c>
      <c r="X1810" t="str">
        <f t="shared" si="429"/>
        <v>Not Known</v>
      </c>
      <c r="Z1810" t="str">
        <f t="shared" si="430"/>
        <v>None</v>
      </c>
      <c r="AB1810" t="str">
        <f t="shared" si="431"/>
        <v>0</v>
      </c>
    </row>
    <row r="1811" spans="1:28" x14ac:dyDescent="0.3">
      <c r="A1811">
        <v>1809</v>
      </c>
      <c r="B1811" t="s">
        <v>4207</v>
      </c>
      <c r="C1811" t="str">
        <f t="shared" si="418"/>
        <v>Long</v>
      </c>
      <c r="D1811">
        <v>3.9</v>
      </c>
      <c r="F1811" s="1">
        <f t="shared" si="417"/>
        <v>3.9</v>
      </c>
      <c r="G1811" s="1">
        <f t="shared" si="419"/>
        <v>3.9</v>
      </c>
      <c r="H1811">
        <f t="shared" si="420"/>
        <v>3.9</v>
      </c>
      <c r="I1811" t="s">
        <v>4208</v>
      </c>
      <c r="J1811" t="s">
        <v>10</v>
      </c>
      <c r="K1811" t="s">
        <v>4209</v>
      </c>
      <c r="L1811" t="str">
        <f t="shared" si="421"/>
        <v>Established</v>
      </c>
      <c r="N1811" s="2">
        <f t="shared" si="422"/>
        <v>37</v>
      </c>
      <c r="O1811" t="s">
        <v>538</v>
      </c>
      <c r="P1811" t="s">
        <v>691</v>
      </c>
      <c r="Q1811" t="s">
        <v>80</v>
      </c>
      <c r="R1811" t="str">
        <f t="shared" si="423"/>
        <v>Average</v>
      </c>
      <c r="S1811" t="str">
        <f t="shared" si="424"/>
        <v xml:space="preserve"> </v>
      </c>
      <c r="T1811" t="b">
        <f t="shared" si="425"/>
        <v>0</v>
      </c>
      <c r="U1811" t="b">
        <f t="shared" si="426"/>
        <v>1</v>
      </c>
      <c r="V1811" t="str">
        <f t="shared" si="427"/>
        <v>Average Company</v>
      </c>
      <c r="W1811" t="str">
        <f t="shared" si="428"/>
        <v>Don't Buy</v>
      </c>
      <c r="X1811" t="str">
        <f t="shared" si="429"/>
        <v>Not Known</v>
      </c>
      <c r="Z1811" t="str">
        <f t="shared" si="430"/>
        <v>None</v>
      </c>
      <c r="AB1811" t="str">
        <f t="shared" si="431"/>
        <v>0</v>
      </c>
    </row>
    <row r="1812" spans="1:28" x14ac:dyDescent="0.3">
      <c r="A1812">
        <v>1810</v>
      </c>
      <c r="B1812" t="s">
        <v>4210</v>
      </c>
      <c r="C1812" t="str">
        <f t="shared" si="418"/>
        <v>Long</v>
      </c>
      <c r="D1812">
        <v>3.9</v>
      </c>
      <c r="F1812" s="1">
        <f t="shared" si="417"/>
        <v>3.9</v>
      </c>
      <c r="G1812" s="1">
        <f t="shared" si="419"/>
        <v>3.9</v>
      </c>
      <c r="H1812">
        <f t="shared" si="420"/>
        <v>3.9</v>
      </c>
      <c r="I1812" t="s">
        <v>4208</v>
      </c>
      <c r="J1812" t="s">
        <v>22</v>
      </c>
      <c r="K1812" t="s">
        <v>3275</v>
      </c>
      <c r="L1812" t="str">
        <f t="shared" si="421"/>
        <v>Established</v>
      </c>
      <c r="N1812" s="2">
        <f t="shared" si="422"/>
        <v>16</v>
      </c>
      <c r="O1812" t="s">
        <v>121</v>
      </c>
      <c r="P1812" t="s">
        <v>147</v>
      </c>
      <c r="Q1812" t="s">
        <v>246</v>
      </c>
      <c r="R1812" t="str">
        <f t="shared" si="423"/>
        <v>Average</v>
      </c>
      <c r="S1812" t="str">
        <f t="shared" si="424"/>
        <v xml:space="preserve"> </v>
      </c>
      <c r="T1812" t="b">
        <f t="shared" si="425"/>
        <v>0</v>
      </c>
      <c r="U1812" t="b">
        <f t="shared" si="426"/>
        <v>1</v>
      </c>
      <c r="V1812" t="str">
        <f t="shared" si="427"/>
        <v>Average Company</v>
      </c>
      <c r="W1812" t="str">
        <f t="shared" si="428"/>
        <v>Don't Buy</v>
      </c>
      <c r="X1812" t="str">
        <f t="shared" si="429"/>
        <v>Not Known</v>
      </c>
      <c r="Z1812" t="str">
        <f t="shared" si="430"/>
        <v>None</v>
      </c>
      <c r="AB1812" t="str">
        <f t="shared" si="431"/>
        <v>0</v>
      </c>
    </row>
    <row r="1813" spans="1:28" x14ac:dyDescent="0.3">
      <c r="A1813">
        <v>1811</v>
      </c>
      <c r="B1813" t="s">
        <v>4211</v>
      </c>
      <c r="C1813" t="str">
        <f t="shared" si="418"/>
        <v>Long</v>
      </c>
      <c r="D1813">
        <v>4</v>
      </c>
      <c r="F1813" s="1">
        <f t="shared" ref="F1813:F1876" si="432">IF(N1813&lt;10,IF(D1813+0.5&gt;5,5,D1813+0.5),D1813)</f>
        <v>4</v>
      </c>
      <c r="G1813" s="1">
        <f t="shared" si="419"/>
        <v>4</v>
      </c>
      <c r="H1813">
        <f t="shared" si="420"/>
        <v>4</v>
      </c>
      <c r="I1813" t="s">
        <v>4208</v>
      </c>
      <c r="J1813" t="s">
        <v>22</v>
      </c>
      <c r="K1813" t="s">
        <v>4212</v>
      </c>
      <c r="L1813" t="str">
        <f t="shared" si="421"/>
        <v>Established</v>
      </c>
      <c r="N1813" s="2">
        <f t="shared" si="422"/>
        <v>36</v>
      </c>
      <c r="O1813" t="s">
        <v>48</v>
      </c>
      <c r="P1813" t="s">
        <v>147</v>
      </c>
      <c r="Q1813" t="s">
        <v>378</v>
      </c>
      <c r="R1813" t="str">
        <f t="shared" si="423"/>
        <v>Average</v>
      </c>
      <c r="S1813" t="str">
        <f t="shared" si="424"/>
        <v xml:space="preserve"> </v>
      </c>
      <c r="T1813" t="b">
        <f t="shared" si="425"/>
        <v>0</v>
      </c>
      <c r="U1813" t="b">
        <f t="shared" si="426"/>
        <v>1</v>
      </c>
      <c r="V1813" t="str">
        <f t="shared" si="427"/>
        <v>Average Company</v>
      </c>
      <c r="W1813" t="str">
        <f t="shared" si="428"/>
        <v>Don't Buy</v>
      </c>
      <c r="X1813" t="str">
        <f t="shared" si="429"/>
        <v>Not Known</v>
      </c>
      <c r="Z1813" t="str">
        <f t="shared" si="430"/>
        <v>None</v>
      </c>
      <c r="AB1813" t="str">
        <f t="shared" si="431"/>
        <v>0</v>
      </c>
    </row>
    <row r="1814" spans="1:28" x14ac:dyDescent="0.3">
      <c r="A1814">
        <v>1812</v>
      </c>
      <c r="B1814" t="s">
        <v>4213</v>
      </c>
      <c r="C1814" t="str">
        <f t="shared" si="418"/>
        <v>Long</v>
      </c>
      <c r="D1814">
        <v>4.2</v>
      </c>
      <c r="F1814" s="1">
        <f t="shared" si="432"/>
        <v>4.2</v>
      </c>
      <c r="G1814" s="1">
        <f t="shared" si="419"/>
        <v>4.2</v>
      </c>
      <c r="H1814">
        <f t="shared" si="420"/>
        <v>4.2</v>
      </c>
      <c r="I1814" t="s">
        <v>4208</v>
      </c>
      <c r="J1814" t="s">
        <v>4214</v>
      </c>
      <c r="K1814" t="s">
        <v>267</v>
      </c>
      <c r="L1814" t="str">
        <f t="shared" si="421"/>
        <v>Established</v>
      </c>
      <c r="N1814" s="2">
        <f t="shared" si="422"/>
        <v>50</v>
      </c>
      <c r="O1814" t="s">
        <v>691</v>
      </c>
      <c r="Q1814" t="s">
        <v>85</v>
      </c>
      <c r="R1814" t="str">
        <f t="shared" si="423"/>
        <v>Great</v>
      </c>
      <c r="S1814" t="str">
        <f t="shared" si="424"/>
        <v>Great</v>
      </c>
      <c r="T1814" t="b">
        <f t="shared" si="425"/>
        <v>1</v>
      </c>
      <c r="U1814" t="b">
        <f t="shared" si="426"/>
        <v>1</v>
      </c>
      <c r="V1814" t="str">
        <f t="shared" si="427"/>
        <v>Top Company</v>
      </c>
      <c r="W1814" t="str">
        <f t="shared" si="428"/>
        <v>Don't Buy</v>
      </c>
      <c r="X1814" t="str">
        <f t="shared" si="429"/>
        <v>Not Known</v>
      </c>
      <c r="Z1814" t="str">
        <f t="shared" si="430"/>
        <v>None</v>
      </c>
      <c r="AB1814" t="str">
        <f t="shared" si="431"/>
        <v>800K</v>
      </c>
    </row>
    <row r="1815" spans="1:28" x14ac:dyDescent="0.3">
      <c r="A1815">
        <v>1813</v>
      </c>
      <c r="B1815" t="s">
        <v>4215</v>
      </c>
      <c r="C1815" t="str">
        <f t="shared" si="418"/>
        <v>Long</v>
      </c>
      <c r="D1815">
        <v>4.3</v>
      </c>
      <c r="F1815" s="1">
        <f t="shared" si="432"/>
        <v>4.3</v>
      </c>
      <c r="G1815" s="1">
        <f t="shared" si="419"/>
        <v>4.3</v>
      </c>
      <c r="H1815">
        <f t="shared" si="420"/>
        <v>4.3</v>
      </c>
      <c r="I1815" t="s">
        <v>4208</v>
      </c>
      <c r="J1815" t="s">
        <v>22</v>
      </c>
      <c r="K1815" t="s">
        <v>4216</v>
      </c>
      <c r="L1815" t="str">
        <f t="shared" si="421"/>
        <v>Established</v>
      </c>
      <c r="N1815" s="2">
        <f t="shared" si="422"/>
        <v>37</v>
      </c>
      <c r="O1815" t="s">
        <v>538</v>
      </c>
      <c r="P1815" t="s">
        <v>147</v>
      </c>
      <c r="Q1815" t="s">
        <v>2258</v>
      </c>
      <c r="R1815" t="str">
        <f t="shared" si="423"/>
        <v>Great</v>
      </c>
      <c r="S1815" t="str">
        <f t="shared" si="424"/>
        <v>Great</v>
      </c>
      <c r="T1815" t="b">
        <f t="shared" si="425"/>
        <v>1</v>
      </c>
      <c r="U1815" t="b">
        <f t="shared" si="426"/>
        <v>1</v>
      </c>
      <c r="V1815" t="str">
        <f t="shared" si="427"/>
        <v>Top Company</v>
      </c>
      <c r="W1815" t="str">
        <f t="shared" si="428"/>
        <v>Don't Buy</v>
      </c>
      <c r="X1815" t="str">
        <f t="shared" si="429"/>
        <v>Not Known</v>
      </c>
      <c r="Z1815" t="str">
        <f t="shared" si="430"/>
        <v>None</v>
      </c>
      <c r="AB1815" t="str">
        <f t="shared" si="431"/>
        <v>0</v>
      </c>
    </row>
    <row r="1816" spans="1:28" x14ac:dyDescent="0.3">
      <c r="A1816">
        <v>1814</v>
      </c>
      <c r="B1816" t="s">
        <v>4217</v>
      </c>
      <c r="C1816" t="str">
        <f t="shared" si="418"/>
        <v>Long</v>
      </c>
      <c r="D1816">
        <v>4.4000000000000004</v>
      </c>
      <c r="F1816" s="1">
        <f t="shared" si="432"/>
        <v>4.4000000000000004</v>
      </c>
      <c r="G1816" s="1">
        <f t="shared" si="419"/>
        <v>4.4000000000000004</v>
      </c>
      <c r="H1816">
        <f t="shared" si="420"/>
        <v>4.4000000000000004</v>
      </c>
      <c r="I1816" t="s">
        <v>4218</v>
      </c>
      <c r="J1816" t="s">
        <v>22</v>
      </c>
      <c r="K1816" t="s">
        <v>4219</v>
      </c>
      <c r="L1816" t="str">
        <f t="shared" si="421"/>
        <v>Established</v>
      </c>
      <c r="N1816" s="2">
        <f t="shared" si="422"/>
        <v>27</v>
      </c>
      <c r="O1816" t="s">
        <v>109</v>
      </c>
      <c r="P1816" t="s">
        <v>147</v>
      </c>
      <c r="Q1816" t="s">
        <v>773</v>
      </c>
      <c r="R1816" t="str">
        <f t="shared" si="423"/>
        <v>Great</v>
      </c>
      <c r="S1816" t="str">
        <f t="shared" si="424"/>
        <v>Great</v>
      </c>
      <c r="T1816" t="b">
        <f t="shared" si="425"/>
        <v>1</v>
      </c>
      <c r="U1816" t="b">
        <f t="shared" si="426"/>
        <v>1</v>
      </c>
      <c r="V1816" t="str">
        <f t="shared" si="427"/>
        <v>Top Company</v>
      </c>
      <c r="W1816" t="str">
        <f t="shared" si="428"/>
        <v>Don't Buy</v>
      </c>
      <c r="X1816" t="str">
        <f t="shared" si="429"/>
        <v>Not Known</v>
      </c>
      <c r="Z1816" t="str">
        <f t="shared" si="430"/>
        <v>None</v>
      </c>
      <c r="AB1816" t="str">
        <f t="shared" si="431"/>
        <v>0</v>
      </c>
    </row>
    <row r="1817" spans="1:28" x14ac:dyDescent="0.3">
      <c r="A1817">
        <v>1815</v>
      </c>
      <c r="B1817" t="s">
        <v>4220</v>
      </c>
      <c r="C1817" t="str">
        <f t="shared" si="418"/>
        <v>Long</v>
      </c>
      <c r="D1817">
        <v>3.7</v>
      </c>
      <c r="F1817" s="1">
        <f t="shared" si="432"/>
        <v>4.2</v>
      </c>
      <c r="G1817" s="1">
        <f t="shared" si="419"/>
        <v>4.2</v>
      </c>
      <c r="H1817">
        <f t="shared" si="420"/>
        <v>3.8000000000000003</v>
      </c>
      <c r="I1817" t="s">
        <v>4218</v>
      </c>
      <c r="J1817" t="s">
        <v>22</v>
      </c>
      <c r="K1817" t="s">
        <v>3214</v>
      </c>
      <c r="L1817" t="str">
        <f t="shared" si="421"/>
        <v>Startup</v>
      </c>
      <c r="N1817" s="2">
        <f t="shared" si="422"/>
        <v>9</v>
      </c>
      <c r="O1817" t="s">
        <v>331</v>
      </c>
      <c r="P1817" t="s">
        <v>691</v>
      </c>
      <c r="Q1817" t="s">
        <v>44</v>
      </c>
      <c r="R1817" t="str">
        <f t="shared" si="423"/>
        <v>Average</v>
      </c>
      <c r="S1817" t="str">
        <f t="shared" si="424"/>
        <v xml:space="preserve"> </v>
      </c>
      <c r="T1817" t="b">
        <f t="shared" si="425"/>
        <v>0</v>
      </c>
      <c r="U1817" t="b">
        <f t="shared" si="426"/>
        <v>1</v>
      </c>
      <c r="V1817" t="str">
        <f t="shared" si="427"/>
        <v>Average Company</v>
      </c>
      <c r="W1817" t="str">
        <f t="shared" si="428"/>
        <v>Don't Buy</v>
      </c>
      <c r="X1817" t="str">
        <f t="shared" si="429"/>
        <v>Not Known</v>
      </c>
      <c r="Z1817" t="str">
        <f t="shared" si="430"/>
        <v>Silicon Valley Startups</v>
      </c>
      <c r="AB1817" t="str">
        <f t="shared" si="431"/>
        <v>0</v>
      </c>
    </row>
    <row r="1818" spans="1:28" x14ac:dyDescent="0.3">
      <c r="A1818">
        <v>1816</v>
      </c>
      <c r="B1818" t="s">
        <v>4221</v>
      </c>
      <c r="C1818" t="str">
        <f t="shared" si="418"/>
        <v>Long</v>
      </c>
      <c r="D1818">
        <v>3.8</v>
      </c>
      <c r="F1818" s="1">
        <f t="shared" si="432"/>
        <v>3.8</v>
      </c>
      <c r="G1818" s="1">
        <f t="shared" si="419"/>
        <v>3.8</v>
      </c>
      <c r="H1818">
        <f t="shared" si="420"/>
        <v>3.8</v>
      </c>
      <c r="I1818" t="s">
        <v>4218</v>
      </c>
      <c r="J1818" t="s">
        <v>10</v>
      </c>
      <c r="K1818" t="s">
        <v>2371</v>
      </c>
      <c r="L1818" t="str">
        <f t="shared" si="421"/>
        <v>Established</v>
      </c>
      <c r="N1818" s="2">
        <f t="shared" si="422"/>
        <v>37</v>
      </c>
      <c r="O1818" t="s">
        <v>538</v>
      </c>
      <c r="P1818" t="s">
        <v>147</v>
      </c>
      <c r="Q1818" t="s">
        <v>80</v>
      </c>
      <c r="R1818" t="str">
        <f t="shared" si="423"/>
        <v>Average</v>
      </c>
      <c r="S1818" t="str">
        <f t="shared" si="424"/>
        <v xml:space="preserve"> </v>
      </c>
      <c r="T1818" t="b">
        <f t="shared" si="425"/>
        <v>0</v>
      </c>
      <c r="U1818" t="b">
        <f t="shared" si="426"/>
        <v>1</v>
      </c>
      <c r="V1818" t="str">
        <f t="shared" si="427"/>
        <v>Average Company</v>
      </c>
      <c r="W1818" t="str">
        <f t="shared" si="428"/>
        <v>Don't Buy</v>
      </c>
      <c r="X1818" t="str">
        <f t="shared" si="429"/>
        <v>Not Known</v>
      </c>
      <c r="Z1818" t="str">
        <f t="shared" si="430"/>
        <v>None</v>
      </c>
      <c r="AB1818" t="str">
        <f t="shared" si="431"/>
        <v>0</v>
      </c>
    </row>
    <row r="1819" spans="1:28" x14ac:dyDescent="0.3">
      <c r="A1819">
        <v>1817</v>
      </c>
      <c r="B1819" t="s">
        <v>4222</v>
      </c>
      <c r="C1819" t="str">
        <f t="shared" si="418"/>
        <v>Long</v>
      </c>
      <c r="D1819">
        <v>3.8</v>
      </c>
      <c r="F1819" s="1">
        <f t="shared" si="432"/>
        <v>3.8</v>
      </c>
      <c r="G1819" s="1">
        <f t="shared" si="419"/>
        <v>3.8</v>
      </c>
      <c r="H1819">
        <f t="shared" si="420"/>
        <v>3.8</v>
      </c>
      <c r="I1819" t="s">
        <v>4218</v>
      </c>
      <c r="J1819" t="s">
        <v>22</v>
      </c>
      <c r="K1819" t="s">
        <v>2239</v>
      </c>
      <c r="L1819" t="str">
        <f t="shared" si="421"/>
        <v>Established</v>
      </c>
      <c r="N1819" s="2">
        <f t="shared" si="422"/>
        <v>15</v>
      </c>
      <c r="O1819" t="s">
        <v>84</v>
      </c>
      <c r="P1819" t="s">
        <v>147</v>
      </c>
      <c r="Q1819" t="s">
        <v>28</v>
      </c>
      <c r="R1819" t="str">
        <f t="shared" si="423"/>
        <v>Average</v>
      </c>
      <c r="S1819" t="str">
        <f t="shared" si="424"/>
        <v xml:space="preserve"> </v>
      </c>
      <c r="T1819" t="b">
        <f t="shared" si="425"/>
        <v>0</v>
      </c>
      <c r="U1819" t="b">
        <f t="shared" si="426"/>
        <v>1</v>
      </c>
      <c r="V1819" t="str">
        <f t="shared" si="427"/>
        <v>Average Company</v>
      </c>
      <c r="W1819" t="str">
        <f t="shared" si="428"/>
        <v>Don't Buy</v>
      </c>
      <c r="X1819" t="str">
        <f t="shared" si="429"/>
        <v>Bombay Finance</v>
      </c>
      <c r="Z1819" t="str">
        <f t="shared" si="430"/>
        <v>None</v>
      </c>
      <c r="AB1819" t="str">
        <f t="shared" si="431"/>
        <v>500K</v>
      </c>
    </row>
    <row r="1820" spans="1:28" x14ac:dyDescent="0.3">
      <c r="A1820">
        <v>1818</v>
      </c>
      <c r="B1820" t="s">
        <v>4223</v>
      </c>
      <c r="C1820" t="str">
        <f t="shared" si="418"/>
        <v>Long</v>
      </c>
      <c r="D1820">
        <v>3.9</v>
      </c>
      <c r="F1820" s="1">
        <f t="shared" si="432"/>
        <v>3.9</v>
      </c>
      <c r="G1820" s="1">
        <f t="shared" si="419"/>
        <v>3.9</v>
      </c>
      <c r="H1820">
        <f t="shared" si="420"/>
        <v>3.9</v>
      </c>
      <c r="I1820" t="s">
        <v>4218</v>
      </c>
      <c r="J1820" t="s">
        <v>22</v>
      </c>
      <c r="K1820" t="s">
        <v>3278</v>
      </c>
      <c r="L1820" t="str">
        <f t="shared" si="421"/>
        <v>Established</v>
      </c>
      <c r="N1820" s="2">
        <f t="shared" si="422"/>
        <v>13</v>
      </c>
      <c r="O1820" t="s">
        <v>299</v>
      </c>
      <c r="P1820" t="s">
        <v>147</v>
      </c>
      <c r="Q1820" t="s">
        <v>315</v>
      </c>
      <c r="R1820" t="str">
        <f t="shared" si="423"/>
        <v>Average</v>
      </c>
      <c r="S1820" t="str">
        <f t="shared" si="424"/>
        <v xml:space="preserve"> </v>
      </c>
      <c r="T1820" t="b">
        <f t="shared" si="425"/>
        <v>0</v>
      </c>
      <c r="U1820" t="b">
        <f t="shared" si="426"/>
        <v>1</v>
      </c>
      <c r="V1820" t="str">
        <f t="shared" si="427"/>
        <v>Average Company</v>
      </c>
      <c r="W1820" t="str">
        <f t="shared" si="428"/>
        <v>Don't Buy</v>
      </c>
      <c r="X1820" t="str">
        <f t="shared" si="429"/>
        <v>Not Known</v>
      </c>
      <c r="Z1820" t="str">
        <f t="shared" si="430"/>
        <v>None</v>
      </c>
      <c r="AB1820" t="str">
        <f t="shared" si="431"/>
        <v>0</v>
      </c>
    </row>
    <row r="1821" spans="1:28" x14ac:dyDescent="0.3">
      <c r="A1821">
        <v>1819</v>
      </c>
      <c r="B1821" t="s">
        <v>4224</v>
      </c>
      <c r="C1821" t="str">
        <f t="shared" si="418"/>
        <v>Long</v>
      </c>
      <c r="D1821">
        <v>4.3</v>
      </c>
      <c r="F1821" s="1" t="e">
        <f t="shared" si="432"/>
        <v>#VALUE!</v>
      </c>
      <c r="G1821" s="1" t="e">
        <f t="shared" si="419"/>
        <v>#VALUE!</v>
      </c>
      <c r="H1821" t="e">
        <f t="shared" si="420"/>
        <v>#VALUE!</v>
      </c>
      <c r="I1821" t="s">
        <v>4218</v>
      </c>
      <c r="J1821" t="s">
        <v>4225</v>
      </c>
      <c r="K1821" t="s">
        <v>691</v>
      </c>
      <c r="L1821" t="e">
        <f t="shared" si="421"/>
        <v>#VALUE!</v>
      </c>
      <c r="N1821" s="2" t="e">
        <f t="shared" si="422"/>
        <v>#VALUE!</v>
      </c>
      <c r="Q1821" t="s">
        <v>362</v>
      </c>
      <c r="R1821" t="str">
        <f t="shared" si="423"/>
        <v>Great</v>
      </c>
      <c r="S1821" t="str">
        <f t="shared" si="424"/>
        <v>Great</v>
      </c>
      <c r="T1821" t="e">
        <f t="shared" si="425"/>
        <v>#VALUE!</v>
      </c>
      <c r="U1821" t="e">
        <f t="shared" si="426"/>
        <v>#VALUE!</v>
      </c>
      <c r="V1821" t="e">
        <f t="shared" si="427"/>
        <v>#VALUE!</v>
      </c>
      <c r="W1821" t="str">
        <f t="shared" si="428"/>
        <v>Don't Buy</v>
      </c>
      <c r="X1821" t="str">
        <f t="shared" si="429"/>
        <v>Not Known</v>
      </c>
      <c r="Z1821" t="e">
        <f t="shared" si="430"/>
        <v>#VALUE!</v>
      </c>
      <c r="AB1821" t="str">
        <f t="shared" si="431"/>
        <v>0</v>
      </c>
    </row>
    <row r="1822" spans="1:28" x14ac:dyDescent="0.3">
      <c r="A1822">
        <v>1820</v>
      </c>
      <c r="B1822" t="s">
        <v>4226</v>
      </c>
      <c r="C1822" t="str">
        <f t="shared" si="418"/>
        <v>Long</v>
      </c>
      <c r="D1822">
        <v>4.0999999999999996</v>
      </c>
      <c r="F1822" s="1">
        <f t="shared" si="432"/>
        <v>4.0999999999999996</v>
      </c>
      <c r="G1822" s="1">
        <f t="shared" si="419"/>
        <v>4.0999999999999996</v>
      </c>
      <c r="H1822">
        <f t="shared" si="420"/>
        <v>4.0999999999999996</v>
      </c>
      <c r="I1822" t="s">
        <v>4218</v>
      </c>
      <c r="J1822" t="s">
        <v>22</v>
      </c>
      <c r="K1822" t="s">
        <v>4227</v>
      </c>
      <c r="L1822" t="str">
        <f t="shared" si="421"/>
        <v>Established</v>
      </c>
      <c r="N1822" s="2">
        <f t="shared" si="422"/>
        <v>78</v>
      </c>
      <c r="O1822" t="s">
        <v>409</v>
      </c>
      <c r="P1822" t="s">
        <v>691</v>
      </c>
      <c r="Q1822" t="s">
        <v>523</v>
      </c>
      <c r="R1822" t="str">
        <f t="shared" si="423"/>
        <v>Great</v>
      </c>
      <c r="S1822" t="str">
        <f t="shared" si="424"/>
        <v>Great</v>
      </c>
      <c r="T1822" t="b">
        <f t="shared" si="425"/>
        <v>1</v>
      </c>
      <c r="U1822" t="b">
        <f t="shared" si="426"/>
        <v>1</v>
      </c>
      <c r="V1822" t="str">
        <f t="shared" si="427"/>
        <v>Top Company</v>
      </c>
      <c r="W1822" t="str">
        <f t="shared" si="428"/>
        <v>Don't Buy</v>
      </c>
      <c r="X1822" t="str">
        <f t="shared" si="429"/>
        <v>Not Known</v>
      </c>
      <c r="Z1822" t="str">
        <f t="shared" si="430"/>
        <v>None</v>
      </c>
      <c r="AB1822" t="str">
        <f t="shared" si="431"/>
        <v>0</v>
      </c>
    </row>
    <row r="1823" spans="1:28" x14ac:dyDescent="0.3">
      <c r="A1823">
        <v>1821</v>
      </c>
      <c r="B1823" t="s">
        <v>4228</v>
      </c>
      <c r="C1823" t="str">
        <f t="shared" si="418"/>
        <v>Long</v>
      </c>
      <c r="D1823">
        <v>3.6</v>
      </c>
      <c r="F1823" s="1" t="e">
        <f t="shared" si="432"/>
        <v>#VALUE!</v>
      </c>
      <c r="G1823" s="1" t="e">
        <f t="shared" si="419"/>
        <v>#VALUE!</v>
      </c>
      <c r="H1823" t="e">
        <f t="shared" si="420"/>
        <v>#VALUE!</v>
      </c>
      <c r="I1823" t="s">
        <v>4218</v>
      </c>
      <c r="J1823" t="s">
        <v>3638</v>
      </c>
      <c r="K1823" t="s">
        <v>331</v>
      </c>
      <c r="L1823" t="e">
        <f t="shared" si="421"/>
        <v>#VALUE!</v>
      </c>
      <c r="N1823" s="2" t="e">
        <f t="shared" si="422"/>
        <v>#VALUE!</v>
      </c>
      <c r="O1823" t="s">
        <v>147</v>
      </c>
      <c r="Q1823" t="s">
        <v>44</v>
      </c>
      <c r="R1823" t="str">
        <f t="shared" si="423"/>
        <v>Average</v>
      </c>
      <c r="S1823" t="str">
        <f t="shared" si="424"/>
        <v xml:space="preserve"> </v>
      </c>
      <c r="T1823" t="e">
        <f t="shared" si="425"/>
        <v>#VALUE!</v>
      </c>
      <c r="U1823" t="e">
        <f t="shared" si="426"/>
        <v>#VALUE!</v>
      </c>
      <c r="V1823" t="e">
        <f t="shared" si="427"/>
        <v>#VALUE!</v>
      </c>
      <c r="W1823" t="str">
        <f t="shared" si="428"/>
        <v>Don't Buy</v>
      </c>
      <c r="X1823" t="str">
        <f t="shared" si="429"/>
        <v>Not Known</v>
      </c>
      <c r="Z1823" t="e">
        <f t="shared" si="430"/>
        <v>#VALUE!</v>
      </c>
      <c r="AB1823" t="str">
        <f t="shared" si="431"/>
        <v>0</v>
      </c>
    </row>
    <row r="1824" spans="1:28" x14ac:dyDescent="0.3">
      <c r="A1824">
        <v>1822</v>
      </c>
      <c r="B1824" t="s">
        <v>4229</v>
      </c>
      <c r="C1824" t="str">
        <f t="shared" si="418"/>
        <v>Long</v>
      </c>
      <c r="D1824">
        <v>3.2</v>
      </c>
      <c r="F1824" s="1">
        <f t="shared" si="432"/>
        <v>3.7</v>
      </c>
      <c r="G1824" s="1">
        <f t="shared" si="419"/>
        <v>3.7</v>
      </c>
      <c r="H1824">
        <f t="shared" si="420"/>
        <v>3.3000000000000003</v>
      </c>
      <c r="I1824" t="s">
        <v>4218</v>
      </c>
      <c r="J1824" t="s">
        <v>22</v>
      </c>
      <c r="K1824" t="s">
        <v>4230</v>
      </c>
      <c r="L1824" t="str">
        <f t="shared" si="421"/>
        <v>Startup</v>
      </c>
      <c r="N1824" s="2">
        <f t="shared" si="422"/>
        <v>5</v>
      </c>
      <c r="O1824" t="s">
        <v>138</v>
      </c>
      <c r="P1824" t="s">
        <v>691</v>
      </c>
      <c r="Q1824" t="s">
        <v>2269</v>
      </c>
      <c r="R1824" t="str">
        <f t="shared" si="423"/>
        <v>Average</v>
      </c>
      <c r="S1824" t="str">
        <f t="shared" si="424"/>
        <v xml:space="preserve"> </v>
      </c>
      <c r="T1824" t="b">
        <f t="shared" si="425"/>
        <v>0</v>
      </c>
      <c r="U1824" t="b">
        <f t="shared" si="426"/>
        <v>1</v>
      </c>
      <c r="V1824" t="str">
        <f t="shared" si="427"/>
        <v>Average Company</v>
      </c>
      <c r="W1824" t="str">
        <f t="shared" si="428"/>
        <v>Don't Buy</v>
      </c>
      <c r="X1824" t="str">
        <f t="shared" si="429"/>
        <v>Not Known</v>
      </c>
      <c r="Z1824" t="str">
        <f t="shared" si="430"/>
        <v>None</v>
      </c>
      <c r="AB1824" t="str">
        <f t="shared" si="431"/>
        <v>0</v>
      </c>
    </row>
    <row r="1825" spans="1:28" x14ac:dyDescent="0.3">
      <c r="A1825">
        <v>1823</v>
      </c>
      <c r="B1825" t="s">
        <v>4231</v>
      </c>
      <c r="C1825" t="str">
        <f t="shared" si="418"/>
        <v>Long</v>
      </c>
      <c r="D1825">
        <v>3.9</v>
      </c>
      <c r="F1825" s="1">
        <f t="shared" si="432"/>
        <v>3.9</v>
      </c>
      <c r="G1825" s="1">
        <f t="shared" si="419"/>
        <v>3.9</v>
      </c>
      <c r="H1825">
        <f t="shared" si="420"/>
        <v>3.9</v>
      </c>
      <c r="I1825" t="s">
        <v>4218</v>
      </c>
      <c r="J1825" t="s">
        <v>22</v>
      </c>
      <c r="K1825" t="s">
        <v>4232</v>
      </c>
      <c r="L1825" t="str">
        <f t="shared" si="421"/>
        <v>Established</v>
      </c>
      <c r="N1825" s="2">
        <f t="shared" si="422"/>
        <v>26</v>
      </c>
      <c r="O1825" t="s">
        <v>126</v>
      </c>
      <c r="P1825" t="s">
        <v>691</v>
      </c>
      <c r="Q1825" t="s">
        <v>362</v>
      </c>
      <c r="R1825" t="str">
        <f t="shared" si="423"/>
        <v>Average</v>
      </c>
      <c r="S1825" t="str">
        <f t="shared" si="424"/>
        <v xml:space="preserve"> </v>
      </c>
      <c r="T1825" t="b">
        <f t="shared" si="425"/>
        <v>0</v>
      </c>
      <c r="U1825" t="b">
        <f t="shared" si="426"/>
        <v>1</v>
      </c>
      <c r="V1825" t="str">
        <f t="shared" si="427"/>
        <v>Average Company</v>
      </c>
      <c r="W1825" t="str">
        <f t="shared" si="428"/>
        <v>Don't Buy</v>
      </c>
      <c r="X1825" t="str">
        <f t="shared" si="429"/>
        <v>Not Known</v>
      </c>
      <c r="Z1825" t="str">
        <f t="shared" si="430"/>
        <v>None</v>
      </c>
      <c r="AB1825" t="str">
        <f t="shared" si="431"/>
        <v>0</v>
      </c>
    </row>
    <row r="1826" spans="1:28" x14ac:dyDescent="0.3">
      <c r="A1826">
        <v>1824</v>
      </c>
      <c r="B1826" t="s">
        <v>4233</v>
      </c>
      <c r="C1826" t="str">
        <f t="shared" si="418"/>
        <v>Long</v>
      </c>
      <c r="D1826">
        <v>3.4</v>
      </c>
      <c r="F1826" s="1" t="e">
        <f t="shared" si="432"/>
        <v>#VALUE!</v>
      </c>
      <c r="G1826" s="1" t="e">
        <f t="shared" si="419"/>
        <v>#VALUE!</v>
      </c>
      <c r="H1826" t="e">
        <f t="shared" si="420"/>
        <v>#VALUE!</v>
      </c>
      <c r="I1826" t="s">
        <v>4218</v>
      </c>
      <c r="J1826" t="s">
        <v>4234</v>
      </c>
      <c r="K1826" t="s">
        <v>604</v>
      </c>
      <c r="L1826" t="e">
        <f t="shared" si="421"/>
        <v>#VALUE!</v>
      </c>
      <c r="N1826" s="2" t="e">
        <f t="shared" si="422"/>
        <v>#VALUE!</v>
      </c>
      <c r="O1826" t="s">
        <v>147</v>
      </c>
      <c r="Q1826" t="s">
        <v>19</v>
      </c>
      <c r="R1826" t="str">
        <f t="shared" si="423"/>
        <v>Average</v>
      </c>
      <c r="S1826" t="str">
        <f t="shared" si="424"/>
        <v xml:space="preserve"> </v>
      </c>
      <c r="T1826" t="e">
        <f t="shared" si="425"/>
        <v>#VALUE!</v>
      </c>
      <c r="U1826" t="e">
        <f t="shared" si="426"/>
        <v>#VALUE!</v>
      </c>
      <c r="V1826" t="e">
        <f t="shared" si="427"/>
        <v>#VALUE!</v>
      </c>
      <c r="W1826" t="str">
        <f t="shared" si="428"/>
        <v>Don't Buy</v>
      </c>
      <c r="X1826" t="str">
        <f t="shared" si="429"/>
        <v>Not Known</v>
      </c>
      <c r="Z1826" t="e">
        <f t="shared" si="430"/>
        <v>#VALUE!</v>
      </c>
      <c r="AB1826" t="str">
        <f t="shared" si="431"/>
        <v>500K</v>
      </c>
    </row>
    <row r="1827" spans="1:28" x14ac:dyDescent="0.3">
      <c r="A1827">
        <v>1825</v>
      </c>
      <c r="B1827" t="s">
        <v>4235</v>
      </c>
      <c r="C1827" t="str">
        <f t="shared" si="418"/>
        <v>Short</v>
      </c>
      <c r="D1827">
        <v>4.0999999999999996</v>
      </c>
      <c r="F1827" s="1">
        <f t="shared" si="432"/>
        <v>4.5999999999999996</v>
      </c>
      <c r="G1827" s="1">
        <f t="shared" si="419"/>
        <v>4.5999999999999996</v>
      </c>
      <c r="H1827">
        <f t="shared" si="420"/>
        <v>4.1999999999999993</v>
      </c>
      <c r="I1827" t="s">
        <v>130</v>
      </c>
      <c r="J1827" t="s">
        <v>22</v>
      </c>
      <c r="K1827" t="s">
        <v>4236</v>
      </c>
      <c r="L1827" t="str">
        <f t="shared" si="421"/>
        <v>Startup</v>
      </c>
      <c r="N1827" s="2">
        <f t="shared" si="422"/>
        <v>8</v>
      </c>
      <c r="O1827" t="s">
        <v>583</v>
      </c>
      <c r="P1827" t="s">
        <v>75</v>
      </c>
      <c r="Q1827" t="s">
        <v>117</v>
      </c>
      <c r="R1827" t="str">
        <f t="shared" si="423"/>
        <v>Great</v>
      </c>
      <c r="S1827" t="str">
        <f t="shared" si="424"/>
        <v>Great</v>
      </c>
      <c r="T1827" t="b">
        <f t="shared" si="425"/>
        <v>0</v>
      </c>
      <c r="U1827" t="b">
        <f t="shared" si="426"/>
        <v>1</v>
      </c>
      <c r="V1827" t="str">
        <f t="shared" si="427"/>
        <v>Average Company</v>
      </c>
      <c r="W1827" t="str">
        <f t="shared" si="428"/>
        <v>Don't Buy</v>
      </c>
      <c r="X1827" t="str">
        <f t="shared" si="429"/>
        <v>Not Known</v>
      </c>
      <c r="Z1827" t="str">
        <f t="shared" si="430"/>
        <v>None</v>
      </c>
      <c r="AB1827" t="str">
        <f t="shared" si="431"/>
        <v>0</v>
      </c>
    </row>
    <row r="1828" spans="1:28" x14ac:dyDescent="0.3">
      <c r="A1828">
        <v>1826</v>
      </c>
      <c r="B1828" t="s">
        <v>4237</v>
      </c>
      <c r="C1828" t="str">
        <f t="shared" si="418"/>
        <v>Long</v>
      </c>
      <c r="D1828">
        <v>4.2</v>
      </c>
      <c r="F1828" s="1">
        <f t="shared" si="432"/>
        <v>4.2</v>
      </c>
      <c r="G1828" s="1">
        <f t="shared" si="419"/>
        <v>4.2</v>
      </c>
      <c r="H1828">
        <f t="shared" si="420"/>
        <v>4.2</v>
      </c>
      <c r="I1828" t="s">
        <v>529</v>
      </c>
      <c r="J1828" t="s">
        <v>22</v>
      </c>
      <c r="K1828" t="s">
        <v>4238</v>
      </c>
      <c r="L1828" t="str">
        <f t="shared" si="421"/>
        <v>Established</v>
      </c>
      <c r="N1828" s="2">
        <f t="shared" si="422"/>
        <v>20</v>
      </c>
      <c r="O1828" t="s">
        <v>4239</v>
      </c>
      <c r="P1828" t="s">
        <v>147</v>
      </c>
      <c r="Q1828" t="s">
        <v>1024</v>
      </c>
      <c r="R1828" t="str">
        <f t="shared" si="423"/>
        <v>Great</v>
      </c>
      <c r="S1828" t="str">
        <f t="shared" si="424"/>
        <v>Great</v>
      </c>
      <c r="T1828" t="b">
        <f t="shared" si="425"/>
        <v>1</v>
      </c>
      <c r="U1828" t="b">
        <f t="shared" si="426"/>
        <v>1</v>
      </c>
      <c r="V1828" t="str">
        <f t="shared" si="427"/>
        <v>Average Company</v>
      </c>
      <c r="W1828" t="str">
        <f t="shared" si="428"/>
        <v>Don't Buy</v>
      </c>
      <c r="X1828" t="str">
        <f t="shared" si="429"/>
        <v>Not Known</v>
      </c>
      <c r="Z1828" t="str">
        <f t="shared" si="430"/>
        <v>None</v>
      </c>
      <c r="AB1828" t="str">
        <f t="shared" si="431"/>
        <v>0</v>
      </c>
    </row>
    <row r="1829" spans="1:28" x14ac:dyDescent="0.3">
      <c r="A1829">
        <v>1827</v>
      </c>
      <c r="B1829" t="s">
        <v>4240</v>
      </c>
      <c r="C1829" t="str">
        <f t="shared" si="418"/>
        <v>Long</v>
      </c>
      <c r="D1829">
        <v>4</v>
      </c>
      <c r="F1829" s="1">
        <f t="shared" si="432"/>
        <v>4</v>
      </c>
      <c r="G1829" s="1">
        <f t="shared" si="419"/>
        <v>4</v>
      </c>
      <c r="H1829">
        <f t="shared" si="420"/>
        <v>4</v>
      </c>
      <c r="I1829" t="s">
        <v>4241</v>
      </c>
      <c r="J1829" t="s">
        <v>22</v>
      </c>
      <c r="K1829" t="s">
        <v>1546</v>
      </c>
      <c r="L1829" t="str">
        <f t="shared" si="421"/>
        <v>Established</v>
      </c>
      <c r="N1829" s="2">
        <f t="shared" si="422"/>
        <v>25</v>
      </c>
      <c r="O1829" t="s">
        <v>54</v>
      </c>
      <c r="P1829" t="s">
        <v>683</v>
      </c>
      <c r="Q1829" t="s">
        <v>246</v>
      </c>
      <c r="R1829" t="str">
        <f t="shared" si="423"/>
        <v>Average</v>
      </c>
      <c r="S1829" t="str">
        <f t="shared" si="424"/>
        <v xml:space="preserve"> </v>
      </c>
      <c r="T1829" t="b">
        <f t="shared" si="425"/>
        <v>0</v>
      </c>
      <c r="U1829" t="b">
        <f t="shared" si="426"/>
        <v>1</v>
      </c>
      <c r="V1829" t="str">
        <f t="shared" si="427"/>
        <v>Average Company</v>
      </c>
      <c r="W1829" t="str">
        <f t="shared" si="428"/>
        <v>Don't Buy</v>
      </c>
      <c r="X1829" t="str">
        <f t="shared" si="429"/>
        <v>Not Known</v>
      </c>
      <c r="Z1829" t="str">
        <f t="shared" si="430"/>
        <v>None</v>
      </c>
      <c r="AB1829" t="str">
        <f t="shared" si="431"/>
        <v>0</v>
      </c>
    </row>
    <row r="1830" spans="1:28" x14ac:dyDescent="0.3">
      <c r="A1830">
        <v>1828</v>
      </c>
      <c r="B1830" t="s">
        <v>4242</v>
      </c>
      <c r="C1830" t="str">
        <f t="shared" si="418"/>
        <v>Long</v>
      </c>
      <c r="D1830">
        <v>3.8</v>
      </c>
      <c r="F1830" s="1">
        <f t="shared" si="432"/>
        <v>3.8</v>
      </c>
      <c r="G1830" s="1">
        <f t="shared" si="419"/>
        <v>3.8</v>
      </c>
      <c r="H1830">
        <f t="shared" si="420"/>
        <v>3.8</v>
      </c>
      <c r="I1830" t="s">
        <v>4241</v>
      </c>
      <c r="J1830" t="s">
        <v>22</v>
      </c>
      <c r="K1830" t="s">
        <v>1193</v>
      </c>
      <c r="L1830" t="str">
        <f t="shared" si="421"/>
        <v>Established</v>
      </c>
      <c r="N1830" s="2">
        <f t="shared" si="422"/>
        <v>31</v>
      </c>
      <c r="O1830" t="s">
        <v>58</v>
      </c>
      <c r="P1830" t="s">
        <v>147</v>
      </c>
      <c r="Q1830" t="s">
        <v>19</v>
      </c>
      <c r="R1830" t="str">
        <f t="shared" si="423"/>
        <v>Average</v>
      </c>
      <c r="S1830" t="str">
        <f t="shared" si="424"/>
        <v xml:space="preserve"> </v>
      </c>
      <c r="T1830" t="b">
        <f t="shared" si="425"/>
        <v>0</v>
      </c>
      <c r="U1830" t="b">
        <f t="shared" si="426"/>
        <v>1</v>
      </c>
      <c r="V1830" t="str">
        <f t="shared" si="427"/>
        <v>Average Company</v>
      </c>
      <c r="W1830" t="str">
        <f t="shared" si="428"/>
        <v>Don't Buy</v>
      </c>
      <c r="X1830" t="str">
        <f t="shared" si="429"/>
        <v>Not Known</v>
      </c>
      <c r="Z1830" t="str">
        <f t="shared" si="430"/>
        <v>None</v>
      </c>
      <c r="AB1830" t="str">
        <f t="shared" si="431"/>
        <v>500K</v>
      </c>
    </row>
    <row r="1831" spans="1:28" x14ac:dyDescent="0.3">
      <c r="A1831">
        <v>1829</v>
      </c>
      <c r="B1831" t="s">
        <v>4243</v>
      </c>
      <c r="C1831" t="str">
        <f t="shared" si="418"/>
        <v>Long</v>
      </c>
      <c r="D1831">
        <v>3.6</v>
      </c>
      <c r="F1831" s="1">
        <f t="shared" si="432"/>
        <v>3.6</v>
      </c>
      <c r="G1831" s="1">
        <f t="shared" si="419"/>
        <v>3.6</v>
      </c>
      <c r="H1831">
        <f t="shared" si="420"/>
        <v>3.6</v>
      </c>
      <c r="I1831" t="s">
        <v>4241</v>
      </c>
      <c r="J1831" t="s">
        <v>22</v>
      </c>
      <c r="K1831" t="s">
        <v>4244</v>
      </c>
      <c r="L1831" t="str">
        <f t="shared" si="421"/>
        <v>Established</v>
      </c>
      <c r="N1831" s="2">
        <f t="shared" si="422"/>
        <v>14</v>
      </c>
      <c r="O1831" t="s">
        <v>522</v>
      </c>
      <c r="P1831" t="s">
        <v>683</v>
      </c>
      <c r="Q1831" t="s">
        <v>50</v>
      </c>
      <c r="R1831" t="str">
        <f t="shared" si="423"/>
        <v>Average</v>
      </c>
      <c r="S1831" t="str">
        <f t="shared" si="424"/>
        <v xml:space="preserve"> </v>
      </c>
      <c r="T1831" t="b">
        <f t="shared" si="425"/>
        <v>0</v>
      </c>
      <c r="U1831" t="b">
        <f t="shared" si="426"/>
        <v>1</v>
      </c>
      <c r="V1831" t="str">
        <f t="shared" si="427"/>
        <v>Average Company</v>
      </c>
      <c r="W1831" t="str">
        <f t="shared" si="428"/>
        <v>Buy</v>
      </c>
      <c r="X1831" t="str">
        <f t="shared" si="429"/>
        <v>Not Known</v>
      </c>
      <c r="Z1831" t="str">
        <f t="shared" si="430"/>
        <v>None</v>
      </c>
      <c r="AB1831" t="str">
        <f t="shared" si="431"/>
        <v>0</v>
      </c>
    </row>
    <row r="1832" spans="1:28" x14ac:dyDescent="0.3">
      <c r="A1832">
        <v>1830</v>
      </c>
      <c r="B1832" t="s">
        <v>4245</v>
      </c>
      <c r="C1832" t="str">
        <f t="shared" si="418"/>
        <v>Long</v>
      </c>
      <c r="D1832">
        <v>3.1</v>
      </c>
      <c r="F1832" s="1">
        <f t="shared" si="432"/>
        <v>3.1</v>
      </c>
      <c r="G1832" s="1">
        <f t="shared" si="419"/>
        <v>3.1</v>
      </c>
      <c r="H1832">
        <f t="shared" si="420"/>
        <v>3.1</v>
      </c>
      <c r="I1832" t="s">
        <v>4241</v>
      </c>
      <c r="J1832" t="s">
        <v>22</v>
      </c>
      <c r="K1832" t="s">
        <v>4246</v>
      </c>
      <c r="L1832" t="str">
        <f t="shared" si="421"/>
        <v>Established</v>
      </c>
      <c r="N1832" s="2">
        <f t="shared" si="422"/>
        <v>26</v>
      </c>
      <c r="O1832" t="s">
        <v>126</v>
      </c>
      <c r="P1832" t="s">
        <v>147</v>
      </c>
      <c r="Q1832" t="s">
        <v>243</v>
      </c>
      <c r="R1832" t="str">
        <f t="shared" si="423"/>
        <v>Average</v>
      </c>
      <c r="S1832" t="str">
        <f t="shared" si="424"/>
        <v xml:space="preserve"> </v>
      </c>
      <c r="T1832" t="b">
        <f t="shared" si="425"/>
        <v>0</v>
      </c>
      <c r="U1832" t="b">
        <f t="shared" si="426"/>
        <v>0</v>
      </c>
      <c r="V1832" t="str">
        <f t="shared" si="427"/>
        <v>Average Company</v>
      </c>
      <c r="W1832" t="str">
        <f t="shared" si="428"/>
        <v>Don't Buy</v>
      </c>
      <c r="X1832" t="str">
        <f t="shared" si="429"/>
        <v>Not Known</v>
      </c>
      <c r="Z1832" t="str">
        <f t="shared" si="430"/>
        <v>None</v>
      </c>
      <c r="AB1832" t="str">
        <f t="shared" si="431"/>
        <v>0</v>
      </c>
    </row>
    <row r="1833" spans="1:28" x14ac:dyDescent="0.3">
      <c r="A1833">
        <v>1831</v>
      </c>
      <c r="B1833" t="s">
        <v>4247</v>
      </c>
      <c r="C1833" t="str">
        <f t="shared" si="418"/>
        <v>Short</v>
      </c>
      <c r="D1833">
        <v>3.2</v>
      </c>
      <c r="F1833" s="1">
        <f t="shared" si="432"/>
        <v>3.2</v>
      </c>
      <c r="G1833" s="1">
        <f t="shared" si="419"/>
        <v>3.2</v>
      </c>
      <c r="H1833">
        <f t="shared" si="420"/>
        <v>3.2</v>
      </c>
      <c r="I1833" t="s">
        <v>4241</v>
      </c>
      <c r="J1833" t="s">
        <v>22</v>
      </c>
      <c r="K1833" t="s">
        <v>4129</v>
      </c>
      <c r="L1833" t="str">
        <f t="shared" si="421"/>
        <v>Established</v>
      </c>
      <c r="N1833" s="2">
        <f t="shared" si="422"/>
        <v>14</v>
      </c>
      <c r="O1833" t="s">
        <v>522</v>
      </c>
      <c r="P1833" t="s">
        <v>147</v>
      </c>
      <c r="Q1833" t="s">
        <v>28</v>
      </c>
      <c r="R1833" t="str">
        <f t="shared" si="423"/>
        <v>Average</v>
      </c>
      <c r="S1833" t="str">
        <f t="shared" si="424"/>
        <v xml:space="preserve"> </v>
      </c>
      <c r="T1833" t="b">
        <f t="shared" si="425"/>
        <v>0</v>
      </c>
      <c r="U1833" t="b">
        <f t="shared" si="426"/>
        <v>0</v>
      </c>
      <c r="V1833" t="str">
        <f t="shared" si="427"/>
        <v>Average Company</v>
      </c>
      <c r="W1833" t="str">
        <f t="shared" si="428"/>
        <v>Don't Buy</v>
      </c>
      <c r="X1833" t="str">
        <f t="shared" si="429"/>
        <v>Not Known</v>
      </c>
      <c r="Z1833" t="str">
        <f t="shared" si="430"/>
        <v>None</v>
      </c>
      <c r="AB1833" t="str">
        <f t="shared" si="431"/>
        <v>500K</v>
      </c>
    </row>
    <row r="1834" spans="1:28" x14ac:dyDescent="0.3">
      <c r="A1834">
        <v>1832</v>
      </c>
      <c r="B1834" t="s">
        <v>4248</v>
      </c>
      <c r="C1834" t="str">
        <f t="shared" si="418"/>
        <v>Long</v>
      </c>
      <c r="D1834">
        <v>4.5</v>
      </c>
      <c r="F1834" s="1">
        <f t="shared" si="432"/>
        <v>4.5</v>
      </c>
      <c r="G1834" s="1">
        <f t="shared" si="419"/>
        <v>4.5</v>
      </c>
      <c r="H1834">
        <f t="shared" si="420"/>
        <v>4.5</v>
      </c>
      <c r="I1834" t="s">
        <v>4249</v>
      </c>
      <c r="J1834" t="s">
        <v>22</v>
      </c>
      <c r="K1834" t="s">
        <v>4250</v>
      </c>
      <c r="L1834" t="str">
        <f t="shared" si="421"/>
        <v>Established</v>
      </c>
      <c r="N1834" s="2">
        <f t="shared" si="422"/>
        <v>39</v>
      </c>
      <c r="O1834" t="s">
        <v>74</v>
      </c>
      <c r="P1834" t="s">
        <v>683</v>
      </c>
      <c r="Q1834" t="s">
        <v>80</v>
      </c>
      <c r="R1834" t="str">
        <f t="shared" si="423"/>
        <v>Great</v>
      </c>
      <c r="S1834" t="str">
        <f t="shared" si="424"/>
        <v>Great</v>
      </c>
      <c r="T1834" t="b">
        <f t="shared" si="425"/>
        <v>1</v>
      </c>
      <c r="U1834" t="b">
        <f t="shared" si="426"/>
        <v>1</v>
      </c>
      <c r="V1834" t="str">
        <f t="shared" si="427"/>
        <v>Top Company</v>
      </c>
      <c r="W1834" t="str">
        <f t="shared" si="428"/>
        <v>Don't Buy</v>
      </c>
      <c r="X1834" t="str">
        <f t="shared" si="429"/>
        <v>Not Known</v>
      </c>
      <c r="Z1834" t="str">
        <f t="shared" si="430"/>
        <v>None</v>
      </c>
      <c r="AB1834" t="str">
        <f t="shared" si="431"/>
        <v>0</v>
      </c>
    </row>
    <row r="1835" spans="1:28" x14ac:dyDescent="0.3">
      <c r="A1835">
        <v>1833</v>
      </c>
      <c r="B1835" t="s">
        <v>4251</v>
      </c>
      <c r="C1835" t="str">
        <f t="shared" si="418"/>
        <v>Long</v>
      </c>
      <c r="D1835">
        <v>3.8</v>
      </c>
      <c r="F1835" s="1">
        <f t="shared" si="432"/>
        <v>3.8</v>
      </c>
      <c r="G1835" s="1">
        <f t="shared" si="419"/>
        <v>3.8</v>
      </c>
      <c r="H1835">
        <f t="shared" si="420"/>
        <v>3.8</v>
      </c>
      <c r="I1835" t="s">
        <v>4249</v>
      </c>
      <c r="J1835" t="s">
        <v>10</v>
      </c>
      <c r="K1835" t="s">
        <v>4252</v>
      </c>
      <c r="L1835" t="str">
        <f t="shared" si="421"/>
        <v>Established</v>
      </c>
      <c r="N1835" s="2">
        <f t="shared" si="422"/>
        <v>30</v>
      </c>
      <c r="O1835" t="s">
        <v>604</v>
      </c>
      <c r="P1835" t="s">
        <v>13</v>
      </c>
      <c r="Q1835" t="s">
        <v>773</v>
      </c>
      <c r="R1835" t="str">
        <f t="shared" si="423"/>
        <v>Average</v>
      </c>
      <c r="S1835" t="str">
        <f t="shared" si="424"/>
        <v xml:space="preserve"> </v>
      </c>
      <c r="T1835" t="b">
        <f t="shared" si="425"/>
        <v>0</v>
      </c>
      <c r="U1835" t="b">
        <f t="shared" si="426"/>
        <v>1</v>
      </c>
      <c r="V1835" t="str">
        <f t="shared" si="427"/>
        <v>Average Company</v>
      </c>
      <c r="W1835" t="str">
        <f t="shared" si="428"/>
        <v>Don't Buy</v>
      </c>
      <c r="X1835" t="str">
        <f t="shared" si="429"/>
        <v>Not Known</v>
      </c>
      <c r="Z1835" t="str">
        <f t="shared" si="430"/>
        <v>None</v>
      </c>
      <c r="AB1835" t="str">
        <f t="shared" si="431"/>
        <v>0</v>
      </c>
    </row>
    <row r="1836" spans="1:28" x14ac:dyDescent="0.3">
      <c r="A1836">
        <v>1834</v>
      </c>
      <c r="B1836" t="s">
        <v>4253</v>
      </c>
      <c r="C1836" t="str">
        <f t="shared" si="418"/>
        <v>Long</v>
      </c>
      <c r="D1836">
        <v>3.9</v>
      </c>
      <c r="F1836" s="1">
        <f t="shared" si="432"/>
        <v>4.4000000000000004</v>
      </c>
      <c r="G1836" s="1">
        <f t="shared" si="419"/>
        <v>4.4000000000000004</v>
      </c>
      <c r="H1836">
        <f t="shared" si="420"/>
        <v>4</v>
      </c>
      <c r="I1836" t="s">
        <v>4249</v>
      </c>
      <c r="J1836" t="s">
        <v>22</v>
      </c>
      <c r="K1836" t="s">
        <v>4254</v>
      </c>
      <c r="L1836" t="str">
        <f t="shared" si="421"/>
        <v>Startup</v>
      </c>
      <c r="N1836" s="2">
        <f t="shared" si="422"/>
        <v>9</v>
      </c>
      <c r="O1836" t="s">
        <v>331</v>
      </c>
      <c r="P1836" t="s">
        <v>683</v>
      </c>
      <c r="Q1836" t="s">
        <v>773</v>
      </c>
      <c r="R1836" t="str">
        <f t="shared" si="423"/>
        <v>Average</v>
      </c>
      <c r="S1836" t="str">
        <f t="shared" si="424"/>
        <v xml:space="preserve"> </v>
      </c>
      <c r="T1836" t="b">
        <f t="shared" si="425"/>
        <v>0</v>
      </c>
      <c r="U1836" t="b">
        <f t="shared" si="426"/>
        <v>1</v>
      </c>
      <c r="V1836" t="str">
        <f t="shared" si="427"/>
        <v>Average Company</v>
      </c>
      <c r="W1836" t="str">
        <f t="shared" si="428"/>
        <v>Don't Buy</v>
      </c>
      <c r="X1836" t="str">
        <f t="shared" si="429"/>
        <v>Not Known</v>
      </c>
      <c r="Z1836" t="str">
        <f t="shared" si="430"/>
        <v>None</v>
      </c>
      <c r="AB1836" t="str">
        <f t="shared" si="431"/>
        <v>0</v>
      </c>
    </row>
    <row r="1837" spans="1:28" x14ac:dyDescent="0.3">
      <c r="A1837">
        <v>1835</v>
      </c>
      <c r="B1837" t="s">
        <v>4255</v>
      </c>
      <c r="C1837" t="str">
        <f t="shared" si="418"/>
        <v>Short</v>
      </c>
      <c r="D1837">
        <v>4</v>
      </c>
      <c r="F1837" s="1">
        <f t="shared" si="432"/>
        <v>4</v>
      </c>
      <c r="G1837" s="1">
        <f t="shared" si="419"/>
        <v>4</v>
      </c>
      <c r="H1837">
        <f t="shared" si="420"/>
        <v>4</v>
      </c>
      <c r="I1837" t="s">
        <v>4249</v>
      </c>
      <c r="J1837" t="s">
        <v>10</v>
      </c>
      <c r="K1837" t="s">
        <v>4256</v>
      </c>
      <c r="L1837" t="str">
        <f t="shared" si="421"/>
        <v>Established</v>
      </c>
      <c r="N1837" s="2">
        <f t="shared" si="422"/>
        <v>17</v>
      </c>
      <c r="O1837" t="s">
        <v>711</v>
      </c>
      <c r="P1837" t="s">
        <v>691</v>
      </c>
      <c r="Q1837" t="s">
        <v>378</v>
      </c>
      <c r="R1837" t="str">
        <f t="shared" si="423"/>
        <v>Average</v>
      </c>
      <c r="S1837" t="str">
        <f t="shared" si="424"/>
        <v xml:space="preserve"> </v>
      </c>
      <c r="T1837" t="b">
        <f t="shared" si="425"/>
        <v>0</v>
      </c>
      <c r="U1837" t="b">
        <f t="shared" si="426"/>
        <v>1</v>
      </c>
      <c r="V1837" t="str">
        <f t="shared" si="427"/>
        <v>Average Company</v>
      </c>
      <c r="W1837" t="str">
        <f t="shared" si="428"/>
        <v>Don't Buy</v>
      </c>
      <c r="X1837" t="str">
        <f t="shared" si="429"/>
        <v>Not Known</v>
      </c>
      <c r="Z1837" t="str">
        <f t="shared" si="430"/>
        <v>None</v>
      </c>
      <c r="AB1837" t="str">
        <f t="shared" si="431"/>
        <v>0</v>
      </c>
    </row>
    <row r="1838" spans="1:28" x14ac:dyDescent="0.3">
      <c r="A1838">
        <v>1836</v>
      </c>
      <c r="B1838" t="s">
        <v>4257</v>
      </c>
      <c r="C1838" t="str">
        <f t="shared" si="418"/>
        <v>Long</v>
      </c>
      <c r="D1838">
        <v>4</v>
      </c>
      <c r="F1838" s="1">
        <f t="shared" si="432"/>
        <v>4</v>
      </c>
      <c r="G1838" s="1">
        <f t="shared" si="419"/>
        <v>4</v>
      </c>
      <c r="H1838">
        <f t="shared" si="420"/>
        <v>4</v>
      </c>
      <c r="I1838" t="s">
        <v>4258</v>
      </c>
      <c r="J1838" t="s">
        <v>10</v>
      </c>
      <c r="K1838" t="s">
        <v>4259</v>
      </c>
      <c r="L1838" t="str">
        <f t="shared" si="421"/>
        <v>Established</v>
      </c>
      <c r="N1838" s="2">
        <f t="shared" si="422"/>
        <v>60</v>
      </c>
      <c r="O1838" t="s">
        <v>432</v>
      </c>
      <c r="P1838" t="s">
        <v>147</v>
      </c>
      <c r="Q1838" t="s">
        <v>372</v>
      </c>
      <c r="R1838" t="str">
        <f t="shared" si="423"/>
        <v>Average</v>
      </c>
      <c r="S1838" t="str">
        <f t="shared" si="424"/>
        <v xml:space="preserve"> </v>
      </c>
      <c r="T1838" t="b">
        <f t="shared" si="425"/>
        <v>0</v>
      </c>
      <c r="U1838" t="b">
        <f t="shared" si="426"/>
        <v>1</v>
      </c>
      <c r="V1838" t="str">
        <f t="shared" si="427"/>
        <v>Average Company</v>
      </c>
      <c r="W1838" t="str">
        <f t="shared" si="428"/>
        <v>Don't Buy</v>
      </c>
      <c r="X1838" t="str">
        <f t="shared" si="429"/>
        <v>Not Known</v>
      </c>
      <c r="Z1838" t="str">
        <f t="shared" si="430"/>
        <v>None</v>
      </c>
      <c r="AB1838" t="str">
        <f t="shared" si="431"/>
        <v>0</v>
      </c>
    </row>
    <row r="1839" spans="1:28" x14ac:dyDescent="0.3">
      <c r="A1839">
        <v>1837</v>
      </c>
      <c r="B1839" t="s">
        <v>4260</v>
      </c>
      <c r="C1839" t="str">
        <f t="shared" si="418"/>
        <v>Long</v>
      </c>
      <c r="D1839">
        <v>4.2</v>
      </c>
      <c r="F1839" s="1">
        <f t="shared" si="432"/>
        <v>4.2</v>
      </c>
      <c r="G1839" s="1">
        <f t="shared" si="419"/>
        <v>4.2</v>
      </c>
      <c r="H1839">
        <f t="shared" si="420"/>
        <v>4.2</v>
      </c>
      <c r="I1839" t="s">
        <v>4258</v>
      </c>
      <c r="J1839" t="s">
        <v>10</v>
      </c>
      <c r="K1839" t="s">
        <v>1537</v>
      </c>
      <c r="L1839" t="str">
        <f t="shared" si="421"/>
        <v>Established</v>
      </c>
      <c r="N1839" s="2">
        <f t="shared" si="422"/>
        <v>42</v>
      </c>
      <c r="O1839" t="s">
        <v>397</v>
      </c>
      <c r="P1839" t="s">
        <v>147</v>
      </c>
      <c r="Q1839" t="s">
        <v>204</v>
      </c>
      <c r="R1839" t="str">
        <f t="shared" si="423"/>
        <v>Great</v>
      </c>
      <c r="S1839" t="str">
        <f t="shared" si="424"/>
        <v>Great</v>
      </c>
      <c r="T1839" t="b">
        <f t="shared" si="425"/>
        <v>1</v>
      </c>
      <c r="U1839" t="b">
        <f t="shared" si="426"/>
        <v>1</v>
      </c>
      <c r="V1839" t="str">
        <f t="shared" si="427"/>
        <v>Top Company</v>
      </c>
      <c r="W1839" t="str">
        <f t="shared" si="428"/>
        <v>Don't Buy</v>
      </c>
      <c r="X1839" t="str">
        <f t="shared" si="429"/>
        <v>Not Known</v>
      </c>
      <c r="Z1839" t="str">
        <f t="shared" si="430"/>
        <v>None</v>
      </c>
      <c r="AB1839" t="str">
        <f t="shared" si="431"/>
        <v>0</v>
      </c>
    </row>
    <row r="1840" spans="1:28" x14ac:dyDescent="0.3">
      <c r="A1840">
        <v>1838</v>
      </c>
      <c r="B1840" t="s">
        <v>4261</v>
      </c>
      <c r="C1840" t="str">
        <f t="shared" si="418"/>
        <v>Long</v>
      </c>
      <c r="D1840">
        <v>4</v>
      </c>
      <c r="F1840" s="1">
        <f t="shared" si="432"/>
        <v>4</v>
      </c>
      <c r="G1840" s="1">
        <f t="shared" si="419"/>
        <v>4</v>
      </c>
      <c r="H1840">
        <f t="shared" si="420"/>
        <v>4</v>
      </c>
      <c r="I1840" t="s">
        <v>4258</v>
      </c>
      <c r="J1840" t="s">
        <v>10</v>
      </c>
      <c r="K1840" t="s">
        <v>3175</v>
      </c>
      <c r="L1840" t="str">
        <f t="shared" si="421"/>
        <v>Established</v>
      </c>
      <c r="N1840" s="2">
        <f t="shared" si="422"/>
        <v>37</v>
      </c>
      <c r="O1840" t="s">
        <v>538</v>
      </c>
      <c r="P1840" t="s">
        <v>691</v>
      </c>
      <c r="Q1840" t="s">
        <v>117</v>
      </c>
      <c r="R1840" t="str">
        <f t="shared" si="423"/>
        <v>Average</v>
      </c>
      <c r="S1840" t="str">
        <f t="shared" si="424"/>
        <v xml:space="preserve"> </v>
      </c>
      <c r="T1840" t="b">
        <f t="shared" si="425"/>
        <v>0</v>
      </c>
      <c r="U1840" t="b">
        <f t="shared" si="426"/>
        <v>1</v>
      </c>
      <c r="V1840" t="str">
        <f t="shared" si="427"/>
        <v>Average Company</v>
      </c>
      <c r="W1840" t="str">
        <f t="shared" si="428"/>
        <v>Don't Buy</v>
      </c>
      <c r="X1840" t="str">
        <f t="shared" si="429"/>
        <v>Not Known</v>
      </c>
      <c r="Z1840" t="str">
        <f t="shared" si="430"/>
        <v>None</v>
      </c>
      <c r="AB1840" t="str">
        <f t="shared" si="431"/>
        <v>0</v>
      </c>
    </row>
    <row r="1841" spans="1:28" x14ac:dyDescent="0.3">
      <c r="A1841">
        <v>1839</v>
      </c>
      <c r="B1841" t="s">
        <v>4262</v>
      </c>
      <c r="C1841" t="str">
        <f t="shared" si="418"/>
        <v>Long</v>
      </c>
      <c r="D1841">
        <v>4.0999999999999996</v>
      </c>
      <c r="F1841" s="1">
        <f t="shared" si="432"/>
        <v>4.0999999999999996</v>
      </c>
      <c r="G1841" s="1">
        <f t="shared" si="419"/>
        <v>4.0999999999999996</v>
      </c>
      <c r="H1841">
        <f t="shared" si="420"/>
        <v>4.0999999999999996</v>
      </c>
      <c r="I1841" t="s">
        <v>4258</v>
      </c>
      <c r="J1841" t="s">
        <v>22</v>
      </c>
      <c r="K1841" t="s">
        <v>4263</v>
      </c>
      <c r="L1841" t="str">
        <f t="shared" si="421"/>
        <v>Established</v>
      </c>
      <c r="N1841" s="2">
        <f t="shared" si="422"/>
        <v>26</v>
      </c>
      <c r="O1841" t="s">
        <v>126</v>
      </c>
      <c r="P1841" t="s">
        <v>75</v>
      </c>
      <c r="Q1841" t="s">
        <v>315</v>
      </c>
      <c r="R1841" t="str">
        <f t="shared" si="423"/>
        <v>Great</v>
      </c>
      <c r="S1841" t="str">
        <f t="shared" si="424"/>
        <v>Great</v>
      </c>
      <c r="T1841" t="b">
        <f t="shared" si="425"/>
        <v>1</v>
      </c>
      <c r="U1841" t="b">
        <f t="shared" si="426"/>
        <v>1</v>
      </c>
      <c r="V1841" t="str">
        <f t="shared" si="427"/>
        <v>Top Company</v>
      </c>
      <c r="W1841" t="str">
        <f t="shared" si="428"/>
        <v>Don't Buy</v>
      </c>
      <c r="X1841" t="str">
        <f t="shared" si="429"/>
        <v>Not Known</v>
      </c>
      <c r="Z1841" t="str">
        <f t="shared" si="430"/>
        <v>None</v>
      </c>
      <c r="AB1841" t="str">
        <f t="shared" si="431"/>
        <v>0</v>
      </c>
    </row>
    <row r="1842" spans="1:28" x14ac:dyDescent="0.3">
      <c r="A1842">
        <v>1840</v>
      </c>
      <c r="B1842" t="s">
        <v>4264</v>
      </c>
      <c r="C1842" t="str">
        <f t="shared" si="418"/>
        <v>Long</v>
      </c>
      <c r="D1842">
        <v>4.4000000000000004</v>
      </c>
      <c r="F1842" s="1">
        <f t="shared" si="432"/>
        <v>4.4000000000000004</v>
      </c>
      <c r="G1842" s="1">
        <f t="shared" si="419"/>
        <v>4.4000000000000004</v>
      </c>
      <c r="H1842">
        <f t="shared" si="420"/>
        <v>4.4000000000000004</v>
      </c>
      <c r="I1842" t="s">
        <v>4258</v>
      </c>
      <c r="J1842" t="s">
        <v>22</v>
      </c>
      <c r="K1842" t="s">
        <v>2630</v>
      </c>
      <c r="L1842" t="str">
        <f t="shared" si="421"/>
        <v>Established</v>
      </c>
      <c r="N1842" s="2">
        <f t="shared" si="422"/>
        <v>19</v>
      </c>
      <c r="O1842" t="s">
        <v>100</v>
      </c>
      <c r="P1842" t="s">
        <v>683</v>
      </c>
      <c r="Q1842" t="s">
        <v>19</v>
      </c>
      <c r="R1842" t="str">
        <f t="shared" si="423"/>
        <v>Great</v>
      </c>
      <c r="S1842" t="str">
        <f t="shared" si="424"/>
        <v>Great</v>
      </c>
      <c r="T1842" t="b">
        <f t="shared" si="425"/>
        <v>1</v>
      </c>
      <c r="U1842" t="b">
        <f t="shared" si="426"/>
        <v>1</v>
      </c>
      <c r="V1842" t="str">
        <f t="shared" si="427"/>
        <v>Average Company</v>
      </c>
      <c r="W1842" t="str">
        <f t="shared" si="428"/>
        <v>Don't Buy</v>
      </c>
      <c r="X1842" t="str">
        <f t="shared" si="429"/>
        <v>Not Known</v>
      </c>
      <c r="Z1842" t="str">
        <f t="shared" si="430"/>
        <v>None</v>
      </c>
      <c r="AB1842" t="str">
        <f t="shared" si="431"/>
        <v>1Million</v>
      </c>
    </row>
    <row r="1843" spans="1:28" x14ac:dyDescent="0.3">
      <c r="A1843">
        <v>1841</v>
      </c>
      <c r="B1843" t="s">
        <v>4265</v>
      </c>
      <c r="C1843" t="str">
        <f t="shared" si="418"/>
        <v>Short</v>
      </c>
      <c r="D1843">
        <v>3.7</v>
      </c>
      <c r="F1843" s="1">
        <f t="shared" si="432"/>
        <v>3.7</v>
      </c>
      <c r="G1843" s="1">
        <f t="shared" si="419"/>
        <v>3.7</v>
      </c>
      <c r="H1843">
        <f t="shared" si="420"/>
        <v>3.7</v>
      </c>
      <c r="I1843" t="s">
        <v>4258</v>
      </c>
      <c r="J1843" t="s">
        <v>22</v>
      </c>
      <c r="K1843" t="s">
        <v>4266</v>
      </c>
      <c r="L1843" t="str">
        <f t="shared" si="421"/>
        <v>Established</v>
      </c>
      <c r="N1843" s="2">
        <f t="shared" si="422"/>
        <v>17</v>
      </c>
      <c r="O1843" t="s">
        <v>711</v>
      </c>
      <c r="P1843" t="s">
        <v>691</v>
      </c>
      <c r="Q1843" t="s">
        <v>2258</v>
      </c>
      <c r="R1843" t="str">
        <f t="shared" si="423"/>
        <v>Average</v>
      </c>
      <c r="S1843" t="str">
        <f t="shared" si="424"/>
        <v xml:space="preserve"> </v>
      </c>
      <c r="T1843" t="b">
        <f t="shared" si="425"/>
        <v>0</v>
      </c>
      <c r="U1843" t="b">
        <f t="shared" si="426"/>
        <v>1</v>
      </c>
      <c r="V1843" t="str">
        <f t="shared" si="427"/>
        <v>Average Company</v>
      </c>
      <c r="W1843" t="str">
        <f t="shared" si="428"/>
        <v>Don't Buy</v>
      </c>
      <c r="X1843" t="str">
        <f t="shared" si="429"/>
        <v>Not Known</v>
      </c>
      <c r="Z1843" t="str">
        <f t="shared" si="430"/>
        <v>None</v>
      </c>
      <c r="AB1843" t="str">
        <f t="shared" si="431"/>
        <v>0</v>
      </c>
    </row>
    <row r="1844" spans="1:28" x14ac:dyDescent="0.3">
      <c r="A1844">
        <v>1842</v>
      </c>
      <c r="B1844" t="s">
        <v>4267</v>
      </c>
      <c r="C1844" t="str">
        <f t="shared" si="418"/>
        <v>Long</v>
      </c>
      <c r="D1844">
        <v>4.2</v>
      </c>
      <c r="F1844" s="1">
        <f t="shared" si="432"/>
        <v>4.2</v>
      </c>
      <c r="G1844" s="1">
        <f t="shared" si="419"/>
        <v>4.2</v>
      </c>
      <c r="H1844">
        <f t="shared" si="420"/>
        <v>4.2</v>
      </c>
      <c r="I1844" t="s">
        <v>4258</v>
      </c>
      <c r="J1844" t="s">
        <v>22</v>
      </c>
      <c r="K1844" t="s">
        <v>4268</v>
      </c>
      <c r="L1844" t="str">
        <f t="shared" si="421"/>
        <v>Established</v>
      </c>
      <c r="N1844" s="2">
        <f t="shared" si="422"/>
        <v>15</v>
      </c>
      <c r="O1844" t="s">
        <v>84</v>
      </c>
      <c r="P1844" t="s">
        <v>683</v>
      </c>
      <c r="Q1844" t="s">
        <v>105</v>
      </c>
      <c r="R1844" t="str">
        <f t="shared" si="423"/>
        <v>Great</v>
      </c>
      <c r="S1844" t="str">
        <f t="shared" si="424"/>
        <v>Great</v>
      </c>
      <c r="T1844" t="b">
        <f t="shared" si="425"/>
        <v>1</v>
      </c>
      <c r="U1844" t="b">
        <f t="shared" si="426"/>
        <v>1</v>
      </c>
      <c r="V1844" t="str">
        <f t="shared" si="427"/>
        <v>Average Company</v>
      </c>
      <c r="W1844" t="str">
        <f t="shared" si="428"/>
        <v>Don't Buy</v>
      </c>
      <c r="X1844" t="str">
        <f t="shared" si="429"/>
        <v>Not Known</v>
      </c>
      <c r="Z1844" t="str">
        <f t="shared" si="430"/>
        <v>None</v>
      </c>
      <c r="AB1844" t="str">
        <f t="shared" si="431"/>
        <v>0</v>
      </c>
    </row>
    <row r="1845" spans="1:28" x14ac:dyDescent="0.3">
      <c r="A1845">
        <v>1843</v>
      </c>
      <c r="B1845" t="s">
        <v>4269</v>
      </c>
      <c r="C1845" t="str">
        <f t="shared" si="418"/>
        <v>Long</v>
      </c>
      <c r="D1845">
        <v>4.4000000000000004</v>
      </c>
      <c r="F1845" s="1">
        <f t="shared" si="432"/>
        <v>4.4000000000000004</v>
      </c>
      <c r="G1845" s="1">
        <f t="shared" si="419"/>
        <v>4.4000000000000004</v>
      </c>
      <c r="H1845">
        <f t="shared" si="420"/>
        <v>4.4000000000000004</v>
      </c>
      <c r="I1845" t="s">
        <v>4258</v>
      </c>
      <c r="J1845" t="s">
        <v>22</v>
      </c>
      <c r="K1845" t="s">
        <v>2705</v>
      </c>
      <c r="L1845" t="str">
        <f t="shared" si="421"/>
        <v>Established</v>
      </c>
      <c r="N1845" s="2">
        <f t="shared" si="422"/>
        <v>29</v>
      </c>
      <c r="O1845" t="s">
        <v>62</v>
      </c>
      <c r="P1845" t="s">
        <v>147</v>
      </c>
      <c r="Q1845" t="s">
        <v>204</v>
      </c>
      <c r="R1845" t="str">
        <f t="shared" si="423"/>
        <v>Great</v>
      </c>
      <c r="S1845" t="str">
        <f t="shared" si="424"/>
        <v>Great</v>
      </c>
      <c r="T1845" t="b">
        <f t="shared" si="425"/>
        <v>1</v>
      </c>
      <c r="U1845" t="b">
        <f t="shared" si="426"/>
        <v>1</v>
      </c>
      <c r="V1845" t="str">
        <f t="shared" si="427"/>
        <v>Top Company</v>
      </c>
      <c r="W1845" t="str">
        <f t="shared" si="428"/>
        <v>Don't Buy</v>
      </c>
      <c r="X1845" t="str">
        <f t="shared" si="429"/>
        <v>Not Known</v>
      </c>
      <c r="Z1845" t="str">
        <f t="shared" si="430"/>
        <v>None</v>
      </c>
      <c r="AB1845" t="str">
        <f t="shared" si="431"/>
        <v>0</v>
      </c>
    </row>
    <row r="1846" spans="1:28" x14ac:dyDescent="0.3">
      <c r="A1846">
        <v>1844</v>
      </c>
      <c r="B1846" t="s">
        <v>4270</v>
      </c>
      <c r="C1846" t="str">
        <f t="shared" si="418"/>
        <v>Long</v>
      </c>
      <c r="D1846">
        <v>4.0999999999999996</v>
      </c>
      <c r="F1846" s="1">
        <f t="shared" si="432"/>
        <v>4.0999999999999996</v>
      </c>
      <c r="G1846" s="1">
        <f t="shared" si="419"/>
        <v>4.0999999999999996</v>
      </c>
      <c r="H1846">
        <f t="shared" si="420"/>
        <v>4.0999999999999996</v>
      </c>
      <c r="I1846" t="s">
        <v>4258</v>
      </c>
      <c r="J1846" t="s">
        <v>10</v>
      </c>
      <c r="K1846" t="s">
        <v>4271</v>
      </c>
      <c r="L1846" t="str">
        <f t="shared" si="421"/>
        <v>Established</v>
      </c>
      <c r="N1846" s="2">
        <f t="shared" si="422"/>
        <v>53</v>
      </c>
      <c r="O1846" t="s">
        <v>500</v>
      </c>
      <c r="P1846" t="s">
        <v>181</v>
      </c>
      <c r="Q1846" t="s">
        <v>378</v>
      </c>
      <c r="R1846" t="str">
        <f t="shared" si="423"/>
        <v>Great</v>
      </c>
      <c r="S1846" t="str">
        <f t="shared" si="424"/>
        <v>Great</v>
      </c>
      <c r="T1846" t="b">
        <f t="shared" si="425"/>
        <v>1</v>
      </c>
      <c r="U1846" t="b">
        <f t="shared" si="426"/>
        <v>1</v>
      </c>
      <c r="V1846" t="str">
        <f t="shared" si="427"/>
        <v>Top Company</v>
      </c>
      <c r="W1846" t="str">
        <f t="shared" si="428"/>
        <v>Don't Buy</v>
      </c>
      <c r="X1846" t="str">
        <f t="shared" si="429"/>
        <v>Not Known</v>
      </c>
      <c r="Z1846" t="str">
        <f t="shared" si="430"/>
        <v>None</v>
      </c>
      <c r="AB1846" t="str">
        <f t="shared" si="431"/>
        <v>0</v>
      </c>
    </row>
    <row r="1847" spans="1:28" x14ac:dyDescent="0.3">
      <c r="A1847">
        <v>1845</v>
      </c>
      <c r="B1847" t="s">
        <v>4272</v>
      </c>
      <c r="C1847" t="str">
        <f t="shared" si="418"/>
        <v>Long</v>
      </c>
      <c r="D1847">
        <v>3.6</v>
      </c>
      <c r="F1847" s="1">
        <f t="shared" si="432"/>
        <v>3.6</v>
      </c>
      <c r="G1847" s="1">
        <f t="shared" si="419"/>
        <v>3.6</v>
      </c>
      <c r="H1847">
        <f t="shared" si="420"/>
        <v>3.6</v>
      </c>
      <c r="I1847" t="s">
        <v>4273</v>
      </c>
      <c r="J1847" t="s">
        <v>22</v>
      </c>
      <c r="K1847" t="s">
        <v>4274</v>
      </c>
      <c r="L1847" t="str">
        <f t="shared" si="421"/>
        <v>Established</v>
      </c>
      <c r="N1847" s="2">
        <f t="shared" si="422"/>
        <v>21</v>
      </c>
      <c r="O1847" t="s">
        <v>321</v>
      </c>
      <c r="P1847" t="s">
        <v>691</v>
      </c>
      <c r="Q1847" t="s">
        <v>70</v>
      </c>
      <c r="R1847" t="str">
        <f t="shared" si="423"/>
        <v>Average</v>
      </c>
      <c r="S1847" t="str">
        <f t="shared" si="424"/>
        <v xml:space="preserve"> </v>
      </c>
      <c r="T1847" t="b">
        <f t="shared" si="425"/>
        <v>0</v>
      </c>
      <c r="U1847" t="b">
        <f t="shared" si="426"/>
        <v>1</v>
      </c>
      <c r="V1847" t="str">
        <f t="shared" si="427"/>
        <v>Average Company</v>
      </c>
      <c r="W1847" t="str">
        <f t="shared" si="428"/>
        <v>Don't Buy</v>
      </c>
      <c r="X1847" t="str">
        <f t="shared" si="429"/>
        <v>Not Known</v>
      </c>
      <c r="Z1847" t="str">
        <f t="shared" si="430"/>
        <v>None</v>
      </c>
      <c r="AB1847" t="str">
        <f t="shared" si="431"/>
        <v>0</v>
      </c>
    </row>
    <row r="1848" spans="1:28" x14ac:dyDescent="0.3">
      <c r="A1848">
        <v>1846</v>
      </c>
      <c r="B1848" t="s">
        <v>4275</v>
      </c>
      <c r="C1848" t="str">
        <f t="shared" si="418"/>
        <v>Long</v>
      </c>
      <c r="D1848">
        <v>3.4</v>
      </c>
      <c r="F1848" s="1">
        <f t="shared" si="432"/>
        <v>3.4</v>
      </c>
      <c r="G1848" s="1">
        <f t="shared" si="419"/>
        <v>3.4</v>
      </c>
      <c r="H1848">
        <f t="shared" si="420"/>
        <v>3.4</v>
      </c>
      <c r="I1848" t="s">
        <v>4273</v>
      </c>
      <c r="J1848" t="s">
        <v>22</v>
      </c>
      <c r="K1848" t="s">
        <v>4276</v>
      </c>
      <c r="L1848" t="str">
        <f t="shared" si="421"/>
        <v>Established</v>
      </c>
      <c r="N1848" s="2">
        <f t="shared" si="422"/>
        <v>13</v>
      </c>
      <c r="O1848" t="s">
        <v>299</v>
      </c>
      <c r="P1848" t="s">
        <v>683</v>
      </c>
      <c r="Q1848" t="s">
        <v>105</v>
      </c>
      <c r="R1848" t="str">
        <f t="shared" si="423"/>
        <v>Average</v>
      </c>
      <c r="S1848" t="str">
        <f t="shared" si="424"/>
        <v xml:space="preserve"> </v>
      </c>
      <c r="T1848" t="b">
        <f t="shared" si="425"/>
        <v>0</v>
      </c>
      <c r="U1848" t="b">
        <f t="shared" si="426"/>
        <v>0</v>
      </c>
      <c r="V1848" t="str">
        <f t="shared" si="427"/>
        <v>Average Company</v>
      </c>
      <c r="W1848" t="str">
        <f t="shared" si="428"/>
        <v>Don't Buy</v>
      </c>
      <c r="X1848" t="str">
        <f t="shared" si="429"/>
        <v>Not Known</v>
      </c>
      <c r="Z1848" t="str">
        <f t="shared" si="430"/>
        <v>None</v>
      </c>
      <c r="AB1848" t="str">
        <f t="shared" si="431"/>
        <v>0</v>
      </c>
    </row>
    <row r="1849" spans="1:28" x14ac:dyDescent="0.3">
      <c r="A1849">
        <v>1847</v>
      </c>
      <c r="B1849" t="s">
        <v>4277</v>
      </c>
      <c r="C1849" t="str">
        <f t="shared" si="418"/>
        <v>Short</v>
      </c>
      <c r="D1849">
        <v>4.3</v>
      </c>
      <c r="F1849" s="1">
        <f t="shared" si="432"/>
        <v>4.3</v>
      </c>
      <c r="G1849" s="1">
        <f t="shared" si="419"/>
        <v>4.3</v>
      </c>
      <c r="H1849">
        <f t="shared" si="420"/>
        <v>4.3</v>
      </c>
      <c r="I1849" t="s">
        <v>4273</v>
      </c>
      <c r="J1849" t="s">
        <v>22</v>
      </c>
      <c r="K1849" t="s">
        <v>4278</v>
      </c>
      <c r="L1849" t="str">
        <f t="shared" si="421"/>
        <v>Established</v>
      </c>
      <c r="N1849" s="2">
        <f t="shared" si="422"/>
        <v>46</v>
      </c>
      <c r="O1849" t="s">
        <v>596</v>
      </c>
      <c r="P1849" t="s">
        <v>147</v>
      </c>
      <c r="Q1849" t="s">
        <v>1012</v>
      </c>
      <c r="R1849" t="str">
        <f t="shared" si="423"/>
        <v>Great</v>
      </c>
      <c r="S1849" t="str">
        <f t="shared" si="424"/>
        <v>Great</v>
      </c>
      <c r="T1849" t="b">
        <f t="shared" si="425"/>
        <v>1</v>
      </c>
      <c r="U1849" t="b">
        <f t="shared" si="426"/>
        <v>1</v>
      </c>
      <c r="V1849" t="str">
        <f t="shared" si="427"/>
        <v>Top Company</v>
      </c>
      <c r="W1849" t="str">
        <f t="shared" si="428"/>
        <v>Don't Buy</v>
      </c>
      <c r="X1849" t="str">
        <f t="shared" si="429"/>
        <v>Not Known</v>
      </c>
      <c r="Z1849" t="str">
        <f t="shared" si="430"/>
        <v>None</v>
      </c>
      <c r="AB1849" t="str">
        <f t="shared" si="431"/>
        <v>0</v>
      </c>
    </row>
    <row r="1850" spans="1:28" x14ac:dyDescent="0.3">
      <c r="A1850">
        <v>1848</v>
      </c>
      <c r="B1850" t="s">
        <v>4279</v>
      </c>
      <c r="C1850" t="str">
        <f t="shared" si="418"/>
        <v>Long</v>
      </c>
      <c r="D1850">
        <v>4</v>
      </c>
      <c r="F1850" s="1">
        <f t="shared" si="432"/>
        <v>4</v>
      </c>
      <c r="G1850" s="1">
        <f t="shared" si="419"/>
        <v>4</v>
      </c>
      <c r="H1850">
        <f t="shared" si="420"/>
        <v>4</v>
      </c>
      <c r="I1850" t="s">
        <v>4273</v>
      </c>
      <c r="J1850" t="s">
        <v>10</v>
      </c>
      <c r="K1850" t="s">
        <v>3718</v>
      </c>
      <c r="L1850" t="str">
        <f t="shared" si="421"/>
        <v>Established</v>
      </c>
      <c r="N1850" s="2">
        <f t="shared" si="422"/>
        <v>81</v>
      </c>
      <c r="O1850" t="s">
        <v>928</v>
      </c>
      <c r="P1850" t="s">
        <v>691</v>
      </c>
      <c r="Q1850" t="s">
        <v>80</v>
      </c>
      <c r="R1850" t="str">
        <f t="shared" si="423"/>
        <v>Average</v>
      </c>
      <c r="S1850" t="str">
        <f t="shared" si="424"/>
        <v xml:space="preserve"> </v>
      </c>
      <c r="T1850" t="b">
        <f t="shared" si="425"/>
        <v>0</v>
      </c>
      <c r="U1850" t="b">
        <f t="shared" si="426"/>
        <v>1</v>
      </c>
      <c r="V1850" t="str">
        <f t="shared" si="427"/>
        <v>Average Company</v>
      </c>
      <c r="W1850" t="str">
        <f t="shared" si="428"/>
        <v>Buy</v>
      </c>
      <c r="X1850" t="str">
        <f t="shared" si="429"/>
        <v>Not Known</v>
      </c>
      <c r="Z1850" t="str">
        <f t="shared" si="430"/>
        <v>None</v>
      </c>
      <c r="AB1850" t="str">
        <f t="shared" si="431"/>
        <v>0</v>
      </c>
    </row>
    <row r="1851" spans="1:28" x14ac:dyDescent="0.3">
      <c r="A1851">
        <v>1849</v>
      </c>
      <c r="B1851" t="s">
        <v>4280</v>
      </c>
      <c r="C1851" t="str">
        <f t="shared" si="418"/>
        <v>Long</v>
      </c>
      <c r="D1851">
        <v>3.5</v>
      </c>
      <c r="F1851" s="1">
        <f t="shared" si="432"/>
        <v>3.5</v>
      </c>
      <c r="G1851" s="1">
        <f t="shared" si="419"/>
        <v>3.5</v>
      </c>
      <c r="H1851">
        <f t="shared" si="420"/>
        <v>3.5</v>
      </c>
      <c r="I1851" t="s">
        <v>4273</v>
      </c>
      <c r="J1851" t="s">
        <v>22</v>
      </c>
      <c r="K1851" t="s">
        <v>2072</v>
      </c>
      <c r="L1851" t="str">
        <f t="shared" si="421"/>
        <v>Established</v>
      </c>
      <c r="N1851" s="2">
        <f t="shared" si="422"/>
        <v>21</v>
      </c>
      <c r="O1851" t="s">
        <v>321</v>
      </c>
      <c r="P1851" t="s">
        <v>147</v>
      </c>
      <c r="Q1851" t="s">
        <v>28</v>
      </c>
      <c r="R1851" t="str">
        <f t="shared" si="423"/>
        <v>Average</v>
      </c>
      <c r="S1851" t="str">
        <f t="shared" si="424"/>
        <v xml:space="preserve"> </v>
      </c>
      <c r="T1851" t="b">
        <f t="shared" si="425"/>
        <v>0</v>
      </c>
      <c r="U1851" t="b">
        <f t="shared" si="426"/>
        <v>0</v>
      </c>
      <c r="V1851" t="str">
        <f t="shared" si="427"/>
        <v>Average Company</v>
      </c>
      <c r="W1851" t="str">
        <f t="shared" si="428"/>
        <v>Don't Buy</v>
      </c>
      <c r="X1851" t="str">
        <f t="shared" si="429"/>
        <v>Bombay Finance</v>
      </c>
      <c r="Z1851" t="str">
        <f t="shared" si="430"/>
        <v>None</v>
      </c>
      <c r="AB1851" t="str">
        <f t="shared" si="431"/>
        <v>500K</v>
      </c>
    </row>
    <row r="1852" spans="1:28" x14ac:dyDescent="0.3">
      <c r="A1852">
        <v>1850</v>
      </c>
      <c r="B1852" t="s">
        <v>4281</v>
      </c>
      <c r="C1852" t="str">
        <f t="shared" si="418"/>
        <v>Long</v>
      </c>
      <c r="D1852">
        <v>3.8</v>
      </c>
      <c r="F1852" s="1">
        <f t="shared" si="432"/>
        <v>3.8</v>
      </c>
      <c r="G1852" s="1">
        <f t="shared" si="419"/>
        <v>3.8</v>
      </c>
      <c r="H1852">
        <f t="shared" si="420"/>
        <v>3.8</v>
      </c>
      <c r="I1852" t="s">
        <v>4273</v>
      </c>
      <c r="J1852" t="s">
        <v>22</v>
      </c>
      <c r="K1852" t="s">
        <v>4282</v>
      </c>
      <c r="L1852" t="str">
        <f t="shared" si="421"/>
        <v>Established</v>
      </c>
      <c r="N1852" s="2">
        <f t="shared" si="422"/>
        <v>15</v>
      </c>
      <c r="O1852" t="s">
        <v>84</v>
      </c>
      <c r="P1852" t="s">
        <v>691</v>
      </c>
      <c r="Q1852" t="s">
        <v>50</v>
      </c>
      <c r="R1852" t="str">
        <f t="shared" si="423"/>
        <v>Average</v>
      </c>
      <c r="S1852" t="str">
        <f t="shared" si="424"/>
        <v xml:space="preserve"> </v>
      </c>
      <c r="T1852" t="b">
        <f t="shared" si="425"/>
        <v>0</v>
      </c>
      <c r="U1852" t="b">
        <f t="shared" si="426"/>
        <v>1</v>
      </c>
      <c r="V1852" t="str">
        <f t="shared" si="427"/>
        <v>Average Company</v>
      </c>
      <c r="W1852" t="str">
        <f t="shared" si="428"/>
        <v>Don't Buy</v>
      </c>
      <c r="X1852" t="str">
        <f t="shared" si="429"/>
        <v>Not Known</v>
      </c>
      <c r="Z1852" t="str">
        <f t="shared" si="430"/>
        <v>None</v>
      </c>
      <c r="AB1852" t="str">
        <f t="shared" si="431"/>
        <v>0</v>
      </c>
    </row>
    <row r="1853" spans="1:28" x14ac:dyDescent="0.3">
      <c r="A1853">
        <v>1851</v>
      </c>
      <c r="B1853" t="s">
        <v>4283</v>
      </c>
      <c r="C1853" t="str">
        <f t="shared" si="418"/>
        <v>Short</v>
      </c>
      <c r="D1853">
        <v>4</v>
      </c>
      <c r="F1853" s="1">
        <f t="shared" si="432"/>
        <v>4</v>
      </c>
      <c r="G1853" s="1">
        <f t="shared" si="419"/>
        <v>4</v>
      </c>
      <c r="H1853">
        <f t="shared" si="420"/>
        <v>4</v>
      </c>
      <c r="I1853" t="s">
        <v>4273</v>
      </c>
      <c r="J1853" t="s">
        <v>22</v>
      </c>
      <c r="K1853" t="s">
        <v>4284</v>
      </c>
      <c r="L1853" t="str">
        <f t="shared" si="421"/>
        <v>Established</v>
      </c>
      <c r="N1853" s="2">
        <f t="shared" si="422"/>
        <v>98</v>
      </c>
      <c r="O1853" t="s">
        <v>550</v>
      </c>
      <c r="P1853" t="s">
        <v>147</v>
      </c>
      <c r="Q1853" t="s">
        <v>117</v>
      </c>
      <c r="R1853" t="str">
        <f t="shared" si="423"/>
        <v>Average</v>
      </c>
      <c r="S1853" t="str">
        <f t="shared" si="424"/>
        <v xml:space="preserve"> </v>
      </c>
      <c r="T1853" t="b">
        <f t="shared" si="425"/>
        <v>0</v>
      </c>
      <c r="U1853" t="b">
        <f t="shared" si="426"/>
        <v>1</v>
      </c>
      <c r="V1853" t="str">
        <f t="shared" si="427"/>
        <v>Average Company</v>
      </c>
      <c r="W1853" t="str">
        <f t="shared" si="428"/>
        <v>Don't Buy</v>
      </c>
      <c r="X1853" t="str">
        <f t="shared" si="429"/>
        <v>Not Known</v>
      </c>
      <c r="Z1853" t="str">
        <f t="shared" si="430"/>
        <v>None</v>
      </c>
      <c r="AB1853" t="str">
        <f t="shared" si="431"/>
        <v>0</v>
      </c>
    </row>
    <row r="1854" spans="1:28" x14ac:dyDescent="0.3">
      <c r="A1854">
        <v>1852</v>
      </c>
      <c r="B1854" t="s">
        <v>4285</v>
      </c>
      <c r="C1854" t="str">
        <f t="shared" si="418"/>
        <v>Long</v>
      </c>
      <c r="D1854">
        <v>3.5</v>
      </c>
      <c r="F1854" s="1">
        <f t="shared" si="432"/>
        <v>3.5</v>
      </c>
      <c r="G1854" s="1">
        <f t="shared" si="419"/>
        <v>3.5</v>
      </c>
      <c r="H1854">
        <f t="shared" si="420"/>
        <v>3.5</v>
      </c>
      <c r="I1854" t="s">
        <v>4273</v>
      </c>
      <c r="J1854" t="s">
        <v>22</v>
      </c>
      <c r="K1854" t="s">
        <v>4286</v>
      </c>
      <c r="L1854" t="str">
        <f t="shared" si="421"/>
        <v>Established</v>
      </c>
      <c r="N1854" s="2">
        <f t="shared" si="422"/>
        <v>13</v>
      </c>
      <c r="O1854" t="s">
        <v>299</v>
      </c>
      <c r="P1854" t="s">
        <v>147</v>
      </c>
      <c r="Q1854" t="s">
        <v>44</v>
      </c>
      <c r="R1854" t="str">
        <f t="shared" si="423"/>
        <v>Average</v>
      </c>
      <c r="S1854" t="str">
        <f t="shared" si="424"/>
        <v xml:space="preserve"> </v>
      </c>
      <c r="T1854" t="b">
        <f t="shared" si="425"/>
        <v>0</v>
      </c>
      <c r="U1854" t="b">
        <f t="shared" si="426"/>
        <v>0</v>
      </c>
      <c r="V1854" t="str">
        <f t="shared" si="427"/>
        <v>Average Company</v>
      </c>
      <c r="W1854" t="str">
        <f t="shared" si="428"/>
        <v>Don't Buy</v>
      </c>
      <c r="X1854" t="str">
        <f t="shared" si="429"/>
        <v>Not Known</v>
      </c>
      <c r="Z1854" t="str">
        <f t="shared" si="430"/>
        <v>None</v>
      </c>
      <c r="AB1854" t="str">
        <f t="shared" si="431"/>
        <v>0</v>
      </c>
    </row>
    <row r="1855" spans="1:28" x14ac:dyDescent="0.3">
      <c r="A1855">
        <v>1853</v>
      </c>
      <c r="B1855" t="s">
        <v>4287</v>
      </c>
      <c r="C1855" t="str">
        <f t="shared" si="418"/>
        <v>Long</v>
      </c>
      <c r="D1855">
        <v>3.7</v>
      </c>
      <c r="F1855" s="1">
        <f t="shared" si="432"/>
        <v>3.7</v>
      </c>
      <c r="G1855" s="1">
        <f t="shared" si="419"/>
        <v>3.7</v>
      </c>
      <c r="H1855">
        <f t="shared" si="420"/>
        <v>3.7</v>
      </c>
      <c r="I1855" t="s">
        <v>4288</v>
      </c>
      <c r="J1855" t="s">
        <v>22</v>
      </c>
      <c r="K1855" t="s">
        <v>4289</v>
      </c>
      <c r="L1855" t="str">
        <f t="shared" si="421"/>
        <v>Established</v>
      </c>
      <c r="N1855" s="2">
        <f t="shared" si="422"/>
        <v>29</v>
      </c>
      <c r="O1855" t="s">
        <v>62</v>
      </c>
      <c r="P1855" t="s">
        <v>147</v>
      </c>
      <c r="Q1855" t="s">
        <v>19</v>
      </c>
      <c r="R1855" t="str">
        <f t="shared" si="423"/>
        <v>Average</v>
      </c>
      <c r="S1855" t="str">
        <f t="shared" si="424"/>
        <v xml:space="preserve"> </v>
      </c>
      <c r="T1855" t="b">
        <f t="shared" si="425"/>
        <v>0</v>
      </c>
      <c r="U1855" t="b">
        <f t="shared" si="426"/>
        <v>1</v>
      </c>
      <c r="V1855" t="str">
        <f t="shared" si="427"/>
        <v>Average Company</v>
      </c>
      <c r="W1855" t="str">
        <f t="shared" si="428"/>
        <v>Don't Buy</v>
      </c>
      <c r="X1855" t="str">
        <f t="shared" si="429"/>
        <v>Not Known</v>
      </c>
      <c r="Z1855" t="str">
        <f t="shared" si="430"/>
        <v>None</v>
      </c>
      <c r="AB1855" t="str">
        <f t="shared" si="431"/>
        <v>500K</v>
      </c>
    </row>
    <row r="1856" spans="1:28" x14ac:dyDescent="0.3">
      <c r="A1856">
        <v>1854</v>
      </c>
      <c r="B1856" t="s">
        <v>4290</v>
      </c>
      <c r="C1856" t="str">
        <f t="shared" si="418"/>
        <v>Long</v>
      </c>
      <c r="D1856">
        <v>4</v>
      </c>
      <c r="F1856" s="1">
        <f t="shared" si="432"/>
        <v>4.5</v>
      </c>
      <c r="G1856" s="1">
        <f t="shared" si="419"/>
        <v>4.5</v>
      </c>
      <c r="H1856">
        <f t="shared" si="420"/>
        <v>4.0999999999999996</v>
      </c>
      <c r="I1856" t="s">
        <v>4288</v>
      </c>
      <c r="J1856" t="s">
        <v>10</v>
      </c>
      <c r="K1856" t="s">
        <v>4042</v>
      </c>
      <c r="L1856" t="str">
        <f t="shared" si="421"/>
        <v>Startup</v>
      </c>
      <c r="N1856" s="2">
        <f t="shared" si="422"/>
        <v>9</v>
      </c>
      <c r="O1856" t="s">
        <v>331</v>
      </c>
      <c r="P1856" t="s">
        <v>147</v>
      </c>
      <c r="Q1856" t="s">
        <v>3437</v>
      </c>
      <c r="R1856" t="str">
        <f t="shared" si="423"/>
        <v>Average</v>
      </c>
      <c r="S1856" t="str">
        <f t="shared" si="424"/>
        <v xml:space="preserve"> </v>
      </c>
      <c r="T1856" t="b">
        <f t="shared" si="425"/>
        <v>0</v>
      </c>
      <c r="U1856" t="b">
        <f t="shared" si="426"/>
        <v>1</v>
      </c>
      <c r="V1856" t="str">
        <f t="shared" si="427"/>
        <v>Average Company</v>
      </c>
      <c r="W1856" t="str">
        <f t="shared" si="428"/>
        <v>Buy</v>
      </c>
      <c r="X1856" t="str">
        <f t="shared" si="429"/>
        <v>Not Known</v>
      </c>
      <c r="Z1856" t="str">
        <f t="shared" si="430"/>
        <v>None</v>
      </c>
      <c r="AB1856" t="str">
        <f t="shared" si="431"/>
        <v>0</v>
      </c>
    </row>
    <row r="1857" spans="1:28" x14ac:dyDescent="0.3">
      <c r="A1857">
        <v>1855</v>
      </c>
      <c r="B1857" t="s">
        <v>4291</v>
      </c>
      <c r="C1857" t="str">
        <f t="shared" si="418"/>
        <v>Long</v>
      </c>
      <c r="D1857">
        <v>4.7</v>
      </c>
      <c r="F1857" s="1">
        <f t="shared" si="432"/>
        <v>4.7</v>
      </c>
      <c r="G1857" s="1">
        <f t="shared" si="419"/>
        <v>4.7</v>
      </c>
      <c r="H1857">
        <f t="shared" si="420"/>
        <v>4.7</v>
      </c>
      <c r="I1857" t="s">
        <v>4288</v>
      </c>
      <c r="J1857" t="s">
        <v>10</v>
      </c>
      <c r="K1857" t="s">
        <v>1175</v>
      </c>
      <c r="L1857" t="str">
        <f t="shared" si="421"/>
        <v>Established</v>
      </c>
      <c r="N1857" s="2">
        <f t="shared" si="422"/>
        <v>22</v>
      </c>
      <c r="O1857" t="s">
        <v>142</v>
      </c>
      <c r="P1857" t="s">
        <v>683</v>
      </c>
      <c r="Q1857" t="s">
        <v>843</v>
      </c>
      <c r="R1857" t="str">
        <f t="shared" si="423"/>
        <v>Great</v>
      </c>
      <c r="S1857" t="str">
        <f t="shared" si="424"/>
        <v>Great</v>
      </c>
      <c r="T1857" t="b">
        <f t="shared" si="425"/>
        <v>1</v>
      </c>
      <c r="U1857" t="b">
        <f t="shared" si="426"/>
        <v>1</v>
      </c>
      <c r="V1857" t="str">
        <f t="shared" si="427"/>
        <v>Top Company</v>
      </c>
      <c r="W1857" t="str">
        <f t="shared" si="428"/>
        <v>Don't Buy</v>
      </c>
      <c r="X1857" t="str">
        <f t="shared" si="429"/>
        <v>Not Known</v>
      </c>
      <c r="Z1857" t="str">
        <f t="shared" si="430"/>
        <v>None</v>
      </c>
      <c r="AB1857" t="str">
        <f t="shared" si="431"/>
        <v>0</v>
      </c>
    </row>
    <row r="1858" spans="1:28" x14ac:dyDescent="0.3">
      <c r="A1858">
        <v>1856</v>
      </c>
      <c r="B1858" t="s">
        <v>4292</v>
      </c>
      <c r="C1858" t="str">
        <f t="shared" si="418"/>
        <v>Long</v>
      </c>
      <c r="D1858">
        <v>4.0999999999999996</v>
      </c>
      <c r="F1858" s="1">
        <f t="shared" si="432"/>
        <v>4.5999999999999996</v>
      </c>
      <c r="G1858" s="1">
        <f t="shared" si="419"/>
        <v>4.5999999999999996</v>
      </c>
      <c r="H1858">
        <f t="shared" si="420"/>
        <v>4.1999999999999993</v>
      </c>
      <c r="I1858" t="s">
        <v>4288</v>
      </c>
      <c r="J1858" t="s">
        <v>22</v>
      </c>
      <c r="K1858" t="s">
        <v>3618</v>
      </c>
      <c r="L1858" t="str">
        <f t="shared" si="421"/>
        <v>Startup</v>
      </c>
      <c r="N1858" s="2">
        <f t="shared" si="422"/>
        <v>7</v>
      </c>
      <c r="O1858" t="s">
        <v>318</v>
      </c>
      <c r="P1858" t="s">
        <v>1308</v>
      </c>
      <c r="Q1858" t="s">
        <v>28</v>
      </c>
      <c r="R1858" t="str">
        <f t="shared" si="423"/>
        <v>Great</v>
      </c>
      <c r="S1858" t="str">
        <f t="shared" si="424"/>
        <v>Great</v>
      </c>
      <c r="T1858" t="b">
        <f t="shared" si="425"/>
        <v>0</v>
      </c>
      <c r="U1858" t="b">
        <f t="shared" si="426"/>
        <v>1</v>
      </c>
      <c r="V1858" t="str">
        <f t="shared" si="427"/>
        <v>Average Company</v>
      </c>
      <c r="W1858" t="str">
        <f t="shared" si="428"/>
        <v>Don't Buy</v>
      </c>
      <c r="X1858" t="str">
        <f t="shared" si="429"/>
        <v>Bombay Finance</v>
      </c>
      <c r="Z1858" t="str">
        <f t="shared" si="430"/>
        <v>None</v>
      </c>
      <c r="AB1858" t="str">
        <f t="shared" si="431"/>
        <v>1Million</v>
      </c>
    </row>
    <row r="1859" spans="1:28" x14ac:dyDescent="0.3">
      <c r="A1859">
        <v>1857</v>
      </c>
      <c r="B1859" t="s">
        <v>4293</v>
      </c>
      <c r="C1859" t="str">
        <f t="shared" ref="C1859:C1922" si="433">IF(LEN(B1859)&gt;=10,"Long","Short")</f>
        <v>Long</v>
      </c>
      <c r="D1859">
        <v>4.3</v>
      </c>
      <c r="F1859" s="1">
        <f t="shared" si="432"/>
        <v>4.3</v>
      </c>
      <c r="G1859" s="1">
        <f t="shared" ref="G1859:G1922" si="434">IF(L1859="Startup",D1859+0.5,D1859)</f>
        <v>4.3</v>
      </c>
      <c r="H1859">
        <f t="shared" ref="H1859:H1922" si="435">IF(L1859="Startup",D1859+0.1,D1859)</f>
        <v>4.3</v>
      </c>
      <c r="I1859" t="s">
        <v>3539</v>
      </c>
      <c r="J1859" t="s">
        <v>22</v>
      </c>
      <c r="K1859" t="s">
        <v>4294</v>
      </c>
      <c r="L1859" t="str">
        <f t="shared" ref="L1859:L1922" si="436">IF(N1859&lt;10,"Startup","Established")</f>
        <v>Established</v>
      </c>
      <c r="N1859" s="2">
        <f t="shared" ref="N1859:N1922" si="437">INT(LEFT(O1859,2))</f>
        <v>96</v>
      </c>
      <c r="O1859" t="s">
        <v>1173</v>
      </c>
      <c r="P1859" t="s">
        <v>147</v>
      </c>
      <c r="Q1859" t="s">
        <v>50</v>
      </c>
      <c r="R1859" t="str">
        <f t="shared" ref="R1859:R1922" si="438">IF(D1859&gt;4,"Great","Average")</f>
        <v>Great</v>
      </c>
      <c r="S1859" t="str">
        <f t="shared" ref="S1859:S1922" si="439">IF(D1859&gt;4,"Great"," ")</f>
        <v>Great</v>
      </c>
      <c r="T1859" t="b">
        <f t="shared" ref="T1859:T1922" si="440">AND(D1859:D11817&gt;4,N1859:N11817&gt;10)</f>
        <v>1</v>
      </c>
      <c r="U1859" t="b">
        <f t="shared" ref="U1859:U1922" si="441">OR(D1859&gt;3.5,N1859&lt;10)</f>
        <v>1</v>
      </c>
      <c r="V1859" t="str">
        <f t="shared" ref="V1859:V1922" si="442">IF(AND(D1859&gt;4,N1859&gt;20),"Top Company","Average Company")</f>
        <v>Top Company</v>
      </c>
      <c r="W1859" t="str">
        <f t="shared" ref="W1859:W1922" si="443">IF(OR(LEFT(B1859,1)="T",LEFT(B1859,1)="G"),"Buy","Don't Buy")</f>
        <v>Don't Buy</v>
      </c>
      <c r="X1859" t="str">
        <f t="shared" ref="X1859:X1922" si="444">IF(IF(Q1859="Financial Services",ISNUMBER(SEARCH("Mumbai",K1859))),"Bombay Finance","Not Known")</f>
        <v>Not Known</v>
      </c>
      <c r="Z1859" t="str">
        <f t="shared" ref="Z1859:Z1922" si="445">IF(AND(OR(ISNUMBER(SEARCH("Bangalore",K1859)),ISNUMBER(SEARCH("Bengaluru",K1859)),ISNUMBER(SEARCH("Chennai",K1859))),N1859&lt;10),"Silicon Valley Startups","None")</f>
        <v>None</v>
      </c>
      <c r="AB1859" t="str">
        <f t="shared" ref="AB1859:AB1922" si="446">IF(AND(OR(Q1859="IT Services &amp; Consulting",Q1859="Financial Services"),D1859&gt;4),"1Million",IF(AND(OR(Q1859="IT Services &amp; Consulting",Q1859="Financial Services"),D1859&lt;=4),"500K",IF(AND(Q1859="Telecom / ISP",D1859&gt;4),"800K","0")))</f>
        <v>0</v>
      </c>
    </row>
    <row r="1860" spans="1:28" x14ac:dyDescent="0.3">
      <c r="A1860">
        <v>1858</v>
      </c>
      <c r="B1860" t="s">
        <v>4295</v>
      </c>
      <c r="C1860" t="str">
        <f t="shared" si="433"/>
        <v>Short</v>
      </c>
      <c r="D1860">
        <v>4</v>
      </c>
      <c r="F1860" s="1">
        <f t="shared" si="432"/>
        <v>4</v>
      </c>
      <c r="G1860" s="1">
        <f t="shared" si="434"/>
        <v>4</v>
      </c>
      <c r="H1860">
        <f t="shared" si="435"/>
        <v>4</v>
      </c>
      <c r="I1860" t="s">
        <v>4296</v>
      </c>
      <c r="J1860" t="s">
        <v>10</v>
      </c>
      <c r="K1860" t="s">
        <v>4204</v>
      </c>
      <c r="L1860" t="str">
        <f t="shared" si="436"/>
        <v>Established</v>
      </c>
      <c r="N1860" s="2">
        <f t="shared" si="437"/>
        <v>33</v>
      </c>
      <c r="O1860" t="s">
        <v>18</v>
      </c>
      <c r="P1860" t="s">
        <v>147</v>
      </c>
      <c r="Q1860" t="s">
        <v>85</v>
      </c>
      <c r="R1860" t="str">
        <f t="shared" si="438"/>
        <v>Average</v>
      </c>
      <c r="S1860" t="str">
        <f t="shared" si="439"/>
        <v xml:space="preserve"> </v>
      </c>
      <c r="T1860" t="b">
        <f t="shared" si="440"/>
        <v>0</v>
      </c>
      <c r="U1860" t="b">
        <f t="shared" si="441"/>
        <v>1</v>
      </c>
      <c r="V1860" t="str">
        <f t="shared" si="442"/>
        <v>Average Company</v>
      </c>
      <c r="W1860" t="str">
        <f t="shared" si="443"/>
        <v>Don't Buy</v>
      </c>
      <c r="X1860" t="str">
        <f t="shared" si="444"/>
        <v>Not Known</v>
      </c>
      <c r="Z1860" t="str">
        <f t="shared" si="445"/>
        <v>None</v>
      </c>
      <c r="AB1860" t="str">
        <f t="shared" si="446"/>
        <v>0</v>
      </c>
    </row>
    <row r="1861" spans="1:28" x14ac:dyDescent="0.3">
      <c r="A1861">
        <v>1859</v>
      </c>
      <c r="B1861" t="s">
        <v>4297</v>
      </c>
      <c r="C1861" t="str">
        <f t="shared" si="433"/>
        <v>Short</v>
      </c>
      <c r="D1861">
        <v>4.3</v>
      </c>
      <c r="F1861" s="1" t="e">
        <f t="shared" si="432"/>
        <v>#VALUE!</v>
      </c>
      <c r="G1861" s="1" t="e">
        <f t="shared" si="434"/>
        <v>#VALUE!</v>
      </c>
      <c r="H1861" t="e">
        <f t="shared" si="435"/>
        <v>#VALUE!</v>
      </c>
      <c r="I1861" t="s">
        <v>4296</v>
      </c>
      <c r="J1861" t="s">
        <v>2498</v>
      </c>
      <c r="K1861" t="s">
        <v>331</v>
      </c>
      <c r="L1861" t="e">
        <f t="shared" si="436"/>
        <v>#VALUE!</v>
      </c>
      <c r="N1861" s="2" t="e">
        <f t="shared" si="437"/>
        <v>#VALUE!</v>
      </c>
      <c r="O1861" t="s">
        <v>147</v>
      </c>
      <c r="Q1861" t="s">
        <v>846</v>
      </c>
      <c r="R1861" t="str">
        <f t="shared" si="438"/>
        <v>Great</v>
      </c>
      <c r="S1861" t="str">
        <f t="shared" si="439"/>
        <v>Great</v>
      </c>
      <c r="T1861" t="e">
        <f t="shared" si="440"/>
        <v>#VALUE!</v>
      </c>
      <c r="U1861" t="e">
        <f t="shared" si="441"/>
        <v>#VALUE!</v>
      </c>
      <c r="V1861" t="e">
        <f t="shared" si="442"/>
        <v>#VALUE!</v>
      </c>
      <c r="W1861" t="str">
        <f t="shared" si="443"/>
        <v>Don't Buy</v>
      </c>
      <c r="X1861" t="str">
        <f t="shared" si="444"/>
        <v>Not Known</v>
      </c>
      <c r="Z1861" t="e">
        <f t="shared" si="445"/>
        <v>#VALUE!</v>
      </c>
      <c r="AB1861" t="str">
        <f t="shared" si="446"/>
        <v>0</v>
      </c>
    </row>
    <row r="1862" spans="1:28" x14ac:dyDescent="0.3">
      <c r="A1862">
        <v>1860</v>
      </c>
      <c r="B1862" t="s">
        <v>4295</v>
      </c>
      <c r="C1862" t="str">
        <f t="shared" si="433"/>
        <v>Short</v>
      </c>
      <c r="D1862">
        <v>4</v>
      </c>
      <c r="F1862" s="1">
        <f t="shared" si="432"/>
        <v>4</v>
      </c>
      <c r="G1862" s="1">
        <f t="shared" si="434"/>
        <v>4</v>
      </c>
      <c r="H1862">
        <f t="shared" si="435"/>
        <v>4</v>
      </c>
      <c r="I1862" t="s">
        <v>4296</v>
      </c>
      <c r="J1862" t="s">
        <v>10</v>
      </c>
      <c r="K1862" t="s">
        <v>4204</v>
      </c>
      <c r="L1862" t="str">
        <f t="shared" si="436"/>
        <v>Established</v>
      </c>
      <c r="N1862" s="2">
        <f t="shared" si="437"/>
        <v>33</v>
      </c>
      <c r="O1862" t="s">
        <v>18</v>
      </c>
      <c r="P1862" t="s">
        <v>147</v>
      </c>
      <c r="Q1862" t="s">
        <v>85</v>
      </c>
      <c r="R1862" t="str">
        <f t="shared" si="438"/>
        <v>Average</v>
      </c>
      <c r="S1862" t="str">
        <f t="shared" si="439"/>
        <v xml:space="preserve"> </v>
      </c>
      <c r="T1862" t="b">
        <f t="shared" si="440"/>
        <v>0</v>
      </c>
      <c r="U1862" t="b">
        <f t="shared" si="441"/>
        <v>1</v>
      </c>
      <c r="V1862" t="str">
        <f t="shared" si="442"/>
        <v>Average Company</v>
      </c>
      <c r="W1862" t="str">
        <f t="shared" si="443"/>
        <v>Don't Buy</v>
      </c>
      <c r="X1862" t="str">
        <f t="shared" si="444"/>
        <v>Not Known</v>
      </c>
      <c r="Z1862" t="str">
        <f t="shared" si="445"/>
        <v>None</v>
      </c>
      <c r="AB1862" t="str">
        <f t="shared" si="446"/>
        <v>0</v>
      </c>
    </row>
    <row r="1863" spans="1:28" x14ac:dyDescent="0.3">
      <c r="A1863">
        <v>1861</v>
      </c>
      <c r="B1863" t="s">
        <v>4298</v>
      </c>
      <c r="C1863" t="str">
        <f t="shared" si="433"/>
        <v>Long</v>
      </c>
      <c r="D1863">
        <v>4.5</v>
      </c>
      <c r="F1863" s="1">
        <f t="shared" si="432"/>
        <v>4.5</v>
      </c>
      <c r="G1863" s="1">
        <f t="shared" si="434"/>
        <v>4.5</v>
      </c>
      <c r="H1863">
        <f t="shared" si="435"/>
        <v>4.5</v>
      </c>
      <c r="I1863" t="s">
        <v>4296</v>
      </c>
      <c r="J1863" t="s">
        <v>22</v>
      </c>
      <c r="K1863" t="s">
        <v>4299</v>
      </c>
      <c r="L1863" t="str">
        <f t="shared" si="436"/>
        <v>Established</v>
      </c>
      <c r="N1863" s="2">
        <f t="shared" si="437"/>
        <v>11</v>
      </c>
      <c r="O1863" t="s">
        <v>146</v>
      </c>
      <c r="P1863" t="s">
        <v>691</v>
      </c>
      <c r="Q1863" t="s">
        <v>773</v>
      </c>
      <c r="R1863" t="str">
        <f t="shared" si="438"/>
        <v>Great</v>
      </c>
      <c r="S1863" t="str">
        <f t="shared" si="439"/>
        <v>Great</v>
      </c>
      <c r="T1863" t="b">
        <f t="shared" si="440"/>
        <v>1</v>
      </c>
      <c r="U1863" t="b">
        <f t="shared" si="441"/>
        <v>1</v>
      </c>
      <c r="V1863" t="str">
        <f t="shared" si="442"/>
        <v>Average Company</v>
      </c>
      <c r="W1863" t="str">
        <f t="shared" si="443"/>
        <v>Don't Buy</v>
      </c>
      <c r="X1863" t="str">
        <f t="shared" si="444"/>
        <v>Not Known</v>
      </c>
      <c r="Z1863" t="str">
        <f t="shared" si="445"/>
        <v>None</v>
      </c>
      <c r="AB1863" t="str">
        <f t="shared" si="446"/>
        <v>0</v>
      </c>
    </row>
    <row r="1864" spans="1:28" x14ac:dyDescent="0.3">
      <c r="A1864">
        <v>1862</v>
      </c>
      <c r="B1864" t="s">
        <v>4300</v>
      </c>
      <c r="C1864" t="str">
        <f t="shared" si="433"/>
        <v>Long</v>
      </c>
      <c r="D1864">
        <v>4.3</v>
      </c>
      <c r="F1864" s="1">
        <f t="shared" si="432"/>
        <v>4.3</v>
      </c>
      <c r="G1864" s="1">
        <f t="shared" si="434"/>
        <v>4.3</v>
      </c>
      <c r="H1864">
        <f t="shared" si="435"/>
        <v>4.3</v>
      </c>
      <c r="I1864" t="s">
        <v>4296</v>
      </c>
      <c r="J1864" t="s">
        <v>22</v>
      </c>
      <c r="K1864" t="s">
        <v>4301</v>
      </c>
      <c r="L1864" t="str">
        <f t="shared" si="436"/>
        <v>Established</v>
      </c>
      <c r="N1864" s="2">
        <f t="shared" si="437"/>
        <v>50</v>
      </c>
      <c r="O1864" t="s">
        <v>691</v>
      </c>
      <c r="Q1864" t="s">
        <v>417</v>
      </c>
      <c r="R1864" t="str">
        <f t="shared" si="438"/>
        <v>Great</v>
      </c>
      <c r="S1864" t="str">
        <f t="shared" si="439"/>
        <v>Great</v>
      </c>
      <c r="T1864" t="b">
        <f t="shared" si="440"/>
        <v>1</v>
      </c>
      <c r="U1864" t="b">
        <f t="shared" si="441"/>
        <v>1</v>
      </c>
      <c r="V1864" t="str">
        <f t="shared" si="442"/>
        <v>Top Company</v>
      </c>
      <c r="W1864" t="str">
        <f t="shared" si="443"/>
        <v>Don't Buy</v>
      </c>
      <c r="X1864" t="str">
        <f t="shared" si="444"/>
        <v>Not Known</v>
      </c>
      <c r="Z1864" t="str">
        <f t="shared" si="445"/>
        <v>None</v>
      </c>
      <c r="AB1864" t="str">
        <f t="shared" si="446"/>
        <v>0</v>
      </c>
    </row>
    <row r="1865" spans="1:28" x14ac:dyDescent="0.3">
      <c r="A1865">
        <v>1863</v>
      </c>
      <c r="B1865" t="s">
        <v>4302</v>
      </c>
      <c r="C1865" t="str">
        <f t="shared" si="433"/>
        <v>Long</v>
      </c>
      <c r="D1865">
        <v>4.2</v>
      </c>
      <c r="F1865" s="1">
        <f t="shared" si="432"/>
        <v>4.2</v>
      </c>
      <c r="G1865" s="1">
        <f t="shared" si="434"/>
        <v>4.2</v>
      </c>
      <c r="H1865">
        <f t="shared" si="435"/>
        <v>4.2</v>
      </c>
      <c r="I1865" t="s">
        <v>4296</v>
      </c>
      <c r="J1865" t="s">
        <v>22</v>
      </c>
      <c r="K1865" t="s">
        <v>4303</v>
      </c>
      <c r="L1865" t="str">
        <f t="shared" si="436"/>
        <v>Established</v>
      </c>
      <c r="N1865" s="2">
        <f t="shared" si="437"/>
        <v>28</v>
      </c>
      <c r="O1865" t="s">
        <v>24</v>
      </c>
      <c r="P1865" t="s">
        <v>147</v>
      </c>
      <c r="Q1865" t="s">
        <v>523</v>
      </c>
      <c r="R1865" t="str">
        <f t="shared" si="438"/>
        <v>Great</v>
      </c>
      <c r="S1865" t="str">
        <f t="shared" si="439"/>
        <v>Great</v>
      </c>
      <c r="T1865" t="b">
        <f t="shared" si="440"/>
        <v>1</v>
      </c>
      <c r="U1865" t="b">
        <f t="shared" si="441"/>
        <v>1</v>
      </c>
      <c r="V1865" t="str">
        <f t="shared" si="442"/>
        <v>Top Company</v>
      </c>
      <c r="W1865" t="str">
        <f t="shared" si="443"/>
        <v>Don't Buy</v>
      </c>
      <c r="X1865" t="str">
        <f t="shared" si="444"/>
        <v>Not Known</v>
      </c>
      <c r="Z1865" t="str">
        <f t="shared" si="445"/>
        <v>None</v>
      </c>
      <c r="AB1865" t="str">
        <f t="shared" si="446"/>
        <v>0</v>
      </c>
    </row>
    <row r="1866" spans="1:28" x14ac:dyDescent="0.3">
      <c r="A1866">
        <v>1864</v>
      </c>
      <c r="B1866" t="s">
        <v>4304</v>
      </c>
      <c r="C1866" t="str">
        <f t="shared" si="433"/>
        <v>Long</v>
      </c>
      <c r="D1866">
        <v>3.3</v>
      </c>
      <c r="F1866" s="1">
        <f t="shared" si="432"/>
        <v>3.3</v>
      </c>
      <c r="G1866" s="1">
        <f t="shared" si="434"/>
        <v>3.3</v>
      </c>
      <c r="H1866">
        <f t="shared" si="435"/>
        <v>3.3</v>
      </c>
      <c r="I1866" t="s">
        <v>4305</v>
      </c>
      <c r="J1866" t="s">
        <v>10</v>
      </c>
      <c r="K1866" t="s">
        <v>4306</v>
      </c>
      <c r="L1866" t="str">
        <f t="shared" si="436"/>
        <v>Established</v>
      </c>
      <c r="N1866" s="2">
        <f t="shared" si="437"/>
        <v>37</v>
      </c>
      <c r="O1866" t="s">
        <v>538</v>
      </c>
      <c r="P1866" t="s">
        <v>691</v>
      </c>
      <c r="Q1866" t="s">
        <v>105</v>
      </c>
      <c r="R1866" t="str">
        <f t="shared" si="438"/>
        <v>Average</v>
      </c>
      <c r="S1866" t="str">
        <f t="shared" si="439"/>
        <v xml:space="preserve"> </v>
      </c>
      <c r="T1866" t="b">
        <f t="shared" si="440"/>
        <v>0</v>
      </c>
      <c r="U1866" t="b">
        <f t="shared" si="441"/>
        <v>0</v>
      </c>
      <c r="V1866" t="str">
        <f t="shared" si="442"/>
        <v>Average Company</v>
      </c>
      <c r="W1866" t="str">
        <f t="shared" si="443"/>
        <v>Don't Buy</v>
      </c>
      <c r="X1866" t="str">
        <f t="shared" si="444"/>
        <v>Not Known</v>
      </c>
      <c r="Z1866" t="str">
        <f t="shared" si="445"/>
        <v>None</v>
      </c>
      <c r="AB1866" t="str">
        <f t="shared" si="446"/>
        <v>0</v>
      </c>
    </row>
    <row r="1867" spans="1:28" x14ac:dyDescent="0.3">
      <c r="A1867">
        <v>1865</v>
      </c>
      <c r="B1867" t="s">
        <v>4307</v>
      </c>
      <c r="C1867" t="str">
        <f t="shared" si="433"/>
        <v>Long</v>
      </c>
      <c r="D1867">
        <v>4.2</v>
      </c>
      <c r="F1867" s="1">
        <f t="shared" si="432"/>
        <v>4.2</v>
      </c>
      <c r="G1867" s="1">
        <f t="shared" si="434"/>
        <v>4.2</v>
      </c>
      <c r="H1867">
        <f t="shared" si="435"/>
        <v>4.2</v>
      </c>
      <c r="I1867" t="s">
        <v>4305</v>
      </c>
      <c r="J1867" t="s">
        <v>22</v>
      </c>
      <c r="K1867" t="s">
        <v>4308</v>
      </c>
      <c r="L1867" t="str">
        <f t="shared" si="436"/>
        <v>Established</v>
      </c>
      <c r="N1867" s="2">
        <f t="shared" si="437"/>
        <v>65</v>
      </c>
      <c r="O1867" t="s">
        <v>1004</v>
      </c>
      <c r="P1867" t="s">
        <v>147</v>
      </c>
      <c r="Q1867" t="s">
        <v>50</v>
      </c>
      <c r="R1867" t="str">
        <f t="shared" si="438"/>
        <v>Great</v>
      </c>
      <c r="S1867" t="str">
        <f t="shared" si="439"/>
        <v>Great</v>
      </c>
      <c r="T1867" t="b">
        <f t="shared" si="440"/>
        <v>1</v>
      </c>
      <c r="U1867" t="b">
        <f t="shared" si="441"/>
        <v>1</v>
      </c>
      <c r="V1867" t="str">
        <f t="shared" si="442"/>
        <v>Top Company</v>
      </c>
      <c r="W1867" t="str">
        <f t="shared" si="443"/>
        <v>Don't Buy</v>
      </c>
      <c r="X1867" t="str">
        <f t="shared" si="444"/>
        <v>Not Known</v>
      </c>
      <c r="Z1867" t="str">
        <f t="shared" si="445"/>
        <v>None</v>
      </c>
      <c r="AB1867" t="str">
        <f t="shared" si="446"/>
        <v>0</v>
      </c>
    </row>
    <row r="1868" spans="1:28" x14ac:dyDescent="0.3">
      <c r="A1868">
        <v>1866</v>
      </c>
      <c r="B1868" t="s">
        <v>4309</v>
      </c>
      <c r="C1868" t="str">
        <f t="shared" si="433"/>
        <v>Long</v>
      </c>
      <c r="D1868">
        <v>4.5</v>
      </c>
      <c r="F1868" s="1">
        <f t="shared" si="432"/>
        <v>4.5</v>
      </c>
      <c r="G1868" s="1">
        <f t="shared" si="434"/>
        <v>4.5</v>
      </c>
      <c r="H1868">
        <f t="shared" si="435"/>
        <v>4.5</v>
      </c>
      <c r="I1868" t="s">
        <v>4305</v>
      </c>
      <c r="J1868" t="s">
        <v>22</v>
      </c>
      <c r="K1868" t="s">
        <v>4310</v>
      </c>
      <c r="L1868" t="str">
        <f t="shared" si="436"/>
        <v>Established</v>
      </c>
      <c r="N1868" s="2">
        <f t="shared" si="437"/>
        <v>26</v>
      </c>
      <c r="O1868" t="s">
        <v>126</v>
      </c>
      <c r="P1868" t="s">
        <v>75</v>
      </c>
      <c r="Q1868" t="s">
        <v>523</v>
      </c>
      <c r="R1868" t="str">
        <f t="shared" si="438"/>
        <v>Great</v>
      </c>
      <c r="S1868" t="str">
        <f t="shared" si="439"/>
        <v>Great</v>
      </c>
      <c r="T1868" t="b">
        <f t="shared" si="440"/>
        <v>1</v>
      </c>
      <c r="U1868" t="b">
        <f t="shared" si="441"/>
        <v>1</v>
      </c>
      <c r="V1868" t="str">
        <f t="shared" si="442"/>
        <v>Top Company</v>
      </c>
      <c r="W1868" t="str">
        <f t="shared" si="443"/>
        <v>Don't Buy</v>
      </c>
      <c r="X1868" t="str">
        <f t="shared" si="444"/>
        <v>Not Known</v>
      </c>
      <c r="Z1868" t="str">
        <f t="shared" si="445"/>
        <v>None</v>
      </c>
      <c r="AB1868" t="str">
        <f t="shared" si="446"/>
        <v>0</v>
      </c>
    </row>
    <row r="1869" spans="1:28" x14ac:dyDescent="0.3">
      <c r="A1869">
        <v>1867</v>
      </c>
      <c r="B1869" t="s">
        <v>4311</v>
      </c>
      <c r="C1869" t="str">
        <f t="shared" si="433"/>
        <v>Long</v>
      </c>
      <c r="D1869">
        <v>3.8</v>
      </c>
      <c r="F1869" s="1">
        <f t="shared" si="432"/>
        <v>3.8</v>
      </c>
      <c r="G1869" s="1">
        <f t="shared" si="434"/>
        <v>3.8</v>
      </c>
      <c r="H1869">
        <f t="shared" si="435"/>
        <v>3.8</v>
      </c>
      <c r="I1869" t="s">
        <v>4305</v>
      </c>
      <c r="J1869" t="s">
        <v>22</v>
      </c>
      <c r="K1869" t="s">
        <v>1720</v>
      </c>
      <c r="L1869" t="str">
        <f t="shared" si="436"/>
        <v>Established</v>
      </c>
      <c r="N1869" s="2">
        <f t="shared" si="437"/>
        <v>23</v>
      </c>
      <c r="O1869" t="s">
        <v>230</v>
      </c>
      <c r="P1869" t="s">
        <v>181</v>
      </c>
      <c r="Q1869" t="s">
        <v>44</v>
      </c>
      <c r="R1869" t="str">
        <f t="shared" si="438"/>
        <v>Average</v>
      </c>
      <c r="S1869" t="str">
        <f t="shared" si="439"/>
        <v xml:space="preserve"> </v>
      </c>
      <c r="T1869" t="b">
        <f t="shared" si="440"/>
        <v>0</v>
      </c>
      <c r="U1869" t="b">
        <f t="shared" si="441"/>
        <v>1</v>
      </c>
      <c r="V1869" t="str">
        <f t="shared" si="442"/>
        <v>Average Company</v>
      </c>
      <c r="W1869" t="str">
        <f t="shared" si="443"/>
        <v>Don't Buy</v>
      </c>
      <c r="X1869" t="str">
        <f t="shared" si="444"/>
        <v>Not Known</v>
      </c>
      <c r="Z1869" t="str">
        <f t="shared" si="445"/>
        <v>None</v>
      </c>
      <c r="AB1869" t="str">
        <f t="shared" si="446"/>
        <v>0</v>
      </c>
    </row>
    <row r="1870" spans="1:28" x14ac:dyDescent="0.3">
      <c r="A1870">
        <v>1868</v>
      </c>
      <c r="B1870" t="s">
        <v>4312</v>
      </c>
      <c r="C1870" t="str">
        <f t="shared" si="433"/>
        <v>Long</v>
      </c>
      <c r="D1870">
        <v>3.9</v>
      </c>
      <c r="F1870" s="1">
        <f t="shared" si="432"/>
        <v>3.9</v>
      </c>
      <c r="G1870" s="1">
        <f t="shared" si="434"/>
        <v>3.9</v>
      </c>
      <c r="H1870">
        <f t="shared" si="435"/>
        <v>3.9</v>
      </c>
      <c r="I1870" t="s">
        <v>4305</v>
      </c>
      <c r="J1870" t="s">
        <v>22</v>
      </c>
      <c r="K1870" t="s">
        <v>4313</v>
      </c>
      <c r="L1870" t="str">
        <f t="shared" si="436"/>
        <v>Established</v>
      </c>
      <c r="N1870" s="2">
        <f t="shared" si="437"/>
        <v>22</v>
      </c>
      <c r="O1870" t="s">
        <v>142</v>
      </c>
      <c r="P1870" t="s">
        <v>147</v>
      </c>
      <c r="Q1870" t="s">
        <v>19</v>
      </c>
      <c r="R1870" t="str">
        <f t="shared" si="438"/>
        <v>Average</v>
      </c>
      <c r="S1870" t="str">
        <f t="shared" si="439"/>
        <v xml:space="preserve"> </v>
      </c>
      <c r="T1870" t="b">
        <f t="shared" si="440"/>
        <v>0</v>
      </c>
      <c r="U1870" t="b">
        <f t="shared" si="441"/>
        <v>1</v>
      </c>
      <c r="V1870" t="str">
        <f t="shared" si="442"/>
        <v>Average Company</v>
      </c>
      <c r="W1870" t="str">
        <f t="shared" si="443"/>
        <v>Don't Buy</v>
      </c>
      <c r="X1870" t="str">
        <f t="shared" si="444"/>
        <v>Not Known</v>
      </c>
      <c r="Z1870" t="str">
        <f t="shared" si="445"/>
        <v>None</v>
      </c>
      <c r="AB1870" t="str">
        <f t="shared" si="446"/>
        <v>500K</v>
      </c>
    </row>
    <row r="1871" spans="1:28" x14ac:dyDescent="0.3">
      <c r="A1871">
        <v>1869</v>
      </c>
      <c r="B1871" t="s">
        <v>4314</v>
      </c>
      <c r="C1871" t="str">
        <f t="shared" si="433"/>
        <v>Long</v>
      </c>
      <c r="D1871">
        <v>4.0999999999999996</v>
      </c>
      <c r="F1871" s="1">
        <f t="shared" si="432"/>
        <v>4.0999999999999996</v>
      </c>
      <c r="G1871" s="1">
        <f t="shared" si="434"/>
        <v>4.0999999999999996</v>
      </c>
      <c r="H1871">
        <f t="shared" si="435"/>
        <v>4.0999999999999996</v>
      </c>
      <c r="I1871" t="s">
        <v>4305</v>
      </c>
      <c r="J1871" t="s">
        <v>10</v>
      </c>
      <c r="K1871" t="s">
        <v>4315</v>
      </c>
      <c r="L1871" t="str">
        <f t="shared" si="436"/>
        <v>Established</v>
      </c>
      <c r="N1871" s="2">
        <f t="shared" si="437"/>
        <v>51</v>
      </c>
      <c r="O1871" t="s">
        <v>688</v>
      </c>
      <c r="P1871" t="s">
        <v>75</v>
      </c>
      <c r="Q1871" t="s">
        <v>372</v>
      </c>
      <c r="R1871" t="str">
        <f t="shared" si="438"/>
        <v>Great</v>
      </c>
      <c r="S1871" t="str">
        <f t="shared" si="439"/>
        <v>Great</v>
      </c>
      <c r="T1871" t="b">
        <f t="shared" si="440"/>
        <v>1</v>
      </c>
      <c r="U1871" t="b">
        <f t="shared" si="441"/>
        <v>1</v>
      </c>
      <c r="V1871" t="str">
        <f t="shared" si="442"/>
        <v>Top Company</v>
      </c>
      <c r="W1871" t="str">
        <f t="shared" si="443"/>
        <v>Don't Buy</v>
      </c>
      <c r="X1871" t="str">
        <f t="shared" si="444"/>
        <v>Not Known</v>
      </c>
      <c r="Z1871" t="str">
        <f t="shared" si="445"/>
        <v>None</v>
      </c>
      <c r="AB1871" t="str">
        <f t="shared" si="446"/>
        <v>0</v>
      </c>
    </row>
    <row r="1872" spans="1:28" x14ac:dyDescent="0.3">
      <c r="A1872">
        <v>1870</v>
      </c>
      <c r="B1872" t="s">
        <v>4316</v>
      </c>
      <c r="C1872" t="str">
        <f t="shared" si="433"/>
        <v>Short</v>
      </c>
      <c r="D1872">
        <v>3.8</v>
      </c>
      <c r="F1872" s="1">
        <f t="shared" si="432"/>
        <v>3.8</v>
      </c>
      <c r="G1872" s="1">
        <f t="shared" si="434"/>
        <v>3.8</v>
      </c>
      <c r="H1872">
        <f t="shared" si="435"/>
        <v>3.8</v>
      </c>
      <c r="I1872" t="s">
        <v>4305</v>
      </c>
      <c r="J1872" t="s">
        <v>22</v>
      </c>
      <c r="K1872" t="s">
        <v>4317</v>
      </c>
      <c r="L1872" t="str">
        <f t="shared" si="436"/>
        <v>Established</v>
      </c>
      <c r="N1872" s="2">
        <f t="shared" si="437"/>
        <v>18</v>
      </c>
      <c r="O1872" t="s">
        <v>200</v>
      </c>
      <c r="P1872" t="s">
        <v>147</v>
      </c>
      <c r="Q1872" t="s">
        <v>19</v>
      </c>
      <c r="R1872" t="str">
        <f t="shared" si="438"/>
        <v>Average</v>
      </c>
      <c r="S1872" t="str">
        <f t="shared" si="439"/>
        <v xml:space="preserve"> </v>
      </c>
      <c r="T1872" t="b">
        <f t="shared" si="440"/>
        <v>0</v>
      </c>
      <c r="U1872" t="b">
        <f t="shared" si="441"/>
        <v>1</v>
      </c>
      <c r="V1872" t="str">
        <f t="shared" si="442"/>
        <v>Average Company</v>
      </c>
      <c r="W1872" t="str">
        <f t="shared" si="443"/>
        <v>Don't Buy</v>
      </c>
      <c r="X1872" t="str">
        <f t="shared" si="444"/>
        <v>Not Known</v>
      </c>
      <c r="Z1872" t="str">
        <f t="shared" si="445"/>
        <v>None</v>
      </c>
      <c r="AB1872" t="str">
        <f t="shared" si="446"/>
        <v>500K</v>
      </c>
    </row>
    <row r="1873" spans="1:28" x14ac:dyDescent="0.3">
      <c r="A1873">
        <v>1871</v>
      </c>
      <c r="B1873" t="s">
        <v>4318</v>
      </c>
      <c r="C1873" t="str">
        <f t="shared" si="433"/>
        <v>Long</v>
      </c>
      <c r="D1873">
        <v>3.9</v>
      </c>
      <c r="F1873" s="1">
        <f t="shared" si="432"/>
        <v>3.9</v>
      </c>
      <c r="G1873" s="1">
        <f t="shared" si="434"/>
        <v>3.9</v>
      </c>
      <c r="H1873">
        <f t="shared" si="435"/>
        <v>3.9</v>
      </c>
      <c r="I1873" t="s">
        <v>4305</v>
      </c>
      <c r="J1873" t="s">
        <v>22</v>
      </c>
      <c r="K1873" t="s">
        <v>4319</v>
      </c>
      <c r="L1873" t="str">
        <f t="shared" si="436"/>
        <v>Established</v>
      </c>
      <c r="N1873" s="2">
        <f t="shared" si="437"/>
        <v>17</v>
      </c>
      <c r="O1873" t="s">
        <v>711</v>
      </c>
      <c r="P1873" t="s">
        <v>691</v>
      </c>
      <c r="Q1873" t="s">
        <v>315</v>
      </c>
      <c r="R1873" t="str">
        <f t="shared" si="438"/>
        <v>Average</v>
      </c>
      <c r="S1873" t="str">
        <f t="shared" si="439"/>
        <v xml:space="preserve"> </v>
      </c>
      <c r="T1873" t="b">
        <f t="shared" si="440"/>
        <v>0</v>
      </c>
      <c r="U1873" t="b">
        <f t="shared" si="441"/>
        <v>1</v>
      </c>
      <c r="V1873" t="str">
        <f t="shared" si="442"/>
        <v>Average Company</v>
      </c>
      <c r="W1873" t="str">
        <f t="shared" si="443"/>
        <v>Don't Buy</v>
      </c>
      <c r="X1873" t="str">
        <f t="shared" si="444"/>
        <v>Not Known</v>
      </c>
      <c r="Z1873" t="str">
        <f t="shared" si="445"/>
        <v>None</v>
      </c>
      <c r="AB1873" t="str">
        <f t="shared" si="446"/>
        <v>0</v>
      </c>
    </row>
    <row r="1874" spans="1:28" x14ac:dyDescent="0.3">
      <c r="A1874">
        <v>1872</v>
      </c>
      <c r="B1874" t="s">
        <v>4320</v>
      </c>
      <c r="C1874" t="str">
        <f t="shared" si="433"/>
        <v>Long</v>
      </c>
      <c r="D1874">
        <v>4.2</v>
      </c>
      <c r="F1874" s="1">
        <f t="shared" si="432"/>
        <v>4.2</v>
      </c>
      <c r="G1874" s="1">
        <f t="shared" si="434"/>
        <v>4.2</v>
      </c>
      <c r="H1874">
        <f t="shared" si="435"/>
        <v>4.2</v>
      </c>
      <c r="I1874" t="s">
        <v>4321</v>
      </c>
      <c r="J1874" t="s">
        <v>10</v>
      </c>
      <c r="K1874" t="s">
        <v>4322</v>
      </c>
      <c r="L1874" t="str">
        <f t="shared" si="436"/>
        <v>Established</v>
      </c>
      <c r="N1874" s="2">
        <f t="shared" si="437"/>
        <v>71</v>
      </c>
      <c r="O1874" t="s">
        <v>957</v>
      </c>
      <c r="P1874" t="s">
        <v>147</v>
      </c>
      <c r="Q1874" t="s">
        <v>80</v>
      </c>
      <c r="R1874" t="str">
        <f t="shared" si="438"/>
        <v>Great</v>
      </c>
      <c r="S1874" t="str">
        <f t="shared" si="439"/>
        <v>Great</v>
      </c>
      <c r="T1874" t="b">
        <f t="shared" si="440"/>
        <v>1</v>
      </c>
      <c r="U1874" t="b">
        <f t="shared" si="441"/>
        <v>1</v>
      </c>
      <c r="V1874" t="str">
        <f t="shared" si="442"/>
        <v>Top Company</v>
      </c>
      <c r="W1874" t="str">
        <f t="shared" si="443"/>
        <v>Don't Buy</v>
      </c>
      <c r="X1874" t="str">
        <f t="shared" si="444"/>
        <v>Not Known</v>
      </c>
      <c r="Z1874" t="str">
        <f t="shared" si="445"/>
        <v>None</v>
      </c>
      <c r="AB1874" t="str">
        <f t="shared" si="446"/>
        <v>0</v>
      </c>
    </row>
    <row r="1875" spans="1:28" x14ac:dyDescent="0.3">
      <c r="A1875">
        <v>1873</v>
      </c>
      <c r="B1875" t="s">
        <v>4323</v>
      </c>
      <c r="C1875" t="str">
        <f t="shared" si="433"/>
        <v>Short</v>
      </c>
      <c r="D1875">
        <v>4</v>
      </c>
      <c r="F1875" s="1">
        <f t="shared" si="432"/>
        <v>4</v>
      </c>
      <c r="G1875" s="1">
        <f t="shared" si="434"/>
        <v>4</v>
      </c>
      <c r="H1875">
        <f t="shared" si="435"/>
        <v>4</v>
      </c>
      <c r="I1875" t="s">
        <v>878</v>
      </c>
      <c r="J1875" t="s">
        <v>22</v>
      </c>
      <c r="K1875" t="s">
        <v>4324</v>
      </c>
      <c r="L1875" t="str">
        <f t="shared" si="436"/>
        <v>Established</v>
      </c>
      <c r="N1875" s="2">
        <f t="shared" si="437"/>
        <v>21</v>
      </c>
      <c r="O1875" t="s">
        <v>1241</v>
      </c>
      <c r="P1875" t="s">
        <v>75</v>
      </c>
      <c r="Q1875" t="s">
        <v>28</v>
      </c>
      <c r="R1875" t="str">
        <f t="shared" si="438"/>
        <v>Average</v>
      </c>
      <c r="S1875" t="str">
        <f t="shared" si="439"/>
        <v xml:space="preserve"> </v>
      </c>
      <c r="T1875" t="b">
        <f t="shared" si="440"/>
        <v>0</v>
      </c>
      <c r="U1875" t="b">
        <f t="shared" si="441"/>
        <v>1</v>
      </c>
      <c r="V1875" t="str">
        <f t="shared" si="442"/>
        <v>Average Company</v>
      </c>
      <c r="W1875" t="str">
        <f t="shared" si="443"/>
        <v>Don't Buy</v>
      </c>
      <c r="X1875" t="str">
        <f t="shared" si="444"/>
        <v>Not Known</v>
      </c>
      <c r="Z1875" t="str">
        <f t="shared" si="445"/>
        <v>None</v>
      </c>
      <c r="AB1875" t="str">
        <f t="shared" si="446"/>
        <v>500K</v>
      </c>
    </row>
    <row r="1876" spans="1:28" x14ac:dyDescent="0.3">
      <c r="A1876">
        <v>1874</v>
      </c>
      <c r="B1876" t="s">
        <v>4325</v>
      </c>
      <c r="C1876" t="str">
        <f t="shared" si="433"/>
        <v>Short</v>
      </c>
      <c r="D1876">
        <v>3.8</v>
      </c>
      <c r="F1876" s="1">
        <f t="shared" si="432"/>
        <v>3.8</v>
      </c>
      <c r="G1876" s="1">
        <f t="shared" si="434"/>
        <v>3.8</v>
      </c>
      <c r="H1876">
        <f t="shared" si="435"/>
        <v>3.8</v>
      </c>
      <c r="I1876" t="s">
        <v>2594</v>
      </c>
      <c r="J1876" t="s">
        <v>22</v>
      </c>
      <c r="K1876" t="s">
        <v>4326</v>
      </c>
      <c r="L1876" t="str">
        <f t="shared" si="436"/>
        <v>Established</v>
      </c>
      <c r="N1876" s="2">
        <f t="shared" si="437"/>
        <v>16</v>
      </c>
      <c r="O1876" t="s">
        <v>4327</v>
      </c>
      <c r="P1876" t="s">
        <v>147</v>
      </c>
      <c r="Q1876" t="s">
        <v>105</v>
      </c>
      <c r="R1876" t="str">
        <f t="shared" si="438"/>
        <v>Average</v>
      </c>
      <c r="S1876" t="str">
        <f t="shared" si="439"/>
        <v xml:space="preserve"> </v>
      </c>
      <c r="T1876" t="b">
        <f t="shared" si="440"/>
        <v>0</v>
      </c>
      <c r="U1876" t="b">
        <f t="shared" si="441"/>
        <v>1</v>
      </c>
      <c r="V1876" t="str">
        <f t="shared" si="442"/>
        <v>Average Company</v>
      </c>
      <c r="W1876" t="str">
        <f t="shared" si="443"/>
        <v>Don't Buy</v>
      </c>
      <c r="X1876" t="str">
        <f t="shared" si="444"/>
        <v>Not Known</v>
      </c>
      <c r="Z1876" t="str">
        <f t="shared" si="445"/>
        <v>None</v>
      </c>
      <c r="AB1876" t="str">
        <f t="shared" si="446"/>
        <v>0</v>
      </c>
    </row>
    <row r="1877" spans="1:28" x14ac:dyDescent="0.3">
      <c r="A1877">
        <v>1875</v>
      </c>
      <c r="B1877" t="s">
        <v>4328</v>
      </c>
      <c r="C1877" t="str">
        <f t="shared" si="433"/>
        <v>Long</v>
      </c>
      <c r="D1877">
        <v>4.3</v>
      </c>
      <c r="F1877" s="1">
        <f t="shared" ref="F1877:F1940" si="447">IF(N1877&lt;10,IF(D1877+0.5&gt;5,5,D1877+0.5),D1877)</f>
        <v>4.3</v>
      </c>
      <c r="G1877" s="1">
        <f t="shared" si="434"/>
        <v>4.3</v>
      </c>
      <c r="H1877">
        <f t="shared" si="435"/>
        <v>4.3</v>
      </c>
      <c r="I1877" t="s">
        <v>4329</v>
      </c>
      <c r="J1877" t="s">
        <v>22</v>
      </c>
      <c r="K1877" t="s">
        <v>4330</v>
      </c>
      <c r="L1877" t="str">
        <f t="shared" si="436"/>
        <v>Established</v>
      </c>
      <c r="N1877" s="2">
        <f t="shared" si="437"/>
        <v>12</v>
      </c>
      <c r="O1877" t="s">
        <v>4331</v>
      </c>
      <c r="P1877" t="s">
        <v>181</v>
      </c>
      <c r="Q1877" t="s">
        <v>773</v>
      </c>
      <c r="R1877" t="str">
        <f t="shared" si="438"/>
        <v>Great</v>
      </c>
      <c r="S1877" t="str">
        <f t="shared" si="439"/>
        <v>Great</v>
      </c>
      <c r="T1877" t="b">
        <f t="shared" si="440"/>
        <v>1</v>
      </c>
      <c r="U1877" t="b">
        <f t="shared" si="441"/>
        <v>1</v>
      </c>
      <c r="V1877" t="str">
        <f t="shared" si="442"/>
        <v>Average Company</v>
      </c>
      <c r="W1877" t="str">
        <f t="shared" si="443"/>
        <v>Don't Buy</v>
      </c>
      <c r="X1877" t="str">
        <f t="shared" si="444"/>
        <v>Not Known</v>
      </c>
      <c r="Z1877" t="str">
        <f t="shared" si="445"/>
        <v>None</v>
      </c>
      <c r="AB1877" t="str">
        <f t="shared" si="446"/>
        <v>0</v>
      </c>
    </row>
    <row r="1878" spans="1:28" x14ac:dyDescent="0.3">
      <c r="A1878">
        <v>1876</v>
      </c>
      <c r="B1878" t="s">
        <v>4332</v>
      </c>
      <c r="C1878" t="str">
        <f t="shared" si="433"/>
        <v>Long</v>
      </c>
      <c r="D1878">
        <v>4.2</v>
      </c>
      <c r="F1878" s="1">
        <f t="shared" si="447"/>
        <v>4.2</v>
      </c>
      <c r="G1878" s="1">
        <f t="shared" si="434"/>
        <v>4.2</v>
      </c>
      <c r="H1878">
        <f t="shared" si="435"/>
        <v>4.2</v>
      </c>
      <c r="I1878" t="s">
        <v>4329</v>
      </c>
      <c r="J1878" t="s">
        <v>22</v>
      </c>
      <c r="K1878" t="s">
        <v>4142</v>
      </c>
      <c r="L1878" t="str">
        <f t="shared" si="436"/>
        <v>Established</v>
      </c>
      <c r="N1878" s="2">
        <f t="shared" si="437"/>
        <v>55</v>
      </c>
      <c r="O1878" t="s">
        <v>43</v>
      </c>
      <c r="P1878" t="s">
        <v>147</v>
      </c>
      <c r="Q1878" t="s">
        <v>732</v>
      </c>
      <c r="R1878" t="str">
        <f t="shared" si="438"/>
        <v>Great</v>
      </c>
      <c r="S1878" t="str">
        <f t="shared" si="439"/>
        <v>Great</v>
      </c>
      <c r="T1878" t="b">
        <f t="shared" si="440"/>
        <v>1</v>
      </c>
      <c r="U1878" t="b">
        <f t="shared" si="441"/>
        <v>1</v>
      </c>
      <c r="V1878" t="str">
        <f t="shared" si="442"/>
        <v>Top Company</v>
      </c>
      <c r="W1878" t="str">
        <f t="shared" si="443"/>
        <v>Buy</v>
      </c>
      <c r="X1878" t="str">
        <f t="shared" si="444"/>
        <v>Not Known</v>
      </c>
      <c r="Z1878" t="str">
        <f t="shared" si="445"/>
        <v>None</v>
      </c>
      <c r="AB1878" t="str">
        <f t="shared" si="446"/>
        <v>0</v>
      </c>
    </row>
    <row r="1879" spans="1:28" x14ac:dyDescent="0.3">
      <c r="A1879">
        <v>1877</v>
      </c>
      <c r="B1879" t="s">
        <v>4333</v>
      </c>
      <c r="C1879" t="str">
        <f t="shared" si="433"/>
        <v>Long</v>
      </c>
      <c r="D1879">
        <v>4.4000000000000004</v>
      </c>
      <c r="F1879" s="1">
        <f t="shared" si="447"/>
        <v>4.4000000000000004</v>
      </c>
      <c r="G1879" s="1">
        <f t="shared" si="434"/>
        <v>4.4000000000000004</v>
      </c>
      <c r="H1879">
        <f t="shared" si="435"/>
        <v>4.4000000000000004</v>
      </c>
      <c r="I1879" t="s">
        <v>4329</v>
      </c>
      <c r="J1879" t="s">
        <v>10</v>
      </c>
      <c r="K1879" t="s">
        <v>4334</v>
      </c>
      <c r="L1879" t="str">
        <f t="shared" si="436"/>
        <v>Established</v>
      </c>
      <c r="N1879" s="2">
        <f t="shared" si="437"/>
        <v>62</v>
      </c>
      <c r="O1879" t="s">
        <v>446</v>
      </c>
      <c r="P1879" t="s">
        <v>1308</v>
      </c>
      <c r="Q1879" t="s">
        <v>284</v>
      </c>
      <c r="R1879" t="str">
        <f t="shared" si="438"/>
        <v>Great</v>
      </c>
      <c r="S1879" t="str">
        <f t="shared" si="439"/>
        <v>Great</v>
      </c>
      <c r="T1879" t="b">
        <f t="shared" si="440"/>
        <v>1</v>
      </c>
      <c r="U1879" t="b">
        <f t="shared" si="441"/>
        <v>1</v>
      </c>
      <c r="V1879" t="str">
        <f t="shared" si="442"/>
        <v>Top Company</v>
      </c>
      <c r="W1879" t="str">
        <f t="shared" si="443"/>
        <v>Don't Buy</v>
      </c>
      <c r="X1879" t="str">
        <f t="shared" si="444"/>
        <v>Not Known</v>
      </c>
      <c r="Z1879" t="str">
        <f t="shared" si="445"/>
        <v>None</v>
      </c>
      <c r="AB1879" t="str">
        <f t="shared" si="446"/>
        <v>0</v>
      </c>
    </row>
    <row r="1880" spans="1:28" x14ac:dyDescent="0.3">
      <c r="A1880">
        <v>1878</v>
      </c>
      <c r="B1880" t="s">
        <v>4335</v>
      </c>
      <c r="C1880" t="str">
        <f t="shared" si="433"/>
        <v>Long</v>
      </c>
      <c r="D1880">
        <v>4.3</v>
      </c>
      <c r="F1880" s="1" t="e">
        <f t="shared" si="447"/>
        <v>#VALUE!</v>
      </c>
      <c r="G1880" s="1" t="e">
        <f t="shared" si="434"/>
        <v>#VALUE!</v>
      </c>
      <c r="H1880" t="e">
        <f t="shared" si="435"/>
        <v>#VALUE!</v>
      </c>
      <c r="I1880" t="s">
        <v>4329</v>
      </c>
      <c r="J1880" t="s">
        <v>3756</v>
      </c>
      <c r="L1880" t="e">
        <f t="shared" si="436"/>
        <v>#VALUE!</v>
      </c>
      <c r="N1880" s="2" t="e">
        <f t="shared" si="437"/>
        <v>#VALUE!</v>
      </c>
      <c r="Q1880" t="s">
        <v>186</v>
      </c>
      <c r="R1880" t="str">
        <f t="shared" si="438"/>
        <v>Great</v>
      </c>
      <c r="S1880" t="str">
        <f t="shared" si="439"/>
        <v>Great</v>
      </c>
      <c r="T1880" t="e">
        <f t="shared" si="440"/>
        <v>#VALUE!</v>
      </c>
      <c r="U1880" t="e">
        <f t="shared" si="441"/>
        <v>#VALUE!</v>
      </c>
      <c r="V1880" t="e">
        <f t="shared" si="442"/>
        <v>#VALUE!</v>
      </c>
      <c r="W1880" t="str">
        <f t="shared" si="443"/>
        <v>Don't Buy</v>
      </c>
      <c r="X1880" t="str">
        <f t="shared" si="444"/>
        <v>Not Known</v>
      </c>
      <c r="Z1880" t="e">
        <f t="shared" si="445"/>
        <v>#VALUE!</v>
      </c>
      <c r="AB1880" t="str">
        <f t="shared" si="446"/>
        <v>0</v>
      </c>
    </row>
    <row r="1881" spans="1:28" x14ac:dyDescent="0.3">
      <c r="A1881">
        <v>1879</v>
      </c>
      <c r="B1881" t="s">
        <v>4336</v>
      </c>
      <c r="C1881" t="str">
        <f t="shared" si="433"/>
        <v>Long</v>
      </c>
      <c r="D1881">
        <v>4.5</v>
      </c>
      <c r="F1881" s="1">
        <f t="shared" si="447"/>
        <v>4.5</v>
      </c>
      <c r="G1881" s="1">
        <f t="shared" si="434"/>
        <v>4.5</v>
      </c>
      <c r="H1881">
        <f t="shared" si="435"/>
        <v>4.5</v>
      </c>
      <c r="I1881" t="s">
        <v>4329</v>
      </c>
      <c r="J1881" t="s">
        <v>10</v>
      </c>
      <c r="K1881" t="s">
        <v>4337</v>
      </c>
      <c r="L1881" t="str">
        <f t="shared" si="436"/>
        <v>Established</v>
      </c>
      <c r="N1881" s="2">
        <f t="shared" si="437"/>
        <v>42</v>
      </c>
      <c r="O1881" t="s">
        <v>397</v>
      </c>
      <c r="P1881" t="s">
        <v>683</v>
      </c>
      <c r="Q1881" t="s">
        <v>4338</v>
      </c>
      <c r="R1881" t="str">
        <f t="shared" si="438"/>
        <v>Great</v>
      </c>
      <c r="S1881" t="str">
        <f t="shared" si="439"/>
        <v>Great</v>
      </c>
      <c r="T1881" t="b">
        <f t="shared" si="440"/>
        <v>1</v>
      </c>
      <c r="U1881" t="b">
        <f t="shared" si="441"/>
        <v>1</v>
      </c>
      <c r="V1881" t="str">
        <f t="shared" si="442"/>
        <v>Top Company</v>
      </c>
      <c r="W1881" t="str">
        <f t="shared" si="443"/>
        <v>Don't Buy</v>
      </c>
      <c r="X1881" t="str">
        <f t="shared" si="444"/>
        <v>Not Known</v>
      </c>
      <c r="Z1881" t="str">
        <f t="shared" si="445"/>
        <v>None</v>
      </c>
      <c r="AB1881" t="str">
        <f t="shared" si="446"/>
        <v>0</v>
      </c>
    </row>
    <row r="1882" spans="1:28" x14ac:dyDescent="0.3">
      <c r="A1882">
        <v>1880</v>
      </c>
      <c r="B1882" t="s">
        <v>4339</v>
      </c>
      <c r="C1882" t="str">
        <f t="shared" si="433"/>
        <v>Long</v>
      </c>
      <c r="D1882">
        <v>3.7</v>
      </c>
      <c r="F1882" s="1">
        <f t="shared" si="447"/>
        <v>3.7</v>
      </c>
      <c r="G1882" s="1">
        <f t="shared" si="434"/>
        <v>3.7</v>
      </c>
      <c r="H1882">
        <f t="shared" si="435"/>
        <v>3.7</v>
      </c>
      <c r="I1882" t="s">
        <v>4340</v>
      </c>
      <c r="J1882" t="s">
        <v>22</v>
      </c>
      <c r="K1882" t="s">
        <v>4341</v>
      </c>
      <c r="L1882" t="str">
        <f t="shared" si="436"/>
        <v>Established</v>
      </c>
      <c r="N1882" s="2">
        <f t="shared" si="437"/>
        <v>38</v>
      </c>
      <c r="O1882" t="s">
        <v>357</v>
      </c>
      <c r="P1882" t="s">
        <v>683</v>
      </c>
      <c r="Q1882" t="s">
        <v>362</v>
      </c>
      <c r="R1882" t="str">
        <f t="shared" si="438"/>
        <v>Average</v>
      </c>
      <c r="S1882" t="str">
        <f t="shared" si="439"/>
        <v xml:space="preserve"> </v>
      </c>
      <c r="T1882" t="b">
        <f t="shared" si="440"/>
        <v>0</v>
      </c>
      <c r="U1882" t="b">
        <f t="shared" si="441"/>
        <v>1</v>
      </c>
      <c r="V1882" t="str">
        <f t="shared" si="442"/>
        <v>Average Company</v>
      </c>
      <c r="W1882" t="str">
        <f t="shared" si="443"/>
        <v>Don't Buy</v>
      </c>
      <c r="X1882" t="str">
        <f t="shared" si="444"/>
        <v>Not Known</v>
      </c>
      <c r="Z1882" t="str">
        <f t="shared" si="445"/>
        <v>None</v>
      </c>
      <c r="AB1882" t="str">
        <f t="shared" si="446"/>
        <v>0</v>
      </c>
    </row>
    <row r="1883" spans="1:28" x14ac:dyDescent="0.3">
      <c r="A1883">
        <v>1881</v>
      </c>
      <c r="B1883" t="s">
        <v>4342</v>
      </c>
      <c r="C1883" t="str">
        <f t="shared" si="433"/>
        <v>Long</v>
      </c>
      <c r="D1883">
        <v>3.8</v>
      </c>
      <c r="F1883" s="1">
        <f t="shared" si="447"/>
        <v>3.8</v>
      </c>
      <c r="G1883" s="1">
        <f t="shared" si="434"/>
        <v>3.8</v>
      </c>
      <c r="H1883">
        <f t="shared" si="435"/>
        <v>3.8</v>
      </c>
      <c r="I1883" t="s">
        <v>4340</v>
      </c>
      <c r="J1883" t="s">
        <v>881</v>
      </c>
      <c r="K1883" t="s">
        <v>4343</v>
      </c>
      <c r="L1883" t="str">
        <f t="shared" si="436"/>
        <v>Established</v>
      </c>
      <c r="N1883" s="2">
        <f t="shared" si="437"/>
        <v>49</v>
      </c>
      <c r="O1883" t="s">
        <v>104</v>
      </c>
      <c r="P1883" t="s">
        <v>147</v>
      </c>
      <c r="Q1883" t="s">
        <v>800</v>
      </c>
      <c r="R1883" t="str">
        <f t="shared" si="438"/>
        <v>Average</v>
      </c>
      <c r="S1883" t="str">
        <f t="shared" si="439"/>
        <v xml:space="preserve"> </v>
      </c>
      <c r="T1883" t="b">
        <f t="shared" si="440"/>
        <v>0</v>
      </c>
      <c r="U1883" t="b">
        <f t="shared" si="441"/>
        <v>1</v>
      </c>
      <c r="V1883" t="str">
        <f t="shared" si="442"/>
        <v>Average Company</v>
      </c>
      <c r="W1883" t="str">
        <f t="shared" si="443"/>
        <v>Don't Buy</v>
      </c>
      <c r="X1883" t="str">
        <f t="shared" si="444"/>
        <v>Not Known</v>
      </c>
      <c r="Z1883" t="str">
        <f t="shared" si="445"/>
        <v>None</v>
      </c>
      <c r="AB1883" t="str">
        <f t="shared" si="446"/>
        <v>0</v>
      </c>
    </row>
    <row r="1884" spans="1:28" x14ac:dyDescent="0.3">
      <c r="A1884">
        <v>1882</v>
      </c>
      <c r="B1884" t="s">
        <v>4344</v>
      </c>
      <c r="C1884" t="str">
        <f t="shared" si="433"/>
        <v>Long</v>
      </c>
      <c r="D1884">
        <v>4.4000000000000004</v>
      </c>
      <c r="F1884" s="1">
        <f t="shared" si="447"/>
        <v>4.4000000000000004</v>
      </c>
      <c r="G1884" s="1">
        <f t="shared" si="434"/>
        <v>4.4000000000000004</v>
      </c>
      <c r="H1884">
        <f t="shared" si="435"/>
        <v>4.4000000000000004</v>
      </c>
      <c r="I1884" t="s">
        <v>4340</v>
      </c>
      <c r="J1884" t="s">
        <v>10</v>
      </c>
      <c r="K1884" t="s">
        <v>4345</v>
      </c>
      <c r="L1884" t="str">
        <f t="shared" si="436"/>
        <v>Established</v>
      </c>
      <c r="N1884" s="2">
        <f t="shared" si="437"/>
        <v>46</v>
      </c>
      <c r="O1884" t="s">
        <v>596</v>
      </c>
      <c r="P1884" t="s">
        <v>13</v>
      </c>
      <c r="Q1884" t="s">
        <v>315</v>
      </c>
      <c r="R1884" t="str">
        <f t="shared" si="438"/>
        <v>Great</v>
      </c>
      <c r="S1884" t="str">
        <f t="shared" si="439"/>
        <v>Great</v>
      </c>
      <c r="T1884" t="b">
        <f t="shared" si="440"/>
        <v>1</v>
      </c>
      <c r="U1884" t="b">
        <f t="shared" si="441"/>
        <v>1</v>
      </c>
      <c r="V1884" t="str">
        <f t="shared" si="442"/>
        <v>Top Company</v>
      </c>
      <c r="W1884" t="str">
        <f t="shared" si="443"/>
        <v>Don't Buy</v>
      </c>
      <c r="X1884" t="str">
        <f t="shared" si="444"/>
        <v>Not Known</v>
      </c>
      <c r="Z1884" t="str">
        <f t="shared" si="445"/>
        <v>None</v>
      </c>
      <c r="AB1884" t="str">
        <f t="shared" si="446"/>
        <v>0</v>
      </c>
    </row>
    <row r="1885" spans="1:28" x14ac:dyDescent="0.3">
      <c r="A1885">
        <v>1883</v>
      </c>
      <c r="B1885" t="s">
        <v>4346</v>
      </c>
      <c r="C1885" t="str">
        <f t="shared" si="433"/>
        <v>Long</v>
      </c>
      <c r="D1885">
        <v>3.4</v>
      </c>
      <c r="F1885" s="1" t="e">
        <f t="shared" si="447"/>
        <v>#VALUE!</v>
      </c>
      <c r="G1885" s="1" t="e">
        <f t="shared" si="434"/>
        <v>#VALUE!</v>
      </c>
      <c r="H1885" t="e">
        <f t="shared" si="435"/>
        <v>#VALUE!</v>
      </c>
      <c r="I1885" t="s">
        <v>4340</v>
      </c>
      <c r="J1885" t="s">
        <v>4347</v>
      </c>
      <c r="K1885" t="s">
        <v>147</v>
      </c>
      <c r="L1885" t="e">
        <f t="shared" si="436"/>
        <v>#VALUE!</v>
      </c>
      <c r="N1885" s="2" t="e">
        <f t="shared" si="437"/>
        <v>#VALUE!</v>
      </c>
      <c r="Q1885" t="s">
        <v>235</v>
      </c>
      <c r="R1885" t="str">
        <f t="shared" si="438"/>
        <v>Average</v>
      </c>
      <c r="S1885" t="str">
        <f t="shared" si="439"/>
        <v xml:space="preserve"> </v>
      </c>
      <c r="T1885" t="e">
        <f t="shared" si="440"/>
        <v>#VALUE!</v>
      </c>
      <c r="U1885" t="e">
        <f t="shared" si="441"/>
        <v>#VALUE!</v>
      </c>
      <c r="V1885" t="e">
        <f t="shared" si="442"/>
        <v>#VALUE!</v>
      </c>
      <c r="W1885" t="str">
        <f t="shared" si="443"/>
        <v>Don't Buy</v>
      </c>
      <c r="X1885" t="str">
        <f t="shared" si="444"/>
        <v>Not Known</v>
      </c>
      <c r="Z1885" t="e">
        <f t="shared" si="445"/>
        <v>#VALUE!</v>
      </c>
      <c r="AB1885" t="str">
        <f t="shared" si="446"/>
        <v>0</v>
      </c>
    </row>
    <row r="1886" spans="1:28" x14ac:dyDescent="0.3">
      <c r="A1886">
        <v>1884</v>
      </c>
      <c r="B1886" t="s">
        <v>4348</v>
      </c>
      <c r="C1886" t="str">
        <f t="shared" si="433"/>
        <v>Long</v>
      </c>
      <c r="D1886">
        <v>4.3</v>
      </c>
      <c r="F1886" s="1">
        <f t="shared" si="447"/>
        <v>4.3</v>
      </c>
      <c r="G1886" s="1">
        <f t="shared" si="434"/>
        <v>4.3</v>
      </c>
      <c r="H1886">
        <f t="shared" si="435"/>
        <v>4.3</v>
      </c>
      <c r="I1886" t="s">
        <v>4349</v>
      </c>
      <c r="J1886" t="s">
        <v>22</v>
      </c>
      <c r="K1886" t="s">
        <v>4350</v>
      </c>
      <c r="L1886" t="str">
        <f t="shared" si="436"/>
        <v>Established</v>
      </c>
      <c r="N1886" s="2">
        <f t="shared" si="437"/>
        <v>32</v>
      </c>
      <c r="O1886" t="s">
        <v>368</v>
      </c>
      <c r="P1886" t="s">
        <v>147</v>
      </c>
      <c r="Q1886" t="s">
        <v>564</v>
      </c>
      <c r="R1886" t="str">
        <f t="shared" si="438"/>
        <v>Great</v>
      </c>
      <c r="S1886" t="str">
        <f t="shared" si="439"/>
        <v>Great</v>
      </c>
      <c r="T1886" t="b">
        <f t="shared" si="440"/>
        <v>1</v>
      </c>
      <c r="U1886" t="b">
        <f t="shared" si="441"/>
        <v>1</v>
      </c>
      <c r="V1886" t="str">
        <f t="shared" si="442"/>
        <v>Top Company</v>
      </c>
      <c r="W1886" t="str">
        <f t="shared" si="443"/>
        <v>Don't Buy</v>
      </c>
      <c r="X1886" t="str">
        <f t="shared" si="444"/>
        <v>Not Known</v>
      </c>
      <c r="Z1886" t="str">
        <f t="shared" si="445"/>
        <v>None</v>
      </c>
      <c r="AB1886" t="str">
        <f t="shared" si="446"/>
        <v>0</v>
      </c>
    </row>
    <row r="1887" spans="1:28" x14ac:dyDescent="0.3">
      <c r="A1887">
        <v>1885</v>
      </c>
      <c r="B1887" t="s">
        <v>4351</v>
      </c>
      <c r="C1887" t="str">
        <f t="shared" si="433"/>
        <v>Long</v>
      </c>
      <c r="D1887">
        <v>4.2</v>
      </c>
      <c r="F1887" s="1">
        <f t="shared" si="447"/>
        <v>4.2</v>
      </c>
      <c r="G1887" s="1">
        <f t="shared" si="434"/>
        <v>4.2</v>
      </c>
      <c r="H1887">
        <f t="shared" si="435"/>
        <v>4.2</v>
      </c>
      <c r="I1887" t="s">
        <v>4349</v>
      </c>
      <c r="J1887" t="s">
        <v>10</v>
      </c>
      <c r="K1887" t="s">
        <v>3628</v>
      </c>
      <c r="L1887" t="str">
        <f t="shared" si="436"/>
        <v>Established</v>
      </c>
      <c r="N1887" s="2">
        <f t="shared" si="437"/>
        <v>15</v>
      </c>
      <c r="O1887" t="s">
        <v>837</v>
      </c>
      <c r="P1887" t="s">
        <v>147</v>
      </c>
      <c r="Q1887" t="s">
        <v>122</v>
      </c>
      <c r="R1887" t="str">
        <f t="shared" si="438"/>
        <v>Great</v>
      </c>
      <c r="S1887" t="str">
        <f t="shared" si="439"/>
        <v>Great</v>
      </c>
      <c r="T1887" t="b">
        <f t="shared" si="440"/>
        <v>1</v>
      </c>
      <c r="U1887" t="b">
        <f t="shared" si="441"/>
        <v>1</v>
      </c>
      <c r="V1887" t="str">
        <f t="shared" si="442"/>
        <v>Average Company</v>
      </c>
      <c r="W1887" t="str">
        <f t="shared" si="443"/>
        <v>Buy</v>
      </c>
      <c r="X1887" t="str">
        <f t="shared" si="444"/>
        <v>Not Known</v>
      </c>
      <c r="Z1887" t="str">
        <f t="shared" si="445"/>
        <v>None</v>
      </c>
      <c r="AB1887" t="str">
        <f t="shared" si="446"/>
        <v>0</v>
      </c>
    </row>
    <row r="1888" spans="1:28" x14ac:dyDescent="0.3">
      <c r="A1888">
        <v>1886</v>
      </c>
      <c r="B1888" t="s">
        <v>4352</v>
      </c>
      <c r="C1888" t="str">
        <f t="shared" si="433"/>
        <v>Short</v>
      </c>
      <c r="D1888">
        <v>3.9</v>
      </c>
      <c r="F1888" s="1">
        <f t="shared" si="447"/>
        <v>3.9</v>
      </c>
      <c r="G1888" s="1">
        <f t="shared" si="434"/>
        <v>3.9</v>
      </c>
      <c r="H1888">
        <f t="shared" si="435"/>
        <v>3.9</v>
      </c>
      <c r="I1888" t="s">
        <v>4349</v>
      </c>
      <c r="J1888" t="s">
        <v>10</v>
      </c>
      <c r="K1888" t="s">
        <v>3266</v>
      </c>
      <c r="L1888" t="str">
        <f t="shared" si="436"/>
        <v>Established</v>
      </c>
      <c r="N1888" s="2">
        <f t="shared" si="437"/>
        <v>57</v>
      </c>
      <c r="O1888" t="s">
        <v>1796</v>
      </c>
      <c r="P1888" t="s">
        <v>147</v>
      </c>
      <c r="Q1888" t="s">
        <v>105</v>
      </c>
      <c r="R1888" t="str">
        <f t="shared" si="438"/>
        <v>Average</v>
      </c>
      <c r="S1888" t="str">
        <f t="shared" si="439"/>
        <v xml:space="preserve"> </v>
      </c>
      <c r="T1888" t="b">
        <f t="shared" si="440"/>
        <v>0</v>
      </c>
      <c r="U1888" t="b">
        <f t="shared" si="441"/>
        <v>1</v>
      </c>
      <c r="V1888" t="str">
        <f t="shared" si="442"/>
        <v>Average Company</v>
      </c>
      <c r="W1888" t="str">
        <f t="shared" si="443"/>
        <v>Don't Buy</v>
      </c>
      <c r="X1888" t="str">
        <f t="shared" si="444"/>
        <v>Not Known</v>
      </c>
      <c r="Z1888" t="str">
        <f t="shared" si="445"/>
        <v>None</v>
      </c>
      <c r="AB1888" t="str">
        <f t="shared" si="446"/>
        <v>0</v>
      </c>
    </row>
    <row r="1889" spans="1:28" x14ac:dyDescent="0.3">
      <c r="A1889">
        <v>1887</v>
      </c>
      <c r="B1889" t="s">
        <v>4353</v>
      </c>
      <c r="C1889" t="str">
        <f t="shared" si="433"/>
        <v>Long</v>
      </c>
      <c r="D1889">
        <v>4.5</v>
      </c>
      <c r="F1889" s="1">
        <f t="shared" si="447"/>
        <v>4.5</v>
      </c>
      <c r="G1889" s="1">
        <f t="shared" si="434"/>
        <v>4.5</v>
      </c>
      <c r="H1889">
        <f t="shared" si="435"/>
        <v>4.5</v>
      </c>
      <c r="I1889" t="s">
        <v>4349</v>
      </c>
      <c r="J1889" t="s">
        <v>10</v>
      </c>
      <c r="K1889" t="s">
        <v>2400</v>
      </c>
      <c r="L1889" t="str">
        <f t="shared" si="436"/>
        <v>Established</v>
      </c>
      <c r="N1889" s="2">
        <f t="shared" si="437"/>
        <v>15</v>
      </c>
      <c r="O1889" t="s">
        <v>84</v>
      </c>
      <c r="P1889" t="s">
        <v>147</v>
      </c>
      <c r="Q1889" t="s">
        <v>315</v>
      </c>
      <c r="R1889" t="str">
        <f t="shared" si="438"/>
        <v>Great</v>
      </c>
      <c r="S1889" t="str">
        <f t="shared" si="439"/>
        <v>Great</v>
      </c>
      <c r="T1889" t="b">
        <f t="shared" si="440"/>
        <v>1</v>
      </c>
      <c r="U1889" t="b">
        <f t="shared" si="441"/>
        <v>1</v>
      </c>
      <c r="V1889" t="str">
        <f t="shared" si="442"/>
        <v>Average Company</v>
      </c>
      <c r="W1889" t="str">
        <f t="shared" si="443"/>
        <v>Don't Buy</v>
      </c>
      <c r="X1889" t="str">
        <f t="shared" si="444"/>
        <v>Not Known</v>
      </c>
      <c r="Z1889" t="str">
        <f t="shared" si="445"/>
        <v>None</v>
      </c>
      <c r="AB1889" t="str">
        <f t="shared" si="446"/>
        <v>0</v>
      </c>
    </row>
    <row r="1890" spans="1:28" x14ac:dyDescent="0.3">
      <c r="A1890">
        <v>1888</v>
      </c>
      <c r="B1890" t="s">
        <v>4354</v>
      </c>
      <c r="C1890" t="str">
        <f t="shared" si="433"/>
        <v>Long</v>
      </c>
      <c r="D1890">
        <v>4</v>
      </c>
      <c r="F1890" s="1">
        <f t="shared" si="447"/>
        <v>4</v>
      </c>
      <c r="G1890" s="1">
        <f t="shared" si="434"/>
        <v>4</v>
      </c>
      <c r="H1890">
        <f t="shared" si="435"/>
        <v>4</v>
      </c>
      <c r="I1890" t="s">
        <v>4349</v>
      </c>
      <c r="J1890" t="s">
        <v>22</v>
      </c>
      <c r="K1890" t="s">
        <v>4355</v>
      </c>
      <c r="L1890" t="str">
        <f t="shared" si="436"/>
        <v>Established</v>
      </c>
      <c r="N1890" s="2">
        <f t="shared" si="437"/>
        <v>46</v>
      </c>
      <c r="O1890" t="s">
        <v>596</v>
      </c>
      <c r="P1890" t="s">
        <v>683</v>
      </c>
      <c r="Q1890" t="s">
        <v>362</v>
      </c>
      <c r="R1890" t="str">
        <f t="shared" si="438"/>
        <v>Average</v>
      </c>
      <c r="S1890" t="str">
        <f t="shared" si="439"/>
        <v xml:space="preserve"> </v>
      </c>
      <c r="T1890" t="b">
        <f t="shared" si="440"/>
        <v>0</v>
      </c>
      <c r="U1890" t="b">
        <f t="shared" si="441"/>
        <v>1</v>
      </c>
      <c r="V1890" t="str">
        <f t="shared" si="442"/>
        <v>Average Company</v>
      </c>
      <c r="W1890" t="str">
        <f t="shared" si="443"/>
        <v>Don't Buy</v>
      </c>
      <c r="X1890" t="str">
        <f t="shared" si="444"/>
        <v>Not Known</v>
      </c>
      <c r="Z1890" t="str">
        <f t="shared" si="445"/>
        <v>None</v>
      </c>
      <c r="AB1890" t="str">
        <f t="shared" si="446"/>
        <v>0</v>
      </c>
    </row>
    <row r="1891" spans="1:28" x14ac:dyDescent="0.3">
      <c r="A1891">
        <v>1889</v>
      </c>
      <c r="B1891" t="s">
        <v>4356</v>
      </c>
      <c r="C1891" t="str">
        <f t="shared" si="433"/>
        <v>Long</v>
      </c>
      <c r="D1891">
        <v>4.5</v>
      </c>
      <c r="F1891" s="1">
        <f t="shared" si="447"/>
        <v>5</v>
      </c>
      <c r="G1891" s="1">
        <f t="shared" si="434"/>
        <v>5</v>
      </c>
      <c r="H1891">
        <f t="shared" si="435"/>
        <v>4.5999999999999996</v>
      </c>
      <c r="I1891" t="s">
        <v>4349</v>
      </c>
      <c r="J1891" t="s">
        <v>22</v>
      </c>
      <c r="K1891" t="s">
        <v>2733</v>
      </c>
      <c r="L1891" t="str">
        <f t="shared" si="436"/>
        <v>Startup</v>
      </c>
      <c r="N1891" s="2">
        <f t="shared" si="437"/>
        <v>2</v>
      </c>
      <c r="O1891" t="s">
        <v>1307</v>
      </c>
      <c r="P1891" t="s">
        <v>691</v>
      </c>
      <c r="Q1891" t="s">
        <v>846</v>
      </c>
      <c r="R1891" t="str">
        <f t="shared" si="438"/>
        <v>Great</v>
      </c>
      <c r="S1891" t="str">
        <f t="shared" si="439"/>
        <v>Great</v>
      </c>
      <c r="T1891" t="b">
        <f t="shared" si="440"/>
        <v>0</v>
      </c>
      <c r="U1891" t="b">
        <f t="shared" si="441"/>
        <v>1</v>
      </c>
      <c r="V1891" t="str">
        <f t="shared" si="442"/>
        <v>Average Company</v>
      </c>
      <c r="W1891" t="str">
        <f t="shared" si="443"/>
        <v>Don't Buy</v>
      </c>
      <c r="X1891" t="str">
        <f t="shared" si="444"/>
        <v>Not Known</v>
      </c>
      <c r="Z1891" t="str">
        <f t="shared" si="445"/>
        <v>Silicon Valley Startups</v>
      </c>
      <c r="AB1891" t="str">
        <f t="shared" si="446"/>
        <v>0</v>
      </c>
    </row>
    <row r="1892" spans="1:28" x14ac:dyDescent="0.3">
      <c r="A1892">
        <v>1890</v>
      </c>
      <c r="B1892" t="s">
        <v>4357</v>
      </c>
      <c r="C1892" t="str">
        <f t="shared" si="433"/>
        <v>Short</v>
      </c>
      <c r="D1892">
        <v>4.0999999999999996</v>
      </c>
      <c r="F1892" s="1">
        <f t="shared" si="447"/>
        <v>4.0999999999999996</v>
      </c>
      <c r="G1892" s="1">
        <f t="shared" si="434"/>
        <v>4.0999999999999996</v>
      </c>
      <c r="H1892">
        <f t="shared" si="435"/>
        <v>4.0999999999999996</v>
      </c>
      <c r="I1892" t="s">
        <v>4305</v>
      </c>
      <c r="J1892" t="s">
        <v>22</v>
      </c>
      <c r="K1892" t="s">
        <v>4358</v>
      </c>
      <c r="L1892" t="str">
        <f t="shared" si="436"/>
        <v>Established</v>
      </c>
      <c r="N1892" s="2">
        <f t="shared" si="437"/>
        <v>89</v>
      </c>
      <c r="O1892" t="s">
        <v>253</v>
      </c>
      <c r="P1892" t="s">
        <v>75</v>
      </c>
      <c r="Q1892" t="s">
        <v>117</v>
      </c>
      <c r="R1892" t="str">
        <f t="shared" si="438"/>
        <v>Great</v>
      </c>
      <c r="S1892" t="str">
        <f t="shared" si="439"/>
        <v>Great</v>
      </c>
      <c r="T1892" t="b">
        <f t="shared" si="440"/>
        <v>1</v>
      </c>
      <c r="U1892" t="b">
        <f t="shared" si="441"/>
        <v>1</v>
      </c>
      <c r="V1892" t="str">
        <f t="shared" si="442"/>
        <v>Top Company</v>
      </c>
      <c r="W1892" t="str">
        <f t="shared" si="443"/>
        <v>Don't Buy</v>
      </c>
      <c r="X1892" t="str">
        <f t="shared" si="444"/>
        <v>Not Known</v>
      </c>
      <c r="Z1892" t="str">
        <f t="shared" si="445"/>
        <v>None</v>
      </c>
      <c r="AB1892" t="str">
        <f t="shared" si="446"/>
        <v>0</v>
      </c>
    </row>
    <row r="1893" spans="1:28" x14ac:dyDescent="0.3">
      <c r="A1893">
        <v>1891</v>
      </c>
      <c r="B1893" t="s">
        <v>4359</v>
      </c>
      <c r="C1893" t="str">
        <f t="shared" si="433"/>
        <v>Long</v>
      </c>
      <c r="D1893">
        <v>4.0999999999999996</v>
      </c>
      <c r="F1893" s="1">
        <f t="shared" si="447"/>
        <v>4.0999999999999996</v>
      </c>
      <c r="G1893" s="1">
        <f t="shared" si="434"/>
        <v>4.0999999999999996</v>
      </c>
      <c r="H1893">
        <f t="shared" si="435"/>
        <v>4.0999999999999996</v>
      </c>
      <c r="I1893" t="s">
        <v>4360</v>
      </c>
      <c r="J1893" t="s">
        <v>22</v>
      </c>
      <c r="K1893" t="s">
        <v>4361</v>
      </c>
      <c r="L1893" t="str">
        <f t="shared" si="436"/>
        <v>Established</v>
      </c>
      <c r="N1893" s="2">
        <f t="shared" si="437"/>
        <v>63</v>
      </c>
      <c r="O1893" t="s">
        <v>629</v>
      </c>
      <c r="P1893" t="s">
        <v>691</v>
      </c>
      <c r="Q1893" t="s">
        <v>315</v>
      </c>
      <c r="R1893" t="str">
        <f t="shared" si="438"/>
        <v>Great</v>
      </c>
      <c r="S1893" t="str">
        <f t="shared" si="439"/>
        <v>Great</v>
      </c>
      <c r="T1893" t="b">
        <f t="shared" si="440"/>
        <v>1</v>
      </c>
      <c r="U1893" t="b">
        <f t="shared" si="441"/>
        <v>1</v>
      </c>
      <c r="V1893" t="str">
        <f t="shared" si="442"/>
        <v>Top Company</v>
      </c>
      <c r="W1893" t="str">
        <f t="shared" si="443"/>
        <v>Don't Buy</v>
      </c>
      <c r="X1893" t="str">
        <f t="shared" si="444"/>
        <v>Not Known</v>
      </c>
      <c r="Z1893" t="str">
        <f t="shared" si="445"/>
        <v>None</v>
      </c>
      <c r="AB1893" t="str">
        <f t="shared" si="446"/>
        <v>0</v>
      </c>
    </row>
    <row r="1894" spans="1:28" x14ac:dyDescent="0.3">
      <c r="A1894">
        <v>1892</v>
      </c>
      <c r="B1894" t="s">
        <v>4362</v>
      </c>
      <c r="C1894" t="str">
        <f t="shared" si="433"/>
        <v>Long</v>
      </c>
      <c r="D1894">
        <v>4</v>
      </c>
      <c r="F1894" s="1">
        <f t="shared" si="447"/>
        <v>4</v>
      </c>
      <c r="G1894" s="1">
        <f t="shared" si="434"/>
        <v>4</v>
      </c>
      <c r="H1894">
        <f t="shared" si="435"/>
        <v>4</v>
      </c>
      <c r="I1894" t="s">
        <v>4360</v>
      </c>
      <c r="J1894" t="s">
        <v>22</v>
      </c>
      <c r="K1894" t="s">
        <v>4363</v>
      </c>
      <c r="L1894" t="str">
        <f t="shared" si="436"/>
        <v>Established</v>
      </c>
      <c r="N1894" s="2">
        <f t="shared" si="437"/>
        <v>20</v>
      </c>
      <c r="O1894" t="s">
        <v>151</v>
      </c>
      <c r="P1894" t="s">
        <v>181</v>
      </c>
      <c r="Q1894" t="s">
        <v>315</v>
      </c>
      <c r="R1894" t="str">
        <f t="shared" si="438"/>
        <v>Average</v>
      </c>
      <c r="S1894" t="str">
        <f t="shared" si="439"/>
        <v xml:space="preserve"> </v>
      </c>
      <c r="T1894" t="b">
        <f t="shared" si="440"/>
        <v>0</v>
      </c>
      <c r="U1894" t="b">
        <f t="shared" si="441"/>
        <v>1</v>
      </c>
      <c r="V1894" t="str">
        <f t="shared" si="442"/>
        <v>Average Company</v>
      </c>
      <c r="W1894" t="str">
        <f t="shared" si="443"/>
        <v>Don't Buy</v>
      </c>
      <c r="X1894" t="str">
        <f t="shared" si="444"/>
        <v>Not Known</v>
      </c>
      <c r="Z1894" t="str">
        <f t="shared" si="445"/>
        <v>None</v>
      </c>
      <c r="AB1894" t="str">
        <f t="shared" si="446"/>
        <v>0</v>
      </c>
    </row>
    <row r="1895" spans="1:28" x14ac:dyDescent="0.3">
      <c r="A1895">
        <v>1893</v>
      </c>
      <c r="B1895" t="s">
        <v>4364</v>
      </c>
      <c r="C1895" t="str">
        <f t="shared" si="433"/>
        <v>Long</v>
      </c>
      <c r="D1895">
        <v>3.7</v>
      </c>
      <c r="F1895" s="1">
        <f t="shared" si="447"/>
        <v>3.7</v>
      </c>
      <c r="G1895" s="1">
        <f t="shared" si="434"/>
        <v>3.7</v>
      </c>
      <c r="H1895">
        <f t="shared" si="435"/>
        <v>3.7</v>
      </c>
      <c r="I1895" t="s">
        <v>4360</v>
      </c>
      <c r="J1895" t="s">
        <v>22</v>
      </c>
      <c r="K1895" t="s">
        <v>4365</v>
      </c>
      <c r="L1895" t="str">
        <f t="shared" si="436"/>
        <v>Established</v>
      </c>
      <c r="N1895" s="2">
        <f t="shared" si="437"/>
        <v>36</v>
      </c>
      <c r="O1895" t="s">
        <v>48</v>
      </c>
      <c r="P1895" t="s">
        <v>147</v>
      </c>
      <c r="Q1895" t="s">
        <v>28</v>
      </c>
      <c r="R1895" t="str">
        <f t="shared" si="438"/>
        <v>Average</v>
      </c>
      <c r="S1895" t="str">
        <f t="shared" si="439"/>
        <v xml:space="preserve"> </v>
      </c>
      <c r="T1895" t="b">
        <f t="shared" si="440"/>
        <v>0</v>
      </c>
      <c r="U1895" t="b">
        <f t="shared" si="441"/>
        <v>1</v>
      </c>
      <c r="V1895" t="str">
        <f t="shared" si="442"/>
        <v>Average Company</v>
      </c>
      <c r="W1895" t="str">
        <f t="shared" si="443"/>
        <v>Don't Buy</v>
      </c>
      <c r="X1895" t="str">
        <f t="shared" si="444"/>
        <v>Not Known</v>
      </c>
      <c r="Z1895" t="str">
        <f t="shared" si="445"/>
        <v>None</v>
      </c>
      <c r="AB1895" t="str">
        <f t="shared" si="446"/>
        <v>500K</v>
      </c>
    </row>
    <row r="1896" spans="1:28" x14ac:dyDescent="0.3">
      <c r="A1896">
        <v>1894</v>
      </c>
      <c r="B1896" t="s">
        <v>4366</v>
      </c>
      <c r="C1896" t="str">
        <f t="shared" si="433"/>
        <v>Long</v>
      </c>
      <c r="D1896">
        <v>3.9</v>
      </c>
      <c r="F1896" s="1">
        <f t="shared" si="447"/>
        <v>3.9</v>
      </c>
      <c r="G1896" s="1">
        <f t="shared" si="434"/>
        <v>3.9</v>
      </c>
      <c r="H1896">
        <f t="shared" si="435"/>
        <v>3.9</v>
      </c>
      <c r="I1896" t="s">
        <v>4360</v>
      </c>
      <c r="J1896" t="s">
        <v>22</v>
      </c>
      <c r="K1896" t="s">
        <v>4367</v>
      </c>
      <c r="L1896" t="str">
        <f t="shared" si="436"/>
        <v>Established</v>
      </c>
      <c r="N1896" s="2">
        <f t="shared" si="437"/>
        <v>18</v>
      </c>
      <c r="O1896" t="s">
        <v>200</v>
      </c>
      <c r="P1896" t="s">
        <v>691</v>
      </c>
      <c r="Q1896" t="s">
        <v>50</v>
      </c>
      <c r="R1896" t="str">
        <f t="shared" si="438"/>
        <v>Average</v>
      </c>
      <c r="S1896" t="str">
        <f t="shared" si="439"/>
        <v xml:space="preserve"> </v>
      </c>
      <c r="T1896" t="b">
        <f t="shared" si="440"/>
        <v>0</v>
      </c>
      <c r="U1896" t="b">
        <f t="shared" si="441"/>
        <v>1</v>
      </c>
      <c r="V1896" t="str">
        <f t="shared" si="442"/>
        <v>Average Company</v>
      </c>
      <c r="W1896" t="str">
        <f t="shared" si="443"/>
        <v>Don't Buy</v>
      </c>
      <c r="X1896" t="str">
        <f t="shared" si="444"/>
        <v>Not Known</v>
      </c>
      <c r="Z1896" t="str">
        <f t="shared" si="445"/>
        <v>None</v>
      </c>
      <c r="AB1896" t="str">
        <f t="shared" si="446"/>
        <v>0</v>
      </c>
    </row>
    <row r="1897" spans="1:28" x14ac:dyDescent="0.3">
      <c r="A1897">
        <v>1895</v>
      </c>
      <c r="B1897" t="s">
        <v>4368</v>
      </c>
      <c r="C1897" t="str">
        <f t="shared" si="433"/>
        <v>Long</v>
      </c>
      <c r="D1897">
        <v>4.3</v>
      </c>
      <c r="F1897" s="1">
        <f t="shared" si="447"/>
        <v>4.3</v>
      </c>
      <c r="G1897" s="1">
        <f t="shared" si="434"/>
        <v>4.3</v>
      </c>
      <c r="H1897">
        <f t="shared" si="435"/>
        <v>4.3</v>
      </c>
      <c r="I1897" t="s">
        <v>4360</v>
      </c>
      <c r="J1897" t="s">
        <v>22</v>
      </c>
      <c r="K1897" t="s">
        <v>4369</v>
      </c>
      <c r="L1897" t="str">
        <f t="shared" si="436"/>
        <v>Established</v>
      </c>
      <c r="N1897" s="2">
        <f t="shared" si="437"/>
        <v>88</v>
      </c>
      <c r="O1897" t="s">
        <v>1049</v>
      </c>
      <c r="P1897" t="s">
        <v>683</v>
      </c>
      <c r="Q1897" t="s">
        <v>28</v>
      </c>
      <c r="R1897" t="str">
        <f t="shared" si="438"/>
        <v>Great</v>
      </c>
      <c r="S1897" t="str">
        <f t="shared" si="439"/>
        <v>Great</v>
      </c>
      <c r="T1897" t="b">
        <f t="shared" si="440"/>
        <v>1</v>
      </c>
      <c r="U1897" t="b">
        <f t="shared" si="441"/>
        <v>1</v>
      </c>
      <c r="V1897" t="str">
        <f t="shared" si="442"/>
        <v>Top Company</v>
      </c>
      <c r="W1897" t="str">
        <f t="shared" si="443"/>
        <v>Don't Buy</v>
      </c>
      <c r="X1897" t="str">
        <f t="shared" si="444"/>
        <v>Not Known</v>
      </c>
      <c r="Z1897" t="str">
        <f t="shared" si="445"/>
        <v>None</v>
      </c>
      <c r="AB1897" t="str">
        <f t="shared" si="446"/>
        <v>1Million</v>
      </c>
    </row>
    <row r="1898" spans="1:28" x14ac:dyDescent="0.3">
      <c r="A1898">
        <v>1896</v>
      </c>
      <c r="B1898" t="s">
        <v>4370</v>
      </c>
      <c r="C1898" t="str">
        <f t="shared" si="433"/>
        <v>Long</v>
      </c>
      <c r="D1898">
        <v>3.8</v>
      </c>
      <c r="F1898" s="1">
        <f t="shared" si="447"/>
        <v>3.8</v>
      </c>
      <c r="G1898" s="1">
        <f t="shared" si="434"/>
        <v>3.8</v>
      </c>
      <c r="H1898">
        <f t="shared" si="435"/>
        <v>3.8</v>
      </c>
      <c r="I1898" t="s">
        <v>4360</v>
      </c>
      <c r="J1898" t="s">
        <v>22</v>
      </c>
      <c r="K1898" t="s">
        <v>4371</v>
      </c>
      <c r="L1898" t="str">
        <f t="shared" si="436"/>
        <v>Established</v>
      </c>
      <c r="N1898" s="2">
        <f t="shared" si="437"/>
        <v>17</v>
      </c>
      <c r="O1898" t="s">
        <v>711</v>
      </c>
      <c r="P1898" t="s">
        <v>683</v>
      </c>
      <c r="Q1898" t="s">
        <v>117</v>
      </c>
      <c r="R1898" t="str">
        <f t="shared" si="438"/>
        <v>Average</v>
      </c>
      <c r="S1898" t="str">
        <f t="shared" si="439"/>
        <v xml:space="preserve"> </v>
      </c>
      <c r="T1898" t="b">
        <f t="shared" si="440"/>
        <v>0</v>
      </c>
      <c r="U1898" t="b">
        <f t="shared" si="441"/>
        <v>1</v>
      </c>
      <c r="V1898" t="str">
        <f t="shared" si="442"/>
        <v>Average Company</v>
      </c>
      <c r="W1898" t="str">
        <f t="shared" si="443"/>
        <v>Buy</v>
      </c>
      <c r="X1898" t="str">
        <f t="shared" si="444"/>
        <v>Not Known</v>
      </c>
      <c r="Z1898" t="str">
        <f t="shared" si="445"/>
        <v>None</v>
      </c>
      <c r="AB1898" t="str">
        <f t="shared" si="446"/>
        <v>0</v>
      </c>
    </row>
    <row r="1899" spans="1:28" x14ac:dyDescent="0.3">
      <c r="A1899">
        <v>1897</v>
      </c>
      <c r="B1899" t="s">
        <v>4372</v>
      </c>
      <c r="C1899" t="str">
        <f t="shared" si="433"/>
        <v>Short</v>
      </c>
      <c r="D1899">
        <v>4.9000000000000004</v>
      </c>
      <c r="F1899" s="1">
        <f t="shared" si="447"/>
        <v>4.9000000000000004</v>
      </c>
      <c r="G1899" s="1">
        <f t="shared" si="434"/>
        <v>4.9000000000000004</v>
      </c>
      <c r="H1899">
        <f t="shared" si="435"/>
        <v>4.9000000000000004</v>
      </c>
      <c r="I1899" t="s">
        <v>4360</v>
      </c>
      <c r="J1899" t="s">
        <v>22</v>
      </c>
      <c r="K1899" t="s">
        <v>4373</v>
      </c>
      <c r="L1899" t="str">
        <f t="shared" si="436"/>
        <v>Established</v>
      </c>
      <c r="N1899" s="2">
        <f t="shared" si="437"/>
        <v>19</v>
      </c>
      <c r="O1899" t="s">
        <v>100</v>
      </c>
      <c r="P1899" t="s">
        <v>683</v>
      </c>
      <c r="Q1899" t="s">
        <v>186</v>
      </c>
      <c r="R1899" t="str">
        <f t="shared" si="438"/>
        <v>Great</v>
      </c>
      <c r="S1899" t="str">
        <f t="shared" si="439"/>
        <v>Great</v>
      </c>
      <c r="T1899" t="b">
        <f t="shared" si="440"/>
        <v>1</v>
      </c>
      <c r="U1899" t="b">
        <f t="shared" si="441"/>
        <v>1</v>
      </c>
      <c r="V1899" t="str">
        <f t="shared" si="442"/>
        <v>Average Company</v>
      </c>
      <c r="W1899" t="str">
        <f t="shared" si="443"/>
        <v>Don't Buy</v>
      </c>
      <c r="X1899" t="str">
        <f t="shared" si="444"/>
        <v>Not Known</v>
      </c>
      <c r="Z1899" t="str">
        <f t="shared" si="445"/>
        <v>None</v>
      </c>
      <c r="AB1899" t="str">
        <f t="shared" si="446"/>
        <v>0</v>
      </c>
    </row>
    <row r="1900" spans="1:28" x14ac:dyDescent="0.3">
      <c r="A1900">
        <v>1898</v>
      </c>
      <c r="B1900" t="s">
        <v>4374</v>
      </c>
      <c r="C1900" t="str">
        <f t="shared" si="433"/>
        <v>Short</v>
      </c>
      <c r="D1900">
        <v>4.3</v>
      </c>
      <c r="F1900" s="1">
        <f t="shared" si="447"/>
        <v>4.3</v>
      </c>
      <c r="G1900" s="1">
        <f t="shared" si="434"/>
        <v>4.3</v>
      </c>
      <c r="H1900">
        <f t="shared" si="435"/>
        <v>4.3</v>
      </c>
      <c r="I1900" t="s">
        <v>4360</v>
      </c>
      <c r="J1900" t="s">
        <v>22</v>
      </c>
      <c r="K1900" t="s">
        <v>4375</v>
      </c>
      <c r="L1900" t="str">
        <f t="shared" si="436"/>
        <v>Established</v>
      </c>
      <c r="N1900" s="2">
        <f t="shared" si="437"/>
        <v>13</v>
      </c>
      <c r="O1900" t="s">
        <v>386</v>
      </c>
      <c r="P1900" t="s">
        <v>147</v>
      </c>
      <c r="Q1900" t="s">
        <v>612</v>
      </c>
      <c r="R1900" t="str">
        <f t="shared" si="438"/>
        <v>Great</v>
      </c>
      <c r="S1900" t="str">
        <f t="shared" si="439"/>
        <v>Great</v>
      </c>
      <c r="T1900" t="b">
        <f t="shared" si="440"/>
        <v>1</v>
      </c>
      <c r="U1900" t="b">
        <f t="shared" si="441"/>
        <v>1</v>
      </c>
      <c r="V1900" t="str">
        <f t="shared" si="442"/>
        <v>Average Company</v>
      </c>
      <c r="W1900" t="str">
        <f t="shared" si="443"/>
        <v>Don't Buy</v>
      </c>
      <c r="X1900" t="str">
        <f t="shared" si="444"/>
        <v>Not Known</v>
      </c>
      <c r="Z1900" t="str">
        <f t="shared" si="445"/>
        <v>None</v>
      </c>
      <c r="AB1900" t="str">
        <f t="shared" si="446"/>
        <v>0</v>
      </c>
    </row>
    <row r="1901" spans="1:28" x14ac:dyDescent="0.3">
      <c r="A1901">
        <v>1899</v>
      </c>
      <c r="B1901" t="s">
        <v>4376</v>
      </c>
      <c r="C1901" t="str">
        <f t="shared" si="433"/>
        <v>Long</v>
      </c>
      <c r="D1901">
        <v>4.2</v>
      </c>
      <c r="F1901" s="1">
        <f t="shared" si="447"/>
        <v>4.2</v>
      </c>
      <c r="G1901" s="1">
        <f t="shared" si="434"/>
        <v>4.2</v>
      </c>
      <c r="H1901">
        <f t="shared" si="435"/>
        <v>4.2</v>
      </c>
      <c r="I1901" t="s">
        <v>4360</v>
      </c>
      <c r="J1901" t="s">
        <v>10</v>
      </c>
      <c r="K1901" t="s">
        <v>4377</v>
      </c>
      <c r="L1901" t="str">
        <f t="shared" si="436"/>
        <v>Established</v>
      </c>
      <c r="N1901" s="2">
        <f t="shared" si="437"/>
        <v>33</v>
      </c>
      <c r="O1901" t="s">
        <v>18</v>
      </c>
      <c r="P1901" t="s">
        <v>691</v>
      </c>
      <c r="Q1901" t="s">
        <v>612</v>
      </c>
      <c r="R1901" t="str">
        <f t="shared" si="438"/>
        <v>Great</v>
      </c>
      <c r="S1901" t="str">
        <f t="shared" si="439"/>
        <v>Great</v>
      </c>
      <c r="T1901" t="b">
        <f t="shared" si="440"/>
        <v>1</v>
      </c>
      <c r="U1901" t="b">
        <f t="shared" si="441"/>
        <v>1</v>
      </c>
      <c r="V1901" t="str">
        <f t="shared" si="442"/>
        <v>Top Company</v>
      </c>
      <c r="W1901" t="str">
        <f t="shared" si="443"/>
        <v>Don't Buy</v>
      </c>
      <c r="X1901" t="str">
        <f t="shared" si="444"/>
        <v>Not Known</v>
      </c>
      <c r="Z1901" t="str">
        <f t="shared" si="445"/>
        <v>None</v>
      </c>
      <c r="AB1901" t="str">
        <f t="shared" si="446"/>
        <v>0</v>
      </c>
    </row>
    <row r="1902" spans="1:28" x14ac:dyDescent="0.3">
      <c r="A1902">
        <v>1900</v>
      </c>
      <c r="B1902" t="s">
        <v>4378</v>
      </c>
      <c r="C1902" t="str">
        <f t="shared" si="433"/>
        <v>Long</v>
      </c>
      <c r="D1902">
        <v>4</v>
      </c>
      <c r="F1902" s="1">
        <f t="shared" si="447"/>
        <v>4</v>
      </c>
      <c r="G1902" s="1">
        <f t="shared" si="434"/>
        <v>4</v>
      </c>
      <c r="H1902">
        <f t="shared" si="435"/>
        <v>4</v>
      </c>
      <c r="I1902" t="s">
        <v>4360</v>
      </c>
      <c r="J1902" t="s">
        <v>22</v>
      </c>
      <c r="K1902" t="s">
        <v>978</v>
      </c>
      <c r="L1902" t="str">
        <f t="shared" si="436"/>
        <v>Established</v>
      </c>
      <c r="N1902" s="2">
        <f t="shared" si="437"/>
        <v>32</v>
      </c>
      <c r="O1902" t="s">
        <v>368</v>
      </c>
      <c r="P1902" t="s">
        <v>147</v>
      </c>
      <c r="Q1902" t="s">
        <v>362</v>
      </c>
      <c r="R1902" t="str">
        <f t="shared" si="438"/>
        <v>Average</v>
      </c>
      <c r="S1902" t="str">
        <f t="shared" si="439"/>
        <v xml:space="preserve"> </v>
      </c>
      <c r="T1902" t="b">
        <f t="shared" si="440"/>
        <v>0</v>
      </c>
      <c r="U1902" t="b">
        <f t="shared" si="441"/>
        <v>1</v>
      </c>
      <c r="V1902" t="str">
        <f t="shared" si="442"/>
        <v>Average Company</v>
      </c>
      <c r="W1902" t="str">
        <f t="shared" si="443"/>
        <v>Don't Buy</v>
      </c>
      <c r="X1902" t="str">
        <f t="shared" si="444"/>
        <v>Not Known</v>
      </c>
      <c r="Z1902" t="str">
        <f t="shared" si="445"/>
        <v>None</v>
      </c>
      <c r="AB1902" t="str">
        <f t="shared" si="446"/>
        <v>0</v>
      </c>
    </row>
    <row r="1903" spans="1:28" x14ac:dyDescent="0.3">
      <c r="A1903">
        <v>1901</v>
      </c>
      <c r="B1903" t="s">
        <v>4379</v>
      </c>
      <c r="C1903" t="str">
        <f t="shared" si="433"/>
        <v>Long</v>
      </c>
      <c r="D1903">
        <v>3.8</v>
      </c>
      <c r="F1903" s="1" t="e">
        <f t="shared" si="447"/>
        <v>#VALUE!</v>
      </c>
      <c r="G1903" s="1" t="e">
        <f t="shared" si="434"/>
        <v>#VALUE!</v>
      </c>
      <c r="H1903" t="e">
        <f t="shared" si="435"/>
        <v>#VALUE!</v>
      </c>
      <c r="I1903" t="s">
        <v>4360</v>
      </c>
      <c r="J1903" t="s">
        <v>4380</v>
      </c>
      <c r="K1903" t="s">
        <v>752</v>
      </c>
      <c r="L1903" t="e">
        <f t="shared" si="436"/>
        <v>#VALUE!</v>
      </c>
      <c r="N1903" s="2" t="e">
        <f t="shared" si="437"/>
        <v>#VALUE!</v>
      </c>
      <c r="O1903" t="s">
        <v>147</v>
      </c>
      <c r="Q1903" t="s">
        <v>117</v>
      </c>
      <c r="R1903" t="str">
        <f t="shared" si="438"/>
        <v>Average</v>
      </c>
      <c r="S1903" t="str">
        <f t="shared" si="439"/>
        <v xml:space="preserve"> </v>
      </c>
      <c r="T1903" t="e">
        <f t="shared" si="440"/>
        <v>#VALUE!</v>
      </c>
      <c r="U1903" t="e">
        <f t="shared" si="441"/>
        <v>#VALUE!</v>
      </c>
      <c r="V1903" t="e">
        <f t="shared" si="442"/>
        <v>#VALUE!</v>
      </c>
      <c r="W1903" t="str">
        <f t="shared" si="443"/>
        <v>Don't Buy</v>
      </c>
      <c r="X1903" t="str">
        <f t="shared" si="444"/>
        <v>Not Known</v>
      </c>
      <c r="Z1903" t="e">
        <f t="shared" si="445"/>
        <v>#VALUE!</v>
      </c>
      <c r="AB1903" t="str">
        <f t="shared" si="446"/>
        <v>0</v>
      </c>
    </row>
    <row r="1904" spans="1:28" x14ac:dyDescent="0.3">
      <c r="A1904">
        <v>1902</v>
      </c>
      <c r="B1904" t="s">
        <v>4381</v>
      </c>
      <c r="C1904" t="str">
        <f t="shared" si="433"/>
        <v>Short</v>
      </c>
      <c r="D1904">
        <v>4.3</v>
      </c>
      <c r="F1904" s="1">
        <f t="shared" si="447"/>
        <v>4.3</v>
      </c>
      <c r="G1904" s="1">
        <f t="shared" si="434"/>
        <v>4.3</v>
      </c>
      <c r="H1904">
        <f t="shared" si="435"/>
        <v>4.3</v>
      </c>
      <c r="I1904" t="s">
        <v>4163</v>
      </c>
      <c r="J1904" t="s">
        <v>10</v>
      </c>
      <c r="K1904" t="s">
        <v>4382</v>
      </c>
      <c r="L1904" t="str">
        <f t="shared" si="436"/>
        <v>Established</v>
      </c>
      <c r="N1904" s="2">
        <f t="shared" si="437"/>
        <v>86</v>
      </c>
      <c r="O1904" t="s">
        <v>700</v>
      </c>
      <c r="P1904" t="s">
        <v>3614</v>
      </c>
      <c r="Q1904" t="s">
        <v>19</v>
      </c>
      <c r="R1904" t="str">
        <f t="shared" si="438"/>
        <v>Great</v>
      </c>
      <c r="S1904" t="str">
        <f t="shared" si="439"/>
        <v>Great</v>
      </c>
      <c r="T1904" t="b">
        <f t="shared" si="440"/>
        <v>1</v>
      </c>
      <c r="U1904" t="b">
        <f t="shared" si="441"/>
        <v>1</v>
      </c>
      <c r="V1904" t="str">
        <f t="shared" si="442"/>
        <v>Top Company</v>
      </c>
      <c r="W1904" t="str">
        <f t="shared" si="443"/>
        <v>Don't Buy</v>
      </c>
      <c r="X1904" t="str">
        <f t="shared" si="444"/>
        <v>Not Known</v>
      </c>
      <c r="Z1904" t="str">
        <f t="shared" si="445"/>
        <v>None</v>
      </c>
      <c r="AB1904" t="str">
        <f t="shared" si="446"/>
        <v>1Million</v>
      </c>
    </row>
    <row r="1905" spans="1:28" x14ac:dyDescent="0.3">
      <c r="A1905">
        <v>1903</v>
      </c>
      <c r="B1905" t="s">
        <v>4383</v>
      </c>
      <c r="C1905" t="str">
        <f t="shared" si="433"/>
        <v>Long</v>
      </c>
      <c r="D1905">
        <v>3.5</v>
      </c>
      <c r="F1905" s="1">
        <f t="shared" si="447"/>
        <v>3.5</v>
      </c>
      <c r="G1905" s="1">
        <f t="shared" si="434"/>
        <v>3.5</v>
      </c>
      <c r="H1905">
        <f t="shared" si="435"/>
        <v>3.5</v>
      </c>
      <c r="I1905" t="s">
        <v>4384</v>
      </c>
      <c r="J1905" t="s">
        <v>10</v>
      </c>
      <c r="K1905" t="s">
        <v>2374</v>
      </c>
      <c r="L1905" t="str">
        <f t="shared" si="436"/>
        <v>Established</v>
      </c>
      <c r="N1905" s="2">
        <f t="shared" si="437"/>
        <v>41</v>
      </c>
      <c r="O1905" t="s">
        <v>39</v>
      </c>
      <c r="P1905" t="s">
        <v>691</v>
      </c>
      <c r="Q1905" t="s">
        <v>284</v>
      </c>
      <c r="R1905" t="str">
        <f t="shared" si="438"/>
        <v>Average</v>
      </c>
      <c r="S1905" t="str">
        <f t="shared" si="439"/>
        <v xml:space="preserve"> </v>
      </c>
      <c r="T1905" t="b">
        <f t="shared" si="440"/>
        <v>0</v>
      </c>
      <c r="U1905" t="b">
        <f t="shared" si="441"/>
        <v>0</v>
      </c>
      <c r="V1905" t="str">
        <f t="shared" si="442"/>
        <v>Average Company</v>
      </c>
      <c r="W1905" t="str">
        <f t="shared" si="443"/>
        <v>Don't Buy</v>
      </c>
      <c r="X1905" t="str">
        <f t="shared" si="444"/>
        <v>Not Known</v>
      </c>
      <c r="Z1905" t="str">
        <f t="shared" si="445"/>
        <v>None</v>
      </c>
      <c r="AB1905" t="str">
        <f t="shared" si="446"/>
        <v>0</v>
      </c>
    </row>
    <row r="1906" spans="1:28" x14ac:dyDescent="0.3">
      <c r="A1906">
        <v>1904</v>
      </c>
      <c r="B1906" t="s">
        <v>4385</v>
      </c>
      <c r="C1906" t="str">
        <f t="shared" si="433"/>
        <v>Short</v>
      </c>
      <c r="D1906">
        <v>4</v>
      </c>
      <c r="F1906" s="1">
        <f t="shared" si="447"/>
        <v>4</v>
      </c>
      <c r="G1906" s="1">
        <f t="shared" si="434"/>
        <v>4</v>
      </c>
      <c r="H1906">
        <f t="shared" si="435"/>
        <v>4</v>
      </c>
      <c r="I1906" t="s">
        <v>4384</v>
      </c>
      <c r="J1906" t="s">
        <v>22</v>
      </c>
      <c r="K1906" t="s">
        <v>4386</v>
      </c>
      <c r="L1906" t="str">
        <f t="shared" si="436"/>
        <v>Established</v>
      </c>
      <c r="N1906" s="2">
        <f t="shared" si="437"/>
        <v>10</v>
      </c>
      <c r="O1906" t="s">
        <v>2514</v>
      </c>
      <c r="P1906" t="s">
        <v>147</v>
      </c>
      <c r="Q1906" t="s">
        <v>218</v>
      </c>
      <c r="R1906" t="str">
        <f t="shared" si="438"/>
        <v>Average</v>
      </c>
      <c r="S1906" t="str">
        <f t="shared" si="439"/>
        <v xml:space="preserve"> </v>
      </c>
      <c r="T1906" t="b">
        <f t="shared" si="440"/>
        <v>0</v>
      </c>
      <c r="U1906" t="b">
        <f t="shared" si="441"/>
        <v>1</v>
      </c>
      <c r="V1906" t="str">
        <f t="shared" si="442"/>
        <v>Average Company</v>
      </c>
      <c r="W1906" t="str">
        <f t="shared" si="443"/>
        <v>Don't Buy</v>
      </c>
      <c r="X1906" t="str">
        <f t="shared" si="444"/>
        <v>Not Known</v>
      </c>
      <c r="Z1906" t="str">
        <f t="shared" si="445"/>
        <v>None</v>
      </c>
      <c r="AB1906" t="str">
        <f t="shared" si="446"/>
        <v>0</v>
      </c>
    </row>
    <row r="1907" spans="1:28" x14ac:dyDescent="0.3">
      <c r="A1907">
        <v>1905</v>
      </c>
      <c r="B1907" t="s">
        <v>4387</v>
      </c>
      <c r="C1907" t="str">
        <f t="shared" si="433"/>
        <v>Long</v>
      </c>
      <c r="D1907">
        <v>4</v>
      </c>
      <c r="F1907" s="1">
        <f t="shared" si="447"/>
        <v>4</v>
      </c>
      <c r="G1907" s="1">
        <f t="shared" si="434"/>
        <v>4</v>
      </c>
      <c r="H1907">
        <f t="shared" si="435"/>
        <v>4</v>
      </c>
      <c r="I1907" t="s">
        <v>4384</v>
      </c>
      <c r="J1907" t="s">
        <v>22</v>
      </c>
      <c r="K1907" t="s">
        <v>4388</v>
      </c>
      <c r="L1907" t="str">
        <f t="shared" si="436"/>
        <v>Established</v>
      </c>
      <c r="N1907" s="2">
        <f t="shared" si="437"/>
        <v>10</v>
      </c>
      <c r="O1907" t="s">
        <v>234</v>
      </c>
      <c r="P1907" t="s">
        <v>683</v>
      </c>
      <c r="Q1907" t="s">
        <v>44</v>
      </c>
      <c r="R1907" t="str">
        <f t="shared" si="438"/>
        <v>Average</v>
      </c>
      <c r="S1907" t="str">
        <f t="shared" si="439"/>
        <v xml:space="preserve"> </v>
      </c>
      <c r="T1907" t="b">
        <f t="shared" si="440"/>
        <v>0</v>
      </c>
      <c r="U1907" t="b">
        <f t="shared" si="441"/>
        <v>1</v>
      </c>
      <c r="V1907" t="str">
        <f t="shared" si="442"/>
        <v>Average Company</v>
      </c>
      <c r="W1907" t="str">
        <f t="shared" si="443"/>
        <v>Don't Buy</v>
      </c>
      <c r="X1907" t="str">
        <f t="shared" si="444"/>
        <v>Not Known</v>
      </c>
      <c r="Z1907" t="str">
        <f t="shared" si="445"/>
        <v>None</v>
      </c>
      <c r="AB1907" t="str">
        <f t="shared" si="446"/>
        <v>0</v>
      </c>
    </row>
    <row r="1908" spans="1:28" x14ac:dyDescent="0.3">
      <c r="A1908">
        <v>1906</v>
      </c>
      <c r="B1908" t="s">
        <v>4389</v>
      </c>
      <c r="C1908" t="str">
        <f t="shared" si="433"/>
        <v>Long</v>
      </c>
      <c r="D1908">
        <v>3.7</v>
      </c>
      <c r="F1908" s="1">
        <f t="shared" si="447"/>
        <v>3.7</v>
      </c>
      <c r="G1908" s="1">
        <f t="shared" si="434"/>
        <v>3.7</v>
      </c>
      <c r="H1908">
        <f t="shared" si="435"/>
        <v>3.7</v>
      </c>
      <c r="I1908" t="s">
        <v>4384</v>
      </c>
      <c r="J1908" t="s">
        <v>22</v>
      </c>
      <c r="K1908" t="s">
        <v>4390</v>
      </c>
      <c r="L1908" t="str">
        <f t="shared" si="436"/>
        <v>Established</v>
      </c>
      <c r="N1908" s="2">
        <f t="shared" si="437"/>
        <v>30</v>
      </c>
      <c r="O1908" t="s">
        <v>604</v>
      </c>
      <c r="P1908" t="s">
        <v>147</v>
      </c>
      <c r="Q1908" t="s">
        <v>295</v>
      </c>
      <c r="R1908" t="str">
        <f t="shared" si="438"/>
        <v>Average</v>
      </c>
      <c r="S1908" t="str">
        <f t="shared" si="439"/>
        <v xml:space="preserve"> </v>
      </c>
      <c r="T1908" t="b">
        <f t="shared" si="440"/>
        <v>0</v>
      </c>
      <c r="U1908" t="b">
        <f t="shared" si="441"/>
        <v>1</v>
      </c>
      <c r="V1908" t="str">
        <f t="shared" si="442"/>
        <v>Average Company</v>
      </c>
      <c r="W1908" t="str">
        <f t="shared" si="443"/>
        <v>Don't Buy</v>
      </c>
      <c r="X1908" t="str">
        <f t="shared" si="444"/>
        <v>Not Known</v>
      </c>
      <c r="Z1908" t="str">
        <f t="shared" si="445"/>
        <v>None</v>
      </c>
      <c r="AB1908" t="str">
        <f t="shared" si="446"/>
        <v>0</v>
      </c>
    </row>
    <row r="1909" spans="1:28" x14ac:dyDescent="0.3">
      <c r="A1909">
        <v>1907</v>
      </c>
      <c r="B1909" t="s">
        <v>4391</v>
      </c>
      <c r="C1909" t="str">
        <f t="shared" si="433"/>
        <v>Short</v>
      </c>
      <c r="D1909">
        <v>4</v>
      </c>
      <c r="F1909" s="1">
        <f t="shared" si="447"/>
        <v>4</v>
      </c>
      <c r="G1909" s="1">
        <f t="shared" si="434"/>
        <v>4</v>
      </c>
      <c r="H1909">
        <f t="shared" si="435"/>
        <v>4</v>
      </c>
      <c r="I1909" t="s">
        <v>4384</v>
      </c>
      <c r="J1909" t="s">
        <v>22</v>
      </c>
      <c r="K1909" t="s">
        <v>4392</v>
      </c>
      <c r="L1909" t="str">
        <f t="shared" si="436"/>
        <v>Established</v>
      </c>
      <c r="N1909" s="2">
        <f t="shared" si="437"/>
        <v>10</v>
      </c>
      <c r="O1909" t="s">
        <v>234</v>
      </c>
      <c r="P1909" t="s">
        <v>147</v>
      </c>
      <c r="Q1909" t="s">
        <v>254</v>
      </c>
      <c r="R1909" t="str">
        <f t="shared" si="438"/>
        <v>Average</v>
      </c>
      <c r="S1909" t="str">
        <f t="shared" si="439"/>
        <v xml:space="preserve"> </v>
      </c>
      <c r="T1909" t="b">
        <f t="shared" si="440"/>
        <v>0</v>
      </c>
      <c r="U1909" t="b">
        <f t="shared" si="441"/>
        <v>1</v>
      </c>
      <c r="V1909" t="str">
        <f t="shared" si="442"/>
        <v>Average Company</v>
      </c>
      <c r="W1909" t="str">
        <f t="shared" si="443"/>
        <v>Don't Buy</v>
      </c>
      <c r="X1909" t="str">
        <f t="shared" si="444"/>
        <v>Not Known</v>
      </c>
      <c r="Z1909" t="str">
        <f t="shared" si="445"/>
        <v>None</v>
      </c>
      <c r="AB1909" t="str">
        <f t="shared" si="446"/>
        <v>0</v>
      </c>
    </row>
    <row r="1910" spans="1:28" x14ac:dyDescent="0.3">
      <c r="A1910">
        <v>1908</v>
      </c>
      <c r="B1910" t="s">
        <v>4393</v>
      </c>
      <c r="C1910" t="str">
        <f t="shared" si="433"/>
        <v>Long</v>
      </c>
      <c r="D1910">
        <v>4.0999999999999996</v>
      </c>
      <c r="F1910" s="1">
        <f t="shared" si="447"/>
        <v>4.0999999999999996</v>
      </c>
      <c r="G1910" s="1">
        <f t="shared" si="434"/>
        <v>4.0999999999999996</v>
      </c>
      <c r="H1910">
        <f t="shared" si="435"/>
        <v>4.0999999999999996</v>
      </c>
      <c r="I1910" t="s">
        <v>4384</v>
      </c>
      <c r="J1910" t="s">
        <v>22</v>
      </c>
      <c r="K1910" t="s">
        <v>4394</v>
      </c>
      <c r="L1910" t="str">
        <f t="shared" si="436"/>
        <v>Established</v>
      </c>
      <c r="N1910" s="2">
        <f t="shared" si="437"/>
        <v>29</v>
      </c>
      <c r="O1910" t="s">
        <v>62</v>
      </c>
      <c r="P1910" t="s">
        <v>147</v>
      </c>
      <c r="Q1910" t="s">
        <v>105</v>
      </c>
      <c r="R1910" t="str">
        <f t="shared" si="438"/>
        <v>Great</v>
      </c>
      <c r="S1910" t="str">
        <f t="shared" si="439"/>
        <v>Great</v>
      </c>
      <c r="T1910" t="b">
        <f t="shared" si="440"/>
        <v>1</v>
      </c>
      <c r="U1910" t="b">
        <f t="shared" si="441"/>
        <v>1</v>
      </c>
      <c r="V1910" t="str">
        <f t="shared" si="442"/>
        <v>Top Company</v>
      </c>
      <c r="W1910" t="str">
        <f t="shared" si="443"/>
        <v>Don't Buy</v>
      </c>
      <c r="X1910" t="str">
        <f t="shared" si="444"/>
        <v>Not Known</v>
      </c>
      <c r="Z1910" t="str">
        <f t="shared" si="445"/>
        <v>None</v>
      </c>
      <c r="AB1910" t="str">
        <f t="shared" si="446"/>
        <v>0</v>
      </c>
    </row>
    <row r="1911" spans="1:28" x14ac:dyDescent="0.3">
      <c r="A1911">
        <v>1909</v>
      </c>
      <c r="B1911" t="s">
        <v>4395</v>
      </c>
      <c r="C1911" t="str">
        <f t="shared" si="433"/>
        <v>Long</v>
      </c>
      <c r="D1911">
        <v>3.5</v>
      </c>
      <c r="F1911" s="1">
        <f t="shared" si="447"/>
        <v>4</v>
      </c>
      <c r="G1911" s="1">
        <f t="shared" si="434"/>
        <v>4</v>
      </c>
      <c r="H1911">
        <f t="shared" si="435"/>
        <v>3.6</v>
      </c>
      <c r="I1911" t="s">
        <v>4396</v>
      </c>
      <c r="J1911" t="s">
        <v>22</v>
      </c>
      <c r="K1911" t="s">
        <v>4397</v>
      </c>
      <c r="L1911" t="str">
        <f t="shared" si="436"/>
        <v>Startup</v>
      </c>
      <c r="N1911" s="2">
        <f t="shared" si="437"/>
        <v>8</v>
      </c>
      <c r="O1911" t="s">
        <v>583</v>
      </c>
      <c r="P1911" t="s">
        <v>691</v>
      </c>
      <c r="Q1911" t="s">
        <v>28</v>
      </c>
      <c r="R1911" t="str">
        <f t="shared" si="438"/>
        <v>Average</v>
      </c>
      <c r="S1911" t="str">
        <f t="shared" si="439"/>
        <v xml:space="preserve"> </v>
      </c>
      <c r="T1911" t="b">
        <f t="shared" si="440"/>
        <v>0</v>
      </c>
      <c r="U1911" t="b">
        <f t="shared" si="441"/>
        <v>1</v>
      </c>
      <c r="V1911" t="str">
        <f t="shared" si="442"/>
        <v>Average Company</v>
      </c>
      <c r="W1911" t="str">
        <f t="shared" si="443"/>
        <v>Don't Buy</v>
      </c>
      <c r="X1911" t="str">
        <f t="shared" si="444"/>
        <v>Not Known</v>
      </c>
      <c r="Z1911" t="str">
        <f t="shared" si="445"/>
        <v>None</v>
      </c>
      <c r="AB1911" t="str">
        <f t="shared" si="446"/>
        <v>500K</v>
      </c>
    </row>
    <row r="1912" spans="1:28" x14ac:dyDescent="0.3">
      <c r="A1912">
        <v>1910</v>
      </c>
      <c r="B1912" t="s">
        <v>4398</v>
      </c>
      <c r="C1912" t="str">
        <f t="shared" si="433"/>
        <v>Long</v>
      </c>
      <c r="D1912">
        <v>3.8</v>
      </c>
      <c r="F1912" s="1">
        <f t="shared" si="447"/>
        <v>4.3</v>
      </c>
      <c r="G1912" s="1">
        <f t="shared" si="434"/>
        <v>4.3</v>
      </c>
      <c r="H1912">
        <f t="shared" si="435"/>
        <v>3.9</v>
      </c>
      <c r="I1912" t="s">
        <v>4396</v>
      </c>
      <c r="J1912" t="s">
        <v>22</v>
      </c>
      <c r="K1912" t="s">
        <v>3856</v>
      </c>
      <c r="L1912" t="str">
        <f t="shared" si="436"/>
        <v>Startup</v>
      </c>
      <c r="N1912" s="2">
        <f t="shared" si="437"/>
        <v>8</v>
      </c>
      <c r="O1912" t="s">
        <v>583</v>
      </c>
      <c r="P1912" t="s">
        <v>147</v>
      </c>
      <c r="Q1912" t="s">
        <v>19</v>
      </c>
      <c r="R1912" t="str">
        <f t="shared" si="438"/>
        <v>Average</v>
      </c>
      <c r="S1912" t="str">
        <f t="shared" si="439"/>
        <v xml:space="preserve"> </v>
      </c>
      <c r="T1912" t="b">
        <f t="shared" si="440"/>
        <v>0</v>
      </c>
      <c r="U1912" t="b">
        <f t="shared" si="441"/>
        <v>1</v>
      </c>
      <c r="V1912" t="str">
        <f t="shared" si="442"/>
        <v>Average Company</v>
      </c>
      <c r="W1912" t="str">
        <f t="shared" si="443"/>
        <v>Don't Buy</v>
      </c>
      <c r="X1912" t="str">
        <f t="shared" si="444"/>
        <v>Not Known</v>
      </c>
      <c r="Z1912" t="str">
        <f t="shared" si="445"/>
        <v>None</v>
      </c>
      <c r="AB1912" t="str">
        <f t="shared" si="446"/>
        <v>500K</v>
      </c>
    </row>
    <row r="1913" spans="1:28" x14ac:dyDescent="0.3">
      <c r="A1913">
        <v>1911</v>
      </c>
      <c r="B1913" t="s">
        <v>4399</v>
      </c>
      <c r="C1913" t="str">
        <f t="shared" si="433"/>
        <v>Long</v>
      </c>
      <c r="D1913">
        <v>4.2</v>
      </c>
      <c r="F1913" s="1">
        <f t="shared" si="447"/>
        <v>4.2</v>
      </c>
      <c r="G1913" s="1">
        <f t="shared" si="434"/>
        <v>4.2</v>
      </c>
      <c r="H1913">
        <f t="shared" si="435"/>
        <v>4.2</v>
      </c>
      <c r="I1913" t="s">
        <v>811</v>
      </c>
      <c r="J1913" t="s">
        <v>22</v>
      </c>
      <c r="K1913" t="s">
        <v>4400</v>
      </c>
      <c r="L1913" t="str">
        <f t="shared" si="436"/>
        <v>Established</v>
      </c>
      <c r="N1913" s="2">
        <f t="shared" si="437"/>
        <v>17</v>
      </c>
      <c r="O1913" t="s">
        <v>327</v>
      </c>
      <c r="P1913" t="s">
        <v>147</v>
      </c>
      <c r="Q1913" t="s">
        <v>105</v>
      </c>
      <c r="R1913" t="str">
        <f t="shared" si="438"/>
        <v>Great</v>
      </c>
      <c r="S1913" t="str">
        <f t="shared" si="439"/>
        <v>Great</v>
      </c>
      <c r="T1913" t="b">
        <f t="shared" si="440"/>
        <v>1</v>
      </c>
      <c r="U1913" t="b">
        <f t="shared" si="441"/>
        <v>1</v>
      </c>
      <c r="V1913" t="str">
        <f t="shared" si="442"/>
        <v>Average Company</v>
      </c>
      <c r="W1913" t="str">
        <f t="shared" si="443"/>
        <v>Don't Buy</v>
      </c>
      <c r="X1913" t="str">
        <f t="shared" si="444"/>
        <v>Not Known</v>
      </c>
      <c r="Z1913" t="str">
        <f t="shared" si="445"/>
        <v>None</v>
      </c>
      <c r="AB1913" t="str">
        <f t="shared" si="446"/>
        <v>0</v>
      </c>
    </row>
    <row r="1914" spans="1:28" x14ac:dyDescent="0.3">
      <c r="A1914">
        <v>1912</v>
      </c>
      <c r="B1914" t="s">
        <v>4401</v>
      </c>
      <c r="C1914" t="str">
        <f t="shared" si="433"/>
        <v>Short</v>
      </c>
      <c r="D1914">
        <v>4.2</v>
      </c>
      <c r="F1914" s="1">
        <f t="shared" si="447"/>
        <v>4.2</v>
      </c>
      <c r="G1914" s="1">
        <f t="shared" si="434"/>
        <v>4.2</v>
      </c>
      <c r="H1914">
        <f t="shared" si="435"/>
        <v>4.2</v>
      </c>
      <c r="I1914" t="s">
        <v>4402</v>
      </c>
      <c r="J1914" t="s">
        <v>22</v>
      </c>
      <c r="K1914" t="s">
        <v>1489</v>
      </c>
      <c r="L1914" t="str">
        <f t="shared" si="436"/>
        <v>Established</v>
      </c>
      <c r="N1914" s="2">
        <f t="shared" si="437"/>
        <v>21</v>
      </c>
      <c r="O1914" t="s">
        <v>321</v>
      </c>
      <c r="P1914" t="s">
        <v>691</v>
      </c>
      <c r="Q1914" t="s">
        <v>773</v>
      </c>
      <c r="R1914" t="str">
        <f t="shared" si="438"/>
        <v>Great</v>
      </c>
      <c r="S1914" t="str">
        <f t="shared" si="439"/>
        <v>Great</v>
      </c>
      <c r="T1914" t="b">
        <f t="shared" si="440"/>
        <v>1</v>
      </c>
      <c r="U1914" t="b">
        <f t="shared" si="441"/>
        <v>1</v>
      </c>
      <c r="V1914" t="str">
        <f t="shared" si="442"/>
        <v>Top Company</v>
      </c>
      <c r="W1914" t="str">
        <f t="shared" si="443"/>
        <v>Don't Buy</v>
      </c>
      <c r="X1914" t="str">
        <f t="shared" si="444"/>
        <v>Not Known</v>
      </c>
      <c r="Z1914" t="str">
        <f t="shared" si="445"/>
        <v>None</v>
      </c>
      <c r="AB1914" t="str">
        <f t="shared" si="446"/>
        <v>0</v>
      </c>
    </row>
    <row r="1915" spans="1:28" x14ac:dyDescent="0.3">
      <c r="A1915">
        <v>1913</v>
      </c>
      <c r="B1915" t="s">
        <v>4403</v>
      </c>
      <c r="C1915" t="str">
        <f t="shared" si="433"/>
        <v>Long</v>
      </c>
      <c r="D1915">
        <v>4.2</v>
      </c>
      <c r="F1915" s="1">
        <f t="shared" si="447"/>
        <v>4.2</v>
      </c>
      <c r="G1915" s="1">
        <f t="shared" si="434"/>
        <v>4.2</v>
      </c>
      <c r="H1915">
        <f t="shared" si="435"/>
        <v>4.2</v>
      </c>
      <c r="I1915" t="s">
        <v>4402</v>
      </c>
      <c r="J1915" t="s">
        <v>22</v>
      </c>
      <c r="K1915" t="s">
        <v>4404</v>
      </c>
      <c r="L1915" t="str">
        <f t="shared" si="436"/>
        <v>Established</v>
      </c>
      <c r="N1915" s="2">
        <f t="shared" si="437"/>
        <v>17</v>
      </c>
      <c r="O1915" t="s">
        <v>711</v>
      </c>
      <c r="P1915" t="s">
        <v>683</v>
      </c>
      <c r="Q1915" t="s">
        <v>117</v>
      </c>
      <c r="R1915" t="str">
        <f t="shared" si="438"/>
        <v>Great</v>
      </c>
      <c r="S1915" t="str">
        <f t="shared" si="439"/>
        <v>Great</v>
      </c>
      <c r="T1915" t="b">
        <f t="shared" si="440"/>
        <v>1</v>
      </c>
      <c r="U1915" t="b">
        <f t="shared" si="441"/>
        <v>1</v>
      </c>
      <c r="V1915" t="str">
        <f t="shared" si="442"/>
        <v>Average Company</v>
      </c>
      <c r="W1915" t="str">
        <f t="shared" si="443"/>
        <v>Don't Buy</v>
      </c>
      <c r="X1915" t="str">
        <f t="shared" si="444"/>
        <v>Not Known</v>
      </c>
      <c r="Z1915" t="str">
        <f t="shared" si="445"/>
        <v>None</v>
      </c>
      <c r="AB1915" t="str">
        <f t="shared" si="446"/>
        <v>0</v>
      </c>
    </row>
    <row r="1916" spans="1:28" x14ac:dyDescent="0.3">
      <c r="A1916">
        <v>1914</v>
      </c>
      <c r="B1916" t="s">
        <v>4405</v>
      </c>
      <c r="C1916" t="str">
        <f t="shared" si="433"/>
        <v>Long</v>
      </c>
      <c r="D1916">
        <v>3.9</v>
      </c>
      <c r="F1916" s="1">
        <f t="shared" si="447"/>
        <v>4.4000000000000004</v>
      </c>
      <c r="G1916" s="1">
        <f t="shared" si="434"/>
        <v>4.4000000000000004</v>
      </c>
      <c r="H1916">
        <f t="shared" si="435"/>
        <v>4</v>
      </c>
      <c r="I1916" t="s">
        <v>4402</v>
      </c>
      <c r="J1916" t="s">
        <v>10</v>
      </c>
      <c r="K1916" t="s">
        <v>4406</v>
      </c>
      <c r="L1916" t="str">
        <f t="shared" si="436"/>
        <v>Startup</v>
      </c>
      <c r="N1916" s="2">
        <f t="shared" si="437"/>
        <v>6</v>
      </c>
      <c r="O1916" t="s">
        <v>217</v>
      </c>
      <c r="P1916" t="s">
        <v>147</v>
      </c>
      <c r="Q1916" t="s">
        <v>235</v>
      </c>
      <c r="R1916" t="str">
        <f t="shared" si="438"/>
        <v>Average</v>
      </c>
      <c r="S1916" t="str">
        <f t="shared" si="439"/>
        <v xml:space="preserve"> </v>
      </c>
      <c r="T1916" t="b">
        <f t="shared" si="440"/>
        <v>0</v>
      </c>
      <c r="U1916" t="b">
        <f t="shared" si="441"/>
        <v>1</v>
      </c>
      <c r="V1916" t="str">
        <f t="shared" si="442"/>
        <v>Average Company</v>
      </c>
      <c r="W1916" t="str">
        <f t="shared" si="443"/>
        <v>Don't Buy</v>
      </c>
      <c r="X1916" t="str">
        <f t="shared" si="444"/>
        <v>Not Known</v>
      </c>
      <c r="Z1916" t="str">
        <f t="shared" si="445"/>
        <v>None</v>
      </c>
      <c r="AB1916" t="str">
        <f t="shared" si="446"/>
        <v>0</v>
      </c>
    </row>
    <row r="1917" spans="1:28" x14ac:dyDescent="0.3">
      <c r="A1917">
        <v>1915</v>
      </c>
      <c r="B1917" t="s">
        <v>4407</v>
      </c>
      <c r="C1917" t="str">
        <f t="shared" si="433"/>
        <v>Short</v>
      </c>
      <c r="D1917">
        <v>4.0999999999999996</v>
      </c>
      <c r="F1917" s="1">
        <f t="shared" si="447"/>
        <v>4.5999999999999996</v>
      </c>
      <c r="G1917" s="1">
        <f t="shared" si="434"/>
        <v>4.5999999999999996</v>
      </c>
      <c r="H1917">
        <f t="shared" si="435"/>
        <v>4.1999999999999993</v>
      </c>
      <c r="I1917" t="s">
        <v>4402</v>
      </c>
      <c r="J1917" t="s">
        <v>22</v>
      </c>
      <c r="K1917" t="s">
        <v>4408</v>
      </c>
      <c r="L1917" t="str">
        <f t="shared" si="436"/>
        <v>Startup</v>
      </c>
      <c r="N1917" s="2">
        <f t="shared" si="437"/>
        <v>9</v>
      </c>
      <c r="O1917" t="s">
        <v>331</v>
      </c>
      <c r="P1917" t="s">
        <v>1308</v>
      </c>
      <c r="Q1917" t="s">
        <v>44</v>
      </c>
      <c r="R1917" t="str">
        <f t="shared" si="438"/>
        <v>Great</v>
      </c>
      <c r="S1917" t="str">
        <f t="shared" si="439"/>
        <v>Great</v>
      </c>
      <c r="T1917" t="b">
        <f t="shared" si="440"/>
        <v>0</v>
      </c>
      <c r="U1917" t="b">
        <f t="shared" si="441"/>
        <v>1</v>
      </c>
      <c r="V1917" t="str">
        <f t="shared" si="442"/>
        <v>Average Company</v>
      </c>
      <c r="W1917" t="str">
        <f t="shared" si="443"/>
        <v>Don't Buy</v>
      </c>
      <c r="X1917" t="str">
        <f t="shared" si="444"/>
        <v>Not Known</v>
      </c>
      <c r="Z1917" t="str">
        <f t="shared" si="445"/>
        <v>Silicon Valley Startups</v>
      </c>
      <c r="AB1917" t="str">
        <f t="shared" si="446"/>
        <v>0</v>
      </c>
    </row>
    <row r="1918" spans="1:28" x14ac:dyDescent="0.3">
      <c r="A1918">
        <v>1916</v>
      </c>
      <c r="B1918" t="s">
        <v>4409</v>
      </c>
      <c r="C1918" t="str">
        <f t="shared" si="433"/>
        <v>Long</v>
      </c>
      <c r="D1918">
        <v>2.8</v>
      </c>
      <c r="F1918" s="1">
        <f t="shared" si="447"/>
        <v>2.8</v>
      </c>
      <c r="G1918" s="1">
        <f t="shared" si="434"/>
        <v>2.8</v>
      </c>
      <c r="H1918">
        <f t="shared" si="435"/>
        <v>2.8</v>
      </c>
      <c r="I1918" t="s">
        <v>4402</v>
      </c>
      <c r="J1918" t="s">
        <v>22</v>
      </c>
      <c r="K1918" t="s">
        <v>2746</v>
      </c>
      <c r="L1918" t="str">
        <f t="shared" si="436"/>
        <v>Established</v>
      </c>
      <c r="N1918" s="2">
        <f t="shared" si="437"/>
        <v>14</v>
      </c>
      <c r="O1918" t="s">
        <v>522</v>
      </c>
      <c r="P1918" t="s">
        <v>683</v>
      </c>
      <c r="Q1918" t="s">
        <v>28</v>
      </c>
      <c r="R1918" t="str">
        <f t="shared" si="438"/>
        <v>Average</v>
      </c>
      <c r="S1918" t="str">
        <f t="shared" si="439"/>
        <v xml:space="preserve"> </v>
      </c>
      <c r="T1918" t="b">
        <f t="shared" si="440"/>
        <v>0</v>
      </c>
      <c r="U1918" t="b">
        <f t="shared" si="441"/>
        <v>0</v>
      </c>
      <c r="V1918" t="str">
        <f t="shared" si="442"/>
        <v>Average Company</v>
      </c>
      <c r="W1918" t="str">
        <f t="shared" si="443"/>
        <v>Don't Buy</v>
      </c>
      <c r="X1918" t="str">
        <f t="shared" si="444"/>
        <v>Not Known</v>
      </c>
      <c r="Z1918" t="str">
        <f t="shared" si="445"/>
        <v>None</v>
      </c>
      <c r="AB1918" t="str">
        <f t="shared" si="446"/>
        <v>500K</v>
      </c>
    </row>
    <row r="1919" spans="1:28" x14ac:dyDescent="0.3">
      <c r="A1919">
        <v>1917</v>
      </c>
      <c r="B1919" t="s">
        <v>4410</v>
      </c>
      <c r="C1919" t="str">
        <f t="shared" si="433"/>
        <v>Long</v>
      </c>
      <c r="D1919">
        <v>3.7</v>
      </c>
      <c r="F1919" s="1">
        <f t="shared" si="447"/>
        <v>3.7</v>
      </c>
      <c r="G1919" s="1">
        <f t="shared" si="434"/>
        <v>3.7</v>
      </c>
      <c r="H1919">
        <f t="shared" si="435"/>
        <v>3.7</v>
      </c>
      <c r="I1919" t="s">
        <v>4402</v>
      </c>
      <c r="J1919" t="s">
        <v>22</v>
      </c>
      <c r="K1919" t="s">
        <v>4411</v>
      </c>
      <c r="L1919" t="str">
        <f t="shared" si="436"/>
        <v>Established</v>
      </c>
      <c r="N1919" s="2">
        <f t="shared" si="437"/>
        <v>20</v>
      </c>
      <c r="O1919" t="s">
        <v>151</v>
      </c>
      <c r="P1919" t="s">
        <v>147</v>
      </c>
      <c r="Q1919" t="s">
        <v>14</v>
      </c>
      <c r="R1919" t="str">
        <f t="shared" si="438"/>
        <v>Average</v>
      </c>
      <c r="S1919" t="str">
        <f t="shared" si="439"/>
        <v xml:space="preserve"> </v>
      </c>
      <c r="T1919" t="b">
        <f t="shared" si="440"/>
        <v>0</v>
      </c>
      <c r="U1919" t="b">
        <f t="shared" si="441"/>
        <v>1</v>
      </c>
      <c r="V1919" t="str">
        <f t="shared" si="442"/>
        <v>Average Company</v>
      </c>
      <c r="W1919" t="str">
        <f t="shared" si="443"/>
        <v>Don't Buy</v>
      </c>
      <c r="X1919" t="str">
        <f t="shared" si="444"/>
        <v>Not Known</v>
      </c>
      <c r="Z1919" t="str">
        <f t="shared" si="445"/>
        <v>None</v>
      </c>
      <c r="AB1919" t="str">
        <f t="shared" si="446"/>
        <v>0</v>
      </c>
    </row>
    <row r="1920" spans="1:28" x14ac:dyDescent="0.3">
      <c r="A1920">
        <v>1918</v>
      </c>
      <c r="B1920" t="s">
        <v>4412</v>
      </c>
      <c r="C1920" t="str">
        <f t="shared" si="433"/>
        <v>Short</v>
      </c>
      <c r="D1920">
        <v>3.6</v>
      </c>
      <c r="F1920" s="1">
        <f t="shared" si="447"/>
        <v>3.6</v>
      </c>
      <c r="G1920" s="1">
        <f t="shared" si="434"/>
        <v>3.6</v>
      </c>
      <c r="H1920">
        <f t="shared" si="435"/>
        <v>3.6</v>
      </c>
      <c r="I1920" t="s">
        <v>4402</v>
      </c>
      <c r="J1920" t="s">
        <v>22</v>
      </c>
      <c r="K1920" t="s">
        <v>4413</v>
      </c>
      <c r="L1920" t="str">
        <f t="shared" si="436"/>
        <v>Established</v>
      </c>
      <c r="N1920" s="2">
        <f t="shared" si="437"/>
        <v>26</v>
      </c>
      <c r="O1920" t="s">
        <v>126</v>
      </c>
      <c r="P1920" t="s">
        <v>683</v>
      </c>
      <c r="Q1920" t="s">
        <v>70</v>
      </c>
      <c r="R1920" t="str">
        <f t="shared" si="438"/>
        <v>Average</v>
      </c>
      <c r="S1920" t="str">
        <f t="shared" si="439"/>
        <v xml:space="preserve"> </v>
      </c>
      <c r="T1920" t="b">
        <f t="shared" si="440"/>
        <v>0</v>
      </c>
      <c r="U1920" t="b">
        <f t="shared" si="441"/>
        <v>1</v>
      </c>
      <c r="V1920" t="str">
        <f t="shared" si="442"/>
        <v>Average Company</v>
      </c>
      <c r="W1920" t="str">
        <f t="shared" si="443"/>
        <v>Don't Buy</v>
      </c>
      <c r="X1920" t="str">
        <f t="shared" si="444"/>
        <v>Not Known</v>
      </c>
      <c r="Z1920" t="str">
        <f t="shared" si="445"/>
        <v>None</v>
      </c>
      <c r="AB1920" t="str">
        <f t="shared" si="446"/>
        <v>0</v>
      </c>
    </row>
    <row r="1921" spans="1:28" x14ac:dyDescent="0.3">
      <c r="A1921">
        <v>1919</v>
      </c>
      <c r="B1921" t="s">
        <v>4414</v>
      </c>
      <c r="C1921" t="str">
        <f t="shared" si="433"/>
        <v>Long</v>
      </c>
      <c r="D1921">
        <v>3.8</v>
      </c>
      <c r="F1921" s="1">
        <f t="shared" si="447"/>
        <v>3.8</v>
      </c>
      <c r="G1921" s="1">
        <f t="shared" si="434"/>
        <v>3.8</v>
      </c>
      <c r="H1921">
        <f t="shared" si="435"/>
        <v>3.8</v>
      </c>
      <c r="I1921" t="s">
        <v>4402</v>
      </c>
      <c r="J1921" t="s">
        <v>22</v>
      </c>
      <c r="K1921" t="s">
        <v>4415</v>
      </c>
      <c r="L1921" t="str">
        <f t="shared" si="436"/>
        <v>Established</v>
      </c>
      <c r="N1921" s="2">
        <f t="shared" si="437"/>
        <v>27</v>
      </c>
      <c r="O1921" t="s">
        <v>109</v>
      </c>
      <c r="P1921" t="s">
        <v>691</v>
      </c>
      <c r="Q1921" t="s">
        <v>70</v>
      </c>
      <c r="R1921" t="str">
        <f t="shared" si="438"/>
        <v>Average</v>
      </c>
      <c r="S1921" t="str">
        <f t="shared" si="439"/>
        <v xml:space="preserve"> </v>
      </c>
      <c r="T1921" t="b">
        <f t="shared" si="440"/>
        <v>0</v>
      </c>
      <c r="U1921" t="b">
        <f t="shared" si="441"/>
        <v>1</v>
      </c>
      <c r="V1921" t="str">
        <f t="shared" si="442"/>
        <v>Average Company</v>
      </c>
      <c r="W1921" t="str">
        <f t="shared" si="443"/>
        <v>Buy</v>
      </c>
      <c r="X1921" t="str">
        <f t="shared" si="444"/>
        <v>Not Known</v>
      </c>
      <c r="Z1921" t="str">
        <f t="shared" si="445"/>
        <v>None</v>
      </c>
      <c r="AB1921" t="str">
        <f t="shared" si="446"/>
        <v>0</v>
      </c>
    </row>
    <row r="1922" spans="1:28" x14ac:dyDescent="0.3">
      <c r="A1922">
        <v>1920</v>
      </c>
      <c r="B1922" t="s">
        <v>4416</v>
      </c>
      <c r="C1922" t="str">
        <f t="shared" si="433"/>
        <v>Long</v>
      </c>
      <c r="D1922">
        <v>3.6</v>
      </c>
      <c r="F1922" s="1">
        <f t="shared" si="447"/>
        <v>3.6</v>
      </c>
      <c r="G1922" s="1">
        <f t="shared" si="434"/>
        <v>3.6</v>
      </c>
      <c r="H1922">
        <f t="shared" si="435"/>
        <v>3.6</v>
      </c>
      <c r="I1922" t="s">
        <v>4417</v>
      </c>
      <c r="J1922" t="s">
        <v>10</v>
      </c>
      <c r="K1922" t="s">
        <v>4418</v>
      </c>
      <c r="L1922" t="str">
        <f t="shared" si="436"/>
        <v>Established</v>
      </c>
      <c r="N1922" s="2">
        <f t="shared" si="437"/>
        <v>68</v>
      </c>
      <c r="O1922" t="s">
        <v>600</v>
      </c>
      <c r="P1922" t="s">
        <v>147</v>
      </c>
      <c r="Q1922" t="s">
        <v>117</v>
      </c>
      <c r="R1922" t="str">
        <f t="shared" si="438"/>
        <v>Average</v>
      </c>
      <c r="S1922" t="str">
        <f t="shared" si="439"/>
        <v xml:space="preserve"> </v>
      </c>
      <c r="T1922" t="b">
        <f t="shared" si="440"/>
        <v>0</v>
      </c>
      <c r="U1922" t="b">
        <f t="shared" si="441"/>
        <v>1</v>
      </c>
      <c r="V1922" t="str">
        <f t="shared" si="442"/>
        <v>Average Company</v>
      </c>
      <c r="W1922" t="str">
        <f t="shared" si="443"/>
        <v>Don't Buy</v>
      </c>
      <c r="X1922" t="str">
        <f t="shared" si="444"/>
        <v>Not Known</v>
      </c>
      <c r="Z1922" t="str">
        <f t="shared" si="445"/>
        <v>None</v>
      </c>
      <c r="AB1922" t="str">
        <f t="shared" si="446"/>
        <v>0</v>
      </c>
    </row>
    <row r="1923" spans="1:28" x14ac:dyDescent="0.3">
      <c r="A1923">
        <v>1921</v>
      </c>
      <c r="B1923" t="s">
        <v>4419</v>
      </c>
      <c r="C1923" t="str">
        <f t="shared" ref="C1923:C1986" si="448">IF(LEN(B1923)&gt;=10,"Long","Short")</f>
        <v>Long</v>
      </c>
      <c r="D1923">
        <v>4.8</v>
      </c>
      <c r="F1923" s="1">
        <f t="shared" si="447"/>
        <v>4.8</v>
      </c>
      <c r="G1923" s="1">
        <f t="shared" ref="G1923:G1986" si="449">IF(L1923="Startup",D1923+0.5,D1923)</f>
        <v>4.8</v>
      </c>
      <c r="H1923">
        <f t="shared" ref="H1923:H1986" si="450">IF(L1923="Startup",D1923+0.1,D1923)</f>
        <v>4.8</v>
      </c>
      <c r="I1923" t="s">
        <v>4417</v>
      </c>
      <c r="J1923" t="s">
        <v>22</v>
      </c>
      <c r="K1923" t="s">
        <v>4420</v>
      </c>
      <c r="L1923" t="str">
        <f t="shared" ref="L1923:L1986" si="451">IF(N1923&lt;10,"Startup","Established")</f>
        <v>Established</v>
      </c>
      <c r="N1923" s="2">
        <f t="shared" ref="N1923:N1986" si="452">INT(LEFT(O1923,2))</f>
        <v>13</v>
      </c>
      <c r="O1923" t="s">
        <v>299</v>
      </c>
      <c r="P1923" t="s">
        <v>683</v>
      </c>
      <c r="Q1923" t="s">
        <v>186</v>
      </c>
      <c r="R1923" t="str">
        <f t="shared" ref="R1923:R1986" si="453">IF(D1923&gt;4,"Great","Average")</f>
        <v>Great</v>
      </c>
      <c r="S1923" t="str">
        <f t="shared" ref="S1923:S1986" si="454">IF(D1923&gt;4,"Great"," ")</f>
        <v>Great</v>
      </c>
      <c r="T1923" t="b">
        <f t="shared" ref="T1923:T1986" si="455">AND(D1923:D11881&gt;4,N1923:N11881&gt;10)</f>
        <v>1</v>
      </c>
      <c r="U1923" t="b">
        <f t="shared" ref="U1923:U1986" si="456">OR(D1923&gt;3.5,N1923&lt;10)</f>
        <v>1</v>
      </c>
      <c r="V1923" t="str">
        <f t="shared" ref="V1923:V1986" si="457">IF(AND(D1923&gt;4,N1923&gt;20),"Top Company","Average Company")</f>
        <v>Average Company</v>
      </c>
      <c r="W1923" t="str">
        <f t="shared" ref="W1923:W1986" si="458">IF(OR(LEFT(B1923,1)="T",LEFT(B1923,1)="G"),"Buy","Don't Buy")</f>
        <v>Don't Buy</v>
      </c>
      <c r="X1923" t="str">
        <f t="shared" ref="X1923:X1986" si="459">IF(IF(Q1923="Financial Services",ISNUMBER(SEARCH("Mumbai",K1923))),"Bombay Finance","Not Known")</f>
        <v>Not Known</v>
      </c>
      <c r="Z1923" t="str">
        <f t="shared" ref="Z1923:Z1986" si="460">IF(AND(OR(ISNUMBER(SEARCH("Bangalore",K1923)),ISNUMBER(SEARCH("Bengaluru",K1923)),ISNUMBER(SEARCH("Chennai",K1923))),N1923&lt;10),"Silicon Valley Startups","None")</f>
        <v>None</v>
      </c>
      <c r="AB1923" t="str">
        <f t="shared" ref="AB1923:AB1986" si="461">IF(AND(OR(Q1923="IT Services &amp; Consulting",Q1923="Financial Services"),D1923&gt;4),"1Million",IF(AND(OR(Q1923="IT Services &amp; Consulting",Q1923="Financial Services"),D1923&lt;=4),"500K",IF(AND(Q1923="Telecom / ISP",D1923&gt;4),"800K","0")))</f>
        <v>0</v>
      </c>
    </row>
    <row r="1924" spans="1:28" x14ac:dyDescent="0.3">
      <c r="A1924">
        <v>1922</v>
      </c>
      <c r="B1924" t="s">
        <v>4421</v>
      </c>
      <c r="C1924" t="str">
        <f t="shared" si="448"/>
        <v>Long</v>
      </c>
      <c r="D1924">
        <v>3.6</v>
      </c>
      <c r="F1924" s="1">
        <f t="shared" si="447"/>
        <v>3.6</v>
      </c>
      <c r="G1924" s="1">
        <f t="shared" si="449"/>
        <v>3.6</v>
      </c>
      <c r="H1924">
        <f t="shared" si="450"/>
        <v>3.6</v>
      </c>
      <c r="I1924" t="s">
        <v>4417</v>
      </c>
      <c r="J1924" t="s">
        <v>22</v>
      </c>
      <c r="K1924" t="s">
        <v>4422</v>
      </c>
      <c r="L1924" t="str">
        <f t="shared" si="451"/>
        <v>Established</v>
      </c>
      <c r="N1924" s="2">
        <f t="shared" si="452"/>
        <v>19</v>
      </c>
      <c r="O1924" t="s">
        <v>100</v>
      </c>
      <c r="P1924" t="s">
        <v>147</v>
      </c>
      <c r="Q1924" t="s">
        <v>28</v>
      </c>
      <c r="R1924" t="str">
        <f t="shared" si="453"/>
        <v>Average</v>
      </c>
      <c r="S1924" t="str">
        <f t="shared" si="454"/>
        <v xml:space="preserve"> </v>
      </c>
      <c r="T1924" t="b">
        <f t="shared" si="455"/>
        <v>0</v>
      </c>
      <c r="U1924" t="b">
        <f t="shared" si="456"/>
        <v>1</v>
      </c>
      <c r="V1924" t="str">
        <f t="shared" si="457"/>
        <v>Average Company</v>
      </c>
      <c r="W1924" t="str">
        <f t="shared" si="458"/>
        <v>Don't Buy</v>
      </c>
      <c r="X1924" t="str">
        <f t="shared" si="459"/>
        <v>Not Known</v>
      </c>
      <c r="Z1924" t="str">
        <f t="shared" si="460"/>
        <v>None</v>
      </c>
      <c r="AB1924" t="str">
        <f t="shared" si="461"/>
        <v>500K</v>
      </c>
    </row>
    <row r="1925" spans="1:28" x14ac:dyDescent="0.3">
      <c r="A1925">
        <v>1923</v>
      </c>
      <c r="B1925" t="s">
        <v>4423</v>
      </c>
      <c r="C1925" t="str">
        <f t="shared" si="448"/>
        <v>Long</v>
      </c>
      <c r="D1925">
        <v>4.0999999999999996</v>
      </c>
      <c r="F1925" s="1">
        <f t="shared" si="447"/>
        <v>4.0999999999999996</v>
      </c>
      <c r="G1925" s="1">
        <f t="shared" si="449"/>
        <v>4.0999999999999996</v>
      </c>
      <c r="H1925">
        <f t="shared" si="450"/>
        <v>4.0999999999999996</v>
      </c>
      <c r="I1925" t="s">
        <v>4417</v>
      </c>
      <c r="J1925" t="s">
        <v>10</v>
      </c>
      <c r="K1925" t="s">
        <v>502</v>
      </c>
      <c r="L1925" t="str">
        <f t="shared" si="451"/>
        <v>Established</v>
      </c>
      <c r="N1925" s="2">
        <f t="shared" si="452"/>
        <v>38</v>
      </c>
      <c r="O1925" t="s">
        <v>357</v>
      </c>
      <c r="P1925" t="s">
        <v>147</v>
      </c>
      <c r="Q1925" t="s">
        <v>28</v>
      </c>
      <c r="R1925" t="str">
        <f t="shared" si="453"/>
        <v>Great</v>
      </c>
      <c r="S1925" t="str">
        <f t="shared" si="454"/>
        <v>Great</v>
      </c>
      <c r="T1925" t="b">
        <f t="shared" si="455"/>
        <v>1</v>
      </c>
      <c r="U1925" t="b">
        <f t="shared" si="456"/>
        <v>1</v>
      </c>
      <c r="V1925" t="str">
        <f t="shared" si="457"/>
        <v>Top Company</v>
      </c>
      <c r="W1925" t="str">
        <f t="shared" si="458"/>
        <v>Don't Buy</v>
      </c>
      <c r="X1925" t="str">
        <f t="shared" si="459"/>
        <v>Bombay Finance</v>
      </c>
      <c r="Z1925" t="str">
        <f t="shared" si="460"/>
        <v>None</v>
      </c>
      <c r="AB1925" t="str">
        <f t="shared" si="461"/>
        <v>1Million</v>
      </c>
    </row>
    <row r="1926" spans="1:28" x14ac:dyDescent="0.3">
      <c r="A1926">
        <v>1924</v>
      </c>
      <c r="B1926" t="s">
        <v>4424</v>
      </c>
      <c r="C1926" t="str">
        <f t="shared" si="448"/>
        <v>Short</v>
      </c>
      <c r="D1926">
        <v>3.6</v>
      </c>
      <c r="F1926" s="1">
        <f t="shared" si="447"/>
        <v>3.6</v>
      </c>
      <c r="G1926" s="1">
        <f t="shared" si="449"/>
        <v>3.6</v>
      </c>
      <c r="H1926">
        <f t="shared" si="450"/>
        <v>3.6</v>
      </c>
      <c r="I1926" t="s">
        <v>4417</v>
      </c>
      <c r="J1926" t="s">
        <v>10</v>
      </c>
      <c r="K1926" t="s">
        <v>4425</v>
      </c>
      <c r="L1926" t="str">
        <f t="shared" si="451"/>
        <v>Established</v>
      </c>
      <c r="N1926" s="2">
        <f t="shared" si="452"/>
        <v>40</v>
      </c>
      <c r="O1926" t="s">
        <v>375</v>
      </c>
      <c r="P1926" t="s">
        <v>147</v>
      </c>
      <c r="Q1926" t="s">
        <v>295</v>
      </c>
      <c r="R1926" t="str">
        <f t="shared" si="453"/>
        <v>Average</v>
      </c>
      <c r="S1926" t="str">
        <f t="shared" si="454"/>
        <v xml:space="preserve"> </v>
      </c>
      <c r="T1926" t="b">
        <f t="shared" si="455"/>
        <v>0</v>
      </c>
      <c r="U1926" t="b">
        <f t="shared" si="456"/>
        <v>1</v>
      </c>
      <c r="V1926" t="str">
        <f t="shared" si="457"/>
        <v>Average Company</v>
      </c>
      <c r="W1926" t="str">
        <f t="shared" si="458"/>
        <v>Don't Buy</v>
      </c>
      <c r="X1926" t="str">
        <f t="shared" si="459"/>
        <v>Not Known</v>
      </c>
      <c r="Z1926" t="str">
        <f t="shared" si="460"/>
        <v>None</v>
      </c>
      <c r="AB1926" t="str">
        <f t="shared" si="461"/>
        <v>0</v>
      </c>
    </row>
    <row r="1927" spans="1:28" x14ac:dyDescent="0.3">
      <c r="A1927">
        <v>1925</v>
      </c>
      <c r="B1927" t="s">
        <v>4426</v>
      </c>
      <c r="C1927" t="str">
        <f t="shared" si="448"/>
        <v>Long</v>
      </c>
      <c r="D1927">
        <v>3.9</v>
      </c>
      <c r="F1927" s="1">
        <f t="shared" si="447"/>
        <v>3.9</v>
      </c>
      <c r="G1927" s="1">
        <f t="shared" si="449"/>
        <v>3.9</v>
      </c>
      <c r="H1927">
        <f t="shared" si="450"/>
        <v>3.9</v>
      </c>
      <c r="I1927" t="s">
        <v>4417</v>
      </c>
      <c r="J1927" t="s">
        <v>22</v>
      </c>
      <c r="K1927" t="s">
        <v>4427</v>
      </c>
      <c r="L1927" t="str">
        <f t="shared" si="451"/>
        <v>Established</v>
      </c>
      <c r="N1927" s="2">
        <f t="shared" si="452"/>
        <v>17</v>
      </c>
      <c r="O1927" t="s">
        <v>711</v>
      </c>
      <c r="P1927" t="s">
        <v>683</v>
      </c>
      <c r="Q1927" t="s">
        <v>564</v>
      </c>
      <c r="R1927" t="str">
        <f t="shared" si="453"/>
        <v>Average</v>
      </c>
      <c r="S1927" t="str">
        <f t="shared" si="454"/>
        <v xml:space="preserve"> </v>
      </c>
      <c r="T1927" t="b">
        <f t="shared" si="455"/>
        <v>0</v>
      </c>
      <c r="U1927" t="b">
        <f t="shared" si="456"/>
        <v>1</v>
      </c>
      <c r="V1927" t="str">
        <f t="shared" si="457"/>
        <v>Average Company</v>
      </c>
      <c r="W1927" t="str">
        <f t="shared" si="458"/>
        <v>Don't Buy</v>
      </c>
      <c r="X1927" t="str">
        <f t="shared" si="459"/>
        <v>Not Known</v>
      </c>
      <c r="Z1927" t="str">
        <f t="shared" si="460"/>
        <v>None</v>
      </c>
      <c r="AB1927" t="str">
        <f t="shared" si="461"/>
        <v>0</v>
      </c>
    </row>
    <row r="1928" spans="1:28" x14ac:dyDescent="0.3">
      <c r="A1928">
        <v>1926</v>
      </c>
      <c r="B1928" t="s">
        <v>4428</v>
      </c>
      <c r="C1928" t="str">
        <f t="shared" si="448"/>
        <v>Short</v>
      </c>
      <c r="D1928">
        <v>4.3</v>
      </c>
      <c r="F1928" s="1">
        <f t="shared" si="447"/>
        <v>4.3</v>
      </c>
      <c r="G1928" s="1">
        <f t="shared" si="449"/>
        <v>4.3</v>
      </c>
      <c r="H1928">
        <f t="shared" si="450"/>
        <v>4.3</v>
      </c>
      <c r="I1928" t="s">
        <v>2672</v>
      </c>
      <c r="J1928" t="s">
        <v>22</v>
      </c>
      <c r="K1928" t="s">
        <v>4429</v>
      </c>
      <c r="L1928" t="str">
        <f t="shared" si="451"/>
        <v>Established</v>
      </c>
      <c r="N1928" s="2">
        <f t="shared" si="452"/>
        <v>46</v>
      </c>
      <c r="O1928" t="s">
        <v>596</v>
      </c>
      <c r="P1928" t="s">
        <v>75</v>
      </c>
      <c r="Q1928" t="s">
        <v>105</v>
      </c>
      <c r="R1928" t="str">
        <f t="shared" si="453"/>
        <v>Great</v>
      </c>
      <c r="S1928" t="str">
        <f t="shared" si="454"/>
        <v>Great</v>
      </c>
      <c r="T1928" t="b">
        <f t="shared" si="455"/>
        <v>1</v>
      </c>
      <c r="U1928" t="b">
        <f t="shared" si="456"/>
        <v>1</v>
      </c>
      <c r="V1928" t="str">
        <f t="shared" si="457"/>
        <v>Top Company</v>
      </c>
      <c r="W1928" t="str">
        <f t="shared" si="458"/>
        <v>Don't Buy</v>
      </c>
      <c r="X1928" t="str">
        <f t="shared" si="459"/>
        <v>Not Known</v>
      </c>
      <c r="Z1928" t="str">
        <f t="shared" si="460"/>
        <v>None</v>
      </c>
      <c r="AB1928" t="str">
        <f t="shared" si="461"/>
        <v>0</v>
      </c>
    </row>
    <row r="1929" spans="1:28" x14ac:dyDescent="0.3">
      <c r="A1929">
        <v>1927</v>
      </c>
      <c r="B1929" t="s">
        <v>4430</v>
      </c>
      <c r="C1929" t="str">
        <f t="shared" si="448"/>
        <v>Short</v>
      </c>
      <c r="D1929">
        <v>4</v>
      </c>
      <c r="F1929" s="1">
        <f t="shared" si="447"/>
        <v>4</v>
      </c>
      <c r="G1929" s="1">
        <f t="shared" si="449"/>
        <v>4</v>
      </c>
      <c r="H1929">
        <f t="shared" si="450"/>
        <v>4</v>
      </c>
      <c r="I1929" t="s">
        <v>4431</v>
      </c>
      <c r="J1929" t="s">
        <v>22</v>
      </c>
      <c r="K1929" t="s">
        <v>4432</v>
      </c>
      <c r="L1929" t="str">
        <f t="shared" si="451"/>
        <v>Established</v>
      </c>
      <c r="N1929" s="2">
        <f t="shared" si="452"/>
        <v>55</v>
      </c>
      <c r="O1929" t="s">
        <v>43</v>
      </c>
      <c r="P1929" t="s">
        <v>181</v>
      </c>
      <c r="Q1929" t="s">
        <v>268</v>
      </c>
      <c r="R1929" t="str">
        <f t="shared" si="453"/>
        <v>Average</v>
      </c>
      <c r="S1929" t="str">
        <f t="shared" si="454"/>
        <v xml:space="preserve"> </v>
      </c>
      <c r="T1929" t="b">
        <f t="shared" si="455"/>
        <v>0</v>
      </c>
      <c r="U1929" t="b">
        <f t="shared" si="456"/>
        <v>1</v>
      </c>
      <c r="V1929" t="str">
        <f t="shared" si="457"/>
        <v>Average Company</v>
      </c>
      <c r="W1929" t="str">
        <f t="shared" si="458"/>
        <v>Don't Buy</v>
      </c>
      <c r="X1929" t="str">
        <f t="shared" si="459"/>
        <v>Not Known</v>
      </c>
      <c r="Z1929" t="str">
        <f t="shared" si="460"/>
        <v>None</v>
      </c>
      <c r="AB1929" t="str">
        <f t="shared" si="461"/>
        <v>0</v>
      </c>
    </row>
    <row r="1930" spans="1:28" x14ac:dyDescent="0.3">
      <c r="A1930">
        <v>1928</v>
      </c>
      <c r="B1930" t="s">
        <v>4433</v>
      </c>
      <c r="C1930" t="str">
        <f t="shared" si="448"/>
        <v>Long</v>
      </c>
      <c r="D1930">
        <v>4.0999999999999996</v>
      </c>
      <c r="F1930" s="1">
        <f t="shared" si="447"/>
        <v>4.0999999999999996</v>
      </c>
      <c r="G1930" s="1">
        <f t="shared" si="449"/>
        <v>4.0999999999999996</v>
      </c>
      <c r="H1930">
        <f t="shared" si="450"/>
        <v>4.0999999999999996</v>
      </c>
      <c r="I1930" t="s">
        <v>4431</v>
      </c>
      <c r="J1930" t="s">
        <v>10</v>
      </c>
      <c r="K1930" t="s">
        <v>4434</v>
      </c>
      <c r="L1930" t="str">
        <f t="shared" si="451"/>
        <v>Established</v>
      </c>
      <c r="N1930" s="2">
        <f t="shared" si="452"/>
        <v>48</v>
      </c>
      <c r="O1930" t="s">
        <v>752</v>
      </c>
      <c r="P1930" t="s">
        <v>683</v>
      </c>
      <c r="Q1930" t="s">
        <v>218</v>
      </c>
      <c r="R1930" t="str">
        <f t="shared" si="453"/>
        <v>Great</v>
      </c>
      <c r="S1930" t="str">
        <f t="shared" si="454"/>
        <v>Great</v>
      </c>
      <c r="T1930" t="b">
        <f t="shared" si="455"/>
        <v>1</v>
      </c>
      <c r="U1930" t="b">
        <f t="shared" si="456"/>
        <v>1</v>
      </c>
      <c r="V1930" t="str">
        <f t="shared" si="457"/>
        <v>Top Company</v>
      </c>
      <c r="W1930" t="str">
        <f t="shared" si="458"/>
        <v>Don't Buy</v>
      </c>
      <c r="X1930" t="str">
        <f t="shared" si="459"/>
        <v>Not Known</v>
      </c>
      <c r="Z1930" t="str">
        <f t="shared" si="460"/>
        <v>None</v>
      </c>
      <c r="AB1930" t="str">
        <f t="shared" si="461"/>
        <v>0</v>
      </c>
    </row>
    <row r="1931" spans="1:28" x14ac:dyDescent="0.3">
      <c r="A1931">
        <v>1929</v>
      </c>
      <c r="B1931" t="s">
        <v>4435</v>
      </c>
      <c r="C1931" t="str">
        <f t="shared" si="448"/>
        <v>Long</v>
      </c>
      <c r="D1931">
        <v>4</v>
      </c>
      <c r="F1931" s="1">
        <f t="shared" si="447"/>
        <v>4</v>
      </c>
      <c r="G1931" s="1">
        <f t="shared" si="449"/>
        <v>4</v>
      </c>
      <c r="H1931">
        <f t="shared" si="450"/>
        <v>4</v>
      </c>
      <c r="I1931" t="s">
        <v>4431</v>
      </c>
      <c r="J1931" t="s">
        <v>22</v>
      </c>
      <c r="K1931" t="s">
        <v>3109</v>
      </c>
      <c r="L1931" t="str">
        <f t="shared" si="451"/>
        <v>Established</v>
      </c>
      <c r="N1931" s="2">
        <f t="shared" si="452"/>
        <v>19</v>
      </c>
      <c r="O1931" t="s">
        <v>100</v>
      </c>
      <c r="P1931" t="s">
        <v>691</v>
      </c>
      <c r="Q1931" t="s">
        <v>19</v>
      </c>
      <c r="R1931" t="str">
        <f t="shared" si="453"/>
        <v>Average</v>
      </c>
      <c r="S1931" t="str">
        <f t="shared" si="454"/>
        <v xml:space="preserve"> </v>
      </c>
      <c r="T1931" t="b">
        <f t="shared" si="455"/>
        <v>0</v>
      </c>
      <c r="U1931" t="b">
        <f t="shared" si="456"/>
        <v>1</v>
      </c>
      <c r="V1931" t="str">
        <f t="shared" si="457"/>
        <v>Average Company</v>
      </c>
      <c r="W1931" t="str">
        <f t="shared" si="458"/>
        <v>Don't Buy</v>
      </c>
      <c r="X1931" t="str">
        <f t="shared" si="459"/>
        <v>Not Known</v>
      </c>
      <c r="Z1931" t="str">
        <f t="shared" si="460"/>
        <v>None</v>
      </c>
      <c r="AB1931" t="str">
        <f t="shared" si="461"/>
        <v>500K</v>
      </c>
    </row>
    <row r="1932" spans="1:28" x14ac:dyDescent="0.3">
      <c r="A1932">
        <v>1930</v>
      </c>
      <c r="B1932" t="s">
        <v>4436</v>
      </c>
      <c r="C1932" t="str">
        <f t="shared" si="448"/>
        <v>Long</v>
      </c>
      <c r="D1932">
        <v>4</v>
      </c>
      <c r="F1932" s="1">
        <f t="shared" si="447"/>
        <v>4</v>
      </c>
      <c r="G1932" s="1">
        <f t="shared" si="449"/>
        <v>4</v>
      </c>
      <c r="H1932">
        <f t="shared" si="450"/>
        <v>4</v>
      </c>
      <c r="I1932" t="s">
        <v>4431</v>
      </c>
      <c r="J1932" t="s">
        <v>22</v>
      </c>
      <c r="K1932" t="s">
        <v>4437</v>
      </c>
      <c r="L1932" t="str">
        <f t="shared" si="451"/>
        <v>Established</v>
      </c>
      <c r="N1932" s="2">
        <f t="shared" si="452"/>
        <v>26</v>
      </c>
      <c r="O1932" t="s">
        <v>126</v>
      </c>
      <c r="P1932" t="s">
        <v>147</v>
      </c>
      <c r="Q1932" t="s">
        <v>523</v>
      </c>
      <c r="R1932" t="str">
        <f t="shared" si="453"/>
        <v>Average</v>
      </c>
      <c r="S1932" t="str">
        <f t="shared" si="454"/>
        <v xml:space="preserve"> </v>
      </c>
      <c r="T1932" t="b">
        <f t="shared" si="455"/>
        <v>0</v>
      </c>
      <c r="U1932" t="b">
        <f t="shared" si="456"/>
        <v>1</v>
      </c>
      <c r="V1932" t="str">
        <f t="shared" si="457"/>
        <v>Average Company</v>
      </c>
      <c r="W1932" t="str">
        <f t="shared" si="458"/>
        <v>Don't Buy</v>
      </c>
      <c r="X1932" t="str">
        <f t="shared" si="459"/>
        <v>Not Known</v>
      </c>
      <c r="Z1932" t="str">
        <f t="shared" si="460"/>
        <v>None</v>
      </c>
      <c r="AB1932" t="str">
        <f t="shared" si="461"/>
        <v>0</v>
      </c>
    </row>
    <row r="1933" spans="1:28" x14ac:dyDescent="0.3">
      <c r="A1933">
        <v>1931</v>
      </c>
      <c r="B1933" t="s">
        <v>4438</v>
      </c>
      <c r="C1933" t="str">
        <f t="shared" si="448"/>
        <v>Short</v>
      </c>
      <c r="D1933">
        <v>3.9</v>
      </c>
      <c r="F1933" s="1">
        <f t="shared" si="447"/>
        <v>3.9</v>
      </c>
      <c r="G1933" s="1">
        <f t="shared" si="449"/>
        <v>3.9</v>
      </c>
      <c r="H1933">
        <f t="shared" si="450"/>
        <v>3.9</v>
      </c>
      <c r="I1933" t="s">
        <v>4431</v>
      </c>
      <c r="J1933" t="s">
        <v>22</v>
      </c>
      <c r="K1933" t="s">
        <v>4439</v>
      </c>
      <c r="L1933" t="str">
        <f t="shared" si="451"/>
        <v>Established</v>
      </c>
      <c r="N1933" s="2">
        <f t="shared" si="452"/>
        <v>10</v>
      </c>
      <c r="O1933" t="s">
        <v>1190</v>
      </c>
      <c r="P1933" t="s">
        <v>147</v>
      </c>
      <c r="Q1933" t="s">
        <v>80</v>
      </c>
      <c r="R1933" t="str">
        <f t="shared" si="453"/>
        <v>Average</v>
      </c>
      <c r="S1933" t="str">
        <f t="shared" si="454"/>
        <v xml:space="preserve"> </v>
      </c>
      <c r="T1933" t="b">
        <f t="shared" si="455"/>
        <v>0</v>
      </c>
      <c r="U1933" t="b">
        <f t="shared" si="456"/>
        <v>1</v>
      </c>
      <c r="V1933" t="str">
        <f t="shared" si="457"/>
        <v>Average Company</v>
      </c>
      <c r="W1933" t="str">
        <f t="shared" si="458"/>
        <v>Don't Buy</v>
      </c>
      <c r="X1933" t="str">
        <f t="shared" si="459"/>
        <v>Not Known</v>
      </c>
      <c r="Z1933" t="str">
        <f t="shared" si="460"/>
        <v>None</v>
      </c>
      <c r="AB1933" t="str">
        <f t="shared" si="461"/>
        <v>0</v>
      </c>
    </row>
    <row r="1934" spans="1:28" x14ac:dyDescent="0.3">
      <c r="A1934">
        <v>1932</v>
      </c>
      <c r="B1934" t="s">
        <v>4440</v>
      </c>
      <c r="C1934" t="str">
        <f t="shared" si="448"/>
        <v>Long</v>
      </c>
      <c r="D1934">
        <v>3.9</v>
      </c>
      <c r="F1934" s="1">
        <f t="shared" si="447"/>
        <v>3.9</v>
      </c>
      <c r="G1934" s="1">
        <f t="shared" si="449"/>
        <v>3.9</v>
      </c>
      <c r="H1934">
        <f t="shared" si="450"/>
        <v>3.9</v>
      </c>
      <c r="I1934" t="s">
        <v>4431</v>
      </c>
      <c r="J1934" t="s">
        <v>22</v>
      </c>
      <c r="K1934" t="s">
        <v>882</v>
      </c>
      <c r="L1934" t="str">
        <f t="shared" si="451"/>
        <v>Established</v>
      </c>
      <c r="N1934" s="2">
        <f t="shared" si="452"/>
        <v>51</v>
      </c>
      <c r="O1934" t="s">
        <v>688</v>
      </c>
      <c r="P1934" t="s">
        <v>691</v>
      </c>
      <c r="Q1934" t="s">
        <v>80</v>
      </c>
      <c r="R1934" t="str">
        <f t="shared" si="453"/>
        <v>Average</v>
      </c>
      <c r="S1934" t="str">
        <f t="shared" si="454"/>
        <v xml:space="preserve"> </v>
      </c>
      <c r="T1934" t="b">
        <f t="shared" si="455"/>
        <v>0</v>
      </c>
      <c r="U1934" t="b">
        <f t="shared" si="456"/>
        <v>1</v>
      </c>
      <c r="V1934" t="str">
        <f t="shared" si="457"/>
        <v>Average Company</v>
      </c>
      <c r="W1934" t="str">
        <f t="shared" si="458"/>
        <v>Don't Buy</v>
      </c>
      <c r="X1934" t="str">
        <f t="shared" si="459"/>
        <v>Not Known</v>
      </c>
      <c r="Z1934" t="str">
        <f t="shared" si="460"/>
        <v>None</v>
      </c>
      <c r="AB1934" t="str">
        <f t="shared" si="461"/>
        <v>0</v>
      </c>
    </row>
    <row r="1935" spans="1:28" x14ac:dyDescent="0.3">
      <c r="A1935">
        <v>1933</v>
      </c>
      <c r="B1935" t="s">
        <v>4441</v>
      </c>
      <c r="C1935" t="str">
        <f t="shared" si="448"/>
        <v>Long</v>
      </c>
      <c r="D1935">
        <v>3.6</v>
      </c>
      <c r="F1935" s="1">
        <f t="shared" si="447"/>
        <v>3.6</v>
      </c>
      <c r="G1935" s="1">
        <f t="shared" si="449"/>
        <v>3.6</v>
      </c>
      <c r="H1935">
        <f t="shared" si="450"/>
        <v>3.6</v>
      </c>
      <c r="I1935" t="s">
        <v>4431</v>
      </c>
      <c r="J1935" t="s">
        <v>22</v>
      </c>
      <c r="K1935" t="s">
        <v>349</v>
      </c>
      <c r="L1935" t="str">
        <f t="shared" si="451"/>
        <v>Established</v>
      </c>
      <c r="N1935" s="2">
        <f t="shared" si="452"/>
        <v>35</v>
      </c>
      <c r="O1935" t="s">
        <v>249</v>
      </c>
      <c r="P1935" t="s">
        <v>1308</v>
      </c>
      <c r="Q1935" t="s">
        <v>362</v>
      </c>
      <c r="R1935" t="str">
        <f t="shared" si="453"/>
        <v>Average</v>
      </c>
      <c r="S1935" t="str">
        <f t="shared" si="454"/>
        <v xml:space="preserve"> </v>
      </c>
      <c r="T1935" t="b">
        <f t="shared" si="455"/>
        <v>0</v>
      </c>
      <c r="U1935" t="b">
        <f t="shared" si="456"/>
        <v>1</v>
      </c>
      <c r="V1935" t="str">
        <f t="shared" si="457"/>
        <v>Average Company</v>
      </c>
      <c r="W1935" t="str">
        <f t="shared" si="458"/>
        <v>Don't Buy</v>
      </c>
      <c r="X1935" t="str">
        <f t="shared" si="459"/>
        <v>Not Known</v>
      </c>
      <c r="Z1935" t="str">
        <f t="shared" si="460"/>
        <v>None</v>
      </c>
      <c r="AB1935" t="str">
        <f t="shared" si="461"/>
        <v>0</v>
      </c>
    </row>
    <row r="1936" spans="1:28" x14ac:dyDescent="0.3">
      <c r="A1936">
        <v>1934</v>
      </c>
      <c r="B1936" t="s">
        <v>4442</v>
      </c>
      <c r="C1936" t="str">
        <f t="shared" si="448"/>
        <v>Long</v>
      </c>
      <c r="D1936">
        <v>3.9</v>
      </c>
      <c r="F1936" s="1">
        <f t="shared" si="447"/>
        <v>3.9</v>
      </c>
      <c r="G1936" s="1">
        <f t="shared" si="449"/>
        <v>3.9</v>
      </c>
      <c r="H1936">
        <f t="shared" si="450"/>
        <v>3.9</v>
      </c>
      <c r="I1936" t="s">
        <v>4431</v>
      </c>
      <c r="J1936" t="s">
        <v>22</v>
      </c>
      <c r="K1936" t="s">
        <v>4443</v>
      </c>
      <c r="L1936" t="str">
        <f t="shared" si="451"/>
        <v>Established</v>
      </c>
      <c r="N1936" s="2">
        <f t="shared" si="452"/>
        <v>10</v>
      </c>
      <c r="O1936" t="s">
        <v>234</v>
      </c>
      <c r="P1936" t="s">
        <v>683</v>
      </c>
      <c r="Q1936" t="s">
        <v>44</v>
      </c>
      <c r="R1936" t="str">
        <f t="shared" si="453"/>
        <v>Average</v>
      </c>
      <c r="S1936" t="str">
        <f t="shared" si="454"/>
        <v xml:space="preserve"> </v>
      </c>
      <c r="T1936" t="b">
        <f t="shared" si="455"/>
        <v>0</v>
      </c>
      <c r="U1936" t="b">
        <f t="shared" si="456"/>
        <v>1</v>
      </c>
      <c r="V1936" t="str">
        <f t="shared" si="457"/>
        <v>Average Company</v>
      </c>
      <c r="W1936" t="str">
        <f t="shared" si="458"/>
        <v>Don't Buy</v>
      </c>
      <c r="X1936" t="str">
        <f t="shared" si="459"/>
        <v>Not Known</v>
      </c>
      <c r="Z1936" t="str">
        <f t="shared" si="460"/>
        <v>None</v>
      </c>
      <c r="AB1936" t="str">
        <f t="shared" si="461"/>
        <v>0</v>
      </c>
    </row>
    <row r="1937" spans="1:28" x14ac:dyDescent="0.3">
      <c r="A1937">
        <v>1935</v>
      </c>
      <c r="B1937" t="s">
        <v>4444</v>
      </c>
      <c r="C1937" t="str">
        <f t="shared" si="448"/>
        <v>Long</v>
      </c>
      <c r="D1937">
        <v>4.2</v>
      </c>
      <c r="F1937" s="1">
        <f t="shared" si="447"/>
        <v>4.2</v>
      </c>
      <c r="G1937" s="1">
        <f t="shared" si="449"/>
        <v>4.2</v>
      </c>
      <c r="H1937">
        <f t="shared" si="450"/>
        <v>4.2</v>
      </c>
      <c r="I1937" t="s">
        <v>4445</v>
      </c>
      <c r="J1937" t="s">
        <v>22</v>
      </c>
      <c r="K1937" t="s">
        <v>4446</v>
      </c>
      <c r="L1937" t="str">
        <f t="shared" si="451"/>
        <v>Established</v>
      </c>
      <c r="N1937" s="2">
        <f t="shared" si="452"/>
        <v>33</v>
      </c>
      <c r="O1937" t="s">
        <v>18</v>
      </c>
      <c r="P1937" t="s">
        <v>691</v>
      </c>
      <c r="Q1937" t="s">
        <v>28</v>
      </c>
      <c r="R1937" t="str">
        <f t="shared" si="453"/>
        <v>Great</v>
      </c>
      <c r="S1937" t="str">
        <f t="shared" si="454"/>
        <v>Great</v>
      </c>
      <c r="T1937" t="b">
        <f t="shared" si="455"/>
        <v>1</v>
      </c>
      <c r="U1937" t="b">
        <f t="shared" si="456"/>
        <v>1</v>
      </c>
      <c r="V1937" t="str">
        <f t="shared" si="457"/>
        <v>Top Company</v>
      </c>
      <c r="W1937" t="str">
        <f t="shared" si="458"/>
        <v>Don't Buy</v>
      </c>
      <c r="X1937" t="str">
        <f t="shared" si="459"/>
        <v>Not Known</v>
      </c>
      <c r="Z1937" t="str">
        <f t="shared" si="460"/>
        <v>None</v>
      </c>
      <c r="AB1937" t="str">
        <f t="shared" si="461"/>
        <v>1Million</v>
      </c>
    </row>
    <row r="1938" spans="1:28" x14ac:dyDescent="0.3">
      <c r="A1938">
        <v>1936</v>
      </c>
      <c r="B1938" t="s">
        <v>4447</v>
      </c>
      <c r="C1938" t="str">
        <f t="shared" si="448"/>
        <v>Short</v>
      </c>
      <c r="D1938">
        <v>4.4000000000000004</v>
      </c>
      <c r="F1938" s="1">
        <f t="shared" si="447"/>
        <v>4.4000000000000004</v>
      </c>
      <c r="G1938" s="1">
        <f t="shared" si="449"/>
        <v>4.4000000000000004</v>
      </c>
      <c r="H1938">
        <f t="shared" si="450"/>
        <v>4.4000000000000004</v>
      </c>
      <c r="I1938" t="s">
        <v>4445</v>
      </c>
      <c r="J1938" t="s">
        <v>10</v>
      </c>
      <c r="K1938" t="s">
        <v>4448</v>
      </c>
      <c r="L1938" t="str">
        <f t="shared" si="451"/>
        <v>Established</v>
      </c>
      <c r="N1938" s="2">
        <f t="shared" si="452"/>
        <v>61</v>
      </c>
      <c r="O1938" t="s">
        <v>414</v>
      </c>
      <c r="P1938" t="s">
        <v>75</v>
      </c>
      <c r="Q1938" t="s">
        <v>105</v>
      </c>
      <c r="R1938" t="str">
        <f t="shared" si="453"/>
        <v>Great</v>
      </c>
      <c r="S1938" t="str">
        <f t="shared" si="454"/>
        <v>Great</v>
      </c>
      <c r="T1938" t="b">
        <f t="shared" si="455"/>
        <v>1</v>
      </c>
      <c r="U1938" t="b">
        <f t="shared" si="456"/>
        <v>1</v>
      </c>
      <c r="V1938" t="str">
        <f t="shared" si="457"/>
        <v>Top Company</v>
      </c>
      <c r="W1938" t="str">
        <f t="shared" si="458"/>
        <v>Don't Buy</v>
      </c>
      <c r="X1938" t="str">
        <f t="shared" si="459"/>
        <v>Not Known</v>
      </c>
      <c r="Z1938" t="str">
        <f t="shared" si="460"/>
        <v>None</v>
      </c>
      <c r="AB1938" t="str">
        <f t="shared" si="461"/>
        <v>0</v>
      </c>
    </row>
    <row r="1939" spans="1:28" x14ac:dyDescent="0.3">
      <c r="A1939">
        <v>1937</v>
      </c>
      <c r="B1939" t="s">
        <v>4449</v>
      </c>
      <c r="C1939" t="str">
        <f t="shared" si="448"/>
        <v>Long</v>
      </c>
      <c r="D1939">
        <v>3</v>
      </c>
      <c r="F1939" s="1">
        <f t="shared" si="447"/>
        <v>3</v>
      </c>
      <c r="G1939" s="1">
        <f t="shared" si="449"/>
        <v>3</v>
      </c>
      <c r="H1939">
        <f t="shared" si="450"/>
        <v>3</v>
      </c>
      <c r="I1939" t="s">
        <v>4445</v>
      </c>
      <c r="J1939" t="s">
        <v>22</v>
      </c>
      <c r="K1939" t="s">
        <v>3789</v>
      </c>
      <c r="L1939" t="str">
        <f t="shared" si="451"/>
        <v>Established</v>
      </c>
      <c r="N1939" s="2">
        <f t="shared" si="452"/>
        <v>31</v>
      </c>
      <c r="O1939" t="s">
        <v>58</v>
      </c>
      <c r="P1939" t="s">
        <v>1308</v>
      </c>
      <c r="Q1939" t="s">
        <v>70</v>
      </c>
      <c r="R1939" t="str">
        <f t="shared" si="453"/>
        <v>Average</v>
      </c>
      <c r="S1939" t="str">
        <f t="shared" si="454"/>
        <v xml:space="preserve"> </v>
      </c>
      <c r="T1939" t="b">
        <f t="shared" si="455"/>
        <v>0</v>
      </c>
      <c r="U1939" t="b">
        <f t="shared" si="456"/>
        <v>0</v>
      </c>
      <c r="V1939" t="str">
        <f t="shared" si="457"/>
        <v>Average Company</v>
      </c>
      <c r="W1939" t="str">
        <f t="shared" si="458"/>
        <v>Buy</v>
      </c>
      <c r="X1939" t="str">
        <f t="shared" si="459"/>
        <v>Not Known</v>
      </c>
      <c r="Z1939" t="str">
        <f t="shared" si="460"/>
        <v>None</v>
      </c>
      <c r="AB1939" t="str">
        <f t="shared" si="461"/>
        <v>0</v>
      </c>
    </row>
    <row r="1940" spans="1:28" x14ac:dyDescent="0.3">
      <c r="A1940">
        <v>1938</v>
      </c>
      <c r="B1940" t="s">
        <v>4450</v>
      </c>
      <c r="C1940" t="str">
        <f t="shared" si="448"/>
        <v>Long</v>
      </c>
      <c r="D1940">
        <v>4.2</v>
      </c>
      <c r="F1940" s="1">
        <f t="shared" si="447"/>
        <v>4.2</v>
      </c>
      <c r="G1940" s="1">
        <f t="shared" si="449"/>
        <v>4.2</v>
      </c>
      <c r="H1940">
        <f t="shared" si="450"/>
        <v>4.2</v>
      </c>
      <c r="I1940" t="s">
        <v>4445</v>
      </c>
      <c r="J1940" t="s">
        <v>22</v>
      </c>
      <c r="K1940" t="s">
        <v>2915</v>
      </c>
      <c r="L1940" t="str">
        <f t="shared" si="451"/>
        <v>Established</v>
      </c>
      <c r="N1940" s="2">
        <f t="shared" si="452"/>
        <v>20</v>
      </c>
      <c r="O1940" t="s">
        <v>151</v>
      </c>
      <c r="P1940" t="s">
        <v>691</v>
      </c>
      <c r="Q1940" t="s">
        <v>315</v>
      </c>
      <c r="R1940" t="str">
        <f t="shared" si="453"/>
        <v>Great</v>
      </c>
      <c r="S1940" t="str">
        <f t="shared" si="454"/>
        <v>Great</v>
      </c>
      <c r="T1940" t="b">
        <f t="shared" si="455"/>
        <v>1</v>
      </c>
      <c r="U1940" t="b">
        <f t="shared" si="456"/>
        <v>1</v>
      </c>
      <c r="V1940" t="str">
        <f t="shared" si="457"/>
        <v>Average Company</v>
      </c>
      <c r="W1940" t="str">
        <f t="shared" si="458"/>
        <v>Don't Buy</v>
      </c>
      <c r="X1940" t="str">
        <f t="shared" si="459"/>
        <v>Not Known</v>
      </c>
      <c r="Z1940" t="str">
        <f t="shared" si="460"/>
        <v>None</v>
      </c>
      <c r="AB1940" t="str">
        <f t="shared" si="461"/>
        <v>0</v>
      </c>
    </row>
    <row r="1941" spans="1:28" x14ac:dyDescent="0.3">
      <c r="A1941">
        <v>1939</v>
      </c>
      <c r="B1941" t="s">
        <v>4451</v>
      </c>
      <c r="C1941" t="str">
        <f t="shared" si="448"/>
        <v>Long</v>
      </c>
      <c r="D1941">
        <v>3.8</v>
      </c>
      <c r="F1941" s="1">
        <f t="shared" ref="F1941:F2004" si="462">IF(N1941&lt;10,IF(D1941+0.5&gt;5,5,D1941+0.5),D1941)</f>
        <v>3.8</v>
      </c>
      <c r="G1941" s="1">
        <f t="shared" si="449"/>
        <v>3.8</v>
      </c>
      <c r="H1941">
        <f t="shared" si="450"/>
        <v>3.8</v>
      </c>
      <c r="I1941" t="s">
        <v>4445</v>
      </c>
      <c r="J1941" t="s">
        <v>10</v>
      </c>
      <c r="K1941" t="s">
        <v>2973</v>
      </c>
      <c r="L1941" t="str">
        <f t="shared" si="451"/>
        <v>Established</v>
      </c>
      <c r="N1941" s="2">
        <f t="shared" si="452"/>
        <v>12</v>
      </c>
      <c r="O1941" t="s">
        <v>267</v>
      </c>
      <c r="P1941" t="s">
        <v>691</v>
      </c>
      <c r="Q1941" t="s">
        <v>28</v>
      </c>
      <c r="R1941" t="str">
        <f t="shared" si="453"/>
        <v>Average</v>
      </c>
      <c r="S1941" t="str">
        <f t="shared" si="454"/>
        <v xml:space="preserve"> </v>
      </c>
      <c r="T1941" t="b">
        <f t="shared" si="455"/>
        <v>0</v>
      </c>
      <c r="U1941" t="b">
        <f t="shared" si="456"/>
        <v>1</v>
      </c>
      <c r="V1941" t="str">
        <f t="shared" si="457"/>
        <v>Average Company</v>
      </c>
      <c r="W1941" t="str">
        <f t="shared" si="458"/>
        <v>Don't Buy</v>
      </c>
      <c r="X1941" t="str">
        <f t="shared" si="459"/>
        <v>Bombay Finance</v>
      </c>
      <c r="Z1941" t="str">
        <f t="shared" si="460"/>
        <v>None</v>
      </c>
      <c r="AB1941" t="str">
        <f t="shared" si="461"/>
        <v>500K</v>
      </c>
    </row>
    <row r="1942" spans="1:28" x14ac:dyDescent="0.3">
      <c r="A1942">
        <v>1940</v>
      </c>
      <c r="B1942" t="s">
        <v>4452</v>
      </c>
      <c r="C1942" t="str">
        <f t="shared" si="448"/>
        <v>Long</v>
      </c>
      <c r="D1942">
        <v>4.3</v>
      </c>
      <c r="F1942" s="1">
        <f t="shared" si="462"/>
        <v>4.3</v>
      </c>
      <c r="G1942" s="1">
        <f t="shared" si="449"/>
        <v>4.3</v>
      </c>
      <c r="H1942">
        <f t="shared" si="450"/>
        <v>4.3</v>
      </c>
      <c r="I1942" t="s">
        <v>4445</v>
      </c>
      <c r="J1942" t="s">
        <v>22</v>
      </c>
      <c r="K1942" t="s">
        <v>4086</v>
      </c>
      <c r="L1942" t="str">
        <f t="shared" si="451"/>
        <v>Established</v>
      </c>
      <c r="N1942" s="2">
        <f t="shared" si="452"/>
        <v>80</v>
      </c>
      <c r="O1942" t="s">
        <v>203</v>
      </c>
      <c r="P1942" t="s">
        <v>147</v>
      </c>
      <c r="Q1942" t="s">
        <v>378</v>
      </c>
      <c r="R1942" t="str">
        <f t="shared" si="453"/>
        <v>Great</v>
      </c>
      <c r="S1942" t="str">
        <f t="shared" si="454"/>
        <v>Great</v>
      </c>
      <c r="T1942" t="b">
        <f t="shared" si="455"/>
        <v>1</v>
      </c>
      <c r="U1942" t="b">
        <f t="shared" si="456"/>
        <v>1</v>
      </c>
      <c r="V1942" t="str">
        <f t="shared" si="457"/>
        <v>Top Company</v>
      </c>
      <c r="W1942" t="str">
        <f t="shared" si="458"/>
        <v>Don't Buy</v>
      </c>
      <c r="X1942" t="str">
        <f t="shared" si="459"/>
        <v>Not Known</v>
      </c>
      <c r="Z1942" t="str">
        <f t="shared" si="460"/>
        <v>None</v>
      </c>
      <c r="AB1942" t="str">
        <f t="shared" si="461"/>
        <v>0</v>
      </c>
    </row>
    <row r="1943" spans="1:28" x14ac:dyDescent="0.3">
      <c r="A1943">
        <v>1941</v>
      </c>
      <c r="B1943" t="s">
        <v>4453</v>
      </c>
      <c r="C1943" t="str">
        <f t="shared" si="448"/>
        <v>Long</v>
      </c>
      <c r="D1943">
        <v>4.5999999999999996</v>
      </c>
      <c r="F1943" s="1">
        <f t="shared" si="462"/>
        <v>4.5999999999999996</v>
      </c>
      <c r="G1943" s="1">
        <f t="shared" si="449"/>
        <v>4.5999999999999996</v>
      </c>
      <c r="H1943">
        <f t="shared" si="450"/>
        <v>4.5999999999999996</v>
      </c>
      <c r="I1943" t="s">
        <v>4445</v>
      </c>
      <c r="J1943" t="s">
        <v>22</v>
      </c>
      <c r="K1943" t="s">
        <v>4454</v>
      </c>
      <c r="L1943" t="str">
        <f t="shared" si="451"/>
        <v>Established</v>
      </c>
      <c r="N1943" s="2">
        <f t="shared" si="452"/>
        <v>25</v>
      </c>
      <c r="O1943" t="s">
        <v>54</v>
      </c>
      <c r="P1943" t="s">
        <v>683</v>
      </c>
      <c r="Q1943" t="s">
        <v>362</v>
      </c>
      <c r="R1943" t="str">
        <f t="shared" si="453"/>
        <v>Great</v>
      </c>
      <c r="S1943" t="str">
        <f t="shared" si="454"/>
        <v>Great</v>
      </c>
      <c r="T1943" t="b">
        <f t="shared" si="455"/>
        <v>1</v>
      </c>
      <c r="U1943" t="b">
        <f t="shared" si="456"/>
        <v>1</v>
      </c>
      <c r="V1943" t="str">
        <f t="shared" si="457"/>
        <v>Top Company</v>
      </c>
      <c r="W1943" t="str">
        <f t="shared" si="458"/>
        <v>Don't Buy</v>
      </c>
      <c r="X1943" t="str">
        <f t="shared" si="459"/>
        <v>Not Known</v>
      </c>
      <c r="Z1943" t="str">
        <f t="shared" si="460"/>
        <v>None</v>
      </c>
      <c r="AB1943" t="str">
        <f t="shared" si="461"/>
        <v>0</v>
      </c>
    </row>
    <row r="1944" spans="1:28" x14ac:dyDescent="0.3">
      <c r="A1944">
        <v>1942</v>
      </c>
      <c r="B1944" t="s">
        <v>4455</v>
      </c>
      <c r="C1944" t="str">
        <f t="shared" si="448"/>
        <v>Long</v>
      </c>
      <c r="D1944">
        <v>3.6</v>
      </c>
      <c r="F1944" s="1">
        <f t="shared" si="462"/>
        <v>3.6</v>
      </c>
      <c r="G1944" s="1">
        <f t="shared" si="449"/>
        <v>3.6</v>
      </c>
      <c r="H1944">
        <f t="shared" si="450"/>
        <v>3.6</v>
      </c>
      <c r="I1944" t="s">
        <v>4445</v>
      </c>
      <c r="J1944" t="s">
        <v>22</v>
      </c>
      <c r="K1944" t="s">
        <v>3196</v>
      </c>
      <c r="L1944" t="str">
        <f t="shared" si="451"/>
        <v>Established</v>
      </c>
      <c r="N1944" s="2">
        <f t="shared" si="452"/>
        <v>18</v>
      </c>
      <c r="O1944" t="s">
        <v>200</v>
      </c>
      <c r="P1944" t="s">
        <v>691</v>
      </c>
      <c r="Q1944" t="s">
        <v>2938</v>
      </c>
      <c r="R1944" t="str">
        <f t="shared" si="453"/>
        <v>Average</v>
      </c>
      <c r="S1944" t="str">
        <f t="shared" si="454"/>
        <v xml:space="preserve"> </v>
      </c>
      <c r="T1944" t="b">
        <f t="shared" si="455"/>
        <v>0</v>
      </c>
      <c r="U1944" t="b">
        <f t="shared" si="456"/>
        <v>1</v>
      </c>
      <c r="V1944" t="str">
        <f t="shared" si="457"/>
        <v>Average Company</v>
      </c>
      <c r="W1944" t="str">
        <f t="shared" si="458"/>
        <v>Don't Buy</v>
      </c>
      <c r="X1944" t="str">
        <f t="shared" si="459"/>
        <v>Not Known</v>
      </c>
      <c r="Z1944" t="str">
        <f t="shared" si="460"/>
        <v>None</v>
      </c>
      <c r="AB1944" t="str">
        <f t="shared" si="461"/>
        <v>0</v>
      </c>
    </row>
    <row r="1945" spans="1:28" x14ac:dyDescent="0.3">
      <c r="A1945">
        <v>1943</v>
      </c>
      <c r="B1945" t="s">
        <v>4456</v>
      </c>
      <c r="C1945" t="str">
        <f t="shared" si="448"/>
        <v>Long</v>
      </c>
      <c r="D1945">
        <v>3.7</v>
      </c>
      <c r="F1945" s="1">
        <f t="shared" si="462"/>
        <v>3.7</v>
      </c>
      <c r="G1945" s="1">
        <f t="shared" si="449"/>
        <v>3.7</v>
      </c>
      <c r="H1945">
        <f t="shared" si="450"/>
        <v>3.7</v>
      </c>
      <c r="I1945" t="s">
        <v>4457</v>
      </c>
      <c r="J1945" t="s">
        <v>22</v>
      </c>
      <c r="K1945" t="s">
        <v>3672</v>
      </c>
      <c r="L1945" t="str">
        <f t="shared" si="451"/>
        <v>Established</v>
      </c>
      <c r="N1945" s="2">
        <f t="shared" si="452"/>
        <v>28</v>
      </c>
      <c r="O1945" t="s">
        <v>24</v>
      </c>
      <c r="P1945" t="s">
        <v>683</v>
      </c>
      <c r="Q1945" t="s">
        <v>773</v>
      </c>
      <c r="R1945" t="str">
        <f t="shared" si="453"/>
        <v>Average</v>
      </c>
      <c r="S1945" t="str">
        <f t="shared" si="454"/>
        <v xml:space="preserve"> </v>
      </c>
      <c r="T1945" t="b">
        <f t="shared" si="455"/>
        <v>0</v>
      </c>
      <c r="U1945" t="b">
        <f t="shared" si="456"/>
        <v>1</v>
      </c>
      <c r="V1945" t="str">
        <f t="shared" si="457"/>
        <v>Average Company</v>
      </c>
      <c r="W1945" t="str">
        <f t="shared" si="458"/>
        <v>Buy</v>
      </c>
      <c r="X1945" t="str">
        <f t="shared" si="459"/>
        <v>Not Known</v>
      </c>
      <c r="Z1945" t="str">
        <f t="shared" si="460"/>
        <v>None</v>
      </c>
      <c r="AB1945" t="str">
        <f t="shared" si="461"/>
        <v>0</v>
      </c>
    </row>
    <row r="1946" spans="1:28" x14ac:dyDescent="0.3">
      <c r="A1946">
        <v>1944</v>
      </c>
      <c r="B1946" t="s">
        <v>4458</v>
      </c>
      <c r="C1946" t="str">
        <f t="shared" si="448"/>
        <v>Short</v>
      </c>
      <c r="D1946">
        <v>3.5</v>
      </c>
      <c r="F1946" s="1">
        <f t="shared" si="462"/>
        <v>3.5</v>
      </c>
      <c r="G1946" s="1">
        <f t="shared" si="449"/>
        <v>3.5</v>
      </c>
      <c r="H1946">
        <f t="shared" si="450"/>
        <v>3.5</v>
      </c>
      <c r="I1946" t="s">
        <v>4457</v>
      </c>
      <c r="J1946" t="s">
        <v>10</v>
      </c>
      <c r="K1946" t="s">
        <v>4459</v>
      </c>
      <c r="L1946" t="str">
        <f t="shared" si="451"/>
        <v>Established</v>
      </c>
      <c r="N1946" s="2">
        <f t="shared" si="452"/>
        <v>24</v>
      </c>
      <c r="O1946" t="s">
        <v>185</v>
      </c>
      <c r="P1946" t="s">
        <v>683</v>
      </c>
      <c r="Q1946" t="s">
        <v>28</v>
      </c>
      <c r="R1946" t="str">
        <f t="shared" si="453"/>
        <v>Average</v>
      </c>
      <c r="S1946" t="str">
        <f t="shared" si="454"/>
        <v xml:space="preserve"> </v>
      </c>
      <c r="T1946" t="b">
        <f t="shared" si="455"/>
        <v>0</v>
      </c>
      <c r="U1946" t="b">
        <f t="shared" si="456"/>
        <v>0</v>
      </c>
      <c r="V1946" t="str">
        <f t="shared" si="457"/>
        <v>Average Company</v>
      </c>
      <c r="W1946" t="str">
        <f t="shared" si="458"/>
        <v>Don't Buy</v>
      </c>
      <c r="X1946" t="str">
        <f t="shared" si="459"/>
        <v>Not Known</v>
      </c>
      <c r="Z1946" t="str">
        <f t="shared" si="460"/>
        <v>None</v>
      </c>
      <c r="AB1946" t="str">
        <f t="shared" si="461"/>
        <v>500K</v>
      </c>
    </row>
    <row r="1947" spans="1:28" x14ac:dyDescent="0.3">
      <c r="A1947">
        <v>1945</v>
      </c>
      <c r="B1947" t="s">
        <v>4460</v>
      </c>
      <c r="C1947" t="str">
        <f t="shared" si="448"/>
        <v>Short</v>
      </c>
      <c r="D1947">
        <v>4</v>
      </c>
      <c r="F1947" s="1">
        <f t="shared" si="462"/>
        <v>4</v>
      </c>
      <c r="G1947" s="1">
        <f t="shared" si="449"/>
        <v>4</v>
      </c>
      <c r="H1947">
        <f t="shared" si="450"/>
        <v>4</v>
      </c>
      <c r="I1947" t="s">
        <v>4457</v>
      </c>
      <c r="J1947" t="s">
        <v>22</v>
      </c>
      <c r="K1947" t="s">
        <v>4461</v>
      </c>
      <c r="L1947" t="str">
        <f t="shared" si="451"/>
        <v>Established</v>
      </c>
      <c r="N1947" s="2">
        <f t="shared" si="452"/>
        <v>48</v>
      </c>
      <c r="O1947" t="s">
        <v>752</v>
      </c>
      <c r="P1947" t="s">
        <v>683</v>
      </c>
      <c r="Q1947" t="s">
        <v>1080</v>
      </c>
      <c r="R1947" t="str">
        <f t="shared" si="453"/>
        <v>Average</v>
      </c>
      <c r="S1947" t="str">
        <f t="shared" si="454"/>
        <v xml:space="preserve"> </v>
      </c>
      <c r="T1947" t="b">
        <f t="shared" si="455"/>
        <v>0</v>
      </c>
      <c r="U1947" t="b">
        <f t="shared" si="456"/>
        <v>1</v>
      </c>
      <c r="V1947" t="str">
        <f t="shared" si="457"/>
        <v>Average Company</v>
      </c>
      <c r="W1947" t="str">
        <f t="shared" si="458"/>
        <v>Don't Buy</v>
      </c>
      <c r="X1947" t="str">
        <f t="shared" si="459"/>
        <v>Not Known</v>
      </c>
      <c r="Z1947" t="str">
        <f t="shared" si="460"/>
        <v>None</v>
      </c>
      <c r="AB1947" t="str">
        <f t="shared" si="461"/>
        <v>0</v>
      </c>
    </row>
    <row r="1948" spans="1:28" x14ac:dyDescent="0.3">
      <c r="A1948">
        <v>1946</v>
      </c>
      <c r="B1948" t="s">
        <v>4462</v>
      </c>
      <c r="C1948" t="str">
        <f t="shared" si="448"/>
        <v>Long</v>
      </c>
      <c r="D1948">
        <v>4.2</v>
      </c>
      <c r="F1948" s="1">
        <f t="shared" si="462"/>
        <v>4.2</v>
      </c>
      <c r="G1948" s="1">
        <f t="shared" si="449"/>
        <v>4.2</v>
      </c>
      <c r="H1948">
        <f t="shared" si="450"/>
        <v>4.2</v>
      </c>
      <c r="I1948" t="s">
        <v>4457</v>
      </c>
      <c r="J1948" t="s">
        <v>22</v>
      </c>
      <c r="K1948" t="s">
        <v>4274</v>
      </c>
      <c r="L1948" t="str">
        <f t="shared" si="451"/>
        <v>Established</v>
      </c>
      <c r="N1948" s="2">
        <f t="shared" si="452"/>
        <v>88</v>
      </c>
      <c r="O1948" t="s">
        <v>1049</v>
      </c>
      <c r="P1948" t="s">
        <v>147</v>
      </c>
      <c r="Q1948" t="s">
        <v>105</v>
      </c>
      <c r="R1948" t="str">
        <f t="shared" si="453"/>
        <v>Great</v>
      </c>
      <c r="S1948" t="str">
        <f t="shared" si="454"/>
        <v>Great</v>
      </c>
      <c r="T1948" t="b">
        <f t="shared" si="455"/>
        <v>1</v>
      </c>
      <c r="U1948" t="b">
        <f t="shared" si="456"/>
        <v>1</v>
      </c>
      <c r="V1948" t="str">
        <f t="shared" si="457"/>
        <v>Top Company</v>
      </c>
      <c r="W1948" t="str">
        <f t="shared" si="458"/>
        <v>Don't Buy</v>
      </c>
      <c r="X1948" t="str">
        <f t="shared" si="459"/>
        <v>Not Known</v>
      </c>
      <c r="Z1948" t="str">
        <f t="shared" si="460"/>
        <v>None</v>
      </c>
      <c r="AB1948" t="str">
        <f t="shared" si="461"/>
        <v>0</v>
      </c>
    </row>
    <row r="1949" spans="1:28" x14ac:dyDescent="0.3">
      <c r="A1949">
        <v>1947</v>
      </c>
      <c r="B1949" t="s">
        <v>4463</v>
      </c>
      <c r="C1949" t="str">
        <f t="shared" si="448"/>
        <v>Long</v>
      </c>
      <c r="D1949">
        <v>4.3</v>
      </c>
      <c r="F1949" s="1">
        <f t="shared" si="462"/>
        <v>4.3</v>
      </c>
      <c r="G1949" s="1">
        <f t="shared" si="449"/>
        <v>4.3</v>
      </c>
      <c r="H1949">
        <f t="shared" si="450"/>
        <v>4.3</v>
      </c>
      <c r="I1949" t="s">
        <v>4457</v>
      </c>
      <c r="J1949" t="s">
        <v>22</v>
      </c>
      <c r="K1949" t="s">
        <v>4464</v>
      </c>
      <c r="L1949" t="str">
        <f t="shared" si="451"/>
        <v>Established</v>
      </c>
      <c r="N1949" s="2">
        <f t="shared" si="452"/>
        <v>31</v>
      </c>
      <c r="O1949" t="s">
        <v>58</v>
      </c>
      <c r="P1949" t="s">
        <v>147</v>
      </c>
      <c r="Q1949" t="s">
        <v>246</v>
      </c>
      <c r="R1949" t="str">
        <f t="shared" si="453"/>
        <v>Great</v>
      </c>
      <c r="S1949" t="str">
        <f t="shared" si="454"/>
        <v>Great</v>
      </c>
      <c r="T1949" t="b">
        <f t="shared" si="455"/>
        <v>1</v>
      </c>
      <c r="U1949" t="b">
        <f t="shared" si="456"/>
        <v>1</v>
      </c>
      <c r="V1949" t="str">
        <f t="shared" si="457"/>
        <v>Top Company</v>
      </c>
      <c r="W1949" t="str">
        <f t="shared" si="458"/>
        <v>Don't Buy</v>
      </c>
      <c r="X1949" t="str">
        <f t="shared" si="459"/>
        <v>Not Known</v>
      </c>
      <c r="Z1949" t="str">
        <f t="shared" si="460"/>
        <v>None</v>
      </c>
      <c r="AB1949" t="str">
        <f t="shared" si="461"/>
        <v>0</v>
      </c>
    </row>
    <row r="1950" spans="1:28" x14ac:dyDescent="0.3">
      <c r="A1950">
        <v>1948</v>
      </c>
      <c r="B1950" t="s">
        <v>4465</v>
      </c>
      <c r="C1950" t="str">
        <f t="shared" si="448"/>
        <v>Short</v>
      </c>
      <c r="D1950">
        <v>4.3</v>
      </c>
      <c r="F1950" s="1">
        <f t="shared" si="462"/>
        <v>4.3</v>
      </c>
      <c r="G1950" s="1">
        <f t="shared" si="449"/>
        <v>4.3</v>
      </c>
      <c r="H1950">
        <f t="shared" si="450"/>
        <v>4.3</v>
      </c>
      <c r="I1950" t="s">
        <v>4457</v>
      </c>
      <c r="J1950" t="s">
        <v>22</v>
      </c>
      <c r="K1950" t="s">
        <v>4466</v>
      </c>
      <c r="L1950" t="str">
        <f t="shared" si="451"/>
        <v>Established</v>
      </c>
      <c r="N1950" s="2">
        <f t="shared" si="452"/>
        <v>72</v>
      </c>
      <c r="O1950" t="s">
        <v>933</v>
      </c>
      <c r="P1950" t="s">
        <v>1308</v>
      </c>
      <c r="Q1950" t="s">
        <v>28</v>
      </c>
      <c r="R1950" t="str">
        <f t="shared" si="453"/>
        <v>Great</v>
      </c>
      <c r="S1950" t="str">
        <f t="shared" si="454"/>
        <v>Great</v>
      </c>
      <c r="T1950" t="b">
        <f t="shared" si="455"/>
        <v>1</v>
      </c>
      <c r="U1950" t="b">
        <f t="shared" si="456"/>
        <v>1</v>
      </c>
      <c r="V1950" t="str">
        <f t="shared" si="457"/>
        <v>Top Company</v>
      </c>
      <c r="W1950" t="str">
        <f t="shared" si="458"/>
        <v>Don't Buy</v>
      </c>
      <c r="X1950" t="str">
        <f t="shared" si="459"/>
        <v>Not Known</v>
      </c>
      <c r="Z1950" t="str">
        <f t="shared" si="460"/>
        <v>None</v>
      </c>
      <c r="AB1950" t="str">
        <f t="shared" si="461"/>
        <v>1Million</v>
      </c>
    </row>
    <row r="1951" spans="1:28" x14ac:dyDescent="0.3">
      <c r="A1951">
        <v>1949</v>
      </c>
      <c r="B1951" t="s">
        <v>4467</v>
      </c>
      <c r="C1951" t="str">
        <f t="shared" si="448"/>
        <v>Short</v>
      </c>
      <c r="D1951">
        <v>3.8</v>
      </c>
      <c r="F1951" s="1">
        <f t="shared" si="462"/>
        <v>3.8</v>
      </c>
      <c r="G1951" s="1">
        <f t="shared" si="449"/>
        <v>3.8</v>
      </c>
      <c r="H1951">
        <f t="shared" si="450"/>
        <v>3.8</v>
      </c>
      <c r="I1951" t="s">
        <v>4457</v>
      </c>
      <c r="J1951" t="s">
        <v>22</v>
      </c>
      <c r="K1951" t="s">
        <v>4468</v>
      </c>
      <c r="L1951" t="str">
        <f t="shared" si="451"/>
        <v>Established</v>
      </c>
      <c r="N1951" s="2">
        <f t="shared" si="452"/>
        <v>45</v>
      </c>
      <c r="O1951" t="s">
        <v>352</v>
      </c>
      <c r="P1951" t="s">
        <v>683</v>
      </c>
      <c r="Q1951" t="s">
        <v>117</v>
      </c>
      <c r="R1951" t="str">
        <f t="shared" si="453"/>
        <v>Average</v>
      </c>
      <c r="S1951" t="str">
        <f t="shared" si="454"/>
        <v xml:space="preserve"> </v>
      </c>
      <c r="T1951" t="b">
        <f t="shared" si="455"/>
        <v>0</v>
      </c>
      <c r="U1951" t="b">
        <f t="shared" si="456"/>
        <v>1</v>
      </c>
      <c r="V1951" t="str">
        <f t="shared" si="457"/>
        <v>Average Company</v>
      </c>
      <c r="W1951" t="str">
        <f t="shared" si="458"/>
        <v>Don't Buy</v>
      </c>
      <c r="X1951" t="str">
        <f t="shared" si="459"/>
        <v>Not Known</v>
      </c>
      <c r="Z1951" t="str">
        <f t="shared" si="460"/>
        <v>None</v>
      </c>
      <c r="AB1951" t="str">
        <f t="shared" si="461"/>
        <v>0</v>
      </c>
    </row>
    <row r="1952" spans="1:28" x14ac:dyDescent="0.3">
      <c r="A1952">
        <v>1950</v>
      </c>
      <c r="B1952" t="s">
        <v>4469</v>
      </c>
      <c r="C1952" t="str">
        <f t="shared" si="448"/>
        <v>Long</v>
      </c>
      <c r="D1952">
        <v>4.3</v>
      </c>
      <c r="F1952" s="1">
        <f t="shared" si="462"/>
        <v>4.3</v>
      </c>
      <c r="G1952" s="1">
        <f t="shared" si="449"/>
        <v>4.3</v>
      </c>
      <c r="H1952">
        <f t="shared" si="450"/>
        <v>4.3</v>
      </c>
      <c r="I1952" t="s">
        <v>4457</v>
      </c>
      <c r="J1952" t="s">
        <v>10</v>
      </c>
      <c r="K1952" t="s">
        <v>2915</v>
      </c>
      <c r="L1952" t="str">
        <f t="shared" si="451"/>
        <v>Established</v>
      </c>
      <c r="N1952" s="2">
        <f t="shared" si="452"/>
        <v>41</v>
      </c>
      <c r="O1952" t="s">
        <v>39</v>
      </c>
      <c r="P1952" t="s">
        <v>147</v>
      </c>
      <c r="Q1952" t="s">
        <v>246</v>
      </c>
      <c r="R1952" t="str">
        <f t="shared" si="453"/>
        <v>Great</v>
      </c>
      <c r="S1952" t="str">
        <f t="shared" si="454"/>
        <v>Great</v>
      </c>
      <c r="T1952" t="b">
        <f t="shared" si="455"/>
        <v>1</v>
      </c>
      <c r="U1952" t="b">
        <f t="shared" si="456"/>
        <v>1</v>
      </c>
      <c r="V1952" t="str">
        <f t="shared" si="457"/>
        <v>Top Company</v>
      </c>
      <c r="W1952" t="str">
        <f t="shared" si="458"/>
        <v>Don't Buy</v>
      </c>
      <c r="X1952" t="str">
        <f t="shared" si="459"/>
        <v>Not Known</v>
      </c>
      <c r="Z1952" t="str">
        <f t="shared" si="460"/>
        <v>None</v>
      </c>
      <c r="AB1952" t="str">
        <f t="shared" si="461"/>
        <v>0</v>
      </c>
    </row>
    <row r="1953" spans="1:28" x14ac:dyDescent="0.3">
      <c r="A1953">
        <v>1951</v>
      </c>
      <c r="B1953" t="s">
        <v>4470</v>
      </c>
      <c r="C1953" t="str">
        <f t="shared" si="448"/>
        <v>Long</v>
      </c>
      <c r="D1953">
        <v>3.5</v>
      </c>
      <c r="F1953" s="1">
        <f t="shared" si="462"/>
        <v>3.5</v>
      </c>
      <c r="G1953" s="1">
        <f t="shared" si="449"/>
        <v>3.5</v>
      </c>
      <c r="H1953">
        <f t="shared" si="450"/>
        <v>3.5</v>
      </c>
      <c r="I1953" t="s">
        <v>4457</v>
      </c>
      <c r="J1953" t="s">
        <v>22</v>
      </c>
      <c r="K1953" t="s">
        <v>4471</v>
      </c>
      <c r="L1953" t="str">
        <f t="shared" si="451"/>
        <v>Established</v>
      </c>
      <c r="N1953" s="2">
        <f t="shared" si="452"/>
        <v>25</v>
      </c>
      <c r="O1953" t="s">
        <v>54</v>
      </c>
      <c r="P1953" t="s">
        <v>147</v>
      </c>
      <c r="Q1953" t="s">
        <v>362</v>
      </c>
      <c r="R1953" t="str">
        <f t="shared" si="453"/>
        <v>Average</v>
      </c>
      <c r="S1953" t="str">
        <f t="shared" si="454"/>
        <v xml:space="preserve"> </v>
      </c>
      <c r="T1953" t="b">
        <f t="shared" si="455"/>
        <v>0</v>
      </c>
      <c r="U1953" t="b">
        <f t="shared" si="456"/>
        <v>0</v>
      </c>
      <c r="V1953" t="str">
        <f t="shared" si="457"/>
        <v>Average Company</v>
      </c>
      <c r="W1953" t="str">
        <f t="shared" si="458"/>
        <v>Don't Buy</v>
      </c>
      <c r="X1953" t="str">
        <f t="shared" si="459"/>
        <v>Not Known</v>
      </c>
      <c r="Z1953" t="str">
        <f t="shared" si="460"/>
        <v>None</v>
      </c>
      <c r="AB1953" t="str">
        <f t="shared" si="461"/>
        <v>0</v>
      </c>
    </row>
    <row r="1954" spans="1:28" x14ac:dyDescent="0.3">
      <c r="A1954">
        <v>1952</v>
      </c>
      <c r="B1954" t="s">
        <v>4472</v>
      </c>
      <c r="C1954" t="str">
        <f t="shared" si="448"/>
        <v>Long</v>
      </c>
      <c r="D1954">
        <v>4.2</v>
      </c>
      <c r="F1954" s="1">
        <f t="shared" si="462"/>
        <v>4.2</v>
      </c>
      <c r="G1954" s="1">
        <f t="shared" si="449"/>
        <v>4.2</v>
      </c>
      <c r="H1954">
        <f t="shared" si="450"/>
        <v>4.2</v>
      </c>
      <c r="I1954" t="s">
        <v>4457</v>
      </c>
      <c r="J1954" t="s">
        <v>22</v>
      </c>
      <c r="K1954" t="s">
        <v>4473</v>
      </c>
      <c r="L1954" t="str">
        <f t="shared" si="451"/>
        <v>Established</v>
      </c>
      <c r="N1954" s="2">
        <f t="shared" si="452"/>
        <v>14</v>
      </c>
      <c r="O1954" t="s">
        <v>522</v>
      </c>
      <c r="P1954" t="s">
        <v>683</v>
      </c>
      <c r="Q1954" t="s">
        <v>3061</v>
      </c>
      <c r="R1954" t="str">
        <f t="shared" si="453"/>
        <v>Great</v>
      </c>
      <c r="S1954" t="str">
        <f t="shared" si="454"/>
        <v>Great</v>
      </c>
      <c r="T1954" t="b">
        <f t="shared" si="455"/>
        <v>1</v>
      </c>
      <c r="U1954" t="b">
        <f t="shared" si="456"/>
        <v>1</v>
      </c>
      <c r="V1954" t="str">
        <f t="shared" si="457"/>
        <v>Average Company</v>
      </c>
      <c r="W1954" t="str">
        <f t="shared" si="458"/>
        <v>Don't Buy</v>
      </c>
      <c r="X1954" t="str">
        <f t="shared" si="459"/>
        <v>Not Known</v>
      </c>
      <c r="Z1954" t="str">
        <f t="shared" si="460"/>
        <v>None</v>
      </c>
      <c r="AB1954" t="str">
        <f t="shared" si="461"/>
        <v>0</v>
      </c>
    </row>
    <row r="1955" spans="1:28" x14ac:dyDescent="0.3">
      <c r="A1955">
        <v>1953</v>
      </c>
      <c r="B1955" t="s">
        <v>4474</v>
      </c>
      <c r="C1955" t="str">
        <f t="shared" si="448"/>
        <v>Long</v>
      </c>
      <c r="D1955">
        <v>4.2</v>
      </c>
      <c r="F1955" s="1">
        <f t="shared" si="462"/>
        <v>4.2</v>
      </c>
      <c r="G1955" s="1">
        <f t="shared" si="449"/>
        <v>4.2</v>
      </c>
      <c r="H1955">
        <f t="shared" si="450"/>
        <v>4.2</v>
      </c>
      <c r="I1955" t="s">
        <v>402</v>
      </c>
      <c r="J1955" t="s">
        <v>10</v>
      </c>
      <c r="K1955" t="s">
        <v>4475</v>
      </c>
      <c r="L1955" t="str">
        <f t="shared" si="451"/>
        <v>Established</v>
      </c>
      <c r="N1955" s="2">
        <f t="shared" si="452"/>
        <v>40</v>
      </c>
      <c r="O1955" t="s">
        <v>375</v>
      </c>
      <c r="P1955" t="s">
        <v>75</v>
      </c>
      <c r="Q1955" t="s">
        <v>117</v>
      </c>
      <c r="R1955" t="str">
        <f t="shared" si="453"/>
        <v>Great</v>
      </c>
      <c r="S1955" t="str">
        <f t="shared" si="454"/>
        <v>Great</v>
      </c>
      <c r="T1955" t="b">
        <f t="shared" si="455"/>
        <v>1</v>
      </c>
      <c r="U1955" t="b">
        <f t="shared" si="456"/>
        <v>1</v>
      </c>
      <c r="V1955" t="str">
        <f t="shared" si="457"/>
        <v>Top Company</v>
      </c>
      <c r="W1955" t="str">
        <f t="shared" si="458"/>
        <v>Don't Buy</v>
      </c>
      <c r="X1955" t="str">
        <f t="shared" si="459"/>
        <v>Not Known</v>
      </c>
      <c r="Z1955" t="str">
        <f t="shared" si="460"/>
        <v>None</v>
      </c>
      <c r="AB1955" t="str">
        <f t="shared" si="461"/>
        <v>0</v>
      </c>
    </row>
    <row r="1956" spans="1:28" x14ac:dyDescent="0.3">
      <c r="A1956">
        <v>1954</v>
      </c>
      <c r="B1956" t="s">
        <v>4476</v>
      </c>
      <c r="C1956" t="str">
        <f t="shared" si="448"/>
        <v>Long</v>
      </c>
      <c r="D1956">
        <v>4.4000000000000004</v>
      </c>
      <c r="F1956" s="1">
        <f t="shared" si="462"/>
        <v>4.4000000000000004</v>
      </c>
      <c r="G1956" s="1">
        <f t="shared" si="449"/>
        <v>4.4000000000000004</v>
      </c>
      <c r="H1956">
        <f t="shared" si="450"/>
        <v>4.4000000000000004</v>
      </c>
      <c r="I1956" t="s">
        <v>4417</v>
      </c>
      <c r="J1956" t="s">
        <v>10</v>
      </c>
      <c r="K1956" t="s">
        <v>4477</v>
      </c>
      <c r="L1956" t="str">
        <f t="shared" si="451"/>
        <v>Established</v>
      </c>
      <c r="N1956" s="2">
        <f t="shared" si="452"/>
        <v>23</v>
      </c>
      <c r="O1956" t="s">
        <v>230</v>
      </c>
      <c r="P1956" t="s">
        <v>181</v>
      </c>
      <c r="Q1956" t="s">
        <v>44</v>
      </c>
      <c r="R1956" t="str">
        <f t="shared" si="453"/>
        <v>Great</v>
      </c>
      <c r="S1956" t="str">
        <f t="shared" si="454"/>
        <v>Great</v>
      </c>
      <c r="T1956" t="b">
        <f t="shared" si="455"/>
        <v>1</v>
      </c>
      <c r="U1956" t="b">
        <f t="shared" si="456"/>
        <v>1</v>
      </c>
      <c r="V1956" t="str">
        <f t="shared" si="457"/>
        <v>Top Company</v>
      </c>
      <c r="W1956" t="str">
        <f t="shared" si="458"/>
        <v>Don't Buy</v>
      </c>
      <c r="X1956" t="str">
        <f t="shared" si="459"/>
        <v>Not Known</v>
      </c>
      <c r="Z1956" t="str">
        <f t="shared" si="460"/>
        <v>None</v>
      </c>
      <c r="AB1956" t="str">
        <f t="shared" si="461"/>
        <v>0</v>
      </c>
    </row>
    <row r="1957" spans="1:28" x14ac:dyDescent="0.3">
      <c r="A1957">
        <v>1955</v>
      </c>
      <c r="B1957" t="s">
        <v>4478</v>
      </c>
      <c r="C1957" t="str">
        <f t="shared" si="448"/>
        <v>Long</v>
      </c>
      <c r="D1957">
        <v>3.7</v>
      </c>
      <c r="F1957" s="1">
        <f t="shared" si="462"/>
        <v>3.7</v>
      </c>
      <c r="G1957" s="1">
        <f t="shared" si="449"/>
        <v>3.7</v>
      </c>
      <c r="H1957">
        <f t="shared" si="450"/>
        <v>3.7</v>
      </c>
      <c r="I1957" t="s">
        <v>4479</v>
      </c>
      <c r="J1957" t="s">
        <v>22</v>
      </c>
      <c r="K1957" t="s">
        <v>4480</v>
      </c>
      <c r="L1957" t="str">
        <f t="shared" si="451"/>
        <v>Established</v>
      </c>
      <c r="N1957" s="2">
        <f t="shared" si="452"/>
        <v>27</v>
      </c>
      <c r="O1957" t="s">
        <v>109</v>
      </c>
      <c r="P1957" t="s">
        <v>691</v>
      </c>
      <c r="Q1957" t="s">
        <v>85</v>
      </c>
      <c r="R1957" t="str">
        <f t="shared" si="453"/>
        <v>Average</v>
      </c>
      <c r="S1957" t="str">
        <f t="shared" si="454"/>
        <v xml:space="preserve"> </v>
      </c>
      <c r="T1957" t="b">
        <f t="shared" si="455"/>
        <v>0</v>
      </c>
      <c r="U1957" t="b">
        <f t="shared" si="456"/>
        <v>1</v>
      </c>
      <c r="V1957" t="str">
        <f t="shared" si="457"/>
        <v>Average Company</v>
      </c>
      <c r="W1957" t="str">
        <f t="shared" si="458"/>
        <v>Don't Buy</v>
      </c>
      <c r="X1957" t="str">
        <f t="shared" si="459"/>
        <v>Not Known</v>
      </c>
      <c r="Z1957" t="str">
        <f t="shared" si="460"/>
        <v>None</v>
      </c>
      <c r="AB1957" t="str">
        <f t="shared" si="461"/>
        <v>0</v>
      </c>
    </row>
    <row r="1958" spans="1:28" x14ac:dyDescent="0.3">
      <c r="A1958">
        <v>1956</v>
      </c>
      <c r="B1958" t="s">
        <v>4481</v>
      </c>
      <c r="C1958" t="str">
        <f t="shared" si="448"/>
        <v>Short</v>
      </c>
      <c r="D1958">
        <v>3.9</v>
      </c>
      <c r="F1958" s="1">
        <f t="shared" si="462"/>
        <v>3.9</v>
      </c>
      <c r="G1958" s="1">
        <f t="shared" si="449"/>
        <v>3.9</v>
      </c>
      <c r="H1958">
        <f t="shared" si="450"/>
        <v>3.9</v>
      </c>
      <c r="I1958" t="s">
        <v>4479</v>
      </c>
      <c r="J1958" t="s">
        <v>22</v>
      </c>
      <c r="K1958" t="s">
        <v>1069</v>
      </c>
      <c r="L1958" t="str">
        <f t="shared" si="451"/>
        <v>Established</v>
      </c>
      <c r="N1958" s="2">
        <f t="shared" si="452"/>
        <v>76</v>
      </c>
      <c r="O1958" t="s">
        <v>671</v>
      </c>
      <c r="P1958" t="s">
        <v>683</v>
      </c>
      <c r="Q1958" t="s">
        <v>117</v>
      </c>
      <c r="R1958" t="str">
        <f t="shared" si="453"/>
        <v>Average</v>
      </c>
      <c r="S1958" t="str">
        <f t="shared" si="454"/>
        <v xml:space="preserve"> </v>
      </c>
      <c r="T1958" t="b">
        <f t="shared" si="455"/>
        <v>0</v>
      </c>
      <c r="U1958" t="b">
        <f t="shared" si="456"/>
        <v>1</v>
      </c>
      <c r="V1958" t="str">
        <f t="shared" si="457"/>
        <v>Average Company</v>
      </c>
      <c r="W1958" t="str">
        <f t="shared" si="458"/>
        <v>Don't Buy</v>
      </c>
      <c r="X1958" t="str">
        <f t="shared" si="459"/>
        <v>Not Known</v>
      </c>
      <c r="Z1958" t="str">
        <f t="shared" si="460"/>
        <v>None</v>
      </c>
      <c r="AB1958" t="str">
        <f t="shared" si="461"/>
        <v>0</v>
      </c>
    </row>
    <row r="1959" spans="1:28" x14ac:dyDescent="0.3">
      <c r="A1959">
        <v>1957</v>
      </c>
      <c r="B1959" t="s">
        <v>4482</v>
      </c>
      <c r="C1959" t="str">
        <f t="shared" si="448"/>
        <v>Long</v>
      </c>
      <c r="D1959">
        <v>4.0999999999999996</v>
      </c>
      <c r="F1959" s="1">
        <f t="shared" si="462"/>
        <v>4.0999999999999996</v>
      </c>
      <c r="G1959" s="1">
        <f t="shared" si="449"/>
        <v>4.0999999999999996</v>
      </c>
      <c r="H1959">
        <f t="shared" si="450"/>
        <v>4.0999999999999996</v>
      </c>
      <c r="I1959" t="s">
        <v>4479</v>
      </c>
      <c r="J1959" t="s">
        <v>22</v>
      </c>
      <c r="K1959" t="s">
        <v>4483</v>
      </c>
      <c r="L1959" t="str">
        <f t="shared" si="451"/>
        <v>Established</v>
      </c>
      <c r="N1959" s="2">
        <f t="shared" si="452"/>
        <v>36</v>
      </c>
      <c r="O1959" t="s">
        <v>48</v>
      </c>
      <c r="P1959" t="s">
        <v>1703</v>
      </c>
      <c r="Q1959" t="s">
        <v>378</v>
      </c>
      <c r="R1959" t="str">
        <f t="shared" si="453"/>
        <v>Great</v>
      </c>
      <c r="S1959" t="str">
        <f t="shared" si="454"/>
        <v>Great</v>
      </c>
      <c r="T1959" t="b">
        <f t="shared" si="455"/>
        <v>1</v>
      </c>
      <c r="U1959" t="b">
        <f t="shared" si="456"/>
        <v>1</v>
      </c>
      <c r="V1959" t="str">
        <f t="shared" si="457"/>
        <v>Top Company</v>
      </c>
      <c r="W1959" t="str">
        <f t="shared" si="458"/>
        <v>Don't Buy</v>
      </c>
      <c r="X1959" t="str">
        <f t="shared" si="459"/>
        <v>Not Known</v>
      </c>
      <c r="Z1959" t="str">
        <f t="shared" si="460"/>
        <v>None</v>
      </c>
      <c r="AB1959" t="str">
        <f t="shared" si="461"/>
        <v>0</v>
      </c>
    </row>
    <row r="1960" spans="1:28" x14ac:dyDescent="0.3">
      <c r="A1960">
        <v>1958</v>
      </c>
      <c r="B1960" t="s">
        <v>4484</v>
      </c>
      <c r="C1960" t="str">
        <f t="shared" si="448"/>
        <v>Long</v>
      </c>
      <c r="D1960">
        <v>4.0999999999999996</v>
      </c>
      <c r="F1960" s="1">
        <f t="shared" si="462"/>
        <v>4.0999999999999996</v>
      </c>
      <c r="G1960" s="1">
        <f t="shared" si="449"/>
        <v>4.0999999999999996</v>
      </c>
      <c r="H1960">
        <f t="shared" si="450"/>
        <v>4.0999999999999996</v>
      </c>
      <c r="I1960" t="s">
        <v>4479</v>
      </c>
      <c r="J1960" t="s">
        <v>22</v>
      </c>
      <c r="K1960" t="s">
        <v>1350</v>
      </c>
      <c r="L1960" t="str">
        <f t="shared" si="451"/>
        <v>Established</v>
      </c>
      <c r="N1960" s="2">
        <f t="shared" si="452"/>
        <v>14</v>
      </c>
      <c r="O1960" t="s">
        <v>522</v>
      </c>
      <c r="P1960" t="s">
        <v>147</v>
      </c>
      <c r="Q1960" t="s">
        <v>44</v>
      </c>
      <c r="R1960" t="str">
        <f t="shared" si="453"/>
        <v>Great</v>
      </c>
      <c r="S1960" t="str">
        <f t="shared" si="454"/>
        <v>Great</v>
      </c>
      <c r="T1960" t="b">
        <f t="shared" si="455"/>
        <v>1</v>
      </c>
      <c r="U1960" t="b">
        <f t="shared" si="456"/>
        <v>1</v>
      </c>
      <c r="V1960" t="str">
        <f t="shared" si="457"/>
        <v>Average Company</v>
      </c>
      <c r="W1960" t="str">
        <f t="shared" si="458"/>
        <v>Don't Buy</v>
      </c>
      <c r="X1960" t="str">
        <f t="shared" si="459"/>
        <v>Not Known</v>
      </c>
      <c r="Z1960" t="str">
        <f t="shared" si="460"/>
        <v>None</v>
      </c>
      <c r="AB1960" t="str">
        <f t="shared" si="461"/>
        <v>0</v>
      </c>
    </row>
    <row r="1961" spans="1:28" x14ac:dyDescent="0.3">
      <c r="A1961">
        <v>1959</v>
      </c>
      <c r="B1961" t="s">
        <v>4485</v>
      </c>
      <c r="C1961" t="str">
        <f t="shared" si="448"/>
        <v>Long</v>
      </c>
      <c r="D1961">
        <v>4</v>
      </c>
      <c r="F1961" s="1">
        <f t="shared" si="462"/>
        <v>4</v>
      </c>
      <c r="G1961" s="1">
        <f t="shared" si="449"/>
        <v>4</v>
      </c>
      <c r="H1961">
        <f t="shared" si="450"/>
        <v>4</v>
      </c>
      <c r="I1961" t="s">
        <v>4479</v>
      </c>
      <c r="J1961" t="s">
        <v>22</v>
      </c>
      <c r="K1961" t="s">
        <v>882</v>
      </c>
      <c r="L1961" t="str">
        <f t="shared" si="451"/>
        <v>Established</v>
      </c>
      <c r="N1961" s="2">
        <f t="shared" si="452"/>
        <v>61</v>
      </c>
      <c r="O1961" t="s">
        <v>414</v>
      </c>
      <c r="P1961" t="s">
        <v>691</v>
      </c>
      <c r="Q1961" t="s">
        <v>80</v>
      </c>
      <c r="R1961" t="str">
        <f t="shared" si="453"/>
        <v>Average</v>
      </c>
      <c r="S1961" t="str">
        <f t="shared" si="454"/>
        <v xml:space="preserve"> </v>
      </c>
      <c r="T1961" t="b">
        <f t="shared" si="455"/>
        <v>0</v>
      </c>
      <c r="U1961" t="b">
        <f t="shared" si="456"/>
        <v>1</v>
      </c>
      <c r="V1961" t="str">
        <f t="shared" si="457"/>
        <v>Average Company</v>
      </c>
      <c r="W1961" t="str">
        <f t="shared" si="458"/>
        <v>Don't Buy</v>
      </c>
      <c r="X1961" t="str">
        <f t="shared" si="459"/>
        <v>Not Known</v>
      </c>
      <c r="Z1961" t="str">
        <f t="shared" si="460"/>
        <v>None</v>
      </c>
      <c r="AB1961" t="str">
        <f t="shared" si="461"/>
        <v>0</v>
      </c>
    </row>
    <row r="1962" spans="1:28" x14ac:dyDescent="0.3">
      <c r="A1962">
        <v>1960</v>
      </c>
      <c r="B1962" t="s">
        <v>4486</v>
      </c>
      <c r="C1962" t="str">
        <f t="shared" si="448"/>
        <v>Long</v>
      </c>
      <c r="D1962">
        <v>4.0999999999999996</v>
      </c>
      <c r="F1962" s="1">
        <f t="shared" si="462"/>
        <v>4.0999999999999996</v>
      </c>
      <c r="G1962" s="1">
        <f t="shared" si="449"/>
        <v>4.0999999999999996</v>
      </c>
      <c r="H1962">
        <f t="shared" si="450"/>
        <v>4.0999999999999996</v>
      </c>
      <c r="I1962" t="s">
        <v>4479</v>
      </c>
      <c r="J1962" t="s">
        <v>10</v>
      </c>
      <c r="K1962" t="s">
        <v>2072</v>
      </c>
      <c r="L1962" t="str">
        <f t="shared" si="451"/>
        <v>Established</v>
      </c>
      <c r="N1962" s="2">
        <f t="shared" si="452"/>
        <v>21</v>
      </c>
      <c r="O1962" t="s">
        <v>321</v>
      </c>
      <c r="P1962" t="s">
        <v>147</v>
      </c>
      <c r="Q1962" t="s">
        <v>85</v>
      </c>
      <c r="R1962" t="str">
        <f t="shared" si="453"/>
        <v>Great</v>
      </c>
      <c r="S1962" t="str">
        <f t="shared" si="454"/>
        <v>Great</v>
      </c>
      <c r="T1962" t="b">
        <f t="shared" si="455"/>
        <v>1</v>
      </c>
      <c r="U1962" t="b">
        <f t="shared" si="456"/>
        <v>1</v>
      </c>
      <c r="V1962" t="str">
        <f t="shared" si="457"/>
        <v>Top Company</v>
      </c>
      <c r="W1962" t="str">
        <f t="shared" si="458"/>
        <v>Don't Buy</v>
      </c>
      <c r="X1962" t="str">
        <f t="shared" si="459"/>
        <v>Not Known</v>
      </c>
      <c r="Z1962" t="str">
        <f t="shared" si="460"/>
        <v>None</v>
      </c>
      <c r="AB1962" t="str">
        <f t="shared" si="461"/>
        <v>800K</v>
      </c>
    </row>
    <row r="1963" spans="1:28" x14ac:dyDescent="0.3">
      <c r="A1963">
        <v>1961</v>
      </c>
      <c r="B1963" t="s">
        <v>4487</v>
      </c>
      <c r="C1963" t="str">
        <f t="shared" si="448"/>
        <v>Long</v>
      </c>
      <c r="D1963">
        <v>3.6</v>
      </c>
      <c r="F1963" s="1">
        <f t="shared" si="462"/>
        <v>3.6</v>
      </c>
      <c r="G1963" s="1">
        <f t="shared" si="449"/>
        <v>3.6</v>
      </c>
      <c r="H1963">
        <f t="shared" si="450"/>
        <v>3.6</v>
      </c>
      <c r="I1963" t="s">
        <v>4488</v>
      </c>
      <c r="J1963" t="s">
        <v>10</v>
      </c>
      <c r="K1963" t="s">
        <v>4489</v>
      </c>
      <c r="L1963" t="str">
        <f t="shared" si="451"/>
        <v>Established</v>
      </c>
      <c r="N1963" s="2">
        <f t="shared" si="452"/>
        <v>48</v>
      </c>
      <c r="O1963" t="s">
        <v>752</v>
      </c>
      <c r="P1963" t="s">
        <v>147</v>
      </c>
      <c r="Q1963" t="s">
        <v>105</v>
      </c>
      <c r="R1963" t="str">
        <f t="shared" si="453"/>
        <v>Average</v>
      </c>
      <c r="S1963" t="str">
        <f t="shared" si="454"/>
        <v xml:space="preserve"> </v>
      </c>
      <c r="T1963" t="b">
        <f t="shared" si="455"/>
        <v>0</v>
      </c>
      <c r="U1963" t="b">
        <f t="shared" si="456"/>
        <v>1</v>
      </c>
      <c r="V1963" t="str">
        <f t="shared" si="457"/>
        <v>Average Company</v>
      </c>
      <c r="W1963" t="str">
        <f t="shared" si="458"/>
        <v>Don't Buy</v>
      </c>
      <c r="X1963" t="str">
        <f t="shared" si="459"/>
        <v>Not Known</v>
      </c>
      <c r="Z1963" t="str">
        <f t="shared" si="460"/>
        <v>None</v>
      </c>
      <c r="AB1963" t="str">
        <f t="shared" si="461"/>
        <v>0</v>
      </c>
    </row>
    <row r="1964" spans="1:28" x14ac:dyDescent="0.3">
      <c r="A1964">
        <v>1962</v>
      </c>
      <c r="B1964" t="s">
        <v>4490</v>
      </c>
      <c r="C1964" t="str">
        <f t="shared" si="448"/>
        <v>Long</v>
      </c>
      <c r="D1964">
        <v>3.9</v>
      </c>
      <c r="F1964" s="1">
        <f t="shared" si="462"/>
        <v>3.9</v>
      </c>
      <c r="G1964" s="1">
        <f t="shared" si="449"/>
        <v>3.9</v>
      </c>
      <c r="H1964">
        <f t="shared" si="450"/>
        <v>3.9</v>
      </c>
      <c r="I1964" t="s">
        <v>4488</v>
      </c>
      <c r="J1964" t="s">
        <v>22</v>
      </c>
      <c r="K1964" t="s">
        <v>4491</v>
      </c>
      <c r="L1964" t="str">
        <f t="shared" si="451"/>
        <v>Established</v>
      </c>
      <c r="N1964" s="2">
        <f t="shared" si="452"/>
        <v>55</v>
      </c>
      <c r="O1964" t="s">
        <v>43</v>
      </c>
      <c r="P1964" t="s">
        <v>691</v>
      </c>
      <c r="Q1964" t="s">
        <v>204</v>
      </c>
      <c r="R1964" t="str">
        <f t="shared" si="453"/>
        <v>Average</v>
      </c>
      <c r="S1964" t="str">
        <f t="shared" si="454"/>
        <v xml:space="preserve"> </v>
      </c>
      <c r="T1964" t="b">
        <f t="shared" si="455"/>
        <v>0</v>
      </c>
      <c r="U1964" t="b">
        <f t="shared" si="456"/>
        <v>1</v>
      </c>
      <c r="V1964" t="str">
        <f t="shared" si="457"/>
        <v>Average Company</v>
      </c>
      <c r="W1964" t="str">
        <f t="shared" si="458"/>
        <v>Don't Buy</v>
      </c>
      <c r="X1964" t="str">
        <f t="shared" si="459"/>
        <v>Not Known</v>
      </c>
      <c r="Z1964" t="str">
        <f t="shared" si="460"/>
        <v>None</v>
      </c>
      <c r="AB1964" t="str">
        <f t="shared" si="461"/>
        <v>0</v>
      </c>
    </row>
    <row r="1965" spans="1:28" x14ac:dyDescent="0.3">
      <c r="A1965">
        <v>1963</v>
      </c>
      <c r="B1965" t="s">
        <v>4492</v>
      </c>
      <c r="C1965" t="str">
        <f t="shared" si="448"/>
        <v>Long</v>
      </c>
      <c r="D1965">
        <v>4</v>
      </c>
      <c r="F1965" s="1">
        <f t="shared" si="462"/>
        <v>4</v>
      </c>
      <c r="G1965" s="1">
        <f t="shared" si="449"/>
        <v>4</v>
      </c>
      <c r="H1965">
        <f t="shared" si="450"/>
        <v>4</v>
      </c>
      <c r="I1965" t="s">
        <v>4488</v>
      </c>
      <c r="J1965" t="s">
        <v>22</v>
      </c>
      <c r="K1965" t="s">
        <v>4493</v>
      </c>
      <c r="L1965" t="str">
        <f t="shared" si="451"/>
        <v>Established</v>
      </c>
      <c r="N1965" s="2">
        <f t="shared" si="452"/>
        <v>14</v>
      </c>
      <c r="O1965" t="s">
        <v>522</v>
      </c>
      <c r="P1965" t="s">
        <v>147</v>
      </c>
      <c r="Q1965" t="s">
        <v>362</v>
      </c>
      <c r="R1965" t="str">
        <f t="shared" si="453"/>
        <v>Average</v>
      </c>
      <c r="S1965" t="str">
        <f t="shared" si="454"/>
        <v xml:space="preserve"> </v>
      </c>
      <c r="T1965" t="b">
        <f t="shared" si="455"/>
        <v>0</v>
      </c>
      <c r="U1965" t="b">
        <f t="shared" si="456"/>
        <v>1</v>
      </c>
      <c r="V1965" t="str">
        <f t="shared" si="457"/>
        <v>Average Company</v>
      </c>
      <c r="W1965" t="str">
        <f t="shared" si="458"/>
        <v>Don't Buy</v>
      </c>
      <c r="X1965" t="str">
        <f t="shared" si="459"/>
        <v>Not Known</v>
      </c>
      <c r="Z1965" t="str">
        <f t="shared" si="460"/>
        <v>None</v>
      </c>
      <c r="AB1965" t="str">
        <f t="shared" si="461"/>
        <v>0</v>
      </c>
    </row>
    <row r="1966" spans="1:28" x14ac:dyDescent="0.3">
      <c r="A1966">
        <v>1964</v>
      </c>
      <c r="B1966" t="s">
        <v>4494</v>
      </c>
      <c r="C1966" t="str">
        <f t="shared" si="448"/>
        <v>Long</v>
      </c>
      <c r="D1966">
        <v>4.4000000000000004</v>
      </c>
      <c r="F1966" s="1">
        <f t="shared" si="462"/>
        <v>4.4000000000000004</v>
      </c>
      <c r="G1966" s="1">
        <f t="shared" si="449"/>
        <v>4.4000000000000004</v>
      </c>
      <c r="H1966">
        <f t="shared" si="450"/>
        <v>4.4000000000000004</v>
      </c>
      <c r="I1966" t="s">
        <v>4488</v>
      </c>
      <c r="J1966" t="s">
        <v>10</v>
      </c>
      <c r="K1966" t="s">
        <v>4495</v>
      </c>
      <c r="L1966" t="str">
        <f t="shared" si="451"/>
        <v>Established</v>
      </c>
      <c r="N1966" s="2">
        <f t="shared" si="452"/>
        <v>65</v>
      </c>
      <c r="O1966" t="s">
        <v>1004</v>
      </c>
      <c r="P1966" t="s">
        <v>683</v>
      </c>
      <c r="Q1966" t="s">
        <v>284</v>
      </c>
      <c r="R1966" t="str">
        <f t="shared" si="453"/>
        <v>Great</v>
      </c>
      <c r="S1966" t="str">
        <f t="shared" si="454"/>
        <v>Great</v>
      </c>
      <c r="T1966" t="b">
        <f t="shared" si="455"/>
        <v>1</v>
      </c>
      <c r="U1966" t="b">
        <f t="shared" si="456"/>
        <v>1</v>
      </c>
      <c r="V1966" t="str">
        <f t="shared" si="457"/>
        <v>Top Company</v>
      </c>
      <c r="W1966" t="str">
        <f t="shared" si="458"/>
        <v>Buy</v>
      </c>
      <c r="X1966" t="str">
        <f t="shared" si="459"/>
        <v>Not Known</v>
      </c>
      <c r="Z1966" t="str">
        <f t="shared" si="460"/>
        <v>None</v>
      </c>
      <c r="AB1966" t="str">
        <f t="shared" si="461"/>
        <v>0</v>
      </c>
    </row>
    <row r="1967" spans="1:28" x14ac:dyDescent="0.3">
      <c r="A1967">
        <v>1965</v>
      </c>
      <c r="B1967" t="s">
        <v>4496</v>
      </c>
      <c r="C1967" t="str">
        <f t="shared" si="448"/>
        <v>Short</v>
      </c>
      <c r="D1967">
        <v>4</v>
      </c>
      <c r="F1967" s="1">
        <f t="shared" si="462"/>
        <v>4</v>
      </c>
      <c r="G1967" s="1">
        <f t="shared" si="449"/>
        <v>4</v>
      </c>
      <c r="H1967">
        <f t="shared" si="450"/>
        <v>4</v>
      </c>
      <c r="I1967" t="s">
        <v>4488</v>
      </c>
      <c r="J1967" t="s">
        <v>22</v>
      </c>
      <c r="K1967" t="s">
        <v>4497</v>
      </c>
      <c r="L1967" t="str">
        <f t="shared" si="451"/>
        <v>Established</v>
      </c>
      <c r="N1967" s="2">
        <f t="shared" si="452"/>
        <v>99</v>
      </c>
      <c r="O1967" t="s">
        <v>749</v>
      </c>
      <c r="P1967" t="s">
        <v>683</v>
      </c>
      <c r="Q1967" t="s">
        <v>117</v>
      </c>
      <c r="R1967" t="str">
        <f t="shared" si="453"/>
        <v>Average</v>
      </c>
      <c r="S1967" t="str">
        <f t="shared" si="454"/>
        <v xml:space="preserve"> </v>
      </c>
      <c r="T1967" t="b">
        <f t="shared" si="455"/>
        <v>0</v>
      </c>
      <c r="U1967" t="b">
        <f t="shared" si="456"/>
        <v>1</v>
      </c>
      <c r="V1967" t="str">
        <f t="shared" si="457"/>
        <v>Average Company</v>
      </c>
      <c r="W1967" t="str">
        <f t="shared" si="458"/>
        <v>Don't Buy</v>
      </c>
      <c r="X1967" t="str">
        <f t="shared" si="459"/>
        <v>Not Known</v>
      </c>
      <c r="Z1967" t="str">
        <f t="shared" si="460"/>
        <v>None</v>
      </c>
      <c r="AB1967" t="str">
        <f t="shared" si="461"/>
        <v>0</v>
      </c>
    </row>
    <row r="1968" spans="1:28" x14ac:dyDescent="0.3">
      <c r="A1968">
        <v>1966</v>
      </c>
      <c r="B1968" t="s">
        <v>4498</v>
      </c>
      <c r="C1968" t="str">
        <f t="shared" si="448"/>
        <v>Short</v>
      </c>
      <c r="D1968">
        <v>3.6</v>
      </c>
      <c r="F1968" s="1">
        <f t="shared" si="462"/>
        <v>3.6</v>
      </c>
      <c r="G1968" s="1">
        <f t="shared" si="449"/>
        <v>3.6</v>
      </c>
      <c r="H1968">
        <f t="shared" si="450"/>
        <v>3.6</v>
      </c>
      <c r="I1968" t="s">
        <v>4488</v>
      </c>
      <c r="J1968" t="s">
        <v>22</v>
      </c>
      <c r="K1968" t="s">
        <v>4499</v>
      </c>
      <c r="L1968" t="str">
        <f t="shared" si="451"/>
        <v>Established</v>
      </c>
      <c r="N1968" s="2">
        <f t="shared" si="452"/>
        <v>28</v>
      </c>
      <c r="O1968" t="s">
        <v>24</v>
      </c>
      <c r="P1968" t="s">
        <v>147</v>
      </c>
      <c r="Q1968" t="s">
        <v>315</v>
      </c>
      <c r="R1968" t="str">
        <f t="shared" si="453"/>
        <v>Average</v>
      </c>
      <c r="S1968" t="str">
        <f t="shared" si="454"/>
        <v xml:space="preserve"> </v>
      </c>
      <c r="T1968" t="b">
        <f t="shared" si="455"/>
        <v>0</v>
      </c>
      <c r="U1968" t="b">
        <f t="shared" si="456"/>
        <v>1</v>
      </c>
      <c r="V1968" t="str">
        <f t="shared" si="457"/>
        <v>Average Company</v>
      </c>
      <c r="W1968" t="str">
        <f t="shared" si="458"/>
        <v>Don't Buy</v>
      </c>
      <c r="X1968" t="str">
        <f t="shared" si="459"/>
        <v>Not Known</v>
      </c>
      <c r="Z1968" t="str">
        <f t="shared" si="460"/>
        <v>None</v>
      </c>
      <c r="AB1968" t="str">
        <f t="shared" si="461"/>
        <v>0</v>
      </c>
    </row>
    <row r="1969" spans="1:28" x14ac:dyDescent="0.3">
      <c r="A1969">
        <v>1967</v>
      </c>
      <c r="B1969" t="s">
        <v>4500</v>
      </c>
      <c r="C1969" t="str">
        <f t="shared" si="448"/>
        <v>Long</v>
      </c>
      <c r="D1969">
        <v>3.7</v>
      </c>
      <c r="F1969" s="1">
        <f t="shared" si="462"/>
        <v>3.7</v>
      </c>
      <c r="G1969" s="1">
        <f t="shared" si="449"/>
        <v>3.7</v>
      </c>
      <c r="H1969">
        <f t="shared" si="450"/>
        <v>3.7</v>
      </c>
      <c r="I1969" t="s">
        <v>4488</v>
      </c>
      <c r="J1969" t="s">
        <v>22</v>
      </c>
      <c r="K1969" t="s">
        <v>4501</v>
      </c>
      <c r="L1969" t="str">
        <f t="shared" si="451"/>
        <v>Established</v>
      </c>
      <c r="N1969" s="2">
        <f t="shared" si="452"/>
        <v>40</v>
      </c>
      <c r="O1969" t="s">
        <v>375</v>
      </c>
      <c r="P1969" t="s">
        <v>147</v>
      </c>
      <c r="Q1969" t="s">
        <v>918</v>
      </c>
      <c r="R1969" t="str">
        <f t="shared" si="453"/>
        <v>Average</v>
      </c>
      <c r="S1969" t="str">
        <f t="shared" si="454"/>
        <v xml:space="preserve"> </v>
      </c>
      <c r="T1969" t="b">
        <f t="shared" si="455"/>
        <v>0</v>
      </c>
      <c r="U1969" t="b">
        <f t="shared" si="456"/>
        <v>1</v>
      </c>
      <c r="V1969" t="str">
        <f t="shared" si="457"/>
        <v>Average Company</v>
      </c>
      <c r="W1969" t="str">
        <f t="shared" si="458"/>
        <v>Don't Buy</v>
      </c>
      <c r="X1969" t="str">
        <f t="shared" si="459"/>
        <v>Not Known</v>
      </c>
      <c r="Z1969" t="str">
        <f t="shared" si="460"/>
        <v>None</v>
      </c>
      <c r="AB1969" t="str">
        <f t="shared" si="461"/>
        <v>0</v>
      </c>
    </row>
    <row r="1970" spans="1:28" x14ac:dyDescent="0.3">
      <c r="A1970">
        <v>1968</v>
      </c>
      <c r="B1970" t="s">
        <v>4502</v>
      </c>
      <c r="C1970" t="str">
        <f t="shared" si="448"/>
        <v>Long</v>
      </c>
      <c r="D1970">
        <v>4.4000000000000004</v>
      </c>
      <c r="F1970" s="1">
        <f t="shared" si="462"/>
        <v>4.4000000000000004</v>
      </c>
      <c r="G1970" s="1">
        <f t="shared" si="449"/>
        <v>4.4000000000000004</v>
      </c>
      <c r="H1970">
        <f t="shared" si="450"/>
        <v>4.4000000000000004</v>
      </c>
      <c r="I1970" t="s">
        <v>4488</v>
      </c>
      <c r="J1970" t="s">
        <v>22</v>
      </c>
      <c r="K1970" t="s">
        <v>2041</v>
      </c>
      <c r="L1970" t="str">
        <f t="shared" si="451"/>
        <v>Established</v>
      </c>
      <c r="N1970" s="2">
        <f t="shared" si="452"/>
        <v>27</v>
      </c>
      <c r="O1970" t="s">
        <v>109</v>
      </c>
      <c r="P1970" t="s">
        <v>683</v>
      </c>
      <c r="Q1970" t="s">
        <v>80</v>
      </c>
      <c r="R1970" t="str">
        <f t="shared" si="453"/>
        <v>Great</v>
      </c>
      <c r="S1970" t="str">
        <f t="shared" si="454"/>
        <v>Great</v>
      </c>
      <c r="T1970" t="b">
        <f t="shared" si="455"/>
        <v>1</v>
      </c>
      <c r="U1970" t="b">
        <f t="shared" si="456"/>
        <v>1</v>
      </c>
      <c r="V1970" t="str">
        <f t="shared" si="457"/>
        <v>Top Company</v>
      </c>
      <c r="W1970" t="str">
        <f t="shared" si="458"/>
        <v>Don't Buy</v>
      </c>
      <c r="X1970" t="str">
        <f t="shared" si="459"/>
        <v>Not Known</v>
      </c>
      <c r="Z1970" t="str">
        <f t="shared" si="460"/>
        <v>None</v>
      </c>
      <c r="AB1970" t="str">
        <f t="shared" si="461"/>
        <v>0</v>
      </c>
    </row>
    <row r="1971" spans="1:28" x14ac:dyDescent="0.3">
      <c r="A1971">
        <v>1969</v>
      </c>
      <c r="B1971" t="s">
        <v>4503</v>
      </c>
      <c r="C1971" t="str">
        <f t="shared" si="448"/>
        <v>Long</v>
      </c>
      <c r="D1971">
        <v>3.5</v>
      </c>
      <c r="F1971" s="1">
        <f t="shared" si="462"/>
        <v>3.5</v>
      </c>
      <c r="G1971" s="1">
        <f t="shared" si="449"/>
        <v>3.5</v>
      </c>
      <c r="H1971">
        <f t="shared" si="450"/>
        <v>3.5</v>
      </c>
      <c r="I1971" t="s">
        <v>4488</v>
      </c>
      <c r="J1971" t="s">
        <v>22</v>
      </c>
      <c r="K1971" t="s">
        <v>2917</v>
      </c>
      <c r="L1971" t="str">
        <f t="shared" si="451"/>
        <v>Established</v>
      </c>
      <c r="N1971" s="2">
        <f t="shared" si="452"/>
        <v>29</v>
      </c>
      <c r="O1971" t="s">
        <v>62</v>
      </c>
      <c r="P1971" t="s">
        <v>1308</v>
      </c>
      <c r="Q1971" t="s">
        <v>378</v>
      </c>
      <c r="R1971" t="str">
        <f t="shared" si="453"/>
        <v>Average</v>
      </c>
      <c r="S1971" t="str">
        <f t="shared" si="454"/>
        <v xml:space="preserve"> </v>
      </c>
      <c r="T1971" t="b">
        <f t="shared" si="455"/>
        <v>0</v>
      </c>
      <c r="U1971" t="b">
        <f t="shared" si="456"/>
        <v>0</v>
      </c>
      <c r="V1971" t="str">
        <f t="shared" si="457"/>
        <v>Average Company</v>
      </c>
      <c r="W1971" t="str">
        <f t="shared" si="458"/>
        <v>Don't Buy</v>
      </c>
      <c r="X1971" t="str">
        <f t="shared" si="459"/>
        <v>Not Known</v>
      </c>
      <c r="Z1971" t="str">
        <f t="shared" si="460"/>
        <v>None</v>
      </c>
      <c r="AB1971" t="str">
        <f t="shared" si="461"/>
        <v>0</v>
      </c>
    </row>
    <row r="1972" spans="1:28" x14ac:dyDescent="0.3">
      <c r="A1972">
        <v>1970</v>
      </c>
      <c r="B1972" t="s">
        <v>4504</v>
      </c>
      <c r="C1972" t="str">
        <f t="shared" si="448"/>
        <v>Long</v>
      </c>
      <c r="D1972">
        <v>4</v>
      </c>
      <c r="F1972" s="1">
        <f t="shared" si="462"/>
        <v>4</v>
      </c>
      <c r="G1972" s="1">
        <f t="shared" si="449"/>
        <v>4</v>
      </c>
      <c r="H1972">
        <f t="shared" si="450"/>
        <v>4</v>
      </c>
      <c r="I1972" t="s">
        <v>4488</v>
      </c>
      <c r="J1972" t="s">
        <v>10</v>
      </c>
      <c r="K1972" t="s">
        <v>4042</v>
      </c>
      <c r="L1972" t="str">
        <f t="shared" si="451"/>
        <v>Established</v>
      </c>
      <c r="N1972" s="2">
        <f t="shared" si="452"/>
        <v>79</v>
      </c>
      <c r="O1972" t="s">
        <v>716</v>
      </c>
      <c r="P1972" t="s">
        <v>683</v>
      </c>
      <c r="Q1972" t="s">
        <v>523</v>
      </c>
      <c r="R1972" t="str">
        <f t="shared" si="453"/>
        <v>Average</v>
      </c>
      <c r="S1972" t="str">
        <f t="shared" si="454"/>
        <v xml:space="preserve"> </v>
      </c>
      <c r="T1972" t="b">
        <f t="shared" si="455"/>
        <v>0</v>
      </c>
      <c r="U1972" t="b">
        <f t="shared" si="456"/>
        <v>1</v>
      </c>
      <c r="V1972" t="str">
        <f t="shared" si="457"/>
        <v>Average Company</v>
      </c>
      <c r="W1972" t="str">
        <f t="shared" si="458"/>
        <v>Don't Buy</v>
      </c>
      <c r="X1972" t="str">
        <f t="shared" si="459"/>
        <v>Not Known</v>
      </c>
      <c r="Z1972" t="str">
        <f t="shared" si="460"/>
        <v>None</v>
      </c>
      <c r="AB1972" t="str">
        <f t="shared" si="461"/>
        <v>0</v>
      </c>
    </row>
    <row r="1973" spans="1:28" x14ac:dyDescent="0.3">
      <c r="A1973">
        <v>1971</v>
      </c>
      <c r="B1973" t="s">
        <v>4505</v>
      </c>
      <c r="C1973" t="str">
        <f t="shared" si="448"/>
        <v>Long</v>
      </c>
      <c r="D1973">
        <v>3.9</v>
      </c>
      <c r="F1973" s="1">
        <f t="shared" si="462"/>
        <v>3.9</v>
      </c>
      <c r="G1973" s="1">
        <f t="shared" si="449"/>
        <v>3.9</v>
      </c>
      <c r="H1973">
        <f t="shared" si="450"/>
        <v>3.9</v>
      </c>
      <c r="I1973" t="s">
        <v>4488</v>
      </c>
      <c r="J1973" t="s">
        <v>10</v>
      </c>
      <c r="K1973" t="s">
        <v>4506</v>
      </c>
      <c r="L1973" t="str">
        <f t="shared" si="451"/>
        <v>Established</v>
      </c>
      <c r="N1973" s="2">
        <f t="shared" si="452"/>
        <v>22</v>
      </c>
      <c r="O1973" t="s">
        <v>142</v>
      </c>
      <c r="P1973" t="s">
        <v>147</v>
      </c>
      <c r="Q1973" t="s">
        <v>85</v>
      </c>
      <c r="R1973" t="str">
        <f t="shared" si="453"/>
        <v>Average</v>
      </c>
      <c r="S1973" t="str">
        <f t="shared" si="454"/>
        <v xml:space="preserve"> </v>
      </c>
      <c r="T1973" t="b">
        <f t="shared" si="455"/>
        <v>0</v>
      </c>
      <c r="U1973" t="b">
        <f t="shared" si="456"/>
        <v>1</v>
      </c>
      <c r="V1973" t="str">
        <f t="shared" si="457"/>
        <v>Average Company</v>
      </c>
      <c r="W1973" t="str">
        <f t="shared" si="458"/>
        <v>Don't Buy</v>
      </c>
      <c r="X1973" t="str">
        <f t="shared" si="459"/>
        <v>Not Known</v>
      </c>
      <c r="Z1973" t="str">
        <f t="shared" si="460"/>
        <v>None</v>
      </c>
      <c r="AB1973" t="str">
        <f t="shared" si="461"/>
        <v>0</v>
      </c>
    </row>
    <row r="1974" spans="1:28" x14ac:dyDescent="0.3">
      <c r="A1974">
        <v>1972</v>
      </c>
      <c r="B1974" t="s">
        <v>4507</v>
      </c>
      <c r="C1974" t="str">
        <f t="shared" si="448"/>
        <v>Long</v>
      </c>
      <c r="D1974">
        <v>3.9</v>
      </c>
      <c r="F1974" s="1">
        <f t="shared" si="462"/>
        <v>3.9</v>
      </c>
      <c r="G1974" s="1">
        <f t="shared" si="449"/>
        <v>3.9</v>
      </c>
      <c r="H1974">
        <f t="shared" si="450"/>
        <v>3.9</v>
      </c>
      <c r="I1974" t="s">
        <v>4488</v>
      </c>
      <c r="J1974" t="s">
        <v>22</v>
      </c>
      <c r="K1974" t="s">
        <v>4508</v>
      </c>
      <c r="L1974" t="str">
        <f t="shared" si="451"/>
        <v>Established</v>
      </c>
      <c r="N1974" s="2">
        <f t="shared" si="452"/>
        <v>26</v>
      </c>
      <c r="O1974" t="s">
        <v>126</v>
      </c>
      <c r="P1974" t="s">
        <v>147</v>
      </c>
      <c r="Q1974" t="s">
        <v>564</v>
      </c>
      <c r="R1974" t="str">
        <f t="shared" si="453"/>
        <v>Average</v>
      </c>
      <c r="S1974" t="str">
        <f t="shared" si="454"/>
        <v xml:space="preserve"> </v>
      </c>
      <c r="T1974" t="b">
        <f t="shared" si="455"/>
        <v>0</v>
      </c>
      <c r="U1974" t="b">
        <f t="shared" si="456"/>
        <v>1</v>
      </c>
      <c r="V1974" t="str">
        <f t="shared" si="457"/>
        <v>Average Company</v>
      </c>
      <c r="W1974" t="str">
        <f t="shared" si="458"/>
        <v>Don't Buy</v>
      </c>
      <c r="X1974" t="str">
        <f t="shared" si="459"/>
        <v>Not Known</v>
      </c>
      <c r="Z1974" t="str">
        <f t="shared" si="460"/>
        <v>None</v>
      </c>
      <c r="AB1974" t="str">
        <f t="shared" si="461"/>
        <v>0</v>
      </c>
    </row>
    <row r="1975" spans="1:28" x14ac:dyDescent="0.3">
      <c r="A1975">
        <v>1973</v>
      </c>
      <c r="B1975" t="s">
        <v>4509</v>
      </c>
      <c r="C1975" t="str">
        <f t="shared" si="448"/>
        <v>Long</v>
      </c>
      <c r="D1975">
        <v>4.0999999999999996</v>
      </c>
      <c r="F1975" s="1">
        <f t="shared" si="462"/>
        <v>4.0999999999999996</v>
      </c>
      <c r="G1975" s="1">
        <f t="shared" si="449"/>
        <v>4.0999999999999996</v>
      </c>
      <c r="H1975">
        <f t="shared" si="450"/>
        <v>4.0999999999999996</v>
      </c>
      <c r="I1975" t="s">
        <v>4488</v>
      </c>
      <c r="J1975" t="s">
        <v>10</v>
      </c>
      <c r="K1975" t="s">
        <v>1404</v>
      </c>
      <c r="L1975" t="str">
        <f t="shared" si="451"/>
        <v>Established</v>
      </c>
      <c r="N1975" s="2">
        <f t="shared" si="452"/>
        <v>28</v>
      </c>
      <c r="O1975" t="s">
        <v>24</v>
      </c>
      <c r="P1975" t="s">
        <v>683</v>
      </c>
      <c r="Q1975" t="s">
        <v>843</v>
      </c>
      <c r="R1975" t="str">
        <f t="shared" si="453"/>
        <v>Great</v>
      </c>
      <c r="S1975" t="str">
        <f t="shared" si="454"/>
        <v>Great</v>
      </c>
      <c r="T1975" t="b">
        <f t="shared" si="455"/>
        <v>1</v>
      </c>
      <c r="U1975" t="b">
        <f t="shared" si="456"/>
        <v>1</v>
      </c>
      <c r="V1975" t="str">
        <f t="shared" si="457"/>
        <v>Top Company</v>
      </c>
      <c r="W1975" t="str">
        <f t="shared" si="458"/>
        <v>Don't Buy</v>
      </c>
      <c r="X1975" t="str">
        <f t="shared" si="459"/>
        <v>Not Known</v>
      </c>
      <c r="Z1975" t="str">
        <f t="shared" si="460"/>
        <v>None</v>
      </c>
      <c r="AB1975" t="str">
        <f t="shared" si="461"/>
        <v>0</v>
      </c>
    </row>
    <row r="1976" spans="1:28" x14ac:dyDescent="0.3">
      <c r="A1976">
        <v>1974</v>
      </c>
      <c r="B1976" t="s">
        <v>4510</v>
      </c>
      <c r="C1976" t="str">
        <f t="shared" si="448"/>
        <v>Long</v>
      </c>
      <c r="D1976">
        <v>3.9</v>
      </c>
      <c r="F1976" s="1">
        <f t="shared" si="462"/>
        <v>3.9</v>
      </c>
      <c r="G1976" s="1">
        <f t="shared" si="449"/>
        <v>3.9</v>
      </c>
      <c r="H1976">
        <f t="shared" si="450"/>
        <v>3.9</v>
      </c>
      <c r="I1976" t="s">
        <v>4488</v>
      </c>
      <c r="J1976" t="s">
        <v>22</v>
      </c>
      <c r="K1976" t="s">
        <v>2838</v>
      </c>
      <c r="L1976" t="str">
        <f t="shared" si="451"/>
        <v>Established</v>
      </c>
      <c r="N1976" s="2">
        <f t="shared" si="452"/>
        <v>25</v>
      </c>
      <c r="O1976" t="s">
        <v>54</v>
      </c>
      <c r="P1976" t="s">
        <v>683</v>
      </c>
      <c r="Q1976" t="s">
        <v>28</v>
      </c>
      <c r="R1976" t="str">
        <f t="shared" si="453"/>
        <v>Average</v>
      </c>
      <c r="S1976" t="str">
        <f t="shared" si="454"/>
        <v xml:space="preserve"> </v>
      </c>
      <c r="T1976" t="b">
        <f t="shared" si="455"/>
        <v>0</v>
      </c>
      <c r="U1976" t="b">
        <f t="shared" si="456"/>
        <v>1</v>
      </c>
      <c r="V1976" t="str">
        <f t="shared" si="457"/>
        <v>Average Company</v>
      </c>
      <c r="W1976" t="str">
        <f t="shared" si="458"/>
        <v>Don't Buy</v>
      </c>
      <c r="X1976" t="str">
        <f t="shared" si="459"/>
        <v>Not Known</v>
      </c>
      <c r="Z1976" t="str">
        <f t="shared" si="460"/>
        <v>None</v>
      </c>
      <c r="AB1976" t="str">
        <f t="shared" si="461"/>
        <v>500K</v>
      </c>
    </row>
    <row r="1977" spans="1:28" x14ac:dyDescent="0.3">
      <c r="A1977">
        <v>1975</v>
      </c>
      <c r="B1977" t="s">
        <v>4511</v>
      </c>
      <c r="C1977" t="str">
        <f t="shared" si="448"/>
        <v>Long</v>
      </c>
      <c r="D1977">
        <v>4.3</v>
      </c>
      <c r="F1977" s="1">
        <f t="shared" si="462"/>
        <v>4.3</v>
      </c>
      <c r="G1977" s="1">
        <f t="shared" si="449"/>
        <v>4.3</v>
      </c>
      <c r="H1977">
        <f t="shared" si="450"/>
        <v>4.3</v>
      </c>
      <c r="I1977" t="s">
        <v>4488</v>
      </c>
      <c r="J1977" t="s">
        <v>4512</v>
      </c>
      <c r="K1977" t="s">
        <v>3185</v>
      </c>
      <c r="L1977" t="str">
        <f t="shared" si="451"/>
        <v>Established</v>
      </c>
      <c r="N1977" s="2">
        <f t="shared" si="452"/>
        <v>50</v>
      </c>
      <c r="O1977" t="s">
        <v>691</v>
      </c>
      <c r="Q1977" t="s">
        <v>50</v>
      </c>
      <c r="R1977" t="str">
        <f t="shared" si="453"/>
        <v>Great</v>
      </c>
      <c r="S1977" t="str">
        <f t="shared" si="454"/>
        <v>Great</v>
      </c>
      <c r="T1977" t="b">
        <f t="shared" si="455"/>
        <v>1</v>
      </c>
      <c r="U1977" t="b">
        <f t="shared" si="456"/>
        <v>1</v>
      </c>
      <c r="V1977" t="str">
        <f t="shared" si="457"/>
        <v>Top Company</v>
      </c>
      <c r="W1977" t="str">
        <f t="shared" si="458"/>
        <v>Don't Buy</v>
      </c>
      <c r="X1977" t="str">
        <f t="shared" si="459"/>
        <v>Not Known</v>
      </c>
      <c r="Z1977" t="str">
        <f t="shared" si="460"/>
        <v>None</v>
      </c>
      <c r="AB1977" t="str">
        <f t="shared" si="461"/>
        <v>0</v>
      </c>
    </row>
    <row r="1978" spans="1:28" x14ac:dyDescent="0.3">
      <c r="A1978">
        <v>1976</v>
      </c>
      <c r="B1978" t="s">
        <v>4513</v>
      </c>
      <c r="C1978" t="str">
        <f t="shared" si="448"/>
        <v>Short</v>
      </c>
      <c r="D1978">
        <v>3.2</v>
      </c>
      <c r="F1978" s="1">
        <f t="shared" si="462"/>
        <v>3.7</v>
      </c>
      <c r="G1978" s="1">
        <f t="shared" si="449"/>
        <v>3.7</v>
      </c>
      <c r="H1978">
        <f t="shared" si="450"/>
        <v>3.3000000000000003</v>
      </c>
      <c r="I1978" t="s">
        <v>4488</v>
      </c>
      <c r="J1978" t="s">
        <v>22</v>
      </c>
      <c r="K1978" t="s">
        <v>4514</v>
      </c>
      <c r="L1978" t="str">
        <f t="shared" si="451"/>
        <v>Startup</v>
      </c>
      <c r="N1978" s="2">
        <f t="shared" si="452"/>
        <v>6</v>
      </c>
      <c r="O1978" t="s">
        <v>217</v>
      </c>
      <c r="P1978" t="s">
        <v>147</v>
      </c>
      <c r="Q1978" t="s">
        <v>28</v>
      </c>
      <c r="R1978" t="str">
        <f t="shared" si="453"/>
        <v>Average</v>
      </c>
      <c r="S1978" t="str">
        <f t="shared" si="454"/>
        <v xml:space="preserve"> </v>
      </c>
      <c r="T1978" t="b">
        <f t="shared" si="455"/>
        <v>0</v>
      </c>
      <c r="U1978" t="b">
        <f t="shared" si="456"/>
        <v>1</v>
      </c>
      <c r="V1978" t="str">
        <f t="shared" si="457"/>
        <v>Average Company</v>
      </c>
      <c r="W1978" t="str">
        <f t="shared" si="458"/>
        <v>Don't Buy</v>
      </c>
      <c r="X1978" t="str">
        <f t="shared" si="459"/>
        <v>Not Known</v>
      </c>
      <c r="Z1978" t="str">
        <f t="shared" si="460"/>
        <v>None</v>
      </c>
      <c r="AB1978" t="str">
        <f t="shared" si="461"/>
        <v>500K</v>
      </c>
    </row>
    <row r="1979" spans="1:28" x14ac:dyDescent="0.3">
      <c r="A1979">
        <v>1977</v>
      </c>
      <c r="B1979" t="s">
        <v>4515</v>
      </c>
      <c r="C1979" t="str">
        <f t="shared" si="448"/>
        <v>Long</v>
      </c>
      <c r="D1979">
        <v>3.5</v>
      </c>
      <c r="F1979" s="1">
        <f t="shared" si="462"/>
        <v>3.5</v>
      </c>
      <c r="G1979" s="1">
        <f t="shared" si="449"/>
        <v>3.5</v>
      </c>
      <c r="H1979">
        <f t="shared" si="450"/>
        <v>3.5</v>
      </c>
      <c r="I1979" t="s">
        <v>4516</v>
      </c>
      <c r="J1979" t="s">
        <v>22</v>
      </c>
      <c r="K1979" t="s">
        <v>4517</v>
      </c>
      <c r="L1979" t="str">
        <f t="shared" si="451"/>
        <v>Established</v>
      </c>
      <c r="N1979" s="2">
        <f t="shared" si="452"/>
        <v>12</v>
      </c>
      <c r="O1979" t="s">
        <v>267</v>
      </c>
      <c r="P1979" t="s">
        <v>147</v>
      </c>
      <c r="Q1979" t="s">
        <v>315</v>
      </c>
      <c r="R1979" t="str">
        <f t="shared" si="453"/>
        <v>Average</v>
      </c>
      <c r="S1979" t="str">
        <f t="shared" si="454"/>
        <v xml:space="preserve"> </v>
      </c>
      <c r="T1979" t="b">
        <f t="shared" si="455"/>
        <v>0</v>
      </c>
      <c r="U1979" t="b">
        <f t="shared" si="456"/>
        <v>0</v>
      </c>
      <c r="V1979" t="str">
        <f t="shared" si="457"/>
        <v>Average Company</v>
      </c>
      <c r="W1979" t="str">
        <f t="shared" si="458"/>
        <v>Don't Buy</v>
      </c>
      <c r="X1979" t="str">
        <f t="shared" si="459"/>
        <v>Not Known</v>
      </c>
      <c r="Z1979" t="str">
        <f t="shared" si="460"/>
        <v>None</v>
      </c>
      <c r="AB1979" t="str">
        <f t="shared" si="461"/>
        <v>0</v>
      </c>
    </row>
    <row r="1980" spans="1:28" x14ac:dyDescent="0.3">
      <c r="A1980">
        <v>1978</v>
      </c>
      <c r="B1980" t="s">
        <v>4518</v>
      </c>
      <c r="C1980" t="str">
        <f t="shared" si="448"/>
        <v>Long</v>
      </c>
      <c r="D1980">
        <v>3.8</v>
      </c>
      <c r="F1980" s="1">
        <f t="shared" si="462"/>
        <v>3.8</v>
      </c>
      <c r="G1980" s="1">
        <f t="shared" si="449"/>
        <v>3.8</v>
      </c>
      <c r="H1980">
        <f t="shared" si="450"/>
        <v>3.8</v>
      </c>
      <c r="I1980" t="s">
        <v>4516</v>
      </c>
      <c r="J1980" t="s">
        <v>22</v>
      </c>
      <c r="K1980" t="s">
        <v>4519</v>
      </c>
      <c r="L1980" t="str">
        <f t="shared" si="451"/>
        <v>Established</v>
      </c>
      <c r="N1980" s="2">
        <f t="shared" si="452"/>
        <v>16</v>
      </c>
      <c r="O1980" t="s">
        <v>121</v>
      </c>
      <c r="P1980" t="s">
        <v>1703</v>
      </c>
      <c r="Q1980" t="s">
        <v>843</v>
      </c>
      <c r="R1980" t="str">
        <f t="shared" si="453"/>
        <v>Average</v>
      </c>
      <c r="S1980" t="str">
        <f t="shared" si="454"/>
        <v xml:space="preserve"> </v>
      </c>
      <c r="T1980" t="b">
        <f t="shared" si="455"/>
        <v>0</v>
      </c>
      <c r="U1980" t="b">
        <f t="shared" si="456"/>
        <v>1</v>
      </c>
      <c r="V1980" t="str">
        <f t="shared" si="457"/>
        <v>Average Company</v>
      </c>
      <c r="W1980" t="str">
        <f t="shared" si="458"/>
        <v>Buy</v>
      </c>
      <c r="X1980" t="str">
        <f t="shared" si="459"/>
        <v>Not Known</v>
      </c>
      <c r="Z1980" t="str">
        <f t="shared" si="460"/>
        <v>None</v>
      </c>
      <c r="AB1980" t="str">
        <f t="shared" si="461"/>
        <v>0</v>
      </c>
    </row>
    <row r="1981" spans="1:28" x14ac:dyDescent="0.3">
      <c r="A1981">
        <v>1979</v>
      </c>
      <c r="B1981" t="s">
        <v>4520</v>
      </c>
      <c r="C1981" t="str">
        <f t="shared" si="448"/>
        <v>Long</v>
      </c>
      <c r="D1981">
        <v>4.0999999999999996</v>
      </c>
      <c r="F1981" s="1">
        <f t="shared" si="462"/>
        <v>4.0999999999999996</v>
      </c>
      <c r="G1981" s="1">
        <f t="shared" si="449"/>
        <v>4.0999999999999996</v>
      </c>
      <c r="H1981">
        <f t="shared" si="450"/>
        <v>4.0999999999999996</v>
      </c>
      <c r="I1981" t="s">
        <v>4516</v>
      </c>
      <c r="J1981" t="s">
        <v>10</v>
      </c>
      <c r="K1981" t="s">
        <v>4521</v>
      </c>
      <c r="L1981" t="str">
        <f t="shared" si="451"/>
        <v>Established</v>
      </c>
      <c r="N1981" s="2">
        <f t="shared" si="452"/>
        <v>34</v>
      </c>
      <c r="O1981" t="s">
        <v>213</v>
      </c>
      <c r="P1981" t="s">
        <v>147</v>
      </c>
      <c r="Q1981" t="s">
        <v>612</v>
      </c>
      <c r="R1981" t="str">
        <f t="shared" si="453"/>
        <v>Great</v>
      </c>
      <c r="S1981" t="str">
        <f t="shared" si="454"/>
        <v>Great</v>
      </c>
      <c r="T1981" t="b">
        <f t="shared" si="455"/>
        <v>1</v>
      </c>
      <c r="U1981" t="b">
        <f t="shared" si="456"/>
        <v>1</v>
      </c>
      <c r="V1981" t="str">
        <f t="shared" si="457"/>
        <v>Top Company</v>
      </c>
      <c r="W1981" t="str">
        <f t="shared" si="458"/>
        <v>Don't Buy</v>
      </c>
      <c r="X1981" t="str">
        <f t="shared" si="459"/>
        <v>Not Known</v>
      </c>
      <c r="Z1981" t="str">
        <f t="shared" si="460"/>
        <v>None</v>
      </c>
      <c r="AB1981" t="str">
        <f t="shared" si="461"/>
        <v>0</v>
      </c>
    </row>
    <row r="1982" spans="1:28" x14ac:dyDescent="0.3">
      <c r="A1982">
        <v>1980</v>
      </c>
      <c r="B1982" t="s">
        <v>4522</v>
      </c>
      <c r="C1982" t="str">
        <f t="shared" si="448"/>
        <v>Long</v>
      </c>
      <c r="D1982">
        <v>3.6</v>
      </c>
      <c r="F1982" s="1">
        <f t="shared" si="462"/>
        <v>3.6</v>
      </c>
      <c r="G1982" s="1">
        <f t="shared" si="449"/>
        <v>3.6</v>
      </c>
      <c r="H1982">
        <f t="shared" si="450"/>
        <v>3.6</v>
      </c>
      <c r="I1982" t="s">
        <v>4523</v>
      </c>
      <c r="J1982" t="s">
        <v>22</v>
      </c>
      <c r="K1982" t="s">
        <v>2018</v>
      </c>
      <c r="L1982" t="str">
        <f t="shared" si="451"/>
        <v>Established</v>
      </c>
      <c r="N1982" s="2">
        <f t="shared" si="452"/>
        <v>32</v>
      </c>
      <c r="O1982" t="s">
        <v>368</v>
      </c>
      <c r="P1982" t="s">
        <v>1308</v>
      </c>
      <c r="Q1982" t="s">
        <v>80</v>
      </c>
      <c r="R1982" t="str">
        <f t="shared" si="453"/>
        <v>Average</v>
      </c>
      <c r="S1982" t="str">
        <f t="shared" si="454"/>
        <v xml:space="preserve"> </v>
      </c>
      <c r="T1982" t="b">
        <f t="shared" si="455"/>
        <v>0</v>
      </c>
      <c r="U1982" t="b">
        <f t="shared" si="456"/>
        <v>1</v>
      </c>
      <c r="V1982" t="str">
        <f t="shared" si="457"/>
        <v>Average Company</v>
      </c>
      <c r="W1982" t="str">
        <f t="shared" si="458"/>
        <v>Don't Buy</v>
      </c>
      <c r="X1982" t="str">
        <f t="shared" si="459"/>
        <v>Not Known</v>
      </c>
      <c r="Z1982" t="str">
        <f t="shared" si="460"/>
        <v>None</v>
      </c>
      <c r="AB1982" t="str">
        <f t="shared" si="461"/>
        <v>0</v>
      </c>
    </row>
    <row r="1983" spans="1:28" x14ac:dyDescent="0.3">
      <c r="A1983">
        <v>1981</v>
      </c>
      <c r="B1983" t="s">
        <v>4524</v>
      </c>
      <c r="C1983" t="str">
        <f t="shared" si="448"/>
        <v>Short</v>
      </c>
      <c r="D1983">
        <v>4.3</v>
      </c>
      <c r="F1983" s="1">
        <f t="shared" si="462"/>
        <v>4.3</v>
      </c>
      <c r="G1983" s="1">
        <f t="shared" si="449"/>
        <v>4.3</v>
      </c>
      <c r="H1983">
        <f t="shared" si="450"/>
        <v>4.3</v>
      </c>
      <c r="I1983" t="s">
        <v>4523</v>
      </c>
      <c r="J1983" t="s">
        <v>22</v>
      </c>
      <c r="K1983" t="s">
        <v>4525</v>
      </c>
      <c r="L1983" t="str">
        <f t="shared" si="451"/>
        <v>Established</v>
      </c>
      <c r="N1983" s="2">
        <f t="shared" si="452"/>
        <v>20</v>
      </c>
      <c r="O1983" t="s">
        <v>151</v>
      </c>
      <c r="P1983" t="s">
        <v>691</v>
      </c>
      <c r="Q1983" t="s">
        <v>564</v>
      </c>
      <c r="R1983" t="str">
        <f t="shared" si="453"/>
        <v>Great</v>
      </c>
      <c r="S1983" t="str">
        <f t="shared" si="454"/>
        <v>Great</v>
      </c>
      <c r="T1983" t="b">
        <f t="shared" si="455"/>
        <v>1</v>
      </c>
      <c r="U1983" t="b">
        <f t="shared" si="456"/>
        <v>1</v>
      </c>
      <c r="V1983" t="str">
        <f t="shared" si="457"/>
        <v>Average Company</v>
      </c>
      <c r="W1983" t="str">
        <f t="shared" si="458"/>
        <v>Don't Buy</v>
      </c>
      <c r="X1983" t="str">
        <f t="shared" si="459"/>
        <v>Not Known</v>
      </c>
      <c r="Z1983" t="str">
        <f t="shared" si="460"/>
        <v>None</v>
      </c>
      <c r="AB1983" t="str">
        <f t="shared" si="461"/>
        <v>0</v>
      </c>
    </row>
    <row r="1984" spans="1:28" x14ac:dyDescent="0.3">
      <c r="A1984">
        <v>1982</v>
      </c>
      <c r="B1984" t="s">
        <v>4526</v>
      </c>
      <c r="C1984" t="str">
        <f t="shared" si="448"/>
        <v>Long</v>
      </c>
      <c r="D1984">
        <v>3.5</v>
      </c>
      <c r="F1984" s="1">
        <f t="shared" si="462"/>
        <v>3.5</v>
      </c>
      <c r="G1984" s="1">
        <f t="shared" si="449"/>
        <v>3.5</v>
      </c>
      <c r="H1984">
        <f t="shared" si="450"/>
        <v>3.5</v>
      </c>
      <c r="I1984" t="s">
        <v>4523</v>
      </c>
      <c r="J1984" t="s">
        <v>22</v>
      </c>
      <c r="K1984" t="s">
        <v>4527</v>
      </c>
      <c r="L1984" t="str">
        <f t="shared" si="451"/>
        <v>Established</v>
      </c>
      <c r="N1984" s="2">
        <f t="shared" si="452"/>
        <v>15</v>
      </c>
      <c r="O1984" t="s">
        <v>84</v>
      </c>
      <c r="P1984" t="s">
        <v>691</v>
      </c>
      <c r="Q1984" t="s">
        <v>846</v>
      </c>
      <c r="R1984" t="str">
        <f t="shared" si="453"/>
        <v>Average</v>
      </c>
      <c r="S1984" t="str">
        <f t="shared" si="454"/>
        <v xml:space="preserve"> </v>
      </c>
      <c r="T1984" t="b">
        <f t="shared" si="455"/>
        <v>0</v>
      </c>
      <c r="U1984" t="b">
        <f t="shared" si="456"/>
        <v>0</v>
      </c>
      <c r="V1984" t="str">
        <f t="shared" si="457"/>
        <v>Average Company</v>
      </c>
      <c r="W1984" t="str">
        <f t="shared" si="458"/>
        <v>Don't Buy</v>
      </c>
      <c r="X1984" t="str">
        <f t="shared" si="459"/>
        <v>Not Known</v>
      </c>
      <c r="Z1984" t="str">
        <f t="shared" si="460"/>
        <v>None</v>
      </c>
      <c r="AB1984" t="str">
        <f t="shared" si="461"/>
        <v>0</v>
      </c>
    </row>
    <row r="1985" spans="1:28" x14ac:dyDescent="0.3">
      <c r="A1985">
        <v>1983</v>
      </c>
      <c r="B1985" t="s">
        <v>4528</v>
      </c>
      <c r="C1985" t="str">
        <f t="shared" si="448"/>
        <v>Long</v>
      </c>
      <c r="D1985">
        <v>3.5</v>
      </c>
      <c r="F1985" s="1">
        <f t="shared" si="462"/>
        <v>3.5</v>
      </c>
      <c r="G1985" s="1">
        <f t="shared" si="449"/>
        <v>3.5</v>
      </c>
      <c r="H1985">
        <f t="shared" si="450"/>
        <v>3.5</v>
      </c>
      <c r="I1985" t="s">
        <v>4523</v>
      </c>
      <c r="J1985" t="s">
        <v>3013</v>
      </c>
      <c r="K1985" t="s">
        <v>100</v>
      </c>
      <c r="L1985" t="str">
        <f t="shared" si="451"/>
        <v>Established</v>
      </c>
      <c r="N1985" s="2">
        <f t="shared" si="452"/>
        <v>10</v>
      </c>
      <c r="O1985" t="s">
        <v>274</v>
      </c>
      <c r="Q1985" t="s">
        <v>601</v>
      </c>
      <c r="R1985" t="str">
        <f t="shared" si="453"/>
        <v>Average</v>
      </c>
      <c r="S1985" t="str">
        <f t="shared" si="454"/>
        <v xml:space="preserve"> </v>
      </c>
      <c r="T1985" t="b">
        <f t="shared" si="455"/>
        <v>0</v>
      </c>
      <c r="U1985" t="b">
        <f t="shared" si="456"/>
        <v>0</v>
      </c>
      <c r="V1985" t="str">
        <f t="shared" si="457"/>
        <v>Average Company</v>
      </c>
      <c r="W1985" t="str">
        <f t="shared" si="458"/>
        <v>Don't Buy</v>
      </c>
      <c r="X1985" t="str">
        <f t="shared" si="459"/>
        <v>Not Known</v>
      </c>
      <c r="Z1985" t="str">
        <f t="shared" si="460"/>
        <v>None</v>
      </c>
      <c r="AB1985" t="str">
        <f t="shared" si="461"/>
        <v>0</v>
      </c>
    </row>
    <row r="1986" spans="1:28" x14ac:dyDescent="0.3">
      <c r="A1986">
        <v>1984</v>
      </c>
      <c r="B1986" t="s">
        <v>4529</v>
      </c>
      <c r="C1986" t="str">
        <f t="shared" si="448"/>
        <v>Long</v>
      </c>
      <c r="D1986">
        <v>3.7</v>
      </c>
      <c r="F1986" s="1">
        <f t="shared" si="462"/>
        <v>3.7</v>
      </c>
      <c r="G1986" s="1">
        <f t="shared" si="449"/>
        <v>3.7</v>
      </c>
      <c r="H1986">
        <f t="shared" si="450"/>
        <v>3.7</v>
      </c>
      <c r="I1986" t="s">
        <v>4523</v>
      </c>
      <c r="J1986" t="s">
        <v>22</v>
      </c>
      <c r="K1986" t="s">
        <v>4530</v>
      </c>
      <c r="L1986" t="str">
        <f t="shared" si="451"/>
        <v>Established</v>
      </c>
      <c r="N1986" s="2">
        <f t="shared" si="452"/>
        <v>27</v>
      </c>
      <c r="O1986" t="s">
        <v>109</v>
      </c>
      <c r="P1986" t="s">
        <v>147</v>
      </c>
      <c r="Q1986" t="s">
        <v>551</v>
      </c>
      <c r="R1986" t="str">
        <f t="shared" si="453"/>
        <v>Average</v>
      </c>
      <c r="S1986" t="str">
        <f t="shared" si="454"/>
        <v xml:space="preserve"> </v>
      </c>
      <c r="T1986" t="b">
        <f t="shared" si="455"/>
        <v>0</v>
      </c>
      <c r="U1986" t="b">
        <f t="shared" si="456"/>
        <v>1</v>
      </c>
      <c r="V1986" t="str">
        <f t="shared" si="457"/>
        <v>Average Company</v>
      </c>
      <c r="W1986" t="str">
        <f t="shared" si="458"/>
        <v>Don't Buy</v>
      </c>
      <c r="X1986" t="str">
        <f t="shared" si="459"/>
        <v>Not Known</v>
      </c>
      <c r="Z1986" t="str">
        <f t="shared" si="460"/>
        <v>None</v>
      </c>
      <c r="AB1986" t="str">
        <f t="shared" si="461"/>
        <v>0</v>
      </c>
    </row>
    <row r="1987" spans="1:28" x14ac:dyDescent="0.3">
      <c r="A1987">
        <v>1985</v>
      </c>
      <c r="B1987" t="s">
        <v>4531</v>
      </c>
      <c r="C1987" t="str">
        <f t="shared" ref="C1987:C2050" si="463">IF(LEN(B1987)&gt;=10,"Long","Short")</f>
        <v>Long</v>
      </c>
      <c r="D1987">
        <v>3.6</v>
      </c>
      <c r="F1987" s="1">
        <f t="shared" si="462"/>
        <v>3.6</v>
      </c>
      <c r="G1987" s="1">
        <f t="shared" ref="G1987:G2050" si="464">IF(L1987="Startup",D1987+0.5,D1987)</f>
        <v>3.6</v>
      </c>
      <c r="H1987">
        <f t="shared" ref="H1987:H2050" si="465">IF(L1987="Startup",D1987+0.1,D1987)</f>
        <v>3.6</v>
      </c>
      <c r="I1987" t="s">
        <v>4523</v>
      </c>
      <c r="J1987" t="s">
        <v>10</v>
      </c>
      <c r="K1987" t="s">
        <v>599</v>
      </c>
      <c r="L1987" t="str">
        <f t="shared" ref="L1987:L2050" si="466">IF(N1987&lt;10,"Startup","Established")</f>
        <v>Established</v>
      </c>
      <c r="N1987" s="2">
        <f t="shared" ref="N1987:N2050" si="467">INT(LEFT(O1987,2))</f>
        <v>55</v>
      </c>
      <c r="O1987" t="s">
        <v>43</v>
      </c>
      <c r="P1987" t="s">
        <v>683</v>
      </c>
      <c r="Q1987" t="s">
        <v>117</v>
      </c>
      <c r="R1987" t="str">
        <f t="shared" ref="R1987:R2050" si="468">IF(D1987&gt;4,"Great","Average")</f>
        <v>Average</v>
      </c>
      <c r="S1987" t="str">
        <f t="shared" ref="S1987:S2050" si="469">IF(D1987&gt;4,"Great"," ")</f>
        <v xml:space="preserve"> </v>
      </c>
      <c r="T1987" t="b">
        <f t="shared" ref="T1987:T2050" si="470">AND(D1987:D11945&gt;4,N1987:N11945&gt;10)</f>
        <v>0</v>
      </c>
      <c r="U1987" t="b">
        <f t="shared" ref="U1987:U2050" si="471">OR(D1987&gt;3.5,N1987&lt;10)</f>
        <v>1</v>
      </c>
      <c r="V1987" t="str">
        <f t="shared" ref="V1987:V2050" si="472">IF(AND(D1987&gt;4,N1987&gt;20),"Top Company","Average Company")</f>
        <v>Average Company</v>
      </c>
      <c r="W1987" t="str">
        <f t="shared" ref="W1987:W2050" si="473">IF(OR(LEFT(B1987,1)="T",LEFT(B1987,1)="G"),"Buy","Don't Buy")</f>
        <v>Don't Buy</v>
      </c>
      <c r="X1987" t="str">
        <f t="shared" ref="X1987:X2050" si="474">IF(IF(Q1987="Financial Services",ISNUMBER(SEARCH("Mumbai",K1987))),"Bombay Finance","Not Known")</f>
        <v>Not Known</v>
      </c>
      <c r="Z1987" t="str">
        <f t="shared" ref="Z1987:Z2050" si="475">IF(AND(OR(ISNUMBER(SEARCH("Bangalore",K1987)),ISNUMBER(SEARCH("Bengaluru",K1987)),ISNUMBER(SEARCH("Chennai",K1987))),N1987&lt;10),"Silicon Valley Startups","None")</f>
        <v>None</v>
      </c>
      <c r="AB1987" t="str">
        <f t="shared" ref="AB1987:AB2050" si="476">IF(AND(OR(Q1987="IT Services &amp; Consulting",Q1987="Financial Services"),D1987&gt;4),"1Million",IF(AND(OR(Q1987="IT Services &amp; Consulting",Q1987="Financial Services"),D1987&lt;=4),"500K",IF(AND(Q1987="Telecom / ISP",D1987&gt;4),"800K","0")))</f>
        <v>0</v>
      </c>
    </row>
    <row r="1988" spans="1:28" x14ac:dyDescent="0.3">
      <c r="A1988">
        <v>1986</v>
      </c>
      <c r="B1988" t="s">
        <v>4532</v>
      </c>
      <c r="C1988" t="str">
        <f t="shared" si="463"/>
        <v>Long</v>
      </c>
      <c r="D1988">
        <v>4</v>
      </c>
      <c r="F1988" s="1">
        <f t="shared" si="462"/>
        <v>4</v>
      </c>
      <c r="G1988" s="1">
        <f t="shared" si="464"/>
        <v>4</v>
      </c>
      <c r="H1988">
        <f t="shared" si="465"/>
        <v>4</v>
      </c>
      <c r="I1988" t="s">
        <v>4523</v>
      </c>
      <c r="J1988" t="s">
        <v>10</v>
      </c>
      <c r="K1988" t="s">
        <v>3100</v>
      </c>
      <c r="L1988" t="str">
        <f t="shared" si="466"/>
        <v>Established</v>
      </c>
      <c r="N1988" s="2">
        <f t="shared" si="467"/>
        <v>44</v>
      </c>
      <c r="O1988" t="s">
        <v>96</v>
      </c>
      <c r="P1988" t="s">
        <v>147</v>
      </c>
      <c r="Q1988" t="s">
        <v>105</v>
      </c>
      <c r="R1988" t="str">
        <f t="shared" si="468"/>
        <v>Average</v>
      </c>
      <c r="S1988" t="str">
        <f t="shared" si="469"/>
        <v xml:space="preserve"> </v>
      </c>
      <c r="T1988" t="b">
        <f t="shared" si="470"/>
        <v>0</v>
      </c>
      <c r="U1988" t="b">
        <f t="shared" si="471"/>
        <v>1</v>
      </c>
      <c r="V1988" t="str">
        <f t="shared" si="472"/>
        <v>Average Company</v>
      </c>
      <c r="W1988" t="str">
        <f t="shared" si="473"/>
        <v>Don't Buy</v>
      </c>
      <c r="X1988" t="str">
        <f t="shared" si="474"/>
        <v>Not Known</v>
      </c>
      <c r="Z1988" t="str">
        <f t="shared" si="475"/>
        <v>None</v>
      </c>
      <c r="AB1988" t="str">
        <f t="shared" si="476"/>
        <v>0</v>
      </c>
    </row>
    <row r="1989" spans="1:28" x14ac:dyDescent="0.3">
      <c r="A1989">
        <v>1987</v>
      </c>
      <c r="B1989" t="s">
        <v>4533</v>
      </c>
      <c r="C1989" t="str">
        <f t="shared" si="463"/>
        <v>Long</v>
      </c>
      <c r="D1989">
        <v>4.3</v>
      </c>
      <c r="F1989" s="1">
        <f t="shared" si="462"/>
        <v>4.3</v>
      </c>
      <c r="G1989" s="1">
        <f t="shared" si="464"/>
        <v>4.3</v>
      </c>
      <c r="H1989">
        <f t="shared" si="465"/>
        <v>4.3</v>
      </c>
      <c r="I1989" t="s">
        <v>4523</v>
      </c>
      <c r="J1989" t="s">
        <v>22</v>
      </c>
      <c r="K1989" t="s">
        <v>4534</v>
      </c>
      <c r="L1989" t="str">
        <f t="shared" si="466"/>
        <v>Established</v>
      </c>
      <c r="N1989" s="2">
        <f t="shared" si="467"/>
        <v>25</v>
      </c>
      <c r="O1989" t="s">
        <v>54</v>
      </c>
      <c r="P1989" t="s">
        <v>147</v>
      </c>
      <c r="Q1989" t="s">
        <v>186</v>
      </c>
      <c r="R1989" t="str">
        <f t="shared" si="468"/>
        <v>Great</v>
      </c>
      <c r="S1989" t="str">
        <f t="shared" si="469"/>
        <v>Great</v>
      </c>
      <c r="T1989" t="b">
        <f t="shared" si="470"/>
        <v>1</v>
      </c>
      <c r="U1989" t="b">
        <f t="shared" si="471"/>
        <v>1</v>
      </c>
      <c r="V1989" t="str">
        <f t="shared" si="472"/>
        <v>Top Company</v>
      </c>
      <c r="W1989" t="str">
        <f t="shared" si="473"/>
        <v>Don't Buy</v>
      </c>
      <c r="X1989" t="str">
        <f t="shared" si="474"/>
        <v>Not Known</v>
      </c>
      <c r="Z1989" t="str">
        <f t="shared" si="475"/>
        <v>None</v>
      </c>
      <c r="AB1989" t="str">
        <f t="shared" si="476"/>
        <v>0</v>
      </c>
    </row>
    <row r="1990" spans="1:28" x14ac:dyDescent="0.3">
      <c r="A1990">
        <v>1988</v>
      </c>
      <c r="B1990" t="s">
        <v>4535</v>
      </c>
      <c r="C1990" t="str">
        <f t="shared" si="463"/>
        <v>Long</v>
      </c>
      <c r="D1990">
        <v>4.5999999999999996</v>
      </c>
      <c r="F1990" s="1" t="e">
        <f t="shared" si="462"/>
        <v>#VALUE!</v>
      </c>
      <c r="G1990" s="1" t="e">
        <f t="shared" si="464"/>
        <v>#VALUE!</v>
      </c>
      <c r="H1990" t="e">
        <f t="shared" si="465"/>
        <v>#VALUE!</v>
      </c>
      <c r="I1990" t="s">
        <v>4523</v>
      </c>
      <c r="J1990" t="s">
        <v>4536</v>
      </c>
      <c r="K1990" t="s">
        <v>181</v>
      </c>
      <c r="L1990" t="e">
        <f t="shared" si="466"/>
        <v>#VALUE!</v>
      </c>
      <c r="N1990" s="2" t="e">
        <f t="shared" si="467"/>
        <v>#VALUE!</v>
      </c>
      <c r="Q1990" t="s">
        <v>605</v>
      </c>
      <c r="R1990" t="str">
        <f t="shared" si="468"/>
        <v>Great</v>
      </c>
      <c r="S1990" t="str">
        <f t="shared" si="469"/>
        <v>Great</v>
      </c>
      <c r="T1990" t="e">
        <f t="shared" si="470"/>
        <v>#VALUE!</v>
      </c>
      <c r="U1990" t="e">
        <f t="shared" si="471"/>
        <v>#VALUE!</v>
      </c>
      <c r="V1990" t="e">
        <f t="shared" si="472"/>
        <v>#VALUE!</v>
      </c>
      <c r="W1990" t="str">
        <f t="shared" si="473"/>
        <v>Don't Buy</v>
      </c>
      <c r="X1990" t="str">
        <f t="shared" si="474"/>
        <v>Not Known</v>
      </c>
      <c r="Z1990" t="e">
        <f t="shared" si="475"/>
        <v>#VALUE!</v>
      </c>
      <c r="AB1990" t="str">
        <f t="shared" si="476"/>
        <v>0</v>
      </c>
    </row>
    <row r="1991" spans="1:28" x14ac:dyDescent="0.3">
      <c r="A1991">
        <v>1989</v>
      </c>
      <c r="B1991" t="s">
        <v>4537</v>
      </c>
      <c r="C1991" t="str">
        <f t="shared" si="463"/>
        <v>Long</v>
      </c>
      <c r="D1991">
        <v>3.5</v>
      </c>
      <c r="F1991" s="1">
        <f t="shared" si="462"/>
        <v>3.5</v>
      </c>
      <c r="G1991" s="1">
        <f t="shared" si="464"/>
        <v>3.5</v>
      </c>
      <c r="H1991">
        <f t="shared" si="465"/>
        <v>3.5</v>
      </c>
      <c r="I1991" t="s">
        <v>4523</v>
      </c>
      <c r="J1991" t="s">
        <v>22</v>
      </c>
      <c r="K1991" t="s">
        <v>4538</v>
      </c>
      <c r="L1991" t="str">
        <f t="shared" si="466"/>
        <v>Established</v>
      </c>
      <c r="N1991" s="2">
        <f t="shared" si="467"/>
        <v>30</v>
      </c>
      <c r="O1991" t="s">
        <v>604</v>
      </c>
      <c r="P1991" t="s">
        <v>147</v>
      </c>
      <c r="Q1991" t="s">
        <v>315</v>
      </c>
      <c r="R1991" t="str">
        <f t="shared" si="468"/>
        <v>Average</v>
      </c>
      <c r="S1991" t="str">
        <f t="shared" si="469"/>
        <v xml:space="preserve"> </v>
      </c>
      <c r="T1991" t="b">
        <f t="shared" si="470"/>
        <v>0</v>
      </c>
      <c r="U1991" t="b">
        <f t="shared" si="471"/>
        <v>0</v>
      </c>
      <c r="V1991" t="str">
        <f t="shared" si="472"/>
        <v>Average Company</v>
      </c>
      <c r="W1991" t="str">
        <f t="shared" si="473"/>
        <v>Don't Buy</v>
      </c>
      <c r="X1991" t="str">
        <f t="shared" si="474"/>
        <v>Not Known</v>
      </c>
      <c r="Z1991" t="str">
        <f t="shared" si="475"/>
        <v>None</v>
      </c>
      <c r="AB1991" t="str">
        <f t="shared" si="476"/>
        <v>0</v>
      </c>
    </row>
    <row r="1992" spans="1:28" x14ac:dyDescent="0.3">
      <c r="A1992">
        <v>1990</v>
      </c>
      <c r="B1992" t="s">
        <v>4539</v>
      </c>
      <c r="C1992" t="str">
        <f t="shared" si="463"/>
        <v>Long</v>
      </c>
      <c r="D1992">
        <v>4</v>
      </c>
      <c r="F1992" s="1">
        <f t="shared" si="462"/>
        <v>4</v>
      </c>
      <c r="G1992" s="1">
        <f t="shared" si="464"/>
        <v>4</v>
      </c>
      <c r="H1992">
        <f t="shared" si="465"/>
        <v>4</v>
      </c>
      <c r="I1992" t="s">
        <v>775</v>
      </c>
      <c r="J1992" t="s">
        <v>10</v>
      </c>
      <c r="K1992" t="s">
        <v>3747</v>
      </c>
      <c r="L1992" t="str">
        <f t="shared" si="466"/>
        <v>Established</v>
      </c>
      <c r="N1992" s="2">
        <f t="shared" si="467"/>
        <v>53</v>
      </c>
      <c r="O1992" t="s">
        <v>500</v>
      </c>
      <c r="P1992" t="s">
        <v>75</v>
      </c>
      <c r="Q1992" t="s">
        <v>372</v>
      </c>
      <c r="R1992" t="str">
        <f t="shared" si="468"/>
        <v>Average</v>
      </c>
      <c r="S1992" t="str">
        <f t="shared" si="469"/>
        <v xml:space="preserve"> </v>
      </c>
      <c r="T1992" t="b">
        <f t="shared" si="470"/>
        <v>0</v>
      </c>
      <c r="U1992" t="b">
        <f t="shared" si="471"/>
        <v>1</v>
      </c>
      <c r="V1992" t="str">
        <f t="shared" si="472"/>
        <v>Average Company</v>
      </c>
      <c r="W1992" t="str">
        <f t="shared" si="473"/>
        <v>Don't Buy</v>
      </c>
      <c r="X1992" t="str">
        <f t="shared" si="474"/>
        <v>Not Known</v>
      </c>
      <c r="Z1992" t="str">
        <f t="shared" si="475"/>
        <v>None</v>
      </c>
      <c r="AB1992" t="str">
        <f t="shared" si="476"/>
        <v>0</v>
      </c>
    </row>
    <row r="1993" spans="1:28" x14ac:dyDescent="0.3">
      <c r="A1993">
        <v>1991</v>
      </c>
      <c r="B1993" t="s">
        <v>4540</v>
      </c>
      <c r="C1993" t="str">
        <f t="shared" si="463"/>
        <v>Long</v>
      </c>
      <c r="D1993">
        <v>4.2</v>
      </c>
      <c r="F1993" s="1">
        <f t="shared" si="462"/>
        <v>4.2</v>
      </c>
      <c r="G1993" s="1">
        <f t="shared" si="464"/>
        <v>4.2</v>
      </c>
      <c r="H1993">
        <f t="shared" si="465"/>
        <v>4.2</v>
      </c>
      <c r="I1993" t="s">
        <v>4360</v>
      </c>
      <c r="J1993" t="s">
        <v>10</v>
      </c>
      <c r="K1993" t="s">
        <v>3212</v>
      </c>
      <c r="L1993" t="str">
        <f t="shared" si="466"/>
        <v>Established</v>
      </c>
      <c r="N1993" s="2">
        <f t="shared" si="467"/>
        <v>23</v>
      </c>
      <c r="O1993" t="s">
        <v>4541</v>
      </c>
      <c r="P1993" t="s">
        <v>147</v>
      </c>
      <c r="Q1993" t="s">
        <v>846</v>
      </c>
      <c r="R1993" t="str">
        <f t="shared" si="468"/>
        <v>Great</v>
      </c>
      <c r="S1993" t="str">
        <f t="shared" si="469"/>
        <v>Great</v>
      </c>
      <c r="T1993" t="b">
        <f t="shared" si="470"/>
        <v>1</v>
      </c>
      <c r="U1993" t="b">
        <f t="shared" si="471"/>
        <v>1</v>
      </c>
      <c r="V1993" t="str">
        <f t="shared" si="472"/>
        <v>Top Company</v>
      </c>
      <c r="W1993" t="str">
        <f t="shared" si="473"/>
        <v>Don't Buy</v>
      </c>
      <c r="X1993" t="str">
        <f t="shared" si="474"/>
        <v>Not Known</v>
      </c>
      <c r="Z1993" t="str">
        <f t="shared" si="475"/>
        <v>None</v>
      </c>
      <c r="AB1993" t="str">
        <f t="shared" si="476"/>
        <v>0</v>
      </c>
    </row>
    <row r="1994" spans="1:28" x14ac:dyDescent="0.3">
      <c r="A1994">
        <v>1992</v>
      </c>
      <c r="B1994" t="s">
        <v>4542</v>
      </c>
      <c r="C1994" t="str">
        <f t="shared" si="463"/>
        <v>Long</v>
      </c>
      <c r="D1994">
        <v>4.0999999999999996</v>
      </c>
      <c r="F1994" s="1">
        <f t="shared" si="462"/>
        <v>4.0999999999999996</v>
      </c>
      <c r="G1994" s="1">
        <f t="shared" si="464"/>
        <v>4.0999999999999996</v>
      </c>
      <c r="H1994">
        <f t="shared" si="465"/>
        <v>4.0999999999999996</v>
      </c>
      <c r="I1994" t="s">
        <v>4543</v>
      </c>
      <c r="J1994" t="s">
        <v>22</v>
      </c>
      <c r="K1994" t="s">
        <v>4544</v>
      </c>
      <c r="L1994" t="str">
        <f t="shared" si="466"/>
        <v>Established</v>
      </c>
      <c r="N1994" s="2">
        <f t="shared" si="467"/>
        <v>47</v>
      </c>
      <c r="O1994" t="s">
        <v>258</v>
      </c>
      <c r="P1994" t="s">
        <v>147</v>
      </c>
      <c r="Q1994" t="s">
        <v>564</v>
      </c>
      <c r="R1994" t="str">
        <f t="shared" si="468"/>
        <v>Great</v>
      </c>
      <c r="S1994" t="str">
        <f t="shared" si="469"/>
        <v>Great</v>
      </c>
      <c r="T1994" t="b">
        <f t="shared" si="470"/>
        <v>1</v>
      </c>
      <c r="U1994" t="b">
        <f t="shared" si="471"/>
        <v>1</v>
      </c>
      <c r="V1994" t="str">
        <f t="shared" si="472"/>
        <v>Top Company</v>
      </c>
      <c r="W1994" t="str">
        <f t="shared" si="473"/>
        <v>Don't Buy</v>
      </c>
      <c r="X1994" t="str">
        <f t="shared" si="474"/>
        <v>Not Known</v>
      </c>
      <c r="Z1994" t="str">
        <f t="shared" si="475"/>
        <v>None</v>
      </c>
      <c r="AB1994" t="str">
        <f t="shared" si="476"/>
        <v>0</v>
      </c>
    </row>
    <row r="1995" spans="1:28" x14ac:dyDescent="0.3">
      <c r="A1995">
        <v>1993</v>
      </c>
      <c r="B1995" t="s">
        <v>4545</v>
      </c>
      <c r="C1995" t="str">
        <f t="shared" si="463"/>
        <v>Long</v>
      </c>
      <c r="D1995">
        <v>4.2</v>
      </c>
      <c r="F1995" s="1">
        <f t="shared" si="462"/>
        <v>4.2</v>
      </c>
      <c r="G1995" s="1">
        <f t="shared" si="464"/>
        <v>4.2</v>
      </c>
      <c r="H1995">
        <f t="shared" si="465"/>
        <v>4.2</v>
      </c>
      <c r="I1995" t="s">
        <v>4543</v>
      </c>
      <c r="J1995" t="s">
        <v>22</v>
      </c>
      <c r="K1995" t="s">
        <v>4546</v>
      </c>
      <c r="L1995" t="str">
        <f t="shared" si="466"/>
        <v>Established</v>
      </c>
      <c r="N1995" s="2">
        <f t="shared" si="467"/>
        <v>14</v>
      </c>
      <c r="O1995" t="s">
        <v>522</v>
      </c>
      <c r="P1995" t="s">
        <v>147</v>
      </c>
      <c r="Q1995" t="s">
        <v>3437</v>
      </c>
      <c r="R1995" t="str">
        <f t="shared" si="468"/>
        <v>Great</v>
      </c>
      <c r="S1995" t="str">
        <f t="shared" si="469"/>
        <v>Great</v>
      </c>
      <c r="T1995" t="b">
        <f t="shared" si="470"/>
        <v>1</v>
      </c>
      <c r="U1995" t="b">
        <f t="shared" si="471"/>
        <v>1</v>
      </c>
      <c r="V1995" t="str">
        <f t="shared" si="472"/>
        <v>Average Company</v>
      </c>
      <c r="W1995" t="str">
        <f t="shared" si="473"/>
        <v>Buy</v>
      </c>
      <c r="X1995" t="str">
        <f t="shared" si="474"/>
        <v>Not Known</v>
      </c>
      <c r="Z1995" t="str">
        <f t="shared" si="475"/>
        <v>None</v>
      </c>
      <c r="AB1995" t="str">
        <f t="shared" si="476"/>
        <v>0</v>
      </c>
    </row>
    <row r="1996" spans="1:28" x14ac:dyDescent="0.3">
      <c r="A1996">
        <v>1994</v>
      </c>
      <c r="B1996" t="s">
        <v>4547</v>
      </c>
      <c r="C1996" t="str">
        <f t="shared" si="463"/>
        <v>Short</v>
      </c>
      <c r="D1996">
        <v>4</v>
      </c>
      <c r="F1996" s="1">
        <f t="shared" si="462"/>
        <v>4</v>
      </c>
      <c r="G1996" s="1">
        <f t="shared" si="464"/>
        <v>4</v>
      </c>
      <c r="H1996">
        <f t="shared" si="465"/>
        <v>4</v>
      </c>
      <c r="I1996" t="s">
        <v>4548</v>
      </c>
      <c r="J1996" t="s">
        <v>22</v>
      </c>
      <c r="K1996" t="s">
        <v>4549</v>
      </c>
      <c r="L1996" t="str">
        <f t="shared" si="466"/>
        <v>Established</v>
      </c>
      <c r="N1996" s="2">
        <f t="shared" si="467"/>
        <v>16</v>
      </c>
      <c r="O1996" t="s">
        <v>121</v>
      </c>
      <c r="P1996" t="s">
        <v>147</v>
      </c>
      <c r="Q1996" t="s">
        <v>19</v>
      </c>
      <c r="R1996" t="str">
        <f t="shared" si="468"/>
        <v>Average</v>
      </c>
      <c r="S1996" t="str">
        <f t="shared" si="469"/>
        <v xml:space="preserve"> </v>
      </c>
      <c r="T1996" t="b">
        <f t="shared" si="470"/>
        <v>0</v>
      </c>
      <c r="U1996" t="b">
        <f t="shared" si="471"/>
        <v>1</v>
      </c>
      <c r="V1996" t="str">
        <f t="shared" si="472"/>
        <v>Average Company</v>
      </c>
      <c r="W1996" t="str">
        <f t="shared" si="473"/>
        <v>Buy</v>
      </c>
      <c r="X1996" t="str">
        <f t="shared" si="474"/>
        <v>Not Known</v>
      </c>
      <c r="Z1996" t="str">
        <f t="shared" si="475"/>
        <v>None</v>
      </c>
      <c r="AB1996" t="str">
        <f t="shared" si="476"/>
        <v>500K</v>
      </c>
    </row>
    <row r="1997" spans="1:28" x14ac:dyDescent="0.3">
      <c r="A1997">
        <v>1995</v>
      </c>
      <c r="B1997" t="s">
        <v>4550</v>
      </c>
      <c r="C1997" t="str">
        <f t="shared" si="463"/>
        <v>Short</v>
      </c>
      <c r="D1997">
        <v>4.2</v>
      </c>
      <c r="F1997" s="1">
        <f t="shared" si="462"/>
        <v>4.2</v>
      </c>
      <c r="G1997" s="1">
        <f t="shared" si="464"/>
        <v>4.2</v>
      </c>
      <c r="H1997">
        <f t="shared" si="465"/>
        <v>4.2</v>
      </c>
      <c r="I1997" t="s">
        <v>4548</v>
      </c>
      <c r="J1997" t="s">
        <v>22</v>
      </c>
      <c r="K1997" t="s">
        <v>4551</v>
      </c>
      <c r="L1997" t="str">
        <f t="shared" si="466"/>
        <v>Established</v>
      </c>
      <c r="N1997" s="2">
        <f t="shared" si="467"/>
        <v>14</v>
      </c>
      <c r="O1997" t="s">
        <v>2168</v>
      </c>
      <c r="P1997" t="s">
        <v>683</v>
      </c>
      <c r="Q1997" t="s">
        <v>726</v>
      </c>
      <c r="R1997" t="str">
        <f t="shared" si="468"/>
        <v>Great</v>
      </c>
      <c r="S1997" t="str">
        <f t="shared" si="469"/>
        <v>Great</v>
      </c>
      <c r="T1997" t="b">
        <f t="shared" si="470"/>
        <v>1</v>
      </c>
      <c r="U1997" t="b">
        <f t="shared" si="471"/>
        <v>1</v>
      </c>
      <c r="V1997" t="str">
        <f t="shared" si="472"/>
        <v>Average Company</v>
      </c>
      <c r="W1997" t="str">
        <f t="shared" si="473"/>
        <v>Don't Buy</v>
      </c>
      <c r="X1997" t="str">
        <f t="shared" si="474"/>
        <v>Not Known</v>
      </c>
      <c r="Z1997" t="str">
        <f t="shared" si="475"/>
        <v>None</v>
      </c>
      <c r="AB1997" t="str">
        <f t="shared" si="476"/>
        <v>0</v>
      </c>
    </row>
    <row r="1998" spans="1:28" x14ac:dyDescent="0.3">
      <c r="A1998">
        <v>1996</v>
      </c>
      <c r="B1998" t="s">
        <v>4552</v>
      </c>
      <c r="C1998" t="str">
        <f t="shared" si="463"/>
        <v>Long</v>
      </c>
      <c r="D1998">
        <v>3.7</v>
      </c>
      <c r="F1998" s="1">
        <f t="shared" si="462"/>
        <v>3.7</v>
      </c>
      <c r="G1998" s="1">
        <f t="shared" si="464"/>
        <v>3.7</v>
      </c>
      <c r="H1998">
        <f t="shared" si="465"/>
        <v>3.7</v>
      </c>
      <c r="I1998" t="s">
        <v>4548</v>
      </c>
      <c r="J1998" t="s">
        <v>22</v>
      </c>
      <c r="K1998" t="s">
        <v>4553</v>
      </c>
      <c r="L1998" t="str">
        <f t="shared" si="466"/>
        <v>Established</v>
      </c>
      <c r="N1998" s="2">
        <f t="shared" si="467"/>
        <v>81</v>
      </c>
      <c r="O1998" t="s">
        <v>928</v>
      </c>
      <c r="P1998" t="s">
        <v>147</v>
      </c>
      <c r="Q1998" t="s">
        <v>28</v>
      </c>
      <c r="R1998" t="str">
        <f t="shared" si="468"/>
        <v>Average</v>
      </c>
      <c r="S1998" t="str">
        <f t="shared" si="469"/>
        <v xml:space="preserve"> </v>
      </c>
      <c r="T1998" t="b">
        <f t="shared" si="470"/>
        <v>0</v>
      </c>
      <c r="U1998" t="b">
        <f t="shared" si="471"/>
        <v>1</v>
      </c>
      <c r="V1998" t="str">
        <f t="shared" si="472"/>
        <v>Average Company</v>
      </c>
      <c r="W1998" t="str">
        <f t="shared" si="473"/>
        <v>Don't Buy</v>
      </c>
      <c r="X1998" t="str">
        <f t="shared" si="474"/>
        <v>Not Known</v>
      </c>
      <c r="Z1998" t="str">
        <f t="shared" si="475"/>
        <v>None</v>
      </c>
      <c r="AB1998" t="str">
        <f t="shared" si="476"/>
        <v>500K</v>
      </c>
    </row>
    <row r="1999" spans="1:28" x14ac:dyDescent="0.3">
      <c r="A1999">
        <v>1997</v>
      </c>
      <c r="B1999" t="s">
        <v>4554</v>
      </c>
      <c r="C1999" t="str">
        <f t="shared" si="463"/>
        <v>Long</v>
      </c>
      <c r="D1999">
        <v>3.7</v>
      </c>
      <c r="F1999" s="1">
        <f t="shared" si="462"/>
        <v>3.7</v>
      </c>
      <c r="G1999" s="1">
        <f t="shared" si="464"/>
        <v>3.7</v>
      </c>
      <c r="H1999">
        <f t="shared" si="465"/>
        <v>3.7</v>
      </c>
      <c r="I1999" t="s">
        <v>4548</v>
      </c>
      <c r="J1999" t="s">
        <v>22</v>
      </c>
      <c r="K1999" t="s">
        <v>4555</v>
      </c>
      <c r="L1999" t="str">
        <f t="shared" si="466"/>
        <v>Established</v>
      </c>
      <c r="N1999" s="2">
        <f t="shared" si="467"/>
        <v>24</v>
      </c>
      <c r="O1999" t="s">
        <v>185</v>
      </c>
      <c r="P1999" t="s">
        <v>147</v>
      </c>
      <c r="Q1999" t="s">
        <v>362</v>
      </c>
      <c r="R1999" t="str">
        <f t="shared" si="468"/>
        <v>Average</v>
      </c>
      <c r="S1999" t="str">
        <f t="shared" si="469"/>
        <v xml:space="preserve"> </v>
      </c>
      <c r="T1999" t="b">
        <f t="shared" si="470"/>
        <v>0</v>
      </c>
      <c r="U1999" t="b">
        <f t="shared" si="471"/>
        <v>1</v>
      </c>
      <c r="V1999" t="str">
        <f t="shared" si="472"/>
        <v>Average Company</v>
      </c>
      <c r="W1999" t="str">
        <f t="shared" si="473"/>
        <v>Don't Buy</v>
      </c>
      <c r="X1999" t="str">
        <f t="shared" si="474"/>
        <v>Not Known</v>
      </c>
      <c r="Z1999" t="str">
        <f t="shared" si="475"/>
        <v>None</v>
      </c>
      <c r="AB1999" t="str">
        <f t="shared" si="476"/>
        <v>0</v>
      </c>
    </row>
    <row r="2000" spans="1:28" x14ac:dyDescent="0.3">
      <c r="A2000">
        <v>1998</v>
      </c>
      <c r="B2000" t="s">
        <v>4556</v>
      </c>
      <c r="C2000" t="str">
        <f t="shared" si="463"/>
        <v>Short</v>
      </c>
      <c r="D2000">
        <v>4.0999999999999996</v>
      </c>
      <c r="F2000" s="1">
        <f t="shared" si="462"/>
        <v>4.0999999999999996</v>
      </c>
      <c r="G2000" s="1">
        <f t="shared" si="464"/>
        <v>4.0999999999999996</v>
      </c>
      <c r="H2000">
        <f t="shared" si="465"/>
        <v>4.0999999999999996</v>
      </c>
      <c r="I2000" t="s">
        <v>4548</v>
      </c>
      <c r="J2000" t="s">
        <v>22</v>
      </c>
      <c r="K2000" t="s">
        <v>4557</v>
      </c>
      <c r="L2000" t="str">
        <f t="shared" si="466"/>
        <v>Established</v>
      </c>
      <c r="N2000" s="2">
        <f t="shared" si="467"/>
        <v>13</v>
      </c>
      <c r="O2000" t="s">
        <v>299</v>
      </c>
      <c r="P2000" t="s">
        <v>147</v>
      </c>
      <c r="Q2000" t="s">
        <v>105</v>
      </c>
      <c r="R2000" t="str">
        <f t="shared" si="468"/>
        <v>Great</v>
      </c>
      <c r="S2000" t="str">
        <f t="shared" si="469"/>
        <v>Great</v>
      </c>
      <c r="T2000" t="b">
        <f t="shared" si="470"/>
        <v>1</v>
      </c>
      <c r="U2000" t="b">
        <f t="shared" si="471"/>
        <v>1</v>
      </c>
      <c r="V2000" t="str">
        <f t="shared" si="472"/>
        <v>Average Company</v>
      </c>
      <c r="W2000" t="str">
        <f t="shared" si="473"/>
        <v>Don't Buy</v>
      </c>
      <c r="X2000" t="str">
        <f t="shared" si="474"/>
        <v>Not Known</v>
      </c>
      <c r="Z2000" t="str">
        <f t="shared" si="475"/>
        <v>None</v>
      </c>
      <c r="AB2000" t="str">
        <f t="shared" si="476"/>
        <v>0</v>
      </c>
    </row>
    <row r="2001" spans="1:28" x14ac:dyDescent="0.3">
      <c r="A2001">
        <v>1999</v>
      </c>
      <c r="B2001" t="s">
        <v>4558</v>
      </c>
      <c r="C2001" t="str">
        <f t="shared" si="463"/>
        <v>Long</v>
      </c>
      <c r="D2001">
        <v>3.9</v>
      </c>
      <c r="F2001" s="1">
        <f t="shared" si="462"/>
        <v>3.9</v>
      </c>
      <c r="G2001" s="1">
        <f t="shared" si="464"/>
        <v>3.9</v>
      </c>
      <c r="H2001">
        <f t="shared" si="465"/>
        <v>3.9</v>
      </c>
      <c r="I2001" t="s">
        <v>4548</v>
      </c>
      <c r="J2001" t="s">
        <v>22</v>
      </c>
      <c r="K2001" t="s">
        <v>4559</v>
      </c>
      <c r="L2001" t="str">
        <f t="shared" si="466"/>
        <v>Established</v>
      </c>
      <c r="N2001" s="2">
        <f t="shared" si="467"/>
        <v>42</v>
      </c>
      <c r="O2001" t="s">
        <v>397</v>
      </c>
      <c r="P2001" t="s">
        <v>683</v>
      </c>
      <c r="Q2001" t="s">
        <v>80</v>
      </c>
      <c r="R2001" t="str">
        <f t="shared" si="468"/>
        <v>Average</v>
      </c>
      <c r="S2001" t="str">
        <f t="shared" si="469"/>
        <v xml:space="preserve"> </v>
      </c>
      <c r="T2001" t="b">
        <f t="shared" si="470"/>
        <v>0</v>
      </c>
      <c r="U2001" t="b">
        <f t="shared" si="471"/>
        <v>1</v>
      </c>
      <c r="V2001" t="str">
        <f t="shared" si="472"/>
        <v>Average Company</v>
      </c>
      <c r="W2001" t="str">
        <f t="shared" si="473"/>
        <v>Don't Buy</v>
      </c>
      <c r="X2001" t="str">
        <f t="shared" si="474"/>
        <v>Not Known</v>
      </c>
      <c r="Z2001" t="str">
        <f t="shared" si="475"/>
        <v>None</v>
      </c>
      <c r="AB2001" t="str">
        <f t="shared" si="476"/>
        <v>0</v>
      </c>
    </row>
    <row r="2002" spans="1:28" x14ac:dyDescent="0.3">
      <c r="A2002">
        <v>2000</v>
      </c>
      <c r="B2002" t="s">
        <v>4560</v>
      </c>
      <c r="C2002" t="str">
        <f t="shared" si="463"/>
        <v>Long</v>
      </c>
      <c r="D2002">
        <v>4.5999999999999996</v>
      </c>
      <c r="F2002" s="1">
        <f t="shared" si="462"/>
        <v>4.5999999999999996</v>
      </c>
      <c r="G2002" s="1">
        <f t="shared" si="464"/>
        <v>4.5999999999999996</v>
      </c>
      <c r="H2002">
        <f t="shared" si="465"/>
        <v>4.5999999999999996</v>
      </c>
      <c r="I2002" t="s">
        <v>4548</v>
      </c>
      <c r="J2002" t="s">
        <v>10</v>
      </c>
      <c r="K2002" t="s">
        <v>349</v>
      </c>
      <c r="L2002" t="str">
        <f t="shared" si="466"/>
        <v>Established</v>
      </c>
      <c r="N2002" s="2">
        <f t="shared" si="467"/>
        <v>14</v>
      </c>
      <c r="O2002" t="s">
        <v>522</v>
      </c>
      <c r="P2002" t="s">
        <v>691</v>
      </c>
      <c r="Q2002" t="s">
        <v>28</v>
      </c>
      <c r="R2002" t="str">
        <f t="shared" si="468"/>
        <v>Great</v>
      </c>
      <c r="S2002" t="str">
        <f t="shared" si="469"/>
        <v>Great</v>
      </c>
      <c r="T2002" t="b">
        <f t="shared" si="470"/>
        <v>1</v>
      </c>
      <c r="U2002" t="b">
        <f t="shared" si="471"/>
        <v>1</v>
      </c>
      <c r="V2002" t="str">
        <f t="shared" si="472"/>
        <v>Average Company</v>
      </c>
      <c r="W2002" t="str">
        <f t="shared" si="473"/>
        <v>Don't Buy</v>
      </c>
      <c r="X2002" t="str">
        <f t="shared" si="474"/>
        <v>Bombay Finance</v>
      </c>
      <c r="Z2002" t="str">
        <f t="shared" si="475"/>
        <v>None</v>
      </c>
      <c r="AB2002" t="str">
        <f t="shared" si="476"/>
        <v>1Million</v>
      </c>
    </row>
    <row r="2003" spans="1:28" x14ac:dyDescent="0.3">
      <c r="A2003">
        <v>2001</v>
      </c>
      <c r="B2003" t="s">
        <v>4561</v>
      </c>
      <c r="C2003" t="str">
        <f t="shared" si="463"/>
        <v>Short</v>
      </c>
      <c r="D2003">
        <v>3.5</v>
      </c>
      <c r="F2003" s="1">
        <f t="shared" si="462"/>
        <v>3.5</v>
      </c>
      <c r="G2003" s="1">
        <f t="shared" si="464"/>
        <v>3.5</v>
      </c>
      <c r="H2003">
        <f t="shared" si="465"/>
        <v>3.5</v>
      </c>
      <c r="I2003" t="s">
        <v>4417</v>
      </c>
      <c r="J2003" t="s">
        <v>22</v>
      </c>
      <c r="K2003" t="s">
        <v>4562</v>
      </c>
      <c r="L2003" t="str">
        <f t="shared" si="466"/>
        <v>Established</v>
      </c>
      <c r="N2003" s="2">
        <f t="shared" si="467"/>
        <v>46</v>
      </c>
      <c r="O2003" t="s">
        <v>596</v>
      </c>
      <c r="P2003" t="s">
        <v>147</v>
      </c>
      <c r="Q2003" t="s">
        <v>105</v>
      </c>
      <c r="R2003" t="str">
        <f t="shared" si="468"/>
        <v>Average</v>
      </c>
      <c r="S2003" t="str">
        <f t="shared" si="469"/>
        <v xml:space="preserve"> </v>
      </c>
      <c r="T2003" t="b">
        <f t="shared" si="470"/>
        <v>0</v>
      </c>
      <c r="U2003" t="b">
        <f t="shared" si="471"/>
        <v>0</v>
      </c>
      <c r="V2003" t="str">
        <f t="shared" si="472"/>
        <v>Average Company</v>
      </c>
      <c r="W2003" t="str">
        <f t="shared" si="473"/>
        <v>Don't Buy</v>
      </c>
      <c r="X2003" t="str">
        <f t="shared" si="474"/>
        <v>Not Known</v>
      </c>
      <c r="Z2003" t="str">
        <f t="shared" si="475"/>
        <v>None</v>
      </c>
      <c r="AB2003" t="str">
        <f t="shared" si="476"/>
        <v>0</v>
      </c>
    </row>
    <row r="2004" spans="1:28" x14ac:dyDescent="0.3">
      <c r="A2004">
        <v>2002</v>
      </c>
      <c r="B2004" t="s">
        <v>4563</v>
      </c>
      <c r="C2004" t="str">
        <f t="shared" si="463"/>
        <v>Long</v>
      </c>
      <c r="D2004">
        <v>3.8</v>
      </c>
      <c r="F2004" s="1">
        <f t="shared" si="462"/>
        <v>4.3</v>
      </c>
      <c r="G2004" s="1">
        <f t="shared" si="464"/>
        <v>4.3</v>
      </c>
      <c r="H2004">
        <f t="shared" si="465"/>
        <v>3.9</v>
      </c>
      <c r="I2004" t="s">
        <v>4564</v>
      </c>
      <c r="J2004" t="s">
        <v>22</v>
      </c>
      <c r="K2004" t="s">
        <v>4565</v>
      </c>
      <c r="L2004" t="str">
        <f t="shared" si="466"/>
        <v>Startup</v>
      </c>
      <c r="N2004" s="2">
        <f t="shared" si="467"/>
        <v>7</v>
      </c>
      <c r="O2004" t="s">
        <v>318</v>
      </c>
      <c r="P2004" t="s">
        <v>147</v>
      </c>
      <c r="Q2004" t="s">
        <v>28</v>
      </c>
      <c r="R2004" t="str">
        <f t="shared" si="468"/>
        <v>Average</v>
      </c>
      <c r="S2004" t="str">
        <f t="shared" si="469"/>
        <v xml:space="preserve"> </v>
      </c>
      <c r="T2004" t="b">
        <f t="shared" si="470"/>
        <v>0</v>
      </c>
      <c r="U2004" t="b">
        <f t="shared" si="471"/>
        <v>1</v>
      </c>
      <c r="V2004" t="str">
        <f t="shared" si="472"/>
        <v>Average Company</v>
      </c>
      <c r="W2004" t="str">
        <f t="shared" si="473"/>
        <v>Don't Buy</v>
      </c>
      <c r="X2004" t="str">
        <f t="shared" si="474"/>
        <v>Not Known</v>
      </c>
      <c r="Z2004" t="str">
        <f t="shared" si="475"/>
        <v>None</v>
      </c>
      <c r="AB2004" t="str">
        <f t="shared" si="476"/>
        <v>500K</v>
      </c>
    </row>
    <row r="2005" spans="1:28" x14ac:dyDescent="0.3">
      <c r="A2005">
        <v>2003</v>
      </c>
      <c r="B2005" t="s">
        <v>4566</v>
      </c>
      <c r="C2005" t="str">
        <f t="shared" si="463"/>
        <v>Long</v>
      </c>
      <c r="D2005">
        <v>3.7</v>
      </c>
      <c r="F2005" s="1">
        <f t="shared" ref="F2005:F2068" si="477">IF(N2005&lt;10,IF(D2005+0.5&gt;5,5,D2005+0.5),D2005)</f>
        <v>3.7</v>
      </c>
      <c r="G2005" s="1">
        <f t="shared" si="464"/>
        <v>3.7</v>
      </c>
      <c r="H2005">
        <f t="shared" si="465"/>
        <v>3.7</v>
      </c>
      <c r="I2005" t="s">
        <v>4564</v>
      </c>
      <c r="J2005" t="s">
        <v>10</v>
      </c>
      <c r="K2005" t="s">
        <v>4567</v>
      </c>
      <c r="L2005" t="str">
        <f t="shared" si="466"/>
        <v>Established</v>
      </c>
      <c r="N2005" s="2">
        <f t="shared" si="467"/>
        <v>38</v>
      </c>
      <c r="O2005" t="s">
        <v>357</v>
      </c>
      <c r="P2005" t="s">
        <v>147</v>
      </c>
      <c r="Q2005" t="s">
        <v>295</v>
      </c>
      <c r="R2005" t="str">
        <f t="shared" si="468"/>
        <v>Average</v>
      </c>
      <c r="S2005" t="str">
        <f t="shared" si="469"/>
        <v xml:space="preserve"> </v>
      </c>
      <c r="T2005" t="b">
        <f t="shared" si="470"/>
        <v>0</v>
      </c>
      <c r="U2005" t="b">
        <f t="shared" si="471"/>
        <v>1</v>
      </c>
      <c r="V2005" t="str">
        <f t="shared" si="472"/>
        <v>Average Company</v>
      </c>
      <c r="W2005" t="str">
        <f t="shared" si="473"/>
        <v>Don't Buy</v>
      </c>
      <c r="X2005" t="str">
        <f t="shared" si="474"/>
        <v>Not Known</v>
      </c>
      <c r="Z2005" t="str">
        <f t="shared" si="475"/>
        <v>None</v>
      </c>
      <c r="AB2005" t="str">
        <f t="shared" si="476"/>
        <v>0</v>
      </c>
    </row>
    <row r="2006" spans="1:28" x14ac:dyDescent="0.3">
      <c r="A2006">
        <v>2004</v>
      </c>
      <c r="B2006" t="s">
        <v>4568</v>
      </c>
      <c r="C2006" t="str">
        <f t="shared" si="463"/>
        <v>Long</v>
      </c>
      <c r="D2006">
        <v>3.5</v>
      </c>
      <c r="F2006" s="1">
        <f t="shared" si="477"/>
        <v>3.5</v>
      </c>
      <c r="G2006" s="1">
        <f t="shared" si="464"/>
        <v>3.5</v>
      </c>
      <c r="H2006">
        <f t="shared" si="465"/>
        <v>3.5</v>
      </c>
      <c r="I2006" t="s">
        <v>4564</v>
      </c>
      <c r="J2006" t="s">
        <v>10</v>
      </c>
      <c r="K2006" t="s">
        <v>2222</v>
      </c>
      <c r="L2006" t="str">
        <f t="shared" si="466"/>
        <v>Established</v>
      </c>
      <c r="N2006" s="2">
        <f t="shared" si="467"/>
        <v>30</v>
      </c>
      <c r="O2006" t="s">
        <v>604</v>
      </c>
      <c r="P2006" t="s">
        <v>147</v>
      </c>
      <c r="Q2006" t="s">
        <v>117</v>
      </c>
      <c r="R2006" t="str">
        <f t="shared" si="468"/>
        <v>Average</v>
      </c>
      <c r="S2006" t="str">
        <f t="shared" si="469"/>
        <v xml:space="preserve"> </v>
      </c>
      <c r="T2006" t="b">
        <f t="shared" si="470"/>
        <v>0</v>
      </c>
      <c r="U2006" t="b">
        <f t="shared" si="471"/>
        <v>0</v>
      </c>
      <c r="V2006" t="str">
        <f t="shared" si="472"/>
        <v>Average Company</v>
      </c>
      <c r="W2006" t="str">
        <f t="shared" si="473"/>
        <v>Buy</v>
      </c>
      <c r="X2006" t="str">
        <f t="shared" si="474"/>
        <v>Not Known</v>
      </c>
      <c r="Z2006" t="str">
        <f t="shared" si="475"/>
        <v>None</v>
      </c>
      <c r="AB2006" t="str">
        <f t="shared" si="476"/>
        <v>0</v>
      </c>
    </row>
    <row r="2007" spans="1:28" x14ac:dyDescent="0.3">
      <c r="A2007">
        <v>2005</v>
      </c>
      <c r="B2007" t="s">
        <v>4569</v>
      </c>
      <c r="C2007" t="str">
        <f t="shared" si="463"/>
        <v>Long</v>
      </c>
      <c r="D2007">
        <v>4.0999999999999996</v>
      </c>
      <c r="F2007" s="1">
        <f t="shared" si="477"/>
        <v>4.0999999999999996</v>
      </c>
      <c r="G2007" s="1">
        <f t="shared" si="464"/>
        <v>4.0999999999999996</v>
      </c>
      <c r="H2007">
        <f t="shared" si="465"/>
        <v>4.0999999999999996</v>
      </c>
      <c r="I2007" t="s">
        <v>4564</v>
      </c>
      <c r="J2007" t="s">
        <v>10</v>
      </c>
      <c r="K2007" t="s">
        <v>4570</v>
      </c>
      <c r="L2007" t="str">
        <f t="shared" si="466"/>
        <v>Established</v>
      </c>
      <c r="N2007" s="2">
        <f t="shared" si="467"/>
        <v>13</v>
      </c>
      <c r="O2007" t="s">
        <v>2588</v>
      </c>
      <c r="P2007" t="s">
        <v>147</v>
      </c>
      <c r="Q2007" t="s">
        <v>479</v>
      </c>
      <c r="R2007" t="str">
        <f t="shared" si="468"/>
        <v>Great</v>
      </c>
      <c r="S2007" t="str">
        <f t="shared" si="469"/>
        <v>Great</v>
      </c>
      <c r="T2007" t="b">
        <f t="shared" si="470"/>
        <v>1</v>
      </c>
      <c r="U2007" t="b">
        <f t="shared" si="471"/>
        <v>1</v>
      </c>
      <c r="V2007" t="str">
        <f t="shared" si="472"/>
        <v>Average Company</v>
      </c>
      <c r="W2007" t="str">
        <f t="shared" si="473"/>
        <v>Don't Buy</v>
      </c>
      <c r="X2007" t="str">
        <f t="shared" si="474"/>
        <v>Not Known</v>
      </c>
      <c r="Z2007" t="str">
        <f t="shared" si="475"/>
        <v>None</v>
      </c>
      <c r="AB2007" t="str">
        <f t="shared" si="476"/>
        <v>0</v>
      </c>
    </row>
    <row r="2008" spans="1:28" x14ac:dyDescent="0.3">
      <c r="A2008">
        <v>2006</v>
      </c>
      <c r="B2008" t="s">
        <v>4571</v>
      </c>
      <c r="C2008" t="str">
        <f t="shared" si="463"/>
        <v>Long</v>
      </c>
      <c r="D2008">
        <v>3.8</v>
      </c>
      <c r="F2008" s="1">
        <f t="shared" si="477"/>
        <v>3.8</v>
      </c>
      <c r="G2008" s="1">
        <f t="shared" si="464"/>
        <v>3.8</v>
      </c>
      <c r="H2008">
        <f t="shared" si="465"/>
        <v>3.8</v>
      </c>
      <c r="I2008" t="s">
        <v>4564</v>
      </c>
      <c r="J2008" t="s">
        <v>22</v>
      </c>
      <c r="K2008" t="s">
        <v>4182</v>
      </c>
      <c r="L2008" t="str">
        <f t="shared" si="466"/>
        <v>Established</v>
      </c>
      <c r="N2008" s="2">
        <f t="shared" si="467"/>
        <v>34</v>
      </c>
      <c r="O2008" t="s">
        <v>213</v>
      </c>
      <c r="P2008" t="s">
        <v>181</v>
      </c>
      <c r="Q2008" t="s">
        <v>105</v>
      </c>
      <c r="R2008" t="str">
        <f t="shared" si="468"/>
        <v>Average</v>
      </c>
      <c r="S2008" t="str">
        <f t="shared" si="469"/>
        <v xml:space="preserve"> </v>
      </c>
      <c r="T2008" t="b">
        <f t="shared" si="470"/>
        <v>0</v>
      </c>
      <c r="U2008" t="b">
        <f t="shared" si="471"/>
        <v>1</v>
      </c>
      <c r="V2008" t="str">
        <f t="shared" si="472"/>
        <v>Average Company</v>
      </c>
      <c r="W2008" t="str">
        <f t="shared" si="473"/>
        <v>Don't Buy</v>
      </c>
      <c r="X2008" t="str">
        <f t="shared" si="474"/>
        <v>Not Known</v>
      </c>
      <c r="Z2008" t="str">
        <f t="shared" si="475"/>
        <v>None</v>
      </c>
      <c r="AB2008" t="str">
        <f t="shared" si="476"/>
        <v>0</v>
      </c>
    </row>
    <row r="2009" spans="1:28" x14ac:dyDescent="0.3">
      <c r="A2009">
        <v>2007</v>
      </c>
      <c r="B2009" t="s">
        <v>4572</v>
      </c>
      <c r="C2009" t="str">
        <f t="shared" si="463"/>
        <v>Short</v>
      </c>
      <c r="D2009">
        <v>4.5</v>
      </c>
      <c r="F2009" s="1">
        <f t="shared" si="477"/>
        <v>4.5</v>
      </c>
      <c r="G2009" s="1">
        <f t="shared" si="464"/>
        <v>4.5</v>
      </c>
      <c r="H2009">
        <f t="shared" si="465"/>
        <v>4.5</v>
      </c>
      <c r="I2009" t="s">
        <v>4564</v>
      </c>
      <c r="J2009" t="s">
        <v>22</v>
      </c>
      <c r="K2009" t="s">
        <v>4573</v>
      </c>
      <c r="L2009" t="str">
        <f t="shared" si="466"/>
        <v>Established</v>
      </c>
      <c r="N2009" s="2">
        <f t="shared" si="467"/>
        <v>10</v>
      </c>
      <c r="O2009" t="s">
        <v>234</v>
      </c>
      <c r="P2009" t="s">
        <v>147</v>
      </c>
      <c r="Q2009" t="s">
        <v>44</v>
      </c>
      <c r="R2009" t="str">
        <f t="shared" si="468"/>
        <v>Great</v>
      </c>
      <c r="S2009" t="str">
        <f t="shared" si="469"/>
        <v>Great</v>
      </c>
      <c r="T2009" t="b">
        <f t="shared" si="470"/>
        <v>0</v>
      </c>
      <c r="U2009" t="b">
        <f t="shared" si="471"/>
        <v>1</v>
      </c>
      <c r="V2009" t="str">
        <f t="shared" si="472"/>
        <v>Average Company</v>
      </c>
      <c r="W2009" t="str">
        <f t="shared" si="473"/>
        <v>Don't Buy</v>
      </c>
      <c r="X2009" t="str">
        <f t="shared" si="474"/>
        <v>Not Known</v>
      </c>
      <c r="Z2009" t="str">
        <f t="shared" si="475"/>
        <v>None</v>
      </c>
      <c r="AB2009" t="str">
        <f t="shared" si="476"/>
        <v>0</v>
      </c>
    </row>
    <row r="2010" spans="1:28" x14ac:dyDescent="0.3">
      <c r="A2010">
        <v>2008</v>
      </c>
      <c r="B2010" t="s">
        <v>4574</v>
      </c>
      <c r="C2010" t="str">
        <f t="shared" si="463"/>
        <v>Long</v>
      </c>
      <c r="D2010">
        <v>3.9</v>
      </c>
      <c r="F2010" s="1">
        <f t="shared" si="477"/>
        <v>3.9</v>
      </c>
      <c r="G2010" s="1">
        <f t="shared" si="464"/>
        <v>3.9</v>
      </c>
      <c r="H2010">
        <f t="shared" si="465"/>
        <v>3.9</v>
      </c>
      <c r="I2010" t="s">
        <v>4564</v>
      </c>
      <c r="J2010" t="s">
        <v>22</v>
      </c>
      <c r="K2010" t="s">
        <v>2645</v>
      </c>
      <c r="L2010" t="str">
        <f t="shared" si="466"/>
        <v>Established</v>
      </c>
      <c r="N2010" s="2">
        <f t="shared" si="467"/>
        <v>28</v>
      </c>
      <c r="O2010" t="s">
        <v>24</v>
      </c>
      <c r="P2010" t="s">
        <v>691</v>
      </c>
      <c r="Q2010" t="s">
        <v>105</v>
      </c>
      <c r="R2010" t="str">
        <f t="shared" si="468"/>
        <v>Average</v>
      </c>
      <c r="S2010" t="str">
        <f t="shared" si="469"/>
        <v xml:space="preserve"> </v>
      </c>
      <c r="T2010" t="b">
        <f t="shared" si="470"/>
        <v>0</v>
      </c>
      <c r="U2010" t="b">
        <f t="shared" si="471"/>
        <v>1</v>
      </c>
      <c r="V2010" t="str">
        <f t="shared" si="472"/>
        <v>Average Company</v>
      </c>
      <c r="W2010" t="str">
        <f t="shared" si="473"/>
        <v>Don't Buy</v>
      </c>
      <c r="X2010" t="str">
        <f t="shared" si="474"/>
        <v>Not Known</v>
      </c>
      <c r="Z2010" t="str">
        <f t="shared" si="475"/>
        <v>None</v>
      </c>
      <c r="AB2010" t="str">
        <f t="shared" si="476"/>
        <v>0</v>
      </c>
    </row>
    <row r="2011" spans="1:28" x14ac:dyDescent="0.3">
      <c r="A2011">
        <v>2009</v>
      </c>
      <c r="B2011" t="s">
        <v>4575</v>
      </c>
      <c r="C2011" t="str">
        <f t="shared" si="463"/>
        <v>Long</v>
      </c>
      <c r="D2011">
        <v>3.8</v>
      </c>
      <c r="F2011" s="1">
        <f t="shared" si="477"/>
        <v>3.8</v>
      </c>
      <c r="G2011" s="1">
        <f t="shared" si="464"/>
        <v>3.8</v>
      </c>
      <c r="H2011">
        <f t="shared" si="465"/>
        <v>3.8</v>
      </c>
      <c r="I2011" t="s">
        <v>4564</v>
      </c>
      <c r="J2011" t="s">
        <v>343</v>
      </c>
      <c r="K2011" t="s">
        <v>4576</v>
      </c>
      <c r="L2011" t="str">
        <f t="shared" si="466"/>
        <v>Established</v>
      </c>
      <c r="N2011" s="2">
        <f t="shared" si="467"/>
        <v>36</v>
      </c>
      <c r="O2011" t="s">
        <v>48</v>
      </c>
      <c r="P2011" t="s">
        <v>2884</v>
      </c>
      <c r="Q2011" t="s">
        <v>105</v>
      </c>
      <c r="R2011" t="str">
        <f t="shared" si="468"/>
        <v>Average</v>
      </c>
      <c r="S2011" t="str">
        <f t="shared" si="469"/>
        <v xml:space="preserve"> </v>
      </c>
      <c r="T2011" t="b">
        <f t="shared" si="470"/>
        <v>0</v>
      </c>
      <c r="U2011" t="b">
        <f t="shared" si="471"/>
        <v>1</v>
      </c>
      <c r="V2011" t="str">
        <f t="shared" si="472"/>
        <v>Average Company</v>
      </c>
      <c r="W2011" t="str">
        <f t="shared" si="473"/>
        <v>Don't Buy</v>
      </c>
      <c r="X2011" t="str">
        <f t="shared" si="474"/>
        <v>Not Known</v>
      </c>
      <c r="Z2011" t="str">
        <f t="shared" si="475"/>
        <v>None</v>
      </c>
      <c r="AB2011" t="str">
        <f t="shared" si="476"/>
        <v>0</v>
      </c>
    </row>
    <row r="2012" spans="1:28" x14ac:dyDescent="0.3">
      <c r="A2012">
        <v>2010</v>
      </c>
      <c r="B2012" t="s">
        <v>4577</v>
      </c>
      <c r="C2012" t="str">
        <f t="shared" si="463"/>
        <v>Long</v>
      </c>
      <c r="D2012">
        <v>4</v>
      </c>
      <c r="F2012" s="1">
        <f t="shared" si="477"/>
        <v>4</v>
      </c>
      <c r="G2012" s="1">
        <f t="shared" si="464"/>
        <v>4</v>
      </c>
      <c r="H2012">
        <f t="shared" si="465"/>
        <v>4</v>
      </c>
      <c r="I2012" t="s">
        <v>736</v>
      </c>
      <c r="J2012" t="s">
        <v>22</v>
      </c>
      <c r="K2012" t="s">
        <v>4578</v>
      </c>
      <c r="L2012" t="str">
        <f t="shared" si="466"/>
        <v>Established</v>
      </c>
      <c r="N2012" s="2">
        <f t="shared" si="467"/>
        <v>96</v>
      </c>
      <c r="O2012" t="s">
        <v>1173</v>
      </c>
      <c r="P2012" t="s">
        <v>75</v>
      </c>
      <c r="Q2012" t="s">
        <v>28</v>
      </c>
      <c r="R2012" t="str">
        <f t="shared" si="468"/>
        <v>Average</v>
      </c>
      <c r="S2012" t="str">
        <f t="shared" si="469"/>
        <v xml:space="preserve"> </v>
      </c>
      <c r="T2012" t="b">
        <f t="shared" si="470"/>
        <v>0</v>
      </c>
      <c r="U2012" t="b">
        <f t="shared" si="471"/>
        <v>1</v>
      </c>
      <c r="V2012" t="str">
        <f t="shared" si="472"/>
        <v>Average Company</v>
      </c>
      <c r="W2012" t="str">
        <f t="shared" si="473"/>
        <v>Don't Buy</v>
      </c>
      <c r="X2012" t="str">
        <f t="shared" si="474"/>
        <v>Bombay Finance</v>
      </c>
      <c r="Z2012" t="str">
        <f t="shared" si="475"/>
        <v>None</v>
      </c>
      <c r="AB2012" t="str">
        <f t="shared" si="476"/>
        <v>500K</v>
      </c>
    </row>
    <row r="2013" spans="1:28" x14ac:dyDescent="0.3">
      <c r="A2013">
        <v>2011</v>
      </c>
      <c r="B2013" t="s">
        <v>4579</v>
      </c>
      <c r="C2013" t="str">
        <f t="shared" si="463"/>
        <v>Long</v>
      </c>
      <c r="D2013">
        <v>4.5999999999999996</v>
      </c>
      <c r="F2013" s="1">
        <f t="shared" si="477"/>
        <v>4.5999999999999996</v>
      </c>
      <c r="G2013" s="1">
        <f t="shared" si="464"/>
        <v>4.5999999999999996</v>
      </c>
      <c r="H2013">
        <f t="shared" si="465"/>
        <v>4.5999999999999996</v>
      </c>
      <c r="I2013" t="s">
        <v>4580</v>
      </c>
      <c r="J2013" t="s">
        <v>1627</v>
      </c>
      <c r="K2013" t="s">
        <v>1537</v>
      </c>
      <c r="L2013" t="str">
        <f t="shared" si="466"/>
        <v>Established</v>
      </c>
      <c r="N2013" s="2">
        <f t="shared" si="467"/>
        <v>83</v>
      </c>
      <c r="O2013" t="s">
        <v>547</v>
      </c>
      <c r="P2013" t="s">
        <v>13</v>
      </c>
      <c r="Q2013" t="s">
        <v>2970</v>
      </c>
      <c r="R2013" t="str">
        <f t="shared" si="468"/>
        <v>Great</v>
      </c>
      <c r="S2013" t="str">
        <f t="shared" si="469"/>
        <v>Great</v>
      </c>
      <c r="T2013" t="b">
        <f t="shared" si="470"/>
        <v>1</v>
      </c>
      <c r="U2013" t="b">
        <f t="shared" si="471"/>
        <v>1</v>
      </c>
      <c r="V2013" t="str">
        <f t="shared" si="472"/>
        <v>Top Company</v>
      </c>
      <c r="W2013" t="str">
        <f t="shared" si="473"/>
        <v>Don't Buy</v>
      </c>
      <c r="X2013" t="str">
        <f t="shared" si="474"/>
        <v>Not Known</v>
      </c>
      <c r="Z2013" t="str">
        <f t="shared" si="475"/>
        <v>None</v>
      </c>
      <c r="AB2013" t="str">
        <f t="shared" si="476"/>
        <v>0</v>
      </c>
    </row>
    <row r="2014" spans="1:28" x14ac:dyDescent="0.3">
      <c r="A2014">
        <v>2012</v>
      </c>
      <c r="B2014" t="s">
        <v>4581</v>
      </c>
      <c r="C2014" t="str">
        <f t="shared" si="463"/>
        <v>Long</v>
      </c>
      <c r="D2014">
        <v>3.7</v>
      </c>
      <c r="F2014" s="1">
        <f t="shared" si="477"/>
        <v>3.7</v>
      </c>
      <c r="G2014" s="1">
        <f t="shared" si="464"/>
        <v>3.7</v>
      </c>
      <c r="H2014">
        <f t="shared" si="465"/>
        <v>3.7</v>
      </c>
      <c r="I2014" t="s">
        <v>4580</v>
      </c>
      <c r="J2014" t="s">
        <v>22</v>
      </c>
      <c r="K2014" t="s">
        <v>4582</v>
      </c>
      <c r="L2014" t="str">
        <f t="shared" si="466"/>
        <v>Established</v>
      </c>
      <c r="N2014" s="2">
        <f t="shared" si="467"/>
        <v>32</v>
      </c>
      <c r="O2014" t="s">
        <v>368</v>
      </c>
      <c r="P2014" t="s">
        <v>691</v>
      </c>
      <c r="Q2014" t="s">
        <v>4032</v>
      </c>
      <c r="R2014" t="str">
        <f t="shared" si="468"/>
        <v>Average</v>
      </c>
      <c r="S2014" t="str">
        <f t="shared" si="469"/>
        <v xml:space="preserve"> </v>
      </c>
      <c r="T2014" t="b">
        <f t="shared" si="470"/>
        <v>0</v>
      </c>
      <c r="U2014" t="b">
        <f t="shared" si="471"/>
        <v>1</v>
      </c>
      <c r="V2014" t="str">
        <f t="shared" si="472"/>
        <v>Average Company</v>
      </c>
      <c r="W2014" t="str">
        <f t="shared" si="473"/>
        <v>Don't Buy</v>
      </c>
      <c r="X2014" t="str">
        <f t="shared" si="474"/>
        <v>Not Known</v>
      </c>
      <c r="Z2014" t="str">
        <f t="shared" si="475"/>
        <v>None</v>
      </c>
      <c r="AB2014" t="str">
        <f t="shared" si="476"/>
        <v>0</v>
      </c>
    </row>
    <row r="2015" spans="1:28" x14ac:dyDescent="0.3">
      <c r="A2015">
        <v>2013</v>
      </c>
      <c r="B2015" t="s">
        <v>4583</v>
      </c>
      <c r="C2015" t="str">
        <f t="shared" si="463"/>
        <v>Long</v>
      </c>
      <c r="D2015">
        <v>4</v>
      </c>
      <c r="F2015" s="1">
        <f t="shared" si="477"/>
        <v>4</v>
      </c>
      <c r="G2015" s="1">
        <f t="shared" si="464"/>
        <v>4</v>
      </c>
      <c r="H2015">
        <f t="shared" si="465"/>
        <v>4</v>
      </c>
      <c r="I2015" t="s">
        <v>4580</v>
      </c>
      <c r="J2015" t="s">
        <v>10</v>
      </c>
      <c r="K2015" t="s">
        <v>2093</v>
      </c>
      <c r="L2015" t="str">
        <f t="shared" si="466"/>
        <v>Established</v>
      </c>
      <c r="N2015" s="2">
        <f t="shared" si="467"/>
        <v>24</v>
      </c>
      <c r="O2015" t="s">
        <v>185</v>
      </c>
      <c r="P2015" t="s">
        <v>147</v>
      </c>
      <c r="Q2015" t="s">
        <v>44</v>
      </c>
      <c r="R2015" t="str">
        <f t="shared" si="468"/>
        <v>Average</v>
      </c>
      <c r="S2015" t="str">
        <f t="shared" si="469"/>
        <v xml:space="preserve"> </v>
      </c>
      <c r="T2015" t="b">
        <f t="shared" si="470"/>
        <v>0</v>
      </c>
      <c r="U2015" t="b">
        <f t="shared" si="471"/>
        <v>1</v>
      </c>
      <c r="V2015" t="str">
        <f t="shared" si="472"/>
        <v>Average Company</v>
      </c>
      <c r="W2015" t="str">
        <f t="shared" si="473"/>
        <v>Don't Buy</v>
      </c>
      <c r="X2015" t="str">
        <f t="shared" si="474"/>
        <v>Not Known</v>
      </c>
      <c r="Z2015" t="str">
        <f t="shared" si="475"/>
        <v>None</v>
      </c>
      <c r="AB2015" t="str">
        <f t="shared" si="476"/>
        <v>0</v>
      </c>
    </row>
    <row r="2016" spans="1:28" x14ac:dyDescent="0.3">
      <c r="A2016">
        <v>2014</v>
      </c>
      <c r="B2016" t="s">
        <v>1498</v>
      </c>
      <c r="C2016" t="str">
        <f t="shared" si="463"/>
        <v>Long</v>
      </c>
      <c r="D2016">
        <v>4.3</v>
      </c>
      <c r="F2016" s="1">
        <f t="shared" si="477"/>
        <v>4.3</v>
      </c>
      <c r="G2016" s="1">
        <f t="shared" si="464"/>
        <v>4.3</v>
      </c>
      <c r="H2016">
        <f t="shared" si="465"/>
        <v>4.3</v>
      </c>
      <c r="I2016" t="s">
        <v>4580</v>
      </c>
      <c r="J2016" t="s">
        <v>10</v>
      </c>
      <c r="K2016" t="s">
        <v>3170</v>
      </c>
      <c r="L2016" t="str">
        <f t="shared" si="466"/>
        <v>Established</v>
      </c>
      <c r="N2016" s="2">
        <f t="shared" si="467"/>
        <v>25</v>
      </c>
      <c r="O2016" t="s">
        <v>54</v>
      </c>
      <c r="P2016" t="s">
        <v>691</v>
      </c>
      <c r="Q2016" t="s">
        <v>362</v>
      </c>
      <c r="R2016" t="str">
        <f t="shared" si="468"/>
        <v>Great</v>
      </c>
      <c r="S2016" t="str">
        <f t="shared" si="469"/>
        <v>Great</v>
      </c>
      <c r="T2016" t="b">
        <f t="shared" si="470"/>
        <v>1</v>
      </c>
      <c r="U2016" t="b">
        <f t="shared" si="471"/>
        <v>1</v>
      </c>
      <c r="V2016" t="str">
        <f t="shared" si="472"/>
        <v>Top Company</v>
      </c>
      <c r="W2016" t="str">
        <f t="shared" si="473"/>
        <v>Don't Buy</v>
      </c>
      <c r="X2016" t="str">
        <f t="shared" si="474"/>
        <v>Not Known</v>
      </c>
      <c r="Z2016" t="str">
        <f t="shared" si="475"/>
        <v>None</v>
      </c>
      <c r="AB2016" t="str">
        <f t="shared" si="476"/>
        <v>0</v>
      </c>
    </row>
    <row r="2017" spans="1:28" x14ac:dyDescent="0.3">
      <c r="A2017">
        <v>2015</v>
      </c>
      <c r="B2017" t="s">
        <v>4584</v>
      </c>
      <c r="C2017" t="str">
        <f t="shared" si="463"/>
        <v>Long</v>
      </c>
      <c r="D2017">
        <v>3.9</v>
      </c>
      <c r="F2017" s="1">
        <f t="shared" si="477"/>
        <v>3.9</v>
      </c>
      <c r="G2017" s="1">
        <f t="shared" si="464"/>
        <v>3.9</v>
      </c>
      <c r="H2017">
        <f t="shared" si="465"/>
        <v>3.9</v>
      </c>
      <c r="I2017" t="s">
        <v>3524</v>
      </c>
      <c r="J2017" t="s">
        <v>22</v>
      </c>
      <c r="K2017" t="s">
        <v>2072</v>
      </c>
      <c r="L2017" t="str">
        <f t="shared" si="466"/>
        <v>Established</v>
      </c>
      <c r="N2017" s="2">
        <f t="shared" si="467"/>
        <v>26</v>
      </c>
      <c r="O2017" t="s">
        <v>126</v>
      </c>
      <c r="P2017" t="s">
        <v>147</v>
      </c>
      <c r="Q2017" t="s">
        <v>44</v>
      </c>
      <c r="R2017" t="str">
        <f t="shared" si="468"/>
        <v>Average</v>
      </c>
      <c r="S2017" t="str">
        <f t="shared" si="469"/>
        <v xml:space="preserve"> </v>
      </c>
      <c r="T2017" t="b">
        <f t="shared" si="470"/>
        <v>0</v>
      </c>
      <c r="U2017" t="b">
        <f t="shared" si="471"/>
        <v>1</v>
      </c>
      <c r="V2017" t="str">
        <f t="shared" si="472"/>
        <v>Average Company</v>
      </c>
      <c r="W2017" t="str">
        <f t="shared" si="473"/>
        <v>Don't Buy</v>
      </c>
      <c r="X2017" t="str">
        <f t="shared" si="474"/>
        <v>Not Known</v>
      </c>
      <c r="Z2017" t="str">
        <f t="shared" si="475"/>
        <v>None</v>
      </c>
      <c r="AB2017" t="str">
        <f t="shared" si="476"/>
        <v>0</v>
      </c>
    </row>
    <row r="2018" spans="1:28" x14ac:dyDescent="0.3">
      <c r="A2018">
        <v>2016</v>
      </c>
      <c r="B2018" t="s">
        <v>4585</v>
      </c>
      <c r="C2018" t="str">
        <f t="shared" si="463"/>
        <v>Long</v>
      </c>
      <c r="D2018">
        <v>4</v>
      </c>
      <c r="F2018" s="1">
        <f t="shared" si="477"/>
        <v>4</v>
      </c>
      <c r="G2018" s="1">
        <f t="shared" si="464"/>
        <v>4</v>
      </c>
      <c r="H2018">
        <f t="shared" si="465"/>
        <v>4</v>
      </c>
      <c r="I2018" t="s">
        <v>3963</v>
      </c>
      <c r="J2018" t="s">
        <v>10</v>
      </c>
      <c r="K2018" t="s">
        <v>4586</v>
      </c>
      <c r="L2018" t="str">
        <f t="shared" si="466"/>
        <v>Established</v>
      </c>
      <c r="N2018" s="2">
        <f t="shared" si="467"/>
        <v>16</v>
      </c>
      <c r="O2018" t="s">
        <v>3077</v>
      </c>
      <c r="P2018" t="s">
        <v>13</v>
      </c>
      <c r="Q2018" t="s">
        <v>564</v>
      </c>
      <c r="R2018" t="str">
        <f t="shared" si="468"/>
        <v>Average</v>
      </c>
      <c r="S2018" t="str">
        <f t="shared" si="469"/>
        <v xml:space="preserve"> </v>
      </c>
      <c r="T2018" t="b">
        <f t="shared" si="470"/>
        <v>0</v>
      </c>
      <c r="U2018" t="b">
        <f t="shared" si="471"/>
        <v>1</v>
      </c>
      <c r="V2018" t="str">
        <f t="shared" si="472"/>
        <v>Average Company</v>
      </c>
      <c r="W2018" t="str">
        <f t="shared" si="473"/>
        <v>Don't Buy</v>
      </c>
      <c r="X2018" t="str">
        <f t="shared" si="474"/>
        <v>Not Known</v>
      </c>
      <c r="Z2018" t="str">
        <f t="shared" si="475"/>
        <v>None</v>
      </c>
      <c r="AB2018" t="str">
        <f t="shared" si="476"/>
        <v>0</v>
      </c>
    </row>
    <row r="2019" spans="1:28" x14ac:dyDescent="0.3">
      <c r="A2019">
        <v>2017</v>
      </c>
      <c r="B2019" t="s">
        <v>4587</v>
      </c>
      <c r="C2019" t="str">
        <f t="shared" si="463"/>
        <v>Short</v>
      </c>
      <c r="D2019">
        <v>3.8</v>
      </c>
      <c r="F2019" s="1">
        <f t="shared" si="477"/>
        <v>3.8</v>
      </c>
      <c r="G2019" s="1">
        <f t="shared" si="464"/>
        <v>3.8</v>
      </c>
      <c r="H2019">
        <f t="shared" si="465"/>
        <v>3.8</v>
      </c>
      <c r="I2019" t="s">
        <v>4431</v>
      </c>
      <c r="J2019" t="s">
        <v>22</v>
      </c>
      <c r="K2019" t="s">
        <v>4588</v>
      </c>
      <c r="L2019" t="str">
        <f t="shared" si="466"/>
        <v>Established</v>
      </c>
      <c r="N2019" s="2">
        <f t="shared" si="467"/>
        <v>10</v>
      </c>
      <c r="O2019" t="s">
        <v>234</v>
      </c>
      <c r="P2019" t="s">
        <v>147</v>
      </c>
      <c r="Q2019" t="s">
        <v>44</v>
      </c>
      <c r="R2019" t="str">
        <f t="shared" si="468"/>
        <v>Average</v>
      </c>
      <c r="S2019" t="str">
        <f t="shared" si="469"/>
        <v xml:space="preserve"> </v>
      </c>
      <c r="T2019" t="b">
        <f t="shared" si="470"/>
        <v>0</v>
      </c>
      <c r="U2019" t="b">
        <f t="shared" si="471"/>
        <v>1</v>
      </c>
      <c r="V2019" t="str">
        <f t="shared" si="472"/>
        <v>Average Company</v>
      </c>
      <c r="W2019" t="str">
        <f t="shared" si="473"/>
        <v>Don't Buy</v>
      </c>
      <c r="X2019" t="str">
        <f t="shared" si="474"/>
        <v>Not Known</v>
      </c>
      <c r="Z2019" t="str">
        <f t="shared" si="475"/>
        <v>None</v>
      </c>
      <c r="AB2019" t="str">
        <f t="shared" si="476"/>
        <v>0</v>
      </c>
    </row>
    <row r="2020" spans="1:28" x14ac:dyDescent="0.3">
      <c r="A2020">
        <v>2018</v>
      </c>
      <c r="B2020" t="s">
        <v>4589</v>
      </c>
      <c r="C2020" t="str">
        <f t="shared" si="463"/>
        <v>Short</v>
      </c>
      <c r="D2020">
        <v>4.0999999999999996</v>
      </c>
      <c r="F2020" s="1">
        <f t="shared" si="477"/>
        <v>4.0999999999999996</v>
      </c>
      <c r="G2020" s="1">
        <f t="shared" si="464"/>
        <v>4.0999999999999996</v>
      </c>
      <c r="H2020">
        <f t="shared" si="465"/>
        <v>4.0999999999999996</v>
      </c>
      <c r="I2020" t="s">
        <v>4580</v>
      </c>
      <c r="J2020" t="s">
        <v>22</v>
      </c>
      <c r="K2020" t="s">
        <v>4590</v>
      </c>
      <c r="L2020" t="str">
        <f t="shared" si="466"/>
        <v>Established</v>
      </c>
      <c r="N2020" s="2">
        <f t="shared" si="467"/>
        <v>24</v>
      </c>
      <c r="O2020" t="s">
        <v>185</v>
      </c>
      <c r="P2020" t="s">
        <v>147</v>
      </c>
      <c r="Q2020" t="s">
        <v>295</v>
      </c>
      <c r="R2020" t="str">
        <f t="shared" si="468"/>
        <v>Great</v>
      </c>
      <c r="S2020" t="str">
        <f t="shared" si="469"/>
        <v>Great</v>
      </c>
      <c r="T2020" t="b">
        <f t="shared" si="470"/>
        <v>1</v>
      </c>
      <c r="U2020" t="b">
        <f t="shared" si="471"/>
        <v>1</v>
      </c>
      <c r="V2020" t="str">
        <f t="shared" si="472"/>
        <v>Top Company</v>
      </c>
      <c r="W2020" t="str">
        <f t="shared" si="473"/>
        <v>Don't Buy</v>
      </c>
      <c r="X2020" t="str">
        <f t="shared" si="474"/>
        <v>Not Known</v>
      </c>
      <c r="Z2020" t="str">
        <f t="shared" si="475"/>
        <v>None</v>
      </c>
      <c r="AB2020" t="str">
        <f t="shared" si="476"/>
        <v>0</v>
      </c>
    </row>
    <row r="2021" spans="1:28" x14ac:dyDescent="0.3">
      <c r="A2021">
        <v>2019</v>
      </c>
      <c r="B2021" t="s">
        <v>4591</v>
      </c>
      <c r="C2021" t="str">
        <f t="shared" si="463"/>
        <v>Long</v>
      </c>
      <c r="D2021">
        <v>3.7</v>
      </c>
      <c r="F2021" s="1">
        <f t="shared" si="477"/>
        <v>3.7</v>
      </c>
      <c r="G2021" s="1">
        <f t="shared" si="464"/>
        <v>3.7</v>
      </c>
      <c r="H2021">
        <f t="shared" si="465"/>
        <v>3.7</v>
      </c>
      <c r="I2021" t="s">
        <v>4592</v>
      </c>
      <c r="J2021" t="s">
        <v>22</v>
      </c>
      <c r="K2021" t="s">
        <v>4593</v>
      </c>
      <c r="L2021" t="str">
        <f t="shared" si="466"/>
        <v>Established</v>
      </c>
      <c r="N2021" s="2">
        <f t="shared" si="467"/>
        <v>27</v>
      </c>
      <c r="O2021" t="s">
        <v>109</v>
      </c>
      <c r="P2021" t="s">
        <v>691</v>
      </c>
      <c r="Q2021" t="s">
        <v>70</v>
      </c>
      <c r="R2021" t="str">
        <f t="shared" si="468"/>
        <v>Average</v>
      </c>
      <c r="S2021" t="str">
        <f t="shared" si="469"/>
        <v xml:space="preserve"> </v>
      </c>
      <c r="T2021" t="b">
        <f t="shared" si="470"/>
        <v>0</v>
      </c>
      <c r="U2021" t="b">
        <f t="shared" si="471"/>
        <v>1</v>
      </c>
      <c r="V2021" t="str">
        <f t="shared" si="472"/>
        <v>Average Company</v>
      </c>
      <c r="W2021" t="str">
        <f t="shared" si="473"/>
        <v>Don't Buy</v>
      </c>
      <c r="X2021" t="str">
        <f t="shared" si="474"/>
        <v>Not Known</v>
      </c>
      <c r="Z2021" t="str">
        <f t="shared" si="475"/>
        <v>None</v>
      </c>
      <c r="AB2021" t="str">
        <f t="shared" si="476"/>
        <v>0</v>
      </c>
    </row>
    <row r="2022" spans="1:28" x14ac:dyDescent="0.3">
      <c r="A2022">
        <v>2020</v>
      </c>
      <c r="B2022" t="s">
        <v>4594</v>
      </c>
      <c r="C2022" t="str">
        <f t="shared" si="463"/>
        <v>Long</v>
      </c>
      <c r="D2022">
        <v>3.7</v>
      </c>
      <c r="F2022" s="1">
        <f t="shared" si="477"/>
        <v>3.7</v>
      </c>
      <c r="G2022" s="1">
        <f t="shared" si="464"/>
        <v>3.7</v>
      </c>
      <c r="H2022">
        <f t="shared" si="465"/>
        <v>3.7</v>
      </c>
      <c r="I2022" t="s">
        <v>4592</v>
      </c>
      <c r="J2022" t="s">
        <v>22</v>
      </c>
      <c r="K2022" t="s">
        <v>4595</v>
      </c>
      <c r="L2022" t="str">
        <f t="shared" si="466"/>
        <v>Established</v>
      </c>
      <c r="N2022" s="2">
        <f t="shared" si="467"/>
        <v>59</v>
      </c>
      <c r="O2022" t="s">
        <v>1765</v>
      </c>
      <c r="P2022" t="s">
        <v>147</v>
      </c>
      <c r="Q2022" t="s">
        <v>378</v>
      </c>
      <c r="R2022" t="str">
        <f t="shared" si="468"/>
        <v>Average</v>
      </c>
      <c r="S2022" t="str">
        <f t="shared" si="469"/>
        <v xml:space="preserve"> </v>
      </c>
      <c r="T2022" t="b">
        <f t="shared" si="470"/>
        <v>0</v>
      </c>
      <c r="U2022" t="b">
        <f t="shared" si="471"/>
        <v>1</v>
      </c>
      <c r="V2022" t="str">
        <f t="shared" si="472"/>
        <v>Average Company</v>
      </c>
      <c r="W2022" t="str">
        <f t="shared" si="473"/>
        <v>Don't Buy</v>
      </c>
      <c r="X2022" t="str">
        <f t="shared" si="474"/>
        <v>Not Known</v>
      </c>
      <c r="Z2022" t="str">
        <f t="shared" si="475"/>
        <v>None</v>
      </c>
      <c r="AB2022" t="str">
        <f t="shared" si="476"/>
        <v>0</v>
      </c>
    </row>
    <row r="2023" spans="1:28" x14ac:dyDescent="0.3">
      <c r="A2023">
        <v>2021</v>
      </c>
      <c r="B2023" t="s">
        <v>4596</v>
      </c>
      <c r="C2023" t="str">
        <f t="shared" si="463"/>
        <v>Short</v>
      </c>
      <c r="D2023">
        <v>4.0999999999999996</v>
      </c>
      <c r="F2023" s="1">
        <f t="shared" si="477"/>
        <v>4.0999999999999996</v>
      </c>
      <c r="G2023" s="1">
        <f t="shared" si="464"/>
        <v>4.0999999999999996</v>
      </c>
      <c r="H2023">
        <f t="shared" si="465"/>
        <v>4.0999999999999996</v>
      </c>
      <c r="I2023" t="s">
        <v>4592</v>
      </c>
      <c r="J2023" t="s">
        <v>4597</v>
      </c>
      <c r="K2023" t="s">
        <v>213</v>
      </c>
      <c r="L2023" t="str">
        <f t="shared" si="466"/>
        <v>Established</v>
      </c>
      <c r="N2023" s="2">
        <f t="shared" si="467"/>
        <v>10</v>
      </c>
      <c r="O2023" t="s">
        <v>75</v>
      </c>
      <c r="Q2023" t="s">
        <v>19</v>
      </c>
      <c r="R2023" t="str">
        <f t="shared" si="468"/>
        <v>Great</v>
      </c>
      <c r="S2023" t="str">
        <f t="shared" si="469"/>
        <v>Great</v>
      </c>
      <c r="T2023" t="b">
        <f t="shared" si="470"/>
        <v>0</v>
      </c>
      <c r="U2023" t="b">
        <f t="shared" si="471"/>
        <v>1</v>
      </c>
      <c r="V2023" t="str">
        <f t="shared" si="472"/>
        <v>Average Company</v>
      </c>
      <c r="W2023" t="str">
        <f t="shared" si="473"/>
        <v>Don't Buy</v>
      </c>
      <c r="X2023" t="str">
        <f t="shared" si="474"/>
        <v>Not Known</v>
      </c>
      <c r="Z2023" t="str">
        <f t="shared" si="475"/>
        <v>None</v>
      </c>
      <c r="AB2023" t="str">
        <f t="shared" si="476"/>
        <v>1Million</v>
      </c>
    </row>
    <row r="2024" spans="1:28" x14ac:dyDescent="0.3">
      <c r="A2024">
        <v>2022</v>
      </c>
      <c r="B2024" t="s">
        <v>4598</v>
      </c>
      <c r="C2024" t="str">
        <f t="shared" si="463"/>
        <v>Long</v>
      </c>
      <c r="D2024">
        <v>3.8</v>
      </c>
      <c r="F2024" s="1">
        <f t="shared" si="477"/>
        <v>3.8</v>
      </c>
      <c r="G2024" s="1">
        <f t="shared" si="464"/>
        <v>3.8</v>
      </c>
      <c r="H2024">
        <f t="shared" si="465"/>
        <v>3.8</v>
      </c>
      <c r="I2024" t="s">
        <v>4592</v>
      </c>
      <c r="J2024" t="s">
        <v>22</v>
      </c>
      <c r="K2024" t="s">
        <v>377</v>
      </c>
      <c r="L2024" t="str">
        <f t="shared" si="466"/>
        <v>Established</v>
      </c>
      <c r="N2024" s="2">
        <f t="shared" si="467"/>
        <v>21</v>
      </c>
      <c r="O2024" t="s">
        <v>321</v>
      </c>
      <c r="P2024" t="s">
        <v>181</v>
      </c>
      <c r="Q2024" t="s">
        <v>70</v>
      </c>
      <c r="R2024" t="str">
        <f t="shared" si="468"/>
        <v>Average</v>
      </c>
      <c r="S2024" t="str">
        <f t="shared" si="469"/>
        <v xml:space="preserve"> </v>
      </c>
      <c r="T2024" t="b">
        <f t="shared" si="470"/>
        <v>0</v>
      </c>
      <c r="U2024" t="b">
        <f t="shared" si="471"/>
        <v>1</v>
      </c>
      <c r="V2024" t="str">
        <f t="shared" si="472"/>
        <v>Average Company</v>
      </c>
      <c r="W2024" t="str">
        <f t="shared" si="473"/>
        <v>Don't Buy</v>
      </c>
      <c r="X2024" t="str">
        <f t="shared" si="474"/>
        <v>Not Known</v>
      </c>
      <c r="Z2024" t="str">
        <f t="shared" si="475"/>
        <v>None</v>
      </c>
      <c r="AB2024" t="str">
        <f t="shared" si="476"/>
        <v>0</v>
      </c>
    </row>
    <row r="2025" spans="1:28" x14ac:dyDescent="0.3">
      <c r="A2025">
        <v>2023</v>
      </c>
      <c r="B2025" t="s">
        <v>4599</v>
      </c>
      <c r="C2025" t="str">
        <f t="shared" si="463"/>
        <v>Long</v>
      </c>
      <c r="D2025">
        <v>4.2</v>
      </c>
      <c r="F2025" s="1">
        <f t="shared" si="477"/>
        <v>4.2</v>
      </c>
      <c r="G2025" s="1">
        <f t="shared" si="464"/>
        <v>4.2</v>
      </c>
      <c r="H2025">
        <f t="shared" si="465"/>
        <v>4.2</v>
      </c>
      <c r="I2025" t="s">
        <v>4592</v>
      </c>
      <c r="J2025" t="s">
        <v>22</v>
      </c>
      <c r="K2025" t="s">
        <v>2663</v>
      </c>
      <c r="L2025" t="str">
        <f t="shared" si="466"/>
        <v>Established</v>
      </c>
      <c r="N2025" s="2">
        <f t="shared" si="467"/>
        <v>18</v>
      </c>
      <c r="O2025" t="s">
        <v>200</v>
      </c>
      <c r="P2025" t="s">
        <v>147</v>
      </c>
      <c r="Q2025" t="s">
        <v>80</v>
      </c>
      <c r="R2025" t="str">
        <f t="shared" si="468"/>
        <v>Great</v>
      </c>
      <c r="S2025" t="str">
        <f t="shared" si="469"/>
        <v>Great</v>
      </c>
      <c r="T2025" t="b">
        <f t="shared" si="470"/>
        <v>1</v>
      </c>
      <c r="U2025" t="b">
        <f t="shared" si="471"/>
        <v>1</v>
      </c>
      <c r="V2025" t="str">
        <f t="shared" si="472"/>
        <v>Average Company</v>
      </c>
      <c r="W2025" t="str">
        <f t="shared" si="473"/>
        <v>Don't Buy</v>
      </c>
      <c r="X2025" t="str">
        <f t="shared" si="474"/>
        <v>Not Known</v>
      </c>
      <c r="Z2025" t="str">
        <f t="shared" si="475"/>
        <v>None</v>
      </c>
      <c r="AB2025" t="str">
        <f t="shared" si="476"/>
        <v>0</v>
      </c>
    </row>
    <row r="2026" spans="1:28" x14ac:dyDescent="0.3">
      <c r="A2026">
        <v>2024</v>
      </c>
      <c r="B2026" t="s">
        <v>4600</v>
      </c>
      <c r="C2026" t="str">
        <f t="shared" si="463"/>
        <v>Long</v>
      </c>
      <c r="D2026">
        <v>4.2</v>
      </c>
      <c r="F2026" s="1">
        <f t="shared" si="477"/>
        <v>4.2</v>
      </c>
      <c r="G2026" s="1">
        <f t="shared" si="464"/>
        <v>4.2</v>
      </c>
      <c r="H2026">
        <f t="shared" si="465"/>
        <v>4.2</v>
      </c>
      <c r="I2026" t="s">
        <v>4592</v>
      </c>
      <c r="J2026" t="s">
        <v>10</v>
      </c>
      <c r="K2026" t="s">
        <v>996</v>
      </c>
      <c r="L2026" t="str">
        <f t="shared" si="466"/>
        <v>Established</v>
      </c>
      <c r="N2026" s="2">
        <f t="shared" si="467"/>
        <v>26</v>
      </c>
      <c r="O2026" t="s">
        <v>126</v>
      </c>
      <c r="P2026" t="s">
        <v>181</v>
      </c>
      <c r="Q2026" t="s">
        <v>105</v>
      </c>
      <c r="R2026" t="str">
        <f t="shared" si="468"/>
        <v>Great</v>
      </c>
      <c r="S2026" t="str">
        <f t="shared" si="469"/>
        <v>Great</v>
      </c>
      <c r="T2026" t="b">
        <f t="shared" si="470"/>
        <v>1</v>
      </c>
      <c r="U2026" t="b">
        <f t="shared" si="471"/>
        <v>1</v>
      </c>
      <c r="V2026" t="str">
        <f t="shared" si="472"/>
        <v>Top Company</v>
      </c>
      <c r="W2026" t="str">
        <f t="shared" si="473"/>
        <v>Don't Buy</v>
      </c>
      <c r="X2026" t="str">
        <f t="shared" si="474"/>
        <v>Not Known</v>
      </c>
      <c r="Z2026" t="str">
        <f t="shared" si="475"/>
        <v>None</v>
      </c>
      <c r="AB2026" t="str">
        <f t="shared" si="476"/>
        <v>0</v>
      </c>
    </row>
    <row r="2027" spans="1:28" x14ac:dyDescent="0.3">
      <c r="A2027">
        <v>2025</v>
      </c>
      <c r="B2027" t="s">
        <v>4601</v>
      </c>
      <c r="C2027" t="str">
        <f t="shared" si="463"/>
        <v>Long</v>
      </c>
      <c r="D2027">
        <v>3.8</v>
      </c>
      <c r="F2027" s="1">
        <f t="shared" si="477"/>
        <v>3.8</v>
      </c>
      <c r="G2027" s="1">
        <f t="shared" si="464"/>
        <v>3.8</v>
      </c>
      <c r="H2027">
        <f t="shared" si="465"/>
        <v>3.8</v>
      </c>
      <c r="I2027" t="s">
        <v>4592</v>
      </c>
      <c r="J2027" t="s">
        <v>10</v>
      </c>
      <c r="K2027" t="s">
        <v>4602</v>
      </c>
      <c r="L2027" t="str">
        <f t="shared" si="466"/>
        <v>Established</v>
      </c>
      <c r="N2027" s="2">
        <f t="shared" si="467"/>
        <v>36</v>
      </c>
      <c r="O2027" t="s">
        <v>48</v>
      </c>
      <c r="P2027" t="s">
        <v>683</v>
      </c>
      <c r="Q2027" t="s">
        <v>235</v>
      </c>
      <c r="R2027" t="str">
        <f t="shared" si="468"/>
        <v>Average</v>
      </c>
      <c r="S2027" t="str">
        <f t="shared" si="469"/>
        <v xml:space="preserve"> </v>
      </c>
      <c r="T2027" t="b">
        <f t="shared" si="470"/>
        <v>0</v>
      </c>
      <c r="U2027" t="b">
        <f t="shared" si="471"/>
        <v>1</v>
      </c>
      <c r="V2027" t="str">
        <f t="shared" si="472"/>
        <v>Average Company</v>
      </c>
      <c r="W2027" t="str">
        <f t="shared" si="473"/>
        <v>Don't Buy</v>
      </c>
      <c r="X2027" t="str">
        <f t="shared" si="474"/>
        <v>Not Known</v>
      </c>
      <c r="Z2027" t="str">
        <f t="shared" si="475"/>
        <v>None</v>
      </c>
      <c r="AB2027" t="str">
        <f t="shared" si="476"/>
        <v>0</v>
      </c>
    </row>
    <row r="2028" spans="1:28" x14ac:dyDescent="0.3">
      <c r="A2028">
        <v>2026</v>
      </c>
      <c r="B2028" t="s">
        <v>4603</v>
      </c>
      <c r="C2028" t="str">
        <f t="shared" si="463"/>
        <v>Short</v>
      </c>
      <c r="D2028">
        <v>4.0999999999999996</v>
      </c>
      <c r="F2028" s="1">
        <f t="shared" si="477"/>
        <v>4.0999999999999996</v>
      </c>
      <c r="G2028" s="1">
        <f t="shared" si="464"/>
        <v>4.0999999999999996</v>
      </c>
      <c r="H2028">
        <f t="shared" si="465"/>
        <v>4.0999999999999996</v>
      </c>
      <c r="I2028" t="s">
        <v>4592</v>
      </c>
      <c r="J2028" t="s">
        <v>10</v>
      </c>
      <c r="K2028" t="s">
        <v>4604</v>
      </c>
      <c r="L2028" t="str">
        <f t="shared" si="466"/>
        <v>Established</v>
      </c>
      <c r="N2028" s="2">
        <f t="shared" si="467"/>
        <v>37</v>
      </c>
      <c r="O2028" t="s">
        <v>538</v>
      </c>
      <c r="P2028" t="s">
        <v>1308</v>
      </c>
      <c r="Q2028" t="s">
        <v>44</v>
      </c>
      <c r="R2028" t="str">
        <f t="shared" si="468"/>
        <v>Great</v>
      </c>
      <c r="S2028" t="str">
        <f t="shared" si="469"/>
        <v>Great</v>
      </c>
      <c r="T2028" t="b">
        <f t="shared" si="470"/>
        <v>1</v>
      </c>
      <c r="U2028" t="b">
        <f t="shared" si="471"/>
        <v>1</v>
      </c>
      <c r="V2028" t="str">
        <f t="shared" si="472"/>
        <v>Top Company</v>
      </c>
      <c r="W2028" t="str">
        <f t="shared" si="473"/>
        <v>Don't Buy</v>
      </c>
      <c r="X2028" t="str">
        <f t="shared" si="474"/>
        <v>Not Known</v>
      </c>
      <c r="Z2028" t="str">
        <f t="shared" si="475"/>
        <v>None</v>
      </c>
      <c r="AB2028" t="str">
        <f t="shared" si="476"/>
        <v>0</v>
      </c>
    </row>
    <row r="2029" spans="1:28" x14ac:dyDescent="0.3">
      <c r="A2029">
        <v>2027</v>
      </c>
      <c r="B2029" t="s">
        <v>4605</v>
      </c>
      <c r="C2029" t="str">
        <f t="shared" si="463"/>
        <v>Long</v>
      </c>
      <c r="D2029">
        <v>4</v>
      </c>
      <c r="F2029" s="1">
        <f t="shared" si="477"/>
        <v>4</v>
      </c>
      <c r="G2029" s="1">
        <f t="shared" si="464"/>
        <v>4</v>
      </c>
      <c r="H2029">
        <f t="shared" si="465"/>
        <v>4</v>
      </c>
      <c r="I2029" t="s">
        <v>4592</v>
      </c>
      <c r="J2029" t="s">
        <v>22</v>
      </c>
      <c r="K2029" t="s">
        <v>4606</v>
      </c>
      <c r="L2029" t="str">
        <f t="shared" si="466"/>
        <v>Established</v>
      </c>
      <c r="N2029" s="2">
        <f t="shared" si="467"/>
        <v>37</v>
      </c>
      <c r="O2029" t="s">
        <v>538</v>
      </c>
      <c r="P2029" t="s">
        <v>691</v>
      </c>
      <c r="Q2029" t="s">
        <v>117</v>
      </c>
      <c r="R2029" t="str">
        <f t="shared" si="468"/>
        <v>Average</v>
      </c>
      <c r="S2029" t="str">
        <f t="shared" si="469"/>
        <v xml:space="preserve"> </v>
      </c>
      <c r="T2029" t="b">
        <f t="shared" si="470"/>
        <v>0</v>
      </c>
      <c r="U2029" t="b">
        <f t="shared" si="471"/>
        <v>1</v>
      </c>
      <c r="V2029" t="str">
        <f t="shared" si="472"/>
        <v>Average Company</v>
      </c>
      <c r="W2029" t="str">
        <f t="shared" si="473"/>
        <v>Don't Buy</v>
      </c>
      <c r="X2029" t="str">
        <f t="shared" si="474"/>
        <v>Not Known</v>
      </c>
      <c r="Z2029" t="str">
        <f t="shared" si="475"/>
        <v>None</v>
      </c>
      <c r="AB2029" t="str">
        <f t="shared" si="476"/>
        <v>0</v>
      </c>
    </row>
    <row r="2030" spans="1:28" x14ac:dyDescent="0.3">
      <c r="A2030">
        <v>2028</v>
      </c>
      <c r="B2030" t="s">
        <v>4607</v>
      </c>
      <c r="C2030" t="str">
        <f t="shared" si="463"/>
        <v>Long</v>
      </c>
      <c r="D2030">
        <v>4.2</v>
      </c>
      <c r="F2030" s="1">
        <f t="shared" si="477"/>
        <v>4.2</v>
      </c>
      <c r="G2030" s="1">
        <f t="shared" si="464"/>
        <v>4.2</v>
      </c>
      <c r="H2030">
        <f t="shared" si="465"/>
        <v>4.2</v>
      </c>
      <c r="I2030" t="s">
        <v>4592</v>
      </c>
      <c r="J2030" t="s">
        <v>4608</v>
      </c>
      <c r="K2030" t="s">
        <v>109</v>
      </c>
      <c r="L2030" t="str">
        <f t="shared" si="466"/>
        <v>Established</v>
      </c>
      <c r="N2030" s="2">
        <f t="shared" si="467"/>
        <v>50</v>
      </c>
      <c r="O2030" t="s">
        <v>691</v>
      </c>
      <c r="Q2030" t="s">
        <v>80</v>
      </c>
      <c r="R2030" t="str">
        <f t="shared" si="468"/>
        <v>Great</v>
      </c>
      <c r="S2030" t="str">
        <f t="shared" si="469"/>
        <v>Great</v>
      </c>
      <c r="T2030" t="b">
        <f t="shared" si="470"/>
        <v>1</v>
      </c>
      <c r="U2030" t="b">
        <f t="shared" si="471"/>
        <v>1</v>
      </c>
      <c r="V2030" t="str">
        <f t="shared" si="472"/>
        <v>Top Company</v>
      </c>
      <c r="W2030" t="str">
        <f t="shared" si="473"/>
        <v>Don't Buy</v>
      </c>
      <c r="X2030" t="str">
        <f t="shared" si="474"/>
        <v>Not Known</v>
      </c>
      <c r="Z2030" t="str">
        <f t="shared" si="475"/>
        <v>None</v>
      </c>
      <c r="AB2030" t="str">
        <f t="shared" si="476"/>
        <v>0</v>
      </c>
    </row>
    <row r="2031" spans="1:28" x14ac:dyDescent="0.3">
      <c r="A2031">
        <v>2029</v>
      </c>
      <c r="B2031" t="s">
        <v>4609</v>
      </c>
      <c r="C2031" t="str">
        <f t="shared" si="463"/>
        <v>Long</v>
      </c>
      <c r="D2031">
        <v>3.2</v>
      </c>
      <c r="F2031" s="1">
        <f t="shared" si="477"/>
        <v>3.2</v>
      </c>
      <c r="G2031" s="1">
        <f t="shared" si="464"/>
        <v>3.2</v>
      </c>
      <c r="H2031">
        <f t="shared" si="465"/>
        <v>3.2</v>
      </c>
      <c r="I2031" t="s">
        <v>4592</v>
      </c>
      <c r="J2031" t="s">
        <v>22</v>
      </c>
      <c r="K2031" t="s">
        <v>4252</v>
      </c>
      <c r="L2031" t="str">
        <f t="shared" si="466"/>
        <v>Established</v>
      </c>
      <c r="N2031" s="2">
        <f t="shared" si="467"/>
        <v>43</v>
      </c>
      <c r="O2031" t="s">
        <v>289</v>
      </c>
      <c r="P2031" t="s">
        <v>147</v>
      </c>
      <c r="Q2031" t="s">
        <v>80</v>
      </c>
      <c r="R2031" t="str">
        <f t="shared" si="468"/>
        <v>Average</v>
      </c>
      <c r="S2031" t="str">
        <f t="shared" si="469"/>
        <v xml:space="preserve"> </v>
      </c>
      <c r="T2031" t="b">
        <f t="shared" si="470"/>
        <v>0</v>
      </c>
      <c r="U2031" t="b">
        <f t="shared" si="471"/>
        <v>0</v>
      </c>
      <c r="V2031" t="str">
        <f t="shared" si="472"/>
        <v>Average Company</v>
      </c>
      <c r="W2031" t="str">
        <f t="shared" si="473"/>
        <v>Buy</v>
      </c>
      <c r="X2031" t="str">
        <f t="shared" si="474"/>
        <v>Not Known</v>
      </c>
      <c r="Z2031" t="str">
        <f t="shared" si="475"/>
        <v>None</v>
      </c>
      <c r="AB2031" t="str">
        <f t="shared" si="476"/>
        <v>0</v>
      </c>
    </row>
    <row r="2032" spans="1:28" x14ac:dyDescent="0.3">
      <c r="A2032">
        <v>2030</v>
      </c>
      <c r="B2032" t="s">
        <v>4610</v>
      </c>
      <c r="C2032" t="str">
        <f t="shared" si="463"/>
        <v>Long</v>
      </c>
      <c r="D2032">
        <v>3.8</v>
      </c>
      <c r="F2032" s="1">
        <f t="shared" si="477"/>
        <v>3.8</v>
      </c>
      <c r="G2032" s="1">
        <f t="shared" si="464"/>
        <v>3.8</v>
      </c>
      <c r="H2032">
        <f t="shared" si="465"/>
        <v>3.8</v>
      </c>
      <c r="I2032" t="s">
        <v>4592</v>
      </c>
      <c r="J2032" t="s">
        <v>22</v>
      </c>
      <c r="K2032" t="s">
        <v>4611</v>
      </c>
      <c r="L2032" t="str">
        <f t="shared" si="466"/>
        <v>Established</v>
      </c>
      <c r="N2032" s="2">
        <f t="shared" si="467"/>
        <v>72</v>
      </c>
      <c r="O2032" t="s">
        <v>933</v>
      </c>
      <c r="P2032" t="s">
        <v>683</v>
      </c>
      <c r="Q2032" t="s">
        <v>362</v>
      </c>
      <c r="R2032" t="str">
        <f t="shared" si="468"/>
        <v>Average</v>
      </c>
      <c r="S2032" t="str">
        <f t="shared" si="469"/>
        <v xml:space="preserve"> </v>
      </c>
      <c r="T2032" t="b">
        <f t="shared" si="470"/>
        <v>0</v>
      </c>
      <c r="U2032" t="b">
        <f t="shared" si="471"/>
        <v>1</v>
      </c>
      <c r="V2032" t="str">
        <f t="shared" si="472"/>
        <v>Average Company</v>
      </c>
      <c r="W2032" t="str">
        <f t="shared" si="473"/>
        <v>Don't Buy</v>
      </c>
      <c r="X2032" t="str">
        <f t="shared" si="474"/>
        <v>Not Known</v>
      </c>
      <c r="Z2032" t="str">
        <f t="shared" si="475"/>
        <v>None</v>
      </c>
      <c r="AB2032" t="str">
        <f t="shared" si="476"/>
        <v>0</v>
      </c>
    </row>
    <row r="2033" spans="1:28" x14ac:dyDescent="0.3">
      <c r="A2033">
        <v>2031</v>
      </c>
      <c r="B2033" t="s">
        <v>4612</v>
      </c>
      <c r="C2033" t="str">
        <f t="shared" si="463"/>
        <v>Long</v>
      </c>
      <c r="D2033">
        <v>3.3</v>
      </c>
      <c r="F2033" s="1">
        <f t="shared" si="477"/>
        <v>3.3</v>
      </c>
      <c r="G2033" s="1">
        <f t="shared" si="464"/>
        <v>3.3</v>
      </c>
      <c r="H2033">
        <f t="shared" si="465"/>
        <v>3.3</v>
      </c>
      <c r="I2033" t="s">
        <v>4613</v>
      </c>
      <c r="J2033" t="s">
        <v>22</v>
      </c>
      <c r="K2033" t="s">
        <v>4614</v>
      </c>
      <c r="L2033" t="str">
        <f t="shared" si="466"/>
        <v>Established</v>
      </c>
      <c r="N2033" s="2">
        <f t="shared" si="467"/>
        <v>24</v>
      </c>
      <c r="O2033" t="s">
        <v>185</v>
      </c>
      <c r="P2033" t="s">
        <v>691</v>
      </c>
      <c r="Q2033" t="s">
        <v>80</v>
      </c>
      <c r="R2033" t="str">
        <f t="shared" si="468"/>
        <v>Average</v>
      </c>
      <c r="S2033" t="str">
        <f t="shared" si="469"/>
        <v xml:space="preserve"> </v>
      </c>
      <c r="T2033" t="b">
        <f t="shared" si="470"/>
        <v>0</v>
      </c>
      <c r="U2033" t="b">
        <f t="shared" si="471"/>
        <v>0</v>
      </c>
      <c r="V2033" t="str">
        <f t="shared" si="472"/>
        <v>Average Company</v>
      </c>
      <c r="W2033" t="str">
        <f t="shared" si="473"/>
        <v>Don't Buy</v>
      </c>
      <c r="X2033" t="str">
        <f t="shared" si="474"/>
        <v>Not Known</v>
      </c>
      <c r="Z2033" t="str">
        <f t="shared" si="475"/>
        <v>None</v>
      </c>
      <c r="AB2033" t="str">
        <f t="shared" si="476"/>
        <v>0</v>
      </c>
    </row>
    <row r="2034" spans="1:28" x14ac:dyDescent="0.3">
      <c r="A2034">
        <v>2032</v>
      </c>
      <c r="B2034" t="s">
        <v>4615</v>
      </c>
      <c r="C2034" t="str">
        <f t="shared" si="463"/>
        <v>Long</v>
      </c>
      <c r="D2034">
        <v>4.7</v>
      </c>
      <c r="F2034" s="1">
        <f t="shared" si="477"/>
        <v>4.7</v>
      </c>
      <c r="G2034" s="1">
        <f t="shared" si="464"/>
        <v>4.7</v>
      </c>
      <c r="H2034">
        <f t="shared" si="465"/>
        <v>4.7</v>
      </c>
      <c r="I2034" t="s">
        <v>4613</v>
      </c>
      <c r="J2034" t="s">
        <v>22</v>
      </c>
      <c r="K2034" t="s">
        <v>4616</v>
      </c>
      <c r="L2034" t="str">
        <f t="shared" si="466"/>
        <v>Established</v>
      </c>
      <c r="N2034" s="2">
        <f t="shared" si="467"/>
        <v>57</v>
      </c>
      <c r="O2034" t="s">
        <v>1796</v>
      </c>
      <c r="P2034" t="s">
        <v>147</v>
      </c>
      <c r="Q2034" t="s">
        <v>732</v>
      </c>
      <c r="R2034" t="str">
        <f t="shared" si="468"/>
        <v>Great</v>
      </c>
      <c r="S2034" t="str">
        <f t="shared" si="469"/>
        <v>Great</v>
      </c>
      <c r="T2034" t="b">
        <f t="shared" si="470"/>
        <v>1</v>
      </c>
      <c r="U2034" t="b">
        <f t="shared" si="471"/>
        <v>1</v>
      </c>
      <c r="V2034" t="str">
        <f t="shared" si="472"/>
        <v>Top Company</v>
      </c>
      <c r="W2034" t="str">
        <f t="shared" si="473"/>
        <v>Don't Buy</v>
      </c>
      <c r="X2034" t="str">
        <f t="shared" si="474"/>
        <v>Not Known</v>
      </c>
      <c r="Z2034" t="str">
        <f t="shared" si="475"/>
        <v>None</v>
      </c>
      <c r="AB2034" t="str">
        <f t="shared" si="476"/>
        <v>0</v>
      </c>
    </row>
    <row r="2035" spans="1:28" x14ac:dyDescent="0.3">
      <c r="A2035">
        <v>2033</v>
      </c>
      <c r="B2035" t="s">
        <v>4617</v>
      </c>
      <c r="C2035" t="str">
        <f t="shared" si="463"/>
        <v>Long</v>
      </c>
      <c r="D2035">
        <v>3.9</v>
      </c>
      <c r="F2035" s="1">
        <f t="shared" si="477"/>
        <v>3.9</v>
      </c>
      <c r="G2035" s="1">
        <f t="shared" si="464"/>
        <v>3.9</v>
      </c>
      <c r="H2035">
        <f t="shared" si="465"/>
        <v>3.9</v>
      </c>
      <c r="I2035" t="s">
        <v>4613</v>
      </c>
      <c r="J2035" t="s">
        <v>10</v>
      </c>
      <c r="K2035" t="s">
        <v>4256</v>
      </c>
      <c r="L2035" t="str">
        <f t="shared" si="466"/>
        <v>Established</v>
      </c>
      <c r="N2035" s="2">
        <f t="shared" si="467"/>
        <v>20</v>
      </c>
      <c r="O2035" t="s">
        <v>151</v>
      </c>
      <c r="P2035" t="s">
        <v>1261</v>
      </c>
      <c r="Q2035" t="s">
        <v>218</v>
      </c>
      <c r="R2035" t="str">
        <f t="shared" si="468"/>
        <v>Average</v>
      </c>
      <c r="S2035" t="str">
        <f t="shared" si="469"/>
        <v xml:space="preserve"> </v>
      </c>
      <c r="T2035" t="b">
        <f t="shared" si="470"/>
        <v>0</v>
      </c>
      <c r="U2035" t="b">
        <f t="shared" si="471"/>
        <v>1</v>
      </c>
      <c r="V2035" t="str">
        <f t="shared" si="472"/>
        <v>Average Company</v>
      </c>
      <c r="W2035" t="str">
        <f t="shared" si="473"/>
        <v>Don't Buy</v>
      </c>
      <c r="X2035" t="str">
        <f t="shared" si="474"/>
        <v>Not Known</v>
      </c>
      <c r="Z2035" t="str">
        <f t="shared" si="475"/>
        <v>None</v>
      </c>
      <c r="AB2035" t="str">
        <f t="shared" si="476"/>
        <v>0</v>
      </c>
    </row>
    <row r="2036" spans="1:28" x14ac:dyDescent="0.3">
      <c r="A2036">
        <v>2034</v>
      </c>
      <c r="B2036" t="s">
        <v>4618</v>
      </c>
      <c r="C2036" t="str">
        <f t="shared" si="463"/>
        <v>Long</v>
      </c>
      <c r="D2036">
        <v>4.3</v>
      </c>
      <c r="F2036" s="1">
        <f t="shared" si="477"/>
        <v>4.8</v>
      </c>
      <c r="G2036" s="1">
        <f t="shared" si="464"/>
        <v>4.8</v>
      </c>
      <c r="H2036">
        <f t="shared" si="465"/>
        <v>4.3999999999999995</v>
      </c>
      <c r="I2036" t="s">
        <v>4613</v>
      </c>
      <c r="J2036" t="s">
        <v>22</v>
      </c>
      <c r="K2036" t="s">
        <v>4619</v>
      </c>
      <c r="L2036" t="str">
        <f t="shared" si="466"/>
        <v>Startup</v>
      </c>
      <c r="N2036" s="2">
        <f t="shared" si="467"/>
        <v>9</v>
      </c>
      <c r="O2036" t="s">
        <v>331</v>
      </c>
      <c r="P2036" t="s">
        <v>691</v>
      </c>
      <c r="Q2036" t="s">
        <v>3437</v>
      </c>
      <c r="R2036" t="str">
        <f t="shared" si="468"/>
        <v>Great</v>
      </c>
      <c r="S2036" t="str">
        <f t="shared" si="469"/>
        <v>Great</v>
      </c>
      <c r="T2036" t="b">
        <f t="shared" si="470"/>
        <v>0</v>
      </c>
      <c r="U2036" t="b">
        <f t="shared" si="471"/>
        <v>1</v>
      </c>
      <c r="V2036" t="str">
        <f t="shared" si="472"/>
        <v>Average Company</v>
      </c>
      <c r="W2036" t="str">
        <f t="shared" si="473"/>
        <v>Buy</v>
      </c>
      <c r="X2036" t="str">
        <f t="shared" si="474"/>
        <v>Not Known</v>
      </c>
      <c r="Z2036" t="str">
        <f t="shared" si="475"/>
        <v>None</v>
      </c>
      <c r="AB2036" t="str">
        <f t="shared" si="476"/>
        <v>0</v>
      </c>
    </row>
    <row r="2037" spans="1:28" x14ac:dyDescent="0.3">
      <c r="A2037">
        <v>2035</v>
      </c>
      <c r="B2037" t="s">
        <v>4620</v>
      </c>
      <c r="C2037" t="str">
        <f t="shared" si="463"/>
        <v>Long</v>
      </c>
      <c r="D2037">
        <v>4.0999999999999996</v>
      </c>
      <c r="F2037" s="1">
        <f t="shared" si="477"/>
        <v>4.0999999999999996</v>
      </c>
      <c r="G2037" s="1">
        <f t="shared" si="464"/>
        <v>4.0999999999999996</v>
      </c>
      <c r="H2037">
        <f t="shared" si="465"/>
        <v>4.0999999999999996</v>
      </c>
      <c r="I2037" t="s">
        <v>4613</v>
      </c>
      <c r="J2037" t="s">
        <v>10</v>
      </c>
      <c r="K2037" t="s">
        <v>4621</v>
      </c>
      <c r="L2037" t="str">
        <f t="shared" si="466"/>
        <v>Established</v>
      </c>
      <c r="N2037" s="2">
        <f t="shared" si="467"/>
        <v>39</v>
      </c>
      <c r="O2037" t="s">
        <v>74</v>
      </c>
      <c r="P2037" t="s">
        <v>691</v>
      </c>
      <c r="Q2037" t="s">
        <v>85</v>
      </c>
      <c r="R2037" t="str">
        <f t="shared" si="468"/>
        <v>Great</v>
      </c>
      <c r="S2037" t="str">
        <f t="shared" si="469"/>
        <v>Great</v>
      </c>
      <c r="T2037" t="b">
        <f t="shared" si="470"/>
        <v>1</v>
      </c>
      <c r="U2037" t="b">
        <f t="shared" si="471"/>
        <v>1</v>
      </c>
      <c r="V2037" t="str">
        <f t="shared" si="472"/>
        <v>Top Company</v>
      </c>
      <c r="W2037" t="str">
        <f t="shared" si="473"/>
        <v>Don't Buy</v>
      </c>
      <c r="X2037" t="str">
        <f t="shared" si="474"/>
        <v>Not Known</v>
      </c>
      <c r="Z2037" t="str">
        <f t="shared" si="475"/>
        <v>None</v>
      </c>
      <c r="AB2037" t="str">
        <f t="shared" si="476"/>
        <v>800K</v>
      </c>
    </row>
    <row r="2038" spans="1:28" x14ac:dyDescent="0.3">
      <c r="A2038">
        <v>2036</v>
      </c>
      <c r="B2038" t="s">
        <v>4622</v>
      </c>
      <c r="C2038" t="str">
        <f t="shared" si="463"/>
        <v>Long</v>
      </c>
      <c r="D2038">
        <v>4.0999999999999996</v>
      </c>
      <c r="F2038" s="1">
        <f t="shared" si="477"/>
        <v>4.0999999999999996</v>
      </c>
      <c r="G2038" s="1">
        <f t="shared" si="464"/>
        <v>4.0999999999999996</v>
      </c>
      <c r="H2038">
        <f t="shared" si="465"/>
        <v>4.0999999999999996</v>
      </c>
      <c r="I2038" t="s">
        <v>4613</v>
      </c>
      <c r="J2038" t="s">
        <v>10</v>
      </c>
      <c r="K2038" t="s">
        <v>3328</v>
      </c>
      <c r="L2038" t="str">
        <f t="shared" si="466"/>
        <v>Established</v>
      </c>
      <c r="N2038" s="2">
        <f t="shared" si="467"/>
        <v>32</v>
      </c>
      <c r="O2038" t="s">
        <v>368</v>
      </c>
      <c r="P2038" t="s">
        <v>147</v>
      </c>
      <c r="Q2038" t="s">
        <v>218</v>
      </c>
      <c r="R2038" t="str">
        <f t="shared" si="468"/>
        <v>Great</v>
      </c>
      <c r="S2038" t="str">
        <f t="shared" si="469"/>
        <v>Great</v>
      </c>
      <c r="T2038" t="b">
        <f t="shared" si="470"/>
        <v>1</v>
      </c>
      <c r="U2038" t="b">
        <f t="shared" si="471"/>
        <v>1</v>
      </c>
      <c r="V2038" t="str">
        <f t="shared" si="472"/>
        <v>Top Company</v>
      </c>
      <c r="W2038" t="str">
        <f t="shared" si="473"/>
        <v>Don't Buy</v>
      </c>
      <c r="X2038" t="str">
        <f t="shared" si="474"/>
        <v>Not Known</v>
      </c>
      <c r="Z2038" t="str">
        <f t="shared" si="475"/>
        <v>None</v>
      </c>
      <c r="AB2038" t="str">
        <f t="shared" si="476"/>
        <v>0</v>
      </c>
    </row>
    <row r="2039" spans="1:28" x14ac:dyDescent="0.3">
      <c r="A2039">
        <v>2037</v>
      </c>
      <c r="B2039" t="s">
        <v>4623</v>
      </c>
      <c r="C2039" t="str">
        <f t="shared" si="463"/>
        <v>Long</v>
      </c>
      <c r="D2039">
        <v>4.2</v>
      </c>
      <c r="F2039" s="1">
        <f t="shared" si="477"/>
        <v>4.2</v>
      </c>
      <c r="G2039" s="1">
        <f t="shared" si="464"/>
        <v>4.2</v>
      </c>
      <c r="H2039">
        <f t="shared" si="465"/>
        <v>4.2</v>
      </c>
      <c r="I2039" t="s">
        <v>4613</v>
      </c>
      <c r="J2039" t="s">
        <v>10</v>
      </c>
      <c r="K2039" t="s">
        <v>4624</v>
      </c>
      <c r="L2039" t="str">
        <f t="shared" si="466"/>
        <v>Established</v>
      </c>
      <c r="N2039" s="2">
        <f t="shared" si="467"/>
        <v>27</v>
      </c>
      <c r="O2039" t="s">
        <v>109</v>
      </c>
      <c r="P2039" t="s">
        <v>147</v>
      </c>
      <c r="Q2039" t="s">
        <v>3437</v>
      </c>
      <c r="R2039" t="str">
        <f t="shared" si="468"/>
        <v>Great</v>
      </c>
      <c r="S2039" t="str">
        <f t="shared" si="469"/>
        <v>Great</v>
      </c>
      <c r="T2039" t="b">
        <f t="shared" si="470"/>
        <v>1</v>
      </c>
      <c r="U2039" t="b">
        <f t="shared" si="471"/>
        <v>1</v>
      </c>
      <c r="V2039" t="str">
        <f t="shared" si="472"/>
        <v>Top Company</v>
      </c>
      <c r="W2039" t="str">
        <f t="shared" si="473"/>
        <v>Don't Buy</v>
      </c>
      <c r="X2039" t="str">
        <f t="shared" si="474"/>
        <v>Not Known</v>
      </c>
      <c r="Z2039" t="str">
        <f t="shared" si="475"/>
        <v>None</v>
      </c>
      <c r="AB2039" t="str">
        <f t="shared" si="476"/>
        <v>0</v>
      </c>
    </row>
    <row r="2040" spans="1:28" x14ac:dyDescent="0.3">
      <c r="A2040">
        <v>2038</v>
      </c>
      <c r="B2040" t="s">
        <v>4625</v>
      </c>
      <c r="C2040" t="str">
        <f t="shared" si="463"/>
        <v>Long</v>
      </c>
      <c r="D2040">
        <v>3.6</v>
      </c>
      <c r="F2040" s="1">
        <f t="shared" si="477"/>
        <v>3.6</v>
      </c>
      <c r="G2040" s="1">
        <f t="shared" si="464"/>
        <v>3.6</v>
      </c>
      <c r="H2040">
        <f t="shared" si="465"/>
        <v>3.6</v>
      </c>
      <c r="I2040" t="s">
        <v>1395</v>
      </c>
      <c r="J2040" t="s">
        <v>22</v>
      </c>
      <c r="K2040" t="s">
        <v>2448</v>
      </c>
      <c r="L2040" t="str">
        <f t="shared" si="466"/>
        <v>Established</v>
      </c>
      <c r="N2040" s="2">
        <f t="shared" si="467"/>
        <v>41</v>
      </c>
      <c r="O2040" t="s">
        <v>39</v>
      </c>
      <c r="P2040" t="s">
        <v>1308</v>
      </c>
      <c r="Q2040" t="s">
        <v>28</v>
      </c>
      <c r="R2040" t="str">
        <f t="shared" si="468"/>
        <v>Average</v>
      </c>
      <c r="S2040" t="str">
        <f t="shared" si="469"/>
        <v xml:space="preserve"> </v>
      </c>
      <c r="T2040" t="b">
        <f t="shared" si="470"/>
        <v>0</v>
      </c>
      <c r="U2040" t="b">
        <f t="shared" si="471"/>
        <v>1</v>
      </c>
      <c r="V2040" t="str">
        <f t="shared" si="472"/>
        <v>Average Company</v>
      </c>
      <c r="W2040" t="str">
        <f t="shared" si="473"/>
        <v>Don't Buy</v>
      </c>
      <c r="X2040" t="str">
        <f t="shared" si="474"/>
        <v>Not Known</v>
      </c>
      <c r="Z2040" t="str">
        <f t="shared" si="475"/>
        <v>None</v>
      </c>
      <c r="AB2040" t="str">
        <f t="shared" si="476"/>
        <v>500K</v>
      </c>
    </row>
    <row r="2041" spans="1:28" x14ac:dyDescent="0.3">
      <c r="A2041">
        <v>2039</v>
      </c>
      <c r="B2041" t="s">
        <v>4626</v>
      </c>
      <c r="C2041" t="str">
        <f t="shared" si="463"/>
        <v>Long</v>
      </c>
      <c r="D2041">
        <v>4</v>
      </c>
      <c r="F2041" s="1">
        <f t="shared" si="477"/>
        <v>4</v>
      </c>
      <c r="G2041" s="1">
        <f t="shared" si="464"/>
        <v>4</v>
      </c>
      <c r="H2041">
        <f t="shared" si="465"/>
        <v>4</v>
      </c>
      <c r="I2041" t="s">
        <v>4627</v>
      </c>
      <c r="J2041" t="s">
        <v>22</v>
      </c>
      <c r="K2041" t="s">
        <v>4628</v>
      </c>
      <c r="L2041" t="str">
        <f t="shared" si="466"/>
        <v>Established</v>
      </c>
      <c r="N2041" s="2">
        <f t="shared" si="467"/>
        <v>74</v>
      </c>
      <c r="O2041" t="s">
        <v>292</v>
      </c>
      <c r="P2041" t="s">
        <v>147</v>
      </c>
      <c r="Q2041" t="s">
        <v>80</v>
      </c>
      <c r="R2041" t="str">
        <f t="shared" si="468"/>
        <v>Average</v>
      </c>
      <c r="S2041" t="str">
        <f t="shared" si="469"/>
        <v xml:space="preserve"> </v>
      </c>
      <c r="T2041" t="b">
        <f t="shared" si="470"/>
        <v>0</v>
      </c>
      <c r="U2041" t="b">
        <f t="shared" si="471"/>
        <v>1</v>
      </c>
      <c r="V2041" t="str">
        <f t="shared" si="472"/>
        <v>Average Company</v>
      </c>
      <c r="W2041" t="str">
        <f t="shared" si="473"/>
        <v>Don't Buy</v>
      </c>
      <c r="X2041" t="str">
        <f t="shared" si="474"/>
        <v>Not Known</v>
      </c>
      <c r="Z2041" t="str">
        <f t="shared" si="475"/>
        <v>None</v>
      </c>
      <c r="AB2041" t="str">
        <f t="shared" si="476"/>
        <v>0</v>
      </c>
    </row>
    <row r="2042" spans="1:28" x14ac:dyDescent="0.3">
      <c r="A2042">
        <v>2040</v>
      </c>
      <c r="B2042" t="s">
        <v>4629</v>
      </c>
      <c r="C2042" t="str">
        <f t="shared" si="463"/>
        <v>Short</v>
      </c>
      <c r="D2042">
        <v>3.6</v>
      </c>
      <c r="F2042" s="1">
        <f t="shared" si="477"/>
        <v>3.6</v>
      </c>
      <c r="G2042" s="1">
        <f t="shared" si="464"/>
        <v>3.6</v>
      </c>
      <c r="H2042">
        <f t="shared" si="465"/>
        <v>3.6</v>
      </c>
      <c r="I2042" t="s">
        <v>4630</v>
      </c>
      <c r="J2042" t="s">
        <v>22</v>
      </c>
      <c r="K2042" t="s">
        <v>4631</v>
      </c>
      <c r="L2042" t="str">
        <f t="shared" si="466"/>
        <v>Established</v>
      </c>
      <c r="N2042" s="2">
        <f t="shared" si="467"/>
        <v>23</v>
      </c>
      <c r="O2042" t="s">
        <v>230</v>
      </c>
      <c r="P2042" t="s">
        <v>147</v>
      </c>
      <c r="Q2042" t="s">
        <v>268</v>
      </c>
      <c r="R2042" t="str">
        <f t="shared" si="468"/>
        <v>Average</v>
      </c>
      <c r="S2042" t="str">
        <f t="shared" si="469"/>
        <v xml:space="preserve"> </v>
      </c>
      <c r="T2042" t="b">
        <f t="shared" si="470"/>
        <v>0</v>
      </c>
      <c r="U2042" t="b">
        <f t="shared" si="471"/>
        <v>1</v>
      </c>
      <c r="V2042" t="str">
        <f t="shared" si="472"/>
        <v>Average Company</v>
      </c>
      <c r="W2042" t="str">
        <f t="shared" si="473"/>
        <v>Don't Buy</v>
      </c>
      <c r="X2042" t="str">
        <f t="shared" si="474"/>
        <v>Not Known</v>
      </c>
      <c r="Z2042" t="str">
        <f t="shared" si="475"/>
        <v>None</v>
      </c>
      <c r="AB2042" t="str">
        <f t="shared" si="476"/>
        <v>0</v>
      </c>
    </row>
    <row r="2043" spans="1:28" x14ac:dyDescent="0.3">
      <c r="A2043">
        <v>2041</v>
      </c>
      <c r="B2043" t="s">
        <v>4632</v>
      </c>
      <c r="C2043" t="str">
        <f t="shared" si="463"/>
        <v>Long</v>
      </c>
      <c r="D2043">
        <v>4.3</v>
      </c>
      <c r="F2043" s="1">
        <f t="shared" si="477"/>
        <v>4.3</v>
      </c>
      <c r="G2043" s="1">
        <f t="shared" si="464"/>
        <v>4.3</v>
      </c>
      <c r="H2043">
        <f t="shared" si="465"/>
        <v>4.3</v>
      </c>
      <c r="I2043" t="s">
        <v>4630</v>
      </c>
      <c r="J2043" t="s">
        <v>22</v>
      </c>
      <c r="K2043" t="s">
        <v>4633</v>
      </c>
      <c r="L2043" t="str">
        <f t="shared" si="466"/>
        <v>Established</v>
      </c>
      <c r="N2043" s="2">
        <f t="shared" si="467"/>
        <v>37</v>
      </c>
      <c r="O2043" t="s">
        <v>538</v>
      </c>
      <c r="P2043" t="s">
        <v>75</v>
      </c>
      <c r="Q2043" t="s">
        <v>773</v>
      </c>
      <c r="R2043" t="str">
        <f t="shared" si="468"/>
        <v>Great</v>
      </c>
      <c r="S2043" t="str">
        <f t="shared" si="469"/>
        <v>Great</v>
      </c>
      <c r="T2043" t="b">
        <f t="shared" si="470"/>
        <v>1</v>
      </c>
      <c r="U2043" t="b">
        <f t="shared" si="471"/>
        <v>1</v>
      </c>
      <c r="V2043" t="str">
        <f t="shared" si="472"/>
        <v>Top Company</v>
      </c>
      <c r="W2043" t="str">
        <f t="shared" si="473"/>
        <v>Don't Buy</v>
      </c>
      <c r="X2043" t="str">
        <f t="shared" si="474"/>
        <v>Not Known</v>
      </c>
      <c r="Z2043" t="str">
        <f t="shared" si="475"/>
        <v>None</v>
      </c>
      <c r="AB2043" t="str">
        <f t="shared" si="476"/>
        <v>0</v>
      </c>
    </row>
    <row r="2044" spans="1:28" x14ac:dyDescent="0.3">
      <c r="A2044">
        <v>2042</v>
      </c>
      <c r="B2044" t="s">
        <v>4634</v>
      </c>
      <c r="C2044" t="str">
        <f t="shared" si="463"/>
        <v>Long</v>
      </c>
      <c r="D2044">
        <v>4.8</v>
      </c>
      <c r="F2044" s="1">
        <f t="shared" si="477"/>
        <v>4.8</v>
      </c>
      <c r="G2044" s="1">
        <f t="shared" si="464"/>
        <v>4.8</v>
      </c>
      <c r="H2044">
        <f t="shared" si="465"/>
        <v>4.8</v>
      </c>
      <c r="I2044" t="s">
        <v>4630</v>
      </c>
      <c r="J2044" t="s">
        <v>22</v>
      </c>
      <c r="K2044" t="s">
        <v>4635</v>
      </c>
      <c r="L2044" t="str">
        <f t="shared" si="466"/>
        <v>Established</v>
      </c>
      <c r="N2044" s="2">
        <f t="shared" si="467"/>
        <v>17</v>
      </c>
      <c r="O2044" t="s">
        <v>711</v>
      </c>
      <c r="P2044" t="s">
        <v>683</v>
      </c>
      <c r="Q2044" t="s">
        <v>605</v>
      </c>
      <c r="R2044" t="str">
        <f t="shared" si="468"/>
        <v>Great</v>
      </c>
      <c r="S2044" t="str">
        <f t="shared" si="469"/>
        <v>Great</v>
      </c>
      <c r="T2044" t="b">
        <f t="shared" si="470"/>
        <v>1</v>
      </c>
      <c r="U2044" t="b">
        <f t="shared" si="471"/>
        <v>1</v>
      </c>
      <c r="V2044" t="str">
        <f t="shared" si="472"/>
        <v>Average Company</v>
      </c>
      <c r="W2044" t="str">
        <f t="shared" si="473"/>
        <v>Don't Buy</v>
      </c>
      <c r="X2044" t="str">
        <f t="shared" si="474"/>
        <v>Not Known</v>
      </c>
      <c r="Z2044" t="str">
        <f t="shared" si="475"/>
        <v>None</v>
      </c>
      <c r="AB2044" t="str">
        <f t="shared" si="476"/>
        <v>0</v>
      </c>
    </row>
    <row r="2045" spans="1:28" x14ac:dyDescent="0.3">
      <c r="A2045">
        <v>2043</v>
      </c>
      <c r="B2045" t="s">
        <v>4636</v>
      </c>
      <c r="C2045" t="str">
        <f t="shared" si="463"/>
        <v>Long</v>
      </c>
      <c r="D2045">
        <v>4</v>
      </c>
      <c r="F2045" s="1">
        <f t="shared" si="477"/>
        <v>4</v>
      </c>
      <c r="G2045" s="1">
        <f t="shared" si="464"/>
        <v>4</v>
      </c>
      <c r="H2045">
        <f t="shared" si="465"/>
        <v>4</v>
      </c>
      <c r="I2045" t="s">
        <v>4630</v>
      </c>
      <c r="J2045" t="s">
        <v>420</v>
      </c>
      <c r="K2045" t="s">
        <v>4637</v>
      </c>
      <c r="L2045" t="str">
        <f t="shared" si="466"/>
        <v>Established</v>
      </c>
      <c r="N2045" s="2">
        <f t="shared" si="467"/>
        <v>53</v>
      </c>
      <c r="O2045" t="s">
        <v>500</v>
      </c>
      <c r="P2045" t="s">
        <v>147</v>
      </c>
      <c r="Q2045" t="s">
        <v>773</v>
      </c>
      <c r="R2045" t="str">
        <f t="shared" si="468"/>
        <v>Average</v>
      </c>
      <c r="S2045" t="str">
        <f t="shared" si="469"/>
        <v xml:space="preserve"> </v>
      </c>
      <c r="T2045" t="b">
        <f t="shared" si="470"/>
        <v>0</v>
      </c>
      <c r="U2045" t="b">
        <f t="shared" si="471"/>
        <v>1</v>
      </c>
      <c r="V2045" t="str">
        <f t="shared" si="472"/>
        <v>Average Company</v>
      </c>
      <c r="W2045" t="str">
        <f t="shared" si="473"/>
        <v>Don't Buy</v>
      </c>
      <c r="X2045" t="str">
        <f t="shared" si="474"/>
        <v>Not Known</v>
      </c>
      <c r="Z2045" t="str">
        <f t="shared" si="475"/>
        <v>None</v>
      </c>
      <c r="AB2045" t="str">
        <f t="shared" si="476"/>
        <v>0</v>
      </c>
    </row>
    <row r="2046" spans="1:28" x14ac:dyDescent="0.3">
      <c r="A2046">
        <v>2044</v>
      </c>
      <c r="B2046" t="s">
        <v>4638</v>
      </c>
      <c r="C2046" t="str">
        <f t="shared" si="463"/>
        <v>Long</v>
      </c>
      <c r="D2046">
        <v>4</v>
      </c>
      <c r="F2046" s="1">
        <f t="shared" si="477"/>
        <v>4</v>
      </c>
      <c r="G2046" s="1">
        <f t="shared" si="464"/>
        <v>4</v>
      </c>
      <c r="H2046">
        <f t="shared" si="465"/>
        <v>4</v>
      </c>
      <c r="I2046" t="s">
        <v>4630</v>
      </c>
      <c r="J2046" t="s">
        <v>10</v>
      </c>
      <c r="K2046" t="s">
        <v>3527</v>
      </c>
      <c r="L2046" t="str">
        <f t="shared" si="466"/>
        <v>Established</v>
      </c>
      <c r="N2046" s="2">
        <f t="shared" si="467"/>
        <v>19</v>
      </c>
      <c r="O2046" t="s">
        <v>100</v>
      </c>
      <c r="P2046" t="s">
        <v>147</v>
      </c>
      <c r="Q2046" t="s">
        <v>605</v>
      </c>
      <c r="R2046" t="str">
        <f t="shared" si="468"/>
        <v>Average</v>
      </c>
      <c r="S2046" t="str">
        <f t="shared" si="469"/>
        <v xml:space="preserve"> </v>
      </c>
      <c r="T2046" t="b">
        <f t="shared" si="470"/>
        <v>0</v>
      </c>
      <c r="U2046" t="b">
        <f t="shared" si="471"/>
        <v>1</v>
      </c>
      <c r="V2046" t="str">
        <f t="shared" si="472"/>
        <v>Average Company</v>
      </c>
      <c r="W2046" t="str">
        <f t="shared" si="473"/>
        <v>Don't Buy</v>
      </c>
      <c r="X2046" t="str">
        <f t="shared" si="474"/>
        <v>Not Known</v>
      </c>
      <c r="Z2046" t="str">
        <f t="shared" si="475"/>
        <v>None</v>
      </c>
      <c r="AB2046" t="str">
        <f t="shared" si="476"/>
        <v>0</v>
      </c>
    </row>
    <row r="2047" spans="1:28" x14ac:dyDescent="0.3">
      <c r="A2047">
        <v>2045</v>
      </c>
      <c r="B2047" t="s">
        <v>4639</v>
      </c>
      <c r="C2047" t="str">
        <f t="shared" si="463"/>
        <v>Long</v>
      </c>
      <c r="D2047">
        <v>4.0999999999999996</v>
      </c>
      <c r="F2047" s="1">
        <f t="shared" si="477"/>
        <v>4.0999999999999996</v>
      </c>
      <c r="G2047" s="1">
        <f t="shared" si="464"/>
        <v>4.0999999999999996</v>
      </c>
      <c r="H2047">
        <f t="shared" si="465"/>
        <v>4.0999999999999996</v>
      </c>
      <c r="I2047" t="s">
        <v>4630</v>
      </c>
      <c r="J2047" t="s">
        <v>22</v>
      </c>
      <c r="K2047" t="s">
        <v>4640</v>
      </c>
      <c r="L2047" t="str">
        <f t="shared" si="466"/>
        <v>Established</v>
      </c>
      <c r="N2047" s="2">
        <f t="shared" si="467"/>
        <v>21</v>
      </c>
      <c r="O2047" t="s">
        <v>321</v>
      </c>
      <c r="P2047" t="s">
        <v>691</v>
      </c>
      <c r="Q2047" t="s">
        <v>1519</v>
      </c>
      <c r="R2047" t="str">
        <f t="shared" si="468"/>
        <v>Great</v>
      </c>
      <c r="S2047" t="str">
        <f t="shared" si="469"/>
        <v>Great</v>
      </c>
      <c r="T2047" t="b">
        <f t="shared" si="470"/>
        <v>1</v>
      </c>
      <c r="U2047" t="b">
        <f t="shared" si="471"/>
        <v>1</v>
      </c>
      <c r="V2047" t="str">
        <f t="shared" si="472"/>
        <v>Top Company</v>
      </c>
      <c r="W2047" t="str">
        <f t="shared" si="473"/>
        <v>Buy</v>
      </c>
      <c r="X2047" t="str">
        <f t="shared" si="474"/>
        <v>Not Known</v>
      </c>
      <c r="Z2047" t="str">
        <f t="shared" si="475"/>
        <v>None</v>
      </c>
      <c r="AB2047" t="str">
        <f t="shared" si="476"/>
        <v>0</v>
      </c>
    </row>
    <row r="2048" spans="1:28" x14ac:dyDescent="0.3">
      <c r="A2048">
        <v>2046</v>
      </c>
      <c r="B2048" t="s">
        <v>4641</v>
      </c>
      <c r="C2048" t="str">
        <f t="shared" si="463"/>
        <v>Long</v>
      </c>
      <c r="D2048">
        <v>4.3</v>
      </c>
      <c r="F2048" s="1">
        <f t="shared" si="477"/>
        <v>4.3</v>
      </c>
      <c r="G2048" s="1">
        <f t="shared" si="464"/>
        <v>4.3</v>
      </c>
      <c r="H2048">
        <f t="shared" si="465"/>
        <v>4.3</v>
      </c>
      <c r="I2048" t="s">
        <v>4630</v>
      </c>
      <c r="J2048" t="s">
        <v>22</v>
      </c>
      <c r="K2048" t="s">
        <v>4642</v>
      </c>
      <c r="L2048" t="str">
        <f t="shared" si="466"/>
        <v>Established</v>
      </c>
      <c r="N2048" s="2">
        <f t="shared" si="467"/>
        <v>42</v>
      </c>
      <c r="O2048" t="s">
        <v>397</v>
      </c>
      <c r="P2048" t="s">
        <v>147</v>
      </c>
      <c r="Q2048" t="s">
        <v>218</v>
      </c>
      <c r="R2048" t="str">
        <f t="shared" si="468"/>
        <v>Great</v>
      </c>
      <c r="S2048" t="str">
        <f t="shared" si="469"/>
        <v>Great</v>
      </c>
      <c r="T2048" t="b">
        <f t="shared" si="470"/>
        <v>1</v>
      </c>
      <c r="U2048" t="b">
        <f t="shared" si="471"/>
        <v>1</v>
      </c>
      <c r="V2048" t="str">
        <f t="shared" si="472"/>
        <v>Top Company</v>
      </c>
      <c r="W2048" t="str">
        <f t="shared" si="473"/>
        <v>Don't Buy</v>
      </c>
      <c r="X2048" t="str">
        <f t="shared" si="474"/>
        <v>Not Known</v>
      </c>
      <c r="Z2048" t="str">
        <f t="shared" si="475"/>
        <v>None</v>
      </c>
      <c r="AB2048" t="str">
        <f t="shared" si="476"/>
        <v>0</v>
      </c>
    </row>
    <row r="2049" spans="1:28" x14ac:dyDescent="0.3">
      <c r="A2049">
        <v>2047</v>
      </c>
      <c r="B2049" t="s">
        <v>4643</v>
      </c>
      <c r="C2049" t="str">
        <f t="shared" si="463"/>
        <v>Long</v>
      </c>
      <c r="D2049">
        <v>4</v>
      </c>
      <c r="F2049" s="1">
        <f t="shared" si="477"/>
        <v>4</v>
      </c>
      <c r="G2049" s="1">
        <f t="shared" si="464"/>
        <v>4</v>
      </c>
      <c r="H2049">
        <f t="shared" si="465"/>
        <v>4</v>
      </c>
      <c r="I2049" t="s">
        <v>4630</v>
      </c>
      <c r="J2049" t="s">
        <v>22</v>
      </c>
      <c r="K2049" t="s">
        <v>2028</v>
      </c>
      <c r="L2049" t="str">
        <f t="shared" si="466"/>
        <v>Established</v>
      </c>
      <c r="N2049" s="2">
        <f t="shared" si="467"/>
        <v>14</v>
      </c>
      <c r="O2049" t="s">
        <v>522</v>
      </c>
      <c r="P2049" t="s">
        <v>691</v>
      </c>
      <c r="Q2049" t="s">
        <v>105</v>
      </c>
      <c r="R2049" t="str">
        <f t="shared" si="468"/>
        <v>Average</v>
      </c>
      <c r="S2049" t="str">
        <f t="shared" si="469"/>
        <v xml:space="preserve"> </v>
      </c>
      <c r="T2049" t="b">
        <f t="shared" si="470"/>
        <v>0</v>
      </c>
      <c r="U2049" t="b">
        <f t="shared" si="471"/>
        <v>1</v>
      </c>
      <c r="V2049" t="str">
        <f t="shared" si="472"/>
        <v>Average Company</v>
      </c>
      <c r="W2049" t="str">
        <f t="shared" si="473"/>
        <v>Buy</v>
      </c>
      <c r="X2049" t="str">
        <f t="shared" si="474"/>
        <v>Not Known</v>
      </c>
      <c r="Z2049" t="str">
        <f t="shared" si="475"/>
        <v>None</v>
      </c>
      <c r="AB2049" t="str">
        <f t="shared" si="476"/>
        <v>0</v>
      </c>
    </row>
    <row r="2050" spans="1:28" x14ac:dyDescent="0.3">
      <c r="A2050">
        <v>2048</v>
      </c>
      <c r="B2050" t="s">
        <v>4644</v>
      </c>
      <c r="C2050" t="str">
        <f t="shared" si="463"/>
        <v>Short</v>
      </c>
      <c r="D2050">
        <v>3.7</v>
      </c>
      <c r="F2050" s="1" t="e">
        <f t="shared" si="477"/>
        <v>#VALUE!</v>
      </c>
      <c r="G2050" s="1" t="e">
        <f t="shared" si="464"/>
        <v>#VALUE!</v>
      </c>
      <c r="H2050" t="e">
        <f t="shared" si="465"/>
        <v>#VALUE!</v>
      </c>
      <c r="I2050" t="s">
        <v>4630</v>
      </c>
      <c r="J2050" t="s">
        <v>4645</v>
      </c>
      <c r="K2050" t="s">
        <v>321</v>
      </c>
      <c r="L2050" t="e">
        <f t="shared" si="466"/>
        <v>#VALUE!</v>
      </c>
      <c r="N2050" s="2" t="e">
        <f t="shared" si="467"/>
        <v>#VALUE!</v>
      </c>
      <c r="O2050" t="s">
        <v>147</v>
      </c>
      <c r="Q2050" t="s">
        <v>44</v>
      </c>
      <c r="R2050" t="str">
        <f t="shared" si="468"/>
        <v>Average</v>
      </c>
      <c r="S2050" t="str">
        <f t="shared" si="469"/>
        <v xml:space="preserve"> </v>
      </c>
      <c r="T2050" t="e">
        <f t="shared" si="470"/>
        <v>#VALUE!</v>
      </c>
      <c r="U2050" t="e">
        <f t="shared" si="471"/>
        <v>#VALUE!</v>
      </c>
      <c r="V2050" t="e">
        <f t="shared" si="472"/>
        <v>#VALUE!</v>
      </c>
      <c r="W2050" t="str">
        <f t="shared" si="473"/>
        <v>Don't Buy</v>
      </c>
      <c r="X2050" t="str">
        <f t="shared" si="474"/>
        <v>Not Known</v>
      </c>
      <c r="Z2050" t="e">
        <f t="shared" si="475"/>
        <v>#VALUE!</v>
      </c>
      <c r="AB2050" t="str">
        <f t="shared" si="476"/>
        <v>0</v>
      </c>
    </row>
    <row r="2051" spans="1:28" x14ac:dyDescent="0.3">
      <c r="A2051">
        <v>2049</v>
      </c>
      <c r="B2051" t="s">
        <v>4646</v>
      </c>
      <c r="C2051" t="str">
        <f t="shared" ref="C2051:C2114" si="478">IF(LEN(B2051)&gt;=10,"Long","Short")</f>
        <v>Long</v>
      </c>
      <c r="D2051">
        <v>3.7</v>
      </c>
      <c r="F2051" s="1">
        <f t="shared" si="477"/>
        <v>3.7</v>
      </c>
      <c r="G2051" s="1">
        <f t="shared" ref="G2051:G2114" si="479">IF(L2051="Startup",D2051+0.5,D2051)</f>
        <v>3.7</v>
      </c>
      <c r="H2051">
        <f t="shared" ref="H2051:H2114" si="480">IF(L2051="Startup",D2051+0.1,D2051)</f>
        <v>3.7</v>
      </c>
      <c r="I2051" t="s">
        <v>4647</v>
      </c>
      <c r="J2051" t="s">
        <v>10</v>
      </c>
      <c r="K2051" t="s">
        <v>4608</v>
      </c>
      <c r="L2051" t="str">
        <f t="shared" ref="L2051:L2114" si="481">IF(N2051&lt;10,"Startup","Established")</f>
        <v>Established</v>
      </c>
      <c r="N2051" s="2">
        <f t="shared" ref="N2051:N2114" si="482">INT(LEFT(O2051,2))</f>
        <v>62</v>
      </c>
      <c r="O2051" t="s">
        <v>446</v>
      </c>
      <c r="P2051" t="s">
        <v>691</v>
      </c>
      <c r="Q2051" t="s">
        <v>204</v>
      </c>
      <c r="R2051" t="str">
        <f t="shared" ref="R2051:R2114" si="483">IF(D2051&gt;4,"Great","Average")</f>
        <v>Average</v>
      </c>
      <c r="S2051" t="str">
        <f t="shared" ref="S2051:S2114" si="484">IF(D2051&gt;4,"Great"," ")</f>
        <v xml:space="preserve"> </v>
      </c>
      <c r="T2051" t="b">
        <f t="shared" ref="T2051:T2114" si="485">AND(D2051:D12009&gt;4,N2051:N12009&gt;10)</f>
        <v>0</v>
      </c>
      <c r="U2051" t="b">
        <f t="shared" ref="U2051:U2114" si="486">OR(D2051&gt;3.5,N2051&lt;10)</f>
        <v>1</v>
      </c>
      <c r="V2051" t="str">
        <f t="shared" ref="V2051:V2114" si="487">IF(AND(D2051&gt;4,N2051&gt;20),"Top Company","Average Company")</f>
        <v>Average Company</v>
      </c>
      <c r="W2051" t="str">
        <f t="shared" ref="W2051:W2114" si="488">IF(OR(LEFT(B2051,1)="T",LEFT(B2051,1)="G"),"Buy","Don't Buy")</f>
        <v>Don't Buy</v>
      </c>
      <c r="X2051" t="str">
        <f t="shared" ref="X2051:X2114" si="489">IF(IF(Q2051="Financial Services",ISNUMBER(SEARCH("Mumbai",K2051))),"Bombay Finance","Not Known")</f>
        <v>Not Known</v>
      </c>
      <c r="Z2051" t="str">
        <f t="shared" ref="Z2051:Z2114" si="490">IF(AND(OR(ISNUMBER(SEARCH("Bangalore",K2051)),ISNUMBER(SEARCH("Bengaluru",K2051)),ISNUMBER(SEARCH("Chennai",K2051))),N2051&lt;10),"Silicon Valley Startups","None")</f>
        <v>None</v>
      </c>
      <c r="AB2051" t="str">
        <f t="shared" ref="AB2051:AB2114" si="491">IF(AND(OR(Q2051="IT Services &amp; Consulting",Q2051="Financial Services"),D2051&gt;4),"1Million",IF(AND(OR(Q2051="IT Services &amp; Consulting",Q2051="Financial Services"),D2051&lt;=4),"500K",IF(AND(Q2051="Telecom / ISP",D2051&gt;4),"800K","0")))</f>
        <v>0</v>
      </c>
    </row>
    <row r="2052" spans="1:28" x14ac:dyDescent="0.3">
      <c r="A2052">
        <v>2050</v>
      </c>
      <c r="B2052" t="s">
        <v>4648</v>
      </c>
      <c r="C2052" t="str">
        <f t="shared" si="478"/>
        <v>Long</v>
      </c>
      <c r="D2052">
        <v>3.5</v>
      </c>
      <c r="F2052" s="1">
        <f t="shared" si="477"/>
        <v>3.5</v>
      </c>
      <c r="G2052" s="1">
        <f t="shared" si="479"/>
        <v>3.5</v>
      </c>
      <c r="H2052">
        <f t="shared" si="480"/>
        <v>3.5</v>
      </c>
      <c r="I2052" t="s">
        <v>4647</v>
      </c>
      <c r="J2052" t="s">
        <v>10</v>
      </c>
      <c r="K2052" t="s">
        <v>4649</v>
      </c>
      <c r="L2052" t="str">
        <f t="shared" si="481"/>
        <v>Established</v>
      </c>
      <c r="N2052" s="2">
        <f t="shared" si="482"/>
        <v>39</v>
      </c>
      <c r="O2052" t="s">
        <v>74</v>
      </c>
      <c r="P2052" t="s">
        <v>691</v>
      </c>
      <c r="Q2052" t="s">
        <v>918</v>
      </c>
      <c r="R2052" t="str">
        <f t="shared" si="483"/>
        <v>Average</v>
      </c>
      <c r="S2052" t="str">
        <f t="shared" si="484"/>
        <v xml:space="preserve"> </v>
      </c>
      <c r="T2052" t="b">
        <f t="shared" si="485"/>
        <v>0</v>
      </c>
      <c r="U2052" t="b">
        <f t="shared" si="486"/>
        <v>0</v>
      </c>
      <c r="V2052" t="str">
        <f t="shared" si="487"/>
        <v>Average Company</v>
      </c>
      <c r="W2052" t="str">
        <f t="shared" si="488"/>
        <v>Don't Buy</v>
      </c>
      <c r="X2052" t="str">
        <f t="shared" si="489"/>
        <v>Not Known</v>
      </c>
      <c r="Z2052" t="str">
        <f t="shared" si="490"/>
        <v>None</v>
      </c>
      <c r="AB2052" t="str">
        <f t="shared" si="491"/>
        <v>0</v>
      </c>
    </row>
    <row r="2053" spans="1:28" x14ac:dyDescent="0.3">
      <c r="A2053">
        <v>2051</v>
      </c>
      <c r="B2053" t="s">
        <v>4650</v>
      </c>
      <c r="C2053" t="str">
        <f t="shared" si="478"/>
        <v>Long</v>
      </c>
      <c r="D2053">
        <v>4</v>
      </c>
      <c r="F2053" s="1">
        <f t="shared" si="477"/>
        <v>4</v>
      </c>
      <c r="G2053" s="1">
        <f t="shared" si="479"/>
        <v>4</v>
      </c>
      <c r="H2053">
        <f t="shared" si="480"/>
        <v>4</v>
      </c>
      <c r="I2053" t="s">
        <v>4647</v>
      </c>
      <c r="J2053" t="s">
        <v>22</v>
      </c>
      <c r="K2053" t="s">
        <v>4651</v>
      </c>
      <c r="L2053" t="str">
        <f t="shared" si="481"/>
        <v>Established</v>
      </c>
      <c r="N2053" s="2">
        <f t="shared" si="482"/>
        <v>37</v>
      </c>
      <c r="O2053" t="s">
        <v>538</v>
      </c>
      <c r="P2053" t="s">
        <v>147</v>
      </c>
      <c r="Q2053" t="s">
        <v>773</v>
      </c>
      <c r="R2053" t="str">
        <f t="shared" si="483"/>
        <v>Average</v>
      </c>
      <c r="S2053" t="str">
        <f t="shared" si="484"/>
        <v xml:space="preserve"> </v>
      </c>
      <c r="T2053" t="b">
        <f t="shared" si="485"/>
        <v>0</v>
      </c>
      <c r="U2053" t="b">
        <f t="shared" si="486"/>
        <v>1</v>
      </c>
      <c r="V2053" t="str">
        <f t="shared" si="487"/>
        <v>Average Company</v>
      </c>
      <c r="W2053" t="str">
        <f t="shared" si="488"/>
        <v>Don't Buy</v>
      </c>
      <c r="X2053" t="str">
        <f t="shared" si="489"/>
        <v>Not Known</v>
      </c>
      <c r="Z2053" t="str">
        <f t="shared" si="490"/>
        <v>None</v>
      </c>
      <c r="AB2053" t="str">
        <f t="shared" si="491"/>
        <v>0</v>
      </c>
    </row>
    <row r="2054" spans="1:28" x14ac:dyDescent="0.3">
      <c r="A2054">
        <v>2052</v>
      </c>
      <c r="B2054" t="s">
        <v>4652</v>
      </c>
      <c r="C2054" t="str">
        <f t="shared" si="478"/>
        <v>Long</v>
      </c>
      <c r="D2054">
        <v>3.6</v>
      </c>
      <c r="F2054" s="1">
        <f t="shared" si="477"/>
        <v>3.6</v>
      </c>
      <c r="G2054" s="1">
        <f t="shared" si="479"/>
        <v>3.6</v>
      </c>
      <c r="H2054">
        <f t="shared" si="480"/>
        <v>3.6</v>
      </c>
      <c r="I2054" t="s">
        <v>4647</v>
      </c>
      <c r="J2054" t="s">
        <v>10</v>
      </c>
      <c r="K2054" t="s">
        <v>3856</v>
      </c>
      <c r="L2054" t="str">
        <f t="shared" si="481"/>
        <v>Established</v>
      </c>
      <c r="N2054" s="2">
        <f t="shared" si="482"/>
        <v>29</v>
      </c>
      <c r="O2054" t="s">
        <v>62</v>
      </c>
      <c r="P2054" t="s">
        <v>691</v>
      </c>
      <c r="Q2054" t="s">
        <v>19</v>
      </c>
      <c r="R2054" t="str">
        <f t="shared" si="483"/>
        <v>Average</v>
      </c>
      <c r="S2054" t="str">
        <f t="shared" si="484"/>
        <v xml:space="preserve"> </v>
      </c>
      <c r="T2054" t="b">
        <f t="shared" si="485"/>
        <v>0</v>
      </c>
      <c r="U2054" t="b">
        <f t="shared" si="486"/>
        <v>1</v>
      </c>
      <c r="V2054" t="str">
        <f t="shared" si="487"/>
        <v>Average Company</v>
      </c>
      <c r="W2054" t="str">
        <f t="shared" si="488"/>
        <v>Don't Buy</v>
      </c>
      <c r="X2054" t="str">
        <f t="shared" si="489"/>
        <v>Not Known</v>
      </c>
      <c r="Z2054" t="str">
        <f t="shared" si="490"/>
        <v>None</v>
      </c>
      <c r="AB2054" t="str">
        <f t="shared" si="491"/>
        <v>500K</v>
      </c>
    </row>
    <row r="2055" spans="1:28" x14ac:dyDescent="0.3">
      <c r="A2055">
        <v>2053</v>
      </c>
      <c r="B2055" t="s">
        <v>4653</v>
      </c>
      <c r="C2055" t="str">
        <f t="shared" si="478"/>
        <v>Long</v>
      </c>
      <c r="D2055">
        <v>4.3</v>
      </c>
      <c r="F2055" s="1" t="e">
        <f t="shared" si="477"/>
        <v>#VALUE!</v>
      </c>
      <c r="G2055" s="1" t="e">
        <f t="shared" si="479"/>
        <v>#VALUE!</v>
      </c>
      <c r="H2055" t="e">
        <f t="shared" si="480"/>
        <v>#VALUE!</v>
      </c>
      <c r="I2055" t="s">
        <v>4647</v>
      </c>
      <c r="J2055" t="s">
        <v>4654</v>
      </c>
      <c r="K2055" t="s">
        <v>109</v>
      </c>
      <c r="L2055" t="e">
        <f t="shared" si="481"/>
        <v>#VALUE!</v>
      </c>
      <c r="N2055" s="2" t="e">
        <f t="shared" si="482"/>
        <v>#VALUE!</v>
      </c>
      <c r="O2055" t="s">
        <v>147</v>
      </c>
      <c r="Q2055" t="s">
        <v>362</v>
      </c>
      <c r="R2055" t="str">
        <f t="shared" si="483"/>
        <v>Great</v>
      </c>
      <c r="S2055" t="str">
        <f t="shared" si="484"/>
        <v>Great</v>
      </c>
      <c r="T2055" t="e">
        <f t="shared" si="485"/>
        <v>#VALUE!</v>
      </c>
      <c r="U2055" t="e">
        <f t="shared" si="486"/>
        <v>#VALUE!</v>
      </c>
      <c r="V2055" t="e">
        <f t="shared" si="487"/>
        <v>#VALUE!</v>
      </c>
      <c r="W2055" t="str">
        <f t="shared" si="488"/>
        <v>Don't Buy</v>
      </c>
      <c r="X2055" t="str">
        <f t="shared" si="489"/>
        <v>Not Known</v>
      </c>
      <c r="Z2055" t="e">
        <f t="shared" si="490"/>
        <v>#VALUE!</v>
      </c>
      <c r="AB2055" t="str">
        <f t="shared" si="491"/>
        <v>0</v>
      </c>
    </row>
    <row r="2056" spans="1:28" x14ac:dyDescent="0.3">
      <c r="A2056">
        <v>2054</v>
      </c>
      <c r="B2056" t="s">
        <v>4655</v>
      </c>
      <c r="C2056" t="str">
        <f t="shared" si="478"/>
        <v>Long</v>
      </c>
      <c r="D2056">
        <v>4.0999999999999996</v>
      </c>
      <c r="F2056" s="1">
        <f t="shared" si="477"/>
        <v>4.0999999999999996</v>
      </c>
      <c r="G2056" s="1">
        <f t="shared" si="479"/>
        <v>4.0999999999999996</v>
      </c>
      <c r="H2056">
        <f t="shared" si="480"/>
        <v>4.0999999999999996</v>
      </c>
      <c r="I2056" t="s">
        <v>4647</v>
      </c>
      <c r="J2056" t="s">
        <v>22</v>
      </c>
      <c r="K2056" t="s">
        <v>2284</v>
      </c>
      <c r="L2056" t="str">
        <f t="shared" si="481"/>
        <v>Established</v>
      </c>
      <c r="N2056" s="2">
        <f t="shared" si="482"/>
        <v>15</v>
      </c>
      <c r="O2056" t="s">
        <v>283</v>
      </c>
      <c r="P2056" t="s">
        <v>75</v>
      </c>
      <c r="Q2056" t="s">
        <v>196</v>
      </c>
      <c r="R2056" t="str">
        <f t="shared" si="483"/>
        <v>Great</v>
      </c>
      <c r="S2056" t="str">
        <f t="shared" si="484"/>
        <v>Great</v>
      </c>
      <c r="T2056" t="b">
        <f t="shared" si="485"/>
        <v>1</v>
      </c>
      <c r="U2056" t="b">
        <f t="shared" si="486"/>
        <v>1</v>
      </c>
      <c r="V2056" t="str">
        <f t="shared" si="487"/>
        <v>Average Company</v>
      </c>
      <c r="W2056" t="str">
        <f t="shared" si="488"/>
        <v>Don't Buy</v>
      </c>
      <c r="X2056" t="str">
        <f t="shared" si="489"/>
        <v>Not Known</v>
      </c>
      <c r="Z2056" t="str">
        <f t="shared" si="490"/>
        <v>None</v>
      </c>
      <c r="AB2056" t="str">
        <f t="shared" si="491"/>
        <v>0</v>
      </c>
    </row>
    <row r="2057" spans="1:28" x14ac:dyDescent="0.3">
      <c r="A2057">
        <v>2055</v>
      </c>
      <c r="B2057" t="s">
        <v>4656</v>
      </c>
      <c r="C2057" t="str">
        <f t="shared" si="478"/>
        <v>Long</v>
      </c>
      <c r="D2057">
        <v>4</v>
      </c>
      <c r="F2057" s="1">
        <f t="shared" si="477"/>
        <v>4.5</v>
      </c>
      <c r="G2057" s="1">
        <f t="shared" si="479"/>
        <v>4.5</v>
      </c>
      <c r="H2057">
        <f t="shared" si="480"/>
        <v>4.0999999999999996</v>
      </c>
      <c r="I2057" t="s">
        <v>4647</v>
      </c>
      <c r="J2057" t="s">
        <v>22</v>
      </c>
      <c r="K2057" t="s">
        <v>4657</v>
      </c>
      <c r="L2057" t="str">
        <f t="shared" si="481"/>
        <v>Startup</v>
      </c>
      <c r="N2057" s="2">
        <f t="shared" si="482"/>
        <v>9</v>
      </c>
      <c r="O2057" t="s">
        <v>331</v>
      </c>
      <c r="P2057" t="s">
        <v>683</v>
      </c>
      <c r="Q2057" t="s">
        <v>19</v>
      </c>
      <c r="R2057" t="str">
        <f t="shared" si="483"/>
        <v>Average</v>
      </c>
      <c r="S2057" t="str">
        <f t="shared" si="484"/>
        <v xml:space="preserve"> </v>
      </c>
      <c r="T2057" t="b">
        <f t="shared" si="485"/>
        <v>0</v>
      </c>
      <c r="U2057" t="b">
        <f t="shared" si="486"/>
        <v>1</v>
      </c>
      <c r="V2057" t="str">
        <f t="shared" si="487"/>
        <v>Average Company</v>
      </c>
      <c r="W2057" t="str">
        <f t="shared" si="488"/>
        <v>Don't Buy</v>
      </c>
      <c r="X2057" t="str">
        <f t="shared" si="489"/>
        <v>Not Known</v>
      </c>
      <c r="Z2057" t="str">
        <f t="shared" si="490"/>
        <v>Silicon Valley Startups</v>
      </c>
      <c r="AB2057" t="str">
        <f t="shared" si="491"/>
        <v>500K</v>
      </c>
    </row>
    <row r="2058" spans="1:28" x14ac:dyDescent="0.3">
      <c r="A2058">
        <v>2056</v>
      </c>
      <c r="B2058" t="s">
        <v>4658</v>
      </c>
      <c r="C2058" t="str">
        <f t="shared" si="478"/>
        <v>Long</v>
      </c>
      <c r="D2058">
        <v>3.9</v>
      </c>
      <c r="F2058" s="1">
        <f t="shared" si="477"/>
        <v>3.9</v>
      </c>
      <c r="G2058" s="1">
        <f t="shared" si="479"/>
        <v>3.9</v>
      </c>
      <c r="H2058">
        <f t="shared" si="480"/>
        <v>3.9</v>
      </c>
      <c r="I2058" t="s">
        <v>4647</v>
      </c>
      <c r="J2058" t="s">
        <v>22</v>
      </c>
      <c r="K2058" t="s">
        <v>4659</v>
      </c>
      <c r="L2058" t="str">
        <f t="shared" si="481"/>
        <v>Established</v>
      </c>
      <c r="N2058" s="2">
        <f t="shared" si="482"/>
        <v>16</v>
      </c>
      <c r="O2058" t="s">
        <v>121</v>
      </c>
      <c r="P2058" t="s">
        <v>691</v>
      </c>
      <c r="Q2058" t="s">
        <v>28</v>
      </c>
      <c r="R2058" t="str">
        <f t="shared" si="483"/>
        <v>Average</v>
      </c>
      <c r="S2058" t="str">
        <f t="shared" si="484"/>
        <v xml:space="preserve"> </v>
      </c>
      <c r="T2058" t="b">
        <f t="shared" si="485"/>
        <v>0</v>
      </c>
      <c r="U2058" t="b">
        <f t="shared" si="486"/>
        <v>1</v>
      </c>
      <c r="V2058" t="str">
        <f t="shared" si="487"/>
        <v>Average Company</v>
      </c>
      <c r="W2058" t="str">
        <f t="shared" si="488"/>
        <v>Don't Buy</v>
      </c>
      <c r="X2058" t="str">
        <f t="shared" si="489"/>
        <v>Not Known</v>
      </c>
      <c r="Z2058" t="str">
        <f t="shared" si="490"/>
        <v>None</v>
      </c>
      <c r="AB2058" t="str">
        <f t="shared" si="491"/>
        <v>500K</v>
      </c>
    </row>
    <row r="2059" spans="1:28" x14ac:dyDescent="0.3">
      <c r="A2059">
        <v>2057</v>
      </c>
      <c r="B2059" t="s">
        <v>4660</v>
      </c>
      <c r="C2059" t="str">
        <f t="shared" si="478"/>
        <v>Long</v>
      </c>
      <c r="D2059">
        <v>4.0999999999999996</v>
      </c>
      <c r="F2059" s="1">
        <f t="shared" si="477"/>
        <v>4.0999999999999996</v>
      </c>
      <c r="G2059" s="1">
        <f t="shared" si="479"/>
        <v>4.0999999999999996</v>
      </c>
      <c r="H2059">
        <f t="shared" si="480"/>
        <v>4.0999999999999996</v>
      </c>
      <c r="I2059" t="s">
        <v>4647</v>
      </c>
      <c r="J2059" t="s">
        <v>3761</v>
      </c>
      <c r="K2059" t="s">
        <v>3019</v>
      </c>
      <c r="L2059" t="str">
        <f t="shared" si="481"/>
        <v>Established</v>
      </c>
      <c r="N2059" s="2">
        <f t="shared" si="482"/>
        <v>71</v>
      </c>
      <c r="O2059" t="s">
        <v>957</v>
      </c>
      <c r="P2059" t="s">
        <v>147</v>
      </c>
      <c r="Q2059" t="s">
        <v>315</v>
      </c>
      <c r="R2059" t="str">
        <f t="shared" si="483"/>
        <v>Great</v>
      </c>
      <c r="S2059" t="str">
        <f t="shared" si="484"/>
        <v>Great</v>
      </c>
      <c r="T2059" t="b">
        <f t="shared" si="485"/>
        <v>1</v>
      </c>
      <c r="U2059" t="b">
        <f t="shared" si="486"/>
        <v>1</v>
      </c>
      <c r="V2059" t="str">
        <f t="shared" si="487"/>
        <v>Top Company</v>
      </c>
      <c r="W2059" t="str">
        <f t="shared" si="488"/>
        <v>Don't Buy</v>
      </c>
      <c r="X2059" t="str">
        <f t="shared" si="489"/>
        <v>Not Known</v>
      </c>
      <c r="Z2059" t="str">
        <f t="shared" si="490"/>
        <v>None</v>
      </c>
      <c r="AB2059" t="str">
        <f t="shared" si="491"/>
        <v>0</v>
      </c>
    </row>
    <row r="2060" spans="1:28" x14ac:dyDescent="0.3">
      <c r="A2060">
        <v>2058</v>
      </c>
      <c r="B2060" t="s">
        <v>4661</v>
      </c>
      <c r="C2060" t="str">
        <f t="shared" si="478"/>
        <v>Long</v>
      </c>
      <c r="D2060">
        <v>4.2</v>
      </c>
      <c r="F2060" s="1">
        <f t="shared" si="477"/>
        <v>4.2</v>
      </c>
      <c r="G2060" s="1">
        <f t="shared" si="479"/>
        <v>4.2</v>
      </c>
      <c r="H2060">
        <f t="shared" si="480"/>
        <v>4.2</v>
      </c>
      <c r="I2060" t="s">
        <v>4647</v>
      </c>
      <c r="J2060" t="s">
        <v>10</v>
      </c>
      <c r="K2060" t="s">
        <v>4113</v>
      </c>
      <c r="L2060" t="str">
        <f t="shared" si="481"/>
        <v>Established</v>
      </c>
      <c r="N2060" s="2">
        <f t="shared" si="482"/>
        <v>53</v>
      </c>
      <c r="O2060" t="s">
        <v>500</v>
      </c>
      <c r="P2060" t="s">
        <v>75</v>
      </c>
      <c r="Q2060" t="s">
        <v>223</v>
      </c>
      <c r="R2060" t="str">
        <f t="shared" si="483"/>
        <v>Great</v>
      </c>
      <c r="S2060" t="str">
        <f t="shared" si="484"/>
        <v>Great</v>
      </c>
      <c r="T2060" t="b">
        <f t="shared" si="485"/>
        <v>1</v>
      </c>
      <c r="U2060" t="b">
        <f t="shared" si="486"/>
        <v>1</v>
      </c>
      <c r="V2060" t="str">
        <f t="shared" si="487"/>
        <v>Top Company</v>
      </c>
      <c r="W2060" t="str">
        <f t="shared" si="488"/>
        <v>Don't Buy</v>
      </c>
      <c r="X2060" t="str">
        <f t="shared" si="489"/>
        <v>Not Known</v>
      </c>
      <c r="Z2060" t="str">
        <f t="shared" si="490"/>
        <v>None</v>
      </c>
      <c r="AB2060" t="str">
        <f t="shared" si="491"/>
        <v>0</v>
      </c>
    </row>
    <row r="2061" spans="1:28" x14ac:dyDescent="0.3">
      <c r="A2061">
        <v>2059</v>
      </c>
      <c r="B2061" t="s">
        <v>4662</v>
      </c>
      <c r="C2061" t="str">
        <f t="shared" si="478"/>
        <v>Long</v>
      </c>
      <c r="D2061">
        <v>3.6</v>
      </c>
      <c r="F2061" s="1">
        <f t="shared" si="477"/>
        <v>3.6</v>
      </c>
      <c r="G2061" s="1">
        <f t="shared" si="479"/>
        <v>3.6</v>
      </c>
      <c r="H2061">
        <f t="shared" si="480"/>
        <v>3.6</v>
      </c>
      <c r="I2061" t="s">
        <v>4663</v>
      </c>
      <c r="J2061" t="s">
        <v>22</v>
      </c>
      <c r="K2061" t="s">
        <v>3114</v>
      </c>
      <c r="L2061" t="str">
        <f t="shared" si="481"/>
        <v>Established</v>
      </c>
      <c r="N2061" s="2">
        <f t="shared" si="482"/>
        <v>90</v>
      </c>
      <c r="O2061" t="s">
        <v>586</v>
      </c>
      <c r="P2061" t="s">
        <v>691</v>
      </c>
      <c r="Q2061" t="s">
        <v>80</v>
      </c>
      <c r="R2061" t="str">
        <f t="shared" si="483"/>
        <v>Average</v>
      </c>
      <c r="S2061" t="str">
        <f t="shared" si="484"/>
        <v xml:space="preserve"> </v>
      </c>
      <c r="T2061" t="b">
        <f t="shared" si="485"/>
        <v>0</v>
      </c>
      <c r="U2061" t="b">
        <f t="shared" si="486"/>
        <v>1</v>
      </c>
      <c r="V2061" t="str">
        <f t="shared" si="487"/>
        <v>Average Company</v>
      </c>
      <c r="W2061" t="str">
        <f t="shared" si="488"/>
        <v>Don't Buy</v>
      </c>
      <c r="X2061" t="str">
        <f t="shared" si="489"/>
        <v>Not Known</v>
      </c>
      <c r="Z2061" t="str">
        <f t="shared" si="490"/>
        <v>None</v>
      </c>
      <c r="AB2061" t="str">
        <f t="shared" si="491"/>
        <v>0</v>
      </c>
    </row>
    <row r="2062" spans="1:28" x14ac:dyDescent="0.3">
      <c r="A2062">
        <v>2060</v>
      </c>
      <c r="B2062" t="s">
        <v>4664</v>
      </c>
      <c r="C2062" t="str">
        <f t="shared" si="478"/>
        <v>Short</v>
      </c>
      <c r="D2062">
        <v>4.2</v>
      </c>
      <c r="F2062" s="1">
        <f t="shared" si="477"/>
        <v>4.2</v>
      </c>
      <c r="G2062" s="1">
        <f t="shared" si="479"/>
        <v>4.2</v>
      </c>
      <c r="H2062">
        <f t="shared" si="480"/>
        <v>4.2</v>
      </c>
      <c r="I2062" t="s">
        <v>4663</v>
      </c>
      <c r="J2062" t="s">
        <v>22</v>
      </c>
      <c r="K2062" t="s">
        <v>4665</v>
      </c>
      <c r="L2062" t="str">
        <f t="shared" si="481"/>
        <v>Established</v>
      </c>
      <c r="N2062" s="2">
        <f t="shared" si="482"/>
        <v>10</v>
      </c>
      <c r="O2062" t="s">
        <v>234</v>
      </c>
      <c r="P2062" t="s">
        <v>691</v>
      </c>
      <c r="Q2062" t="s">
        <v>523</v>
      </c>
      <c r="R2062" t="str">
        <f t="shared" si="483"/>
        <v>Great</v>
      </c>
      <c r="S2062" t="str">
        <f t="shared" si="484"/>
        <v>Great</v>
      </c>
      <c r="T2062" t="b">
        <f t="shared" si="485"/>
        <v>0</v>
      </c>
      <c r="U2062" t="b">
        <f t="shared" si="486"/>
        <v>1</v>
      </c>
      <c r="V2062" t="str">
        <f t="shared" si="487"/>
        <v>Average Company</v>
      </c>
      <c r="W2062" t="str">
        <f t="shared" si="488"/>
        <v>Don't Buy</v>
      </c>
      <c r="X2062" t="str">
        <f t="shared" si="489"/>
        <v>Not Known</v>
      </c>
      <c r="Z2062" t="str">
        <f t="shared" si="490"/>
        <v>None</v>
      </c>
      <c r="AB2062" t="str">
        <f t="shared" si="491"/>
        <v>0</v>
      </c>
    </row>
    <row r="2063" spans="1:28" x14ac:dyDescent="0.3">
      <c r="A2063">
        <v>2061</v>
      </c>
      <c r="B2063" t="s">
        <v>4666</v>
      </c>
      <c r="C2063" t="str">
        <f t="shared" si="478"/>
        <v>Long</v>
      </c>
      <c r="D2063">
        <v>3.9</v>
      </c>
      <c r="F2063" s="1">
        <f t="shared" si="477"/>
        <v>3.9</v>
      </c>
      <c r="G2063" s="1">
        <f t="shared" si="479"/>
        <v>3.9</v>
      </c>
      <c r="H2063">
        <f t="shared" si="480"/>
        <v>3.9</v>
      </c>
      <c r="I2063" t="s">
        <v>4667</v>
      </c>
      <c r="J2063" t="s">
        <v>343</v>
      </c>
      <c r="K2063" t="s">
        <v>1069</v>
      </c>
      <c r="L2063" t="str">
        <f t="shared" si="481"/>
        <v>Established</v>
      </c>
      <c r="N2063" s="2">
        <f t="shared" si="482"/>
        <v>28</v>
      </c>
      <c r="O2063" t="s">
        <v>24</v>
      </c>
      <c r="P2063" t="s">
        <v>691</v>
      </c>
      <c r="Q2063" t="s">
        <v>3437</v>
      </c>
      <c r="R2063" t="str">
        <f t="shared" si="483"/>
        <v>Average</v>
      </c>
      <c r="S2063" t="str">
        <f t="shared" si="484"/>
        <v xml:space="preserve"> </v>
      </c>
      <c r="T2063" t="b">
        <f t="shared" si="485"/>
        <v>0</v>
      </c>
      <c r="U2063" t="b">
        <f t="shared" si="486"/>
        <v>1</v>
      </c>
      <c r="V2063" t="str">
        <f t="shared" si="487"/>
        <v>Average Company</v>
      </c>
      <c r="W2063" t="str">
        <f t="shared" si="488"/>
        <v>Don't Buy</v>
      </c>
      <c r="X2063" t="str">
        <f t="shared" si="489"/>
        <v>Not Known</v>
      </c>
      <c r="Z2063" t="str">
        <f t="shared" si="490"/>
        <v>None</v>
      </c>
      <c r="AB2063" t="str">
        <f t="shared" si="491"/>
        <v>0</v>
      </c>
    </row>
    <row r="2064" spans="1:28" x14ac:dyDescent="0.3">
      <c r="A2064">
        <v>2062</v>
      </c>
      <c r="B2064" t="s">
        <v>4668</v>
      </c>
      <c r="C2064" t="str">
        <f t="shared" si="478"/>
        <v>Long</v>
      </c>
      <c r="D2064">
        <v>4</v>
      </c>
      <c r="F2064" s="1">
        <f t="shared" si="477"/>
        <v>4</v>
      </c>
      <c r="G2064" s="1">
        <f t="shared" si="479"/>
        <v>4</v>
      </c>
      <c r="H2064">
        <f t="shared" si="480"/>
        <v>4</v>
      </c>
      <c r="I2064" t="s">
        <v>4669</v>
      </c>
      <c r="J2064" t="s">
        <v>22</v>
      </c>
      <c r="K2064" t="s">
        <v>4670</v>
      </c>
      <c r="L2064" t="str">
        <f t="shared" si="481"/>
        <v>Established</v>
      </c>
      <c r="N2064" s="2">
        <f t="shared" si="482"/>
        <v>17</v>
      </c>
      <c r="O2064" t="s">
        <v>711</v>
      </c>
      <c r="P2064" t="s">
        <v>147</v>
      </c>
      <c r="Q2064" t="s">
        <v>19</v>
      </c>
      <c r="R2064" t="str">
        <f t="shared" si="483"/>
        <v>Average</v>
      </c>
      <c r="S2064" t="str">
        <f t="shared" si="484"/>
        <v xml:space="preserve"> </v>
      </c>
      <c r="T2064" t="b">
        <f t="shared" si="485"/>
        <v>0</v>
      </c>
      <c r="U2064" t="b">
        <f t="shared" si="486"/>
        <v>1</v>
      </c>
      <c r="V2064" t="str">
        <f t="shared" si="487"/>
        <v>Average Company</v>
      </c>
      <c r="W2064" t="str">
        <f t="shared" si="488"/>
        <v>Don't Buy</v>
      </c>
      <c r="X2064" t="str">
        <f t="shared" si="489"/>
        <v>Not Known</v>
      </c>
      <c r="Z2064" t="str">
        <f t="shared" si="490"/>
        <v>None</v>
      </c>
      <c r="AB2064" t="str">
        <f t="shared" si="491"/>
        <v>500K</v>
      </c>
    </row>
    <row r="2065" spans="1:28" x14ac:dyDescent="0.3">
      <c r="A2065">
        <v>2063</v>
      </c>
      <c r="B2065" t="s">
        <v>4671</v>
      </c>
      <c r="C2065" t="str">
        <f t="shared" si="478"/>
        <v>Short</v>
      </c>
      <c r="D2065">
        <v>4.5</v>
      </c>
      <c r="F2065" s="1">
        <f t="shared" si="477"/>
        <v>4.5</v>
      </c>
      <c r="G2065" s="1">
        <f t="shared" si="479"/>
        <v>4.5</v>
      </c>
      <c r="H2065">
        <f t="shared" si="480"/>
        <v>4.5</v>
      </c>
      <c r="I2065" t="s">
        <v>4669</v>
      </c>
      <c r="J2065" t="s">
        <v>22</v>
      </c>
      <c r="K2065" t="s">
        <v>4672</v>
      </c>
      <c r="L2065" t="str">
        <f t="shared" si="481"/>
        <v>Established</v>
      </c>
      <c r="N2065" s="2">
        <f t="shared" si="482"/>
        <v>31</v>
      </c>
      <c r="O2065" t="s">
        <v>58</v>
      </c>
      <c r="P2065" t="s">
        <v>691</v>
      </c>
      <c r="Q2065" t="s">
        <v>773</v>
      </c>
      <c r="R2065" t="str">
        <f t="shared" si="483"/>
        <v>Great</v>
      </c>
      <c r="S2065" t="str">
        <f t="shared" si="484"/>
        <v>Great</v>
      </c>
      <c r="T2065" t="b">
        <f t="shared" si="485"/>
        <v>1</v>
      </c>
      <c r="U2065" t="b">
        <f t="shared" si="486"/>
        <v>1</v>
      </c>
      <c r="V2065" t="str">
        <f t="shared" si="487"/>
        <v>Top Company</v>
      </c>
      <c r="W2065" t="str">
        <f t="shared" si="488"/>
        <v>Don't Buy</v>
      </c>
      <c r="X2065" t="str">
        <f t="shared" si="489"/>
        <v>Not Known</v>
      </c>
      <c r="Z2065" t="str">
        <f t="shared" si="490"/>
        <v>None</v>
      </c>
      <c r="AB2065" t="str">
        <f t="shared" si="491"/>
        <v>0</v>
      </c>
    </row>
    <row r="2066" spans="1:28" x14ac:dyDescent="0.3">
      <c r="A2066">
        <v>2064</v>
      </c>
      <c r="B2066" t="s">
        <v>4673</v>
      </c>
      <c r="C2066" t="str">
        <f t="shared" si="478"/>
        <v>Long</v>
      </c>
      <c r="D2066">
        <v>3.2</v>
      </c>
      <c r="F2066" s="1">
        <f t="shared" si="477"/>
        <v>3.2</v>
      </c>
      <c r="G2066" s="1">
        <f t="shared" si="479"/>
        <v>3.2</v>
      </c>
      <c r="H2066">
        <f t="shared" si="480"/>
        <v>3.2</v>
      </c>
      <c r="I2066" t="s">
        <v>4669</v>
      </c>
      <c r="J2066" t="s">
        <v>10</v>
      </c>
      <c r="K2066" t="s">
        <v>349</v>
      </c>
      <c r="L2066" t="str">
        <f t="shared" si="481"/>
        <v>Established</v>
      </c>
      <c r="N2066" s="2">
        <f t="shared" si="482"/>
        <v>17</v>
      </c>
      <c r="O2066" t="s">
        <v>711</v>
      </c>
      <c r="P2066" t="s">
        <v>683</v>
      </c>
      <c r="Q2066" t="s">
        <v>605</v>
      </c>
      <c r="R2066" t="str">
        <f t="shared" si="483"/>
        <v>Average</v>
      </c>
      <c r="S2066" t="str">
        <f t="shared" si="484"/>
        <v xml:space="preserve"> </v>
      </c>
      <c r="T2066" t="b">
        <f t="shared" si="485"/>
        <v>0</v>
      </c>
      <c r="U2066" t="b">
        <f t="shared" si="486"/>
        <v>0</v>
      </c>
      <c r="V2066" t="str">
        <f t="shared" si="487"/>
        <v>Average Company</v>
      </c>
      <c r="W2066" t="str">
        <f t="shared" si="488"/>
        <v>Don't Buy</v>
      </c>
      <c r="X2066" t="str">
        <f t="shared" si="489"/>
        <v>Not Known</v>
      </c>
      <c r="Z2066" t="str">
        <f t="shared" si="490"/>
        <v>None</v>
      </c>
      <c r="AB2066" t="str">
        <f t="shared" si="491"/>
        <v>0</v>
      </c>
    </row>
    <row r="2067" spans="1:28" x14ac:dyDescent="0.3">
      <c r="A2067">
        <v>2065</v>
      </c>
      <c r="B2067" t="s">
        <v>4674</v>
      </c>
      <c r="C2067" t="str">
        <f t="shared" si="478"/>
        <v>Long</v>
      </c>
      <c r="D2067">
        <v>2.6</v>
      </c>
      <c r="F2067" s="1">
        <f t="shared" si="477"/>
        <v>2.6</v>
      </c>
      <c r="G2067" s="1">
        <f t="shared" si="479"/>
        <v>2.6</v>
      </c>
      <c r="H2067">
        <f t="shared" si="480"/>
        <v>2.6</v>
      </c>
      <c r="I2067" t="s">
        <v>4669</v>
      </c>
      <c r="J2067" t="s">
        <v>22</v>
      </c>
      <c r="K2067" t="s">
        <v>3462</v>
      </c>
      <c r="L2067" t="str">
        <f t="shared" si="481"/>
        <v>Established</v>
      </c>
      <c r="N2067" s="2">
        <f t="shared" si="482"/>
        <v>36</v>
      </c>
      <c r="O2067" t="s">
        <v>48</v>
      </c>
      <c r="P2067" t="s">
        <v>691</v>
      </c>
      <c r="Q2067" t="s">
        <v>726</v>
      </c>
      <c r="R2067" t="str">
        <f t="shared" si="483"/>
        <v>Average</v>
      </c>
      <c r="S2067" t="str">
        <f t="shared" si="484"/>
        <v xml:space="preserve"> </v>
      </c>
      <c r="T2067" t="b">
        <f t="shared" si="485"/>
        <v>0</v>
      </c>
      <c r="U2067" t="b">
        <f t="shared" si="486"/>
        <v>0</v>
      </c>
      <c r="V2067" t="str">
        <f t="shared" si="487"/>
        <v>Average Company</v>
      </c>
      <c r="W2067" t="str">
        <f t="shared" si="488"/>
        <v>Don't Buy</v>
      </c>
      <c r="X2067" t="str">
        <f t="shared" si="489"/>
        <v>Not Known</v>
      </c>
      <c r="Z2067" t="str">
        <f t="shared" si="490"/>
        <v>None</v>
      </c>
      <c r="AB2067" t="str">
        <f t="shared" si="491"/>
        <v>0</v>
      </c>
    </row>
    <row r="2068" spans="1:28" x14ac:dyDescent="0.3">
      <c r="A2068">
        <v>2066</v>
      </c>
      <c r="B2068" t="s">
        <v>4675</v>
      </c>
      <c r="C2068" t="str">
        <f t="shared" si="478"/>
        <v>Long</v>
      </c>
      <c r="D2068">
        <v>3.9</v>
      </c>
      <c r="F2068" s="1">
        <f t="shared" si="477"/>
        <v>3.9</v>
      </c>
      <c r="G2068" s="1">
        <f t="shared" si="479"/>
        <v>3.9</v>
      </c>
      <c r="H2068">
        <f t="shared" si="480"/>
        <v>3.9</v>
      </c>
      <c r="I2068" t="s">
        <v>4669</v>
      </c>
      <c r="J2068" t="s">
        <v>22</v>
      </c>
      <c r="K2068" t="s">
        <v>3891</v>
      </c>
      <c r="L2068" t="str">
        <f t="shared" si="481"/>
        <v>Established</v>
      </c>
      <c r="N2068" s="2">
        <f t="shared" si="482"/>
        <v>15</v>
      </c>
      <c r="O2068" t="s">
        <v>4676</v>
      </c>
      <c r="P2068" t="s">
        <v>147</v>
      </c>
      <c r="Q2068" t="s">
        <v>284</v>
      </c>
      <c r="R2068" t="str">
        <f t="shared" si="483"/>
        <v>Average</v>
      </c>
      <c r="S2068" t="str">
        <f t="shared" si="484"/>
        <v xml:space="preserve"> </v>
      </c>
      <c r="T2068" t="b">
        <f t="shared" si="485"/>
        <v>0</v>
      </c>
      <c r="U2068" t="b">
        <f t="shared" si="486"/>
        <v>1</v>
      </c>
      <c r="V2068" t="str">
        <f t="shared" si="487"/>
        <v>Average Company</v>
      </c>
      <c r="W2068" t="str">
        <f t="shared" si="488"/>
        <v>Don't Buy</v>
      </c>
      <c r="X2068" t="str">
        <f t="shared" si="489"/>
        <v>Not Known</v>
      </c>
      <c r="Z2068" t="str">
        <f t="shared" si="490"/>
        <v>None</v>
      </c>
      <c r="AB2068" t="str">
        <f t="shared" si="491"/>
        <v>0</v>
      </c>
    </row>
    <row r="2069" spans="1:28" x14ac:dyDescent="0.3">
      <c r="A2069">
        <v>2067</v>
      </c>
      <c r="B2069" t="s">
        <v>4677</v>
      </c>
      <c r="C2069" t="str">
        <f t="shared" si="478"/>
        <v>Long</v>
      </c>
      <c r="D2069">
        <v>4.4000000000000004</v>
      </c>
      <c r="F2069" s="1">
        <f t="shared" ref="F2069:F2132" si="492">IF(N2069&lt;10,IF(D2069+0.5&gt;5,5,D2069+0.5),D2069)</f>
        <v>4.4000000000000004</v>
      </c>
      <c r="G2069" s="1">
        <f t="shared" si="479"/>
        <v>4.4000000000000004</v>
      </c>
      <c r="H2069">
        <f t="shared" si="480"/>
        <v>4.4000000000000004</v>
      </c>
      <c r="I2069" t="s">
        <v>4678</v>
      </c>
      <c r="J2069" t="s">
        <v>22</v>
      </c>
      <c r="K2069" t="s">
        <v>4679</v>
      </c>
      <c r="L2069" t="str">
        <f t="shared" si="481"/>
        <v>Established</v>
      </c>
      <c r="N2069" s="2">
        <f t="shared" si="482"/>
        <v>55</v>
      </c>
      <c r="O2069" t="s">
        <v>43</v>
      </c>
      <c r="P2069" t="s">
        <v>147</v>
      </c>
      <c r="Q2069" t="s">
        <v>732</v>
      </c>
      <c r="R2069" t="str">
        <f t="shared" si="483"/>
        <v>Great</v>
      </c>
      <c r="S2069" t="str">
        <f t="shared" si="484"/>
        <v>Great</v>
      </c>
      <c r="T2069" t="b">
        <f t="shared" si="485"/>
        <v>1</v>
      </c>
      <c r="U2069" t="b">
        <f t="shared" si="486"/>
        <v>1</v>
      </c>
      <c r="V2069" t="str">
        <f t="shared" si="487"/>
        <v>Top Company</v>
      </c>
      <c r="W2069" t="str">
        <f t="shared" si="488"/>
        <v>Don't Buy</v>
      </c>
      <c r="X2069" t="str">
        <f t="shared" si="489"/>
        <v>Not Known</v>
      </c>
      <c r="Z2069" t="str">
        <f t="shared" si="490"/>
        <v>None</v>
      </c>
      <c r="AB2069" t="str">
        <f t="shared" si="491"/>
        <v>0</v>
      </c>
    </row>
    <row r="2070" spans="1:28" x14ac:dyDescent="0.3">
      <c r="A2070">
        <v>2068</v>
      </c>
      <c r="B2070" t="s">
        <v>4680</v>
      </c>
      <c r="C2070" t="str">
        <f t="shared" si="478"/>
        <v>Long</v>
      </c>
      <c r="D2070">
        <v>3.5</v>
      </c>
      <c r="F2070" s="1">
        <f t="shared" si="492"/>
        <v>3.5</v>
      </c>
      <c r="G2070" s="1">
        <f t="shared" si="479"/>
        <v>3.5</v>
      </c>
      <c r="H2070">
        <f t="shared" si="480"/>
        <v>3.5</v>
      </c>
      <c r="I2070" t="s">
        <v>4681</v>
      </c>
      <c r="J2070" t="s">
        <v>22</v>
      </c>
      <c r="K2070" t="s">
        <v>4682</v>
      </c>
      <c r="L2070" t="str">
        <f t="shared" si="481"/>
        <v>Established</v>
      </c>
      <c r="N2070" s="2">
        <f t="shared" si="482"/>
        <v>48</v>
      </c>
      <c r="O2070" t="s">
        <v>752</v>
      </c>
      <c r="P2070" t="s">
        <v>683</v>
      </c>
      <c r="Q2070" t="s">
        <v>80</v>
      </c>
      <c r="R2070" t="str">
        <f t="shared" si="483"/>
        <v>Average</v>
      </c>
      <c r="S2070" t="str">
        <f t="shared" si="484"/>
        <v xml:space="preserve"> </v>
      </c>
      <c r="T2070" t="b">
        <f t="shared" si="485"/>
        <v>0</v>
      </c>
      <c r="U2070" t="b">
        <f t="shared" si="486"/>
        <v>0</v>
      </c>
      <c r="V2070" t="str">
        <f t="shared" si="487"/>
        <v>Average Company</v>
      </c>
      <c r="W2070" t="str">
        <f t="shared" si="488"/>
        <v>Don't Buy</v>
      </c>
      <c r="X2070" t="str">
        <f t="shared" si="489"/>
        <v>Not Known</v>
      </c>
      <c r="Z2070" t="str">
        <f t="shared" si="490"/>
        <v>None</v>
      </c>
      <c r="AB2070" t="str">
        <f t="shared" si="491"/>
        <v>0</v>
      </c>
    </row>
    <row r="2071" spans="1:28" x14ac:dyDescent="0.3">
      <c r="A2071">
        <v>2069</v>
      </c>
      <c r="B2071" t="s">
        <v>4683</v>
      </c>
      <c r="C2071" t="str">
        <f t="shared" si="478"/>
        <v>Long</v>
      </c>
      <c r="D2071">
        <v>4.0999999999999996</v>
      </c>
      <c r="F2071" s="1">
        <f t="shared" si="492"/>
        <v>4.0999999999999996</v>
      </c>
      <c r="G2071" s="1">
        <f t="shared" si="479"/>
        <v>4.0999999999999996</v>
      </c>
      <c r="H2071">
        <f t="shared" si="480"/>
        <v>4.0999999999999996</v>
      </c>
      <c r="I2071" t="s">
        <v>4681</v>
      </c>
      <c r="J2071" t="s">
        <v>22</v>
      </c>
      <c r="K2071" t="s">
        <v>2516</v>
      </c>
      <c r="L2071" t="str">
        <f t="shared" si="481"/>
        <v>Established</v>
      </c>
      <c r="N2071" s="2">
        <f t="shared" si="482"/>
        <v>93</v>
      </c>
      <c r="O2071" t="s">
        <v>974</v>
      </c>
      <c r="P2071" t="s">
        <v>683</v>
      </c>
      <c r="Q2071" t="s">
        <v>254</v>
      </c>
      <c r="R2071" t="str">
        <f t="shared" si="483"/>
        <v>Great</v>
      </c>
      <c r="S2071" t="str">
        <f t="shared" si="484"/>
        <v>Great</v>
      </c>
      <c r="T2071" t="b">
        <f t="shared" si="485"/>
        <v>1</v>
      </c>
      <c r="U2071" t="b">
        <f t="shared" si="486"/>
        <v>1</v>
      </c>
      <c r="V2071" t="str">
        <f t="shared" si="487"/>
        <v>Top Company</v>
      </c>
      <c r="W2071" t="str">
        <f t="shared" si="488"/>
        <v>Don't Buy</v>
      </c>
      <c r="X2071" t="str">
        <f t="shared" si="489"/>
        <v>Not Known</v>
      </c>
      <c r="Z2071" t="str">
        <f t="shared" si="490"/>
        <v>None</v>
      </c>
      <c r="AB2071" t="str">
        <f t="shared" si="491"/>
        <v>0</v>
      </c>
    </row>
    <row r="2072" spans="1:28" x14ac:dyDescent="0.3">
      <c r="A2072">
        <v>2070</v>
      </c>
      <c r="B2072" t="s">
        <v>4684</v>
      </c>
      <c r="C2072" t="str">
        <f t="shared" si="478"/>
        <v>Long</v>
      </c>
      <c r="D2072">
        <v>3.9</v>
      </c>
      <c r="F2072" s="1">
        <f t="shared" si="492"/>
        <v>3.9</v>
      </c>
      <c r="G2072" s="1">
        <f t="shared" si="479"/>
        <v>3.9</v>
      </c>
      <c r="H2072">
        <f t="shared" si="480"/>
        <v>3.9</v>
      </c>
      <c r="I2072" t="s">
        <v>4681</v>
      </c>
      <c r="J2072" t="s">
        <v>22</v>
      </c>
      <c r="K2072" t="s">
        <v>4685</v>
      </c>
      <c r="L2072" t="str">
        <f t="shared" si="481"/>
        <v>Established</v>
      </c>
      <c r="N2072" s="2">
        <f t="shared" si="482"/>
        <v>24</v>
      </c>
      <c r="O2072" t="s">
        <v>185</v>
      </c>
      <c r="P2072" t="s">
        <v>147</v>
      </c>
      <c r="Q2072" t="s">
        <v>19</v>
      </c>
      <c r="R2072" t="str">
        <f t="shared" si="483"/>
        <v>Average</v>
      </c>
      <c r="S2072" t="str">
        <f t="shared" si="484"/>
        <v xml:space="preserve"> </v>
      </c>
      <c r="T2072" t="b">
        <f t="shared" si="485"/>
        <v>0</v>
      </c>
      <c r="U2072" t="b">
        <f t="shared" si="486"/>
        <v>1</v>
      </c>
      <c r="V2072" t="str">
        <f t="shared" si="487"/>
        <v>Average Company</v>
      </c>
      <c r="W2072" t="str">
        <f t="shared" si="488"/>
        <v>Buy</v>
      </c>
      <c r="X2072" t="str">
        <f t="shared" si="489"/>
        <v>Not Known</v>
      </c>
      <c r="Z2072" t="str">
        <f t="shared" si="490"/>
        <v>None</v>
      </c>
      <c r="AB2072" t="str">
        <f t="shared" si="491"/>
        <v>500K</v>
      </c>
    </row>
    <row r="2073" spans="1:28" x14ac:dyDescent="0.3">
      <c r="A2073">
        <v>2071</v>
      </c>
      <c r="B2073" t="s">
        <v>4686</v>
      </c>
      <c r="C2073" t="str">
        <f t="shared" si="478"/>
        <v>Short</v>
      </c>
      <c r="D2073">
        <v>4.0999999999999996</v>
      </c>
      <c r="F2073" s="1">
        <f t="shared" si="492"/>
        <v>4.0999999999999996</v>
      </c>
      <c r="G2073" s="1">
        <f t="shared" si="479"/>
        <v>4.0999999999999996</v>
      </c>
      <c r="H2073">
        <f t="shared" si="480"/>
        <v>4.0999999999999996</v>
      </c>
      <c r="I2073" t="s">
        <v>4681</v>
      </c>
      <c r="J2073" t="s">
        <v>22</v>
      </c>
      <c r="K2073" t="s">
        <v>4687</v>
      </c>
      <c r="L2073" t="str">
        <f t="shared" si="481"/>
        <v>Established</v>
      </c>
      <c r="N2073" s="2">
        <f t="shared" si="482"/>
        <v>29</v>
      </c>
      <c r="O2073" t="s">
        <v>62</v>
      </c>
      <c r="P2073" t="s">
        <v>691</v>
      </c>
      <c r="Q2073" t="s">
        <v>50</v>
      </c>
      <c r="R2073" t="str">
        <f t="shared" si="483"/>
        <v>Great</v>
      </c>
      <c r="S2073" t="str">
        <f t="shared" si="484"/>
        <v>Great</v>
      </c>
      <c r="T2073" t="b">
        <f t="shared" si="485"/>
        <v>1</v>
      </c>
      <c r="U2073" t="b">
        <f t="shared" si="486"/>
        <v>1</v>
      </c>
      <c r="V2073" t="str">
        <f t="shared" si="487"/>
        <v>Top Company</v>
      </c>
      <c r="W2073" t="str">
        <f t="shared" si="488"/>
        <v>Buy</v>
      </c>
      <c r="X2073" t="str">
        <f t="shared" si="489"/>
        <v>Not Known</v>
      </c>
      <c r="Z2073" t="str">
        <f t="shared" si="490"/>
        <v>None</v>
      </c>
      <c r="AB2073" t="str">
        <f t="shared" si="491"/>
        <v>0</v>
      </c>
    </row>
    <row r="2074" spans="1:28" x14ac:dyDescent="0.3">
      <c r="A2074">
        <v>2072</v>
      </c>
      <c r="B2074" t="s">
        <v>4688</v>
      </c>
      <c r="C2074" t="str">
        <f t="shared" si="478"/>
        <v>Short</v>
      </c>
      <c r="D2074">
        <v>3.8</v>
      </c>
      <c r="F2074" s="1">
        <f t="shared" si="492"/>
        <v>3.8</v>
      </c>
      <c r="G2074" s="1">
        <f t="shared" si="479"/>
        <v>3.8</v>
      </c>
      <c r="H2074">
        <f t="shared" si="480"/>
        <v>3.8</v>
      </c>
      <c r="I2074" t="s">
        <v>4681</v>
      </c>
      <c r="J2074" t="s">
        <v>22</v>
      </c>
      <c r="K2074" t="s">
        <v>4689</v>
      </c>
      <c r="L2074" t="str">
        <f t="shared" si="481"/>
        <v>Established</v>
      </c>
      <c r="N2074" s="2">
        <f t="shared" si="482"/>
        <v>48</v>
      </c>
      <c r="O2074" t="s">
        <v>752</v>
      </c>
      <c r="P2074" t="s">
        <v>147</v>
      </c>
      <c r="Q2074" t="s">
        <v>424</v>
      </c>
      <c r="R2074" t="str">
        <f t="shared" si="483"/>
        <v>Average</v>
      </c>
      <c r="S2074" t="str">
        <f t="shared" si="484"/>
        <v xml:space="preserve"> </v>
      </c>
      <c r="T2074" t="b">
        <f t="shared" si="485"/>
        <v>0</v>
      </c>
      <c r="U2074" t="b">
        <f t="shared" si="486"/>
        <v>1</v>
      </c>
      <c r="V2074" t="str">
        <f t="shared" si="487"/>
        <v>Average Company</v>
      </c>
      <c r="W2074" t="str">
        <f t="shared" si="488"/>
        <v>Don't Buy</v>
      </c>
      <c r="X2074" t="str">
        <f t="shared" si="489"/>
        <v>Not Known</v>
      </c>
      <c r="Z2074" t="str">
        <f t="shared" si="490"/>
        <v>None</v>
      </c>
      <c r="AB2074" t="str">
        <f t="shared" si="491"/>
        <v>0</v>
      </c>
    </row>
    <row r="2075" spans="1:28" x14ac:dyDescent="0.3">
      <c r="A2075">
        <v>2073</v>
      </c>
      <c r="B2075" t="s">
        <v>4690</v>
      </c>
      <c r="C2075" t="str">
        <f t="shared" si="478"/>
        <v>Long</v>
      </c>
      <c r="D2075">
        <v>4.0999999999999996</v>
      </c>
      <c r="F2075" s="1">
        <f t="shared" si="492"/>
        <v>4.0999999999999996</v>
      </c>
      <c r="G2075" s="1">
        <f t="shared" si="479"/>
        <v>4.0999999999999996</v>
      </c>
      <c r="H2075">
        <f t="shared" si="480"/>
        <v>4.0999999999999996</v>
      </c>
      <c r="I2075" t="s">
        <v>4681</v>
      </c>
      <c r="J2075" t="s">
        <v>10</v>
      </c>
      <c r="K2075" t="s">
        <v>3977</v>
      </c>
      <c r="L2075" t="str">
        <f t="shared" si="481"/>
        <v>Established</v>
      </c>
      <c r="N2075" s="2">
        <f t="shared" si="482"/>
        <v>40</v>
      </c>
      <c r="O2075" t="s">
        <v>375</v>
      </c>
      <c r="P2075" t="s">
        <v>147</v>
      </c>
      <c r="Q2075" t="s">
        <v>243</v>
      </c>
      <c r="R2075" t="str">
        <f t="shared" si="483"/>
        <v>Great</v>
      </c>
      <c r="S2075" t="str">
        <f t="shared" si="484"/>
        <v>Great</v>
      </c>
      <c r="T2075" t="b">
        <f t="shared" si="485"/>
        <v>1</v>
      </c>
      <c r="U2075" t="b">
        <f t="shared" si="486"/>
        <v>1</v>
      </c>
      <c r="V2075" t="str">
        <f t="shared" si="487"/>
        <v>Top Company</v>
      </c>
      <c r="W2075" t="str">
        <f t="shared" si="488"/>
        <v>Don't Buy</v>
      </c>
      <c r="X2075" t="str">
        <f t="shared" si="489"/>
        <v>Not Known</v>
      </c>
      <c r="Z2075" t="str">
        <f t="shared" si="490"/>
        <v>None</v>
      </c>
      <c r="AB2075" t="str">
        <f t="shared" si="491"/>
        <v>0</v>
      </c>
    </row>
    <row r="2076" spans="1:28" x14ac:dyDescent="0.3">
      <c r="A2076">
        <v>2074</v>
      </c>
      <c r="B2076" t="s">
        <v>4691</v>
      </c>
      <c r="C2076" t="str">
        <f t="shared" si="478"/>
        <v>Long</v>
      </c>
      <c r="D2076">
        <v>3.9</v>
      </c>
      <c r="F2076" s="1">
        <f t="shared" si="492"/>
        <v>3.9</v>
      </c>
      <c r="G2076" s="1">
        <f t="shared" si="479"/>
        <v>3.9</v>
      </c>
      <c r="H2076">
        <f t="shared" si="480"/>
        <v>3.9</v>
      </c>
      <c r="I2076" t="s">
        <v>4681</v>
      </c>
      <c r="J2076" t="s">
        <v>10</v>
      </c>
      <c r="K2076" t="s">
        <v>4692</v>
      </c>
      <c r="L2076" t="str">
        <f t="shared" si="481"/>
        <v>Established</v>
      </c>
      <c r="N2076" s="2">
        <f t="shared" si="482"/>
        <v>41</v>
      </c>
      <c r="O2076" t="s">
        <v>39</v>
      </c>
      <c r="P2076" t="s">
        <v>147</v>
      </c>
      <c r="Q2076" t="s">
        <v>372</v>
      </c>
      <c r="R2076" t="str">
        <f t="shared" si="483"/>
        <v>Average</v>
      </c>
      <c r="S2076" t="str">
        <f t="shared" si="484"/>
        <v xml:space="preserve"> </v>
      </c>
      <c r="T2076" t="b">
        <f t="shared" si="485"/>
        <v>0</v>
      </c>
      <c r="U2076" t="b">
        <f t="shared" si="486"/>
        <v>1</v>
      </c>
      <c r="V2076" t="str">
        <f t="shared" si="487"/>
        <v>Average Company</v>
      </c>
      <c r="W2076" t="str">
        <f t="shared" si="488"/>
        <v>Don't Buy</v>
      </c>
      <c r="X2076" t="str">
        <f t="shared" si="489"/>
        <v>Not Known</v>
      </c>
      <c r="Z2076" t="str">
        <f t="shared" si="490"/>
        <v>None</v>
      </c>
      <c r="AB2076" t="str">
        <f t="shared" si="491"/>
        <v>0</v>
      </c>
    </row>
    <row r="2077" spans="1:28" x14ac:dyDescent="0.3">
      <c r="A2077">
        <v>2075</v>
      </c>
      <c r="B2077" t="s">
        <v>4693</v>
      </c>
      <c r="C2077" t="str">
        <f t="shared" si="478"/>
        <v>Long</v>
      </c>
      <c r="D2077">
        <v>4.0999999999999996</v>
      </c>
      <c r="F2077" s="1">
        <f t="shared" si="492"/>
        <v>4.0999999999999996</v>
      </c>
      <c r="G2077" s="1">
        <f t="shared" si="479"/>
        <v>4.0999999999999996</v>
      </c>
      <c r="H2077">
        <f t="shared" si="480"/>
        <v>4.0999999999999996</v>
      </c>
      <c r="I2077" t="s">
        <v>4681</v>
      </c>
      <c r="J2077" t="s">
        <v>10</v>
      </c>
      <c r="K2077" t="s">
        <v>4694</v>
      </c>
      <c r="L2077" t="str">
        <f t="shared" si="481"/>
        <v>Established</v>
      </c>
      <c r="N2077" s="2">
        <f t="shared" si="482"/>
        <v>34</v>
      </c>
      <c r="O2077" t="s">
        <v>213</v>
      </c>
      <c r="P2077" t="s">
        <v>181</v>
      </c>
      <c r="Q2077" t="s">
        <v>315</v>
      </c>
      <c r="R2077" t="str">
        <f t="shared" si="483"/>
        <v>Great</v>
      </c>
      <c r="S2077" t="str">
        <f t="shared" si="484"/>
        <v>Great</v>
      </c>
      <c r="T2077" t="b">
        <f t="shared" si="485"/>
        <v>1</v>
      </c>
      <c r="U2077" t="b">
        <f t="shared" si="486"/>
        <v>1</v>
      </c>
      <c r="V2077" t="str">
        <f t="shared" si="487"/>
        <v>Top Company</v>
      </c>
      <c r="W2077" t="str">
        <f t="shared" si="488"/>
        <v>Don't Buy</v>
      </c>
      <c r="X2077" t="str">
        <f t="shared" si="489"/>
        <v>Not Known</v>
      </c>
      <c r="Z2077" t="str">
        <f t="shared" si="490"/>
        <v>None</v>
      </c>
      <c r="AB2077" t="str">
        <f t="shared" si="491"/>
        <v>0</v>
      </c>
    </row>
    <row r="2078" spans="1:28" x14ac:dyDescent="0.3">
      <c r="A2078">
        <v>2076</v>
      </c>
      <c r="B2078" t="s">
        <v>4695</v>
      </c>
      <c r="C2078" t="str">
        <f t="shared" si="478"/>
        <v>Long</v>
      </c>
      <c r="D2078">
        <v>4.3</v>
      </c>
      <c r="F2078" s="1">
        <f t="shared" si="492"/>
        <v>4.8</v>
      </c>
      <c r="G2078" s="1">
        <f t="shared" si="479"/>
        <v>4.8</v>
      </c>
      <c r="H2078">
        <f t="shared" si="480"/>
        <v>4.3999999999999995</v>
      </c>
      <c r="I2078" t="s">
        <v>4681</v>
      </c>
      <c r="J2078" t="s">
        <v>10</v>
      </c>
      <c r="K2078" t="s">
        <v>4696</v>
      </c>
      <c r="L2078" t="str">
        <f t="shared" si="481"/>
        <v>Startup</v>
      </c>
      <c r="N2078" s="2">
        <f t="shared" si="482"/>
        <v>3</v>
      </c>
      <c r="O2078" t="s">
        <v>1961</v>
      </c>
      <c r="P2078" t="s">
        <v>147</v>
      </c>
      <c r="Q2078" t="s">
        <v>846</v>
      </c>
      <c r="R2078" t="str">
        <f t="shared" si="483"/>
        <v>Great</v>
      </c>
      <c r="S2078" t="str">
        <f t="shared" si="484"/>
        <v>Great</v>
      </c>
      <c r="T2078" t="b">
        <f t="shared" si="485"/>
        <v>0</v>
      </c>
      <c r="U2078" t="b">
        <f t="shared" si="486"/>
        <v>1</v>
      </c>
      <c r="V2078" t="str">
        <f t="shared" si="487"/>
        <v>Average Company</v>
      </c>
      <c r="W2078" t="str">
        <f t="shared" si="488"/>
        <v>Don't Buy</v>
      </c>
      <c r="X2078" t="str">
        <f t="shared" si="489"/>
        <v>Not Known</v>
      </c>
      <c r="Z2078" t="str">
        <f t="shared" si="490"/>
        <v>None</v>
      </c>
      <c r="AB2078" t="str">
        <f t="shared" si="491"/>
        <v>0</v>
      </c>
    </row>
    <row r="2079" spans="1:28" x14ac:dyDescent="0.3">
      <c r="A2079">
        <v>2077</v>
      </c>
      <c r="B2079" t="s">
        <v>4697</v>
      </c>
      <c r="C2079" t="str">
        <f t="shared" si="478"/>
        <v>Long</v>
      </c>
      <c r="D2079">
        <v>3.8</v>
      </c>
      <c r="F2079" s="1">
        <f t="shared" si="492"/>
        <v>3.8</v>
      </c>
      <c r="G2079" s="1">
        <f t="shared" si="479"/>
        <v>3.8</v>
      </c>
      <c r="H2079">
        <f t="shared" si="480"/>
        <v>3.8</v>
      </c>
      <c r="I2079" t="s">
        <v>4698</v>
      </c>
      <c r="J2079" t="s">
        <v>10</v>
      </c>
      <c r="K2079" t="s">
        <v>4699</v>
      </c>
      <c r="L2079" t="str">
        <f t="shared" si="481"/>
        <v>Established</v>
      </c>
      <c r="N2079" s="2">
        <f t="shared" si="482"/>
        <v>93</v>
      </c>
      <c r="O2079" t="s">
        <v>974</v>
      </c>
      <c r="P2079" t="s">
        <v>147</v>
      </c>
      <c r="Q2079" t="s">
        <v>28</v>
      </c>
      <c r="R2079" t="str">
        <f t="shared" si="483"/>
        <v>Average</v>
      </c>
      <c r="S2079" t="str">
        <f t="shared" si="484"/>
        <v xml:space="preserve"> </v>
      </c>
      <c r="T2079" t="b">
        <f t="shared" si="485"/>
        <v>0</v>
      </c>
      <c r="U2079" t="b">
        <f t="shared" si="486"/>
        <v>1</v>
      </c>
      <c r="V2079" t="str">
        <f t="shared" si="487"/>
        <v>Average Company</v>
      </c>
      <c r="W2079" t="str">
        <f t="shared" si="488"/>
        <v>Don't Buy</v>
      </c>
      <c r="X2079" t="str">
        <f t="shared" si="489"/>
        <v>Not Known</v>
      </c>
      <c r="Z2079" t="str">
        <f t="shared" si="490"/>
        <v>None</v>
      </c>
      <c r="AB2079" t="str">
        <f t="shared" si="491"/>
        <v>500K</v>
      </c>
    </row>
    <row r="2080" spans="1:28" x14ac:dyDescent="0.3">
      <c r="A2080">
        <v>2078</v>
      </c>
      <c r="B2080" t="s">
        <v>4700</v>
      </c>
      <c r="C2080" t="str">
        <f t="shared" si="478"/>
        <v>Long</v>
      </c>
      <c r="D2080">
        <v>3.9</v>
      </c>
      <c r="F2080" s="1">
        <f t="shared" si="492"/>
        <v>3.9</v>
      </c>
      <c r="G2080" s="1">
        <f t="shared" si="479"/>
        <v>3.9</v>
      </c>
      <c r="H2080">
        <f t="shared" si="480"/>
        <v>3.9</v>
      </c>
      <c r="I2080" t="s">
        <v>4698</v>
      </c>
      <c r="J2080" t="s">
        <v>22</v>
      </c>
      <c r="K2080" t="s">
        <v>4701</v>
      </c>
      <c r="L2080" t="str">
        <f t="shared" si="481"/>
        <v>Established</v>
      </c>
      <c r="N2080" s="2">
        <f t="shared" si="482"/>
        <v>50</v>
      </c>
      <c r="O2080" t="s">
        <v>740</v>
      </c>
      <c r="P2080" t="s">
        <v>147</v>
      </c>
      <c r="Q2080" t="s">
        <v>105</v>
      </c>
      <c r="R2080" t="str">
        <f t="shared" si="483"/>
        <v>Average</v>
      </c>
      <c r="S2080" t="str">
        <f t="shared" si="484"/>
        <v xml:space="preserve"> </v>
      </c>
      <c r="T2080" t="b">
        <f t="shared" si="485"/>
        <v>0</v>
      </c>
      <c r="U2080" t="b">
        <f t="shared" si="486"/>
        <v>1</v>
      </c>
      <c r="V2080" t="str">
        <f t="shared" si="487"/>
        <v>Average Company</v>
      </c>
      <c r="W2080" t="str">
        <f t="shared" si="488"/>
        <v>Don't Buy</v>
      </c>
      <c r="X2080" t="str">
        <f t="shared" si="489"/>
        <v>Not Known</v>
      </c>
      <c r="Z2080" t="str">
        <f t="shared" si="490"/>
        <v>None</v>
      </c>
      <c r="AB2080" t="str">
        <f t="shared" si="491"/>
        <v>0</v>
      </c>
    </row>
    <row r="2081" spans="1:28" x14ac:dyDescent="0.3">
      <c r="A2081">
        <v>2079</v>
      </c>
      <c r="B2081" t="s">
        <v>4702</v>
      </c>
      <c r="C2081" t="str">
        <f t="shared" si="478"/>
        <v>Long</v>
      </c>
      <c r="D2081">
        <v>4.7</v>
      </c>
      <c r="F2081" s="1">
        <f t="shared" si="492"/>
        <v>4.7</v>
      </c>
      <c r="G2081" s="1">
        <f t="shared" si="479"/>
        <v>4.7</v>
      </c>
      <c r="H2081">
        <f t="shared" si="480"/>
        <v>4.7</v>
      </c>
      <c r="I2081" t="s">
        <v>4698</v>
      </c>
      <c r="J2081" t="s">
        <v>22</v>
      </c>
      <c r="K2081" t="s">
        <v>4146</v>
      </c>
      <c r="L2081" t="str">
        <f t="shared" si="481"/>
        <v>Established</v>
      </c>
      <c r="N2081" s="2">
        <f t="shared" si="482"/>
        <v>12</v>
      </c>
      <c r="O2081" t="s">
        <v>267</v>
      </c>
      <c r="P2081" t="s">
        <v>683</v>
      </c>
      <c r="Q2081" t="s">
        <v>773</v>
      </c>
      <c r="R2081" t="str">
        <f t="shared" si="483"/>
        <v>Great</v>
      </c>
      <c r="S2081" t="str">
        <f t="shared" si="484"/>
        <v>Great</v>
      </c>
      <c r="T2081" t="b">
        <f t="shared" si="485"/>
        <v>1</v>
      </c>
      <c r="U2081" t="b">
        <f t="shared" si="486"/>
        <v>1</v>
      </c>
      <c r="V2081" t="str">
        <f t="shared" si="487"/>
        <v>Average Company</v>
      </c>
      <c r="W2081" t="str">
        <f t="shared" si="488"/>
        <v>Don't Buy</v>
      </c>
      <c r="X2081" t="str">
        <f t="shared" si="489"/>
        <v>Not Known</v>
      </c>
      <c r="Z2081" t="str">
        <f t="shared" si="490"/>
        <v>None</v>
      </c>
      <c r="AB2081" t="str">
        <f t="shared" si="491"/>
        <v>0</v>
      </c>
    </row>
    <row r="2082" spans="1:28" x14ac:dyDescent="0.3">
      <c r="A2082">
        <v>2080</v>
      </c>
      <c r="B2082" t="s">
        <v>4703</v>
      </c>
      <c r="C2082" t="str">
        <f t="shared" si="478"/>
        <v>Long</v>
      </c>
      <c r="D2082">
        <v>3.4</v>
      </c>
      <c r="F2082" s="1">
        <f t="shared" si="492"/>
        <v>3.4</v>
      </c>
      <c r="G2082" s="1">
        <f t="shared" si="479"/>
        <v>3.4</v>
      </c>
      <c r="H2082">
        <f t="shared" si="480"/>
        <v>3.4</v>
      </c>
      <c r="I2082" t="s">
        <v>4698</v>
      </c>
      <c r="J2082" t="s">
        <v>22</v>
      </c>
      <c r="K2082" t="s">
        <v>4704</v>
      </c>
      <c r="L2082" t="str">
        <f t="shared" si="481"/>
        <v>Established</v>
      </c>
      <c r="N2082" s="2">
        <f t="shared" si="482"/>
        <v>26</v>
      </c>
      <c r="O2082" t="s">
        <v>126</v>
      </c>
      <c r="P2082" t="s">
        <v>2818</v>
      </c>
      <c r="Q2082" t="s">
        <v>19</v>
      </c>
      <c r="R2082" t="str">
        <f t="shared" si="483"/>
        <v>Average</v>
      </c>
      <c r="S2082" t="str">
        <f t="shared" si="484"/>
        <v xml:space="preserve"> </v>
      </c>
      <c r="T2082" t="b">
        <f t="shared" si="485"/>
        <v>0</v>
      </c>
      <c r="U2082" t="b">
        <f t="shared" si="486"/>
        <v>0</v>
      </c>
      <c r="V2082" t="str">
        <f t="shared" si="487"/>
        <v>Average Company</v>
      </c>
      <c r="W2082" t="str">
        <f t="shared" si="488"/>
        <v>Buy</v>
      </c>
      <c r="X2082" t="str">
        <f t="shared" si="489"/>
        <v>Not Known</v>
      </c>
      <c r="Z2082" t="str">
        <f t="shared" si="490"/>
        <v>None</v>
      </c>
      <c r="AB2082" t="str">
        <f t="shared" si="491"/>
        <v>500K</v>
      </c>
    </row>
    <row r="2083" spans="1:28" x14ac:dyDescent="0.3">
      <c r="A2083">
        <v>2081</v>
      </c>
      <c r="B2083" t="s">
        <v>4705</v>
      </c>
      <c r="C2083" t="str">
        <f t="shared" si="478"/>
        <v>Short</v>
      </c>
      <c r="D2083">
        <v>3.8</v>
      </c>
      <c r="F2083" s="1">
        <f t="shared" si="492"/>
        <v>3.8</v>
      </c>
      <c r="G2083" s="1">
        <f t="shared" si="479"/>
        <v>3.8</v>
      </c>
      <c r="H2083">
        <f t="shared" si="480"/>
        <v>3.8</v>
      </c>
      <c r="I2083" t="s">
        <v>4698</v>
      </c>
      <c r="J2083" t="s">
        <v>22</v>
      </c>
      <c r="K2083" t="s">
        <v>4706</v>
      </c>
      <c r="L2083" t="str">
        <f t="shared" si="481"/>
        <v>Established</v>
      </c>
      <c r="N2083" s="2">
        <f t="shared" si="482"/>
        <v>63</v>
      </c>
      <c r="O2083" t="s">
        <v>629</v>
      </c>
      <c r="Q2083" t="s">
        <v>4707</v>
      </c>
      <c r="R2083" t="str">
        <f t="shared" si="483"/>
        <v>Average</v>
      </c>
      <c r="S2083" t="str">
        <f t="shared" si="484"/>
        <v xml:space="preserve"> </v>
      </c>
      <c r="T2083" t="b">
        <f t="shared" si="485"/>
        <v>0</v>
      </c>
      <c r="U2083" t="b">
        <f t="shared" si="486"/>
        <v>1</v>
      </c>
      <c r="V2083" t="str">
        <f t="shared" si="487"/>
        <v>Average Company</v>
      </c>
      <c r="W2083" t="str">
        <f t="shared" si="488"/>
        <v>Don't Buy</v>
      </c>
      <c r="X2083" t="str">
        <f t="shared" si="489"/>
        <v>Not Known</v>
      </c>
      <c r="Z2083" t="str">
        <f t="shared" si="490"/>
        <v>None</v>
      </c>
      <c r="AB2083" t="str">
        <f t="shared" si="491"/>
        <v>0</v>
      </c>
    </row>
    <row r="2084" spans="1:28" x14ac:dyDescent="0.3">
      <c r="A2084">
        <v>2082</v>
      </c>
      <c r="B2084" t="s">
        <v>4708</v>
      </c>
      <c r="C2084" t="str">
        <f t="shared" si="478"/>
        <v>Short</v>
      </c>
      <c r="D2084">
        <v>3.8</v>
      </c>
      <c r="F2084" s="1">
        <f t="shared" si="492"/>
        <v>3.8</v>
      </c>
      <c r="G2084" s="1">
        <f t="shared" si="479"/>
        <v>3.8</v>
      </c>
      <c r="H2084">
        <f t="shared" si="480"/>
        <v>3.8</v>
      </c>
      <c r="I2084" t="s">
        <v>4698</v>
      </c>
      <c r="J2084" t="s">
        <v>22</v>
      </c>
      <c r="K2084" t="s">
        <v>4576</v>
      </c>
      <c r="L2084" t="str">
        <f t="shared" si="481"/>
        <v>Established</v>
      </c>
      <c r="N2084" s="2">
        <f t="shared" si="482"/>
        <v>74</v>
      </c>
      <c r="O2084" t="s">
        <v>292</v>
      </c>
      <c r="P2084" t="s">
        <v>691</v>
      </c>
      <c r="Q2084" t="s">
        <v>105</v>
      </c>
      <c r="R2084" t="str">
        <f t="shared" si="483"/>
        <v>Average</v>
      </c>
      <c r="S2084" t="str">
        <f t="shared" si="484"/>
        <v xml:space="preserve"> </v>
      </c>
      <c r="T2084" t="b">
        <f t="shared" si="485"/>
        <v>0</v>
      </c>
      <c r="U2084" t="b">
        <f t="shared" si="486"/>
        <v>1</v>
      </c>
      <c r="V2084" t="str">
        <f t="shared" si="487"/>
        <v>Average Company</v>
      </c>
      <c r="W2084" t="str">
        <f t="shared" si="488"/>
        <v>Don't Buy</v>
      </c>
      <c r="X2084" t="str">
        <f t="shared" si="489"/>
        <v>Not Known</v>
      </c>
      <c r="Z2084" t="str">
        <f t="shared" si="490"/>
        <v>None</v>
      </c>
      <c r="AB2084" t="str">
        <f t="shared" si="491"/>
        <v>0</v>
      </c>
    </row>
    <row r="2085" spans="1:28" x14ac:dyDescent="0.3">
      <c r="A2085">
        <v>2083</v>
      </c>
      <c r="B2085" t="s">
        <v>4709</v>
      </c>
      <c r="C2085" t="str">
        <f t="shared" si="478"/>
        <v>Short</v>
      </c>
      <c r="D2085">
        <v>4</v>
      </c>
      <c r="F2085" s="1">
        <f t="shared" si="492"/>
        <v>4</v>
      </c>
      <c r="G2085" s="1">
        <f t="shared" si="479"/>
        <v>4</v>
      </c>
      <c r="H2085">
        <f t="shared" si="480"/>
        <v>4</v>
      </c>
      <c r="I2085" t="s">
        <v>4698</v>
      </c>
      <c r="J2085" t="s">
        <v>22</v>
      </c>
      <c r="K2085" t="s">
        <v>4710</v>
      </c>
      <c r="L2085" t="str">
        <f t="shared" si="481"/>
        <v>Established</v>
      </c>
      <c r="N2085" s="2">
        <f t="shared" si="482"/>
        <v>12</v>
      </c>
      <c r="O2085" t="s">
        <v>222</v>
      </c>
      <c r="P2085" t="s">
        <v>691</v>
      </c>
      <c r="Q2085" t="s">
        <v>189</v>
      </c>
      <c r="R2085" t="str">
        <f t="shared" si="483"/>
        <v>Average</v>
      </c>
      <c r="S2085" t="str">
        <f t="shared" si="484"/>
        <v xml:space="preserve"> </v>
      </c>
      <c r="T2085" t="b">
        <f t="shared" si="485"/>
        <v>0</v>
      </c>
      <c r="U2085" t="b">
        <f t="shared" si="486"/>
        <v>1</v>
      </c>
      <c r="V2085" t="str">
        <f t="shared" si="487"/>
        <v>Average Company</v>
      </c>
      <c r="W2085" t="str">
        <f t="shared" si="488"/>
        <v>Buy</v>
      </c>
      <c r="X2085" t="str">
        <f t="shared" si="489"/>
        <v>Not Known</v>
      </c>
      <c r="Z2085" t="str">
        <f t="shared" si="490"/>
        <v>None</v>
      </c>
      <c r="AB2085" t="str">
        <f t="shared" si="491"/>
        <v>0</v>
      </c>
    </row>
    <row r="2086" spans="1:28" x14ac:dyDescent="0.3">
      <c r="A2086">
        <v>2084</v>
      </c>
      <c r="B2086" t="s">
        <v>4711</v>
      </c>
      <c r="C2086" t="str">
        <f t="shared" si="478"/>
        <v>Long</v>
      </c>
      <c r="D2086">
        <v>4.2</v>
      </c>
      <c r="F2086" s="1">
        <f t="shared" si="492"/>
        <v>4.2</v>
      </c>
      <c r="G2086" s="1">
        <f t="shared" si="479"/>
        <v>4.2</v>
      </c>
      <c r="H2086">
        <f t="shared" si="480"/>
        <v>4.2</v>
      </c>
      <c r="I2086" t="s">
        <v>4698</v>
      </c>
      <c r="J2086" t="s">
        <v>4712</v>
      </c>
      <c r="K2086" t="s">
        <v>893</v>
      </c>
      <c r="L2086" t="str">
        <f t="shared" si="481"/>
        <v>Established</v>
      </c>
      <c r="N2086" s="2">
        <f t="shared" si="482"/>
        <v>20</v>
      </c>
      <c r="O2086" t="s">
        <v>683</v>
      </c>
      <c r="Q2086" t="s">
        <v>19</v>
      </c>
      <c r="R2086" t="str">
        <f t="shared" si="483"/>
        <v>Great</v>
      </c>
      <c r="S2086" t="str">
        <f t="shared" si="484"/>
        <v>Great</v>
      </c>
      <c r="T2086" t="b">
        <f t="shared" si="485"/>
        <v>1</v>
      </c>
      <c r="U2086" t="b">
        <f t="shared" si="486"/>
        <v>1</v>
      </c>
      <c r="V2086" t="str">
        <f t="shared" si="487"/>
        <v>Average Company</v>
      </c>
      <c r="W2086" t="str">
        <f t="shared" si="488"/>
        <v>Don't Buy</v>
      </c>
      <c r="X2086" t="str">
        <f t="shared" si="489"/>
        <v>Not Known</v>
      </c>
      <c r="Z2086" t="str">
        <f t="shared" si="490"/>
        <v>None</v>
      </c>
      <c r="AB2086" t="str">
        <f t="shared" si="491"/>
        <v>1Million</v>
      </c>
    </row>
    <row r="2087" spans="1:28" x14ac:dyDescent="0.3">
      <c r="A2087">
        <v>2085</v>
      </c>
      <c r="B2087" t="s">
        <v>4713</v>
      </c>
      <c r="C2087" t="str">
        <f t="shared" si="478"/>
        <v>Long</v>
      </c>
      <c r="D2087">
        <v>3.9</v>
      </c>
      <c r="F2087" s="1">
        <f t="shared" si="492"/>
        <v>3.9</v>
      </c>
      <c r="G2087" s="1">
        <f t="shared" si="479"/>
        <v>3.9</v>
      </c>
      <c r="H2087">
        <f t="shared" si="480"/>
        <v>3.9</v>
      </c>
      <c r="I2087" t="s">
        <v>4714</v>
      </c>
      <c r="J2087" t="s">
        <v>10</v>
      </c>
      <c r="K2087" t="s">
        <v>4715</v>
      </c>
      <c r="L2087" t="str">
        <f t="shared" si="481"/>
        <v>Established</v>
      </c>
      <c r="N2087" s="2">
        <f t="shared" si="482"/>
        <v>38</v>
      </c>
      <c r="O2087" t="s">
        <v>357</v>
      </c>
      <c r="P2087" t="s">
        <v>683</v>
      </c>
      <c r="Q2087" t="s">
        <v>105</v>
      </c>
      <c r="R2087" t="str">
        <f t="shared" si="483"/>
        <v>Average</v>
      </c>
      <c r="S2087" t="str">
        <f t="shared" si="484"/>
        <v xml:space="preserve"> </v>
      </c>
      <c r="T2087" t="b">
        <f t="shared" si="485"/>
        <v>0</v>
      </c>
      <c r="U2087" t="b">
        <f t="shared" si="486"/>
        <v>1</v>
      </c>
      <c r="V2087" t="str">
        <f t="shared" si="487"/>
        <v>Average Company</v>
      </c>
      <c r="W2087" t="str">
        <f t="shared" si="488"/>
        <v>Don't Buy</v>
      </c>
      <c r="X2087" t="str">
        <f t="shared" si="489"/>
        <v>Not Known</v>
      </c>
      <c r="Z2087" t="str">
        <f t="shared" si="490"/>
        <v>None</v>
      </c>
      <c r="AB2087" t="str">
        <f t="shared" si="491"/>
        <v>0</v>
      </c>
    </row>
    <row r="2088" spans="1:28" x14ac:dyDescent="0.3">
      <c r="A2088">
        <v>2086</v>
      </c>
      <c r="B2088" t="s">
        <v>4716</v>
      </c>
      <c r="C2088" t="str">
        <f t="shared" si="478"/>
        <v>Short</v>
      </c>
      <c r="D2088">
        <v>3.9</v>
      </c>
      <c r="F2088" s="1">
        <f t="shared" si="492"/>
        <v>3.9</v>
      </c>
      <c r="G2088" s="1">
        <f t="shared" si="479"/>
        <v>3.9</v>
      </c>
      <c r="H2088">
        <f t="shared" si="480"/>
        <v>3.9</v>
      </c>
      <c r="I2088" t="s">
        <v>4714</v>
      </c>
      <c r="J2088" t="s">
        <v>22</v>
      </c>
      <c r="K2088" t="s">
        <v>4717</v>
      </c>
      <c r="L2088" t="str">
        <f t="shared" si="481"/>
        <v>Established</v>
      </c>
      <c r="N2088" s="2">
        <f t="shared" si="482"/>
        <v>87</v>
      </c>
      <c r="O2088" t="s">
        <v>192</v>
      </c>
      <c r="P2088" t="s">
        <v>147</v>
      </c>
      <c r="Q2088" t="s">
        <v>612</v>
      </c>
      <c r="R2088" t="str">
        <f t="shared" si="483"/>
        <v>Average</v>
      </c>
      <c r="S2088" t="str">
        <f t="shared" si="484"/>
        <v xml:space="preserve"> </v>
      </c>
      <c r="T2088" t="b">
        <f t="shared" si="485"/>
        <v>0</v>
      </c>
      <c r="U2088" t="b">
        <f t="shared" si="486"/>
        <v>1</v>
      </c>
      <c r="V2088" t="str">
        <f t="shared" si="487"/>
        <v>Average Company</v>
      </c>
      <c r="W2088" t="str">
        <f t="shared" si="488"/>
        <v>Buy</v>
      </c>
      <c r="X2088" t="str">
        <f t="shared" si="489"/>
        <v>Not Known</v>
      </c>
      <c r="Z2088" t="str">
        <f t="shared" si="490"/>
        <v>None</v>
      </c>
      <c r="AB2088" t="str">
        <f t="shared" si="491"/>
        <v>0</v>
      </c>
    </row>
    <row r="2089" spans="1:28" x14ac:dyDescent="0.3">
      <c r="A2089">
        <v>2087</v>
      </c>
      <c r="B2089" t="s">
        <v>4718</v>
      </c>
      <c r="C2089" t="str">
        <f t="shared" si="478"/>
        <v>Long</v>
      </c>
      <c r="D2089">
        <v>3.6</v>
      </c>
      <c r="F2089" s="1">
        <f t="shared" si="492"/>
        <v>3.6</v>
      </c>
      <c r="G2089" s="1">
        <f t="shared" si="479"/>
        <v>3.6</v>
      </c>
      <c r="H2089">
        <f t="shared" si="480"/>
        <v>3.6</v>
      </c>
      <c r="I2089" t="s">
        <v>4714</v>
      </c>
      <c r="J2089" t="s">
        <v>10</v>
      </c>
      <c r="K2089" t="s">
        <v>1069</v>
      </c>
      <c r="L2089" t="str">
        <f t="shared" si="481"/>
        <v>Established</v>
      </c>
      <c r="N2089" s="2">
        <f t="shared" si="482"/>
        <v>34</v>
      </c>
      <c r="O2089" t="s">
        <v>213</v>
      </c>
      <c r="P2089" t="s">
        <v>147</v>
      </c>
      <c r="Q2089" t="s">
        <v>80</v>
      </c>
      <c r="R2089" t="str">
        <f t="shared" si="483"/>
        <v>Average</v>
      </c>
      <c r="S2089" t="str">
        <f t="shared" si="484"/>
        <v xml:space="preserve"> </v>
      </c>
      <c r="T2089" t="b">
        <f t="shared" si="485"/>
        <v>0</v>
      </c>
      <c r="U2089" t="b">
        <f t="shared" si="486"/>
        <v>1</v>
      </c>
      <c r="V2089" t="str">
        <f t="shared" si="487"/>
        <v>Average Company</v>
      </c>
      <c r="W2089" t="str">
        <f t="shared" si="488"/>
        <v>Don't Buy</v>
      </c>
      <c r="X2089" t="str">
        <f t="shared" si="489"/>
        <v>Not Known</v>
      </c>
      <c r="Z2089" t="str">
        <f t="shared" si="490"/>
        <v>None</v>
      </c>
      <c r="AB2089" t="str">
        <f t="shared" si="491"/>
        <v>0</v>
      </c>
    </row>
    <row r="2090" spans="1:28" x14ac:dyDescent="0.3">
      <c r="A2090">
        <v>2088</v>
      </c>
      <c r="B2090" t="s">
        <v>4719</v>
      </c>
      <c r="C2090" t="str">
        <f t="shared" si="478"/>
        <v>Long</v>
      </c>
      <c r="D2090">
        <v>4.0999999999999996</v>
      </c>
      <c r="F2090" s="1">
        <f t="shared" si="492"/>
        <v>4.5999999999999996</v>
      </c>
      <c r="G2090" s="1">
        <f t="shared" si="479"/>
        <v>4.5999999999999996</v>
      </c>
      <c r="H2090">
        <f t="shared" si="480"/>
        <v>4.1999999999999993</v>
      </c>
      <c r="I2090" t="s">
        <v>4714</v>
      </c>
      <c r="J2090" t="s">
        <v>22</v>
      </c>
      <c r="K2090" t="s">
        <v>4720</v>
      </c>
      <c r="L2090" t="str">
        <f t="shared" si="481"/>
        <v>Startup</v>
      </c>
      <c r="N2090" s="2">
        <f t="shared" si="482"/>
        <v>6</v>
      </c>
      <c r="O2090" t="s">
        <v>217</v>
      </c>
      <c r="P2090" t="s">
        <v>147</v>
      </c>
      <c r="Q2090" t="s">
        <v>28</v>
      </c>
      <c r="R2090" t="str">
        <f t="shared" si="483"/>
        <v>Great</v>
      </c>
      <c r="S2090" t="str">
        <f t="shared" si="484"/>
        <v>Great</v>
      </c>
      <c r="T2090" t="b">
        <f t="shared" si="485"/>
        <v>0</v>
      </c>
      <c r="U2090" t="b">
        <f t="shared" si="486"/>
        <v>1</v>
      </c>
      <c r="V2090" t="str">
        <f t="shared" si="487"/>
        <v>Average Company</v>
      </c>
      <c r="W2090" t="str">
        <f t="shared" si="488"/>
        <v>Don't Buy</v>
      </c>
      <c r="X2090" t="str">
        <f t="shared" si="489"/>
        <v>Not Known</v>
      </c>
      <c r="Z2090" t="str">
        <f t="shared" si="490"/>
        <v>None</v>
      </c>
      <c r="AB2090" t="str">
        <f t="shared" si="491"/>
        <v>1Million</v>
      </c>
    </row>
    <row r="2091" spans="1:28" x14ac:dyDescent="0.3">
      <c r="A2091">
        <v>2089</v>
      </c>
      <c r="B2091" t="s">
        <v>4721</v>
      </c>
      <c r="C2091" t="str">
        <f t="shared" si="478"/>
        <v>Short</v>
      </c>
      <c r="D2091">
        <v>4.2</v>
      </c>
      <c r="F2091" s="1">
        <f t="shared" si="492"/>
        <v>4.2</v>
      </c>
      <c r="G2091" s="1">
        <f t="shared" si="479"/>
        <v>4.2</v>
      </c>
      <c r="H2091">
        <f t="shared" si="480"/>
        <v>4.2</v>
      </c>
      <c r="I2091" t="s">
        <v>4714</v>
      </c>
      <c r="J2091" t="s">
        <v>22</v>
      </c>
      <c r="K2091" t="s">
        <v>4722</v>
      </c>
      <c r="L2091" t="str">
        <f t="shared" si="481"/>
        <v>Established</v>
      </c>
      <c r="N2091" s="2">
        <f t="shared" si="482"/>
        <v>35</v>
      </c>
      <c r="O2091" t="s">
        <v>249</v>
      </c>
      <c r="P2091" t="s">
        <v>147</v>
      </c>
      <c r="Q2091" t="s">
        <v>3437</v>
      </c>
      <c r="R2091" t="str">
        <f t="shared" si="483"/>
        <v>Great</v>
      </c>
      <c r="S2091" t="str">
        <f t="shared" si="484"/>
        <v>Great</v>
      </c>
      <c r="T2091" t="b">
        <f t="shared" si="485"/>
        <v>1</v>
      </c>
      <c r="U2091" t="b">
        <f t="shared" si="486"/>
        <v>1</v>
      </c>
      <c r="V2091" t="str">
        <f t="shared" si="487"/>
        <v>Top Company</v>
      </c>
      <c r="W2091" t="str">
        <f t="shared" si="488"/>
        <v>Buy</v>
      </c>
      <c r="X2091" t="str">
        <f t="shared" si="489"/>
        <v>Not Known</v>
      </c>
      <c r="Z2091" t="str">
        <f t="shared" si="490"/>
        <v>None</v>
      </c>
      <c r="AB2091" t="str">
        <f t="shared" si="491"/>
        <v>0</v>
      </c>
    </row>
    <row r="2092" spans="1:28" x14ac:dyDescent="0.3">
      <c r="A2092">
        <v>2090</v>
      </c>
      <c r="B2092" t="s">
        <v>4723</v>
      </c>
      <c r="C2092" t="str">
        <f t="shared" si="478"/>
        <v>Short</v>
      </c>
      <c r="D2092">
        <v>4.0999999999999996</v>
      </c>
      <c r="F2092" s="1">
        <f t="shared" si="492"/>
        <v>4.0999999999999996</v>
      </c>
      <c r="G2092" s="1">
        <f t="shared" si="479"/>
        <v>4.0999999999999996</v>
      </c>
      <c r="H2092">
        <f t="shared" si="480"/>
        <v>4.0999999999999996</v>
      </c>
      <c r="I2092" t="s">
        <v>4714</v>
      </c>
      <c r="J2092" t="s">
        <v>22</v>
      </c>
      <c r="K2092" t="s">
        <v>4724</v>
      </c>
      <c r="L2092" t="str">
        <f t="shared" si="481"/>
        <v>Established</v>
      </c>
      <c r="N2092" s="2">
        <f t="shared" si="482"/>
        <v>67</v>
      </c>
      <c r="O2092" t="s">
        <v>624</v>
      </c>
      <c r="P2092" t="s">
        <v>691</v>
      </c>
      <c r="Q2092" t="s">
        <v>105</v>
      </c>
      <c r="R2092" t="str">
        <f t="shared" si="483"/>
        <v>Great</v>
      </c>
      <c r="S2092" t="str">
        <f t="shared" si="484"/>
        <v>Great</v>
      </c>
      <c r="T2092" t="b">
        <f t="shared" si="485"/>
        <v>1</v>
      </c>
      <c r="U2092" t="b">
        <f t="shared" si="486"/>
        <v>1</v>
      </c>
      <c r="V2092" t="str">
        <f t="shared" si="487"/>
        <v>Top Company</v>
      </c>
      <c r="W2092" t="str">
        <f t="shared" si="488"/>
        <v>Don't Buy</v>
      </c>
      <c r="X2092" t="str">
        <f t="shared" si="489"/>
        <v>Not Known</v>
      </c>
      <c r="Z2092" t="str">
        <f t="shared" si="490"/>
        <v>None</v>
      </c>
      <c r="AB2092" t="str">
        <f t="shared" si="491"/>
        <v>0</v>
      </c>
    </row>
    <row r="2093" spans="1:28" x14ac:dyDescent="0.3">
      <c r="A2093">
        <v>2091</v>
      </c>
      <c r="B2093" t="s">
        <v>4725</v>
      </c>
      <c r="C2093" t="str">
        <f t="shared" si="478"/>
        <v>Long</v>
      </c>
      <c r="D2093">
        <v>3.8</v>
      </c>
      <c r="F2093" s="1">
        <f t="shared" si="492"/>
        <v>3.8</v>
      </c>
      <c r="G2093" s="1">
        <f t="shared" si="479"/>
        <v>3.8</v>
      </c>
      <c r="H2093">
        <f t="shared" si="480"/>
        <v>3.8</v>
      </c>
      <c r="I2093" t="s">
        <v>4714</v>
      </c>
      <c r="J2093" t="s">
        <v>22</v>
      </c>
      <c r="K2093" t="s">
        <v>4726</v>
      </c>
      <c r="L2093" t="str">
        <f t="shared" si="481"/>
        <v>Established</v>
      </c>
      <c r="N2093" s="2">
        <f t="shared" si="482"/>
        <v>28</v>
      </c>
      <c r="O2093" t="s">
        <v>24</v>
      </c>
      <c r="P2093" t="s">
        <v>147</v>
      </c>
      <c r="Q2093" t="s">
        <v>19</v>
      </c>
      <c r="R2093" t="str">
        <f t="shared" si="483"/>
        <v>Average</v>
      </c>
      <c r="S2093" t="str">
        <f t="shared" si="484"/>
        <v xml:space="preserve"> </v>
      </c>
      <c r="T2093" t="b">
        <f t="shared" si="485"/>
        <v>0</v>
      </c>
      <c r="U2093" t="b">
        <f t="shared" si="486"/>
        <v>1</v>
      </c>
      <c r="V2093" t="str">
        <f t="shared" si="487"/>
        <v>Average Company</v>
      </c>
      <c r="W2093" t="str">
        <f t="shared" si="488"/>
        <v>Don't Buy</v>
      </c>
      <c r="X2093" t="str">
        <f t="shared" si="489"/>
        <v>Not Known</v>
      </c>
      <c r="Z2093" t="str">
        <f t="shared" si="490"/>
        <v>None</v>
      </c>
      <c r="AB2093" t="str">
        <f t="shared" si="491"/>
        <v>500K</v>
      </c>
    </row>
    <row r="2094" spans="1:28" x14ac:dyDescent="0.3">
      <c r="A2094">
        <v>2092</v>
      </c>
      <c r="B2094" t="s">
        <v>4727</v>
      </c>
      <c r="C2094" t="str">
        <f t="shared" si="478"/>
        <v>Short</v>
      </c>
      <c r="D2094">
        <v>4</v>
      </c>
      <c r="F2094" s="1">
        <f t="shared" si="492"/>
        <v>4</v>
      </c>
      <c r="G2094" s="1">
        <f t="shared" si="479"/>
        <v>4</v>
      </c>
      <c r="H2094">
        <f t="shared" si="480"/>
        <v>4</v>
      </c>
      <c r="I2094" t="s">
        <v>4714</v>
      </c>
      <c r="J2094" t="s">
        <v>10</v>
      </c>
      <c r="K2094" t="s">
        <v>4728</v>
      </c>
      <c r="L2094" t="str">
        <f t="shared" si="481"/>
        <v>Established</v>
      </c>
      <c r="N2094" s="2">
        <f t="shared" si="482"/>
        <v>10</v>
      </c>
      <c r="O2094" t="s">
        <v>2562</v>
      </c>
      <c r="P2094" t="s">
        <v>181</v>
      </c>
      <c r="Q2094" t="s">
        <v>601</v>
      </c>
      <c r="R2094" t="str">
        <f t="shared" si="483"/>
        <v>Average</v>
      </c>
      <c r="S2094" t="str">
        <f t="shared" si="484"/>
        <v xml:space="preserve"> </v>
      </c>
      <c r="T2094" t="b">
        <f t="shared" si="485"/>
        <v>0</v>
      </c>
      <c r="U2094" t="b">
        <f t="shared" si="486"/>
        <v>1</v>
      </c>
      <c r="V2094" t="str">
        <f t="shared" si="487"/>
        <v>Average Company</v>
      </c>
      <c r="W2094" t="str">
        <f t="shared" si="488"/>
        <v>Don't Buy</v>
      </c>
      <c r="X2094" t="str">
        <f t="shared" si="489"/>
        <v>Not Known</v>
      </c>
      <c r="Z2094" t="str">
        <f t="shared" si="490"/>
        <v>None</v>
      </c>
      <c r="AB2094" t="str">
        <f t="shared" si="491"/>
        <v>0</v>
      </c>
    </row>
    <row r="2095" spans="1:28" x14ac:dyDescent="0.3">
      <c r="A2095">
        <v>2093</v>
      </c>
      <c r="B2095" t="s">
        <v>4729</v>
      </c>
      <c r="C2095" t="str">
        <f t="shared" si="478"/>
        <v>Short</v>
      </c>
      <c r="D2095">
        <v>4.2</v>
      </c>
      <c r="F2095" s="1">
        <f t="shared" si="492"/>
        <v>4.2</v>
      </c>
      <c r="G2095" s="1">
        <f t="shared" si="479"/>
        <v>4.2</v>
      </c>
      <c r="H2095">
        <f t="shared" si="480"/>
        <v>4.2</v>
      </c>
      <c r="I2095" t="s">
        <v>4730</v>
      </c>
      <c r="J2095" t="s">
        <v>22</v>
      </c>
      <c r="K2095" t="s">
        <v>4731</v>
      </c>
      <c r="L2095" t="str">
        <f t="shared" si="481"/>
        <v>Established</v>
      </c>
      <c r="N2095" s="2">
        <f t="shared" si="482"/>
        <v>25</v>
      </c>
      <c r="O2095" t="s">
        <v>54</v>
      </c>
      <c r="P2095" t="s">
        <v>147</v>
      </c>
      <c r="Q2095" t="s">
        <v>80</v>
      </c>
      <c r="R2095" t="str">
        <f t="shared" si="483"/>
        <v>Great</v>
      </c>
      <c r="S2095" t="str">
        <f t="shared" si="484"/>
        <v>Great</v>
      </c>
      <c r="T2095" t="b">
        <f t="shared" si="485"/>
        <v>1</v>
      </c>
      <c r="U2095" t="b">
        <f t="shared" si="486"/>
        <v>1</v>
      </c>
      <c r="V2095" t="str">
        <f t="shared" si="487"/>
        <v>Top Company</v>
      </c>
      <c r="W2095" t="str">
        <f t="shared" si="488"/>
        <v>Don't Buy</v>
      </c>
      <c r="X2095" t="str">
        <f t="shared" si="489"/>
        <v>Not Known</v>
      </c>
      <c r="Z2095" t="str">
        <f t="shared" si="490"/>
        <v>None</v>
      </c>
      <c r="AB2095" t="str">
        <f t="shared" si="491"/>
        <v>0</v>
      </c>
    </row>
    <row r="2096" spans="1:28" x14ac:dyDescent="0.3">
      <c r="A2096">
        <v>2094</v>
      </c>
      <c r="B2096" t="s">
        <v>4732</v>
      </c>
      <c r="C2096" t="str">
        <f t="shared" si="478"/>
        <v>Long</v>
      </c>
      <c r="D2096">
        <v>4.2</v>
      </c>
      <c r="F2096" s="1">
        <f t="shared" si="492"/>
        <v>4.2</v>
      </c>
      <c r="G2096" s="1">
        <f t="shared" si="479"/>
        <v>4.2</v>
      </c>
      <c r="H2096">
        <f t="shared" si="480"/>
        <v>4.2</v>
      </c>
      <c r="I2096" t="s">
        <v>4730</v>
      </c>
      <c r="J2096" t="s">
        <v>10</v>
      </c>
      <c r="K2096" t="s">
        <v>4733</v>
      </c>
      <c r="L2096" t="str">
        <f t="shared" si="481"/>
        <v>Established</v>
      </c>
      <c r="N2096" s="2">
        <f t="shared" si="482"/>
        <v>24</v>
      </c>
      <c r="O2096" t="s">
        <v>185</v>
      </c>
      <c r="P2096" t="s">
        <v>147</v>
      </c>
      <c r="Q2096" t="s">
        <v>85</v>
      </c>
      <c r="R2096" t="str">
        <f t="shared" si="483"/>
        <v>Great</v>
      </c>
      <c r="S2096" t="str">
        <f t="shared" si="484"/>
        <v>Great</v>
      </c>
      <c r="T2096" t="b">
        <f t="shared" si="485"/>
        <v>1</v>
      </c>
      <c r="U2096" t="b">
        <f t="shared" si="486"/>
        <v>1</v>
      </c>
      <c r="V2096" t="str">
        <f t="shared" si="487"/>
        <v>Top Company</v>
      </c>
      <c r="W2096" t="str">
        <f t="shared" si="488"/>
        <v>Don't Buy</v>
      </c>
      <c r="X2096" t="str">
        <f t="shared" si="489"/>
        <v>Not Known</v>
      </c>
      <c r="Z2096" t="str">
        <f t="shared" si="490"/>
        <v>None</v>
      </c>
      <c r="AB2096" t="str">
        <f t="shared" si="491"/>
        <v>800K</v>
      </c>
    </row>
    <row r="2097" spans="1:28" x14ac:dyDescent="0.3">
      <c r="A2097">
        <v>2095</v>
      </c>
      <c r="B2097" t="s">
        <v>4734</v>
      </c>
      <c r="C2097" t="str">
        <f t="shared" si="478"/>
        <v>Long</v>
      </c>
      <c r="D2097">
        <v>4.0999999999999996</v>
      </c>
      <c r="F2097" s="1">
        <f t="shared" si="492"/>
        <v>4.0999999999999996</v>
      </c>
      <c r="G2097" s="1">
        <f t="shared" si="479"/>
        <v>4.0999999999999996</v>
      </c>
      <c r="H2097">
        <f t="shared" si="480"/>
        <v>4.0999999999999996</v>
      </c>
      <c r="I2097" t="s">
        <v>4730</v>
      </c>
      <c r="J2097" t="s">
        <v>22</v>
      </c>
      <c r="K2097" t="s">
        <v>4735</v>
      </c>
      <c r="L2097" t="str">
        <f t="shared" si="481"/>
        <v>Established</v>
      </c>
      <c r="N2097" s="2">
        <f t="shared" si="482"/>
        <v>17</v>
      </c>
      <c r="O2097" t="s">
        <v>711</v>
      </c>
      <c r="P2097" t="s">
        <v>691</v>
      </c>
      <c r="Q2097" t="s">
        <v>105</v>
      </c>
      <c r="R2097" t="str">
        <f t="shared" si="483"/>
        <v>Great</v>
      </c>
      <c r="S2097" t="str">
        <f t="shared" si="484"/>
        <v>Great</v>
      </c>
      <c r="T2097" t="b">
        <f t="shared" si="485"/>
        <v>1</v>
      </c>
      <c r="U2097" t="b">
        <f t="shared" si="486"/>
        <v>1</v>
      </c>
      <c r="V2097" t="str">
        <f t="shared" si="487"/>
        <v>Average Company</v>
      </c>
      <c r="W2097" t="str">
        <f t="shared" si="488"/>
        <v>Don't Buy</v>
      </c>
      <c r="X2097" t="str">
        <f t="shared" si="489"/>
        <v>Not Known</v>
      </c>
      <c r="Z2097" t="str">
        <f t="shared" si="490"/>
        <v>None</v>
      </c>
      <c r="AB2097" t="str">
        <f t="shared" si="491"/>
        <v>0</v>
      </c>
    </row>
    <row r="2098" spans="1:28" x14ac:dyDescent="0.3">
      <c r="A2098">
        <v>2096</v>
      </c>
      <c r="B2098" t="s">
        <v>4736</v>
      </c>
      <c r="C2098" t="str">
        <f t="shared" si="478"/>
        <v>Short</v>
      </c>
      <c r="D2098">
        <v>4.3</v>
      </c>
      <c r="F2098" s="1">
        <f t="shared" si="492"/>
        <v>4.3</v>
      </c>
      <c r="G2098" s="1">
        <f t="shared" si="479"/>
        <v>4.3</v>
      </c>
      <c r="H2098">
        <f t="shared" si="480"/>
        <v>4.3</v>
      </c>
      <c r="I2098" t="s">
        <v>4730</v>
      </c>
      <c r="J2098" t="s">
        <v>10</v>
      </c>
      <c r="K2098" t="s">
        <v>776</v>
      </c>
      <c r="L2098" t="str">
        <f t="shared" si="481"/>
        <v>Established</v>
      </c>
      <c r="N2098" s="2">
        <f t="shared" si="482"/>
        <v>35</v>
      </c>
      <c r="O2098" t="s">
        <v>249</v>
      </c>
      <c r="P2098" t="s">
        <v>147</v>
      </c>
      <c r="Q2098" t="s">
        <v>85</v>
      </c>
      <c r="R2098" t="str">
        <f t="shared" si="483"/>
        <v>Great</v>
      </c>
      <c r="S2098" t="str">
        <f t="shared" si="484"/>
        <v>Great</v>
      </c>
      <c r="T2098" t="b">
        <f t="shared" si="485"/>
        <v>1</v>
      </c>
      <c r="U2098" t="b">
        <f t="shared" si="486"/>
        <v>1</v>
      </c>
      <c r="V2098" t="str">
        <f t="shared" si="487"/>
        <v>Top Company</v>
      </c>
      <c r="W2098" t="str">
        <f t="shared" si="488"/>
        <v>Buy</v>
      </c>
      <c r="X2098" t="str">
        <f t="shared" si="489"/>
        <v>Not Known</v>
      </c>
      <c r="Z2098" t="str">
        <f t="shared" si="490"/>
        <v>None</v>
      </c>
      <c r="AB2098" t="str">
        <f t="shared" si="491"/>
        <v>800K</v>
      </c>
    </row>
    <row r="2099" spans="1:28" x14ac:dyDescent="0.3">
      <c r="A2099">
        <v>2097</v>
      </c>
      <c r="B2099" t="s">
        <v>4737</v>
      </c>
      <c r="C2099" t="str">
        <f t="shared" si="478"/>
        <v>Long</v>
      </c>
      <c r="D2099">
        <v>4.2</v>
      </c>
      <c r="F2099" s="1">
        <f t="shared" si="492"/>
        <v>4.2</v>
      </c>
      <c r="G2099" s="1">
        <f t="shared" si="479"/>
        <v>4.2</v>
      </c>
      <c r="H2099">
        <f t="shared" si="480"/>
        <v>4.2</v>
      </c>
      <c r="I2099" t="s">
        <v>4730</v>
      </c>
      <c r="J2099" t="s">
        <v>10</v>
      </c>
      <c r="K2099" t="s">
        <v>1489</v>
      </c>
      <c r="L2099" t="str">
        <f t="shared" si="481"/>
        <v>Established</v>
      </c>
      <c r="N2099" s="2">
        <f t="shared" si="482"/>
        <v>29</v>
      </c>
      <c r="O2099" t="s">
        <v>62</v>
      </c>
      <c r="P2099" t="s">
        <v>691</v>
      </c>
      <c r="Q2099" t="s">
        <v>105</v>
      </c>
      <c r="R2099" t="str">
        <f t="shared" si="483"/>
        <v>Great</v>
      </c>
      <c r="S2099" t="str">
        <f t="shared" si="484"/>
        <v>Great</v>
      </c>
      <c r="T2099" t="b">
        <f t="shared" si="485"/>
        <v>1</v>
      </c>
      <c r="U2099" t="b">
        <f t="shared" si="486"/>
        <v>1</v>
      </c>
      <c r="V2099" t="str">
        <f t="shared" si="487"/>
        <v>Top Company</v>
      </c>
      <c r="W2099" t="str">
        <f t="shared" si="488"/>
        <v>Buy</v>
      </c>
      <c r="X2099" t="str">
        <f t="shared" si="489"/>
        <v>Not Known</v>
      </c>
      <c r="Z2099" t="str">
        <f t="shared" si="490"/>
        <v>None</v>
      </c>
      <c r="AB2099" t="str">
        <f t="shared" si="491"/>
        <v>0</v>
      </c>
    </row>
    <row r="2100" spans="1:28" x14ac:dyDescent="0.3">
      <c r="A2100">
        <v>2098</v>
      </c>
      <c r="B2100" t="s">
        <v>4738</v>
      </c>
      <c r="C2100" t="str">
        <f t="shared" si="478"/>
        <v>Short</v>
      </c>
      <c r="D2100">
        <v>3</v>
      </c>
      <c r="F2100" s="1">
        <f t="shared" si="492"/>
        <v>3</v>
      </c>
      <c r="G2100" s="1">
        <f t="shared" si="479"/>
        <v>3</v>
      </c>
      <c r="H2100">
        <f t="shared" si="480"/>
        <v>3</v>
      </c>
      <c r="I2100" t="s">
        <v>4730</v>
      </c>
      <c r="J2100" t="s">
        <v>10</v>
      </c>
      <c r="K2100" t="s">
        <v>4739</v>
      </c>
      <c r="L2100" t="str">
        <f t="shared" si="481"/>
        <v>Established</v>
      </c>
      <c r="N2100" s="2">
        <f t="shared" si="482"/>
        <v>31</v>
      </c>
      <c r="O2100" t="s">
        <v>58</v>
      </c>
      <c r="P2100" t="s">
        <v>147</v>
      </c>
      <c r="Q2100" t="s">
        <v>28</v>
      </c>
      <c r="R2100" t="str">
        <f t="shared" si="483"/>
        <v>Average</v>
      </c>
      <c r="S2100" t="str">
        <f t="shared" si="484"/>
        <v xml:space="preserve"> </v>
      </c>
      <c r="T2100" t="b">
        <f t="shared" si="485"/>
        <v>0</v>
      </c>
      <c r="U2100" t="b">
        <f t="shared" si="486"/>
        <v>0</v>
      </c>
      <c r="V2100" t="str">
        <f t="shared" si="487"/>
        <v>Average Company</v>
      </c>
      <c r="W2100" t="str">
        <f t="shared" si="488"/>
        <v>Don't Buy</v>
      </c>
      <c r="X2100" t="str">
        <f t="shared" si="489"/>
        <v>Not Known</v>
      </c>
      <c r="Z2100" t="str">
        <f t="shared" si="490"/>
        <v>None</v>
      </c>
      <c r="AB2100" t="str">
        <f t="shared" si="491"/>
        <v>500K</v>
      </c>
    </row>
    <row r="2101" spans="1:28" x14ac:dyDescent="0.3">
      <c r="A2101">
        <v>2099</v>
      </c>
      <c r="B2101" t="s">
        <v>4740</v>
      </c>
      <c r="C2101" t="str">
        <f t="shared" si="478"/>
        <v>Long</v>
      </c>
      <c r="D2101">
        <v>4</v>
      </c>
      <c r="F2101" s="1">
        <f t="shared" si="492"/>
        <v>4</v>
      </c>
      <c r="G2101" s="1">
        <f t="shared" si="479"/>
        <v>4</v>
      </c>
      <c r="H2101">
        <f t="shared" si="480"/>
        <v>4</v>
      </c>
      <c r="I2101" t="s">
        <v>4741</v>
      </c>
      <c r="J2101" t="s">
        <v>22</v>
      </c>
      <c r="K2101" t="s">
        <v>4742</v>
      </c>
      <c r="L2101" t="str">
        <f t="shared" si="481"/>
        <v>Established</v>
      </c>
      <c r="N2101" s="2">
        <f t="shared" si="482"/>
        <v>18</v>
      </c>
      <c r="O2101" t="s">
        <v>4743</v>
      </c>
      <c r="P2101" t="s">
        <v>147</v>
      </c>
      <c r="Q2101" t="s">
        <v>284</v>
      </c>
      <c r="R2101" t="str">
        <f t="shared" si="483"/>
        <v>Average</v>
      </c>
      <c r="S2101" t="str">
        <f t="shared" si="484"/>
        <v xml:space="preserve"> </v>
      </c>
      <c r="T2101" t="b">
        <f t="shared" si="485"/>
        <v>0</v>
      </c>
      <c r="U2101" t="b">
        <f t="shared" si="486"/>
        <v>1</v>
      </c>
      <c r="V2101" t="str">
        <f t="shared" si="487"/>
        <v>Average Company</v>
      </c>
      <c r="W2101" t="str">
        <f t="shared" si="488"/>
        <v>Don't Buy</v>
      </c>
      <c r="X2101" t="str">
        <f t="shared" si="489"/>
        <v>Not Known</v>
      </c>
      <c r="Z2101" t="str">
        <f t="shared" si="490"/>
        <v>None</v>
      </c>
      <c r="AB2101" t="str">
        <f t="shared" si="491"/>
        <v>0</v>
      </c>
    </row>
    <row r="2102" spans="1:28" x14ac:dyDescent="0.3">
      <c r="A2102">
        <v>2100</v>
      </c>
      <c r="B2102" t="s">
        <v>4744</v>
      </c>
      <c r="C2102" t="str">
        <f t="shared" si="478"/>
        <v>Long</v>
      </c>
      <c r="D2102">
        <v>4.0999999999999996</v>
      </c>
      <c r="F2102" s="1">
        <f t="shared" si="492"/>
        <v>4.0999999999999996</v>
      </c>
      <c r="G2102" s="1">
        <f t="shared" si="479"/>
        <v>4.0999999999999996</v>
      </c>
      <c r="H2102">
        <f t="shared" si="480"/>
        <v>4.0999999999999996</v>
      </c>
      <c r="I2102" t="s">
        <v>4741</v>
      </c>
      <c r="J2102" t="s">
        <v>22</v>
      </c>
      <c r="K2102" t="s">
        <v>4745</v>
      </c>
      <c r="L2102" t="str">
        <f t="shared" si="481"/>
        <v>Established</v>
      </c>
      <c r="N2102" s="2">
        <f t="shared" si="482"/>
        <v>76</v>
      </c>
      <c r="O2102" t="s">
        <v>671</v>
      </c>
      <c r="P2102" t="s">
        <v>1308</v>
      </c>
      <c r="Q2102" t="s">
        <v>605</v>
      </c>
      <c r="R2102" t="str">
        <f t="shared" si="483"/>
        <v>Great</v>
      </c>
      <c r="S2102" t="str">
        <f t="shared" si="484"/>
        <v>Great</v>
      </c>
      <c r="T2102" t="b">
        <f t="shared" si="485"/>
        <v>1</v>
      </c>
      <c r="U2102" t="b">
        <f t="shared" si="486"/>
        <v>1</v>
      </c>
      <c r="V2102" t="str">
        <f t="shared" si="487"/>
        <v>Top Company</v>
      </c>
      <c r="W2102" t="str">
        <f t="shared" si="488"/>
        <v>Don't Buy</v>
      </c>
      <c r="X2102" t="str">
        <f t="shared" si="489"/>
        <v>Not Known</v>
      </c>
      <c r="Z2102" t="str">
        <f t="shared" si="490"/>
        <v>None</v>
      </c>
      <c r="AB2102" t="str">
        <f t="shared" si="491"/>
        <v>0</v>
      </c>
    </row>
    <row r="2103" spans="1:28" x14ac:dyDescent="0.3">
      <c r="A2103">
        <v>2101</v>
      </c>
      <c r="B2103" t="s">
        <v>4746</v>
      </c>
      <c r="C2103" t="str">
        <f t="shared" si="478"/>
        <v>Short</v>
      </c>
      <c r="D2103">
        <v>4.2</v>
      </c>
      <c r="F2103" s="1">
        <f t="shared" si="492"/>
        <v>4.2</v>
      </c>
      <c r="G2103" s="1">
        <f t="shared" si="479"/>
        <v>4.2</v>
      </c>
      <c r="H2103">
        <f t="shared" si="480"/>
        <v>4.2</v>
      </c>
      <c r="I2103" t="s">
        <v>4741</v>
      </c>
      <c r="J2103" t="s">
        <v>10</v>
      </c>
      <c r="K2103" t="s">
        <v>349</v>
      </c>
      <c r="L2103" t="str">
        <f t="shared" si="481"/>
        <v>Established</v>
      </c>
      <c r="N2103" s="2">
        <f t="shared" si="482"/>
        <v>27</v>
      </c>
      <c r="O2103" t="s">
        <v>109</v>
      </c>
      <c r="P2103" t="s">
        <v>691</v>
      </c>
      <c r="Q2103" t="s">
        <v>80</v>
      </c>
      <c r="R2103" t="str">
        <f t="shared" si="483"/>
        <v>Great</v>
      </c>
      <c r="S2103" t="str">
        <f t="shared" si="484"/>
        <v>Great</v>
      </c>
      <c r="T2103" t="b">
        <f t="shared" si="485"/>
        <v>1</v>
      </c>
      <c r="U2103" t="b">
        <f t="shared" si="486"/>
        <v>1</v>
      </c>
      <c r="V2103" t="str">
        <f t="shared" si="487"/>
        <v>Top Company</v>
      </c>
      <c r="W2103" t="str">
        <f t="shared" si="488"/>
        <v>Don't Buy</v>
      </c>
      <c r="X2103" t="str">
        <f t="shared" si="489"/>
        <v>Not Known</v>
      </c>
      <c r="Z2103" t="str">
        <f t="shared" si="490"/>
        <v>None</v>
      </c>
      <c r="AB2103" t="str">
        <f t="shared" si="491"/>
        <v>0</v>
      </c>
    </row>
    <row r="2104" spans="1:28" x14ac:dyDescent="0.3">
      <c r="A2104">
        <v>2102</v>
      </c>
      <c r="B2104" t="s">
        <v>4747</v>
      </c>
      <c r="C2104" t="str">
        <f t="shared" si="478"/>
        <v>Long</v>
      </c>
      <c r="D2104">
        <v>3.9</v>
      </c>
      <c r="F2104" s="1">
        <f t="shared" si="492"/>
        <v>3.9</v>
      </c>
      <c r="G2104" s="1">
        <f t="shared" si="479"/>
        <v>3.9</v>
      </c>
      <c r="H2104">
        <f t="shared" si="480"/>
        <v>3.9</v>
      </c>
      <c r="I2104" t="s">
        <v>4741</v>
      </c>
      <c r="J2104" t="s">
        <v>22</v>
      </c>
      <c r="K2104" t="s">
        <v>4748</v>
      </c>
      <c r="L2104" t="str">
        <f t="shared" si="481"/>
        <v>Established</v>
      </c>
      <c r="N2104" s="2">
        <f t="shared" si="482"/>
        <v>50</v>
      </c>
      <c r="O2104" t="s">
        <v>740</v>
      </c>
      <c r="P2104" t="s">
        <v>1308</v>
      </c>
      <c r="Q2104" t="s">
        <v>117</v>
      </c>
      <c r="R2104" t="str">
        <f t="shared" si="483"/>
        <v>Average</v>
      </c>
      <c r="S2104" t="str">
        <f t="shared" si="484"/>
        <v xml:space="preserve"> </v>
      </c>
      <c r="T2104" t="b">
        <f t="shared" si="485"/>
        <v>0</v>
      </c>
      <c r="U2104" t="b">
        <f t="shared" si="486"/>
        <v>1</v>
      </c>
      <c r="V2104" t="str">
        <f t="shared" si="487"/>
        <v>Average Company</v>
      </c>
      <c r="W2104" t="str">
        <f t="shared" si="488"/>
        <v>Don't Buy</v>
      </c>
      <c r="X2104" t="str">
        <f t="shared" si="489"/>
        <v>Not Known</v>
      </c>
      <c r="Z2104" t="str">
        <f t="shared" si="490"/>
        <v>None</v>
      </c>
      <c r="AB2104" t="str">
        <f t="shared" si="491"/>
        <v>0</v>
      </c>
    </row>
    <row r="2105" spans="1:28" x14ac:dyDescent="0.3">
      <c r="A2105">
        <v>2103</v>
      </c>
      <c r="B2105" t="s">
        <v>4749</v>
      </c>
      <c r="C2105" t="str">
        <f t="shared" si="478"/>
        <v>Long</v>
      </c>
      <c r="D2105">
        <v>4.0999999999999996</v>
      </c>
      <c r="F2105" s="1">
        <f t="shared" si="492"/>
        <v>4.0999999999999996</v>
      </c>
      <c r="G2105" s="1">
        <f t="shared" si="479"/>
        <v>4.0999999999999996</v>
      </c>
      <c r="H2105">
        <f t="shared" si="480"/>
        <v>4.0999999999999996</v>
      </c>
      <c r="I2105" t="s">
        <v>4741</v>
      </c>
      <c r="J2105" t="s">
        <v>22</v>
      </c>
      <c r="K2105" t="s">
        <v>3427</v>
      </c>
      <c r="L2105" t="str">
        <f t="shared" si="481"/>
        <v>Established</v>
      </c>
      <c r="N2105" s="2">
        <f t="shared" si="482"/>
        <v>17</v>
      </c>
      <c r="O2105" t="s">
        <v>711</v>
      </c>
      <c r="P2105" t="s">
        <v>691</v>
      </c>
      <c r="Q2105" t="s">
        <v>105</v>
      </c>
      <c r="R2105" t="str">
        <f t="shared" si="483"/>
        <v>Great</v>
      </c>
      <c r="S2105" t="str">
        <f t="shared" si="484"/>
        <v>Great</v>
      </c>
      <c r="T2105" t="b">
        <f t="shared" si="485"/>
        <v>1</v>
      </c>
      <c r="U2105" t="b">
        <f t="shared" si="486"/>
        <v>1</v>
      </c>
      <c r="V2105" t="str">
        <f t="shared" si="487"/>
        <v>Average Company</v>
      </c>
      <c r="W2105" t="str">
        <f t="shared" si="488"/>
        <v>Don't Buy</v>
      </c>
      <c r="X2105" t="str">
        <f t="shared" si="489"/>
        <v>Not Known</v>
      </c>
      <c r="Z2105" t="str">
        <f t="shared" si="490"/>
        <v>None</v>
      </c>
      <c r="AB2105" t="str">
        <f t="shared" si="491"/>
        <v>0</v>
      </c>
    </row>
    <row r="2106" spans="1:28" x14ac:dyDescent="0.3">
      <c r="A2106">
        <v>2104</v>
      </c>
      <c r="B2106" t="s">
        <v>4750</v>
      </c>
      <c r="C2106" t="str">
        <f t="shared" si="478"/>
        <v>Long</v>
      </c>
      <c r="D2106">
        <v>4.2</v>
      </c>
      <c r="F2106" s="1">
        <f t="shared" si="492"/>
        <v>4.2</v>
      </c>
      <c r="G2106" s="1">
        <f t="shared" si="479"/>
        <v>4.2</v>
      </c>
      <c r="H2106">
        <f t="shared" si="480"/>
        <v>4.2</v>
      </c>
      <c r="I2106" t="s">
        <v>4741</v>
      </c>
      <c r="J2106" t="s">
        <v>10</v>
      </c>
      <c r="K2106" t="s">
        <v>4751</v>
      </c>
      <c r="L2106" t="str">
        <f t="shared" si="481"/>
        <v>Established</v>
      </c>
      <c r="N2106" s="2">
        <f t="shared" si="482"/>
        <v>33</v>
      </c>
      <c r="O2106" t="s">
        <v>18</v>
      </c>
      <c r="P2106" t="s">
        <v>691</v>
      </c>
      <c r="Q2106" t="s">
        <v>80</v>
      </c>
      <c r="R2106" t="str">
        <f t="shared" si="483"/>
        <v>Great</v>
      </c>
      <c r="S2106" t="str">
        <f t="shared" si="484"/>
        <v>Great</v>
      </c>
      <c r="T2106" t="b">
        <f t="shared" si="485"/>
        <v>1</v>
      </c>
      <c r="U2106" t="b">
        <f t="shared" si="486"/>
        <v>1</v>
      </c>
      <c r="V2106" t="str">
        <f t="shared" si="487"/>
        <v>Top Company</v>
      </c>
      <c r="W2106" t="str">
        <f t="shared" si="488"/>
        <v>Don't Buy</v>
      </c>
      <c r="X2106" t="str">
        <f t="shared" si="489"/>
        <v>Not Known</v>
      </c>
      <c r="Z2106" t="str">
        <f t="shared" si="490"/>
        <v>None</v>
      </c>
      <c r="AB2106" t="str">
        <f t="shared" si="491"/>
        <v>0</v>
      </c>
    </row>
    <row r="2107" spans="1:28" x14ac:dyDescent="0.3">
      <c r="A2107">
        <v>2105</v>
      </c>
      <c r="B2107" t="s">
        <v>4752</v>
      </c>
      <c r="C2107" t="str">
        <f t="shared" si="478"/>
        <v>Long</v>
      </c>
      <c r="D2107">
        <v>3.9</v>
      </c>
      <c r="F2107" s="1">
        <f t="shared" si="492"/>
        <v>3.9</v>
      </c>
      <c r="G2107" s="1">
        <f t="shared" si="479"/>
        <v>3.9</v>
      </c>
      <c r="H2107">
        <f t="shared" si="480"/>
        <v>3.9</v>
      </c>
      <c r="I2107" t="s">
        <v>4741</v>
      </c>
      <c r="J2107" t="s">
        <v>22</v>
      </c>
      <c r="K2107" t="s">
        <v>1610</v>
      </c>
      <c r="L2107" t="str">
        <f t="shared" si="481"/>
        <v>Established</v>
      </c>
      <c r="N2107" s="2">
        <f t="shared" si="482"/>
        <v>39</v>
      </c>
      <c r="O2107" t="s">
        <v>74</v>
      </c>
      <c r="P2107" t="s">
        <v>1308</v>
      </c>
      <c r="Q2107" t="s">
        <v>105</v>
      </c>
      <c r="R2107" t="str">
        <f t="shared" si="483"/>
        <v>Average</v>
      </c>
      <c r="S2107" t="str">
        <f t="shared" si="484"/>
        <v xml:space="preserve"> </v>
      </c>
      <c r="T2107" t="b">
        <f t="shared" si="485"/>
        <v>0</v>
      </c>
      <c r="U2107" t="b">
        <f t="shared" si="486"/>
        <v>1</v>
      </c>
      <c r="V2107" t="str">
        <f t="shared" si="487"/>
        <v>Average Company</v>
      </c>
      <c r="W2107" t="str">
        <f t="shared" si="488"/>
        <v>Don't Buy</v>
      </c>
      <c r="X2107" t="str">
        <f t="shared" si="489"/>
        <v>Not Known</v>
      </c>
      <c r="Z2107" t="str">
        <f t="shared" si="490"/>
        <v>None</v>
      </c>
      <c r="AB2107" t="str">
        <f t="shared" si="491"/>
        <v>0</v>
      </c>
    </row>
    <row r="2108" spans="1:28" x14ac:dyDescent="0.3">
      <c r="A2108">
        <v>2106</v>
      </c>
      <c r="B2108" t="s">
        <v>4753</v>
      </c>
      <c r="C2108" t="str">
        <f t="shared" si="478"/>
        <v>Short</v>
      </c>
      <c r="D2108">
        <v>3.6</v>
      </c>
      <c r="F2108" s="1">
        <f t="shared" si="492"/>
        <v>3.6</v>
      </c>
      <c r="G2108" s="1">
        <f t="shared" si="479"/>
        <v>3.6</v>
      </c>
      <c r="H2108">
        <f t="shared" si="480"/>
        <v>3.6</v>
      </c>
      <c r="I2108" t="s">
        <v>4741</v>
      </c>
      <c r="J2108" t="s">
        <v>22</v>
      </c>
      <c r="K2108" t="s">
        <v>4754</v>
      </c>
      <c r="L2108" t="str">
        <f t="shared" si="481"/>
        <v>Established</v>
      </c>
      <c r="N2108" s="2">
        <f t="shared" si="482"/>
        <v>38</v>
      </c>
      <c r="O2108" t="s">
        <v>357</v>
      </c>
      <c r="P2108" t="s">
        <v>147</v>
      </c>
      <c r="Q2108" t="s">
        <v>218</v>
      </c>
      <c r="R2108" t="str">
        <f t="shared" si="483"/>
        <v>Average</v>
      </c>
      <c r="S2108" t="str">
        <f t="shared" si="484"/>
        <v xml:space="preserve"> </v>
      </c>
      <c r="T2108" t="b">
        <f t="shared" si="485"/>
        <v>0</v>
      </c>
      <c r="U2108" t="b">
        <f t="shared" si="486"/>
        <v>1</v>
      </c>
      <c r="V2108" t="str">
        <f t="shared" si="487"/>
        <v>Average Company</v>
      </c>
      <c r="W2108" t="str">
        <f t="shared" si="488"/>
        <v>Don't Buy</v>
      </c>
      <c r="X2108" t="str">
        <f t="shared" si="489"/>
        <v>Not Known</v>
      </c>
      <c r="Z2108" t="str">
        <f t="shared" si="490"/>
        <v>None</v>
      </c>
      <c r="AB2108" t="str">
        <f t="shared" si="491"/>
        <v>0</v>
      </c>
    </row>
    <row r="2109" spans="1:28" x14ac:dyDescent="0.3">
      <c r="A2109">
        <v>2107</v>
      </c>
      <c r="B2109" t="s">
        <v>4755</v>
      </c>
      <c r="C2109" t="str">
        <f t="shared" si="478"/>
        <v>Long</v>
      </c>
      <c r="D2109">
        <v>4</v>
      </c>
      <c r="F2109" s="1">
        <f t="shared" si="492"/>
        <v>4</v>
      </c>
      <c r="G2109" s="1">
        <f t="shared" si="479"/>
        <v>4</v>
      </c>
      <c r="H2109">
        <f t="shared" si="480"/>
        <v>4</v>
      </c>
      <c r="I2109" t="s">
        <v>4741</v>
      </c>
      <c r="J2109" t="s">
        <v>22</v>
      </c>
      <c r="K2109" t="s">
        <v>4756</v>
      </c>
      <c r="L2109" t="str">
        <f t="shared" si="481"/>
        <v>Established</v>
      </c>
      <c r="N2109" s="2">
        <f t="shared" si="482"/>
        <v>36</v>
      </c>
      <c r="O2109" t="s">
        <v>48</v>
      </c>
      <c r="P2109" t="s">
        <v>147</v>
      </c>
      <c r="Q2109" t="s">
        <v>105</v>
      </c>
      <c r="R2109" t="str">
        <f t="shared" si="483"/>
        <v>Average</v>
      </c>
      <c r="S2109" t="str">
        <f t="shared" si="484"/>
        <v xml:space="preserve"> </v>
      </c>
      <c r="T2109" t="b">
        <f t="shared" si="485"/>
        <v>0</v>
      </c>
      <c r="U2109" t="b">
        <f t="shared" si="486"/>
        <v>1</v>
      </c>
      <c r="V2109" t="str">
        <f t="shared" si="487"/>
        <v>Average Company</v>
      </c>
      <c r="W2109" t="str">
        <f t="shared" si="488"/>
        <v>Don't Buy</v>
      </c>
      <c r="X2109" t="str">
        <f t="shared" si="489"/>
        <v>Not Known</v>
      </c>
      <c r="Z2109" t="str">
        <f t="shared" si="490"/>
        <v>None</v>
      </c>
      <c r="AB2109" t="str">
        <f t="shared" si="491"/>
        <v>0</v>
      </c>
    </row>
    <row r="2110" spans="1:28" x14ac:dyDescent="0.3">
      <c r="A2110">
        <v>2108</v>
      </c>
      <c r="B2110" t="s">
        <v>4757</v>
      </c>
      <c r="C2110" t="str">
        <f t="shared" si="478"/>
        <v>Long</v>
      </c>
      <c r="D2110">
        <v>3.9</v>
      </c>
      <c r="F2110" s="1">
        <f t="shared" si="492"/>
        <v>3.9</v>
      </c>
      <c r="G2110" s="1">
        <f t="shared" si="479"/>
        <v>3.9</v>
      </c>
      <c r="H2110">
        <f t="shared" si="480"/>
        <v>3.9</v>
      </c>
      <c r="I2110" t="s">
        <v>4741</v>
      </c>
      <c r="J2110" t="s">
        <v>22</v>
      </c>
      <c r="K2110" t="s">
        <v>3454</v>
      </c>
      <c r="L2110" t="str">
        <f t="shared" si="481"/>
        <v>Established</v>
      </c>
      <c r="N2110" s="2">
        <f t="shared" si="482"/>
        <v>24</v>
      </c>
      <c r="O2110" t="s">
        <v>185</v>
      </c>
      <c r="P2110" t="s">
        <v>147</v>
      </c>
      <c r="Q2110" t="s">
        <v>80</v>
      </c>
      <c r="R2110" t="str">
        <f t="shared" si="483"/>
        <v>Average</v>
      </c>
      <c r="S2110" t="str">
        <f t="shared" si="484"/>
        <v xml:space="preserve"> </v>
      </c>
      <c r="T2110" t="b">
        <f t="shared" si="485"/>
        <v>0</v>
      </c>
      <c r="U2110" t="b">
        <f t="shared" si="486"/>
        <v>1</v>
      </c>
      <c r="V2110" t="str">
        <f t="shared" si="487"/>
        <v>Average Company</v>
      </c>
      <c r="W2110" t="str">
        <f t="shared" si="488"/>
        <v>Buy</v>
      </c>
      <c r="X2110" t="str">
        <f t="shared" si="489"/>
        <v>Not Known</v>
      </c>
      <c r="Z2110" t="str">
        <f t="shared" si="490"/>
        <v>None</v>
      </c>
      <c r="AB2110" t="str">
        <f t="shared" si="491"/>
        <v>0</v>
      </c>
    </row>
    <row r="2111" spans="1:28" x14ac:dyDescent="0.3">
      <c r="A2111">
        <v>2109</v>
      </c>
      <c r="B2111" t="s">
        <v>4758</v>
      </c>
      <c r="C2111" t="str">
        <f t="shared" si="478"/>
        <v>Long</v>
      </c>
      <c r="D2111">
        <v>3.5</v>
      </c>
      <c r="F2111" s="1">
        <f t="shared" si="492"/>
        <v>3.5</v>
      </c>
      <c r="G2111" s="1">
        <f t="shared" si="479"/>
        <v>3.5</v>
      </c>
      <c r="H2111">
        <f t="shared" si="480"/>
        <v>3.5</v>
      </c>
      <c r="I2111" t="s">
        <v>4759</v>
      </c>
      <c r="J2111" t="s">
        <v>22</v>
      </c>
      <c r="K2111" t="s">
        <v>2057</v>
      </c>
      <c r="L2111" t="str">
        <f t="shared" si="481"/>
        <v>Established</v>
      </c>
      <c r="N2111" s="2">
        <f t="shared" si="482"/>
        <v>34</v>
      </c>
      <c r="O2111" t="s">
        <v>213</v>
      </c>
      <c r="P2111" t="s">
        <v>1308</v>
      </c>
      <c r="Q2111" t="s">
        <v>44</v>
      </c>
      <c r="R2111" t="str">
        <f t="shared" si="483"/>
        <v>Average</v>
      </c>
      <c r="S2111" t="str">
        <f t="shared" si="484"/>
        <v xml:space="preserve"> </v>
      </c>
      <c r="T2111" t="b">
        <f t="shared" si="485"/>
        <v>0</v>
      </c>
      <c r="U2111" t="b">
        <f t="shared" si="486"/>
        <v>0</v>
      </c>
      <c r="V2111" t="str">
        <f t="shared" si="487"/>
        <v>Average Company</v>
      </c>
      <c r="W2111" t="str">
        <f t="shared" si="488"/>
        <v>Don't Buy</v>
      </c>
      <c r="X2111" t="str">
        <f t="shared" si="489"/>
        <v>Not Known</v>
      </c>
      <c r="Z2111" t="str">
        <f t="shared" si="490"/>
        <v>None</v>
      </c>
      <c r="AB2111" t="str">
        <f t="shared" si="491"/>
        <v>0</v>
      </c>
    </row>
    <row r="2112" spans="1:28" x14ac:dyDescent="0.3">
      <c r="A2112">
        <v>2110</v>
      </c>
      <c r="B2112" t="s">
        <v>4760</v>
      </c>
      <c r="C2112" t="str">
        <f t="shared" si="478"/>
        <v>Short</v>
      </c>
      <c r="D2112">
        <v>4.0999999999999996</v>
      </c>
      <c r="F2112" s="1">
        <f t="shared" si="492"/>
        <v>4.0999999999999996</v>
      </c>
      <c r="G2112" s="1">
        <f t="shared" si="479"/>
        <v>4.0999999999999996</v>
      </c>
      <c r="H2112">
        <f t="shared" si="480"/>
        <v>4.0999999999999996</v>
      </c>
      <c r="I2112" t="s">
        <v>4759</v>
      </c>
      <c r="J2112" t="s">
        <v>22</v>
      </c>
      <c r="K2112" t="s">
        <v>4761</v>
      </c>
      <c r="L2112" t="str">
        <f t="shared" si="481"/>
        <v>Established</v>
      </c>
      <c r="N2112" s="2">
        <f t="shared" si="482"/>
        <v>18</v>
      </c>
      <c r="O2112" t="s">
        <v>200</v>
      </c>
      <c r="P2112" t="s">
        <v>147</v>
      </c>
      <c r="Q2112" t="s">
        <v>50</v>
      </c>
      <c r="R2112" t="str">
        <f t="shared" si="483"/>
        <v>Great</v>
      </c>
      <c r="S2112" t="str">
        <f t="shared" si="484"/>
        <v>Great</v>
      </c>
      <c r="T2112" t="b">
        <f t="shared" si="485"/>
        <v>1</v>
      </c>
      <c r="U2112" t="b">
        <f t="shared" si="486"/>
        <v>1</v>
      </c>
      <c r="V2112" t="str">
        <f t="shared" si="487"/>
        <v>Average Company</v>
      </c>
      <c r="W2112" t="str">
        <f t="shared" si="488"/>
        <v>Don't Buy</v>
      </c>
      <c r="X2112" t="str">
        <f t="shared" si="489"/>
        <v>Not Known</v>
      </c>
      <c r="Z2112" t="str">
        <f t="shared" si="490"/>
        <v>None</v>
      </c>
      <c r="AB2112" t="str">
        <f t="shared" si="491"/>
        <v>0</v>
      </c>
    </row>
    <row r="2113" spans="1:28" x14ac:dyDescent="0.3">
      <c r="A2113">
        <v>2111</v>
      </c>
      <c r="B2113" t="s">
        <v>4762</v>
      </c>
      <c r="C2113" t="str">
        <f t="shared" si="478"/>
        <v>Long</v>
      </c>
      <c r="D2113">
        <v>4.3</v>
      </c>
      <c r="F2113" s="1">
        <f t="shared" si="492"/>
        <v>4.3</v>
      </c>
      <c r="G2113" s="1">
        <f t="shared" si="479"/>
        <v>4.3</v>
      </c>
      <c r="H2113">
        <f t="shared" si="480"/>
        <v>4.3</v>
      </c>
      <c r="I2113" t="s">
        <v>4759</v>
      </c>
      <c r="J2113" t="s">
        <v>22</v>
      </c>
      <c r="K2113" t="s">
        <v>4763</v>
      </c>
      <c r="L2113" t="str">
        <f t="shared" si="481"/>
        <v>Established</v>
      </c>
      <c r="N2113" s="2">
        <f t="shared" si="482"/>
        <v>65</v>
      </c>
      <c r="O2113" t="s">
        <v>1004</v>
      </c>
      <c r="P2113" t="s">
        <v>75</v>
      </c>
      <c r="Q2113" t="s">
        <v>284</v>
      </c>
      <c r="R2113" t="str">
        <f t="shared" si="483"/>
        <v>Great</v>
      </c>
      <c r="S2113" t="str">
        <f t="shared" si="484"/>
        <v>Great</v>
      </c>
      <c r="T2113" t="b">
        <f t="shared" si="485"/>
        <v>1</v>
      </c>
      <c r="U2113" t="b">
        <f t="shared" si="486"/>
        <v>1</v>
      </c>
      <c r="V2113" t="str">
        <f t="shared" si="487"/>
        <v>Top Company</v>
      </c>
      <c r="W2113" t="str">
        <f t="shared" si="488"/>
        <v>Don't Buy</v>
      </c>
      <c r="X2113" t="str">
        <f t="shared" si="489"/>
        <v>Not Known</v>
      </c>
      <c r="Z2113" t="str">
        <f t="shared" si="490"/>
        <v>None</v>
      </c>
      <c r="AB2113" t="str">
        <f t="shared" si="491"/>
        <v>0</v>
      </c>
    </row>
    <row r="2114" spans="1:28" x14ac:dyDescent="0.3">
      <c r="A2114">
        <v>2112</v>
      </c>
      <c r="B2114" t="s">
        <v>4764</v>
      </c>
      <c r="C2114" t="str">
        <f t="shared" si="478"/>
        <v>Long</v>
      </c>
      <c r="D2114">
        <v>4.2</v>
      </c>
      <c r="F2114" s="1">
        <f t="shared" si="492"/>
        <v>4.2</v>
      </c>
      <c r="G2114" s="1">
        <f t="shared" si="479"/>
        <v>4.2</v>
      </c>
      <c r="H2114">
        <f t="shared" si="480"/>
        <v>4.2</v>
      </c>
      <c r="I2114" t="s">
        <v>4759</v>
      </c>
      <c r="J2114" t="s">
        <v>10</v>
      </c>
      <c r="K2114" t="s">
        <v>4765</v>
      </c>
      <c r="L2114" t="str">
        <f t="shared" si="481"/>
        <v>Established</v>
      </c>
      <c r="N2114" s="2">
        <f t="shared" si="482"/>
        <v>42</v>
      </c>
      <c r="O2114" t="s">
        <v>397</v>
      </c>
      <c r="P2114" t="s">
        <v>147</v>
      </c>
      <c r="Q2114" t="s">
        <v>246</v>
      </c>
      <c r="R2114" t="str">
        <f t="shared" si="483"/>
        <v>Great</v>
      </c>
      <c r="S2114" t="str">
        <f t="shared" si="484"/>
        <v>Great</v>
      </c>
      <c r="T2114" t="b">
        <f t="shared" si="485"/>
        <v>1</v>
      </c>
      <c r="U2114" t="b">
        <f t="shared" si="486"/>
        <v>1</v>
      </c>
      <c r="V2114" t="str">
        <f t="shared" si="487"/>
        <v>Top Company</v>
      </c>
      <c r="W2114" t="str">
        <f t="shared" si="488"/>
        <v>Don't Buy</v>
      </c>
      <c r="X2114" t="str">
        <f t="shared" si="489"/>
        <v>Not Known</v>
      </c>
      <c r="Z2114" t="str">
        <f t="shared" si="490"/>
        <v>None</v>
      </c>
      <c r="AB2114" t="str">
        <f t="shared" si="491"/>
        <v>0</v>
      </c>
    </row>
    <row r="2115" spans="1:28" x14ac:dyDescent="0.3">
      <c r="A2115">
        <v>2113</v>
      </c>
      <c r="B2115" t="s">
        <v>4766</v>
      </c>
      <c r="C2115" t="str">
        <f t="shared" ref="C2115:C2178" si="493">IF(LEN(B2115)&gt;=10,"Long","Short")</f>
        <v>Short</v>
      </c>
      <c r="D2115">
        <v>4.5</v>
      </c>
      <c r="F2115" s="1">
        <f t="shared" si="492"/>
        <v>4.5</v>
      </c>
      <c r="G2115" s="1">
        <f t="shared" ref="G2115:G2178" si="494">IF(L2115="Startup",D2115+0.5,D2115)</f>
        <v>4.5</v>
      </c>
      <c r="H2115">
        <f t="shared" ref="H2115:H2178" si="495">IF(L2115="Startup",D2115+0.1,D2115)</f>
        <v>4.5</v>
      </c>
      <c r="I2115" t="s">
        <v>4759</v>
      </c>
      <c r="J2115" t="s">
        <v>22</v>
      </c>
      <c r="K2115" t="s">
        <v>4767</v>
      </c>
      <c r="L2115" t="str">
        <f t="shared" ref="L2115:L2178" si="496">IF(N2115&lt;10,"Startup","Established")</f>
        <v>Established</v>
      </c>
      <c r="N2115" s="2">
        <f t="shared" ref="N2115:N2178" si="497">INT(LEFT(O2115,2))</f>
        <v>18</v>
      </c>
      <c r="O2115" t="s">
        <v>4176</v>
      </c>
      <c r="P2115" t="s">
        <v>691</v>
      </c>
      <c r="Q2115" t="s">
        <v>105</v>
      </c>
      <c r="R2115" t="str">
        <f t="shared" ref="R2115:R2178" si="498">IF(D2115&gt;4,"Great","Average")</f>
        <v>Great</v>
      </c>
      <c r="S2115" t="str">
        <f t="shared" ref="S2115:S2178" si="499">IF(D2115&gt;4,"Great"," ")</f>
        <v>Great</v>
      </c>
      <c r="T2115" t="b">
        <f t="shared" ref="T2115:T2178" si="500">AND(D2115:D12073&gt;4,N2115:N12073&gt;10)</f>
        <v>1</v>
      </c>
      <c r="U2115" t="b">
        <f t="shared" ref="U2115:U2178" si="501">OR(D2115&gt;3.5,N2115&lt;10)</f>
        <v>1</v>
      </c>
      <c r="V2115" t="str">
        <f t="shared" ref="V2115:V2178" si="502">IF(AND(D2115&gt;4,N2115&gt;20),"Top Company","Average Company")</f>
        <v>Average Company</v>
      </c>
      <c r="W2115" t="str">
        <f t="shared" ref="W2115:W2178" si="503">IF(OR(LEFT(B2115,1)="T",LEFT(B2115,1)="G"),"Buy","Don't Buy")</f>
        <v>Don't Buy</v>
      </c>
      <c r="X2115" t="str">
        <f t="shared" ref="X2115:X2178" si="504">IF(IF(Q2115="Financial Services",ISNUMBER(SEARCH("Mumbai",K2115))),"Bombay Finance","Not Known")</f>
        <v>Not Known</v>
      </c>
      <c r="Z2115" t="str">
        <f t="shared" ref="Z2115:Z2178" si="505">IF(AND(OR(ISNUMBER(SEARCH("Bangalore",K2115)),ISNUMBER(SEARCH("Bengaluru",K2115)),ISNUMBER(SEARCH("Chennai",K2115))),N2115&lt;10),"Silicon Valley Startups","None")</f>
        <v>None</v>
      </c>
      <c r="AB2115" t="str">
        <f t="shared" ref="AB2115:AB2178" si="506">IF(AND(OR(Q2115="IT Services &amp; Consulting",Q2115="Financial Services"),D2115&gt;4),"1Million",IF(AND(OR(Q2115="IT Services &amp; Consulting",Q2115="Financial Services"),D2115&lt;=4),"500K",IF(AND(Q2115="Telecom / ISP",D2115&gt;4),"800K","0")))</f>
        <v>0</v>
      </c>
    </row>
    <row r="2116" spans="1:28" x14ac:dyDescent="0.3">
      <c r="A2116">
        <v>2114</v>
      </c>
      <c r="B2116" t="s">
        <v>4768</v>
      </c>
      <c r="C2116" t="str">
        <f t="shared" si="493"/>
        <v>Long</v>
      </c>
      <c r="D2116">
        <v>3.5</v>
      </c>
      <c r="F2116" s="1">
        <f t="shared" si="492"/>
        <v>3.5</v>
      </c>
      <c r="G2116" s="1">
        <f t="shared" si="494"/>
        <v>3.5</v>
      </c>
      <c r="H2116">
        <f t="shared" si="495"/>
        <v>3.5</v>
      </c>
      <c r="I2116" t="s">
        <v>4759</v>
      </c>
      <c r="J2116" t="s">
        <v>22</v>
      </c>
      <c r="K2116" t="s">
        <v>4769</v>
      </c>
      <c r="L2116" t="str">
        <f t="shared" si="496"/>
        <v>Established</v>
      </c>
      <c r="N2116" s="2">
        <f t="shared" si="497"/>
        <v>31</v>
      </c>
      <c r="O2116" t="s">
        <v>58</v>
      </c>
      <c r="P2116" t="s">
        <v>147</v>
      </c>
      <c r="Q2116" t="s">
        <v>117</v>
      </c>
      <c r="R2116" t="str">
        <f t="shared" si="498"/>
        <v>Average</v>
      </c>
      <c r="S2116" t="str">
        <f t="shared" si="499"/>
        <v xml:space="preserve"> </v>
      </c>
      <c r="T2116" t="b">
        <f t="shared" si="500"/>
        <v>0</v>
      </c>
      <c r="U2116" t="b">
        <f t="shared" si="501"/>
        <v>0</v>
      </c>
      <c r="V2116" t="str">
        <f t="shared" si="502"/>
        <v>Average Company</v>
      </c>
      <c r="W2116" t="str">
        <f t="shared" si="503"/>
        <v>Don't Buy</v>
      </c>
      <c r="X2116" t="str">
        <f t="shared" si="504"/>
        <v>Not Known</v>
      </c>
      <c r="Z2116" t="str">
        <f t="shared" si="505"/>
        <v>None</v>
      </c>
      <c r="AB2116" t="str">
        <f t="shared" si="506"/>
        <v>0</v>
      </c>
    </row>
    <row r="2117" spans="1:28" x14ac:dyDescent="0.3">
      <c r="A2117">
        <v>2115</v>
      </c>
      <c r="B2117" t="s">
        <v>4770</v>
      </c>
      <c r="C2117" t="str">
        <f t="shared" si="493"/>
        <v>Short</v>
      </c>
      <c r="D2117">
        <v>4.0999999999999996</v>
      </c>
      <c r="F2117" s="1">
        <f t="shared" si="492"/>
        <v>4.5999999999999996</v>
      </c>
      <c r="G2117" s="1">
        <f t="shared" si="494"/>
        <v>4.5999999999999996</v>
      </c>
      <c r="H2117">
        <f t="shared" si="495"/>
        <v>4.1999999999999993</v>
      </c>
      <c r="I2117" t="s">
        <v>4759</v>
      </c>
      <c r="J2117" t="s">
        <v>22</v>
      </c>
      <c r="K2117" t="s">
        <v>4771</v>
      </c>
      <c r="L2117" t="str">
        <f t="shared" si="496"/>
        <v>Startup</v>
      </c>
      <c r="N2117" s="2">
        <f t="shared" si="497"/>
        <v>7</v>
      </c>
      <c r="O2117" t="s">
        <v>318</v>
      </c>
      <c r="P2117" t="s">
        <v>147</v>
      </c>
      <c r="Q2117" t="s">
        <v>523</v>
      </c>
      <c r="R2117" t="str">
        <f t="shared" si="498"/>
        <v>Great</v>
      </c>
      <c r="S2117" t="str">
        <f t="shared" si="499"/>
        <v>Great</v>
      </c>
      <c r="T2117" t="b">
        <f t="shared" si="500"/>
        <v>0</v>
      </c>
      <c r="U2117" t="b">
        <f t="shared" si="501"/>
        <v>1</v>
      </c>
      <c r="V2117" t="str">
        <f t="shared" si="502"/>
        <v>Average Company</v>
      </c>
      <c r="W2117" t="str">
        <f t="shared" si="503"/>
        <v>Don't Buy</v>
      </c>
      <c r="X2117" t="str">
        <f t="shared" si="504"/>
        <v>Not Known</v>
      </c>
      <c r="Z2117" t="str">
        <f t="shared" si="505"/>
        <v>Silicon Valley Startups</v>
      </c>
      <c r="AB2117" t="str">
        <f t="shared" si="506"/>
        <v>0</v>
      </c>
    </row>
    <row r="2118" spans="1:28" x14ac:dyDescent="0.3">
      <c r="A2118">
        <v>2116</v>
      </c>
      <c r="B2118" t="s">
        <v>4772</v>
      </c>
      <c r="C2118" t="str">
        <f t="shared" si="493"/>
        <v>Long</v>
      </c>
      <c r="D2118">
        <v>4.3</v>
      </c>
      <c r="F2118" s="1">
        <f t="shared" si="492"/>
        <v>4.3</v>
      </c>
      <c r="G2118" s="1">
        <f t="shared" si="494"/>
        <v>4.3</v>
      </c>
      <c r="H2118">
        <f t="shared" si="495"/>
        <v>4.3</v>
      </c>
      <c r="I2118" t="s">
        <v>4759</v>
      </c>
      <c r="J2118" t="s">
        <v>10</v>
      </c>
      <c r="K2118" t="s">
        <v>4773</v>
      </c>
      <c r="L2118" t="str">
        <f t="shared" si="496"/>
        <v>Established</v>
      </c>
      <c r="N2118" s="2">
        <f t="shared" si="497"/>
        <v>38</v>
      </c>
      <c r="O2118" t="s">
        <v>357</v>
      </c>
      <c r="P2118" t="s">
        <v>147</v>
      </c>
      <c r="Q2118" t="s">
        <v>28</v>
      </c>
      <c r="R2118" t="str">
        <f t="shared" si="498"/>
        <v>Great</v>
      </c>
      <c r="S2118" t="str">
        <f t="shared" si="499"/>
        <v>Great</v>
      </c>
      <c r="T2118" t="b">
        <f t="shared" si="500"/>
        <v>1</v>
      </c>
      <c r="U2118" t="b">
        <f t="shared" si="501"/>
        <v>1</v>
      </c>
      <c r="V2118" t="str">
        <f t="shared" si="502"/>
        <v>Top Company</v>
      </c>
      <c r="W2118" t="str">
        <f t="shared" si="503"/>
        <v>Don't Buy</v>
      </c>
      <c r="X2118" t="str">
        <f t="shared" si="504"/>
        <v>Not Known</v>
      </c>
      <c r="Z2118" t="str">
        <f t="shared" si="505"/>
        <v>None</v>
      </c>
      <c r="AB2118" t="str">
        <f t="shared" si="506"/>
        <v>1Million</v>
      </c>
    </row>
    <row r="2119" spans="1:28" x14ac:dyDescent="0.3">
      <c r="A2119">
        <v>2117</v>
      </c>
      <c r="B2119" t="s">
        <v>4774</v>
      </c>
      <c r="C2119" t="str">
        <f t="shared" si="493"/>
        <v>Long</v>
      </c>
      <c r="D2119">
        <v>3.9</v>
      </c>
      <c r="F2119" s="1">
        <f t="shared" si="492"/>
        <v>4.4000000000000004</v>
      </c>
      <c r="G2119" s="1">
        <f t="shared" si="494"/>
        <v>4.4000000000000004</v>
      </c>
      <c r="H2119">
        <f t="shared" si="495"/>
        <v>4</v>
      </c>
      <c r="I2119" t="s">
        <v>4445</v>
      </c>
      <c r="J2119" t="s">
        <v>10</v>
      </c>
      <c r="K2119" t="s">
        <v>4775</v>
      </c>
      <c r="L2119" t="str">
        <f t="shared" si="496"/>
        <v>Startup</v>
      </c>
      <c r="N2119" s="2">
        <f t="shared" si="497"/>
        <v>6</v>
      </c>
      <c r="O2119" t="s">
        <v>217</v>
      </c>
      <c r="P2119" t="s">
        <v>147</v>
      </c>
      <c r="Q2119" t="s">
        <v>44</v>
      </c>
      <c r="R2119" t="str">
        <f t="shared" si="498"/>
        <v>Average</v>
      </c>
      <c r="S2119" t="str">
        <f t="shared" si="499"/>
        <v xml:space="preserve"> </v>
      </c>
      <c r="T2119" t="b">
        <f t="shared" si="500"/>
        <v>0</v>
      </c>
      <c r="U2119" t="b">
        <f t="shared" si="501"/>
        <v>1</v>
      </c>
      <c r="V2119" t="str">
        <f t="shared" si="502"/>
        <v>Average Company</v>
      </c>
      <c r="W2119" t="str">
        <f t="shared" si="503"/>
        <v>Don't Buy</v>
      </c>
      <c r="X2119" t="str">
        <f t="shared" si="504"/>
        <v>Not Known</v>
      </c>
      <c r="Z2119" t="str">
        <f t="shared" si="505"/>
        <v>None</v>
      </c>
      <c r="AB2119" t="str">
        <f t="shared" si="506"/>
        <v>0</v>
      </c>
    </row>
    <row r="2120" spans="1:28" x14ac:dyDescent="0.3">
      <c r="A2120">
        <v>2118</v>
      </c>
      <c r="B2120" t="s">
        <v>4776</v>
      </c>
      <c r="C2120" t="str">
        <f t="shared" si="493"/>
        <v>Short</v>
      </c>
      <c r="D2120">
        <v>3.9</v>
      </c>
      <c r="F2120" s="1">
        <f t="shared" si="492"/>
        <v>3.9</v>
      </c>
      <c r="G2120" s="1">
        <f t="shared" si="494"/>
        <v>3.9</v>
      </c>
      <c r="H2120">
        <f t="shared" si="495"/>
        <v>3.9</v>
      </c>
      <c r="I2120" t="s">
        <v>4777</v>
      </c>
      <c r="J2120" t="s">
        <v>22</v>
      </c>
      <c r="K2120" t="s">
        <v>4778</v>
      </c>
      <c r="L2120" t="str">
        <f t="shared" si="496"/>
        <v>Established</v>
      </c>
      <c r="N2120" s="2">
        <f t="shared" si="497"/>
        <v>63</v>
      </c>
      <c r="O2120" t="s">
        <v>629</v>
      </c>
      <c r="P2120" t="s">
        <v>147</v>
      </c>
      <c r="Q2120" t="s">
        <v>551</v>
      </c>
      <c r="R2120" t="str">
        <f t="shared" si="498"/>
        <v>Average</v>
      </c>
      <c r="S2120" t="str">
        <f t="shared" si="499"/>
        <v xml:space="preserve"> </v>
      </c>
      <c r="T2120" t="b">
        <f t="shared" si="500"/>
        <v>0</v>
      </c>
      <c r="U2120" t="b">
        <f t="shared" si="501"/>
        <v>1</v>
      </c>
      <c r="V2120" t="str">
        <f t="shared" si="502"/>
        <v>Average Company</v>
      </c>
      <c r="W2120" t="str">
        <f t="shared" si="503"/>
        <v>Don't Buy</v>
      </c>
      <c r="X2120" t="str">
        <f t="shared" si="504"/>
        <v>Not Known</v>
      </c>
      <c r="Z2120" t="str">
        <f t="shared" si="505"/>
        <v>None</v>
      </c>
      <c r="AB2120" t="str">
        <f t="shared" si="506"/>
        <v>0</v>
      </c>
    </row>
    <row r="2121" spans="1:28" x14ac:dyDescent="0.3">
      <c r="A2121">
        <v>2119</v>
      </c>
      <c r="B2121" t="s">
        <v>4779</v>
      </c>
      <c r="C2121" t="str">
        <f t="shared" si="493"/>
        <v>Short</v>
      </c>
      <c r="D2121">
        <v>3.4</v>
      </c>
      <c r="F2121" s="1">
        <f t="shared" si="492"/>
        <v>3.4</v>
      </c>
      <c r="G2121" s="1">
        <f t="shared" si="494"/>
        <v>3.4</v>
      </c>
      <c r="H2121">
        <f t="shared" si="495"/>
        <v>3.4</v>
      </c>
      <c r="I2121" t="s">
        <v>4777</v>
      </c>
      <c r="J2121" t="s">
        <v>22</v>
      </c>
      <c r="K2121" t="s">
        <v>4780</v>
      </c>
      <c r="L2121" t="str">
        <f t="shared" si="496"/>
        <v>Established</v>
      </c>
      <c r="N2121" s="2">
        <f t="shared" si="497"/>
        <v>10</v>
      </c>
      <c r="O2121" t="s">
        <v>234</v>
      </c>
      <c r="P2121" t="s">
        <v>147</v>
      </c>
      <c r="Q2121" t="s">
        <v>44</v>
      </c>
      <c r="R2121" t="str">
        <f t="shared" si="498"/>
        <v>Average</v>
      </c>
      <c r="S2121" t="str">
        <f t="shared" si="499"/>
        <v xml:space="preserve"> </v>
      </c>
      <c r="T2121" t="b">
        <f t="shared" si="500"/>
        <v>0</v>
      </c>
      <c r="U2121" t="b">
        <f t="shared" si="501"/>
        <v>0</v>
      </c>
      <c r="V2121" t="str">
        <f t="shared" si="502"/>
        <v>Average Company</v>
      </c>
      <c r="W2121" t="str">
        <f t="shared" si="503"/>
        <v>Don't Buy</v>
      </c>
      <c r="X2121" t="str">
        <f t="shared" si="504"/>
        <v>Not Known</v>
      </c>
      <c r="Z2121" t="str">
        <f t="shared" si="505"/>
        <v>None</v>
      </c>
      <c r="AB2121" t="str">
        <f t="shared" si="506"/>
        <v>0</v>
      </c>
    </row>
    <row r="2122" spans="1:28" x14ac:dyDescent="0.3">
      <c r="A2122">
        <v>2120</v>
      </c>
      <c r="B2122" t="s">
        <v>4781</v>
      </c>
      <c r="C2122" t="str">
        <f t="shared" si="493"/>
        <v>Long</v>
      </c>
      <c r="D2122">
        <v>4</v>
      </c>
      <c r="F2122" s="1">
        <f t="shared" si="492"/>
        <v>4</v>
      </c>
      <c r="G2122" s="1">
        <f t="shared" si="494"/>
        <v>4</v>
      </c>
      <c r="H2122">
        <f t="shared" si="495"/>
        <v>4</v>
      </c>
      <c r="I2122" t="s">
        <v>4777</v>
      </c>
      <c r="J2122" t="s">
        <v>22</v>
      </c>
      <c r="K2122" t="s">
        <v>1486</v>
      </c>
      <c r="L2122" t="str">
        <f t="shared" si="496"/>
        <v>Established</v>
      </c>
      <c r="N2122" s="2">
        <f t="shared" si="497"/>
        <v>21</v>
      </c>
      <c r="O2122" t="s">
        <v>321</v>
      </c>
      <c r="P2122" t="s">
        <v>147</v>
      </c>
      <c r="Q2122" t="s">
        <v>80</v>
      </c>
      <c r="R2122" t="str">
        <f t="shared" si="498"/>
        <v>Average</v>
      </c>
      <c r="S2122" t="str">
        <f t="shared" si="499"/>
        <v xml:space="preserve"> </v>
      </c>
      <c r="T2122" t="b">
        <f t="shared" si="500"/>
        <v>0</v>
      </c>
      <c r="U2122" t="b">
        <f t="shared" si="501"/>
        <v>1</v>
      </c>
      <c r="V2122" t="str">
        <f t="shared" si="502"/>
        <v>Average Company</v>
      </c>
      <c r="W2122" t="str">
        <f t="shared" si="503"/>
        <v>Don't Buy</v>
      </c>
      <c r="X2122" t="str">
        <f t="shared" si="504"/>
        <v>Not Known</v>
      </c>
      <c r="Z2122" t="str">
        <f t="shared" si="505"/>
        <v>None</v>
      </c>
      <c r="AB2122" t="str">
        <f t="shared" si="506"/>
        <v>0</v>
      </c>
    </row>
    <row r="2123" spans="1:28" x14ac:dyDescent="0.3">
      <c r="A2123">
        <v>2121</v>
      </c>
      <c r="B2123" t="s">
        <v>4782</v>
      </c>
      <c r="C2123" t="str">
        <f t="shared" si="493"/>
        <v>Long</v>
      </c>
      <c r="D2123">
        <v>4.0999999999999996</v>
      </c>
      <c r="F2123" s="1">
        <f t="shared" si="492"/>
        <v>4.0999999999999996</v>
      </c>
      <c r="G2123" s="1">
        <f t="shared" si="494"/>
        <v>4.0999999999999996</v>
      </c>
      <c r="H2123">
        <f t="shared" si="495"/>
        <v>4.0999999999999996</v>
      </c>
      <c r="I2123" t="s">
        <v>4777</v>
      </c>
      <c r="J2123" t="s">
        <v>22</v>
      </c>
      <c r="K2123" t="s">
        <v>4783</v>
      </c>
      <c r="L2123" t="str">
        <f t="shared" si="496"/>
        <v>Established</v>
      </c>
      <c r="N2123" s="2">
        <f t="shared" si="497"/>
        <v>67</v>
      </c>
      <c r="O2123" t="s">
        <v>624</v>
      </c>
      <c r="P2123" t="s">
        <v>691</v>
      </c>
      <c r="Q2123" t="s">
        <v>564</v>
      </c>
      <c r="R2123" t="str">
        <f t="shared" si="498"/>
        <v>Great</v>
      </c>
      <c r="S2123" t="str">
        <f t="shared" si="499"/>
        <v>Great</v>
      </c>
      <c r="T2123" t="b">
        <f t="shared" si="500"/>
        <v>1</v>
      </c>
      <c r="U2123" t="b">
        <f t="shared" si="501"/>
        <v>1</v>
      </c>
      <c r="V2123" t="str">
        <f t="shared" si="502"/>
        <v>Top Company</v>
      </c>
      <c r="W2123" t="str">
        <f t="shared" si="503"/>
        <v>Don't Buy</v>
      </c>
      <c r="X2123" t="str">
        <f t="shared" si="504"/>
        <v>Not Known</v>
      </c>
      <c r="Z2123" t="str">
        <f t="shared" si="505"/>
        <v>None</v>
      </c>
      <c r="AB2123" t="str">
        <f t="shared" si="506"/>
        <v>0</v>
      </c>
    </row>
    <row r="2124" spans="1:28" x14ac:dyDescent="0.3">
      <c r="A2124">
        <v>2122</v>
      </c>
      <c r="B2124" t="s">
        <v>4784</v>
      </c>
      <c r="C2124" t="str">
        <f t="shared" si="493"/>
        <v>Long</v>
      </c>
      <c r="D2124">
        <v>4</v>
      </c>
      <c r="F2124" s="1">
        <f t="shared" si="492"/>
        <v>4</v>
      </c>
      <c r="G2124" s="1">
        <f t="shared" si="494"/>
        <v>4</v>
      </c>
      <c r="H2124">
        <f t="shared" si="495"/>
        <v>4</v>
      </c>
      <c r="I2124" t="s">
        <v>4777</v>
      </c>
      <c r="J2124" t="s">
        <v>22</v>
      </c>
      <c r="K2124" t="s">
        <v>4785</v>
      </c>
      <c r="L2124" t="str">
        <f t="shared" si="496"/>
        <v>Established</v>
      </c>
      <c r="N2124" s="2">
        <f t="shared" si="497"/>
        <v>24</v>
      </c>
      <c r="O2124" t="s">
        <v>185</v>
      </c>
      <c r="P2124" t="s">
        <v>691</v>
      </c>
      <c r="Q2124" t="s">
        <v>85</v>
      </c>
      <c r="R2124" t="str">
        <f t="shared" si="498"/>
        <v>Average</v>
      </c>
      <c r="S2124" t="str">
        <f t="shared" si="499"/>
        <v xml:space="preserve"> </v>
      </c>
      <c r="T2124" t="b">
        <f t="shared" si="500"/>
        <v>0</v>
      </c>
      <c r="U2124" t="b">
        <f t="shared" si="501"/>
        <v>1</v>
      </c>
      <c r="V2124" t="str">
        <f t="shared" si="502"/>
        <v>Average Company</v>
      </c>
      <c r="W2124" t="str">
        <f t="shared" si="503"/>
        <v>Don't Buy</v>
      </c>
      <c r="X2124" t="str">
        <f t="shared" si="504"/>
        <v>Not Known</v>
      </c>
      <c r="Z2124" t="str">
        <f t="shared" si="505"/>
        <v>None</v>
      </c>
      <c r="AB2124" t="str">
        <f t="shared" si="506"/>
        <v>0</v>
      </c>
    </row>
    <row r="2125" spans="1:28" x14ac:dyDescent="0.3">
      <c r="A2125">
        <v>2123</v>
      </c>
      <c r="B2125" t="s">
        <v>4786</v>
      </c>
      <c r="C2125" t="str">
        <f t="shared" si="493"/>
        <v>Short</v>
      </c>
      <c r="D2125">
        <v>3.7</v>
      </c>
      <c r="F2125" s="1">
        <f t="shared" si="492"/>
        <v>3.7</v>
      </c>
      <c r="G2125" s="1">
        <f t="shared" si="494"/>
        <v>3.7</v>
      </c>
      <c r="H2125">
        <f t="shared" si="495"/>
        <v>3.7</v>
      </c>
      <c r="I2125" t="s">
        <v>4777</v>
      </c>
      <c r="J2125" t="s">
        <v>22</v>
      </c>
      <c r="K2125" t="s">
        <v>4787</v>
      </c>
      <c r="L2125" t="str">
        <f t="shared" si="496"/>
        <v>Established</v>
      </c>
      <c r="N2125" s="2">
        <f t="shared" si="497"/>
        <v>37</v>
      </c>
      <c r="O2125" t="s">
        <v>538</v>
      </c>
      <c r="P2125" t="s">
        <v>683</v>
      </c>
      <c r="Q2125" t="s">
        <v>378</v>
      </c>
      <c r="R2125" t="str">
        <f t="shared" si="498"/>
        <v>Average</v>
      </c>
      <c r="S2125" t="str">
        <f t="shared" si="499"/>
        <v xml:space="preserve"> </v>
      </c>
      <c r="T2125" t="b">
        <f t="shared" si="500"/>
        <v>0</v>
      </c>
      <c r="U2125" t="b">
        <f t="shared" si="501"/>
        <v>1</v>
      </c>
      <c r="V2125" t="str">
        <f t="shared" si="502"/>
        <v>Average Company</v>
      </c>
      <c r="W2125" t="str">
        <f t="shared" si="503"/>
        <v>Don't Buy</v>
      </c>
      <c r="X2125" t="str">
        <f t="shared" si="504"/>
        <v>Not Known</v>
      </c>
      <c r="Z2125" t="str">
        <f t="shared" si="505"/>
        <v>None</v>
      </c>
      <c r="AB2125" t="str">
        <f t="shared" si="506"/>
        <v>0</v>
      </c>
    </row>
    <row r="2126" spans="1:28" x14ac:dyDescent="0.3">
      <c r="A2126">
        <v>2124</v>
      </c>
      <c r="B2126" t="s">
        <v>4788</v>
      </c>
      <c r="C2126" t="str">
        <f t="shared" si="493"/>
        <v>Long</v>
      </c>
      <c r="D2126">
        <v>3.4</v>
      </c>
      <c r="F2126" s="1">
        <f t="shared" si="492"/>
        <v>3.4</v>
      </c>
      <c r="G2126" s="1">
        <f t="shared" si="494"/>
        <v>3.4</v>
      </c>
      <c r="H2126">
        <f t="shared" si="495"/>
        <v>3.4</v>
      </c>
      <c r="I2126" t="s">
        <v>4777</v>
      </c>
      <c r="J2126" t="s">
        <v>22</v>
      </c>
      <c r="K2126" t="s">
        <v>4049</v>
      </c>
      <c r="L2126" t="str">
        <f t="shared" si="496"/>
        <v>Established</v>
      </c>
      <c r="N2126" s="2">
        <f t="shared" si="497"/>
        <v>12</v>
      </c>
      <c r="O2126" t="s">
        <v>267</v>
      </c>
      <c r="P2126" t="s">
        <v>691</v>
      </c>
      <c r="Q2126" t="s">
        <v>44</v>
      </c>
      <c r="R2126" t="str">
        <f t="shared" si="498"/>
        <v>Average</v>
      </c>
      <c r="S2126" t="str">
        <f t="shared" si="499"/>
        <v xml:space="preserve"> </v>
      </c>
      <c r="T2126" t="b">
        <f t="shared" si="500"/>
        <v>0</v>
      </c>
      <c r="U2126" t="b">
        <f t="shared" si="501"/>
        <v>0</v>
      </c>
      <c r="V2126" t="str">
        <f t="shared" si="502"/>
        <v>Average Company</v>
      </c>
      <c r="W2126" t="str">
        <f t="shared" si="503"/>
        <v>Don't Buy</v>
      </c>
      <c r="X2126" t="str">
        <f t="shared" si="504"/>
        <v>Not Known</v>
      </c>
      <c r="Z2126" t="str">
        <f t="shared" si="505"/>
        <v>None</v>
      </c>
      <c r="AB2126" t="str">
        <f t="shared" si="506"/>
        <v>0</v>
      </c>
    </row>
    <row r="2127" spans="1:28" x14ac:dyDescent="0.3">
      <c r="A2127">
        <v>2125</v>
      </c>
      <c r="B2127" t="s">
        <v>4789</v>
      </c>
      <c r="C2127" t="str">
        <f t="shared" si="493"/>
        <v>Long</v>
      </c>
      <c r="D2127">
        <v>4.4000000000000004</v>
      </c>
      <c r="F2127" s="1">
        <f t="shared" si="492"/>
        <v>4.4000000000000004</v>
      </c>
      <c r="G2127" s="1">
        <f t="shared" si="494"/>
        <v>4.4000000000000004</v>
      </c>
      <c r="H2127">
        <f t="shared" si="495"/>
        <v>4.4000000000000004</v>
      </c>
      <c r="I2127" t="s">
        <v>4777</v>
      </c>
      <c r="J2127" t="s">
        <v>10</v>
      </c>
      <c r="K2127" t="s">
        <v>4790</v>
      </c>
      <c r="L2127" t="str">
        <f t="shared" si="496"/>
        <v>Established</v>
      </c>
      <c r="N2127" s="2">
        <f t="shared" si="497"/>
        <v>34</v>
      </c>
      <c r="O2127" t="s">
        <v>213</v>
      </c>
      <c r="P2127" t="s">
        <v>147</v>
      </c>
      <c r="Q2127" t="s">
        <v>429</v>
      </c>
      <c r="R2127" t="str">
        <f t="shared" si="498"/>
        <v>Great</v>
      </c>
      <c r="S2127" t="str">
        <f t="shared" si="499"/>
        <v>Great</v>
      </c>
      <c r="T2127" t="b">
        <f t="shared" si="500"/>
        <v>1</v>
      </c>
      <c r="U2127" t="b">
        <f t="shared" si="501"/>
        <v>1</v>
      </c>
      <c r="V2127" t="str">
        <f t="shared" si="502"/>
        <v>Top Company</v>
      </c>
      <c r="W2127" t="str">
        <f t="shared" si="503"/>
        <v>Don't Buy</v>
      </c>
      <c r="X2127" t="str">
        <f t="shared" si="504"/>
        <v>Not Known</v>
      </c>
      <c r="Z2127" t="str">
        <f t="shared" si="505"/>
        <v>None</v>
      </c>
      <c r="AB2127" t="str">
        <f t="shared" si="506"/>
        <v>0</v>
      </c>
    </row>
    <row r="2128" spans="1:28" x14ac:dyDescent="0.3">
      <c r="A2128">
        <v>2126</v>
      </c>
      <c r="B2128" t="s">
        <v>4791</v>
      </c>
      <c r="C2128" t="str">
        <f t="shared" si="493"/>
        <v>Long</v>
      </c>
      <c r="D2128">
        <v>3.8</v>
      </c>
      <c r="F2128" s="1">
        <f t="shared" si="492"/>
        <v>3.8</v>
      </c>
      <c r="G2128" s="1">
        <f t="shared" si="494"/>
        <v>3.8</v>
      </c>
      <c r="H2128">
        <f t="shared" si="495"/>
        <v>3.8</v>
      </c>
      <c r="I2128" t="s">
        <v>4777</v>
      </c>
      <c r="J2128" t="s">
        <v>22</v>
      </c>
      <c r="K2128" t="s">
        <v>1580</v>
      </c>
      <c r="L2128" t="str">
        <f t="shared" si="496"/>
        <v>Established</v>
      </c>
      <c r="N2128" s="2">
        <f t="shared" si="497"/>
        <v>18</v>
      </c>
      <c r="O2128" t="s">
        <v>200</v>
      </c>
      <c r="P2128" t="s">
        <v>147</v>
      </c>
      <c r="Q2128" t="s">
        <v>28</v>
      </c>
      <c r="R2128" t="str">
        <f t="shared" si="498"/>
        <v>Average</v>
      </c>
      <c r="S2128" t="str">
        <f t="shared" si="499"/>
        <v xml:space="preserve"> </v>
      </c>
      <c r="T2128" t="b">
        <f t="shared" si="500"/>
        <v>0</v>
      </c>
      <c r="U2128" t="b">
        <f t="shared" si="501"/>
        <v>1</v>
      </c>
      <c r="V2128" t="str">
        <f t="shared" si="502"/>
        <v>Average Company</v>
      </c>
      <c r="W2128" t="str">
        <f t="shared" si="503"/>
        <v>Don't Buy</v>
      </c>
      <c r="X2128" t="str">
        <f t="shared" si="504"/>
        <v>Bombay Finance</v>
      </c>
      <c r="Z2128" t="str">
        <f t="shared" si="505"/>
        <v>None</v>
      </c>
      <c r="AB2128" t="str">
        <f t="shared" si="506"/>
        <v>500K</v>
      </c>
    </row>
    <row r="2129" spans="1:28" x14ac:dyDescent="0.3">
      <c r="A2129">
        <v>2127</v>
      </c>
      <c r="B2129" t="s">
        <v>4792</v>
      </c>
      <c r="C2129" t="str">
        <f t="shared" si="493"/>
        <v>Short</v>
      </c>
      <c r="D2129">
        <v>4.2</v>
      </c>
      <c r="F2129" s="1">
        <f t="shared" si="492"/>
        <v>4.2</v>
      </c>
      <c r="G2129" s="1">
        <f t="shared" si="494"/>
        <v>4.2</v>
      </c>
      <c r="H2129">
        <f t="shared" si="495"/>
        <v>4.2</v>
      </c>
      <c r="I2129" t="s">
        <v>4777</v>
      </c>
      <c r="J2129" t="s">
        <v>10</v>
      </c>
      <c r="K2129" t="s">
        <v>2236</v>
      </c>
      <c r="L2129" t="str">
        <f t="shared" si="496"/>
        <v>Established</v>
      </c>
      <c r="N2129" s="2">
        <f t="shared" si="497"/>
        <v>39</v>
      </c>
      <c r="O2129" t="s">
        <v>74</v>
      </c>
      <c r="P2129" t="s">
        <v>691</v>
      </c>
      <c r="Q2129" t="s">
        <v>254</v>
      </c>
      <c r="R2129" t="str">
        <f t="shared" si="498"/>
        <v>Great</v>
      </c>
      <c r="S2129" t="str">
        <f t="shared" si="499"/>
        <v>Great</v>
      </c>
      <c r="T2129" t="b">
        <f t="shared" si="500"/>
        <v>1</v>
      </c>
      <c r="U2129" t="b">
        <f t="shared" si="501"/>
        <v>1</v>
      </c>
      <c r="V2129" t="str">
        <f t="shared" si="502"/>
        <v>Top Company</v>
      </c>
      <c r="W2129" t="str">
        <f t="shared" si="503"/>
        <v>Don't Buy</v>
      </c>
      <c r="X2129" t="str">
        <f t="shared" si="504"/>
        <v>Not Known</v>
      </c>
      <c r="Z2129" t="str">
        <f t="shared" si="505"/>
        <v>None</v>
      </c>
      <c r="AB2129" t="str">
        <f t="shared" si="506"/>
        <v>0</v>
      </c>
    </row>
    <row r="2130" spans="1:28" x14ac:dyDescent="0.3">
      <c r="A2130">
        <v>2128</v>
      </c>
      <c r="B2130" t="s">
        <v>4793</v>
      </c>
      <c r="C2130" t="str">
        <f t="shared" si="493"/>
        <v>Long</v>
      </c>
      <c r="D2130">
        <v>3.6</v>
      </c>
      <c r="F2130" s="1">
        <f t="shared" si="492"/>
        <v>3.6</v>
      </c>
      <c r="G2130" s="1">
        <f t="shared" si="494"/>
        <v>3.6</v>
      </c>
      <c r="H2130">
        <f t="shared" si="495"/>
        <v>3.6</v>
      </c>
      <c r="I2130" t="s">
        <v>4794</v>
      </c>
      <c r="J2130" t="s">
        <v>22</v>
      </c>
      <c r="K2130" t="s">
        <v>4795</v>
      </c>
      <c r="L2130" t="str">
        <f t="shared" si="496"/>
        <v>Established</v>
      </c>
      <c r="N2130" s="2">
        <f t="shared" si="497"/>
        <v>92</v>
      </c>
      <c r="O2130" t="s">
        <v>632</v>
      </c>
      <c r="P2130" t="s">
        <v>683</v>
      </c>
      <c r="Q2130" t="s">
        <v>726</v>
      </c>
      <c r="R2130" t="str">
        <f t="shared" si="498"/>
        <v>Average</v>
      </c>
      <c r="S2130" t="str">
        <f t="shared" si="499"/>
        <v xml:space="preserve"> </v>
      </c>
      <c r="T2130" t="b">
        <f t="shared" si="500"/>
        <v>0</v>
      </c>
      <c r="U2130" t="b">
        <f t="shared" si="501"/>
        <v>1</v>
      </c>
      <c r="V2130" t="str">
        <f t="shared" si="502"/>
        <v>Average Company</v>
      </c>
      <c r="W2130" t="str">
        <f t="shared" si="503"/>
        <v>Don't Buy</v>
      </c>
      <c r="X2130" t="str">
        <f t="shared" si="504"/>
        <v>Not Known</v>
      </c>
      <c r="Z2130" t="str">
        <f t="shared" si="505"/>
        <v>None</v>
      </c>
      <c r="AB2130" t="str">
        <f t="shared" si="506"/>
        <v>0</v>
      </c>
    </row>
    <row r="2131" spans="1:28" x14ac:dyDescent="0.3">
      <c r="A2131">
        <v>2129</v>
      </c>
      <c r="B2131" t="s">
        <v>4796</v>
      </c>
      <c r="C2131" t="str">
        <f t="shared" si="493"/>
        <v>Long</v>
      </c>
      <c r="D2131">
        <v>4.0999999999999996</v>
      </c>
      <c r="F2131" s="1">
        <f t="shared" si="492"/>
        <v>4.0999999999999996</v>
      </c>
      <c r="G2131" s="1">
        <f t="shared" si="494"/>
        <v>4.0999999999999996</v>
      </c>
      <c r="H2131">
        <f t="shared" si="495"/>
        <v>4.0999999999999996</v>
      </c>
      <c r="I2131" t="s">
        <v>4794</v>
      </c>
      <c r="J2131" t="s">
        <v>10</v>
      </c>
      <c r="K2131" t="s">
        <v>4797</v>
      </c>
      <c r="L2131" t="str">
        <f t="shared" si="496"/>
        <v>Established</v>
      </c>
      <c r="N2131" s="2">
        <f t="shared" si="497"/>
        <v>44</v>
      </c>
      <c r="O2131" t="s">
        <v>96</v>
      </c>
      <c r="P2131" t="s">
        <v>147</v>
      </c>
      <c r="Q2131" t="s">
        <v>218</v>
      </c>
      <c r="R2131" t="str">
        <f t="shared" si="498"/>
        <v>Great</v>
      </c>
      <c r="S2131" t="str">
        <f t="shared" si="499"/>
        <v>Great</v>
      </c>
      <c r="T2131" t="b">
        <f t="shared" si="500"/>
        <v>1</v>
      </c>
      <c r="U2131" t="b">
        <f t="shared" si="501"/>
        <v>1</v>
      </c>
      <c r="V2131" t="str">
        <f t="shared" si="502"/>
        <v>Top Company</v>
      </c>
      <c r="W2131" t="str">
        <f t="shared" si="503"/>
        <v>Don't Buy</v>
      </c>
      <c r="X2131" t="str">
        <f t="shared" si="504"/>
        <v>Not Known</v>
      </c>
      <c r="Z2131" t="str">
        <f t="shared" si="505"/>
        <v>None</v>
      </c>
      <c r="AB2131" t="str">
        <f t="shared" si="506"/>
        <v>0</v>
      </c>
    </row>
    <row r="2132" spans="1:28" x14ac:dyDescent="0.3">
      <c r="A2132">
        <v>2130</v>
      </c>
      <c r="B2132" t="s">
        <v>4798</v>
      </c>
      <c r="C2132" t="str">
        <f t="shared" si="493"/>
        <v>Long</v>
      </c>
      <c r="D2132">
        <v>4.2</v>
      </c>
      <c r="F2132" s="1">
        <f t="shared" si="492"/>
        <v>4.7</v>
      </c>
      <c r="G2132" s="1">
        <f t="shared" si="494"/>
        <v>4.7</v>
      </c>
      <c r="H2132">
        <f t="shared" si="495"/>
        <v>4.3</v>
      </c>
      <c r="I2132" t="s">
        <v>4794</v>
      </c>
      <c r="J2132" t="s">
        <v>22</v>
      </c>
      <c r="K2132" t="s">
        <v>4799</v>
      </c>
      <c r="L2132" t="str">
        <f t="shared" si="496"/>
        <v>Startup</v>
      </c>
      <c r="N2132" s="2">
        <f t="shared" si="497"/>
        <v>7</v>
      </c>
      <c r="O2132" t="s">
        <v>318</v>
      </c>
      <c r="P2132" t="s">
        <v>147</v>
      </c>
      <c r="Q2132" t="s">
        <v>28</v>
      </c>
      <c r="R2132" t="str">
        <f t="shared" si="498"/>
        <v>Great</v>
      </c>
      <c r="S2132" t="str">
        <f t="shared" si="499"/>
        <v>Great</v>
      </c>
      <c r="T2132" t="b">
        <f t="shared" si="500"/>
        <v>0</v>
      </c>
      <c r="U2132" t="b">
        <f t="shared" si="501"/>
        <v>1</v>
      </c>
      <c r="V2132" t="str">
        <f t="shared" si="502"/>
        <v>Average Company</v>
      </c>
      <c r="W2132" t="str">
        <f t="shared" si="503"/>
        <v>Don't Buy</v>
      </c>
      <c r="X2132" t="str">
        <f t="shared" si="504"/>
        <v>Not Known</v>
      </c>
      <c r="Z2132" t="str">
        <f t="shared" si="505"/>
        <v>Silicon Valley Startups</v>
      </c>
      <c r="AB2132" t="str">
        <f t="shared" si="506"/>
        <v>1Million</v>
      </c>
    </row>
    <row r="2133" spans="1:28" x14ac:dyDescent="0.3">
      <c r="A2133">
        <v>2131</v>
      </c>
      <c r="B2133" t="s">
        <v>4793</v>
      </c>
      <c r="C2133" t="str">
        <f t="shared" si="493"/>
        <v>Long</v>
      </c>
      <c r="D2133">
        <v>3.6</v>
      </c>
      <c r="F2133" s="1">
        <f t="shared" ref="F2133:F2196" si="507">IF(N2133&lt;10,IF(D2133+0.5&gt;5,5,D2133+0.5),D2133)</f>
        <v>3.6</v>
      </c>
      <c r="G2133" s="1">
        <f t="shared" si="494"/>
        <v>3.6</v>
      </c>
      <c r="H2133">
        <f t="shared" si="495"/>
        <v>3.6</v>
      </c>
      <c r="I2133" t="s">
        <v>4794</v>
      </c>
      <c r="J2133" t="s">
        <v>22</v>
      </c>
      <c r="K2133" t="s">
        <v>4795</v>
      </c>
      <c r="L2133" t="str">
        <f t="shared" si="496"/>
        <v>Established</v>
      </c>
      <c r="N2133" s="2">
        <f t="shared" si="497"/>
        <v>92</v>
      </c>
      <c r="O2133" t="s">
        <v>632</v>
      </c>
      <c r="P2133" t="s">
        <v>683</v>
      </c>
      <c r="Q2133" t="s">
        <v>726</v>
      </c>
      <c r="R2133" t="str">
        <f t="shared" si="498"/>
        <v>Average</v>
      </c>
      <c r="S2133" t="str">
        <f t="shared" si="499"/>
        <v xml:space="preserve"> </v>
      </c>
      <c r="T2133" t="b">
        <f t="shared" si="500"/>
        <v>0</v>
      </c>
      <c r="U2133" t="b">
        <f t="shared" si="501"/>
        <v>1</v>
      </c>
      <c r="V2133" t="str">
        <f t="shared" si="502"/>
        <v>Average Company</v>
      </c>
      <c r="W2133" t="str">
        <f t="shared" si="503"/>
        <v>Don't Buy</v>
      </c>
      <c r="X2133" t="str">
        <f t="shared" si="504"/>
        <v>Not Known</v>
      </c>
      <c r="Z2133" t="str">
        <f t="shared" si="505"/>
        <v>None</v>
      </c>
      <c r="AB2133" t="str">
        <f t="shared" si="506"/>
        <v>0</v>
      </c>
    </row>
    <row r="2134" spans="1:28" x14ac:dyDescent="0.3">
      <c r="A2134">
        <v>2132</v>
      </c>
      <c r="B2134" t="s">
        <v>4800</v>
      </c>
      <c r="C2134" t="str">
        <f t="shared" si="493"/>
        <v>Long</v>
      </c>
      <c r="D2134">
        <v>4.2</v>
      </c>
      <c r="F2134" s="1">
        <f t="shared" si="507"/>
        <v>4.2</v>
      </c>
      <c r="G2134" s="1">
        <f t="shared" si="494"/>
        <v>4.2</v>
      </c>
      <c r="H2134">
        <f t="shared" si="495"/>
        <v>4.2</v>
      </c>
      <c r="I2134" t="s">
        <v>4794</v>
      </c>
      <c r="J2134" t="s">
        <v>22</v>
      </c>
      <c r="K2134" t="s">
        <v>3198</v>
      </c>
      <c r="L2134" t="str">
        <f t="shared" si="496"/>
        <v>Established</v>
      </c>
      <c r="N2134" s="2">
        <f t="shared" si="497"/>
        <v>56</v>
      </c>
      <c r="O2134" t="s">
        <v>908</v>
      </c>
      <c r="P2134" t="s">
        <v>147</v>
      </c>
      <c r="Q2134" t="s">
        <v>304</v>
      </c>
      <c r="R2134" t="str">
        <f t="shared" si="498"/>
        <v>Great</v>
      </c>
      <c r="S2134" t="str">
        <f t="shared" si="499"/>
        <v>Great</v>
      </c>
      <c r="T2134" t="b">
        <f t="shared" si="500"/>
        <v>1</v>
      </c>
      <c r="U2134" t="b">
        <f t="shared" si="501"/>
        <v>1</v>
      </c>
      <c r="V2134" t="str">
        <f t="shared" si="502"/>
        <v>Top Company</v>
      </c>
      <c r="W2134" t="str">
        <f t="shared" si="503"/>
        <v>Don't Buy</v>
      </c>
      <c r="X2134" t="str">
        <f t="shared" si="504"/>
        <v>Not Known</v>
      </c>
      <c r="Z2134" t="str">
        <f t="shared" si="505"/>
        <v>None</v>
      </c>
      <c r="AB2134" t="str">
        <f t="shared" si="506"/>
        <v>0</v>
      </c>
    </row>
    <row r="2135" spans="1:28" x14ac:dyDescent="0.3">
      <c r="A2135">
        <v>2133</v>
      </c>
      <c r="B2135" t="s">
        <v>4801</v>
      </c>
      <c r="C2135" t="str">
        <f t="shared" si="493"/>
        <v>Long</v>
      </c>
      <c r="D2135">
        <v>4.2</v>
      </c>
      <c r="F2135" s="1">
        <f t="shared" si="507"/>
        <v>4.7</v>
      </c>
      <c r="G2135" s="1">
        <f t="shared" si="494"/>
        <v>4.7</v>
      </c>
      <c r="H2135">
        <f t="shared" si="495"/>
        <v>4.3</v>
      </c>
      <c r="I2135" t="s">
        <v>4794</v>
      </c>
      <c r="J2135" t="s">
        <v>22</v>
      </c>
      <c r="K2135" t="s">
        <v>4802</v>
      </c>
      <c r="L2135" t="str">
        <f t="shared" si="496"/>
        <v>Startup</v>
      </c>
      <c r="N2135" s="2">
        <f t="shared" si="497"/>
        <v>8</v>
      </c>
      <c r="O2135" t="s">
        <v>583</v>
      </c>
      <c r="P2135" t="s">
        <v>147</v>
      </c>
      <c r="Q2135" t="s">
        <v>44</v>
      </c>
      <c r="R2135" t="str">
        <f t="shared" si="498"/>
        <v>Great</v>
      </c>
      <c r="S2135" t="str">
        <f t="shared" si="499"/>
        <v>Great</v>
      </c>
      <c r="T2135" t="b">
        <f t="shared" si="500"/>
        <v>0</v>
      </c>
      <c r="U2135" t="b">
        <f t="shared" si="501"/>
        <v>1</v>
      </c>
      <c r="V2135" t="str">
        <f t="shared" si="502"/>
        <v>Average Company</v>
      </c>
      <c r="W2135" t="str">
        <f t="shared" si="503"/>
        <v>Don't Buy</v>
      </c>
      <c r="X2135" t="str">
        <f t="shared" si="504"/>
        <v>Not Known</v>
      </c>
      <c r="Z2135" t="str">
        <f t="shared" si="505"/>
        <v>None</v>
      </c>
      <c r="AB2135" t="str">
        <f t="shared" si="506"/>
        <v>0</v>
      </c>
    </row>
    <row r="2136" spans="1:28" x14ac:dyDescent="0.3">
      <c r="A2136">
        <v>2134</v>
      </c>
      <c r="B2136" t="s">
        <v>4803</v>
      </c>
      <c r="C2136" t="str">
        <f t="shared" si="493"/>
        <v>Long</v>
      </c>
      <c r="D2136">
        <v>3.4</v>
      </c>
      <c r="F2136" s="1">
        <f t="shared" si="507"/>
        <v>3.4</v>
      </c>
      <c r="G2136" s="1">
        <f t="shared" si="494"/>
        <v>3.4</v>
      </c>
      <c r="H2136">
        <f t="shared" si="495"/>
        <v>3.4</v>
      </c>
      <c r="I2136" t="s">
        <v>4794</v>
      </c>
      <c r="J2136" t="s">
        <v>22</v>
      </c>
      <c r="K2136" t="s">
        <v>4804</v>
      </c>
      <c r="L2136" t="str">
        <f t="shared" si="496"/>
        <v>Established</v>
      </c>
      <c r="N2136" s="2">
        <f t="shared" si="497"/>
        <v>23</v>
      </c>
      <c r="O2136" t="s">
        <v>230</v>
      </c>
      <c r="P2136" t="s">
        <v>147</v>
      </c>
      <c r="Q2136" t="s">
        <v>70</v>
      </c>
      <c r="R2136" t="str">
        <f t="shared" si="498"/>
        <v>Average</v>
      </c>
      <c r="S2136" t="str">
        <f t="shared" si="499"/>
        <v xml:space="preserve"> </v>
      </c>
      <c r="T2136" t="b">
        <f t="shared" si="500"/>
        <v>0</v>
      </c>
      <c r="U2136" t="b">
        <f t="shared" si="501"/>
        <v>0</v>
      </c>
      <c r="V2136" t="str">
        <f t="shared" si="502"/>
        <v>Average Company</v>
      </c>
      <c r="W2136" t="str">
        <f t="shared" si="503"/>
        <v>Don't Buy</v>
      </c>
      <c r="X2136" t="str">
        <f t="shared" si="504"/>
        <v>Not Known</v>
      </c>
      <c r="Z2136" t="str">
        <f t="shared" si="505"/>
        <v>None</v>
      </c>
      <c r="AB2136" t="str">
        <f t="shared" si="506"/>
        <v>0</v>
      </c>
    </row>
    <row r="2137" spans="1:28" x14ac:dyDescent="0.3">
      <c r="A2137">
        <v>2135</v>
      </c>
      <c r="B2137" t="s">
        <v>4805</v>
      </c>
      <c r="C2137" t="str">
        <f t="shared" si="493"/>
        <v>Long</v>
      </c>
      <c r="D2137">
        <v>3.9</v>
      </c>
      <c r="F2137" s="1">
        <f t="shared" si="507"/>
        <v>3.9</v>
      </c>
      <c r="G2137" s="1">
        <f t="shared" si="494"/>
        <v>3.9</v>
      </c>
      <c r="H2137">
        <f t="shared" si="495"/>
        <v>3.9</v>
      </c>
      <c r="I2137" t="s">
        <v>4794</v>
      </c>
      <c r="J2137" t="s">
        <v>10</v>
      </c>
      <c r="K2137" t="s">
        <v>3019</v>
      </c>
      <c r="L2137" t="str">
        <f t="shared" si="496"/>
        <v>Established</v>
      </c>
      <c r="N2137" s="2">
        <f t="shared" si="497"/>
        <v>55</v>
      </c>
      <c r="O2137" t="s">
        <v>43</v>
      </c>
      <c r="P2137" t="s">
        <v>691</v>
      </c>
      <c r="Q2137" t="s">
        <v>204</v>
      </c>
      <c r="R2137" t="str">
        <f t="shared" si="498"/>
        <v>Average</v>
      </c>
      <c r="S2137" t="str">
        <f t="shared" si="499"/>
        <v xml:space="preserve"> </v>
      </c>
      <c r="T2137" t="b">
        <f t="shared" si="500"/>
        <v>0</v>
      </c>
      <c r="U2137" t="b">
        <f t="shared" si="501"/>
        <v>1</v>
      </c>
      <c r="V2137" t="str">
        <f t="shared" si="502"/>
        <v>Average Company</v>
      </c>
      <c r="W2137" t="str">
        <f t="shared" si="503"/>
        <v>Don't Buy</v>
      </c>
      <c r="X2137" t="str">
        <f t="shared" si="504"/>
        <v>Not Known</v>
      </c>
      <c r="Z2137" t="str">
        <f t="shared" si="505"/>
        <v>None</v>
      </c>
      <c r="AB2137" t="str">
        <f t="shared" si="506"/>
        <v>0</v>
      </c>
    </row>
    <row r="2138" spans="1:28" x14ac:dyDescent="0.3">
      <c r="A2138">
        <v>2136</v>
      </c>
      <c r="B2138" t="s">
        <v>4806</v>
      </c>
      <c r="C2138" t="str">
        <f t="shared" si="493"/>
        <v>Short</v>
      </c>
      <c r="D2138">
        <v>3.7</v>
      </c>
      <c r="F2138" s="1">
        <f t="shared" si="507"/>
        <v>4.2</v>
      </c>
      <c r="G2138" s="1">
        <f t="shared" si="494"/>
        <v>4.2</v>
      </c>
      <c r="H2138">
        <f t="shared" si="495"/>
        <v>3.8000000000000003</v>
      </c>
      <c r="I2138" t="s">
        <v>4794</v>
      </c>
      <c r="J2138" t="s">
        <v>22</v>
      </c>
      <c r="K2138" t="s">
        <v>4807</v>
      </c>
      <c r="L2138" t="str">
        <f t="shared" si="496"/>
        <v>Startup</v>
      </c>
      <c r="N2138" s="2">
        <f t="shared" si="497"/>
        <v>7</v>
      </c>
      <c r="O2138" t="s">
        <v>318</v>
      </c>
      <c r="P2138" t="s">
        <v>691</v>
      </c>
      <c r="Q2138" t="s">
        <v>268</v>
      </c>
      <c r="R2138" t="str">
        <f t="shared" si="498"/>
        <v>Average</v>
      </c>
      <c r="S2138" t="str">
        <f t="shared" si="499"/>
        <v xml:space="preserve"> </v>
      </c>
      <c r="T2138" t="b">
        <f t="shared" si="500"/>
        <v>0</v>
      </c>
      <c r="U2138" t="b">
        <f t="shared" si="501"/>
        <v>1</v>
      </c>
      <c r="V2138" t="str">
        <f t="shared" si="502"/>
        <v>Average Company</v>
      </c>
      <c r="W2138" t="str">
        <f t="shared" si="503"/>
        <v>Don't Buy</v>
      </c>
      <c r="X2138" t="str">
        <f t="shared" si="504"/>
        <v>Not Known</v>
      </c>
      <c r="Z2138" t="str">
        <f t="shared" si="505"/>
        <v>None</v>
      </c>
      <c r="AB2138" t="str">
        <f t="shared" si="506"/>
        <v>0</v>
      </c>
    </row>
    <row r="2139" spans="1:28" x14ac:dyDescent="0.3">
      <c r="A2139">
        <v>2137</v>
      </c>
      <c r="B2139" t="s">
        <v>4808</v>
      </c>
      <c r="C2139" t="str">
        <f t="shared" si="493"/>
        <v>Long</v>
      </c>
      <c r="D2139">
        <v>4</v>
      </c>
      <c r="F2139" s="1">
        <f t="shared" si="507"/>
        <v>4</v>
      </c>
      <c r="G2139" s="1">
        <f t="shared" si="494"/>
        <v>4</v>
      </c>
      <c r="H2139">
        <f t="shared" si="495"/>
        <v>4</v>
      </c>
      <c r="I2139" t="s">
        <v>4794</v>
      </c>
      <c r="J2139" t="s">
        <v>4271</v>
      </c>
      <c r="K2139" t="s">
        <v>1942</v>
      </c>
      <c r="L2139" t="str">
        <f t="shared" si="496"/>
        <v>Established</v>
      </c>
      <c r="N2139" s="2">
        <f t="shared" si="497"/>
        <v>20</v>
      </c>
      <c r="O2139" t="s">
        <v>683</v>
      </c>
      <c r="Q2139" t="s">
        <v>362</v>
      </c>
      <c r="R2139" t="str">
        <f t="shared" si="498"/>
        <v>Average</v>
      </c>
      <c r="S2139" t="str">
        <f t="shared" si="499"/>
        <v xml:space="preserve"> </v>
      </c>
      <c r="T2139" t="b">
        <f t="shared" si="500"/>
        <v>0</v>
      </c>
      <c r="U2139" t="b">
        <f t="shared" si="501"/>
        <v>1</v>
      </c>
      <c r="V2139" t="str">
        <f t="shared" si="502"/>
        <v>Average Company</v>
      </c>
      <c r="W2139" t="str">
        <f t="shared" si="503"/>
        <v>Buy</v>
      </c>
      <c r="X2139" t="str">
        <f t="shared" si="504"/>
        <v>Not Known</v>
      </c>
      <c r="Z2139" t="str">
        <f t="shared" si="505"/>
        <v>None</v>
      </c>
      <c r="AB2139" t="str">
        <f t="shared" si="506"/>
        <v>0</v>
      </c>
    </row>
    <row r="2140" spans="1:28" x14ac:dyDescent="0.3">
      <c r="A2140">
        <v>2138</v>
      </c>
      <c r="B2140" t="s">
        <v>4809</v>
      </c>
      <c r="C2140" t="str">
        <f t="shared" si="493"/>
        <v>Long</v>
      </c>
      <c r="D2140">
        <v>4.2</v>
      </c>
      <c r="F2140" s="1">
        <f t="shared" si="507"/>
        <v>4.2</v>
      </c>
      <c r="G2140" s="1">
        <f t="shared" si="494"/>
        <v>4.2</v>
      </c>
      <c r="H2140">
        <f t="shared" si="495"/>
        <v>4.2</v>
      </c>
      <c r="I2140" t="s">
        <v>4794</v>
      </c>
      <c r="J2140" t="s">
        <v>4810</v>
      </c>
      <c r="K2140" t="s">
        <v>500</v>
      </c>
      <c r="L2140" t="str">
        <f t="shared" si="496"/>
        <v>Established</v>
      </c>
      <c r="N2140" s="2">
        <f t="shared" si="497"/>
        <v>20</v>
      </c>
      <c r="O2140" t="s">
        <v>683</v>
      </c>
      <c r="Q2140" t="s">
        <v>362</v>
      </c>
      <c r="R2140" t="str">
        <f t="shared" si="498"/>
        <v>Great</v>
      </c>
      <c r="S2140" t="str">
        <f t="shared" si="499"/>
        <v>Great</v>
      </c>
      <c r="T2140" t="b">
        <f t="shared" si="500"/>
        <v>1</v>
      </c>
      <c r="U2140" t="b">
        <f t="shared" si="501"/>
        <v>1</v>
      </c>
      <c r="V2140" t="str">
        <f t="shared" si="502"/>
        <v>Average Company</v>
      </c>
      <c r="W2140" t="str">
        <f t="shared" si="503"/>
        <v>Buy</v>
      </c>
      <c r="X2140" t="str">
        <f t="shared" si="504"/>
        <v>Not Known</v>
      </c>
      <c r="Z2140" t="str">
        <f t="shared" si="505"/>
        <v>None</v>
      </c>
      <c r="AB2140" t="str">
        <f t="shared" si="506"/>
        <v>0</v>
      </c>
    </row>
    <row r="2141" spans="1:28" x14ac:dyDescent="0.3">
      <c r="A2141">
        <v>2139</v>
      </c>
      <c r="B2141" t="s">
        <v>4811</v>
      </c>
      <c r="C2141" t="str">
        <f t="shared" si="493"/>
        <v>Long</v>
      </c>
      <c r="D2141">
        <v>4.0999999999999996</v>
      </c>
      <c r="F2141" s="1">
        <f t="shared" si="507"/>
        <v>4.0999999999999996</v>
      </c>
      <c r="G2141" s="1">
        <f t="shared" si="494"/>
        <v>4.0999999999999996</v>
      </c>
      <c r="H2141">
        <f t="shared" si="495"/>
        <v>4.0999999999999996</v>
      </c>
      <c r="I2141" t="s">
        <v>3647</v>
      </c>
      <c r="J2141" t="s">
        <v>4812</v>
      </c>
      <c r="K2141" t="s">
        <v>104</v>
      </c>
      <c r="L2141" t="str">
        <f t="shared" si="496"/>
        <v>Established</v>
      </c>
      <c r="N2141" s="2">
        <f t="shared" si="497"/>
        <v>50</v>
      </c>
      <c r="O2141" t="s">
        <v>691</v>
      </c>
      <c r="Q2141" t="s">
        <v>80</v>
      </c>
      <c r="R2141" t="str">
        <f t="shared" si="498"/>
        <v>Great</v>
      </c>
      <c r="S2141" t="str">
        <f t="shared" si="499"/>
        <v>Great</v>
      </c>
      <c r="T2141" t="b">
        <f t="shared" si="500"/>
        <v>1</v>
      </c>
      <c r="U2141" t="b">
        <f t="shared" si="501"/>
        <v>1</v>
      </c>
      <c r="V2141" t="str">
        <f t="shared" si="502"/>
        <v>Top Company</v>
      </c>
      <c r="W2141" t="str">
        <f t="shared" si="503"/>
        <v>Don't Buy</v>
      </c>
      <c r="X2141" t="str">
        <f t="shared" si="504"/>
        <v>Not Known</v>
      </c>
      <c r="Z2141" t="str">
        <f t="shared" si="505"/>
        <v>None</v>
      </c>
      <c r="AB2141" t="str">
        <f t="shared" si="506"/>
        <v>0</v>
      </c>
    </row>
    <row r="2142" spans="1:28" x14ac:dyDescent="0.3">
      <c r="A2142">
        <v>2140</v>
      </c>
      <c r="B2142" t="s">
        <v>4813</v>
      </c>
      <c r="C2142" t="str">
        <f t="shared" si="493"/>
        <v>Long</v>
      </c>
      <c r="D2142">
        <v>3.8</v>
      </c>
      <c r="F2142" s="1">
        <f t="shared" si="507"/>
        <v>3.8</v>
      </c>
      <c r="G2142" s="1">
        <f t="shared" si="494"/>
        <v>3.8</v>
      </c>
      <c r="H2142">
        <f t="shared" si="495"/>
        <v>3.8</v>
      </c>
      <c r="I2142" t="s">
        <v>4814</v>
      </c>
      <c r="J2142" t="s">
        <v>10</v>
      </c>
      <c r="K2142" t="s">
        <v>3385</v>
      </c>
      <c r="L2142" t="str">
        <f t="shared" si="496"/>
        <v>Established</v>
      </c>
      <c r="N2142" s="2">
        <f t="shared" si="497"/>
        <v>48</v>
      </c>
      <c r="O2142" t="s">
        <v>752</v>
      </c>
      <c r="P2142" t="s">
        <v>691</v>
      </c>
      <c r="Q2142" t="s">
        <v>117</v>
      </c>
      <c r="R2142" t="str">
        <f t="shared" si="498"/>
        <v>Average</v>
      </c>
      <c r="S2142" t="str">
        <f t="shared" si="499"/>
        <v xml:space="preserve"> </v>
      </c>
      <c r="T2142" t="b">
        <f t="shared" si="500"/>
        <v>0</v>
      </c>
      <c r="U2142" t="b">
        <f t="shared" si="501"/>
        <v>1</v>
      </c>
      <c r="V2142" t="str">
        <f t="shared" si="502"/>
        <v>Average Company</v>
      </c>
      <c r="W2142" t="str">
        <f t="shared" si="503"/>
        <v>Don't Buy</v>
      </c>
      <c r="X2142" t="str">
        <f t="shared" si="504"/>
        <v>Not Known</v>
      </c>
      <c r="Z2142" t="str">
        <f t="shared" si="505"/>
        <v>None</v>
      </c>
      <c r="AB2142" t="str">
        <f t="shared" si="506"/>
        <v>0</v>
      </c>
    </row>
    <row r="2143" spans="1:28" x14ac:dyDescent="0.3">
      <c r="A2143">
        <v>2141</v>
      </c>
      <c r="B2143" t="s">
        <v>4815</v>
      </c>
      <c r="C2143" t="str">
        <f t="shared" si="493"/>
        <v>Long</v>
      </c>
      <c r="D2143">
        <v>3.9</v>
      </c>
      <c r="F2143" s="1">
        <f t="shared" si="507"/>
        <v>3.9</v>
      </c>
      <c r="G2143" s="1">
        <f t="shared" si="494"/>
        <v>3.9</v>
      </c>
      <c r="H2143">
        <f t="shared" si="495"/>
        <v>3.9</v>
      </c>
      <c r="I2143" t="s">
        <v>4814</v>
      </c>
      <c r="J2143" t="s">
        <v>22</v>
      </c>
      <c r="K2143" t="s">
        <v>4816</v>
      </c>
      <c r="L2143" t="str">
        <f t="shared" si="496"/>
        <v>Established</v>
      </c>
      <c r="N2143" s="2">
        <f t="shared" si="497"/>
        <v>24</v>
      </c>
      <c r="O2143" t="s">
        <v>185</v>
      </c>
      <c r="P2143" t="s">
        <v>691</v>
      </c>
      <c r="Q2143" t="s">
        <v>564</v>
      </c>
      <c r="R2143" t="str">
        <f t="shared" si="498"/>
        <v>Average</v>
      </c>
      <c r="S2143" t="str">
        <f t="shared" si="499"/>
        <v xml:space="preserve"> </v>
      </c>
      <c r="T2143" t="b">
        <f t="shared" si="500"/>
        <v>0</v>
      </c>
      <c r="U2143" t="b">
        <f t="shared" si="501"/>
        <v>1</v>
      </c>
      <c r="V2143" t="str">
        <f t="shared" si="502"/>
        <v>Average Company</v>
      </c>
      <c r="W2143" t="str">
        <f t="shared" si="503"/>
        <v>Don't Buy</v>
      </c>
      <c r="X2143" t="str">
        <f t="shared" si="504"/>
        <v>Not Known</v>
      </c>
      <c r="Z2143" t="str">
        <f t="shared" si="505"/>
        <v>None</v>
      </c>
      <c r="AB2143" t="str">
        <f t="shared" si="506"/>
        <v>0</v>
      </c>
    </row>
    <row r="2144" spans="1:28" x14ac:dyDescent="0.3">
      <c r="A2144">
        <v>2142</v>
      </c>
      <c r="B2144" t="s">
        <v>4817</v>
      </c>
      <c r="C2144" t="str">
        <f t="shared" si="493"/>
        <v>Long</v>
      </c>
      <c r="D2144">
        <v>4.0999999999999996</v>
      </c>
      <c r="F2144" s="1">
        <f t="shared" si="507"/>
        <v>4.5999999999999996</v>
      </c>
      <c r="G2144" s="1">
        <f t="shared" si="494"/>
        <v>4.5999999999999996</v>
      </c>
      <c r="H2144">
        <f t="shared" si="495"/>
        <v>4.1999999999999993</v>
      </c>
      <c r="I2144" t="s">
        <v>4814</v>
      </c>
      <c r="J2144" t="s">
        <v>22</v>
      </c>
      <c r="K2144" t="s">
        <v>377</v>
      </c>
      <c r="L2144" t="str">
        <f t="shared" si="496"/>
        <v>Startup</v>
      </c>
      <c r="N2144" s="2">
        <f t="shared" si="497"/>
        <v>9</v>
      </c>
      <c r="O2144" t="s">
        <v>331</v>
      </c>
      <c r="P2144" t="s">
        <v>147</v>
      </c>
      <c r="Q2144" t="s">
        <v>28</v>
      </c>
      <c r="R2144" t="str">
        <f t="shared" si="498"/>
        <v>Great</v>
      </c>
      <c r="S2144" t="str">
        <f t="shared" si="499"/>
        <v>Great</v>
      </c>
      <c r="T2144" t="b">
        <f t="shared" si="500"/>
        <v>0</v>
      </c>
      <c r="U2144" t="b">
        <f t="shared" si="501"/>
        <v>1</v>
      </c>
      <c r="V2144" t="str">
        <f t="shared" si="502"/>
        <v>Average Company</v>
      </c>
      <c r="W2144" t="str">
        <f t="shared" si="503"/>
        <v>Don't Buy</v>
      </c>
      <c r="X2144" t="str">
        <f t="shared" si="504"/>
        <v>Bombay Finance</v>
      </c>
      <c r="Z2144" t="str">
        <f t="shared" si="505"/>
        <v>None</v>
      </c>
      <c r="AB2144" t="str">
        <f t="shared" si="506"/>
        <v>1Million</v>
      </c>
    </row>
    <row r="2145" spans="1:28" x14ac:dyDescent="0.3">
      <c r="A2145">
        <v>2143</v>
      </c>
      <c r="B2145" t="s">
        <v>4818</v>
      </c>
      <c r="C2145" t="str">
        <f t="shared" si="493"/>
        <v>Long</v>
      </c>
      <c r="D2145">
        <v>3.2</v>
      </c>
      <c r="F2145" s="1">
        <f t="shared" si="507"/>
        <v>3.2</v>
      </c>
      <c r="G2145" s="1">
        <f t="shared" si="494"/>
        <v>3.2</v>
      </c>
      <c r="H2145">
        <f t="shared" si="495"/>
        <v>3.2</v>
      </c>
      <c r="I2145" t="s">
        <v>4814</v>
      </c>
      <c r="J2145" t="s">
        <v>10</v>
      </c>
      <c r="K2145" t="s">
        <v>4819</v>
      </c>
      <c r="L2145" t="str">
        <f t="shared" si="496"/>
        <v>Established</v>
      </c>
      <c r="N2145" s="2">
        <f t="shared" si="497"/>
        <v>42</v>
      </c>
      <c r="O2145" t="s">
        <v>397</v>
      </c>
      <c r="P2145" t="s">
        <v>147</v>
      </c>
      <c r="Q2145" t="s">
        <v>204</v>
      </c>
      <c r="R2145" t="str">
        <f t="shared" si="498"/>
        <v>Average</v>
      </c>
      <c r="S2145" t="str">
        <f t="shared" si="499"/>
        <v xml:space="preserve"> </v>
      </c>
      <c r="T2145" t="b">
        <f t="shared" si="500"/>
        <v>0</v>
      </c>
      <c r="U2145" t="b">
        <f t="shared" si="501"/>
        <v>0</v>
      </c>
      <c r="V2145" t="str">
        <f t="shared" si="502"/>
        <v>Average Company</v>
      </c>
      <c r="W2145" t="str">
        <f t="shared" si="503"/>
        <v>Buy</v>
      </c>
      <c r="X2145" t="str">
        <f t="shared" si="504"/>
        <v>Not Known</v>
      </c>
      <c r="Z2145" t="str">
        <f t="shared" si="505"/>
        <v>None</v>
      </c>
      <c r="AB2145" t="str">
        <f t="shared" si="506"/>
        <v>0</v>
      </c>
    </row>
    <row r="2146" spans="1:28" x14ac:dyDescent="0.3">
      <c r="A2146">
        <v>2144</v>
      </c>
      <c r="B2146" t="s">
        <v>4820</v>
      </c>
      <c r="C2146" t="str">
        <f t="shared" si="493"/>
        <v>Long</v>
      </c>
      <c r="D2146">
        <v>4.3</v>
      </c>
      <c r="F2146" s="1">
        <f t="shared" si="507"/>
        <v>4.3</v>
      </c>
      <c r="G2146" s="1">
        <f t="shared" si="494"/>
        <v>4.3</v>
      </c>
      <c r="H2146">
        <f t="shared" si="495"/>
        <v>4.3</v>
      </c>
      <c r="I2146" t="s">
        <v>4814</v>
      </c>
      <c r="J2146" t="s">
        <v>10</v>
      </c>
      <c r="K2146" t="s">
        <v>2100</v>
      </c>
      <c r="L2146" t="str">
        <f t="shared" si="496"/>
        <v>Established</v>
      </c>
      <c r="N2146" s="2">
        <f t="shared" si="497"/>
        <v>51</v>
      </c>
      <c r="O2146" t="s">
        <v>688</v>
      </c>
      <c r="P2146" t="s">
        <v>147</v>
      </c>
      <c r="Q2146" t="s">
        <v>218</v>
      </c>
      <c r="R2146" t="str">
        <f t="shared" si="498"/>
        <v>Great</v>
      </c>
      <c r="S2146" t="str">
        <f t="shared" si="499"/>
        <v>Great</v>
      </c>
      <c r="T2146" t="b">
        <f t="shared" si="500"/>
        <v>1</v>
      </c>
      <c r="U2146" t="b">
        <f t="shared" si="501"/>
        <v>1</v>
      </c>
      <c r="V2146" t="str">
        <f t="shared" si="502"/>
        <v>Top Company</v>
      </c>
      <c r="W2146" t="str">
        <f t="shared" si="503"/>
        <v>Don't Buy</v>
      </c>
      <c r="X2146" t="str">
        <f t="shared" si="504"/>
        <v>Not Known</v>
      </c>
      <c r="Z2146" t="str">
        <f t="shared" si="505"/>
        <v>None</v>
      </c>
      <c r="AB2146" t="str">
        <f t="shared" si="506"/>
        <v>0</v>
      </c>
    </row>
    <row r="2147" spans="1:28" x14ac:dyDescent="0.3">
      <c r="A2147">
        <v>2145</v>
      </c>
      <c r="B2147" t="s">
        <v>4821</v>
      </c>
      <c r="C2147" t="str">
        <f t="shared" si="493"/>
        <v>Long</v>
      </c>
      <c r="D2147">
        <v>3.7</v>
      </c>
      <c r="F2147" s="1">
        <f t="shared" si="507"/>
        <v>3.7</v>
      </c>
      <c r="G2147" s="1">
        <f t="shared" si="494"/>
        <v>3.7</v>
      </c>
      <c r="H2147">
        <f t="shared" si="495"/>
        <v>3.7</v>
      </c>
      <c r="I2147" t="s">
        <v>4814</v>
      </c>
      <c r="J2147" t="s">
        <v>10</v>
      </c>
      <c r="K2147" t="s">
        <v>4822</v>
      </c>
      <c r="L2147" t="str">
        <f t="shared" si="496"/>
        <v>Established</v>
      </c>
      <c r="N2147" s="2">
        <f t="shared" si="497"/>
        <v>24</v>
      </c>
      <c r="O2147" t="s">
        <v>185</v>
      </c>
      <c r="P2147" t="s">
        <v>691</v>
      </c>
      <c r="Q2147" t="s">
        <v>223</v>
      </c>
      <c r="R2147" t="str">
        <f t="shared" si="498"/>
        <v>Average</v>
      </c>
      <c r="S2147" t="str">
        <f t="shared" si="499"/>
        <v xml:space="preserve"> </v>
      </c>
      <c r="T2147" t="b">
        <f t="shared" si="500"/>
        <v>0</v>
      </c>
      <c r="U2147" t="b">
        <f t="shared" si="501"/>
        <v>1</v>
      </c>
      <c r="V2147" t="str">
        <f t="shared" si="502"/>
        <v>Average Company</v>
      </c>
      <c r="W2147" t="str">
        <f t="shared" si="503"/>
        <v>Don't Buy</v>
      </c>
      <c r="X2147" t="str">
        <f t="shared" si="504"/>
        <v>Not Known</v>
      </c>
      <c r="Z2147" t="str">
        <f t="shared" si="505"/>
        <v>None</v>
      </c>
      <c r="AB2147" t="str">
        <f t="shared" si="506"/>
        <v>0</v>
      </c>
    </row>
    <row r="2148" spans="1:28" x14ac:dyDescent="0.3">
      <c r="A2148">
        <v>2146</v>
      </c>
      <c r="B2148" t="s">
        <v>4823</v>
      </c>
      <c r="C2148" t="str">
        <f t="shared" si="493"/>
        <v>Long</v>
      </c>
      <c r="D2148">
        <v>4</v>
      </c>
      <c r="F2148" s="1">
        <f t="shared" si="507"/>
        <v>4</v>
      </c>
      <c r="G2148" s="1">
        <f t="shared" si="494"/>
        <v>4</v>
      </c>
      <c r="H2148">
        <f t="shared" si="495"/>
        <v>4</v>
      </c>
      <c r="I2148" t="s">
        <v>4814</v>
      </c>
      <c r="J2148" t="s">
        <v>22</v>
      </c>
      <c r="K2148" t="s">
        <v>4824</v>
      </c>
      <c r="L2148" t="str">
        <f t="shared" si="496"/>
        <v>Established</v>
      </c>
      <c r="N2148" s="2">
        <f t="shared" si="497"/>
        <v>16</v>
      </c>
      <c r="O2148" t="s">
        <v>121</v>
      </c>
      <c r="P2148" t="s">
        <v>147</v>
      </c>
      <c r="Q2148" t="s">
        <v>268</v>
      </c>
      <c r="R2148" t="str">
        <f t="shared" si="498"/>
        <v>Average</v>
      </c>
      <c r="S2148" t="str">
        <f t="shared" si="499"/>
        <v xml:space="preserve"> </v>
      </c>
      <c r="T2148" t="b">
        <f t="shared" si="500"/>
        <v>0</v>
      </c>
      <c r="U2148" t="b">
        <f t="shared" si="501"/>
        <v>1</v>
      </c>
      <c r="V2148" t="str">
        <f t="shared" si="502"/>
        <v>Average Company</v>
      </c>
      <c r="W2148" t="str">
        <f t="shared" si="503"/>
        <v>Don't Buy</v>
      </c>
      <c r="X2148" t="str">
        <f t="shared" si="504"/>
        <v>Not Known</v>
      </c>
      <c r="Z2148" t="str">
        <f t="shared" si="505"/>
        <v>None</v>
      </c>
      <c r="AB2148" t="str">
        <f t="shared" si="506"/>
        <v>0</v>
      </c>
    </row>
    <row r="2149" spans="1:28" x14ac:dyDescent="0.3">
      <c r="A2149">
        <v>2147</v>
      </c>
      <c r="B2149" t="s">
        <v>4825</v>
      </c>
      <c r="C2149" t="str">
        <f t="shared" si="493"/>
        <v>Long</v>
      </c>
      <c r="D2149">
        <v>3.4</v>
      </c>
      <c r="F2149" s="1">
        <f t="shared" si="507"/>
        <v>3.4</v>
      </c>
      <c r="G2149" s="1">
        <f t="shared" si="494"/>
        <v>3.4</v>
      </c>
      <c r="H2149">
        <f t="shared" si="495"/>
        <v>3.4</v>
      </c>
      <c r="I2149" t="s">
        <v>4814</v>
      </c>
      <c r="J2149" t="s">
        <v>22</v>
      </c>
      <c r="K2149" t="s">
        <v>4826</v>
      </c>
      <c r="L2149" t="str">
        <f t="shared" si="496"/>
        <v>Established</v>
      </c>
      <c r="N2149" s="2">
        <f t="shared" si="497"/>
        <v>18</v>
      </c>
      <c r="O2149" t="s">
        <v>200</v>
      </c>
      <c r="P2149" t="s">
        <v>683</v>
      </c>
      <c r="Q2149" t="s">
        <v>70</v>
      </c>
      <c r="R2149" t="str">
        <f t="shared" si="498"/>
        <v>Average</v>
      </c>
      <c r="S2149" t="str">
        <f t="shared" si="499"/>
        <v xml:space="preserve"> </v>
      </c>
      <c r="T2149" t="b">
        <f t="shared" si="500"/>
        <v>0</v>
      </c>
      <c r="U2149" t="b">
        <f t="shared" si="501"/>
        <v>0</v>
      </c>
      <c r="V2149" t="str">
        <f t="shared" si="502"/>
        <v>Average Company</v>
      </c>
      <c r="W2149" t="str">
        <f t="shared" si="503"/>
        <v>Don't Buy</v>
      </c>
      <c r="X2149" t="str">
        <f t="shared" si="504"/>
        <v>Not Known</v>
      </c>
      <c r="Z2149" t="str">
        <f t="shared" si="505"/>
        <v>None</v>
      </c>
      <c r="AB2149" t="str">
        <f t="shared" si="506"/>
        <v>0</v>
      </c>
    </row>
    <row r="2150" spans="1:28" x14ac:dyDescent="0.3">
      <c r="A2150">
        <v>2148</v>
      </c>
      <c r="B2150" t="s">
        <v>4827</v>
      </c>
      <c r="C2150" t="str">
        <f t="shared" si="493"/>
        <v>Long</v>
      </c>
      <c r="D2150">
        <v>4</v>
      </c>
      <c r="F2150" s="1">
        <f t="shared" si="507"/>
        <v>4</v>
      </c>
      <c r="G2150" s="1">
        <f t="shared" si="494"/>
        <v>4</v>
      </c>
      <c r="H2150">
        <f t="shared" si="495"/>
        <v>4</v>
      </c>
      <c r="I2150" t="s">
        <v>4548</v>
      </c>
      <c r="J2150" t="s">
        <v>10</v>
      </c>
      <c r="K2150" t="s">
        <v>4828</v>
      </c>
      <c r="L2150" t="str">
        <f t="shared" si="496"/>
        <v>Established</v>
      </c>
      <c r="N2150" s="2">
        <f t="shared" si="497"/>
        <v>62</v>
      </c>
      <c r="O2150" t="s">
        <v>446</v>
      </c>
      <c r="P2150" t="s">
        <v>147</v>
      </c>
      <c r="Q2150" t="s">
        <v>80</v>
      </c>
      <c r="R2150" t="str">
        <f t="shared" si="498"/>
        <v>Average</v>
      </c>
      <c r="S2150" t="str">
        <f t="shared" si="499"/>
        <v xml:space="preserve"> </v>
      </c>
      <c r="T2150" t="b">
        <f t="shared" si="500"/>
        <v>0</v>
      </c>
      <c r="U2150" t="b">
        <f t="shared" si="501"/>
        <v>1</v>
      </c>
      <c r="V2150" t="str">
        <f t="shared" si="502"/>
        <v>Average Company</v>
      </c>
      <c r="W2150" t="str">
        <f t="shared" si="503"/>
        <v>Don't Buy</v>
      </c>
      <c r="X2150" t="str">
        <f t="shared" si="504"/>
        <v>Not Known</v>
      </c>
      <c r="Z2150" t="str">
        <f t="shared" si="505"/>
        <v>None</v>
      </c>
      <c r="AB2150" t="str">
        <f t="shared" si="506"/>
        <v>0</v>
      </c>
    </row>
    <row r="2151" spans="1:28" x14ac:dyDescent="0.3">
      <c r="A2151">
        <v>2149</v>
      </c>
      <c r="B2151" t="s">
        <v>4829</v>
      </c>
      <c r="C2151" t="str">
        <f t="shared" si="493"/>
        <v>Long</v>
      </c>
      <c r="D2151">
        <v>3.5</v>
      </c>
      <c r="F2151" s="1">
        <f t="shared" si="507"/>
        <v>3.5</v>
      </c>
      <c r="G2151" s="1">
        <f t="shared" si="494"/>
        <v>3.5</v>
      </c>
      <c r="H2151">
        <f t="shared" si="495"/>
        <v>3.5</v>
      </c>
      <c r="I2151" t="s">
        <v>4830</v>
      </c>
      <c r="J2151" t="s">
        <v>22</v>
      </c>
      <c r="K2151" t="s">
        <v>4831</v>
      </c>
      <c r="L2151" t="str">
        <f t="shared" si="496"/>
        <v>Established</v>
      </c>
      <c r="N2151" s="2">
        <f t="shared" si="497"/>
        <v>34</v>
      </c>
      <c r="O2151" t="s">
        <v>213</v>
      </c>
      <c r="P2151" t="s">
        <v>691</v>
      </c>
      <c r="Q2151" t="s">
        <v>19</v>
      </c>
      <c r="R2151" t="str">
        <f t="shared" si="498"/>
        <v>Average</v>
      </c>
      <c r="S2151" t="str">
        <f t="shared" si="499"/>
        <v xml:space="preserve"> </v>
      </c>
      <c r="T2151" t="b">
        <f t="shared" si="500"/>
        <v>0</v>
      </c>
      <c r="U2151" t="b">
        <f t="shared" si="501"/>
        <v>0</v>
      </c>
      <c r="V2151" t="str">
        <f t="shared" si="502"/>
        <v>Average Company</v>
      </c>
      <c r="W2151" t="str">
        <f t="shared" si="503"/>
        <v>Buy</v>
      </c>
      <c r="X2151" t="str">
        <f t="shared" si="504"/>
        <v>Not Known</v>
      </c>
      <c r="Z2151" t="str">
        <f t="shared" si="505"/>
        <v>None</v>
      </c>
      <c r="AB2151" t="str">
        <f t="shared" si="506"/>
        <v>500K</v>
      </c>
    </row>
    <row r="2152" spans="1:28" x14ac:dyDescent="0.3">
      <c r="A2152">
        <v>2150</v>
      </c>
      <c r="B2152" t="s">
        <v>4832</v>
      </c>
      <c r="C2152" t="str">
        <f t="shared" si="493"/>
        <v>Long</v>
      </c>
      <c r="D2152">
        <v>3.5</v>
      </c>
      <c r="F2152" s="1">
        <f t="shared" si="507"/>
        <v>3.5</v>
      </c>
      <c r="G2152" s="1">
        <f t="shared" si="494"/>
        <v>3.5</v>
      </c>
      <c r="H2152">
        <f t="shared" si="495"/>
        <v>3.5</v>
      </c>
      <c r="I2152" t="s">
        <v>4830</v>
      </c>
      <c r="J2152" t="s">
        <v>22</v>
      </c>
      <c r="K2152" t="s">
        <v>4833</v>
      </c>
      <c r="L2152" t="str">
        <f t="shared" si="496"/>
        <v>Established</v>
      </c>
      <c r="N2152" s="2">
        <f t="shared" si="497"/>
        <v>67</v>
      </c>
      <c r="O2152" t="s">
        <v>624</v>
      </c>
      <c r="P2152" t="s">
        <v>147</v>
      </c>
      <c r="Q2152" t="s">
        <v>551</v>
      </c>
      <c r="R2152" t="str">
        <f t="shared" si="498"/>
        <v>Average</v>
      </c>
      <c r="S2152" t="str">
        <f t="shared" si="499"/>
        <v xml:space="preserve"> </v>
      </c>
      <c r="T2152" t="b">
        <f t="shared" si="500"/>
        <v>0</v>
      </c>
      <c r="U2152" t="b">
        <f t="shared" si="501"/>
        <v>0</v>
      </c>
      <c r="V2152" t="str">
        <f t="shared" si="502"/>
        <v>Average Company</v>
      </c>
      <c r="W2152" t="str">
        <f t="shared" si="503"/>
        <v>Don't Buy</v>
      </c>
      <c r="X2152" t="str">
        <f t="shared" si="504"/>
        <v>Not Known</v>
      </c>
      <c r="Z2152" t="str">
        <f t="shared" si="505"/>
        <v>None</v>
      </c>
      <c r="AB2152" t="str">
        <f t="shared" si="506"/>
        <v>0</v>
      </c>
    </row>
    <row r="2153" spans="1:28" x14ac:dyDescent="0.3">
      <c r="A2153">
        <v>2151</v>
      </c>
      <c r="B2153" t="s">
        <v>4834</v>
      </c>
      <c r="C2153" t="str">
        <f t="shared" si="493"/>
        <v>Long</v>
      </c>
      <c r="D2153">
        <v>3.6</v>
      </c>
      <c r="F2153" s="1">
        <f t="shared" si="507"/>
        <v>3.6</v>
      </c>
      <c r="G2153" s="1">
        <f t="shared" si="494"/>
        <v>3.6</v>
      </c>
      <c r="H2153">
        <f t="shared" si="495"/>
        <v>3.6</v>
      </c>
      <c r="I2153" t="s">
        <v>4830</v>
      </c>
      <c r="J2153" t="s">
        <v>22</v>
      </c>
      <c r="K2153" t="s">
        <v>4835</v>
      </c>
      <c r="L2153" t="str">
        <f t="shared" si="496"/>
        <v>Established</v>
      </c>
      <c r="N2153" s="2">
        <f t="shared" si="497"/>
        <v>36</v>
      </c>
      <c r="O2153" t="s">
        <v>48</v>
      </c>
      <c r="P2153" t="s">
        <v>147</v>
      </c>
      <c r="Q2153" t="s">
        <v>732</v>
      </c>
      <c r="R2153" t="str">
        <f t="shared" si="498"/>
        <v>Average</v>
      </c>
      <c r="S2153" t="str">
        <f t="shared" si="499"/>
        <v xml:space="preserve"> </v>
      </c>
      <c r="T2153" t="b">
        <f t="shared" si="500"/>
        <v>0</v>
      </c>
      <c r="U2153" t="b">
        <f t="shared" si="501"/>
        <v>1</v>
      </c>
      <c r="V2153" t="str">
        <f t="shared" si="502"/>
        <v>Average Company</v>
      </c>
      <c r="W2153" t="str">
        <f t="shared" si="503"/>
        <v>Don't Buy</v>
      </c>
      <c r="X2153" t="str">
        <f t="shared" si="504"/>
        <v>Not Known</v>
      </c>
      <c r="Z2153" t="str">
        <f t="shared" si="505"/>
        <v>None</v>
      </c>
      <c r="AB2153" t="str">
        <f t="shared" si="506"/>
        <v>0</v>
      </c>
    </row>
    <row r="2154" spans="1:28" x14ac:dyDescent="0.3">
      <c r="A2154">
        <v>2152</v>
      </c>
      <c r="B2154" t="s">
        <v>4836</v>
      </c>
      <c r="C2154" t="str">
        <f t="shared" si="493"/>
        <v>Short</v>
      </c>
      <c r="D2154">
        <v>3.3</v>
      </c>
      <c r="F2154" s="1">
        <f t="shared" si="507"/>
        <v>3.3</v>
      </c>
      <c r="G2154" s="1">
        <f t="shared" si="494"/>
        <v>3.3</v>
      </c>
      <c r="H2154">
        <f t="shared" si="495"/>
        <v>3.3</v>
      </c>
      <c r="I2154" t="s">
        <v>4830</v>
      </c>
      <c r="J2154" t="s">
        <v>10</v>
      </c>
      <c r="K2154" t="s">
        <v>4204</v>
      </c>
      <c r="L2154" t="str">
        <f t="shared" si="496"/>
        <v>Established</v>
      </c>
      <c r="N2154" s="2">
        <f t="shared" si="497"/>
        <v>32</v>
      </c>
      <c r="O2154" t="s">
        <v>368</v>
      </c>
      <c r="P2154" t="s">
        <v>147</v>
      </c>
      <c r="Q2154" t="s">
        <v>80</v>
      </c>
      <c r="R2154" t="str">
        <f t="shared" si="498"/>
        <v>Average</v>
      </c>
      <c r="S2154" t="str">
        <f t="shared" si="499"/>
        <v xml:space="preserve"> </v>
      </c>
      <c r="T2154" t="b">
        <f t="shared" si="500"/>
        <v>0</v>
      </c>
      <c r="U2154" t="b">
        <f t="shared" si="501"/>
        <v>0</v>
      </c>
      <c r="V2154" t="str">
        <f t="shared" si="502"/>
        <v>Average Company</v>
      </c>
      <c r="W2154" t="str">
        <f t="shared" si="503"/>
        <v>Don't Buy</v>
      </c>
      <c r="X2154" t="str">
        <f t="shared" si="504"/>
        <v>Not Known</v>
      </c>
      <c r="Z2154" t="str">
        <f t="shared" si="505"/>
        <v>None</v>
      </c>
      <c r="AB2154" t="str">
        <f t="shared" si="506"/>
        <v>0</v>
      </c>
    </row>
    <row r="2155" spans="1:28" x14ac:dyDescent="0.3">
      <c r="A2155">
        <v>2153</v>
      </c>
      <c r="B2155" t="s">
        <v>4837</v>
      </c>
      <c r="C2155" t="str">
        <f t="shared" si="493"/>
        <v>Long</v>
      </c>
      <c r="D2155">
        <v>4</v>
      </c>
      <c r="F2155" s="1">
        <f t="shared" si="507"/>
        <v>4</v>
      </c>
      <c r="G2155" s="1">
        <f t="shared" si="494"/>
        <v>4</v>
      </c>
      <c r="H2155">
        <f t="shared" si="495"/>
        <v>4</v>
      </c>
      <c r="I2155" t="s">
        <v>4830</v>
      </c>
      <c r="J2155" t="s">
        <v>22</v>
      </c>
      <c r="K2155" t="s">
        <v>4838</v>
      </c>
      <c r="L2155" t="str">
        <f t="shared" si="496"/>
        <v>Established</v>
      </c>
      <c r="N2155" s="2">
        <f t="shared" si="497"/>
        <v>36</v>
      </c>
      <c r="O2155" t="s">
        <v>48</v>
      </c>
      <c r="P2155" t="s">
        <v>691</v>
      </c>
      <c r="Q2155" t="s">
        <v>80</v>
      </c>
      <c r="R2155" t="str">
        <f t="shared" si="498"/>
        <v>Average</v>
      </c>
      <c r="S2155" t="str">
        <f t="shared" si="499"/>
        <v xml:space="preserve"> </v>
      </c>
      <c r="T2155" t="b">
        <f t="shared" si="500"/>
        <v>0</v>
      </c>
      <c r="U2155" t="b">
        <f t="shared" si="501"/>
        <v>1</v>
      </c>
      <c r="V2155" t="str">
        <f t="shared" si="502"/>
        <v>Average Company</v>
      </c>
      <c r="W2155" t="str">
        <f t="shared" si="503"/>
        <v>Don't Buy</v>
      </c>
      <c r="X2155" t="str">
        <f t="shared" si="504"/>
        <v>Not Known</v>
      </c>
      <c r="Z2155" t="str">
        <f t="shared" si="505"/>
        <v>None</v>
      </c>
      <c r="AB2155" t="str">
        <f t="shared" si="506"/>
        <v>0</v>
      </c>
    </row>
    <row r="2156" spans="1:28" x14ac:dyDescent="0.3">
      <c r="A2156">
        <v>2154</v>
      </c>
      <c r="B2156" t="s">
        <v>4839</v>
      </c>
      <c r="C2156" t="str">
        <f t="shared" si="493"/>
        <v>Short</v>
      </c>
      <c r="D2156">
        <v>4.8</v>
      </c>
      <c r="F2156" s="1">
        <f t="shared" si="507"/>
        <v>5</v>
      </c>
      <c r="G2156" s="1">
        <f t="shared" si="494"/>
        <v>5.3</v>
      </c>
      <c r="H2156">
        <f t="shared" si="495"/>
        <v>4.8999999999999995</v>
      </c>
      <c r="I2156" t="s">
        <v>4830</v>
      </c>
      <c r="J2156" t="s">
        <v>22</v>
      </c>
      <c r="K2156" t="s">
        <v>4840</v>
      </c>
      <c r="L2156" t="str">
        <f t="shared" si="496"/>
        <v>Startup</v>
      </c>
      <c r="N2156" s="2">
        <f t="shared" si="497"/>
        <v>7</v>
      </c>
      <c r="O2156" t="s">
        <v>318</v>
      </c>
      <c r="P2156" t="s">
        <v>1308</v>
      </c>
      <c r="Q2156" t="s">
        <v>19</v>
      </c>
      <c r="R2156" t="str">
        <f t="shared" si="498"/>
        <v>Great</v>
      </c>
      <c r="S2156" t="str">
        <f t="shared" si="499"/>
        <v>Great</v>
      </c>
      <c r="T2156" t="b">
        <f t="shared" si="500"/>
        <v>0</v>
      </c>
      <c r="U2156" t="b">
        <f t="shared" si="501"/>
        <v>1</v>
      </c>
      <c r="V2156" t="str">
        <f t="shared" si="502"/>
        <v>Average Company</v>
      </c>
      <c r="W2156" t="str">
        <f t="shared" si="503"/>
        <v>Don't Buy</v>
      </c>
      <c r="X2156" t="str">
        <f t="shared" si="504"/>
        <v>Not Known</v>
      </c>
      <c r="Z2156" t="str">
        <f t="shared" si="505"/>
        <v>None</v>
      </c>
      <c r="AB2156" t="str">
        <f t="shared" si="506"/>
        <v>1Million</v>
      </c>
    </row>
    <row r="2157" spans="1:28" x14ac:dyDescent="0.3">
      <c r="A2157">
        <v>2155</v>
      </c>
      <c r="B2157" t="s">
        <v>4841</v>
      </c>
      <c r="C2157" t="str">
        <f t="shared" si="493"/>
        <v>Long</v>
      </c>
      <c r="D2157">
        <v>3.9</v>
      </c>
      <c r="F2157" s="1">
        <f t="shared" si="507"/>
        <v>4.4000000000000004</v>
      </c>
      <c r="G2157" s="1">
        <f t="shared" si="494"/>
        <v>4.4000000000000004</v>
      </c>
      <c r="H2157">
        <f t="shared" si="495"/>
        <v>4</v>
      </c>
      <c r="I2157" t="s">
        <v>4830</v>
      </c>
      <c r="J2157" t="s">
        <v>22</v>
      </c>
      <c r="K2157" t="s">
        <v>3462</v>
      </c>
      <c r="L2157" t="str">
        <f t="shared" si="496"/>
        <v>Startup</v>
      </c>
      <c r="N2157" s="2">
        <f t="shared" si="497"/>
        <v>7</v>
      </c>
      <c r="O2157" t="s">
        <v>318</v>
      </c>
      <c r="P2157" t="s">
        <v>181</v>
      </c>
      <c r="Q2157" t="s">
        <v>105</v>
      </c>
      <c r="R2157" t="str">
        <f t="shared" si="498"/>
        <v>Average</v>
      </c>
      <c r="S2157" t="str">
        <f t="shared" si="499"/>
        <v xml:space="preserve"> </v>
      </c>
      <c r="T2157" t="b">
        <f t="shared" si="500"/>
        <v>0</v>
      </c>
      <c r="U2157" t="b">
        <f t="shared" si="501"/>
        <v>1</v>
      </c>
      <c r="V2157" t="str">
        <f t="shared" si="502"/>
        <v>Average Company</v>
      </c>
      <c r="W2157" t="str">
        <f t="shared" si="503"/>
        <v>Don't Buy</v>
      </c>
      <c r="X2157" t="str">
        <f t="shared" si="504"/>
        <v>Not Known</v>
      </c>
      <c r="Z2157" t="str">
        <f t="shared" si="505"/>
        <v>None</v>
      </c>
      <c r="AB2157" t="str">
        <f t="shared" si="506"/>
        <v>0</v>
      </c>
    </row>
    <row r="2158" spans="1:28" x14ac:dyDescent="0.3">
      <c r="A2158">
        <v>2156</v>
      </c>
      <c r="B2158" t="s">
        <v>4842</v>
      </c>
      <c r="C2158" t="str">
        <f t="shared" si="493"/>
        <v>Long</v>
      </c>
      <c r="D2158">
        <v>3.6</v>
      </c>
      <c r="F2158" s="1" t="e">
        <f t="shared" si="507"/>
        <v>#VALUE!</v>
      </c>
      <c r="G2158" s="1" t="e">
        <f t="shared" si="494"/>
        <v>#VALUE!</v>
      </c>
      <c r="H2158" t="e">
        <f t="shared" si="495"/>
        <v>#VALUE!</v>
      </c>
      <c r="I2158" t="s">
        <v>4830</v>
      </c>
      <c r="J2158" t="s">
        <v>4843</v>
      </c>
      <c r="L2158" t="e">
        <f t="shared" si="496"/>
        <v>#VALUE!</v>
      </c>
      <c r="N2158" s="2" t="e">
        <f t="shared" si="497"/>
        <v>#VALUE!</v>
      </c>
      <c r="R2158" t="str">
        <f t="shared" si="498"/>
        <v>Average</v>
      </c>
      <c r="S2158" t="str">
        <f t="shared" si="499"/>
        <v xml:space="preserve"> </v>
      </c>
      <c r="T2158" t="e">
        <f t="shared" si="500"/>
        <v>#VALUE!</v>
      </c>
      <c r="U2158" t="e">
        <f t="shared" si="501"/>
        <v>#VALUE!</v>
      </c>
      <c r="V2158" t="e">
        <f t="shared" si="502"/>
        <v>#VALUE!</v>
      </c>
      <c r="W2158" t="str">
        <f t="shared" si="503"/>
        <v>Don't Buy</v>
      </c>
      <c r="X2158" t="str">
        <f t="shared" si="504"/>
        <v>Not Known</v>
      </c>
      <c r="Z2158" t="e">
        <f t="shared" si="505"/>
        <v>#VALUE!</v>
      </c>
      <c r="AB2158" t="str">
        <f t="shared" si="506"/>
        <v>0</v>
      </c>
    </row>
    <row r="2159" spans="1:28" x14ac:dyDescent="0.3">
      <c r="A2159">
        <v>2157</v>
      </c>
      <c r="B2159" t="s">
        <v>4844</v>
      </c>
      <c r="C2159" t="str">
        <f t="shared" si="493"/>
        <v>Short</v>
      </c>
      <c r="D2159">
        <v>3.3</v>
      </c>
      <c r="F2159" s="1">
        <f t="shared" si="507"/>
        <v>3.3</v>
      </c>
      <c r="G2159" s="1">
        <f t="shared" si="494"/>
        <v>3.3</v>
      </c>
      <c r="H2159">
        <f t="shared" si="495"/>
        <v>3.3</v>
      </c>
      <c r="I2159" t="s">
        <v>4830</v>
      </c>
      <c r="J2159" t="s">
        <v>22</v>
      </c>
      <c r="K2159" t="s">
        <v>4845</v>
      </c>
      <c r="L2159" t="str">
        <f t="shared" si="496"/>
        <v>Established</v>
      </c>
      <c r="N2159" s="2">
        <f t="shared" si="497"/>
        <v>36</v>
      </c>
      <c r="O2159" t="s">
        <v>48</v>
      </c>
      <c r="P2159" t="s">
        <v>147</v>
      </c>
      <c r="Q2159" t="s">
        <v>605</v>
      </c>
      <c r="R2159" t="str">
        <f t="shared" si="498"/>
        <v>Average</v>
      </c>
      <c r="S2159" t="str">
        <f t="shared" si="499"/>
        <v xml:space="preserve"> </v>
      </c>
      <c r="T2159" t="b">
        <f t="shared" si="500"/>
        <v>0</v>
      </c>
      <c r="U2159" t="b">
        <f t="shared" si="501"/>
        <v>0</v>
      </c>
      <c r="V2159" t="str">
        <f t="shared" si="502"/>
        <v>Average Company</v>
      </c>
      <c r="W2159" t="str">
        <f t="shared" si="503"/>
        <v>Don't Buy</v>
      </c>
      <c r="X2159" t="str">
        <f t="shared" si="504"/>
        <v>Not Known</v>
      </c>
      <c r="Z2159" t="str">
        <f t="shared" si="505"/>
        <v>None</v>
      </c>
      <c r="AB2159" t="str">
        <f t="shared" si="506"/>
        <v>0</v>
      </c>
    </row>
    <row r="2160" spans="1:28" x14ac:dyDescent="0.3">
      <c r="A2160">
        <v>2158</v>
      </c>
      <c r="B2160" t="s">
        <v>4846</v>
      </c>
      <c r="C2160" t="str">
        <f t="shared" si="493"/>
        <v>Long</v>
      </c>
      <c r="D2160">
        <v>3.6</v>
      </c>
      <c r="F2160" s="1">
        <f t="shared" si="507"/>
        <v>3.6</v>
      </c>
      <c r="G2160" s="1">
        <f t="shared" si="494"/>
        <v>3.6</v>
      </c>
      <c r="H2160">
        <f t="shared" si="495"/>
        <v>3.6</v>
      </c>
      <c r="I2160" t="s">
        <v>4830</v>
      </c>
      <c r="J2160" t="s">
        <v>10</v>
      </c>
      <c r="K2160" t="s">
        <v>4847</v>
      </c>
      <c r="L2160" t="str">
        <f t="shared" si="496"/>
        <v>Established</v>
      </c>
      <c r="N2160" s="2">
        <f t="shared" si="497"/>
        <v>40</v>
      </c>
      <c r="O2160" t="s">
        <v>375</v>
      </c>
      <c r="P2160" t="s">
        <v>147</v>
      </c>
      <c r="Q2160" t="s">
        <v>117</v>
      </c>
      <c r="R2160" t="str">
        <f t="shared" si="498"/>
        <v>Average</v>
      </c>
      <c r="S2160" t="str">
        <f t="shared" si="499"/>
        <v xml:space="preserve"> </v>
      </c>
      <c r="T2160" t="b">
        <f t="shared" si="500"/>
        <v>0</v>
      </c>
      <c r="U2160" t="b">
        <f t="shared" si="501"/>
        <v>1</v>
      </c>
      <c r="V2160" t="str">
        <f t="shared" si="502"/>
        <v>Average Company</v>
      </c>
      <c r="W2160" t="str">
        <f t="shared" si="503"/>
        <v>Buy</v>
      </c>
      <c r="X2160" t="str">
        <f t="shared" si="504"/>
        <v>Not Known</v>
      </c>
      <c r="Z2160" t="str">
        <f t="shared" si="505"/>
        <v>None</v>
      </c>
      <c r="AB2160" t="str">
        <f t="shared" si="506"/>
        <v>0</v>
      </c>
    </row>
    <row r="2161" spans="1:28" x14ac:dyDescent="0.3">
      <c r="A2161">
        <v>2159</v>
      </c>
      <c r="B2161" t="s">
        <v>4848</v>
      </c>
      <c r="C2161" t="str">
        <f t="shared" si="493"/>
        <v>Long</v>
      </c>
      <c r="D2161">
        <v>3.9</v>
      </c>
      <c r="F2161" s="1">
        <f t="shared" si="507"/>
        <v>3.9</v>
      </c>
      <c r="G2161" s="1">
        <f t="shared" si="494"/>
        <v>3.9</v>
      </c>
      <c r="H2161">
        <f t="shared" si="495"/>
        <v>3.9</v>
      </c>
      <c r="I2161" t="s">
        <v>498</v>
      </c>
      <c r="J2161" t="s">
        <v>4849</v>
      </c>
      <c r="K2161" t="s">
        <v>443</v>
      </c>
      <c r="L2161" t="str">
        <f t="shared" si="496"/>
        <v>Established</v>
      </c>
      <c r="N2161" s="2">
        <f t="shared" si="497"/>
        <v>10</v>
      </c>
      <c r="O2161" t="s">
        <v>75</v>
      </c>
      <c r="Q2161" t="s">
        <v>223</v>
      </c>
      <c r="R2161" t="str">
        <f t="shared" si="498"/>
        <v>Average</v>
      </c>
      <c r="S2161" t="str">
        <f t="shared" si="499"/>
        <v xml:space="preserve"> </v>
      </c>
      <c r="T2161" t="b">
        <f t="shared" si="500"/>
        <v>0</v>
      </c>
      <c r="U2161" t="b">
        <f t="shared" si="501"/>
        <v>1</v>
      </c>
      <c r="V2161" t="str">
        <f t="shared" si="502"/>
        <v>Average Company</v>
      </c>
      <c r="W2161" t="str">
        <f t="shared" si="503"/>
        <v>Don't Buy</v>
      </c>
      <c r="X2161" t="str">
        <f t="shared" si="504"/>
        <v>Not Known</v>
      </c>
      <c r="Z2161" t="str">
        <f t="shared" si="505"/>
        <v>None</v>
      </c>
      <c r="AB2161" t="str">
        <f t="shared" si="506"/>
        <v>0</v>
      </c>
    </row>
    <row r="2162" spans="1:28" x14ac:dyDescent="0.3">
      <c r="A2162">
        <v>2160</v>
      </c>
      <c r="B2162" t="s">
        <v>4850</v>
      </c>
      <c r="C2162" t="str">
        <f t="shared" si="493"/>
        <v>Long</v>
      </c>
      <c r="D2162">
        <v>4.3</v>
      </c>
      <c r="F2162" s="1">
        <f t="shared" si="507"/>
        <v>4.3</v>
      </c>
      <c r="G2162" s="1">
        <f t="shared" si="494"/>
        <v>4.3</v>
      </c>
      <c r="H2162">
        <f t="shared" si="495"/>
        <v>4.3</v>
      </c>
      <c r="I2162" t="s">
        <v>4360</v>
      </c>
      <c r="J2162" t="s">
        <v>10</v>
      </c>
      <c r="K2162" t="s">
        <v>1011</v>
      </c>
      <c r="L2162" t="str">
        <f t="shared" si="496"/>
        <v>Established</v>
      </c>
      <c r="N2162" s="2">
        <f t="shared" si="497"/>
        <v>36</v>
      </c>
      <c r="O2162" t="s">
        <v>48</v>
      </c>
      <c r="P2162" t="s">
        <v>691</v>
      </c>
      <c r="Q2162" t="s">
        <v>523</v>
      </c>
      <c r="R2162" t="str">
        <f t="shared" si="498"/>
        <v>Great</v>
      </c>
      <c r="S2162" t="str">
        <f t="shared" si="499"/>
        <v>Great</v>
      </c>
      <c r="T2162" t="b">
        <f t="shared" si="500"/>
        <v>1</v>
      </c>
      <c r="U2162" t="b">
        <f t="shared" si="501"/>
        <v>1</v>
      </c>
      <c r="V2162" t="str">
        <f t="shared" si="502"/>
        <v>Top Company</v>
      </c>
      <c r="W2162" t="str">
        <f t="shared" si="503"/>
        <v>Don't Buy</v>
      </c>
      <c r="X2162" t="str">
        <f t="shared" si="504"/>
        <v>Not Known</v>
      </c>
      <c r="Z2162" t="str">
        <f t="shared" si="505"/>
        <v>None</v>
      </c>
      <c r="AB2162" t="str">
        <f t="shared" si="506"/>
        <v>0</v>
      </c>
    </row>
    <row r="2163" spans="1:28" x14ac:dyDescent="0.3">
      <c r="A2163">
        <v>2161</v>
      </c>
      <c r="B2163" t="s">
        <v>4851</v>
      </c>
      <c r="C2163" t="str">
        <f t="shared" si="493"/>
        <v>Long</v>
      </c>
      <c r="D2163">
        <v>3.8</v>
      </c>
      <c r="F2163" s="1">
        <f t="shared" si="507"/>
        <v>3.8</v>
      </c>
      <c r="G2163" s="1">
        <f t="shared" si="494"/>
        <v>3.8</v>
      </c>
      <c r="H2163">
        <f t="shared" si="495"/>
        <v>3.8</v>
      </c>
      <c r="I2163" t="s">
        <v>4852</v>
      </c>
      <c r="J2163" t="s">
        <v>22</v>
      </c>
      <c r="K2163" t="s">
        <v>4853</v>
      </c>
      <c r="L2163" t="str">
        <f t="shared" si="496"/>
        <v>Established</v>
      </c>
      <c r="N2163" s="2">
        <f t="shared" si="497"/>
        <v>23</v>
      </c>
      <c r="O2163" t="s">
        <v>230</v>
      </c>
      <c r="P2163" t="s">
        <v>691</v>
      </c>
      <c r="Q2163" t="s">
        <v>19</v>
      </c>
      <c r="R2163" t="str">
        <f t="shared" si="498"/>
        <v>Average</v>
      </c>
      <c r="S2163" t="str">
        <f t="shared" si="499"/>
        <v xml:space="preserve"> </v>
      </c>
      <c r="T2163" t="b">
        <f t="shared" si="500"/>
        <v>0</v>
      </c>
      <c r="U2163" t="b">
        <f t="shared" si="501"/>
        <v>1</v>
      </c>
      <c r="V2163" t="str">
        <f t="shared" si="502"/>
        <v>Average Company</v>
      </c>
      <c r="W2163" t="str">
        <f t="shared" si="503"/>
        <v>Don't Buy</v>
      </c>
      <c r="X2163" t="str">
        <f t="shared" si="504"/>
        <v>Not Known</v>
      </c>
      <c r="Z2163" t="str">
        <f t="shared" si="505"/>
        <v>None</v>
      </c>
      <c r="AB2163" t="str">
        <f t="shared" si="506"/>
        <v>500K</v>
      </c>
    </row>
    <row r="2164" spans="1:28" x14ac:dyDescent="0.3">
      <c r="A2164">
        <v>2162</v>
      </c>
      <c r="B2164" t="s">
        <v>4854</v>
      </c>
      <c r="C2164" t="str">
        <f t="shared" si="493"/>
        <v>Long</v>
      </c>
      <c r="D2164">
        <v>4.0999999999999996</v>
      </c>
      <c r="F2164" s="1">
        <f t="shared" si="507"/>
        <v>4.0999999999999996</v>
      </c>
      <c r="G2164" s="1">
        <f t="shared" si="494"/>
        <v>4.0999999999999996</v>
      </c>
      <c r="H2164">
        <f t="shared" si="495"/>
        <v>4.0999999999999996</v>
      </c>
      <c r="I2164" t="s">
        <v>4852</v>
      </c>
      <c r="J2164" t="s">
        <v>22</v>
      </c>
      <c r="K2164" t="s">
        <v>2041</v>
      </c>
      <c r="L2164" t="str">
        <f t="shared" si="496"/>
        <v>Established</v>
      </c>
      <c r="N2164" s="2">
        <f t="shared" si="497"/>
        <v>16</v>
      </c>
      <c r="O2164" t="s">
        <v>121</v>
      </c>
      <c r="P2164" t="s">
        <v>147</v>
      </c>
      <c r="Q2164" t="s">
        <v>177</v>
      </c>
      <c r="R2164" t="str">
        <f t="shared" si="498"/>
        <v>Great</v>
      </c>
      <c r="S2164" t="str">
        <f t="shared" si="499"/>
        <v>Great</v>
      </c>
      <c r="T2164" t="b">
        <f t="shared" si="500"/>
        <v>1</v>
      </c>
      <c r="U2164" t="b">
        <f t="shared" si="501"/>
        <v>1</v>
      </c>
      <c r="V2164" t="str">
        <f t="shared" si="502"/>
        <v>Average Company</v>
      </c>
      <c r="W2164" t="str">
        <f t="shared" si="503"/>
        <v>Don't Buy</v>
      </c>
      <c r="X2164" t="str">
        <f t="shared" si="504"/>
        <v>Not Known</v>
      </c>
      <c r="Z2164" t="str">
        <f t="shared" si="505"/>
        <v>None</v>
      </c>
      <c r="AB2164" t="str">
        <f t="shared" si="506"/>
        <v>0</v>
      </c>
    </row>
    <row r="2165" spans="1:28" x14ac:dyDescent="0.3">
      <c r="A2165">
        <v>2163</v>
      </c>
      <c r="B2165" t="s">
        <v>4855</v>
      </c>
      <c r="C2165" t="str">
        <f t="shared" si="493"/>
        <v>Long</v>
      </c>
      <c r="D2165">
        <v>3.7</v>
      </c>
      <c r="F2165" s="1">
        <f t="shared" si="507"/>
        <v>3.7</v>
      </c>
      <c r="G2165" s="1">
        <f t="shared" si="494"/>
        <v>3.7</v>
      </c>
      <c r="H2165">
        <f t="shared" si="495"/>
        <v>3.7</v>
      </c>
      <c r="I2165" t="s">
        <v>4852</v>
      </c>
      <c r="J2165" t="s">
        <v>10</v>
      </c>
      <c r="K2165" t="s">
        <v>3995</v>
      </c>
      <c r="L2165" t="str">
        <f t="shared" si="496"/>
        <v>Established</v>
      </c>
      <c r="N2165" s="2">
        <f t="shared" si="497"/>
        <v>77</v>
      </c>
      <c r="O2165" t="s">
        <v>35</v>
      </c>
      <c r="P2165" t="s">
        <v>49</v>
      </c>
      <c r="Q2165" t="s">
        <v>117</v>
      </c>
      <c r="R2165" t="str">
        <f t="shared" si="498"/>
        <v>Average</v>
      </c>
      <c r="S2165" t="str">
        <f t="shared" si="499"/>
        <v xml:space="preserve"> </v>
      </c>
      <c r="T2165" t="b">
        <f t="shared" si="500"/>
        <v>0</v>
      </c>
      <c r="U2165" t="b">
        <f t="shared" si="501"/>
        <v>1</v>
      </c>
      <c r="V2165" t="str">
        <f t="shared" si="502"/>
        <v>Average Company</v>
      </c>
      <c r="W2165" t="str">
        <f t="shared" si="503"/>
        <v>Buy</v>
      </c>
      <c r="X2165" t="str">
        <f t="shared" si="504"/>
        <v>Not Known</v>
      </c>
      <c r="Z2165" t="str">
        <f t="shared" si="505"/>
        <v>None</v>
      </c>
      <c r="AB2165" t="str">
        <f t="shared" si="506"/>
        <v>0</v>
      </c>
    </row>
    <row r="2166" spans="1:28" x14ac:dyDescent="0.3">
      <c r="A2166">
        <v>2164</v>
      </c>
      <c r="B2166" t="s">
        <v>4856</v>
      </c>
      <c r="C2166" t="str">
        <f t="shared" si="493"/>
        <v>Long</v>
      </c>
      <c r="D2166">
        <v>4.2</v>
      </c>
      <c r="F2166" s="1">
        <f t="shared" si="507"/>
        <v>4.7</v>
      </c>
      <c r="G2166" s="1">
        <f t="shared" si="494"/>
        <v>4.7</v>
      </c>
      <c r="H2166">
        <f t="shared" si="495"/>
        <v>4.3</v>
      </c>
      <c r="I2166" t="s">
        <v>4852</v>
      </c>
      <c r="J2166" t="s">
        <v>22</v>
      </c>
      <c r="K2166" t="s">
        <v>4857</v>
      </c>
      <c r="L2166" t="str">
        <f t="shared" si="496"/>
        <v>Startup</v>
      </c>
      <c r="N2166" s="2">
        <f t="shared" si="497"/>
        <v>9</v>
      </c>
      <c r="O2166" t="s">
        <v>331</v>
      </c>
      <c r="P2166" t="s">
        <v>147</v>
      </c>
      <c r="Q2166" t="s">
        <v>479</v>
      </c>
      <c r="R2166" t="str">
        <f t="shared" si="498"/>
        <v>Great</v>
      </c>
      <c r="S2166" t="str">
        <f t="shared" si="499"/>
        <v>Great</v>
      </c>
      <c r="T2166" t="b">
        <f t="shared" si="500"/>
        <v>0</v>
      </c>
      <c r="U2166" t="b">
        <f t="shared" si="501"/>
        <v>1</v>
      </c>
      <c r="V2166" t="str">
        <f t="shared" si="502"/>
        <v>Average Company</v>
      </c>
      <c r="W2166" t="str">
        <f t="shared" si="503"/>
        <v>Don't Buy</v>
      </c>
      <c r="X2166" t="str">
        <f t="shared" si="504"/>
        <v>Not Known</v>
      </c>
      <c r="Z2166" t="str">
        <f t="shared" si="505"/>
        <v>None</v>
      </c>
      <c r="AB2166" t="str">
        <f t="shared" si="506"/>
        <v>0</v>
      </c>
    </row>
    <row r="2167" spans="1:28" x14ac:dyDescent="0.3">
      <c r="A2167">
        <v>2165</v>
      </c>
      <c r="B2167" t="s">
        <v>4858</v>
      </c>
      <c r="C2167" t="str">
        <f t="shared" si="493"/>
        <v>Long</v>
      </c>
      <c r="D2167">
        <v>4.0999999999999996</v>
      </c>
      <c r="F2167" s="1">
        <f t="shared" si="507"/>
        <v>4.0999999999999996</v>
      </c>
      <c r="G2167" s="1">
        <f t="shared" si="494"/>
        <v>4.0999999999999996</v>
      </c>
      <c r="H2167">
        <f t="shared" si="495"/>
        <v>4.0999999999999996</v>
      </c>
      <c r="I2167" t="s">
        <v>4852</v>
      </c>
      <c r="J2167" t="s">
        <v>10</v>
      </c>
      <c r="K2167" t="s">
        <v>4859</v>
      </c>
      <c r="L2167" t="str">
        <f t="shared" si="496"/>
        <v>Established</v>
      </c>
      <c r="N2167" s="2">
        <f t="shared" si="497"/>
        <v>28</v>
      </c>
      <c r="O2167" t="s">
        <v>24</v>
      </c>
      <c r="P2167" t="s">
        <v>147</v>
      </c>
      <c r="Q2167" t="s">
        <v>28</v>
      </c>
      <c r="R2167" t="str">
        <f t="shared" si="498"/>
        <v>Great</v>
      </c>
      <c r="S2167" t="str">
        <f t="shared" si="499"/>
        <v>Great</v>
      </c>
      <c r="T2167" t="b">
        <f t="shared" si="500"/>
        <v>1</v>
      </c>
      <c r="U2167" t="b">
        <f t="shared" si="501"/>
        <v>1</v>
      </c>
      <c r="V2167" t="str">
        <f t="shared" si="502"/>
        <v>Top Company</v>
      </c>
      <c r="W2167" t="str">
        <f t="shared" si="503"/>
        <v>Don't Buy</v>
      </c>
      <c r="X2167" t="str">
        <f t="shared" si="504"/>
        <v>Not Known</v>
      </c>
      <c r="Z2167" t="str">
        <f t="shared" si="505"/>
        <v>None</v>
      </c>
      <c r="AB2167" t="str">
        <f t="shared" si="506"/>
        <v>1Million</v>
      </c>
    </row>
    <row r="2168" spans="1:28" x14ac:dyDescent="0.3">
      <c r="A2168">
        <v>2166</v>
      </c>
      <c r="B2168" t="s">
        <v>4860</v>
      </c>
      <c r="C2168" t="str">
        <f t="shared" si="493"/>
        <v>Long</v>
      </c>
      <c r="D2168">
        <v>3.7</v>
      </c>
      <c r="F2168" s="1">
        <f t="shared" si="507"/>
        <v>3.7</v>
      </c>
      <c r="G2168" s="1">
        <f t="shared" si="494"/>
        <v>3.7</v>
      </c>
      <c r="H2168">
        <f t="shared" si="495"/>
        <v>3.7</v>
      </c>
      <c r="I2168" t="s">
        <v>4852</v>
      </c>
      <c r="J2168" t="s">
        <v>22</v>
      </c>
      <c r="K2168" t="s">
        <v>125</v>
      </c>
      <c r="L2168" t="str">
        <f t="shared" si="496"/>
        <v>Established</v>
      </c>
      <c r="N2168" s="2">
        <f t="shared" si="497"/>
        <v>12</v>
      </c>
      <c r="O2168" t="s">
        <v>267</v>
      </c>
      <c r="P2168" t="s">
        <v>683</v>
      </c>
      <c r="Q2168" t="s">
        <v>19</v>
      </c>
      <c r="R2168" t="str">
        <f t="shared" si="498"/>
        <v>Average</v>
      </c>
      <c r="S2168" t="str">
        <f t="shared" si="499"/>
        <v xml:space="preserve"> </v>
      </c>
      <c r="T2168" t="b">
        <f t="shared" si="500"/>
        <v>0</v>
      </c>
      <c r="U2168" t="b">
        <f t="shared" si="501"/>
        <v>1</v>
      </c>
      <c r="V2168" t="str">
        <f t="shared" si="502"/>
        <v>Average Company</v>
      </c>
      <c r="W2168" t="str">
        <f t="shared" si="503"/>
        <v>Don't Buy</v>
      </c>
      <c r="X2168" t="str">
        <f t="shared" si="504"/>
        <v>Not Known</v>
      </c>
      <c r="Z2168" t="str">
        <f t="shared" si="505"/>
        <v>None</v>
      </c>
      <c r="AB2168" t="str">
        <f t="shared" si="506"/>
        <v>500K</v>
      </c>
    </row>
    <row r="2169" spans="1:28" x14ac:dyDescent="0.3">
      <c r="A2169">
        <v>2167</v>
      </c>
      <c r="B2169" t="s">
        <v>4861</v>
      </c>
      <c r="C2169" t="str">
        <f t="shared" si="493"/>
        <v>Long</v>
      </c>
      <c r="D2169">
        <v>3.7</v>
      </c>
      <c r="F2169" s="1">
        <f t="shared" si="507"/>
        <v>3.7</v>
      </c>
      <c r="G2169" s="1">
        <f t="shared" si="494"/>
        <v>3.7</v>
      </c>
      <c r="H2169">
        <f t="shared" si="495"/>
        <v>3.7</v>
      </c>
      <c r="I2169" t="s">
        <v>4852</v>
      </c>
      <c r="J2169" t="s">
        <v>10</v>
      </c>
      <c r="K2169" t="s">
        <v>4862</v>
      </c>
      <c r="L2169" t="str">
        <f t="shared" si="496"/>
        <v>Established</v>
      </c>
      <c r="N2169" s="2">
        <f t="shared" si="497"/>
        <v>66</v>
      </c>
      <c r="O2169" t="s">
        <v>803</v>
      </c>
      <c r="P2169" t="s">
        <v>147</v>
      </c>
      <c r="Q2169" t="s">
        <v>117</v>
      </c>
      <c r="R2169" t="str">
        <f t="shared" si="498"/>
        <v>Average</v>
      </c>
      <c r="S2169" t="str">
        <f t="shared" si="499"/>
        <v xml:space="preserve"> </v>
      </c>
      <c r="T2169" t="b">
        <f t="shared" si="500"/>
        <v>0</v>
      </c>
      <c r="U2169" t="b">
        <f t="shared" si="501"/>
        <v>1</v>
      </c>
      <c r="V2169" t="str">
        <f t="shared" si="502"/>
        <v>Average Company</v>
      </c>
      <c r="W2169" t="str">
        <f t="shared" si="503"/>
        <v>Don't Buy</v>
      </c>
      <c r="X2169" t="str">
        <f t="shared" si="504"/>
        <v>Not Known</v>
      </c>
      <c r="Z2169" t="str">
        <f t="shared" si="505"/>
        <v>None</v>
      </c>
      <c r="AB2169" t="str">
        <f t="shared" si="506"/>
        <v>0</v>
      </c>
    </row>
    <row r="2170" spans="1:28" x14ac:dyDescent="0.3">
      <c r="A2170">
        <v>2168</v>
      </c>
      <c r="B2170" t="s">
        <v>4863</v>
      </c>
      <c r="C2170" t="str">
        <f t="shared" si="493"/>
        <v>Short</v>
      </c>
      <c r="D2170">
        <v>3.5</v>
      </c>
      <c r="F2170" s="1">
        <f t="shared" si="507"/>
        <v>3.5</v>
      </c>
      <c r="G2170" s="1">
        <f t="shared" si="494"/>
        <v>3.5</v>
      </c>
      <c r="H2170">
        <f t="shared" si="495"/>
        <v>3.5</v>
      </c>
      <c r="I2170" t="s">
        <v>4852</v>
      </c>
      <c r="J2170" t="s">
        <v>22</v>
      </c>
      <c r="K2170" t="s">
        <v>4345</v>
      </c>
      <c r="L2170" t="str">
        <f t="shared" si="496"/>
        <v>Established</v>
      </c>
      <c r="N2170" s="2">
        <f t="shared" si="497"/>
        <v>62</v>
      </c>
      <c r="O2170" t="s">
        <v>446</v>
      </c>
      <c r="P2170" t="s">
        <v>147</v>
      </c>
      <c r="Q2170" t="s">
        <v>424</v>
      </c>
      <c r="R2170" t="str">
        <f t="shared" si="498"/>
        <v>Average</v>
      </c>
      <c r="S2170" t="str">
        <f t="shared" si="499"/>
        <v xml:space="preserve"> </v>
      </c>
      <c r="T2170" t="b">
        <f t="shared" si="500"/>
        <v>0</v>
      </c>
      <c r="U2170" t="b">
        <f t="shared" si="501"/>
        <v>0</v>
      </c>
      <c r="V2170" t="str">
        <f t="shared" si="502"/>
        <v>Average Company</v>
      </c>
      <c r="W2170" t="str">
        <f t="shared" si="503"/>
        <v>Don't Buy</v>
      </c>
      <c r="X2170" t="str">
        <f t="shared" si="504"/>
        <v>Not Known</v>
      </c>
      <c r="Z2170" t="str">
        <f t="shared" si="505"/>
        <v>None</v>
      </c>
      <c r="AB2170" t="str">
        <f t="shared" si="506"/>
        <v>0</v>
      </c>
    </row>
    <row r="2171" spans="1:28" x14ac:dyDescent="0.3">
      <c r="A2171">
        <v>2169</v>
      </c>
      <c r="B2171" t="s">
        <v>4864</v>
      </c>
      <c r="C2171" t="str">
        <f t="shared" si="493"/>
        <v>Long</v>
      </c>
      <c r="D2171">
        <v>4.4000000000000004</v>
      </c>
      <c r="F2171" s="1">
        <f t="shared" si="507"/>
        <v>4.4000000000000004</v>
      </c>
      <c r="G2171" s="1">
        <f t="shared" si="494"/>
        <v>4.4000000000000004</v>
      </c>
      <c r="H2171">
        <f t="shared" si="495"/>
        <v>4.4000000000000004</v>
      </c>
      <c r="I2171" t="s">
        <v>4852</v>
      </c>
      <c r="J2171" t="s">
        <v>22</v>
      </c>
      <c r="K2171" t="s">
        <v>4422</v>
      </c>
      <c r="L2171" t="str">
        <f t="shared" si="496"/>
        <v>Established</v>
      </c>
      <c r="N2171" s="2">
        <f t="shared" si="497"/>
        <v>14</v>
      </c>
      <c r="O2171" t="s">
        <v>522</v>
      </c>
      <c r="P2171" t="s">
        <v>147</v>
      </c>
      <c r="Q2171" t="s">
        <v>122</v>
      </c>
      <c r="R2171" t="str">
        <f t="shared" si="498"/>
        <v>Great</v>
      </c>
      <c r="S2171" t="str">
        <f t="shared" si="499"/>
        <v>Great</v>
      </c>
      <c r="T2171" t="b">
        <f t="shared" si="500"/>
        <v>1</v>
      </c>
      <c r="U2171" t="b">
        <f t="shared" si="501"/>
        <v>1</v>
      </c>
      <c r="V2171" t="str">
        <f t="shared" si="502"/>
        <v>Average Company</v>
      </c>
      <c r="W2171" t="str">
        <f t="shared" si="503"/>
        <v>Don't Buy</v>
      </c>
      <c r="X2171" t="str">
        <f t="shared" si="504"/>
        <v>Not Known</v>
      </c>
      <c r="Z2171" t="str">
        <f t="shared" si="505"/>
        <v>None</v>
      </c>
      <c r="AB2171" t="str">
        <f t="shared" si="506"/>
        <v>0</v>
      </c>
    </row>
    <row r="2172" spans="1:28" x14ac:dyDescent="0.3">
      <c r="A2172">
        <v>2170</v>
      </c>
      <c r="B2172" t="s">
        <v>4865</v>
      </c>
      <c r="C2172" t="str">
        <f t="shared" si="493"/>
        <v>Short</v>
      </c>
      <c r="D2172">
        <v>4</v>
      </c>
      <c r="F2172" s="1">
        <f t="shared" si="507"/>
        <v>4.5</v>
      </c>
      <c r="G2172" s="1">
        <f t="shared" si="494"/>
        <v>4.5</v>
      </c>
      <c r="H2172">
        <f t="shared" si="495"/>
        <v>4.0999999999999996</v>
      </c>
      <c r="I2172" t="s">
        <v>4852</v>
      </c>
      <c r="J2172" t="s">
        <v>10</v>
      </c>
      <c r="K2172" t="s">
        <v>4866</v>
      </c>
      <c r="L2172" t="str">
        <f t="shared" si="496"/>
        <v>Startup</v>
      </c>
      <c r="N2172" s="2">
        <f t="shared" si="497"/>
        <v>9</v>
      </c>
      <c r="O2172" t="s">
        <v>331</v>
      </c>
      <c r="P2172" t="s">
        <v>683</v>
      </c>
      <c r="Q2172" t="s">
        <v>19</v>
      </c>
      <c r="R2172" t="str">
        <f t="shared" si="498"/>
        <v>Average</v>
      </c>
      <c r="S2172" t="str">
        <f t="shared" si="499"/>
        <v xml:space="preserve"> </v>
      </c>
      <c r="T2172" t="b">
        <f t="shared" si="500"/>
        <v>0</v>
      </c>
      <c r="U2172" t="b">
        <f t="shared" si="501"/>
        <v>1</v>
      </c>
      <c r="V2172" t="str">
        <f t="shared" si="502"/>
        <v>Average Company</v>
      </c>
      <c r="W2172" t="str">
        <f t="shared" si="503"/>
        <v>Don't Buy</v>
      </c>
      <c r="X2172" t="str">
        <f t="shared" si="504"/>
        <v>Not Known</v>
      </c>
      <c r="Z2172" t="str">
        <f t="shared" si="505"/>
        <v>None</v>
      </c>
      <c r="AB2172" t="str">
        <f t="shared" si="506"/>
        <v>500K</v>
      </c>
    </row>
    <row r="2173" spans="1:28" x14ac:dyDescent="0.3">
      <c r="A2173">
        <v>2171</v>
      </c>
      <c r="B2173" t="s">
        <v>4867</v>
      </c>
      <c r="C2173" t="str">
        <f t="shared" si="493"/>
        <v>Long</v>
      </c>
      <c r="D2173">
        <v>4</v>
      </c>
      <c r="F2173" s="1">
        <f t="shared" si="507"/>
        <v>4</v>
      </c>
      <c r="G2173" s="1">
        <f t="shared" si="494"/>
        <v>4</v>
      </c>
      <c r="H2173">
        <f t="shared" si="495"/>
        <v>4</v>
      </c>
      <c r="I2173" t="s">
        <v>4852</v>
      </c>
      <c r="J2173" t="s">
        <v>22</v>
      </c>
      <c r="K2173" t="s">
        <v>1694</v>
      </c>
      <c r="L2173" t="str">
        <f t="shared" si="496"/>
        <v>Established</v>
      </c>
      <c r="N2173" s="2">
        <f t="shared" si="497"/>
        <v>28</v>
      </c>
      <c r="O2173" t="s">
        <v>24</v>
      </c>
      <c r="P2173" t="s">
        <v>691</v>
      </c>
      <c r="Q2173" t="s">
        <v>189</v>
      </c>
      <c r="R2173" t="str">
        <f t="shared" si="498"/>
        <v>Average</v>
      </c>
      <c r="S2173" t="str">
        <f t="shared" si="499"/>
        <v xml:space="preserve"> </v>
      </c>
      <c r="T2173" t="b">
        <f t="shared" si="500"/>
        <v>0</v>
      </c>
      <c r="U2173" t="b">
        <f t="shared" si="501"/>
        <v>1</v>
      </c>
      <c r="V2173" t="str">
        <f t="shared" si="502"/>
        <v>Average Company</v>
      </c>
      <c r="W2173" t="str">
        <f t="shared" si="503"/>
        <v>Don't Buy</v>
      </c>
      <c r="X2173" t="str">
        <f t="shared" si="504"/>
        <v>Not Known</v>
      </c>
      <c r="Z2173" t="str">
        <f t="shared" si="505"/>
        <v>None</v>
      </c>
      <c r="AB2173" t="str">
        <f t="shared" si="506"/>
        <v>0</v>
      </c>
    </row>
    <row r="2174" spans="1:28" x14ac:dyDescent="0.3">
      <c r="A2174">
        <v>2172</v>
      </c>
      <c r="B2174" t="s">
        <v>4868</v>
      </c>
      <c r="C2174" t="str">
        <f t="shared" si="493"/>
        <v>Long</v>
      </c>
      <c r="D2174">
        <v>4.2</v>
      </c>
      <c r="F2174" s="1">
        <f t="shared" si="507"/>
        <v>4.2</v>
      </c>
      <c r="G2174" s="1">
        <f t="shared" si="494"/>
        <v>4.2</v>
      </c>
      <c r="H2174">
        <f t="shared" si="495"/>
        <v>4.2</v>
      </c>
      <c r="I2174" t="s">
        <v>4852</v>
      </c>
      <c r="J2174" t="s">
        <v>22</v>
      </c>
      <c r="K2174" t="s">
        <v>4869</v>
      </c>
      <c r="L2174" t="str">
        <f t="shared" si="496"/>
        <v>Established</v>
      </c>
      <c r="N2174" s="2">
        <f t="shared" si="497"/>
        <v>38</v>
      </c>
      <c r="O2174" t="s">
        <v>357</v>
      </c>
      <c r="P2174" t="s">
        <v>147</v>
      </c>
      <c r="Q2174" t="s">
        <v>177</v>
      </c>
      <c r="R2174" t="str">
        <f t="shared" si="498"/>
        <v>Great</v>
      </c>
      <c r="S2174" t="str">
        <f t="shared" si="499"/>
        <v>Great</v>
      </c>
      <c r="T2174" t="b">
        <f t="shared" si="500"/>
        <v>1</v>
      </c>
      <c r="U2174" t="b">
        <f t="shared" si="501"/>
        <v>1</v>
      </c>
      <c r="V2174" t="str">
        <f t="shared" si="502"/>
        <v>Top Company</v>
      </c>
      <c r="W2174" t="str">
        <f t="shared" si="503"/>
        <v>Don't Buy</v>
      </c>
      <c r="X2174" t="str">
        <f t="shared" si="504"/>
        <v>Not Known</v>
      </c>
      <c r="Z2174" t="str">
        <f t="shared" si="505"/>
        <v>None</v>
      </c>
      <c r="AB2174" t="str">
        <f t="shared" si="506"/>
        <v>0</v>
      </c>
    </row>
    <row r="2175" spans="1:28" x14ac:dyDescent="0.3">
      <c r="A2175">
        <v>2173</v>
      </c>
      <c r="B2175" t="s">
        <v>4870</v>
      </c>
      <c r="C2175" t="str">
        <f t="shared" si="493"/>
        <v>Short</v>
      </c>
      <c r="D2175">
        <v>4.5999999999999996</v>
      </c>
      <c r="F2175" s="1">
        <f t="shared" si="507"/>
        <v>5</v>
      </c>
      <c r="G2175" s="1">
        <f t="shared" si="494"/>
        <v>5.0999999999999996</v>
      </c>
      <c r="H2175">
        <f t="shared" si="495"/>
        <v>4.6999999999999993</v>
      </c>
      <c r="I2175" t="s">
        <v>4871</v>
      </c>
      <c r="J2175" t="s">
        <v>22</v>
      </c>
      <c r="K2175" t="s">
        <v>4129</v>
      </c>
      <c r="L2175" t="str">
        <f t="shared" si="496"/>
        <v>Startup</v>
      </c>
      <c r="N2175" s="2">
        <f t="shared" si="497"/>
        <v>8</v>
      </c>
      <c r="O2175" t="s">
        <v>583</v>
      </c>
      <c r="P2175" t="s">
        <v>683</v>
      </c>
      <c r="Q2175" t="s">
        <v>726</v>
      </c>
      <c r="R2175" t="str">
        <f t="shared" si="498"/>
        <v>Great</v>
      </c>
      <c r="S2175" t="str">
        <f t="shared" si="499"/>
        <v>Great</v>
      </c>
      <c r="T2175" t="b">
        <f t="shared" si="500"/>
        <v>0</v>
      </c>
      <c r="U2175" t="b">
        <f t="shared" si="501"/>
        <v>1</v>
      </c>
      <c r="V2175" t="str">
        <f t="shared" si="502"/>
        <v>Average Company</v>
      </c>
      <c r="W2175" t="str">
        <f t="shared" si="503"/>
        <v>Don't Buy</v>
      </c>
      <c r="X2175" t="str">
        <f t="shared" si="504"/>
        <v>Not Known</v>
      </c>
      <c r="Z2175" t="str">
        <f t="shared" si="505"/>
        <v>Silicon Valley Startups</v>
      </c>
      <c r="AB2175" t="str">
        <f t="shared" si="506"/>
        <v>0</v>
      </c>
    </row>
    <row r="2176" spans="1:28" x14ac:dyDescent="0.3">
      <c r="A2176">
        <v>2174</v>
      </c>
      <c r="B2176" t="s">
        <v>4872</v>
      </c>
      <c r="C2176" t="str">
        <f t="shared" si="493"/>
        <v>Long</v>
      </c>
      <c r="D2176">
        <v>3.7</v>
      </c>
      <c r="F2176" s="1">
        <f t="shared" si="507"/>
        <v>3.7</v>
      </c>
      <c r="G2176" s="1">
        <f t="shared" si="494"/>
        <v>3.7</v>
      </c>
      <c r="H2176">
        <f t="shared" si="495"/>
        <v>3.7</v>
      </c>
      <c r="I2176" t="s">
        <v>4871</v>
      </c>
      <c r="J2176" t="s">
        <v>4873</v>
      </c>
      <c r="K2176" t="s">
        <v>249</v>
      </c>
      <c r="L2176" t="str">
        <f t="shared" si="496"/>
        <v>Established</v>
      </c>
      <c r="N2176" s="2">
        <f t="shared" si="497"/>
        <v>20</v>
      </c>
      <c r="O2176" t="s">
        <v>683</v>
      </c>
      <c r="Q2176" t="s">
        <v>80</v>
      </c>
      <c r="R2176" t="str">
        <f t="shared" si="498"/>
        <v>Average</v>
      </c>
      <c r="S2176" t="str">
        <f t="shared" si="499"/>
        <v xml:space="preserve"> </v>
      </c>
      <c r="T2176" t="b">
        <f t="shared" si="500"/>
        <v>0</v>
      </c>
      <c r="U2176" t="b">
        <f t="shared" si="501"/>
        <v>1</v>
      </c>
      <c r="V2176" t="str">
        <f t="shared" si="502"/>
        <v>Average Company</v>
      </c>
      <c r="W2176" t="str">
        <f t="shared" si="503"/>
        <v>Don't Buy</v>
      </c>
      <c r="X2176" t="str">
        <f t="shared" si="504"/>
        <v>Not Known</v>
      </c>
      <c r="Z2176" t="str">
        <f t="shared" si="505"/>
        <v>None</v>
      </c>
      <c r="AB2176" t="str">
        <f t="shared" si="506"/>
        <v>0</v>
      </c>
    </row>
    <row r="2177" spans="1:28" x14ac:dyDescent="0.3">
      <c r="A2177">
        <v>2175</v>
      </c>
      <c r="B2177" t="s">
        <v>4874</v>
      </c>
      <c r="C2177" t="str">
        <f t="shared" si="493"/>
        <v>Long</v>
      </c>
      <c r="D2177">
        <v>4</v>
      </c>
      <c r="F2177" s="1">
        <f t="shared" si="507"/>
        <v>4</v>
      </c>
      <c r="G2177" s="1">
        <f t="shared" si="494"/>
        <v>4</v>
      </c>
      <c r="H2177">
        <f t="shared" si="495"/>
        <v>4</v>
      </c>
      <c r="I2177" t="s">
        <v>4871</v>
      </c>
      <c r="J2177" t="s">
        <v>10</v>
      </c>
      <c r="K2177" t="s">
        <v>3571</v>
      </c>
      <c r="L2177" t="str">
        <f t="shared" si="496"/>
        <v>Established</v>
      </c>
      <c r="N2177" s="2">
        <f t="shared" si="497"/>
        <v>39</v>
      </c>
      <c r="O2177" t="s">
        <v>74</v>
      </c>
      <c r="P2177" t="s">
        <v>147</v>
      </c>
      <c r="Q2177" t="s">
        <v>204</v>
      </c>
      <c r="R2177" t="str">
        <f t="shared" si="498"/>
        <v>Average</v>
      </c>
      <c r="S2177" t="str">
        <f t="shared" si="499"/>
        <v xml:space="preserve"> </v>
      </c>
      <c r="T2177" t="b">
        <f t="shared" si="500"/>
        <v>0</v>
      </c>
      <c r="U2177" t="b">
        <f t="shared" si="501"/>
        <v>1</v>
      </c>
      <c r="V2177" t="str">
        <f t="shared" si="502"/>
        <v>Average Company</v>
      </c>
      <c r="W2177" t="str">
        <f t="shared" si="503"/>
        <v>Don't Buy</v>
      </c>
      <c r="X2177" t="str">
        <f t="shared" si="504"/>
        <v>Not Known</v>
      </c>
      <c r="Z2177" t="str">
        <f t="shared" si="505"/>
        <v>None</v>
      </c>
      <c r="AB2177" t="str">
        <f t="shared" si="506"/>
        <v>0</v>
      </c>
    </row>
    <row r="2178" spans="1:28" x14ac:dyDescent="0.3">
      <c r="A2178">
        <v>2176</v>
      </c>
      <c r="B2178" t="s">
        <v>4875</v>
      </c>
      <c r="C2178" t="str">
        <f t="shared" si="493"/>
        <v>Long</v>
      </c>
      <c r="D2178">
        <v>4.5</v>
      </c>
      <c r="F2178" s="1">
        <f t="shared" si="507"/>
        <v>4.5</v>
      </c>
      <c r="G2178" s="1">
        <f t="shared" si="494"/>
        <v>4.5</v>
      </c>
      <c r="H2178">
        <f t="shared" si="495"/>
        <v>4.5</v>
      </c>
      <c r="I2178" t="s">
        <v>4871</v>
      </c>
      <c r="J2178" t="s">
        <v>22</v>
      </c>
      <c r="K2178" t="s">
        <v>4876</v>
      </c>
      <c r="L2178" t="str">
        <f t="shared" si="496"/>
        <v>Established</v>
      </c>
      <c r="N2178" s="2">
        <f t="shared" si="497"/>
        <v>18</v>
      </c>
      <c r="O2178" t="s">
        <v>1202</v>
      </c>
      <c r="P2178" t="s">
        <v>1261</v>
      </c>
      <c r="Q2178" t="s">
        <v>732</v>
      </c>
      <c r="R2178" t="str">
        <f t="shared" si="498"/>
        <v>Great</v>
      </c>
      <c r="S2178" t="str">
        <f t="shared" si="499"/>
        <v>Great</v>
      </c>
      <c r="T2178" t="b">
        <f t="shared" si="500"/>
        <v>1</v>
      </c>
      <c r="U2178" t="b">
        <f t="shared" si="501"/>
        <v>1</v>
      </c>
      <c r="V2178" t="str">
        <f t="shared" si="502"/>
        <v>Average Company</v>
      </c>
      <c r="W2178" t="str">
        <f t="shared" si="503"/>
        <v>Don't Buy</v>
      </c>
      <c r="X2178" t="str">
        <f t="shared" si="504"/>
        <v>Not Known</v>
      </c>
      <c r="Z2178" t="str">
        <f t="shared" si="505"/>
        <v>None</v>
      </c>
      <c r="AB2178" t="str">
        <f t="shared" si="506"/>
        <v>0</v>
      </c>
    </row>
    <row r="2179" spans="1:28" x14ac:dyDescent="0.3">
      <c r="A2179">
        <v>2177</v>
      </c>
      <c r="B2179" t="s">
        <v>4877</v>
      </c>
      <c r="C2179" t="str">
        <f t="shared" ref="C2179:C2242" si="508">IF(LEN(B2179)&gt;=10,"Long","Short")</f>
        <v>Long</v>
      </c>
      <c r="D2179">
        <v>3.8</v>
      </c>
      <c r="F2179" s="1">
        <f t="shared" si="507"/>
        <v>3.8</v>
      </c>
      <c r="G2179" s="1">
        <f t="shared" ref="G2179:G2242" si="509">IF(L2179="Startup",D2179+0.5,D2179)</f>
        <v>3.8</v>
      </c>
      <c r="H2179">
        <f t="shared" ref="H2179:H2242" si="510">IF(L2179="Startup",D2179+0.1,D2179)</f>
        <v>3.8</v>
      </c>
      <c r="I2179" t="s">
        <v>4871</v>
      </c>
      <c r="J2179" t="s">
        <v>10</v>
      </c>
      <c r="K2179" t="s">
        <v>4878</v>
      </c>
      <c r="L2179" t="str">
        <f t="shared" ref="L2179:L2242" si="511">IF(N2179&lt;10,"Startup","Established")</f>
        <v>Established</v>
      </c>
      <c r="N2179" s="2">
        <f t="shared" ref="N2179:N2242" si="512">INT(LEFT(O2179,2))</f>
        <v>80</v>
      </c>
      <c r="O2179" t="s">
        <v>203</v>
      </c>
      <c r="P2179" t="s">
        <v>683</v>
      </c>
      <c r="Q2179" t="s">
        <v>843</v>
      </c>
      <c r="R2179" t="str">
        <f t="shared" ref="R2179:R2242" si="513">IF(D2179&gt;4,"Great","Average")</f>
        <v>Average</v>
      </c>
      <c r="S2179" t="str">
        <f t="shared" ref="S2179:S2242" si="514">IF(D2179&gt;4,"Great"," ")</f>
        <v xml:space="preserve"> </v>
      </c>
      <c r="T2179" t="b">
        <f t="shared" ref="T2179:T2242" si="515">AND(D2179:D12137&gt;4,N2179:N12137&gt;10)</f>
        <v>0</v>
      </c>
      <c r="U2179" t="b">
        <f t="shared" ref="U2179:U2242" si="516">OR(D2179&gt;3.5,N2179&lt;10)</f>
        <v>1</v>
      </c>
      <c r="V2179" t="str">
        <f t="shared" ref="V2179:V2242" si="517">IF(AND(D2179&gt;4,N2179&gt;20),"Top Company","Average Company")</f>
        <v>Average Company</v>
      </c>
      <c r="W2179" t="str">
        <f t="shared" ref="W2179:W2242" si="518">IF(OR(LEFT(B2179,1)="T",LEFT(B2179,1)="G"),"Buy","Don't Buy")</f>
        <v>Don't Buy</v>
      </c>
      <c r="X2179" t="str">
        <f t="shared" ref="X2179:X2242" si="519">IF(IF(Q2179="Financial Services",ISNUMBER(SEARCH("Mumbai",K2179))),"Bombay Finance","Not Known")</f>
        <v>Not Known</v>
      </c>
      <c r="Z2179" t="str">
        <f t="shared" ref="Z2179:Z2242" si="520">IF(AND(OR(ISNUMBER(SEARCH("Bangalore",K2179)),ISNUMBER(SEARCH("Bengaluru",K2179)),ISNUMBER(SEARCH("Chennai",K2179))),N2179&lt;10),"Silicon Valley Startups","None")</f>
        <v>None</v>
      </c>
      <c r="AB2179" t="str">
        <f t="shared" ref="AB2179:AB2242" si="521">IF(AND(OR(Q2179="IT Services &amp; Consulting",Q2179="Financial Services"),D2179&gt;4),"1Million",IF(AND(OR(Q2179="IT Services &amp; Consulting",Q2179="Financial Services"),D2179&lt;=4),"500K",IF(AND(Q2179="Telecom / ISP",D2179&gt;4),"800K","0")))</f>
        <v>0</v>
      </c>
    </row>
    <row r="2180" spans="1:28" x14ac:dyDescent="0.3">
      <c r="A2180">
        <v>2178</v>
      </c>
      <c r="B2180" t="s">
        <v>4879</v>
      </c>
      <c r="C2180" t="str">
        <f t="shared" si="508"/>
        <v>Short</v>
      </c>
      <c r="D2180">
        <v>3.4</v>
      </c>
      <c r="F2180" s="1">
        <f t="shared" si="507"/>
        <v>3.4</v>
      </c>
      <c r="G2180" s="1">
        <f t="shared" si="509"/>
        <v>3.4</v>
      </c>
      <c r="H2180">
        <f t="shared" si="510"/>
        <v>3.4</v>
      </c>
      <c r="I2180" t="s">
        <v>4871</v>
      </c>
      <c r="J2180" t="s">
        <v>22</v>
      </c>
      <c r="K2180" t="s">
        <v>4880</v>
      </c>
      <c r="L2180" t="str">
        <f t="shared" si="511"/>
        <v>Established</v>
      </c>
      <c r="N2180" s="2">
        <f t="shared" si="512"/>
        <v>23</v>
      </c>
      <c r="O2180" t="s">
        <v>230</v>
      </c>
      <c r="P2180" t="s">
        <v>691</v>
      </c>
      <c r="Q2180" t="s">
        <v>605</v>
      </c>
      <c r="R2180" t="str">
        <f t="shared" si="513"/>
        <v>Average</v>
      </c>
      <c r="S2180" t="str">
        <f t="shared" si="514"/>
        <v xml:space="preserve"> </v>
      </c>
      <c r="T2180" t="b">
        <f t="shared" si="515"/>
        <v>0</v>
      </c>
      <c r="U2180" t="b">
        <f t="shared" si="516"/>
        <v>0</v>
      </c>
      <c r="V2180" t="str">
        <f t="shared" si="517"/>
        <v>Average Company</v>
      </c>
      <c r="W2180" t="str">
        <f t="shared" si="518"/>
        <v>Don't Buy</v>
      </c>
      <c r="X2180" t="str">
        <f t="shared" si="519"/>
        <v>Not Known</v>
      </c>
      <c r="Z2180" t="str">
        <f t="shared" si="520"/>
        <v>None</v>
      </c>
      <c r="AB2180" t="str">
        <f t="shared" si="521"/>
        <v>0</v>
      </c>
    </row>
    <row r="2181" spans="1:28" x14ac:dyDescent="0.3">
      <c r="A2181">
        <v>2179</v>
      </c>
      <c r="B2181" t="s">
        <v>4881</v>
      </c>
      <c r="C2181" t="str">
        <f t="shared" si="508"/>
        <v>Long</v>
      </c>
      <c r="D2181">
        <v>4.2</v>
      </c>
      <c r="F2181" s="1">
        <f t="shared" si="507"/>
        <v>4.2</v>
      </c>
      <c r="G2181" s="1">
        <f t="shared" si="509"/>
        <v>4.2</v>
      </c>
      <c r="H2181">
        <f t="shared" si="510"/>
        <v>4.2</v>
      </c>
      <c r="I2181" t="s">
        <v>4871</v>
      </c>
      <c r="J2181" t="s">
        <v>10</v>
      </c>
      <c r="K2181" t="s">
        <v>4882</v>
      </c>
      <c r="L2181" t="str">
        <f t="shared" si="511"/>
        <v>Established</v>
      </c>
      <c r="N2181" s="2">
        <f t="shared" si="512"/>
        <v>16</v>
      </c>
      <c r="O2181" t="s">
        <v>121</v>
      </c>
      <c r="P2181" t="s">
        <v>75</v>
      </c>
      <c r="Q2181" t="s">
        <v>2258</v>
      </c>
      <c r="R2181" t="str">
        <f t="shared" si="513"/>
        <v>Great</v>
      </c>
      <c r="S2181" t="str">
        <f t="shared" si="514"/>
        <v>Great</v>
      </c>
      <c r="T2181" t="b">
        <f t="shared" si="515"/>
        <v>1</v>
      </c>
      <c r="U2181" t="b">
        <f t="shared" si="516"/>
        <v>1</v>
      </c>
      <c r="V2181" t="str">
        <f t="shared" si="517"/>
        <v>Average Company</v>
      </c>
      <c r="W2181" t="str">
        <f t="shared" si="518"/>
        <v>Don't Buy</v>
      </c>
      <c r="X2181" t="str">
        <f t="shared" si="519"/>
        <v>Not Known</v>
      </c>
      <c r="Z2181" t="str">
        <f t="shared" si="520"/>
        <v>None</v>
      </c>
      <c r="AB2181" t="str">
        <f t="shared" si="521"/>
        <v>0</v>
      </c>
    </row>
    <row r="2182" spans="1:28" x14ac:dyDescent="0.3">
      <c r="A2182">
        <v>2180</v>
      </c>
      <c r="B2182" t="s">
        <v>4883</v>
      </c>
      <c r="C2182" t="str">
        <f t="shared" si="508"/>
        <v>Long</v>
      </c>
      <c r="D2182">
        <v>4</v>
      </c>
      <c r="F2182" s="1">
        <f t="shared" si="507"/>
        <v>4</v>
      </c>
      <c r="G2182" s="1">
        <f t="shared" si="509"/>
        <v>4</v>
      </c>
      <c r="H2182">
        <f t="shared" si="510"/>
        <v>4</v>
      </c>
      <c r="I2182" t="s">
        <v>4871</v>
      </c>
      <c r="J2182" t="s">
        <v>22</v>
      </c>
      <c r="K2182" t="s">
        <v>4884</v>
      </c>
      <c r="L2182" t="str">
        <f t="shared" si="511"/>
        <v>Established</v>
      </c>
      <c r="N2182" s="2">
        <f t="shared" si="512"/>
        <v>35</v>
      </c>
      <c r="O2182" t="s">
        <v>249</v>
      </c>
      <c r="P2182" t="s">
        <v>147</v>
      </c>
      <c r="Q2182" t="s">
        <v>28</v>
      </c>
      <c r="R2182" t="str">
        <f t="shared" si="513"/>
        <v>Average</v>
      </c>
      <c r="S2182" t="str">
        <f t="shared" si="514"/>
        <v xml:space="preserve"> </v>
      </c>
      <c r="T2182" t="b">
        <f t="shared" si="515"/>
        <v>0</v>
      </c>
      <c r="U2182" t="b">
        <f t="shared" si="516"/>
        <v>1</v>
      </c>
      <c r="V2182" t="str">
        <f t="shared" si="517"/>
        <v>Average Company</v>
      </c>
      <c r="W2182" t="str">
        <f t="shared" si="518"/>
        <v>Don't Buy</v>
      </c>
      <c r="X2182" t="str">
        <f t="shared" si="519"/>
        <v>Bombay Finance</v>
      </c>
      <c r="Z2182" t="str">
        <f t="shared" si="520"/>
        <v>None</v>
      </c>
      <c r="AB2182" t="str">
        <f t="shared" si="521"/>
        <v>500K</v>
      </c>
    </row>
    <row r="2183" spans="1:28" x14ac:dyDescent="0.3">
      <c r="A2183">
        <v>2181</v>
      </c>
      <c r="B2183" t="s">
        <v>4885</v>
      </c>
      <c r="C2183" t="str">
        <f t="shared" si="508"/>
        <v>Long</v>
      </c>
      <c r="D2183">
        <v>4</v>
      </c>
      <c r="F2183" s="1">
        <f t="shared" si="507"/>
        <v>4</v>
      </c>
      <c r="G2183" s="1">
        <f t="shared" si="509"/>
        <v>4</v>
      </c>
      <c r="H2183">
        <f t="shared" si="510"/>
        <v>4</v>
      </c>
      <c r="I2183" t="s">
        <v>4871</v>
      </c>
      <c r="J2183" t="s">
        <v>22</v>
      </c>
      <c r="K2183" t="s">
        <v>4886</v>
      </c>
      <c r="L2183" t="str">
        <f t="shared" si="511"/>
        <v>Established</v>
      </c>
      <c r="N2183" s="2">
        <f t="shared" si="512"/>
        <v>22</v>
      </c>
      <c r="O2183" t="s">
        <v>142</v>
      </c>
      <c r="P2183" t="s">
        <v>683</v>
      </c>
      <c r="Q2183" t="s">
        <v>601</v>
      </c>
      <c r="R2183" t="str">
        <f t="shared" si="513"/>
        <v>Average</v>
      </c>
      <c r="S2183" t="str">
        <f t="shared" si="514"/>
        <v xml:space="preserve"> </v>
      </c>
      <c r="T2183" t="b">
        <f t="shared" si="515"/>
        <v>0</v>
      </c>
      <c r="U2183" t="b">
        <f t="shared" si="516"/>
        <v>1</v>
      </c>
      <c r="V2183" t="str">
        <f t="shared" si="517"/>
        <v>Average Company</v>
      </c>
      <c r="W2183" t="str">
        <f t="shared" si="518"/>
        <v>Buy</v>
      </c>
      <c r="X2183" t="str">
        <f t="shared" si="519"/>
        <v>Not Known</v>
      </c>
      <c r="Z2183" t="str">
        <f t="shared" si="520"/>
        <v>None</v>
      </c>
      <c r="AB2183" t="str">
        <f t="shared" si="521"/>
        <v>0</v>
      </c>
    </row>
    <row r="2184" spans="1:28" x14ac:dyDescent="0.3">
      <c r="A2184">
        <v>2182</v>
      </c>
      <c r="B2184" t="s">
        <v>4887</v>
      </c>
      <c r="C2184" t="str">
        <f t="shared" si="508"/>
        <v>Long</v>
      </c>
      <c r="D2184">
        <v>4.0999999999999996</v>
      </c>
      <c r="F2184" s="1">
        <f t="shared" si="507"/>
        <v>4.0999999999999996</v>
      </c>
      <c r="G2184" s="1">
        <f t="shared" si="509"/>
        <v>4.0999999999999996</v>
      </c>
      <c r="H2184">
        <f t="shared" si="510"/>
        <v>4.0999999999999996</v>
      </c>
      <c r="I2184" t="s">
        <v>4871</v>
      </c>
      <c r="J2184" t="s">
        <v>22</v>
      </c>
      <c r="K2184" t="s">
        <v>4888</v>
      </c>
      <c r="L2184" t="str">
        <f t="shared" si="511"/>
        <v>Established</v>
      </c>
      <c r="N2184" s="2">
        <f t="shared" si="512"/>
        <v>38</v>
      </c>
      <c r="O2184" t="s">
        <v>357</v>
      </c>
      <c r="P2184" t="s">
        <v>147</v>
      </c>
      <c r="Q2184" t="s">
        <v>378</v>
      </c>
      <c r="R2184" t="str">
        <f t="shared" si="513"/>
        <v>Great</v>
      </c>
      <c r="S2184" t="str">
        <f t="shared" si="514"/>
        <v>Great</v>
      </c>
      <c r="T2184" t="b">
        <f t="shared" si="515"/>
        <v>1</v>
      </c>
      <c r="U2184" t="b">
        <f t="shared" si="516"/>
        <v>1</v>
      </c>
      <c r="V2184" t="str">
        <f t="shared" si="517"/>
        <v>Top Company</v>
      </c>
      <c r="W2184" t="str">
        <f t="shared" si="518"/>
        <v>Don't Buy</v>
      </c>
      <c r="X2184" t="str">
        <f t="shared" si="519"/>
        <v>Not Known</v>
      </c>
      <c r="Z2184" t="str">
        <f t="shared" si="520"/>
        <v>None</v>
      </c>
      <c r="AB2184" t="str">
        <f t="shared" si="521"/>
        <v>0</v>
      </c>
    </row>
    <row r="2185" spans="1:28" x14ac:dyDescent="0.3">
      <c r="A2185">
        <v>2183</v>
      </c>
      <c r="B2185" t="s">
        <v>4889</v>
      </c>
      <c r="C2185" t="str">
        <f t="shared" si="508"/>
        <v>Long</v>
      </c>
      <c r="D2185">
        <v>3.8</v>
      </c>
      <c r="F2185" s="1">
        <f t="shared" si="507"/>
        <v>4.3</v>
      </c>
      <c r="G2185" s="1">
        <f t="shared" si="509"/>
        <v>4.3</v>
      </c>
      <c r="H2185">
        <f t="shared" si="510"/>
        <v>3.9</v>
      </c>
      <c r="I2185" t="s">
        <v>4871</v>
      </c>
      <c r="J2185" t="s">
        <v>881</v>
      </c>
      <c r="K2185" t="s">
        <v>4890</v>
      </c>
      <c r="L2185" t="str">
        <f t="shared" si="511"/>
        <v>Startup</v>
      </c>
      <c r="N2185" s="2">
        <f t="shared" si="512"/>
        <v>8</v>
      </c>
      <c r="O2185" t="s">
        <v>583</v>
      </c>
      <c r="P2185" t="s">
        <v>691</v>
      </c>
      <c r="Q2185" t="s">
        <v>50</v>
      </c>
      <c r="R2185" t="str">
        <f t="shared" si="513"/>
        <v>Average</v>
      </c>
      <c r="S2185" t="str">
        <f t="shared" si="514"/>
        <v xml:space="preserve"> </v>
      </c>
      <c r="T2185" t="b">
        <f t="shared" si="515"/>
        <v>0</v>
      </c>
      <c r="U2185" t="b">
        <f t="shared" si="516"/>
        <v>1</v>
      </c>
      <c r="V2185" t="str">
        <f t="shared" si="517"/>
        <v>Average Company</v>
      </c>
      <c r="W2185" t="str">
        <f t="shared" si="518"/>
        <v>Don't Buy</v>
      </c>
      <c r="X2185" t="str">
        <f t="shared" si="519"/>
        <v>Not Known</v>
      </c>
      <c r="Z2185" t="str">
        <f t="shared" si="520"/>
        <v>None</v>
      </c>
      <c r="AB2185" t="str">
        <f t="shared" si="521"/>
        <v>0</v>
      </c>
    </row>
    <row r="2186" spans="1:28" x14ac:dyDescent="0.3">
      <c r="A2186">
        <v>2184</v>
      </c>
      <c r="B2186" t="s">
        <v>4891</v>
      </c>
      <c r="C2186" t="str">
        <f t="shared" si="508"/>
        <v>Long</v>
      </c>
      <c r="D2186">
        <v>3.7</v>
      </c>
      <c r="F2186" s="1">
        <f t="shared" si="507"/>
        <v>3.7</v>
      </c>
      <c r="G2186" s="1">
        <f t="shared" si="509"/>
        <v>3.7</v>
      </c>
      <c r="H2186">
        <f t="shared" si="510"/>
        <v>3.7</v>
      </c>
      <c r="I2186" t="s">
        <v>4871</v>
      </c>
      <c r="J2186" t="s">
        <v>22</v>
      </c>
      <c r="K2186" t="s">
        <v>3283</v>
      </c>
      <c r="L2186" t="str">
        <f t="shared" si="511"/>
        <v>Established</v>
      </c>
      <c r="N2186" s="2">
        <f t="shared" si="512"/>
        <v>51</v>
      </c>
      <c r="O2186" t="s">
        <v>688</v>
      </c>
      <c r="P2186" t="s">
        <v>683</v>
      </c>
      <c r="Q2186" t="s">
        <v>846</v>
      </c>
      <c r="R2186" t="str">
        <f t="shared" si="513"/>
        <v>Average</v>
      </c>
      <c r="S2186" t="str">
        <f t="shared" si="514"/>
        <v xml:space="preserve"> </v>
      </c>
      <c r="T2186" t="b">
        <f t="shared" si="515"/>
        <v>0</v>
      </c>
      <c r="U2186" t="b">
        <f t="shared" si="516"/>
        <v>1</v>
      </c>
      <c r="V2186" t="str">
        <f t="shared" si="517"/>
        <v>Average Company</v>
      </c>
      <c r="W2186" t="str">
        <f t="shared" si="518"/>
        <v>Don't Buy</v>
      </c>
      <c r="X2186" t="str">
        <f t="shared" si="519"/>
        <v>Not Known</v>
      </c>
      <c r="Z2186" t="str">
        <f t="shared" si="520"/>
        <v>None</v>
      </c>
      <c r="AB2186" t="str">
        <f t="shared" si="521"/>
        <v>0</v>
      </c>
    </row>
    <row r="2187" spans="1:28" x14ac:dyDescent="0.3">
      <c r="A2187">
        <v>2185</v>
      </c>
      <c r="B2187" t="s">
        <v>4892</v>
      </c>
      <c r="C2187" t="str">
        <f t="shared" si="508"/>
        <v>Long</v>
      </c>
      <c r="D2187">
        <v>3.5</v>
      </c>
      <c r="F2187" s="1">
        <f t="shared" si="507"/>
        <v>3.5</v>
      </c>
      <c r="G2187" s="1">
        <f t="shared" si="509"/>
        <v>3.5</v>
      </c>
      <c r="H2187">
        <f t="shared" si="510"/>
        <v>3.5</v>
      </c>
      <c r="I2187" t="s">
        <v>4871</v>
      </c>
      <c r="J2187" t="s">
        <v>10</v>
      </c>
      <c r="K2187" t="s">
        <v>4893</v>
      </c>
      <c r="L2187" t="str">
        <f t="shared" si="511"/>
        <v>Established</v>
      </c>
      <c r="N2187" s="2">
        <f t="shared" si="512"/>
        <v>60</v>
      </c>
      <c r="O2187" t="s">
        <v>432</v>
      </c>
      <c r="P2187" t="s">
        <v>691</v>
      </c>
      <c r="Q2187" t="s">
        <v>204</v>
      </c>
      <c r="R2187" t="str">
        <f t="shared" si="513"/>
        <v>Average</v>
      </c>
      <c r="S2187" t="str">
        <f t="shared" si="514"/>
        <v xml:space="preserve"> </v>
      </c>
      <c r="T2187" t="b">
        <f t="shared" si="515"/>
        <v>0</v>
      </c>
      <c r="U2187" t="b">
        <f t="shared" si="516"/>
        <v>0</v>
      </c>
      <c r="V2187" t="str">
        <f t="shared" si="517"/>
        <v>Average Company</v>
      </c>
      <c r="W2187" t="str">
        <f t="shared" si="518"/>
        <v>Don't Buy</v>
      </c>
      <c r="X2187" t="str">
        <f t="shared" si="519"/>
        <v>Not Known</v>
      </c>
      <c r="Z2187" t="str">
        <f t="shared" si="520"/>
        <v>None</v>
      </c>
      <c r="AB2187" t="str">
        <f t="shared" si="521"/>
        <v>0</v>
      </c>
    </row>
    <row r="2188" spans="1:28" x14ac:dyDescent="0.3">
      <c r="A2188">
        <v>2186</v>
      </c>
      <c r="B2188" t="s">
        <v>4894</v>
      </c>
      <c r="C2188" t="str">
        <f t="shared" si="508"/>
        <v>Long</v>
      </c>
      <c r="D2188">
        <v>4.4000000000000004</v>
      </c>
      <c r="F2188" s="1" t="e">
        <f t="shared" si="507"/>
        <v>#VALUE!</v>
      </c>
      <c r="G2188" s="1" t="e">
        <f t="shared" si="509"/>
        <v>#VALUE!</v>
      </c>
      <c r="H2188" t="e">
        <f t="shared" si="510"/>
        <v>#VALUE!</v>
      </c>
      <c r="I2188" t="s">
        <v>4871</v>
      </c>
      <c r="J2188" t="s">
        <v>4895</v>
      </c>
      <c r="K2188" t="s">
        <v>522</v>
      </c>
      <c r="L2188" t="e">
        <f t="shared" si="511"/>
        <v>#VALUE!</v>
      </c>
      <c r="N2188" s="2" t="e">
        <f t="shared" si="512"/>
        <v>#VALUE!</v>
      </c>
      <c r="O2188" t="s">
        <v>3614</v>
      </c>
      <c r="Q2188" t="s">
        <v>218</v>
      </c>
      <c r="R2188" t="str">
        <f t="shared" si="513"/>
        <v>Great</v>
      </c>
      <c r="S2188" t="str">
        <f t="shared" si="514"/>
        <v>Great</v>
      </c>
      <c r="T2188" t="e">
        <f t="shared" si="515"/>
        <v>#VALUE!</v>
      </c>
      <c r="U2188" t="e">
        <f t="shared" si="516"/>
        <v>#VALUE!</v>
      </c>
      <c r="V2188" t="e">
        <f t="shared" si="517"/>
        <v>#VALUE!</v>
      </c>
      <c r="W2188" t="str">
        <f t="shared" si="518"/>
        <v>Don't Buy</v>
      </c>
      <c r="X2188" t="str">
        <f t="shared" si="519"/>
        <v>Not Known</v>
      </c>
      <c r="Z2188" t="e">
        <f t="shared" si="520"/>
        <v>#VALUE!</v>
      </c>
      <c r="AB2188" t="str">
        <f t="shared" si="521"/>
        <v>0</v>
      </c>
    </row>
    <row r="2189" spans="1:28" x14ac:dyDescent="0.3">
      <c r="A2189">
        <v>2187</v>
      </c>
      <c r="B2189" t="s">
        <v>4896</v>
      </c>
      <c r="C2189" t="str">
        <f t="shared" si="508"/>
        <v>Long</v>
      </c>
      <c r="D2189">
        <v>4.8</v>
      </c>
      <c r="F2189" s="1">
        <f t="shared" si="507"/>
        <v>5</v>
      </c>
      <c r="G2189" s="1">
        <f t="shared" si="509"/>
        <v>5.3</v>
      </c>
      <c r="H2189">
        <f t="shared" si="510"/>
        <v>4.8999999999999995</v>
      </c>
      <c r="I2189" t="s">
        <v>4871</v>
      </c>
      <c r="J2189" t="s">
        <v>22</v>
      </c>
      <c r="K2189" t="s">
        <v>4546</v>
      </c>
      <c r="L2189" t="str">
        <f t="shared" si="511"/>
        <v>Startup</v>
      </c>
      <c r="N2189" s="2">
        <f t="shared" si="512"/>
        <v>3</v>
      </c>
      <c r="O2189" t="s">
        <v>1961</v>
      </c>
      <c r="P2189" t="s">
        <v>683</v>
      </c>
      <c r="Q2189" t="s">
        <v>378</v>
      </c>
      <c r="R2189" t="str">
        <f t="shared" si="513"/>
        <v>Great</v>
      </c>
      <c r="S2189" t="str">
        <f t="shared" si="514"/>
        <v>Great</v>
      </c>
      <c r="T2189" t="b">
        <f t="shared" si="515"/>
        <v>0</v>
      </c>
      <c r="U2189" t="b">
        <f t="shared" si="516"/>
        <v>1</v>
      </c>
      <c r="V2189" t="str">
        <f t="shared" si="517"/>
        <v>Average Company</v>
      </c>
      <c r="W2189" t="str">
        <f t="shared" si="518"/>
        <v>Don't Buy</v>
      </c>
      <c r="X2189" t="str">
        <f t="shared" si="519"/>
        <v>Not Known</v>
      </c>
      <c r="Z2189" t="str">
        <f t="shared" si="520"/>
        <v>None</v>
      </c>
      <c r="AB2189" t="str">
        <f t="shared" si="521"/>
        <v>0</v>
      </c>
    </row>
    <row r="2190" spans="1:28" x14ac:dyDescent="0.3">
      <c r="A2190">
        <v>2188</v>
      </c>
      <c r="B2190" t="s">
        <v>4897</v>
      </c>
      <c r="C2190" t="str">
        <f t="shared" si="508"/>
        <v>Long</v>
      </c>
      <c r="D2190">
        <v>3.8</v>
      </c>
      <c r="F2190" s="1" t="e">
        <f t="shared" si="507"/>
        <v>#VALUE!</v>
      </c>
      <c r="G2190" s="1" t="e">
        <f t="shared" si="509"/>
        <v>#VALUE!</v>
      </c>
      <c r="H2190" t="e">
        <f t="shared" si="510"/>
        <v>#VALUE!</v>
      </c>
      <c r="I2190" t="s">
        <v>4871</v>
      </c>
      <c r="J2190" t="s">
        <v>4898</v>
      </c>
      <c r="L2190" t="e">
        <f t="shared" si="511"/>
        <v>#VALUE!</v>
      </c>
      <c r="N2190" s="2" t="e">
        <f t="shared" si="512"/>
        <v>#VALUE!</v>
      </c>
      <c r="Q2190" t="s">
        <v>284</v>
      </c>
      <c r="R2190" t="str">
        <f t="shared" si="513"/>
        <v>Average</v>
      </c>
      <c r="S2190" t="str">
        <f t="shared" si="514"/>
        <v xml:space="preserve"> </v>
      </c>
      <c r="T2190" t="e">
        <f t="shared" si="515"/>
        <v>#VALUE!</v>
      </c>
      <c r="U2190" t="e">
        <f t="shared" si="516"/>
        <v>#VALUE!</v>
      </c>
      <c r="V2190" t="e">
        <f t="shared" si="517"/>
        <v>#VALUE!</v>
      </c>
      <c r="W2190" t="str">
        <f t="shared" si="518"/>
        <v>Buy</v>
      </c>
      <c r="X2190" t="str">
        <f t="shared" si="519"/>
        <v>Not Known</v>
      </c>
      <c r="Z2190" t="e">
        <f t="shared" si="520"/>
        <v>#VALUE!</v>
      </c>
      <c r="AB2190" t="str">
        <f t="shared" si="521"/>
        <v>0</v>
      </c>
    </row>
    <row r="2191" spans="1:28" x14ac:dyDescent="0.3">
      <c r="A2191">
        <v>2189</v>
      </c>
      <c r="B2191" t="s">
        <v>4899</v>
      </c>
      <c r="C2191" t="str">
        <f t="shared" si="508"/>
        <v>Short</v>
      </c>
      <c r="D2191">
        <v>4.5</v>
      </c>
      <c r="F2191" s="1">
        <f t="shared" si="507"/>
        <v>4.5</v>
      </c>
      <c r="G2191" s="1">
        <f t="shared" si="509"/>
        <v>4.5</v>
      </c>
      <c r="H2191">
        <f t="shared" si="510"/>
        <v>4.5</v>
      </c>
      <c r="I2191" t="s">
        <v>4871</v>
      </c>
      <c r="J2191" t="s">
        <v>22</v>
      </c>
      <c r="K2191" t="s">
        <v>4900</v>
      </c>
      <c r="L2191" t="str">
        <f t="shared" si="511"/>
        <v>Established</v>
      </c>
      <c r="N2191" s="2">
        <f t="shared" si="512"/>
        <v>10</v>
      </c>
      <c r="O2191" t="s">
        <v>234</v>
      </c>
      <c r="P2191" t="s">
        <v>147</v>
      </c>
      <c r="Q2191" t="s">
        <v>605</v>
      </c>
      <c r="R2191" t="str">
        <f t="shared" si="513"/>
        <v>Great</v>
      </c>
      <c r="S2191" t="str">
        <f t="shared" si="514"/>
        <v>Great</v>
      </c>
      <c r="T2191" t="b">
        <f t="shared" si="515"/>
        <v>0</v>
      </c>
      <c r="U2191" t="b">
        <f t="shared" si="516"/>
        <v>1</v>
      </c>
      <c r="V2191" t="str">
        <f t="shared" si="517"/>
        <v>Average Company</v>
      </c>
      <c r="W2191" t="str">
        <f t="shared" si="518"/>
        <v>Don't Buy</v>
      </c>
      <c r="X2191" t="str">
        <f t="shared" si="519"/>
        <v>Not Known</v>
      </c>
      <c r="Z2191" t="str">
        <f t="shared" si="520"/>
        <v>None</v>
      </c>
      <c r="AB2191" t="str">
        <f t="shared" si="521"/>
        <v>0</v>
      </c>
    </row>
    <row r="2192" spans="1:28" x14ac:dyDescent="0.3">
      <c r="A2192">
        <v>2190</v>
      </c>
      <c r="B2192" t="s">
        <v>4901</v>
      </c>
      <c r="C2192" t="str">
        <f t="shared" si="508"/>
        <v>Long</v>
      </c>
      <c r="D2192">
        <v>4.0999999999999996</v>
      </c>
      <c r="F2192" s="1">
        <f t="shared" si="507"/>
        <v>4.0999999999999996</v>
      </c>
      <c r="G2192" s="1">
        <f t="shared" si="509"/>
        <v>4.0999999999999996</v>
      </c>
      <c r="H2192">
        <f t="shared" si="510"/>
        <v>4.0999999999999996</v>
      </c>
      <c r="I2192" t="s">
        <v>4902</v>
      </c>
      <c r="J2192" t="s">
        <v>10</v>
      </c>
      <c r="K2192" t="s">
        <v>3628</v>
      </c>
      <c r="L2192" t="str">
        <f t="shared" si="511"/>
        <v>Established</v>
      </c>
      <c r="N2192" s="2">
        <f t="shared" si="512"/>
        <v>29</v>
      </c>
      <c r="O2192" t="s">
        <v>62</v>
      </c>
      <c r="P2192" t="s">
        <v>147</v>
      </c>
      <c r="Q2192" t="s">
        <v>564</v>
      </c>
      <c r="R2192" t="str">
        <f t="shared" si="513"/>
        <v>Great</v>
      </c>
      <c r="S2192" t="str">
        <f t="shared" si="514"/>
        <v>Great</v>
      </c>
      <c r="T2192" t="b">
        <f t="shared" si="515"/>
        <v>1</v>
      </c>
      <c r="U2192" t="b">
        <f t="shared" si="516"/>
        <v>1</v>
      </c>
      <c r="V2192" t="str">
        <f t="shared" si="517"/>
        <v>Top Company</v>
      </c>
      <c r="W2192" t="str">
        <f t="shared" si="518"/>
        <v>Don't Buy</v>
      </c>
      <c r="X2192" t="str">
        <f t="shared" si="519"/>
        <v>Not Known</v>
      </c>
      <c r="Z2192" t="str">
        <f t="shared" si="520"/>
        <v>None</v>
      </c>
      <c r="AB2192" t="str">
        <f t="shared" si="521"/>
        <v>0</v>
      </c>
    </row>
    <row r="2193" spans="1:28" x14ac:dyDescent="0.3">
      <c r="A2193">
        <v>2191</v>
      </c>
      <c r="B2193" t="s">
        <v>4903</v>
      </c>
      <c r="C2193" t="str">
        <f t="shared" si="508"/>
        <v>Short</v>
      </c>
      <c r="D2193">
        <v>4.0999999999999996</v>
      </c>
      <c r="F2193" s="1">
        <f t="shared" si="507"/>
        <v>4.0999999999999996</v>
      </c>
      <c r="G2193" s="1">
        <f t="shared" si="509"/>
        <v>4.0999999999999996</v>
      </c>
      <c r="H2193">
        <f t="shared" si="510"/>
        <v>4.0999999999999996</v>
      </c>
      <c r="I2193" t="s">
        <v>4902</v>
      </c>
      <c r="J2193" t="s">
        <v>22</v>
      </c>
      <c r="K2193" t="s">
        <v>4904</v>
      </c>
      <c r="L2193" t="str">
        <f t="shared" si="511"/>
        <v>Established</v>
      </c>
      <c r="N2193" s="2">
        <f t="shared" si="512"/>
        <v>43</v>
      </c>
      <c r="O2193" t="s">
        <v>289</v>
      </c>
      <c r="P2193" t="s">
        <v>147</v>
      </c>
      <c r="Q2193" t="s">
        <v>295</v>
      </c>
      <c r="R2193" t="str">
        <f t="shared" si="513"/>
        <v>Great</v>
      </c>
      <c r="S2193" t="str">
        <f t="shared" si="514"/>
        <v>Great</v>
      </c>
      <c r="T2193" t="b">
        <f t="shared" si="515"/>
        <v>1</v>
      </c>
      <c r="U2193" t="b">
        <f t="shared" si="516"/>
        <v>1</v>
      </c>
      <c r="V2193" t="str">
        <f t="shared" si="517"/>
        <v>Top Company</v>
      </c>
      <c r="W2193" t="str">
        <f t="shared" si="518"/>
        <v>Don't Buy</v>
      </c>
      <c r="X2193" t="str">
        <f t="shared" si="519"/>
        <v>Not Known</v>
      </c>
      <c r="Z2193" t="str">
        <f t="shared" si="520"/>
        <v>None</v>
      </c>
      <c r="AB2193" t="str">
        <f t="shared" si="521"/>
        <v>0</v>
      </c>
    </row>
    <row r="2194" spans="1:28" x14ac:dyDescent="0.3">
      <c r="A2194">
        <v>2192</v>
      </c>
      <c r="B2194" t="s">
        <v>4905</v>
      </c>
      <c r="C2194" t="str">
        <f t="shared" si="508"/>
        <v>Short</v>
      </c>
      <c r="D2194">
        <v>3.7</v>
      </c>
      <c r="F2194" s="1">
        <f t="shared" si="507"/>
        <v>3.7</v>
      </c>
      <c r="G2194" s="1">
        <f t="shared" si="509"/>
        <v>3.7</v>
      </c>
      <c r="H2194">
        <f t="shared" si="510"/>
        <v>3.7</v>
      </c>
      <c r="I2194" t="s">
        <v>4902</v>
      </c>
      <c r="J2194" t="s">
        <v>22</v>
      </c>
      <c r="K2194" t="s">
        <v>4906</v>
      </c>
      <c r="L2194" t="str">
        <f t="shared" si="511"/>
        <v>Established</v>
      </c>
      <c r="N2194" s="2">
        <f t="shared" si="512"/>
        <v>14</v>
      </c>
      <c r="O2194" t="s">
        <v>522</v>
      </c>
      <c r="P2194" t="s">
        <v>147</v>
      </c>
      <c r="Q2194" t="s">
        <v>44</v>
      </c>
      <c r="R2194" t="str">
        <f t="shared" si="513"/>
        <v>Average</v>
      </c>
      <c r="S2194" t="str">
        <f t="shared" si="514"/>
        <v xml:space="preserve"> </v>
      </c>
      <c r="T2194" t="b">
        <f t="shared" si="515"/>
        <v>0</v>
      </c>
      <c r="U2194" t="b">
        <f t="shared" si="516"/>
        <v>1</v>
      </c>
      <c r="V2194" t="str">
        <f t="shared" si="517"/>
        <v>Average Company</v>
      </c>
      <c r="W2194" t="str">
        <f t="shared" si="518"/>
        <v>Buy</v>
      </c>
      <c r="X2194" t="str">
        <f t="shared" si="519"/>
        <v>Not Known</v>
      </c>
      <c r="Z2194" t="str">
        <f t="shared" si="520"/>
        <v>None</v>
      </c>
      <c r="AB2194" t="str">
        <f t="shared" si="521"/>
        <v>0</v>
      </c>
    </row>
    <row r="2195" spans="1:28" x14ac:dyDescent="0.3">
      <c r="A2195">
        <v>2193</v>
      </c>
      <c r="B2195" t="s">
        <v>4907</v>
      </c>
      <c r="C2195" t="str">
        <f t="shared" si="508"/>
        <v>Short</v>
      </c>
      <c r="D2195">
        <v>4.2</v>
      </c>
      <c r="F2195" s="1">
        <f t="shared" si="507"/>
        <v>4.2</v>
      </c>
      <c r="G2195" s="1">
        <f t="shared" si="509"/>
        <v>4.2</v>
      </c>
      <c r="H2195">
        <f t="shared" si="510"/>
        <v>4.2</v>
      </c>
      <c r="I2195" t="s">
        <v>4902</v>
      </c>
      <c r="J2195" t="s">
        <v>22</v>
      </c>
      <c r="K2195" t="s">
        <v>4908</v>
      </c>
      <c r="L2195" t="str">
        <f t="shared" si="511"/>
        <v>Established</v>
      </c>
      <c r="N2195" s="2">
        <f t="shared" si="512"/>
        <v>99</v>
      </c>
      <c r="O2195" t="s">
        <v>749</v>
      </c>
      <c r="P2195" t="s">
        <v>147</v>
      </c>
      <c r="Q2195" t="s">
        <v>2269</v>
      </c>
      <c r="R2195" t="str">
        <f t="shared" si="513"/>
        <v>Great</v>
      </c>
      <c r="S2195" t="str">
        <f t="shared" si="514"/>
        <v>Great</v>
      </c>
      <c r="T2195" t="b">
        <f t="shared" si="515"/>
        <v>1</v>
      </c>
      <c r="U2195" t="b">
        <f t="shared" si="516"/>
        <v>1</v>
      </c>
      <c r="V2195" t="str">
        <f t="shared" si="517"/>
        <v>Top Company</v>
      </c>
      <c r="W2195" t="str">
        <f t="shared" si="518"/>
        <v>Don't Buy</v>
      </c>
      <c r="X2195" t="str">
        <f t="shared" si="519"/>
        <v>Not Known</v>
      </c>
      <c r="Z2195" t="str">
        <f t="shared" si="520"/>
        <v>None</v>
      </c>
      <c r="AB2195" t="str">
        <f t="shared" si="521"/>
        <v>0</v>
      </c>
    </row>
    <row r="2196" spans="1:28" x14ac:dyDescent="0.3">
      <c r="A2196">
        <v>2194</v>
      </c>
      <c r="B2196" t="s">
        <v>4909</v>
      </c>
      <c r="C2196" t="str">
        <f t="shared" si="508"/>
        <v>Long</v>
      </c>
      <c r="D2196">
        <v>3.8</v>
      </c>
      <c r="F2196" s="1">
        <f t="shared" si="507"/>
        <v>3.8</v>
      </c>
      <c r="G2196" s="1">
        <f t="shared" si="509"/>
        <v>3.8</v>
      </c>
      <c r="H2196">
        <f t="shared" si="510"/>
        <v>3.8</v>
      </c>
      <c r="I2196" t="s">
        <v>4902</v>
      </c>
      <c r="J2196" t="s">
        <v>22</v>
      </c>
      <c r="K2196" t="s">
        <v>4271</v>
      </c>
      <c r="L2196" t="str">
        <f t="shared" si="511"/>
        <v>Established</v>
      </c>
      <c r="N2196" s="2">
        <f t="shared" si="512"/>
        <v>73</v>
      </c>
      <c r="O2196" t="s">
        <v>406</v>
      </c>
      <c r="P2196" t="s">
        <v>147</v>
      </c>
      <c r="Q2196" t="s">
        <v>732</v>
      </c>
      <c r="R2196" t="str">
        <f t="shared" si="513"/>
        <v>Average</v>
      </c>
      <c r="S2196" t="str">
        <f t="shared" si="514"/>
        <v xml:space="preserve"> </v>
      </c>
      <c r="T2196" t="b">
        <f t="shared" si="515"/>
        <v>0</v>
      </c>
      <c r="U2196" t="b">
        <f t="shared" si="516"/>
        <v>1</v>
      </c>
      <c r="V2196" t="str">
        <f t="shared" si="517"/>
        <v>Average Company</v>
      </c>
      <c r="W2196" t="str">
        <f t="shared" si="518"/>
        <v>Don't Buy</v>
      </c>
      <c r="X2196" t="str">
        <f t="shared" si="519"/>
        <v>Not Known</v>
      </c>
      <c r="Z2196" t="str">
        <f t="shared" si="520"/>
        <v>None</v>
      </c>
      <c r="AB2196" t="str">
        <f t="shared" si="521"/>
        <v>0</v>
      </c>
    </row>
    <row r="2197" spans="1:28" x14ac:dyDescent="0.3">
      <c r="A2197">
        <v>2195</v>
      </c>
      <c r="B2197" t="s">
        <v>4910</v>
      </c>
      <c r="C2197" t="str">
        <f t="shared" si="508"/>
        <v>Long</v>
      </c>
      <c r="D2197">
        <v>4.0999999999999996</v>
      </c>
      <c r="F2197" s="1">
        <f t="shared" ref="F2197:F2260" si="522">IF(N2197&lt;10,IF(D2197+0.5&gt;5,5,D2197+0.5),D2197)</f>
        <v>4.0999999999999996</v>
      </c>
      <c r="G2197" s="1">
        <f t="shared" si="509"/>
        <v>4.0999999999999996</v>
      </c>
      <c r="H2197">
        <f t="shared" si="510"/>
        <v>4.0999999999999996</v>
      </c>
      <c r="I2197" t="s">
        <v>4902</v>
      </c>
      <c r="J2197" t="s">
        <v>22</v>
      </c>
      <c r="K2197" t="s">
        <v>4911</v>
      </c>
      <c r="L2197" t="str">
        <f t="shared" si="511"/>
        <v>Established</v>
      </c>
      <c r="N2197" s="2">
        <f t="shared" si="512"/>
        <v>28</v>
      </c>
      <c r="O2197" t="s">
        <v>24</v>
      </c>
      <c r="P2197" t="s">
        <v>147</v>
      </c>
      <c r="Q2197" t="s">
        <v>122</v>
      </c>
      <c r="R2197" t="str">
        <f t="shared" si="513"/>
        <v>Great</v>
      </c>
      <c r="S2197" t="str">
        <f t="shared" si="514"/>
        <v>Great</v>
      </c>
      <c r="T2197" t="b">
        <f t="shared" si="515"/>
        <v>1</v>
      </c>
      <c r="U2197" t="b">
        <f t="shared" si="516"/>
        <v>1</v>
      </c>
      <c r="V2197" t="str">
        <f t="shared" si="517"/>
        <v>Top Company</v>
      </c>
      <c r="W2197" t="str">
        <f t="shared" si="518"/>
        <v>Don't Buy</v>
      </c>
      <c r="X2197" t="str">
        <f t="shared" si="519"/>
        <v>Not Known</v>
      </c>
      <c r="Z2197" t="str">
        <f t="shared" si="520"/>
        <v>None</v>
      </c>
      <c r="AB2197" t="str">
        <f t="shared" si="521"/>
        <v>0</v>
      </c>
    </row>
    <row r="2198" spans="1:28" x14ac:dyDescent="0.3">
      <c r="A2198">
        <v>2196</v>
      </c>
      <c r="B2198" t="s">
        <v>4912</v>
      </c>
      <c r="C2198" t="str">
        <f t="shared" si="508"/>
        <v>Long</v>
      </c>
      <c r="D2198">
        <v>3.5</v>
      </c>
      <c r="F2198" s="1">
        <f t="shared" si="522"/>
        <v>3.5</v>
      </c>
      <c r="G2198" s="1">
        <f t="shared" si="509"/>
        <v>3.5</v>
      </c>
      <c r="H2198">
        <f t="shared" si="510"/>
        <v>3.5</v>
      </c>
      <c r="I2198" t="s">
        <v>4902</v>
      </c>
      <c r="J2198" t="s">
        <v>4913</v>
      </c>
      <c r="K2198" t="s">
        <v>54</v>
      </c>
      <c r="L2198" t="str">
        <f t="shared" si="511"/>
        <v>Established</v>
      </c>
      <c r="N2198" s="2">
        <f t="shared" si="512"/>
        <v>20</v>
      </c>
      <c r="O2198" t="s">
        <v>683</v>
      </c>
      <c r="Q2198" t="s">
        <v>80</v>
      </c>
      <c r="R2198" t="str">
        <f t="shared" si="513"/>
        <v>Average</v>
      </c>
      <c r="S2198" t="str">
        <f t="shared" si="514"/>
        <v xml:space="preserve"> </v>
      </c>
      <c r="T2198" t="b">
        <f t="shared" si="515"/>
        <v>0</v>
      </c>
      <c r="U2198" t="b">
        <f t="shared" si="516"/>
        <v>0</v>
      </c>
      <c r="V2198" t="str">
        <f t="shared" si="517"/>
        <v>Average Company</v>
      </c>
      <c r="W2198" t="str">
        <f t="shared" si="518"/>
        <v>Don't Buy</v>
      </c>
      <c r="X2198" t="str">
        <f t="shared" si="519"/>
        <v>Not Known</v>
      </c>
      <c r="Z2198" t="str">
        <f t="shared" si="520"/>
        <v>None</v>
      </c>
      <c r="AB2198" t="str">
        <f t="shared" si="521"/>
        <v>0</v>
      </c>
    </row>
    <row r="2199" spans="1:28" x14ac:dyDescent="0.3">
      <c r="A2199">
        <v>2197</v>
      </c>
      <c r="B2199" t="s">
        <v>4914</v>
      </c>
      <c r="C2199" t="str">
        <f t="shared" si="508"/>
        <v>Long</v>
      </c>
      <c r="D2199">
        <v>3.7</v>
      </c>
      <c r="F2199" s="1">
        <f t="shared" si="522"/>
        <v>3.7</v>
      </c>
      <c r="G2199" s="1">
        <f t="shared" si="509"/>
        <v>3.7</v>
      </c>
      <c r="H2199">
        <f t="shared" si="510"/>
        <v>3.7</v>
      </c>
      <c r="I2199" t="s">
        <v>4902</v>
      </c>
      <c r="J2199" t="s">
        <v>22</v>
      </c>
      <c r="K2199" t="s">
        <v>3605</v>
      </c>
      <c r="L2199" t="str">
        <f t="shared" si="511"/>
        <v>Established</v>
      </c>
      <c r="N2199" s="2">
        <f t="shared" si="512"/>
        <v>15</v>
      </c>
      <c r="O2199" t="s">
        <v>84</v>
      </c>
      <c r="P2199" t="s">
        <v>147</v>
      </c>
      <c r="Q2199" t="s">
        <v>605</v>
      </c>
      <c r="R2199" t="str">
        <f t="shared" si="513"/>
        <v>Average</v>
      </c>
      <c r="S2199" t="str">
        <f t="shared" si="514"/>
        <v xml:space="preserve"> </v>
      </c>
      <c r="T2199" t="b">
        <f t="shared" si="515"/>
        <v>0</v>
      </c>
      <c r="U2199" t="b">
        <f t="shared" si="516"/>
        <v>1</v>
      </c>
      <c r="V2199" t="str">
        <f t="shared" si="517"/>
        <v>Average Company</v>
      </c>
      <c r="W2199" t="str">
        <f t="shared" si="518"/>
        <v>Don't Buy</v>
      </c>
      <c r="X2199" t="str">
        <f t="shared" si="519"/>
        <v>Not Known</v>
      </c>
      <c r="Z2199" t="str">
        <f t="shared" si="520"/>
        <v>None</v>
      </c>
      <c r="AB2199" t="str">
        <f t="shared" si="521"/>
        <v>0</v>
      </c>
    </row>
    <row r="2200" spans="1:28" x14ac:dyDescent="0.3">
      <c r="A2200">
        <v>2198</v>
      </c>
      <c r="B2200" t="s">
        <v>4915</v>
      </c>
      <c r="C2200" t="str">
        <f t="shared" si="508"/>
        <v>Long</v>
      </c>
      <c r="D2200">
        <v>4.0999999999999996</v>
      </c>
      <c r="F2200" s="1">
        <f t="shared" si="522"/>
        <v>4.0999999999999996</v>
      </c>
      <c r="G2200" s="1">
        <f t="shared" si="509"/>
        <v>4.0999999999999996</v>
      </c>
      <c r="H2200">
        <f t="shared" si="510"/>
        <v>4.0999999999999996</v>
      </c>
      <c r="I2200" t="s">
        <v>256</v>
      </c>
      <c r="J2200" t="s">
        <v>22</v>
      </c>
      <c r="K2200" t="s">
        <v>4916</v>
      </c>
      <c r="L2200" t="str">
        <f t="shared" si="511"/>
        <v>Established</v>
      </c>
      <c r="N2200" s="2">
        <f t="shared" si="512"/>
        <v>48</v>
      </c>
      <c r="O2200" t="s">
        <v>752</v>
      </c>
      <c r="P2200" t="s">
        <v>49</v>
      </c>
      <c r="Q2200" t="s">
        <v>50</v>
      </c>
      <c r="R2200" t="str">
        <f t="shared" si="513"/>
        <v>Great</v>
      </c>
      <c r="S2200" t="str">
        <f t="shared" si="514"/>
        <v>Great</v>
      </c>
      <c r="T2200" t="b">
        <f t="shared" si="515"/>
        <v>1</v>
      </c>
      <c r="U2200" t="b">
        <f t="shared" si="516"/>
        <v>1</v>
      </c>
      <c r="V2200" t="str">
        <f t="shared" si="517"/>
        <v>Top Company</v>
      </c>
      <c r="W2200" t="str">
        <f t="shared" si="518"/>
        <v>Don't Buy</v>
      </c>
      <c r="X2200" t="str">
        <f t="shared" si="519"/>
        <v>Not Known</v>
      </c>
      <c r="Z2200" t="str">
        <f t="shared" si="520"/>
        <v>None</v>
      </c>
      <c r="AB2200" t="str">
        <f t="shared" si="521"/>
        <v>0</v>
      </c>
    </row>
    <row r="2201" spans="1:28" x14ac:dyDescent="0.3">
      <c r="A2201">
        <v>2199</v>
      </c>
      <c r="B2201" t="s">
        <v>4917</v>
      </c>
      <c r="C2201" t="str">
        <f t="shared" si="508"/>
        <v>Short</v>
      </c>
      <c r="D2201">
        <v>4.0999999999999996</v>
      </c>
      <c r="F2201" s="1">
        <f t="shared" si="522"/>
        <v>4.0999999999999996</v>
      </c>
      <c r="G2201" s="1">
        <f t="shared" si="509"/>
        <v>4.0999999999999996</v>
      </c>
      <c r="H2201">
        <f t="shared" si="510"/>
        <v>4.0999999999999996</v>
      </c>
      <c r="I2201" t="s">
        <v>2502</v>
      </c>
      <c r="J2201" t="s">
        <v>22</v>
      </c>
      <c r="K2201" t="s">
        <v>4918</v>
      </c>
      <c r="L2201" t="str">
        <f t="shared" si="511"/>
        <v>Established</v>
      </c>
      <c r="N2201" s="2">
        <f t="shared" si="512"/>
        <v>13</v>
      </c>
      <c r="O2201" t="s">
        <v>4919</v>
      </c>
      <c r="P2201" t="s">
        <v>147</v>
      </c>
      <c r="Q2201" t="s">
        <v>612</v>
      </c>
      <c r="R2201" t="str">
        <f t="shared" si="513"/>
        <v>Great</v>
      </c>
      <c r="S2201" t="str">
        <f t="shared" si="514"/>
        <v>Great</v>
      </c>
      <c r="T2201" t="b">
        <f t="shared" si="515"/>
        <v>1</v>
      </c>
      <c r="U2201" t="b">
        <f t="shared" si="516"/>
        <v>1</v>
      </c>
      <c r="V2201" t="str">
        <f t="shared" si="517"/>
        <v>Average Company</v>
      </c>
      <c r="W2201" t="str">
        <f t="shared" si="518"/>
        <v>Don't Buy</v>
      </c>
      <c r="X2201" t="str">
        <f t="shared" si="519"/>
        <v>Not Known</v>
      </c>
      <c r="Z2201" t="str">
        <f t="shared" si="520"/>
        <v>None</v>
      </c>
      <c r="AB2201" t="str">
        <f t="shared" si="521"/>
        <v>0</v>
      </c>
    </row>
    <row r="2202" spans="1:28" x14ac:dyDescent="0.3">
      <c r="A2202">
        <v>2200</v>
      </c>
      <c r="B2202" t="s">
        <v>4920</v>
      </c>
      <c r="C2202" t="str">
        <f t="shared" si="508"/>
        <v>Long</v>
      </c>
      <c r="D2202">
        <v>3.9</v>
      </c>
      <c r="F2202" s="1">
        <f t="shared" si="522"/>
        <v>3.9</v>
      </c>
      <c r="G2202" s="1">
        <f t="shared" si="509"/>
        <v>3.9</v>
      </c>
      <c r="H2202">
        <f t="shared" si="510"/>
        <v>3.9</v>
      </c>
      <c r="I2202" t="s">
        <v>4921</v>
      </c>
      <c r="J2202" t="s">
        <v>22</v>
      </c>
      <c r="K2202" t="s">
        <v>1069</v>
      </c>
      <c r="L2202" t="str">
        <f t="shared" si="511"/>
        <v>Established</v>
      </c>
      <c r="N2202" s="2">
        <f t="shared" si="512"/>
        <v>32</v>
      </c>
      <c r="O2202" t="s">
        <v>368</v>
      </c>
      <c r="P2202" t="s">
        <v>147</v>
      </c>
      <c r="Q2202" t="s">
        <v>117</v>
      </c>
      <c r="R2202" t="str">
        <f t="shared" si="513"/>
        <v>Average</v>
      </c>
      <c r="S2202" t="str">
        <f t="shared" si="514"/>
        <v xml:space="preserve"> </v>
      </c>
      <c r="T2202" t="b">
        <f t="shared" si="515"/>
        <v>0</v>
      </c>
      <c r="U2202" t="b">
        <f t="shared" si="516"/>
        <v>1</v>
      </c>
      <c r="V2202" t="str">
        <f t="shared" si="517"/>
        <v>Average Company</v>
      </c>
      <c r="W2202" t="str">
        <f t="shared" si="518"/>
        <v>Don't Buy</v>
      </c>
      <c r="X2202" t="str">
        <f t="shared" si="519"/>
        <v>Not Known</v>
      </c>
      <c r="Z2202" t="str">
        <f t="shared" si="520"/>
        <v>None</v>
      </c>
      <c r="AB2202" t="str">
        <f t="shared" si="521"/>
        <v>0</v>
      </c>
    </row>
    <row r="2203" spans="1:28" x14ac:dyDescent="0.3">
      <c r="A2203">
        <v>2201</v>
      </c>
      <c r="B2203" t="s">
        <v>4922</v>
      </c>
      <c r="C2203" t="str">
        <f t="shared" si="508"/>
        <v>Long</v>
      </c>
      <c r="D2203">
        <v>3.8</v>
      </c>
      <c r="F2203" s="1">
        <f t="shared" si="522"/>
        <v>3.8</v>
      </c>
      <c r="G2203" s="1">
        <f t="shared" si="509"/>
        <v>3.8</v>
      </c>
      <c r="H2203">
        <f t="shared" si="510"/>
        <v>3.8</v>
      </c>
      <c r="I2203" t="s">
        <v>4921</v>
      </c>
      <c r="J2203" t="s">
        <v>10</v>
      </c>
      <c r="K2203" t="s">
        <v>1077</v>
      </c>
      <c r="L2203" t="str">
        <f t="shared" si="511"/>
        <v>Established</v>
      </c>
      <c r="N2203" s="2">
        <f t="shared" si="512"/>
        <v>75</v>
      </c>
      <c r="O2203" t="s">
        <v>826</v>
      </c>
      <c r="P2203" t="s">
        <v>1308</v>
      </c>
      <c r="Q2203" t="s">
        <v>773</v>
      </c>
      <c r="R2203" t="str">
        <f t="shared" si="513"/>
        <v>Average</v>
      </c>
      <c r="S2203" t="str">
        <f t="shared" si="514"/>
        <v xml:space="preserve"> </v>
      </c>
      <c r="T2203" t="b">
        <f t="shared" si="515"/>
        <v>0</v>
      </c>
      <c r="U2203" t="b">
        <f t="shared" si="516"/>
        <v>1</v>
      </c>
      <c r="V2203" t="str">
        <f t="shared" si="517"/>
        <v>Average Company</v>
      </c>
      <c r="W2203" t="str">
        <f t="shared" si="518"/>
        <v>Don't Buy</v>
      </c>
      <c r="X2203" t="str">
        <f t="shared" si="519"/>
        <v>Not Known</v>
      </c>
      <c r="Z2203" t="str">
        <f t="shared" si="520"/>
        <v>None</v>
      </c>
      <c r="AB2203" t="str">
        <f t="shared" si="521"/>
        <v>0</v>
      </c>
    </row>
    <row r="2204" spans="1:28" x14ac:dyDescent="0.3">
      <c r="A2204">
        <v>2202</v>
      </c>
      <c r="B2204" t="s">
        <v>4923</v>
      </c>
      <c r="C2204" t="str">
        <f t="shared" si="508"/>
        <v>Long</v>
      </c>
      <c r="D2204">
        <v>4.4000000000000004</v>
      </c>
      <c r="F2204" s="1">
        <f t="shared" si="522"/>
        <v>4.4000000000000004</v>
      </c>
      <c r="G2204" s="1">
        <f t="shared" si="509"/>
        <v>4.4000000000000004</v>
      </c>
      <c r="H2204">
        <f t="shared" si="510"/>
        <v>4.4000000000000004</v>
      </c>
      <c r="I2204" t="s">
        <v>4921</v>
      </c>
      <c r="J2204" t="s">
        <v>10</v>
      </c>
      <c r="K2204" t="s">
        <v>4924</v>
      </c>
      <c r="L2204" t="str">
        <f t="shared" si="511"/>
        <v>Established</v>
      </c>
      <c r="N2204" s="2">
        <f t="shared" si="512"/>
        <v>18</v>
      </c>
      <c r="O2204" t="s">
        <v>200</v>
      </c>
      <c r="P2204" t="s">
        <v>683</v>
      </c>
      <c r="Q2204" t="s">
        <v>44</v>
      </c>
      <c r="R2204" t="str">
        <f t="shared" si="513"/>
        <v>Great</v>
      </c>
      <c r="S2204" t="str">
        <f t="shared" si="514"/>
        <v>Great</v>
      </c>
      <c r="T2204" t="b">
        <f t="shared" si="515"/>
        <v>1</v>
      </c>
      <c r="U2204" t="b">
        <f t="shared" si="516"/>
        <v>1</v>
      </c>
      <c r="V2204" t="str">
        <f t="shared" si="517"/>
        <v>Average Company</v>
      </c>
      <c r="W2204" t="str">
        <f t="shared" si="518"/>
        <v>Don't Buy</v>
      </c>
      <c r="X2204" t="str">
        <f t="shared" si="519"/>
        <v>Not Known</v>
      </c>
      <c r="Z2204" t="str">
        <f t="shared" si="520"/>
        <v>None</v>
      </c>
      <c r="AB2204" t="str">
        <f t="shared" si="521"/>
        <v>0</v>
      </c>
    </row>
    <row r="2205" spans="1:28" x14ac:dyDescent="0.3">
      <c r="A2205">
        <v>2203</v>
      </c>
      <c r="B2205" t="s">
        <v>4925</v>
      </c>
      <c r="C2205" t="str">
        <f t="shared" si="508"/>
        <v>Long</v>
      </c>
      <c r="D2205">
        <v>4</v>
      </c>
      <c r="F2205" s="1">
        <f t="shared" si="522"/>
        <v>4</v>
      </c>
      <c r="G2205" s="1">
        <f t="shared" si="509"/>
        <v>4</v>
      </c>
      <c r="H2205">
        <f t="shared" si="510"/>
        <v>4</v>
      </c>
      <c r="I2205" t="s">
        <v>4921</v>
      </c>
      <c r="J2205" t="s">
        <v>22</v>
      </c>
      <c r="K2205" t="s">
        <v>4252</v>
      </c>
      <c r="L2205" t="str">
        <f t="shared" si="511"/>
        <v>Established</v>
      </c>
      <c r="N2205" s="2">
        <f t="shared" si="512"/>
        <v>23</v>
      </c>
      <c r="O2205" t="s">
        <v>230</v>
      </c>
      <c r="P2205" t="s">
        <v>147</v>
      </c>
      <c r="Q2205" t="s">
        <v>986</v>
      </c>
      <c r="R2205" t="str">
        <f t="shared" si="513"/>
        <v>Average</v>
      </c>
      <c r="S2205" t="str">
        <f t="shared" si="514"/>
        <v xml:space="preserve"> </v>
      </c>
      <c r="T2205" t="b">
        <f t="shared" si="515"/>
        <v>0</v>
      </c>
      <c r="U2205" t="b">
        <f t="shared" si="516"/>
        <v>1</v>
      </c>
      <c r="V2205" t="str">
        <f t="shared" si="517"/>
        <v>Average Company</v>
      </c>
      <c r="W2205" t="str">
        <f t="shared" si="518"/>
        <v>Don't Buy</v>
      </c>
      <c r="X2205" t="str">
        <f t="shared" si="519"/>
        <v>Not Known</v>
      </c>
      <c r="Z2205" t="str">
        <f t="shared" si="520"/>
        <v>None</v>
      </c>
      <c r="AB2205" t="str">
        <f t="shared" si="521"/>
        <v>0</v>
      </c>
    </row>
    <row r="2206" spans="1:28" x14ac:dyDescent="0.3">
      <c r="A2206">
        <v>2204</v>
      </c>
      <c r="B2206" t="s">
        <v>4926</v>
      </c>
      <c r="C2206" t="str">
        <f t="shared" si="508"/>
        <v>Long</v>
      </c>
      <c r="D2206">
        <v>4.2</v>
      </c>
      <c r="F2206" s="1">
        <f t="shared" si="522"/>
        <v>4.2</v>
      </c>
      <c r="G2206" s="1">
        <f t="shared" si="509"/>
        <v>4.2</v>
      </c>
      <c r="H2206">
        <f t="shared" si="510"/>
        <v>4.2</v>
      </c>
      <c r="I2206" t="s">
        <v>4921</v>
      </c>
      <c r="J2206" t="s">
        <v>10</v>
      </c>
      <c r="K2206" t="s">
        <v>1087</v>
      </c>
      <c r="L2206" t="str">
        <f t="shared" si="511"/>
        <v>Established</v>
      </c>
      <c r="N2206" s="2">
        <f t="shared" si="512"/>
        <v>31</v>
      </c>
      <c r="O2206" t="s">
        <v>58</v>
      </c>
      <c r="P2206" t="s">
        <v>147</v>
      </c>
      <c r="Q2206" t="s">
        <v>362</v>
      </c>
      <c r="R2206" t="str">
        <f t="shared" si="513"/>
        <v>Great</v>
      </c>
      <c r="S2206" t="str">
        <f t="shared" si="514"/>
        <v>Great</v>
      </c>
      <c r="T2206" t="b">
        <f t="shared" si="515"/>
        <v>1</v>
      </c>
      <c r="U2206" t="b">
        <f t="shared" si="516"/>
        <v>1</v>
      </c>
      <c r="V2206" t="str">
        <f t="shared" si="517"/>
        <v>Top Company</v>
      </c>
      <c r="W2206" t="str">
        <f t="shared" si="518"/>
        <v>Don't Buy</v>
      </c>
      <c r="X2206" t="str">
        <f t="shared" si="519"/>
        <v>Not Known</v>
      </c>
      <c r="Z2206" t="str">
        <f t="shared" si="520"/>
        <v>None</v>
      </c>
      <c r="AB2206" t="str">
        <f t="shared" si="521"/>
        <v>0</v>
      </c>
    </row>
    <row r="2207" spans="1:28" x14ac:dyDescent="0.3">
      <c r="A2207">
        <v>2205</v>
      </c>
      <c r="B2207" t="s">
        <v>4927</v>
      </c>
      <c r="C2207" t="str">
        <f t="shared" si="508"/>
        <v>Long</v>
      </c>
      <c r="D2207">
        <v>3.1</v>
      </c>
      <c r="F2207" s="1">
        <f t="shared" si="522"/>
        <v>3.1</v>
      </c>
      <c r="G2207" s="1">
        <f t="shared" si="509"/>
        <v>3.1</v>
      </c>
      <c r="H2207">
        <f t="shared" si="510"/>
        <v>3.1</v>
      </c>
      <c r="I2207" t="s">
        <v>4921</v>
      </c>
      <c r="J2207" t="s">
        <v>22</v>
      </c>
      <c r="K2207" t="s">
        <v>4928</v>
      </c>
      <c r="L2207" t="str">
        <f t="shared" si="511"/>
        <v>Established</v>
      </c>
      <c r="N2207" s="2">
        <f t="shared" si="512"/>
        <v>16</v>
      </c>
      <c r="O2207" t="s">
        <v>121</v>
      </c>
      <c r="P2207" t="s">
        <v>147</v>
      </c>
      <c r="Q2207" t="s">
        <v>19</v>
      </c>
      <c r="R2207" t="str">
        <f t="shared" si="513"/>
        <v>Average</v>
      </c>
      <c r="S2207" t="str">
        <f t="shared" si="514"/>
        <v xml:space="preserve"> </v>
      </c>
      <c r="T2207" t="b">
        <f t="shared" si="515"/>
        <v>0</v>
      </c>
      <c r="U2207" t="b">
        <f t="shared" si="516"/>
        <v>0</v>
      </c>
      <c r="V2207" t="str">
        <f t="shared" si="517"/>
        <v>Average Company</v>
      </c>
      <c r="W2207" t="str">
        <f t="shared" si="518"/>
        <v>Don't Buy</v>
      </c>
      <c r="X2207" t="str">
        <f t="shared" si="519"/>
        <v>Not Known</v>
      </c>
      <c r="Z2207" t="str">
        <f t="shared" si="520"/>
        <v>None</v>
      </c>
      <c r="AB2207" t="str">
        <f t="shared" si="521"/>
        <v>500K</v>
      </c>
    </row>
    <row r="2208" spans="1:28" x14ac:dyDescent="0.3">
      <c r="A2208">
        <v>2206</v>
      </c>
      <c r="B2208" t="s">
        <v>4929</v>
      </c>
      <c r="C2208" t="str">
        <f t="shared" si="508"/>
        <v>Long</v>
      </c>
      <c r="D2208">
        <v>4.9000000000000004</v>
      </c>
      <c r="F2208" s="1" t="e">
        <f t="shared" si="522"/>
        <v>#VALUE!</v>
      </c>
      <c r="G2208" s="1" t="e">
        <f t="shared" si="509"/>
        <v>#VALUE!</v>
      </c>
      <c r="H2208" t="e">
        <f t="shared" si="510"/>
        <v>#VALUE!</v>
      </c>
      <c r="I2208" t="s">
        <v>4921</v>
      </c>
      <c r="J2208" t="s">
        <v>691</v>
      </c>
      <c r="L2208" t="e">
        <f t="shared" si="511"/>
        <v>#VALUE!</v>
      </c>
      <c r="N2208" s="2" t="e">
        <f t="shared" si="512"/>
        <v>#VALUE!</v>
      </c>
      <c r="Q2208" t="s">
        <v>773</v>
      </c>
      <c r="R2208" t="str">
        <f t="shared" si="513"/>
        <v>Great</v>
      </c>
      <c r="S2208" t="str">
        <f t="shared" si="514"/>
        <v>Great</v>
      </c>
      <c r="T2208" t="e">
        <f t="shared" si="515"/>
        <v>#VALUE!</v>
      </c>
      <c r="U2208" t="e">
        <f t="shared" si="516"/>
        <v>#VALUE!</v>
      </c>
      <c r="V2208" t="e">
        <f t="shared" si="517"/>
        <v>#VALUE!</v>
      </c>
      <c r="W2208" t="str">
        <f t="shared" si="518"/>
        <v>Don't Buy</v>
      </c>
      <c r="X2208" t="str">
        <f t="shared" si="519"/>
        <v>Not Known</v>
      </c>
      <c r="Z2208" t="e">
        <f t="shared" si="520"/>
        <v>#VALUE!</v>
      </c>
      <c r="AB2208" t="str">
        <f t="shared" si="521"/>
        <v>0</v>
      </c>
    </row>
    <row r="2209" spans="1:28" x14ac:dyDescent="0.3">
      <c r="A2209">
        <v>2207</v>
      </c>
      <c r="B2209" t="s">
        <v>4930</v>
      </c>
      <c r="C2209" t="str">
        <f t="shared" si="508"/>
        <v>Long</v>
      </c>
      <c r="D2209">
        <v>3.5</v>
      </c>
      <c r="F2209" s="1" t="e">
        <f t="shared" si="522"/>
        <v>#VALUE!</v>
      </c>
      <c r="G2209" s="1" t="e">
        <f t="shared" si="509"/>
        <v>#VALUE!</v>
      </c>
      <c r="H2209" t="e">
        <f t="shared" si="510"/>
        <v>#VALUE!</v>
      </c>
      <c r="I2209" t="s">
        <v>4921</v>
      </c>
      <c r="J2209" t="s">
        <v>4931</v>
      </c>
      <c r="K2209" t="s">
        <v>181</v>
      </c>
      <c r="L2209" t="e">
        <f t="shared" si="511"/>
        <v>#VALUE!</v>
      </c>
      <c r="N2209" s="2" t="e">
        <f t="shared" si="512"/>
        <v>#VALUE!</v>
      </c>
      <c r="Q2209" t="s">
        <v>70</v>
      </c>
      <c r="R2209" t="str">
        <f t="shared" si="513"/>
        <v>Average</v>
      </c>
      <c r="S2209" t="str">
        <f t="shared" si="514"/>
        <v xml:space="preserve"> </v>
      </c>
      <c r="T2209" t="e">
        <f t="shared" si="515"/>
        <v>#VALUE!</v>
      </c>
      <c r="U2209" t="e">
        <f t="shared" si="516"/>
        <v>#VALUE!</v>
      </c>
      <c r="V2209" t="e">
        <f t="shared" si="517"/>
        <v>#VALUE!</v>
      </c>
      <c r="W2209" t="str">
        <f t="shared" si="518"/>
        <v>Don't Buy</v>
      </c>
      <c r="X2209" t="str">
        <f t="shared" si="519"/>
        <v>Not Known</v>
      </c>
      <c r="Z2209" t="e">
        <f t="shared" si="520"/>
        <v>#VALUE!</v>
      </c>
      <c r="AB2209" t="str">
        <f t="shared" si="521"/>
        <v>0</v>
      </c>
    </row>
    <row r="2210" spans="1:28" x14ac:dyDescent="0.3">
      <c r="A2210">
        <v>2208</v>
      </c>
      <c r="B2210" t="s">
        <v>4932</v>
      </c>
      <c r="C2210" t="str">
        <f t="shared" si="508"/>
        <v>Long</v>
      </c>
      <c r="D2210">
        <v>4.0999999999999996</v>
      </c>
      <c r="F2210" s="1">
        <f t="shared" si="522"/>
        <v>4.0999999999999996</v>
      </c>
      <c r="G2210" s="1">
        <f t="shared" si="509"/>
        <v>4.0999999999999996</v>
      </c>
      <c r="H2210">
        <f t="shared" si="510"/>
        <v>4.0999999999999996</v>
      </c>
      <c r="I2210" t="s">
        <v>4921</v>
      </c>
      <c r="J2210" t="s">
        <v>22</v>
      </c>
      <c r="K2210" t="s">
        <v>4933</v>
      </c>
      <c r="L2210" t="str">
        <f t="shared" si="511"/>
        <v>Established</v>
      </c>
      <c r="N2210" s="2">
        <f t="shared" si="512"/>
        <v>43</v>
      </c>
      <c r="O2210" t="s">
        <v>289</v>
      </c>
      <c r="P2210" t="s">
        <v>683</v>
      </c>
      <c r="Q2210" t="s">
        <v>117</v>
      </c>
      <c r="R2210" t="str">
        <f t="shared" si="513"/>
        <v>Great</v>
      </c>
      <c r="S2210" t="str">
        <f t="shared" si="514"/>
        <v>Great</v>
      </c>
      <c r="T2210" t="b">
        <f t="shared" si="515"/>
        <v>1</v>
      </c>
      <c r="U2210" t="b">
        <f t="shared" si="516"/>
        <v>1</v>
      </c>
      <c r="V2210" t="str">
        <f t="shared" si="517"/>
        <v>Top Company</v>
      </c>
      <c r="W2210" t="str">
        <f t="shared" si="518"/>
        <v>Don't Buy</v>
      </c>
      <c r="X2210" t="str">
        <f t="shared" si="519"/>
        <v>Not Known</v>
      </c>
      <c r="Z2210" t="str">
        <f t="shared" si="520"/>
        <v>None</v>
      </c>
      <c r="AB2210" t="str">
        <f t="shared" si="521"/>
        <v>0</v>
      </c>
    </row>
    <row r="2211" spans="1:28" x14ac:dyDescent="0.3">
      <c r="A2211">
        <v>2209</v>
      </c>
      <c r="B2211" t="s">
        <v>4934</v>
      </c>
      <c r="C2211" t="str">
        <f t="shared" si="508"/>
        <v>Long</v>
      </c>
      <c r="D2211">
        <v>3.8</v>
      </c>
      <c r="F2211" s="1">
        <f t="shared" si="522"/>
        <v>3.8</v>
      </c>
      <c r="G2211" s="1">
        <f t="shared" si="509"/>
        <v>3.8</v>
      </c>
      <c r="H2211">
        <f t="shared" si="510"/>
        <v>3.8</v>
      </c>
      <c r="I2211" t="s">
        <v>4935</v>
      </c>
      <c r="J2211" t="s">
        <v>22</v>
      </c>
      <c r="K2211" t="s">
        <v>4936</v>
      </c>
      <c r="L2211" t="str">
        <f t="shared" si="511"/>
        <v>Established</v>
      </c>
      <c r="N2211" s="2">
        <f t="shared" si="512"/>
        <v>33</v>
      </c>
      <c r="O2211" t="s">
        <v>18</v>
      </c>
      <c r="P2211" t="s">
        <v>147</v>
      </c>
      <c r="Q2211" t="s">
        <v>362</v>
      </c>
      <c r="R2211" t="str">
        <f t="shared" si="513"/>
        <v>Average</v>
      </c>
      <c r="S2211" t="str">
        <f t="shared" si="514"/>
        <v xml:space="preserve"> </v>
      </c>
      <c r="T2211" t="b">
        <f t="shared" si="515"/>
        <v>0</v>
      </c>
      <c r="U2211" t="b">
        <f t="shared" si="516"/>
        <v>1</v>
      </c>
      <c r="V2211" t="str">
        <f t="shared" si="517"/>
        <v>Average Company</v>
      </c>
      <c r="W2211" t="str">
        <f t="shared" si="518"/>
        <v>Don't Buy</v>
      </c>
      <c r="X2211" t="str">
        <f t="shared" si="519"/>
        <v>Not Known</v>
      </c>
      <c r="Z2211" t="str">
        <f t="shared" si="520"/>
        <v>None</v>
      </c>
      <c r="AB2211" t="str">
        <f t="shared" si="521"/>
        <v>0</v>
      </c>
    </row>
    <row r="2212" spans="1:28" x14ac:dyDescent="0.3">
      <c r="A2212">
        <v>2210</v>
      </c>
      <c r="B2212" t="s">
        <v>4937</v>
      </c>
      <c r="C2212" t="str">
        <f t="shared" si="508"/>
        <v>Long</v>
      </c>
      <c r="D2212">
        <v>4</v>
      </c>
      <c r="F2212" s="1">
        <f t="shared" si="522"/>
        <v>4</v>
      </c>
      <c r="G2212" s="1">
        <f t="shared" si="509"/>
        <v>4</v>
      </c>
      <c r="H2212">
        <f t="shared" si="510"/>
        <v>4</v>
      </c>
      <c r="I2212" t="s">
        <v>4935</v>
      </c>
      <c r="J2212" t="s">
        <v>22</v>
      </c>
      <c r="K2212" t="s">
        <v>4938</v>
      </c>
      <c r="L2212" t="str">
        <f t="shared" si="511"/>
        <v>Established</v>
      </c>
      <c r="N2212" s="2">
        <f t="shared" si="512"/>
        <v>14</v>
      </c>
      <c r="O2212" t="s">
        <v>522</v>
      </c>
      <c r="P2212" t="s">
        <v>1308</v>
      </c>
      <c r="Q2212" t="s">
        <v>117</v>
      </c>
      <c r="R2212" t="str">
        <f t="shared" si="513"/>
        <v>Average</v>
      </c>
      <c r="S2212" t="str">
        <f t="shared" si="514"/>
        <v xml:space="preserve"> </v>
      </c>
      <c r="T2212" t="b">
        <f t="shared" si="515"/>
        <v>0</v>
      </c>
      <c r="U2212" t="b">
        <f t="shared" si="516"/>
        <v>1</v>
      </c>
      <c r="V2212" t="str">
        <f t="shared" si="517"/>
        <v>Average Company</v>
      </c>
      <c r="W2212" t="str">
        <f t="shared" si="518"/>
        <v>Buy</v>
      </c>
      <c r="X2212" t="str">
        <f t="shared" si="519"/>
        <v>Not Known</v>
      </c>
      <c r="Z2212" t="str">
        <f t="shared" si="520"/>
        <v>None</v>
      </c>
      <c r="AB2212" t="str">
        <f t="shared" si="521"/>
        <v>0</v>
      </c>
    </row>
    <row r="2213" spans="1:28" x14ac:dyDescent="0.3">
      <c r="A2213">
        <v>2211</v>
      </c>
      <c r="B2213" t="s">
        <v>4939</v>
      </c>
      <c r="C2213" t="str">
        <f t="shared" si="508"/>
        <v>Long</v>
      </c>
      <c r="D2213">
        <v>4.0999999999999996</v>
      </c>
      <c r="F2213" s="1">
        <f t="shared" si="522"/>
        <v>4.0999999999999996</v>
      </c>
      <c r="G2213" s="1">
        <f t="shared" si="509"/>
        <v>4.0999999999999996</v>
      </c>
      <c r="H2213">
        <f t="shared" si="510"/>
        <v>4.0999999999999996</v>
      </c>
      <c r="I2213" t="s">
        <v>4935</v>
      </c>
      <c r="J2213" t="s">
        <v>10</v>
      </c>
      <c r="K2213" t="s">
        <v>4204</v>
      </c>
      <c r="L2213" t="str">
        <f t="shared" si="511"/>
        <v>Established</v>
      </c>
      <c r="N2213" s="2">
        <f t="shared" si="512"/>
        <v>36</v>
      </c>
      <c r="O2213" t="s">
        <v>48</v>
      </c>
      <c r="P2213" t="s">
        <v>147</v>
      </c>
      <c r="Q2213" t="s">
        <v>479</v>
      </c>
      <c r="R2213" t="str">
        <f t="shared" si="513"/>
        <v>Great</v>
      </c>
      <c r="S2213" t="str">
        <f t="shared" si="514"/>
        <v>Great</v>
      </c>
      <c r="T2213" t="b">
        <f t="shared" si="515"/>
        <v>1</v>
      </c>
      <c r="U2213" t="b">
        <f t="shared" si="516"/>
        <v>1</v>
      </c>
      <c r="V2213" t="str">
        <f t="shared" si="517"/>
        <v>Top Company</v>
      </c>
      <c r="W2213" t="str">
        <f t="shared" si="518"/>
        <v>Don't Buy</v>
      </c>
      <c r="X2213" t="str">
        <f t="shared" si="519"/>
        <v>Not Known</v>
      </c>
      <c r="Z2213" t="str">
        <f t="shared" si="520"/>
        <v>None</v>
      </c>
      <c r="AB2213" t="str">
        <f t="shared" si="521"/>
        <v>0</v>
      </c>
    </row>
    <row r="2214" spans="1:28" x14ac:dyDescent="0.3">
      <c r="A2214">
        <v>2212</v>
      </c>
      <c r="B2214" t="s">
        <v>4940</v>
      </c>
      <c r="C2214" t="str">
        <f t="shared" si="508"/>
        <v>Long</v>
      </c>
      <c r="D2214">
        <v>4</v>
      </c>
      <c r="F2214" s="1">
        <f t="shared" si="522"/>
        <v>4</v>
      </c>
      <c r="G2214" s="1">
        <f t="shared" si="509"/>
        <v>4</v>
      </c>
      <c r="H2214">
        <f t="shared" si="510"/>
        <v>4</v>
      </c>
      <c r="I2214" t="s">
        <v>4935</v>
      </c>
      <c r="J2214" t="s">
        <v>22</v>
      </c>
      <c r="K2214" t="s">
        <v>4941</v>
      </c>
      <c r="L2214" t="str">
        <f t="shared" si="511"/>
        <v>Established</v>
      </c>
      <c r="N2214" s="2">
        <f t="shared" si="512"/>
        <v>50</v>
      </c>
      <c r="O2214" t="s">
        <v>740</v>
      </c>
      <c r="P2214" t="s">
        <v>147</v>
      </c>
      <c r="Q2214" t="s">
        <v>362</v>
      </c>
      <c r="R2214" t="str">
        <f t="shared" si="513"/>
        <v>Average</v>
      </c>
      <c r="S2214" t="str">
        <f t="shared" si="514"/>
        <v xml:space="preserve"> </v>
      </c>
      <c r="T2214" t="b">
        <f t="shared" si="515"/>
        <v>0</v>
      </c>
      <c r="U2214" t="b">
        <f t="shared" si="516"/>
        <v>1</v>
      </c>
      <c r="V2214" t="str">
        <f t="shared" si="517"/>
        <v>Average Company</v>
      </c>
      <c r="W2214" t="str">
        <f t="shared" si="518"/>
        <v>Don't Buy</v>
      </c>
      <c r="X2214" t="str">
        <f t="shared" si="519"/>
        <v>Not Known</v>
      </c>
      <c r="Z2214" t="str">
        <f t="shared" si="520"/>
        <v>None</v>
      </c>
      <c r="AB2214" t="str">
        <f t="shared" si="521"/>
        <v>0</v>
      </c>
    </row>
    <row r="2215" spans="1:28" x14ac:dyDescent="0.3">
      <c r="A2215">
        <v>2213</v>
      </c>
      <c r="B2215" t="s">
        <v>4942</v>
      </c>
      <c r="C2215" t="str">
        <f t="shared" si="508"/>
        <v>Long</v>
      </c>
      <c r="D2215">
        <v>4.2</v>
      </c>
      <c r="F2215" s="1">
        <f t="shared" si="522"/>
        <v>4.2</v>
      </c>
      <c r="G2215" s="1">
        <f t="shared" si="509"/>
        <v>4.2</v>
      </c>
      <c r="H2215">
        <f t="shared" si="510"/>
        <v>4.2</v>
      </c>
      <c r="I2215" t="s">
        <v>4935</v>
      </c>
      <c r="J2215" t="s">
        <v>22</v>
      </c>
      <c r="K2215" t="s">
        <v>4943</v>
      </c>
      <c r="L2215" t="str">
        <f t="shared" si="511"/>
        <v>Established</v>
      </c>
      <c r="N2215" s="2">
        <f t="shared" si="512"/>
        <v>55</v>
      </c>
      <c r="O2215" t="s">
        <v>43</v>
      </c>
      <c r="P2215" t="s">
        <v>691</v>
      </c>
      <c r="Q2215" t="s">
        <v>378</v>
      </c>
      <c r="R2215" t="str">
        <f t="shared" si="513"/>
        <v>Great</v>
      </c>
      <c r="S2215" t="str">
        <f t="shared" si="514"/>
        <v>Great</v>
      </c>
      <c r="T2215" t="b">
        <f t="shared" si="515"/>
        <v>1</v>
      </c>
      <c r="U2215" t="b">
        <f t="shared" si="516"/>
        <v>1</v>
      </c>
      <c r="V2215" t="str">
        <f t="shared" si="517"/>
        <v>Top Company</v>
      </c>
      <c r="W2215" t="str">
        <f t="shared" si="518"/>
        <v>Don't Buy</v>
      </c>
      <c r="X2215" t="str">
        <f t="shared" si="519"/>
        <v>Not Known</v>
      </c>
      <c r="Z2215" t="str">
        <f t="shared" si="520"/>
        <v>None</v>
      </c>
      <c r="AB2215" t="str">
        <f t="shared" si="521"/>
        <v>0</v>
      </c>
    </row>
    <row r="2216" spans="1:28" x14ac:dyDescent="0.3">
      <c r="A2216">
        <v>2214</v>
      </c>
      <c r="B2216" t="s">
        <v>4944</v>
      </c>
      <c r="C2216" t="str">
        <f t="shared" si="508"/>
        <v>Long</v>
      </c>
      <c r="D2216">
        <v>4.5999999999999996</v>
      </c>
      <c r="F2216" s="1" t="e">
        <f t="shared" si="522"/>
        <v>#VALUE!</v>
      </c>
      <c r="G2216" s="1" t="e">
        <f t="shared" si="509"/>
        <v>#VALUE!</v>
      </c>
      <c r="H2216" t="e">
        <f t="shared" si="510"/>
        <v>#VALUE!</v>
      </c>
      <c r="I2216" t="s">
        <v>4935</v>
      </c>
      <c r="J2216" t="s">
        <v>4945</v>
      </c>
      <c r="L2216" t="e">
        <f t="shared" si="511"/>
        <v>#VALUE!</v>
      </c>
      <c r="N2216" s="2" t="e">
        <f t="shared" si="512"/>
        <v>#VALUE!</v>
      </c>
      <c r="R2216" t="str">
        <f t="shared" si="513"/>
        <v>Great</v>
      </c>
      <c r="S2216" t="str">
        <f t="shared" si="514"/>
        <v>Great</v>
      </c>
      <c r="T2216" t="e">
        <f t="shared" si="515"/>
        <v>#VALUE!</v>
      </c>
      <c r="U2216" t="e">
        <f t="shared" si="516"/>
        <v>#VALUE!</v>
      </c>
      <c r="V2216" t="e">
        <f t="shared" si="517"/>
        <v>#VALUE!</v>
      </c>
      <c r="W2216" t="str">
        <f t="shared" si="518"/>
        <v>Don't Buy</v>
      </c>
      <c r="X2216" t="str">
        <f t="shared" si="519"/>
        <v>Not Known</v>
      </c>
      <c r="Z2216" t="e">
        <f t="shared" si="520"/>
        <v>#VALUE!</v>
      </c>
      <c r="AB2216" t="str">
        <f t="shared" si="521"/>
        <v>0</v>
      </c>
    </row>
    <row r="2217" spans="1:28" x14ac:dyDescent="0.3">
      <c r="A2217">
        <v>2215</v>
      </c>
      <c r="B2217" t="s">
        <v>4946</v>
      </c>
      <c r="C2217" t="str">
        <f t="shared" si="508"/>
        <v>Short</v>
      </c>
      <c r="D2217">
        <v>4.0999999999999996</v>
      </c>
      <c r="F2217" s="1">
        <f t="shared" si="522"/>
        <v>4.0999999999999996</v>
      </c>
      <c r="G2217" s="1">
        <f t="shared" si="509"/>
        <v>4.0999999999999996</v>
      </c>
      <c r="H2217">
        <f t="shared" si="510"/>
        <v>4.0999999999999996</v>
      </c>
      <c r="I2217" t="s">
        <v>4935</v>
      </c>
      <c r="J2217" t="s">
        <v>10</v>
      </c>
      <c r="K2217" t="s">
        <v>648</v>
      </c>
      <c r="L2217" t="str">
        <f t="shared" si="511"/>
        <v>Established</v>
      </c>
      <c r="N2217" s="2">
        <f t="shared" si="512"/>
        <v>51</v>
      </c>
      <c r="O2217" t="s">
        <v>688</v>
      </c>
      <c r="P2217" t="s">
        <v>147</v>
      </c>
      <c r="Q2217" t="s">
        <v>378</v>
      </c>
      <c r="R2217" t="str">
        <f t="shared" si="513"/>
        <v>Great</v>
      </c>
      <c r="S2217" t="str">
        <f t="shared" si="514"/>
        <v>Great</v>
      </c>
      <c r="T2217" t="b">
        <f t="shared" si="515"/>
        <v>1</v>
      </c>
      <c r="U2217" t="b">
        <f t="shared" si="516"/>
        <v>1</v>
      </c>
      <c r="V2217" t="str">
        <f t="shared" si="517"/>
        <v>Top Company</v>
      </c>
      <c r="W2217" t="str">
        <f t="shared" si="518"/>
        <v>Don't Buy</v>
      </c>
      <c r="X2217" t="str">
        <f t="shared" si="519"/>
        <v>Not Known</v>
      </c>
      <c r="Z2217" t="str">
        <f t="shared" si="520"/>
        <v>None</v>
      </c>
      <c r="AB2217" t="str">
        <f t="shared" si="521"/>
        <v>0</v>
      </c>
    </row>
    <row r="2218" spans="1:28" x14ac:dyDescent="0.3">
      <c r="A2218">
        <v>2216</v>
      </c>
      <c r="B2218" t="s">
        <v>4947</v>
      </c>
      <c r="C2218" t="str">
        <f t="shared" si="508"/>
        <v>Long</v>
      </c>
      <c r="D2218">
        <v>4</v>
      </c>
      <c r="F2218" s="1">
        <f t="shared" si="522"/>
        <v>4</v>
      </c>
      <c r="G2218" s="1">
        <f t="shared" si="509"/>
        <v>4</v>
      </c>
      <c r="H2218">
        <f t="shared" si="510"/>
        <v>4</v>
      </c>
      <c r="I2218" t="s">
        <v>4935</v>
      </c>
      <c r="J2218" t="s">
        <v>10</v>
      </c>
      <c r="K2218" t="s">
        <v>2559</v>
      </c>
      <c r="L2218" t="str">
        <f t="shared" si="511"/>
        <v>Established</v>
      </c>
      <c r="N2218" s="2">
        <f t="shared" si="512"/>
        <v>59</v>
      </c>
      <c r="O2218" t="s">
        <v>1765</v>
      </c>
      <c r="P2218" t="s">
        <v>683</v>
      </c>
      <c r="Q2218" t="s">
        <v>105</v>
      </c>
      <c r="R2218" t="str">
        <f t="shared" si="513"/>
        <v>Average</v>
      </c>
      <c r="S2218" t="str">
        <f t="shared" si="514"/>
        <v xml:space="preserve"> </v>
      </c>
      <c r="T2218" t="b">
        <f t="shared" si="515"/>
        <v>0</v>
      </c>
      <c r="U2218" t="b">
        <f t="shared" si="516"/>
        <v>1</v>
      </c>
      <c r="V2218" t="str">
        <f t="shared" si="517"/>
        <v>Average Company</v>
      </c>
      <c r="W2218" t="str">
        <f t="shared" si="518"/>
        <v>Buy</v>
      </c>
      <c r="X2218" t="str">
        <f t="shared" si="519"/>
        <v>Not Known</v>
      </c>
      <c r="Z2218" t="str">
        <f t="shared" si="520"/>
        <v>None</v>
      </c>
      <c r="AB2218" t="str">
        <f t="shared" si="521"/>
        <v>0</v>
      </c>
    </row>
    <row r="2219" spans="1:28" x14ac:dyDescent="0.3">
      <c r="A2219">
        <v>2217</v>
      </c>
      <c r="B2219" t="s">
        <v>4948</v>
      </c>
      <c r="C2219" t="str">
        <f t="shared" si="508"/>
        <v>Long</v>
      </c>
      <c r="D2219">
        <v>4.3</v>
      </c>
      <c r="F2219" s="1">
        <f t="shared" si="522"/>
        <v>4.3</v>
      </c>
      <c r="G2219" s="1">
        <f t="shared" si="509"/>
        <v>4.3</v>
      </c>
      <c r="H2219">
        <f t="shared" si="510"/>
        <v>4.3</v>
      </c>
      <c r="I2219" t="s">
        <v>4935</v>
      </c>
      <c r="J2219" t="s">
        <v>10</v>
      </c>
      <c r="K2219" t="s">
        <v>4949</v>
      </c>
      <c r="L2219" t="str">
        <f t="shared" si="511"/>
        <v>Established</v>
      </c>
      <c r="N2219" s="2">
        <f t="shared" si="512"/>
        <v>30</v>
      </c>
      <c r="O2219" t="s">
        <v>604</v>
      </c>
      <c r="P2219" t="s">
        <v>147</v>
      </c>
      <c r="Q2219" t="s">
        <v>246</v>
      </c>
      <c r="R2219" t="str">
        <f t="shared" si="513"/>
        <v>Great</v>
      </c>
      <c r="S2219" t="str">
        <f t="shared" si="514"/>
        <v>Great</v>
      </c>
      <c r="T2219" t="b">
        <f t="shared" si="515"/>
        <v>1</v>
      </c>
      <c r="U2219" t="b">
        <f t="shared" si="516"/>
        <v>1</v>
      </c>
      <c r="V2219" t="str">
        <f t="shared" si="517"/>
        <v>Top Company</v>
      </c>
      <c r="W2219" t="str">
        <f t="shared" si="518"/>
        <v>Don't Buy</v>
      </c>
      <c r="X2219" t="str">
        <f t="shared" si="519"/>
        <v>Not Known</v>
      </c>
      <c r="Z2219" t="str">
        <f t="shared" si="520"/>
        <v>None</v>
      </c>
      <c r="AB2219" t="str">
        <f t="shared" si="521"/>
        <v>0</v>
      </c>
    </row>
    <row r="2220" spans="1:28" x14ac:dyDescent="0.3">
      <c r="A2220">
        <v>2218</v>
      </c>
      <c r="B2220" t="s">
        <v>4950</v>
      </c>
      <c r="C2220" t="str">
        <f t="shared" si="508"/>
        <v>Long</v>
      </c>
      <c r="D2220">
        <v>4.0999999999999996</v>
      </c>
      <c r="F2220" s="1">
        <f t="shared" si="522"/>
        <v>4.0999999999999996</v>
      </c>
      <c r="G2220" s="1">
        <f t="shared" si="509"/>
        <v>4.0999999999999996</v>
      </c>
      <c r="H2220">
        <f t="shared" si="510"/>
        <v>4.0999999999999996</v>
      </c>
      <c r="I2220" t="s">
        <v>4935</v>
      </c>
      <c r="J2220" t="s">
        <v>22</v>
      </c>
      <c r="K2220" t="s">
        <v>4951</v>
      </c>
      <c r="L2220" t="str">
        <f t="shared" si="511"/>
        <v>Established</v>
      </c>
      <c r="N2220" s="2">
        <f t="shared" si="512"/>
        <v>77</v>
      </c>
      <c r="O2220" t="s">
        <v>35</v>
      </c>
      <c r="P2220" t="s">
        <v>147</v>
      </c>
      <c r="Q2220" t="s">
        <v>80</v>
      </c>
      <c r="R2220" t="str">
        <f t="shared" si="513"/>
        <v>Great</v>
      </c>
      <c r="S2220" t="str">
        <f t="shared" si="514"/>
        <v>Great</v>
      </c>
      <c r="T2220" t="b">
        <f t="shared" si="515"/>
        <v>1</v>
      </c>
      <c r="U2220" t="b">
        <f t="shared" si="516"/>
        <v>1</v>
      </c>
      <c r="V2220" t="str">
        <f t="shared" si="517"/>
        <v>Top Company</v>
      </c>
      <c r="W2220" t="str">
        <f t="shared" si="518"/>
        <v>Don't Buy</v>
      </c>
      <c r="X2220" t="str">
        <f t="shared" si="519"/>
        <v>Not Known</v>
      </c>
      <c r="Z2220" t="str">
        <f t="shared" si="520"/>
        <v>None</v>
      </c>
      <c r="AB2220" t="str">
        <f t="shared" si="521"/>
        <v>0</v>
      </c>
    </row>
    <row r="2221" spans="1:28" x14ac:dyDescent="0.3">
      <c r="A2221">
        <v>2219</v>
      </c>
      <c r="B2221" t="s">
        <v>4952</v>
      </c>
      <c r="C2221" t="str">
        <f t="shared" si="508"/>
        <v>Long</v>
      </c>
      <c r="D2221">
        <v>3.9</v>
      </c>
      <c r="F2221" s="1" t="e">
        <f t="shared" si="522"/>
        <v>#VALUE!</v>
      </c>
      <c r="G2221" s="1" t="e">
        <f t="shared" si="509"/>
        <v>#VALUE!</v>
      </c>
      <c r="H2221" t="e">
        <f t="shared" si="510"/>
        <v>#VALUE!</v>
      </c>
      <c r="I2221" t="s">
        <v>4935</v>
      </c>
      <c r="J2221" t="s">
        <v>3237</v>
      </c>
      <c r="K2221" t="s">
        <v>538</v>
      </c>
      <c r="L2221" t="e">
        <f t="shared" si="511"/>
        <v>#VALUE!</v>
      </c>
      <c r="N2221" s="2" t="e">
        <f t="shared" si="512"/>
        <v>#VALUE!</v>
      </c>
      <c r="O2221" t="s">
        <v>181</v>
      </c>
      <c r="Q2221" t="s">
        <v>80</v>
      </c>
      <c r="R2221" t="str">
        <f t="shared" si="513"/>
        <v>Average</v>
      </c>
      <c r="S2221" t="str">
        <f t="shared" si="514"/>
        <v xml:space="preserve"> </v>
      </c>
      <c r="T2221" t="e">
        <f t="shared" si="515"/>
        <v>#VALUE!</v>
      </c>
      <c r="U2221" t="e">
        <f t="shared" si="516"/>
        <v>#VALUE!</v>
      </c>
      <c r="V2221" t="e">
        <f t="shared" si="517"/>
        <v>#VALUE!</v>
      </c>
      <c r="W2221" t="str">
        <f t="shared" si="518"/>
        <v>Don't Buy</v>
      </c>
      <c r="X2221" t="str">
        <f t="shared" si="519"/>
        <v>Not Known</v>
      </c>
      <c r="Z2221" t="e">
        <f t="shared" si="520"/>
        <v>#VALUE!</v>
      </c>
      <c r="AB2221" t="str">
        <f t="shared" si="521"/>
        <v>0</v>
      </c>
    </row>
    <row r="2222" spans="1:28" x14ac:dyDescent="0.3">
      <c r="A2222">
        <v>2220</v>
      </c>
      <c r="B2222" t="s">
        <v>4953</v>
      </c>
      <c r="C2222" t="str">
        <f t="shared" si="508"/>
        <v>Short</v>
      </c>
      <c r="D2222">
        <v>3.6</v>
      </c>
      <c r="F2222" s="1">
        <f t="shared" si="522"/>
        <v>4.0999999999999996</v>
      </c>
      <c r="G2222" s="1">
        <f t="shared" si="509"/>
        <v>4.0999999999999996</v>
      </c>
      <c r="H2222">
        <f t="shared" si="510"/>
        <v>3.7</v>
      </c>
      <c r="I2222" t="s">
        <v>4935</v>
      </c>
      <c r="J2222" t="s">
        <v>22</v>
      </c>
      <c r="K2222" t="s">
        <v>4954</v>
      </c>
      <c r="L2222" t="str">
        <f t="shared" si="511"/>
        <v>Startup</v>
      </c>
      <c r="N2222" s="2">
        <f t="shared" si="512"/>
        <v>7</v>
      </c>
      <c r="O2222" t="s">
        <v>318</v>
      </c>
      <c r="P2222" t="s">
        <v>691</v>
      </c>
      <c r="Q2222" t="s">
        <v>44</v>
      </c>
      <c r="R2222" t="str">
        <f t="shared" si="513"/>
        <v>Average</v>
      </c>
      <c r="S2222" t="str">
        <f t="shared" si="514"/>
        <v xml:space="preserve"> </v>
      </c>
      <c r="T2222" t="b">
        <f t="shared" si="515"/>
        <v>0</v>
      </c>
      <c r="U2222" t="b">
        <f t="shared" si="516"/>
        <v>1</v>
      </c>
      <c r="V2222" t="str">
        <f t="shared" si="517"/>
        <v>Average Company</v>
      </c>
      <c r="W2222" t="str">
        <f t="shared" si="518"/>
        <v>Don't Buy</v>
      </c>
      <c r="X2222" t="str">
        <f t="shared" si="519"/>
        <v>Not Known</v>
      </c>
      <c r="Z2222" t="str">
        <f t="shared" si="520"/>
        <v>Silicon Valley Startups</v>
      </c>
      <c r="AB2222" t="str">
        <f t="shared" si="521"/>
        <v>0</v>
      </c>
    </row>
    <row r="2223" spans="1:28" x14ac:dyDescent="0.3">
      <c r="A2223">
        <v>2221</v>
      </c>
      <c r="B2223" t="s">
        <v>4955</v>
      </c>
      <c r="C2223" t="str">
        <f t="shared" si="508"/>
        <v>Long</v>
      </c>
      <c r="D2223">
        <v>4.3</v>
      </c>
      <c r="F2223" s="1">
        <f t="shared" si="522"/>
        <v>4.3</v>
      </c>
      <c r="G2223" s="1">
        <f t="shared" si="509"/>
        <v>4.3</v>
      </c>
      <c r="H2223">
        <f t="shared" si="510"/>
        <v>4.3</v>
      </c>
      <c r="I2223" t="s">
        <v>4445</v>
      </c>
      <c r="J2223" t="s">
        <v>10</v>
      </c>
      <c r="K2223" t="s">
        <v>4956</v>
      </c>
      <c r="L2223" t="str">
        <f t="shared" si="511"/>
        <v>Established</v>
      </c>
      <c r="N2223" s="2">
        <f t="shared" si="512"/>
        <v>50</v>
      </c>
      <c r="O2223" t="s">
        <v>740</v>
      </c>
      <c r="P2223" t="s">
        <v>147</v>
      </c>
      <c r="Q2223" t="s">
        <v>80</v>
      </c>
      <c r="R2223" t="str">
        <f t="shared" si="513"/>
        <v>Great</v>
      </c>
      <c r="S2223" t="str">
        <f t="shared" si="514"/>
        <v>Great</v>
      </c>
      <c r="T2223" t="b">
        <f t="shared" si="515"/>
        <v>1</v>
      </c>
      <c r="U2223" t="b">
        <f t="shared" si="516"/>
        <v>1</v>
      </c>
      <c r="V2223" t="str">
        <f t="shared" si="517"/>
        <v>Top Company</v>
      </c>
      <c r="W2223" t="str">
        <f t="shared" si="518"/>
        <v>Don't Buy</v>
      </c>
      <c r="X2223" t="str">
        <f t="shared" si="519"/>
        <v>Not Known</v>
      </c>
      <c r="Z2223" t="str">
        <f t="shared" si="520"/>
        <v>None</v>
      </c>
      <c r="AB2223" t="str">
        <f t="shared" si="521"/>
        <v>0</v>
      </c>
    </row>
    <row r="2224" spans="1:28" x14ac:dyDescent="0.3">
      <c r="A2224">
        <v>2222</v>
      </c>
      <c r="B2224" t="s">
        <v>4957</v>
      </c>
      <c r="C2224" t="str">
        <f t="shared" si="508"/>
        <v>Long</v>
      </c>
      <c r="D2224">
        <v>4.0999999999999996</v>
      </c>
      <c r="F2224" s="1">
        <f t="shared" si="522"/>
        <v>4.0999999999999996</v>
      </c>
      <c r="G2224" s="1">
        <f t="shared" si="509"/>
        <v>4.0999999999999996</v>
      </c>
      <c r="H2224">
        <f t="shared" si="510"/>
        <v>4.0999999999999996</v>
      </c>
      <c r="I2224" t="s">
        <v>4958</v>
      </c>
      <c r="J2224" t="s">
        <v>22</v>
      </c>
      <c r="K2224" t="s">
        <v>4959</v>
      </c>
      <c r="L2224" t="str">
        <f t="shared" si="511"/>
        <v>Established</v>
      </c>
      <c r="N2224" s="2">
        <f t="shared" si="512"/>
        <v>44</v>
      </c>
      <c r="O2224" t="s">
        <v>96</v>
      </c>
      <c r="P2224" t="s">
        <v>147</v>
      </c>
      <c r="Q2224" t="s">
        <v>295</v>
      </c>
      <c r="R2224" t="str">
        <f t="shared" si="513"/>
        <v>Great</v>
      </c>
      <c r="S2224" t="str">
        <f t="shared" si="514"/>
        <v>Great</v>
      </c>
      <c r="T2224" t="b">
        <f t="shared" si="515"/>
        <v>1</v>
      </c>
      <c r="U2224" t="b">
        <f t="shared" si="516"/>
        <v>1</v>
      </c>
      <c r="V2224" t="str">
        <f t="shared" si="517"/>
        <v>Top Company</v>
      </c>
      <c r="W2224" t="str">
        <f t="shared" si="518"/>
        <v>Don't Buy</v>
      </c>
      <c r="X2224" t="str">
        <f t="shared" si="519"/>
        <v>Not Known</v>
      </c>
      <c r="Z2224" t="str">
        <f t="shared" si="520"/>
        <v>None</v>
      </c>
      <c r="AB2224" t="str">
        <f t="shared" si="521"/>
        <v>0</v>
      </c>
    </row>
    <row r="2225" spans="1:28" x14ac:dyDescent="0.3">
      <c r="A2225">
        <v>2223</v>
      </c>
      <c r="B2225" t="s">
        <v>4960</v>
      </c>
      <c r="C2225" t="str">
        <f t="shared" si="508"/>
        <v>Short</v>
      </c>
      <c r="D2225">
        <v>4.5</v>
      </c>
      <c r="F2225" s="1">
        <f t="shared" si="522"/>
        <v>4.5</v>
      </c>
      <c r="G2225" s="1">
        <f t="shared" si="509"/>
        <v>4.5</v>
      </c>
      <c r="H2225">
        <f t="shared" si="510"/>
        <v>4.5</v>
      </c>
      <c r="I2225" t="s">
        <v>4958</v>
      </c>
      <c r="J2225" t="s">
        <v>22</v>
      </c>
      <c r="K2225" t="s">
        <v>4961</v>
      </c>
      <c r="L2225" t="str">
        <f t="shared" si="511"/>
        <v>Established</v>
      </c>
      <c r="N2225" s="2">
        <f t="shared" si="512"/>
        <v>19</v>
      </c>
      <c r="O2225" t="s">
        <v>4962</v>
      </c>
      <c r="P2225" t="s">
        <v>147</v>
      </c>
      <c r="Q2225" t="s">
        <v>254</v>
      </c>
      <c r="R2225" t="str">
        <f t="shared" si="513"/>
        <v>Great</v>
      </c>
      <c r="S2225" t="str">
        <f t="shared" si="514"/>
        <v>Great</v>
      </c>
      <c r="T2225" t="b">
        <f t="shared" si="515"/>
        <v>1</v>
      </c>
      <c r="U2225" t="b">
        <f t="shared" si="516"/>
        <v>1</v>
      </c>
      <c r="V2225" t="str">
        <f t="shared" si="517"/>
        <v>Average Company</v>
      </c>
      <c r="W2225" t="str">
        <f t="shared" si="518"/>
        <v>Don't Buy</v>
      </c>
      <c r="X2225" t="str">
        <f t="shared" si="519"/>
        <v>Not Known</v>
      </c>
      <c r="Z2225" t="str">
        <f t="shared" si="520"/>
        <v>None</v>
      </c>
      <c r="AB2225" t="str">
        <f t="shared" si="521"/>
        <v>0</v>
      </c>
    </row>
    <row r="2226" spans="1:28" x14ac:dyDescent="0.3">
      <c r="A2226">
        <v>2224</v>
      </c>
      <c r="B2226" t="s">
        <v>4963</v>
      </c>
      <c r="C2226" t="str">
        <f t="shared" si="508"/>
        <v>Long</v>
      </c>
      <c r="D2226">
        <v>4.0999999999999996</v>
      </c>
      <c r="F2226" s="1">
        <f t="shared" si="522"/>
        <v>4.5999999999999996</v>
      </c>
      <c r="G2226" s="1">
        <f t="shared" si="509"/>
        <v>4.5999999999999996</v>
      </c>
      <c r="H2226">
        <f t="shared" si="510"/>
        <v>4.1999999999999993</v>
      </c>
      <c r="I2226" t="s">
        <v>4958</v>
      </c>
      <c r="J2226" t="s">
        <v>22</v>
      </c>
      <c r="K2226" t="s">
        <v>4964</v>
      </c>
      <c r="L2226" t="str">
        <f t="shared" si="511"/>
        <v>Startup</v>
      </c>
      <c r="N2226" s="2">
        <f t="shared" si="512"/>
        <v>6</v>
      </c>
      <c r="O2226" t="s">
        <v>217</v>
      </c>
      <c r="P2226" t="s">
        <v>691</v>
      </c>
      <c r="Q2226" t="s">
        <v>315</v>
      </c>
      <c r="R2226" t="str">
        <f t="shared" si="513"/>
        <v>Great</v>
      </c>
      <c r="S2226" t="str">
        <f t="shared" si="514"/>
        <v>Great</v>
      </c>
      <c r="T2226" t="b">
        <f t="shared" si="515"/>
        <v>0</v>
      </c>
      <c r="U2226" t="b">
        <f t="shared" si="516"/>
        <v>1</v>
      </c>
      <c r="V2226" t="str">
        <f t="shared" si="517"/>
        <v>Average Company</v>
      </c>
      <c r="W2226" t="str">
        <f t="shared" si="518"/>
        <v>Don't Buy</v>
      </c>
      <c r="X2226" t="str">
        <f t="shared" si="519"/>
        <v>Not Known</v>
      </c>
      <c r="Z2226" t="str">
        <f t="shared" si="520"/>
        <v>None</v>
      </c>
      <c r="AB2226" t="str">
        <f t="shared" si="521"/>
        <v>0</v>
      </c>
    </row>
    <row r="2227" spans="1:28" x14ac:dyDescent="0.3">
      <c r="A2227">
        <v>2225</v>
      </c>
      <c r="B2227" t="s">
        <v>4965</v>
      </c>
      <c r="C2227" t="str">
        <f t="shared" si="508"/>
        <v>Long</v>
      </c>
      <c r="D2227">
        <v>4.2</v>
      </c>
      <c r="F2227" s="1">
        <f t="shared" si="522"/>
        <v>4.2</v>
      </c>
      <c r="G2227" s="1">
        <f t="shared" si="509"/>
        <v>4.2</v>
      </c>
      <c r="H2227">
        <f t="shared" si="510"/>
        <v>4.2</v>
      </c>
      <c r="I2227" t="s">
        <v>3375</v>
      </c>
      <c r="J2227" t="s">
        <v>22</v>
      </c>
      <c r="K2227" t="s">
        <v>4966</v>
      </c>
      <c r="L2227" t="str">
        <f t="shared" si="511"/>
        <v>Established</v>
      </c>
      <c r="N2227" s="2">
        <f t="shared" si="512"/>
        <v>22</v>
      </c>
      <c r="O2227" t="s">
        <v>142</v>
      </c>
      <c r="P2227" t="s">
        <v>147</v>
      </c>
      <c r="Q2227" t="s">
        <v>295</v>
      </c>
      <c r="R2227" t="str">
        <f t="shared" si="513"/>
        <v>Great</v>
      </c>
      <c r="S2227" t="str">
        <f t="shared" si="514"/>
        <v>Great</v>
      </c>
      <c r="T2227" t="b">
        <f t="shared" si="515"/>
        <v>1</v>
      </c>
      <c r="U2227" t="b">
        <f t="shared" si="516"/>
        <v>1</v>
      </c>
      <c r="V2227" t="str">
        <f t="shared" si="517"/>
        <v>Top Company</v>
      </c>
      <c r="W2227" t="str">
        <f t="shared" si="518"/>
        <v>Don't Buy</v>
      </c>
      <c r="X2227" t="str">
        <f t="shared" si="519"/>
        <v>Not Known</v>
      </c>
      <c r="Z2227" t="str">
        <f t="shared" si="520"/>
        <v>None</v>
      </c>
      <c r="AB2227" t="str">
        <f t="shared" si="521"/>
        <v>0</v>
      </c>
    </row>
    <row r="2228" spans="1:28" x14ac:dyDescent="0.3">
      <c r="A2228">
        <v>2226</v>
      </c>
      <c r="B2228" t="s">
        <v>4967</v>
      </c>
      <c r="C2228" t="str">
        <f t="shared" si="508"/>
        <v>Short</v>
      </c>
      <c r="D2228">
        <v>4</v>
      </c>
      <c r="F2228" s="1">
        <f t="shared" si="522"/>
        <v>4</v>
      </c>
      <c r="G2228" s="1">
        <f t="shared" si="509"/>
        <v>4</v>
      </c>
      <c r="H2228">
        <f t="shared" si="510"/>
        <v>4</v>
      </c>
      <c r="I2228" t="s">
        <v>4968</v>
      </c>
      <c r="J2228" t="s">
        <v>10</v>
      </c>
      <c r="K2228" t="s">
        <v>1017</v>
      </c>
      <c r="L2228" t="str">
        <f t="shared" si="511"/>
        <v>Established</v>
      </c>
      <c r="N2228" s="2">
        <f t="shared" si="512"/>
        <v>40</v>
      </c>
      <c r="O2228" t="s">
        <v>375</v>
      </c>
      <c r="P2228" t="s">
        <v>147</v>
      </c>
      <c r="Q2228" t="s">
        <v>19</v>
      </c>
      <c r="R2228" t="str">
        <f t="shared" si="513"/>
        <v>Average</v>
      </c>
      <c r="S2228" t="str">
        <f t="shared" si="514"/>
        <v xml:space="preserve"> </v>
      </c>
      <c r="T2228" t="b">
        <f t="shared" si="515"/>
        <v>0</v>
      </c>
      <c r="U2228" t="b">
        <f t="shared" si="516"/>
        <v>1</v>
      </c>
      <c r="V2228" t="str">
        <f t="shared" si="517"/>
        <v>Average Company</v>
      </c>
      <c r="W2228" t="str">
        <f t="shared" si="518"/>
        <v>Don't Buy</v>
      </c>
      <c r="X2228" t="str">
        <f t="shared" si="519"/>
        <v>Not Known</v>
      </c>
      <c r="Z2228" t="str">
        <f t="shared" si="520"/>
        <v>None</v>
      </c>
      <c r="AB2228" t="str">
        <f t="shared" si="521"/>
        <v>500K</v>
      </c>
    </row>
    <row r="2229" spans="1:28" x14ac:dyDescent="0.3">
      <c r="A2229">
        <v>2227</v>
      </c>
      <c r="B2229" t="s">
        <v>4969</v>
      </c>
      <c r="C2229" t="str">
        <f t="shared" si="508"/>
        <v>Long</v>
      </c>
      <c r="D2229">
        <v>4</v>
      </c>
      <c r="F2229" s="1">
        <f t="shared" si="522"/>
        <v>4</v>
      </c>
      <c r="G2229" s="1">
        <f t="shared" si="509"/>
        <v>4</v>
      </c>
      <c r="H2229">
        <f t="shared" si="510"/>
        <v>4</v>
      </c>
      <c r="I2229" t="s">
        <v>4968</v>
      </c>
      <c r="J2229" t="s">
        <v>10</v>
      </c>
      <c r="K2229" t="s">
        <v>3966</v>
      </c>
      <c r="L2229" t="str">
        <f t="shared" si="511"/>
        <v>Established</v>
      </c>
      <c r="N2229" s="2">
        <f t="shared" si="512"/>
        <v>37</v>
      </c>
      <c r="O2229" t="s">
        <v>538</v>
      </c>
      <c r="P2229" t="s">
        <v>147</v>
      </c>
      <c r="Q2229" t="s">
        <v>204</v>
      </c>
      <c r="R2229" t="str">
        <f t="shared" si="513"/>
        <v>Average</v>
      </c>
      <c r="S2229" t="str">
        <f t="shared" si="514"/>
        <v xml:space="preserve"> </v>
      </c>
      <c r="T2229" t="b">
        <f t="shared" si="515"/>
        <v>0</v>
      </c>
      <c r="U2229" t="b">
        <f t="shared" si="516"/>
        <v>1</v>
      </c>
      <c r="V2229" t="str">
        <f t="shared" si="517"/>
        <v>Average Company</v>
      </c>
      <c r="W2229" t="str">
        <f t="shared" si="518"/>
        <v>Don't Buy</v>
      </c>
      <c r="X2229" t="str">
        <f t="shared" si="519"/>
        <v>Not Known</v>
      </c>
      <c r="Z2229" t="str">
        <f t="shared" si="520"/>
        <v>None</v>
      </c>
      <c r="AB2229" t="str">
        <f t="shared" si="521"/>
        <v>0</v>
      </c>
    </row>
    <row r="2230" spans="1:28" x14ac:dyDescent="0.3">
      <c r="A2230">
        <v>2228</v>
      </c>
      <c r="B2230" t="s">
        <v>4970</v>
      </c>
      <c r="C2230" t="str">
        <f t="shared" si="508"/>
        <v>Short</v>
      </c>
      <c r="D2230">
        <v>4.2</v>
      </c>
      <c r="F2230" s="1">
        <f t="shared" si="522"/>
        <v>4.2</v>
      </c>
      <c r="G2230" s="1">
        <f t="shared" si="509"/>
        <v>4.2</v>
      </c>
      <c r="H2230">
        <f t="shared" si="510"/>
        <v>4.2</v>
      </c>
      <c r="I2230" t="s">
        <v>4968</v>
      </c>
      <c r="J2230" t="s">
        <v>22</v>
      </c>
      <c r="K2230" t="s">
        <v>4971</v>
      </c>
      <c r="L2230" t="str">
        <f t="shared" si="511"/>
        <v>Established</v>
      </c>
      <c r="N2230" s="2">
        <f t="shared" si="512"/>
        <v>34</v>
      </c>
      <c r="O2230" t="s">
        <v>213</v>
      </c>
      <c r="P2230" t="s">
        <v>181</v>
      </c>
      <c r="Q2230" t="s">
        <v>105</v>
      </c>
      <c r="R2230" t="str">
        <f t="shared" si="513"/>
        <v>Great</v>
      </c>
      <c r="S2230" t="str">
        <f t="shared" si="514"/>
        <v>Great</v>
      </c>
      <c r="T2230" t="b">
        <f t="shared" si="515"/>
        <v>1</v>
      </c>
      <c r="U2230" t="b">
        <f t="shared" si="516"/>
        <v>1</v>
      </c>
      <c r="V2230" t="str">
        <f t="shared" si="517"/>
        <v>Top Company</v>
      </c>
      <c r="W2230" t="str">
        <f t="shared" si="518"/>
        <v>Don't Buy</v>
      </c>
      <c r="X2230" t="str">
        <f t="shared" si="519"/>
        <v>Not Known</v>
      </c>
      <c r="Z2230" t="str">
        <f t="shared" si="520"/>
        <v>None</v>
      </c>
      <c r="AB2230" t="str">
        <f t="shared" si="521"/>
        <v>0</v>
      </c>
    </row>
    <row r="2231" spans="1:28" x14ac:dyDescent="0.3">
      <c r="A2231">
        <v>2229</v>
      </c>
      <c r="B2231" t="s">
        <v>4972</v>
      </c>
      <c r="C2231" t="str">
        <f t="shared" si="508"/>
        <v>Long</v>
      </c>
      <c r="D2231">
        <v>4.3</v>
      </c>
      <c r="F2231" s="1">
        <f t="shared" si="522"/>
        <v>4.3</v>
      </c>
      <c r="G2231" s="1">
        <f t="shared" si="509"/>
        <v>4.3</v>
      </c>
      <c r="H2231">
        <f t="shared" si="510"/>
        <v>4.3</v>
      </c>
      <c r="I2231" t="s">
        <v>4968</v>
      </c>
      <c r="J2231" t="s">
        <v>22</v>
      </c>
      <c r="K2231" t="s">
        <v>3109</v>
      </c>
      <c r="L2231" t="str">
        <f t="shared" si="511"/>
        <v>Established</v>
      </c>
      <c r="N2231" s="2">
        <f t="shared" si="512"/>
        <v>21</v>
      </c>
      <c r="O2231" t="s">
        <v>321</v>
      </c>
      <c r="P2231" t="s">
        <v>1261</v>
      </c>
      <c r="Q2231" t="s">
        <v>315</v>
      </c>
      <c r="R2231" t="str">
        <f t="shared" si="513"/>
        <v>Great</v>
      </c>
      <c r="S2231" t="str">
        <f t="shared" si="514"/>
        <v>Great</v>
      </c>
      <c r="T2231" t="b">
        <f t="shared" si="515"/>
        <v>1</v>
      </c>
      <c r="U2231" t="b">
        <f t="shared" si="516"/>
        <v>1</v>
      </c>
      <c r="V2231" t="str">
        <f t="shared" si="517"/>
        <v>Top Company</v>
      </c>
      <c r="W2231" t="str">
        <f t="shared" si="518"/>
        <v>Don't Buy</v>
      </c>
      <c r="X2231" t="str">
        <f t="shared" si="519"/>
        <v>Not Known</v>
      </c>
      <c r="Z2231" t="str">
        <f t="shared" si="520"/>
        <v>None</v>
      </c>
      <c r="AB2231" t="str">
        <f t="shared" si="521"/>
        <v>0</v>
      </c>
    </row>
    <row r="2232" spans="1:28" x14ac:dyDescent="0.3">
      <c r="A2232">
        <v>2230</v>
      </c>
      <c r="B2232" t="s">
        <v>4973</v>
      </c>
      <c r="C2232" t="str">
        <f t="shared" si="508"/>
        <v>Long</v>
      </c>
      <c r="D2232">
        <v>3.9</v>
      </c>
      <c r="F2232" s="1">
        <f t="shared" si="522"/>
        <v>3.9</v>
      </c>
      <c r="G2232" s="1">
        <f t="shared" si="509"/>
        <v>3.9</v>
      </c>
      <c r="H2232">
        <f t="shared" si="510"/>
        <v>3.9</v>
      </c>
      <c r="I2232" t="s">
        <v>4968</v>
      </c>
      <c r="J2232" t="s">
        <v>22</v>
      </c>
      <c r="K2232" t="s">
        <v>4974</v>
      </c>
      <c r="L2232" t="str">
        <f t="shared" si="511"/>
        <v>Established</v>
      </c>
      <c r="N2232" s="2">
        <f t="shared" si="512"/>
        <v>57</v>
      </c>
      <c r="O2232" t="s">
        <v>1796</v>
      </c>
      <c r="P2232" t="s">
        <v>147</v>
      </c>
      <c r="Q2232" t="s">
        <v>105</v>
      </c>
      <c r="R2232" t="str">
        <f t="shared" si="513"/>
        <v>Average</v>
      </c>
      <c r="S2232" t="str">
        <f t="shared" si="514"/>
        <v xml:space="preserve"> </v>
      </c>
      <c r="T2232" t="b">
        <f t="shared" si="515"/>
        <v>0</v>
      </c>
      <c r="U2232" t="b">
        <f t="shared" si="516"/>
        <v>1</v>
      </c>
      <c r="V2232" t="str">
        <f t="shared" si="517"/>
        <v>Average Company</v>
      </c>
      <c r="W2232" t="str">
        <f t="shared" si="518"/>
        <v>Don't Buy</v>
      </c>
      <c r="X2232" t="str">
        <f t="shared" si="519"/>
        <v>Not Known</v>
      </c>
      <c r="Z2232" t="str">
        <f t="shared" si="520"/>
        <v>None</v>
      </c>
      <c r="AB2232" t="str">
        <f t="shared" si="521"/>
        <v>0</v>
      </c>
    </row>
    <row r="2233" spans="1:28" x14ac:dyDescent="0.3">
      <c r="A2233">
        <v>2231</v>
      </c>
      <c r="B2233" t="s">
        <v>4975</v>
      </c>
      <c r="C2233" t="str">
        <f t="shared" si="508"/>
        <v>Long</v>
      </c>
      <c r="D2233">
        <v>4.0999999999999996</v>
      </c>
      <c r="F2233" s="1">
        <f t="shared" si="522"/>
        <v>4.0999999999999996</v>
      </c>
      <c r="G2233" s="1">
        <f t="shared" si="509"/>
        <v>4.0999999999999996</v>
      </c>
      <c r="H2233">
        <f t="shared" si="510"/>
        <v>4.0999999999999996</v>
      </c>
      <c r="I2233" t="s">
        <v>4968</v>
      </c>
      <c r="J2233" t="s">
        <v>22</v>
      </c>
      <c r="K2233" t="s">
        <v>4976</v>
      </c>
      <c r="L2233" t="str">
        <f t="shared" si="511"/>
        <v>Established</v>
      </c>
      <c r="N2233" s="2">
        <f t="shared" si="512"/>
        <v>27</v>
      </c>
      <c r="O2233" t="s">
        <v>109</v>
      </c>
      <c r="P2233" t="s">
        <v>147</v>
      </c>
      <c r="Q2233" t="s">
        <v>1278</v>
      </c>
      <c r="R2233" t="str">
        <f t="shared" si="513"/>
        <v>Great</v>
      </c>
      <c r="S2233" t="str">
        <f t="shared" si="514"/>
        <v>Great</v>
      </c>
      <c r="T2233" t="b">
        <f t="shared" si="515"/>
        <v>1</v>
      </c>
      <c r="U2233" t="b">
        <f t="shared" si="516"/>
        <v>1</v>
      </c>
      <c r="V2233" t="str">
        <f t="shared" si="517"/>
        <v>Top Company</v>
      </c>
      <c r="W2233" t="str">
        <f t="shared" si="518"/>
        <v>Don't Buy</v>
      </c>
      <c r="X2233" t="str">
        <f t="shared" si="519"/>
        <v>Not Known</v>
      </c>
      <c r="Z2233" t="str">
        <f t="shared" si="520"/>
        <v>None</v>
      </c>
      <c r="AB2233" t="str">
        <f t="shared" si="521"/>
        <v>0</v>
      </c>
    </row>
    <row r="2234" spans="1:28" x14ac:dyDescent="0.3">
      <c r="A2234">
        <v>2232</v>
      </c>
      <c r="B2234" t="s">
        <v>4977</v>
      </c>
      <c r="C2234" t="str">
        <f t="shared" si="508"/>
        <v>Long</v>
      </c>
      <c r="D2234">
        <v>4.5</v>
      </c>
      <c r="F2234" s="1" t="e">
        <f t="shared" si="522"/>
        <v>#VALUE!</v>
      </c>
      <c r="G2234" s="1" t="e">
        <f t="shared" si="509"/>
        <v>#VALUE!</v>
      </c>
      <c r="H2234" t="e">
        <f t="shared" si="510"/>
        <v>#VALUE!</v>
      </c>
      <c r="I2234" t="s">
        <v>4968</v>
      </c>
      <c r="J2234" t="s">
        <v>4536</v>
      </c>
      <c r="K2234" t="s">
        <v>683</v>
      </c>
      <c r="L2234" t="e">
        <f t="shared" si="511"/>
        <v>#VALUE!</v>
      </c>
      <c r="N2234" s="2" t="e">
        <f t="shared" si="512"/>
        <v>#VALUE!</v>
      </c>
      <c r="Q2234" t="s">
        <v>378</v>
      </c>
      <c r="R2234" t="str">
        <f t="shared" si="513"/>
        <v>Great</v>
      </c>
      <c r="S2234" t="str">
        <f t="shared" si="514"/>
        <v>Great</v>
      </c>
      <c r="T2234" t="e">
        <f t="shared" si="515"/>
        <v>#VALUE!</v>
      </c>
      <c r="U2234" t="e">
        <f t="shared" si="516"/>
        <v>#VALUE!</v>
      </c>
      <c r="V2234" t="e">
        <f t="shared" si="517"/>
        <v>#VALUE!</v>
      </c>
      <c r="W2234" t="str">
        <f t="shared" si="518"/>
        <v>Don't Buy</v>
      </c>
      <c r="X2234" t="str">
        <f t="shared" si="519"/>
        <v>Not Known</v>
      </c>
      <c r="Z2234" t="e">
        <f t="shared" si="520"/>
        <v>#VALUE!</v>
      </c>
      <c r="AB2234" t="str">
        <f t="shared" si="521"/>
        <v>0</v>
      </c>
    </row>
    <row r="2235" spans="1:28" x14ac:dyDescent="0.3">
      <c r="A2235">
        <v>2233</v>
      </c>
      <c r="B2235" t="s">
        <v>4978</v>
      </c>
      <c r="C2235" t="str">
        <f t="shared" si="508"/>
        <v>Long</v>
      </c>
      <c r="D2235">
        <v>4.0999999999999996</v>
      </c>
      <c r="F2235" s="1">
        <f t="shared" si="522"/>
        <v>4.0999999999999996</v>
      </c>
      <c r="G2235" s="1">
        <f t="shared" si="509"/>
        <v>4.0999999999999996</v>
      </c>
      <c r="H2235">
        <f t="shared" si="510"/>
        <v>4.0999999999999996</v>
      </c>
      <c r="I2235" t="s">
        <v>4968</v>
      </c>
      <c r="J2235" t="s">
        <v>22</v>
      </c>
      <c r="K2235" t="s">
        <v>4979</v>
      </c>
      <c r="L2235" t="str">
        <f t="shared" si="511"/>
        <v>Established</v>
      </c>
      <c r="N2235" s="2">
        <f t="shared" si="512"/>
        <v>29</v>
      </c>
      <c r="O2235" t="s">
        <v>62</v>
      </c>
      <c r="P2235" t="s">
        <v>147</v>
      </c>
      <c r="Q2235" t="s">
        <v>80</v>
      </c>
      <c r="R2235" t="str">
        <f t="shared" si="513"/>
        <v>Great</v>
      </c>
      <c r="S2235" t="str">
        <f t="shared" si="514"/>
        <v>Great</v>
      </c>
      <c r="T2235" t="b">
        <f t="shared" si="515"/>
        <v>1</v>
      </c>
      <c r="U2235" t="b">
        <f t="shared" si="516"/>
        <v>1</v>
      </c>
      <c r="V2235" t="str">
        <f t="shared" si="517"/>
        <v>Top Company</v>
      </c>
      <c r="W2235" t="str">
        <f t="shared" si="518"/>
        <v>Don't Buy</v>
      </c>
      <c r="X2235" t="str">
        <f t="shared" si="519"/>
        <v>Not Known</v>
      </c>
      <c r="Z2235" t="str">
        <f t="shared" si="520"/>
        <v>None</v>
      </c>
      <c r="AB2235" t="str">
        <f t="shared" si="521"/>
        <v>0</v>
      </c>
    </row>
    <row r="2236" spans="1:28" x14ac:dyDescent="0.3">
      <c r="A2236">
        <v>2234</v>
      </c>
      <c r="B2236" t="s">
        <v>4980</v>
      </c>
      <c r="C2236" t="str">
        <f t="shared" si="508"/>
        <v>Long</v>
      </c>
      <c r="D2236">
        <v>3.7</v>
      </c>
      <c r="F2236" s="1" t="e">
        <f t="shared" si="522"/>
        <v>#VALUE!</v>
      </c>
      <c r="G2236" s="1" t="e">
        <f t="shared" si="509"/>
        <v>#VALUE!</v>
      </c>
      <c r="H2236" t="e">
        <f t="shared" si="510"/>
        <v>#VALUE!</v>
      </c>
      <c r="I2236" t="s">
        <v>4968</v>
      </c>
      <c r="J2236" t="s">
        <v>4981</v>
      </c>
      <c r="L2236" t="e">
        <f t="shared" si="511"/>
        <v>#VALUE!</v>
      </c>
      <c r="N2236" s="2" t="e">
        <f t="shared" si="512"/>
        <v>#VALUE!</v>
      </c>
      <c r="Q2236" t="s">
        <v>19</v>
      </c>
      <c r="R2236" t="str">
        <f t="shared" si="513"/>
        <v>Average</v>
      </c>
      <c r="S2236" t="str">
        <f t="shared" si="514"/>
        <v xml:space="preserve"> </v>
      </c>
      <c r="T2236" t="e">
        <f t="shared" si="515"/>
        <v>#VALUE!</v>
      </c>
      <c r="U2236" t="e">
        <f t="shared" si="516"/>
        <v>#VALUE!</v>
      </c>
      <c r="V2236" t="e">
        <f t="shared" si="517"/>
        <v>#VALUE!</v>
      </c>
      <c r="W2236" t="str">
        <f t="shared" si="518"/>
        <v>Don't Buy</v>
      </c>
      <c r="X2236" t="str">
        <f t="shared" si="519"/>
        <v>Not Known</v>
      </c>
      <c r="Z2236" t="e">
        <f t="shared" si="520"/>
        <v>#VALUE!</v>
      </c>
      <c r="AB2236" t="str">
        <f t="shared" si="521"/>
        <v>500K</v>
      </c>
    </row>
    <row r="2237" spans="1:28" x14ac:dyDescent="0.3">
      <c r="A2237">
        <v>2235</v>
      </c>
      <c r="B2237" t="s">
        <v>4982</v>
      </c>
      <c r="C2237" t="str">
        <f t="shared" si="508"/>
        <v>Long</v>
      </c>
      <c r="D2237">
        <v>4.0999999999999996</v>
      </c>
      <c r="F2237" s="1">
        <f t="shared" si="522"/>
        <v>4.0999999999999996</v>
      </c>
      <c r="G2237" s="1">
        <f t="shared" si="509"/>
        <v>4.0999999999999996</v>
      </c>
      <c r="H2237">
        <f t="shared" si="510"/>
        <v>4.0999999999999996</v>
      </c>
      <c r="I2237" t="s">
        <v>4349</v>
      </c>
      <c r="J2237" t="s">
        <v>22</v>
      </c>
      <c r="K2237" t="s">
        <v>4983</v>
      </c>
      <c r="L2237" t="str">
        <f t="shared" si="511"/>
        <v>Established</v>
      </c>
      <c r="N2237" s="2">
        <f t="shared" si="512"/>
        <v>57</v>
      </c>
      <c r="O2237" t="s">
        <v>1796</v>
      </c>
      <c r="P2237" t="s">
        <v>147</v>
      </c>
      <c r="Q2237" t="s">
        <v>846</v>
      </c>
      <c r="R2237" t="str">
        <f t="shared" si="513"/>
        <v>Great</v>
      </c>
      <c r="S2237" t="str">
        <f t="shared" si="514"/>
        <v>Great</v>
      </c>
      <c r="T2237" t="b">
        <f t="shared" si="515"/>
        <v>1</v>
      </c>
      <c r="U2237" t="b">
        <f t="shared" si="516"/>
        <v>1</v>
      </c>
      <c r="V2237" t="str">
        <f t="shared" si="517"/>
        <v>Top Company</v>
      </c>
      <c r="W2237" t="str">
        <f t="shared" si="518"/>
        <v>Don't Buy</v>
      </c>
      <c r="X2237" t="str">
        <f t="shared" si="519"/>
        <v>Not Known</v>
      </c>
      <c r="Z2237" t="str">
        <f t="shared" si="520"/>
        <v>None</v>
      </c>
      <c r="AB2237" t="str">
        <f t="shared" si="521"/>
        <v>0</v>
      </c>
    </row>
    <row r="2238" spans="1:28" x14ac:dyDescent="0.3">
      <c r="A2238">
        <v>2236</v>
      </c>
      <c r="B2238" t="s">
        <v>4984</v>
      </c>
      <c r="C2238" t="str">
        <f t="shared" si="508"/>
        <v>Short</v>
      </c>
      <c r="D2238">
        <v>4.2</v>
      </c>
      <c r="F2238" s="1">
        <f t="shared" si="522"/>
        <v>4.2</v>
      </c>
      <c r="G2238" s="1">
        <f t="shared" si="509"/>
        <v>4.2</v>
      </c>
      <c r="H2238">
        <f t="shared" si="510"/>
        <v>4.2</v>
      </c>
      <c r="I2238" t="s">
        <v>4985</v>
      </c>
      <c r="J2238" t="s">
        <v>22</v>
      </c>
      <c r="K2238" t="s">
        <v>2528</v>
      </c>
      <c r="L2238" t="str">
        <f t="shared" si="511"/>
        <v>Established</v>
      </c>
      <c r="N2238" s="2">
        <f t="shared" si="512"/>
        <v>19</v>
      </c>
      <c r="O2238" t="s">
        <v>100</v>
      </c>
      <c r="P2238" t="s">
        <v>691</v>
      </c>
      <c r="Q2238" t="s">
        <v>378</v>
      </c>
      <c r="R2238" t="str">
        <f t="shared" si="513"/>
        <v>Great</v>
      </c>
      <c r="S2238" t="str">
        <f t="shared" si="514"/>
        <v>Great</v>
      </c>
      <c r="T2238" t="b">
        <f t="shared" si="515"/>
        <v>1</v>
      </c>
      <c r="U2238" t="b">
        <f t="shared" si="516"/>
        <v>1</v>
      </c>
      <c r="V2238" t="str">
        <f t="shared" si="517"/>
        <v>Average Company</v>
      </c>
      <c r="W2238" t="str">
        <f t="shared" si="518"/>
        <v>Don't Buy</v>
      </c>
      <c r="X2238" t="str">
        <f t="shared" si="519"/>
        <v>Not Known</v>
      </c>
      <c r="Z2238" t="str">
        <f t="shared" si="520"/>
        <v>None</v>
      </c>
      <c r="AB2238" t="str">
        <f t="shared" si="521"/>
        <v>0</v>
      </c>
    </row>
    <row r="2239" spans="1:28" x14ac:dyDescent="0.3">
      <c r="A2239">
        <v>2237</v>
      </c>
      <c r="B2239" t="s">
        <v>4986</v>
      </c>
      <c r="C2239" t="str">
        <f t="shared" si="508"/>
        <v>Short</v>
      </c>
      <c r="D2239">
        <v>3.5</v>
      </c>
      <c r="F2239" s="1">
        <f t="shared" si="522"/>
        <v>3.5</v>
      </c>
      <c r="G2239" s="1">
        <f t="shared" si="509"/>
        <v>3.5</v>
      </c>
      <c r="H2239">
        <f t="shared" si="510"/>
        <v>3.5</v>
      </c>
      <c r="I2239" t="s">
        <v>4985</v>
      </c>
      <c r="J2239" t="s">
        <v>10</v>
      </c>
      <c r="K2239" t="s">
        <v>3789</v>
      </c>
      <c r="L2239" t="str">
        <f t="shared" si="511"/>
        <v>Established</v>
      </c>
      <c r="N2239" s="2">
        <f t="shared" si="512"/>
        <v>30</v>
      </c>
      <c r="O2239" t="s">
        <v>604</v>
      </c>
      <c r="P2239" t="s">
        <v>691</v>
      </c>
      <c r="Q2239" t="s">
        <v>50</v>
      </c>
      <c r="R2239" t="str">
        <f t="shared" si="513"/>
        <v>Average</v>
      </c>
      <c r="S2239" t="str">
        <f t="shared" si="514"/>
        <v xml:space="preserve"> </v>
      </c>
      <c r="T2239" t="b">
        <f t="shared" si="515"/>
        <v>0</v>
      </c>
      <c r="U2239" t="b">
        <f t="shared" si="516"/>
        <v>0</v>
      </c>
      <c r="V2239" t="str">
        <f t="shared" si="517"/>
        <v>Average Company</v>
      </c>
      <c r="W2239" t="str">
        <f t="shared" si="518"/>
        <v>Don't Buy</v>
      </c>
      <c r="X2239" t="str">
        <f t="shared" si="519"/>
        <v>Not Known</v>
      </c>
      <c r="Z2239" t="str">
        <f t="shared" si="520"/>
        <v>None</v>
      </c>
      <c r="AB2239" t="str">
        <f t="shared" si="521"/>
        <v>0</v>
      </c>
    </row>
    <row r="2240" spans="1:28" x14ac:dyDescent="0.3">
      <c r="A2240">
        <v>2238</v>
      </c>
      <c r="B2240" t="s">
        <v>4987</v>
      </c>
      <c r="C2240" t="str">
        <f t="shared" si="508"/>
        <v>Long</v>
      </c>
      <c r="D2240">
        <v>4.3</v>
      </c>
      <c r="F2240" s="1">
        <f t="shared" si="522"/>
        <v>4.3</v>
      </c>
      <c r="G2240" s="1">
        <f t="shared" si="509"/>
        <v>4.3</v>
      </c>
      <c r="H2240">
        <f t="shared" si="510"/>
        <v>4.3</v>
      </c>
      <c r="I2240" t="s">
        <v>4985</v>
      </c>
      <c r="J2240" t="s">
        <v>22</v>
      </c>
      <c r="K2240" t="s">
        <v>3749</v>
      </c>
      <c r="L2240" t="str">
        <f t="shared" si="511"/>
        <v>Established</v>
      </c>
      <c r="N2240" s="2">
        <f t="shared" si="512"/>
        <v>14</v>
      </c>
      <c r="O2240" t="s">
        <v>522</v>
      </c>
      <c r="P2240" t="s">
        <v>683</v>
      </c>
      <c r="Q2240" t="s">
        <v>605</v>
      </c>
      <c r="R2240" t="str">
        <f t="shared" si="513"/>
        <v>Great</v>
      </c>
      <c r="S2240" t="str">
        <f t="shared" si="514"/>
        <v>Great</v>
      </c>
      <c r="T2240" t="b">
        <f t="shared" si="515"/>
        <v>1</v>
      </c>
      <c r="U2240" t="b">
        <f t="shared" si="516"/>
        <v>1</v>
      </c>
      <c r="V2240" t="str">
        <f t="shared" si="517"/>
        <v>Average Company</v>
      </c>
      <c r="W2240" t="str">
        <f t="shared" si="518"/>
        <v>Don't Buy</v>
      </c>
      <c r="X2240" t="str">
        <f t="shared" si="519"/>
        <v>Not Known</v>
      </c>
      <c r="Z2240" t="str">
        <f t="shared" si="520"/>
        <v>None</v>
      </c>
      <c r="AB2240" t="str">
        <f t="shared" si="521"/>
        <v>0</v>
      </c>
    </row>
    <row r="2241" spans="1:28" x14ac:dyDescent="0.3">
      <c r="A2241">
        <v>2239</v>
      </c>
      <c r="B2241" t="s">
        <v>4988</v>
      </c>
      <c r="C2241" t="str">
        <f t="shared" si="508"/>
        <v>Short</v>
      </c>
      <c r="D2241">
        <v>4.0999999999999996</v>
      </c>
      <c r="F2241" s="1">
        <f t="shared" si="522"/>
        <v>4.0999999999999996</v>
      </c>
      <c r="G2241" s="1">
        <f t="shared" si="509"/>
        <v>4.0999999999999996</v>
      </c>
      <c r="H2241">
        <f t="shared" si="510"/>
        <v>4.0999999999999996</v>
      </c>
      <c r="I2241" t="s">
        <v>4985</v>
      </c>
      <c r="J2241" t="s">
        <v>22</v>
      </c>
      <c r="K2241" t="s">
        <v>4989</v>
      </c>
      <c r="L2241" t="str">
        <f t="shared" si="511"/>
        <v>Established</v>
      </c>
      <c r="N2241" s="2">
        <f t="shared" si="512"/>
        <v>24</v>
      </c>
      <c r="O2241" t="s">
        <v>185</v>
      </c>
      <c r="P2241" t="s">
        <v>147</v>
      </c>
      <c r="Q2241" t="s">
        <v>44</v>
      </c>
      <c r="R2241" t="str">
        <f t="shared" si="513"/>
        <v>Great</v>
      </c>
      <c r="S2241" t="str">
        <f t="shared" si="514"/>
        <v>Great</v>
      </c>
      <c r="T2241" t="b">
        <f t="shared" si="515"/>
        <v>1</v>
      </c>
      <c r="U2241" t="b">
        <f t="shared" si="516"/>
        <v>1</v>
      </c>
      <c r="V2241" t="str">
        <f t="shared" si="517"/>
        <v>Top Company</v>
      </c>
      <c r="W2241" t="str">
        <f t="shared" si="518"/>
        <v>Don't Buy</v>
      </c>
      <c r="X2241" t="str">
        <f t="shared" si="519"/>
        <v>Not Known</v>
      </c>
      <c r="Z2241" t="str">
        <f t="shared" si="520"/>
        <v>None</v>
      </c>
      <c r="AB2241" t="str">
        <f t="shared" si="521"/>
        <v>0</v>
      </c>
    </row>
    <row r="2242" spans="1:28" x14ac:dyDescent="0.3">
      <c r="A2242">
        <v>2240</v>
      </c>
      <c r="B2242" t="s">
        <v>4990</v>
      </c>
      <c r="C2242" t="str">
        <f t="shared" si="508"/>
        <v>Short</v>
      </c>
      <c r="D2242">
        <v>3.6</v>
      </c>
      <c r="F2242" s="1">
        <f t="shared" si="522"/>
        <v>3.6</v>
      </c>
      <c r="G2242" s="1">
        <f t="shared" si="509"/>
        <v>3.6</v>
      </c>
      <c r="H2242">
        <f t="shared" si="510"/>
        <v>3.6</v>
      </c>
      <c r="I2242" t="s">
        <v>4985</v>
      </c>
      <c r="J2242" t="s">
        <v>22</v>
      </c>
      <c r="K2242" t="s">
        <v>1769</v>
      </c>
      <c r="L2242" t="str">
        <f t="shared" si="511"/>
        <v>Established</v>
      </c>
      <c r="N2242" s="2">
        <f t="shared" si="512"/>
        <v>22</v>
      </c>
      <c r="O2242" t="s">
        <v>142</v>
      </c>
      <c r="P2242" t="s">
        <v>691</v>
      </c>
      <c r="Q2242" t="s">
        <v>605</v>
      </c>
      <c r="R2242" t="str">
        <f t="shared" si="513"/>
        <v>Average</v>
      </c>
      <c r="S2242" t="str">
        <f t="shared" si="514"/>
        <v xml:space="preserve"> </v>
      </c>
      <c r="T2242" t="b">
        <f t="shared" si="515"/>
        <v>0</v>
      </c>
      <c r="U2242" t="b">
        <f t="shared" si="516"/>
        <v>1</v>
      </c>
      <c r="V2242" t="str">
        <f t="shared" si="517"/>
        <v>Average Company</v>
      </c>
      <c r="W2242" t="str">
        <f t="shared" si="518"/>
        <v>Don't Buy</v>
      </c>
      <c r="X2242" t="str">
        <f t="shared" si="519"/>
        <v>Not Known</v>
      </c>
      <c r="Z2242" t="str">
        <f t="shared" si="520"/>
        <v>None</v>
      </c>
      <c r="AB2242" t="str">
        <f t="shared" si="521"/>
        <v>0</v>
      </c>
    </row>
    <row r="2243" spans="1:28" x14ac:dyDescent="0.3">
      <c r="A2243">
        <v>2241</v>
      </c>
      <c r="B2243" t="s">
        <v>4991</v>
      </c>
      <c r="C2243" t="str">
        <f t="shared" ref="C2243:C2306" si="523">IF(LEN(B2243)&gt;=10,"Long","Short")</f>
        <v>Long</v>
      </c>
      <c r="D2243">
        <v>3.3</v>
      </c>
      <c r="F2243" s="1">
        <f t="shared" si="522"/>
        <v>3.8</v>
      </c>
      <c r="G2243" s="1">
        <f t="shared" ref="G2243:G2306" si="524">IF(L2243="Startup",D2243+0.5,D2243)</f>
        <v>3.8</v>
      </c>
      <c r="H2243">
        <f t="shared" ref="H2243:H2306" si="525">IF(L2243="Startup",D2243+0.1,D2243)</f>
        <v>3.4</v>
      </c>
      <c r="I2243" t="s">
        <v>4985</v>
      </c>
      <c r="J2243" t="s">
        <v>22</v>
      </c>
      <c r="K2243" t="s">
        <v>2694</v>
      </c>
      <c r="L2243" t="str">
        <f t="shared" ref="L2243:L2306" si="526">IF(N2243&lt;10,"Startup","Established")</f>
        <v>Startup</v>
      </c>
      <c r="N2243" s="2">
        <f t="shared" ref="N2243:N2306" si="527">INT(LEFT(O2243,2))</f>
        <v>8</v>
      </c>
      <c r="O2243" t="s">
        <v>583</v>
      </c>
      <c r="P2243" t="s">
        <v>147</v>
      </c>
      <c r="Q2243" t="s">
        <v>28</v>
      </c>
      <c r="R2243" t="str">
        <f t="shared" ref="R2243:R2306" si="528">IF(D2243&gt;4,"Great","Average")</f>
        <v>Average</v>
      </c>
      <c r="S2243" t="str">
        <f t="shared" ref="S2243:S2306" si="529">IF(D2243&gt;4,"Great"," ")</f>
        <v xml:space="preserve"> </v>
      </c>
      <c r="T2243" t="b">
        <f t="shared" ref="T2243:T2306" si="530">AND(D2243:D12201&gt;4,N2243:N12201&gt;10)</f>
        <v>0</v>
      </c>
      <c r="U2243" t="b">
        <f t="shared" ref="U2243:U2306" si="531">OR(D2243&gt;3.5,N2243&lt;10)</f>
        <v>1</v>
      </c>
      <c r="V2243" t="str">
        <f t="shared" ref="V2243:V2306" si="532">IF(AND(D2243&gt;4,N2243&gt;20),"Top Company","Average Company")</f>
        <v>Average Company</v>
      </c>
      <c r="W2243" t="str">
        <f t="shared" ref="W2243:W2306" si="533">IF(OR(LEFT(B2243,1)="T",LEFT(B2243,1)="G"),"Buy","Don't Buy")</f>
        <v>Don't Buy</v>
      </c>
      <c r="X2243" t="str">
        <f t="shared" ref="X2243:X2306" si="534">IF(IF(Q2243="Financial Services",ISNUMBER(SEARCH("Mumbai",K2243))),"Bombay Finance","Not Known")</f>
        <v>Not Known</v>
      </c>
      <c r="Z2243" t="str">
        <f t="shared" ref="Z2243:Z2306" si="535">IF(AND(OR(ISNUMBER(SEARCH("Bangalore",K2243)),ISNUMBER(SEARCH("Bengaluru",K2243)),ISNUMBER(SEARCH("Chennai",K2243))),N2243&lt;10),"Silicon Valley Startups","None")</f>
        <v>None</v>
      </c>
      <c r="AB2243" t="str">
        <f t="shared" ref="AB2243:AB2306" si="536">IF(AND(OR(Q2243="IT Services &amp; Consulting",Q2243="Financial Services"),D2243&gt;4),"1Million",IF(AND(OR(Q2243="IT Services &amp; Consulting",Q2243="Financial Services"),D2243&lt;=4),"500K",IF(AND(Q2243="Telecom / ISP",D2243&gt;4),"800K","0")))</f>
        <v>500K</v>
      </c>
    </row>
    <row r="2244" spans="1:28" x14ac:dyDescent="0.3">
      <c r="A2244">
        <v>2242</v>
      </c>
      <c r="B2244" t="s">
        <v>4992</v>
      </c>
      <c r="C2244" t="str">
        <f t="shared" si="523"/>
        <v>Long</v>
      </c>
      <c r="D2244">
        <v>4.0999999999999996</v>
      </c>
      <c r="F2244" s="1">
        <f t="shared" si="522"/>
        <v>4.0999999999999996</v>
      </c>
      <c r="G2244" s="1">
        <f t="shared" si="524"/>
        <v>4.0999999999999996</v>
      </c>
      <c r="H2244">
        <f t="shared" si="525"/>
        <v>4.0999999999999996</v>
      </c>
      <c r="I2244" t="s">
        <v>4985</v>
      </c>
      <c r="J2244" t="s">
        <v>22</v>
      </c>
      <c r="K2244" t="s">
        <v>4049</v>
      </c>
      <c r="L2244" t="str">
        <f t="shared" si="526"/>
        <v>Established</v>
      </c>
      <c r="N2244" s="2">
        <f t="shared" si="527"/>
        <v>28</v>
      </c>
      <c r="O2244" t="s">
        <v>24</v>
      </c>
      <c r="P2244" t="s">
        <v>147</v>
      </c>
      <c r="Q2244" t="s">
        <v>315</v>
      </c>
      <c r="R2244" t="str">
        <f t="shared" si="528"/>
        <v>Great</v>
      </c>
      <c r="S2244" t="str">
        <f t="shared" si="529"/>
        <v>Great</v>
      </c>
      <c r="T2244" t="b">
        <f t="shared" si="530"/>
        <v>1</v>
      </c>
      <c r="U2244" t="b">
        <f t="shared" si="531"/>
        <v>1</v>
      </c>
      <c r="V2244" t="str">
        <f t="shared" si="532"/>
        <v>Top Company</v>
      </c>
      <c r="W2244" t="str">
        <f t="shared" si="533"/>
        <v>Don't Buy</v>
      </c>
      <c r="X2244" t="str">
        <f t="shared" si="534"/>
        <v>Not Known</v>
      </c>
      <c r="Z2244" t="str">
        <f t="shared" si="535"/>
        <v>None</v>
      </c>
      <c r="AB2244" t="str">
        <f t="shared" si="536"/>
        <v>0</v>
      </c>
    </row>
    <row r="2245" spans="1:28" x14ac:dyDescent="0.3">
      <c r="A2245">
        <v>2243</v>
      </c>
      <c r="B2245" t="s">
        <v>4993</v>
      </c>
      <c r="C2245" t="str">
        <f t="shared" si="523"/>
        <v>Long</v>
      </c>
      <c r="D2245">
        <v>3.9</v>
      </c>
      <c r="F2245" s="1">
        <f t="shared" si="522"/>
        <v>3.9</v>
      </c>
      <c r="G2245" s="1">
        <f t="shared" si="524"/>
        <v>3.9</v>
      </c>
      <c r="H2245">
        <f t="shared" si="525"/>
        <v>3.9</v>
      </c>
      <c r="I2245" t="s">
        <v>4985</v>
      </c>
      <c r="J2245" t="s">
        <v>22</v>
      </c>
      <c r="K2245" t="s">
        <v>4994</v>
      </c>
      <c r="L2245" t="str">
        <f t="shared" si="526"/>
        <v>Established</v>
      </c>
      <c r="N2245" s="2">
        <f t="shared" si="527"/>
        <v>48</v>
      </c>
      <c r="O2245" t="s">
        <v>752</v>
      </c>
      <c r="P2245" t="s">
        <v>147</v>
      </c>
      <c r="Q2245" t="s">
        <v>28</v>
      </c>
      <c r="R2245" t="str">
        <f t="shared" si="528"/>
        <v>Average</v>
      </c>
      <c r="S2245" t="str">
        <f t="shared" si="529"/>
        <v xml:space="preserve"> </v>
      </c>
      <c r="T2245" t="b">
        <f t="shared" si="530"/>
        <v>0</v>
      </c>
      <c r="U2245" t="b">
        <f t="shared" si="531"/>
        <v>1</v>
      </c>
      <c r="V2245" t="str">
        <f t="shared" si="532"/>
        <v>Average Company</v>
      </c>
      <c r="W2245" t="str">
        <f t="shared" si="533"/>
        <v>Don't Buy</v>
      </c>
      <c r="X2245" t="str">
        <f t="shared" si="534"/>
        <v>Not Known</v>
      </c>
      <c r="Z2245" t="str">
        <f t="shared" si="535"/>
        <v>None</v>
      </c>
      <c r="AB2245" t="str">
        <f t="shared" si="536"/>
        <v>500K</v>
      </c>
    </row>
    <row r="2246" spans="1:28" x14ac:dyDescent="0.3">
      <c r="A2246">
        <v>2244</v>
      </c>
      <c r="B2246" t="s">
        <v>4995</v>
      </c>
      <c r="C2246" t="str">
        <f t="shared" si="523"/>
        <v>Long</v>
      </c>
      <c r="D2246">
        <v>4.0999999999999996</v>
      </c>
      <c r="F2246" s="1">
        <f t="shared" si="522"/>
        <v>4.0999999999999996</v>
      </c>
      <c r="G2246" s="1">
        <f t="shared" si="524"/>
        <v>4.0999999999999996</v>
      </c>
      <c r="H2246">
        <f t="shared" si="525"/>
        <v>4.0999999999999996</v>
      </c>
      <c r="I2246" t="s">
        <v>4985</v>
      </c>
      <c r="J2246" t="s">
        <v>22</v>
      </c>
      <c r="K2246" t="s">
        <v>4996</v>
      </c>
      <c r="L2246" t="str">
        <f t="shared" si="526"/>
        <v>Established</v>
      </c>
      <c r="N2246" s="2">
        <f t="shared" si="527"/>
        <v>19</v>
      </c>
      <c r="O2246" t="s">
        <v>100</v>
      </c>
      <c r="P2246" t="s">
        <v>147</v>
      </c>
      <c r="Q2246" t="s">
        <v>50</v>
      </c>
      <c r="R2246" t="str">
        <f t="shared" si="528"/>
        <v>Great</v>
      </c>
      <c r="S2246" t="str">
        <f t="shared" si="529"/>
        <v>Great</v>
      </c>
      <c r="T2246" t="b">
        <f t="shared" si="530"/>
        <v>1</v>
      </c>
      <c r="U2246" t="b">
        <f t="shared" si="531"/>
        <v>1</v>
      </c>
      <c r="V2246" t="str">
        <f t="shared" si="532"/>
        <v>Average Company</v>
      </c>
      <c r="W2246" t="str">
        <f t="shared" si="533"/>
        <v>Buy</v>
      </c>
      <c r="X2246" t="str">
        <f t="shared" si="534"/>
        <v>Not Known</v>
      </c>
      <c r="Z2246" t="str">
        <f t="shared" si="535"/>
        <v>None</v>
      </c>
      <c r="AB2246" t="str">
        <f t="shared" si="536"/>
        <v>0</v>
      </c>
    </row>
    <row r="2247" spans="1:28" x14ac:dyDescent="0.3">
      <c r="A2247">
        <v>2245</v>
      </c>
      <c r="B2247" t="s">
        <v>4997</v>
      </c>
      <c r="C2247" t="str">
        <f t="shared" si="523"/>
        <v>Long</v>
      </c>
      <c r="D2247">
        <v>4.0999999999999996</v>
      </c>
      <c r="F2247" s="1">
        <f t="shared" si="522"/>
        <v>4.0999999999999996</v>
      </c>
      <c r="G2247" s="1">
        <f t="shared" si="524"/>
        <v>4.0999999999999996</v>
      </c>
      <c r="H2247">
        <f t="shared" si="525"/>
        <v>4.0999999999999996</v>
      </c>
      <c r="I2247" t="s">
        <v>4998</v>
      </c>
      <c r="J2247" t="s">
        <v>22</v>
      </c>
      <c r="K2247" t="s">
        <v>4999</v>
      </c>
      <c r="L2247" t="str">
        <f t="shared" si="526"/>
        <v>Established</v>
      </c>
      <c r="N2247" s="2">
        <f t="shared" si="527"/>
        <v>18</v>
      </c>
      <c r="O2247" t="s">
        <v>200</v>
      </c>
      <c r="P2247" t="s">
        <v>683</v>
      </c>
      <c r="Q2247" t="s">
        <v>3437</v>
      </c>
      <c r="R2247" t="str">
        <f t="shared" si="528"/>
        <v>Great</v>
      </c>
      <c r="S2247" t="str">
        <f t="shared" si="529"/>
        <v>Great</v>
      </c>
      <c r="T2247" t="b">
        <f t="shared" si="530"/>
        <v>1</v>
      </c>
      <c r="U2247" t="b">
        <f t="shared" si="531"/>
        <v>1</v>
      </c>
      <c r="V2247" t="str">
        <f t="shared" si="532"/>
        <v>Average Company</v>
      </c>
      <c r="W2247" t="str">
        <f t="shared" si="533"/>
        <v>Don't Buy</v>
      </c>
      <c r="X2247" t="str">
        <f t="shared" si="534"/>
        <v>Not Known</v>
      </c>
      <c r="Z2247" t="str">
        <f t="shared" si="535"/>
        <v>None</v>
      </c>
      <c r="AB2247" t="str">
        <f t="shared" si="536"/>
        <v>0</v>
      </c>
    </row>
    <row r="2248" spans="1:28" x14ac:dyDescent="0.3">
      <c r="A2248">
        <v>2246</v>
      </c>
      <c r="B2248" t="s">
        <v>5000</v>
      </c>
      <c r="C2248" t="str">
        <f t="shared" si="523"/>
        <v>Long</v>
      </c>
      <c r="D2248">
        <v>3.6</v>
      </c>
      <c r="F2248" s="1">
        <f t="shared" si="522"/>
        <v>3.6</v>
      </c>
      <c r="G2248" s="1">
        <f t="shared" si="524"/>
        <v>3.6</v>
      </c>
      <c r="H2248">
        <f t="shared" si="525"/>
        <v>3.6</v>
      </c>
      <c r="I2248" t="s">
        <v>4998</v>
      </c>
      <c r="J2248" t="s">
        <v>10</v>
      </c>
      <c r="K2248" t="s">
        <v>5001</v>
      </c>
      <c r="L2248" t="str">
        <f t="shared" si="526"/>
        <v>Established</v>
      </c>
      <c r="N2248" s="2">
        <f t="shared" si="527"/>
        <v>25</v>
      </c>
      <c r="O2248" t="s">
        <v>54</v>
      </c>
      <c r="P2248" t="s">
        <v>683</v>
      </c>
      <c r="Q2248" t="s">
        <v>117</v>
      </c>
      <c r="R2248" t="str">
        <f t="shared" si="528"/>
        <v>Average</v>
      </c>
      <c r="S2248" t="str">
        <f t="shared" si="529"/>
        <v xml:space="preserve"> </v>
      </c>
      <c r="T2248" t="b">
        <f t="shared" si="530"/>
        <v>0</v>
      </c>
      <c r="U2248" t="b">
        <f t="shared" si="531"/>
        <v>1</v>
      </c>
      <c r="V2248" t="str">
        <f t="shared" si="532"/>
        <v>Average Company</v>
      </c>
      <c r="W2248" t="str">
        <f t="shared" si="533"/>
        <v>Don't Buy</v>
      </c>
      <c r="X2248" t="str">
        <f t="shared" si="534"/>
        <v>Not Known</v>
      </c>
      <c r="Z2248" t="str">
        <f t="shared" si="535"/>
        <v>None</v>
      </c>
      <c r="AB2248" t="str">
        <f t="shared" si="536"/>
        <v>0</v>
      </c>
    </row>
    <row r="2249" spans="1:28" x14ac:dyDescent="0.3">
      <c r="A2249">
        <v>2247</v>
      </c>
      <c r="B2249" t="s">
        <v>5002</v>
      </c>
      <c r="C2249" t="str">
        <f t="shared" si="523"/>
        <v>Short</v>
      </c>
      <c r="D2249">
        <v>4.5</v>
      </c>
      <c r="F2249" s="1">
        <f t="shared" si="522"/>
        <v>4.5</v>
      </c>
      <c r="G2249" s="1">
        <f t="shared" si="524"/>
        <v>4.5</v>
      </c>
      <c r="H2249">
        <f t="shared" si="525"/>
        <v>4.5</v>
      </c>
      <c r="I2249" t="s">
        <v>4998</v>
      </c>
      <c r="J2249" t="s">
        <v>22</v>
      </c>
      <c r="K2249" t="s">
        <v>5003</v>
      </c>
      <c r="L2249" t="str">
        <f t="shared" si="526"/>
        <v>Established</v>
      </c>
      <c r="N2249" s="2">
        <f t="shared" si="527"/>
        <v>25</v>
      </c>
      <c r="O2249" t="s">
        <v>54</v>
      </c>
      <c r="P2249" t="s">
        <v>1261</v>
      </c>
      <c r="Q2249" t="s">
        <v>1278</v>
      </c>
      <c r="R2249" t="str">
        <f t="shared" si="528"/>
        <v>Great</v>
      </c>
      <c r="S2249" t="str">
        <f t="shared" si="529"/>
        <v>Great</v>
      </c>
      <c r="T2249" t="b">
        <f t="shared" si="530"/>
        <v>1</v>
      </c>
      <c r="U2249" t="b">
        <f t="shared" si="531"/>
        <v>1</v>
      </c>
      <c r="V2249" t="str">
        <f t="shared" si="532"/>
        <v>Top Company</v>
      </c>
      <c r="W2249" t="str">
        <f t="shared" si="533"/>
        <v>Don't Buy</v>
      </c>
      <c r="X2249" t="str">
        <f t="shared" si="534"/>
        <v>Not Known</v>
      </c>
      <c r="Z2249" t="str">
        <f t="shared" si="535"/>
        <v>None</v>
      </c>
      <c r="AB2249" t="str">
        <f t="shared" si="536"/>
        <v>0</v>
      </c>
    </row>
    <row r="2250" spans="1:28" x14ac:dyDescent="0.3">
      <c r="A2250">
        <v>2248</v>
      </c>
      <c r="B2250" t="s">
        <v>5004</v>
      </c>
      <c r="C2250" t="str">
        <f t="shared" si="523"/>
        <v>Long</v>
      </c>
      <c r="D2250">
        <v>3.8</v>
      </c>
      <c r="F2250" s="1">
        <f t="shared" si="522"/>
        <v>3.8</v>
      </c>
      <c r="G2250" s="1">
        <f t="shared" si="524"/>
        <v>3.8</v>
      </c>
      <c r="H2250">
        <f t="shared" si="525"/>
        <v>3.8</v>
      </c>
      <c r="I2250" t="s">
        <v>4998</v>
      </c>
      <c r="J2250" t="s">
        <v>22</v>
      </c>
      <c r="K2250" t="s">
        <v>5005</v>
      </c>
      <c r="L2250" t="str">
        <f t="shared" si="526"/>
        <v>Established</v>
      </c>
      <c r="N2250" s="2">
        <f t="shared" si="527"/>
        <v>19</v>
      </c>
      <c r="O2250" t="s">
        <v>100</v>
      </c>
      <c r="P2250" t="s">
        <v>691</v>
      </c>
      <c r="Q2250" t="s">
        <v>295</v>
      </c>
      <c r="R2250" t="str">
        <f t="shared" si="528"/>
        <v>Average</v>
      </c>
      <c r="S2250" t="str">
        <f t="shared" si="529"/>
        <v xml:space="preserve"> </v>
      </c>
      <c r="T2250" t="b">
        <f t="shared" si="530"/>
        <v>0</v>
      </c>
      <c r="U2250" t="b">
        <f t="shared" si="531"/>
        <v>1</v>
      </c>
      <c r="V2250" t="str">
        <f t="shared" si="532"/>
        <v>Average Company</v>
      </c>
      <c r="W2250" t="str">
        <f t="shared" si="533"/>
        <v>Don't Buy</v>
      </c>
      <c r="X2250" t="str">
        <f t="shared" si="534"/>
        <v>Not Known</v>
      </c>
      <c r="Z2250" t="str">
        <f t="shared" si="535"/>
        <v>None</v>
      </c>
      <c r="AB2250" t="str">
        <f t="shared" si="536"/>
        <v>0</v>
      </c>
    </row>
    <row r="2251" spans="1:28" x14ac:dyDescent="0.3">
      <c r="A2251">
        <v>2249</v>
      </c>
      <c r="B2251" t="s">
        <v>5002</v>
      </c>
      <c r="C2251" t="str">
        <f t="shared" si="523"/>
        <v>Short</v>
      </c>
      <c r="D2251">
        <v>4.5</v>
      </c>
      <c r="F2251" s="1">
        <f t="shared" si="522"/>
        <v>4.5</v>
      </c>
      <c r="G2251" s="1">
        <f t="shared" si="524"/>
        <v>4.5</v>
      </c>
      <c r="H2251">
        <f t="shared" si="525"/>
        <v>4.5</v>
      </c>
      <c r="I2251" t="s">
        <v>4998</v>
      </c>
      <c r="J2251" t="s">
        <v>22</v>
      </c>
      <c r="K2251" t="s">
        <v>5003</v>
      </c>
      <c r="L2251" t="str">
        <f t="shared" si="526"/>
        <v>Established</v>
      </c>
      <c r="N2251" s="2">
        <f t="shared" si="527"/>
        <v>25</v>
      </c>
      <c r="O2251" t="s">
        <v>54</v>
      </c>
      <c r="P2251" t="s">
        <v>1261</v>
      </c>
      <c r="Q2251" t="s">
        <v>1278</v>
      </c>
      <c r="R2251" t="str">
        <f t="shared" si="528"/>
        <v>Great</v>
      </c>
      <c r="S2251" t="str">
        <f t="shared" si="529"/>
        <v>Great</v>
      </c>
      <c r="T2251" t="b">
        <f t="shared" si="530"/>
        <v>1</v>
      </c>
      <c r="U2251" t="b">
        <f t="shared" si="531"/>
        <v>1</v>
      </c>
      <c r="V2251" t="str">
        <f t="shared" si="532"/>
        <v>Top Company</v>
      </c>
      <c r="W2251" t="str">
        <f t="shared" si="533"/>
        <v>Don't Buy</v>
      </c>
      <c r="X2251" t="str">
        <f t="shared" si="534"/>
        <v>Not Known</v>
      </c>
      <c r="Z2251" t="str">
        <f t="shared" si="535"/>
        <v>None</v>
      </c>
      <c r="AB2251" t="str">
        <f t="shared" si="536"/>
        <v>0</v>
      </c>
    </row>
    <row r="2252" spans="1:28" x14ac:dyDescent="0.3">
      <c r="A2252">
        <v>2250</v>
      </c>
      <c r="B2252" t="s">
        <v>5006</v>
      </c>
      <c r="C2252" t="str">
        <f t="shared" si="523"/>
        <v>Long</v>
      </c>
      <c r="D2252">
        <v>4.0999999999999996</v>
      </c>
      <c r="F2252" s="1">
        <f t="shared" si="522"/>
        <v>4.0999999999999996</v>
      </c>
      <c r="G2252" s="1">
        <f t="shared" si="524"/>
        <v>4.0999999999999996</v>
      </c>
      <c r="H2252">
        <f t="shared" si="525"/>
        <v>4.0999999999999996</v>
      </c>
      <c r="I2252" t="s">
        <v>4998</v>
      </c>
      <c r="J2252" t="s">
        <v>22</v>
      </c>
      <c r="K2252" t="s">
        <v>4459</v>
      </c>
      <c r="L2252" t="str">
        <f t="shared" si="526"/>
        <v>Established</v>
      </c>
      <c r="N2252" s="2">
        <f t="shared" si="527"/>
        <v>15</v>
      </c>
      <c r="O2252" t="s">
        <v>283</v>
      </c>
      <c r="P2252" t="s">
        <v>75</v>
      </c>
      <c r="Q2252" t="s">
        <v>196</v>
      </c>
      <c r="R2252" t="str">
        <f t="shared" si="528"/>
        <v>Great</v>
      </c>
      <c r="S2252" t="str">
        <f t="shared" si="529"/>
        <v>Great</v>
      </c>
      <c r="T2252" t="b">
        <f t="shared" si="530"/>
        <v>1</v>
      </c>
      <c r="U2252" t="b">
        <f t="shared" si="531"/>
        <v>1</v>
      </c>
      <c r="V2252" t="str">
        <f t="shared" si="532"/>
        <v>Average Company</v>
      </c>
      <c r="W2252" t="str">
        <f t="shared" si="533"/>
        <v>Don't Buy</v>
      </c>
      <c r="X2252" t="str">
        <f t="shared" si="534"/>
        <v>Not Known</v>
      </c>
      <c r="Z2252" t="str">
        <f t="shared" si="535"/>
        <v>None</v>
      </c>
      <c r="AB2252" t="str">
        <f t="shared" si="536"/>
        <v>0</v>
      </c>
    </row>
    <row r="2253" spans="1:28" x14ac:dyDescent="0.3">
      <c r="A2253">
        <v>2251</v>
      </c>
      <c r="B2253" t="s">
        <v>5007</v>
      </c>
      <c r="C2253" t="str">
        <f t="shared" si="523"/>
        <v>Long</v>
      </c>
      <c r="D2253">
        <v>4.4000000000000004</v>
      </c>
      <c r="F2253" s="1" t="e">
        <f t="shared" si="522"/>
        <v>#VALUE!</v>
      </c>
      <c r="G2253" s="1" t="e">
        <f t="shared" si="524"/>
        <v>#VALUE!</v>
      </c>
      <c r="H2253" t="e">
        <f t="shared" si="525"/>
        <v>#VALUE!</v>
      </c>
      <c r="I2253" t="s">
        <v>4998</v>
      </c>
      <c r="J2253" t="s">
        <v>5008</v>
      </c>
      <c r="K2253" t="s">
        <v>691</v>
      </c>
      <c r="L2253" t="e">
        <f t="shared" si="526"/>
        <v>#VALUE!</v>
      </c>
      <c r="N2253" s="2" t="e">
        <f t="shared" si="527"/>
        <v>#VALUE!</v>
      </c>
      <c r="Q2253" t="s">
        <v>80</v>
      </c>
      <c r="R2253" t="str">
        <f t="shared" si="528"/>
        <v>Great</v>
      </c>
      <c r="S2253" t="str">
        <f t="shared" si="529"/>
        <v>Great</v>
      </c>
      <c r="T2253" t="e">
        <f t="shared" si="530"/>
        <v>#VALUE!</v>
      </c>
      <c r="U2253" t="e">
        <f t="shared" si="531"/>
        <v>#VALUE!</v>
      </c>
      <c r="V2253" t="e">
        <f t="shared" si="532"/>
        <v>#VALUE!</v>
      </c>
      <c r="W2253" t="str">
        <f t="shared" si="533"/>
        <v>Don't Buy</v>
      </c>
      <c r="X2253" t="str">
        <f t="shared" si="534"/>
        <v>Not Known</v>
      </c>
      <c r="Z2253" t="e">
        <f t="shared" si="535"/>
        <v>#VALUE!</v>
      </c>
      <c r="AB2253" t="str">
        <f t="shared" si="536"/>
        <v>0</v>
      </c>
    </row>
    <row r="2254" spans="1:28" x14ac:dyDescent="0.3">
      <c r="A2254">
        <v>2252</v>
      </c>
      <c r="B2254" t="s">
        <v>5009</v>
      </c>
      <c r="C2254" t="str">
        <f t="shared" si="523"/>
        <v>Long</v>
      </c>
      <c r="D2254">
        <v>3.8</v>
      </c>
      <c r="F2254" s="1">
        <f t="shared" si="522"/>
        <v>3.8</v>
      </c>
      <c r="G2254" s="1">
        <f t="shared" si="524"/>
        <v>3.8</v>
      </c>
      <c r="H2254">
        <f t="shared" si="525"/>
        <v>3.8</v>
      </c>
      <c r="I2254" t="s">
        <v>1493</v>
      </c>
      <c r="J2254" t="s">
        <v>10</v>
      </c>
      <c r="K2254" t="s">
        <v>1929</v>
      </c>
      <c r="L2254" t="str">
        <f t="shared" si="526"/>
        <v>Established</v>
      </c>
      <c r="N2254" s="2">
        <f t="shared" si="527"/>
        <v>64</v>
      </c>
      <c r="O2254" t="s">
        <v>511</v>
      </c>
      <c r="P2254" t="s">
        <v>75</v>
      </c>
      <c r="Q2254" t="s">
        <v>117</v>
      </c>
      <c r="R2254" t="str">
        <f t="shared" si="528"/>
        <v>Average</v>
      </c>
      <c r="S2254" t="str">
        <f t="shared" si="529"/>
        <v xml:space="preserve"> </v>
      </c>
      <c r="T2254" t="b">
        <f t="shared" si="530"/>
        <v>0</v>
      </c>
      <c r="U2254" t="b">
        <f t="shared" si="531"/>
        <v>1</v>
      </c>
      <c r="V2254" t="str">
        <f t="shared" si="532"/>
        <v>Average Company</v>
      </c>
      <c r="W2254" t="str">
        <f t="shared" si="533"/>
        <v>Don't Buy</v>
      </c>
      <c r="X2254" t="str">
        <f t="shared" si="534"/>
        <v>Not Known</v>
      </c>
      <c r="Z2254" t="str">
        <f t="shared" si="535"/>
        <v>None</v>
      </c>
      <c r="AB2254" t="str">
        <f t="shared" si="536"/>
        <v>0</v>
      </c>
    </row>
    <row r="2255" spans="1:28" x14ac:dyDescent="0.3">
      <c r="A2255">
        <v>2253</v>
      </c>
      <c r="B2255" t="s">
        <v>5010</v>
      </c>
      <c r="C2255" t="str">
        <f t="shared" si="523"/>
        <v>Long</v>
      </c>
      <c r="D2255">
        <v>4.0999999999999996</v>
      </c>
      <c r="F2255" s="1">
        <f t="shared" si="522"/>
        <v>4.0999999999999996</v>
      </c>
      <c r="G2255" s="1">
        <f t="shared" si="524"/>
        <v>4.0999999999999996</v>
      </c>
      <c r="H2255">
        <f t="shared" si="525"/>
        <v>4.0999999999999996</v>
      </c>
      <c r="I2255" t="s">
        <v>2851</v>
      </c>
      <c r="J2255" t="s">
        <v>22</v>
      </c>
      <c r="K2255" t="s">
        <v>5011</v>
      </c>
      <c r="L2255" t="str">
        <f t="shared" si="526"/>
        <v>Established</v>
      </c>
      <c r="N2255" s="2">
        <f t="shared" si="527"/>
        <v>25</v>
      </c>
      <c r="O2255" t="s">
        <v>54</v>
      </c>
      <c r="P2255" t="s">
        <v>147</v>
      </c>
      <c r="Q2255" t="s">
        <v>284</v>
      </c>
      <c r="R2255" t="str">
        <f t="shared" si="528"/>
        <v>Great</v>
      </c>
      <c r="S2255" t="str">
        <f t="shared" si="529"/>
        <v>Great</v>
      </c>
      <c r="T2255" t="b">
        <f t="shared" si="530"/>
        <v>1</v>
      </c>
      <c r="U2255" t="b">
        <f t="shared" si="531"/>
        <v>1</v>
      </c>
      <c r="V2255" t="str">
        <f t="shared" si="532"/>
        <v>Top Company</v>
      </c>
      <c r="W2255" t="str">
        <f t="shared" si="533"/>
        <v>Don't Buy</v>
      </c>
      <c r="X2255" t="str">
        <f t="shared" si="534"/>
        <v>Not Known</v>
      </c>
      <c r="Z2255" t="str">
        <f t="shared" si="535"/>
        <v>None</v>
      </c>
      <c r="AB2255" t="str">
        <f t="shared" si="536"/>
        <v>0</v>
      </c>
    </row>
    <row r="2256" spans="1:28" x14ac:dyDescent="0.3">
      <c r="A2256">
        <v>2254</v>
      </c>
      <c r="B2256" t="s">
        <v>5012</v>
      </c>
      <c r="C2256" t="str">
        <f t="shared" si="523"/>
        <v>Long</v>
      </c>
      <c r="D2256">
        <v>4.0999999999999996</v>
      </c>
      <c r="F2256" s="1">
        <f t="shared" si="522"/>
        <v>4.0999999999999996</v>
      </c>
      <c r="G2256" s="1">
        <f t="shared" si="524"/>
        <v>4.0999999999999996</v>
      </c>
      <c r="H2256">
        <f t="shared" si="525"/>
        <v>4.0999999999999996</v>
      </c>
      <c r="I2256" t="s">
        <v>5013</v>
      </c>
      <c r="J2256" t="s">
        <v>10</v>
      </c>
      <c r="K2256" t="s">
        <v>341</v>
      </c>
      <c r="L2256" t="str">
        <f t="shared" si="526"/>
        <v>Established</v>
      </c>
      <c r="N2256" s="2">
        <f t="shared" si="527"/>
        <v>76</v>
      </c>
      <c r="O2256" t="s">
        <v>671</v>
      </c>
      <c r="P2256" t="s">
        <v>691</v>
      </c>
      <c r="Q2256" t="s">
        <v>105</v>
      </c>
      <c r="R2256" t="str">
        <f t="shared" si="528"/>
        <v>Great</v>
      </c>
      <c r="S2256" t="str">
        <f t="shared" si="529"/>
        <v>Great</v>
      </c>
      <c r="T2256" t="b">
        <f t="shared" si="530"/>
        <v>1</v>
      </c>
      <c r="U2256" t="b">
        <f t="shared" si="531"/>
        <v>1</v>
      </c>
      <c r="V2256" t="str">
        <f t="shared" si="532"/>
        <v>Top Company</v>
      </c>
      <c r="W2256" t="str">
        <f t="shared" si="533"/>
        <v>Don't Buy</v>
      </c>
      <c r="X2256" t="str">
        <f t="shared" si="534"/>
        <v>Not Known</v>
      </c>
      <c r="Z2256" t="str">
        <f t="shared" si="535"/>
        <v>None</v>
      </c>
      <c r="AB2256" t="str">
        <f t="shared" si="536"/>
        <v>0</v>
      </c>
    </row>
    <row r="2257" spans="1:28" x14ac:dyDescent="0.3">
      <c r="A2257">
        <v>2255</v>
      </c>
      <c r="B2257" t="s">
        <v>5014</v>
      </c>
      <c r="C2257" t="str">
        <f t="shared" si="523"/>
        <v>Long</v>
      </c>
      <c r="D2257">
        <v>4</v>
      </c>
      <c r="F2257" s="1">
        <f t="shared" si="522"/>
        <v>4</v>
      </c>
      <c r="G2257" s="1">
        <f t="shared" si="524"/>
        <v>4</v>
      </c>
      <c r="H2257">
        <f t="shared" si="525"/>
        <v>4</v>
      </c>
      <c r="I2257" t="s">
        <v>5013</v>
      </c>
      <c r="J2257" t="s">
        <v>22</v>
      </c>
      <c r="K2257" t="s">
        <v>5015</v>
      </c>
      <c r="L2257" t="str">
        <f t="shared" si="526"/>
        <v>Established</v>
      </c>
      <c r="N2257" s="2">
        <f t="shared" si="527"/>
        <v>16</v>
      </c>
      <c r="O2257" t="s">
        <v>121</v>
      </c>
      <c r="P2257" t="s">
        <v>147</v>
      </c>
      <c r="Q2257" t="s">
        <v>246</v>
      </c>
      <c r="R2257" t="str">
        <f t="shared" si="528"/>
        <v>Average</v>
      </c>
      <c r="S2257" t="str">
        <f t="shared" si="529"/>
        <v xml:space="preserve"> </v>
      </c>
      <c r="T2257" t="b">
        <f t="shared" si="530"/>
        <v>0</v>
      </c>
      <c r="U2257" t="b">
        <f t="shared" si="531"/>
        <v>1</v>
      </c>
      <c r="V2257" t="str">
        <f t="shared" si="532"/>
        <v>Average Company</v>
      </c>
      <c r="W2257" t="str">
        <f t="shared" si="533"/>
        <v>Don't Buy</v>
      </c>
      <c r="X2257" t="str">
        <f t="shared" si="534"/>
        <v>Not Known</v>
      </c>
      <c r="Z2257" t="str">
        <f t="shared" si="535"/>
        <v>None</v>
      </c>
      <c r="AB2257" t="str">
        <f t="shared" si="536"/>
        <v>0</v>
      </c>
    </row>
    <row r="2258" spans="1:28" x14ac:dyDescent="0.3">
      <c r="A2258">
        <v>2256</v>
      </c>
      <c r="B2258" t="s">
        <v>5016</v>
      </c>
      <c r="C2258" t="str">
        <f t="shared" si="523"/>
        <v>Long</v>
      </c>
      <c r="D2258">
        <v>3.8</v>
      </c>
      <c r="F2258" s="1">
        <f t="shared" si="522"/>
        <v>3.8</v>
      </c>
      <c r="G2258" s="1">
        <f t="shared" si="524"/>
        <v>3.8</v>
      </c>
      <c r="H2258">
        <f t="shared" si="525"/>
        <v>3.8</v>
      </c>
      <c r="I2258" t="s">
        <v>5013</v>
      </c>
      <c r="J2258" t="s">
        <v>10</v>
      </c>
      <c r="K2258" t="s">
        <v>5017</v>
      </c>
      <c r="L2258" t="str">
        <f t="shared" si="526"/>
        <v>Established</v>
      </c>
      <c r="N2258" s="2">
        <f t="shared" si="527"/>
        <v>15</v>
      </c>
      <c r="O2258" t="s">
        <v>84</v>
      </c>
      <c r="P2258" t="s">
        <v>147</v>
      </c>
      <c r="Q2258" t="s">
        <v>44</v>
      </c>
      <c r="R2258" t="str">
        <f t="shared" si="528"/>
        <v>Average</v>
      </c>
      <c r="S2258" t="str">
        <f t="shared" si="529"/>
        <v xml:space="preserve"> </v>
      </c>
      <c r="T2258" t="b">
        <f t="shared" si="530"/>
        <v>0</v>
      </c>
      <c r="U2258" t="b">
        <f t="shared" si="531"/>
        <v>1</v>
      </c>
      <c r="V2258" t="str">
        <f t="shared" si="532"/>
        <v>Average Company</v>
      </c>
      <c r="W2258" t="str">
        <f t="shared" si="533"/>
        <v>Don't Buy</v>
      </c>
      <c r="X2258" t="str">
        <f t="shared" si="534"/>
        <v>Not Known</v>
      </c>
      <c r="Z2258" t="str">
        <f t="shared" si="535"/>
        <v>None</v>
      </c>
      <c r="AB2258" t="str">
        <f t="shared" si="536"/>
        <v>0</v>
      </c>
    </row>
    <row r="2259" spans="1:28" x14ac:dyDescent="0.3">
      <c r="A2259">
        <v>2257</v>
      </c>
      <c r="B2259" t="s">
        <v>5018</v>
      </c>
      <c r="C2259" t="str">
        <f t="shared" si="523"/>
        <v>Long</v>
      </c>
      <c r="D2259">
        <v>3.7</v>
      </c>
      <c r="F2259" s="1">
        <f t="shared" si="522"/>
        <v>3.7</v>
      </c>
      <c r="G2259" s="1">
        <f t="shared" si="524"/>
        <v>3.7</v>
      </c>
      <c r="H2259">
        <f t="shared" si="525"/>
        <v>3.7</v>
      </c>
      <c r="I2259" t="s">
        <v>5013</v>
      </c>
      <c r="J2259" t="s">
        <v>22</v>
      </c>
      <c r="K2259" t="s">
        <v>4936</v>
      </c>
      <c r="L2259" t="str">
        <f t="shared" si="526"/>
        <v>Established</v>
      </c>
      <c r="N2259" s="2">
        <f t="shared" si="527"/>
        <v>26</v>
      </c>
      <c r="O2259" t="s">
        <v>126</v>
      </c>
      <c r="P2259" t="s">
        <v>1308</v>
      </c>
      <c r="Q2259" t="s">
        <v>284</v>
      </c>
      <c r="R2259" t="str">
        <f t="shared" si="528"/>
        <v>Average</v>
      </c>
      <c r="S2259" t="str">
        <f t="shared" si="529"/>
        <v xml:space="preserve"> </v>
      </c>
      <c r="T2259" t="b">
        <f t="shared" si="530"/>
        <v>0</v>
      </c>
      <c r="U2259" t="b">
        <f t="shared" si="531"/>
        <v>1</v>
      </c>
      <c r="V2259" t="str">
        <f t="shared" si="532"/>
        <v>Average Company</v>
      </c>
      <c r="W2259" t="str">
        <f t="shared" si="533"/>
        <v>Don't Buy</v>
      </c>
      <c r="X2259" t="str">
        <f t="shared" si="534"/>
        <v>Not Known</v>
      </c>
      <c r="Z2259" t="str">
        <f t="shared" si="535"/>
        <v>None</v>
      </c>
      <c r="AB2259" t="str">
        <f t="shared" si="536"/>
        <v>0</v>
      </c>
    </row>
    <row r="2260" spans="1:28" x14ac:dyDescent="0.3">
      <c r="A2260">
        <v>2258</v>
      </c>
      <c r="B2260" t="s">
        <v>5019</v>
      </c>
      <c r="C2260" t="str">
        <f t="shared" si="523"/>
        <v>Long</v>
      </c>
      <c r="D2260">
        <v>4.4000000000000004</v>
      </c>
      <c r="F2260" s="1">
        <f t="shared" si="522"/>
        <v>4.4000000000000004</v>
      </c>
      <c r="G2260" s="1">
        <f t="shared" si="524"/>
        <v>4.4000000000000004</v>
      </c>
      <c r="H2260">
        <f t="shared" si="525"/>
        <v>4.4000000000000004</v>
      </c>
      <c r="I2260" t="s">
        <v>5013</v>
      </c>
      <c r="J2260" t="s">
        <v>22</v>
      </c>
      <c r="K2260" t="s">
        <v>5020</v>
      </c>
      <c r="L2260" t="str">
        <f t="shared" si="526"/>
        <v>Established</v>
      </c>
      <c r="N2260" s="2">
        <f t="shared" si="527"/>
        <v>26</v>
      </c>
      <c r="O2260" t="s">
        <v>126</v>
      </c>
      <c r="P2260" t="s">
        <v>691</v>
      </c>
      <c r="Q2260" t="s">
        <v>362</v>
      </c>
      <c r="R2260" t="str">
        <f t="shared" si="528"/>
        <v>Great</v>
      </c>
      <c r="S2260" t="str">
        <f t="shared" si="529"/>
        <v>Great</v>
      </c>
      <c r="T2260" t="b">
        <f t="shared" si="530"/>
        <v>1</v>
      </c>
      <c r="U2260" t="b">
        <f t="shared" si="531"/>
        <v>1</v>
      </c>
      <c r="V2260" t="str">
        <f t="shared" si="532"/>
        <v>Top Company</v>
      </c>
      <c r="W2260" t="str">
        <f t="shared" si="533"/>
        <v>Don't Buy</v>
      </c>
      <c r="X2260" t="str">
        <f t="shared" si="534"/>
        <v>Not Known</v>
      </c>
      <c r="Z2260" t="str">
        <f t="shared" si="535"/>
        <v>None</v>
      </c>
      <c r="AB2260" t="str">
        <f t="shared" si="536"/>
        <v>0</v>
      </c>
    </row>
    <row r="2261" spans="1:28" x14ac:dyDescent="0.3">
      <c r="A2261">
        <v>2259</v>
      </c>
      <c r="B2261" t="s">
        <v>5021</v>
      </c>
      <c r="C2261" t="str">
        <f t="shared" si="523"/>
        <v>Long</v>
      </c>
      <c r="D2261">
        <v>4.2</v>
      </c>
      <c r="F2261" s="1">
        <f t="shared" ref="F2261:F2324" si="537">IF(N2261&lt;10,IF(D2261+0.5&gt;5,5,D2261+0.5),D2261)</f>
        <v>4.2</v>
      </c>
      <c r="G2261" s="1">
        <f t="shared" si="524"/>
        <v>4.2</v>
      </c>
      <c r="H2261">
        <f t="shared" si="525"/>
        <v>4.2</v>
      </c>
      <c r="I2261" t="s">
        <v>5013</v>
      </c>
      <c r="J2261" t="s">
        <v>10</v>
      </c>
      <c r="K2261" t="s">
        <v>996</v>
      </c>
      <c r="L2261" t="str">
        <f t="shared" si="526"/>
        <v>Established</v>
      </c>
      <c r="N2261" s="2">
        <f t="shared" si="527"/>
        <v>40</v>
      </c>
      <c r="O2261" t="s">
        <v>375</v>
      </c>
      <c r="P2261" t="s">
        <v>691</v>
      </c>
      <c r="Q2261" t="s">
        <v>479</v>
      </c>
      <c r="R2261" t="str">
        <f t="shared" si="528"/>
        <v>Great</v>
      </c>
      <c r="S2261" t="str">
        <f t="shared" si="529"/>
        <v>Great</v>
      </c>
      <c r="T2261" t="b">
        <f t="shared" si="530"/>
        <v>1</v>
      </c>
      <c r="U2261" t="b">
        <f t="shared" si="531"/>
        <v>1</v>
      </c>
      <c r="V2261" t="str">
        <f t="shared" si="532"/>
        <v>Top Company</v>
      </c>
      <c r="W2261" t="str">
        <f t="shared" si="533"/>
        <v>Don't Buy</v>
      </c>
      <c r="X2261" t="str">
        <f t="shared" si="534"/>
        <v>Not Known</v>
      </c>
      <c r="Z2261" t="str">
        <f t="shared" si="535"/>
        <v>None</v>
      </c>
      <c r="AB2261" t="str">
        <f t="shared" si="536"/>
        <v>0</v>
      </c>
    </row>
    <row r="2262" spans="1:28" x14ac:dyDescent="0.3">
      <c r="A2262">
        <v>2260</v>
      </c>
      <c r="B2262" t="s">
        <v>5022</v>
      </c>
      <c r="C2262" t="str">
        <f t="shared" si="523"/>
        <v>Short</v>
      </c>
      <c r="D2262">
        <v>3.5</v>
      </c>
      <c r="F2262" s="1">
        <f t="shared" si="537"/>
        <v>4</v>
      </c>
      <c r="G2262" s="1">
        <f t="shared" si="524"/>
        <v>4</v>
      </c>
      <c r="H2262">
        <f t="shared" si="525"/>
        <v>3.6</v>
      </c>
      <c r="I2262" t="s">
        <v>5013</v>
      </c>
      <c r="J2262" t="s">
        <v>22</v>
      </c>
      <c r="K2262" t="s">
        <v>5023</v>
      </c>
      <c r="L2262" t="str">
        <f t="shared" si="526"/>
        <v>Startup</v>
      </c>
      <c r="N2262" s="2">
        <f t="shared" si="527"/>
        <v>8</v>
      </c>
      <c r="O2262" t="s">
        <v>583</v>
      </c>
      <c r="P2262" t="s">
        <v>691</v>
      </c>
      <c r="Q2262" t="s">
        <v>44</v>
      </c>
      <c r="R2262" t="str">
        <f t="shared" si="528"/>
        <v>Average</v>
      </c>
      <c r="S2262" t="str">
        <f t="shared" si="529"/>
        <v xml:space="preserve"> </v>
      </c>
      <c r="T2262" t="b">
        <f t="shared" si="530"/>
        <v>0</v>
      </c>
      <c r="U2262" t="b">
        <f t="shared" si="531"/>
        <v>1</v>
      </c>
      <c r="V2262" t="str">
        <f t="shared" si="532"/>
        <v>Average Company</v>
      </c>
      <c r="W2262" t="str">
        <f t="shared" si="533"/>
        <v>Don't Buy</v>
      </c>
      <c r="X2262" t="str">
        <f t="shared" si="534"/>
        <v>Not Known</v>
      </c>
      <c r="Z2262" t="str">
        <f t="shared" si="535"/>
        <v>None</v>
      </c>
      <c r="AB2262" t="str">
        <f t="shared" si="536"/>
        <v>0</v>
      </c>
    </row>
    <row r="2263" spans="1:28" x14ac:dyDescent="0.3">
      <c r="A2263">
        <v>2261</v>
      </c>
      <c r="B2263" t="s">
        <v>5024</v>
      </c>
      <c r="C2263" t="str">
        <f t="shared" si="523"/>
        <v>Long</v>
      </c>
      <c r="D2263">
        <v>4.7</v>
      </c>
      <c r="F2263" s="1">
        <f t="shared" si="537"/>
        <v>4.7</v>
      </c>
      <c r="G2263" s="1">
        <f t="shared" si="524"/>
        <v>4.7</v>
      </c>
      <c r="H2263">
        <f t="shared" si="525"/>
        <v>4.7</v>
      </c>
      <c r="I2263" t="s">
        <v>5013</v>
      </c>
      <c r="J2263" t="s">
        <v>5025</v>
      </c>
      <c r="K2263" t="s">
        <v>318</v>
      </c>
      <c r="L2263" t="str">
        <f t="shared" si="526"/>
        <v>Established</v>
      </c>
      <c r="N2263" s="2">
        <f t="shared" si="527"/>
        <v>51</v>
      </c>
      <c r="O2263" t="s">
        <v>1308</v>
      </c>
      <c r="Q2263" t="s">
        <v>2154</v>
      </c>
      <c r="R2263" t="str">
        <f t="shared" si="528"/>
        <v>Great</v>
      </c>
      <c r="S2263" t="str">
        <f t="shared" si="529"/>
        <v>Great</v>
      </c>
      <c r="T2263" t="b">
        <f t="shared" si="530"/>
        <v>1</v>
      </c>
      <c r="U2263" t="b">
        <f t="shared" si="531"/>
        <v>1</v>
      </c>
      <c r="V2263" t="str">
        <f t="shared" si="532"/>
        <v>Top Company</v>
      </c>
      <c r="W2263" t="str">
        <f t="shared" si="533"/>
        <v>Don't Buy</v>
      </c>
      <c r="X2263" t="str">
        <f t="shared" si="534"/>
        <v>Not Known</v>
      </c>
      <c r="Z2263" t="str">
        <f t="shared" si="535"/>
        <v>None</v>
      </c>
      <c r="AB2263" t="str">
        <f t="shared" si="536"/>
        <v>0</v>
      </c>
    </row>
    <row r="2264" spans="1:28" x14ac:dyDescent="0.3">
      <c r="A2264">
        <v>2262</v>
      </c>
      <c r="B2264" t="s">
        <v>5026</v>
      </c>
      <c r="C2264" t="str">
        <f t="shared" si="523"/>
        <v>Long</v>
      </c>
      <c r="D2264">
        <v>4</v>
      </c>
      <c r="F2264" s="1">
        <f t="shared" si="537"/>
        <v>4</v>
      </c>
      <c r="G2264" s="1">
        <f t="shared" si="524"/>
        <v>4</v>
      </c>
      <c r="H2264">
        <f t="shared" si="525"/>
        <v>4</v>
      </c>
      <c r="I2264" t="s">
        <v>5013</v>
      </c>
      <c r="J2264" t="s">
        <v>10</v>
      </c>
      <c r="K2264" t="s">
        <v>5027</v>
      </c>
      <c r="L2264" t="str">
        <f t="shared" si="526"/>
        <v>Established</v>
      </c>
      <c r="N2264" s="2">
        <f t="shared" si="527"/>
        <v>21</v>
      </c>
      <c r="O2264" t="s">
        <v>321</v>
      </c>
      <c r="P2264" t="s">
        <v>147</v>
      </c>
      <c r="Q2264" t="s">
        <v>243</v>
      </c>
      <c r="R2264" t="str">
        <f t="shared" si="528"/>
        <v>Average</v>
      </c>
      <c r="S2264" t="str">
        <f t="shared" si="529"/>
        <v xml:space="preserve"> </v>
      </c>
      <c r="T2264" t="b">
        <f t="shared" si="530"/>
        <v>0</v>
      </c>
      <c r="U2264" t="b">
        <f t="shared" si="531"/>
        <v>1</v>
      </c>
      <c r="V2264" t="str">
        <f t="shared" si="532"/>
        <v>Average Company</v>
      </c>
      <c r="W2264" t="str">
        <f t="shared" si="533"/>
        <v>Buy</v>
      </c>
      <c r="X2264" t="str">
        <f t="shared" si="534"/>
        <v>Not Known</v>
      </c>
      <c r="Z2264" t="str">
        <f t="shared" si="535"/>
        <v>None</v>
      </c>
      <c r="AB2264" t="str">
        <f t="shared" si="536"/>
        <v>0</v>
      </c>
    </row>
    <row r="2265" spans="1:28" x14ac:dyDescent="0.3">
      <c r="A2265">
        <v>2263</v>
      </c>
      <c r="B2265" t="s">
        <v>5028</v>
      </c>
      <c r="C2265" t="str">
        <f t="shared" si="523"/>
        <v>Short</v>
      </c>
      <c r="D2265">
        <v>3.7</v>
      </c>
      <c r="F2265" s="1">
        <f t="shared" si="537"/>
        <v>3.7</v>
      </c>
      <c r="G2265" s="1">
        <f t="shared" si="524"/>
        <v>3.7</v>
      </c>
      <c r="H2265">
        <f t="shared" si="525"/>
        <v>3.7</v>
      </c>
      <c r="I2265" t="s">
        <v>5013</v>
      </c>
      <c r="J2265" t="s">
        <v>22</v>
      </c>
      <c r="K2265" t="s">
        <v>5029</v>
      </c>
      <c r="L2265" t="str">
        <f t="shared" si="526"/>
        <v>Established</v>
      </c>
      <c r="N2265" s="2">
        <f t="shared" si="527"/>
        <v>10</v>
      </c>
      <c r="O2265" t="s">
        <v>234</v>
      </c>
      <c r="P2265" t="s">
        <v>147</v>
      </c>
      <c r="Q2265" t="s">
        <v>44</v>
      </c>
      <c r="R2265" t="str">
        <f t="shared" si="528"/>
        <v>Average</v>
      </c>
      <c r="S2265" t="str">
        <f t="shared" si="529"/>
        <v xml:space="preserve"> </v>
      </c>
      <c r="T2265" t="b">
        <f t="shared" si="530"/>
        <v>0</v>
      </c>
      <c r="U2265" t="b">
        <f t="shared" si="531"/>
        <v>1</v>
      </c>
      <c r="V2265" t="str">
        <f t="shared" si="532"/>
        <v>Average Company</v>
      </c>
      <c r="W2265" t="str">
        <f t="shared" si="533"/>
        <v>Don't Buy</v>
      </c>
      <c r="X2265" t="str">
        <f t="shared" si="534"/>
        <v>Not Known</v>
      </c>
      <c r="Z2265" t="str">
        <f t="shared" si="535"/>
        <v>None</v>
      </c>
      <c r="AB2265" t="str">
        <f t="shared" si="536"/>
        <v>0</v>
      </c>
    </row>
    <row r="2266" spans="1:28" x14ac:dyDescent="0.3">
      <c r="A2266">
        <v>2264</v>
      </c>
      <c r="B2266" t="s">
        <v>5030</v>
      </c>
      <c r="C2266" t="str">
        <f t="shared" si="523"/>
        <v>Short</v>
      </c>
      <c r="D2266">
        <v>4.0999999999999996</v>
      </c>
      <c r="F2266" s="1">
        <f t="shared" si="537"/>
        <v>4.0999999999999996</v>
      </c>
      <c r="G2266" s="1">
        <f t="shared" si="524"/>
        <v>4.0999999999999996</v>
      </c>
      <c r="H2266">
        <f t="shared" si="525"/>
        <v>4.0999999999999996</v>
      </c>
      <c r="I2266" t="s">
        <v>647</v>
      </c>
      <c r="J2266" t="s">
        <v>22</v>
      </c>
      <c r="K2266" t="s">
        <v>5031</v>
      </c>
      <c r="L2266" t="str">
        <f t="shared" si="526"/>
        <v>Established</v>
      </c>
      <c r="N2266" s="2">
        <f t="shared" si="527"/>
        <v>25</v>
      </c>
      <c r="O2266" t="s">
        <v>54</v>
      </c>
      <c r="P2266" t="s">
        <v>691</v>
      </c>
      <c r="Q2266" t="s">
        <v>523</v>
      </c>
      <c r="R2266" t="str">
        <f t="shared" si="528"/>
        <v>Great</v>
      </c>
      <c r="S2266" t="str">
        <f t="shared" si="529"/>
        <v>Great</v>
      </c>
      <c r="T2266" t="b">
        <f t="shared" si="530"/>
        <v>1</v>
      </c>
      <c r="U2266" t="b">
        <f t="shared" si="531"/>
        <v>1</v>
      </c>
      <c r="V2266" t="str">
        <f t="shared" si="532"/>
        <v>Top Company</v>
      </c>
      <c r="W2266" t="str">
        <f t="shared" si="533"/>
        <v>Don't Buy</v>
      </c>
      <c r="X2266" t="str">
        <f t="shared" si="534"/>
        <v>Not Known</v>
      </c>
      <c r="Z2266" t="str">
        <f t="shared" si="535"/>
        <v>None</v>
      </c>
      <c r="AB2266" t="str">
        <f t="shared" si="536"/>
        <v>0</v>
      </c>
    </row>
    <row r="2267" spans="1:28" x14ac:dyDescent="0.3">
      <c r="A2267">
        <v>2265</v>
      </c>
      <c r="B2267" t="s">
        <v>5032</v>
      </c>
      <c r="C2267" t="str">
        <f t="shared" si="523"/>
        <v>Long</v>
      </c>
      <c r="D2267">
        <v>3.8</v>
      </c>
      <c r="F2267" s="1">
        <f t="shared" si="537"/>
        <v>3.8</v>
      </c>
      <c r="G2267" s="1">
        <f t="shared" si="524"/>
        <v>3.8</v>
      </c>
      <c r="H2267">
        <f t="shared" si="525"/>
        <v>3.8</v>
      </c>
      <c r="I2267" t="s">
        <v>1353</v>
      </c>
      <c r="J2267" t="s">
        <v>22</v>
      </c>
      <c r="K2267" t="s">
        <v>2374</v>
      </c>
      <c r="L2267" t="str">
        <f t="shared" si="526"/>
        <v>Established</v>
      </c>
      <c r="N2267" s="2">
        <f t="shared" si="527"/>
        <v>98</v>
      </c>
      <c r="O2267" t="s">
        <v>550</v>
      </c>
      <c r="P2267" t="s">
        <v>147</v>
      </c>
      <c r="Q2267" t="s">
        <v>843</v>
      </c>
      <c r="R2267" t="str">
        <f t="shared" si="528"/>
        <v>Average</v>
      </c>
      <c r="S2267" t="str">
        <f t="shared" si="529"/>
        <v xml:space="preserve"> </v>
      </c>
      <c r="T2267" t="b">
        <f t="shared" si="530"/>
        <v>0</v>
      </c>
      <c r="U2267" t="b">
        <f t="shared" si="531"/>
        <v>1</v>
      </c>
      <c r="V2267" t="str">
        <f t="shared" si="532"/>
        <v>Average Company</v>
      </c>
      <c r="W2267" t="str">
        <f t="shared" si="533"/>
        <v>Don't Buy</v>
      </c>
      <c r="X2267" t="str">
        <f t="shared" si="534"/>
        <v>Not Known</v>
      </c>
      <c r="Z2267" t="str">
        <f t="shared" si="535"/>
        <v>None</v>
      </c>
      <c r="AB2267" t="str">
        <f t="shared" si="536"/>
        <v>0</v>
      </c>
    </row>
    <row r="2268" spans="1:28" x14ac:dyDescent="0.3">
      <c r="A2268">
        <v>2266</v>
      </c>
      <c r="B2268" t="s">
        <v>5033</v>
      </c>
      <c r="C2268" t="str">
        <f t="shared" si="523"/>
        <v>Short</v>
      </c>
      <c r="D2268">
        <v>4</v>
      </c>
      <c r="F2268" s="1">
        <f t="shared" si="537"/>
        <v>4</v>
      </c>
      <c r="G2268" s="1">
        <f t="shared" si="524"/>
        <v>4</v>
      </c>
      <c r="H2268">
        <f t="shared" si="525"/>
        <v>4</v>
      </c>
      <c r="I2268" t="s">
        <v>4479</v>
      </c>
      <c r="J2268" t="s">
        <v>10</v>
      </c>
      <c r="K2268" t="s">
        <v>3995</v>
      </c>
      <c r="L2268" t="str">
        <f t="shared" si="526"/>
        <v>Established</v>
      </c>
      <c r="N2268" s="2">
        <f t="shared" si="527"/>
        <v>36</v>
      </c>
      <c r="O2268" t="s">
        <v>48</v>
      </c>
      <c r="P2268" t="s">
        <v>147</v>
      </c>
      <c r="Q2268" t="s">
        <v>2258</v>
      </c>
      <c r="R2268" t="str">
        <f t="shared" si="528"/>
        <v>Average</v>
      </c>
      <c r="S2268" t="str">
        <f t="shared" si="529"/>
        <v xml:space="preserve"> </v>
      </c>
      <c r="T2268" t="b">
        <f t="shared" si="530"/>
        <v>0</v>
      </c>
      <c r="U2268" t="b">
        <f t="shared" si="531"/>
        <v>1</v>
      </c>
      <c r="V2268" t="str">
        <f t="shared" si="532"/>
        <v>Average Company</v>
      </c>
      <c r="W2268" t="str">
        <f t="shared" si="533"/>
        <v>Don't Buy</v>
      </c>
      <c r="X2268" t="str">
        <f t="shared" si="534"/>
        <v>Not Known</v>
      </c>
      <c r="Z2268" t="str">
        <f t="shared" si="535"/>
        <v>None</v>
      </c>
      <c r="AB2268" t="str">
        <f t="shared" si="536"/>
        <v>0</v>
      </c>
    </row>
    <row r="2269" spans="1:28" x14ac:dyDescent="0.3">
      <c r="A2269">
        <v>2267</v>
      </c>
      <c r="B2269" t="s">
        <v>5034</v>
      </c>
      <c r="C2269" t="str">
        <f t="shared" si="523"/>
        <v>Long</v>
      </c>
      <c r="D2269">
        <v>3.7</v>
      </c>
      <c r="F2269" s="1">
        <f t="shared" si="537"/>
        <v>3.7</v>
      </c>
      <c r="G2269" s="1">
        <f t="shared" si="524"/>
        <v>3.7</v>
      </c>
      <c r="H2269">
        <f t="shared" si="525"/>
        <v>3.7</v>
      </c>
      <c r="I2269" t="s">
        <v>5035</v>
      </c>
      <c r="J2269" t="s">
        <v>22</v>
      </c>
      <c r="K2269" t="s">
        <v>4562</v>
      </c>
      <c r="L2269" t="str">
        <f t="shared" si="526"/>
        <v>Established</v>
      </c>
      <c r="N2269" s="2">
        <f t="shared" si="527"/>
        <v>28</v>
      </c>
      <c r="O2269" t="s">
        <v>24</v>
      </c>
      <c r="P2269" t="s">
        <v>147</v>
      </c>
      <c r="Q2269" t="s">
        <v>3437</v>
      </c>
      <c r="R2269" t="str">
        <f t="shared" si="528"/>
        <v>Average</v>
      </c>
      <c r="S2269" t="str">
        <f t="shared" si="529"/>
        <v xml:space="preserve"> </v>
      </c>
      <c r="T2269" t="b">
        <f t="shared" si="530"/>
        <v>0</v>
      </c>
      <c r="U2269" t="b">
        <f t="shared" si="531"/>
        <v>1</v>
      </c>
      <c r="V2269" t="str">
        <f t="shared" si="532"/>
        <v>Average Company</v>
      </c>
      <c r="W2269" t="str">
        <f t="shared" si="533"/>
        <v>Don't Buy</v>
      </c>
      <c r="X2269" t="str">
        <f t="shared" si="534"/>
        <v>Not Known</v>
      </c>
      <c r="Z2269" t="str">
        <f t="shared" si="535"/>
        <v>None</v>
      </c>
      <c r="AB2269" t="str">
        <f t="shared" si="536"/>
        <v>0</v>
      </c>
    </row>
    <row r="2270" spans="1:28" x14ac:dyDescent="0.3">
      <c r="A2270">
        <v>2268</v>
      </c>
      <c r="B2270" t="s">
        <v>5036</v>
      </c>
      <c r="C2270" t="str">
        <f t="shared" si="523"/>
        <v>Long</v>
      </c>
      <c r="D2270">
        <v>3.9</v>
      </c>
      <c r="F2270" s="1">
        <f t="shared" si="537"/>
        <v>3.9</v>
      </c>
      <c r="G2270" s="1">
        <f t="shared" si="524"/>
        <v>3.9</v>
      </c>
      <c r="H2270">
        <f t="shared" si="525"/>
        <v>3.9</v>
      </c>
      <c r="I2270" t="s">
        <v>5035</v>
      </c>
      <c r="J2270" t="s">
        <v>22</v>
      </c>
      <c r="K2270" t="s">
        <v>5037</v>
      </c>
      <c r="L2270" t="str">
        <f t="shared" si="526"/>
        <v>Established</v>
      </c>
      <c r="N2270" s="2">
        <f t="shared" si="527"/>
        <v>37</v>
      </c>
      <c r="O2270" t="s">
        <v>538</v>
      </c>
      <c r="P2270" t="s">
        <v>1261</v>
      </c>
      <c r="Q2270" t="s">
        <v>732</v>
      </c>
      <c r="R2270" t="str">
        <f t="shared" si="528"/>
        <v>Average</v>
      </c>
      <c r="S2270" t="str">
        <f t="shared" si="529"/>
        <v xml:space="preserve"> </v>
      </c>
      <c r="T2270" t="b">
        <f t="shared" si="530"/>
        <v>0</v>
      </c>
      <c r="U2270" t="b">
        <f t="shared" si="531"/>
        <v>1</v>
      </c>
      <c r="V2270" t="str">
        <f t="shared" si="532"/>
        <v>Average Company</v>
      </c>
      <c r="W2270" t="str">
        <f t="shared" si="533"/>
        <v>Don't Buy</v>
      </c>
      <c r="X2270" t="str">
        <f t="shared" si="534"/>
        <v>Not Known</v>
      </c>
      <c r="Z2270" t="str">
        <f t="shared" si="535"/>
        <v>None</v>
      </c>
      <c r="AB2270" t="str">
        <f t="shared" si="536"/>
        <v>0</v>
      </c>
    </row>
    <row r="2271" spans="1:28" x14ac:dyDescent="0.3">
      <c r="A2271">
        <v>2269</v>
      </c>
      <c r="B2271" t="s">
        <v>5038</v>
      </c>
      <c r="C2271" t="str">
        <f t="shared" si="523"/>
        <v>Long</v>
      </c>
      <c r="D2271">
        <v>3.9</v>
      </c>
      <c r="F2271" s="1">
        <f t="shared" si="537"/>
        <v>3.9</v>
      </c>
      <c r="G2271" s="1">
        <f t="shared" si="524"/>
        <v>3.9</v>
      </c>
      <c r="H2271">
        <f t="shared" si="525"/>
        <v>3.9</v>
      </c>
      <c r="I2271" t="s">
        <v>5035</v>
      </c>
      <c r="J2271" t="s">
        <v>22</v>
      </c>
      <c r="K2271" t="s">
        <v>5039</v>
      </c>
      <c r="L2271" t="str">
        <f t="shared" si="526"/>
        <v>Established</v>
      </c>
      <c r="N2271" s="2">
        <f t="shared" si="527"/>
        <v>28</v>
      </c>
      <c r="O2271" t="s">
        <v>24</v>
      </c>
      <c r="P2271" t="s">
        <v>1308</v>
      </c>
      <c r="Q2271" t="s">
        <v>105</v>
      </c>
      <c r="R2271" t="str">
        <f t="shared" si="528"/>
        <v>Average</v>
      </c>
      <c r="S2271" t="str">
        <f t="shared" si="529"/>
        <v xml:space="preserve"> </v>
      </c>
      <c r="T2271" t="b">
        <f t="shared" si="530"/>
        <v>0</v>
      </c>
      <c r="U2271" t="b">
        <f t="shared" si="531"/>
        <v>1</v>
      </c>
      <c r="V2271" t="str">
        <f t="shared" si="532"/>
        <v>Average Company</v>
      </c>
      <c r="W2271" t="str">
        <f t="shared" si="533"/>
        <v>Don't Buy</v>
      </c>
      <c r="X2271" t="str">
        <f t="shared" si="534"/>
        <v>Not Known</v>
      </c>
      <c r="Z2271" t="str">
        <f t="shared" si="535"/>
        <v>None</v>
      </c>
      <c r="AB2271" t="str">
        <f t="shared" si="536"/>
        <v>0</v>
      </c>
    </row>
    <row r="2272" spans="1:28" x14ac:dyDescent="0.3">
      <c r="A2272">
        <v>2270</v>
      </c>
      <c r="B2272" t="s">
        <v>5040</v>
      </c>
      <c r="C2272" t="str">
        <f t="shared" si="523"/>
        <v>Short</v>
      </c>
      <c r="D2272">
        <v>3.1</v>
      </c>
      <c r="F2272" s="1">
        <f t="shared" si="537"/>
        <v>3.1</v>
      </c>
      <c r="G2272" s="1">
        <f t="shared" si="524"/>
        <v>3.1</v>
      </c>
      <c r="H2272">
        <f t="shared" si="525"/>
        <v>3.1</v>
      </c>
      <c r="I2272" t="s">
        <v>5035</v>
      </c>
      <c r="J2272" t="s">
        <v>22</v>
      </c>
      <c r="K2272" t="s">
        <v>3747</v>
      </c>
      <c r="L2272" t="str">
        <f t="shared" si="526"/>
        <v>Established</v>
      </c>
      <c r="N2272" s="2">
        <f t="shared" si="527"/>
        <v>28</v>
      </c>
      <c r="O2272" t="s">
        <v>24</v>
      </c>
      <c r="P2272" t="s">
        <v>683</v>
      </c>
      <c r="Q2272" t="s">
        <v>424</v>
      </c>
      <c r="R2272" t="str">
        <f t="shared" si="528"/>
        <v>Average</v>
      </c>
      <c r="S2272" t="str">
        <f t="shared" si="529"/>
        <v xml:space="preserve"> </v>
      </c>
      <c r="T2272" t="b">
        <f t="shared" si="530"/>
        <v>0</v>
      </c>
      <c r="U2272" t="b">
        <f t="shared" si="531"/>
        <v>0</v>
      </c>
      <c r="V2272" t="str">
        <f t="shared" si="532"/>
        <v>Average Company</v>
      </c>
      <c r="W2272" t="str">
        <f t="shared" si="533"/>
        <v>Don't Buy</v>
      </c>
      <c r="X2272" t="str">
        <f t="shared" si="534"/>
        <v>Not Known</v>
      </c>
      <c r="Z2272" t="str">
        <f t="shared" si="535"/>
        <v>None</v>
      </c>
      <c r="AB2272" t="str">
        <f t="shared" si="536"/>
        <v>0</v>
      </c>
    </row>
    <row r="2273" spans="1:28" x14ac:dyDescent="0.3">
      <c r="A2273">
        <v>2271</v>
      </c>
      <c r="B2273" t="s">
        <v>5041</v>
      </c>
      <c r="C2273" t="str">
        <f t="shared" si="523"/>
        <v>Long</v>
      </c>
      <c r="D2273">
        <v>4.5</v>
      </c>
      <c r="F2273" s="1" t="e">
        <f t="shared" si="537"/>
        <v>#VALUE!</v>
      </c>
      <c r="G2273" s="1" t="e">
        <f t="shared" si="524"/>
        <v>#VALUE!</v>
      </c>
      <c r="H2273" t="e">
        <f t="shared" si="525"/>
        <v>#VALUE!</v>
      </c>
      <c r="I2273" t="s">
        <v>5035</v>
      </c>
      <c r="J2273" t="s">
        <v>4016</v>
      </c>
      <c r="K2273" t="s">
        <v>181</v>
      </c>
      <c r="L2273" t="e">
        <f t="shared" si="526"/>
        <v>#VALUE!</v>
      </c>
      <c r="N2273" s="2" t="e">
        <f t="shared" si="527"/>
        <v>#VALUE!</v>
      </c>
      <c r="Q2273" t="s">
        <v>362</v>
      </c>
      <c r="R2273" t="str">
        <f t="shared" si="528"/>
        <v>Great</v>
      </c>
      <c r="S2273" t="str">
        <f t="shared" si="529"/>
        <v>Great</v>
      </c>
      <c r="T2273" t="e">
        <f t="shared" si="530"/>
        <v>#VALUE!</v>
      </c>
      <c r="U2273" t="e">
        <f t="shared" si="531"/>
        <v>#VALUE!</v>
      </c>
      <c r="V2273" t="e">
        <f t="shared" si="532"/>
        <v>#VALUE!</v>
      </c>
      <c r="W2273" t="str">
        <f t="shared" si="533"/>
        <v>Don't Buy</v>
      </c>
      <c r="X2273" t="str">
        <f t="shared" si="534"/>
        <v>Not Known</v>
      </c>
      <c r="Z2273" t="e">
        <f t="shared" si="535"/>
        <v>#VALUE!</v>
      </c>
      <c r="AB2273" t="str">
        <f t="shared" si="536"/>
        <v>0</v>
      </c>
    </row>
    <row r="2274" spans="1:28" x14ac:dyDescent="0.3">
      <c r="A2274">
        <v>2272</v>
      </c>
      <c r="B2274" t="s">
        <v>5042</v>
      </c>
      <c r="C2274" t="str">
        <f t="shared" si="523"/>
        <v>Long</v>
      </c>
      <c r="D2274">
        <v>4.5</v>
      </c>
      <c r="F2274" s="1">
        <f t="shared" si="537"/>
        <v>4.5</v>
      </c>
      <c r="G2274" s="1">
        <f t="shared" si="524"/>
        <v>4.5</v>
      </c>
      <c r="H2274">
        <f t="shared" si="525"/>
        <v>4.5</v>
      </c>
      <c r="I2274" t="s">
        <v>5035</v>
      </c>
      <c r="J2274" t="s">
        <v>22</v>
      </c>
      <c r="K2274" t="s">
        <v>5043</v>
      </c>
      <c r="L2274" t="str">
        <f t="shared" si="526"/>
        <v>Established</v>
      </c>
      <c r="N2274" s="2">
        <f t="shared" si="527"/>
        <v>11</v>
      </c>
      <c r="O2274" t="s">
        <v>146</v>
      </c>
      <c r="P2274" t="s">
        <v>3614</v>
      </c>
      <c r="Q2274" t="s">
        <v>5044</v>
      </c>
      <c r="R2274" t="str">
        <f t="shared" si="528"/>
        <v>Great</v>
      </c>
      <c r="S2274" t="str">
        <f t="shared" si="529"/>
        <v>Great</v>
      </c>
      <c r="T2274" t="b">
        <f t="shared" si="530"/>
        <v>1</v>
      </c>
      <c r="U2274" t="b">
        <f t="shared" si="531"/>
        <v>1</v>
      </c>
      <c r="V2274" t="str">
        <f t="shared" si="532"/>
        <v>Average Company</v>
      </c>
      <c r="W2274" t="str">
        <f t="shared" si="533"/>
        <v>Don't Buy</v>
      </c>
      <c r="X2274" t="str">
        <f t="shared" si="534"/>
        <v>Not Known</v>
      </c>
      <c r="Z2274" t="str">
        <f t="shared" si="535"/>
        <v>None</v>
      </c>
      <c r="AB2274" t="str">
        <f t="shared" si="536"/>
        <v>0</v>
      </c>
    </row>
    <row r="2275" spans="1:28" x14ac:dyDescent="0.3">
      <c r="A2275">
        <v>2273</v>
      </c>
      <c r="B2275" t="s">
        <v>5045</v>
      </c>
      <c r="C2275" t="str">
        <f t="shared" si="523"/>
        <v>Long</v>
      </c>
      <c r="D2275">
        <v>4.0999999999999996</v>
      </c>
      <c r="F2275" s="1">
        <f t="shared" si="537"/>
        <v>4.0999999999999996</v>
      </c>
      <c r="G2275" s="1">
        <f t="shared" si="524"/>
        <v>4.0999999999999996</v>
      </c>
      <c r="H2275">
        <f t="shared" si="525"/>
        <v>4.0999999999999996</v>
      </c>
      <c r="I2275" t="s">
        <v>5035</v>
      </c>
      <c r="J2275" t="s">
        <v>22</v>
      </c>
      <c r="K2275" t="s">
        <v>5046</v>
      </c>
      <c r="L2275" t="str">
        <f t="shared" si="526"/>
        <v>Established</v>
      </c>
      <c r="N2275" s="2">
        <f t="shared" si="527"/>
        <v>11</v>
      </c>
      <c r="O2275" t="s">
        <v>146</v>
      </c>
      <c r="P2275" t="s">
        <v>691</v>
      </c>
      <c r="Q2275" t="s">
        <v>19</v>
      </c>
      <c r="R2275" t="str">
        <f t="shared" si="528"/>
        <v>Great</v>
      </c>
      <c r="S2275" t="str">
        <f t="shared" si="529"/>
        <v>Great</v>
      </c>
      <c r="T2275" t="b">
        <f t="shared" si="530"/>
        <v>1</v>
      </c>
      <c r="U2275" t="b">
        <f t="shared" si="531"/>
        <v>1</v>
      </c>
      <c r="V2275" t="str">
        <f t="shared" si="532"/>
        <v>Average Company</v>
      </c>
      <c r="W2275" t="str">
        <f t="shared" si="533"/>
        <v>Don't Buy</v>
      </c>
      <c r="X2275" t="str">
        <f t="shared" si="534"/>
        <v>Not Known</v>
      </c>
      <c r="Z2275" t="str">
        <f t="shared" si="535"/>
        <v>None</v>
      </c>
      <c r="AB2275" t="str">
        <f t="shared" si="536"/>
        <v>1Million</v>
      </c>
    </row>
    <row r="2276" spans="1:28" x14ac:dyDescent="0.3">
      <c r="A2276">
        <v>2274</v>
      </c>
      <c r="B2276" t="s">
        <v>5047</v>
      </c>
      <c r="C2276" t="str">
        <f t="shared" si="523"/>
        <v>Long</v>
      </c>
      <c r="D2276">
        <v>3.5</v>
      </c>
      <c r="F2276" s="1">
        <f t="shared" si="537"/>
        <v>3.5</v>
      </c>
      <c r="G2276" s="1">
        <f t="shared" si="524"/>
        <v>3.5</v>
      </c>
      <c r="H2276">
        <f t="shared" si="525"/>
        <v>3.5</v>
      </c>
      <c r="I2276" t="s">
        <v>5035</v>
      </c>
      <c r="J2276" t="s">
        <v>10</v>
      </c>
      <c r="K2276" t="s">
        <v>4682</v>
      </c>
      <c r="L2276" t="str">
        <f t="shared" si="526"/>
        <v>Established</v>
      </c>
      <c r="N2276" s="2">
        <f t="shared" si="527"/>
        <v>30</v>
      </c>
      <c r="O2276" t="s">
        <v>604</v>
      </c>
      <c r="P2276" t="s">
        <v>691</v>
      </c>
      <c r="Q2276" t="s">
        <v>19</v>
      </c>
      <c r="R2276" t="str">
        <f t="shared" si="528"/>
        <v>Average</v>
      </c>
      <c r="S2276" t="str">
        <f t="shared" si="529"/>
        <v xml:space="preserve"> </v>
      </c>
      <c r="T2276" t="b">
        <f t="shared" si="530"/>
        <v>0</v>
      </c>
      <c r="U2276" t="b">
        <f t="shared" si="531"/>
        <v>0</v>
      </c>
      <c r="V2276" t="str">
        <f t="shared" si="532"/>
        <v>Average Company</v>
      </c>
      <c r="W2276" t="str">
        <f t="shared" si="533"/>
        <v>Don't Buy</v>
      </c>
      <c r="X2276" t="str">
        <f t="shared" si="534"/>
        <v>Not Known</v>
      </c>
      <c r="Z2276" t="str">
        <f t="shared" si="535"/>
        <v>None</v>
      </c>
      <c r="AB2276" t="str">
        <f t="shared" si="536"/>
        <v>500K</v>
      </c>
    </row>
    <row r="2277" spans="1:28" x14ac:dyDescent="0.3">
      <c r="A2277">
        <v>2275</v>
      </c>
      <c r="B2277" t="s">
        <v>5048</v>
      </c>
      <c r="C2277" t="str">
        <f t="shared" si="523"/>
        <v>Long</v>
      </c>
      <c r="D2277">
        <v>4.0999999999999996</v>
      </c>
      <c r="F2277" s="1">
        <f t="shared" si="537"/>
        <v>4.0999999999999996</v>
      </c>
      <c r="G2277" s="1">
        <f t="shared" si="524"/>
        <v>4.0999999999999996</v>
      </c>
      <c r="H2277">
        <f t="shared" si="525"/>
        <v>4.0999999999999996</v>
      </c>
      <c r="I2277" t="s">
        <v>5035</v>
      </c>
      <c r="J2277" t="s">
        <v>5049</v>
      </c>
      <c r="K2277" t="s">
        <v>1368</v>
      </c>
      <c r="L2277" t="str">
        <f t="shared" si="526"/>
        <v>Established</v>
      </c>
      <c r="N2277" s="2">
        <f t="shared" si="527"/>
        <v>10</v>
      </c>
      <c r="O2277" t="s">
        <v>75</v>
      </c>
      <c r="Q2277" t="s">
        <v>523</v>
      </c>
      <c r="R2277" t="str">
        <f t="shared" si="528"/>
        <v>Great</v>
      </c>
      <c r="S2277" t="str">
        <f t="shared" si="529"/>
        <v>Great</v>
      </c>
      <c r="T2277" t="b">
        <f t="shared" si="530"/>
        <v>0</v>
      </c>
      <c r="U2277" t="b">
        <f t="shared" si="531"/>
        <v>1</v>
      </c>
      <c r="V2277" t="str">
        <f t="shared" si="532"/>
        <v>Average Company</v>
      </c>
      <c r="W2277" t="str">
        <f t="shared" si="533"/>
        <v>Don't Buy</v>
      </c>
      <c r="X2277" t="str">
        <f t="shared" si="534"/>
        <v>Not Known</v>
      </c>
      <c r="Z2277" t="str">
        <f t="shared" si="535"/>
        <v>None</v>
      </c>
      <c r="AB2277" t="str">
        <f t="shared" si="536"/>
        <v>0</v>
      </c>
    </row>
    <row r="2278" spans="1:28" x14ac:dyDescent="0.3">
      <c r="A2278">
        <v>2276</v>
      </c>
      <c r="B2278" t="s">
        <v>5050</v>
      </c>
      <c r="C2278" t="str">
        <f t="shared" si="523"/>
        <v>Long</v>
      </c>
      <c r="D2278">
        <v>4</v>
      </c>
      <c r="F2278" s="1">
        <f t="shared" si="537"/>
        <v>4</v>
      </c>
      <c r="G2278" s="1">
        <f t="shared" si="524"/>
        <v>4</v>
      </c>
      <c r="H2278">
        <f t="shared" si="525"/>
        <v>4</v>
      </c>
      <c r="I2278" t="s">
        <v>5051</v>
      </c>
      <c r="J2278" t="s">
        <v>22</v>
      </c>
      <c r="K2278" t="s">
        <v>5052</v>
      </c>
      <c r="L2278" t="str">
        <f t="shared" si="526"/>
        <v>Established</v>
      </c>
      <c r="N2278" s="2">
        <f t="shared" si="527"/>
        <v>57</v>
      </c>
      <c r="O2278" t="s">
        <v>1796</v>
      </c>
      <c r="P2278" t="s">
        <v>147</v>
      </c>
      <c r="Q2278" t="s">
        <v>551</v>
      </c>
      <c r="R2278" t="str">
        <f t="shared" si="528"/>
        <v>Average</v>
      </c>
      <c r="S2278" t="str">
        <f t="shared" si="529"/>
        <v xml:space="preserve"> </v>
      </c>
      <c r="T2278" t="b">
        <f t="shared" si="530"/>
        <v>0</v>
      </c>
      <c r="U2278" t="b">
        <f t="shared" si="531"/>
        <v>1</v>
      </c>
      <c r="V2278" t="str">
        <f t="shared" si="532"/>
        <v>Average Company</v>
      </c>
      <c r="W2278" t="str">
        <f t="shared" si="533"/>
        <v>Don't Buy</v>
      </c>
      <c r="X2278" t="str">
        <f t="shared" si="534"/>
        <v>Not Known</v>
      </c>
      <c r="Z2278" t="str">
        <f t="shared" si="535"/>
        <v>None</v>
      </c>
      <c r="AB2278" t="str">
        <f t="shared" si="536"/>
        <v>0</v>
      </c>
    </row>
    <row r="2279" spans="1:28" x14ac:dyDescent="0.3">
      <c r="A2279">
        <v>2277</v>
      </c>
      <c r="B2279" t="s">
        <v>5053</v>
      </c>
      <c r="C2279" t="str">
        <f t="shared" si="523"/>
        <v>Long</v>
      </c>
      <c r="D2279">
        <v>4.0999999999999996</v>
      </c>
      <c r="F2279" s="1">
        <f t="shared" si="537"/>
        <v>4.5999999999999996</v>
      </c>
      <c r="G2279" s="1">
        <f t="shared" si="524"/>
        <v>4.5999999999999996</v>
      </c>
      <c r="H2279">
        <f t="shared" si="525"/>
        <v>4.1999999999999993</v>
      </c>
      <c r="I2279" t="s">
        <v>5051</v>
      </c>
      <c r="J2279" t="s">
        <v>22</v>
      </c>
      <c r="K2279" t="s">
        <v>2698</v>
      </c>
      <c r="L2279" t="str">
        <f t="shared" si="526"/>
        <v>Startup</v>
      </c>
      <c r="N2279" s="2">
        <f t="shared" si="527"/>
        <v>7</v>
      </c>
      <c r="O2279" t="s">
        <v>318</v>
      </c>
      <c r="P2279" t="s">
        <v>147</v>
      </c>
      <c r="Q2279" t="s">
        <v>235</v>
      </c>
      <c r="R2279" t="str">
        <f t="shared" si="528"/>
        <v>Great</v>
      </c>
      <c r="S2279" t="str">
        <f t="shared" si="529"/>
        <v>Great</v>
      </c>
      <c r="T2279" t="b">
        <f t="shared" si="530"/>
        <v>0</v>
      </c>
      <c r="U2279" t="b">
        <f t="shared" si="531"/>
        <v>1</v>
      </c>
      <c r="V2279" t="str">
        <f t="shared" si="532"/>
        <v>Average Company</v>
      </c>
      <c r="W2279" t="str">
        <f t="shared" si="533"/>
        <v>Don't Buy</v>
      </c>
      <c r="X2279" t="str">
        <f t="shared" si="534"/>
        <v>Not Known</v>
      </c>
      <c r="Z2279" t="str">
        <f t="shared" si="535"/>
        <v>Silicon Valley Startups</v>
      </c>
      <c r="AB2279" t="str">
        <f t="shared" si="536"/>
        <v>0</v>
      </c>
    </row>
    <row r="2280" spans="1:28" x14ac:dyDescent="0.3">
      <c r="A2280">
        <v>2278</v>
      </c>
      <c r="B2280" t="s">
        <v>5054</v>
      </c>
      <c r="C2280" t="str">
        <f t="shared" si="523"/>
        <v>Long</v>
      </c>
      <c r="D2280">
        <v>3.8</v>
      </c>
      <c r="F2280" s="1">
        <f t="shared" si="537"/>
        <v>3.8</v>
      </c>
      <c r="G2280" s="1">
        <f t="shared" si="524"/>
        <v>3.8</v>
      </c>
      <c r="H2280">
        <f t="shared" si="525"/>
        <v>3.8</v>
      </c>
      <c r="I2280" t="s">
        <v>5051</v>
      </c>
      <c r="J2280" t="s">
        <v>22</v>
      </c>
      <c r="K2280" t="s">
        <v>5055</v>
      </c>
      <c r="L2280" t="str">
        <f t="shared" si="526"/>
        <v>Established</v>
      </c>
      <c r="N2280" s="2">
        <f t="shared" si="527"/>
        <v>18</v>
      </c>
      <c r="O2280" t="s">
        <v>200</v>
      </c>
      <c r="P2280" t="s">
        <v>1308</v>
      </c>
      <c r="Q2280" t="s">
        <v>85</v>
      </c>
      <c r="R2280" t="str">
        <f t="shared" si="528"/>
        <v>Average</v>
      </c>
      <c r="S2280" t="str">
        <f t="shared" si="529"/>
        <v xml:space="preserve"> </v>
      </c>
      <c r="T2280" t="b">
        <f t="shared" si="530"/>
        <v>0</v>
      </c>
      <c r="U2280" t="b">
        <f t="shared" si="531"/>
        <v>1</v>
      </c>
      <c r="V2280" t="str">
        <f t="shared" si="532"/>
        <v>Average Company</v>
      </c>
      <c r="W2280" t="str">
        <f t="shared" si="533"/>
        <v>Don't Buy</v>
      </c>
      <c r="X2280" t="str">
        <f t="shared" si="534"/>
        <v>Not Known</v>
      </c>
      <c r="Z2280" t="str">
        <f t="shared" si="535"/>
        <v>None</v>
      </c>
      <c r="AB2280" t="str">
        <f t="shared" si="536"/>
        <v>0</v>
      </c>
    </row>
    <row r="2281" spans="1:28" x14ac:dyDescent="0.3">
      <c r="A2281">
        <v>2279</v>
      </c>
      <c r="B2281" t="s">
        <v>5056</v>
      </c>
      <c r="C2281" t="str">
        <f t="shared" si="523"/>
        <v>Long</v>
      </c>
      <c r="D2281">
        <v>4</v>
      </c>
      <c r="F2281" s="1">
        <f t="shared" si="537"/>
        <v>4</v>
      </c>
      <c r="G2281" s="1">
        <f t="shared" si="524"/>
        <v>4</v>
      </c>
      <c r="H2281">
        <f t="shared" si="525"/>
        <v>4</v>
      </c>
      <c r="I2281" t="s">
        <v>5051</v>
      </c>
      <c r="J2281" t="s">
        <v>22</v>
      </c>
      <c r="K2281" t="s">
        <v>338</v>
      </c>
      <c r="L2281" t="str">
        <f t="shared" si="526"/>
        <v>Established</v>
      </c>
      <c r="N2281" s="2">
        <f t="shared" si="527"/>
        <v>38</v>
      </c>
      <c r="O2281" t="s">
        <v>357</v>
      </c>
      <c r="P2281" t="s">
        <v>691</v>
      </c>
      <c r="Q2281" t="s">
        <v>846</v>
      </c>
      <c r="R2281" t="str">
        <f t="shared" si="528"/>
        <v>Average</v>
      </c>
      <c r="S2281" t="str">
        <f t="shared" si="529"/>
        <v xml:space="preserve"> </v>
      </c>
      <c r="T2281" t="b">
        <f t="shared" si="530"/>
        <v>0</v>
      </c>
      <c r="U2281" t="b">
        <f t="shared" si="531"/>
        <v>1</v>
      </c>
      <c r="V2281" t="str">
        <f t="shared" si="532"/>
        <v>Average Company</v>
      </c>
      <c r="W2281" t="str">
        <f t="shared" si="533"/>
        <v>Don't Buy</v>
      </c>
      <c r="X2281" t="str">
        <f t="shared" si="534"/>
        <v>Not Known</v>
      </c>
      <c r="Z2281" t="str">
        <f t="shared" si="535"/>
        <v>None</v>
      </c>
      <c r="AB2281" t="str">
        <f t="shared" si="536"/>
        <v>0</v>
      </c>
    </row>
    <row r="2282" spans="1:28" x14ac:dyDescent="0.3">
      <c r="A2282">
        <v>2280</v>
      </c>
      <c r="B2282" t="s">
        <v>5053</v>
      </c>
      <c r="C2282" t="str">
        <f t="shared" si="523"/>
        <v>Long</v>
      </c>
      <c r="D2282">
        <v>4.0999999999999996</v>
      </c>
      <c r="F2282" s="1">
        <f t="shared" si="537"/>
        <v>4.5999999999999996</v>
      </c>
      <c r="G2282" s="1">
        <f t="shared" si="524"/>
        <v>4.5999999999999996</v>
      </c>
      <c r="H2282">
        <f t="shared" si="525"/>
        <v>4.1999999999999993</v>
      </c>
      <c r="I2282" t="s">
        <v>5051</v>
      </c>
      <c r="J2282" t="s">
        <v>22</v>
      </c>
      <c r="K2282" t="s">
        <v>2698</v>
      </c>
      <c r="L2282" t="str">
        <f t="shared" si="526"/>
        <v>Startup</v>
      </c>
      <c r="N2282" s="2">
        <f t="shared" si="527"/>
        <v>7</v>
      </c>
      <c r="O2282" t="s">
        <v>318</v>
      </c>
      <c r="P2282" t="s">
        <v>147</v>
      </c>
      <c r="Q2282" t="s">
        <v>235</v>
      </c>
      <c r="R2282" t="str">
        <f t="shared" si="528"/>
        <v>Great</v>
      </c>
      <c r="S2282" t="str">
        <f t="shared" si="529"/>
        <v>Great</v>
      </c>
      <c r="T2282" t="b">
        <f t="shared" si="530"/>
        <v>0</v>
      </c>
      <c r="U2282" t="b">
        <f t="shared" si="531"/>
        <v>1</v>
      </c>
      <c r="V2282" t="str">
        <f t="shared" si="532"/>
        <v>Average Company</v>
      </c>
      <c r="W2282" t="str">
        <f t="shared" si="533"/>
        <v>Don't Buy</v>
      </c>
      <c r="X2282" t="str">
        <f t="shared" si="534"/>
        <v>Not Known</v>
      </c>
      <c r="Z2282" t="str">
        <f t="shared" si="535"/>
        <v>Silicon Valley Startups</v>
      </c>
      <c r="AB2282" t="str">
        <f t="shared" si="536"/>
        <v>0</v>
      </c>
    </row>
    <row r="2283" spans="1:28" x14ac:dyDescent="0.3">
      <c r="A2283">
        <v>2281</v>
      </c>
      <c r="B2283" t="s">
        <v>5057</v>
      </c>
      <c r="C2283" t="str">
        <f t="shared" si="523"/>
        <v>Long</v>
      </c>
      <c r="D2283">
        <v>3.2</v>
      </c>
      <c r="F2283" s="1">
        <f t="shared" si="537"/>
        <v>3.2</v>
      </c>
      <c r="G2283" s="1">
        <f t="shared" si="524"/>
        <v>3.2</v>
      </c>
      <c r="H2283">
        <f t="shared" si="525"/>
        <v>3.2</v>
      </c>
      <c r="I2283" t="s">
        <v>5051</v>
      </c>
      <c r="J2283" t="s">
        <v>22</v>
      </c>
      <c r="K2283" t="s">
        <v>4155</v>
      </c>
      <c r="L2283" t="str">
        <f t="shared" si="526"/>
        <v>Established</v>
      </c>
      <c r="N2283" s="2">
        <f t="shared" si="527"/>
        <v>22</v>
      </c>
      <c r="O2283" t="s">
        <v>142</v>
      </c>
      <c r="P2283" t="s">
        <v>691</v>
      </c>
      <c r="Q2283" t="s">
        <v>362</v>
      </c>
      <c r="R2283" t="str">
        <f t="shared" si="528"/>
        <v>Average</v>
      </c>
      <c r="S2283" t="str">
        <f t="shared" si="529"/>
        <v xml:space="preserve"> </v>
      </c>
      <c r="T2283" t="b">
        <f t="shared" si="530"/>
        <v>0</v>
      </c>
      <c r="U2283" t="b">
        <f t="shared" si="531"/>
        <v>0</v>
      </c>
      <c r="V2283" t="str">
        <f t="shared" si="532"/>
        <v>Average Company</v>
      </c>
      <c r="W2283" t="str">
        <f t="shared" si="533"/>
        <v>Don't Buy</v>
      </c>
      <c r="X2283" t="str">
        <f t="shared" si="534"/>
        <v>Not Known</v>
      </c>
      <c r="Z2283" t="str">
        <f t="shared" si="535"/>
        <v>None</v>
      </c>
      <c r="AB2283" t="str">
        <f t="shared" si="536"/>
        <v>0</v>
      </c>
    </row>
    <row r="2284" spans="1:28" x14ac:dyDescent="0.3">
      <c r="A2284">
        <v>2282</v>
      </c>
      <c r="B2284" t="s">
        <v>5058</v>
      </c>
      <c r="C2284" t="str">
        <f t="shared" si="523"/>
        <v>Long</v>
      </c>
      <c r="D2284">
        <v>4</v>
      </c>
      <c r="F2284" s="1">
        <f t="shared" si="537"/>
        <v>4</v>
      </c>
      <c r="G2284" s="1">
        <f t="shared" si="524"/>
        <v>4</v>
      </c>
      <c r="H2284">
        <f t="shared" si="525"/>
        <v>4</v>
      </c>
      <c r="I2284" t="s">
        <v>5051</v>
      </c>
      <c r="J2284" t="s">
        <v>22</v>
      </c>
      <c r="K2284" t="s">
        <v>5059</v>
      </c>
      <c r="L2284" t="str">
        <f t="shared" si="526"/>
        <v>Established</v>
      </c>
      <c r="N2284" s="2">
        <f t="shared" si="527"/>
        <v>31</v>
      </c>
      <c r="O2284" t="s">
        <v>58</v>
      </c>
      <c r="P2284" t="s">
        <v>147</v>
      </c>
      <c r="Q2284" t="s">
        <v>2258</v>
      </c>
      <c r="R2284" t="str">
        <f t="shared" si="528"/>
        <v>Average</v>
      </c>
      <c r="S2284" t="str">
        <f t="shared" si="529"/>
        <v xml:space="preserve"> </v>
      </c>
      <c r="T2284" t="b">
        <f t="shared" si="530"/>
        <v>0</v>
      </c>
      <c r="U2284" t="b">
        <f t="shared" si="531"/>
        <v>1</v>
      </c>
      <c r="V2284" t="str">
        <f t="shared" si="532"/>
        <v>Average Company</v>
      </c>
      <c r="W2284" t="str">
        <f t="shared" si="533"/>
        <v>Don't Buy</v>
      </c>
      <c r="X2284" t="str">
        <f t="shared" si="534"/>
        <v>Not Known</v>
      </c>
      <c r="Z2284" t="str">
        <f t="shared" si="535"/>
        <v>None</v>
      </c>
      <c r="AB2284" t="str">
        <f t="shared" si="536"/>
        <v>0</v>
      </c>
    </row>
    <row r="2285" spans="1:28" x14ac:dyDescent="0.3">
      <c r="A2285">
        <v>2283</v>
      </c>
      <c r="B2285" t="s">
        <v>5060</v>
      </c>
      <c r="C2285" t="str">
        <f t="shared" si="523"/>
        <v>Long</v>
      </c>
      <c r="D2285">
        <v>3.8</v>
      </c>
      <c r="F2285" s="1">
        <f t="shared" si="537"/>
        <v>3.8</v>
      </c>
      <c r="G2285" s="1">
        <f t="shared" si="524"/>
        <v>3.8</v>
      </c>
      <c r="H2285">
        <f t="shared" si="525"/>
        <v>3.8</v>
      </c>
      <c r="I2285" t="s">
        <v>5051</v>
      </c>
      <c r="J2285" t="s">
        <v>22</v>
      </c>
      <c r="K2285" t="s">
        <v>5061</v>
      </c>
      <c r="L2285" t="str">
        <f t="shared" si="526"/>
        <v>Established</v>
      </c>
      <c r="N2285" s="2">
        <f t="shared" si="527"/>
        <v>34</v>
      </c>
      <c r="O2285" t="s">
        <v>213</v>
      </c>
      <c r="P2285" t="s">
        <v>683</v>
      </c>
      <c r="Q2285" t="s">
        <v>19</v>
      </c>
      <c r="R2285" t="str">
        <f t="shared" si="528"/>
        <v>Average</v>
      </c>
      <c r="S2285" t="str">
        <f t="shared" si="529"/>
        <v xml:space="preserve"> </v>
      </c>
      <c r="T2285" t="b">
        <f t="shared" si="530"/>
        <v>0</v>
      </c>
      <c r="U2285" t="b">
        <f t="shared" si="531"/>
        <v>1</v>
      </c>
      <c r="V2285" t="str">
        <f t="shared" si="532"/>
        <v>Average Company</v>
      </c>
      <c r="W2285" t="str">
        <f t="shared" si="533"/>
        <v>Don't Buy</v>
      </c>
      <c r="X2285" t="str">
        <f t="shared" si="534"/>
        <v>Not Known</v>
      </c>
      <c r="Z2285" t="str">
        <f t="shared" si="535"/>
        <v>None</v>
      </c>
      <c r="AB2285" t="str">
        <f t="shared" si="536"/>
        <v>500K</v>
      </c>
    </row>
    <row r="2286" spans="1:28" x14ac:dyDescent="0.3">
      <c r="A2286">
        <v>2284</v>
      </c>
      <c r="B2286" t="s">
        <v>5062</v>
      </c>
      <c r="C2286" t="str">
        <f t="shared" si="523"/>
        <v>Long</v>
      </c>
      <c r="D2286">
        <v>4.4000000000000004</v>
      </c>
      <c r="F2286" s="1">
        <f t="shared" si="537"/>
        <v>4.4000000000000004</v>
      </c>
      <c r="G2286" s="1">
        <f t="shared" si="524"/>
        <v>4.4000000000000004</v>
      </c>
      <c r="H2286">
        <f t="shared" si="525"/>
        <v>4.4000000000000004</v>
      </c>
      <c r="I2286" t="s">
        <v>5051</v>
      </c>
      <c r="J2286" t="s">
        <v>10</v>
      </c>
      <c r="K2286" t="s">
        <v>5063</v>
      </c>
      <c r="L2286" t="str">
        <f t="shared" si="526"/>
        <v>Established</v>
      </c>
      <c r="N2286" s="2">
        <f t="shared" si="527"/>
        <v>29</v>
      </c>
      <c r="O2286" t="s">
        <v>62</v>
      </c>
      <c r="P2286" t="s">
        <v>147</v>
      </c>
      <c r="Q2286" t="s">
        <v>612</v>
      </c>
      <c r="R2286" t="str">
        <f t="shared" si="528"/>
        <v>Great</v>
      </c>
      <c r="S2286" t="str">
        <f t="shared" si="529"/>
        <v>Great</v>
      </c>
      <c r="T2286" t="b">
        <f t="shared" si="530"/>
        <v>1</v>
      </c>
      <c r="U2286" t="b">
        <f t="shared" si="531"/>
        <v>1</v>
      </c>
      <c r="V2286" t="str">
        <f t="shared" si="532"/>
        <v>Top Company</v>
      </c>
      <c r="W2286" t="str">
        <f t="shared" si="533"/>
        <v>Don't Buy</v>
      </c>
      <c r="X2286" t="str">
        <f t="shared" si="534"/>
        <v>Not Known</v>
      </c>
      <c r="Z2286" t="str">
        <f t="shared" si="535"/>
        <v>None</v>
      </c>
      <c r="AB2286" t="str">
        <f t="shared" si="536"/>
        <v>0</v>
      </c>
    </row>
    <row r="2287" spans="1:28" x14ac:dyDescent="0.3">
      <c r="A2287">
        <v>2285</v>
      </c>
      <c r="B2287" t="s">
        <v>5064</v>
      </c>
      <c r="C2287" t="str">
        <f t="shared" si="523"/>
        <v>Long</v>
      </c>
      <c r="D2287">
        <v>4.3</v>
      </c>
      <c r="F2287" s="1">
        <f t="shared" si="537"/>
        <v>4.3</v>
      </c>
      <c r="G2287" s="1">
        <f t="shared" si="524"/>
        <v>4.3</v>
      </c>
      <c r="H2287">
        <f t="shared" si="525"/>
        <v>4.3</v>
      </c>
      <c r="I2287" t="s">
        <v>5065</v>
      </c>
      <c r="J2287" t="s">
        <v>22</v>
      </c>
      <c r="K2287" t="s">
        <v>4819</v>
      </c>
      <c r="L2287" t="str">
        <f t="shared" si="526"/>
        <v>Established</v>
      </c>
      <c r="N2287" s="2">
        <f t="shared" si="527"/>
        <v>19</v>
      </c>
      <c r="O2287" t="s">
        <v>100</v>
      </c>
      <c r="P2287" t="s">
        <v>683</v>
      </c>
      <c r="Q2287" t="s">
        <v>378</v>
      </c>
      <c r="R2287" t="str">
        <f t="shared" si="528"/>
        <v>Great</v>
      </c>
      <c r="S2287" t="str">
        <f t="shared" si="529"/>
        <v>Great</v>
      </c>
      <c r="T2287" t="b">
        <f t="shared" si="530"/>
        <v>1</v>
      </c>
      <c r="U2287" t="b">
        <f t="shared" si="531"/>
        <v>1</v>
      </c>
      <c r="V2287" t="str">
        <f t="shared" si="532"/>
        <v>Average Company</v>
      </c>
      <c r="W2287" t="str">
        <f t="shared" si="533"/>
        <v>Don't Buy</v>
      </c>
      <c r="X2287" t="str">
        <f t="shared" si="534"/>
        <v>Not Known</v>
      </c>
      <c r="Z2287" t="str">
        <f t="shared" si="535"/>
        <v>None</v>
      </c>
      <c r="AB2287" t="str">
        <f t="shared" si="536"/>
        <v>0</v>
      </c>
    </row>
    <row r="2288" spans="1:28" x14ac:dyDescent="0.3">
      <c r="A2288">
        <v>2286</v>
      </c>
      <c r="B2288" t="s">
        <v>5066</v>
      </c>
      <c r="C2288" t="str">
        <f t="shared" si="523"/>
        <v>Long</v>
      </c>
      <c r="D2288">
        <v>3.6</v>
      </c>
      <c r="F2288" s="1">
        <f t="shared" si="537"/>
        <v>3.6</v>
      </c>
      <c r="G2288" s="1">
        <f t="shared" si="524"/>
        <v>3.6</v>
      </c>
      <c r="H2288">
        <f t="shared" si="525"/>
        <v>3.6</v>
      </c>
      <c r="I2288" t="s">
        <v>5065</v>
      </c>
      <c r="J2288" t="s">
        <v>10</v>
      </c>
      <c r="K2288" t="s">
        <v>5067</v>
      </c>
      <c r="L2288" t="str">
        <f t="shared" si="526"/>
        <v>Established</v>
      </c>
      <c r="N2288" s="2">
        <f t="shared" si="527"/>
        <v>11</v>
      </c>
      <c r="O2288" t="s">
        <v>146</v>
      </c>
      <c r="P2288" t="s">
        <v>691</v>
      </c>
      <c r="Q2288" t="s">
        <v>999</v>
      </c>
      <c r="R2288" t="str">
        <f t="shared" si="528"/>
        <v>Average</v>
      </c>
      <c r="S2288" t="str">
        <f t="shared" si="529"/>
        <v xml:space="preserve"> </v>
      </c>
      <c r="T2288" t="b">
        <f t="shared" si="530"/>
        <v>0</v>
      </c>
      <c r="U2288" t="b">
        <f t="shared" si="531"/>
        <v>1</v>
      </c>
      <c r="V2288" t="str">
        <f t="shared" si="532"/>
        <v>Average Company</v>
      </c>
      <c r="W2288" t="str">
        <f t="shared" si="533"/>
        <v>Don't Buy</v>
      </c>
      <c r="X2288" t="str">
        <f t="shared" si="534"/>
        <v>Not Known</v>
      </c>
      <c r="Z2288" t="str">
        <f t="shared" si="535"/>
        <v>None</v>
      </c>
      <c r="AB2288" t="str">
        <f t="shared" si="536"/>
        <v>0</v>
      </c>
    </row>
    <row r="2289" spans="1:28" x14ac:dyDescent="0.3">
      <c r="A2289">
        <v>2287</v>
      </c>
      <c r="B2289" t="s">
        <v>5068</v>
      </c>
      <c r="C2289" t="str">
        <f t="shared" si="523"/>
        <v>Long</v>
      </c>
      <c r="D2289">
        <v>4.0999999999999996</v>
      </c>
      <c r="F2289" s="1">
        <f t="shared" si="537"/>
        <v>4.0999999999999996</v>
      </c>
      <c r="G2289" s="1">
        <f t="shared" si="524"/>
        <v>4.0999999999999996</v>
      </c>
      <c r="H2289">
        <f t="shared" si="525"/>
        <v>4.0999999999999996</v>
      </c>
      <c r="I2289" t="s">
        <v>5065</v>
      </c>
      <c r="J2289" t="s">
        <v>10</v>
      </c>
      <c r="K2289" t="s">
        <v>5069</v>
      </c>
      <c r="L2289" t="str">
        <f t="shared" si="526"/>
        <v>Established</v>
      </c>
      <c r="N2289" s="2">
        <f t="shared" si="527"/>
        <v>11</v>
      </c>
      <c r="O2289" t="s">
        <v>146</v>
      </c>
      <c r="P2289" t="s">
        <v>691</v>
      </c>
      <c r="Q2289" t="s">
        <v>28</v>
      </c>
      <c r="R2289" t="str">
        <f t="shared" si="528"/>
        <v>Great</v>
      </c>
      <c r="S2289" t="str">
        <f t="shared" si="529"/>
        <v>Great</v>
      </c>
      <c r="T2289" t="b">
        <f t="shared" si="530"/>
        <v>1</v>
      </c>
      <c r="U2289" t="b">
        <f t="shared" si="531"/>
        <v>1</v>
      </c>
      <c r="V2289" t="str">
        <f t="shared" si="532"/>
        <v>Average Company</v>
      </c>
      <c r="W2289" t="str">
        <f t="shared" si="533"/>
        <v>Don't Buy</v>
      </c>
      <c r="X2289" t="str">
        <f t="shared" si="534"/>
        <v>Bombay Finance</v>
      </c>
      <c r="Z2289" t="str">
        <f t="shared" si="535"/>
        <v>None</v>
      </c>
      <c r="AB2289" t="str">
        <f t="shared" si="536"/>
        <v>1Million</v>
      </c>
    </row>
    <row r="2290" spans="1:28" x14ac:dyDescent="0.3">
      <c r="A2290">
        <v>2288</v>
      </c>
      <c r="B2290" t="s">
        <v>5070</v>
      </c>
      <c r="C2290" t="str">
        <f t="shared" si="523"/>
        <v>Long</v>
      </c>
      <c r="D2290">
        <v>4.0999999999999996</v>
      </c>
      <c r="F2290" s="1">
        <f t="shared" si="537"/>
        <v>4.0999999999999996</v>
      </c>
      <c r="G2290" s="1">
        <f t="shared" si="524"/>
        <v>4.0999999999999996</v>
      </c>
      <c r="H2290">
        <f t="shared" si="525"/>
        <v>4.0999999999999996</v>
      </c>
      <c r="I2290" t="s">
        <v>5065</v>
      </c>
      <c r="J2290" t="s">
        <v>22</v>
      </c>
      <c r="K2290" t="s">
        <v>5071</v>
      </c>
      <c r="L2290" t="str">
        <f t="shared" si="526"/>
        <v>Established</v>
      </c>
      <c r="N2290" s="2">
        <f t="shared" si="527"/>
        <v>36</v>
      </c>
      <c r="O2290" t="s">
        <v>48</v>
      </c>
      <c r="P2290" t="s">
        <v>691</v>
      </c>
      <c r="Q2290" t="s">
        <v>80</v>
      </c>
      <c r="R2290" t="str">
        <f t="shared" si="528"/>
        <v>Great</v>
      </c>
      <c r="S2290" t="str">
        <f t="shared" si="529"/>
        <v>Great</v>
      </c>
      <c r="T2290" t="b">
        <f t="shared" si="530"/>
        <v>1</v>
      </c>
      <c r="U2290" t="b">
        <f t="shared" si="531"/>
        <v>1</v>
      </c>
      <c r="V2290" t="str">
        <f t="shared" si="532"/>
        <v>Top Company</v>
      </c>
      <c r="W2290" t="str">
        <f t="shared" si="533"/>
        <v>Don't Buy</v>
      </c>
      <c r="X2290" t="str">
        <f t="shared" si="534"/>
        <v>Not Known</v>
      </c>
      <c r="Z2290" t="str">
        <f t="shared" si="535"/>
        <v>None</v>
      </c>
      <c r="AB2290" t="str">
        <f t="shared" si="536"/>
        <v>0</v>
      </c>
    </row>
    <row r="2291" spans="1:28" x14ac:dyDescent="0.3">
      <c r="A2291">
        <v>2289</v>
      </c>
      <c r="B2291" t="s">
        <v>5072</v>
      </c>
      <c r="C2291" t="str">
        <f t="shared" si="523"/>
        <v>Long</v>
      </c>
      <c r="D2291">
        <v>4.0999999999999996</v>
      </c>
      <c r="F2291" s="1">
        <f t="shared" si="537"/>
        <v>4.0999999999999996</v>
      </c>
      <c r="G2291" s="1">
        <f t="shared" si="524"/>
        <v>4.0999999999999996</v>
      </c>
      <c r="H2291">
        <f t="shared" si="525"/>
        <v>4.0999999999999996</v>
      </c>
      <c r="I2291" t="s">
        <v>5065</v>
      </c>
      <c r="J2291" t="s">
        <v>10</v>
      </c>
      <c r="K2291" t="s">
        <v>5073</v>
      </c>
      <c r="L2291" t="str">
        <f t="shared" si="526"/>
        <v>Established</v>
      </c>
      <c r="N2291" s="2">
        <f t="shared" si="527"/>
        <v>38</v>
      </c>
      <c r="O2291" t="s">
        <v>357</v>
      </c>
      <c r="P2291" t="s">
        <v>691</v>
      </c>
      <c r="Q2291" t="s">
        <v>105</v>
      </c>
      <c r="R2291" t="str">
        <f t="shared" si="528"/>
        <v>Great</v>
      </c>
      <c r="S2291" t="str">
        <f t="shared" si="529"/>
        <v>Great</v>
      </c>
      <c r="T2291" t="b">
        <f t="shared" si="530"/>
        <v>1</v>
      </c>
      <c r="U2291" t="b">
        <f t="shared" si="531"/>
        <v>1</v>
      </c>
      <c r="V2291" t="str">
        <f t="shared" si="532"/>
        <v>Top Company</v>
      </c>
      <c r="W2291" t="str">
        <f t="shared" si="533"/>
        <v>Don't Buy</v>
      </c>
      <c r="X2291" t="str">
        <f t="shared" si="534"/>
        <v>Not Known</v>
      </c>
      <c r="Z2291" t="str">
        <f t="shared" si="535"/>
        <v>None</v>
      </c>
      <c r="AB2291" t="str">
        <f t="shared" si="536"/>
        <v>0</v>
      </c>
    </row>
    <row r="2292" spans="1:28" x14ac:dyDescent="0.3">
      <c r="A2292">
        <v>2290</v>
      </c>
      <c r="B2292" t="s">
        <v>5074</v>
      </c>
      <c r="C2292" t="str">
        <f t="shared" si="523"/>
        <v>Long</v>
      </c>
      <c r="D2292">
        <v>3.5</v>
      </c>
      <c r="F2292" s="1">
        <f t="shared" si="537"/>
        <v>3.5</v>
      </c>
      <c r="G2292" s="1">
        <f t="shared" si="524"/>
        <v>3.5</v>
      </c>
      <c r="H2292">
        <f t="shared" si="525"/>
        <v>3.5</v>
      </c>
      <c r="I2292" t="s">
        <v>5065</v>
      </c>
      <c r="J2292" t="s">
        <v>22</v>
      </c>
      <c r="K2292" t="s">
        <v>599</v>
      </c>
      <c r="L2292" t="str">
        <f t="shared" si="526"/>
        <v>Established</v>
      </c>
      <c r="N2292" s="2">
        <f t="shared" si="527"/>
        <v>29</v>
      </c>
      <c r="O2292" t="s">
        <v>62</v>
      </c>
      <c r="P2292" t="s">
        <v>147</v>
      </c>
      <c r="Q2292" t="s">
        <v>424</v>
      </c>
      <c r="R2292" t="str">
        <f t="shared" si="528"/>
        <v>Average</v>
      </c>
      <c r="S2292" t="str">
        <f t="shared" si="529"/>
        <v xml:space="preserve"> </v>
      </c>
      <c r="T2292" t="b">
        <f t="shared" si="530"/>
        <v>0</v>
      </c>
      <c r="U2292" t="b">
        <f t="shared" si="531"/>
        <v>0</v>
      </c>
      <c r="V2292" t="str">
        <f t="shared" si="532"/>
        <v>Average Company</v>
      </c>
      <c r="W2292" t="str">
        <f t="shared" si="533"/>
        <v>Don't Buy</v>
      </c>
      <c r="X2292" t="str">
        <f t="shared" si="534"/>
        <v>Not Known</v>
      </c>
      <c r="Z2292" t="str">
        <f t="shared" si="535"/>
        <v>None</v>
      </c>
      <c r="AB2292" t="str">
        <f t="shared" si="536"/>
        <v>0</v>
      </c>
    </row>
    <row r="2293" spans="1:28" x14ac:dyDescent="0.3">
      <c r="A2293">
        <v>2291</v>
      </c>
      <c r="B2293" t="s">
        <v>5075</v>
      </c>
      <c r="C2293" t="str">
        <f t="shared" si="523"/>
        <v>Short</v>
      </c>
      <c r="D2293">
        <v>4.0999999999999996</v>
      </c>
      <c r="F2293" s="1">
        <f t="shared" si="537"/>
        <v>4.0999999999999996</v>
      </c>
      <c r="G2293" s="1">
        <f t="shared" si="524"/>
        <v>4.0999999999999996</v>
      </c>
      <c r="H2293">
        <f t="shared" si="525"/>
        <v>4.0999999999999996</v>
      </c>
      <c r="I2293" t="s">
        <v>5065</v>
      </c>
      <c r="J2293" t="s">
        <v>22</v>
      </c>
      <c r="K2293" t="s">
        <v>2222</v>
      </c>
      <c r="L2293" t="str">
        <f t="shared" si="526"/>
        <v>Established</v>
      </c>
      <c r="N2293" s="2">
        <f t="shared" si="527"/>
        <v>86</v>
      </c>
      <c r="O2293" t="s">
        <v>700</v>
      </c>
      <c r="P2293" t="s">
        <v>147</v>
      </c>
      <c r="Q2293" t="s">
        <v>254</v>
      </c>
      <c r="R2293" t="str">
        <f t="shared" si="528"/>
        <v>Great</v>
      </c>
      <c r="S2293" t="str">
        <f t="shared" si="529"/>
        <v>Great</v>
      </c>
      <c r="T2293" t="b">
        <f t="shared" si="530"/>
        <v>1</v>
      </c>
      <c r="U2293" t="b">
        <f t="shared" si="531"/>
        <v>1</v>
      </c>
      <c r="V2293" t="str">
        <f t="shared" si="532"/>
        <v>Top Company</v>
      </c>
      <c r="W2293" t="str">
        <f t="shared" si="533"/>
        <v>Don't Buy</v>
      </c>
      <c r="X2293" t="str">
        <f t="shared" si="534"/>
        <v>Not Known</v>
      </c>
      <c r="Z2293" t="str">
        <f t="shared" si="535"/>
        <v>None</v>
      </c>
      <c r="AB2293" t="str">
        <f t="shared" si="536"/>
        <v>0</v>
      </c>
    </row>
    <row r="2294" spans="1:28" x14ac:dyDescent="0.3">
      <c r="A2294">
        <v>2292</v>
      </c>
      <c r="B2294" t="s">
        <v>5076</v>
      </c>
      <c r="C2294" t="str">
        <f t="shared" si="523"/>
        <v>Long</v>
      </c>
      <c r="D2294">
        <v>4.0999999999999996</v>
      </c>
      <c r="F2294" s="1">
        <f t="shared" si="537"/>
        <v>4.0999999999999996</v>
      </c>
      <c r="G2294" s="1">
        <f t="shared" si="524"/>
        <v>4.0999999999999996</v>
      </c>
      <c r="H2294">
        <f t="shared" si="525"/>
        <v>4.0999999999999996</v>
      </c>
      <c r="I2294" t="s">
        <v>5065</v>
      </c>
      <c r="J2294" t="s">
        <v>22</v>
      </c>
      <c r="K2294" t="s">
        <v>1980</v>
      </c>
      <c r="L2294" t="str">
        <f t="shared" si="526"/>
        <v>Established</v>
      </c>
      <c r="N2294" s="2">
        <f t="shared" si="527"/>
        <v>46</v>
      </c>
      <c r="O2294" t="s">
        <v>596</v>
      </c>
      <c r="P2294" t="s">
        <v>147</v>
      </c>
      <c r="Q2294" t="s">
        <v>362</v>
      </c>
      <c r="R2294" t="str">
        <f t="shared" si="528"/>
        <v>Great</v>
      </c>
      <c r="S2294" t="str">
        <f t="shared" si="529"/>
        <v>Great</v>
      </c>
      <c r="T2294" t="b">
        <f t="shared" si="530"/>
        <v>1</v>
      </c>
      <c r="U2294" t="b">
        <f t="shared" si="531"/>
        <v>1</v>
      </c>
      <c r="V2294" t="str">
        <f t="shared" si="532"/>
        <v>Top Company</v>
      </c>
      <c r="W2294" t="str">
        <f t="shared" si="533"/>
        <v>Don't Buy</v>
      </c>
      <c r="X2294" t="str">
        <f t="shared" si="534"/>
        <v>Not Known</v>
      </c>
      <c r="Z2294" t="str">
        <f t="shared" si="535"/>
        <v>None</v>
      </c>
      <c r="AB2294" t="str">
        <f t="shared" si="536"/>
        <v>0</v>
      </c>
    </row>
    <row r="2295" spans="1:28" x14ac:dyDescent="0.3">
      <c r="A2295">
        <v>2293</v>
      </c>
      <c r="B2295" t="s">
        <v>5077</v>
      </c>
      <c r="C2295" t="str">
        <f t="shared" si="523"/>
        <v>Long</v>
      </c>
      <c r="D2295">
        <v>3.8</v>
      </c>
      <c r="F2295" s="1">
        <f t="shared" si="537"/>
        <v>3.8</v>
      </c>
      <c r="G2295" s="1">
        <f t="shared" si="524"/>
        <v>3.8</v>
      </c>
      <c r="H2295">
        <f t="shared" si="525"/>
        <v>3.8</v>
      </c>
      <c r="I2295" t="s">
        <v>5065</v>
      </c>
      <c r="J2295" t="s">
        <v>22</v>
      </c>
      <c r="K2295" t="s">
        <v>5078</v>
      </c>
      <c r="L2295" t="str">
        <f t="shared" si="526"/>
        <v>Established</v>
      </c>
      <c r="N2295" s="2">
        <f t="shared" si="527"/>
        <v>23</v>
      </c>
      <c r="O2295" t="s">
        <v>230</v>
      </c>
      <c r="P2295" t="s">
        <v>1308</v>
      </c>
      <c r="Q2295" t="s">
        <v>14</v>
      </c>
      <c r="R2295" t="str">
        <f t="shared" si="528"/>
        <v>Average</v>
      </c>
      <c r="S2295" t="str">
        <f t="shared" si="529"/>
        <v xml:space="preserve"> </v>
      </c>
      <c r="T2295" t="b">
        <f t="shared" si="530"/>
        <v>0</v>
      </c>
      <c r="U2295" t="b">
        <f t="shared" si="531"/>
        <v>1</v>
      </c>
      <c r="V2295" t="str">
        <f t="shared" si="532"/>
        <v>Average Company</v>
      </c>
      <c r="W2295" t="str">
        <f t="shared" si="533"/>
        <v>Don't Buy</v>
      </c>
      <c r="X2295" t="str">
        <f t="shared" si="534"/>
        <v>Not Known</v>
      </c>
      <c r="Z2295" t="str">
        <f t="shared" si="535"/>
        <v>None</v>
      </c>
      <c r="AB2295" t="str">
        <f t="shared" si="536"/>
        <v>0</v>
      </c>
    </row>
    <row r="2296" spans="1:28" x14ac:dyDescent="0.3">
      <c r="A2296">
        <v>2294</v>
      </c>
      <c r="B2296" t="s">
        <v>5079</v>
      </c>
      <c r="C2296" t="str">
        <f t="shared" si="523"/>
        <v>Long</v>
      </c>
      <c r="D2296">
        <v>3.6</v>
      </c>
      <c r="F2296" s="1">
        <f t="shared" si="537"/>
        <v>3.6</v>
      </c>
      <c r="G2296" s="1">
        <f t="shared" si="524"/>
        <v>3.6</v>
      </c>
      <c r="H2296">
        <f t="shared" si="525"/>
        <v>3.6</v>
      </c>
      <c r="I2296" t="s">
        <v>5065</v>
      </c>
      <c r="J2296" t="s">
        <v>22</v>
      </c>
      <c r="K2296" t="s">
        <v>5080</v>
      </c>
      <c r="L2296" t="str">
        <f t="shared" si="526"/>
        <v>Established</v>
      </c>
      <c r="N2296" s="2">
        <f t="shared" si="527"/>
        <v>10</v>
      </c>
      <c r="O2296" t="s">
        <v>1942</v>
      </c>
      <c r="P2296" t="s">
        <v>147</v>
      </c>
      <c r="Q2296" t="s">
        <v>105</v>
      </c>
      <c r="R2296" t="str">
        <f t="shared" si="528"/>
        <v>Average</v>
      </c>
      <c r="S2296" t="str">
        <f t="shared" si="529"/>
        <v xml:space="preserve"> </v>
      </c>
      <c r="T2296" t="b">
        <f t="shared" si="530"/>
        <v>0</v>
      </c>
      <c r="U2296" t="b">
        <f t="shared" si="531"/>
        <v>1</v>
      </c>
      <c r="V2296" t="str">
        <f t="shared" si="532"/>
        <v>Average Company</v>
      </c>
      <c r="W2296" t="str">
        <f t="shared" si="533"/>
        <v>Don't Buy</v>
      </c>
      <c r="X2296" t="str">
        <f t="shared" si="534"/>
        <v>Not Known</v>
      </c>
      <c r="Z2296" t="str">
        <f t="shared" si="535"/>
        <v>None</v>
      </c>
      <c r="AB2296" t="str">
        <f t="shared" si="536"/>
        <v>0</v>
      </c>
    </row>
    <row r="2297" spans="1:28" x14ac:dyDescent="0.3">
      <c r="A2297">
        <v>2295</v>
      </c>
      <c r="B2297" t="s">
        <v>5081</v>
      </c>
      <c r="C2297" t="str">
        <f t="shared" si="523"/>
        <v>Long</v>
      </c>
      <c r="D2297">
        <v>3.8</v>
      </c>
      <c r="F2297" s="1">
        <f t="shared" si="537"/>
        <v>3.8</v>
      </c>
      <c r="G2297" s="1">
        <f t="shared" si="524"/>
        <v>3.8</v>
      </c>
      <c r="H2297">
        <f t="shared" si="525"/>
        <v>3.8</v>
      </c>
      <c r="I2297" t="s">
        <v>5065</v>
      </c>
      <c r="J2297" t="s">
        <v>22</v>
      </c>
      <c r="K2297" t="s">
        <v>5082</v>
      </c>
      <c r="L2297" t="str">
        <f t="shared" si="526"/>
        <v>Established</v>
      </c>
      <c r="N2297" s="2">
        <f t="shared" si="527"/>
        <v>10</v>
      </c>
      <c r="O2297" t="s">
        <v>234</v>
      </c>
      <c r="P2297" t="s">
        <v>691</v>
      </c>
      <c r="Q2297" t="s">
        <v>773</v>
      </c>
      <c r="R2297" t="str">
        <f t="shared" si="528"/>
        <v>Average</v>
      </c>
      <c r="S2297" t="str">
        <f t="shared" si="529"/>
        <v xml:space="preserve"> </v>
      </c>
      <c r="T2297" t="b">
        <f t="shared" si="530"/>
        <v>0</v>
      </c>
      <c r="U2297" t="b">
        <f t="shared" si="531"/>
        <v>1</v>
      </c>
      <c r="V2297" t="str">
        <f t="shared" si="532"/>
        <v>Average Company</v>
      </c>
      <c r="W2297" t="str">
        <f t="shared" si="533"/>
        <v>Don't Buy</v>
      </c>
      <c r="X2297" t="str">
        <f t="shared" si="534"/>
        <v>Not Known</v>
      </c>
      <c r="Z2297" t="str">
        <f t="shared" si="535"/>
        <v>None</v>
      </c>
      <c r="AB2297" t="str">
        <f t="shared" si="536"/>
        <v>0</v>
      </c>
    </row>
    <row r="2298" spans="1:28" x14ac:dyDescent="0.3">
      <c r="A2298">
        <v>2296</v>
      </c>
      <c r="B2298" t="s">
        <v>5083</v>
      </c>
      <c r="C2298" t="str">
        <f t="shared" si="523"/>
        <v>Long</v>
      </c>
      <c r="D2298">
        <v>3.4</v>
      </c>
      <c r="F2298" s="1">
        <f t="shared" si="537"/>
        <v>3.9</v>
      </c>
      <c r="G2298" s="1">
        <f t="shared" si="524"/>
        <v>3.9</v>
      </c>
      <c r="H2298">
        <f t="shared" si="525"/>
        <v>3.5</v>
      </c>
      <c r="I2298" t="s">
        <v>5065</v>
      </c>
      <c r="J2298" t="s">
        <v>22</v>
      </c>
      <c r="K2298" t="s">
        <v>5084</v>
      </c>
      <c r="L2298" t="str">
        <f t="shared" si="526"/>
        <v>Startup</v>
      </c>
      <c r="N2298" s="2">
        <f t="shared" si="527"/>
        <v>7</v>
      </c>
      <c r="O2298" t="s">
        <v>318</v>
      </c>
      <c r="P2298" t="s">
        <v>1308</v>
      </c>
      <c r="Q2298" t="s">
        <v>105</v>
      </c>
      <c r="R2298" t="str">
        <f t="shared" si="528"/>
        <v>Average</v>
      </c>
      <c r="S2298" t="str">
        <f t="shared" si="529"/>
        <v xml:space="preserve"> </v>
      </c>
      <c r="T2298" t="b">
        <f t="shared" si="530"/>
        <v>0</v>
      </c>
      <c r="U2298" t="b">
        <f t="shared" si="531"/>
        <v>1</v>
      </c>
      <c r="V2298" t="str">
        <f t="shared" si="532"/>
        <v>Average Company</v>
      </c>
      <c r="W2298" t="str">
        <f t="shared" si="533"/>
        <v>Don't Buy</v>
      </c>
      <c r="X2298" t="str">
        <f t="shared" si="534"/>
        <v>Not Known</v>
      </c>
      <c r="Z2298" t="str">
        <f t="shared" si="535"/>
        <v>None</v>
      </c>
      <c r="AB2298" t="str">
        <f t="shared" si="536"/>
        <v>0</v>
      </c>
    </row>
    <row r="2299" spans="1:28" x14ac:dyDescent="0.3">
      <c r="A2299">
        <v>2297</v>
      </c>
      <c r="B2299" t="s">
        <v>5085</v>
      </c>
      <c r="C2299" t="str">
        <f t="shared" si="523"/>
        <v>Long</v>
      </c>
      <c r="D2299">
        <v>3.9</v>
      </c>
      <c r="F2299" s="1" t="e">
        <f t="shared" si="537"/>
        <v>#VALUE!</v>
      </c>
      <c r="G2299" s="1" t="e">
        <f t="shared" si="524"/>
        <v>#VALUE!</v>
      </c>
      <c r="H2299" t="e">
        <f t="shared" si="525"/>
        <v>#VALUE!</v>
      </c>
      <c r="I2299" t="s">
        <v>5065</v>
      </c>
      <c r="J2299" t="s">
        <v>5086</v>
      </c>
      <c r="K2299" t="s">
        <v>368</v>
      </c>
      <c r="L2299" t="e">
        <f t="shared" si="526"/>
        <v>#VALUE!</v>
      </c>
      <c r="N2299" s="2" t="e">
        <f t="shared" si="527"/>
        <v>#VALUE!</v>
      </c>
      <c r="O2299" t="s">
        <v>147</v>
      </c>
      <c r="Q2299" t="s">
        <v>1957</v>
      </c>
      <c r="R2299" t="str">
        <f t="shared" si="528"/>
        <v>Average</v>
      </c>
      <c r="S2299" t="str">
        <f t="shared" si="529"/>
        <v xml:space="preserve"> </v>
      </c>
      <c r="T2299" t="e">
        <f t="shared" si="530"/>
        <v>#VALUE!</v>
      </c>
      <c r="U2299" t="e">
        <f t="shared" si="531"/>
        <v>#VALUE!</v>
      </c>
      <c r="V2299" t="e">
        <f t="shared" si="532"/>
        <v>#VALUE!</v>
      </c>
      <c r="W2299" t="str">
        <f t="shared" si="533"/>
        <v>Don't Buy</v>
      </c>
      <c r="X2299" t="str">
        <f t="shared" si="534"/>
        <v>Not Known</v>
      </c>
      <c r="Z2299" t="e">
        <f t="shared" si="535"/>
        <v>#VALUE!</v>
      </c>
      <c r="AB2299" t="str">
        <f t="shared" si="536"/>
        <v>0</v>
      </c>
    </row>
    <row r="2300" spans="1:28" x14ac:dyDescent="0.3">
      <c r="A2300">
        <v>2298</v>
      </c>
      <c r="B2300" t="s">
        <v>5087</v>
      </c>
      <c r="C2300" t="str">
        <f t="shared" si="523"/>
        <v>Long</v>
      </c>
      <c r="D2300">
        <v>3.9</v>
      </c>
      <c r="F2300" s="1">
        <f t="shared" si="537"/>
        <v>3.9</v>
      </c>
      <c r="G2300" s="1">
        <f t="shared" si="524"/>
        <v>3.9</v>
      </c>
      <c r="H2300">
        <f t="shared" si="525"/>
        <v>3.9</v>
      </c>
      <c r="I2300" t="s">
        <v>5088</v>
      </c>
      <c r="J2300" t="s">
        <v>22</v>
      </c>
      <c r="K2300" t="s">
        <v>5089</v>
      </c>
      <c r="L2300" t="str">
        <f t="shared" si="526"/>
        <v>Established</v>
      </c>
      <c r="N2300" s="2">
        <f t="shared" si="527"/>
        <v>64</v>
      </c>
      <c r="O2300" t="s">
        <v>511</v>
      </c>
      <c r="P2300" t="s">
        <v>691</v>
      </c>
      <c r="Q2300" t="s">
        <v>80</v>
      </c>
      <c r="R2300" t="str">
        <f t="shared" si="528"/>
        <v>Average</v>
      </c>
      <c r="S2300" t="str">
        <f t="shared" si="529"/>
        <v xml:space="preserve"> </v>
      </c>
      <c r="T2300" t="b">
        <f t="shared" si="530"/>
        <v>0</v>
      </c>
      <c r="U2300" t="b">
        <f t="shared" si="531"/>
        <v>1</v>
      </c>
      <c r="V2300" t="str">
        <f t="shared" si="532"/>
        <v>Average Company</v>
      </c>
      <c r="W2300" t="str">
        <f t="shared" si="533"/>
        <v>Don't Buy</v>
      </c>
      <c r="X2300" t="str">
        <f t="shared" si="534"/>
        <v>Not Known</v>
      </c>
      <c r="Z2300" t="str">
        <f t="shared" si="535"/>
        <v>None</v>
      </c>
      <c r="AB2300" t="str">
        <f t="shared" si="536"/>
        <v>0</v>
      </c>
    </row>
    <row r="2301" spans="1:28" x14ac:dyDescent="0.3">
      <c r="A2301">
        <v>2299</v>
      </c>
      <c r="B2301" t="s">
        <v>5090</v>
      </c>
      <c r="C2301" t="str">
        <f t="shared" si="523"/>
        <v>Long</v>
      </c>
      <c r="D2301">
        <v>4</v>
      </c>
      <c r="F2301" s="1">
        <f t="shared" si="537"/>
        <v>4</v>
      </c>
      <c r="G2301" s="1">
        <f t="shared" si="524"/>
        <v>4</v>
      </c>
      <c r="H2301">
        <f t="shared" si="525"/>
        <v>4</v>
      </c>
      <c r="I2301" t="s">
        <v>5088</v>
      </c>
      <c r="J2301" t="s">
        <v>22</v>
      </c>
      <c r="K2301" t="s">
        <v>5091</v>
      </c>
      <c r="L2301" t="str">
        <f t="shared" si="526"/>
        <v>Established</v>
      </c>
      <c r="N2301" s="2">
        <f t="shared" si="527"/>
        <v>14</v>
      </c>
      <c r="O2301" t="s">
        <v>522</v>
      </c>
      <c r="P2301" t="s">
        <v>691</v>
      </c>
      <c r="Q2301" t="s">
        <v>246</v>
      </c>
      <c r="R2301" t="str">
        <f t="shared" si="528"/>
        <v>Average</v>
      </c>
      <c r="S2301" t="str">
        <f t="shared" si="529"/>
        <v xml:space="preserve"> </v>
      </c>
      <c r="T2301" t="b">
        <f t="shared" si="530"/>
        <v>0</v>
      </c>
      <c r="U2301" t="b">
        <f t="shared" si="531"/>
        <v>1</v>
      </c>
      <c r="V2301" t="str">
        <f t="shared" si="532"/>
        <v>Average Company</v>
      </c>
      <c r="W2301" t="str">
        <f t="shared" si="533"/>
        <v>Don't Buy</v>
      </c>
      <c r="X2301" t="str">
        <f t="shared" si="534"/>
        <v>Not Known</v>
      </c>
      <c r="Z2301" t="str">
        <f t="shared" si="535"/>
        <v>None</v>
      </c>
      <c r="AB2301" t="str">
        <f t="shared" si="536"/>
        <v>0</v>
      </c>
    </row>
    <row r="2302" spans="1:28" x14ac:dyDescent="0.3">
      <c r="A2302">
        <v>2300</v>
      </c>
      <c r="B2302" t="s">
        <v>5092</v>
      </c>
      <c r="C2302" t="str">
        <f t="shared" si="523"/>
        <v>Long</v>
      </c>
      <c r="D2302">
        <v>4</v>
      </c>
      <c r="F2302" s="1">
        <f t="shared" si="537"/>
        <v>4</v>
      </c>
      <c r="G2302" s="1">
        <f t="shared" si="524"/>
        <v>4</v>
      </c>
      <c r="H2302">
        <f t="shared" si="525"/>
        <v>4</v>
      </c>
      <c r="I2302" t="s">
        <v>5088</v>
      </c>
      <c r="J2302" t="s">
        <v>22</v>
      </c>
      <c r="K2302" t="s">
        <v>2489</v>
      </c>
      <c r="L2302" t="str">
        <f t="shared" si="526"/>
        <v>Established</v>
      </c>
      <c r="N2302" s="2">
        <f t="shared" si="527"/>
        <v>19</v>
      </c>
      <c r="O2302" t="s">
        <v>100</v>
      </c>
      <c r="P2302" t="s">
        <v>691</v>
      </c>
      <c r="Q2302" t="s">
        <v>19</v>
      </c>
      <c r="R2302" t="str">
        <f t="shared" si="528"/>
        <v>Average</v>
      </c>
      <c r="S2302" t="str">
        <f t="shared" si="529"/>
        <v xml:space="preserve"> </v>
      </c>
      <c r="T2302" t="b">
        <f t="shared" si="530"/>
        <v>0</v>
      </c>
      <c r="U2302" t="b">
        <f t="shared" si="531"/>
        <v>1</v>
      </c>
      <c r="V2302" t="str">
        <f t="shared" si="532"/>
        <v>Average Company</v>
      </c>
      <c r="W2302" t="str">
        <f t="shared" si="533"/>
        <v>Buy</v>
      </c>
      <c r="X2302" t="str">
        <f t="shared" si="534"/>
        <v>Not Known</v>
      </c>
      <c r="Z2302" t="str">
        <f t="shared" si="535"/>
        <v>None</v>
      </c>
      <c r="AB2302" t="str">
        <f t="shared" si="536"/>
        <v>500K</v>
      </c>
    </row>
    <row r="2303" spans="1:28" x14ac:dyDescent="0.3">
      <c r="A2303">
        <v>2301</v>
      </c>
      <c r="B2303" t="s">
        <v>5093</v>
      </c>
      <c r="C2303" t="str">
        <f t="shared" si="523"/>
        <v>Long</v>
      </c>
      <c r="D2303">
        <v>4</v>
      </c>
      <c r="F2303" s="1">
        <f t="shared" si="537"/>
        <v>4</v>
      </c>
      <c r="G2303" s="1">
        <f t="shared" si="524"/>
        <v>4</v>
      </c>
      <c r="H2303">
        <f t="shared" si="525"/>
        <v>4</v>
      </c>
      <c r="I2303" t="s">
        <v>5088</v>
      </c>
      <c r="J2303" t="s">
        <v>3761</v>
      </c>
      <c r="K2303" t="s">
        <v>2448</v>
      </c>
      <c r="L2303" t="str">
        <f t="shared" si="526"/>
        <v>Established</v>
      </c>
      <c r="N2303" s="2">
        <f t="shared" si="527"/>
        <v>15</v>
      </c>
      <c r="O2303" t="s">
        <v>84</v>
      </c>
      <c r="P2303" t="s">
        <v>75</v>
      </c>
      <c r="Q2303" t="s">
        <v>315</v>
      </c>
      <c r="R2303" t="str">
        <f t="shared" si="528"/>
        <v>Average</v>
      </c>
      <c r="S2303" t="str">
        <f t="shared" si="529"/>
        <v xml:space="preserve"> </v>
      </c>
      <c r="T2303" t="b">
        <f t="shared" si="530"/>
        <v>0</v>
      </c>
      <c r="U2303" t="b">
        <f t="shared" si="531"/>
        <v>1</v>
      </c>
      <c r="V2303" t="str">
        <f t="shared" si="532"/>
        <v>Average Company</v>
      </c>
      <c r="W2303" t="str">
        <f t="shared" si="533"/>
        <v>Don't Buy</v>
      </c>
      <c r="X2303" t="str">
        <f t="shared" si="534"/>
        <v>Not Known</v>
      </c>
      <c r="Z2303" t="str">
        <f t="shared" si="535"/>
        <v>None</v>
      </c>
      <c r="AB2303" t="str">
        <f t="shared" si="536"/>
        <v>0</v>
      </c>
    </row>
    <row r="2304" spans="1:28" x14ac:dyDescent="0.3">
      <c r="A2304">
        <v>2302</v>
      </c>
      <c r="B2304" t="s">
        <v>5094</v>
      </c>
      <c r="C2304" t="str">
        <f t="shared" si="523"/>
        <v>Long</v>
      </c>
      <c r="D2304">
        <v>4.3</v>
      </c>
      <c r="F2304" s="1">
        <f t="shared" si="537"/>
        <v>4.3</v>
      </c>
      <c r="G2304" s="1">
        <f t="shared" si="524"/>
        <v>4.3</v>
      </c>
      <c r="H2304">
        <f t="shared" si="525"/>
        <v>4.3</v>
      </c>
      <c r="I2304" t="s">
        <v>5088</v>
      </c>
      <c r="J2304" t="s">
        <v>10</v>
      </c>
      <c r="K2304" t="s">
        <v>5095</v>
      </c>
      <c r="L2304" t="str">
        <f t="shared" si="526"/>
        <v>Established</v>
      </c>
      <c r="N2304" s="2">
        <f t="shared" si="527"/>
        <v>73</v>
      </c>
      <c r="O2304" t="s">
        <v>406</v>
      </c>
      <c r="P2304" t="s">
        <v>147</v>
      </c>
      <c r="Q2304" t="s">
        <v>117</v>
      </c>
      <c r="R2304" t="str">
        <f t="shared" si="528"/>
        <v>Great</v>
      </c>
      <c r="S2304" t="str">
        <f t="shared" si="529"/>
        <v>Great</v>
      </c>
      <c r="T2304" t="b">
        <f t="shared" si="530"/>
        <v>1</v>
      </c>
      <c r="U2304" t="b">
        <f t="shared" si="531"/>
        <v>1</v>
      </c>
      <c r="V2304" t="str">
        <f t="shared" si="532"/>
        <v>Top Company</v>
      </c>
      <c r="W2304" t="str">
        <f t="shared" si="533"/>
        <v>Buy</v>
      </c>
      <c r="X2304" t="str">
        <f t="shared" si="534"/>
        <v>Not Known</v>
      </c>
      <c r="Z2304" t="str">
        <f t="shared" si="535"/>
        <v>None</v>
      </c>
      <c r="AB2304" t="str">
        <f t="shared" si="536"/>
        <v>0</v>
      </c>
    </row>
    <row r="2305" spans="1:28" x14ac:dyDescent="0.3">
      <c r="A2305">
        <v>2303</v>
      </c>
      <c r="B2305" t="s">
        <v>5096</v>
      </c>
      <c r="C2305" t="str">
        <f t="shared" si="523"/>
        <v>Long</v>
      </c>
      <c r="D2305">
        <v>3.8</v>
      </c>
      <c r="F2305" s="1">
        <f t="shared" si="537"/>
        <v>3.8</v>
      </c>
      <c r="G2305" s="1">
        <f t="shared" si="524"/>
        <v>3.8</v>
      </c>
      <c r="H2305">
        <f t="shared" si="525"/>
        <v>3.8</v>
      </c>
      <c r="I2305" t="s">
        <v>5088</v>
      </c>
      <c r="J2305" t="s">
        <v>22</v>
      </c>
      <c r="K2305" t="s">
        <v>2645</v>
      </c>
      <c r="L2305" t="str">
        <f t="shared" si="526"/>
        <v>Established</v>
      </c>
      <c r="N2305" s="2">
        <f t="shared" si="527"/>
        <v>16</v>
      </c>
      <c r="O2305" t="s">
        <v>121</v>
      </c>
      <c r="P2305" t="s">
        <v>691</v>
      </c>
      <c r="Q2305" t="s">
        <v>44</v>
      </c>
      <c r="R2305" t="str">
        <f t="shared" si="528"/>
        <v>Average</v>
      </c>
      <c r="S2305" t="str">
        <f t="shared" si="529"/>
        <v xml:space="preserve"> </v>
      </c>
      <c r="T2305" t="b">
        <f t="shared" si="530"/>
        <v>0</v>
      </c>
      <c r="U2305" t="b">
        <f t="shared" si="531"/>
        <v>1</v>
      </c>
      <c r="V2305" t="str">
        <f t="shared" si="532"/>
        <v>Average Company</v>
      </c>
      <c r="W2305" t="str">
        <f t="shared" si="533"/>
        <v>Don't Buy</v>
      </c>
      <c r="X2305" t="str">
        <f t="shared" si="534"/>
        <v>Not Known</v>
      </c>
      <c r="Z2305" t="str">
        <f t="shared" si="535"/>
        <v>None</v>
      </c>
      <c r="AB2305" t="str">
        <f t="shared" si="536"/>
        <v>0</v>
      </c>
    </row>
    <row r="2306" spans="1:28" x14ac:dyDescent="0.3">
      <c r="A2306">
        <v>2304</v>
      </c>
      <c r="B2306" t="s">
        <v>5097</v>
      </c>
      <c r="C2306" t="str">
        <f t="shared" si="523"/>
        <v>Short</v>
      </c>
      <c r="D2306">
        <v>3.4</v>
      </c>
      <c r="F2306" s="1" t="e">
        <f t="shared" si="537"/>
        <v>#VALUE!</v>
      </c>
      <c r="G2306" s="1" t="e">
        <f t="shared" si="524"/>
        <v>#VALUE!</v>
      </c>
      <c r="H2306" t="e">
        <f t="shared" si="525"/>
        <v>#VALUE!</v>
      </c>
      <c r="I2306" t="s">
        <v>5088</v>
      </c>
      <c r="J2306" t="s">
        <v>5098</v>
      </c>
      <c r="K2306" t="s">
        <v>147</v>
      </c>
      <c r="L2306" t="e">
        <f t="shared" si="526"/>
        <v>#VALUE!</v>
      </c>
      <c r="N2306" s="2" t="e">
        <f t="shared" si="527"/>
        <v>#VALUE!</v>
      </c>
      <c r="Q2306" t="s">
        <v>2258</v>
      </c>
      <c r="R2306" t="str">
        <f t="shared" si="528"/>
        <v>Average</v>
      </c>
      <c r="S2306" t="str">
        <f t="shared" si="529"/>
        <v xml:space="preserve"> </v>
      </c>
      <c r="T2306" t="e">
        <f t="shared" si="530"/>
        <v>#VALUE!</v>
      </c>
      <c r="U2306" t="e">
        <f t="shared" si="531"/>
        <v>#VALUE!</v>
      </c>
      <c r="V2306" t="e">
        <f t="shared" si="532"/>
        <v>#VALUE!</v>
      </c>
      <c r="W2306" t="str">
        <f t="shared" si="533"/>
        <v>Don't Buy</v>
      </c>
      <c r="X2306" t="str">
        <f t="shared" si="534"/>
        <v>Not Known</v>
      </c>
      <c r="Z2306" t="e">
        <f t="shared" si="535"/>
        <v>#VALUE!</v>
      </c>
      <c r="AB2306" t="str">
        <f t="shared" si="536"/>
        <v>0</v>
      </c>
    </row>
    <row r="2307" spans="1:28" x14ac:dyDescent="0.3">
      <c r="A2307">
        <v>2305</v>
      </c>
      <c r="B2307" t="s">
        <v>5099</v>
      </c>
      <c r="C2307" t="str">
        <f t="shared" ref="C2307:C2370" si="538">IF(LEN(B2307)&gt;=10,"Long","Short")</f>
        <v>Long</v>
      </c>
      <c r="D2307">
        <v>3.7</v>
      </c>
      <c r="F2307" s="1">
        <f t="shared" si="537"/>
        <v>3.7</v>
      </c>
      <c r="G2307" s="1">
        <f t="shared" ref="G2307:G2370" si="539">IF(L2307="Startup",D2307+0.5,D2307)</f>
        <v>3.7</v>
      </c>
      <c r="H2307">
        <f t="shared" ref="H2307:H2370" si="540">IF(L2307="Startup",D2307+0.1,D2307)</f>
        <v>3.7</v>
      </c>
      <c r="I2307" t="s">
        <v>5100</v>
      </c>
      <c r="J2307" t="s">
        <v>10</v>
      </c>
      <c r="K2307" t="s">
        <v>1610</v>
      </c>
      <c r="L2307" t="str">
        <f t="shared" ref="L2307:L2370" si="541">IF(N2307&lt;10,"Startup","Established")</f>
        <v>Established</v>
      </c>
      <c r="N2307" s="2">
        <f t="shared" ref="N2307:N2370" si="542">INT(LEFT(O2307,2))</f>
        <v>36</v>
      </c>
      <c r="O2307" t="s">
        <v>48</v>
      </c>
      <c r="P2307" t="s">
        <v>683</v>
      </c>
      <c r="Q2307" t="s">
        <v>80</v>
      </c>
      <c r="R2307" t="str">
        <f t="shared" ref="R2307:R2370" si="543">IF(D2307&gt;4,"Great","Average")</f>
        <v>Average</v>
      </c>
      <c r="S2307" t="str">
        <f t="shared" ref="S2307:S2370" si="544">IF(D2307&gt;4,"Great"," ")</f>
        <v xml:space="preserve"> </v>
      </c>
      <c r="T2307" t="b">
        <f t="shared" ref="T2307:T2370" si="545">AND(D2307:D12265&gt;4,N2307:N12265&gt;10)</f>
        <v>0</v>
      </c>
      <c r="U2307" t="b">
        <f t="shared" ref="U2307:U2370" si="546">OR(D2307&gt;3.5,N2307&lt;10)</f>
        <v>1</v>
      </c>
      <c r="V2307" t="str">
        <f t="shared" ref="V2307:V2370" si="547">IF(AND(D2307&gt;4,N2307&gt;20),"Top Company","Average Company")</f>
        <v>Average Company</v>
      </c>
      <c r="W2307" t="str">
        <f t="shared" ref="W2307:W2370" si="548">IF(OR(LEFT(B2307,1)="T",LEFT(B2307,1)="G"),"Buy","Don't Buy")</f>
        <v>Don't Buy</v>
      </c>
      <c r="X2307" t="str">
        <f t="shared" ref="X2307:X2370" si="549">IF(IF(Q2307="Financial Services",ISNUMBER(SEARCH("Mumbai",K2307))),"Bombay Finance","Not Known")</f>
        <v>Not Known</v>
      </c>
      <c r="Z2307" t="str">
        <f t="shared" ref="Z2307:Z2370" si="550">IF(AND(OR(ISNUMBER(SEARCH("Bangalore",K2307)),ISNUMBER(SEARCH("Bengaluru",K2307)),ISNUMBER(SEARCH("Chennai",K2307))),N2307&lt;10),"Silicon Valley Startups","None")</f>
        <v>None</v>
      </c>
      <c r="AB2307" t="str">
        <f t="shared" ref="AB2307:AB2370" si="551">IF(AND(OR(Q2307="IT Services &amp; Consulting",Q2307="Financial Services"),D2307&gt;4),"1Million",IF(AND(OR(Q2307="IT Services &amp; Consulting",Q2307="Financial Services"),D2307&lt;=4),"500K",IF(AND(Q2307="Telecom / ISP",D2307&gt;4),"800K","0")))</f>
        <v>0</v>
      </c>
    </row>
    <row r="2308" spans="1:28" x14ac:dyDescent="0.3">
      <c r="A2308">
        <v>2306</v>
      </c>
      <c r="B2308" t="s">
        <v>5101</v>
      </c>
      <c r="C2308" t="str">
        <f t="shared" si="538"/>
        <v>Long</v>
      </c>
      <c r="D2308">
        <v>4.0999999999999996</v>
      </c>
      <c r="F2308" s="1">
        <f t="shared" si="537"/>
        <v>4.0999999999999996</v>
      </c>
      <c r="G2308" s="1">
        <f t="shared" si="539"/>
        <v>4.0999999999999996</v>
      </c>
      <c r="H2308">
        <f t="shared" si="540"/>
        <v>4.0999999999999996</v>
      </c>
      <c r="I2308" t="s">
        <v>5100</v>
      </c>
      <c r="J2308" t="s">
        <v>22</v>
      </c>
      <c r="K2308" t="s">
        <v>1543</v>
      </c>
      <c r="L2308" t="str">
        <f t="shared" si="541"/>
        <v>Established</v>
      </c>
      <c r="N2308" s="2">
        <f t="shared" si="542"/>
        <v>26</v>
      </c>
      <c r="O2308" t="s">
        <v>126</v>
      </c>
      <c r="P2308" t="s">
        <v>683</v>
      </c>
      <c r="Q2308" t="s">
        <v>846</v>
      </c>
      <c r="R2308" t="str">
        <f t="shared" si="543"/>
        <v>Great</v>
      </c>
      <c r="S2308" t="str">
        <f t="shared" si="544"/>
        <v>Great</v>
      </c>
      <c r="T2308" t="b">
        <f t="shared" si="545"/>
        <v>1</v>
      </c>
      <c r="U2308" t="b">
        <f t="shared" si="546"/>
        <v>1</v>
      </c>
      <c r="V2308" t="str">
        <f t="shared" si="547"/>
        <v>Top Company</v>
      </c>
      <c r="W2308" t="str">
        <f t="shared" si="548"/>
        <v>Buy</v>
      </c>
      <c r="X2308" t="str">
        <f t="shared" si="549"/>
        <v>Not Known</v>
      </c>
      <c r="Z2308" t="str">
        <f t="shared" si="550"/>
        <v>None</v>
      </c>
      <c r="AB2308" t="str">
        <f t="shared" si="551"/>
        <v>0</v>
      </c>
    </row>
    <row r="2309" spans="1:28" x14ac:dyDescent="0.3">
      <c r="A2309">
        <v>2307</v>
      </c>
      <c r="B2309" t="s">
        <v>5102</v>
      </c>
      <c r="C2309" t="str">
        <f t="shared" si="538"/>
        <v>Long</v>
      </c>
      <c r="D2309">
        <v>4</v>
      </c>
      <c r="F2309" s="1">
        <f t="shared" si="537"/>
        <v>4</v>
      </c>
      <c r="G2309" s="1">
        <f t="shared" si="539"/>
        <v>4</v>
      </c>
      <c r="H2309">
        <f t="shared" si="540"/>
        <v>4</v>
      </c>
      <c r="I2309" t="s">
        <v>5100</v>
      </c>
      <c r="J2309" t="s">
        <v>22</v>
      </c>
      <c r="K2309" t="s">
        <v>2584</v>
      </c>
      <c r="L2309" t="str">
        <f t="shared" si="541"/>
        <v>Established</v>
      </c>
      <c r="N2309" s="2">
        <f t="shared" si="542"/>
        <v>17</v>
      </c>
      <c r="O2309" t="s">
        <v>711</v>
      </c>
      <c r="P2309" t="s">
        <v>691</v>
      </c>
      <c r="Q2309" t="s">
        <v>44</v>
      </c>
      <c r="R2309" t="str">
        <f t="shared" si="543"/>
        <v>Average</v>
      </c>
      <c r="S2309" t="str">
        <f t="shared" si="544"/>
        <v xml:space="preserve"> </v>
      </c>
      <c r="T2309" t="b">
        <f t="shared" si="545"/>
        <v>0</v>
      </c>
      <c r="U2309" t="b">
        <f t="shared" si="546"/>
        <v>1</v>
      </c>
      <c r="V2309" t="str">
        <f t="shared" si="547"/>
        <v>Average Company</v>
      </c>
      <c r="W2309" t="str">
        <f t="shared" si="548"/>
        <v>Don't Buy</v>
      </c>
      <c r="X2309" t="str">
        <f t="shared" si="549"/>
        <v>Not Known</v>
      </c>
      <c r="Z2309" t="str">
        <f t="shared" si="550"/>
        <v>None</v>
      </c>
      <c r="AB2309" t="str">
        <f t="shared" si="551"/>
        <v>0</v>
      </c>
    </row>
    <row r="2310" spans="1:28" x14ac:dyDescent="0.3">
      <c r="A2310">
        <v>2308</v>
      </c>
      <c r="B2310" t="s">
        <v>5103</v>
      </c>
      <c r="C2310" t="str">
        <f t="shared" si="538"/>
        <v>Long</v>
      </c>
      <c r="D2310">
        <v>3.9</v>
      </c>
      <c r="F2310" s="1">
        <f t="shared" si="537"/>
        <v>3.9</v>
      </c>
      <c r="G2310" s="1">
        <f t="shared" si="539"/>
        <v>3.9</v>
      </c>
      <c r="H2310">
        <f t="shared" si="540"/>
        <v>3.9</v>
      </c>
      <c r="I2310" t="s">
        <v>5100</v>
      </c>
      <c r="J2310" t="s">
        <v>10</v>
      </c>
      <c r="K2310" t="s">
        <v>5104</v>
      </c>
      <c r="L2310" t="str">
        <f t="shared" si="541"/>
        <v>Established</v>
      </c>
      <c r="N2310" s="2">
        <f t="shared" si="542"/>
        <v>18</v>
      </c>
      <c r="O2310" t="s">
        <v>200</v>
      </c>
      <c r="P2310" t="s">
        <v>691</v>
      </c>
      <c r="Q2310" t="s">
        <v>254</v>
      </c>
      <c r="R2310" t="str">
        <f t="shared" si="543"/>
        <v>Average</v>
      </c>
      <c r="S2310" t="str">
        <f t="shared" si="544"/>
        <v xml:space="preserve"> </v>
      </c>
      <c r="T2310" t="b">
        <f t="shared" si="545"/>
        <v>0</v>
      </c>
      <c r="U2310" t="b">
        <f t="shared" si="546"/>
        <v>1</v>
      </c>
      <c r="V2310" t="str">
        <f t="shared" si="547"/>
        <v>Average Company</v>
      </c>
      <c r="W2310" t="str">
        <f t="shared" si="548"/>
        <v>Don't Buy</v>
      </c>
      <c r="X2310" t="str">
        <f t="shared" si="549"/>
        <v>Not Known</v>
      </c>
      <c r="Z2310" t="str">
        <f t="shared" si="550"/>
        <v>None</v>
      </c>
      <c r="AB2310" t="str">
        <f t="shared" si="551"/>
        <v>0</v>
      </c>
    </row>
    <row r="2311" spans="1:28" x14ac:dyDescent="0.3">
      <c r="A2311">
        <v>2309</v>
      </c>
      <c r="B2311" t="s">
        <v>5105</v>
      </c>
      <c r="C2311" t="str">
        <f t="shared" si="538"/>
        <v>Long</v>
      </c>
      <c r="D2311">
        <v>4.5</v>
      </c>
      <c r="F2311" s="1">
        <f t="shared" si="537"/>
        <v>4.5</v>
      </c>
      <c r="G2311" s="1">
        <f t="shared" si="539"/>
        <v>4.5</v>
      </c>
      <c r="H2311">
        <f t="shared" si="540"/>
        <v>4.5</v>
      </c>
      <c r="I2311" t="s">
        <v>5100</v>
      </c>
      <c r="J2311" t="s">
        <v>22</v>
      </c>
      <c r="K2311" t="s">
        <v>5106</v>
      </c>
      <c r="L2311" t="str">
        <f t="shared" si="541"/>
        <v>Established</v>
      </c>
      <c r="N2311" s="2">
        <f t="shared" si="542"/>
        <v>16</v>
      </c>
      <c r="O2311" t="s">
        <v>121</v>
      </c>
      <c r="P2311" t="s">
        <v>147</v>
      </c>
      <c r="Q2311" t="s">
        <v>218</v>
      </c>
      <c r="R2311" t="str">
        <f t="shared" si="543"/>
        <v>Great</v>
      </c>
      <c r="S2311" t="str">
        <f t="shared" si="544"/>
        <v>Great</v>
      </c>
      <c r="T2311" t="b">
        <f t="shared" si="545"/>
        <v>1</v>
      </c>
      <c r="U2311" t="b">
        <f t="shared" si="546"/>
        <v>1</v>
      </c>
      <c r="V2311" t="str">
        <f t="shared" si="547"/>
        <v>Average Company</v>
      </c>
      <c r="W2311" t="str">
        <f t="shared" si="548"/>
        <v>Don't Buy</v>
      </c>
      <c r="X2311" t="str">
        <f t="shared" si="549"/>
        <v>Not Known</v>
      </c>
      <c r="Z2311" t="str">
        <f t="shared" si="550"/>
        <v>None</v>
      </c>
      <c r="AB2311" t="str">
        <f t="shared" si="551"/>
        <v>0</v>
      </c>
    </row>
    <row r="2312" spans="1:28" x14ac:dyDescent="0.3">
      <c r="A2312">
        <v>2310</v>
      </c>
      <c r="B2312" t="s">
        <v>5107</v>
      </c>
      <c r="C2312" t="str">
        <f t="shared" si="538"/>
        <v>Long</v>
      </c>
      <c r="D2312">
        <v>3.7</v>
      </c>
      <c r="F2312" s="1">
        <f t="shared" si="537"/>
        <v>3.7</v>
      </c>
      <c r="G2312" s="1">
        <f t="shared" si="539"/>
        <v>3.7</v>
      </c>
      <c r="H2312">
        <f t="shared" si="540"/>
        <v>3.7</v>
      </c>
      <c r="I2312" t="s">
        <v>5100</v>
      </c>
      <c r="J2312" t="s">
        <v>22</v>
      </c>
      <c r="K2312" t="s">
        <v>2498</v>
      </c>
      <c r="L2312" t="str">
        <f t="shared" si="541"/>
        <v>Established</v>
      </c>
      <c r="N2312" s="2">
        <f t="shared" si="542"/>
        <v>20</v>
      </c>
      <c r="O2312" t="s">
        <v>151</v>
      </c>
      <c r="P2312" t="s">
        <v>691</v>
      </c>
      <c r="Q2312" t="s">
        <v>246</v>
      </c>
      <c r="R2312" t="str">
        <f t="shared" si="543"/>
        <v>Average</v>
      </c>
      <c r="S2312" t="str">
        <f t="shared" si="544"/>
        <v xml:space="preserve"> </v>
      </c>
      <c r="T2312" t="b">
        <f t="shared" si="545"/>
        <v>0</v>
      </c>
      <c r="U2312" t="b">
        <f t="shared" si="546"/>
        <v>1</v>
      </c>
      <c r="V2312" t="str">
        <f t="shared" si="547"/>
        <v>Average Company</v>
      </c>
      <c r="W2312" t="str">
        <f t="shared" si="548"/>
        <v>Buy</v>
      </c>
      <c r="X2312" t="str">
        <f t="shared" si="549"/>
        <v>Not Known</v>
      </c>
      <c r="Z2312" t="str">
        <f t="shared" si="550"/>
        <v>None</v>
      </c>
      <c r="AB2312" t="str">
        <f t="shared" si="551"/>
        <v>0</v>
      </c>
    </row>
    <row r="2313" spans="1:28" x14ac:dyDescent="0.3">
      <c r="A2313">
        <v>2311</v>
      </c>
      <c r="B2313" t="s">
        <v>5108</v>
      </c>
      <c r="C2313" t="str">
        <f t="shared" si="538"/>
        <v>Long</v>
      </c>
      <c r="D2313">
        <v>3.9</v>
      </c>
      <c r="F2313" s="1">
        <f t="shared" si="537"/>
        <v>3.9</v>
      </c>
      <c r="G2313" s="1">
        <f t="shared" si="539"/>
        <v>3.9</v>
      </c>
      <c r="H2313">
        <f t="shared" si="540"/>
        <v>3.9</v>
      </c>
      <c r="I2313" t="s">
        <v>5100</v>
      </c>
      <c r="J2313" t="s">
        <v>10</v>
      </c>
      <c r="K2313" t="s">
        <v>5109</v>
      </c>
      <c r="L2313" t="str">
        <f t="shared" si="541"/>
        <v>Established</v>
      </c>
      <c r="N2313" s="2">
        <f t="shared" si="542"/>
        <v>28</v>
      </c>
      <c r="O2313" t="s">
        <v>24</v>
      </c>
      <c r="P2313" t="s">
        <v>691</v>
      </c>
      <c r="Q2313" t="s">
        <v>523</v>
      </c>
      <c r="R2313" t="str">
        <f t="shared" si="543"/>
        <v>Average</v>
      </c>
      <c r="S2313" t="str">
        <f t="shared" si="544"/>
        <v xml:space="preserve"> </v>
      </c>
      <c r="T2313" t="b">
        <f t="shared" si="545"/>
        <v>0</v>
      </c>
      <c r="U2313" t="b">
        <f t="shared" si="546"/>
        <v>1</v>
      </c>
      <c r="V2313" t="str">
        <f t="shared" si="547"/>
        <v>Average Company</v>
      </c>
      <c r="W2313" t="str">
        <f t="shared" si="548"/>
        <v>Don't Buy</v>
      </c>
      <c r="X2313" t="str">
        <f t="shared" si="549"/>
        <v>Not Known</v>
      </c>
      <c r="Z2313" t="str">
        <f t="shared" si="550"/>
        <v>None</v>
      </c>
      <c r="AB2313" t="str">
        <f t="shared" si="551"/>
        <v>0</v>
      </c>
    </row>
    <row r="2314" spans="1:28" x14ac:dyDescent="0.3">
      <c r="A2314">
        <v>2312</v>
      </c>
      <c r="B2314" t="s">
        <v>5110</v>
      </c>
      <c r="C2314" t="str">
        <f t="shared" si="538"/>
        <v>Short</v>
      </c>
      <c r="D2314">
        <v>4.2</v>
      </c>
      <c r="F2314" s="1">
        <f t="shared" si="537"/>
        <v>4.2</v>
      </c>
      <c r="G2314" s="1">
        <f t="shared" si="539"/>
        <v>4.2</v>
      </c>
      <c r="H2314">
        <f t="shared" si="540"/>
        <v>4.2</v>
      </c>
      <c r="I2314" t="s">
        <v>5100</v>
      </c>
      <c r="J2314" t="s">
        <v>22</v>
      </c>
      <c r="K2314" t="s">
        <v>3638</v>
      </c>
      <c r="L2314" t="str">
        <f t="shared" si="541"/>
        <v>Established</v>
      </c>
      <c r="N2314" s="2">
        <f t="shared" si="542"/>
        <v>11</v>
      </c>
      <c r="O2314" t="s">
        <v>1368</v>
      </c>
      <c r="P2314" t="s">
        <v>683</v>
      </c>
      <c r="Q2314" t="s">
        <v>218</v>
      </c>
      <c r="R2314" t="str">
        <f t="shared" si="543"/>
        <v>Great</v>
      </c>
      <c r="S2314" t="str">
        <f t="shared" si="544"/>
        <v>Great</v>
      </c>
      <c r="T2314" t="b">
        <f t="shared" si="545"/>
        <v>1</v>
      </c>
      <c r="U2314" t="b">
        <f t="shared" si="546"/>
        <v>1</v>
      </c>
      <c r="V2314" t="str">
        <f t="shared" si="547"/>
        <v>Average Company</v>
      </c>
      <c r="W2314" t="str">
        <f t="shared" si="548"/>
        <v>Don't Buy</v>
      </c>
      <c r="X2314" t="str">
        <f t="shared" si="549"/>
        <v>Not Known</v>
      </c>
      <c r="Z2314" t="str">
        <f t="shared" si="550"/>
        <v>None</v>
      </c>
      <c r="AB2314" t="str">
        <f t="shared" si="551"/>
        <v>0</v>
      </c>
    </row>
    <row r="2315" spans="1:28" x14ac:dyDescent="0.3">
      <c r="A2315">
        <v>2313</v>
      </c>
      <c r="B2315" t="s">
        <v>5111</v>
      </c>
      <c r="C2315" t="str">
        <f t="shared" si="538"/>
        <v>Short</v>
      </c>
      <c r="D2315">
        <v>4.2</v>
      </c>
      <c r="F2315" s="1">
        <f t="shared" si="537"/>
        <v>4.2</v>
      </c>
      <c r="G2315" s="1">
        <f t="shared" si="539"/>
        <v>4.2</v>
      </c>
      <c r="H2315">
        <f t="shared" si="540"/>
        <v>4.2</v>
      </c>
      <c r="I2315" t="s">
        <v>5100</v>
      </c>
      <c r="J2315" t="s">
        <v>22</v>
      </c>
      <c r="K2315" t="s">
        <v>5112</v>
      </c>
      <c r="L2315" t="str">
        <f t="shared" si="541"/>
        <v>Established</v>
      </c>
      <c r="N2315" s="2">
        <f t="shared" si="542"/>
        <v>43</v>
      </c>
      <c r="O2315" t="s">
        <v>289</v>
      </c>
      <c r="P2315" t="s">
        <v>147</v>
      </c>
      <c r="Q2315" t="s">
        <v>44</v>
      </c>
      <c r="R2315" t="str">
        <f t="shared" si="543"/>
        <v>Great</v>
      </c>
      <c r="S2315" t="str">
        <f t="shared" si="544"/>
        <v>Great</v>
      </c>
      <c r="T2315" t="b">
        <f t="shared" si="545"/>
        <v>1</v>
      </c>
      <c r="U2315" t="b">
        <f t="shared" si="546"/>
        <v>1</v>
      </c>
      <c r="V2315" t="str">
        <f t="shared" si="547"/>
        <v>Top Company</v>
      </c>
      <c r="W2315" t="str">
        <f t="shared" si="548"/>
        <v>Buy</v>
      </c>
      <c r="X2315" t="str">
        <f t="shared" si="549"/>
        <v>Not Known</v>
      </c>
      <c r="Z2315" t="str">
        <f t="shared" si="550"/>
        <v>None</v>
      </c>
      <c r="AB2315" t="str">
        <f t="shared" si="551"/>
        <v>0</v>
      </c>
    </row>
    <row r="2316" spans="1:28" x14ac:dyDescent="0.3">
      <c r="A2316">
        <v>2314</v>
      </c>
      <c r="B2316" t="s">
        <v>5113</v>
      </c>
      <c r="C2316" t="str">
        <f t="shared" si="538"/>
        <v>Long</v>
      </c>
      <c r="D2316">
        <v>3.8</v>
      </c>
      <c r="F2316" s="1">
        <f t="shared" si="537"/>
        <v>3.8</v>
      </c>
      <c r="G2316" s="1">
        <f t="shared" si="539"/>
        <v>3.8</v>
      </c>
      <c r="H2316">
        <f t="shared" si="540"/>
        <v>3.8</v>
      </c>
      <c r="I2316" t="s">
        <v>5100</v>
      </c>
      <c r="J2316" t="s">
        <v>22</v>
      </c>
      <c r="K2316" t="s">
        <v>5114</v>
      </c>
      <c r="L2316" t="str">
        <f t="shared" si="541"/>
        <v>Established</v>
      </c>
      <c r="N2316" s="2">
        <f t="shared" si="542"/>
        <v>16</v>
      </c>
      <c r="O2316" t="s">
        <v>121</v>
      </c>
      <c r="P2316" t="s">
        <v>1308</v>
      </c>
      <c r="Q2316" t="s">
        <v>424</v>
      </c>
      <c r="R2316" t="str">
        <f t="shared" si="543"/>
        <v>Average</v>
      </c>
      <c r="S2316" t="str">
        <f t="shared" si="544"/>
        <v xml:space="preserve"> </v>
      </c>
      <c r="T2316" t="b">
        <f t="shared" si="545"/>
        <v>0</v>
      </c>
      <c r="U2316" t="b">
        <f t="shared" si="546"/>
        <v>1</v>
      </c>
      <c r="V2316" t="str">
        <f t="shared" si="547"/>
        <v>Average Company</v>
      </c>
      <c r="W2316" t="str">
        <f t="shared" si="548"/>
        <v>Don't Buy</v>
      </c>
      <c r="X2316" t="str">
        <f t="shared" si="549"/>
        <v>Not Known</v>
      </c>
      <c r="Z2316" t="str">
        <f t="shared" si="550"/>
        <v>None</v>
      </c>
      <c r="AB2316" t="str">
        <f t="shared" si="551"/>
        <v>0</v>
      </c>
    </row>
    <row r="2317" spans="1:28" x14ac:dyDescent="0.3">
      <c r="A2317">
        <v>2315</v>
      </c>
      <c r="B2317" t="s">
        <v>5115</v>
      </c>
      <c r="C2317" t="str">
        <f t="shared" si="538"/>
        <v>Long</v>
      </c>
      <c r="D2317">
        <v>4.3</v>
      </c>
      <c r="F2317" s="1" t="e">
        <f t="shared" si="537"/>
        <v>#VALUE!</v>
      </c>
      <c r="G2317" s="1" t="e">
        <f t="shared" si="539"/>
        <v>#VALUE!</v>
      </c>
      <c r="H2317" t="e">
        <f t="shared" si="540"/>
        <v>#VALUE!</v>
      </c>
      <c r="I2317" t="s">
        <v>5100</v>
      </c>
      <c r="J2317" t="s">
        <v>5116</v>
      </c>
      <c r="K2317" t="s">
        <v>357</v>
      </c>
      <c r="L2317" t="e">
        <f t="shared" si="541"/>
        <v>#VALUE!</v>
      </c>
      <c r="N2317" s="2" t="e">
        <f t="shared" si="542"/>
        <v>#VALUE!</v>
      </c>
      <c r="O2317" t="s">
        <v>147</v>
      </c>
      <c r="Q2317" t="s">
        <v>19</v>
      </c>
      <c r="R2317" t="str">
        <f t="shared" si="543"/>
        <v>Great</v>
      </c>
      <c r="S2317" t="str">
        <f t="shared" si="544"/>
        <v>Great</v>
      </c>
      <c r="T2317" t="e">
        <f t="shared" si="545"/>
        <v>#VALUE!</v>
      </c>
      <c r="U2317" t="e">
        <f t="shared" si="546"/>
        <v>#VALUE!</v>
      </c>
      <c r="V2317" t="e">
        <f t="shared" si="547"/>
        <v>#VALUE!</v>
      </c>
      <c r="W2317" t="str">
        <f t="shared" si="548"/>
        <v>Buy</v>
      </c>
      <c r="X2317" t="str">
        <f t="shared" si="549"/>
        <v>Not Known</v>
      </c>
      <c r="Z2317" t="e">
        <f t="shared" si="550"/>
        <v>#VALUE!</v>
      </c>
      <c r="AB2317" t="str">
        <f t="shared" si="551"/>
        <v>1Million</v>
      </c>
    </row>
    <row r="2318" spans="1:28" x14ac:dyDescent="0.3">
      <c r="A2318">
        <v>2316</v>
      </c>
      <c r="B2318" t="s">
        <v>5117</v>
      </c>
      <c r="C2318" t="str">
        <f t="shared" si="538"/>
        <v>Long</v>
      </c>
      <c r="D2318">
        <v>3.8</v>
      </c>
      <c r="F2318" s="1" t="e">
        <f t="shared" si="537"/>
        <v>#VALUE!</v>
      </c>
      <c r="G2318" s="1" t="e">
        <f t="shared" si="539"/>
        <v>#VALUE!</v>
      </c>
      <c r="H2318" t="e">
        <f t="shared" si="540"/>
        <v>#VALUE!</v>
      </c>
      <c r="I2318" t="s">
        <v>302</v>
      </c>
      <c r="J2318" t="s">
        <v>4645</v>
      </c>
      <c r="K2318" t="s">
        <v>258</v>
      </c>
      <c r="L2318" t="e">
        <f t="shared" si="541"/>
        <v>#VALUE!</v>
      </c>
      <c r="N2318" s="2" t="e">
        <f t="shared" si="542"/>
        <v>#VALUE!</v>
      </c>
      <c r="O2318" t="s">
        <v>181</v>
      </c>
      <c r="Q2318" t="s">
        <v>117</v>
      </c>
      <c r="R2318" t="str">
        <f t="shared" si="543"/>
        <v>Average</v>
      </c>
      <c r="S2318" t="str">
        <f t="shared" si="544"/>
        <v xml:space="preserve"> </v>
      </c>
      <c r="T2318" t="e">
        <f t="shared" si="545"/>
        <v>#VALUE!</v>
      </c>
      <c r="U2318" t="e">
        <f t="shared" si="546"/>
        <v>#VALUE!</v>
      </c>
      <c r="V2318" t="e">
        <f t="shared" si="547"/>
        <v>#VALUE!</v>
      </c>
      <c r="W2318" t="str">
        <f t="shared" si="548"/>
        <v>Don't Buy</v>
      </c>
      <c r="X2318" t="str">
        <f t="shared" si="549"/>
        <v>Not Known</v>
      </c>
      <c r="Z2318" t="e">
        <f t="shared" si="550"/>
        <v>#VALUE!</v>
      </c>
      <c r="AB2318" t="str">
        <f t="shared" si="551"/>
        <v>0</v>
      </c>
    </row>
    <row r="2319" spans="1:28" x14ac:dyDescent="0.3">
      <c r="A2319">
        <v>2317</v>
      </c>
      <c r="B2319" t="s">
        <v>5118</v>
      </c>
      <c r="C2319" t="str">
        <f t="shared" si="538"/>
        <v>Long</v>
      </c>
      <c r="D2319">
        <v>2.9</v>
      </c>
      <c r="F2319" s="1">
        <f t="shared" si="537"/>
        <v>2.9</v>
      </c>
      <c r="G2319" s="1">
        <f t="shared" si="539"/>
        <v>2.9</v>
      </c>
      <c r="H2319">
        <f t="shared" si="540"/>
        <v>2.9</v>
      </c>
      <c r="I2319" t="s">
        <v>5119</v>
      </c>
      <c r="J2319" t="s">
        <v>10</v>
      </c>
      <c r="K2319" t="s">
        <v>3278</v>
      </c>
      <c r="L2319" t="str">
        <f t="shared" si="541"/>
        <v>Established</v>
      </c>
      <c r="N2319" s="2">
        <f t="shared" si="542"/>
        <v>33</v>
      </c>
      <c r="O2319" t="s">
        <v>18</v>
      </c>
      <c r="P2319" t="s">
        <v>691</v>
      </c>
      <c r="Q2319" t="s">
        <v>362</v>
      </c>
      <c r="R2319" t="str">
        <f t="shared" si="543"/>
        <v>Average</v>
      </c>
      <c r="S2319" t="str">
        <f t="shared" si="544"/>
        <v xml:space="preserve"> </v>
      </c>
      <c r="T2319" t="b">
        <f t="shared" si="545"/>
        <v>0</v>
      </c>
      <c r="U2319" t="b">
        <f t="shared" si="546"/>
        <v>0</v>
      </c>
      <c r="V2319" t="str">
        <f t="shared" si="547"/>
        <v>Average Company</v>
      </c>
      <c r="W2319" t="str">
        <f t="shared" si="548"/>
        <v>Don't Buy</v>
      </c>
      <c r="X2319" t="str">
        <f t="shared" si="549"/>
        <v>Not Known</v>
      </c>
      <c r="Z2319" t="str">
        <f t="shared" si="550"/>
        <v>None</v>
      </c>
      <c r="AB2319" t="str">
        <f t="shared" si="551"/>
        <v>0</v>
      </c>
    </row>
    <row r="2320" spans="1:28" x14ac:dyDescent="0.3">
      <c r="A2320">
        <v>2318</v>
      </c>
      <c r="B2320" t="s">
        <v>5120</v>
      </c>
      <c r="C2320" t="str">
        <f t="shared" si="538"/>
        <v>Long</v>
      </c>
      <c r="D2320">
        <v>4.3</v>
      </c>
      <c r="F2320" s="1">
        <f t="shared" si="537"/>
        <v>4.3</v>
      </c>
      <c r="G2320" s="1">
        <f t="shared" si="539"/>
        <v>4.3</v>
      </c>
      <c r="H2320">
        <f t="shared" si="540"/>
        <v>4.3</v>
      </c>
      <c r="I2320" t="s">
        <v>5119</v>
      </c>
      <c r="J2320" t="s">
        <v>22</v>
      </c>
      <c r="K2320" t="s">
        <v>5121</v>
      </c>
      <c r="L2320" t="str">
        <f t="shared" si="541"/>
        <v>Established</v>
      </c>
      <c r="N2320" s="2">
        <f t="shared" si="542"/>
        <v>24</v>
      </c>
      <c r="O2320" t="s">
        <v>185</v>
      </c>
      <c r="P2320" t="s">
        <v>691</v>
      </c>
      <c r="Q2320" t="s">
        <v>80</v>
      </c>
      <c r="R2320" t="str">
        <f t="shared" si="543"/>
        <v>Great</v>
      </c>
      <c r="S2320" t="str">
        <f t="shared" si="544"/>
        <v>Great</v>
      </c>
      <c r="T2320" t="b">
        <f t="shared" si="545"/>
        <v>1</v>
      </c>
      <c r="U2320" t="b">
        <f t="shared" si="546"/>
        <v>1</v>
      </c>
      <c r="V2320" t="str">
        <f t="shared" si="547"/>
        <v>Top Company</v>
      </c>
      <c r="W2320" t="str">
        <f t="shared" si="548"/>
        <v>Don't Buy</v>
      </c>
      <c r="X2320" t="str">
        <f t="shared" si="549"/>
        <v>Not Known</v>
      </c>
      <c r="Z2320" t="str">
        <f t="shared" si="550"/>
        <v>None</v>
      </c>
      <c r="AB2320" t="str">
        <f t="shared" si="551"/>
        <v>0</v>
      </c>
    </row>
    <row r="2321" spans="1:28" x14ac:dyDescent="0.3">
      <c r="A2321">
        <v>2319</v>
      </c>
      <c r="B2321" t="s">
        <v>5122</v>
      </c>
      <c r="C2321" t="str">
        <f t="shared" si="538"/>
        <v>Short</v>
      </c>
      <c r="D2321">
        <v>3.9</v>
      </c>
      <c r="F2321" s="1">
        <f t="shared" si="537"/>
        <v>3.9</v>
      </c>
      <c r="G2321" s="1">
        <f t="shared" si="539"/>
        <v>3.9</v>
      </c>
      <c r="H2321">
        <f t="shared" si="540"/>
        <v>3.9</v>
      </c>
      <c r="I2321" t="s">
        <v>5119</v>
      </c>
      <c r="J2321" t="s">
        <v>22</v>
      </c>
      <c r="K2321" t="s">
        <v>5123</v>
      </c>
      <c r="L2321" t="str">
        <f t="shared" si="541"/>
        <v>Established</v>
      </c>
      <c r="N2321" s="2">
        <f t="shared" si="542"/>
        <v>27</v>
      </c>
      <c r="O2321" t="s">
        <v>109</v>
      </c>
      <c r="P2321" t="s">
        <v>691</v>
      </c>
      <c r="Q2321" t="s">
        <v>80</v>
      </c>
      <c r="R2321" t="str">
        <f t="shared" si="543"/>
        <v>Average</v>
      </c>
      <c r="S2321" t="str">
        <f t="shared" si="544"/>
        <v xml:space="preserve"> </v>
      </c>
      <c r="T2321" t="b">
        <f t="shared" si="545"/>
        <v>0</v>
      </c>
      <c r="U2321" t="b">
        <f t="shared" si="546"/>
        <v>1</v>
      </c>
      <c r="V2321" t="str">
        <f t="shared" si="547"/>
        <v>Average Company</v>
      </c>
      <c r="W2321" t="str">
        <f t="shared" si="548"/>
        <v>Don't Buy</v>
      </c>
      <c r="X2321" t="str">
        <f t="shared" si="549"/>
        <v>Not Known</v>
      </c>
      <c r="Z2321" t="str">
        <f t="shared" si="550"/>
        <v>None</v>
      </c>
      <c r="AB2321" t="str">
        <f t="shared" si="551"/>
        <v>0</v>
      </c>
    </row>
    <row r="2322" spans="1:28" x14ac:dyDescent="0.3">
      <c r="A2322">
        <v>2320</v>
      </c>
      <c r="B2322" t="s">
        <v>5124</v>
      </c>
      <c r="C2322" t="str">
        <f t="shared" si="538"/>
        <v>Long</v>
      </c>
      <c r="D2322">
        <v>4.0999999999999996</v>
      </c>
      <c r="F2322" s="1">
        <f t="shared" si="537"/>
        <v>4.0999999999999996</v>
      </c>
      <c r="G2322" s="1">
        <f t="shared" si="539"/>
        <v>4.0999999999999996</v>
      </c>
      <c r="H2322">
        <f t="shared" si="540"/>
        <v>4.0999999999999996</v>
      </c>
      <c r="I2322" t="s">
        <v>5119</v>
      </c>
      <c r="J2322" t="s">
        <v>22</v>
      </c>
      <c r="K2322" t="s">
        <v>5125</v>
      </c>
      <c r="L2322" t="str">
        <f t="shared" si="541"/>
        <v>Established</v>
      </c>
      <c r="N2322" s="2">
        <f t="shared" si="542"/>
        <v>39</v>
      </c>
      <c r="O2322" t="s">
        <v>74</v>
      </c>
      <c r="P2322" t="s">
        <v>75</v>
      </c>
      <c r="Q2322" t="s">
        <v>117</v>
      </c>
      <c r="R2322" t="str">
        <f t="shared" si="543"/>
        <v>Great</v>
      </c>
      <c r="S2322" t="str">
        <f t="shared" si="544"/>
        <v>Great</v>
      </c>
      <c r="T2322" t="b">
        <f t="shared" si="545"/>
        <v>1</v>
      </c>
      <c r="U2322" t="b">
        <f t="shared" si="546"/>
        <v>1</v>
      </c>
      <c r="V2322" t="str">
        <f t="shared" si="547"/>
        <v>Top Company</v>
      </c>
      <c r="W2322" t="str">
        <f t="shared" si="548"/>
        <v>Don't Buy</v>
      </c>
      <c r="X2322" t="str">
        <f t="shared" si="549"/>
        <v>Not Known</v>
      </c>
      <c r="Z2322" t="str">
        <f t="shared" si="550"/>
        <v>None</v>
      </c>
      <c r="AB2322" t="str">
        <f t="shared" si="551"/>
        <v>0</v>
      </c>
    </row>
    <row r="2323" spans="1:28" x14ac:dyDescent="0.3">
      <c r="A2323">
        <v>2321</v>
      </c>
      <c r="B2323" t="s">
        <v>5126</v>
      </c>
      <c r="C2323" t="str">
        <f t="shared" si="538"/>
        <v>Long</v>
      </c>
      <c r="D2323">
        <v>3.7</v>
      </c>
      <c r="F2323" s="1">
        <f t="shared" si="537"/>
        <v>4.2</v>
      </c>
      <c r="G2323" s="1">
        <f t="shared" si="539"/>
        <v>4.2</v>
      </c>
      <c r="H2323">
        <f t="shared" si="540"/>
        <v>3.8000000000000003</v>
      </c>
      <c r="I2323" t="s">
        <v>5119</v>
      </c>
      <c r="J2323" t="s">
        <v>22</v>
      </c>
      <c r="K2323" t="s">
        <v>5127</v>
      </c>
      <c r="L2323" t="str">
        <f t="shared" si="541"/>
        <v>Startup</v>
      </c>
      <c r="N2323" s="2">
        <f t="shared" si="542"/>
        <v>8</v>
      </c>
      <c r="O2323" t="s">
        <v>583</v>
      </c>
      <c r="P2323" t="s">
        <v>147</v>
      </c>
      <c r="Q2323" t="s">
        <v>612</v>
      </c>
      <c r="R2323" t="str">
        <f t="shared" si="543"/>
        <v>Average</v>
      </c>
      <c r="S2323" t="str">
        <f t="shared" si="544"/>
        <v xml:space="preserve"> </v>
      </c>
      <c r="T2323" t="b">
        <f t="shared" si="545"/>
        <v>0</v>
      </c>
      <c r="U2323" t="b">
        <f t="shared" si="546"/>
        <v>1</v>
      </c>
      <c r="V2323" t="str">
        <f t="shared" si="547"/>
        <v>Average Company</v>
      </c>
      <c r="W2323" t="str">
        <f t="shared" si="548"/>
        <v>Don't Buy</v>
      </c>
      <c r="X2323" t="str">
        <f t="shared" si="549"/>
        <v>Not Known</v>
      </c>
      <c r="Z2323" t="str">
        <f t="shared" si="550"/>
        <v>None</v>
      </c>
      <c r="AB2323" t="str">
        <f t="shared" si="551"/>
        <v>0</v>
      </c>
    </row>
    <row r="2324" spans="1:28" x14ac:dyDescent="0.3">
      <c r="A2324">
        <v>2322</v>
      </c>
      <c r="B2324" t="s">
        <v>5128</v>
      </c>
      <c r="C2324" t="str">
        <f t="shared" si="538"/>
        <v>Long</v>
      </c>
      <c r="D2324">
        <v>4</v>
      </c>
      <c r="F2324" s="1">
        <f t="shared" si="537"/>
        <v>4</v>
      </c>
      <c r="G2324" s="1">
        <f t="shared" si="539"/>
        <v>4</v>
      </c>
      <c r="H2324">
        <f t="shared" si="540"/>
        <v>4</v>
      </c>
      <c r="I2324" t="s">
        <v>5119</v>
      </c>
      <c r="J2324" t="s">
        <v>4182</v>
      </c>
      <c r="K2324" t="s">
        <v>96</v>
      </c>
      <c r="L2324" t="str">
        <f t="shared" si="541"/>
        <v>Established</v>
      </c>
      <c r="N2324" s="2">
        <f t="shared" si="542"/>
        <v>20</v>
      </c>
      <c r="O2324" t="s">
        <v>683</v>
      </c>
      <c r="Q2324" t="s">
        <v>378</v>
      </c>
      <c r="R2324" t="str">
        <f t="shared" si="543"/>
        <v>Average</v>
      </c>
      <c r="S2324" t="str">
        <f t="shared" si="544"/>
        <v xml:space="preserve"> </v>
      </c>
      <c r="T2324" t="b">
        <f t="shared" si="545"/>
        <v>0</v>
      </c>
      <c r="U2324" t="b">
        <f t="shared" si="546"/>
        <v>1</v>
      </c>
      <c r="V2324" t="str">
        <f t="shared" si="547"/>
        <v>Average Company</v>
      </c>
      <c r="W2324" t="str">
        <f t="shared" si="548"/>
        <v>Don't Buy</v>
      </c>
      <c r="X2324" t="str">
        <f t="shared" si="549"/>
        <v>Not Known</v>
      </c>
      <c r="Z2324" t="str">
        <f t="shared" si="550"/>
        <v>None</v>
      </c>
      <c r="AB2324" t="str">
        <f t="shared" si="551"/>
        <v>0</v>
      </c>
    </row>
    <row r="2325" spans="1:28" x14ac:dyDescent="0.3">
      <c r="A2325">
        <v>2323</v>
      </c>
      <c r="B2325" t="s">
        <v>5129</v>
      </c>
      <c r="C2325" t="str">
        <f t="shared" si="538"/>
        <v>Long</v>
      </c>
      <c r="D2325">
        <v>3.4</v>
      </c>
      <c r="F2325" s="1">
        <f t="shared" ref="F2325:F2388" si="552">IF(N2325&lt;10,IF(D2325+0.5&gt;5,5,D2325+0.5),D2325)</f>
        <v>3.4</v>
      </c>
      <c r="G2325" s="1">
        <f t="shared" si="539"/>
        <v>3.4</v>
      </c>
      <c r="H2325">
        <f t="shared" si="540"/>
        <v>3.4</v>
      </c>
      <c r="I2325" t="s">
        <v>5119</v>
      </c>
      <c r="J2325" t="s">
        <v>22</v>
      </c>
      <c r="K2325" t="s">
        <v>537</v>
      </c>
      <c r="L2325" t="str">
        <f t="shared" si="541"/>
        <v>Established</v>
      </c>
      <c r="N2325" s="2">
        <f t="shared" si="542"/>
        <v>26</v>
      </c>
      <c r="O2325" t="s">
        <v>126</v>
      </c>
      <c r="P2325" t="s">
        <v>691</v>
      </c>
      <c r="Q2325" t="s">
        <v>50</v>
      </c>
      <c r="R2325" t="str">
        <f t="shared" si="543"/>
        <v>Average</v>
      </c>
      <c r="S2325" t="str">
        <f t="shared" si="544"/>
        <v xml:space="preserve"> </v>
      </c>
      <c r="T2325" t="b">
        <f t="shared" si="545"/>
        <v>0</v>
      </c>
      <c r="U2325" t="b">
        <f t="shared" si="546"/>
        <v>0</v>
      </c>
      <c r="V2325" t="str">
        <f t="shared" si="547"/>
        <v>Average Company</v>
      </c>
      <c r="W2325" t="str">
        <f t="shared" si="548"/>
        <v>Don't Buy</v>
      </c>
      <c r="X2325" t="str">
        <f t="shared" si="549"/>
        <v>Not Known</v>
      </c>
      <c r="Z2325" t="str">
        <f t="shared" si="550"/>
        <v>None</v>
      </c>
      <c r="AB2325" t="str">
        <f t="shared" si="551"/>
        <v>0</v>
      </c>
    </row>
    <row r="2326" spans="1:28" x14ac:dyDescent="0.3">
      <c r="A2326">
        <v>2324</v>
      </c>
      <c r="B2326" t="s">
        <v>5130</v>
      </c>
      <c r="C2326" t="str">
        <f t="shared" si="538"/>
        <v>Long</v>
      </c>
      <c r="D2326">
        <v>3.4</v>
      </c>
      <c r="F2326" s="1">
        <f t="shared" si="552"/>
        <v>3.4</v>
      </c>
      <c r="G2326" s="1">
        <f t="shared" si="539"/>
        <v>3.4</v>
      </c>
      <c r="H2326">
        <f t="shared" si="540"/>
        <v>3.4</v>
      </c>
      <c r="I2326" t="s">
        <v>5119</v>
      </c>
      <c r="J2326" t="s">
        <v>797</v>
      </c>
      <c r="K2326" t="s">
        <v>185</v>
      </c>
      <c r="L2326" t="str">
        <f t="shared" si="541"/>
        <v>Established</v>
      </c>
      <c r="N2326" s="2">
        <f t="shared" si="542"/>
        <v>20</v>
      </c>
      <c r="O2326" t="s">
        <v>683</v>
      </c>
      <c r="Q2326" t="s">
        <v>117</v>
      </c>
      <c r="R2326" t="str">
        <f t="shared" si="543"/>
        <v>Average</v>
      </c>
      <c r="S2326" t="str">
        <f t="shared" si="544"/>
        <v xml:space="preserve"> </v>
      </c>
      <c r="T2326" t="b">
        <f t="shared" si="545"/>
        <v>0</v>
      </c>
      <c r="U2326" t="b">
        <f t="shared" si="546"/>
        <v>0</v>
      </c>
      <c r="V2326" t="str">
        <f t="shared" si="547"/>
        <v>Average Company</v>
      </c>
      <c r="W2326" t="str">
        <f t="shared" si="548"/>
        <v>Buy</v>
      </c>
      <c r="X2326" t="str">
        <f t="shared" si="549"/>
        <v>Not Known</v>
      </c>
      <c r="Z2326" t="str">
        <f t="shared" si="550"/>
        <v>None</v>
      </c>
      <c r="AB2326" t="str">
        <f t="shared" si="551"/>
        <v>0</v>
      </c>
    </row>
    <row r="2327" spans="1:28" x14ac:dyDescent="0.3">
      <c r="A2327">
        <v>2325</v>
      </c>
      <c r="B2327" t="s">
        <v>5131</v>
      </c>
      <c r="C2327" t="str">
        <f t="shared" si="538"/>
        <v>Long</v>
      </c>
      <c r="D2327">
        <v>3.8</v>
      </c>
      <c r="F2327" s="1">
        <f t="shared" si="552"/>
        <v>3.8</v>
      </c>
      <c r="G2327" s="1">
        <f t="shared" si="539"/>
        <v>3.8</v>
      </c>
      <c r="H2327">
        <f t="shared" si="540"/>
        <v>3.8</v>
      </c>
      <c r="I2327" t="s">
        <v>5119</v>
      </c>
      <c r="J2327" t="s">
        <v>22</v>
      </c>
      <c r="K2327" t="s">
        <v>5132</v>
      </c>
      <c r="L2327" t="str">
        <f t="shared" si="541"/>
        <v>Established</v>
      </c>
      <c r="N2327" s="2">
        <f t="shared" si="542"/>
        <v>66</v>
      </c>
      <c r="O2327" t="s">
        <v>803</v>
      </c>
      <c r="P2327" t="s">
        <v>683</v>
      </c>
      <c r="Q2327" t="s">
        <v>362</v>
      </c>
      <c r="R2327" t="str">
        <f t="shared" si="543"/>
        <v>Average</v>
      </c>
      <c r="S2327" t="str">
        <f t="shared" si="544"/>
        <v xml:space="preserve"> </v>
      </c>
      <c r="T2327" t="b">
        <f t="shared" si="545"/>
        <v>0</v>
      </c>
      <c r="U2327" t="b">
        <f t="shared" si="546"/>
        <v>1</v>
      </c>
      <c r="V2327" t="str">
        <f t="shared" si="547"/>
        <v>Average Company</v>
      </c>
      <c r="W2327" t="str">
        <f t="shared" si="548"/>
        <v>Don't Buy</v>
      </c>
      <c r="X2327" t="str">
        <f t="shared" si="549"/>
        <v>Not Known</v>
      </c>
      <c r="Z2327" t="str">
        <f t="shared" si="550"/>
        <v>None</v>
      </c>
      <c r="AB2327" t="str">
        <f t="shared" si="551"/>
        <v>0</v>
      </c>
    </row>
    <row r="2328" spans="1:28" x14ac:dyDescent="0.3">
      <c r="A2328">
        <v>2326</v>
      </c>
      <c r="B2328" t="s">
        <v>5133</v>
      </c>
      <c r="C2328" t="str">
        <f t="shared" si="538"/>
        <v>Long</v>
      </c>
      <c r="D2328">
        <v>4.2</v>
      </c>
      <c r="F2328" s="1">
        <f t="shared" si="552"/>
        <v>4.2</v>
      </c>
      <c r="G2328" s="1">
        <f t="shared" si="539"/>
        <v>4.2</v>
      </c>
      <c r="H2328">
        <f t="shared" si="540"/>
        <v>4.2</v>
      </c>
      <c r="I2328" t="s">
        <v>5119</v>
      </c>
      <c r="J2328" t="s">
        <v>10</v>
      </c>
      <c r="K2328" t="s">
        <v>2743</v>
      </c>
      <c r="L2328" t="str">
        <f t="shared" si="541"/>
        <v>Established</v>
      </c>
      <c r="N2328" s="2">
        <f t="shared" si="542"/>
        <v>43</v>
      </c>
      <c r="O2328" t="s">
        <v>289</v>
      </c>
      <c r="P2328" t="s">
        <v>147</v>
      </c>
      <c r="Q2328" t="s">
        <v>378</v>
      </c>
      <c r="R2328" t="str">
        <f t="shared" si="543"/>
        <v>Great</v>
      </c>
      <c r="S2328" t="str">
        <f t="shared" si="544"/>
        <v>Great</v>
      </c>
      <c r="T2328" t="b">
        <f t="shared" si="545"/>
        <v>1</v>
      </c>
      <c r="U2328" t="b">
        <f t="shared" si="546"/>
        <v>1</v>
      </c>
      <c r="V2328" t="str">
        <f t="shared" si="547"/>
        <v>Top Company</v>
      </c>
      <c r="W2328" t="str">
        <f t="shared" si="548"/>
        <v>Don't Buy</v>
      </c>
      <c r="X2328" t="str">
        <f t="shared" si="549"/>
        <v>Not Known</v>
      </c>
      <c r="Z2328" t="str">
        <f t="shared" si="550"/>
        <v>None</v>
      </c>
      <c r="AB2328" t="str">
        <f t="shared" si="551"/>
        <v>0</v>
      </c>
    </row>
    <row r="2329" spans="1:28" x14ac:dyDescent="0.3">
      <c r="A2329">
        <v>2327</v>
      </c>
      <c r="B2329" t="s">
        <v>5134</v>
      </c>
      <c r="C2329" t="str">
        <f t="shared" si="538"/>
        <v>Long</v>
      </c>
      <c r="D2329">
        <v>4</v>
      </c>
      <c r="F2329" s="1">
        <f t="shared" si="552"/>
        <v>4</v>
      </c>
      <c r="G2329" s="1">
        <f t="shared" si="539"/>
        <v>4</v>
      </c>
      <c r="H2329">
        <f t="shared" si="540"/>
        <v>4</v>
      </c>
      <c r="I2329" t="s">
        <v>5119</v>
      </c>
      <c r="J2329" t="s">
        <v>22</v>
      </c>
      <c r="K2329" t="s">
        <v>4464</v>
      </c>
      <c r="L2329" t="str">
        <f t="shared" si="541"/>
        <v>Established</v>
      </c>
      <c r="N2329" s="2">
        <f t="shared" si="542"/>
        <v>22</v>
      </c>
      <c r="O2329" t="s">
        <v>142</v>
      </c>
      <c r="P2329" t="s">
        <v>147</v>
      </c>
      <c r="Q2329" t="s">
        <v>246</v>
      </c>
      <c r="R2329" t="str">
        <f t="shared" si="543"/>
        <v>Average</v>
      </c>
      <c r="S2329" t="str">
        <f t="shared" si="544"/>
        <v xml:space="preserve"> </v>
      </c>
      <c r="T2329" t="b">
        <f t="shared" si="545"/>
        <v>0</v>
      </c>
      <c r="U2329" t="b">
        <f t="shared" si="546"/>
        <v>1</v>
      </c>
      <c r="V2329" t="str">
        <f t="shared" si="547"/>
        <v>Average Company</v>
      </c>
      <c r="W2329" t="str">
        <f t="shared" si="548"/>
        <v>Don't Buy</v>
      </c>
      <c r="X2329" t="str">
        <f t="shared" si="549"/>
        <v>Not Known</v>
      </c>
      <c r="Z2329" t="str">
        <f t="shared" si="550"/>
        <v>None</v>
      </c>
      <c r="AB2329" t="str">
        <f t="shared" si="551"/>
        <v>0</v>
      </c>
    </row>
    <row r="2330" spans="1:28" x14ac:dyDescent="0.3">
      <c r="A2330">
        <v>2328</v>
      </c>
      <c r="B2330" t="s">
        <v>5135</v>
      </c>
      <c r="C2330" t="str">
        <f t="shared" si="538"/>
        <v>Long</v>
      </c>
      <c r="D2330">
        <v>4.2</v>
      </c>
      <c r="F2330" s="1" t="e">
        <f t="shared" si="552"/>
        <v>#VALUE!</v>
      </c>
      <c r="G2330" s="1" t="e">
        <f t="shared" si="539"/>
        <v>#VALUE!</v>
      </c>
      <c r="H2330" t="e">
        <f t="shared" si="540"/>
        <v>#VALUE!</v>
      </c>
      <c r="I2330" t="s">
        <v>4935</v>
      </c>
      <c r="J2330" t="s">
        <v>5136</v>
      </c>
      <c r="K2330" t="s">
        <v>321</v>
      </c>
      <c r="L2330" t="e">
        <f t="shared" si="541"/>
        <v>#VALUE!</v>
      </c>
      <c r="N2330" s="2" t="e">
        <f t="shared" si="542"/>
        <v>#VALUE!</v>
      </c>
      <c r="O2330" t="s">
        <v>147</v>
      </c>
      <c r="Q2330" t="s">
        <v>243</v>
      </c>
      <c r="R2330" t="str">
        <f t="shared" si="543"/>
        <v>Great</v>
      </c>
      <c r="S2330" t="str">
        <f t="shared" si="544"/>
        <v>Great</v>
      </c>
      <c r="T2330" t="e">
        <f t="shared" si="545"/>
        <v>#VALUE!</v>
      </c>
      <c r="U2330" t="e">
        <f t="shared" si="546"/>
        <v>#VALUE!</v>
      </c>
      <c r="V2330" t="e">
        <f t="shared" si="547"/>
        <v>#VALUE!</v>
      </c>
      <c r="W2330" t="str">
        <f t="shared" si="548"/>
        <v>Don't Buy</v>
      </c>
      <c r="X2330" t="str">
        <f t="shared" si="549"/>
        <v>Not Known</v>
      </c>
      <c r="Z2330" t="e">
        <f t="shared" si="550"/>
        <v>#VALUE!</v>
      </c>
      <c r="AB2330" t="str">
        <f t="shared" si="551"/>
        <v>0</v>
      </c>
    </row>
    <row r="2331" spans="1:28" x14ac:dyDescent="0.3">
      <c r="A2331">
        <v>2329</v>
      </c>
      <c r="B2331" t="s">
        <v>5137</v>
      </c>
      <c r="C2331" t="str">
        <f t="shared" si="538"/>
        <v>Long</v>
      </c>
      <c r="D2331">
        <v>3.9</v>
      </c>
      <c r="F2331" s="1">
        <f t="shared" si="552"/>
        <v>3.9</v>
      </c>
      <c r="G2331" s="1">
        <f t="shared" si="539"/>
        <v>3.9</v>
      </c>
      <c r="H2331">
        <f t="shared" si="540"/>
        <v>3.9</v>
      </c>
      <c r="I2331" t="s">
        <v>5138</v>
      </c>
      <c r="J2331" t="s">
        <v>22</v>
      </c>
      <c r="K2331" t="s">
        <v>2686</v>
      </c>
      <c r="L2331" t="str">
        <f t="shared" si="541"/>
        <v>Established</v>
      </c>
      <c r="N2331" s="2">
        <f t="shared" si="542"/>
        <v>48</v>
      </c>
      <c r="O2331" t="s">
        <v>752</v>
      </c>
      <c r="P2331" t="s">
        <v>683</v>
      </c>
      <c r="Q2331" t="s">
        <v>105</v>
      </c>
      <c r="R2331" t="str">
        <f t="shared" si="543"/>
        <v>Average</v>
      </c>
      <c r="S2331" t="str">
        <f t="shared" si="544"/>
        <v xml:space="preserve"> </v>
      </c>
      <c r="T2331" t="b">
        <f t="shared" si="545"/>
        <v>0</v>
      </c>
      <c r="U2331" t="b">
        <f t="shared" si="546"/>
        <v>1</v>
      </c>
      <c r="V2331" t="str">
        <f t="shared" si="547"/>
        <v>Average Company</v>
      </c>
      <c r="W2331" t="str">
        <f t="shared" si="548"/>
        <v>Don't Buy</v>
      </c>
      <c r="X2331" t="str">
        <f t="shared" si="549"/>
        <v>Not Known</v>
      </c>
      <c r="Z2331" t="str">
        <f t="shared" si="550"/>
        <v>None</v>
      </c>
      <c r="AB2331" t="str">
        <f t="shared" si="551"/>
        <v>0</v>
      </c>
    </row>
    <row r="2332" spans="1:28" x14ac:dyDescent="0.3">
      <c r="A2332">
        <v>2330</v>
      </c>
      <c r="B2332" t="s">
        <v>5139</v>
      </c>
      <c r="C2332" t="str">
        <f t="shared" si="538"/>
        <v>Long</v>
      </c>
      <c r="D2332">
        <v>3.8</v>
      </c>
      <c r="F2332" s="1">
        <f t="shared" si="552"/>
        <v>3.8</v>
      </c>
      <c r="G2332" s="1">
        <f t="shared" si="539"/>
        <v>3.8</v>
      </c>
      <c r="H2332">
        <f t="shared" si="540"/>
        <v>3.8</v>
      </c>
      <c r="I2332" t="s">
        <v>5138</v>
      </c>
      <c r="J2332" t="s">
        <v>10</v>
      </c>
      <c r="K2332" t="s">
        <v>5140</v>
      </c>
      <c r="L2332" t="str">
        <f t="shared" si="541"/>
        <v>Established</v>
      </c>
      <c r="N2332" s="2">
        <f t="shared" si="542"/>
        <v>21</v>
      </c>
      <c r="O2332" t="s">
        <v>321</v>
      </c>
      <c r="P2332" t="s">
        <v>691</v>
      </c>
      <c r="Q2332" t="s">
        <v>117</v>
      </c>
      <c r="R2332" t="str">
        <f t="shared" si="543"/>
        <v>Average</v>
      </c>
      <c r="S2332" t="str">
        <f t="shared" si="544"/>
        <v xml:space="preserve"> </v>
      </c>
      <c r="T2332" t="b">
        <f t="shared" si="545"/>
        <v>0</v>
      </c>
      <c r="U2332" t="b">
        <f t="shared" si="546"/>
        <v>1</v>
      </c>
      <c r="V2332" t="str">
        <f t="shared" si="547"/>
        <v>Average Company</v>
      </c>
      <c r="W2332" t="str">
        <f t="shared" si="548"/>
        <v>Don't Buy</v>
      </c>
      <c r="X2332" t="str">
        <f t="shared" si="549"/>
        <v>Not Known</v>
      </c>
      <c r="Z2332" t="str">
        <f t="shared" si="550"/>
        <v>None</v>
      </c>
      <c r="AB2332" t="str">
        <f t="shared" si="551"/>
        <v>0</v>
      </c>
    </row>
    <row r="2333" spans="1:28" x14ac:dyDescent="0.3">
      <c r="A2333">
        <v>2331</v>
      </c>
      <c r="B2333" t="s">
        <v>5141</v>
      </c>
      <c r="C2333" t="str">
        <f t="shared" si="538"/>
        <v>Long</v>
      </c>
      <c r="D2333">
        <v>4.2</v>
      </c>
      <c r="F2333" s="1">
        <f t="shared" si="552"/>
        <v>4.2</v>
      </c>
      <c r="G2333" s="1">
        <f t="shared" si="539"/>
        <v>4.2</v>
      </c>
      <c r="H2333">
        <f t="shared" si="540"/>
        <v>4.2</v>
      </c>
      <c r="I2333" t="s">
        <v>5138</v>
      </c>
      <c r="J2333" t="s">
        <v>22</v>
      </c>
      <c r="K2333" t="s">
        <v>1350</v>
      </c>
      <c r="L2333" t="str">
        <f t="shared" si="541"/>
        <v>Established</v>
      </c>
      <c r="N2333" s="2">
        <f t="shared" si="542"/>
        <v>24</v>
      </c>
      <c r="O2333" t="s">
        <v>185</v>
      </c>
      <c r="P2333" t="s">
        <v>147</v>
      </c>
      <c r="Q2333" t="s">
        <v>424</v>
      </c>
      <c r="R2333" t="str">
        <f t="shared" si="543"/>
        <v>Great</v>
      </c>
      <c r="S2333" t="str">
        <f t="shared" si="544"/>
        <v>Great</v>
      </c>
      <c r="T2333" t="b">
        <f t="shared" si="545"/>
        <v>1</v>
      </c>
      <c r="U2333" t="b">
        <f t="shared" si="546"/>
        <v>1</v>
      </c>
      <c r="V2333" t="str">
        <f t="shared" si="547"/>
        <v>Top Company</v>
      </c>
      <c r="W2333" t="str">
        <f t="shared" si="548"/>
        <v>Don't Buy</v>
      </c>
      <c r="X2333" t="str">
        <f t="shared" si="549"/>
        <v>Not Known</v>
      </c>
      <c r="Z2333" t="str">
        <f t="shared" si="550"/>
        <v>None</v>
      </c>
      <c r="AB2333" t="str">
        <f t="shared" si="551"/>
        <v>0</v>
      </c>
    </row>
    <row r="2334" spans="1:28" x14ac:dyDescent="0.3">
      <c r="A2334">
        <v>2332</v>
      </c>
      <c r="B2334" t="s">
        <v>5142</v>
      </c>
      <c r="C2334" t="str">
        <f t="shared" si="538"/>
        <v>Long</v>
      </c>
      <c r="D2334">
        <v>3.9</v>
      </c>
      <c r="F2334" s="1">
        <f t="shared" si="552"/>
        <v>3.9</v>
      </c>
      <c r="G2334" s="1">
        <f t="shared" si="539"/>
        <v>3.9</v>
      </c>
      <c r="H2334">
        <f t="shared" si="540"/>
        <v>3.9</v>
      </c>
      <c r="I2334" t="s">
        <v>5138</v>
      </c>
      <c r="J2334" t="s">
        <v>22</v>
      </c>
      <c r="K2334" t="s">
        <v>5143</v>
      </c>
      <c r="L2334" t="str">
        <f t="shared" si="541"/>
        <v>Established</v>
      </c>
      <c r="N2334" s="2">
        <f t="shared" si="542"/>
        <v>16</v>
      </c>
      <c r="O2334" t="s">
        <v>121</v>
      </c>
      <c r="P2334" t="s">
        <v>147</v>
      </c>
      <c r="Q2334" t="s">
        <v>50</v>
      </c>
      <c r="R2334" t="str">
        <f t="shared" si="543"/>
        <v>Average</v>
      </c>
      <c r="S2334" t="str">
        <f t="shared" si="544"/>
        <v xml:space="preserve"> </v>
      </c>
      <c r="T2334" t="b">
        <f t="shared" si="545"/>
        <v>0</v>
      </c>
      <c r="U2334" t="b">
        <f t="shared" si="546"/>
        <v>1</v>
      </c>
      <c r="V2334" t="str">
        <f t="shared" si="547"/>
        <v>Average Company</v>
      </c>
      <c r="W2334" t="str">
        <f t="shared" si="548"/>
        <v>Don't Buy</v>
      </c>
      <c r="X2334" t="str">
        <f t="shared" si="549"/>
        <v>Not Known</v>
      </c>
      <c r="Z2334" t="str">
        <f t="shared" si="550"/>
        <v>None</v>
      </c>
      <c r="AB2334" t="str">
        <f t="shared" si="551"/>
        <v>0</v>
      </c>
    </row>
    <row r="2335" spans="1:28" x14ac:dyDescent="0.3">
      <c r="A2335">
        <v>2333</v>
      </c>
      <c r="B2335" t="s">
        <v>5144</v>
      </c>
      <c r="C2335" t="str">
        <f t="shared" si="538"/>
        <v>Short</v>
      </c>
      <c r="D2335">
        <v>3.2</v>
      </c>
      <c r="F2335" s="1">
        <f t="shared" si="552"/>
        <v>3.2</v>
      </c>
      <c r="G2335" s="1">
        <f t="shared" si="539"/>
        <v>3.2</v>
      </c>
      <c r="H2335">
        <f t="shared" si="540"/>
        <v>3.2</v>
      </c>
      <c r="I2335" t="s">
        <v>5138</v>
      </c>
      <c r="J2335" t="s">
        <v>22</v>
      </c>
      <c r="K2335" t="s">
        <v>5145</v>
      </c>
      <c r="L2335" t="str">
        <f t="shared" si="541"/>
        <v>Established</v>
      </c>
      <c r="N2335" s="2">
        <f t="shared" si="542"/>
        <v>21</v>
      </c>
      <c r="O2335" t="s">
        <v>321</v>
      </c>
      <c r="P2335" t="s">
        <v>147</v>
      </c>
      <c r="Q2335" t="s">
        <v>19</v>
      </c>
      <c r="R2335" t="str">
        <f t="shared" si="543"/>
        <v>Average</v>
      </c>
      <c r="S2335" t="str">
        <f t="shared" si="544"/>
        <v xml:space="preserve"> </v>
      </c>
      <c r="T2335" t="b">
        <f t="shared" si="545"/>
        <v>0</v>
      </c>
      <c r="U2335" t="b">
        <f t="shared" si="546"/>
        <v>0</v>
      </c>
      <c r="V2335" t="str">
        <f t="shared" si="547"/>
        <v>Average Company</v>
      </c>
      <c r="W2335" t="str">
        <f t="shared" si="548"/>
        <v>Don't Buy</v>
      </c>
      <c r="X2335" t="str">
        <f t="shared" si="549"/>
        <v>Not Known</v>
      </c>
      <c r="Z2335" t="str">
        <f t="shared" si="550"/>
        <v>None</v>
      </c>
      <c r="AB2335" t="str">
        <f t="shared" si="551"/>
        <v>500K</v>
      </c>
    </row>
    <row r="2336" spans="1:28" x14ac:dyDescent="0.3">
      <c r="A2336">
        <v>2334</v>
      </c>
      <c r="B2336" t="s">
        <v>5146</v>
      </c>
      <c r="C2336" t="str">
        <f t="shared" si="538"/>
        <v>Long</v>
      </c>
      <c r="D2336">
        <v>3.8</v>
      </c>
      <c r="F2336" s="1" t="e">
        <f t="shared" si="552"/>
        <v>#VALUE!</v>
      </c>
      <c r="G2336" s="1" t="e">
        <f t="shared" si="539"/>
        <v>#VALUE!</v>
      </c>
      <c r="H2336" t="e">
        <f t="shared" si="540"/>
        <v>#VALUE!</v>
      </c>
      <c r="I2336" t="s">
        <v>5138</v>
      </c>
      <c r="J2336" t="s">
        <v>5147</v>
      </c>
      <c r="K2336" t="s">
        <v>474</v>
      </c>
      <c r="L2336" t="e">
        <f t="shared" si="541"/>
        <v>#VALUE!</v>
      </c>
      <c r="N2336" s="2" t="e">
        <f t="shared" si="542"/>
        <v>#VALUE!</v>
      </c>
      <c r="Q2336" t="s">
        <v>19</v>
      </c>
      <c r="R2336" t="str">
        <f t="shared" si="543"/>
        <v>Average</v>
      </c>
      <c r="S2336" t="str">
        <f t="shared" si="544"/>
        <v xml:space="preserve"> </v>
      </c>
      <c r="T2336" t="e">
        <f t="shared" si="545"/>
        <v>#VALUE!</v>
      </c>
      <c r="U2336" t="e">
        <f t="shared" si="546"/>
        <v>#VALUE!</v>
      </c>
      <c r="V2336" t="e">
        <f t="shared" si="547"/>
        <v>#VALUE!</v>
      </c>
      <c r="W2336" t="str">
        <f t="shared" si="548"/>
        <v>Don't Buy</v>
      </c>
      <c r="X2336" t="str">
        <f t="shared" si="549"/>
        <v>Not Known</v>
      </c>
      <c r="Z2336" t="e">
        <f t="shared" si="550"/>
        <v>#VALUE!</v>
      </c>
      <c r="AB2336" t="str">
        <f t="shared" si="551"/>
        <v>500K</v>
      </c>
    </row>
    <row r="2337" spans="1:28" x14ac:dyDescent="0.3">
      <c r="A2337">
        <v>2335</v>
      </c>
      <c r="B2337" t="s">
        <v>5148</v>
      </c>
      <c r="C2337" t="str">
        <f t="shared" si="538"/>
        <v>Long</v>
      </c>
      <c r="D2337">
        <v>4</v>
      </c>
      <c r="F2337" s="1">
        <f t="shared" si="552"/>
        <v>4</v>
      </c>
      <c r="G2337" s="1">
        <f t="shared" si="539"/>
        <v>4</v>
      </c>
      <c r="H2337">
        <f t="shared" si="540"/>
        <v>4</v>
      </c>
      <c r="I2337" t="s">
        <v>5138</v>
      </c>
      <c r="J2337" t="s">
        <v>10</v>
      </c>
      <c r="K2337" t="s">
        <v>3718</v>
      </c>
      <c r="L2337" t="str">
        <f t="shared" si="541"/>
        <v>Established</v>
      </c>
      <c r="N2337" s="2">
        <f t="shared" si="542"/>
        <v>62</v>
      </c>
      <c r="O2337" t="s">
        <v>446</v>
      </c>
      <c r="P2337" t="s">
        <v>683</v>
      </c>
      <c r="Q2337" t="s">
        <v>551</v>
      </c>
      <c r="R2337" t="str">
        <f t="shared" si="543"/>
        <v>Average</v>
      </c>
      <c r="S2337" t="str">
        <f t="shared" si="544"/>
        <v xml:space="preserve"> </v>
      </c>
      <c r="T2337" t="b">
        <f t="shared" si="545"/>
        <v>0</v>
      </c>
      <c r="U2337" t="b">
        <f t="shared" si="546"/>
        <v>1</v>
      </c>
      <c r="V2337" t="str">
        <f t="shared" si="547"/>
        <v>Average Company</v>
      </c>
      <c r="W2337" t="str">
        <f t="shared" si="548"/>
        <v>Don't Buy</v>
      </c>
      <c r="X2337" t="str">
        <f t="shared" si="549"/>
        <v>Not Known</v>
      </c>
      <c r="Z2337" t="str">
        <f t="shared" si="550"/>
        <v>None</v>
      </c>
      <c r="AB2337" t="str">
        <f t="shared" si="551"/>
        <v>0</v>
      </c>
    </row>
    <row r="2338" spans="1:28" x14ac:dyDescent="0.3">
      <c r="A2338">
        <v>2336</v>
      </c>
      <c r="B2338" t="s">
        <v>5149</v>
      </c>
      <c r="C2338" t="str">
        <f t="shared" si="538"/>
        <v>Long</v>
      </c>
      <c r="D2338">
        <v>3.9</v>
      </c>
      <c r="F2338" s="1">
        <f t="shared" si="552"/>
        <v>3.9</v>
      </c>
      <c r="G2338" s="1">
        <f t="shared" si="539"/>
        <v>3.9</v>
      </c>
      <c r="H2338">
        <f t="shared" si="540"/>
        <v>3.9</v>
      </c>
      <c r="I2338" t="s">
        <v>5138</v>
      </c>
      <c r="J2338" t="s">
        <v>22</v>
      </c>
      <c r="K2338" t="s">
        <v>5150</v>
      </c>
      <c r="L2338" t="str">
        <f t="shared" si="541"/>
        <v>Established</v>
      </c>
      <c r="N2338" s="2">
        <f t="shared" si="542"/>
        <v>12</v>
      </c>
      <c r="O2338" t="s">
        <v>267</v>
      </c>
      <c r="P2338" t="s">
        <v>147</v>
      </c>
      <c r="Q2338" t="s">
        <v>50</v>
      </c>
      <c r="R2338" t="str">
        <f t="shared" si="543"/>
        <v>Average</v>
      </c>
      <c r="S2338" t="str">
        <f t="shared" si="544"/>
        <v xml:space="preserve"> </v>
      </c>
      <c r="T2338" t="b">
        <f t="shared" si="545"/>
        <v>0</v>
      </c>
      <c r="U2338" t="b">
        <f t="shared" si="546"/>
        <v>1</v>
      </c>
      <c r="V2338" t="str">
        <f t="shared" si="547"/>
        <v>Average Company</v>
      </c>
      <c r="W2338" t="str">
        <f t="shared" si="548"/>
        <v>Don't Buy</v>
      </c>
      <c r="X2338" t="str">
        <f t="shared" si="549"/>
        <v>Not Known</v>
      </c>
      <c r="Z2338" t="str">
        <f t="shared" si="550"/>
        <v>None</v>
      </c>
      <c r="AB2338" t="str">
        <f t="shared" si="551"/>
        <v>0</v>
      </c>
    </row>
    <row r="2339" spans="1:28" x14ac:dyDescent="0.3">
      <c r="A2339">
        <v>2337</v>
      </c>
      <c r="B2339" t="s">
        <v>5151</v>
      </c>
      <c r="C2339" t="str">
        <f t="shared" si="538"/>
        <v>Long</v>
      </c>
      <c r="D2339">
        <v>3.5</v>
      </c>
      <c r="F2339" s="1">
        <f t="shared" si="552"/>
        <v>3.5</v>
      </c>
      <c r="G2339" s="1">
        <f t="shared" si="539"/>
        <v>3.5</v>
      </c>
      <c r="H2339">
        <f t="shared" si="540"/>
        <v>3.5</v>
      </c>
      <c r="I2339" t="s">
        <v>5138</v>
      </c>
      <c r="J2339" t="s">
        <v>22</v>
      </c>
      <c r="K2339" t="s">
        <v>5152</v>
      </c>
      <c r="L2339" t="str">
        <f t="shared" si="541"/>
        <v>Established</v>
      </c>
      <c r="N2339" s="2">
        <f t="shared" si="542"/>
        <v>46</v>
      </c>
      <c r="O2339" t="s">
        <v>596</v>
      </c>
      <c r="P2339" t="s">
        <v>691</v>
      </c>
      <c r="Q2339" t="s">
        <v>117</v>
      </c>
      <c r="R2339" t="str">
        <f t="shared" si="543"/>
        <v>Average</v>
      </c>
      <c r="S2339" t="str">
        <f t="shared" si="544"/>
        <v xml:space="preserve"> </v>
      </c>
      <c r="T2339" t="b">
        <f t="shared" si="545"/>
        <v>0</v>
      </c>
      <c r="U2339" t="b">
        <f t="shared" si="546"/>
        <v>0</v>
      </c>
      <c r="V2339" t="str">
        <f t="shared" si="547"/>
        <v>Average Company</v>
      </c>
      <c r="W2339" t="str">
        <f t="shared" si="548"/>
        <v>Don't Buy</v>
      </c>
      <c r="X2339" t="str">
        <f t="shared" si="549"/>
        <v>Not Known</v>
      </c>
      <c r="Z2339" t="str">
        <f t="shared" si="550"/>
        <v>None</v>
      </c>
      <c r="AB2339" t="str">
        <f t="shared" si="551"/>
        <v>0</v>
      </c>
    </row>
    <row r="2340" spans="1:28" x14ac:dyDescent="0.3">
      <c r="A2340">
        <v>2338</v>
      </c>
      <c r="B2340" t="s">
        <v>5153</v>
      </c>
      <c r="C2340" t="str">
        <f t="shared" si="538"/>
        <v>Long</v>
      </c>
      <c r="D2340">
        <v>4.0999999999999996</v>
      </c>
      <c r="F2340" s="1">
        <f t="shared" si="552"/>
        <v>4.0999999999999996</v>
      </c>
      <c r="G2340" s="1">
        <f t="shared" si="539"/>
        <v>4.0999999999999996</v>
      </c>
      <c r="H2340">
        <f t="shared" si="540"/>
        <v>4.0999999999999996</v>
      </c>
      <c r="I2340" t="s">
        <v>5138</v>
      </c>
      <c r="J2340" t="s">
        <v>343</v>
      </c>
      <c r="K2340" t="s">
        <v>2239</v>
      </c>
      <c r="L2340" t="str">
        <f t="shared" si="541"/>
        <v>Established</v>
      </c>
      <c r="N2340" s="2">
        <f t="shared" si="542"/>
        <v>10</v>
      </c>
      <c r="O2340" t="s">
        <v>234</v>
      </c>
      <c r="P2340" t="s">
        <v>147</v>
      </c>
      <c r="Q2340" t="s">
        <v>28</v>
      </c>
      <c r="R2340" t="str">
        <f t="shared" si="543"/>
        <v>Great</v>
      </c>
      <c r="S2340" t="str">
        <f t="shared" si="544"/>
        <v>Great</v>
      </c>
      <c r="T2340" t="b">
        <f t="shared" si="545"/>
        <v>0</v>
      </c>
      <c r="U2340" t="b">
        <f t="shared" si="546"/>
        <v>1</v>
      </c>
      <c r="V2340" t="str">
        <f t="shared" si="547"/>
        <v>Average Company</v>
      </c>
      <c r="W2340" t="str">
        <f t="shared" si="548"/>
        <v>Don't Buy</v>
      </c>
      <c r="X2340" t="str">
        <f t="shared" si="549"/>
        <v>Bombay Finance</v>
      </c>
      <c r="Z2340" t="str">
        <f t="shared" si="550"/>
        <v>None</v>
      </c>
      <c r="AB2340" t="str">
        <f t="shared" si="551"/>
        <v>1Million</v>
      </c>
    </row>
    <row r="2341" spans="1:28" x14ac:dyDescent="0.3">
      <c r="A2341">
        <v>2339</v>
      </c>
      <c r="B2341" t="s">
        <v>5154</v>
      </c>
      <c r="C2341" t="str">
        <f t="shared" si="538"/>
        <v>Long</v>
      </c>
      <c r="D2341">
        <v>4.3</v>
      </c>
      <c r="F2341" s="1">
        <f t="shared" si="552"/>
        <v>4.3</v>
      </c>
      <c r="G2341" s="1">
        <f t="shared" si="539"/>
        <v>4.3</v>
      </c>
      <c r="H2341">
        <f t="shared" si="540"/>
        <v>4.3</v>
      </c>
      <c r="I2341" t="s">
        <v>5138</v>
      </c>
      <c r="J2341" t="s">
        <v>22</v>
      </c>
      <c r="K2341" t="s">
        <v>5155</v>
      </c>
      <c r="L2341" t="str">
        <f t="shared" si="541"/>
        <v>Established</v>
      </c>
      <c r="N2341" s="2">
        <f t="shared" si="542"/>
        <v>28</v>
      </c>
      <c r="O2341" t="s">
        <v>24</v>
      </c>
      <c r="P2341" t="s">
        <v>147</v>
      </c>
      <c r="Q2341" t="s">
        <v>44</v>
      </c>
      <c r="R2341" t="str">
        <f t="shared" si="543"/>
        <v>Great</v>
      </c>
      <c r="S2341" t="str">
        <f t="shared" si="544"/>
        <v>Great</v>
      </c>
      <c r="T2341" t="b">
        <f t="shared" si="545"/>
        <v>1</v>
      </c>
      <c r="U2341" t="b">
        <f t="shared" si="546"/>
        <v>1</v>
      </c>
      <c r="V2341" t="str">
        <f t="shared" si="547"/>
        <v>Top Company</v>
      </c>
      <c r="W2341" t="str">
        <f t="shared" si="548"/>
        <v>Don't Buy</v>
      </c>
      <c r="X2341" t="str">
        <f t="shared" si="549"/>
        <v>Not Known</v>
      </c>
      <c r="Z2341" t="str">
        <f t="shared" si="550"/>
        <v>None</v>
      </c>
      <c r="AB2341" t="str">
        <f t="shared" si="551"/>
        <v>0</v>
      </c>
    </row>
    <row r="2342" spans="1:28" x14ac:dyDescent="0.3">
      <c r="A2342">
        <v>2340</v>
      </c>
      <c r="B2342" t="s">
        <v>5156</v>
      </c>
      <c r="C2342" t="str">
        <f t="shared" si="538"/>
        <v>Long</v>
      </c>
      <c r="D2342">
        <v>4.2</v>
      </c>
      <c r="F2342" s="1">
        <f t="shared" si="552"/>
        <v>4.2</v>
      </c>
      <c r="G2342" s="1">
        <f t="shared" si="539"/>
        <v>4.2</v>
      </c>
      <c r="H2342">
        <f t="shared" si="540"/>
        <v>4.2</v>
      </c>
      <c r="I2342" t="s">
        <v>5088</v>
      </c>
      <c r="J2342" t="s">
        <v>22</v>
      </c>
      <c r="K2342" t="s">
        <v>5157</v>
      </c>
      <c r="L2342" t="str">
        <f t="shared" si="541"/>
        <v>Established</v>
      </c>
      <c r="N2342" s="2">
        <f t="shared" si="542"/>
        <v>20</v>
      </c>
      <c r="O2342" t="s">
        <v>151</v>
      </c>
      <c r="P2342" t="s">
        <v>147</v>
      </c>
      <c r="Q2342" t="s">
        <v>28</v>
      </c>
      <c r="R2342" t="str">
        <f t="shared" si="543"/>
        <v>Great</v>
      </c>
      <c r="S2342" t="str">
        <f t="shared" si="544"/>
        <v>Great</v>
      </c>
      <c r="T2342" t="b">
        <f t="shared" si="545"/>
        <v>1</v>
      </c>
      <c r="U2342" t="b">
        <f t="shared" si="546"/>
        <v>1</v>
      </c>
      <c r="V2342" t="str">
        <f t="shared" si="547"/>
        <v>Average Company</v>
      </c>
      <c r="W2342" t="str">
        <f t="shared" si="548"/>
        <v>Don't Buy</v>
      </c>
      <c r="X2342" t="str">
        <f t="shared" si="549"/>
        <v>Not Known</v>
      </c>
      <c r="Z2342" t="str">
        <f t="shared" si="550"/>
        <v>None</v>
      </c>
      <c r="AB2342" t="str">
        <f t="shared" si="551"/>
        <v>1Million</v>
      </c>
    </row>
    <row r="2343" spans="1:28" x14ac:dyDescent="0.3">
      <c r="A2343">
        <v>2341</v>
      </c>
      <c r="B2343" t="s">
        <v>5158</v>
      </c>
      <c r="C2343" t="str">
        <f t="shared" si="538"/>
        <v>Short</v>
      </c>
      <c r="D2343">
        <v>4.2</v>
      </c>
      <c r="F2343" s="1">
        <f t="shared" si="552"/>
        <v>4.2</v>
      </c>
      <c r="G2343" s="1">
        <f t="shared" si="539"/>
        <v>4.2</v>
      </c>
      <c r="H2343">
        <f t="shared" si="540"/>
        <v>4.2</v>
      </c>
      <c r="I2343" t="s">
        <v>5159</v>
      </c>
      <c r="J2343" t="s">
        <v>22</v>
      </c>
      <c r="K2343" t="s">
        <v>5160</v>
      </c>
      <c r="L2343" t="str">
        <f t="shared" si="541"/>
        <v>Established</v>
      </c>
      <c r="N2343" s="2">
        <f t="shared" si="542"/>
        <v>88</v>
      </c>
      <c r="O2343" t="s">
        <v>1049</v>
      </c>
      <c r="P2343" t="s">
        <v>75</v>
      </c>
      <c r="Q2343" t="s">
        <v>50</v>
      </c>
      <c r="R2343" t="str">
        <f t="shared" si="543"/>
        <v>Great</v>
      </c>
      <c r="S2343" t="str">
        <f t="shared" si="544"/>
        <v>Great</v>
      </c>
      <c r="T2343" t="b">
        <f t="shared" si="545"/>
        <v>1</v>
      </c>
      <c r="U2343" t="b">
        <f t="shared" si="546"/>
        <v>1</v>
      </c>
      <c r="V2343" t="str">
        <f t="shared" si="547"/>
        <v>Top Company</v>
      </c>
      <c r="W2343" t="str">
        <f t="shared" si="548"/>
        <v>Don't Buy</v>
      </c>
      <c r="X2343" t="str">
        <f t="shared" si="549"/>
        <v>Not Known</v>
      </c>
      <c r="Z2343" t="str">
        <f t="shared" si="550"/>
        <v>None</v>
      </c>
      <c r="AB2343" t="str">
        <f t="shared" si="551"/>
        <v>0</v>
      </c>
    </row>
    <row r="2344" spans="1:28" x14ac:dyDescent="0.3">
      <c r="A2344">
        <v>2342</v>
      </c>
      <c r="B2344" t="s">
        <v>5161</v>
      </c>
      <c r="C2344" t="str">
        <f t="shared" si="538"/>
        <v>Long</v>
      </c>
      <c r="D2344">
        <v>4.0999999999999996</v>
      </c>
      <c r="F2344" s="1">
        <f t="shared" si="552"/>
        <v>4.0999999999999996</v>
      </c>
      <c r="G2344" s="1">
        <f t="shared" si="539"/>
        <v>4.0999999999999996</v>
      </c>
      <c r="H2344">
        <f t="shared" si="540"/>
        <v>4.0999999999999996</v>
      </c>
      <c r="I2344" t="s">
        <v>5159</v>
      </c>
      <c r="J2344" t="s">
        <v>10</v>
      </c>
      <c r="K2344" t="s">
        <v>737</v>
      </c>
      <c r="L2344" t="str">
        <f t="shared" si="541"/>
        <v>Established</v>
      </c>
      <c r="N2344" s="2">
        <f t="shared" si="542"/>
        <v>97</v>
      </c>
      <c r="O2344" t="s">
        <v>819</v>
      </c>
      <c r="P2344" t="s">
        <v>75</v>
      </c>
      <c r="Q2344" t="s">
        <v>28</v>
      </c>
      <c r="R2344" t="str">
        <f t="shared" si="543"/>
        <v>Great</v>
      </c>
      <c r="S2344" t="str">
        <f t="shared" si="544"/>
        <v>Great</v>
      </c>
      <c r="T2344" t="b">
        <f t="shared" si="545"/>
        <v>1</v>
      </c>
      <c r="U2344" t="b">
        <f t="shared" si="546"/>
        <v>1</v>
      </c>
      <c r="V2344" t="str">
        <f t="shared" si="547"/>
        <v>Top Company</v>
      </c>
      <c r="W2344" t="str">
        <f t="shared" si="548"/>
        <v>Don't Buy</v>
      </c>
      <c r="X2344" t="str">
        <f t="shared" si="549"/>
        <v>Not Known</v>
      </c>
      <c r="Z2344" t="str">
        <f t="shared" si="550"/>
        <v>None</v>
      </c>
      <c r="AB2344" t="str">
        <f t="shared" si="551"/>
        <v>1Million</v>
      </c>
    </row>
    <row r="2345" spans="1:28" x14ac:dyDescent="0.3">
      <c r="A2345">
        <v>2343</v>
      </c>
      <c r="B2345" t="s">
        <v>5162</v>
      </c>
      <c r="C2345" t="str">
        <f t="shared" si="538"/>
        <v>Short</v>
      </c>
      <c r="D2345">
        <v>3.8</v>
      </c>
      <c r="F2345" s="1">
        <f t="shared" si="552"/>
        <v>3.8</v>
      </c>
      <c r="G2345" s="1">
        <f t="shared" si="539"/>
        <v>3.8</v>
      </c>
      <c r="H2345">
        <f t="shared" si="540"/>
        <v>3.8</v>
      </c>
      <c r="I2345" t="s">
        <v>5159</v>
      </c>
      <c r="J2345" t="s">
        <v>22</v>
      </c>
      <c r="K2345" t="s">
        <v>2849</v>
      </c>
      <c r="L2345" t="str">
        <f t="shared" si="541"/>
        <v>Established</v>
      </c>
      <c r="N2345" s="2">
        <f t="shared" si="542"/>
        <v>19</v>
      </c>
      <c r="O2345" t="s">
        <v>100</v>
      </c>
      <c r="P2345" t="s">
        <v>683</v>
      </c>
      <c r="Q2345" t="s">
        <v>218</v>
      </c>
      <c r="R2345" t="str">
        <f t="shared" si="543"/>
        <v>Average</v>
      </c>
      <c r="S2345" t="str">
        <f t="shared" si="544"/>
        <v xml:space="preserve"> </v>
      </c>
      <c r="T2345" t="b">
        <f t="shared" si="545"/>
        <v>0</v>
      </c>
      <c r="U2345" t="b">
        <f t="shared" si="546"/>
        <v>1</v>
      </c>
      <c r="V2345" t="str">
        <f t="shared" si="547"/>
        <v>Average Company</v>
      </c>
      <c r="W2345" t="str">
        <f t="shared" si="548"/>
        <v>Don't Buy</v>
      </c>
      <c r="X2345" t="str">
        <f t="shared" si="549"/>
        <v>Not Known</v>
      </c>
      <c r="Z2345" t="str">
        <f t="shared" si="550"/>
        <v>None</v>
      </c>
      <c r="AB2345" t="str">
        <f t="shared" si="551"/>
        <v>0</v>
      </c>
    </row>
    <row r="2346" spans="1:28" x14ac:dyDescent="0.3">
      <c r="A2346">
        <v>2344</v>
      </c>
      <c r="B2346" t="s">
        <v>5163</v>
      </c>
      <c r="C2346" t="str">
        <f t="shared" si="538"/>
        <v>Short</v>
      </c>
      <c r="D2346">
        <v>4</v>
      </c>
      <c r="F2346" s="1">
        <f t="shared" si="552"/>
        <v>4</v>
      </c>
      <c r="G2346" s="1">
        <f t="shared" si="539"/>
        <v>4</v>
      </c>
      <c r="H2346">
        <f t="shared" si="540"/>
        <v>4</v>
      </c>
      <c r="I2346" t="s">
        <v>5159</v>
      </c>
      <c r="J2346" t="s">
        <v>10</v>
      </c>
      <c r="K2346" t="s">
        <v>5164</v>
      </c>
      <c r="L2346" t="str">
        <f t="shared" si="541"/>
        <v>Established</v>
      </c>
      <c r="N2346" s="2">
        <f t="shared" si="542"/>
        <v>79</v>
      </c>
      <c r="O2346" t="s">
        <v>716</v>
      </c>
      <c r="P2346" t="s">
        <v>181</v>
      </c>
      <c r="Q2346" t="s">
        <v>28</v>
      </c>
      <c r="R2346" t="str">
        <f t="shared" si="543"/>
        <v>Average</v>
      </c>
      <c r="S2346" t="str">
        <f t="shared" si="544"/>
        <v xml:space="preserve"> </v>
      </c>
      <c r="T2346" t="b">
        <f t="shared" si="545"/>
        <v>0</v>
      </c>
      <c r="U2346" t="b">
        <f t="shared" si="546"/>
        <v>1</v>
      </c>
      <c r="V2346" t="str">
        <f t="shared" si="547"/>
        <v>Average Company</v>
      </c>
      <c r="W2346" t="str">
        <f t="shared" si="548"/>
        <v>Don't Buy</v>
      </c>
      <c r="X2346" t="str">
        <f t="shared" si="549"/>
        <v>Not Known</v>
      </c>
      <c r="Z2346" t="str">
        <f t="shared" si="550"/>
        <v>None</v>
      </c>
      <c r="AB2346" t="str">
        <f t="shared" si="551"/>
        <v>500K</v>
      </c>
    </row>
    <row r="2347" spans="1:28" x14ac:dyDescent="0.3">
      <c r="A2347">
        <v>2345</v>
      </c>
      <c r="B2347" t="s">
        <v>5165</v>
      </c>
      <c r="C2347" t="str">
        <f t="shared" si="538"/>
        <v>Long</v>
      </c>
      <c r="D2347">
        <v>4.3</v>
      </c>
      <c r="F2347" s="1">
        <f t="shared" si="552"/>
        <v>4.3</v>
      </c>
      <c r="G2347" s="1">
        <f t="shared" si="539"/>
        <v>4.3</v>
      </c>
      <c r="H2347">
        <f t="shared" si="540"/>
        <v>4.3</v>
      </c>
      <c r="I2347" t="s">
        <v>5159</v>
      </c>
      <c r="J2347" t="s">
        <v>10</v>
      </c>
      <c r="K2347" t="s">
        <v>2817</v>
      </c>
      <c r="L2347" t="str">
        <f t="shared" si="541"/>
        <v>Established</v>
      </c>
      <c r="N2347" s="2">
        <f t="shared" si="542"/>
        <v>41</v>
      </c>
      <c r="O2347" t="s">
        <v>39</v>
      </c>
      <c r="P2347" t="s">
        <v>147</v>
      </c>
      <c r="Q2347" t="s">
        <v>105</v>
      </c>
      <c r="R2347" t="str">
        <f t="shared" si="543"/>
        <v>Great</v>
      </c>
      <c r="S2347" t="str">
        <f t="shared" si="544"/>
        <v>Great</v>
      </c>
      <c r="T2347" t="b">
        <f t="shared" si="545"/>
        <v>1</v>
      </c>
      <c r="U2347" t="b">
        <f t="shared" si="546"/>
        <v>1</v>
      </c>
      <c r="V2347" t="str">
        <f t="shared" si="547"/>
        <v>Top Company</v>
      </c>
      <c r="W2347" t="str">
        <f t="shared" si="548"/>
        <v>Don't Buy</v>
      </c>
      <c r="X2347" t="str">
        <f t="shared" si="549"/>
        <v>Not Known</v>
      </c>
      <c r="Z2347" t="str">
        <f t="shared" si="550"/>
        <v>None</v>
      </c>
      <c r="AB2347" t="str">
        <f t="shared" si="551"/>
        <v>0</v>
      </c>
    </row>
    <row r="2348" spans="1:28" x14ac:dyDescent="0.3">
      <c r="A2348">
        <v>2346</v>
      </c>
      <c r="B2348" t="s">
        <v>5166</v>
      </c>
      <c r="C2348" t="str">
        <f t="shared" si="538"/>
        <v>Short</v>
      </c>
      <c r="D2348">
        <v>4.5999999999999996</v>
      </c>
      <c r="F2348" s="1">
        <f t="shared" si="552"/>
        <v>4.5999999999999996</v>
      </c>
      <c r="G2348" s="1">
        <f t="shared" si="539"/>
        <v>4.5999999999999996</v>
      </c>
      <c r="H2348">
        <f t="shared" si="540"/>
        <v>4.5999999999999996</v>
      </c>
      <c r="I2348" t="s">
        <v>5159</v>
      </c>
      <c r="J2348" t="s">
        <v>22</v>
      </c>
      <c r="K2348" t="s">
        <v>5167</v>
      </c>
      <c r="L2348" t="str">
        <f t="shared" si="541"/>
        <v>Established</v>
      </c>
      <c r="N2348" s="2">
        <f t="shared" si="542"/>
        <v>51</v>
      </c>
      <c r="O2348" t="s">
        <v>688</v>
      </c>
      <c r="P2348" t="s">
        <v>147</v>
      </c>
      <c r="Q2348" t="s">
        <v>204</v>
      </c>
      <c r="R2348" t="str">
        <f t="shared" si="543"/>
        <v>Great</v>
      </c>
      <c r="S2348" t="str">
        <f t="shared" si="544"/>
        <v>Great</v>
      </c>
      <c r="T2348" t="b">
        <f t="shared" si="545"/>
        <v>1</v>
      </c>
      <c r="U2348" t="b">
        <f t="shared" si="546"/>
        <v>1</v>
      </c>
      <c r="V2348" t="str">
        <f t="shared" si="547"/>
        <v>Top Company</v>
      </c>
      <c r="W2348" t="str">
        <f t="shared" si="548"/>
        <v>Don't Buy</v>
      </c>
      <c r="X2348" t="str">
        <f t="shared" si="549"/>
        <v>Not Known</v>
      </c>
      <c r="Z2348" t="str">
        <f t="shared" si="550"/>
        <v>None</v>
      </c>
      <c r="AB2348" t="str">
        <f t="shared" si="551"/>
        <v>0</v>
      </c>
    </row>
    <row r="2349" spans="1:28" x14ac:dyDescent="0.3">
      <c r="A2349">
        <v>2347</v>
      </c>
      <c r="B2349" t="s">
        <v>5168</v>
      </c>
      <c r="C2349" t="str">
        <f t="shared" si="538"/>
        <v>Short</v>
      </c>
      <c r="D2349">
        <v>3.9</v>
      </c>
      <c r="F2349" s="1">
        <f t="shared" si="552"/>
        <v>3.9</v>
      </c>
      <c r="G2349" s="1">
        <f t="shared" si="539"/>
        <v>3.9</v>
      </c>
      <c r="H2349">
        <f t="shared" si="540"/>
        <v>3.9</v>
      </c>
      <c r="I2349" t="s">
        <v>5159</v>
      </c>
      <c r="J2349" t="s">
        <v>22</v>
      </c>
      <c r="K2349" t="s">
        <v>5169</v>
      </c>
      <c r="L2349" t="str">
        <f t="shared" si="541"/>
        <v>Established</v>
      </c>
      <c r="N2349" s="2">
        <f t="shared" si="542"/>
        <v>38</v>
      </c>
      <c r="O2349" t="s">
        <v>357</v>
      </c>
      <c r="P2349" t="s">
        <v>691</v>
      </c>
      <c r="Q2349" t="s">
        <v>523</v>
      </c>
      <c r="R2349" t="str">
        <f t="shared" si="543"/>
        <v>Average</v>
      </c>
      <c r="S2349" t="str">
        <f t="shared" si="544"/>
        <v xml:space="preserve"> </v>
      </c>
      <c r="T2349" t="b">
        <f t="shared" si="545"/>
        <v>0</v>
      </c>
      <c r="U2349" t="b">
        <f t="shared" si="546"/>
        <v>1</v>
      </c>
      <c r="V2349" t="str">
        <f t="shared" si="547"/>
        <v>Average Company</v>
      </c>
      <c r="W2349" t="str">
        <f t="shared" si="548"/>
        <v>Buy</v>
      </c>
      <c r="X2349" t="str">
        <f t="shared" si="549"/>
        <v>Not Known</v>
      </c>
      <c r="Z2349" t="str">
        <f t="shared" si="550"/>
        <v>None</v>
      </c>
      <c r="AB2349" t="str">
        <f t="shared" si="551"/>
        <v>0</v>
      </c>
    </row>
    <row r="2350" spans="1:28" x14ac:dyDescent="0.3">
      <c r="A2350">
        <v>2348</v>
      </c>
      <c r="B2350" t="s">
        <v>5170</v>
      </c>
      <c r="C2350" t="str">
        <f t="shared" si="538"/>
        <v>Long</v>
      </c>
      <c r="D2350">
        <v>4.2</v>
      </c>
      <c r="F2350" s="1">
        <f t="shared" si="552"/>
        <v>4.2</v>
      </c>
      <c r="G2350" s="1">
        <f t="shared" si="539"/>
        <v>4.2</v>
      </c>
      <c r="H2350">
        <f t="shared" si="540"/>
        <v>4.2</v>
      </c>
      <c r="I2350" t="s">
        <v>4871</v>
      </c>
      <c r="J2350" t="s">
        <v>22</v>
      </c>
      <c r="K2350" t="s">
        <v>4390</v>
      </c>
      <c r="L2350" t="str">
        <f t="shared" si="541"/>
        <v>Established</v>
      </c>
      <c r="N2350" s="2">
        <f t="shared" si="542"/>
        <v>23</v>
      </c>
      <c r="O2350" t="s">
        <v>230</v>
      </c>
      <c r="P2350" t="s">
        <v>147</v>
      </c>
      <c r="Q2350" t="s">
        <v>243</v>
      </c>
      <c r="R2350" t="str">
        <f t="shared" si="543"/>
        <v>Great</v>
      </c>
      <c r="S2350" t="str">
        <f t="shared" si="544"/>
        <v>Great</v>
      </c>
      <c r="T2350" t="b">
        <f t="shared" si="545"/>
        <v>1</v>
      </c>
      <c r="U2350" t="b">
        <f t="shared" si="546"/>
        <v>1</v>
      </c>
      <c r="V2350" t="str">
        <f t="shared" si="547"/>
        <v>Top Company</v>
      </c>
      <c r="W2350" t="str">
        <f t="shared" si="548"/>
        <v>Don't Buy</v>
      </c>
      <c r="X2350" t="str">
        <f t="shared" si="549"/>
        <v>Not Known</v>
      </c>
      <c r="Z2350" t="str">
        <f t="shared" si="550"/>
        <v>None</v>
      </c>
      <c r="AB2350" t="str">
        <f t="shared" si="551"/>
        <v>0</v>
      </c>
    </row>
    <row r="2351" spans="1:28" x14ac:dyDescent="0.3">
      <c r="A2351">
        <v>2349</v>
      </c>
      <c r="B2351" t="s">
        <v>5171</v>
      </c>
      <c r="C2351" t="str">
        <f t="shared" si="538"/>
        <v>Long</v>
      </c>
      <c r="D2351">
        <v>4.4000000000000004</v>
      </c>
      <c r="F2351" s="1">
        <f t="shared" si="552"/>
        <v>4.4000000000000004</v>
      </c>
      <c r="G2351" s="1">
        <f t="shared" si="539"/>
        <v>4.4000000000000004</v>
      </c>
      <c r="H2351">
        <f t="shared" si="540"/>
        <v>4.4000000000000004</v>
      </c>
      <c r="I2351" t="s">
        <v>5138</v>
      </c>
      <c r="J2351" t="s">
        <v>22</v>
      </c>
      <c r="K2351" t="s">
        <v>5172</v>
      </c>
      <c r="L2351" t="str">
        <f t="shared" si="541"/>
        <v>Established</v>
      </c>
      <c r="N2351" s="2">
        <f t="shared" si="542"/>
        <v>36</v>
      </c>
      <c r="O2351" t="s">
        <v>48</v>
      </c>
      <c r="P2351" t="s">
        <v>691</v>
      </c>
      <c r="Q2351" t="s">
        <v>3437</v>
      </c>
      <c r="R2351" t="str">
        <f t="shared" si="543"/>
        <v>Great</v>
      </c>
      <c r="S2351" t="str">
        <f t="shared" si="544"/>
        <v>Great</v>
      </c>
      <c r="T2351" t="b">
        <f t="shared" si="545"/>
        <v>1</v>
      </c>
      <c r="U2351" t="b">
        <f t="shared" si="546"/>
        <v>1</v>
      </c>
      <c r="V2351" t="str">
        <f t="shared" si="547"/>
        <v>Top Company</v>
      </c>
      <c r="W2351" t="str">
        <f t="shared" si="548"/>
        <v>Buy</v>
      </c>
      <c r="X2351" t="str">
        <f t="shared" si="549"/>
        <v>Not Known</v>
      </c>
      <c r="Z2351" t="str">
        <f t="shared" si="550"/>
        <v>None</v>
      </c>
      <c r="AB2351" t="str">
        <f t="shared" si="551"/>
        <v>0</v>
      </c>
    </row>
    <row r="2352" spans="1:28" x14ac:dyDescent="0.3">
      <c r="A2352">
        <v>2350</v>
      </c>
      <c r="B2352" t="s">
        <v>5173</v>
      </c>
      <c r="C2352" t="str">
        <f t="shared" si="538"/>
        <v>Long</v>
      </c>
      <c r="D2352">
        <v>4.0999999999999996</v>
      </c>
      <c r="F2352" s="1">
        <f t="shared" si="552"/>
        <v>4.0999999999999996</v>
      </c>
      <c r="G2352" s="1">
        <f t="shared" si="539"/>
        <v>4.0999999999999996</v>
      </c>
      <c r="H2352">
        <f t="shared" si="540"/>
        <v>4.0999999999999996</v>
      </c>
      <c r="I2352" t="s">
        <v>5174</v>
      </c>
      <c r="J2352" t="s">
        <v>10</v>
      </c>
      <c r="K2352" t="s">
        <v>4645</v>
      </c>
      <c r="L2352" t="str">
        <f t="shared" si="541"/>
        <v>Established</v>
      </c>
      <c r="N2352" s="2">
        <f t="shared" si="542"/>
        <v>48</v>
      </c>
      <c r="O2352" t="s">
        <v>752</v>
      </c>
      <c r="P2352" t="s">
        <v>147</v>
      </c>
      <c r="Q2352" t="s">
        <v>204</v>
      </c>
      <c r="R2352" t="str">
        <f t="shared" si="543"/>
        <v>Great</v>
      </c>
      <c r="S2352" t="str">
        <f t="shared" si="544"/>
        <v>Great</v>
      </c>
      <c r="T2352" t="b">
        <f t="shared" si="545"/>
        <v>1</v>
      </c>
      <c r="U2352" t="b">
        <f t="shared" si="546"/>
        <v>1</v>
      </c>
      <c r="V2352" t="str">
        <f t="shared" si="547"/>
        <v>Top Company</v>
      </c>
      <c r="W2352" t="str">
        <f t="shared" si="548"/>
        <v>Don't Buy</v>
      </c>
      <c r="X2352" t="str">
        <f t="shared" si="549"/>
        <v>Not Known</v>
      </c>
      <c r="Z2352" t="str">
        <f t="shared" si="550"/>
        <v>None</v>
      </c>
      <c r="AB2352" t="str">
        <f t="shared" si="551"/>
        <v>0</v>
      </c>
    </row>
    <row r="2353" spans="1:28" x14ac:dyDescent="0.3">
      <c r="A2353">
        <v>2351</v>
      </c>
      <c r="B2353" t="s">
        <v>5175</v>
      </c>
      <c r="C2353" t="str">
        <f t="shared" si="538"/>
        <v>Short</v>
      </c>
      <c r="D2353">
        <v>4.3</v>
      </c>
      <c r="F2353" s="1">
        <f t="shared" si="552"/>
        <v>4.3</v>
      </c>
      <c r="G2353" s="1">
        <f t="shared" si="539"/>
        <v>4.3</v>
      </c>
      <c r="H2353">
        <f t="shared" si="540"/>
        <v>4.3</v>
      </c>
      <c r="I2353" t="s">
        <v>5174</v>
      </c>
      <c r="J2353" t="s">
        <v>22</v>
      </c>
      <c r="K2353" t="s">
        <v>5176</v>
      </c>
      <c r="L2353" t="str">
        <f t="shared" si="541"/>
        <v>Established</v>
      </c>
      <c r="N2353" s="2">
        <f t="shared" si="542"/>
        <v>13</v>
      </c>
      <c r="O2353" t="s">
        <v>4919</v>
      </c>
      <c r="P2353" t="s">
        <v>683</v>
      </c>
      <c r="Q2353" t="s">
        <v>117</v>
      </c>
      <c r="R2353" t="str">
        <f t="shared" si="543"/>
        <v>Great</v>
      </c>
      <c r="S2353" t="str">
        <f t="shared" si="544"/>
        <v>Great</v>
      </c>
      <c r="T2353" t="b">
        <f t="shared" si="545"/>
        <v>1</v>
      </c>
      <c r="U2353" t="b">
        <f t="shared" si="546"/>
        <v>1</v>
      </c>
      <c r="V2353" t="str">
        <f t="shared" si="547"/>
        <v>Average Company</v>
      </c>
      <c r="W2353" t="str">
        <f t="shared" si="548"/>
        <v>Don't Buy</v>
      </c>
      <c r="X2353" t="str">
        <f t="shared" si="549"/>
        <v>Not Known</v>
      </c>
      <c r="Z2353" t="str">
        <f t="shared" si="550"/>
        <v>None</v>
      </c>
      <c r="AB2353" t="str">
        <f t="shared" si="551"/>
        <v>0</v>
      </c>
    </row>
    <row r="2354" spans="1:28" x14ac:dyDescent="0.3">
      <c r="A2354">
        <v>2352</v>
      </c>
      <c r="B2354" t="s">
        <v>5177</v>
      </c>
      <c r="C2354" t="str">
        <f t="shared" si="538"/>
        <v>Short</v>
      </c>
      <c r="D2354">
        <v>3.6</v>
      </c>
      <c r="F2354" s="1">
        <f t="shared" si="552"/>
        <v>3.6</v>
      </c>
      <c r="G2354" s="1">
        <f t="shared" si="539"/>
        <v>3.6</v>
      </c>
      <c r="H2354">
        <f t="shared" si="540"/>
        <v>3.6</v>
      </c>
      <c r="I2354" t="s">
        <v>5174</v>
      </c>
      <c r="J2354" t="s">
        <v>22</v>
      </c>
      <c r="K2354" t="s">
        <v>5178</v>
      </c>
      <c r="L2354" t="str">
        <f t="shared" si="541"/>
        <v>Established</v>
      </c>
      <c r="N2354" s="2">
        <f t="shared" si="542"/>
        <v>11</v>
      </c>
      <c r="O2354" t="s">
        <v>1838</v>
      </c>
      <c r="P2354" t="s">
        <v>147</v>
      </c>
      <c r="Q2354" t="s">
        <v>551</v>
      </c>
      <c r="R2354" t="str">
        <f t="shared" si="543"/>
        <v>Average</v>
      </c>
      <c r="S2354" t="str">
        <f t="shared" si="544"/>
        <v xml:space="preserve"> </v>
      </c>
      <c r="T2354" t="b">
        <f t="shared" si="545"/>
        <v>0</v>
      </c>
      <c r="U2354" t="b">
        <f t="shared" si="546"/>
        <v>1</v>
      </c>
      <c r="V2354" t="str">
        <f t="shared" si="547"/>
        <v>Average Company</v>
      </c>
      <c r="W2354" t="str">
        <f t="shared" si="548"/>
        <v>Don't Buy</v>
      </c>
      <c r="X2354" t="str">
        <f t="shared" si="549"/>
        <v>Not Known</v>
      </c>
      <c r="Z2354" t="str">
        <f t="shared" si="550"/>
        <v>None</v>
      </c>
      <c r="AB2354" t="str">
        <f t="shared" si="551"/>
        <v>0</v>
      </c>
    </row>
    <row r="2355" spans="1:28" x14ac:dyDescent="0.3">
      <c r="A2355">
        <v>2353</v>
      </c>
      <c r="B2355" t="s">
        <v>5179</v>
      </c>
      <c r="C2355" t="str">
        <f t="shared" si="538"/>
        <v>Long</v>
      </c>
      <c r="D2355">
        <v>3.8</v>
      </c>
      <c r="F2355" s="1">
        <f t="shared" si="552"/>
        <v>3.8</v>
      </c>
      <c r="G2355" s="1">
        <f t="shared" si="539"/>
        <v>3.8</v>
      </c>
      <c r="H2355">
        <f t="shared" si="540"/>
        <v>3.8</v>
      </c>
      <c r="I2355" t="s">
        <v>5174</v>
      </c>
      <c r="J2355" t="s">
        <v>22</v>
      </c>
      <c r="K2355" t="s">
        <v>2489</v>
      </c>
      <c r="L2355" t="str">
        <f t="shared" si="541"/>
        <v>Established</v>
      </c>
      <c r="N2355" s="2">
        <f t="shared" si="542"/>
        <v>61</v>
      </c>
      <c r="O2355" t="s">
        <v>414</v>
      </c>
      <c r="P2355" t="s">
        <v>691</v>
      </c>
      <c r="Q2355" t="s">
        <v>3437</v>
      </c>
      <c r="R2355" t="str">
        <f t="shared" si="543"/>
        <v>Average</v>
      </c>
      <c r="S2355" t="str">
        <f t="shared" si="544"/>
        <v xml:space="preserve"> </v>
      </c>
      <c r="T2355" t="b">
        <f t="shared" si="545"/>
        <v>0</v>
      </c>
      <c r="U2355" t="b">
        <f t="shared" si="546"/>
        <v>1</v>
      </c>
      <c r="V2355" t="str">
        <f t="shared" si="547"/>
        <v>Average Company</v>
      </c>
      <c r="W2355" t="str">
        <f t="shared" si="548"/>
        <v>Don't Buy</v>
      </c>
      <c r="X2355" t="str">
        <f t="shared" si="549"/>
        <v>Not Known</v>
      </c>
      <c r="Z2355" t="str">
        <f t="shared" si="550"/>
        <v>None</v>
      </c>
      <c r="AB2355" t="str">
        <f t="shared" si="551"/>
        <v>0</v>
      </c>
    </row>
    <row r="2356" spans="1:28" x14ac:dyDescent="0.3">
      <c r="A2356">
        <v>2354</v>
      </c>
      <c r="B2356" t="s">
        <v>5180</v>
      </c>
      <c r="C2356" t="str">
        <f t="shared" si="538"/>
        <v>Long</v>
      </c>
      <c r="D2356">
        <v>4.4000000000000004</v>
      </c>
      <c r="F2356" s="1">
        <f t="shared" si="552"/>
        <v>4.4000000000000004</v>
      </c>
      <c r="G2356" s="1">
        <f t="shared" si="539"/>
        <v>4.4000000000000004</v>
      </c>
      <c r="H2356">
        <f t="shared" si="540"/>
        <v>4.4000000000000004</v>
      </c>
      <c r="I2356" t="s">
        <v>5174</v>
      </c>
      <c r="J2356" t="s">
        <v>22</v>
      </c>
      <c r="K2356" t="s">
        <v>5181</v>
      </c>
      <c r="L2356" t="str">
        <f t="shared" si="541"/>
        <v>Established</v>
      </c>
      <c r="N2356" s="2">
        <f t="shared" si="542"/>
        <v>47</v>
      </c>
      <c r="O2356" t="s">
        <v>258</v>
      </c>
      <c r="P2356" t="s">
        <v>1308</v>
      </c>
      <c r="Q2356" t="s">
        <v>362</v>
      </c>
      <c r="R2356" t="str">
        <f t="shared" si="543"/>
        <v>Great</v>
      </c>
      <c r="S2356" t="str">
        <f t="shared" si="544"/>
        <v>Great</v>
      </c>
      <c r="T2356" t="b">
        <f t="shared" si="545"/>
        <v>1</v>
      </c>
      <c r="U2356" t="b">
        <f t="shared" si="546"/>
        <v>1</v>
      </c>
      <c r="V2356" t="str">
        <f t="shared" si="547"/>
        <v>Top Company</v>
      </c>
      <c r="W2356" t="str">
        <f t="shared" si="548"/>
        <v>Don't Buy</v>
      </c>
      <c r="X2356" t="str">
        <f t="shared" si="549"/>
        <v>Not Known</v>
      </c>
      <c r="Z2356" t="str">
        <f t="shared" si="550"/>
        <v>None</v>
      </c>
      <c r="AB2356" t="str">
        <f t="shared" si="551"/>
        <v>0</v>
      </c>
    </row>
    <row r="2357" spans="1:28" x14ac:dyDescent="0.3">
      <c r="A2357">
        <v>2355</v>
      </c>
      <c r="B2357" t="s">
        <v>5182</v>
      </c>
      <c r="C2357" t="str">
        <f t="shared" si="538"/>
        <v>Long</v>
      </c>
      <c r="D2357">
        <v>3.8</v>
      </c>
      <c r="F2357" s="1">
        <f t="shared" si="552"/>
        <v>3.8</v>
      </c>
      <c r="G2357" s="1">
        <f t="shared" si="539"/>
        <v>3.8</v>
      </c>
      <c r="H2357">
        <f t="shared" si="540"/>
        <v>3.8</v>
      </c>
      <c r="I2357" t="s">
        <v>5174</v>
      </c>
      <c r="J2357" t="s">
        <v>22</v>
      </c>
      <c r="K2357" t="s">
        <v>5183</v>
      </c>
      <c r="L2357" t="str">
        <f t="shared" si="541"/>
        <v>Established</v>
      </c>
      <c r="N2357" s="2">
        <f t="shared" si="542"/>
        <v>32</v>
      </c>
      <c r="O2357" t="s">
        <v>368</v>
      </c>
      <c r="P2357" t="s">
        <v>147</v>
      </c>
      <c r="Q2357" t="s">
        <v>80</v>
      </c>
      <c r="R2357" t="str">
        <f t="shared" si="543"/>
        <v>Average</v>
      </c>
      <c r="S2357" t="str">
        <f t="shared" si="544"/>
        <v xml:space="preserve"> </v>
      </c>
      <c r="T2357" t="b">
        <f t="shared" si="545"/>
        <v>0</v>
      </c>
      <c r="U2357" t="b">
        <f t="shared" si="546"/>
        <v>1</v>
      </c>
      <c r="V2357" t="str">
        <f t="shared" si="547"/>
        <v>Average Company</v>
      </c>
      <c r="W2357" t="str">
        <f t="shared" si="548"/>
        <v>Don't Buy</v>
      </c>
      <c r="X2357" t="str">
        <f t="shared" si="549"/>
        <v>Not Known</v>
      </c>
      <c r="Z2357" t="str">
        <f t="shared" si="550"/>
        <v>None</v>
      </c>
      <c r="AB2357" t="str">
        <f t="shared" si="551"/>
        <v>0</v>
      </c>
    </row>
    <row r="2358" spans="1:28" x14ac:dyDescent="0.3">
      <c r="A2358">
        <v>2356</v>
      </c>
      <c r="B2358" t="s">
        <v>5184</v>
      </c>
      <c r="C2358" t="str">
        <f t="shared" si="538"/>
        <v>Long</v>
      </c>
      <c r="D2358">
        <v>3.8</v>
      </c>
      <c r="F2358" s="1">
        <f t="shared" si="552"/>
        <v>3.8</v>
      </c>
      <c r="G2358" s="1">
        <f t="shared" si="539"/>
        <v>3.8</v>
      </c>
      <c r="H2358">
        <f t="shared" si="540"/>
        <v>3.8</v>
      </c>
      <c r="I2358" t="s">
        <v>5174</v>
      </c>
      <c r="J2358" t="s">
        <v>22</v>
      </c>
      <c r="K2358" t="s">
        <v>5185</v>
      </c>
      <c r="L2358" t="str">
        <f t="shared" si="541"/>
        <v>Established</v>
      </c>
      <c r="N2358" s="2">
        <f t="shared" si="542"/>
        <v>24</v>
      </c>
      <c r="O2358" t="s">
        <v>185</v>
      </c>
      <c r="P2358" t="s">
        <v>691</v>
      </c>
      <c r="Q2358" t="s">
        <v>105</v>
      </c>
      <c r="R2358" t="str">
        <f t="shared" si="543"/>
        <v>Average</v>
      </c>
      <c r="S2358" t="str">
        <f t="shared" si="544"/>
        <v xml:space="preserve"> </v>
      </c>
      <c r="T2358" t="b">
        <f t="shared" si="545"/>
        <v>0</v>
      </c>
      <c r="U2358" t="b">
        <f t="shared" si="546"/>
        <v>1</v>
      </c>
      <c r="V2358" t="str">
        <f t="shared" si="547"/>
        <v>Average Company</v>
      </c>
      <c r="W2358" t="str">
        <f t="shared" si="548"/>
        <v>Don't Buy</v>
      </c>
      <c r="X2358" t="str">
        <f t="shared" si="549"/>
        <v>Not Known</v>
      </c>
      <c r="Z2358" t="str">
        <f t="shared" si="550"/>
        <v>None</v>
      </c>
      <c r="AB2358" t="str">
        <f t="shared" si="551"/>
        <v>0</v>
      </c>
    </row>
    <row r="2359" spans="1:28" x14ac:dyDescent="0.3">
      <c r="A2359">
        <v>2357</v>
      </c>
      <c r="B2359" t="s">
        <v>5186</v>
      </c>
      <c r="C2359" t="str">
        <f t="shared" si="538"/>
        <v>Long</v>
      </c>
      <c r="D2359">
        <v>4.0999999999999996</v>
      </c>
      <c r="F2359" s="1">
        <f t="shared" si="552"/>
        <v>4.0999999999999996</v>
      </c>
      <c r="G2359" s="1">
        <f t="shared" si="539"/>
        <v>4.0999999999999996</v>
      </c>
      <c r="H2359">
        <f t="shared" si="540"/>
        <v>4.0999999999999996</v>
      </c>
      <c r="I2359" t="s">
        <v>5174</v>
      </c>
      <c r="J2359" t="s">
        <v>10</v>
      </c>
      <c r="K2359" t="s">
        <v>3718</v>
      </c>
      <c r="L2359" t="str">
        <f t="shared" si="541"/>
        <v>Established</v>
      </c>
      <c r="N2359" s="2">
        <f t="shared" si="542"/>
        <v>25</v>
      </c>
      <c r="O2359" t="s">
        <v>54</v>
      </c>
      <c r="P2359" t="s">
        <v>147</v>
      </c>
      <c r="Q2359" t="s">
        <v>19</v>
      </c>
      <c r="R2359" t="str">
        <f t="shared" si="543"/>
        <v>Great</v>
      </c>
      <c r="S2359" t="str">
        <f t="shared" si="544"/>
        <v>Great</v>
      </c>
      <c r="T2359" t="b">
        <f t="shared" si="545"/>
        <v>1</v>
      </c>
      <c r="U2359" t="b">
        <f t="shared" si="546"/>
        <v>1</v>
      </c>
      <c r="V2359" t="str">
        <f t="shared" si="547"/>
        <v>Top Company</v>
      </c>
      <c r="W2359" t="str">
        <f t="shared" si="548"/>
        <v>Don't Buy</v>
      </c>
      <c r="X2359" t="str">
        <f t="shared" si="549"/>
        <v>Not Known</v>
      </c>
      <c r="Z2359" t="str">
        <f t="shared" si="550"/>
        <v>None</v>
      </c>
      <c r="AB2359" t="str">
        <f t="shared" si="551"/>
        <v>1Million</v>
      </c>
    </row>
    <row r="2360" spans="1:28" x14ac:dyDescent="0.3">
      <c r="A2360">
        <v>2358</v>
      </c>
      <c r="B2360" t="s">
        <v>5187</v>
      </c>
      <c r="C2360" t="str">
        <f t="shared" si="538"/>
        <v>Long</v>
      </c>
      <c r="D2360">
        <v>3.5</v>
      </c>
      <c r="F2360" s="1">
        <f t="shared" si="552"/>
        <v>3.5</v>
      </c>
      <c r="G2360" s="1">
        <f t="shared" si="539"/>
        <v>3.5</v>
      </c>
      <c r="H2360">
        <f t="shared" si="540"/>
        <v>3.5</v>
      </c>
      <c r="I2360" t="s">
        <v>5174</v>
      </c>
      <c r="J2360" t="s">
        <v>22</v>
      </c>
      <c r="K2360" t="s">
        <v>1491</v>
      </c>
      <c r="L2360" t="str">
        <f t="shared" si="541"/>
        <v>Established</v>
      </c>
      <c r="N2360" s="2">
        <f t="shared" si="542"/>
        <v>33</v>
      </c>
      <c r="O2360" t="s">
        <v>18</v>
      </c>
      <c r="P2360" t="s">
        <v>1308</v>
      </c>
      <c r="Q2360" t="s">
        <v>44</v>
      </c>
      <c r="R2360" t="str">
        <f t="shared" si="543"/>
        <v>Average</v>
      </c>
      <c r="S2360" t="str">
        <f t="shared" si="544"/>
        <v xml:space="preserve"> </v>
      </c>
      <c r="T2360" t="b">
        <f t="shared" si="545"/>
        <v>0</v>
      </c>
      <c r="U2360" t="b">
        <f t="shared" si="546"/>
        <v>0</v>
      </c>
      <c r="V2360" t="str">
        <f t="shared" si="547"/>
        <v>Average Company</v>
      </c>
      <c r="W2360" t="str">
        <f t="shared" si="548"/>
        <v>Don't Buy</v>
      </c>
      <c r="X2360" t="str">
        <f t="shared" si="549"/>
        <v>Not Known</v>
      </c>
      <c r="Z2360" t="str">
        <f t="shared" si="550"/>
        <v>None</v>
      </c>
      <c r="AB2360" t="str">
        <f t="shared" si="551"/>
        <v>0</v>
      </c>
    </row>
    <row r="2361" spans="1:28" x14ac:dyDescent="0.3">
      <c r="A2361">
        <v>2359</v>
      </c>
      <c r="B2361" t="s">
        <v>5188</v>
      </c>
      <c r="C2361" t="str">
        <f t="shared" si="538"/>
        <v>Long</v>
      </c>
      <c r="D2361">
        <v>3</v>
      </c>
      <c r="F2361" s="1">
        <f t="shared" si="552"/>
        <v>3</v>
      </c>
      <c r="G2361" s="1">
        <f t="shared" si="539"/>
        <v>3</v>
      </c>
      <c r="H2361">
        <f t="shared" si="540"/>
        <v>3</v>
      </c>
      <c r="I2361" t="s">
        <v>5174</v>
      </c>
      <c r="J2361" t="s">
        <v>22</v>
      </c>
      <c r="K2361" t="s">
        <v>2236</v>
      </c>
      <c r="L2361" t="str">
        <f t="shared" si="541"/>
        <v>Established</v>
      </c>
      <c r="N2361" s="2">
        <f t="shared" si="542"/>
        <v>13</v>
      </c>
      <c r="O2361" t="s">
        <v>299</v>
      </c>
      <c r="P2361" t="s">
        <v>1261</v>
      </c>
      <c r="Q2361" t="s">
        <v>843</v>
      </c>
      <c r="R2361" t="str">
        <f t="shared" si="543"/>
        <v>Average</v>
      </c>
      <c r="S2361" t="str">
        <f t="shared" si="544"/>
        <v xml:space="preserve"> </v>
      </c>
      <c r="T2361" t="b">
        <f t="shared" si="545"/>
        <v>0</v>
      </c>
      <c r="U2361" t="b">
        <f t="shared" si="546"/>
        <v>0</v>
      </c>
      <c r="V2361" t="str">
        <f t="shared" si="547"/>
        <v>Average Company</v>
      </c>
      <c r="W2361" t="str">
        <f t="shared" si="548"/>
        <v>Don't Buy</v>
      </c>
      <c r="X2361" t="str">
        <f t="shared" si="549"/>
        <v>Not Known</v>
      </c>
      <c r="Z2361" t="str">
        <f t="shared" si="550"/>
        <v>None</v>
      </c>
      <c r="AB2361" t="str">
        <f t="shared" si="551"/>
        <v>0</v>
      </c>
    </row>
    <row r="2362" spans="1:28" x14ac:dyDescent="0.3">
      <c r="A2362">
        <v>2360</v>
      </c>
      <c r="B2362" t="s">
        <v>5189</v>
      </c>
      <c r="C2362" t="str">
        <f t="shared" si="538"/>
        <v>Short</v>
      </c>
      <c r="D2362">
        <v>3.9</v>
      </c>
      <c r="F2362" s="1">
        <f t="shared" si="552"/>
        <v>3.9</v>
      </c>
      <c r="G2362" s="1">
        <f t="shared" si="539"/>
        <v>3.9</v>
      </c>
      <c r="H2362">
        <f t="shared" si="540"/>
        <v>3.9</v>
      </c>
      <c r="I2362" t="s">
        <v>5174</v>
      </c>
      <c r="J2362" t="s">
        <v>10</v>
      </c>
      <c r="K2362" t="s">
        <v>3540</v>
      </c>
      <c r="L2362" t="str">
        <f t="shared" si="541"/>
        <v>Established</v>
      </c>
      <c r="N2362" s="2">
        <f t="shared" si="542"/>
        <v>28</v>
      </c>
      <c r="O2362" t="s">
        <v>24</v>
      </c>
      <c r="P2362" t="s">
        <v>691</v>
      </c>
      <c r="Q2362" t="s">
        <v>44</v>
      </c>
      <c r="R2362" t="str">
        <f t="shared" si="543"/>
        <v>Average</v>
      </c>
      <c r="S2362" t="str">
        <f t="shared" si="544"/>
        <v xml:space="preserve"> </v>
      </c>
      <c r="T2362" t="b">
        <f t="shared" si="545"/>
        <v>0</v>
      </c>
      <c r="U2362" t="b">
        <f t="shared" si="546"/>
        <v>1</v>
      </c>
      <c r="V2362" t="str">
        <f t="shared" si="547"/>
        <v>Average Company</v>
      </c>
      <c r="W2362" t="str">
        <f t="shared" si="548"/>
        <v>Don't Buy</v>
      </c>
      <c r="X2362" t="str">
        <f t="shared" si="549"/>
        <v>Not Known</v>
      </c>
      <c r="Z2362" t="str">
        <f t="shared" si="550"/>
        <v>None</v>
      </c>
      <c r="AB2362" t="str">
        <f t="shared" si="551"/>
        <v>0</v>
      </c>
    </row>
    <row r="2363" spans="1:28" x14ac:dyDescent="0.3">
      <c r="A2363">
        <v>2361</v>
      </c>
      <c r="B2363" t="s">
        <v>5190</v>
      </c>
      <c r="C2363" t="str">
        <f t="shared" si="538"/>
        <v>Long</v>
      </c>
      <c r="D2363">
        <v>3.8</v>
      </c>
      <c r="F2363" s="1">
        <f t="shared" si="552"/>
        <v>3.8</v>
      </c>
      <c r="G2363" s="1">
        <f t="shared" si="539"/>
        <v>3.8</v>
      </c>
      <c r="H2363">
        <f t="shared" si="540"/>
        <v>3.8</v>
      </c>
      <c r="I2363" t="s">
        <v>5174</v>
      </c>
      <c r="J2363" t="s">
        <v>22</v>
      </c>
      <c r="K2363" t="s">
        <v>5191</v>
      </c>
      <c r="L2363" t="str">
        <f t="shared" si="541"/>
        <v>Established</v>
      </c>
      <c r="N2363" s="2">
        <f t="shared" si="542"/>
        <v>17</v>
      </c>
      <c r="O2363" t="s">
        <v>711</v>
      </c>
      <c r="P2363" t="s">
        <v>691</v>
      </c>
      <c r="Q2363" t="s">
        <v>295</v>
      </c>
      <c r="R2363" t="str">
        <f t="shared" si="543"/>
        <v>Average</v>
      </c>
      <c r="S2363" t="str">
        <f t="shared" si="544"/>
        <v xml:space="preserve"> </v>
      </c>
      <c r="T2363" t="b">
        <f t="shared" si="545"/>
        <v>0</v>
      </c>
      <c r="U2363" t="b">
        <f t="shared" si="546"/>
        <v>1</v>
      </c>
      <c r="V2363" t="str">
        <f t="shared" si="547"/>
        <v>Average Company</v>
      </c>
      <c r="W2363" t="str">
        <f t="shared" si="548"/>
        <v>Don't Buy</v>
      </c>
      <c r="X2363" t="str">
        <f t="shared" si="549"/>
        <v>Not Known</v>
      </c>
      <c r="Z2363" t="str">
        <f t="shared" si="550"/>
        <v>None</v>
      </c>
      <c r="AB2363" t="str">
        <f t="shared" si="551"/>
        <v>0</v>
      </c>
    </row>
    <row r="2364" spans="1:28" x14ac:dyDescent="0.3">
      <c r="A2364">
        <v>2362</v>
      </c>
      <c r="B2364" t="s">
        <v>5192</v>
      </c>
      <c r="C2364" t="str">
        <f t="shared" si="538"/>
        <v>Short</v>
      </c>
      <c r="D2364">
        <v>3.9</v>
      </c>
      <c r="F2364" s="1">
        <f t="shared" si="552"/>
        <v>3.9</v>
      </c>
      <c r="G2364" s="1">
        <f t="shared" si="539"/>
        <v>3.9</v>
      </c>
      <c r="H2364">
        <f t="shared" si="540"/>
        <v>3.9</v>
      </c>
      <c r="I2364" t="s">
        <v>5174</v>
      </c>
      <c r="J2364" t="s">
        <v>10</v>
      </c>
      <c r="K2364" t="s">
        <v>4204</v>
      </c>
      <c r="L2364" t="str">
        <f t="shared" si="541"/>
        <v>Established</v>
      </c>
      <c r="N2364" s="2">
        <f t="shared" si="542"/>
        <v>46</v>
      </c>
      <c r="O2364" t="s">
        <v>596</v>
      </c>
      <c r="P2364" t="s">
        <v>147</v>
      </c>
      <c r="Q2364" t="s">
        <v>105</v>
      </c>
      <c r="R2364" t="str">
        <f t="shared" si="543"/>
        <v>Average</v>
      </c>
      <c r="S2364" t="str">
        <f t="shared" si="544"/>
        <v xml:space="preserve"> </v>
      </c>
      <c r="T2364" t="b">
        <f t="shared" si="545"/>
        <v>0</v>
      </c>
      <c r="U2364" t="b">
        <f t="shared" si="546"/>
        <v>1</v>
      </c>
      <c r="V2364" t="str">
        <f t="shared" si="547"/>
        <v>Average Company</v>
      </c>
      <c r="W2364" t="str">
        <f t="shared" si="548"/>
        <v>Don't Buy</v>
      </c>
      <c r="X2364" t="str">
        <f t="shared" si="549"/>
        <v>Not Known</v>
      </c>
      <c r="Z2364" t="str">
        <f t="shared" si="550"/>
        <v>None</v>
      </c>
      <c r="AB2364" t="str">
        <f t="shared" si="551"/>
        <v>0</v>
      </c>
    </row>
    <row r="2365" spans="1:28" x14ac:dyDescent="0.3">
      <c r="A2365">
        <v>2363</v>
      </c>
      <c r="B2365" t="s">
        <v>5193</v>
      </c>
      <c r="C2365" t="str">
        <f t="shared" si="538"/>
        <v>Long</v>
      </c>
      <c r="D2365">
        <v>4.3</v>
      </c>
      <c r="F2365" s="1">
        <f t="shared" si="552"/>
        <v>4.8</v>
      </c>
      <c r="G2365" s="1">
        <f t="shared" si="539"/>
        <v>4.8</v>
      </c>
      <c r="H2365">
        <f t="shared" si="540"/>
        <v>4.3999999999999995</v>
      </c>
      <c r="I2365" t="s">
        <v>5174</v>
      </c>
      <c r="J2365" t="s">
        <v>22</v>
      </c>
      <c r="K2365" t="s">
        <v>5194</v>
      </c>
      <c r="L2365" t="str">
        <f t="shared" si="541"/>
        <v>Startup</v>
      </c>
      <c r="N2365" s="2">
        <f t="shared" si="542"/>
        <v>7</v>
      </c>
      <c r="O2365" t="s">
        <v>318</v>
      </c>
      <c r="P2365" t="s">
        <v>683</v>
      </c>
      <c r="Q2365" t="s">
        <v>1024</v>
      </c>
      <c r="R2365" t="str">
        <f t="shared" si="543"/>
        <v>Great</v>
      </c>
      <c r="S2365" t="str">
        <f t="shared" si="544"/>
        <v>Great</v>
      </c>
      <c r="T2365" t="b">
        <f t="shared" si="545"/>
        <v>0</v>
      </c>
      <c r="U2365" t="b">
        <f t="shared" si="546"/>
        <v>1</v>
      </c>
      <c r="V2365" t="str">
        <f t="shared" si="547"/>
        <v>Average Company</v>
      </c>
      <c r="W2365" t="str">
        <f t="shared" si="548"/>
        <v>Don't Buy</v>
      </c>
      <c r="X2365" t="str">
        <f t="shared" si="549"/>
        <v>Not Known</v>
      </c>
      <c r="Z2365" t="str">
        <f t="shared" si="550"/>
        <v>None</v>
      </c>
      <c r="AB2365" t="str">
        <f t="shared" si="551"/>
        <v>0</v>
      </c>
    </row>
    <row r="2366" spans="1:28" x14ac:dyDescent="0.3">
      <c r="A2366">
        <v>2364</v>
      </c>
      <c r="B2366" t="s">
        <v>5195</v>
      </c>
      <c r="C2366" t="str">
        <f t="shared" si="538"/>
        <v>Long</v>
      </c>
      <c r="D2366">
        <v>3.4</v>
      </c>
      <c r="F2366" s="1">
        <f t="shared" si="552"/>
        <v>3.4</v>
      </c>
      <c r="G2366" s="1">
        <f t="shared" si="539"/>
        <v>3.4</v>
      </c>
      <c r="H2366">
        <f t="shared" si="540"/>
        <v>3.4</v>
      </c>
      <c r="I2366" t="s">
        <v>5196</v>
      </c>
      <c r="J2366" t="s">
        <v>22</v>
      </c>
      <c r="K2366" t="s">
        <v>5197</v>
      </c>
      <c r="L2366" t="str">
        <f t="shared" si="541"/>
        <v>Established</v>
      </c>
      <c r="N2366" s="2">
        <f t="shared" si="542"/>
        <v>28</v>
      </c>
      <c r="O2366" t="s">
        <v>24</v>
      </c>
      <c r="P2366" t="s">
        <v>691</v>
      </c>
      <c r="Q2366" t="s">
        <v>846</v>
      </c>
      <c r="R2366" t="str">
        <f t="shared" si="543"/>
        <v>Average</v>
      </c>
      <c r="S2366" t="str">
        <f t="shared" si="544"/>
        <v xml:space="preserve"> </v>
      </c>
      <c r="T2366" t="b">
        <f t="shared" si="545"/>
        <v>0</v>
      </c>
      <c r="U2366" t="b">
        <f t="shared" si="546"/>
        <v>0</v>
      </c>
      <c r="V2366" t="str">
        <f t="shared" si="547"/>
        <v>Average Company</v>
      </c>
      <c r="W2366" t="str">
        <f t="shared" si="548"/>
        <v>Don't Buy</v>
      </c>
      <c r="X2366" t="str">
        <f t="shared" si="549"/>
        <v>Not Known</v>
      </c>
      <c r="Z2366" t="str">
        <f t="shared" si="550"/>
        <v>None</v>
      </c>
      <c r="AB2366" t="str">
        <f t="shared" si="551"/>
        <v>0</v>
      </c>
    </row>
    <row r="2367" spans="1:28" x14ac:dyDescent="0.3">
      <c r="A2367">
        <v>2365</v>
      </c>
      <c r="B2367" t="s">
        <v>5198</v>
      </c>
      <c r="C2367" t="str">
        <f t="shared" si="538"/>
        <v>Long</v>
      </c>
      <c r="D2367">
        <v>3.7</v>
      </c>
      <c r="F2367" s="1">
        <f t="shared" si="552"/>
        <v>3.7</v>
      </c>
      <c r="G2367" s="1">
        <f t="shared" si="539"/>
        <v>3.7</v>
      </c>
      <c r="H2367">
        <f t="shared" si="540"/>
        <v>3.7</v>
      </c>
      <c r="I2367" t="s">
        <v>5196</v>
      </c>
      <c r="J2367" t="s">
        <v>10</v>
      </c>
      <c r="K2367" t="s">
        <v>2041</v>
      </c>
      <c r="L2367" t="str">
        <f t="shared" si="541"/>
        <v>Established</v>
      </c>
      <c r="N2367" s="2">
        <f t="shared" si="542"/>
        <v>37</v>
      </c>
      <c r="O2367" t="s">
        <v>538</v>
      </c>
      <c r="P2367" t="s">
        <v>147</v>
      </c>
      <c r="Q2367" t="s">
        <v>424</v>
      </c>
      <c r="R2367" t="str">
        <f t="shared" si="543"/>
        <v>Average</v>
      </c>
      <c r="S2367" t="str">
        <f t="shared" si="544"/>
        <v xml:space="preserve"> </v>
      </c>
      <c r="T2367" t="b">
        <f t="shared" si="545"/>
        <v>0</v>
      </c>
      <c r="U2367" t="b">
        <f t="shared" si="546"/>
        <v>1</v>
      </c>
      <c r="V2367" t="str">
        <f t="shared" si="547"/>
        <v>Average Company</v>
      </c>
      <c r="W2367" t="str">
        <f t="shared" si="548"/>
        <v>Don't Buy</v>
      </c>
      <c r="X2367" t="str">
        <f t="shared" si="549"/>
        <v>Not Known</v>
      </c>
      <c r="Z2367" t="str">
        <f t="shared" si="550"/>
        <v>None</v>
      </c>
      <c r="AB2367" t="str">
        <f t="shared" si="551"/>
        <v>0</v>
      </c>
    </row>
    <row r="2368" spans="1:28" x14ac:dyDescent="0.3">
      <c r="A2368">
        <v>2366</v>
      </c>
      <c r="B2368" t="s">
        <v>5199</v>
      </c>
      <c r="C2368" t="str">
        <f t="shared" si="538"/>
        <v>Long</v>
      </c>
      <c r="D2368">
        <v>4.3</v>
      </c>
      <c r="F2368" s="1">
        <f t="shared" si="552"/>
        <v>4.3</v>
      </c>
      <c r="G2368" s="1">
        <f t="shared" si="539"/>
        <v>4.3</v>
      </c>
      <c r="H2368">
        <f t="shared" si="540"/>
        <v>4.3</v>
      </c>
      <c r="I2368" t="s">
        <v>5196</v>
      </c>
      <c r="J2368" t="s">
        <v>22</v>
      </c>
      <c r="K2368" t="s">
        <v>5200</v>
      </c>
      <c r="L2368" t="str">
        <f t="shared" si="541"/>
        <v>Established</v>
      </c>
      <c r="N2368" s="2">
        <f t="shared" si="542"/>
        <v>32</v>
      </c>
      <c r="O2368" t="s">
        <v>368</v>
      </c>
      <c r="P2368" t="s">
        <v>691</v>
      </c>
      <c r="Q2368" t="s">
        <v>218</v>
      </c>
      <c r="R2368" t="str">
        <f t="shared" si="543"/>
        <v>Great</v>
      </c>
      <c r="S2368" t="str">
        <f t="shared" si="544"/>
        <v>Great</v>
      </c>
      <c r="T2368" t="b">
        <f t="shared" si="545"/>
        <v>1</v>
      </c>
      <c r="U2368" t="b">
        <f t="shared" si="546"/>
        <v>1</v>
      </c>
      <c r="V2368" t="str">
        <f t="shared" si="547"/>
        <v>Top Company</v>
      </c>
      <c r="W2368" t="str">
        <f t="shared" si="548"/>
        <v>Don't Buy</v>
      </c>
      <c r="X2368" t="str">
        <f t="shared" si="549"/>
        <v>Not Known</v>
      </c>
      <c r="Z2368" t="str">
        <f t="shared" si="550"/>
        <v>None</v>
      </c>
      <c r="AB2368" t="str">
        <f t="shared" si="551"/>
        <v>0</v>
      </c>
    </row>
    <row r="2369" spans="1:28" x14ac:dyDescent="0.3">
      <c r="A2369">
        <v>2367</v>
      </c>
      <c r="B2369" t="s">
        <v>5201</v>
      </c>
      <c r="C2369" t="str">
        <f t="shared" si="538"/>
        <v>Long</v>
      </c>
      <c r="D2369">
        <v>4</v>
      </c>
      <c r="F2369" s="1">
        <f t="shared" si="552"/>
        <v>4</v>
      </c>
      <c r="G2369" s="1">
        <f t="shared" si="539"/>
        <v>4</v>
      </c>
      <c r="H2369">
        <f t="shared" si="540"/>
        <v>4</v>
      </c>
      <c r="I2369" t="s">
        <v>5196</v>
      </c>
      <c r="J2369" t="s">
        <v>22</v>
      </c>
      <c r="K2369" t="s">
        <v>5202</v>
      </c>
      <c r="L2369" t="str">
        <f t="shared" si="541"/>
        <v>Established</v>
      </c>
      <c r="N2369" s="2">
        <f t="shared" si="542"/>
        <v>76</v>
      </c>
      <c r="O2369" t="s">
        <v>671</v>
      </c>
      <c r="P2369" t="s">
        <v>147</v>
      </c>
      <c r="Q2369" t="s">
        <v>80</v>
      </c>
      <c r="R2369" t="str">
        <f t="shared" si="543"/>
        <v>Average</v>
      </c>
      <c r="S2369" t="str">
        <f t="shared" si="544"/>
        <v xml:space="preserve"> </v>
      </c>
      <c r="T2369" t="b">
        <f t="shared" si="545"/>
        <v>0</v>
      </c>
      <c r="U2369" t="b">
        <f t="shared" si="546"/>
        <v>1</v>
      </c>
      <c r="V2369" t="str">
        <f t="shared" si="547"/>
        <v>Average Company</v>
      </c>
      <c r="W2369" t="str">
        <f t="shared" si="548"/>
        <v>Don't Buy</v>
      </c>
      <c r="X2369" t="str">
        <f t="shared" si="549"/>
        <v>Not Known</v>
      </c>
      <c r="Z2369" t="str">
        <f t="shared" si="550"/>
        <v>None</v>
      </c>
      <c r="AB2369" t="str">
        <f t="shared" si="551"/>
        <v>0</v>
      </c>
    </row>
    <row r="2370" spans="1:28" x14ac:dyDescent="0.3">
      <c r="A2370">
        <v>2368</v>
      </c>
      <c r="B2370" t="s">
        <v>5203</v>
      </c>
      <c r="C2370" t="str">
        <f t="shared" si="538"/>
        <v>Long</v>
      </c>
      <c r="D2370">
        <v>3.9</v>
      </c>
      <c r="F2370" s="1" t="e">
        <f t="shared" si="552"/>
        <v>#VALUE!</v>
      </c>
      <c r="G2370" s="1" t="e">
        <f t="shared" si="539"/>
        <v>#VALUE!</v>
      </c>
      <c r="H2370" t="e">
        <f t="shared" si="540"/>
        <v>#VALUE!</v>
      </c>
      <c r="I2370" t="s">
        <v>5196</v>
      </c>
      <c r="J2370" t="s">
        <v>4016</v>
      </c>
      <c r="K2370" t="s">
        <v>691</v>
      </c>
      <c r="L2370" t="e">
        <f t="shared" si="541"/>
        <v>#VALUE!</v>
      </c>
      <c r="N2370" s="2" t="e">
        <f t="shared" si="542"/>
        <v>#VALUE!</v>
      </c>
      <c r="Q2370" t="s">
        <v>80</v>
      </c>
      <c r="R2370" t="str">
        <f t="shared" si="543"/>
        <v>Average</v>
      </c>
      <c r="S2370" t="str">
        <f t="shared" si="544"/>
        <v xml:space="preserve"> </v>
      </c>
      <c r="T2370" t="e">
        <f t="shared" si="545"/>
        <v>#VALUE!</v>
      </c>
      <c r="U2370" t="e">
        <f t="shared" si="546"/>
        <v>#VALUE!</v>
      </c>
      <c r="V2370" t="e">
        <f t="shared" si="547"/>
        <v>#VALUE!</v>
      </c>
      <c r="W2370" t="str">
        <f t="shared" si="548"/>
        <v>Don't Buy</v>
      </c>
      <c r="X2370" t="str">
        <f t="shared" si="549"/>
        <v>Not Known</v>
      </c>
      <c r="Z2370" t="e">
        <f t="shared" si="550"/>
        <v>#VALUE!</v>
      </c>
      <c r="AB2370" t="str">
        <f t="shared" si="551"/>
        <v>0</v>
      </c>
    </row>
    <row r="2371" spans="1:28" x14ac:dyDescent="0.3">
      <c r="A2371">
        <v>2369</v>
      </c>
      <c r="B2371" t="s">
        <v>5204</v>
      </c>
      <c r="C2371" t="str">
        <f t="shared" ref="C2371:C2434" si="553">IF(LEN(B2371)&gt;=10,"Long","Short")</f>
        <v>Long</v>
      </c>
      <c r="D2371">
        <v>4</v>
      </c>
      <c r="F2371" s="1">
        <f t="shared" si="552"/>
        <v>4</v>
      </c>
      <c r="G2371" s="1">
        <f t="shared" ref="G2371:G2434" si="554">IF(L2371="Startup",D2371+0.5,D2371)</f>
        <v>4</v>
      </c>
      <c r="H2371">
        <f t="shared" ref="H2371:H2434" si="555">IF(L2371="Startup",D2371+0.1,D2371)</f>
        <v>4</v>
      </c>
      <c r="I2371" t="s">
        <v>5196</v>
      </c>
      <c r="J2371" t="s">
        <v>22</v>
      </c>
      <c r="K2371" t="s">
        <v>5205</v>
      </c>
      <c r="L2371" t="str">
        <f t="shared" ref="L2371:L2434" si="556">IF(N2371&lt;10,"Startup","Established")</f>
        <v>Established</v>
      </c>
      <c r="N2371" s="2">
        <f t="shared" ref="N2371:N2434" si="557">INT(LEFT(O2371,2))</f>
        <v>60</v>
      </c>
      <c r="O2371" t="s">
        <v>432</v>
      </c>
      <c r="P2371" t="s">
        <v>691</v>
      </c>
      <c r="Q2371" t="s">
        <v>523</v>
      </c>
      <c r="R2371" t="str">
        <f t="shared" ref="R2371:R2434" si="558">IF(D2371&gt;4,"Great","Average")</f>
        <v>Average</v>
      </c>
      <c r="S2371" t="str">
        <f t="shared" ref="S2371:S2434" si="559">IF(D2371&gt;4,"Great"," ")</f>
        <v xml:space="preserve"> </v>
      </c>
      <c r="T2371" t="b">
        <f t="shared" ref="T2371:T2434" si="560">AND(D2371:D12329&gt;4,N2371:N12329&gt;10)</f>
        <v>0</v>
      </c>
      <c r="U2371" t="b">
        <f t="shared" ref="U2371:U2434" si="561">OR(D2371&gt;3.5,N2371&lt;10)</f>
        <v>1</v>
      </c>
      <c r="V2371" t="str">
        <f t="shared" ref="V2371:V2434" si="562">IF(AND(D2371&gt;4,N2371&gt;20),"Top Company","Average Company")</f>
        <v>Average Company</v>
      </c>
      <c r="W2371" t="str">
        <f t="shared" ref="W2371:W2434" si="563">IF(OR(LEFT(B2371,1)="T",LEFT(B2371,1)="G"),"Buy","Don't Buy")</f>
        <v>Don't Buy</v>
      </c>
      <c r="X2371" t="str">
        <f t="shared" ref="X2371:X2434" si="564">IF(IF(Q2371="Financial Services",ISNUMBER(SEARCH("Mumbai",K2371))),"Bombay Finance","Not Known")</f>
        <v>Not Known</v>
      </c>
      <c r="Z2371" t="str">
        <f t="shared" ref="Z2371:Z2434" si="565">IF(AND(OR(ISNUMBER(SEARCH("Bangalore",K2371)),ISNUMBER(SEARCH("Bengaluru",K2371)),ISNUMBER(SEARCH("Chennai",K2371))),N2371&lt;10),"Silicon Valley Startups","None")</f>
        <v>None</v>
      </c>
      <c r="AB2371" t="str">
        <f t="shared" ref="AB2371:AB2434" si="566">IF(AND(OR(Q2371="IT Services &amp; Consulting",Q2371="Financial Services"),D2371&gt;4),"1Million",IF(AND(OR(Q2371="IT Services &amp; Consulting",Q2371="Financial Services"),D2371&lt;=4),"500K",IF(AND(Q2371="Telecom / ISP",D2371&gt;4),"800K","0")))</f>
        <v>0</v>
      </c>
    </row>
    <row r="2372" spans="1:28" x14ac:dyDescent="0.3">
      <c r="A2372">
        <v>2370</v>
      </c>
      <c r="B2372" t="s">
        <v>5206</v>
      </c>
      <c r="C2372" t="str">
        <f t="shared" si="553"/>
        <v>Long</v>
      </c>
      <c r="D2372">
        <v>4</v>
      </c>
      <c r="F2372" s="1">
        <f t="shared" si="552"/>
        <v>4</v>
      </c>
      <c r="G2372" s="1">
        <f t="shared" si="554"/>
        <v>4</v>
      </c>
      <c r="H2372">
        <f t="shared" si="555"/>
        <v>4</v>
      </c>
      <c r="I2372" t="s">
        <v>5196</v>
      </c>
      <c r="J2372" t="s">
        <v>10</v>
      </c>
      <c r="K2372" t="s">
        <v>1175</v>
      </c>
      <c r="L2372" t="str">
        <f t="shared" si="556"/>
        <v>Established</v>
      </c>
      <c r="N2372" s="2">
        <f t="shared" si="557"/>
        <v>43</v>
      </c>
      <c r="O2372" t="s">
        <v>289</v>
      </c>
      <c r="P2372" t="s">
        <v>75</v>
      </c>
      <c r="Q2372" t="s">
        <v>918</v>
      </c>
      <c r="R2372" t="str">
        <f t="shared" si="558"/>
        <v>Average</v>
      </c>
      <c r="S2372" t="str">
        <f t="shared" si="559"/>
        <v xml:space="preserve"> </v>
      </c>
      <c r="T2372" t="b">
        <f t="shared" si="560"/>
        <v>0</v>
      </c>
      <c r="U2372" t="b">
        <f t="shared" si="561"/>
        <v>1</v>
      </c>
      <c r="V2372" t="str">
        <f t="shared" si="562"/>
        <v>Average Company</v>
      </c>
      <c r="W2372" t="str">
        <f t="shared" si="563"/>
        <v>Buy</v>
      </c>
      <c r="X2372" t="str">
        <f t="shared" si="564"/>
        <v>Not Known</v>
      </c>
      <c r="Z2372" t="str">
        <f t="shared" si="565"/>
        <v>None</v>
      </c>
      <c r="AB2372" t="str">
        <f t="shared" si="566"/>
        <v>0</v>
      </c>
    </row>
    <row r="2373" spans="1:28" x14ac:dyDescent="0.3">
      <c r="A2373">
        <v>2371</v>
      </c>
      <c r="B2373" t="s">
        <v>5207</v>
      </c>
      <c r="C2373" t="str">
        <f t="shared" si="553"/>
        <v>Long</v>
      </c>
      <c r="D2373">
        <v>4.3</v>
      </c>
      <c r="F2373" s="1">
        <f t="shared" si="552"/>
        <v>4.3</v>
      </c>
      <c r="G2373" s="1">
        <f t="shared" si="554"/>
        <v>4.3</v>
      </c>
      <c r="H2373">
        <f t="shared" si="555"/>
        <v>4.3</v>
      </c>
      <c r="I2373" t="s">
        <v>5196</v>
      </c>
      <c r="J2373" t="s">
        <v>10</v>
      </c>
      <c r="K2373" t="s">
        <v>5208</v>
      </c>
      <c r="L2373" t="str">
        <f t="shared" si="556"/>
        <v>Established</v>
      </c>
      <c r="N2373" s="2">
        <f t="shared" si="557"/>
        <v>38</v>
      </c>
      <c r="O2373" t="s">
        <v>357</v>
      </c>
      <c r="P2373" t="s">
        <v>691</v>
      </c>
      <c r="Q2373" t="s">
        <v>50</v>
      </c>
      <c r="R2373" t="str">
        <f t="shared" si="558"/>
        <v>Great</v>
      </c>
      <c r="S2373" t="str">
        <f t="shared" si="559"/>
        <v>Great</v>
      </c>
      <c r="T2373" t="b">
        <f t="shared" si="560"/>
        <v>1</v>
      </c>
      <c r="U2373" t="b">
        <f t="shared" si="561"/>
        <v>1</v>
      </c>
      <c r="V2373" t="str">
        <f t="shared" si="562"/>
        <v>Top Company</v>
      </c>
      <c r="W2373" t="str">
        <f t="shared" si="563"/>
        <v>Don't Buy</v>
      </c>
      <c r="X2373" t="str">
        <f t="shared" si="564"/>
        <v>Not Known</v>
      </c>
      <c r="Z2373" t="str">
        <f t="shared" si="565"/>
        <v>None</v>
      </c>
      <c r="AB2373" t="str">
        <f t="shared" si="566"/>
        <v>0</v>
      </c>
    </row>
    <row r="2374" spans="1:28" x14ac:dyDescent="0.3">
      <c r="A2374">
        <v>2372</v>
      </c>
      <c r="B2374" t="s">
        <v>5209</v>
      </c>
      <c r="C2374" t="str">
        <f t="shared" si="553"/>
        <v>Long</v>
      </c>
      <c r="D2374">
        <v>3.8</v>
      </c>
      <c r="F2374" s="1">
        <f t="shared" si="552"/>
        <v>4.3</v>
      </c>
      <c r="G2374" s="1">
        <f t="shared" si="554"/>
        <v>4.3</v>
      </c>
      <c r="H2374">
        <f t="shared" si="555"/>
        <v>3.9</v>
      </c>
      <c r="I2374" t="s">
        <v>5196</v>
      </c>
      <c r="J2374" t="s">
        <v>10</v>
      </c>
      <c r="K2374" t="s">
        <v>5210</v>
      </c>
      <c r="L2374" t="str">
        <f t="shared" si="556"/>
        <v>Startup</v>
      </c>
      <c r="N2374" s="2">
        <f t="shared" si="557"/>
        <v>4</v>
      </c>
      <c r="O2374" t="s">
        <v>89</v>
      </c>
      <c r="P2374" t="s">
        <v>147</v>
      </c>
      <c r="Q2374" t="s">
        <v>612</v>
      </c>
      <c r="R2374" t="str">
        <f t="shared" si="558"/>
        <v>Average</v>
      </c>
      <c r="S2374" t="str">
        <f t="shared" si="559"/>
        <v xml:space="preserve"> </v>
      </c>
      <c r="T2374" t="b">
        <f t="shared" si="560"/>
        <v>0</v>
      </c>
      <c r="U2374" t="b">
        <f t="shared" si="561"/>
        <v>1</v>
      </c>
      <c r="V2374" t="str">
        <f t="shared" si="562"/>
        <v>Average Company</v>
      </c>
      <c r="W2374" t="str">
        <f t="shared" si="563"/>
        <v>Don't Buy</v>
      </c>
      <c r="X2374" t="str">
        <f t="shared" si="564"/>
        <v>Not Known</v>
      </c>
      <c r="Z2374" t="str">
        <f t="shared" si="565"/>
        <v>Silicon Valley Startups</v>
      </c>
      <c r="AB2374" t="str">
        <f t="shared" si="566"/>
        <v>0</v>
      </c>
    </row>
    <row r="2375" spans="1:28" x14ac:dyDescent="0.3">
      <c r="A2375">
        <v>2373</v>
      </c>
      <c r="B2375" t="s">
        <v>5211</v>
      </c>
      <c r="C2375" t="str">
        <f t="shared" si="553"/>
        <v>Long</v>
      </c>
      <c r="D2375">
        <v>3</v>
      </c>
      <c r="F2375" s="1">
        <f t="shared" si="552"/>
        <v>3</v>
      </c>
      <c r="G2375" s="1">
        <f t="shared" si="554"/>
        <v>3</v>
      </c>
      <c r="H2375">
        <f t="shared" si="555"/>
        <v>3</v>
      </c>
      <c r="I2375" t="s">
        <v>5196</v>
      </c>
      <c r="J2375" t="s">
        <v>22</v>
      </c>
      <c r="K2375" t="s">
        <v>4546</v>
      </c>
      <c r="L2375" t="str">
        <f t="shared" si="556"/>
        <v>Established</v>
      </c>
      <c r="N2375" s="2">
        <f t="shared" si="557"/>
        <v>27</v>
      </c>
      <c r="O2375" t="s">
        <v>109</v>
      </c>
      <c r="P2375" t="s">
        <v>691</v>
      </c>
      <c r="Q2375" t="s">
        <v>378</v>
      </c>
      <c r="R2375" t="str">
        <f t="shared" si="558"/>
        <v>Average</v>
      </c>
      <c r="S2375" t="str">
        <f t="shared" si="559"/>
        <v xml:space="preserve"> </v>
      </c>
      <c r="T2375" t="b">
        <f t="shared" si="560"/>
        <v>0</v>
      </c>
      <c r="U2375" t="b">
        <f t="shared" si="561"/>
        <v>0</v>
      </c>
      <c r="V2375" t="str">
        <f t="shared" si="562"/>
        <v>Average Company</v>
      </c>
      <c r="W2375" t="str">
        <f t="shared" si="563"/>
        <v>Don't Buy</v>
      </c>
      <c r="X2375" t="str">
        <f t="shared" si="564"/>
        <v>Not Known</v>
      </c>
      <c r="Z2375" t="str">
        <f t="shared" si="565"/>
        <v>None</v>
      </c>
      <c r="AB2375" t="str">
        <f t="shared" si="566"/>
        <v>0</v>
      </c>
    </row>
    <row r="2376" spans="1:28" x14ac:dyDescent="0.3">
      <c r="A2376">
        <v>2374</v>
      </c>
      <c r="B2376" t="s">
        <v>5212</v>
      </c>
      <c r="C2376" t="str">
        <f t="shared" si="553"/>
        <v>Short</v>
      </c>
      <c r="D2376">
        <v>4.4000000000000004</v>
      </c>
      <c r="F2376" s="1">
        <f t="shared" si="552"/>
        <v>4.4000000000000004</v>
      </c>
      <c r="G2376" s="1">
        <f t="shared" si="554"/>
        <v>4.4000000000000004</v>
      </c>
      <c r="H2376">
        <f t="shared" si="555"/>
        <v>4.4000000000000004</v>
      </c>
      <c r="I2376" t="s">
        <v>5196</v>
      </c>
      <c r="J2376" t="s">
        <v>881</v>
      </c>
      <c r="K2376" t="s">
        <v>5213</v>
      </c>
      <c r="L2376" t="str">
        <f t="shared" si="556"/>
        <v>Established</v>
      </c>
      <c r="N2376" s="2">
        <f t="shared" si="557"/>
        <v>22</v>
      </c>
      <c r="O2376" t="s">
        <v>142</v>
      </c>
      <c r="P2376" t="s">
        <v>147</v>
      </c>
      <c r="Q2376" t="s">
        <v>186</v>
      </c>
      <c r="R2376" t="str">
        <f t="shared" si="558"/>
        <v>Great</v>
      </c>
      <c r="S2376" t="str">
        <f t="shared" si="559"/>
        <v>Great</v>
      </c>
      <c r="T2376" t="b">
        <f t="shared" si="560"/>
        <v>1</v>
      </c>
      <c r="U2376" t="b">
        <f t="shared" si="561"/>
        <v>1</v>
      </c>
      <c r="V2376" t="str">
        <f t="shared" si="562"/>
        <v>Top Company</v>
      </c>
      <c r="W2376" t="str">
        <f t="shared" si="563"/>
        <v>Don't Buy</v>
      </c>
      <c r="X2376" t="str">
        <f t="shared" si="564"/>
        <v>Not Known</v>
      </c>
      <c r="Z2376" t="str">
        <f t="shared" si="565"/>
        <v>None</v>
      </c>
      <c r="AB2376" t="str">
        <f t="shared" si="566"/>
        <v>0</v>
      </c>
    </row>
    <row r="2377" spans="1:28" x14ac:dyDescent="0.3">
      <c r="A2377">
        <v>2375</v>
      </c>
      <c r="B2377" t="s">
        <v>5214</v>
      </c>
      <c r="C2377" t="str">
        <f t="shared" si="553"/>
        <v>Long</v>
      </c>
      <c r="D2377">
        <v>4.0999999999999996</v>
      </c>
      <c r="F2377" s="1">
        <f t="shared" si="552"/>
        <v>4.0999999999999996</v>
      </c>
      <c r="G2377" s="1">
        <f t="shared" si="554"/>
        <v>4.0999999999999996</v>
      </c>
      <c r="H2377">
        <f t="shared" si="555"/>
        <v>4.0999999999999996</v>
      </c>
      <c r="I2377" t="s">
        <v>5196</v>
      </c>
      <c r="J2377" t="s">
        <v>22</v>
      </c>
      <c r="K2377" t="s">
        <v>5215</v>
      </c>
      <c r="L2377" t="str">
        <f t="shared" si="556"/>
        <v>Established</v>
      </c>
      <c r="N2377" s="2">
        <f t="shared" si="557"/>
        <v>18</v>
      </c>
      <c r="O2377" t="s">
        <v>200</v>
      </c>
      <c r="P2377" t="s">
        <v>147</v>
      </c>
      <c r="Q2377" t="s">
        <v>28</v>
      </c>
      <c r="R2377" t="str">
        <f t="shared" si="558"/>
        <v>Great</v>
      </c>
      <c r="S2377" t="str">
        <f t="shared" si="559"/>
        <v>Great</v>
      </c>
      <c r="T2377" t="b">
        <f t="shared" si="560"/>
        <v>1</v>
      </c>
      <c r="U2377" t="b">
        <f t="shared" si="561"/>
        <v>1</v>
      </c>
      <c r="V2377" t="str">
        <f t="shared" si="562"/>
        <v>Average Company</v>
      </c>
      <c r="W2377" t="str">
        <f t="shared" si="563"/>
        <v>Don't Buy</v>
      </c>
      <c r="X2377" t="str">
        <f t="shared" si="564"/>
        <v>Bombay Finance</v>
      </c>
      <c r="Z2377" t="str">
        <f t="shared" si="565"/>
        <v>None</v>
      </c>
      <c r="AB2377" t="str">
        <f t="shared" si="566"/>
        <v>1Million</v>
      </c>
    </row>
    <row r="2378" spans="1:28" x14ac:dyDescent="0.3">
      <c r="A2378">
        <v>2376</v>
      </c>
      <c r="B2378" t="s">
        <v>5216</v>
      </c>
      <c r="C2378" t="str">
        <f t="shared" si="553"/>
        <v>Long</v>
      </c>
      <c r="D2378">
        <v>4.0999999999999996</v>
      </c>
      <c r="F2378" s="1">
        <f t="shared" si="552"/>
        <v>4.0999999999999996</v>
      </c>
      <c r="G2378" s="1">
        <f t="shared" si="554"/>
        <v>4.0999999999999996</v>
      </c>
      <c r="H2378">
        <f t="shared" si="555"/>
        <v>4.0999999999999996</v>
      </c>
      <c r="I2378" t="s">
        <v>5217</v>
      </c>
      <c r="J2378" t="s">
        <v>22</v>
      </c>
      <c r="K2378" t="s">
        <v>3672</v>
      </c>
      <c r="L2378" t="str">
        <f t="shared" si="556"/>
        <v>Established</v>
      </c>
      <c r="N2378" s="2">
        <f t="shared" si="557"/>
        <v>19</v>
      </c>
      <c r="O2378" t="s">
        <v>100</v>
      </c>
      <c r="P2378" t="s">
        <v>691</v>
      </c>
      <c r="Q2378" t="s">
        <v>2269</v>
      </c>
      <c r="R2378" t="str">
        <f t="shared" si="558"/>
        <v>Great</v>
      </c>
      <c r="S2378" t="str">
        <f t="shared" si="559"/>
        <v>Great</v>
      </c>
      <c r="T2378" t="b">
        <f t="shared" si="560"/>
        <v>1</v>
      </c>
      <c r="U2378" t="b">
        <f t="shared" si="561"/>
        <v>1</v>
      </c>
      <c r="V2378" t="str">
        <f t="shared" si="562"/>
        <v>Average Company</v>
      </c>
      <c r="W2378" t="str">
        <f t="shared" si="563"/>
        <v>Don't Buy</v>
      </c>
      <c r="X2378" t="str">
        <f t="shared" si="564"/>
        <v>Not Known</v>
      </c>
      <c r="Z2378" t="str">
        <f t="shared" si="565"/>
        <v>None</v>
      </c>
      <c r="AB2378" t="str">
        <f t="shared" si="566"/>
        <v>0</v>
      </c>
    </row>
    <row r="2379" spans="1:28" x14ac:dyDescent="0.3">
      <c r="A2379">
        <v>2377</v>
      </c>
      <c r="B2379" t="s">
        <v>5218</v>
      </c>
      <c r="C2379" t="str">
        <f t="shared" si="553"/>
        <v>Long</v>
      </c>
      <c r="D2379">
        <v>3.8</v>
      </c>
      <c r="F2379" s="1">
        <f t="shared" si="552"/>
        <v>4.3</v>
      </c>
      <c r="G2379" s="1">
        <f t="shared" si="554"/>
        <v>4.3</v>
      </c>
      <c r="H2379">
        <f t="shared" si="555"/>
        <v>3.9</v>
      </c>
      <c r="I2379" t="s">
        <v>5217</v>
      </c>
      <c r="J2379" t="s">
        <v>22</v>
      </c>
      <c r="K2379" t="s">
        <v>1471</v>
      </c>
      <c r="L2379" t="str">
        <f t="shared" si="556"/>
        <v>Startup</v>
      </c>
      <c r="N2379" s="2">
        <f t="shared" si="557"/>
        <v>9</v>
      </c>
      <c r="O2379" t="s">
        <v>331</v>
      </c>
      <c r="P2379" t="s">
        <v>691</v>
      </c>
      <c r="Q2379" t="s">
        <v>28</v>
      </c>
      <c r="R2379" t="str">
        <f t="shared" si="558"/>
        <v>Average</v>
      </c>
      <c r="S2379" t="str">
        <f t="shared" si="559"/>
        <v xml:space="preserve"> </v>
      </c>
      <c r="T2379" t="b">
        <f t="shared" si="560"/>
        <v>0</v>
      </c>
      <c r="U2379" t="b">
        <f t="shared" si="561"/>
        <v>1</v>
      </c>
      <c r="V2379" t="str">
        <f t="shared" si="562"/>
        <v>Average Company</v>
      </c>
      <c r="W2379" t="str">
        <f t="shared" si="563"/>
        <v>Don't Buy</v>
      </c>
      <c r="X2379" t="str">
        <f t="shared" si="564"/>
        <v>Bombay Finance</v>
      </c>
      <c r="Z2379" t="str">
        <f t="shared" si="565"/>
        <v>None</v>
      </c>
      <c r="AB2379" t="str">
        <f t="shared" si="566"/>
        <v>500K</v>
      </c>
    </row>
    <row r="2380" spans="1:28" x14ac:dyDescent="0.3">
      <c r="A2380">
        <v>2378</v>
      </c>
      <c r="B2380" t="s">
        <v>5219</v>
      </c>
      <c r="C2380" t="str">
        <f t="shared" si="553"/>
        <v>Long</v>
      </c>
      <c r="D2380">
        <v>4.3</v>
      </c>
      <c r="F2380" s="1">
        <f t="shared" si="552"/>
        <v>4.3</v>
      </c>
      <c r="G2380" s="1">
        <f t="shared" si="554"/>
        <v>4.3</v>
      </c>
      <c r="H2380">
        <f t="shared" si="555"/>
        <v>4.3</v>
      </c>
      <c r="I2380" t="s">
        <v>5217</v>
      </c>
      <c r="J2380" t="s">
        <v>22</v>
      </c>
      <c r="K2380" t="s">
        <v>663</v>
      </c>
      <c r="L2380" t="str">
        <f t="shared" si="556"/>
        <v>Established</v>
      </c>
      <c r="N2380" s="2">
        <f t="shared" si="557"/>
        <v>15</v>
      </c>
      <c r="O2380" t="s">
        <v>84</v>
      </c>
      <c r="P2380" t="s">
        <v>683</v>
      </c>
      <c r="Q2380" t="s">
        <v>122</v>
      </c>
      <c r="R2380" t="str">
        <f t="shared" si="558"/>
        <v>Great</v>
      </c>
      <c r="S2380" t="str">
        <f t="shared" si="559"/>
        <v>Great</v>
      </c>
      <c r="T2380" t="b">
        <f t="shared" si="560"/>
        <v>1</v>
      </c>
      <c r="U2380" t="b">
        <f t="shared" si="561"/>
        <v>1</v>
      </c>
      <c r="V2380" t="str">
        <f t="shared" si="562"/>
        <v>Average Company</v>
      </c>
      <c r="W2380" t="str">
        <f t="shared" si="563"/>
        <v>Don't Buy</v>
      </c>
      <c r="X2380" t="str">
        <f t="shared" si="564"/>
        <v>Not Known</v>
      </c>
      <c r="Z2380" t="str">
        <f t="shared" si="565"/>
        <v>None</v>
      </c>
      <c r="AB2380" t="str">
        <f t="shared" si="566"/>
        <v>0</v>
      </c>
    </row>
    <row r="2381" spans="1:28" x14ac:dyDescent="0.3">
      <c r="A2381">
        <v>2379</v>
      </c>
      <c r="B2381" t="s">
        <v>5220</v>
      </c>
      <c r="C2381" t="str">
        <f t="shared" si="553"/>
        <v>Long</v>
      </c>
      <c r="D2381">
        <v>4.2</v>
      </c>
      <c r="F2381" s="1">
        <f t="shared" si="552"/>
        <v>4.2</v>
      </c>
      <c r="G2381" s="1">
        <f t="shared" si="554"/>
        <v>4.2</v>
      </c>
      <c r="H2381">
        <f t="shared" si="555"/>
        <v>4.2</v>
      </c>
      <c r="I2381" t="s">
        <v>5217</v>
      </c>
      <c r="J2381" t="s">
        <v>22</v>
      </c>
      <c r="K2381" t="s">
        <v>1471</v>
      </c>
      <c r="L2381" t="str">
        <f t="shared" si="556"/>
        <v>Established</v>
      </c>
      <c r="N2381" s="2">
        <f t="shared" si="557"/>
        <v>26</v>
      </c>
      <c r="O2381" t="s">
        <v>126</v>
      </c>
      <c r="P2381" t="s">
        <v>147</v>
      </c>
      <c r="Q2381" t="s">
        <v>1080</v>
      </c>
      <c r="R2381" t="str">
        <f t="shared" si="558"/>
        <v>Great</v>
      </c>
      <c r="S2381" t="str">
        <f t="shared" si="559"/>
        <v>Great</v>
      </c>
      <c r="T2381" t="b">
        <f t="shared" si="560"/>
        <v>1</v>
      </c>
      <c r="U2381" t="b">
        <f t="shared" si="561"/>
        <v>1</v>
      </c>
      <c r="V2381" t="str">
        <f t="shared" si="562"/>
        <v>Top Company</v>
      </c>
      <c r="W2381" t="str">
        <f t="shared" si="563"/>
        <v>Don't Buy</v>
      </c>
      <c r="X2381" t="str">
        <f t="shared" si="564"/>
        <v>Not Known</v>
      </c>
      <c r="Z2381" t="str">
        <f t="shared" si="565"/>
        <v>None</v>
      </c>
      <c r="AB2381" t="str">
        <f t="shared" si="566"/>
        <v>0</v>
      </c>
    </row>
    <row r="2382" spans="1:28" x14ac:dyDescent="0.3">
      <c r="A2382">
        <v>2380</v>
      </c>
      <c r="B2382" t="s">
        <v>5221</v>
      </c>
      <c r="C2382" t="str">
        <f t="shared" si="553"/>
        <v>Long</v>
      </c>
      <c r="D2382">
        <v>3.8</v>
      </c>
      <c r="F2382" s="1">
        <f t="shared" si="552"/>
        <v>3.8</v>
      </c>
      <c r="G2382" s="1">
        <f t="shared" si="554"/>
        <v>3.8</v>
      </c>
      <c r="H2382">
        <f t="shared" si="555"/>
        <v>3.8</v>
      </c>
      <c r="I2382" t="s">
        <v>5217</v>
      </c>
      <c r="J2382" t="s">
        <v>10</v>
      </c>
      <c r="K2382" t="s">
        <v>5222</v>
      </c>
      <c r="L2382" t="str">
        <f t="shared" si="556"/>
        <v>Established</v>
      </c>
      <c r="N2382" s="2">
        <f t="shared" si="557"/>
        <v>31</v>
      </c>
      <c r="O2382" t="s">
        <v>58</v>
      </c>
      <c r="P2382" t="s">
        <v>147</v>
      </c>
      <c r="Q2382" t="s">
        <v>523</v>
      </c>
      <c r="R2382" t="str">
        <f t="shared" si="558"/>
        <v>Average</v>
      </c>
      <c r="S2382" t="str">
        <f t="shared" si="559"/>
        <v xml:space="preserve"> </v>
      </c>
      <c r="T2382" t="b">
        <f t="shared" si="560"/>
        <v>0</v>
      </c>
      <c r="U2382" t="b">
        <f t="shared" si="561"/>
        <v>1</v>
      </c>
      <c r="V2382" t="str">
        <f t="shared" si="562"/>
        <v>Average Company</v>
      </c>
      <c r="W2382" t="str">
        <f t="shared" si="563"/>
        <v>Buy</v>
      </c>
      <c r="X2382" t="str">
        <f t="shared" si="564"/>
        <v>Not Known</v>
      </c>
      <c r="Z2382" t="str">
        <f t="shared" si="565"/>
        <v>None</v>
      </c>
      <c r="AB2382" t="str">
        <f t="shared" si="566"/>
        <v>0</v>
      </c>
    </row>
    <row r="2383" spans="1:28" x14ac:dyDescent="0.3">
      <c r="A2383">
        <v>2381</v>
      </c>
      <c r="B2383" t="s">
        <v>5223</v>
      </c>
      <c r="C2383" t="str">
        <f t="shared" si="553"/>
        <v>Long</v>
      </c>
      <c r="D2383">
        <v>4.5</v>
      </c>
      <c r="F2383" s="1">
        <f t="shared" si="552"/>
        <v>4.5</v>
      </c>
      <c r="G2383" s="1">
        <f t="shared" si="554"/>
        <v>4.5</v>
      </c>
      <c r="H2383">
        <f t="shared" si="555"/>
        <v>4.5</v>
      </c>
      <c r="I2383" t="s">
        <v>5217</v>
      </c>
      <c r="J2383" t="s">
        <v>5224</v>
      </c>
      <c r="K2383" t="s">
        <v>24</v>
      </c>
      <c r="L2383" t="str">
        <f t="shared" si="556"/>
        <v>Established</v>
      </c>
      <c r="N2383" s="2">
        <f t="shared" si="557"/>
        <v>50</v>
      </c>
      <c r="O2383" t="s">
        <v>691</v>
      </c>
      <c r="Q2383" t="s">
        <v>122</v>
      </c>
      <c r="R2383" t="str">
        <f t="shared" si="558"/>
        <v>Great</v>
      </c>
      <c r="S2383" t="str">
        <f t="shared" si="559"/>
        <v>Great</v>
      </c>
      <c r="T2383" t="b">
        <f t="shared" si="560"/>
        <v>1</v>
      </c>
      <c r="U2383" t="b">
        <f t="shared" si="561"/>
        <v>1</v>
      </c>
      <c r="V2383" t="str">
        <f t="shared" si="562"/>
        <v>Top Company</v>
      </c>
      <c r="W2383" t="str">
        <f t="shared" si="563"/>
        <v>Buy</v>
      </c>
      <c r="X2383" t="str">
        <f t="shared" si="564"/>
        <v>Not Known</v>
      </c>
      <c r="Z2383" t="str">
        <f t="shared" si="565"/>
        <v>None</v>
      </c>
      <c r="AB2383" t="str">
        <f t="shared" si="566"/>
        <v>0</v>
      </c>
    </row>
    <row r="2384" spans="1:28" x14ac:dyDescent="0.3">
      <c r="A2384">
        <v>2382</v>
      </c>
      <c r="B2384" t="s">
        <v>5225</v>
      </c>
      <c r="C2384" t="str">
        <f t="shared" si="553"/>
        <v>Long</v>
      </c>
      <c r="D2384">
        <v>4.4000000000000004</v>
      </c>
      <c r="F2384" s="1">
        <f t="shared" si="552"/>
        <v>4.4000000000000004</v>
      </c>
      <c r="G2384" s="1">
        <f t="shared" si="554"/>
        <v>4.4000000000000004</v>
      </c>
      <c r="H2384">
        <f t="shared" si="555"/>
        <v>4.4000000000000004</v>
      </c>
      <c r="I2384" t="s">
        <v>5217</v>
      </c>
      <c r="J2384" t="s">
        <v>22</v>
      </c>
      <c r="K2384" t="s">
        <v>5226</v>
      </c>
      <c r="L2384" t="str">
        <f t="shared" si="556"/>
        <v>Established</v>
      </c>
      <c r="N2384" s="2">
        <f t="shared" si="557"/>
        <v>11</v>
      </c>
      <c r="O2384" t="s">
        <v>146</v>
      </c>
      <c r="P2384" t="s">
        <v>147</v>
      </c>
      <c r="Q2384" t="s">
        <v>773</v>
      </c>
      <c r="R2384" t="str">
        <f t="shared" si="558"/>
        <v>Great</v>
      </c>
      <c r="S2384" t="str">
        <f t="shared" si="559"/>
        <v>Great</v>
      </c>
      <c r="T2384" t="b">
        <f t="shared" si="560"/>
        <v>1</v>
      </c>
      <c r="U2384" t="b">
        <f t="shared" si="561"/>
        <v>1</v>
      </c>
      <c r="V2384" t="str">
        <f t="shared" si="562"/>
        <v>Average Company</v>
      </c>
      <c r="W2384" t="str">
        <f t="shared" si="563"/>
        <v>Don't Buy</v>
      </c>
      <c r="X2384" t="str">
        <f t="shared" si="564"/>
        <v>Not Known</v>
      </c>
      <c r="Z2384" t="str">
        <f t="shared" si="565"/>
        <v>None</v>
      </c>
      <c r="AB2384" t="str">
        <f t="shared" si="566"/>
        <v>0</v>
      </c>
    </row>
    <row r="2385" spans="1:28" x14ac:dyDescent="0.3">
      <c r="A2385">
        <v>2383</v>
      </c>
      <c r="B2385" t="s">
        <v>5227</v>
      </c>
      <c r="C2385" t="str">
        <f t="shared" si="553"/>
        <v>Long</v>
      </c>
      <c r="D2385">
        <v>3.6</v>
      </c>
      <c r="F2385" s="1">
        <f t="shared" si="552"/>
        <v>3.6</v>
      </c>
      <c r="G2385" s="1">
        <f t="shared" si="554"/>
        <v>3.6</v>
      </c>
      <c r="H2385">
        <f t="shared" si="555"/>
        <v>3.6</v>
      </c>
      <c r="I2385" t="s">
        <v>5217</v>
      </c>
      <c r="J2385" t="s">
        <v>22</v>
      </c>
      <c r="K2385" t="s">
        <v>3749</v>
      </c>
      <c r="L2385" t="str">
        <f t="shared" si="556"/>
        <v>Established</v>
      </c>
      <c r="N2385" s="2">
        <f t="shared" si="557"/>
        <v>36</v>
      </c>
      <c r="O2385" t="s">
        <v>48</v>
      </c>
      <c r="P2385" t="s">
        <v>147</v>
      </c>
      <c r="Q2385" t="s">
        <v>5228</v>
      </c>
      <c r="R2385" t="str">
        <f t="shared" si="558"/>
        <v>Average</v>
      </c>
      <c r="S2385" t="str">
        <f t="shared" si="559"/>
        <v xml:space="preserve"> </v>
      </c>
      <c r="T2385" t="b">
        <f t="shared" si="560"/>
        <v>0</v>
      </c>
      <c r="U2385" t="b">
        <f t="shared" si="561"/>
        <v>1</v>
      </c>
      <c r="V2385" t="str">
        <f t="shared" si="562"/>
        <v>Average Company</v>
      </c>
      <c r="W2385" t="str">
        <f t="shared" si="563"/>
        <v>Don't Buy</v>
      </c>
      <c r="X2385" t="str">
        <f t="shared" si="564"/>
        <v>Not Known</v>
      </c>
      <c r="Z2385" t="str">
        <f t="shared" si="565"/>
        <v>None</v>
      </c>
      <c r="AB2385" t="str">
        <f t="shared" si="566"/>
        <v>0</v>
      </c>
    </row>
    <row r="2386" spans="1:28" x14ac:dyDescent="0.3">
      <c r="A2386">
        <v>2384</v>
      </c>
      <c r="B2386" t="s">
        <v>5229</v>
      </c>
      <c r="C2386" t="str">
        <f t="shared" si="553"/>
        <v>Short</v>
      </c>
      <c r="D2386">
        <v>3.4</v>
      </c>
      <c r="F2386" s="1">
        <f t="shared" si="552"/>
        <v>3.4</v>
      </c>
      <c r="G2386" s="1">
        <f t="shared" si="554"/>
        <v>3.4</v>
      </c>
      <c r="H2386">
        <f t="shared" si="555"/>
        <v>3.4</v>
      </c>
      <c r="I2386" t="s">
        <v>5217</v>
      </c>
      <c r="J2386" t="s">
        <v>22</v>
      </c>
      <c r="K2386" t="s">
        <v>5230</v>
      </c>
      <c r="L2386" t="str">
        <f t="shared" si="556"/>
        <v>Established</v>
      </c>
      <c r="N2386" s="2">
        <f t="shared" si="557"/>
        <v>17</v>
      </c>
      <c r="O2386" t="s">
        <v>711</v>
      </c>
      <c r="P2386" t="s">
        <v>147</v>
      </c>
      <c r="Q2386" t="s">
        <v>268</v>
      </c>
      <c r="R2386" t="str">
        <f t="shared" si="558"/>
        <v>Average</v>
      </c>
      <c r="S2386" t="str">
        <f t="shared" si="559"/>
        <v xml:space="preserve"> </v>
      </c>
      <c r="T2386" t="b">
        <f t="shared" si="560"/>
        <v>0</v>
      </c>
      <c r="U2386" t="b">
        <f t="shared" si="561"/>
        <v>0</v>
      </c>
      <c r="V2386" t="str">
        <f t="shared" si="562"/>
        <v>Average Company</v>
      </c>
      <c r="W2386" t="str">
        <f t="shared" si="563"/>
        <v>Don't Buy</v>
      </c>
      <c r="X2386" t="str">
        <f t="shared" si="564"/>
        <v>Not Known</v>
      </c>
      <c r="Z2386" t="str">
        <f t="shared" si="565"/>
        <v>None</v>
      </c>
      <c r="AB2386" t="str">
        <f t="shared" si="566"/>
        <v>0</v>
      </c>
    </row>
    <row r="2387" spans="1:28" x14ac:dyDescent="0.3">
      <c r="A2387">
        <v>2385</v>
      </c>
      <c r="B2387" t="s">
        <v>5231</v>
      </c>
      <c r="C2387" t="str">
        <f t="shared" si="553"/>
        <v>Short</v>
      </c>
      <c r="D2387">
        <v>4</v>
      </c>
      <c r="F2387" s="1">
        <f t="shared" si="552"/>
        <v>4.5</v>
      </c>
      <c r="G2387" s="1">
        <f t="shared" si="554"/>
        <v>4.5</v>
      </c>
      <c r="H2387">
        <f t="shared" si="555"/>
        <v>4.0999999999999996</v>
      </c>
      <c r="I2387" t="s">
        <v>5232</v>
      </c>
      <c r="J2387" t="s">
        <v>22</v>
      </c>
      <c r="K2387" t="s">
        <v>5233</v>
      </c>
      <c r="L2387" t="str">
        <f t="shared" si="556"/>
        <v>Startup</v>
      </c>
      <c r="N2387" s="2">
        <f t="shared" si="557"/>
        <v>6</v>
      </c>
      <c r="O2387" t="s">
        <v>217</v>
      </c>
      <c r="P2387" t="s">
        <v>691</v>
      </c>
      <c r="Q2387" t="s">
        <v>523</v>
      </c>
      <c r="R2387" t="str">
        <f t="shared" si="558"/>
        <v>Average</v>
      </c>
      <c r="S2387" t="str">
        <f t="shared" si="559"/>
        <v xml:space="preserve"> </v>
      </c>
      <c r="T2387" t="b">
        <f t="shared" si="560"/>
        <v>0</v>
      </c>
      <c r="U2387" t="b">
        <f t="shared" si="561"/>
        <v>1</v>
      </c>
      <c r="V2387" t="str">
        <f t="shared" si="562"/>
        <v>Average Company</v>
      </c>
      <c r="W2387" t="str">
        <f t="shared" si="563"/>
        <v>Don't Buy</v>
      </c>
      <c r="X2387" t="str">
        <f t="shared" si="564"/>
        <v>Not Known</v>
      </c>
      <c r="Z2387" t="str">
        <f t="shared" si="565"/>
        <v>Silicon Valley Startups</v>
      </c>
      <c r="AB2387" t="str">
        <f t="shared" si="566"/>
        <v>0</v>
      </c>
    </row>
    <row r="2388" spans="1:28" x14ac:dyDescent="0.3">
      <c r="A2388">
        <v>2386</v>
      </c>
      <c r="B2388" t="s">
        <v>5234</v>
      </c>
      <c r="C2388" t="str">
        <f t="shared" si="553"/>
        <v>Long</v>
      </c>
      <c r="D2388">
        <v>4.7</v>
      </c>
      <c r="F2388" s="1">
        <f t="shared" si="552"/>
        <v>4.7</v>
      </c>
      <c r="G2388" s="1">
        <f t="shared" si="554"/>
        <v>4.7</v>
      </c>
      <c r="H2388">
        <f t="shared" si="555"/>
        <v>4.7</v>
      </c>
      <c r="I2388" t="s">
        <v>5232</v>
      </c>
      <c r="J2388" t="s">
        <v>22</v>
      </c>
      <c r="K2388" t="s">
        <v>4819</v>
      </c>
      <c r="L2388" t="str">
        <f t="shared" si="556"/>
        <v>Established</v>
      </c>
      <c r="N2388" s="2">
        <f t="shared" si="557"/>
        <v>10</v>
      </c>
      <c r="O2388" t="s">
        <v>234</v>
      </c>
      <c r="P2388" t="s">
        <v>691</v>
      </c>
      <c r="Q2388" t="s">
        <v>605</v>
      </c>
      <c r="R2388" t="str">
        <f t="shared" si="558"/>
        <v>Great</v>
      </c>
      <c r="S2388" t="str">
        <f t="shared" si="559"/>
        <v>Great</v>
      </c>
      <c r="T2388" t="b">
        <f t="shared" si="560"/>
        <v>0</v>
      </c>
      <c r="U2388" t="b">
        <f t="shared" si="561"/>
        <v>1</v>
      </c>
      <c r="V2388" t="str">
        <f t="shared" si="562"/>
        <v>Average Company</v>
      </c>
      <c r="W2388" t="str">
        <f t="shared" si="563"/>
        <v>Don't Buy</v>
      </c>
      <c r="X2388" t="str">
        <f t="shared" si="564"/>
        <v>Not Known</v>
      </c>
      <c r="Z2388" t="str">
        <f t="shared" si="565"/>
        <v>None</v>
      </c>
      <c r="AB2388" t="str">
        <f t="shared" si="566"/>
        <v>0</v>
      </c>
    </row>
    <row r="2389" spans="1:28" x14ac:dyDescent="0.3">
      <c r="A2389">
        <v>2387</v>
      </c>
      <c r="B2389" t="s">
        <v>5235</v>
      </c>
      <c r="C2389" t="str">
        <f t="shared" si="553"/>
        <v>Long</v>
      </c>
      <c r="D2389">
        <v>3.7</v>
      </c>
      <c r="F2389" s="1">
        <f t="shared" ref="F2389:F2452" si="567">IF(N2389&lt;10,IF(D2389+0.5&gt;5,5,D2389+0.5),D2389)</f>
        <v>3.7</v>
      </c>
      <c r="G2389" s="1">
        <f t="shared" si="554"/>
        <v>3.7</v>
      </c>
      <c r="H2389">
        <f t="shared" si="555"/>
        <v>3.7</v>
      </c>
      <c r="I2389" t="s">
        <v>5232</v>
      </c>
      <c r="J2389" t="s">
        <v>22</v>
      </c>
      <c r="K2389" t="s">
        <v>3511</v>
      </c>
      <c r="L2389" t="str">
        <f t="shared" si="556"/>
        <v>Established</v>
      </c>
      <c r="N2389" s="2">
        <f t="shared" si="557"/>
        <v>39</v>
      </c>
      <c r="O2389" t="s">
        <v>74</v>
      </c>
      <c r="P2389" t="s">
        <v>691</v>
      </c>
      <c r="Q2389" t="s">
        <v>105</v>
      </c>
      <c r="R2389" t="str">
        <f t="shared" si="558"/>
        <v>Average</v>
      </c>
      <c r="S2389" t="str">
        <f t="shared" si="559"/>
        <v xml:space="preserve"> </v>
      </c>
      <c r="T2389" t="b">
        <f t="shared" si="560"/>
        <v>0</v>
      </c>
      <c r="U2389" t="b">
        <f t="shared" si="561"/>
        <v>1</v>
      </c>
      <c r="V2389" t="str">
        <f t="shared" si="562"/>
        <v>Average Company</v>
      </c>
      <c r="W2389" t="str">
        <f t="shared" si="563"/>
        <v>Don't Buy</v>
      </c>
      <c r="X2389" t="str">
        <f t="shared" si="564"/>
        <v>Not Known</v>
      </c>
      <c r="Z2389" t="str">
        <f t="shared" si="565"/>
        <v>None</v>
      </c>
      <c r="AB2389" t="str">
        <f t="shared" si="566"/>
        <v>0</v>
      </c>
    </row>
    <row r="2390" spans="1:28" x14ac:dyDescent="0.3">
      <c r="A2390">
        <v>2388</v>
      </c>
      <c r="B2390" t="s">
        <v>5236</v>
      </c>
      <c r="C2390" t="str">
        <f t="shared" si="553"/>
        <v>Long</v>
      </c>
      <c r="D2390">
        <v>3.9</v>
      </c>
      <c r="F2390" s="1">
        <f t="shared" si="567"/>
        <v>3.9</v>
      </c>
      <c r="G2390" s="1">
        <f t="shared" si="554"/>
        <v>3.9</v>
      </c>
      <c r="H2390">
        <f t="shared" si="555"/>
        <v>3.9</v>
      </c>
      <c r="I2390" t="s">
        <v>5232</v>
      </c>
      <c r="J2390" t="s">
        <v>10</v>
      </c>
      <c r="K2390" t="s">
        <v>5237</v>
      </c>
      <c r="L2390" t="str">
        <f t="shared" si="556"/>
        <v>Established</v>
      </c>
      <c r="N2390" s="2">
        <f t="shared" si="557"/>
        <v>31</v>
      </c>
      <c r="O2390" t="s">
        <v>58</v>
      </c>
      <c r="P2390" t="s">
        <v>1308</v>
      </c>
      <c r="Q2390" t="s">
        <v>105</v>
      </c>
      <c r="R2390" t="str">
        <f t="shared" si="558"/>
        <v>Average</v>
      </c>
      <c r="S2390" t="str">
        <f t="shared" si="559"/>
        <v xml:space="preserve"> </v>
      </c>
      <c r="T2390" t="b">
        <f t="shared" si="560"/>
        <v>0</v>
      </c>
      <c r="U2390" t="b">
        <f t="shared" si="561"/>
        <v>1</v>
      </c>
      <c r="V2390" t="str">
        <f t="shared" si="562"/>
        <v>Average Company</v>
      </c>
      <c r="W2390" t="str">
        <f t="shared" si="563"/>
        <v>Don't Buy</v>
      </c>
      <c r="X2390" t="str">
        <f t="shared" si="564"/>
        <v>Not Known</v>
      </c>
      <c r="Z2390" t="str">
        <f t="shared" si="565"/>
        <v>None</v>
      </c>
      <c r="AB2390" t="str">
        <f t="shared" si="566"/>
        <v>0</v>
      </c>
    </row>
    <row r="2391" spans="1:28" x14ac:dyDescent="0.3">
      <c r="A2391">
        <v>2389</v>
      </c>
      <c r="B2391" t="s">
        <v>5238</v>
      </c>
      <c r="C2391" t="str">
        <f t="shared" si="553"/>
        <v>Long</v>
      </c>
      <c r="D2391">
        <v>3.1</v>
      </c>
      <c r="F2391" s="1">
        <f t="shared" si="567"/>
        <v>3.1</v>
      </c>
      <c r="G2391" s="1">
        <f t="shared" si="554"/>
        <v>3.1</v>
      </c>
      <c r="H2391">
        <f t="shared" si="555"/>
        <v>3.1</v>
      </c>
      <c r="I2391" t="s">
        <v>5232</v>
      </c>
      <c r="J2391" t="s">
        <v>22</v>
      </c>
      <c r="K2391" t="s">
        <v>5239</v>
      </c>
      <c r="L2391" t="str">
        <f t="shared" si="556"/>
        <v>Established</v>
      </c>
      <c r="N2391" s="2">
        <f t="shared" si="557"/>
        <v>45</v>
      </c>
      <c r="O2391" t="s">
        <v>352</v>
      </c>
      <c r="P2391" t="s">
        <v>691</v>
      </c>
      <c r="Q2391" t="s">
        <v>117</v>
      </c>
      <c r="R2391" t="str">
        <f t="shared" si="558"/>
        <v>Average</v>
      </c>
      <c r="S2391" t="str">
        <f t="shared" si="559"/>
        <v xml:space="preserve"> </v>
      </c>
      <c r="T2391" t="b">
        <f t="shared" si="560"/>
        <v>0</v>
      </c>
      <c r="U2391" t="b">
        <f t="shared" si="561"/>
        <v>0</v>
      </c>
      <c r="V2391" t="str">
        <f t="shared" si="562"/>
        <v>Average Company</v>
      </c>
      <c r="W2391" t="str">
        <f t="shared" si="563"/>
        <v>Don't Buy</v>
      </c>
      <c r="X2391" t="str">
        <f t="shared" si="564"/>
        <v>Not Known</v>
      </c>
      <c r="Z2391" t="str">
        <f t="shared" si="565"/>
        <v>None</v>
      </c>
      <c r="AB2391" t="str">
        <f t="shared" si="566"/>
        <v>0</v>
      </c>
    </row>
    <row r="2392" spans="1:28" x14ac:dyDescent="0.3">
      <c r="A2392">
        <v>2390</v>
      </c>
      <c r="B2392" t="s">
        <v>5240</v>
      </c>
      <c r="C2392" t="str">
        <f t="shared" si="553"/>
        <v>Long</v>
      </c>
      <c r="D2392">
        <v>3.2</v>
      </c>
      <c r="F2392" s="1">
        <f t="shared" si="567"/>
        <v>3.2</v>
      </c>
      <c r="G2392" s="1">
        <f t="shared" si="554"/>
        <v>3.2</v>
      </c>
      <c r="H2392">
        <f t="shared" si="555"/>
        <v>3.2</v>
      </c>
      <c r="I2392" t="s">
        <v>5232</v>
      </c>
      <c r="J2392" t="s">
        <v>10</v>
      </c>
      <c r="K2392" t="s">
        <v>4464</v>
      </c>
      <c r="L2392" t="str">
        <f t="shared" si="556"/>
        <v>Established</v>
      </c>
      <c r="N2392" s="2">
        <f t="shared" si="557"/>
        <v>10</v>
      </c>
      <c r="O2392" t="s">
        <v>234</v>
      </c>
      <c r="P2392" t="s">
        <v>1308</v>
      </c>
      <c r="Q2392" t="s">
        <v>19</v>
      </c>
      <c r="R2392" t="str">
        <f t="shared" si="558"/>
        <v>Average</v>
      </c>
      <c r="S2392" t="str">
        <f t="shared" si="559"/>
        <v xml:space="preserve"> </v>
      </c>
      <c r="T2392" t="b">
        <f t="shared" si="560"/>
        <v>0</v>
      </c>
      <c r="U2392" t="b">
        <f t="shared" si="561"/>
        <v>0</v>
      </c>
      <c r="V2392" t="str">
        <f t="shared" si="562"/>
        <v>Average Company</v>
      </c>
      <c r="W2392" t="str">
        <f t="shared" si="563"/>
        <v>Don't Buy</v>
      </c>
      <c r="X2392" t="str">
        <f t="shared" si="564"/>
        <v>Not Known</v>
      </c>
      <c r="Z2392" t="str">
        <f t="shared" si="565"/>
        <v>None</v>
      </c>
      <c r="AB2392" t="str">
        <f t="shared" si="566"/>
        <v>500K</v>
      </c>
    </row>
    <row r="2393" spans="1:28" x14ac:dyDescent="0.3">
      <c r="A2393">
        <v>2391</v>
      </c>
      <c r="B2393" t="s">
        <v>5241</v>
      </c>
      <c r="C2393" t="str">
        <f t="shared" si="553"/>
        <v>Long</v>
      </c>
      <c r="D2393">
        <v>3.7</v>
      </c>
      <c r="F2393" s="1">
        <f t="shared" si="567"/>
        <v>4.2</v>
      </c>
      <c r="G2393" s="1">
        <f t="shared" si="554"/>
        <v>4.2</v>
      </c>
      <c r="H2393">
        <f t="shared" si="555"/>
        <v>3.8000000000000003</v>
      </c>
      <c r="I2393" t="s">
        <v>5232</v>
      </c>
      <c r="J2393" t="s">
        <v>22</v>
      </c>
      <c r="K2393" t="s">
        <v>4182</v>
      </c>
      <c r="L2393" t="str">
        <f t="shared" si="556"/>
        <v>Startup</v>
      </c>
      <c r="N2393" s="2">
        <f t="shared" si="557"/>
        <v>9</v>
      </c>
      <c r="O2393" t="s">
        <v>331</v>
      </c>
      <c r="P2393" t="s">
        <v>147</v>
      </c>
      <c r="Q2393" t="s">
        <v>44</v>
      </c>
      <c r="R2393" t="str">
        <f t="shared" si="558"/>
        <v>Average</v>
      </c>
      <c r="S2393" t="str">
        <f t="shared" si="559"/>
        <v xml:space="preserve"> </v>
      </c>
      <c r="T2393" t="b">
        <f t="shared" si="560"/>
        <v>0</v>
      </c>
      <c r="U2393" t="b">
        <f t="shared" si="561"/>
        <v>1</v>
      </c>
      <c r="V2393" t="str">
        <f t="shared" si="562"/>
        <v>Average Company</v>
      </c>
      <c r="W2393" t="str">
        <f t="shared" si="563"/>
        <v>Don't Buy</v>
      </c>
      <c r="X2393" t="str">
        <f t="shared" si="564"/>
        <v>Not Known</v>
      </c>
      <c r="Z2393" t="str">
        <f t="shared" si="565"/>
        <v>None</v>
      </c>
      <c r="AB2393" t="str">
        <f t="shared" si="566"/>
        <v>0</v>
      </c>
    </row>
    <row r="2394" spans="1:28" x14ac:dyDescent="0.3">
      <c r="A2394">
        <v>2392</v>
      </c>
      <c r="B2394" t="s">
        <v>5242</v>
      </c>
      <c r="C2394" t="str">
        <f t="shared" si="553"/>
        <v>Short</v>
      </c>
      <c r="D2394">
        <v>3.8</v>
      </c>
      <c r="F2394" s="1">
        <f t="shared" si="567"/>
        <v>4.3</v>
      </c>
      <c r="G2394" s="1">
        <f t="shared" si="554"/>
        <v>4.3</v>
      </c>
      <c r="H2394">
        <f t="shared" si="555"/>
        <v>3.9</v>
      </c>
      <c r="I2394" t="s">
        <v>5232</v>
      </c>
      <c r="J2394" t="s">
        <v>22</v>
      </c>
      <c r="K2394" t="s">
        <v>2746</v>
      </c>
      <c r="L2394" t="str">
        <f t="shared" si="556"/>
        <v>Startup</v>
      </c>
      <c r="N2394" s="2">
        <f t="shared" si="557"/>
        <v>7</v>
      </c>
      <c r="O2394" t="s">
        <v>318</v>
      </c>
      <c r="P2394" t="s">
        <v>683</v>
      </c>
      <c r="Q2394" t="s">
        <v>44</v>
      </c>
      <c r="R2394" t="str">
        <f t="shared" si="558"/>
        <v>Average</v>
      </c>
      <c r="S2394" t="str">
        <f t="shared" si="559"/>
        <v xml:space="preserve"> </v>
      </c>
      <c r="T2394" t="b">
        <f t="shared" si="560"/>
        <v>0</v>
      </c>
      <c r="U2394" t="b">
        <f t="shared" si="561"/>
        <v>1</v>
      </c>
      <c r="V2394" t="str">
        <f t="shared" si="562"/>
        <v>Average Company</v>
      </c>
      <c r="W2394" t="str">
        <f t="shared" si="563"/>
        <v>Don't Buy</v>
      </c>
      <c r="X2394" t="str">
        <f t="shared" si="564"/>
        <v>Not Known</v>
      </c>
      <c r="Z2394" t="str">
        <f t="shared" si="565"/>
        <v>Silicon Valley Startups</v>
      </c>
      <c r="AB2394" t="str">
        <f t="shared" si="566"/>
        <v>0</v>
      </c>
    </row>
    <row r="2395" spans="1:28" x14ac:dyDescent="0.3">
      <c r="A2395">
        <v>2393</v>
      </c>
      <c r="B2395" t="s">
        <v>5243</v>
      </c>
      <c r="C2395" t="str">
        <f t="shared" si="553"/>
        <v>Short</v>
      </c>
      <c r="D2395">
        <v>3.3</v>
      </c>
      <c r="F2395" s="1">
        <f t="shared" si="567"/>
        <v>3.3</v>
      </c>
      <c r="G2395" s="1">
        <f t="shared" si="554"/>
        <v>3.3</v>
      </c>
      <c r="H2395">
        <f t="shared" si="555"/>
        <v>3.3</v>
      </c>
      <c r="I2395" t="s">
        <v>5232</v>
      </c>
      <c r="J2395" t="s">
        <v>4182</v>
      </c>
      <c r="K2395" t="s">
        <v>109</v>
      </c>
      <c r="L2395" t="str">
        <f t="shared" si="556"/>
        <v>Established</v>
      </c>
      <c r="N2395" s="2">
        <f t="shared" si="557"/>
        <v>20</v>
      </c>
      <c r="O2395" t="s">
        <v>683</v>
      </c>
      <c r="Q2395" t="s">
        <v>19</v>
      </c>
      <c r="R2395" t="str">
        <f t="shared" si="558"/>
        <v>Average</v>
      </c>
      <c r="S2395" t="str">
        <f t="shared" si="559"/>
        <v xml:space="preserve"> </v>
      </c>
      <c r="T2395" t="b">
        <f t="shared" si="560"/>
        <v>0</v>
      </c>
      <c r="U2395" t="b">
        <f t="shared" si="561"/>
        <v>0</v>
      </c>
      <c r="V2395" t="str">
        <f t="shared" si="562"/>
        <v>Average Company</v>
      </c>
      <c r="W2395" t="str">
        <f t="shared" si="563"/>
        <v>Don't Buy</v>
      </c>
      <c r="X2395" t="str">
        <f t="shared" si="564"/>
        <v>Not Known</v>
      </c>
      <c r="Z2395" t="str">
        <f t="shared" si="565"/>
        <v>None</v>
      </c>
      <c r="AB2395" t="str">
        <f t="shared" si="566"/>
        <v>500K</v>
      </c>
    </row>
    <row r="2396" spans="1:28" x14ac:dyDescent="0.3">
      <c r="A2396">
        <v>2394</v>
      </c>
      <c r="B2396" t="s">
        <v>5244</v>
      </c>
      <c r="C2396" t="str">
        <f t="shared" si="553"/>
        <v>Long</v>
      </c>
      <c r="D2396">
        <v>3.9</v>
      </c>
      <c r="F2396" s="1">
        <f t="shared" si="567"/>
        <v>4.4000000000000004</v>
      </c>
      <c r="G2396" s="1">
        <f t="shared" si="554"/>
        <v>4.4000000000000004</v>
      </c>
      <c r="H2396">
        <f t="shared" si="555"/>
        <v>4</v>
      </c>
      <c r="I2396" t="s">
        <v>4548</v>
      </c>
      <c r="J2396" t="s">
        <v>5245</v>
      </c>
      <c r="K2396" t="s">
        <v>200</v>
      </c>
      <c r="L2396" t="str">
        <f t="shared" si="556"/>
        <v>Startup</v>
      </c>
      <c r="N2396" s="2">
        <f t="shared" si="557"/>
        <v>1</v>
      </c>
      <c r="O2396" t="s">
        <v>13</v>
      </c>
      <c r="Q2396" t="s">
        <v>50</v>
      </c>
      <c r="R2396" t="str">
        <f t="shared" si="558"/>
        <v>Average</v>
      </c>
      <c r="S2396" t="str">
        <f t="shared" si="559"/>
        <v xml:space="preserve"> </v>
      </c>
      <c r="T2396" t="b">
        <f t="shared" si="560"/>
        <v>0</v>
      </c>
      <c r="U2396" t="b">
        <f t="shared" si="561"/>
        <v>1</v>
      </c>
      <c r="V2396" t="str">
        <f t="shared" si="562"/>
        <v>Average Company</v>
      </c>
      <c r="W2396" t="str">
        <f t="shared" si="563"/>
        <v>Don't Buy</v>
      </c>
      <c r="X2396" t="str">
        <f t="shared" si="564"/>
        <v>Not Known</v>
      </c>
      <c r="Z2396" t="str">
        <f t="shared" si="565"/>
        <v>None</v>
      </c>
      <c r="AB2396" t="str">
        <f t="shared" si="566"/>
        <v>0</v>
      </c>
    </row>
    <row r="2397" spans="1:28" x14ac:dyDescent="0.3">
      <c r="A2397">
        <v>2395</v>
      </c>
      <c r="B2397" t="s">
        <v>5246</v>
      </c>
      <c r="C2397" t="str">
        <f t="shared" si="553"/>
        <v>Short</v>
      </c>
      <c r="D2397">
        <v>3.8</v>
      </c>
      <c r="F2397" s="1">
        <f t="shared" si="567"/>
        <v>3.8</v>
      </c>
      <c r="G2397" s="1">
        <f t="shared" si="554"/>
        <v>3.8</v>
      </c>
      <c r="H2397">
        <f t="shared" si="555"/>
        <v>3.8</v>
      </c>
      <c r="I2397" t="s">
        <v>5247</v>
      </c>
      <c r="J2397" t="s">
        <v>22</v>
      </c>
      <c r="K2397" t="s">
        <v>5248</v>
      </c>
      <c r="L2397" t="str">
        <f t="shared" si="556"/>
        <v>Established</v>
      </c>
      <c r="N2397" s="2">
        <f t="shared" si="557"/>
        <v>23</v>
      </c>
      <c r="O2397" t="s">
        <v>230</v>
      </c>
      <c r="P2397" t="s">
        <v>147</v>
      </c>
      <c r="Q2397" t="s">
        <v>28</v>
      </c>
      <c r="R2397" t="str">
        <f t="shared" si="558"/>
        <v>Average</v>
      </c>
      <c r="S2397" t="str">
        <f t="shared" si="559"/>
        <v xml:space="preserve"> </v>
      </c>
      <c r="T2397" t="b">
        <f t="shared" si="560"/>
        <v>0</v>
      </c>
      <c r="U2397" t="b">
        <f t="shared" si="561"/>
        <v>1</v>
      </c>
      <c r="V2397" t="str">
        <f t="shared" si="562"/>
        <v>Average Company</v>
      </c>
      <c r="W2397" t="str">
        <f t="shared" si="563"/>
        <v>Don't Buy</v>
      </c>
      <c r="X2397" t="str">
        <f t="shared" si="564"/>
        <v>Not Known</v>
      </c>
      <c r="Z2397" t="str">
        <f t="shared" si="565"/>
        <v>None</v>
      </c>
      <c r="AB2397" t="str">
        <f t="shared" si="566"/>
        <v>500K</v>
      </c>
    </row>
    <row r="2398" spans="1:28" x14ac:dyDescent="0.3">
      <c r="A2398">
        <v>2396</v>
      </c>
      <c r="B2398" t="s">
        <v>5249</v>
      </c>
      <c r="C2398" t="str">
        <f t="shared" si="553"/>
        <v>Short</v>
      </c>
      <c r="D2398">
        <v>4.3</v>
      </c>
      <c r="F2398" s="1">
        <f t="shared" si="567"/>
        <v>4.3</v>
      </c>
      <c r="G2398" s="1">
        <f t="shared" si="554"/>
        <v>4.3</v>
      </c>
      <c r="H2398">
        <f t="shared" si="555"/>
        <v>4.3</v>
      </c>
      <c r="I2398" t="s">
        <v>5247</v>
      </c>
      <c r="J2398" t="s">
        <v>22</v>
      </c>
      <c r="K2398" t="s">
        <v>5250</v>
      </c>
      <c r="L2398" t="str">
        <f t="shared" si="556"/>
        <v>Established</v>
      </c>
      <c r="N2398" s="2">
        <f t="shared" si="557"/>
        <v>52</v>
      </c>
      <c r="O2398" t="s">
        <v>925</v>
      </c>
      <c r="P2398" t="s">
        <v>147</v>
      </c>
      <c r="Q2398" t="s">
        <v>50</v>
      </c>
      <c r="R2398" t="str">
        <f t="shared" si="558"/>
        <v>Great</v>
      </c>
      <c r="S2398" t="str">
        <f t="shared" si="559"/>
        <v>Great</v>
      </c>
      <c r="T2398" t="b">
        <f t="shared" si="560"/>
        <v>1</v>
      </c>
      <c r="U2398" t="b">
        <f t="shared" si="561"/>
        <v>1</v>
      </c>
      <c r="V2398" t="str">
        <f t="shared" si="562"/>
        <v>Top Company</v>
      </c>
      <c r="W2398" t="str">
        <f t="shared" si="563"/>
        <v>Don't Buy</v>
      </c>
      <c r="X2398" t="str">
        <f t="shared" si="564"/>
        <v>Not Known</v>
      </c>
      <c r="Z2398" t="str">
        <f t="shared" si="565"/>
        <v>None</v>
      </c>
      <c r="AB2398" t="str">
        <f t="shared" si="566"/>
        <v>0</v>
      </c>
    </row>
    <row r="2399" spans="1:28" x14ac:dyDescent="0.3">
      <c r="A2399">
        <v>2397</v>
      </c>
      <c r="B2399" t="s">
        <v>5251</v>
      </c>
      <c r="C2399" t="str">
        <f t="shared" si="553"/>
        <v>Long</v>
      </c>
      <c r="D2399">
        <v>4</v>
      </c>
      <c r="F2399" s="1">
        <f t="shared" si="567"/>
        <v>4</v>
      </c>
      <c r="G2399" s="1">
        <f t="shared" si="554"/>
        <v>4</v>
      </c>
      <c r="H2399">
        <f t="shared" si="555"/>
        <v>4</v>
      </c>
      <c r="I2399" t="s">
        <v>5247</v>
      </c>
      <c r="J2399" t="s">
        <v>22</v>
      </c>
      <c r="K2399" t="s">
        <v>2516</v>
      </c>
      <c r="L2399" t="str">
        <f t="shared" si="556"/>
        <v>Established</v>
      </c>
      <c r="N2399" s="2">
        <f t="shared" si="557"/>
        <v>35</v>
      </c>
      <c r="O2399" t="s">
        <v>249</v>
      </c>
      <c r="P2399" t="s">
        <v>147</v>
      </c>
      <c r="Q2399" t="s">
        <v>50</v>
      </c>
      <c r="R2399" t="str">
        <f t="shared" si="558"/>
        <v>Average</v>
      </c>
      <c r="S2399" t="str">
        <f t="shared" si="559"/>
        <v xml:space="preserve"> </v>
      </c>
      <c r="T2399" t="b">
        <f t="shared" si="560"/>
        <v>0</v>
      </c>
      <c r="U2399" t="b">
        <f t="shared" si="561"/>
        <v>1</v>
      </c>
      <c r="V2399" t="str">
        <f t="shared" si="562"/>
        <v>Average Company</v>
      </c>
      <c r="W2399" t="str">
        <f t="shared" si="563"/>
        <v>Don't Buy</v>
      </c>
      <c r="X2399" t="str">
        <f t="shared" si="564"/>
        <v>Not Known</v>
      </c>
      <c r="Z2399" t="str">
        <f t="shared" si="565"/>
        <v>None</v>
      </c>
      <c r="AB2399" t="str">
        <f t="shared" si="566"/>
        <v>0</v>
      </c>
    </row>
    <row r="2400" spans="1:28" x14ac:dyDescent="0.3">
      <c r="A2400">
        <v>2398</v>
      </c>
      <c r="B2400" t="s">
        <v>5252</v>
      </c>
      <c r="C2400" t="str">
        <f t="shared" si="553"/>
        <v>Long</v>
      </c>
      <c r="D2400">
        <v>4.3</v>
      </c>
      <c r="F2400" s="1" t="e">
        <f t="shared" si="567"/>
        <v>#VALUE!</v>
      </c>
      <c r="G2400" s="1" t="e">
        <f t="shared" si="554"/>
        <v>#VALUE!</v>
      </c>
      <c r="H2400" t="e">
        <f t="shared" si="555"/>
        <v>#VALUE!</v>
      </c>
      <c r="I2400" t="s">
        <v>5247</v>
      </c>
      <c r="J2400" t="s">
        <v>5253</v>
      </c>
      <c r="K2400" t="s">
        <v>522</v>
      </c>
      <c r="L2400" t="e">
        <f t="shared" si="556"/>
        <v>#VALUE!</v>
      </c>
      <c r="N2400" s="2" t="e">
        <f t="shared" si="557"/>
        <v>#VALUE!</v>
      </c>
      <c r="O2400" t="s">
        <v>181</v>
      </c>
      <c r="Q2400" t="s">
        <v>85</v>
      </c>
      <c r="R2400" t="str">
        <f t="shared" si="558"/>
        <v>Great</v>
      </c>
      <c r="S2400" t="str">
        <f t="shared" si="559"/>
        <v>Great</v>
      </c>
      <c r="T2400" t="e">
        <f t="shared" si="560"/>
        <v>#VALUE!</v>
      </c>
      <c r="U2400" t="e">
        <f t="shared" si="561"/>
        <v>#VALUE!</v>
      </c>
      <c r="V2400" t="e">
        <f t="shared" si="562"/>
        <v>#VALUE!</v>
      </c>
      <c r="W2400" t="str">
        <f t="shared" si="563"/>
        <v>Don't Buy</v>
      </c>
      <c r="X2400" t="str">
        <f t="shared" si="564"/>
        <v>Not Known</v>
      </c>
      <c r="Z2400" t="e">
        <f t="shared" si="565"/>
        <v>#VALUE!</v>
      </c>
      <c r="AB2400" t="str">
        <f t="shared" si="566"/>
        <v>800K</v>
      </c>
    </row>
    <row r="2401" spans="1:28" x14ac:dyDescent="0.3">
      <c r="A2401">
        <v>2399</v>
      </c>
      <c r="B2401" t="s">
        <v>5254</v>
      </c>
      <c r="C2401" t="str">
        <f t="shared" si="553"/>
        <v>Short</v>
      </c>
      <c r="D2401">
        <v>3.8</v>
      </c>
      <c r="F2401" s="1">
        <f t="shared" si="567"/>
        <v>3.8</v>
      </c>
      <c r="G2401" s="1">
        <f t="shared" si="554"/>
        <v>3.8</v>
      </c>
      <c r="H2401">
        <f t="shared" si="555"/>
        <v>3.8</v>
      </c>
      <c r="I2401" t="s">
        <v>5247</v>
      </c>
      <c r="J2401" t="s">
        <v>22</v>
      </c>
      <c r="K2401" t="s">
        <v>5255</v>
      </c>
      <c r="L2401" t="str">
        <f t="shared" si="556"/>
        <v>Established</v>
      </c>
      <c r="N2401" s="2">
        <f t="shared" si="557"/>
        <v>13</v>
      </c>
      <c r="O2401" t="s">
        <v>2185</v>
      </c>
      <c r="P2401" t="s">
        <v>683</v>
      </c>
      <c r="Q2401" t="s">
        <v>2269</v>
      </c>
      <c r="R2401" t="str">
        <f t="shared" si="558"/>
        <v>Average</v>
      </c>
      <c r="S2401" t="str">
        <f t="shared" si="559"/>
        <v xml:space="preserve"> </v>
      </c>
      <c r="T2401" t="b">
        <f t="shared" si="560"/>
        <v>0</v>
      </c>
      <c r="U2401" t="b">
        <f t="shared" si="561"/>
        <v>1</v>
      </c>
      <c r="V2401" t="str">
        <f t="shared" si="562"/>
        <v>Average Company</v>
      </c>
      <c r="W2401" t="str">
        <f t="shared" si="563"/>
        <v>Don't Buy</v>
      </c>
      <c r="X2401" t="str">
        <f t="shared" si="564"/>
        <v>Not Known</v>
      </c>
      <c r="Z2401" t="str">
        <f t="shared" si="565"/>
        <v>None</v>
      </c>
      <c r="AB2401" t="str">
        <f t="shared" si="566"/>
        <v>0</v>
      </c>
    </row>
    <row r="2402" spans="1:28" x14ac:dyDescent="0.3">
      <c r="A2402">
        <v>2400</v>
      </c>
      <c r="B2402" t="s">
        <v>5256</v>
      </c>
      <c r="C2402" t="str">
        <f t="shared" si="553"/>
        <v>Long</v>
      </c>
      <c r="D2402">
        <v>4.5</v>
      </c>
      <c r="F2402" s="1">
        <f t="shared" si="567"/>
        <v>4.5</v>
      </c>
      <c r="G2402" s="1">
        <f t="shared" si="554"/>
        <v>4.5</v>
      </c>
      <c r="H2402">
        <f t="shared" si="555"/>
        <v>4.5</v>
      </c>
      <c r="I2402" t="s">
        <v>5247</v>
      </c>
      <c r="J2402" t="s">
        <v>10</v>
      </c>
      <c r="K2402" t="s">
        <v>5121</v>
      </c>
      <c r="L2402" t="str">
        <f t="shared" si="556"/>
        <v>Established</v>
      </c>
      <c r="N2402" s="2">
        <f t="shared" si="557"/>
        <v>16</v>
      </c>
      <c r="O2402" t="s">
        <v>121</v>
      </c>
      <c r="P2402" t="s">
        <v>147</v>
      </c>
      <c r="Q2402" t="s">
        <v>417</v>
      </c>
      <c r="R2402" t="str">
        <f t="shared" si="558"/>
        <v>Great</v>
      </c>
      <c r="S2402" t="str">
        <f t="shared" si="559"/>
        <v>Great</v>
      </c>
      <c r="T2402" t="b">
        <f t="shared" si="560"/>
        <v>1</v>
      </c>
      <c r="U2402" t="b">
        <f t="shared" si="561"/>
        <v>1</v>
      </c>
      <c r="V2402" t="str">
        <f t="shared" si="562"/>
        <v>Average Company</v>
      </c>
      <c r="W2402" t="str">
        <f t="shared" si="563"/>
        <v>Don't Buy</v>
      </c>
      <c r="X2402" t="str">
        <f t="shared" si="564"/>
        <v>Not Known</v>
      </c>
      <c r="Z2402" t="str">
        <f t="shared" si="565"/>
        <v>None</v>
      </c>
      <c r="AB2402" t="str">
        <f t="shared" si="566"/>
        <v>0</v>
      </c>
    </row>
    <row r="2403" spans="1:28" x14ac:dyDescent="0.3">
      <c r="A2403">
        <v>2401</v>
      </c>
      <c r="B2403" t="s">
        <v>5257</v>
      </c>
      <c r="C2403" t="str">
        <f t="shared" si="553"/>
        <v>Short</v>
      </c>
      <c r="D2403">
        <v>3.9</v>
      </c>
      <c r="F2403" s="1">
        <f t="shared" si="567"/>
        <v>3.9</v>
      </c>
      <c r="G2403" s="1">
        <f t="shared" si="554"/>
        <v>3.9</v>
      </c>
      <c r="H2403">
        <f t="shared" si="555"/>
        <v>3.9</v>
      </c>
      <c r="I2403" t="s">
        <v>5247</v>
      </c>
      <c r="J2403" t="s">
        <v>22</v>
      </c>
      <c r="K2403" t="s">
        <v>5258</v>
      </c>
      <c r="L2403" t="str">
        <f t="shared" si="556"/>
        <v>Established</v>
      </c>
      <c r="N2403" s="2">
        <f t="shared" si="557"/>
        <v>16</v>
      </c>
      <c r="O2403" t="s">
        <v>4327</v>
      </c>
      <c r="P2403" t="s">
        <v>691</v>
      </c>
      <c r="Q2403" t="s">
        <v>80</v>
      </c>
      <c r="R2403" t="str">
        <f t="shared" si="558"/>
        <v>Average</v>
      </c>
      <c r="S2403" t="str">
        <f t="shared" si="559"/>
        <v xml:space="preserve"> </v>
      </c>
      <c r="T2403" t="b">
        <f t="shared" si="560"/>
        <v>0</v>
      </c>
      <c r="U2403" t="b">
        <f t="shared" si="561"/>
        <v>1</v>
      </c>
      <c r="V2403" t="str">
        <f t="shared" si="562"/>
        <v>Average Company</v>
      </c>
      <c r="W2403" t="str">
        <f t="shared" si="563"/>
        <v>Don't Buy</v>
      </c>
      <c r="X2403" t="str">
        <f t="shared" si="564"/>
        <v>Not Known</v>
      </c>
      <c r="Z2403" t="str">
        <f t="shared" si="565"/>
        <v>None</v>
      </c>
      <c r="AB2403" t="str">
        <f t="shared" si="566"/>
        <v>0</v>
      </c>
    </row>
    <row r="2404" spans="1:28" x14ac:dyDescent="0.3">
      <c r="A2404">
        <v>2402</v>
      </c>
      <c r="B2404" t="s">
        <v>5259</v>
      </c>
      <c r="C2404" t="str">
        <f t="shared" si="553"/>
        <v>Short</v>
      </c>
      <c r="D2404">
        <v>3.3</v>
      </c>
      <c r="F2404" s="1">
        <f t="shared" si="567"/>
        <v>3.3</v>
      </c>
      <c r="G2404" s="1">
        <f t="shared" si="554"/>
        <v>3.3</v>
      </c>
      <c r="H2404">
        <f t="shared" si="555"/>
        <v>3.3</v>
      </c>
      <c r="I2404" t="s">
        <v>5247</v>
      </c>
      <c r="J2404" t="s">
        <v>10</v>
      </c>
      <c r="K2404" t="s">
        <v>2958</v>
      </c>
      <c r="L2404" t="str">
        <f t="shared" si="556"/>
        <v>Established</v>
      </c>
      <c r="N2404" s="2">
        <f t="shared" si="557"/>
        <v>17</v>
      </c>
      <c r="O2404" t="s">
        <v>711</v>
      </c>
      <c r="P2404" t="s">
        <v>147</v>
      </c>
      <c r="Q2404" t="s">
        <v>601</v>
      </c>
      <c r="R2404" t="str">
        <f t="shared" si="558"/>
        <v>Average</v>
      </c>
      <c r="S2404" t="str">
        <f t="shared" si="559"/>
        <v xml:space="preserve"> </v>
      </c>
      <c r="T2404" t="b">
        <f t="shared" si="560"/>
        <v>0</v>
      </c>
      <c r="U2404" t="b">
        <f t="shared" si="561"/>
        <v>0</v>
      </c>
      <c r="V2404" t="str">
        <f t="shared" si="562"/>
        <v>Average Company</v>
      </c>
      <c r="W2404" t="str">
        <f t="shared" si="563"/>
        <v>Buy</v>
      </c>
      <c r="X2404" t="str">
        <f t="shared" si="564"/>
        <v>Not Known</v>
      </c>
      <c r="Z2404" t="str">
        <f t="shared" si="565"/>
        <v>None</v>
      </c>
      <c r="AB2404" t="str">
        <f t="shared" si="566"/>
        <v>0</v>
      </c>
    </row>
    <row r="2405" spans="1:28" x14ac:dyDescent="0.3">
      <c r="A2405">
        <v>2403</v>
      </c>
      <c r="B2405" t="s">
        <v>5260</v>
      </c>
      <c r="C2405" t="str">
        <f t="shared" si="553"/>
        <v>Long</v>
      </c>
      <c r="D2405">
        <v>3.8</v>
      </c>
      <c r="F2405" s="1">
        <f t="shared" si="567"/>
        <v>3.8</v>
      </c>
      <c r="G2405" s="1">
        <f t="shared" si="554"/>
        <v>3.8</v>
      </c>
      <c r="H2405">
        <f t="shared" si="555"/>
        <v>3.8</v>
      </c>
      <c r="I2405" t="s">
        <v>5247</v>
      </c>
      <c r="J2405" t="s">
        <v>10</v>
      </c>
      <c r="K2405" t="s">
        <v>3109</v>
      </c>
      <c r="L2405" t="str">
        <f t="shared" si="556"/>
        <v>Established</v>
      </c>
      <c r="N2405" s="2">
        <f t="shared" si="557"/>
        <v>32</v>
      </c>
      <c r="O2405" t="s">
        <v>368</v>
      </c>
      <c r="P2405" t="s">
        <v>691</v>
      </c>
      <c r="Q2405" t="s">
        <v>117</v>
      </c>
      <c r="R2405" t="str">
        <f t="shared" si="558"/>
        <v>Average</v>
      </c>
      <c r="S2405" t="str">
        <f t="shared" si="559"/>
        <v xml:space="preserve"> </v>
      </c>
      <c r="T2405" t="b">
        <f t="shared" si="560"/>
        <v>0</v>
      </c>
      <c r="U2405" t="b">
        <f t="shared" si="561"/>
        <v>1</v>
      </c>
      <c r="V2405" t="str">
        <f t="shared" si="562"/>
        <v>Average Company</v>
      </c>
      <c r="W2405" t="str">
        <f t="shared" si="563"/>
        <v>Don't Buy</v>
      </c>
      <c r="X2405" t="str">
        <f t="shared" si="564"/>
        <v>Not Known</v>
      </c>
      <c r="Z2405" t="str">
        <f t="shared" si="565"/>
        <v>None</v>
      </c>
      <c r="AB2405" t="str">
        <f t="shared" si="566"/>
        <v>0</v>
      </c>
    </row>
    <row r="2406" spans="1:28" x14ac:dyDescent="0.3">
      <c r="A2406">
        <v>2404</v>
      </c>
      <c r="B2406" t="s">
        <v>5261</v>
      </c>
      <c r="C2406" t="str">
        <f t="shared" si="553"/>
        <v>Long</v>
      </c>
      <c r="D2406">
        <v>4.3</v>
      </c>
      <c r="F2406" s="1">
        <f t="shared" si="567"/>
        <v>4.3</v>
      </c>
      <c r="G2406" s="1">
        <f t="shared" si="554"/>
        <v>4.3</v>
      </c>
      <c r="H2406">
        <f t="shared" si="555"/>
        <v>4.3</v>
      </c>
      <c r="I2406" t="s">
        <v>5247</v>
      </c>
      <c r="J2406" t="s">
        <v>10</v>
      </c>
      <c r="K2406" t="s">
        <v>5262</v>
      </c>
      <c r="L2406" t="str">
        <f t="shared" si="556"/>
        <v>Established</v>
      </c>
      <c r="N2406" s="2">
        <f t="shared" si="557"/>
        <v>11</v>
      </c>
      <c r="O2406" t="s">
        <v>146</v>
      </c>
      <c r="P2406" t="s">
        <v>683</v>
      </c>
      <c r="Q2406" t="s">
        <v>28</v>
      </c>
      <c r="R2406" t="str">
        <f t="shared" si="558"/>
        <v>Great</v>
      </c>
      <c r="S2406" t="str">
        <f t="shared" si="559"/>
        <v>Great</v>
      </c>
      <c r="T2406" t="b">
        <f t="shared" si="560"/>
        <v>1</v>
      </c>
      <c r="U2406" t="b">
        <f t="shared" si="561"/>
        <v>1</v>
      </c>
      <c r="V2406" t="str">
        <f t="shared" si="562"/>
        <v>Average Company</v>
      </c>
      <c r="W2406" t="str">
        <f t="shared" si="563"/>
        <v>Don't Buy</v>
      </c>
      <c r="X2406" t="str">
        <f t="shared" si="564"/>
        <v>Not Known</v>
      </c>
      <c r="Z2406" t="str">
        <f t="shared" si="565"/>
        <v>None</v>
      </c>
      <c r="AB2406" t="str">
        <f t="shared" si="566"/>
        <v>1Million</v>
      </c>
    </row>
    <row r="2407" spans="1:28" x14ac:dyDescent="0.3">
      <c r="A2407">
        <v>2405</v>
      </c>
      <c r="B2407" t="s">
        <v>5263</v>
      </c>
      <c r="C2407" t="str">
        <f t="shared" si="553"/>
        <v>Long</v>
      </c>
      <c r="D2407">
        <v>3.9</v>
      </c>
      <c r="F2407" s="1">
        <f t="shared" si="567"/>
        <v>3.9</v>
      </c>
      <c r="G2407" s="1">
        <f t="shared" si="554"/>
        <v>3.9</v>
      </c>
      <c r="H2407">
        <f t="shared" si="555"/>
        <v>3.9</v>
      </c>
      <c r="I2407" t="s">
        <v>5247</v>
      </c>
      <c r="J2407" t="s">
        <v>22</v>
      </c>
      <c r="K2407" t="s">
        <v>4459</v>
      </c>
      <c r="L2407" t="str">
        <f t="shared" si="556"/>
        <v>Established</v>
      </c>
      <c r="N2407" s="2">
        <f t="shared" si="557"/>
        <v>24</v>
      </c>
      <c r="O2407" t="s">
        <v>185</v>
      </c>
      <c r="P2407" t="s">
        <v>147</v>
      </c>
      <c r="Q2407" t="s">
        <v>284</v>
      </c>
      <c r="R2407" t="str">
        <f t="shared" si="558"/>
        <v>Average</v>
      </c>
      <c r="S2407" t="str">
        <f t="shared" si="559"/>
        <v xml:space="preserve"> </v>
      </c>
      <c r="T2407" t="b">
        <f t="shared" si="560"/>
        <v>0</v>
      </c>
      <c r="U2407" t="b">
        <f t="shared" si="561"/>
        <v>1</v>
      </c>
      <c r="V2407" t="str">
        <f t="shared" si="562"/>
        <v>Average Company</v>
      </c>
      <c r="W2407" t="str">
        <f t="shared" si="563"/>
        <v>Don't Buy</v>
      </c>
      <c r="X2407" t="str">
        <f t="shared" si="564"/>
        <v>Not Known</v>
      </c>
      <c r="Z2407" t="str">
        <f t="shared" si="565"/>
        <v>None</v>
      </c>
      <c r="AB2407" t="str">
        <f t="shared" si="566"/>
        <v>0</v>
      </c>
    </row>
    <row r="2408" spans="1:28" x14ac:dyDescent="0.3">
      <c r="A2408">
        <v>2406</v>
      </c>
      <c r="B2408" t="s">
        <v>5264</v>
      </c>
      <c r="C2408" t="str">
        <f t="shared" si="553"/>
        <v>Short</v>
      </c>
      <c r="D2408">
        <v>3.9</v>
      </c>
      <c r="F2408" s="1">
        <f t="shared" si="567"/>
        <v>4.4000000000000004</v>
      </c>
      <c r="G2408" s="1">
        <f t="shared" si="554"/>
        <v>4.4000000000000004</v>
      </c>
      <c r="H2408">
        <f t="shared" si="555"/>
        <v>4</v>
      </c>
      <c r="I2408" t="s">
        <v>5247</v>
      </c>
      <c r="J2408" t="s">
        <v>343</v>
      </c>
      <c r="K2408" t="s">
        <v>5265</v>
      </c>
      <c r="L2408" t="str">
        <f t="shared" si="556"/>
        <v>Startup</v>
      </c>
      <c r="N2408" s="2">
        <f t="shared" si="557"/>
        <v>3</v>
      </c>
      <c r="O2408" t="s">
        <v>1961</v>
      </c>
      <c r="P2408" t="s">
        <v>683</v>
      </c>
      <c r="Q2408" t="s">
        <v>14</v>
      </c>
      <c r="R2408" t="str">
        <f t="shared" si="558"/>
        <v>Average</v>
      </c>
      <c r="S2408" t="str">
        <f t="shared" si="559"/>
        <v xml:space="preserve"> </v>
      </c>
      <c r="T2408" t="b">
        <f t="shared" si="560"/>
        <v>0</v>
      </c>
      <c r="U2408" t="b">
        <f t="shared" si="561"/>
        <v>1</v>
      </c>
      <c r="V2408" t="str">
        <f t="shared" si="562"/>
        <v>Average Company</v>
      </c>
      <c r="W2408" t="str">
        <f t="shared" si="563"/>
        <v>Don't Buy</v>
      </c>
      <c r="X2408" t="str">
        <f t="shared" si="564"/>
        <v>Not Known</v>
      </c>
      <c r="Z2408" t="str">
        <f t="shared" si="565"/>
        <v>None</v>
      </c>
      <c r="AB2408" t="str">
        <f t="shared" si="566"/>
        <v>0</v>
      </c>
    </row>
    <row r="2409" spans="1:28" x14ac:dyDescent="0.3">
      <c r="A2409">
        <v>2407</v>
      </c>
      <c r="B2409" t="s">
        <v>5266</v>
      </c>
      <c r="C2409" t="str">
        <f t="shared" si="553"/>
        <v>Long</v>
      </c>
      <c r="D2409">
        <v>3.7</v>
      </c>
      <c r="F2409" s="1">
        <f t="shared" si="567"/>
        <v>3.7</v>
      </c>
      <c r="G2409" s="1">
        <f t="shared" si="554"/>
        <v>3.7</v>
      </c>
      <c r="H2409">
        <f t="shared" si="555"/>
        <v>3.7</v>
      </c>
      <c r="I2409" t="s">
        <v>5267</v>
      </c>
      <c r="J2409" t="s">
        <v>22</v>
      </c>
      <c r="K2409" t="s">
        <v>5268</v>
      </c>
      <c r="L2409" t="str">
        <f t="shared" si="556"/>
        <v>Established</v>
      </c>
      <c r="N2409" s="2">
        <f t="shared" si="557"/>
        <v>85</v>
      </c>
      <c r="O2409" t="s">
        <v>962</v>
      </c>
      <c r="P2409" t="s">
        <v>75</v>
      </c>
      <c r="Q2409" t="s">
        <v>28</v>
      </c>
      <c r="R2409" t="str">
        <f t="shared" si="558"/>
        <v>Average</v>
      </c>
      <c r="S2409" t="str">
        <f t="shared" si="559"/>
        <v xml:space="preserve"> </v>
      </c>
      <c r="T2409" t="b">
        <f t="shared" si="560"/>
        <v>0</v>
      </c>
      <c r="U2409" t="b">
        <f t="shared" si="561"/>
        <v>1</v>
      </c>
      <c r="V2409" t="str">
        <f t="shared" si="562"/>
        <v>Average Company</v>
      </c>
      <c r="W2409" t="str">
        <f t="shared" si="563"/>
        <v>Don't Buy</v>
      </c>
      <c r="X2409" t="str">
        <f t="shared" si="564"/>
        <v>Not Known</v>
      </c>
      <c r="Z2409" t="str">
        <f t="shared" si="565"/>
        <v>None</v>
      </c>
      <c r="AB2409" t="str">
        <f t="shared" si="566"/>
        <v>500K</v>
      </c>
    </row>
    <row r="2410" spans="1:28" x14ac:dyDescent="0.3">
      <c r="A2410">
        <v>2408</v>
      </c>
      <c r="B2410" t="s">
        <v>5269</v>
      </c>
      <c r="C2410" t="str">
        <f t="shared" si="553"/>
        <v>Long</v>
      </c>
      <c r="D2410">
        <v>4</v>
      </c>
      <c r="F2410" s="1">
        <f t="shared" si="567"/>
        <v>4</v>
      </c>
      <c r="G2410" s="1">
        <f t="shared" si="554"/>
        <v>4</v>
      </c>
      <c r="H2410">
        <f t="shared" si="555"/>
        <v>4</v>
      </c>
      <c r="I2410" t="s">
        <v>5267</v>
      </c>
      <c r="J2410" t="s">
        <v>10</v>
      </c>
      <c r="K2410" t="s">
        <v>5270</v>
      </c>
      <c r="L2410" t="str">
        <f t="shared" si="556"/>
        <v>Established</v>
      </c>
      <c r="N2410" s="2">
        <f t="shared" si="557"/>
        <v>27</v>
      </c>
      <c r="O2410" t="s">
        <v>109</v>
      </c>
      <c r="P2410" t="s">
        <v>181</v>
      </c>
      <c r="Q2410" t="s">
        <v>105</v>
      </c>
      <c r="R2410" t="str">
        <f t="shared" si="558"/>
        <v>Average</v>
      </c>
      <c r="S2410" t="str">
        <f t="shared" si="559"/>
        <v xml:space="preserve"> </v>
      </c>
      <c r="T2410" t="b">
        <f t="shared" si="560"/>
        <v>0</v>
      </c>
      <c r="U2410" t="b">
        <f t="shared" si="561"/>
        <v>1</v>
      </c>
      <c r="V2410" t="str">
        <f t="shared" si="562"/>
        <v>Average Company</v>
      </c>
      <c r="W2410" t="str">
        <f t="shared" si="563"/>
        <v>Don't Buy</v>
      </c>
      <c r="X2410" t="str">
        <f t="shared" si="564"/>
        <v>Not Known</v>
      </c>
      <c r="Z2410" t="str">
        <f t="shared" si="565"/>
        <v>None</v>
      </c>
      <c r="AB2410" t="str">
        <f t="shared" si="566"/>
        <v>0</v>
      </c>
    </row>
    <row r="2411" spans="1:28" x14ac:dyDescent="0.3">
      <c r="A2411">
        <v>2409</v>
      </c>
      <c r="B2411" t="s">
        <v>5271</v>
      </c>
      <c r="C2411" t="str">
        <f t="shared" si="553"/>
        <v>Long</v>
      </c>
      <c r="D2411">
        <v>3.2</v>
      </c>
      <c r="F2411" s="1">
        <f t="shared" si="567"/>
        <v>3.2</v>
      </c>
      <c r="G2411" s="1">
        <f t="shared" si="554"/>
        <v>3.2</v>
      </c>
      <c r="H2411">
        <f t="shared" si="555"/>
        <v>3.2</v>
      </c>
      <c r="I2411" t="s">
        <v>5267</v>
      </c>
      <c r="J2411" t="s">
        <v>22</v>
      </c>
      <c r="K2411" t="s">
        <v>2356</v>
      </c>
      <c r="L2411" t="str">
        <f t="shared" si="556"/>
        <v>Established</v>
      </c>
      <c r="N2411" s="2">
        <f t="shared" si="557"/>
        <v>14</v>
      </c>
      <c r="O2411" t="s">
        <v>522</v>
      </c>
      <c r="P2411" t="s">
        <v>1308</v>
      </c>
      <c r="Q2411" t="s">
        <v>44</v>
      </c>
      <c r="R2411" t="str">
        <f t="shared" si="558"/>
        <v>Average</v>
      </c>
      <c r="S2411" t="str">
        <f t="shared" si="559"/>
        <v xml:space="preserve"> </v>
      </c>
      <c r="T2411" t="b">
        <f t="shared" si="560"/>
        <v>0</v>
      </c>
      <c r="U2411" t="b">
        <f t="shared" si="561"/>
        <v>0</v>
      </c>
      <c r="V2411" t="str">
        <f t="shared" si="562"/>
        <v>Average Company</v>
      </c>
      <c r="W2411" t="str">
        <f t="shared" si="563"/>
        <v>Don't Buy</v>
      </c>
      <c r="X2411" t="str">
        <f t="shared" si="564"/>
        <v>Not Known</v>
      </c>
      <c r="Z2411" t="str">
        <f t="shared" si="565"/>
        <v>None</v>
      </c>
      <c r="AB2411" t="str">
        <f t="shared" si="566"/>
        <v>0</v>
      </c>
    </row>
    <row r="2412" spans="1:28" x14ac:dyDescent="0.3">
      <c r="A2412">
        <v>2410</v>
      </c>
      <c r="B2412" t="s">
        <v>5272</v>
      </c>
      <c r="C2412" t="str">
        <f t="shared" si="553"/>
        <v>Long</v>
      </c>
      <c r="D2412">
        <v>4.3</v>
      </c>
      <c r="F2412" s="1">
        <f t="shared" si="567"/>
        <v>4.3</v>
      </c>
      <c r="G2412" s="1">
        <f t="shared" si="554"/>
        <v>4.3</v>
      </c>
      <c r="H2412">
        <f t="shared" si="555"/>
        <v>4.3</v>
      </c>
      <c r="I2412" t="s">
        <v>5267</v>
      </c>
      <c r="J2412" t="s">
        <v>10</v>
      </c>
      <c r="K2412" t="s">
        <v>3328</v>
      </c>
      <c r="L2412" t="str">
        <f t="shared" si="556"/>
        <v>Established</v>
      </c>
      <c r="N2412" s="2">
        <f t="shared" si="557"/>
        <v>27</v>
      </c>
      <c r="O2412" t="s">
        <v>109</v>
      </c>
      <c r="P2412" t="s">
        <v>683</v>
      </c>
      <c r="Q2412" t="s">
        <v>28</v>
      </c>
      <c r="R2412" t="str">
        <f t="shared" si="558"/>
        <v>Great</v>
      </c>
      <c r="S2412" t="str">
        <f t="shared" si="559"/>
        <v>Great</v>
      </c>
      <c r="T2412" t="b">
        <f t="shared" si="560"/>
        <v>1</v>
      </c>
      <c r="U2412" t="b">
        <f t="shared" si="561"/>
        <v>1</v>
      </c>
      <c r="V2412" t="str">
        <f t="shared" si="562"/>
        <v>Top Company</v>
      </c>
      <c r="W2412" t="str">
        <f t="shared" si="563"/>
        <v>Don't Buy</v>
      </c>
      <c r="X2412" t="str">
        <f t="shared" si="564"/>
        <v>Bombay Finance</v>
      </c>
      <c r="Z2412" t="str">
        <f t="shared" si="565"/>
        <v>None</v>
      </c>
      <c r="AB2412" t="str">
        <f t="shared" si="566"/>
        <v>1Million</v>
      </c>
    </row>
    <row r="2413" spans="1:28" x14ac:dyDescent="0.3">
      <c r="A2413">
        <v>2411</v>
      </c>
      <c r="B2413" t="s">
        <v>5273</v>
      </c>
      <c r="C2413" t="str">
        <f t="shared" si="553"/>
        <v>Long</v>
      </c>
      <c r="D2413">
        <v>4</v>
      </c>
      <c r="F2413" s="1">
        <f t="shared" si="567"/>
        <v>4</v>
      </c>
      <c r="G2413" s="1">
        <f t="shared" si="554"/>
        <v>4</v>
      </c>
      <c r="H2413">
        <f t="shared" si="555"/>
        <v>4</v>
      </c>
      <c r="I2413" t="s">
        <v>5267</v>
      </c>
      <c r="J2413" t="s">
        <v>22</v>
      </c>
      <c r="K2413" t="s">
        <v>5274</v>
      </c>
      <c r="L2413" t="str">
        <f t="shared" si="556"/>
        <v>Established</v>
      </c>
      <c r="N2413" s="2">
        <f t="shared" si="557"/>
        <v>33</v>
      </c>
      <c r="O2413" t="s">
        <v>18</v>
      </c>
      <c r="P2413" t="s">
        <v>691</v>
      </c>
      <c r="Q2413" t="s">
        <v>80</v>
      </c>
      <c r="R2413" t="str">
        <f t="shared" si="558"/>
        <v>Average</v>
      </c>
      <c r="S2413" t="str">
        <f t="shared" si="559"/>
        <v xml:space="preserve"> </v>
      </c>
      <c r="T2413" t="b">
        <f t="shared" si="560"/>
        <v>0</v>
      </c>
      <c r="U2413" t="b">
        <f t="shared" si="561"/>
        <v>1</v>
      </c>
      <c r="V2413" t="str">
        <f t="shared" si="562"/>
        <v>Average Company</v>
      </c>
      <c r="W2413" t="str">
        <f t="shared" si="563"/>
        <v>Don't Buy</v>
      </c>
      <c r="X2413" t="str">
        <f t="shared" si="564"/>
        <v>Not Known</v>
      </c>
      <c r="Z2413" t="str">
        <f t="shared" si="565"/>
        <v>None</v>
      </c>
      <c r="AB2413" t="str">
        <f t="shared" si="566"/>
        <v>0</v>
      </c>
    </row>
    <row r="2414" spans="1:28" x14ac:dyDescent="0.3">
      <c r="A2414">
        <v>2412</v>
      </c>
      <c r="B2414" t="s">
        <v>5275</v>
      </c>
      <c r="C2414" t="str">
        <f t="shared" si="553"/>
        <v>Long</v>
      </c>
      <c r="D2414">
        <v>4</v>
      </c>
      <c r="F2414" s="1">
        <f t="shared" si="567"/>
        <v>4</v>
      </c>
      <c r="G2414" s="1">
        <f t="shared" si="554"/>
        <v>4</v>
      </c>
      <c r="H2414">
        <f t="shared" si="555"/>
        <v>4</v>
      </c>
      <c r="I2414" t="s">
        <v>5267</v>
      </c>
      <c r="J2414" t="s">
        <v>10</v>
      </c>
      <c r="K2414" t="s">
        <v>3083</v>
      </c>
      <c r="L2414" t="str">
        <f t="shared" si="556"/>
        <v>Established</v>
      </c>
      <c r="N2414" s="2">
        <f t="shared" si="557"/>
        <v>45</v>
      </c>
      <c r="O2414" t="s">
        <v>352</v>
      </c>
      <c r="P2414" t="s">
        <v>691</v>
      </c>
      <c r="Q2414" t="s">
        <v>246</v>
      </c>
      <c r="R2414" t="str">
        <f t="shared" si="558"/>
        <v>Average</v>
      </c>
      <c r="S2414" t="str">
        <f t="shared" si="559"/>
        <v xml:space="preserve"> </v>
      </c>
      <c r="T2414" t="b">
        <f t="shared" si="560"/>
        <v>0</v>
      </c>
      <c r="U2414" t="b">
        <f t="shared" si="561"/>
        <v>1</v>
      </c>
      <c r="V2414" t="str">
        <f t="shared" si="562"/>
        <v>Average Company</v>
      </c>
      <c r="W2414" t="str">
        <f t="shared" si="563"/>
        <v>Don't Buy</v>
      </c>
      <c r="X2414" t="str">
        <f t="shared" si="564"/>
        <v>Not Known</v>
      </c>
      <c r="Z2414" t="str">
        <f t="shared" si="565"/>
        <v>None</v>
      </c>
      <c r="AB2414" t="str">
        <f t="shared" si="566"/>
        <v>0</v>
      </c>
    </row>
    <row r="2415" spans="1:28" x14ac:dyDescent="0.3">
      <c r="A2415">
        <v>2413</v>
      </c>
      <c r="B2415" t="s">
        <v>5276</v>
      </c>
      <c r="C2415" t="str">
        <f t="shared" si="553"/>
        <v>Long</v>
      </c>
      <c r="D2415">
        <v>4.2</v>
      </c>
      <c r="F2415" s="1">
        <f t="shared" si="567"/>
        <v>4.2</v>
      </c>
      <c r="G2415" s="1">
        <f t="shared" si="554"/>
        <v>4.2</v>
      </c>
      <c r="H2415">
        <f t="shared" si="555"/>
        <v>4.2</v>
      </c>
      <c r="I2415" t="s">
        <v>5267</v>
      </c>
      <c r="J2415" t="s">
        <v>22</v>
      </c>
      <c r="K2415" t="s">
        <v>3144</v>
      </c>
      <c r="L2415" t="str">
        <f t="shared" si="556"/>
        <v>Established</v>
      </c>
      <c r="N2415" s="2">
        <f t="shared" si="557"/>
        <v>57</v>
      </c>
      <c r="O2415" t="s">
        <v>1796</v>
      </c>
      <c r="P2415" t="s">
        <v>691</v>
      </c>
      <c r="Q2415" t="s">
        <v>105</v>
      </c>
      <c r="R2415" t="str">
        <f t="shared" si="558"/>
        <v>Great</v>
      </c>
      <c r="S2415" t="str">
        <f t="shared" si="559"/>
        <v>Great</v>
      </c>
      <c r="T2415" t="b">
        <f t="shared" si="560"/>
        <v>1</v>
      </c>
      <c r="U2415" t="b">
        <f t="shared" si="561"/>
        <v>1</v>
      </c>
      <c r="V2415" t="str">
        <f t="shared" si="562"/>
        <v>Top Company</v>
      </c>
      <c r="W2415" t="str">
        <f t="shared" si="563"/>
        <v>Don't Buy</v>
      </c>
      <c r="X2415" t="str">
        <f t="shared" si="564"/>
        <v>Not Known</v>
      </c>
      <c r="Z2415" t="str">
        <f t="shared" si="565"/>
        <v>None</v>
      </c>
      <c r="AB2415" t="str">
        <f t="shared" si="566"/>
        <v>0</v>
      </c>
    </row>
    <row r="2416" spans="1:28" x14ac:dyDescent="0.3">
      <c r="A2416">
        <v>2414</v>
      </c>
      <c r="B2416" t="s">
        <v>5277</v>
      </c>
      <c r="C2416" t="str">
        <f t="shared" si="553"/>
        <v>Long</v>
      </c>
      <c r="D2416">
        <v>3.9</v>
      </c>
      <c r="F2416" s="1">
        <f t="shared" si="567"/>
        <v>3.9</v>
      </c>
      <c r="G2416" s="1">
        <f t="shared" si="554"/>
        <v>3.9</v>
      </c>
      <c r="H2416">
        <f t="shared" si="555"/>
        <v>3.9</v>
      </c>
      <c r="I2416" t="s">
        <v>5267</v>
      </c>
      <c r="J2416" t="s">
        <v>22</v>
      </c>
      <c r="K2416" t="s">
        <v>5278</v>
      </c>
      <c r="L2416" t="str">
        <f t="shared" si="556"/>
        <v>Established</v>
      </c>
      <c r="N2416" s="2">
        <f t="shared" si="557"/>
        <v>38</v>
      </c>
      <c r="O2416" t="s">
        <v>357</v>
      </c>
      <c r="P2416" t="s">
        <v>691</v>
      </c>
      <c r="Q2416" t="s">
        <v>105</v>
      </c>
      <c r="R2416" t="str">
        <f t="shared" si="558"/>
        <v>Average</v>
      </c>
      <c r="S2416" t="str">
        <f t="shared" si="559"/>
        <v xml:space="preserve"> </v>
      </c>
      <c r="T2416" t="b">
        <f t="shared" si="560"/>
        <v>0</v>
      </c>
      <c r="U2416" t="b">
        <f t="shared" si="561"/>
        <v>1</v>
      </c>
      <c r="V2416" t="str">
        <f t="shared" si="562"/>
        <v>Average Company</v>
      </c>
      <c r="W2416" t="str">
        <f t="shared" si="563"/>
        <v>Don't Buy</v>
      </c>
      <c r="X2416" t="str">
        <f t="shared" si="564"/>
        <v>Not Known</v>
      </c>
      <c r="Z2416" t="str">
        <f t="shared" si="565"/>
        <v>None</v>
      </c>
      <c r="AB2416" t="str">
        <f t="shared" si="566"/>
        <v>0</v>
      </c>
    </row>
    <row r="2417" spans="1:28" x14ac:dyDescent="0.3">
      <c r="A2417">
        <v>2415</v>
      </c>
      <c r="B2417" t="s">
        <v>5279</v>
      </c>
      <c r="C2417" t="str">
        <f t="shared" si="553"/>
        <v>Long</v>
      </c>
      <c r="D2417">
        <v>4.2</v>
      </c>
      <c r="F2417" s="1">
        <f t="shared" si="567"/>
        <v>4.2</v>
      </c>
      <c r="G2417" s="1">
        <f t="shared" si="554"/>
        <v>4.2</v>
      </c>
      <c r="H2417">
        <f t="shared" si="555"/>
        <v>4.2</v>
      </c>
      <c r="I2417" t="s">
        <v>5267</v>
      </c>
      <c r="J2417" t="s">
        <v>5280</v>
      </c>
      <c r="K2417" t="s">
        <v>100</v>
      </c>
      <c r="L2417" t="str">
        <f t="shared" si="556"/>
        <v>Established</v>
      </c>
      <c r="N2417" s="2">
        <f t="shared" si="557"/>
        <v>20</v>
      </c>
      <c r="O2417" t="s">
        <v>683</v>
      </c>
      <c r="Q2417" t="s">
        <v>80</v>
      </c>
      <c r="R2417" t="str">
        <f t="shared" si="558"/>
        <v>Great</v>
      </c>
      <c r="S2417" t="str">
        <f t="shared" si="559"/>
        <v>Great</v>
      </c>
      <c r="T2417" t="b">
        <f t="shared" si="560"/>
        <v>1</v>
      </c>
      <c r="U2417" t="b">
        <f t="shared" si="561"/>
        <v>1</v>
      </c>
      <c r="V2417" t="str">
        <f t="shared" si="562"/>
        <v>Average Company</v>
      </c>
      <c r="W2417" t="str">
        <f t="shared" si="563"/>
        <v>Don't Buy</v>
      </c>
      <c r="X2417" t="str">
        <f t="shared" si="564"/>
        <v>Not Known</v>
      </c>
      <c r="Z2417" t="str">
        <f t="shared" si="565"/>
        <v>None</v>
      </c>
      <c r="AB2417" t="str">
        <f t="shared" si="566"/>
        <v>0</v>
      </c>
    </row>
    <row r="2418" spans="1:28" x14ac:dyDescent="0.3">
      <c r="A2418">
        <v>2416</v>
      </c>
      <c r="B2418" t="s">
        <v>5281</v>
      </c>
      <c r="C2418" t="str">
        <f t="shared" si="553"/>
        <v>Long</v>
      </c>
      <c r="D2418">
        <v>4.2</v>
      </c>
      <c r="F2418" s="1">
        <f t="shared" si="567"/>
        <v>4.2</v>
      </c>
      <c r="G2418" s="1">
        <f t="shared" si="554"/>
        <v>4.2</v>
      </c>
      <c r="H2418">
        <f t="shared" si="555"/>
        <v>4.2</v>
      </c>
      <c r="I2418" t="s">
        <v>5267</v>
      </c>
      <c r="J2418" t="s">
        <v>10</v>
      </c>
      <c r="K2418" t="s">
        <v>5282</v>
      </c>
      <c r="L2418" t="str">
        <f t="shared" si="556"/>
        <v>Established</v>
      </c>
      <c r="N2418" s="2">
        <f t="shared" si="557"/>
        <v>26</v>
      </c>
      <c r="O2418" t="s">
        <v>126</v>
      </c>
      <c r="P2418" t="s">
        <v>691</v>
      </c>
      <c r="Q2418" t="s">
        <v>80</v>
      </c>
      <c r="R2418" t="str">
        <f t="shared" si="558"/>
        <v>Great</v>
      </c>
      <c r="S2418" t="str">
        <f t="shared" si="559"/>
        <v>Great</v>
      </c>
      <c r="T2418" t="b">
        <f t="shared" si="560"/>
        <v>1</v>
      </c>
      <c r="U2418" t="b">
        <f t="shared" si="561"/>
        <v>1</v>
      </c>
      <c r="V2418" t="str">
        <f t="shared" si="562"/>
        <v>Top Company</v>
      </c>
      <c r="W2418" t="str">
        <f t="shared" si="563"/>
        <v>Don't Buy</v>
      </c>
      <c r="X2418" t="str">
        <f t="shared" si="564"/>
        <v>Not Known</v>
      </c>
      <c r="Z2418" t="str">
        <f t="shared" si="565"/>
        <v>None</v>
      </c>
      <c r="AB2418" t="str">
        <f t="shared" si="566"/>
        <v>0</v>
      </c>
    </row>
    <row r="2419" spans="1:28" x14ac:dyDescent="0.3">
      <c r="A2419">
        <v>2417</v>
      </c>
      <c r="B2419" t="s">
        <v>5283</v>
      </c>
      <c r="C2419" t="str">
        <f t="shared" si="553"/>
        <v>Long</v>
      </c>
      <c r="D2419">
        <v>4.2</v>
      </c>
      <c r="F2419" s="1">
        <f t="shared" si="567"/>
        <v>4.2</v>
      </c>
      <c r="G2419" s="1">
        <f t="shared" si="554"/>
        <v>4.2</v>
      </c>
      <c r="H2419">
        <f t="shared" si="555"/>
        <v>4.2</v>
      </c>
      <c r="I2419" t="s">
        <v>5267</v>
      </c>
      <c r="J2419" t="s">
        <v>22</v>
      </c>
      <c r="K2419" t="s">
        <v>3328</v>
      </c>
      <c r="L2419" t="str">
        <f t="shared" si="556"/>
        <v>Established</v>
      </c>
      <c r="N2419" s="2">
        <f t="shared" si="557"/>
        <v>26</v>
      </c>
      <c r="O2419" t="s">
        <v>126</v>
      </c>
      <c r="P2419" t="s">
        <v>691</v>
      </c>
      <c r="Q2419" t="s">
        <v>2926</v>
      </c>
      <c r="R2419" t="str">
        <f t="shared" si="558"/>
        <v>Great</v>
      </c>
      <c r="S2419" t="str">
        <f t="shared" si="559"/>
        <v>Great</v>
      </c>
      <c r="T2419" t="b">
        <f t="shared" si="560"/>
        <v>1</v>
      </c>
      <c r="U2419" t="b">
        <f t="shared" si="561"/>
        <v>1</v>
      </c>
      <c r="V2419" t="str">
        <f t="shared" si="562"/>
        <v>Top Company</v>
      </c>
      <c r="W2419" t="str">
        <f t="shared" si="563"/>
        <v>Don't Buy</v>
      </c>
      <c r="X2419" t="str">
        <f t="shared" si="564"/>
        <v>Not Known</v>
      </c>
      <c r="Z2419" t="str">
        <f t="shared" si="565"/>
        <v>None</v>
      </c>
      <c r="AB2419" t="str">
        <f t="shared" si="566"/>
        <v>0</v>
      </c>
    </row>
    <row r="2420" spans="1:28" x14ac:dyDescent="0.3">
      <c r="A2420">
        <v>2418</v>
      </c>
      <c r="B2420" t="s">
        <v>5284</v>
      </c>
      <c r="C2420" t="str">
        <f t="shared" si="553"/>
        <v>Long</v>
      </c>
      <c r="D2420">
        <v>4.5</v>
      </c>
      <c r="F2420" s="1">
        <f t="shared" si="567"/>
        <v>4.5</v>
      </c>
      <c r="G2420" s="1">
        <f t="shared" si="554"/>
        <v>4.5</v>
      </c>
      <c r="H2420">
        <f t="shared" si="555"/>
        <v>4.5</v>
      </c>
      <c r="I2420" t="s">
        <v>5267</v>
      </c>
      <c r="J2420" t="s">
        <v>10</v>
      </c>
      <c r="K2420" t="s">
        <v>5285</v>
      </c>
      <c r="L2420" t="str">
        <f t="shared" si="556"/>
        <v>Established</v>
      </c>
      <c r="N2420" s="2">
        <f t="shared" si="557"/>
        <v>24</v>
      </c>
      <c r="O2420" t="s">
        <v>185</v>
      </c>
      <c r="P2420" t="s">
        <v>1308</v>
      </c>
      <c r="Q2420" t="s">
        <v>223</v>
      </c>
      <c r="R2420" t="str">
        <f t="shared" si="558"/>
        <v>Great</v>
      </c>
      <c r="S2420" t="str">
        <f t="shared" si="559"/>
        <v>Great</v>
      </c>
      <c r="T2420" t="b">
        <f t="shared" si="560"/>
        <v>1</v>
      </c>
      <c r="U2420" t="b">
        <f t="shared" si="561"/>
        <v>1</v>
      </c>
      <c r="V2420" t="str">
        <f t="shared" si="562"/>
        <v>Top Company</v>
      </c>
      <c r="W2420" t="str">
        <f t="shared" si="563"/>
        <v>Don't Buy</v>
      </c>
      <c r="X2420" t="str">
        <f t="shared" si="564"/>
        <v>Not Known</v>
      </c>
      <c r="Z2420" t="str">
        <f t="shared" si="565"/>
        <v>None</v>
      </c>
      <c r="AB2420" t="str">
        <f t="shared" si="566"/>
        <v>0</v>
      </c>
    </row>
    <row r="2421" spans="1:28" x14ac:dyDescent="0.3">
      <c r="A2421">
        <v>2419</v>
      </c>
      <c r="B2421" t="s">
        <v>5286</v>
      </c>
      <c r="C2421" t="str">
        <f t="shared" si="553"/>
        <v>Long</v>
      </c>
      <c r="D2421">
        <v>4.4000000000000004</v>
      </c>
      <c r="F2421" s="1" t="e">
        <f t="shared" si="567"/>
        <v>#VALUE!</v>
      </c>
      <c r="G2421" s="1" t="e">
        <f t="shared" si="554"/>
        <v>#VALUE!</v>
      </c>
      <c r="H2421" t="e">
        <f t="shared" si="555"/>
        <v>#VALUE!</v>
      </c>
      <c r="I2421" t="s">
        <v>5267</v>
      </c>
      <c r="J2421" t="s">
        <v>4131</v>
      </c>
      <c r="K2421" t="s">
        <v>49</v>
      </c>
      <c r="L2421" t="e">
        <f t="shared" si="556"/>
        <v>#VALUE!</v>
      </c>
      <c r="N2421" s="2" t="e">
        <f t="shared" si="557"/>
        <v>#VALUE!</v>
      </c>
      <c r="Q2421" t="s">
        <v>424</v>
      </c>
      <c r="R2421" t="str">
        <f t="shared" si="558"/>
        <v>Great</v>
      </c>
      <c r="S2421" t="str">
        <f t="shared" si="559"/>
        <v>Great</v>
      </c>
      <c r="T2421" t="e">
        <f t="shared" si="560"/>
        <v>#VALUE!</v>
      </c>
      <c r="U2421" t="e">
        <f t="shared" si="561"/>
        <v>#VALUE!</v>
      </c>
      <c r="V2421" t="e">
        <f t="shared" si="562"/>
        <v>#VALUE!</v>
      </c>
      <c r="W2421" t="str">
        <f t="shared" si="563"/>
        <v>Don't Buy</v>
      </c>
      <c r="X2421" t="str">
        <f t="shared" si="564"/>
        <v>Not Known</v>
      </c>
      <c r="Z2421" t="e">
        <f t="shared" si="565"/>
        <v>#VALUE!</v>
      </c>
      <c r="AB2421" t="str">
        <f t="shared" si="566"/>
        <v>0</v>
      </c>
    </row>
    <row r="2422" spans="1:28" x14ac:dyDescent="0.3">
      <c r="A2422">
        <v>2420</v>
      </c>
      <c r="B2422" t="s">
        <v>5287</v>
      </c>
      <c r="C2422" t="str">
        <f t="shared" si="553"/>
        <v>Short</v>
      </c>
      <c r="D2422">
        <v>4.0999999999999996</v>
      </c>
      <c r="F2422" s="1">
        <f t="shared" si="567"/>
        <v>4.0999999999999996</v>
      </c>
      <c r="G2422" s="1">
        <f t="shared" si="554"/>
        <v>4.0999999999999996</v>
      </c>
      <c r="H2422">
        <f t="shared" si="555"/>
        <v>4.0999999999999996</v>
      </c>
      <c r="I2422" t="s">
        <v>5267</v>
      </c>
      <c r="J2422" t="s">
        <v>3761</v>
      </c>
      <c r="K2422" t="s">
        <v>5288</v>
      </c>
      <c r="L2422" t="str">
        <f t="shared" si="556"/>
        <v>Established</v>
      </c>
      <c r="N2422" s="2">
        <f t="shared" si="557"/>
        <v>11</v>
      </c>
      <c r="O2422" t="s">
        <v>443</v>
      </c>
      <c r="P2422" t="s">
        <v>691</v>
      </c>
      <c r="Q2422" t="s">
        <v>254</v>
      </c>
      <c r="R2422" t="str">
        <f t="shared" si="558"/>
        <v>Great</v>
      </c>
      <c r="S2422" t="str">
        <f t="shared" si="559"/>
        <v>Great</v>
      </c>
      <c r="T2422" t="b">
        <f t="shared" si="560"/>
        <v>1</v>
      </c>
      <c r="U2422" t="b">
        <f t="shared" si="561"/>
        <v>1</v>
      </c>
      <c r="V2422" t="str">
        <f t="shared" si="562"/>
        <v>Average Company</v>
      </c>
      <c r="W2422" t="str">
        <f t="shared" si="563"/>
        <v>Don't Buy</v>
      </c>
      <c r="X2422" t="str">
        <f t="shared" si="564"/>
        <v>Not Known</v>
      </c>
      <c r="Z2422" t="str">
        <f t="shared" si="565"/>
        <v>None</v>
      </c>
      <c r="AB2422" t="str">
        <f t="shared" si="566"/>
        <v>0</v>
      </c>
    </row>
    <row r="2423" spans="1:28" x14ac:dyDescent="0.3">
      <c r="A2423">
        <v>2421</v>
      </c>
      <c r="B2423" t="s">
        <v>5289</v>
      </c>
      <c r="C2423" t="str">
        <f t="shared" si="553"/>
        <v>Long</v>
      </c>
      <c r="D2423">
        <v>4.3</v>
      </c>
      <c r="F2423" s="1">
        <f t="shared" si="567"/>
        <v>4.8</v>
      </c>
      <c r="G2423" s="1">
        <f t="shared" si="554"/>
        <v>4.8</v>
      </c>
      <c r="H2423">
        <f t="shared" si="555"/>
        <v>4.3999999999999995</v>
      </c>
      <c r="I2423" t="s">
        <v>5267</v>
      </c>
      <c r="J2423" t="s">
        <v>881</v>
      </c>
      <c r="K2423" t="s">
        <v>5290</v>
      </c>
      <c r="L2423" t="str">
        <f t="shared" si="556"/>
        <v>Startup</v>
      </c>
      <c r="N2423" s="2">
        <f t="shared" si="557"/>
        <v>6</v>
      </c>
      <c r="O2423" t="s">
        <v>217</v>
      </c>
      <c r="P2423" t="s">
        <v>147</v>
      </c>
      <c r="Q2423" t="s">
        <v>19</v>
      </c>
      <c r="R2423" t="str">
        <f t="shared" si="558"/>
        <v>Great</v>
      </c>
      <c r="S2423" t="str">
        <f t="shared" si="559"/>
        <v>Great</v>
      </c>
      <c r="T2423" t="b">
        <f t="shared" si="560"/>
        <v>0</v>
      </c>
      <c r="U2423" t="b">
        <f t="shared" si="561"/>
        <v>1</v>
      </c>
      <c r="V2423" t="str">
        <f t="shared" si="562"/>
        <v>Average Company</v>
      </c>
      <c r="W2423" t="str">
        <f t="shared" si="563"/>
        <v>Buy</v>
      </c>
      <c r="X2423" t="str">
        <f t="shared" si="564"/>
        <v>Not Known</v>
      </c>
      <c r="Z2423" t="str">
        <f t="shared" si="565"/>
        <v>Silicon Valley Startups</v>
      </c>
      <c r="AB2423" t="str">
        <f t="shared" si="566"/>
        <v>1Million</v>
      </c>
    </row>
    <row r="2424" spans="1:28" x14ac:dyDescent="0.3">
      <c r="A2424">
        <v>2422</v>
      </c>
      <c r="B2424" t="s">
        <v>5291</v>
      </c>
      <c r="C2424" t="str">
        <f t="shared" si="553"/>
        <v>Long</v>
      </c>
      <c r="D2424">
        <v>4.7</v>
      </c>
      <c r="F2424" s="1">
        <f t="shared" si="567"/>
        <v>4.7</v>
      </c>
      <c r="G2424" s="1">
        <f t="shared" si="554"/>
        <v>4.7</v>
      </c>
      <c r="H2424">
        <f t="shared" si="555"/>
        <v>4.7</v>
      </c>
      <c r="I2424" t="s">
        <v>5267</v>
      </c>
      <c r="J2424" t="s">
        <v>5152</v>
      </c>
      <c r="K2424" t="s">
        <v>318</v>
      </c>
      <c r="L2424" t="str">
        <f t="shared" si="556"/>
        <v>Established</v>
      </c>
      <c r="N2424" s="2">
        <f t="shared" si="557"/>
        <v>20</v>
      </c>
      <c r="O2424" t="s">
        <v>683</v>
      </c>
      <c r="Q2424" t="s">
        <v>19</v>
      </c>
      <c r="R2424" t="str">
        <f t="shared" si="558"/>
        <v>Great</v>
      </c>
      <c r="S2424" t="str">
        <f t="shared" si="559"/>
        <v>Great</v>
      </c>
      <c r="T2424" t="b">
        <f t="shared" si="560"/>
        <v>1</v>
      </c>
      <c r="U2424" t="b">
        <f t="shared" si="561"/>
        <v>1</v>
      </c>
      <c r="V2424" t="str">
        <f t="shared" si="562"/>
        <v>Average Company</v>
      </c>
      <c r="W2424" t="str">
        <f t="shared" si="563"/>
        <v>Don't Buy</v>
      </c>
      <c r="X2424" t="str">
        <f t="shared" si="564"/>
        <v>Not Known</v>
      </c>
      <c r="Z2424" t="str">
        <f t="shared" si="565"/>
        <v>None</v>
      </c>
      <c r="AB2424" t="str">
        <f t="shared" si="566"/>
        <v>1Million</v>
      </c>
    </row>
    <row r="2425" spans="1:28" x14ac:dyDescent="0.3">
      <c r="A2425">
        <v>2423</v>
      </c>
      <c r="B2425" t="s">
        <v>5292</v>
      </c>
      <c r="C2425" t="str">
        <f t="shared" si="553"/>
        <v>Long</v>
      </c>
      <c r="D2425">
        <v>4.0999999999999996</v>
      </c>
      <c r="F2425" s="1">
        <f t="shared" si="567"/>
        <v>4.0999999999999996</v>
      </c>
      <c r="G2425" s="1">
        <f t="shared" si="554"/>
        <v>4.0999999999999996</v>
      </c>
      <c r="H2425">
        <f t="shared" si="555"/>
        <v>4.0999999999999996</v>
      </c>
      <c r="I2425" t="s">
        <v>5267</v>
      </c>
      <c r="J2425" t="s">
        <v>22</v>
      </c>
      <c r="K2425" t="s">
        <v>5293</v>
      </c>
      <c r="L2425" t="str">
        <f t="shared" si="556"/>
        <v>Established</v>
      </c>
      <c r="N2425" s="2">
        <f t="shared" si="557"/>
        <v>17</v>
      </c>
      <c r="O2425" t="s">
        <v>711</v>
      </c>
      <c r="P2425" t="s">
        <v>691</v>
      </c>
      <c r="Q2425" t="s">
        <v>44</v>
      </c>
      <c r="R2425" t="str">
        <f t="shared" si="558"/>
        <v>Great</v>
      </c>
      <c r="S2425" t="str">
        <f t="shared" si="559"/>
        <v>Great</v>
      </c>
      <c r="T2425" t="b">
        <f t="shared" si="560"/>
        <v>1</v>
      </c>
      <c r="U2425" t="b">
        <f t="shared" si="561"/>
        <v>1</v>
      </c>
      <c r="V2425" t="str">
        <f t="shared" si="562"/>
        <v>Average Company</v>
      </c>
      <c r="W2425" t="str">
        <f t="shared" si="563"/>
        <v>Don't Buy</v>
      </c>
      <c r="X2425" t="str">
        <f t="shared" si="564"/>
        <v>Not Known</v>
      </c>
      <c r="Z2425" t="str">
        <f t="shared" si="565"/>
        <v>None</v>
      </c>
      <c r="AB2425" t="str">
        <f t="shared" si="566"/>
        <v>0</v>
      </c>
    </row>
    <row r="2426" spans="1:28" x14ac:dyDescent="0.3">
      <c r="A2426">
        <v>2424</v>
      </c>
      <c r="B2426" t="s">
        <v>5294</v>
      </c>
      <c r="C2426" t="str">
        <f t="shared" si="553"/>
        <v>Long</v>
      </c>
      <c r="D2426">
        <v>3.9</v>
      </c>
      <c r="F2426" s="1" t="e">
        <f t="shared" si="567"/>
        <v>#VALUE!</v>
      </c>
      <c r="G2426" s="1" t="e">
        <f t="shared" si="554"/>
        <v>#VALUE!</v>
      </c>
      <c r="H2426" t="e">
        <f t="shared" si="555"/>
        <v>#VALUE!</v>
      </c>
      <c r="I2426" t="s">
        <v>5267</v>
      </c>
      <c r="J2426" t="s">
        <v>5295</v>
      </c>
      <c r="K2426" t="s">
        <v>5296</v>
      </c>
      <c r="L2426" t="e">
        <f t="shared" si="556"/>
        <v>#VALUE!</v>
      </c>
      <c r="N2426" s="2" t="e">
        <f t="shared" si="557"/>
        <v>#VALUE!</v>
      </c>
      <c r="O2426" t="s">
        <v>147</v>
      </c>
      <c r="Q2426" t="s">
        <v>44</v>
      </c>
      <c r="R2426" t="str">
        <f t="shared" si="558"/>
        <v>Average</v>
      </c>
      <c r="S2426" t="str">
        <f t="shared" si="559"/>
        <v xml:space="preserve"> </v>
      </c>
      <c r="T2426" t="e">
        <f t="shared" si="560"/>
        <v>#VALUE!</v>
      </c>
      <c r="U2426" t="e">
        <f t="shared" si="561"/>
        <v>#VALUE!</v>
      </c>
      <c r="V2426" t="e">
        <f t="shared" si="562"/>
        <v>#VALUE!</v>
      </c>
      <c r="W2426" t="str">
        <f t="shared" si="563"/>
        <v>Don't Buy</v>
      </c>
      <c r="X2426" t="str">
        <f t="shared" si="564"/>
        <v>Not Known</v>
      </c>
      <c r="Z2426" t="e">
        <f t="shared" si="565"/>
        <v>#VALUE!</v>
      </c>
      <c r="AB2426" t="str">
        <f t="shared" si="566"/>
        <v>0</v>
      </c>
    </row>
    <row r="2427" spans="1:28" x14ac:dyDescent="0.3">
      <c r="A2427">
        <v>2425</v>
      </c>
      <c r="B2427" t="s">
        <v>5297</v>
      </c>
      <c r="C2427" t="str">
        <f t="shared" si="553"/>
        <v>Long</v>
      </c>
      <c r="D2427">
        <v>4.5</v>
      </c>
      <c r="F2427" s="1">
        <f t="shared" si="567"/>
        <v>4.5</v>
      </c>
      <c r="G2427" s="1">
        <f t="shared" si="554"/>
        <v>4.5</v>
      </c>
      <c r="H2427">
        <f t="shared" si="555"/>
        <v>4.5</v>
      </c>
      <c r="I2427" t="s">
        <v>5298</v>
      </c>
      <c r="J2427" t="s">
        <v>5299</v>
      </c>
      <c r="K2427" t="s">
        <v>109</v>
      </c>
      <c r="L2427" t="str">
        <f t="shared" si="556"/>
        <v>Established</v>
      </c>
      <c r="N2427" s="2">
        <f t="shared" si="557"/>
        <v>50</v>
      </c>
      <c r="O2427" t="s">
        <v>691</v>
      </c>
      <c r="Q2427" t="s">
        <v>1723</v>
      </c>
      <c r="R2427" t="str">
        <f t="shared" si="558"/>
        <v>Great</v>
      </c>
      <c r="S2427" t="str">
        <f t="shared" si="559"/>
        <v>Great</v>
      </c>
      <c r="T2427" t="b">
        <f t="shared" si="560"/>
        <v>1</v>
      </c>
      <c r="U2427" t="b">
        <f t="shared" si="561"/>
        <v>1</v>
      </c>
      <c r="V2427" t="str">
        <f t="shared" si="562"/>
        <v>Top Company</v>
      </c>
      <c r="W2427" t="str">
        <f t="shared" si="563"/>
        <v>Don't Buy</v>
      </c>
      <c r="X2427" t="str">
        <f t="shared" si="564"/>
        <v>Not Known</v>
      </c>
      <c r="Z2427" t="str">
        <f t="shared" si="565"/>
        <v>None</v>
      </c>
      <c r="AB2427" t="str">
        <f t="shared" si="566"/>
        <v>0</v>
      </c>
    </row>
    <row r="2428" spans="1:28" x14ac:dyDescent="0.3">
      <c r="A2428">
        <v>2426</v>
      </c>
      <c r="B2428" t="s">
        <v>5300</v>
      </c>
      <c r="C2428" t="str">
        <f t="shared" si="553"/>
        <v>Long</v>
      </c>
      <c r="D2428">
        <v>4</v>
      </c>
      <c r="F2428" s="1">
        <f t="shared" si="567"/>
        <v>4</v>
      </c>
      <c r="G2428" s="1">
        <f t="shared" si="554"/>
        <v>4</v>
      </c>
      <c r="H2428">
        <f t="shared" si="555"/>
        <v>4</v>
      </c>
      <c r="I2428" t="s">
        <v>5298</v>
      </c>
      <c r="J2428" t="s">
        <v>22</v>
      </c>
      <c r="K2428" t="s">
        <v>5301</v>
      </c>
      <c r="L2428" t="str">
        <f t="shared" si="556"/>
        <v>Established</v>
      </c>
      <c r="N2428" s="2">
        <f t="shared" si="557"/>
        <v>22</v>
      </c>
      <c r="O2428" t="s">
        <v>142</v>
      </c>
      <c r="P2428" t="s">
        <v>147</v>
      </c>
      <c r="Q2428" t="s">
        <v>50</v>
      </c>
      <c r="R2428" t="str">
        <f t="shared" si="558"/>
        <v>Average</v>
      </c>
      <c r="S2428" t="str">
        <f t="shared" si="559"/>
        <v xml:space="preserve"> </v>
      </c>
      <c r="T2428" t="b">
        <f t="shared" si="560"/>
        <v>0</v>
      </c>
      <c r="U2428" t="b">
        <f t="shared" si="561"/>
        <v>1</v>
      </c>
      <c r="V2428" t="str">
        <f t="shared" si="562"/>
        <v>Average Company</v>
      </c>
      <c r="W2428" t="str">
        <f t="shared" si="563"/>
        <v>Don't Buy</v>
      </c>
      <c r="X2428" t="str">
        <f t="shared" si="564"/>
        <v>Not Known</v>
      </c>
      <c r="Z2428" t="str">
        <f t="shared" si="565"/>
        <v>None</v>
      </c>
      <c r="AB2428" t="str">
        <f t="shared" si="566"/>
        <v>0</v>
      </c>
    </row>
    <row r="2429" spans="1:28" x14ac:dyDescent="0.3">
      <c r="A2429">
        <v>2427</v>
      </c>
      <c r="B2429" t="s">
        <v>5302</v>
      </c>
      <c r="C2429" t="str">
        <f t="shared" si="553"/>
        <v>Short</v>
      </c>
      <c r="D2429">
        <v>3.5</v>
      </c>
      <c r="F2429" s="1">
        <f t="shared" si="567"/>
        <v>3.5</v>
      </c>
      <c r="G2429" s="1">
        <f t="shared" si="554"/>
        <v>3.5</v>
      </c>
      <c r="H2429">
        <f t="shared" si="555"/>
        <v>3.5</v>
      </c>
      <c r="I2429" t="s">
        <v>5298</v>
      </c>
      <c r="J2429" t="s">
        <v>22</v>
      </c>
      <c r="K2429" t="s">
        <v>5303</v>
      </c>
      <c r="L2429" t="str">
        <f t="shared" si="556"/>
        <v>Established</v>
      </c>
      <c r="N2429" s="2">
        <f t="shared" si="557"/>
        <v>22</v>
      </c>
      <c r="O2429" t="s">
        <v>142</v>
      </c>
      <c r="P2429" t="s">
        <v>683</v>
      </c>
      <c r="Q2429" t="s">
        <v>605</v>
      </c>
      <c r="R2429" t="str">
        <f t="shared" si="558"/>
        <v>Average</v>
      </c>
      <c r="S2429" t="str">
        <f t="shared" si="559"/>
        <v xml:space="preserve"> </v>
      </c>
      <c r="T2429" t="b">
        <f t="shared" si="560"/>
        <v>0</v>
      </c>
      <c r="U2429" t="b">
        <f t="shared" si="561"/>
        <v>0</v>
      </c>
      <c r="V2429" t="str">
        <f t="shared" si="562"/>
        <v>Average Company</v>
      </c>
      <c r="W2429" t="str">
        <f t="shared" si="563"/>
        <v>Don't Buy</v>
      </c>
      <c r="X2429" t="str">
        <f t="shared" si="564"/>
        <v>Not Known</v>
      </c>
      <c r="Z2429" t="str">
        <f t="shared" si="565"/>
        <v>None</v>
      </c>
      <c r="AB2429" t="str">
        <f t="shared" si="566"/>
        <v>0</v>
      </c>
    </row>
    <row r="2430" spans="1:28" x14ac:dyDescent="0.3">
      <c r="A2430">
        <v>2428</v>
      </c>
      <c r="B2430" t="s">
        <v>5304</v>
      </c>
      <c r="C2430" t="str">
        <f t="shared" si="553"/>
        <v>Long</v>
      </c>
      <c r="D2430">
        <v>3.9</v>
      </c>
      <c r="F2430" s="1">
        <f t="shared" si="567"/>
        <v>3.9</v>
      </c>
      <c r="G2430" s="1">
        <f t="shared" si="554"/>
        <v>3.9</v>
      </c>
      <c r="H2430">
        <f t="shared" si="555"/>
        <v>3.9</v>
      </c>
      <c r="I2430" t="s">
        <v>5298</v>
      </c>
      <c r="J2430" t="s">
        <v>10</v>
      </c>
      <c r="K2430" t="s">
        <v>5305</v>
      </c>
      <c r="L2430" t="str">
        <f t="shared" si="556"/>
        <v>Established</v>
      </c>
      <c r="N2430" s="2">
        <f t="shared" si="557"/>
        <v>67</v>
      </c>
      <c r="O2430" t="s">
        <v>624</v>
      </c>
      <c r="P2430" t="s">
        <v>147</v>
      </c>
      <c r="Q2430" t="s">
        <v>372</v>
      </c>
      <c r="R2430" t="str">
        <f t="shared" si="558"/>
        <v>Average</v>
      </c>
      <c r="S2430" t="str">
        <f t="shared" si="559"/>
        <v xml:space="preserve"> </v>
      </c>
      <c r="T2430" t="b">
        <f t="shared" si="560"/>
        <v>0</v>
      </c>
      <c r="U2430" t="b">
        <f t="shared" si="561"/>
        <v>1</v>
      </c>
      <c r="V2430" t="str">
        <f t="shared" si="562"/>
        <v>Average Company</v>
      </c>
      <c r="W2430" t="str">
        <f t="shared" si="563"/>
        <v>Don't Buy</v>
      </c>
      <c r="X2430" t="str">
        <f t="shared" si="564"/>
        <v>Not Known</v>
      </c>
      <c r="Z2430" t="str">
        <f t="shared" si="565"/>
        <v>None</v>
      </c>
      <c r="AB2430" t="str">
        <f t="shared" si="566"/>
        <v>0</v>
      </c>
    </row>
    <row r="2431" spans="1:28" x14ac:dyDescent="0.3">
      <c r="A2431">
        <v>2429</v>
      </c>
      <c r="B2431" t="s">
        <v>5304</v>
      </c>
      <c r="C2431" t="str">
        <f t="shared" si="553"/>
        <v>Long</v>
      </c>
      <c r="D2431">
        <v>3.9</v>
      </c>
      <c r="F2431" s="1">
        <f t="shared" si="567"/>
        <v>3.9</v>
      </c>
      <c r="G2431" s="1">
        <f t="shared" si="554"/>
        <v>3.9</v>
      </c>
      <c r="H2431">
        <f t="shared" si="555"/>
        <v>3.9</v>
      </c>
      <c r="I2431" t="s">
        <v>5298</v>
      </c>
      <c r="J2431" t="s">
        <v>10</v>
      </c>
      <c r="K2431" t="s">
        <v>5305</v>
      </c>
      <c r="L2431" t="str">
        <f t="shared" si="556"/>
        <v>Established</v>
      </c>
      <c r="N2431" s="2">
        <f t="shared" si="557"/>
        <v>67</v>
      </c>
      <c r="O2431" t="s">
        <v>624</v>
      </c>
      <c r="P2431" t="s">
        <v>147</v>
      </c>
      <c r="Q2431" t="s">
        <v>372</v>
      </c>
      <c r="R2431" t="str">
        <f t="shared" si="558"/>
        <v>Average</v>
      </c>
      <c r="S2431" t="str">
        <f t="shared" si="559"/>
        <v xml:space="preserve"> </v>
      </c>
      <c r="T2431" t="b">
        <f t="shared" si="560"/>
        <v>0</v>
      </c>
      <c r="U2431" t="b">
        <f t="shared" si="561"/>
        <v>1</v>
      </c>
      <c r="V2431" t="str">
        <f t="shared" si="562"/>
        <v>Average Company</v>
      </c>
      <c r="W2431" t="str">
        <f t="shared" si="563"/>
        <v>Don't Buy</v>
      </c>
      <c r="X2431" t="str">
        <f t="shared" si="564"/>
        <v>Not Known</v>
      </c>
      <c r="Z2431" t="str">
        <f t="shared" si="565"/>
        <v>None</v>
      </c>
      <c r="AB2431" t="str">
        <f t="shared" si="566"/>
        <v>0</v>
      </c>
    </row>
    <row r="2432" spans="1:28" x14ac:dyDescent="0.3">
      <c r="A2432">
        <v>2430</v>
      </c>
      <c r="B2432" t="s">
        <v>5306</v>
      </c>
      <c r="C2432" t="str">
        <f t="shared" si="553"/>
        <v>Long</v>
      </c>
      <c r="D2432">
        <v>3.9</v>
      </c>
      <c r="F2432" s="1">
        <f t="shared" si="567"/>
        <v>3.9</v>
      </c>
      <c r="G2432" s="1">
        <f t="shared" si="554"/>
        <v>3.9</v>
      </c>
      <c r="H2432">
        <f t="shared" si="555"/>
        <v>3.9</v>
      </c>
      <c r="I2432" t="s">
        <v>5298</v>
      </c>
      <c r="J2432" t="s">
        <v>343</v>
      </c>
      <c r="K2432" t="s">
        <v>5307</v>
      </c>
      <c r="L2432" t="str">
        <f t="shared" si="556"/>
        <v>Established</v>
      </c>
      <c r="N2432" s="2">
        <f t="shared" si="557"/>
        <v>21</v>
      </c>
      <c r="O2432" t="s">
        <v>321</v>
      </c>
      <c r="P2432" t="s">
        <v>691</v>
      </c>
      <c r="Q2432" t="s">
        <v>19</v>
      </c>
      <c r="R2432" t="str">
        <f t="shared" si="558"/>
        <v>Average</v>
      </c>
      <c r="S2432" t="str">
        <f t="shared" si="559"/>
        <v xml:space="preserve"> </v>
      </c>
      <c r="T2432" t="b">
        <f t="shared" si="560"/>
        <v>0</v>
      </c>
      <c r="U2432" t="b">
        <f t="shared" si="561"/>
        <v>1</v>
      </c>
      <c r="V2432" t="str">
        <f t="shared" si="562"/>
        <v>Average Company</v>
      </c>
      <c r="W2432" t="str">
        <f t="shared" si="563"/>
        <v>Don't Buy</v>
      </c>
      <c r="X2432" t="str">
        <f t="shared" si="564"/>
        <v>Not Known</v>
      </c>
      <c r="Z2432" t="str">
        <f t="shared" si="565"/>
        <v>None</v>
      </c>
      <c r="AB2432" t="str">
        <f t="shared" si="566"/>
        <v>500K</v>
      </c>
    </row>
    <row r="2433" spans="1:28" x14ac:dyDescent="0.3">
      <c r="A2433">
        <v>2431</v>
      </c>
      <c r="B2433" t="s">
        <v>5308</v>
      </c>
      <c r="C2433" t="str">
        <f t="shared" si="553"/>
        <v>Long</v>
      </c>
      <c r="D2433">
        <v>4.0999999999999996</v>
      </c>
      <c r="F2433" s="1">
        <f t="shared" si="567"/>
        <v>4.0999999999999996</v>
      </c>
      <c r="G2433" s="1">
        <f t="shared" si="554"/>
        <v>4.0999999999999996</v>
      </c>
      <c r="H2433">
        <f t="shared" si="555"/>
        <v>4.0999999999999996</v>
      </c>
      <c r="I2433" t="s">
        <v>5298</v>
      </c>
      <c r="J2433" t="s">
        <v>22</v>
      </c>
      <c r="K2433" t="s">
        <v>5309</v>
      </c>
      <c r="L2433" t="str">
        <f t="shared" si="556"/>
        <v>Established</v>
      </c>
      <c r="N2433" s="2">
        <f t="shared" si="557"/>
        <v>84</v>
      </c>
      <c r="O2433" t="s">
        <v>79</v>
      </c>
      <c r="P2433" t="s">
        <v>147</v>
      </c>
      <c r="Q2433" t="s">
        <v>246</v>
      </c>
      <c r="R2433" t="str">
        <f t="shared" si="558"/>
        <v>Great</v>
      </c>
      <c r="S2433" t="str">
        <f t="shared" si="559"/>
        <v>Great</v>
      </c>
      <c r="T2433" t="b">
        <f t="shared" si="560"/>
        <v>1</v>
      </c>
      <c r="U2433" t="b">
        <f t="shared" si="561"/>
        <v>1</v>
      </c>
      <c r="V2433" t="str">
        <f t="shared" si="562"/>
        <v>Top Company</v>
      </c>
      <c r="W2433" t="str">
        <f t="shared" si="563"/>
        <v>Don't Buy</v>
      </c>
      <c r="X2433" t="str">
        <f t="shared" si="564"/>
        <v>Not Known</v>
      </c>
      <c r="Z2433" t="str">
        <f t="shared" si="565"/>
        <v>None</v>
      </c>
      <c r="AB2433" t="str">
        <f t="shared" si="566"/>
        <v>0</v>
      </c>
    </row>
    <row r="2434" spans="1:28" x14ac:dyDescent="0.3">
      <c r="A2434">
        <v>2432</v>
      </c>
      <c r="B2434" t="s">
        <v>5302</v>
      </c>
      <c r="C2434" t="str">
        <f t="shared" si="553"/>
        <v>Short</v>
      </c>
      <c r="D2434">
        <v>3.5</v>
      </c>
      <c r="F2434" s="1">
        <f t="shared" si="567"/>
        <v>3.5</v>
      </c>
      <c r="G2434" s="1">
        <f t="shared" si="554"/>
        <v>3.5</v>
      </c>
      <c r="H2434">
        <f t="shared" si="555"/>
        <v>3.5</v>
      </c>
      <c r="I2434" t="s">
        <v>5298</v>
      </c>
      <c r="J2434" t="s">
        <v>22</v>
      </c>
      <c r="K2434" t="s">
        <v>5303</v>
      </c>
      <c r="L2434" t="str">
        <f t="shared" si="556"/>
        <v>Established</v>
      </c>
      <c r="N2434" s="2">
        <f t="shared" si="557"/>
        <v>22</v>
      </c>
      <c r="O2434" t="s">
        <v>142</v>
      </c>
      <c r="P2434" t="s">
        <v>683</v>
      </c>
      <c r="Q2434" t="s">
        <v>605</v>
      </c>
      <c r="R2434" t="str">
        <f t="shared" si="558"/>
        <v>Average</v>
      </c>
      <c r="S2434" t="str">
        <f t="shared" si="559"/>
        <v xml:space="preserve"> </v>
      </c>
      <c r="T2434" t="b">
        <f t="shared" si="560"/>
        <v>0</v>
      </c>
      <c r="U2434" t="b">
        <f t="shared" si="561"/>
        <v>0</v>
      </c>
      <c r="V2434" t="str">
        <f t="shared" si="562"/>
        <v>Average Company</v>
      </c>
      <c r="W2434" t="str">
        <f t="shared" si="563"/>
        <v>Don't Buy</v>
      </c>
      <c r="X2434" t="str">
        <f t="shared" si="564"/>
        <v>Not Known</v>
      </c>
      <c r="Z2434" t="str">
        <f t="shared" si="565"/>
        <v>None</v>
      </c>
      <c r="AB2434" t="str">
        <f t="shared" si="566"/>
        <v>0</v>
      </c>
    </row>
    <row r="2435" spans="1:28" x14ac:dyDescent="0.3">
      <c r="A2435">
        <v>2433</v>
      </c>
      <c r="B2435" t="s">
        <v>5310</v>
      </c>
      <c r="C2435" t="str">
        <f t="shared" ref="C2435:C2498" si="568">IF(LEN(B2435)&gt;=10,"Long","Short")</f>
        <v>Long</v>
      </c>
      <c r="D2435">
        <v>3.5</v>
      </c>
      <c r="F2435" s="1">
        <f t="shared" si="567"/>
        <v>3.5</v>
      </c>
      <c r="G2435" s="1">
        <f t="shared" ref="G2435:G2498" si="569">IF(L2435="Startup",D2435+0.5,D2435)</f>
        <v>3.5</v>
      </c>
      <c r="H2435">
        <f t="shared" ref="H2435:H2498" si="570">IF(L2435="Startup",D2435+0.1,D2435)</f>
        <v>3.5</v>
      </c>
      <c r="I2435" t="s">
        <v>5298</v>
      </c>
      <c r="J2435" t="s">
        <v>3761</v>
      </c>
      <c r="K2435" t="s">
        <v>5311</v>
      </c>
      <c r="L2435" t="str">
        <f t="shared" ref="L2435:L2498" si="571">IF(N2435&lt;10,"Startup","Established")</f>
        <v>Established</v>
      </c>
      <c r="N2435" s="2">
        <f t="shared" ref="N2435:N2498" si="572">INT(LEFT(O2435,2))</f>
        <v>62</v>
      </c>
      <c r="O2435" t="s">
        <v>446</v>
      </c>
      <c r="P2435" t="s">
        <v>683</v>
      </c>
      <c r="Q2435" t="s">
        <v>986</v>
      </c>
      <c r="R2435" t="str">
        <f t="shared" ref="R2435:R2498" si="573">IF(D2435&gt;4,"Great","Average")</f>
        <v>Average</v>
      </c>
      <c r="S2435" t="str">
        <f t="shared" ref="S2435:S2498" si="574">IF(D2435&gt;4,"Great"," ")</f>
        <v xml:space="preserve"> </v>
      </c>
      <c r="T2435" t="b">
        <f t="shared" ref="T2435:T2498" si="575">AND(D2435:D12393&gt;4,N2435:N12393&gt;10)</f>
        <v>0</v>
      </c>
      <c r="U2435" t="b">
        <f t="shared" ref="U2435:U2498" si="576">OR(D2435&gt;3.5,N2435&lt;10)</f>
        <v>0</v>
      </c>
      <c r="V2435" t="str">
        <f t="shared" ref="V2435:V2498" si="577">IF(AND(D2435&gt;4,N2435&gt;20),"Top Company","Average Company")</f>
        <v>Average Company</v>
      </c>
      <c r="W2435" t="str">
        <f t="shared" ref="W2435:W2498" si="578">IF(OR(LEFT(B2435,1)="T",LEFT(B2435,1)="G"),"Buy","Don't Buy")</f>
        <v>Don't Buy</v>
      </c>
      <c r="X2435" t="str">
        <f t="shared" ref="X2435:X2498" si="579">IF(IF(Q2435="Financial Services",ISNUMBER(SEARCH("Mumbai",K2435))),"Bombay Finance","Not Known")</f>
        <v>Not Known</v>
      </c>
      <c r="Z2435" t="str">
        <f t="shared" ref="Z2435:Z2498" si="580">IF(AND(OR(ISNUMBER(SEARCH("Bangalore",K2435)),ISNUMBER(SEARCH("Bengaluru",K2435)),ISNUMBER(SEARCH("Chennai",K2435))),N2435&lt;10),"Silicon Valley Startups","None")</f>
        <v>None</v>
      </c>
      <c r="AB2435" t="str">
        <f t="shared" ref="AB2435:AB2498" si="581">IF(AND(OR(Q2435="IT Services &amp; Consulting",Q2435="Financial Services"),D2435&gt;4),"1Million",IF(AND(OR(Q2435="IT Services &amp; Consulting",Q2435="Financial Services"),D2435&lt;=4),"500K",IF(AND(Q2435="Telecom / ISP",D2435&gt;4),"800K","0")))</f>
        <v>0</v>
      </c>
    </row>
    <row r="2436" spans="1:28" x14ac:dyDescent="0.3">
      <c r="A2436">
        <v>2434</v>
      </c>
      <c r="B2436" t="s">
        <v>5312</v>
      </c>
      <c r="C2436" t="str">
        <f t="shared" si="568"/>
        <v>Long</v>
      </c>
      <c r="D2436">
        <v>4</v>
      </c>
      <c r="F2436" s="1">
        <f t="shared" si="567"/>
        <v>4</v>
      </c>
      <c r="G2436" s="1">
        <f t="shared" si="569"/>
        <v>4</v>
      </c>
      <c r="H2436">
        <f t="shared" si="570"/>
        <v>4</v>
      </c>
      <c r="I2436" t="s">
        <v>337</v>
      </c>
      <c r="J2436" t="s">
        <v>22</v>
      </c>
      <c r="K2436" t="s">
        <v>5313</v>
      </c>
      <c r="L2436" t="str">
        <f t="shared" si="571"/>
        <v>Established</v>
      </c>
      <c r="N2436" s="2">
        <f t="shared" si="572"/>
        <v>13</v>
      </c>
      <c r="O2436" t="s">
        <v>488</v>
      </c>
      <c r="P2436" t="s">
        <v>75</v>
      </c>
      <c r="Q2436" t="s">
        <v>28</v>
      </c>
      <c r="R2436" t="str">
        <f t="shared" si="573"/>
        <v>Average</v>
      </c>
      <c r="S2436" t="str">
        <f t="shared" si="574"/>
        <v xml:space="preserve"> </v>
      </c>
      <c r="T2436" t="b">
        <f t="shared" si="575"/>
        <v>0</v>
      </c>
      <c r="U2436" t="b">
        <f t="shared" si="576"/>
        <v>1</v>
      </c>
      <c r="V2436" t="str">
        <f t="shared" si="577"/>
        <v>Average Company</v>
      </c>
      <c r="W2436" t="str">
        <f t="shared" si="578"/>
        <v>Don't Buy</v>
      </c>
      <c r="X2436" t="str">
        <f t="shared" si="579"/>
        <v>Not Known</v>
      </c>
      <c r="Z2436" t="str">
        <f t="shared" si="580"/>
        <v>None</v>
      </c>
      <c r="AB2436" t="str">
        <f t="shared" si="581"/>
        <v>500K</v>
      </c>
    </row>
    <row r="2437" spans="1:28" x14ac:dyDescent="0.3">
      <c r="A2437">
        <v>2435</v>
      </c>
      <c r="B2437" t="s">
        <v>5314</v>
      </c>
      <c r="C2437" t="str">
        <f t="shared" si="568"/>
        <v>Long</v>
      </c>
      <c r="D2437">
        <v>3.6</v>
      </c>
      <c r="F2437" s="1">
        <f t="shared" si="567"/>
        <v>3.6</v>
      </c>
      <c r="G2437" s="1">
        <f t="shared" si="569"/>
        <v>3.6</v>
      </c>
      <c r="H2437">
        <f t="shared" si="570"/>
        <v>3.6</v>
      </c>
      <c r="I2437" t="s">
        <v>2409</v>
      </c>
      <c r="J2437" t="s">
        <v>10</v>
      </c>
      <c r="K2437" t="s">
        <v>5315</v>
      </c>
      <c r="L2437" t="str">
        <f t="shared" si="571"/>
        <v>Established</v>
      </c>
      <c r="N2437" s="2">
        <f t="shared" si="572"/>
        <v>25</v>
      </c>
      <c r="O2437" t="s">
        <v>54</v>
      </c>
      <c r="P2437" t="s">
        <v>147</v>
      </c>
      <c r="Q2437" t="s">
        <v>843</v>
      </c>
      <c r="R2437" t="str">
        <f t="shared" si="573"/>
        <v>Average</v>
      </c>
      <c r="S2437" t="str">
        <f t="shared" si="574"/>
        <v xml:space="preserve"> </v>
      </c>
      <c r="T2437" t="b">
        <f t="shared" si="575"/>
        <v>0</v>
      </c>
      <c r="U2437" t="b">
        <f t="shared" si="576"/>
        <v>1</v>
      </c>
      <c r="V2437" t="str">
        <f t="shared" si="577"/>
        <v>Average Company</v>
      </c>
      <c r="W2437" t="str">
        <f t="shared" si="578"/>
        <v>Don't Buy</v>
      </c>
      <c r="X2437" t="str">
        <f t="shared" si="579"/>
        <v>Not Known</v>
      </c>
      <c r="Z2437" t="str">
        <f t="shared" si="580"/>
        <v>None</v>
      </c>
      <c r="AB2437" t="str">
        <f t="shared" si="581"/>
        <v>0</v>
      </c>
    </row>
    <row r="2438" spans="1:28" x14ac:dyDescent="0.3">
      <c r="A2438">
        <v>2436</v>
      </c>
      <c r="B2438" t="s">
        <v>5316</v>
      </c>
      <c r="C2438" t="str">
        <f t="shared" si="568"/>
        <v>Short</v>
      </c>
      <c r="D2438">
        <v>3.8</v>
      </c>
      <c r="F2438" s="1">
        <f t="shared" si="567"/>
        <v>3.8</v>
      </c>
      <c r="G2438" s="1">
        <f t="shared" si="569"/>
        <v>3.8</v>
      </c>
      <c r="H2438">
        <f t="shared" si="570"/>
        <v>3.8</v>
      </c>
      <c r="I2438" t="s">
        <v>4580</v>
      </c>
      <c r="J2438" t="s">
        <v>10</v>
      </c>
      <c r="K2438" t="s">
        <v>2371</v>
      </c>
      <c r="L2438" t="str">
        <f t="shared" si="571"/>
        <v>Established</v>
      </c>
      <c r="N2438" s="2">
        <f t="shared" si="572"/>
        <v>66</v>
      </c>
      <c r="O2438" t="s">
        <v>803</v>
      </c>
      <c r="P2438" t="s">
        <v>691</v>
      </c>
      <c r="Q2438" t="s">
        <v>117</v>
      </c>
      <c r="R2438" t="str">
        <f t="shared" si="573"/>
        <v>Average</v>
      </c>
      <c r="S2438" t="str">
        <f t="shared" si="574"/>
        <v xml:space="preserve"> </v>
      </c>
      <c r="T2438" t="b">
        <f t="shared" si="575"/>
        <v>0</v>
      </c>
      <c r="U2438" t="b">
        <f t="shared" si="576"/>
        <v>1</v>
      </c>
      <c r="V2438" t="str">
        <f t="shared" si="577"/>
        <v>Average Company</v>
      </c>
      <c r="W2438" t="str">
        <f t="shared" si="578"/>
        <v>Buy</v>
      </c>
      <c r="X2438" t="str">
        <f t="shared" si="579"/>
        <v>Not Known</v>
      </c>
      <c r="Z2438" t="str">
        <f t="shared" si="580"/>
        <v>None</v>
      </c>
      <c r="AB2438" t="str">
        <f t="shared" si="581"/>
        <v>0</v>
      </c>
    </row>
    <row r="2439" spans="1:28" x14ac:dyDescent="0.3">
      <c r="A2439">
        <v>2437</v>
      </c>
      <c r="B2439" t="s">
        <v>5317</v>
      </c>
      <c r="C2439" t="str">
        <f t="shared" si="568"/>
        <v>Long</v>
      </c>
      <c r="D2439">
        <v>4.2</v>
      </c>
      <c r="F2439" s="1">
        <f t="shared" si="567"/>
        <v>4.2</v>
      </c>
      <c r="G2439" s="1">
        <f t="shared" si="569"/>
        <v>4.2</v>
      </c>
      <c r="H2439">
        <f t="shared" si="570"/>
        <v>4.2</v>
      </c>
      <c r="I2439" t="s">
        <v>5318</v>
      </c>
      <c r="J2439" t="s">
        <v>22</v>
      </c>
      <c r="K2439" t="s">
        <v>5319</v>
      </c>
      <c r="L2439" t="str">
        <f t="shared" si="571"/>
        <v>Established</v>
      </c>
      <c r="N2439" s="2">
        <f t="shared" si="572"/>
        <v>25</v>
      </c>
      <c r="O2439" t="s">
        <v>54</v>
      </c>
      <c r="P2439" t="s">
        <v>147</v>
      </c>
      <c r="Q2439" t="s">
        <v>2258</v>
      </c>
      <c r="R2439" t="str">
        <f t="shared" si="573"/>
        <v>Great</v>
      </c>
      <c r="S2439" t="str">
        <f t="shared" si="574"/>
        <v>Great</v>
      </c>
      <c r="T2439" t="b">
        <f t="shared" si="575"/>
        <v>1</v>
      </c>
      <c r="U2439" t="b">
        <f t="shared" si="576"/>
        <v>1</v>
      </c>
      <c r="V2439" t="str">
        <f t="shared" si="577"/>
        <v>Top Company</v>
      </c>
      <c r="W2439" t="str">
        <f t="shared" si="578"/>
        <v>Buy</v>
      </c>
      <c r="X2439" t="str">
        <f t="shared" si="579"/>
        <v>Not Known</v>
      </c>
      <c r="Z2439" t="str">
        <f t="shared" si="580"/>
        <v>None</v>
      </c>
      <c r="AB2439" t="str">
        <f t="shared" si="581"/>
        <v>0</v>
      </c>
    </row>
    <row r="2440" spans="1:28" x14ac:dyDescent="0.3">
      <c r="A2440">
        <v>2438</v>
      </c>
      <c r="B2440" t="s">
        <v>5320</v>
      </c>
      <c r="C2440" t="str">
        <f t="shared" si="568"/>
        <v>Long</v>
      </c>
      <c r="D2440">
        <v>3.5</v>
      </c>
      <c r="F2440" s="1">
        <f t="shared" si="567"/>
        <v>3.5</v>
      </c>
      <c r="G2440" s="1">
        <f t="shared" si="569"/>
        <v>3.5</v>
      </c>
      <c r="H2440">
        <f t="shared" si="570"/>
        <v>3.5</v>
      </c>
      <c r="I2440" t="s">
        <v>5318</v>
      </c>
      <c r="J2440" t="s">
        <v>22</v>
      </c>
      <c r="K2440" t="s">
        <v>5321</v>
      </c>
      <c r="L2440" t="str">
        <f t="shared" si="571"/>
        <v>Established</v>
      </c>
      <c r="N2440" s="2">
        <f t="shared" si="572"/>
        <v>32</v>
      </c>
      <c r="O2440" t="s">
        <v>368</v>
      </c>
      <c r="P2440" t="s">
        <v>691</v>
      </c>
      <c r="Q2440" t="s">
        <v>19</v>
      </c>
      <c r="R2440" t="str">
        <f t="shared" si="573"/>
        <v>Average</v>
      </c>
      <c r="S2440" t="str">
        <f t="shared" si="574"/>
        <v xml:space="preserve"> </v>
      </c>
      <c r="T2440" t="b">
        <f t="shared" si="575"/>
        <v>0</v>
      </c>
      <c r="U2440" t="b">
        <f t="shared" si="576"/>
        <v>0</v>
      </c>
      <c r="V2440" t="str">
        <f t="shared" si="577"/>
        <v>Average Company</v>
      </c>
      <c r="W2440" t="str">
        <f t="shared" si="578"/>
        <v>Don't Buy</v>
      </c>
      <c r="X2440" t="str">
        <f t="shared" si="579"/>
        <v>Not Known</v>
      </c>
      <c r="Z2440" t="str">
        <f t="shared" si="580"/>
        <v>None</v>
      </c>
      <c r="AB2440" t="str">
        <f t="shared" si="581"/>
        <v>500K</v>
      </c>
    </row>
    <row r="2441" spans="1:28" x14ac:dyDescent="0.3">
      <c r="A2441">
        <v>2439</v>
      </c>
      <c r="B2441" t="s">
        <v>5322</v>
      </c>
      <c r="C2441" t="str">
        <f t="shared" si="568"/>
        <v>Long</v>
      </c>
      <c r="D2441">
        <v>4.4000000000000004</v>
      </c>
      <c r="F2441" s="1">
        <f t="shared" si="567"/>
        <v>4.4000000000000004</v>
      </c>
      <c r="G2441" s="1">
        <f t="shared" si="569"/>
        <v>4.4000000000000004</v>
      </c>
      <c r="H2441">
        <f t="shared" si="570"/>
        <v>4.4000000000000004</v>
      </c>
      <c r="I2441" t="s">
        <v>5318</v>
      </c>
      <c r="J2441" t="s">
        <v>22</v>
      </c>
      <c r="K2441" t="s">
        <v>2016</v>
      </c>
      <c r="L2441" t="str">
        <f t="shared" si="571"/>
        <v>Established</v>
      </c>
      <c r="N2441" s="2">
        <f t="shared" si="572"/>
        <v>16</v>
      </c>
      <c r="O2441" t="s">
        <v>121</v>
      </c>
      <c r="P2441" t="s">
        <v>1308</v>
      </c>
      <c r="Q2441" t="s">
        <v>28</v>
      </c>
      <c r="R2441" t="str">
        <f t="shared" si="573"/>
        <v>Great</v>
      </c>
      <c r="S2441" t="str">
        <f t="shared" si="574"/>
        <v>Great</v>
      </c>
      <c r="T2441" t="b">
        <f t="shared" si="575"/>
        <v>1</v>
      </c>
      <c r="U2441" t="b">
        <f t="shared" si="576"/>
        <v>1</v>
      </c>
      <c r="V2441" t="str">
        <f t="shared" si="577"/>
        <v>Average Company</v>
      </c>
      <c r="W2441" t="str">
        <f t="shared" si="578"/>
        <v>Don't Buy</v>
      </c>
      <c r="X2441" t="str">
        <f t="shared" si="579"/>
        <v>Bombay Finance</v>
      </c>
      <c r="Z2441" t="str">
        <f t="shared" si="580"/>
        <v>None</v>
      </c>
      <c r="AB2441" t="str">
        <f t="shared" si="581"/>
        <v>1Million</v>
      </c>
    </row>
    <row r="2442" spans="1:28" x14ac:dyDescent="0.3">
      <c r="A2442">
        <v>2440</v>
      </c>
      <c r="B2442" t="s">
        <v>5323</v>
      </c>
      <c r="C2442" t="str">
        <f t="shared" si="568"/>
        <v>Long</v>
      </c>
      <c r="D2442">
        <v>3.6</v>
      </c>
      <c r="F2442" s="1">
        <f t="shared" si="567"/>
        <v>3.6</v>
      </c>
      <c r="G2442" s="1">
        <f t="shared" si="569"/>
        <v>3.6</v>
      </c>
      <c r="H2442">
        <f t="shared" si="570"/>
        <v>3.6</v>
      </c>
      <c r="I2442" t="s">
        <v>5318</v>
      </c>
      <c r="J2442" t="s">
        <v>22</v>
      </c>
      <c r="K2442" t="s">
        <v>4254</v>
      </c>
      <c r="L2442" t="str">
        <f t="shared" si="571"/>
        <v>Established</v>
      </c>
      <c r="N2442" s="2">
        <f t="shared" si="572"/>
        <v>18</v>
      </c>
      <c r="O2442" t="s">
        <v>200</v>
      </c>
      <c r="P2442" t="s">
        <v>2818</v>
      </c>
      <c r="Q2442" t="s">
        <v>295</v>
      </c>
      <c r="R2442" t="str">
        <f t="shared" si="573"/>
        <v>Average</v>
      </c>
      <c r="S2442" t="str">
        <f t="shared" si="574"/>
        <v xml:space="preserve"> </v>
      </c>
      <c r="T2442" t="b">
        <f t="shared" si="575"/>
        <v>0</v>
      </c>
      <c r="U2442" t="b">
        <f t="shared" si="576"/>
        <v>1</v>
      </c>
      <c r="V2442" t="str">
        <f t="shared" si="577"/>
        <v>Average Company</v>
      </c>
      <c r="W2442" t="str">
        <f t="shared" si="578"/>
        <v>Don't Buy</v>
      </c>
      <c r="X2442" t="str">
        <f t="shared" si="579"/>
        <v>Not Known</v>
      </c>
      <c r="Z2442" t="str">
        <f t="shared" si="580"/>
        <v>None</v>
      </c>
      <c r="AB2442" t="str">
        <f t="shared" si="581"/>
        <v>0</v>
      </c>
    </row>
    <row r="2443" spans="1:28" x14ac:dyDescent="0.3">
      <c r="A2443">
        <v>2441</v>
      </c>
      <c r="B2443" t="s">
        <v>5324</v>
      </c>
      <c r="C2443" t="str">
        <f t="shared" si="568"/>
        <v>Long</v>
      </c>
      <c r="D2443">
        <v>3.2</v>
      </c>
      <c r="F2443" s="1">
        <f t="shared" si="567"/>
        <v>3.2</v>
      </c>
      <c r="G2443" s="1">
        <f t="shared" si="569"/>
        <v>3.2</v>
      </c>
      <c r="H2443">
        <f t="shared" si="570"/>
        <v>3.2</v>
      </c>
      <c r="I2443" t="s">
        <v>5318</v>
      </c>
      <c r="J2443" t="s">
        <v>22</v>
      </c>
      <c r="K2443" t="s">
        <v>1017</v>
      </c>
      <c r="L2443" t="str">
        <f t="shared" si="571"/>
        <v>Established</v>
      </c>
      <c r="N2443" s="2">
        <f t="shared" si="572"/>
        <v>28</v>
      </c>
      <c r="O2443" t="s">
        <v>24</v>
      </c>
      <c r="P2443" t="s">
        <v>691</v>
      </c>
      <c r="Q2443" t="s">
        <v>105</v>
      </c>
      <c r="R2443" t="str">
        <f t="shared" si="573"/>
        <v>Average</v>
      </c>
      <c r="S2443" t="str">
        <f t="shared" si="574"/>
        <v xml:space="preserve"> </v>
      </c>
      <c r="T2443" t="b">
        <f t="shared" si="575"/>
        <v>0</v>
      </c>
      <c r="U2443" t="b">
        <f t="shared" si="576"/>
        <v>0</v>
      </c>
      <c r="V2443" t="str">
        <f t="shared" si="577"/>
        <v>Average Company</v>
      </c>
      <c r="W2443" t="str">
        <f t="shared" si="578"/>
        <v>Don't Buy</v>
      </c>
      <c r="X2443" t="str">
        <f t="shared" si="579"/>
        <v>Not Known</v>
      </c>
      <c r="Z2443" t="str">
        <f t="shared" si="580"/>
        <v>None</v>
      </c>
      <c r="AB2443" t="str">
        <f t="shared" si="581"/>
        <v>0</v>
      </c>
    </row>
    <row r="2444" spans="1:28" x14ac:dyDescent="0.3">
      <c r="A2444">
        <v>2442</v>
      </c>
      <c r="B2444" t="s">
        <v>5325</v>
      </c>
      <c r="C2444" t="str">
        <f t="shared" si="568"/>
        <v>Long</v>
      </c>
      <c r="D2444">
        <v>3.8</v>
      </c>
      <c r="F2444" s="1">
        <f t="shared" si="567"/>
        <v>3.8</v>
      </c>
      <c r="G2444" s="1">
        <f t="shared" si="569"/>
        <v>3.8</v>
      </c>
      <c r="H2444">
        <f t="shared" si="570"/>
        <v>3.8</v>
      </c>
      <c r="I2444" t="s">
        <v>5318</v>
      </c>
      <c r="J2444" t="s">
        <v>22</v>
      </c>
      <c r="K2444" t="s">
        <v>5326</v>
      </c>
      <c r="L2444" t="str">
        <f t="shared" si="571"/>
        <v>Established</v>
      </c>
      <c r="N2444" s="2">
        <f t="shared" si="572"/>
        <v>13</v>
      </c>
      <c r="O2444" t="s">
        <v>299</v>
      </c>
      <c r="P2444" t="s">
        <v>691</v>
      </c>
      <c r="Q2444" t="s">
        <v>105</v>
      </c>
      <c r="R2444" t="str">
        <f t="shared" si="573"/>
        <v>Average</v>
      </c>
      <c r="S2444" t="str">
        <f t="shared" si="574"/>
        <v xml:space="preserve"> </v>
      </c>
      <c r="T2444" t="b">
        <f t="shared" si="575"/>
        <v>0</v>
      </c>
      <c r="U2444" t="b">
        <f t="shared" si="576"/>
        <v>1</v>
      </c>
      <c r="V2444" t="str">
        <f t="shared" si="577"/>
        <v>Average Company</v>
      </c>
      <c r="W2444" t="str">
        <f t="shared" si="578"/>
        <v>Don't Buy</v>
      </c>
      <c r="X2444" t="str">
        <f t="shared" si="579"/>
        <v>Not Known</v>
      </c>
      <c r="Z2444" t="str">
        <f t="shared" si="580"/>
        <v>None</v>
      </c>
      <c r="AB2444" t="str">
        <f t="shared" si="581"/>
        <v>0</v>
      </c>
    </row>
    <row r="2445" spans="1:28" x14ac:dyDescent="0.3">
      <c r="A2445">
        <v>2443</v>
      </c>
      <c r="B2445" t="s">
        <v>5327</v>
      </c>
      <c r="C2445" t="str">
        <f t="shared" si="568"/>
        <v>Long</v>
      </c>
      <c r="D2445">
        <v>4.2</v>
      </c>
      <c r="F2445" s="1">
        <f t="shared" si="567"/>
        <v>4.2</v>
      </c>
      <c r="G2445" s="1">
        <f t="shared" si="569"/>
        <v>4.2</v>
      </c>
      <c r="H2445">
        <f t="shared" si="570"/>
        <v>4.2</v>
      </c>
      <c r="I2445" t="s">
        <v>5318</v>
      </c>
      <c r="J2445" t="s">
        <v>22</v>
      </c>
      <c r="K2445" t="s">
        <v>5328</v>
      </c>
      <c r="L2445" t="str">
        <f t="shared" si="571"/>
        <v>Established</v>
      </c>
      <c r="N2445" s="2">
        <f t="shared" si="572"/>
        <v>24</v>
      </c>
      <c r="O2445" t="s">
        <v>185</v>
      </c>
      <c r="P2445" t="s">
        <v>147</v>
      </c>
      <c r="Q2445" t="s">
        <v>19</v>
      </c>
      <c r="R2445" t="str">
        <f t="shared" si="573"/>
        <v>Great</v>
      </c>
      <c r="S2445" t="str">
        <f t="shared" si="574"/>
        <v>Great</v>
      </c>
      <c r="T2445" t="b">
        <f t="shared" si="575"/>
        <v>1</v>
      </c>
      <c r="U2445" t="b">
        <f t="shared" si="576"/>
        <v>1</v>
      </c>
      <c r="V2445" t="str">
        <f t="shared" si="577"/>
        <v>Top Company</v>
      </c>
      <c r="W2445" t="str">
        <f t="shared" si="578"/>
        <v>Buy</v>
      </c>
      <c r="X2445" t="str">
        <f t="shared" si="579"/>
        <v>Not Known</v>
      </c>
      <c r="Z2445" t="str">
        <f t="shared" si="580"/>
        <v>None</v>
      </c>
      <c r="AB2445" t="str">
        <f t="shared" si="581"/>
        <v>1Million</v>
      </c>
    </row>
    <row r="2446" spans="1:28" x14ac:dyDescent="0.3">
      <c r="A2446">
        <v>2444</v>
      </c>
      <c r="B2446" t="s">
        <v>5329</v>
      </c>
      <c r="C2446" t="str">
        <f t="shared" si="568"/>
        <v>Long</v>
      </c>
      <c r="D2446">
        <v>4.3</v>
      </c>
      <c r="F2446" s="1">
        <f t="shared" si="567"/>
        <v>4.3</v>
      </c>
      <c r="G2446" s="1">
        <f t="shared" si="569"/>
        <v>4.3</v>
      </c>
      <c r="H2446">
        <f t="shared" si="570"/>
        <v>4.3</v>
      </c>
      <c r="I2446" t="s">
        <v>5318</v>
      </c>
      <c r="J2446" t="s">
        <v>22</v>
      </c>
      <c r="K2446" t="s">
        <v>5330</v>
      </c>
      <c r="L2446" t="str">
        <f t="shared" si="571"/>
        <v>Established</v>
      </c>
      <c r="N2446" s="2">
        <f t="shared" si="572"/>
        <v>28</v>
      </c>
      <c r="O2446" t="s">
        <v>24</v>
      </c>
      <c r="P2446" t="s">
        <v>691</v>
      </c>
      <c r="Q2446" t="s">
        <v>117</v>
      </c>
      <c r="R2446" t="str">
        <f t="shared" si="573"/>
        <v>Great</v>
      </c>
      <c r="S2446" t="str">
        <f t="shared" si="574"/>
        <v>Great</v>
      </c>
      <c r="T2446" t="b">
        <f t="shared" si="575"/>
        <v>1</v>
      </c>
      <c r="U2446" t="b">
        <f t="shared" si="576"/>
        <v>1</v>
      </c>
      <c r="V2446" t="str">
        <f t="shared" si="577"/>
        <v>Top Company</v>
      </c>
      <c r="W2446" t="str">
        <f t="shared" si="578"/>
        <v>Don't Buy</v>
      </c>
      <c r="X2446" t="str">
        <f t="shared" si="579"/>
        <v>Not Known</v>
      </c>
      <c r="Z2446" t="str">
        <f t="shared" si="580"/>
        <v>None</v>
      </c>
      <c r="AB2446" t="str">
        <f t="shared" si="581"/>
        <v>0</v>
      </c>
    </row>
    <row r="2447" spans="1:28" x14ac:dyDescent="0.3">
      <c r="A2447">
        <v>2445</v>
      </c>
      <c r="B2447" t="s">
        <v>5331</v>
      </c>
      <c r="C2447" t="str">
        <f t="shared" si="568"/>
        <v>Short</v>
      </c>
      <c r="D2447">
        <v>4</v>
      </c>
      <c r="F2447" s="1">
        <f t="shared" si="567"/>
        <v>4</v>
      </c>
      <c r="G2447" s="1">
        <f t="shared" si="569"/>
        <v>4</v>
      </c>
      <c r="H2447">
        <f t="shared" si="570"/>
        <v>4</v>
      </c>
      <c r="I2447" t="s">
        <v>5318</v>
      </c>
      <c r="J2447" t="s">
        <v>22</v>
      </c>
      <c r="K2447" t="s">
        <v>5332</v>
      </c>
      <c r="L2447" t="str">
        <f t="shared" si="571"/>
        <v>Established</v>
      </c>
      <c r="N2447" s="2">
        <f t="shared" si="572"/>
        <v>26</v>
      </c>
      <c r="O2447" t="s">
        <v>126</v>
      </c>
      <c r="P2447" t="s">
        <v>691</v>
      </c>
      <c r="Q2447" t="s">
        <v>117</v>
      </c>
      <c r="R2447" t="str">
        <f t="shared" si="573"/>
        <v>Average</v>
      </c>
      <c r="S2447" t="str">
        <f t="shared" si="574"/>
        <v xml:space="preserve"> </v>
      </c>
      <c r="T2447" t="b">
        <f t="shared" si="575"/>
        <v>0</v>
      </c>
      <c r="U2447" t="b">
        <f t="shared" si="576"/>
        <v>1</v>
      </c>
      <c r="V2447" t="str">
        <f t="shared" si="577"/>
        <v>Average Company</v>
      </c>
      <c r="W2447" t="str">
        <f t="shared" si="578"/>
        <v>Don't Buy</v>
      </c>
      <c r="X2447" t="str">
        <f t="shared" si="579"/>
        <v>Not Known</v>
      </c>
      <c r="Z2447" t="str">
        <f t="shared" si="580"/>
        <v>None</v>
      </c>
      <c r="AB2447" t="str">
        <f t="shared" si="581"/>
        <v>0</v>
      </c>
    </row>
    <row r="2448" spans="1:28" x14ac:dyDescent="0.3">
      <c r="A2448">
        <v>2446</v>
      </c>
      <c r="B2448" t="s">
        <v>5333</v>
      </c>
      <c r="C2448" t="str">
        <f t="shared" si="568"/>
        <v>Long</v>
      </c>
      <c r="D2448">
        <v>3.8</v>
      </c>
      <c r="F2448" s="1">
        <f t="shared" si="567"/>
        <v>3.8</v>
      </c>
      <c r="G2448" s="1">
        <f t="shared" si="569"/>
        <v>3.8</v>
      </c>
      <c r="H2448">
        <f t="shared" si="570"/>
        <v>3.8</v>
      </c>
      <c r="I2448" t="s">
        <v>5318</v>
      </c>
      <c r="J2448" t="s">
        <v>22</v>
      </c>
      <c r="K2448" t="s">
        <v>3019</v>
      </c>
      <c r="L2448" t="str">
        <f t="shared" si="571"/>
        <v>Established</v>
      </c>
      <c r="N2448" s="2">
        <f t="shared" si="572"/>
        <v>15</v>
      </c>
      <c r="O2448" t="s">
        <v>84</v>
      </c>
      <c r="P2448" t="s">
        <v>691</v>
      </c>
      <c r="Q2448" t="s">
        <v>204</v>
      </c>
      <c r="R2448" t="str">
        <f t="shared" si="573"/>
        <v>Average</v>
      </c>
      <c r="S2448" t="str">
        <f t="shared" si="574"/>
        <v xml:space="preserve"> </v>
      </c>
      <c r="T2448" t="b">
        <f t="shared" si="575"/>
        <v>0</v>
      </c>
      <c r="U2448" t="b">
        <f t="shared" si="576"/>
        <v>1</v>
      </c>
      <c r="V2448" t="str">
        <f t="shared" si="577"/>
        <v>Average Company</v>
      </c>
      <c r="W2448" t="str">
        <f t="shared" si="578"/>
        <v>Don't Buy</v>
      </c>
      <c r="X2448" t="str">
        <f t="shared" si="579"/>
        <v>Not Known</v>
      </c>
      <c r="Z2448" t="str">
        <f t="shared" si="580"/>
        <v>None</v>
      </c>
      <c r="AB2448" t="str">
        <f t="shared" si="581"/>
        <v>0</v>
      </c>
    </row>
    <row r="2449" spans="1:28" x14ac:dyDescent="0.3">
      <c r="A2449">
        <v>2447</v>
      </c>
      <c r="B2449" t="s">
        <v>5334</v>
      </c>
      <c r="C2449" t="str">
        <f t="shared" si="568"/>
        <v>Long</v>
      </c>
      <c r="D2449">
        <v>3.5</v>
      </c>
      <c r="F2449" s="1">
        <f t="shared" si="567"/>
        <v>3.5</v>
      </c>
      <c r="G2449" s="1">
        <f t="shared" si="569"/>
        <v>3.5</v>
      </c>
      <c r="H2449">
        <f t="shared" si="570"/>
        <v>3.5</v>
      </c>
      <c r="I2449" t="s">
        <v>5318</v>
      </c>
      <c r="J2449" t="s">
        <v>22</v>
      </c>
      <c r="K2449" t="s">
        <v>5335</v>
      </c>
      <c r="L2449" t="str">
        <f t="shared" si="571"/>
        <v>Established</v>
      </c>
      <c r="N2449" s="2">
        <f t="shared" si="572"/>
        <v>34</v>
      </c>
      <c r="O2449" t="s">
        <v>213</v>
      </c>
      <c r="P2449" t="s">
        <v>147</v>
      </c>
      <c r="Q2449" t="s">
        <v>362</v>
      </c>
      <c r="R2449" t="str">
        <f t="shared" si="573"/>
        <v>Average</v>
      </c>
      <c r="S2449" t="str">
        <f t="shared" si="574"/>
        <v xml:space="preserve"> </v>
      </c>
      <c r="T2449" t="b">
        <f t="shared" si="575"/>
        <v>0</v>
      </c>
      <c r="U2449" t="b">
        <f t="shared" si="576"/>
        <v>0</v>
      </c>
      <c r="V2449" t="str">
        <f t="shared" si="577"/>
        <v>Average Company</v>
      </c>
      <c r="W2449" t="str">
        <f t="shared" si="578"/>
        <v>Don't Buy</v>
      </c>
      <c r="X2449" t="str">
        <f t="shared" si="579"/>
        <v>Not Known</v>
      </c>
      <c r="Z2449" t="str">
        <f t="shared" si="580"/>
        <v>None</v>
      </c>
      <c r="AB2449" t="str">
        <f t="shared" si="581"/>
        <v>0</v>
      </c>
    </row>
    <row r="2450" spans="1:28" x14ac:dyDescent="0.3">
      <c r="A2450">
        <v>2448</v>
      </c>
      <c r="B2450" t="s">
        <v>5336</v>
      </c>
      <c r="C2450" t="str">
        <f t="shared" si="568"/>
        <v>Short</v>
      </c>
      <c r="D2450">
        <v>4.0999999999999996</v>
      </c>
      <c r="F2450" s="1">
        <f t="shared" si="567"/>
        <v>4.0999999999999996</v>
      </c>
      <c r="G2450" s="1">
        <f t="shared" si="569"/>
        <v>4.0999999999999996</v>
      </c>
      <c r="H2450">
        <f t="shared" si="570"/>
        <v>4.0999999999999996</v>
      </c>
      <c r="I2450" t="s">
        <v>5318</v>
      </c>
      <c r="J2450" t="s">
        <v>22</v>
      </c>
      <c r="K2450" t="s">
        <v>2356</v>
      </c>
      <c r="L2450" t="str">
        <f t="shared" si="571"/>
        <v>Established</v>
      </c>
      <c r="N2450" s="2">
        <f t="shared" si="572"/>
        <v>38</v>
      </c>
      <c r="O2450" t="s">
        <v>357</v>
      </c>
      <c r="P2450" t="s">
        <v>691</v>
      </c>
      <c r="Q2450" t="s">
        <v>80</v>
      </c>
      <c r="R2450" t="str">
        <f t="shared" si="573"/>
        <v>Great</v>
      </c>
      <c r="S2450" t="str">
        <f t="shared" si="574"/>
        <v>Great</v>
      </c>
      <c r="T2450" t="b">
        <f t="shared" si="575"/>
        <v>1</v>
      </c>
      <c r="U2450" t="b">
        <f t="shared" si="576"/>
        <v>1</v>
      </c>
      <c r="V2450" t="str">
        <f t="shared" si="577"/>
        <v>Top Company</v>
      </c>
      <c r="W2450" t="str">
        <f t="shared" si="578"/>
        <v>Don't Buy</v>
      </c>
      <c r="X2450" t="str">
        <f t="shared" si="579"/>
        <v>Not Known</v>
      </c>
      <c r="Z2450" t="str">
        <f t="shared" si="580"/>
        <v>None</v>
      </c>
      <c r="AB2450" t="str">
        <f t="shared" si="581"/>
        <v>0</v>
      </c>
    </row>
    <row r="2451" spans="1:28" x14ac:dyDescent="0.3">
      <c r="A2451">
        <v>2449</v>
      </c>
      <c r="B2451" t="s">
        <v>5337</v>
      </c>
      <c r="C2451" t="str">
        <f t="shared" si="568"/>
        <v>Long</v>
      </c>
      <c r="D2451">
        <v>3.9</v>
      </c>
      <c r="F2451" s="1">
        <f t="shared" si="567"/>
        <v>4.4000000000000004</v>
      </c>
      <c r="G2451" s="1">
        <f t="shared" si="569"/>
        <v>4.4000000000000004</v>
      </c>
      <c r="H2451">
        <f t="shared" si="570"/>
        <v>4</v>
      </c>
      <c r="I2451" t="s">
        <v>5318</v>
      </c>
      <c r="J2451" t="s">
        <v>22</v>
      </c>
      <c r="K2451" t="s">
        <v>2047</v>
      </c>
      <c r="L2451" t="str">
        <f t="shared" si="571"/>
        <v>Startup</v>
      </c>
      <c r="N2451" s="2">
        <f t="shared" si="572"/>
        <v>5</v>
      </c>
      <c r="O2451" t="s">
        <v>138</v>
      </c>
      <c r="P2451" t="s">
        <v>147</v>
      </c>
      <c r="Q2451" t="s">
        <v>50</v>
      </c>
      <c r="R2451" t="str">
        <f t="shared" si="573"/>
        <v>Average</v>
      </c>
      <c r="S2451" t="str">
        <f t="shared" si="574"/>
        <v xml:space="preserve"> </v>
      </c>
      <c r="T2451" t="b">
        <f t="shared" si="575"/>
        <v>0</v>
      </c>
      <c r="U2451" t="b">
        <f t="shared" si="576"/>
        <v>1</v>
      </c>
      <c r="V2451" t="str">
        <f t="shared" si="577"/>
        <v>Average Company</v>
      </c>
      <c r="W2451" t="str">
        <f t="shared" si="578"/>
        <v>Don't Buy</v>
      </c>
      <c r="X2451" t="str">
        <f t="shared" si="579"/>
        <v>Not Known</v>
      </c>
      <c r="Z2451" t="str">
        <f t="shared" si="580"/>
        <v>None</v>
      </c>
      <c r="AB2451" t="str">
        <f t="shared" si="581"/>
        <v>0</v>
      </c>
    </row>
    <row r="2452" spans="1:28" x14ac:dyDescent="0.3">
      <c r="A2452">
        <v>2450</v>
      </c>
      <c r="B2452" t="s">
        <v>5338</v>
      </c>
      <c r="C2452" t="str">
        <f t="shared" si="568"/>
        <v>Long</v>
      </c>
      <c r="D2452">
        <v>3.9</v>
      </c>
      <c r="F2452" s="1">
        <f t="shared" si="567"/>
        <v>3.9</v>
      </c>
      <c r="G2452" s="1">
        <f t="shared" si="569"/>
        <v>3.9</v>
      </c>
      <c r="H2452">
        <f t="shared" si="570"/>
        <v>3.9</v>
      </c>
      <c r="I2452" t="s">
        <v>5318</v>
      </c>
      <c r="J2452" t="s">
        <v>22</v>
      </c>
      <c r="K2452" t="s">
        <v>5339</v>
      </c>
      <c r="L2452" t="str">
        <f t="shared" si="571"/>
        <v>Established</v>
      </c>
      <c r="N2452" s="2">
        <f t="shared" si="572"/>
        <v>48</v>
      </c>
      <c r="O2452" t="s">
        <v>752</v>
      </c>
      <c r="P2452" t="s">
        <v>683</v>
      </c>
      <c r="Q2452" t="s">
        <v>986</v>
      </c>
      <c r="R2452" t="str">
        <f t="shared" si="573"/>
        <v>Average</v>
      </c>
      <c r="S2452" t="str">
        <f t="shared" si="574"/>
        <v xml:space="preserve"> </v>
      </c>
      <c r="T2452" t="b">
        <f t="shared" si="575"/>
        <v>0</v>
      </c>
      <c r="U2452" t="b">
        <f t="shared" si="576"/>
        <v>1</v>
      </c>
      <c r="V2452" t="str">
        <f t="shared" si="577"/>
        <v>Average Company</v>
      </c>
      <c r="W2452" t="str">
        <f t="shared" si="578"/>
        <v>Don't Buy</v>
      </c>
      <c r="X2452" t="str">
        <f t="shared" si="579"/>
        <v>Not Known</v>
      </c>
      <c r="Z2452" t="str">
        <f t="shared" si="580"/>
        <v>None</v>
      </c>
      <c r="AB2452" t="str">
        <f t="shared" si="581"/>
        <v>0</v>
      </c>
    </row>
    <row r="2453" spans="1:28" x14ac:dyDescent="0.3">
      <c r="A2453">
        <v>2451</v>
      </c>
      <c r="B2453" t="s">
        <v>5340</v>
      </c>
      <c r="C2453" t="str">
        <f t="shared" si="568"/>
        <v>Long</v>
      </c>
      <c r="D2453">
        <v>4.2</v>
      </c>
      <c r="F2453" s="1">
        <f t="shared" ref="F2453:F2516" si="582">IF(N2453&lt;10,IF(D2453+0.5&gt;5,5,D2453+0.5),D2453)</f>
        <v>4.2</v>
      </c>
      <c r="G2453" s="1">
        <f t="shared" si="569"/>
        <v>4.2</v>
      </c>
      <c r="H2453">
        <f t="shared" si="570"/>
        <v>4.2</v>
      </c>
      <c r="I2453" t="s">
        <v>5318</v>
      </c>
      <c r="J2453" t="s">
        <v>22</v>
      </c>
      <c r="K2453" t="s">
        <v>5341</v>
      </c>
      <c r="L2453" t="str">
        <f t="shared" si="571"/>
        <v>Established</v>
      </c>
      <c r="N2453" s="2">
        <f t="shared" si="572"/>
        <v>12</v>
      </c>
      <c r="O2453" t="s">
        <v>449</v>
      </c>
      <c r="P2453" t="s">
        <v>691</v>
      </c>
      <c r="Q2453" t="s">
        <v>254</v>
      </c>
      <c r="R2453" t="str">
        <f t="shared" si="573"/>
        <v>Great</v>
      </c>
      <c r="S2453" t="str">
        <f t="shared" si="574"/>
        <v>Great</v>
      </c>
      <c r="T2453" t="b">
        <f t="shared" si="575"/>
        <v>1</v>
      </c>
      <c r="U2453" t="b">
        <f t="shared" si="576"/>
        <v>1</v>
      </c>
      <c r="V2453" t="str">
        <f t="shared" si="577"/>
        <v>Average Company</v>
      </c>
      <c r="W2453" t="str">
        <f t="shared" si="578"/>
        <v>Don't Buy</v>
      </c>
      <c r="X2453" t="str">
        <f t="shared" si="579"/>
        <v>Not Known</v>
      </c>
      <c r="Z2453" t="str">
        <f t="shared" si="580"/>
        <v>None</v>
      </c>
      <c r="AB2453" t="str">
        <f t="shared" si="581"/>
        <v>0</v>
      </c>
    </row>
    <row r="2454" spans="1:28" x14ac:dyDescent="0.3">
      <c r="A2454">
        <v>2452</v>
      </c>
      <c r="B2454" t="s">
        <v>5342</v>
      </c>
      <c r="C2454" t="str">
        <f t="shared" si="568"/>
        <v>Long</v>
      </c>
      <c r="D2454">
        <v>3.7</v>
      </c>
      <c r="F2454" s="1">
        <f t="shared" si="582"/>
        <v>3.7</v>
      </c>
      <c r="G2454" s="1">
        <f t="shared" si="569"/>
        <v>3.7</v>
      </c>
      <c r="H2454">
        <f t="shared" si="570"/>
        <v>3.7</v>
      </c>
      <c r="I2454" t="s">
        <v>5318</v>
      </c>
      <c r="J2454" t="s">
        <v>22</v>
      </c>
      <c r="K2454" t="s">
        <v>5343</v>
      </c>
      <c r="L2454" t="str">
        <f t="shared" si="571"/>
        <v>Established</v>
      </c>
      <c r="N2454" s="2">
        <f t="shared" si="572"/>
        <v>38</v>
      </c>
      <c r="O2454" t="s">
        <v>357</v>
      </c>
      <c r="P2454" t="s">
        <v>1308</v>
      </c>
      <c r="Q2454" t="s">
        <v>246</v>
      </c>
      <c r="R2454" t="str">
        <f t="shared" si="573"/>
        <v>Average</v>
      </c>
      <c r="S2454" t="str">
        <f t="shared" si="574"/>
        <v xml:space="preserve"> </v>
      </c>
      <c r="T2454" t="b">
        <f t="shared" si="575"/>
        <v>0</v>
      </c>
      <c r="U2454" t="b">
        <f t="shared" si="576"/>
        <v>1</v>
      </c>
      <c r="V2454" t="str">
        <f t="shared" si="577"/>
        <v>Average Company</v>
      </c>
      <c r="W2454" t="str">
        <f t="shared" si="578"/>
        <v>Don't Buy</v>
      </c>
      <c r="X2454" t="str">
        <f t="shared" si="579"/>
        <v>Not Known</v>
      </c>
      <c r="Z2454" t="str">
        <f t="shared" si="580"/>
        <v>None</v>
      </c>
      <c r="AB2454" t="str">
        <f t="shared" si="581"/>
        <v>0</v>
      </c>
    </row>
    <row r="2455" spans="1:28" x14ac:dyDescent="0.3">
      <c r="A2455">
        <v>2453</v>
      </c>
      <c r="B2455" t="s">
        <v>5344</v>
      </c>
      <c r="C2455" t="str">
        <f t="shared" si="568"/>
        <v>Long</v>
      </c>
      <c r="D2455">
        <v>3.9</v>
      </c>
      <c r="F2455" s="1">
        <f t="shared" si="582"/>
        <v>3.9</v>
      </c>
      <c r="G2455" s="1">
        <f t="shared" si="569"/>
        <v>3.9</v>
      </c>
      <c r="H2455">
        <f t="shared" si="570"/>
        <v>3.9</v>
      </c>
      <c r="I2455" t="s">
        <v>5318</v>
      </c>
      <c r="J2455" t="s">
        <v>10</v>
      </c>
      <c r="K2455" t="s">
        <v>5345</v>
      </c>
      <c r="L2455" t="str">
        <f t="shared" si="571"/>
        <v>Established</v>
      </c>
      <c r="N2455" s="2">
        <f t="shared" si="572"/>
        <v>84</v>
      </c>
      <c r="O2455" t="s">
        <v>79</v>
      </c>
      <c r="P2455" t="s">
        <v>147</v>
      </c>
      <c r="Q2455" t="s">
        <v>246</v>
      </c>
      <c r="R2455" t="str">
        <f t="shared" si="573"/>
        <v>Average</v>
      </c>
      <c r="S2455" t="str">
        <f t="shared" si="574"/>
        <v xml:space="preserve"> </v>
      </c>
      <c r="T2455" t="b">
        <f t="shared" si="575"/>
        <v>0</v>
      </c>
      <c r="U2455" t="b">
        <f t="shared" si="576"/>
        <v>1</v>
      </c>
      <c r="V2455" t="str">
        <f t="shared" si="577"/>
        <v>Average Company</v>
      </c>
      <c r="W2455" t="str">
        <f t="shared" si="578"/>
        <v>Don't Buy</v>
      </c>
      <c r="X2455" t="str">
        <f t="shared" si="579"/>
        <v>Not Known</v>
      </c>
      <c r="Z2455" t="str">
        <f t="shared" si="580"/>
        <v>None</v>
      </c>
      <c r="AB2455" t="str">
        <f t="shared" si="581"/>
        <v>0</v>
      </c>
    </row>
    <row r="2456" spans="1:28" x14ac:dyDescent="0.3">
      <c r="A2456">
        <v>2454</v>
      </c>
      <c r="B2456" t="s">
        <v>5346</v>
      </c>
      <c r="C2456" t="str">
        <f t="shared" si="568"/>
        <v>Short</v>
      </c>
      <c r="D2456">
        <v>4.0999999999999996</v>
      </c>
      <c r="F2456" s="1">
        <f t="shared" si="582"/>
        <v>4.0999999999999996</v>
      </c>
      <c r="G2456" s="1">
        <f t="shared" si="569"/>
        <v>4.0999999999999996</v>
      </c>
      <c r="H2456">
        <f t="shared" si="570"/>
        <v>4.0999999999999996</v>
      </c>
      <c r="I2456" t="s">
        <v>5318</v>
      </c>
      <c r="J2456" t="s">
        <v>22</v>
      </c>
      <c r="K2456" t="s">
        <v>2649</v>
      </c>
      <c r="L2456" t="str">
        <f t="shared" si="571"/>
        <v>Established</v>
      </c>
      <c r="N2456" s="2">
        <f t="shared" si="572"/>
        <v>20</v>
      </c>
      <c r="O2456" t="s">
        <v>151</v>
      </c>
      <c r="P2456" t="s">
        <v>147</v>
      </c>
      <c r="Q2456" t="s">
        <v>295</v>
      </c>
      <c r="R2456" t="str">
        <f t="shared" si="573"/>
        <v>Great</v>
      </c>
      <c r="S2456" t="str">
        <f t="shared" si="574"/>
        <v>Great</v>
      </c>
      <c r="T2456" t="b">
        <f t="shared" si="575"/>
        <v>1</v>
      </c>
      <c r="U2456" t="b">
        <f t="shared" si="576"/>
        <v>1</v>
      </c>
      <c r="V2456" t="str">
        <f t="shared" si="577"/>
        <v>Average Company</v>
      </c>
      <c r="W2456" t="str">
        <f t="shared" si="578"/>
        <v>Don't Buy</v>
      </c>
      <c r="X2456" t="str">
        <f t="shared" si="579"/>
        <v>Not Known</v>
      </c>
      <c r="Z2456" t="str">
        <f t="shared" si="580"/>
        <v>None</v>
      </c>
      <c r="AB2456" t="str">
        <f t="shared" si="581"/>
        <v>0</v>
      </c>
    </row>
    <row r="2457" spans="1:28" x14ac:dyDescent="0.3">
      <c r="A2457">
        <v>2455</v>
      </c>
      <c r="B2457" t="s">
        <v>5347</v>
      </c>
      <c r="C2457" t="str">
        <f t="shared" si="568"/>
        <v>Long</v>
      </c>
      <c r="D2457">
        <v>3.5</v>
      </c>
      <c r="F2457" s="1">
        <f t="shared" si="582"/>
        <v>3.5</v>
      </c>
      <c r="G2457" s="1">
        <f t="shared" si="569"/>
        <v>3.5</v>
      </c>
      <c r="H2457">
        <f t="shared" si="570"/>
        <v>3.5</v>
      </c>
      <c r="I2457" t="s">
        <v>5348</v>
      </c>
      <c r="J2457" t="s">
        <v>22</v>
      </c>
      <c r="K2457" t="s">
        <v>3278</v>
      </c>
      <c r="L2457" t="str">
        <f t="shared" si="571"/>
        <v>Established</v>
      </c>
      <c r="N2457" s="2">
        <f t="shared" si="572"/>
        <v>25</v>
      </c>
      <c r="O2457" t="s">
        <v>54</v>
      </c>
      <c r="P2457" t="s">
        <v>1261</v>
      </c>
      <c r="Q2457" t="s">
        <v>726</v>
      </c>
      <c r="R2457" t="str">
        <f t="shared" si="573"/>
        <v>Average</v>
      </c>
      <c r="S2457" t="str">
        <f t="shared" si="574"/>
        <v xml:space="preserve"> </v>
      </c>
      <c r="T2457" t="b">
        <f t="shared" si="575"/>
        <v>0</v>
      </c>
      <c r="U2457" t="b">
        <f t="shared" si="576"/>
        <v>0</v>
      </c>
      <c r="V2457" t="str">
        <f t="shared" si="577"/>
        <v>Average Company</v>
      </c>
      <c r="W2457" t="str">
        <f t="shared" si="578"/>
        <v>Don't Buy</v>
      </c>
      <c r="X2457" t="str">
        <f t="shared" si="579"/>
        <v>Not Known</v>
      </c>
      <c r="Z2457" t="str">
        <f t="shared" si="580"/>
        <v>None</v>
      </c>
      <c r="AB2457" t="str">
        <f t="shared" si="581"/>
        <v>0</v>
      </c>
    </row>
    <row r="2458" spans="1:28" x14ac:dyDescent="0.3">
      <c r="A2458">
        <v>2456</v>
      </c>
      <c r="B2458" t="s">
        <v>5349</v>
      </c>
      <c r="C2458" t="str">
        <f t="shared" si="568"/>
        <v>Long</v>
      </c>
      <c r="D2458">
        <v>3.8</v>
      </c>
      <c r="F2458" s="1">
        <f t="shared" si="582"/>
        <v>3.8</v>
      </c>
      <c r="G2458" s="1">
        <f t="shared" si="569"/>
        <v>3.8</v>
      </c>
      <c r="H2458">
        <f t="shared" si="570"/>
        <v>3.8</v>
      </c>
      <c r="I2458" t="s">
        <v>5348</v>
      </c>
      <c r="J2458" t="s">
        <v>22</v>
      </c>
      <c r="K2458" t="s">
        <v>2016</v>
      </c>
      <c r="L2458" t="str">
        <f t="shared" si="571"/>
        <v>Established</v>
      </c>
      <c r="N2458" s="2">
        <f t="shared" si="572"/>
        <v>27</v>
      </c>
      <c r="O2458" t="s">
        <v>109</v>
      </c>
      <c r="P2458" t="s">
        <v>147</v>
      </c>
      <c r="Q2458" t="s">
        <v>3437</v>
      </c>
      <c r="R2458" t="str">
        <f t="shared" si="573"/>
        <v>Average</v>
      </c>
      <c r="S2458" t="str">
        <f t="shared" si="574"/>
        <v xml:space="preserve"> </v>
      </c>
      <c r="T2458" t="b">
        <f t="shared" si="575"/>
        <v>0</v>
      </c>
      <c r="U2458" t="b">
        <f t="shared" si="576"/>
        <v>1</v>
      </c>
      <c r="V2458" t="str">
        <f t="shared" si="577"/>
        <v>Average Company</v>
      </c>
      <c r="W2458" t="str">
        <f t="shared" si="578"/>
        <v>Don't Buy</v>
      </c>
      <c r="X2458" t="str">
        <f t="shared" si="579"/>
        <v>Not Known</v>
      </c>
      <c r="Z2458" t="str">
        <f t="shared" si="580"/>
        <v>None</v>
      </c>
      <c r="AB2458" t="str">
        <f t="shared" si="581"/>
        <v>0</v>
      </c>
    </row>
    <row r="2459" spans="1:28" x14ac:dyDescent="0.3">
      <c r="A2459">
        <v>2457</v>
      </c>
      <c r="B2459" t="s">
        <v>5350</v>
      </c>
      <c r="C2459" t="str">
        <f t="shared" si="568"/>
        <v>Long</v>
      </c>
      <c r="D2459">
        <v>3.3</v>
      </c>
      <c r="F2459" s="1">
        <f t="shared" si="582"/>
        <v>3.3</v>
      </c>
      <c r="G2459" s="1">
        <f t="shared" si="569"/>
        <v>3.3</v>
      </c>
      <c r="H2459">
        <f t="shared" si="570"/>
        <v>3.3</v>
      </c>
      <c r="I2459" t="s">
        <v>5348</v>
      </c>
      <c r="J2459" t="s">
        <v>22</v>
      </c>
      <c r="K2459" t="s">
        <v>5351</v>
      </c>
      <c r="L2459" t="str">
        <f t="shared" si="571"/>
        <v>Established</v>
      </c>
      <c r="N2459" s="2">
        <f t="shared" si="572"/>
        <v>34</v>
      </c>
      <c r="O2459" t="s">
        <v>213</v>
      </c>
      <c r="P2459" t="s">
        <v>691</v>
      </c>
      <c r="Q2459" t="s">
        <v>105</v>
      </c>
      <c r="R2459" t="str">
        <f t="shared" si="573"/>
        <v>Average</v>
      </c>
      <c r="S2459" t="str">
        <f t="shared" si="574"/>
        <v xml:space="preserve"> </v>
      </c>
      <c r="T2459" t="b">
        <f t="shared" si="575"/>
        <v>0</v>
      </c>
      <c r="U2459" t="b">
        <f t="shared" si="576"/>
        <v>0</v>
      </c>
      <c r="V2459" t="str">
        <f t="shared" si="577"/>
        <v>Average Company</v>
      </c>
      <c r="W2459" t="str">
        <f t="shared" si="578"/>
        <v>Don't Buy</v>
      </c>
      <c r="X2459" t="str">
        <f t="shared" si="579"/>
        <v>Not Known</v>
      </c>
      <c r="Z2459" t="str">
        <f t="shared" si="580"/>
        <v>None</v>
      </c>
      <c r="AB2459" t="str">
        <f t="shared" si="581"/>
        <v>0</v>
      </c>
    </row>
    <row r="2460" spans="1:28" x14ac:dyDescent="0.3">
      <c r="A2460">
        <v>2458</v>
      </c>
      <c r="B2460" t="s">
        <v>5352</v>
      </c>
      <c r="C2460" t="str">
        <f t="shared" si="568"/>
        <v>Long</v>
      </c>
      <c r="D2460">
        <v>5</v>
      </c>
      <c r="F2460" s="1" t="e">
        <f t="shared" si="582"/>
        <v>#VALUE!</v>
      </c>
      <c r="G2460" s="1" t="e">
        <f t="shared" si="569"/>
        <v>#VALUE!</v>
      </c>
      <c r="H2460" t="e">
        <f t="shared" si="570"/>
        <v>#VALUE!</v>
      </c>
      <c r="I2460" t="s">
        <v>5348</v>
      </c>
      <c r="J2460" t="s">
        <v>5353</v>
      </c>
      <c r="K2460" t="s">
        <v>1308</v>
      </c>
      <c r="L2460" t="e">
        <f t="shared" si="571"/>
        <v>#VALUE!</v>
      </c>
      <c r="N2460" s="2" t="e">
        <f t="shared" si="572"/>
        <v>#VALUE!</v>
      </c>
      <c r="Q2460" t="s">
        <v>3333</v>
      </c>
      <c r="R2460" t="str">
        <f t="shared" si="573"/>
        <v>Great</v>
      </c>
      <c r="S2460" t="str">
        <f t="shared" si="574"/>
        <v>Great</v>
      </c>
      <c r="T2460" t="e">
        <f t="shared" si="575"/>
        <v>#VALUE!</v>
      </c>
      <c r="U2460" t="e">
        <f t="shared" si="576"/>
        <v>#VALUE!</v>
      </c>
      <c r="V2460" t="e">
        <f t="shared" si="577"/>
        <v>#VALUE!</v>
      </c>
      <c r="W2460" t="str">
        <f t="shared" si="578"/>
        <v>Buy</v>
      </c>
      <c r="X2460" t="str">
        <f t="shared" si="579"/>
        <v>Not Known</v>
      </c>
      <c r="Z2460" t="e">
        <f t="shared" si="580"/>
        <v>#VALUE!</v>
      </c>
      <c r="AB2460" t="str">
        <f t="shared" si="581"/>
        <v>0</v>
      </c>
    </row>
    <row r="2461" spans="1:28" x14ac:dyDescent="0.3">
      <c r="A2461">
        <v>2459</v>
      </c>
      <c r="B2461" t="s">
        <v>5352</v>
      </c>
      <c r="C2461" t="str">
        <f t="shared" si="568"/>
        <v>Long</v>
      </c>
      <c r="D2461">
        <v>5</v>
      </c>
      <c r="F2461" s="1" t="e">
        <f t="shared" si="582"/>
        <v>#VALUE!</v>
      </c>
      <c r="G2461" s="1" t="e">
        <f t="shared" si="569"/>
        <v>#VALUE!</v>
      </c>
      <c r="H2461" t="e">
        <f t="shared" si="570"/>
        <v>#VALUE!</v>
      </c>
      <c r="I2461" t="s">
        <v>5348</v>
      </c>
      <c r="J2461" t="s">
        <v>5353</v>
      </c>
      <c r="K2461" t="s">
        <v>1308</v>
      </c>
      <c r="L2461" t="e">
        <f t="shared" si="571"/>
        <v>#VALUE!</v>
      </c>
      <c r="N2461" s="2" t="e">
        <f t="shared" si="572"/>
        <v>#VALUE!</v>
      </c>
      <c r="Q2461" t="s">
        <v>3333</v>
      </c>
      <c r="R2461" t="str">
        <f t="shared" si="573"/>
        <v>Great</v>
      </c>
      <c r="S2461" t="str">
        <f t="shared" si="574"/>
        <v>Great</v>
      </c>
      <c r="T2461" t="e">
        <f t="shared" si="575"/>
        <v>#VALUE!</v>
      </c>
      <c r="U2461" t="e">
        <f t="shared" si="576"/>
        <v>#VALUE!</v>
      </c>
      <c r="V2461" t="e">
        <f t="shared" si="577"/>
        <v>#VALUE!</v>
      </c>
      <c r="W2461" t="str">
        <f t="shared" si="578"/>
        <v>Buy</v>
      </c>
      <c r="X2461" t="str">
        <f t="shared" si="579"/>
        <v>Not Known</v>
      </c>
      <c r="Z2461" t="e">
        <f t="shared" si="580"/>
        <v>#VALUE!</v>
      </c>
      <c r="AB2461" t="str">
        <f t="shared" si="581"/>
        <v>0</v>
      </c>
    </row>
    <row r="2462" spans="1:28" x14ac:dyDescent="0.3">
      <c r="A2462">
        <v>2460</v>
      </c>
      <c r="B2462" t="s">
        <v>5354</v>
      </c>
      <c r="C2462" t="str">
        <f t="shared" si="568"/>
        <v>Long</v>
      </c>
      <c r="D2462">
        <v>4.0999999999999996</v>
      </c>
      <c r="F2462" s="1">
        <f t="shared" si="582"/>
        <v>4.0999999999999996</v>
      </c>
      <c r="G2462" s="1">
        <f t="shared" si="569"/>
        <v>4.0999999999999996</v>
      </c>
      <c r="H2462">
        <f t="shared" si="570"/>
        <v>4.0999999999999996</v>
      </c>
      <c r="I2462" t="s">
        <v>5348</v>
      </c>
      <c r="J2462" t="s">
        <v>22</v>
      </c>
      <c r="K2462" t="s">
        <v>5355</v>
      </c>
      <c r="L2462" t="str">
        <f t="shared" si="571"/>
        <v>Established</v>
      </c>
      <c r="N2462" s="2">
        <f t="shared" si="572"/>
        <v>58</v>
      </c>
      <c r="O2462" t="s">
        <v>840</v>
      </c>
      <c r="P2462" t="s">
        <v>147</v>
      </c>
      <c r="Q2462" t="s">
        <v>846</v>
      </c>
      <c r="R2462" t="str">
        <f t="shared" si="573"/>
        <v>Great</v>
      </c>
      <c r="S2462" t="str">
        <f t="shared" si="574"/>
        <v>Great</v>
      </c>
      <c r="T2462" t="b">
        <f t="shared" si="575"/>
        <v>1</v>
      </c>
      <c r="U2462" t="b">
        <f t="shared" si="576"/>
        <v>1</v>
      </c>
      <c r="V2462" t="str">
        <f t="shared" si="577"/>
        <v>Top Company</v>
      </c>
      <c r="W2462" t="str">
        <f t="shared" si="578"/>
        <v>Don't Buy</v>
      </c>
      <c r="X2462" t="str">
        <f t="shared" si="579"/>
        <v>Not Known</v>
      </c>
      <c r="Z2462" t="str">
        <f t="shared" si="580"/>
        <v>None</v>
      </c>
      <c r="AB2462" t="str">
        <f t="shared" si="581"/>
        <v>0</v>
      </c>
    </row>
    <row r="2463" spans="1:28" x14ac:dyDescent="0.3">
      <c r="A2463">
        <v>2461</v>
      </c>
      <c r="B2463" t="s">
        <v>5356</v>
      </c>
      <c r="C2463" t="str">
        <f t="shared" si="568"/>
        <v>Long</v>
      </c>
      <c r="D2463">
        <v>3.9</v>
      </c>
      <c r="F2463" s="1">
        <f t="shared" si="582"/>
        <v>3.9</v>
      </c>
      <c r="G2463" s="1">
        <f t="shared" si="569"/>
        <v>3.9</v>
      </c>
      <c r="H2463">
        <f t="shared" si="570"/>
        <v>3.9</v>
      </c>
      <c r="I2463" t="s">
        <v>5348</v>
      </c>
      <c r="J2463" t="s">
        <v>22</v>
      </c>
      <c r="K2463" t="s">
        <v>5357</v>
      </c>
      <c r="L2463" t="str">
        <f t="shared" si="571"/>
        <v>Established</v>
      </c>
      <c r="N2463" s="2">
        <f t="shared" si="572"/>
        <v>66</v>
      </c>
      <c r="O2463" t="s">
        <v>803</v>
      </c>
      <c r="P2463" t="s">
        <v>683</v>
      </c>
      <c r="Q2463" t="s">
        <v>80</v>
      </c>
      <c r="R2463" t="str">
        <f t="shared" si="573"/>
        <v>Average</v>
      </c>
      <c r="S2463" t="str">
        <f t="shared" si="574"/>
        <v xml:space="preserve"> </v>
      </c>
      <c r="T2463" t="b">
        <f t="shared" si="575"/>
        <v>0</v>
      </c>
      <c r="U2463" t="b">
        <f t="shared" si="576"/>
        <v>1</v>
      </c>
      <c r="V2463" t="str">
        <f t="shared" si="577"/>
        <v>Average Company</v>
      </c>
      <c r="W2463" t="str">
        <f t="shared" si="578"/>
        <v>Don't Buy</v>
      </c>
      <c r="X2463" t="str">
        <f t="shared" si="579"/>
        <v>Not Known</v>
      </c>
      <c r="Z2463" t="str">
        <f t="shared" si="580"/>
        <v>None</v>
      </c>
      <c r="AB2463" t="str">
        <f t="shared" si="581"/>
        <v>0</v>
      </c>
    </row>
    <row r="2464" spans="1:28" x14ac:dyDescent="0.3">
      <c r="A2464">
        <v>2462</v>
      </c>
      <c r="B2464" t="s">
        <v>5358</v>
      </c>
      <c r="C2464" t="str">
        <f t="shared" si="568"/>
        <v>Long</v>
      </c>
      <c r="D2464">
        <v>4.2</v>
      </c>
      <c r="F2464" s="1">
        <f t="shared" si="582"/>
        <v>4.2</v>
      </c>
      <c r="G2464" s="1">
        <f t="shared" si="569"/>
        <v>4.2</v>
      </c>
      <c r="H2464">
        <f t="shared" si="570"/>
        <v>4.2</v>
      </c>
      <c r="I2464" t="s">
        <v>5348</v>
      </c>
      <c r="J2464" t="s">
        <v>22</v>
      </c>
      <c r="K2464" t="s">
        <v>5359</v>
      </c>
      <c r="L2464" t="str">
        <f t="shared" si="571"/>
        <v>Established</v>
      </c>
      <c r="N2464" s="2">
        <f t="shared" si="572"/>
        <v>14</v>
      </c>
      <c r="O2464" t="s">
        <v>522</v>
      </c>
      <c r="P2464" t="s">
        <v>683</v>
      </c>
      <c r="Q2464" t="s">
        <v>773</v>
      </c>
      <c r="R2464" t="str">
        <f t="shared" si="573"/>
        <v>Great</v>
      </c>
      <c r="S2464" t="str">
        <f t="shared" si="574"/>
        <v>Great</v>
      </c>
      <c r="T2464" t="b">
        <f t="shared" si="575"/>
        <v>1</v>
      </c>
      <c r="U2464" t="b">
        <f t="shared" si="576"/>
        <v>1</v>
      </c>
      <c r="V2464" t="str">
        <f t="shared" si="577"/>
        <v>Average Company</v>
      </c>
      <c r="W2464" t="str">
        <f t="shared" si="578"/>
        <v>Buy</v>
      </c>
      <c r="X2464" t="str">
        <f t="shared" si="579"/>
        <v>Not Known</v>
      </c>
      <c r="Z2464" t="str">
        <f t="shared" si="580"/>
        <v>None</v>
      </c>
      <c r="AB2464" t="str">
        <f t="shared" si="581"/>
        <v>0</v>
      </c>
    </row>
    <row r="2465" spans="1:28" x14ac:dyDescent="0.3">
      <c r="A2465">
        <v>2463</v>
      </c>
      <c r="B2465" t="s">
        <v>5360</v>
      </c>
      <c r="C2465" t="str">
        <f t="shared" si="568"/>
        <v>Short</v>
      </c>
      <c r="D2465">
        <v>4.4000000000000004</v>
      </c>
      <c r="F2465" s="1">
        <f t="shared" si="582"/>
        <v>4.4000000000000004</v>
      </c>
      <c r="G2465" s="1">
        <f t="shared" si="569"/>
        <v>4.4000000000000004</v>
      </c>
      <c r="H2465">
        <f t="shared" si="570"/>
        <v>4.4000000000000004</v>
      </c>
      <c r="I2465" t="s">
        <v>5348</v>
      </c>
      <c r="J2465" t="s">
        <v>10</v>
      </c>
      <c r="K2465" t="s">
        <v>5361</v>
      </c>
      <c r="L2465" t="str">
        <f t="shared" si="571"/>
        <v>Established</v>
      </c>
      <c r="N2465" s="2">
        <f t="shared" si="572"/>
        <v>32</v>
      </c>
      <c r="O2465" t="s">
        <v>368</v>
      </c>
      <c r="P2465" t="s">
        <v>683</v>
      </c>
      <c r="Q2465" t="s">
        <v>523</v>
      </c>
      <c r="R2465" t="str">
        <f t="shared" si="573"/>
        <v>Great</v>
      </c>
      <c r="S2465" t="str">
        <f t="shared" si="574"/>
        <v>Great</v>
      </c>
      <c r="T2465" t="b">
        <f t="shared" si="575"/>
        <v>1</v>
      </c>
      <c r="U2465" t="b">
        <f t="shared" si="576"/>
        <v>1</v>
      </c>
      <c r="V2465" t="str">
        <f t="shared" si="577"/>
        <v>Top Company</v>
      </c>
      <c r="W2465" t="str">
        <f t="shared" si="578"/>
        <v>Don't Buy</v>
      </c>
      <c r="X2465" t="str">
        <f t="shared" si="579"/>
        <v>Not Known</v>
      </c>
      <c r="Z2465" t="str">
        <f t="shared" si="580"/>
        <v>None</v>
      </c>
      <c r="AB2465" t="str">
        <f t="shared" si="581"/>
        <v>0</v>
      </c>
    </row>
    <row r="2466" spans="1:28" x14ac:dyDescent="0.3">
      <c r="A2466">
        <v>2464</v>
      </c>
      <c r="B2466" t="s">
        <v>5350</v>
      </c>
      <c r="C2466" t="str">
        <f t="shared" si="568"/>
        <v>Long</v>
      </c>
      <c r="D2466">
        <v>3.3</v>
      </c>
      <c r="F2466" s="1">
        <f t="shared" si="582"/>
        <v>3.3</v>
      </c>
      <c r="G2466" s="1">
        <f t="shared" si="569"/>
        <v>3.3</v>
      </c>
      <c r="H2466">
        <f t="shared" si="570"/>
        <v>3.3</v>
      </c>
      <c r="I2466" t="s">
        <v>5348</v>
      </c>
      <c r="J2466" t="s">
        <v>22</v>
      </c>
      <c r="K2466" t="s">
        <v>5351</v>
      </c>
      <c r="L2466" t="str">
        <f t="shared" si="571"/>
        <v>Established</v>
      </c>
      <c r="N2466" s="2">
        <f t="shared" si="572"/>
        <v>34</v>
      </c>
      <c r="O2466" t="s">
        <v>213</v>
      </c>
      <c r="P2466" t="s">
        <v>691</v>
      </c>
      <c r="Q2466" t="s">
        <v>105</v>
      </c>
      <c r="R2466" t="str">
        <f t="shared" si="573"/>
        <v>Average</v>
      </c>
      <c r="S2466" t="str">
        <f t="shared" si="574"/>
        <v xml:space="preserve"> </v>
      </c>
      <c r="T2466" t="b">
        <f t="shared" si="575"/>
        <v>0</v>
      </c>
      <c r="U2466" t="b">
        <f t="shared" si="576"/>
        <v>0</v>
      </c>
      <c r="V2466" t="str">
        <f t="shared" si="577"/>
        <v>Average Company</v>
      </c>
      <c r="W2466" t="str">
        <f t="shared" si="578"/>
        <v>Don't Buy</v>
      </c>
      <c r="X2466" t="str">
        <f t="shared" si="579"/>
        <v>Not Known</v>
      </c>
      <c r="Z2466" t="str">
        <f t="shared" si="580"/>
        <v>None</v>
      </c>
      <c r="AB2466" t="str">
        <f t="shared" si="581"/>
        <v>0</v>
      </c>
    </row>
    <row r="2467" spans="1:28" x14ac:dyDescent="0.3">
      <c r="A2467">
        <v>2465</v>
      </c>
      <c r="B2467" t="s">
        <v>5362</v>
      </c>
      <c r="C2467" t="str">
        <f t="shared" si="568"/>
        <v>Long</v>
      </c>
      <c r="D2467">
        <v>3.5</v>
      </c>
      <c r="F2467" s="1">
        <f t="shared" si="582"/>
        <v>3.5</v>
      </c>
      <c r="G2467" s="1">
        <f t="shared" si="569"/>
        <v>3.5</v>
      </c>
      <c r="H2467">
        <f t="shared" si="570"/>
        <v>3.5</v>
      </c>
      <c r="I2467" t="s">
        <v>5348</v>
      </c>
      <c r="J2467" t="s">
        <v>10</v>
      </c>
      <c r="K2467" t="s">
        <v>125</v>
      </c>
      <c r="L2467" t="str">
        <f t="shared" si="571"/>
        <v>Established</v>
      </c>
      <c r="N2467" s="2">
        <f t="shared" si="572"/>
        <v>34</v>
      </c>
      <c r="O2467" t="s">
        <v>213</v>
      </c>
      <c r="P2467" t="s">
        <v>147</v>
      </c>
      <c r="Q2467" t="s">
        <v>44</v>
      </c>
      <c r="R2467" t="str">
        <f t="shared" si="573"/>
        <v>Average</v>
      </c>
      <c r="S2467" t="str">
        <f t="shared" si="574"/>
        <v xml:space="preserve"> </v>
      </c>
      <c r="T2467" t="b">
        <f t="shared" si="575"/>
        <v>0</v>
      </c>
      <c r="U2467" t="b">
        <f t="shared" si="576"/>
        <v>0</v>
      </c>
      <c r="V2467" t="str">
        <f t="shared" si="577"/>
        <v>Average Company</v>
      </c>
      <c r="W2467" t="str">
        <f t="shared" si="578"/>
        <v>Don't Buy</v>
      </c>
      <c r="X2467" t="str">
        <f t="shared" si="579"/>
        <v>Not Known</v>
      </c>
      <c r="Z2467" t="str">
        <f t="shared" si="580"/>
        <v>None</v>
      </c>
      <c r="AB2467" t="str">
        <f t="shared" si="581"/>
        <v>0</v>
      </c>
    </row>
    <row r="2468" spans="1:28" x14ac:dyDescent="0.3">
      <c r="A2468">
        <v>2466</v>
      </c>
      <c r="B2468" t="s">
        <v>5347</v>
      </c>
      <c r="C2468" t="str">
        <f t="shared" si="568"/>
        <v>Long</v>
      </c>
      <c r="D2468">
        <v>3.5</v>
      </c>
      <c r="F2468" s="1">
        <f t="shared" si="582"/>
        <v>3.5</v>
      </c>
      <c r="G2468" s="1">
        <f t="shared" si="569"/>
        <v>3.5</v>
      </c>
      <c r="H2468">
        <f t="shared" si="570"/>
        <v>3.5</v>
      </c>
      <c r="I2468" t="s">
        <v>5348</v>
      </c>
      <c r="J2468" t="s">
        <v>22</v>
      </c>
      <c r="K2468" t="s">
        <v>3278</v>
      </c>
      <c r="L2468" t="str">
        <f t="shared" si="571"/>
        <v>Established</v>
      </c>
      <c r="N2468" s="2">
        <f t="shared" si="572"/>
        <v>25</v>
      </c>
      <c r="O2468" t="s">
        <v>54</v>
      </c>
      <c r="P2468" t="s">
        <v>1261</v>
      </c>
      <c r="Q2468" t="s">
        <v>726</v>
      </c>
      <c r="R2468" t="str">
        <f t="shared" si="573"/>
        <v>Average</v>
      </c>
      <c r="S2468" t="str">
        <f t="shared" si="574"/>
        <v xml:space="preserve"> </v>
      </c>
      <c r="T2468" t="b">
        <f t="shared" si="575"/>
        <v>0</v>
      </c>
      <c r="U2468" t="b">
        <f t="shared" si="576"/>
        <v>0</v>
      </c>
      <c r="V2468" t="str">
        <f t="shared" si="577"/>
        <v>Average Company</v>
      </c>
      <c r="W2468" t="str">
        <f t="shared" si="578"/>
        <v>Don't Buy</v>
      </c>
      <c r="X2468" t="str">
        <f t="shared" si="579"/>
        <v>Not Known</v>
      </c>
      <c r="Z2468" t="str">
        <f t="shared" si="580"/>
        <v>None</v>
      </c>
      <c r="AB2468" t="str">
        <f t="shared" si="581"/>
        <v>0</v>
      </c>
    </row>
    <row r="2469" spans="1:28" x14ac:dyDescent="0.3">
      <c r="A2469">
        <v>2467</v>
      </c>
      <c r="B2469" t="s">
        <v>5363</v>
      </c>
      <c r="C2469" t="str">
        <f t="shared" si="568"/>
        <v>Long</v>
      </c>
      <c r="D2469">
        <v>3.7</v>
      </c>
      <c r="F2469" s="1">
        <f t="shared" si="582"/>
        <v>3.7</v>
      </c>
      <c r="G2469" s="1">
        <f t="shared" si="569"/>
        <v>3.7</v>
      </c>
      <c r="H2469">
        <f t="shared" si="570"/>
        <v>3.7</v>
      </c>
      <c r="I2469" t="s">
        <v>5348</v>
      </c>
      <c r="J2469" t="s">
        <v>22</v>
      </c>
      <c r="K2469" t="s">
        <v>5364</v>
      </c>
      <c r="L2469" t="str">
        <f t="shared" si="571"/>
        <v>Established</v>
      </c>
      <c r="N2469" s="2">
        <f t="shared" si="572"/>
        <v>24</v>
      </c>
      <c r="O2469" t="s">
        <v>185</v>
      </c>
      <c r="P2469" t="s">
        <v>147</v>
      </c>
      <c r="Q2469" t="s">
        <v>19</v>
      </c>
      <c r="R2469" t="str">
        <f t="shared" si="573"/>
        <v>Average</v>
      </c>
      <c r="S2469" t="str">
        <f t="shared" si="574"/>
        <v xml:space="preserve"> </v>
      </c>
      <c r="T2469" t="b">
        <f t="shared" si="575"/>
        <v>0</v>
      </c>
      <c r="U2469" t="b">
        <f t="shared" si="576"/>
        <v>1</v>
      </c>
      <c r="V2469" t="str">
        <f t="shared" si="577"/>
        <v>Average Company</v>
      </c>
      <c r="W2469" t="str">
        <f t="shared" si="578"/>
        <v>Don't Buy</v>
      </c>
      <c r="X2469" t="str">
        <f t="shared" si="579"/>
        <v>Not Known</v>
      </c>
      <c r="Z2469" t="str">
        <f t="shared" si="580"/>
        <v>None</v>
      </c>
      <c r="AB2469" t="str">
        <f t="shared" si="581"/>
        <v>500K</v>
      </c>
    </row>
    <row r="2470" spans="1:28" x14ac:dyDescent="0.3">
      <c r="A2470">
        <v>2468</v>
      </c>
      <c r="B2470" t="s">
        <v>5365</v>
      </c>
      <c r="C2470" t="str">
        <f t="shared" si="568"/>
        <v>Long</v>
      </c>
      <c r="D2470">
        <v>4.0999999999999996</v>
      </c>
      <c r="F2470" s="1">
        <f t="shared" si="582"/>
        <v>4.0999999999999996</v>
      </c>
      <c r="G2470" s="1">
        <f t="shared" si="569"/>
        <v>4.0999999999999996</v>
      </c>
      <c r="H2470">
        <f t="shared" si="570"/>
        <v>4.0999999999999996</v>
      </c>
      <c r="I2470" t="s">
        <v>5348</v>
      </c>
      <c r="J2470" t="s">
        <v>22</v>
      </c>
      <c r="K2470" t="s">
        <v>5025</v>
      </c>
      <c r="L2470" t="str">
        <f t="shared" si="571"/>
        <v>Established</v>
      </c>
      <c r="N2470" s="2">
        <f t="shared" si="572"/>
        <v>12</v>
      </c>
      <c r="O2470" t="s">
        <v>267</v>
      </c>
      <c r="P2470" t="s">
        <v>1308</v>
      </c>
      <c r="Q2470" t="s">
        <v>44</v>
      </c>
      <c r="R2470" t="str">
        <f t="shared" si="573"/>
        <v>Great</v>
      </c>
      <c r="S2470" t="str">
        <f t="shared" si="574"/>
        <v>Great</v>
      </c>
      <c r="T2470" t="b">
        <f t="shared" si="575"/>
        <v>1</v>
      </c>
      <c r="U2470" t="b">
        <f t="shared" si="576"/>
        <v>1</v>
      </c>
      <c r="V2470" t="str">
        <f t="shared" si="577"/>
        <v>Average Company</v>
      </c>
      <c r="W2470" t="str">
        <f t="shared" si="578"/>
        <v>Buy</v>
      </c>
      <c r="X2470" t="str">
        <f t="shared" si="579"/>
        <v>Not Known</v>
      </c>
      <c r="Z2470" t="str">
        <f t="shared" si="580"/>
        <v>None</v>
      </c>
      <c r="AB2470" t="str">
        <f t="shared" si="581"/>
        <v>0</v>
      </c>
    </row>
    <row r="2471" spans="1:28" x14ac:dyDescent="0.3">
      <c r="A2471">
        <v>2469</v>
      </c>
      <c r="B2471" t="s">
        <v>5366</v>
      </c>
      <c r="C2471" t="str">
        <f t="shared" si="568"/>
        <v>Long</v>
      </c>
      <c r="D2471">
        <v>4.2</v>
      </c>
      <c r="F2471" s="1">
        <f t="shared" si="582"/>
        <v>4.2</v>
      </c>
      <c r="G2471" s="1">
        <f t="shared" si="569"/>
        <v>4.2</v>
      </c>
      <c r="H2471">
        <f t="shared" si="570"/>
        <v>4.2</v>
      </c>
      <c r="I2471" t="s">
        <v>5348</v>
      </c>
      <c r="J2471" t="s">
        <v>22</v>
      </c>
      <c r="K2471" t="s">
        <v>5367</v>
      </c>
      <c r="L2471" t="str">
        <f t="shared" si="571"/>
        <v>Established</v>
      </c>
      <c r="N2471" s="2">
        <f t="shared" si="572"/>
        <v>13</v>
      </c>
      <c r="O2471" t="s">
        <v>5368</v>
      </c>
      <c r="P2471" t="s">
        <v>147</v>
      </c>
      <c r="Q2471" t="s">
        <v>612</v>
      </c>
      <c r="R2471" t="str">
        <f t="shared" si="573"/>
        <v>Great</v>
      </c>
      <c r="S2471" t="str">
        <f t="shared" si="574"/>
        <v>Great</v>
      </c>
      <c r="T2471" t="b">
        <f t="shared" si="575"/>
        <v>1</v>
      </c>
      <c r="U2471" t="b">
        <f t="shared" si="576"/>
        <v>1</v>
      </c>
      <c r="V2471" t="str">
        <f t="shared" si="577"/>
        <v>Average Company</v>
      </c>
      <c r="W2471" t="str">
        <f t="shared" si="578"/>
        <v>Don't Buy</v>
      </c>
      <c r="X2471" t="str">
        <f t="shared" si="579"/>
        <v>Not Known</v>
      </c>
      <c r="Z2471" t="str">
        <f t="shared" si="580"/>
        <v>None</v>
      </c>
      <c r="AB2471" t="str">
        <f t="shared" si="581"/>
        <v>0</v>
      </c>
    </row>
    <row r="2472" spans="1:28" x14ac:dyDescent="0.3">
      <c r="A2472">
        <v>2470</v>
      </c>
      <c r="B2472" t="s">
        <v>5369</v>
      </c>
      <c r="C2472" t="str">
        <f t="shared" si="568"/>
        <v>Long</v>
      </c>
      <c r="D2472">
        <v>4</v>
      </c>
      <c r="F2472" s="1">
        <f t="shared" si="582"/>
        <v>4</v>
      </c>
      <c r="G2472" s="1">
        <f t="shared" si="569"/>
        <v>4</v>
      </c>
      <c r="H2472">
        <f t="shared" si="570"/>
        <v>4</v>
      </c>
      <c r="I2472" t="s">
        <v>5348</v>
      </c>
      <c r="J2472" t="s">
        <v>22</v>
      </c>
      <c r="K2472" t="s">
        <v>5370</v>
      </c>
      <c r="L2472" t="str">
        <f t="shared" si="571"/>
        <v>Established</v>
      </c>
      <c r="N2472" s="2">
        <f t="shared" si="572"/>
        <v>19</v>
      </c>
      <c r="O2472" t="s">
        <v>100</v>
      </c>
      <c r="P2472" t="s">
        <v>683</v>
      </c>
      <c r="Q2472" t="s">
        <v>378</v>
      </c>
      <c r="R2472" t="str">
        <f t="shared" si="573"/>
        <v>Average</v>
      </c>
      <c r="S2472" t="str">
        <f t="shared" si="574"/>
        <v xml:space="preserve"> </v>
      </c>
      <c r="T2472" t="b">
        <f t="shared" si="575"/>
        <v>0</v>
      </c>
      <c r="U2472" t="b">
        <f t="shared" si="576"/>
        <v>1</v>
      </c>
      <c r="V2472" t="str">
        <f t="shared" si="577"/>
        <v>Average Company</v>
      </c>
      <c r="W2472" t="str">
        <f t="shared" si="578"/>
        <v>Don't Buy</v>
      </c>
      <c r="X2472" t="str">
        <f t="shared" si="579"/>
        <v>Not Known</v>
      </c>
      <c r="Z2472" t="str">
        <f t="shared" si="580"/>
        <v>None</v>
      </c>
      <c r="AB2472" t="str">
        <f t="shared" si="581"/>
        <v>0</v>
      </c>
    </row>
    <row r="2473" spans="1:28" x14ac:dyDescent="0.3">
      <c r="A2473">
        <v>2471</v>
      </c>
      <c r="B2473" t="s">
        <v>5371</v>
      </c>
      <c r="C2473" t="str">
        <f t="shared" si="568"/>
        <v>Long</v>
      </c>
      <c r="D2473">
        <v>4.3</v>
      </c>
      <c r="F2473" s="1">
        <f t="shared" si="582"/>
        <v>4.3</v>
      </c>
      <c r="G2473" s="1">
        <f t="shared" si="569"/>
        <v>4.3</v>
      </c>
      <c r="H2473">
        <f t="shared" si="570"/>
        <v>4.3</v>
      </c>
      <c r="I2473" t="s">
        <v>5348</v>
      </c>
      <c r="J2473" t="s">
        <v>10</v>
      </c>
      <c r="K2473" t="s">
        <v>4491</v>
      </c>
      <c r="L2473" t="str">
        <f t="shared" si="571"/>
        <v>Established</v>
      </c>
      <c r="N2473" s="2">
        <f t="shared" si="572"/>
        <v>58</v>
      </c>
      <c r="O2473" t="s">
        <v>840</v>
      </c>
      <c r="P2473" t="s">
        <v>683</v>
      </c>
      <c r="Q2473" t="s">
        <v>80</v>
      </c>
      <c r="R2473" t="str">
        <f t="shared" si="573"/>
        <v>Great</v>
      </c>
      <c r="S2473" t="str">
        <f t="shared" si="574"/>
        <v>Great</v>
      </c>
      <c r="T2473" t="b">
        <f t="shared" si="575"/>
        <v>1</v>
      </c>
      <c r="U2473" t="b">
        <f t="shared" si="576"/>
        <v>1</v>
      </c>
      <c r="V2473" t="str">
        <f t="shared" si="577"/>
        <v>Top Company</v>
      </c>
      <c r="W2473" t="str">
        <f t="shared" si="578"/>
        <v>Don't Buy</v>
      </c>
      <c r="X2473" t="str">
        <f t="shared" si="579"/>
        <v>Not Known</v>
      </c>
      <c r="Z2473" t="str">
        <f t="shared" si="580"/>
        <v>None</v>
      </c>
      <c r="AB2473" t="str">
        <f t="shared" si="581"/>
        <v>0</v>
      </c>
    </row>
    <row r="2474" spans="1:28" x14ac:dyDescent="0.3">
      <c r="A2474">
        <v>2472</v>
      </c>
      <c r="B2474" t="s">
        <v>5372</v>
      </c>
      <c r="C2474" t="str">
        <f t="shared" si="568"/>
        <v>Short</v>
      </c>
      <c r="D2474">
        <v>3.8</v>
      </c>
      <c r="F2474" s="1" t="e">
        <f t="shared" si="582"/>
        <v>#VALUE!</v>
      </c>
      <c r="G2474" s="1" t="e">
        <f t="shared" si="569"/>
        <v>#VALUE!</v>
      </c>
      <c r="H2474" t="e">
        <f t="shared" si="570"/>
        <v>#VALUE!</v>
      </c>
      <c r="I2474" t="s">
        <v>5348</v>
      </c>
      <c r="J2474" t="s">
        <v>5373</v>
      </c>
      <c r="K2474" t="s">
        <v>48</v>
      </c>
      <c r="L2474" t="e">
        <f t="shared" si="571"/>
        <v>#VALUE!</v>
      </c>
      <c r="N2474" s="2" t="e">
        <f t="shared" si="572"/>
        <v>#VALUE!</v>
      </c>
      <c r="O2474" t="s">
        <v>147</v>
      </c>
      <c r="Q2474" t="s">
        <v>1278</v>
      </c>
      <c r="R2474" t="str">
        <f t="shared" si="573"/>
        <v>Average</v>
      </c>
      <c r="S2474" t="str">
        <f t="shared" si="574"/>
        <v xml:space="preserve"> </v>
      </c>
      <c r="T2474" t="e">
        <f t="shared" si="575"/>
        <v>#VALUE!</v>
      </c>
      <c r="U2474" t="e">
        <f t="shared" si="576"/>
        <v>#VALUE!</v>
      </c>
      <c r="V2474" t="e">
        <f t="shared" si="577"/>
        <v>#VALUE!</v>
      </c>
      <c r="W2474" t="str">
        <f t="shared" si="578"/>
        <v>Don't Buy</v>
      </c>
      <c r="X2474" t="str">
        <f t="shared" si="579"/>
        <v>Not Known</v>
      </c>
      <c r="Z2474" t="e">
        <f t="shared" si="580"/>
        <v>#VALUE!</v>
      </c>
      <c r="AB2474" t="str">
        <f t="shared" si="581"/>
        <v>0</v>
      </c>
    </row>
    <row r="2475" spans="1:28" x14ac:dyDescent="0.3">
      <c r="A2475">
        <v>2473</v>
      </c>
      <c r="B2475" t="s">
        <v>5374</v>
      </c>
      <c r="C2475" t="str">
        <f t="shared" si="568"/>
        <v>Long</v>
      </c>
      <c r="D2475">
        <v>4.2</v>
      </c>
      <c r="F2475" s="1">
        <f t="shared" si="582"/>
        <v>4.2</v>
      </c>
      <c r="G2475" s="1">
        <f t="shared" si="569"/>
        <v>4.2</v>
      </c>
      <c r="H2475">
        <f t="shared" si="570"/>
        <v>4.2</v>
      </c>
      <c r="I2475" t="s">
        <v>3234</v>
      </c>
      <c r="J2475" t="s">
        <v>10</v>
      </c>
      <c r="K2475" t="s">
        <v>5375</v>
      </c>
      <c r="L2475" t="str">
        <f t="shared" si="571"/>
        <v>Established</v>
      </c>
      <c r="N2475" s="2">
        <f t="shared" si="572"/>
        <v>63</v>
      </c>
      <c r="O2475" t="s">
        <v>629</v>
      </c>
      <c r="P2475" t="s">
        <v>147</v>
      </c>
      <c r="Q2475" t="s">
        <v>28</v>
      </c>
      <c r="R2475" t="str">
        <f t="shared" si="573"/>
        <v>Great</v>
      </c>
      <c r="S2475" t="str">
        <f t="shared" si="574"/>
        <v>Great</v>
      </c>
      <c r="T2475" t="b">
        <f t="shared" si="575"/>
        <v>1</v>
      </c>
      <c r="U2475" t="b">
        <f t="shared" si="576"/>
        <v>1</v>
      </c>
      <c r="V2475" t="str">
        <f t="shared" si="577"/>
        <v>Top Company</v>
      </c>
      <c r="W2475" t="str">
        <f t="shared" si="578"/>
        <v>Buy</v>
      </c>
      <c r="X2475" t="str">
        <f t="shared" si="579"/>
        <v>Not Known</v>
      </c>
      <c r="Z2475" t="str">
        <f t="shared" si="580"/>
        <v>None</v>
      </c>
      <c r="AB2475" t="str">
        <f t="shared" si="581"/>
        <v>1Million</v>
      </c>
    </row>
    <row r="2476" spans="1:28" x14ac:dyDescent="0.3">
      <c r="A2476">
        <v>2474</v>
      </c>
      <c r="B2476" t="s">
        <v>5376</v>
      </c>
      <c r="C2476" t="str">
        <f t="shared" si="568"/>
        <v>Short</v>
      </c>
      <c r="D2476">
        <v>4</v>
      </c>
      <c r="F2476" s="1">
        <f t="shared" si="582"/>
        <v>4</v>
      </c>
      <c r="G2476" s="1">
        <f t="shared" si="569"/>
        <v>4</v>
      </c>
      <c r="H2476">
        <f t="shared" si="570"/>
        <v>4</v>
      </c>
      <c r="I2476" t="s">
        <v>5377</v>
      </c>
      <c r="J2476" t="s">
        <v>22</v>
      </c>
      <c r="K2476" t="s">
        <v>5378</v>
      </c>
      <c r="L2476" t="str">
        <f t="shared" si="571"/>
        <v>Established</v>
      </c>
      <c r="N2476" s="2">
        <f t="shared" si="572"/>
        <v>59</v>
      </c>
      <c r="O2476" t="s">
        <v>1765</v>
      </c>
      <c r="P2476" t="s">
        <v>691</v>
      </c>
      <c r="Q2476" t="s">
        <v>773</v>
      </c>
      <c r="R2476" t="str">
        <f t="shared" si="573"/>
        <v>Average</v>
      </c>
      <c r="S2476" t="str">
        <f t="shared" si="574"/>
        <v xml:space="preserve"> </v>
      </c>
      <c r="T2476" t="b">
        <f t="shared" si="575"/>
        <v>0</v>
      </c>
      <c r="U2476" t="b">
        <f t="shared" si="576"/>
        <v>1</v>
      </c>
      <c r="V2476" t="str">
        <f t="shared" si="577"/>
        <v>Average Company</v>
      </c>
      <c r="W2476" t="str">
        <f t="shared" si="578"/>
        <v>Don't Buy</v>
      </c>
      <c r="X2476" t="str">
        <f t="shared" si="579"/>
        <v>Not Known</v>
      </c>
      <c r="Z2476" t="str">
        <f t="shared" si="580"/>
        <v>None</v>
      </c>
      <c r="AB2476" t="str">
        <f t="shared" si="581"/>
        <v>0</v>
      </c>
    </row>
    <row r="2477" spans="1:28" x14ac:dyDescent="0.3">
      <c r="A2477">
        <v>2475</v>
      </c>
      <c r="B2477" t="s">
        <v>5379</v>
      </c>
      <c r="C2477" t="str">
        <f t="shared" si="568"/>
        <v>Long</v>
      </c>
      <c r="D2477">
        <v>3.6</v>
      </c>
      <c r="F2477" s="1">
        <f t="shared" si="582"/>
        <v>3.6</v>
      </c>
      <c r="G2477" s="1">
        <f t="shared" si="569"/>
        <v>3.6</v>
      </c>
      <c r="H2477">
        <f t="shared" si="570"/>
        <v>3.6</v>
      </c>
      <c r="I2477" t="s">
        <v>5377</v>
      </c>
      <c r="J2477" t="s">
        <v>22</v>
      </c>
      <c r="K2477" t="s">
        <v>1491</v>
      </c>
      <c r="L2477" t="str">
        <f t="shared" si="571"/>
        <v>Established</v>
      </c>
      <c r="N2477" s="2">
        <f t="shared" si="572"/>
        <v>30</v>
      </c>
      <c r="O2477" t="s">
        <v>604</v>
      </c>
      <c r="P2477" t="s">
        <v>691</v>
      </c>
      <c r="Q2477" t="s">
        <v>28</v>
      </c>
      <c r="R2477" t="str">
        <f t="shared" si="573"/>
        <v>Average</v>
      </c>
      <c r="S2477" t="str">
        <f t="shared" si="574"/>
        <v xml:space="preserve"> </v>
      </c>
      <c r="T2477" t="b">
        <f t="shared" si="575"/>
        <v>0</v>
      </c>
      <c r="U2477" t="b">
        <f t="shared" si="576"/>
        <v>1</v>
      </c>
      <c r="V2477" t="str">
        <f t="shared" si="577"/>
        <v>Average Company</v>
      </c>
      <c r="W2477" t="str">
        <f t="shared" si="578"/>
        <v>Don't Buy</v>
      </c>
      <c r="X2477" t="str">
        <f t="shared" si="579"/>
        <v>Bombay Finance</v>
      </c>
      <c r="Z2477" t="str">
        <f t="shared" si="580"/>
        <v>None</v>
      </c>
      <c r="AB2477" t="str">
        <f t="shared" si="581"/>
        <v>500K</v>
      </c>
    </row>
    <row r="2478" spans="1:28" x14ac:dyDescent="0.3">
      <c r="A2478">
        <v>2476</v>
      </c>
      <c r="B2478" t="s">
        <v>5380</v>
      </c>
      <c r="C2478" t="str">
        <f t="shared" si="568"/>
        <v>Long</v>
      </c>
      <c r="D2478">
        <v>4.7</v>
      </c>
      <c r="F2478" s="1">
        <f t="shared" si="582"/>
        <v>4.7</v>
      </c>
      <c r="G2478" s="1">
        <f t="shared" si="569"/>
        <v>4.7</v>
      </c>
      <c r="H2478">
        <f t="shared" si="570"/>
        <v>4.7</v>
      </c>
      <c r="I2478" t="s">
        <v>5377</v>
      </c>
      <c r="J2478" t="s">
        <v>1627</v>
      </c>
      <c r="K2478" t="s">
        <v>5381</v>
      </c>
      <c r="L2478" t="str">
        <f t="shared" si="571"/>
        <v>Established</v>
      </c>
      <c r="N2478" s="2">
        <f t="shared" si="572"/>
        <v>25</v>
      </c>
      <c r="O2478" t="s">
        <v>5382</v>
      </c>
      <c r="P2478" t="s">
        <v>49</v>
      </c>
      <c r="Q2478" t="s">
        <v>2970</v>
      </c>
      <c r="R2478" t="str">
        <f t="shared" si="573"/>
        <v>Great</v>
      </c>
      <c r="S2478" t="str">
        <f t="shared" si="574"/>
        <v>Great</v>
      </c>
      <c r="T2478" t="b">
        <f t="shared" si="575"/>
        <v>1</v>
      </c>
      <c r="U2478" t="b">
        <f t="shared" si="576"/>
        <v>1</v>
      </c>
      <c r="V2478" t="str">
        <f t="shared" si="577"/>
        <v>Top Company</v>
      </c>
      <c r="W2478" t="str">
        <f t="shared" si="578"/>
        <v>Don't Buy</v>
      </c>
      <c r="X2478" t="str">
        <f t="shared" si="579"/>
        <v>Not Known</v>
      </c>
      <c r="Z2478" t="str">
        <f t="shared" si="580"/>
        <v>None</v>
      </c>
      <c r="AB2478" t="str">
        <f t="shared" si="581"/>
        <v>0</v>
      </c>
    </row>
    <row r="2479" spans="1:28" x14ac:dyDescent="0.3">
      <c r="A2479">
        <v>2477</v>
      </c>
      <c r="B2479" t="s">
        <v>5383</v>
      </c>
      <c r="C2479" t="str">
        <f t="shared" si="568"/>
        <v>Long</v>
      </c>
      <c r="D2479">
        <v>4.0999999999999996</v>
      </c>
      <c r="F2479" s="1">
        <f t="shared" si="582"/>
        <v>4.0999999999999996</v>
      </c>
      <c r="G2479" s="1">
        <f t="shared" si="569"/>
        <v>4.0999999999999996</v>
      </c>
      <c r="H2479">
        <f t="shared" si="570"/>
        <v>4.0999999999999996</v>
      </c>
      <c r="I2479" t="s">
        <v>5377</v>
      </c>
      <c r="J2479" t="s">
        <v>10</v>
      </c>
      <c r="K2479" t="s">
        <v>5384</v>
      </c>
      <c r="L2479" t="str">
        <f t="shared" si="571"/>
        <v>Established</v>
      </c>
      <c r="N2479" s="2">
        <f t="shared" si="572"/>
        <v>38</v>
      </c>
      <c r="O2479" t="s">
        <v>357</v>
      </c>
      <c r="P2479" t="s">
        <v>181</v>
      </c>
      <c r="Q2479" t="s">
        <v>315</v>
      </c>
      <c r="R2479" t="str">
        <f t="shared" si="573"/>
        <v>Great</v>
      </c>
      <c r="S2479" t="str">
        <f t="shared" si="574"/>
        <v>Great</v>
      </c>
      <c r="T2479" t="b">
        <f t="shared" si="575"/>
        <v>1</v>
      </c>
      <c r="U2479" t="b">
        <f t="shared" si="576"/>
        <v>1</v>
      </c>
      <c r="V2479" t="str">
        <f t="shared" si="577"/>
        <v>Top Company</v>
      </c>
      <c r="W2479" t="str">
        <f t="shared" si="578"/>
        <v>Don't Buy</v>
      </c>
      <c r="X2479" t="str">
        <f t="shared" si="579"/>
        <v>Not Known</v>
      </c>
      <c r="Z2479" t="str">
        <f t="shared" si="580"/>
        <v>None</v>
      </c>
      <c r="AB2479" t="str">
        <f t="shared" si="581"/>
        <v>0</v>
      </c>
    </row>
    <row r="2480" spans="1:28" x14ac:dyDescent="0.3">
      <c r="A2480">
        <v>2478</v>
      </c>
      <c r="B2480" t="s">
        <v>5385</v>
      </c>
      <c r="C2480" t="str">
        <f t="shared" si="568"/>
        <v>Long</v>
      </c>
      <c r="D2480">
        <v>4.0999999999999996</v>
      </c>
      <c r="F2480" s="1">
        <f t="shared" si="582"/>
        <v>4.0999999999999996</v>
      </c>
      <c r="G2480" s="1">
        <f t="shared" si="569"/>
        <v>4.0999999999999996</v>
      </c>
      <c r="H2480">
        <f t="shared" si="570"/>
        <v>4.0999999999999996</v>
      </c>
      <c r="I2480" t="s">
        <v>5377</v>
      </c>
      <c r="J2480" t="s">
        <v>22</v>
      </c>
      <c r="K2480" t="s">
        <v>2681</v>
      </c>
      <c r="L2480" t="str">
        <f t="shared" si="571"/>
        <v>Established</v>
      </c>
      <c r="N2480" s="2">
        <f t="shared" si="572"/>
        <v>26</v>
      </c>
      <c r="O2480" t="s">
        <v>126</v>
      </c>
      <c r="P2480" t="s">
        <v>691</v>
      </c>
      <c r="Q2480" t="s">
        <v>362</v>
      </c>
      <c r="R2480" t="str">
        <f t="shared" si="573"/>
        <v>Great</v>
      </c>
      <c r="S2480" t="str">
        <f t="shared" si="574"/>
        <v>Great</v>
      </c>
      <c r="T2480" t="b">
        <f t="shared" si="575"/>
        <v>1</v>
      </c>
      <c r="U2480" t="b">
        <f t="shared" si="576"/>
        <v>1</v>
      </c>
      <c r="V2480" t="str">
        <f t="shared" si="577"/>
        <v>Top Company</v>
      </c>
      <c r="W2480" t="str">
        <f t="shared" si="578"/>
        <v>Buy</v>
      </c>
      <c r="X2480" t="str">
        <f t="shared" si="579"/>
        <v>Not Known</v>
      </c>
      <c r="Z2480" t="str">
        <f t="shared" si="580"/>
        <v>None</v>
      </c>
      <c r="AB2480" t="str">
        <f t="shared" si="581"/>
        <v>0</v>
      </c>
    </row>
    <row r="2481" spans="1:28" x14ac:dyDescent="0.3">
      <c r="A2481">
        <v>2479</v>
      </c>
      <c r="B2481" t="s">
        <v>5386</v>
      </c>
      <c r="C2481" t="str">
        <f t="shared" si="568"/>
        <v>Long</v>
      </c>
      <c r="D2481">
        <v>3.8</v>
      </c>
      <c r="F2481" s="1">
        <f t="shared" si="582"/>
        <v>3.8</v>
      </c>
      <c r="G2481" s="1">
        <f t="shared" si="569"/>
        <v>3.8</v>
      </c>
      <c r="H2481">
        <f t="shared" si="570"/>
        <v>3.8</v>
      </c>
      <c r="I2481" t="s">
        <v>5377</v>
      </c>
      <c r="J2481" t="s">
        <v>22</v>
      </c>
      <c r="K2481" t="s">
        <v>341</v>
      </c>
      <c r="L2481" t="str">
        <f t="shared" si="571"/>
        <v>Established</v>
      </c>
      <c r="N2481" s="2">
        <f t="shared" si="572"/>
        <v>50</v>
      </c>
      <c r="O2481" t="s">
        <v>740</v>
      </c>
      <c r="P2481" t="s">
        <v>147</v>
      </c>
      <c r="Q2481" t="s">
        <v>218</v>
      </c>
      <c r="R2481" t="str">
        <f t="shared" si="573"/>
        <v>Average</v>
      </c>
      <c r="S2481" t="str">
        <f t="shared" si="574"/>
        <v xml:space="preserve"> </v>
      </c>
      <c r="T2481" t="b">
        <f t="shared" si="575"/>
        <v>0</v>
      </c>
      <c r="U2481" t="b">
        <f t="shared" si="576"/>
        <v>1</v>
      </c>
      <c r="V2481" t="str">
        <f t="shared" si="577"/>
        <v>Average Company</v>
      </c>
      <c r="W2481" t="str">
        <f t="shared" si="578"/>
        <v>Don't Buy</v>
      </c>
      <c r="X2481" t="str">
        <f t="shared" si="579"/>
        <v>Not Known</v>
      </c>
      <c r="Z2481" t="str">
        <f t="shared" si="580"/>
        <v>None</v>
      </c>
      <c r="AB2481" t="str">
        <f t="shared" si="581"/>
        <v>0</v>
      </c>
    </row>
    <row r="2482" spans="1:28" x14ac:dyDescent="0.3">
      <c r="A2482">
        <v>2480</v>
      </c>
      <c r="B2482" t="s">
        <v>5387</v>
      </c>
      <c r="C2482" t="str">
        <f t="shared" si="568"/>
        <v>Long</v>
      </c>
      <c r="D2482">
        <v>4.3</v>
      </c>
      <c r="F2482" s="1">
        <f t="shared" si="582"/>
        <v>4.3</v>
      </c>
      <c r="G2482" s="1">
        <f t="shared" si="569"/>
        <v>4.3</v>
      </c>
      <c r="H2482">
        <f t="shared" si="570"/>
        <v>4.3</v>
      </c>
      <c r="I2482" t="s">
        <v>5377</v>
      </c>
      <c r="J2482" t="s">
        <v>22</v>
      </c>
      <c r="K2482" t="s">
        <v>5388</v>
      </c>
      <c r="L2482" t="str">
        <f t="shared" si="571"/>
        <v>Established</v>
      </c>
      <c r="N2482" s="2">
        <f t="shared" si="572"/>
        <v>21</v>
      </c>
      <c r="O2482" t="s">
        <v>321</v>
      </c>
      <c r="P2482" t="s">
        <v>691</v>
      </c>
      <c r="Q2482" t="s">
        <v>80</v>
      </c>
      <c r="R2482" t="str">
        <f t="shared" si="573"/>
        <v>Great</v>
      </c>
      <c r="S2482" t="str">
        <f t="shared" si="574"/>
        <v>Great</v>
      </c>
      <c r="T2482" t="b">
        <f t="shared" si="575"/>
        <v>1</v>
      </c>
      <c r="U2482" t="b">
        <f t="shared" si="576"/>
        <v>1</v>
      </c>
      <c r="V2482" t="str">
        <f t="shared" si="577"/>
        <v>Top Company</v>
      </c>
      <c r="W2482" t="str">
        <f t="shared" si="578"/>
        <v>Don't Buy</v>
      </c>
      <c r="X2482" t="str">
        <f t="shared" si="579"/>
        <v>Not Known</v>
      </c>
      <c r="Z2482" t="str">
        <f t="shared" si="580"/>
        <v>None</v>
      </c>
      <c r="AB2482" t="str">
        <f t="shared" si="581"/>
        <v>0</v>
      </c>
    </row>
    <row r="2483" spans="1:28" x14ac:dyDescent="0.3">
      <c r="A2483">
        <v>2481</v>
      </c>
      <c r="B2483" t="s">
        <v>5389</v>
      </c>
      <c r="C2483" t="str">
        <f t="shared" si="568"/>
        <v>Long</v>
      </c>
      <c r="D2483">
        <v>4.2</v>
      </c>
      <c r="F2483" s="1">
        <f t="shared" si="582"/>
        <v>4.2</v>
      </c>
      <c r="G2483" s="1">
        <f t="shared" si="569"/>
        <v>4.2</v>
      </c>
      <c r="H2483">
        <f t="shared" si="570"/>
        <v>4.2</v>
      </c>
      <c r="I2483" t="s">
        <v>5377</v>
      </c>
      <c r="J2483" t="s">
        <v>22</v>
      </c>
      <c r="K2483" t="s">
        <v>2337</v>
      </c>
      <c r="L2483" t="str">
        <f t="shared" si="571"/>
        <v>Established</v>
      </c>
      <c r="N2483" s="2">
        <f t="shared" si="572"/>
        <v>24</v>
      </c>
      <c r="O2483" t="s">
        <v>185</v>
      </c>
      <c r="P2483" t="s">
        <v>683</v>
      </c>
      <c r="Q2483" t="s">
        <v>44</v>
      </c>
      <c r="R2483" t="str">
        <f t="shared" si="573"/>
        <v>Great</v>
      </c>
      <c r="S2483" t="str">
        <f t="shared" si="574"/>
        <v>Great</v>
      </c>
      <c r="T2483" t="b">
        <f t="shared" si="575"/>
        <v>1</v>
      </c>
      <c r="U2483" t="b">
        <f t="shared" si="576"/>
        <v>1</v>
      </c>
      <c r="V2483" t="str">
        <f t="shared" si="577"/>
        <v>Top Company</v>
      </c>
      <c r="W2483" t="str">
        <f t="shared" si="578"/>
        <v>Don't Buy</v>
      </c>
      <c r="X2483" t="str">
        <f t="shared" si="579"/>
        <v>Not Known</v>
      </c>
      <c r="Z2483" t="str">
        <f t="shared" si="580"/>
        <v>None</v>
      </c>
      <c r="AB2483" t="str">
        <f t="shared" si="581"/>
        <v>0</v>
      </c>
    </row>
    <row r="2484" spans="1:28" x14ac:dyDescent="0.3">
      <c r="A2484">
        <v>2482</v>
      </c>
      <c r="B2484" t="s">
        <v>5390</v>
      </c>
      <c r="C2484" t="str">
        <f t="shared" si="568"/>
        <v>Short</v>
      </c>
      <c r="D2484">
        <v>4.3</v>
      </c>
      <c r="F2484" s="1">
        <f t="shared" si="582"/>
        <v>4.3</v>
      </c>
      <c r="G2484" s="1">
        <f t="shared" si="569"/>
        <v>4.3</v>
      </c>
      <c r="H2484">
        <f t="shared" si="570"/>
        <v>4.3</v>
      </c>
      <c r="I2484" t="s">
        <v>5377</v>
      </c>
      <c r="J2484" t="s">
        <v>22</v>
      </c>
      <c r="K2484" t="s">
        <v>5391</v>
      </c>
      <c r="L2484" t="str">
        <f t="shared" si="571"/>
        <v>Established</v>
      </c>
      <c r="N2484" s="2">
        <f t="shared" si="572"/>
        <v>79</v>
      </c>
      <c r="O2484" t="s">
        <v>716</v>
      </c>
      <c r="P2484" t="s">
        <v>75</v>
      </c>
      <c r="Q2484" t="s">
        <v>2269</v>
      </c>
      <c r="R2484" t="str">
        <f t="shared" si="573"/>
        <v>Great</v>
      </c>
      <c r="S2484" t="str">
        <f t="shared" si="574"/>
        <v>Great</v>
      </c>
      <c r="T2484" t="b">
        <f t="shared" si="575"/>
        <v>1</v>
      </c>
      <c r="U2484" t="b">
        <f t="shared" si="576"/>
        <v>1</v>
      </c>
      <c r="V2484" t="str">
        <f t="shared" si="577"/>
        <v>Top Company</v>
      </c>
      <c r="W2484" t="str">
        <f t="shared" si="578"/>
        <v>Don't Buy</v>
      </c>
      <c r="X2484" t="str">
        <f t="shared" si="579"/>
        <v>Not Known</v>
      </c>
      <c r="Z2484" t="str">
        <f t="shared" si="580"/>
        <v>None</v>
      </c>
      <c r="AB2484" t="str">
        <f t="shared" si="581"/>
        <v>0</v>
      </c>
    </row>
    <row r="2485" spans="1:28" x14ac:dyDescent="0.3">
      <c r="A2485">
        <v>2483</v>
      </c>
      <c r="B2485" t="s">
        <v>5392</v>
      </c>
      <c r="C2485" t="str">
        <f t="shared" si="568"/>
        <v>Long</v>
      </c>
      <c r="D2485">
        <v>4.2</v>
      </c>
      <c r="F2485" s="1">
        <f t="shared" si="582"/>
        <v>4.2</v>
      </c>
      <c r="G2485" s="1">
        <f t="shared" si="569"/>
        <v>4.2</v>
      </c>
      <c r="H2485">
        <f t="shared" si="570"/>
        <v>4.2</v>
      </c>
      <c r="I2485" t="s">
        <v>5377</v>
      </c>
      <c r="J2485" t="s">
        <v>22</v>
      </c>
      <c r="K2485" t="s">
        <v>5003</v>
      </c>
      <c r="L2485" t="str">
        <f t="shared" si="571"/>
        <v>Established</v>
      </c>
      <c r="N2485" s="2">
        <f t="shared" si="572"/>
        <v>38</v>
      </c>
      <c r="O2485" t="s">
        <v>357</v>
      </c>
      <c r="P2485" t="s">
        <v>1308</v>
      </c>
      <c r="Q2485" t="s">
        <v>601</v>
      </c>
      <c r="R2485" t="str">
        <f t="shared" si="573"/>
        <v>Great</v>
      </c>
      <c r="S2485" t="str">
        <f t="shared" si="574"/>
        <v>Great</v>
      </c>
      <c r="T2485" t="b">
        <f t="shared" si="575"/>
        <v>1</v>
      </c>
      <c r="U2485" t="b">
        <f t="shared" si="576"/>
        <v>1</v>
      </c>
      <c r="V2485" t="str">
        <f t="shared" si="577"/>
        <v>Top Company</v>
      </c>
      <c r="W2485" t="str">
        <f t="shared" si="578"/>
        <v>Don't Buy</v>
      </c>
      <c r="X2485" t="str">
        <f t="shared" si="579"/>
        <v>Not Known</v>
      </c>
      <c r="Z2485" t="str">
        <f t="shared" si="580"/>
        <v>None</v>
      </c>
      <c r="AB2485" t="str">
        <f t="shared" si="581"/>
        <v>0</v>
      </c>
    </row>
    <row r="2486" spans="1:28" x14ac:dyDescent="0.3">
      <c r="A2486">
        <v>2484</v>
      </c>
      <c r="B2486" t="s">
        <v>5393</v>
      </c>
      <c r="C2486" t="str">
        <f t="shared" si="568"/>
        <v>Long</v>
      </c>
      <c r="D2486">
        <v>4</v>
      </c>
      <c r="F2486" s="1">
        <f t="shared" si="582"/>
        <v>4</v>
      </c>
      <c r="G2486" s="1">
        <f t="shared" si="569"/>
        <v>4</v>
      </c>
      <c r="H2486">
        <f t="shared" si="570"/>
        <v>4</v>
      </c>
      <c r="I2486" t="s">
        <v>5377</v>
      </c>
      <c r="J2486" t="s">
        <v>10</v>
      </c>
      <c r="K2486" t="s">
        <v>5394</v>
      </c>
      <c r="L2486" t="str">
        <f t="shared" si="571"/>
        <v>Established</v>
      </c>
      <c r="N2486" s="2">
        <f t="shared" si="572"/>
        <v>31</v>
      </c>
      <c r="O2486" t="s">
        <v>58</v>
      </c>
      <c r="P2486" t="s">
        <v>147</v>
      </c>
      <c r="Q2486" t="s">
        <v>117</v>
      </c>
      <c r="R2486" t="str">
        <f t="shared" si="573"/>
        <v>Average</v>
      </c>
      <c r="S2486" t="str">
        <f t="shared" si="574"/>
        <v xml:space="preserve"> </v>
      </c>
      <c r="T2486" t="b">
        <f t="shared" si="575"/>
        <v>0</v>
      </c>
      <c r="U2486" t="b">
        <f t="shared" si="576"/>
        <v>1</v>
      </c>
      <c r="V2486" t="str">
        <f t="shared" si="577"/>
        <v>Average Company</v>
      </c>
      <c r="W2486" t="str">
        <f t="shared" si="578"/>
        <v>Don't Buy</v>
      </c>
      <c r="X2486" t="str">
        <f t="shared" si="579"/>
        <v>Not Known</v>
      </c>
      <c r="Z2486" t="str">
        <f t="shared" si="580"/>
        <v>None</v>
      </c>
      <c r="AB2486" t="str">
        <f t="shared" si="581"/>
        <v>0</v>
      </c>
    </row>
    <row r="2487" spans="1:28" x14ac:dyDescent="0.3">
      <c r="A2487">
        <v>2485</v>
      </c>
      <c r="B2487" t="s">
        <v>5395</v>
      </c>
      <c r="C2487" t="str">
        <f t="shared" si="568"/>
        <v>Long</v>
      </c>
      <c r="D2487">
        <v>3.7</v>
      </c>
      <c r="F2487" s="1">
        <f t="shared" si="582"/>
        <v>3.7</v>
      </c>
      <c r="G2487" s="1">
        <f t="shared" si="569"/>
        <v>3.7</v>
      </c>
      <c r="H2487">
        <f t="shared" si="570"/>
        <v>3.7</v>
      </c>
      <c r="I2487" t="s">
        <v>1669</v>
      </c>
      <c r="J2487" t="s">
        <v>22</v>
      </c>
      <c r="K2487" t="s">
        <v>3747</v>
      </c>
      <c r="L2487" t="str">
        <f t="shared" si="571"/>
        <v>Established</v>
      </c>
      <c r="N2487" s="2">
        <f t="shared" si="572"/>
        <v>69</v>
      </c>
      <c r="O2487" t="s">
        <v>1402</v>
      </c>
      <c r="P2487" t="s">
        <v>75</v>
      </c>
      <c r="Q2487" t="s">
        <v>189</v>
      </c>
      <c r="R2487" t="str">
        <f t="shared" si="573"/>
        <v>Average</v>
      </c>
      <c r="S2487" t="str">
        <f t="shared" si="574"/>
        <v xml:space="preserve"> </v>
      </c>
      <c r="T2487" t="b">
        <f t="shared" si="575"/>
        <v>0</v>
      </c>
      <c r="U2487" t="b">
        <f t="shared" si="576"/>
        <v>1</v>
      </c>
      <c r="V2487" t="str">
        <f t="shared" si="577"/>
        <v>Average Company</v>
      </c>
      <c r="W2487" t="str">
        <f t="shared" si="578"/>
        <v>Don't Buy</v>
      </c>
      <c r="X2487" t="str">
        <f t="shared" si="579"/>
        <v>Not Known</v>
      </c>
      <c r="Z2487" t="str">
        <f t="shared" si="580"/>
        <v>None</v>
      </c>
      <c r="AB2487" t="str">
        <f t="shared" si="581"/>
        <v>0</v>
      </c>
    </row>
    <row r="2488" spans="1:28" x14ac:dyDescent="0.3">
      <c r="A2488">
        <v>2486</v>
      </c>
      <c r="B2488" t="s">
        <v>5396</v>
      </c>
      <c r="C2488" t="str">
        <f t="shared" si="568"/>
        <v>Long</v>
      </c>
      <c r="D2488">
        <v>3.8</v>
      </c>
      <c r="F2488" s="1">
        <f t="shared" si="582"/>
        <v>3.8</v>
      </c>
      <c r="G2488" s="1">
        <f t="shared" si="569"/>
        <v>3.8</v>
      </c>
      <c r="H2488">
        <f t="shared" si="570"/>
        <v>3.8</v>
      </c>
      <c r="I2488" t="s">
        <v>5247</v>
      </c>
      <c r="J2488" t="s">
        <v>22</v>
      </c>
      <c r="K2488" t="s">
        <v>5397</v>
      </c>
      <c r="L2488" t="str">
        <f t="shared" si="571"/>
        <v>Established</v>
      </c>
      <c r="N2488" s="2">
        <f t="shared" si="572"/>
        <v>12</v>
      </c>
      <c r="O2488" t="s">
        <v>869</v>
      </c>
      <c r="P2488" t="s">
        <v>683</v>
      </c>
      <c r="Q2488" t="s">
        <v>243</v>
      </c>
      <c r="R2488" t="str">
        <f t="shared" si="573"/>
        <v>Average</v>
      </c>
      <c r="S2488" t="str">
        <f t="shared" si="574"/>
        <v xml:space="preserve"> </v>
      </c>
      <c r="T2488" t="b">
        <f t="shared" si="575"/>
        <v>0</v>
      </c>
      <c r="U2488" t="b">
        <f t="shared" si="576"/>
        <v>1</v>
      </c>
      <c r="V2488" t="str">
        <f t="shared" si="577"/>
        <v>Average Company</v>
      </c>
      <c r="W2488" t="str">
        <f t="shared" si="578"/>
        <v>Don't Buy</v>
      </c>
      <c r="X2488" t="str">
        <f t="shared" si="579"/>
        <v>Not Known</v>
      </c>
      <c r="Z2488" t="str">
        <f t="shared" si="580"/>
        <v>None</v>
      </c>
      <c r="AB2488" t="str">
        <f t="shared" si="581"/>
        <v>0</v>
      </c>
    </row>
    <row r="2489" spans="1:28" x14ac:dyDescent="0.3">
      <c r="A2489">
        <v>2487</v>
      </c>
      <c r="B2489" t="s">
        <v>5398</v>
      </c>
      <c r="C2489" t="str">
        <f t="shared" si="568"/>
        <v>Short</v>
      </c>
      <c r="D2489">
        <v>3.7</v>
      </c>
      <c r="F2489" s="1">
        <f t="shared" si="582"/>
        <v>3.7</v>
      </c>
      <c r="G2489" s="1">
        <f t="shared" si="569"/>
        <v>3.7</v>
      </c>
      <c r="H2489">
        <f t="shared" si="570"/>
        <v>3.7</v>
      </c>
      <c r="I2489" t="s">
        <v>5399</v>
      </c>
      <c r="J2489" t="s">
        <v>22</v>
      </c>
      <c r="K2489" t="s">
        <v>3840</v>
      </c>
      <c r="L2489" t="str">
        <f t="shared" si="571"/>
        <v>Established</v>
      </c>
      <c r="N2489" s="2">
        <f t="shared" si="572"/>
        <v>23</v>
      </c>
      <c r="O2489" t="s">
        <v>230</v>
      </c>
      <c r="P2489" t="s">
        <v>75</v>
      </c>
      <c r="Q2489" t="s">
        <v>605</v>
      </c>
      <c r="R2489" t="str">
        <f t="shared" si="573"/>
        <v>Average</v>
      </c>
      <c r="S2489" t="str">
        <f t="shared" si="574"/>
        <v xml:space="preserve"> </v>
      </c>
      <c r="T2489" t="b">
        <f t="shared" si="575"/>
        <v>0</v>
      </c>
      <c r="U2489" t="b">
        <f t="shared" si="576"/>
        <v>1</v>
      </c>
      <c r="V2489" t="str">
        <f t="shared" si="577"/>
        <v>Average Company</v>
      </c>
      <c r="W2489" t="str">
        <f t="shared" si="578"/>
        <v>Don't Buy</v>
      </c>
      <c r="X2489" t="str">
        <f t="shared" si="579"/>
        <v>Not Known</v>
      </c>
      <c r="Z2489" t="str">
        <f t="shared" si="580"/>
        <v>None</v>
      </c>
      <c r="AB2489" t="str">
        <f t="shared" si="581"/>
        <v>0</v>
      </c>
    </row>
    <row r="2490" spans="1:28" x14ac:dyDescent="0.3">
      <c r="A2490">
        <v>2488</v>
      </c>
      <c r="B2490" t="s">
        <v>5400</v>
      </c>
      <c r="C2490" t="str">
        <f t="shared" si="568"/>
        <v>Long</v>
      </c>
      <c r="D2490">
        <v>4</v>
      </c>
      <c r="F2490" s="1">
        <f t="shared" si="582"/>
        <v>4</v>
      </c>
      <c r="G2490" s="1">
        <f t="shared" si="569"/>
        <v>4</v>
      </c>
      <c r="H2490">
        <f t="shared" si="570"/>
        <v>4</v>
      </c>
      <c r="I2490" t="s">
        <v>5399</v>
      </c>
      <c r="J2490" t="s">
        <v>22</v>
      </c>
      <c r="K2490" t="s">
        <v>5401</v>
      </c>
      <c r="L2490" t="str">
        <f t="shared" si="571"/>
        <v>Established</v>
      </c>
      <c r="N2490" s="2">
        <f t="shared" si="572"/>
        <v>13</v>
      </c>
      <c r="O2490" t="s">
        <v>5368</v>
      </c>
      <c r="P2490" t="s">
        <v>75</v>
      </c>
      <c r="Q2490" t="s">
        <v>362</v>
      </c>
      <c r="R2490" t="str">
        <f t="shared" si="573"/>
        <v>Average</v>
      </c>
      <c r="S2490" t="str">
        <f t="shared" si="574"/>
        <v xml:space="preserve"> </v>
      </c>
      <c r="T2490" t="b">
        <f t="shared" si="575"/>
        <v>0</v>
      </c>
      <c r="U2490" t="b">
        <f t="shared" si="576"/>
        <v>1</v>
      </c>
      <c r="V2490" t="str">
        <f t="shared" si="577"/>
        <v>Average Company</v>
      </c>
      <c r="W2490" t="str">
        <f t="shared" si="578"/>
        <v>Buy</v>
      </c>
      <c r="X2490" t="str">
        <f t="shared" si="579"/>
        <v>Not Known</v>
      </c>
      <c r="Z2490" t="str">
        <f t="shared" si="580"/>
        <v>None</v>
      </c>
      <c r="AB2490" t="str">
        <f t="shared" si="581"/>
        <v>0</v>
      </c>
    </row>
    <row r="2491" spans="1:28" x14ac:dyDescent="0.3">
      <c r="A2491">
        <v>2489</v>
      </c>
      <c r="B2491" t="s">
        <v>5402</v>
      </c>
      <c r="C2491" t="str">
        <f t="shared" si="568"/>
        <v>Long</v>
      </c>
      <c r="D2491">
        <v>4.0999999999999996</v>
      </c>
      <c r="F2491" s="1">
        <f t="shared" si="582"/>
        <v>4.0999999999999996</v>
      </c>
      <c r="G2491" s="1">
        <f t="shared" si="569"/>
        <v>4.0999999999999996</v>
      </c>
      <c r="H2491">
        <f t="shared" si="570"/>
        <v>4.0999999999999996</v>
      </c>
      <c r="I2491" t="s">
        <v>5399</v>
      </c>
      <c r="J2491" t="s">
        <v>10</v>
      </c>
      <c r="K2491" t="s">
        <v>5403</v>
      </c>
      <c r="L2491" t="str">
        <f t="shared" si="571"/>
        <v>Established</v>
      </c>
      <c r="N2491" s="2">
        <f t="shared" si="572"/>
        <v>43</v>
      </c>
      <c r="O2491" t="s">
        <v>289</v>
      </c>
      <c r="P2491" t="s">
        <v>147</v>
      </c>
      <c r="Q2491" t="s">
        <v>424</v>
      </c>
      <c r="R2491" t="str">
        <f t="shared" si="573"/>
        <v>Great</v>
      </c>
      <c r="S2491" t="str">
        <f t="shared" si="574"/>
        <v>Great</v>
      </c>
      <c r="T2491" t="b">
        <f t="shared" si="575"/>
        <v>1</v>
      </c>
      <c r="U2491" t="b">
        <f t="shared" si="576"/>
        <v>1</v>
      </c>
      <c r="V2491" t="str">
        <f t="shared" si="577"/>
        <v>Top Company</v>
      </c>
      <c r="W2491" t="str">
        <f t="shared" si="578"/>
        <v>Don't Buy</v>
      </c>
      <c r="X2491" t="str">
        <f t="shared" si="579"/>
        <v>Not Known</v>
      </c>
      <c r="Z2491" t="str">
        <f t="shared" si="580"/>
        <v>None</v>
      </c>
      <c r="AB2491" t="str">
        <f t="shared" si="581"/>
        <v>0</v>
      </c>
    </row>
    <row r="2492" spans="1:28" x14ac:dyDescent="0.3">
      <c r="A2492">
        <v>2490</v>
      </c>
      <c r="B2492" t="s">
        <v>5404</v>
      </c>
      <c r="C2492" t="str">
        <f t="shared" si="568"/>
        <v>Long</v>
      </c>
      <c r="D2492">
        <v>3.9</v>
      </c>
      <c r="F2492" s="1">
        <f t="shared" si="582"/>
        <v>3.9</v>
      </c>
      <c r="G2492" s="1">
        <f t="shared" si="569"/>
        <v>3.9</v>
      </c>
      <c r="H2492">
        <f t="shared" si="570"/>
        <v>3.9</v>
      </c>
      <c r="I2492" t="s">
        <v>5399</v>
      </c>
      <c r="J2492" t="s">
        <v>22</v>
      </c>
      <c r="K2492" t="s">
        <v>5405</v>
      </c>
      <c r="L2492" t="str">
        <f t="shared" si="571"/>
        <v>Established</v>
      </c>
      <c r="N2492" s="2">
        <f t="shared" si="572"/>
        <v>52</v>
      </c>
      <c r="O2492" t="s">
        <v>925</v>
      </c>
      <c r="P2492" t="s">
        <v>147</v>
      </c>
      <c r="Q2492" t="s">
        <v>117</v>
      </c>
      <c r="R2492" t="str">
        <f t="shared" si="573"/>
        <v>Average</v>
      </c>
      <c r="S2492" t="str">
        <f t="shared" si="574"/>
        <v xml:space="preserve"> </v>
      </c>
      <c r="T2492" t="b">
        <f t="shared" si="575"/>
        <v>0</v>
      </c>
      <c r="U2492" t="b">
        <f t="shared" si="576"/>
        <v>1</v>
      </c>
      <c r="V2492" t="str">
        <f t="shared" si="577"/>
        <v>Average Company</v>
      </c>
      <c r="W2492" t="str">
        <f t="shared" si="578"/>
        <v>Don't Buy</v>
      </c>
      <c r="X2492" t="str">
        <f t="shared" si="579"/>
        <v>Not Known</v>
      </c>
      <c r="Z2492" t="str">
        <f t="shared" si="580"/>
        <v>None</v>
      </c>
      <c r="AB2492" t="str">
        <f t="shared" si="581"/>
        <v>0</v>
      </c>
    </row>
    <row r="2493" spans="1:28" x14ac:dyDescent="0.3">
      <c r="A2493">
        <v>2491</v>
      </c>
      <c r="B2493" t="s">
        <v>5406</v>
      </c>
      <c r="C2493" t="str">
        <f t="shared" si="568"/>
        <v>Long</v>
      </c>
      <c r="D2493">
        <v>4.2</v>
      </c>
      <c r="F2493" s="1">
        <f t="shared" si="582"/>
        <v>4.2</v>
      </c>
      <c r="G2493" s="1">
        <f t="shared" si="569"/>
        <v>4.2</v>
      </c>
      <c r="H2493">
        <f t="shared" si="570"/>
        <v>4.2</v>
      </c>
      <c r="I2493" t="s">
        <v>5399</v>
      </c>
      <c r="J2493" t="s">
        <v>22</v>
      </c>
      <c r="K2493" t="s">
        <v>871</v>
      </c>
      <c r="L2493" t="str">
        <f t="shared" si="571"/>
        <v>Established</v>
      </c>
      <c r="N2493" s="2">
        <f t="shared" si="572"/>
        <v>16</v>
      </c>
      <c r="O2493" t="s">
        <v>121</v>
      </c>
      <c r="P2493" t="s">
        <v>691</v>
      </c>
      <c r="Q2493" t="s">
        <v>44</v>
      </c>
      <c r="R2493" t="str">
        <f t="shared" si="573"/>
        <v>Great</v>
      </c>
      <c r="S2493" t="str">
        <f t="shared" si="574"/>
        <v>Great</v>
      </c>
      <c r="T2493" t="b">
        <f t="shared" si="575"/>
        <v>1</v>
      </c>
      <c r="U2493" t="b">
        <f t="shared" si="576"/>
        <v>1</v>
      </c>
      <c r="V2493" t="str">
        <f t="shared" si="577"/>
        <v>Average Company</v>
      </c>
      <c r="W2493" t="str">
        <f t="shared" si="578"/>
        <v>Don't Buy</v>
      </c>
      <c r="X2493" t="str">
        <f t="shared" si="579"/>
        <v>Not Known</v>
      </c>
      <c r="Z2493" t="str">
        <f t="shared" si="580"/>
        <v>None</v>
      </c>
      <c r="AB2493" t="str">
        <f t="shared" si="581"/>
        <v>0</v>
      </c>
    </row>
    <row r="2494" spans="1:28" x14ac:dyDescent="0.3">
      <c r="A2494">
        <v>2492</v>
      </c>
      <c r="B2494" t="s">
        <v>5407</v>
      </c>
      <c r="C2494" t="str">
        <f t="shared" si="568"/>
        <v>Long</v>
      </c>
      <c r="D2494">
        <v>3.8</v>
      </c>
      <c r="F2494" s="1">
        <f t="shared" si="582"/>
        <v>3.8</v>
      </c>
      <c r="G2494" s="1">
        <f t="shared" si="569"/>
        <v>3.8</v>
      </c>
      <c r="H2494">
        <f t="shared" si="570"/>
        <v>3.8</v>
      </c>
      <c r="I2494" t="s">
        <v>5399</v>
      </c>
      <c r="J2494" t="s">
        <v>22</v>
      </c>
      <c r="K2494" t="s">
        <v>1017</v>
      </c>
      <c r="L2494" t="str">
        <f t="shared" si="571"/>
        <v>Established</v>
      </c>
      <c r="N2494" s="2">
        <f t="shared" si="572"/>
        <v>18</v>
      </c>
      <c r="O2494" t="s">
        <v>200</v>
      </c>
      <c r="P2494" t="s">
        <v>683</v>
      </c>
      <c r="Q2494" t="s">
        <v>243</v>
      </c>
      <c r="R2494" t="str">
        <f t="shared" si="573"/>
        <v>Average</v>
      </c>
      <c r="S2494" t="str">
        <f t="shared" si="574"/>
        <v xml:space="preserve"> </v>
      </c>
      <c r="T2494" t="b">
        <f t="shared" si="575"/>
        <v>0</v>
      </c>
      <c r="U2494" t="b">
        <f t="shared" si="576"/>
        <v>1</v>
      </c>
      <c r="V2494" t="str">
        <f t="shared" si="577"/>
        <v>Average Company</v>
      </c>
      <c r="W2494" t="str">
        <f t="shared" si="578"/>
        <v>Buy</v>
      </c>
      <c r="X2494" t="str">
        <f t="shared" si="579"/>
        <v>Not Known</v>
      </c>
      <c r="Z2494" t="str">
        <f t="shared" si="580"/>
        <v>None</v>
      </c>
      <c r="AB2494" t="str">
        <f t="shared" si="581"/>
        <v>0</v>
      </c>
    </row>
    <row r="2495" spans="1:28" x14ac:dyDescent="0.3">
      <c r="A2495">
        <v>2493</v>
      </c>
      <c r="B2495" t="s">
        <v>5408</v>
      </c>
      <c r="C2495" t="str">
        <f t="shared" si="568"/>
        <v>Long</v>
      </c>
      <c r="D2495">
        <v>3.9</v>
      </c>
      <c r="F2495" s="1">
        <f t="shared" si="582"/>
        <v>3.9</v>
      </c>
      <c r="G2495" s="1">
        <f t="shared" si="569"/>
        <v>3.9</v>
      </c>
      <c r="H2495">
        <f t="shared" si="570"/>
        <v>3.9</v>
      </c>
      <c r="I2495" t="s">
        <v>5399</v>
      </c>
      <c r="J2495" t="s">
        <v>22</v>
      </c>
      <c r="K2495" t="s">
        <v>3951</v>
      </c>
      <c r="L2495" t="str">
        <f t="shared" si="571"/>
        <v>Established</v>
      </c>
      <c r="N2495" s="2">
        <f t="shared" si="572"/>
        <v>16</v>
      </c>
      <c r="O2495" t="s">
        <v>121</v>
      </c>
      <c r="P2495" t="s">
        <v>1261</v>
      </c>
      <c r="Q2495" t="s">
        <v>50</v>
      </c>
      <c r="R2495" t="str">
        <f t="shared" si="573"/>
        <v>Average</v>
      </c>
      <c r="S2495" t="str">
        <f t="shared" si="574"/>
        <v xml:space="preserve"> </v>
      </c>
      <c r="T2495" t="b">
        <f t="shared" si="575"/>
        <v>0</v>
      </c>
      <c r="U2495" t="b">
        <f t="shared" si="576"/>
        <v>1</v>
      </c>
      <c r="V2495" t="str">
        <f t="shared" si="577"/>
        <v>Average Company</v>
      </c>
      <c r="W2495" t="str">
        <f t="shared" si="578"/>
        <v>Buy</v>
      </c>
      <c r="X2495" t="str">
        <f t="shared" si="579"/>
        <v>Not Known</v>
      </c>
      <c r="Z2495" t="str">
        <f t="shared" si="580"/>
        <v>None</v>
      </c>
      <c r="AB2495" t="str">
        <f t="shared" si="581"/>
        <v>0</v>
      </c>
    </row>
    <row r="2496" spans="1:28" x14ac:dyDescent="0.3">
      <c r="A2496">
        <v>2494</v>
      </c>
      <c r="B2496" t="s">
        <v>5409</v>
      </c>
      <c r="C2496" t="str">
        <f t="shared" si="568"/>
        <v>Long</v>
      </c>
      <c r="D2496">
        <v>4.4000000000000004</v>
      </c>
      <c r="F2496" s="1">
        <f t="shared" si="582"/>
        <v>4.4000000000000004</v>
      </c>
      <c r="G2496" s="1">
        <f t="shared" si="569"/>
        <v>4.4000000000000004</v>
      </c>
      <c r="H2496">
        <f t="shared" si="570"/>
        <v>4.4000000000000004</v>
      </c>
      <c r="I2496" t="s">
        <v>5399</v>
      </c>
      <c r="J2496" t="s">
        <v>10</v>
      </c>
      <c r="K2496" t="s">
        <v>5410</v>
      </c>
      <c r="L2496" t="str">
        <f t="shared" si="571"/>
        <v>Established</v>
      </c>
      <c r="N2496" s="2">
        <f t="shared" si="572"/>
        <v>51</v>
      </c>
      <c r="O2496" t="s">
        <v>688</v>
      </c>
      <c r="P2496" t="s">
        <v>691</v>
      </c>
      <c r="Q2496" t="s">
        <v>732</v>
      </c>
      <c r="R2496" t="str">
        <f t="shared" si="573"/>
        <v>Great</v>
      </c>
      <c r="S2496" t="str">
        <f t="shared" si="574"/>
        <v>Great</v>
      </c>
      <c r="T2496" t="b">
        <f t="shared" si="575"/>
        <v>1</v>
      </c>
      <c r="U2496" t="b">
        <f t="shared" si="576"/>
        <v>1</v>
      </c>
      <c r="V2496" t="str">
        <f t="shared" si="577"/>
        <v>Top Company</v>
      </c>
      <c r="W2496" t="str">
        <f t="shared" si="578"/>
        <v>Don't Buy</v>
      </c>
      <c r="X2496" t="str">
        <f t="shared" si="579"/>
        <v>Not Known</v>
      </c>
      <c r="Z2496" t="str">
        <f t="shared" si="580"/>
        <v>None</v>
      </c>
      <c r="AB2496" t="str">
        <f t="shared" si="581"/>
        <v>0</v>
      </c>
    </row>
    <row r="2497" spans="1:28" x14ac:dyDescent="0.3">
      <c r="A2497">
        <v>2495</v>
      </c>
      <c r="B2497" t="s">
        <v>5411</v>
      </c>
      <c r="C2497" t="str">
        <f t="shared" si="568"/>
        <v>Long</v>
      </c>
      <c r="D2497">
        <v>3.3</v>
      </c>
      <c r="F2497" s="1">
        <f t="shared" si="582"/>
        <v>3.3</v>
      </c>
      <c r="G2497" s="1">
        <f t="shared" si="569"/>
        <v>3.3</v>
      </c>
      <c r="H2497">
        <f t="shared" si="570"/>
        <v>3.3</v>
      </c>
      <c r="I2497" t="s">
        <v>5399</v>
      </c>
      <c r="J2497" t="s">
        <v>5412</v>
      </c>
      <c r="K2497" t="s">
        <v>267</v>
      </c>
      <c r="L2497" t="str">
        <f t="shared" si="571"/>
        <v>Established</v>
      </c>
      <c r="N2497" s="2">
        <f t="shared" si="572"/>
        <v>10</v>
      </c>
      <c r="O2497" t="s">
        <v>274</v>
      </c>
      <c r="Q2497" t="s">
        <v>14</v>
      </c>
      <c r="R2497" t="str">
        <f t="shared" si="573"/>
        <v>Average</v>
      </c>
      <c r="S2497" t="str">
        <f t="shared" si="574"/>
        <v xml:space="preserve"> </v>
      </c>
      <c r="T2497" t="b">
        <f t="shared" si="575"/>
        <v>0</v>
      </c>
      <c r="U2497" t="b">
        <f t="shared" si="576"/>
        <v>0</v>
      </c>
      <c r="V2497" t="str">
        <f t="shared" si="577"/>
        <v>Average Company</v>
      </c>
      <c r="W2497" t="str">
        <f t="shared" si="578"/>
        <v>Don't Buy</v>
      </c>
      <c r="X2497" t="str">
        <f t="shared" si="579"/>
        <v>Not Known</v>
      </c>
      <c r="Z2497" t="str">
        <f t="shared" si="580"/>
        <v>None</v>
      </c>
      <c r="AB2497" t="str">
        <f t="shared" si="581"/>
        <v>0</v>
      </c>
    </row>
    <row r="2498" spans="1:28" x14ac:dyDescent="0.3">
      <c r="A2498">
        <v>2496</v>
      </c>
      <c r="B2498" t="s">
        <v>5413</v>
      </c>
      <c r="C2498" t="str">
        <f t="shared" si="568"/>
        <v>Short</v>
      </c>
      <c r="D2498">
        <v>4.3</v>
      </c>
      <c r="F2498" s="1">
        <f t="shared" si="582"/>
        <v>4.3</v>
      </c>
      <c r="G2498" s="1">
        <f t="shared" si="569"/>
        <v>4.3</v>
      </c>
      <c r="H2498">
        <f t="shared" si="570"/>
        <v>4.3</v>
      </c>
      <c r="I2498" t="s">
        <v>5414</v>
      </c>
      <c r="J2498" t="s">
        <v>22</v>
      </c>
      <c r="K2498" t="s">
        <v>2638</v>
      </c>
      <c r="L2498" t="str">
        <f t="shared" si="571"/>
        <v>Established</v>
      </c>
      <c r="N2498" s="2">
        <f t="shared" si="572"/>
        <v>30</v>
      </c>
      <c r="O2498" t="s">
        <v>604</v>
      </c>
      <c r="P2498" t="s">
        <v>147</v>
      </c>
      <c r="Q2498" t="s">
        <v>44</v>
      </c>
      <c r="R2498" t="str">
        <f t="shared" si="573"/>
        <v>Great</v>
      </c>
      <c r="S2498" t="str">
        <f t="shared" si="574"/>
        <v>Great</v>
      </c>
      <c r="T2498" t="b">
        <f t="shared" si="575"/>
        <v>1</v>
      </c>
      <c r="U2498" t="b">
        <f t="shared" si="576"/>
        <v>1</v>
      </c>
      <c r="V2498" t="str">
        <f t="shared" si="577"/>
        <v>Top Company</v>
      </c>
      <c r="W2498" t="str">
        <f t="shared" si="578"/>
        <v>Don't Buy</v>
      </c>
      <c r="X2498" t="str">
        <f t="shared" si="579"/>
        <v>Not Known</v>
      </c>
      <c r="Z2498" t="str">
        <f t="shared" si="580"/>
        <v>None</v>
      </c>
      <c r="AB2498" t="str">
        <f t="shared" si="581"/>
        <v>0</v>
      </c>
    </row>
    <row r="2499" spans="1:28" x14ac:dyDescent="0.3">
      <c r="A2499">
        <v>2497</v>
      </c>
      <c r="B2499" t="s">
        <v>5415</v>
      </c>
      <c r="C2499" t="str">
        <f t="shared" ref="C2499:C2562" si="583">IF(LEN(B2499)&gt;=10,"Long","Short")</f>
        <v>Short</v>
      </c>
      <c r="D2499">
        <v>4.2</v>
      </c>
      <c r="F2499" s="1">
        <f t="shared" si="582"/>
        <v>4.2</v>
      </c>
      <c r="G2499" s="1">
        <f t="shared" ref="G2499:G2562" si="584">IF(L2499="Startup",D2499+0.5,D2499)</f>
        <v>4.2</v>
      </c>
      <c r="H2499">
        <f t="shared" ref="H2499:H2562" si="585">IF(L2499="Startup",D2499+0.1,D2499)</f>
        <v>4.2</v>
      </c>
      <c r="I2499" t="s">
        <v>5414</v>
      </c>
      <c r="J2499" t="s">
        <v>22</v>
      </c>
      <c r="K2499" t="s">
        <v>5416</v>
      </c>
      <c r="L2499" t="str">
        <f t="shared" ref="L2499:L2562" si="586">IF(N2499&lt;10,"Startup","Established")</f>
        <v>Established</v>
      </c>
      <c r="N2499" s="2">
        <f t="shared" ref="N2499:N2562" si="587">INT(LEFT(O2499,2))</f>
        <v>18</v>
      </c>
      <c r="O2499" t="s">
        <v>200</v>
      </c>
      <c r="P2499" t="s">
        <v>683</v>
      </c>
      <c r="Q2499" t="s">
        <v>44</v>
      </c>
      <c r="R2499" t="str">
        <f t="shared" ref="R2499:R2562" si="588">IF(D2499&gt;4,"Great","Average")</f>
        <v>Great</v>
      </c>
      <c r="S2499" t="str">
        <f t="shared" ref="S2499:S2562" si="589">IF(D2499&gt;4,"Great"," ")</f>
        <v>Great</v>
      </c>
      <c r="T2499" t="b">
        <f t="shared" ref="T2499:T2562" si="590">AND(D2499:D12457&gt;4,N2499:N12457&gt;10)</f>
        <v>1</v>
      </c>
      <c r="U2499" t="b">
        <f t="shared" ref="U2499:U2562" si="591">OR(D2499&gt;3.5,N2499&lt;10)</f>
        <v>1</v>
      </c>
      <c r="V2499" t="str">
        <f t="shared" ref="V2499:V2562" si="592">IF(AND(D2499&gt;4,N2499&gt;20),"Top Company","Average Company")</f>
        <v>Average Company</v>
      </c>
      <c r="W2499" t="str">
        <f t="shared" ref="W2499:W2562" si="593">IF(OR(LEFT(B2499,1)="T",LEFT(B2499,1)="G"),"Buy","Don't Buy")</f>
        <v>Don't Buy</v>
      </c>
      <c r="X2499" t="str">
        <f t="shared" ref="X2499:X2562" si="594">IF(IF(Q2499="Financial Services",ISNUMBER(SEARCH("Mumbai",K2499))),"Bombay Finance","Not Known")</f>
        <v>Not Known</v>
      </c>
      <c r="Z2499" t="str">
        <f t="shared" ref="Z2499:Z2562" si="595">IF(AND(OR(ISNUMBER(SEARCH("Bangalore",K2499)),ISNUMBER(SEARCH("Bengaluru",K2499)),ISNUMBER(SEARCH("Chennai",K2499))),N2499&lt;10),"Silicon Valley Startups","None")</f>
        <v>None</v>
      </c>
      <c r="AB2499" t="str">
        <f t="shared" ref="AB2499:AB2562" si="596">IF(AND(OR(Q2499="IT Services &amp; Consulting",Q2499="Financial Services"),D2499&gt;4),"1Million",IF(AND(OR(Q2499="IT Services &amp; Consulting",Q2499="Financial Services"),D2499&lt;=4),"500K",IF(AND(Q2499="Telecom / ISP",D2499&gt;4),"800K","0")))</f>
        <v>0</v>
      </c>
    </row>
    <row r="2500" spans="1:28" x14ac:dyDescent="0.3">
      <c r="A2500">
        <v>2498</v>
      </c>
      <c r="B2500" t="s">
        <v>5417</v>
      </c>
      <c r="C2500" t="str">
        <f t="shared" si="583"/>
        <v>Long</v>
      </c>
      <c r="D2500">
        <v>3.9</v>
      </c>
      <c r="F2500" s="1">
        <f t="shared" si="582"/>
        <v>3.9</v>
      </c>
      <c r="G2500" s="1">
        <f t="shared" si="584"/>
        <v>3.9</v>
      </c>
      <c r="H2500">
        <f t="shared" si="585"/>
        <v>3.9</v>
      </c>
      <c r="I2500" t="s">
        <v>5414</v>
      </c>
      <c r="J2500" t="s">
        <v>22</v>
      </c>
      <c r="K2500" t="s">
        <v>5418</v>
      </c>
      <c r="L2500" t="str">
        <f t="shared" si="586"/>
        <v>Established</v>
      </c>
      <c r="N2500" s="2">
        <f t="shared" si="587"/>
        <v>40</v>
      </c>
      <c r="O2500" t="s">
        <v>375</v>
      </c>
      <c r="P2500" t="s">
        <v>1261</v>
      </c>
      <c r="Q2500" t="s">
        <v>80</v>
      </c>
      <c r="R2500" t="str">
        <f t="shared" si="588"/>
        <v>Average</v>
      </c>
      <c r="S2500" t="str">
        <f t="shared" si="589"/>
        <v xml:space="preserve"> </v>
      </c>
      <c r="T2500" t="b">
        <f t="shared" si="590"/>
        <v>0</v>
      </c>
      <c r="U2500" t="b">
        <f t="shared" si="591"/>
        <v>1</v>
      </c>
      <c r="V2500" t="str">
        <f t="shared" si="592"/>
        <v>Average Company</v>
      </c>
      <c r="W2500" t="str">
        <f t="shared" si="593"/>
        <v>Don't Buy</v>
      </c>
      <c r="X2500" t="str">
        <f t="shared" si="594"/>
        <v>Not Known</v>
      </c>
      <c r="Z2500" t="str">
        <f t="shared" si="595"/>
        <v>None</v>
      </c>
      <c r="AB2500" t="str">
        <f t="shared" si="596"/>
        <v>0</v>
      </c>
    </row>
    <row r="2501" spans="1:28" x14ac:dyDescent="0.3">
      <c r="A2501">
        <v>2499</v>
      </c>
      <c r="B2501" t="s">
        <v>5419</v>
      </c>
      <c r="C2501" t="str">
        <f t="shared" si="583"/>
        <v>Short</v>
      </c>
      <c r="D2501">
        <v>4.2</v>
      </c>
      <c r="F2501" s="1">
        <f t="shared" si="582"/>
        <v>4.2</v>
      </c>
      <c r="G2501" s="1">
        <f t="shared" si="584"/>
        <v>4.2</v>
      </c>
      <c r="H2501">
        <f t="shared" si="585"/>
        <v>4.2</v>
      </c>
      <c r="I2501" t="s">
        <v>5414</v>
      </c>
      <c r="J2501" t="s">
        <v>10</v>
      </c>
      <c r="K2501" t="s">
        <v>5420</v>
      </c>
      <c r="L2501" t="str">
        <f t="shared" si="586"/>
        <v>Established</v>
      </c>
      <c r="N2501" s="2">
        <f t="shared" si="587"/>
        <v>81</v>
      </c>
      <c r="O2501" t="s">
        <v>928</v>
      </c>
      <c r="P2501" t="s">
        <v>147</v>
      </c>
      <c r="Q2501" t="s">
        <v>3061</v>
      </c>
      <c r="R2501" t="str">
        <f t="shared" si="588"/>
        <v>Great</v>
      </c>
      <c r="S2501" t="str">
        <f t="shared" si="589"/>
        <v>Great</v>
      </c>
      <c r="T2501" t="b">
        <f t="shared" si="590"/>
        <v>1</v>
      </c>
      <c r="U2501" t="b">
        <f t="shared" si="591"/>
        <v>1</v>
      </c>
      <c r="V2501" t="str">
        <f t="shared" si="592"/>
        <v>Top Company</v>
      </c>
      <c r="W2501" t="str">
        <f t="shared" si="593"/>
        <v>Don't Buy</v>
      </c>
      <c r="X2501" t="str">
        <f t="shared" si="594"/>
        <v>Not Known</v>
      </c>
      <c r="Z2501" t="str">
        <f t="shared" si="595"/>
        <v>None</v>
      </c>
      <c r="AB2501" t="str">
        <f t="shared" si="596"/>
        <v>0</v>
      </c>
    </row>
    <row r="2502" spans="1:28" x14ac:dyDescent="0.3">
      <c r="A2502">
        <v>2500</v>
      </c>
      <c r="B2502" t="s">
        <v>5421</v>
      </c>
      <c r="C2502" t="str">
        <f t="shared" si="583"/>
        <v>Short</v>
      </c>
      <c r="D2502">
        <v>3.8</v>
      </c>
      <c r="F2502" s="1">
        <f t="shared" si="582"/>
        <v>3.8</v>
      </c>
      <c r="G2502" s="1">
        <f t="shared" si="584"/>
        <v>3.8</v>
      </c>
      <c r="H2502">
        <f t="shared" si="585"/>
        <v>3.8</v>
      </c>
      <c r="I2502" t="s">
        <v>5414</v>
      </c>
      <c r="J2502" t="s">
        <v>22</v>
      </c>
      <c r="K2502" t="s">
        <v>5422</v>
      </c>
      <c r="L2502" t="str">
        <f t="shared" si="586"/>
        <v>Established</v>
      </c>
      <c r="N2502" s="2">
        <f t="shared" si="587"/>
        <v>21</v>
      </c>
      <c r="O2502" t="s">
        <v>321</v>
      </c>
      <c r="P2502" t="s">
        <v>147</v>
      </c>
      <c r="Q2502" t="s">
        <v>295</v>
      </c>
      <c r="R2502" t="str">
        <f t="shared" si="588"/>
        <v>Average</v>
      </c>
      <c r="S2502" t="str">
        <f t="shared" si="589"/>
        <v xml:space="preserve"> </v>
      </c>
      <c r="T2502" t="b">
        <f t="shared" si="590"/>
        <v>0</v>
      </c>
      <c r="U2502" t="b">
        <f t="shared" si="591"/>
        <v>1</v>
      </c>
      <c r="V2502" t="str">
        <f t="shared" si="592"/>
        <v>Average Company</v>
      </c>
      <c r="W2502" t="str">
        <f t="shared" si="593"/>
        <v>Don't Buy</v>
      </c>
      <c r="X2502" t="str">
        <f t="shared" si="594"/>
        <v>Not Known</v>
      </c>
      <c r="Z2502" t="str">
        <f t="shared" si="595"/>
        <v>None</v>
      </c>
      <c r="AB2502" t="str">
        <f t="shared" si="596"/>
        <v>0</v>
      </c>
    </row>
    <row r="2503" spans="1:28" x14ac:dyDescent="0.3">
      <c r="A2503">
        <v>2501</v>
      </c>
      <c r="B2503" t="s">
        <v>5423</v>
      </c>
      <c r="C2503" t="str">
        <f t="shared" si="583"/>
        <v>Short</v>
      </c>
      <c r="D2503">
        <v>4.4000000000000004</v>
      </c>
      <c r="F2503" s="1">
        <f t="shared" si="582"/>
        <v>4.4000000000000004</v>
      </c>
      <c r="G2503" s="1">
        <f t="shared" si="584"/>
        <v>4.4000000000000004</v>
      </c>
      <c r="H2503">
        <f t="shared" si="585"/>
        <v>4.4000000000000004</v>
      </c>
      <c r="I2503" t="s">
        <v>5414</v>
      </c>
      <c r="J2503" t="s">
        <v>22</v>
      </c>
      <c r="K2503" t="s">
        <v>5424</v>
      </c>
      <c r="L2503" t="str">
        <f t="shared" si="586"/>
        <v>Established</v>
      </c>
      <c r="N2503" s="2">
        <f t="shared" si="587"/>
        <v>20</v>
      </c>
      <c r="O2503" t="s">
        <v>151</v>
      </c>
      <c r="P2503" t="s">
        <v>691</v>
      </c>
      <c r="Q2503" t="s">
        <v>28</v>
      </c>
      <c r="R2503" t="str">
        <f t="shared" si="588"/>
        <v>Great</v>
      </c>
      <c r="S2503" t="str">
        <f t="shared" si="589"/>
        <v>Great</v>
      </c>
      <c r="T2503" t="b">
        <f t="shared" si="590"/>
        <v>1</v>
      </c>
      <c r="U2503" t="b">
        <f t="shared" si="591"/>
        <v>1</v>
      </c>
      <c r="V2503" t="str">
        <f t="shared" si="592"/>
        <v>Average Company</v>
      </c>
      <c r="W2503" t="str">
        <f t="shared" si="593"/>
        <v>Don't Buy</v>
      </c>
      <c r="X2503" t="str">
        <f t="shared" si="594"/>
        <v>Not Known</v>
      </c>
      <c r="Z2503" t="str">
        <f t="shared" si="595"/>
        <v>None</v>
      </c>
      <c r="AB2503" t="str">
        <f t="shared" si="596"/>
        <v>1Million</v>
      </c>
    </row>
    <row r="2504" spans="1:28" x14ac:dyDescent="0.3">
      <c r="A2504">
        <v>2502</v>
      </c>
      <c r="B2504" t="s">
        <v>5425</v>
      </c>
      <c r="C2504" t="str">
        <f t="shared" si="583"/>
        <v>Short</v>
      </c>
      <c r="D2504">
        <v>3.6</v>
      </c>
      <c r="F2504" s="1">
        <f t="shared" si="582"/>
        <v>3.6</v>
      </c>
      <c r="G2504" s="1">
        <f t="shared" si="584"/>
        <v>3.6</v>
      </c>
      <c r="H2504">
        <f t="shared" si="585"/>
        <v>3.6</v>
      </c>
      <c r="I2504" t="s">
        <v>5414</v>
      </c>
      <c r="J2504" t="s">
        <v>22</v>
      </c>
      <c r="K2504" t="s">
        <v>5426</v>
      </c>
      <c r="L2504" t="str">
        <f t="shared" si="586"/>
        <v>Established</v>
      </c>
      <c r="N2504" s="2">
        <f t="shared" si="587"/>
        <v>12</v>
      </c>
      <c r="O2504" t="s">
        <v>267</v>
      </c>
      <c r="P2504" t="s">
        <v>691</v>
      </c>
      <c r="Q2504" t="s">
        <v>44</v>
      </c>
      <c r="R2504" t="str">
        <f t="shared" si="588"/>
        <v>Average</v>
      </c>
      <c r="S2504" t="str">
        <f t="shared" si="589"/>
        <v xml:space="preserve"> </v>
      </c>
      <c r="T2504" t="b">
        <f t="shared" si="590"/>
        <v>0</v>
      </c>
      <c r="U2504" t="b">
        <f t="shared" si="591"/>
        <v>1</v>
      </c>
      <c r="V2504" t="str">
        <f t="shared" si="592"/>
        <v>Average Company</v>
      </c>
      <c r="W2504" t="str">
        <f t="shared" si="593"/>
        <v>Don't Buy</v>
      </c>
      <c r="X2504" t="str">
        <f t="shared" si="594"/>
        <v>Not Known</v>
      </c>
      <c r="Z2504" t="str">
        <f t="shared" si="595"/>
        <v>None</v>
      </c>
      <c r="AB2504" t="str">
        <f t="shared" si="596"/>
        <v>0</v>
      </c>
    </row>
    <row r="2505" spans="1:28" x14ac:dyDescent="0.3">
      <c r="A2505">
        <v>2503</v>
      </c>
      <c r="B2505" t="s">
        <v>5427</v>
      </c>
      <c r="C2505" t="str">
        <f t="shared" si="583"/>
        <v>Long</v>
      </c>
      <c r="D2505">
        <v>3.9</v>
      </c>
      <c r="F2505" s="1">
        <f t="shared" si="582"/>
        <v>3.9</v>
      </c>
      <c r="G2505" s="1">
        <f t="shared" si="584"/>
        <v>3.9</v>
      </c>
      <c r="H2505">
        <f t="shared" si="585"/>
        <v>3.9</v>
      </c>
      <c r="I2505" t="s">
        <v>5414</v>
      </c>
      <c r="J2505" t="s">
        <v>10</v>
      </c>
      <c r="K2505" t="s">
        <v>1623</v>
      </c>
      <c r="L2505" t="str">
        <f t="shared" si="586"/>
        <v>Established</v>
      </c>
      <c r="N2505" s="2">
        <f t="shared" si="587"/>
        <v>91</v>
      </c>
      <c r="O2505" t="s">
        <v>572</v>
      </c>
      <c r="P2505" t="s">
        <v>147</v>
      </c>
      <c r="Q2505" t="s">
        <v>218</v>
      </c>
      <c r="R2505" t="str">
        <f t="shared" si="588"/>
        <v>Average</v>
      </c>
      <c r="S2505" t="str">
        <f t="shared" si="589"/>
        <v xml:space="preserve"> </v>
      </c>
      <c r="T2505" t="b">
        <f t="shared" si="590"/>
        <v>0</v>
      </c>
      <c r="U2505" t="b">
        <f t="shared" si="591"/>
        <v>1</v>
      </c>
      <c r="V2505" t="str">
        <f t="shared" si="592"/>
        <v>Average Company</v>
      </c>
      <c r="W2505" t="str">
        <f t="shared" si="593"/>
        <v>Don't Buy</v>
      </c>
      <c r="X2505" t="str">
        <f t="shared" si="594"/>
        <v>Not Known</v>
      </c>
      <c r="Z2505" t="str">
        <f t="shared" si="595"/>
        <v>None</v>
      </c>
      <c r="AB2505" t="str">
        <f t="shared" si="596"/>
        <v>0</v>
      </c>
    </row>
    <row r="2506" spans="1:28" x14ac:dyDescent="0.3">
      <c r="A2506">
        <v>2504</v>
      </c>
      <c r="B2506" t="s">
        <v>5428</v>
      </c>
      <c r="C2506" t="str">
        <f t="shared" si="583"/>
        <v>Long</v>
      </c>
      <c r="D2506">
        <v>4.4000000000000004</v>
      </c>
      <c r="F2506" s="1">
        <f t="shared" si="582"/>
        <v>4.4000000000000004</v>
      </c>
      <c r="G2506" s="1">
        <f t="shared" si="584"/>
        <v>4.4000000000000004</v>
      </c>
      <c r="H2506">
        <f t="shared" si="585"/>
        <v>4.4000000000000004</v>
      </c>
      <c r="I2506" t="s">
        <v>5414</v>
      </c>
      <c r="J2506" t="s">
        <v>22</v>
      </c>
      <c r="K2506" t="s">
        <v>2528</v>
      </c>
      <c r="L2506" t="str">
        <f t="shared" si="586"/>
        <v>Established</v>
      </c>
      <c r="N2506" s="2">
        <f t="shared" si="587"/>
        <v>32</v>
      </c>
      <c r="O2506" t="s">
        <v>368</v>
      </c>
      <c r="P2506" t="s">
        <v>691</v>
      </c>
      <c r="Q2506" t="s">
        <v>105</v>
      </c>
      <c r="R2506" t="str">
        <f t="shared" si="588"/>
        <v>Great</v>
      </c>
      <c r="S2506" t="str">
        <f t="shared" si="589"/>
        <v>Great</v>
      </c>
      <c r="T2506" t="b">
        <f t="shared" si="590"/>
        <v>1</v>
      </c>
      <c r="U2506" t="b">
        <f t="shared" si="591"/>
        <v>1</v>
      </c>
      <c r="V2506" t="str">
        <f t="shared" si="592"/>
        <v>Top Company</v>
      </c>
      <c r="W2506" t="str">
        <f t="shared" si="593"/>
        <v>Don't Buy</v>
      </c>
      <c r="X2506" t="str">
        <f t="shared" si="594"/>
        <v>Not Known</v>
      </c>
      <c r="Z2506" t="str">
        <f t="shared" si="595"/>
        <v>None</v>
      </c>
      <c r="AB2506" t="str">
        <f t="shared" si="596"/>
        <v>0</v>
      </c>
    </row>
    <row r="2507" spans="1:28" x14ac:dyDescent="0.3">
      <c r="A2507">
        <v>2505</v>
      </c>
      <c r="B2507" t="s">
        <v>5429</v>
      </c>
      <c r="C2507" t="str">
        <f t="shared" si="583"/>
        <v>Long</v>
      </c>
      <c r="D2507">
        <v>4.5</v>
      </c>
      <c r="F2507" s="1" t="e">
        <f t="shared" si="582"/>
        <v>#VALUE!</v>
      </c>
      <c r="G2507" s="1" t="e">
        <f t="shared" si="584"/>
        <v>#VALUE!</v>
      </c>
      <c r="H2507" t="e">
        <f t="shared" si="585"/>
        <v>#VALUE!</v>
      </c>
      <c r="I2507" t="s">
        <v>5414</v>
      </c>
      <c r="J2507" t="s">
        <v>5430</v>
      </c>
      <c r="K2507" t="s">
        <v>74</v>
      </c>
      <c r="L2507" t="e">
        <f t="shared" si="586"/>
        <v>#VALUE!</v>
      </c>
      <c r="N2507" s="2" t="e">
        <f t="shared" si="587"/>
        <v>#VALUE!</v>
      </c>
      <c r="O2507" t="s">
        <v>147</v>
      </c>
      <c r="Q2507" t="s">
        <v>80</v>
      </c>
      <c r="R2507" t="str">
        <f t="shared" si="588"/>
        <v>Great</v>
      </c>
      <c r="S2507" t="str">
        <f t="shared" si="589"/>
        <v>Great</v>
      </c>
      <c r="T2507" t="e">
        <f t="shared" si="590"/>
        <v>#VALUE!</v>
      </c>
      <c r="U2507" t="e">
        <f t="shared" si="591"/>
        <v>#VALUE!</v>
      </c>
      <c r="V2507" t="e">
        <f t="shared" si="592"/>
        <v>#VALUE!</v>
      </c>
      <c r="W2507" t="str">
        <f t="shared" si="593"/>
        <v>Don't Buy</v>
      </c>
      <c r="X2507" t="str">
        <f t="shared" si="594"/>
        <v>Not Known</v>
      </c>
      <c r="Z2507" t="e">
        <f t="shared" si="595"/>
        <v>#VALUE!</v>
      </c>
      <c r="AB2507" t="str">
        <f t="shared" si="596"/>
        <v>0</v>
      </c>
    </row>
    <row r="2508" spans="1:28" x14ac:dyDescent="0.3">
      <c r="A2508">
        <v>2506</v>
      </c>
      <c r="B2508" t="s">
        <v>5431</v>
      </c>
      <c r="C2508" t="str">
        <f t="shared" si="583"/>
        <v>Short</v>
      </c>
      <c r="D2508">
        <v>3.8</v>
      </c>
      <c r="F2508" s="1">
        <f t="shared" si="582"/>
        <v>3.8</v>
      </c>
      <c r="G2508" s="1">
        <f t="shared" si="584"/>
        <v>3.8</v>
      </c>
      <c r="H2508">
        <f t="shared" si="585"/>
        <v>3.8</v>
      </c>
      <c r="I2508" t="s">
        <v>3994</v>
      </c>
      <c r="J2508" t="s">
        <v>10</v>
      </c>
      <c r="K2508" t="s">
        <v>2694</v>
      </c>
      <c r="L2508" t="str">
        <f t="shared" si="586"/>
        <v>Established</v>
      </c>
      <c r="N2508" s="2">
        <f t="shared" si="587"/>
        <v>31</v>
      </c>
      <c r="O2508" t="s">
        <v>58</v>
      </c>
      <c r="P2508" t="s">
        <v>683</v>
      </c>
      <c r="Q2508" t="s">
        <v>50</v>
      </c>
      <c r="R2508" t="str">
        <f t="shared" si="588"/>
        <v>Average</v>
      </c>
      <c r="S2508" t="str">
        <f t="shared" si="589"/>
        <v xml:space="preserve"> </v>
      </c>
      <c r="T2508" t="b">
        <f t="shared" si="590"/>
        <v>0</v>
      </c>
      <c r="U2508" t="b">
        <f t="shared" si="591"/>
        <v>1</v>
      </c>
      <c r="V2508" t="str">
        <f t="shared" si="592"/>
        <v>Average Company</v>
      </c>
      <c r="W2508" t="str">
        <f t="shared" si="593"/>
        <v>Don't Buy</v>
      </c>
      <c r="X2508" t="str">
        <f t="shared" si="594"/>
        <v>Not Known</v>
      </c>
      <c r="Z2508" t="str">
        <f t="shared" si="595"/>
        <v>None</v>
      </c>
      <c r="AB2508" t="str">
        <f t="shared" si="596"/>
        <v>0</v>
      </c>
    </row>
    <row r="2509" spans="1:28" x14ac:dyDescent="0.3">
      <c r="A2509">
        <v>2507</v>
      </c>
      <c r="B2509" t="s">
        <v>5432</v>
      </c>
      <c r="C2509" t="str">
        <f t="shared" si="583"/>
        <v>Long</v>
      </c>
      <c r="D2509">
        <v>4.2</v>
      </c>
      <c r="F2509" s="1">
        <f t="shared" si="582"/>
        <v>4.2</v>
      </c>
      <c r="G2509" s="1">
        <f t="shared" si="584"/>
        <v>4.2</v>
      </c>
      <c r="H2509">
        <f t="shared" si="585"/>
        <v>4.2</v>
      </c>
      <c r="I2509" t="s">
        <v>5433</v>
      </c>
      <c r="J2509" t="s">
        <v>22</v>
      </c>
      <c r="K2509" t="s">
        <v>5434</v>
      </c>
      <c r="L2509" t="str">
        <f t="shared" si="586"/>
        <v>Established</v>
      </c>
      <c r="N2509" s="2">
        <f t="shared" si="587"/>
        <v>20</v>
      </c>
      <c r="O2509" t="s">
        <v>151</v>
      </c>
      <c r="P2509" t="s">
        <v>147</v>
      </c>
      <c r="Q2509" t="s">
        <v>105</v>
      </c>
      <c r="R2509" t="str">
        <f t="shared" si="588"/>
        <v>Great</v>
      </c>
      <c r="S2509" t="str">
        <f t="shared" si="589"/>
        <v>Great</v>
      </c>
      <c r="T2509" t="b">
        <f t="shared" si="590"/>
        <v>1</v>
      </c>
      <c r="U2509" t="b">
        <f t="shared" si="591"/>
        <v>1</v>
      </c>
      <c r="V2509" t="str">
        <f t="shared" si="592"/>
        <v>Average Company</v>
      </c>
      <c r="W2509" t="str">
        <f t="shared" si="593"/>
        <v>Don't Buy</v>
      </c>
      <c r="X2509" t="str">
        <f t="shared" si="594"/>
        <v>Not Known</v>
      </c>
      <c r="Z2509" t="str">
        <f t="shared" si="595"/>
        <v>None</v>
      </c>
      <c r="AB2509" t="str">
        <f t="shared" si="596"/>
        <v>0</v>
      </c>
    </row>
    <row r="2510" spans="1:28" x14ac:dyDescent="0.3">
      <c r="A2510">
        <v>2508</v>
      </c>
      <c r="B2510" t="s">
        <v>5435</v>
      </c>
      <c r="C2510" t="str">
        <f t="shared" si="583"/>
        <v>Long</v>
      </c>
      <c r="D2510">
        <v>3.5</v>
      </c>
      <c r="F2510" s="1">
        <f t="shared" si="582"/>
        <v>3.5</v>
      </c>
      <c r="G2510" s="1">
        <f t="shared" si="584"/>
        <v>3.5</v>
      </c>
      <c r="H2510">
        <f t="shared" si="585"/>
        <v>3.5</v>
      </c>
      <c r="I2510" t="s">
        <v>5433</v>
      </c>
      <c r="J2510" t="s">
        <v>22</v>
      </c>
      <c r="K2510" t="s">
        <v>5436</v>
      </c>
      <c r="L2510" t="str">
        <f t="shared" si="586"/>
        <v>Established</v>
      </c>
      <c r="N2510" s="2">
        <f t="shared" si="587"/>
        <v>16</v>
      </c>
      <c r="O2510" t="s">
        <v>121</v>
      </c>
      <c r="P2510" t="s">
        <v>147</v>
      </c>
      <c r="Q2510" t="s">
        <v>19</v>
      </c>
      <c r="R2510" t="str">
        <f t="shared" si="588"/>
        <v>Average</v>
      </c>
      <c r="S2510" t="str">
        <f t="shared" si="589"/>
        <v xml:space="preserve"> </v>
      </c>
      <c r="T2510" t="b">
        <f t="shared" si="590"/>
        <v>0</v>
      </c>
      <c r="U2510" t="b">
        <f t="shared" si="591"/>
        <v>0</v>
      </c>
      <c r="V2510" t="str">
        <f t="shared" si="592"/>
        <v>Average Company</v>
      </c>
      <c r="W2510" t="str">
        <f t="shared" si="593"/>
        <v>Don't Buy</v>
      </c>
      <c r="X2510" t="str">
        <f t="shared" si="594"/>
        <v>Not Known</v>
      </c>
      <c r="Z2510" t="str">
        <f t="shared" si="595"/>
        <v>None</v>
      </c>
      <c r="AB2510" t="str">
        <f t="shared" si="596"/>
        <v>500K</v>
      </c>
    </row>
    <row r="2511" spans="1:28" x14ac:dyDescent="0.3">
      <c r="A2511">
        <v>2509</v>
      </c>
      <c r="B2511" t="s">
        <v>5437</v>
      </c>
      <c r="C2511" t="str">
        <f t="shared" si="583"/>
        <v>Long</v>
      </c>
      <c r="D2511">
        <v>3.7</v>
      </c>
      <c r="F2511" s="1">
        <f t="shared" si="582"/>
        <v>3.7</v>
      </c>
      <c r="G2511" s="1">
        <f t="shared" si="584"/>
        <v>3.7</v>
      </c>
      <c r="H2511">
        <f t="shared" si="585"/>
        <v>3.7</v>
      </c>
      <c r="I2511" t="s">
        <v>5433</v>
      </c>
      <c r="J2511" t="s">
        <v>22</v>
      </c>
      <c r="K2511" t="s">
        <v>5438</v>
      </c>
      <c r="L2511" t="str">
        <f t="shared" si="586"/>
        <v>Established</v>
      </c>
      <c r="N2511" s="2">
        <f t="shared" si="587"/>
        <v>16</v>
      </c>
      <c r="O2511" t="s">
        <v>121</v>
      </c>
      <c r="P2511" t="s">
        <v>691</v>
      </c>
      <c r="Q2511" t="s">
        <v>605</v>
      </c>
      <c r="R2511" t="str">
        <f t="shared" si="588"/>
        <v>Average</v>
      </c>
      <c r="S2511" t="str">
        <f t="shared" si="589"/>
        <v xml:space="preserve"> </v>
      </c>
      <c r="T2511" t="b">
        <f t="shared" si="590"/>
        <v>0</v>
      </c>
      <c r="U2511" t="b">
        <f t="shared" si="591"/>
        <v>1</v>
      </c>
      <c r="V2511" t="str">
        <f t="shared" si="592"/>
        <v>Average Company</v>
      </c>
      <c r="W2511" t="str">
        <f t="shared" si="593"/>
        <v>Don't Buy</v>
      </c>
      <c r="X2511" t="str">
        <f t="shared" si="594"/>
        <v>Not Known</v>
      </c>
      <c r="Z2511" t="str">
        <f t="shared" si="595"/>
        <v>None</v>
      </c>
      <c r="AB2511" t="str">
        <f t="shared" si="596"/>
        <v>0</v>
      </c>
    </row>
    <row r="2512" spans="1:28" x14ac:dyDescent="0.3">
      <c r="A2512">
        <v>2510</v>
      </c>
      <c r="B2512" t="s">
        <v>5439</v>
      </c>
      <c r="C2512" t="str">
        <f t="shared" si="583"/>
        <v>Long</v>
      </c>
      <c r="D2512">
        <v>4.4000000000000004</v>
      </c>
      <c r="F2512" s="1">
        <f t="shared" si="582"/>
        <v>4.4000000000000004</v>
      </c>
      <c r="G2512" s="1">
        <f t="shared" si="584"/>
        <v>4.4000000000000004</v>
      </c>
      <c r="H2512">
        <f t="shared" si="585"/>
        <v>4.4000000000000004</v>
      </c>
      <c r="I2512" t="s">
        <v>5433</v>
      </c>
      <c r="J2512" t="s">
        <v>10</v>
      </c>
      <c r="K2512" t="s">
        <v>1350</v>
      </c>
      <c r="L2512" t="str">
        <f t="shared" si="586"/>
        <v>Established</v>
      </c>
      <c r="N2512" s="2">
        <f t="shared" si="587"/>
        <v>16</v>
      </c>
      <c r="O2512" t="s">
        <v>121</v>
      </c>
      <c r="P2512" t="s">
        <v>691</v>
      </c>
      <c r="Q2512" t="s">
        <v>378</v>
      </c>
      <c r="R2512" t="str">
        <f t="shared" si="588"/>
        <v>Great</v>
      </c>
      <c r="S2512" t="str">
        <f t="shared" si="589"/>
        <v>Great</v>
      </c>
      <c r="T2512" t="b">
        <f t="shared" si="590"/>
        <v>1</v>
      </c>
      <c r="U2512" t="b">
        <f t="shared" si="591"/>
        <v>1</v>
      </c>
      <c r="V2512" t="str">
        <f t="shared" si="592"/>
        <v>Average Company</v>
      </c>
      <c r="W2512" t="str">
        <f t="shared" si="593"/>
        <v>Don't Buy</v>
      </c>
      <c r="X2512" t="str">
        <f t="shared" si="594"/>
        <v>Not Known</v>
      </c>
      <c r="Z2512" t="str">
        <f t="shared" si="595"/>
        <v>None</v>
      </c>
      <c r="AB2512" t="str">
        <f t="shared" si="596"/>
        <v>0</v>
      </c>
    </row>
    <row r="2513" spans="1:28" x14ac:dyDescent="0.3">
      <c r="A2513">
        <v>2511</v>
      </c>
      <c r="B2513" t="s">
        <v>5440</v>
      </c>
      <c r="C2513" t="str">
        <f t="shared" si="583"/>
        <v>Long</v>
      </c>
      <c r="D2513">
        <v>4.9000000000000004</v>
      </c>
      <c r="F2513" s="1">
        <f t="shared" si="582"/>
        <v>4.9000000000000004</v>
      </c>
      <c r="G2513" s="1">
        <f t="shared" si="584"/>
        <v>4.9000000000000004</v>
      </c>
      <c r="H2513">
        <f t="shared" si="585"/>
        <v>4.9000000000000004</v>
      </c>
      <c r="I2513" t="s">
        <v>5433</v>
      </c>
      <c r="J2513" t="s">
        <v>22</v>
      </c>
      <c r="K2513" t="s">
        <v>2520</v>
      </c>
      <c r="L2513" t="str">
        <f t="shared" si="586"/>
        <v>Established</v>
      </c>
      <c r="N2513" s="2">
        <f t="shared" si="587"/>
        <v>27</v>
      </c>
      <c r="O2513" t="s">
        <v>109</v>
      </c>
      <c r="P2513" t="s">
        <v>147</v>
      </c>
      <c r="Q2513" t="s">
        <v>85</v>
      </c>
      <c r="R2513" t="str">
        <f t="shared" si="588"/>
        <v>Great</v>
      </c>
      <c r="S2513" t="str">
        <f t="shared" si="589"/>
        <v>Great</v>
      </c>
      <c r="T2513" t="b">
        <f t="shared" si="590"/>
        <v>1</v>
      </c>
      <c r="U2513" t="b">
        <f t="shared" si="591"/>
        <v>1</v>
      </c>
      <c r="V2513" t="str">
        <f t="shared" si="592"/>
        <v>Top Company</v>
      </c>
      <c r="W2513" t="str">
        <f t="shared" si="593"/>
        <v>Don't Buy</v>
      </c>
      <c r="X2513" t="str">
        <f t="shared" si="594"/>
        <v>Not Known</v>
      </c>
      <c r="Z2513" t="str">
        <f t="shared" si="595"/>
        <v>None</v>
      </c>
      <c r="AB2513" t="str">
        <f t="shared" si="596"/>
        <v>800K</v>
      </c>
    </row>
    <row r="2514" spans="1:28" x14ac:dyDescent="0.3">
      <c r="A2514">
        <v>2512</v>
      </c>
      <c r="B2514" t="s">
        <v>5441</v>
      </c>
      <c r="C2514" t="str">
        <f t="shared" si="583"/>
        <v>Long</v>
      </c>
      <c r="D2514">
        <v>4.0999999999999996</v>
      </c>
      <c r="F2514" s="1">
        <f t="shared" si="582"/>
        <v>4.0999999999999996</v>
      </c>
      <c r="G2514" s="1">
        <f t="shared" si="584"/>
        <v>4.0999999999999996</v>
      </c>
      <c r="H2514">
        <f t="shared" si="585"/>
        <v>4.0999999999999996</v>
      </c>
      <c r="I2514" t="s">
        <v>5433</v>
      </c>
      <c r="J2514" t="s">
        <v>10</v>
      </c>
      <c r="K2514" t="s">
        <v>5442</v>
      </c>
      <c r="L2514" t="str">
        <f t="shared" si="586"/>
        <v>Established</v>
      </c>
      <c r="N2514" s="2">
        <f t="shared" si="587"/>
        <v>27</v>
      </c>
      <c r="O2514" t="s">
        <v>109</v>
      </c>
      <c r="P2514" t="s">
        <v>75</v>
      </c>
      <c r="Q2514" t="s">
        <v>105</v>
      </c>
      <c r="R2514" t="str">
        <f t="shared" si="588"/>
        <v>Great</v>
      </c>
      <c r="S2514" t="str">
        <f t="shared" si="589"/>
        <v>Great</v>
      </c>
      <c r="T2514" t="b">
        <f t="shared" si="590"/>
        <v>1</v>
      </c>
      <c r="U2514" t="b">
        <f t="shared" si="591"/>
        <v>1</v>
      </c>
      <c r="V2514" t="str">
        <f t="shared" si="592"/>
        <v>Top Company</v>
      </c>
      <c r="W2514" t="str">
        <f t="shared" si="593"/>
        <v>Don't Buy</v>
      </c>
      <c r="X2514" t="str">
        <f t="shared" si="594"/>
        <v>Not Known</v>
      </c>
      <c r="Z2514" t="str">
        <f t="shared" si="595"/>
        <v>None</v>
      </c>
      <c r="AB2514" t="str">
        <f t="shared" si="596"/>
        <v>0</v>
      </c>
    </row>
    <row r="2515" spans="1:28" x14ac:dyDescent="0.3">
      <c r="A2515">
        <v>2513</v>
      </c>
      <c r="B2515" t="s">
        <v>5443</v>
      </c>
      <c r="C2515" t="str">
        <f t="shared" si="583"/>
        <v>Long</v>
      </c>
      <c r="D2515">
        <v>3.9</v>
      </c>
      <c r="F2515" s="1">
        <f t="shared" si="582"/>
        <v>3.9</v>
      </c>
      <c r="G2515" s="1">
        <f t="shared" si="584"/>
        <v>3.9</v>
      </c>
      <c r="H2515">
        <f t="shared" si="585"/>
        <v>3.9</v>
      </c>
      <c r="I2515" t="s">
        <v>5433</v>
      </c>
      <c r="J2515" t="s">
        <v>22</v>
      </c>
      <c r="K2515" t="s">
        <v>1017</v>
      </c>
      <c r="L2515" t="str">
        <f t="shared" si="586"/>
        <v>Established</v>
      </c>
      <c r="N2515" s="2">
        <f t="shared" si="587"/>
        <v>36</v>
      </c>
      <c r="O2515" t="s">
        <v>48</v>
      </c>
      <c r="P2515" t="s">
        <v>1703</v>
      </c>
      <c r="Q2515" t="s">
        <v>315</v>
      </c>
      <c r="R2515" t="str">
        <f t="shared" si="588"/>
        <v>Average</v>
      </c>
      <c r="S2515" t="str">
        <f t="shared" si="589"/>
        <v xml:space="preserve"> </v>
      </c>
      <c r="T2515" t="b">
        <f t="shared" si="590"/>
        <v>0</v>
      </c>
      <c r="U2515" t="b">
        <f t="shared" si="591"/>
        <v>1</v>
      </c>
      <c r="V2515" t="str">
        <f t="shared" si="592"/>
        <v>Average Company</v>
      </c>
      <c r="W2515" t="str">
        <f t="shared" si="593"/>
        <v>Don't Buy</v>
      </c>
      <c r="X2515" t="str">
        <f t="shared" si="594"/>
        <v>Not Known</v>
      </c>
      <c r="Z2515" t="str">
        <f t="shared" si="595"/>
        <v>None</v>
      </c>
      <c r="AB2515" t="str">
        <f t="shared" si="596"/>
        <v>0</v>
      </c>
    </row>
    <row r="2516" spans="1:28" x14ac:dyDescent="0.3">
      <c r="A2516">
        <v>2514</v>
      </c>
      <c r="B2516" t="s">
        <v>5444</v>
      </c>
      <c r="C2516" t="str">
        <f t="shared" si="583"/>
        <v>Long</v>
      </c>
      <c r="D2516">
        <v>3.8</v>
      </c>
      <c r="F2516" s="1">
        <f t="shared" si="582"/>
        <v>3.8</v>
      </c>
      <c r="G2516" s="1">
        <f t="shared" si="584"/>
        <v>3.8</v>
      </c>
      <c r="H2516">
        <f t="shared" si="585"/>
        <v>3.8</v>
      </c>
      <c r="I2516" t="s">
        <v>5433</v>
      </c>
      <c r="J2516" t="s">
        <v>22</v>
      </c>
      <c r="K2516" t="s">
        <v>5445</v>
      </c>
      <c r="L2516" t="str">
        <f t="shared" si="586"/>
        <v>Established</v>
      </c>
      <c r="N2516" s="2">
        <f t="shared" si="587"/>
        <v>15</v>
      </c>
      <c r="O2516" t="s">
        <v>283</v>
      </c>
      <c r="P2516" t="s">
        <v>147</v>
      </c>
      <c r="Q2516" t="s">
        <v>1080</v>
      </c>
      <c r="R2516" t="str">
        <f t="shared" si="588"/>
        <v>Average</v>
      </c>
      <c r="S2516" t="str">
        <f t="shared" si="589"/>
        <v xml:space="preserve"> </v>
      </c>
      <c r="T2516" t="b">
        <f t="shared" si="590"/>
        <v>0</v>
      </c>
      <c r="U2516" t="b">
        <f t="shared" si="591"/>
        <v>1</v>
      </c>
      <c r="V2516" t="str">
        <f t="shared" si="592"/>
        <v>Average Company</v>
      </c>
      <c r="W2516" t="str">
        <f t="shared" si="593"/>
        <v>Buy</v>
      </c>
      <c r="X2516" t="str">
        <f t="shared" si="594"/>
        <v>Not Known</v>
      </c>
      <c r="Z2516" t="str">
        <f t="shared" si="595"/>
        <v>None</v>
      </c>
      <c r="AB2516" t="str">
        <f t="shared" si="596"/>
        <v>0</v>
      </c>
    </row>
    <row r="2517" spans="1:28" x14ac:dyDescent="0.3">
      <c r="A2517">
        <v>2515</v>
      </c>
      <c r="B2517" t="s">
        <v>5446</v>
      </c>
      <c r="C2517" t="str">
        <f t="shared" si="583"/>
        <v>Long</v>
      </c>
      <c r="D2517">
        <v>3.8</v>
      </c>
      <c r="F2517" s="1">
        <f t="shared" ref="F2517:F2580" si="597">IF(N2517&lt;10,IF(D2517+0.5&gt;5,5,D2517+0.5),D2517)</f>
        <v>3.8</v>
      </c>
      <c r="G2517" s="1">
        <f t="shared" si="584"/>
        <v>3.8</v>
      </c>
      <c r="H2517">
        <f t="shared" si="585"/>
        <v>3.8</v>
      </c>
      <c r="I2517" t="s">
        <v>5433</v>
      </c>
      <c r="J2517" t="s">
        <v>22</v>
      </c>
      <c r="K2517" t="s">
        <v>4049</v>
      </c>
      <c r="L2517" t="str">
        <f t="shared" si="586"/>
        <v>Established</v>
      </c>
      <c r="N2517" s="2">
        <f t="shared" si="587"/>
        <v>38</v>
      </c>
      <c r="O2517" t="s">
        <v>357</v>
      </c>
      <c r="P2517" t="s">
        <v>683</v>
      </c>
      <c r="Q2517" t="s">
        <v>117</v>
      </c>
      <c r="R2517" t="str">
        <f t="shared" si="588"/>
        <v>Average</v>
      </c>
      <c r="S2517" t="str">
        <f t="shared" si="589"/>
        <v xml:space="preserve"> </v>
      </c>
      <c r="T2517" t="b">
        <f t="shared" si="590"/>
        <v>0</v>
      </c>
      <c r="U2517" t="b">
        <f t="shared" si="591"/>
        <v>1</v>
      </c>
      <c r="V2517" t="str">
        <f t="shared" si="592"/>
        <v>Average Company</v>
      </c>
      <c r="W2517" t="str">
        <f t="shared" si="593"/>
        <v>Don't Buy</v>
      </c>
      <c r="X2517" t="str">
        <f t="shared" si="594"/>
        <v>Not Known</v>
      </c>
      <c r="Z2517" t="str">
        <f t="shared" si="595"/>
        <v>None</v>
      </c>
      <c r="AB2517" t="str">
        <f t="shared" si="596"/>
        <v>0</v>
      </c>
    </row>
    <row r="2518" spans="1:28" x14ac:dyDescent="0.3">
      <c r="A2518">
        <v>2516</v>
      </c>
      <c r="B2518" t="s">
        <v>5447</v>
      </c>
      <c r="C2518" t="str">
        <f t="shared" si="583"/>
        <v>Long</v>
      </c>
      <c r="D2518">
        <v>3.8</v>
      </c>
      <c r="F2518" s="1">
        <f t="shared" si="597"/>
        <v>3.8</v>
      </c>
      <c r="G2518" s="1">
        <f t="shared" si="584"/>
        <v>3.8</v>
      </c>
      <c r="H2518">
        <f t="shared" si="585"/>
        <v>3.8</v>
      </c>
      <c r="I2518" t="s">
        <v>5433</v>
      </c>
      <c r="J2518" t="s">
        <v>22</v>
      </c>
      <c r="K2518" t="s">
        <v>5448</v>
      </c>
      <c r="L2518" t="str">
        <f t="shared" si="586"/>
        <v>Established</v>
      </c>
      <c r="N2518" s="2">
        <f t="shared" si="587"/>
        <v>23</v>
      </c>
      <c r="O2518" t="s">
        <v>230</v>
      </c>
      <c r="P2518" t="s">
        <v>147</v>
      </c>
      <c r="Q2518" t="s">
        <v>44</v>
      </c>
      <c r="R2518" t="str">
        <f t="shared" si="588"/>
        <v>Average</v>
      </c>
      <c r="S2518" t="str">
        <f t="shared" si="589"/>
        <v xml:space="preserve"> </v>
      </c>
      <c r="T2518" t="b">
        <f t="shared" si="590"/>
        <v>0</v>
      </c>
      <c r="U2518" t="b">
        <f t="shared" si="591"/>
        <v>1</v>
      </c>
      <c r="V2518" t="str">
        <f t="shared" si="592"/>
        <v>Average Company</v>
      </c>
      <c r="W2518" t="str">
        <f t="shared" si="593"/>
        <v>Don't Buy</v>
      </c>
      <c r="X2518" t="str">
        <f t="shared" si="594"/>
        <v>Not Known</v>
      </c>
      <c r="Z2518" t="str">
        <f t="shared" si="595"/>
        <v>None</v>
      </c>
      <c r="AB2518" t="str">
        <f t="shared" si="596"/>
        <v>0</v>
      </c>
    </row>
    <row r="2519" spans="1:28" x14ac:dyDescent="0.3">
      <c r="A2519">
        <v>2517</v>
      </c>
      <c r="B2519" t="s">
        <v>5449</v>
      </c>
      <c r="C2519" t="str">
        <f t="shared" si="583"/>
        <v>Long</v>
      </c>
      <c r="D2519">
        <v>3.9</v>
      </c>
      <c r="F2519" s="1">
        <f t="shared" si="597"/>
        <v>3.9</v>
      </c>
      <c r="G2519" s="1">
        <f t="shared" si="584"/>
        <v>3.9</v>
      </c>
      <c r="H2519">
        <f t="shared" si="585"/>
        <v>3.9</v>
      </c>
      <c r="I2519" t="s">
        <v>5433</v>
      </c>
      <c r="J2519" t="s">
        <v>22</v>
      </c>
      <c r="K2519" t="s">
        <v>5080</v>
      </c>
      <c r="L2519" t="str">
        <f t="shared" si="586"/>
        <v>Established</v>
      </c>
      <c r="N2519" s="2">
        <f t="shared" si="587"/>
        <v>44</v>
      </c>
      <c r="O2519" t="s">
        <v>96</v>
      </c>
      <c r="P2519" t="s">
        <v>147</v>
      </c>
      <c r="Q2519" t="s">
        <v>918</v>
      </c>
      <c r="R2519" t="str">
        <f t="shared" si="588"/>
        <v>Average</v>
      </c>
      <c r="S2519" t="str">
        <f t="shared" si="589"/>
        <v xml:space="preserve"> </v>
      </c>
      <c r="T2519" t="b">
        <f t="shared" si="590"/>
        <v>0</v>
      </c>
      <c r="U2519" t="b">
        <f t="shared" si="591"/>
        <v>1</v>
      </c>
      <c r="V2519" t="str">
        <f t="shared" si="592"/>
        <v>Average Company</v>
      </c>
      <c r="W2519" t="str">
        <f t="shared" si="593"/>
        <v>Don't Buy</v>
      </c>
      <c r="X2519" t="str">
        <f t="shared" si="594"/>
        <v>Not Known</v>
      </c>
      <c r="Z2519" t="str">
        <f t="shared" si="595"/>
        <v>None</v>
      </c>
      <c r="AB2519" t="str">
        <f t="shared" si="596"/>
        <v>0</v>
      </c>
    </row>
    <row r="2520" spans="1:28" x14ac:dyDescent="0.3">
      <c r="A2520">
        <v>2518</v>
      </c>
      <c r="B2520" t="s">
        <v>5450</v>
      </c>
      <c r="C2520" t="str">
        <f t="shared" si="583"/>
        <v>Short</v>
      </c>
      <c r="D2520">
        <v>4.0999999999999996</v>
      </c>
      <c r="F2520" s="1">
        <f t="shared" si="597"/>
        <v>4.0999999999999996</v>
      </c>
      <c r="G2520" s="1">
        <f t="shared" si="584"/>
        <v>4.0999999999999996</v>
      </c>
      <c r="H2520">
        <f t="shared" si="585"/>
        <v>4.0999999999999996</v>
      </c>
      <c r="I2520" t="s">
        <v>5433</v>
      </c>
      <c r="J2520" t="s">
        <v>10</v>
      </c>
      <c r="K2520" t="s">
        <v>5451</v>
      </c>
      <c r="L2520" t="str">
        <f t="shared" si="586"/>
        <v>Established</v>
      </c>
      <c r="N2520" s="2">
        <f t="shared" si="587"/>
        <v>37</v>
      </c>
      <c r="O2520" t="s">
        <v>538</v>
      </c>
      <c r="P2520" t="s">
        <v>691</v>
      </c>
      <c r="Q2520" t="s">
        <v>117</v>
      </c>
      <c r="R2520" t="str">
        <f t="shared" si="588"/>
        <v>Great</v>
      </c>
      <c r="S2520" t="str">
        <f t="shared" si="589"/>
        <v>Great</v>
      </c>
      <c r="T2520" t="b">
        <f t="shared" si="590"/>
        <v>1</v>
      </c>
      <c r="U2520" t="b">
        <f t="shared" si="591"/>
        <v>1</v>
      </c>
      <c r="V2520" t="str">
        <f t="shared" si="592"/>
        <v>Top Company</v>
      </c>
      <c r="W2520" t="str">
        <f t="shared" si="593"/>
        <v>Don't Buy</v>
      </c>
      <c r="X2520" t="str">
        <f t="shared" si="594"/>
        <v>Not Known</v>
      </c>
      <c r="Z2520" t="str">
        <f t="shared" si="595"/>
        <v>None</v>
      </c>
      <c r="AB2520" t="str">
        <f t="shared" si="596"/>
        <v>0</v>
      </c>
    </row>
    <row r="2521" spans="1:28" x14ac:dyDescent="0.3">
      <c r="A2521">
        <v>2519</v>
      </c>
      <c r="B2521" t="s">
        <v>4053</v>
      </c>
      <c r="C2521" t="str">
        <f t="shared" si="583"/>
        <v>Long</v>
      </c>
      <c r="D2521">
        <v>4.5999999999999996</v>
      </c>
      <c r="F2521" s="1">
        <f t="shared" si="597"/>
        <v>4.5999999999999996</v>
      </c>
      <c r="G2521" s="1">
        <f t="shared" si="584"/>
        <v>4.5999999999999996</v>
      </c>
      <c r="H2521">
        <f t="shared" si="585"/>
        <v>4.5999999999999996</v>
      </c>
      <c r="I2521" t="s">
        <v>5433</v>
      </c>
      <c r="J2521" t="s">
        <v>10</v>
      </c>
      <c r="K2521" t="s">
        <v>5452</v>
      </c>
      <c r="L2521" t="str">
        <f t="shared" si="586"/>
        <v>Established</v>
      </c>
      <c r="N2521" s="2">
        <f t="shared" si="587"/>
        <v>64</v>
      </c>
      <c r="O2521" t="s">
        <v>511</v>
      </c>
      <c r="P2521" t="s">
        <v>3223</v>
      </c>
      <c r="Q2521" t="s">
        <v>117</v>
      </c>
      <c r="R2521" t="str">
        <f t="shared" si="588"/>
        <v>Great</v>
      </c>
      <c r="S2521" t="str">
        <f t="shared" si="589"/>
        <v>Great</v>
      </c>
      <c r="T2521" t="b">
        <f t="shared" si="590"/>
        <v>1</v>
      </c>
      <c r="U2521" t="b">
        <f t="shared" si="591"/>
        <v>1</v>
      </c>
      <c r="V2521" t="str">
        <f t="shared" si="592"/>
        <v>Top Company</v>
      </c>
      <c r="W2521" t="str">
        <f t="shared" si="593"/>
        <v>Don't Buy</v>
      </c>
      <c r="X2521" t="str">
        <f t="shared" si="594"/>
        <v>Not Known</v>
      </c>
      <c r="Z2521" t="str">
        <f t="shared" si="595"/>
        <v>None</v>
      </c>
      <c r="AB2521" t="str">
        <f t="shared" si="596"/>
        <v>0</v>
      </c>
    </row>
    <row r="2522" spans="1:28" x14ac:dyDescent="0.3">
      <c r="A2522">
        <v>2520</v>
      </c>
      <c r="B2522" t="s">
        <v>5453</v>
      </c>
      <c r="C2522" t="str">
        <f t="shared" si="583"/>
        <v>Long</v>
      </c>
      <c r="D2522">
        <v>4.2</v>
      </c>
      <c r="F2522" s="1">
        <f t="shared" si="597"/>
        <v>4.2</v>
      </c>
      <c r="G2522" s="1">
        <f t="shared" si="584"/>
        <v>4.2</v>
      </c>
      <c r="H2522">
        <f t="shared" si="585"/>
        <v>4.2</v>
      </c>
      <c r="I2522" t="s">
        <v>5433</v>
      </c>
      <c r="J2522" t="s">
        <v>22</v>
      </c>
      <c r="K2522" t="s">
        <v>5454</v>
      </c>
      <c r="L2522" t="str">
        <f t="shared" si="586"/>
        <v>Established</v>
      </c>
      <c r="N2522" s="2">
        <f t="shared" si="587"/>
        <v>10</v>
      </c>
      <c r="O2522" t="s">
        <v>234</v>
      </c>
      <c r="P2522" t="s">
        <v>683</v>
      </c>
      <c r="Q2522" t="s">
        <v>44</v>
      </c>
      <c r="R2522" t="str">
        <f t="shared" si="588"/>
        <v>Great</v>
      </c>
      <c r="S2522" t="str">
        <f t="shared" si="589"/>
        <v>Great</v>
      </c>
      <c r="T2522" t="b">
        <f t="shared" si="590"/>
        <v>0</v>
      </c>
      <c r="U2522" t="b">
        <f t="shared" si="591"/>
        <v>1</v>
      </c>
      <c r="V2522" t="str">
        <f t="shared" si="592"/>
        <v>Average Company</v>
      </c>
      <c r="W2522" t="str">
        <f t="shared" si="593"/>
        <v>Don't Buy</v>
      </c>
      <c r="X2522" t="str">
        <f t="shared" si="594"/>
        <v>Not Known</v>
      </c>
      <c r="Z2522" t="str">
        <f t="shared" si="595"/>
        <v>None</v>
      </c>
      <c r="AB2522" t="str">
        <f t="shared" si="596"/>
        <v>0</v>
      </c>
    </row>
    <row r="2523" spans="1:28" x14ac:dyDescent="0.3">
      <c r="A2523">
        <v>2521</v>
      </c>
      <c r="B2523" t="s">
        <v>5439</v>
      </c>
      <c r="C2523" t="str">
        <f t="shared" si="583"/>
        <v>Long</v>
      </c>
      <c r="D2523">
        <v>4.4000000000000004</v>
      </c>
      <c r="F2523" s="1">
        <f t="shared" si="597"/>
        <v>4.4000000000000004</v>
      </c>
      <c r="G2523" s="1">
        <f t="shared" si="584"/>
        <v>4.4000000000000004</v>
      </c>
      <c r="H2523">
        <f t="shared" si="585"/>
        <v>4.4000000000000004</v>
      </c>
      <c r="I2523" t="s">
        <v>5433</v>
      </c>
      <c r="J2523" t="s">
        <v>10</v>
      </c>
      <c r="K2523" t="s">
        <v>1350</v>
      </c>
      <c r="L2523" t="str">
        <f t="shared" si="586"/>
        <v>Established</v>
      </c>
      <c r="N2523" s="2">
        <f t="shared" si="587"/>
        <v>16</v>
      </c>
      <c r="O2523" t="s">
        <v>121</v>
      </c>
      <c r="P2523" t="s">
        <v>691</v>
      </c>
      <c r="Q2523" t="s">
        <v>378</v>
      </c>
      <c r="R2523" t="str">
        <f t="shared" si="588"/>
        <v>Great</v>
      </c>
      <c r="S2523" t="str">
        <f t="shared" si="589"/>
        <v>Great</v>
      </c>
      <c r="T2523" t="b">
        <f t="shared" si="590"/>
        <v>1</v>
      </c>
      <c r="U2523" t="b">
        <f t="shared" si="591"/>
        <v>1</v>
      </c>
      <c r="V2523" t="str">
        <f t="shared" si="592"/>
        <v>Average Company</v>
      </c>
      <c r="W2523" t="str">
        <f t="shared" si="593"/>
        <v>Don't Buy</v>
      </c>
      <c r="X2523" t="str">
        <f t="shared" si="594"/>
        <v>Not Known</v>
      </c>
      <c r="Z2523" t="str">
        <f t="shared" si="595"/>
        <v>None</v>
      </c>
      <c r="AB2523" t="str">
        <f t="shared" si="596"/>
        <v>0</v>
      </c>
    </row>
    <row r="2524" spans="1:28" x14ac:dyDescent="0.3">
      <c r="A2524">
        <v>2522</v>
      </c>
      <c r="B2524" t="s">
        <v>5432</v>
      </c>
      <c r="C2524" t="str">
        <f t="shared" si="583"/>
        <v>Long</v>
      </c>
      <c r="D2524">
        <v>4.2</v>
      </c>
      <c r="F2524" s="1">
        <f t="shared" si="597"/>
        <v>4.2</v>
      </c>
      <c r="G2524" s="1">
        <f t="shared" si="584"/>
        <v>4.2</v>
      </c>
      <c r="H2524">
        <f t="shared" si="585"/>
        <v>4.2</v>
      </c>
      <c r="I2524" t="s">
        <v>5433</v>
      </c>
      <c r="J2524" t="s">
        <v>22</v>
      </c>
      <c r="K2524" t="s">
        <v>5434</v>
      </c>
      <c r="L2524" t="str">
        <f t="shared" si="586"/>
        <v>Established</v>
      </c>
      <c r="N2524" s="2">
        <f t="shared" si="587"/>
        <v>20</v>
      </c>
      <c r="O2524" t="s">
        <v>151</v>
      </c>
      <c r="P2524" t="s">
        <v>147</v>
      </c>
      <c r="Q2524" t="s">
        <v>105</v>
      </c>
      <c r="R2524" t="str">
        <f t="shared" si="588"/>
        <v>Great</v>
      </c>
      <c r="S2524" t="str">
        <f t="shared" si="589"/>
        <v>Great</v>
      </c>
      <c r="T2524" t="b">
        <f t="shared" si="590"/>
        <v>1</v>
      </c>
      <c r="U2524" t="b">
        <f t="shared" si="591"/>
        <v>1</v>
      </c>
      <c r="V2524" t="str">
        <f t="shared" si="592"/>
        <v>Average Company</v>
      </c>
      <c r="W2524" t="str">
        <f t="shared" si="593"/>
        <v>Don't Buy</v>
      </c>
      <c r="X2524" t="str">
        <f t="shared" si="594"/>
        <v>Not Known</v>
      </c>
      <c r="Z2524" t="str">
        <f t="shared" si="595"/>
        <v>None</v>
      </c>
      <c r="AB2524" t="str">
        <f t="shared" si="596"/>
        <v>0</v>
      </c>
    </row>
    <row r="2525" spans="1:28" x14ac:dyDescent="0.3">
      <c r="A2525">
        <v>2523</v>
      </c>
      <c r="B2525" t="s">
        <v>5455</v>
      </c>
      <c r="C2525" t="str">
        <f t="shared" si="583"/>
        <v>Long</v>
      </c>
      <c r="D2525">
        <v>4.0999999999999996</v>
      </c>
      <c r="F2525" s="1">
        <f t="shared" si="597"/>
        <v>4.0999999999999996</v>
      </c>
      <c r="G2525" s="1">
        <f t="shared" si="584"/>
        <v>4.0999999999999996</v>
      </c>
      <c r="H2525">
        <f t="shared" si="585"/>
        <v>4.0999999999999996</v>
      </c>
      <c r="I2525" t="s">
        <v>5433</v>
      </c>
      <c r="J2525" t="s">
        <v>22</v>
      </c>
      <c r="K2525" t="s">
        <v>5456</v>
      </c>
      <c r="L2525" t="str">
        <f t="shared" si="586"/>
        <v>Established</v>
      </c>
      <c r="N2525" s="2">
        <f t="shared" si="587"/>
        <v>78</v>
      </c>
      <c r="O2525" t="s">
        <v>409</v>
      </c>
      <c r="P2525" t="s">
        <v>147</v>
      </c>
      <c r="Q2525" t="s">
        <v>80</v>
      </c>
      <c r="R2525" t="str">
        <f t="shared" si="588"/>
        <v>Great</v>
      </c>
      <c r="S2525" t="str">
        <f t="shared" si="589"/>
        <v>Great</v>
      </c>
      <c r="T2525" t="b">
        <f t="shared" si="590"/>
        <v>1</v>
      </c>
      <c r="U2525" t="b">
        <f t="shared" si="591"/>
        <v>1</v>
      </c>
      <c r="V2525" t="str">
        <f t="shared" si="592"/>
        <v>Top Company</v>
      </c>
      <c r="W2525" t="str">
        <f t="shared" si="593"/>
        <v>Buy</v>
      </c>
      <c r="X2525" t="str">
        <f t="shared" si="594"/>
        <v>Not Known</v>
      </c>
      <c r="Z2525" t="str">
        <f t="shared" si="595"/>
        <v>None</v>
      </c>
      <c r="AB2525" t="str">
        <f t="shared" si="596"/>
        <v>0</v>
      </c>
    </row>
    <row r="2526" spans="1:28" x14ac:dyDescent="0.3">
      <c r="A2526">
        <v>2524</v>
      </c>
      <c r="B2526" t="s">
        <v>5457</v>
      </c>
      <c r="C2526" t="str">
        <f t="shared" si="583"/>
        <v>Long</v>
      </c>
      <c r="D2526">
        <v>3.6</v>
      </c>
      <c r="F2526" s="1">
        <f t="shared" si="597"/>
        <v>4.0999999999999996</v>
      </c>
      <c r="G2526" s="1">
        <f t="shared" si="584"/>
        <v>4.0999999999999996</v>
      </c>
      <c r="H2526">
        <f t="shared" si="585"/>
        <v>3.7</v>
      </c>
      <c r="I2526" t="s">
        <v>5433</v>
      </c>
      <c r="J2526" t="s">
        <v>22</v>
      </c>
      <c r="K2526" t="s">
        <v>5458</v>
      </c>
      <c r="L2526" t="str">
        <f t="shared" si="586"/>
        <v>Startup</v>
      </c>
      <c r="N2526" s="2">
        <f t="shared" si="587"/>
        <v>4</v>
      </c>
      <c r="O2526" t="s">
        <v>89</v>
      </c>
      <c r="P2526" t="s">
        <v>1308</v>
      </c>
      <c r="Q2526" t="s">
        <v>773</v>
      </c>
      <c r="R2526" t="str">
        <f t="shared" si="588"/>
        <v>Average</v>
      </c>
      <c r="S2526" t="str">
        <f t="shared" si="589"/>
        <v xml:space="preserve"> </v>
      </c>
      <c r="T2526" t="b">
        <f t="shared" si="590"/>
        <v>0</v>
      </c>
      <c r="U2526" t="b">
        <f t="shared" si="591"/>
        <v>1</v>
      </c>
      <c r="V2526" t="str">
        <f t="shared" si="592"/>
        <v>Average Company</v>
      </c>
      <c r="W2526" t="str">
        <f t="shared" si="593"/>
        <v>Don't Buy</v>
      </c>
      <c r="X2526" t="str">
        <f t="shared" si="594"/>
        <v>Not Known</v>
      </c>
      <c r="Z2526" t="str">
        <f t="shared" si="595"/>
        <v>Silicon Valley Startups</v>
      </c>
      <c r="AB2526" t="str">
        <f t="shared" si="596"/>
        <v>0</v>
      </c>
    </row>
    <row r="2527" spans="1:28" x14ac:dyDescent="0.3">
      <c r="A2527">
        <v>2525</v>
      </c>
      <c r="B2527" t="s">
        <v>5459</v>
      </c>
      <c r="C2527" t="str">
        <f t="shared" si="583"/>
        <v>Short</v>
      </c>
      <c r="D2527">
        <v>3.9</v>
      </c>
      <c r="F2527" s="1">
        <f t="shared" si="597"/>
        <v>3.9</v>
      </c>
      <c r="G2527" s="1">
        <f t="shared" si="584"/>
        <v>3.9</v>
      </c>
      <c r="H2527">
        <f t="shared" si="585"/>
        <v>3.9</v>
      </c>
      <c r="I2527" t="s">
        <v>736</v>
      </c>
      <c r="J2527" t="s">
        <v>10</v>
      </c>
      <c r="K2527" t="s">
        <v>5460</v>
      </c>
      <c r="L2527" t="str">
        <f t="shared" si="586"/>
        <v>Established</v>
      </c>
      <c r="N2527" s="2">
        <f t="shared" si="587"/>
        <v>38</v>
      </c>
      <c r="O2527" t="s">
        <v>357</v>
      </c>
      <c r="P2527" t="s">
        <v>75</v>
      </c>
      <c r="Q2527" t="s">
        <v>28</v>
      </c>
      <c r="R2527" t="str">
        <f t="shared" si="588"/>
        <v>Average</v>
      </c>
      <c r="S2527" t="str">
        <f t="shared" si="589"/>
        <v xml:space="preserve"> </v>
      </c>
      <c r="T2527" t="b">
        <f t="shared" si="590"/>
        <v>0</v>
      </c>
      <c r="U2527" t="b">
        <f t="shared" si="591"/>
        <v>1</v>
      </c>
      <c r="V2527" t="str">
        <f t="shared" si="592"/>
        <v>Average Company</v>
      </c>
      <c r="W2527" t="str">
        <f t="shared" si="593"/>
        <v>Don't Buy</v>
      </c>
      <c r="X2527" t="str">
        <f t="shared" si="594"/>
        <v>Not Known</v>
      </c>
      <c r="Z2527" t="str">
        <f t="shared" si="595"/>
        <v>None</v>
      </c>
      <c r="AB2527" t="str">
        <f t="shared" si="596"/>
        <v>500K</v>
      </c>
    </row>
    <row r="2528" spans="1:28" x14ac:dyDescent="0.3">
      <c r="A2528">
        <v>2526</v>
      </c>
      <c r="B2528" t="s">
        <v>5461</v>
      </c>
      <c r="C2528" t="str">
        <f t="shared" si="583"/>
        <v>Long</v>
      </c>
      <c r="D2528">
        <v>4.5999999999999996</v>
      </c>
      <c r="F2528" s="1">
        <f t="shared" si="597"/>
        <v>4.5999999999999996</v>
      </c>
      <c r="G2528" s="1">
        <f t="shared" si="584"/>
        <v>4.5999999999999996</v>
      </c>
      <c r="H2528">
        <f t="shared" si="585"/>
        <v>4.5999999999999996</v>
      </c>
      <c r="I2528" t="s">
        <v>5462</v>
      </c>
      <c r="J2528" t="s">
        <v>22</v>
      </c>
      <c r="K2528" t="s">
        <v>5463</v>
      </c>
      <c r="L2528" t="str">
        <f t="shared" si="586"/>
        <v>Established</v>
      </c>
      <c r="N2528" s="2">
        <f t="shared" si="587"/>
        <v>10</v>
      </c>
      <c r="O2528" t="s">
        <v>234</v>
      </c>
      <c r="P2528" t="s">
        <v>1308</v>
      </c>
      <c r="Q2528" t="s">
        <v>19</v>
      </c>
      <c r="R2528" t="str">
        <f t="shared" si="588"/>
        <v>Great</v>
      </c>
      <c r="S2528" t="str">
        <f t="shared" si="589"/>
        <v>Great</v>
      </c>
      <c r="T2528" t="b">
        <f t="shared" si="590"/>
        <v>0</v>
      </c>
      <c r="U2528" t="b">
        <f t="shared" si="591"/>
        <v>1</v>
      </c>
      <c r="V2528" t="str">
        <f t="shared" si="592"/>
        <v>Average Company</v>
      </c>
      <c r="W2528" t="str">
        <f t="shared" si="593"/>
        <v>Buy</v>
      </c>
      <c r="X2528" t="str">
        <f t="shared" si="594"/>
        <v>Not Known</v>
      </c>
      <c r="Z2528" t="str">
        <f t="shared" si="595"/>
        <v>None</v>
      </c>
      <c r="AB2528" t="str">
        <f t="shared" si="596"/>
        <v>1Million</v>
      </c>
    </row>
    <row r="2529" spans="1:28" x14ac:dyDescent="0.3">
      <c r="A2529">
        <v>2527</v>
      </c>
      <c r="B2529" t="s">
        <v>5464</v>
      </c>
      <c r="C2529" t="str">
        <f t="shared" si="583"/>
        <v>Long</v>
      </c>
      <c r="D2529">
        <v>3.6</v>
      </c>
      <c r="F2529" s="1">
        <f t="shared" si="597"/>
        <v>3.6</v>
      </c>
      <c r="G2529" s="1">
        <f t="shared" si="584"/>
        <v>3.6</v>
      </c>
      <c r="H2529">
        <f t="shared" si="585"/>
        <v>3.6</v>
      </c>
      <c r="I2529" t="s">
        <v>5462</v>
      </c>
      <c r="J2529" t="s">
        <v>10</v>
      </c>
      <c r="K2529" t="s">
        <v>3278</v>
      </c>
      <c r="L2529" t="str">
        <f t="shared" si="586"/>
        <v>Established</v>
      </c>
      <c r="N2529" s="2">
        <f t="shared" si="587"/>
        <v>11</v>
      </c>
      <c r="O2529" t="s">
        <v>1313</v>
      </c>
      <c r="P2529" t="s">
        <v>147</v>
      </c>
      <c r="Q2529" t="s">
        <v>80</v>
      </c>
      <c r="R2529" t="str">
        <f t="shared" si="588"/>
        <v>Average</v>
      </c>
      <c r="S2529" t="str">
        <f t="shared" si="589"/>
        <v xml:space="preserve"> </v>
      </c>
      <c r="T2529" t="b">
        <f t="shared" si="590"/>
        <v>0</v>
      </c>
      <c r="U2529" t="b">
        <f t="shared" si="591"/>
        <v>1</v>
      </c>
      <c r="V2529" t="str">
        <f t="shared" si="592"/>
        <v>Average Company</v>
      </c>
      <c r="W2529" t="str">
        <f t="shared" si="593"/>
        <v>Don't Buy</v>
      </c>
      <c r="X2529" t="str">
        <f t="shared" si="594"/>
        <v>Not Known</v>
      </c>
      <c r="Z2529" t="str">
        <f t="shared" si="595"/>
        <v>None</v>
      </c>
      <c r="AB2529" t="str">
        <f t="shared" si="596"/>
        <v>0</v>
      </c>
    </row>
    <row r="2530" spans="1:28" x14ac:dyDescent="0.3">
      <c r="A2530">
        <v>2528</v>
      </c>
      <c r="B2530" t="s">
        <v>5465</v>
      </c>
      <c r="C2530" t="str">
        <f t="shared" si="583"/>
        <v>Long</v>
      </c>
      <c r="D2530">
        <v>4</v>
      </c>
      <c r="F2530" s="1">
        <f t="shared" si="597"/>
        <v>4</v>
      </c>
      <c r="G2530" s="1">
        <f t="shared" si="584"/>
        <v>4</v>
      </c>
      <c r="H2530">
        <f t="shared" si="585"/>
        <v>4</v>
      </c>
      <c r="I2530" t="s">
        <v>5462</v>
      </c>
      <c r="J2530" t="s">
        <v>5466</v>
      </c>
      <c r="K2530" t="s">
        <v>321</v>
      </c>
      <c r="L2530" t="str">
        <f t="shared" si="586"/>
        <v>Established</v>
      </c>
      <c r="N2530" s="2">
        <f t="shared" si="587"/>
        <v>50</v>
      </c>
      <c r="O2530" t="s">
        <v>691</v>
      </c>
      <c r="Q2530" t="s">
        <v>243</v>
      </c>
      <c r="R2530" t="str">
        <f t="shared" si="588"/>
        <v>Average</v>
      </c>
      <c r="S2530" t="str">
        <f t="shared" si="589"/>
        <v xml:space="preserve"> </v>
      </c>
      <c r="T2530" t="b">
        <f t="shared" si="590"/>
        <v>0</v>
      </c>
      <c r="U2530" t="b">
        <f t="shared" si="591"/>
        <v>1</v>
      </c>
      <c r="V2530" t="str">
        <f t="shared" si="592"/>
        <v>Average Company</v>
      </c>
      <c r="W2530" t="str">
        <f t="shared" si="593"/>
        <v>Don't Buy</v>
      </c>
      <c r="X2530" t="str">
        <f t="shared" si="594"/>
        <v>Not Known</v>
      </c>
      <c r="Z2530" t="str">
        <f t="shared" si="595"/>
        <v>None</v>
      </c>
      <c r="AB2530" t="str">
        <f t="shared" si="596"/>
        <v>0</v>
      </c>
    </row>
    <row r="2531" spans="1:28" x14ac:dyDescent="0.3">
      <c r="A2531">
        <v>2529</v>
      </c>
      <c r="B2531" t="s">
        <v>5467</v>
      </c>
      <c r="C2531" t="str">
        <f t="shared" si="583"/>
        <v>Long</v>
      </c>
      <c r="D2531">
        <v>4.3</v>
      </c>
      <c r="F2531" s="1">
        <f t="shared" si="597"/>
        <v>4.3</v>
      </c>
      <c r="G2531" s="1">
        <f t="shared" si="584"/>
        <v>4.3</v>
      </c>
      <c r="H2531">
        <f t="shared" si="585"/>
        <v>4.3</v>
      </c>
      <c r="I2531" t="s">
        <v>5462</v>
      </c>
      <c r="J2531" t="s">
        <v>10</v>
      </c>
      <c r="K2531" t="s">
        <v>5468</v>
      </c>
      <c r="L2531" t="str">
        <f t="shared" si="586"/>
        <v>Established</v>
      </c>
      <c r="N2531" s="2">
        <f t="shared" si="587"/>
        <v>27</v>
      </c>
      <c r="O2531" t="s">
        <v>109</v>
      </c>
      <c r="P2531" t="s">
        <v>691</v>
      </c>
      <c r="Q2531" t="s">
        <v>204</v>
      </c>
      <c r="R2531" t="str">
        <f t="shared" si="588"/>
        <v>Great</v>
      </c>
      <c r="S2531" t="str">
        <f t="shared" si="589"/>
        <v>Great</v>
      </c>
      <c r="T2531" t="b">
        <f t="shared" si="590"/>
        <v>1</v>
      </c>
      <c r="U2531" t="b">
        <f t="shared" si="591"/>
        <v>1</v>
      </c>
      <c r="V2531" t="str">
        <f t="shared" si="592"/>
        <v>Top Company</v>
      </c>
      <c r="W2531" t="str">
        <f t="shared" si="593"/>
        <v>Don't Buy</v>
      </c>
      <c r="X2531" t="str">
        <f t="shared" si="594"/>
        <v>Not Known</v>
      </c>
      <c r="Z2531" t="str">
        <f t="shared" si="595"/>
        <v>None</v>
      </c>
      <c r="AB2531" t="str">
        <f t="shared" si="596"/>
        <v>0</v>
      </c>
    </row>
    <row r="2532" spans="1:28" x14ac:dyDescent="0.3">
      <c r="A2532">
        <v>2530</v>
      </c>
      <c r="B2532" t="s">
        <v>5469</v>
      </c>
      <c r="C2532" t="str">
        <f t="shared" si="583"/>
        <v>Long</v>
      </c>
      <c r="D2532">
        <v>4.2</v>
      </c>
      <c r="F2532" s="1">
        <f t="shared" si="597"/>
        <v>4.2</v>
      </c>
      <c r="G2532" s="1">
        <f t="shared" si="584"/>
        <v>4.2</v>
      </c>
      <c r="H2532">
        <f t="shared" si="585"/>
        <v>4.2</v>
      </c>
      <c r="I2532" t="s">
        <v>5462</v>
      </c>
      <c r="J2532" t="s">
        <v>22</v>
      </c>
      <c r="K2532" t="s">
        <v>2013</v>
      </c>
      <c r="L2532" t="str">
        <f t="shared" si="586"/>
        <v>Established</v>
      </c>
      <c r="N2532" s="2">
        <f t="shared" si="587"/>
        <v>33</v>
      </c>
      <c r="O2532" t="s">
        <v>18</v>
      </c>
      <c r="P2532" t="s">
        <v>147</v>
      </c>
      <c r="Q2532" t="s">
        <v>424</v>
      </c>
      <c r="R2532" t="str">
        <f t="shared" si="588"/>
        <v>Great</v>
      </c>
      <c r="S2532" t="str">
        <f t="shared" si="589"/>
        <v>Great</v>
      </c>
      <c r="T2532" t="b">
        <f t="shared" si="590"/>
        <v>1</v>
      </c>
      <c r="U2532" t="b">
        <f t="shared" si="591"/>
        <v>1</v>
      </c>
      <c r="V2532" t="str">
        <f t="shared" si="592"/>
        <v>Top Company</v>
      </c>
      <c r="W2532" t="str">
        <f t="shared" si="593"/>
        <v>Don't Buy</v>
      </c>
      <c r="X2532" t="str">
        <f t="shared" si="594"/>
        <v>Not Known</v>
      </c>
      <c r="Z2532" t="str">
        <f t="shared" si="595"/>
        <v>None</v>
      </c>
      <c r="AB2532" t="str">
        <f t="shared" si="596"/>
        <v>0</v>
      </c>
    </row>
    <row r="2533" spans="1:28" x14ac:dyDescent="0.3">
      <c r="A2533">
        <v>2531</v>
      </c>
      <c r="B2533" t="s">
        <v>5470</v>
      </c>
      <c r="C2533" t="str">
        <f t="shared" si="583"/>
        <v>Long</v>
      </c>
      <c r="D2533">
        <v>3.9</v>
      </c>
      <c r="F2533" s="1">
        <f t="shared" si="597"/>
        <v>3.9</v>
      </c>
      <c r="G2533" s="1">
        <f t="shared" si="584"/>
        <v>3.9</v>
      </c>
      <c r="H2533">
        <f t="shared" si="585"/>
        <v>3.9</v>
      </c>
      <c r="I2533" t="s">
        <v>5462</v>
      </c>
      <c r="J2533" t="s">
        <v>22</v>
      </c>
      <c r="K2533" t="s">
        <v>2453</v>
      </c>
      <c r="L2533" t="str">
        <f t="shared" si="586"/>
        <v>Established</v>
      </c>
      <c r="N2533" s="2">
        <f t="shared" si="587"/>
        <v>12</v>
      </c>
      <c r="O2533" t="s">
        <v>267</v>
      </c>
      <c r="P2533" t="s">
        <v>147</v>
      </c>
      <c r="Q2533" t="s">
        <v>846</v>
      </c>
      <c r="R2533" t="str">
        <f t="shared" si="588"/>
        <v>Average</v>
      </c>
      <c r="S2533" t="str">
        <f t="shared" si="589"/>
        <v xml:space="preserve"> </v>
      </c>
      <c r="T2533" t="b">
        <f t="shared" si="590"/>
        <v>0</v>
      </c>
      <c r="U2533" t="b">
        <f t="shared" si="591"/>
        <v>1</v>
      </c>
      <c r="V2533" t="str">
        <f t="shared" si="592"/>
        <v>Average Company</v>
      </c>
      <c r="W2533" t="str">
        <f t="shared" si="593"/>
        <v>Don't Buy</v>
      </c>
      <c r="X2533" t="str">
        <f t="shared" si="594"/>
        <v>Not Known</v>
      </c>
      <c r="Z2533" t="str">
        <f t="shared" si="595"/>
        <v>None</v>
      </c>
      <c r="AB2533" t="str">
        <f t="shared" si="596"/>
        <v>0</v>
      </c>
    </row>
    <row r="2534" spans="1:28" x14ac:dyDescent="0.3">
      <c r="A2534">
        <v>2532</v>
      </c>
      <c r="B2534" t="s">
        <v>5471</v>
      </c>
      <c r="C2534" t="str">
        <f t="shared" si="583"/>
        <v>Long</v>
      </c>
      <c r="D2534">
        <v>4.5</v>
      </c>
      <c r="F2534" s="1">
        <f t="shared" si="597"/>
        <v>4.5</v>
      </c>
      <c r="G2534" s="1">
        <f t="shared" si="584"/>
        <v>4.5</v>
      </c>
      <c r="H2534">
        <f t="shared" si="585"/>
        <v>4.5</v>
      </c>
      <c r="I2534" t="s">
        <v>5462</v>
      </c>
      <c r="J2534" t="s">
        <v>22</v>
      </c>
      <c r="K2534" t="s">
        <v>5472</v>
      </c>
      <c r="L2534" t="str">
        <f t="shared" si="586"/>
        <v>Established</v>
      </c>
      <c r="N2534" s="2">
        <f t="shared" si="587"/>
        <v>41</v>
      </c>
      <c r="O2534" t="s">
        <v>39</v>
      </c>
      <c r="P2534" t="s">
        <v>1308</v>
      </c>
      <c r="Q2534" t="s">
        <v>362</v>
      </c>
      <c r="R2534" t="str">
        <f t="shared" si="588"/>
        <v>Great</v>
      </c>
      <c r="S2534" t="str">
        <f t="shared" si="589"/>
        <v>Great</v>
      </c>
      <c r="T2534" t="b">
        <f t="shared" si="590"/>
        <v>1</v>
      </c>
      <c r="U2534" t="b">
        <f t="shared" si="591"/>
        <v>1</v>
      </c>
      <c r="V2534" t="str">
        <f t="shared" si="592"/>
        <v>Top Company</v>
      </c>
      <c r="W2534" t="str">
        <f t="shared" si="593"/>
        <v>Don't Buy</v>
      </c>
      <c r="X2534" t="str">
        <f t="shared" si="594"/>
        <v>Not Known</v>
      </c>
      <c r="Z2534" t="str">
        <f t="shared" si="595"/>
        <v>None</v>
      </c>
      <c r="AB2534" t="str">
        <f t="shared" si="596"/>
        <v>0</v>
      </c>
    </row>
    <row r="2535" spans="1:28" x14ac:dyDescent="0.3">
      <c r="A2535">
        <v>2533</v>
      </c>
      <c r="B2535" t="s">
        <v>5473</v>
      </c>
      <c r="C2535" t="str">
        <f t="shared" si="583"/>
        <v>Long</v>
      </c>
      <c r="D2535">
        <v>3.7</v>
      </c>
      <c r="F2535" s="1">
        <f t="shared" si="597"/>
        <v>3.7</v>
      </c>
      <c r="G2535" s="1">
        <f t="shared" si="584"/>
        <v>3.7</v>
      </c>
      <c r="H2535">
        <f t="shared" si="585"/>
        <v>3.7</v>
      </c>
      <c r="I2535" t="s">
        <v>5474</v>
      </c>
      <c r="J2535" t="s">
        <v>10</v>
      </c>
      <c r="K2535" t="s">
        <v>5475</v>
      </c>
      <c r="L2535" t="str">
        <f t="shared" si="586"/>
        <v>Established</v>
      </c>
      <c r="N2535" s="2">
        <f t="shared" si="587"/>
        <v>30</v>
      </c>
      <c r="O2535" t="s">
        <v>604</v>
      </c>
      <c r="P2535" t="s">
        <v>147</v>
      </c>
      <c r="Q2535" t="s">
        <v>19</v>
      </c>
      <c r="R2535" t="str">
        <f t="shared" si="588"/>
        <v>Average</v>
      </c>
      <c r="S2535" t="str">
        <f t="shared" si="589"/>
        <v xml:space="preserve"> </v>
      </c>
      <c r="T2535" t="b">
        <f t="shared" si="590"/>
        <v>0</v>
      </c>
      <c r="U2535" t="b">
        <f t="shared" si="591"/>
        <v>1</v>
      </c>
      <c r="V2535" t="str">
        <f t="shared" si="592"/>
        <v>Average Company</v>
      </c>
      <c r="W2535" t="str">
        <f t="shared" si="593"/>
        <v>Don't Buy</v>
      </c>
      <c r="X2535" t="str">
        <f t="shared" si="594"/>
        <v>Not Known</v>
      </c>
      <c r="Z2535" t="str">
        <f t="shared" si="595"/>
        <v>None</v>
      </c>
      <c r="AB2535" t="str">
        <f t="shared" si="596"/>
        <v>500K</v>
      </c>
    </row>
    <row r="2536" spans="1:28" x14ac:dyDescent="0.3">
      <c r="A2536">
        <v>2534</v>
      </c>
      <c r="B2536" t="s">
        <v>5476</v>
      </c>
      <c r="C2536" t="str">
        <f t="shared" si="583"/>
        <v>Long</v>
      </c>
      <c r="D2536">
        <v>4</v>
      </c>
      <c r="F2536" s="1">
        <f t="shared" si="597"/>
        <v>4</v>
      </c>
      <c r="G2536" s="1">
        <f t="shared" si="584"/>
        <v>4</v>
      </c>
      <c r="H2536">
        <f t="shared" si="585"/>
        <v>4</v>
      </c>
      <c r="I2536" t="s">
        <v>5474</v>
      </c>
      <c r="J2536" t="s">
        <v>22</v>
      </c>
      <c r="K2536" t="s">
        <v>5477</v>
      </c>
      <c r="L2536" t="str">
        <f t="shared" si="586"/>
        <v>Established</v>
      </c>
      <c r="N2536" s="2">
        <f t="shared" si="587"/>
        <v>42</v>
      </c>
      <c r="O2536" t="s">
        <v>397</v>
      </c>
      <c r="P2536" t="s">
        <v>691</v>
      </c>
      <c r="Q2536" t="s">
        <v>28</v>
      </c>
      <c r="R2536" t="str">
        <f t="shared" si="588"/>
        <v>Average</v>
      </c>
      <c r="S2536" t="str">
        <f t="shared" si="589"/>
        <v xml:space="preserve"> </v>
      </c>
      <c r="T2536" t="b">
        <f t="shared" si="590"/>
        <v>0</v>
      </c>
      <c r="U2536" t="b">
        <f t="shared" si="591"/>
        <v>1</v>
      </c>
      <c r="V2536" t="str">
        <f t="shared" si="592"/>
        <v>Average Company</v>
      </c>
      <c r="W2536" t="str">
        <f t="shared" si="593"/>
        <v>Don't Buy</v>
      </c>
      <c r="X2536" t="str">
        <f t="shared" si="594"/>
        <v>Not Known</v>
      </c>
      <c r="Z2536" t="str">
        <f t="shared" si="595"/>
        <v>None</v>
      </c>
      <c r="AB2536" t="str">
        <f t="shared" si="596"/>
        <v>500K</v>
      </c>
    </row>
    <row r="2537" spans="1:28" x14ac:dyDescent="0.3">
      <c r="A2537">
        <v>2535</v>
      </c>
      <c r="B2537" t="s">
        <v>5478</v>
      </c>
      <c r="C2537" t="str">
        <f t="shared" si="583"/>
        <v>Long</v>
      </c>
      <c r="D2537">
        <v>4.3</v>
      </c>
      <c r="F2537" s="1">
        <f t="shared" si="597"/>
        <v>4.3</v>
      </c>
      <c r="G2537" s="1">
        <f t="shared" si="584"/>
        <v>4.3</v>
      </c>
      <c r="H2537">
        <f t="shared" si="585"/>
        <v>4.3</v>
      </c>
      <c r="I2537" t="s">
        <v>5474</v>
      </c>
      <c r="J2537" t="s">
        <v>22</v>
      </c>
      <c r="K2537" t="s">
        <v>5479</v>
      </c>
      <c r="L2537" t="str">
        <f t="shared" si="586"/>
        <v>Established</v>
      </c>
      <c r="N2537" s="2">
        <f t="shared" si="587"/>
        <v>37</v>
      </c>
      <c r="O2537" t="s">
        <v>538</v>
      </c>
      <c r="P2537" t="s">
        <v>147</v>
      </c>
      <c r="Q2537" t="s">
        <v>424</v>
      </c>
      <c r="R2537" t="str">
        <f t="shared" si="588"/>
        <v>Great</v>
      </c>
      <c r="S2537" t="str">
        <f t="shared" si="589"/>
        <v>Great</v>
      </c>
      <c r="T2537" t="b">
        <f t="shared" si="590"/>
        <v>1</v>
      </c>
      <c r="U2537" t="b">
        <f t="shared" si="591"/>
        <v>1</v>
      </c>
      <c r="V2537" t="str">
        <f t="shared" si="592"/>
        <v>Top Company</v>
      </c>
      <c r="W2537" t="str">
        <f t="shared" si="593"/>
        <v>Buy</v>
      </c>
      <c r="X2537" t="str">
        <f t="shared" si="594"/>
        <v>Not Known</v>
      </c>
      <c r="Z2537" t="str">
        <f t="shared" si="595"/>
        <v>None</v>
      </c>
      <c r="AB2537" t="str">
        <f t="shared" si="596"/>
        <v>0</v>
      </c>
    </row>
    <row r="2538" spans="1:28" x14ac:dyDescent="0.3">
      <c r="A2538">
        <v>2536</v>
      </c>
      <c r="B2538" t="s">
        <v>5480</v>
      </c>
      <c r="C2538" t="str">
        <f t="shared" si="583"/>
        <v>Short</v>
      </c>
      <c r="D2538">
        <v>3.6</v>
      </c>
      <c r="F2538" s="1">
        <f t="shared" si="597"/>
        <v>3.6</v>
      </c>
      <c r="G2538" s="1">
        <f t="shared" si="584"/>
        <v>3.6</v>
      </c>
      <c r="H2538">
        <f t="shared" si="585"/>
        <v>3.6</v>
      </c>
      <c r="I2538" t="s">
        <v>5474</v>
      </c>
      <c r="J2538" t="s">
        <v>22</v>
      </c>
      <c r="K2538" t="s">
        <v>1491</v>
      </c>
      <c r="L2538" t="str">
        <f t="shared" si="586"/>
        <v>Established</v>
      </c>
      <c r="N2538" s="2">
        <f t="shared" si="587"/>
        <v>11</v>
      </c>
      <c r="O2538" t="s">
        <v>146</v>
      </c>
      <c r="P2538" t="s">
        <v>683</v>
      </c>
      <c r="Q2538" t="s">
        <v>2269</v>
      </c>
      <c r="R2538" t="str">
        <f t="shared" si="588"/>
        <v>Average</v>
      </c>
      <c r="S2538" t="str">
        <f t="shared" si="589"/>
        <v xml:space="preserve"> </v>
      </c>
      <c r="T2538" t="b">
        <f t="shared" si="590"/>
        <v>0</v>
      </c>
      <c r="U2538" t="b">
        <f t="shared" si="591"/>
        <v>1</v>
      </c>
      <c r="V2538" t="str">
        <f t="shared" si="592"/>
        <v>Average Company</v>
      </c>
      <c r="W2538" t="str">
        <f t="shared" si="593"/>
        <v>Don't Buy</v>
      </c>
      <c r="X2538" t="str">
        <f t="shared" si="594"/>
        <v>Not Known</v>
      </c>
      <c r="Z2538" t="str">
        <f t="shared" si="595"/>
        <v>None</v>
      </c>
      <c r="AB2538" t="str">
        <f t="shared" si="596"/>
        <v>0</v>
      </c>
    </row>
    <row r="2539" spans="1:28" x14ac:dyDescent="0.3">
      <c r="A2539">
        <v>2537</v>
      </c>
      <c r="B2539" t="s">
        <v>5481</v>
      </c>
      <c r="C2539" t="str">
        <f t="shared" si="583"/>
        <v>Long</v>
      </c>
      <c r="D2539">
        <v>3.9</v>
      </c>
      <c r="F2539" s="1">
        <f t="shared" si="597"/>
        <v>3.9</v>
      </c>
      <c r="G2539" s="1">
        <f t="shared" si="584"/>
        <v>3.9</v>
      </c>
      <c r="H2539">
        <f t="shared" si="585"/>
        <v>3.9</v>
      </c>
      <c r="I2539" t="s">
        <v>5474</v>
      </c>
      <c r="J2539" t="s">
        <v>22</v>
      </c>
      <c r="K2539" t="s">
        <v>2686</v>
      </c>
      <c r="L2539" t="str">
        <f t="shared" si="586"/>
        <v>Established</v>
      </c>
      <c r="N2539" s="2">
        <f t="shared" si="587"/>
        <v>18</v>
      </c>
      <c r="O2539" t="s">
        <v>200</v>
      </c>
      <c r="P2539" t="s">
        <v>691</v>
      </c>
      <c r="Q2539" t="s">
        <v>378</v>
      </c>
      <c r="R2539" t="str">
        <f t="shared" si="588"/>
        <v>Average</v>
      </c>
      <c r="S2539" t="str">
        <f t="shared" si="589"/>
        <v xml:space="preserve"> </v>
      </c>
      <c r="T2539" t="b">
        <f t="shared" si="590"/>
        <v>0</v>
      </c>
      <c r="U2539" t="b">
        <f t="shared" si="591"/>
        <v>1</v>
      </c>
      <c r="V2539" t="str">
        <f t="shared" si="592"/>
        <v>Average Company</v>
      </c>
      <c r="W2539" t="str">
        <f t="shared" si="593"/>
        <v>Don't Buy</v>
      </c>
      <c r="X2539" t="str">
        <f t="shared" si="594"/>
        <v>Not Known</v>
      </c>
      <c r="Z2539" t="str">
        <f t="shared" si="595"/>
        <v>None</v>
      </c>
      <c r="AB2539" t="str">
        <f t="shared" si="596"/>
        <v>0</v>
      </c>
    </row>
    <row r="2540" spans="1:28" x14ac:dyDescent="0.3">
      <c r="A2540">
        <v>2538</v>
      </c>
      <c r="B2540" t="s">
        <v>5482</v>
      </c>
      <c r="C2540" t="str">
        <f t="shared" si="583"/>
        <v>Long</v>
      </c>
      <c r="D2540">
        <v>4.2</v>
      </c>
      <c r="F2540" s="1">
        <f t="shared" si="597"/>
        <v>4.2</v>
      </c>
      <c r="G2540" s="1">
        <f t="shared" si="584"/>
        <v>4.2</v>
      </c>
      <c r="H2540">
        <f t="shared" si="585"/>
        <v>4.2</v>
      </c>
      <c r="I2540" t="s">
        <v>5474</v>
      </c>
      <c r="J2540" t="s">
        <v>946</v>
      </c>
      <c r="K2540" t="s">
        <v>74</v>
      </c>
      <c r="L2540" t="str">
        <f t="shared" si="586"/>
        <v>Established</v>
      </c>
      <c r="N2540" s="2">
        <f t="shared" si="587"/>
        <v>10</v>
      </c>
      <c r="O2540" t="s">
        <v>75</v>
      </c>
      <c r="Q2540" t="s">
        <v>105</v>
      </c>
      <c r="R2540" t="str">
        <f t="shared" si="588"/>
        <v>Great</v>
      </c>
      <c r="S2540" t="str">
        <f t="shared" si="589"/>
        <v>Great</v>
      </c>
      <c r="T2540" t="b">
        <f t="shared" si="590"/>
        <v>0</v>
      </c>
      <c r="U2540" t="b">
        <f t="shared" si="591"/>
        <v>1</v>
      </c>
      <c r="V2540" t="str">
        <f t="shared" si="592"/>
        <v>Average Company</v>
      </c>
      <c r="W2540" t="str">
        <f t="shared" si="593"/>
        <v>Don't Buy</v>
      </c>
      <c r="X2540" t="str">
        <f t="shared" si="594"/>
        <v>Not Known</v>
      </c>
      <c r="Z2540" t="str">
        <f t="shared" si="595"/>
        <v>None</v>
      </c>
      <c r="AB2540" t="str">
        <f t="shared" si="596"/>
        <v>0</v>
      </c>
    </row>
    <row r="2541" spans="1:28" x14ac:dyDescent="0.3">
      <c r="A2541">
        <v>2539</v>
      </c>
      <c r="B2541" t="s">
        <v>5483</v>
      </c>
      <c r="C2541" t="str">
        <f t="shared" si="583"/>
        <v>Long</v>
      </c>
      <c r="D2541">
        <v>3.9</v>
      </c>
      <c r="F2541" s="1">
        <f t="shared" si="597"/>
        <v>4.4000000000000004</v>
      </c>
      <c r="G2541" s="1">
        <f t="shared" si="584"/>
        <v>4.4000000000000004</v>
      </c>
      <c r="H2541">
        <f t="shared" si="585"/>
        <v>4</v>
      </c>
      <c r="I2541" t="s">
        <v>5474</v>
      </c>
      <c r="J2541" t="s">
        <v>22</v>
      </c>
      <c r="K2541" t="s">
        <v>5484</v>
      </c>
      <c r="L2541" t="str">
        <f t="shared" si="586"/>
        <v>Startup</v>
      </c>
      <c r="N2541" s="2">
        <f t="shared" si="587"/>
        <v>5</v>
      </c>
      <c r="O2541" t="s">
        <v>138</v>
      </c>
      <c r="P2541" t="s">
        <v>147</v>
      </c>
      <c r="Q2541" t="s">
        <v>44</v>
      </c>
      <c r="R2541" t="str">
        <f t="shared" si="588"/>
        <v>Average</v>
      </c>
      <c r="S2541" t="str">
        <f t="shared" si="589"/>
        <v xml:space="preserve"> </v>
      </c>
      <c r="T2541" t="b">
        <f t="shared" si="590"/>
        <v>0</v>
      </c>
      <c r="U2541" t="b">
        <f t="shared" si="591"/>
        <v>1</v>
      </c>
      <c r="V2541" t="str">
        <f t="shared" si="592"/>
        <v>Average Company</v>
      </c>
      <c r="W2541" t="str">
        <f t="shared" si="593"/>
        <v>Don't Buy</v>
      </c>
      <c r="X2541" t="str">
        <f t="shared" si="594"/>
        <v>Not Known</v>
      </c>
      <c r="Z2541" t="str">
        <f t="shared" si="595"/>
        <v>None</v>
      </c>
      <c r="AB2541" t="str">
        <f t="shared" si="596"/>
        <v>0</v>
      </c>
    </row>
    <row r="2542" spans="1:28" x14ac:dyDescent="0.3">
      <c r="A2542">
        <v>2540</v>
      </c>
      <c r="B2542" t="s">
        <v>5485</v>
      </c>
      <c r="C2542" t="str">
        <f t="shared" si="583"/>
        <v>Long</v>
      </c>
      <c r="D2542">
        <v>4.3</v>
      </c>
      <c r="F2542" s="1">
        <f t="shared" si="597"/>
        <v>4.3</v>
      </c>
      <c r="G2542" s="1">
        <f t="shared" si="584"/>
        <v>4.3</v>
      </c>
      <c r="H2542">
        <f t="shared" si="585"/>
        <v>4.3</v>
      </c>
      <c r="I2542" t="s">
        <v>5474</v>
      </c>
      <c r="J2542" t="s">
        <v>22</v>
      </c>
      <c r="K2542" t="s">
        <v>5486</v>
      </c>
      <c r="L2542" t="str">
        <f t="shared" si="586"/>
        <v>Established</v>
      </c>
      <c r="N2542" s="2">
        <f t="shared" si="587"/>
        <v>19</v>
      </c>
      <c r="O2542" t="s">
        <v>100</v>
      </c>
      <c r="P2542" t="s">
        <v>691</v>
      </c>
      <c r="Q2542" t="s">
        <v>44</v>
      </c>
      <c r="R2542" t="str">
        <f t="shared" si="588"/>
        <v>Great</v>
      </c>
      <c r="S2542" t="str">
        <f t="shared" si="589"/>
        <v>Great</v>
      </c>
      <c r="T2542" t="b">
        <f t="shared" si="590"/>
        <v>1</v>
      </c>
      <c r="U2542" t="b">
        <f t="shared" si="591"/>
        <v>1</v>
      </c>
      <c r="V2542" t="str">
        <f t="shared" si="592"/>
        <v>Average Company</v>
      </c>
      <c r="W2542" t="str">
        <f t="shared" si="593"/>
        <v>Don't Buy</v>
      </c>
      <c r="X2542" t="str">
        <f t="shared" si="594"/>
        <v>Not Known</v>
      </c>
      <c r="Z2542" t="str">
        <f t="shared" si="595"/>
        <v>None</v>
      </c>
      <c r="AB2542" t="str">
        <f t="shared" si="596"/>
        <v>0</v>
      </c>
    </row>
    <row r="2543" spans="1:28" x14ac:dyDescent="0.3">
      <c r="A2543">
        <v>2541</v>
      </c>
      <c r="B2543" t="s">
        <v>5487</v>
      </c>
      <c r="C2543" t="str">
        <f t="shared" si="583"/>
        <v>Long</v>
      </c>
      <c r="D2543">
        <v>4.4000000000000004</v>
      </c>
      <c r="F2543" s="1">
        <f t="shared" si="597"/>
        <v>4.4000000000000004</v>
      </c>
      <c r="G2543" s="1">
        <f t="shared" si="584"/>
        <v>4.4000000000000004</v>
      </c>
      <c r="H2543">
        <f t="shared" si="585"/>
        <v>4.4000000000000004</v>
      </c>
      <c r="I2543" t="s">
        <v>5474</v>
      </c>
      <c r="J2543" t="s">
        <v>22</v>
      </c>
      <c r="K2543" t="s">
        <v>3462</v>
      </c>
      <c r="L2543" t="str">
        <f t="shared" si="586"/>
        <v>Established</v>
      </c>
      <c r="N2543" s="2">
        <f t="shared" si="587"/>
        <v>29</v>
      </c>
      <c r="O2543" t="s">
        <v>62</v>
      </c>
      <c r="P2543" t="s">
        <v>147</v>
      </c>
      <c r="Q2543" t="s">
        <v>726</v>
      </c>
      <c r="R2543" t="str">
        <f t="shared" si="588"/>
        <v>Great</v>
      </c>
      <c r="S2543" t="str">
        <f t="shared" si="589"/>
        <v>Great</v>
      </c>
      <c r="T2543" t="b">
        <f t="shared" si="590"/>
        <v>1</v>
      </c>
      <c r="U2543" t="b">
        <f t="shared" si="591"/>
        <v>1</v>
      </c>
      <c r="V2543" t="str">
        <f t="shared" si="592"/>
        <v>Top Company</v>
      </c>
      <c r="W2543" t="str">
        <f t="shared" si="593"/>
        <v>Don't Buy</v>
      </c>
      <c r="X2543" t="str">
        <f t="shared" si="594"/>
        <v>Not Known</v>
      </c>
      <c r="Z2543" t="str">
        <f t="shared" si="595"/>
        <v>None</v>
      </c>
      <c r="AB2543" t="str">
        <f t="shared" si="596"/>
        <v>0</v>
      </c>
    </row>
    <row r="2544" spans="1:28" x14ac:dyDescent="0.3">
      <c r="A2544">
        <v>2542</v>
      </c>
      <c r="B2544" t="s">
        <v>5488</v>
      </c>
      <c r="C2544" t="str">
        <f t="shared" si="583"/>
        <v>Long</v>
      </c>
      <c r="D2544">
        <v>4.0999999999999996</v>
      </c>
      <c r="F2544" s="1">
        <f t="shared" si="597"/>
        <v>4.0999999999999996</v>
      </c>
      <c r="G2544" s="1">
        <f t="shared" si="584"/>
        <v>4.0999999999999996</v>
      </c>
      <c r="H2544">
        <f t="shared" si="585"/>
        <v>4.0999999999999996</v>
      </c>
      <c r="I2544" t="s">
        <v>5474</v>
      </c>
      <c r="J2544" t="s">
        <v>22</v>
      </c>
      <c r="K2544" t="s">
        <v>5489</v>
      </c>
      <c r="L2544" t="str">
        <f t="shared" si="586"/>
        <v>Established</v>
      </c>
      <c r="N2544" s="2">
        <f t="shared" si="587"/>
        <v>13</v>
      </c>
      <c r="O2544" t="s">
        <v>5490</v>
      </c>
      <c r="P2544" t="s">
        <v>147</v>
      </c>
      <c r="Q2544" t="s">
        <v>80</v>
      </c>
      <c r="R2544" t="str">
        <f t="shared" si="588"/>
        <v>Great</v>
      </c>
      <c r="S2544" t="str">
        <f t="shared" si="589"/>
        <v>Great</v>
      </c>
      <c r="T2544" t="b">
        <f t="shared" si="590"/>
        <v>1</v>
      </c>
      <c r="U2544" t="b">
        <f t="shared" si="591"/>
        <v>1</v>
      </c>
      <c r="V2544" t="str">
        <f t="shared" si="592"/>
        <v>Average Company</v>
      </c>
      <c r="W2544" t="str">
        <f t="shared" si="593"/>
        <v>Don't Buy</v>
      </c>
      <c r="X2544" t="str">
        <f t="shared" si="594"/>
        <v>Not Known</v>
      </c>
      <c r="Z2544" t="str">
        <f t="shared" si="595"/>
        <v>None</v>
      </c>
      <c r="AB2544" t="str">
        <f t="shared" si="596"/>
        <v>0</v>
      </c>
    </row>
    <row r="2545" spans="1:28" x14ac:dyDescent="0.3">
      <c r="A2545">
        <v>2543</v>
      </c>
      <c r="B2545" t="s">
        <v>5491</v>
      </c>
      <c r="C2545" t="str">
        <f t="shared" si="583"/>
        <v>Long</v>
      </c>
      <c r="D2545">
        <v>4.0999999999999996</v>
      </c>
      <c r="F2545" s="1">
        <f t="shared" si="597"/>
        <v>4.0999999999999996</v>
      </c>
      <c r="G2545" s="1">
        <f t="shared" si="584"/>
        <v>4.0999999999999996</v>
      </c>
      <c r="H2545">
        <f t="shared" si="585"/>
        <v>4.0999999999999996</v>
      </c>
      <c r="I2545" t="s">
        <v>5474</v>
      </c>
      <c r="J2545" t="s">
        <v>10</v>
      </c>
      <c r="K2545" t="s">
        <v>5492</v>
      </c>
      <c r="L2545" t="str">
        <f t="shared" si="586"/>
        <v>Established</v>
      </c>
      <c r="N2545" s="2">
        <f t="shared" si="587"/>
        <v>24</v>
      </c>
      <c r="O2545" t="s">
        <v>185</v>
      </c>
      <c r="P2545" t="s">
        <v>147</v>
      </c>
      <c r="Q2545" t="s">
        <v>50</v>
      </c>
      <c r="R2545" t="str">
        <f t="shared" si="588"/>
        <v>Great</v>
      </c>
      <c r="S2545" t="str">
        <f t="shared" si="589"/>
        <v>Great</v>
      </c>
      <c r="T2545" t="b">
        <f t="shared" si="590"/>
        <v>1</v>
      </c>
      <c r="U2545" t="b">
        <f t="shared" si="591"/>
        <v>1</v>
      </c>
      <c r="V2545" t="str">
        <f t="shared" si="592"/>
        <v>Top Company</v>
      </c>
      <c r="W2545" t="str">
        <f t="shared" si="593"/>
        <v>Don't Buy</v>
      </c>
      <c r="X2545" t="str">
        <f t="shared" si="594"/>
        <v>Not Known</v>
      </c>
      <c r="Z2545" t="str">
        <f t="shared" si="595"/>
        <v>None</v>
      </c>
      <c r="AB2545" t="str">
        <f t="shared" si="596"/>
        <v>0</v>
      </c>
    </row>
    <row r="2546" spans="1:28" x14ac:dyDescent="0.3">
      <c r="A2546">
        <v>2544</v>
      </c>
      <c r="B2546" t="s">
        <v>5493</v>
      </c>
      <c r="C2546" t="str">
        <f t="shared" si="583"/>
        <v>Long</v>
      </c>
      <c r="D2546">
        <v>3.8</v>
      </c>
      <c r="F2546" s="1">
        <f t="shared" si="597"/>
        <v>3.8</v>
      </c>
      <c r="G2546" s="1">
        <f t="shared" si="584"/>
        <v>3.8</v>
      </c>
      <c r="H2546">
        <f t="shared" si="585"/>
        <v>3.8</v>
      </c>
      <c r="I2546" t="s">
        <v>5474</v>
      </c>
      <c r="J2546" t="s">
        <v>22</v>
      </c>
      <c r="K2546" t="s">
        <v>1082</v>
      </c>
      <c r="L2546" t="str">
        <f t="shared" si="586"/>
        <v>Established</v>
      </c>
      <c r="N2546" s="2">
        <f t="shared" si="587"/>
        <v>11</v>
      </c>
      <c r="O2546" t="s">
        <v>146</v>
      </c>
      <c r="P2546" t="s">
        <v>691</v>
      </c>
      <c r="Q2546" t="s">
        <v>19</v>
      </c>
      <c r="R2546" t="str">
        <f t="shared" si="588"/>
        <v>Average</v>
      </c>
      <c r="S2546" t="str">
        <f t="shared" si="589"/>
        <v xml:space="preserve"> </v>
      </c>
      <c r="T2546" t="b">
        <f t="shared" si="590"/>
        <v>0</v>
      </c>
      <c r="U2546" t="b">
        <f t="shared" si="591"/>
        <v>1</v>
      </c>
      <c r="V2546" t="str">
        <f t="shared" si="592"/>
        <v>Average Company</v>
      </c>
      <c r="W2546" t="str">
        <f t="shared" si="593"/>
        <v>Don't Buy</v>
      </c>
      <c r="X2546" t="str">
        <f t="shared" si="594"/>
        <v>Not Known</v>
      </c>
      <c r="Z2546" t="str">
        <f t="shared" si="595"/>
        <v>None</v>
      </c>
      <c r="AB2546" t="str">
        <f t="shared" si="596"/>
        <v>500K</v>
      </c>
    </row>
    <row r="2547" spans="1:28" x14ac:dyDescent="0.3">
      <c r="A2547">
        <v>2545</v>
      </c>
      <c r="B2547" t="s">
        <v>5494</v>
      </c>
      <c r="C2547" t="str">
        <f t="shared" si="583"/>
        <v>Long</v>
      </c>
      <c r="D2547">
        <v>3.9</v>
      </c>
      <c r="F2547" s="1">
        <f t="shared" si="597"/>
        <v>3.9</v>
      </c>
      <c r="G2547" s="1">
        <f t="shared" si="584"/>
        <v>3.9</v>
      </c>
      <c r="H2547">
        <f t="shared" si="585"/>
        <v>3.9</v>
      </c>
      <c r="I2547" t="s">
        <v>5474</v>
      </c>
      <c r="J2547" t="s">
        <v>22</v>
      </c>
      <c r="K2547" t="s">
        <v>5222</v>
      </c>
      <c r="L2547" t="str">
        <f t="shared" si="586"/>
        <v>Established</v>
      </c>
      <c r="N2547" s="2">
        <f t="shared" si="587"/>
        <v>37</v>
      </c>
      <c r="O2547" t="s">
        <v>538</v>
      </c>
      <c r="P2547" t="s">
        <v>691</v>
      </c>
      <c r="Q2547" t="s">
        <v>204</v>
      </c>
      <c r="R2547" t="str">
        <f t="shared" si="588"/>
        <v>Average</v>
      </c>
      <c r="S2547" t="str">
        <f t="shared" si="589"/>
        <v xml:space="preserve"> </v>
      </c>
      <c r="T2547" t="b">
        <f t="shared" si="590"/>
        <v>0</v>
      </c>
      <c r="U2547" t="b">
        <f t="shared" si="591"/>
        <v>1</v>
      </c>
      <c r="V2547" t="str">
        <f t="shared" si="592"/>
        <v>Average Company</v>
      </c>
      <c r="W2547" t="str">
        <f t="shared" si="593"/>
        <v>Buy</v>
      </c>
      <c r="X2547" t="str">
        <f t="shared" si="594"/>
        <v>Not Known</v>
      </c>
      <c r="Z2547" t="str">
        <f t="shared" si="595"/>
        <v>None</v>
      </c>
      <c r="AB2547" t="str">
        <f t="shared" si="596"/>
        <v>0</v>
      </c>
    </row>
    <row r="2548" spans="1:28" x14ac:dyDescent="0.3">
      <c r="A2548">
        <v>2546</v>
      </c>
      <c r="B2548" t="s">
        <v>5495</v>
      </c>
      <c r="C2548" t="str">
        <f t="shared" si="583"/>
        <v>Short</v>
      </c>
      <c r="D2548">
        <v>3.9</v>
      </c>
      <c r="F2548" s="1">
        <f t="shared" si="597"/>
        <v>3.9</v>
      </c>
      <c r="G2548" s="1">
        <f t="shared" si="584"/>
        <v>3.9</v>
      </c>
      <c r="H2548">
        <f t="shared" si="585"/>
        <v>3.9</v>
      </c>
      <c r="I2548" t="s">
        <v>5474</v>
      </c>
      <c r="J2548" t="s">
        <v>10</v>
      </c>
      <c r="K2548" t="s">
        <v>1471</v>
      </c>
      <c r="L2548" t="str">
        <f t="shared" si="586"/>
        <v>Established</v>
      </c>
      <c r="N2548" s="2">
        <f t="shared" si="587"/>
        <v>58</v>
      </c>
      <c r="O2548" t="s">
        <v>840</v>
      </c>
      <c r="P2548" t="s">
        <v>1308</v>
      </c>
      <c r="Q2548" t="s">
        <v>105</v>
      </c>
      <c r="R2548" t="str">
        <f t="shared" si="588"/>
        <v>Average</v>
      </c>
      <c r="S2548" t="str">
        <f t="shared" si="589"/>
        <v xml:space="preserve"> </v>
      </c>
      <c r="T2548" t="b">
        <f t="shared" si="590"/>
        <v>0</v>
      </c>
      <c r="U2548" t="b">
        <f t="shared" si="591"/>
        <v>1</v>
      </c>
      <c r="V2548" t="str">
        <f t="shared" si="592"/>
        <v>Average Company</v>
      </c>
      <c r="W2548" t="str">
        <f t="shared" si="593"/>
        <v>Don't Buy</v>
      </c>
      <c r="X2548" t="str">
        <f t="shared" si="594"/>
        <v>Not Known</v>
      </c>
      <c r="Z2548" t="str">
        <f t="shared" si="595"/>
        <v>None</v>
      </c>
      <c r="AB2548" t="str">
        <f t="shared" si="596"/>
        <v>0</v>
      </c>
    </row>
    <row r="2549" spans="1:28" x14ac:dyDescent="0.3">
      <c r="A2549">
        <v>2547</v>
      </c>
      <c r="B2549" t="s">
        <v>5496</v>
      </c>
      <c r="C2549" t="str">
        <f t="shared" si="583"/>
        <v>Long</v>
      </c>
      <c r="D2549">
        <v>4.0999999999999996</v>
      </c>
      <c r="F2549" s="1">
        <f t="shared" si="597"/>
        <v>4.0999999999999996</v>
      </c>
      <c r="G2549" s="1">
        <f t="shared" si="584"/>
        <v>4.0999999999999996</v>
      </c>
      <c r="H2549">
        <f t="shared" si="585"/>
        <v>4.0999999999999996</v>
      </c>
      <c r="I2549" t="s">
        <v>5474</v>
      </c>
      <c r="J2549" t="s">
        <v>22</v>
      </c>
      <c r="K2549" t="s">
        <v>5497</v>
      </c>
      <c r="L2549" t="str">
        <f t="shared" si="586"/>
        <v>Established</v>
      </c>
      <c r="N2549" s="2">
        <f t="shared" si="587"/>
        <v>38</v>
      </c>
      <c r="O2549" t="s">
        <v>357</v>
      </c>
      <c r="P2549" t="s">
        <v>683</v>
      </c>
      <c r="Q2549" t="s">
        <v>372</v>
      </c>
      <c r="R2549" t="str">
        <f t="shared" si="588"/>
        <v>Great</v>
      </c>
      <c r="S2549" t="str">
        <f t="shared" si="589"/>
        <v>Great</v>
      </c>
      <c r="T2549" t="b">
        <f t="shared" si="590"/>
        <v>1</v>
      </c>
      <c r="U2549" t="b">
        <f t="shared" si="591"/>
        <v>1</v>
      </c>
      <c r="V2549" t="str">
        <f t="shared" si="592"/>
        <v>Top Company</v>
      </c>
      <c r="W2549" t="str">
        <f t="shared" si="593"/>
        <v>Don't Buy</v>
      </c>
      <c r="X2549" t="str">
        <f t="shared" si="594"/>
        <v>Not Known</v>
      </c>
      <c r="Z2549" t="str">
        <f t="shared" si="595"/>
        <v>None</v>
      </c>
      <c r="AB2549" t="str">
        <f t="shared" si="596"/>
        <v>0</v>
      </c>
    </row>
    <row r="2550" spans="1:28" x14ac:dyDescent="0.3">
      <c r="A2550">
        <v>2548</v>
      </c>
      <c r="B2550" t="s">
        <v>5498</v>
      </c>
      <c r="C2550" t="str">
        <f t="shared" si="583"/>
        <v>Long</v>
      </c>
      <c r="D2550">
        <v>4.3</v>
      </c>
      <c r="F2550" s="1">
        <f t="shared" si="597"/>
        <v>4.3</v>
      </c>
      <c r="G2550" s="1">
        <f t="shared" si="584"/>
        <v>4.3</v>
      </c>
      <c r="H2550">
        <f t="shared" si="585"/>
        <v>4.3</v>
      </c>
      <c r="I2550" t="s">
        <v>5474</v>
      </c>
      <c r="J2550" t="s">
        <v>22</v>
      </c>
      <c r="K2550" t="s">
        <v>2072</v>
      </c>
      <c r="L2550" t="str">
        <f t="shared" si="586"/>
        <v>Established</v>
      </c>
      <c r="N2550" s="2">
        <f t="shared" si="587"/>
        <v>12</v>
      </c>
      <c r="O2550" t="s">
        <v>267</v>
      </c>
      <c r="P2550" t="s">
        <v>691</v>
      </c>
      <c r="Q2550" t="s">
        <v>362</v>
      </c>
      <c r="R2550" t="str">
        <f t="shared" si="588"/>
        <v>Great</v>
      </c>
      <c r="S2550" t="str">
        <f t="shared" si="589"/>
        <v>Great</v>
      </c>
      <c r="T2550" t="b">
        <f t="shared" si="590"/>
        <v>1</v>
      </c>
      <c r="U2550" t="b">
        <f t="shared" si="591"/>
        <v>1</v>
      </c>
      <c r="V2550" t="str">
        <f t="shared" si="592"/>
        <v>Average Company</v>
      </c>
      <c r="W2550" t="str">
        <f t="shared" si="593"/>
        <v>Don't Buy</v>
      </c>
      <c r="X2550" t="str">
        <f t="shared" si="594"/>
        <v>Not Known</v>
      </c>
      <c r="Z2550" t="str">
        <f t="shared" si="595"/>
        <v>None</v>
      </c>
      <c r="AB2550" t="str">
        <f t="shared" si="596"/>
        <v>0</v>
      </c>
    </row>
    <row r="2551" spans="1:28" x14ac:dyDescent="0.3">
      <c r="A2551">
        <v>2549</v>
      </c>
      <c r="B2551" t="s">
        <v>5499</v>
      </c>
      <c r="C2551" t="str">
        <f t="shared" si="583"/>
        <v>Short</v>
      </c>
      <c r="D2551">
        <v>3.9</v>
      </c>
      <c r="F2551" s="1">
        <f t="shared" si="597"/>
        <v>3.9</v>
      </c>
      <c r="G2551" s="1">
        <f t="shared" si="584"/>
        <v>3.9</v>
      </c>
      <c r="H2551">
        <f t="shared" si="585"/>
        <v>3.9</v>
      </c>
      <c r="I2551" t="s">
        <v>5348</v>
      </c>
      <c r="J2551" t="s">
        <v>22</v>
      </c>
      <c r="K2551" t="s">
        <v>3095</v>
      </c>
      <c r="L2551" t="str">
        <f t="shared" si="586"/>
        <v>Established</v>
      </c>
      <c r="N2551" s="2">
        <f t="shared" si="587"/>
        <v>35</v>
      </c>
      <c r="O2551" t="s">
        <v>249</v>
      </c>
      <c r="P2551" t="s">
        <v>147</v>
      </c>
      <c r="Q2551" t="s">
        <v>2258</v>
      </c>
      <c r="R2551" t="str">
        <f t="shared" si="588"/>
        <v>Average</v>
      </c>
      <c r="S2551" t="str">
        <f t="shared" si="589"/>
        <v xml:space="preserve"> </v>
      </c>
      <c r="T2551" t="b">
        <f t="shared" si="590"/>
        <v>0</v>
      </c>
      <c r="U2551" t="b">
        <f t="shared" si="591"/>
        <v>1</v>
      </c>
      <c r="V2551" t="str">
        <f t="shared" si="592"/>
        <v>Average Company</v>
      </c>
      <c r="W2551" t="str">
        <f t="shared" si="593"/>
        <v>Don't Buy</v>
      </c>
      <c r="X2551" t="str">
        <f t="shared" si="594"/>
        <v>Not Known</v>
      </c>
      <c r="Z2551" t="str">
        <f t="shared" si="595"/>
        <v>None</v>
      </c>
      <c r="AB2551" t="str">
        <f t="shared" si="596"/>
        <v>0</v>
      </c>
    </row>
    <row r="2552" spans="1:28" x14ac:dyDescent="0.3">
      <c r="A2552">
        <v>2550</v>
      </c>
      <c r="B2552" t="s">
        <v>5500</v>
      </c>
      <c r="C2552" t="str">
        <f t="shared" si="583"/>
        <v>Short</v>
      </c>
      <c r="D2552">
        <v>4.4000000000000004</v>
      </c>
      <c r="F2552" s="1">
        <f t="shared" si="597"/>
        <v>4.4000000000000004</v>
      </c>
      <c r="G2552" s="1">
        <f t="shared" si="584"/>
        <v>4.4000000000000004</v>
      </c>
      <c r="H2552">
        <f t="shared" si="585"/>
        <v>4.4000000000000004</v>
      </c>
      <c r="I2552" t="s">
        <v>5501</v>
      </c>
      <c r="J2552" t="s">
        <v>10</v>
      </c>
      <c r="K2552" t="s">
        <v>2705</v>
      </c>
      <c r="L2552" t="str">
        <f t="shared" si="586"/>
        <v>Established</v>
      </c>
      <c r="N2552" s="2">
        <f t="shared" si="587"/>
        <v>69</v>
      </c>
      <c r="O2552" t="s">
        <v>1402</v>
      </c>
      <c r="P2552" t="s">
        <v>147</v>
      </c>
      <c r="Q2552" t="s">
        <v>246</v>
      </c>
      <c r="R2552" t="str">
        <f t="shared" si="588"/>
        <v>Great</v>
      </c>
      <c r="S2552" t="str">
        <f t="shared" si="589"/>
        <v>Great</v>
      </c>
      <c r="T2552" t="b">
        <f t="shared" si="590"/>
        <v>1</v>
      </c>
      <c r="U2552" t="b">
        <f t="shared" si="591"/>
        <v>1</v>
      </c>
      <c r="V2552" t="str">
        <f t="shared" si="592"/>
        <v>Top Company</v>
      </c>
      <c r="W2552" t="str">
        <f t="shared" si="593"/>
        <v>Don't Buy</v>
      </c>
      <c r="X2552" t="str">
        <f t="shared" si="594"/>
        <v>Not Known</v>
      </c>
      <c r="Z2552" t="str">
        <f t="shared" si="595"/>
        <v>None</v>
      </c>
      <c r="AB2552" t="str">
        <f t="shared" si="596"/>
        <v>0</v>
      </c>
    </row>
    <row r="2553" spans="1:28" x14ac:dyDescent="0.3">
      <c r="A2553">
        <v>2551</v>
      </c>
      <c r="B2553" t="s">
        <v>5502</v>
      </c>
      <c r="C2553" t="str">
        <f t="shared" si="583"/>
        <v>Long</v>
      </c>
      <c r="D2553">
        <v>4.2</v>
      </c>
      <c r="F2553" s="1" t="e">
        <f t="shared" si="597"/>
        <v>#VALUE!</v>
      </c>
      <c r="G2553" s="1" t="e">
        <f t="shared" si="584"/>
        <v>#VALUE!</v>
      </c>
      <c r="H2553" t="e">
        <f t="shared" si="585"/>
        <v>#VALUE!</v>
      </c>
      <c r="I2553" t="s">
        <v>5501</v>
      </c>
      <c r="J2553" t="s">
        <v>5503</v>
      </c>
      <c r="K2553" t="s">
        <v>43</v>
      </c>
      <c r="L2553" t="e">
        <f t="shared" si="586"/>
        <v>#VALUE!</v>
      </c>
      <c r="N2553" s="2" t="e">
        <f t="shared" si="587"/>
        <v>#VALUE!</v>
      </c>
      <c r="O2553" t="s">
        <v>147</v>
      </c>
      <c r="Q2553" t="s">
        <v>218</v>
      </c>
      <c r="R2553" t="str">
        <f t="shared" si="588"/>
        <v>Great</v>
      </c>
      <c r="S2553" t="str">
        <f t="shared" si="589"/>
        <v>Great</v>
      </c>
      <c r="T2553" t="e">
        <f t="shared" si="590"/>
        <v>#VALUE!</v>
      </c>
      <c r="U2553" t="e">
        <f t="shared" si="591"/>
        <v>#VALUE!</v>
      </c>
      <c r="V2553" t="e">
        <f t="shared" si="592"/>
        <v>#VALUE!</v>
      </c>
      <c r="W2553" t="str">
        <f t="shared" si="593"/>
        <v>Don't Buy</v>
      </c>
      <c r="X2553" t="str">
        <f t="shared" si="594"/>
        <v>Not Known</v>
      </c>
      <c r="Z2553" t="e">
        <f t="shared" si="595"/>
        <v>#VALUE!</v>
      </c>
      <c r="AB2553" t="str">
        <f t="shared" si="596"/>
        <v>0</v>
      </c>
    </row>
    <row r="2554" spans="1:28" x14ac:dyDescent="0.3">
      <c r="A2554">
        <v>2552</v>
      </c>
      <c r="B2554" t="s">
        <v>5504</v>
      </c>
      <c r="C2554" t="str">
        <f t="shared" si="583"/>
        <v>Long</v>
      </c>
      <c r="D2554">
        <v>4.2</v>
      </c>
      <c r="F2554" s="1">
        <f t="shared" si="597"/>
        <v>4.2</v>
      </c>
      <c r="G2554" s="1">
        <f t="shared" si="584"/>
        <v>4.2</v>
      </c>
      <c r="H2554">
        <f t="shared" si="585"/>
        <v>4.2</v>
      </c>
      <c r="I2554" t="s">
        <v>5501</v>
      </c>
      <c r="J2554" t="s">
        <v>10</v>
      </c>
      <c r="K2554" t="s">
        <v>5505</v>
      </c>
      <c r="L2554" t="str">
        <f t="shared" si="586"/>
        <v>Established</v>
      </c>
      <c r="N2554" s="2">
        <f t="shared" si="587"/>
        <v>49</v>
      </c>
      <c r="O2554" t="s">
        <v>104</v>
      </c>
      <c r="P2554" t="s">
        <v>147</v>
      </c>
      <c r="Q2554" t="s">
        <v>846</v>
      </c>
      <c r="R2554" t="str">
        <f t="shared" si="588"/>
        <v>Great</v>
      </c>
      <c r="S2554" t="str">
        <f t="shared" si="589"/>
        <v>Great</v>
      </c>
      <c r="T2554" t="b">
        <f t="shared" si="590"/>
        <v>1</v>
      </c>
      <c r="U2554" t="b">
        <f t="shared" si="591"/>
        <v>1</v>
      </c>
      <c r="V2554" t="str">
        <f t="shared" si="592"/>
        <v>Top Company</v>
      </c>
      <c r="W2554" t="str">
        <f t="shared" si="593"/>
        <v>Don't Buy</v>
      </c>
      <c r="X2554" t="str">
        <f t="shared" si="594"/>
        <v>Not Known</v>
      </c>
      <c r="Z2554" t="str">
        <f t="shared" si="595"/>
        <v>None</v>
      </c>
      <c r="AB2554" t="str">
        <f t="shared" si="596"/>
        <v>0</v>
      </c>
    </row>
    <row r="2555" spans="1:28" x14ac:dyDescent="0.3">
      <c r="A2555">
        <v>2553</v>
      </c>
      <c r="B2555" t="s">
        <v>5506</v>
      </c>
      <c r="C2555" t="str">
        <f t="shared" si="583"/>
        <v>Long</v>
      </c>
      <c r="D2555">
        <v>3.4</v>
      </c>
      <c r="F2555" s="1">
        <f t="shared" si="597"/>
        <v>3.4</v>
      </c>
      <c r="G2555" s="1">
        <f t="shared" si="584"/>
        <v>3.4</v>
      </c>
      <c r="H2555">
        <f t="shared" si="585"/>
        <v>3.4</v>
      </c>
      <c r="I2555" t="s">
        <v>5501</v>
      </c>
      <c r="J2555" t="s">
        <v>22</v>
      </c>
      <c r="K2555" t="s">
        <v>3019</v>
      </c>
      <c r="L2555" t="str">
        <f t="shared" si="586"/>
        <v>Established</v>
      </c>
      <c r="N2555" s="2">
        <f t="shared" si="587"/>
        <v>17</v>
      </c>
      <c r="O2555" t="s">
        <v>711</v>
      </c>
      <c r="P2555" t="s">
        <v>691</v>
      </c>
      <c r="Q2555" t="s">
        <v>28</v>
      </c>
      <c r="R2555" t="str">
        <f t="shared" si="588"/>
        <v>Average</v>
      </c>
      <c r="S2555" t="str">
        <f t="shared" si="589"/>
        <v xml:space="preserve"> </v>
      </c>
      <c r="T2555" t="b">
        <f t="shared" si="590"/>
        <v>0</v>
      </c>
      <c r="U2555" t="b">
        <f t="shared" si="591"/>
        <v>0</v>
      </c>
      <c r="V2555" t="str">
        <f t="shared" si="592"/>
        <v>Average Company</v>
      </c>
      <c r="W2555" t="str">
        <f t="shared" si="593"/>
        <v>Don't Buy</v>
      </c>
      <c r="X2555" t="str">
        <f t="shared" si="594"/>
        <v>Bombay Finance</v>
      </c>
      <c r="Z2555" t="str">
        <f t="shared" si="595"/>
        <v>None</v>
      </c>
      <c r="AB2555" t="str">
        <f t="shared" si="596"/>
        <v>500K</v>
      </c>
    </row>
    <row r="2556" spans="1:28" x14ac:dyDescent="0.3">
      <c r="A2556">
        <v>2554</v>
      </c>
      <c r="B2556" t="s">
        <v>5507</v>
      </c>
      <c r="C2556" t="str">
        <f t="shared" si="583"/>
        <v>Long</v>
      </c>
      <c r="D2556">
        <v>4.0999999999999996</v>
      </c>
      <c r="F2556" s="1">
        <f t="shared" si="597"/>
        <v>4.0999999999999996</v>
      </c>
      <c r="G2556" s="1">
        <f t="shared" si="584"/>
        <v>4.0999999999999996</v>
      </c>
      <c r="H2556">
        <f t="shared" si="585"/>
        <v>4.0999999999999996</v>
      </c>
      <c r="I2556" t="s">
        <v>5501</v>
      </c>
      <c r="J2556" t="s">
        <v>22</v>
      </c>
      <c r="K2556" t="s">
        <v>5508</v>
      </c>
      <c r="L2556" t="str">
        <f t="shared" si="586"/>
        <v>Established</v>
      </c>
      <c r="N2556" s="2">
        <f t="shared" si="587"/>
        <v>35</v>
      </c>
      <c r="O2556" t="s">
        <v>249</v>
      </c>
      <c r="P2556" t="s">
        <v>683</v>
      </c>
      <c r="Q2556" t="s">
        <v>122</v>
      </c>
      <c r="R2556" t="str">
        <f t="shared" si="588"/>
        <v>Great</v>
      </c>
      <c r="S2556" t="str">
        <f t="shared" si="589"/>
        <v>Great</v>
      </c>
      <c r="T2556" t="b">
        <f t="shared" si="590"/>
        <v>1</v>
      </c>
      <c r="U2556" t="b">
        <f t="shared" si="591"/>
        <v>1</v>
      </c>
      <c r="V2556" t="str">
        <f t="shared" si="592"/>
        <v>Top Company</v>
      </c>
      <c r="W2556" t="str">
        <f t="shared" si="593"/>
        <v>Don't Buy</v>
      </c>
      <c r="X2556" t="str">
        <f t="shared" si="594"/>
        <v>Not Known</v>
      </c>
      <c r="Z2556" t="str">
        <f t="shared" si="595"/>
        <v>None</v>
      </c>
      <c r="AB2556" t="str">
        <f t="shared" si="596"/>
        <v>0</v>
      </c>
    </row>
    <row r="2557" spans="1:28" x14ac:dyDescent="0.3">
      <c r="A2557">
        <v>2555</v>
      </c>
      <c r="B2557" t="s">
        <v>5509</v>
      </c>
      <c r="C2557" t="str">
        <f t="shared" si="583"/>
        <v>Long</v>
      </c>
      <c r="D2557">
        <v>4</v>
      </c>
      <c r="F2557" s="1">
        <f t="shared" si="597"/>
        <v>4</v>
      </c>
      <c r="G2557" s="1">
        <f t="shared" si="584"/>
        <v>4</v>
      </c>
      <c r="H2557">
        <f t="shared" si="585"/>
        <v>4</v>
      </c>
      <c r="I2557" t="s">
        <v>5501</v>
      </c>
      <c r="J2557" t="s">
        <v>10</v>
      </c>
      <c r="K2557" t="s">
        <v>5510</v>
      </c>
      <c r="L2557" t="str">
        <f t="shared" si="586"/>
        <v>Established</v>
      </c>
      <c r="N2557" s="2">
        <f t="shared" si="587"/>
        <v>56</v>
      </c>
      <c r="O2557" t="s">
        <v>908</v>
      </c>
      <c r="P2557" t="s">
        <v>683</v>
      </c>
      <c r="Q2557" t="s">
        <v>105</v>
      </c>
      <c r="R2557" t="str">
        <f t="shared" si="588"/>
        <v>Average</v>
      </c>
      <c r="S2557" t="str">
        <f t="shared" si="589"/>
        <v xml:space="preserve"> </v>
      </c>
      <c r="T2557" t="b">
        <f t="shared" si="590"/>
        <v>0</v>
      </c>
      <c r="U2557" t="b">
        <f t="shared" si="591"/>
        <v>1</v>
      </c>
      <c r="V2557" t="str">
        <f t="shared" si="592"/>
        <v>Average Company</v>
      </c>
      <c r="W2557" t="str">
        <f t="shared" si="593"/>
        <v>Don't Buy</v>
      </c>
      <c r="X2557" t="str">
        <f t="shared" si="594"/>
        <v>Not Known</v>
      </c>
      <c r="Z2557" t="str">
        <f t="shared" si="595"/>
        <v>None</v>
      </c>
      <c r="AB2557" t="str">
        <f t="shared" si="596"/>
        <v>0</v>
      </c>
    </row>
    <row r="2558" spans="1:28" x14ac:dyDescent="0.3">
      <c r="A2558">
        <v>2556</v>
      </c>
      <c r="B2558" t="s">
        <v>5511</v>
      </c>
      <c r="C2558" t="str">
        <f t="shared" si="583"/>
        <v>Long</v>
      </c>
      <c r="D2558">
        <v>3.4</v>
      </c>
      <c r="F2558" s="1">
        <f t="shared" si="597"/>
        <v>3.4</v>
      </c>
      <c r="G2558" s="1">
        <f t="shared" si="584"/>
        <v>3.4</v>
      </c>
      <c r="H2558">
        <f t="shared" si="585"/>
        <v>3.4</v>
      </c>
      <c r="I2558" t="s">
        <v>5501</v>
      </c>
      <c r="J2558" t="s">
        <v>10</v>
      </c>
      <c r="K2558" t="s">
        <v>5512</v>
      </c>
      <c r="L2558" t="str">
        <f t="shared" si="586"/>
        <v>Established</v>
      </c>
      <c r="N2558" s="2">
        <f t="shared" si="587"/>
        <v>14</v>
      </c>
      <c r="O2558" t="s">
        <v>522</v>
      </c>
      <c r="P2558" t="s">
        <v>147</v>
      </c>
      <c r="Q2558" t="s">
        <v>564</v>
      </c>
      <c r="R2558" t="str">
        <f t="shared" si="588"/>
        <v>Average</v>
      </c>
      <c r="S2558" t="str">
        <f t="shared" si="589"/>
        <v xml:space="preserve"> </v>
      </c>
      <c r="T2558" t="b">
        <f t="shared" si="590"/>
        <v>0</v>
      </c>
      <c r="U2558" t="b">
        <f t="shared" si="591"/>
        <v>0</v>
      </c>
      <c r="V2558" t="str">
        <f t="shared" si="592"/>
        <v>Average Company</v>
      </c>
      <c r="W2558" t="str">
        <f t="shared" si="593"/>
        <v>Don't Buy</v>
      </c>
      <c r="X2558" t="str">
        <f t="shared" si="594"/>
        <v>Not Known</v>
      </c>
      <c r="Z2558" t="str">
        <f t="shared" si="595"/>
        <v>None</v>
      </c>
      <c r="AB2558" t="str">
        <f t="shared" si="596"/>
        <v>0</v>
      </c>
    </row>
    <row r="2559" spans="1:28" x14ac:dyDescent="0.3">
      <c r="A2559">
        <v>2557</v>
      </c>
      <c r="B2559" t="s">
        <v>5513</v>
      </c>
      <c r="C2559" t="str">
        <f t="shared" si="583"/>
        <v>Long</v>
      </c>
      <c r="D2559">
        <v>3.9</v>
      </c>
      <c r="F2559" s="1">
        <f t="shared" si="597"/>
        <v>3.9</v>
      </c>
      <c r="G2559" s="1">
        <f t="shared" si="584"/>
        <v>3.9</v>
      </c>
      <c r="H2559">
        <f t="shared" si="585"/>
        <v>3.9</v>
      </c>
      <c r="I2559" t="s">
        <v>5501</v>
      </c>
      <c r="J2559" t="s">
        <v>22</v>
      </c>
      <c r="K2559" t="s">
        <v>5514</v>
      </c>
      <c r="L2559" t="str">
        <f t="shared" si="586"/>
        <v>Established</v>
      </c>
      <c r="N2559" s="2">
        <f t="shared" si="587"/>
        <v>19</v>
      </c>
      <c r="O2559" t="s">
        <v>100</v>
      </c>
      <c r="P2559" t="s">
        <v>147</v>
      </c>
      <c r="Q2559" t="s">
        <v>85</v>
      </c>
      <c r="R2559" t="str">
        <f t="shared" si="588"/>
        <v>Average</v>
      </c>
      <c r="S2559" t="str">
        <f t="shared" si="589"/>
        <v xml:space="preserve"> </v>
      </c>
      <c r="T2559" t="b">
        <f t="shared" si="590"/>
        <v>0</v>
      </c>
      <c r="U2559" t="b">
        <f t="shared" si="591"/>
        <v>1</v>
      </c>
      <c r="V2559" t="str">
        <f t="shared" si="592"/>
        <v>Average Company</v>
      </c>
      <c r="W2559" t="str">
        <f t="shared" si="593"/>
        <v>Don't Buy</v>
      </c>
      <c r="X2559" t="str">
        <f t="shared" si="594"/>
        <v>Not Known</v>
      </c>
      <c r="Z2559" t="str">
        <f t="shared" si="595"/>
        <v>None</v>
      </c>
      <c r="AB2559" t="str">
        <f t="shared" si="596"/>
        <v>0</v>
      </c>
    </row>
    <row r="2560" spans="1:28" x14ac:dyDescent="0.3">
      <c r="A2560">
        <v>2558</v>
      </c>
      <c r="B2560" t="s">
        <v>5515</v>
      </c>
      <c r="C2560" t="str">
        <f t="shared" si="583"/>
        <v>Long</v>
      </c>
      <c r="D2560">
        <v>3.4</v>
      </c>
      <c r="F2560" s="1">
        <f t="shared" si="597"/>
        <v>3.4</v>
      </c>
      <c r="G2560" s="1">
        <f t="shared" si="584"/>
        <v>3.4</v>
      </c>
      <c r="H2560">
        <f t="shared" si="585"/>
        <v>3.4</v>
      </c>
      <c r="I2560" t="s">
        <v>5501</v>
      </c>
      <c r="J2560" t="s">
        <v>22</v>
      </c>
      <c r="K2560" t="s">
        <v>464</v>
      </c>
      <c r="L2560" t="str">
        <f t="shared" si="586"/>
        <v>Established</v>
      </c>
      <c r="N2560" s="2">
        <f t="shared" si="587"/>
        <v>15</v>
      </c>
      <c r="O2560" t="s">
        <v>84</v>
      </c>
      <c r="P2560" t="s">
        <v>683</v>
      </c>
      <c r="Q2560" t="s">
        <v>70</v>
      </c>
      <c r="R2560" t="str">
        <f t="shared" si="588"/>
        <v>Average</v>
      </c>
      <c r="S2560" t="str">
        <f t="shared" si="589"/>
        <v xml:space="preserve"> </v>
      </c>
      <c r="T2560" t="b">
        <f t="shared" si="590"/>
        <v>0</v>
      </c>
      <c r="U2560" t="b">
        <f t="shared" si="591"/>
        <v>0</v>
      </c>
      <c r="V2560" t="str">
        <f t="shared" si="592"/>
        <v>Average Company</v>
      </c>
      <c r="W2560" t="str">
        <f t="shared" si="593"/>
        <v>Don't Buy</v>
      </c>
      <c r="X2560" t="str">
        <f t="shared" si="594"/>
        <v>Not Known</v>
      </c>
      <c r="Z2560" t="str">
        <f t="shared" si="595"/>
        <v>None</v>
      </c>
      <c r="AB2560" t="str">
        <f t="shared" si="596"/>
        <v>0</v>
      </c>
    </row>
    <row r="2561" spans="1:28" x14ac:dyDescent="0.3">
      <c r="A2561">
        <v>2559</v>
      </c>
      <c r="B2561" t="s">
        <v>5516</v>
      </c>
      <c r="C2561" t="str">
        <f t="shared" si="583"/>
        <v>Long</v>
      </c>
      <c r="D2561">
        <v>4.0999999999999996</v>
      </c>
      <c r="F2561" s="1" t="e">
        <f t="shared" si="597"/>
        <v>#VALUE!</v>
      </c>
      <c r="G2561" s="1" t="e">
        <f t="shared" si="584"/>
        <v>#VALUE!</v>
      </c>
      <c r="H2561" t="e">
        <f t="shared" si="585"/>
        <v>#VALUE!</v>
      </c>
      <c r="I2561" t="s">
        <v>5501</v>
      </c>
      <c r="J2561" t="s">
        <v>5517</v>
      </c>
      <c r="K2561" t="s">
        <v>147</v>
      </c>
      <c r="L2561" t="e">
        <f t="shared" si="586"/>
        <v>#VALUE!</v>
      </c>
      <c r="N2561" s="2" t="e">
        <f t="shared" si="587"/>
        <v>#VALUE!</v>
      </c>
      <c r="Q2561" t="s">
        <v>1024</v>
      </c>
      <c r="R2561" t="str">
        <f t="shared" si="588"/>
        <v>Great</v>
      </c>
      <c r="S2561" t="str">
        <f t="shared" si="589"/>
        <v>Great</v>
      </c>
      <c r="T2561" t="e">
        <f t="shared" si="590"/>
        <v>#VALUE!</v>
      </c>
      <c r="U2561" t="e">
        <f t="shared" si="591"/>
        <v>#VALUE!</v>
      </c>
      <c r="V2561" t="e">
        <f t="shared" si="592"/>
        <v>#VALUE!</v>
      </c>
      <c r="W2561" t="str">
        <f t="shared" si="593"/>
        <v>Don't Buy</v>
      </c>
      <c r="X2561" t="str">
        <f t="shared" si="594"/>
        <v>Not Known</v>
      </c>
      <c r="Z2561" t="e">
        <f t="shared" si="595"/>
        <v>#VALUE!</v>
      </c>
      <c r="AB2561" t="str">
        <f t="shared" si="596"/>
        <v>0</v>
      </c>
    </row>
    <row r="2562" spans="1:28" x14ac:dyDescent="0.3">
      <c r="A2562">
        <v>2560</v>
      </c>
      <c r="B2562" t="s">
        <v>5518</v>
      </c>
      <c r="C2562" t="str">
        <f t="shared" si="583"/>
        <v>Long</v>
      </c>
      <c r="D2562">
        <v>3.7</v>
      </c>
      <c r="F2562" s="1">
        <f t="shared" si="597"/>
        <v>3.7</v>
      </c>
      <c r="G2562" s="1">
        <f t="shared" si="584"/>
        <v>3.7</v>
      </c>
      <c r="H2562">
        <f t="shared" si="585"/>
        <v>3.7</v>
      </c>
      <c r="I2562" t="s">
        <v>5501</v>
      </c>
      <c r="J2562" t="s">
        <v>22</v>
      </c>
      <c r="K2562" t="s">
        <v>3035</v>
      </c>
      <c r="L2562" t="str">
        <f t="shared" si="586"/>
        <v>Established</v>
      </c>
      <c r="N2562" s="2">
        <f t="shared" si="587"/>
        <v>12</v>
      </c>
      <c r="O2562" t="s">
        <v>267</v>
      </c>
      <c r="P2562" t="s">
        <v>1308</v>
      </c>
      <c r="Q2562" t="s">
        <v>315</v>
      </c>
      <c r="R2562" t="str">
        <f t="shared" si="588"/>
        <v>Average</v>
      </c>
      <c r="S2562" t="str">
        <f t="shared" si="589"/>
        <v xml:space="preserve"> </v>
      </c>
      <c r="T2562" t="b">
        <f t="shared" si="590"/>
        <v>0</v>
      </c>
      <c r="U2562" t="b">
        <f t="shared" si="591"/>
        <v>1</v>
      </c>
      <c r="V2562" t="str">
        <f t="shared" si="592"/>
        <v>Average Company</v>
      </c>
      <c r="W2562" t="str">
        <f t="shared" si="593"/>
        <v>Don't Buy</v>
      </c>
      <c r="X2562" t="str">
        <f t="shared" si="594"/>
        <v>Not Known</v>
      </c>
      <c r="Z2562" t="str">
        <f t="shared" si="595"/>
        <v>None</v>
      </c>
      <c r="AB2562" t="str">
        <f t="shared" si="596"/>
        <v>0</v>
      </c>
    </row>
    <row r="2563" spans="1:28" x14ac:dyDescent="0.3">
      <c r="A2563">
        <v>2561</v>
      </c>
      <c r="B2563" t="s">
        <v>5519</v>
      </c>
      <c r="C2563" t="str">
        <f t="shared" ref="C2563:C2626" si="598">IF(LEN(B2563)&gt;=10,"Long","Short")</f>
        <v>Short</v>
      </c>
      <c r="D2563">
        <v>3.8</v>
      </c>
      <c r="F2563" s="1">
        <f t="shared" si="597"/>
        <v>3.8</v>
      </c>
      <c r="G2563" s="1">
        <f t="shared" ref="G2563:G2626" si="599">IF(L2563="Startup",D2563+0.5,D2563)</f>
        <v>3.8</v>
      </c>
      <c r="H2563">
        <f t="shared" ref="H2563:H2626" si="600">IF(L2563="Startup",D2563+0.1,D2563)</f>
        <v>3.8</v>
      </c>
      <c r="I2563" t="s">
        <v>5501</v>
      </c>
      <c r="J2563" t="s">
        <v>22</v>
      </c>
      <c r="K2563" t="s">
        <v>5520</v>
      </c>
      <c r="L2563" t="str">
        <f t="shared" ref="L2563:L2626" si="601">IF(N2563&lt;10,"Startup","Established")</f>
        <v>Established</v>
      </c>
      <c r="N2563" s="2">
        <f t="shared" ref="N2563:N2626" si="602">INT(LEFT(O2563,2))</f>
        <v>15</v>
      </c>
      <c r="O2563" t="s">
        <v>1934</v>
      </c>
      <c r="P2563" t="s">
        <v>147</v>
      </c>
      <c r="Q2563" t="s">
        <v>80</v>
      </c>
      <c r="R2563" t="str">
        <f t="shared" ref="R2563:R2626" si="603">IF(D2563&gt;4,"Great","Average")</f>
        <v>Average</v>
      </c>
      <c r="S2563" t="str">
        <f t="shared" ref="S2563:S2626" si="604">IF(D2563&gt;4,"Great"," ")</f>
        <v xml:space="preserve"> </v>
      </c>
      <c r="T2563" t="b">
        <f t="shared" ref="T2563:T2626" si="605">AND(D2563:D12521&gt;4,N2563:N12521&gt;10)</f>
        <v>0</v>
      </c>
      <c r="U2563" t="b">
        <f t="shared" ref="U2563:U2626" si="606">OR(D2563&gt;3.5,N2563&lt;10)</f>
        <v>1</v>
      </c>
      <c r="V2563" t="str">
        <f t="shared" ref="V2563:V2626" si="607">IF(AND(D2563&gt;4,N2563&gt;20),"Top Company","Average Company")</f>
        <v>Average Company</v>
      </c>
      <c r="W2563" t="str">
        <f t="shared" ref="W2563:W2626" si="608">IF(OR(LEFT(B2563,1)="T",LEFT(B2563,1)="G"),"Buy","Don't Buy")</f>
        <v>Don't Buy</v>
      </c>
      <c r="X2563" t="str">
        <f t="shared" ref="X2563:X2626" si="609">IF(IF(Q2563="Financial Services",ISNUMBER(SEARCH("Mumbai",K2563))),"Bombay Finance","Not Known")</f>
        <v>Not Known</v>
      </c>
      <c r="Z2563" t="str">
        <f t="shared" ref="Z2563:Z2626" si="610">IF(AND(OR(ISNUMBER(SEARCH("Bangalore",K2563)),ISNUMBER(SEARCH("Bengaluru",K2563)),ISNUMBER(SEARCH("Chennai",K2563))),N2563&lt;10),"Silicon Valley Startups","None")</f>
        <v>None</v>
      </c>
      <c r="AB2563" t="str">
        <f t="shared" ref="AB2563:AB2626" si="611">IF(AND(OR(Q2563="IT Services &amp; Consulting",Q2563="Financial Services"),D2563&gt;4),"1Million",IF(AND(OR(Q2563="IT Services &amp; Consulting",Q2563="Financial Services"),D2563&lt;=4),"500K",IF(AND(Q2563="Telecom / ISP",D2563&gt;4),"800K","0")))</f>
        <v>0</v>
      </c>
    </row>
    <row r="2564" spans="1:28" x14ac:dyDescent="0.3">
      <c r="A2564">
        <v>2562</v>
      </c>
      <c r="B2564" t="s">
        <v>5521</v>
      </c>
      <c r="C2564" t="str">
        <f t="shared" si="598"/>
        <v>Long</v>
      </c>
      <c r="D2564">
        <v>4.2</v>
      </c>
      <c r="F2564" s="1">
        <f t="shared" si="597"/>
        <v>4.2</v>
      </c>
      <c r="G2564" s="1">
        <f t="shared" si="599"/>
        <v>4.2</v>
      </c>
      <c r="H2564">
        <f t="shared" si="600"/>
        <v>4.2</v>
      </c>
      <c r="I2564" t="s">
        <v>5522</v>
      </c>
      <c r="J2564" t="s">
        <v>22</v>
      </c>
      <c r="K2564" t="s">
        <v>5523</v>
      </c>
      <c r="L2564" t="str">
        <f t="shared" si="601"/>
        <v>Established</v>
      </c>
      <c r="N2564" s="2">
        <f t="shared" si="602"/>
        <v>40</v>
      </c>
      <c r="O2564" t="s">
        <v>375</v>
      </c>
      <c r="P2564" t="s">
        <v>691</v>
      </c>
      <c r="Q2564" t="s">
        <v>465</v>
      </c>
      <c r="R2564" t="str">
        <f t="shared" si="603"/>
        <v>Great</v>
      </c>
      <c r="S2564" t="str">
        <f t="shared" si="604"/>
        <v>Great</v>
      </c>
      <c r="T2564" t="b">
        <f t="shared" si="605"/>
        <v>1</v>
      </c>
      <c r="U2564" t="b">
        <f t="shared" si="606"/>
        <v>1</v>
      </c>
      <c r="V2564" t="str">
        <f t="shared" si="607"/>
        <v>Top Company</v>
      </c>
      <c r="W2564" t="str">
        <f t="shared" si="608"/>
        <v>Don't Buy</v>
      </c>
      <c r="X2564" t="str">
        <f t="shared" si="609"/>
        <v>Not Known</v>
      </c>
      <c r="Z2564" t="str">
        <f t="shared" si="610"/>
        <v>None</v>
      </c>
      <c r="AB2564" t="str">
        <f t="shared" si="611"/>
        <v>0</v>
      </c>
    </row>
    <row r="2565" spans="1:28" x14ac:dyDescent="0.3">
      <c r="A2565">
        <v>2563</v>
      </c>
      <c r="B2565" t="s">
        <v>5524</v>
      </c>
      <c r="C2565" t="str">
        <f t="shared" si="598"/>
        <v>Short</v>
      </c>
      <c r="D2565">
        <v>3.8</v>
      </c>
      <c r="F2565" s="1">
        <f t="shared" si="597"/>
        <v>3.8</v>
      </c>
      <c r="G2565" s="1">
        <f t="shared" si="599"/>
        <v>3.8</v>
      </c>
      <c r="H2565">
        <f t="shared" si="600"/>
        <v>3.8</v>
      </c>
      <c r="I2565" t="s">
        <v>3979</v>
      </c>
      <c r="J2565" t="s">
        <v>10</v>
      </c>
      <c r="K2565" t="s">
        <v>2337</v>
      </c>
      <c r="L2565" t="str">
        <f t="shared" si="601"/>
        <v>Established</v>
      </c>
      <c r="N2565" s="2">
        <f t="shared" si="602"/>
        <v>85</v>
      </c>
      <c r="O2565" t="s">
        <v>962</v>
      </c>
      <c r="P2565" t="s">
        <v>147</v>
      </c>
      <c r="Q2565" t="s">
        <v>372</v>
      </c>
      <c r="R2565" t="str">
        <f t="shared" si="603"/>
        <v>Average</v>
      </c>
      <c r="S2565" t="str">
        <f t="shared" si="604"/>
        <v xml:space="preserve"> </v>
      </c>
      <c r="T2565" t="b">
        <f t="shared" si="605"/>
        <v>0</v>
      </c>
      <c r="U2565" t="b">
        <f t="shared" si="606"/>
        <v>1</v>
      </c>
      <c r="V2565" t="str">
        <f t="shared" si="607"/>
        <v>Average Company</v>
      </c>
      <c r="W2565" t="str">
        <f t="shared" si="608"/>
        <v>Don't Buy</v>
      </c>
      <c r="X2565" t="str">
        <f t="shared" si="609"/>
        <v>Not Known</v>
      </c>
      <c r="Z2565" t="str">
        <f t="shared" si="610"/>
        <v>None</v>
      </c>
      <c r="AB2565" t="str">
        <f t="shared" si="611"/>
        <v>0</v>
      </c>
    </row>
    <row r="2566" spans="1:28" x14ac:dyDescent="0.3">
      <c r="A2566">
        <v>2564</v>
      </c>
      <c r="B2566" t="s">
        <v>5525</v>
      </c>
      <c r="C2566" t="str">
        <f t="shared" si="598"/>
        <v>Short</v>
      </c>
      <c r="D2566">
        <v>4.0999999999999996</v>
      </c>
      <c r="F2566" s="1">
        <f t="shared" si="597"/>
        <v>4.0999999999999996</v>
      </c>
      <c r="G2566" s="1">
        <f t="shared" si="599"/>
        <v>4.0999999999999996</v>
      </c>
      <c r="H2566">
        <f t="shared" si="600"/>
        <v>4.0999999999999996</v>
      </c>
      <c r="I2566" t="s">
        <v>5526</v>
      </c>
      <c r="J2566" t="s">
        <v>22</v>
      </c>
      <c r="K2566" t="s">
        <v>5527</v>
      </c>
      <c r="L2566" t="str">
        <f t="shared" si="601"/>
        <v>Established</v>
      </c>
      <c r="N2566" s="2">
        <f t="shared" si="602"/>
        <v>87</v>
      </c>
      <c r="O2566" t="s">
        <v>192</v>
      </c>
      <c r="P2566" t="s">
        <v>147</v>
      </c>
      <c r="Q2566" t="s">
        <v>28</v>
      </c>
      <c r="R2566" t="str">
        <f t="shared" si="603"/>
        <v>Great</v>
      </c>
      <c r="S2566" t="str">
        <f t="shared" si="604"/>
        <v>Great</v>
      </c>
      <c r="T2566" t="b">
        <f t="shared" si="605"/>
        <v>1</v>
      </c>
      <c r="U2566" t="b">
        <f t="shared" si="606"/>
        <v>1</v>
      </c>
      <c r="V2566" t="str">
        <f t="shared" si="607"/>
        <v>Top Company</v>
      </c>
      <c r="W2566" t="str">
        <f t="shared" si="608"/>
        <v>Don't Buy</v>
      </c>
      <c r="X2566" t="str">
        <f t="shared" si="609"/>
        <v>Not Known</v>
      </c>
      <c r="Z2566" t="str">
        <f t="shared" si="610"/>
        <v>None</v>
      </c>
      <c r="AB2566" t="str">
        <f t="shared" si="611"/>
        <v>1Million</v>
      </c>
    </row>
    <row r="2567" spans="1:28" x14ac:dyDescent="0.3">
      <c r="A2567">
        <v>2565</v>
      </c>
      <c r="B2567" t="s">
        <v>5528</v>
      </c>
      <c r="C2567" t="str">
        <f t="shared" si="598"/>
        <v>Long</v>
      </c>
      <c r="D2567">
        <v>3.9</v>
      </c>
      <c r="F2567" s="1">
        <f t="shared" si="597"/>
        <v>3.9</v>
      </c>
      <c r="G2567" s="1">
        <f t="shared" si="599"/>
        <v>3.9</v>
      </c>
      <c r="H2567">
        <f t="shared" si="600"/>
        <v>3.9</v>
      </c>
      <c r="I2567" t="s">
        <v>5526</v>
      </c>
      <c r="J2567" t="s">
        <v>22</v>
      </c>
      <c r="K2567" t="s">
        <v>5529</v>
      </c>
      <c r="L2567" t="str">
        <f t="shared" si="601"/>
        <v>Established</v>
      </c>
      <c r="N2567" s="2">
        <f t="shared" si="602"/>
        <v>15</v>
      </c>
      <c r="O2567" t="s">
        <v>84</v>
      </c>
      <c r="P2567" t="s">
        <v>147</v>
      </c>
      <c r="Q2567" t="s">
        <v>28</v>
      </c>
      <c r="R2567" t="str">
        <f t="shared" si="603"/>
        <v>Average</v>
      </c>
      <c r="S2567" t="str">
        <f t="shared" si="604"/>
        <v xml:space="preserve"> </v>
      </c>
      <c r="T2567" t="b">
        <f t="shared" si="605"/>
        <v>0</v>
      </c>
      <c r="U2567" t="b">
        <f t="shared" si="606"/>
        <v>1</v>
      </c>
      <c r="V2567" t="str">
        <f t="shared" si="607"/>
        <v>Average Company</v>
      </c>
      <c r="W2567" t="str">
        <f t="shared" si="608"/>
        <v>Don't Buy</v>
      </c>
      <c r="X2567" t="str">
        <f t="shared" si="609"/>
        <v>Bombay Finance</v>
      </c>
      <c r="Z2567" t="str">
        <f t="shared" si="610"/>
        <v>None</v>
      </c>
      <c r="AB2567" t="str">
        <f t="shared" si="611"/>
        <v>500K</v>
      </c>
    </row>
    <row r="2568" spans="1:28" x14ac:dyDescent="0.3">
      <c r="A2568">
        <v>2566</v>
      </c>
      <c r="B2568" t="s">
        <v>5530</v>
      </c>
      <c r="C2568" t="str">
        <f t="shared" si="598"/>
        <v>Long</v>
      </c>
      <c r="D2568">
        <v>4</v>
      </c>
      <c r="F2568" s="1">
        <f t="shared" si="597"/>
        <v>4</v>
      </c>
      <c r="G2568" s="1">
        <f t="shared" si="599"/>
        <v>4</v>
      </c>
      <c r="H2568">
        <f t="shared" si="600"/>
        <v>4</v>
      </c>
      <c r="I2568" t="s">
        <v>5526</v>
      </c>
      <c r="J2568" t="s">
        <v>22</v>
      </c>
      <c r="K2568" t="s">
        <v>5531</v>
      </c>
      <c r="L2568" t="str">
        <f t="shared" si="601"/>
        <v>Established</v>
      </c>
      <c r="N2568" s="2">
        <f t="shared" si="602"/>
        <v>46</v>
      </c>
      <c r="O2568" t="s">
        <v>596</v>
      </c>
      <c r="P2568" t="s">
        <v>147</v>
      </c>
      <c r="Q2568" t="s">
        <v>44</v>
      </c>
      <c r="R2568" t="str">
        <f t="shared" si="603"/>
        <v>Average</v>
      </c>
      <c r="S2568" t="str">
        <f t="shared" si="604"/>
        <v xml:space="preserve"> </v>
      </c>
      <c r="T2568" t="b">
        <f t="shared" si="605"/>
        <v>0</v>
      </c>
      <c r="U2568" t="b">
        <f t="shared" si="606"/>
        <v>1</v>
      </c>
      <c r="V2568" t="str">
        <f t="shared" si="607"/>
        <v>Average Company</v>
      </c>
      <c r="W2568" t="str">
        <f t="shared" si="608"/>
        <v>Don't Buy</v>
      </c>
      <c r="X2568" t="str">
        <f t="shared" si="609"/>
        <v>Not Known</v>
      </c>
      <c r="Z2568" t="str">
        <f t="shared" si="610"/>
        <v>None</v>
      </c>
      <c r="AB2568" t="str">
        <f t="shared" si="611"/>
        <v>0</v>
      </c>
    </row>
    <row r="2569" spans="1:28" x14ac:dyDescent="0.3">
      <c r="A2569">
        <v>2567</v>
      </c>
      <c r="B2569" t="s">
        <v>5532</v>
      </c>
      <c r="C2569" t="str">
        <f t="shared" si="598"/>
        <v>Long</v>
      </c>
      <c r="D2569">
        <v>3.9</v>
      </c>
      <c r="F2569" s="1">
        <f t="shared" si="597"/>
        <v>3.9</v>
      </c>
      <c r="G2569" s="1">
        <f t="shared" si="599"/>
        <v>3.9</v>
      </c>
      <c r="H2569">
        <f t="shared" si="600"/>
        <v>3.9</v>
      </c>
      <c r="I2569" t="s">
        <v>5526</v>
      </c>
      <c r="J2569" t="s">
        <v>22</v>
      </c>
      <c r="K2569" t="s">
        <v>980</v>
      </c>
      <c r="L2569" t="str">
        <f t="shared" si="601"/>
        <v>Established</v>
      </c>
      <c r="N2569" s="2">
        <f t="shared" si="602"/>
        <v>48</v>
      </c>
      <c r="O2569" t="s">
        <v>752</v>
      </c>
      <c r="P2569" t="s">
        <v>147</v>
      </c>
      <c r="Q2569" t="s">
        <v>28</v>
      </c>
      <c r="R2569" t="str">
        <f t="shared" si="603"/>
        <v>Average</v>
      </c>
      <c r="S2569" t="str">
        <f t="shared" si="604"/>
        <v xml:space="preserve"> </v>
      </c>
      <c r="T2569" t="b">
        <f t="shared" si="605"/>
        <v>0</v>
      </c>
      <c r="U2569" t="b">
        <f t="shared" si="606"/>
        <v>1</v>
      </c>
      <c r="V2569" t="str">
        <f t="shared" si="607"/>
        <v>Average Company</v>
      </c>
      <c r="W2569" t="str">
        <f t="shared" si="608"/>
        <v>Don't Buy</v>
      </c>
      <c r="X2569" t="str">
        <f t="shared" si="609"/>
        <v>Bombay Finance</v>
      </c>
      <c r="Z2569" t="str">
        <f t="shared" si="610"/>
        <v>None</v>
      </c>
      <c r="AB2569" t="str">
        <f t="shared" si="611"/>
        <v>500K</v>
      </c>
    </row>
    <row r="2570" spans="1:28" x14ac:dyDescent="0.3">
      <c r="A2570">
        <v>2568</v>
      </c>
      <c r="B2570" t="s">
        <v>5533</v>
      </c>
      <c r="C2570" t="str">
        <f t="shared" si="598"/>
        <v>Long</v>
      </c>
      <c r="D2570">
        <v>3.6</v>
      </c>
      <c r="F2570" s="1">
        <f t="shared" si="597"/>
        <v>3.6</v>
      </c>
      <c r="G2570" s="1">
        <f t="shared" si="599"/>
        <v>3.6</v>
      </c>
      <c r="H2570">
        <f t="shared" si="600"/>
        <v>3.6</v>
      </c>
      <c r="I2570" t="s">
        <v>5526</v>
      </c>
      <c r="J2570" t="s">
        <v>5534</v>
      </c>
      <c r="K2570" t="s">
        <v>151</v>
      </c>
      <c r="L2570" t="str">
        <f t="shared" si="601"/>
        <v>Established</v>
      </c>
      <c r="N2570" s="2">
        <f t="shared" si="602"/>
        <v>50</v>
      </c>
      <c r="O2570" t="s">
        <v>691</v>
      </c>
      <c r="Q2570" t="s">
        <v>284</v>
      </c>
      <c r="R2570" t="str">
        <f t="shared" si="603"/>
        <v>Average</v>
      </c>
      <c r="S2570" t="str">
        <f t="shared" si="604"/>
        <v xml:space="preserve"> </v>
      </c>
      <c r="T2570" t="b">
        <f t="shared" si="605"/>
        <v>0</v>
      </c>
      <c r="U2570" t="b">
        <f t="shared" si="606"/>
        <v>1</v>
      </c>
      <c r="V2570" t="str">
        <f t="shared" si="607"/>
        <v>Average Company</v>
      </c>
      <c r="W2570" t="str">
        <f t="shared" si="608"/>
        <v>Don't Buy</v>
      </c>
      <c r="X2570" t="str">
        <f t="shared" si="609"/>
        <v>Not Known</v>
      </c>
      <c r="Z2570" t="str">
        <f t="shared" si="610"/>
        <v>None</v>
      </c>
      <c r="AB2570" t="str">
        <f t="shared" si="611"/>
        <v>0</v>
      </c>
    </row>
    <row r="2571" spans="1:28" x14ac:dyDescent="0.3">
      <c r="A2571">
        <v>2569</v>
      </c>
      <c r="B2571" t="s">
        <v>5535</v>
      </c>
      <c r="C2571" t="str">
        <f t="shared" si="598"/>
        <v>Long</v>
      </c>
      <c r="D2571">
        <v>3.9</v>
      </c>
      <c r="F2571" s="1">
        <f t="shared" si="597"/>
        <v>3.9</v>
      </c>
      <c r="G2571" s="1">
        <f t="shared" si="599"/>
        <v>3.9</v>
      </c>
      <c r="H2571">
        <f t="shared" si="600"/>
        <v>3.9</v>
      </c>
      <c r="I2571" t="s">
        <v>5526</v>
      </c>
      <c r="J2571" t="s">
        <v>10</v>
      </c>
      <c r="K2571" t="s">
        <v>2400</v>
      </c>
      <c r="L2571" t="str">
        <f t="shared" si="601"/>
        <v>Established</v>
      </c>
      <c r="N2571" s="2">
        <f t="shared" si="602"/>
        <v>37</v>
      </c>
      <c r="O2571" t="s">
        <v>538</v>
      </c>
      <c r="P2571" t="s">
        <v>147</v>
      </c>
      <c r="Q2571" t="s">
        <v>117</v>
      </c>
      <c r="R2571" t="str">
        <f t="shared" si="603"/>
        <v>Average</v>
      </c>
      <c r="S2571" t="str">
        <f t="shared" si="604"/>
        <v xml:space="preserve"> </v>
      </c>
      <c r="T2571" t="b">
        <f t="shared" si="605"/>
        <v>0</v>
      </c>
      <c r="U2571" t="b">
        <f t="shared" si="606"/>
        <v>1</v>
      </c>
      <c r="V2571" t="str">
        <f t="shared" si="607"/>
        <v>Average Company</v>
      </c>
      <c r="W2571" t="str">
        <f t="shared" si="608"/>
        <v>Don't Buy</v>
      </c>
      <c r="X2571" t="str">
        <f t="shared" si="609"/>
        <v>Not Known</v>
      </c>
      <c r="Z2571" t="str">
        <f t="shared" si="610"/>
        <v>None</v>
      </c>
      <c r="AB2571" t="str">
        <f t="shared" si="611"/>
        <v>0</v>
      </c>
    </row>
    <row r="2572" spans="1:28" x14ac:dyDescent="0.3">
      <c r="A2572">
        <v>2570</v>
      </c>
      <c r="B2572" t="s">
        <v>5536</v>
      </c>
      <c r="C2572" t="str">
        <f t="shared" si="598"/>
        <v>Long</v>
      </c>
      <c r="D2572">
        <v>4.3</v>
      </c>
      <c r="F2572" s="1">
        <f t="shared" si="597"/>
        <v>4.3</v>
      </c>
      <c r="G2572" s="1">
        <f t="shared" si="599"/>
        <v>4.3</v>
      </c>
      <c r="H2572">
        <f t="shared" si="600"/>
        <v>4.3</v>
      </c>
      <c r="I2572" t="s">
        <v>5526</v>
      </c>
      <c r="J2572" t="s">
        <v>5537</v>
      </c>
      <c r="K2572" t="s">
        <v>249</v>
      </c>
      <c r="L2572" t="str">
        <f t="shared" si="601"/>
        <v>Established</v>
      </c>
      <c r="N2572" s="2">
        <f t="shared" si="602"/>
        <v>50</v>
      </c>
      <c r="O2572" t="s">
        <v>691</v>
      </c>
      <c r="Q2572" t="s">
        <v>254</v>
      </c>
      <c r="R2572" t="str">
        <f t="shared" si="603"/>
        <v>Great</v>
      </c>
      <c r="S2572" t="str">
        <f t="shared" si="604"/>
        <v>Great</v>
      </c>
      <c r="T2572" t="b">
        <f t="shared" si="605"/>
        <v>1</v>
      </c>
      <c r="U2572" t="b">
        <f t="shared" si="606"/>
        <v>1</v>
      </c>
      <c r="V2572" t="str">
        <f t="shared" si="607"/>
        <v>Top Company</v>
      </c>
      <c r="W2572" t="str">
        <f t="shared" si="608"/>
        <v>Don't Buy</v>
      </c>
      <c r="X2572" t="str">
        <f t="shared" si="609"/>
        <v>Not Known</v>
      </c>
      <c r="Z2572" t="str">
        <f t="shared" si="610"/>
        <v>None</v>
      </c>
      <c r="AB2572" t="str">
        <f t="shared" si="611"/>
        <v>0</v>
      </c>
    </row>
    <row r="2573" spans="1:28" x14ac:dyDescent="0.3">
      <c r="A2573">
        <v>2571</v>
      </c>
      <c r="B2573" t="s">
        <v>5538</v>
      </c>
      <c r="C2573" t="str">
        <f t="shared" si="598"/>
        <v>Long</v>
      </c>
      <c r="D2573">
        <v>4.2</v>
      </c>
      <c r="F2573" s="1" t="e">
        <f t="shared" si="597"/>
        <v>#VALUE!</v>
      </c>
      <c r="G2573" s="1" t="e">
        <f t="shared" si="599"/>
        <v>#VALUE!</v>
      </c>
      <c r="H2573" t="e">
        <f t="shared" si="600"/>
        <v>#VALUE!</v>
      </c>
      <c r="I2573" t="s">
        <v>5526</v>
      </c>
      <c r="J2573" t="s">
        <v>5539</v>
      </c>
      <c r="L2573" t="e">
        <f t="shared" si="601"/>
        <v>#VALUE!</v>
      </c>
      <c r="N2573" s="2" t="e">
        <f t="shared" si="602"/>
        <v>#VALUE!</v>
      </c>
      <c r="Q2573" t="s">
        <v>117</v>
      </c>
      <c r="R2573" t="str">
        <f t="shared" si="603"/>
        <v>Great</v>
      </c>
      <c r="S2573" t="str">
        <f t="shared" si="604"/>
        <v>Great</v>
      </c>
      <c r="T2573" t="e">
        <f t="shared" si="605"/>
        <v>#VALUE!</v>
      </c>
      <c r="U2573" t="e">
        <f t="shared" si="606"/>
        <v>#VALUE!</v>
      </c>
      <c r="V2573" t="e">
        <f t="shared" si="607"/>
        <v>#VALUE!</v>
      </c>
      <c r="W2573" t="str">
        <f t="shared" si="608"/>
        <v>Don't Buy</v>
      </c>
      <c r="X2573" t="str">
        <f t="shared" si="609"/>
        <v>Not Known</v>
      </c>
      <c r="Z2573" t="e">
        <f t="shared" si="610"/>
        <v>#VALUE!</v>
      </c>
      <c r="AB2573" t="str">
        <f t="shared" si="611"/>
        <v>0</v>
      </c>
    </row>
    <row r="2574" spans="1:28" x14ac:dyDescent="0.3">
      <c r="A2574">
        <v>2572</v>
      </c>
      <c r="B2574" t="s">
        <v>5540</v>
      </c>
      <c r="C2574" t="str">
        <f t="shared" si="598"/>
        <v>Long</v>
      </c>
      <c r="D2574">
        <v>3.7</v>
      </c>
      <c r="F2574" s="1">
        <f t="shared" si="597"/>
        <v>3.7</v>
      </c>
      <c r="G2574" s="1">
        <f t="shared" si="599"/>
        <v>3.7</v>
      </c>
      <c r="H2574">
        <f t="shared" si="600"/>
        <v>3.7</v>
      </c>
      <c r="I2574" t="s">
        <v>5526</v>
      </c>
      <c r="J2574" t="s">
        <v>22</v>
      </c>
      <c r="K2574" t="s">
        <v>5541</v>
      </c>
      <c r="L2574" t="str">
        <f t="shared" si="601"/>
        <v>Established</v>
      </c>
      <c r="N2574" s="2">
        <f t="shared" si="602"/>
        <v>89</v>
      </c>
      <c r="O2574" t="s">
        <v>253</v>
      </c>
      <c r="P2574" t="s">
        <v>147</v>
      </c>
      <c r="Q2574" t="s">
        <v>726</v>
      </c>
      <c r="R2574" t="str">
        <f t="shared" si="603"/>
        <v>Average</v>
      </c>
      <c r="S2574" t="str">
        <f t="shared" si="604"/>
        <v xml:space="preserve"> </v>
      </c>
      <c r="T2574" t="b">
        <f t="shared" si="605"/>
        <v>0</v>
      </c>
      <c r="U2574" t="b">
        <f t="shared" si="606"/>
        <v>1</v>
      </c>
      <c r="V2574" t="str">
        <f t="shared" si="607"/>
        <v>Average Company</v>
      </c>
      <c r="W2574" t="str">
        <f t="shared" si="608"/>
        <v>Don't Buy</v>
      </c>
      <c r="X2574" t="str">
        <f t="shared" si="609"/>
        <v>Not Known</v>
      </c>
      <c r="Z2574" t="str">
        <f t="shared" si="610"/>
        <v>None</v>
      </c>
      <c r="AB2574" t="str">
        <f t="shared" si="611"/>
        <v>0</v>
      </c>
    </row>
    <row r="2575" spans="1:28" x14ac:dyDescent="0.3">
      <c r="A2575">
        <v>2573</v>
      </c>
      <c r="B2575" t="s">
        <v>5542</v>
      </c>
      <c r="C2575" t="str">
        <f t="shared" si="598"/>
        <v>Short</v>
      </c>
      <c r="D2575">
        <v>3.6</v>
      </c>
      <c r="F2575" s="1">
        <f t="shared" si="597"/>
        <v>3.6</v>
      </c>
      <c r="G2575" s="1">
        <f t="shared" si="599"/>
        <v>3.6</v>
      </c>
      <c r="H2575">
        <f t="shared" si="600"/>
        <v>3.6</v>
      </c>
      <c r="I2575" t="s">
        <v>4814</v>
      </c>
      <c r="J2575" t="s">
        <v>10</v>
      </c>
      <c r="K2575" t="s">
        <v>5543</v>
      </c>
      <c r="L2575" t="str">
        <f t="shared" si="601"/>
        <v>Established</v>
      </c>
      <c r="N2575" s="2">
        <f t="shared" si="602"/>
        <v>46</v>
      </c>
      <c r="O2575" t="s">
        <v>596</v>
      </c>
      <c r="P2575" t="s">
        <v>147</v>
      </c>
      <c r="Q2575" t="s">
        <v>218</v>
      </c>
      <c r="R2575" t="str">
        <f t="shared" si="603"/>
        <v>Average</v>
      </c>
      <c r="S2575" t="str">
        <f t="shared" si="604"/>
        <v xml:space="preserve"> </v>
      </c>
      <c r="T2575" t="b">
        <f t="shared" si="605"/>
        <v>0</v>
      </c>
      <c r="U2575" t="b">
        <f t="shared" si="606"/>
        <v>1</v>
      </c>
      <c r="V2575" t="str">
        <f t="shared" si="607"/>
        <v>Average Company</v>
      </c>
      <c r="W2575" t="str">
        <f t="shared" si="608"/>
        <v>Don't Buy</v>
      </c>
      <c r="X2575" t="str">
        <f t="shared" si="609"/>
        <v>Not Known</v>
      </c>
      <c r="Z2575" t="str">
        <f t="shared" si="610"/>
        <v>None</v>
      </c>
      <c r="AB2575" t="str">
        <f t="shared" si="611"/>
        <v>0</v>
      </c>
    </row>
    <row r="2576" spans="1:28" x14ac:dyDescent="0.3">
      <c r="A2576">
        <v>2574</v>
      </c>
      <c r="B2576" t="s">
        <v>5544</v>
      </c>
      <c r="C2576" t="str">
        <f t="shared" si="598"/>
        <v>Long</v>
      </c>
      <c r="D2576">
        <v>3.9</v>
      </c>
      <c r="F2576" s="1">
        <f t="shared" si="597"/>
        <v>3.9</v>
      </c>
      <c r="G2576" s="1">
        <f t="shared" si="599"/>
        <v>3.9</v>
      </c>
      <c r="H2576">
        <f t="shared" si="600"/>
        <v>3.9</v>
      </c>
      <c r="I2576" t="s">
        <v>5545</v>
      </c>
      <c r="J2576" t="s">
        <v>3761</v>
      </c>
      <c r="K2576" t="s">
        <v>3894</v>
      </c>
      <c r="L2576" t="str">
        <f t="shared" si="601"/>
        <v>Established</v>
      </c>
      <c r="N2576" s="2">
        <f t="shared" si="602"/>
        <v>63</v>
      </c>
      <c r="O2576" t="s">
        <v>629</v>
      </c>
      <c r="P2576" t="s">
        <v>683</v>
      </c>
      <c r="Q2576" t="s">
        <v>315</v>
      </c>
      <c r="R2576" t="str">
        <f t="shared" si="603"/>
        <v>Average</v>
      </c>
      <c r="S2576" t="str">
        <f t="shared" si="604"/>
        <v xml:space="preserve"> </v>
      </c>
      <c r="T2576" t="b">
        <f t="shared" si="605"/>
        <v>0</v>
      </c>
      <c r="U2576" t="b">
        <f t="shared" si="606"/>
        <v>1</v>
      </c>
      <c r="V2576" t="str">
        <f t="shared" si="607"/>
        <v>Average Company</v>
      </c>
      <c r="W2576" t="str">
        <f t="shared" si="608"/>
        <v>Don't Buy</v>
      </c>
      <c r="X2576" t="str">
        <f t="shared" si="609"/>
        <v>Not Known</v>
      </c>
      <c r="Z2576" t="str">
        <f t="shared" si="610"/>
        <v>None</v>
      </c>
      <c r="AB2576" t="str">
        <f t="shared" si="611"/>
        <v>0</v>
      </c>
    </row>
    <row r="2577" spans="1:28" x14ac:dyDescent="0.3">
      <c r="A2577">
        <v>2575</v>
      </c>
      <c r="B2577" t="s">
        <v>5546</v>
      </c>
      <c r="C2577" t="str">
        <f t="shared" si="598"/>
        <v>Long</v>
      </c>
      <c r="D2577">
        <v>3.8</v>
      </c>
      <c r="F2577" s="1">
        <f t="shared" si="597"/>
        <v>3.8</v>
      </c>
      <c r="G2577" s="1">
        <f t="shared" si="599"/>
        <v>3.8</v>
      </c>
      <c r="H2577">
        <f t="shared" si="600"/>
        <v>3.8</v>
      </c>
      <c r="I2577" t="s">
        <v>5545</v>
      </c>
      <c r="J2577" t="s">
        <v>5547</v>
      </c>
      <c r="K2577" t="s">
        <v>267</v>
      </c>
      <c r="L2577" t="str">
        <f t="shared" si="601"/>
        <v>Established</v>
      </c>
      <c r="N2577" s="2">
        <f t="shared" si="602"/>
        <v>20</v>
      </c>
      <c r="O2577" t="s">
        <v>683</v>
      </c>
      <c r="Q2577" t="s">
        <v>70</v>
      </c>
      <c r="R2577" t="str">
        <f t="shared" si="603"/>
        <v>Average</v>
      </c>
      <c r="S2577" t="str">
        <f t="shared" si="604"/>
        <v xml:space="preserve"> </v>
      </c>
      <c r="T2577" t="b">
        <f t="shared" si="605"/>
        <v>0</v>
      </c>
      <c r="U2577" t="b">
        <f t="shared" si="606"/>
        <v>1</v>
      </c>
      <c r="V2577" t="str">
        <f t="shared" si="607"/>
        <v>Average Company</v>
      </c>
      <c r="W2577" t="str">
        <f t="shared" si="608"/>
        <v>Don't Buy</v>
      </c>
      <c r="X2577" t="str">
        <f t="shared" si="609"/>
        <v>Not Known</v>
      </c>
      <c r="Z2577" t="str">
        <f t="shared" si="610"/>
        <v>None</v>
      </c>
      <c r="AB2577" t="str">
        <f t="shared" si="611"/>
        <v>0</v>
      </c>
    </row>
    <row r="2578" spans="1:28" x14ac:dyDescent="0.3">
      <c r="A2578">
        <v>2576</v>
      </c>
      <c r="B2578" t="s">
        <v>5548</v>
      </c>
      <c r="C2578" t="str">
        <f t="shared" si="598"/>
        <v>Long</v>
      </c>
      <c r="D2578">
        <v>3.6</v>
      </c>
      <c r="F2578" s="1">
        <f t="shared" si="597"/>
        <v>3.6</v>
      </c>
      <c r="G2578" s="1">
        <f t="shared" si="599"/>
        <v>3.6</v>
      </c>
      <c r="H2578">
        <f t="shared" si="600"/>
        <v>3.6</v>
      </c>
      <c r="I2578" t="s">
        <v>5545</v>
      </c>
      <c r="J2578" t="s">
        <v>22</v>
      </c>
      <c r="K2578" t="s">
        <v>5549</v>
      </c>
      <c r="L2578" t="str">
        <f t="shared" si="601"/>
        <v>Established</v>
      </c>
      <c r="N2578" s="2">
        <f t="shared" si="602"/>
        <v>38</v>
      </c>
      <c r="O2578" t="s">
        <v>357</v>
      </c>
      <c r="P2578" t="s">
        <v>683</v>
      </c>
      <c r="Q2578" t="s">
        <v>80</v>
      </c>
      <c r="R2578" t="str">
        <f t="shared" si="603"/>
        <v>Average</v>
      </c>
      <c r="S2578" t="str">
        <f t="shared" si="604"/>
        <v xml:space="preserve"> </v>
      </c>
      <c r="T2578" t="b">
        <f t="shared" si="605"/>
        <v>0</v>
      </c>
      <c r="U2578" t="b">
        <f t="shared" si="606"/>
        <v>1</v>
      </c>
      <c r="V2578" t="str">
        <f t="shared" si="607"/>
        <v>Average Company</v>
      </c>
      <c r="W2578" t="str">
        <f t="shared" si="608"/>
        <v>Don't Buy</v>
      </c>
      <c r="X2578" t="str">
        <f t="shared" si="609"/>
        <v>Not Known</v>
      </c>
      <c r="Z2578" t="str">
        <f t="shared" si="610"/>
        <v>None</v>
      </c>
      <c r="AB2578" t="str">
        <f t="shared" si="611"/>
        <v>0</v>
      </c>
    </row>
    <row r="2579" spans="1:28" x14ac:dyDescent="0.3">
      <c r="A2579">
        <v>2577</v>
      </c>
      <c r="B2579" t="s">
        <v>5550</v>
      </c>
      <c r="C2579" t="str">
        <f t="shared" si="598"/>
        <v>Long</v>
      </c>
      <c r="D2579">
        <v>4.4000000000000004</v>
      </c>
      <c r="F2579" s="1">
        <f t="shared" si="597"/>
        <v>4.4000000000000004</v>
      </c>
      <c r="G2579" s="1">
        <f t="shared" si="599"/>
        <v>4.4000000000000004</v>
      </c>
      <c r="H2579">
        <f t="shared" si="600"/>
        <v>4.4000000000000004</v>
      </c>
      <c r="I2579" t="s">
        <v>5545</v>
      </c>
      <c r="J2579" t="s">
        <v>10</v>
      </c>
      <c r="K2579" t="s">
        <v>5551</v>
      </c>
      <c r="L2579" t="str">
        <f t="shared" si="601"/>
        <v>Established</v>
      </c>
      <c r="N2579" s="2">
        <f t="shared" si="602"/>
        <v>50</v>
      </c>
      <c r="O2579" t="s">
        <v>740</v>
      </c>
      <c r="P2579" t="s">
        <v>683</v>
      </c>
      <c r="Q2579" t="s">
        <v>1630</v>
      </c>
      <c r="R2579" t="str">
        <f t="shared" si="603"/>
        <v>Great</v>
      </c>
      <c r="S2579" t="str">
        <f t="shared" si="604"/>
        <v>Great</v>
      </c>
      <c r="T2579" t="b">
        <f t="shared" si="605"/>
        <v>1</v>
      </c>
      <c r="U2579" t="b">
        <f t="shared" si="606"/>
        <v>1</v>
      </c>
      <c r="V2579" t="str">
        <f t="shared" si="607"/>
        <v>Top Company</v>
      </c>
      <c r="W2579" t="str">
        <f t="shared" si="608"/>
        <v>Don't Buy</v>
      </c>
      <c r="X2579" t="str">
        <f t="shared" si="609"/>
        <v>Not Known</v>
      </c>
      <c r="Z2579" t="str">
        <f t="shared" si="610"/>
        <v>None</v>
      </c>
      <c r="AB2579" t="str">
        <f t="shared" si="611"/>
        <v>0</v>
      </c>
    </row>
    <row r="2580" spans="1:28" x14ac:dyDescent="0.3">
      <c r="A2580">
        <v>2578</v>
      </c>
      <c r="B2580" t="s">
        <v>5552</v>
      </c>
      <c r="C2580" t="str">
        <f t="shared" si="598"/>
        <v>Long</v>
      </c>
      <c r="D2580">
        <v>4.3</v>
      </c>
      <c r="F2580" s="1">
        <f t="shared" si="597"/>
        <v>4.3</v>
      </c>
      <c r="G2580" s="1">
        <f t="shared" si="599"/>
        <v>4.3</v>
      </c>
      <c r="H2580">
        <f t="shared" si="600"/>
        <v>4.3</v>
      </c>
      <c r="I2580" t="s">
        <v>5545</v>
      </c>
      <c r="J2580" t="s">
        <v>22</v>
      </c>
      <c r="K2580" t="s">
        <v>2400</v>
      </c>
      <c r="L2580" t="str">
        <f t="shared" si="601"/>
        <v>Established</v>
      </c>
      <c r="N2580" s="2">
        <f t="shared" si="602"/>
        <v>27</v>
      </c>
      <c r="O2580" t="s">
        <v>109</v>
      </c>
      <c r="P2580" t="s">
        <v>683</v>
      </c>
      <c r="Q2580" t="s">
        <v>372</v>
      </c>
      <c r="R2580" t="str">
        <f t="shared" si="603"/>
        <v>Great</v>
      </c>
      <c r="S2580" t="str">
        <f t="shared" si="604"/>
        <v>Great</v>
      </c>
      <c r="T2580" t="b">
        <f t="shared" si="605"/>
        <v>1</v>
      </c>
      <c r="U2580" t="b">
        <f t="shared" si="606"/>
        <v>1</v>
      </c>
      <c r="V2580" t="str">
        <f t="shared" si="607"/>
        <v>Top Company</v>
      </c>
      <c r="W2580" t="str">
        <f t="shared" si="608"/>
        <v>Don't Buy</v>
      </c>
      <c r="X2580" t="str">
        <f t="shared" si="609"/>
        <v>Not Known</v>
      </c>
      <c r="Z2580" t="str">
        <f t="shared" si="610"/>
        <v>None</v>
      </c>
      <c r="AB2580" t="str">
        <f t="shared" si="611"/>
        <v>0</v>
      </c>
    </row>
    <row r="2581" spans="1:28" x14ac:dyDescent="0.3">
      <c r="A2581">
        <v>2579</v>
      </c>
      <c r="B2581" t="s">
        <v>5553</v>
      </c>
      <c r="C2581" t="str">
        <f t="shared" si="598"/>
        <v>Long</v>
      </c>
      <c r="D2581">
        <v>3.7</v>
      </c>
      <c r="F2581" s="1">
        <f t="shared" ref="F2581:F2644" si="612">IF(N2581&lt;10,IF(D2581+0.5&gt;5,5,D2581+0.5),D2581)</f>
        <v>3.7</v>
      </c>
      <c r="G2581" s="1">
        <f t="shared" si="599"/>
        <v>3.7</v>
      </c>
      <c r="H2581">
        <f t="shared" si="600"/>
        <v>3.7</v>
      </c>
      <c r="I2581" t="s">
        <v>5545</v>
      </c>
      <c r="J2581" t="s">
        <v>22</v>
      </c>
      <c r="K2581" t="s">
        <v>1964</v>
      </c>
      <c r="L2581" t="str">
        <f t="shared" si="601"/>
        <v>Established</v>
      </c>
      <c r="N2581" s="2">
        <f t="shared" si="602"/>
        <v>15</v>
      </c>
      <c r="O2581" t="s">
        <v>283</v>
      </c>
      <c r="P2581" t="s">
        <v>691</v>
      </c>
      <c r="Q2581" t="s">
        <v>846</v>
      </c>
      <c r="R2581" t="str">
        <f t="shared" si="603"/>
        <v>Average</v>
      </c>
      <c r="S2581" t="str">
        <f t="shared" si="604"/>
        <v xml:space="preserve"> </v>
      </c>
      <c r="T2581" t="b">
        <f t="shared" si="605"/>
        <v>0</v>
      </c>
      <c r="U2581" t="b">
        <f t="shared" si="606"/>
        <v>1</v>
      </c>
      <c r="V2581" t="str">
        <f t="shared" si="607"/>
        <v>Average Company</v>
      </c>
      <c r="W2581" t="str">
        <f t="shared" si="608"/>
        <v>Don't Buy</v>
      </c>
      <c r="X2581" t="str">
        <f t="shared" si="609"/>
        <v>Not Known</v>
      </c>
      <c r="Z2581" t="str">
        <f t="shared" si="610"/>
        <v>None</v>
      </c>
      <c r="AB2581" t="str">
        <f t="shared" si="611"/>
        <v>0</v>
      </c>
    </row>
    <row r="2582" spans="1:28" x14ac:dyDescent="0.3">
      <c r="A2582">
        <v>2580</v>
      </c>
      <c r="B2582" t="s">
        <v>5546</v>
      </c>
      <c r="C2582" t="str">
        <f t="shared" si="598"/>
        <v>Long</v>
      </c>
      <c r="D2582">
        <v>3.8</v>
      </c>
      <c r="F2582" s="1">
        <f t="shared" si="612"/>
        <v>3.8</v>
      </c>
      <c r="G2582" s="1">
        <f t="shared" si="599"/>
        <v>3.8</v>
      </c>
      <c r="H2582">
        <f t="shared" si="600"/>
        <v>3.8</v>
      </c>
      <c r="I2582" t="s">
        <v>5545</v>
      </c>
      <c r="J2582" t="s">
        <v>5547</v>
      </c>
      <c r="K2582" t="s">
        <v>267</v>
      </c>
      <c r="L2582" t="str">
        <f t="shared" si="601"/>
        <v>Established</v>
      </c>
      <c r="N2582" s="2">
        <f t="shared" si="602"/>
        <v>20</v>
      </c>
      <c r="O2582" t="s">
        <v>683</v>
      </c>
      <c r="Q2582" t="s">
        <v>70</v>
      </c>
      <c r="R2582" t="str">
        <f t="shared" si="603"/>
        <v>Average</v>
      </c>
      <c r="S2582" t="str">
        <f t="shared" si="604"/>
        <v xml:space="preserve"> </v>
      </c>
      <c r="T2582" t="b">
        <f t="shared" si="605"/>
        <v>0</v>
      </c>
      <c r="U2582" t="b">
        <f t="shared" si="606"/>
        <v>1</v>
      </c>
      <c r="V2582" t="str">
        <f t="shared" si="607"/>
        <v>Average Company</v>
      </c>
      <c r="W2582" t="str">
        <f t="shared" si="608"/>
        <v>Don't Buy</v>
      </c>
      <c r="X2582" t="str">
        <f t="shared" si="609"/>
        <v>Not Known</v>
      </c>
      <c r="Z2582" t="str">
        <f t="shared" si="610"/>
        <v>None</v>
      </c>
      <c r="AB2582" t="str">
        <f t="shared" si="611"/>
        <v>0</v>
      </c>
    </row>
    <row r="2583" spans="1:28" x14ac:dyDescent="0.3">
      <c r="A2583">
        <v>2581</v>
      </c>
      <c r="B2583" t="s">
        <v>5552</v>
      </c>
      <c r="C2583" t="str">
        <f t="shared" si="598"/>
        <v>Long</v>
      </c>
      <c r="D2583">
        <v>4.3</v>
      </c>
      <c r="F2583" s="1">
        <f t="shared" si="612"/>
        <v>4.3</v>
      </c>
      <c r="G2583" s="1">
        <f t="shared" si="599"/>
        <v>4.3</v>
      </c>
      <c r="H2583">
        <f t="shared" si="600"/>
        <v>4.3</v>
      </c>
      <c r="I2583" t="s">
        <v>5545</v>
      </c>
      <c r="J2583" t="s">
        <v>22</v>
      </c>
      <c r="K2583" t="s">
        <v>2400</v>
      </c>
      <c r="L2583" t="str">
        <f t="shared" si="601"/>
        <v>Established</v>
      </c>
      <c r="N2583" s="2">
        <f t="shared" si="602"/>
        <v>27</v>
      </c>
      <c r="O2583" t="s">
        <v>109</v>
      </c>
      <c r="P2583" t="s">
        <v>683</v>
      </c>
      <c r="Q2583" t="s">
        <v>372</v>
      </c>
      <c r="R2583" t="str">
        <f t="shared" si="603"/>
        <v>Great</v>
      </c>
      <c r="S2583" t="str">
        <f t="shared" si="604"/>
        <v>Great</v>
      </c>
      <c r="T2583" t="b">
        <f t="shared" si="605"/>
        <v>1</v>
      </c>
      <c r="U2583" t="b">
        <f t="shared" si="606"/>
        <v>1</v>
      </c>
      <c r="V2583" t="str">
        <f t="shared" si="607"/>
        <v>Top Company</v>
      </c>
      <c r="W2583" t="str">
        <f t="shared" si="608"/>
        <v>Don't Buy</v>
      </c>
      <c r="X2583" t="str">
        <f t="shared" si="609"/>
        <v>Not Known</v>
      </c>
      <c r="Z2583" t="str">
        <f t="shared" si="610"/>
        <v>None</v>
      </c>
      <c r="AB2583" t="str">
        <f t="shared" si="611"/>
        <v>0</v>
      </c>
    </row>
    <row r="2584" spans="1:28" x14ac:dyDescent="0.3">
      <c r="A2584">
        <v>2582</v>
      </c>
      <c r="B2584" t="s">
        <v>5550</v>
      </c>
      <c r="C2584" t="str">
        <f t="shared" si="598"/>
        <v>Long</v>
      </c>
      <c r="D2584">
        <v>4.4000000000000004</v>
      </c>
      <c r="F2584" s="1">
        <f t="shared" si="612"/>
        <v>4.4000000000000004</v>
      </c>
      <c r="G2584" s="1">
        <f t="shared" si="599"/>
        <v>4.4000000000000004</v>
      </c>
      <c r="H2584">
        <f t="shared" si="600"/>
        <v>4.4000000000000004</v>
      </c>
      <c r="I2584" t="s">
        <v>5545</v>
      </c>
      <c r="J2584" t="s">
        <v>10</v>
      </c>
      <c r="K2584" t="s">
        <v>5551</v>
      </c>
      <c r="L2584" t="str">
        <f t="shared" si="601"/>
        <v>Established</v>
      </c>
      <c r="N2584" s="2">
        <f t="shared" si="602"/>
        <v>50</v>
      </c>
      <c r="O2584" t="s">
        <v>740</v>
      </c>
      <c r="P2584" t="s">
        <v>683</v>
      </c>
      <c r="Q2584" t="s">
        <v>1630</v>
      </c>
      <c r="R2584" t="str">
        <f t="shared" si="603"/>
        <v>Great</v>
      </c>
      <c r="S2584" t="str">
        <f t="shared" si="604"/>
        <v>Great</v>
      </c>
      <c r="T2584" t="b">
        <f t="shared" si="605"/>
        <v>1</v>
      </c>
      <c r="U2584" t="b">
        <f t="shared" si="606"/>
        <v>1</v>
      </c>
      <c r="V2584" t="str">
        <f t="shared" si="607"/>
        <v>Top Company</v>
      </c>
      <c r="W2584" t="str">
        <f t="shared" si="608"/>
        <v>Don't Buy</v>
      </c>
      <c r="X2584" t="str">
        <f t="shared" si="609"/>
        <v>Not Known</v>
      </c>
      <c r="Z2584" t="str">
        <f t="shared" si="610"/>
        <v>None</v>
      </c>
      <c r="AB2584" t="str">
        <f t="shared" si="611"/>
        <v>0</v>
      </c>
    </row>
    <row r="2585" spans="1:28" x14ac:dyDescent="0.3">
      <c r="A2585">
        <v>2583</v>
      </c>
      <c r="B2585" t="s">
        <v>5548</v>
      </c>
      <c r="C2585" t="str">
        <f t="shared" si="598"/>
        <v>Long</v>
      </c>
      <c r="D2585">
        <v>3.6</v>
      </c>
      <c r="F2585" s="1">
        <f t="shared" si="612"/>
        <v>3.6</v>
      </c>
      <c r="G2585" s="1">
        <f t="shared" si="599"/>
        <v>3.6</v>
      </c>
      <c r="H2585">
        <f t="shared" si="600"/>
        <v>3.6</v>
      </c>
      <c r="I2585" t="s">
        <v>5545</v>
      </c>
      <c r="J2585" t="s">
        <v>22</v>
      </c>
      <c r="K2585" t="s">
        <v>5549</v>
      </c>
      <c r="L2585" t="str">
        <f t="shared" si="601"/>
        <v>Established</v>
      </c>
      <c r="N2585" s="2">
        <f t="shared" si="602"/>
        <v>38</v>
      </c>
      <c r="O2585" t="s">
        <v>357</v>
      </c>
      <c r="P2585" t="s">
        <v>683</v>
      </c>
      <c r="Q2585" t="s">
        <v>80</v>
      </c>
      <c r="R2585" t="str">
        <f t="shared" si="603"/>
        <v>Average</v>
      </c>
      <c r="S2585" t="str">
        <f t="shared" si="604"/>
        <v xml:space="preserve"> </v>
      </c>
      <c r="T2585" t="b">
        <f t="shared" si="605"/>
        <v>0</v>
      </c>
      <c r="U2585" t="b">
        <f t="shared" si="606"/>
        <v>1</v>
      </c>
      <c r="V2585" t="str">
        <f t="shared" si="607"/>
        <v>Average Company</v>
      </c>
      <c r="W2585" t="str">
        <f t="shared" si="608"/>
        <v>Don't Buy</v>
      </c>
      <c r="X2585" t="str">
        <f t="shared" si="609"/>
        <v>Not Known</v>
      </c>
      <c r="Z2585" t="str">
        <f t="shared" si="610"/>
        <v>None</v>
      </c>
      <c r="AB2585" t="str">
        <f t="shared" si="611"/>
        <v>0</v>
      </c>
    </row>
    <row r="2586" spans="1:28" x14ac:dyDescent="0.3">
      <c r="A2586">
        <v>2584</v>
      </c>
      <c r="B2586" t="s">
        <v>5554</v>
      </c>
      <c r="C2586" t="str">
        <f t="shared" si="598"/>
        <v>Long</v>
      </c>
      <c r="D2586">
        <v>3.9</v>
      </c>
      <c r="F2586" s="1">
        <f t="shared" si="612"/>
        <v>3.9</v>
      </c>
      <c r="G2586" s="1">
        <f t="shared" si="599"/>
        <v>3.9</v>
      </c>
      <c r="H2586">
        <f t="shared" si="600"/>
        <v>3.9</v>
      </c>
      <c r="I2586" t="s">
        <v>5545</v>
      </c>
      <c r="J2586" t="s">
        <v>22</v>
      </c>
      <c r="K2586" t="s">
        <v>5555</v>
      </c>
      <c r="L2586" t="str">
        <f t="shared" si="601"/>
        <v>Established</v>
      </c>
      <c r="N2586" s="2">
        <f t="shared" si="602"/>
        <v>39</v>
      </c>
      <c r="O2586" t="s">
        <v>74</v>
      </c>
      <c r="P2586" t="s">
        <v>147</v>
      </c>
      <c r="Q2586" t="s">
        <v>218</v>
      </c>
      <c r="R2586" t="str">
        <f t="shared" si="603"/>
        <v>Average</v>
      </c>
      <c r="S2586" t="str">
        <f t="shared" si="604"/>
        <v xml:space="preserve"> </v>
      </c>
      <c r="T2586" t="b">
        <f t="shared" si="605"/>
        <v>0</v>
      </c>
      <c r="U2586" t="b">
        <f t="shared" si="606"/>
        <v>1</v>
      </c>
      <c r="V2586" t="str">
        <f t="shared" si="607"/>
        <v>Average Company</v>
      </c>
      <c r="W2586" t="str">
        <f t="shared" si="608"/>
        <v>Don't Buy</v>
      </c>
      <c r="X2586" t="str">
        <f t="shared" si="609"/>
        <v>Not Known</v>
      </c>
      <c r="Z2586" t="str">
        <f t="shared" si="610"/>
        <v>None</v>
      </c>
      <c r="AB2586" t="str">
        <f t="shared" si="611"/>
        <v>0</v>
      </c>
    </row>
    <row r="2587" spans="1:28" x14ac:dyDescent="0.3">
      <c r="A2587">
        <v>2585</v>
      </c>
      <c r="B2587" t="s">
        <v>5556</v>
      </c>
      <c r="C2587" t="str">
        <f t="shared" si="598"/>
        <v>Long</v>
      </c>
      <c r="D2587">
        <v>3.4</v>
      </c>
      <c r="F2587" s="1">
        <f t="shared" si="612"/>
        <v>3.4</v>
      </c>
      <c r="G2587" s="1">
        <f t="shared" si="599"/>
        <v>3.4</v>
      </c>
      <c r="H2587">
        <f t="shared" si="600"/>
        <v>3.4</v>
      </c>
      <c r="I2587" t="s">
        <v>5545</v>
      </c>
      <c r="J2587" t="s">
        <v>22</v>
      </c>
      <c r="K2587" t="s">
        <v>380</v>
      </c>
      <c r="L2587" t="str">
        <f t="shared" si="601"/>
        <v>Established</v>
      </c>
      <c r="N2587" s="2">
        <f t="shared" si="602"/>
        <v>37</v>
      </c>
      <c r="O2587" t="s">
        <v>538</v>
      </c>
      <c r="P2587" t="s">
        <v>181</v>
      </c>
      <c r="Q2587" t="s">
        <v>732</v>
      </c>
      <c r="R2587" t="str">
        <f t="shared" si="603"/>
        <v>Average</v>
      </c>
      <c r="S2587" t="str">
        <f t="shared" si="604"/>
        <v xml:space="preserve"> </v>
      </c>
      <c r="T2587" t="b">
        <f t="shared" si="605"/>
        <v>0</v>
      </c>
      <c r="U2587" t="b">
        <f t="shared" si="606"/>
        <v>0</v>
      </c>
      <c r="V2587" t="str">
        <f t="shared" si="607"/>
        <v>Average Company</v>
      </c>
      <c r="W2587" t="str">
        <f t="shared" si="608"/>
        <v>Don't Buy</v>
      </c>
      <c r="X2587" t="str">
        <f t="shared" si="609"/>
        <v>Not Known</v>
      </c>
      <c r="Z2587" t="str">
        <f t="shared" si="610"/>
        <v>None</v>
      </c>
      <c r="AB2587" t="str">
        <f t="shared" si="611"/>
        <v>0</v>
      </c>
    </row>
    <row r="2588" spans="1:28" x14ac:dyDescent="0.3">
      <c r="A2588">
        <v>2586</v>
      </c>
      <c r="B2588" t="s">
        <v>5557</v>
      </c>
      <c r="C2588" t="str">
        <f t="shared" si="598"/>
        <v>Long</v>
      </c>
      <c r="D2588">
        <v>3.8</v>
      </c>
      <c r="F2588" s="1">
        <f t="shared" si="612"/>
        <v>3.8</v>
      </c>
      <c r="G2588" s="1">
        <f t="shared" si="599"/>
        <v>3.8</v>
      </c>
      <c r="H2588">
        <f t="shared" si="600"/>
        <v>3.8</v>
      </c>
      <c r="I2588" t="s">
        <v>5545</v>
      </c>
      <c r="J2588" t="s">
        <v>22</v>
      </c>
      <c r="K2588" t="s">
        <v>5558</v>
      </c>
      <c r="L2588" t="str">
        <f t="shared" si="601"/>
        <v>Established</v>
      </c>
      <c r="N2588" s="2">
        <f t="shared" si="602"/>
        <v>24</v>
      </c>
      <c r="O2588" t="s">
        <v>185</v>
      </c>
      <c r="P2588" t="s">
        <v>691</v>
      </c>
      <c r="Q2588" t="s">
        <v>295</v>
      </c>
      <c r="R2588" t="str">
        <f t="shared" si="603"/>
        <v>Average</v>
      </c>
      <c r="S2588" t="str">
        <f t="shared" si="604"/>
        <v xml:space="preserve"> </v>
      </c>
      <c r="T2588" t="b">
        <f t="shared" si="605"/>
        <v>0</v>
      </c>
      <c r="U2588" t="b">
        <f t="shared" si="606"/>
        <v>1</v>
      </c>
      <c r="V2588" t="str">
        <f t="shared" si="607"/>
        <v>Average Company</v>
      </c>
      <c r="W2588" t="str">
        <f t="shared" si="608"/>
        <v>Don't Buy</v>
      </c>
      <c r="X2588" t="str">
        <f t="shared" si="609"/>
        <v>Not Known</v>
      </c>
      <c r="Z2588" t="str">
        <f t="shared" si="610"/>
        <v>None</v>
      </c>
      <c r="AB2588" t="str">
        <f t="shared" si="611"/>
        <v>0</v>
      </c>
    </row>
    <row r="2589" spans="1:28" x14ac:dyDescent="0.3">
      <c r="A2589">
        <v>2587</v>
      </c>
      <c r="B2589" t="s">
        <v>5559</v>
      </c>
      <c r="C2589" t="str">
        <f t="shared" si="598"/>
        <v>Long</v>
      </c>
      <c r="D2589">
        <v>4.4000000000000004</v>
      </c>
      <c r="F2589" s="1">
        <f t="shared" si="612"/>
        <v>4.4000000000000004</v>
      </c>
      <c r="G2589" s="1">
        <f t="shared" si="599"/>
        <v>4.4000000000000004</v>
      </c>
      <c r="H2589">
        <f t="shared" si="600"/>
        <v>4.4000000000000004</v>
      </c>
      <c r="I2589" t="s">
        <v>5545</v>
      </c>
      <c r="J2589" t="s">
        <v>22</v>
      </c>
      <c r="K2589" t="s">
        <v>3718</v>
      </c>
      <c r="L2589" t="str">
        <f t="shared" si="601"/>
        <v>Established</v>
      </c>
      <c r="N2589" s="2">
        <f t="shared" si="602"/>
        <v>50</v>
      </c>
      <c r="O2589" t="s">
        <v>740</v>
      </c>
      <c r="P2589" t="s">
        <v>691</v>
      </c>
      <c r="Q2589" t="s">
        <v>218</v>
      </c>
      <c r="R2589" t="str">
        <f t="shared" si="603"/>
        <v>Great</v>
      </c>
      <c r="S2589" t="str">
        <f t="shared" si="604"/>
        <v>Great</v>
      </c>
      <c r="T2589" t="b">
        <f t="shared" si="605"/>
        <v>1</v>
      </c>
      <c r="U2589" t="b">
        <f t="shared" si="606"/>
        <v>1</v>
      </c>
      <c r="V2589" t="str">
        <f t="shared" si="607"/>
        <v>Top Company</v>
      </c>
      <c r="W2589" t="str">
        <f t="shared" si="608"/>
        <v>Don't Buy</v>
      </c>
      <c r="X2589" t="str">
        <f t="shared" si="609"/>
        <v>Not Known</v>
      </c>
      <c r="Z2589" t="str">
        <f t="shared" si="610"/>
        <v>None</v>
      </c>
      <c r="AB2589" t="str">
        <f t="shared" si="611"/>
        <v>0</v>
      </c>
    </row>
    <row r="2590" spans="1:28" x14ac:dyDescent="0.3">
      <c r="A2590">
        <v>2588</v>
      </c>
      <c r="B2590" t="s">
        <v>5560</v>
      </c>
      <c r="C2590" t="str">
        <f t="shared" si="598"/>
        <v>Long</v>
      </c>
      <c r="D2590">
        <v>4.8</v>
      </c>
      <c r="F2590" s="1">
        <f t="shared" si="612"/>
        <v>4.8</v>
      </c>
      <c r="G2590" s="1">
        <f t="shared" si="599"/>
        <v>4.8</v>
      </c>
      <c r="H2590">
        <f t="shared" si="600"/>
        <v>4.8</v>
      </c>
      <c r="I2590" t="s">
        <v>5545</v>
      </c>
      <c r="J2590" t="s">
        <v>22</v>
      </c>
      <c r="K2590" t="s">
        <v>5561</v>
      </c>
      <c r="L2590" t="str">
        <f t="shared" si="601"/>
        <v>Established</v>
      </c>
      <c r="N2590" s="2">
        <f t="shared" si="602"/>
        <v>17</v>
      </c>
      <c r="O2590" t="s">
        <v>711</v>
      </c>
      <c r="P2590" t="s">
        <v>683</v>
      </c>
      <c r="Q2590" t="s">
        <v>28</v>
      </c>
      <c r="R2590" t="str">
        <f t="shared" si="603"/>
        <v>Great</v>
      </c>
      <c r="S2590" t="str">
        <f t="shared" si="604"/>
        <v>Great</v>
      </c>
      <c r="T2590" t="b">
        <f t="shared" si="605"/>
        <v>1</v>
      </c>
      <c r="U2590" t="b">
        <f t="shared" si="606"/>
        <v>1</v>
      </c>
      <c r="V2590" t="str">
        <f t="shared" si="607"/>
        <v>Average Company</v>
      </c>
      <c r="W2590" t="str">
        <f t="shared" si="608"/>
        <v>Don't Buy</v>
      </c>
      <c r="X2590" t="str">
        <f t="shared" si="609"/>
        <v>Not Known</v>
      </c>
      <c r="Z2590" t="str">
        <f t="shared" si="610"/>
        <v>None</v>
      </c>
      <c r="AB2590" t="str">
        <f t="shared" si="611"/>
        <v>1Million</v>
      </c>
    </row>
    <row r="2591" spans="1:28" x14ac:dyDescent="0.3">
      <c r="A2591">
        <v>2589</v>
      </c>
      <c r="B2591" t="s">
        <v>5562</v>
      </c>
      <c r="C2591" t="str">
        <f t="shared" si="598"/>
        <v>Long</v>
      </c>
      <c r="D2591">
        <v>3.9</v>
      </c>
      <c r="F2591" s="1">
        <f t="shared" si="612"/>
        <v>3.9</v>
      </c>
      <c r="G2591" s="1">
        <f t="shared" si="599"/>
        <v>3.9</v>
      </c>
      <c r="H2591">
        <f t="shared" si="600"/>
        <v>3.9</v>
      </c>
      <c r="I2591" t="s">
        <v>5545</v>
      </c>
      <c r="J2591" t="s">
        <v>22</v>
      </c>
      <c r="K2591" t="s">
        <v>5563</v>
      </c>
      <c r="L2591" t="str">
        <f t="shared" si="601"/>
        <v>Established</v>
      </c>
      <c r="N2591" s="2">
        <f t="shared" si="602"/>
        <v>15</v>
      </c>
      <c r="O2591" t="s">
        <v>84</v>
      </c>
      <c r="P2591" t="s">
        <v>691</v>
      </c>
      <c r="Q2591" t="s">
        <v>28</v>
      </c>
      <c r="R2591" t="str">
        <f t="shared" si="603"/>
        <v>Average</v>
      </c>
      <c r="S2591" t="str">
        <f t="shared" si="604"/>
        <v xml:space="preserve"> </v>
      </c>
      <c r="T2591" t="b">
        <f t="shared" si="605"/>
        <v>0</v>
      </c>
      <c r="U2591" t="b">
        <f t="shared" si="606"/>
        <v>1</v>
      </c>
      <c r="V2591" t="str">
        <f t="shared" si="607"/>
        <v>Average Company</v>
      </c>
      <c r="W2591" t="str">
        <f t="shared" si="608"/>
        <v>Don't Buy</v>
      </c>
      <c r="X2591" t="str">
        <f t="shared" si="609"/>
        <v>Not Known</v>
      </c>
      <c r="Z2591" t="str">
        <f t="shared" si="610"/>
        <v>None</v>
      </c>
      <c r="AB2591" t="str">
        <f t="shared" si="611"/>
        <v>500K</v>
      </c>
    </row>
    <row r="2592" spans="1:28" x14ac:dyDescent="0.3">
      <c r="A2592">
        <v>2590</v>
      </c>
      <c r="B2592" t="s">
        <v>5564</v>
      </c>
      <c r="C2592" t="str">
        <f t="shared" si="598"/>
        <v>Long</v>
      </c>
      <c r="D2592">
        <v>4</v>
      </c>
      <c r="F2592" s="1">
        <f t="shared" si="612"/>
        <v>4</v>
      </c>
      <c r="G2592" s="1">
        <f t="shared" si="599"/>
        <v>4</v>
      </c>
      <c r="H2592">
        <f t="shared" si="600"/>
        <v>4</v>
      </c>
      <c r="I2592" t="s">
        <v>5565</v>
      </c>
      <c r="J2592" t="s">
        <v>22</v>
      </c>
      <c r="K2592" t="s">
        <v>5566</v>
      </c>
      <c r="L2592" t="str">
        <f t="shared" si="601"/>
        <v>Established</v>
      </c>
      <c r="N2592" s="2">
        <f t="shared" si="602"/>
        <v>15</v>
      </c>
      <c r="O2592" t="s">
        <v>84</v>
      </c>
      <c r="P2592" t="s">
        <v>181</v>
      </c>
      <c r="Q2592" t="s">
        <v>218</v>
      </c>
      <c r="R2592" t="str">
        <f t="shared" si="603"/>
        <v>Average</v>
      </c>
      <c r="S2592" t="str">
        <f t="shared" si="604"/>
        <v xml:space="preserve"> </v>
      </c>
      <c r="T2592" t="b">
        <f t="shared" si="605"/>
        <v>0</v>
      </c>
      <c r="U2592" t="b">
        <f t="shared" si="606"/>
        <v>1</v>
      </c>
      <c r="V2592" t="str">
        <f t="shared" si="607"/>
        <v>Average Company</v>
      </c>
      <c r="W2592" t="str">
        <f t="shared" si="608"/>
        <v>Don't Buy</v>
      </c>
      <c r="X2592" t="str">
        <f t="shared" si="609"/>
        <v>Not Known</v>
      </c>
      <c r="Z2592" t="str">
        <f t="shared" si="610"/>
        <v>None</v>
      </c>
      <c r="AB2592" t="str">
        <f t="shared" si="611"/>
        <v>0</v>
      </c>
    </row>
    <row r="2593" spans="1:28" x14ac:dyDescent="0.3">
      <c r="A2593">
        <v>2591</v>
      </c>
      <c r="B2593" t="s">
        <v>5567</v>
      </c>
      <c r="C2593" t="str">
        <f t="shared" si="598"/>
        <v>Long</v>
      </c>
      <c r="D2593">
        <v>3.9</v>
      </c>
      <c r="F2593" s="1">
        <f t="shared" si="612"/>
        <v>3.9</v>
      </c>
      <c r="G2593" s="1">
        <f t="shared" si="599"/>
        <v>3.9</v>
      </c>
      <c r="H2593">
        <f t="shared" si="600"/>
        <v>3.9</v>
      </c>
      <c r="I2593" t="s">
        <v>5565</v>
      </c>
      <c r="J2593" t="s">
        <v>22</v>
      </c>
      <c r="K2593" t="s">
        <v>5568</v>
      </c>
      <c r="L2593" t="str">
        <f t="shared" si="601"/>
        <v>Established</v>
      </c>
      <c r="N2593" s="2">
        <f t="shared" si="602"/>
        <v>21</v>
      </c>
      <c r="O2593" t="s">
        <v>321</v>
      </c>
      <c r="P2593" t="s">
        <v>691</v>
      </c>
      <c r="Q2593" t="s">
        <v>85</v>
      </c>
      <c r="R2593" t="str">
        <f t="shared" si="603"/>
        <v>Average</v>
      </c>
      <c r="S2593" t="str">
        <f t="shared" si="604"/>
        <v xml:space="preserve"> </v>
      </c>
      <c r="T2593" t="b">
        <f t="shared" si="605"/>
        <v>0</v>
      </c>
      <c r="U2593" t="b">
        <f t="shared" si="606"/>
        <v>1</v>
      </c>
      <c r="V2593" t="str">
        <f t="shared" si="607"/>
        <v>Average Company</v>
      </c>
      <c r="W2593" t="str">
        <f t="shared" si="608"/>
        <v>Buy</v>
      </c>
      <c r="X2593" t="str">
        <f t="shared" si="609"/>
        <v>Not Known</v>
      </c>
      <c r="Z2593" t="str">
        <f t="shared" si="610"/>
        <v>None</v>
      </c>
      <c r="AB2593" t="str">
        <f t="shared" si="611"/>
        <v>0</v>
      </c>
    </row>
    <row r="2594" spans="1:28" x14ac:dyDescent="0.3">
      <c r="A2594">
        <v>2592</v>
      </c>
      <c r="B2594" t="s">
        <v>5569</v>
      </c>
      <c r="C2594" t="str">
        <f t="shared" si="598"/>
        <v>Long</v>
      </c>
      <c r="D2594">
        <v>4.0999999999999996</v>
      </c>
      <c r="F2594" s="1">
        <f t="shared" si="612"/>
        <v>4.5999999999999996</v>
      </c>
      <c r="G2594" s="1">
        <f t="shared" si="599"/>
        <v>4.5999999999999996</v>
      </c>
      <c r="H2594">
        <f t="shared" si="600"/>
        <v>4.1999999999999993</v>
      </c>
      <c r="I2594" t="s">
        <v>5565</v>
      </c>
      <c r="J2594" t="s">
        <v>22</v>
      </c>
      <c r="K2594" t="s">
        <v>5570</v>
      </c>
      <c r="L2594" t="str">
        <f t="shared" si="601"/>
        <v>Startup</v>
      </c>
      <c r="N2594" s="2">
        <f t="shared" si="602"/>
        <v>9</v>
      </c>
      <c r="O2594" t="s">
        <v>331</v>
      </c>
      <c r="P2594" t="s">
        <v>3614</v>
      </c>
      <c r="Q2594" t="s">
        <v>1024</v>
      </c>
      <c r="R2594" t="str">
        <f t="shared" si="603"/>
        <v>Great</v>
      </c>
      <c r="S2594" t="str">
        <f t="shared" si="604"/>
        <v>Great</v>
      </c>
      <c r="T2594" t="b">
        <f t="shared" si="605"/>
        <v>0</v>
      </c>
      <c r="U2594" t="b">
        <f t="shared" si="606"/>
        <v>1</v>
      </c>
      <c r="V2594" t="str">
        <f t="shared" si="607"/>
        <v>Average Company</v>
      </c>
      <c r="W2594" t="str">
        <f t="shared" si="608"/>
        <v>Don't Buy</v>
      </c>
      <c r="X2594" t="str">
        <f t="shared" si="609"/>
        <v>Not Known</v>
      </c>
      <c r="Z2594" t="str">
        <f t="shared" si="610"/>
        <v>None</v>
      </c>
      <c r="AB2594" t="str">
        <f t="shared" si="611"/>
        <v>0</v>
      </c>
    </row>
    <row r="2595" spans="1:28" x14ac:dyDescent="0.3">
      <c r="A2595">
        <v>2593</v>
      </c>
      <c r="B2595" t="s">
        <v>5571</v>
      </c>
      <c r="C2595" t="str">
        <f t="shared" si="598"/>
        <v>Long</v>
      </c>
      <c r="D2595">
        <v>4.0999999999999996</v>
      </c>
      <c r="F2595" s="1">
        <f t="shared" si="612"/>
        <v>4.0999999999999996</v>
      </c>
      <c r="G2595" s="1">
        <f t="shared" si="599"/>
        <v>4.0999999999999996</v>
      </c>
      <c r="H2595">
        <f t="shared" si="600"/>
        <v>4.0999999999999996</v>
      </c>
      <c r="I2595" t="s">
        <v>5565</v>
      </c>
      <c r="J2595" t="s">
        <v>22</v>
      </c>
      <c r="K2595" t="s">
        <v>5572</v>
      </c>
      <c r="L2595" t="str">
        <f t="shared" si="601"/>
        <v>Established</v>
      </c>
      <c r="N2595" s="2">
        <f t="shared" si="602"/>
        <v>18</v>
      </c>
      <c r="O2595" t="s">
        <v>200</v>
      </c>
      <c r="P2595" t="s">
        <v>683</v>
      </c>
      <c r="Q2595" t="s">
        <v>246</v>
      </c>
      <c r="R2595" t="str">
        <f t="shared" si="603"/>
        <v>Great</v>
      </c>
      <c r="S2595" t="str">
        <f t="shared" si="604"/>
        <v>Great</v>
      </c>
      <c r="T2595" t="b">
        <f t="shared" si="605"/>
        <v>1</v>
      </c>
      <c r="U2595" t="b">
        <f t="shared" si="606"/>
        <v>1</v>
      </c>
      <c r="V2595" t="str">
        <f t="shared" si="607"/>
        <v>Average Company</v>
      </c>
      <c r="W2595" t="str">
        <f t="shared" si="608"/>
        <v>Don't Buy</v>
      </c>
      <c r="X2595" t="str">
        <f t="shared" si="609"/>
        <v>Not Known</v>
      </c>
      <c r="Z2595" t="str">
        <f t="shared" si="610"/>
        <v>None</v>
      </c>
      <c r="AB2595" t="str">
        <f t="shared" si="611"/>
        <v>0</v>
      </c>
    </row>
    <row r="2596" spans="1:28" x14ac:dyDescent="0.3">
      <c r="A2596">
        <v>2594</v>
      </c>
      <c r="B2596" t="s">
        <v>5573</v>
      </c>
      <c r="C2596" t="str">
        <f t="shared" si="598"/>
        <v>Long</v>
      </c>
      <c r="D2596">
        <v>3.6</v>
      </c>
      <c r="F2596" s="1">
        <f t="shared" si="612"/>
        <v>3.6</v>
      </c>
      <c r="G2596" s="1">
        <f t="shared" si="599"/>
        <v>3.6</v>
      </c>
      <c r="H2596">
        <f t="shared" si="600"/>
        <v>3.6</v>
      </c>
      <c r="I2596" t="s">
        <v>5565</v>
      </c>
      <c r="J2596" t="s">
        <v>2694</v>
      </c>
      <c r="K2596" t="s">
        <v>375</v>
      </c>
      <c r="L2596" t="str">
        <f t="shared" si="601"/>
        <v>Established</v>
      </c>
      <c r="N2596" s="2">
        <f t="shared" si="602"/>
        <v>50</v>
      </c>
      <c r="O2596" t="s">
        <v>3223</v>
      </c>
      <c r="Q2596" t="s">
        <v>315</v>
      </c>
      <c r="R2596" t="str">
        <f t="shared" si="603"/>
        <v>Average</v>
      </c>
      <c r="S2596" t="str">
        <f t="shared" si="604"/>
        <v xml:space="preserve"> </v>
      </c>
      <c r="T2596" t="b">
        <f t="shared" si="605"/>
        <v>0</v>
      </c>
      <c r="U2596" t="b">
        <f t="shared" si="606"/>
        <v>1</v>
      </c>
      <c r="V2596" t="str">
        <f t="shared" si="607"/>
        <v>Average Company</v>
      </c>
      <c r="W2596" t="str">
        <f t="shared" si="608"/>
        <v>Don't Buy</v>
      </c>
      <c r="X2596" t="str">
        <f t="shared" si="609"/>
        <v>Not Known</v>
      </c>
      <c r="Z2596" t="str">
        <f t="shared" si="610"/>
        <v>None</v>
      </c>
      <c r="AB2596" t="str">
        <f t="shared" si="611"/>
        <v>0</v>
      </c>
    </row>
    <row r="2597" spans="1:28" x14ac:dyDescent="0.3">
      <c r="A2597">
        <v>2595</v>
      </c>
      <c r="B2597" t="s">
        <v>5574</v>
      </c>
      <c r="C2597" t="str">
        <f t="shared" si="598"/>
        <v>Long</v>
      </c>
      <c r="D2597">
        <v>4</v>
      </c>
      <c r="F2597" s="1">
        <f t="shared" si="612"/>
        <v>4</v>
      </c>
      <c r="G2597" s="1">
        <f t="shared" si="599"/>
        <v>4</v>
      </c>
      <c r="H2597">
        <f t="shared" si="600"/>
        <v>4</v>
      </c>
      <c r="I2597" t="s">
        <v>5565</v>
      </c>
      <c r="J2597" t="s">
        <v>22</v>
      </c>
      <c r="K2597" t="s">
        <v>3204</v>
      </c>
      <c r="L2597" t="str">
        <f t="shared" si="601"/>
        <v>Established</v>
      </c>
      <c r="N2597" s="2">
        <f t="shared" si="602"/>
        <v>26</v>
      </c>
      <c r="O2597" t="s">
        <v>126</v>
      </c>
      <c r="P2597" t="s">
        <v>691</v>
      </c>
      <c r="Q2597" t="s">
        <v>362</v>
      </c>
      <c r="R2597" t="str">
        <f t="shared" si="603"/>
        <v>Average</v>
      </c>
      <c r="S2597" t="str">
        <f t="shared" si="604"/>
        <v xml:space="preserve"> </v>
      </c>
      <c r="T2597" t="b">
        <f t="shared" si="605"/>
        <v>0</v>
      </c>
      <c r="U2597" t="b">
        <f t="shared" si="606"/>
        <v>1</v>
      </c>
      <c r="V2597" t="str">
        <f t="shared" si="607"/>
        <v>Average Company</v>
      </c>
      <c r="W2597" t="str">
        <f t="shared" si="608"/>
        <v>Don't Buy</v>
      </c>
      <c r="X2597" t="str">
        <f t="shared" si="609"/>
        <v>Not Known</v>
      </c>
      <c r="Z2597" t="str">
        <f t="shared" si="610"/>
        <v>None</v>
      </c>
      <c r="AB2597" t="str">
        <f t="shared" si="611"/>
        <v>0</v>
      </c>
    </row>
    <row r="2598" spans="1:28" x14ac:dyDescent="0.3">
      <c r="A2598">
        <v>2596</v>
      </c>
      <c r="B2598" t="s">
        <v>5575</v>
      </c>
      <c r="C2598" t="str">
        <f t="shared" si="598"/>
        <v>Long</v>
      </c>
      <c r="D2598">
        <v>4</v>
      </c>
      <c r="F2598" s="1">
        <f t="shared" si="612"/>
        <v>4</v>
      </c>
      <c r="G2598" s="1">
        <f t="shared" si="599"/>
        <v>4</v>
      </c>
      <c r="H2598">
        <f t="shared" si="600"/>
        <v>4</v>
      </c>
      <c r="I2598" t="s">
        <v>5565</v>
      </c>
      <c r="J2598" t="s">
        <v>22</v>
      </c>
      <c r="K2598" t="s">
        <v>5576</v>
      </c>
      <c r="L2598" t="str">
        <f t="shared" si="601"/>
        <v>Established</v>
      </c>
      <c r="N2598" s="2">
        <f t="shared" si="602"/>
        <v>47</v>
      </c>
      <c r="O2598" t="s">
        <v>258</v>
      </c>
      <c r="P2598" t="s">
        <v>691</v>
      </c>
      <c r="Q2598" t="s">
        <v>80</v>
      </c>
      <c r="R2598" t="str">
        <f t="shared" si="603"/>
        <v>Average</v>
      </c>
      <c r="S2598" t="str">
        <f t="shared" si="604"/>
        <v xml:space="preserve"> </v>
      </c>
      <c r="T2598" t="b">
        <f t="shared" si="605"/>
        <v>0</v>
      </c>
      <c r="U2598" t="b">
        <f t="shared" si="606"/>
        <v>1</v>
      </c>
      <c r="V2598" t="str">
        <f t="shared" si="607"/>
        <v>Average Company</v>
      </c>
      <c r="W2598" t="str">
        <f t="shared" si="608"/>
        <v>Don't Buy</v>
      </c>
      <c r="X2598" t="str">
        <f t="shared" si="609"/>
        <v>Not Known</v>
      </c>
      <c r="Z2598" t="str">
        <f t="shared" si="610"/>
        <v>None</v>
      </c>
      <c r="AB2598" t="str">
        <f t="shared" si="611"/>
        <v>0</v>
      </c>
    </row>
    <row r="2599" spans="1:28" x14ac:dyDescent="0.3">
      <c r="A2599">
        <v>2597</v>
      </c>
      <c r="B2599" t="s">
        <v>5577</v>
      </c>
      <c r="C2599" t="str">
        <f t="shared" si="598"/>
        <v>Long</v>
      </c>
      <c r="D2599">
        <v>4.0999999999999996</v>
      </c>
      <c r="F2599" s="1">
        <f t="shared" si="612"/>
        <v>4.0999999999999996</v>
      </c>
      <c r="G2599" s="1">
        <f t="shared" si="599"/>
        <v>4.0999999999999996</v>
      </c>
      <c r="H2599">
        <f t="shared" si="600"/>
        <v>4.0999999999999996</v>
      </c>
      <c r="I2599" t="s">
        <v>5565</v>
      </c>
      <c r="J2599" t="s">
        <v>10</v>
      </c>
      <c r="K2599" t="s">
        <v>5578</v>
      </c>
      <c r="L2599" t="str">
        <f t="shared" si="601"/>
        <v>Established</v>
      </c>
      <c r="N2599" s="2">
        <f t="shared" si="602"/>
        <v>16</v>
      </c>
      <c r="O2599" t="s">
        <v>121</v>
      </c>
      <c r="P2599" t="s">
        <v>147</v>
      </c>
      <c r="Q2599" t="s">
        <v>551</v>
      </c>
      <c r="R2599" t="str">
        <f t="shared" si="603"/>
        <v>Great</v>
      </c>
      <c r="S2599" t="str">
        <f t="shared" si="604"/>
        <v>Great</v>
      </c>
      <c r="T2599" t="b">
        <f t="shared" si="605"/>
        <v>1</v>
      </c>
      <c r="U2599" t="b">
        <f t="shared" si="606"/>
        <v>1</v>
      </c>
      <c r="V2599" t="str">
        <f t="shared" si="607"/>
        <v>Average Company</v>
      </c>
      <c r="W2599" t="str">
        <f t="shared" si="608"/>
        <v>Don't Buy</v>
      </c>
      <c r="X2599" t="str">
        <f t="shared" si="609"/>
        <v>Not Known</v>
      </c>
      <c r="Z2599" t="str">
        <f t="shared" si="610"/>
        <v>None</v>
      </c>
      <c r="AB2599" t="str">
        <f t="shared" si="611"/>
        <v>0</v>
      </c>
    </row>
    <row r="2600" spans="1:28" x14ac:dyDescent="0.3">
      <c r="A2600">
        <v>2598</v>
      </c>
      <c r="B2600" t="s">
        <v>5579</v>
      </c>
      <c r="C2600" t="str">
        <f t="shared" si="598"/>
        <v>Long</v>
      </c>
      <c r="D2600">
        <v>4.0999999999999996</v>
      </c>
      <c r="F2600" s="1">
        <f t="shared" si="612"/>
        <v>4.0999999999999996</v>
      </c>
      <c r="G2600" s="1">
        <f t="shared" si="599"/>
        <v>4.0999999999999996</v>
      </c>
      <c r="H2600">
        <f t="shared" si="600"/>
        <v>4.0999999999999996</v>
      </c>
      <c r="I2600" t="s">
        <v>5565</v>
      </c>
      <c r="J2600" t="s">
        <v>22</v>
      </c>
      <c r="K2600" t="s">
        <v>5580</v>
      </c>
      <c r="L2600" t="str">
        <f t="shared" si="601"/>
        <v>Established</v>
      </c>
      <c r="N2600" s="2">
        <f t="shared" si="602"/>
        <v>13</v>
      </c>
      <c r="O2600" t="s">
        <v>299</v>
      </c>
      <c r="P2600" t="s">
        <v>683</v>
      </c>
      <c r="Q2600" t="s">
        <v>362</v>
      </c>
      <c r="R2600" t="str">
        <f t="shared" si="603"/>
        <v>Great</v>
      </c>
      <c r="S2600" t="str">
        <f t="shared" si="604"/>
        <v>Great</v>
      </c>
      <c r="T2600" t="b">
        <f t="shared" si="605"/>
        <v>1</v>
      </c>
      <c r="U2600" t="b">
        <f t="shared" si="606"/>
        <v>1</v>
      </c>
      <c r="V2600" t="str">
        <f t="shared" si="607"/>
        <v>Average Company</v>
      </c>
      <c r="W2600" t="str">
        <f t="shared" si="608"/>
        <v>Don't Buy</v>
      </c>
      <c r="X2600" t="str">
        <f t="shared" si="609"/>
        <v>Not Known</v>
      </c>
      <c r="Z2600" t="str">
        <f t="shared" si="610"/>
        <v>None</v>
      </c>
      <c r="AB2600" t="str">
        <f t="shared" si="611"/>
        <v>0</v>
      </c>
    </row>
    <row r="2601" spans="1:28" x14ac:dyDescent="0.3">
      <c r="A2601">
        <v>2599</v>
      </c>
      <c r="B2601" t="s">
        <v>5581</v>
      </c>
      <c r="C2601" t="str">
        <f t="shared" si="598"/>
        <v>Long</v>
      </c>
      <c r="D2601">
        <v>3.9</v>
      </c>
      <c r="F2601" s="1">
        <f t="shared" si="612"/>
        <v>3.9</v>
      </c>
      <c r="G2601" s="1">
        <f t="shared" si="599"/>
        <v>3.9</v>
      </c>
      <c r="H2601">
        <f t="shared" si="600"/>
        <v>3.9</v>
      </c>
      <c r="I2601" t="s">
        <v>5565</v>
      </c>
      <c r="J2601" t="s">
        <v>22</v>
      </c>
      <c r="K2601" t="s">
        <v>5582</v>
      </c>
      <c r="L2601" t="str">
        <f t="shared" si="601"/>
        <v>Established</v>
      </c>
      <c r="N2601" s="2">
        <f t="shared" si="602"/>
        <v>13</v>
      </c>
      <c r="O2601" t="s">
        <v>299</v>
      </c>
      <c r="P2601" t="s">
        <v>147</v>
      </c>
      <c r="Q2601" t="s">
        <v>773</v>
      </c>
      <c r="R2601" t="str">
        <f t="shared" si="603"/>
        <v>Average</v>
      </c>
      <c r="S2601" t="str">
        <f t="shared" si="604"/>
        <v xml:space="preserve"> </v>
      </c>
      <c r="T2601" t="b">
        <f t="shared" si="605"/>
        <v>0</v>
      </c>
      <c r="U2601" t="b">
        <f t="shared" si="606"/>
        <v>1</v>
      </c>
      <c r="V2601" t="str">
        <f t="shared" si="607"/>
        <v>Average Company</v>
      </c>
      <c r="W2601" t="str">
        <f t="shared" si="608"/>
        <v>Don't Buy</v>
      </c>
      <c r="X2601" t="str">
        <f t="shared" si="609"/>
        <v>Not Known</v>
      </c>
      <c r="Z2601" t="str">
        <f t="shared" si="610"/>
        <v>None</v>
      </c>
      <c r="AB2601" t="str">
        <f t="shared" si="611"/>
        <v>0</v>
      </c>
    </row>
    <row r="2602" spans="1:28" x14ac:dyDescent="0.3">
      <c r="A2602">
        <v>2600</v>
      </c>
      <c r="B2602" t="s">
        <v>5583</v>
      </c>
      <c r="C2602" t="str">
        <f t="shared" si="598"/>
        <v>Long</v>
      </c>
      <c r="D2602">
        <v>3.9</v>
      </c>
      <c r="F2602" s="1" t="e">
        <f t="shared" si="612"/>
        <v>#VALUE!</v>
      </c>
      <c r="G2602" s="1" t="e">
        <f t="shared" si="599"/>
        <v>#VALUE!</v>
      </c>
      <c r="H2602" t="e">
        <f t="shared" si="600"/>
        <v>#VALUE!</v>
      </c>
      <c r="I2602" t="s">
        <v>5565</v>
      </c>
      <c r="J2602" t="s">
        <v>2584</v>
      </c>
      <c r="K2602" t="s">
        <v>58</v>
      </c>
      <c r="L2602" t="e">
        <f t="shared" si="601"/>
        <v>#VALUE!</v>
      </c>
      <c r="N2602" s="2" t="e">
        <f t="shared" si="602"/>
        <v>#VALUE!</v>
      </c>
      <c r="O2602" t="s">
        <v>147</v>
      </c>
      <c r="Q2602" t="s">
        <v>304</v>
      </c>
      <c r="R2602" t="str">
        <f t="shared" si="603"/>
        <v>Average</v>
      </c>
      <c r="S2602" t="str">
        <f t="shared" si="604"/>
        <v xml:space="preserve"> </v>
      </c>
      <c r="T2602" t="e">
        <f t="shared" si="605"/>
        <v>#VALUE!</v>
      </c>
      <c r="U2602" t="e">
        <f t="shared" si="606"/>
        <v>#VALUE!</v>
      </c>
      <c r="V2602" t="e">
        <f t="shared" si="607"/>
        <v>#VALUE!</v>
      </c>
      <c r="W2602" t="str">
        <f t="shared" si="608"/>
        <v>Don't Buy</v>
      </c>
      <c r="X2602" t="str">
        <f t="shared" si="609"/>
        <v>Not Known</v>
      </c>
      <c r="Z2602" t="e">
        <f t="shared" si="610"/>
        <v>#VALUE!</v>
      </c>
      <c r="AB2602" t="str">
        <f t="shared" si="611"/>
        <v>0</v>
      </c>
    </row>
    <row r="2603" spans="1:28" x14ac:dyDescent="0.3">
      <c r="A2603">
        <v>2601</v>
      </c>
      <c r="B2603" t="s">
        <v>5584</v>
      </c>
      <c r="C2603" t="str">
        <f t="shared" si="598"/>
        <v>Short</v>
      </c>
      <c r="D2603">
        <v>3.8</v>
      </c>
      <c r="F2603" s="1">
        <f t="shared" si="612"/>
        <v>3.8</v>
      </c>
      <c r="G2603" s="1">
        <f t="shared" si="599"/>
        <v>3.8</v>
      </c>
      <c r="H2603">
        <f t="shared" si="600"/>
        <v>3.8</v>
      </c>
      <c r="I2603" t="s">
        <v>5565</v>
      </c>
      <c r="J2603" t="s">
        <v>22</v>
      </c>
      <c r="K2603" t="s">
        <v>5585</v>
      </c>
      <c r="L2603" t="str">
        <f t="shared" si="601"/>
        <v>Established</v>
      </c>
      <c r="N2603" s="2">
        <f t="shared" si="602"/>
        <v>40</v>
      </c>
      <c r="O2603" t="s">
        <v>375</v>
      </c>
      <c r="P2603" t="s">
        <v>147</v>
      </c>
      <c r="Q2603" t="s">
        <v>44</v>
      </c>
      <c r="R2603" t="str">
        <f t="shared" si="603"/>
        <v>Average</v>
      </c>
      <c r="S2603" t="str">
        <f t="shared" si="604"/>
        <v xml:space="preserve"> </v>
      </c>
      <c r="T2603" t="b">
        <f t="shared" si="605"/>
        <v>0</v>
      </c>
      <c r="U2603" t="b">
        <f t="shared" si="606"/>
        <v>1</v>
      </c>
      <c r="V2603" t="str">
        <f t="shared" si="607"/>
        <v>Average Company</v>
      </c>
      <c r="W2603" t="str">
        <f t="shared" si="608"/>
        <v>Don't Buy</v>
      </c>
      <c r="X2603" t="str">
        <f t="shared" si="609"/>
        <v>Not Known</v>
      </c>
      <c r="Z2603" t="str">
        <f t="shared" si="610"/>
        <v>None</v>
      </c>
      <c r="AB2603" t="str">
        <f t="shared" si="611"/>
        <v>0</v>
      </c>
    </row>
    <row r="2604" spans="1:28" x14ac:dyDescent="0.3">
      <c r="A2604">
        <v>2602</v>
      </c>
      <c r="B2604" t="s">
        <v>5586</v>
      </c>
      <c r="C2604" t="str">
        <f t="shared" si="598"/>
        <v>Long</v>
      </c>
      <c r="D2604">
        <v>3.7</v>
      </c>
      <c r="F2604" s="1">
        <f t="shared" si="612"/>
        <v>3.7</v>
      </c>
      <c r="G2604" s="1">
        <f t="shared" si="599"/>
        <v>3.7</v>
      </c>
      <c r="H2604">
        <f t="shared" si="600"/>
        <v>3.7</v>
      </c>
      <c r="I2604" t="s">
        <v>5526</v>
      </c>
      <c r="J2604" t="s">
        <v>22</v>
      </c>
      <c r="K2604" t="s">
        <v>5587</v>
      </c>
      <c r="L2604" t="str">
        <f t="shared" si="601"/>
        <v>Established</v>
      </c>
      <c r="N2604" s="2">
        <f t="shared" si="602"/>
        <v>11</v>
      </c>
      <c r="O2604" t="s">
        <v>371</v>
      </c>
      <c r="P2604" t="s">
        <v>75</v>
      </c>
      <c r="Q2604" t="s">
        <v>28</v>
      </c>
      <c r="R2604" t="str">
        <f t="shared" si="603"/>
        <v>Average</v>
      </c>
      <c r="S2604" t="str">
        <f t="shared" si="604"/>
        <v xml:space="preserve"> </v>
      </c>
      <c r="T2604" t="b">
        <f t="shared" si="605"/>
        <v>0</v>
      </c>
      <c r="U2604" t="b">
        <f t="shared" si="606"/>
        <v>1</v>
      </c>
      <c r="V2604" t="str">
        <f t="shared" si="607"/>
        <v>Average Company</v>
      </c>
      <c r="W2604" t="str">
        <f t="shared" si="608"/>
        <v>Don't Buy</v>
      </c>
      <c r="X2604" t="str">
        <f t="shared" si="609"/>
        <v>Not Known</v>
      </c>
      <c r="Z2604" t="str">
        <f t="shared" si="610"/>
        <v>None</v>
      </c>
      <c r="AB2604" t="str">
        <f t="shared" si="611"/>
        <v>500K</v>
      </c>
    </row>
    <row r="2605" spans="1:28" x14ac:dyDescent="0.3">
      <c r="A2605">
        <v>2603</v>
      </c>
      <c r="B2605" t="s">
        <v>5588</v>
      </c>
      <c r="C2605" t="str">
        <f t="shared" si="598"/>
        <v>Long</v>
      </c>
      <c r="D2605">
        <v>4.0999999999999996</v>
      </c>
      <c r="F2605" s="1">
        <f t="shared" si="612"/>
        <v>4.0999999999999996</v>
      </c>
      <c r="G2605" s="1">
        <f t="shared" si="599"/>
        <v>4.0999999999999996</v>
      </c>
      <c r="H2605">
        <f t="shared" si="600"/>
        <v>4.0999999999999996</v>
      </c>
      <c r="I2605" t="s">
        <v>5589</v>
      </c>
      <c r="J2605" t="s">
        <v>10</v>
      </c>
      <c r="K2605" t="s">
        <v>5590</v>
      </c>
      <c r="L2605" t="str">
        <f t="shared" si="601"/>
        <v>Established</v>
      </c>
      <c r="N2605" s="2">
        <f t="shared" si="602"/>
        <v>12</v>
      </c>
      <c r="O2605" t="s">
        <v>869</v>
      </c>
      <c r="P2605" t="s">
        <v>691</v>
      </c>
      <c r="Q2605" t="s">
        <v>44</v>
      </c>
      <c r="R2605" t="str">
        <f t="shared" si="603"/>
        <v>Great</v>
      </c>
      <c r="S2605" t="str">
        <f t="shared" si="604"/>
        <v>Great</v>
      </c>
      <c r="T2605" t="b">
        <f t="shared" si="605"/>
        <v>1</v>
      </c>
      <c r="U2605" t="b">
        <f t="shared" si="606"/>
        <v>1</v>
      </c>
      <c r="V2605" t="str">
        <f t="shared" si="607"/>
        <v>Average Company</v>
      </c>
      <c r="W2605" t="str">
        <f t="shared" si="608"/>
        <v>Don't Buy</v>
      </c>
      <c r="X2605" t="str">
        <f t="shared" si="609"/>
        <v>Not Known</v>
      </c>
      <c r="Z2605" t="str">
        <f t="shared" si="610"/>
        <v>None</v>
      </c>
      <c r="AB2605" t="str">
        <f t="shared" si="611"/>
        <v>0</v>
      </c>
    </row>
    <row r="2606" spans="1:28" x14ac:dyDescent="0.3">
      <c r="A2606">
        <v>2604</v>
      </c>
      <c r="B2606" t="s">
        <v>5591</v>
      </c>
      <c r="C2606" t="str">
        <f t="shared" si="598"/>
        <v>Long</v>
      </c>
      <c r="D2606">
        <v>4.4000000000000004</v>
      </c>
      <c r="F2606" s="1">
        <f t="shared" si="612"/>
        <v>4.4000000000000004</v>
      </c>
      <c r="G2606" s="1">
        <f t="shared" si="599"/>
        <v>4.4000000000000004</v>
      </c>
      <c r="H2606">
        <f t="shared" si="600"/>
        <v>4.4000000000000004</v>
      </c>
      <c r="I2606" t="s">
        <v>5589</v>
      </c>
      <c r="J2606" t="s">
        <v>22</v>
      </c>
      <c r="K2606" t="s">
        <v>4182</v>
      </c>
      <c r="L2606" t="str">
        <f t="shared" si="601"/>
        <v>Established</v>
      </c>
      <c r="N2606" s="2">
        <f t="shared" si="602"/>
        <v>27</v>
      </c>
      <c r="O2606" t="s">
        <v>109</v>
      </c>
      <c r="P2606" t="s">
        <v>683</v>
      </c>
      <c r="Q2606" t="s">
        <v>605</v>
      </c>
      <c r="R2606" t="str">
        <f t="shared" si="603"/>
        <v>Great</v>
      </c>
      <c r="S2606" t="str">
        <f t="shared" si="604"/>
        <v>Great</v>
      </c>
      <c r="T2606" t="b">
        <f t="shared" si="605"/>
        <v>1</v>
      </c>
      <c r="U2606" t="b">
        <f t="shared" si="606"/>
        <v>1</v>
      </c>
      <c r="V2606" t="str">
        <f t="shared" si="607"/>
        <v>Top Company</v>
      </c>
      <c r="W2606" t="str">
        <f t="shared" si="608"/>
        <v>Don't Buy</v>
      </c>
      <c r="X2606" t="str">
        <f t="shared" si="609"/>
        <v>Not Known</v>
      </c>
      <c r="Z2606" t="str">
        <f t="shared" si="610"/>
        <v>None</v>
      </c>
      <c r="AB2606" t="str">
        <f t="shared" si="611"/>
        <v>0</v>
      </c>
    </row>
    <row r="2607" spans="1:28" x14ac:dyDescent="0.3">
      <c r="A2607">
        <v>2605</v>
      </c>
      <c r="B2607" t="s">
        <v>5592</v>
      </c>
      <c r="C2607" t="str">
        <f t="shared" si="598"/>
        <v>Long</v>
      </c>
      <c r="D2607">
        <v>3.9</v>
      </c>
      <c r="F2607" s="1">
        <f t="shared" si="612"/>
        <v>3.9</v>
      </c>
      <c r="G2607" s="1">
        <f t="shared" si="599"/>
        <v>3.9</v>
      </c>
      <c r="H2607">
        <f t="shared" si="600"/>
        <v>3.9</v>
      </c>
      <c r="I2607" t="s">
        <v>5589</v>
      </c>
      <c r="J2607" t="s">
        <v>10</v>
      </c>
      <c r="K2607" t="s">
        <v>5593</v>
      </c>
      <c r="L2607" t="str">
        <f t="shared" si="601"/>
        <v>Established</v>
      </c>
      <c r="N2607" s="2">
        <f t="shared" si="602"/>
        <v>22</v>
      </c>
      <c r="O2607" t="s">
        <v>142</v>
      </c>
      <c r="P2607" t="s">
        <v>147</v>
      </c>
      <c r="Q2607" t="s">
        <v>246</v>
      </c>
      <c r="R2607" t="str">
        <f t="shared" si="603"/>
        <v>Average</v>
      </c>
      <c r="S2607" t="str">
        <f t="shared" si="604"/>
        <v xml:space="preserve"> </v>
      </c>
      <c r="T2607" t="b">
        <f t="shared" si="605"/>
        <v>0</v>
      </c>
      <c r="U2607" t="b">
        <f t="shared" si="606"/>
        <v>1</v>
      </c>
      <c r="V2607" t="str">
        <f t="shared" si="607"/>
        <v>Average Company</v>
      </c>
      <c r="W2607" t="str">
        <f t="shared" si="608"/>
        <v>Don't Buy</v>
      </c>
      <c r="X2607" t="str">
        <f t="shared" si="609"/>
        <v>Not Known</v>
      </c>
      <c r="Z2607" t="str">
        <f t="shared" si="610"/>
        <v>None</v>
      </c>
      <c r="AB2607" t="str">
        <f t="shared" si="611"/>
        <v>0</v>
      </c>
    </row>
    <row r="2608" spans="1:28" x14ac:dyDescent="0.3">
      <c r="A2608">
        <v>2606</v>
      </c>
      <c r="B2608" t="s">
        <v>5594</v>
      </c>
      <c r="C2608" t="str">
        <f t="shared" si="598"/>
        <v>Long</v>
      </c>
      <c r="D2608">
        <v>4</v>
      </c>
      <c r="F2608" s="1">
        <f t="shared" si="612"/>
        <v>4</v>
      </c>
      <c r="G2608" s="1">
        <f t="shared" si="599"/>
        <v>4</v>
      </c>
      <c r="H2608">
        <f t="shared" si="600"/>
        <v>4</v>
      </c>
      <c r="I2608" t="s">
        <v>5589</v>
      </c>
      <c r="J2608" t="s">
        <v>5595</v>
      </c>
      <c r="K2608" t="s">
        <v>583</v>
      </c>
      <c r="L2608" t="str">
        <f t="shared" si="601"/>
        <v>Established</v>
      </c>
      <c r="N2608" s="2">
        <f t="shared" si="602"/>
        <v>50</v>
      </c>
      <c r="O2608" t="s">
        <v>691</v>
      </c>
      <c r="Q2608" t="s">
        <v>1278</v>
      </c>
      <c r="R2608" t="str">
        <f t="shared" si="603"/>
        <v>Average</v>
      </c>
      <c r="S2608" t="str">
        <f t="shared" si="604"/>
        <v xml:space="preserve"> </v>
      </c>
      <c r="T2608" t="b">
        <f t="shared" si="605"/>
        <v>0</v>
      </c>
      <c r="U2608" t="b">
        <f t="shared" si="606"/>
        <v>1</v>
      </c>
      <c r="V2608" t="str">
        <f t="shared" si="607"/>
        <v>Average Company</v>
      </c>
      <c r="W2608" t="str">
        <f t="shared" si="608"/>
        <v>Don't Buy</v>
      </c>
      <c r="X2608" t="str">
        <f t="shared" si="609"/>
        <v>Not Known</v>
      </c>
      <c r="Z2608" t="str">
        <f t="shared" si="610"/>
        <v>None</v>
      </c>
      <c r="AB2608" t="str">
        <f t="shared" si="611"/>
        <v>0</v>
      </c>
    </row>
    <row r="2609" spans="1:28" x14ac:dyDescent="0.3">
      <c r="A2609">
        <v>2607</v>
      </c>
      <c r="B2609" t="s">
        <v>5596</v>
      </c>
      <c r="C2609" t="str">
        <f t="shared" si="598"/>
        <v>Long</v>
      </c>
      <c r="D2609">
        <v>4.0999999999999996</v>
      </c>
      <c r="F2609" s="1" t="e">
        <f t="shared" si="612"/>
        <v>#VALUE!</v>
      </c>
      <c r="G2609" s="1" t="e">
        <f t="shared" si="599"/>
        <v>#VALUE!</v>
      </c>
      <c r="H2609" t="e">
        <f t="shared" si="600"/>
        <v>#VALUE!</v>
      </c>
      <c r="I2609" t="s">
        <v>5589</v>
      </c>
      <c r="J2609" t="s">
        <v>5597</v>
      </c>
      <c r="K2609" t="s">
        <v>230</v>
      </c>
      <c r="L2609" t="e">
        <f t="shared" si="601"/>
        <v>#VALUE!</v>
      </c>
      <c r="N2609" s="2" t="e">
        <f t="shared" si="602"/>
        <v>#VALUE!</v>
      </c>
      <c r="O2609" t="s">
        <v>147</v>
      </c>
      <c r="Q2609" t="s">
        <v>28</v>
      </c>
      <c r="R2609" t="str">
        <f t="shared" si="603"/>
        <v>Great</v>
      </c>
      <c r="S2609" t="str">
        <f t="shared" si="604"/>
        <v>Great</v>
      </c>
      <c r="T2609" t="e">
        <f t="shared" si="605"/>
        <v>#VALUE!</v>
      </c>
      <c r="U2609" t="e">
        <f t="shared" si="606"/>
        <v>#VALUE!</v>
      </c>
      <c r="V2609" t="e">
        <f t="shared" si="607"/>
        <v>#VALUE!</v>
      </c>
      <c r="W2609" t="str">
        <f t="shared" si="608"/>
        <v>Don't Buy</v>
      </c>
      <c r="X2609" t="str">
        <f t="shared" si="609"/>
        <v>Not Known</v>
      </c>
      <c r="Z2609" t="e">
        <f t="shared" si="610"/>
        <v>#VALUE!</v>
      </c>
      <c r="AB2609" t="str">
        <f t="shared" si="611"/>
        <v>1Million</v>
      </c>
    </row>
    <row r="2610" spans="1:28" x14ac:dyDescent="0.3">
      <c r="A2610">
        <v>2608</v>
      </c>
      <c r="B2610" t="s">
        <v>5598</v>
      </c>
      <c r="C2610" t="str">
        <f t="shared" si="598"/>
        <v>Short</v>
      </c>
      <c r="D2610">
        <v>4.0999999999999996</v>
      </c>
      <c r="F2610" s="1" t="e">
        <f t="shared" si="612"/>
        <v>#VALUE!</v>
      </c>
      <c r="G2610" s="1" t="e">
        <f t="shared" si="599"/>
        <v>#VALUE!</v>
      </c>
      <c r="H2610" t="e">
        <f t="shared" si="600"/>
        <v>#VALUE!</v>
      </c>
      <c r="I2610" t="s">
        <v>5589</v>
      </c>
      <c r="J2610" t="s">
        <v>4102</v>
      </c>
      <c r="L2610" t="e">
        <f t="shared" si="601"/>
        <v>#VALUE!</v>
      </c>
      <c r="N2610" s="2" t="e">
        <f t="shared" si="602"/>
        <v>#VALUE!</v>
      </c>
      <c r="R2610" t="str">
        <f t="shared" si="603"/>
        <v>Great</v>
      </c>
      <c r="S2610" t="str">
        <f t="shared" si="604"/>
        <v>Great</v>
      </c>
      <c r="T2610" t="e">
        <f t="shared" si="605"/>
        <v>#VALUE!</v>
      </c>
      <c r="U2610" t="e">
        <f t="shared" si="606"/>
        <v>#VALUE!</v>
      </c>
      <c r="V2610" t="e">
        <f t="shared" si="607"/>
        <v>#VALUE!</v>
      </c>
      <c r="W2610" t="str">
        <f t="shared" si="608"/>
        <v>Buy</v>
      </c>
      <c r="X2610" t="str">
        <f t="shared" si="609"/>
        <v>Not Known</v>
      </c>
      <c r="Z2610" t="e">
        <f t="shared" si="610"/>
        <v>#VALUE!</v>
      </c>
      <c r="AB2610" t="str">
        <f t="shared" si="611"/>
        <v>0</v>
      </c>
    </row>
    <row r="2611" spans="1:28" x14ac:dyDescent="0.3">
      <c r="A2611">
        <v>2609</v>
      </c>
      <c r="B2611" t="s">
        <v>5592</v>
      </c>
      <c r="C2611" t="str">
        <f t="shared" si="598"/>
        <v>Long</v>
      </c>
      <c r="D2611">
        <v>3.9</v>
      </c>
      <c r="F2611" s="1">
        <f t="shared" si="612"/>
        <v>3.9</v>
      </c>
      <c r="G2611" s="1">
        <f t="shared" si="599"/>
        <v>3.9</v>
      </c>
      <c r="H2611">
        <f t="shared" si="600"/>
        <v>3.9</v>
      </c>
      <c r="I2611" t="s">
        <v>5589</v>
      </c>
      <c r="J2611" t="s">
        <v>10</v>
      </c>
      <c r="K2611" t="s">
        <v>5593</v>
      </c>
      <c r="L2611" t="str">
        <f t="shared" si="601"/>
        <v>Established</v>
      </c>
      <c r="N2611" s="2">
        <f t="shared" si="602"/>
        <v>22</v>
      </c>
      <c r="O2611" t="s">
        <v>142</v>
      </c>
      <c r="P2611" t="s">
        <v>147</v>
      </c>
      <c r="Q2611" t="s">
        <v>246</v>
      </c>
      <c r="R2611" t="str">
        <f t="shared" si="603"/>
        <v>Average</v>
      </c>
      <c r="S2611" t="str">
        <f t="shared" si="604"/>
        <v xml:space="preserve"> </v>
      </c>
      <c r="T2611" t="b">
        <f t="shared" si="605"/>
        <v>0</v>
      </c>
      <c r="U2611" t="b">
        <f t="shared" si="606"/>
        <v>1</v>
      </c>
      <c r="V2611" t="str">
        <f t="shared" si="607"/>
        <v>Average Company</v>
      </c>
      <c r="W2611" t="str">
        <f t="shared" si="608"/>
        <v>Don't Buy</v>
      </c>
      <c r="X2611" t="str">
        <f t="shared" si="609"/>
        <v>Not Known</v>
      </c>
      <c r="Z2611" t="str">
        <f t="shared" si="610"/>
        <v>None</v>
      </c>
      <c r="AB2611" t="str">
        <f t="shared" si="611"/>
        <v>0</v>
      </c>
    </row>
    <row r="2612" spans="1:28" x14ac:dyDescent="0.3">
      <c r="A2612">
        <v>2610</v>
      </c>
      <c r="B2612" t="s">
        <v>5598</v>
      </c>
      <c r="C2612" t="str">
        <f t="shared" si="598"/>
        <v>Short</v>
      </c>
      <c r="D2612">
        <v>4.0999999999999996</v>
      </c>
      <c r="F2612" s="1" t="e">
        <f t="shared" si="612"/>
        <v>#VALUE!</v>
      </c>
      <c r="G2612" s="1" t="e">
        <f t="shared" si="599"/>
        <v>#VALUE!</v>
      </c>
      <c r="H2612" t="e">
        <f t="shared" si="600"/>
        <v>#VALUE!</v>
      </c>
      <c r="I2612" t="s">
        <v>5589</v>
      </c>
      <c r="J2612" t="s">
        <v>4102</v>
      </c>
      <c r="L2612" t="e">
        <f t="shared" si="601"/>
        <v>#VALUE!</v>
      </c>
      <c r="N2612" s="2" t="e">
        <f t="shared" si="602"/>
        <v>#VALUE!</v>
      </c>
      <c r="R2612" t="str">
        <f t="shared" si="603"/>
        <v>Great</v>
      </c>
      <c r="S2612" t="str">
        <f t="shared" si="604"/>
        <v>Great</v>
      </c>
      <c r="T2612" t="e">
        <f t="shared" si="605"/>
        <v>#VALUE!</v>
      </c>
      <c r="U2612" t="e">
        <f t="shared" si="606"/>
        <v>#VALUE!</v>
      </c>
      <c r="V2612" t="e">
        <f t="shared" si="607"/>
        <v>#VALUE!</v>
      </c>
      <c r="W2612" t="str">
        <f t="shared" si="608"/>
        <v>Buy</v>
      </c>
      <c r="X2612" t="str">
        <f t="shared" si="609"/>
        <v>Not Known</v>
      </c>
      <c r="Z2612" t="e">
        <f t="shared" si="610"/>
        <v>#VALUE!</v>
      </c>
      <c r="AB2612" t="str">
        <f t="shared" si="611"/>
        <v>0</v>
      </c>
    </row>
    <row r="2613" spans="1:28" x14ac:dyDescent="0.3">
      <c r="A2613">
        <v>2611</v>
      </c>
      <c r="B2613" t="s">
        <v>5594</v>
      </c>
      <c r="C2613" t="str">
        <f t="shared" si="598"/>
        <v>Long</v>
      </c>
      <c r="D2613">
        <v>4</v>
      </c>
      <c r="F2613" s="1">
        <f t="shared" si="612"/>
        <v>4</v>
      </c>
      <c r="G2613" s="1">
        <f t="shared" si="599"/>
        <v>4</v>
      </c>
      <c r="H2613">
        <f t="shared" si="600"/>
        <v>4</v>
      </c>
      <c r="I2613" t="s">
        <v>5589</v>
      </c>
      <c r="J2613" t="s">
        <v>5595</v>
      </c>
      <c r="K2613" t="s">
        <v>583</v>
      </c>
      <c r="L2613" t="str">
        <f t="shared" si="601"/>
        <v>Established</v>
      </c>
      <c r="N2613" s="2">
        <f t="shared" si="602"/>
        <v>50</v>
      </c>
      <c r="O2613" t="s">
        <v>691</v>
      </c>
      <c r="Q2613" t="s">
        <v>1278</v>
      </c>
      <c r="R2613" t="str">
        <f t="shared" si="603"/>
        <v>Average</v>
      </c>
      <c r="S2613" t="str">
        <f t="shared" si="604"/>
        <v xml:space="preserve"> </v>
      </c>
      <c r="T2613" t="b">
        <f t="shared" si="605"/>
        <v>0</v>
      </c>
      <c r="U2613" t="b">
        <f t="shared" si="606"/>
        <v>1</v>
      </c>
      <c r="V2613" t="str">
        <f t="shared" si="607"/>
        <v>Average Company</v>
      </c>
      <c r="W2613" t="str">
        <f t="shared" si="608"/>
        <v>Don't Buy</v>
      </c>
      <c r="X2613" t="str">
        <f t="shared" si="609"/>
        <v>Not Known</v>
      </c>
      <c r="Z2613" t="str">
        <f t="shared" si="610"/>
        <v>None</v>
      </c>
      <c r="AB2613" t="str">
        <f t="shared" si="611"/>
        <v>0</v>
      </c>
    </row>
    <row r="2614" spans="1:28" x14ac:dyDescent="0.3">
      <c r="A2614">
        <v>2612</v>
      </c>
      <c r="B2614" t="s">
        <v>5599</v>
      </c>
      <c r="C2614" t="str">
        <f t="shared" si="598"/>
        <v>Long</v>
      </c>
      <c r="D2614">
        <v>4</v>
      </c>
      <c r="F2614" s="1">
        <f t="shared" si="612"/>
        <v>4</v>
      </c>
      <c r="G2614" s="1">
        <f t="shared" si="599"/>
        <v>4</v>
      </c>
      <c r="H2614">
        <f t="shared" si="600"/>
        <v>4</v>
      </c>
      <c r="I2614" t="s">
        <v>5589</v>
      </c>
      <c r="J2614" t="s">
        <v>22</v>
      </c>
      <c r="K2614" t="s">
        <v>1471</v>
      </c>
      <c r="L2614" t="str">
        <f t="shared" si="601"/>
        <v>Established</v>
      </c>
      <c r="N2614" s="2">
        <f t="shared" si="602"/>
        <v>27</v>
      </c>
      <c r="O2614" t="s">
        <v>109</v>
      </c>
      <c r="P2614" t="s">
        <v>683</v>
      </c>
      <c r="Q2614" t="s">
        <v>605</v>
      </c>
      <c r="R2614" t="str">
        <f t="shared" si="603"/>
        <v>Average</v>
      </c>
      <c r="S2614" t="str">
        <f t="shared" si="604"/>
        <v xml:space="preserve"> </v>
      </c>
      <c r="T2614" t="b">
        <f t="shared" si="605"/>
        <v>0</v>
      </c>
      <c r="U2614" t="b">
        <f t="shared" si="606"/>
        <v>1</v>
      </c>
      <c r="V2614" t="str">
        <f t="shared" si="607"/>
        <v>Average Company</v>
      </c>
      <c r="W2614" t="str">
        <f t="shared" si="608"/>
        <v>Don't Buy</v>
      </c>
      <c r="X2614" t="str">
        <f t="shared" si="609"/>
        <v>Not Known</v>
      </c>
      <c r="Z2614" t="str">
        <f t="shared" si="610"/>
        <v>None</v>
      </c>
      <c r="AB2614" t="str">
        <f t="shared" si="611"/>
        <v>0</v>
      </c>
    </row>
    <row r="2615" spans="1:28" x14ac:dyDescent="0.3">
      <c r="A2615">
        <v>2613</v>
      </c>
      <c r="B2615" t="s">
        <v>5600</v>
      </c>
      <c r="C2615" t="str">
        <f t="shared" si="598"/>
        <v>Long</v>
      </c>
      <c r="D2615">
        <v>3.7</v>
      </c>
      <c r="F2615" s="1">
        <f t="shared" si="612"/>
        <v>3.7</v>
      </c>
      <c r="G2615" s="1">
        <f t="shared" si="599"/>
        <v>3.7</v>
      </c>
      <c r="H2615">
        <f t="shared" si="600"/>
        <v>3.7</v>
      </c>
      <c r="I2615" t="s">
        <v>5589</v>
      </c>
      <c r="J2615" t="s">
        <v>22</v>
      </c>
      <c r="K2615" t="s">
        <v>3430</v>
      </c>
      <c r="L2615" t="str">
        <f t="shared" si="601"/>
        <v>Established</v>
      </c>
      <c r="N2615" s="2">
        <f t="shared" si="602"/>
        <v>14</v>
      </c>
      <c r="O2615" t="s">
        <v>522</v>
      </c>
      <c r="P2615" t="s">
        <v>147</v>
      </c>
      <c r="Q2615" t="s">
        <v>315</v>
      </c>
      <c r="R2615" t="str">
        <f t="shared" si="603"/>
        <v>Average</v>
      </c>
      <c r="S2615" t="str">
        <f t="shared" si="604"/>
        <v xml:space="preserve"> </v>
      </c>
      <c r="T2615" t="b">
        <f t="shared" si="605"/>
        <v>0</v>
      </c>
      <c r="U2615" t="b">
        <f t="shared" si="606"/>
        <v>1</v>
      </c>
      <c r="V2615" t="str">
        <f t="shared" si="607"/>
        <v>Average Company</v>
      </c>
      <c r="W2615" t="str">
        <f t="shared" si="608"/>
        <v>Don't Buy</v>
      </c>
      <c r="X2615" t="str">
        <f t="shared" si="609"/>
        <v>Not Known</v>
      </c>
      <c r="Z2615" t="str">
        <f t="shared" si="610"/>
        <v>None</v>
      </c>
      <c r="AB2615" t="str">
        <f t="shared" si="611"/>
        <v>0</v>
      </c>
    </row>
    <row r="2616" spans="1:28" x14ac:dyDescent="0.3">
      <c r="A2616">
        <v>2614</v>
      </c>
      <c r="B2616" t="s">
        <v>5601</v>
      </c>
      <c r="C2616" t="str">
        <f t="shared" si="598"/>
        <v>Long</v>
      </c>
      <c r="D2616">
        <v>3.9</v>
      </c>
      <c r="F2616" s="1">
        <f t="shared" si="612"/>
        <v>3.9</v>
      </c>
      <c r="G2616" s="1">
        <f t="shared" si="599"/>
        <v>3.9</v>
      </c>
      <c r="H2616">
        <f t="shared" si="600"/>
        <v>3.9</v>
      </c>
      <c r="I2616" t="s">
        <v>5589</v>
      </c>
      <c r="J2616" t="s">
        <v>22</v>
      </c>
      <c r="K2616" t="s">
        <v>5602</v>
      </c>
      <c r="L2616" t="str">
        <f t="shared" si="601"/>
        <v>Established</v>
      </c>
      <c r="N2616" s="2">
        <f t="shared" si="602"/>
        <v>18</v>
      </c>
      <c r="O2616" t="s">
        <v>200</v>
      </c>
      <c r="P2616" t="s">
        <v>147</v>
      </c>
      <c r="Q2616" t="s">
        <v>19</v>
      </c>
      <c r="R2616" t="str">
        <f t="shared" si="603"/>
        <v>Average</v>
      </c>
      <c r="S2616" t="str">
        <f t="shared" si="604"/>
        <v xml:space="preserve"> </v>
      </c>
      <c r="T2616" t="b">
        <f t="shared" si="605"/>
        <v>0</v>
      </c>
      <c r="U2616" t="b">
        <f t="shared" si="606"/>
        <v>1</v>
      </c>
      <c r="V2616" t="str">
        <f t="shared" si="607"/>
        <v>Average Company</v>
      </c>
      <c r="W2616" t="str">
        <f t="shared" si="608"/>
        <v>Buy</v>
      </c>
      <c r="X2616" t="str">
        <f t="shared" si="609"/>
        <v>Not Known</v>
      </c>
      <c r="Z2616" t="str">
        <f t="shared" si="610"/>
        <v>None</v>
      </c>
      <c r="AB2616" t="str">
        <f t="shared" si="611"/>
        <v>500K</v>
      </c>
    </row>
    <row r="2617" spans="1:28" x14ac:dyDescent="0.3">
      <c r="A2617">
        <v>2615</v>
      </c>
      <c r="B2617" t="s">
        <v>5603</v>
      </c>
      <c r="C2617" t="str">
        <f t="shared" si="598"/>
        <v>Short</v>
      </c>
      <c r="D2617">
        <v>3.5</v>
      </c>
      <c r="F2617" s="1">
        <f t="shared" si="612"/>
        <v>3.5</v>
      </c>
      <c r="G2617" s="1">
        <f t="shared" si="599"/>
        <v>3.5</v>
      </c>
      <c r="H2617">
        <f t="shared" si="600"/>
        <v>3.5</v>
      </c>
      <c r="I2617" t="s">
        <v>4523</v>
      </c>
      <c r="J2617" t="s">
        <v>22</v>
      </c>
      <c r="K2617" t="s">
        <v>5604</v>
      </c>
      <c r="L2617" t="str">
        <f t="shared" si="601"/>
        <v>Established</v>
      </c>
      <c r="N2617" s="2">
        <f t="shared" si="602"/>
        <v>98</v>
      </c>
      <c r="O2617" t="s">
        <v>550</v>
      </c>
      <c r="P2617" t="s">
        <v>691</v>
      </c>
      <c r="Q2617" t="s">
        <v>284</v>
      </c>
      <c r="R2617" t="str">
        <f t="shared" si="603"/>
        <v>Average</v>
      </c>
      <c r="S2617" t="str">
        <f t="shared" si="604"/>
        <v xml:space="preserve"> </v>
      </c>
      <c r="T2617" t="b">
        <f t="shared" si="605"/>
        <v>0</v>
      </c>
      <c r="U2617" t="b">
        <f t="shared" si="606"/>
        <v>0</v>
      </c>
      <c r="V2617" t="str">
        <f t="shared" si="607"/>
        <v>Average Company</v>
      </c>
      <c r="W2617" t="str">
        <f t="shared" si="608"/>
        <v>Buy</v>
      </c>
      <c r="X2617" t="str">
        <f t="shared" si="609"/>
        <v>Not Known</v>
      </c>
      <c r="Z2617" t="str">
        <f t="shared" si="610"/>
        <v>None</v>
      </c>
      <c r="AB2617" t="str">
        <f t="shared" si="611"/>
        <v>0</v>
      </c>
    </row>
    <row r="2618" spans="1:28" x14ac:dyDescent="0.3">
      <c r="A2618">
        <v>2616</v>
      </c>
      <c r="B2618" t="s">
        <v>5605</v>
      </c>
      <c r="C2618" t="str">
        <f t="shared" si="598"/>
        <v>Long</v>
      </c>
      <c r="D2618">
        <v>4</v>
      </c>
      <c r="F2618" s="1">
        <f t="shared" si="612"/>
        <v>4</v>
      </c>
      <c r="G2618" s="1">
        <f t="shared" si="599"/>
        <v>4</v>
      </c>
      <c r="H2618">
        <f t="shared" si="600"/>
        <v>4</v>
      </c>
      <c r="I2618" t="s">
        <v>5606</v>
      </c>
      <c r="J2618" t="s">
        <v>22</v>
      </c>
      <c r="K2618" t="s">
        <v>5607</v>
      </c>
      <c r="L2618" t="str">
        <f t="shared" si="601"/>
        <v>Established</v>
      </c>
      <c r="N2618" s="2">
        <f t="shared" si="602"/>
        <v>53</v>
      </c>
      <c r="O2618" t="s">
        <v>500</v>
      </c>
      <c r="P2618" t="s">
        <v>147</v>
      </c>
      <c r="Q2618" t="s">
        <v>2938</v>
      </c>
      <c r="R2618" t="str">
        <f t="shared" si="603"/>
        <v>Average</v>
      </c>
      <c r="S2618" t="str">
        <f t="shared" si="604"/>
        <v xml:space="preserve"> </v>
      </c>
      <c r="T2618" t="b">
        <f t="shared" si="605"/>
        <v>0</v>
      </c>
      <c r="U2618" t="b">
        <f t="shared" si="606"/>
        <v>1</v>
      </c>
      <c r="V2618" t="str">
        <f t="shared" si="607"/>
        <v>Average Company</v>
      </c>
      <c r="W2618" t="str">
        <f t="shared" si="608"/>
        <v>Don't Buy</v>
      </c>
      <c r="X2618" t="str">
        <f t="shared" si="609"/>
        <v>Not Known</v>
      </c>
      <c r="Z2618" t="str">
        <f t="shared" si="610"/>
        <v>None</v>
      </c>
      <c r="AB2618" t="str">
        <f t="shared" si="611"/>
        <v>0</v>
      </c>
    </row>
    <row r="2619" spans="1:28" x14ac:dyDescent="0.3">
      <c r="A2619">
        <v>2617</v>
      </c>
      <c r="B2619" t="s">
        <v>5608</v>
      </c>
      <c r="C2619" t="str">
        <f t="shared" si="598"/>
        <v>Long</v>
      </c>
      <c r="D2619">
        <v>4.5</v>
      </c>
      <c r="F2619" s="1">
        <f t="shared" si="612"/>
        <v>4.5</v>
      </c>
      <c r="G2619" s="1">
        <f t="shared" si="599"/>
        <v>4.5</v>
      </c>
      <c r="H2619">
        <f t="shared" si="600"/>
        <v>4.5</v>
      </c>
      <c r="I2619" t="s">
        <v>5606</v>
      </c>
      <c r="J2619" t="s">
        <v>22</v>
      </c>
      <c r="K2619" t="s">
        <v>3926</v>
      </c>
      <c r="L2619" t="str">
        <f t="shared" si="601"/>
        <v>Established</v>
      </c>
      <c r="N2619" s="2">
        <f t="shared" si="602"/>
        <v>52</v>
      </c>
      <c r="O2619" t="s">
        <v>925</v>
      </c>
      <c r="P2619" t="s">
        <v>147</v>
      </c>
      <c r="Q2619" t="s">
        <v>223</v>
      </c>
      <c r="R2619" t="str">
        <f t="shared" si="603"/>
        <v>Great</v>
      </c>
      <c r="S2619" t="str">
        <f t="shared" si="604"/>
        <v>Great</v>
      </c>
      <c r="T2619" t="b">
        <f t="shared" si="605"/>
        <v>1</v>
      </c>
      <c r="U2619" t="b">
        <f t="shared" si="606"/>
        <v>1</v>
      </c>
      <c r="V2619" t="str">
        <f t="shared" si="607"/>
        <v>Top Company</v>
      </c>
      <c r="W2619" t="str">
        <f t="shared" si="608"/>
        <v>Don't Buy</v>
      </c>
      <c r="X2619" t="str">
        <f t="shared" si="609"/>
        <v>Not Known</v>
      </c>
      <c r="Z2619" t="str">
        <f t="shared" si="610"/>
        <v>None</v>
      </c>
      <c r="AB2619" t="str">
        <f t="shared" si="611"/>
        <v>0</v>
      </c>
    </row>
    <row r="2620" spans="1:28" x14ac:dyDescent="0.3">
      <c r="A2620">
        <v>2618</v>
      </c>
      <c r="B2620" t="s">
        <v>5609</v>
      </c>
      <c r="C2620" t="str">
        <f t="shared" si="598"/>
        <v>Short</v>
      </c>
      <c r="D2620">
        <v>3.6</v>
      </c>
      <c r="F2620" s="1">
        <f t="shared" si="612"/>
        <v>3.6</v>
      </c>
      <c r="G2620" s="1">
        <f t="shared" si="599"/>
        <v>3.6</v>
      </c>
      <c r="H2620">
        <f t="shared" si="600"/>
        <v>3.6</v>
      </c>
      <c r="I2620" t="s">
        <v>5606</v>
      </c>
      <c r="J2620" t="s">
        <v>22</v>
      </c>
      <c r="K2620" t="s">
        <v>5610</v>
      </c>
      <c r="L2620" t="str">
        <f t="shared" si="601"/>
        <v>Established</v>
      </c>
      <c r="N2620" s="2">
        <f t="shared" si="602"/>
        <v>10</v>
      </c>
      <c r="O2620" t="s">
        <v>234</v>
      </c>
      <c r="P2620" t="s">
        <v>147</v>
      </c>
      <c r="Q2620" t="s">
        <v>19</v>
      </c>
      <c r="R2620" t="str">
        <f t="shared" si="603"/>
        <v>Average</v>
      </c>
      <c r="S2620" t="str">
        <f t="shared" si="604"/>
        <v xml:space="preserve"> </v>
      </c>
      <c r="T2620" t="b">
        <f t="shared" si="605"/>
        <v>0</v>
      </c>
      <c r="U2620" t="b">
        <f t="shared" si="606"/>
        <v>1</v>
      </c>
      <c r="V2620" t="str">
        <f t="shared" si="607"/>
        <v>Average Company</v>
      </c>
      <c r="W2620" t="str">
        <f t="shared" si="608"/>
        <v>Don't Buy</v>
      </c>
      <c r="X2620" t="str">
        <f t="shared" si="609"/>
        <v>Not Known</v>
      </c>
      <c r="Z2620" t="str">
        <f t="shared" si="610"/>
        <v>None</v>
      </c>
      <c r="AB2620" t="str">
        <f t="shared" si="611"/>
        <v>500K</v>
      </c>
    </row>
    <row r="2621" spans="1:28" x14ac:dyDescent="0.3">
      <c r="A2621">
        <v>2619</v>
      </c>
      <c r="B2621" t="s">
        <v>5611</v>
      </c>
      <c r="C2621" t="str">
        <f t="shared" si="598"/>
        <v>Long</v>
      </c>
      <c r="D2621">
        <v>4.0999999999999996</v>
      </c>
      <c r="F2621" s="1">
        <f t="shared" si="612"/>
        <v>4.0999999999999996</v>
      </c>
      <c r="G2621" s="1">
        <f t="shared" si="599"/>
        <v>4.0999999999999996</v>
      </c>
      <c r="H2621">
        <f t="shared" si="600"/>
        <v>4.0999999999999996</v>
      </c>
      <c r="I2621" t="s">
        <v>5606</v>
      </c>
      <c r="J2621" t="s">
        <v>22</v>
      </c>
      <c r="K2621" t="s">
        <v>5612</v>
      </c>
      <c r="L2621" t="str">
        <f t="shared" si="601"/>
        <v>Established</v>
      </c>
      <c r="N2621" s="2">
        <f t="shared" si="602"/>
        <v>44</v>
      </c>
      <c r="O2621" t="s">
        <v>96</v>
      </c>
      <c r="P2621" t="s">
        <v>691</v>
      </c>
      <c r="Q2621" t="s">
        <v>117</v>
      </c>
      <c r="R2621" t="str">
        <f t="shared" si="603"/>
        <v>Great</v>
      </c>
      <c r="S2621" t="str">
        <f t="shared" si="604"/>
        <v>Great</v>
      </c>
      <c r="T2621" t="b">
        <f t="shared" si="605"/>
        <v>1</v>
      </c>
      <c r="U2621" t="b">
        <f t="shared" si="606"/>
        <v>1</v>
      </c>
      <c r="V2621" t="str">
        <f t="shared" si="607"/>
        <v>Top Company</v>
      </c>
      <c r="W2621" t="str">
        <f t="shared" si="608"/>
        <v>Don't Buy</v>
      </c>
      <c r="X2621" t="str">
        <f t="shared" si="609"/>
        <v>Not Known</v>
      </c>
      <c r="Z2621" t="str">
        <f t="shared" si="610"/>
        <v>None</v>
      </c>
      <c r="AB2621" t="str">
        <f t="shared" si="611"/>
        <v>0</v>
      </c>
    </row>
    <row r="2622" spans="1:28" x14ac:dyDescent="0.3">
      <c r="A2622">
        <v>2620</v>
      </c>
      <c r="B2622" t="s">
        <v>5613</v>
      </c>
      <c r="C2622" t="str">
        <f t="shared" si="598"/>
        <v>Long</v>
      </c>
      <c r="D2622">
        <v>4.5</v>
      </c>
      <c r="F2622" s="1">
        <f t="shared" si="612"/>
        <v>4.5</v>
      </c>
      <c r="G2622" s="1">
        <f t="shared" si="599"/>
        <v>4.5</v>
      </c>
      <c r="H2622">
        <f t="shared" si="600"/>
        <v>4.5</v>
      </c>
      <c r="I2622" t="s">
        <v>5606</v>
      </c>
      <c r="J2622" t="s">
        <v>22</v>
      </c>
      <c r="K2622" t="s">
        <v>5614</v>
      </c>
      <c r="L2622" t="str">
        <f t="shared" si="601"/>
        <v>Established</v>
      </c>
      <c r="N2622" s="2">
        <f t="shared" si="602"/>
        <v>76</v>
      </c>
      <c r="O2622" t="s">
        <v>671</v>
      </c>
      <c r="P2622" t="s">
        <v>691</v>
      </c>
      <c r="Q2622" t="s">
        <v>564</v>
      </c>
      <c r="R2622" t="str">
        <f t="shared" si="603"/>
        <v>Great</v>
      </c>
      <c r="S2622" t="str">
        <f t="shared" si="604"/>
        <v>Great</v>
      </c>
      <c r="T2622" t="b">
        <f t="shared" si="605"/>
        <v>1</v>
      </c>
      <c r="U2622" t="b">
        <f t="shared" si="606"/>
        <v>1</v>
      </c>
      <c r="V2622" t="str">
        <f t="shared" si="607"/>
        <v>Top Company</v>
      </c>
      <c r="W2622" t="str">
        <f t="shared" si="608"/>
        <v>Buy</v>
      </c>
      <c r="X2622" t="str">
        <f t="shared" si="609"/>
        <v>Not Known</v>
      </c>
      <c r="Z2622" t="str">
        <f t="shared" si="610"/>
        <v>None</v>
      </c>
      <c r="AB2622" t="str">
        <f t="shared" si="611"/>
        <v>0</v>
      </c>
    </row>
    <row r="2623" spans="1:28" x14ac:dyDescent="0.3">
      <c r="A2623">
        <v>2621</v>
      </c>
      <c r="B2623" t="s">
        <v>5615</v>
      </c>
      <c r="C2623" t="str">
        <f t="shared" si="598"/>
        <v>Long</v>
      </c>
      <c r="D2623">
        <v>4.3</v>
      </c>
      <c r="F2623" s="1">
        <f t="shared" si="612"/>
        <v>4.3</v>
      </c>
      <c r="G2623" s="1">
        <f t="shared" si="599"/>
        <v>4.3</v>
      </c>
      <c r="H2623">
        <f t="shared" si="600"/>
        <v>4.3</v>
      </c>
      <c r="I2623" t="s">
        <v>5606</v>
      </c>
      <c r="J2623" t="s">
        <v>22</v>
      </c>
      <c r="K2623" t="s">
        <v>4974</v>
      </c>
      <c r="L2623" t="str">
        <f t="shared" si="601"/>
        <v>Established</v>
      </c>
      <c r="N2623" s="2">
        <f t="shared" si="602"/>
        <v>34</v>
      </c>
      <c r="O2623" t="s">
        <v>213</v>
      </c>
      <c r="P2623" t="s">
        <v>691</v>
      </c>
      <c r="Q2623" t="s">
        <v>105</v>
      </c>
      <c r="R2623" t="str">
        <f t="shared" si="603"/>
        <v>Great</v>
      </c>
      <c r="S2623" t="str">
        <f t="shared" si="604"/>
        <v>Great</v>
      </c>
      <c r="T2623" t="b">
        <f t="shared" si="605"/>
        <v>1</v>
      </c>
      <c r="U2623" t="b">
        <f t="shared" si="606"/>
        <v>1</v>
      </c>
      <c r="V2623" t="str">
        <f t="shared" si="607"/>
        <v>Top Company</v>
      </c>
      <c r="W2623" t="str">
        <f t="shared" si="608"/>
        <v>Don't Buy</v>
      </c>
      <c r="X2623" t="str">
        <f t="shared" si="609"/>
        <v>Not Known</v>
      </c>
      <c r="Z2623" t="str">
        <f t="shared" si="610"/>
        <v>None</v>
      </c>
      <c r="AB2623" t="str">
        <f t="shared" si="611"/>
        <v>0</v>
      </c>
    </row>
    <row r="2624" spans="1:28" x14ac:dyDescent="0.3">
      <c r="A2624">
        <v>2622</v>
      </c>
      <c r="B2624" t="s">
        <v>5616</v>
      </c>
      <c r="C2624" t="str">
        <f t="shared" si="598"/>
        <v>Long</v>
      </c>
      <c r="D2624">
        <v>4.5999999999999996</v>
      </c>
      <c r="F2624" s="1">
        <f t="shared" si="612"/>
        <v>4.5999999999999996</v>
      </c>
      <c r="G2624" s="1">
        <f t="shared" si="599"/>
        <v>4.5999999999999996</v>
      </c>
      <c r="H2624">
        <f t="shared" si="600"/>
        <v>4.5999999999999996</v>
      </c>
      <c r="I2624" t="s">
        <v>5606</v>
      </c>
      <c r="J2624" t="s">
        <v>881</v>
      </c>
      <c r="K2624" t="s">
        <v>5617</v>
      </c>
      <c r="L2624" t="str">
        <f t="shared" si="601"/>
        <v>Established</v>
      </c>
      <c r="N2624" s="2">
        <f t="shared" si="602"/>
        <v>10</v>
      </c>
      <c r="O2624" t="s">
        <v>234</v>
      </c>
      <c r="P2624" t="s">
        <v>1308</v>
      </c>
      <c r="Q2624" t="s">
        <v>44</v>
      </c>
      <c r="R2624" t="str">
        <f t="shared" si="603"/>
        <v>Great</v>
      </c>
      <c r="S2624" t="str">
        <f t="shared" si="604"/>
        <v>Great</v>
      </c>
      <c r="T2624" t="b">
        <f t="shared" si="605"/>
        <v>0</v>
      </c>
      <c r="U2624" t="b">
        <f t="shared" si="606"/>
        <v>1</v>
      </c>
      <c r="V2624" t="str">
        <f t="shared" si="607"/>
        <v>Average Company</v>
      </c>
      <c r="W2624" t="str">
        <f t="shared" si="608"/>
        <v>Don't Buy</v>
      </c>
      <c r="X2624" t="str">
        <f t="shared" si="609"/>
        <v>Not Known</v>
      </c>
      <c r="Z2624" t="str">
        <f t="shared" si="610"/>
        <v>None</v>
      </c>
      <c r="AB2624" t="str">
        <f t="shared" si="611"/>
        <v>0</v>
      </c>
    </row>
    <row r="2625" spans="1:28" x14ac:dyDescent="0.3">
      <c r="A2625">
        <v>2623</v>
      </c>
      <c r="B2625" t="s">
        <v>5618</v>
      </c>
      <c r="C2625" t="str">
        <f t="shared" si="598"/>
        <v>Long</v>
      </c>
      <c r="D2625">
        <v>3.9</v>
      </c>
      <c r="F2625" s="1">
        <f t="shared" si="612"/>
        <v>3.9</v>
      </c>
      <c r="G2625" s="1">
        <f t="shared" si="599"/>
        <v>3.9</v>
      </c>
      <c r="H2625">
        <f t="shared" si="600"/>
        <v>3.9</v>
      </c>
      <c r="I2625" t="s">
        <v>5606</v>
      </c>
      <c r="J2625" t="s">
        <v>22</v>
      </c>
      <c r="K2625" t="s">
        <v>5619</v>
      </c>
      <c r="L2625" t="str">
        <f t="shared" si="601"/>
        <v>Established</v>
      </c>
      <c r="N2625" s="2">
        <f t="shared" si="602"/>
        <v>70</v>
      </c>
      <c r="O2625" t="s">
        <v>264</v>
      </c>
      <c r="P2625" t="s">
        <v>683</v>
      </c>
      <c r="Q2625" t="s">
        <v>105</v>
      </c>
      <c r="R2625" t="str">
        <f t="shared" si="603"/>
        <v>Average</v>
      </c>
      <c r="S2625" t="str">
        <f t="shared" si="604"/>
        <v xml:space="preserve"> </v>
      </c>
      <c r="T2625" t="b">
        <f t="shared" si="605"/>
        <v>0</v>
      </c>
      <c r="U2625" t="b">
        <f t="shared" si="606"/>
        <v>1</v>
      </c>
      <c r="V2625" t="str">
        <f t="shared" si="607"/>
        <v>Average Company</v>
      </c>
      <c r="W2625" t="str">
        <f t="shared" si="608"/>
        <v>Don't Buy</v>
      </c>
      <c r="X2625" t="str">
        <f t="shared" si="609"/>
        <v>Not Known</v>
      </c>
      <c r="Z2625" t="str">
        <f t="shared" si="610"/>
        <v>None</v>
      </c>
      <c r="AB2625" t="str">
        <f t="shared" si="611"/>
        <v>0</v>
      </c>
    </row>
    <row r="2626" spans="1:28" x14ac:dyDescent="0.3">
      <c r="A2626">
        <v>2624</v>
      </c>
      <c r="B2626" t="s">
        <v>5620</v>
      </c>
      <c r="C2626" t="str">
        <f t="shared" si="598"/>
        <v>Long</v>
      </c>
      <c r="D2626">
        <v>4.0999999999999996</v>
      </c>
      <c r="F2626" s="1" t="e">
        <f t="shared" si="612"/>
        <v>#VALUE!</v>
      </c>
      <c r="G2626" s="1" t="e">
        <f t="shared" si="599"/>
        <v>#VALUE!</v>
      </c>
      <c r="H2626" t="e">
        <f t="shared" si="600"/>
        <v>#VALUE!</v>
      </c>
      <c r="I2626" t="s">
        <v>5606</v>
      </c>
      <c r="J2626" t="s">
        <v>5621</v>
      </c>
      <c r="K2626" t="s">
        <v>752</v>
      </c>
      <c r="L2626" t="e">
        <f t="shared" si="601"/>
        <v>#VALUE!</v>
      </c>
      <c r="N2626" s="2" t="e">
        <f t="shared" si="602"/>
        <v>#VALUE!</v>
      </c>
      <c r="O2626" t="s">
        <v>3614</v>
      </c>
      <c r="Q2626" t="s">
        <v>246</v>
      </c>
      <c r="R2626" t="str">
        <f t="shared" si="603"/>
        <v>Great</v>
      </c>
      <c r="S2626" t="str">
        <f t="shared" si="604"/>
        <v>Great</v>
      </c>
      <c r="T2626" t="e">
        <f t="shared" si="605"/>
        <v>#VALUE!</v>
      </c>
      <c r="U2626" t="e">
        <f t="shared" si="606"/>
        <v>#VALUE!</v>
      </c>
      <c r="V2626" t="e">
        <f t="shared" si="607"/>
        <v>#VALUE!</v>
      </c>
      <c r="W2626" t="str">
        <f t="shared" si="608"/>
        <v>Don't Buy</v>
      </c>
      <c r="X2626" t="str">
        <f t="shared" si="609"/>
        <v>Not Known</v>
      </c>
      <c r="Z2626" t="e">
        <f t="shared" si="610"/>
        <v>#VALUE!</v>
      </c>
      <c r="AB2626" t="str">
        <f t="shared" si="611"/>
        <v>0</v>
      </c>
    </row>
    <row r="2627" spans="1:28" x14ac:dyDescent="0.3">
      <c r="A2627">
        <v>2625</v>
      </c>
      <c r="B2627" t="s">
        <v>5622</v>
      </c>
      <c r="C2627" t="str">
        <f t="shared" ref="C2627:C2690" si="613">IF(LEN(B2627)&gt;=10,"Long","Short")</f>
        <v>Long</v>
      </c>
      <c r="D2627">
        <v>4.0999999999999996</v>
      </c>
      <c r="F2627" s="1">
        <f t="shared" si="612"/>
        <v>4.0999999999999996</v>
      </c>
      <c r="G2627" s="1">
        <f t="shared" ref="G2627:G2690" si="614">IF(L2627="Startup",D2627+0.5,D2627)</f>
        <v>4.0999999999999996</v>
      </c>
      <c r="H2627">
        <f t="shared" ref="H2627:H2690" si="615">IF(L2627="Startup",D2627+0.1,D2627)</f>
        <v>4.0999999999999996</v>
      </c>
      <c r="I2627" t="s">
        <v>5606</v>
      </c>
      <c r="J2627" t="s">
        <v>10</v>
      </c>
      <c r="K2627" t="s">
        <v>4893</v>
      </c>
      <c r="L2627" t="str">
        <f t="shared" ref="L2627:L2690" si="616">IF(N2627&lt;10,"Startup","Established")</f>
        <v>Established</v>
      </c>
      <c r="N2627" s="2">
        <f t="shared" ref="N2627:N2690" si="617">INT(LEFT(O2627,2))</f>
        <v>65</v>
      </c>
      <c r="O2627" t="s">
        <v>1004</v>
      </c>
      <c r="P2627" t="s">
        <v>147</v>
      </c>
      <c r="Q2627" t="s">
        <v>315</v>
      </c>
      <c r="R2627" t="str">
        <f t="shared" ref="R2627:R2690" si="618">IF(D2627&gt;4,"Great","Average")</f>
        <v>Great</v>
      </c>
      <c r="S2627" t="str">
        <f t="shared" ref="S2627:S2690" si="619">IF(D2627&gt;4,"Great"," ")</f>
        <v>Great</v>
      </c>
      <c r="T2627" t="b">
        <f t="shared" ref="T2627:T2690" si="620">AND(D2627:D12585&gt;4,N2627:N12585&gt;10)</f>
        <v>1</v>
      </c>
      <c r="U2627" t="b">
        <f t="shared" ref="U2627:U2690" si="621">OR(D2627&gt;3.5,N2627&lt;10)</f>
        <v>1</v>
      </c>
      <c r="V2627" t="str">
        <f t="shared" ref="V2627:V2690" si="622">IF(AND(D2627&gt;4,N2627&gt;20),"Top Company","Average Company")</f>
        <v>Top Company</v>
      </c>
      <c r="W2627" t="str">
        <f t="shared" ref="W2627:W2690" si="623">IF(OR(LEFT(B2627,1)="T",LEFT(B2627,1)="G"),"Buy","Don't Buy")</f>
        <v>Don't Buy</v>
      </c>
      <c r="X2627" t="str">
        <f t="shared" ref="X2627:X2690" si="624">IF(IF(Q2627="Financial Services",ISNUMBER(SEARCH("Mumbai",K2627))),"Bombay Finance","Not Known")</f>
        <v>Not Known</v>
      </c>
      <c r="Z2627" t="str">
        <f t="shared" ref="Z2627:Z2690" si="625">IF(AND(OR(ISNUMBER(SEARCH("Bangalore",K2627)),ISNUMBER(SEARCH("Bengaluru",K2627)),ISNUMBER(SEARCH("Chennai",K2627))),N2627&lt;10),"Silicon Valley Startups","None")</f>
        <v>None</v>
      </c>
      <c r="AB2627" t="str">
        <f t="shared" ref="AB2627:AB2690" si="626">IF(AND(OR(Q2627="IT Services &amp; Consulting",Q2627="Financial Services"),D2627&gt;4),"1Million",IF(AND(OR(Q2627="IT Services &amp; Consulting",Q2627="Financial Services"),D2627&lt;=4),"500K",IF(AND(Q2627="Telecom / ISP",D2627&gt;4),"800K","0")))</f>
        <v>0</v>
      </c>
    </row>
    <row r="2628" spans="1:28" x14ac:dyDescent="0.3">
      <c r="A2628">
        <v>2626</v>
      </c>
      <c r="B2628" t="s">
        <v>5623</v>
      </c>
      <c r="C2628" t="str">
        <f t="shared" si="613"/>
        <v>Long</v>
      </c>
      <c r="D2628">
        <v>3.6</v>
      </c>
      <c r="F2628" s="1">
        <f t="shared" si="612"/>
        <v>3.6</v>
      </c>
      <c r="G2628" s="1">
        <f t="shared" si="614"/>
        <v>3.6</v>
      </c>
      <c r="H2628">
        <f t="shared" si="615"/>
        <v>3.6</v>
      </c>
      <c r="I2628" t="s">
        <v>3604</v>
      </c>
      <c r="J2628" t="s">
        <v>10</v>
      </c>
      <c r="K2628" t="s">
        <v>2681</v>
      </c>
      <c r="L2628" t="str">
        <f t="shared" si="616"/>
        <v>Established</v>
      </c>
      <c r="N2628" s="2">
        <f t="shared" si="617"/>
        <v>39</v>
      </c>
      <c r="O2628" t="s">
        <v>74</v>
      </c>
      <c r="P2628" t="s">
        <v>147</v>
      </c>
      <c r="Q2628" t="s">
        <v>378</v>
      </c>
      <c r="R2628" t="str">
        <f t="shared" si="618"/>
        <v>Average</v>
      </c>
      <c r="S2628" t="str">
        <f t="shared" si="619"/>
        <v xml:space="preserve"> </v>
      </c>
      <c r="T2628" t="b">
        <f t="shared" si="620"/>
        <v>0</v>
      </c>
      <c r="U2628" t="b">
        <f t="shared" si="621"/>
        <v>1</v>
      </c>
      <c r="V2628" t="str">
        <f t="shared" si="622"/>
        <v>Average Company</v>
      </c>
      <c r="W2628" t="str">
        <f t="shared" si="623"/>
        <v>Don't Buy</v>
      </c>
      <c r="X2628" t="str">
        <f t="shared" si="624"/>
        <v>Not Known</v>
      </c>
      <c r="Z2628" t="str">
        <f t="shared" si="625"/>
        <v>None</v>
      </c>
      <c r="AB2628" t="str">
        <f t="shared" si="626"/>
        <v>0</v>
      </c>
    </row>
    <row r="2629" spans="1:28" x14ac:dyDescent="0.3">
      <c r="A2629">
        <v>2627</v>
      </c>
      <c r="B2629" t="s">
        <v>5624</v>
      </c>
      <c r="C2629" t="str">
        <f t="shared" si="613"/>
        <v>Long</v>
      </c>
      <c r="D2629">
        <v>4.0999999999999996</v>
      </c>
      <c r="F2629" s="1">
        <f t="shared" si="612"/>
        <v>4.0999999999999996</v>
      </c>
      <c r="G2629" s="1">
        <f t="shared" si="614"/>
        <v>4.0999999999999996</v>
      </c>
      <c r="H2629">
        <f t="shared" si="615"/>
        <v>4.0999999999999996</v>
      </c>
      <c r="I2629" t="s">
        <v>5625</v>
      </c>
      <c r="J2629" t="s">
        <v>22</v>
      </c>
      <c r="K2629" t="s">
        <v>5626</v>
      </c>
      <c r="L2629" t="str">
        <f t="shared" si="616"/>
        <v>Established</v>
      </c>
      <c r="N2629" s="2">
        <f t="shared" si="617"/>
        <v>20</v>
      </c>
      <c r="O2629" t="s">
        <v>5627</v>
      </c>
      <c r="P2629" t="s">
        <v>691</v>
      </c>
      <c r="Q2629" t="s">
        <v>204</v>
      </c>
      <c r="R2629" t="str">
        <f t="shared" si="618"/>
        <v>Great</v>
      </c>
      <c r="S2629" t="str">
        <f t="shared" si="619"/>
        <v>Great</v>
      </c>
      <c r="T2629" t="b">
        <f t="shared" si="620"/>
        <v>1</v>
      </c>
      <c r="U2629" t="b">
        <f t="shared" si="621"/>
        <v>1</v>
      </c>
      <c r="V2629" t="str">
        <f t="shared" si="622"/>
        <v>Average Company</v>
      </c>
      <c r="W2629" t="str">
        <f t="shared" si="623"/>
        <v>Don't Buy</v>
      </c>
      <c r="X2629" t="str">
        <f t="shared" si="624"/>
        <v>Not Known</v>
      </c>
      <c r="Z2629" t="str">
        <f t="shared" si="625"/>
        <v>None</v>
      </c>
      <c r="AB2629" t="str">
        <f t="shared" si="626"/>
        <v>0</v>
      </c>
    </row>
    <row r="2630" spans="1:28" x14ac:dyDescent="0.3">
      <c r="A2630">
        <v>2628</v>
      </c>
      <c r="B2630" t="s">
        <v>5628</v>
      </c>
      <c r="C2630" t="str">
        <f t="shared" si="613"/>
        <v>Long</v>
      </c>
      <c r="D2630">
        <v>4.0999999999999996</v>
      </c>
      <c r="F2630" s="1">
        <f t="shared" si="612"/>
        <v>4.0999999999999996</v>
      </c>
      <c r="G2630" s="1">
        <f t="shared" si="614"/>
        <v>4.0999999999999996</v>
      </c>
      <c r="H2630">
        <f t="shared" si="615"/>
        <v>4.0999999999999996</v>
      </c>
      <c r="I2630" t="s">
        <v>5625</v>
      </c>
      <c r="J2630" t="s">
        <v>22</v>
      </c>
      <c r="K2630" t="s">
        <v>5629</v>
      </c>
      <c r="L2630" t="str">
        <f t="shared" si="616"/>
        <v>Established</v>
      </c>
      <c r="N2630" s="2">
        <f t="shared" si="617"/>
        <v>15</v>
      </c>
      <c r="O2630" t="s">
        <v>84</v>
      </c>
      <c r="P2630" t="s">
        <v>147</v>
      </c>
      <c r="Q2630" t="s">
        <v>315</v>
      </c>
      <c r="R2630" t="str">
        <f t="shared" si="618"/>
        <v>Great</v>
      </c>
      <c r="S2630" t="str">
        <f t="shared" si="619"/>
        <v>Great</v>
      </c>
      <c r="T2630" t="b">
        <f t="shared" si="620"/>
        <v>1</v>
      </c>
      <c r="U2630" t="b">
        <f t="shared" si="621"/>
        <v>1</v>
      </c>
      <c r="V2630" t="str">
        <f t="shared" si="622"/>
        <v>Average Company</v>
      </c>
      <c r="W2630" t="str">
        <f t="shared" si="623"/>
        <v>Don't Buy</v>
      </c>
      <c r="X2630" t="str">
        <f t="shared" si="624"/>
        <v>Not Known</v>
      </c>
      <c r="Z2630" t="str">
        <f t="shared" si="625"/>
        <v>None</v>
      </c>
      <c r="AB2630" t="str">
        <f t="shared" si="626"/>
        <v>0</v>
      </c>
    </row>
    <row r="2631" spans="1:28" x14ac:dyDescent="0.3">
      <c r="A2631">
        <v>2629</v>
      </c>
      <c r="B2631" t="s">
        <v>5630</v>
      </c>
      <c r="C2631" t="str">
        <f t="shared" si="613"/>
        <v>Long</v>
      </c>
      <c r="D2631">
        <v>4.3</v>
      </c>
      <c r="F2631" s="1">
        <f t="shared" si="612"/>
        <v>4.3</v>
      </c>
      <c r="G2631" s="1">
        <f t="shared" si="614"/>
        <v>4.3</v>
      </c>
      <c r="H2631">
        <f t="shared" si="615"/>
        <v>4.3</v>
      </c>
      <c r="I2631" t="s">
        <v>5625</v>
      </c>
      <c r="J2631" t="s">
        <v>22</v>
      </c>
      <c r="K2631" t="s">
        <v>3328</v>
      </c>
      <c r="L2631" t="str">
        <f t="shared" si="616"/>
        <v>Established</v>
      </c>
      <c r="N2631" s="2">
        <f t="shared" si="617"/>
        <v>36</v>
      </c>
      <c r="O2631" t="s">
        <v>48</v>
      </c>
      <c r="P2631" t="s">
        <v>147</v>
      </c>
      <c r="Q2631" t="s">
        <v>523</v>
      </c>
      <c r="R2631" t="str">
        <f t="shared" si="618"/>
        <v>Great</v>
      </c>
      <c r="S2631" t="str">
        <f t="shared" si="619"/>
        <v>Great</v>
      </c>
      <c r="T2631" t="b">
        <f t="shared" si="620"/>
        <v>1</v>
      </c>
      <c r="U2631" t="b">
        <f t="shared" si="621"/>
        <v>1</v>
      </c>
      <c r="V2631" t="str">
        <f t="shared" si="622"/>
        <v>Top Company</v>
      </c>
      <c r="W2631" t="str">
        <f t="shared" si="623"/>
        <v>Don't Buy</v>
      </c>
      <c r="X2631" t="str">
        <f t="shared" si="624"/>
        <v>Not Known</v>
      </c>
      <c r="Z2631" t="str">
        <f t="shared" si="625"/>
        <v>None</v>
      </c>
      <c r="AB2631" t="str">
        <f t="shared" si="626"/>
        <v>0</v>
      </c>
    </row>
    <row r="2632" spans="1:28" x14ac:dyDescent="0.3">
      <c r="A2632">
        <v>2630</v>
      </c>
      <c r="B2632" t="s">
        <v>5631</v>
      </c>
      <c r="C2632" t="str">
        <f t="shared" si="613"/>
        <v>Long</v>
      </c>
      <c r="D2632">
        <v>3.9</v>
      </c>
      <c r="F2632" s="1">
        <f t="shared" si="612"/>
        <v>3.9</v>
      </c>
      <c r="G2632" s="1">
        <f t="shared" si="614"/>
        <v>3.9</v>
      </c>
      <c r="H2632">
        <f t="shared" si="615"/>
        <v>3.9</v>
      </c>
      <c r="I2632" t="s">
        <v>5625</v>
      </c>
      <c r="J2632" t="s">
        <v>10</v>
      </c>
      <c r="K2632" t="s">
        <v>1816</v>
      </c>
      <c r="L2632" t="str">
        <f t="shared" si="616"/>
        <v>Established</v>
      </c>
      <c r="N2632" s="2">
        <f t="shared" si="617"/>
        <v>76</v>
      </c>
      <c r="O2632" t="s">
        <v>671</v>
      </c>
      <c r="P2632" t="s">
        <v>147</v>
      </c>
      <c r="Q2632" t="s">
        <v>105</v>
      </c>
      <c r="R2632" t="str">
        <f t="shared" si="618"/>
        <v>Average</v>
      </c>
      <c r="S2632" t="str">
        <f t="shared" si="619"/>
        <v xml:space="preserve"> </v>
      </c>
      <c r="T2632" t="b">
        <f t="shared" si="620"/>
        <v>0</v>
      </c>
      <c r="U2632" t="b">
        <f t="shared" si="621"/>
        <v>1</v>
      </c>
      <c r="V2632" t="str">
        <f t="shared" si="622"/>
        <v>Average Company</v>
      </c>
      <c r="W2632" t="str">
        <f t="shared" si="623"/>
        <v>Don't Buy</v>
      </c>
      <c r="X2632" t="str">
        <f t="shared" si="624"/>
        <v>Not Known</v>
      </c>
      <c r="Z2632" t="str">
        <f t="shared" si="625"/>
        <v>None</v>
      </c>
      <c r="AB2632" t="str">
        <f t="shared" si="626"/>
        <v>0</v>
      </c>
    </row>
    <row r="2633" spans="1:28" x14ac:dyDescent="0.3">
      <c r="A2633">
        <v>2631</v>
      </c>
      <c r="B2633" t="s">
        <v>5632</v>
      </c>
      <c r="C2633" t="str">
        <f t="shared" si="613"/>
        <v>Long</v>
      </c>
      <c r="D2633">
        <v>3.4</v>
      </c>
      <c r="F2633" s="1">
        <f t="shared" si="612"/>
        <v>3.4</v>
      </c>
      <c r="G2633" s="1">
        <f t="shared" si="614"/>
        <v>3.4</v>
      </c>
      <c r="H2633">
        <f t="shared" si="615"/>
        <v>3.4</v>
      </c>
      <c r="I2633" t="s">
        <v>5625</v>
      </c>
      <c r="J2633" t="s">
        <v>22</v>
      </c>
      <c r="K2633" t="s">
        <v>5633</v>
      </c>
      <c r="L2633" t="str">
        <f t="shared" si="616"/>
        <v>Established</v>
      </c>
      <c r="N2633" s="2">
        <f t="shared" si="617"/>
        <v>22</v>
      </c>
      <c r="O2633" t="s">
        <v>142</v>
      </c>
      <c r="P2633" t="s">
        <v>1308</v>
      </c>
      <c r="Q2633" t="s">
        <v>28</v>
      </c>
      <c r="R2633" t="str">
        <f t="shared" si="618"/>
        <v>Average</v>
      </c>
      <c r="S2633" t="str">
        <f t="shared" si="619"/>
        <v xml:space="preserve"> </v>
      </c>
      <c r="T2633" t="b">
        <f t="shared" si="620"/>
        <v>0</v>
      </c>
      <c r="U2633" t="b">
        <f t="shared" si="621"/>
        <v>0</v>
      </c>
      <c r="V2633" t="str">
        <f t="shared" si="622"/>
        <v>Average Company</v>
      </c>
      <c r="W2633" t="str">
        <f t="shared" si="623"/>
        <v>Don't Buy</v>
      </c>
      <c r="X2633" t="str">
        <f t="shared" si="624"/>
        <v>Not Known</v>
      </c>
      <c r="Z2633" t="str">
        <f t="shared" si="625"/>
        <v>None</v>
      </c>
      <c r="AB2633" t="str">
        <f t="shared" si="626"/>
        <v>500K</v>
      </c>
    </row>
    <row r="2634" spans="1:28" x14ac:dyDescent="0.3">
      <c r="A2634">
        <v>2632</v>
      </c>
      <c r="B2634" t="s">
        <v>5634</v>
      </c>
      <c r="C2634" t="str">
        <f t="shared" si="613"/>
        <v>Long</v>
      </c>
      <c r="D2634">
        <v>3.5</v>
      </c>
      <c r="F2634" s="1">
        <f t="shared" si="612"/>
        <v>3.5</v>
      </c>
      <c r="G2634" s="1">
        <f t="shared" si="614"/>
        <v>3.5</v>
      </c>
      <c r="H2634">
        <f t="shared" si="615"/>
        <v>3.5</v>
      </c>
      <c r="I2634" t="s">
        <v>5625</v>
      </c>
      <c r="J2634" t="s">
        <v>22</v>
      </c>
      <c r="K2634" t="s">
        <v>5635</v>
      </c>
      <c r="L2634" t="str">
        <f t="shared" si="616"/>
        <v>Established</v>
      </c>
      <c r="N2634" s="2">
        <f t="shared" si="617"/>
        <v>76</v>
      </c>
      <c r="O2634" t="s">
        <v>671</v>
      </c>
      <c r="P2634" t="s">
        <v>691</v>
      </c>
      <c r="Q2634" t="s">
        <v>80</v>
      </c>
      <c r="R2634" t="str">
        <f t="shared" si="618"/>
        <v>Average</v>
      </c>
      <c r="S2634" t="str">
        <f t="shared" si="619"/>
        <v xml:space="preserve"> </v>
      </c>
      <c r="T2634" t="b">
        <f t="shared" si="620"/>
        <v>0</v>
      </c>
      <c r="U2634" t="b">
        <f t="shared" si="621"/>
        <v>0</v>
      </c>
      <c r="V2634" t="str">
        <f t="shared" si="622"/>
        <v>Average Company</v>
      </c>
      <c r="W2634" t="str">
        <f t="shared" si="623"/>
        <v>Don't Buy</v>
      </c>
      <c r="X2634" t="str">
        <f t="shared" si="624"/>
        <v>Not Known</v>
      </c>
      <c r="Z2634" t="str">
        <f t="shared" si="625"/>
        <v>None</v>
      </c>
      <c r="AB2634" t="str">
        <f t="shared" si="626"/>
        <v>0</v>
      </c>
    </row>
    <row r="2635" spans="1:28" x14ac:dyDescent="0.3">
      <c r="A2635">
        <v>2633</v>
      </c>
      <c r="B2635" t="s">
        <v>5636</v>
      </c>
      <c r="C2635" t="str">
        <f t="shared" si="613"/>
        <v>Short</v>
      </c>
      <c r="D2635">
        <v>4.2</v>
      </c>
      <c r="F2635" s="1">
        <f t="shared" si="612"/>
        <v>4.2</v>
      </c>
      <c r="G2635" s="1">
        <f t="shared" si="614"/>
        <v>4.2</v>
      </c>
      <c r="H2635">
        <f t="shared" si="615"/>
        <v>4.2</v>
      </c>
      <c r="I2635" t="s">
        <v>5625</v>
      </c>
      <c r="J2635" t="s">
        <v>22</v>
      </c>
      <c r="K2635" t="s">
        <v>4562</v>
      </c>
      <c r="L2635" t="str">
        <f t="shared" si="616"/>
        <v>Established</v>
      </c>
      <c r="N2635" s="2">
        <f t="shared" si="617"/>
        <v>30</v>
      </c>
      <c r="O2635" t="s">
        <v>604</v>
      </c>
      <c r="P2635" t="s">
        <v>147</v>
      </c>
      <c r="Q2635" t="s">
        <v>50</v>
      </c>
      <c r="R2635" t="str">
        <f t="shared" si="618"/>
        <v>Great</v>
      </c>
      <c r="S2635" t="str">
        <f t="shared" si="619"/>
        <v>Great</v>
      </c>
      <c r="T2635" t="b">
        <f t="shared" si="620"/>
        <v>1</v>
      </c>
      <c r="U2635" t="b">
        <f t="shared" si="621"/>
        <v>1</v>
      </c>
      <c r="V2635" t="str">
        <f t="shared" si="622"/>
        <v>Top Company</v>
      </c>
      <c r="W2635" t="str">
        <f t="shared" si="623"/>
        <v>Don't Buy</v>
      </c>
      <c r="X2635" t="str">
        <f t="shared" si="624"/>
        <v>Not Known</v>
      </c>
      <c r="Z2635" t="str">
        <f t="shared" si="625"/>
        <v>None</v>
      </c>
      <c r="AB2635" t="str">
        <f t="shared" si="626"/>
        <v>0</v>
      </c>
    </row>
    <row r="2636" spans="1:28" x14ac:dyDescent="0.3">
      <c r="A2636">
        <v>2634</v>
      </c>
      <c r="B2636" t="s">
        <v>5637</v>
      </c>
      <c r="C2636" t="str">
        <f t="shared" si="613"/>
        <v>Long</v>
      </c>
      <c r="D2636">
        <v>3.9</v>
      </c>
      <c r="F2636" s="1">
        <f t="shared" si="612"/>
        <v>3.9</v>
      </c>
      <c r="G2636" s="1">
        <f t="shared" si="614"/>
        <v>3.9</v>
      </c>
      <c r="H2636">
        <f t="shared" si="615"/>
        <v>3.9</v>
      </c>
      <c r="I2636" t="s">
        <v>5625</v>
      </c>
      <c r="J2636" t="s">
        <v>22</v>
      </c>
      <c r="K2636" t="s">
        <v>2047</v>
      </c>
      <c r="L2636" t="str">
        <f t="shared" si="616"/>
        <v>Established</v>
      </c>
      <c r="N2636" s="2">
        <f t="shared" si="617"/>
        <v>13</v>
      </c>
      <c r="O2636" t="s">
        <v>299</v>
      </c>
      <c r="P2636" t="s">
        <v>691</v>
      </c>
      <c r="Q2636" t="s">
        <v>44</v>
      </c>
      <c r="R2636" t="str">
        <f t="shared" si="618"/>
        <v>Average</v>
      </c>
      <c r="S2636" t="str">
        <f t="shared" si="619"/>
        <v xml:space="preserve"> </v>
      </c>
      <c r="T2636" t="b">
        <f t="shared" si="620"/>
        <v>0</v>
      </c>
      <c r="U2636" t="b">
        <f t="shared" si="621"/>
        <v>1</v>
      </c>
      <c r="V2636" t="str">
        <f t="shared" si="622"/>
        <v>Average Company</v>
      </c>
      <c r="W2636" t="str">
        <f t="shared" si="623"/>
        <v>Don't Buy</v>
      </c>
      <c r="X2636" t="str">
        <f t="shared" si="624"/>
        <v>Not Known</v>
      </c>
      <c r="Z2636" t="str">
        <f t="shared" si="625"/>
        <v>None</v>
      </c>
      <c r="AB2636" t="str">
        <f t="shared" si="626"/>
        <v>0</v>
      </c>
    </row>
    <row r="2637" spans="1:28" x14ac:dyDescent="0.3">
      <c r="A2637">
        <v>2635</v>
      </c>
      <c r="B2637" t="s">
        <v>5638</v>
      </c>
      <c r="C2637" t="str">
        <f t="shared" si="613"/>
        <v>Long</v>
      </c>
      <c r="D2637">
        <v>4.4000000000000004</v>
      </c>
      <c r="F2637" s="1">
        <f t="shared" si="612"/>
        <v>4.4000000000000004</v>
      </c>
      <c r="G2637" s="1">
        <f t="shared" si="614"/>
        <v>4.4000000000000004</v>
      </c>
      <c r="H2637">
        <f t="shared" si="615"/>
        <v>4.4000000000000004</v>
      </c>
      <c r="I2637" t="s">
        <v>5625</v>
      </c>
      <c r="J2637" t="s">
        <v>22</v>
      </c>
      <c r="K2637" t="s">
        <v>5639</v>
      </c>
      <c r="L2637" t="str">
        <f t="shared" si="616"/>
        <v>Established</v>
      </c>
      <c r="N2637" s="2">
        <f t="shared" si="617"/>
        <v>25</v>
      </c>
      <c r="O2637" t="s">
        <v>54</v>
      </c>
      <c r="P2637" t="s">
        <v>147</v>
      </c>
      <c r="Q2637" t="s">
        <v>44</v>
      </c>
      <c r="R2637" t="str">
        <f t="shared" si="618"/>
        <v>Great</v>
      </c>
      <c r="S2637" t="str">
        <f t="shared" si="619"/>
        <v>Great</v>
      </c>
      <c r="T2637" t="b">
        <f t="shared" si="620"/>
        <v>1</v>
      </c>
      <c r="U2637" t="b">
        <f t="shared" si="621"/>
        <v>1</v>
      </c>
      <c r="V2637" t="str">
        <f t="shared" si="622"/>
        <v>Top Company</v>
      </c>
      <c r="W2637" t="str">
        <f t="shared" si="623"/>
        <v>Don't Buy</v>
      </c>
      <c r="X2637" t="str">
        <f t="shared" si="624"/>
        <v>Not Known</v>
      </c>
      <c r="Z2637" t="str">
        <f t="shared" si="625"/>
        <v>None</v>
      </c>
      <c r="AB2637" t="str">
        <f t="shared" si="626"/>
        <v>0</v>
      </c>
    </row>
    <row r="2638" spans="1:28" x14ac:dyDescent="0.3">
      <c r="A2638">
        <v>2636</v>
      </c>
      <c r="B2638" t="s">
        <v>5640</v>
      </c>
      <c r="C2638" t="str">
        <f t="shared" si="613"/>
        <v>Long</v>
      </c>
      <c r="D2638">
        <v>4</v>
      </c>
      <c r="F2638" s="1">
        <f t="shared" si="612"/>
        <v>4</v>
      </c>
      <c r="G2638" s="1">
        <f t="shared" si="614"/>
        <v>4</v>
      </c>
      <c r="H2638">
        <f t="shared" si="615"/>
        <v>4</v>
      </c>
      <c r="I2638" t="s">
        <v>5625</v>
      </c>
      <c r="J2638" t="s">
        <v>10</v>
      </c>
      <c r="K2638" t="s">
        <v>5641</v>
      </c>
      <c r="L2638" t="str">
        <f t="shared" si="616"/>
        <v>Established</v>
      </c>
      <c r="N2638" s="2">
        <f t="shared" si="617"/>
        <v>62</v>
      </c>
      <c r="O2638" t="s">
        <v>446</v>
      </c>
      <c r="P2638" t="s">
        <v>691</v>
      </c>
      <c r="Q2638" t="s">
        <v>80</v>
      </c>
      <c r="R2638" t="str">
        <f t="shared" si="618"/>
        <v>Average</v>
      </c>
      <c r="S2638" t="str">
        <f t="shared" si="619"/>
        <v xml:space="preserve"> </v>
      </c>
      <c r="T2638" t="b">
        <f t="shared" si="620"/>
        <v>0</v>
      </c>
      <c r="U2638" t="b">
        <f t="shared" si="621"/>
        <v>1</v>
      </c>
      <c r="V2638" t="str">
        <f t="shared" si="622"/>
        <v>Average Company</v>
      </c>
      <c r="W2638" t="str">
        <f t="shared" si="623"/>
        <v>Don't Buy</v>
      </c>
      <c r="X2638" t="str">
        <f t="shared" si="624"/>
        <v>Not Known</v>
      </c>
      <c r="Z2638" t="str">
        <f t="shared" si="625"/>
        <v>None</v>
      </c>
      <c r="AB2638" t="str">
        <f t="shared" si="626"/>
        <v>0</v>
      </c>
    </row>
    <row r="2639" spans="1:28" x14ac:dyDescent="0.3">
      <c r="A2639">
        <v>2637</v>
      </c>
      <c r="B2639" t="s">
        <v>5642</v>
      </c>
      <c r="C2639" t="str">
        <f t="shared" si="613"/>
        <v>Short</v>
      </c>
      <c r="D2639">
        <v>4.2</v>
      </c>
      <c r="F2639" s="1">
        <f t="shared" si="612"/>
        <v>4.2</v>
      </c>
      <c r="G2639" s="1">
        <f t="shared" si="614"/>
        <v>4.2</v>
      </c>
      <c r="H2639">
        <f t="shared" si="615"/>
        <v>4.2</v>
      </c>
      <c r="I2639" t="s">
        <v>5625</v>
      </c>
      <c r="J2639" t="s">
        <v>22</v>
      </c>
      <c r="K2639" t="s">
        <v>5643</v>
      </c>
      <c r="L2639" t="str">
        <f t="shared" si="616"/>
        <v>Established</v>
      </c>
      <c r="N2639" s="2">
        <f t="shared" si="617"/>
        <v>25</v>
      </c>
      <c r="O2639" t="s">
        <v>54</v>
      </c>
      <c r="P2639" t="s">
        <v>683</v>
      </c>
      <c r="Q2639" t="s">
        <v>5644</v>
      </c>
      <c r="R2639" t="str">
        <f t="shared" si="618"/>
        <v>Great</v>
      </c>
      <c r="S2639" t="str">
        <f t="shared" si="619"/>
        <v>Great</v>
      </c>
      <c r="T2639" t="b">
        <f t="shared" si="620"/>
        <v>1</v>
      </c>
      <c r="U2639" t="b">
        <f t="shared" si="621"/>
        <v>1</v>
      </c>
      <c r="V2639" t="str">
        <f t="shared" si="622"/>
        <v>Top Company</v>
      </c>
      <c r="W2639" t="str">
        <f t="shared" si="623"/>
        <v>Don't Buy</v>
      </c>
      <c r="X2639" t="str">
        <f t="shared" si="624"/>
        <v>Not Known</v>
      </c>
      <c r="Z2639" t="str">
        <f t="shared" si="625"/>
        <v>None</v>
      </c>
      <c r="AB2639" t="str">
        <f t="shared" si="626"/>
        <v>0</v>
      </c>
    </row>
    <row r="2640" spans="1:28" x14ac:dyDescent="0.3">
      <c r="A2640">
        <v>2638</v>
      </c>
      <c r="B2640" t="s">
        <v>5645</v>
      </c>
      <c r="C2640" t="str">
        <f t="shared" si="613"/>
        <v>Long</v>
      </c>
      <c r="D2640">
        <v>4.7</v>
      </c>
      <c r="F2640" s="1">
        <f t="shared" si="612"/>
        <v>4.7</v>
      </c>
      <c r="G2640" s="1">
        <f t="shared" si="614"/>
        <v>4.7</v>
      </c>
      <c r="H2640">
        <f t="shared" si="615"/>
        <v>4.7</v>
      </c>
      <c r="I2640" t="s">
        <v>5625</v>
      </c>
      <c r="J2640" t="s">
        <v>5646</v>
      </c>
      <c r="K2640" t="s">
        <v>267</v>
      </c>
      <c r="L2640" t="str">
        <f t="shared" si="616"/>
        <v>Established</v>
      </c>
      <c r="N2640" s="2">
        <f t="shared" si="617"/>
        <v>20</v>
      </c>
      <c r="O2640" t="s">
        <v>683</v>
      </c>
      <c r="Q2640" t="s">
        <v>773</v>
      </c>
      <c r="R2640" t="str">
        <f t="shared" si="618"/>
        <v>Great</v>
      </c>
      <c r="S2640" t="str">
        <f t="shared" si="619"/>
        <v>Great</v>
      </c>
      <c r="T2640" t="b">
        <f t="shared" si="620"/>
        <v>1</v>
      </c>
      <c r="U2640" t="b">
        <f t="shared" si="621"/>
        <v>1</v>
      </c>
      <c r="V2640" t="str">
        <f t="shared" si="622"/>
        <v>Average Company</v>
      </c>
      <c r="W2640" t="str">
        <f t="shared" si="623"/>
        <v>Don't Buy</v>
      </c>
      <c r="X2640" t="str">
        <f t="shared" si="624"/>
        <v>Not Known</v>
      </c>
      <c r="Z2640" t="str">
        <f t="shared" si="625"/>
        <v>None</v>
      </c>
      <c r="AB2640" t="str">
        <f t="shared" si="626"/>
        <v>0</v>
      </c>
    </row>
    <row r="2641" spans="1:28" x14ac:dyDescent="0.3">
      <c r="A2641">
        <v>2639</v>
      </c>
      <c r="B2641" t="s">
        <v>5647</v>
      </c>
      <c r="C2641" t="str">
        <f t="shared" si="613"/>
        <v>Long</v>
      </c>
      <c r="D2641">
        <v>3.8</v>
      </c>
      <c r="F2641" s="1">
        <f t="shared" si="612"/>
        <v>4.3</v>
      </c>
      <c r="G2641" s="1">
        <f t="shared" si="614"/>
        <v>4.3</v>
      </c>
      <c r="H2641">
        <f t="shared" si="615"/>
        <v>3.9</v>
      </c>
      <c r="I2641" t="s">
        <v>5625</v>
      </c>
      <c r="J2641" t="s">
        <v>22</v>
      </c>
      <c r="K2641" t="s">
        <v>2733</v>
      </c>
      <c r="L2641" t="str">
        <f t="shared" si="616"/>
        <v>Startup</v>
      </c>
      <c r="N2641" s="2">
        <f t="shared" si="617"/>
        <v>7</v>
      </c>
      <c r="O2641" t="s">
        <v>318</v>
      </c>
      <c r="P2641" t="s">
        <v>1261</v>
      </c>
      <c r="Q2641" t="s">
        <v>44</v>
      </c>
      <c r="R2641" t="str">
        <f t="shared" si="618"/>
        <v>Average</v>
      </c>
      <c r="S2641" t="str">
        <f t="shared" si="619"/>
        <v xml:space="preserve"> </v>
      </c>
      <c r="T2641" t="b">
        <f t="shared" si="620"/>
        <v>0</v>
      </c>
      <c r="U2641" t="b">
        <f t="shared" si="621"/>
        <v>1</v>
      </c>
      <c r="V2641" t="str">
        <f t="shared" si="622"/>
        <v>Average Company</v>
      </c>
      <c r="W2641" t="str">
        <f t="shared" si="623"/>
        <v>Don't Buy</v>
      </c>
      <c r="X2641" t="str">
        <f t="shared" si="624"/>
        <v>Not Known</v>
      </c>
      <c r="Z2641" t="str">
        <f t="shared" si="625"/>
        <v>Silicon Valley Startups</v>
      </c>
      <c r="AB2641" t="str">
        <f t="shared" si="626"/>
        <v>0</v>
      </c>
    </row>
    <row r="2642" spans="1:28" x14ac:dyDescent="0.3">
      <c r="A2642">
        <v>2640</v>
      </c>
      <c r="B2642" t="s">
        <v>5648</v>
      </c>
      <c r="C2642" t="str">
        <f t="shared" si="613"/>
        <v>Long</v>
      </c>
      <c r="D2642">
        <v>4.8</v>
      </c>
      <c r="F2642" s="1">
        <f t="shared" si="612"/>
        <v>4.8</v>
      </c>
      <c r="G2642" s="1">
        <f t="shared" si="614"/>
        <v>4.8</v>
      </c>
      <c r="H2642">
        <f t="shared" si="615"/>
        <v>4.8</v>
      </c>
      <c r="I2642" t="s">
        <v>5625</v>
      </c>
      <c r="J2642" t="s">
        <v>10</v>
      </c>
      <c r="K2642" t="s">
        <v>5649</v>
      </c>
      <c r="L2642" t="str">
        <f t="shared" si="616"/>
        <v>Established</v>
      </c>
      <c r="N2642" s="2">
        <f t="shared" si="617"/>
        <v>13</v>
      </c>
      <c r="O2642" t="s">
        <v>299</v>
      </c>
      <c r="P2642" t="s">
        <v>1308</v>
      </c>
      <c r="Q2642" t="s">
        <v>28</v>
      </c>
      <c r="R2642" t="str">
        <f t="shared" si="618"/>
        <v>Great</v>
      </c>
      <c r="S2642" t="str">
        <f t="shared" si="619"/>
        <v>Great</v>
      </c>
      <c r="T2642" t="b">
        <f t="shared" si="620"/>
        <v>1</v>
      </c>
      <c r="U2642" t="b">
        <f t="shared" si="621"/>
        <v>1</v>
      </c>
      <c r="V2642" t="str">
        <f t="shared" si="622"/>
        <v>Average Company</v>
      </c>
      <c r="W2642" t="str">
        <f t="shared" si="623"/>
        <v>Don't Buy</v>
      </c>
      <c r="X2642" t="str">
        <f t="shared" si="624"/>
        <v>Not Known</v>
      </c>
      <c r="Z2642" t="str">
        <f t="shared" si="625"/>
        <v>None</v>
      </c>
      <c r="AB2642" t="str">
        <f t="shared" si="626"/>
        <v>1Million</v>
      </c>
    </row>
    <row r="2643" spans="1:28" x14ac:dyDescent="0.3">
      <c r="A2643">
        <v>2641</v>
      </c>
      <c r="B2643" t="s">
        <v>5650</v>
      </c>
      <c r="C2643" t="str">
        <f t="shared" si="613"/>
        <v>Long</v>
      </c>
      <c r="D2643">
        <v>3.8</v>
      </c>
      <c r="F2643" s="1">
        <f t="shared" si="612"/>
        <v>3.8</v>
      </c>
      <c r="G2643" s="1">
        <f t="shared" si="614"/>
        <v>3.8</v>
      </c>
      <c r="H2643">
        <f t="shared" si="615"/>
        <v>3.8</v>
      </c>
      <c r="I2643" t="s">
        <v>5625</v>
      </c>
      <c r="J2643" t="s">
        <v>10</v>
      </c>
      <c r="K2643" t="s">
        <v>1069</v>
      </c>
      <c r="L2643" t="str">
        <f t="shared" si="616"/>
        <v>Established</v>
      </c>
      <c r="N2643" s="2">
        <f t="shared" si="617"/>
        <v>35</v>
      </c>
      <c r="O2643" t="s">
        <v>249</v>
      </c>
      <c r="P2643" t="s">
        <v>691</v>
      </c>
      <c r="Q2643" t="s">
        <v>105</v>
      </c>
      <c r="R2643" t="str">
        <f t="shared" si="618"/>
        <v>Average</v>
      </c>
      <c r="S2643" t="str">
        <f t="shared" si="619"/>
        <v xml:space="preserve"> </v>
      </c>
      <c r="T2643" t="b">
        <f t="shared" si="620"/>
        <v>0</v>
      </c>
      <c r="U2643" t="b">
        <f t="shared" si="621"/>
        <v>1</v>
      </c>
      <c r="V2643" t="str">
        <f t="shared" si="622"/>
        <v>Average Company</v>
      </c>
      <c r="W2643" t="str">
        <f t="shared" si="623"/>
        <v>Don't Buy</v>
      </c>
      <c r="X2643" t="str">
        <f t="shared" si="624"/>
        <v>Not Known</v>
      </c>
      <c r="Z2643" t="str">
        <f t="shared" si="625"/>
        <v>None</v>
      </c>
      <c r="AB2643" t="str">
        <f t="shared" si="626"/>
        <v>0</v>
      </c>
    </row>
    <row r="2644" spans="1:28" x14ac:dyDescent="0.3">
      <c r="A2644">
        <v>2642</v>
      </c>
      <c r="B2644" t="s">
        <v>5651</v>
      </c>
      <c r="C2644" t="str">
        <f t="shared" si="613"/>
        <v>Long</v>
      </c>
      <c r="D2644">
        <v>4.0999999999999996</v>
      </c>
      <c r="F2644" s="1">
        <f t="shared" si="612"/>
        <v>4.0999999999999996</v>
      </c>
      <c r="G2644" s="1">
        <f t="shared" si="614"/>
        <v>4.0999999999999996</v>
      </c>
      <c r="H2644">
        <f t="shared" si="615"/>
        <v>4.0999999999999996</v>
      </c>
      <c r="I2644" t="s">
        <v>3544</v>
      </c>
      <c r="J2644" t="s">
        <v>22</v>
      </c>
      <c r="K2644" t="s">
        <v>5652</v>
      </c>
      <c r="L2644" t="str">
        <f t="shared" si="616"/>
        <v>Established</v>
      </c>
      <c r="N2644" s="2">
        <f t="shared" si="617"/>
        <v>13</v>
      </c>
      <c r="O2644" t="s">
        <v>721</v>
      </c>
      <c r="P2644" t="s">
        <v>1308</v>
      </c>
      <c r="Q2644" t="s">
        <v>5653</v>
      </c>
      <c r="R2644" t="str">
        <f t="shared" si="618"/>
        <v>Great</v>
      </c>
      <c r="S2644" t="str">
        <f t="shared" si="619"/>
        <v>Great</v>
      </c>
      <c r="T2644" t="b">
        <f t="shared" si="620"/>
        <v>1</v>
      </c>
      <c r="U2644" t="b">
        <f t="shared" si="621"/>
        <v>1</v>
      </c>
      <c r="V2644" t="str">
        <f t="shared" si="622"/>
        <v>Average Company</v>
      </c>
      <c r="W2644" t="str">
        <f t="shared" si="623"/>
        <v>Don't Buy</v>
      </c>
      <c r="X2644" t="str">
        <f t="shared" si="624"/>
        <v>Not Known</v>
      </c>
      <c r="Z2644" t="str">
        <f t="shared" si="625"/>
        <v>None</v>
      </c>
      <c r="AB2644" t="str">
        <f t="shared" si="626"/>
        <v>0</v>
      </c>
    </row>
    <row r="2645" spans="1:28" x14ac:dyDescent="0.3">
      <c r="A2645">
        <v>2643</v>
      </c>
      <c r="B2645" t="s">
        <v>5654</v>
      </c>
      <c r="C2645" t="str">
        <f t="shared" si="613"/>
        <v>Short</v>
      </c>
      <c r="D2645">
        <v>4</v>
      </c>
      <c r="F2645" s="1">
        <f t="shared" ref="F2645:F2708" si="627">IF(N2645&lt;10,IF(D2645+0.5&gt;5,5,D2645+0.5),D2645)</f>
        <v>4</v>
      </c>
      <c r="G2645" s="1">
        <f t="shared" si="614"/>
        <v>4</v>
      </c>
      <c r="H2645">
        <f t="shared" si="615"/>
        <v>4</v>
      </c>
      <c r="I2645" t="s">
        <v>3671</v>
      </c>
      <c r="J2645" t="s">
        <v>22</v>
      </c>
      <c r="K2645" t="s">
        <v>5655</v>
      </c>
      <c r="L2645" t="str">
        <f t="shared" si="616"/>
        <v>Established</v>
      </c>
      <c r="N2645" s="2">
        <f t="shared" si="617"/>
        <v>20</v>
      </c>
      <c r="O2645" t="s">
        <v>151</v>
      </c>
      <c r="P2645" t="s">
        <v>1308</v>
      </c>
      <c r="Q2645" t="s">
        <v>362</v>
      </c>
      <c r="R2645" t="str">
        <f t="shared" si="618"/>
        <v>Average</v>
      </c>
      <c r="S2645" t="str">
        <f t="shared" si="619"/>
        <v xml:space="preserve"> </v>
      </c>
      <c r="T2645" t="b">
        <f t="shared" si="620"/>
        <v>0</v>
      </c>
      <c r="U2645" t="b">
        <f t="shared" si="621"/>
        <v>1</v>
      </c>
      <c r="V2645" t="str">
        <f t="shared" si="622"/>
        <v>Average Company</v>
      </c>
      <c r="W2645" t="str">
        <f t="shared" si="623"/>
        <v>Don't Buy</v>
      </c>
      <c r="X2645" t="str">
        <f t="shared" si="624"/>
        <v>Not Known</v>
      </c>
      <c r="Z2645" t="str">
        <f t="shared" si="625"/>
        <v>None</v>
      </c>
      <c r="AB2645" t="str">
        <f t="shared" si="626"/>
        <v>0</v>
      </c>
    </row>
    <row r="2646" spans="1:28" x14ac:dyDescent="0.3">
      <c r="A2646">
        <v>2644</v>
      </c>
      <c r="B2646" t="s">
        <v>5656</v>
      </c>
      <c r="C2646" t="str">
        <f t="shared" si="613"/>
        <v>Short</v>
      </c>
      <c r="D2646">
        <v>4.5</v>
      </c>
      <c r="F2646" s="1">
        <f t="shared" si="627"/>
        <v>4.5</v>
      </c>
      <c r="G2646" s="1">
        <f t="shared" si="614"/>
        <v>4.5</v>
      </c>
      <c r="H2646">
        <f t="shared" si="615"/>
        <v>4.5</v>
      </c>
      <c r="I2646" t="s">
        <v>5625</v>
      </c>
      <c r="J2646" t="s">
        <v>22</v>
      </c>
      <c r="K2646" t="s">
        <v>5657</v>
      </c>
      <c r="L2646" t="str">
        <f t="shared" si="616"/>
        <v>Established</v>
      </c>
      <c r="N2646" s="2">
        <f t="shared" si="617"/>
        <v>29</v>
      </c>
      <c r="O2646" t="s">
        <v>62</v>
      </c>
      <c r="P2646" t="s">
        <v>147</v>
      </c>
      <c r="Q2646" t="s">
        <v>2258</v>
      </c>
      <c r="R2646" t="str">
        <f t="shared" si="618"/>
        <v>Great</v>
      </c>
      <c r="S2646" t="str">
        <f t="shared" si="619"/>
        <v>Great</v>
      </c>
      <c r="T2646" t="b">
        <f t="shared" si="620"/>
        <v>1</v>
      </c>
      <c r="U2646" t="b">
        <f t="shared" si="621"/>
        <v>1</v>
      </c>
      <c r="V2646" t="str">
        <f t="shared" si="622"/>
        <v>Top Company</v>
      </c>
      <c r="W2646" t="str">
        <f t="shared" si="623"/>
        <v>Don't Buy</v>
      </c>
      <c r="X2646" t="str">
        <f t="shared" si="624"/>
        <v>Not Known</v>
      </c>
      <c r="Z2646" t="str">
        <f t="shared" si="625"/>
        <v>None</v>
      </c>
      <c r="AB2646" t="str">
        <f t="shared" si="626"/>
        <v>0</v>
      </c>
    </row>
    <row r="2647" spans="1:28" x14ac:dyDescent="0.3">
      <c r="A2647">
        <v>2645</v>
      </c>
      <c r="B2647" t="s">
        <v>5658</v>
      </c>
      <c r="C2647" t="str">
        <f t="shared" si="613"/>
        <v>Long</v>
      </c>
      <c r="D2647">
        <v>4.5</v>
      </c>
      <c r="F2647" s="1">
        <f t="shared" si="627"/>
        <v>4.5</v>
      </c>
      <c r="G2647" s="1">
        <f t="shared" si="614"/>
        <v>4.5</v>
      </c>
      <c r="H2647">
        <f t="shared" si="615"/>
        <v>4.5</v>
      </c>
      <c r="I2647" t="s">
        <v>5659</v>
      </c>
      <c r="J2647" t="s">
        <v>10</v>
      </c>
      <c r="K2647" t="s">
        <v>5660</v>
      </c>
      <c r="L2647" t="str">
        <f t="shared" si="616"/>
        <v>Established</v>
      </c>
      <c r="N2647" s="2">
        <f t="shared" si="617"/>
        <v>99</v>
      </c>
      <c r="O2647" t="s">
        <v>749</v>
      </c>
      <c r="P2647" t="s">
        <v>1308</v>
      </c>
      <c r="Q2647" t="s">
        <v>223</v>
      </c>
      <c r="R2647" t="str">
        <f t="shared" si="618"/>
        <v>Great</v>
      </c>
      <c r="S2647" t="str">
        <f t="shared" si="619"/>
        <v>Great</v>
      </c>
      <c r="T2647" t="b">
        <f t="shared" si="620"/>
        <v>1</v>
      </c>
      <c r="U2647" t="b">
        <f t="shared" si="621"/>
        <v>1</v>
      </c>
      <c r="V2647" t="str">
        <f t="shared" si="622"/>
        <v>Top Company</v>
      </c>
      <c r="W2647" t="str">
        <f t="shared" si="623"/>
        <v>Don't Buy</v>
      </c>
      <c r="X2647" t="str">
        <f t="shared" si="624"/>
        <v>Not Known</v>
      </c>
      <c r="Z2647" t="str">
        <f t="shared" si="625"/>
        <v>None</v>
      </c>
      <c r="AB2647" t="str">
        <f t="shared" si="626"/>
        <v>0</v>
      </c>
    </row>
    <row r="2648" spans="1:28" x14ac:dyDescent="0.3">
      <c r="A2648">
        <v>2646</v>
      </c>
      <c r="B2648" t="s">
        <v>5661</v>
      </c>
      <c r="C2648" t="str">
        <f t="shared" si="613"/>
        <v>Long</v>
      </c>
      <c r="D2648">
        <v>4.3</v>
      </c>
      <c r="F2648" s="1">
        <f t="shared" si="627"/>
        <v>4.3</v>
      </c>
      <c r="G2648" s="1">
        <f t="shared" si="614"/>
        <v>4.3</v>
      </c>
      <c r="H2648">
        <f t="shared" si="615"/>
        <v>4.3</v>
      </c>
      <c r="I2648" t="s">
        <v>5659</v>
      </c>
      <c r="J2648" t="s">
        <v>22</v>
      </c>
      <c r="K2648" t="s">
        <v>2852</v>
      </c>
      <c r="L2648" t="str">
        <f t="shared" si="616"/>
        <v>Established</v>
      </c>
      <c r="N2648" s="2">
        <f t="shared" si="617"/>
        <v>22</v>
      </c>
      <c r="O2648" t="s">
        <v>142</v>
      </c>
      <c r="P2648" t="s">
        <v>691</v>
      </c>
      <c r="Q2648" t="s">
        <v>246</v>
      </c>
      <c r="R2648" t="str">
        <f t="shared" si="618"/>
        <v>Great</v>
      </c>
      <c r="S2648" t="str">
        <f t="shared" si="619"/>
        <v>Great</v>
      </c>
      <c r="T2648" t="b">
        <f t="shared" si="620"/>
        <v>1</v>
      </c>
      <c r="U2648" t="b">
        <f t="shared" si="621"/>
        <v>1</v>
      </c>
      <c r="V2648" t="str">
        <f t="shared" si="622"/>
        <v>Top Company</v>
      </c>
      <c r="W2648" t="str">
        <f t="shared" si="623"/>
        <v>Don't Buy</v>
      </c>
      <c r="X2648" t="str">
        <f t="shared" si="624"/>
        <v>Not Known</v>
      </c>
      <c r="Z2648" t="str">
        <f t="shared" si="625"/>
        <v>None</v>
      </c>
      <c r="AB2648" t="str">
        <f t="shared" si="626"/>
        <v>0</v>
      </c>
    </row>
    <row r="2649" spans="1:28" x14ac:dyDescent="0.3">
      <c r="A2649">
        <v>2647</v>
      </c>
      <c r="B2649" t="s">
        <v>5662</v>
      </c>
      <c r="C2649" t="str">
        <f t="shared" si="613"/>
        <v>Long</v>
      </c>
      <c r="D2649">
        <v>4</v>
      </c>
      <c r="F2649" s="1">
        <f t="shared" si="627"/>
        <v>4</v>
      </c>
      <c r="G2649" s="1">
        <f t="shared" si="614"/>
        <v>4</v>
      </c>
      <c r="H2649">
        <f t="shared" si="615"/>
        <v>4</v>
      </c>
      <c r="I2649" t="s">
        <v>5659</v>
      </c>
      <c r="J2649" t="s">
        <v>10</v>
      </c>
      <c r="K2649" t="s">
        <v>5663</v>
      </c>
      <c r="L2649" t="str">
        <f t="shared" si="616"/>
        <v>Established</v>
      </c>
      <c r="N2649" s="2">
        <f t="shared" si="617"/>
        <v>24</v>
      </c>
      <c r="O2649" t="s">
        <v>185</v>
      </c>
      <c r="P2649" t="s">
        <v>147</v>
      </c>
      <c r="Q2649" t="s">
        <v>218</v>
      </c>
      <c r="R2649" t="str">
        <f t="shared" si="618"/>
        <v>Average</v>
      </c>
      <c r="S2649" t="str">
        <f t="shared" si="619"/>
        <v xml:space="preserve"> </v>
      </c>
      <c r="T2649" t="b">
        <f t="shared" si="620"/>
        <v>0</v>
      </c>
      <c r="U2649" t="b">
        <f t="shared" si="621"/>
        <v>1</v>
      </c>
      <c r="V2649" t="str">
        <f t="shared" si="622"/>
        <v>Average Company</v>
      </c>
      <c r="W2649" t="str">
        <f t="shared" si="623"/>
        <v>Don't Buy</v>
      </c>
      <c r="X2649" t="str">
        <f t="shared" si="624"/>
        <v>Not Known</v>
      </c>
      <c r="Z2649" t="str">
        <f t="shared" si="625"/>
        <v>None</v>
      </c>
      <c r="AB2649" t="str">
        <f t="shared" si="626"/>
        <v>0</v>
      </c>
    </row>
    <row r="2650" spans="1:28" x14ac:dyDescent="0.3">
      <c r="A2650">
        <v>2648</v>
      </c>
      <c r="B2650" t="s">
        <v>5664</v>
      </c>
      <c r="C2650" t="str">
        <f t="shared" si="613"/>
        <v>Short</v>
      </c>
      <c r="D2650">
        <v>4.5</v>
      </c>
      <c r="F2650" s="1">
        <f t="shared" si="627"/>
        <v>4.5</v>
      </c>
      <c r="G2650" s="1">
        <f t="shared" si="614"/>
        <v>4.5</v>
      </c>
      <c r="H2650">
        <f t="shared" si="615"/>
        <v>4.5</v>
      </c>
      <c r="I2650" t="s">
        <v>5659</v>
      </c>
      <c r="J2650" t="s">
        <v>22</v>
      </c>
      <c r="K2650" t="s">
        <v>5665</v>
      </c>
      <c r="L2650" t="str">
        <f t="shared" si="616"/>
        <v>Established</v>
      </c>
      <c r="N2650" s="2">
        <f t="shared" si="617"/>
        <v>57</v>
      </c>
      <c r="O2650" t="s">
        <v>1796</v>
      </c>
      <c r="P2650" t="s">
        <v>147</v>
      </c>
      <c r="Q2650" t="s">
        <v>424</v>
      </c>
      <c r="R2650" t="str">
        <f t="shared" si="618"/>
        <v>Great</v>
      </c>
      <c r="S2650" t="str">
        <f t="shared" si="619"/>
        <v>Great</v>
      </c>
      <c r="T2650" t="b">
        <f t="shared" si="620"/>
        <v>1</v>
      </c>
      <c r="U2650" t="b">
        <f t="shared" si="621"/>
        <v>1</v>
      </c>
      <c r="V2650" t="str">
        <f t="shared" si="622"/>
        <v>Top Company</v>
      </c>
      <c r="W2650" t="str">
        <f t="shared" si="623"/>
        <v>Don't Buy</v>
      </c>
      <c r="X2650" t="str">
        <f t="shared" si="624"/>
        <v>Not Known</v>
      </c>
      <c r="Z2650" t="str">
        <f t="shared" si="625"/>
        <v>None</v>
      </c>
      <c r="AB2650" t="str">
        <f t="shared" si="626"/>
        <v>0</v>
      </c>
    </row>
    <row r="2651" spans="1:28" x14ac:dyDescent="0.3">
      <c r="A2651">
        <v>2649</v>
      </c>
      <c r="B2651" t="s">
        <v>5666</v>
      </c>
      <c r="C2651" t="str">
        <f t="shared" si="613"/>
        <v>Long</v>
      </c>
      <c r="D2651">
        <v>3.6</v>
      </c>
      <c r="F2651" s="1">
        <f t="shared" si="627"/>
        <v>3.6</v>
      </c>
      <c r="G2651" s="1">
        <f t="shared" si="614"/>
        <v>3.6</v>
      </c>
      <c r="H2651">
        <f t="shared" si="615"/>
        <v>3.6</v>
      </c>
      <c r="I2651" t="s">
        <v>5659</v>
      </c>
      <c r="J2651" t="s">
        <v>22</v>
      </c>
      <c r="K2651" t="s">
        <v>5667</v>
      </c>
      <c r="L2651" t="str">
        <f t="shared" si="616"/>
        <v>Established</v>
      </c>
      <c r="N2651" s="2">
        <f t="shared" si="617"/>
        <v>10</v>
      </c>
      <c r="O2651" t="s">
        <v>1190</v>
      </c>
      <c r="P2651" t="s">
        <v>691</v>
      </c>
      <c r="Q2651" t="s">
        <v>105</v>
      </c>
      <c r="R2651" t="str">
        <f t="shared" si="618"/>
        <v>Average</v>
      </c>
      <c r="S2651" t="str">
        <f t="shared" si="619"/>
        <v xml:space="preserve"> </v>
      </c>
      <c r="T2651" t="b">
        <f t="shared" si="620"/>
        <v>0</v>
      </c>
      <c r="U2651" t="b">
        <f t="shared" si="621"/>
        <v>1</v>
      </c>
      <c r="V2651" t="str">
        <f t="shared" si="622"/>
        <v>Average Company</v>
      </c>
      <c r="W2651" t="str">
        <f t="shared" si="623"/>
        <v>Don't Buy</v>
      </c>
      <c r="X2651" t="str">
        <f t="shared" si="624"/>
        <v>Not Known</v>
      </c>
      <c r="Z2651" t="str">
        <f t="shared" si="625"/>
        <v>None</v>
      </c>
      <c r="AB2651" t="str">
        <f t="shared" si="626"/>
        <v>0</v>
      </c>
    </row>
    <row r="2652" spans="1:28" x14ac:dyDescent="0.3">
      <c r="A2652">
        <v>2650</v>
      </c>
      <c r="B2652" t="s">
        <v>5668</v>
      </c>
      <c r="C2652" t="str">
        <f t="shared" si="613"/>
        <v>Long</v>
      </c>
      <c r="D2652">
        <v>3.6</v>
      </c>
      <c r="F2652" s="1">
        <f t="shared" si="627"/>
        <v>3.6</v>
      </c>
      <c r="G2652" s="1">
        <f t="shared" si="614"/>
        <v>3.6</v>
      </c>
      <c r="H2652">
        <f t="shared" si="615"/>
        <v>3.6</v>
      </c>
      <c r="I2652" t="s">
        <v>5659</v>
      </c>
      <c r="J2652" t="s">
        <v>10</v>
      </c>
      <c r="K2652" t="s">
        <v>4116</v>
      </c>
      <c r="L2652" t="str">
        <f t="shared" si="616"/>
        <v>Established</v>
      </c>
      <c r="N2652" s="2">
        <f t="shared" si="617"/>
        <v>90</v>
      </c>
      <c r="O2652" t="s">
        <v>586</v>
      </c>
      <c r="P2652" t="s">
        <v>683</v>
      </c>
      <c r="Q2652" t="s">
        <v>5669</v>
      </c>
      <c r="R2652" t="str">
        <f t="shared" si="618"/>
        <v>Average</v>
      </c>
      <c r="S2652" t="str">
        <f t="shared" si="619"/>
        <v xml:space="preserve"> </v>
      </c>
      <c r="T2652" t="b">
        <f t="shared" si="620"/>
        <v>0</v>
      </c>
      <c r="U2652" t="b">
        <f t="shared" si="621"/>
        <v>1</v>
      </c>
      <c r="V2652" t="str">
        <f t="shared" si="622"/>
        <v>Average Company</v>
      </c>
      <c r="W2652" t="str">
        <f t="shared" si="623"/>
        <v>Buy</v>
      </c>
      <c r="X2652" t="str">
        <f t="shared" si="624"/>
        <v>Not Known</v>
      </c>
      <c r="Z2652" t="str">
        <f t="shared" si="625"/>
        <v>None</v>
      </c>
      <c r="AB2652" t="str">
        <f t="shared" si="626"/>
        <v>0</v>
      </c>
    </row>
    <row r="2653" spans="1:28" x14ac:dyDescent="0.3">
      <c r="A2653">
        <v>2651</v>
      </c>
      <c r="B2653" t="s">
        <v>5670</v>
      </c>
      <c r="C2653" t="str">
        <f t="shared" si="613"/>
        <v>Long</v>
      </c>
      <c r="D2653">
        <v>4</v>
      </c>
      <c r="F2653" s="1">
        <f t="shared" si="627"/>
        <v>4</v>
      </c>
      <c r="G2653" s="1">
        <f t="shared" si="614"/>
        <v>4</v>
      </c>
      <c r="H2653">
        <f t="shared" si="615"/>
        <v>4</v>
      </c>
      <c r="I2653" t="s">
        <v>220</v>
      </c>
      <c r="J2653" t="s">
        <v>22</v>
      </c>
      <c r="K2653" t="s">
        <v>5671</v>
      </c>
      <c r="L2653" t="str">
        <f t="shared" si="616"/>
        <v>Established</v>
      </c>
      <c r="N2653" s="2">
        <f t="shared" si="617"/>
        <v>16</v>
      </c>
      <c r="O2653" t="s">
        <v>2160</v>
      </c>
      <c r="P2653" t="s">
        <v>75</v>
      </c>
      <c r="Q2653" t="s">
        <v>246</v>
      </c>
      <c r="R2653" t="str">
        <f t="shared" si="618"/>
        <v>Average</v>
      </c>
      <c r="S2653" t="str">
        <f t="shared" si="619"/>
        <v xml:space="preserve"> </v>
      </c>
      <c r="T2653" t="b">
        <f t="shared" si="620"/>
        <v>0</v>
      </c>
      <c r="U2653" t="b">
        <f t="shared" si="621"/>
        <v>1</v>
      </c>
      <c r="V2653" t="str">
        <f t="shared" si="622"/>
        <v>Average Company</v>
      </c>
      <c r="W2653" t="str">
        <f t="shared" si="623"/>
        <v>Don't Buy</v>
      </c>
      <c r="X2653" t="str">
        <f t="shared" si="624"/>
        <v>Not Known</v>
      </c>
      <c r="Z2653" t="str">
        <f t="shared" si="625"/>
        <v>None</v>
      </c>
      <c r="AB2653" t="str">
        <f t="shared" si="626"/>
        <v>0</v>
      </c>
    </row>
    <row r="2654" spans="1:28" x14ac:dyDescent="0.3">
      <c r="A2654">
        <v>2652</v>
      </c>
      <c r="B2654" t="s">
        <v>5672</v>
      </c>
      <c r="C2654" t="str">
        <f t="shared" si="613"/>
        <v>Long</v>
      </c>
      <c r="D2654">
        <v>3.8</v>
      </c>
      <c r="F2654" s="1">
        <f t="shared" si="627"/>
        <v>3.8</v>
      </c>
      <c r="G2654" s="1">
        <f t="shared" si="614"/>
        <v>3.8</v>
      </c>
      <c r="H2654">
        <f t="shared" si="615"/>
        <v>3.8</v>
      </c>
      <c r="I2654" t="s">
        <v>5673</v>
      </c>
      <c r="J2654" t="s">
        <v>22</v>
      </c>
      <c r="K2654" t="s">
        <v>5674</v>
      </c>
      <c r="L2654" t="str">
        <f t="shared" si="616"/>
        <v>Established</v>
      </c>
      <c r="N2654" s="2">
        <f t="shared" si="617"/>
        <v>37</v>
      </c>
      <c r="O2654" t="s">
        <v>538</v>
      </c>
      <c r="P2654" t="s">
        <v>147</v>
      </c>
      <c r="Q2654" t="s">
        <v>918</v>
      </c>
      <c r="R2654" t="str">
        <f t="shared" si="618"/>
        <v>Average</v>
      </c>
      <c r="S2654" t="str">
        <f t="shared" si="619"/>
        <v xml:space="preserve"> </v>
      </c>
      <c r="T2654" t="b">
        <f t="shared" si="620"/>
        <v>0</v>
      </c>
      <c r="U2654" t="b">
        <f t="shared" si="621"/>
        <v>1</v>
      </c>
      <c r="V2654" t="str">
        <f t="shared" si="622"/>
        <v>Average Company</v>
      </c>
      <c r="W2654" t="str">
        <f t="shared" si="623"/>
        <v>Don't Buy</v>
      </c>
      <c r="X2654" t="str">
        <f t="shared" si="624"/>
        <v>Not Known</v>
      </c>
      <c r="Z2654" t="str">
        <f t="shared" si="625"/>
        <v>None</v>
      </c>
      <c r="AB2654" t="str">
        <f t="shared" si="626"/>
        <v>0</v>
      </c>
    </row>
    <row r="2655" spans="1:28" x14ac:dyDescent="0.3">
      <c r="A2655">
        <v>2653</v>
      </c>
      <c r="B2655" t="s">
        <v>5675</v>
      </c>
      <c r="C2655" t="str">
        <f t="shared" si="613"/>
        <v>Long</v>
      </c>
      <c r="D2655">
        <v>4</v>
      </c>
      <c r="F2655" s="1">
        <f t="shared" si="627"/>
        <v>4</v>
      </c>
      <c r="G2655" s="1">
        <f t="shared" si="614"/>
        <v>4</v>
      </c>
      <c r="H2655">
        <f t="shared" si="615"/>
        <v>4</v>
      </c>
      <c r="I2655" t="s">
        <v>5673</v>
      </c>
      <c r="J2655" t="s">
        <v>22</v>
      </c>
      <c r="K2655" t="s">
        <v>3628</v>
      </c>
      <c r="L2655" t="str">
        <f t="shared" si="616"/>
        <v>Established</v>
      </c>
      <c r="N2655" s="2">
        <f t="shared" si="617"/>
        <v>24</v>
      </c>
      <c r="O2655" t="s">
        <v>185</v>
      </c>
      <c r="P2655" t="s">
        <v>691</v>
      </c>
      <c r="Q2655" t="s">
        <v>424</v>
      </c>
      <c r="R2655" t="str">
        <f t="shared" si="618"/>
        <v>Average</v>
      </c>
      <c r="S2655" t="str">
        <f t="shared" si="619"/>
        <v xml:space="preserve"> </v>
      </c>
      <c r="T2655" t="b">
        <f t="shared" si="620"/>
        <v>0</v>
      </c>
      <c r="U2655" t="b">
        <f t="shared" si="621"/>
        <v>1</v>
      </c>
      <c r="V2655" t="str">
        <f t="shared" si="622"/>
        <v>Average Company</v>
      </c>
      <c r="W2655" t="str">
        <f t="shared" si="623"/>
        <v>Buy</v>
      </c>
      <c r="X2655" t="str">
        <f t="shared" si="624"/>
        <v>Not Known</v>
      </c>
      <c r="Z2655" t="str">
        <f t="shared" si="625"/>
        <v>None</v>
      </c>
      <c r="AB2655" t="str">
        <f t="shared" si="626"/>
        <v>0</v>
      </c>
    </row>
    <row r="2656" spans="1:28" x14ac:dyDescent="0.3">
      <c r="A2656">
        <v>2654</v>
      </c>
      <c r="B2656" t="s">
        <v>5676</v>
      </c>
      <c r="C2656" t="str">
        <f t="shared" si="613"/>
        <v>Long</v>
      </c>
      <c r="D2656">
        <v>3.9</v>
      </c>
      <c r="F2656" s="1">
        <f t="shared" si="627"/>
        <v>3.9</v>
      </c>
      <c r="G2656" s="1">
        <f t="shared" si="614"/>
        <v>3.9</v>
      </c>
      <c r="H2656">
        <f t="shared" si="615"/>
        <v>3.9</v>
      </c>
      <c r="I2656" t="s">
        <v>5673</v>
      </c>
      <c r="J2656" t="s">
        <v>343</v>
      </c>
      <c r="K2656" t="s">
        <v>5677</v>
      </c>
      <c r="L2656" t="str">
        <f t="shared" si="616"/>
        <v>Established</v>
      </c>
      <c r="N2656" s="2">
        <f t="shared" si="617"/>
        <v>15</v>
      </c>
      <c r="O2656" t="s">
        <v>84</v>
      </c>
      <c r="P2656" t="s">
        <v>1308</v>
      </c>
      <c r="Q2656" t="s">
        <v>80</v>
      </c>
      <c r="R2656" t="str">
        <f t="shared" si="618"/>
        <v>Average</v>
      </c>
      <c r="S2656" t="str">
        <f t="shared" si="619"/>
        <v xml:space="preserve"> </v>
      </c>
      <c r="T2656" t="b">
        <f t="shared" si="620"/>
        <v>0</v>
      </c>
      <c r="U2656" t="b">
        <f t="shared" si="621"/>
        <v>1</v>
      </c>
      <c r="V2656" t="str">
        <f t="shared" si="622"/>
        <v>Average Company</v>
      </c>
      <c r="W2656" t="str">
        <f t="shared" si="623"/>
        <v>Don't Buy</v>
      </c>
      <c r="X2656" t="str">
        <f t="shared" si="624"/>
        <v>Not Known</v>
      </c>
      <c r="Z2656" t="str">
        <f t="shared" si="625"/>
        <v>None</v>
      </c>
      <c r="AB2656" t="str">
        <f t="shared" si="626"/>
        <v>0</v>
      </c>
    </row>
    <row r="2657" spans="1:28" x14ac:dyDescent="0.3">
      <c r="A2657">
        <v>2655</v>
      </c>
      <c r="B2657" t="s">
        <v>5678</v>
      </c>
      <c r="C2657" t="str">
        <f t="shared" si="613"/>
        <v>Long</v>
      </c>
      <c r="D2657">
        <v>3.8</v>
      </c>
      <c r="F2657" s="1">
        <f t="shared" si="627"/>
        <v>4.3</v>
      </c>
      <c r="G2657" s="1">
        <f t="shared" si="614"/>
        <v>4.3</v>
      </c>
      <c r="H2657">
        <f t="shared" si="615"/>
        <v>3.9</v>
      </c>
      <c r="I2657" t="s">
        <v>5673</v>
      </c>
      <c r="J2657" t="s">
        <v>22</v>
      </c>
      <c r="K2657" t="s">
        <v>5679</v>
      </c>
      <c r="L2657" t="str">
        <f t="shared" si="616"/>
        <v>Startup</v>
      </c>
      <c r="N2657" s="2">
        <f t="shared" si="617"/>
        <v>7</v>
      </c>
      <c r="O2657" t="s">
        <v>318</v>
      </c>
      <c r="P2657" t="s">
        <v>147</v>
      </c>
      <c r="Q2657" t="s">
        <v>268</v>
      </c>
      <c r="R2657" t="str">
        <f t="shared" si="618"/>
        <v>Average</v>
      </c>
      <c r="S2657" t="str">
        <f t="shared" si="619"/>
        <v xml:space="preserve"> </v>
      </c>
      <c r="T2657" t="b">
        <f t="shared" si="620"/>
        <v>0</v>
      </c>
      <c r="U2657" t="b">
        <f t="shared" si="621"/>
        <v>1</v>
      </c>
      <c r="V2657" t="str">
        <f t="shared" si="622"/>
        <v>Average Company</v>
      </c>
      <c r="W2657" t="str">
        <f t="shared" si="623"/>
        <v>Don't Buy</v>
      </c>
      <c r="X2657" t="str">
        <f t="shared" si="624"/>
        <v>Not Known</v>
      </c>
      <c r="Z2657" t="str">
        <f t="shared" si="625"/>
        <v>None</v>
      </c>
      <c r="AB2657" t="str">
        <f t="shared" si="626"/>
        <v>0</v>
      </c>
    </row>
    <row r="2658" spans="1:28" x14ac:dyDescent="0.3">
      <c r="A2658">
        <v>2656</v>
      </c>
      <c r="B2658" t="s">
        <v>5680</v>
      </c>
      <c r="C2658" t="str">
        <f t="shared" si="613"/>
        <v>Long</v>
      </c>
      <c r="D2658">
        <v>3.9</v>
      </c>
      <c r="F2658" s="1">
        <f t="shared" si="627"/>
        <v>3.9</v>
      </c>
      <c r="G2658" s="1">
        <f t="shared" si="614"/>
        <v>3.9</v>
      </c>
      <c r="H2658">
        <f t="shared" si="615"/>
        <v>3.9</v>
      </c>
      <c r="I2658" t="s">
        <v>5673</v>
      </c>
      <c r="J2658" t="s">
        <v>10</v>
      </c>
      <c r="K2658" t="s">
        <v>2337</v>
      </c>
      <c r="L2658" t="str">
        <f t="shared" si="616"/>
        <v>Established</v>
      </c>
      <c r="N2658" s="2">
        <f t="shared" si="617"/>
        <v>36</v>
      </c>
      <c r="O2658" t="s">
        <v>48</v>
      </c>
      <c r="P2658" t="s">
        <v>181</v>
      </c>
      <c r="Q2658" t="s">
        <v>424</v>
      </c>
      <c r="R2658" t="str">
        <f t="shared" si="618"/>
        <v>Average</v>
      </c>
      <c r="S2658" t="str">
        <f t="shared" si="619"/>
        <v xml:space="preserve"> </v>
      </c>
      <c r="T2658" t="b">
        <f t="shared" si="620"/>
        <v>0</v>
      </c>
      <c r="U2658" t="b">
        <f t="shared" si="621"/>
        <v>1</v>
      </c>
      <c r="V2658" t="str">
        <f t="shared" si="622"/>
        <v>Average Company</v>
      </c>
      <c r="W2658" t="str">
        <f t="shared" si="623"/>
        <v>Don't Buy</v>
      </c>
      <c r="X2658" t="str">
        <f t="shared" si="624"/>
        <v>Not Known</v>
      </c>
      <c r="Z2658" t="str">
        <f t="shared" si="625"/>
        <v>None</v>
      </c>
      <c r="AB2658" t="str">
        <f t="shared" si="626"/>
        <v>0</v>
      </c>
    </row>
    <row r="2659" spans="1:28" x14ac:dyDescent="0.3">
      <c r="A2659">
        <v>2657</v>
      </c>
      <c r="B2659" t="s">
        <v>5681</v>
      </c>
      <c r="C2659" t="str">
        <f t="shared" si="613"/>
        <v>Long</v>
      </c>
      <c r="D2659">
        <v>3.8</v>
      </c>
      <c r="F2659" s="1">
        <f t="shared" si="627"/>
        <v>3.8</v>
      </c>
      <c r="G2659" s="1">
        <f t="shared" si="614"/>
        <v>3.8</v>
      </c>
      <c r="H2659">
        <f t="shared" si="615"/>
        <v>3.8</v>
      </c>
      <c r="I2659" t="s">
        <v>5673</v>
      </c>
      <c r="J2659" t="s">
        <v>10</v>
      </c>
      <c r="K2659" t="s">
        <v>4756</v>
      </c>
      <c r="L2659" t="str">
        <f t="shared" si="616"/>
        <v>Established</v>
      </c>
      <c r="N2659" s="2">
        <f t="shared" si="617"/>
        <v>25</v>
      </c>
      <c r="O2659" t="s">
        <v>54</v>
      </c>
      <c r="P2659" t="s">
        <v>683</v>
      </c>
      <c r="Q2659" t="s">
        <v>999</v>
      </c>
      <c r="R2659" t="str">
        <f t="shared" si="618"/>
        <v>Average</v>
      </c>
      <c r="S2659" t="str">
        <f t="shared" si="619"/>
        <v xml:space="preserve"> </v>
      </c>
      <c r="T2659" t="b">
        <f t="shared" si="620"/>
        <v>0</v>
      </c>
      <c r="U2659" t="b">
        <f t="shared" si="621"/>
        <v>1</v>
      </c>
      <c r="V2659" t="str">
        <f t="shared" si="622"/>
        <v>Average Company</v>
      </c>
      <c r="W2659" t="str">
        <f t="shared" si="623"/>
        <v>Don't Buy</v>
      </c>
      <c r="X2659" t="str">
        <f t="shared" si="624"/>
        <v>Not Known</v>
      </c>
      <c r="Z2659" t="str">
        <f t="shared" si="625"/>
        <v>None</v>
      </c>
      <c r="AB2659" t="str">
        <f t="shared" si="626"/>
        <v>0</v>
      </c>
    </row>
    <row r="2660" spans="1:28" x14ac:dyDescent="0.3">
      <c r="A2660">
        <v>2658</v>
      </c>
      <c r="B2660" t="s">
        <v>5682</v>
      </c>
      <c r="C2660" t="str">
        <f t="shared" si="613"/>
        <v>Long</v>
      </c>
      <c r="D2660">
        <v>4</v>
      </c>
      <c r="F2660" s="1">
        <f t="shared" si="627"/>
        <v>4</v>
      </c>
      <c r="G2660" s="1">
        <f t="shared" si="614"/>
        <v>4</v>
      </c>
      <c r="H2660">
        <f t="shared" si="615"/>
        <v>4</v>
      </c>
      <c r="I2660" t="s">
        <v>5673</v>
      </c>
      <c r="J2660" t="s">
        <v>22</v>
      </c>
      <c r="K2660" t="s">
        <v>4434</v>
      </c>
      <c r="L2660" t="str">
        <f t="shared" si="616"/>
        <v>Established</v>
      </c>
      <c r="N2660" s="2">
        <f t="shared" si="617"/>
        <v>29</v>
      </c>
      <c r="O2660" t="s">
        <v>62</v>
      </c>
      <c r="P2660" t="s">
        <v>691</v>
      </c>
      <c r="Q2660" t="s">
        <v>2269</v>
      </c>
      <c r="R2660" t="str">
        <f t="shared" si="618"/>
        <v>Average</v>
      </c>
      <c r="S2660" t="str">
        <f t="shared" si="619"/>
        <v xml:space="preserve"> </v>
      </c>
      <c r="T2660" t="b">
        <f t="shared" si="620"/>
        <v>0</v>
      </c>
      <c r="U2660" t="b">
        <f t="shared" si="621"/>
        <v>1</v>
      </c>
      <c r="V2660" t="str">
        <f t="shared" si="622"/>
        <v>Average Company</v>
      </c>
      <c r="W2660" t="str">
        <f t="shared" si="623"/>
        <v>Don't Buy</v>
      </c>
      <c r="X2660" t="str">
        <f t="shared" si="624"/>
        <v>Not Known</v>
      </c>
      <c r="Z2660" t="str">
        <f t="shared" si="625"/>
        <v>None</v>
      </c>
      <c r="AB2660" t="str">
        <f t="shared" si="626"/>
        <v>0</v>
      </c>
    </row>
    <row r="2661" spans="1:28" x14ac:dyDescent="0.3">
      <c r="A2661">
        <v>2659</v>
      </c>
      <c r="B2661" t="s">
        <v>5683</v>
      </c>
      <c r="C2661" t="str">
        <f t="shared" si="613"/>
        <v>Long</v>
      </c>
      <c r="D2661">
        <v>3.8</v>
      </c>
      <c r="F2661" s="1">
        <f t="shared" si="627"/>
        <v>3.8</v>
      </c>
      <c r="G2661" s="1">
        <f t="shared" si="614"/>
        <v>3.8</v>
      </c>
      <c r="H2661">
        <f t="shared" si="615"/>
        <v>3.8</v>
      </c>
      <c r="I2661" t="s">
        <v>5673</v>
      </c>
      <c r="J2661" t="s">
        <v>10</v>
      </c>
      <c r="K2661" t="s">
        <v>5003</v>
      </c>
      <c r="L2661" t="str">
        <f t="shared" si="616"/>
        <v>Established</v>
      </c>
      <c r="N2661" s="2">
        <f t="shared" si="617"/>
        <v>32</v>
      </c>
      <c r="O2661" t="s">
        <v>368</v>
      </c>
      <c r="P2661" t="s">
        <v>691</v>
      </c>
      <c r="Q2661" t="s">
        <v>601</v>
      </c>
      <c r="R2661" t="str">
        <f t="shared" si="618"/>
        <v>Average</v>
      </c>
      <c r="S2661" t="str">
        <f t="shared" si="619"/>
        <v xml:space="preserve"> </v>
      </c>
      <c r="T2661" t="b">
        <f t="shared" si="620"/>
        <v>0</v>
      </c>
      <c r="U2661" t="b">
        <f t="shared" si="621"/>
        <v>1</v>
      </c>
      <c r="V2661" t="str">
        <f t="shared" si="622"/>
        <v>Average Company</v>
      </c>
      <c r="W2661" t="str">
        <f t="shared" si="623"/>
        <v>Buy</v>
      </c>
      <c r="X2661" t="str">
        <f t="shared" si="624"/>
        <v>Not Known</v>
      </c>
      <c r="Z2661" t="str">
        <f t="shared" si="625"/>
        <v>None</v>
      </c>
      <c r="AB2661" t="str">
        <f t="shared" si="626"/>
        <v>0</v>
      </c>
    </row>
    <row r="2662" spans="1:28" x14ac:dyDescent="0.3">
      <c r="A2662">
        <v>2660</v>
      </c>
      <c r="B2662" t="s">
        <v>5684</v>
      </c>
      <c r="C2662" t="str">
        <f t="shared" si="613"/>
        <v>Long</v>
      </c>
      <c r="D2662">
        <v>3.5</v>
      </c>
      <c r="F2662" s="1">
        <f t="shared" si="627"/>
        <v>3.5</v>
      </c>
      <c r="G2662" s="1">
        <f t="shared" si="614"/>
        <v>3.5</v>
      </c>
      <c r="H2662">
        <f t="shared" si="615"/>
        <v>3.5</v>
      </c>
      <c r="I2662" t="s">
        <v>5673</v>
      </c>
      <c r="J2662" t="s">
        <v>22</v>
      </c>
      <c r="K2662" t="s">
        <v>3266</v>
      </c>
      <c r="L2662" t="str">
        <f t="shared" si="616"/>
        <v>Established</v>
      </c>
      <c r="N2662" s="2">
        <f t="shared" si="617"/>
        <v>23</v>
      </c>
      <c r="O2662" t="s">
        <v>230</v>
      </c>
      <c r="P2662" t="s">
        <v>147</v>
      </c>
      <c r="Q2662" t="s">
        <v>19</v>
      </c>
      <c r="R2662" t="str">
        <f t="shared" si="618"/>
        <v>Average</v>
      </c>
      <c r="S2662" t="str">
        <f t="shared" si="619"/>
        <v xml:space="preserve"> </v>
      </c>
      <c r="T2662" t="b">
        <f t="shared" si="620"/>
        <v>0</v>
      </c>
      <c r="U2662" t="b">
        <f t="shared" si="621"/>
        <v>0</v>
      </c>
      <c r="V2662" t="str">
        <f t="shared" si="622"/>
        <v>Average Company</v>
      </c>
      <c r="W2662" t="str">
        <f t="shared" si="623"/>
        <v>Don't Buy</v>
      </c>
      <c r="X2662" t="str">
        <f t="shared" si="624"/>
        <v>Not Known</v>
      </c>
      <c r="Z2662" t="str">
        <f t="shared" si="625"/>
        <v>None</v>
      </c>
      <c r="AB2662" t="str">
        <f t="shared" si="626"/>
        <v>500K</v>
      </c>
    </row>
    <row r="2663" spans="1:28" x14ac:dyDescent="0.3">
      <c r="A2663">
        <v>2661</v>
      </c>
      <c r="B2663" t="s">
        <v>5685</v>
      </c>
      <c r="C2663" t="str">
        <f t="shared" si="613"/>
        <v>Long</v>
      </c>
      <c r="D2663">
        <v>3.8</v>
      </c>
      <c r="F2663" s="1">
        <f t="shared" si="627"/>
        <v>3.8</v>
      </c>
      <c r="G2663" s="1">
        <f t="shared" si="614"/>
        <v>3.8</v>
      </c>
      <c r="H2663">
        <f t="shared" si="615"/>
        <v>3.8</v>
      </c>
      <c r="I2663" t="s">
        <v>5673</v>
      </c>
      <c r="J2663" t="s">
        <v>22</v>
      </c>
      <c r="K2663" t="s">
        <v>1780</v>
      </c>
      <c r="L2663" t="str">
        <f t="shared" si="616"/>
        <v>Established</v>
      </c>
      <c r="N2663" s="2">
        <f t="shared" si="617"/>
        <v>18</v>
      </c>
      <c r="O2663" t="s">
        <v>200</v>
      </c>
      <c r="P2663" t="s">
        <v>1308</v>
      </c>
      <c r="Q2663" t="s">
        <v>1012</v>
      </c>
      <c r="R2663" t="str">
        <f t="shared" si="618"/>
        <v>Average</v>
      </c>
      <c r="S2663" t="str">
        <f t="shared" si="619"/>
        <v xml:space="preserve"> </v>
      </c>
      <c r="T2663" t="b">
        <f t="shared" si="620"/>
        <v>0</v>
      </c>
      <c r="U2663" t="b">
        <f t="shared" si="621"/>
        <v>1</v>
      </c>
      <c r="V2663" t="str">
        <f t="shared" si="622"/>
        <v>Average Company</v>
      </c>
      <c r="W2663" t="str">
        <f t="shared" si="623"/>
        <v>Buy</v>
      </c>
      <c r="X2663" t="str">
        <f t="shared" si="624"/>
        <v>Not Known</v>
      </c>
      <c r="Z2663" t="str">
        <f t="shared" si="625"/>
        <v>None</v>
      </c>
      <c r="AB2663" t="str">
        <f t="shared" si="626"/>
        <v>0</v>
      </c>
    </row>
    <row r="2664" spans="1:28" x14ac:dyDescent="0.3">
      <c r="A2664">
        <v>2662</v>
      </c>
      <c r="B2664" t="s">
        <v>5686</v>
      </c>
      <c r="C2664" t="str">
        <f t="shared" si="613"/>
        <v>Long</v>
      </c>
      <c r="D2664">
        <v>3.8</v>
      </c>
      <c r="F2664" s="1">
        <f t="shared" si="627"/>
        <v>3.8</v>
      </c>
      <c r="G2664" s="1">
        <f t="shared" si="614"/>
        <v>3.8</v>
      </c>
      <c r="H2664">
        <f t="shared" si="615"/>
        <v>3.8</v>
      </c>
      <c r="I2664" t="s">
        <v>5673</v>
      </c>
      <c r="J2664" t="s">
        <v>22</v>
      </c>
      <c r="K2664" t="s">
        <v>5687</v>
      </c>
      <c r="L2664" t="str">
        <f t="shared" si="616"/>
        <v>Established</v>
      </c>
      <c r="N2664" s="2">
        <f t="shared" si="617"/>
        <v>22</v>
      </c>
      <c r="O2664" t="s">
        <v>142</v>
      </c>
      <c r="P2664" t="s">
        <v>147</v>
      </c>
      <c r="Q2664" t="s">
        <v>19</v>
      </c>
      <c r="R2664" t="str">
        <f t="shared" si="618"/>
        <v>Average</v>
      </c>
      <c r="S2664" t="str">
        <f t="shared" si="619"/>
        <v xml:space="preserve"> </v>
      </c>
      <c r="T2664" t="b">
        <f t="shared" si="620"/>
        <v>0</v>
      </c>
      <c r="U2664" t="b">
        <f t="shared" si="621"/>
        <v>1</v>
      </c>
      <c r="V2664" t="str">
        <f t="shared" si="622"/>
        <v>Average Company</v>
      </c>
      <c r="W2664" t="str">
        <f t="shared" si="623"/>
        <v>Don't Buy</v>
      </c>
      <c r="X2664" t="str">
        <f t="shared" si="624"/>
        <v>Not Known</v>
      </c>
      <c r="Z2664" t="str">
        <f t="shared" si="625"/>
        <v>None</v>
      </c>
      <c r="AB2664" t="str">
        <f t="shared" si="626"/>
        <v>500K</v>
      </c>
    </row>
    <row r="2665" spans="1:28" x14ac:dyDescent="0.3">
      <c r="A2665">
        <v>2663</v>
      </c>
      <c r="B2665" t="s">
        <v>5688</v>
      </c>
      <c r="C2665" t="str">
        <f t="shared" si="613"/>
        <v>Short</v>
      </c>
      <c r="D2665">
        <v>3.3</v>
      </c>
      <c r="F2665" s="1">
        <f t="shared" si="627"/>
        <v>3.8</v>
      </c>
      <c r="G2665" s="1">
        <f t="shared" si="614"/>
        <v>3.8</v>
      </c>
      <c r="H2665">
        <f t="shared" si="615"/>
        <v>3.4</v>
      </c>
      <c r="I2665" t="s">
        <v>5673</v>
      </c>
      <c r="J2665" t="s">
        <v>22</v>
      </c>
      <c r="K2665" t="s">
        <v>4230</v>
      </c>
      <c r="L2665" t="str">
        <f t="shared" si="616"/>
        <v>Startup</v>
      </c>
      <c r="N2665" s="2">
        <f t="shared" si="617"/>
        <v>9</v>
      </c>
      <c r="O2665" t="s">
        <v>331</v>
      </c>
      <c r="P2665" t="s">
        <v>147</v>
      </c>
      <c r="Q2665" t="s">
        <v>2462</v>
      </c>
      <c r="R2665" t="str">
        <f t="shared" si="618"/>
        <v>Average</v>
      </c>
      <c r="S2665" t="str">
        <f t="shared" si="619"/>
        <v xml:space="preserve"> </v>
      </c>
      <c r="T2665" t="b">
        <f t="shared" si="620"/>
        <v>0</v>
      </c>
      <c r="U2665" t="b">
        <f t="shared" si="621"/>
        <v>1</v>
      </c>
      <c r="V2665" t="str">
        <f t="shared" si="622"/>
        <v>Average Company</v>
      </c>
      <c r="W2665" t="str">
        <f t="shared" si="623"/>
        <v>Don't Buy</v>
      </c>
      <c r="X2665" t="str">
        <f t="shared" si="624"/>
        <v>Not Known</v>
      </c>
      <c r="Z2665" t="str">
        <f t="shared" si="625"/>
        <v>None</v>
      </c>
      <c r="AB2665" t="str">
        <f t="shared" si="626"/>
        <v>0</v>
      </c>
    </row>
    <row r="2666" spans="1:28" x14ac:dyDescent="0.3">
      <c r="A2666">
        <v>2664</v>
      </c>
      <c r="B2666" t="s">
        <v>5689</v>
      </c>
      <c r="C2666" t="str">
        <f t="shared" si="613"/>
        <v>Long</v>
      </c>
      <c r="D2666">
        <v>3.8</v>
      </c>
      <c r="F2666" s="1">
        <f t="shared" si="627"/>
        <v>3.8</v>
      </c>
      <c r="G2666" s="1">
        <f t="shared" si="614"/>
        <v>3.8</v>
      </c>
      <c r="H2666">
        <f t="shared" si="615"/>
        <v>3.8</v>
      </c>
      <c r="I2666" t="s">
        <v>5673</v>
      </c>
      <c r="J2666" t="s">
        <v>22</v>
      </c>
      <c r="K2666" t="s">
        <v>5237</v>
      </c>
      <c r="L2666" t="str">
        <f t="shared" si="616"/>
        <v>Established</v>
      </c>
      <c r="N2666" s="2">
        <f t="shared" si="617"/>
        <v>15</v>
      </c>
      <c r="O2666" t="s">
        <v>84</v>
      </c>
      <c r="P2666" t="s">
        <v>147</v>
      </c>
      <c r="Q2666" t="s">
        <v>295</v>
      </c>
      <c r="R2666" t="str">
        <f t="shared" si="618"/>
        <v>Average</v>
      </c>
      <c r="S2666" t="str">
        <f t="shared" si="619"/>
        <v xml:space="preserve"> </v>
      </c>
      <c r="T2666" t="b">
        <f t="shared" si="620"/>
        <v>0</v>
      </c>
      <c r="U2666" t="b">
        <f t="shared" si="621"/>
        <v>1</v>
      </c>
      <c r="V2666" t="str">
        <f t="shared" si="622"/>
        <v>Average Company</v>
      </c>
      <c r="W2666" t="str">
        <f t="shared" si="623"/>
        <v>Buy</v>
      </c>
      <c r="X2666" t="str">
        <f t="shared" si="624"/>
        <v>Not Known</v>
      </c>
      <c r="Z2666" t="str">
        <f t="shared" si="625"/>
        <v>None</v>
      </c>
      <c r="AB2666" t="str">
        <f t="shared" si="626"/>
        <v>0</v>
      </c>
    </row>
    <row r="2667" spans="1:28" x14ac:dyDescent="0.3">
      <c r="A2667">
        <v>2665</v>
      </c>
      <c r="B2667" t="s">
        <v>5690</v>
      </c>
      <c r="C2667" t="str">
        <f t="shared" si="613"/>
        <v>Long</v>
      </c>
      <c r="D2667">
        <v>3.8</v>
      </c>
      <c r="F2667" s="1">
        <f t="shared" si="627"/>
        <v>3.8</v>
      </c>
      <c r="G2667" s="1">
        <f t="shared" si="614"/>
        <v>3.8</v>
      </c>
      <c r="H2667">
        <f t="shared" si="615"/>
        <v>3.8</v>
      </c>
      <c r="I2667" t="s">
        <v>5673</v>
      </c>
      <c r="J2667" t="s">
        <v>22</v>
      </c>
      <c r="K2667" t="s">
        <v>5691</v>
      </c>
      <c r="L2667" t="str">
        <f t="shared" si="616"/>
        <v>Established</v>
      </c>
      <c r="N2667" s="2">
        <f t="shared" si="617"/>
        <v>55</v>
      </c>
      <c r="O2667" t="s">
        <v>43</v>
      </c>
      <c r="P2667" t="s">
        <v>683</v>
      </c>
      <c r="Q2667" t="s">
        <v>523</v>
      </c>
      <c r="R2667" t="str">
        <f t="shared" si="618"/>
        <v>Average</v>
      </c>
      <c r="S2667" t="str">
        <f t="shared" si="619"/>
        <v xml:space="preserve"> </v>
      </c>
      <c r="T2667" t="b">
        <f t="shared" si="620"/>
        <v>0</v>
      </c>
      <c r="U2667" t="b">
        <f t="shared" si="621"/>
        <v>1</v>
      </c>
      <c r="V2667" t="str">
        <f t="shared" si="622"/>
        <v>Average Company</v>
      </c>
      <c r="W2667" t="str">
        <f t="shared" si="623"/>
        <v>Don't Buy</v>
      </c>
      <c r="X2667" t="str">
        <f t="shared" si="624"/>
        <v>Not Known</v>
      </c>
      <c r="Z2667" t="str">
        <f t="shared" si="625"/>
        <v>None</v>
      </c>
      <c r="AB2667" t="str">
        <f t="shared" si="626"/>
        <v>0</v>
      </c>
    </row>
    <row r="2668" spans="1:28" x14ac:dyDescent="0.3">
      <c r="A2668">
        <v>2666</v>
      </c>
      <c r="B2668" t="s">
        <v>5692</v>
      </c>
      <c r="C2668" t="str">
        <f t="shared" si="613"/>
        <v>Long</v>
      </c>
      <c r="D2668">
        <v>3.9</v>
      </c>
      <c r="F2668" s="1">
        <f t="shared" si="627"/>
        <v>3.9</v>
      </c>
      <c r="G2668" s="1">
        <f t="shared" si="614"/>
        <v>3.9</v>
      </c>
      <c r="H2668">
        <f t="shared" si="615"/>
        <v>3.9</v>
      </c>
      <c r="I2668" t="s">
        <v>5673</v>
      </c>
      <c r="J2668" t="s">
        <v>10</v>
      </c>
      <c r="K2668" t="s">
        <v>5693</v>
      </c>
      <c r="L2668" t="str">
        <f t="shared" si="616"/>
        <v>Established</v>
      </c>
      <c r="N2668" s="2">
        <f t="shared" si="617"/>
        <v>20</v>
      </c>
      <c r="O2668" t="s">
        <v>151</v>
      </c>
      <c r="P2668" t="s">
        <v>683</v>
      </c>
      <c r="Q2668" t="s">
        <v>315</v>
      </c>
      <c r="R2668" t="str">
        <f t="shared" si="618"/>
        <v>Average</v>
      </c>
      <c r="S2668" t="str">
        <f t="shared" si="619"/>
        <v xml:space="preserve"> </v>
      </c>
      <c r="T2668" t="b">
        <f t="shared" si="620"/>
        <v>0</v>
      </c>
      <c r="U2668" t="b">
        <f t="shared" si="621"/>
        <v>1</v>
      </c>
      <c r="V2668" t="str">
        <f t="shared" si="622"/>
        <v>Average Company</v>
      </c>
      <c r="W2668" t="str">
        <f t="shared" si="623"/>
        <v>Don't Buy</v>
      </c>
      <c r="X2668" t="str">
        <f t="shared" si="624"/>
        <v>Not Known</v>
      </c>
      <c r="Z2668" t="str">
        <f t="shared" si="625"/>
        <v>None</v>
      </c>
      <c r="AB2668" t="str">
        <f t="shared" si="626"/>
        <v>0</v>
      </c>
    </row>
    <row r="2669" spans="1:28" x14ac:dyDescent="0.3">
      <c r="A2669">
        <v>2667</v>
      </c>
      <c r="B2669" t="s">
        <v>5694</v>
      </c>
      <c r="C2669" t="str">
        <f t="shared" si="613"/>
        <v>Long</v>
      </c>
      <c r="D2669">
        <v>3.4</v>
      </c>
      <c r="F2669" s="1">
        <f t="shared" si="627"/>
        <v>3.4</v>
      </c>
      <c r="G2669" s="1">
        <f t="shared" si="614"/>
        <v>3.4</v>
      </c>
      <c r="H2669">
        <f t="shared" si="615"/>
        <v>3.4</v>
      </c>
      <c r="I2669" t="s">
        <v>5673</v>
      </c>
      <c r="J2669" t="s">
        <v>22</v>
      </c>
      <c r="K2669" t="s">
        <v>5695</v>
      </c>
      <c r="L2669" t="str">
        <f t="shared" si="616"/>
        <v>Established</v>
      </c>
      <c r="N2669" s="2">
        <f t="shared" si="617"/>
        <v>23</v>
      </c>
      <c r="O2669" t="s">
        <v>230</v>
      </c>
      <c r="P2669" t="s">
        <v>147</v>
      </c>
      <c r="Q2669" t="s">
        <v>243</v>
      </c>
      <c r="R2669" t="str">
        <f t="shared" si="618"/>
        <v>Average</v>
      </c>
      <c r="S2669" t="str">
        <f t="shared" si="619"/>
        <v xml:space="preserve"> </v>
      </c>
      <c r="T2669" t="b">
        <f t="shared" si="620"/>
        <v>0</v>
      </c>
      <c r="U2669" t="b">
        <f t="shared" si="621"/>
        <v>0</v>
      </c>
      <c r="V2669" t="str">
        <f t="shared" si="622"/>
        <v>Average Company</v>
      </c>
      <c r="W2669" t="str">
        <f t="shared" si="623"/>
        <v>Don't Buy</v>
      </c>
      <c r="X2669" t="str">
        <f t="shared" si="624"/>
        <v>Not Known</v>
      </c>
      <c r="Z2669" t="str">
        <f t="shared" si="625"/>
        <v>None</v>
      </c>
      <c r="AB2669" t="str">
        <f t="shared" si="626"/>
        <v>0</v>
      </c>
    </row>
    <row r="2670" spans="1:28" x14ac:dyDescent="0.3">
      <c r="A2670">
        <v>2668</v>
      </c>
      <c r="B2670" t="s">
        <v>5696</v>
      </c>
      <c r="C2670" t="str">
        <f t="shared" si="613"/>
        <v>Long</v>
      </c>
      <c r="D2670">
        <v>4.2</v>
      </c>
      <c r="F2670" s="1">
        <f t="shared" si="627"/>
        <v>4.2</v>
      </c>
      <c r="G2670" s="1">
        <f t="shared" si="614"/>
        <v>4.2</v>
      </c>
      <c r="H2670">
        <f t="shared" si="615"/>
        <v>4.2</v>
      </c>
      <c r="I2670" t="s">
        <v>5673</v>
      </c>
      <c r="J2670" t="s">
        <v>10</v>
      </c>
      <c r="K2670" t="s">
        <v>5697</v>
      </c>
      <c r="L2670" t="str">
        <f t="shared" si="616"/>
        <v>Established</v>
      </c>
      <c r="N2670" s="2">
        <f t="shared" si="617"/>
        <v>28</v>
      </c>
      <c r="O2670" t="s">
        <v>24</v>
      </c>
      <c r="P2670" t="s">
        <v>147</v>
      </c>
      <c r="Q2670" t="s">
        <v>1080</v>
      </c>
      <c r="R2670" t="str">
        <f t="shared" si="618"/>
        <v>Great</v>
      </c>
      <c r="S2670" t="str">
        <f t="shared" si="619"/>
        <v>Great</v>
      </c>
      <c r="T2670" t="b">
        <f t="shared" si="620"/>
        <v>1</v>
      </c>
      <c r="U2670" t="b">
        <f t="shared" si="621"/>
        <v>1</v>
      </c>
      <c r="V2670" t="str">
        <f t="shared" si="622"/>
        <v>Top Company</v>
      </c>
      <c r="W2670" t="str">
        <f t="shared" si="623"/>
        <v>Don't Buy</v>
      </c>
      <c r="X2670" t="str">
        <f t="shared" si="624"/>
        <v>Not Known</v>
      </c>
      <c r="Z2670" t="str">
        <f t="shared" si="625"/>
        <v>None</v>
      </c>
      <c r="AB2670" t="str">
        <f t="shared" si="626"/>
        <v>0</v>
      </c>
    </row>
    <row r="2671" spans="1:28" x14ac:dyDescent="0.3">
      <c r="A2671">
        <v>2669</v>
      </c>
      <c r="B2671" t="s">
        <v>5698</v>
      </c>
      <c r="C2671" t="str">
        <f t="shared" si="613"/>
        <v>Long</v>
      </c>
      <c r="D2671">
        <v>3.9</v>
      </c>
      <c r="F2671" s="1">
        <f t="shared" si="627"/>
        <v>3.9</v>
      </c>
      <c r="G2671" s="1">
        <f t="shared" si="614"/>
        <v>3.9</v>
      </c>
      <c r="H2671">
        <f t="shared" si="615"/>
        <v>3.9</v>
      </c>
      <c r="I2671" t="s">
        <v>5673</v>
      </c>
      <c r="J2671" t="s">
        <v>10</v>
      </c>
      <c r="K2671" t="s">
        <v>3278</v>
      </c>
      <c r="L2671" t="str">
        <f t="shared" si="616"/>
        <v>Established</v>
      </c>
      <c r="N2671" s="2">
        <f t="shared" si="617"/>
        <v>34</v>
      </c>
      <c r="O2671" t="s">
        <v>213</v>
      </c>
      <c r="P2671" t="s">
        <v>691</v>
      </c>
      <c r="Q2671" t="s">
        <v>19</v>
      </c>
      <c r="R2671" t="str">
        <f t="shared" si="618"/>
        <v>Average</v>
      </c>
      <c r="S2671" t="str">
        <f t="shared" si="619"/>
        <v xml:space="preserve"> </v>
      </c>
      <c r="T2671" t="b">
        <f t="shared" si="620"/>
        <v>0</v>
      </c>
      <c r="U2671" t="b">
        <f t="shared" si="621"/>
        <v>1</v>
      </c>
      <c r="V2671" t="str">
        <f t="shared" si="622"/>
        <v>Average Company</v>
      </c>
      <c r="W2671" t="str">
        <f t="shared" si="623"/>
        <v>Don't Buy</v>
      </c>
      <c r="X2671" t="str">
        <f t="shared" si="624"/>
        <v>Not Known</v>
      </c>
      <c r="Z2671" t="str">
        <f t="shared" si="625"/>
        <v>None</v>
      </c>
      <c r="AB2671" t="str">
        <f t="shared" si="626"/>
        <v>500K</v>
      </c>
    </row>
    <row r="2672" spans="1:28" x14ac:dyDescent="0.3">
      <c r="A2672">
        <v>2670</v>
      </c>
      <c r="B2672" t="s">
        <v>5699</v>
      </c>
      <c r="C2672" t="str">
        <f t="shared" si="613"/>
        <v>Long</v>
      </c>
      <c r="D2672">
        <v>4</v>
      </c>
      <c r="F2672" s="1">
        <f t="shared" si="627"/>
        <v>4</v>
      </c>
      <c r="G2672" s="1">
        <f t="shared" si="614"/>
        <v>4</v>
      </c>
      <c r="H2672">
        <f t="shared" si="615"/>
        <v>4</v>
      </c>
      <c r="I2672" t="s">
        <v>3867</v>
      </c>
      <c r="J2672" t="s">
        <v>22</v>
      </c>
      <c r="K2672" t="s">
        <v>5095</v>
      </c>
      <c r="L2672" t="str">
        <f t="shared" si="616"/>
        <v>Established</v>
      </c>
      <c r="N2672" s="2">
        <f t="shared" si="617"/>
        <v>30</v>
      </c>
      <c r="O2672" t="s">
        <v>604</v>
      </c>
      <c r="P2672" t="s">
        <v>147</v>
      </c>
      <c r="Q2672" t="s">
        <v>918</v>
      </c>
      <c r="R2672" t="str">
        <f t="shared" si="618"/>
        <v>Average</v>
      </c>
      <c r="S2672" t="str">
        <f t="shared" si="619"/>
        <v xml:space="preserve"> </v>
      </c>
      <c r="T2672" t="b">
        <f t="shared" si="620"/>
        <v>0</v>
      </c>
      <c r="U2672" t="b">
        <f t="shared" si="621"/>
        <v>1</v>
      </c>
      <c r="V2672" t="str">
        <f t="shared" si="622"/>
        <v>Average Company</v>
      </c>
      <c r="W2672" t="str">
        <f t="shared" si="623"/>
        <v>Don't Buy</v>
      </c>
      <c r="X2672" t="str">
        <f t="shared" si="624"/>
        <v>Not Known</v>
      </c>
      <c r="Z2672" t="str">
        <f t="shared" si="625"/>
        <v>None</v>
      </c>
      <c r="AB2672" t="str">
        <f t="shared" si="626"/>
        <v>0</v>
      </c>
    </row>
    <row r="2673" spans="1:28" x14ac:dyDescent="0.3">
      <c r="A2673">
        <v>2671</v>
      </c>
      <c r="B2673" t="s">
        <v>5700</v>
      </c>
      <c r="C2673" t="str">
        <f t="shared" si="613"/>
        <v>Long</v>
      </c>
      <c r="D2673">
        <v>3.5</v>
      </c>
      <c r="F2673" s="1">
        <f t="shared" si="627"/>
        <v>3.5</v>
      </c>
      <c r="G2673" s="1">
        <f t="shared" si="614"/>
        <v>3.5</v>
      </c>
      <c r="H2673">
        <f t="shared" si="615"/>
        <v>3.5</v>
      </c>
      <c r="I2673" t="s">
        <v>5701</v>
      </c>
      <c r="J2673" t="s">
        <v>22</v>
      </c>
      <c r="K2673" t="s">
        <v>1144</v>
      </c>
      <c r="L2673" t="str">
        <f t="shared" si="616"/>
        <v>Established</v>
      </c>
      <c r="N2673" s="2">
        <f t="shared" si="617"/>
        <v>21</v>
      </c>
      <c r="O2673" t="s">
        <v>321</v>
      </c>
      <c r="P2673" t="s">
        <v>147</v>
      </c>
      <c r="Q2673" t="s">
        <v>243</v>
      </c>
      <c r="R2673" t="str">
        <f t="shared" si="618"/>
        <v>Average</v>
      </c>
      <c r="S2673" t="str">
        <f t="shared" si="619"/>
        <v xml:space="preserve"> </v>
      </c>
      <c r="T2673" t="b">
        <f t="shared" si="620"/>
        <v>0</v>
      </c>
      <c r="U2673" t="b">
        <f t="shared" si="621"/>
        <v>0</v>
      </c>
      <c r="V2673" t="str">
        <f t="shared" si="622"/>
        <v>Average Company</v>
      </c>
      <c r="W2673" t="str">
        <f t="shared" si="623"/>
        <v>Don't Buy</v>
      </c>
      <c r="X2673" t="str">
        <f t="shared" si="624"/>
        <v>Not Known</v>
      </c>
      <c r="Z2673" t="str">
        <f t="shared" si="625"/>
        <v>None</v>
      </c>
      <c r="AB2673" t="str">
        <f t="shared" si="626"/>
        <v>0</v>
      </c>
    </row>
    <row r="2674" spans="1:28" x14ac:dyDescent="0.3">
      <c r="A2674">
        <v>2672</v>
      </c>
      <c r="B2674" t="s">
        <v>5702</v>
      </c>
      <c r="C2674" t="str">
        <f t="shared" si="613"/>
        <v>Long</v>
      </c>
      <c r="D2674">
        <v>4.5</v>
      </c>
      <c r="F2674" s="1">
        <f t="shared" si="627"/>
        <v>4.5</v>
      </c>
      <c r="G2674" s="1">
        <f t="shared" si="614"/>
        <v>4.5</v>
      </c>
      <c r="H2674">
        <f t="shared" si="615"/>
        <v>4.5</v>
      </c>
      <c r="I2674" t="s">
        <v>5701</v>
      </c>
      <c r="J2674" t="s">
        <v>22</v>
      </c>
      <c r="K2674" t="s">
        <v>5703</v>
      </c>
      <c r="L2674" t="str">
        <f t="shared" si="616"/>
        <v>Established</v>
      </c>
      <c r="N2674" s="2">
        <f t="shared" si="617"/>
        <v>44</v>
      </c>
      <c r="O2674" t="s">
        <v>96</v>
      </c>
      <c r="P2674" t="s">
        <v>1261</v>
      </c>
      <c r="Q2674" t="s">
        <v>726</v>
      </c>
      <c r="R2674" t="str">
        <f t="shared" si="618"/>
        <v>Great</v>
      </c>
      <c r="S2674" t="str">
        <f t="shared" si="619"/>
        <v>Great</v>
      </c>
      <c r="T2674" t="b">
        <f t="shared" si="620"/>
        <v>1</v>
      </c>
      <c r="U2674" t="b">
        <f t="shared" si="621"/>
        <v>1</v>
      </c>
      <c r="V2674" t="str">
        <f t="shared" si="622"/>
        <v>Top Company</v>
      </c>
      <c r="W2674" t="str">
        <f t="shared" si="623"/>
        <v>Don't Buy</v>
      </c>
      <c r="X2674" t="str">
        <f t="shared" si="624"/>
        <v>Not Known</v>
      </c>
      <c r="Z2674" t="str">
        <f t="shared" si="625"/>
        <v>None</v>
      </c>
      <c r="AB2674" t="str">
        <f t="shared" si="626"/>
        <v>0</v>
      </c>
    </row>
    <row r="2675" spans="1:28" x14ac:dyDescent="0.3">
      <c r="A2675">
        <v>2673</v>
      </c>
      <c r="B2675" t="s">
        <v>5704</v>
      </c>
      <c r="C2675" t="str">
        <f t="shared" si="613"/>
        <v>Short</v>
      </c>
      <c r="D2675">
        <v>4.2</v>
      </c>
      <c r="F2675" s="1">
        <f t="shared" si="627"/>
        <v>4.2</v>
      </c>
      <c r="G2675" s="1">
        <f t="shared" si="614"/>
        <v>4.2</v>
      </c>
      <c r="H2675">
        <f t="shared" si="615"/>
        <v>4.2</v>
      </c>
      <c r="I2675" t="s">
        <v>5701</v>
      </c>
      <c r="J2675" t="s">
        <v>22</v>
      </c>
      <c r="K2675" t="s">
        <v>5705</v>
      </c>
      <c r="L2675" t="str">
        <f t="shared" si="616"/>
        <v>Established</v>
      </c>
      <c r="N2675" s="2">
        <f t="shared" si="617"/>
        <v>63</v>
      </c>
      <c r="O2675" t="s">
        <v>629</v>
      </c>
      <c r="P2675" t="s">
        <v>691</v>
      </c>
      <c r="Q2675" t="s">
        <v>5228</v>
      </c>
      <c r="R2675" t="str">
        <f t="shared" si="618"/>
        <v>Great</v>
      </c>
      <c r="S2675" t="str">
        <f t="shared" si="619"/>
        <v>Great</v>
      </c>
      <c r="T2675" t="b">
        <f t="shared" si="620"/>
        <v>1</v>
      </c>
      <c r="U2675" t="b">
        <f t="shared" si="621"/>
        <v>1</v>
      </c>
      <c r="V2675" t="str">
        <f t="shared" si="622"/>
        <v>Top Company</v>
      </c>
      <c r="W2675" t="str">
        <f t="shared" si="623"/>
        <v>Don't Buy</v>
      </c>
      <c r="X2675" t="str">
        <f t="shared" si="624"/>
        <v>Not Known</v>
      </c>
      <c r="Z2675" t="str">
        <f t="shared" si="625"/>
        <v>None</v>
      </c>
      <c r="AB2675" t="str">
        <f t="shared" si="626"/>
        <v>0</v>
      </c>
    </row>
    <row r="2676" spans="1:28" x14ac:dyDescent="0.3">
      <c r="A2676">
        <v>2674</v>
      </c>
      <c r="B2676" t="s">
        <v>5706</v>
      </c>
      <c r="C2676" t="str">
        <f t="shared" si="613"/>
        <v>Short</v>
      </c>
      <c r="D2676">
        <v>4</v>
      </c>
      <c r="F2676" s="1">
        <f t="shared" si="627"/>
        <v>4</v>
      </c>
      <c r="G2676" s="1">
        <f t="shared" si="614"/>
        <v>4</v>
      </c>
      <c r="H2676">
        <f t="shared" si="615"/>
        <v>4</v>
      </c>
      <c r="I2676" t="s">
        <v>5701</v>
      </c>
      <c r="J2676" t="s">
        <v>10</v>
      </c>
      <c r="K2676" t="s">
        <v>5707</v>
      </c>
      <c r="L2676" t="str">
        <f t="shared" si="616"/>
        <v>Established</v>
      </c>
      <c r="N2676" s="2">
        <f t="shared" si="617"/>
        <v>83</v>
      </c>
      <c r="O2676" t="s">
        <v>547</v>
      </c>
      <c r="P2676" t="s">
        <v>147</v>
      </c>
      <c r="Q2676" t="s">
        <v>204</v>
      </c>
      <c r="R2676" t="str">
        <f t="shared" si="618"/>
        <v>Average</v>
      </c>
      <c r="S2676" t="str">
        <f t="shared" si="619"/>
        <v xml:space="preserve"> </v>
      </c>
      <c r="T2676" t="b">
        <f t="shared" si="620"/>
        <v>0</v>
      </c>
      <c r="U2676" t="b">
        <f t="shared" si="621"/>
        <v>1</v>
      </c>
      <c r="V2676" t="str">
        <f t="shared" si="622"/>
        <v>Average Company</v>
      </c>
      <c r="W2676" t="str">
        <f t="shared" si="623"/>
        <v>Don't Buy</v>
      </c>
      <c r="X2676" t="str">
        <f t="shared" si="624"/>
        <v>Not Known</v>
      </c>
      <c r="Z2676" t="str">
        <f t="shared" si="625"/>
        <v>None</v>
      </c>
      <c r="AB2676" t="str">
        <f t="shared" si="626"/>
        <v>0</v>
      </c>
    </row>
    <row r="2677" spans="1:28" x14ac:dyDescent="0.3">
      <c r="A2677">
        <v>2675</v>
      </c>
      <c r="B2677" t="s">
        <v>5708</v>
      </c>
      <c r="C2677" t="str">
        <f t="shared" si="613"/>
        <v>Long</v>
      </c>
      <c r="D2677">
        <v>4.2</v>
      </c>
      <c r="F2677" s="1">
        <f t="shared" si="627"/>
        <v>4.2</v>
      </c>
      <c r="G2677" s="1">
        <f t="shared" si="614"/>
        <v>4.2</v>
      </c>
      <c r="H2677">
        <f t="shared" si="615"/>
        <v>4.2</v>
      </c>
      <c r="I2677" t="s">
        <v>5701</v>
      </c>
      <c r="J2677" t="s">
        <v>22</v>
      </c>
      <c r="K2677" t="s">
        <v>5709</v>
      </c>
      <c r="L2677" t="str">
        <f t="shared" si="616"/>
        <v>Established</v>
      </c>
      <c r="N2677" s="2">
        <f t="shared" si="617"/>
        <v>15</v>
      </c>
      <c r="O2677" t="s">
        <v>84</v>
      </c>
      <c r="P2677" t="s">
        <v>1308</v>
      </c>
      <c r="Q2677" t="s">
        <v>80</v>
      </c>
      <c r="R2677" t="str">
        <f t="shared" si="618"/>
        <v>Great</v>
      </c>
      <c r="S2677" t="str">
        <f t="shared" si="619"/>
        <v>Great</v>
      </c>
      <c r="T2677" t="b">
        <f t="shared" si="620"/>
        <v>1</v>
      </c>
      <c r="U2677" t="b">
        <f t="shared" si="621"/>
        <v>1</v>
      </c>
      <c r="V2677" t="str">
        <f t="shared" si="622"/>
        <v>Average Company</v>
      </c>
      <c r="W2677" t="str">
        <f t="shared" si="623"/>
        <v>Don't Buy</v>
      </c>
      <c r="X2677" t="str">
        <f t="shared" si="624"/>
        <v>Not Known</v>
      </c>
      <c r="Z2677" t="str">
        <f t="shared" si="625"/>
        <v>None</v>
      </c>
      <c r="AB2677" t="str">
        <f t="shared" si="626"/>
        <v>0</v>
      </c>
    </row>
    <row r="2678" spans="1:28" x14ac:dyDescent="0.3">
      <c r="A2678">
        <v>2676</v>
      </c>
      <c r="B2678" t="s">
        <v>5710</v>
      </c>
      <c r="C2678" t="str">
        <f t="shared" si="613"/>
        <v>Long</v>
      </c>
      <c r="D2678">
        <v>4.0999999999999996</v>
      </c>
      <c r="F2678" s="1">
        <f t="shared" si="627"/>
        <v>4.0999999999999996</v>
      </c>
      <c r="G2678" s="1">
        <f t="shared" si="614"/>
        <v>4.0999999999999996</v>
      </c>
      <c r="H2678">
        <f t="shared" si="615"/>
        <v>4.0999999999999996</v>
      </c>
      <c r="I2678" t="s">
        <v>5701</v>
      </c>
      <c r="J2678" t="s">
        <v>10</v>
      </c>
      <c r="K2678" t="s">
        <v>5711</v>
      </c>
      <c r="L2678" t="str">
        <f t="shared" si="616"/>
        <v>Established</v>
      </c>
      <c r="N2678" s="2">
        <f t="shared" si="617"/>
        <v>83</v>
      </c>
      <c r="O2678" t="s">
        <v>547</v>
      </c>
      <c r="P2678" t="s">
        <v>147</v>
      </c>
      <c r="Q2678" t="s">
        <v>5712</v>
      </c>
      <c r="R2678" t="str">
        <f t="shared" si="618"/>
        <v>Great</v>
      </c>
      <c r="S2678" t="str">
        <f t="shared" si="619"/>
        <v>Great</v>
      </c>
      <c r="T2678" t="b">
        <f t="shared" si="620"/>
        <v>1</v>
      </c>
      <c r="U2678" t="b">
        <f t="shared" si="621"/>
        <v>1</v>
      </c>
      <c r="V2678" t="str">
        <f t="shared" si="622"/>
        <v>Top Company</v>
      </c>
      <c r="W2678" t="str">
        <f t="shared" si="623"/>
        <v>Don't Buy</v>
      </c>
      <c r="X2678" t="str">
        <f t="shared" si="624"/>
        <v>Not Known</v>
      </c>
      <c r="Z2678" t="str">
        <f t="shared" si="625"/>
        <v>None</v>
      </c>
      <c r="AB2678" t="str">
        <f t="shared" si="626"/>
        <v>0</v>
      </c>
    </row>
    <row r="2679" spans="1:28" x14ac:dyDescent="0.3">
      <c r="A2679">
        <v>2677</v>
      </c>
      <c r="B2679" t="s">
        <v>5713</v>
      </c>
      <c r="C2679" t="str">
        <f t="shared" si="613"/>
        <v>Long</v>
      </c>
      <c r="D2679">
        <v>3.2</v>
      </c>
      <c r="F2679" s="1">
        <f t="shared" si="627"/>
        <v>3.2</v>
      </c>
      <c r="G2679" s="1">
        <f t="shared" si="614"/>
        <v>3.2</v>
      </c>
      <c r="H2679">
        <f t="shared" si="615"/>
        <v>3.2</v>
      </c>
      <c r="I2679" t="s">
        <v>5701</v>
      </c>
      <c r="J2679" t="s">
        <v>10</v>
      </c>
      <c r="K2679" t="s">
        <v>5714</v>
      </c>
      <c r="L2679" t="str">
        <f t="shared" si="616"/>
        <v>Established</v>
      </c>
      <c r="N2679" s="2">
        <f t="shared" si="617"/>
        <v>33</v>
      </c>
      <c r="O2679" t="s">
        <v>18</v>
      </c>
      <c r="P2679" t="s">
        <v>147</v>
      </c>
      <c r="Q2679" t="s">
        <v>362</v>
      </c>
      <c r="R2679" t="str">
        <f t="shared" si="618"/>
        <v>Average</v>
      </c>
      <c r="S2679" t="str">
        <f t="shared" si="619"/>
        <v xml:space="preserve"> </v>
      </c>
      <c r="T2679" t="b">
        <f t="shared" si="620"/>
        <v>0</v>
      </c>
      <c r="U2679" t="b">
        <f t="shared" si="621"/>
        <v>0</v>
      </c>
      <c r="V2679" t="str">
        <f t="shared" si="622"/>
        <v>Average Company</v>
      </c>
      <c r="W2679" t="str">
        <f t="shared" si="623"/>
        <v>Don't Buy</v>
      </c>
      <c r="X2679" t="str">
        <f t="shared" si="624"/>
        <v>Not Known</v>
      </c>
      <c r="Z2679" t="str">
        <f t="shared" si="625"/>
        <v>None</v>
      </c>
      <c r="AB2679" t="str">
        <f t="shared" si="626"/>
        <v>0</v>
      </c>
    </row>
    <row r="2680" spans="1:28" x14ac:dyDescent="0.3">
      <c r="A2680">
        <v>2678</v>
      </c>
      <c r="B2680" t="s">
        <v>5715</v>
      </c>
      <c r="C2680" t="str">
        <f t="shared" si="613"/>
        <v>Short</v>
      </c>
      <c r="D2680">
        <v>3.9</v>
      </c>
      <c r="F2680" s="1">
        <f t="shared" si="627"/>
        <v>3.9</v>
      </c>
      <c r="G2680" s="1">
        <f t="shared" si="614"/>
        <v>3.9</v>
      </c>
      <c r="H2680">
        <f t="shared" si="615"/>
        <v>3.9</v>
      </c>
      <c r="I2680" t="s">
        <v>5701</v>
      </c>
      <c r="J2680" t="s">
        <v>22</v>
      </c>
      <c r="K2680" t="s">
        <v>5716</v>
      </c>
      <c r="L2680" t="str">
        <f t="shared" si="616"/>
        <v>Established</v>
      </c>
      <c r="N2680" s="2">
        <f t="shared" si="617"/>
        <v>31</v>
      </c>
      <c r="O2680" t="s">
        <v>58</v>
      </c>
      <c r="P2680" t="s">
        <v>683</v>
      </c>
      <c r="Q2680" t="s">
        <v>117</v>
      </c>
      <c r="R2680" t="str">
        <f t="shared" si="618"/>
        <v>Average</v>
      </c>
      <c r="S2680" t="str">
        <f t="shared" si="619"/>
        <v xml:space="preserve"> </v>
      </c>
      <c r="T2680" t="b">
        <f t="shared" si="620"/>
        <v>0</v>
      </c>
      <c r="U2680" t="b">
        <f t="shared" si="621"/>
        <v>1</v>
      </c>
      <c r="V2680" t="str">
        <f t="shared" si="622"/>
        <v>Average Company</v>
      </c>
      <c r="W2680" t="str">
        <f t="shared" si="623"/>
        <v>Don't Buy</v>
      </c>
      <c r="X2680" t="str">
        <f t="shared" si="624"/>
        <v>Not Known</v>
      </c>
      <c r="Z2680" t="str">
        <f t="shared" si="625"/>
        <v>None</v>
      </c>
      <c r="AB2680" t="str">
        <f t="shared" si="626"/>
        <v>0</v>
      </c>
    </row>
    <row r="2681" spans="1:28" x14ac:dyDescent="0.3">
      <c r="A2681">
        <v>2679</v>
      </c>
      <c r="B2681" t="s">
        <v>5717</v>
      </c>
      <c r="C2681" t="str">
        <f t="shared" si="613"/>
        <v>Long</v>
      </c>
      <c r="D2681">
        <v>3.2</v>
      </c>
      <c r="F2681" s="1">
        <f t="shared" si="627"/>
        <v>3.2</v>
      </c>
      <c r="G2681" s="1">
        <f t="shared" si="614"/>
        <v>3.2</v>
      </c>
      <c r="H2681">
        <f t="shared" si="615"/>
        <v>3.2</v>
      </c>
      <c r="I2681" t="s">
        <v>5701</v>
      </c>
      <c r="J2681" t="s">
        <v>22</v>
      </c>
      <c r="K2681" t="s">
        <v>5718</v>
      </c>
      <c r="L2681" t="str">
        <f t="shared" si="616"/>
        <v>Established</v>
      </c>
      <c r="N2681" s="2">
        <f t="shared" si="617"/>
        <v>27</v>
      </c>
      <c r="O2681" t="s">
        <v>109</v>
      </c>
      <c r="P2681" t="s">
        <v>1308</v>
      </c>
      <c r="Q2681" t="s">
        <v>85</v>
      </c>
      <c r="R2681" t="str">
        <f t="shared" si="618"/>
        <v>Average</v>
      </c>
      <c r="S2681" t="str">
        <f t="shared" si="619"/>
        <v xml:space="preserve"> </v>
      </c>
      <c r="T2681" t="b">
        <f t="shared" si="620"/>
        <v>0</v>
      </c>
      <c r="U2681" t="b">
        <f t="shared" si="621"/>
        <v>0</v>
      </c>
      <c r="V2681" t="str">
        <f t="shared" si="622"/>
        <v>Average Company</v>
      </c>
      <c r="W2681" t="str">
        <f t="shared" si="623"/>
        <v>Don't Buy</v>
      </c>
      <c r="X2681" t="str">
        <f t="shared" si="624"/>
        <v>Not Known</v>
      </c>
      <c r="Z2681" t="str">
        <f t="shared" si="625"/>
        <v>None</v>
      </c>
      <c r="AB2681" t="str">
        <f t="shared" si="626"/>
        <v>0</v>
      </c>
    </row>
    <row r="2682" spans="1:28" x14ac:dyDescent="0.3">
      <c r="A2682">
        <v>2680</v>
      </c>
      <c r="B2682" t="s">
        <v>5719</v>
      </c>
      <c r="C2682" t="str">
        <f t="shared" si="613"/>
        <v>Long</v>
      </c>
      <c r="D2682">
        <v>3.3</v>
      </c>
      <c r="F2682" s="1">
        <f t="shared" si="627"/>
        <v>3.3</v>
      </c>
      <c r="G2682" s="1">
        <f t="shared" si="614"/>
        <v>3.3</v>
      </c>
      <c r="H2682">
        <f t="shared" si="615"/>
        <v>3.3</v>
      </c>
      <c r="I2682" t="s">
        <v>5701</v>
      </c>
      <c r="J2682" t="s">
        <v>22</v>
      </c>
      <c r="K2682" t="s">
        <v>5720</v>
      </c>
      <c r="L2682" t="str">
        <f t="shared" si="616"/>
        <v>Established</v>
      </c>
      <c r="N2682" s="2">
        <f t="shared" si="617"/>
        <v>19</v>
      </c>
      <c r="O2682" t="s">
        <v>100</v>
      </c>
      <c r="P2682" t="s">
        <v>683</v>
      </c>
      <c r="Q2682" t="s">
        <v>268</v>
      </c>
      <c r="R2682" t="str">
        <f t="shared" si="618"/>
        <v>Average</v>
      </c>
      <c r="S2682" t="str">
        <f t="shared" si="619"/>
        <v xml:space="preserve"> </v>
      </c>
      <c r="T2682" t="b">
        <f t="shared" si="620"/>
        <v>0</v>
      </c>
      <c r="U2682" t="b">
        <f t="shared" si="621"/>
        <v>0</v>
      </c>
      <c r="V2682" t="str">
        <f t="shared" si="622"/>
        <v>Average Company</v>
      </c>
      <c r="W2682" t="str">
        <f t="shared" si="623"/>
        <v>Don't Buy</v>
      </c>
      <c r="X2682" t="str">
        <f t="shared" si="624"/>
        <v>Not Known</v>
      </c>
      <c r="Z2682" t="str">
        <f t="shared" si="625"/>
        <v>None</v>
      </c>
      <c r="AB2682" t="str">
        <f t="shared" si="626"/>
        <v>0</v>
      </c>
    </row>
    <row r="2683" spans="1:28" x14ac:dyDescent="0.3">
      <c r="A2683">
        <v>2681</v>
      </c>
      <c r="B2683" t="s">
        <v>5721</v>
      </c>
      <c r="C2683" t="str">
        <f t="shared" si="613"/>
        <v>Long</v>
      </c>
      <c r="D2683">
        <v>4.0999999999999996</v>
      </c>
      <c r="F2683" s="1">
        <f t="shared" si="627"/>
        <v>4.0999999999999996</v>
      </c>
      <c r="G2683" s="1">
        <f t="shared" si="614"/>
        <v>4.0999999999999996</v>
      </c>
      <c r="H2683">
        <f t="shared" si="615"/>
        <v>4.0999999999999996</v>
      </c>
      <c r="I2683" t="s">
        <v>5701</v>
      </c>
      <c r="J2683" t="s">
        <v>22</v>
      </c>
      <c r="K2683" t="s">
        <v>1099</v>
      </c>
      <c r="L2683" t="str">
        <f t="shared" si="616"/>
        <v>Established</v>
      </c>
      <c r="N2683" s="2">
        <f t="shared" si="617"/>
        <v>26</v>
      </c>
      <c r="O2683" t="s">
        <v>126</v>
      </c>
      <c r="P2683" t="s">
        <v>683</v>
      </c>
      <c r="Q2683" t="s">
        <v>28</v>
      </c>
      <c r="R2683" t="str">
        <f t="shared" si="618"/>
        <v>Great</v>
      </c>
      <c r="S2683" t="str">
        <f t="shared" si="619"/>
        <v>Great</v>
      </c>
      <c r="T2683" t="b">
        <f t="shared" si="620"/>
        <v>1</v>
      </c>
      <c r="U2683" t="b">
        <f t="shared" si="621"/>
        <v>1</v>
      </c>
      <c r="V2683" t="str">
        <f t="shared" si="622"/>
        <v>Top Company</v>
      </c>
      <c r="W2683" t="str">
        <f t="shared" si="623"/>
        <v>Don't Buy</v>
      </c>
      <c r="X2683" t="str">
        <f t="shared" si="624"/>
        <v>Bombay Finance</v>
      </c>
      <c r="Z2683" t="str">
        <f t="shared" si="625"/>
        <v>None</v>
      </c>
      <c r="AB2683" t="str">
        <f t="shared" si="626"/>
        <v>1Million</v>
      </c>
    </row>
    <row r="2684" spans="1:28" x14ac:dyDescent="0.3">
      <c r="A2684">
        <v>2682</v>
      </c>
      <c r="B2684" t="s">
        <v>5722</v>
      </c>
      <c r="C2684" t="str">
        <f t="shared" si="613"/>
        <v>Long</v>
      </c>
      <c r="D2684">
        <v>4.0999999999999996</v>
      </c>
      <c r="F2684" s="1">
        <f t="shared" si="627"/>
        <v>4.0999999999999996</v>
      </c>
      <c r="G2684" s="1">
        <f t="shared" si="614"/>
        <v>4.0999999999999996</v>
      </c>
      <c r="H2684">
        <f t="shared" si="615"/>
        <v>4.0999999999999996</v>
      </c>
      <c r="I2684" t="s">
        <v>5701</v>
      </c>
      <c r="J2684" t="s">
        <v>22</v>
      </c>
      <c r="K2684" t="s">
        <v>5723</v>
      </c>
      <c r="L2684" t="str">
        <f t="shared" si="616"/>
        <v>Established</v>
      </c>
      <c r="N2684" s="2">
        <f t="shared" si="617"/>
        <v>41</v>
      </c>
      <c r="O2684" t="s">
        <v>39</v>
      </c>
      <c r="P2684" t="s">
        <v>147</v>
      </c>
      <c r="Q2684" t="s">
        <v>204</v>
      </c>
      <c r="R2684" t="str">
        <f t="shared" si="618"/>
        <v>Great</v>
      </c>
      <c r="S2684" t="str">
        <f t="shared" si="619"/>
        <v>Great</v>
      </c>
      <c r="T2684" t="b">
        <f t="shared" si="620"/>
        <v>1</v>
      </c>
      <c r="U2684" t="b">
        <f t="shared" si="621"/>
        <v>1</v>
      </c>
      <c r="V2684" t="str">
        <f t="shared" si="622"/>
        <v>Top Company</v>
      </c>
      <c r="W2684" t="str">
        <f t="shared" si="623"/>
        <v>Don't Buy</v>
      </c>
      <c r="X2684" t="str">
        <f t="shared" si="624"/>
        <v>Not Known</v>
      </c>
      <c r="Z2684" t="str">
        <f t="shared" si="625"/>
        <v>None</v>
      </c>
      <c r="AB2684" t="str">
        <f t="shared" si="626"/>
        <v>0</v>
      </c>
    </row>
    <row r="2685" spans="1:28" x14ac:dyDescent="0.3">
      <c r="A2685">
        <v>2683</v>
      </c>
      <c r="B2685" t="s">
        <v>5724</v>
      </c>
      <c r="C2685" t="str">
        <f t="shared" si="613"/>
        <v>Long</v>
      </c>
      <c r="D2685">
        <v>3.3</v>
      </c>
      <c r="F2685" s="1">
        <f t="shared" si="627"/>
        <v>3.3</v>
      </c>
      <c r="G2685" s="1">
        <f t="shared" si="614"/>
        <v>3.3</v>
      </c>
      <c r="H2685">
        <f t="shared" si="615"/>
        <v>3.3</v>
      </c>
      <c r="I2685" t="s">
        <v>5701</v>
      </c>
      <c r="J2685" t="s">
        <v>10</v>
      </c>
      <c r="K2685" t="s">
        <v>5725</v>
      </c>
      <c r="L2685" t="str">
        <f t="shared" si="616"/>
        <v>Established</v>
      </c>
      <c r="N2685" s="2">
        <f t="shared" si="617"/>
        <v>21</v>
      </c>
      <c r="O2685" t="s">
        <v>321</v>
      </c>
      <c r="P2685" t="s">
        <v>1308</v>
      </c>
      <c r="Q2685" t="s">
        <v>19</v>
      </c>
      <c r="R2685" t="str">
        <f t="shared" si="618"/>
        <v>Average</v>
      </c>
      <c r="S2685" t="str">
        <f t="shared" si="619"/>
        <v xml:space="preserve"> </v>
      </c>
      <c r="T2685" t="b">
        <f t="shared" si="620"/>
        <v>0</v>
      </c>
      <c r="U2685" t="b">
        <f t="shared" si="621"/>
        <v>0</v>
      </c>
      <c r="V2685" t="str">
        <f t="shared" si="622"/>
        <v>Average Company</v>
      </c>
      <c r="W2685" t="str">
        <f t="shared" si="623"/>
        <v>Don't Buy</v>
      </c>
      <c r="X2685" t="str">
        <f t="shared" si="624"/>
        <v>Not Known</v>
      </c>
      <c r="Z2685" t="str">
        <f t="shared" si="625"/>
        <v>None</v>
      </c>
      <c r="AB2685" t="str">
        <f t="shared" si="626"/>
        <v>500K</v>
      </c>
    </row>
    <row r="2686" spans="1:28" x14ac:dyDescent="0.3">
      <c r="A2686">
        <v>2684</v>
      </c>
      <c r="B2686" t="s">
        <v>5726</v>
      </c>
      <c r="C2686" t="str">
        <f t="shared" si="613"/>
        <v>Long</v>
      </c>
      <c r="D2686">
        <v>3.9</v>
      </c>
      <c r="F2686" s="1">
        <f t="shared" si="627"/>
        <v>3.9</v>
      </c>
      <c r="G2686" s="1">
        <f t="shared" si="614"/>
        <v>3.9</v>
      </c>
      <c r="H2686">
        <f t="shared" si="615"/>
        <v>3.9</v>
      </c>
      <c r="I2686" t="s">
        <v>5701</v>
      </c>
      <c r="J2686" t="s">
        <v>22</v>
      </c>
      <c r="K2686" t="s">
        <v>5727</v>
      </c>
      <c r="L2686" t="str">
        <f t="shared" si="616"/>
        <v>Established</v>
      </c>
      <c r="N2686" s="2">
        <f t="shared" si="617"/>
        <v>11</v>
      </c>
      <c r="O2686" t="s">
        <v>146</v>
      </c>
      <c r="P2686" t="s">
        <v>691</v>
      </c>
      <c r="Q2686" t="s">
        <v>117</v>
      </c>
      <c r="R2686" t="str">
        <f t="shared" si="618"/>
        <v>Average</v>
      </c>
      <c r="S2686" t="str">
        <f t="shared" si="619"/>
        <v xml:space="preserve"> </v>
      </c>
      <c r="T2686" t="b">
        <f t="shared" si="620"/>
        <v>0</v>
      </c>
      <c r="U2686" t="b">
        <f t="shared" si="621"/>
        <v>1</v>
      </c>
      <c r="V2686" t="str">
        <f t="shared" si="622"/>
        <v>Average Company</v>
      </c>
      <c r="W2686" t="str">
        <f t="shared" si="623"/>
        <v>Buy</v>
      </c>
      <c r="X2686" t="str">
        <f t="shared" si="624"/>
        <v>Not Known</v>
      </c>
      <c r="Z2686" t="str">
        <f t="shared" si="625"/>
        <v>None</v>
      </c>
      <c r="AB2686" t="str">
        <f t="shared" si="626"/>
        <v>0</v>
      </c>
    </row>
    <row r="2687" spans="1:28" x14ac:dyDescent="0.3">
      <c r="A2687">
        <v>2685</v>
      </c>
      <c r="B2687" t="s">
        <v>5728</v>
      </c>
      <c r="C2687" t="str">
        <f t="shared" si="613"/>
        <v>Long</v>
      </c>
      <c r="D2687">
        <v>4.3</v>
      </c>
      <c r="F2687" s="1">
        <f t="shared" si="627"/>
        <v>4.3</v>
      </c>
      <c r="G2687" s="1">
        <f t="shared" si="614"/>
        <v>4.3</v>
      </c>
      <c r="H2687">
        <f t="shared" si="615"/>
        <v>4.3</v>
      </c>
      <c r="I2687" t="s">
        <v>5701</v>
      </c>
      <c r="J2687" t="s">
        <v>22</v>
      </c>
      <c r="K2687" t="s">
        <v>5729</v>
      </c>
      <c r="L2687" t="str">
        <f t="shared" si="616"/>
        <v>Established</v>
      </c>
      <c r="N2687" s="2">
        <f t="shared" si="617"/>
        <v>14</v>
      </c>
      <c r="O2687" t="s">
        <v>522</v>
      </c>
      <c r="P2687" t="s">
        <v>691</v>
      </c>
      <c r="Q2687" t="s">
        <v>268</v>
      </c>
      <c r="R2687" t="str">
        <f t="shared" si="618"/>
        <v>Great</v>
      </c>
      <c r="S2687" t="str">
        <f t="shared" si="619"/>
        <v>Great</v>
      </c>
      <c r="T2687" t="b">
        <f t="shared" si="620"/>
        <v>1</v>
      </c>
      <c r="U2687" t="b">
        <f t="shared" si="621"/>
        <v>1</v>
      </c>
      <c r="V2687" t="str">
        <f t="shared" si="622"/>
        <v>Average Company</v>
      </c>
      <c r="W2687" t="str">
        <f t="shared" si="623"/>
        <v>Don't Buy</v>
      </c>
      <c r="X2687" t="str">
        <f t="shared" si="624"/>
        <v>Not Known</v>
      </c>
      <c r="Z2687" t="str">
        <f t="shared" si="625"/>
        <v>None</v>
      </c>
      <c r="AB2687" t="str">
        <f t="shared" si="626"/>
        <v>0</v>
      </c>
    </row>
    <row r="2688" spans="1:28" x14ac:dyDescent="0.3">
      <c r="A2688">
        <v>2686</v>
      </c>
      <c r="B2688" t="s">
        <v>5730</v>
      </c>
      <c r="C2688" t="str">
        <f t="shared" si="613"/>
        <v>Long</v>
      </c>
      <c r="D2688">
        <v>4.5</v>
      </c>
      <c r="F2688" s="1">
        <f t="shared" si="627"/>
        <v>4.5</v>
      </c>
      <c r="G2688" s="1">
        <f t="shared" si="614"/>
        <v>4.5</v>
      </c>
      <c r="H2688">
        <f t="shared" si="615"/>
        <v>4.5</v>
      </c>
      <c r="I2688" t="s">
        <v>5701</v>
      </c>
      <c r="J2688" t="s">
        <v>10</v>
      </c>
      <c r="K2688" t="s">
        <v>5731</v>
      </c>
      <c r="L2688" t="str">
        <f t="shared" si="616"/>
        <v>Established</v>
      </c>
      <c r="N2688" s="2">
        <f t="shared" si="617"/>
        <v>26</v>
      </c>
      <c r="O2688" t="s">
        <v>126</v>
      </c>
      <c r="P2688" t="s">
        <v>147</v>
      </c>
      <c r="Q2688" t="s">
        <v>44</v>
      </c>
      <c r="R2688" t="str">
        <f t="shared" si="618"/>
        <v>Great</v>
      </c>
      <c r="S2688" t="str">
        <f t="shared" si="619"/>
        <v>Great</v>
      </c>
      <c r="T2688" t="b">
        <f t="shared" si="620"/>
        <v>1</v>
      </c>
      <c r="U2688" t="b">
        <f t="shared" si="621"/>
        <v>1</v>
      </c>
      <c r="V2688" t="str">
        <f t="shared" si="622"/>
        <v>Top Company</v>
      </c>
      <c r="W2688" t="str">
        <f t="shared" si="623"/>
        <v>Buy</v>
      </c>
      <c r="X2688" t="str">
        <f t="shared" si="624"/>
        <v>Not Known</v>
      </c>
      <c r="Z2688" t="str">
        <f t="shared" si="625"/>
        <v>None</v>
      </c>
      <c r="AB2688" t="str">
        <f t="shared" si="626"/>
        <v>0</v>
      </c>
    </row>
    <row r="2689" spans="1:28" x14ac:dyDescent="0.3">
      <c r="A2689">
        <v>2687</v>
      </c>
      <c r="B2689" t="s">
        <v>5732</v>
      </c>
      <c r="C2689" t="str">
        <f t="shared" si="613"/>
        <v>Long</v>
      </c>
      <c r="D2689">
        <v>2.9</v>
      </c>
      <c r="F2689" s="1">
        <f t="shared" si="627"/>
        <v>2.9</v>
      </c>
      <c r="G2689" s="1">
        <f t="shared" si="614"/>
        <v>2.9</v>
      </c>
      <c r="H2689">
        <f t="shared" si="615"/>
        <v>2.9</v>
      </c>
      <c r="I2689" t="s">
        <v>5701</v>
      </c>
      <c r="J2689" t="s">
        <v>22</v>
      </c>
      <c r="K2689" t="s">
        <v>3337</v>
      </c>
      <c r="L2689" t="str">
        <f t="shared" si="616"/>
        <v>Established</v>
      </c>
      <c r="N2689" s="2">
        <f t="shared" si="617"/>
        <v>13</v>
      </c>
      <c r="O2689" t="s">
        <v>299</v>
      </c>
      <c r="P2689" t="s">
        <v>1261</v>
      </c>
      <c r="Q2689" t="s">
        <v>28</v>
      </c>
      <c r="R2689" t="str">
        <f t="shared" si="618"/>
        <v>Average</v>
      </c>
      <c r="S2689" t="str">
        <f t="shared" si="619"/>
        <v xml:space="preserve"> </v>
      </c>
      <c r="T2689" t="b">
        <f t="shared" si="620"/>
        <v>0</v>
      </c>
      <c r="U2689" t="b">
        <f t="shared" si="621"/>
        <v>0</v>
      </c>
      <c r="V2689" t="str">
        <f t="shared" si="622"/>
        <v>Average Company</v>
      </c>
      <c r="W2689" t="str">
        <f t="shared" si="623"/>
        <v>Buy</v>
      </c>
      <c r="X2689" t="str">
        <f t="shared" si="624"/>
        <v>Bombay Finance</v>
      </c>
      <c r="Z2689" t="str">
        <f t="shared" si="625"/>
        <v>None</v>
      </c>
      <c r="AB2689" t="str">
        <f t="shared" si="626"/>
        <v>500K</v>
      </c>
    </row>
    <row r="2690" spans="1:28" x14ac:dyDescent="0.3">
      <c r="A2690">
        <v>2688</v>
      </c>
      <c r="B2690" t="s">
        <v>5733</v>
      </c>
      <c r="C2690" t="str">
        <f t="shared" si="613"/>
        <v>Long</v>
      </c>
      <c r="D2690">
        <v>4.8</v>
      </c>
      <c r="F2690" s="1">
        <f t="shared" si="627"/>
        <v>5</v>
      </c>
      <c r="G2690" s="1">
        <f t="shared" si="614"/>
        <v>5.3</v>
      </c>
      <c r="H2690">
        <f t="shared" si="615"/>
        <v>4.8999999999999995</v>
      </c>
      <c r="I2690" t="s">
        <v>5701</v>
      </c>
      <c r="J2690" t="s">
        <v>239</v>
      </c>
      <c r="K2690" t="s">
        <v>5734</v>
      </c>
      <c r="L2690" t="str">
        <f t="shared" si="616"/>
        <v>Startup</v>
      </c>
      <c r="N2690" s="2">
        <f t="shared" si="617"/>
        <v>4</v>
      </c>
      <c r="O2690" t="s">
        <v>89</v>
      </c>
      <c r="P2690" t="s">
        <v>1261</v>
      </c>
      <c r="Q2690" t="s">
        <v>1278</v>
      </c>
      <c r="R2690" t="str">
        <f t="shared" si="618"/>
        <v>Great</v>
      </c>
      <c r="S2690" t="str">
        <f t="shared" si="619"/>
        <v>Great</v>
      </c>
      <c r="T2690" t="b">
        <f t="shared" si="620"/>
        <v>0</v>
      </c>
      <c r="U2690" t="b">
        <f t="shared" si="621"/>
        <v>1</v>
      </c>
      <c r="V2690" t="str">
        <f t="shared" si="622"/>
        <v>Average Company</v>
      </c>
      <c r="W2690" t="str">
        <f t="shared" si="623"/>
        <v>Don't Buy</v>
      </c>
      <c r="X2690" t="str">
        <f t="shared" si="624"/>
        <v>Not Known</v>
      </c>
      <c r="Z2690" t="str">
        <f t="shared" si="625"/>
        <v>None</v>
      </c>
      <c r="AB2690" t="str">
        <f t="shared" si="626"/>
        <v>0</v>
      </c>
    </row>
    <row r="2691" spans="1:28" x14ac:dyDescent="0.3">
      <c r="A2691">
        <v>2689</v>
      </c>
      <c r="B2691" t="s">
        <v>5735</v>
      </c>
      <c r="C2691" t="str">
        <f t="shared" ref="C2691:C2754" si="628">IF(LEN(B2691)&gt;=10,"Long","Short")</f>
        <v>Long</v>
      </c>
      <c r="D2691">
        <v>3.8</v>
      </c>
      <c r="F2691" s="1">
        <f t="shared" si="627"/>
        <v>3.8</v>
      </c>
      <c r="G2691" s="1">
        <f t="shared" ref="G2691:G2754" si="629">IF(L2691="Startup",D2691+0.5,D2691)</f>
        <v>3.8</v>
      </c>
      <c r="H2691">
        <f t="shared" ref="H2691:H2754" si="630">IF(L2691="Startup",D2691+0.1,D2691)</f>
        <v>3.8</v>
      </c>
      <c r="I2691" t="s">
        <v>5701</v>
      </c>
      <c r="J2691" t="s">
        <v>22</v>
      </c>
      <c r="K2691" t="s">
        <v>5736</v>
      </c>
      <c r="L2691" t="str">
        <f t="shared" ref="L2691:L2754" si="631">IF(N2691&lt;10,"Startup","Established")</f>
        <v>Established</v>
      </c>
      <c r="N2691" s="2">
        <f t="shared" ref="N2691:N2754" si="632">INT(LEFT(O2691,2))</f>
        <v>10</v>
      </c>
      <c r="O2691" t="s">
        <v>1393</v>
      </c>
      <c r="P2691" t="s">
        <v>147</v>
      </c>
      <c r="Q2691" t="s">
        <v>105</v>
      </c>
      <c r="R2691" t="str">
        <f t="shared" ref="R2691:R2754" si="633">IF(D2691&gt;4,"Great","Average")</f>
        <v>Average</v>
      </c>
      <c r="S2691" t="str">
        <f t="shared" ref="S2691:S2754" si="634">IF(D2691&gt;4,"Great"," ")</f>
        <v xml:space="preserve"> </v>
      </c>
      <c r="T2691" t="b">
        <f t="shared" ref="T2691:T2754" si="635">AND(D2691:D12649&gt;4,N2691:N12649&gt;10)</f>
        <v>0</v>
      </c>
      <c r="U2691" t="b">
        <f t="shared" ref="U2691:U2754" si="636">OR(D2691&gt;3.5,N2691&lt;10)</f>
        <v>1</v>
      </c>
      <c r="V2691" t="str">
        <f t="shared" ref="V2691:V2754" si="637">IF(AND(D2691&gt;4,N2691&gt;20),"Top Company","Average Company")</f>
        <v>Average Company</v>
      </c>
      <c r="W2691" t="str">
        <f t="shared" ref="W2691:W2754" si="638">IF(OR(LEFT(B2691,1)="T",LEFT(B2691,1)="G"),"Buy","Don't Buy")</f>
        <v>Don't Buy</v>
      </c>
      <c r="X2691" t="str">
        <f t="shared" ref="X2691:X2754" si="639">IF(IF(Q2691="Financial Services",ISNUMBER(SEARCH("Mumbai",K2691))),"Bombay Finance","Not Known")</f>
        <v>Not Known</v>
      </c>
      <c r="Z2691" t="str">
        <f t="shared" ref="Z2691:Z2754" si="640">IF(AND(OR(ISNUMBER(SEARCH("Bangalore",K2691)),ISNUMBER(SEARCH("Bengaluru",K2691)),ISNUMBER(SEARCH("Chennai",K2691))),N2691&lt;10),"Silicon Valley Startups","None")</f>
        <v>None</v>
      </c>
      <c r="AB2691" t="str">
        <f t="shared" ref="AB2691:AB2754" si="641">IF(AND(OR(Q2691="IT Services &amp; Consulting",Q2691="Financial Services"),D2691&gt;4),"1Million",IF(AND(OR(Q2691="IT Services &amp; Consulting",Q2691="Financial Services"),D2691&lt;=4),"500K",IF(AND(Q2691="Telecom / ISP",D2691&gt;4),"800K","0")))</f>
        <v>0</v>
      </c>
    </row>
    <row r="2692" spans="1:28" x14ac:dyDescent="0.3">
      <c r="A2692">
        <v>2690</v>
      </c>
      <c r="B2692" t="s">
        <v>5737</v>
      </c>
      <c r="C2692" t="str">
        <f t="shared" si="628"/>
        <v>Long</v>
      </c>
      <c r="D2692">
        <v>3.7</v>
      </c>
      <c r="F2692" s="1">
        <f t="shared" si="627"/>
        <v>3.7</v>
      </c>
      <c r="G2692" s="1">
        <f t="shared" si="629"/>
        <v>3.7</v>
      </c>
      <c r="H2692">
        <f t="shared" si="630"/>
        <v>3.7</v>
      </c>
      <c r="I2692" t="s">
        <v>5738</v>
      </c>
      <c r="J2692" t="s">
        <v>22</v>
      </c>
      <c r="K2692" t="s">
        <v>5739</v>
      </c>
      <c r="L2692" t="str">
        <f t="shared" si="631"/>
        <v>Established</v>
      </c>
      <c r="N2692" s="2">
        <f t="shared" si="632"/>
        <v>73</v>
      </c>
      <c r="O2692" t="s">
        <v>406</v>
      </c>
      <c r="P2692" t="s">
        <v>147</v>
      </c>
      <c r="Q2692" t="s">
        <v>726</v>
      </c>
      <c r="R2692" t="str">
        <f t="shared" si="633"/>
        <v>Average</v>
      </c>
      <c r="S2692" t="str">
        <f t="shared" si="634"/>
        <v xml:space="preserve"> </v>
      </c>
      <c r="T2692" t="b">
        <f t="shared" si="635"/>
        <v>0</v>
      </c>
      <c r="U2692" t="b">
        <f t="shared" si="636"/>
        <v>1</v>
      </c>
      <c r="V2692" t="str">
        <f t="shared" si="637"/>
        <v>Average Company</v>
      </c>
      <c r="W2692" t="str">
        <f t="shared" si="638"/>
        <v>Don't Buy</v>
      </c>
      <c r="X2692" t="str">
        <f t="shared" si="639"/>
        <v>Not Known</v>
      </c>
      <c r="Z2692" t="str">
        <f t="shared" si="640"/>
        <v>None</v>
      </c>
      <c r="AB2692" t="str">
        <f t="shared" si="641"/>
        <v>0</v>
      </c>
    </row>
    <row r="2693" spans="1:28" x14ac:dyDescent="0.3">
      <c r="A2693">
        <v>2691</v>
      </c>
      <c r="B2693" t="s">
        <v>5740</v>
      </c>
      <c r="C2693" t="str">
        <f t="shared" si="628"/>
        <v>Long</v>
      </c>
      <c r="D2693">
        <v>3.9</v>
      </c>
      <c r="F2693" s="1">
        <f t="shared" si="627"/>
        <v>3.9</v>
      </c>
      <c r="G2693" s="1">
        <f t="shared" si="629"/>
        <v>3.9</v>
      </c>
      <c r="H2693">
        <f t="shared" si="630"/>
        <v>3.9</v>
      </c>
      <c r="I2693" t="s">
        <v>5738</v>
      </c>
      <c r="J2693" t="s">
        <v>10</v>
      </c>
      <c r="K2693" t="s">
        <v>3749</v>
      </c>
      <c r="L2693" t="str">
        <f t="shared" si="631"/>
        <v>Established</v>
      </c>
      <c r="N2693" s="2">
        <f t="shared" si="632"/>
        <v>30</v>
      </c>
      <c r="O2693" t="s">
        <v>604</v>
      </c>
      <c r="P2693" t="s">
        <v>683</v>
      </c>
      <c r="Q2693" t="s">
        <v>1012</v>
      </c>
      <c r="R2693" t="str">
        <f t="shared" si="633"/>
        <v>Average</v>
      </c>
      <c r="S2693" t="str">
        <f t="shared" si="634"/>
        <v xml:space="preserve"> </v>
      </c>
      <c r="T2693" t="b">
        <f t="shared" si="635"/>
        <v>0</v>
      </c>
      <c r="U2693" t="b">
        <f t="shared" si="636"/>
        <v>1</v>
      </c>
      <c r="V2693" t="str">
        <f t="shared" si="637"/>
        <v>Average Company</v>
      </c>
      <c r="W2693" t="str">
        <f t="shared" si="638"/>
        <v>Don't Buy</v>
      </c>
      <c r="X2693" t="str">
        <f t="shared" si="639"/>
        <v>Not Known</v>
      </c>
      <c r="Z2693" t="str">
        <f t="shared" si="640"/>
        <v>None</v>
      </c>
      <c r="AB2693" t="str">
        <f t="shared" si="641"/>
        <v>0</v>
      </c>
    </row>
    <row r="2694" spans="1:28" x14ac:dyDescent="0.3">
      <c r="A2694">
        <v>2692</v>
      </c>
      <c r="B2694" t="s">
        <v>5741</v>
      </c>
      <c r="C2694" t="str">
        <f t="shared" si="628"/>
        <v>Long</v>
      </c>
      <c r="D2694">
        <v>3.8</v>
      </c>
      <c r="F2694" s="1">
        <f t="shared" si="627"/>
        <v>3.8</v>
      </c>
      <c r="G2694" s="1">
        <f t="shared" si="629"/>
        <v>3.8</v>
      </c>
      <c r="H2694">
        <f t="shared" si="630"/>
        <v>3.8</v>
      </c>
      <c r="I2694" t="s">
        <v>5738</v>
      </c>
      <c r="J2694" t="s">
        <v>22</v>
      </c>
      <c r="K2694" t="s">
        <v>2387</v>
      </c>
      <c r="L2694" t="str">
        <f t="shared" si="631"/>
        <v>Established</v>
      </c>
      <c r="N2694" s="2">
        <f t="shared" si="632"/>
        <v>19</v>
      </c>
      <c r="O2694" t="s">
        <v>100</v>
      </c>
      <c r="P2694" t="s">
        <v>147</v>
      </c>
      <c r="Q2694" t="s">
        <v>1080</v>
      </c>
      <c r="R2694" t="str">
        <f t="shared" si="633"/>
        <v>Average</v>
      </c>
      <c r="S2694" t="str">
        <f t="shared" si="634"/>
        <v xml:space="preserve"> </v>
      </c>
      <c r="T2694" t="b">
        <f t="shared" si="635"/>
        <v>0</v>
      </c>
      <c r="U2694" t="b">
        <f t="shared" si="636"/>
        <v>1</v>
      </c>
      <c r="V2694" t="str">
        <f t="shared" si="637"/>
        <v>Average Company</v>
      </c>
      <c r="W2694" t="str">
        <f t="shared" si="638"/>
        <v>Don't Buy</v>
      </c>
      <c r="X2694" t="str">
        <f t="shared" si="639"/>
        <v>Not Known</v>
      </c>
      <c r="Z2694" t="str">
        <f t="shared" si="640"/>
        <v>None</v>
      </c>
      <c r="AB2694" t="str">
        <f t="shared" si="641"/>
        <v>0</v>
      </c>
    </row>
    <row r="2695" spans="1:28" x14ac:dyDescent="0.3">
      <c r="A2695">
        <v>2693</v>
      </c>
      <c r="B2695" t="s">
        <v>5742</v>
      </c>
      <c r="C2695" t="str">
        <f t="shared" si="628"/>
        <v>Short</v>
      </c>
      <c r="D2695">
        <v>4.3</v>
      </c>
      <c r="F2695" s="1">
        <f t="shared" si="627"/>
        <v>4.3</v>
      </c>
      <c r="G2695" s="1">
        <f t="shared" si="629"/>
        <v>4.3</v>
      </c>
      <c r="H2695">
        <f t="shared" si="630"/>
        <v>4.3</v>
      </c>
      <c r="I2695" t="s">
        <v>5738</v>
      </c>
      <c r="J2695" t="s">
        <v>10</v>
      </c>
      <c r="K2695" t="s">
        <v>2645</v>
      </c>
      <c r="L2695" t="str">
        <f t="shared" si="631"/>
        <v>Established</v>
      </c>
      <c r="N2695" s="2">
        <f t="shared" si="632"/>
        <v>35</v>
      </c>
      <c r="O2695" t="s">
        <v>249</v>
      </c>
      <c r="P2695" t="s">
        <v>691</v>
      </c>
      <c r="Q2695" t="s">
        <v>80</v>
      </c>
      <c r="R2695" t="str">
        <f t="shared" si="633"/>
        <v>Great</v>
      </c>
      <c r="S2695" t="str">
        <f t="shared" si="634"/>
        <v>Great</v>
      </c>
      <c r="T2695" t="b">
        <f t="shared" si="635"/>
        <v>1</v>
      </c>
      <c r="U2695" t="b">
        <f t="shared" si="636"/>
        <v>1</v>
      </c>
      <c r="V2695" t="str">
        <f t="shared" si="637"/>
        <v>Top Company</v>
      </c>
      <c r="W2695" t="str">
        <f t="shared" si="638"/>
        <v>Don't Buy</v>
      </c>
      <c r="X2695" t="str">
        <f t="shared" si="639"/>
        <v>Not Known</v>
      </c>
      <c r="Z2695" t="str">
        <f t="shared" si="640"/>
        <v>None</v>
      </c>
      <c r="AB2695" t="str">
        <f t="shared" si="641"/>
        <v>0</v>
      </c>
    </row>
    <row r="2696" spans="1:28" x14ac:dyDescent="0.3">
      <c r="A2696">
        <v>2694</v>
      </c>
      <c r="B2696" t="s">
        <v>5743</v>
      </c>
      <c r="C2696" t="str">
        <f t="shared" si="628"/>
        <v>Long</v>
      </c>
      <c r="D2696">
        <v>4.0999999999999996</v>
      </c>
      <c r="F2696" s="1">
        <f t="shared" si="627"/>
        <v>4.0999999999999996</v>
      </c>
      <c r="G2696" s="1">
        <f t="shared" si="629"/>
        <v>4.0999999999999996</v>
      </c>
      <c r="H2696">
        <f t="shared" si="630"/>
        <v>4.0999999999999996</v>
      </c>
      <c r="I2696" t="s">
        <v>5738</v>
      </c>
      <c r="J2696" t="s">
        <v>22</v>
      </c>
      <c r="K2696" t="s">
        <v>1780</v>
      </c>
      <c r="L2696" t="str">
        <f t="shared" si="631"/>
        <v>Established</v>
      </c>
      <c r="N2696" s="2">
        <f t="shared" si="632"/>
        <v>23</v>
      </c>
      <c r="O2696" t="s">
        <v>230</v>
      </c>
      <c r="P2696" t="s">
        <v>147</v>
      </c>
      <c r="Q2696" t="s">
        <v>44</v>
      </c>
      <c r="R2696" t="str">
        <f t="shared" si="633"/>
        <v>Great</v>
      </c>
      <c r="S2696" t="str">
        <f t="shared" si="634"/>
        <v>Great</v>
      </c>
      <c r="T2696" t="b">
        <f t="shared" si="635"/>
        <v>1</v>
      </c>
      <c r="U2696" t="b">
        <f t="shared" si="636"/>
        <v>1</v>
      </c>
      <c r="V2696" t="str">
        <f t="shared" si="637"/>
        <v>Top Company</v>
      </c>
      <c r="W2696" t="str">
        <f t="shared" si="638"/>
        <v>Don't Buy</v>
      </c>
      <c r="X2696" t="str">
        <f t="shared" si="639"/>
        <v>Not Known</v>
      </c>
      <c r="Z2696" t="str">
        <f t="shared" si="640"/>
        <v>None</v>
      </c>
      <c r="AB2696" t="str">
        <f t="shared" si="641"/>
        <v>0</v>
      </c>
    </row>
    <row r="2697" spans="1:28" x14ac:dyDescent="0.3">
      <c r="A2697">
        <v>2695</v>
      </c>
      <c r="B2697" t="s">
        <v>5744</v>
      </c>
      <c r="C2697" t="str">
        <f t="shared" si="628"/>
        <v>Long</v>
      </c>
      <c r="D2697">
        <v>4.0999999999999996</v>
      </c>
      <c r="F2697" s="1">
        <f t="shared" si="627"/>
        <v>4.0999999999999996</v>
      </c>
      <c r="G2697" s="1">
        <f t="shared" si="629"/>
        <v>4.0999999999999996</v>
      </c>
      <c r="H2697">
        <f t="shared" si="630"/>
        <v>4.0999999999999996</v>
      </c>
      <c r="I2697" t="s">
        <v>5738</v>
      </c>
      <c r="J2697" t="s">
        <v>22</v>
      </c>
      <c r="K2697" t="s">
        <v>5745</v>
      </c>
      <c r="L2697" t="str">
        <f t="shared" si="631"/>
        <v>Established</v>
      </c>
      <c r="N2697" s="2">
        <f t="shared" si="632"/>
        <v>11</v>
      </c>
      <c r="O2697" t="s">
        <v>731</v>
      </c>
      <c r="P2697" t="s">
        <v>1308</v>
      </c>
      <c r="Q2697" t="s">
        <v>117</v>
      </c>
      <c r="R2697" t="str">
        <f t="shared" si="633"/>
        <v>Great</v>
      </c>
      <c r="S2697" t="str">
        <f t="shared" si="634"/>
        <v>Great</v>
      </c>
      <c r="T2697" t="b">
        <f t="shared" si="635"/>
        <v>1</v>
      </c>
      <c r="U2697" t="b">
        <f t="shared" si="636"/>
        <v>1</v>
      </c>
      <c r="V2697" t="str">
        <f t="shared" si="637"/>
        <v>Average Company</v>
      </c>
      <c r="W2697" t="str">
        <f t="shared" si="638"/>
        <v>Don't Buy</v>
      </c>
      <c r="X2697" t="str">
        <f t="shared" si="639"/>
        <v>Not Known</v>
      </c>
      <c r="Z2697" t="str">
        <f t="shared" si="640"/>
        <v>None</v>
      </c>
      <c r="AB2697" t="str">
        <f t="shared" si="641"/>
        <v>0</v>
      </c>
    </row>
    <row r="2698" spans="1:28" x14ac:dyDescent="0.3">
      <c r="A2698">
        <v>2696</v>
      </c>
      <c r="B2698" t="s">
        <v>5746</v>
      </c>
      <c r="C2698" t="str">
        <f t="shared" si="628"/>
        <v>Long</v>
      </c>
      <c r="D2698">
        <v>4.3</v>
      </c>
      <c r="F2698" s="1">
        <f t="shared" si="627"/>
        <v>4.8</v>
      </c>
      <c r="G2698" s="1">
        <f t="shared" si="629"/>
        <v>4.8</v>
      </c>
      <c r="H2698">
        <f t="shared" si="630"/>
        <v>4.3999999999999995</v>
      </c>
      <c r="I2698" t="s">
        <v>5738</v>
      </c>
      <c r="J2698" t="s">
        <v>22</v>
      </c>
      <c r="K2698" t="s">
        <v>4209</v>
      </c>
      <c r="L2698" t="str">
        <f t="shared" si="631"/>
        <v>Startup</v>
      </c>
      <c r="N2698" s="2">
        <f t="shared" si="632"/>
        <v>8</v>
      </c>
      <c r="O2698" t="s">
        <v>583</v>
      </c>
      <c r="P2698" t="s">
        <v>691</v>
      </c>
      <c r="Q2698" t="s">
        <v>44</v>
      </c>
      <c r="R2698" t="str">
        <f t="shared" si="633"/>
        <v>Great</v>
      </c>
      <c r="S2698" t="str">
        <f t="shared" si="634"/>
        <v>Great</v>
      </c>
      <c r="T2698" t="b">
        <f t="shared" si="635"/>
        <v>0</v>
      </c>
      <c r="U2698" t="b">
        <f t="shared" si="636"/>
        <v>1</v>
      </c>
      <c r="V2698" t="str">
        <f t="shared" si="637"/>
        <v>Average Company</v>
      </c>
      <c r="W2698" t="str">
        <f t="shared" si="638"/>
        <v>Don't Buy</v>
      </c>
      <c r="X2698" t="str">
        <f t="shared" si="639"/>
        <v>Not Known</v>
      </c>
      <c r="Z2698" t="str">
        <f t="shared" si="640"/>
        <v>Silicon Valley Startups</v>
      </c>
      <c r="AB2698" t="str">
        <f t="shared" si="641"/>
        <v>0</v>
      </c>
    </row>
    <row r="2699" spans="1:28" x14ac:dyDescent="0.3">
      <c r="A2699">
        <v>2697</v>
      </c>
      <c r="B2699" t="s">
        <v>5747</v>
      </c>
      <c r="C2699" t="str">
        <f t="shared" si="628"/>
        <v>Long</v>
      </c>
      <c r="D2699">
        <v>3.9</v>
      </c>
      <c r="F2699" s="1">
        <f t="shared" si="627"/>
        <v>3.9</v>
      </c>
      <c r="G2699" s="1">
        <f t="shared" si="629"/>
        <v>3.9</v>
      </c>
      <c r="H2699">
        <f t="shared" si="630"/>
        <v>3.9</v>
      </c>
      <c r="I2699" t="s">
        <v>5738</v>
      </c>
      <c r="J2699" t="s">
        <v>22</v>
      </c>
      <c r="K2699" t="s">
        <v>5748</v>
      </c>
      <c r="L2699" t="str">
        <f t="shared" si="631"/>
        <v>Established</v>
      </c>
      <c r="N2699" s="2">
        <f t="shared" si="632"/>
        <v>80</v>
      </c>
      <c r="O2699" t="s">
        <v>203</v>
      </c>
      <c r="P2699" t="s">
        <v>691</v>
      </c>
      <c r="Q2699" t="s">
        <v>80</v>
      </c>
      <c r="R2699" t="str">
        <f t="shared" si="633"/>
        <v>Average</v>
      </c>
      <c r="S2699" t="str">
        <f t="shared" si="634"/>
        <v xml:space="preserve"> </v>
      </c>
      <c r="T2699" t="b">
        <f t="shared" si="635"/>
        <v>0</v>
      </c>
      <c r="U2699" t="b">
        <f t="shared" si="636"/>
        <v>1</v>
      </c>
      <c r="V2699" t="str">
        <f t="shared" si="637"/>
        <v>Average Company</v>
      </c>
      <c r="W2699" t="str">
        <f t="shared" si="638"/>
        <v>Don't Buy</v>
      </c>
      <c r="X2699" t="str">
        <f t="shared" si="639"/>
        <v>Not Known</v>
      </c>
      <c r="Z2699" t="str">
        <f t="shared" si="640"/>
        <v>None</v>
      </c>
      <c r="AB2699" t="str">
        <f t="shared" si="641"/>
        <v>0</v>
      </c>
    </row>
    <row r="2700" spans="1:28" x14ac:dyDescent="0.3">
      <c r="A2700">
        <v>2698</v>
      </c>
      <c r="B2700" t="s">
        <v>5749</v>
      </c>
      <c r="C2700" t="str">
        <f t="shared" si="628"/>
        <v>Short</v>
      </c>
      <c r="D2700">
        <v>3.9</v>
      </c>
      <c r="F2700" s="1">
        <f t="shared" si="627"/>
        <v>3.9</v>
      </c>
      <c r="G2700" s="1">
        <f t="shared" si="629"/>
        <v>3.9</v>
      </c>
      <c r="H2700">
        <f t="shared" si="630"/>
        <v>3.9</v>
      </c>
      <c r="I2700" t="s">
        <v>5738</v>
      </c>
      <c r="J2700" t="s">
        <v>22</v>
      </c>
      <c r="K2700" t="s">
        <v>5750</v>
      </c>
      <c r="L2700" t="str">
        <f t="shared" si="631"/>
        <v>Established</v>
      </c>
      <c r="N2700" s="2">
        <f t="shared" si="632"/>
        <v>36</v>
      </c>
      <c r="O2700" t="s">
        <v>48</v>
      </c>
      <c r="P2700" t="s">
        <v>691</v>
      </c>
      <c r="Q2700" t="s">
        <v>254</v>
      </c>
      <c r="R2700" t="str">
        <f t="shared" si="633"/>
        <v>Average</v>
      </c>
      <c r="S2700" t="str">
        <f t="shared" si="634"/>
        <v xml:space="preserve"> </v>
      </c>
      <c r="T2700" t="b">
        <f t="shared" si="635"/>
        <v>0</v>
      </c>
      <c r="U2700" t="b">
        <f t="shared" si="636"/>
        <v>1</v>
      </c>
      <c r="V2700" t="str">
        <f t="shared" si="637"/>
        <v>Average Company</v>
      </c>
      <c r="W2700" t="str">
        <f t="shared" si="638"/>
        <v>Don't Buy</v>
      </c>
      <c r="X2700" t="str">
        <f t="shared" si="639"/>
        <v>Not Known</v>
      </c>
      <c r="Z2700" t="str">
        <f t="shared" si="640"/>
        <v>None</v>
      </c>
      <c r="AB2700" t="str">
        <f t="shared" si="641"/>
        <v>0</v>
      </c>
    </row>
    <row r="2701" spans="1:28" x14ac:dyDescent="0.3">
      <c r="A2701">
        <v>2699</v>
      </c>
      <c r="B2701" t="s">
        <v>5751</v>
      </c>
      <c r="C2701" t="str">
        <f t="shared" si="628"/>
        <v>Long</v>
      </c>
      <c r="D2701">
        <v>4</v>
      </c>
      <c r="F2701" s="1">
        <f t="shared" si="627"/>
        <v>4</v>
      </c>
      <c r="G2701" s="1">
        <f t="shared" si="629"/>
        <v>4</v>
      </c>
      <c r="H2701">
        <f t="shared" si="630"/>
        <v>4</v>
      </c>
      <c r="I2701" t="s">
        <v>5738</v>
      </c>
      <c r="J2701" t="s">
        <v>22</v>
      </c>
      <c r="K2701" t="s">
        <v>5752</v>
      </c>
      <c r="L2701" t="str">
        <f t="shared" si="631"/>
        <v>Established</v>
      </c>
      <c r="N2701" s="2">
        <f t="shared" si="632"/>
        <v>25</v>
      </c>
      <c r="O2701" t="s">
        <v>54</v>
      </c>
      <c r="P2701" t="s">
        <v>691</v>
      </c>
      <c r="Q2701" t="s">
        <v>204</v>
      </c>
      <c r="R2701" t="str">
        <f t="shared" si="633"/>
        <v>Average</v>
      </c>
      <c r="S2701" t="str">
        <f t="shared" si="634"/>
        <v xml:space="preserve"> </v>
      </c>
      <c r="T2701" t="b">
        <f t="shared" si="635"/>
        <v>0</v>
      </c>
      <c r="U2701" t="b">
        <f t="shared" si="636"/>
        <v>1</v>
      </c>
      <c r="V2701" t="str">
        <f t="shared" si="637"/>
        <v>Average Company</v>
      </c>
      <c r="W2701" t="str">
        <f t="shared" si="638"/>
        <v>Don't Buy</v>
      </c>
      <c r="X2701" t="str">
        <f t="shared" si="639"/>
        <v>Not Known</v>
      </c>
      <c r="Z2701" t="str">
        <f t="shared" si="640"/>
        <v>None</v>
      </c>
      <c r="AB2701" t="str">
        <f t="shared" si="641"/>
        <v>0</v>
      </c>
    </row>
    <row r="2702" spans="1:28" x14ac:dyDescent="0.3">
      <c r="A2702">
        <v>2700</v>
      </c>
      <c r="B2702" t="s">
        <v>5753</v>
      </c>
      <c r="C2702" t="str">
        <f t="shared" si="628"/>
        <v>Long</v>
      </c>
      <c r="D2702">
        <v>4.3</v>
      </c>
      <c r="F2702" s="1">
        <f t="shared" si="627"/>
        <v>4.3</v>
      </c>
      <c r="G2702" s="1">
        <f t="shared" si="629"/>
        <v>4.3</v>
      </c>
      <c r="H2702">
        <f t="shared" si="630"/>
        <v>4.3</v>
      </c>
      <c r="I2702" t="s">
        <v>5738</v>
      </c>
      <c r="J2702" t="s">
        <v>22</v>
      </c>
      <c r="K2702" t="s">
        <v>3981</v>
      </c>
      <c r="L2702" t="str">
        <f t="shared" si="631"/>
        <v>Established</v>
      </c>
      <c r="N2702" s="2">
        <f t="shared" si="632"/>
        <v>12</v>
      </c>
      <c r="O2702" t="s">
        <v>267</v>
      </c>
      <c r="P2702" t="s">
        <v>147</v>
      </c>
      <c r="Q2702" t="s">
        <v>1519</v>
      </c>
      <c r="R2702" t="str">
        <f t="shared" si="633"/>
        <v>Great</v>
      </c>
      <c r="S2702" t="str">
        <f t="shared" si="634"/>
        <v>Great</v>
      </c>
      <c r="T2702" t="b">
        <f t="shared" si="635"/>
        <v>1</v>
      </c>
      <c r="U2702" t="b">
        <f t="shared" si="636"/>
        <v>1</v>
      </c>
      <c r="V2702" t="str">
        <f t="shared" si="637"/>
        <v>Average Company</v>
      </c>
      <c r="W2702" t="str">
        <f t="shared" si="638"/>
        <v>Don't Buy</v>
      </c>
      <c r="X2702" t="str">
        <f t="shared" si="639"/>
        <v>Not Known</v>
      </c>
      <c r="Z2702" t="str">
        <f t="shared" si="640"/>
        <v>None</v>
      </c>
      <c r="AB2702" t="str">
        <f t="shared" si="641"/>
        <v>0</v>
      </c>
    </row>
    <row r="2703" spans="1:28" x14ac:dyDescent="0.3">
      <c r="A2703">
        <v>2701</v>
      </c>
      <c r="B2703" t="s">
        <v>5754</v>
      </c>
      <c r="C2703" t="str">
        <f t="shared" si="628"/>
        <v>Long</v>
      </c>
      <c r="D2703">
        <v>4.9000000000000004</v>
      </c>
      <c r="F2703" s="1">
        <f t="shared" si="627"/>
        <v>5</v>
      </c>
      <c r="G2703" s="1">
        <f t="shared" si="629"/>
        <v>5.4</v>
      </c>
      <c r="H2703">
        <f t="shared" si="630"/>
        <v>5</v>
      </c>
      <c r="I2703" t="s">
        <v>5738</v>
      </c>
      <c r="J2703" t="s">
        <v>22</v>
      </c>
      <c r="K2703" t="s">
        <v>5755</v>
      </c>
      <c r="L2703" t="str">
        <f t="shared" si="631"/>
        <v>Startup</v>
      </c>
      <c r="N2703" s="2">
        <f t="shared" si="632"/>
        <v>6</v>
      </c>
      <c r="O2703" t="s">
        <v>217</v>
      </c>
      <c r="P2703" t="s">
        <v>3614</v>
      </c>
      <c r="Q2703" t="s">
        <v>19</v>
      </c>
      <c r="R2703" t="str">
        <f t="shared" si="633"/>
        <v>Great</v>
      </c>
      <c r="S2703" t="str">
        <f t="shared" si="634"/>
        <v>Great</v>
      </c>
      <c r="T2703" t="b">
        <f t="shared" si="635"/>
        <v>0</v>
      </c>
      <c r="U2703" t="b">
        <f t="shared" si="636"/>
        <v>1</v>
      </c>
      <c r="V2703" t="str">
        <f t="shared" si="637"/>
        <v>Average Company</v>
      </c>
      <c r="W2703" t="str">
        <f t="shared" si="638"/>
        <v>Don't Buy</v>
      </c>
      <c r="X2703" t="str">
        <f t="shared" si="639"/>
        <v>Not Known</v>
      </c>
      <c r="Z2703" t="str">
        <f t="shared" si="640"/>
        <v>Silicon Valley Startups</v>
      </c>
      <c r="AB2703" t="str">
        <f t="shared" si="641"/>
        <v>1Million</v>
      </c>
    </row>
    <row r="2704" spans="1:28" x14ac:dyDescent="0.3">
      <c r="A2704">
        <v>2702</v>
      </c>
      <c r="B2704" t="s">
        <v>5756</v>
      </c>
      <c r="C2704" t="str">
        <f t="shared" si="628"/>
        <v>Long</v>
      </c>
      <c r="D2704">
        <v>4.5</v>
      </c>
      <c r="F2704" s="1" t="e">
        <f t="shared" si="627"/>
        <v>#VALUE!</v>
      </c>
      <c r="G2704" s="1" t="e">
        <f t="shared" si="629"/>
        <v>#VALUE!</v>
      </c>
      <c r="H2704" t="e">
        <f t="shared" si="630"/>
        <v>#VALUE!</v>
      </c>
      <c r="I2704" t="s">
        <v>5738</v>
      </c>
      <c r="J2704" t="s">
        <v>5757</v>
      </c>
      <c r="K2704" t="s">
        <v>181</v>
      </c>
      <c r="L2704" t="e">
        <f t="shared" si="631"/>
        <v>#VALUE!</v>
      </c>
      <c r="N2704" s="2" t="e">
        <f t="shared" si="632"/>
        <v>#VALUE!</v>
      </c>
      <c r="Q2704" t="s">
        <v>362</v>
      </c>
      <c r="R2704" t="str">
        <f t="shared" si="633"/>
        <v>Great</v>
      </c>
      <c r="S2704" t="str">
        <f t="shared" si="634"/>
        <v>Great</v>
      </c>
      <c r="T2704" t="e">
        <f t="shared" si="635"/>
        <v>#VALUE!</v>
      </c>
      <c r="U2704" t="e">
        <f t="shared" si="636"/>
        <v>#VALUE!</v>
      </c>
      <c r="V2704" t="e">
        <f t="shared" si="637"/>
        <v>#VALUE!</v>
      </c>
      <c r="W2704" t="str">
        <f t="shared" si="638"/>
        <v>Don't Buy</v>
      </c>
      <c r="X2704" t="str">
        <f t="shared" si="639"/>
        <v>Not Known</v>
      </c>
      <c r="Z2704" t="e">
        <f t="shared" si="640"/>
        <v>#VALUE!</v>
      </c>
      <c r="AB2704" t="str">
        <f t="shared" si="641"/>
        <v>0</v>
      </c>
    </row>
    <row r="2705" spans="1:28" x14ac:dyDescent="0.3">
      <c r="A2705">
        <v>2703</v>
      </c>
      <c r="B2705" t="s">
        <v>5758</v>
      </c>
      <c r="C2705" t="str">
        <f t="shared" si="628"/>
        <v>Long</v>
      </c>
      <c r="D2705">
        <v>3.9</v>
      </c>
      <c r="F2705" s="1">
        <f t="shared" si="627"/>
        <v>3.9</v>
      </c>
      <c r="G2705" s="1">
        <f t="shared" si="629"/>
        <v>3.9</v>
      </c>
      <c r="H2705">
        <f t="shared" si="630"/>
        <v>3.9</v>
      </c>
      <c r="I2705" t="s">
        <v>3553</v>
      </c>
      <c r="J2705" t="s">
        <v>22</v>
      </c>
      <c r="K2705" t="s">
        <v>5759</v>
      </c>
      <c r="L2705" t="str">
        <f t="shared" si="631"/>
        <v>Established</v>
      </c>
      <c r="N2705" s="2">
        <f t="shared" si="632"/>
        <v>56</v>
      </c>
      <c r="O2705" t="s">
        <v>908</v>
      </c>
      <c r="P2705" t="s">
        <v>147</v>
      </c>
      <c r="Q2705" t="s">
        <v>424</v>
      </c>
      <c r="R2705" t="str">
        <f t="shared" si="633"/>
        <v>Average</v>
      </c>
      <c r="S2705" t="str">
        <f t="shared" si="634"/>
        <v xml:space="preserve"> </v>
      </c>
      <c r="T2705" t="b">
        <f t="shared" si="635"/>
        <v>0</v>
      </c>
      <c r="U2705" t="b">
        <f t="shared" si="636"/>
        <v>1</v>
      </c>
      <c r="V2705" t="str">
        <f t="shared" si="637"/>
        <v>Average Company</v>
      </c>
      <c r="W2705" t="str">
        <f t="shared" si="638"/>
        <v>Don't Buy</v>
      </c>
      <c r="X2705" t="str">
        <f t="shared" si="639"/>
        <v>Not Known</v>
      </c>
      <c r="Z2705" t="str">
        <f t="shared" si="640"/>
        <v>None</v>
      </c>
      <c r="AB2705" t="str">
        <f t="shared" si="641"/>
        <v>0</v>
      </c>
    </row>
    <row r="2706" spans="1:28" x14ac:dyDescent="0.3">
      <c r="A2706">
        <v>2704</v>
      </c>
      <c r="B2706" t="s">
        <v>5760</v>
      </c>
      <c r="C2706" t="str">
        <f t="shared" si="628"/>
        <v>Long</v>
      </c>
      <c r="D2706">
        <v>4.3</v>
      </c>
      <c r="F2706" s="1">
        <f t="shared" si="627"/>
        <v>4.3</v>
      </c>
      <c r="G2706" s="1">
        <f t="shared" si="629"/>
        <v>4.3</v>
      </c>
      <c r="H2706">
        <f t="shared" si="630"/>
        <v>4.3</v>
      </c>
      <c r="I2706" t="s">
        <v>5761</v>
      </c>
      <c r="J2706" t="s">
        <v>22</v>
      </c>
      <c r="K2706" t="s">
        <v>5762</v>
      </c>
      <c r="L2706" t="str">
        <f t="shared" si="631"/>
        <v>Established</v>
      </c>
      <c r="N2706" s="2">
        <f t="shared" si="632"/>
        <v>26</v>
      </c>
      <c r="O2706" t="s">
        <v>126</v>
      </c>
      <c r="P2706" t="s">
        <v>147</v>
      </c>
      <c r="Q2706" t="s">
        <v>50</v>
      </c>
      <c r="R2706" t="str">
        <f t="shared" si="633"/>
        <v>Great</v>
      </c>
      <c r="S2706" t="str">
        <f t="shared" si="634"/>
        <v>Great</v>
      </c>
      <c r="T2706" t="b">
        <f t="shared" si="635"/>
        <v>1</v>
      </c>
      <c r="U2706" t="b">
        <f t="shared" si="636"/>
        <v>1</v>
      </c>
      <c r="V2706" t="str">
        <f t="shared" si="637"/>
        <v>Top Company</v>
      </c>
      <c r="W2706" t="str">
        <f t="shared" si="638"/>
        <v>Don't Buy</v>
      </c>
      <c r="X2706" t="str">
        <f t="shared" si="639"/>
        <v>Not Known</v>
      </c>
      <c r="Z2706" t="str">
        <f t="shared" si="640"/>
        <v>None</v>
      </c>
      <c r="AB2706" t="str">
        <f t="shared" si="641"/>
        <v>0</v>
      </c>
    </row>
    <row r="2707" spans="1:28" x14ac:dyDescent="0.3">
      <c r="A2707">
        <v>2705</v>
      </c>
      <c r="B2707" t="s">
        <v>5763</v>
      </c>
      <c r="C2707" t="str">
        <f t="shared" si="628"/>
        <v>Long</v>
      </c>
      <c r="D2707">
        <v>4.0999999999999996</v>
      </c>
      <c r="F2707" s="1">
        <f t="shared" si="627"/>
        <v>4.0999999999999996</v>
      </c>
      <c r="G2707" s="1">
        <f t="shared" si="629"/>
        <v>4.0999999999999996</v>
      </c>
      <c r="H2707">
        <f t="shared" si="630"/>
        <v>4.0999999999999996</v>
      </c>
      <c r="I2707" t="s">
        <v>5761</v>
      </c>
      <c r="J2707" t="s">
        <v>22</v>
      </c>
      <c r="K2707" t="s">
        <v>3718</v>
      </c>
      <c r="L2707" t="str">
        <f t="shared" si="631"/>
        <v>Established</v>
      </c>
      <c r="N2707" s="2">
        <f t="shared" si="632"/>
        <v>29</v>
      </c>
      <c r="O2707" t="s">
        <v>62</v>
      </c>
      <c r="P2707" t="s">
        <v>691</v>
      </c>
      <c r="Q2707" t="s">
        <v>246</v>
      </c>
      <c r="R2707" t="str">
        <f t="shared" si="633"/>
        <v>Great</v>
      </c>
      <c r="S2707" t="str">
        <f t="shared" si="634"/>
        <v>Great</v>
      </c>
      <c r="T2707" t="b">
        <f t="shared" si="635"/>
        <v>1</v>
      </c>
      <c r="U2707" t="b">
        <f t="shared" si="636"/>
        <v>1</v>
      </c>
      <c r="V2707" t="str">
        <f t="shared" si="637"/>
        <v>Top Company</v>
      </c>
      <c r="W2707" t="str">
        <f t="shared" si="638"/>
        <v>Don't Buy</v>
      </c>
      <c r="X2707" t="str">
        <f t="shared" si="639"/>
        <v>Not Known</v>
      </c>
      <c r="Z2707" t="str">
        <f t="shared" si="640"/>
        <v>None</v>
      </c>
      <c r="AB2707" t="str">
        <f t="shared" si="641"/>
        <v>0</v>
      </c>
    </row>
    <row r="2708" spans="1:28" x14ac:dyDescent="0.3">
      <c r="A2708">
        <v>2706</v>
      </c>
      <c r="B2708" t="s">
        <v>5764</v>
      </c>
      <c r="C2708" t="str">
        <f t="shared" si="628"/>
        <v>Long</v>
      </c>
      <c r="D2708">
        <v>3.7</v>
      </c>
      <c r="F2708" s="1">
        <f t="shared" si="627"/>
        <v>3.7</v>
      </c>
      <c r="G2708" s="1">
        <f t="shared" si="629"/>
        <v>3.7</v>
      </c>
      <c r="H2708">
        <f t="shared" si="630"/>
        <v>3.7</v>
      </c>
      <c r="I2708" t="s">
        <v>5761</v>
      </c>
      <c r="J2708" t="s">
        <v>22</v>
      </c>
      <c r="K2708" t="s">
        <v>5765</v>
      </c>
      <c r="L2708" t="str">
        <f t="shared" si="631"/>
        <v>Established</v>
      </c>
      <c r="N2708" s="2">
        <f t="shared" si="632"/>
        <v>23</v>
      </c>
      <c r="O2708" t="s">
        <v>230</v>
      </c>
      <c r="P2708" t="s">
        <v>147</v>
      </c>
      <c r="Q2708" t="s">
        <v>601</v>
      </c>
      <c r="R2708" t="str">
        <f t="shared" si="633"/>
        <v>Average</v>
      </c>
      <c r="S2708" t="str">
        <f t="shared" si="634"/>
        <v xml:space="preserve"> </v>
      </c>
      <c r="T2708" t="b">
        <f t="shared" si="635"/>
        <v>0</v>
      </c>
      <c r="U2708" t="b">
        <f t="shared" si="636"/>
        <v>1</v>
      </c>
      <c r="V2708" t="str">
        <f t="shared" si="637"/>
        <v>Average Company</v>
      </c>
      <c r="W2708" t="str">
        <f t="shared" si="638"/>
        <v>Don't Buy</v>
      </c>
      <c r="X2708" t="str">
        <f t="shared" si="639"/>
        <v>Not Known</v>
      </c>
      <c r="Z2708" t="str">
        <f t="shared" si="640"/>
        <v>None</v>
      </c>
      <c r="AB2708" t="str">
        <f t="shared" si="641"/>
        <v>0</v>
      </c>
    </row>
    <row r="2709" spans="1:28" x14ac:dyDescent="0.3">
      <c r="A2709">
        <v>2707</v>
      </c>
      <c r="B2709" t="s">
        <v>5766</v>
      </c>
      <c r="C2709" t="str">
        <f t="shared" si="628"/>
        <v>Long</v>
      </c>
      <c r="D2709">
        <v>4.0999999999999996</v>
      </c>
      <c r="F2709" s="1">
        <f t="shared" ref="F2709:F2772" si="642">IF(N2709&lt;10,IF(D2709+0.5&gt;5,5,D2709+0.5),D2709)</f>
        <v>4.0999999999999996</v>
      </c>
      <c r="G2709" s="1">
        <f t="shared" si="629"/>
        <v>4.0999999999999996</v>
      </c>
      <c r="H2709">
        <f t="shared" si="630"/>
        <v>4.0999999999999996</v>
      </c>
      <c r="I2709" t="s">
        <v>5761</v>
      </c>
      <c r="J2709" t="s">
        <v>22</v>
      </c>
      <c r="K2709" t="s">
        <v>4150</v>
      </c>
      <c r="L2709" t="str">
        <f t="shared" si="631"/>
        <v>Established</v>
      </c>
      <c r="N2709" s="2">
        <f t="shared" si="632"/>
        <v>19</v>
      </c>
      <c r="O2709" t="s">
        <v>100</v>
      </c>
      <c r="P2709" t="s">
        <v>691</v>
      </c>
      <c r="Q2709" t="s">
        <v>362</v>
      </c>
      <c r="R2709" t="str">
        <f t="shared" si="633"/>
        <v>Great</v>
      </c>
      <c r="S2709" t="str">
        <f t="shared" si="634"/>
        <v>Great</v>
      </c>
      <c r="T2709" t="b">
        <f t="shared" si="635"/>
        <v>1</v>
      </c>
      <c r="U2709" t="b">
        <f t="shared" si="636"/>
        <v>1</v>
      </c>
      <c r="V2709" t="str">
        <f t="shared" si="637"/>
        <v>Average Company</v>
      </c>
      <c r="W2709" t="str">
        <f t="shared" si="638"/>
        <v>Don't Buy</v>
      </c>
      <c r="X2709" t="str">
        <f t="shared" si="639"/>
        <v>Not Known</v>
      </c>
      <c r="Z2709" t="str">
        <f t="shared" si="640"/>
        <v>None</v>
      </c>
      <c r="AB2709" t="str">
        <f t="shared" si="641"/>
        <v>0</v>
      </c>
    </row>
    <row r="2710" spans="1:28" x14ac:dyDescent="0.3">
      <c r="A2710">
        <v>2708</v>
      </c>
      <c r="B2710" t="s">
        <v>5767</v>
      </c>
      <c r="C2710" t="str">
        <f t="shared" si="628"/>
        <v>Long</v>
      </c>
      <c r="D2710">
        <v>4.0999999999999996</v>
      </c>
      <c r="F2710" s="1">
        <f t="shared" si="642"/>
        <v>4.0999999999999996</v>
      </c>
      <c r="G2710" s="1">
        <f t="shared" si="629"/>
        <v>4.0999999999999996</v>
      </c>
      <c r="H2710">
        <f t="shared" si="630"/>
        <v>4.0999999999999996</v>
      </c>
      <c r="I2710" t="s">
        <v>5761</v>
      </c>
      <c r="J2710" t="s">
        <v>10</v>
      </c>
      <c r="K2710" t="s">
        <v>5768</v>
      </c>
      <c r="L2710" t="str">
        <f t="shared" si="631"/>
        <v>Established</v>
      </c>
      <c r="N2710" s="2">
        <f t="shared" si="632"/>
        <v>32</v>
      </c>
      <c r="O2710" t="s">
        <v>368</v>
      </c>
      <c r="P2710" t="s">
        <v>691</v>
      </c>
      <c r="Q2710" t="s">
        <v>372</v>
      </c>
      <c r="R2710" t="str">
        <f t="shared" si="633"/>
        <v>Great</v>
      </c>
      <c r="S2710" t="str">
        <f t="shared" si="634"/>
        <v>Great</v>
      </c>
      <c r="T2710" t="b">
        <f t="shared" si="635"/>
        <v>1</v>
      </c>
      <c r="U2710" t="b">
        <f t="shared" si="636"/>
        <v>1</v>
      </c>
      <c r="V2710" t="str">
        <f t="shared" si="637"/>
        <v>Top Company</v>
      </c>
      <c r="W2710" t="str">
        <f t="shared" si="638"/>
        <v>Don't Buy</v>
      </c>
      <c r="X2710" t="str">
        <f t="shared" si="639"/>
        <v>Not Known</v>
      </c>
      <c r="Z2710" t="str">
        <f t="shared" si="640"/>
        <v>None</v>
      </c>
      <c r="AB2710" t="str">
        <f t="shared" si="641"/>
        <v>0</v>
      </c>
    </row>
    <row r="2711" spans="1:28" x14ac:dyDescent="0.3">
      <c r="A2711">
        <v>2709</v>
      </c>
      <c r="B2711" t="s">
        <v>5769</v>
      </c>
      <c r="C2711" t="str">
        <f t="shared" si="628"/>
        <v>Long</v>
      </c>
      <c r="D2711">
        <v>3.6</v>
      </c>
      <c r="F2711" s="1">
        <f t="shared" si="642"/>
        <v>3.6</v>
      </c>
      <c r="G2711" s="1">
        <f t="shared" si="629"/>
        <v>3.6</v>
      </c>
      <c r="H2711">
        <f t="shared" si="630"/>
        <v>3.6</v>
      </c>
      <c r="I2711" t="s">
        <v>5761</v>
      </c>
      <c r="J2711" t="s">
        <v>22</v>
      </c>
      <c r="K2711" t="s">
        <v>5770</v>
      </c>
      <c r="L2711" t="str">
        <f t="shared" si="631"/>
        <v>Established</v>
      </c>
      <c r="N2711" s="2">
        <f t="shared" si="632"/>
        <v>87</v>
      </c>
      <c r="O2711" t="s">
        <v>192</v>
      </c>
      <c r="P2711" t="s">
        <v>75</v>
      </c>
      <c r="Q2711" t="s">
        <v>28</v>
      </c>
      <c r="R2711" t="str">
        <f t="shared" si="633"/>
        <v>Average</v>
      </c>
      <c r="S2711" t="str">
        <f t="shared" si="634"/>
        <v xml:space="preserve"> </v>
      </c>
      <c r="T2711" t="b">
        <f t="shared" si="635"/>
        <v>0</v>
      </c>
      <c r="U2711" t="b">
        <f t="shared" si="636"/>
        <v>1</v>
      </c>
      <c r="V2711" t="str">
        <f t="shared" si="637"/>
        <v>Average Company</v>
      </c>
      <c r="W2711" t="str">
        <f t="shared" si="638"/>
        <v>Don't Buy</v>
      </c>
      <c r="X2711" t="str">
        <f t="shared" si="639"/>
        <v>Not Known</v>
      </c>
      <c r="Z2711" t="str">
        <f t="shared" si="640"/>
        <v>None</v>
      </c>
      <c r="AB2711" t="str">
        <f t="shared" si="641"/>
        <v>500K</v>
      </c>
    </row>
    <row r="2712" spans="1:28" x14ac:dyDescent="0.3">
      <c r="A2712">
        <v>2710</v>
      </c>
      <c r="B2712" t="s">
        <v>5771</v>
      </c>
      <c r="C2712" t="str">
        <f t="shared" si="628"/>
        <v>Long</v>
      </c>
      <c r="D2712">
        <v>4</v>
      </c>
      <c r="F2712" s="1">
        <f t="shared" si="642"/>
        <v>4</v>
      </c>
      <c r="G2712" s="1">
        <f t="shared" si="629"/>
        <v>4</v>
      </c>
      <c r="H2712">
        <f t="shared" si="630"/>
        <v>4</v>
      </c>
      <c r="I2712" t="s">
        <v>5761</v>
      </c>
      <c r="J2712" t="s">
        <v>10</v>
      </c>
      <c r="K2712" t="s">
        <v>3638</v>
      </c>
      <c r="L2712" t="str">
        <f t="shared" si="631"/>
        <v>Established</v>
      </c>
      <c r="N2712" s="2">
        <f t="shared" si="632"/>
        <v>11</v>
      </c>
      <c r="O2712" t="s">
        <v>146</v>
      </c>
      <c r="P2712" t="s">
        <v>691</v>
      </c>
      <c r="Q2712" t="s">
        <v>44</v>
      </c>
      <c r="R2712" t="str">
        <f t="shared" si="633"/>
        <v>Average</v>
      </c>
      <c r="S2712" t="str">
        <f t="shared" si="634"/>
        <v xml:space="preserve"> </v>
      </c>
      <c r="T2712" t="b">
        <f t="shared" si="635"/>
        <v>0</v>
      </c>
      <c r="U2712" t="b">
        <f t="shared" si="636"/>
        <v>1</v>
      </c>
      <c r="V2712" t="str">
        <f t="shared" si="637"/>
        <v>Average Company</v>
      </c>
      <c r="W2712" t="str">
        <f t="shared" si="638"/>
        <v>Buy</v>
      </c>
      <c r="X2712" t="str">
        <f t="shared" si="639"/>
        <v>Not Known</v>
      </c>
      <c r="Z2712" t="str">
        <f t="shared" si="640"/>
        <v>None</v>
      </c>
      <c r="AB2712" t="str">
        <f t="shared" si="641"/>
        <v>0</v>
      </c>
    </row>
    <row r="2713" spans="1:28" x14ac:dyDescent="0.3">
      <c r="A2713">
        <v>2711</v>
      </c>
      <c r="B2713" t="s">
        <v>5772</v>
      </c>
      <c r="C2713" t="str">
        <f t="shared" si="628"/>
        <v>Long</v>
      </c>
      <c r="D2713">
        <v>4</v>
      </c>
      <c r="F2713" s="1">
        <f t="shared" si="642"/>
        <v>4</v>
      </c>
      <c r="G2713" s="1">
        <f t="shared" si="629"/>
        <v>4</v>
      </c>
      <c r="H2713">
        <f t="shared" si="630"/>
        <v>4</v>
      </c>
      <c r="I2713" t="s">
        <v>5761</v>
      </c>
      <c r="J2713" t="s">
        <v>22</v>
      </c>
      <c r="K2713" t="s">
        <v>5773</v>
      </c>
      <c r="L2713" t="str">
        <f t="shared" si="631"/>
        <v>Established</v>
      </c>
      <c r="N2713" s="2">
        <f t="shared" si="632"/>
        <v>15</v>
      </c>
      <c r="O2713" t="s">
        <v>84</v>
      </c>
      <c r="P2713" t="s">
        <v>683</v>
      </c>
      <c r="Q2713" t="s">
        <v>846</v>
      </c>
      <c r="R2713" t="str">
        <f t="shared" si="633"/>
        <v>Average</v>
      </c>
      <c r="S2713" t="str">
        <f t="shared" si="634"/>
        <v xml:space="preserve"> </v>
      </c>
      <c r="T2713" t="b">
        <f t="shared" si="635"/>
        <v>0</v>
      </c>
      <c r="U2713" t="b">
        <f t="shared" si="636"/>
        <v>1</v>
      </c>
      <c r="V2713" t="str">
        <f t="shared" si="637"/>
        <v>Average Company</v>
      </c>
      <c r="W2713" t="str">
        <f t="shared" si="638"/>
        <v>Buy</v>
      </c>
      <c r="X2713" t="str">
        <f t="shared" si="639"/>
        <v>Not Known</v>
      </c>
      <c r="Z2713" t="str">
        <f t="shared" si="640"/>
        <v>None</v>
      </c>
      <c r="AB2713" t="str">
        <f t="shared" si="641"/>
        <v>0</v>
      </c>
    </row>
    <row r="2714" spans="1:28" x14ac:dyDescent="0.3">
      <c r="A2714">
        <v>2712</v>
      </c>
      <c r="B2714" t="s">
        <v>5774</v>
      </c>
      <c r="C2714" t="str">
        <f t="shared" si="628"/>
        <v>Short</v>
      </c>
      <c r="D2714">
        <v>4.3</v>
      </c>
      <c r="F2714" s="1">
        <f t="shared" si="642"/>
        <v>4.3</v>
      </c>
      <c r="G2714" s="1">
        <f t="shared" si="629"/>
        <v>4.3</v>
      </c>
      <c r="H2714">
        <f t="shared" si="630"/>
        <v>4.3</v>
      </c>
      <c r="I2714" t="s">
        <v>5761</v>
      </c>
      <c r="J2714" t="s">
        <v>10</v>
      </c>
      <c r="K2714" t="s">
        <v>5775</v>
      </c>
      <c r="L2714" t="str">
        <f t="shared" si="631"/>
        <v>Established</v>
      </c>
      <c r="N2714" s="2">
        <f t="shared" si="632"/>
        <v>77</v>
      </c>
      <c r="O2714" t="s">
        <v>35</v>
      </c>
      <c r="P2714" t="s">
        <v>147</v>
      </c>
      <c r="Q2714" t="s">
        <v>44</v>
      </c>
      <c r="R2714" t="str">
        <f t="shared" si="633"/>
        <v>Great</v>
      </c>
      <c r="S2714" t="str">
        <f t="shared" si="634"/>
        <v>Great</v>
      </c>
      <c r="T2714" t="b">
        <f t="shared" si="635"/>
        <v>1</v>
      </c>
      <c r="U2714" t="b">
        <f t="shared" si="636"/>
        <v>1</v>
      </c>
      <c r="V2714" t="str">
        <f t="shared" si="637"/>
        <v>Top Company</v>
      </c>
      <c r="W2714" t="str">
        <f t="shared" si="638"/>
        <v>Don't Buy</v>
      </c>
      <c r="X2714" t="str">
        <f t="shared" si="639"/>
        <v>Not Known</v>
      </c>
      <c r="Z2714" t="str">
        <f t="shared" si="640"/>
        <v>None</v>
      </c>
      <c r="AB2714" t="str">
        <f t="shared" si="641"/>
        <v>0</v>
      </c>
    </row>
    <row r="2715" spans="1:28" x14ac:dyDescent="0.3">
      <c r="A2715">
        <v>2713</v>
      </c>
      <c r="B2715" t="s">
        <v>5776</v>
      </c>
      <c r="C2715" t="str">
        <f t="shared" si="628"/>
        <v>Long</v>
      </c>
      <c r="D2715">
        <v>3.6</v>
      </c>
      <c r="F2715" s="1">
        <f t="shared" si="642"/>
        <v>3.6</v>
      </c>
      <c r="G2715" s="1">
        <f t="shared" si="629"/>
        <v>3.6</v>
      </c>
      <c r="H2715">
        <f t="shared" si="630"/>
        <v>3.6</v>
      </c>
      <c r="I2715" t="s">
        <v>5761</v>
      </c>
      <c r="J2715" t="s">
        <v>22</v>
      </c>
      <c r="K2715" t="s">
        <v>4959</v>
      </c>
      <c r="L2715" t="str">
        <f t="shared" si="631"/>
        <v>Established</v>
      </c>
      <c r="N2715" s="2">
        <f t="shared" si="632"/>
        <v>10</v>
      </c>
      <c r="O2715" t="s">
        <v>234</v>
      </c>
      <c r="P2715" t="s">
        <v>3957</v>
      </c>
      <c r="Q2715" t="s">
        <v>605</v>
      </c>
      <c r="R2715" t="str">
        <f t="shared" si="633"/>
        <v>Average</v>
      </c>
      <c r="S2715" t="str">
        <f t="shared" si="634"/>
        <v xml:space="preserve"> </v>
      </c>
      <c r="T2715" t="b">
        <f t="shared" si="635"/>
        <v>0</v>
      </c>
      <c r="U2715" t="b">
        <f t="shared" si="636"/>
        <v>1</v>
      </c>
      <c r="V2715" t="str">
        <f t="shared" si="637"/>
        <v>Average Company</v>
      </c>
      <c r="W2715" t="str">
        <f t="shared" si="638"/>
        <v>Don't Buy</v>
      </c>
      <c r="X2715" t="str">
        <f t="shared" si="639"/>
        <v>Not Known</v>
      </c>
      <c r="Z2715" t="str">
        <f t="shared" si="640"/>
        <v>None</v>
      </c>
      <c r="AB2715" t="str">
        <f t="shared" si="641"/>
        <v>0</v>
      </c>
    </row>
    <row r="2716" spans="1:28" x14ac:dyDescent="0.3">
      <c r="A2716">
        <v>2714</v>
      </c>
      <c r="B2716" t="s">
        <v>5777</v>
      </c>
      <c r="C2716" t="str">
        <f t="shared" si="628"/>
        <v>Long</v>
      </c>
      <c r="D2716">
        <v>4</v>
      </c>
      <c r="F2716" s="1">
        <f t="shared" si="642"/>
        <v>4</v>
      </c>
      <c r="G2716" s="1">
        <f t="shared" si="629"/>
        <v>4</v>
      </c>
      <c r="H2716">
        <f t="shared" si="630"/>
        <v>4</v>
      </c>
      <c r="I2716" t="s">
        <v>5761</v>
      </c>
      <c r="J2716" t="s">
        <v>22</v>
      </c>
      <c r="K2716" t="s">
        <v>5778</v>
      </c>
      <c r="L2716" t="str">
        <f t="shared" si="631"/>
        <v>Established</v>
      </c>
      <c r="N2716" s="2">
        <f t="shared" si="632"/>
        <v>25</v>
      </c>
      <c r="O2716" t="s">
        <v>54</v>
      </c>
      <c r="P2716" t="s">
        <v>683</v>
      </c>
      <c r="Q2716" t="s">
        <v>44</v>
      </c>
      <c r="R2716" t="str">
        <f t="shared" si="633"/>
        <v>Average</v>
      </c>
      <c r="S2716" t="str">
        <f t="shared" si="634"/>
        <v xml:space="preserve"> </v>
      </c>
      <c r="T2716" t="b">
        <f t="shared" si="635"/>
        <v>0</v>
      </c>
      <c r="U2716" t="b">
        <f t="shared" si="636"/>
        <v>1</v>
      </c>
      <c r="V2716" t="str">
        <f t="shared" si="637"/>
        <v>Average Company</v>
      </c>
      <c r="W2716" t="str">
        <f t="shared" si="638"/>
        <v>Don't Buy</v>
      </c>
      <c r="X2716" t="str">
        <f t="shared" si="639"/>
        <v>Not Known</v>
      </c>
      <c r="Z2716" t="str">
        <f t="shared" si="640"/>
        <v>None</v>
      </c>
      <c r="AB2716" t="str">
        <f t="shared" si="641"/>
        <v>0</v>
      </c>
    </row>
    <row r="2717" spans="1:28" x14ac:dyDescent="0.3">
      <c r="A2717">
        <v>2715</v>
      </c>
      <c r="B2717" t="s">
        <v>5779</v>
      </c>
      <c r="C2717" t="str">
        <f t="shared" si="628"/>
        <v>Long</v>
      </c>
      <c r="D2717">
        <v>3.3</v>
      </c>
      <c r="F2717" s="1">
        <f t="shared" si="642"/>
        <v>3.3</v>
      </c>
      <c r="G2717" s="1">
        <f t="shared" si="629"/>
        <v>3.3</v>
      </c>
      <c r="H2717">
        <f t="shared" si="630"/>
        <v>3.3</v>
      </c>
      <c r="I2717" t="s">
        <v>5761</v>
      </c>
      <c r="J2717" t="s">
        <v>22</v>
      </c>
      <c r="K2717" t="s">
        <v>3273</v>
      </c>
      <c r="L2717" t="str">
        <f t="shared" si="631"/>
        <v>Established</v>
      </c>
      <c r="N2717" s="2">
        <f t="shared" si="632"/>
        <v>65</v>
      </c>
      <c r="O2717" t="s">
        <v>1004</v>
      </c>
      <c r="P2717" t="s">
        <v>1308</v>
      </c>
      <c r="Q2717" t="s">
        <v>80</v>
      </c>
      <c r="R2717" t="str">
        <f t="shared" si="633"/>
        <v>Average</v>
      </c>
      <c r="S2717" t="str">
        <f t="shared" si="634"/>
        <v xml:space="preserve"> </v>
      </c>
      <c r="T2717" t="b">
        <f t="shared" si="635"/>
        <v>0</v>
      </c>
      <c r="U2717" t="b">
        <f t="shared" si="636"/>
        <v>0</v>
      </c>
      <c r="V2717" t="str">
        <f t="shared" si="637"/>
        <v>Average Company</v>
      </c>
      <c r="W2717" t="str">
        <f t="shared" si="638"/>
        <v>Don't Buy</v>
      </c>
      <c r="X2717" t="str">
        <f t="shared" si="639"/>
        <v>Not Known</v>
      </c>
      <c r="Z2717" t="str">
        <f t="shared" si="640"/>
        <v>None</v>
      </c>
      <c r="AB2717" t="str">
        <f t="shared" si="641"/>
        <v>0</v>
      </c>
    </row>
    <row r="2718" spans="1:28" x14ac:dyDescent="0.3">
      <c r="A2718">
        <v>2716</v>
      </c>
      <c r="B2718" t="s">
        <v>5780</v>
      </c>
      <c r="C2718" t="str">
        <f t="shared" si="628"/>
        <v>Long</v>
      </c>
      <c r="D2718">
        <v>4.2</v>
      </c>
      <c r="F2718" s="1">
        <f t="shared" si="642"/>
        <v>4.2</v>
      </c>
      <c r="G2718" s="1">
        <f t="shared" si="629"/>
        <v>4.2</v>
      </c>
      <c r="H2718">
        <f t="shared" si="630"/>
        <v>4.2</v>
      </c>
      <c r="I2718" t="s">
        <v>5761</v>
      </c>
      <c r="J2718" t="s">
        <v>22</v>
      </c>
      <c r="K2718" t="s">
        <v>2287</v>
      </c>
      <c r="L2718" t="str">
        <f t="shared" si="631"/>
        <v>Established</v>
      </c>
      <c r="N2718" s="2">
        <f t="shared" si="632"/>
        <v>32</v>
      </c>
      <c r="O2718" t="s">
        <v>368</v>
      </c>
      <c r="P2718" t="s">
        <v>691</v>
      </c>
      <c r="Q2718" t="s">
        <v>246</v>
      </c>
      <c r="R2718" t="str">
        <f t="shared" si="633"/>
        <v>Great</v>
      </c>
      <c r="S2718" t="str">
        <f t="shared" si="634"/>
        <v>Great</v>
      </c>
      <c r="T2718" t="b">
        <f t="shared" si="635"/>
        <v>1</v>
      </c>
      <c r="U2718" t="b">
        <f t="shared" si="636"/>
        <v>1</v>
      </c>
      <c r="V2718" t="str">
        <f t="shared" si="637"/>
        <v>Top Company</v>
      </c>
      <c r="W2718" t="str">
        <f t="shared" si="638"/>
        <v>Don't Buy</v>
      </c>
      <c r="X2718" t="str">
        <f t="shared" si="639"/>
        <v>Not Known</v>
      </c>
      <c r="Z2718" t="str">
        <f t="shared" si="640"/>
        <v>None</v>
      </c>
      <c r="AB2718" t="str">
        <f t="shared" si="641"/>
        <v>0</v>
      </c>
    </row>
    <row r="2719" spans="1:28" x14ac:dyDescent="0.3">
      <c r="A2719">
        <v>2717</v>
      </c>
      <c r="B2719" t="s">
        <v>5781</v>
      </c>
      <c r="C2719" t="str">
        <f t="shared" si="628"/>
        <v>Long</v>
      </c>
      <c r="D2719">
        <v>3.9</v>
      </c>
      <c r="F2719" s="1">
        <f t="shared" si="642"/>
        <v>3.9</v>
      </c>
      <c r="G2719" s="1">
        <f t="shared" si="629"/>
        <v>3.9</v>
      </c>
      <c r="H2719">
        <f t="shared" si="630"/>
        <v>3.9</v>
      </c>
      <c r="I2719" t="s">
        <v>5761</v>
      </c>
      <c r="J2719" t="s">
        <v>22</v>
      </c>
      <c r="K2719" t="s">
        <v>4491</v>
      </c>
      <c r="L2719" t="str">
        <f t="shared" si="631"/>
        <v>Established</v>
      </c>
      <c r="N2719" s="2">
        <f t="shared" si="632"/>
        <v>16</v>
      </c>
      <c r="O2719" t="s">
        <v>121</v>
      </c>
      <c r="P2719" t="s">
        <v>147</v>
      </c>
      <c r="Q2719" t="s">
        <v>168</v>
      </c>
      <c r="R2719" t="str">
        <f t="shared" si="633"/>
        <v>Average</v>
      </c>
      <c r="S2719" t="str">
        <f t="shared" si="634"/>
        <v xml:space="preserve"> </v>
      </c>
      <c r="T2719" t="b">
        <f t="shared" si="635"/>
        <v>0</v>
      </c>
      <c r="U2719" t="b">
        <f t="shared" si="636"/>
        <v>1</v>
      </c>
      <c r="V2719" t="str">
        <f t="shared" si="637"/>
        <v>Average Company</v>
      </c>
      <c r="W2719" t="str">
        <f t="shared" si="638"/>
        <v>Don't Buy</v>
      </c>
      <c r="X2719" t="str">
        <f t="shared" si="639"/>
        <v>Not Known</v>
      </c>
      <c r="Z2719" t="str">
        <f t="shared" si="640"/>
        <v>None</v>
      </c>
      <c r="AB2719" t="str">
        <f t="shared" si="641"/>
        <v>0</v>
      </c>
    </row>
    <row r="2720" spans="1:28" x14ac:dyDescent="0.3">
      <c r="A2720">
        <v>2718</v>
      </c>
      <c r="B2720" t="s">
        <v>5782</v>
      </c>
      <c r="C2720" t="str">
        <f t="shared" si="628"/>
        <v>Short</v>
      </c>
      <c r="D2720">
        <v>4.0999999999999996</v>
      </c>
      <c r="F2720" s="1" t="e">
        <f t="shared" si="642"/>
        <v>#VALUE!</v>
      </c>
      <c r="G2720" s="1" t="e">
        <f t="shared" si="629"/>
        <v>#VALUE!</v>
      </c>
      <c r="H2720" t="e">
        <f t="shared" si="630"/>
        <v>#VALUE!</v>
      </c>
      <c r="I2720" t="s">
        <v>498</v>
      </c>
      <c r="J2720" t="s">
        <v>5783</v>
      </c>
      <c r="L2720" t="e">
        <f t="shared" si="631"/>
        <v>#VALUE!</v>
      </c>
      <c r="N2720" s="2" t="e">
        <f t="shared" si="632"/>
        <v>#VALUE!</v>
      </c>
      <c r="Q2720" t="s">
        <v>378</v>
      </c>
      <c r="R2720" t="str">
        <f t="shared" si="633"/>
        <v>Great</v>
      </c>
      <c r="S2720" t="str">
        <f t="shared" si="634"/>
        <v>Great</v>
      </c>
      <c r="T2720" t="e">
        <f t="shared" si="635"/>
        <v>#VALUE!</v>
      </c>
      <c r="U2720" t="e">
        <f t="shared" si="636"/>
        <v>#VALUE!</v>
      </c>
      <c r="V2720" t="e">
        <f t="shared" si="637"/>
        <v>#VALUE!</v>
      </c>
      <c r="W2720" t="str">
        <f t="shared" si="638"/>
        <v>Don't Buy</v>
      </c>
      <c r="X2720" t="str">
        <f t="shared" si="639"/>
        <v>Not Known</v>
      </c>
      <c r="Z2720" t="e">
        <f t="shared" si="640"/>
        <v>#VALUE!</v>
      </c>
      <c r="AB2720" t="str">
        <f t="shared" si="641"/>
        <v>0</v>
      </c>
    </row>
    <row r="2721" spans="1:28" x14ac:dyDescent="0.3">
      <c r="A2721">
        <v>2719</v>
      </c>
      <c r="B2721" t="s">
        <v>5784</v>
      </c>
      <c r="C2721" t="str">
        <f t="shared" si="628"/>
        <v>Long</v>
      </c>
      <c r="D2721">
        <v>3.1</v>
      </c>
      <c r="F2721" s="1">
        <f t="shared" si="642"/>
        <v>3.1</v>
      </c>
      <c r="G2721" s="1">
        <f t="shared" si="629"/>
        <v>3.1</v>
      </c>
      <c r="H2721">
        <f t="shared" si="630"/>
        <v>3.1</v>
      </c>
      <c r="I2721" t="s">
        <v>5785</v>
      </c>
      <c r="J2721" t="s">
        <v>22</v>
      </c>
      <c r="K2721" t="s">
        <v>5786</v>
      </c>
      <c r="L2721" t="str">
        <f t="shared" si="631"/>
        <v>Established</v>
      </c>
      <c r="N2721" s="2">
        <f t="shared" si="632"/>
        <v>66</v>
      </c>
      <c r="O2721" t="s">
        <v>803</v>
      </c>
      <c r="P2721" t="s">
        <v>147</v>
      </c>
      <c r="Q2721" t="s">
        <v>843</v>
      </c>
      <c r="R2721" t="str">
        <f t="shared" si="633"/>
        <v>Average</v>
      </c>
      <c r="S2721" t="str">
        <f t="shared" si="634"/>
        <v xml:space="preserve"> </v>
      </c>
      <c r="T2721" t="b">
        <f t="shared" si="635"/>
        <v>0</v>
      </c>
      <c r="U2721" t="b">
        <f t="shared" si="636"/>
        <v>0</v>
      </c>
      <c r="V2721" t="str">
        <f t="shared" si="637"/>
        <v>Average Company</v>
      </c>
      <c r="W2721" t="str">
        <f t="shared" si="638"/>
        <v>Don't Buy</v>
      </c>
      <c r="X2721" t="str">
        <f t="shared" si="639"/>
        <v>Not Known</v>
      </c>
      <c r="Z2721" t="str">
        <f t="shared" si="640"/>
        <v>None</v>
      </c>
      <c r="AB2721" t="str">
        <f t="shared" si="641"/>
        <v>0</v>
      </c>
    </row>
    <row r="2722" spans="1:28" x14ac:dyDescent="0.3">
      <c r="A2722">
        <v>2720</v>
      </c>
      <c r="B2722" t="s">
        <v>5787</v>
      </c>
      <c r="C2722" t="str">
        <f t="shared" si="628"/>
        <v>Long</v>
      </c>
      <c r="D2722">
        <v>4.5</v>
      </c>
      <c r="F2722" s="1">
        <f t="shared" si="642"/>
        <v>4.5</v>
      </c>
      <c r="G2722" s="1">
        <f t="shared" si="629"/>
        <v>4.5</v>
      </c>
      <c r="H2722">
        <f t="shared" si="630"/>
        <v>4.5</v>
      </c>
      <c r="I2722" t="s">
        <v>5785</v>
      </c>
      <c r="J2722" t="s">
        <v>22</v>
      </c>
      <c r="K2722" t="s">
        <v>5788</v>
      </c>
      <c r="L2722" t="str">
        <f t="shared" si="631"/>
        <v>Established</v>
      </c>
      <c r="N2722" s="2">
        <f t="shared" si="632"/>
        <v>74</v>
      </c>
      <c r="O2722" t="s">
        <v>292</v>
      </c>
      <c r="P2722" t="s">
        <v>1308</v>
      </c>
      <c r="Q2722" t="s">
        <v>732</v>
      </c>
      <c r="R2722" t="str">
        <f t="shared" si="633"/>
        <v>Great</v>
      </c>
      <c r="S2722" t="str">
        <f t="shared" si="634"/>
        <v>Great</v>
      </c>
      <c r="T2722" t="b">
        <f t="shared" si="635"/>
        <v>1</v>
      </c>
      <c r="U2722" t="b">
        <f t="shared" si="636"/>
        <v>1</v>
      </c>
      <c r="V2722" t="str">
        <f t="shared" si="637"/>
        <v>Top Company</v>
      </c>
      <c r="W2722" t="str">
        <f t="shared" si="638"/>
        <v>Don't Buy</v>
      </c>
      <c r="X2722" t="str">
        <f t="shared" si="639"/>
        <v>Not Known</v>
      </c>
      <c r="Z2722" t="str">
        <f t="shared" si="640"/>
        <v>None</v>
      </c>
      <c r="AB2722" t="str">
        <f t="shared" si="641"/>
        <v>0</v>
      </c>
    </row>
    <row r="2723" spans="1:28" x14ac:dyDescent="0.3">
      <c r="A2723">
        <v>2721</v>
      </c>
      <c r="B2723" t="s">
        <v>5789</v>
      </c>
      <c r="C2723" t="str">
        <f t="shared" si="628"/>
        <v>Long</v>
      </c>
      <c r="D2723">
        <v>3.9</v>
      </c>
      <c r="F2723" s="1">
        <f t="shared" si="642"/>
        <v>3.9</v>
      </c>
      <c r="G2723" s="1">
        <f t="shared" si="629"/>
        <v>3.9</v>
      </c>
      <c r="H2723">
        <f t="shared" si="630"/>
        <v>3.9</v>
      </c>
      <c r="I2723" t="s">
        <v>5785</v>
      </c>
      <c r="J2723" t="s">
        <v>22</v>
      </c>
      <c r="K2723" t="s">
        <v>5790</v>
      </c>
      <c r="L2723" t="str">
        <f t="shared" si="631"/>
        <v>Established</v>
      </c>
      <c r="N2723" s="2">
        <f t="shared" si="632"/>
        <v>26</v>
      </c>
      <c r="O2723" t="s">
        <v>126</v>
      </c>
      <c r="P2723" t="s">
        <v>691</v>
      </c>
      <c r="Q2723" t="s">
        <v>19</v>
      </c>
      <c r="R2723" t="str">
        <f t="shared" si="633"/>
        <v>Average</v>
      </c>
      <c r="S2723" t="str">
        <f t="shared" si="634"/>
        <v xml:space="preserve"> </v>
      </c>
      <c r="T2723" t="b">
        <f t="shared" si="635"/>
        <v>0</v>
      </c>
      <c r="U2723" t="b">
        <f t="shared" si="636"/>
        <v>1</v>
      </c>
      <c r="V2723" t="str">
        <f t="shared" si="637"/>
        <v>Average Company</v>
      </c>
      <c r="W2723" t="str">
        <f t="shared" si="638"/>
        <v>Don't Buy</v>
      </c>
      <c r="X2723" t="str">
        <f t="shared" si="639"/>
        <v>Not Known</v>
      </c>
      <c r="Z2723" t="str">
        <f t="shared" si="640"/>
        <v>None</v>
      </c>
      <c r="AB2723" t="str">
        <f t="shared" si="641"/>
        <v>500K</v>
      </c>
    </row>
    <row r="2724" spans="1:28" x14ac:dyDescent="0.3">
      <c r="A2724">
        <v>2722</v>
      </c>
      <c r="B2724" t="s">
        <v>5791</v>
      </c>
      <c r="C2724" t="str">
        <f t="shared" si="628"/>
        <v>Long</v>
      </c>
      <c r="D2724">
        <v>3.8</v>
      </c>
      <c r="F2724" s="1">
        <f t="shared" si="642"/>
        <v>3.8</v>
      </c>
      <c r="G2724" s="1">
        <f t="shared" si="629"/>
        <v>3.8</v>
      </c>
      <c r="H2724">
        <f t="shared" si="630"/>
        <v>3.8</v>
      </c>
      <c r="I2724" t="s">
        <v>5785</v>
      </c>
      <c r="J2724" t="s">
        <v>22</v>
      </c>
      <c r="K2724" t="s">
        <v>5792</v>
      </c>
      <c r="L2724" t="str">
        <f t="shared" si="631"/>
        <v>Established</v>
      </c>
      <c r="N2724" s="2">
        <f t="shared" si="632"/>
        <v>18</v>
      </c>
      <c r="O2724" t="s">
        <v>4743</v>
      </c>
      <c r="P2724" t="s">
        <v>691</v>
      </c>
      <c r="Q2724" t="s">
        <v>50</v>
      </c>
      <c r="R2724" t="str">
        <f t="shared" si="633"/>
        <v>Average</v>
      </c>
      <c r="S2724" t="str">
        <f t="shared" si="634"/>
        <v xml:space="preserve"> </v>
      </c>
      <c r="T2724" t="b">
        <f t="shared" si="635"/>
        <v>0</v>
      </c>
      <c r="U2724" t="b">
        <f t="shared" si="636"/>
        <v>1</v>
      </c>
      <c r="V2724" t="str">
        <f t="shared" si="637"/>
        <v>Average Company</v>
      </c>
      <c r="W2724" t="str">
        <f t="shared" si="638"/>
        <v>Don't Buy</v>
      </c>
      <c r="X2724" t="str">
        <f t="shared" si="639"/>
        <v>Not Known</v>
      </c>
      <c r="Z2724" t="str">
        <f t="shared" si="640"/>
        <v>None</v>
      </c>
      <c r="AB2724" t="str">
        <f t="shared" si="641"/>
        <v>0</v>
      </c>
    </row>
    <row r="2725" spans="1:28" x14ac:dyDescent="0.3">
      <c r="A2725">
        <v>2723</v>
      </c>
      <c r="B2725" t="s">
        <v>5793</v>
      </c>
      <c r="C2725" t="str">
        <f t="shared" si="628"/>
        <v>Long</v>
      </c>
      <c r="D2725">
        <v>3.5</v>
      </c>
      <c r="F2725" s="1">
        <f t="shared" si="642"/>
        <v>4</v>
      </c>
      <c r="G2725" s="1">
        <f t="shared" si="629"/>
        <v>4</v>
      </c>
      <c r="H2725">
        <f t="shared" si="630"/>
        <v>3.6</v>
      </c>
      <c r="I2725" t="s">
        <v>5785</v>
      </c>
      <c r="J2725" t="s">
        <v>10</v>
      </c>
      <c r="K2725" t="s">
        <v>2897</v>
      </c>
      <c r="L2725" t="str">
        <f t="shared" si="631"/>
        <v>Startup</v>
      </c>
      <c r="N2725" s="2">
        <f t="shared" si="632"/>
        <v>8</v>
      </c>
      <c r="O2725" t="s">
        <v>583</v>
      </c>
      <c r="P2725" t="s">
        <v>683</v>
      </c>
      <c r="Q2725" t="s">
        <v>28</v>
      </c>
      <c r="R2725" t="str">
        <f t="shared" si="633"/>
        <v>Average</v>
      </c>
      <c r="S2725" t="str">
        <f t="shared" si="634"/>
        <v xml:space="preserve"> </v>
      </c>
      <c r="T2725" t="b">
        <f t="shared" si="635"/>
        <v>0</v>
      </c>
      <c r="U2725" t="b">
        <f t="shared" si="636"/>
        <v>1</v>
      </c>
      <c r="V2725" t="str">
        <f t="shared" si="637"/>
        <v>Average Company</v>
      </c>
      <c r="W2725" t="str">
        <f t="shared" si="638"/>
        <v>Don't Buy</v>
      </c>
      <c r="X2725" t="str">
        <f t="shared" si="639"/>
        <v>Not Known</v>
      </c>
      <c r="Z2725" t="str">
        <f t="shared" si="640"/>
        <v>None</v>
      </c>
      <c r="AB2725" t="str">
        <f t="shared" si="641"/>
        <v>500K</v>
      </c>
    </row>
    <row r="2726" spans="1:28" x14ac:dyDescent="0.3">
      <c r="A2726">
        <v>2724</v>
      </c>
      <c r="B2726" t="s">
        <v>5794</v>
      </c>
      <c r="C2726" t="str">
        <f t="shared" si="628"/>
        <v>Long</v>
      </c>
      <c r="D2726">
        <v>3.9</v>
      </c>
      <c r="F2726" s="1">
        <f t="shared" si="642"/>
        <v>3.9</v>
      </c>
      <c r="G2726" s="1">
        <f t="shared" si="629"/>
        <v>3.9</v>
      </c>
      <c r="H2726">
        <f t="shared" si="630"/>
        <v>3.9</v>
      </c>
      <c r="I2726" t="s">
        <v>5785</v>
      </c>
      <c r="J2726" t="s">
        <v>5795</v>
      </c>
      <c r="K2726" t="s">
        <v>253</v>
      </c>
      <c r="L2726" t="str">
        <f t="shared" si="631"/>
        <v>Established</v>
      </c>
      <c r="N2726" s="2">
        <f t="shared" si="632"/>
        <v>11</v>
      </c>
      <c r="O2726" t="s">
        <v>1261</v>
      </c>
      <c r="Q2726" t="s">
        <v>80</v>
      </c>
      <c r="R2726" t="str">
        <f t="shared" si="633"/>
        <v>Average</v>
      </c>
      <c r="S2726" t="str">
        <f t="shared" si="634"/>
        <v xml:space="preserve"> </v>
      </c>
      <c r="T2726" t="b">
        <f t="shared" si="635"/>
        <v>0</v>
      </c>
      <c r="U2726" t="b">
        <f t="shared" si="636"/>
        <v>1</v>
      </c>
      <c r="V2726" t="str">
        <f t="shared" si="637"/>
        <v>Average Company</v>
      </c>
      <c r="W2726" t="str">
        <f t="shared" si="638"/>
        <v>Don't Buy</v>
      </c>
      <c r="X2726" t="str">
        <f t="shared" si="639"/>
        <v>Not Known</v>
      </c>
      <c r="Z2726" t="str">
        <f t="shared" si="640"/>
        <v>None</v>
      </c>
      <c r="AB2726" t="str">
        <f t="shared" si="641"/>
        <v>0</v>
      </c>
    </row>
    <row r="2727" spans="1:28" x14ac:dyDescent="0.3">
      <c r="A2727">
        <v>2725</v>
      </c>
      <c r="B2727" t="s">
        <v>5796</v>
      </c>
      <c r="C2727" t="str">
        <f t="shared" si="628"/>
        <v>Long</v>
      </c>
      <c r="D2727">
        <v>4.2</v>
      </c>
      <c r="F2727" s="1" t="e">
        <f t="shared" si="642"/>
        <v>#VALUE!</v>
      </c>
      <c r="G2727" s="1" t="e">
        <f t="shared" si="629"/>
        <v>#VALUE!</v>
      </c>
      <c r="H2727" t="e">
        <f t="shared" si="630"/>
        <v>#VALUE!</v>
      </c>
      <c r="I2727" t="s">
        <v>5785</v>
      </c>
      <c r="J2727" t="s">
        <v>5797</v>
      </c>
      <c r="K2727" t="s">
        <v>749</v>
      </c>
      <c r="L2727" t="e">
        <f t="shared" si="631"/>
        <v>#VALUE!</v>
      </c>
      <c r="N2727" s="2" t="e">
        <f t="shared" si="632"/>
        <v>#VALUE!</v>
      </c>
      <c r="O2727" t="s">
        <v>147</v>
      </c>
      <c r="Q2727" t="s">
        <v>80</v>
      </c>
      <c r="R2727" t="str">
        <f t="shared" si="633"/>
        <v>Great</v>
      </c>
      <c r="S2727" t="str">
        <f t="shared" si="634"/>
        <v>Great</v>
      </c>
      <c r="T2727" t="e">
        <f t="shared" si="635"/>
        <v>#VALUE!</v>
      </c>
      <c r="U2727" t="e">
        <f t="shared" si="636"/>
        <v>#VALUE!</v>
      </c>
      <c r="V2727" t="e">
        <f t="shared" si="637"/>
        <v>#VALUE!</v>
      </c>
      <c r="W2727" t="str">
        <f t="shared" si="638"/>
        <v>Don't Buy</v>
      </c>
      <c r="X2727" t="str">
        <f t="shared" si="639"/>
        <v>Not Known</v>
      </c>
      <c r="Z2727" t="e">
        <f t="shared" si="640"/>
        <v>#VALUE!</v>
      </c>
      <c r="AB2727" t="str">
        <f t="shared" si="641"/>
        <v>0</v>
      </c>
    </row>
    <row r="2728" spans="1:28" x14ac:dyDescent="0.3">
      <c r="A2728">
        <v>2726</v>
      </c>
      <c r="B2728" t="s">
        <v>5798</v>
      </c>
      <c r="C2728" t="str">
        <f t="shared" si="628"/>
        <v>Long</v>
      </c>
      <c r="D2728">
        <v>4</v>
      </c>
      <c r="F2728" s="1">
        <f t="shared" si="642"/>
        <v>4</v>
      </c>
      <c r="G2728" s="1">
        <f t="shared" si="629"/>
        <v>4</v>
      </c>
      <c r="H2728">
        <f t="shared" si="630"/>
        <v>4</v>
      </c>
      <c r="I2728" t="s">
        <v>5785</v>
      </c>
      <c r="J2728" t="s">
        <v>22</v>
      </c>
      <c r="K2728" t="s">
        <v>5799</v>
      </c>
      <c r="L2728" t="str">
        <f t="shared" si="631"/>
        <v>Established</v>
      </c>
      <c r="N2728" s="2">
        <f t="shared" si="632"/>
        <v>10</v>
      </c>
      <c r="O2728" t="s">
        <v>234</v>
      </c>
      <c r="P2728" t="s">
        <v>691</v>
      </c>
      <c r="Q2728" t="s">
        <v>218</v>
      </c>
      <c r="R2728" t="str">
        <f t="shared" si="633"/>
        <v>Average</v>
      </c>
      <c r="S2728" t="str">
        <f t="shared" si="634"/>
        <v xml:space="preserve"> </v>
      </c>
      <c r="T2728" t="b">
        <f t="shared" si="635"/>
        <v>0</v>
      </c>
      <c r="U2728" t="b">
        <f t="shared" si="636"/>
        <v>1</v>
      </c>
      <c r="V2728" t="str">
        <f t="shared" si="637"/>
        <v>Average Company</v>
      </c>
      <c r="W2728" t="str">
        <f t="shared" si="638"/>
        <v>Don't Buy</v>
      </c>
      <c r="X2728" t="str">
        <f t="shared" si="639"/>
        <v>Not Known</v>
      </c>
      <c r="Z2728" t="str">
        <f t="shared" si="640"/>
        <v>None</v>
      </c>
      <c r="AB2728" t="str">
        <f t="shared" si="641"/>
        <v>0</v>
      </c>
    </row>
    <row r="2729" spans="1:28" x14ac:dyDescent="0.3">
      <c r="A2729">
        <v>2727</v>
      </c>
      <c r="B2729" t="s">
        <v>5800</v>
      </c>
      <c r="C2729" t="str">
        <f t="shared" si="628"/>
        <v>Long</v>
      </c>
      <c r="D2729">
        <v>3.5</v>
      </c>
      <c r="F2729" s="1">
        <f t="shared" si="642"/>
        <v>3.5</v>
      </c>
      <c r="G2729" s="1">
        <f t="shared" si="629"/>
        <v>3.5</v>
      </c>
      <c r="H2729">
        <f t="shared" si="630"/>
        <v>3.5</v>
      </c>
      <c r="I2729" t="s">
        <v>5785</v>
      </c>
      <c r="J2729" t="s">
        <v>22</v>
      </c>
      <c r="K2729" t="s">
        <v>5801</v>
      </c>
      <c r="L2729" t="str">
        <f t="shared" si="631"/>
        <v>Established</v>
      </c>
      <c r="N2729" s="2">
        <f t="shared" si="632"/>
        <v>20</v>
      </c>
      <c r="O2729" t="s">
        <v>151</v>
      </c>
      <c r="P2729" t="s">
        <v>683</v>
      </c>
      <c r="Q2729" t="s">
        <v>605</v>
      </c>
      <c r="R2729" t="str">
        <f t="shared" si="633"/>
        <v>Average</v>
      </c>
      <c r="S2729" t="str">
        <f t="shared" si="634"/>
        <v xml:space="preserve"> </v>
      </c>
      <c r="T2729" t="b">
        <f t="shared" si="635"/>
        <v>0</v>
      </c>
      <c r="U2729" t="b">
        <f t="shared" si="636"/>
        <v>0</v>
      </c>
      <c r="V2729" t="str">
        <f t="shared" si="637"/>
        <v>Average Company</v>
      </c>
      <c r="W2729" t="str">
        <f t="shared" si="638"/>
        <v>Don't Buy</v>
      </c>
      <c r="X2729" t="str">
        <f t="shared" si="639"/>
        <v>Not Known</v>
      </c>
      <c r="Z2729" t="str">
        <f t="shared" si="640"/>
        <v>None</v>
      </c>
      <c r="AB2729" t="str">
        <f t="shared" si="641"/>
        <v>0</v>
      </c>
    </row>
    <row r="2730" spans="1:28" x14ac:dyDescent="0.3">
      <c r="A2730">
        <v>2728</v>
      </c>
      <c r="B2730" t="s">
        <v>5802</v>
      </c>
      <c r="C2730" t="str">
        <f t="shared" si="628"/>
        <v>Long</v>
      </c>
      <c r="D2730">
        <v>4</v>
      </c>
      <c r="F2730" s="1">
        <f t="shared" si="642"/>
        <v>4</v>
      </c>
      <c r="G2730" s="1">
        <f t="shared" si="629"/>
        <v>4</v>
      </c>
      <c r="H2730">
        <f t="shared" si="630"/>
        <v>4</v>
      </c>
      <c r="I2730" t="s">
        <v>5785</v>
      </c>
      <c r="J2730" t="s">
        <v>22</v>
      </c>
      <c r="K2730" t="s">
        <v>5803</v>
      </c>
      <c r="L2730" t="str">
        <f t="shared" si="631"/>
        <v>Established</v>
      </c>
      <c r="N2730" s="2">
        <f t="shared" si="632"/>
        <v>21</v>
      </c>
      <c r="O2730" t="s">
        <v>321</v>
      </c>
      <c r="P2730" t="s">
        <v>147</v>
      </c>
      <c r="Q2730" t="s">
        <v>44</v>
      </c>
      <c r="R2730" t="str">
        <f t="shared" si="633"/>
        <v>Average</v>
      </c>
      <c r="S2730" t="str">
        <f t="shared" si="634"/>
        <v xml:space="preserve"> </v>
      </c>
      <c r="T2730" t="b">
        <f t="shared" si="635"/>
        <v>0</v>
      </c>
      <c r="U2730" t="b">
        <f t="shared" si="636"/>
        <v>1</v>
      </c>
      <c r="V2730" t="str">
        <f t="shared" si="637"/>
        <v>Average Company</v>
      </c>
      <c r="W2730" t="str">
        <f t="shared" si="638"/>
        <v>Don't Buy</v>
      </c>
      <c r="X2730" t="str">
        <f t="shared" si="639"/>
        <v>Not Known</v>
      </c>
      <c r="Z2730" t="str">
        <f t="shared" si="640"/>
        <v>None</v>
      </c>
      <c r="AB2730" t="str">
        <f t="shared" si="641"/>
        <v>0</v>
      </c>
    </row>
    <row r="2731" spans="1:28" x14ac:dyDescent="0.3">
      <c r="A2731">
        <v>2729</v>
      </c>
      <c r="B2731" t="s">
        <v>5804</v>
      </c>
      <c r="C2731" t="str">
        <f t="shared" si="628"/>
        <v>Long</v>
      </c>
      <c r="D2731">
        <v>4.2</v>
      </c>
      <c r="F2731" s="1">
        <f t="shared" si="642"/>
        <v>4.2</v>
      </c>
      <c r="G2731" s="1">
        <f t="shared" si="629"/>
        <v>4.2</v>
      </c>
      <c r="H2731">
        <f t="shared" si="630"/>
        <v>4.2</v>
      </c>
      <c r="I2731" t="s">
        <v>5785</v>
      </c>
      <c r="J2731" t="s">
        <v>22</v>
      </c>
      <c r="K2731" t="s">
        <v>5805</v>
      </c>
      <c r="L2731" t="str">
        <f t="shared" si="631"/>
        <v>Established</v>
      </c>
      <c r="N2731" s="2">
        <f t="shared" si="632"/>
        <v>30</v>
      </c>
      <c r="O2731" t="s">
        <v>604</v>
      </c>
      <c r="P2731" t="s">
        <v>75</v>
      </c>
      <c r="Q2731" t="s">
        <v>1519</v>
      </c>
      <c r="R2731" t="str">
        <f t="shared" si="633"/>
        <v>Great</v>
      </c>
      <c r="S2731" t="str">
        <f t="shared" si="634"/>
        <v>Great</v>
      </c>
      <c r="T2731" t="b">
        <f t="shared" si="635"/>
        <v>1</v>
      </c>
      <c r="U2731" t="b">
        <f t="shared" si="636"/>
        <v>1</v>
      </c>
      <c r="V2731" t="str">
        <f t="shared" si="637"/>
        <v>Top Company</v>
      </c>
      <c r="W2731" t="str">
        <f t="shared" si="638"/>
        <v>Don't Buy</v>
      </c>
      <c r="X2731" t="str">
        <f t="shared" si="639"/>
        <v>Not Known</v>
      </c>
      <c r="Z2731" t="str">
        <f t="shared" si="640"/>
        <v>None</v>
      </c>
      <c r="AB2731" t="str">
        <f t="shared" si="641"/>
        <v>0</v>
      </c>
    </row>
    <row r="2732" spans="1:28" x14ac:dyDescent="0.3">
      <c r="A2732">
        <v>2730</v>
      </c>
      <c r="B2732" t="s">
        <v>5806</v>
      </c>
      <c r="C2732" t="str">
        <f t="shared" si="628"/>
        <v>Long</v>
      </c>
      <c r="D2732">
        <v>4</v>
      </c>
      <c r="F2732" s="1" t="e">
        <f t="shared" si="642"/>
        <v>#VALUE!</v>
      </c>
      <c r="G2732" s="1" t="e">
        <f t="shared" si="629"/>
        <v>#VALUE!</v>
      </c>
      <c r="H2732" t="e">
        <f t="shared" si="630"/>
        <v>#VALUE!</v>
      </c>
      <c r="I2732" t="s">
        <v>5785</v>
      </c>
      <c r="J2732" t="s">
        <v>5807</v>
      </c>
      <c r="K2732" t="s">
        <v>147</v>
      </c>
      <c r="L2732" t="e">
        <f t="shared" si="631"/>
        <v>#VALUE!</v>
      </c>
      <c r="N2732" s="2" t="e">
        <f t="shared" si="632"/>
        <v>#VALUE!</v>
      </c>
      <c r="Q2732" t="s">
        <v>551</v>
      </c>
      <c r="R2732" t="str">
        <f t="shared" si="633"/>
        <v>Average</v>
      </c>
      <c r="S2732" t="str">
        <f t="shared" si="634"/>
        <v xml:space="preserve"> </v>
      </c>
      <c r="T2732" t="e">
        <f t="shared" si="635"/>
        <v>#VALUE!</v>
      </c>
      <c r="U2732" t="e">
        <f t="shared" si="636"/>
        <v>#VALUE!</v>
      </c>
      <c r="V2732" t="e">
        <f t="shared" si="637"/>
        <v>#VALUE!</v>
      </c>
      <c r="W2732" t="str">
        <f t="shared" si="638"/>
        <v>Don't Buy</v>
      </c>
      <c r="X2732" t="str">
        <f t="shared" si="639"/>
        <v>Not Known</v>
      </c>
      <c r="Z2732" t="e">
        <f t="shared" si="640"/>
        <v>#VALUE!</v>
      </c>
      <c r="AB2732" t="str">
        <f t="shared" si="641"/>
        <v>0</v>
      </c>
    </row>
    <row r="2733" spans="1:28" x14ac:dyDescent="0.3">
      <c r="A2733">
        <v>2731</v>
      </c>
      <c r="B2733" t="s">
        <v>5808</v>
      </c>
      <c r="C2733" t="str">
        <f t="shared" si="628"/>
        <v>Long</v>
      </c>
      <c r="D2733">
        <v>3.8</v>
      </c>
      <c r="F2733" s="1">
        <f t="shared" si="642"/>
        <v>4.3</v>
      </c>
      <c r="G2733" s="1">
        <f t="shared" si="629"/>
        <v>4.3</v>
      </c>
      <c r="H2733">
        <f t="shared" si="630"/>
        <v>3.9</v>
      </c>
      <c r="I2733" t="s">
        <v>5785</v>
      </c>
      <c r="J2733" t="s">
        <v>10</v>
      </c>
      <c r="K2733" t="s">
        <v>5809</v>
      </c>
      <c r="L2733" t="str">
        <f t="shared" si="631"/>
        <v>Startup</v>
      </c>
      <c r="N2733" s="2">
        <f t="shared" si="632"/>
        <v>7</v>
      </c>
      <c r="O2733" t="s">
        <v>318</v>
      </c>
      <c r="P2733" t="s">
        <v>691</v>
      </c>
      <c r="Q2733" t="s">
        <v>44</v>
      </c>
      <c r="R2733" t="str">
        <f t="shared" si="633"/>
        <v>Average</v>
      </c>
      <c r="S2733" t="str">
        <f t="shared" si="634"/>
        <v xml:space="preserve"> </v>
      </c>
      <c r="T2733" t="b">
        <f t="shared" si="635"/>
        <v>0</v>
      </c>
      <c r="U2733" t="b">
        <f t="shared" si="636"/>
        <v>1</v>
      </c>
      <c r="V2733" t="str">
        <f t="shared" si="637"/>
        <v>Average Company</v>
      </c>
      <c r="W2733" t="str">
        <f t="shared" si="638"/>
        <v>Don't Buy</v>
      </c>
      <c r="X2733" t="str">
        <f t="shared" si="639"/>
        <v>Not Known</v>
      </c>
      <c r="Z2733" t="str">
        <f t="shared" si="640"/>
        <v>None</v>
      </c>
      <c r="AB2733" t="str">
        <f t="shared" si="641"/>
        <v>0</v>
      </c>
    </row>
    <row r="2734" spans="1:28" x14ac:dyDescent="0.3">
      <c r="A2734">
        <v>2732</v>
      </c>
      <c r="B2734" t="s">
        <v>5810</v>
      </c>
      <c r="C2734" t="str">
        <f t="shared" si="628"/>
        <v>Long</v>
      </c>
      <c r="D2734">
        <v>4.3</v>
      </c>
      <c r="F2734" s="1">
        <f t="shared" si="642"/>
        <v>4.3</v>
      </c>
      <c r="G2734" s="1">
        <f t="shared" si="629"/>
        <v>4.3</v>
      </c>
      <c r="H2734">
        <f t="shared" si="630"/>
        <v>4.3</v>
      </c>
      <c r="I2734" t="s">
        <v>5785</v>
      </c>
      <c r="J2734" t="s">
        <v>22</v>
      </c>
      <c r="K2734" t="s">
        <v>5811</v>
      </c>
      <c r="L2734" t="str">
        <f t="shared" si="631"/>
        <v>Established</v>
      </c>
      <c r="N2734" s="2">
        <f t="shared" si="632"/>
        <v>52</v>
      </c>
      <c r="O2734" t="s">
        <v>925</v>
      </c>
      <c r="P2734" t="s">
        <v>691</v>
      </c>
      <c r="Q2734" t="s">
        <v>204</v>
      </c>
      <c r="R2734" t="str">
        <f t="shared" si="633"/>
        <v>Great</v>
      </c>
      <c r="S2734" t="str">
        <f t="shared" si="634"/>
        <v>Great</v>
      </c>
      <c r="T2734" t="b">
        <f t="shared" si="635"/>
        <v>1</v>
      </c>
      <c r="U2734" t="b">
        <f t="shared" si="636"/>
        <v>1</v>
      </c>
      <c r="V2734" t="str">
        <f t="shared" si="637"/>
        <v>Top Company</v>
      </c>
      <c r="W2734" t="str">
        <f t="shared" si="638"/>
        <v>Don't Buy</v>
      </c>
      <c r="X2734" t="str">
        <f t="shared" si="639"/>
        <v>Not Known</v>
      </c>
      <c r="Z2734" t="str">
        <f t="shared" si="640"/>
        <v>None</v>
      </c>
      <c r="AB2734" t="str">
        <f t="shared" si="641"/>
        <v>0</v>
      </c>
    </row>
    <row r="2735" spans="1:28" x14ac:dyDescent="0.3">
      <c r="A2735">
        <v>2733</v>
      </c>
      <c r="B2735" t="s">
        <v>5812</v>
      </c>
      <c r="C2735" t="str">
        <f t="shared" si="628"/>
        <v>Long</v>
      </c>
      <c r="D2735">
        <v>3.6</v>
      </c>
      <c r="F2735" s="1">
        <f t="shared" si="642"/>
        <v>3.6</v>
      </c>
      <c r="G2735" s="1">
        <f t="shared" si="629"/>
        <v>3.6</v>
      </c>
      <c r="H2735">
        <f t="shared" si="630"/>
        <v>3.6</v>
      </c>
      <c r="I2735" t="s">
        <v>5785</v>
      </c>
      <c r="J2735" t="s">
        <v>22</v>
      </c>
      <c r="K2735" t="s">
        <v>3053</v>
      </c>
      <c r="L2735" t="str">
        <f t="shared" si="631"/>
        <v>Established</v>
      </c>
      <c r="N2735" s="2">
        <f t="shared" si="632"/>
        <v>22</v>
      </c>
      <c r="O2735" t="s">
        <v>142</v>
      </c>
      <c r="P2735" t="s">
        <v>691</v>
      </c>
      <c r="Q2735" t="s">
        <v>80</v>
      </c>
      <c r="R2735" t="str">
        <f t="shared" si="633"/>
        <v>Average</v>
      </c>
      <c r="S2735" t="str">
        <f t="shared" si="634"/>
        <v xml:space="preserve"> </v>
      </c>
      <c r="T2735" t="b">
        <f t="shared" si="635"/>
        <v>0</v>
      </c>
      <c r="U2735" t="b">
        <f t="shared" si="636"/>
        <v>1</v>
      </c>
      <c r="V2735" t="str">
        <f t="shared" si="637"/>
        <v>Average Company</v>
      </c>
      <c r="W2735" t="str">
        <f t="shared" si="638"/>
        <v>Don't Buy</v>
      </c>
      <c r="X2735" t="str">
        <f t="shared" si="639"/>
        <v>Not Known</v>
      </c>
      <c r="Z2735" t="str">
        <f t="shared" si="640"/>
        <v>None</v>
      </c>
      <c r="AB2735" t="str">
        <f t="shared" si="641"/>
        <v>0</v>
      </c>
    </row>
    <row r="2736" spans="1:28" x14ac:dyDescent="0.3">
      <c r="A2736">
        <v>2734</v>
      </c>
      <c r="B2736" t="s">
        <v>5813</v>
      </c>
      <c r="C2736" t="str">
        <f t="shared" si="628"/>
        <v>Long</v>
      </c>
      <c r="D2736">
        <v>3.8</v>
      </c>
      <c r="F2736" s="1">
        <f t="shared" si="642"/>
        <v>3.8</v>
      </c>
      <c r="G2736" s="1">
        <f t="shared" si="629"/>
        <v>3.8</v>
      </c>
      <c r="H2736">
        <f t="shared" si="630"/>
        <v>3.8</v>
      </c>
      <c r="I2736" t="s">
        <v>5785</v>
      </c>
      <c r="J2736" t="s">
        <v>22</v>
      </c>
      <c r="K2736" t="s">
        <v>1865</v>
      </c>
      <c r="L2736" t="str">
        <f t="shared" si="631"/>
        <v>Established</v>
      </c>
      <c r="N2736" s="2">
        <f t="shared" si="632"/>
        <v>19</v>
      </c>
      <c r="O2736" t="s">
        <v>100</v>
      </c>
      <c r="P2736" t="s">
        <v>683</v>
      </c>
      <c r="Q2736" t="s">
        <v>254</v>
      </c>
      <c r="R2736" t="str">
        <f t="shared" si="633"/>
        <v>Average</v>
      </c>
      <c r="S2736" t="str">
        <f t="shared" si="634"/>
        <v xml:space="preserve"> </v>
      </c>
      <c r="T2736" t="b">
        <f t="shared" si="635"/>
        <v>0</v>
      </c>
      <c r="U2736" t="b">
        <f t="shared" si="636"/>
        <v>1</v>
      </c>
      <c r="V2736" t="str">
        <f t="shared" si="637"/>
        <v>Average Company</v>
      </c>
      <c r="W2736" t="str">
        <f t="shared" si="638"/>
        <v>Don't Buy</v>
      </c>
      <c r="X2736" t="str">
        <f t="shared" si="639"/>
        <v>Not Known</v>
      </c>
      <c r="Z2736" t="str">
        <f t="shared" si="640"/>
        <v>None</v>
      </c>
      <c r="AB2736" t="str">
        <f t="shared" si="641"/>
        <v>0</v>
      </c>
    </row>
    <row r="2737" spans="1:28" x14ac:dyDescent="0.3">
      <c r="A2737">
        <v>2735</v>
      </c>
      <c r="B2737" t="s">
        <v>5814</v>
      </c>
      <c r="C2737" t="str">
        <f t="shared" si="628"/>
        <v>Short</v>
      </c>
      <c r="D2737">
        <v>4</v>
      </c>
      <c r="F2737" s="1">
        <f t="shared" si="642"/>
        <v>4</v>
      </c>
      <c r="G2737" s="1">
        <f t="shared" si="629"/>
        <v>4</v>
      </c>
      <c r="H2737">
        <f t="shared" si="630"/>
        <v>4</v>
      </c>
      <c r="I2737" t="s">
        <v>5785</v>
      </c>
      <c r="J2737" t="s">
        <v>10</v>
      </c>
      <c r="K2737" t="s">
        <v>5815</v>
      </c>
      <c r="L2737" t="str">
        <f t="shared" si="631"/>
        <v>Established</v>
      </c>
      <c r="N2737" s="2">
        <f t="shared" si="632"/>
        <v>14</v>
      </c>
      <c r="O2737" t="s">
        <v>2425</v>
      </c>
      <c r="P2737" t="s">
        <v>147</v>
      </c>
      <c r="Q2737" t="s">
        <v>80</v>
      </c>
      <c r="R2737" t="str">
        <f t="shared" si="633"/>
        <v>Average</v>
      </c>
      <c r="S2737" t="str">
        <f t="shared" si="634"/>
        <v xml:space="preserve"> </v>
      </c>
      <c r="T2737" t="b">
        <f t="shared" si="635"/>
        <v>0</v>
      </c>
      <c r="U2737" t="b">
        <f t="shared" si="636"/>
        <v>1</v>
      </c>
      <c r="V2737" t="str">
        <f t="shared" si="637"/>
        <v>Average Company</v>
      </c>
      <c r="W2737" t="str">
        <f t="shared" si="638"/>
        <v>Don't Buy</v>
      </c>
      <c r="X2737" t="str">
        <f t="shared" si="639"/>
        <v>Not Known</v>
      </c>
      <c r="Z2737" t="str">
        <f t="shared" si="640"/>
        <v>None</v>
      </c>
      <c r="AB2737" t="str">
        <f t="shared" si="641"/>
        <v>0</v>
      </c>
    </row>
    <row r="2738" spans="1:28" x14ac:dyDescent="0.3">
      <c r="A2738">
        <v>2736</v>
      </c>
      <c r="B2738" t="s">
        <v>5816</v>
      </c>
      <c r="C2738" t="str">
        <f t="shared" si="628"/>
        <v>Long</v>
      </c>
      <c r="D2738">
        <v>3.7</v>
      </c>
      <c r="F2738" s="1">
        <f t="shared" si="642"/>
        <v>3.7</v>
      </c>
      <c r="G2738" s="1">
        <f t="shared" si="629"/>
        <v>3.7</v>
      </c>
      <c r="H2738">
        <f t="shared" si="630"/>
        <v>3.7</v>
      </c>
      <c r="I2738" t="s">
        <v>5785</v>
      </c>
      <c r="J2738" t="s">
        <v>2368</v>
      </c>
      <c r="K2738" t="s">
        <v>217</v>
      </c>
      <c r="L2738" t="str">
        <f t="shared" si="631"/>
        <v>Established</v>
      </c>
      <c r="N2738" s="2">
        <f t="shared" si="632"/>
        <v>50</v>
      </c>
      <c r="O2738" t="s">
        <v>3223</v>
      </c>
      <c r="Q2738" t="s">
        <v>246</v>
      </c>
      <c r="R2738" t="str">
        <f t="shared" si="633"/>
        <v>Average</v>
      </c>
      <c r="S2738" t="str">
        <f t="shared" si="634"/>
        <v xml:space="preserve"> </v>
      </c>
      <c r="T2738" t="b">
        <f t="shared" si="635"/>
        <v>0</v>
      </c>
      <c r="U2738" t="b">
        <f t="shared" si="636"/>
        <v>1</v>
      </c>
      <c r="V2738" t="str">
        <f t="shared" si="637"/>
        <v>Average Company</v>
      </c>
      <c r="W2738" t="str">
        <f t="shared" si="638"/>
        <v>Don't Buy</v>
      </c>
      <c r="X2738" t="str">
        <f t="shared" si="639"/>
        <v>Not Known</v>
      </c>
      <c r="Z2738" t="str">
        <f t="shared" si="640"/>
        <v>None</v>
      </c>
      <c r="AB2738" t="str">
        <f t="shared" si="641"/>
        <v>0</v>
      </c>
    </row>
    <row r="2739" spans="1:28" x14ac:dyDescent="0.3">
      <c r="A2739">
        <v>2737</v>
      </c>
      <c r="B2739" t="s">
        <v>5817</v>
      </c>
      <c r="C2739" t="str">
        <f t="shared" si="628"/>
        <v>Long</v>
      </c>
      <c r="D2739">
        <v>4.3</v>
      </c>
      <c r="F2739" s="1" t="e">
        <f t="shared" si="642"/>
        <v>#VALUE!</v>
      </c>
      <c r="G2739" s="1" t="e">
        <f t="shared" si="629"/>
        <v>#VALUE!</v>
      </c>
      <c r="H2739" t="e">
        <f t="shared" si="630"/>
        <v>#VALUE!</v>
      </c>
      <c r="I2739" t="s">
        <v>5785</v>
      </c>
      <c r="J2739" t="s">
        <v>416</v>
      </c>
      <c r="K2739" t="s">
        <v>5818</v>
      </c>
      <c r="L2739" t="e">
        <f t="shared" si="631"/>
        <v>#VALUE!</v>
      </c>
      <c r="N2739" s="2" t="e">
        <f t="shared" si="632"/>
        <v>#VALUE!</v>
      </c>
      <c r="O2739" t="s">
        <v>147</v>
      </c>
      <c r="Q2739" t="s">
        <v>612</v>
      </c>
      <c r="R2739" t="str">
        <f t="shared" si="633"/>
        <v>Great</v>
      </c>
      <c r="S2739" t="str">
        <f t="shared" si="634"/>
        <v>Great</v>
      </c>
      <c r="T2739" t="e">
        <f t="shared" si="635"/>
        <v>#VALUE!</v>
      </c>
      <c r="U2739" t="e">
        <f t="shared" si="636"/>
        <v>#VALUE!</v>
      </c>
      <c r="V2739" t="e">
        <f t="shared" si="637"/>
        <v>#VALUE!</v>
      </c>
      <c r="W2739" t="str">
        <f t="shared" si="638"/>
        <v>Don't Buy</v>
      </c>
      <c r="X2739" t="str">
        <f t="shared" si="639"/>
        <v>Not Known</v>
      </c>
      <c r="Z2739" t="e">
        <f t="shared" si="640"/>
        <v>#VALUE!</v>
      </c>
      <c r="AB2739" t="str">
        <f t="shared" si="641"/>
        <v>0</v>
      </c>
    </row>
    <row r="2740" spans="1:28" x14ac:dyDescent="0.3">
      <c r="A2740">
        <v>2738</v>
      </c>
      <c r="B2740" t="s">
        <v>5819</v>
      </c>
      <c r="C2740" t="str">
        <f t="shared" si="628"/>
        <v>Long</v>
      </c>
      <c r="D2740">
        <v>2.4</v>
      </c>
      <c r="F2740" s="1" t="e">
        <f t="shared" si="642"/>
        <v>#VALUE!</v>
      </c>
      <c r="G2740" s="1" t="e">
        <f t="shared" si="629"/>
        <v>#VALUE!</v>
      </c>
      <c r="H2740" t="e">
        <f t="shared" si="630"/>
        <v>#VALUE!</v>
      </c>
      <c r="I2740" t="s">
        <v>5785</v>
      </c>
      <c r="J2740" t="s">
        <v>5820</v>
      </c>
      <c r="L2740" t="e">
        <f t="shared" si="631"/>
        <v>#VALUE!</v>
      </c>
      <c r="N2740" s="2" t="e">
        <f t="shared" si="632"/>
        <v>#VALUE!</v>
      </c>
      <c r="Q2740" t="s">
        <v>44</v>
      </c>
      <c r="R2740" t="str">
        <f t="shared" si="633"/>
        <v>Average</v>
      </c>
      <c r="S2740" t="str">
        <f t="shared" si="634"/>
        <v xml:space="preserve"> </v>
      </c>
      <c r="T2740" t="e">
        <f t="shared" si="635"/>
        <v>#VALUE!</v>
      </c>
      <c r="U2740" t="e">
        <f t="shared" si="636"/>
        <v>#VALUE!</v>
      </c>
      <c r="V2740" t="e">
        <f t="shared" si="637"/>
        <v>#VALUE!</v>
      </c>
      <c r="W2740" t="str">
        <f t="shared" si="638"/>
        <v>Don't Buy</v>
      </c>
      <c r="X2740" t="str">
        <f t="shared" si="639"/>
        <v>Not Known</v>
      </c>
      <c r="Z2740" t="e">
        <f t="shared" si="640"/>
        <v>#VALUE!</v>
      </c>
      <c r="AB2740" t="str">
        <f t="shared" si="641"/>
        <v>0</v>
      </c>
    </row>
    <row r="2741" spans="1:28" x14ac:dyDescent="0.3">
      <c r="A2741">
        <v>2739</v>
      </c>
      <c r="B2741" t="s">
        <v>5821</v>
      </c>
      <c r="C2741" t="str">
        <f t="shared" si="628"/>
        <v>Long</v>
      </c>
      <c r="D2741">
        <v>3.8</v>
      </c>
      <c r="F2741" s="1">
        <f t="shared" si="642"/>
        <v>3.8</v>
      </c>
      <c r="G2741" s="1">
        <f t="shared" si="629"/>
        <v>3.8</v>
      </c>
      <c r="H2741">
        <f t="shared" si="630"/>
        <v>3.8</v>
      </c>
      <c r="I2741" t="s">
        <v>5785</v>
      </c>
      <c r="J2741" t="s">
        <v>22</v>
      </c>
      <c r="K2741" t="s">
        <v>5822</v>
      </c>
      <c r="L2741" t="str">
        <f t="shared" si="631"/>
        <v>Established</v>
      </c>
      <c r="N2741" s="2">
        <f t="shared" si="632"/>
        <v>39</v>
      </c>
      <c r="O2741" t="s">
        <v>74</v>
      </c>
      <c r="P2741" t="s">
        <v>147</v>
      </c>
      <c r="Q2741" t="s">
        <v>44</v>
      </c>
      <c r="R2741" t="str">
        <f t="shared" si="633"/>
        <v>Average</v>
      </c>
      <c r="S2741" t="str">
        <f t="shared" si="634"/>
        <v xml:space="preserve"> </v>
      </c>
      <c r="T2741" t="b">
        <f t="shared" si="635"/>
        <v>0</v>
      </c>
      <c r="U2741" t="b">
        <f t="shared" si="636"/>
        <v>1</v>
      </c>
      <c r="V2741" t="str">
        <f t="shared" si="637"/>
        <v>Average Company</v>
      </c>
      <c r="W2741" t="str">
        <f t="shared" si="638"/>
        <v>Don't Buy</v>
      </c>
      <c r="X2741" t="str">
        <f t="shared" si="639"/>
        <v>Not Known</v>
      </c>
      <c r="Z2741" t="str">
        <f t="shared" si="640"/>
        <v>None</v>
      </c>
      <c r="AB2741" t="str">
        <f t="shared" si="641"/>
        <v>0</v>
      </c>
    </row>
    <row r="2742" spans="1:28" x14ac:dyDescent="0.3">
      <c r="A2742">
        <v>2740</v>
      </c>
      <c r="B2742" t="s">
        <v>5823</v>
      </c>
      <c r="C2742" t="str">
        <f t="shared" si="628"/>
        <v>Long</v>
      </c>
      <c r="D2742">
        <v>3.9</v>
      </c>
      <c r="F2742" s="1">
        <f t="shared" si="642"/>
        <v>3.9</v>
      </c>
      <c r="G2742" s="1">
        <f t="shared" si="629"/>
        <v>3.9</v>
      </c>
      <c r="H2742">
        <f t="shared" si="630"/>
        <v>3.9</v>
      </c>
      <c r="I2742" t="s">
        <v>5785</v>
      </c>
      <c r="J2742" t="s">
        <v>10</v>
      </c>
      <c r="K2742" t="s">
        <v>5824</v>
      </c>
      <c r="L2742" t="str">
        <f t="shared" si="631"/>
        <v>Established</v>
      </c>
      <c r="N2742" s="2">
        <f t="shared" si="632"/>
        <v>31</v>
      </c>
      <c r="O2742" t="s">
        <v>58</v>
      </c>
      <c r="P2742" t="s">
        <v>147</v>
      </c>
      <c r="Q2742" t="s">
        <v>19</v>
      </c>
      <c r="R2742" t="str">
        <f t="shared" si="633"/>
        <v>Average</v>
      </c>
      <c r="S2742" t="str">
        <f t="shared" si="634"/>
        <v xml:space="preserve"> </v>
      </c>
      <c r="T2742" t="b">
        <f t="shared" si="635"/>
        <v>0</v>
      </c>
      <c r="U2742" t="b">
        <f t="shared" si="636"/>
        <v>1</v>
      </c>
      <c r="V2742" t="str">
        <f t="shared" si="637"/>
        <v>Average Company</v>
      </c>
      <c r="W2742" t="str">
        <f t="shared" si="638"/>
        <v>Don't Buy</v>
      </c>
      <c r="X2742" t="str">
        <f t="shared" si="639"/>
        <v>Not Known</v>
      </c>
      <c r="Z2742" t="str">
        <f t="shared" si="640"/>
        <v>None</v>
      </c>
      <c r="AB2742" t="str">
        <f t="shared" si="641"/>
        <v>500K</v>
      </c>
    </row>
    <row r="2743" spans="1:28" x14ac:dyDescent="0.3">
      <c r="A2743">
        <v>2741</v>
      </c>
      <c r="B2743" t="s">
        <v>5825</v>
      </c>
      <c r="C2743" t="str">
        <f t="shared" si="628"/>
        <v>Short</v>
      </c>
      <c r="D2743">
        <v>3.8</v>
      </c>
      <c r="F2743" s="1">
        <f t="shared" si="642"/>
        <v>3.8</v>
      </c>
      <c r="G2743" s="1">
        <f t="shared" si="629"/>
        <v>3.8</v>
      </c>
      <c r="H2743">
        <f t="shared" si="630"/>
        <v>3.8</v>
      </c>
      <c r="I2743" t="s">
        <v>2745</v>
      </c>
      <c r="J2743" t="s">
        <v>22</v>
      </c>
      <c r="K2743" t="s">
        <v>5826</v>
      </c>
      <c r="L2743" t="str">
        <f t="shared" si="631"/>
        <v>Established</v>
      </c>
      <c r="N2743" s="2">
        <f t="shared" si="632"/>
        <v>34</v>
      </c>
      <c r="O2743" t="s">
        <v>213</v>
      </c>
      <c r="P2743" t="s">
        <v>147</v>
      </c>
      <c r="Q2743" t="s">
        <v>19</v>
      </c>
      <c r="R2743" t="str">
        <f t="shared" si="633"/>
        <v>Average</v>
      </c>
      <c r="S2743" t="str">
        <f t="shared" si="634"/>
        <v xml:space="preserve"> </v>
      </c>
      <c r="T2743" t="b">
        <f t="shared" si="635"/>
        <v>0</v>
      </c>
      <c r="U2743" t="b">
        <f t="shared" si="636"/>
        <v>1</v>
      </c>
      <c r="V2743" t="str">
        <f t="shared" si="637"/>
        <v>Average Company</v>
      </c>
      <c r="W2743" t="str">
        <f t="shared" si="638"/>
        <v>Don't Buy</v>
      </c>
      <c r="X2743" t="str">
        <f t="shared" si="639"/>
        <v>Not Known</v>
      </c>
      <c r="Z2743" t="str">
        <f t="shared" si="640"/>
        <v>None</v>
      </c>
      <c r="AB2743" t="str">
        <f t="shared" si="641"/>
        <v>500K</v>
      </c>
    </row>
    <row r="2744" spans="1:28" x14ac:dyDescent="0.3">
      <c r="A2744">
        <v>2742</v>
      </c>
      <c r="B2744" t="s">
        <v>5827</v>
      </c>
      <c r="C2744" t="str">
        <f t="shared" si="628"/>
        <v>Long</v>
      </c>
      <c r="D2744">
        <v>4.2</v>
      </c>
      <c r="F2744" s="1">
        <f t="shared" si="642"/>
        <v>4.2</v>
      </c>
      <c r="G2744" s="1">
        <f t="shared" si="629"/>
        <v>4.2</v>
      </c>
      <c r="H2744">
        <f t="shared" si="630"/>
        <v>4.2</v>
      </c>
      <c r="I2744" t="s">
        <v>5761</v>
      </c>
      <c r="J2744" t="s">
        <v>22</v>
      </c>
      <c r="K2744" t="s">
        <v>5828</v>
      </c>
      <c r="L2744" t="str">
        <f t="shared" si="631"/>
        <v>Established</v>
      </c>
      <c r="N2744" s="2">
        <f t="shared" si="632"/>
        <v>97</v>
      </c>
      <c r="O2744" t="s">
        <v>819</v>
      </c>
      <c r="P2744" t="s">
        <v>683</v>
      </c>
      <c r="Q2744" t="s">
        <v>204</v>
      </c>
      <c r="R2744" t="str">
        <f t="shared" si="633"/>
        <v>Great</v>
      </c>
      <c r="S2744" t="str">
        <f t="shared" si="634"/>
        <v>Great</v>
      </c>
      <c r="T2744" t="b">
        <f t="shared" si="635"/>
        <v>1</v>
      </c>
      <c r="U2744" t="b">
        <f t="shared" si="636"/>
        <v>1</v>
      </c>
      <c r="V2744" t="str">
        <f t="shared" si="637"/>
        <v>Top Company</v>
      </c>
      <c r="W2744" t="str">
        <f t="shared" si="638"/>
        <v>Don't Buy</v>
      </c>
      <c r="X2744" t="str">
        <f t="shared" si="639"/>
        <v>Not Known</v>
      </c>
      <c r="Z2744" t="str">
        <f t="shared" si="640"/>
        <v>None</v>
      </c>
      <c r="AB2744" t="str">
        <f t="shared" si="641"/>
        <v>0</v>
      </c>
    </row>
    <row r="2745" spans="1:28" x14ac:dyDescent="0.3">
      <c r="A2745">
        <v>2743</v>
      </c>
      <c r="B2745" t="s">
        <v>5829</v>
      </c>
      <c r="C2745" t="str">
        <f t="shared" si="628"/>
        <v>Long</v>
      </c>
      <c r="D2745">
        <v>4.2</v>
      </c>
      <c r="F2745" s="1">
        <f t="shared" si="642"/>
        <v>4.2</v>
      </c>
      <c r="G2745" s="1">
        <f t="shared" si="629"/>
        <v>4.2</v>
      </c>
      <c r="H2745">
        <f t="shared" si="630"/>
        <v>4.2</v>
      </c>
      <c r="I2745" t="s">
        <v>5830</v>
      </c>
      <c r="J2745" t="s">
        <v>5029</v>
      </c>
      <c r="K2745" t="s">
        <v>267</v>
      </c>
      <c r="L2745" t="str">
        <f t="shared" si="631"/>
        <v>Established</v>
      </c>
      <c r="N2745" s="2">
        <f t="shared" si="632"/>
        <v>51</v>
      </c>
      <c r="O2745" t="s">
        <v>1308</v>
      </c>
      <c r="Q2745" t="s">
        <v>44</v>
      </c>
      <c r="R2745" t="str">
        <f t="shared" si="633"/>
        <v>Great</v>
      </c>
      <c r="S2745" t="str">
        <f t="shared" si="634"/>
        <v>Great</v>
      </c>
      <c r="T2745" t="b">
        <f t="shared" si="635"/>
        <v>1</v>
      </c>
      <c r="U2745" t="b">
        <f t="shared" si="636"/>
        <v>1</v>
      </c>
      <c r="V2745" t="str">
        <f t="shared" si="637"/>
        <v>Top Company</v>
      </c>
      <c r="W2745" t="str">
        <f t="shared" si="638"/>
        <v>Don't Buy</v>
      </c>
      <c r="X2745" t="str">
        <f t="shared" si="639"/>
        <v>Not Known</v>
      </c>
      <c r="Z2745" t="str">
        <f t="shared" si="640"/>
        <v>None</v>
      </c>
      <c r="AB2745" t="str">
        <f t="shared" si="641"/>
        <v>0</v>
      </c>
    </row>
    <row r="2746" spans="1:28" x14ac:dyDescent="0.3">
      <c r="A2746">
        <v>2744</v>
      </c>
      <c r="B2746" t="s">
        <v>5831</v>
      </c>
      <c r="C2746" t="str">
        <f t="shared" si="628"/>
        <v>Long</v>
      </c>
      <c r="D2746">
        <v>4.0999999999999996</v>
      </c>
      <c r="F2746" s="1">
        <f t="shared" si="642"/>
        <v>4.0999999999999996</v>
      </c>
      <c r="G2746" s="1">
        <f t="shared" si="629"/>
        <v>4.0999999999999996</v>
      </c>
      <c r="H2746">
        <f t="shared" si="630"/>
        <v>4.0999999999999996</v>
      </c>
      <c r="I2746" t="s">
        <v>5830</v>
      </c>
      <c r="J2746" t="s">
        <v>10</v>
      </c>
      <c r="K2746" t="s">
        <v>5832</v>
      </c>
      <c r="L2746" t="str">
        <f t="shared" si="631"/>
        <v>Established</v>
      </c>
      <c r="N2746" s="2">
        <f t="shared" si="632"/>
        <v>42</v>
      </c>
      <c r="O2746" t="s">
        <v>397</v>
      </c>
      <c r="P2746" t="s">
        <v>691</v>
      </c>
      <c r="Q2746" t="s">
        <v>80</v>
      </c>
      <c r="R2746" t="str">
        <f t="shared" si="633"/>
        <v>Great</v>
      </c>
      <c r="S2746" t="str">
        <f t="shared" si="634"/>
        <v>Great</v>
      </c>
      <c r="T2746" t="b">
        <f t="shared" si="635"/>
        <v>1</v>
      </c>
      <c r="U2746" t="b">
        <f t="shared" si="636"/>
        <v>1</v>
      </c>
      <c r="V2746" t="str">
        <f t="shared" si="637"/>
        <v>Top Company</v>
      </c>
      <c r="W2746" t="str">
        <f t="shared" si="638"/>
        <v>Don't Buy</v>
      </c>
      <c r="X2746" t="str">
        <f t="shared" si="639"/>
        <v>Not Known</v>
      </c>
      <c r="Z2746" t="str">
        <f t="shared" si="640"/>
        <v>None</v>
      </c>
      <c r="AB2746" t="str">
        <f t="shared" si="641"/>
        <v>0</v>
      </c>
    </row>
    <row r="2747" spans="1:28" x14ac:dyDescent="0.3">
      <c r="A2747">
        <v>2745</v>
      </c>
      <c r="B2747" t="s">
        <v>5833</v>
      </c>
      <c r="C2747" t="str">
        <f t="shared" si="628"/>
        <v>Long</v>
      </c>
      <c r="D2747">
        <v>4.0999999999999996</v>
      </c>
      <c r="F2747" s="1">
        <f t="shared" si="642"/>
        <v>4.0999999999999996</v>
      </c>
      <c r="G2747" s="1">
        <f t="shared" si="629"/>
        <v>4.0999999999999996</v>
      </c>
      <c r="H2747">
        <f t="shared" si="630"/>
        <v>4.0999999999999996</v>
      </c>
      <c r="I2747" t="s">
        <v>5830</v>
      </c>
      <c r="J2747" t="s">
        <v>10</v>
      </c>
      <c r="K2747" t="s">
        <v>3204</v>
      </c>
      <c r="L2747" t="str">
        <f t="shared" si="631"/>
        <v>Established</v>
      </c>
      <c r="N2747" s="2">
        <f t="shared" si="632"/>
        <v>54</v>
      </c>
      <c r="O2747" t="s">
        <v>12</v>
      </c>
      <c r="P2747" t="s">
        <v>147</v>
      </c>
      <c r="Q2747" t="s">
        <v>551</v>
      </c>
      <c r="R2747" t="str">
        <f t="shared" si="633"/>
        <v>Great</v>
      </c>
      <c r="S2747" t="str">
        <f t="shared" si="634"/>
        <v>Great</v>
      </c>
      <c r="T2747" t="b">
        <f t="shared" si="635"/>
        <v>1</v>
      </c>
      <c r="U2747" t="b">
        <f t="shared" si="636"/>
        <v>1</v>
      </c>
      <c r="V2747" t="str">
        <f t="shared" si="637"/>
        <v>Top Company</v>
      </c>
      <c r="W2747" t="str">
        <f t="shared" si="638"/>
        <v>Don't Buy</v>
      </c>
      <c r="X2747" t="str">
        <f t="shared" si="639"/>
        <v>Not Known</v>
      </c>
      <c r="Z2747" t="str">
        <f t="shared" si="640"/>
        <v>None</v>
      </c>
      <c r="AB2747" t="str">
        <f t="shared" si="641"/>
        <v>0</v>
      </c>
    </row>
    <row r="2748" spans="1:28" x14ac:dyDescent="0.3">
      <c r="A2748">
        <v>2746</v>
      </c>
      <c r="B2748" t="s">
        <v>5834</v>
      </c>
      <c r="C2748" t="str">
        <f t="shared" si="628"/>
        <v>Long</v>
      </c>
      <c r="D2748">
        <v>4.2</v>
      </c>
      <c r="F2748" s="1">
        <f t="shared" si="642"/>
        <v>4.2</v>
      </c>
      <c r="G2748" s="1">
        <f t="shared" si="629"/>
        <v>4.2</v>
      </c>
      <c r="H2748">
        <f t="shared" si="630"/>
        <v>4.2</v>
      </c>
      <c r="I2748" t="s">
        <v>5830</v>
      </c>
      <c r="J2748" t="s">
        <v>22</v>
      </c>
      <c r="K2748" t="s">
        <v>5835</v>
      </c>
      <c r="L2748" t="str">
        <f t="shared" si="631"/>
        <v>Established</v>
      </c>
      <c r="N2748" s="2">
        <f t="shared" si="632"/>
        <v>25</v>
      </c>
      <c r="O2748" t="s">
        <v>54</v>
      </c>
      <c r="P2748" t="s">
        <v>147</v>
      </c>
      <c r="Q2748" t="s">
        <v>246</v>
      </c>
      <c r="R2748" t="str">
        <f t="shared" si="633"/>
        <v>Great</v>
      </c>
      <c r="S2748" t="str">
        <f t="shared" si="634"/>
        <v>Great</v>
      </c>
      <c r="T2748" t="b">
        <f t="shared" si="635"/>
        <v>1</v>
      </c>
      <c r="U2748" t="b">
        <f t="shared" si="636"/>
        <v>1</v>
      </c>
      <c r="V2748" t="str">
        <f t="shared" si="637"/>
        <v>Top Company</v>
      </c>
      <c r="W2748" t="str">
        <f t="shared" si="638"/>
        <v>Don't Buy</v>
      </c>
      <c r="X2748" t="str">
        <f t="shared" si="639"/>
        <v>Not Known</v>
      </c>
      <c r="Z2748" t="str">
        <f t="shared" si="640"/>
        <v>None</v>
      </c>
      <c r="AB2748" t="str">
        <f t="shared" si="641"/>
        <v>0</v>
      </c>
    </row>
    <row r="2749" spans="1:28" x14ac:dyDescent="0.3">
      <c r="A2749">
        <v>2747</v>
      </c>
      <c r="B2749" t="s">
        <v>5836</v>
      </c>
      <c r="C2749" t="str">
        <f t="shared" si="628"/>
        <v>Long</v>
      </c>
      <c r="D2749">
        <v>3.6</v>
      </c>
      <c r="F2749" s="1" t="e">
        <f t="shared" si="642"/>
        <v>#VALUE!</v>
      </c>
      <c r="G2749" s="1" t="e">
        <f t="shared" si="629"/>
        <v>#VALUE!</v>
      </c>
      <c r="H2749" t="e">
        <f t="shared" si="630"/>
        <v>#VALUE!</v>
      </c>
      <c r="I2749" t="s">
        <v>5830</v>
      </c>
      <c r="J2749" t="s">
        <v>5837</v>
      </c>
      <c r="K2749" t="s">
        <v>54</v>
      </c>
      <c r="L2749" t="e">
        <f t="shared" si="631"/>
        <v>#VALUE!</v>
      </c>
      <c r="N2749" s="2" t="e">
        <f t="shared" si="632"/>
        <v>#VALUE!</v>
      </c>
      <c r="O2749" t="s">
        <v>1703</v>
      </c>
      <c r="Q2749" t="s">
        <v>315</v>
      </c>
      <c r="R2749" t="str">
        <f t="shared" si="633"/>
        <v>Average</v>
      </c>
      <c r="S2749" t="str">
        <f t="shared" si="634"/>
        <v xml:space="preserve"> </v>
      </c>
      <c r="T2749" t="e">
        <f t="shared" si="635"/>
        <v>#VALUE!</v>
      </c>
      <c r="U2749" t="e">
        <f t="shared" si="636"/>
        <v>#VALUE!</v>
      </c>
      <c r="V2749" t="e">
        <f t="shared" si="637"/>
        <v>#VALUE!</v>
      </c>
      <c r="W2749" t="str">
        <f t="shared" si="638"/>
        <v>Don't Buy</v>
      </c>
      <c r="X2749" t="str">
        <f t="shared" si="639"/>
        <v>Not Known</v>
      </c>
      <c r="Z2749" t="e">
        <f t="shared" si="640"/>
        <v>#VALUE!</v>
      </c>
      <c r="AB2749" t="str">
        <f t="shared" si="641"/>
        <v>0</v>
      </c>
    </row>
    <row r="2750" spans="1:28" x14ac:dyDescent="0.3">
      <c r="A2750">
        <v>2748</v>
      </c>
      <c r="B2750" t="s">
        <v>5838</v>
      </c>
      <c r="C2750" t="str">
        <f t="shared" si="628"/>
        <v>Long</v>
      </c>
      <c r="D2750">
        <v>4.0999999999999996</v>
      </c>
      <c r="F2750" s="1">
        <f t="shared" si="642"/>
        <v>4.0999999999999996</v>
      </c>
      <c r="G2750" s="1">
        <f t="shared" si="629"/>
        <v>4.0999999999999996</v>
      </c>
      <c r="H2750">
        <f t="shared" si="630"/>
        <v>4.0999999999999996</v>
      </c>
      <c r="I2750" t="s">
        <v>5830</v>
      </c>
      <c r="J2750" t="s">
        <v>3674</v>
      </c>
      <c r="K2750" t="s">
        <v>331</v>
      </c>
      <c r="L2750" t="str">
        <f t="shared" si="631"/>
        <v>Established</v>
      </c>
      <c r="N2750" s="2">
        <f t="shared" si="632"/>
        <v>51</v>
      </c>
      <c r="O2750" t="s">
        <v>1308</v>
      </c>
      <c r="Q2750" t="s">
        <v>523</v>
      </c>
      <c r="R2750" t="str">
        <f t="shared" si="633"/>
        <v>Great</v>
      </c>
      <c r="S2750" t="str">
        <f t="shared" si="634"/>
        <v>Great</v>
      </c>
      <c r="T2750" t="b">
        <f t="shared" si="635"/>
        <v>1</v>
      </c>
      <c r="U2750" t="b">
        <f t="shared" si="636"/>
        <v>1</v>
      </c>
      <c r="V2750" t="str">
        <f t="shared" si="637"/>
        <v>Top Company</v>
      </c>
      <c r="W2750" t="str">
        <f t="shared" si="638"/>
        <v>Don't Buy</v>
      </c>
      <c r="X2750" t="str">
        <f t="shared" si="639"/>
        <v>Not Known</v>
      </c>
      <c r="Z2750" t="str">
        <f t="shared" si="640"/>
        <v>None</v>
      </c>
      <c r="AB2750" t="str">
        <f t="shared" si="641"/>
        <v>0</v>
      </c>
    </row>
    <row r="2751" spans="1:28" x14ac:dyDescent="0.3">
      <c r="A2751">
        <v>2749</v>
      </c>
      <c r="B2751" t="s">
        <v>5839</v>
      </c>
      <c r="C2751" t="str">
        <f t="shared" si="628"/>
        <v>Long</v>
      </c>
      <c r="D2751">
        <v>3.9</v>
      </c>
      <c r="F2751" s="1">
        <f t="shared" si="642"/>
        <v>3.9</v>
      </c>
      <c r="G2751" s="1">
        <f t="shared" si="629"/>
        <v>3.9</v>
      </c>
      <c r="H2751">
        <f t="shared" si="630"/>
        <v>3.9</v>
      </c>
      <c r="I2751" t="s">
        <v>5830</v>
      </c>
      <c r="J2751" t="s">
        <v>22</v>
      </c>
      <c r="K2751" t="s">
        <v>5840</v>
      </c>
      <c r="L2751" t="str">
        <f t="shared" si="631"/>
        <v>Established</v>
      </c>
      <c r="N2751" s="2">
        <f t="shared" si="632"/>
        <v>38</v>
      </c>
      <c r="O2751" t="s">
        <v>357</v>
      </c>
      <c r="P2751" t="s">
        <v>691</v>
      </c>
      <c r="Q2751" t="s">
        <v>122</v>
      </c>
      <c r="R2751" t="str">
        <f t="shared" si="633"/>
        <v>Average</v>
      </c>
      <c r="S2751" t="str">
        <f t="shared" si="634"/>
        <v xml:space="preserve"> </v>
      </c>
      <c r="T2751" t="b">
        <f t="shared" si="635"/>
        <v>0</v>
      </c>
      <c r="U2751" t="b">
        <f t="shared" si="636"/>
        <v>1</v>
      </c>
      <c r="V2751" t="str">
        <f t="shared" si="637"/>
        <v>Average Company</v>
      </c>
      <c r="W2751" t="str">
        <f t="shared" si="638"/>
        <v>Don't Buy</v>
      </c>
      <c r="X2751" t="str">
        <f t="shared" si="639"/>
        <v>Not Known</v>
      </c>
      <c r="Z2751" t="str">
        <f t="shared" si="640"/>
        <v>None</v>
      </c>
      <c r="AB2751" t="str">
        <f t="shared" si="641"/>
        <v>0</v>
      </c>
    </row>
    <row r="2752" spans="1:28" x14ac:dyDescent="0.3">
      <c r="A2752">
        <v>2750</v>
      </c>
      <c r="B2752" t="s">
        <v>5841</v>
      </c>
      <c r="C2752" t="str">
        <f t="shared" si="628"/>
        <v>Long</v>
      </c>
      <c r="D2752">
        <v>4.3</v>
      </c>
      <c r="F2752" s="1">
        <f t="shared" si="642"/>
        <v>4.3</v>
      </c>
      <c r="G2752" s="1">
        <f t="shared" si="629"/>
        <v>4.3</v>
      </c>
      <c r="H2752">
        <f t="shared" si="630"/>
        <v>4.3</v>
      </c>
      <c r="I2752" t="s">
        <v>5830</v>
      </c>
      <c r="J2752" t="s">
        <v>22</v>
      </c>
      <c r="K2752" t="s">
        <v>1260</v>
      </c>
      <c r="L2752" t="str">
        <f t="shared" si="631"/>
        <v>Established</v>
      </c>
      <c r="N2752" s="2">
        <f t="shared" si="632"/>
        <v>66</v>
      </c>
      <c r="O2752" t="s">
        <v>803</v>
      </c>
      <c r="P2752" t="s">
        <v>147</v>
      </c>
      <c r="Q2752" t="s">
        <v>773</v>
      </c>
      <c r="R2752" t="str">
        <f t="shared" si="633"/>
        <v>Great</v>
      </c>
      <c r="S2752" t="str">
        <f t="shared" si="634"/>
        <v>Great</v>
      </c>
      <c r="T2752" t="b">
        <f t="shared" si="635"/>
        <v>1</v>
      </c>
      <c r="U2752" t="b">
        <f t="shared" si="636"/>
        <v>1</v>
      </c>
      <c r="V2752" t="str">
        <f t="shared" si="637"/>
        <v>Top Company</v>
      </c>
      <c r="W2752" t="str">
        <f t="shared" si="638"/>
        <v>Don't Buy</v>
      </c>
      <c r="X2752" t="str">
        <f t="shared" si="639"/>
        <v>Not Known</v>
      </c>
      <c r="Z2752" t="str">
        <f t="shared" si="640"/>
        <v>None</v>
      </c>
      <c r="AB2752" t="str">
        <f t="shared" si="641"/>
        <v>0</v>
      </c>
    </row>
    <row r="2753" spans="1:28" x14ac:dyDescent="0.3">
      <c r="A2753">
        <v>2751</v>
      </c>
      <c r="B2753" t="s">
        <v>5842</v>
      </c>
      <c r="C2753" t="str">
        <f t="shared" si="628"/>
        <v>Long</v>
      </c>
      <c r="D2753">
        <v>3.9</v>
      </c>
      <c r="F2753" s="1">
        <f t="shared" si="642"/>
        <v>3.9</v>
      </c>
      <c r="G2753" s="1">
        <f t="shared" si="629"/>
        <v>3.9</v>
      </c>
      <c r="H2753">
        <f t="shared" si="630"/>
        <v>3.9</v>
      </c>
      <c r="I2753" t="s">
        <v>5830</v>
      </c>
      <c r="J2753" t="s">
        <v>22</v>
      </c>
      <c r="K2753" t="s">
        <v>5843</v>
      </c>
      <c r="L2753" t="str">
        <f t="shared" si="631"/>
        <v>Established</v>
      </c>
      <c r="N2753" s="2">
        <f t="shared" si="632"/>
        <v>53</v>
      </c>
      <c r="O2753" t="s">
        <v>500</v>
      </c>
      <c r="P2753" t="s">
        <v>1308</v>
      </c>
      <c r="Q2753" t="s">
        <v>28</v>
      </c>
      <c r="R2753" t="str">
        <f t="shared" si="633"/>
        <v>Average</v>
      </c>
      <c r="S2753" t="str">
        <f t="shared" si="634"/>
        <v xml:space="preserve"> </v>
      </c>
      <c r="T2753" t="b">
        <f t="shared" si="635"/>
        <v>0</v>
      </c>
      <c r="U2753" t="b">
        <f t="shared" si="636"/>
        <v>1</v>
      </c>
      <c r="V2753" t="str">
        <f t="shared" si="637"/>
        <v>Average Company</v>
      </c>
      <c r="W2753" t="str">
        <f t="shared" si="638"/>
        <v>Don't Buy</v>
      </c>
      <c r="X2753" t="str">
        <f t="shared" si="639"/>
        <v>Not Known</v>
      </c>
      <c r="Z2753" t="str">
        <f t="shared" si="640"/>
        <v>None</v>
      </c>
      <c r="AB2753" t="str">
        <f t="shared" si="641"/>
        <v>500K</v>
      </c>
    </row>
    <row r="2754" spans="1:28" x14ac:dyDescent="0.3">
      <c r="A2754">
        <v>2752</v>
      </c>
      <c r="B2754" t="s">
        <v>5844</v>
      </c>
      <c r="C2754" t="str">
        <f t="shared" si="628"/>
        <v>Long</v>
      </c>
      <c r="D2754">
        <v>3.7</v>
      </c>
      <c r="F2754" s="1">
        <f t="shared" si="642"/>
        <v>3.7</v>
      </c>
      <c r="G2754" s="1">
        <f t="shared" si="629"/>
        <v>3.7</v>
      </c>
      <c r="H2754">
        <f t="shared" si="630"/>
        <v>3.7</v>
      </c>
      <c r="I2754" t="s">
        <v>5830</v>
      </c>
      <c r="J2754" t="s">
        <v>22</v>
      </c>
      <c r="K2754" t="s">
        <v>5845</v>
      </c>
      <c r="L2754" t="str">
        <f t="shared" si="631"/>
        <v>Established</v>
      </c>
      <c r="N2754" s="2">
        <f t="shared" si="632"/>
        <v>40</v>
      </c>
      <c r="O2754" t="s">
        <v>375</v>
      </c>
      <c r="P2754" t="s">
        <v>147</v>
      </c>
      <c r="Q2754" t="s">
        <v>80</v>
      </c>
      <c r="R2754" t="str">
        <f t="shared" si="633"/>
        <v>Average</v>
      </c>
      <c r="S2754" t="str">
        <f t="shared" si="634"/>
        <v xml:space="preserve"> </v>
      </c>
      <c r="T2754" t="b">
        <f t="shared" si="635"/>
        <v>0</v>
      </c>
      <c r="U2754" t="b">
        <f t="shared" si="636"/>
        <v>1</v>
      </c>
      <c r="V2754" t="str">
        <f t="shared" si="637"/>
        <v>Average Company</v>
      </c>
      <c r="W2754" t="str">
        <f t="shared" si="638"/>
        <v>Don't Buy</v>
      </c>
      <c r="X2754" t="str">
        <f t="shared" si="639"/>
        <v>Not Known</v>
      </c>
      <c r="Z2754" t="str">
        <f t="shared" si="640"/>
        <v>None</v>
      </c>
      <c r="AB2754" t="str">
        <f t="shared" si="641"/>
        <v>0</v>
      </c>
    </row>
    <row r="2755" spans="1:28" x14ac:dyDescent="0.3">
      <c r="A2755">
        <v>2753</v>
      </c>
      <c r="B2755" t="s">
        <v>5846</v>
      </c>
      <c r="C2755" t="str">
        <f t="shared" ref="C2755:C2818" si="643">IF(LEN(B2755)&gt;=10,"Long","Short")</f>
        <v>Long</v>
      </c>
      <c r="D2755">
        <v>4.5999999999999996</v>
      </c>
      <c r="F2755" s="1">
        <f t="shared" si="642"/>
        <v>4.5999999999999996</v>
      </c>
      <c r="G2755" s="1">
        <f t="shared" ref="G2755:G2818" si="644">IF(L2755="Startup",D2755+0.5,D2755)</f>
        <v>4.5999999999999996</v>
      </c>
      <c r="H2755">
        <f t="shared" ref="H2755:H2818" si="645">IF(L2755="Startup",D2755+0.1,D2755)</f>
        <v>4.5999999999999996</v>
      </c>
      <c r="I2755" t="s">
        <v>5830</v>
      </c>
      <c r="J2755" t="s">
        <v>5803</v>
      </c>
      <c r="K2755" t="s">
        <v>933</v>
      </c>
      <c r="L2755" t="str">
        <f t="shared" ref="L2755:L2818" si="646">IF(N2755&lt;10,"Startup","Established")</f>
        <v>Established</v>
      </c>
      <c r="N2755" s="2">
        <f t="shared" ref="N2755:N2818" si="647">INT(LEFT(O2755,2))</f>
        <v>50</v>
      </c>
      <c r="O2755" t="s">
        <v>691</v>
      </c>
      <c r="Q2755" t="s">
        <v>204</v>
      </c>
      <c r="R2755" t="str">
        <f t="shared" ref="R2755:R2818" si="648">IF(D2755&gt;4,"Great","Average")</f>
        <v>Great</v>
      </c>
      <c r="S2755" t="str">
        <f t="shared" ref="S2755:S2818" si="649">IF(D2755&gt;4,"Great"," ")</f>
        <v>Great</v>
      </c>
      <c r="T2755" t="b">
        <f t="shared" ref="T2755:T2818" si="650">AND(D2755:D12713&gt;4,N2755:N12713&gt;10)</f>
        <v>1</v>
      </c>
      <c r="U2755" t="b">
        <f t="shared" ref="U2755:U2818" si="651">OR(D2755&gt;3.5,N2755&lt;10)</f>
        <v>1</v>
      </c>
      <c r="V2755" t="str">
        <f t="shared" ref="V2755:V2818" si="652">IF(AND(D2755&gt;4,N2755&gt;20),"Top Company","Average Company")</f>
        <v>Top Company</v>
      </c>
      <c r="W2755" t="str">
        <f t="shared" ref="W2755:W2818" si="653">IF(OR(LEFT(B2755,1)="T",LEFT(B2755,1)="G"),"Buy","Don't Buy")</f>
        <v>Don't Buy</v>
      </c>
      <c r="X2755" t="str">
        <f t="shared" ref="X2755:X2818" si="654">IF(IF(Q2755="Financial Services",ISNUMBER(SEARCH("Mumbai",K2755))),"Bombay Finance","Not Known")</f>
        <v>Not Known</v>
      </c>
      <c r="Z2755" t="str">
        <f t="shared" ref="Z2755:Z2818" si="655">IF(AND(OR(ISNUMBER(SEARCH("Bangalore",K2755)),ISNUMBER(SEARCH("Bengaluru",K2755)),ISNUMBER(SEARCH("Chennai",K2755))),N2755&lt;10),"Silicon Valley Startups","None")</f>
        <v>None</v>
      </c>
      <c r="AB2755" t="str">
        <f t="shared" ref="AB2755:AB2818" si="656">IF(AND(OR(Q2755="IT Services &amp; Consulting",Q2755="Financial Services"),D2755&gt;4),"1Million",IF(AND(OR(Q2755="IT Services &amp; Consulting",Q2755="Financial Services"),D2755&lt;=4),"500K",IF(AND(Q2755="Telecom / ISP",D2755&gt;4),"800K","0")))</f>
        <v>0</v>
      </c>
    </row>
    <row r="2756" spans="1:28" x14ac:dyDescent="0.3">
      <c r="A2756">
        <v>2754</v>
      </c>
      <c r="B2756" t="s">
        <v>5847</v>
      </c>
      <c r="C2756" t="str">
        <f t="shared" si="643"/>
        <v>Long</v>
      </c>
      <c r="D2756">
        <v>4.0999999999999996</v>
      </c>
      <c r="F2756" s="1">
        <f t="shared" si="642"/>
        <v>4.0999999999999996</v>
      </c>
      <c r="G2756" s="1">
        <f t="shared" si="644"/>
        <v>4.0999999999999996</v>
      </c>
      <c r="H2756">
        <f t="shared" si="645"/>
        <v>4.0999999999999996</v>
      </c>
      <c r="I2756" t="s">
        <v>5830</v>
      </c>
      <c r="J2756" t="s">
        <v>22</v>
      </c>
      <c r="K2756" t="s">
        <v>5848</v>
      </c>
      <c r="L2756" t="str">
        <f t="shared" si="646"/>
        <v>Established</v>
      </c>
      <c r="N2756" s="2">
        <f t="shared" si="647"/>
        <v>12</v>
      </c>
      <c r="O2756" t="s">
        <v>267</v>
      </c>
      <c r="P2756" t="s">
        <v>683</v>
      </c>
      <c r="Q2756" t="s">
        <v>846</v>
      </c>
      <c r="R2756" t="str">
        <f t="shared" si="648"/>
        <v>Great</v>
      </c>
      <c r="S2756" t="str">
        <f t="shared" si="649"/>
        <v>Great</v>
      </c>
      <c r="T2756" t="b">
        <f t="shared" si="650"/>
        <v>1</v>
      </c>
      <c r="U2756" t="b">
        <f t="shared" si="651"/>
        <v>1</v>
      </c>
      <c r="V2756" t="str">
        <f t="shared" si="652"/>
        <v>Average Company</v>
      </c>
      <c r="W2756" t="str">
        <f t="shared" si="653"/>
        <v>Don't Buy</v>
      </c>
      <c r="X2756" t="str">
        <f t="shared" si="654"/>
        <v>Not Known</v>
      </c>
      <c r="Z2756" t="str">
        <f t="shared" si="655"/>
        <v>None</v>
      </c>
      <c r="AB2756" t="str">
        <f t="shared" si="656"/>
        <v>0</v>
      </c>
    </row>
    <row r="2757" spans="1:28" x14ac:dyDescent="0.3">
      <c r="A2757">
        <v>2755</v>
      </c>
      <c r="B2757" t="s">
        <v>5849</v>
      </c>
      <c r="C2757" t="str">
        <f t="shared" si="643"/>
        <v>Short</v>
      </c>
      <c r="D2757">
        <v>4.5999999999999996</v>
      </c>
      <c r="F2757" s="1" t="e">
        <f t="shared" si="642"/>
        <v>#VALUE!</v>
      </c>
      <c r="G2757" s="1" t="e">
        <f t="shared" si="644"/>
        <v>#VALUE!</v>
      </c>
      <c r="H2757" t="e">
        <f t="shared" si="645"/>
        <v>#VALUE!</v>
      </c>
      <c r="I2757" t="s">
        <v>5830</v>
      </c>
      <c r="J2757" t="s">
        <v>5850</v>
      </c>
      <c r="K2757" t="s">
        <v>1308</v>
      </c>
      <c r="L2757" t="e">
        <f t="shared" si="646"/>
        <v>#VALUE!</v>
      </c>
      <c r="N2757" s="2" t="e">
        <f t="shared" si="647"/>
        <v>#VALUE!</v>
      </c>
      <c r="Q2757" t="s">
        <v>601</v>
      </c>
      <c r="R2757" t="str">
        <f t="shared" si="648"/>
        <v>Great</v>
      </c>
      <c r="S2757" t="str">
        <f t="shared" si="649"/>
        <v>Great</v>
      </c>
      <c r="T2757" t="e">
        <f t="shared" si="650"/>
        <v>#VALUE!</v>
      </c>
      <c r="U2757" t="e">
        <f t="shared" si="651"/>
        <v>#VALUE!</v>
      </c>
      <c r="V2757" t="e">
        <f t="shared" si="652"/>
        <v>#VALUE!</v>
      </c>
      <c r="W2757" t="str">
        <f t="shared" si="653"/>
        <v>Don't Buy</v>
      </c>
      <c r="X2757" t="str">
        <f t="shared" si="654"/>
        <v>Not Known</v>
      </c>
      <c r="Z2757" t="e">
        <f t="shared" si="655"/>
        <v>#VALUE!</v>
      </c>
      <c r="AB2757" t="str">
        <f t="shared" si="656"/>
        <v>0</v>
      </c>
    </row>
    <row r="2758" spans="1:28" x14ac:dyDescent="0.3">
      <c r="A2758">
        <v>2756</v>
      </c>
      <c r="B2758" t="s">
        <v>5851</v>
      </c>
      <c r="C2758" t="str">
        <f t="shared" si="643"/>
        <v>Long</v>
      </c>
      <c r="D2758">
        <v>4.0999999999999996</v>
      </c>
      <c r="F2758" s="1">
        <f t="shared" si="642"/>
        <v>4.0999999999999996</v>
      </c>
      <c r="G2758" s="1">
        <f t="shared" si="644"/>
        <v>4.0999999999999996</v>
      </c>
      <c r="H2758">
        <f t="shared" si="645"/>
        <v>4.0999999999999996</v>
      </c>
      <c r="I2758" t="s">
        <v>5830</v>
      </c>
      <c r="J2758" t="s">
        <v>22</v>
      </c>
      <c r="K2758" t="s">
        <v>5852</v>
      </c>
      <c r="L2758" t="str">
        <f t="shared" si="646"/>
        <v>Established</v>
      </c>
      <c r="N2758" s="2">
        <f t="shared" si="647"/>
        <v>16</v>
      </c>
      <c r="O2758" t="s">
        <v>121</v>
      </c>
      <c r="P2758" t="s">
        <v>683</v>
      </c>
      <c r="Q2758" t="s">
        <v>80</v>
      </c>
      <c r="R2758" t="str">
        <f t="shared" si="648"/>
        <v>Great</v>
      </c>
      <c r="S2758" t="str">
        <f t="shared" si="649"/>
        <v>Great</v>
      </c>
      <c r="T2758" t="b">
        <f t="shared" si="650"/>
        <v>1</v>
      </c>
      <c r="U2758" t="b">
        <f t="shared" si="651"/>
        <v>1</v>
      </c>
      <c r="V2758" t="str">
        <f t="shared" si="652"/>
        <v>Average Company</v>
      </c>
      <c r="W2758" t="str">
        <f t="shared" si="653"/>
        <v>Don't Buy</v>
      </c>
      <c r="X2758" t="str">
        <f t="shared" si="654"/>
        <v>Not Known</v>
      </c>
      <c r="Z2758" t="str">
        <f t="shared" si="655"/>
        <v>None</v>
      </c>
      <c r="AB2758" t="str">
        <f t="shared" si="656"/>
        <v>0</v>
      </c>
    </row>
    <row r="2759" spans="1:28" x14ac:dyDescent="0.3">
      <c r="A2759">
        <v>2757</v>
      </c>
      <c r="B2759" t="s">
        <v>5853</v>
      </c>
      <c r="C2759" t="str">
        <f t="shared" si="643"/>
        <v>Long</v>
      </c>
      <c r="D2759">
        <v>4.4000000000000004</v>
      </c>
      <c r="F2759" s="1">
        <f t="shared" si="642"/>
        <v>4.4000000000000004</v>
      </c>
      <c r="G2759" s="1">
        <f t="shared" si="644"/>
        <v>4.4000000000000004</v>
      </c>
      <c r="H2759">
        <f t="shared" si="645"/>
        <v>4.4000000000000004</v>
      </c>
      <c r="I2759" t="s">
        <v>5830</v>
      </c>
      <c r="J2759" t="s">
        <v>22</v>
      </c>
      <c r="K2759" t="s">
        <v>4182</v>
      </c>
      <c r="L2759" t="str">
        <f t="shared" si="646"/>
        <v>Established</v>
      </c>
      <c r="N2759" s="2">
        <f t="shared" si="647"/>
        <v>42</v>
      </c>
      <c r="O2759" t="s">
        <v>397</v>
      </c>
      <c r="P2759" t="s">
        <v>1308</v>
      </c>
      <c r="Q2759" t="s">
        <v>28</v>
      </c>
      <c r="R2759" t="str">
        <f t="shared" si="648"/>
        <v>Great</v>
      </c>
      <c r="S2759" t="str">
        <f t="shared" si="649"/>
        <v>Great</v>
      </c>
      <c r="T2759" t="b">
        <f t="shared" si="650"/>
        <v>1</v>
      </c>
      <c r="U2759" t="b">
        <f t="shared" si="651"/>
        <v>1</v>
      </c>
      <c r="V2759" t="str">
        <f t="shared" si="652"/>
        <v>Top Company</v>
      </c>
      <c r="W2759" t="str">
        <f t="shared" si="653"/>
        <v>Don't Buy</v>
      </c>
      <c r="X2759" t="str">
        <f t="shared" si="654"/>
        <v>Bombay Finance</v>
      </c>
      <c r="Z2759" t="str">
        <f t="shared" si="655"/>
        <v>None</v>
      </c>
      <c r="AB2759" t="str">
        <f t="shared" si="656"/>
        <v>1Million</v>
      </c>
    </row>
    <row r="2760" spans="1:28" x14ac:dyDescent="0.3">
      <c r="A2760">
        <v>2758</v>
      </c>
      <c r="B2760" t="s">
        <v>5854</v>
      </c>
      <c r="C2760" t="str">
        <f t="shared" si="643"/>
        <v>Long</v>
      </c>
      <c r="D2760">
        <v>3.8</v>
      </c>
      <c r="F2760" s="1">
        <f t="shared" si="642"/>
        <v>3.8</v>
      </c>
      <c r="G2760" s="1">
        <f t="shared" si="644"/>
        <v>3.8</v>
      </c>
      <c r="H2760">
        <f t="shared" si="645"/>
        <v>3.8</v>
      </c>
      <c r="I2760" t="s">
        <v>5855</v>
      </c>
      <c r="J2760" t="s">
        <v>10</v>
      </c>
      <c r="K2760" t="s">
        <v>5856</v>
      </c>
      <c r="L2760" t="str">
        <f t="shared" si="646"/>
        <v>Established</v>
      </c>
      <c r="N2760" s="2">
        <f t="shared" si="647"/>
        <v>41</v>
      </c>
      <c r="O2760" t="s">
        <v>39</v>
      </c>
      <c r="P2760" t="s">
        <v>147</v>
      </c>
      <c r="Q2760" t="s">
        <v>19</v>
      </c>
      <c r="R2760" t="str">
        <f t="shared" si="648"/>
        <v>Average</v>
      </c>
      <c r="S2760" t="str">
        <f t="shared" si="649"/>
        <v xml:space="preserve"> </v>
      </c>
      <c r="T2760" t="b">
        <f t="shared" si="650"/>
        <v>0</v>
      </c>
      <c r="U2760" t="b">
        <f t="shared" si="651"/>
        <v>1</v>
      </c>
      <c r="V2760" t="str">
        <f t="shared" si="652"/>
        <v>Average Company</v>
      </c>
      <c r="W2760" t="str">
        <f t="shared" si="653"/>
        <v>Don't Buy</v>
      </c>
      <c r="X2760" t="str">
        <f t="shared" si="654"/>
        <v>Not Known</v>
      </c>
      <c r="Z2760" t="str">
        <f t="shared" si="655"/>
        <v>None</v>
      </c>
      <c r="AB2760" t="str">
        <f t="shared" si="656"/>
        <v>500K</v>
      </c>
    </row>
    <row r="2761" spans="1:28" x14ac:dyDescent="0.3">
      <c r="A2761">
        <v>2759</v>
      </c>
      <c r="B2761" t="s">
        <v>5857</v>
      </c>
      <c r="C2761" t="str">
        <f t="shared" si="643"/>
        <v>Long</v>
      </c>
      <c r="D2761">
        <v>3.7</v>
      </c>
      <c r="F2761" s="1">
        <f t="shared" si="642"/>
        <v>3.7</v>
      </c>
      <c r="G2761" s="1">
        <f t="shared" si="644"/>
        <v>3.7</v>
      </c>
      <c r="H2761">
        <f t="shared" si="645"/>
        <v>3.7</v>
      </c>
      <c r="I2761" t="s">
        <v>5855</v>
      </c>
      <c r="J2761" t="s">
        <v>22</v>
      </c>
      <c r="K2761" t="s">
        <v>5858</v>
      </c>
      <c r="L2761" t="str">
        <f t="shared" si="646"/>
        <v>Established</v>
      </c>
      <c r="N2761" s="2">
        <f t="shared" si="647"/>
        <v>39</v>
      </c>
      <c r="O2761" t="s">
        <v>74</v>
      </c>
      <c r="P2761" t="s">
        <v>683</v>
      </c>
      <c r="Q2761" t="s">
        <v>44</v>
      </c>
      <c r="R2761" t="str">
        <f t="shared" si="648"/>
        <v>Average</v>
      </c>
      <c r="S2761" t="str">
        <f t="shared" si="649"/>
        <v xml:space="preserve"> </v>
      </c>
      <c r="T2761" t="b">
        <f t="shared" si="650"/>
        <v>0</v>
      </c>
      <c r="U2761" t="b">
        <f t="shared" si="651"/>
        <v>1</v>
      </c>
      <c r="V2761" t="str">
        <f t="shared" si="652"/>
        <v>Average Company</v>
      </c>
      <c r="W2761" t="str">
        <f t="shared" si="653"/>
        <v>Don't Buy</v>
      </c>
      <c r="X2761" t="str">
        <f t="shared" si="654"/>
        <v>Not Known</v>
      </c>
      <c r="Z2761" t="str">
        <f t="shared" si="655"/>
        <v>None</v>
      </c>
      <c r="AB2761" t="str">
        <f t="shared" si="656"/>
        <v>0</v>
      </c>
    </row>
    <row r="2762" spans="1:28" x14ac:dyDescent="0.3">
      <c r="A2762">
        <v>2760</v>
      </c>
      <c r="B2762" t="s">
        <v>5859</v>
      </c>
      <c r="C2762" t="str">
        <f t="shared" si="643"/>
        <v>Long</v>
      </c>
      <c r="D2762">
        <v>3.4</v>
      </c>
      <c r="F2762" s="1">
        <f t="shared" si="642"/>
        <v>3.4</v>
      </c>
      <c r="G2762" s="1">
        <f t="shared" si="644"/>
        <v>3.4</v>
      </c>
      <c r="H2762">
        <f t="shared" si="645"/>
        <v>3.4</v>
      </c>
      <c r="I2762" t="s">
        <v>5855</v>
      </c>
      <c r="J2762" t="s">
        <v>22</v>
      </c>
      <c r="K2762" t="s">
        <v>3310</v>
      </c>
      <c r="L2762" t="str">
        <f t="shared" si="646"/>
        <v>Established</v>
      </c>
      <c r="N2762" s="2">
        <f t="shared" si="647"/>
        <v>22</v>
      </c>
      <c r="O2762" t="s">
        <v>142</v>
      </c>
      <c r="P2762" t="s">
        <v>1308</v>
      </c>
      <c r="Q2762" t="s">
        <v>479</v>
      </c>
      <c r="R2762" t="str">
        <f t="shared" si="648"/>
        <v>Average</v>
      </c>
      <c r="S2762" t="str">
        <f t="shared" si="649"/>
        <v xml:space="preserve"> </v>
      </c>
      <c r="T2762" t="b">
        <f t="shared" si="650"/>
        <v>0</v>
      </c>
      <c r="U2762" t="b">
        <f t="shared" si="651"/>
        <v>0</v>
      </c>
      <c r="V2762" t="str">
        <f t="shared" si="652"/>
        <v>Average Company</v>
      </c>
      <c r="W2762" t="str">
        <f t="shared" si="653"/>
        <v>Don't Buy</v>
      </c>
      <c r="X2762" t="str">
        <f t="shared" si="654"/>
        <v>Not Known</v>
      </c>
      <c r="Z2762" t="str">
        <f t="shared" si="655"/>
        <v>None</v>
      </c>
      <c r="AB2762" t="str">
        <f t="shared" si="656"/>
        <v>0</v>
      </c>
    </row>
    <row r="2763" spans="1:28" x14ac:dyDescent="0.3">
      <c r="A2763">
        <v>2761</v>
      </c>
      <c r="B2763" t="s">
        <v>5860</v>
      </c>
      <c r="C2763" t="str">
        <f t="shared" si="643"/>
        <v>Long</v>
      </c>
      <c r="D2763">
        <v>4</v>
      </c>
      <c r="F2763" s="1">
        <f t="shared" si="642"/>
        <v>4</v>
      </c>
      <c r="G2763" s="1">
        <f t="shared" si="644"/>
        <v>4</v>
      </c>
      <c r="H2763">
        <f t="shared" si="645"/>
        <v>4</v>
      </c>
      <c r="I2763" t="s">
        <v>5855</v>
      </c>
      <c r="J2763" t="s">
        <v>22</v>
      </c>
      <c r="K2763" t="s">
        <v>5861</v>
      </c>
      <c r="L2763" t="str">
        <f t="shared" si="646"/>
        <v>Established</v>
      </c>
      <c r="N2763" s="2">
        <f t="shared" si="647"/>
        <v>11</v>
      </c>
      <c r="O2763" t="s">
        <v>146</v>
      </c>
      <c r="P2763" t="s">
        <v>147</v>
      </c>
      <c r="Q2763" t="s">
        <v>295</v>
      </c>
      <c r="R2763" t="str">
        <f t="shared" si="648"/>
        <v>Average</v>
      </c>
      <c r="S2763" t="str">
        <f t="shared" si="649"/>
        <v xml:space="preserve"> </v>
      </c>
      <c r="T2763" t="b">
        <f t="shared" si="650"/>
        <v>0</v>
      </c>
      <c r="U2763" t="b">
        <f t="shared" si="651"/>
        <v>1</v>
      </c>
      <c r="V2763" t="str">
        <f t="shared" si="652"/>
        <v>Average Company</v>
      </c>
      <c r="W2763" t="str">
        <f t="shared" si="653"/>
        <v>Don't Buy</v>
      </c>
      <c r="X2763" t="str">
        <f t="shared" si="654"/>
        <v>Not Known</v>
      </c>
      <c r="Z2763" t="str">
        <f t="shared" si="655"/>
        <v>None</v>
      </c>
      <c r="AB2763" t="str">
        <f t="shared" si="656"/>
        <v>0</v>
      </c>
    </row>
    <row r="2764" spans="1:28" x14ac:dyDescent="0.3">
      <c r="A2764">
        <v>2762</v>
      </c>
      <c r="B2764" t="s">
        <v>5862</v>
      </c>
      <c r="C2764" t="str">
        <f t="shared" si="643"/>
        <v>Long</v>
      </c>
      <c r="D2764">
        <v>3.5</v>
      </c>
      <c r="F2764" s="1">
        <f t="shared" si="642"/>
        <v>3.5</v>
      </c>
      <c r="G2764" s="1">
        <f t="shared" si="644"/>
        <v>3.5</v>
      </c>
      <c r="H2764">
        <f t="shared" si="645"/>
        <v>3.5</v>
      </c>
      <c r="I2764" t="s">
        <v>5855</v>
      </c>
      <c r="J2764" t="s">
        <v>22</v>
      </c>
      <c r="K2764" t="s">
        <v>310</v>
      </c>
      <c r="L2764" t="str">
        <f t="shared" si="646"/>
        <v>Established</v>
      </c>
      <c r="N2764" s="2">
        <f t="shared" si="647"/>
        <v>20</v>
      </c>
      <c r="O2764" t="s">
        <v>151</v>
      </c>
      <c r="P2764" t="s">
        <v>75</v>
      </c>
      <c r="Q2764" t="s">
        <v>1519</v>
      </c>
      <c r="R2764" t="str">
        <f t="shared" si="648"/>
        <v>Average</v>
      </c>
      <c r="S2764" t="str">
        <f t="shared" si="649"/>
        <v xml:space="preserve"> </v>
      </c>
      <c r="T2764" t="b">
        <f t="shared" si="650"/>
        <v>0</v>
      </c>
      <c r="U2764" t="b">
        <f t="shared" si="651"/>
        <v>0</v>
      </c>
      <c r="V2764" t="str">
        <f t="shared" si="652"/>
        <v>Average Company</v>
      </c>
      <c r="W2764" t="str">
        <f t="shared" si="653"/>
        <v>Don't Buy</v>
      </c>
      <c r="X2764" t="str">
        <f t="shared" si="654"/>
        <v>Not Known</v>
      </c>
      <c r="Z2764" t="str">
        <f t="shared" si="655"/>
        <v>None</v>
      </c>
      <c r="AB2764" t="str">
        <f t="shared" si="656"/>
        <v>0</v>
      </c>
    </row>
    <row r="2765" spans="1:28" x14ac:dyDescent="0.3">
      <c r="A2765">
        <v>2763</v>
      </c>
      <c r="B2765" t="s">
        <v>5863</v>
      </c>
      <c r="C2765" t="str">
        <f t="shared" si="643"/>
        <v>Long</v>
      </c>
      <c r="D2765">
        <v>4</v>
      </c>
      <c r="F2765" s="1">
        <f t="shared" si="642"/>
        <v>4</v>
      </c>
      <c r="G2765" s="1">
        <f t="shared" si="644"/>
        <v>4</v>
      </c>
      <c r="H2765">
        <f t="shared" si="645"/>
        <v>4</v>
      </c>
      <c r="I2765" t="s">
        <v>5855</v>
      </c>
      <c r="J2765" t="s">
        <v>3192</v>
      </c>
      <c r="K2765" t="s">
        <v>230</v>
      </c>
      <c r="L2765" t="str">
        <f t="shared" si="646"/>
        <v>Established</v>
      </c>
      <c r="N2765" s="2">
        <f t="shared" si="647"/>
        <v>50</v>
      </c>
      <c r="O2765" t="s">
        <v>691</v>
      </c>
      <c r="Q2765" t="s">
        <v>315</v>
      </c>
      <c r="R2765" t="str">
        <f t="shared" si="648"/>
        <v>Average</v>
      </c>
      <c r="S2765" t="str">
        <f t="shared" si="649"/>
        <v xml:space="preserve"> </v>
      </c>
      <c r="T2765" t="b">
        <f t="shared" si="650"/>
        <v>0</v>
      </c>
      <c r="U2765" t="b">
        <f t="shared" si="651"/>
        <v>1</v>
      </c>
      <c r="V2765" t="str">
        <f t="shared" si="652"/>
        <v>Average Company</v>
      </c>
      <c r="W2765" t="str">
        <f t="shared" si="653"/>
        <v>Don't Buy</v>
      </c>
      <c r="X2765" t="str">
        <f t="shared" si="654"/>
        <v>Not Known</v>
      </c>
      <c r="Z2765" t="str">
        <f t="shared" si="655"/>
        <v>None</v>
      </c>
      <c r="AB2765" t="str">
        <f t="shared" si="656"/>
        <v>0</v>
      </c>
    </row>
    <row r="2766" spans="1:28" x14ac:dyDescent="0.3">
      <c r="A2766">
        <v>2764</v>
      </c>
      <c r="B2766" t="s">
        <v>5864</v>
      </c>
      <c r="C2766" t="str">
        <f t="shared" si="643"/>
        <v>Long</v>
      </c>
      <c r="D2766">
        <v>3.7</v>
      </c>
      <c r="F2766" s="1">
        <f t="shared" si="642"/>
        <v>3.7</v>
      </c>
      <c r="G2766" s="1">
        <f t="shared" si="644"/>
        <v>3.7</v>
      </c>
      <c r="H2766">
        <f t="shared" si="645"/>
        <v>3.7</v>
      </c>
      <c r="I2766" t="s">
        <v>5855</v>
      </c>
      <c r="J2766" t="s">
        <v>22</v>
      </c>
      <c r="K2766" t="s">
        <v>3430</v>
      </c>
      <c r="L2766" t="str">
        <f t="shared" si="646"/>
        <v>Established</v>
      </c>
      <c r="N2766" s="2">
        <f t="shared" si="647"/>
        <v>20</v>
      </c>
      <c r="O2766" t="s">
        <v>151</v>
      </c>
      <c r="P2766" t="s">
        <v>1308</v>
      </c>
      <c r="Q2766" t="s">
        <v>372</v>
      </c>
      <c r="R2766" t="str">
        <f t="shared" si="648"/>
        <v>Average</v>
      </c>
      <c r="S2766" t="str">
        <f t="shared" si="649"/>
        <v xml:space="preserve"> </v>
      </c>
      <c r="T2766" t="b">
        <f t="shared" si="650"/>
        <v>0</v>
      </c>
      <c r="U2766" t="b">
        <f t="shared" si="651"/>
        <v>1</v>
      </c>
      <c r="V2766" t="str">
        <f t="shared" si="652"/>
        <v>Average Company</v>
      </c>
      <c r="W2766" t="str">
        <f t="shared" si="653"/>
        <v>Don't Buy</v>
      </c>
      <c r="X2766" t="str">
        <f t="shared" si="654"/>
        <v>Not Known</v>
      </c>
      <c r="Z2766" t="str">
        <f t="shared" si="655"/>
        <v>None</v>
      </c>
      <c r="AB2766" t="str">
        <f t="shared" si="656"/>
        <v>0</v>
      </c>
    </row>
    <row r="2767" spans="1:28" x14ac:dyDescent="0.3">
      <c r="A2767">
        <v>2765</v>
      </c>
      <c r="B2767" t="s">
        <v>5865</v>
      </c>
      <c r="C2767" t="str">
        <f t="shared" si="643"/>
        <v>Long</v>
      </c>
      <c r="D2767">
        <v>4.5999999999999996</v>
      </c>
      <c r="F2767" s="1">
        <f t="shared" si="642"/>
        <v>4.5999999999999996</v>
      </c>
      <c r="G2767" s="1">
        <f t="shared" si="644"/>
        <v>4.5999999999999996</v>
      </c>
      <c r="H2767">
        <f t="shared" si="645"/>
        <v>4.5999999999999996</v>
      </c>
      <c r="I2767" t="s">
        <v>5855</v>
      </c>
      <c r="J2767" t="s">
        <v>10</v>
      </c>
      <c r="K2767" t="s">
        <v>3053</v>
      </c>
      <c r="L2767" t="str">
        <f t="shared" si="646"/>
        <v>Established</v>
      </c>
      <c r="N2767" s="2">
        <f t="shared" si="647"/>
        <v>64</v>
      </c>
      <c r="O2767" t="s">
        <v>511</v>
      </c>
      <c r="P2767" t="s">
        <v>691</v>
      </c>
      <c r="Q2767" t="s">
        <v>773</v>
      </c>
      <c r="R2767" t="str">
        <f t="shared" si="648"/>
        <v>Great</v>
      </c>
      <c r="S2767" t="str">
        <f t="shared" si="649"/>
        <v>Great</v>
      </c>
      <c r="T2767" t="b">
        <f t="shared" si="650"/>
        <v>1</v>
      </c>
      <c r="U2767" t="b">
        <f t="shared" si="651"/>
        <v>1</v>
      </c>
      <c r="V2767" t="str">
        <f t="shared" si="652"/>
        <v>Top Company</v>
      </c>
      <c r="W2767" t="str">
        <f t="shared" si="653"/>
        <v>Don't Buy</v>
      </c>
      <c r="X2767" t="str">
        <f t="shared" si="654"/>
        <v>Not Known</v>
      </c>
      <c r="Z2767" t="str">
        <f t="shared" si="655"/>
        <v>None</v>
      </c>
      <c r="AB2767" t="str">
        <f t="shared" si="656"/>
        <v>0</v>
      </c>
    </row>
    <row r="2768" spans="1:28" x14ac:dyDescent="0.3">
      <c r="A2768">
        <v>2766</v>
      </c>
      <c r="B2768" t="s">
        <v>5866</v>
      </c>
      <c r="C2768" t="str">
        <f t="shared" si="643"/>
        <v>Long</v>
      </c>
      <c r="D2768">
        <v>4.0999999999999996</v>
      </c>
      <c r="F2768" s="1">
        <f t="shared" si="642"/>
        <v>4.0999999999999996</v>
      </c>
      <c r="G2768" s="1">
        <f t="shared" si="644"/>
        <v>4.0999999999999996</v>
      </c>
      <c r="H2768">
        <f t="shared" si="645"/>
        <v>4.0999999999999996</v>
      </c>
      <c r="I2768" t="s">
        <v>5855</v>
      </c>
      <c r="J2768" t="s">
        <v>22</v>
      </c>
      <c r="K2768" t="s">
        <v>5867</v>
      </c>
      <c r="L2768" t="str">
        <f t="shared" si="646"/>
        <v>Established</v>
      </c>
      <c r="N2768" s="2">
        <f t="shared" si="647"/>
        <v>18</v>
      </c>
      <c r="O2768" t="s">
        <v>200</v>
      </c>
      <c r="P2768" t="s">
        <v>691</v>
      </c>
      <c r="Q2768" t="s">
        <v>105</v>
      </c>
      <c r="R2768" t="str">
        <f t="shared" si="648"/>
        <v>Great</v>
      </c>
      <c r="S2768" t="str">
        <f t="shared" si="649"/>
        <v>Great</v>
      </c>
      <c r="T2768" t="b">
        <f t="shared" si="650"/>
        <v>1</v>
      </c>
      <c r="U2768" t="b">
        <f t="shared" si="651"/>
        <v>1</v>
      </c>
      <c r="V2768" t="str">
        <f t="shared" si="652"/>
        <v>Average Company</v>
      </c>
      <c r="W2768" t="str">
        <f t="shared" si="653"/>
        <v>Don't Buy</v>
      </c>
      <c r="X2768" t="str">
        <f t="shared" si="654"/>
        <v>Not Known</v>
      </c>
      <c r="Z2768" t="str">
        <f t="shared" si="655"/>
        <v>None</v>
      </c>
      <c r="AB2768" t="str">
        <f t="shared" si="656"/>
        <v>0</v>
      </c>
    </row>
    <row r="2769" spans="1:28" x14ac:dyDescent="0.3">
      <c r="A2769">
        <v>2767</v>
      </c>
      <c r="B2769" t="s">
        <v>5868</v>
      </c>
      <c r="C2769" t="str">
        <f t="shared" si="643"/>
        <v>Long</v>
      </c>
      <c r="D2769">
        <v>4.0999999999999996</v>
      </c>
      <c r="F2769" s="1">
        <f t="shared" si="642"/>
        <v>4.0999999999999996</v>
      </c>
      <c r="G2769" s="1">
        <f t="shared" si="644"/>
        <v>4.0999999999999996</v>
      </c>
      <c r="H2769">
        <f t="shared" si="645"/>
        <v>4.0999999999999996</v>
      </c>
      <c r="I2769" t="s">
        <v>5855</v>
      </c>
      <c r="J2769" t="s">
        <v>10</v>
      </c>
      <c r="K2769" t="s">
        <v>5512</v>
      </c>
      <c r="L2769" t="str">
        <f t="shared" si="646"/>
        <v>Established</v>
      </c>
      <c r="N2769" s="2">
        <f t="shared" si="647"/>
        <v>80</v>
      </c>
      <c r="O2769" t="s">
        <v>203</v>
      </c>
      <c r="P2769" t="s">
        <v>683</v>
      </c>
      <c r="Q2769" t="s">
        <v>254</v>
      </c>
      <c r="R2769" t="str">
        <f t="shared" si="648"/>
        <v>Great</v>
      </c>
      <c r="S2769" t="str">
        <f t="shared" si="649"/>
        <v>Great</v>
      </c>
      <c r="T2769" t="b">
        <f t="shared" si="650"/>
        <v>1</v>
      </c>
      <c r="U2769" t="b">
        <f t="shared" si="651"/>
        <v>1</v>
      </c>
      <c r="V2769" t="str">
        <f t="shared" si="652"/>
        <v>Top Company</v>
      </c>
      <c r="W2769" t="str">
        <f t="shared" si="653"/>
        <v>Don't Buy</v>
      </c>
      <c r="X2769" t="str">
        <f t="shared" si="654"/>
        <v>Not Known</v>
      </c>
      <c r="Z2769" t="str">
        <f t="shared" si="655"/>
        <v>None</v>
      </c>
      <c r="AB2769" t="str">
        <f t="shared" si="656"/>
        <v>0</v>
      </c>
    </row>
    <row r="2770" spans="1:28" x14ac:dyDescent="0.3">
      <c r="A2770">
        <v>2768</v>
      </c>
      <c r="B2770" t="s">
        <v>5869</v>
      </c>
      <c r="C2770" t="str">
        <f t="shared" si="643"/>
        <v>Long</v>
      </c>
      <c r="D2770">
        <v>4.0999999999999996</v>
      </c>
      <c r="F2770" s="1">
        <f t="shared" si="642"/>
        <v>4.0999999999999996</v>
      </c>
      <c r="G2770" s="1">
        <f t="shared" si="644"/>
        <v>4.0999999999999996</v>
      </c>
      <c r="H2770">
        <f t="shared" si="645"/>
        <v>4.0999999999999996</v>
      </c>
      <c r="I2770" t="s">
        <v>5855</v>
      </c>
      <c r="J2770" t="s">
        <v>10</v>
      </c>
      <c r="K2770" t="s">
        <v>4530</v>
      </c>
      <c r="L2770" t="str">
        <f t="shared" si="646"/>
        <v>Established</v>
      </c>
      <c r="N2770" s="2">
        <f t="shared" si="647"/>
        <v>31</v>
      </c>
      <c r="O2770" t="s">
        <v>58</v>
      </c>
      <c r="P2770" t="s">
        <v>181</v>
      </c>
      <c r="Q2770" t="s">
        <v>80</v>
      </c>
      <c r="R2770" t="str">
        <f t="shared" si="648"/>
        <v>Great</v>
      </c>
      <c r="S2770" t="str">
        <f t="shared" si="649"/>
        <v>Great</v>
      </c>
      <c r="T2770" t="b">
        <f t="shared" si="650"/>
        <v>1</v>
      </c>
      <c r="U2770" t="b">
        <f t="shared" si="651"/>
        <v>1</v>
      </c>
      <c r="V2770" t="str">
        <f t="shared" si="652"/>
        <v>Top Company</v>
      </c>
      <c r="W2770" t="str">
        <f t="shared" si="653"/>
        <v>Don't Buy</v>
      </c>
      <c r="X2770" t="str">
        <f t="shared" si="654"/>
        <v>Not Known</v>
      </c>
      <c r="Z2770" t="str">
        <f t="shared" si="655"/>
        <v>None</v>
      </c>
      <c r="AB2770" t="str">
        <f t="shared" si="656"/>
        <v>0</v>
      </c>
    </row>
    <row r="2771" spans="1:28" x14ac:dyDescent="0.3">
      <c r="A2771">
        <v>2769</v>
      </c>
      <c r="B2771" t="s">
        <v>5870</v>
      </c>
      <c r="C2771" t="str">
        <f t="shared" si="643"/>
        <v>Long</v>
      </c>
      <c r="D2771">
        <v>3.2</v>
      </c>
      <c r="F2771" s="1">
        <f t="shared" si="642"/>
        <v>3.7</v>
      </c>
      <c r="G2771" s="1">
        <f t="shared" si="644"/>
        <v>3.7</v>
      </c>
      <c r="H2771">
        <f t="shared" si="645"/>
        <v>3.3000000000000003</v>
      </c>
      <c r="I2771" t="s">
        <v>5855</v>
      </c>
      <c r="J2771" t="s">
        <v>22</v>
      </c>
      <c r="K2771" t="s">
        <v>2222</v>
      </c>
      <c r="L2771" t="str">
        <f t="shared" si="646"/>
        <v>Startup</v>
      </c>
      <c r="N2771" s="2">
        <f t="shared" si="647"/>
        <v>7</v>
      </c>
      <c r="O2771" t="s">
        <v>318</v>
      </c>
      <c r="P2771" t="s">
        <v>691</v>
      </c>
      <c r="Q2771" t="s">
        <v>44</v>
      </c>
      <c r="R2771" t="str">
        <f t="shared" si="648"/>
        <v>Average</v>
      </c>
      <c r="S2771" t="str">
        <f t="shared" si="649"/>
        <v xml:space="preserve"> </v>
      </c>
      <c r="T2771" t="b">
        <f t="shared" si="650"/>
        <v>0</v>
      </c>
      <c r="U2771" t="b">
        <f t="shared" si="651"/>
        <v>1</v>
      </c>
      <c r="V2771" t="str">
        <f t="shared" si="652"/>
        <v>Average Company</v>
      </c>
      <c r="W2771" t="str">
        <f t="shared" si="653"/>
        <v>Don't Buy</v>
      </c>
      <c r="X2771" t="str">
        <f t="shared" si="654"/>
        <v>Not Known</v>
      </c>
      <c r="Z2771" t="str">
        <f t="shared" si="655"/>
        <v>None</v>
      </c>
      <c r="AB2771" t="str">
        <f t="shared" si="656"/>
        <v>0</v>
      </c>
    </row>
    <row r="2772" spans="1:28" x14ac:dyDescent="0.3">
      <c r="A2772">
        <v>2770</v>
      </c>
      <c r="B2772" t="s">
        <v>5871</v>
      </c>
      <c r="C2772" t="str">
        <f t="shared" si="643"/>
        <v>Long</v>
      </c>
      <c r="D2772">
        <v>3.6</v>
      </c>
      <c r="F2772" s="1">
        <f t="shared" si="642"/>
        <v>3.6</v>
      </c>
      <c r="G2772" s="1">
        <f t="shared" si="644"/>
        <v>3.6</v>
      </c>
      <c r="H2772">
        <f t="shared" si="645"/>
        <v>3.6</v>
      </c>
      <c r="I2772" t="s">
        <v>5855</v>
      </c>
      <c r="J2772" t="s">
        <v>10</v>
      </c>
      <c r="K2772" t="s">
        <v>4715</v>
      </c>
      <c r="L2772" t="str">
        <f t="shared" si="646"/>
        <v>Established</v>
      </c>
      <c r="N2772" s="2">
        <f t="shared" si="647"/>
        <v>45</v>
      </c>
      <c r="O2772" t="s">
        <v>352</v>
      </c>
      <c r="P2772" t="s">
        <v>683</v>
      </c>
      <c r="Q2772" t="s">
        <v>612</v>
      </c>
      <c r="R2772" t="str">
        <f t="shared" si="648"/>
        <v>Average</v>
      </c>
      <c r="S2772" t="str">
        <f t="shared" si="649"/>
        <v xml:space="preserve"> </v>
      </c>
      <c r="T2772" t="b">
        <f t="shared" si="650"/>
        <v>0</v>
      </c>
      <c r="U2772" t="b">
        <f t="shared" si="651"/>
        <v>1</v>
      </c>
      <c r="V2772" t="str">
        <f t="shared" si="652"/>
        <v>Average Company</v>
      </c>
      <c r="W2772" t="str">
        <f t="shared" si="653"/>
        <v>Buy</v>
      </c>
      <c r="X2772" t="str">
        <f t="shared" si="654"/>
        <v>Not Known</v>
      </c>
      <c r="Z2772" t="str">
        <f t="shared" si="655"/>
        <v>None</v>
      </c>
      <c r="AB2772" t="str">
        <f t="shared" si="656"/>
        <v>0</v>
      </c>
    </row>
    <row r="2773" spans="1:28" x14ac:dyDescent="0.3">
      <c r="A2773">
        <v>2771</v>
      </c>
      <c r="B2773" t="s">
        <v>5872</v>
      </c>
      <c r="C2773" t="str">
        <f t="shared" si="643"/>
        <v>Long</v>
      </c>
      <c r="D2773">
        <v>3.8</v>
      </c>
      <c r="F2773" s="1">
        <f t="shared" ref="F2773:F2836" si="657">IF(N2773&lt;10,IF(D2773+0.5&gt;5,5,D2773+0.5),D2773)</f>
        <v>3.8</v>
      </c>
      <c r="G2773" s="1">
        <f t="shared" si="644"/>
        <v>3.8</v>
      </c>
      <c r="H2773">
        <f t="shared" si="645"/>
        <v>3.8</v>
      </c>
      <c r="I2773" t="s">
        <v>5855</v>
      </c>
      <c r="J2773" t="s">
        <v>10</v>
      </c>
      <c r="K2773" t="s">
        <v>5873</v>
      </c>
      <c r="L2773" t="str">
        <f t="shared" si="646"/>
        <v>Established</v>
      </c>
      <c r="N2773" s="2">
        <f t="shared" si="647"/>
        <v>76</v>
      </c>
      <c r="O2773" t="s">
        <v>671</v>
      </c>
      <c r="P2773" t="s">
        <v>3614</v>
      </c>
      <c r="Q2773" t="s">
        <v>117</v>
      </c>
      <c r="R2773" t="str">
        <f t="shared" si="648"/>
        <v>Average</v>
      </c>
      <c r="S2773" t="str">
        <f t="shared" si="649"/>
        <v xml:space="preserve"> </v>
      </c>
      <c r="T2773" t="b">
        <f t="shared" si="650"/>
        <v>0</v>
      </c>
      <c r="U2773" t="b">
        <f t="shared" si="651"/>
        <v>1</v>
      </c>
      <c r="V2773" t="str">
        <f t="shared" si="652"/>
        <v>Average Company</v>
      </c>
      <c r="W2773" t="str">
        <f t="shared" si="653"/>
        <v>Don't Buy</v>
      </c>
      <c r="X2773" t="str">
        <f t="shared" si="654"/>
        <v>Not Known</v>
      </c>
      <c r="Z2773" t="str">
        <f t="shared" si="655"/>
        <v>None</v>
      </c>
      <c r="AB2773" t="str">
        <f t="shared" si="656"/>
        <v>0</v>
      </c>
    </row>
    <row r="2774" spans="1:28" x14ac:dyDescent="0.3">
      <c r="A2774">
        <v>2772</v>
      </c>
      <c r="B2774" t="s">
        <v>5874</v>
      </c>
      <c r="C2774" t="str">
        <f t="shared" si="643"/>
        <v>Long</v>
      </c>
      <c r="D2774">
        <v>3.7</v>
      </c>
      <c r="F2774" s="1">
        <f t="shared" si="657"/>
        <v>3.7</v>
      </c>
      <c r="G2774" s="1">
        <f t="shared" si="644"/>
        <v>3.7</v>
      </c>
      <c r="H2774">
        <f t="shared" si="645"/>
        <v>3.7</v>
      </c>
      <c r="I2774" t="s">
        <v>5875</v>
      </c>
      <c r="J2774" t="s">
        <v>22</v>
      </c>
      <c r="K2774" t="s">
        <v>5876</v>
      </c>
      <c r="L2774" t="str">
        <f t="shared" si="646"/>
        <v>Established</v>
      </c>
      <c r="N2774" s="2">
        <f t="shared" si="647"/>
        <v>54</v>
      </c>
      <c r="O2774" t="s">
        <v>12</v>
      </c>
      <c r="P2774" t="s">
        <v>147</v>
      </c>
      <c r="Q2774" t="s">
        <v>177</v>
      </c>
      <c r="R2774" t="str">
        <f t="shared" si="648"/>
        <v>Average</v>
      </c>
      <c r="S2774" t="str">
        <f t="shared" si="649"/>
        <v xml:space="preserve"> </v>
      </c>
      <c r="T2774" t="b">
        <f t="shared" si="650"/>
        <v>0</v>
      </c>
      <c r="U2774" t="b">
        <f t="shared" si="651"/>
        <v>1</v>
      </c>
      <c r="V2774" t="str">
        <f t="shared" si="652"/>
        <v>Average Company</v>
      </c>
      <c r="W2774" t="str">
        <f t="shared" si="653"/>
        <v>Don't Buy</v>
      </c>
      <c r="X2774" t="str">
        <f t="shared" si="654"/>
        <v>Not Known</v>
      </c>
      <c r="Z2774" t="str">
        <f t="shared" si="655"/>
        <v>None</v>
      </c>
      <c r="AB2774" t="str">
        <f t="shared" si="656"/>
        <v>0</v>
      </c>
    </row>
    <row r="2775" spans="1:28" x14ac:dyDescent="0.3">
      <c r="A2775">
        <v>2773</v>
      </c>
      <c r="B2775" t="s">
        <v>5877</v>
      </c>
      <c r="C2775" t="str">
        <f t="shared" si="643"/>
        <v>Short</v>
      </c>
      <c r="D2775">
        <v>3.9</v>
      </c>
      <c r="F2775" s="1">
        <f t="shared" si="657"/>
        <v>3.9</v>
      </c>
      <c r="G2775" s="1">
        <f t="shared" si="644"/>
        <v>3.9</v>
      </c>
      <c r="H2775">
        <f t="shared" si="645"/>
        <v>3.9</v>
      </c>
      <c r="I2775" t="s">
        <v>5875</v>
      </c>
      <c r="J2775" t="s">
        <v>10</v>
      </c>
      <c r="K2775" t="s">
        <v>5878</v>
      </c>
      <c r="L2775" t="str">
        <f t="shared" si="646"/>
        <v>Established</v>
      </c>
      <c r="N2775" s="2">
        <f t="shared" si="647"/>
        <v>18</v>
      </c>
      <c r="O2775" t="s">
        <v>200</v>
      </c>
      <c r="P2775" t="s">
        <v>683</v>
      </c>
      <c r="Q2775" t="s">
        <v>284</v>
      </c>
      <c r="R2775" t="str">
        <f t="shared" si="648"/>
        <v>Average</v>
      </c>
      <c r="S2775" t="str">
        <f t="shared" si="649"/>
        <v xml:space="preserve"> </v>
      </c>
      <c r="T2775" t="b">
        <f t="shared" si="650"/>
        <v>0</v>
      </c>
      <c r="U2775" t="b">
        <f t="shared" si="651"/>
        <v>1</v>
      </c>
      <c r="V2775" t="str">
        <f t="shared" si="652"/>
        <v>Average Company</v>
      </c>
      <c r="W2775" t="str">
        <f t="shared" si="653"/>
        <v>Don't Buy</v>
      </c>
      <c r="X2775" t="str">
        <f t="shared" si="654"/>
        <v>Not Known</v>
      </c>
      <c r="Z2775" t="str">
        <f t="shared" si="655"/>
        <v>None</v>
      </c>
      <c r="AB2775" t="str">
        <f t="shared" si="656"/>
        <v>0</v>
      </c>
    </row>
    <row r="2776" spans="1:28" x14ac:dyDescent="0.3">
      <c r="A2776">
        <v>2774</v>
      </c>
      <c r="B2776" t="s">
        <v>5879</v>
      </c>
      <c r="C2776" t="str">
        <f t="shared" si="643"/>
        <v>Long</v>
      </c>
      <c r="D2776">
        <v>4.0999999999999996</v>
      </c>
      <c r="F2776" s="1">
        <f t="shared" si="657"/>
        <v>4.0999999999999996</v>
      </c>
      <c r="G2776" s="1">
        <f t="shared" si="644"/>
        <v>4.0999999999999996</v>
      </c>
      <c r="H2776">
        <f t="shared" si="645"/>
        <v>4.0999999999999996</v>
      </c>
      <c r="I2776" t="s">
        <v>5875</v>
      </c>
      <c r="J2776" t="s">
        <v>10</v>
      </c>
      <c r="K2776" t="s">
        <v>4187</v>
      </c>
      <c r="L2776" t="str">
        <f t="shared" si="646"/>
        <v>Established</v>
      </c>
      <c r="N2776" s="2">
        <f t="shared" si="647"/>
        <v>50</v>
      </c>
      <c r="O2776" t="s">
        <v>740</v>
      </c>
      <c r="P2776" t="s">
        <v>1308</v>
      </c>
      <c r="Q2776" t="s">
        <v>846</v>
      </c>
      <c r="R2776" t="str">
        <f t="shared" si="648"/>
        <v>Great</v>
      </c>
      <c r="S2776" t="str">
        <f t="shared" si="649"/>
        <v>Great</v>
      </c>
      <c r="T2776" t="b">
        <f t="shared" si="650"/>
        <v>1</v>
      </c>
      <c r="U2776" t="b">
        <f t="shared" si="651"/>
        <v>1</v>
      </c>
      <c r="V2776" t="str">
        <f t="shared" si="652"/>
        <v>Top Company</v>
      </c>
      <c r="W2776" t="str">
        <f t="shared" si="653"/>
        <v>Don't Buy</v>
      </c>
      <c r="X2776" t="str">
        <f t="shared" si="654"/>
        <v>Not Known</v>
      </c>
      <c r="Z2776" t="str">
        <f t="shared" si="655"/>
        <v>None</v>
      </c>
      <c r="AB2776" t="str">
        <f t="shared" si="656"/>
        <v>0</v>
      </c>
    </row>
    <row r="2777" spans="1:28" x14ac:dyDescent="0.3">
      <c r="A2777">
        <v>2775</v>
      </c>
      <c r="B2777" t="s">
        <v>5880</v>
      </c>
      <c r="C2777" t="str">
        <f t="shared" si="643"/>
        <v>Long</v>
      </c>
      <c r="D2777">
        <v>4.0999999999999996</v>
      </c>
      <c r="F2777" s="1">
        <f t="shared" si="657"/>
        <v>4.0999999999999996</v>
      </c>
      <c r="G2777" s="1">
        <f t="shared" si="644"/>
        <v>4.0999999999999996</v>
      </c>
      <c r="H2777">
        <f t="shared" si="645"/>
        <v>4.0999999999999996</v>
      </c>
      <c r="I2777" t="s">
        <v>5875</v>
      </c>
      <c r="J2777" t="s">
        <v>22</v>
      </c>
      <c r="K2777" t="s">
        <v>5881</v>
      </c>
      <c r="L2777" t="str">
        <f t="shared" si="646"/>
        <v>Established</v>
      </c>
      <c r="N2777" s="2">
        <f t="shared" si="647"/>
        <v>64</v>
      </c>
      <c r="O2777" t="s">
        <v>511</v>
      </c>
      <c r="P2777" t="s">
        <v>691</v>
      </c>
      <c r="Q2777" t="s">
        <v>105</v>
      </c>
      <c r="R2777" t="str">
        <f t="shared" si="648"/>
        <v>Great</v>
      </c>
      <c r="S2777" t="str">
        <f t="shared" si="649"/>
        <v>Great</v>
      </c>
      <c r="T2777" t="b">
        <f t="shared" si="650"/>
        <v>1</v>
      </c>
      <c r="U2777" t="b">
        <f t="shared" si="651"/>
        <v>1</v>
      </c>
      <c r="V2777" t="str">
        <f t="shared" si="652"/>
        <v>Top Company</v>
      </c>
      <c r="W2777" t="str">
        <f t="shared" si="653"/>
        <v>Don't Buy</v>
      </c>
      <c r="X2777" t="str">
        <f t="shared" si="654"/>
        <v>Not Known</v>
      </c>
      <c r="Z2777" t="str">
        <f t="shared" si="655"/>
        <v>None</v>
      </c>
      <c r="AB2777" t="str">
        <f t="shared" si="656"/>
        <v>0</v>
      </c>
    </row>
    <row r="2778" spans="1:28" x14ac:dyDescent="0.3">
      <c r="A2778">
        <v>2776</v>
      </c>
      <c r="B2778" t="s">
        <v>5882</v>
      </c>
      <c r="C2778" t="str">
        <f t="shared" si="643"/>
        <v>Long</v>
      </c>
      <c r="D2778">
        <v>4.0999999999999996</v>
      </c>
      <c r="F2778" s="1">
        <f t="shared" si="657"/>
        <v>4.0999999999999996</v>
      </c>
      <c r="G2778" s="1">
        <f t="shared" si="644"/>
        <v>4.0999999999999996</v>
      </c>
      <c r="H2778">
        <f t="shared" si="645"/>
        <v>4.0999999999999996</v>
      </c>
      <c r="I2778" t="s">
        <v>5875</v>
      </c>
      <c r="J2778" t="s">
        <v>22</v>
      </c>
      <c r="K2778" t="s">
        <v>5883</v>
      </c>
      <c r="L2778" t="str">
        <f t="shared" si="646"/>
        <v>Established</v>
      </c>
      <c r="N2778" s="2">
        <f t="shared" si="647"/>
        <v>15</v>
      </c>
      <c r="O2778" t="s">
        <v>283</v>
      </c>
      <c r="P2778" t="s">
        <v>75</v>
      </c>
      <c r="Q2778" t="s">
        <v>28</v>
      </c>
      <c r="R2778" t="str">
        <f t="shared" si="648"/>
        <v>Great</v>
      </c>
      <c r="S2778" t="str">
        <f t="shared" si="649"/>
        <v>Great</v>
      </c>
      <c r="T2778" t="b">
        <f t="shared" si="650"/>
        <v>1</v>
      </c>
      <c r="U2778" t="b">
        <f t="shared" si="651"/>
        <v>1</v>
      </c>
      <c r="V2778" t="str">
        <f t="shared" si="652"/>
        <v>Average Company</v>
      </c>
      <c r="W2778" t="str">
        <f t="shared" si="653"/>
        <v>Don't Buy</v>
      </c>
      <c r="X2778" t="str">
        <f t="shared" si="654"/>
        <v>Not Known</v>
      </c>
      <c r="Z2778" t="str">
        <f t="shared" si="655"/>
        <v>None</v>
      </c>
      <c r="AB2778" t="str">
        <f t="shared" si="656"/>
        <v>1Million</v>
      </c>
    </row>
    <row r="2779" spans="1:28" x14ac:dyDescent="0.3">
      <c r="A2779">
        <v>2777</v>
      </c>
      <c r="B2779" t="s">
        <v>5884</v>
      </c>
      <c r="C2779" t="str">
        <f t="shared" si="643"/>
        <v>Long</v>
      </c>
      <c r="D2779">
        <v>4.0999999999999996</v>
      </c>
      <c r="F2779" s="1">
        <f t="shared" si="657"/>
        <v>4.0999999999999996</v>
      </c>
      <c r="G2779" s="1">
        <f t="shared" si="644"/>
        <v>4.0999999999999996</v>
      </c>
      <c r="H2779">
        <f t="shared" si="645"/>
        <v>4.0999999999999996</v>
      </c>
      <c r="I2779" t="s">
        <v>5875</v>
      </c>
      <c r="J2779" t="s">
        <v>22</v>
      </c>
      <c r="K2779" t="s">
        <v>4966</v>
      </c>
      <c r="L2779" t="str">
        <f t="shared" si="646"/>
        <v>Established</v>
      </c>
      <c r="N2779" s="2">
        <f t="shared" si="647"/>
        <v>26</v>
      </c>
      <c r="O2779" t="s">
        <v>126</v>
      </c>
      <c r="P2779" t="s">
        <v>147</v>
      </c>
      <c r="Q2779" t="s">
        <v>177</v>
      </c>
      <c r="R2779" t="str">
        <f t="shared" si="648"/>
        <v>Great</v>
      </c>
      <c r="S2779" t="str">
        <f t="shared" si="649"/>
        <v>Great</v>
      </c>
      <c r="T2779" t="b">
        <f t="shared" si="650"/>
        <v>1</v>
      </c>
      <c r="U2779" t="b">
        <f t="shared" si="651"/>
        <v>1</v>
      </c>
      <c r="V2779" t="str">
        <f t="shared" si="652"/>
        <v>Top Company</v>
      </c>
      <c r="W2779" t="str">
        <f t="shared" si="653"/>
        <v>Don't Buy</v>
      </c>
      <c r="X2779" t="str">
        <f t="shared" si="654"/>
        <v>Not Known</v>
      </c>
      <c r="Z2779" t="str">
        <f t="shared" si="655"/>
        <v>None</v>
      </c>
      <c r="AB2779" t="str">
        <f t="shared" si="656"/>
        <v>0</v>
      </c>
    </row>
    <row r="2780" spans="1:28" x14ac:dyDescent="0.3">
      <c r="A2780">
        <v>2778</v>
      </c>
      <c r="B2780" t="s">
        <v>5885</v>
      </c>
      <c r="C2780" t="str">
        <f t="shared" si="643"/>
        <v>Long</v>
      </c>
      <c r="D2780">
        <v>3.5</v>
      </c>
      <c r="F2780" s="1">
        <f t="shared" si="657"/>
        <v>3.5</v>
      </c>
      <c r="G2780" s="1">
        <f t="shared" si="644"/>
        <v>3.5</v>
      </c>
      <c r="H2780">
        <f t="shared" si="645"/>
        <v>3.5</v>
      </c>
      <c r="I2780" t="s">
        <v>5875</v>
      </c>
      <c r="J2780" t="s">
        <v>22</v>
      </c>
      <c r="K2780" t="s">
        <v>4913</v>
      </c>
      <c r="L2780" t="str">
        <f t="shared" si="646"/>
        <v>Established</v>
      </c>
      <c r="N2780" s="2">
        <f t="shared" si="647"/>
        <v>21</v>
      </c>
      <c r="O2780" t="s">
        <v>321</v>
      </c>
      <c r="P2780" t="s">
        <v>691</v>
      </c>
      <c r="Q2780" t="s">
        <v>70</v>
      </c>
      <c r="R2780" t="str">
        <f t="shared" si="648"/>
        <v>Average</v>
      </c>
      <c r="S2780" t="str">
        <f t="shared" si="649"/>
        <v xml:space="preserve"> </v>
      </c>
      <c r="T2780" t="b">
        <f t="shared" si="650"/>
        <v>0</v>
      </c>
      <c r="U2780" t="b">
        <f t="shared" si="651"/>
        <v>0</v>
      </c>
      <c r="V2780" t="str">
        <f t="shared" si="652"/>
        <v>Average Company</v>
      </c>
      <c r="W2780" t="str">
        <f t="shared" si="653"/>
        <v>Don't Buy</v>
      </c>
      <c r="X2780" t="str">
        <f t="shared" si="654"/>
        <v>Not Known</v>
      </c>
      <c r="Z2780" t="str">
        <f t="shared" si="655"/>
        <v>None</v>
      </c>
      <c r="AB2780" t="str">
        <f t="shared" si="656"/>
        <v>0</v>
      </c>
    </row>
    <row r="2781" spans="1:28" x14ac:dyDescent="0.3">
      <c r="A2781">
        <v>2779</v>
      </c>
      <c r="B2781" t="s">
        <v>5886</v>
      </c>
      <c r="C2781" t="str">
        <f t="shared" si="643"/>
        <v>Long</v>
      </c>
      <c r="D2781">
        <v>4.0999999999999996</v>
      </c>
      <c r="F2781" s="1">
        <f t="shared" si="657"/>
        <v>4.0999999999999996</v>
      </c>
      <c r="G2781" s="1">
        <f t="shared" si="644"/>
        <v>4.0999999999999996</v>
      </c>
      <c r="H2781">
        <f t="shared" si="645"/>
        <v>4.0999999999999996</v>
      </c>
      <c r="I2781" t="s">
        <v>5875</v>
      </c>
      <c r="J2781" t="s">
        <v>10</v>
      </c>
      <c r="K2781" t="s">
        <v>5887</v>
      </c>
      <c r="L2781" t="str">
        <f t="shared" si="646"/>
        <v>Established</v>
      </c>
      <c r="N2781" s="2">
        <f t="shared" si="647"/>
        <v>28</v>
      </c>
      <c r="O2781" t="s">
        <v>24</v>
      </c>
      <c r="P2781" t="s">
        <v>1308</v>
      </c>
      <c r="Q2781" t="s">
        <v>117</v>
      </c>
      <c r="R2781" t="str">
        <f t="shared" si="648"/>
        <v>Great</v>
      </c>
      <c r="S2781" t="str">
        <f t="shared" si="649"/>
        <v>Great</v>
      </c>
      <c r="T2781" t="b">
        <f t="shared" si="650"/>
        <v>1</v>
      </c>
      <c r="U2781" t="b">
        <f t="shared" si="651"/>
        <v>1</v>
      </c>
      <c r="V2781" t="str">
        <f t="shared" si="652"/>
        <v>Top Company</v>
      </c>
      <c r="W2781" t="str">
        <f t="shared" si="653"/>
        <v>Don't Buy</v>
      </c>
      <c r="X2781" t="str">
        <f t="shared" si="654"/>
        <v>Not Known</v>
      </c>
      <c r="Z2781" t="str">
        <f t="shared" si="655"/>
        <v>None</v>
      </c>
      <c r="AB2781" t="str">
        <f t="shared" si="656"/>
        <v>0</v>
      </c>
    </row>
    <row r="2782" spans="1:28" x14ac:dyDescent="0.3">
      <c r="A2782">
        <v>2780</v>
      </c>
      <c r="B2782" t="s">
        <v>5888</v>
      </c>
      <c r="C2782" t="str">
        <f t="shared" si="643"/>
        <v>Long</v>
      </c>
      <c r="D2782">
        <v>3.9</v>
      </c>
      <c r="F2782" s="1">
        <f t="shared" si="657"/>
        <v>4.4000000000000004</v>
      </c>
      <c r="G2782" s="1">
        <f t="shared" si="644"/>
        <v>4.4000000000000004</v>
      </c>
      <c r="H2782">
        <f t="shared" si="645"/>
        <v>4</v>
      </c>
      <c r="I2782" t="s">
        <v>5875</v>
      </c>
      <c r="J2782" t="s">
        <v>22</v>
      </c>
      <c r="K2782" t="s">
        <v>5889</v>
      </c>
      <c r="L2782" t="str">
        <f t="shared" si="646"/>
        <v>Startup</v>
      </c>
      <c r="N2782" s="2">
        <f t="shared" si="647"/>
        <v>6</v>
      </c>
      <c r="O2782" t="s">
        <v>217</v>
      </c>
      <c r="P2782" t="s">
        <v>691</v>
      </c>
      <c r="Q2782" t="s">
        <v>70</v>
      </c>
      <c r="R2782" t="str">
        <f t="shared" si="648"/>
        <v>Average</v>
      </c>
      <c r="S2782" t="str">
        <f t="shared" si="649"/>
        <v xml:space="preserve"> </v>
      </c>
      <c r="T2782" t="b">
        <f t="shared" si="650"/>
        <v>0</v>
      </c>
      <c r="U2782" t="b">
        <f t="shared" si="651"/>
        <v>1</v>
      </c>
      <c r="V2782" t="str">
        <f t="shared" si="652"/>
        <v>Average Company</v>
      </c>
      <c r="W2782" t="str">
        <f t="shared" si="653"/>
        <v>Don't Buy</v>
      </c>
      <c r="X2782" t="str">
        <f t="shared" si="654"/>
        <v>Not Known</v>
      </c>
      <c r="Z2782" t="str">
        <f t="shared" si="655"/>
        <v>None</v>
      </c>
      <c r="AB2782" t="str">
        <f t="shared" si="656"/>
        <v>0</v>
      </c>
    </row>
    <row r="2783" spans="1:28" x14ac:dyDescent="0.3">
      <c r="A2783">
        <v>2781</v>
      </c>
      <c r="B2783" t="s">
        <v>5890</v>
      </c>
      <c r="C2783" t="str">
        <f t="shared" si="643"/>
        <v>Long</v>
      </c>
      <c r="D2783">
        <v>4</v>
      </c>
      <c r="F2783" s="1">
        <f t="shared" si="657"/>
        <v>4</v>
      </c>
      <c r="G2783" s="1">
        <f t="shared" si="644"/>
        <v>4</v>
      </c>
      <c r="H2783">
        <f t="shared" si="645"/>
        <v>4</v>
      </c>
      <c r="I2783" t="s">
        <v>5875</v>
      </c>
      <c r="J2783" t="s">
        <v>22</v>
      </c>
      <c r="K2783" t="s">
        <v>5891</v>
      </c>
      <c r="L2783" t="str">
        <f t="shared" si="646"/>
        <v>Established</v>
      </c>
      <c r="N2783" s="2">
        <f t="shared" si="647"/>
        <v>12</v>
      </c>
      <c r="O2783" t="s">
        <v>267</v>
      </c>
      <c r="P2783" t="s">
        <v>1308</v>
      </c>
      <c r="Q2783" t="s">
        <v>168</v>
      </c>
      <c r="R2783" t="str">
        <f t="shared" si="648"/>
        <v>Average</v>
      </c>
      <c r="S2783" t="str">
        <f t="shared" si="649"/>
        <v xml:space="preserve"> </v>
      </c>
      <c r="T2783" t="b">
        <f t="shared" si="650"/>
        <v>0</v>
      </c>
      <c r="U2783" t="b">
        <f t="shared" si="651"/>
        <v>1</v>
      </c>
      <c r="V2783" t="str">
        <f t="shared" si="652"/>
        <v>Average Company</v>
      </c>
      <c r="W2783" t="str">
        <f t="shared" si="653"/>
        <v>Don't Buy</v>
      </c>
      <c r="X2783" t="str">
        <f t="shared" si="654"/>
        <v>Not Known</v>
      </c>
      <c r="Z2783" t="str">
        <f t="shared" si="655"/>
        <v>None</v>
      </c>
      <c r="AB2783" t="str">
        <f t="shared" si="656"/>
        <v>0</v>
      </c>
    </row>
    <row r="2784" spans="1:28" x14ac:dyDescent="0.3">
      <c r="A2784">
        <v>2782</v>
      </c>
      <c r="B2784" t="s">
        <v>5892</v>
      </c>
      <c r="C2784" t="str">
        <f t="shared" si="643"/>
        <v>Long</v>
      </c>
      <c r="D2784">
        <v>3.9</v>
      </c>
      <c r="F2784" s="1">
        <f t="shared" si="657"/>
        <v>3.9</v>
      </c>
      <c r="G2784" s="1">
        <f t="shared" si="644"/>
        <v>3.9</v>
      </c>
      <c r="H2784">
        <f t="shared" si="645"/>
        <v>3.9</v>
      </c>
      <c r="I2784" t="s">
        <v>5875</v>
      </c>
      <c r="J2784" t="s">
        <v>22</v>
      </c>
      <c r="K2784" t="s">
        <v>5893</v>
      </c>
      <c r="L2784" t="str">
        <f t="shared" si="646"/>
        <v>Established</v>
      </c>
      <c r="N2784" s="2">
        <f t="shared" si="647"/>
        <v>19</v>
      </c>
      <c r="O2784" t="s">
        <v>100</v>
      </c>
      <c r="P2784" t="s">
        <v>147</v>
      </c>
      <c r="Q2784" t="s">
        <v>19</v>
      </c>
      <c r="R2784" t="str">
        <f t="shared" si="648"/>
        <v>Average</v>
      </c>
      <c r="S2784" t="str">
        <f t="shared" si="649"/>
        <v xml:space="preserve"> </v>
      </c>
      <c r="T2784" t="b">
        <f t="shared" si="650"/>
        <v>0</v>
      </c>
      <c r="U2784" t="b">
        <f t="shared" si="651"/>
        <v>1</v>
      </c>
      <c r="V2784" t="str">
        <f t="shared" si="652"/>
        <v>Average Company</v>
      </c>
      <c r="W2784" t="str">
        <f t="shared" si="653"/>
        <v>Don't Buy</v>
      </c>
      <c r="X2784" t="str">
        <f t="shared" si="654"/>
        <v>Not Known</v>
      </c>
      <c r="Z2784" t="str">
        <f t="shared" si="655"/>
        <v>None</v>
      </c>
      <c r="AB2784" t="str">
        <f t="shared" si="656"/>
        <v>500K</v>
      </c>
    </row>
    <row r="2785" spans="1:28" x14ac:dyDescent="0.3">
      <c r="A2785">
        <v>2783</v>
      </c>
      <c r="B2785" t="s">
        <v>5894</v>
      </c>
      <c r="C2785" t="str">
        <f t="shared" si="643"/>
        <v>Long</v>
      </c>
      <c r="D2785">
        <v>4.3</v>
      </c>
      <c r="F2785" s="1">
        <f t="shared" si="657"/>
        <v>4.3</v>
      </c>
      <c r="G2785" s="1">
        <f t="shared" si="644"/>
        <v>4.3</v>
      </c>
      <c r="H2785">
        <f t="shared" si="645"/>
        <v>4.3</v>
      </c>
      <c r="I2785" t="s">
        <v>5875</v>
      </c>
      <c r="J2785" t="s">
        <v>22</v>
      </c>
      <c r="K2785" t="s">
        <v>5895</v>
      </c>
      <c r="L2785" t="str">
        <f t="shared" si="646"/>
        <v>Established</v>
      </c>
      <c r="N2785" s="2">
        <f t="shared" si="647"/>
        <v>22</v>
      </c>
      <c r="O2785" t="s">
        <v>142</v>
      </c>
      <c r="P2785" t="s">
        <v>683</v>
      </c>
      <c r="Q2785" t="s">
        <v>70</v>
      </c>
      <c r="R2785" t="str">
        <f t="shared" si="648"/>
        <v>Great</v>
      </c>
      <c r="S2785" t="str">
        <f t="shared" si="649"/>
        <v>Great</v>
      </c>
      <c r="T2785" t="b">
        <f t="shared" si="650"/>
        <v>1</v>
      </c>
      <c r="U2785" t="b">
        <f t="shared" si="651"/>
        <v>1</v>
      </c>
      <c r="V2785" t="str">
        <f t="shared" si="652"/>
        <v>Top Company</v>
      </c>
      <c r="W2785" t="str">
        <f t="shared" si="653"/>
        <v>Don't Buy</v>
      </c>
      <c r="X2785" t="str">
        <f t="shared" si="654"/>
        <v>Not Known</v>
      </c>
      <c r="Z2785" t="str">
        <f t="shared" si="655"/>
        <v>None</v>
      </c>
      <c r="AB2785" t="str">
        <f t="shared" si="656"/>
        <v>0</v>
      </c>
    </row>
    <row r="2786" spans="1:28" x14ac:dyDescent="0.3">
      <c r="A2786">
        <v>2784</v>
      </c>
      <c r="B2786" t="s">
        <v>5896</v>
      </c>
      <c r="C2786" t="str">
        <f t="shared" si="643"/>
        <v>Short</v>
      </c>
      <c r="D2786">
        <v>4.5999999999999996</v>
      </c>
      <c r="F2786" s="1">
        <f t="shared" si="657"/>
        <v>4.5999999999999996</v>
      </c>
      <c r="G2786" s="1">
        <f t="shared" si="644"/>
        <v>4.5999999999999996</v>
      </c>
      <c r="H2786">
        <f t="shared" si="645"/>
        <v>4.5999999999999996</v>
      </c>
      <c r="I2786" t="s">
        <v>5377</v>
      </c>
      <c r="J2786" t="s">
        <v>5897</v>
      </c>
      <c r="K2786" t="s">
        <v>318</v>
      </c>
      <c r="L2786" t="str">
        <f t="shared" si="646"/>
        <v>Established</v>
      </c>
      <c r="N2786" s="2">
        <f t="shared" si="647"/>
        <v>20</v>
      </c>
      <c r="O2786" t="s">
        <v>683</v>
      </c>
      <c r="Q2786" t="s">
        <v>44</v>
      </c>
      <c r="R2786" t="str">
        <f t="shared" si="648"/>
        <v>Great</v>
      </c>
      <c r="S2786" t="str">
        <f t="shared" si="649"/>
        <v>Great</v>
      </c>
      <c r="T2786" t="b">
        <f t="shared" si="650"/>
        <v>1</v>
      </c>
      <c r="U2786" t="b">
        <f t="shared" si="651"/>
        <v>1</v>
      </c>
      <c r="V2786" t="str">
        <f t="shared" si="652"/>
        <v>Average Company</v>
      </c>
      <c r="W2786" t="str">
        <f t="shared" si="653"/>
        <v>Don't Buy</v>
      </c>
      <c r="X2786" t="str">
        <f t="shared" si="654"/>
        <v>Not Known</v>
      </c>
      <c r="Z2786" t="str">
        <f t="shared" si="655"/>
        <v>None</v>
      </c>
      <c r="AB2786" t="str">
        <f t="shared" si="656"/>
        <v>0</v>
      </c>
    </row>
    <row r="2787" spans="1:28" x14ac:dyDescent="0.3">
      <c r="A2787">
        <v>2785</v>
      </c>
      <c r="B2787" t="s">
        <v>5898</v>
      </c>
      <c r="C2787" t="str">
        <f t="shared" si="643"/>
        <v>Long</v>
      </c>
      <c r="D2787">
        <v>4.0999999999999996</v>
      </c>
      <c r="F2787" s="1">
        <f t="shared" si="657"/>
        <v>4.0999999999999996</v>
      </c>
      <c r="G2787" s="1">
        <f t="shared" si="644"/>
        <v>4.0999999999999996</v>
      </c>
      <c r="H2787">
        <f t="shared" si="645"/>
        <v>4.0999999999999996</v>
      </c>
      <c r="I2787" t="s">
        <v>5899</v>
      </c>
      <c r="J2787" t="s">
        <v>22</v>
      </c>
      <c r="K2787" t="s">
        <v>5900</v>
      </c>
      <c r="L2787" t="str">
        <f t="shared" si="646"/>
        <v>Established</v>
      </c>
      <c r="N2787" s="2">
        <f t="shared" si="647"/>
        <v>83</v>
      </c>
      <c r="O2787" t="s">
        <v>547</v>
      </c>
      <c r="P2787" t="s">
        <v>147</v>
      </c>
      <c r="Q2787" t="s">
        <v>117</v>
      </c>
      <c r="R2787" t="str">
        <f t="shared" si="648"/>
        <v>Great</v>
      </c>
      <c r="S2787" t="str">
        <f t="shared" si="649"/>
        <v>Great</v>
      </c>
      <c r="T2787" t="b">
        <f t="shared" si="650"/>
        <v>1</v>
      </c>
      <c r="U2787" t="b">
        <f t="shared" si="651"/>
        <v>1</v>
      </c>
      <c r="V2787" t="str">
        <f t="shared" si="652"/>
        <v>Top Company</v>
      </c>
      <c r="W2787" t="str">
        <f t="shared" si="653"/>
        <v>Don't Buy</v>
      </c>
      <c r="X2787" t="str">
        <f t="shared" si="654"/>
        <v>Not Known</v>
      </c>
      <c r="Z2787" t="str">
        <f t="shared" si="655"/>
        <v>None</v>
      </c>
      <c r="AB2787" t="str">
        <f t="shared" si="656"/>
        <v>0</v>
      </c>
    </row>
    <row r="2788" spans="1:28" x14ac:dyDescent="0.3">
      <c r="A2788">
        <v>2786</v>
      </c>
      <c r="B2788" t="s">
        <v>5901</v>
      </c>
      <c r="C2788" t="str">
        <f t="shared" si="643"/>
        <v>Long</v>
      </c>
      <c r="D2788">
        <v>4</v>
      </c>
      <c r="F2788" s="1">
        <f t="shared" si="657"/>
        <v>4</v>
      </c>
      <c r="G2788" s="1">
        <f t="shared" si="644"/>
        <v>4</v>
      </c>
      <c r="H2788">
        <f t="shared" si="645"/>
        <v>4</v>
      </c>
      <c r="I2788" t="s">
        <v>5899</v>
      </c>
      <c r="J2788" t="s">
        <v>22</v>
      </c>
      <c r="K2788" t="s">
        <v>5902</v>
      </c>
      <c r="L2788" t="str">
        <f t="shared" si="646"/>
        <v>Established</v>
      </c>
      <c r="N2788" s="2">
        <f t="shared" si="647"/>
        <v>15</v>
      </c>
      <c r="O2788" t="s">
        <v>621</v>
      </c>
      <c r="P2788" t="s">
        <v>683</v>
      </c>
      <c r="Q2788" t="s">
        <v>218</v>
      </c>
      <c r="R2788" t="str">
        <f t="shared" si="648"/>
        <v>Average</v>
      </c>
      <c r="S2788" t="str">
        <f t="shared" si="649"/>
        <v xml:space="preserve"> </v>
      </c>
      <c r="T2788" t="b">
        <f t="shared" si="650"/>
        <v>0</v>
      </c>
      <c r="U2788" t="b">
        <f t="shared" si="651"/>
        <v>1</v>
      </c>
      <c r="V2788" t="str">
        <f t="shared" si="652"/>
        <v>Average Company</v>
      </c>
      <c r="W2788" t="str">
        <f t="shared" si="653"/>
        <v>Don't Buy</v>
      </c>
      <c r="X2788" t="str">
        <f t="shared" si="654"/>
        <v>Not Known</v>
      </c>
      <c r="Z2788" t="str">
        <f t="shared" si="655"/>
        <v>None</v>
      </c>
      <c r="AB2788" t="str">
        <f t="shared" si="656"/>
        <v>0</v>
      </c>
    </row>
    <row r="2789" spans="1:28" x14ac:dyDescent="0.3">
      <c r="A2789">
        <v>2787</v>
      </c>
      <c r="B2789" t="s">
        <v>5903</v>
      </c>
      <c r="C2789" t="str">
        <f t="shared" si="643"/>
        <v>Long</v>
      </c>
      <c r="D2789">
        <v>4.0999999999999996</v>
      </c>
      <c r="F2789" s="1">
        <f t="shared" si="657"/>
        <v>4.0999999999999996</v>
      </c>
      <c r="G2789" s="1">
        <f t="shared" si="644"/>
        <v>4.0999999999999996</v>
      </c>
      <c r="H2789">
        <f t="shared" si="645"/>
        <v>4.0999999999999996</v>
      </c>
      <c r="I2789" t="s">
        <v>5899</v>
      </c>
      <c r="J2789" t="s">
        <v>22</v>
      </c>
      <c r="K2789" t="s">
        <v>2657</v>
      </c>
      <c r="L2789" t="str">
        <f t="shared" si="646"/>
        <v>Established</v>
      </c>
      <c r="N2789" s="2">
        <f t="shared" si="647"/>
        <v>23</v>
      </c>
      <c r="O2789" t="s">
        <v>230</v>
      </c>
      <c r="P2789" t="s">
        <v>691</v>
      </c>
      <c r="Q2789" t="s">
        <v>50</v>
      </c>
      <c r="R2789" t="str">
        <f t="shared" si="648"/>
        <v>Great</v>
      </c>
      <c r="S2789" t="str">
        <f t="shared" si="649"/>
        <v>Great</v>
      </c>
      <c r="T2789" t="b">
        <f t="shared" si="650"/>
        <v>1</v>
      </c>
      <c r="U2789" t="b">
        <f t="shared" si="651"/>
        <v>1</v>
      </c>
      <c r="V2789" t="str">
        <f t="shared" si="652"/>
        <v>Top Company</v>
      </c>
      <c r="W2789" t="str">
        <f t="shared" si="653"/>
        <v>Don't Buy</v>
      </c>
      <c r="X2789" t="str">
        <f t="shared" si="654"/>
        <v>Not Known</v>
      </c>
      <c r="Z2789" t="str">
        <f t="shared" si="655"/>
        <v>None</v>
      </c>
      <c r="AB2789" t="str">
        <f t="shared" si="656"/>
        <v>0</v>
      </c>
    </row>
    <row r="2790" spans="1:28" x14ac:dyDescent="0.3">
      <c r="A2790">
        <v>2788</v>
      </c>
      <c r="B2790" t="s">
        <v>5904</v>
      </c>
      <c r="C2790" t="str">
        <f t="shared" si="643"/>
        <v>Long</v>
      </c>
      <c r="D2790">
        <v>3.7</v>
      </c>
      <c r="F2790" s="1">
        <f t="shared" si="657"/>
        <v>3.7</v>
      </c>
      <c r="G2790" s="1">
        <f t="shared" si="644"/>
        <v>3.7</v>
      </c>
      <c r="H2790">
        <f t="shared" si="645"/>
        <v>3.7</v>
      </c>
      <c r="I2790" t="s">
        <v>5899</v>
      </c>
      <c r="J2790" t="s">
        <v>22</v>
      </c>
      <c r="K2790" t="s">
        <v>2965</v>
      </c>
      <c r="L2790" t="str">
        <f t="shared" si="646"/>
        <v>Established</v>
      </c>
      <c r="N2790" s="2">
        <f t="shared" si="647"/>
        <v>12</v>
      </c>
      <c r="O2790" t="s">
        <v>267</v>
      </c>
      <c r="P2790" t="s">
        <v>147</v>
      </c>
      <c r="Q2790" t="s">
        <v>523</v>
      </c>
      <c r="R2790" t="str">
        <f t="shared" si="648"/>
        <v>Average</v>
      </c>
      <c r="S2790" t="str">
        <f t="shared" si="649"/>
        <v xml:space="preserve"> </v>
      </c>
      <c r="T2790" t="b">
        <f t="shared" si="650"/>
        <v>0</v>
      </c>
      <c r="U2790" t="b">
        <f t="shared" si="651"/>
        <v>1</v>
      </c>
      <c r="V2790" t="str">
        <f t="shared" si="652"/>
        <v>Average Company</v>
      </c>
      <c r="W2790" t="str">
        <f t="shared" si="653"/>
        <v>Don't Buy</v>
      </c>
      <c r="X2790" t="str">
        <f t="shared" si="654"/>
        <v>Not Known</v>
      </c>
      <c r="Z2790" t="str">
        <f t="shared" si="655"/>
        <v>None</v>
      </c>
      <c r="AB2790" t="str">
        <f t="shared" si="656"/>
        <v>0</v>
      </c>
    </row>
    <row r="2791" spans="1:28" x14ac:dyDescent="0.3">
      <c r="A2791">
        <v>2789</v>
      </c>
      <c r="B2791" t="s">
        <v>5898</v>
      </c>
      <c r="C2791" t="str">
        <f t="shared" si="643"/>
        <v>Long</v>
      </c>
      <c r="D2791">
        <v>4.0999999999999996</v>
      </c>
      <c r="F2791" s="1">
        <f t="shared" si="657"/>
        <v>4.0999999999999996</v>
      </c>
      <c r="G2791" s="1">
        <f t="shared" si="644"/>
        <v>4.0999999999999996</v>
      </c>
      <c r="H2791">
        <f t="shared" si="645"/>
        <v>4.0999999999999996</v>
      </c>
      <c r="I2791" t="s">
        <v>5899</v>
      </c>
      <c r="J2791" t="s">
        <v>22</v>
      </c>
      <c r="K2791" t="s">
        <v>5900</v>
      </c>
      <c r="L2791" t="str">
        <f t="shared" si="646"/>
        <v>Established</v>
      </c>
      <c r="N2791" s="2">
        <f t="shared" si="647"/>
        <v>83</v>
      </c>
      <c r="O2791" t="s">
        <v>547</v>
      </c>
      <c r="P2791" t="s">
        <v>147</v>
      </c>
      <c r="Q2791" t="s">
        <v>117</v>
      </c>
      <c r="R2791" t="str">
        <f t="shared" si="648"/>
        <v>Great</v>
      </c>
      <c r="S2791" t="str">
        <f t="shared" si="649"/>
        <v>Great</v>
      </c>
      <c r="T2791" t="b">
        <f t="shared" si="650"/>
        <v>1</v>
      </c>
      <c r="U2791" t="b">
        <f t="shared" si="651"/>
        <v>1</v>
      </c>
      <c r="V2791" t="str">
        <f t="shared" si="652"/>
        <v>Top Company</v>
      </c>
      <c r="W2791" t="str">
        <f t="shared" si="653"/>
        <v>Don't Buy</v>
      </c>
      <c r="X2791" t="str">
        <f t="shared" si="654"/>
        <v>Not Known</v>
      </c>
      <c r="Z2791" t="str">
        <f t="shared" si="655"/>
        <v>None</v>
      </c>
      <c r="AB2791" t="str">
        <f t="shared" si="656"/>
        <v>0</v>
      </c>
    </row>
    <row r="2792" spans="1:28" x14ac:dyDescent="0.3">
      <c r="A2792">
        <v>2790</v>
      </c>
      <c r="B2792" t="s">
        <v>5901</v>
      </c>
      <c r="C2792" t="str">
        <f t="shared" si="643"/>
        <v>Long</v>
      </c>
      <c r="D2792">
        <v>4</v>
      </c>
      <c r="F2792" s="1">
        <f t="shared" si="657"/>
        <v>4</v>
      </c>
      <c r="G2792" s="1">
        <f t="shared" si="644"/>
        <v>4</v>
      </c>
      <c r="H2792">
        <f t="shared" si="645"/>
        <v>4</v>
      </c>
      <c r="I2792" t="s">
        <v>5899</v>
      </c>
      <c r="J2792" t="s">
        <v>22</v>
      </c>
      <c r="K2792" t="s">
        <v>5902</v>
      </c>
      <c r="L2792" t="str">
        <f t="shared" si="646"/>
        <v>Established</v>
      </c>
      <c r="N2792" s="2">
        <f t="shared" si="647"/>
        <v>15</v>
      </c>
      <c r="O2792" t="s">
        <v>621</v>
      </c>
      <c r="P2792" t="s">
        <v>683</v>
      </c>
      <c r="Q2792" t="s">
        <v>218</v>
      </c>
      <c r="R2792" t="str">
        <f t="shared" si="648"/>
        <v>Average</v>
      </c>
      <c r="S2792" t="str">
        <f t="shared" si="649"/>
        <v xml:space="preserve"> </v>
      </c>
      <c r="T2792" t="b">
        <f t="shared" si="650"/>
        <v>0</v>
      </c>
      <c r="U2792" t="b">
        <f t="shared" si="651"/>
        <v>1</v>
      </c>
      <c r="V2792" t="str">
        <f t="shared" si="652"/>
        <v>Average Company</v>
      </c>
      <c r="W2792" t="str">
        <f t="shared" si="653"/>
        <v>Don't Buy</v>
      </c>
      <c r="X2792" t="str">
        <f t="shared" si="654"/>
        <v>Not Known</v>
      </c>
      <c r="Z2792" t="str">
        <f t="shared" si="655"/>
        <v>None</v>
      </c>
      <c r="AB2792" t="str">
        <f t="shared" si="656"/>
        <v>0</v>
      </c>
    </row>
    <row r="2793" spans="1:28" x14ac:dyDescent="0.3">
      <c r="A2793">
        <v>2791</v>
      </c>
      <c r="B2793" t="s">
        <v>5903</v>
      </c>
      <c r="C2793" t="str">
        <f t="shared" si="643"/>
        <v>Long</v>
      </c>
      <c r="D2793">
        <v>4.0999999999999996</v>
      </c>
      <c r="F2793" s="1">
        <f t="shared" si="657"/>
        <v>4.0999999999999996</v>
      </c>
      <c r="G2793" s="1">
        <f t="shared" si="644"/>
        <v>4.0999999999999996</v>
      </c>
      <c r="H2793">
        <f t="shared" si="645"/>
        <v>4.0999999999999996</v>
      </c>
      <c r="I2793" t="s">
        <v>5899</v>
      </c>
      <c r="J2793" t="s">
        <v>22</v>
      </c>
      <c r="K2793" t="s">
        <v>2657</v>
      </c>
      <c r="L2793" t="str">
        <f t="shared" si="646"/>
        <v>Established</v>
      </c>
      <c r="N2793" s="2">
        <f t="shared" si="647"/>
        <v>23</v>
      </c>
      <c r="O2793" t="s">
        <v>230</v>
      </c>
      <c r="P2793" t="s">
        <v>691</v>
      </c>
      <c r="Q2793" t="s">
        <v>50</v>
      </c>
      <c r="R2793" t="str">
        <f t="shared" si="648"/>
        <v>Great</v>
      </c>
      <c r="S2793" t="str">
        <f t="shared" si="649"/>
        <v>Great</v>
      </c>
      <c r="T2793" t="b">
        <f t="shared" si="650"/>
        <v>1</v>
      </c>
      <c r="U2793" t="b">
        <f t="shared" si="651"/>
        <v>1</v>
      </c>
      <c r="V2793" t="str">
        <f t="shared" si="652"/>
        <v>Top Company</v>
      </c>
      <c r="W2793" t="str">
        <f t="shared" si="653"/>
        <v>Don't Buy</v>
      </c>
      <c r="X2793" t="str">
        <f t="shared" si="654"/>
        <v>Not Known</v>
      </c>
      <c r="Z2793" t="str">
        <f t="shared" si="655"/>
        <v>None</v>
      </c>
      <c r="AB2793" t="str">
        <f t="shared" si="656"/>
        <v>0</v>
      </c>
    </row>
    <row r="2794" spans="1:28" x14ac:dyDescent="0.3">
      <c r="A2794">
        <v>2792</v>
      </c>
      <c r="B2794" t="s">
        <v>5905</v>
      </c>
      <c r="C2794" t="str">
        <f t="shared" si="643"/>
        <v>Long</v>
      </c>
      <c r="D2794">
        <v>3.3</v>
      </c>
      <c r="F2794" s="1">
        <f t="shared" si="657"/>
        <v>3.3</v>
      </c>
      <c r="G2794" s="1">
        <f t="shared" si="644"/>
        <v>3.3</v>
      </c>
      <c r="H2794">
        <f t="shared" si="645"/>
        <v>3.3</v>
      </c>
      <c r="I2794" t="s">
        <v>5899</v>
      </c>
      <c r="J2794" t="s">
        <v>22</v>
      </c>
      <c r="K2794" t="s">
        <v>5906</v>
      </c>
      <c r="L2794" t="str">
        <f t="shared" si="646"/>
        <v>Established</v>
      </c>
      <c r="N2794" s="2">
        <f t="shared" si="647"/>
        <v>36</v>
      </c>
      <c r="O2794" t="s">
        <v>48</v>
      </c>
      <c r="P2794" t="s">
        <v>691</v>
      </c>
      <c r="Q2794" t="s">
        <v>284</v>
      </c>
      <c r="R2794" t="str">
        <f t="shared" si="648"/>
        <v>Average</v>
      </c>
      <c r="S2794" t="str">
        <f t="shared" si="649"/>
        <v xml:space="preserve"> </v>
      </c>
      <c r="T2794" t="b">
        <f t="shared" si="650"/>
        <v>0</v>
      </c>
      <c r="U2794" t="b">
        <f t="shared" si="651"/>
        <v>0</v>
      </c>
      <c r="V2794" t="str">
        <f t="shared" si="652"/>
        <v>Average Company</v>
      </c>
      <c r="W2794" t="str">
        <f t="shared" si="653"/>
        <v>Don't Buy</v>
      </c>
      <c r="X2794" t="str">
        <f t="shared" si="654"/>
        <v>Not Known</v>
      </c>
      <c r="Z2794" t="str">
        <f t="shared" si="655"/>
        <v>None</v>
      </c>
      <c r="AB2794" t="str">
        <f t="shared" si="656"/>
        <v>0</v>
      </c>
    </row>
    <row r="2795" spans="1:28" x14ac:dyDescent="0.3">
      <c r="A2795">
        <v>2793</v>
      </c>
      <c r="B2795" t="s">
        <v>5907</v>
      </c>
      <c r="C2795" t="str">
        <f t="shared" si="643"/>
        <v>Short</v>
      </c>
      <c r="D2795">
        <v>4.0999999999999996</v>
      </c>
      <c r="F2795" s="1">
        <f t="shared" si="657"/>
        <v>4.0999999999999996</v>
      </c>
      <c r="G2795" s="1">
        <f t="shared" si="644"/>
        <v>4.0999999999999996</v>
      </c>
      <c r="H2795">
        <f t="shared" si="645"/>
        <v>4.0999999999999996</v>
      </c>
      <c r="I2795" t="s">
        <v>5899</v>
      </c>
      <c r="J2795" t="s">
        <v>22</v>
      </c>
      <c r="K2795" t="s">
        <v>5454</v>
      </c>
      <c r="L2795" t="str">
        <f t="shared" si="646"/>
        <v>Established</v>
      </c>
      <c r="N2795" s="2">
        <f t="shared" si="647"/>
        <v>21</v>
      </c>
      <c r="O2795" t="s">
        <v>321</v>
      </c>
      <c r="P2795" t="s">
        <v>1308</v>
      </c>
      <c r="Q2795" t="s">
        <v>44</v>
      </c>
      <c r="R2795" t="str">
        <f t="shared" si="648"/>
        <v>Great</v>
      </c>
      <c r="S2795" t="str">
        <f t="shared" si="649"/>
        <v>Great</v>
      </c>
      <c r="T2795" t="b">
        <f t="shared" si="650"/>
        <v>1</v>
      </c>
      <c r="U2795" t="b">
        <f t="shared" si="651"/>
        <v>1</v>
      </c>
      <c r="V2795" t="str">
        <f t="shared" si="652"/>
        <v>Top Company</v>
      </c>
      <c r="W2795" t="str">
        <f t="shared" si="653"/>
        <v>Don't Buy</v>
      </c>
      <c r="X2795" t="str">
        <f t="shared" si="654"/>
        <v>Not Known</v>
      </c>
      <c r="Z2795" t="str">
        <f t="shared" si="655"/>
        <v>None</v>
      </c>
      <c r="AB2795" t="str">
        <f t="shared" si="656"/>
        <v>0</v>
      </c>
    </row>
    <row r="2796" spans="1:28" x14ac:dyDescent="0.3">
      <c r="A2796">
        <v>2794</v>
      </c>
      <c r="B2796" t="s">
        <v>5908</v>
      </c>
      <c r="C2796" t="str">
        <f t="shared" si="643"/>
        <v>Long</v>
      </c>
      <c r="D2796">
        <v>3.6</v>
      </c>
      <c r="F2796" s="1">
        <f t="shared" si="657"/>
        <v>3.6</v>
      </c>
      <c r="G2796" s="1">
        <f t="shared" si="644"/>
        <v>3.6</v>
      </c>
      <c r="H2796">
        <f t="shared" si="645"/>
        <v>3.6</v>
      </c>
      <c r="I2796" t="s">
        <v>5899</v>
      </c>
      <c r="J2796" t="s">
        <v>22</v>
      </c>
      <c r="K2796" t="s">
        <v>3576</v>
      </c>
      <c r="L2796" t="str">
        <f t="shared" si="646"/>
        <v>Established</v>
      </c>
      <c r="N2796" s="2">
        <f t="shared" si="647"/>
        <v>20</v>
      </c>
      <c r="O2796" t="s">
        <v>151</v>
      </c>
      <c r="P2796" t="s">
        <v>691</v>
      </c>
      <c r="Q2796" t="s">
        <v>50</v>
      </c>
      <c r="R2796" t="str">
        <f t="shared" si="648"/>
        <v>Average</v>
      </c>
      <c r="S2796" t="str">
        <f t="shared" si="649"/>
        <v xml:space="preserve"> </v>
      </c>
      <c r="T2796" t="b">
        <f t="shared" si="650"/>
        <v>0</v>
      </c>
      <c r="U2796" t="b">
        <f t="shared" si="651"/>
        <v>1</v>
      </c>
      <c r="V2796" t="str">
        <f t="shared" si="652"/>
        <v>Average Company</v>
      </c>
      <c r="W2796" t="str">
        <f t="shared" si="653"/>
        <v>Don't Buy</v>
      </c>
      <c r="X2796" t="str">
        <f t="shared" si="654"/>
        <v>Not Known</v>
      </c>
      <c r="Z2796" t="str">
        <f t="shared" si="655"/>
        <v>None</v>
      </c>
      <c r="AB2796" t="str">
        <f t="shared" si="656"/>
        <v>0</v>
      </c>
    </row>
    <row r="2797" spans="1:28" x14ac:dyDescent="0.3">
      <c r="A2797">
        <v>2795</v>
      </c>
      <c r="B2797" t="s">
        <v>5909</v>
      </c>
      <c r="C2797" t="str">
        <f t="shared" si="643"/>
        <v>Long</v>
      </c>
      <c r="D2797">
        <v>4.3</v>
      </c>
      <c r="F2797" s="1">
        <f t="shared" si="657"/>
        <v>4.3</v>
      </c>
      <c r="G2797" s="1">
        <f t="shared" si="644"/>
        <v>4.3</v>
      </c>
      <c r="H2797">
        <f t="shared" si="645"/>
        <v>4.3</v>
      </c>
      <c r="I2797" t="s">
        <v>5899</v>
      </c>
      <c r="J2797" t="s">
        <v>22</v>
      </c>
      <c r="K2797" t="s">
        <v>2698</v>
      </c>
      <c r="L2797" t="str">
        <f t="shared" si="646"/>
        <v>Established</v>
      </c>
      <c r="N2797" s="2">
        <f t="shared" si="647"/>
        <v>13</v>
      </c>
      <c r="O2797" t="s">
        <v>299</v>
      </c>
      <c r="P2797" t="s">
        <v>147</v>
      </c>
      <c r="Q2797" t="s">
        <v>28</v>
      </c>
      <c r="R2797" t="str">
        <f t="shared" si="648"/>
        <v>Great</v>
      </c>
      <c r="S2797" t="str">
        <f t="shared" si="649"/>
        <v>Great</v>
      </c>
      <c r="T2797" t="b">
        <f t="shared" si="650"/>
        <v>1</v>
      </c>
      <c r="U2797" t="b">
        <f t="shared" si="651"/>
        <v>1</v>
      </c>
      <c r="V2797" t="str">
        <f t="shared" si="652"/>
        <v>Average Company</v>
      </c>
      <c r="W2797" t="str">
        <f t="shared" si="653"/>
        <v>Don't Buy</v>
      </c>
      <c r="X2797" t="str">
        <f t="shared" si="654"/>
        <v>Not Known</v>
      </c>
      <c r="Z2797" t="str">
        <f t="shared" si="655"/>
        <v>None</v>
      </c>
      <c r="AB2797" t="str">
        <f t="shared" si="656"/>
        <v>1Million</v>
      </c>
    </row>
    <row r="2798" spans="1:28" x14ac:dyDescent="0.3">
      <c r="A2798">
        <v>2796</v>
      </c>
      <c r="B2798" t="s">
        <v>5910</v>
      </c>
      <c r="C2798" t="str">
        <f t="shared" si="643"/>
        <v>Long</v>
      </c>
      <c r="D2798">
        <v>3.7</v>
      </c>
      <c r="F2798" s="1">
        <f t="shared" si="657"/>
        <v>4.2</v>
      </c>
      <c r="G2798" s="1">
        <f t="shared" si="644"/>
        <v>4.2</v>
      </c>
      <c r="H2798">
        <f t="shared" si="645"/>
        <v>3.8000000000000003</v>
      </c>
      <c r="I2798" t="s">
        <v>5899</v>
      </c>
      <c r="J2798" t="s">
        <v>22</v>
      </c>
      <c r="K2798" t="s">
        <v>5911</v>
      </c>
      <c r="L2798" t="str">
        <f t="shared" si="646"/>
        <v>Startup</v>
      </c>
      <c r="N2798" s="2">
        <f t="shared" si="647"/>
        <v>9</v>
      </c>
      <c r="O2798" t="s">
        <v>331</v>
      </c>
      <c r="P2798" t="s">
        <v>1308</v>
      </c>
      <c r="Q2798" t="s">
        <v>44</v>
      </c>
      <c r="R2798" t="str">
        <f t="shared" si="648"/>
        <v>Average</v>
      </c>
      <c r="S2798" t="str">
        <f t="shared" si="649"/>
        <v xml:space="preserve"> </v>
      </c>
      <c r="T2798" t="b">
        <f t="shared" si="650"/>
        <v>0</v>
      </c>
      <c r="U2798" t="b">
        <f t="shared" si="651"/>
        <v>1</v>
      </c>
      <c r="V2798" t="str">
        <f t="shared" si="652"/>
        <v>Average Company</v>
      </c>
      <c r="W2798" t="str">
        <f t="shared" si="653"/>
        <v>Don't Buy</v>
      </c>
      <c r="X2798" t="str">
        <f t="shared" si="654"/>
        <v>Not Known</v>
      </c>
      <c r="Z2798" t="str">
        <f t="shared" si="655"/>
        <v>None</v>
      </c>
      <c r="AB2798" t="str">
        <f t="shared" si="656"/>
        <v>0</v>
      </c>
    </row>
    <row r="2799" spans="1:28" x14ac:dyDescent="0.3">
      <c r="A2799">
        <v>2797</v>
      </c>
      <c r="B2799" t="s">
        <v>5912</v>
      </c>
      <c r="C2799" t="str">
        <f t="shared" si="643"/>
        <v>Long</v>
      </c>
      <c r="D2799">
        <v>3.5</v>
      </c>
      <c r="F2799" s="1">
        <f t="shared" si="657"/>
        <v>3.5</v>
      </c>
      <c r="G2799" s="1">
        <f t="shared" si="644"/>
        <v>3.5</v>
      </c>
      <c r="H2799">
        <f t="shared" si="645"/>
        <v>3.5</v>
      </c>
      <c r="I2799" t="s">
        <v>5899</v>
      </c>
      <c r="J2799" t="s">
        <v>10</v>
      </c>
      <c r="K2799" t="s">
        <v>4966</v>
      </c>
      <c r="L2799" t="str">
        <f t="shared" si="646"/>
        <v>Established</v>
      </c>
      <c r="N2799" s="2">
        <f t="shared" si="647"/>
        <v>29</v>
      </c>
      <c r="O2799" t="s">
        <v>62</v>
      </c>
      <c r="P2799" t="s">
        <v>147</v>
      </c>
      <c r="Q2799" t="s">
        <v>19</v>
      </c>
      <c r="R2799" t="str">
        <f t="shared" si="648"/>
        <v>Average</v>
      </c>
      <c r="S2799" t="str">
        <f t="shared" si="649"/>
        <v xml:space="preserve"> </v>
      </c>
      <c r="T2799" t="b">
        <f t="shared" si="650"/>
        <v>0</v>
      </c>
      <c r="U2799" t="b">
        <f t="shared" si="651"/>
        <v>0</v>
      </c>
      <c r="V2799" t="str">
        <f t="shared" si="652"/>
        <v>Average Company</v>
      </c>
      <c r="W2799" t="str">
        <f t="shared" si="653"/>
        <v>Don't Buy</v>
      </c>
      <c r="X2799" t="str">
        <f t="shared" si="654"/>
        <v>Not Known</v>
      </c>
      <c r="Z2799" t="str">
        <f t="shared" si="655"/>
        <v>None</v>
      </c>
      <c r="AB2799" t="str">
        <f t="shared" si="656"/>
        <v>500K</v>
      </c>
    </row>
    <row r="2800" spans="1:28" x14ac:dyDescent="0.3">
      <c r="A2800">
        <v>2798</v>
      </c>
      <c r="B2800" t="s">
        <v>5913</v>
      </c>
      <c r="C2800" t="str">
        <f t="shared" si="643"/>
        <v>Long</v>
      </c>
      <c r="D2800">
        <v>3.9</v>
      </c>
      <c r="F2800" s="1">
        <f t="shared" si="657"/>
        <v>3.9</v>
      </c>
      <c r="G2800" s="1">
        <f t="shared" si="644"/>
        <v>3.9</v>
      </c>
      <c r="H2800">
        <f t="shared" si="645"/>
        <v>3.9</v>
      </c>
      <c r="I2800" t="s">
        <v>5899</v>
      </c>
      <c r="J2800" t="s">
        <v>22</v>
      </c>
      <c r="K2800" t="s">
        <v>5914</v>
      </c>
      <c r="L2800" t="str">
        <f t="shared" si="646"/>
        <v>Established</v>
      </c>
      <c r="N2800" s="2">
        <f t="shared" si="647"/>
        <v>32</v>
      </c>
      <c r="O2800" t="s">
        <v>368</v>
      </c>
      <c r="P2800" t="s">
        <v>683</v>
      </c>
      <c r="Q2800" t="s">
        <v>105</v>
      </c>
      <c r="R2800" t="str">
        <f t="shared" si="648"/>
        <v>Average</v>
      </c>
      <c r="S2800" t="str">
        <f t="shared" si="649"/>
        <v xml:space="preserve"> </v>
      </c>
      <c r="T2800" t="b">
        <f t="shared" si="650"/>
        <v>0</v>
      </c>
      <c r="U2800" t="b">
        <f t="shared" si="651"/>
        <v>1</v>
      </c>
      <c r="V2800" t="str">
        <f t="shared" si="652"/>
        <v>Average Company</v>
      </c>
      <c r="W2800" t="str">
        <f t="shared" si="653"/>
        <v>Don't Buy</v>
      </c>
      <c r="X2800" t="str">
        <f t="shared" si="654"/>
        <v>Not Known</v>
      </c>
      <c r="Z2800" t="str">
        <f t="shared" si="655"/>
        <v>None</v>
      </c>
      <c r="AB2800" t="str">
        <f t="shared" si="656"/>
        <v>0</v>
      </c>
    </row>
    <row r="2801" spans="1:28" x14ac:dyDescent="0.3">
      <c r="A2801">
        <v>2799</v>
      </c>
      <c r="B2801" t="s">
        <v>5915</v>
      </c>
      <c r="C2801" t="str">
        <f t="shared" si="643"/>
        <v>Long</v>
      </c>
      <c r="D2801">
        <v>4.5999999999999996</v>
      </c>
      <c r="F2801" s="1">
        <f t="shared" si="657"/>
        <v>4.5999999999999996</v>
      </c>
      <c r="G2801" s="1">
        <f t="shared" si="644"/>
        <v>4.5999999999999996</v>
      </c>
      <c r="H2801">
        <f t="shared" si="645"/>
        <v>4.5999999999999996</v>
      </c>
      <c r="I2801" t="s">
        <v>5899</v>
      </c>
      <c r="J2801" t="s">
        <v>22</v>
      </c>
      <c r="K2801" t="s">
        <v>5916</v>
      </c>
      <c r="L2801" t="str">
        <f t="shared" si="646"/>
        <v>Established</v>
      </c>
      <c r="N2801" s="2">
        <f t="shared" si="647"/>
        <v>24</v>
      </c>
      <c r="O2801" t="s">
        <v>185</v>
      </c>
      <c r="P2801" t="s">
        <v>147</v>
      </c>
      <c r="Q2801" t="s">
        <v>44</v>
      </c>
      <c r="R2801" t="str">
        <f t="shared" si="648"/>
        <v>Great</v>
      </c>
      <c r="S2801" t="str">
        <f t="shared" si="649"/>
        <v>Great</v>
      </c>
      <c r="T2801" t="b">
        <f t="shared" si="650"/>
        <v>1</v>
      </c>
      <c r="U2801" t="b">
        <f t="shared" si="651"/>
        <v>1</v>
      </c>
      <c r="V2801" t="str">
        <f t="shared" si="652"/>
        <v>Top Company</v>
      </c>
      <c r="W2801" t="str">
        <f t="shared" si="653"/>
        <v>Don't Buy</v>
      </c>
      <c r="X2801" t="str">
        <f t="shared" si="654"/>
        <v>Not Known</v>
      </c>
      <c r="Z2801" t="str">
        <f t="shared" si="655"/>
        <v>None</v>
      </c>
      <c r="AB2801" t="str">
        <f t="shared" si="656"/>
        <v>0</v>
      </c>
    </row>
    <row r="2802" spans="1:28" x14ac:dyDescent="0.3">
      <c r="A2802">
        <v>2800</v>
      </c>
      <c r="B2802" t="s">
        <v>5917</v>
      </c>
      <c r="C2802" t="str">
        <f t="shared" si="643"/>
        <v>Short</v>
      </c>
      <c r="D2802">
        <v>3.4</v>
      </c>
      <c r="F2802" s="1">
        <f t="shared" si="657"/>
        <v>3.9</v>
      </c>
      <c r="G2802" s="1">
        <f t="shared" si="644"/>
        <v>3.9</v>
      </c>
      <c r="H2802">
        <f t="shared" si="645"/>
        <v>3.5</v>
      </c>
      <c r="I2802" t="s">
        <v>5899</v>
      </c>
      <c r="J2802" t="s">
        <v>22</v>
      </c>
      <c r="K2802" t="s">
        <v>4129</v>
      </c>
      <c r="L2802" t="str">
        <f t="shared" si="646"/>
        <v>Startup</v>
      </c>
      <c r="N2802" s="2">
        <f t="shared" si="647"/>
        <v>6</v>
      </c>
      <c r="O2802" t="s">
        <v>217</v>
      </c>
      <c r="P2802" t="s">
        <v>147</v>
      </c>
      <c r="Q2802" t="s">
        <v>44</v>
      </c>
      <c r="R2802" t="str">
        <f t="shared" si="648"/>
        <v>Average</v>
      </c>
      <c r="S2802" t="str">
        <f t="shared" si="649"/>
        <v xml:space="preserve"> </v>
      </c>
      <c r="T2802" t="b">
        <f t="shared" si="650"/>
        <v>0</v>
      </c>
      <c r="U2802" t="b">
        <f t="shared" si="651"/>
        <v>1</v>
      </c>
      <c r="V2802" t="str">
        <f t="shared" si="652"/>
        <v>Average Company</v>
      </c>
      <c r="W2802" t="str">
        <f t="shared" si="653"/>
        <v>Don't Buy</v>
      </c>
      <c r="X2802" t="str">
        <f t="shared" si="654"/>
        <v>Not Known</v>
      </c>
      <c r="Z2802" t="str">
        <f t="shared" si="655"/>
        <v>Silicon Valley Startups</v>
      </c>
      <c r="AB2802" t="str">
        <f t="shared" si="656"/>
        <v>0</v>
      </c>
    </row>
    <row r="2803" spans="1:28" x14ac:dyDescent="0.3">
      <c r="A2803">
        <v>2801</v>
      </c>
      <c r="B2803" t="s">
        <v>5918</v>
      </c>
      <c r="C2803" t="str">
        <f t="shared" si="643"/>
        <v>Long</v>
      </c>
      <c r="D2803">
        <v>3.6</v>
      </c>
      <c r="F2803" s="1">
        <f t="shared" si="657"/>
        <v>3.6</v>
      </c>
      <c r="G2803" s="1">
        <f t="shared" si="644"/>
        <v>3.6</v>
      </c>
      <c r="H2803">
        <f t="shared" si="645"/>
        <v>3.6</v>
      </c>
      <c r="I2803" t="s">
        <v>5899</v>
      </c>
      <c r="J2803" t="s">
        <v>2489</v>
      </c>
      <c r="K2803" t="s">
        <v>138</v>
      </c>
      <c r="L2803" t="str">
        <f t="shared" si="646"/>
        <v>Established</v>
      </c>
      <c r="N2803" s="2">
        <f t="shared" si="647"/>
        <v>20</v>
      </c>
      <c r="O2803" t="s">
        <v>683</v>
      </c>
      <c r="Q2803" t="s">
        <v>196</v>
      </c>
      <c r="R2803" t="str">
        <f t="shared" si="648"/>
        <v>Average</v>
      </c>
      <c r="S2803" t="str">
        <f t="shared" si="649"/>
        <v xml:space="preserve"> </v>
      </c>
      <c r="T2803" t="b">
        <f t="shared" si="650"/>
        <v>0</v>
      </c>
      <c r="U2803" t="b">
        <f t="shared" si="651"/>
        <v>1</v>
      </c>
      <c r="V2803" t="str">
        <f t="shared" si="652"/>
        <v>Average Company</v>
      </c>
      <c r="W2803" t="str">
        <f t="shared" si="653"/>
        <v>Don't Buy</v>
      </c>
      <c r="X2803" t="str">
        <f t="shared" si="654"/>
        <v>Not Known</v>
      </c>
      <c r="Z2803" t="str">
        <f t="shared" si="655"/>
        <v>None</v>
      </c>
      <c r="AB2803" t="str">
        <f t="shared" si="656"/>
        <v>0</v>
      </c>
    </row>
    <row r="2804" spans="1:28" x14ac:dyDescent="0.3">
      <c r="A2804">
        <v>2802</v>
      </c>
      <c r="B2804" t="s">
        <v>5919</v>
      </c>
      <c r="C2804" t="str">
        <f t="shared" si="643"/>
        <v>Short</v>
      </c>
      <c r="D2804">
        <v>4.3</v>
      </c>
      <c r="F2804" s="1">
        <f t="shared" si="657"/>
        <v>4.3</v>
      </c>
      <c r="G2804" s="1">
        <f t="shared" si="644"/>
        <v>4.3</v>
      </c>
      <c r="H2804">
        <f t="shared" si="645"/>
        <v>4.3</v>
      </c>
      <c r="I2804" t="s">
        <v>5920</v>
      </c>
      <c r="J2804" t="s">
        <v>22</v>
      </c>
      <c r="K2804" t="s">
        <v>5921</v>
      </c>
      <c r="L2804" t="str">
        <f t="shared" si="646"/>
        <v>Established</v>
      </c>
      <c r="N2804" s="2">
        <f t="shared" si="647"/>
        <v>22</v>
      </c>
      <c r="O2804" t="s">
        <v>142</v>
      </c>
      <c r="P2804" t="s">
        <v>147</v>
      </c>
      <c r="Q2804" t="s">
        <v>44</v>
      </c>
      <c r="R2804" t="str">
        <f t="shared" si="648"/>
        <v>Great</v>
      </c>
      <c r="S2804" t="str">
        <f t="shared" si="649"/>
        <v>Great</v>
      </c>
      <c r="T2804" t="b">
        <f t="shared" si="650"/>
        <v>1</v>
      </c>
      <c r="U2804" t="b">
        <f t="shared" si="651"/>
        <v>1</v>
      </c>
      <c r="V2804" t="str">
        <f t="shared" si="652"/>
        <v>Top Company</v>
      </c>
      <c r="W2804" t="str">
        <f t="shared" si="653"/>
        <v>Don't Buy</v>
      </c>
      <c r="X2804" t="str">
        <f t="shared" si="654"/>
        <v>Not Known</v>
      </c>
      <c r="Z2804" t="str">
        <f t="shared" si="655"/>
        <v>None</v>
      </c>
      <c r="AB2804" t="str">
        <f t="shared" si="656"/>
        <v>0</v>
      </c>
    </row>
    <row r="2805" spans="1:28" x14ac:dyDescent="0.3">
      <c r="A2805">
        <v>2803</v>
      </c>
      <c r="B2805" t="s">
        <v>5922</v>
      </c>
      <c r="C2805" t="str">
        <f t="shared" si="643"/>
        <v>Long</v>
      </c>
      <c r="D2805">
        <v>3.8</v>
      </c>
      <c r="F2805" s="1">
        <f t="shared" si="657"/>
        <v>3.8</v>
      </c>
      <c r="G2805" s="1">
        <f t="shared" si="644"/>
        <v>3.8</v>
      </c>
      <c r="H2805">
        <f t="shared" si="645"/>
        <v>3.8</v>
      </c>
      <c r="I2805" t="s">
        <v>5920</v>
      </c>
      <c r="J2805" t="s">
        <v>22</v>
      </c>
      <c r="K2805" t="s">
        <v>3006</v>
      </c>
      <c r="L2805" t="str">
        <f t="shared" si="646"/>
        <v>Established</v>
      </c>
      <c r="N2805" s="2">
        <f t="shared" si="647"/>
        <v>26</v>
      </c>
      <c r="O2805" t="s">
        <v>126</v>
      </c>
      <c r="P2805" t="s">
        <v>1261</v>
      </c>
      <c r="Q2805" t="s">
        <v>5923</v>
      </c>
      <c r="R2805" t="str">
        <f t="shared" si="648"/>
        <v>Average</v>
      </c>
      <c r="S2805" t="str">
        <f t="shared" si="649"/>
        <v xml:space="preserve"> </v>
      </c>
      <c r="T2805" t="b">
        <f t="shared" si="650"/>
        <v>0</v>
      </c>
      <c r="U2805" t="b">
        <f t="shared" si="651"/>
        <v>1</v>
      </c>
      <c r="V2805" t="str">
        <f t="shared" si="652"/>
        <v>Average Company</v>
      </c>
      <c r="W2805" t="str">
        <f t="shared" si="653"/>
        <v>Don't Buy</v>
      </c>
      <c r="X2805" t="str">
        <f t="shared" si="654"/>
        <v>Not Known</v>
      </c>
      <c r="Z2805" t="str">
        <f t="shared" si="655"/>
        <v>None</v>
      </c>
      <c r="AB2805" t="str">
        <f t="shared" si="656"/>
        <v>0</v>
      </c>
    </row>
    <row r="2806" spans="1:28" x14ac:dyDescent="0.3">
      <c r="A2806">
        <v>2804</v>
      </c>
      <c r="B2806" t="s">
        <v>5924</v>
      </c>
      <c r="C2806" t="str">
        <f t="shared" si="643"/>
        <v>Long</v>
      </c>
      <c r="D2806">
        <v>3.8</v>
      </c>
      <c r="F2806" s="1">
        <f t="shared" si="657"/>
        <v>3.8</v>
      </c>
      <c r="G2806" s="1">
        <f t="shared" si="644"/>
        <v>3.8</v>
      </c>
      <c r="H2806">
        <f t="shared" si="645"/>
        <v>3.8</v>
      </c>
      <c r="I2806" t="s">
        <v>5920</v>
      </c>
      <c r="J2806" t="s">
        <v>22</v>
      </c>
      <c r="K2806" t="s">
        <v>5925</v>
      </c>
      <c r="L2806" t="str">
        <f t="shared" si="646"/>
        <v>Established</v>
      </c>
      <c r="N2806" s="2">
        <f t="shared" si="647"/>
        <v>27</v>
      </c>
      <c r="O2806" t="s">
        <v>109</v>
      </c>
      <c r="P2806" t="s">
        <v>1308</v>
      </c>
      <c r="Q2806" t="s">
        <v>773</v>
      </c>
      <c r="R2806" t="str">
        <f t="shared" si="648"/>
        <v>Average</v>
      </c>
      <c r="S2806" t="str">
        <f t="shared" si="649"/>
        <v xml:space="preserve"> </v>
      </c>
      <c r="T2806" t="b">
        <f t="shared" si="650"/>
        <v>0</v>
      </c>
      <c r="U2806" t="b">
        <f t="shared" si="651"/>
        <v>1</v>
      </c>
      <c r="V2806" t="str">
        <f t="shared" si="652"/>
        <v>Average Company</v>
      </c>
      <c r="W2806" t="str">
        <f t="shared" si="653"/>
        <v>Don't Buy</v>
      </c>
      <c r="X2806" t="str">
        <f t="shared" si="654"/>
        <v>Not Known</v>
      </c>
      <c r="Z2806" t="str">
        <f t="shared" si="655"/>
        <v>None</v>
      </c>
      <c r="AB2806" t="str">
        <f t="shared" si="656"/>
        <v>0</v>
      </c>
    </row>
    <row r="2807" spans="1:28" x14ac:dyDescent="0.3">
      <c r="A2807">
        <v>2805</v>
      </c>
      <c r="B2807" t="s">
        <v>5926</v>
      </c>
      <c r="C2807" t="str">
        <f t="shared" si="643"/>
        <v>Long</v>
      </c>
      <c r="D2807">
        <v>4</v>
      </c>
      <c r="F2807" s="1" t="e">
        <f t="shared" si="657"/>
        <v>#VALUE!</v>
      </c>
      <c r="G2807" s="1" t="e">
        <f t="shared" si="644"/>
        <v>#VALUE!</v>
      </c>
      <c r="H2807" t="e">
        <f t="shared" si="645"/>
        <v>#VALUE!</v>
      </c>
      <c r="I2807" t="s">
        <v>5920</v>
      </c>
      <c r="J2807" t="s">
        <v>5927</v>
      </c>
      <c r="K2807" t="s">
        <v>146</v>
      </c>
      <c r="L2807" t="e">
        <f t="shared" si="646"/>
        <v>#VALUE!</v>
      </c>
      <c r="N2807" s="2" t="e">
        <f t="shared" si="647"/>
        <v>#VALUE!</v>
      </c>
      <c r="O2807" t="s">
        <v>147</v>
      </c>
      <c r="Q2807" t="s">
        <v>315</v>
      </c>
      <c r="R2807" t="str">
        <f t="shared" si="648"/>
        <v>Average</v>
      </c>
      <c r="S2807" t="str">
        <f t="shared" si="649"/>
        <v xml:space="preserve"> </v>
      </c>
      <c r="T2807" t="e">
        <f t="shared" si="650"/>
        <v>#VALUE!</v>
      </c>
      <c r="U2807" t="e">
        <f t="shared" si="651"/>
        <v>#VALUE!</v>
      </c>
      <c r="V2807" t="e">
        <f t="shared" si="652"/>
        <v>#VALUE!</v>
      </c>
      <c r="W2807" t="str">
        <f t="shared" si="653"/>
        <v>Don't Buy</v>
      </c>
      <c r="X2807" t="str">
        <f t="shared" si="654"/>
        <v>Not Known</v>
      </c>
      <c r="Z2807" t="e">
        <f t="shared" si="655"/>
        <v>#VALUE!</v>
      </c>
      <c r="AB2807" t="str">
        <f t="shared" si="656"/>
        <v>0</v>
      </c>
    </row>
    <row r="2808" spans="1:28" x14ac:dyDescent="0.3">
      <c r="A2808">
        <v>2806</v>
      </c>
      <c r="B2808" t="s">
        <v>5928</v>
      </c>
      <c r="C2808" t="str">
        <f t="shared" si="643"/>
        <v>Long</v>
      </c>
      <c r="D2808">
        <v>3.7</v>
      </c>
      <c r="F2808" s="1">
        <f t="shared" si="657"/>
        <v>3.7</v>
      </c>
      <c r="G2808" s="1">
        <f t="shared" si="644"/>
        <v>3.7</v>
      </c>
      <c r="H2808">
        <f t="shared" si="645"/>
        <v>3.7</v>
      </c>
      <c r="I2808" t="s">
        <v>5920</v>
      </c>
      <c r="J2808" t="s">
        <v>10</v>
      </c>
      <c r="K2808" t="s">
        <v>2789</v>
      </c>
      <c r="L2808" t="str">
        <f t="shared" si="646"/>
        <v>Established</v>
      </c>
      <c r="N2808" s="2">
        <f t="shared" si="647"/>
        <v>54</v>
      </c>
      <c r="O2808" t="s">
        <v>12</v>
      </c>
      <c r="P2808" t="s">
        <v>1308</v>
      </c>
      <c r="Q2808" t="s">
        <v>773</v>
      </c>
      <c r="R2808" t="str">
        <f t="shared" si="648"/>
        <v>Average</v>
      </c>
      <c r="S2808" t="str">
        <f t="shared" si="649"/>
        <v xml:space="preserve"> </v>
      </c>
      <c r="T2808" t="b">
        <f t="shared" si="650"/>
        <v>0</v>
      </c>
      <c r="U2808" t="b">
        <f t="shared" si="651"/>
        <v>1</v>
      </c>
      <c r="V2808" t="str">
        <f t="shared" si="652"/>
        <v>Average Company</v>
      </c>
      <c r="W2808" t="str">
        <f t="shared" si="653"/>
        <v>Don't Buy</v>
      </c>
      <c r="X2808" t="str">
        <f t="shared" si="654"/>
        <v>Not Known</v>
      </c>
      <c r="Z2808" t="str">
        <f t="shared" si="655"/>
        <v>None</v>
      </c>
      <c r="AB2808" t="str">
        <f t="shared" si="656"/>
        <v>0</v>
      </c>
    </row>
    <row r="2809" spans="1:28" x14ac:dyDescent="0.3">
      <c r="A2809">
        <v>2807</v>
      </c>
      <c r="B2809" t="s">
        <v>5929</v>
      </c>
      <c r="C2809" t="str">
        <f t="shared" si="643"/>
        <v>Long</v>
      </c>
      <c r="D2809">
        <v>4.2</v>
      </c>
      <c r="F2809" s="1">
        <f t="shared" si="657"/>
        <v>4.2</v>
      </c>
      <c r="G2809" s="1">
        <f t="shared" si="644"/>
        <v>4.2</v>
      </c>
      <c r="H2809">
        <f t="shared" si="645"/>
        <v>4.2</v>
      </c>
      <c r="I2809" t="s">
        <v>5920</v>
      </c>
      <c r="J2809" t="s">
        <v>22</v>
      </c>
      <c r="K2809" t="s">
        <v>3326</v>
      </c>
      <c r="L2809" t="str">
        <f t="shared" si="646"/>
        <v>Established</v>
      </c>
      <c r="N2809" s="2">
        <f t="shared" si="647"/>
        <v>31</v>
      </c>
      <c r="O2809" t="s">
        <v>58</v>
      </c>
      <c r="P2809" t="s">
        <v>1308</v>
      </c>
      <c r="Q2809" t="s">
        <v>362</v>
      </c>
      <c r="R2809" t="str">
        <f t="shared" si="648"/>
        <v>Great</v>
      </c>
      <c r="S2809" t="str">
        <f t="shared" si="649"/>
        <v>Great</v>
      </c>
      <c r="T2809" t="b">
        <f t="shared" si="650"/>
        <v>1</v>
      </c>
      <c r="U2809" t="b">
        <f t="shared" si="651"/>
        <v>1</v>
      </c>
      <c r="V2809" t="str">
        <f t="shared" si="652"/>
        <v>Top Company</v>
      </c>
      <c r="W2809" t="str">
        <f t="shared" si="653"/>
        <v>Don't Buy</v>
      </c>
      <c r="X2809" t="str">
        <f t="shared" si="654"/>
        <v>Not Known</v>
      </c>
      <c r="Z2809" t="str">
        <f t="shared" si="655"/>
        <v>None</v>
      </c>
      <c r="AB2809" t="str">
        <f t="shared" si="656"/>
        <v>0</v>
      </c>
    </row>
    <row r="2810" spans="1:28" x14ac:dyDescent="0.3">
      <c r="A2810">
        <v>2808</v>
      </c>
      <c r="B2810" t="s">
        <v>5930</v>
      </c>
      <c r="C2810" t="str">
        <f t="shared" si="643"/>
        <v>Long</v>
      </c>
      <c r="D2810">
        <v>4.2</v>
      </c>
      <c r="F2810" s="1">
        <f t="shared" si="657"/>
        <v>4.2</v>
      </c>
      <c r="G2810" s="1">
        <f t="shared" si="644"/>
        <v>4.2</v>
      </c>
      <c r="H2810">
        <f t="shared" si="645"/>
        <v>4.2</v>
      </c>
      <c r="I2810" t="s">
        <v>5920</v>
      </c>
      <c r="J2810" t="s">
        <v>22</v>
      </c>
      <c r="K2810" t="s">
        <v>5931</v>
      </c>
      <c r="L2810" t="str">
        <f t="shared" si="646"/>
        <v>Established</v>
      </c>
      <c r="N2810" s="2">
        <f t="shared" si="647"/>
        <v>14</v>
      </c>
      <c r="O2810" t="s">
        <v>522</v>
      </c>
      <c r="P2810" t="s">
        <v>691</v>
      </c>
      <c r="Q2810" t="s">
        <v>773</v>
      </c>
      <c r="R2810" t="str">
        <f t="shared" si="648"/>
        <v>Great</v>
      </c>
      <c r="S2810" t="str">
        <f t="shared" si="649"/>
        <v>Great</v>
      </c>
      <c r="T2810" t="b">
        <f t="shared" si="650"/>
        <v>1</v>
      </c>
      <c r="U2810" t="b">
        <f t="shared" si="651"/>
        <v>1</v>
      </c>
      <c r="V2810" t="str">
        <f t="shared" si="652"/>
        <v>Average Company</v>
      </c>
      <c r="W2810" t="str">
        <f t="shared" si="653"/>
        <v>Don't Buy</v>
      </c>
      <c r="X2810" t="str">
        <f t="shared" si="654"/>
        <v>Not Known</v>
      </c>
      <c r="Z2810" t="str">
        <f t="shared" si="655"/>
        <v>None</v>
      </c>
      <c r="AB2810" t="str">
        <f t="shared" si="656"/>
        <v>0</v>
      </c>
    </row>
    <row r="2811" spans="1:28" x14ac:dyDescent="0.3">
      <c r="A2811">
        <v>2809</v>
      </c>
      <c r="B2811" t="s">
        <v>5932</v>
      </c>
      <c r="C2811" t="str">
        <f t="shared" si="643"/>
        <v>Long</v>
      </c>
      <c r="D2811">
        <v>4</v>
      </c>
      <c r="F2811" s="1">
        <f t="shared" si="657"/>
        <v>4</v>
      </c>
      <c r="G2811" s="1">
        <f t="shared" si="644"/>
        <v>4</v>
      </c>
      <c r="H2811">
        <f t="shared" si="645"/>
        <v>4</v>
      </c>
      <c r="I2811" t="s">
        <v>5920</v>
      </c>
      <c r="J2811" t="s">
        <v>22</v>
      </c>
      <c r="K2811" t="s">
        <v>2528</v>
      </c>
      <c r="L2811" t="str">
        <f t="shared" si="646"/>
        <v>Established</v>
      </c>
      <c r="N2811" s="2">
        <f t="shared" si="647"/>
        <v>66</v>
      </c>
      <c r="O2811" t="s">
        <v>803</v>
      </c>
      <c r="P2811" t="s">
        <v>683</v>
      </c>
      <c r="Q2811" t="s">
        <v>80</v>
      </c>
      <c r="R2811" t="str">
        <f t="shared" si="648"/>
        <v>Average</v>
      </c>
      <c r="S2811" t="str">
        <f t="shared" si="649"/>
        <v xml:space="preserve"> </v>
      </c>
      <c r="T2811" t="b">
        <f t="shared" si="650"/>
        <v>0</v>
      </c>
      <c r="U2811" t="b">
        <f t="shared" si="651"/>
        <v>1</v>
      </c>
      <c r="V2811" t="str">
        <f t="shared" si="652"/>
        <v>Average Company</v>
      </c>
      <c r="W2811" t="str">
        <f t="shared" si="653"/>
        <v>Don't Buy</v>
      </c>
      <c r="X2811" t="str">
        <f t="shared" si="654"/>
        <v>Not Known</v>
      </c>
      <c r="Z2811" t="str">
        <f t="shared" si="655"/>
        <v>None</v>
      </c>
      <c r="AB2811" t="str">
        <f t="shared" si="656"/>
        <v>0</v>
      </c>
    </row>
    <row r="2812" spans="1:28" x14ac:dyDescent="0.3">
      <c r="A2812">
        <v>2810</v>
      </c>
      <c r="B2812" t="s">
        <v>5933</v>
      </c>
      <c r="C2812" t="str">
        <f t="shared" si="643"/>
        <v>Long</v>
      </c>
      <c r="D2812">
        <v>4.8</v>
      </c>
      <c r="F2812" s="1">
        <f t="shared" si="657"/>
        <v>4.8</v>
      </c>
      <c r="G2812" s="1">
        <f t="shared" si="644"/>
        <v>4.8</v>
      </c>
      <c r="H2812">
        <f t="shared" si="645"/>
        <v>4.8</v>
      </c>
      <c r="I2812" t="s">
        <v>5920</v>
      </c>
      <c r="J2812" t="s">
        <v>10</v>
      </c>
      <c r="K2812" t="s">
        <v>5934</v>
      </c>
      <c r="L2812" t="str">
        <f t="shared" si="646"/>
        <v>Established</v>
      </c>
      <c r="N2812" s="2">
        <f t="shared" si="647"/>
        <v>30</v>
      </c>
      <c r="O2812" t="s">
        <v>604</v>
      </c>
      <c r="P2812" t="s">
        <v>691</v>
      </c>
      <c r="Q2812" t="s">
        <v>246</v>
      </c>
      <c r="R2812" t="str">
        <f t="shared" si="648"/>
        <v>Great</v>
      </c>
      <c r="S2812" t="str">
        <f t="shared" si="649"/>
        <v>Great</v>
      </c>
      <c r="T2812" t="b">
        <f t="shared" si="650"/>
        <v>1</v>
      </c>
      <c r="U2812" t="b">
        <f t="shared" si="651"/>
        <v>1</v>
      </c>
      <c r="V2812" t="str">
        <f t="shared" si="652"/>
        <v>Top Company</v>
      </c>
      <c r="W2812" t="str">
        <f t="shared" si="653"/>
        <v>Don't Buy</v>
      </c>
      <c r="X2812" t="str">
        <f t="shared" si="654"/>
        <v>Not Known</v>
      </c>
      <c r="Z2812" t="str">
        <f t="shared" si="655"/>
        <v>None</v>
      </c>
      <c r="AB2812" t="str">
        <f t="shared" si="656"/>
        <v>0</v>
      </c>
    </row>
    <row r="2813" spans="1:28" x14ac:dyDescent="0.3">
      <c r="A2813">
        <v>2811</v>
      </c>
      <c r="B2813" t="s">
        <v>5935</v>
      </c>
      <c r="C2813" t="str">
        <f t="shared" si="643"/>
        <v>Long</v>
      </c>
      <c r="D2813">
        <v>3.6</v>
      </c>
      <c r="F2813" s="1">
        <f t="shared" si="657"/>
        <v>4.0999999999999996</v>
      </c>
      <c r="G2813" s="1">
        <f t="shared" si="644"/>
        <v>4.0999999999999996</v>
      </c>
      <c r="H2813">
        <f t="shared" si="645"/>
        <v>3.7</v>
      </c>
      <c r="I2813" t="s">
        <v>5920</v>
      </c>
      <c r="J2813" t="s">
        <v>22</v>
      </c>
      <c r="K2813" t="s">
        <v>2072</v>
      </c>
      <c r="L2813" t="str">
        <f t="shared" si="646"/>
        <v>Startup</v>
      </c>
      <c r="N2813" s="2">
        <f t="shared" si="647"/>
        <v>6</v>
      </c>
      <c r="O2813" t="s">
        <v>217</v>
      </c>
      <c r="P2813" t="s">
        <v>147</v>
      </c>
      <c r="Q2813" t="s">
        <v>1024</v>
      </c>
      <c r="R2813" t="str">
        <f t="shared" si="648"/>
        <v>Average</v>
      </c>
      <c r="S2813" t="str">
        <f t="shared" si="649"/>
        <v xml:space="preserve"> </v>
      </c>
      <c r="T2813" t="b">
        <f t="shared" si="650"/>
        <v>0</v>
      </c>
      <c r="U2813" t="b">
        <f t="shared" si="651"/>
        <v>1</v>
      </c>
      <c r="V2813" t="str">
        <f t="shared" si="652"/>
        <v>Average Company</v>
      </c>
      <c r="W2813" t="str">
        <f t="shared" si="653"/>
        <v>Don't Buy</v>
      </c>
      <c r="X2813" t="str">
        <f t="shared" si="654"/>
        <v>Not Known</v>
      </c>
      <c r="Z2813" t="str">
        <f t="shared" si="655"/>
        <v>None</v>
      </c>
      <c r="AB2813" t="str">
        <f t="shared" si="656"/>
        <v>0</v>
      </c>
    </row>
    <row r="2814" spans="1:28" x14ac:dyDescent="0.3">
      <c r="A2814">
        <v>2812</v>
      </c>
      <c r="B2814" t="s">
        <v>5936</v>
      </c>
      <c r="C2814" t="str">
        <f t="shared" si="643"/>
        <v>Long</v>
      </c>
      <c r="D2814">
        <v>3.6</v>
      </c>
      <c r="F2814" s="1">
        <f t="shared" si="657"/>
        <v>4.0999999999999996</v>
      </c>
      <c r="G2814" s="1">
        <f t="shared" si="644"/>
        <v>4.0999999999999996</v>
      </c>
      <c r="H2814">
        <f t="shared" si="645"/>
        <v>3.7</v>
      </c>
      <c r="I2814" t="s">
        <v>5920</v>
      </c>
      <c r="J2814" t="s">
        <v>22</v>
      </c>
      <c r="K2814" t="s">
        <v>2958</v>
      </c>
      <c r="L2814" t="str">
        <f t="shared" si="646"/>
        <v>Startup</v>
      </c>
      <c r="N2814" s="2">
        <f t="shared" si="647"/>
        <v>6</v>
      </c>
      <c r="O2814" t="s">
        <v>217</v>
      </c>
      <c r="P2814" t="s">
        <v>683</v>
      </c>
      <c r="Q2814" t="s">
        <v>254</v>
      </c>
      <c r="R2814" t="str">
        <f t="shared" si="648"/>
        <v>Average</v>
      </c>
      <c r="S2814" t="str">
        <f t="shared" si="649"/>
        <v xml:space="preserve"> </v>
      </c>
      <c r="T2814" t="b">
        <f t="shared" si="650"/>
        <v>0</v>
      </c>
      <c r="U2814" t="b">
        <f t="shared" si="651"/>
        <v>1</v>
      </c>
      <c r="V2814" t="str">
        <f t="shared" si="652"/>
        <v>Average Company</v>
      </c>
      <c r="W2814" t="str">
        <f t="shared" si="653"/>
        <v>Don't Buy</v>
      </c>
      <c r="X2814" t="str">
        <f t="shared" si="654"/>
        <v>Not Known</v>
      </c>
      <c r="Z2814" t="str">
        <f t="shared" si="655"/>
        <v>None</v>
      </c>
      <c r="AB2814" t="str">
        <f t="shared" si="656"/>
        <v>0</v>
      </c>
    </row>
    <row r="2815" spans="1:28" x14ac:dyDescent="0.3">
      <c r="A2815">
        <v>2813</v>
      </c>
      <c r="B2815" t="s">
        <v>5937</v>
      </c>
      <c r="C2815" t="str">
        <f t="shared" si="643"/>
        <v>Long</v>
      </c>
      <c r="D2815">
        <v>3.8</v>
      </c>
      <c r="F2815" s="1">
        <f t="shared" si="657"/>
        <v>3.8</v>
      </c>
      <c r="G2815" s="1">
        <f t="shared" si="644"/>
        <v>3.8</v>
      </c>
      <c r="H2815">
        <f t="shared" si="645"/>
        <v>3.8</v>
      </c>
      <c r="I2815" t="s">
        <v>5920</v>
      </c>
      <c r="J2815" t="s">
        <v>22</v>
      </c>
      <c r="K2815" t="s">
        <v>5938</v>
      </c>
      <c r="L2815" t="str">
        <f t="shared" si="646"/>
        <v>Established</v>
      </c>
      <c r="N2815" s="2">
        <f t="shared" si="647"/>
        <v>42</v>
      </c>
      <c r="O2815" t="s">
        <v>397</v>
      </c>
      <c r="P2815" t="s">
        <v>683</v>
      </c>
      <c r="Q2815" t="s">
        <v>773</v>
      </c>
      <c r="R2815" t="str">
        <f t="shared" si="648"/>
        <v>Average</v>
      </c>
      <c r="S2815" t="str">
        <f t="shared" si="649"/>
        <v xml:space="preserve"> </v>
      </c>
      <c r="T2815" t="b">
        <f t="shared" si="650"/>
        <v>0</v>
      </c>
      <c r="U2815" t="b">
        <f t="shared" si="651"/>
        <v>1</v>
      </c>
      <c r="V2815" t="str">
        <f t="shared" si="652"/>
        <v>Average Company</v>
      </c>
      <c r="W2815" t="str">
        <f t="shared" si="653"/>
        <v>Don't Buy</v>
      </c>
      <c r="X2815" t="str">
        <f t="shared" si="654"/>
        <v>Not Known</v>
      </c>
      <c r="Z2815" t="str">
        <f t="shared" si="655"/>
        <v>None</v>
      </c>
      <c r="AB2815" t="str">
        <f t="shared" si="656"/>
        <v>0</v>
      </c>
    </row>
    <row r="2816" spans="1:28" x14ac:dyDescent="0.3">
      <c r="A2816">
        <v>2814</v>
      </c>
      <c r="B2816" t="s">
        <v>5939</v>
      </c>
      <c r="C2816" t="str">
        <f t="shared" si="643"/>
        <v>Long</v>
      </c>
      <c r="D2816">
        <v>4</v>
      </c>
      <c r="F2816" s="1">
        <f t="shared" si="657"/>
        <v>4</v>
      </c>
      <c r="G2816" s="1">
        <f t="shared" si="644"/>
        <v>4</v>
      </c>
      <c r="H2816">
        <f t="shared" si="645"/>
        <v>4</v>
      </c>
      <c r="I2816" t="s">
        <v>5920</v>
      </c>
      <c r="J2816" t="s">
        <v>22</v>
      </c>
      <c r="K2816" t="s">
        <v>5191</v>
      </c>
      <c r="L2816" t="str">
        <f t="shared" si="646"/>
        <v>Established</v>
      </c>
      <c r="N2816" s="2">
        <f t="shared" si="647"/>
        <v>29</v>
      </c>
      <c r="O2816" t="s">
        <v>62</v>
      </c>
      <c r="P2816" t="s">
        <v>147</v>
      </c>
      <c r="Q2816" t="s">
        <v>601</v>
      </c>
      <c r="R2816" t="str">
        <f t="shared" si="648"/>
        <v>Average</v>
      </c>
      <c r="S2816" t="str">
        <f t="shared" si="649"/>
        <v xml:space="preserve"> </v>
      </c>
      <c r="T2816" t="b">
        <f t="shared" si="650"/>
        <v>0</v>
      </c>
      <c r="U2816" t="b">
        <f t="shared" si="651"/>
        <v>1</v>
      </c>
      <c r="V2816" t="str">
        <f t="shared" si="652"/>
        <v>Average Company</v>
      </c>
      <c r="W2816" t="str">
        <f t="shared" si="653"/>
        <v>Don't Buy</v>
      </c>
      <c r="X2816" t="str">
        <f t="shared" si="654"/>
        <v>Not Known</v>
      </c>
      <c r="Z2816" t="str">
        <f t="shared" si="655"/>
        <v>None</v>
      </c>
      <c r="AB2816" t="str">
        <f t="shared" si="656"/>
        <v>0</v>
      </c>
    </row>
    <row r="2817" spans="1:28" x14ac:dyDescent="0.3">
      <c r="A2817">
        <v>2815</v>
      </c>
      <c r="B2817" t="s">
        <v>5940</v>
      </c>
      <c r="C2817" t="str">
        <f t="shared" si="643"/>
        <v>Long</v>
      </c>
      <c r="D2817">
        <v>4.2</v>
      </c>
      <c r="F2817" s="1">
        <f t="shared" si="657"/>
        <v>4.2</v>
      </c>
      <c r="G2817" s="1">
        <f t="shared" si="644"/>
        <v>4.2</v>
      </c>
      <c r="H2817">
        <f t="shared" si="645"/>
        <v>4.2</v>
      </c>
      <c r="I2817" t="s">
        <v>5920</v>
      </c>
      <c r="J2817" t="s">
        <v>22</v>
      </c>
      <c r="K2817" t="s">
        <v>5941</v>
      </c>
      <c r="L2817" t="str">
        <f t="shared" si="646"/>
        <v>Established</v>
      </c>
      <c r="N2817" s="2">
        <f t="shared" si="647"/>
        <v>21</v>
      </c>
      <c r="O2817" t="s">
        <v>321</v>
      </c>
      <c r="P2817" t="s">
        <v>147</v>
      </c>
      <c r="Q2817" t="s">
        <v>117</v>
      </c>
      <c r="R2817" t="str">
        <f t="shared" si="648"/>
        <v>Great</v>
      </c>
      <c r="S2817" t="str">
        <f t="shared" si="649"/>
        <v>Great</v>
      </c>
      <c r="T2817" t="b">
        <f t="shared" si="650"/>
        <v>1</v>
      </c>
      <c r="U2817" t="b">
        <f t="shared" si="651"/>
        <v>1</v>
      </c>
      <c r="V2817" t="str">
        <f t="shared" si="652"/>
        <v>Top Company</v>
      </c>
      <c r="W2817" t="str">
        <f t="shared" si="653"/>
        <v>Don't Buy</v>
      </c>
      <c r="X2817" t="str">
        <f t="shared" si="654"/>
        <v>Not Known</v>
      </c>
      <c r="Z2817" t="str">
        <f t="shared" si="655"/>
        <v>None</v>
      </c>
      <c r="AB2817" t="str">
        <f t="shared" si="656"/>
        <v>0</v>
      </c>
    </row>
    <row r="2818" spans="1:28" x14ac:dyDescent="0.3">
      <c r="A2818">
        <v>2816</v>
      </c>
      <c r="B2818" t="s">
        <v>5942</v>
      </c>
      <c r="C2818" t="str">
        <f t="shared" si="643"/>
        <v>Long</v>
      </c>
      <c r="D2818">
        <v>4.0999999999999996</v>
      </c>
      <c r="F2818" s="1">
        <f t="shared" si="657"/>
        <v>4.0999999999999996</v>
      </c>
      <c r="G2818" s="1">
        <f t="shared" si="644"/>
        <v>4.0999999999999996</v>
      </c>
      <c r="H2818">
        <f t="shared" si="645"/>
        <v>4.0999999999999996</v>
      </c>
      <c r="I2818" t="s">
        <v>5943</v>
      </c>
      <c r="J2818" t="s">
        <v>22</v>
      </c>
      <c r="K2818" t="s">
        <v>1802</v>
      </c>
      <c r="L2818" t="str">
        <f t="shared" si="646"/>
        <v>Established</v>
      </c>
      <c r="N2818" s="2">
        <f t="shared" si="647"/>
        <v>12</v>
      </c>
      <c r="O2818" t="s">
        <v>4331</v>
      </c>
      <c r="P2818" t="s">
        <v>49</v>
      </c>
      <c r="Q2818" t="s">
        <v>846</v>
      </c>
      <c r="R2818" t="str">
        <f t="shared" si="648"/>
        <v>Great</v>
      </c>
      <c r="S2818" t="str">
        <f t="shared" si="649"/>
        <v>Great</v>
      </c>
      <c r="T2818" t="b">
        <f t="shared" si="650"/>
        <v>1</v>
      </c>
      <c r="U2818" t="b">
        <f t="shared" si="651"/>
        <v>1</v>
      </c>
      <c r="V2818" t="str">
        <f t="shared" si="652"/>
        <v>Average Company</v>
      </c>
      <c r="W2818" t="str">
        <f t="shared" si="653"/>
        <v>Don't Buy</v>
      </c>
      <c r="X2818" t="str">
        <f t="shared" si="654"/>
        <v>Not Known</v>
      </c>
      <c r="Z2818" t="str">
        <f t="shared" si="655"/>
        <v>None</v>
      </c>
      <c r="AB2818" t="str">
        <f t="shared" si="656"/>
        <v>0</v>
      </c>
    </row>
    <row r="2819" spans="1:28" x14ac:dyDescent="0.3">
      <c r="A2819">
        <v>2817</v>
      </c>
      <c r="B2819" t="s">
        <v>5944</v>
      </c>
      <c r="C2819" t="str">
        <f t="shared" ref="C2819:C2882" si="658">IF(LEN(B2819)&gt;=10,"Long","Short")</f>
        <v>Long</v>
      </c>
      <c r="D2819">
        <v>3.8</v>
      </c>
      <c r="F2819" s="1">
        <f t="shared" si="657"/>
        <v>3.8</v>
      </c>
      <c r="G2819" s="1">
        <f t="shared" ref="G2819:G2882" si="659">IF(L2819="Startup",D2819+0.5,D2819)</f>
        <v>3.8</v>
      </c>
      <c r="H2819">
        <f t="shared" ref="H2819:H2882" si="660">IF(L2819="Startup",D2819+0.1,D2819)</f>
        <v>3.8</v>
      </c>
      <c r="I2819" t="s">
        <v>5945</v>
      </c>
      <c r="J2819" t="s">
        <v>22</v>
      </c>
      <c r="K2819" t="s">
        <v>2371</v>
      </c>
      <c r="L2819" t="str">
        <f t="shared" ref="L2819:L2882" si="661">IF(N2819&lt;10,"Startup","Established")</f>
        <v>Established</v>
      </c>
      <c r="N2819" s="2">
        <f t="shared" ref="N2819:N2882" si="662">INT(LEFT(O2819,2))</f>
        <v>52</v>
      </c>
      <c r="O2819" t="s">
        <v>925</v>
      </c>
      <c r="P2819" t="s">
        <v>691</v>
      </c>
      <c r="Q2819" t="s">
        <v>80</v>
      </c>
      <c r="R2819" t="str">
        <f t="shared" ref="R2819:R2882" si="663">IF(D2819&gt;4,"Great","Average")</f>
        <v>Average</v>
      </c>
      <c r="S2819" t="str">
        <f t="shared" ref="S2819:S2882" si="664">IF(D2819&gt;4,"Great"," ")</f>
        <v xml:space="preserve"> </v>
      </c>
      <c r="T2819" t="b">
        <f t="shared" ref="T2819:T2882" si="665">AND(D2819:D12777&gt;4,N2819:N12777&gt;10)</f>
        <v>0</v>
      </c>
      <c r="U2819" t="b">
        <f t="shared" ref="U2819:U2882" si="666">OR(D2819&gt;3.5,N2819&lt;10)</f>
        <v>1</v>
      </c>
      <c r="V2819" t="str">
        <f t="shared" ref="V2819:V2882" si="667">IF(AND(D2819&gt;4,N2819&gt;20),"Top Company","Average Company")</f>
        <v>Average Company</v>
      </c>
      <c r="W2819" t="str">
        <f t="shared" ref="W2819:W2882" si="668">IF(OR(LEFT(B2819,1)="T",LEFT(B2819,1)="G"),"Buy","Don't Buy")</f>
        <v>Buy</v>
      </c>
      <c r="X2819" t="str">
        <f t="shared" ref="X2819:X2882" si="669">IF(IF(Q2819="Financial Services",ISNUMBER(SEARCH("Mumbai",K2819))),"Bombay Finance","Not Known")</f>
        <v>Not Known</v>
      </c>
      <c r="Z2819" t="str">
        <f t="shared" ref="Z2819:Z2882" si="670">IF(AND(OR(ISNUMBER(SEARCH("Bangalore",K2819)),ISNUMBER(SEARCH("Bengaluru",K2819)),ISNUMBER(SEARCH("Chennai",K2819))),N2819&lt;10),"Silicon Valley Startups","None")</f>
        <v>None</v>
      </c>
      <c r="AB2819" t="str">
        <f t="shared" ref="AB2819:AB2882" si="671">IF(AND(OR(Q2819="IT Services &amp; Consulting",Q2819="Financial Services"),D2819&gt;4),"1Million",IF(AND(OR(Q2819="IT Services &amp; Consulting",Q2819="Financial Services"),D2819&lt;=4),"500K",IF(AND(Q2819="Telecom / ISP",D2819&gt;4),"800K","0")))</f>
        <v>0</v>
      </c>
    </row>
    <row r="2820" spans="1:28" x14ac:dyDescent="0.3">
      <c r="A2820">
        <v>2818</v>
      </c>
      <c r="B2820" t="s">
        <v>5946</v>
      </c>
      <c r="C2820" t="str">
        <f t="shared" si="658"/>
        <v>Long</v>
      </c>
      <c r="D2820">
        <v>4.2</v>
      </c>
      <c r="F2820" s="1">
        <f t="shared" si="657"/>
        <v>4.2</v>
      </c>
      <c r="G2820" s="1">
        <f t="shared" si="659"/>
        <v>4.2</v>
      </c>
      <c r="H2820">
        <f t="shared" si="660"/>
        <v>4.2</v>
      </c>
      <c r="I2820" t="s">
        <v>5945</v>
      </c>
      <c r="J2820" t="s">
        <v>22</v>
      </c>
      <c r="K2820" t="s">
        <v>3737</v>
      </c>
      <c r="L2820" t="str">
        <f t="shared" si="661"/>
        <v>Established</v>
      </c>
      <c r="N2820" s="2">
        <f t="shared" si="662"/>
        <v>50</v>
      </c>
      <c r="O2820" t="s">
        <v>740</v>
      </c>
      <c r="P2820" t="s">
        <v>147</v>
      </c>
      <c r="Q2820" t="s">
        <v>1630</v>
      </c>
      <c r="R2820" t="str">
        <f t="shared" si="663"/>
        <v>Great</v>
      </c>
      <c r="S2820" t="str">
        <f t="shared" si="664"/>
        <v>Great</v>
      </c>
      <c r="T2820" t="b">
        <f t="shared" si="665"/>
        <v>1</v>
      </c>
      <c r="U2820" t="b">
        <f t="shared" si="666"/>
        <v>1</v>
      </c>
      <c r="V2820" t="str">
        <f t="shared" si="667"/>
        <v>Top Company</v>
      </c>
      <c r="W2820" t="str">
        <f t="shared" si="668"/>
        <v>Don't Buy</v>
      </c>
      <c r="X2820" t="str">
        <f t="shared" si="669"/>
        <v>Not Known</v>
      </c>
      <c r="Z2820" t="str">
        <f t="shared" si="670"/>
        <v>None</v>
      </c>
      <c r="AB2820" t="str">
        <f t="shared" si="671"/>
        <v>0</v>
      </c>
    </row>
    <row r="2821" spans="1:28" x14ac:dyDescent="0.3">
      <c r="A2821">
        <v>2819</v>
      </c>
      <c r="B2821" t="s">
        <v>5947</v>
      </c>
      <c r="C2821" t="str">
        <f t="shared" si="658"/>
        <v>Long</v>
      </c>
      <c r="D2821">
        <v>3.2</v>
      </c>
      <c r="F2821" s="1">
        <f t="shared" si="657"/>
        <v>3.2</v>
      </c>
      <c r="G2821" s="1">
        <f t="shared" si="659"/>
        <v>3.2</v>
      </c>
      <c r="H2821">
        <f t="shared" si="660"/>
        <v>3.2</v>
      </c>
      <c r="I2821" t="s">
        <v>5945</v>
      </c>
      <c r="J2821" t="s">
        <v>22</v>
      </c>
      <c r="K2821" t="s">
        <v>5191</v>
      </c>
      <c r="L2821" t="str">
        <f t="shared" si="661"/>
        <v>Established</v>
      </c>
      <c r="N2821" s="2">
        <f t="shared" si="662"/>
        <v>23</v>
      </c>
      <c r="O2821" t="s">
        <v>230</v>
      </c>
      <c r="P2821" t="s">
        <v>691</v>
      </c>
      <c r="Q2821" t="s">
        <v>295</v>
      </c>
      <c r="R2821" t="str">
        <f t="shared" si="663"/>
        <v>Average</v>
      </c>
      <c r="S2821" t="str">
        <f t="shared" si="664"/>
        <v xml:space="preserve"> </v>
      </c>
      <c r="T2821" t="b">
        <f t="shared" si="665"/>
        <v>0</v>
      </c>
      <c r="U2821" t="b">
        <f t="shared" si="666"/>
        <v>0</v>
      </c>
      <c r="V2821" t="str">
        <f t="shared" si="667"/>
        <v>Average Company</v>
      </c>
      <c r="W2821" t="str">
        <f t="shared" si="668"/>
        <v>Don't Buy</v>
      </c>
      <c r="X2821" t="str">
        <f t="shared" si="669"/>
        <v>Not Known</v>
      </c>
      <c r="Z2821" t="str">
        <f t="shared" si="670"/>
        <v>None</v>
      </c>
      <c r="AB2821" t="str">
        <f t="shared" si="671"/>
        <v>0</v>
      </c>
    </row>
    <row r="2822" spans="1:28" x14ac:dyDescent="0.3">
      <c r="A2822">
        <v>2820</v>
      </c>
      <c r="B2822" t="s">
        <v>5948</v>
      </c>
      <c r="C2822" t="str">
        <f t="shared" si="658"/>
        <v>Long</v>
      </c>
      <c r="D2822">
        <v>3.5</v>
      </c>
      <c r="F2822" s="1">
        <f t="shared" si="657"/>
        <v>3.5</v>
      </c>
      <c r="G2822" s="1">
        <f t="shared" si="659"/>
        <v>3.5</v>
      </c>
      <c r="H2822">
        <f t="shared" si="660"/>
        <v>3.5</v>
      </c>
      <c r="I2822" t="s">
        <v>5945</v>
      </c>
      <c r="J2822" t="s">
        <v>22</v>
      </c>
      <c r="K2822" t="s">
        <v>5949</v>
      </c>
      <c r="L2822" t="str">
        <f t="shared" si="661"/>
        <v>Established</v>
      </c>
      <c r="N2822" s="2">
        <f t="shared" si="662"/>
        <v>12</v>
      </c>
      <c r="O2822" t="s">
        <v>869</v>
      </c>
      <c r="P2822" t="s">
        <v>1308</v>
      </c>
      <c r="Q2822" t="s">
        <v>523</v>
      </c>
      <c r="R2822" t="str">
        <f t="shared" si="663"/>
        <v>Average</v>
      </c>
      <c r="S2822" t="str">
        <f t="shared" si="664"/>
        <v xml:space="preserve"> </v>
      </c>
      <c r="T2822" t="b">
        <f t="shared" si="665"/>
        <v>0</v>
      </c>
      <c r="U2822" t="b">
        <f t="shared" si="666"/>
        <v>0</v>
      </c>
      <c r="V2822" t="str">
        <f t="shared" si="667"/>
        <v>Average Company</v>
      </c>
      <c r="W2822" t="str">
        <f t="shared" si="668"/>
        <v>Don't Buy</v>
      </c>
      <c r="X2822" t="str">
        <f t="shared" si="669"/>
        <v>Not Known</v>
      </c>
      <c r="Z2822" t="str">
        <f t="shared" si="670"/>
        <v>None</v>
      </c>
      <c r="AB2822" t="str">
        <f t="shared" si="671"/>
        <v>0</v>
      </c>
    </row>
    <row r="2823" spans="1:28" x14ac:dyDescent="0.3">
      <c r="A2823">
        <v>2821</v>
      </c>
      <c r="B2823" t="s">
        <v>5950</v>
      </c>
      <c r="C2823" t="str">
        <f t="shared" si="658"/>
        <v>Long</v>
      </c>
      <c r="D2823">
        <v>4.5999999999999996</v>
      </c>
      <c r="F2823" s="1">
        <f t="shared" si="657"/>
        <v>4.5999999999999996</v>
      </c>
      <c r="G2823" s="1">
        <f t="shared" si="659"/>
        <v>4.5999999999999996</v>
      </c>
      <c r="H2823">
        <f t="shared" si="660"/>
        <v>4.5999999999999996</v>
      </c>
      <c r="I2823" t="s">
        <v>5945</v>
      </c>
      <c r="J2823" t="s">
        <v>22</v>
      </c>
      <c r="K2823" t="s">
        <v>5951</v>
      </c>
      <c r="L2823" t="str">
        <f t="shared" si="661"/>
        <v>Established</v>
      </c>
      <c r="N2823" s="2">
        <f t="shared" si="662"/>
        <v>17</v>
      </c>
      <c r="O2823" t="s">
        <v>711</v>
      </c>
      <c r="P2823" t="s">
        <v>691</v>
      </c>
      <c r="Q2823" t="s">
        <v>773</v>
      </c>
      <c r="R2823" t="str">
        <f t="shared" si="663"/>
        <v>Great</v>
      </c>
      <c r="S2823" t="str">
        <f t="shared" si="664"/>
        <v>Great</v>
      </c>
      <c r="T2823" t="b">
        <f t="shared" si="665"/>
        <v>1</v>
      </c>
      <c r="U2823" t="b">
        <f t="shared" si="666"/>
        <v>1</v>
      </c>
      <c r="V2823" t="str">
        <f t="shared" si="667"/>
        <v>Average Company</v>
      </c>
      <c r="W2823" t="str">
        <f t="shared" si="668"/>
        <v>Don't Buy</v>
      </c>
      <c r="X2823" t="str">
        <f t="shared" si="669"/>
        <v>Not Known</v>
      </c>
      <c r="Z2823" t="str">
        <f t="shared" si="670"/>
        <v>None</v>
      </c>
      <c r="AB2823" t="str">
        <f t="shared" si="671"/>
        <v>0</v>
      </c>
    </row>
    <row r="2824" spans="1:28" x14ac:dyDescent="0.3">
      <c r="A2824">
        <v>2822</v>
      </c>
      <c r="B2824" t="s">
        <v>5952</v>
      </c>
      <c r="C2824" t="str">
        <f t="shared" si="658"/>
        <v>Long</v>
      </c>
      <c r="D2824">
        <v>4.2</v>
      </c>
      <c r="F2824" s="1">
        <f t="shared" si="657"/>
        <v>4.2</v>
      </c>
      <c r="G2824" s="1">
        <f t="shared" si="659"/>
        <v>4.2</v>
      </c>
      <c r="H2824">
        <f t="shared" si="660"/>
        <v>4.2</v>
      </c>
      <c r="I2824" t="s">
        <v>5945</v>
      </c>
      <c r="J2824" t="s">
        <v>22</v>
      </c>
      <c r="K2824" t="s">
        <v>5953</v>
      </c>
      <c r="L2824" t="str">
        <f t="shared" si="661"/>
        <v>Established</v>
      </c>
      <c r="N2824" s="2">
        <f t="shared" si="662"/>
        <v>10</v>
      </c>
      <c r="O2824" t="s">
        <v>234</v>
      </c>
      <c r="P2824" t="s">
        <v>147</v>
      </c>
      <c r="Q2824" t="s">
        <v>372</v>
      </c>
      <c r="R2824" t="str">
        <f t="shared" si="663"/>
        <v>Great</v>
      </c>
      <c r="S2824" t="str">
        <f t="shared" si="664"/>
        <v>Great</v>
      </c>
      <c r="T2824" t="b">
        <f t="shared" si="665"/>
        <v>0</v>
      </c>
      <c r="U2824" t="b">
        <f t="shared" si="666"/>
        <v>1</v>
      </c>
      <c r="V2824" t="str">
        <f t="shared" si="667"/>
        <v>Average Company</v>
      </c>
      <c r="W2824" t="str">
        <f t="shared" si="668"/>
        <v>Don't Buy</v>
      </c>
      <c r="X2824" t="str">
        <f t="shared" si="669"/>
        <v>Not Known</v>
      </c>
      <c r="Z2824" t="str">
        <f t="shared" si="670"/>
        <v>None</v>
      </c>
      <c r="AB2824" t="str">
        <f t="shared" si="671"/>
        <v>0</v>
      </c>
    </row>
    <row r="2825" spans="1:28" x14ac:dyDescent="0.3">
      <c r="A2825">
        <v>2823</v>
      </c>
      <c r="B2825" t="s">
        <v>5954</v>
      </c>
      <c r="C2825" t="str">
        <f t="shared" si="658"/>
        <v>Long</v>
      </c>
      <c r="D2825">
        <v>3.8</v>
      </c>
      <c r="F2825" s="1">
        <f t="shared" si="657"/>
        <v>3.8</v>
      </c>
      <c r="G2825" s="1">
        <f t="shared" si="659"/>
        <v>3.8</v>
      </c>
      <c r="H2825">
        <f t="shared" si="660"/>
        <v>3.8</v>
      </c>
      <c r="I2825" t="s">
        <v>5945</v>
      </c>
      <c r="J2825" t="s">
        <v>22</v>
      </c>
      <c r="K2825" t="s">
        <v>5370</v>
      </c>
      <c r="L2825" t="str">
        <f t="shared" si="661"/>
        <v>Established</v>
      </c>
      <c r="N2825" s="2">
        <f t="shared" si="662"/>
        <v>28</v>
      </c>
      <c r="O2825" t="s">
        <v>24</v>
      </c>
      <c r="P2825" t="s">
        <v>147</v>
      </c>
      <c r="Q2825" t="s">
        <v>218</v>
      </c>
      <c r="R2825" t="str">
        <f t="shared" si="663"/>
        <v>Average</v>
      </c>
      <c r="S2825" t="str">
        <f t="shared" si="664"/>
        <v xml:space="preserve"> </v>
      </c>
      <c r="T2825" t="b">
        <f t="shared" si="665"/>
        <v>0</v>
      </c>
      <c r="U2825" t="b">
        <f t="shared" si="666"/>
        <v>1</v>
      </c>
      <c r="V2825" t="str">
        <f t="shared" si="667"/>
        <v>Average Company</v>
      </c>
      <c r="W2825" t="str">
        <f t="shared" si="668"/>
        <v>Don't Buy</v>
      </c>
      <c r="X2825" t="str">
        <f t="shared" si="669"/>
        <v>Not Known</v>
      </c>
      <c r="Z2825" t="str">
        <f t="shared" si="670"/>
        <v>None</v>
      </c>
      <c r="AB2825" t="str">
        <f t="shared" si="671"/>
        <v>0</v>
      </c>
    </row>
    <row r="2826" spans="1:28" x14ac:dyDescent="0.3">
      <c r="A2826">
        <v>2824</v>
      </c>
      <c r="B2826" t="s">
        <v>5955</v>
      </c>
      <c r="C2826" t="str">
        <f t="shared" si="658"/>
        <v>Long</v>
      </c>
      <c r="D2826">
        <v>4.4000000000000004</v>
      </c>
      <c r="F2826" s="1" t="e">
        <f t="shared" si="657"/>
        <v>#VALUE!</v>
      </c>
      <c r="G2826" s="1" t="e">
        <f t="shared" si="659"/>
        <v>#VALUE!</v>
      </c>
      <c r="H2826" t="e">
        <f t="shared" si="660"/>
        <v>#VALUE!</v>
      </c>
      <c r="I2826" t="s">
        <v>5945</v>
      </c>
      <c r="J2826" t="s">
        <v>5956</v>
      </c>
      <c r="K2826" t="s">
        <v>18</v>
      </c>
      <c r="L2826" t="e">
        <f t="shared" si="661"/>
        <v>#VALUE!</v>
      </c>
      <c r="N2826" s="2" t="e">
        <f t="shared" si="662"/>
        <v>#VALUE!</v>
      </c>
      <c r="O2826" t="s">
        <v>147</v>
      </c>
      <c r="Q2826" t="s">
        <v>28</v>
      </c>
      <c r="R2826" t="str">
        <f t="shared" si="663"/>
        <v>Great</v>
      </c>
      <c r="S2826" t="str">
        <f t="shared" si="664"/>
        <v>Great</v>
      </c>
      <c r="T2826" t="e">
        <f t="shared" si="665"/>
        <v>#VALUE!</v>
      </c>
      <c r="U2826" t="e">
        <f t="shared" si="666"/>
        <v>#VALUE!</v>
      </c>
      <c r="V2826" t="e">
        <f t="shared" si="667"/>
        <v>#VALUE!</v>
      </c>
      <c r="W2826" t="str">
        <f t="shared" si="668"/>
        <v>Don't Buy</v>
      </c>
      <c r="X2826" t="str">
        <f t="shared" si="669"/>
        <v>Not Known</v>
      </c>
      <c r="Z2826" t="e">
        <f t="shared" si="670"/>
        <v>#VALUE!</v>
      </c>
      <c r="AB2826" t="str">
        <f t="shared" si="671"/>
        <v>1Million</v>
      </c>
    </row>
    <row r="2827" spans="1:28" x14ac:dyDescent="0.3">
      <c r="A2827">
        <v>2825</v>
      </c>
      <c r="B2827" t="s">
        <v>5957</v>
      </c>
      <c r="C2827" t="str">
        <f t="shared" si="658"/>
        <v>Long</v>
      </c>
      <c r="D2827">
        <v>4</v>
      </c>
      <c r="F2827" s="1">
        <f t="shared" si="657"/>
        <v>4</v>
      </c>
      <c r="G2827" s="1">
        <f t="shared" si="659"/>
        <v>4</v>
      </c>
      <c r="H2827">
        <f t="shared" si="660"/>
        <v>4</v>
      </c>
      <c r="I2827" t="s">
        <v>5945</v>
      </c>
      <c r="J2827" t="s">
        <v>22</v>
      </c>
      <c r="K2827" t="s">
        <v>4140</v>
      </c>
      <c r="L2827" t="str">
        <f t="shared" si="661"/>
        <v>Established</v>
      </c>
      <c r="N2827" s="2">
        <f t="shared" si="662"/>
        <v>55</v>
      </c>
      <c r="O2827" t="s">
        <v>43</v>
      </c>
      <c r="P2827" t="s">
        <v>147</v>
      </c>
      <c r="Q2827" t="s">
        <v>204</v>
      </c>
      <c r="R2827" t="str">
        <f t="shared" si="663"/>
        <v>Average</v>
      </c>
      <c r="S2827" t="str">
        <f t="shared" si="664"/>
        <v xml:space="preserve"> </v>
      </c>
      <c r="T2827" t="b">
        <f t="shared" si="665"/>
        <v>0</v>
      </c>
      <c r="U2827" t="b">
        <f t="shared" si="666"/>
        <v>1</v>
      </c>
      <c r="V2827" t="str">
        <f t="shared" si="667"/>
        <v>Average Company</v>
      </c>
      <c r="W2827" t="str">
        <f t="shared" si="668"/>
        <v>Don't Buy</v>
      </c>
      <c r="X2827" t="str">
        <f t="shared" si="669"/>
        <v>Not Known</v>
      </c>
      <c r="Z2827" t="str">
        <f t="shared" si="670"/>
        <v>None</v>
      </c>
      <c r="AB2827" t="str">
        <f t="shared" si="671"/>
        <v>0</v>
      </c>
    </row>
    <row r="2828" spans="1:28" x14ac:dyDescent="0.3">
      <c r="A2828">
        <v>2826</v>
      </c>
      <c r="B2828" t="s">
        <v>5958</v>
      </c>
      <c r="C2828" t="str">
        <f t="shared" si="658"/>
        <v>Long</v>
      </c>
      <c r="D2828">
        <v>3.8</v>
      </c>
      <c r="F2828" s="1">
        <f t="shared" si="657"/>
        <v>3.8</v>
      </c>
      <c r="G2828" s="1">
        <f t="shared" si="659"/>
        <v>3.8</v>
      </c>
      <c r="H2828">
        <f t="shared" si="660"/>
        <v>3.8</v>
      </c>
      <c r="I2828" t="s">
        <v>5945</v>
      </c>
      <c r="J2828" t="s">
        <v>22</v>
      </c>
      <c r="K2828" t="s">
        <v>5121</v>
      </c>
      <c r="L2828" t="str">
        <f t="shared" si="661"/>
        <v>Established</v>
      </c>
      <c r="N2828" s="2">
        <f t="shared" si="662"/>
        <v>32</v>
      </c>
      <c r="O2828" t="s">
        <v>368</v>
      </c>
      <c r="P2828" t="s">
        <v>683</v>
      </c>
      <c r="Q2828" t="s">
        <v>105</v>
      </c>
      <c r="R2828" t="str">
        <f t="shared" si="663"/>
        <v>Average</v>
      </c>
      <c r="S2828" t="str">
        <f t="shared" si="664"/>
        <v xml:space="preserve"> </v>
      </c>
      <c r="T2828" t="b">
        <f t="shared" si="665"/>
        <v>0</v>
      </c>
      <c r="U2828" t="b">
        <f t="shared" si="666"/>
        <v>1</v>
      </c>
      <c r="V2828" t="str">
        <f t="shared" si="667"/>
        <v>Average Company</v>
      </c>
      <c r="W2828" t="str">
        <f t="shared" si="668"/>
        <v>Don't Buy</v>
      </c>
      <c r="X2828" t="str">
        <f t="shared" si="669"/>
        <v>Not Known</v>
      </c>
      <c r="Z2828" t="str">
        <f t="shared" si="670"/>
        <v>None</v>
      </c>
      <c r="AB2828" t="str">
        <f t="shared" si="671"/>
        <v>0</v>
      </c>
    </row>
    <row r="2829" spans="1:28" x14ac:dyDescent="0.3">
      <c r="A2829">
        <v>2827</v>
      </c>
      <c r="B2829" t="s">
        <v>5959</v>
      </c>
      <c r="C2829" t="str">
        <f t="shared" si="658"/>
        <v>Short</v>
      </c>
      <c r="D2829">
        <v>4.0999999999999996</v>
      </c>
      <c r="F2829" s="1">
        <f t="shared" si="657"/>
        <v>4.0999999999999996</v>
      </c>
      <c r="G2829" s="1">
        <f t="shared" si="659"/>
        <v>4.0999999999999996</v>
      </c>
      <c r="H2829">
        <f t="shared" si="660"/>
        <v>4.0999999999999996</v>
      </c>
      <c r="I2829" t="s">
        <v>5945</v>
      </c>
      <c r="J2829" t="s">
        <v>22</v>
      </c>
      <c r="K2829" t="s">
        <v>5960</v>
      </c>
      <c r="L2829" t="str">
        <f t="shared" si="661"/>
        <v>Established</v>
      </c>
      <c r="N2829" s="2">
        <f t="shared" si="662"/>
        <v>14</v>
      </c>
      <c r="O2829" t="s">
        <v>164</v>
      </c>
      <c r="P2829" t="s">
        <v>75</v>
      </c>
      <c r="Q2829" t="s">
        <v>105</v>
      </c>
      <c r="R2829" t="str">
        <f t="shared" si="663"/>
        <v>Great</v>
      </c>
      <c r="S2829" t="str">
        <f t="shared" si="664"/>
        <v>Great</v>
      </c>
      <c r="T2829" t="b">
        <f t="shared" si="665"/>
        <v>1</v>
      </c>
      <c r="U2829" t="b">
        <f t="shared" si="666"/>
        <v>1</v>
      </c>
      <c r="V2829" t="str">
        <f t="shared" si="667"/>
        <v>Average Company</v>
      </c>
      <c r="W2829" t="str">
        <f t="shared" si="668"/>
        <v>Don't Buy</v>
      </c>
      <c r="X2829" t="str">
        <f t="shared" si="669"/>
        <v>Not Known</v>
      </c>
      <c r="Z2829" t="str">
        <f t="shared" si="670"/>
        <v>None</v>
      </c>
      <c r="AB2829" t="str">
        <f t="shared" si="671"/>
        <v>0</v>
      </c>
    </row>
    <row r="2830" spans="1:28" x14ac:dyDescent="0.3">
      <c r="A2830">
        <v>2828</v>
      </c>
      <c r="B2830" t="s">
        <v>5961</v>
      </c>
      <c r="C2830" t="str">
        <f t="shared" si="658"/>
        <v>Short</v>
      </c>
      <c r="D2830">
        <v>4.3</v>
      </c>
      <c r="F2830" s="1">
        <f t="shared" si="657"/>
        <v>4.3</v>
      </c>
      <c r="G2830" s="1">
        <f t="shared" si="659"/>
        <v>4.3</v>
      </c>
      <c r="H2830">
        <f t="shared" si="660"/>
        <v>4.3</v>
      </c>
      <c r="I2830" t="s">
        <v>5945</v>
      </c>
      <c r="J2830" t="s">
        <v>10</v>
      </c>
      <c r="K2830" t="s">
        <v>1297</v>
      </c>
      <c r="L2830" t="str">
        <f t="shared" si="661"/>
        <v>Established</v>
      </c>
      <c r="N2830" s="2">
        <f t="shared" si="662"/>
        <v>81</v>
      </c>
      <c r="O2830" t="s">
        <v>928</v>
      </c>
      <c r="P2830" t="s">
        <v>147</v>
      </c>
      <c r="Q2830" t="s">
        <v>246</v>
      </c>
      <c r="R2830" t="str">
        <f t="shared" si="663"/>
        <v>Great</v>
      </c>
      <c r="S2830" t="str">
        <f t="shared" si="664"/>
        <v>Great</v>
      </c>
      <c r="T2830" t="b">
        <f t="shared" si="665"/>
        <v>1</v>
      </c>
      <c r="U2830" t="b">
        <f t="shared" si="666"/>
        <v>1</v>
      </c>
      <c r="V2830" t="str">
        <f t="shared" si="667"/>
        <v>Top Company</v>
      </c>
      <c r="W2830" t="str">
        <f t="shared" si="668"/>
        <v>Buy</v>
      </c>
      <c r="X2830" t="str">
        <f t="shared" si="669"/>
        <v>Not Known</v>
      </c>
      <c r="Z2830" t="str">
        <f t="shared" si="670"/>
        <v>None</v>
      </c>
      <c r="AB2830" t="str">
        <f t="shared" si="671"/>
        <v>0</v>
      </c>
    </row>
    <row r="2831" spans="1:28" x14ac:dyDescent="0.3">
      <c r="A2831">
        <v>2829</v>
      </c>
      <c r="B2831" t="s">
        <v>5962</v>
      </c>
      <c r="C2831" t="str">
        <f t="shared" si="658"/>
        <v>Long</v>
      </c>
      <c r="D2831">
        <v>4.2</v>
      </c>
      <c r="F2831" s="1">
        <f t="shared" si="657"/>
        <v>4.7</v>
      </c>
      <c r="G2831" s="1">
        <f t="shared" si="659"/>
        <v>4.7</v>
      </c>
      <c r="H2831">
        <f t="shared" si="660"/>
        <v>4.3</v>
      </c>
      <c r="I2831" t="s">
        <v>5945</v>
      </c>
      <c r="J2831" t="s">
        <v>22</v>
      </c>
      <c r="K2831" t="s">
        <v>5106</v>
      </c>
      <c r="L2831" t="str">
        <f t="shared" si="661"/>
        <v>Startup</v>
      </c>
      <c r="N2831" s="2">
        <f t="shared" si="662"/>
        <v>9</v>
      </c>
      <c r="O2831" t="s">
        <v>331</v>
      </c>
      <c r="P2831" t="s">
        <v>1308</v>
      </c>
      <c r="Q2831" t="s">
        <v>1024</v>
      </c>
      <c r="R2831" t="str">
        <f t="shared" si="663"/>
        <v>Great</v>
      </c>
      <c r="S2831" t="str">
        <f t="shared" si="664"/>
        <v>Great</v>
      </c>
      <c r="T2831" t="b">
        <f t="shared" si="665"/>
        <v>0</v>
      </c>
      <c r="U2831" t="b">
        <f t="shared" si="666"/>
        <v>1</v>
      </c>
      <c r="V2831" t="str">
        <f t="shared" si="667"/>
        <v>Average Company</v>
      </c>
      <c r="W2831" t="str">
        <f t="shared" si="668"/>
        <v>Buy</v>
      </c>
      <c r="X2831" t="str">
        <f t="shared" si="669"/>
        <v>Not Known</v>
      </c>
      <c r="Z2831" t="str">
        <f t="shared" si="670"/>
        <v>None</v>
      </c>
      <c r="AB2831" t="str">
        <f t="shared" si="671"/>
        <v>0</v>
      </c>
    </row>
    <row r="2832" spans="1:28" x14ac:dyDescent="0.3">
      <c r="A2832">
        <v>2830</v>
      </c>
      <c r="B2832" t="s">
        <v>5963</v>
      </c>
      <c r="C2832" t="str">
        <f t="shared" si="658"/>
        <v>Long</v>
      </c>
      <c r="D2832">
        <v>3.7</v>
      </c>
      <c r="F2832" s="1">
        <f t="shared" si="657"/>
        <v>4.2</v>
      </c>
      <c r="G2832" s="1">
        <f t="shared" si="659"/>
        <v>4.2</v>
      </c>
      <c r="H2832">
        <f t="shared" si="660"/>
        <v>3.8000000000000003</v>
      </c>
      <c r="I2832" t="s">
        <v>5899</v>
      </c>
      <c r="J2832" t="s">
        <v>22</v>
      </c>
      <c r="K2832" t="s">
        <v>5964</v>
      </c>
      <c r="L2832" t="str">
        <f t="shared" si="661"/>
        <v>Startup</v>
      </c>
      <c r="N2832" s="2">
        <f t="shared" si="662"/>
        <v>7</v>
      </c>
      <c r="O2832" t="s">
        <v>318</v>
      </c>
      <c r="P2832" t="s">
        <v>1308</v>
      </c>
      <c r="Q2832" t="s">
        <v>44</v>
      </c>
      <c r="R2832" t="str">
        <f t="shared" si="663"/>
        <v>Average</v>
      </c>
      <c r="S2832" t="str">
        <f t="shared" si="664"/>
        <v xml:space="preserve"> </v>
      </c>
      <c r="T2832" t="b">
        <f t="shared" si="665"/>
        <v>0</v>
      </c>
      <c r="U2832" t="b">
        <f t="shared" si="666"/>
        <v>1</v>
      </c>
      <c r="V2832" t="str">
        <f t="shared" si="667"/>
        <v>Average Company</v>
      </c>
      <c r="W2832" t="str">
        <f t="shared" si="668"/>
        <v>Buy</v>
      </c>
      <c r="X2832" t="str">
        <f t="shared" si="669"/>
        <v>Not Known</v>
      </c>
      <c r="Z2832" t="str">
        <f t="shared" si="670"/>
        <v>Silicon Valley Startups</v>
      </c>
      <c r="AB2832" t="str">
        <f t="shared" si="671"/>
        <v>0</v>
      </c>
    </row>
    <row r="2833" spans="1:28" x14ac:dyDescent="0.3">
      <c r="A2833">
        <v>2831</v>
      </c>
      <c r="B2833" t="s">
        <v>5965</v>
      </c>
      <c r="C2833" t="str">
        <f t="shared" si="658"/>
        <v>Short</v>
      </c>
      <c r="D2833">
        <v>3.5</v>
      </c>
      <c r="F2833" s="1">
        <f t="shared" si="657"/>
        <v>3.5</v>
      </c>
      <c r="G2833" s="1">
        <f t="shared" si="659"/>
        <v>3.5</v>
      </c>
      <c r="H2833">
        <f t="shared" si="660"/>
        <v>3.5</v>
      </c>
      <c r="I2833" t="s">
        <v>5966</v>
      </c>
      <c r="J2833" t="s">
        <v>22</v>
      </c>
      <c r="K2833" t="s">
        <v>2337</v>
      </c>
      <c r="L2833" t="str">
        <f t="shared" si="661"/>
        <v>Established</v>
      </c>
      <c r="N2833" s="2">
        <f t="shared" si="662"/>
        <v>11</v>
      </c>
      <c r="O2833" t="s">
        <v>146</v>
      </c>
      <c r="P2833" t="s">
        <v>147</v>
      </c>
      <c r="Q2833" t="s">
        <v>523</v>
      </c>
      <c r="R2833" t="str">
        <f t="shared" si="663"/>
        <v>Average</v>
      </c>
      <c r="S2833" t="str">
        <f t="shared" si="664"/>
        <v xml:space="preserve"> </v>
      </c>
      <c r="T2833" t="b">
        <f t="shared" si="665"/>
        <v>0</v>
      </c>
      <c r="U2833" t="b">
        <f t="shared" si="666"/>
        <v>0</v>
      </c>
      <c r="V2833" t="str">
        <f t="shared" si="667"/>
        <v>Average Company</v>
      </c>
      <c r="W2833" t="str">
        <f t="shared" si="668"/>
        <v>Don't Buy</v>
      </c>
      <c r="X2833" t="str">
        <f t="shared" si="669"/>
        <v>Not Known</v>
      </c>
      <c r="Z2833" t="str">
        <f t="shared" si="670"/>
        <v>None</v>
      </c>
      <c r="AB2833" t="str">
        <f t="shared" si="671"/>
        <v>0</v>
      </c>
    </row>
    <row r="2834" spans="1:28" x14ac:dyDescent="0.3">
      <c r="A2834">
        <v>2832</v>
      </c>
      <c r="B2834" t="s">
        <v>5967</v>
      </c>
      <c r="C2834" t="str">
        <f t="shared" si="658"/>
        <v>Long</v>
      </c>
      <c r="D2834">
        <v>3.7</v>
      </c>
      <c r="F2834" s="1">
        <f t="shared" si="657"/>
        <v>3.7</v>
      </c>
      <c r="G2834" s="1">
        <f t="shared" si="659"/>
        <v>3.7</v>
      </c>
      <c r="H2834">
        <f t="shared" si="660"/>
        <v>3.7</v>
      </c>
      <c r="I2834" t="s">
        <v>5966</v>
      </c>
      <c r="J2834" t="s">
        <v>10</v>
      </c>
      <c r="K2834" t="s">
        <v>5968</v>
      </c>
      <c r="L2834" t="str">
        <f t="shared" si="661"/>
        <v>Established</v>
      </c>
      <c r="N2834" s="2">
        <f t="shared" si="662"/>
        <v>61</v>
      </c>
      <c r="O2834" t="s">
        <v>414</v>
      </c>
      <c r="P2834" t="s">
        <v>691</v>
      </c>
      <c r="Q2834" t="s">
        <v>80</v>
      </c>
      <c r="R2834" t="str">
        <f t="shared" si="663"/>
        <v>Average</v>
      </c>
      <c r="S2834" t="str">
        <f t="shared" si="664"/>
        <v xml:space="preserve"> </v>
      </c>
      <c r="T2834" t="b">
        <f t="shared" si="665"/>
        <v>0</v>
      </c>
      <c r="U2834" t="b">
        <f t="shared" si="666"/>
        <v>1</v>
      </c>
      <c r="V2834" t="str">
        <f t="shared" si="667"/>
        <v>Average Company</v>
      </c>
      <c r="W2834" t="str">
        <f t="shared" si="668"/>
        <v>Don't Buy</v>
      </c>
      <c r="X2834" t="str">
        <f t="shared" si="669"/>
        <v>Not Known</v>
      </c>
      <c r="Z2834" t="str">
        <f t="shared" si="670"/>
        <v>None</v>
      </c>
      <c r="AB2834" t="str">
        <f t="shared" si="671"/>
        <v>0</v>
      </c>
    </row>
    <row r="2835" spans="1:28" x14ac:dyDescent="0.3">
      <c r="A2835">
        <v>2833</v>
      </c>
      <c r="B2835" t="s">
        <v>5969</v>
      </c>
      <c r="C2835" t="str">
        <f t="shared" si="658"/>
        <v>Short</v>
      </c>
      <c r="D2835">
        <v>4.0999999999999996</v>
      </c>
      <c r="F2835" s="1">
        <f t="shared" si="657"/>
        <v>4.0999999999999996</v>
      </c>
      <c r="G2835" s="1">
        <f t="shared" si="659"/>
        <v>4.0999999999999996</v>
      </c>
      <c r="H2835">
        <f t="shared" si="660"/>
        <v>4.0999999999999996</v>
      </c>
      <c r="I2835" t="s">
        <v>5966</v>
      </c>
      <c r="J2835" t="s">
        <v>22</v>
      </c>
      <c r="K2835" t="s">
        <v>5970</v>
      </c>
      <c r="L2835" t="str">
        <f t="shared" si="661"/>
        <v>Established</v>
      </c>
      <c r="N2835" s="2">
        <f t="shared" si="662"/>
        <v>10</v>
      </c>
      <c r="O2835" t="s">
        <v>5971</v>
      </c>
      <c r="P2835" t="s">
        <v>691</v>
      </c>
      <c r="Q2835" t="s">
        <v>218</v>
      </c>
      <c r="R2835" t="str">
        <f t="shared" si="663"/>
        <v>Great</v>
      </c>
      <c r="S2835" t="str">
        <f t="shared" si="664"/>
        <v>Great</v>
      </c>
      <c r="T2835" t="b">
        <f t="shared" si="665"/>
        <v>0</v>
      </c>
      <c r="U2835" t="b">
        <f t="shared" si="666"/>
        <v>1</v>
      </c>
      <c r="V2835" t="str">
        <f t="shared" si="667"/>
        <v>Average Company</v>
      </c>
      <c r="W2835" t="str">
        <f t="shared" si="668"/>
        <v>Don't Buy</v>
      </c>
      <c r="X2835" t="str">
        <f t="shared" si="669"/>
        <v>Not Known</v>
      </c>
      <c r="Z2835" t="str">
        <f t="shared" si="670"/>
        <v>None</v>
      </c>
      <c r="AB2835" t="str">
        <f t="shared" si="671"/>
        <v>0</v>
      </c>
    </row>
    <row r="2836" spans="1:28" x14ac:dyDescent="0.3">
      <c r="A2836">
        <v>2834</v>
      </c>
      <c r="B2836" t="s">
        <v>5972</v>
      </c>
      <c r="C2836" t="str">
        <f t="shared" si="658"/>
        <v>Short</v>
      </c>
      <c r="D2836">
        <v>3.9</v>
      </c>
      <c r="F2836" s="1">
        <f t="shared" si="657"/>
        <v>3.9</v>
      </c>
      <c r="G2836" s="1">
        <f t="shared" si="659"/>
        <v>3.9</v>
      </c>
      <c r="H2836">
        <f t="shared" si="660"/>
        <v>3.9</v>
      </c>
      <c r="I2836" t="s">
        <v>5966</v>
      </c>
      <c r="J2836" t="s">
        <v>22</v>
      </c>
      <c r="K2836" t="s">
        <v>5973</v>
      </c>
      <c r="L2836" t="str">
        <f t="shared" si="661"/>
        <v>Established</v>
      </c>
      <c r="N2836" s="2">
        <f t="shared" si="662"/>
        <v>53</v>
      </c>
      <c r="O2836" t="s">
        <v>500</v>
      </c>
      <c r="P2836" t="s">
        <v>147</v>
      </c>
      <c r="Q2836" t="s">
        <v>605</v>
      </c>
      <c r="R2836" t="str">
        <f t="shared" si="663"/>
        <v>Average</v>
      </c>
      <c r="S2836" t="str">
        <f t="shared" si="664"/>
        <v xml:space="preserve"> </v>
      </c>
      <c r="T2836" t="b">
        <f t="shared" si="665"/>
        <v>0</v>
      </c>
      <c r="U2836" t="b">
        <f t="shared" si="666"/>
        <v>1</v>
      </c>
      <c r="V2836" t="str">
        <f t="shared" si="667"/>
        <v>Average Company</v>
      </c>
      <c r="W2836" t="str">
        <f t="shared" si="668"/>
        <v>Don't Buy</v>
      </c>
      <c r="X2836" t="str">
        <f t="shared" si="669"/>
        <v>Not Known</v>
      </c>
      <c r="Z2836" t="str">
        <f t="shared" si="670"/>
        <v>None</v>
      </c>
      <c r="AB2836" t="str">
        <f t="shared" si="671"/>
        <v>0</v>
      </c>
    </row>
    <row r="2837" spans="1:28" x14ac:dyDescent="0.3">
      <c r="A2837">
        <v>2835</v>
      </c>
      <c r="B2837" t="s">
        <v>5974</v>
      </c>
      <c r="C2837" t="str">
        <f t="shared" si="658"/>
        <v>Long</v>
      </c>
      <c r="D2837">
        <v>3.8</v>
      </c>
      <c r="F2837" s="1">
        <f t="shared" ref="F2837:F2900" si="672">IF(N2837&lt;10,IF(D2837+0.5&gt;5,5,D2837+0.5),D2837)</f>
        <v>3.8</v>
      </c>
      <c r="G2837" s="1">
        <f t="shared" si="659"/>
        <v>3.8</v>
      </c>
      <c r="H2837">
        <f t="shared" si="660"/>
        <v>3.8</v>
      </c>
      <c r="I2837" t="s">
        <v>5966</v>
      </c>
      <c r="J2837" t="s">
        <v>10</v>
      </c>
      <c r="K2837" t="s">
        <v>5975</v>
      </c>
      <c r="L2837" t="str">
        <f t="shared" si="661"/>
        <v>Established</v>
      </c>
      <c r="N2837" s="2">
        <f t="shared" si="662"/>
        <v>64</v>
      </c>
      <c r="O2837" t="s">
        <v>511</v>
      </c>
      <c r="P2837" t="s">
        <v>147</v>
      </c>
      <c r="Q2837" t="s">
        <v>105</v>
      </c>
      <c r="R2837" t="str">
        <f t="shared" si="663"/>
        <v>Average</v>
      </c>
      <c r="S2837" t="str">
        <f t="shared" si="664"/>
        <v xml:space="preserve"> </v>
      </c>
      <c r="T2837" t="b">
        <f t="shared" si="665"/>
        <v>0</v>
      </c>
      <c r="U2837" t="b">
        <f t="shared" si="666"/>
        <v>1</v>
      </c>
      <c r="V2837" t="str">
        <f t="shared" si="667"/>
        <v>Average Company</v>
      </c>
      <c r="W2837" t="str">
        <f t="shared" si="668"/>
        <v>Buy</v>
      </c>
      <c r="X2837" t="str">
        <f t="shared" si="669"/>
        <v>Not Known</v>
      </c>
      <c r="Z2837" t="str">
        <f t="shared" si="670"/>
        <v>None</v>
      </c>
      <c r="AB2837" t="str">
        <f t="shared" si="671"/>
        <v>0</v>
      </c>
    </row>
    <row r="2838" spans="1:28" x14ac:dyDescent="0.3">
      <c r="A2838">
        <v>2836</v>
      </c>
      <c r="B2838" t="s">
        <v>5976</v>
      </c>
      <c r="C2838" t="str">
        <f t="shared" si="658"/>
        <v>Long</v>
      </c>
      <c r="D2838">
        <v>3.8</v>
      </c>
      <c r="F2838" s="1">
        <f t="shared" si="672"/>
        <v>4.3</v>
      </c>
      <c r="G2838" s="1">
        <f t="shared" si="659"/>
        <v>4.3</v>
      </c>
      <c r="H2838">
        <f t="shared" si="660"/>
        <v>3.9</v>
      </c>
      <c r="I2838" t="s">
        <v>5966</v>
      </c>
      <c r="J2838" t="s">
        <v>22</v>
      </c>
      <c r="K2838" t="s">
        <v>2093</v>
      </c>
      <c r="L2838" t="str">
        <f t="shared" si="661"/>
        <v>Startup</v>
      </c>
      <c r="N2838" s="2">
        <f t="shared" si="662"/>
        <v>8</v>
      </c>
      <c r="O2838" t="s">
        <v>583</v>
      </c>
      <c r="P2838" t="s">
        <v>691</v>
      </c>
      <c r="Q2838" t="s">
        <v>44</v>
      </c>
      <c r="R2838" t="str">
        <f t="shared" si="663"/>
        <v>Average</v>
      </c>
      <c r="S2838" t="str">
        <f t="shared" si="664"/>
        <v xml:space="preserve"> </v>
      </c>
      <c r="T2838" t="b">
        <f t="shared" si="665"/>
        <v>0</v>
      </c>
      <c r="U2838" t="b">
        <f t="shared" si="666"/>
        <v>1</v>
      </c>
      <c r="V2838" t="str">
        <f t="shared" si="667"/>
        <v>Average Company</v>
      </c>
      <c r="W2838" t="str">
        <f t="shared" si="668"/>
        <v>Buy</v>
      </c>
      <c r="X2838" t="str">
        <f t="shared" si="669"/>
        <v>Not Known</v>
      </c>
      <c r="Z2838" t="str">
        <f t="shared" si="670"/>
        <v>None</v>
      </c>
      <c r="AB2838" t="str">
        <f t="shared" si="671"/>
        <v>0</v>
      </c>
    </row>
    <row r="2839" spans="1:28" x14ac:dyDescent="0.3">
      <c r="A2839">
        <v>2837</v>
      </c>
      <c r="B2839" t="s">
        <v>5977</v>
      </c>
      <c r="C2839" t="str">
        <f t="shared" si="658"/>
        <v>Long</v>
      </c>
      <c r="D2839">
        <v>4.2</v>
      </c>
      <c r="F2839" s="1">
        <f t="shared" si="672"/>
        <v>4.2</v>
      </c>
      <c r="G2839" s="1">
        <f t="shared" si="659"/>
        <v>4.2</v>
      </c>
      <c r="H2839">
        <f t="shared" si="660"/>
        <v>4.2</v>
      </c>
      <c r="I2839" t="s">
        <v>5966</v>
      </c>
      <c r="J2839" t="s">
        <v>22</v>
      </c>
      <c r="K2839" t="s">
        <v>5978</v>
      </c>
      <c r="L2839" t="str">
        <f t="shared" si="661"/>
        <v>Established</v>
      </c>
      <c r="N2839" s="2">
        <f t="shared" si="662"/>
        <v>55</v>
      </c>
      <c r="O2839" t="s">
        <v>43</v>
      </c>
      <c r="P2839" t="s">
        <v>75</v>
      </c>
      <c r="Q2839" t="s">
        <v>362</v>
      </c>
      <c r="R2839" t="str">
        <f t="shared" si="663"/>
        <v>Great</v>
      </c>
      <c r="S2839" t="str">
        <f t="shared" si="664"/>
        <v>Great</v>
      </c>
      <c r="T2839" t="b">
        <f t="shared" si="665"/>
        <v>1</v>
      </c>
      <c r="U2839" t="b">
        <f t="shared" si="666"/>
        <v>1</v>
      </c>
      <c r="V2839" t="str">
        <f t="shared" si="667"/>
        <v>Top Company</v>
      </c>
      <c r="W2839" t="str">
        <f t="shared" si="668"/>
        <v>Don't Buy</v>
      </c>
      <c r="X2839" t="str">
        <f t="shared" si="669"/>
        <v>Not Known</v>
      </c>
      <c r="Z2839" t="str">
        <f t="shared" si="670"/>
        <v>None</v>
      </c>
      <c r="AB2839" t="str">
        <f t="shared" si="671"/>
        <v>0</v>
      </c>
    </row>
    <row r="2840" spans="1:28" x14ac:dyDescent="0.3">
      <c r="A2840">
        <v>2838</v>
      </c>
      <c r="B2840" t="s">
        <v>5979</v>
      </c>
      <c r="C2840" t="str">
        <f t="shared" si="658"/>
        <v>Long</v>
      </c>
      <c r="D2840">
        <v>4.0999999999999996</v>
      </c>
      <c r="F2840" s="1">
        <f t="shared" si="672"/>
        <v>4.0999999999999996</v>
      </c>
      <c r="G2840" s="1">
        <f t="shared" si="659"/>
        <v>4.0999999999999996</v>
      </c>
      <c r="H2840">
        <f t="shared" si="660"/>
        <v>4.0999999999999996</v>
      </c>
      <c r="I2840" t="s">
        <v>5966</v>
      </c>
      <c r="J2840" t="s">
        <v>22</v>
      </c>
      <c r="K2840" t="s">
        <v>1250</v>
      </c>
      <c r="L2840" t="str">
        <f t="shared" si="661"/>
        <v>Established</v>
      </c>
      <c r="N2840" s="2">
        <f t="shared" si="662"/>
        <v>27</v>
      </c>
      <c r="O2840" t="s">
        <v>109</v>
      </c>
      <c r="P2840" t="s">
        <v>691</v>
      </c>
      <c r="Q2840" t="s">
        <v>254</v>
      </c>
      <c r="R2840" t="str">
        <f t="shared" si="663"/>
        <v>Great</v>
      </c>
      <c r="S2840" t="str">
        <f t="shared" si="664"/>
        <v>Great</v>
      </c>
      <c r="T2840" t="b">
        <f t="shared" si="665"/>
        <v>1</v>
      </c>
      <c r="U2840" t="b">
        <f t="shared" si="666"/>
        <v>1</v>
      </c>
      <c r="V2840" t="str">
        <f t="shared" si="667"/>
        <v>Top Company</v>
      </c>
      <c r="W2840" t="str">
        <f t="shared" si="668"/>
        <v>Don't Buy</v>
      </c>
      <c r="X2840" t="str">
        <f t="shared" si="669"/>
        <v>Not Known</v>
      </c>
      <c r="Z2840" t="str">
        <f t="shared" si="670"/>
        <v>None</v>
      </c>
      <c r="AB2840" t="str">
        <f t="shared" si="671"/>
        <v>0</v>
      </c>
    </row>
    <row r="2841" spans="1:28" x14ac:dyDescent="0.3">
      <c r="A2841">
        <v>2839</v>
      </c>
      <c r="B2841" t="s">
        <v>5980</v>
      </c>
      <c r="C2841" t="str">
        <f t="shared" si="658"/>
        <v>Short</v>
      </c>
      <c r="D2841">
        <v>4.0999999999999996</v>
      </c>
      <c r="F2841" s="1">
        <f t="shared" si="672"/>
        <v>4.5999999999999996</v>
      </c>
      <c r="G2841" s="1">
        <f t="shared" si="659"/>
        <v>4.5999999999999996</v>
      </c>
      <c r="H2841">
        <f t="shared" si="660"/>
        <v>4.1999999999999993</v>
      </c>
      <c r="I2841" t="s">
        <v>5966</v>
      </c>
      <c r="J2841" t="s">
        <v>10</v>
      </c>
      <c r="K2841" t="s">
        <v>5981</v>
      </c>
      <c r="L2841" t="str">
        <f t="shared" si="661"/>
        <v>Startup</v>
      </c>
      <c r="N2841" s="2">
        <f t="shared" si="662"/>
        <v>9</v>
      </c>
      <c r="O2841" t="s">
        <v>331</v>
      </c>
      <c r="P2841" t="s">
        <v>147</v>
      </c>
      <c r="Q2841" t="s">
        <v>28</v>
      </c>
      <c r="R2841" t="str">
        <f t="shared" si="663"/>
        <v>Great</v>
      </c>
      <c r="S2841" t="str">
        <f t="shared" si="664"/>
        <v>Great</v>
      </c>
      <c r="T2841" t="b">
        <f t="shared" si="665"/>
        <v>0</v>
      </c>
      <c r="U2841" t="b">
        <f t="shared" si="666"/>
        <v>1</v>
      </c>
      <c r="V2841" t="str">
        <f t="shared" si="667"/>
        <v>Average Company</v>
      </c>
      <c r="W2841" t="str">
        <f t="shared" si="668"/>
        <v>Don't Buy</v>
      </c>
      <c r="X2841" t="str">
        <f t="shared" si="669"/>
        <v>Not Known</v>
      </c>
      <c r="Z2841" t="str">
        <f t="shared" si="670"/>
        <v>None</v>
      </c>
      <c r="AB2841" t="str">
        <f t="shared" si="671"/>
        <v>1Million</v>
      </c>
    </row>
    <row r="2842" spans="1:28" x14ac:dyDescent="0.3">
      <c r="A2842">
        <v>2840</v>
      </c>
      <c r="B2842" t="s">
        <v>5982</v>
      </c>
      <c r="C2842" t="str">
        <f t="shared" si="658"/>
        <v>Long</v>
      </c>
      <c r="D2842">
        <v>4</v>
      </c>
      <c r="F2842" s="1">
        <f t="shared" si="672"/>
        <v>4</v>
      </c>
      <c r="G2842" s="1">
        <f t="shared" si="659"/>
        <v>4</v>
      </c>
      <c r="H2842">
        <f t="shared" si="660"/>
        <v>4</v>
      </c>
      <c r="I2842" t="s">
        <v>5966</v>
      </c>
      <c r="J2842" t="s">
        <v>10</v>
      </c>
      <c r="K2842" t="s">
        <v>5084</v>
      </c>
      <c r="L2842" t="str">
        <f t="shared" si="661"/>
        <v>Established</v>
      </c>
      <c r="N2842" s="2">
        <f t="shared" si="662"/>
        <v>21</v>
      </c>
      <c r="O2842" t="s">
        <v>321</v>
      </c>
      <c r="P2842" t="s">
        <v>147</v>
      </c>
      <c r="Q2842" t="s">
        <v>315</v>
      </c>
      <c r="R2842" t="str">
        <f t="shared" si="663"/>
        <v>Average</v>
      </c>
      <c r="S2842" t="str">
        <f t="shared" si="664"/>
        <v xml:space="preserve"> </v>
      </c>
      <c r="T2842" t="b">
        <f t="shared" si="665"/>
        <v>0</v>
      </c>
      <c r="U2842" t="b">
        <f t="shared" si="666"/>
        <v>1</v>
      </c>
      <c r="V2842" t="str">
        <f t="shared" si="667"/>
        <v>Average Company</v>
      </c>
      <c r="W2842" t="str">
        <f t="shared" si="668"/>
        <v>Don't Buy</v>
      </c>
      <c r="X2842" t="str">
        <f t="shared" si="669"/>
        <v>Not Known</v>
      </c>
      <c r="Z2842" t="str">
        <f t="shared" si="670"/>
        <v>None</v>
      </c>
      <c r="AB2842" t="str">
        <f t="shared" si="671"/>
        <v>0</v>
      </c>
    </row>
    <row r="2843" spans="1:28" x14ac:dyDescent="0.3">
      <c r="A2843">
        <v>2841</v>
      </c>
      <c r="B2843" t="s">
        <v>5983</v>
      </c>
      <c r="C2843" t="str">
        <f t="shared" si="658"/>
        <v>Long</v>
      </c>
      <c r="D2843">
        <v>4.0999999999999996</v>
      </c>
      <c r="F2843" s="1">
        <f t="shared" si="672"/>
        <v>4.0999999999999996</v>
      </c>
      <c r="G2843" s="1">
        <f t="shared" si="659"/>
        <v>4.0999999999999996</v>
      </c>
      <c r="H2843">
        <f t="shared" si="660"/>
        <v>4.0999999999999996</v>
      </c>
      <c r="I2843" t="s">
        <v>5966</v>
      </c>
      <c r="J2843" t="s">
        <v>22</v>
      </c>
      <c r="K2843" t="s">
        <v>2686</v>
      </c>
      <c r="L2843" t="str">
        <f t="shared" si="661"/>
        <v>Established</v>
      </c>
      <c r="N2843" s="2">
        <f t="shared" si="662"/>
        <v>21</v>
      </c>
      <c r="O2843" t="s">
        <v>321</v>
      </c>
      <c r="P2843" t="s">
        <v>683</v>
      </c>
      <c r="Q2843" t="s">
        <v>773</v>
      </c>
      <c r="R2843" t="str">
        <f t="shared" si="663"/>
        <v>Great</v>
      </c>
      <c r="S2843" t="str">
        <f t="shared" si="664"/>
        <v>Great</v>
      </c>
      <c r="T2843" t="b">
        <f t="shared" si="665"/>
        <v>1</v>
      </c>
      <c r="U2843" t="b">
        <f t="shared" si="666"/>
        <v>1</v>
      </c>
      <c r="V2843" t="str">
        <f t="shared" si="667"/>
        <v>Top Company</v>
      </c>
      <c r="W2843" t="str">
        <f t="shared" si="668"/>
        <v>Don't Buy</v>
      </c>
      <c r="X2843" t="str">
        <f t="shared" si="669"/>
        <v>Not Known</v>
      </c>
      <c r="Z2843" t="str">
        <f t="shared" si="670"/>
        <v>None</v>
      </c>
      <c r="AB2843" t="str">
        <f t="shared" si="671"/>
        <v>0</v>
      </c>
    </row>
    <row r="2844" spans="1:28" x14ac:dyDescent="0.3">
      <c r="A2844">
        <v>2842</v>
      </c>
      <c r="B2844" t="s">
        <v>5984</v>
      </c>
      <c r="C2844" t="str">
        <f t="shared" si="658"/>
        <v>Long</v>
      </c>
      <c r="D2844">
        <v>4.3</v>
      </c>
      <c r="F2844" s="1">
        <f t="shared" si="672"/>
        <v>4.3</v>
      </c>
      <c r="G2844" s="1">
        <f t="shared" si="659"/>
        <v>4.3</v>
      </c>
      <c r="H2844">
        <f t="shared" si="660"/>
        <v>4.3</v>
      </c>
      <c r="I2844" t="s">
        <v>647</v>
      </c>
      <c r="J2844" t="s">
        <v>22</v>
      </c>
      <c r="K2844" t="s">
        <v>1569</v>
      </c>
      <c r="L2844" t="str">
        <f t="shared" si="661"/>
        <v>Established</v>
      </c>
      <c r="N2844" s="2">
        <f t="shared" si="662"/>
        <v>12</v>
      </c>
      <c r="O2844" t="s">
        <v>2234</v>
      </c>
      <c r="P2844" t="s">
        <v>147</v>
      </c>
      <c r="Q2844" t="s">
        <v>732</v>
      </c>
      <c r="R2844" t="str">
        <f t="shared" si="663"/>
        <v>Great</v>
      </c>
      <c r="S2844" t="str">
        <f t="shared" si="664"/>
        <v>Great</v>
      </c>
      <c r="T2844" t="b">
        <f t="shared" si="665"/>
        <v>1</v>
      </c>
      <c r="U2844" t="b">
        <f t="shared" si="666"/>
        <v>1</v>
      </c>
      <c r="V2844" t="str">
        <f t="shared" si="667"/>
        <v>Average Company</v>
      </c>
      <c r="W2844" t="str">
        <f t="shared" si="668"/>
        <v>Buy</v>
      </c>
      <c r="X2844" t="str">
        <f t="shared" si="669"/>
        <v>Not Known</v>
      </c>
      <c r="Z2844" t="str">
        <f t="shared" si="670"/>
        <v>None</v>
      </c>
      <c r="AB2844" t="str">
        <f t="shared" si="671"/>
        <v>0</v>
      </c>
    </row>
    <row r="2845" spans="1:28" x14ac:dyDescent="0.3">
      <c r="A2845">
        <v>2843</v>
      </c>
      <c r="B2845" t="s">
        <v>5985</v>
      </c>
      <c r="C2845" t="str">
        <f t="shared" si="658"/>
        <v>Long</v>
      </c>
      <c r="D2845">
        <v>4.0999999999999996</v>
      </c>
      <c r="F2845" s="1">
        <f t="shared" si="672"/>
        <v>4.0999999999999996</v>
      </c>
      <c r="G2845" s="1">
        <f t="shared" si="659"/>
        <v>4.0999999999999996</v>
      </c>
      <c r="H2845">
        <f t="shared" si="660"/>
        <v>4.0999999999999996</v>
      </c>
      <c r="I2845" t="s">
        <v>4241</v>
      </c>
      <c r="J2845" t="s">
        <v>10</v>
      </c>
      <c r="K2845" t="s">
        <v>5084</v>
      </c>
      <c r="L2845" t="str">
        <f t="shared" si="661"/>
        <v>Established</v>
      </c>
      <c r="N2845" s="2">
        <f t="shared" si="662"/>
        <v>36</v>
      </c>
      <c r="O2845" t="s">
        <v>48</v>
      </c>
      <c r="P2845" t="s">
        <v>691</v>
      </c>
      <c r="Q2845" t="s">
        <v>204</v>
      </c>
      <c r="R2845" t="str">
        <f t="shared" si="663"/>
        <v>Great</v>
      </c>
      <c r="S2845" t="str">
        <f t="shared" si="664"/>
        <v>Great</v>
      </c>
      <c r="T2845" t="b">
        <f t="shared" si="665"/>
        <v>1</v>
      </c>
      <c r="U2845" t="b">
        <f t="shared" si="666"/>
        <v>1</v>
      </c>
      <c r="V2845" t="str">
        <f t="shared" si="667"/>
        <v>Top Company</v>
      </c>
      <c r="W2845" t="str">
        <f t="shared" si="668"/>
        <v>Don't Buy</v>
      </c>
      <c r="X2845" t="str">
        <f t="shared" si="669"/>
        <v>Not Known</v>
      </c>
      <c r="Z2845" t="str">
        <f t="shared" si="670"/>
        <v>None</v>
      </c>
      <c r="AB2845" t="str">
        <f t="shared" si="671"/>
        <v>0</v>
      </c>
    </row>
    <row r="2846" spans="1:28" x14ac:dyDescent="0.3">
      <c r="A2846">
        <v>2844</v>
      </c>
      <c r="B2846" t="s">
        <v>5986</v>
      </c>
      <c r="C2846" t="str">
        <f t="shared" si="658"/>
        <v>Long</v>
      </c>
      <c r="D2846">
        <v>3.5</v>
      </c>
      <c r="F2846" s="1">
        <f t="shared" si="672"/>
        <v>3.5</v>
      </c>
      <c r="G2846" s="1">
        <f t="shared" si="659"/>
        <v>3.5</v>
      </c>
      <c r="H2846">
        <f t="shared" si="660"/>
        <v>3.5</v>
      </c>
      <c r="I2846" t="s">
        <v>5830</v>
      </c>
      <c r="J2846" t="s">
        <v>22</v>
      </c>
      <c r="K2846" t="s">
        <v>5987</v>
      </c>
      <c r="L2846" t="str">
        <f t="shared" si="661"/>
        <v>Established</v>
      </c>
      <c r="N2846" s="2">
        <f t="shared" si="662"/>
        <v>13</v>
      </c>
      <c r="O2846" t="s">
        <v>299</v>
      </c>
      <c r="P2846" t="s">
        <v>691</v>
      </c>
      <c r="Q2846" t="s">
        <v>424</v>
      </c>
      <c r="R2846" t="str">
        <f t="shared" si="663"/>
        <v>Average</v>
      </c>
      <c r="S2846" t="str">
        <f t="shared" si="664"/>
        <v xml:space="preserve"> </v>
      </c>
      <c r="T2846" t="b">
        <f t="shared" si="665"/>
        <v>0</v>
      </c>
      <c r="U2846" t="b">
        <f t="shared" si="666"/>
        <v>0</v>
      </c>
      <c r="V2846" t="str">
        <f t="shared" si="667"/>
        <v>Average Company</v>
      </c>
      <c r="W2846" t="str">
        <f t="shared" si="668"/>
        <v>Don't Buy</v>
      </c>
      <c r="X2846" t="str">
        <f t="shared" si="669"/>
        <v>Not Known</v>
      </c>
      <c r="Z2846" t="str">
        <f t="shared" si="670"/>
        <v>None</v>
      </c>
      <c r="AB2846" t="str">
        <f t="shared" si="671"/>
        <v>0</v>
      </c>
    </row>
    <row r="2847" spans="1:28" x14ac:dyDescent="0.3">
      <c r="A2847">
        <v>2845</v>
      </c>
      <c r="B2847" t="s">
        <v>5988</v>
      </c>
      <c r="C2847" t="str">
        <f t="shared" si="658"/>
        <v>Long</v>
      </c>
      <c r="D2847">
        <v>4.2</v>
      </c>
      <c r="F2847" s="1">
        <f t="shared" si="672"/>
        <v>4.2</v>
      </c>
      <c r="G2847" s="1">
        <f t="shared" si="659"/>
        <v>4.2</v>
      </c>
      <c r="H2847">
        <f t="shared" si="660"/>
        <v>4.2</v>
      </c>
      <c r="I2847" t="s">
        <v>5989</v>
      </c>
      <c r="J2847" t="s">
        <v>239</v>
      </c>
      <c r="K2847" t="s">
        <v>2817</v>
      </c>
      <c r="L2847" t="str">
        <f t="shared" si="661"/>
        <v>Established</v>
      </c>
      <c r="N2847" s="2">
        <f t="shared" si="662"/>
        <v>12</v>
      </c>
      <c r="O2847" t="s">
        <v>267</v>
      </c>
      <c r="P2847" t="s">
        <v>691</v>
      </c>
      <c r="Q2847" t="s">
        <v>523</v>
      </c>
      <c r="R2847" t="str">
        <f t="shared" si="663"/>
        <v>Great</v>
      </c>
      <c r="S2847" t="str">
        <f t="shared" si="664"/>
        <v>Great</v>
      </c>
      <c r="T2847" t="b">
        <f t="shared" si="665"/>
        <v>1</v>
      </c>
      <c r="U2847" t="b">
        <f t="shared" si="666"/>
        <v>1</v>
      </c>
      <c r="V2847" t="str">
        <f t="shared" si="667"/>
        <v>Average Company</v>
      </c>
      <c r="W2847" t="str">
        <f t="shared" si="668"/>
        <v>Don't Buy</v>
      </c>
      <c r="X2847" t="str">
        <f t="shared" si="669"/>
        <v>Not Known</v>
      </c>
      <c r="Z2847" t="str">
        <f t="shared" si="670"/>
        <v>None</v>
      </c>
      <c r="AB2847" t="str">
        <f t="shared" si="671"/>
        <v>0</v>
      </c>
    </row>
    <row r="2848" spans="1:28" x14ac:dyDescent="0.3">
      <c r="A2848">
        <v>2846</v>
      </c>
      <c r="B2848" t="s">
        <v>5990</v>
      </c>
      <c r="C2848" t="str">
        <f t="shared" si="658"/>
        <v>Long</v>
      </c>
      <c r="D2848">
        <v>4.2</v>
      </c>
      <c r="F2848" s="1">
        <f t="shared" si="672"/>
        <v>4.2</v>
      </c>
      <c r="G2848" s="1">
        <f t="shared" si="659"/>
        <v>4.2</v>
      </c>
      <c r="H2848">
        <f t="shared" si="660"/>
        <v>4.2</v>
      </c>
      <c r="I2848" t="s">
        <v>5989</v>
      </c>
      <c r="J2848" t="s">
        <v>22</v>
      </c>
      <c r="K2848" t="s">
        <v>3100</v>
      </c>
      <c r="L2848" t="str">
        <f t="shared" si="661"/>
        <v>Established</v>
      </c>
      <c r="N2848" s="2">
        <f t="shared" si="662"/>
        <v>63</v>
      </c>
      <c r="O2848" t="s">
        <v>629</v>
      </c>
      <c r="P2848" t="s">
        <v>691</v>
      </c>
      <c r="Q2848" t="s">
        <v>105</v>
      </c>
      <c r="R2848" t="str">
        <f t="shared" si="663"/>
        <v>Great</v>
      </c>
      <c r="S2848" t="str">
        <f t="shared" si="664"/>
        <v>Great</v>
      </c>
      <c r="T2848" t="b">
        <f t="shared" si="665"/>
        <v>1</v>
      </c>
      <c r="U2848" t="b">
        <f t="shared" si="666"/>
        <v>1</v>
      </c>
      <c r="V2848" t="str">
        <f t="shared" si="667"/>
        <v>Top Company</v>
      </c>
      <c r="W2848" t="str">
        <f t="shared" si="668"/>
        <v>Don't Buy</v>
      </c>
      <c r="X2848" t="str">
        <f t="shared" si="669"/>
        <v>Not Known</v>
      </c>
      <c r="Z2848" t="str">
        <f t="shared" si="670"/>
        <v>None</v>
      </c>
      <c r="AB2848" t="str">
        <f t="shared" si="671"/>
        <v>0</v>
      </c>
    </row>
    <row r="2849" spans="1:28" x14ac:dyDescent="0.3">
      <c r="A2849">
        <v>2847</v>
      </c>
      <c r="B2849" t="s">
        <v>5991</v>
      </c>
      <c r="C2849" t="str">
        <f t="shared" si="658"/>
        <v>Long</v>
      </c>
      <c r="D2849">
        <v>3.9</v>
      </c>
      <c r="F2849" s="1">
        <f t="shared" si="672"/>
        <v>4.4000000000000004</v>
      </c>
      <c r="G2849" s="1">
        <f t="shared" si="659"/>
        <v>4.4000000000000004</v>
      </c>
      <c r="H2849">
        <f t="shared" si="660"/>
        <v>4</v>
      </c>
      <c r="I2849" t="s">
        <v>5989</v>
      </c>
      <c r="J2849" t="s">
        <v>22</v>
      </c>
      <c r="K2849" t="s">
        <v>5992</v>
      </c>
      <c r="L2849" t="str">
        <f t="shared" si="661"/>
        <v>Startup</v>
      </c>
      <c r="N2849" s="2">
        <f t="shared" si="662"/>
        <v>7</v>
      </c>
      <c r="O2849" t="s">
        <v>318</v>
      </c>
      <c r="P2849" t="s">
        <v>147</v>
      </c>
      <c r="Q2849" t="s">
        <v>85</v>
      </c>
      <c r="R2849" t="str">
        <f t="shared" si="663"/>
        <v>Average</v>
      </c>
      <c r="S2849" t="str">
        <f t="shared" si="664"/>
        <v xml:space="preserve"> </v>
      </c>
      <c r="T2849" t="b">
        <f t="shared" si="665"/>
        <v>0</v>
      </c>
      <c r="U2849" t="b">
        <f t="shared" si="666"/>
        <v>1</v>
      </c>
      <c r="V2849" t="str">
        <f t="shared" si="667"/>
        <v>Average Company</v>
      </c>
      <c r="W2849" t="str">
        <f t="shared" si="668"/>
        <v>Don't Buy</v>
      </c>
      <c r="X2849" t="str">
        <f t="shared" si="669"/>
        <v>Not Known</v>
      </c>
      <c r="Z2849" t="str">
        <f t="shared" si="670"/>
        <v>None</v>
      </c>
      <c r="AB2849" t="str">
        <f t="shared" si="671"/>
        <v>0</v>
      </c>
    </row>
    <row r="2850" spans="1:28" x14ac:dyDescent="0.3">
      <c r="A2850">
        <v>2848</v>
      </c>
      <c r="B2850" t="s">
        <v>5993</v>
      </c>
      <c r="C2850" t="str">
        <f t="shared" si="658"/>
        <v>Long</v>
      </c>
      <c r="D2850">
        <v>4.2</v>
      </c>
      <c r="F2850" s="1">
        <f t="shared" si="672"/>
        <v>4.2</v>
      </c>
      <c r="G2850" s="1">
        <f t="shared" si="659"/>
        <v>4.2</v>
      </c>
      <c r="H2850">
        <f t="shared" si="660"/>
        <v>4.2</v>
      </c>
      <c r="I2850" t="s">
        <v>5989</v>
      </c>
      <c r="J2850" t="s">
        <v>22</v>
      </c>
      <c r="K2850" t="s">
        <v>5994</v>
      </c>
      <c r="L2850" t="str">
        <f t="shared" si="661"/>
        <v>Established</v>
      </c>
      <c r="N2850" s="2">
        <f t="shared" si="662"/>
        <v>47</v>
      </c>
      <c r="O2850" t="s">
        <v>258</v>
      </c>
      <c r="P2850" t="s">
        <v>1308</v>
      </c>
      <c r="Q2850" t="s">
        <v>117</v>
      </c>
      <c r="R2850" t="str">
        <f t="shared" si="663"/>
        <v>Great</v>
      </c>
      <c r="S2850" t="str">
        <f t="shared" si="664"/>
        <v>Great</v>
      </c>
      <c r="T2850" t="b">
        <f t="shared" si="665"/>
        <v>1</v>
      </c>
      <c r="U2850" t="b">
        <f t="shared" si="666"/>
        <v>1</v>
      </c>
      <c r="V2850" t="str">
        <f t="shared" si="667"/>
        <v>Top Company</v>
      </c>
      <c r="W2850" t="str">
        <f t="shared" si="668"/>
        <v>Don't Buy</v>
      </c>
      <c r="X2850" t="str">
        <f t="shared" si="669"/>
        <v>Not Known</v>
      </c>
      <c r="Z2850" t="str">
        <f t="shared" si="670"/>
        <v>None</v>
      </c>
      <c r="AB2850" t="str">
        <f t="shared" si="671"/>
        <v>0</v>
      </c>
    </row>
    <row r="2851" spans="1:28" x14ac:dyDescent="0.3">
      <c r="A2851">
        <v>2849</v>
      </c>
      <c r="B2851" t="s">
        <v>5995</v>
      </c>
      <c r="C2851" t="str">
        <f t="shared" si="658"/>
        <v>Short</v>
      </c>
      <c r="D2851">
        <v>3.5</v>
      </c>
      <c r="F2851" s="1">
        <f t="shared" si="672"/>
        <v>3.5</v>
      </c>
      <c r="G2851" s="1">
        <f t="shared" si="659"/>
        <v>3.5</v>
      </c>
      <c r="H2851">
        <f t="shared" si="660"/>
        <v>3.5</v>
      </c>
      <c r="I2851" t="s">
        <v>5989</v>
      </c>
      <c r="J2851" t="s">
        <v>10</v>
      </c>
      <c r="K2851" t="s">
        <v>5005</v>
      </c>
      <c r="L2851" t="str">
        <f t="shared" si="661"/>
        <v>Established</v>
      </c>
      <c r="N2851" s="2">
        <f t="shared" si="662"/>
        <v>17</v>
      </c>
      <c r="O2851" t="s">
        <v>711</v>
      </c>
      <c r="P2851" t="s">
        <v>683</v>
      </c>
      <c r="Q2851" t="s">
        <v>28</v>
      </c>
      <c r="R2851" t="str">
        <f t="shared" si="663"/>
        <v>Average</v>
      </c>
      <c r="S2851" t="str">
        <f t="shared" si="664"/>
        <v xml:space="preserve"> </v>
      </c>
      <c r="T2851" t="b">
        <f t="shared" si="665"/>
        <v>0</v>
      </c>
      <c r="U2851" t="b">
        <f t="shared" si="666"/>
        <v>0</v>
      </c>
      <c r="V2851" t="str">
        <f t="shared" si="667"/>
        <v>Average Company</v>
      </c>
      <c r="W2851" t="str">
        <f t="shared" si="668"/>
        <v>Don't Buy</v>
      </c>
      <c r="X2851" t="str">
        <f t="shared" si="669"/>
        <v>Not Known</v>
      </c>
      <c r="Z2851" t="str">
        <f t="shared" si="670"/>
        <v>None</v>
      </c>
      <c r="AB2851" t="str">
        <f t="shared" si="671"/>
        <v>500K</v>
      </c>
    </row>
    <row r="2852" spans="1:28" x14ac:dyDescent="0.3">
      <c r="A2852">
        <v>2850</v>
      </c>
      <c r="B2852" t="s">
        <v>5996</v>
      </c>
      <c r="C2852" t="str">
        <f t="shared" si="658"/>
        <v>Long</v>
      </c>
      <c r="D2852">
        <v>4.4000000000000004</v>
      </c>
      <c r="F2852" s="1">
        <f t="shared" si="672"/>
        <v>4.4000000000000004</v>
      </c>
      <c r="G2852" s="1">
        <f t="shared" si="659"/>
        <v>4.4000000000000004</v>
      </c>
      <c r="H2852">
        <f t="shared" si="660"/>
        <v>4.4000000000000004</v>
      </c>
      <c r="I2852" t="s">
        <v>5989</v>
      </c>
      <c r="J2852" t="s">
        <v>22</v>
      </c>
      <c r="K2852" t="s">
        <v>4256</v>
      </c>
      <c r="L2852" t="str">
        <f t="shared" si="661"/>
        <v>Established</v>
      </c>
      <c r="N2852" s="2">
        <f t="shared" si="662"/>
        <v>68</v>
      </c>
      <c r="O2852" t="s">
        <v>600</v>
      </c>
      <c r="P2852" t="s">
        <v>683</v>
      </c>
      <c r="Q2852" t="s">
        <v>315</v>
      </c>
      <c r="R2852" t="str">
        <f t="shared" si="663"/>
        <v>Great</v>
      </c>
      <c r="S2852" t="str">
        <f t="shared" si="664"/>
        <v>Great</v>
      </c>
      <c r="T2852" t="b">
        <f t="shared" si="665"/>
        <v>1</v>
      </c>
      <c r="U2852" t="b">
        <f t="shared" si="666"/>
        <v>1</v>
      </c>
      <c r="V2852" t="str">
        <f t="shared" si="667"/>
        <v>Top Company</v>
      </c>
      <c r="W2852" t="str">
        <f t="shared" si="668"/>
        <v>Don't Buy</v>
      </c>
      <c r="X2852" t="str">
        <f t="shared" si="669"/>
        <v>Not Known</v>
      </c>
      <c r="Z2852" t="str">
        <f t="shared" si="670"/>
        <v>None</v>
      </c>
      <c r="AB2852" t="str">
        <f t="shared" si="671"/>
        <v>0</v>
      </c>
    </row>
    <row r="2853" spans="1:28" x14ac:dyDescent="0.3">
      <c r="A2853">
        <v>2851</v>
      </c>
      <c r="B2853" t="s">
        <v>5997</v>
      </c>
      <c r="C2853" t="str">
        <f t="shared" si="658"/>
        <v>Long</v>
      </c>
      <c r="D2853">
        <v>4.3</v>
      </c>
      <c r="F2853" s="1">
        <f t="shared" si="672"/>
        <v>4.3</v>
      </c>
      <c r="G2853" s="1">
        <f t="shared" si="659"/>
        <v>4.3</v>
      </c>
      <c r="H2853">
        <f t="shared" si="660"/>
        <v>4.3</v>
      </c>
      <c r="I2853" t="s">
        <v>5989</v>
      </c>
      <c r="J2853" t="s">
        <v>10</v>
      </c>
      <c r="K2853" t="s">
        <v>5020</v>
      </c>
      <c r="L2853" t="str">
        <f t="shared" si="661"/>
        <v>Established</v>
      </c>
      <c r="N2853" s="2">
        <f t="shared" si="662"/>
        <v>33</v>
      </c>
      <c r="O2853" t="s">
        <v>18</v>
      </c>
      <c r="P2853" t="s">
        <v>691</v>
      </c>
      <c r="Q2853" t="s">
        <v>204</v>
      </c>
      <c r="R2853" t="str">
        <f t="shared" si="663"/>
        <v>Great</v>
      </c>
      <c r="S2853" t="str">
        <f t="shared" si="664"/>
        <v>Great</v>
      </c>
      <c r="T2853" t="b">
        <f t="shared" si="665"/>
        <v>1</v>
      </c>
      <c r="U2853" t="b">
        <f t="shared" si="666"/>
        <v>1</v>
      </c>
      <c r="V2853" t="str">
        <f t="shared" si="667"/>
        <v>Top Company</v>
      </c>
      <c r="W2853" t="str">
        <f t="shared" si="668"/>
        <v>Don't Buy</v>
      </c>
      <c r="X2853" t="str">
        <f t="shared" si="669"/>
        <v>Not Known</v>
      </c>
      <c r="Z2853" t="str">
        <f t="shared" si="670"/>
        <v>None</v>
      </c>
      <c r="AB2853" t="str">
        <f t="shared" si="671"/>
        <v>0</v>
      </c>
    </row>
    <row r="2854" spans="1:28" x14ac:dyDescent="0.3">
      <c r="A2854">
        <v>2852</v>
      </c>
      <c r="B2854" t="s">
        <v>5998</v>
      </c>
      <c r="C2854" t="str">
        <f t="shared" si="658"/>
        <v>Long</v>
      </c>
      <c r="D2854">
        <v>3.6</v>
      </c>
      <c r="F2854" s="1">
        <f t="shared" si="672"/>
        <v>3.6</v>
      </c>
      <c r="G2854" s="1">
        <f t="shared" si="659"/>
        <v>3.6</v>
      </c>
      <c r="H2854">
        <f t="shared" si="660"/>
        <v>3.6</v>
      </c>
      <c r="I2854" t="s">
        <v>5989</v>
      </c>
      <c r="J2854" t="s">
        <v>22</v>
      </c>
      <c r="K2854" t="s">
        <v>4833</v>
      </c>
      <c r="L2854" t="str">
        <f t="shared" si="661"/>
        <v>Established</v>
      </c>
      <c r="N2854" s="2">
        <f t="shared" si="662"/>
        <v>56</v>
      </c>
      <c r="O2854" t="s">
        <v>908</v>
      </c>
      <c r="P2854" t="s">
        <v>75</v>
      </c>
      <c r="Q2854" t="s">
        <v>551</v>
      </c>
      <c r="R2854" t="str">
        <f t="shared" si="663"/>
        <v>Average</v>
      </c>
      <c r="S2854" t="str">
        <f t="shared" si="664"/>
        <v xml:space="preserve"> </v>
      </c>
      <c r="T2854" t="b">
        <f t="shared" si="665"/>
        <v>0</v>
      </c>
      <c r="U2854" t="b">
        <f t="shared" si="666"/>
        <v>1</v>
      </c>
      <c r="V2854" t="str">
        <f t="shared" si="667"/>
        <v>Average Company</v>
      </c>
      <c r="W2854" t="str">
        <f t="shared" si="668"/>
        <v>Don't Buy</v>
      </c>
      <c r="X2854" t="str">
        <f t="shared" si="669"/>
        <v>Not Known</v>
      </c>
      <c r="Z2854" t="str">
        <f t="shared" si="670"/>
        <v>None</v>
      </c>
      <c r="AB2854" t="str">
        <f t="shared" si="671"/>
        <v>0</v>
      </c>
    </row>
    <row r="2855" spans="1:28" x14ac:dyDescent="0.3">
      <c r="A2855">
        <v>2853</v>
      </c>
      <c r="B2855" t="s">
        <v>5999</v>
      </c>
      <c r="C2855" t="str">
        <f t="shared" si="658"/>
        <v>Long</v>
      </c>
      <c r="D2855">
        <v>4.5999999999999996</v>
      </c>
      <c r="F2855" s="1" t="e">
        <f t="shared" si="672"/>
        <v>#VALUE!</v>
      </c>
      <c r="G2855" s="1" t="e">
        <f t="shared" si="659"/>
        <v>#VALUE!</v>
      </c>
      <c r="H2855" t="e">
        <f t="shared" si="660"/>
        <v>#VALUE!</v>
      </c>
      <c r="I2855" t="s">
        <v>5989</v>
      </c>
      <c r="J2855" t="s">
        <v>6000</v>
      </c>
      <c r="K2855" t="s">
        <v>1049</v>
      </c>
      <c r="L2855" t="e">
        <f t="shared" si="661"/>
        <v>#VALUE!</v>
      </c>
      <c r="N2855" s="2" t="e">
        <f t="shared" si="662"/>
        <v>#VALUE!</v>
      </c>
      <c r="O2855" t="s">
        <v>2818</v>
      </c>
      <c r="Q2855" t="s">
        <v>1080</v>
      </c>
      <c r="R2855" t="str">
        <f t="shared" si="663"/>
        <v>Great</v>
      </c>
      <c r="S2855" t="str">
        <f t="shared" si="664"/>
        <v>Great</v>
      </c>
      <c r="T2855" t="e">
        <f t="shared" si="665"/>
        <v>#VALUE!</v>
      </c>
      <c r="U2855" t="e">
        <f t="shared" si="666"/>
        <v>#VALUE!</v>
      </c>
      <c r="V2855" t="e">
        <f t="shared" si="667"/>
        <v>#VALUE!</v>
      </c>
      <c r="W2855" t="str">
        <f t="shared" si="668"/>
        <v>Don't Buy</v>
      </c>
      <c r="X2855" t="str">
        <f t="shared" si="669"/>
        <v>Not Known</v>
      </c>
      <c r="Z2855" t="e">
        <f t="shared" si="670"/>
        <v>#VALUE!</v>
      </c>
      <c r="AB2855" t="str">
        <f t="shared" si="671"/>
        <v>0</v>
      </c>
    </row>
    <row r="2856" spans="1:28" x14ac:dyDescent="0.3">
      <c r="A2856">
        <v>2854</v>
      </c>
      <c r="B2856" t="s">
        <v>6001</v>
      </c>
      <c r="C2856" t="str">
        <f t="shared" si="658"/>
        <v>Long</v>
      </c>
      <c r="D2856">
        <v>4.3</v>
      </c>
      <c r="F2856" s="1">
        <f t="shared" si="672"/>
        <v>4.3</v>
      </c>
      <c r="G2856" s="1">
        <f t="shared" si="659"/>
        <v>4.3</v>
      </c>
      <c r="H2856">
        <f t="shared" si="660"/>
        <v>4.3</v>
      </c>
      <c r="I2856" t="s">
        <v>5989</v>
      </c>
      <c r="J2856" t="s">
        <v>22</v>
      </c>
      <c r="K2856" t="s">
        <v>6002</v>
      </c>
      <c r="L2856" t="str">
        <f t="shared" si="661"/>
        <v>Established</v>
      </c>
      <c r="N2856" s="2">
        <f t="shared" si="662"/>
        <v>50</v>
      </c>
      <c r="O2856" t="s">
        <v>740</v>
      </c>
      <c r="P2856" t="s">
        <v>147</v>
      </c>
      <c r="Q2856" t="s">
        <v>105</v>
      </c>
      <c r="R2856" t="str">
        <f t="shared" si="663"/>
        <v>Great</v>
      </c>
      <c r="S2856" t="str">
        <f t="shared" si="664"/>
        <v>Great</v>
      </c>
      <c r="T2856" t="b">
        <f t="shared" si="665"/>
        <v>1</v>
      </c>
      <c r="U2856" t="b">
        <f t="shared" si="666"/>
        <v>1</v>
      </c>
      <c r="V2856" t="str">
        <f t="shared" si="667"/>
        <v>Top Company</v>
      </c>
      <c r="W2856" t="str">
        <f t="shared" si="668"/>
        <v>Don't Buy</v>
      </c>
      <c r="X2856" t="str">
        <f t="shared" si="669"/>
        <v>Not Known</v>
      </c>
      <c r="Z2856" t="str">
        <f t="shared" si="670"/>
        <v>None</v>
      </c>
      <c r="AB2856" t="str">
        <f t="shared" si="671"/>
        <v>0</v>
      </c>
    </row>
    <row r="2857" spans="1:28" x14ac:dyDescent="0.3">
      <c r="A2857">
        <v>2855</v>
      </c>
      <c r="B2857" t="s">
        <v>6003</v>
      </c>
      <c r="C2857" t="str">
        <f t="shared" si="658"/>
        <v>Long</v>
      </c>
      <c r="D2857">
        <v>4.0999999999999996</v>
      </c>
      <c r="F2857" s="1">
        <f t="shared" si="672"/>
        <v>4.0999999999999996</v>
      </c>
      <c r="G2857" s="1">
        <f t="shared" si="659"/>
        <v>4.0999999999999996</v>
      </c>
      <c r="H2857">
        <f t="shared" si="660"/>
        <v>4.0999999999999996</v>
      </c>
      <c r="I2857" t="s">
        <v>5989</v>
      </c>
      <c r="J2857" t="s">
        <v>22</v>
      </c>
      <c r="K2857" t="s">
        <v>6004</v>
      </c>
      <c r="L2857" t="str">
        <f t="shared" si="661"/>
        <v>Established</v>
      </c>
      <c r="N2857" s="2">
        <f t="shared" si="662"/>
        <v>48</v>
      </c>
      <c r="O2857" t="s">
        <v>752</v>
      </c>
      <c r="P2857" t="s">
        <v>683</v>
      </c>
      <c r="Q2857" t="s">
        <v>80</v>
      </c>
      <c r="R2857" t="str">
        <f t="shared" si="663"/>
        <v>Great</v>
      </c>
      <c r="S2857" t="str">
        <f t="shared" si="664"/>
        <v>Great</v>
      </c>
      <c r="T2857" t="b">
        <f t="shared" si="665"/>
        <v>1</v>
      </c>
      <c r="U2857" t="b">
        <f t="shared" si="666"/>
        <v>1</v>
      </c>
      <c r="V2857" t="str">
        <f t="shared" si="667"/>
        <v>Top Company</v>
      </c>
      <c r="W2857" t="str">
        <f t="shared" si="668"/>
        <v>Don't Buy</v>
      </c>
      <c r="X2857" t="str">
        <f t="shared" si="669"/>
        <v>Not Known</v>
      </c>
      <c r="Z2857" t="str">
        <f t="shared" si="670"/>
        <v>None</v>
      </c>
      <c r="AB2857" t="str">
        <f t="shared" si="671"/>
        <v>0</v>
      </c>
    </row>
    <row r="2858" spans="1:28" x14ac:dyDescent="0.3">
      <c r="A2858">
        <v>2856</v>
      </c>
      <c r="B2858" t="s">
        <v>6005</v>
      </c>
      <c r="C2858" t="str">
        <f t="shared" si="658"/>
        <v>Short</v>
      </c>
      <c r="D2858">
        <v>3.9</v>
      </c>
      <c r="F2858" s="1">
        <f t="shared" si="672"/>
        <v>4.4000000000000004</v>
      </c>
      <c r="G2858" s="1">
        <f t="shared" si="659"/>
        <v>4.4000000000000004</v>
      </c>
      <c r="H2858">
        <f t="shared" si="660"/>
        <v>4</v>
      </c>
      <c r="I2858" t="s">
        <v>5989</v>
      </c>
      <c r="J2858" t="s">
        <v>22</v>
      </c>
      <c r="K2858" t="s">
        <v>6006</v>
      </c>
      <c r="L2858" t="str">
        <f t="shared" si="661"/>
        <v>Startup</v>
      </c>
      <c r="N2858" s="2">
        <f t="shared" si="662"/>
        <v>9</v>
      </c>
      <c r="O2858" t="s">
        <v>331</v>
      </c>
      <c r="P2858" t="s">
        <v>147</v>
      </c>
      <c r="Q2858" t="s">
        <v>117</v>
      </c>
      <c r="R2858" t="str">
        <f t="shared" si="663"/>
        <v>Average</v>
      </c>
      <c r="S2858" t="str">
        <f t="shared" si="664"/>
        <v xml:space="preserve"> </v>
      </c>
      <c r="T2858" t="b">
        <f t="shared" si="665"/>
        <v>0</v>
      </c>
      <c r="U2858" t="b">
        <f t="shared" si="666"/>
        <v>1</v>
      </c>
      <c r="V2858" t="str">
        <f t="shared" si="667"/>
        <v>Average Company</v>
      </c>
      <c r="W2858" t="str">
        <f t="shared" si="668"/>
        <v>Don't Buy</v>
      </c>
      <c r="X2858" t="str">
        <f t="shared" si="669"/>
        <v>Not Known</v>
      </c>
      <c r="Z2858" t="str">
        <f t="shared" si="670"/>
        <v>None</v>
      </c>
      <c r="AB2858" t="str">
        <f t="shared" si="671"/>
        <v>0</v>
      </c>
    </row>
    <row r="2859" spans="1:28" x14ac:dyDescent="0.3">
      <c r="A2859">
        <v>2857</v>
      </c>
      <c r="B2859" t="s">
        <v>6007</v>
      </c>
      <c r="C2859" t="str">
        <f t="shared" si="658"/>
        <v>Long</v>
      </c>
      <c r="D2859">
        <v>4.5</v>
      </c>
      <c r="F2859" s="1">
        <f t="shared" si="672"/>
        <v>4.5</v>
      </c>
      <c r="G2859" s="1">
        <f t="shared" si="659"/>
        <v>4.5</v>
      </c>
      <c r="H2859">
        <f t="shared" si="660"/>
        <v>4.5</v>
      </c>
      <c r="I2859" t="s">
        <v>5989</v>
      </c>
      <c r="J2859" t="s">
        <v>22</v>
      </c>
      <c r="K2859" t="s">
        <v>6008</v>
      </c>
      <c r="L2859" t="str">
        <f t="shared" si="661"/>
        <v>Established</v>
      </c>
      <c r="N2859" s="2">
        <f t="shared" si="662"/>
        <v>23</v>
      </c>
      <c r="O2859" t="s">
        <v>230</v>
      </c>
      <c r="P2859" t="s">
        <v>1703</v>
      </c>
      <c r="Q2859" t="s">
        <v>315</v>
      </c>
      <c r="R2859" t="str">
        <f t="shared" si="663"/>
        <v>Great</v>
      </c>
      <c r="S2859" t="str">
        <f t="shared" si="664"/>
        <v>Great</v>
      </c>
      <c r="T2859" t="b">
        <f t="shared" si="665"/>
        <v>1</v>
      </c>
      <c r="U2859" t="b">
        <f t="shared" si="666"/>
        <v>1</v>
      </c>
      <c r="V2859" t="str">
        <f t="shared" si="667"/>
        <v>Top Company</v>
      </c>
      <c r="W2859" t="str">
        <f t="shared" si="668"/>
        <v>Don't Buy</v>
      </c>
      <c r="X2859" t="str">
        <f t="shared" si="669"/>
        <v>Not Known</v>
      </c>
      <c r="Z2859" t="str">
        <f t="shared" si="670"/>
        <v>None</v>
      </c>
      <c r="AB2859" t="str">
        <f t="shared" si="671"/>
        <v>0</v>
      </c>
    </row>
    <row r="2860" spans="1:28" x14ac:dyDescent="0.3">
      <c r="A2860">
        <v>2858</v>
      </c>
      <c r="B2860" t="s">
        <v>6009</v>
      </c>
      <c r="C2860" t="str">
        <f t="shared" si="658"/>
        <v>Long</v>
      </c>
      <c r="D2860">
        <v>4.5</v>
      </c>
      <c r="F2860" s="1">
        <f t="shared" si="672"/>
        <v>4.5</v>
      </c>
      <c r="G2860" s="1">
        <f t="shared" si="659"/>
        <v>4.5</v>
      </c>
      <c r="H2860">
        <f t="shared" si="660"/>
        <v>4.5</v>
      </c>
      <c r="I2860" t="s">
        <v>5989</v>
      </c>
      <c r="J2860" t="s">
        <v>22</v>
      </c>
      <c r="K2860" t="s">
        <v>1728</v>
      </c>
      <c r="L2860" t="str">
        <f t="shared" si="661"/>
        <v>Established</v>
      </c>
      <c r="N2860" s="2">
        <f t="shared" si="662"/>
        <v>14</v>
      </c>
      <c r="O2860" t="s">
        <v>522</v>
      </c>
      <c r="P2860" t="s">
        <v>683</v>
      </c>
      <c r="Q2860" t="s">
        <v>417</v>
      </c>
      <c r="R2860" t="str">
        <f t="shared" si="663"/>
        <v>Great</v>
      </c>
      <c r="S2860" t="str">
        <f t="shared" si="664"/>
        <v>Great</v>
      </c>
      <c r="T2860" t="b">
        <f t="shared" si="665"/>
        <v>1</v>
      </c>
      <c r="U2860" t="b">
        <f t="shared" si="666"/>
        <v>1</v>
      </c>
      <c r="V2860" t="str">
        <f t="shared" si="667"/>
        <v>Average Company</v>
      </c>
      <c r="W2860" t="str">
        <f t="shared" si="668"/>
        <v>Don't Buy</v>
      </c>
      <c r="X2860" t="str">
        <f t="shared" si="669"/>
        <v>Not Known</v>
      </c>
      <c r="Z2860" t="str">
        <f t="shared" si="670"/>
        <v>None</v>
      </c>
      <c r="AB2860" t="str">
        <f t="shared" si="671"/>
        <v>0</v>
      </c>
    </row>
    <row r="2861" spans="1:28" x14ac:dyDescent="0.3">
      <c r="A2861">
        <v>2859</v>
      </c>
      <c r="B2861" t="s">
        <v>6010</v>
      </c>
      <c r="C2861" t="str">
        <f t="shared" si="658"/>
        <v>Long</v>
      </c>
      <c r="D2861">
        <v>4.3</v>
      </c>
      <c r="F2861" s="1">
        <f t="shared" si="672"/>
        <v>4.3</v>
      </c>
      <c r="G2861" s="1">
        <f t="shared" si="659"/>
        <v>4.3</v>
      </c>
      <c r="H2861">
        <f t="shared" si="660"/>
        <v>4.3</v>
      </c>
      <c r="I2861" t="s">
        <v>5989</v>
      </c>
      <c r="J2861" t="s">
        <v>22</v>
      </c>
      <c r="K2861" t="s">
        <v>6011</v>
      </c>
      <c r="L2861" t="str">
        <f t="shared" si="661"/>
        <v>Established</v>
      </c>
      <c r="N2861" s="2">
        <f t="shared" si="662"/>
        <v>94</v>
      </c>
      <c r="O2861" t="s">
        <v>1652</v>
      </c>
      <c r="P2861" t="s">
        <v>147</v>
      </c>
      <c r="Q2861" t="s">
        <v>204</v>
      </c>
      <c r="R2861" t="str">
        <f t="shared" si="663"/>
        <v>Great</v>
      </c>
      <c r="S2861" t="str">
        <f t="shared" si="664"/>
        <v>Great</v>
      </c>
      <c r="T2861" t="b">
        <f t="shared" si="665"/>
        <v>1</v>
      </c>
      <c r="U2861" t="b">
        <f t="shared" si="666"/>
        <v>1</v>
      </c>
      <c r="V2861" t="str">
        <f t="shared" si="667"/>
        <v>Top Company</v>
      </c>
      <c r="W2861" t="str">
        <f t="shared" si="668"/>
        <v>Don't Buy</v>
      </c>
      <c r="X2861" t="str">
        <f t="shared" si="669"/>
        <v>Not Known</v>
      </c>
      <c r="Z2861" t="str">
        <f t="shared" si="670"/>
        <v>None</v>
      </c>
      <c r="AB2861" t="str">
        <f t="shared" si="671"/>
        <v>0</v>
      </c>
    </row>
    <row r="2862" spans="1:28" x14ac:dyDescent="0.3">
      <c r="A2862">
        <v>2860</v>
      </c>
      <c r="B2862" t="s">
        <v>6012</v>
      </c>
      <c r="C2862" t="str">
        <f t="shared" si="658"/>
        <v>Long</v>
      </c>
      <c r="D2862">
        <v>4</v>
      </c>
      <c r="F2862" s="1">
        <f t="shared" si="672"/>
        <v>4</v>
      </c>
      <c r="G2862" s="1">
        <f t="shared" si="659"/>
        <v>4</v>
      </c>
      <c r="H2862">
        <f t="shared" si="660"/>
        <v>4</v>
      </c>
      <c r="I2862" t="s">
        <v>5989</v>
      </c>
      <c r="J2862" t="s">
        <v>22</v>
      </c>
      <c r="K2862" t="s">
        <v>6013</v>
      </c>
      <c r="L2862" t="str">
        <f t="shared" si="661"/>
        <v>Established</v>
      </c>
      <c r="N2862" s="2">
        <f t="shared" si="662"/>
        <v>18</v>
      </c>
      <c r="O2862" t="s">
        <v>200</v>
      </c>
      <c r="P2862" t="s">
        <v>147</v>
      </c>
      <c r="Q2862" t="s">
        <v>773</v>
      </c>
      <c r="R2862" t="str">
        <f t="shared" si="663"/>
        <v>Average</v>
      </c>
      <c r="S2862" t="str">
        <f t="shared" si="664"/>
        <v xml:space="preserve"> </v>
      </c>
      <c r="T2862" t="b">
        <f t="shared" si="665"/>
        <v>0</v>
      </c>
      <c r="U2862" t="b">
        <f t="shared" si="666"/>
        <v>1</v>
      </c>
      <c r="V2862" t="str">
        <f t="shared" si="667"/>
        <v>Average Company</v>
      </c>
      <c r="W2862" t="str">
        <f t="shared" si="668"/>
        <v>Don't Buy</v>
      </c>
      <c r="X2862" t="str">
        <f t="shared" si="669"/>
        <v>Not Known</v>
      </c>
      <c r="Z2862" t="str">
        <f t="shared" si="670"/>
        <v>None</v>
      </c>
      <c r="AB2862" t="str">
        <f t="shared" si="671"/>
        <v>0</v>
      </c>
    </row>
    <row r="2863" spans="1:28" x14ac:dyDescent="0.3">
      <c r="A2863">
        <v>2861</v>
      </c>
      <c r="B2863" t="s">
        <v>6014</v>
      </c>
      <c r="C2863" t="str">
        <f t="shared" si="658"/>
        <v>Long</v>
      </c>
      <c r="D2863">
        <v>3.9</v>
      </c>
      <c r="F2863" s="1">
        <f t="shared" si="672"/>
        <v>3.9</v>
      </c>
      <c r="G2863" s="1">
        <f t="shared" si="659"/>
        <v>3.9</v>
      </c>
      <c r="H2863">
        <f t="shared" si="660"/>
        <v>3.9</v>
      </c>
      <c r="I2863" t="s">
        <v>5989</v>
      </c>
      <c r="J2863" t="s">
        <v>22</v>
      </c>
      <c r="K2863" t="s">
        <v>3527</v>
      </c>
      <c r="L2863" t="str">
        <f t="shared" si="661"/>
        <v>Established</v>
      </c>
      <c r="N2863" s="2">
        <f t="shared" si="662"/>
        <v>46</v>
      </c>
      <c r="O2863" t="s">
        <v>596</v>
      </c>
      <c r="P2863" t="s">
        <v>1308</v>
      </c>
      <c r="Q2863" t="s">
        <v>1519</v>
      </c>
      <c r="R2863" t="str">
        <f t="shared" si="663"/>
        <v>Average</v>
      </c>
      <c r="S2863" t="str">
        <f t="shared" si="664"/>
        <v xml:space="preserve"> </v>
      </c>
      <c r="T2863" t="b">
        <f t="shared" si="665"/>
        <v>0</v>
      </c>
      <c r="U2863" t="b">
        <f t="shared" si="666"/>
        <v>1</v>
      </c>
      <c r="V2863" t="str">
        <f t="shared" si="667"/>
        <v>Average Company</v>
      </c>
      <c r="W2863" t="str">
        <f t="shared" si="668"/>
        <v>Don't Buy</v>
      </c>
      <c r="X2863" t="str">
        <f t="shared" si="669"/>
        <v>Not Known</v>
      </c>
      <c r="Z2863" t="str">
        <f t="shared" si="670"/>
        <v>None</v>
      </c>
      <c r="AB2863" t="str">
        <f t="shared" si="671"/>
        <v>0</v>
      </c>
    </row>
    <row r="2864" spans="1:28" x14ac:dyDescent="0.3">
      <c r="A2864">
        <v>2862</v>
      </c>
      <c r="B2864" t="s">
        <v>76</v>
      </c>
      <c r="C2864" t="str">
        <f t="shared" si="658"/>
        <v>Long</v>
      </c>
      <c r="D2864">
        <v>4</v>
      </c>
      <c r="F2864" s="1" t="e">
        <f t="shared" si="672"/>
        <v>#VALUE!</v>
      </c>
      <c r="G2864" s="1" t="e">
        <f t="shared" si="659"/>
        <v>#VALUE!</v>
      </c>
      <c r="H2864" t="e">
        <f t="shared" si="660"/>
        <v>#VALUE!</v>
      </c>
      <c r="I2864" t="s">
        <v>6015</v>
      </c>
      <c r="J2864" t="s">
        <v>6016</v>
      </c>
      <c r="K2864" t="s">
        <v>13</v>
      </c>
      <c r="L2864" t="e">
        <f t="shared" si="661"/>
        <v>#VALUE!</v>
      </c>
      <c r="N2864" s="2" t="e">
        <f t="shared" si="662"/>
        <v>#VALUE!</v>
      </c>
      <c r="Q2864" t="s">
        <v>362</v>
      </c>
      <c r="R2864" t="str">
        <f t="shared" si="663"/>
        <v>Average</v>
      </c>
      <c r="S2864" t="str">
        <f t="shared" si="664"/>
        <v xml:space="preserve"> </v>
      </c>
      <c r="T2864" t="e">
        <f t="shared" si="665"/>
        <v>#VALUE!</v>
      </c>
      <c r="U2864" t="e">
        <f t="shared" si="666"/>
        <v>#VALUE!</v>
      </c>
      <c r="V2864" t="e">
        <f t="shared" si="667"/>
        <v>#VALUE!</v>
      </c>
      <c r="W2864" t="str">
        <f t="shared" si="668"/>
        <v>Don't Buy</v>
      </c>
      <c r="X2864" t="str">
        <f t="shared" si="669"/>
        <v>Not Known</v>
      </c>
      <c r="Z2864" t="e">
        <f t="shared" si="670"/>
        <v>#VALUE!</v>
      </c>
      <c r="AB2864" t="str">
        <f t="shared" si="671"/>
        <v>0</v>
      </c>
    </row>
    <row r="2865" spans="1:28" x14ac:dyDescent="0.3">
      <c r="A2865">
        <v>2863</v>
      </c>
      <c r="B2865" t="s">
        <v>6017</v>
      </c>
      <c r="C2865" t="str">
        <f t="shared" si="658"/>
        <v>Long</v>
      </c>
      <c r="D2865">
        <v>4.2</v>
      </c>
      <c r="F2865" s="1">
        <f t="shared" si="672"/>
        <v>4.2</v>
      </c>
      <c r="G2865" s="1">
        <f t="shared" si="659"/>
        <v>4.2</v>
      </c>
      <c r="H2865">
        <f t="shared" si="660"/>
        <v>4.2</v>
      </c>
      <c r="I2865" t="s">
        <v>1033</v>
      </c>
      <c r="J2865" t="s">
        <v>6018</v>
      </c>
      <c r="K2865" t="s">
        <v>6019</v>
      </c>
      <c r="L2865" t="str">
        <f t="shared" si="661"/>
        <v>Established</v>
      </c>
      <c r="N2865" s="2">
        <f t="shared" si="662"/>
        <v>48</v>
      </c>
      <c r="O2865" t="s">
        <v>752</v>
      </c>
      <c r="P2865" t="s">
        <v>691</v>
      </c>
      <c r="Q2865" t="s">
        <v>1080</v>
      </c>
      <c r="R2865" t="str">
        <f t="shared" si="663"/>
        <v>Great</v>
      </c>
      <c r="S2865" t="str">
        <f t="shared" si="664"/>
        <v>Great</v>
      </c>
      <c r="T2865" t="b">
        <f t="shared" si="665"/>
        <v>1</v>
      </c>
      <c r="U2865" t="b">
        <f t="shared" si="666"/>
        <v>1</v>
      </c>
      <c r="V2865" t="str">
        <f t="shared" si="667"/>
        <v>Top Company</v>
      </c>
      <c r="W2865" t="str">
        <f t="shared" si="668"/>
        <v>Don't Buy</v>
      </c>
      <c r="X2865" t="str">
        <f t="shared" si="669"/>
        <v>Not Known</v>
      </c>
      <c r="Z2865" t="str">
        <f t="shared" si="670"/>
        <v>None</v>
      </c>
      <c r="AB2865" t="str">
        <f t="shared" si="671"/>
        <v>0</v>
      </c>
    </row>
    <row r="2866" spans="1:28" x14ac:dyDescent="0.3">
      <c r="A2866">
        <v>2864</v>
      </c>
      <c r="B2866" t="s">
        <v>6020</v>
      </c>
      <c r="C2866" t="str">
        <f t="shared" si="658"/>
        <v>Short</v>
      </c>
      <c r="D2866">
        <v>4.2</v>
      </c>
      <c r="F2866" s="1">
        <f t="shared" si="672"/>
        <v>4.2</v>
      </c>
      <c r="G2866" s="1">
        <f t="shared" si="659"/>
        <v>4.2</v>
      </c>
      <c r="H2866">
        <f t="shared" si="660"/>
        <v>4.2</v>
      </c>
      <c r="I2866" t="s">
        <v>4417</v>
      </c>
      <c r="J2866" t="s">
        <v>22</v>
      </c>
      <c r="K2866" t="s">
        <v>6021</v>
      </c>
      <c r="L2866" t="str">
        <f t="shared" si="661"/>
        <v>Established</v>
      </c>
      <c r="N2866" s="2">
        <f t="shared" si="662"/>
        <v>22</v>
      </c>
      <c r="O2866" t="s">
        <v>142</v>
      </c>
      <c r="P2866" t="s">
        <v>147</v>
      </c>
      <c r="Q2866" t="s">
        <v>601</v>
      </c>
      <c r="R2866" t="str">
        <f t="shared" si="663"/>
        <v>Great</v>
      </c>
      <c r="S2866" t="str">
        <f t="shared" si="664"/>
        <v>Great</v>
      </c>
      <c r="T2866" t="b">
        <f t="shared" si="665"/>
        <v>1</v>
      </c>
      <c r="U2866" t="b">
        <f t="shared" si="666"/>
        <v>1</v>
      </c>
      <c r="V2866" t="str">
        <f t="shared" si="667"/>
        <v>Top Company</v>
      </c>
      <c r="W2866" t="str">
        <f t="shared" si="668"/>
        <v>Buy</v>
      </c>
      <c r="X2866" t="str">
        <f t="shared" si="669"/>
        <v>Not Known</v>
      </c>
      <c r="Z2866" t="str">
        <f t="shared" si="670"/>
        <v>None</v>
      </c>
      <c r="AB2866" t="str">
        <f t="shared" si="671"/>
        <v>0</v>
      </c>
    </row>
    <row r="2867" spans="1:28" x14ac:dyDescent="0.3">
      <c r="A2867">
        <v>2865</v>
      </c>
      <c r="B2867" t="s">
        <v>6022</v>
      </c>
      <c r="C2867" t="str">
        <f t="shared" si="658"/>
        <v>Long</v>
      </c>
      <c r="D2867">
        <v>3.5</v>
      </c>
      <c r="F2867" s="1">
        <f t="shared" si="672"/>
        <v>3.5</v>
      </c>
      <c r="G2867" s="1">
        <f t="shared" si="659"/>
        <v>3.5</v>
      </c>
      <c r="H2867">
        <f t="shared" si="660"/>
        <v>3.5</v>
      </c>
      <c r="I2867" t="s">
        <v>6023</v>
      </c>
      <c r="J2867" t="s">
        <v>22</v>
      </c>
      <c r="K2867" t="s">
        <v>4588</v>
      </c>
      <c r="L2867" t="str">
        <f t="shared" si="661"/>
        <v>Established</v>
      </c>
      <c r="N2867" s="2">
        <f t="shared" si="662"/>
        <v>17</v>
      </c>
      <c r="O2867" t="s">
        <v>711</v>
      </c>
      <c r="P2867" t="s">
        <v>683</v>
      </c>
      <c r="Q2867" t="s">
        <v>44</v>
      </c>
      <c r="R2867" t="str">
        <f t="shared" si="663"/>
        <v>Average</v>
      </c>
      <c r="S2867" t="str">
        <f t="shared" si="664"/>
        <v xml:space="preserve"> </v>
      </c>
      <c r="T2867" t="b">
        <f t="shared" si="665"/>
        <v>0</v>
      </c>
      <c r="U2867" t="b">
        <f t="shared" si="666"/>
        <v>0</v>
      </c>
      <c r="V2867" t="str">
        <f t="shared" si="667"/>
        <v>Average Company</v>
      </c>
      <c r="W2867" t="str">
        <f t="shared" si="668"/>
        <v>Buy</v>
      </c>
      <c r="X2867" t="str">
        <f t="shared" si="669"/>
        <v>Not Known</v>
      </c>
      <c r="Z2867" t="str">
        <f t="shared" si="670"/>
        <v>None</v>
      </c>
      <c r="AB2867" t="str">
        <f t="shared" si="671"/>
        <v>0</v>
      </c>
    </row>
    <row r="2868" spans="1:28" x14ac:dyDescent="0.3">
      <c r="A2868">
        <v>2866</v>
      </c>
      <c r="B2868" t="s">
        <v>6024</v>
      </c>
      <c r="C2868" t="str">
        <f t="shared" si="658"/>
        <v>Long</v>
      </c>
      <c r="D2868">
        <v>4.4000000000000004</v>
      </c>
      <c r="F2868" s="1">
        <f t="shared" si="672"/>
        <v>4.4000000000000004</v>
      </c>
      <c r="G2868" s="1">
        <f t="shared" si="659"/>
        <v>4.4000000000000004</v>
      </c>
      <c r="H2868">
        <f t="shared" si="660"/>
        <v>4.4000000000000004</v>
      </c>
      <c r="I2868" t="s">
        <v>6023</v>
      </c>
      <c r="J2868" t="s">
        <v>22</v>
      </c>
      <c r="K2868" t="s">
        <v>6025</v>
      </c>
      <c r="L2868" t="str">
        <f t="shared" si="661"/>
        <v>Established</v>
      </c>
      <c r="N2868" s="2">
        <f t="shared" si="662"/>
        <v>50</v>
      </c>
      <c r="O2868" t="s">
        <v>740</v>
      </c>
      <c r="P2868" t="s">
        <v>683</v>
      </c>
      <c r="Q2868" t="s">
        <v>204</v>
      </c>
      <c r="R2868" t="str">
        <f t="shared" si="663"/>
        <v>Great</v>
      </c>
      <c r="S2868" t="str">
        <f t="shared" si="664"/>
        <v>Great</v>
      </c>
      <c r="T2868" t="b">
        <f t="shared" si="665"/>
        <v>1</v>
      </c>
      <c r="U2868" t="b">
        <f t="shared" si="666"/>
        <v>1</v>
      </c>
      <c r="V2868" t="str">
        <f t="shared" si="667"/>
        <v>Top Company</v>
      </c>
      <c r="W2868" t="str">
        <f t="shared" si="668"/>
        <v>Don't Buy</v>
      </c>
      <c r="X2868" t="str">
        <f t="shared" si="669"/>
        <v>Not Known</v>
      </c>
      <c r="Z2868" t="str">
        <f t="shared" si="670"/>
        <v>None</v>
      </c>
      <c r="AB2868" t="str">
        <f t="shared" si="671"/>
        <v>0</v>
      </c>
    </row>
    <row r="2869" spans="1:28" x14ac:dyDescent="0.3">
      <c r="A2869">
        <v>2867</v>
      </c>
      <c r="B2869" t="s">
        <v>6026</v>
      </c>
      <c r="C2869" t="str">
        <f t="shared" si="658"/>
        <v>Short</v>
      </c>
      <c r="D2869">
        <v>3.7</v>
      </c>
      <c r="F2869" s="1">
        <f t="shared" si="672"/>
        <v>4.2</v>
      </c>
      <c r="G2869" s="1">
        <f t="shared" si="659"/>
        <v>4.2</v>
      </c>
      <c r="H2869">
        <f t="shared" si="660"/>
        <v>3.8000000000000003</v>
      </c>
      <c r="I2869" t="s">
        <v>6023</v>
      </c>
      <c r="J2869" t="s">
        <v>22</v>
      </c>
      <c r="K2869" t="s">
        <v>6027</v>
      </c>
      <c r="L2869" t="str">
        <f t="shared" si="661"/>
        <v>Startup</v>
      </c>
      <c r="N2869" s="2">
        <f t="shared" si="662"/>
        <v>7</v>
      </c>
      <c r="O2869" t="s">
        <v>318</v>
      </c>
      <c r="P2869" t="s">
        <v>691</v>
      </c>
      <c r="Q2869" t="s">
        <v>44</v>
      </c>
      <c r="R2869" t="str">
        <f t="shared" si="663"/>
        <v>Average</v>
      </c>
      <c r="S2869" t="str">
        <f t="shared" si="664"/>
        <v xml:space="preserve"> </v>
      </c>
      <c r="T2869" t="b">
        <f t="shared" si="665"/>
        <v>0</v>
      </c>
      <c r="U2869" t="b">
        <f t="shared" si="666"/>
        <v>1</v>
      </c>
      <c r="V2869" t="str">
        <f t="shared" si="667"/>
        <v>Average Company</v>
      </c>
      <c r="W2869" t="str">
        <f t="shared" si="668"/>
        <v>Don't Buy</v>
      </c>
      <c r="X2869" t="str">
        <f t="shared" si="669"/>
        <v>Not Known</v>
      </c>
      <c r="Z2869" t="str">
        <f t="shared" si="670"/>
        <v>None</v>
      </c>
      <c r="AB2869" t="str">
        <f t="shared" si="671"/>
        <v>0</v>
      </c>
    </row>
    <row r="2870" spans="1:28" x14ac:dyDescent="0.3">
      <c r="A2870">
        <v>2868</v>
      </c>
      <c r="B2870" t="s">
        <v>6028</v>
      </c>
      <c r="C2870" t="str">
        <f t="shared" si="658"/>
        <v>Long</v>
      </c>
      <c r="D2870">
        <v>4.2</v>
      </c>
      <c r="F2870" s="1">
        <f t="shared" si="672"/>
        <v>4.2</v>
      </c>
      <c r="G2870" s="1">
        <f t="shared" si="659"/>
        <v>4.2</v>
      </c>
      <c r="H2870">
        <f t="shared" si="660"/>
        <v>4.2</v>
      </c>
      <c r="I2870" t="s">
        <v>6023</v>
      </c>
      <c r="J2870" t="s">
        <v>22</v>
      </c>
      <c r="K2870" t="s">
        <v>6029</v>
      </c>
      <c r="L2870" t="str">
        <f t="shared" si="661"/>
        <v>Established</v>
      </c>
      <c r="N2870" s="2">
        <f t="shared" si="662"/>
        <v>65</v>
      </c>
      <c r="O2870" t="s">
        <v>1004</v>
      </c>
      <c r="P2870" t="s">
        <v>1308</v>
      </c>
      <c r="Q2870" t="s">
        <v>3061</v>
      </c>
      <c r="R2870" t="str">
        <f t="shared" si="663"/>
        <v>Great</v>
      </c>
      <c r="S2870" t="str">
        <f t="shared" si="664"/>
        <v>Great</v>
      </c>
      <c r="T2870" t="b">
        <f t="shared" si="665"/>
        <v>1</v>
      </c>
      <c r="U2870" t="b">
        <f t="shared" si="666"/>
        <v>1</v>
      </c>
      <c r="V2870" t="str">
        <f t="shared" si="667"/>
        <v>Top Company</v>
      </c>
      <c r="W2870" t="str">
        <f t="shared" si="668"/>
        <v>Don't Buy</v>
      </c>
      <c r="X2870" t="str">
        <f t="shared" si="669"/>
        <v>Not Known</v>
      </c>
      <c r="Z2870" t="str">
        <f t="shared" si="670"/>
        <v>None</v>
      </c>
      <c r="AB2870" t="str">
        <f t="shared" si="671"/>
        <v>0</v>
      </c>
    </row>
    <row r="2871" spans="1:28" x14ac:dyDescent="0.3">
      <c r="A2871">
        <v>2869</v>
      </c>
      <c r="B2871" t="s">
        <v>6030</v>
      </c>
      <c r="C2871" t="str">
        <f t="shared" si="658"/>
        <v>Long</v>
      </c>
      <c r="D2871">
        <v>4</v>
      </c>
      <c r="F2871" s="1">
        <f t="shared" si="672"/>
        <v>4</v>
      </c>
      <c r="G2871" s="1">
        <f t="shared" si="659"/>
        <v>4</v>
      </c>
      <c r="H2871">
        <f t="shared" si="660"/>
        <v>4</v>
      </c>
      <c r="I2871" t="s">
        <v>6023</v>
      </c>
      <c r="J2871" t="s">
        <v>22</v>
      </c>
      <c r="K2871" t="s">
        <v>3278</v>
      </c>
      <c r="L2871" t="str">
        <f t="shared" si="661"/>
        <v>Established</v>
      </c>
      <c r="N2871" s="2">
        <f t="shared" si="662"/>
        <v>28</v>
      </c>
      <c r="O2871" t="s">
        <v>24</v>
      </c>
      <c r="P2871" t="s">
        <v>683</v>
      </c>
      <c r="Q2871" t="s">
        <v>315</v>
      </c>
      <c r="R2871" t="str">
        <f t="shared" si="663"/>
        <v>Average</v>
      </c>
      <c r="S2871" t="str">
        <f t="shared" si="664"/>
        <v xml:space="preserve"> </v>
      </c>
      <c r="T2871" t="b">
        <f t="shared" si="665"/>
        <v>0</v>
      </c>
      <c r="U2871" t="b">
        <f t="shared" si="666"/>
        <v>1</v>
      </c>
      <c r="V2871" t="str">
        <f t="shared" si="667"/>
        <v>Average Company</v>
      </c>
      <c r="W2871" t="str">
        <f t="shared" si="668"/>
        <v>Don't Buy</v>
      </c>
      <c r="X2871" t="str">
        <f t="shared" si="669"/>
        <v>Not Known</v>
      </c>
      <c r="Z2871" t="str">
        <f t="shared" si="670"/>
        <v>None</v>
      </c>
      <c r="AB2871" t="str">
        <f t="shared" si="671"/>
        <v>0</v>
      </c>
    </row>
    <row r="2872" spans="1:28" x14ac:dyDescent="0.3">
      <c r="A2872">
        <v>2870</v>
      </c>
      <c r="B2872" t="s">
        <v>6031</v>
      </c>
      <c r="C2872" t="str">
        <f t="shared" si="658"/>
        <v>Short</v>
      </c>
      <c r="D2872">
        <v>4.2</v>
      </c>
      <c r="F2872" s="1">
        <f t="shared" si="672"/>
        <v>4.2</v>
      </c>
      <c r="G2872" s="1">
        <f t="shared" si="659"/>
        <v>4.2</v>
      </c>
      <c r="H2872">
        <f t="shared" si="660"/>
        <v>4.2</v>
      </c>
      <c r="I2872" t="s">
        <v>6023</v>
      </c>
      <c r="J2872" t="s">
        <v>22</v>
      </c>
      <c r="K2872" t="s">
        <v>6032</v>
      </c>
      <c r="L2872" t="str">
        <f t="shared" si="661"/>
        <v>Established</v>
      </c>
      <c r="N2872" s="2">
        <f t="shared" si="662"/>
        <v>30</v>
      </c>
      <c r="O2872" t="s">
        <v>604</v>
      </c>
      <c r="P2872" t="s">
        <v>691</v>
      </c>
      <c r="Q2872" t="s">
        <v>523</v>
      </c>
      <c r="R2872" t="str">
        <f t="shared" si="663"/>
        <v>Great</v>
      </c>
      <c r="S2872" t="str">
        <f t="shared" si="664"/>
        <v>Great</v>
      </c>
      <c r="T2872" t="b">
        <f t="shared" si="665"/>
        <v>1</v>
      </c>
      <c r="U2872" t="b">
        <f t="shared" si="666"/>
        <v>1</v>
      </c>
      <c r="V2872" t="str">
        <f t="shared" si="667"/>
        <v>Top Company</v>
      </c>
      <c r="W2872" t="str">
        <f t="shared" si="668"/>
        <v>Don't Buy</v>
      </c>
      <c r="X2872" t="str">
        <f t="shared" si="669"/>
        <v>Not Known</v>
      </c>
      <c r="Z2872" t="str">
        <f t="shared" si="670"/>
        <v>None</v>
      </c>
      <c r="AB2872" t="str">
        <f t="shared" si="671"/>
        <v>0</v>
      </c>
    </row>
    <row r="2873" spans="1:28" x14ac:dyDescent="0.3">
      <c r="A2873">
        <v>2871</v>
      </c>
      <c r="B2873" t="s">
        <v>6033</v>
      </c>
      <c r="C2873" t="str">
        <f t="shared" si="658"/>
        <v>Long</v>
      </c>
      <c r="D2873">
        <v>3.4</v>
      </c>
      <c r="F2873" s="1">
        <f t="shared" si="672"/>
        <v>3.4</v>
      </c>
      <c r="G2873" s="1">
        <f t="shared" si="659"/>
        <v>3.4</v>
      </c>
      <c r="H2873">
        <f t="shared" si="660"/>
        <v>3.4</v>
      </c>
      <c r="I2873" t="s">
        <v>6023</v>
      </c>
      <c r="J2873" t="s">
        <v>22</v>
      </c>
      <c r="K2873" t="s">
        <v>6034</v>
      </c>
      <c r="L2873" t="str">
        <f t="shared" si="661"/>
        <v>Established</v>
      </c>
      <c r="N2873" s="2">
        <f t="shared" si="662"/>
        <v>37</v>
      </c>
      <c r="O2873" t="s">
        <v>538</v>
      </c>
      <c r="P2873" t="s">
        <v>691</v>
      </c>
      <c r="Q2873" t="s">
        <v>105</v>
      </c>
      <c r="R2873" t="str">
        <f t="shared" si="663"/>
        <v>Average</v>
      </c>
      <c r="S2873" t="str">
        <f t="shared" si="664"/>
        <v xml:space="preserve"> </v>
      </c>
      <c r="T2873" t="b">
        <f t="shared" si="665"/>
        <v>0</v>
      </c>
      <c r="U2873" t="b">
        <f t="shared" si="666"/>
        <v>0</v>
      </c>
      <c r="V2873" t="str">
        <f t="shared" si="667"/>
        <v>Average Company</v>
      </c>
      <c r="W2873" t="str">
        <f t="shared" si="668"/>
        <v>Don't Buy</v>
      </c>
      <c r="X2873" t="str">
        <f t="shared" si="669"/>
        <v>Not Known</v>
      </c>
      <c r="Z2873" t="str">
        <f t="shared" si="670"/>
        <v>None</v>
      </c>
      <c r="AB2873" t="str">
        <f t="shared" si="671"/>
        <v>0</v>
      </c>
    </row>
    <row r="2874" spans="1:28" x14ac:dyDescent="0.3">
      <c r="A2874">
        <v>2872</v>
      </c>
      <c r="B2874" t="s">
        <v>6035</v>
      </c>
      <c r="C2874" t="str">
        <f t="shared" si="658"/>
        <v>Long</v>
      </c>
      <c r="D2874">
        <v>3.7</v>
      </c>
      <c r="F2874" s="1">
        <f t="shared" si="672"/>
        <v>3.7</v>
      </c>
      <c r="G2874" s="1">
        <f t="shared" si="659"/>
        <v>3.7</v>
      </c>
      <c r="H2874">
        <f t="shared" si="660"/>
        <v>3.7</v>
      </c>
      <c r="I2874" t="s">
        <v>6023</v>
      </c>
      <c r="J2874" t="s">
        <v>22</v>
      </c>
      <c r="K2874" t="s">
        <v>6036</v>
      </c>
      <c r="L2874" t="str">
        <f t="shared" si="661"/>
        <v>Established</v>
      </c>
      <c r="N2874" s="2">
        <f t="shared" si="662"/>
        <v>21</v>
      </c>
      <c r="O2874" t="s">
        <v>321</v>
      </c>
      <c r="P2874" t="s">
        <v>683</v>
      </c>
      <c r="Q2874" t="s">
        <v>19</v>
      </c>
      <c r="R2874" t="str">
        <f t="shared" si="663"/>
        <v>Average</v>
      </c>
      <c r="S2874" t="str">
        <f t="shared" si="664"/>
        <v xml:space="preserve"> </v>
      </c>
      <c r="T2874" t="b">
        <f t="shared" si="665"/>
        <v>0</v>
      </c>
      <c r="U2874" t="b">
        <f t="shared" si="666"/>
        <v>1</v>
      </c>
      <c r="V2874" t="str">
        <f t="shared" si="667"/>
        <v>Average Company</v>
      </c>
      <c r="W2874" t="str">
        <f t="shared" si="668"/>
        <v>Don't Buy</v>
      </c>
      <c r="X2874" t="str">
        <f t="shared" si="669"/>
        <v>Not Known</v>
      </c>
      <c r="Z2874" t="str">
        <f t="shared" si="670"/>
        <v>None</v>
      </c>
      <c r="AB2874" t="str">
        <f t="shared" si="671"/>
        <v>500K</v>
      </c>
    </row>
    <row r="2875" spans="1:28" x14ac:dyDescent="0.3">
      <c r="A2875">
        <v>2873</v>
      </c>
      <c r="B2875" t="s">
        <v>6037</v>
      </c>
      <c r="C2875" t="str">
        <f t="shared" si="658"/>
        <v>Short</v>
      </c>
      <c r="D2875">
        <v>4</v>
      </c>
      <c r="F2875" s="1">
        <f t="shared" si="672"/>
        <v>4</v>
      </c>
      <c r="G2875" s="1">
        <f t="shared" si="659"/>
        <v>4</v>
      </c>
      <c r="H2875">
        <f t="shared" si="660"/>
        <v>4</v>
      </c>
      <c r="I2875" t="s">
        <v>6023</v>
      </c>
      <c r="J2875" t="s">
        <v>22</v>
      </c>
      <c r="K2875" t="s">
        <v>6038</v>
      </c>
      <c r="L2875" t="str">
        <f t="shared" si="661"/>
        <v>Established</v>
      </c>
      <c r="N2875" s="2">
        <f t="shared" si="662"/>
        <v>66</v>
      </c>
      <c r="O2875" t="s">
        <v>803</v>
      </c>
      <c r="P2875" t="s">
        <v>691</v>
      </c>
      <c r="Q2875" t="s">
        <v>843</v>
      </c>
      <c r="R2875" t="str">
        <f t="shared" si="663"/>
        <v>Average</v>
      </c>
      <c r="S2875" t="str">
        <f t="shared" si="664"/>
        <v xml:space="preserve"> </v>
      </c>
      <c r="T2875" t="b">
        <f t="shared" si="665"/>
        <v>0</v>
      </c>
      <c r="U2875" t="b">
        <f t="shared" si="666"/>
        <v>1</v>
      </c>
      <c r="V2875" t="str">
        <f t="shared" si="667"/>
        <v>Average Company</v>
      </c>
      <c r="W2875" t="str">
        <f t="shared" si="668"/>
        <v>Don't Buy</v>
      </c>
      <c r="X2875" t="str">
        <f t="shared" si="669"/>
        <v>Not Known</v>
      </c>
      <c r="Z2875" t="str">
        <f t="shared" si="670"/>
        <v>None</v>
      </c>
      <c r="AB2875" t="str">
        <f t="shared" si="671"/>
        <v>0</v>
      </c>
    </row>
    <row r="2876" spans="1:28" x14ac:dyDescent="0.3">
      <c r="A2876">
        <v>2874</v>
      </c>
      <c r="B2876" t="s">
        <v>6039</v>
      </c>
      <c r="C2876" t="str">
        <f t="shared" si="658"/>
        <v>Long</v>
      </c>
      <c r="D2876">
        <v>3.4</v>
      </c>
      <c r="F2876" s="1">
        <f t="shared" si="672"/>
        <v>3.4</v>
      </c>
      <c r="G2876" s="1">
        <f t="shared" si="659"/>
        <v>3.4</v>
      </c>
      <c r="H2876">
        <f t="shared" si="660"/>
        <v>3.4</v>
      </c>
      <c r="I2876" t="s">
        <v>6023</v>
      </c>
      <c r="J2876" t="s">
        <v>22</v>
      </c>
      <c r="K2876" t="s">
        <v>2630</v>
      </c>
      <c r="L2876" t="str">
        <f t="shared" si="661"/>
        <v>Established</v>
      </c>
      <c r="N2876" s="2">
        <f t="shared" si="662"/>
        <v>12</v>
      </c>
      <c r="O2876" t="s">
        <v>267</v>
      </c>
      <c r="P2876" t="s">
        <v>691</v>
      </c>
      <c r="Q2876" t="s">
        <v>605</v>
      </c>
      <c r="R2876" t="str">
        <f t="shared" si="663"/>
        <v>Average</v>
      </c>
      <c r="S2876" t="str">
        <f t="shared" si="664"/>
        <v xml:space="preserve"> </v>
      </c>
      <c r="T2876" t="b">
        <f t="shared" si="665"/>
        <v>0</v>
      </c>
      <c r="U2876" t="b">
        <f t="shared" si="666"/>
        <v>0</v>
      </c>
      <c r="V2876" t="str">
        <f t="shared" si="667"/>
        <v>Average Company</v>
      </c>
      <c r="W2876" t="str">
        <f t="shared" si="668"/>
        <v>Don't Buy</v>
      </c>
      <c r="X2876" t="str">
        <f t="shared" si="669"/>
        <v>Not Known</v>
      </c>
      <c r="Z2876" t="str">
        <f t="shared" si="670"/>
        <v>None</v>
      </c>
      <c r="AB2876" t="str">
        <f t="shared" si="671"/>
        <v>0</v>
      </c>
    </row>
    <row r="2877" spans="1:28" x14ac:dyDescent="0.3">
      <c r="A2877">
        <v>2875</v>
      </c>
      <c r="B2877" t="s">
        <v>6040</v>
      </c>
      <c r="C2877" t="str">
        <f t="shared" si="658"/>
        <v>Long</v>
      </c>
      <c r="D2877">
        <v>4.5999999999999996</v>
      </c>
      <c r="F2877" s="1">
        <f t="shared" si="672"/>
        <v>4.5999999999999996</v>
      </c>
      <c r="G2877" s="1">
        <f t="shared" si="659"/>
        <v>4.5999999999999996</v>
      </c>
      <c r="H2877">
        <f t="shared" si="660"/>
        <v>4.5999999999999996</v>
      </c>
      <c r="I2877" t="s">
        <v>6023</v>
      </c>
      <c r="J2877" t="s">
        <v>22</v>
      </c>
      <c r="K2877" t="s">
        <v>6041</v>
      </c>
      <c r="L2877" t="str">
        <f t="shared" si="661"/>
        <v>Established</v>
      </c>
      <c r="N2877" s="2">
        <f t="shared" si="662"/>
        <v>47</v>
      </c>
      <c r="O2877" t="s">
        <v>258</v>
      </c>
      <c r="P2877" t="s">
        <v>683</v>
      </c>
      <c r="Q2877" t="s">
        <v>362</v>
      </c>
      <c r="R2877" t="str">
        <f t="shared" si="663"/>
        <v>Great</v>
      </c>
      <c r="S2877" t="str">
        <f t="shared" si="664"/>
        <v>Great</v>
      </c>
      <c r="T2877" t="b">
        <f t="shared" si="665"/>
        <v>1</v>
      </c>
      <c r="U2877" t="b">
        <f t="shared" si="666"/>
        <v>1</v>
      </c>
      <c r="V2877" t="str">
        <f t="shared" si="667"/>
        <v>Top Company</v>
      </c>
      <c r="W2877" t="str">
        <f t="shared" si="668"/>
        <v>Don't Buy</v>
      </c>
      <c r="X2877" t="str">
        <f t="shared" si="669"/>
        <v>Not Known</v>
      </c>
      <c r="Z2877" t="str">
        <f t="shared" si="670"/>
        <v>None</v>
      </c>
      <c r="AB2877" t="str">
        <f t="shared" si="671"/>
        <v>0</v>
      </c>
    </row>
    <row r="2878" spans="1:28" x14ac:dyDescent="0.3">
      <c r="A2878">
        <v>2876</v>
      </c>
      <c r="B2878" t="s">
        <v>6042</v>
      </c>
      <c r="C2878" t="str">
        <f t="shared" si="658"/>
        <v>Long</v>
      </c>
      <c r="D2878">
        <v>3.7</v>
      </c>
      <c r="F2878" s="1">
        <f t="shared" si="672"/>
        <v>4.2</v>
      </c>
      <c r="G2878" s="1">
        <f t="shared" si="659"/>
        <v>4.2</v>
      </c>
      <c r="H2878">
        <f t="shared" si="660"/>
        <v>3.8000000000000003</v>
      </c>
      <c r="I2878" t="s">
        <v>6023</v>
      </c>
      <c r="J2878" t="s">
        <v>10</v>
      </c>
      <c r="K2878" t="s">
        <v>6043</v>
      </c>
      <c r="L2878" t="str">
        <f t="shared" si="661"/>
        <v>Startup</v>
      </c>
      <c r="N2878" s="2">
        <f t="shared" si="662"/>
        <v>8</v>
      </c>
      <c r="O2878" t="s">
        <v>583</v>
      </c>
      <c r="P2878" t="s">
        <v>1308</v>
      </c>
      <c r="Q2878" t="s">
        <v>85</v>
      </c>
      <c r="R2878" t="str">
        <f t="shared" si="663"/>
        <v>Average</v>
      </c>
      <c r="S2878" t="str">
        <f t="shared" si="664"/>
        <v xml:space="preserve"> </v>
      </c>
      <c r="T2878" t="b">
        <f t="shared" si="665"/>
        <v>0</v>
      </c>
      <c r="U2878" t="b">
        <f t="shared" si="666"/>
        <v>1</v>
      </c>
      <c r="V2878" t="str">
        <f t="shared" si="667"/>
        <v>Average Company</v>
      </c>
      <c r="W2878" t="str">
        <f t="shared" si="668"/>
        <v>Don't Buy</v>
      </c>
      <c r="X2878" t="str">
        <f t="shared" si="669"/>
        <v>Not Known</v>
      </c>
      <c r="Z2878" t="str">
        <f t="shared" si="670"/>
        <v>None</v>
      </c>
      <c r="AB2878" t="str">
        <f t="shared" si="671"/>
        <v>0</v>
      </c>
    </row>
    <row r="2879" spans="1:28" x14ac:dyDescent="0.3">
      <c r="A2879">
        <v>2877</v>
      </c>
      <c r="B2879" t="s">
        <v>6044</v>
      </c>
      <c r="C2879" t="str">
        <f t="shared" si="658"/>
        <v>Short</v>
      </c>
      <c r="D2879">
        <v>3.5</v>
      </c>
      <c r="F2879" s="1">
        <f t="shared" si="672"/>
        <v>3.5</v>
      </c>
      <c r="G2879" s="1">
        <f t="shared" si="659"/>
        <v>3.5</v>
      </c>
      <c r="H2879">
        <f t="shared" si="660"/>
        <v>3.5</v>
      </c>
      <c r="I2879" t="s">
        <v>6023</v>
      </c>
      <c r="J2879" t="s">
        <v>22</v>
      </c>
      <c r="K2879" t="s">
        <v>6045</v>
      </c>
      <c r="L2879" t="str">
        <f t="shared" si="661"/>
        <v>Established</v>
      </c>
      <c r="N2879" s="2">
        <f t="shared" si="662"/>
        <v>37</v>
      </c>
      <c r="O2879" t="s">
        <v>538</v>
      </c>
      <c r="P2879" t="s">
        <v>147</v>
      </c>
      <c r="Q2879" t="s">
        <v>70</v>
      </c>
      <c r="R2879" t="str">
        <f t="shared" si="663"/>
        <v>Average</v>
      </c>
      <c r="S2879" t="str">
        <f t="shared" si="664"/>
        <v xml:space="preserve"> </v>
      </c>
      <c r="T2879" t="b">
        <f t="shared" si="665"/>
        <v>0</v>
      </c>
      <c r="U2879" t="b">
        <f t="shared" si="666"/>
        <v>0</v>
      </c>
      <c r="V2879" t="str">
        <f t="shared" si="667"/>
        <v>Average Company</v>
      </c>
      <c r="W2879" t="str">
        <f t="shared" si="668"/>
        <v>Don't Buy</v>
      </c>
      <c r="X2879" t="str">
        <f t="shared" si="669"/>
        <v>Not Known</v>
      </c>
      <c r="Z2879" t="str">
        <f t="shared" si="670"/>
        <v>None</v>
      </c>
      <c r="AB2879" t="str">
        <f t="shared" si="671"/>
        <v>0</v>
      </c>
    </row>
    <row r="2880" spans="1:28" x14ac:dyDescent="0.3">
      <c r="A2880">
        <v>2878</v>
      </c>
      <c r="B2880" t="s">
        <v>6046</v>
      </c>
      <c r="C2880" t="str">
        <f t="shared" si="658"/>
        <v>Long</v>
      </c>
      <c r="D2880">
        <v>4</v>
      </c>
      <c r="F2880" s="1">
        <f t="shared" si="672"/>
        <v>4</v>
      </c>
      <c r="G2880" s="1">
        <f t="shared" si="659"/>
        <v>4</v>
      </c>
      <c r="H2880">
        <f t="shared" si="660"/>
        <v>4</v>
      </c>
      <c r="I2880" t="s">
        <v>6023</v>
      </c>
      <c r="J2880" t="s">
        <v>10</v>
      </c>
      <c r="K2880" t="s">
        <v>6047</v>
      </c>
      <c r="L2880" t="str">
        <f t="shared" si="661"/>
        <v>Established</v>
      </c>
      <c r="N2880" s="2">
        <f t="shared" si="662"/>
        <v>21</v>
      </c>
      <c r="O2880" t="s">
        <v>321</v>
      </c>
      <c r="P2880" t="s">
        <v>683</v>
      </c>
      <c r="Q2880" t="s">
        <v>1630</v>
      </c>
      <c r="R2880" t="str">
        <f t="shared" si="663"/>
        <v>Average</v>
      </c>
      <c r="S2880" t="str">
        <f t="shared" si="664"/>
        <v xml:space="preserve"> </v>
      </c>
      <c r="T2880" t="b">
        <f t="shared" si="665"/>
        <v>0</v>
      </c>
      <c r="U2880" t="b">
        <f t="shared" si="666"/>
        <v>1</v>
      </c>
      <c r="V2880" t="str">
        <f t="shared" si="667"/>
        <v>Average Company</v>
      </c>
      <c r="W2880" t="str">
        <f t="shared" si="668"/>
        <v>Don't Buy</v>
      </c>
      <c r="X2880" t="str">
        <f t="shared" si="669"/>
        <v>Not Known</v>
      </c>
      <c r="Z2880" t="str">
        <f t="shared" si="670"/>
        <v>None</v>
      </c>
      <c r="AB2880" t="str">
        <f t="shared" si="671"/>
        <v>0</v>
      </c>
    </row>
    <row r="2881" spans="1:28" x14ac:dyDescent="0.3">
      <c r="A2881">
        <v>2879</v>
      </c>
      <c r="B2881" t="s">
        <v>6024</v>
      </c>
      <c r="C2881" t="str">
        <f t="shared" si="658"/>
        <v>Long</v>
      </c>
      <c r="D2881">
        <v>4.4000000000000004</v>
      </c>
      <c r="F2881" s="1">
        <f t="shared" si="672"/>
        <v>4.4000000000000004</v>
      </c>
      <c r="G2881" s="1">
        <f t="shared" si="659"/>
        <v>4.4000000000000004</v>
      </c>
      <c r="H2881">
        <f t="shared" si="660"/>
        <v>4.4000000000000004</v>
      </c>
      <c r="I2881" t="s">
        <v>6023</v>
      </c>
      <c r="J2881" t="s">
        <v>22</v>
      </c>
      <c r="K2881" t="s">
        <v>6025</v>
      </c>
      <c r="L2881" t="str">
        <f t="shared" si="661"/>
        <v>Established</v>
      </c>
      <c r="N2881" s="2">
        <f t="shared" si="662"/>
        <v>50</v>
      </c>
      <c r="O2881" t="s">
        <v>740</v>
      </c>
      <c r="P2881" t="s">
        <v>683</v>
      </c>
      <c r="Q2881" t="s">
        <v>204</v>
      </c>
      <c r="R2881" t="str">
        <f t="shared" si="663"/>
        <v>Great</v>
      </c>
      <c r="S2881" t="str">
        <f t="shared" si="664"/>
        <v>Great</v>
      </c>
      <c r="T2881" t="b">
        <f t="shared" si="665"/>
        <v>1</v>
      </c>
      <c r="U2881" t="b">
        <f t="shared" si="666"/>
        <v>1</v>
      </c>
      <c r="V2881" t="str">
        <f t="shared" si="667"/>
        <v>Top Company</v>
      </c>
      <c r="W2881" t="str">
        <f t="shared" si="668"/>
        <v>Don't Buy</v>
      </c>
      <c r="X2881" t="str">
        <f t="shared" si="669"/>
        <v>Not Known</v>
      </c>
      <c r="Z2881" t="str">
        <f t="shared" si="670"/>
        <v>None</v>
      </c>
      <c r="AB2881" t="str">
        <f t="shared" si="671"/>
        <v>0</v>
      </c>
    </row>
    <row r="2882" spans="1:28" x14ac:dyDescent="0.3">
      <c r="A2882">
        <v>2880</v>
      </c>
      <c r="B2882" t="s">
        <v>6031</v>
      </c>
      <c r="C2882" t="str">
        <f t="shared" si="658"/>
        <v>Short</v>
      </c>
      <c r="D2882">
        <v>4.2</v>
      </c>
      <c r="F2882" s="1">
        <f t="shared" si="672"/>
        <v>4.2</v>
      </c>
      <c r="G2882" s="1">
        <f t="shared" si="659"/>
        <v>4.2</v>
      </c>
      <c r="H2882">
        <f t="shared" si="660"/>
        <v>4.2</v>
      </c>
      <c r="I2882" t="s">
        <v>6023</v>
      </c>
      <c r="J2882" t="s">
        <v>22</v>
      </c>
      <c r="K2882" t="s">
        <v>6032</v>
      </c>
      <c r="L2882" t="str">
        <f t="shared" si="661"/>
        <v>Established</v>
      </c>
      <c r="N2882" s="2">
        <f t="shared" si="662"/>
        <v>30</v>
      </c>
      <c r="O2882" t="s">
        <v>604</v>
      </c>
      <c r="P2882" t="s">
        <v>691</v>
      </c>
      <c r="Q2882" t="s">
        <v>523</v>
      </c>
      <c r="R2882" t="str">
        <f t="shared" si="663"/>
        <v>Great</v>
      </c>
      <c r="S2882" t="str">
        <f t="shared" si="664"/>
        <v>Great</v>
      </c>
      <c r="T2882" t="b">
        <f t="shared" si="665"/>
        <v>1</v>
      </c>
      <c r="U2882" t="b">
        <f t="shared" si="666"/>
        <v>1</v>
      </c>
      <c r="V2882" t="str">
        <f t="shared" si="667"/>
        <v>Top Company</v>
      </c>
      <c r="W2882" t="str">
        <f t="shared" si="668"/>
        <v>Don't Buy</v>
      </c>
      <c r="X2882" t="str">
        <f t="shared" si="669"/>
        <v>Not Known</v>
      </c>
      <c r="Z2882" t="str">
        <f t="shared" si="670"/>
        <v>None</v>
      </c>
      <c r="AB2882" t="str">
        <f t="shared" si="671"/>
        <v>0</v>
      </c>
    </row>
    <row r="2883" spans="1:28" x14ac:dyDescent="0.3">
      <c r="A2883">
        <v>2881</v>
      </c>
      <c r="B2883" t="s">
        <v>6048</v>
      </c>
      <c r="C2883" t="str">
        <f t="shared" ref="C2883:C2946" si="673">IF(LEN(B2883)&gt;=10,"Long","Short")</f>
        <v>Long</v>
      </c>
      <c r="D2883">
        <v>3.7</v>
      </c>
      <c r="F2883" s="1">
        <f t="shared" si="672"/>
        <v>3.7</v>
      </c>
      <c r="G2883" s="1">
        <f t="shared" ref="G2883:G2946" si="674">IF(L2883="Startup",D2883+0.5,D2883)</f>
        <v>3.7</v>
      </c>
      <c r="H2883">
        <f t="shared" ref="H2883:H2946" si="675">IF(L2883="Startup",D2883+0.1,D2883)</f>
        <v>3.7</v>
      </c>
      <c r="I2883" t="s">
        <v>6023</v>
      </c>
      <c r="J2883" t="s">
        <v>22</v>
      </c>
      <c r="K2883" t="s">
        <v>4578</v>
      </c>
      <c r="L2883" t="str">
        <f t="shared" ref="L2883:L2946" si="676">IF(N2883&lt;10,"Startup","Established")</f>
        <v>Established</v>
      </c>
      <c r="N2883" s="2">
        <f t="shared" ref="N2883:N2946" si="677">INT(LEFT(O2883,2))</f>
        <v>40</v>
      </c>
      <c r="O2883" t="s">
        <v>375</v>
      </c>
      <c r="P2883" t="s">
        <v>1308</v>
      </c>
      <c r="Q2883" t="s">
        <v>28</v>
      </c>
      <c r="R2883" t="str">
        <f t="shared" ref="R2883:R2946" si="678">IF(D2883&gt;4,"Great","Average")</f>
        <v>Average</v>
      </c>
      <c r="S2883" t="str">
        <f t="shared" ref="S2883:S2946" si="679">IF(D2883&gt;4,"Great"," ")</f>
        <v xml:space="preserve"> </v>
      </c>
      <c r="T2883" t="b">
        <f t="shared" ref="T2883:T2946" si="680">AND(D2883:D12841&gt;4,N2883:N12841&gt;10)</f>
        <v>0</v>
      </c>
      <c r="U2883" t="b">
        <f t="shared" ref="U2883:U2946" si="681">OR(D2883&gt;3.5,N2883&lt;10)</f>
        <v>1</v>
      </c>
      <c r="V2883" t="str">
        <f t="shared" ref="V2883:V2946" si="682">IF(AND(D2883&gt;4,N2883&gt;20),"Top Company","Average Company")</f>
        <v>Average Company</v>
      </c>
      <c r="W2883" t="str">
        <f t="shared" ref="W2883:W2946" si="683">IF(OR(LEFT(B2883,1)="T",LEFT(B2883,1)="G"),"Buy","Don't Buy")</f>
        <v>Don't Buy</v>
      </c>
      <c r="X2883" t="str">
        <f t="shared" ref="X2883:X2946" si="684">IF(IF(Q2883="Financial Services",ISNUMBER(SEARCH("Mumbai",K2883))),"Bombay Finance","Not Known")</f>
        <v>Bombay Finance</v>
      </c>
      <c r="Z2883" t="str">
        <f t="shared" ref="Z2883:Z2946" si="685">IF(AND(OR(ISNUMBER(SEARCH("Bangalore",K2883)),ISNUMBER(SEARCH("Bengaluru",K2883)),ISNUMBER(SEARCH("Chennai",K2883))),N2883&lt;10),"Silicon Valley Startups","None")</f>
        <v>None</v>
      </c>
      <c r="AB2883" t="str">
        <f t="shared" ref="AB2883:AB2946" si="686">IF(AND(OR(Q2883="IT Services &amp; Consulting",Q2883="Financial Services"),D2883&gt;4),"1Million",IF(AND(OR(Q2883="IT Services &amp; Consulting",Q2883="Financial Services"),D2883&lt;=4),"500K",IF(AND(Q2883="Telecom / ISP",D2883&gt;4),"800K","0")))</f>
        <v>500K</v>
      </c>
    </row>
    <row r="2884" spans="1:28" x14ac:dyDescent="0.3">
      <c r="A2884">
        <v>2882</v>
      </c>
      <c r="B2884" t="s">
        <v>6049</v>
      </c>
      <c r="C2884" t="str">
        <f t="shared" si="673"/>
        <v>Long</v>
      </c>
      <c r="D2884">
        <v>4</v>
      </c>
      <c r="F2884" s="1" t="e">
        <f t="shared" si="672"/>
        <v>#VALUE!</v>
      </c>
      <c r="G2884" s="1" t="e">
        <f t="shared" si="674"/>
        <v>#VALUE!</v>
      </c>
      <c r="H2884" t="e">
        <f t="shared" si="675"/>
        <v>#VALUE!</v>
      </c>
      <c r="I2884" t="s">
        <v>6023</v>
      </c>
      <c r="J2884" t="s">
        <v>4913</v>
      </c>
      <c r="K2884" t="s">
        <v>147</v>
      </c>
      <c r="L2884" t="e">
        <f t="shared" si="676"/>
        <v>#VALUE!</v>
      </c>
      <c r="N2884" s="2" t="e">
        <f t="shared" si="677"/>
        <v>#VALUE!</v>
      </c>
      <c r="Q2884" t="s">
        <v>50</v>
      </c>
      <c r="R2884" t="str">
        <f t="shared" si="678"/>
        <v>Average</v>
      </c>
      <c r="S2884" t="str">
        <f t="shared" si="679"/>
        <v xml:space="preserve"> </v>
      </c>
      <c r="T2884" t="e">
        <f t="shared" si="680"/>
        <v>#VALUE!</v>
      </c>
      <c r="U2884" t="e">
        <f t="shared" si="681"/>
        <v>#VALUE!</v>
      </c>
      <c r="V2884" t="e">
        <f t="shared" si="682"/>
        <v>#VALUE!</v>
      </c>
      <c r="W2884" t="str">
        <f t="shared" si="683"/>
        <v>Don't Buy</v>
      </c>
      <c r="X2884" t="str">
        <f t="shared" si="684"/>
        <v>Not Known</v>
      </c>
      <c r="Z2884" t="e">
        <f t="shared" si="685"/>
        <v>#VALUE!</v>
      </c>
      <c r="AB2884" t="str">
        <f t="shared" si="686"/>
        <v>0</v>
      </c>
    </row>
    <row r="2885" spans="1:28" x14ac:dyDescent="0.3">
      <c r="A2885">
        <v>2883</v>
      </c>
      <c r="B2885" t="s">
        <v>6050</v>
      </c>
      <c r="C2885" t="str">
        <f t="shared" si="673"/>
        <v>Short</v>
      </c>
      <c r="D2885">
        <v>4.2</v>
      </c>
      <c r="F2885" s="1">
        <f t="shared" si="672"/>
        <v>4.7</v>
      </c>
      <c r="G2885" s="1">
        <f t="shared" si="674"/>
        <v>4.7</v>
      </c>
      <c r="H2885">
        <f t="shared" si="675"/>
        <v>4.3</v>
      </c>
      <c r="I2885" t="s">
        <v>6023</v>
      </c>
      <c r="J2885" t="s">
        <v>22</v>
      </c>
      <c r="K2885" t="s">
        <v>6051</v>
      </c>
      <c r="L2885" t="str">
        <f t="shared" si="676"/>
        <v>Startup</v>
      </c>
      <c r="N2885" s="2">
        <f t="shared" si="677"/>
        <v>4</v>
      </c>
      <c r="O2885" t="s">
        <v>89</v>
      </c>
      <c r="P2885" t="s">
        <v>1308</v>
      </c>
      <c r="Q2885" t="s">
        <v>19</v>
      </c>
      <c r="R2885" t="str">
        <f t="shared" si="678"/>
        <v>Great</v>
      </c>
      <c r="S2885" t="str">
        <f t="shared" si="679"/>
        <v>Great</v>
      </c>
      <c r="T2885" t="b">
        <f t="shared" si="680"/>
        <v>0</v>
      </c>
      <c r="U2885" t="b">
        <f t="shared" si="681"/>
        <v>1</v>
      </c>
      <c r="V2885" t="str">
        <f t="shared" si="682"/>
        <v>Average Company</v>
      </c>
      <c r="W2885" t="str">
        <f t="shared" si="683"/>
        <v>Don't Buy</v>
      </c>
      <c r="X2885" t="str">
        <f t="shared" si="684"/>
        <v>Not Known</v>
      </c>
      <c r="Z2885" t="str">
        <f t="shared" si="685"/>
        <v>None</v>
      </c>
      <c r="AB2885" t="str">
        <f t="shared" si="686"/>
        <v>1Million</v>
      </c>
    </row>
    <row r="2886" spans="1:28" x14ac:dyDescent="0.3">
      <c r="A2886">
        <v>2884</v>
      </c>
      <c r="B2886" t="s">
        <v>6052</v>
      </c>
      <c r="C2886" t="str">
        <f t="shared" si="673"/>
        <v>Long</v>
      </c>
      <c r="D2886">
        <v>3.7</v>
      </c>
      <c r="F2886" s="1">
        <f t="shared" si="672"/>
        <v>3.7</v>
      </c>
      <c r="G2886" s="1">
        <f t="shared" si="674"/>
        <v>3.7</v>
      </c>
      <c r="H2886">
        <f t="shared" si="675"/>
        <v>3.7</v>
      </c>
      <c r="I2886" t="s">
        <v>6023</v>
      </c>
      <c r="J2886" t="s">
        <v>22</v>
      </c>
      <c r="K2886" t="s">
        <v>4031</v>
      </c>
      <c r="L2886" t="str">
        <f t="shared" si="676"/>
        <v>Established</v>
      </c>
      <c r="N2886" s="2">
        <f t="shared" si="677"/>
        <v>18</v>
      </c>
      <c r="O2886" t="s">
        <v>200</v>
      </c>
      <c r="P2886" t="s">
        <v>147</v>
      </c>
      <c r="Q2886" t="s">
        <v>295</v>
      </c>
      <c r="R2886" t="str">
        <f t="shared" si="678"/>
        <v>Average</v>
      </c>
      <c r="S2886" t="str">
        <f t="shared" si="679"/>
        <v xml:space="preserve"> </v>
      </c>
      <c r="T2886" t="b">
        <f t="shared" si="680"/>
        <v>0</v>
      </c>
      <c r="U2886" t="b">
        <f t="shared" si="681"/>
        <v>1</v>
      </c>
      <c r="V2886" t="str">
        <f t="shared" si="682"/>
        <v>Average Company</v>
      </c>
      <c r="W2886" t="str">
        <f t="shared" si="683"/>
        <v>Don't Buy</v>
      </c>
      <c r="X2886" t="str">
        <f t="shared" si="684"/>
        <v>Not Known</v>
      </c>
      <c r="Z2886" t="str">
        <f t="shared" si="685"/>
        <v>None</v>
      </c>
      <c r="AB2886" t="str">
        <f t="shared" si="686"/>
        <v>0</v>
      </c>
    </row>
    <row r="2887" spans="1:28" x14ac:dyDescent="0.3">
      <c r="A2887">
        <v>2885</v>
      </c>
      <c r="B2887" t="s">
        <v>6053</v>
      </c>
      <c r="C2887" t="str">
        <f t="shared" si="673"/>
        <v>Short</v>
      </c>
      <c r="D2887">
        <v>3.9</v>
      </c>
      <c r="F2887" s="1">
        <f t="shared" si="672"/>
        <v>3.9</v>
      </c>
      <c r="G2887" s="1">
        <f t="shared" si="674"/>
        <v>3.9</v>
      </c>
      <c r="H2887">
        <f t="shared" si="675"/>
        <v>3.9</v>
      </c>
      <c r="I2887" t="s">
        <v>6054</v>
      </c>
      <c r="J2887" t="s">
        <v>10</v>
      </c>
      <c r="K2887" t="s">
        <v>2623</v>
      </c>
      <c r="L2887" t="str">
        <f t="shared" si="676"/>
        <v>Established</v>
      </c>
      <c r="N2887" s="2">
        <f t="shared" si="677"/>
        <v>13</v>
      </c>
      <c r="O2887" t="s">
        <v>1456</v>
      </c>
      <c r="P2887" t="s">
        <v>691</v>
      </c>
      <c r="Q2887" t="s">
        <v>523</v>
      </c>
      <c r="R2887" t="str">
        <f t="shared" si="678"/>
        <v>Average</v>
      </c>
      <c r="S2887" t="str">
        <f t="shared" si="679"/>
        <v xml:space="preserve"> </v>
      </c>
      <c r="T2887" t="b">
        <f t="shared" si="680"/>
        <v>0</v>
      </c>
      <c r="U2887" t="b">
        <f t="shared" si="681"/>
        <v>1</v>
      </c>
      <c r="V2887" t="str">
        <f t="shared" si="682"/>
        <v>Average Company</v>
      </c>
      <c r="W2887" t="str">
        <f t="shared" si="683"/>
        <v>Don't Buy</v>
      </c>
      <c r="X2887" t="str">
        <f t="shared" si="684"/>
        <v>Not Known</v>
      </c>
      <c r="Z2887" t="str">
        <f t="shared" si="685"/>
        <v>None</v>
      </c>
      <c r="AB2887" t="str">
        <f t="shared" si="686"/>
        <v>0</v>
      </c>
    </row>
    <row r="2888" spans="1:28" x14ac:dyDescent="0.3">
      <c r="A2888">
        <v>2886</v>
      </c>
      <c r="B2888" t="s">
        <v>6055</v>
      </c>
      <c r="C2888" t="str">
        <f t="shared" si="673"/>
        <v>Long</v>
      </c>
      <c r="D2888">
        <v>3.8</v>
      </c>
      <c r="F2888" s="1" t="e">
        <f t="shared" si="672"/>
        <v>#VALUE!</v>
      </c>
      <c r="G2888" s="1" t="e">
        <f t="shared" si="674"/>
        <v>#VALUE!</v>
      </c>
      <c r="H2888" t="e">
        <f t="shared" si="675"/>
        <v>#VALUE!</v>
      </c>
      <c r="I2888" t="s">
        <v>6054</v>
      </c>
      <c r="J2888" t="s">
        <v>5725</v>
      </c>
      <c r="L2888" t="e">
        <f t="shared" si="676"/>
        <v>#VALUE!</v>
      </c>
      <c r="N2888" s="2" t="e">
        <f t="shared" si="677"/>
        <v>#VALUE!</v>
      </c>
      <c r="R2888" t="str">
        <f t="shared" si="678"/>
        <v>Average</v>
      </c>
      <c r="S2888" t="str">
        <f t="shared" si="679"/>
        <v xml:space="preserve"> </v>
      </c>
      <c r="T2888" t="e">
        <f t="shared" si="680"/>
        <v>#VALUE!</v>
      </c>
      <c r="U2888" t="e">
        <f t="shared" si="681"/>
        <v>#VALUE!</v>
      </c>
      <c r="V2888" t="e">
        <f t="shared" si="682"/>
        <v>#VALUE!</v>
      </c>
      <c r="W2888" t="str">
        <f t="shared" si="683"/>
        <v>Don't Buy</v>
      </c>
      <c r="X2888" t="str">
        <f t="shared" si="684"/>
        <v>Not Known</v>
      </c>
      <c r="Z2888" t="e">
        <f t="shared" si="685"/>
        <v>#VALUE!</v>
      </c>
      <c r="AB2888" t="str">
        <f t="shared" si="686"/>
        <v>0</v>
      </c>
    </row>
    <row r="2889" spans="1:28" x14ac:dyDescent="0.3">
      <c r="A2889">
        <v>2887</v>
      </c>
      <c r="B2889" t="s">
        <v>6056</v>
      </c>
      <c r="C2889" t="str">
        <f t="shared" si="673"/>
        <v>Long</v>
      </c>
      <c r="D2889">
        <v>3.5</v>
      </c>
      <c r="F2889" s="1">
        <f t="shared" si="672"/>
        <v>3.5</v>
      </c>
      <c r="G2889" s="1">
        <f t="shared" si="674"/>
        <v>3.5</v>
      </c>
      <c r="H2889">
        <f t="shared" si="675"/>
        <v>3.5</v>
      </c>
      <c r="I2889" t="s">
        <v>6054</v>
      </c>
      <c r="J2889" t="s">
        <v>239</v>
      </c>
      <c r="K2889" t="s">
        <v>6057</v>
      </c>
      <c r="L2889" t="str">
        <f t="shared" si="676"/>
        <v>Established</v>
      </c>
      <c r="N2889" s="2">
        <f t="shared" si="677"/>
        <v>40</v>
      </c>
      <c r="O2889" t="s">
        <v>375</v>
      </c>
      <c r="P2889" t="s">
        <v>147</v>
      </c>
      <c r="Q2889" t="s">
        <v>564</v>
      </c>
      <c r="R2889" t="str">
        <f t="shared" si="678"/>
        <v>Average</v>
      </c>
      <c r="S2889" t="str">
        <f t="shared" si="679"/>
        <v xml:space="preserve"> </v>
      </c>
      <c r="T2889" t="b">
        <f t="shared" si="680"/>
        <v>0</v>
      </c>
      <c r="U2889" t="b">
        <f t="shared" si="681"/>
        <v>0</v>
      </c>
      <c r="V2889" t="str">
        <f t="shared" si="682"/>
        <v>Average Company</v>
      </c>
      <c r="W2889" t="str">
        <f t="shared" si="683"/>
        <v>Don't Buy</v>
      </c>
      <c r="X2889" t="str">
        <f t="shared" si="684"/>
        <v>Not Known</v>
      </c>
      <c r="Z2889" t="str">
        <f t="shared" si="685"/>
        <v>None</v>
      </c>
      <c r="AB2889" t="str">
        <f t="shared" si="686"/>
        <v>0</v>
      </c>
    </row>
    <row r="2890" spans="1:28" x14ac:dyDescent="0.3">
      <c r="A2890">
        <v>2888</v>
      </c>
      <c r="B2890" t="s">
        <v>6058</v>
      </c>
      <c r="C2890" t="str">
        <f t="shared" si="673"/>
        <v>Long</v>
      </c>
      <c r="D2890">
        <v>4.2</v>
      </c>
      <c r="F2890" s="1">
        <f t="shared" si="672"/>
        <v>4.2</v>
      </c>
      <c r="G2890" s="1">
        <f t="shared" si="674"/>
        <v>4.2</v>
      </c>
      <c r="H2890">
        <f t="shared" si="675"/>
        <v>4.2</v>
      </c>
      <c r="I2890" t="s">
        <v>6054</v>
      </c>
      <c r="J2890" t="s">
        <v>10</v>
      </c>
      <c r="K2890" t="s">
        <v>2630</v>
      </c>
      <c r="L2890" t="str">
        <f t="shared" si="676"/>
        <v>Established</v>
      </c>
      <c r="N2890" s="2">
        <f t="shared" si="677"/>
        <v>91</v>
      </c>
      <c r="O2890" t="s">
        <v>572</v>
      </c>
      <c r="P2890" t="s">
        <v>147</v>
      </c>
      <c r="Q2890" t="s">
        <v>523</v>
      </c>
      <c r="R2890" t="str">
        <f t="shared" si="678"/>
        <v>Great</v>
      </c>
      <c r="S2890" t="str">
        <f t="shared" si="679"/>
        <v>Great</v>
      </c>
      <c r="T2890" t="b">
        <f t="shared" si="680"/>
        <v>1</v>
      </c>
      <c r="U2890" t="b">
        <f t="shared" si="681"/>
        <v>1</v>
      </c>
      <c r="V2890" t="str">
        <f t="shared" si="682"/>
        <v>Top Company</v>
      </c>
      <c r="W2890" t="str">
        <f t="shared" si="683"/>
        <v>Don't Buy</v>
      </c>
      <c r="X2890" t="str">
        <f t="shared" si="684"/>
        <v>Not Known</v>
      </c>
      <c r="Z2890" t="str">
        <f t="shared" si="685"/>
        <v>None</v>
      </c>
      <c r="AB2890" t="str">
        <f t="shared" si="686"/>
        <v>0</v>
      </c>
    </row>
    <row r="2891" spans="1:28" x14ac:dyDescent="0.3">
      <c r="A2891">
        <v>2889</v>
      </c>
      <c r="B2891" t="s">
        <v>6059</v>
      </c>
      <c r="C2891" t="str">
        <f t="shared" si="673"/>
        <v>Long</v>
      </c>
      <c r="D2891">
        <v>4.3</v>
      </c>
      <c r="F2891" s="1">
        <f t="shared" si="672"/>
        <v>4.3</v>
      </c>
      <c r="G2891" s="1">
        <f t="shared" si="674"/>
        <v>4.3</v>
      </c>
      <c r="H2891">
        <f t="shared" si="675"/>
        <v>4.3</v>
      </c>
      <c r="I2891" t="s">
        <v>6054</v>
      </c>
      <c r="J2891" t="s">
        <v>22</v>
      </c>
      <c r="K2891" t="s">
        <v>6060</v>
      </c>
      <c r="L2891" t="str">
        <f t="shared" si="676"/>
        <v>Established</v>
      </c>
      <c r="N2891" s="2">
        <f t="shared" si="677"/>
        <v>23</v>
      </c>
      <c r="O2891" t="s">
        <v>230</v>
      </c>
      <c r="P2891" t="s">
        <v>147</v>
      </c>
      <c r="Q2891" t="s">
        <v>424</v>
      </c>
      <c r="R2891" t="str">
        <f t="shared" si="678"/>
        <v>Great</v>
      </c>
      <c r="S2891" t="str">
        <f t="shared" si="679"/>
        <v>Great</v>
      </c>
      <c r="T2891" t="b">
        <f t="shared" si="680"/>
        <v>1</v>
      </c>
      <c r="U2891" t="b">
        <f t="shared" si="681"/>
        <v>1</v>
      </c>
      <c r="V2891" t="str">
        <f t="shared" si="682"/>
        <v>Top Company</v>
      </c>
      <c r="W2891" t="str">
        <f t="shared" si="683"/>
        <v>Don't Buy</v>
      </c>
      <c r="X2891" t="str">
        <f t="shared" si="684"/>
        <v>Not Known</v>
      </c>
      <c r="Z2891" t="str">
        <f t="shared" si="685"/>
        <v>None</v>
      </c>
      <c r="AB2891" t="str">
        <f t="shared" si="686"/>
        <v>0</v>
      </c>
    </row>
    <row r="2892" spans="1:28" x14ac:dyDescent="0.3">
      <c r="A2892">
        <v>2890</v>
      </c>
      <c r="B2892" t="s">
        <v>6061</v>
      </c>
      <c r="C2892" t="str">
        <f t="shared" si="673"/>
        <v>Long</v>
      </c>
      <c r="D2892">
        <v>3.8</v>
      </c>
      <c r="F2892" s="1">
        <f t="shared" si="672"/>
        <v>3.8</v>
      </c>
      <c r="G2892" s="1">
        <f t="shared" si="674"/>
        <v>3.8</v>
      </c>
      <c r="H2892">
        <f t="shared" si="675"/>
        <v>3.8</v>
      </c>
      <c r="I2892" t="s">
        <v>6054</v>
      </c>
      <c r="J2892" t="s">
        <v>22</v>
      </c>
      <c r="K2892" t="s">
        <v>2705</v>
      </c>
      <c r="L2892" t="str">
        <f t="shared" si="676"/>
        <v>Established</v>
      </c>
      <c r="N2892" s="2">
        <f t="shared" si="677"/>
        <v>13</v>
      </c>
      <c r="O2892" t="s">
        <v>299</v>
      </c>
      <c r="P2892" t="s">
        <v>1308</v>
      </c>
      <c r="Q2892" t="s">
        <v>50</v>
      </c>
      <c r="R2892" t="str">
        <f t="shared" si="678"/>
        <v>Average</v>
      </c>
      <c r="S2892" t="str">
        <f t="shared" si="679"/>
        <v xml:space="preserve"> </v>
      </c>
      <c r="T2892" t="b">
        <f t="shared" si="680"/>
        <v>0</v>
      </c>
      <c r="U2892" t="b">
        <f t="shared" si="681"/>
        <v>1</v>
      </c>
      <c r="V2892" t="str">
        <f t="shared" si="682"/>
        <v>Average Company</v>
      </c>
      <c r="W2892" t="str">
        <f t="shared" si="683"/>
        <v>Don't Buy</v>
      </c>
      <c r="X2892" t="str">
        <f t="shared" si="684"/>
        <v>Not Known</v>
      </c>
      <c r="Z2892" t="str">
        <f t="shared" si="685"/>
        <v>None</v>
      </c>
      <c r="AB2892" t="str">
        <f t="shared" si="686"/>
        <v>0</v>
      </c>
    </row>
    <row r="2893" spans="1:28" x14ac:dyDescent="0.3">
      <c r="A2893">
        <v>2891</v>
      </c>
      <c r="B2893" t="s">
        <v>6062</v>
      </c>
      <c r="C2893" t="str">
        <f t="shared" si="673"/>
        <v>Short</v>
      </c>
      <c r="D2893">
        <v>4.0999999999999996</v>
      </c>
      <c r="F2893" s="1">
        <f t="shared" si="672"/>
        <v>4.0999999999999996</v>
      </c>
      <c r="G2893" s="1">
        <f t="shared" si="674"/>
        <v>4.0999999999999996</v>
      </c>
      <c r="H2893">
        <f t="shared" si="675"/>
        <v>4.0999999999999996</v>
      </c>
      <c r="I2893" t="s">
        <v>6054</v>
      </c>
      <c r="J2893" t="s">
        <v>22</v>
      </c>
      <c r="K2893" t="s">
        <v>5687</v>
      </c>
      <c r="L2893" t="str">
        <f t="shared" si="676"/>
        <v>Established</v>
      </c>
      <c r="N2893" s="2">
        <f t="shared" si="677"/>
        <v>27</v>
      </c>
      <c r="O2893" t="s">
        <v>109</v>
      </c>
      <c r="P2893" t="s">
        <v>683</v>
      </c>
      <c r="Q2893" t="s">
        <v>80</v>
      </c>
      <c r="R2893" t="str">
        <f t="shared" si="678"/>
        <v>Great</v>
      </c>
      <c r="S2893" t="str">
        <f t="shared" si="679"/>
        <v>Great</v>
      </c>
      <c r="T2893" t="b">
        <f t="shared" si="680"/>
        <v>1</v>
      </c>
      <c r="U2893" t="b">
        <f t="shared" si="681"/>
        <v>1</v>
      </c>
      <c r="V2893" t="str">
        <f t="shared" si="682"/>
        <v>Top Company</v>
      </c>
      <c r="W2893" t="str">
        <f t="shared" si="683"/>
        <v>Don't Buy</v>
      </c>
      <c r="X2893" t="str">
        <f t="shared" si="684"/>
        <v>Not Known</v>
      </c>
      <c r="Z2893" t="str">
        <f t="shared" si="685"/>
        <v>None</v>
      </c>
      <c r="AB2893" t="str">
        <f t="shared" si="686"/>
        <v>0</v>
      </c>
    </row>
    <row r="2894" spans="1:28" x14ac:dyDescent="0.3">
      <c r="A2894">
        <v>2892</v>
      </c>
      <c r="B2894" t="s">
        <v>6063</v>
      </c>
      <c r="C2894" t="str">
        <f t="shared" si="673"/>
        <v>Long</v>
      </c>
      <c r="D2894">
        <v>4.3</v>
      </c>
      <c r="F2894" s="1">
        <f t="shared" si="672"/>
        <v>4.3</v>
      </c>
      <c r="G2894" s="1">
        <f t="shared" si="674"/>
        <v>4.3</v>
      </c>
      <c r="H2894">
        <f t="shared" si="675"/>
        <v>4.3</v>
      </c>
      <c r="I2894" t="s">
        <v>6054</v>
      </c>
      <c r="J2894" t="s">
        <v>22</v>
      </c>
      <c r="K2894" t="s">
        <v>6064</v>
      </c>
      <c r="L2894" t="str">
        <f t="shared" si="676"/>
        <v>Established</v>
      </c>
      <c r="N2894" s="2">
        <f t="shared" si="677"/>
        <v>13</v>
      </c>
      <c r="O2894" t="s">
        <v>386</v>
      </c>
      <c r="P2894" t="s">
        <v>691</v>
      </c>
      <c r="Q2894" t="s">
        <v>218</v>
      </c>
      <c r="R2894" t="str">
        <f t="shared" si="678"/>
        <v>Great</v>
      </c>
      <c r="S2894" t="str">
        <f t="shared" si="679"/>
        <v>Great</v>
      </c>
      <c r="T2894" t="b">
        <f t="shared" si="680"/>
        <v>1</v>
      </c>
      <c r="U2894" t="b">
        <f t="shared" si="681"/>
        <v>1</v>
      </c>
      <c r="V2894" t="str">
        <f t="shared" si="682"/>
        <v>Average Company</v>
      </c>
      <c r="W2894" t="str">
        <f t="shared" si="683"/>
        <v>Don't Buy</v>
      </c>
      <c r="X2894" t="str">
        <f t="shared" si="684"/>
        <v>Not Known</v>
      </c>
      <c r="Z2894" t="str">
        <f t="shared" si="685"/>
        <v>None</v>
      </c>
      <c r="AB2894" t="str">
        <f t="shared" si="686"/>
        <v>0</v>
      </c>
    </row>
    <row r="2895" spans="1:28" x14ac:dyDescent="0.3">
      <c r="A2895">
        <v>2893</v>
      </c>
      <c r="B2895" t="s">
        <v>6065</v>
      </c>
      <c r="C2895" t="str">
        <f t="shared" si="673"/>
        <v>Long</v>
      </c>
      <c r="D2895">
        <v>3.9</v>
      </c>
      <c r="F2895" s="1">
        <f t="shared" si="672"/>
        <v>3.9</v>
      </c>
      <c r="G2895" s="1">
        <f t="shared" si="674"/>
        <v>3.9</v>
      </c>
      <c r="H2895">
        <f t="shared" si="675"/>
        <v>3.9</v>
      </c>
      <c r="I2895" t="s">
        <v>6054</v>
      </c>
      <c r="J2895" t="s">
        <v>343</v>
      </c>
      <c r="K2895" t="s">
        <v>2371</v>
      </c>
      <c r="L2895" t="str">
        <f t="shared" si="676"/>
        <v>Established</v>
      </c>
      <c r="N2895" s="2">
        <f t="shared" si="677"/>
        <v>11</v>
      </c>
      <c r="O2895" t="s">
        <v>146</v>
      </c>
      <c r="P2895" t="s">
        <v>1308</v>
      </c>
      <c r="Q2895" t="s">
        <v>117</v>
      </c>
      <c r="R2895" t="str">
        <f t="shared" si="678"/>
        <v>Average</v>
      </c>
      <c r="S2895" t="str">
        <f t="shared" si="679"/>
        <v xml:space="preserve"> </v>
      </c>
      <c r="T2895" t="b">
        <f t="shared" si="680"/>
        <v>0</v>
      </c>
      <c r="U2895" t="b">
        <f t="shared" si="681"/>
        <v>1</v>
      </c>
      <c r="V2895" t="str">
        <f t="shared" si="682"/>
        <v>Average Company</v>
      </c>
      <c r="W2895" t="str">
        <f t="shared" si="683"/>
        <v>Don't Buy</v>
      </c>
      <c r="X2895" t="str">
        <f t="shared" si="684"/>
        <v>Not Known</v>
      </c>
      <c r="Z2895" t="str">
        <f t="shared" si="685"/>
        <v>None</v>
      </c>
      <c r="AB2895" t="str">
        <f t="shared" si="686"/>
        <v>0</v>
      </c>
    </row>
    <row r="2896" spans="1:28" x14ac:dyDescent="0.3">
      <c r="A2896">
        <v>2894</v>
      </c>
      <c r="B2896" t="s">
        <v>6066</v>
      </c>
      <c r="C2896" t="str">
        <f t="shared" si="673"/>
        <v>Long</v>
      </c>
      <c r="D2896">
        <v>3.6</v>
      </c>
      <c r="F2896" s="1">
        <f t="shared" si="672"/>
        <v>3.6</v>
      </c>
      <c r="G2896" s="1">
        <f t="shared" si="674"/>
        <v>3.6</v>
      </c>
      <c r="H2896">
        <f t="shared" si="675"/>
        <v>3.6</v>
      </c>
      <c r="I2896" t="s">
        <v>6054</v>
      </c>
      <c r="J2896" t="s">
        <v>22</v>
      </c>
      <c r="K2896" t="s">
        <v>6067</v>
      </c>
      <c r="L2896" t="str">
        <f t="shared" si="676"/>
        <v>Established</v>
      </c>
      <c r="N2896" s="2">
        <f t="shared" si="677"/>
        <v>20</v>
      </c>
      <c r="O2896" t="s">
        <v>151</v>
      </c>
      <c r="P2896" t="s">
        <v>147</v>
      </c>
      <c r="Q2896" t="s">
        <v>424</v>
      </c>
      <c r="R2896" t="str">
        <f t="shared" si="678"/>
        <v>Average</v>
      </c>
      <c r="S2896" t="str">
        <f t="shared" si="679"/>
        <v xml:space="preserve"> </v>
      </c>
      <c r="T2896" t="b">
        <f t="shared" si="680"/>
        <v>0</v>
      </c>
      <c r="U2896" t="b">
        <f t="shared" si="681"/>
        <v>1</v>
      </c>
      <c r="V2896" t="str">
        <f t="shared" si="682"/>
        <v>Average Company</v>
      </c>
      <c r="W2896" t="str">
        <f t="shared" si="683"/>
        <v>Don't Buy</v>
      </c>
      <c r="X2896" t="str">
        <f t="shared" si="684"/>
        <v>Not Known</v>
      </c>
      <c r="Z2896" t="str">
        <f t="shared" si="685"/>
        <v>None</v>
      </c>
      <c r="AB2896" t="str">
        <f t="shared" si="686"/>
        <v>0</v>
      </c>
    </row>
    <row r="2897" spans="1:28" x14ac:dyDescent="0.3">
      <c r="A2897">
        <v>2895</v>
      </c>
      <c r="B2897" t="s">
        <v>6068</v>
      </c>
      <c r="C2897" t="str">
        <f t="shared" si="673"/>
        <v>Long</v>
      </c>
      <c r="D2897">
        <v>4.2</v>
      </c>
      <c r="F2897" s="1">
        <f t="shared" si="672"/>
        <v>4.2</v>
      </c>
      <c r="G2897" s="1">
        <f t="shared" si="674"/>
        <v>4.2</v>
      </c>
      <c r="H2897">
        <f t="shared" si="675"/>
        <v>4.2</v>
      </c>
      <c r="I2897" t="s">
        <v>6054</v>
      </c>
      <c r="J2897" t="s">
        <v>3380</v>
      </c>
      <c r="K2897" t="s">
        <v>6069</v>
      </c>
      <c r="L2897" t="str">
        <f t="shared" si="676"/>
        <v>Established</v>
      </c>
      <c r="N2897" s="2">
        <f t="shared" si="677"/>
        <v>39</v>
      </c>
      <c r="O2897" t="s">
        <v>74</v>
      </c>
      <c r="P2897" t="s">
        <v>147</v>
      </c>
      <c r="Q2897" t="s">
        <v>1080</v>
      </c>
      <c r="R2897" t="str">
        <f t="shared" si="678"/>
        <v>Great</v>
      </c>
      <c r="S2897" t="str">
        <f t="shared" si="679"/>
        <v>Great</v>
      </c>
      <c r="T2897" t="b">
        <f t="shared" si="680"/>
        <v>1</v>
      </c>
      <c r="U2897" t="b">
        <f t="shared" si="681"/>
        <v>1</v>
      </c>
      <c r="V2897" t="str">
        <f t="shared" si="682"/>
        <v>Top Company</v>
      </c>
      <c r="W2897" t="str">
        <f t="shared" si="683"/>
        <v>Don't Buy</v>
      </c>
      <c r="X2897" t="str">
        <f t="shared" si="684"/>
        <v>Not Known</v>
      </c>
      <c r="Z2897" t="str">
        <f t="shared" si="685"/>
        <v>None</v>
      </c>
      <c r="AB2897" t="str">
        <f t="shared" si="686"/>
        <v>0</v>
      </c>
    </row>
    <row r="2898" spans="1:28" x14ac:dyDescent="0.3">
      <c r="A2898">
        <v>2896</v>
      </c>
      <c r="B2898" t="s">
        <v>6070</v>
      </c>
      <c r="C2898" t="str">
        <f t="shared" si="673"/>
        <v>Long</v>
      </c>
      <c r="D2898">
        <v>4.2</v>
      </c>
      <c r="F2898" s="1">
        <f t="shared" si="672"/>
        <v>4.2</v>
      </c>
      <c r="G2898" s="1">
        <f t="shared" si="674"/>
        <v>4.2</v>
      </c>
      <c r="H2898">
        <f t="shared" si="675"/>
        <v>4.2</v>
      </c>
      <c r="I2898" t="s">
        <v>6054</v>
      </c>
      <c r="J2898" t="s">
        <v>6071</v>
      </c>
      <c r="K2898" t="s">
        <v>803</v>
      </c>
      <c r="L2898" t="str">
        <f t="shared" si="676"/>
        <v>Established</v>
      </c>
      <c r="N2898" s="2">
        <f t="shared" si="677"/>
        <v>51</v>
      </c>
      <c r="O2898" t="s">
        <v>1308</v>
      </c>
      <c r="Q2898" t="s">
        <v>105</v>
      </c>
      <c r="R2898" t="str">
        <f t="shared" si="678"/>
        <v>Great</v>
      </c>
      <c r="S2898" t="str">
        <f t="shared" si="679"/>
        <v>Great</v>
      </c>
      <c r="T2898" t="b">
        <f t="shared" si="680"/>
        <v>1</v>
      </c>
      <c r="U2898" t="b">
        <f t="shared" si="681"/>
        <v>1</v>
      </c>
      <c r="V2898" t="str">
        <f t="shared" si="682"/>
        <v>Top Company</v>
      </c>
      <c r="W2898" t="str">
        <f t="shared" si="683"/>
        <v>Don't Buy</v>
      </c>
      <c r="X2898" t="str">
        <f t="shared" si="684"/>
        <v>Not Known</v>
      </c>
      <c r="Z2898" t="str">
        <f t="shared" si="685"/>
        <v>None</v>
      </c>
      <c r="AB2898" t="str">
        <f t="shared" si="686"/>
        <v>0</v>
      </c>
    </row>
    <row r="2899" spans="1:28" x14ac:dyDescent="0.3">
      <c r="A2899">
        <v>2897</v>
      </c>
      <c r="B2899" t="s">
        <v>6072</v>
      </c>
      <c r="C2899" t="str">
        <f t="shared" si="673"/>
        <v>Short</v>
      </c>
      <c r="D2899">
        <v>4.5999999999999996</v>
      </c>
      <c r="F2899" s="1">
        <f t="shared" si="672"/>
        <v>4.5999999999999996</v>
      </c>
      <c r="G2899" s="1">
        <f t="shared" si="674"/>
        <v>4.5999999999999996</v>
      </c>
      <c r="H2899">
        <f t="shared" si="675"/>
        <v>4.5999999999999996</v>
      </c>
      <c r="I2899" t="s">
        <v>6054</v>
      </c>
      <c r="J2899" t="s">
        <v>22</v>
      </c>
      <c r="K2899" t="s">
        <v>6073</v>
      </c>
      <c r="L2899" t="str">
        <f t="shared" si="676"/>
        <v>Established</v>
      </c>
      <c r="N2899" s="2">
        <f t="shared" si="677"/>
        <v>26</v>
      </c>
      <c r="O2899" t="s">
        <v>126</v>
      </c>
      <c r="P2899" t="s">
        <v>1308</v>
      </c>
      <c r="Q2899" t="s">
        <v>6074</v>
      </c>
      <c r="R2899" t="str">
        <f t="shared" si="678"/>
        <v>Great</v>
      </c>
      <c r="S2899" t="str">
        <f t="shared" si="679"/>
        <v>Great</v>
      </c>
      <c r="T2899" t="b">
        <f t="shared" si="680"/>
        <v>1</v>
      </c>
      <c r="U2899" t="b">
        <f t="shared" si="681"/>
        <v>1</v>
      </c>
      <c r="V2899" t="str">
        <f t="shared" si="682"/>
        <v>Top Company</v>
      </c>
      <c r="W2899" t="str">
        <f t="shared" si="683"/>
        <v>Don't Buy</v>
      </c>
      <c r="X2899" t="str">
        <f t="shared" si="684"/>
        <v>Not Known</v>
      </c>
      <c r="Z2899" t="str">
        <f t="shared" si="685"/>
        <v>None</v>
      </c>
      <c r="AB2899" t="str">
        <f t="shared" si="686"/>
        <v>0</v>
      </c>
    </row>
    <row r="2900" spans="1:28" x14ac:dyDescent="0.3">
      <c r="A2900">
        <v>2898</v>
      </c>
      <c r="B2900" t="s">
        <v>6075</v>
      </c>
      <c r="C2900" t="str">
        <f t="shared" si="673"/>
        <v>Short</v>
      </c>
      <c r="D2900">
        <v>4.2</v>
      </c>
      <c r="F2900" s="1">
        <f t="shared" si="672"/>
        <v>4.2</v>
      </c>
      <c r="G2900" s="1">
        <f t="shared" si="674"/>
        <v>4.2</v>
      </c>
      <c r="H2900">
        <f t="shared" si="675"/>
        <v>4.2</v>
      </c>
      <c r="I2900" t="s">
        <v>6054</v>
      </c>
      <c r="J2900" t="s">
        <v>22</v>
      </c>
      <c r="K2900" t="s">
        <v>4063</v>
      </c>
      <c r="L2900" t="str">
        <f t="shared" si="676"/>
        <v>Established</v>
      </c>
      <c r="N2900" s="2">
        <f t="shared" si="677"/>
        <v>13</v>
      </c>
      <c r="O2900" t="s">
        <v>299</v>
      </c>
      <c r="P2900" t="s">
        <v>147</v>
      </c>
      <c r="Q2900" t="s">
        <v>28</v>
      </c>
      <c r="R2900" t="str">
        <f t="shared" si="678"/>
        <v>Great</v>
      </c>
      <c r="S2900" t="str">
        <f t="shared" si="679"/>
        <v>Great</v>
      </c>
      <c r="T2900" t="b">
        <f t="shared" si="680"/>
        <v>1</v>
      </c>
      <c r="U2900" t="b">
        <f t="shared" si="681"/>
        <v>1</v>
      </c>
      <c r="V2900" t="str">
        <f t="shared" si="682"/>
        <v>Average Company</v>
      </c>
      <c r="W2900" t="str">
        <f t="shared" si="683"/>
        <v>Don't Buy</v>
      </c>
      <c r="X2900" t="str">
        <f t="shared" si="684"/>
        <v>Not Known</v>
      </c>
      <c r="Z2900" t="str">
        <f t="shared" si="685"/>
        <v>None</v>
      </c>
      <c r="AB2900" t="str">
        <f t="shared" si="686"/>
        <v>1Million</v>
      </c>
    </row>
    <row r="2901" spans="1:28" x14ac:dyDescent="0.3">
      <c r="A2901">
        <v>2899</v>
      </c>
      <c r="B2901" t="s">
        <v>6076</v>
      </c>
      <c r="C2901" t="str">
        <f t="shared" si="673"/>
        <v>Long</v>
      </c>
      <c r="D2901">
        <v>4.4000000000000004</v>
      </c>
      <c r="F2901" s="1">
        <f t="shared" ref="F2901:F2964" si="687">IF(N2901&lt;10,IF(D2901+0.5&gt;5,5,D2901+0.5),D2901)</f>
        <v>4.4000000000000004</v>
      </c>
      <c r="G2901" s="1">
        <f t="shared" si="674"/>
        <v>4.4000000000000004</v>
      </c>
      <c r="H2901">
        <f t="shared" si="675"/>
        <v>4.4000000000000004</v>
      </c>
      <c r="I2901" t="s">
        <v>6077</v>
      </c>
      <c r="J2901" t="s">
        <v>22</v>
      </c>
      <c r="K2901" t="s">
        <v>6078</v>
      </c>
      <c r="L2901" t="str">
        <f t="shared" si="676"/>
        <v>Established</v>
      </c>
      <c r="N2901" s="2">
        <f t="shared" si="677"/>
        <v>24</v>
      </c>
      <c r="O2901" t="s">
        <v>185</v>
      </c>
      <c r="P2901" t="s">
        <v>181</v>
      </c>
      <c r="Q2901" t="s">
        <v>773</v>
      </c>
      <c r="R2901" t="str">
        <f t="shared" si="678"/>
        <v>Great</v>
      </c>
      <c r="S2901" t="str">
        <f t="shared" si="679"/>
        <v>Great</v>
      </c>
      <c r="T2901" t="b">
        <f t="shared" si="680"/>
        <v>1</v>
      </c>
      <c r="U2901" t="b">
        <f t="shared" si="681"/>
        <v>1</v>
      </c>
      <c r="V2901" t="str">
        <f t="shared" si="682"/>
        <v>Top Company</v>
      </c>
      <c r="W2901" t="str">
        <f t="shared" si="683"/>
        <v>Don't Buy</v>
      </c>
      <c r="X2901" t="str">
        <f t="shared" si="684"/>
        <v>Not Known</v>
      </c>
      <c r="Z2901" t="str">
        <f t="shared" si="685"/>
        <v>None</v>
      </c>
      <c r="AB2901" t="str">
        <f t="shared" si="686"/>
        <v>0</v>
      </c>
    </row>
    <row r="2902" spans="1:28" x14ac:dyDescent="0.3">
      <c r="A2902">
        <v>2900</v>
      </c>
      <c r="B2902" t="s">
        <v>6079</v>
      </c>
      <c r="C2902" t="str">
        <f t="shared" si="673"/>
        <v>Long</v>
      </c>
      <c r="D2902">
        <v>4</v>
      </c>
      <c r="F2902" s="1">
        <f t="shared" si="687"/>
        <v>4</v>
      </c>
      <c r="G2902" s="1">
        <f t="shared" si="674"/>
        <v>4</v>
      </c>
      <c r="H2902">
        <f t="shared" si="675"/>
        <v>4</v>
      </c>
      <c r="I2902" t="s">
        <v>6077</v>
      </c>
      <c r="J2902" t="s">
        <v>22</v>
      </c>
      <c r="K2902" t="s">
        <v>3446</v>
      </c>
      <c r="L2902" t="str">
        <f t="shared" si="676"/>
        <v>Established</v>
      </c>
      <c r="N2902" s="2">
        <f t="shared" si="677"/>
        <v>31</v>
      </c>
      <c r="O2902" t="s">
        <v>58</v>
      </c>
      <c r="P2902" t="s">
        <v>75</v>
      </c>
      <c r="Q2902" t="s">
        <v>918</v>
      </c>
      <c r="R2902" t="str">
        <f t="shared" si="678"/>
        <v>Average</v>
      </c>
      <c r="S2902" t="str">
        <f t="shared" si="679"/>
        <v xml:space="preserve"> </v>
      </c>
      <c r="T2902" t="b">
        <f t="shared" si="680"/>
        <v>0</v>
      </c>
      <c r="U2902" t="b">
        <f t="shared" si="681"/>
        <v>1</v>
      </c>
      <c r="V2902" t="str">
        <f t="shared" si="682"/>
        <v>Average Company</v>
      </c>
      <c r="W2902" t="str">
        <f t="shared" si="683"/>
        <v>Don't Buy</v>
      </c>
      <c r="X2902" t="str">
        <f t="shared" si="684"/>
        <v>Not Known</v>
      </c>
      <c r="Z2902" t="str">
        <f t="shared" si="685"/>
        <v>None</v>
      </c>
      <c r="AB2902" t="str">
        <f t="shared" si="686"/>
        <v>0</v>
      </c>
    </row>
    <row r="2903" spans="1:28" x14ac:dyDescent="0.3">
      <c r="A2903">
        <v>2901</v>
      </c>
      <c r="B2903" t="s">
        <v>6080</v>
      </c>
      <c r="C2903" t="str">
        <f t="shared" si="673"/>
        <v>Long</v>
      </c>
      <c r="D2903">
        <v>4.2</v>
      </c>
      <c r="F2903" s="1">
        <f t="shared" si="687"/>
        <v>4.2</v>
      </c>
      <c r="G2903" s="1">
        <f t="shared" si="674"/>
        <v>4.2</v>
      </c>
      <c r="H2903">
        <f t="shared" si="675"/>
        <v>4.2</v>
      </c>
      <c r="I2903" t="s">
        <v>6077</v>
      </c>
      <c r="J2903" t="s">
        <v>22</v>
      </c>
      <c r="K2903" t="s">
        <v>3204</v>
      </c>
      <c r="L2903" t="str">
        <f t="shared" si="676"/>
        <v>Established</v>
      </c>
      <c r="N2903" s="2">
        <f t="shared" si="677"/>
        <v>47</v>
      </c>
      <c r="O2903" t="s">
        <v>258</v>
      </c>
      <c r="P2903" t="s">
        <v>147</v>
      </c>
      <c r="Q2903" t="s">
        <v>378</v>
      </c>
      <c r="R2903" t="str">
        <f t="shared" si="678"/>
        <v>Great</v>
      </c>
      <c r="S2903" t="str">
        <f t="shared" si="679"/>
        <v>Great</v>
      </c>
      <c r="T2903" t="b">
        <f t="shared" si="680"/>
        <v>1</v>
      </c>
      <c r="U2903" t="b">
        <f t="shared" si="681"/>
        <v>1</v>
      </c>
      <c r="V2903" t="str">
        <f t="shared" si="682"/>
        <v>Top Company</v>
      </c>
      <c r="W2903" t="str">
        <f t="shared" si="683"/>
        <v>Don't Buy</v>
      </c>
      <c r="X2903" t="str">
        <f t="shared" si="684"/>
        <v>Not Known</v>
      </c>
      <c r="Z2903" t="str">
        <f t="shared" si="685"/>
        <v>None</v>
      </c>
      <c r="AB2903" t="str">
        <f t="shared" si="686"/>
        <v>0</v>
      </c>
    </row>
    <row r="2904" spans="1:28" x14ac:dyDescent="0.3">
      <c r="A2904">
        <v>2902</v>
      </c>
      <c r="B2904" t="s">
        <v>6081</v>
      </c>
      <c r="C2904" t="str">
        <f t="shared" si="673"/>
        <v>Long</v>
      </c>
      <c r="D2904">
        <v>3.6</v>
      </c>
      <c r="F2904" s="1">
        <f t="shared" si="687"/>
        <v>3.6</v>
      </c>
      <c r="G2904" s="1">
        <f t="shared" si="674"/>
        <v>3.6</v>
      </c>
      <c r="H2904">
        <f t="shared" si="675"/>
        <v>3.6</v>
      </c>
      <c r="I2904" t="s">
        <v>6077</v>
      </c>
      <c r="J2904" t="s">
        <v>22</v>
      </c>
      <c r="K2904" t="s">
        <v>2890</v>
      </c>
      <c r="L2904" t="str">
        <f t="shared" si="676"/>
        <v>Established</v>
      </c>
      <c r="N2904" s="2">
        <f t="shared" si="677"/>
        <v>21</v>
      </c>
      <c r="O2904" t="s">
        <v>321</v>
      </c>
      <c r="P2904" t="s">
        <v>147</v>
      </c>
      <c r="Q2904" t="s">
        <v>218</v>
      </c>
      <c r="R2904" t="str">
        <f t="shared" si="678"/>
        <v>Average</v>
      </c>
      <c r="S2904" t="str">
        <f t="shared" si="679"/>
        <v xml:space="preserve"> </v>
      </c>
      <c r="T2904" t="b">
        <f t="shared" si="680"/>
        <v>0</v>
      </c>
      <c r="U2904" t="b">
        <f t="shared" si="681"/>
        <v>1</v>
      </c>
      <c r="V2904" t="str">
        <f t="shared" si="682"/>
        <v>Average Company</v>
      </c>
      <c r="W2904" t="str">
        <f t="shared" si="683"/>
        <v>Don't Buy</v>
      </c>
      <c r="X2904" t="str">
        <f t="shared" si="684"/>
        <v>Not Known</v>
      </c>
      <c r="Z2904" t="str">
        <f t="shared" si="685"/>
        <v>None</v>
      </c>
      <c r="AB2904" t="str">
        <f t="shared" si="686"/>
        <v>0</v>
      </c>
    </row>
    <row r="2905" spans="1:28" x14ac:dyDescent="0.3">
      <c r="A2905">
        <v>2903</v>
      </c>
      <c r="B2905" t="s">
        <v>6082</v>
      </c>
      <c r="C2905" t="str">
        <f t="shared" si="673"/>
        <v>Long</v>
      </c>
      <c r="D2905">
        <v>4.4000000000000004</v>
      </c>
      <c r="F2905" s="1">
        <f t="shared" si="687"/>
        <v>4.4000000000000004</v>
      </c>
      <c r="G2905" s="1">
        <f t="shared" si="674"/>
        <v>4.4000000000000004</v>
      </c>
      <c r="H2905">
        <f t="shared" si="675"/>
        <v>4.4000000000000004</v>
      </c>
      <c r="I2905" t="s">
        <v>6077</v>
      </c>
      <c r="J2905" t="s">
        <v>22</v>
      </c>
      <c r="K2905" t="s">
        <v>6083</v>
      </c>
      <c r="L2905" t="str">
        <f t="shared" si="676"/>
        <v>Established</v>
      </c>
      <c r="N2905" s="2">
        <f t="shared" si="677"/>
        <v>49</v>
      </c>
      <c r="O2905" t="s">
        <v>104</v>
      </c>
      <c r="P2905" t="s">
        <v>1308</v>
      </c>
      <c r="Q2905" t="s">
        <v>424</v>
      </c>
      <c r="R2905" t="str">
        <f t="shared" si="678"/>
        <v>Great</v>
      </c>
      <c r="S2905" t="str">
        <f t="shared" si="679"/>
        <v>Great</v>
      </c>
      <c r="T2905" t="b">
        <f t="shared" si="680"/>
        <v>1</v>
      </c>
      <c r="U2905" t="b">
        <f t="shared" si="681"/>
        <v>1</v>
      </c>
      <c r="V2905" t="str">
        <f t="shared" si="682"/>
        <v>Top Company</v>
      </c>
      <c r="W2905" t="str">
        <f t="shared" si="683"/>
        <v>Don't Buy</v>
      </c>
      <c r="X2905" t="str">
        <f t="shared" si="684"/>
        <v>Not Known</v>
      </c>
      <c r="Z2905" t="str">
        <f t="shared" si="685"/>
        <v>None</v>
      </c>
      <c r="AB2905" t="str">
        <f t="shared" si="686"/>
        <v>0</v>
      </c>
    </row>
    <row r="2906" spans="1:28" x14ac:dyDescent="0.3">
      <c r="A2906">
        <v>2904</v>
      </c>
      <c r="B2906" t="s">
        <v>6084</v>
      </c>
      <c r="C2906" t="str">
        <f t="shared" si="673"/>
        <v>Long</v>
      </c>
      <c r="D2906">
        <v>4.2</v>
      </c>
      <c r="F2906" s="1">
        <f t="shared" si="687"/>
        <v>4.2</v>
      </c>
      <c r="G2906" s="1">
        <f t="shared" si="674"/>
        <v>4.2</v>
      </c>
      <c r="H2906">
        <f t="shared" si="675"/>
        <v>4.2</v>
      </c>
      <c r="I2906" t="s">
        <v>6077</v>
      </c>
      <c r="J2906" t="s">
        <v>22</v>
      </c>
      <c r="K2906" t="s">
        <v>6085</v>
      </c>
      <c r="L2906" t="str">
        <f t="shared" si="676"/>
        <v>Established</v>
      </c>
      <c r="N2906" s="2">
        <f t="shared" si="677"/>
        <v>70</v>
      </c>
      <c r="O2906" t="s">
        <v>264</v>
      </c>
      <c r="P2906" t="s">
        <v>147</v>
      </c>
      <c r="Q2906" t="s">
        <v>50</v>
      </c>
      <c r="R2906" t="str">
        <f t="shared" si="678"/>
        <v>Great</v>
      </c>
      <c r="S2906" t="str">
        <f t="shared" si="679"/>
        <v>Great</v>
      </c>
      <c r="T2906" t="b">
        <f t="shared" si="680"/>
        <v>1</v>
      </c>
      <c r="U2906" t="b">
        <f t="shared" si="681"/>
        <v>1</v>
      </c>
      <c r="V2906" t="str">
        <f t="shared" si="682"/>
        <v>Top Company</v>
      </c>
      <c r="W2906" t="str">
        <f t="shared" si="683"/>
        <v>Buy</v>
      </c>
      <c r="X2906" t="str">
        <f t="shared" si="684"/>
        <v>Not Known</v>
      </c>
      <c r="Z2906" t="str">
        <f t="shared" si="685"/>
        <v>None</v>
      </c>
      <c r="AB2906" t="str">
        <f t="shared" si="686"/>
        <v>0</v>
      </c>
    </row>
    <row r="2907" spans="1:28" x14ac:dyDescent="0.3">
      <c r="A2907">
        <v>2905</v>
      </c>
      <c r="B2907" t="s">
        <v>6086</v>
      </c>
      <c r="C2907" t="str">
        <f t="shared" si="673"/>
        <v>Long</v>
      </c>
      <c r="D2907">
        <v>4.2</v>
      </c>
      <c r="F2907" s="1">
        <f t="shared" si="687"/>
        <v>4.7</v>
      </c>
      <c r="G2907" s="1">
        <f t="shared" si="674"/>
        <v>4.7</v>
      </c>
      <c r="H2907">
        <f t="shared" si="675"/>
        <v>4.3</v>
      </c>
      <c r="I2907" t="s">
        <v>6077</v>
      </c>
      <c r="J2907" t="s">
        <v>22</v>
      </c>
      <c r="K2907" t="s">
        <v>4337</v>
      </c>
      <c r="L2907" t="str">
        <f t="shared" si="676"/>
        <v>Startup</v>
      </c>
      <c r="N2907" s="2">
        <f t="shared" si="677"/>
        <v>8</v>
      </c>
      <c r="O2907" t="s">
        <v>583</v>
      </c>
      <c r="P2907" t="s">
        <v>691</v>
      </c>
      <c r="Q2907" t="s">
        <v>315</v>
      </c>
      <c r="R2907" t="str">
        <f t="shared" si="678"/>
        <v>Great</v>
      </c>
      <c r="S2907" t="str">
        <f t="shared" si="679"/>
        <v>Great</v>
      </c>
      <c r="T2907" t="b">
        <f t="shared" si="680"/>
        <v>0</v>
      </c>
      <c r="U2907" t="b">
        <f t="shared" si="681"/>
        <v>1</v>
      </c>
      <c r="V2907" t="str">
        <f t="shared" si="682"/>
        <v>Average Company</v>
      </c>
      <c r="W2907" t="str">
        <f t="shared" si="683"/>
        <v>Don't Buy</v>
      </c>
      <c r="X2907" t="str">
        <f t="shared" si="684"/>
        <v>Not Known</v>
      </c>
      <c r="Z2907" t="str">
        <f t="shared" si="685"/>
        <v>None</v>
      </c>
      <c r="AB2907" t="str">
        <f t="shared" si="686"/>
        <v>0</v>
      </c>
    </row>
    <row r="2908" spans="1:28" x14ac:dyDescent="0.3">
      <c r="A2908">
        <v>2906</v>
      </c>
      <c r="B2908" t="s">
        <v>6087</v>
      </c>
      <c r="C2908" t="str">
        <f t="shared" si="673"/>
        <v>Long</v>
      </c>
      <c r="D2908">
        <v>3.7</v>
      </c>
      <c r="F2908" s="1">
        <f t="shared" si="687"/>
        <v>3.7</v>
      </c>
      <c r="G2908" s="1">
        <f t="shared" si="674"/>
        <v>3.7</v>
      </c>
      <c r="H2908">
        <f t="shared" si="675"/>
        <v>3.7</v>
      </c>
      <c r="I2908" t="s">
        <v>6077</v>
      </c>
      <c r="J2908" t="s">
        <v>10</v>
      </c>
      <c r="K2908" t="s">
        <v>4182</v>
      </c>
      <c r="L2908" t="str">
        <f t="shared" si="676"/>
        <v>Established</v>
      </c>
      <c r="N2908" s="2">
        <f t="shared" si="677"/>
        <v>42</v>
      </c>
      <c r="O2908" t="s">
        <v>397</v>
      </c>
      <c r="P2908" t="s">
        <v>691</v>
      </c>
      <c r="Q2908" t="s">
        <v>378</v>
      </c>
      <c r="R2908" t="str">
        <f t="shared" si="678"/>
        <v>Average</v>
      </c>
      <c r="S2908" t="str">
        <f t="shared" si="679"/>
        <v xml:space="preserve"> </v>
      </c>
      <c r="T2908" t="b">
        <f t="shared" si="680"/>
        <v>0</v>
      </c>
      <c r="U2908" t="b">
        <f t="shared" si="681"/>
        <v>1</v>
      </c>
      <c r="V2908" t="str">
        <f t="shared" si="682"/>
        <v>Average Company</v>
      </c>
      <c r="W2908" t="str">
        <f t="shared" si="683"/>
        <v>Don't Buy</v>
      </c>
      <c r="X2908" t="str">
        <f t="shared" si="684"/>
        <v>Not Known</v>
      </c>
      <c r="Z2908" t="str">
        <f t="shared" si="685"/>
        <v>None</v>
      </c>
      <c r="AB2908" t="str">
        <f t="shared" si="686"/>
        <v>0</v>
      </c>
    </row>
    <row r="2909" spans="1:28" x14ac:dyDescent="0.3">
      <c r="A2909">
        <v>2907</v>
      </c>
      <c r="B2909" t="s">
        <v>6088</v>
      </c>
      <c r="C2909" t="str">
        <f t="shared" si="673"/>
        <v>Long</v>
      </c>
      <c r="D2909">
        <v>3.8</v>
      </c>
      <c r="F2909" s="1">
        <f t="shared" si="687"/>
        <v>3.8</v>
      </c>
      <c r="G2909" s="1">
        <f t="shared" si="674"/>
        <v>3.8</v>
      </c>
      <c r="H2909">
        <f t="shared" si="675"/>
        <v>3.8</v>
      </c>
      <c r="I2909" t="s">
        <v>6077</v>
      </c>
      <c r="J2909" t="s">
        <v>2368</v>
      </c>
      <c r="K2909" t="s">
        <v>185</v>
      </c>
      <c r="L2909" t="str">
        <f t="shared" si="676"/>
        <v>Established</v>
      </c>
      <c r="N2909" s="2">
        <f t="shared" si="677"/>
        <v>11</v>
      </c>
      <c r="O2909" t="s">
        <v>1261</v>
      </c>
      <c r="Q2909" t="s">
        <v>218</v>
      </c>
      <c r="R2909" t="str">
        <f t="shared" si="678"/>
        <v>Average</v>
      </c>
      <c r="S2909" t="str">
        <f t="shared" si="679"/>
        <v xml:space="preserve"> </v>
      </c>
      <c r="T2909" t="b">
        <f t="shared" si="680"/>
        <v>0</v>
      </c>
      <c r="U2909" t="b">
        <f t="shared" si="681"/>
        <v>1</v>
      </c>
      <c r="V2909" t="str">
        <f t="shared" si="682"/>
        <v>Average Company</v>
      </c>
      <c r="W2909" t="str">
        <f t="shared" si="683"/>
        <v>Don't Buy</v>
      </c>
      <c r="X2909" t="str">
        <f t="shared" si="684"/>
        <v>Not Known</v>
      </c>
      <c r="Z2909" t="str">
        <f t="shared" si="685"/>
        <v>None</v>
      </c>
      <c r="AB2909" t="str">
        <f t="shared" si="686"/>
        <v>0</v>
      </c>
    </row>
    <row r="2910" spans="1:28" x14ac:dyDescent="0.3">
      <c r="A2910">
        <v>2908</v>
      </c>
      <c r="B2910" t="s">
        <v>6089</v>
      </c>
      <c r="C2910" t="str">
        <f t="shared" si="673"/>
        <v>Long</v>
      </c>
      <c r="D2910">
        <v>3.9</v>
      </c>
      <c r="F2910" s="1">
        <f t="shared" si="687"/>
        <v>3.9</v>
      </c>
      <c r="G2910" s="1">
        <f t="shared" si="674"/>
        <v>3.9</v>
      </c>
      <c r="H2910">
        <f t="shared" si="675"/>
        <v>3.9</v>
      </c>
      <c r="I2910" t="s">
        <v>6077</v>
      </c>
      <c r="J2910" t="s">
        <v>22</v>
      </c>
      <c r="K2910" t="s">
        <v>6067</v>
      </c>
      <c r="L2910" t="str">
        <f t="shared" si="676"/>
        <v>Established</v>
      </c>
      <c r="N2910" s="2">
        <f t="shared" si="677"/>
        <v>21</v>
      </c>
      <c r="O2910" t="s">
        <v>321</v>
      </c>
      <c r="P2910" t="s">
        <v>683</v>
      </c>
      <c r="Q2910" t="s">
        <v>177</v>
      </c>
      <c r="R2910" t="str">
        <f t="shared" si="678"/>
        <v>Average</v>
      </c>
      <c r="S2910" t="str">
        <f t="shared" si="679"/>
        <v xml:space="preserve"> </v>
      </c>
      <c r="T2910" t="b">
        <f t="shared" si="680"/>
        <v>0</v>
      </c>
      <c r="U2910" t="b">
        <f t="shared" si="681"/>
        <v>1</v>
      </c>
      <c r="V2910" t="str">
        <f t="shared" si="682"/>
        <v>Average Company</v>
      </c>
      <c r="W2910" t="str">
        <f t="shared" si="683"/>
        <v>Don't Buy</v>
      </c>
      <c r="X2910" t="str">
        <f t="shared" si="684"/>
        <v>Not Known</v>
      </c>
      <c r="Z2910" t="str">
        <f t="shared" si="685"/>
        <v>None</v>
      </c>
      <c r="AB2910" t="str">
        <f t="shared" si="686"/>
        <v>0</v>
      </c>
    </row>
    <row r="2911" spans="1:28" x14ac:dyDescent="0.3">
      <c r="A2911">
        <v>2909</v>
      </c>
      <c r="B2911" t="s">
        <v>6090</v>
      </c>
      <c r="C2911" t="str">
        <f t="shared" si="673"/>
        <v>Long</v>
      </c>
      <c r="D2911">
        <v>3</v>
      </c>
      <c r="F2911" s="1">
        <f t="shared" si="687"/>
        <v>3.5</v>
      </c>
      <c r="G2911" s="1">
        <f t="shared" si="674"/>
        <v>3.5</v>
      </c>
      <c r="H2911">
        <f t="shared" si="675"/>
        <v>3.1</v>
      </c>
      <c r="I2911" t="s">
        <v>6077</v>
      </c>
      <c r="J2911" t="s">
        <v>22</v>
      </c>
      <c r="K2911" t="s">
        <v>6091</v>
      </c>
      <c r="L2911" t="str">
        <f t="shared" si="676"/>
        <v>Startup</v>
      </c>
      <c r="N2911" s="2">
        <f t="shared" si="677"/>
        <v>7</v>
      </c>
      <c r="O2911" t="s">
        <v>318</v>
      </c>
      <c r="P2911" t="s">
        <v>2884</v>
      </c>
      <c r="Q2911" t="s">
        <v>168</v>
      </c>
      <c r="R2911" t="str">
        <f t="shared" si="678"/>
        <v>Average</v>
      </c>
      <c r="S2911" t="str">
        <f t="shared" si="679"/>
        <v xml:space="preserve"> </v>
      </c>
      <c r="T2911" t="b">
        <f t="shared" si="680"/>
        <v>0</v>
      </c>
      <c r="U2911" t="b">
        <f t="shared" si="681"/>
        <v>1</v>
      </c>
      <c r="V2911" t="str">
        <f t="shared" si="682"/>
        <v>Average Company</v>
      </c>
      <c r="W2911" t="str">
        <f t="shared" si="683"/>
        <v>Don't Buy</v>
      </c>
      <c r="X2911" t="str">
        <f t="shared" si="684"/>
        <v>Not Known</v>
      </c>
      <c r="Z2911" t="str">
        <f t="shared" si="685"/>
        <v>None</v>
      </c>
      <c r="AB2911" t="str">
        <f t="shared" si="686"/>
        <v>0</v>
      </c>
    </row>
    <row r="2912" spans="1:28" x14ac:dyDescent="0.3">
      <c r="A2912">
        <v>2910</v>
      </c>
      <c r="B2912" t="s">
        <v>6092</v>
      </c>
      <c r="C2912" t="str">
        <f t="shared" si="673"/>
        <v>Short</v>
      </c>
      <c r="D2912">
        <v>4</v>
      </c>
      <c r="F2912" s="1">
        <f t="shared" si="687"/>
        <v>4.5</v>
      </c>
      <c r="G2912" s="1">
        <f t="shared" si="674"/>
        <v>4.5</v>
      </c>
      <c r="H2912">
        <f t="shared" si="675"/>
        <v>4.0999999999999996</v>
      </c>
      <c r="I2912" t="s">
        <v>6077</v>
      </c>
      <c r="J2912" t="s">
        <v>22</v>
      </c>
      <c r="K2912" t="s">
        <v>3123</v>
      </c>
      <c r="L2912" t="str">
        <f t="shared" si="676"/>
        <v>Startup</v>
      </c>
      <c r="N2912" s="2">
        <f t="shared" si="677"/>
        <v>9</v>
      </c>
      <c r="O2912" t="s">
        <v>331</v>
      </c>
      <c r="P2912" t="s">
        <v>691</v>
      </c>
      <c r="Q2912" t="s">
        <v>44</v>
      </c>
      <c r="R2912" t="str">
        <f t="shared" si="678"/>
        <v>Average</v>
      </c>
      <c r="S2912" t="str">
        <f t="shared" si="679"/>
        <v xml:space="preserve"> </v>
      </c>
      <c r="T2912" t="b">
        <f t="shared" si="680"/>
        <v>0</v>
      </c>
      <c r="U2912" t="b">
        <f t="shared" si="681"/>
        <v>1</v>
      </c>
      <c r="V2912" t="str">
        <f t="shared" si="682"/>
        <v>Average Company</v>
      </c>
      <c r="W2912" t="str">
        <f t="shared" si="683"/>
        <v>Don't Buy</v>
      </c>
      <c r="X2912" t="str">
        <f t="shared" si="684"/>
        <v>Not Known</v>
      </c>
      <c r="Z2912" t="str">
        <f t="shared" si="685"/>
        <v>None</v>
      </c>
      <c r="AB2912" t="str">
        <f t="shared" si="686"/>
        <v>0</v>
      </c>
    </row>
    <row r="2913" spans="1:28" x14ac:dyDescent="0.3">
      <c r="A2913">
        <v>2911</v>
      </c>
      <c r="B2913" t="s">
        <v>6093</v>
      </c>
      <c r="C2913" t="str">
        <f t="shared" si="673"/>
        <v>Long</v>
      </c>
      <c r="D2913">
        <v>3.9</v>
      </c>
      <c r="F2913" s="1">
        <f t="shared" si="687"/>
        <v>3.9</v>
      </c>
      <c r="G2913" s="1">
        <f t="shared" si="674"/>
        <v>3.9</v>
      </c>
      <c r="H2913">
        <f t="shared" si="675"/>
        <v>3.9</v>
      </c>
      <c r="I2913" t="s">
        <v>6077</v>
      </c>
      <c r="J2913" t="s">
        <v>22</v>
      </c>
      <c r="K2913" t="s">
        <v>2400</v>
      </c>
      <c r="L2913" t="str">
        <f t="shared" si="676"/>
        <v>Established</v>
      </c>
      <c r="N2913" s="2">
        <f t="shared" si="677"/>
        <v>18</v>
      </c>
      <c r="O2913" t="s">
        <v>200</v>
      </c>
      <c r="P2913" t="s">
        <v>75</v>
      </c>
      <c r="Q2913" t="s">
        <v>189</v>
      </c>
      <c r="R2913" t="str">
        <f t="shared" si="678"/>
        <v>Average</v>
      </c>
      <c r="S2913" t="str">
        <f t="shared" si="679"/>
        <v xml:space="preserve"> </v>
      </c>
      <c r="T2913" t="b">
        <f t="shared" si="680"/>
        <v>0</v>
      </c>
      <c r="U2913" t="b">
        <f t="shared" si="681"/>
        <v>1</v>
      </c>
      <c r="V2913" t="str">
        <f t="shared" si="682"/>
        <v>Average Company</v>
      </c>
      <c r="W2913" t="str">
        <f t="shared" si="683"/>
        <v>Don't Buy</v>
      </c>
      <c r="X2913" t="str">
        <f t="shared" si="684"/>
        <v>Not Known</v>
      </c>
      <c r="Z2913" t="str">
        <f t="shared" si="685"/>
        <v>None</v>
      </c>
      <c r="AB2913" t="str">
        <f t="shared" si="686"/>
        <v>0</v>
      </c>
    </row>
    <row r="2914" spans="1:28" x14ac:dyDescent="0.3">
      <c r="A2914">
        <v>2912</v>
      </c>
      <c r="B2914" t="s">
        <v>6094</v>
      </c>
      <c r="C2914" t="str">
        <f t="shared" si="673"/>
        <v>Long</v>
      </c>
      <c r="D2914">
        <v>4.0999999999999996</v>
      </c>
      <c r="F2914" s="1">
        <f t="shared" si="687"/>
        <v>4.0999999999999996</v>
      </c>
      <c r="G2914" s="1">
        <f t="shared" si="674"/>
        <v>4.0999999999999996</v>
      </c>
      <c r="H2914">
        <f t="shared" si="675"/>
        <v>4.0999999999999996</v>
      </c>
      <c r="I2914" t="s">
        <v>6077</v>
      </c>
      <c r="J2914" t="s">
        <v>22</v>
      </c>
      <c r="K2914" t="s">
        <v>6095</v>
      </c>
      <c r="L2914" t="str">
        <f t="shared" si="676"/>
        <v>Established</v>
      </c>
      <c r="N2914" s="2">
        <f t="shared" si="677"/>
        <v>16</v>
      </c>
      <c r="O2914" t="s">
        <v>121</v>
      </c>
      <c r="P2914" t="s">
        <v>691</v>
      </c>
      <c r="Q2914" t="s">
        <v>85</v>
      </c>
      <c r="R2914" t="str">
        <f t="shared" si="678"/>
        <v>Great</v>
      </c>
      <c r="S2914" t="str">
        <f t="shared" si="679"/>
        <v>Great</v>
      </c>
      <c r="T2914" t="b">
        <f t="shared" si="680"/>
        <v>1</v>
      </c>
      <c r="U2914" t="b">
        <f t="shared" si="681"/>
        <v>1</v>
      </c>
      <c r="V2914" t="str">
        <f t="shared" si="682"/>
        <v>Average Company</v>
      </c>
      <c r="W2914" t="str">
        <f t="shared" si="683"/>
        <v>Buy</v>
      </c>
      <c r="X2914" t="str">
        <f t="shared" si="684"/>
        <v>Not Known</v>
      </c>
      <c r="Z2914" t="str">
        <f t="shared" si="685"/>
        <v>None</v>
      </c>
      <c r="AB2914" t="str">
        <f t="shared" si="686"/>
        <v>800K</v>
      </c>
    </row>
    <row r="2915" spans="1:28" x14ac:dyDescent="0.3">
      <c r="A2915">
        <v>2913</v>
      </c>
      <c r="B2915" t="s">
        <v>6096</v>
      </c>
      <c r="C2915" t="str">
        <f t="shared" si="673"/>
        <v>Long</v>
      </c>
      <c r="D2915">
        <v>3.8</v>
      </c>
      <c r="F2915" s="1">
        <f t="shared" si="687"/>
        <v>3.8</v>
      </c>
      <c r="G2915" s="1">
        <f t="shared" si="674"/>
        <v>3.8</v>
      </c>
      <c r="H2915">
        <f t="shared" si="675"/>
        <v>3.8</v>
      </c>
      <c r="I2915" t="s">
        <v>6077</v>
      </c>
      <c r="J2915" t="s">
        <v>22</v>
      </c>
      <c r="K2915" t="s">
        <v>6097</v>
      </c>
      <c r="L2915" t="str">
        <f t="shared" si="676"/>
        <v>Established</v>
      </c>
      <c r="N2915" s="2">
        <f t="shared" si="677"/>
        <v>22</v>
      </c>
      <c r="O2915" t="s">
        <v>142</v>
      </c>
      <c r="P2915" t="s">
        <v>691</v>
      </c>
      <c r="Q2915" t="s">
        <v>28</v>
      </c>
      <c r="R2915" t="str">
        <f t="shared" si="678"/>
        <v>Average</v>
      </c>
      <c r="S2915" t="str">
        <f t="shared" si="679"/>
        <v xml:space="preserve"> </v>
      </c>
      <c r="T2915" t="b">
        <f t="shared" si="680"/>
        <v>0</v>
      </c>
      <c r="U2915" t="b">
        <f t="shared" si="681"/>
        <v>1</v>
      </c>
      <c r="V2915" t="str">
        <f t="shared" si="682"/>
        <v>Average Company</v>
      </c>
      <c r="W2915" t="str">
        <f t="shared" si="683"/>
        <v>Don't Buy</v>
      </c>
      <c r="X2915" t="str">
        <f t="shared" si="684"/>
        <v>Not Known</v>
      </c>
      <c r="Z2915" t="str">
        <f t="shared" si="685"/>
        <v>None</v>
      </c>
      <c r="AB2915" t="str">
        <f t="shared" si="686"/>
        <v>500K</v>
      </c>
    </row>
    <row r="2916" spans="1:28" x14ac:dyDescent="0.3">
      <c r="A2916">
        <v>2914</v>
      </c>
      <c r="B2916" t="s">
        <v>6098</v>
      </c>
      <c r="C2916" t="str">
        <f t="shared" si="673"/>
        <v>Short</v>
      </c>
      <c r="D2916">
        <v>3.5</v>
      </c>
      <c r="F2916" s="1">
        <f t="shared" si="687"/>
        <v>3.5</v>
      </c>
      <c r="G2916" s="1">
        <f t="shared" si="674"/>
        <v>3.5</v>
      </c>
      <c r="H2916">
        <f t="shared" si="675"/>
        <v>3.5</v>
      </c>
      <c r="I2916" t="s">
        <v>6077</v>
      </c>
      <c r="J2916" t="s">
        <v>22</v>
      </c>
      <c r="K2916" t="s">
        <v>6099</v>
      </c>
      <c r="L2916" t="str">
        <f t="shared" si="676"/>
        <v>Established</v>
      </c>
      <c r="N2916" s="2">
        <f t="shared" si="677"/>
        <v>12</v>
      </c>
      <c r="O2916" t="s">
        <v>267</v>
      </c>
      <c r="P2916" t="s">
        <v>691</v>
      </c>
      <c r="Q2916" t="s">
        <v>19</v>
      </c>
      <c r="R2916" t="str">
        <f t="shared" si="678"/>
        <v>Average</v>
      </c>
      <c r="S2916" t="str">
        <f t="shared" si="679"/>
        <v xml:space="preserve"> </v>
      </c>
      <c r="T2916" t="b">
        <f t="shared" si="680"/>
        <v>0</v>
      </c>
      <c r="U2916" t="b">
        <f t="shared" si="681"/>
        <v>0</v>
      </c>
      <c r="V2916" t="str">
        <f t="shared" si="682"/>
        <v>Average Company</v>
      </c>
      <c r="W2916" t="str">
        <f t="shared" si="683"/>
        <v>Don't Buy</v>
      </c>
      <c r="X2916" t="str">
        <f t="shared" si="684"/>
        <v>Not Known</v>
      </c>
      <c r="Z2916" t="str">
        <f t="shared" si="685"/>
        <v>None</v>
      </c>
      <c r="AB2916" t="str">
        <f t="shared" si="686"/>
        <v>500K</v>
      </c>
    </row>
    <row r="2917" spans="1:28" x14ac:dyDescent="0.3">
      <c r="A2917">
        <v>2915</v>
      </c>
      <c r="B2917" t="s">
        <v>6100</v>
      </c>
      <c r="C2917" t="str">
        <f t="shared" si="673"/>
        <v>Long</v>
      </c>
      <c r="D2917">
        <v>3.5</v>
      </c>
      <c r="F2917" s="1">
        <f t="shared" si="687"/>
        <v>3.5</v>
      </c>
      <c r="G2917" s="1">
        <f t="shared" si="674"/>
        <v>3.5</v>
      </c>
      <c r="H2917">
        <f t="shared" si="675"/>
        <v>3.5</v>
      </c>
      <c r="I2917" t="s">
        <v>6077</v>
      </c>
      <c r="J2917" t="s">
        <v>10</v>
      </c>
      <c r="K2917" t="s">
        <v>1491</v>
      </c>
      <c r="L2917" t="str">
        <f t="shared" si="676"/>
        <v>Established</v>
      </c>
      <c r="N2917" s="2">
        <f t="shared" si="677"/>
        <v>20</v>
      </c>
      <c r="O2917" t="s">
        <v>151</v>
      </c>
      <c r="P2917" t="s">
        <v>147</v>
      </c>
      <c r="Q2917" t="s">
        <v>2418</v>
      </c>
      <c r="R2917" t="str">
        <f t="shared" si="678"/>
        <v>Average</v>
      </c>
      <c r="S2917" t="str">
        <f t="shared" si="679"/>
        <v xml:space="preserve"> </v>
      </c>
      <c r="T2917" t="b">
        <f t="shared" si="680"/>
        <v>0</v>
      </c>
      <c r="U2917" t="b">
        <f t="shared" si="681"/>
        <v>0</v>
      </c>
      <c r="V2917" t="str">
        <f t="shared" si="682"/>
        <v>Average Company</v>
      </c>
      <c r="W2917" t="str">
        <f t="shared" si="683"/>
        <v>Don't Buy</v>
      </c>
      <c r="X2917" t="str">
        <f t="shared" si="684"/>
        <v>Not Known</v>
      </c>
      <c r="Z2917" t="str">
        <f t="shared" si="685"/>
        <v>None</v>
      </c>
      <c r="AB2917" t="str">
        <f t="shared" si="686"/>
        <v>0</v>
      </c>
    </row>
    <row r="2918" spans="1:28" x14ac:dyDescent="0.3">
      <c r="A2918">
        <v>2916</v>
      </c>
      <c r="B2918" t="s">
        <v>6101</v>
      </c>
      <c r="C2918" t="str">
        <f t="shared" si="673"/>
        <v>Short</v>
      </c>
      <c r="D2918">
        <v>3.4</v>
      </c>
      <c r="F2918" s="1">
        <f t="shared" si="687"/>
        <v>3.9</v>
      </c>
      <c r="G2918" s="1">
        <f t="shared" si="674"/>
        <v>3.9</v>
      </c>
      <c r="H2918">
        <f t="shared" si="675"/>
        <v>3.5</v>
      </c>
      <c r="I2918" t="s">
        <v>6077</v>
      </c>
      <c r="J2918" t="s">
        <v>22</v>
      </c>
      <c r="K2918" t="s">
        <v>6102</v>
      </c>
      <c r="L2918" t="str">
        <f t="shared" si="676"/>
        <v>Startup</v>
      </c>
      <c r="N2918" s="2">
        <f t="shared" si="677"/>
        <v>4</v>
      </c>
      <c r="O2918" t="s">
        <v>89</v>
      </c>
      <c r="P2918" t="s">
        <v>683</v>
      </c>
      <c r="Q2918" t="s">
        <v>44</v>
      </c>
      <c r="R2918" t="str">
        <f t="shared" si="678"/>
        <v>Average</v>
      </c>
      <c r="S2918" t="str">
        <f t="shared" si="679"/>
        <v xml:space="preserve"> </v>
      </c>
      <c r="T2918" t="b">
        <f t="shared" si="680"/>
        <v>0</v>
      </c>
      <c r="U2918" t="b">
        <f t="shared" si="681"/>
        <v>1</v>
      </c>
      <c r="V2918" t="str">
        <f t="shared" si="682"/>
        <v>Average Company</v>
      </c>
      <c r="W2918" t="str">
        <f t="shared" si="683"/>
        <v>Don't Buy</v>
      </c>
      <c r="X2918" t="str">
        <f t="shared" si="684"/>
        <v>Not Known</v>
      </c>
      <c r="Z2918" t="str">
        <f t="shared" si="685"/>
        <v>None</v>
      </c>
      <c r="AB2918" t="str">
        <f t="shared" si="686"/>
        <v>0</v>
      </c>
    </row>
    <row r="2919" spans="1:28" x14ac:dyDescent="0.3">
      <c r="A2919">
        <v>2917</v>
      </c>
      <c r="B2919" t="s">
        <v>6103</v>
      </c>
      <c r="C2919" t="str">
        <f t="shared" si="673"/>
        <v>Long</v>
      </c>
      <c r="D2919">
        <v>3.8</v>
      </c>
      <c r="F2919" s="1">
        <f t="shared" si="687"/>
        <v>3.8</v>
      </c>
      <c r="G2919" s="1">
        <f t="shared" si="674"/>
        <v>3.8</v>
      </c>
      <c r="H2919">
        <f t="shared" si="675"/>
        <v>3.8</v>
      </c>
      <c r="I2919" t="s">
        <v>6077</v>
      </c>
      <c r="J2919" t="s">
        <v>22</v>
      </c>
      <c r="K2919" t="s">
        <v>2028</v>
      </c>
      <c r="L2919" t="str">
        <f t="shared" si="676"/>
        <v>Established</v>
      </c>
      <c r="N2919" s="2">
        <f t="shared" si="677"/>
        <v>26</v>
      </c>
      <c r="O2919" t="s">
        <v>126</v>
      </c>
      <c r="P2919" t="s">
        <v>691</v>
      </c>
      <c r="Q2919" t="s">
        <v>50</v>
      </c>
      <c r="R2919" t="str">
        <f t="shared" si="678"/>
        <v>Average</v>
      </c>
      <c r="S2919" t="str">
        <f t="shared" si="679"/>
        <v xml:space="preserve"> </v>
      </c>
      <c r="T2919" t="b">
        <f t="shared" si="680"/>
        <v>0</v>
      </c>
      <c r="U2919" t="b">
        <f t="shared" si="681"/>
        <v>1</v>
      </c>
      <c r="V2919" t="str">
        <f t="shared" si="682"/>
        <v>Average Company</v>
      </c>
      <c r="W2919" t="str">
        <f t="shared" si="683"/>
        <v>Buy</v>
      </c>
      <c r="X2919" t="str">
        <f t="shared" si="684"/>
        <v>Not Known</v>
      </c>
      <c r="Z2919" t="str">
        <f t="shared" si="685"/>
        <v>None</v>
      </c>
      <c r="AB2919" t="str">
        <f t="shared" si="686"/>
        <v>0</v>
      </c>
    </row>
    <row r="2920" spans="1:28" x14ac:dyDescent="0.3">
      <c r="A2920">
        <v>2918</v>
      </c>
      <c r="B2920" t="s">
        <v>6104</v>
      </c>
      <c r="C2920" t="str">
        <f t="shared" si="673"/>
        <v>Long</v>
      </c>
      <c r="D2920">
        <v>4.0999999999999996</v>
      </c>
      <c r="F2920" s="1">
        <f t="shared" si="687"/>
        <v>4.0999999999999996</v>
      </c>
      <c r="G2920" s="1">
        <f t="shared" si="674"/>
        <v>4.0999999999999996</v>
      </c>
      <c r="H2920">
        <f t="shared" si="675"/>
        <v>4.0999999999999996</v>
      </c>
      <c r="I2920" t="s">
        <v>6105</v>
      </c>
      <c r="J2920" t="s">
        <v>22</v>
      </c>
      <c r="K2920" t="s">
        <v>4928</v>
      </c>
      <c r="L2920" t="str">
        <f t="shared" si="676"/>
        <v>Established</v>
      </c>
      <c r="N2920" s="2">
        <f t="shared" si="677"/>
        <v>10</v>
      </c>
      <c r="O2920" t="s">
        <v>234</v>
      </c>
      <c r="P2920" t="s">
        <v>1308</v>
      </c>
      <c r="Q2920" t="s">
        <v>28</v>
      </c>
      <c r="R2920" t="str">
        <f t="shared" si="678"/>
        <v>Great</v>
      </c>
      <c r="S2920" t="str">
        <f t="shared" si="679"/>
        <v>Great</v>
      </c>
      <c r="T2920" t="b">
        <f t="shared" si="680"/>
        <v>0</v>
      </c>
      <c r="U2920" t="b">
        <f t="shared" si="681"/>
        <v>1</v>
      </c>
      <c r="V2920" t="str">
        <f t="shared" si="682"/>
        <v>Average Company</v>
      </c>
      <c r="W2920" t="str">
        <f t="shared" si="683"/>
        <v>Buy</v>
      </c>
      <c r="X2920" t="str">
        <f t="shared" si="684"/>
        <v>Not Known</v>
      </c>
      <c r="Z2920" t="str">
        <f t="shared" si="685"/>
        <v>None</v>
      </c>
      <c r="AB2920" t="str">
        <f t="shared" si="686"/>
        <v>1Million</v>
      </c>
    </row>
    <row r="2921" spans="1:28" x14ac:dyDescent="0.3">
      <c r="A2921">
        <v>2919</v>
      </c>
      <c r="B2921" t="s">
        <v>6106</v>
      </c>
      <c r="C2921" t="str">
        <f t="shared" si="673"/>
        <v>Long</v>
      </c>
      <c r="D2921">
        <v>4.2</v>
      </c>
      <c r="F2921" s="1">
        <f t="shared" si="687"/>
        <v>4.2</v>
      </c>
      <c r="G2921" s="1">
        <f t="shared" si="674"/>
        <v>4.2</v>
      </c>
      <c r="H2921">
        <f t="shared" si="675"/>
        <v>4.2</v>
      </c>
      <c r="I2921" t="s">
        <v>6105</v>
      </c>
      <c r="J2921" t="s">
        <v>22</v>
      </c>
      <c r="K2921" t="s">
        <v>338</v>
      </c>
      <c r="L2921" t="str">
        <f t="shared" si="676"/>
        <v>Established</v>
      </c>
      <c r="N2921" s="2">
        <f t="shared" si="677"/>
        <v>14</v>
      </c>
      <c r="O2921" t="s">
        <v>522</v>
      </c>
      <c r="P2921" t="s">
        <v>691</v>
      </c>
      <c r="Q2921" t="s">
        <v>218</v>
      </c>
      <c r="R2921" t="str">
        <f t="shared" si="678"/>
        <v>Great</v>
      </c>
      <c r="S2921" t="str">
        <f t="shared" si="679"/>
        <v>Great</v>
      </c>
      <c r="T2921" t="b">
        <f t="shared" si="680"/>
        <v>1</v>
      </c>
      <c r="U2921" t="b">
        <f t="shared" si="681"/>
        <v>1</v>
      </c>
      <c r="V2921" t="str">
        <f t="shared" si="682"/>
        <v>Average Company</v>
      </c>
      <c r="W2921" t="str">
        <f t="shared" si="683"/>
        <v>Don't Buy</v>
      </c>
      <c r="X2921" t="str">
        <f t="shared" si="684"/>
        <v>Not Known</v>
      </c>
      <c r="Z2921" t="str">
        <f t="shared" si="685"/>
        <v>None</v>
      </c>
      <c r="AB2921" t="str">
        <f t="shared" si="686"/>
        <v>0</v>
      </c>
    </row>
    <row r="2922" spans="1:28" x14ac:dyDescent="0.3">
      <c r="A2922">
        <v>2920</v>
      </c>
      <c r="B2922" t="s">
        <v>6107</v>
      </c>
      <c r="C2922" t="str">
        <f t="shared" si="673"/>
        <v>Long</v>
      </c>
      <c r="D2922">
        <v>3.7</v>
      </c>
      <c r="F2922" s="1">
        <f t="shared" si="687"/>
        <v>3.7</v>
      </c>
      <c r="G2922" s="1">
        <f t="shared" si="674"/>
        <v>3.7</v>
      </c>
      <c r="H2922">
        <f t="shared" si="675"/>
        <v>3.7</v>
      </c>
      <c r="I2922" t="s">
        <v>6105</v>
      </c>
      <c r="J2922" t="s">
        <v>22</v>
      </c>
      <c r="K2922" t="s">
        <v>6108</v>
      </c>
      <c r="L2922" t="str">
        <f t="shared" si="676"/>
        <v>Established</v>
      </c>
      <c r="N2922" s="2">
        <f t="shared" si="677"/>
        <v>39</v>
      </c>
      <c r="O2922" t="s">
        <v>74</v>
      </c>
      <c r="P2922" t="s">
        <v>147</v>
      </c>
      <c r="Q2922" t="s">
        <v>80</v>
      </c>
      <c r="R2922" t="str">
        <f t="shared" si="678"/>
        <v>Average</v>
      </c>
      <c r="S2922" t="str">
        <f t="shared" si="679"/>
        <v xml:space="preserve"> </v>
      </c>
      <c r="T2922" t="b">
        <f t="shared" si="680"/>
        <v>0</v>
      </c>
      <c r="U2922" t="b">
        <f t="shared" si="681"/>
        <v>1</v>
      </c>
      <c r="V2922" t="str">
        <f t="shared" si="682"/>
        <v>Average Company</v>
      </c>
      <c r="W2922" t="str">
        <f t="shared" si="683"/>
        <v>Don't Buy</v>
      </c>
      <c r="X2922" t="str">
        <f t="shared" si="684"/>
        <v>Not Known</v>
      </c>
      <c r="Z2922" t="str">
        <f t="shared" si="685"/>
        <v>None</v>
      </c>
      <c r="AB2922" t="str">
        <f t="shared" si="686"/>
        <v>0</v>
      </c>
    </row>
    <row r="2923" spans="1:28" x14ac:dyDescent="0.3">
      <c r="A2923">
        <v>2921</v>
      </c>
      <c r="B2923" t="s">
        <v>6109</v>
      </c>
      <c r="C2923" t="str">
        <f t="shared" si="673"/>
        <v>Long</v>
      </c>
      <c r="D2923">
        <v>4.0999999999999996</v>
      </c>
      <c r="F2923" s="1">
        <f t="shared" si="687"/>
        <v>4.0999999999999996</v>
      </c>
      <c r="G2923" s="1">
        <f t="shared" si="674"/>
        <v>4.0999999999999996</v>
      </c>
      <c r="H2923">
        <f t="shared" si="675"/>
        <v>4.0999999999999996</v>
      </c>
      <c r="I2923" t="s">
        <v>6105</v>
      </c>
      <c r="J2923" t="s">
        <v>22</v>
      </c>
      <c r="K2923" t="s">
        <v>3216</v>
      </c>
      <c r="L2923" t="str">
        <f t="shared" si="676"/>
        <v>Established</v>
      </c>
      <c r="N2923" s="2">
        <f t="shared" si="677"/>
        <v>67</v>
      </c>
      <c r="O2923" t="s">
        <v>624</v>
      </c>
      <c r="P2923" t="s">
        <v>75</v>
      </c>
      <c r="Q2923" t="s">
        <v>117</v>
      </c>
      <c r="R2923" t="str">
        <f t="shared" si="678"/>
        <v>Great</v>
      </c>
      <c r="S2923" t="str">
        <f t="shared" si="679"/>
        <v>Great</v>
      </c>
      <c r="T2923" t="b">
        <f t="shared" si="680"/>
        <v>1</v>
      </c>
      <c r="U2923" t="b">
        <f t="shared" si="681"/>
        <v>1</v>
      </c>
      <c r="V2923" t="str">
        <f t="shared" si="682"/>
        <v>Top Company</v>
      </c>
      <c r="W2923" t="str">
        <f t="shared" si="683"/>
        <v>Buy</v>
      </c>
      <c r="X2923" t="str">
        <f t="shared" si="684"/>
        <v>Not Known</v>
      </c>
      <c r="Z2923" t="str">
        <f t="shared" si="685"/>
        <v>None</v>
      </c>
      <c r="AB2923" t="str">
        <f t="shared" si="686"/>
        <v>0</v>
      </c>
    </row>
    <row r="2924" spans="1:28" x14ac:dyDescent="0.3">
      <c r="A2924">
        <v>2922</v>
      </c>
      <c r="B2924" t="s">
        <v>6110</v>
      </c>
      <c r="C2924" t="str">
        <f t="shared" si="673"/>
        <v>Long</v>
      </c>
      <c r="D2924">
        <v>4</v>
      </c>
      <c r="F2924" s="1">
        <f t="shared" si="687"/>
        <v>4</v>
      </c>
      <c r="G2924" s="1">
        <f t="shared" si="674"/>
        <v>4</v>
      </c>
      <c r="H2924">
        <f t="shared" si="675"/>
        <v>4</v>
      </c>
      <c r="I2924" t="s">
        <v>6105</v>
      </c>
      <c r="J2924" t="s">
        <v>22</v>
      </c>
      <c r="K2924" t="s">
        <v>5716</v>
      </c>
      <c r="L2924" t="str">
        <f t="shared" si="676"/>
        <v>Established</v>
      </c>
      <c r="N2924" s="2">
        <f t="shared" si="677"/>
        <v>37</v>
      </c>
      <c r="O2924" t="s">
        <v>538</v>
      </c>
      <c r="P2924" t="s">
        <v>147</v>
      </c>
      <c r="Q2924" t="s">
        <v>601</v>
      </c>
      <c r="R2924" t="str">
        <f t="shared" si="678"/>
        <v>Average</v>
      </c>
      <c r="S2924" t="str">
        <f t="shared" si="679"/>
        <v xml:space="preserve"> </v>
      </c>
      <c r="T2924" t="b">
        <f t="shared" si="680"/>
        <v>0</v>
      </c>
      <c r="U2924" t="b">
        <f t="shared" si="681"/>
        <v>1</v>
      </c>
      <c r="V2924" t="str">
        <f t="shared" si="682"/>
        <v>Average Company</v>
      </c>
      <c r="W2924" t="str">
        <f t="shared" si="683"/>
        <v>Don't Buy</v>
      </c>
      <c r="X2924" t="str">
        <f t="shared" si="684"/>
        <v>Not Known</v>
      </c>
      <c r="Z2924" t="str">
        <f t="shared" si="685"/>
        <v>None</v>
      </c>
      <c r="AB2924" t="str">
        <f t="shared" si="686"/>
        <v>0</v>
      </c>
    </row>
    <row r="2925" spans="1:28" x14ac:dyDescent="0.3">
      <c r="A2925">
        <v>2923</v>
      </c>
      <c r="B2925" t="s">
        <v>6111</v>
      </c>
      <c r="C2925" t="str">
        <f t="shared" si="673"/>
        <v>Long</v>
      </c>
      <c r="D2925">
        <v>3.5</v>
      </c>
      <c r="F2925" s="1">
        <f t="shared" si="687"/>
        <v>3.5</v>
      </c>
      <c r="G2925" s="1">
        <f t="shared" si="674"/>
        <v>3.5</v>
      </c>
      <c r="H2925">
        <f t="shared" si="675"/>
        <v>3.5</v>
      </c>
      <c r="I2925" t="s">
        <v>6105</v>
      </c>
      <c r="J2925" t="s">
        <v>22</v>
      </c>
      <c r="K2925" t="s">
        <v>1471</v>
      </c>
      <c r="L2925" t="str">
        <f t="shared" si="676"/>
        <v>Established</v>
      </c>
      <c r="N2925" s="2">
        <f t="shared" si="677"/>
        <v>52</v>
      </c>
      <c r="O2925" t="s">
        <v>925</v>
      </c>
      <c r="P2925" t="s">
        <v>1308</v>
      </c>
      <c r="Q2925" t="s">
        <v>564</v>
      </c>
      <c r="R2925" t="str">
        <f t="shared" si="678"/>
        <v>Average</v>
      </c>
      <c r="S2925" t="str">
        <f t="shared" si="679"/>
        <v xml:space="preserve"> </v>
      </c>
      <c r="T2925" t="b">
        <f t="shared" si="680"/>
        <v>0</v>
      </c>
      <c r="U2925" t="b">
        <f t="shared" si="681"/>
        <v>0</v>
      </c>
      <c r="V2925" t="str">
        <f t="shared" si="682"/>
        <v>Average Company</v>
      </c>
      <c r="W2925" t="str">
        <f t="shared" si="683"/>
        <v>Buy</v>
      </c>
      <c r="X2925" t="str">
        <f t="shared" si="684"/>
        <v>Not Known</v>
      </c>
      <c r="Z2925" t="str">
        <f t="shared" si="685"/>
        <v>None</v>
      </c>
      <c r="AB2925" t="str">
        <f t="shared" si="686"/>
        <v>0</v>
      </c>
    </row>
    <row r="2926" spans="1:28" x14ac:dyDescent="0.3">
      <c r="A2926">
        <v>2924</v>
      </c>
      <c r="B2926" t="s">
        <v>6112</v>
      </c>
      <c r="C2926" t="str">
        <f t="shared" si="673"/>
        <v>Long</v>
      </c>
      <c r="D2926">
        <v>3.8</v>
      </c>
      <c r="F2926" s="1">
        <f t="shared" si="687"/>
        <v>3.8</v>
      </c>
      <c r="G2926" s="1">
        <f t="shared" si="674"/>
        <v>3.8</v>
      </c>
      <c r="H2926">
        <f t="shared" si="675"/>
        <v>3.8</v>
      </c>
      <c r="I2926" t="s">
        <v>6105</v>
      </c>
      <c r="J2926" t="s">
        <v>10</v>
      </c>
      <c r="K2926" t="s">
        <v>1816</v>
      </c>
      <c r="L2926" t="str">
        <f t="shared" si="676"/>
        <v>Established</v>
      </c>
      <c r="N2926" s="2">
        <f t="shared" si="677"/>
        <v>35</v>
      </c>
      <c r="O2926" t="s">
        <v>249</v>
      </c>
      <c r="P2926" t="s">
        <v>147</v>
      </c>
      <c r="Q2926" t="s">
        <v>105</v>
      </c>
      <c r="R2926" t="str">
        <f t="shared" si="678"/>
        <v>Average</v>
      </c>
      <c r="S2926" t="str">
        <f t="shared" si="679"/>
        <v xml:space="preserve"> </v>
      </c>
      <c r="T2926" t="b">
        <f t="shared" si="680"/>
        <v>0</v>
      </c>
      <c r="U2926" t="b">
        <f t="shared" si="681"/>
        <v>1</v>
      </c>
      <c r="V2926" t="str">
        <f t="shared" si="682"/>
        <v>Average Company</v>
      </c>
      <c r="W2926" t="str">
        <f t="shared" si="683"/>
        <v>Don't Buy</v>
      </c>
      <c r="X2926" t="str">
        <f t="shared" si="684"/>
        <v>Not Known</v>
      </c>
      <c r="Z2926" t="str">
        <f t="shared" si="685"/>
        <v>None</v>
      </c>
      <c r="AB2926" t="str">
        <f t="shared" si="686"/>
        <v>0</v>
      </c>
    </row>
    <row r="2927" spans="1:28" x14ac:dyDescent="0.3">
      <c r="A2927">
        <v>2925</v>
      </c>
      <c r="B2927" t="s">
        <v>6113</v>
      </c>
      <c r="C2927" t="str">
        <f t="shared" si="673"/>
        <v>Long</v>
      </c>
      <c r="D2927">
        <v>4</v>
      </c>
      <c r="F2927" s="1">
        <f t="shared" si="687"/>
        <v>4</v>
      </c>
      <c r="G2927" s="1">
        <f t="shared" si="674"/>
        <v>4</v>
      </c>
      <c r="H2927">
        <f t="shared" si="675"/>
        <v>4</v>
      </c>
      <c r="I2927" t="s">
        <v>6105</v>
      </c>
      <c r="J2927" t="s">
        <v>22</v>
      </c>
      <c r="K2927" t="s">
        <v>6114</v>
      </c>
      <c r="L2927" t="str">
        <f t="shared" si="676"/>
        <v>Established</v>
      </c>
      <c r="N2927" s="2">
        <f t="shared" si="677"/>
        <v>52</v>
      </c>
      <c r="O2927" t="s">
        <v>925</v>
      </c>
      <c r="P2927" t="s">
        <v>181</v>
      </c>
      <c r="Q2927" t="s">
        <v>564</v>
      </c>
      <c r="R2927" t="str">
        <f t="shared" si="678"/>
        <v>Average</v>
      </c>
      <c r="S2927" t="str">
        <f t="shared" si="679"/>
        <v xml:space="preserve"> </v>
      </c>
      <c r="T2927" t="b">
        <f t="shared" si="680"/>
        <v>0</v>
      </c>
      <c r="U2927" t="b">
        <f t="shared" si="681"/>
        <v>1</v>
      </c>
      <c r="V2927" t="str">
        <f t="shared" si="682"/>
        <v>Average Company</v>
      </c>
      <c r="W2927" t="str">
        <f t="shared" si="683"/>
        <v>Don't Buy</v>
      </c>
      <c r="X2927" t="str">
        <f t="shared" si="684"/>
        <v>Not Known</v>
      </c>
      <c r="Z2927" t="str">
        <f t="shared" si="685"/>
        <v>None</v>
      </c>
      <c r="AB2927" t="str">
        <f t="shared" si="686"/>
        <v>0</v>
      </c>
    </row>
    <row r="2928" spans="1:28" x14ac:dyDescent="0.3">
      <c r="A2928">
        <v>2926</v>
      </c>
      <c r="B2928" t="s">
        <v>6115</v>
      </c>
      <c r="C2928" t="str">
        <f t="shared" si="673"/>
        <v>Long</v>
      </c>
      <c r="D2928">
        <v>3.4</v>
      </c>
      <c r="F2928" s="1">
        <f t="shared" si="687"/>
        <v>3.4</v>
      </c>
      <c r="G2928" s="1">
        <f t="shared" si="674"/>
        <v>3.4</v>
      </c>
      <c r="H2928">
        <f t="shared" si="675"/>
        <v>3.4</v>
      </c>
      <c r="I2928" t="s">
        <v>6105</v>
      </c>
      <c r="J2928" t="s">
        <v>22</v>
      </c>
      <c r="K2928" t="s">
        <v>6116</v>
      </c>
      <c r="L2928" t="str">
        <f t="shared" si="676"/>
        <v>Established</v>
      </c>
      <c r="N2928" s="2">
        <f t="shared" si="677"/>
        <v>23</v>
      </c>
      <c r="O2928" t="s">
        <v>230</v>
      </c>
      <c r="P2928" t="s">
        <v>683</v>
      </c>
      <c r="Q2928" t="s">
        <v>424</v>
      </c>
      <c r="R2928" t="str">
        <f t="shared" si="678"/>
        <v>Average</v>
      </c>
      <c r="S2928" t="str">
        <f t="shared" si="679"/>
        <v xml:space="preserve"> </v>
      </c>
      <c r="T2928" t="b">
        <f t="shared" si="680"/>
        <v>0</v>
      </c>
      <c r="U2928" t="b">
        <f t="shared" si="681"/>
        <v>0</v>
      </c>
      <c r="V2928" t="str">
        <f t="shared" si="682"/>
        <v>Average Company</v>
      </c>
      <c r="W2928" t="str">
        <f t="shared" si="683"/>
        <v>Don't Buy</v>
      </c>
      <c r="X2928" t="str">
        <f t="shared" si="684"/>
        <v>Not Known</v>
      </c>
      <c r="Z2928" t="str">
        <f t="shared" si="685"/>
        <v>None</v>
      </c>
      <c r="AB2928" t="str">
        <f t="shared" si="686"/>
        <v>0</v>
      </c>
    </row>
    <row r="2929" spans="1:28" x14ac:dyDescent="0.3">
      <c r="A2929">
        <v>2927</v>
      </c>
      <c r="B2929" t="s">
        <v>6117</v>
      </c>
      <c r="C2929" t="str">
        <f t="shared" si="673"/>
        <v>Long</v>
      </c>
      <c r="D2929">
        <v>4.3</v>
      </c>
      <c r="F2929" s="1">
        <f t="shared" si="687"/>
        <v>4.3</v>
      </c>
      <c r="G2929" s="1">
        <f t="shared" si="674"/>
        <v>4.3</v>
      </c>
      <c r="H2929">
        <f t="shared" si="675"/>
        <v>4.3</v>
      </c>
      <c r="I2929" t="s">
        <v>6105</v>
      </c>
      <c r="J2929" t="s">
        <v>22</v>
      </c>
      <c r="K2929" t="s">
        <v>3278</v>
      </c>
      <c r="L2929" t="str">
        <f t="shared" si="676"/>
        <v>Established</v>
      </c>
      <c r="N2929" s="2">
        <f t="shared" si="677"/>
        <v>62</v>
      </c>
      <c r="O2929" t="s">
        <v>446</v>
      </c>
      <c r="P2929" t="s">
        <v>1308</v>
      </c>
      <c r="Q2929" t="s">
        <v>204</v>
      </c>
      <c r="R2929" t="str">
        <f t="shared" si="678"/>
        <v>Great</v>
      </c>
      <c r="S2929" t="str">
        <f t="shared" si="679"/>
        <v>Great</v>
      </c>
      <c r="T2929" t="b">
        <f t="shared" si="680"/>
        <v>1</v>
      </c>
      <c r="U2929" t="b">
        <f t="shared" si="681"/>
        <v>1</v>
      </c>
      <c r="V2929" t="str">
        <f t="shared" si="682"/>
        <v>Top Company</v>
      </c>
      <c r="W2929" t="str">
        <f t="shared" si="683"/>
        <v>Don't Buy</v>
      </c>
      <c r="X2929" t="str">
        <f t="shared" si="684"/>
        <v>Not Known</v>
      </c>
      <c r="Z2929" t="str">
        <f t="shared" si="685"/>
        <v>None</v>
      </c>
      <c r="AB2929" t="str">
        <f t="shared" si="686"/>
        <v>0</v>
      </c>
    </row>
    <row r="2930" spans="1:28" x14ac:dyDescent="0.3">
      <c r="A2930">
        <v>2928</v>
      </c>
      <c r="B2930" t="s">
        <v>6118</v>
      </c>
      <c r="C2930" t="str">
        <f t="shared" si="673"/>
        <v>Long</v>
      </c>
      <c r="D2930">
        <v>3.4</v>
      </c>
      <c r="F2930" s="1">
        <f t="shared" si="687"/>
        <v>3.4</v>
      </c>
      <c r="G2930" s="1">
        <f t="shared" si="674"/>
        <v>3.4</v>
      </c>
      <c r="H2930">
        <f t="shared" si="675"/>
        <v>3.4</v>
      </c>
      <c r="I2930" t="s">
        <v>6105</v>
      </c>
      <c r="J2930" t="s">
        <v>22</v>
      </c>
      <c r="K2930" t="s">
        <v>5547</v>
      </c>
      <c r="L2930" t="str">
        <f t="shared" si="676"/>
        <v>Established</v>
      </c>
      <c r="N2930" s="2">
        <f t="shared" si="677"/>
        <v>22</v>
      </c>
      <c r="O2930" t="s">
        <v>142</v>
      </c>
      <c r="P2930" t="s">
        <v>147</v>
      </c>
      <c r="Q2930" t="s">
        <v>28</v>
      </c>
      <c r="R2930" t="str">
        <f t="shared" si="678"/>
        <v>Average</v>
      </c>
      <c r="S2930" t="str">
        <f t="shared" si="679"/>
        <v xml:space="preserve"> </v>
      </c>
      <c r="T2930" t="b">
        <f t="shared" si="680"/>
        <v>0</v>
      </c>
      <c r="U2930" t="b">
        <f t="shared" si="681"/>
        <v>0</v>
      </c>
      <c r="V2930" t="str">
        <f t="shared" si="682"/>
        <v>Average Company</v>
      </c>
      <c r="W2930" t="str">
        <f t="shared" si="683"/>
        <v>Don't Buy</v>
      </c>
      <c r="X2930" t="str">
        <f t="shared" si="684"/>
        <v>Not Known</v>
      </c>
      <c r="Z2930" t="str">
        <f t="shared" si="685"/>
        <v>None</v>
      </c>
      <c r="AB2930" t="str">
        <f t="shared" si="686"/>
        <v>500K</v>
      </c>
    </row>
    <row r="2931" spans="1:28" x14ac:dyDescent="0.3">
      <c r="A2931">
        <v>2929</v>
      </c>
      <c r="B2931" t="s">
        <v>6119</v>
      </c>
      <c r="C2931" t="str">
        <f t="shared" si="673"/>
        <v>Short</v>
      </c>
      <c r="D2931">
        <v>4</v>
      </c>
      <c r="F2931" s="1">
        <f t="shared" si="687"/>
        <v>4</v>
      </c>
      <c r="G2931" s="1">
        <f t="shared" si="674"/>
        <v>4</v>
      </c>
      <c r="H2931">
        <f t="shared" si="675"/>
        <v>4</v>
      </c>
      <c r="I2931" t="s">
        <v>6105</v>
      </c>
      <c r="J2931" t="s">
        <v>22</v>
      </c>
      <c r="K2931" t="s">
        <v>4999</v>
      </c>
      <c r="L2931" t="str">
        <f t="shared" si="676"/>
        <v>Established</v>
      </c>
      <c r="N2931" s="2">
        <f t="shared" si="677"/>
        <v>18</v>
      </c>
      <c r="O2931" t="s">
        <v>200</v>
      </c>
      <c r="P2931" t="s">
        <v>691</v>
      </c>
      <c r="Q2931" t="s">
        <v>378</v>
      </c>
      <c r="R2931" t="str">
        <f t="shared" si="678"/>
        <v>Average</v>
      </c>
      <c r="S2931" t="str">
        <f t="shared" si="679"/>
        <v xml:space="preserve"> </v>
      </c>
      <c r="T2931" t="b">
        <f t="shared" si="680"/>
        <v>0</v>
      </c>
      <c r="U2931" t="b">
        <f t="shared" si="681"/>
        <v>1</v>
      </c>
      <c r="V2931" t="str">
        <f t="shared" si="682"/>
        <v>Average Company</v>
      </c>
      <c r="W2931" t="str">
        <f t="shared" si="683"/>
        <v>Don't Buy</v>
      </c>
      <c r="X2931" t="str">
        <f t="shared" si="684"/>
        <v>Not Known</v>
      </c>
      <c r="Z2931" t="str">
        <f t="shared" si="685"/>
        <v>None</v>
      </c>
      <c r="AB2931" t="str">
        <f t="shared" si="686"/>
        <v>0</v>
      </c>
    </row>
    <row r="2932" spans="1:28" x14ac:dyDescent="0.3">
      <c r="A2932">
        <v>2930</v>
      </c>
      <c r="B2932" t="s">
        <v>6120</v>
      </c>
      <c r="C2932" t="str">
        <f t="shared" si="673"/>
        <v>Long</v>
      </c>
      <c r="D2932">
        <v>4.0999999999999996</v>
      </c>
      <c r="F2932" s="1">
        <f t="shared" si="687"/>
        <v>4.0999999999999996</v>
      </c>
      <c r="G2932" s="1">
        <f t="shared" si="674"/>
        <v>4.0999999999999996</v>
      </c>
      <c r="H2932">
        <f t="shared" si="675"/>
        <v>4.0999999999999996</v>
      </c>
      <c r="I2932" t="s">
        <v>6105</v>
      </c>
      <c r="J2932" t="s">
        <v>22</v>
      </c>
      <c r="K2932" t="s">
        <v>6121</v>
      </c>
      <c r="L2932" t="str">
        <f t="shared" si="676"/>
        <v>Established</v>
      </c>
      <c r="N2932" s="2">
        <f t="shared" si="677"/>
        <v>51</v>
      </c>
      <c r="O2932" t="s">
        <v>688</v>
      </c>
      <c r="P2932" t="s">
        <v>147</v>
      </c>
      <c r="Q2932" t="s">
        <v>80</v>
      </c>
      <c r="R2932" t="str">
        <f t="shared" si="678"/>
        <v>Great</v>
      </c>
      <c r="S2932" t="str">
        <f t="shared" si="679"/>
        <v>Great</v>
      </c>
      <c r="T2932" t="b">
        <f t="shared" si="680"/>
        <v>1</v>
      </c>
      <c r="U2932" t="b">
        <f t="shared" si="681"/>
        <v>1</v>
      </c>
      <c r="V2932" t="str">
        <f t="shared" si="682"/>
        <v>Top Company</v>
      </c>
      <c r="W2932" t="str">
        <f t="shared" si="683"/>
        <v>Don't Buy</v>
      </c>
      <c r="X2932" t="str">
        <f t="shared" si="684"/>
        <v>Not Known</v>
      </c>
      <c r="Z2932" t="str">
        <f t="shared" si="685"/>
        <v>None</v>
      </c>
      <c r="AB2932" t="str">
        <f t="shared" si="686"/>
        <v>0</v>
      </c>
    </row>
    <row r="2933" spans="1:28" x14ac:dyDescent="0.3">
      <c r="A2933">
        <v>2931</v>
      </c>
      <c r="B2933" t="s">
        <v>6122</v>
      </c>
      <c r="C2933" t="str">
        <f t="shared" si="673"/>
        <v>Long</v>
      </c>
      <c r="D2933">
        <v>4.7</v>
      </c>
      <c r="F2933" s="1">
        <f t="shared" si="687"/>
        <v>4.7</v>
      </c>
      <c r="G2933" s="1">
        <f t="shared" si="674"/>
        <v>4.7</v>
      </c>
      <c r="H2933">
        <f t="shared" si="675"/>
        <v>4.7</v>
      </c>
      <c r="I2933" t="s">
        <v>6105</v>
      </c>
      <c r="J2933" t="s">
        <v>6123</v>
      </c>
      <c r="K2933" t="s">
        <v>217</v>
      </c>
      <c r="L2933" t="str">
        <f t="shared" si="676"/>
        <v>Established</v>
      </c>
      <c r="N2933" s="2">
        <f t="shared" si="677"/>
        <v>20</v>
      </c>
      <c r="O2933" t="s">
        <v>683</v>
      </c>
      <c r="Q2933" t="s">
        <v>2258</v>
      </c>
      <c r="R2933" t="str">
        <f t="shared" si="678"/>
        <v>Great</v>
      </c>
      <c r="S2933" t="str">
        <f t="shared" si="679"/>
        <v>Great</v>
      </c>
      <c r="T2933" t="b">
        <f t="shared" si="680"/>
        <v>1</v>
      </c>
      <c r="U2933" t="b">
        <f t="shared" si="681"/>
        <v>1</v>
      </c>
      <c r="V2933" t="str">
        <f t="shared" si="682"/>
        <v>Average Company</v>
      </c>
      <c r="W2933" t="str">
        <f t="shared" si="683"/>
        <v>Don't Buy</v>
      </c>
      <c r="X2933" t="str">
        <f t="shared" si="684"/>
        <v>Not Known</v>
      </c>
      <c r="Z2933" t="str">
        <f t="shared" si="685"/>
        <v>None</v>
      </c>
      <c r="AB2933" t="str">
        <f t="shared" si="686"/>
        <v>0</v>
      </c>
    </row>
    <row r="2934" spans="1:28" x14ac:dyDescent="0.3">
      <c r="A2934">
        <v>2932</v>
      </c>
      <c r="B2934" t="s">
        <v>6124</v>
      </c>
      <c r="C2934" t="str">
        <f t="shared" si="673"/>
        <v>Short</v>
      </c>
      <c r="D2934">
        <v>3.6</v>
      </c>
      <c r="F2934" s="1">
        <f t="shared" si="687"/>
        <v>3.6</v>
      </c>
      <c r="G2934" s="1">
        <f t="shared" si="674"/>
        <v>3.6</v>
      </c>
      <c r="H2934">
        <f t="shared" si="675"/>
        <v>3.6</v>
      </c>
      <c r="I2934" t="s">
        <v>6105</v>
      </c>
      <c r="J2934" t="s">
        <v>22</v>
      </c>
      <c r="K2934" t="s">
        <v>6125</v>
      </c>
      <c r="L2934" t="str">
        <f t="shared" si="676"/>
        <v>Established</v>
      </c>
      <c r="N2934" s="2">
        <f t="shared" si="677"/>
        <v>16</v>
      </c>
      <c r="O2934" t="s">
        <v>121</v>
      </c>
      <c r="P2934" t="s">
        <v>691</v>
      </c>
      <c r="Q2934" t="s">
        <v>44</v>
      </c>
      <c r="R2934" t="str">
        <f t="shared" si="678"/>
        <v>Average</v>
      </c>
      <c r="S2934" t="str">
        <f t="shared" si="679"/>
        <v xml:space="preserve"> </v>
      </c>
      <c r="T2934" t="b">
        <f t="shared" si="680"/>
        <v>0</v>
      </c>
      <c r="U2934" t="b">
        <f t="shared" si="681"/>
        <v>1</v>
      </c>
      <c r="V2934" t="str">
        <f t="shared" si="682"/>
        <v>Average Company</v>
      </c>
      <c r="W2934" t="str">
        <f t="shared" si="683"/>
        <v>Don't Buy</v>
      </c>
      <c r="X2934" t="str">
        <f t="shared" si="684"/>
        <v>Not Known</v>
      </c>
      <c r="Z2934" t="str">
        <f t="shared" si="685"/>
        <v>None</v>
      </c>
      <c r="AB2934" t="str">
        <f t="shared" si="686"/>
        <v>0</v>
      </c>
    </row>
    <row r="2935" spans="1:28" x14ac:dyDescent="0.3">
      <c r="A2935">
        <v>2933</v>
      </c>
      <c r="B2935" t="s">
        <v>6126</v>
      </c>
      <c r="C2935" t="str">
        <f t="shared" si="673"/>
        <v>Long</v>
      </c>
      <c r="D2935">
        <v>4</v>
      </c>
      <c r="F2935" s="1">
        <f t="shared" si="687"/>
        <v>4</v>
      </c>
      <c r="G2935" s="1">
        <f t="shared" si="674"/>
        <v>4</v>
      </c>
      <c r="H2935">
        <f t="shared" si="675"/>
        <v>4</v>
      </c>
      <c r="I2935" t="s">
        <v>6105</v>
      </c>
      <c r="J2935" t="s">
        <v>22</v>
      </c>
      <c r="K2935" t="s">
        <v>3718</v>
      </c>
      <c r="L2935" t="str">
        <f t="shared" si="676"/>
        <v>Established</v>
      </c>
      <c r="N2935" s="2">
        <f t="shared" si="677"/>
        <v>11</v>
      </c>
      <c r="O2935" t="s">
        <v>443</v>
      </c>
      <c r="P2935" t="s">
        <v>147</v>
      </c>
      <c r="Q2935" t="s">
        <v>28</v>
      </c>
      <c r="R2935" t="str">
        <f t="shared" si="678"/>
        <v>Average</v>
      </c>
      <c r="S2935" t="str">
        <f t="shared" si="679"/>
        <v xml:space="preserve"> </v>
      </c>
      <c r="T2935" t="b">
        <f t="shared" si="680"/>
        <v>0</v>
      </c>
      <c r="U2935" t="b">
        <f t="shared" si="681"/>
        <v>1</v>
      </c>
      <c r="V2935" t="str">
        <f t="shared" si="682"/>
        <v>Average Company</v>
      </c>
      <c r="W2935" t="str">
        <f t="shared" si="683"/>
        <v>Don't Buy</v>
      </c>
      <c r="X2935" t="str">
        <f t="shared" si="684"/>
        <v>Bombay Finance</v>
      </c>
      <c r="Z2935" t="str">
        <f t="shared" si="685"/>
        <v>None</v>
      </c>
      <c r="AB2935" t="str">
        <f t="shared" si="686"/>
        <v>500K</v>
      </c>
    </row>
    <row r="2936" spans="1:28" x14ac:dyDescent="0.3">
      <c r="A2936">
        <v>2934</v>
      </c>
      <c r="B2936" t="s">
        <v>6127</v>
      </c>
      <c r="C2936" t="str">
        <f t="shared" si="673"/>
        <v>Long</v>
      </c>
      <c r="D2936">
        <v>4</v>
      </c>
      <c r="F2936" s="1">
        <f t="shared" si="687"/>
        <v>4</v>
      </c>
      <c r="G2936" s="1">
        <f t="shared" si="674"/>
        <v>4</v>
      </c>
      <c r="H2936">
        <f t="shared" si="675"/>
        <v>4</v>
      </c>
      <c r="I2936" t="s">
        <v>6105</v>
      </c>
      <c r="J2936" t="s">
        <v>6128</v>
      </c>
      <c r="K2936" t="s">
        <v>538</v>
      </c>
      <c r="L2936" t="str">
        <f t="shared" si="676"/>
        <v>Established</v>
      </c>
      <c r="N2936" s="2">
        <f t="shared" si="677"/>
        <v>10</v>
      </c>
      <c r="O2936" t="s">
        <v>75</v>
      </c>
      <c r="Q2936" t="s">
        <v>284</v>
      </c>
      <c r="R2936" t="str">
        <f t="shared" si="678"/>
        <v>Average</v>
      </c>
      <c r="S2936" t="str">
        <f t="shared" si="679"/>
        <v xml:space="preserve"> </v>
      </c>
      <c r="T2936" t="b">
        <f t="shared" si="680"/>
        <v>0</v>
      </c>
      <c r="U2936" t="b">
        <f t="shared" si="681"/>
        <v>1</v>
      </c>
      <c r="V2936" t="str">
        <f t="shared" si="682"/>
        <v>Average Company</v>
      </c>
      <c r="W2936" t="str">
        <f t="shared" si="683"/>
        <v>Don't Buy</v>
      </c>
      <c r="X2936" t="str">
        <f t="shared" si="684"/>
        <v>Not Known</v>
      </c>
      <c r="Z2936" t="str">
        <f t="shared" si="685"/>
        <v>None</v>
      </c>
      <c r="AB2936" t="str">
        <f t="shared" si="686"/>
        <v>0</v>
      </c>
    </row>
    <row r="2937" spans="1:28" x14ac:dyDescent="0.3">
      <c r="A2937">
        <v>2935</v>
      </c>
      <c r="B2937" t="s">
        <v>6129</v>
      </c>
      <c r="C2937" t="str">
        <f t="shared" si="673"/>
        <v>Short</v>
      </c>
      <c r="D2937">
        <v>3.7</v>
      </c>
      <c r="F2937" s="1">
        <f t="shared" si="687"/>
        <v>3.7</v>
      </c>
      <c r="G2937" s="1">
        <f t="shared" si="674"/>
        <v>3.7</v>
      </c>
      <c r="H2937">
        <f t="shared" si="675"/>
        <v>3.7</v>
      </c>
      <c r="I2937" t="s">
        <v>6105</v>
      </c>
      <c r="J2937" t="s">
        <v>6130</v>
      </c>
      <c r="K2937" t="s">
        <v>331</v>
      </c>
      <c r="L2937" t="str">
        <f t="shared" si="676"/>
        <v>Established</v>
      </c>
      <c r="N2937" s="2">
        <f t="shared" si="677"/>
        <v>20</v>
      </c>
      <c r="O2937" t="s">
        <v>2884</v>
      </c>
      <c r="Q2937" t="s">
        <v>44</v>
      </c>
      <c r="R2937" t="str">
        <f t="shared" si="678"/>
        <v>Average</v>
      </c>
      <c r="S2937" t="str">
        <f t="shared" si="679"/>
        <v xml:space="preserve"> </v>
      </c>
      <c r="T2937" t="b">
        <f t="shared" si="680"/>
        <v>0</v>
      </c>
      <c r="U2937" t="b">
        <f t="shared" si="681"/>
        <v>1</v>
      </c>
      <c r="V2937" t="str">
        <f t="shared" si="682"/>
        <v>Average Company</v>
      </c>
      <c r="W2937" t="str">
        <f t="shared" si="683"/>
        <v>Don't Buy</v>
      </c>
      <c r="X2937" t="str">
        <f t="shared" si="684"/>
        <v>Not Known</v>
      </c>
      <c r="Z2937" t="str">
        <f t="shared" si="685"/>
        <v>None</v>
      </c>
      <c r="AB2937" t="str">
        <f t="shared" si="686"/>
        <v>0</v>
      </c>
    </row>
    <row r="2938" spans="1:28" x14ac:dyDescent="0.3">
      <c r="A2938">
        <v>2936</v>
      </c>
      <c r="B2938" t="s">
        <v>6131</v>
      </c>
      <c r="C2938" t="str">
        <f t="shared" si="673"/>
        <v>Short</v>
      </c>
      <c r="D2938">
        <v>3.4</v>
      </c>
      <c r="F2938" s="1">
        <f t="shared" si="687"/>
        <v>3.4</v>
      </c>
      <c r="G2938" s="1">
        <f t="shared" si="674"/>
        <v>3.4</v>
      </c>
      <c r="H2938">
        <f t="shared" si="675"/>
        <v>3.4</v>
      </c>
      <c r="I2938" t="s">
        <v>6105</v>
      </c>
      <c r="J2938" t="s">
        <v>22</v>
      </c>
      <c r="K2938" t="s">
        <v>1543</v>
      </c>
      <c r="L2938" t="str">
        <f t="shared" si="676"/>
        <v>Established</v>
      </c>
      <c r="N2938" s="2">
        <f t="shared" si="677"/>
        <v>25</v>
      </c>
      <c r="O2938" t="s">
        <v>54</v>
      </c>
      <c r="P2938" t="s">
        <v>147</v>
      </c>
      <c r="Q2938" t="s">
        <v>218</v>
      </c>
      <c r="R2938" t="str">
        <f t="shared" si="678"/>
        <v>Average</v>
      </c>
      <c r="S2938" t="str">
        <f t="shared" si="679"/>
        <v xml:space="preserve"> </v>
      </c>
      <c r="T2938" t="b">
        <f t="shared" si="680"/>
        <v>0</v>
      </c>
      <c r="U2938" t="b">
        <f t="shared" si="681"/>
        <v>0</v>
      </c>
      <c r="V2938" t="str">
        <f t="shared" si="682"/>
        <v>Average Company</v>
      </c>
      <c r="W2938" t="str">
        <f t="shared" si="683"/>
        <v>Don't Buy</v>
      </c>
      <c r="X2938" t="str">
        <f t="shared" si="684"/>
        <v>Not Known</v>
      </c>
      <c r="Z2938" t="str">
        <f t="shared" si="685"/>
        <v>None</v>
      </c>
      <c r="AB2938" t="str">
        <f t="shared" si="686"/>
        <v>0</v>
      </c>
    </row>
    <row r="2939" spans="1:28" x14ac:dyDescent="0.3">
      <c r="A2939">
        <v>2937</v>
      </c>
      <c r="B2939" t="s">
        <v>6132</v>
      </c>
      <c r="C2939" t="str">
        <f t="shared" si="673"/>
        <v>Long</v>
      </c>
      <c r="D2939">
        <v>3.5</v>
      </c>
      <c r="F2939" s="1">
        <f t="shared" si="687"/>
        <v>3.5</v>
      </c>
      <c r="G2939" s="1">
        <f t="shared" si="674"/>
        <v>3.5</v>
      </c>
      <c r="H2939">
        <f t="shared" si="675"/>
        <v>3.5</v>
      </c>
      <c r="I2939" t="s">
        <v>6105</v>
      </c>
      <c r="J2939" t="s">
        <v>22</v>
      </c>
      <c r="K2939" t="s">
        <v>6133</v>
      </c>
      <c r="L2939" t="str">
        <f t="shared" si="676"/>
        <v>Established</v>
      </c>
      <c r="N2939" s="2">
        <f t="shared" si="677"/>
        <v>38</v>
      </c>
      <c r="O2939" t="s">
        <v>357</v>
      </c>
      <c r="P2939" t="s">
        <v>3614</v>
      </c>
      <c r="Q2939" t="s">
        <v>44</v>
      </c>
      <c r="R2939" t="str">
        <f t="shared" si="678"/>
        <v>Average</v>
      </c>
      <c r="S2939" t="str">
        <f t="shared" si="679"/>
        <v xml:space="preserve"> </v>
      </c>
      <c r="T2939" t="b">
        <f t="shared" si="680"/>
        <v>0</v>
      </c>
      <c r="U2939" t="b">
        <f t="shared" si="681"/>
        <v>0</v>
      </c>
      <c r="V2939" t="str">
        <f t="shared" si="682"/>
        <v>Average Company</v>
      </c>
      <c r="W2939" t="str">
        <f t="shared" si="683"/>
        <v>Don't Buy</v>
      </c>
      <c r="X2939" t="str">
        <f t="shared" si="684"/>
        <v>Not Known</v>
      </c>
      <c r="Z2939" t="str">
        <f t="shared" si="685"/>
        <v>None</v>
      </c>
      <c r="AB2939" t="str">
        <f t="shared" si="686"/>
        <v>0</v>
      </c>
    </row>
    <row r="2940" spans="1:28" x14ac:dyDescent="0.3">
      <c r="A2940">
        <v>2938</v>
      </c>
      <c r="B2940" t="s">
        <v>6134</v>
      </c>
      <c r="C2940" t="str">
        <f t="shared" si="673"/>
        <v>Short</v>
      </c>
      <c r="D2940">
        <v>4.3</v>
      </c>
      <c r="F2940" s="1">
        <f t="shared" si="687"/>
        <v>4.3</v>
      </c>
      <c r="G2940" s="1">
        <f t="shared" si="674"/>
        <v>4.3</v>
      </c>
      <c r="H2940">
        <f t="shared" si="675"/>
        <v>4.3</v>
      </c>
      <c r="I2940" t="s">
        <v>943</v>
      </c>
      <c r="J2940" t="s">
        <v>22</v>
      </c>
      <c r="K2940" t="s">
        <v>6135</v>
      </c>
      <c r="L2940" t="str">
        <f t="shared" si="676"/>
        <v>Established</v>
      </c>
      <c r="N2940" s="2">
        <f t="shared" si="677"/>
        <v>13</v>
      </c>
      <c r="O2940" t="s">
        <v>2588</v>
      </c>
      <c r="P2940" t="s">
        <v>75</v>
      </c>
      <c r="Q2940" t="s">
        <v>28</v>
      </c>
      <c r="R2940" t="str">
        <f t="shared" si="678"/>
        <v>Great</v>
      </c>
      <c r="S2940" t="str">
        <f t="shared" si="679"/>
        <v>Great</v>
      </c>
      <c r="T2940" t="b">
        <f t="shared" si="680"/>
        <v>1</v>
      </c>
      <c r="U2940" t="b">
        <f t="shared" si="681"/>
        <v>1</v>
      </c>
      <c r="V2940" t="str">
        <f t="shared" si="682"/>
        <v>Average Company</v>
      </c>
      <c r="W2940" t="str">
        <f t="shared" si="683"/>
        <v>Don't Buy</v>
      </c>
      <c r="X2940" t="str">
        <f t="shared" si="684"/>
        <v>Not Known</v>
      </c>
      <c r="Z2940" t="str">
        <f t="shared" si="685"/>
        <v>None</v>
      </c>
      <c r="AB2940" t="str">
        <f t="shared" si="686"/>
        <v>1Million</v>
      </c>
    </row>
    <row r="2941" spans="1:28" x14ac:dyDescent="0.3">
      <c r="A2941">
        <v>2939</v>
      </c>
      <c r="B2941" t="s">
        <v>6136</v>
      </c>
      <c r="C2941" t="str">
        <f t="shared" si="673"/>
        <v>Long</v>
      </c>
      <c r="D2941">
        <v>3.5</v>
      </c>
      <c r="F2941" s="1">
        <f t="shared" si="687"/>
        <v>3.5</v>
      </c>
      <c r="G2941" s="1">
        <f t="shared" si="674"/>
        <v>3.5</v>
      </c>
      <c r="H2941">
        <f t="shared" si="675"/>
        <v>3.5</v>
      </c>
      <c r="I2941" t="s">
        <v>6137</v>
      </c>
      <c r="J2941" t="s">
        <v>22</v>
      </c>
      <c r="K2941" t="s">
        <v>1170</v>
      </c>
      <c r="L2941" t="str">
        <f t="shared" si="676"/>
        <v>Established</v>
      </c>
      <c r="N2941" s="2">
        <f t="shared" si="677"/>
        <v>18</v>
      </c>
      <c r="O2941" t="s">
        <v>200</v>
      </c>
      <c r="P2941" t="s">
        <v>683</v>
      </c>
      <c r="Q2941" t="s">
        <v>28</v>
      </c>
      <c r="R2941" t="str">
        <f t="shared" si="678"/>
        <v>Average</v>
      </c>
      <c r="S2941" t="str">
        <f t="shared" si="679"/>
        <v xml:space="preserve"> </v>
      </c>
      <c r="T2941" t="b">
        <f t="shared" si="680"/>
        <v>0</v>
      </c>
      <c r="U2941" t="b">
        <f t="shared" si="681"/>
        <v>0</v>
      </c>
      <c r="V2941" t="str">
        <f t="shared" si="682"/>
        <v>Average Company</v>
      </c>
      <c r="W2941" t="str">
        <f t="shared" si="683"/>
        <v>Don't Buy</v>
      </c>
      <c r="X2941" t="str">
        <f t="shared" si="684"/>
        <v>Not Known</v>
      </c>
      <c r="Z2941" t="str">
        <f t="shared" si="685"/>
        <v>None</v>
      </c>
      <c r="AB2941" t="str">
        <f t="shared" si="686"/>
        <v>500K</v>
      </c>
    </row>
    <row r="2942" spans="1:28" x14ac:dyDescent="0.3">
      <c r="A2942">
        <v>2940</v>
      </c>
      <c r="B2942" t="s">
        <v>6138</v>
      </c>
      <c r="C2942" t="str">
        <f t="shared" si="673"/>
        <v>Long</v>
      </c>
      <c r="D2942">
        <v>4.2</v>
      </c>
      <c r="F2942" s="1">
        <f t="shared" si="687"/>
        <v>4.2</v>
      </c>
      <c r="G2942" s="1">
        <f t="shared" si="674"/>
        <v>4.2</v>
      </c>
      <c r="H2942">
        <f t="shared" si="675"/>
        <v>4.2</v>
      </c>
      <c r="I2942" t="s">
        <v>6137</v>
      </c>
      <c r="J2942" t="s">
        <v>22</v>
      </c>
      <c r="K2942" t="s">
        <v>2584</v>
      </c>
      <c r="L2942" t="str">
        <f t="shared" si="676"/>
        <v>Established</v>
      </c>
      <c r="N2942" s="2">
        <f t="shared" si="677"/>
        <v>38</v>
      </c>
      <c r="O2942" t="s">
        <v>357</v>
      </c>
      <c r="P2942" t="s">
        <v>147</v>
      </c>
      <c r="Q2942" t="s">
        <v>105</v>
      </c>
      <c r="R2942" t="str">
        <f t="shared" si="678"/>
        <v>Great</v>
      </c>
      <c r="S2942" t="str">
        <f t="shared" si="679"/>
        <v>Great</v>
      </c>
      <c r="T2942" t="b">
        <f t="shared" si="680"/>
        <v>1</v>
      </c>
      <c r="U2942" t="b">
        <f t="shared" si="681"/>
        <v>1</v>
      </c>
      <c r="V2942" t="str">
        <f t="shared" si="682"/>
        <v>Top Company</v>
      </c>
      <c r="W2942" t="str">
        <f t="shared" si="683"/>
        <v>Don't Buy</v>
      </c>
      <c r="X2942" t="str">
        <f t="shared" si="684"/>
        <v>Not Known</v>
      </c>
      <c r="Z2942" t="str">
        <f t="shared" si="685"/>
        <v>None</v>
      </c>
      <c r="AB2942" t="str">
        <f t="shared" si="686"/>
        <v>0</v>
      </c>
    </row>
    <row r="2943" spans="1:28" x14ac:dyDescent="0.3">
      <c r="A2943">
        <v>2941</v>
      </c>
      <c r="B2943" t="s">
        <v>6139</v>
      </c>
      <c r="C2943" t="str">
        <f t="shared" si="673"/>
        <v>Long</v>
      </c>
      <c r="D2943">
        <v>4</v>
      </c>
      <c r="F2943" s="1">
        <f t="shared" si="687"/>
        <v>4</v>
      </c>
      <c r="G2943" s="1">
        <f t="shared" si="674"/>
        <v>4</v>
      </c>
      <c r="H2943">
        <f t="shared" si="675"/>
        <v>4</v>
      </c>
      <c r="I2943" t="s">
        <v>6137</v>
      </c>
      <c r="J2943" t="s">
        <v>10</v>
      </c>
      <c r="K2943" t="s">
        <v>6140</v>
      </c>
      <c r="L2943" t="str">
        <f t="shared" si="676"/>
        <v>Established</v>
      </c>
      <c r="N2943" s="2">
        <f t="shared" si="677"/>
        <v>30</v>
      </c>
      <c r="O2943" t="s">
        <v>604</v>
      </c>
      <c r="P2943" t="s">
        <v>683</v>
      </c>
      <c r="Q2943" t="s">
        <v>44</v>
      </c>
      <c r="R2943" t="str">
        <f t="shared" si="678"/>
        <v>Average</v>
      </c>
      <c r="S2943" t="str">
        <f t="shared" si="679"/>
        <v xml:space="preserve"> </v>
      </c>
      <c r="T2943" t="b">
        <f t="shared" si="680"/>
        <v>0</v>
      </c>
      <c r="U2943" t="b">
        <f t="shared" si="681"/>
        <v>1</v>
      </c>
      <c r="V2943" t="str">
        <f t="shared" si="682"/>
        <v>Average Company</v>
      </c>
      <c r="W2943" t="str">
        <f t="shared" si="683"/>
        <v>Don't Buy</v>
      </c>
      <c r="X2943" t="str">
        <f t="shared" si="684"/>
        <v>Not Known</v>
      </c>
      <c r="Z2943" t="str">
        <f t="shared" si="685"/>
        <v>None</v>
      </c>
      <c r="AB2943" t="str">
        <f t="shared" si="686"/>
        <v>0</v>
      </c>
    </row>
    <row r="2944" spans="1:28" x14ac:dyDescent="0.3">
      <c r="A2944">
        <v>2942</v>
      </c>
      <c r="B2944" t="s">
        <v>6141</v>
      </c>
      <c r="C2944" t="str">
        <f t="shared" si="673"/>
        <v>Short</v>
      </c>
      <c r="D2944">
        <v>4</v>
      </c>
      <c r="F2944" s="1">
        <f t="shared" si="687"/>
        <v>4</v>
      </c>
      <c r="G2944" s="1">
        <f t="shared" si="674"/>
        <v>4</v>
      </c>
      <c r="H2944">
        <f t="shared" si="675"/>
        <v>4</v>
      </c>
      <c r="I2944" t="s">
        <v>6137</v>
      </c>
      <c r="J2944" t="s">
        <v>22</v>
      </c>
      <c r="K2944" t="s">
        <v>6142</v>
      </c>
      <c r="L2944" t="str">
        <f t="shared" si="676"/>
        <v>Established</v>
      </c>
      <c r="N2944" s="2">
        <f t="shared" si="677"/>
        <v>22</v>
      </c>
      <c r="O2944" t="s">
        <v>142</v>
      </c>
      <c r="P2944" t="s">
        <v>691</v>
      </c>
      <c r="Q2944" t="s">
        <v>85</v>
      </c>
      <c r="R2944" t="str">
        <f t="shared" si="678"/>
        <v>Average</v>
      </c>
      <c r="S2944" t="str">
        <f t="shared" si="679"/>
        <v xml:space="preserve"> </v>
      </c>
      <c r="T2944" t="b">
        <f t="shared" si="680"/>
        <v>0</v>
      </c>
      <c r="U2944" t="b">
        <f t="shared" si="681"/>
        <v>1</v>
      </c>
      <c r="V2944" t="str">
        <f t="shared" si="682"/>
        <v>Average Company</v>
      </c>
      <c r="W2944" t="str">
        <f t="shared" si="683"/>
        <v>Don't Buy</v>
      </c>
      <c r="X2944" t="str">
        <f t="shared" si="684"/>
        <v>Not Known</v>
      </c>
      <c r="Z2944" t="str">
        <f t="shared" si="685"/>
        <v>None</v>
      </c>
      <c r="AB2944" t="str">
        <f t="shared" si="686"/>
        <v>0</v>
      </c>
    </row>
    <row r="2945" spans="1:28" x14ac:dyDescent="0.3">
      <c r="A2945">
        <v>2943</v>
      </c>
      <c r="B2945" t="s">
        <v>6143</v>
      </c>
      <c r="C2945" t="str">
        <f t="shared" si="673"/>
        <v>Short</v>
      </c>
      <c r="D2945">
        <v>4</v>
      </c>
      <c r="F2945" s="1">
        <f t="shared" si="687"/>
        <v>4</v>
      </c>
      <c r="G2945" s="1">
        <f t="shared" si="674"/>
        <v>4</v>
      </c>
      <c r="H2945">
        <f t="shared" si="675"/>
        <v>4</v>
      </c>
      <c r="I2945" t="s">
        <v>6137</v>
      </c>
      <c r="J2945" t="s">
        <v>22</v>
      </c>
      <c r="K2945" t="s">
        <v>6144</v>
      </c>
      <c r="L2945" t="str">
        <f t="shared" si="676"/>
        <v>Established</v>
      </c>
      <c r="N2945" s="2">
        <f t="shared" si="677"/>
        <v>11</v>
      </c>
      <c r="O2945" t="s">
        <v>371</v>
      </c>
      <c r="P2945" t="s">
        <v>683</v>
      </c>
      <c r="Q2945" t="s">
        <v>1080</v>
      </c>
      <c r="R2945" t="str">
        <f t="shared" si="678"/>
        <v>Average</v>
      </c>
      <c r="S2945" t="str">
        <f t="shared" si="679"/>
        <v xml:space="preserve"> </v>
      </c>
      <c r="T2945" t="b">
        <f t="shared" si="680"/>
        <v>0</v>
      </c>
      <c r="U2945" t="b">
        <f t="shared" si="681"/>
        <v>1</v>
      </c>
      <c r="V2945" t="str">
        <f t="shared" si="682"/>
        <v>Average Company</v>
      </c>
      <c r="W2945" t="str">
        <f t="shared" si="683"/>
        <v>Don't Buy</v>
      </c>
      <c r="X2945" t="str">
        <f t="shared" si="684"/>
        <v>Not Known</v>
      </c>
      <c r="Z2945" t="str">
        <f t="shared" si="685"/>
        <v>None</v>
      </c>
      <c r="AB2945" t="str">
        <f t="shared" si="686"/>
        <v>0</v>
      </c>
    </row>
    <row r="2946" spans="1:28" x14ac:dyDescent="0.3">
      <c r="A2946">
        <v>2944</v>
      </c>
      <c r="B2946" t="s">
        <v>6145</v>
      </c>
      <c r="C2946" t="str">
        <f t="shared" si="673"/>
        <v>Long</v>
      </c>
      <c r="D2946">
        <v>4.3</v>
      </c>
      <c r="F2946" s="1">
        <f t="shared" si="687"/>
        <v>4.3</v>
      </c>
      <c r="G2946" s="1">
        <f t="shared" si="674"/>
        <v>4.3</v>
      </c>
      <c r="H2946">
        <f t="shared" si="675"/>
        <v>4.3</v>
      </c>
      <c r="I2946" t="s">
        <v>6137</v>
      </c>
      <c r="J2946" t="s">
        <v>22</v>
      </c>
      <c r="K2946" t="s">
        <v>6146</v>
      </c>
      <c r="L2946" t="str">
        <f t="shared" si="676"/>
        <v>Established</v>
      </c>
      <c r="N2946" s="2">
        <f t="shared" si="677"/>
        <v>70</v>
      </c>
      <c r="O2946" t="s">
        <v>264</v>
      </c>
      <c r="P2946" t="s">
        <v>683</v>
      </c>
      <c r="Q2946" t="s">
        <v>315</v>
      </c>
      <c r="R2946" t="str">
        <f t="shared" si="678"/>
        <v>Great</v>
      </c>
      <c r="S2946" t="str">
        <f t="shared" si="679"/>
        <v>Great</v>
      </c>
      <c r="T2946" t="b">
        <f t="shared" si="680"/>
        <v>1</v>
      </c>
      <c r="U2946" t="b">
        <f t="shared" si="681"/>
        <v>1</v>
      </c>
      <c r="V2946" t="str">
        <f t="shared" si="682"/>
        <v>Top Company</v>
      </c>
      <c r="W2946" t="str">
        <f t="shared" si="683"/>
        <v>Don't Buy</v>
      </c>
      <c r="X2946" t="str">
        <f t="shared" si="684"/>
        <v>Not Known</v>
      </c>
      <c r="Z2946" t="str">
        <f t="shared" si="685"/>
        <v>None</v>
      </c>
      <c r="AB2946" t="str">
        <f t="shared" si="686"/>
        <v>0</v>
      </c>
    </row>
    <row r="2947" spans="1:28" x14ac:dyDescent="0.3">
      <c r="A2947">
        <v>2945</v>
      </c>
      <c r="B2947" t="s">
        <v>6147</v>
      </c>
      <c r="C2947" t="str">
        <f t="shared" ref="C2947:C3010" si="688">IF(LEN(B2947)&gt;=10,"Long","Short")</f>
        <v>Long</v>
      </c>
      <c r="D2947">
        <v>3.8</v>
      </c>
      <c r="F2947" s="1">
        <f t="shared" si="687"/>
        <v>3.8</v>
      </c>
      <c r="G2947" s="1">
        <f t="shared" ref="G2947:G3010" si="689">IF(L2947="Startup",D2947+0.5,D2947)</f>
        <v>3.8</v>
      </c>
      <c r="H2947">
        <f t="shared" ref="H2947:H3010" si="690">IF(L2947="Startup",D2947+0.1,D2947)</f>
        <v>3.8</v>
      </c>
      <c r="I2947" t="s">
        <v>6137</v>
      </c>
      <c r="J2947" t="s">
        <v>10</v>
      </c>
      <c r="K2947" t="s">
        <v>2400</v>
      </c>
      <c r="L2947" t="str">
        <f t="shared" ref="L2947:L3010" si="691">IF(N2947&lt;10,"Startup","Established")</f>
        <v>Established</v>
      </c>
      <c r="N2947" s="2">
        <f t="shared" ref="N2947:N3010" si="692">INT(LEFT(O2947,2))</f>
        <v>35</v>
      </c>
      <c r="O2947" t="s">
        <v>249</v>
      </c>
      <c r="P2947" t="s">
        <v>683</v>
      </c>
      <c r="Q2947" t="s">
        <v>117</v>
      </c>
      <c r="R2947" t="str">
        <f t="shared" ref="R2947:R3010" si="693">IF(D2947&gt;4,"Great","Average")</f>
        <v>Average</v>
      </c>
      <c r="S2947" t="str">
        <f t="shared" ref="S2947:S3010" si="694">IF(D2947&gt;4,"Great"," ")</f>
        <v xml:space="preserve"> </v>
      </c>
      <c r="T2947" t="b">
        <f t="shared" ref="T2947:T3010" si="695">AND(D2947:D12905&gt;4,N2947:N12905&gt;10)</f>
        <v>0</v>
      </c>
      <c r="U2947" t="b">
        <f t="shared" ref="U2947:U3010" si="696">OR(D2947&gt;3.5,N2947&lt;10)</f>
        <v>1</v>
      </c>
      <c r="V2947" t="str">
        <f t="shared" ref="V2947:V3010" si="697">IF(AND(D2947&gt;4,N2947&gt;20),"Top Company","Average Company")</f>
        <v>Average Company</v>
      </c>
      <c r="W2947" t="str">
        <f t="shared" ref="W2947:W3010" si="698">IF(OR(LEFT(B2947,1)="T",LEFT(B2947,1)="G"),"Buy","Don't Buy")</f>
        <v>Don't Buy</v>
      </c>
      <c r="X2947" t="str">
        <f t="shared" ref="X2947:X3010" si="699">IF(IF(Q2947="Financial Services",ISNUMBER(SEARCH("Mumbai",K2947))),"Bombay Finance","Not Known")</f>
        <v>Not Known</v>
      </c>
      <c r="Z2947" t="str">
        <f t="shared" ref="Z2947:Z3010" si="700">IF(AND(OR(ISNUMBER(SEARCH("Bangalore",K2947)),ISNUMBER(SEARCH("Bengaluru",K2947)),ISNUMBER(SEARCH("Chennai",K2947))),N2947&lt;10),"Silicon Valley Startups","None")</f>
        <v>None</v>
      </c>
      <c r="AB2947" t="str">
        <f t="shared" ref="AB2947:AB3010" si="701">IF(AND(OR(Q2947="IT Services &amp; Consulting",Q2947="Financial Services"),D2947&gt;4),"1Million",IF(AND(OR(Q2947="IT Services &amp; Consulting",Q2947="Financial Services"),D2947&lt;=4),"500K",IF(AND(Q2947="Telecom / ISP",D2947&gt;4),"800K","0")))</f>
        <v>0</v>
      </c>
    </row>
    <row r="2948" spans="1:28" x14ac:dyDescent="0.3">
      <c r="A2948">
        <v>2946</v>
      </c>
      <c r="B2948" t="s">
        <v>6148</v>
      </c>
      <c r="C2948" t="str">
        <f t="shared" si="688"/>
        <v>Long</v>
      </c>
      <c r="D2948">
        <v>3.8</v>
      </c>
      <c r="F2948" s="1" t="e">
        <f t="shared" si="687"/>
        <v>#VALUE!</v>
      </c>
      <c r="G2948" s="1" t="e">
        <f t="shared" si="689"/>
        <v>#VALUE!</v>
      </c>
      <c r="H2948" t="e">
        <f t="shared" si="690"/>
        <v>#VALUE!</v>
      </c>
      <c r="I2948" t="s">
        <v>6137</v>
      </c>
      <c r="J2948" t="s">
        <v>6149</v>
      </c>
      <c r="K2948" t="s">
        <v>299</v>
      </c>
      <c r="L2948" t="e">
        <f t="shared" si="691"/>
        <v>#VALUE!</v>
      </c>
      <c r="N2948" s="2" t="e">
        <f t="shared" si="692"/>
        <v>#VALUE!</v>
      </c>
      <c r="O2948" t="s">
        <v>147</v>
      </c>
      <c r="Q2948" t="s">
        <v>28</v>
      </c>
      <c r="R2948" t="str">
        <f t="shared" si="693"/>
        <v>Average</v>
      </c>
      <c r="S2948" t="str">
        <f t="shared" si="694"/>
        <v xml:space="preserve"> </v>
      </c>
      <c r="T2948" t="e">
        <f t="shared" si="695"/>
        <v>#VALUE!</v>
      </c>
      <c r="U2948" t="e">
        <f t="shared" si="696"/>
        <v>#VALUE!</v>
      </c>
      <c r="V2948" t="e">
        <f t="shared" si="697"/>
        <v>#VALUE!</v>
      </c>
      <c r="W2948" t="str">
        <f t="shared" si="698"/>
        <v>Don't Buy</v>
      </c>
      <c r="X2948" t="str">
        <f t="shared" si="699"/>
        <v>Not Known</v>
      </c>
      <c r="Z2948" t="e">
        <f t="shared" si="700"/>
        <v>#VALUE!</v>
      </c>
      <c r="AB2948" t="str">
        <f t="shared" si="701"/>
        <v>500K</v>
      </c>
    </row>
    <row r="2949" spans="1:28" x14ac:dyDescent="0.3">
      <c r="A2949">
        <v>2947</v>
      </c>
      <c r="B2949" t="s">
        <v>6150</v>
      </c>
      <c r="C2949" t="str">
        <f t="shared" si="688"/>
        <v>Long</v>
      </c>
      <c r="D2949">
        <v>4.2</v>
      </c>
      <c r="F2949" s="1">
        <f t="shared" si="687"/>
        <v>4.2</v>
      </c>
      <c r="G2949" s="1">
        <f t="shared" si="689"/>
        <v>4.2</v>
      </c>
      <c r="H2949">
        <f t="shared" si="690"/>
        <v>4.2</v>
      </c>
      <c r="I2949" t="s">
        <v>6137</v>
      </c>
      <c r="J2949" t="s">
        <v>10</v>
      </c>
      <c r="K2949" t="s">
        <v>303</v>
      </c>
      <c r="L2949" t="str">
        <f t="shared" si="691"/>
        <v>Established</v>
      </c>
      <c r="N2949" s="2">
        <f t="shared" si="692"/>
        <v>92</v>
      </c>
      <c r="O2949" t="s">
        <v>632</v>
      </c>
      <c r="P2949" t="s">
        <v>691</v>
      </c>
      <c r="Q2949" t="s">
        <v>218</v>
      </c>
      <c r="R2949" t="str">
        <f t="shared" si="693"/>
        <v>Great</v>
      </c>
      <c r="S2949" t="str">
        <f t="shared" si="694"/>
        <v>Great</v>
      </c>
      <c r="T2949" t="b">
        <f t="shared" si="695"/>
        <v>1</v>
      </c>
      <c r="U2949" t="b">
        <f t="shared" si="696"/>
        <v>1</v>
      </c>
      <c r="V2949" t="str">
        <f t="shared" si="697"/>
        <v>Top Company</v>
      </c>
      <c r="W2949" t="str">
        <f t="shared" si="698"/>
        <v>Don't Buy</v>
      </c>
      <c r="X2949" t="str">
        <f t="shared" si="699"/>
        <v>Not Known</v>
      </c>
      <c r="Z2949" t="str">
        <f t="shared" si="700"/>
        <v>None</v>
      </c>
      <c r="AB2949" t="str">
        <f t="shared" si="701"/>
        <v>0</v>
      </c>
    </row>
    <row r="2950" spans="1:28" x14ac:dyDescent="0.3">
      <c r="A2950">
        <v>2948</v>
      </c>
      <c r="B2950" t="s">
        <v>6151</v>
      </c>
      <c r="C2950" t="str">
        <f t="shared" si="688"/>
        <v>Short</v>
      </c>
      <c r="D2950">
        <v>3.9</v>
      </c>
      <c r="F2950" s="1">
        <f t="shared" si="687"/>
        <v>3.9</v>
      </c>
      <c r="G2950" s="1">
        <f t="shared" si="689"/>
        <v>3.9</v>
      </c>
      <c r="H2950">
        <f t="shared" si="690"/>
        <v>3.9</v>
      </c>
      <c r="I2950" t="s">
        <v>6137</v>
      </c>
      <c r="J2950" t="s">
        <v>10</v>
      </c>
      <c r="K2950" t="s">
        <v>4833</v>
      </c>
      <c r="L2950" t="str">
        <f t="shared" si="691"/>
        <v>Established</v>
      </c>
      <c r="N2950" s="2">
        <f t="shared" si="692"/>
        <v>12</v>
      </c>
      <c r="O2950" t="s">
        <v>2234</v>
      </c>
      <c r="P2950" t="s">
        <v>181</v>
      </c>
      <c r="Q2950" t="s">
        <v>284</v>
      </c>
      <c r="R2950" t="str">
        <f t="shared" si="693"/>
        <v>Average</v>
      </c>
      <c r="S2950" t="str">
        <f t="shared" si="694"/>
        <v xml:space="preserve"> </v>
      </c>
      <c r="T2950" t="b">
        <f t="shared" si="695"/>
        <v>0</v>
      </c>
      <c r="U2950" t="b">
        <f t="shared" si="696"/>
        <v>1</v>
      </c>
      <c r="V2950" t="str">
        <f t="shared" si="697"/>
        <v>Average Company</v>
      </c>
      <c r="W2950" t="str">
        <f t="shared" si="698"/>
        <v>Don't Buy</v>
      </c>
      <c r="X2950" t="str">
        <f t="shared" si="699"/>
        <v>Not Known</v>
      </c>
      <c r="Z2950" t="str">
        <f t="shared" si="700"/>
        <v>None</v>
      </c>
      <c r="AB2950" t="str">
        <f t="shared" si="701"/>
        <v>0</v>
      </c>
    </row>
    <row r="2951" spans="1:28" x14ac:dyDescent="0.3">
      <c r="A2951">
        <v>2949</v>
      </c>
      <c r="B2951" t="s">
        <v>6152</v>
      </c>
      <c r="C2951" t="str">
        <f t="shared" si="688"/>
        <v>Long</v>
      </c>
      <c r="D2951">
        <v>3.8</v>
      </c>
      <c r="F2951" s="1">
        <f t="shared" si="687"/>
        <v>3.8</v>
      </c>
      <c r="G2951" s="1">
        <f t="shared" si="689"/>
        <v>3.8</v>
      </c>
      <c r="H2951">
        <f t="shared" si="690"/>
        <v>3.8</v>
      </c>
      <c r="I2951" t="s">
        <v>6137</v>
      </c>
      <c r="J2951" t="s">
        <v>10</v>
      </c>
      <c r="K2951" t="s">
        <v>5091</v>
      </c>
      <c r="L2951" t="str">
        <f t="shared" si="691"/>
        <v>Established</v>
      </c>
      <c r="N2951" s="2">
        <f t="shared" si="692"/>
        <v>46</v>
      </c>
      <c r="O2951" t="s">
        <v>596</v>
      </c>
      <c r="P2951" t="s">
        <v>147</v>
      </c>
      <c r="Q2951" t="s">
        <v>551</v>
      </c>
      <c r="R2951" t="str">
        <f t="shared" si="693"/>
        <v>Average</v>
      </c>
      <c r="S2951" t="str">
        <f t="shared" si="694"/>
        <v xml:space="preserve"> </v>
      </c>
      <c r="T2951" t="b">
        <f t="shared" si="695"/>
        <v>0</v>
      </c>
      <c r="U2951" t="b">
        <f t="shared" si="696"/>
        <v>1</v>
      </c>
      <c r="V2951" t="str">
        <f t="shared" si="697"/>
        <v>Average Company</v>
      </c>
      <c r="W2951" t="str">
        <f t="shared" si="698"/>
        <v>Buy</v>
      </c>
      <c r="X2951" t="str">
        <f t="shared" si="699"/>
        <v>Not Known</v>
      </c>
      <c r="Z2951" t="str">
        <f t="shared" si="700"/>
        <v>None</v>
      </c>
      <c r="AB2951" t="str">
        <f t="shared" si="701"/>
        <v>0</v>
      </c>
    </row>
    <row r="2952" spans="1:28" x14ac:dyDescent="0.3">
      <c r="A2952">
        <v>2950</v>
      </c>
      <c r="B2952" t="s">
        <v>6153</v>
      </c>
      <c r="C2952" t="str">
        <f t="shared" si="688"/>
        <v>Long</v>
      </c>
      <c r="D2952">
        <v>3.9</v>
      </c>
      <c r="F2952" s="1">
        <f t="shared" si="687"/>
        <v>3.9</v>
      </c>
      <c r="G2952" s="1">
        <f t="shared" si="689"/>
        <v>3.9</v>
      </c>
      <c r="H2952">
        <f t="shared" si="690"/>
        <v>3.9</v>
      </c>
      <c r="I2952" t="s">
        <v>6137</v>
      </c>
      <c r="J2952" t="s">
        <v>10</v>
      </c>
      <c r="K2952" t="s">
        <v>4999</v>
      </c>
      <c r="L2952" t="str">
        <f t="shared" si="691"/>
        <v>Established</v>
      </c>
      <c r="N2952" s="2">
        <f t="shared" si="692"/>
        <v>29</v>
      </c>
      <c r="O2952" t="s">
        <v>62</v>
      </c>
      <c r="P2952" t="s">
        <v>147</v>
      </c>
      <c r="Q2952" t="s">
        <v>843</v>
      </c>
      <c r="R2952" t="str">
        <f t="shared" si="693"/>
        <v>Average</v>
      </c>
      <c r="S2952" t="str">
        <f t="shared" si="694"/>
        <v xml:space="preserve"> </v>
      </c>
      <c r="T2952" t="b">
        <f t="shared" si="695"/>
        <v>0</v>
      </c>
      <c r="U2952" t="b">
        <f t="shared" si="696"/>
        <v>1</v>
      </c>
      <c r="V2952" t="str">
        <f t="shared" si="697"/>
        <v>Average Company</v>
      </c>
      <c r="W2952" t="str">
        <f t="shared" si="698"/>
        <v>Don't Buy</v>
      </c>
      <c r="X2952" t="str">
        <f t="shared" si="699"/>
        <v>Not Known</v>
      </c>
      <c r="Z2952" t="str">
        <f t="shared" si="700"/>
        <v>None</v>
      </c>
      <c r="AB2952" t="str">
        <f t="shared" si="701"/>
        <v>0</v>
      </c>
    </row>
    <row r="2953" spans="1:28" x14ac:dyDescent="0.3">
      <c r="A2953">
        <v>2951</v>
      </c>
      <c r="B2953" t="s">
        <v>6154</v>
      </c>
      <c r="C2953" t="str">
        <f t="shared" si="688"/>
        <v>Long</v>
      </c>
      <c r="D2953">
        <v>3.2</v>
      </c>
      <c r="F2953" s="1">
        <f t="shared" si="687"/>
        <v>3.2</v>
      </c>
      <c r="G2953" s="1">
        <f t="shared" si="689"/>
        <v>3.2</v>
      </c>
      <c r="H2953">
        <f t="shared" si="690"/>
        <v>3.2</v>
      </c>
      <c r="I2953" t="s">
        <v>6137</v>
      </c>
      <c r="J2953" t="s">
        <v>10</v>
      </c>
      <c r="K2953" t="s">
        <v>2960</v>
      </c>
      <c r="L2953" t="str">
        <f t="shared" si="691"/>
        <v>Established</v>
      </c>
      <c r="N2953" s="2">
        <f t="shared" si="692"/>
        <v>29</v>
      </c>
      <c r="O2953" t="s">
        <v>62</v>
      </c>
      <c r="P2953" t="s">
        <v>683</v>
      </c>
      <c r="Q2953" t="s">
        <v>177</v>
      </c>
      <c r="R2953" t="str">
        <f t="shared" si="693"/>
        <v>Average</v>
      </c>
      <c r="S2953" t="str">
        <f t="shared" si="694"/>
        <v xml:space="preserve"> </v>
      </c>
      <c r="T2953" t="b">
        <f t="shared" si="695"/>
        <v>0</v>
      </c>
      <c r="U2953" t="b">
        <f t="shared" si="696"/>
        <v>0</v>
      </c>
      <c r="V2953" t="str">
        <f t="shared" si="697"/>
        <v>Average Company</v>
      </c>
      <c r="W2953" t="str">
        <f t="shared" si="698"/>
        <v>Don't Buy</v>
      </c>
      <c r="X2953" t="str">
        <f t="shared" si="699"/>
        <v>Not Known</v>
      </c>
      <c r="Z2953" t="str">
        <f t="shared" si="700"/>
        <v>None</v>
      </c>
      <c r="AB2953" t="str">
        <f t="shared" si="701"/>
        <v>0</v>
      </c>
    </row>
    <row r="2954" spans="1:28" x14ac:dyDescent="0.3">
      <c r="A2954">
        <v>2952</v>
      </c>
      <c r="B2954" t="s">
        <v>6155</v>
      </c>
      <c r="C2954" t="str">
        <f t="shared" si="688"/>
        <v>Long</v>
      </c>
      <c r="D2954">
        <v>3.7</v>
      </c>
      <c r="F2954" s="1">
        <f t="shared" si="687"/>
        <v>3.7</v>
      </c>
      <c r="G2954" s="1">
        <f t="shared" si="689"/>
        <v>3.7</v>
      </c>
      <c r="H2954">
        <f t="shared" si="690"/>
        <v>3.7</v>
      </c>
      <c r="I2954" t="s">
        <v>6137</v>
      </c>
      <c r="J2954" t="s">
        <v>10</v>
      </c>
      <c r="K2954" t="s">
        <v>6156</v>
      </c>
      <c r="L2954" t="str">
        <f t="shared" si="691"/>
        <v>Established</v>
      </c>
      <c r="N2954" s="2">
        <f t="shared" si="692"/>
        <v>53</v>
      </c>
      <c r="O2954" t="s">
        <v>500</v>
      </c>
      <c r="P2954" t="s">
        <v>147</v>
      </c>
      <c r="Q2954" t="s">
        <v>105</v>
      </c>
      <c r="R2954" t="str">
        <f t="shared" si="693"/>
        <v>Average</v>
      </c>
      <c r="S2954" t="str">
        <f t="shared" si="694"/>
        <v xml:space="preserve"> </v>
      </c>
      <c r="T2954" t="b">
        <f t="shared" si="695"/>
        <v>0</v>
      </c>
      <c r="U2954" t="b">
        <f t="shared" si="696"/>
        <v>1</v>
      </c>
      <c r="V2954" t="str">
        <f t="shared" si="697"/>
        <v>Average Company</v>
      </c>
      <c r="W2954" t="str">
        <f t="shared" si="698"/>
        <v>Don't Buy</v>
      </c>
      <c r="X2954" t="str">
        <f t="shared" si="699"/>
        <v>Not Known</v>
      </c>
      <c r="Z2954" t="str">
        <f t="shared" si="700"/>
        <v>None</v>
      </c>
      <c r="AB2954" t="str">
        <f t="shared" si="701"/>
        <v>0</v>
      </c>
    </row>
    <row r="2955" spans="1:28" x14ac:dyDescent="0.3">
      <c r="A2955">
        <v>2953</v>
      </c>
      <c r="B2955" t="s">
        <v>6157</v>
      </c>
      <c r="C2955" t="str">
        <f t="shared" si="688"/>
        <v>Long</v>
      </c>
      <c r="D2955">
        <v>4</v>
      </c>
      <c r="F2955" s="1">
        <f t="shared" si="687"/>
        <v>4</v>
      </c>
      <c r="G2955" s="1">
        <f t="shared" si="689"/>
        <v>4</v>
      </c>
      <c r="H2955">
        <f t="shared" si="690"/>
        <v>4</v>
      </c>
      <c r="I2955" t="s">
        <v>6137</v>
      </c>
      <c r="J2955" t="s">
        <v>22</v>
      </c>
      <c r="K2955" t="s">
        <v>6158</v>
      </c>
      <c r="L2955" t="str">
        <f t="shared" si="691"/>
        <v>Established</v>
      </c>
      <c r="N2955" s="2">
        <f t="shared" si="692"/>
        <v>18</v>
      </c>
      <c r="O2955" t="s">
        <v>200</v>
      </c>
      <c r="P2955" t="s">
        <v>683</v>
      </c>
      <c r="Q2955" t="s">
        <v>105</v>
      </c>
      <c r="R2955" t="str">
        <f t="shared" si="693"/>
        <v>Average</v>
      </c>
      <c r="S2955" t="str">
        <f t="shared" si="694"/>
        <v xml:space="preserve"> </v>
      </c>
      <c r="T2955" t="b">
        <f t="shared" si="695"/>
        <v>0</v>
      </c>
      <c r="U2955" t="b">
        <f t="shared" si="696"/>
        <v>1</v>
      </c>
      <c r="V2955" t="str">
        <f t="shared" si="697"/>
        <v>Average Company</v>
      </c>
      <c r="W2955" t="str">
        <f t="shared" si="698"/>
        <v>Don't Buy</v>
      </c>
      <c r="X2955" t="str">
        <f t="shared" si="699"/>
        <v>Not Known</v>
      </c>
      <c r="Z2955" t="str">
        <f t="shared" si="700"/>
        <v>None</v>
      </c>
      <c r="AB2955" t="str">
        <f t="shared" si="701"/>
        <v>0</v>
      </c>
    </row>
    <row r="2956" spans="1:28" x14ac:dyDescent="0.3">
      <c r="A2956">
        <v>2954</v>
      </c>
      <c r="B2956" t="s">
        <v>6159</v>
      </c>
      <c r="C2956" t="str">
        <f t="shared" si="688"/>
        <v>Long</v>
      </c>
      <c r="D2956">
        <v>3.6</v>
      </c>
      <c r="F2956" s="1">
        <f t="shared" si="687"/>
        <v>3.6</v>
      </c>
      <c r="G2956" s="1">
        <f t="shared" si="689"/>
        <v>3.6</v>
      </c>
      <c r="H2956">
        <f t="shared" si="690"/>
        <v>3.6</v>
      </c>
      <c r="I2956" t="s">
        <v>6137</v>
      </c>
      <c r="J2956" t="s">
        <v>22</v>
      </c>
      <c r="K2956" t="s">
        <v>3861</v>
      </c>
      <c r="L2956" t="str">
        <f t="shared" si="691"/>
        <v>Established</v>
      </c>
      <c r="N2956" s="2">
        <f t="shared" si="692"/>
        <v>29</v>
      </c>
      <c r="O2956" t="s">
        <v>62</v>
      </c>
      <c r="P2956" t="s">
        <v>691</v>
      </c>
      <c r="Q2956" t="s">
        <v>19</v>
      </c>
      <c r="R2956" t="str">
        <f t="shared" si="693"/>
        <v>Average</v>
      </c>
      <c r="S2956" t="str">
        <f t="shared" si="694"/>
        <v xml:space="preserve"> </v>
      </c>
      <c r="T2956" t="b">
        <f t="shared" si="695"/>
        <v>0</v>
      </c>
      <c r="U2956" t="b">
        <f t="shared" si="696"/>
        <v>1</v>
      </c>
      <c r="V2956" t="str">
        <f t="shared" si="697"/>
        <v>Average Company</v>
      </c>
      <c r="W2956" t="str">
        <f t="shared" si="698"/>
        <v>Don't Buy</v>
      </c>
      <c r="X2956" t="str">
        <f t="shared" si="699"/>
        <v>Not Known</v>
      </c>
      <c r="Z2956" t="str">
        <f t="shared" si="700"/>
        <v>None</v>
      </c>
      <c r="AB2956" t="str">
        <f t="shared" si="701"/>
        <v>500K</v>
      </c>
    </row>
    <row r="2957" spans="1:28" x14ac:dyDescent="0.3">
      <c r="A2957">
        <v>2955</v>
      </c>
      <c r="B2957" t="s">
        <v>6160</v>
      </c>
      <c r="C2957" t="str">
        <f t="shared" si="688"/>
        <v>Long</v>
      </c>
      <c r="D2957">
        <v>3.2</v>
      </c>
      <c r="F2957" s="1">
        <f t="shared" si="687"/>
        <v>3.2</v>
      </c>
      <c r="G2957" s="1">
        <f t="shared" si="689"/>
        <v>3.2</v>
      </c>
      <c r="H2957">
        <f t="shared" si="690"/>
        <v>3.2</v>
      </c>
      <c r="I2957" t="s">
        <v>6137</v>
      </c>
      <c r="J2957" t="s">
        <v>22</v>
      </c>
      <c r="K2957" t="s">
        <v>1720</v>
      </c>
      <c r="L2957" t="str">
        <f t="shared" si="691"/>
        <v>Established</v>
      </c>
      <c r="N2957" s="2">
        <f t="shared" si="692"/>
        <v>23</v>
      </c>
      <c r="O2957" t="s">
        <v>230</v>
      </c>
      <c r="P2957" t="s">
        <v>691</v>
      </c>
      <c r="Q2957" t="s">
        <v>378</v>
      </c>
      <c r="R2957" t="str">
        <f t="shared" si="693"/>
        <v>Average</v>
      </c>
      <c r="S2957" t="str">
        <f t="shared" si="694"/>
        <v xml:space="preserve"> </v>
      </c>
      <c r="T2957" t="b">
        <f t="shared" si="695"/>
        <v>0</v>
      </c>
      <c r="U2957" t="b">
        <f t="shared" si="696"/>
        <v>0</v>
      </c>
      <c r="V2957" t="str">
        <f t="shared" si="697"/>
        <v>Average Company</v>
      </c>
      <c r="W2957" t="str">
        <f t="shared" si="698"/>
        <v>Don't Buy</v>
      </c>
      <c r="X2957" t="str">
        <f t="shared" si="699"/>
        <v>Not Known</v>
      </c>
      <c r="Z2957" t="str">
        <f t="shared" si="700"/>
        <v>None</v>
      </c>
      <c r="AB2957" t="str">
        <f t="shared" si="701"/>
        <v>0</v>
      </c>
    </row>
    <row r="2958" spans="1:28" x14ac:dyDescent="0.3">
      <c r="A2958">
        <v>2956</v>
      </c>
      <c r="B2958" t="s">
        <v>6161</v>
      </c>
      <c r="C2958" t="str">
        <f t="shared" si="688"/>
        <v>Long</v>
      </c>
      <c r="D2958">
        <v>4.2</v>
      </c>
      <c r="F2958" s="1">
        <f t="shared" si="687"/>
        <v>4.2</v>
      </c>
      <c r="G2958" s="1">
        <f t="shared" si="689"/>
        <v>4.2</v>
      </c>
      <c r="H2958">
        <f t="shared" si="690"/>
        <v>4.2</v>
      </c>
      <c r="I2958" t="s">
        <v>6137</v>
      </c>
      <c r="J2958" t="s">
        <v>10</v>
      </c>
      <c r="K2958" t="s">
        <v>367</v>
      </c>
      <c r="L2958" t="str">
        <f t="shared" si="691"/>
        <v>Established</v>
      </c>
      <c r="N2958" s="2">
        <f t="shared" si="692"/>
        <v>33</v>
      </c>
      <c r="O2958" t="s">
        <v>18</v>
      </c>
      <c r="P2958" t="s">
        <v>147</v>
      </c>
      <c r="Q2958" t="s">
        <v>284</v>
      </c>
      <c r="R2958" t="str">
        <f t="shared" si="693"/>
        <v>Great</v>
      </c>
      <c r="S2958" t="str">
        <f t="shared" si="694"/>
        <v>Great</v>
      </c>
      <c r="T2958" t="b">
        <f t="shared" si="695"/>
        <v>1</v>
      </c>
      <c r="U2958" t="b">
        <f t="shared" si="696"/>
        <v>1</v>
      </c>
      <c r="V2958" t="str">
        <f t="shared" si="697"/>
        <v>Top Company</v>
      </c>
      <c r="W2958" t="str">
        <f t="shared" si="698"/>
        <v>Buy</v>
      </c>
      <c r="X2958" t="str">
        <f t="shared" si="699"/>
        <v>Not Known</v>
      </c>
      <c r="Z2958" t="str">
        <f t="shared" si="700"/>
        <v>None</v>
      </c>
      <c r="AB2958" t="str">
        <f t="shared" si="701"/>
        <v>0</v>
      </c>
    </row>
    <row r="2959" spans="1:28" x14ac:dyDescent="0.3">
      <c r="A2959">
        <v>2957</v>
      </c>
      <c r="B2959" t="s">
        <v>6162</v>
      </c>
      <c r="C2959" t="str">
        <f t="shared" si="688"/>
        <v>Short</v>
      </c>
      <c r="D2959">
        <v>3.6</v>
      </c>
      <c r="F2959" s="1">
        <f t="shared" si="687"/>
        <v>3.6</v>
      </c>
      <c r="G2959" s="1">
        <f t="shared" si="689"/>
        <v>3.6</v>
      </c>
      <c r="H2959">
        <f t="shared" si="690"/>
        <v>3.6</v>
      </c>
      <c r="I2959" t="s">
        <v>1129</v>
      </c>
      <c r="J2959" t="s">
        <v>22</v>
      </c>
      <c r="K2959" t="s">
        <v>6163</v>
      </c>
      <c r="L2959" t="str">
        <f t="shared" si="691"/>
        <v>Established</v>
      </c>
      <c r="N2959" s="2">
        <f t="shared" si="692"/>
        <v>33</v>
      </c>
      <c r="O2959" t="s">
        <v>18</v>
      </c>
      <c r="P2959" t="s">
        <v>691</v>
      </c>
      <c r="Q2959" t="s">
        <v>44</v>
      </c>
      <c r="R2959" t="str">
        <f t="shared" si="693"/>
        <v>Average</v>
      </c>
      <c r="S2959" t="str">
        <f t="shared" si="694"/>
        <v xml:space="preserve"> </v>
      </c>
      <c r="T2959" t="b">
        <f t="shared" si="695"/>
        <v>0</v>
      </c>
      <c r="U2959" t="b">
        <f t="shared" si="696"/>
        <v>1</v>
      </c>
      <c r="V2959" t="str">
        <f t="shared" si="697"/>
        <v>Average Company</v>
      </c>
      <c r="W2959" t="str">
        <f t="shared" si="698"/>
        <v>Don't Buy</v>
      </c>
      <c r="X2959" t="str">
        <f t="shared" si="699"/>
        <v>Not Known</v>
      </c>
      <c r="Z2959" t="str">
        <f t="shared" si="700"/>
        <v>None</v>
      </c>
      <c r="AB2959" t="str">
        <f t="shared" si="701"/>
        <v>0</v>
      </c>
    </row>
    <row r="2960" spans="1:28" x14ac:dyDescent="0.3">
      <c r="A2960">
        <v>2958</v>
      </c>
      <c r="B2960" t="s">
        <v>6164</v>
      </c>
      <c r="C2960" t="str">
        <f t="shared" si="688"/>
        <v>Short</v>
      </c>
      <c r="D2960">
        <v>3.8</v>
      </c>
      <c r="F2960" s="1" t="e">
        <f t="shared" si="687"/>
        <v>#VALUE!</v>
      </c>
      <c r="G2960" s="1" t="e">
        <f t="shared" si="689"/>
        <v>#VALUE!</v>
      </c>
      <c r="H2960" t="e">
        <f t="shared" si="690"/>
        <v>#VALUE!</v>
      </c>
      <c r="I2960" t="s">
        <v>4669</v>
      </c>
      <c r="J2960" t="s">
        <v>2958</v>
      </c>
      <c r="K2960" t="s">
        <v>24</v>
      </c>
      <c r="L2960" t="e">
        <f t="shared" si="691"/>
        <v>#VALUE!</v>
      </c>
      <c r="N2960" s="2" t="e">
        <f t="shared" si="692"/>
        <v>#VALUE!</v>
      </c>
      <c r="O2960" t="s">
        <v>147</v>
      </c>
      <c r="Q2960" t="s">
        <v>28</v>
      </c>
      <c r="R2960" t="str">
        <f t="shared" si="693"/>
        <v>Average</v>
      </c>
      <c r="S2960" t="str">
        <f t="shared" si="694"/>
        <v xml:space="preserve"> </v>
      </c>
      <c r="T2960" t="e">
        <f t="shared" si="695"/>
        <v>#VALUE!</v>
      </c>
      <c r="U2960" t="e">
        <f t="shared" si="696"/>
        <v>#VALUE!</v>
      </c>
      <c r="V2960" t="e">
        <f t="shared" si="697"/>
        <v>#VALUE!</v>
      </c>
      <c r="W2960" t="str">
        <f t="shared" si="698"/>
        <v>Don't Buy</v>
      </c>
      <c r="X2960" t="str">
        <f t="shared" si="699"/>
        <v>Not Known</v>
      </c>
      <c r="Z2960" t="e">
        <f t="shared" si="700"/>
        <v>#VALUE!</v>
      </c>
      <c r="AB2960" t="str">
        <f t="shared" si="701"/>
        <v>500K</v>
      </c>
    </row>
    <row r="2961" spans="1:28" x14ac:dyDescent="0.3">
      <c r="A2961">
        <v>2959</v>
      </c>
      <c r="B2961" t="s">
        <v>6165</v>
      </c>
      <c r="C2961" t="str">
        <f t="shared" si="688"/>
        <v>Long</v>
      </c>
      <c r="D2961">
        <v>4.5999999999999996</v>
      </c>
      <c r="F2961" s="1">
        <f t="shared" si="687"/>
        <v>4.5999999999999996</v>
      </c>
      <c r="G2961" s="1">
        <f t="shared" si="689"/>
        <v>4.5999999999999996</v>
      </c>
      <c r="H2961">
        <f t="shared" si="690"/>
        <v>4.5999999999999996</v>
      </c>
      <c r="I2961" t="s">
        <v>6166</v>
      </c>
      <c r="J2961" t="s">
        <v>22</v>
      </c>
      <c r="K2961" t="s">
        <v>6167</v>
      </c>
      <c r="L2961" t="str">
        <f t="shared" si="691"/>
        <v>Established</v>
      </c>
      <c r="N2961" s="2">
        <f t="shared" si="692"/>
        <v>77</v>
      </c>
      <c r="O2961" t="s">
        <v>35</v>
      </c>
      <c r="P2961" t="s">
        <v>683</v>
      </c>
      <c r="Q2961" t="s">
        <v>362</v>
      </c>
      <c r="R2961" t="str">
        <f t="shared" si="693"/>
        <v>Great</v>
      </c>
      <c r="S2961" t="str">
        <f t="shared" si="694"/>
        <v>Great</v>
      </c>
      <c r="T2961" t="b">
        <f t="shared" si="695"/>
        <v>1</v>
      </c>
      <c r="U2961" t="b">
        <f t="shared" si="696"/>
        <v>1</v>
      </c>
      <c r="V2961" t="str">
        <f t="shared" si="697"/>
        <v>Top Company</v>
      </c>
      <c r="W2961" t="str">
        <f t="shared" si="698"/>
        <v>Don't Buy</v>
      </c>
      <c r="X2961" t="str">
        <f t="shared" si="699"/>
        <v>Not Known</v>
      </c>
      <c r="Z2961" t="str">
        <f t="shared" si="700"/>
        <v>None</v>
      </c>
      <c r="AB2961" t="str">
        <f t="shared" si="701"/>
        <v>0</v>
      </c>
    </row>
    <row r="2962" spans="1:28" x14ac:dyDescent="0.3">
      <c r="A2962">
        <v>2960</v>
      </c>
      <c r="B2962" t="s">
        <v>6168</v>
      </c>
      <c r="C2962" t="str">
        <f t="shared" si="688"/>
        <v>Long</v>
      </c>
      <c r="D2962">
        <v>4</v>
      </c>
      <c r="F2962" s="1">
        <f t="shared" si="687"/>
        <v>4</v>
      </c>
      <c r="G2962" s="1">
        <f t="shared" si="689"/>
        <v>4</v>
      </c>
      <c r="H2962">
        <f t="shared" si="690"/>
        <v>4</v>
      </c>
      <c r="I2962" t="s">
        <v>6166</v>
      </c>
      <c r="J2962" t="s">
        <v>22</v>
      </c>
      <c r="K2962" t="s">
        <v>6169</v>
      </c>
      <c r="L2962" t="str">
        <f t="shared" si="691"/>
        <v>Established</v>
      </c>
      <c r="N2962" s="2">
        <f t="shared" si="692"/>
        <v>26</v>
      </c>
      <c r="O2962" t="s">
        <v>126</v>
      </c>
      <c r="P2962" t="s">
        <v>147</v>
      </c>
      <c r="Q2962" t="s">
        <v>19</v>
      </c>
      <c r="R2962" t="str">
        <f t="shared" si="693"/>
        <v>Average</v>
      </c>
      <c r="S2962" t="str">
        <f t="shared" si="694"/>
        <v xml:space="preserve"> </v>
      </c>
      <c r="T2962" t="b">
        <f t="shared" si="695"/>
        <v>0</v>
      </c>
      <c r="U2962" t="b">
        <f t="shared" si="696"/>
        <v>1</v>
      </c>
      <c r="V2962" t="str">
        <f t="shared" si="697"/>
        <v>Average Company</v>
      </c>
      <c r="W2962" t="str">
        <f t="shared" si="698"/>
        <v>Don't Buy</v>
      </c>
      <c r="X2962" t="str">
        <f t="shared" si="699"/>
        <v>Not Known</v>
      </c>
      <c r="Z2962" t="str">
        <f t="shared" si="700"/>
        <v>None</v>
      </c>
      <c r="AB2962" t="str">
        <f t="shared" si="701"/>
        <v>500K</v>
      </c>
    </row>
    <row r="2963" spans="1:28" x14ac:dyDescent="0.3">
      <c r="A2963">
        <v>2961</v>
      </c>
      <c r="B2963" t="s">
        <v>477</v>
      </c>
      <c r="C2963" t="str">
        <f t="shared" si="688"/>
        <v>Long</v>
      </c>
      <c r="D2963">
        <v>4.0999999999999996</v>
      </c>
      <c r="F2963" s="1">
        <f t="shared" si="687"/>
        <v>4.0999999999999996</v>
      </c>
      <c r="G2963" s="1">
        <f t="shared" si="689"/>
        <v>4.0999999999999996</v>
      </c>
      <c r="H2963">
        <f t="shared" si="690"/>
        <v>4.0999999999999996</v>
      </c>
      <c r="I2963" t="s">
        <v>6166</v>
      </c>
      <c r="J2963" t="s">
        <v>10</v>
      </c>
      <c r="K2963" t="s">
        <v>6170</v>
      </c>
      <c r="L2963" t="str">
        <f t="shared" si="691"/>
        <v>Established</v>
      </c>
      <c r="N2963" s="2">
        <f t="shared" si="692"/>
        <v>18</v>
      </c>
      <c r="O2963" t="s">
        <v>5296</v>
      </c>
      <c r="P2963" t="s">
        <v>75</v>
      </c>
      <c r="Q2963" t="s">
        <v>3437</v>
      </c>
      <c r="R2963" t="str">
        <f t="shared" si="693"/>
        <v>Great</v>
      </c>
      <c r="S2963" t="str">
        <f t="shared" si="694"/>
        <v>Great</v>
      </c>
      <c r="T2963" t="b">
        <f t="shared" si="695"/>
        <v>1</v>
      </c>
      <c r="U2963" t="b">
        <f t="shared" si="696"/>
        <v>1</v>
      </c>
      <c r="V2963" t="str">
        <f t="shared" si="697"/>
        <v>Average Company</v>
      </c>
      <c r="W2963" t="str">
        <f t="shared" si="698"/>
        <v>Don't Buy</v>
      </c>
      <c r="X2963" t="str">
        <f t="shared" si="699"/>
        <v>Not Known</v>
      </c>
      <c r="Z2963" t="str">
        <f t="shared" si="700"/>
        <v>None</v>
      </c>
      <c r="AB2963" t="str">
        <f t="shared" si="701"/>
        <v>0</v>
      </c>
    </row>
    <row r="2964" spans="1:28" x14ac:dyDescent="0.3">
      <c r="A2964">
        <v>2962</v>
      </c>
      <c r="B2964" t="s">
        <v>6171</v>
      </c>
      <c r="C2964" t="str">
        <f t="shared" si="688"/>
        <v>Long</v>
      </c>
      <c r="D2964">
        <v>4</v>
      </c>
      <c r="F2964" s="1">
        <f t="shared" si="687"/>
        <v>4</v>
      </c>
      <c r="G2964" s="1">
        <f t="shared" si="689"/>
        <v>4</v>
      </c>
      <c r="H2964">
        <f t="shared" si="690"/>
        <v>4</v>
      </c>
      <c r="I2964" t="s">
        <v>6166</v>
      </c>
      <c r="J2964" t="s">
        <v>22</v>
      </c>
      <c r="K2964" t="s">
        <v>6172</v>
      </c>
      <c r="L2964" t="str">
        <f t="shared" si="691"/>
        <v>Established</v>
      </c>
      <c r="N2964" s="2">
        <f t="shared" si="692"/>
        <v>17</v>
      </c>
      <c r="O2964" t="s">
        <v>711</v>
      </c>
      <c r="P2964" t="s">
        <v>1308</v>
      </c>
      <c r="Q2964" t="s">
        <v>50</v>
      </c>
      <c r="R2964" t="str">
        <f t="shared" si="693"/>
        <v>Average</v>
      </c>
      <c r="S2964" t="str">
        <f t="shared" si="694"/>
        <v xml:space="preserve"> </v>
      </c>
      <c r="T2964" t="b">
        <f t="shared" si="695"/>
        <v>0</v>
      </c>
      <c r="U2964" t="b">
        <f t="shared" si="696"/>
        <v>1</v>
      </c>
      <c r="V2964" t="str">
        <f t="shared" si="697"/>
        <v>Average Company</v>
      </c>
      <c r="W2964" t="str">
        <f t="shared" si="698"/>
        <v>Don't Buy</v>
      </c>
      <c r="X2964" t="str">
        <f t="shared" si="699"/>
        <v>Not Known</v>
      </c>
      <c r="Z2964" t="str">
        <f t="shared" si="700"/>
        <v>None</v>
      </c>
      <c r="AB2964" t="str">
        <f t="shared" si="701"/>
        <v>0</v>
      </c>
    </row>
    <row r="2965" spans="1:28" x14ac:dyDescent="0.3">
      <c r="A2965">
        <v>2963</v>
      </c>
      <c r="B2965" t="s">
        <v>6173</v>
      </c>
      <c r="C2965" t="str">
        <f t="shared" si="688"/>
        <v>Long</v>
      </c>
      <c r="D2965">
        <v>3.8</v>
      </c>
      <c r="F2965" s="1">
        <f t="shared" ref="F2965:F3028" si="702">IF(N2965&lt;10,IF(D2965+0.5&gt;5,5,D2965+0.5),D2965)</f>
        <v>3.8</v>
      </c>
      <c r="G2965" s="1">
        <f t="shared" si="689"/>
        <v>3.8</v>
      </c>
      <c r="H2965">
        <f t="shared" si="690"/>
        <v>3.8</v>
      </c>
      <c r="I2965" t="s">
        <v>6166</v>
      </c>
      <c r="J2965" t="s">
        <v>10</v>
      </c>
      <c r="K2965" t="s">
        <v>6174</v>
      </c>
      <c r="L2965" t="str">
        <f t="shared" si="691"/>
        <v>Established</v>
      </c>
      <c r="N2965" s="2">
        <f t="shared" si="692"/>
        <v>23</v>
      </c>
      <c r="O2965" t="s">
        <v>230</v>
      </c>
      <c r="P2965" t="s">
        <v>147</v>
      </c>
      <c r="Q2965" t="s">
        <v>105</v>
      </c>
      <c r="R2965" t="str">
        <f t="shared" si="693"/>
        <v>Average</v>
      </c>
      <c r="S2965" t="str">
        <f t="shared" si="694"/>
        <v xml:space="preserve"> </v>
      </c>
      <c r="T2965" t="b">
        <f t="shared" si="695"/>
        <v>0</v>
      </c>
      <c r="U2965" t="b">
        <f t="shared" si="696"/>
        <v>1</v>
      </c>
      <c r="V2965" t="str">
        <f t="shared" si="697"/>
        <v>Average Company</v>
      </c>
      <c r="W2965" t="str">
        <f t="shared" si="698"/>
        <v>Don't Buy</v>
      </c>
      <c r="X2965" t="str">
        <f t="shared" si="699"/>
        <v>Not Known</v>
      </c>
      <c r="Z2965" t="str">
        <f t="shared" si="700"/>
        <v>None</v>
      </c>
      <c r="AB2965" t="str">
        <f t="shared" si="701"/>
        <v>0</v>
      </c>
    </row>
    <row r="2966" spans="1:28" x14ac:dyDescent="0.3">
      <c r="A2966">
        <v>2964</v>
      </c>
      <c r="B2966" t="s">
        <v>6175</v>
      </c>
      <c r="C2966" t="str">
        <f t="shared" si="688"/>
        <v>Short</v>
      </c>
      <c r="D2966">
        <v>4.0999999999999996</v>
      </c>
      <c r="F2966" s="1">
        <f t="shared" si="702"/>
        <v>4.0999999999999996</v>
      </c>
      <c r="G2966" s="1">
        <f t="shared" si="689"/>
        <v>4.0999999999999996</v>
      </c>
      <c r="H2966">
        <f t="shared" si="690"/>
        <v>4.0999999999999996</v>
      </c>
      <c r="I2966" t="s">
        <v>6166</v>
      </c>
      <c r="J2966" t="s">
        <v>22</v>
      </c>
      <c r="K2966" t="s">
        <v>6176</v>
      </c>
      <c r="L2966" t="str">
        <f t="shared" si="691"/>
        <v>Established</v>
      </c>
      <c r="N2966" s="2">
        <f t="shared" si="692"/>
        <v>62</v>
      </c>
      <c r="O2966" t="s">
        <v>446</v>
      </c>
      <c r="P2966" t="s">
        <v>1308</v>
      </c>
      <c r="Q2966" t="s">
        <v>246</v>
      </c>
      <c r="R2966" t="str">
        <f t="shared" si="693"/>
        <v>Great</v>
      </c>
      <c r="S2966" t="str">
        <f t="shared" si="694"/>
        <v>Great</v>
      </c>
      <c r="T2966" t="b">
        <f t="shared" si="695"/>
        <v>1</v>
      </c>
      <c r="U2966" t="b">
        <f t="shared" si="696"/>
        <v>1</v>
      </c>
      <c r="V2966" t="str">
        <f t="shared" si="697"/>
        <v>Top Company</v>
      </c>
      <c r="W2966" t="str">
        <f t="shared" si="698"/>
        <v>Don't Buy</v>
      </c>
      <c r="X2966" t="str">
        <f t="shared" si="699"/>
        <v>Not Known</v>
      </c>
      <c r="Z2966" t="str">
        <f t="shared" si="700"/>
        <v>None</v>
      </c>
      <c r="AB2966" t="str">
        <f t="shared" si="701"/>
        <v>0</v>
      </c>
    </row>
    <row r="2967" spans="1:28" x14ac:dyDescent="0.3">
      <c r="A2967">
        <v>2965</v>
      </c>
      <c r="B2967" t="s">
        <v>6177</v>
      </c>
      <c r="C2967" t="str">
        <f t="shared" si="688"/>
        <v>Long</v>
      </c>
      <c r="D2967">
        <v>4.5</v>
      </c>
      <c r="F2967" s="1">
        <f t="shared" si="702"/>
        <v>4.5</v>
      </c>
      <c r="G2967" s="1">
        <f t="shared" si="689"/>
        <v>4.5</v>
      </c>
      <c r="H2967">
        <f t="shared" si="690"/>
        <v>4.5</v>
      </c>
      <c r="I2967" t="s">
        <v>6166</v>
      </c>
      <c r="J2967" t="s">
        <v>10</v>
      </c>
      <c r="K2967" t="s">
        <v>6178</v>
      </c>
      <c r="L2967" t="str">
        <f t="shared" si="691"/>
        <v>Established</v>
      </c>
      <c r="N2967" s="2">
        <f t="shared" si="692"/>
        <v>42</v>
      </c>
      <c r="O2967" t="s">
        <v>397</v>
      </c>
      <c r="P2967" t="s">
        <v>147</v>
      </c>
      <c r="Q2967" t="s">
        <v>1080</v>
      </c>
      <c r="R2967" t="str">
        <f t="shared" si="693"/>
        <v>Great</v>
      </c>
      <c r="S2967" t="str">
        <f t="shared" si="694"/>
        <v>Great</v>
      </c>
      <c r="T2967" t="b">
        <f t="shared" si="695"/>
        <v>1</v>
      </c>
      <c r="U2967" t="b">
        <f t="shared" si="696"/>
        <v>1</v>
      </c>
      <c r="V2967" t="str">
        <f t="shared" si="697"/>
        <v>Top Company</v>
      </c>
      <c r="W2967" t="str">
        <f t="shared" si="698"/>
        <v>Buy</v>
      </c>
      <c r="X2967" t="str">
        <f t="shared" si="699"/>
        <v>Not Known</v>
      </c>
      <c r="Z2967" t="str">
        <f t="shared" si="700"/>
        <v>None</v>
      </c>
      <c r="AB2967" t="str">
        <f t="shared" si="701"/>
        <v>0</v>
      </c>
    </row>
    <row r="2968" spans="1:28" x14ac:dyDescent="0.3">
      <c r="A2968">
        <v>2966</v>
      </c>
      <c r="B2968" t="s">
        <v>6179</v>
      </c>
      <c r="C2968" t="str">
        <f t="shared" si="688"/>
        <v>Long</v>
      </c>
      <c r="D2968">
        <v>4</v>
      </c>
      <c r="F2968" s="1">
        <f t="shared" si="702"/>
        <v>4</v>
      </c>
      <c r="G2968" s="1">
        <f t="shared" si="689"/>
        <v>4</v>
      </c>
      <c r="H2968">
        <f t="shared" si="690"/>
        <v>4</v>
      </c>
      <c r="I2968" t="s">
        <v>6166</v>
      </c>
      <c r="J2968" t="s">
        <v>22</v>
      </c>
      <c r="K2968" t="s">
        <v>2487</v>
      </c>
      <c r="L2968" t="str">
        <f t="shared" si="691"/>
        <v>Established</v>
      </c>
      <c r="N2968" s="2">
        <f t="shared" si="692"/>
        <v>10</v>
      </c>
      <c r="O2968" t="s">
        <v>234</v>
      </c>
      <c r="P2968" t="s">
        <v>1308</v>
      </c>
      <c r="Q2968" t="s">
        <v>315</v>
      </c>
      <c r="R2968" t="str">
        <f t="shared" si="693"/>
        <v>Average</v>
      </c>
      <c r="S2968" t="str">
        <f t="shared" si="694"/>
        <v xml:space="preserve"> </v>
      </c>
      <c r="T2968" t="b">
        <f t="shared" si="695"/>
        <v>0</v>
      </c>
      <c r="U2968" t="b">
        <f t="shared" si="696"/>
        <v>1</v>
      </c>
      <c r="V2968" t="str">
        <f t="shared" si="697"/>
        <v>Average Company</v>
      </c>
      <c r="W2968" t="str">
        <f t="shared" si="698"/>
        <v>Buy</v>
      </c>
      <c r="X2968" t="str">
        <f t="shared" si="699"/>
        <v>Not Known</v>
      </c>
      <c r="Z2968" t="str">
        <f t="shared" si="700"/>
        <v>None</v>
      </c>
      <c r="AB2968" t="str">
        <f t="shared" si="701"/>
        <v>0</v>
      </c>
    </row>
    <row r="2969" spans="1:28" x14ac:dyDescent="0.3">
      <c r="A2969">
        <v>2967</v>
      </c>
      <c r="B2969" t="s">
        <v>6180</v>
      </c>
      <c r="C2969" t="str">
        <f t="shared" si="688"/>
        <v>Short</v>
      </c>
      <c r="D2969">
        <v>3.8</v>
      </c>
      <c r="F2969" s="1">
        <f t="shared" si="702"/>
        <v>3.8</v>
      </c>
      <c r="G2969" s="1">
        <f t="shared" si="689"/>
        <v>3.8</v>
      </c>
      <c r="H2969">
        <f t="shared" si="690"/>
        <v>3.8</v>
      </c>
      <c r="I2969" t="s">
        <v>6166</v>
      </c>
      <c r="J2969" t="s">
        <v>22</v>
      </c>
      <c r="K2969" t="s">
        <v>6181</v>
      </c>
      <c r="L2969" t="str">
        <f t="shared" si="691"/>
        <v>Established</v>
      </c>
      <c r="N2969" s="2">
        <f t="shared" si="692"/>
        <v>55</v>
      </c>
      <c r="O2969" t="s">
        <v>43</v>
      </c>
      <c r="P2969" t="s">
        <v>147</v>
      </c>
      <c r="Q2969" t="s">
        <v>726</v>
      </c>
      <c r="R2969" t="str">
        <f t="shared" si="693"/>
        <v>Average</v>
      </c>
      <c r="S2969" t="str">
        <f t="shared" si="694"/>
        <v xml:space="preserve"> </v>
      </c>
      <c r="T2969" t="b">
        <f t="shared" si="695"/>
        <v>0</v>
      </c>
      <c r="U2969" t="b">
        <f t="shared" si="696"/>
        <v>1</v>
      </c>
      <c r="V2969" t="str">
        <f t="shared" si="697"/>
        <v>Average Company</v>
      </c>
      <c r="W2969" t="str">
        <f t="shared" si="698"/>
        <v>Don't Buy</v>
      </c>
      <c r="X2969" t="str">
        <f t="shared" si="699"/>
        <v>Not Known</v>
      </c>
      <c r="Z2969" t="str">
        <f t="shared" si="700"/>
        <v>None</v>
      </c>
      <c r="AB2969" t="str">
        <f t="shared" si="701"/>
        <v>0</v>
      </c>
    </row>
    <row r="2970" spans="1:28" x14ac:dyDescent="0.3">
      <c r="A2970">
        <v>2968</v>
      </c>
      <c r="B2970" t="s">
        <v>6182</v>
      </c>
      <c r="C2970" t="str">
        <f t="shared" si="688"/>
        <v>Long</v>
      </c>
      <c r="D2970">
        <v>3.9</v>
      </c>
      <c r="F2970" s="1">
        <f t="shared" si="702"/>
        <v>3.9</v>
      </c>
      <c r="G2970" s="1">
        <f t="shared" si="689"/>
        <v>3.9</v>
      </c>
      <c r="H2970">
        <f t="shared" si="690"/>
        <v>3.9</v>
      </c>
      <c r="I2970" t="s">
        <v>6166</v>
      </c>
      <c r="J2970" t="s">
        <v>10</v>
      </c>
      <c r="K2970" t="s">
        <v>6183</v>
      </c>
      <c r="L2970" t="str">
        <f t="shared" si="691"/>
        <v>Established</v>
      </c>
      <c r="N2970" s="2">
        <f t="shared" si="692"/>
        <v>26</v>
      </c>
      <c r="O2970" t="s">
        <v>126</v>
      </c>
      <c r="P2970" t="s">
        <v>147</v>
      </c>
      <c r="Q2970" t="s">
        <v>372</v>
      </c>
      <c r="R2970" t="str">
        <f t="shared" si="693"/>
        <v>Average</v>
      </c>
      <c r="S2970" t="str">
        <f t="shared" si="694"/>
        <v xml:space="preserve"> </v>
      </c>
      <c r="T2970" t="b">
        <f t="shared" si="695"/>
        <v>0</v>
      </c>
      <c r="U2970" t="b">
        <f t="shared" si="696"/>
        <v>1</v>
      </c>
      <c r="V2970" t="str">
        <f t="shared" si="697"/>
        <v>Average Company</v>
      </c>
      <c r="W2970" t="str">
        <f t="shared" si="698"/>
        <v>Don't Buy</v>
      </c>
      <c r="X2970" t="str">
        <f t="shared" si="699"/>
        <v>Not Known</v>
      </c>
      <c r="Z2970" t="str">
        <f t="shared" si="700"/>
        <v>None</v>
      </c>
      <c r="AB2970" t="str">
        <f t="shared" si="701"/>
        <v>0</v>
      </c>
    </row>
    <row r="2971" spans="1:28" x14ac:dyDescent="0.3">
      <c r="A2971">
        <v>2969</v>
      </c>
      <c r="B2971" t="s">
        <v>6184</v>
      </c>
      <c r="C2971" t="str">
        <f t="shared" si="688"/>
        <v>Short</v>
      </c>
      <c r="D2971">
        <v>3.7</v>
      </c>
      <c r="F2971" s="1">
        <f t="shared" si="702"/>
        <v>3.7</v>
      </c>
      <c r="G2971" s="1">
        <f t="shared" si="689"/>
        <v>3.7</v>
      </c>
      <c r="H2971">
        <f t="shared" si="690"/>
        <v>3.7</v>
      </c>
      <c r="I2971" t="s">
        <v>6166</v>
      </c>
      <c r="J2971" t="s">
        <v>22</v>
      </c>
      <c r="K2971" t="s">
        <v>6185</v>
      </c>
      <c r="L2971" t="str">
        <f t="shared" si="691"/>
        <v>Established</v>
      </c>
      <c r="N2971" s="2">
        <f t="shared" si="692"/>
        <v>47</v>
      </c>
      <c r="O2971" t="s">
        <v>258</v>
      </c>
      <c r="P2971" t="s">
        <v>683</v>
      </c>
      <c r="Q2971" t="s">
        <v>564</v>
      </c>
      <c r="R2971" t="str">
        <f t="shared" si="693"/>
        <v>Average</v>
      </c>
      <c r="S2971" t="str">
        <f t="shared" si="694"/>
        <v xml:space="preserve"> </v>
      </c>
      <c r="T2971" t="b">
        <f t="shared" si="695"/>
        <v>0</v>
      </c>
      <c r="U2971" t="b">
        <f t="shared" si="696"/>
        <v>1</v>
      </c>
      <c r="V2971" t="str">
        <f t="shared" si="697"/>
        <v>Average Company</v>
      </c>
      <c r="W2971" t="str">
        <f t="shared" si="698"/>
        <v>Don't Buy</v>
      </c>
      <c r="X2971" t="str">
        <f t="shared" si="699"/>
        <v>Not Known</v>
      </c>
      <c r="Z2971" t="str">
        <f t="shared" si="700"/>
        <v>None</v>
      </c>
      <c r="AB2971" t="str">
        <f t="shared" si="701"/>
        <v>0</v>
      </c>
    </row>
    <row r="2972" spans="1:28" x14ac:dyDescent="0.3">
      <c r="A2972">
        <v>2970</v>
      </c>
      <c r="B2972" t="s">
        <v>6186</v>
      </c>
      <c r="C2972" t="str">
        <f t="shared" si="688"/>
        <v>Short</v>
      </c>
      <c r="D2972">
        <v>3.9</v>
      </c>
      <c r="F2972" s="1">
        <f t="shared" si="702"/>
        <v>3.9</v>
      </c>
      <c r="G2972" s="1">
        <f t="shared" si="689"/>
        <v>3.9</v>
      </c>
      <c r="H2972">
        <f t="shared" si="690"/>
        <v>3.9</v>
      </c>
      <c r="I2972" t="s">
        <v>6166</v>
      </c>
      <c r="J2972" t="s">
        <v>22</v>
      </c>
      <c r="K2972" t="s">
        <v>6187</v>
      </c>
      <c r="L2972" t="str">
        <f t="shared" si="691"/>
        <v>Established</v>
      </c>
      <c r="N2972" s="2">
        <f t="shared" si="692"/>
        <v>46</v>
      </c>
      <c r="O2972" t="s">
        <v>596</v>
      </c>
      <c r="P2972" t="s">
        <v>147</v>
      </c>
      <c r="Q2972" t="s">
        <v>85</v>
      </c>
      <c r="R2972" t="str">
        <f t="shared" si="693"/>
        <v>Average</v>
      </c>
      <c r="S2972" t="str">
        <f t="shared" si="694"/>
        <v xml:space="preserve"> </v>
      </c>
      <c r="T2972" t="b">
        <f t="shared" si="695"/>
        <v>0</v>
      </c>
      <c r="U2972" t="b">
        <f t="shared" si="696"/>
        <v>1</v>
      </c>
      <c r="V2972" t="str">
        <f t="shared" si="697"/>
        <v>Average Company</v>
      </c>
      <c r="W2972" t="str">
        <f t="shared" si="698"/>
        <v>Don't Buy</v>
      </c>
      <c r="X2972" t="str">
        <f t="shared" si="699"/>
        <v>Not Known</v>
      </c>
      <c r="Z2972" t="str">
        <f t="shared" si="700"/>
        <v>None</v>
      </c>
      <c r="AB2972" t="str">
        <f t="shared" si="701"/>
        <v>0</v>
      </c>
    </row>
    <row r="2973" spans="1:28" x14ac:dyDescent="0.3">
      <c r="A2973">
        <v>2971</v>
      </c>
      <c r="B2973" t="s">
        <v>6188</v>
      </c>
      <c r="C2973" t="str">
        <f t="shared" si="688"/>
        <v>Long</v>
      </c>
      <c r="D2973">
        <v>4.4000000000000004</v>
      </c>
      <c r="F2973" s="1">
        <f t="shared" si="702"/>
        <v>4.4000000000000004</v>
      </c>
      <c r="G2973" s="1">
        <f t="shared" si="689"/>
        <v>4.4000000000000004</v>
      </c>
      <c r="H2973">
        <f t="shared" si="690"/>
        <v>4.4000000000000004</v>
      </c>
      <c r="I2973" t="s">
        <v>6166</v>
      </c>
      <c r="J2973" t="s">
        <v>22</v>
      </c>
      <c r="K2973" t="s">
        <v>2222</v>
      </c>
      <c r="L2973" t="str">
        <f t="shared" si="691"/>
        <v>Established</v>
      </c>
      <c r="N2973" s="2">
        <f t="shared" si="692"/>
        <v>65</v>
      </c>
      <c r="O2973" t="s">
        <v>1004</v>
      </c>
      <c r="P2973" t="s">
        <v>683</v>
      </c>
      <c r="Q2973" t="s">
        <v>726</v>
      </c>
      <c r="R2973" t="str">
        <f t="shared" si="693"/>
        <v>Great</v>
      </c>
      <c r="S2973" t="str">
        <f t="shared" si="694"/>
        <v>Great</v>
      </c>
      <c r="T2973" t="b">
        <f t="shared" si="695"/>
        <v>1</v>
      </c>
      <c r="U2973" t="b">
        <f t="shared" si="696"/>
        <v>1</v>
      </c>
      <c r="V2973" t="str">
        <f t="shared" si="697"/>
        <v>Top Company</v>
      </c>
      <c r="W2973" t="str">
        <f t="shared" si="698"/>
        <v>Don't Buy</v>
      </c>
      <c r="X2973" t="str">
        <f t="shared" si="699"/>
        <v>Not Known</v>
      </c>
      <c r="Z2973" t="str">
        <f t="shared" si="700"/>
        <v>None</v>
      </c>
      <c r="AB2973" t="str">
        <f t="shared" si="701"/>
        <v>0</v>
      </c>
    </row>
    <row r="2974" spans="1:28" x14ac:dyDescent="0.3">
      <c r="A2974">
        <v>2972</v>
      </c>
      <c r="B2974" t="s">
        <v>6189</v>
      </c>
      <c r="C2974" t="str">
        <f t="shared" si="688"/>
        <v>Long</v>
      </c>
      <c r="D2974">
        <v>4</v>
      </c>
      <c r="F2974" s="1">
        <f t="shared" si="702"/>
        <v>4</v>
      </c>
      <c r="G2974" s="1">
        <f t="shared" si="689"/>
        <v>4</v>
      </c>
      <c r="H2974">
        <f t="shared" si="690"/>
        <v>4</v>
      </c>
      <c r="I2974" t="s">
        <v>6166</v>
      </c>
      <c r="J2974" t="s">
        <v>10</v>
      </c>
      <c r="K2974" t="s">
        <v>3849</v>
      </c>
      <c r="L2974" t="str">
        <f t="shared" si="691"/>
        <v>Established</v>
      </c>
      <c r="N2974" s="2">
        <f t="shared" si="692"/>
        <v>32</v>
      </c>
      <c r="O2974" t="s">
        <v>368</v>
      </c>
      <c r="P2974" t="s">
        <v>691</v>
      </c>
      <c r="Q2974" t="s">
        <v>105</v>
      </c>
      <c r="R2974" t="str">
        <f t="shared" si="693"/>
        <v>Average</v>
      </c>
      <c r="S2974" t="str">
        <f t="shared" si="694"/>
        <v xml:space="preserve"> </v>
      </c>
      <c r="T2974" t="b">
        <f t="shared" si="695"/>
        <v>0</v>
      </c>
      <c r="U2974" t="b">
        <f t="shared" si="696"/>
        <v>1</v>
      </c>
      <c r="V2974" t="str">
        <f t="shared" si="697"/>
        <v>Average Company</v>
      </c>
      <c r="W2974" t="str">
        <f t="shared" si="698"/>
        <v>Don't Buy</v>
      </c>
      <c r="X2974" t="str">
        <f t="shared" si="699"/>
        <v>Not Known</v>
      </c>
      <c r="Z2974" t="str">
        <f t="shared" si="700"/>
        <v>None</v>
      </c>
      <c r="AB2974" t="str">
        <f t="shared" si="701"/>
        <v>0</v>
      </c>
    </row>
    <row r="2975" spans="1:28" x14ac:dyDescent="0.3">
      <c r="A2975">
        <v>2973</v>
      </c>
      <c r="B2975" t="s">
        <v>6190</v>
      </c>
      <c r="C2975" t="str">
        <f t="shared" si="688"/>
        <v>Long</v>
      </c>
      <c r="D2975">
        <v>3.6</v>
      </c>
      <c r="F2975" s="1">
        <f t="shared" si="702"/>
        <v>3.6</v>
      </c>
      <c r="G2975" s="1">
        <f t="shared" si="689"/>
        <v>3.6</v>
      </c>
      <c r="H2975">
        <f t="shared" si="690"/>
        <v>3.6</v>
      </c>
      <c r="I2975" t="s">
        <v>6166</v>
      </c>
      <c r="J2975" t="s">
        <v>22</v>
      </c>
      <c r="K2975" t="s">
        <v>6191</v>
      </c>
      <c r="L2975" t="str">
        <f t="shared" si="691"/>
        <v>Established</v>
      </c>
      <c r="N2975" s="2">
        <f t="shared" si="692"/>
        <v>20</v>
      </c>
      <c r="O2975" t="s">
        <v>151</v>
      </c>
      <c r="P2975" t="s">
        <v>691</v>
      </c>
      <c r="Q2975" t="s">
        <v>362</v>
      </c>
      <c r="R2975" t="str">
        <f t="shared" si="693"/>
        <v>Average</v>
      </c>
      <c r="S2975" t="str">
        <f t="shared" si="694"/>
        <v xml:space="preserve"> </v>
      </c>
      <c r="T2975" t="b">
        <f t="shared" si="695"/>
        <v>0</v>
      </c>
      <c r="U2975" t="b">
        <f t="shared" si="696"/>
        <v>1</v>
      </c>
      <c r="V2975" t="str">
        <f t="shared" si="697"/>
        <v>Average Company</v>
      </c>
      <c r="W2975" t="str">
        <f t="shared" si="698"/>
        <v>Buy</v>
      </c>
      <c r="X2975" t="str">
        <f t="shared" si="699"/>
        <v>Not Known</v>
      </c>
      <c r="Z2975" t="str">
        <f t="shared" si="700"/>
        <v>None</v>
      </c>
      <c r="AB2975" t="str">
        <f t="shared" si="701"/>
        <v>0</v>
      </c>
    </row>
    <row r="2976" spans="1:28" x14ac:dyDescent="0.3">
      <c r="A2976">
        <v>2974</v>
      </c>
      <c r="B2976" t="s">
        <v>6192</v>
      </c>
      <c r="C2976" t="str">
        <f t="shared" si="688"/>
        <v>Short</v>
      </c>
      <c r="D2976">
        <v>3.9</v>
      </c>
      <c r="F2976" s="1">
        <f t="shared" si="702"/>
        <v>3.9</v>
      </c>
      <c r="G2976" s="1">
        <f t="shared" si="689"/>
        <v>3.9</v>
      </c>
      <c r="H2976">
        <f t="shared" si="690"/>
        <v>3.9</v>
      </c>
      <c r="I2976" t="s">
        <v>6166</v>
      </c>
      <c r="J2976" t="s">
        <v>22</v>
      </c>
      <c r="K2976" t="s">
        <v>6193</v>
      </c>
      <c r="L2976" t="str">
        <f t="shared" si="691"/>
        <v>Established</v>
      </c>
      <c r="N2976" s="2">
        <f t="shared" si="692"/>
        <v>22</v>
      </c>
      <c r="O2976" t="s">
        <v>142</v>
      </c>
      <c r="P2976" t="s">
        <v>147</v>
      </c>
      <c r="Q2976" t="s">
        <v>186</v>
      </c>
      <c r="R2976" t="str">
        <f t="shared" si="693"/>
        <v>Average</v>
      </c>
      <c r="S2976" t="str">
        <f t="shared" si="694"/>
        <v xml:space="preserve"> </v>
      </c>
      <c r="T2976" t="b">
        <f t="shared" si="695"/>
        <v>0</v>
      </c>
      <c r="U2976" t="b">
        <f t="shared" si="696"/>
        <v>1</v>
      </c>
      <c r="V2976" t="str">
        <f t="shared" si="697"/>
        <v>Average Company</v>
      </c>
      <c r="W2976" t="str">
        <f t="shared" si="698"/>
        <v>Don't Buy</v>
      </c>
      <c r="X2976" t="str">
        <f t="shared" si="699"/>
        <v>Not Known</v>
      </c>
      <c r="Z2976" t="str">
        <f t="shared" si="700"/>
        <v>None</v>
      </c>
      <c r="AB2976" t="str">
        <f t="shared" si="701"/>
        <v>0</v>
      </c>
    </row>
    <row r="2977" spans="1:28" x14ac:dyDescent="0.3">
      <c r="A2977">
        <v>2975</v>
      </c>
      <c r="B2977" t="s">
        <v>6194</v>
      </c>
      <c r="C2977" t="str">
        <f t="shared" si="688"/>
        <v>Long</v>
      </c>
      <c r="D2977">
        <v>4.2</v>
      </c>
      <c r="F2977" s="1">
        <f t="shared" si="702"/>
        <v>4.2</v>
      </c>
      <c r="G2977" s="1">
        <f t="shared" si="689"/>
        <v>4.2</v>
      </c>
      <c r="H2977">
        <f t="shared" si="690"/>
        <v>4.2</v>
      </c>
      <c r="I2977" t="s">
        <v>6166</v>
      </c>
      <c r="J2977" t="s">
        <v>22</v>
      </c>
      <c r="K2977" t="s">
        <v>2200</v>
      </c>
      <c r="L2977" t="str">
        <f t="shared" si="691"/>
        <v>Established</v>
      </c>
      <c r="N2977" s="2">
        <f t="shared" si="692"/>
        <v>34</v>
      </c>
      <c r="O2977" t="s">
        <v>213</v>
      </c>
      <c r="P2977" t="s">
        <v>683</v>
      </c>
      <c r="Q2977" t="s">
        <v>28</v>
      </c>
      <c r="R2977" t="str">
        <f t="shared" si="693"/>
        <v>Great</v>
      </c>
      <c r="S2977" t="str">
        <f t="shared" si="694"/>
        <v>Great</v>
      </c>
      <c r="T2977" t="b">
        <f t="shared" si="695"/>
        <v>1</v>
      </c>
      <c r="U2977" t="b">
        <f t="shared" si="696"/>
        <v>1</v>
      </c>
      <c r="V2977" t="str">
        <f t="shared" si="697"/>
        <v>Top Company</v>
      </c>
      <c r="W2977" t="str">
        <f t="shared" si="698"/>
        <v>Don't Buy</v>
      </c>
      <c r="X2977" t="str">
        <f t="shared" si="699"/>
        <v>Not Known</v>
      </c>
      <c r="Z2977" t="str">
        <f t="shared" si="700"/>
        <v>None</v>
      </c>
      <c r="AB2977" t="str">
        <f t="shared" si="701"/>
        <v>1Million</v>
      </c>
    </row>
    <row r="2978" spans="1:28" x14ac:dyDescent="0.3">
      <c r="A2978">
        <v>2976</v>
      </c>
      <c r="B2978" t="s">
        <v>6195</v>
      </c>
      <c r="C2978" t="str">
        <f t="shared" si="688"/>
        <v>Long</v>
      </c>
      <c r="D2978">
        <v>4.0999999999999996</v>
      </c>
      <c r="F2978" s="1" t="e">
        <f t="shared" si="702"/>
        <v>#VALUE!</v>
      </c>
      <c r="G2978" s="1" t="e">
        <f t="shared" si="689"/>
        <v>#VALUE!</v>
      </c>
      <c r="H2978" t="e">
        <f t="shared" si="690"/>
        <v>#VALUE!</v>
      </c>
      <c r="I2978" t="s">
        <v>6166</v>
      </c>
      <c r="J2978" t="s">
        <v>6196</v>
      </c>
      <c r="K2978" t="s">
        <v>147</v>
      </c>
      <c r="L2978" t="e">
        <f t="shared" si="691"/>
        <v>#VALUE!</v>
      </c>
      <c r="N2978" s="2" t="e">
        <f t="shared" si="692"/>
        <v>#VALUE!</v>
      </c>
      <c r="Q2978" t="s">
        <v>284</v>
      </c>
      <c r="R2978" t="str">
        <f t="shared" si="693"/>
        <v>Great</v>
      </c>
      <c r="S2978" t="str">
        <f t="shared" si="694"/>
        <v>Great</v>
      </c>
      <c r="T2978" t="e">
        <f t="shared" si="695"/>
        <v>#VALUE!</v>
      </c>
      <c r="U2978" t="e">
        <f t="shared" si="696"/>
        <v>#VALUE!</v>
      </c>
      <c r="V2978" t="e">
        <f t="shared" si="697"/>
        <v>#VALUE!</v>
      </c>
      <c r="W2978" t="str">
        <f t="shared" si="698"/>
        <v>Don't Buy</v>
      </c>
      <c r="X2978" t="str">
        <f t="shared" si="699"/>
        <v>Not Known</v>
      </c>
      <c r="Z2978" t="e">
        <f t="shared" si="700"/>
        <v>#VALUE!</v>
      </c>
      <c r="AB2978" t="str">
        <f t="shared" si="701"/>
        <v>0</v>
      </c>
    </row>
    <row r="2979" spans="1:28" x14ac:dyDescent="0.3">
      <c r="A2979">
        <v>2977</v>
      </c>
      <c r="B2979" t="s">
        <v>6197</v>
      </c>
      <c r="C2979" t="str">
        <f t="shared" si="688"/>
        <v>Short</v>
      </c>
      <c r="D2979">
        <v>3.9</v>
      </c>
      <c r="F2979" s="1">
        <f t="shared" si="702"/>
        <v>4.4000000000000004</v>
      </c>
      <c r="G2979" s="1">
        <f t="shared" si="689"/>
        <v>4.4000000000000004</v>
      </c>
      <c r="H2979">
        <f t="shared" si="690"/>
        <v>4</v>
      </c>
      <c r="I2979" t="s">
        <v>6166</v>
      </c>
      <c r="J2979" t="s">
        <v>22</v>
      </c>
      <c r="K2979" t="s">
        <v>6198</v>
      </c>
      <c r="L2979" t="str">
        <f t="shared" si="691"/>
        <v>Startup</v>
      </c>
      <c r="N2979" s="2">
        <f t="shared" si="692"/>
        <v>8</v>
      </c>
      <c r="O2979" t="s">
        <v>583</v>
      </c>
      <c r="P2979" t="s">
        <v>147</v>
      </c>
      <c r="Q2979" t="s">
        <v>44</v>
      </c>
      <c r="R2979" t="str">
        <f t="shared" si="693"/>
        <v>Average</v>
      </c>
      <c r="S2979" t="str">
        <f t="shared" si="694"/>
        <v xml:space="preserve"> </v>
      </c>
      <c r="T2979" t="b">
        <f t="shared" si="695"/>
        <v>0</v>
      </c>
      <c r="U2979" t="b">
        <f t="shared" si="696"/>
        <v>1</v>
      </c>
      <c r="V2979" t="str">
        <f t="shared" si="697"/>
        <v>Average Company</v>
      </c>
      <c r="W2979" t="str">
        <f t="shared" si="698"/>
        <v>Don't Buy</v>
      </c>
      <c r="X2979" t="str">
        <f t="shared" si="699"/>
        <v>Not Known</v>
      </c>
      <c r="Z2979" t="str">
        <f t="shared" si="700"/>
        <v>Silicon Valley Startups</v>
      </c>
      <c r="AB2979" t="str">
        <f t="shared" si="701"/>
        <v>0</v>
      </c>
    </row>
    <row r="2980" spans="1:28" x14ac:dyDescent="0.3">
      <c r="A2980">
        <v>2978</v>
      </c>
      <c r="B2980" t="s">
        <v>6199</v>
      </c>
      <c r="C2980" t="str">
        <f t="shared" si="688"/>
        <v>Long</v>
      </c>
      <c r="D2980">
        <v>3.9</v>
      </c>
      <c r="F2980" s="1">
        <f t="shared" si="702"/>
        <v>3.9</v>
      </c>
      <c r="G2980" s="1">
        <f t="shared" si="689"/>
        <v>3.9</v>
      </c>
      <c r="H2980">
        <f t="shared" si="690"/>
        <v>3.9</v>
      </c>
      <c r="I2980" t="s">
        <v>6166</v>
      </c>
      <c r="J2980" t="s">
        <v>22</v>
      </c>
      <c r="K2980" t="s">
        <v>1132</v>
      </c>
      <c r="L2980" t="str">
        <f t="shared" si="691"/>
        <v>Established</v>
      </c>
      <c r="N2980" s="2">
        <f t="shared" si="692"/>
        <v>14</v>
      </c>
      <c r="O2980" t="s">
        <v>522</v>
      </c>
      <c r="P2980" t="s">
        <v>2818</v>
      </c>
      <c r="Q2980" t="s">
        <v>605</v>
      </c>
      <c r="R2980" t="str">
        <f t="shared" si="693"/>
        <v>Average</v>
      </c>
      <c r="S2980" t="str">
        <f t="shared" si="694"/>
        <v xml:space="preserve"> </v>
      </c>
      <c r="T2980" t="b">
        <f t="shared" si="695"/>
        <v>0</v>
      </c>
      <c r="U2980" t="b">
        <f t="shared" si="696"/>
        <v>1</v>
      </c>
      <c r="V2980" t="str">
        <f t="shared" si="697"/>
        <v>Average Company</v>
      </c>
      <c r="W2980" t="str">
        <f t="shared" si="698"/>
        <v>Don't Buy</v>
      </c>
      <c r="X2980" t="str">
        <f t="shared" si="699"/>
        <v>Not Known</v>
      </c>
      <c r="Z2980" t="str">
        <f t="shared" si="700"/>
        <v>None</v>
      </c>
      <c r="AB2980" t="str">
        <f t="shared" si="701"/>
        <v>0</v>
      </c>
    </row>
    <row r="2981" spans="1:28" x14ac:dyDescent="0.3">
      <c r="A2981">
        <v>2979</v>
      </c>
      <c r="B2981" t="s">
        <v>6200</v>
      </c>
      <c r="C2981" t="str">
        <f t="shared" si="688"/>
        <v>Long</v>
      </c>
      <c r="D2981">
        <v>3.8</v>
      </c>
      <c r="F2981" s="1">
        <f t="shared" si="702"/>
        <v>3.8</v>
      </c>
      <c r="G2981" s="1">
        <f t="shared" si="689"/>
        <v>3.8</v>
      </c>
      <c r="H2981">
        <f t="shared" si="690"/>
        <v>3.8</v>
      </c>
      <c r="I2981" t="s">
        <v>6201</v>
      </c>
      <c r="J2981" t="s">
        <v>22</v>
      </c>
      <c r="K2981" t="s">
        <v>6202</v>
      </c>
      <c r="L2981" t="str">
        <f t="shared" si="691"/>
        <v>Established</v>
      </c>
      <c r="N2981" s="2">
        <f t="shared" si="692"/>
        <v>23</v>
      </c>
      <c r="O2981" t="s">
        <v>230</v>
      </c>
      <c r="P2981" t="s">
        <v>147</v>
      </c>
      <c r="Q2981" t="s">
        <v>19</v>
      </c>
      <c r="R2981" t="str">
        <f t="shared" si="693"/>
        <v>Average</v>
      </c>
      <c r="S2981" t="str">
        <f t="shared" si="694"/>
        <v xml:space="preserve"> </v>
      </c>
      <c r="T2981" t="b">
        <f t="shared" si="695"/>
        <v>0</v>
      </c>
      <c r="U2981" t="b">
        <f t="shared" si="696"/>
        <v>1</v>
      </c>
      <c r="V2981" t="str">
        <f t="shared" si="697"/>
        <v>Average Company</v>
      </c>
      <c r="W2981" t="str">
        <f t="shared" si="698"/>
        <v>Don't Buy</v>
      </c>
      <c r="X2981" t="str">
        <f t="shared" si="699"/>
        <v>Not Known</v>
      </c>
      <c r="Z2981" t="str">
        <f t="shared" si="700"/>
        <v>None</v>
      </c>
      <c r="AB2981" t="str">
        <f t="shared" si="701"/>
        <v>500K</v>
      </c>
    </row>
    <row r="2982" spans="1:28" x14ac:dyDescent="0.3">
      <c r="A2982">
        <v>2980</v>
      </c>
      <c r="B2982" t="s">
        <v>6203</v>
      </c>
      <c r="C2982" t="str">
        <f t="shared" si="688"/>
        <v>Long</v>
      </c>
      <c r="D2982">
        <v>3.9</v>
      </c>
      <c r="F2982" s="1">
        <f t="shared" si="702"/>
        <v>3.9</v>
      </c>
      <c r="G2982" s="1">
        <f t="shared" si="689"/>
        <v>3.9</v>
      </c>
      <c r="H2982">
        <f t="shared" si="690"/>
        <v>3.9</v>
      </c>
      <c r="I2982" t="s">
        <v>6201</v>
      </c>
      <c r="J2982" t="s">
        <v>22</v>
      </c>
      <c r="K2982" t="s">
        <v>5080</v>
      </c>
      <c r="L2982" t="str">
        <f t="shared" si="691"/>
        <v>Established</v>
      </c>
      <c r="N2982" s="2">
        <f t="shared" si="692"/>
        <v>25</v>
      </c>
      <c r="O2982" t="s">
        <v>54</v>
      </c>
      <c r="P2982" t="s">
        <v>683</v>
      </c>
      <c r="Q2982" t="s">
        <v>117</v>
      </c>
      <c r="R2982" t="str">
        <f t="shared" si="693"/>
        <v>Average</v>
      </c>
      <c r="S2982" t="str">
        <f t="shared" si="694"/>
        <v xml:space="preserve"> </v>
      </c>
      <c r="T2982" t="b">
        <f t="shared" si="695"/>
        <v>0</v>
      </c>
      <c r="U2982" t="b">
        <f t="shared" si="696"/>
        <v>1</v>
      </c>
      <c r="V2982" t="str">
        <f t="shared" si="697"/>
        <v>Average Company</v>
      </c>
      <c r="W2982" t="str">
        <f t="shared" si="698"/>
        <v>Don't Buy</v>
      </c>
      <c r="X2982" t="str">
        <f t="shared" si="699"/>
        <v>Not Known</v>
      </c>
      <c r="Z2982" t="str">
        <f t="shared" si="700"/>
        <v>None</v>
      </c>
      <c r="AB2982" t="str">
        <f t="shared" si="701"/>
        <v>0</v>
      </c>
    </row>
    <row r="2983" spans="1:28" x14ac:dyDescent="0.3">
      <c r="A2983">
        <v>2981</v>
      </c>
      <c r="B2983" t="s">
        <v>6204</v>
      </c>
      <c r="C2983" t="str">
        <f t="shared" si="688"/>
        <v>Long</v>
      </c>
      <c r="D2983">
        <v>3.8</v>
      </c>
      <c r="F2983" s="1">
        <f t="shared" si="702"/>
        <v>3.8</v>
      </c>
      <c r="G2983" s="1">
        <f t="shared" si="689"/>
        <v>3.8</v>
      </c>
      <c r="H2983">
        <f t="shared" si="690"/>
        <v>3.8</v>
      </c>
      <c r="I2983" t="s">
        <v>6201</v>
      </c>
      <c r="J2983" t="s">
        <v>10</v>
      </c>
      <c r="K2983" t="s">
        <v>6205</v>
      </c>
      <c r="L2983" t="str">
        <f t="shared" si="691"/>
        <v>Established</v>
      </c>
      <c r="N2983" s="2">
        <f t="shared" si="692"/>
        <v>29</v>
      </c>
      <c r="O2983" t="s">
        <v>62</v>
      </c>
      <c r="P2983" t="s">
        <v>147</v>
      </c>
      <c r="Q2983" t="s">
        <v>429</v>
      </c>
      <c r="R2983" t="str">
        <f t="shared" si="693"/>
        <v>Average</v>
      </c>
      <c r="S2983" t="str">
        <f t="shared" si="694"/>
        <v xml:space="preserve"> </v>
      </c>
      <c r="T2983" t="b">
        <f t="shared" si="695"/>
        <v>0</v>
      </c>
      <c r="U2983" t="b">
        <f t="shared" si="696"/>
        <v>1</v>
      </c>
      <c r="V2983" t="str">
        <f t="shared" si="697"/>
        <v>Average Company</v>
      </c>
      <c r="W2983" t="str">
        <f t="shared" si="698"/>
        <v>Don't Buy</v>
      </c>
      <c r="X2983" t="str">
        <f t="shared" si="699"/>
        <v>Not Known</v>
      </c>
      <c r="Z2983" t="str">
        <f t="shared" si="700"/>
        <v>None</v>
      </c>
      <c r="AB2983" t="str">
        <f t="shared" si="701"/>
        <v>0</v>
      </c>
    </row>
    <row r="2984" spans="1:28" x14ac:dyDescent="0.3">
      <c r="A2984">
        <v>2982</v>
      </c>
      <c r="B2984" t="s">
        <v>6206</v>
      </c>
      <c r="C2984" t="str">
        <f t="shared" si="688"/>
        <v>Long</v>
      </c>
      <c r="D2984">
        <v>3.5</v>
      </c>
      <c r="F2984" s="1">
        <f t="shared" si="702"/>
        <v>3.5</v>
      </c>
      <c r="G2984" s="1">
        <f t="shared" si="689"/>
        <v>3.5</v>
      </c>
      <c r="H2984">
        <f t="shared" si="690"/>
        <v>3.5</v>
      </c>
      <c r="I2984" t="s">
        <v>6201</v>
      </c>
      <c r="J2984" t="s">
        <v>10</v>
      </c>
      <c r="K2984" t="s">
        <v>6207</v>
      </c>
      <c r="L2984" t="str">
        <f t="shared" si="691"/>
        <v>Established</v>
      </c>
      <c r="N2984" s="2">
        <f t="shared" si="692"/>
        <v>22</v>
      </c>
      <c r="O2984" t="s">
        <v>142</v>
      </c>
      <c r="P2984" t="s">
        <v>691</v>
      </c>
      <c r="Q2984" t="s">
        <v>243</v>
      </c>
      <c r="R2984" t="str">
        <f t="shared" si="693"/>
        <v>Average</v>
      </c>
      <c r="S2984" t="str">
        <f t="shared" si="694"/>
        <v xml:space="preserve"> </v>
      </c>
      <c r="T2984" t="b">
        <f t="shared" si="695"/>
        <v>0</v>
      </c>
      <c r="U2984" t="b">
        <f t="shared" si="696"/>
        <v>0</v>
      </c>
      <c r="V2984" t="str">
        <f t="shared" si="697"/>
        <v>Average Company</v>
      </c>
      <c r="W2984" t="str">
        <f t="shared" si="698"/>
        <v>Don't Buy</v>
      </c>
      <c r="X2984" t="str">
        <f t="shared" si="699"/>
        <v>Not Known</v>
      </c>
      <c r="Z2984" t="str">
        <f t="shared" si="700"/>
        <v>None</v>
      </c>
      <c r="AB2984" t="str">
        <f t="shared" si="701"/>
        <v>0</v>
      </c>
    </row>
    <row r="2985" spans="1:28" x14ac:dyDescent="0.3">
      <c r="A2985">
        <v>2983</v>
      </c>
      <c r="B2985" t="s">
        <v>6208</v>
      </c>
      <c r="C2985" t="str">
        <f t="shared" si="688"/>
        <v>Long</v>
      </c>
      <c r="D2985">
        <v>4.4000000000000004</v>
      </c>
      <c r="F2985" s="1">
        <f t="shared" si="702"/>
        <v>4.4000000000000004</v>
      </c>
      <c r="G2985" s="1">
        <f t="shared" si="689"/>
        <v>4.4000000000000004</v>
      </c>
      <c r="H2985">
        <f t="shared" si="690"/>
        <v>4.4000000000000004</v>
      </c>
      <c r="I2985" t="s">
        <v>6201</v>
      </c>
      <c r="J2985" t="s">
        <v>22</v>
      </c>
      <c r="K2985" t="s">
        <v>1208</v>
      </c>
      <c r="L2985" t="str">
        <f t="shared" si="691"/>
        <v>Established</v>
      </c>
      <c r="N2985" s="2">
        <f t="shared" si="692"/>
        <v>33</v>
      </c>
      <c r="O2985" t="s">
        <v>18</v>
      </c>
      <c r="P2985" t="s">
        <v>691</v>
      </c>
      <c r="Q2985" t="s">
        <v>378</v>
      </c>
      <c r="R2985" t="str">
        <f t="shared" si="693"/>
        <v>Great</v>
      </c>
      <c r="S2985" t="str">
        <f t="shared" si="694"/>
        <v>Great</v>
      </c>
      <c r="T2985" t="b">
        <f t="shared" si="695"/>
        <v>1</v>
      </c>
      <c r="U2985" t="b">
        <f t="shared" si="696"/>
        <v>1</v>
      </c>
      <c r="V2985" t="str">
        <f t="shared" si="697"/>
        <v>Top Company</v>
      </c>
      <c r="W2985" t="str">
        <f t="shared" si="698"/>
        <v>Don't Buy</v>
      </c>
      <c r="X2985" t="str">
        <f t="shared" si="699"/>
        <v>Not Known</v>
      </c>
      <c r="Z2985" t="str">
        <f t="shared" si="700"/>
        <v>None</v>
      </c>
      <c r="AB2985" t="str">
        <f t="shared" si="701"/>
        <v>0</v>
      </c>
    </row>
    <row r="2986" spans="1:28" x14ac:dyDescent="0.3">
      <c r="A2986">
        <v>2984</v>
      </c>
      <c r="B2986" t="s">
        <v>6209</v>
      </c>
      <c r="C2986" t="str">
        <f t="shared" si="688"/>
        <v>Long</v>
      </c>
      <c r="D2986">
        <v>4.0999999999999996</v>
      </c>
      <c r="F2986" s="1">
        <f t="shared" si="702"/>
        <v>4.0999999999999996</v>
      </c>
      <c r="G2986" s="1">
        <f t="shared" si="689"/>
        <v>4.0999999999999996</v>
      </c>
      <c r="H2986">
        <f t="shared" si="690"/>
        <v>4.0999999999999996</v>
      </c>
      <c r="I2986" t="s">
        <v>6201</v>
      </c>
      <c r="J2986" t="s">
        <v>3019</v>
      </c>
      <c r="K2986" t="s">
        <v>217</v>
      </c>
      <c r="L2986" t="str">
        <f t="shared" si="691"/>
        <v>Established</v>
      </c>
      <c r="N2986" s="2">
        <f t="shared" si="692"/>
        <v>20</v>
      </c>
      <c r="O2986" t="s">
        <v>683</v>
      </c>
      <c r="Q2986" t="s">
        <v>2154</v>
      </c>
      <c r="R2986" t="str">
        <f t="shared" si="693"/>
        <v>Great</v>
      </c>
      <c r="S2986" t="str">
        <f t="shared" si="694"/>
        <v>Great</v>
      </c>
      <c r="T2986" t="b">
        <f t="shared" si="695"/>
        <v>1</v>
      </c>
      <c r="U2986" t="b">
        <f t="shared" si="696"/>
        <v>1</v>
      </c>
      <c r="V2986" t="str">
        <f t="shared" si="697"/>
        <v>Average Company</v>
      </c>
      <c r="W2986" t="str">
        <f t="shared" si="698"/>
        <v>Don't Buy</v>
      </c>
      <c r="X2986" t="str">
        <f t="shared" si="699"/>
        <v>Not Known</v>
      </c>
      <c r="Z2986" t="str">
        <f t="shared" si="700"/>
        <v>None</v>
      </c>
      <c r="AB2986" t="str">
        <f t="shared" si="701"/>
        <v>0</v>
      </c>
    </row>
    <row r="2987" spans="1:28" x14ac:dyDescent="0.3">
      <c r="A2987">
        <v>2985</v>
      </c>
      <c r="B2987" t="s">
        <v>6210</v>
      </c>
      <c r="C2987" t="str">
        <f t="shared" si="688"/>
        <v>Short</v>
      </c>
      <c r="D2987">
        <v>3.9</v>
      </c>
      <c r="F2987" s="1">
        <f t="shared" si="702"/>
        <v>3.9</v>
      </c>
      <c r="G2987" s="1">
        <f t="shared" si="689"/>
        <v>3.9</v>
      </c>
      <c r="H2987">
        <f t="shared" si="690"/>
        <v>3.9</v>
      </c>
      <c r="I2987" t="s">
        <v>6201</v>
      </c>
      <c r="J2987" t="s">
        <v>6211</v>
      </c>
      <c r="K2987" t="s">
        <v>299</v>
      </c>
      <c r="L2987" t="str">
        <f t="shared" si="691"/>
        <v>Established</v>
      </c>
      <c r="N2987" s="2">
        <f t="shared" si="692"/>
        <v>10</v>
      </c>
      <c r="O2987" t="s">
        <v>75</v>
      </c>
      <c r="Q2987" t="s">
        <v>295</v>
      </c>
      <c r="R2987" t="str">
        <f t="shared" si="693"/>
        <v>Average</v>
      </c>
      <c r="S2987" t="str">
        <f t="shared" si="694"/>
        <v xml:space="preserve"> </v>
      </c>
      <c r="T2987" t="b">
        <f t="shared" si="695"/>
        <v>0</v>
      </c>
      <c r="U2987" t="b">
        <f t="shared" si="696"/>
        <v>1</v>
      </c>
      <c r="V2987" t="str">
        <f t="shared" si="697"/>
        <v>Average Company</v>
      </c>
      <c r="W2987" t="str">
        <f t="shared" si="698"/>
        <v>Don't Buy</v>
      </c>
      <c r="X2987" t="str">
        <f t="shared" si="699"/>
        <v>Not Known</v>
      </c>
      <c r="Z2987" t="str">
        <f t="shared" si="700"/>
        <v>None</v>
      </c>
      <c r="AB2987" t="str">
        <f t="shared" si="701"/>
        <v>0</v>
      </c>
    </row>
    <row r="2988" spans="1:28" x14ac:dyDescent="0.3">
      <c r="A2988">
        <v>2986</v>
      </c>
      <c r="B2988" t="s">
        <v>6212</v>
      </c>
      <c r="C2988" t="str">
        <f t="shared" si="688"/>
        <v>Long</v>
      </c>
      <c r="D2988">
        <v>4.3</v>
      </c>
      <c r="F2988" s="1">
        <f t="shared" si="702"/>
        <v>4.3</v>
      </c>
      <c r="G2988" s="1">
        <f t="shared" si="689"/>
        <v>4.3</v>
      </c>
      <c r="H2988">
        <f t="shared" si="690"/>
        <v>4.3</v>
      </c>
      <c r="I2988" t="s">
        <v>6201</v>
      </c>
      <c r="J2988" t="s">
        <v>22</v>
      </c>
      <c r="K2988" t="s">
        <v>2487</v>
      </c>
      <c r="L2988" t="str">
        <f t="shared" si="691"/>
        <v>Established</v>
      </c>
      <c r="N2988" s="2">
        <f t="shared" si="692"/>
        <v>31</v>
      </c>
      <c r="O2988" t="s">
        <v>58</v>
      </c>
      <c r="P2988" t="s">
        <v>691</v>
      </c>
      <c r="Q2988" t="s">
        <v>105</v>
      </c>
      <c r="R2988" t="str">
        <f t="shared" si="693"/>
        <v>Great</v>
      </c>
      <c r="S2988" t="str">
        <f t="shared" si="694"/>
        <v>Great</v>
      </c>
      <c r="T2988" t="b">
        <f t="shared" si="695"/>
        <v>1</v>
      </c>
      <c r="U2988" t="b">
        <f t="shared" si="696"/>
        <v>1</v>
      </c>
      <c r="V2988" t="str">
        <f t="shared" si="697"/>
        <v>Top Company</v>
      </c>
      <c r="W2988" t="str">
        <f t="shared" si="698"/>
        <v>Don't Buy</v>
      </c>
      <c r="X2988" t="str">
        <f t="shared" si="699"/>
        <v>Not Known</v>
      </c>
      <c r="Z2988" t="str">
        <f t="shared" si="700"/>
        <v>None</v>
      </c>
      <c r="AB2988" t="str">
        <f t="shared" si="701"/>
        <v>0</v>
      </c>
    </row>
    <row r="2989" spans="1:28" x14ac:dyDescent="0.3">
      <c r="A2989">
        <v>2987</v>
      </c>
      <c r="B2989" t="s">
        <v>6213</v>
      </c>
      <c r="C2989" t="str">
        <f t="shared" si="688"/>
        <v>Long</v>
      </c>
      <c r="D2989">
        <v>3.9</v>
      </c>
      <c r="F2989" s="1">
        <f t="shared" si="702"/>
        <v>3.9</v>
      </c>
      <c r="G2989" s="1">
        <f t="shared" si="689"/>
        <v>3.9</v>
      </c>
      <c r="H2989">
        <f t="shared" si="690"/>
        <v>3.9</v>
      </c>
      <c r="I2989" t="s">
        <v>6201</v>
      </c>
      <c r="J2989" t="s">
        <v>22</v>
      </c>
      <c r="K2989" t="s">
        <v>5725</v>
      </c>
      <c r="L2989" t="str">
        <f t="shared" si="691"/>
        <v>Established</v>
      </c>
      <c r="N2989" s="2">
        <f t="shared" si="692"/>
        <v>15</v>
      </c>
      <c r="O2989" t="s">
        <v>84</v>
      </c>
      <c r="P2989" t="s">
        <v>147</v>
      </c>
      <c r="Q2989" t="s">
        <v>268</v>
      </c>
      <c r="R2989" t="str">
        <f t="shared" si="693"/>
        <v>Average</v>
      </c>
      <c r="S2989" t="str">
        <f t="shared" si="694"/>
        <v xml:space="preserve"> </v>
      </c>
      <c r="T2989" t="b">
        <f t="shared" si="695"/>
        <v>0</v>
      </c>
      <c r="U2989" t="b">
        <f t="shared" si="696"/>
        <v>1</v>
      </c>
      <c r="V2989" t="str">
        <f t="shared" si="697"/>
        <v>Average Company</v>
      </c>
      <c r="W2989" t="str">
        <f t="shared" si="698"/>
        <v>Don't Buy</v>
      </c>
      <c r="X2989" t="str">
        <f t="shared" si="699"/>
        <v>Not Known</v>
      </c>
      <c r="Z2989" t="str">
        <f t="shared" si="700"/>
        <v>None</v>
      </c>
      <c r="AB2989" t="str">
        <f t="shared" si="701"/>
        <v>0</v>
      </c>
    </row>
    <row r="2990" spans="1:28" x14ac:dyDescent="0.3">
      <c r="A2990">
        <v>2988</v>
      </c>
      <c r="B2990" t="s">
        <v>6214</v>
      </c>
      <c r="C2990" t="str">
        <f t="shared" si="688"/>
        <v>Long</v>
      </c>
      <c r="D2990">
        <v>4.0999999999999996</v>
      </c>
      <c r="F2990" s="1">
        <f t="shared" si="702"/>
        <v>4.0999999999999996</v>
      </c>
      <c r="G2990" s="1">
        <f t="shared" si="689"/>
        <v>4.0999999999999996</v>
      </c>
      <c r="H2990">
        <f t="shared" si="690"/>
        <v>4.0999999999999996</v>
      </c>
      <c r="I2990" t="s">
        <v>6201</v>
      </c>
      <c r="J2990" t="s">
        <v>22</v>
      </c>
      <c r="K2990" t="s">
        <v>5803</v>
      </c>
      <c r="L2990" t="str">
        <f t="shared" si="691"/>
        <v>Established</v>
      </c>
      <c r="N2990" s="2">
        <f t="shared" si="692"/>
        <v>15</v>
      </c>
      <c r="O2990" t="s">
        <v>84</v>
      </c>
      <c r="P2990" t="s">
        <v>683</v>
      </c>
      <c r="Q2990" t="s">
        <v>80</v>
      </c>
      <c r="R2990" t="str">
        <f t="shared" si="693"/>
        <v>Great</v>
      </c>
      <c r="S2990" t="str">
        <f t="shared" si="694"/>
        <v>Great</v>
      </c>
      <c r="T2990" t="b">
        <f t="shared" si="695"/>
        <v>1</v>
      </c>
      <c r="U2990" t="b">
        <f t="shared" si="696"/>
        <v>1</v>
      </c>
      <c r="V2990" t="str">
        <f t="shared" si="697"/>
        <v>Average Company</v>
      </c>
      <c r="W2990" t="str">
        <f t="shared" si="698"/>
        <v>Don't Buy</v>
      </c>
      <c r="X2990" t="str">
        <f t="shared" si="699"/>
        <v>Not Known</v>
      </c>
      <c r="Z2990" t="str">
        <f t="shared" si="700"/>
        <v>None</v>
      </c>
      <c r="AB2990" t="str">
        <f t="shared" si="701"/>
        <v>0</v>
      </c>
    </row>
    <row r="2991" spans="1:28" x14ac:dyDescent="0.3">
      <c r="A2991">
        <v>2989</v>
      </c>
      <c r="B2991" t="s">
        <v>6215</v>
      </c>
      <c r="C2991" t="str">
        <f t="shared" si="688"/>
        <v>Long</v>
      </c>
      <c r="D2991">
        <v>3.8</v>
      </c>
      <c r="F2991" s="1">
        <f t="shared" si="702"/>
        <v>3.8</v>
      </c>
      <c r="G2991" s="1">
        <f t="shared" si="689"/>
        <v>3.8</v>
      </c>
      <c r="H2991">
        <f t="shared" si="690"/>
        <v>3.8</v>
      </c>
      <c r="I2991" t="s">
        <v>6201</v>
      </c>
      <c r="J2991" t="s">
        <v>22</v>
      </c>
      <c r="K2991" t="s">
        <v>6216</v>
      </c>
      <c r="L2991" t="str">
        <f t="shared" si="691"/>
        <v>Established</v>
      </c>
      <c r="N2991" s="2">
        <f t="shared" si="692"/>
        <v>46</v>
      </c>
      <c r="O2991" t="s">
        <v>596</v>
      </c>
      <c r="P2991" t="s">
        <v>683</v>
      </c>
      <c r="Q2991" t="s">
        <v>551</v>
      </c>
      <c r="R2991" t="str">
        <f t="shared" si="693"/>
        <v>Average</v>
      </c>
      <c r="S2991" t="str">
        <f t="shared" si="694"/>
        <v xml:space="preserve"> </v>
      </c>
      <c r="T2991" t="b">
        <f t="shared" si="695"/>
        <v>0</v>
      </c>
      <c r="U2991" t="b">
        <f t="shared" si="696"/>
        <v>1</v>
      </c>
      <c r="V2991" t="str">
        <f t="shared" si="697"/>
        <v>Average Company</v>
      </c>
      <c r="W2991" t="str">
        <f t="shared" si="698"/>
        <v>Don't Buy</v>
      </c>
      <c r="X2991" t="str">
        <f t="shared" si="699"/>
        <v>Not Known</v>
      </c>
      <c r="Z2991" t="str">
        <f t="shared" si="700"/>
        <v>None</v>
      </c>
      <c r="AB2991" t="str">
        <f t="shared" si="701"/>
        <v>0</v>
      </c>
    </row>
    <row r="2992" spans="1:28" x14ac:dyDescent="0.3">
      <c r="A2992">
        <v>2990</v>
      </c>
      <c r="B2992" t="s">
        <v>6217</v>
      </c>
      <c r="C2992" t="str">
        <f t="shared" si="688"/>
        <v>Short</v>
      </c>
      <c r="D2992">
        <v>3.2</v>
      </c>
      <c r="F2992" s="1">
        <f t="shared" si="702"/>
        <v>3.7</v>
      </c>
      <c r="G2992" s="1">
        <f t="shared" si="689"/>
        <v>3.7</v>
      </c>
      <c r="H2992">
        <f t="shared" si="690"/>
        <v>3.3000000000000003</v>
      </c>
      <c r="I2992" t="s">
        <v>6201</v>
      </c>
      <c r="J2992" t="s">
        <v>22</v>
      </c>
      <c r="K2992" t="s">
        <v>2992</v>
      </c>
      <c r="L2992" t="str">
        <f t="shared" si="691"/>
        <v>Startup</v>
      </c>
      <c r="N2992" s="2">
        <f t="shared" si="692"/>
        <v>6</v>
      </c>
      <c r="O2992" t="s">
        <v>217</v>
      </c>
      <c r="P2992" t="s">
        <v>683</v>
      </c>
      <c r="Q2992" t="s">
        <v>44</v>
      </c>
      <c r="R2992" t="str">
        <f t="shared" si="693"/>
        <v>Average</v>
      </c>
      <c r="S2992" t="str">
        <f t="shared" si="694"/>
        <v xml:space="preserve"> </v>
      </c>
      <c r="T2992" t="b">
        <f t="shared" si="695"/>
        <v>0</v>
      </c>
      <c r="U2992" t="b">
        <f t="shared" si="696"/>
        <v>1</v>
      </c>
      <c r="V2992" t="str">
        <f t="shared" si="697"/>
        <v>Average Company</v>
      </c>
      <c r="W2992" t="str">
        <f t="shared" si="698"/>
        <v>Don't Buy</v>
      </c>
      <c r="X2992" t="str">
        <f t="shared" si="699"/>
        <v>Not Known</v>
      </c>
      <c r="Z2992" t="str">
        <f t="shared" si="700"/>
        <v>None</v>
      </c>
      <c r="AB2992" t="str">
        <f t="shared" si="701"/>
        <v>0</v>
      </c>
    </row>
    <row r="2993" spans="1:28" x14ac:dyDescent="0.3">
      <c r="A2993">
        <v>2991</v>
      </c>
      <c r="B2993" t="s">
        <v>6218</v>
      </c>
      <c r="C2993" t="str">
        <f t="shared" si="688"/>
        <v>Long</v>
      </c>
      <c r="D2993">
        <v>3.9</v>
      </c>
      <c r="F2993" s="1">
        <f t="shared" si="702"/>
        <v>4.4000000000000004</v>
      </c>
      <c r="G2993" s="1">
        <f t="shared" si="689"/>
        <v>4.4000000000000004</v>
      </c>
      <c r="H2993">
        <f t="shared" si="690"/>
        <v>4</v>
      </c>
      <c r="I2993" t="s">
        <v>6201</v>
      </c>
      <c r="J2993" t="s">
        <v>22</v>
      </c>
      <c r="K2993" t="s">
        <v>6219</v>
      </c>
      <c r="L2993" t="str">
        <f t="shared" si="691"/>
        <v>Startup</v>
      </c>
      <c r="N2993" s="2">
        <f t="shared" si="692"/>
        <v>4</v>
      </c>
      <c r="O2993" t="s">
        <v>89</v>
      </c>
      <c r="P2993" t="s">
        <v>147</v>
      </c>
      <c r="Q2993" t="s">
        <v>19</v>
      </c>
      <c r="R2993" t="str">
        <f t="shared" si="693"/>
        <v>Average</v>
      </c>
      <c r="S2993" t="str">
        <f t="shared" si="694"/>
        <v xml:space="preserve"> </v>
      </c>
      <c r="T2993" t="b">
        <f t="shared" si="695"/>
        <v>0</v>
      </c>
      <c r="U2993" t="b">
        <f t="shared" si="696"/>
        <v>1</v>
      </c>
      <c r="V2993" t="str">
        <f t="shared" si="697"/>
        <v>Average Company</v>
      </c>
      <c r="W2993" t="str">
        <f t="shared" si="698"/>
        <v>Don't Buy</v>
      </c>
      <c r="X2993" t="str">
        <f t="shared" si="699"/>
        <v>Not Known</v>
      </c>
      <c r="Z2993" t="str">
        <f t="shared" si="700"/>
        <v>None</v>
      </c>
      <c r="AB2993" t="str">
        <f t="shared" si="701"/>
        <v>500K</v>
      </c>
    </row>
    <row r="2994" spans="1:28" x14ac:dyDescent="0.3">
      <c r="A2994">
        <v>2992</v>
      </c>
      <c r="B2994" t="s">
        <v>6220</v>
      </c>
      <c r="C2994" t="str">
        <f t="shared" si="688"/>
        <v>Long</v>
      </c>
      <c r="D2994">
        <v>3.9</v>
      </c>
      <c r="F2994" s="1">
        <f t="shared" si="702"/>
        <v>3.9</v>
      </c>
      <c r="G2994" s="1">
        <f t="shared" si="689"/>
        <v>3.9</v>
      </c>
      <c r="H2994">
        <f t="shared" si="690"/>
        <v>3.9</v>
      </c>
      <c r="I2994" t="s">
        <v>6221</v>
      </c>
      <c r="J2994" t="s">
        <v>10</v>
      </c>
      <c r="K2994" t="s">
        <v>6222</v>
      </c>
      <c r="L2994" t="str">
        <f t="shared" si="691"/>
        <v>Established</v>
      </c>
      <c r="N2994" s="2">
        <f t="shared" si="692"/>
        <v>10</v>
      </c>
      <c r="O2994" t="s">
        <v>6223</v>
      </c>
      <c r="P2994" t="s">
        <v>13</v>
      </c>
      <c r="Q2994" t="s">
        <v>28</v>
      </c>
      <c r="R2994" t="str">
        <f t="shared" si="693"/>
        <v>Average</v>
      </c>
      <c r="S2994" t="str">
        <f t="shared" si="694"/>
        <v xml:space="preserve"> </v>
      </c>
      <c r="T2994" t="b">
        <f t="shared" si="695"/>
        <v>0</v>
      </c>
      <c r="U2994" t="b">
        <f t="shared" si="696"/>
        <v>1</v>
      </c>
      <c r="V2994" t="str">
        <f t="shared" si="697"/>
        <v>Average Company</v>
      </c>
      <c r="W2994" t="str">
        <f t="shared" si="698"/>
        <v>Don't Buy</v>
      </c>
      <c r="X2994" t="str">
        <f t="shared" si="699"/>
        <v>Bombay Finance</v>
      </c>
      <c r="Z2994" t="str">
        <f t="shared" si="700"/>
        <v>None</v>
      </c>
      <c r="AB2994" t="str">
        <f t="shared" si="701"/>
        <v>500K</v>
      </c>
    </row>
    <row r="2995" spans="1:28" x14ac:dyDescent="0.3">
      <c r="A2995">
        <v>2993</v>
      </c>
      <c r="B2995" t="s">
        <v>6224</v>
      </c>
      <c r="C2995" t="str">
        <f t="shared" si="688"/>
        <v>Long</v>
      </c>
      <c r="D2995">
        <v>4.2</v>
      </c>
      <c r="F2995" s="1">
        <f t="shared" si="702"/>
        <v>4.2</v>
      </c>
      <c r="G2995" s="1">
        <f t="shared" si="689"/>
        <v>4.2</v>
      </c>
      <c r="H2995">
        <f t="shared" si="690"/>
        <v>4.2</v>
      </c>
      <c r="I2995" t="s">
        <v>5462</v>
      </c>
      <c r="J2995" t="s">
        <v>10</v>
      </c>
      <c r="K2995" t="s">
        <v>6225</v>
      </c>
      <c r="L2995" t="str">
        <f t="shared" si="691"/>
        <v>Established</v>
      </c>
      <c r="N2995" s="2">
        <f t="shared" si="692"/>
        <v>12</v>
      </c>
      <c r="O2995" t="s">
        <v>3185</v>
      </c>
      <c r="P2995" t="s">
        <v>691</v>
      </c>
      <c r="Q2995" t="s">
        <v>533</v>
      </c>
      <c r="R2995" t="str">
        <f t="shared" si="693"/>
        <v>Great</v>
      </c>
      <c r="S2995" t="str">
        <f t="shared" si="694"/>
        <v>Great</v>
      </c>
      <c r="T2995" t="b">
        <f t="shared" si="695"/>
        <v>1</v>
      </c>
      <c r="U2995" t="b">
        <f t="shared" si="696"/>
        <v>1</v>
      </c>
      <c r="V2995" t="str">
        <f t="shared" si="697"/>
        <v>Average Company</v>
      </c>
      <c r="W2995" t="str">
        <f t="shared" si="698"/>
        <v>Don't Buy</v>
      </c>
      <c r="X2995" t="str">
        <f t="shared" si="699"/>
        <v>Not Known</v>
      </c>
      <c r="Z2995" t="str">
        <f t="shared" si="700"/>
        <v>None</v>
      </c>
      <c r="AB2995" t="str">
        <f t="shared" si="701"/>
        <v>0</v>
      </c>
    </row>
    <row r="2996" spans="1:28" x14ac:dyDescent="0.3">
      <c r="A2996">
        <v>2994</v>
      </c>
      <c r="B2996" t="s">
        <v>6226</v>
      </c>
      <c r="C2996" t="str">
        <f t="shared" si="688"/>
        <v>Short</v>
      </c>
      <c r="D2996">
        <v>4.2</v>
      </c>
      <c r="F2996" s="1">
        <f t="shared" si="702"/>
        <v>4.2</v>
      </c>
      <c r="G2996" s="1">
        <f t="shared" si="689"/>
        <v>4.2</v>
      </c>
      <c r="H2996">
        <f t="shared" si="690"/>
        <v>4.2</v>
      </c>
      <c r="I2996" t="s">
        <v>6227</v>
      </c>
      <c r="J2996" t="s">
        <v>22</v>
      </c>
      <c r="K2996" t="s">
        <v>6228</v>
      </c>
      <c r="L2996" t="str">
        <f t="shared" si="691"/>
        <v>Established</v>
      </c>
      <c r="N2996" s="2">
        <f t="shared" si="692"/>
        <v>90</v>
      </c>
      <c r="O2996" t="s">
        <v>586</v>
      </c>
      <c r="P2996" t="s">
        <v>691</v>
      </c>
      <c r="Q2996" t="s">
        <v>846</v>
      </c>
      <c r="R2996" t="str">
        <f t="shared" si="693"/>
        <v>Great</v>
      </c>
      <c r="S2996" t="str">
        <f t="shared" si="694"/>
        <v>Great</v>
      </c>
      <c r="T2996" t="b">
        <f t="shared" si="695"/>
        <v>1</v>
      </c>
      <c r="U2996" t="b">
        <f t="shared" si="696"/>
        <v>1</v>
      </c>
      <c r="V2996" t="str">
        <f t="shared" si="697"/>
        <v>Top Company</v>
      </c>
      <c r="W2996" t="str">
        <f t="shared" si="698"/>
        <v>Don't Buy</v>
      </c>
      <c r="X2996" t="str">
        <f t="shared" si="699"/>
        <v>Not Known</v>
      </c>
      <c r="Z2996" t="str">
        <f t="shared" si="700"/>
        <v>None</v>
      </c>
      <c r="AB2996" t="str">
        <f t="shared" si="701"/>
        <v>0</v>
      </c>
    </row>
    <row r="2997" spans="1:28" x14ac:dyDescent="0.3">
      <c r="A2997">
        <v>2995</v>
      </c>
      <c r="B2997" t="s">
        <v>6229</v>
      </c>
      <c r="C2997" t="str">
        <f t="shared" si="688"/>
        <v>Long</v>
      </c>
      <c r="D2997">
        <v>4.0999999999999996</v>
      </c>
      <c r="F2997" s="1">
        <f t="shared" si="702"/>
        <v>4.0999999999999996</v>
      </c>
      <c r="G2997" s="1">
        <f t="shared" si="689"/>
        <v>4.0999999999999996</v>
      </c>
      <c r="H2997">
        <f t="shared" si="690"/>
        <v>4.0999999999999996</v>
      </c>
      <c r="I2997" t="s">
        <v>6227</v>
      </c>
      <c r="J2997" t="s">
        <v>22</v>
      </c>
      <c r="K2997" t="s">
        <v>6230</v>
      </c>
      <c r="L2997" t="str">
        <f t="shared" si="691"/>
        <v>Established</v>
      </c>
      <c r="N2997" s="2">
        <f t="shared" si="692"/>
        <v>32</v>
      </c>
      <c r="O2997" t="s">
        <v>368</v>
      </c>
      <c r="P2997" t="s">
        <v>147</v>
      </c>
      <c r="Q2997" t="s">
        <v>218</v>
      </c>
      <c r="R2997" t="str">
        <f t="shared" si="693"/>
        <v>Great</v>
      </c>
      <c r="S2997" t="str">
        <f t="shared" si="694"/>
        <v>Great</v>
      </c>
      <c r="T2997" t="b">
        <f t="shared" si="695"/>
        <v>1</v>
      </c>
      <c r="U2997" t="b">
        <f t="shared" si="696"/>
        <v>1</v>
      </c>
      <c r="V2997" t="str">
        <f t="shared" si="697"/>
        <v>Top Company</v>
      </c>
      <c r="W2997" t="str">
        <f t="shared" si="698"/>
        <v>Don't Buy</v>
      </c>
      <c r="X2997" t="str">
        <f t="shared" si="699"/>
        <v>Not Known</v>
      </c>
      <c r="Z2997" t="str">
        <f t="shared" si="700"/>
        <v>None</v>
      </c>
      <c r="AB2997" t="str">
        <f t="shared" si="701"/>
        <v>0</v>
      </c>
    </row>
    <row r="2998" spans="1:28" x14ac:dyDescent="0.3">
      <c r="A2998">
        <v>2996</v>
      </c>
      <c r="B2998" t="s">
        <v>6231</v>
      </c>
      <c r="C2998" t="str">
        <f t="shared" si="688"/>
        <v>Long</v>
      </c>
      <c r="D2998">
        <v>4.0999999999999996</v>
      </c>
      <c r="F2998" s="1">
        <f t="shared" si="702"/>
        <v>4.0999999999999996</v>
      </c>
      <c r="G2998" s="1">
        <f t="shared" si="689"/>
        <v>4.0999999999999996</v>
      </c>
      <c r="H2998">
        <f t="shared" si="690"/>
        <v>4.0999999999999996</v>
      </c>
      <c r="I2998" t="s">
        <v>6227</v>
      </c>
      <c r="J2998" t="s">
        <v>22</v>
      </c>
      <c r="K2998" t="s">
        <v>6232</v>
      </c>
      <c r="L2998" t="str">
        <f t="shared" si="691"/>
        <v>Established</v>
      </c>
      <c r="N2998" s="2">
        <f t="shared" si="692"/>
        <v>18</v>
      </c>
      <c r="O2998" t="s">
        <v>6233</v>
      </c>
      <c r="P2998" t="s">
        <v>1308</v>
      </c>
      <c r="Q2998" t="s">
        <v>80</v>
      </c>
      <c r="R2998" t="str">
        <f t="shared" si="693"/>
        <v>Great</v>
      </c>
      <c r="S2998" t="str">
        <f t="shared" si="694"/>
        <v>Great</v>
      </c>
      <c r="T2998" t="b">
        <f t="shared" si="695"/>
        <v>1</v>
      </c>
      <c r="U2998" t="b">
        <f t="shared" si="696"/>
        <v>1</v>
      </c>
      <c r="V2998" t="str">
        <f t="shared" si="697"/>
        <v>Average Company</v>
      </c>
      <c r="W2998" t="str">
        <f t="shared" si="698"/>
        <v>Don't Buy</v>
      </c>
      <c r="X2998" t="str">
        <f t="shared" si="699"/>
        <v>Not Known</v>
      </c>
      <c r="Z2998" t="str">
        <f t="shared" si="700"/>
        <v>None</v>
      </c>
      <c r="AB2998" t="str">
        <f t="shared" si="701"/>
        <v>0</v>
      </c>
    </row>
    <row r="2999" spans="1:28" x14ac:dyDescent="0.3">
      <c r="A2999">
        <v>2997</v>
      </c>
      <c r="B2999" t="s">
        <v>6234</v>
      </c>
      <c r="C2999" t="str">
        <f t="shared" si="688"/>
        <v>Long</v>
      </c>
      <c r="D2999">
        <v>3.7</v>
      </c>
      <c r="F2999" s="1">
        <f t="shared" si="702"/>
        <v>3.7</v>
      </c>
      <c r="G2999" s="1">
        <f t="shared" si="689"/>
        <v>3.7</v>
      </c>
      <c r="H2999">
        <f t="shared" si="690"/>
        <v>3.7</v>
      </c>
      <c r="I2999" t="s">
        <v>6227</v>
      </c>
      <c r="J2999" t="s">
        <v>22</v>
      </c>
      <c r="K2999" t="s">
        <v>3940</v>
      </c>
      <c r="L2999" t="str">
        <f t="shared" si="691"/>
        <v>Established</v>
      </c>
      <c r="N2999" s="2">
        <f t="shared" si="692"/>
        <v>34</v>
      </c>
      <c r="O2999" t="s">
        <v>213</v>
      </c>
      <c r="P2999" t="s">
        <v>147</v>
      </c>
      <c r="Q2999" t="s">
        <v>3369</v>
      </c>
      <c r="R2999" t="str">
        <f t="shared" si="693"/>
        <v>Average</v>
      </c>
      <c r="S2999" t="str">
        <f t="shared" si="694"/>
        <v xml:space="preserve"> </v>
      </c>
      <c r="T2999" t="b">
        <f t="shared" si="695"/>
        <v>0</v>
      </c>
      <c r="U2999" t="b">
        <f t="shared" si="696"/>
        <v>1</v>
      </c>
      <c r="V2999" t="str">
        <f t="shared" si="697"/>
        <v>Average Company</v>
      </c>
      <c r="W2999" t="str">
        <f t="shared" si="698"/>
        <v>Don't Buy</v>
      </c>
      <c r="X2999" t="str">
        <f t="shared" si="699"/>
        <v>Not Known</v>
      </c>
      <c r="Z2999" t="str">
        <f t="shared" si="700"/>
        <v>None</v>
      </c>
      <c r="AB2999" t="str">
        <f t="shared" si="701"/>
        <v>0</v>
      </c>
    </row>
    <row r="3000" spans="1:28" x14ac:dyDescent="0.3">
      <c r="A3000">
        <v>2998</v>
      </c>
      <c r="B3000" t="s">
        <v>6235</v>
      </c>
      <c r="C3000" t="str">
        <f t="shared" si="688"/>
        <v>Long</v>
      </c>
      <c r="D3000">
        <v>3.8</v>
      </c>
      <c r="F3000" s="1">
        <f t="shared" si="702"/>
        <v>3.8</v>
      </c>
      <c r="G3000" s="1">
        <f t="shared" si="689"/>
        <v>3.8</v>
      </c>
      <c r="H3000">
        <f t="shared" si="690"/>
        <v>3.8</v>
      </c>
      <c r="I3000" t="s">
        <v>6227</v>
      </c>
      <c r="J3000" t="s">
        <v>3380</v>
      </c>
      <c r="K3000" t="s">
        <v>6236</v>
      </c>
      <c r="L3000" t="str">
        <f t="shared" si="691"/>
        <v>Established</v>
      </c>
      <c r="N3000" s="2">
        <f t="shared" si="692"/>
        <v>18</v>
      </c>
      <c r="O3000" t="s">
        <v>200</v>
      </c>
      <c r="P3000" t="s">
        <v>1308</v>
      </c>
      <c r="Q3000" t="s">
        <v>70</v>
      </c>
      <c r="R3000" t="str">
        <f t="shared" si="693"/>
        <v>Average</v>
      </c>
      <c r="S3000" t="str">
        <f t="shared" si="694"/>
        <v xml:space="preserve"> </v>
      </c>
      <c r="T3000" t="b">
        <f t="shared" si="695"/>
        <v>0</v>
      </c>
      <c r="U3000" t="b">
        <f t="shared" si="696"/>
        <v>1</v>
      </c>
      <c r="V3000" t="str">
        <f t="shared" si="697"/>
        <v>Average Company</v>
      </c>
      <c r="W3000" t="str">
        <f t="shared" si="698"/>
        <v>Don't Buy</v>
      </c>
      <c r="X3000" t="str">
        <f t="shared" si="699"/>
        <v>Not Known</v>
      </c>
      <c r="Z3000" t="str">
        <f t="shared" si="700"/>
        <v>None</v>
      </c>
      <c r="AB3000" t="str">
        <f t="shared" si="701"/>
        <v>0</v>
      </c>
    </row>
    <row r="3001" spans="1:28" x14ac:dyDescent="0.3">
      <c r="A3001">
        <v>2999</v>
      </c>
      <c r="B3001" t="s">
        <v>6237</v>
      </c>
      <c r="C3001" t="str">
        <f t="shared" si="688"/>
        <v>Long</v>
      </c>
      <c r="D3001">
        <v>4.0999999999999996</v>
      </c>
      <c r="F3001" s="1">
        <f t="shared" si="702"/>
        <v>4.0999999999999996</v>
      </c>
      <c r="G3001" s="1">
        <f t="shared" si="689"/>
        <v>4.0999999999999996</v>
      </c>
      <c r="H3001">
        <f t="shared" si="690"/>
        <v>4.0999999999999996</v>
      </c>
      <c r="I3001" t="s">
        <v>6227</v>
      </c>
      <c r="J3001" t="s">
        <v>22</v>
      </c>
      <c r="K3001" t="s">
        <v>2789</v>
      </c>
      <c r="L3001" t="str">
        <f t="shared" si="691"/>
        <v>Established</v>
      </c>
      <c r="N3001" s="2">
        <f t="shared" si="692"/>
        <v>32</v>
      </c>
      <c r="O3001" t="s">
        <v>368</v>
      </c>
      <c r="P3001" t="s">
        <v>691</v>
      </c>
      <c r="Q3001" t="s">
        <v>564</v>
      </c>
      <c r="R3001" t="str">
        <f t="shared" si="693"/>
        <v>Great</v>
      </c>
      <c r="S3001" t="str">
        <f t="shared" si="694"/>
        <v>Great</v>
      </c>
      <c r="T3001" t="b">
        <f t="shared" si="695"/>
        <v>1</v>
      </c>
      <c r="U3001" t="b">
        <f t="shared" si="696"/>
        <v>1</v>
      </c>
      <c r="V3001" t="str">
        <f t="shared" si="697"/>
        <v>Top Company</v>
      </c>
      <c r="W3001" t="str">
        <f t="shared" si="698"/>
        <v>Don't Buy</v>
      </c>
      <c r="X3001" t="str">
        <f t="shared" si="699"/>
        <v>Not Known</v>
      </c>
      <c r="Z3001" t="str">
        <f t="shared" si="700"/>
        <v>None</v>
      </c>
      <c r="AB3001" t="str">
        <f t="shared" si="701"/>
        <v>0</v>
      </c>
    </row>
    <row r="3002" spans="1:28" x14ac:dyDescent="0.3">
      <c r="A3002">
        <v>3000</v>
      </c>
      <c r="B3002" t="s">
        <v>6238</v>
      </c>
      <c r="C3002" t="str">
        <f t="shared" si="688"/>
        <v>Long</v>
      </c>
      <c r="D3002">
        <v>3.9</v>
      </c>
      <c r="F3002" s="1">
        <f t="shared" si="702"/>
        <v>3.9</v>
      </c>
      <c r="G3002" s="1">
        <f t="shared" si="689"/>
        <v>3.9</v>
      </c>
      <c r="H3002">
        <f t="shared" si="690"/>
        <v>3.9</v>
      </c>
      <c r="I3002" t="s">
        <v>6227</v>
      </c>
      <c r="J3002" t="s">
        <v>22</v>
      </c>
      <c r="K3002" t="s">
        <v>5089</v>
      </c>
      <c r="L3002" t="str">
        <f t="shared" si="691"/>
        <v>Established</v>
      </c>
      <c r="N3002" s="2">
        <f t="shared" si="692"/>
        <v>18</v>
      </c>
      <c r="O3002" t="s">
        <v>200</v>
      </c>
      <c r="P3002" t="s">
        <v>147</v>
      </c>
      <c r="Q3002" t="s">
        <v>284</v>
      </c>
      <c r="R3002" t="str">
        <f t="shared" si="693"/>
        <v>Average</v>
      </c>
      <c r="S3002" t="str">
        <f t="shared" si="694"/>
        <v xml:space="preserve"> </v>
      </c>
      <c r="T3002" t="b">
        <f t="shared" si="695"/>
        <v>0</v>
      </c>
      <c r="U3002" t="b">
        <f t="shared" si="696"/>
        <v>1</v>
      </c>
      <c r="V3002" t="str">
        <f t="shared" si="697"/>
        <v>Average Company</v>
      </c>
      <c r="W3002" t="str">
        <f t="shared" si="698"/>
        <v>Don't Buy</v>
      </c>
      <c r="X3002" t="str">
        <f t="shared" si="699"/>
        <v>Not Known</v>
      </c>
      <c r="Z3002" t="str">
        <f t="shared" si="700"/>
        <v>None</v>
      </c>
      <c r="AB3002" t="str">
        <f t="shared" si="701"/>
        <v>0</v>
      </c>
    </row>
    <row r="3003" spans="1:28" x14ac:dyDescent="0.3">
      <c r="A3003">
        <v>3001</v>
      </c>
      <c r="B3003" t="s">
        <v>6239</v>
      </c>
      <c r="C3003" t="str">
        <f t="shared" si="688"/>
        <v>Long</v>
      </c>
      <c r="D3003">
        <v>4</v>
      </c>
      <c r="F3003" s="1">
        <f t="shared" si="702"/>
        <v>4</v>
      </c>
      <c r="G3003" s="1">
        <f t="shared" si="689"/>
        <v>4</v>
      </c>
      <c r="H3003">
        <f t="shared" si="690"/>
        <v>4</v>
      </c>
      <c r="I3003" t="s">
        <v>6227</v>
      </c>
      <c r="J3003" t="s">
        <v>22</v>
      </c>
      <c r="K3003" t="s">
        <v>5132</v>
      </c>
      <c r="L3003" t="str">
        <f t="shared" si="691"/>
        <v>Established</v>
      </c>
      <c r="N3003" s="2">
        <f t="shared" si="692"/>
        <v>24</v>
      </c>
      <c r="O3003" t="s">
        <v>185</v>
      </c>
      <c r="P3003" t="s">
        <v>1308</v>
      </c>
      <c r="Q3003" t="s">
        <v>117</v>
      </c>
      <c r="R3003" t="str">
        <f t="shared" si="693"/>
        <v>Average</v>
      </c>
      <c r="S3003" t="str">
        <f t="shared" si="694"/>
        <v xml:space="preserve"> </v>
      </c>
      <c r="T3003" t="b">
        <f t="shared" si="695"/>
        <v>0</v>
      </c>
      <c r="U3003" t="b">
        <f t="shared" si="696"/>
        <v>1</v>
      </c>
      <c r="V3003" t="str">
        <f t="shared" si="697"/>
        <v>Average Company</v>
      </c>
      <c r="W3003" t="str">
        <f t="shared" si="698"/>
        <v>Don't Buy</v>
      </c>
      <c r="X3003" t="str">
        <f t="shared" si="699"/>
        <v>Not Known</v>
      </c>
      <c r="Z3003" t="str">
        <f t="shared" si="700"/>
        <v>None</v>
      </c>
      <c r="AB3003" t="str">
        <f t="shared" si="701"/>
        <v>0</v>
      </c>
    </row>
    <row r="3004" spans="1:28" x14ac:dyDescent="0.3">
      <c r="A3004">
        <v>3002</v>
      </c>
      <c r="B3004" t="s">
        <v>6240</v>
      </c>
      <c r="C3004" t="str">
        <f t="shared" si="688"/>
        <v>Short</v>
      </c>
      <c r="D3004">
        <v>3.3</v>
      </c>
      <c r="F3004" s="1">
        <f t="shared" si="702"/>
        <v>3.3</v>
      </c>
      <c r="G3004" s="1">
        <f t="shared" si="689"/>
        <v>3.3</v>
      </c>
      <c r="H3004">
        <f t="shared" si="690"/>
        <v>3.3</v>
      </c>
      <c r="I3004" t="s">
        <v>6227</v>
      </c>
      <c r="J3004" t="s">
        <v>10</v>
      </c>
      <c r="K3004" t="s">
        <v>6241</v>
      </c>
      <c r="L3004" t="str">
        <f t="shared" si="691"/>
        <v>Established</v>
      </c>
      <c r="N3004" s="2">
        <f t="shared" si="692"/>
        <v>40</v>
      </c>
      <c r="O3004" t="s">
        <v>375</v>
      </c>
      <c r="P3004" t="s">
        <v>147</v>
      </c>
      <c r="Q3004" t="s">
        <v>117</v>
      </c>
      <c r="R3004" t="str">
        <f t="shared" si="693"/>
        <v>Average</v>
      </c>
      <c r="S3004" t="str">
        <f t="shared" si="694"/>
        <v xml:space="preserve"> </v>
      </c>
      <c r="T3004" t="b">
        <f t="shared" si="695"/>
        <v>0</v>
      </c>
      <c r="U3004" t="b">
        <f t="shared" si="696"/>
        <v>0</v>
      </c>
      <c r="V3004" t="str">
        <f t="shared" si="697"/>
        <v>Average Company</v>
      </c>
      <c r="W3004" t="str">
        <f t="shared" si="698"/>
        <v>Don't Buy</v>
      </c>
      <c r="X3004" t="str">
        <f t="shared" si="699"/>
        <v>Not Known</v>
      </c>
      <c r="Z3004" t="str">
        <f t="shared" si="700"/>
        <v>None</v>
      </c>
      <c r="AB3004" t="str">
        <f t="shared" si="701"/>
        <v>0</v>
      </c>
    </row>
    <row r="3005" spans="1:28" x14ac:dyDescent="0.3">
      <c r="A3005">
        <v>3003</v>
      </c>
      <c r="B3005" t="s">
        <v>6242</v>
      </c>
      <c r="C3005" t="str">
        <f t="shared" si="688"/>
        <v>Short</v>
      </c>
      <c r="D3005">
        <v>3.5</v>
      </c>
      <c r="F3005" s="1">
        <f t="shared" si="702"/>
        <v>3.5</v>
      </c>
      <c r="G3005" s="1">
        <f t="shared" si="689"/>
        <v>3.5</v>
      </c>
      <c r="H3005">
        <f t="shared" si="690"/>
        <v>3.5</v>
      </c>
      <c r="I3005" t="s">
        <v>6227</v>
      </c>
      <c r="J3005" t="s">
        <v>22</v>
      </c>
      <c r="K3005" t="s">
        <v>6243</v>
      </c>
      <c r="L3005" t="str">
        <f t="shared" si="691"/>
        <v>Established</v>
      </c>
      <c r="N3005" s="2">
        <f t="shared" si="692"/>
        <v>17</v>
      </c>
      <c r="O3005" t="s">
        <v>711</v>
      </c>
      <c r="P3005" t="s">
        <v>147</v>
      </c>
      <c r="Q3005" t="s">
        <v>70</v>
      </c>
      <c r="R3005" t="str">
        <f t="shared" si="693"/>
        <v>Average</v>
      </c>
      <c r="S3005" t="str">
        <f t="shared" si="694"/>
        <v xml:space="preserve"> </v>
      </c>
      <c r="T3005" t="b">
        <f t="shared" si="695"/>
        <v>0</v>
      </c>
      <c r="U3005" t="b">
        <f t="shared" si="696"/>
        <v>0</v>
      </c>
      <c r="V3005" t="str">
        <f t="shared" si="697"/>
        <v>Average Company</v>
      </c>
      <c r="W3005" t="str">
        <f t="shared" si="698"/>
        <v>Don't Buy</v>
      </c>
      <c r="X3005" t="str">
        <f t="shared" si="699"/>
        <v>Not Known</v>
      </c>
      <c r="Z3005" t="str">
        <f t="shared" si="700"/>
        <v>None</v>
      </c>
      <c r="AB3005" t="str">
        <f t="shared" si="701"/>
        <v>0</v>
      </c>
    </row>
    <row r="3006" spans="1:28" x14ac:dyDescent="0.3">
      <c r="A3006">
        <v>3004</v>
      </c>
      <c r="B3006" t="s">
        <v>6244</v>
      </c>
      <c r="C3006" t="str">
        <f t="shared" si="688"/>
        <v>Long</v>
      </c>
      <c r="D3006">
        <v>4</v>
      </c>
      <c r="F3006" s="1">
        <f t="shared" si="702"/>
        <v>4</v>
      </c>
      <c r="G3006" s="1">
        <f t="shared" si="689"/>
        <v>4</v>
      </c>
      <c r="H3006">
        <f t="shared" si="690"/>
        <v>4</v>
      </c>
      <c r="I3006" t="s">
        <v>6227</v>
      </c>
      <c r="J3006" t="s">
        <v>10</v>
      </c>
      <c r="K3006" t="s">
        <v>3328</v>
      </c>
      <c r="L3006" t="str">
        <f t="shared" si="691"/>
        <v>Established</v>
      </c>
      <c r="N3006" s="2">
        <f t="shared" si="692"/>
        <v>28</v>
      </c>
      <c r="O3006" t="s">
        <v>24</v>
      </c>
      <c r="P3006" t="s">
        <v>683</v>
      </c>
      <c r="Q3006" t="s">
        <v>378</v>
      </c>
      <c r="R3006" t="str">
        <f t="shared" si="693"/>
        <v>Average</v>
      </c>
      <c r="S3006" t="str">
        <f t="shared" si="694"/>
        <v xml:space="preserve"> </v>
      </c>
      <c r="T3006" t="b">
        <f t="shared" si="695"/>
        <v>0</v>
      </c>
      <c r="U3006" t="b">
        <f t="shared" si="696"/>
        <v>1</v>
      </c>
      <c r="V3006" t="str">
        <f t="shared" si="697"/>
        <v>Average Company</v>
      </c>
      <c r="W3006" t="str">
        <f t="shared" si="698"/>
        <v>Don't Buy</v>
      </c>
      <c r="X3006" t="str">
        <f t="shared" si="699"/>
        <v>Not Known</v>
      </c>
      <c r="Z3006" t="str">
        <f t="shared" si="700"/>
        <v>None</v>
      </c>
      <c r="AB3006" t="str">
        <f t="shared" si="701"/>
        <v>0</v>
      </c>
    </row>
    <row r="3007" spans="1:28" x14ac:dyDescent="0.3">
      <c r="A3007">
        <v>3005</v>
      </c>
      <c r="B3007" t="s">
        <v>6245</v>
      </c>
      <c r="C3007" t="str">
        <f t="shared" si="688"/>
        <v>Long</v>
      </c>
      <c r="D3007">
        <v>4</v>
      </c>
      <c r="F3007" s="1">
        <f t="shared" si="702"/>
        <v>4</v>
      </c>
      <c r="G3007" s="1">
        <f t="shared" si="689"/>
        <v>4</v>
      </c>
      <c r="H3007">
        <f t="shared" si="690"/>
        <v>4</v>
      </c>
      <c r="I3007" t="s">
        <v>6227</v>
      </c>
      <c r="J3007" t="s">
        <v>22</v>
      </c>
      <c r="K3007" t="s">
        <v>4999</v>
      </c>
      <c r="L3007" t="str">
        <f t="shared" si="691"/>
        <v>Established</v>
      </c>
      <c r="N3007" s="2">
        <f t="shared" si="692"/>
        <v>31</v>
      </c>
      <c r="O3007" t="s">
        <v>58</v>
      </c>
      <c r="P3007" t="s">
        <v>147</v>
      </c>
      <c r="Q3007" t="s">
        <v>117</v>
      </c>
      <c r="R3007" t="str">
        <f t="shared" si="693"/>
        <v>Average</v>
      </c>
      <c r="S3007" t="str">
        <f t="shared" si="694"/>
        <v xml:space="preserve"> </v>
      </c>
      <c r="T3007" t="b">
        <f t="shared" si="695"/>
        <v>0</v>
      </c>
      <c r="U3007" t="b">
        <f t="shared" si="696"/>
        <v>1</v>
      </c>
      <c r="V3007" t="str">
        <f t="shared" si="697"/>
        <v>Average Company</v>
      </c>
      <c r="W3007" t="str">
        <f t="shared" si="698"/>
        <v>Don't Buy</v>
      </c>
      <c r="X3007" t="str">
        <f t="shared" si="699"/>
        <v>Not Known</v>
      </c>
      <c r="Z3007" t="str">
        <f t="shared" si="700"/>
        <v>None</v>
      </c>
      <c r="AB3007" t="str">
        <f t="shared" si="701"/>
        <v>0</v>
      </c>
    </row>
    <row r="3008" spans="1:28" x14ac:dyDescent="0.3">
      <c r="A3008">
        <v>3006</v>
      </c>
      <c r="B3008" t="s">
        <v>6246</v>
      </c>
      <c r="C3008" t="str">
        <f t="shared" si="688"/>
        <v>Long</v>
      </c>
      <c r="D3008">
        <v>3.8</v>
      </c>
      <c r="F3008" s="1">
        <f t="shared" si="702"/>
        <v>3.8</v>
      </c>
      <c r="G3008" s="1">
        <f t="shared" si="689"/>
        <v>3.8</v>
      </c>
      <c r="H3008">
        <f t="shared" si="690"/>
        <v>3.8</v>
      </c>
      <c r="I3008" t="s">
        <v>6227</v>
      </c>
      <c r="J3008" t="s">
        <v>10</v>
      </c>
      <c r="K3008" t="s">
        <v>6247</v>
      </c>
      <c r="L3008" t="str">
        <f t="shared" si="691"/>
        <v>Established</v>
      </c>
      <c r="N3008" s="2">
        <f t="shared" si="692"/>
        <v>40</v>
      </c>
      <c r="O3008" t="s">
        <v>375</v>
      </c>
      <c r="P3008" t="s">
        <v>691</v>
      </c>
      <c r="Q3008" t="s">
        <v>80</v>
      </c>
      <c r="R3008" t="str">
        <f t="shared" si="693"/>
        <v>Average</v>
      </c>
      <c r="S3008" t="str">
        <f t="shared" si="694"/>
        <v xml:space="preserve"> </v>
      </c>
      <c r="T3008" t="b">
        <f t="shared" si="695"/>
        <v>0</v>
      </c>
      <c r="U3008" t="b">
        <f t="shared" si="696"/>
        <v>1</v>
      </c>
      <c r="V3008" t="str">
        <f t="shared" si="697"/>
        <v>Average Company</v>
      </c>
      <c r="W3008" t="str">
        <f t="shared" si="698"/>
        <v>Don't Buy</v>
      </c>
      <c r="X3008" t="str">
        <f t="shared" si="699"/>
        <v>Not Known</v>
      </c>
      <c r="Z3008" t="str">
        <f t="shared" si="700"/>
        <v>None</v>
      </c>
      <c r="AB3008" t="str">
        <f t="shared" si="701"/>
        <v>0</v>
      </c>
    </row>
    <row r="3009" spans="1:28" x14ac:dyDescent="0.3">
      <c r="A3009">
        <v>3007</v>
      </c>
      <c r="B3009" t="s">
        <v>6248</v>
      </c>
      <c r="C3009" t="str">
        <f t="shared" si="688"/>
        <v>Long</v>
      </c>
      <c r="D3009">
        <v>3.9</v>
      </c>
      <c r="F3009" s="1">
        <f t="shared" si="702"/>
        <v>3.9</v>
      </c>
      <c r="G3009" s="1">
        <f t="shared" si="689"/>
        <v>3.9</v>
      </c>
      <c r="H3009">
        <f t="shared" si="690"/>
        <v>3.9</v>
      </c>
      <c r="I3009" t="s">
        <v>6227</v>
      </c>
      <c r="J3009" t="s">
        <v>22</v>
      </c>
      <c r="K3009" t="s">
        <v>5020</v>
      </c>
      <c r="L3009" t="str">
        <f t="shared" si="691"/>
        <v>Established</v>
      </c>
      <c r="N3009" s="2">
        <f t="shared" si="692"/>
        <v>48</v>
      </c>
      <c r="O3009" t="s">
        <v>752</v>
      </c>
      <c r="P3009" t="s">
        <v>683</v>
      </c>
      <c r="Q3009" t="s">
        <v>80</v>
      </c>
      <c r="R3009" t="str">
        <f t="shared" si="693"/>
        <v>Average</v>
      </c>
      <c r="S3009" t="str">
        <f t="shared" si="694"/>
        <v xml:space="preserve"> </v>
      </c>
      <c r="T3009" t="b">
        <f t="shared" si="695"/>
        <v>0</v>
      </c>
      <c r="U3009" t="b">
        <f t="shared" si="696"/>
        <v>1</v>
      </c>
      <c r="V3009" t="str">
        <f t="shared" si="697"/>
        <v>Average Company</v>
      </c>
      <c r="W3009" t="str">
        <f t="shared" si="698"/>
        <v>Don't Buy</v>
      </c>
      <c r="X3009" t="str">
        <f t="shared" si="699"/>
        <v>Not Known</v>
      </c>
      <c r="Z3009" t="str">
        <f t="shared" si="700"/>
        <v>None</v>
      </c>
      <c r="AB3009" t="str">
        <f t="shared" si="701"/>
        <v>0</v>
      </c>
    </row>
    <row r="3010" spans="1:28" x14ac:dyDescent="0.3">
      <c r="A3010">
        <v>3008</v>
      </c>
      <c r="B3010" t="s">
        <v>6249</v>
      </c>
      <c r="C3010" t="str">
        <f t="shared" si="688"/>
        <v>Long</v>
      </c>
      <c r="D3010">
        <v>3.4</v>
      </c>
      <c r="F3010" s="1">
        <f t="shared" si="702"/>
        <v>3.4</v>
      </c>
      <c r="G3010" s="1">
        <f t="shared" si="689"/>
        <v>3.4</v>
      </c>
      <c r="H3010">
        <f t="shared" si="690"/>
        <v>3.4</v>
      </c>
      <c r="I3010" t="s">
        <v>6227</v>
      </c>
      <c r="J3010" t="s">
        <v>22</v>
      </c>
      <c r="K3010" t="s">
        <v>6250</v>
      </c>
      <c r="L3010" t="str">
        <f t="shared" si="691"/>
        <v>Established</v>
      </c>
      <c r="N3010" s="2">
        <f t="shared" si="692"/>
        <v>27</v>
      </c>
      <c r="O3010" t="s">
        <v>109</v>
      </c>
      <c r="P3010" t="s">
        <v>691</v>
      </c>
      <c r="Q3010" t="s">
        <v>523</v>
      </c>
      <c r="R3010" t="str">
        <f t="shared" si="693"/>
        <v>Average</v>
      </c>
      <c r="S3010" t="str">
        <f t="shared" si="694"/>
        <v xml:space="preserve"> </v>
      </c>
      <c r="T3010" t="b">
        <f t="shared" si="695"/>
        <v>0</v>
      </c>
      <c r="U3010" t="b">
        <f t="shared" si="696"/>
        <v>0</v>
      </c>
      <c r="V3010" t="str">
        <f t="shared" si="697"/>
        <v>Average Company</v>
      </c>
      <c r="W3010" t="str">
        <f t="shared" si="698"/>
        <v>Don't Buy</v>
      </c>
      <c r="X3010" t="str">
        <f t="shared" si="699"/>
        <v>Not Known</v>
      </c>
      <c r="Z3010" t="str">
        <f t="shared" si="700"/>
        <v>None</v>
      </c>
      <c r="AB3010" t="str">
        <f t="shared" si="701"/>
        <v>0</v>
      </c>
    </row>
    <row r="3011" spans="1:28" x14ac:dyDescent="0.3">
      <c r="A3011">
        <v>3009</v>
      </c>
      <c r="B3011" t="s">
        <v>6251</v>
      </c>
      <c r="C3011" t="str">
        <f t="shared" ref="C3011:C3074" si="703">IF(LEN(B3011)&gt;=10,"Long","Short")</f>
        <v>Long</v>
      </c>
      <c r="D3011">
        <v>3.5</v>
      </c>
      <c r="F3011" s="1">
        <f t="shared" si="702"/>
        <v>3.5</v>
      </c>
      <c r="G3011" s="1">
        <f t="shared" ref="G3011:G3074" si="704">IF(L3011="Startup",D3011+0.5,D3011)</f>
        <v>3.5</v>
      </c>
      <c r="H3011">
        <f t="shared" ref="H3011:H3074" si="705">IF(L3011="Startup",D3011+0.1,D3011)</f>
        <v>3.5</v>
      </c>
      <c r="I3011" t="s">
        <v>6227</v>
      </c>
      <c r="J3011" t="s">
        <v>22</v>
      </c>
      <c r="K3011" t="s">
        <v>5906</v>
      </c>
      <c r="L3011" t="str">
        <f t="shared" ref="L3011:L3074" si="706">IF(N3011&lt;10,"Startup","Established")</f>
        <v>Established</v>
      </c>
      <c r="N3011" s="2">
        <f t="shared" ref="N3011:N3074" si="707">INT(LEFT(O3011,2))</f>
        <v>27</v>
      </c>
      <c r="O3011" t="s">
        <v>109</v>
      </c>
      <c r="P3011" t="s">
        <v>1308</v>
      </c>
      <c r="Q3011" t="s">
        <v>80</v>
      </c>
      <c r="R3011" t="str">
        <f t="shared" ref="R3011:R3074" si="708">IF(D3011&gt;4,"Great","Average")</f>
        <v>Average</v>
      </c>
      <c r="S3011" t="str">
        <f t="shared" ref="S3011:S3074" si="709">IF(D3011&gt;4,"Great"," ")</f>
        <v xml:space="preserve"> </v>
      </c>
      <c r="T3011" t="b">
        <f t="shared" ref="T3011:T3074" si="710">AND(D3011:D12969&gt;4,N3011:N12969&gt;10)</f>
        <v>0</v>
      </c>
      <c r="U3011" t="b">
        <f t="shared" ref="U3011:U3074" si="711">OR(D3011&gt;3.5,N3011&lt;10)</f>
        <v>0</v>
      </c>
      <c r="V3011" t="str">
        <f t="shared" ref="V3011:V3074" si="712">IF(AND(D3011&gt;4,N3011&gt;20),"Top Company","Average Company")</f>
        <v>Average Company</v>
      </c>
      <c r="W3011" t="str">
        <f t="shared" ref="W3011:W3074" si="713">IF(OR(LEFT(B3011,1)="T",LEFT(B3011,1)="G"),"Buy","Don't Buy")</f>
        <v>Don't Buy</v>
      </c>
      <c r="X3011" t="str">
        <f t="shared" ref="X3011:X3074" si="714">IF(IF(Q3011="Financial Services",ISNUMBER(SEARCH("Mumbai",K3011))),"Bombay Finance","Not Known")</f>
        <v>Not Known</v>
      </c>
      <c r="Z3011" t="str">
        <f t="shared" ref="Z3011:Z3074" si="715">IF(AND(OR(ISNUMBER(SEARCH("Bangalore",K3011)),ISNUMBER(SEARCH("Bengaluru",K3011)),ISNUMBER(SEARCH("Chennai",K3011))),N3011&lt;10),"Silicon Valley Startups","None")</f>
        <v>None</v>
      </c>
      <c r="AB3011" t="str">
        <f t="shared" ref="AB3011:AB3074" si="716">IF(AND(OR(Q3011="IT Services &amp; Consulting",Q3011="Financial Services"),D3011&gt;4),"1Million",IF(AND(OR(Q3011="IT Services &amp; Consulting",Q3011="Financial Services"),D3011&lt;=4),"500K",IF(AND(Q3011="Telecom / ISP",D3011&gt;4),"800K","0")))</f>
        <v>0</v>
      </c>
    </row>
    <row r="3012" spans="1:28" x14ac:dyDescent="0.3">
      <c r="A3012">
        <v>3010</v>
      </c>
      <c r="B3012" t="s">
        <v>6252</v>
      </c>
      <c r="C3012" t="str">
        <f t="shared" si="703"/>
        <v>Long</v>
      </c>
      <c r="D3012">
        <v>4</v>
      </c>
      <c r="F3012" s="1">
        <f t="shared" si="702"/>
        <v>4</v>
      </c>
      <c r="G3012" s="1">
        <f t="shared" si="704"/>
        <v>4</v>
      </c>
      <c r="H3012">
        <f t="shared" si="705"/>
        <v>4</v>
      </c>
      <c r="I3012" t="s">
        <v>6227</v>
      </c>
      <c r="J3012" t="s">
        <v>22</v>
      </c>
      <c r="K3012" t="s">
        <v>4886</v>
      </c>
      <c r="L3012" t="str">
        <f t="shared" si="706"/>
        <v>Established</v>
      </c>
      <c r="N3012" s="2">
        <f t="shared" si="707"/>
        <v>37</v>
      </c>
      <c r="O3012" t="s">
        <v>538</v>
      </c>
      <c r="P3012" t="s">
        <v>147</v>
      </c>
      <c r="Q3012" t="s">
        <v>246</v>
      </c>
      <c r="R3012" t="str">
        <f t="shared" si="708"/>
        <v>Average</v>
      </c>
      <c r="S3012" t="str">
        <f t="shared" si="709"/>
        <v xml:space="preserve"> </v>
      </c>
      <c r="T3012" t="b">
        <f t="shared" si="710"/>
        <v>0</v>
      </c>
      <c r="U3012" t="b">
        <f t="shared" si="711"/>
        <v>1</v>
      </c>
      <c r="V3012" t="str">
        <f t="shared" si="712"/>
        <v>Average Company</v>
      </c>
      <c r="W3012" t="str">
        <f t="shared" si="713"/>
        <v>Buy</v>
      </c>
      <c r="X3012" t="str">
        <f t="shared" si="714"/>
        <v>Not Known</v>
      </c>
      <c r="Z3012" t="str">
        <f t="shared" si="715"/>
        <v>None</v>
      </c>
      <c r="AB3012" t="str">
        <f t="shared" si="716"/>
        <v>0</v>
      </c>
    </row>
    <row r="3013" spans="1:28" x14ac:dyDescent="0.3">
      <c r="A3013">
        <v>3011</v>
      </c>
      <c r="B3013" t="s">
        <v>6253</v>
      </c>
      <c r="C3013" t="str">
        <f t="shared" si="703"/>
        <v>Long</v>
      </c>
      <c r="D3013">
        <v>4.0999999999999996</v>
      </c>
      <c r="F3013" s="1">
        <f t="shared" si="702"/>
        <v>4.0999999999999996</v>
      </c>
      <c r="G3013" s="1">
        <f t="shared" si="704"/>
        <v>4.0999999999999996</v>
      </c>
      <c r="H3013">
        <f t="shared" si="705"/>
        <v>4.0999999999999996</v>
      </c>
      <c r="I3013" t="s">
        <v>6227</v>
      </c>
      <c r="J3013" t="s">
        <v>10</v>
      </c>
      <c r="K3013" t="s">
        <v>6254</v>
      </c>
      <c r="L3013" t="str">
        <f t="shared" si="706"/>
        <v>Established</v>
      </c>
      <c r="N3013" s="2">
        <f t="shared" si="707"/>
        <v>19</v>
      </c>
      <c r="O3013" t="s">
        <v>100</v>
      </c>
      <c r="P3013" t="s">
        <v>147</v>
      </c>
      <c r="Q3013" t="s">
        <v>843</v>
      </c>
      <c r="R3013" t="str">
        <f t="shared" si="708"/>
        <v>Great</v>
      </c>
      <c r="S3013" t="str">
        <f t="shared" si="709"/>
        <v>Great</v>
      </c>
      <c r="T3013" t="b">
        <f t="shared" si="710"/>
        <v>1</v>
      </c>
      <c r="U3013" t="b">
        <f t="shared" si="711"/>
        <v>1</v>
      </c>
      <c r="V3013" t="str">
        <f t="shared" si="712"/>
        <v>Average Company</v>
      </c>
      <c r="W3013" t="str">
        <f t="shared" si="713"/>
        <v>Buy</v>
      </c>
      <c r="X3013" t="str">
        <f t="shared" si="714"/>
        <v>Not Known</v>
      </c>
      <c r="Z3013" t="str">
        <f t="shared" si="715"/>
        <v>None</v>
      </c>
      <c r="AB3013" t="str">
        <f t="shared" si="716"/>
        <v>0</v>
      </c>
    </row>
    <row r="3014" spans="1:28" x14ac:dyDescent="0.3">
      <c r="A3014">
        <v>3012</v>
      </c>
      <c r="B3014" t="s">
        <v>6255</v>
      </c>
      <c r="C3014" t="str">
        <f t="shared" si="703"/>
        <v>Long</v>
      </c>
      <c r="D3014">
        <v>3.9</v>
      </c>
      <c r="F3014" s="1">
        <f t="shared" si="702"/>
        <v>4.4000000000000004</v>
      </c>
      <c r="G3014" s="1">
        <f t="shared" si="704"/>
        <v>4.4000000000000004</v>
      </c>
      <c r="H3014">
        <f t="shared" si="705"/>
        <v>4</v>
      </c>
      <c r="I3014" t="s">
        <v>6227</v>
      </c>
      <c r="J3014" t="s">
        <v>10</v>
      </c>
      <c r="K3014" t="s">
        <v>978</v>
      </c>
      <c r="L3014" t="str">
        <f t="shared" si="706"/>
        <v>Startup</v>
      </c>
      <c r="N3014" s="2">
        <f t="shared" si="707"/>
        <v>5</v>
      </c>
      <c r="O3014" t="s">
        <v>138</v>
      </c>
      <c r="P3014" t="s">
        <v>683</v>
      </c>
      <c r="Q3014" t="s">
        <v>196</v>
      </c>
      <c r="R3014" t="str">
        <f t="shared" si="708"/>
        <v>Average</v>
      </c>
      <c r="S3014" t="str">
        <f t="shared" si="709"/>
        <v xml:space="preserve"> </v>
      </c>
      <c r="T3014" t="b">
        <f t="shared" si="710"/>
        <v>0</v>
      </c>
      <c r="U3014" t="b">
        <f t="shared" si="711"/>
        <v>1</v>
      </c>
      <c r="V3014" t="str">
        <f t="shared" si="712"/>
        <v>Average Company</v>
      </c>
      <c r="W3014" t="str">
        <f t="shared" si="713"/>
        <v>Don't Buy</v>
      </c>
      <c r="X3014" t="str">
        <f t="shared" si="714"/>
        <v>Not Known</v>
      </c>
      <c r="Z3014" t="str">
        <f t="shared" si="715"/>
        <v>None</v>
      </c>
      <c r="AB3014" t="str">
        <f t="shared" si="716"/>
        <v>0</v>
      </c>
    </row>
    <row r="3015" spans="1:28" x14ac:dyDescent="0.3">
      <c r="A3015">
        <v>3013</v>
      </c>
      <c r="B3015" t="s">
        <v>6256</v>
      </c>
      <c r="C3015" t="str">
        <f t="shared" si="703"/>
        <v>Long</v>
      </c>
      <c r="D3015">
        <v>3.8</v>
      </c>
      <c r="F3015" s="1">
        <f t="shared" si="702"/>
        <v>3.8</v>
      </c>
      <c r="G3015" s="1">
        <f t="shared" si="704"/>
        <v>3.8</v>
      </c>
      <c r="H3015">
        <f t="shared" si="705"/>
        <v>3.8</v>
      </c>
      <c r="I3015" t="s">
        <v>6227</v>
      </c>
      <c r="J3015" t="s">
        <v>22</v>
      </c>
      <c r="K3015" t="s">
        <v>6257</v>
      </c>
      <c r="L3015" t="str">
        <f t="shared" si="706"/>
        <v>Established</v>
      </c>
      <c r="N3015" s="2">
        <f t="shared" si="707"/>
        <v>82</v>
      </c>
      <c r="O3015" t="s">
        <v>1102</v>
      </c>
      <c r="P3015" t="s">
        <v>147</v>
      </c>
      <c r="Q3015" t="s">
        <v>999</v>
      </c>
      <c r="R3015" t="str">
        <f t="shared" si="708"/>
        <v>Average</v>
      </c>
      <c r="S3015" t="str">
        <f t="shared" si="709"/>
        <v xml:space="preserve"> </v>
      </c>
      <c r="T3015" t="b">
        <f t="shared" si="710"/>
        <v>0</v>
      </c>
      <c r="U3015" t="b">
        <f t="shared" si="711"/>
        <v>1</v>
      </c>
      <c r="V3015" t="str">
        <f t="shared" si="712"/>
        <v>Average Company</v>
      </c>
      <c r="W3015" t="str">
        <f t="shared" si="713"/>
        <v>Don't Buy</v>
      </c>
      <c r="X3015" t="str">
        <f t="shared" si="714"/>
        <v>Not Known</v>
      </c>
      <c r="Z3015" t="str">
        <f t="shared" si="715"/>
        <v>None</v>
      </c>
      <c r="AB3015" t="str">
        <f t="shared" si="716"/>
        <v>0</v>
      </c>
    </row>
    <row r="3016" spans="1:28" x14ac:dyDescent="0.3">
      <c r="A3016">
        <v>3014</v>
      </c>
      <c r="B3016" t="s">
        <v>6258</v>
      </c>
      <c r="C3016" t="str">
        <f t="shared" si="703"/>
        <v>Long</v>
      </c>
      <c r="D3016">
        <v>3.4</v>
      </c>
      <c r="F3016" s="1">
        <f t="shared" si="702"/>
        <v>3.4</v>
      </c>
      <c r="G3016" s="1">
        <f t="shared" si="704"/>
        <v>3.4</v>
      </c>
      <c r="H3016">
        <f t="shared" si="705"/>
        <v>3.4</v>
      </c>
      <c r="I3016" t="s">
        <v>6227</v>
      </c>
      <c r="J3016" t="s">
        <v>22</v>
      </c>
      <c r="K3016" t="s">
        <v>3672</v>
      </c>
      <c r="L3016" t="str">
        <f t="shared" si="706"/>
        <v>Established</v>
      </c>
      <c r="N3016" s="2">
        <f t="shared" si="707"/>
        <v>16</v>
      </c>
      <c r="O3016" t="s">
        <v>121</v>
      </c>
      <c r="P3016" t="s">
        <v>691</v>
      </c>
      <c r="Q3016" t="s">
        <v>243</v>
      </c>
      <c r="R3016" t="str">
        <f t="shared" si="708"/>
        <v>Average</v>
      </c>
      <c r="S3016" t="str">
        <f t="shared" si="709"/>
        <v xml:space="preserve"> </v>
      </c>
      <c r="T3016" t="b">
        <f t="shared" si="710"/>
        <v>0</v>
      </c>
      <c r="U3016" t="b">
        <f t="shared" si="711"/>
        <v>0</v>
      </c>
      <c r="V3016" t="str">
        <f t="shared" si="712"/>
        <v>Average Company</v>
      </c>
      <c r="W3016" t="str">
        <f t="shared" si="713"/>
        <v>Don't Buy</v>
      </c>
      <c r="X3016" t="str">
        <f t="shared" si="714"/>
        <v>Not Known</v>
      </c>
      <c r="Z3016" t="str">
        <f t="shared" si="715"/>
        <v>None</v>
      </c>
      <c r="AB3016" t="str">
        <f t="shared" si="716"/>
        <v>0</v>
      </c>
    </row>
    <row r="3017" spans="1:28" x14ac:dyDescent="0.3">
      <c r="A3017">
        <v>3015</v>
      </c>
      <c r="B3017" t="s">
        <v>6259</v>
      </c>
      <c r="C3017" t="str">
        <f t="shared" si="703"/>
        <v>Long</v>
      </c>
      <c r="D3017">
        <v>4.0999999999999996</v>
      </c>
      <c r="F3017" s="1">
        <f t="shared" si="702"/>
        <v>4.0999999999999996</v>
      </c>
      <c r="G3017" s="1">
        <f t="shared" si="704"/>
        <v>4.0999999999999996</v>
      </c>
      <c r="H3017">
        <f t="shared" si="705"/>
        <v>4.0999999999999996</v>
      </c>
      <c r="I3017" t="s">
        <v>6227</v>
      </c>
      <c r="J3017" t="s">
        <v>10</v>
      </c>
      <c r="K3017" t="s">
        <v>6260</v>
      </c>
      <c r="L3017" t="str">
        <f t="shared" si="706"/>
        <v>Established</v>
      </c>
      <c r="N3017" s="2">
        <f t="shared" si="707"/>
        <v>35</v>
      </c>
      <c r="O3017" t="s">
        <v>249</v>
      </c>
      <c r="P3017" t="s">
        <v>691</v>
      </c>
      <c r="Q3017" t="s">
        <v>315</v>
      </c>
      <c r="R3017" t="str">
        <f t="shared" si="708"/>
        <v>Great</v>
      </c>
      <c r="S3017" t="str">
        <f t="shared" si="709"/>
        <v>Great</v>
      </c>
      <c r="T3017" t="b">
        <f t="shared" si="710"/>
        <v>1</v>
      </c>
      <c r="U3017" t="b">
        <f t="shared" si="711"/>
        <v>1</v>
      </c>
      <c r="V3017" t="str">
        <f t="shared" si="712"/>
        <v>Top Company</v>
      </c>
      <c r="W3017" t="str">
        <f t="shared" si="713"/>
        <v>Don't Buy</v>
      </c>
      <c r="X3017" t="str">
        <f t="shared" si="714"/>
        <v>Not Known</v>
      </c>
      <c r="Z3017" t="str">
        <f t="shared" si="715"/>
        <v>None</v>
      </c>
      <c r="AB3017" t="str">
        <f t="shared" si="716"/>
        <v>0</v>
      </c>
    </row>
    <row r="3018" spans="1:28" x14ac:dyDescent="0.3">
      <c r="A3018">
        <v>3016</v>
      </c>
      <c r="B3018" t="s">
        <v>6261</v>
      </c>
      <c r="C3018" t="str">
        <f t="shared" si="703"/>
        <v>Long</v>
      </c>
      <c r="D3018">
        <v>4.0999999999999996</v>
      </c>
      <c r="F3018" s="1">
        <f t="shared" si="702"/>
        <v>4.0999999999999996</v>
      </c>
      <c r="G3018" s="1">
        <f t="shared" si="704"/>
        <v>4.0999999999999996</v>
      </c>
      <c r="H3018">
        <f t="shared" si="705"/>
        <v>4.0999999999999996</v>
      </c>
      <c r="I3018" t="s">
        <v>6262</v>
      </c>
      <c r="J3018" t="s">
        <v>22</v>
      </c>
      <c r="K3018" t="s">
        <v>6263</v>
      </c>
      <c r="L3018" t="str">
        <f t="shared" si="706"/>
        <v>Established</v>
      </c>
      <c r="N3018" s="2">
        <f t="shared" si="707"/>
        <v>11</v>
      </c>
      <c r="O3018" t="s">
        <v>146</v>
      </c>
      <c r="P3018" t="s">
        <v>691</v>
      </c>
      <c r="Q3018" t="s">
        <v>44</v>
      </c>
      <c r="R3018" t="str">
        <f t="shared" si="708"/>
        <v>Great</v>
      </c>
      <c r="S3018" t="str">
        <f t="shared" si="709"/>
        <v>Great</v>
      </c>
      <c r="T3018" t="b">
        <f t="shared" si="710"/>
        <v>1</v>
      </c>
      <c r="U3018" t="b">
        <f t="shared" si="711"/>
        <v>1</v>
      </c>
      <c r="V3018" t="str">
        <f t="shared" si="712"/>
        <v>Average Company</v>
      </c>
      <c r="W3018" t="str">
        <f t="shared" si="713"/>
        <v>Don't Buy</v>
      </c>
      <c r="X3018" t="str">
        <f t="shared" si="714"/>
        <v>Not Known</v>
      </c>
      <c r="Z3018" t="str">
        <f t="shared" si="715"/>
        <v>None</v>
      </c>
      <c r="AB3018" t="str">
        <f t="shared" si="716"/>
        <v>0</v>
      </c>
    </row>
    <row r="3019" spans="1:28" x14ac:dyDescent="0.3">
      <c r="A3019">
        <v>3017</v>
      </c>
      <c r="B3019" t="s">
        <v>6264</v>
      </c>
      <c r="C3019" t="str">
        <f t="shared" si="703"/>
        <v>Long</v>
      </c>
      <c r="D3019">
        <v>4</v>
      </c>
      <c r="F3019" s="1">
        <f t="shared" si="702"/>
        <v>4</v>
      </c>
      <c r="G3019" s="1">
        <f t="shared" si="704"/>
        <v>4</v>
      </c>
      <c r="H3019">
        <f t="shared" si="705"/>
        <v>4</v>
      </c>
      <c r="I3019" t="s">
        <v>6262</v>
      </c>
      <c r="J3019" t="s">
        <v>22</v>
      </c>
      <c r="K3019" t="s">
        <v>5718</v>
      </c>
      <c r="L3019" t="str">
        <f t="shared" si="706"/>
        <v>Established</v>
      </c>
      <c r="N3019" s="2">
        <f t="shared" si="707"/>
        <v>26</v>
      </c>
      <c r="O3019" t="s">
        <v>126</v>
      </c>
      <c r="P3019" t="s">
        <v>691</v>
      </c>
      <c r="Q3019" t="s">
        <v>315</v>
      </c>
      <c r="R3019" t="str">
        <f t="shared" si="708"/>
        <v>Average</v>
      </c>
      <c r="S3019" t="str">
        <f t="shared" si="709"/>
        <v xml:space="preserve"> </v>
      </c>
      <c r="T3019" t="b">
        <f t="shared" si="710"/>
        <v>0</v>
      </c>
      <c r="U3019" t="b">
        <f t="shared" si="711"/>
        <v>1</v>
      </c>
      <c r="V3019" t="str">
        <f t="shared" si="712"/>
        <v>Average Company</v>
      </c>
      <c r="W3019" t="str">
        <f t="shared" si="713"/>
        <v>Don't Buy</v>
      </c>
      <c r="X3019" t="str">
        <f t="shared" si="714"/>
        <v>Not Known</v>
      </c>
      <c r="Z3019" t="str">
        <f t="shared" si="715"/>
        <v>None</v>
      </c>
      <c r="AB3019" t="str">
        <f t="shared" si="716"/>
        <v>0</v>
      </c>
    </row>
    <row r="3020" spans="1:28" x14ac:dyDescent="0.3">
      <c r="A3020">
        <v>3018</v>
      </c>
      <c r="B3020" t="s">
        <v>6265</v>
      </c>
      <c r="C3020" t="str">
        <f t="shared" si="703"/>
        <v>Long</v>
      </c>
      <c r="D3020">
        <v>4.0999999999999996</v>
      </c>
      <c r="F3020" s="1">
        <f t="shared" si="702"/>
        <v>4.0999999999999996</v>
      </c>
      <c r="G3020" s="1">
        <f t="shared" si="704"/>
        <v>4.0999999999999996</v>
      </c>
      <c r="H3020">
        <f t="shared" si="705"/>
        <v>4.0999999999999996</v>
      </c>
      <c r="I3020" t="s">
        <v>6262</v>
      </c>
      <c r="J3020" t="s">
        <v>22</v>
      </c>
      <c r="K3020" t="s">
        <v>6266</v>
      </c>
      <c r="L3020" t="str">
        <f t="shared" si="706"/>
        <v>Established</v>
      </c>
      <c r="N3020" s="2">
        <f t="shared" si="707"/>
        <v>10</v>
      </c>
      <c r="O3020" t="s">
        <v>1190</v>
      </c>
      <c r="P3020" t="s">
        <v>147</v>
      </c>
      <c r="Q3020" t="s">
        <v>601</v>
      </c>
      <c r="R3020" t="str">
        <f t="shared" si="708"/>
        <v>Great</v>
      </c>
      <c r="S3020" t="str">
        <f t="shared" si="709"/>
        <v>Great</v>
      </c>
      <c r="T3020" t="b">
        <f t="shared" si="710"/>
        <v>0</v>
      </c>
      <c r="U3020" t="b">
        <f t="shared" si="711"/>
        <v>1</v>
      </c>
      <c r="V3020" t="str">
        <f t="shared" si="712"/>
        <v>Average Company</v>
      </c>
      <c r="W3020" t="str">
        <f t="shared" si="713"/>
        <v>Buy</v>
      </c>
      <c r="X3020" t="str">
        <f t="shared" si="714"/>
        <v>Not Known</v>
      </c>
      <c r="Z3020" t="str">
        <f t="shared" si="715"/>
        <v>None</v>
      </c>
      <c r="AB3020" t="str">
        <f t="shared" si="716"/>
        <v>0</v>
      </c>
    </row>
    <row r="3021" spans="1:28" x14ac:dyDescent="0.3">
      <c r="A3021">
        <v>3019</v>
      </c>
      <c r="B3021" t="s">
        <v>6267</v>
      </c>
      <c r="C3021" t="str">
        <f t="shared" si="703"/>
        <v>Long</v>
      </c>
      <c r="D3021">
        <v>4.4000000000000004</v>
      </c>
      <c r="F3021" s="1">
        <f t="shared" si="702"/>
        <v>4.4000000000000004</v>
      </c>
      <c r="G3021" s="1">
        <f t="shared" si="704"/>
        <v>4.4000000000000004</v>
      </c>
      <c r="H3021">
        <f t="shared" si="705"/>
        <v>4.4000000000000004</v>
      </c>
      <c r="I3021" t="s">
        <v>6262</v>
      </c>
      <c r="J3021" t="s">
        <v>22</v>
      </c>
      <c r="K3021" t="s">
        <v>6268</v>
      </c>
      <c r="L3021" t="str">
        <f t="shared" si="706"/>
        <v>Established</v>
      </c>
      <c r="N3021" s="2">
        <f t="shared" si="707"/>
        <v>38</v>
      </c>
      <c r="O3021" t="s">
        <v>357</v>
      </c>
      <c r="P3021" t="s">
        <v>147</v>
      </c>
      <c r="Q3021" t="s">
        <v>773</v>
      </c>
      <c r="R3021" t="str">
        <f t="shared" si="708"/>
        <v>Great</v>
      </c>
      <c r="S3021" t="str">
        <f t="shared" si="709"/>
        <v>Great</v>
      </c>
      <c r="T3021" t="b">
        <f t="shared" si="710"/>
        <v>1</v>
      </c>
      <c r="U3021" t="b">
        <f t="shared" si="711"/>
        <v>1</v>
      </c>
      <c r="V3021" t="str">
        <f t="shared" si="712"/>
        <v>Top Company</v>
      </c>
      <c r="W3021" t="str">
        <f t="shared" si="713"/>
        <v>Don't Buy</v>
      </c>
      <c r="X3021" t="str">
        <f t="shared" si="714"/>
        <v>Not Known</v>
      </c>
      <c r="Z3021" t="str">
        <f t="shared" si="715"/>
        <v>None</v>
      </c>
      <c r="AB3021" t="str">
        <f t="shared" si="716"/>
        <v>0</v>
      </c>
    </row>
    <row r="3022" spans="1:28" x14ac:dyDescent="0.3">
      <c r="A3022">
        <v>3020</v>
      </c>
      <c r="B3022" t="s">
        <v>6269</v>
      </c>
      <c r="C3022" t="str">
        <f t="shared" si="703"/>
        <v>Long</v>
      </c>
      <c r="D3022">
        <v>4.3</v>
      </c>
      <c r="F3022" s="1">
        <f t="shared" si="702"/>
        <v>4.3</v>
      </c>
      <c r="G3022" s="1">
        <f t="shared" si="704"/>
        <v>4.3</v>
      </c>
      <c r="H3022">
        <f t="shared" si="705"/>
        <v>4.3</v>
      </c>
      <c r="I3022" t="s">
        <v>6262</v>
      </c>
      <c r="J3022" t="s">
        <v>10</v>
      </c>
      <c r="K3022" t="s">
        <v>6270</v>
      </c>
      <c r="L3022" t="str">
        <f t="shared" si="706"/>
        <v>Established</v>
      </c>
      <c r="N3022" s="2">
        <f t="shared" si="707"/>
        <v>26</v>
      </c>
      <c r="O3022" t="s">
        <v>126</v>
      </c>
      <c r="P3022" t="s">
        <v>147</v>
      </c>
      <c r="Q3022" t="s">
        <v>28</v>
      </c>
      <c r="R3022" t="str">
        <f t="shared" si="708"/>
        <v>Great</v>
      </c>
      <c r="S3022" t="str">
        <f t="shared" si="709"/>
        <v>Great</v>
      </c>
      <c r="T3022" t="b">
        <f t="shared" si="710"/>
        <v>1</v>
      </c>
      <c r="U3022" t="b">
        <f t="shared" si="711"/>
        <v>1</v>
      </c>
      <c r="V3022" t="str">
        <f t="shared" si="712"/>
        <v>Top Company</v>
      </c>
      <c r="W3022" t="str">
        <f t="shared" si="713"/>
        <v>Don't Buy</v>
      </c>
      <c r="X3022" t="str">
        <f t="shared" si="714"/>
        <v>Not Known</v>
      </c>
      <c r="Z3022" t="str">
        <f t="shared" si="715"/>
        <v>None</v>
      </c>
      <c r="AB3022" t="str">
        <f t="shared" si="716"/>
        <v>1Million</v>
      </c>
    </row>
    <row r="3023" spans="1:28" x14ac:dyDescent="0.3">
      <c r="A3023">
        <v>3021</v>
      </c>
      <c r="B3023" t="s">
        <v>6271</v>
      </c>
      <c r="C3023" t="str">
        <f t="shared" si="703"/>
        <v>Long</v>
      </c>
      <c r="D3023">
        <v>4.2</v>
      </c>
      <c r="F3023" s="1">
        <f t="shared" si="702"/>
        <v>4.7</v>
      </c>
      <c r="G3023" s="1">
        <f t="shared" si="704"/>
        <v>4.7</v>
      </c>
      <c r="H3023">
        <f t="shared" si="705"/>
        <v>4.3</v>
      </c>
      <c r="I3023" t="s">
        <v>6262</v>
      </c>
      <c r="J3023" t="s">
        <v>22</v>
      </c>
      <c r="K3023" t="s">
        <v>6272</v>
      </c>
      <c r="L3023" t="str">
        <f t="shared" si="706"/>
        <v>Startup</v>
      </c>
      <c r="N3023" s="2">
        <f t="shared" si="707"/>
        <v>8</v>
      </c>
      <c r="O3023" t="s">
        <v>583</v>
      </c>
      <c r="P3023" t="s">
        <v>147</v>
      </c>
      <c r="Q3023" t="s">
        <v>44</v>
      </c>
      <c r="R3023" t="str">
        <f t="shared" si="708"/>
        <v>Great</v>
      </c>
      <c r="S3023" t="str">
        <f t="shared" si="709"/>
        <v>Great</v>
      </c>
      <c r="T3023" t="b">
        <f t="shared" si="710"/>
        <v>0</v>
      </c>
      <c r="U3023" t="b">
        <f t="shared" si="711"/>
        <v>1</v>
      </c>
      <c r="V3023" t="str">
        <f t="shared" si="712"/>
        <v>Average Company</v>
      </c>
      <c r="W3023" t="str">
        <f t="shared" si="713"/>
        <v>Don't Buy</v>
      </c>
      <c r="X3023" t="str">
        <f t="shared" si="714"/>
        <v>Not Known</v>
      </c>
      <c r="Z3023" t="str">
        <f t="shared" si="715"/>
        <v>None</v>
      </c>
      <c r="AB3023" t="str">
        <f t="shared" si="716"/>
        <v>0</v>
      </c>
    </row>
    <row r="3024" spans="1:28" x14ac:dyDescent="0.3">
      <c r="A3024">
        <v>3022</v>
      </c>
      <c r="B3024" t="s">
        <v>6273</v>
      </c>
      <c r="C3024" t="str">
        <f t="shared" si="703"/>
        <v>Long</v>
      </c>
      <c r="D3024">
        <v>3.2</v>
      </c>
      <c r="F3024" s="1">
        <f t="shared" si="702"/>
        <v>3.2</v>
      </c>
      <c r="G3024" s="1">
        <f t="shared" si="704"/>
        <v>3.2</v>
      </c>
      <c r="H3024">
        <f t="shared" si="705"/>
        <v>3.2</v>
      </c>
      <c r="I3024" t="s">
        <v>6262</v>
      </c>
      <c r="J3024" t="s">
        <v>22</v>
      </c>
      <c r="K3024" t="s">
        <v>2337</v>
      </c>
      <c r="L3024" t="str">
        <f t="shared" si="706"/>
        <v>Established</v>
      </c>
      <c r="N3024" s="2">
        <f t="shared" si="707"/>
        <v>19</v>
      </c>
      <c r="O3024" t="s">
        <v>100</v>
      </c>
      <c r="P3024" t="s">
        <v>691</v>
      </c>
      <c r="Q3024" t="s">
        <v>70</v>
      </c>
      <c r="R3024" t="str">
        <f t="shared" si="708"/>
        <v>Average</v>
      </c>
      <c r="S3024" t="str">
        <f t="shared" si="709"/>
        <v xml:space="preserve"> </v>
      </c>
      <c r="T3024" t="b">
        <f t="shared" si="710"/>
        <v>0</v>
      </c>
      <c r="U3024" t="b">
        <f t="shared" si="711"/>
        <v>0</v>
      </c>
      <c r="V3024" t="str">
        <f t="shared" si="712"/>
        <v>Average Company</v>
      </c>
      <c r="W3024" t="str">
        <f t="shared" si="713"/>
        <v>Don't Buy</v>
      </c>
      <c r="X3024" t="str">
        <f t="shared" si="714"/>
        <v>Not Known</v>
      </c>
      <c r="Z3024" t="str">
        <f t="shared" si="715"/>
        <v>None</v>
      </c>
      <c r="AB3024" t="str">
        <f t="shared" si="716"/>
        <v>0</v>
      </c>
    </row>
    <row r="3025" spans="1:28" x14ac:dyDescent="0.3">
      <c r="A3025">
        <v>3023</v>
      </c>
      <c r="B3025" t="s">
        <v>6274</v>
      </c>
      <c r="C3025" t="str">
        <f t="shared" si="703"/>
        <v>Short</v>
      </c>
      <c r="D3025">
        <v>4</v>
      </c>
      <c r="F3025" s="1">
        <f t="shared" si="702"/>
        <v>4</v>
      </c>
      <c r="G3025" s="1">
        <f t="shared" si="704"/>
        <v>4</v>
      </c>
      <c r="H3025">
        <f t="shared" si="705"/>
        <v>4</v>
      </c>
      <c r="I3025" t="s">
        <v>6262</v>
      </c>
      <c r="J3025" t="s">
        <v>22</v>
      </c>
      <c r="K3025" t="s">
        <v>6275</v>
      </c>
      <c r="L3025" t="str">
        <f t="shared" si="706"/>
        <v>Established</v>
      </c>
      <c r="N3025" s="2">
        <f t="shared" si="707"/>
        <v>47</v>
      </c>
      <c r="O3025" t="s">
        <v>258</v>
      </c>
      <c r="P3025" t="s">
        <v>1308</v>
      </c>
      <c r="Q3025" t="s">
        <v>105</v>
      </c>
      <c r="R3025" t="str">
        <f t="shared" si="708"/>
        <v>Average</v>
      </c>
      <c r="S3025" t="str">
        <f t="shared" si="709"/>
        <v xml:space="preserve"> </v>
      </c>
      <c r="T3025" t="b">
        <f t="shared" si="710"/>
        <v>0</v>
      </c>
      <c r="U3025" t="b">
        <f t="shared" si="711"/>
        <v>1</v>
      </c>
      <c r="V3025" t="str">
        <f t="shared" si="712"/>
        <v>Average Company</v>
      </c>
      <c r="W3025" t="str">
        <f t="shared" si="713"/>
        <v>Don't Buy</v>
      </c>
      <c r="X3025" t="str">
        <f t="shared" si="714"/>
        <v>Not Known</v>
      </c>
      <c r="Z3025" t="str">
        <f t="shared" si="715"/>
        <v>None</v>
      </c>
      <c r="AB3025" t="str">
        <f t="shared" si="716"/>
        <v>0</v>
      </c>
    </row>
    <row r="3026" spans="1:28" x14ac:dyDescent="0.3">
      <c r="A3026">
        <v>3024</v>
      </c>
      <c r="B3026" t="s">
        <v>6276</v>
      </c>
      <c r="C3026" t="str">
        <f t="shared" si="703"/>
        <v>Long</v>
      </c>
      <c r="D3026">
        <v>3.9</v>
      </c>
      <c r="F3026" s="1">
        <f t="shared" si="702"/>
        <v>3.9</v>
      </c>
      <c r="G3026" s="1">
        <f t="shared" si="704"/>
        <v>3.9</v>
      </c>
      <c r="H3026">
        <f t="shared" si="705"/>
        <v>3.9</v>
      </c>
      <c r="I3026" t="s">
        <v>6262</v>
      </c>
      <c r="J3026" t="s">
        <v>10</v>
      </c>
      <c r="K3026" t="s">
        <v>2487</v>
      </c>
      <c r="L3026" t="str">
        <f t="shared" si="706"/>
        <v>Established</v>
      </c>
      <c r="N3026" s="2">
        <f t="shared" si="707"/>
        <v>36</v>
      </c>
      <c r="O3026" t="s">
        <v>48</v>
      </c>
      <c r="P3026" t="s">
        <v>691</v>
      </c>
      <c r="Q3026" t="s">
        <v>378</v>
      </c>
      <c r="R3026" t="str">
        <f t="shared" si="708"/>
        <v>Average</v>
      </c>
      <c r="S3026" t="str">
        <f t="shared" si="709"/>
        <v xml:space="preserve"> </v>
      </c>
      <c r="T3026" t="b">
        <f t="shared" si="710"/>
        <v>0</v>
      </c>
      <c r="U3026" t="b">
        <f t="shared" si="711"/>
        <v>1</v>
      </c>
      <c r="V3026" t="str">
        <f t="shared" si="712"/>
        <v>Average Company</v>
      </c>
      <c r="W3026" t="str">
        <f t="shared" si="713"/>
        <v>Don't Buy</v>
      </c>
      <c r="X3026" t="str">
        <f t="shared" si="714"/>
        <v>Not Known</v>
      </c>
      <c r="Z3026" t="str">
        <f t="shared" si="715"/>
        <v>None</v>
      </c>
      <c r="AB3026" t="str">
        <f t="shared" si="716"/>
        <v>0</v>
      </c>
    </row>
    <row r="3027" spans="1:28" x14ac:dyDescent="0.3">
      <c r="A3027">
        <v>3025</v>
      </c>
      <c r="B3027" t="s">
        <v>6277</v>
      </c>
      <c r="C3027" t="str">
        <f t="shared" si="703"/>
        <v>Long</v>
      </c>
      <c r="D3027">
        <v>3.7</v>
      </c>
      <c r="F3027" s="1">
        <f t="shared" si="702"/>
        <v>3.7</v>
      </c>
      <c r="G3027" s="1">
        <f t="shared" si="704"/>
        <v>3.7</v>
      </c>
      <c r="H3027">
        <f t="shared" si="705"/>
        <v>3.7</v>
      </c>
      <c r="I3027" t="s">
        <v>6262</v>
      </c>
      <c r="J3027" t="s">
        <v>22</v>
      </c>
      <c r="K3027" t="s">
        <v>5529</v>
      </c>
      <c r="L3027" t="str">
        <f t="shared" si="706"/>
        <v>Established</v>
      </c>
      <c r="N3027" s="2">
        <f t="shared" si="707"/>
        <v>29</v>
      </c>
      <c r="O3027" t="s">
        <v>62</v>
      </c>
      <c r="P3027" t="s">
        <v>691</v>
      </c>
      <c r="Q3027" t="s">
        <v>105</v>
      </c>
      <c r="R3027" t="str">
        <f t="shared" si="708"/>
        <v>Average</v>
      </c>
      <c r="S3027" t="str">
        <f t="shared" si="709"/>
        <v xml:space="preserve"> </v>
      </c>
      <c r="T3027" t="b">
        <f t="shared" si="710"/>
        <v>0</v>
      </c>
      <c r="U3027" t="b">
        <f t="shared" si="711"/>
        <v>1</v>
      </c>
      <c r="V3027" t="str">
        <f t="shared" si="712"/>
        <v>Average Company</v>
      </c>
      <c r="W3027" t="str">
        <f t="shared" si="713"/>
        <v>Don't Buy</v>
      </c>
      <c r="X3027" t="str">
        <f t="shared" si="714"/>
        <v>Not Known</v>
      </c>
      <c r="Z3027" t="str">
        <f t="shared" si="715"/>
        <v>None</v>
      </c>
      <c r="AB3027" t="str">
        <f t="shared" si="716"/>
        <v>0</v>
      </c>
    </row>
    <row r="3028" spans="1:28" x14ac:dyDescent="0.3">
      <c r="A3028">
        <v>3026</v>
      </c>
      <c r="B3028" t="s">
        <v>6278</v>
      </c>
      <c r="C3028" t="str">
        <f t="shared" si="703"/>
        <v>Long</v>
      </c>
      <c r="D3028">
        <v>4.0999999999999996</v>
      </c>
      <c r="F3028" s="1">
        <f t="shared" si="702"/>
        <v>4.0999999999999996</v>
      </c>
      <c r="G3028" s="1">
        <f t="shared" si="704"/>
        <v>4.0999999999999996</v>
      </c>
      <c r="H3028">
        <f t="shared" si="705"/>
        <v>4.0999999999999996</v>
      </c>
      <c r="I3028" t="s">
        <v>6262</v>
      </c>
      <c r="J3028" t="s">
        <v>22</v>
      </c>
      <c r="K3028" t="s">
        <v>1011</v>
      </c>
      <c r="L3028" t="str">
        <f t="shared" si="706"/>
        <v>Established</v>
      </c>
      <c r="N3028" s="2">
        <f t="shared" si="707"/>
        <v>24</v>
      </c>
      <c r="O3028" t="s">
        <v>185</v>
      </c>
      <c r="P3028" t="s">
        <v>683</v>
      </c>
      <c r="Q3028" t="s">
        <v>80</v>
      </c>
      <c r="R3028" t="str">
        <f t="shared" si="708"/>
        <v>Great</v>
      </c>
      <c r="S3028" t="str">
        <f t="shared" si="709"/>
        <v>Great</v>
      </c>
      <c r="T3028" t="b">
        <f t="shared" si="710"/>
        <v>1</v>
      </c>
      <c r="U3028" t="b">
        <f t="shared" si="711"/>
        <v>1</v>
      </c>
      <c r="V3028" t="str">
        <f t="shared" si="712"/>
        <v>Top Company</v>
      </c>
      <c r="W3028" t="str">
        <f t="shared" si="713"/>
        <v>Don't Buy</v>
      </c>
      <c r="X3028" t="str">
        <f t="shared" si="714"/>
        <v>Not Known</v>
      </c>
      <c r="Z3028" t="str">
        <f t="shared" si="715"/>
        <v>None</v>
      </c>
      <c r="AB3028" t="str">
        <f t="shared" si="716"/>
        <v>0</v>
      </c>
    </row>
    <row r="3029" spans="1:28" x14ac:dyDescent="0.3">
      <c r="A3029">
        <v>3027</v>
      </c>
      <c r="B3029" t="s">
        <v>6279</v>
      </c>
      <c r="C3029" t="str">
        <f t="shared" si="703"/>
        <v>Long</v>
      </c>
      <c r="D3029">
        <v>4</v>
      </c>
      <c r="F3029" s="1">
        <f t="shared" ref="F3029:F3092" si="717">IF(N3029&lt;10,IF(D3029+0.5&gt;5,5,D3029+0.5),D3029)</f>
        <v>4</v>
      </c>
      <c r="G3029" s="1">
        <f t="shared" si="704"/>
        <v>4</v>
      </c>
      <c r="H3029">
        <f t="shared" si="705"/>
        <v>4</v>
      </c>
      <c r="I3029" t="s">
        <v>6262</v>
      </c>
      <c r="J3029" t="s">
        <v>22</v>
      </c>
      <c r="K3029" t="s">
        <v>3166</v>
      </c>
      <c r="L3029" t="str">
        <f t="shared" si="706"/>
        <v>Established</v>
      </c>
      <c r="N3029" s="2">
        <f t="shared" si="707"/>
        <v>37</v>
      </c>
      <c r="O3029" t="s">
        <v>538</v>
      </c>
      <c r="P3029" t="s">
        <v>147</v>
      </c>
      <c r="Q3029" t="s">
        <v>218</v>
      </c>
      <c r="R3029" t="str">
        <f t="shared" si="708"/>
        <v>Average</v>
      </c>
      <c r="S3029" t="str">
        <f t="shared" si="709"/>
        <v xml:space="preserve"> </v>
      </c>
      <c r="T3029" t="b">
        <f t="shared" si="710"/>
        <v>0</v>
      </c>
      <c r="U3029" t="b">
        <f t="shared" si="711"/>
        <v>1</v>
      </c>
      <c r="V3029" t="str">
        <f t="shared" si="712"/>
        <v>Average Company</v>
      </c>
      <c r="W3029" t="str">
        <f t="shared" si="713"/>
        <v>Buy</v>
      </c>
      <c r="X3029" t="str">
        <f t="shared" si="714"/>
        <v>Not Known</v>
      </c>
      <c r="Z3029" t="str">
        <f t="shared" si="715"/>
        <v>None</v>
      </c>
      <c r="AB3029" t="str">
        <f t="shared" si="716"/>
        <v>0</v>
      </c>
    </row>
    <row r="3030" spans="1:28" x14ac:dyDescent="0.3">
      <c r="A3030">
        <v>3028</v>
      </c>
      <c r="B3030" t="s">
        <v>6280</v>
      </c>
      <c r="C3030" t="str">
        <f t="shared" si="703"/>
        <v>Long</v>
      </c>
      <c r="D3030">
        <v>3.8</v>
      </c>
      <c r="F3030" s="1">
        <f t="shared" si="717"/>
        <v>3.8</v>
      </c>
      <c r="G3030" s="1">
        <f t="shared" si="704"/>
        <v>3.8</v>
      </c>
      <c r="H3030">
        <f t="shared" si="705"/>
        <v>3.8</v>
      </c>
      <c r="I3030" t="s">
        <v>6262</v>
      </c>
      <c r="J3030" t="s">
        <v>22</v>
      </c>
      <c r="K3030" t="s">
        <v>6281</v>
      </c>
      <c r="L3030" t="str">
        <f t="shared" si="706"/>
        <v>Established</v>
      </c>
      <c r="N3030" s="2">
        <f t="shared" si="707"/>
        <v>10</v>
      </c>
      <c r="O3030" t="s">
        <v>2514</v>
      </c>
      <c r="P3030" t="s">
        <v>181</v>
      </c>
      <c r="Q3030" t="s">
        <v>44</v>
      </c>
      <c r="R3030" t="str">
        <f t="shared" si="708"/>
        <v>Average</v>
      </c>
      <c r="S3030" t="str">
        <f t="shared" si="709"/>
        <v xml:space="preserve"> </v>
      </c>
      <c r="T3030" t="b">
        <f t="shared" si="710"/>
        <v>0</v>
      </c>
      <c r="U3030" t="b">
        <f t="shared" si="711"/>
        <v>1</v>
      </c>
      <c r="V3030" t="str">
        <f t="shared" si="712"/>
        <v>Average Company</v>
      </c>
      <c r="W3030" t="str">
        <f t="shared" si="713"/>
        <v>Don't Buy</v>
      </c>
      <c r="X3030" t="str">
        <f t="shared" si="714"/>
        <v>Not Known</v>
      </c>
      <c r="Z3030" t="str">
        <f t="shared" si="715"/>
        <v>None</v>
      </c>
      <c r="AB3030" t="str">
        <f t="shared" si="716"/>
        <v>0</v>
      </c>
    </row>
    <row r="3031" spans="1:28" x14ac:dyDescent="0.3">
      <c r="A3031">
        <v>3029</v>
      </c>
      <c r="B3031" t="s">
        <v>6282</v>
      </c>
      <c r="C3031" t="str">
        <f t="shared" si="703"/>
        <v>Long</v>
      </c>
      <c r="D3031">
        <v>3.6</v>
      </c>
      <c r="F3031" s="1">
        <f t="shared" si="717"/>
        <v>3.6</v>
      </c>
      <c r="G3031" s="1">
        <f t="shared" si="704"/>
        <v>3.6</v>
      </c>
      <c r="H3031">
        <f t="shared" si="705"/>
        <v>3.6</v>
      </c>
      <c r="I3031" t="s">
        <v>6262</v>
      </c>
      <c r="J3031" t="s">
        <v>10</v>
      </c>
      <c r="K3031" t="s">
        <v>5848</v>
      </c>
      <c r="L3031" t="str">
        <f t="shared" si="706"/>
        <v>Established</v>
      </c>
      <c r="N3031" s="2">
        <f t="shared" si="707"/>
        <v>12</v>
      </c>
      <c r="O3031" t="s">
        <v>3185</v>
      </c>
      <c r="P3031" t="s">
        <v>147</v>
      </c>
      <c r="Q3031" t="s">
        <v>204</v>
      </c>
      <c r="R3031" t="str">
        <f t="shared" si="708"/>
        <v>Average</v>
      </c>
      <c r="S3031" t="str">
        <f t="shared" si="709"/>
        <v xml:space="preserve"> </v>
      </c>
      <c r="T3031" t="b">
        <f t="shared" si="710"/>
        <v>0</v>
      </c>
      <c r="U3031" t="b">
        <f t="shared" si="711"/>
        <v>1</v>
      </c>
      <c r="V3031" t="str">
        <f t="shared" si="712"/>
        <v>Average Company</v>
      </c>
      <c r="W3031" t="str">
        <f t="shared" si="713"/>
        <v>Don't Buy</v>
      </c>
      <c r="X3031" t="str">
        <f t="shared" si="714"/>
        <v>Not Known</v>
      </c>
      <c r="Z3031" t="str">
        <f t="shared" si="715"/>
        <v>None</v>
      </c>
      <c r="AB3031" t="str">
        <f t="shared" si="716"/>
        <v>0</v>
      </c>
    </row>
    <row r="3032" spans="1:28" x14ac:dyDescent="0.3">
      <c r="A3032">
        <v>3030</v>
      </c>
      <c r="B3032" t="s">
        <v>6283</v>
      </c>
      <c r="C3032" t="str">
        <f t="shared" si="703"/>
        <v>Long</v>
      </c>
      <c r="D3032">
        <v>4</v>
      </c>
      <c r="F3032" s="1">
        <f t="shared" si="717"/>
        <v>4</v>
      </c>
      <c r="G3032" s="1">
        <f t="shared" si="704"/>
        <v>4</v>
      </c>
      <c r="H3032">
        <f t="shared" si="705"/>
        <v>4</v>
      </c>
      <c r="I3032" t="s">
        <v>6262</v>
      </c>
      <c r="J3032" t="s">
        <v>10</v>
      </c>
      <c r="K3032" t="s">
        <v>3605</v>
      </c>
      <c r="L3032" t="str">
        <f t="shared" si="706"/>
        <v>Established</v>
      </c>
      <c r="N3032" s="2">
        <f t="shared" si="707"/>
        <v>26</v>
      </c>
      <c r="O3032" t="s">
        <v>126</v>
      </c>
      <c r="P3032" t="s">
        <v>147</v>
      </c>
      <c r="Q3032" t="s">
        <v>44</v>
      </c>
      <c r="R3032" t="str">
        <f t="shared" si="708"/>
        <v>Average</v>
      </c>
      <c r="S3032" t="str">
        <f t="shared" si="709"/>
        <v xml:space="preserve"> </v>
      </c>
      <c r="T3032" t="b">
        <f t="shared" si="710"/>
        <v>0</v>
      </c>
      <c r="U3032" t="b">
        <f t="shared" si="711"/>
        <v>1</v>
      </c>
      <c r="V3032" t="str">
        <f t="shared" si="712"/>
        <v>Average Company</v>
      </c>
      <c r="W3032" t="str">
        <f t="shared" si="713"/>
        <v>Don't Buy</v>
      </c>
      <c r="X3032" t="str">
        <f t="shared" si="714"/>
        <v>Not Known</v>
      </c>
      <c r="Z3032" t="str">
        <f t="shared" si="715"/>
        <v>None</v>
      </c>
      <c r="AB3032" t="str">
        <f t="shared" si="716"/>
        <v>0</v>
      </c>
    </row>
    <row r="3033" spans="1:28" x14ac:dyDescent="0.3">
      <c r="A3033">
        <v>3031</v>
      </c>
      <c r="B3033" t="s">
        <v>6284</v>
      </c>
      <c r="C3033" t="str">
        <f t="shared" si="703"/>
        <v>Long</v>
      </c>
      <c r="D3033">
        <v>4</v>
      </c>
      <c r="F3033" s="1">
        <f t="shared" si="717"/>
        <v>4</v>
      </c>
      <c r="G3033" s="1">
        <f t="shared" si="704"/>
        <v>4</v>
      </c>
      <c r="H3033">
        <f t="shared" si="705"/>
        <v>4</v>
      </c>
      <c r="I3033" t="s">
        <v>6262</v>
      </c>
      <c r="J3033" t="s">
        <v>10</v>
      </c>
      <c r="K3033" t="s">
        <v>6060</v>
      </c>
      <c r="L3033" t="str">
        <f t="shared" si="706"/>
        <v>Established</v>
      </c>
      <c r="N3033" s="2">
        <f t="shared" si="707"/>
        <v>36</v>
      </c>
      <c r="O3033" t="s">
        <v>48</v>
      </c>
      <c r="P3033" t="s">
        <v>147</v>
      </c>
      <c r="Q3033" t="s">
        <v>246</v>
      </c>
      <c r="R3033" t="str">
        <f t="shared" si="708"/>
        <v>Average</v>
      </c>
      <c r="S3033" t="str">
        <f t="shared" si="709"/>
        <v xml:space="preserve"> </v>
      </c>
      <c r="T3033" t="b">
        <f t="shared" si="710"/>
        <v>0</v>
      </c>
      <c r="U3033" t="b">
        <f t="shared" si="711"/>
        <v>1</v>
      </c>
      <c r="V3033" t="str">
        <f t="shared" si="712"/>
        <v>Average Company</v>
      </c>
      <c r="W3033" t="str">
        <f t="shared" si="713"/>
        <v>Don't Buy</v>
      </c>
      <c r="X3033" t="str">
        <f t="shared" si="714"/>
        <v>Not Known</v>
      </c>
      <c r="Z3033" t="str">
        <f t="shared" si="715"/>
        <v>None</v>
      </c>
      <c r="AB3033" t="str">
        <f t="shared" si="716"/>
        <v>0</v>
      </c>
    </row>
    <row r="3034" spans="1:28" x14ac:dyDescent="0.3">
      <c r="A3034">
        <v>3032</v>
      </c>
      <c r="B3034" t="s">
        <v>6285</v>
      </c>
      <c r="C3034" t="str">
        <f t="shared" si="703"/>
        <v>Long</v>
      </c>
      <c r="D3034">
        <v>3.3</v>
      </c>
      <c r="F3034" s="1">
        <f t="shared" si="717"/>
        <v>3.3</v>
      </c>
      <c r="G3034" s="1">
        <f t="shared" si="704"/>
        <v>3.3</v>
      </c>
      <c r="H3034">
        <f t="shared" si="705"/>
        <v>3.3</v>
      </c>
      <c r="I3034" t="s">
        <v>6262</v>
      </c>
      <c r="J3034" t="s">
        <v>3019</v>
      </c>
      <c r="K3034" t="s">
        <v>126</v>
      </c>
      <c r="L3034" t="str">
        <f t="shared" si="706"/>
        <v>Established</v>
      </c>
      <c r="N3034" s="2">
        <f t="shared" si="707"/>
        <v>50</v>
      </c>
      <c r="O3034" t="s">
        <v>691</v>
      </c>
      <c r="Q3034" t="s">
        <v>105</v>
      </c>
      <c r="R3034" t="str">
        <f t="shared" si="708"/>
        <v>Average</v>
      </c>
      <c r="S3034" t="str">
        <f t="shared" si="709"/>
        <v xml:space="preserve"> </v>
      </c>
      <c r="T3034" t="b">
        <f t="shared" si="710"/>
        <v>0</v>
      </c>
      <c r="U3034" t="b">
        <f t="shared" si="711"/>
        <v>0</v>
      </c>
      <c r="V3034" t="str">
        <f t="shared" si="712"/>
        <v>Average Company</v>
      </c>
      <c r="W3034" t="str">
        <f t="shared" si="713"/>
        <v>Don't Buy</v>
      </c>
      <c r="X3034" t="str">
        <f t="shared" si="714"/>
        <v>Not Known</v>
      </c>
      <c r="Z3034" t="str">
        <f t="shared" si="715"/>
        <v>None</v>
      </c>
      <c r="AB3034" t="str">
        <f t="shared" si="716"/>
        <v>0</v>
      </c>
    </row>
    <row r="3035" spans="1:28" x14ac:dyDescent="0.3">
      <c r="A3035">
        <v>3033</v>
      </c>
      <c r="B3035" t="s">
        <v>6286</v>
      </c>
      <c r="C3035" t="str">
        <f t="shared" si="703"/>
        <v>Long</v>
      </c>
      <c r="D3035">
        <v>3.7</v>
      </c>
      <c r="F3035" s="1">
        <f t="shared" si="717"/>
        <v>3.7</v>
      </c>
      <c r="G3035" s="1">
        <f t="shared" si="704"/>
        <v>3.7</v>
      </c>
      <c r="H3035">
        <f t="shared" si="705"/>
        <v>3.7</v>
      </c>
      <c r="I3035" t="s">
        <v>6262</v>
      </c>
      <c r="J3035" t="s">
        <v>22</v>
      </c>
      <c r="K3035" t="s">
        <v>6287</v>
      </c>
      <c r="L3035" t="str">
        <f t="shared" si="706"/>
        <v>Established</v>
      </c>
      <c r="N3035" s="2">
        <f t="shared" si="707"/>
        <v>10</v>
      </c>
      <c r="O3035" t="s">
        <v>2514</v>
      </c>
      <c r="P3035" t="s">
        <v>75</v>
      </c>
      <c r="Q3035" t="s">
        <v>1957</v>
      </c>
      <c r="R3035" t="str">
        <f t="shared" si="708"/>
        <v>Average</v>
      </c>
      <c r="S3035" t="str">
        <f t="shared" si="709"/>
        <v xml:space="preserve"> </v>
      </c>
      <c r="T3035" t="b">
        <f t="shared" si="710"/>
        <v>0</v>
      </c>
      <c r="U3035" t="b">
        <f t="shared" si="711"/>
        <v>1</v>
      </c>
      <c r="V3035" t="str">
        <f t="shared" si="712"/>
        <v>Average Company</v>
      </c>
      <c r="W3035" t="str">
        <f t="shared" si="713"/>
        <v>Don't Buy</v>
      </c>
      <c r="X3035" t="str">
        <f t="shared" si="714"/>
        <v>Not Known</v>
      </c>
      <c r="Z3035" t="str">
        <f t="shared" si="715"/>
        <v>None</v>
      </c>
      <c r="AB3035" t="str">
        <f t="shared" si="716"/>
        <v>0</v>
      </c>
    </row>
    <row r="3036" spans="1:28" x14ac:dyDescent="0.3">
      <c r="A3036">
        <v>3034</v>
      </c>
      <c r="B3036" t="s">
        <v>6288</v>
      </c>
      <c r="C3036" t="str">
        <f t="shared" si="703"/>
        <v>Long</v>
      </c>
      <c r="D3036">
        <v>3.7</v>
      </c>
      <c r="F3036" s="1">
        <f t="shared" si="717"/>
        <v>3.7</v>
      </c>
      <c r="G3036" s="1">
        <f t="shared" si="704"/>
        <v>3.7</v>
      </c>
      <c r="H3036">
        <f t="shared" si="705"/>
        <v>3.7</v>
      </c>
      <c r="I3036" t="s">
        <v>6262</v>
      </c>
      <c r="J3036" t="s">
        <v>22</v>
      </c>
      <c r="K3036" t="s">
        <v>6289</v>
      </c>
      <c r="L3036" t="str">
        <f t="shared" si="706"/>
        <v>Established</v>
      </c>
      <c r="N3036" s="2">
        <f t="shared" si="707"/>
        <v>27</v>
      </c>
      <c r="O3036" t="s">
        <v>109</v>
      </c>
      <c r="P3036" t="s">
        <v>683</v>
      </c>
      <c r="Q3036" t="s">
        <v>28</v>
      </c>
      <c r="R3036" t="str">
        <f t="shared" si="708"/>
        <v>Average</v>
      </c>
      <c r="S3036" t="str">
        <f t="shared" si="709"/>
        <v xml:space="preserve"> </v>
      </c>
      <c r="T3036" t="b">
        <f t="shared" si="710"/>
        <v>0</v>
      </c>
      <c r="U3036" t="b">
        <f t="shared" si="711"/>
        <v>1</v>
      </c>
      <c r="V3036" t="str">
        <f t="shared" si="712"/>
        <v>Average Company</v>
      </c>
      <c r="W3036" t="str">
        <f t="shared" si="713"/>
        <v>Don't Buy</v>
      </c>
      <c r="X3036" t="str">
        <f t="shared" si="714"/>
        <v>Not Known</v>
      </c>
      <c r="Z3036" t="str">
        <f t="shared" si="715"/>
        <v>None</v>
      </c>
      <c r="AB3036" t="str">
        <f t="shared" si="716"/>
        <v>500K</v>
      </c>
    </row>
    <row r="3037" spans="1:28" x14ac:dyDescent="0.3">
      <c r="A3037">
        <v>3035</v>
      </c>
      <c r="B3037" t="s">
        <v>6290</v>
      </c>
      <c r="C3037" t="str">
        <f t="shared" si="703"/>
        <v>Long</v>
      </c>
      <c r="D3037">
        <v>3.9</v>
      </c>
      <c r="F3037" s="1" t="e">
        <f t="shared" si="717"/>
        <v>#VALUE!</v>
      </c>
      <c r="G3037" s="1" t="e">
        <f t="shared" si="704"/>
        <v>#VALUE!</v>
      </c>
      <c r="H3037" t="e">
        <f t="shared" si="705"/>
        <v>#VALUE!</v>
      </c>
      <c r="I3037" t="s">
        <v>6262</v>
      </c>
      <c r="J3037" t="s">
        <v>6291</v>
      </c>
      <c r="K3037" t="s">
        <v>75</v>
      </c>
      <c r="L3037" t="e">
        <f t="shared" si="706"/>
        <v>#VALUE!</v>
      </c>
      <c r="N3037" s="2" t="e">
        <f t="shared" si="707"/>
        <v>#VALUE!</v>
      </c>
      <c r="Q3037" t="s">
        <v>19</v>
      </c>
      <c r="R3037" t="str">
        <f t="shared" si="708"/>
        <v>Average</v>
      </c>
      <c r="S3037" t="str">
        <f t="shared" si="709"/>
        <v xml:space="preserve"> </v>
      </c>
      <c r="T3037" t="e">
        <f t="shared" si="710"/>
        <v>#VALUE!</v>
      </c>
      <c r="U3037" t="e">
        <f t="shared" si="711"/>
        <v>#VALUE!</v>
      </c>
      <c r="V3037" t="e">
        <f t="shared" si="712"/>
        <v>#VALUE!</v>
      </c>
      <c r="W3037" t="str">
        <f t="shared" si="713"/>
        <v>Don't Buy</v>
      </c>
      <c r="X3037" t="str">
        <f t="shared" si="714"/>
        <v>Not Known</v>
      </c>
      <c r="Z3037" t="e">
        <f t="shared" si="715"/>
        <v>#VALUE!</v>
      </c>
      <c r="AB3037" t="str">
        <f t="shared" si="716"/>
        <v>500K</v>
      </c>
    </row>
    <row r="3038" spans="1:28" x14ac:dyDescent="0.3">
      <c r="A3038">
        <v>3036</v>
      </c>
      <c r="B3038" t="s">
        <v>6292</v>
      </c>
      <c r="C3038" t="str">
        <f t="shared" si="703"/>
        <v>Long</v>
      </c>
      <c r="D3038">
        <v>4.3</v>
      </c>
      <c r="F3038" s="1" t="e">
        <f t="shared" si="717"/>
        <v>#VALUE!</v>
      </c>
      <c r="G3038" s="1" t="e">
        <f t="shared" si="704"/>
        <v>#VALUE!</v>
      </c>
      <c r="H3038" t="e">
        <f t="shared" si="705"/>
        <v>#VALUE!</v>
      </c>
      <c r="I3038" t="s">
        <v>6262</v>
      </c>
      <c r="J3038" t="s">
        <v>6293</v>
      </c>
      <c r="K3038" t="s">
        <v>1368</v>
      </c>
      <c r="L3038" t="e">
        <f t="shared" si="706"/>
        <v>#VALUE!</v>
      </c>
      <c r="N3038" s="2" t="e">
        <f t="shared" si="707"/>
        <v>#VALUE!</v>
      </c>
      <c r="O3038" t="s">
        <v>181</v>
      </c>
      <c r="Q3038" t="s">
        <v>362</v>
      </c>
      <c r="R3038" t="str">
        <f t="shared" si="708"/>
        <v>Great</v>
      </c>
      <c r="S3038" t="str">
        <f t="shared" si="709"/>
        <v>Great</v>
      </c>
      <c r="T3038" t="e">
        <f t="shared" si="710"/>
        <v>#VALUE!</v>
      </c>
      <c r="U3038" t="e">
        <f t="shared" si="711"/>
        <v>#VALUE!</v>
      </c>
      <c r="V3038" t="e">
        <f t="shared" si="712"/>
        <v>#VALUE!</v>
      </c>
      <c r="W3038" t="str">
        <f t="shared" si="713"/>
        <v>Don't Buy</v>
      </c>
      <c r="X3038" t="str">
        <f t="shared" si="714"/>
        <v>Not Known</v>
      </c>
      <c r="Z3038" t="e">
        <f t="shared" si="715"/>
        <v>#VALUE!</v>
      </c>
      <c r="AB3038" t="str">
        <f t="shared" si="716"/>
        <v>0</v>
      </c>
    </row>
    <row r="3039" spans="1:28" x14ac:dyDescent="0.3">
      <c r="A3039">
        <v>3037</v>
      </c>
      <c r="B3039" t="s">
        <v>6294</v>
      </c>
      <c r="C3039" t="str">
        <f t="shared" si="703"/>
        <v>Long</v>
      </c>
      <c r="D3039">
        <v>4.8</v>
      </c>
      <c r="F3039" s="1">
        <f t="shared" si="717"/>
        <v>4.8</v>
      </c>
      <c r="G3039" s="1">
        <f t="shared" si="704"/>
        <v>4.8</v>
      </c>
      <c r="H3039">
        <f t="shared" si="705"/>
        <v>4.8</v>
      </c>
      <c r="I3039" t="s">
        <v>6262</v>
      </c>
      <c r="J3039" t="s">
        <v>22</v>
      </c>
      <c r="K3039" t="s">
        <v>6295</v>
      </c>
      <c r="L3039" t="str">
        <f t="shared" si="706"/>
        <v>Established</v>
      </c>
      <c r="N3039" s="2">
        <f t="shared" si="707"/>
        <v>22</v>
      </c>
      <c r="O3039" t="s">
        <v>142</v>
      </c>
      <c r="P3039" t="s">
        <v>683</v>
      </c>
      <c r="Q3039" t="s">
        <v>186</v>
      </c>
      <c r="R3039" t="str">
        <f t="shared" si="708"/>
        <v>Great</v>
      </c>
      <c r="S3039" t="str">
        <f t="shared" si="709"/>
        <v>Great</v>
      </c>
      <c r="T3039" t="b">
        <f t="shared" si="710"/>
        <v>1</v>
      </c>
      <c r="U3039" t="b">
        <f t="shared" si="711"/>
        <v>1</v>
      </c>
      <c r="V3039" t="str">
        <f t="shared" si="712"/>
        <v>Top Company</v>
      </c>
      <c r="W3039" t="str">
        <f t="shared" si="713"/>
        <v>Don't Buy</v>
      </c>
      <c r="X3039" t="str">
        <f t="shared" si="714"/>
        <v>Not Known</v>
      </c>
      <c r="Z3039" t="str">
        <f t="shared" si="715"/>
        <v>None</v>
      </c>
      <c r="AB3039" t="str">
        <f t="shared" si="716"/>
        <v>0</v>
      </c>
    </row>
    <row r="3040" spans="1:28" x14ac:dyDescent="0.3">
      <c r="A3040">
        <v>3038</v>
      </c>
      <c r="B3040" t="s">
        <v>6296</v>
      </c>
      <c r="C3040" t="str">
        <f t="shared" si="703"/>
        <v>Long</v>
      </c>
      <c r="D3040">
        <v>3.6</v>
      </c>
      <c r="F3040" s="1">
        <f t="shared" si="717"/>
        <v>3.6</v>
      </c>
      <c r="G3040" s="1">
        <f t="shared" si="704"/>
        <v>3.6</v>
      </c>
      <c r="H3040">
        <f t="shared" si="705"/>
        <v>3.6</v>
      </c>
      <c r="I3040" t="s">
        <v>6262</v>
      </c>
      <c r="J3040" t="s">
        <v>22</v>
      </c>
      <c r="K3040" t="s">
        <v>4155</v>
      </c>
      <c r="L3040" t="str">
        <f t="shared" si="706"/>
        <v>Established</v>
      </c>
      <c r="N3040" s="2">
        <f t="shared" si="707"/>
        <v>24</v>
      </c>
      <c r="O3040" t="s">
        <v>185</v>
      </c>
      <c r="P3040" t="s">
        <v>147</v>
      </c>
      <c r="Q3040" t="s">
        <v>362</v>
      </c>
      <c r="R3040" t="str">
        <f t="shared" si="708"/>
        <v>Average</v>
      </c>
      <c r="S3040" t="str">
        <f t="shared" si="709"/>
        <v xml:space="preserve"> </v>
      </c>
      <c r="T3040" t="b">
        <f t="shared" si="710"/>
        <v>0</v>
      </c>
      <c r="U3040" t="b">
        <f t="shared" si="711"/>
        <v>1</v>
      </c>
      <c r="V3040" t="str">
        <f t="shared" si="712"/>
        <v>Average Company</v>
      </c>
      <c r="W3040" t="str">
        <f t="shared" si="713"/>
        <v>Don't Buy</v>
      </c>
      <c r="X3040" t="str">
        <f t="shared" si="714"/>
        <v>Not Known</v>
      </c>
      <c r="Z3040" t="str">
        <f t="shared" si="715"/>
        <v>None</v>
      </c>
      <c r="AB3040" t="str">
        <f t="shared" si="716"/>
        <v>0</v>
      </c>
    </row>
    <row r="3041" spans="1:28" x14ac:dyDescent="0.3">
      <c r="A3041">
        <v>3039</v>
      </c>
      <c r="B3041" t="s">
        <v>6297</v>
      </c>
      <c r="C3041" t="str">
        <f t="shared" si="703"/>
        <v>Long</v>
      </c>
      <c r="D3041">
        <v>2.6</v>
      </c>
      <c r="F3041" s="1">
        <f t="shared" si="717"/>
        <v>2.6</v>
      </c>
      <c r="G3041" s="1">
        <f t="shared" si="704"/>
        <v>2.6</v>
      </c>
      <c r="H3041">
        <f t="shared" si="705"/>
        <v>2.6</v>
      </c>
      <c r="I3041" t="s">
        <v>6298</v>
      </c>
      <c r="J3041" t="s">
        <v>22</v>
      </c>
      <c r="K3041" t="s">
        <v>3861</v>
      </c>
      <c r="L3041" t="str">
        <f t="shared" si="706"/>
        <v>Established</v>
      </c>
      <c r="N3041" s="2">
        <f t="shared" si="707"/>
        <v>25</v>
      </c>
      <c r="O3041" t="s">
        <v>54</v>
      </c>
      <c r="P3041" t="s">
        <v>683</v>
      </c>
      <c r="Q3041" t="s">
        <v>44</v>
      </c>
      <c r="R3041" t="str">
        <f t="shared" si="708"/>
        <v>Average</v>
      </c>
      <c r="S3041" t="str">
        <f t="shared" si="709"/>
        <v xml:space="preserve"> </v>
      </c>
      <c r="T3041" t="b">
        <f t="shared" si="710"/>
        <v>0</v>
      </c>
      <c r="U3041" t="b">
        <f t="shared" si="711"/>
        <v>0</v>
      </c>
      <c r="V3041" t="str">
        <f t="shared" si="712"/>
        <v>Average Company</v>
      </c>
      <c r="W3041" t="str">
        <f t="shared" si="713"/>
        <v>Don't Buy</v>
      </c>
      <c r="X3041" t="str">
        <f t="shared" si="714"/>
        <v>Not Known</v>
      </c>
      <c r="Z3041" t="str">
        <f t="shared" si="715"/>
        <v>None</v>
      </c>
      <c r="AB3041" t="str">
        <f t="shared" si="716"/>
        <v>0</v>
      </c>
    </row>
    <row r="3042" spans="1:28" x14ac:dyDescent="0.3">
      <c r="A3042">
        <v>3040</v>
      </c>
      <c r="B3042" t="s">
        <v>6299</v>
      </c>
      <c r="C3042" t="str">
        <f t="shared" si="703"/>
        <v>Short</v>
      </c>
      <c r="D3042">
        <v>4.0999999999999996</v>
      </c>
      <c r="F3042" s="1">
        <f t="shared" si="717"/>
        <v>4.0999999999999996</v>
      </c>
      <c r="G3042" s="1">
        <f t="shared" si="704"/>
        <v>4.0999999999999996</v>
      </c>
      <c r="H3042">
        <f t="shared" si="705"/>
        <v>4.0999999999999996</v>
      </c>
      <c r="I3042" t="s">
        <v>6298</v>
      </c>
      <c r="J3042" t="s">
        <v>22</v>
      </c>
      <c r="K3042" t="s">
        <v>6300</v>
      </c>
      <c r="L3042" t="str">
        <f t="shared" si="706"/>
        <v>Established</v>
      </c>
      <c r="N3042" s="2">
        <f t="shared" si="707"/>
        <v>26</v>
      </c>
      <c r="O3042" t="s">
        <v>6301</v>
      </c>
      <c r="P3042" t="s">
        <v>147</v>
      </c>
      <c r="Q3042" t="s">
        <v>218</v>
      </c>
      <c r="R3042" t="str">
        <f t="shared" si="708"/>
        <v>Great</v>
      </c>
      <c r="S3042" t="str">
        <f t="shared" si="709"/>
        <v>Great</v>
      </c>
      <c r="T3042" t="b">
        <f t="shared" si="710"/>
        <v>1</v>
      </c>
      <c r="U3042" t="b">
        <f t="shared" si="711"/>
        <v>1</v>
      </c>
      <c r="V3042" t="str">
        <f t="shared" si="712"/>
        <v>Top Company</v>
      </c>
      <c r="W3042" t="str">
        <f t="shared" si="713"/>
        <v>Don't Buy</v>
      </c>
      <c r="X3042" t="str">
        <f t="shared" si="714"/>
        <v>Not Known</v>
      </c>
      <c r="Z3042" t="str">
        <f t="shared" si="715"/>
        <v>None</v>
      </c>
      <c r="AB3042" t="str">
        <f t="shared" si="716"/>
        <v>0</v>
      </c>
    </row>
    <row r="3043" spans="1:28" x14ac:dyDescent="0.3">
      <c r="A3043">
        <v>3041</v>
      </c>
      <c r="B3043" t="s">
        <v>6302</v>
      </c>
      <c r="C3043" t="str">
        <f t="shared" si="703"/>
        <v>Long</v>
      </c>
      <c r="D3043">
        <v>3.1</v>
      </c>
      <c r="F3043" s="1">
        <f t="shared" si="717"/>
        <v>3.1</v>
      </c>
      <c r="G3043" s="1">
        <f t="shared" si="704"/>
        <v>3.1</v>
      </c>
      <c r="H3043">
        <f t="shared" si="705"/>
        <v>3.1</v>
      </c>
      <c r="I3043" t="s">
        <v>6298</v>
      </c>
      <c r="J3043" t="s">
        <v>10</v>
      </c>
      <c r="K3043" t="s">
        <v>5707</v>
      </c>
      <c r="L3043" t="str">
        <f t="shared" si="706"/>
        <v>Established</v>
      </c>
      <c r="N3043" s="2">
        <f t="shared" si="707"/>
        <v>29</v>
      </c>
      <c r="O3043" t="s">
        <v>62</v>
      </c>
      <c r="P3043" t="s">
        <v>691</v>
      </c>
      <c r="Q3043" t="s">
        <v>28</v>
      </c>
      <c r="R3043" t="str">
        <f t="shared" si="708"/>
        <v>Average</v>
      </c>
      <c r="S3043" t="str">
        <f t="shared" si="709"/>
        <v xml:space="preserve"> </v>
      </c>
      <c r="T3043" t="b">
        <f t="shared" si="710"/>
        <v>0</v>
      </c>
      <c r="U3043" t="b">
        <f t="shared" si="711"/>
        <v>0</v>
      </c>
      <c r="V3043" t="str">
        <f t="shared" si="712"/>
        <v>Average Company</v>
      </c>
      <c r="W3043" t="str">
        <f t="shared" si="713"/>
        <v>Don't Buy</v>
      </c>
      <c r="X3043" t="str">
        <f t="shared" si="714"/>
        <v>Bombay Finance</v>
      </c>
      <c r="Z3043" t="str">
        <f t="shared" si="715"/>
        <v>None</v>
      </c>
      <c r="AB3043" t="str">
        <f t="shared" si="716"/>
        <v>500K</v>
      </c>
    </row>
    <row r="3044" spans="1:28" x14ac:dyDescent="0.3">
      <c r="A3044">
        <v>3042</v>
      </c>
      <c r="B3044" t="s">
        <v>6303</v>
      </c>
      <c r="C3044" t="str">
        <f t="shared" si="703"/>
        <v>Long</v>
      </c>
      <c r="D3044">
        <v>3.9</v>
      </c>
      <c r="F3044" s="1">
        <f t="shared" si="717"/>
        <v>3.9</v>
      </c>
      <c r="G3044" s="1">
        <f t="shared" si="704"/>
        <v>3.9</v>
      </c>
      <c r="H3044">
        <f t="shared" si="705"/>
        <v>3.9</v>
      </c>
      <c r="I3044" t="s">
        <v>6298</v>
      </c>
      <c r="J3044" t="s">
        <v>22</v>
      </c>
      <c r="K3044" t="s">
        <v>4893</v>
      </c>
      <c r="L3044" t="str">
        <f t="shared" si="706"/>
        <v>Established</v>
      </c>
      <c r="N3044" s="2">
        <f t="shared" si="707"/>
        <v>84</v>
      </c>
      <c r="O3044" t="s">
        <v>79</v>
      </c>
      <c r="P3044" t="s">
        <v>691</v>
      </c>
      <c r="Q3044" t="s">
        <v>105</v>
      </c>
      <c r="R3044" t="str">
        <f t="shared" si="708"/>
        <v>Average</v>
      </c>
      <c r="S3044" t="str">
        <f t="shared" si="709"/>
        <v xml:space="preserve"> </v>
      </c>
      <c r="T3044" t="b">
        <f t="shared" si="710"/>
        <v>0</v>
      </c>
      <c r="U3044" t="b">
        <f t="shared" si="711"/>
        <v>1</v>
      </c>
      <c r="V3044" t="str">
        <f t="shared" si="712"/>
        <v>Average Company</v>
      </c>
      <c r="W3044" t="str">
        <f t="shared" si="713"/>
        <v>Buy</v>
      </c>
      <c r="X3044" t="str">
        <f t="shared" si="714"/>
        <v>Not Known</v>
      </c>
      <c r="Z3044" t="str">
        <f t="shared" si="715"/>
        <v>None</v>
      </c>
      <c r="AB3044" t="str">
        <f t="shared" si="716"/>
        <v>0</v>
      </c>
    </row>
    <row r="3045" spans="1:28" x14ac:dyDescent="0.3">
      <c r="A3045">
        <v>3043</v>
      </c>
      <c r="B3045" t="s">
        <v>6304</v>
      </c>
      <c r="C3045" t="str">
        <f t="shared" si="703"/>
        <v>Long</v>
      </c>
      <c r="D3045">
        <v>4.3</v>
      </c>
      <c r="F3045" s="1">
        <f t="shared" si="717"/>
        <v>4.8</v>
      </c>
      <c r="G3045" s="1">
        <f t="shared" si="704"/>
        <v>4.8</v>
      </c>
      <c r="H3045">
        <f t="shared" si="705"/>
        <v>4.3999999999999995</v>
      </c>
      <c r="I3045" t="s">
        <v>6298</v>
      </c>
      <c r="J3045" t="s">
        <v>22</v>
      </c>
      <c r="K3045" t="s">
        <v>6305</v>
      </c>
      <c r="L3045" t="str">
        <f t="shared" si="706"/>
        <v>Startup</v>
      </c>
      <c r="N3045" s="2">
        <f t="shared" si="707"/>
        <v>7</v>
      </c>
      <c r="O3045" t="s">
        <v>318</v>
      </c>
      <c r="P3045" t="s">
        <v>683</v>
      </c>
      <c r="Q3045" t="s">
        <v>28</v>
      </c>
      <c r="R3045" t="str">
        <f t="shared" si="708"/>
        <v>Great</v>
      </c>
      <c r="S3045" t="str">
        <f t="shared" si="709"/>
        <v>Great</v>
      </c>
      <c r="T3045" t="b">
        <f t="shared" si="710"/>
        <v>0</v>
      </c>
      <c r="U3045" t="b">
        <f t="shared" si="711"/>
        <v>1</v>
      </c>
      <c r="V3045" t="str">
        <f t="shared" si="712"/>
        <v>Average Company</v>
      </c>
      <c r="W3045" t="str">
        <f t="shared" si="713"/>
        <v>Don't Buy</v>
      </c>
      <c r="X3045" t="str">
        <f t="shared" si="714"/>
        <v>Bombay Finance</v>
      </c>
      <c r="Z3045" t="str">
        <f t="shared" si="715"/>
        <v>None</v>
      </c>
      <c r="AB3045" t="str">
        <f t="shared" si="716"/>
        <v>1Million</v>
      </c>
    </row>
    <row r="3046" spans="1:28" x14ac:dyDescent="0.3">
      <c r="A3046">
        <v>3044</v>
      </c>
      <c r="B3046" t="s">
        <v>6306</v>
      </c>
      <c r="C3046" t="str">
        <f t="shared" si="703"/>
        <v>Short</v>
      </c>
      <c r="D3046">
        <v>4.4000000000000004</v>
      </c>
      <c r="F3046" s="1">
        <f t="shared" si="717"/>
        <v>4.4000000000000004</v>
      </c>
      <c r="G3046" s="1">
        <f t="shared" si="704"/>
        <v>4.4000000000000004</v>
      </c>
      <c r="H3046">
        <f t="shared" si="705"/>
        <v>4.4000000000000004</v>
      </c>
      <c r="I3046" t="s">
        <v>6298</v>
      </c>
      <c r="J3046" t="s">
        <v>22</v>
      </c>
      <c r="K3046" t="s">
        <v>6307</v>
      </c>
      <c r="L3046" t="str">
        <f t="shared" si="706"/>
        <v>Established</v>
      </c>
      <c r="N3046" s="2">
        <f t="shared" si="707"/>
        <v>13</v>
      </c>
      <c r="O3046" t="s">
        <v>299</v>
      </c>
      <c r="P3046" t="s">
        <v>683</v>
      </c>
      <c r="Q3046" t="s">
        <v>846</v>
      </c>
      <c r="R3046" t="str">
        <f t="shared" si="708"/>
        <v>Great</v>
      </c>
      <c r="S3046" t="str">
        <f t="shared" si="709"/>
        <v>Great</v>
      </c>
      <c r="T3046" t="b">
        <f t="shared" si="710"/>
        <v>1</v>
      </c>
      <c r="U3046" t="b">
        <f t="shared" si="711"/>
        <v>1</v>
      </c>
      <c r="V3046" t="str">
        <f t="shared" si="712"/>
        <v>Average Company</v>
      </c>
      <c r="W3046" t="str">
        <f t="shared" si="713"/>
        <v>Don't Buy</v>
      </c>
      <c r="X3046" t="str">
        <f t="shared" si="714"/>
        <v>Not Known</v>
      </c>
      <c r="Z3046" t="str">
        <f t="shared" si="715"/>
        <v>None</v>
      </c>
      <c r="AB3046" t="str">
        <f t="shared" si="716"/>
        <v>0</v>
      </c>
    </row>
    <row r="3047" spans="1:28" x14ac:dyDescent="0.3">
      <c r="A3047">
        <v>3045</v>
      </c>
      <c r="B3047" t="s">
        <v>6308</v>
      </c>
      <c r="C3047" t="str">
        <f t="shared" si="703"/>
        <v>Long</v>
      </c>
      <c r="D3047">
        <v>3.6</v>
      </c>
      <c r="F3047" s="1">
        <f t="shared" si="717"/>
        <v>3.6</v>
      </c>
      <c r="G3047" s="1">
        <f t="shared" si="704"/>
        <v>3.6</v>
      </c>
      <c r="H3047">
        <f t="shared" si="705"/>
        <v>3.6</v>
      </c>
      <c r="I3047" t="s">
        <v>6298</v>
      </c>
      <c r="J3047" t="s">
        <v>22</v>
      </c>
      <c r="K3047" t="s">
        <v>2489</v>
      </c>
      <c r="L3047" t="str">
        <f t="shared" si="706"/>
        <v>Established</v>
      </c>
      <c r="N3047" s="2">
        <f t="shared" si="707"/>
        <v>23</v>
      </c>
      <c r="O3047" t="s">
        <v>230</v>
      </c>
      <c r="P3047" t="s">
        <v>147</v>
      </c>
      <c r="Q3047" t="s">
        <v>295</v>
      </c>
      <c r="R3047" t="str">
        <f t="shared" si="708"/>
        <v>Average</v>
      </c>
      <c r="S3047" t="str">
        <f t="shared" si="709"/>
        <v xml:space="preserve"> </v>
      </c>
      <c r="T3047" t="b">
        <f t="shared" si="710"/>
        <v>0</v>
      </c>
      <c r="U3047" t="b">
        <f t="shared" si="711"/>
        <v>1</v>
      </c>
      <c r="V3047" t="str">
        <f t="shared" si="712"/>
        <v>Average Company</v>
      </c>
      <c r="W3047" t="str">
        <f t="shared" si="713"/>
        <v>Don't Buy</v>
      </c>
      <c r="X3047" t="str">
        <f t="shared" si="714"/>
        <v>Not Known</v>
      </c>
      <c r="Z3047" t="str">
        <f t="shared" si="715"/>
        <v>None</v>
      </c>
      <c r="AB3047" t="str">
        <f t="shared" si="716"/>
        <v>0</v>
      </c>
    </row>
    <row r="3048" spans="1:28" x14ac:dyDescent="0.3">
      <c r="A3048">
        <v>3046</v>
      </c>
      <c r="B3048" t="s">
        <v>6309</v>
      </c>
      <c r="C3048" t="str">
        <f t="shared" si="703"/>
        <v>Long</v>
      </c>
      <c r="D3048">
        <v>3.7</v>
      </c>
      <c r="F3048" s="1">
        <f t="shared" si="717"/>
        <v>3.7</v>
      </c>
      <c r="G3048" s="1">
        <f t="shared" si="704"/>
        <v>3.7</v>
      </c>
      <c r="H3048">
        <f t="shared" si="705"/>
        <v>3.7</v>
      </c>
      <c r="I3048" t="s">
        <v>6298</v>
      </c>
      <c r="J3048" t="s">
        <v>10</v>
      </c>
      <c r="K3048" t="s">
        <v>6310</v>
      </c>
      <c r="L3048" t="str">
        <f t="shared" si="706"/>
        <v>Established</v>
      </c>
      <c r="N3048" s="2">
        <f t="shared" si="707"/>
        <v>42</v>
      </c>
      <c r="O3048" t="s">
        <v>397</v>
      </c>
      <c r="P3048" t="s">
        <v>691</v>
      </c>
      <c r="Q3048" t="s">
        <v>918</v>
      </c>
      <c r="R3048" t="str">
        <f t="shared" si="708"/>
        <v>Average</v>
      </c>
      <c r="S3048" t="str">
        <f t="shared" si="709"/>
        <v xml:space="preserve"> </v>
      </c>
      <c r="T3048" t="b">
        <f t="shared" si="710"/>
        <v>0</v>
      </c>
      <c r="U3048" t="b">
        <f t="shared" si="711"/>
        <v>1</v>
      </c>
      <c r="V3048" t="str">
        <f t="shared" si="712"/>
        <v>Average Company</v>
      </c>
      <c r="W3048" t="str">
        <f t="shared" si="713"/>
        <v>Don't Buy</v>
      </c>
      <c r="X3048" t="str">
        <f t="shared" si="714"/>
        <v>Not Known</v>
      </c>
      <c r="Z3048" t="str">
        <f t="shared" si="715"/>
        <v>None</v>
      </c>
      <c r="AB3048" t="str">
        <f t="shared" si="716"/>
        <v>0</v>
      </c>
    </row>
    <row r="3049" spans="1:28" x14ac:dyDescent="0.3">
      <c r="A3049">
        <v>3047</v>
      </c>
      <c r="B3049" t="s">
        <v>6311</v>
      </c>
      <c r="C3049" t="str">
        <f t="shared" si="703"/>
        <v>Long</v>
      </c>
      <c r="D3049">
        <v>3.6</v>
      </c>
      <c r="F3049" s="1">
        <f t="shared" si="717"/>
        <v>3.6</v>
      </c>
      <c r="G3049" s="1">
        <f t="shared" si="704"/>
        <v>3.6</v>
      </c>
      <c r="H3049">
        <f t="shared" si="705"/>
        <v>3.6</v>
      </c>
      <c r="I3049" t="s">
        <v>6298</v>
      </c>
      <c r="J3049" t="s">
        <v>22</v>
      </c>
      <c r="K3049" t="s">
        <v>6312</v>
      </c>
      <c r="L3049" t="str">
        <f t="shared" si="706"/>
        <v>Established</v>
      </c>
      <c r="N3049" s="2">
        <f t="shared" si="707"/>
        <v>15</v>
      </c>
      <c r="O3049" t="s">
        <v>84</v>
      </c>
      <c r="P3049" t="s">
        <v>147</v>
      </c>
      <c r="Q3049" t="s">
        <v>19</v>
      </c>
      <c r="R3049" t="str">
        <f t="shared" si="708"/>
        <v>Average</v>
      </c>
      <c r="S3049" t="str">
        <f t="shared" si="709"/>
        <v xml:space="preserve"> </v>
      </c>
      <c r="T3049" t="b">
        <f t="shared" si="710"/>
        <v>0</v>
      </c>
      <c r="U3049" t="b">
        <f t="shared" si="711"/>
        <v>1</v>
      </c>
      <c r="V3049" t="str">
        <f t="shared" si="712"/>
        <v>Average Company</v>
      </c>
      <c r="W3049" t="str">
        <f t="shared" si="713"/>
        <v>Don't Buy</v>
      </c>
      <c r="X3049" t="str">
        <f t="shared" si="714"/>
        <v>Not Known</v>
      </c>
      <c r="Z3049" t="str">
        <f t="shared" si="715"/>
        <v>None</v>
      </c>
      <c r="AB3049" t="str">
        <f t="shared" si="716"/>
        <v>500K</v>
      </c>
    </row>
    <row r="3050" spans="1:28" x14ac:dyDescent="0.3">
      <c r="A3050">
        <v>3048</v>
      </c>
      <c r="B3050" t="s">
        <v>6313</v>
      </c>
      <c r="C3050" t="str">
        <f t="shared" si="703"/>
        <v>Long</v>
      </c>
      <c r="D3050">
        <v>3.9</v>
      </c>
      <c r="F3050" s="1">
        <f t="shared" si="717"/>
        <v>3.9</v>
      </c>
      <c r="G3050" s="1">
        <f t="shared" si="704"/>
        <v>3.9</v>
      </c>
      <c r="H3050">
        <f t="shared" si="705"/>
        <v>3.9</v>
      </c>
      <c r="I3050" t="s">
        <v>6298</v>
      </c>
      <c r="J3050" t="s">
        <v>22</v>
      </c>
      <c r="K3050" t="s">
        <v>6314</v>
      </c>
      <c r="L3050" t="str">
        <f t="shared" si="706"/>
        <v>Established</v>
      </c>
      <c r="N3050" s="2">
        <f t="shared" si="707"/>
        <v>14</v>
      </c>
      <c r="O3050" t="s">
        <v>522</v>
      </c>
      <c r="P3050" t="s">
        <v>691</v>
      </c>
      <c r="Q3050" t="s">
        <v>315</v>
      </c>
      <c r="R3050" t="str">
        <f t="shared" si="708"/>
        <v>Average</v>
      </c>
      <c r="S3050" t="str">
        <f t="shared" si="709"/>
        <v xml:space="preserve"> </v>
      </c>
      <c r="T3050" t="b">
        <f t="shared" si="710"/>
        <v>0</v>
      </c>
      <c r="U3050" t="b">
        <f t="shared" si="711"/>
        <v>1</v>
      </c>
      <c r="V3050" t="str">
        <f t="shared" si="712"/>
        <v>Average Company</v>
      </c>
      <c r="W3050" t="str">
        <f t="shared" si="713"/>
        <v>Don't Buy</v>
      </c>
      <c r="X3050" t="str">
        <f t="shared" si="714"/>
        <v>Not Known</v>
      </c>
      <c r="Z3050" t="str">
        <f t="shared" si="715"/>
        <v>None</v>
      </c>
      <c r="AB3050" t="str">
        <f t="shared" si="716"/>
        <v>0</v>
      </c>
    </row>
    <row r="3051" spans="1:28" x14ac:dyDescent="0.3">
      <c r="A3051">
        <v>3049</v>
      </c>
      <c r="B3051" t="s">
        <v>6315</v>
      </c>
      <c r="C3051" t="str">
        <f t="shared" si="703"/>
        <v>Long</v>
      </c>
      <c r="D3051">
        <v>3.4</v>
      </c>
      <c r="F3051" s="1">
        <f t="shared" si="717"/>
        <v>3.4</v>
      </c>
      <c r="G3051" s="1">
        <f t="shared" si="704"/>
        <v>3.4</v>
      </c>
      <c r="H3051">
        <f t="shared" si="705"/>
        <v>3.4</v>
      </c>
      <c r="I3051" t="s">
        <v>6298</v>
      </c>
      <c r="J3051" t="s">
        <v>22</v>
      </c>
      <c r="K3051" t="s">
        <v>5290</v>
      </c>
      <c r="L3051" t="str">
        <f t="shared" si="706"/>
        <v>Established</v>
      </c>
      <c r="N3051" s="2">
        <f t="shared" si="707"/>
        <v>32</v>
      </c>
      <c r="O3051" t="s">
        <v>368</v>
      </c>
      <c r="P3051" t="s">
        <v>683</v>
      </c>
      <c r="Q3051" t="s">
        <v>28</v>
      </c>
      <c r="R3051" t="str">
        <f t="shared" si="708"/>
        <v>Average</v>
      </c>
      <c r="S3051" t="str">
        <f t="shared" si="709"/>
        <v xml:space="preserve"> </v>
      </c>
      <c r="T3051" t="b">
        <f t="shared" si="710"/>
        <v>0</v>
      </c>
      <c r="U3051" t="b">
        <f t="shared" si="711"/>
        <v>0</v>
      </c>
      <c r="V3051" t="str">
        <f t="shared" si="712"/>
        <v>Average Company</v>
      </c>
      <c r="W3051" t="str">
        <f t="shared" si="713"/>
        <v>Don't Buy</v>
      </c>
      <c r="X3051" t="str">
        <f t="shared" si="714"/>
        <v>Not Known</v>
      </c>
      <c r="Z3051" t="str">
        <f t="shared" si="715"/>
        <v>None</v>
      </c>
      <c r="AB3051" t="str">
        <f t="shared" si="716"/>
        <v>500K</v>
      </c>
    </row>
    <row r="3052" spans="1:28" x14ac:dyDescent="0.3">
      <c r="A3052">
        <v>3050</v>
      </c>
      <c r="B3052" t="s">
        <v>6316</v>
      </c>
      <c r="C3052" t="str">
        <f t="shared" si="703"/>
        <v>Long</v>
      </c>
      <c r="D3052">
        <v>4.0999999999999996</v>
      </c>
      <c r="F3052" s="1">
        <f t="shared" si="717"/>
        <v>4.0999999999999996</v>
      </c>
      <c r="G3052" s="1">
        <f t="shared" si="704"/>
        <v>4.0999999999999996</v>
      </c>
      <c r="H3052">
        <f t="shared" si="705"/>
        <v>4.0999999999999996</v>
      </c>
      <c r="I3052" t="s">
        <v>6298</v>
      </c>
      <c r="J3052" t="s">
        <v>22</v>
      </c>
      <c r="K3052" t="s">
        <v>2852</v>
      </c>
      <c r="L3052" t="str">
        <f t="shared" si="706"/>
        <v>Established</v>
      </c>
      <c r="N3052" s="2">
        <f t="shared" si="707"/>
        <v>14</v>
      </c>
      <c r="O3052" t="s">
        <v>522</v>
      </c>
      <c r="P3052" t="s">
        <v>691</v>
      </c>
      <c r="Q3052" t="s">
        <v>424</v>
      </c>
      <c r="R3052" t="str">
        <f t="shared" si="708"/>
        <v>Great</v>
      </c>
      <c r="S3052" t="str">
        <f t="shared" si="709"/>
        <v>Great</v>
      </c>
      <c r="T3052" t="b">
        <f t="shared" si="710"/>
        <v>1</v>
      </c>
      <c r="U3052" t="b">
        <f t="shared" si="711"/>
        <v>1</v>
      </c>
      <c r="V3052" t="str">
        <f t="shared" si="712"/>
        <v>Average Company</v>
      </c>
      <c r="W3052" t="str">
        <f t="shared" si="713"/>
        <v>Don't Buy</v>
      </c>
      <c r="X3052" t="str">
        <f t="shared" si="714"/>
        <v>Not Known</v>
      </c>
      <c r="Z3052" t="str">
        <f t="shared" si="715"/>
        <v>None</v>
      </c>
      <c r="AB3052" t="str">
        <f t="shared" si="716"/>
        <v>0</v>
      </c>
    </row>
    <row r="3053" spans="1:28" x14ac:dyDescent="0.3">
      <c r="A3053">
        <v>3051</v>
      </c>
      <c r="B3053" t="s">
        <v>6317</v>
      </c>
      <c r="C3053" t="str">
        <f t="shared" si="703"/>
        <v>Long</v>
      </c>
      <c r="D3053">
        <v>4.2</v>
      </c>
      <c r="F3053" s="1">
        <f t="shared" si="717"/>
        <v>4.2</v>
      </c>
      <c r="G3053" s="1">
        <f t="shared" si="704"/>
        <v>4.2</v>
      </c>
      <c r="H3053">
        <f t="shared" si="705"/>
        <v>4.2</v>
      </c>
      <c r="I3053" t="s">
        <v>6298</v>
      </c>
      <c r="J3053" t="s">
        <v>10</v>
      </c>
      <c r="K3053" t="s">
        <v>6318</v>
      </c>
      <c r="L3053" t="str">
        <f t="shared" si="706"/>
        <v>Established</v>
      </c>
      <c r="N3053" s="2">
        <f t="shared" si="707"/>
        <v>24</v>
      </c>
      <c r="O3053" t="s">
        <v>185</v>
      </c>
      <c r="P3053" t="s">
        <v>683</v>
      </c>
      <c r="Q3053" t="s">
        <v>846</v>
      </c>
      <c r="R3053" t="str">
        <f t="shared" si="708"/>
        <v>Great</v>
      </c>
      <c r="S3053" t="str">
        <f t="shared" si="709"/>
        <v>Great</v>
      </c>
      <c r="T3053" t="b">
        <f t="shared" si="710"/>
        <v>1</v>
      </c>
      <c r="U3053" t="b">
        <f t="shared" si="711"/>
        <v>1</v>
      </c>
      <c r="V3053" t="str">
        <f t="shared" si="712"/>
        <v>Top Company</v>
      </c>
      <c r="W3053" t="str">
        <f t="shared" si="713"/>
        <v>Don't Buy</v>
      </c>
      <c r="X3053" t="str">
        <f t="shared" si="714"/>
        <v>Not Known</v>
      </c>
      <c r="Z3053" t="str">
        <f t="shared" si="715"/>
        <v>None</v>
      </c>
      <c r="AB3053" t="str">
        <f t="shared" si="716"/>
        <v>0</v>
      </c>
    </row>
    <row r="3054" spans="1:28" x14ac:dyDescent="0.3">
      <c r="A3054">
        <v>3052</v>
      </c>
      <c r="B3054" t="s">
        <v>6319</v>
      </c>
      <c r="C3054" t="str">
        <f t="shared" si="703"/>
        <v>Long</v>
      </c>
      <c r="D3054">
        <v>3.9</v>
      </c>
      <c r="F3054" s="1" t="e">
        <f t="shared" si="717"/>
        <v>#VALUE!</v>
      </c>
      <c r="G3054" s="1" t="e">
        <f t="shared" si="704"/>
        <v>#VALUE!</v>
      </c>
      <c r="H3054" t="e">
        <f t="shared" si="705"/>
        <v>#VALUE!</v>
      </c>
      <c r="I3054" t="s">
        <v>6298</v>
      </c>
      <c r="J3054" t="s">
        <v>1172</v>
      </c>
      <c r="K3054" t="s">
        <v>230</v>
      </c>
      <c r="L3054" t="e">
        <f t="shared" si="706"/>
        <v>#VALUE!</v>
      </c>
      <c r="N3054" s="2" t="e">
        <f t="shared" si="707"/>
        <v>#VALUE!</v>
      </c>
      <c r="O3054" t="s">
        <v>147</v>
      </c>
      <c r="Q3054" t="s">
        <v>28</v>
      </c>
      <c r="R3054" t="str">
        <f t="shared" si="708"/>
        <v>Average</v>
      </c>
      <c r="S3054" t="str">
        <f t="shared" si="709"/>
        <v xml:space="preserve"> </v>
      </c>
      <c r="T3054" t="e">
        <f t="shared" si="710"/>
        <v>#VALUE!</v>
      </c>
      <c r="U3054" t="e">
        <f t="shared" si="711"/>
        <v>#VALUE!</v>
      </c>
      <c r="V3054" t="e">
        <f t="shared" si="712"/>
        <v>#VALUE!</v>
      </c>
      <c r="W3054" t="str">
        <f t="shared" si="713"/>
        <v>Don't Buy</v>
      </c>
      <c r="X3054" t="str">
        <f t="shared" si="714"/>
        <v>Not Known</v>
      </c>
      <c r="Z3054" t="e">
        <f t="shared" si="715"/>
        <v>#VALUE!</v>
      </c>
      <c r="AB3054" t="str">
        <f t="shared" si="716"/>
        <v>500K</v>
      </c>
    </row>
    <row r="3055" spans="1:28" x14ac:dyDescent="0.3">
      <c r="A3055">
        <v>3053</v>
      </c>
      <c r="B3055" t="s">
        <v>6320</v>
      </c>
      <c r="C3055" t="str">
        <f t="shared" si="703"/>
        <v>Long</v>
      </c>
      <c r="D3055">
        <v>3.6</v>
      </c>
      <c r="F3055" s="1">
        <f t="shared" si="717"/>
        <v>3.6</v>
      </c>
      <c r="G3055" s="1">
        <f t="shared" si="704"/>
        <v>3.6</v>
      </c>
      <c r="H3055">
        <f t="shared" si="705"/>
        <v>3.6</v>
      </c>
      <c r="I3055" t="s">
        <v>6298</v>
      </c>
      <c r="J3055" t="s">
        <v>22</v>
      </c>
      <c r="K3055" t="s">
        <v>2298</v>
      </c>
      <c r="L3055" t="str">
        <f t="shared" si="706"/>
        <v>Established</v>
      </c>
      <c r="N3055" s="2">
        <f t="shared" si="707"/>
        <v>17</v>
      </c>
      <c r="O3055" t="s">
        <v>711</v>
      </c>
      <c r="P3055" t="s">
        <v>181</v>
      </c>
      <c r="Q3055" t="s">
        <v>28</v>
      </c>
      <c r="R3055" t="str">
        <f t="shared" si="708"/>
        <v>Average</v>
      </c>
      <c r="S3055" t="str">
        <f t="shared" si="709"/>
        <v xml:space="preserve"> </v>
      </c>
      <c r="T3055" t="b">
        <f t="shared" si="710"/>
        <v>0</v>
      </c>
      <c r="U3055" t="b">
        <f t="shared" si="711"/>
        <v>1</v>
      </c>
      <c r="V3055" t="str">
        <f t="shared" si="712"/>
        <v>Average Company</v>
      </c>
      <c r="W3055" t="str">
        <f t="shared" si="713"/>
        <v>Don't Buy</v>
      </c>
      <c r="X3055" t="str">
        <f t="shared" si="714"/>
        <v>Not Known</v>
      </c>
      <c r="Z3055" t="str">
        <f t="shared" si="715"/>
        <v>None</v>
      </c>
      <c r="AB3055" t="str">
        <f t="shared" si="716"/>
        <v>500K</v>
      </c>
    </row>
    <row r="3056" spans="1:28" x14ac:dyDescent="0.3">
      <c r="A3056">
        <v>3054</v>
      </c>
      <c r="B3056" t="s">
        <v>6321</v>
      </c>
      <c r="C3056" t="str">
        <f t="shared" si="703"/>
        <v>Long</v>
      </c>
      <c r="D3056">
        <v>4.3</v>
      </c>
      <c r="F3056" s="1">
        <f t="shared" si="717"/>
        <v>4.3</v>
      </c>
      <c r="G3056" s="1">
        <f t="shared" si="704"/>
        <v>4.3</v>
      </c>
      <c r="H3056">
        <f t="shared" si="705"/>
        <v>4.3</v>
      </c>
      <c r="I3056" t="s">
        <v>6298</v>
      </c>
      <c r="J3056" t="s">
        <v>22</v>
      </c>
      <c r="K3056" t="s">
        <v>6322</v>
      </c>
      <c r="L3056" t="str">
        <f t="shared" si="706"/>
        <v>Established</v>
      </c>
      <c r="N3056" s="2">
        <f t="shared" si="707"/>
        <v>31</v>
      </c>
      <c r="O3056" t="s">
        <v>58</v>
      </c>
      <c r="P3056" t="s">
        <v>1308</v>
      </c>
      <c r="Q3056" t="s">
        <v>177</v>
      </c>
      <c r="R3056" t="str">
        <f t="shared" si="708"/>
        <v>Great</v>
      </c>
      <c r="S3056" t="str">
        <f t="shared" si="709"/>
        <v>Great</v>
      </c>
      <c r="T3056" t="b">
        <f t="shared" si="710"/>
        <v>1</v>
      </c>
      <c r="U3056" t="b">
        <f t="shared" si="711"/>
        <v>1</v>
      </c>
      <c r="V3056" t="str">
        <f t="shared" si="712"/>
        <v>Top Company</v>
      </c>
      <c r="W3056" t="str">
        <f t="shared" si="713"/>
        <v>Don't Buy</v>
      </c>
      <c r="X3056" t="str">
        <f t="shared" si="714"/>
        <v>Not Known</v>
      </c>
      <c r="Z3056" t="str">
        <f t="shared" si="715"/>
        <v>None</v>
      </c>
      <c r="AB3056" t="str">
        <f t="shared" si="716"/>
        <v>0</v>
      </c>
    </row>
    <row r="3057" spans="1:28" x14ac:dyDescent="0.3">
      <c r="A3057">
        <v>3055</v>
      </c>
      <c r="B3057" t="s">
        <v>6323</v>
      </c>
      <c r="C3057" t="str">
        <f t="shared" si="703"/>
        <v>Long</v>
      </c>
      <c r="D3057">
        <v>3.8</v>
      </c>
      <c r="F3057" s="1">
        <f t="shared" si="717"/>
        <v>3.8</v>
      </c>
      <c r="G3057" s="1">
        <f t="shared" si="704"/>
        <v>3.8</v>
      </c>
      <c r="H3057">
        <f t="shared" si="705"/>
        <v>3.8</v>
      </c>
      <c r="I3057" t="s">
        <v>6298</v>
      </c>
      <c r="J3057" t="s">
        <v>22</v>
      </c>
      <c r="K3057" t="s">
        <v>4966</v>
      </c>
      <c r="L3057" t="str">
        <f t="shared" si="706"/>
        <v>Established</v>
      </c>
      <c r="N3057" s="2">
        <f t="shared" si="707"/>
        <v>10</v>
      </c>
      <c r="O3057" t="s">
        <v>234</v>
      </c>
      <c r="P3057" t="s">
        <v>683</v>
      </c>
      <c r="Q3057" t="s">
        <v>105</v>
      </c>
      <c r="R3057" t="str">
        <f t="shared" si="708"/>
        <v>Average</v>
      </c>
      <c r="S3057" t="str">
        <f t="shared" si="709"/>
        <v xml:space="preserve"> </v>
      </c>
      <c r="T3057" t="b">
        <f t="shared" si="710"/>
        <v>0</v>
      </c>
      <c r="U3057" t="b">
        <f t="shared" si="711"/>
        <v>1</v>
      </c>
      <c r="V3057" t="str">
        <f t="shared" si="712"/>
        <v>Average Company</v>
      </c>
      <c r="W3057" t="str">
        <f t="shared" si="713"/>
        <v>Don't Buy</v>
      </c>
      <c r="X3057" t="str">
        <f t="shared" si="714"/>
        <v>Not Known</v>
      </c>
      <c r="Z3057" t="str">
        <f t="shared" si="715"/>
        <v>None</v>
      </c>
      <c r="AB3057" t="str">
        <f t="shared" si="716"/>
        <v>0</v>
      </c>
    </row>
    <row r="3058" spans="1:28" x14ac:dyDescent="0.3">
      <c r="A3058">
        <v>3056</v>
      </c>
      <c r="B3058" t="s">
        <v>6324</v>
      </c>
      <c r="C3058" t="str">
        <f t="shared" si="703"/>
        <v>Long</v>
      </c>
      <c r="D3058">
        <v>4.0999999999999996</v>
      </c>
      <c r="F3058" s="1" t="e">
        <f t="shared" si="717"/>
        <v>#VALUE!</v>
      </c>
      <c r="G3058" s="1" t="e">
        <f t="shared" si="704"/>
        <v>#VALUE!</v>
      </c>
      <c r="H3058" t="e">
        <f t="shared" si="705"/>
        <v>#VALUE!</v>
      </c>
      <c r="I3058" t="s">
        <v>6298</v>
      </c>
      <c r="J3058" t="s">
        <v>6325</v>
      </c>
      <c r="K3058" t="s">
        <v>511</v>
      </c>
      <c r="L3058" t="e">
        <f t="shared" si="706"/>
        <v>#VALUE!</v>
      </c>
      <c r="N3058" s="2" t="e">
        <f t="shared" si="707"/>
        <v>#VALUE!</v>
      </c>
      <c r="O3058" t="s">
        <v>181</v>
      </c>
      <c r="Q3058" t="s">
        <v>601</v>
      </c>
      <c r="R3058" t="str">
        <f t="shared" si="708"/>
        <v>Great</v>
      </c>
      <c r="S3058" t="str">
        <f t="shared" si="709"/>
        <v>Great</v>
      </c>
      <c r="T3058" t="e">
        <f t="shared" si="710"/>
        <v>#VALUE!</v>
      </c>
      <c r="U3058" t="e">
        <f t="shared" si="711"/>
        <v>#VALUE!</v>
      </c>
      <c r="V3058" t="e">
        <f t="shared" si="712"/>
        <v>#VALUE!</v>
      </c>
      <c r="W3058" t="str">
        <f t="shared" si="713"/>
        <v>Don't Buy</v>
      </c>
      <c r="X3058" t="str">
        <f t="shared" si="714"/>
        <v>Not Known</v>
      </c>
      <c r="Z3058" t="e">
        <f t="shared" si="715"/>
        <v>#VALUE!</v>
      </c>
      <c r="AB3058" t="str">
        <f t="shared" si="716"/>
        <v>0</v>
      </c>
    </row>
    <row r="3059" spans="1:28" x14ac:dyDescent="0.3">
      <c r="A3059">
        <v>3057</v>
      </c>
      <c r="B3059" t="s">
        <v>6326</v>
      </c>
      <c r="C3059" t="str">
        <f t="shared" si="703"/>
        <v>Long</v>
      </c>
      <c r="D3059">
        <v>3.8</v>
      </c>
      <c r="F3059" s="1">
        <f t="shared" si="717"/>
        <v>3.8</v>
      </c>
      <c r="G3059" s="1">
        <f t="shared" si="704"/>
        <v>3.8</v>
      </c>
      <c r="H3059">
        <f t="shared" si="705"/>
        <v>3.8</v>
      </c>
      <c r="I3059" t="s">
        <v>6298</v>
      </c>
      <c r="J3059" t="s">
        <v>22</v>
      </c>
      <c r="K3059" t="s">
        <v>6327</v>
      </c>
      <c r="L3059" t="str">
        <f t="shared" si="706"/>
        <v>Established</v>
      </c>
      <c r="N3059" s="2">
        <f t="shared" si="707"/>
        <v>33</v>
      </c>
      <c r="O3059" t="s">
        <v>18</v>
      </c>
      <c r="P3059" t="s">
        <v>147</v>
      </c>
      <c r="Q3059" t="s">
        <v>70</v>
      </c>
      <c r="R3059" t="str">
        <f t="shared" si="708"/>
        <v>Average</v>
      </c>
      <c r="S3059" t="str">
        <f t="shared" si="709"/>
        <v xml:space="preserve"> </v>
      </c>
      <c r="T3059" t="b">
        <f t="shared" si="710"/>
        <v>0</v>
      </c>
      <c r="U3059" t="b">
        <f t="shared" si="711"/>
        <v>1</v>
      </c>
      <c r="V3059" t="str">
        <f t="shared" si="712"/>
        <v>Average Company</v>
      </c>
      <c r="W3059" t="str">
        <f t="shared" si="713"/>
        <v>Don't Buy</v>
      </c>
      <c r="X3059" t="str">
        <f t="shared" si="714"/>
        <v>Not Known</v>
      </c>
      <c r="Z3059" t="str">
        <f t="shared" si="715"/>
        <v>None</v>
      </c>
      <c r="AB3059" t="str">
        <f t="shared" si="716"/>
        <v>0</v>
      </c>
    </row>
    <row r="3060" spans="1:28" x14ac:dyDescent="0.3">
      <c r="A3060">
        <v>3058</v>
      </c>
      <c r="B3060" t="s">
        <v>6328</v>
      </c>
      <c r="C3060" t="str">
        <f t="shared" si="703"/>
        <v>Long</v>
      </c>
      <c r="D3060">
        <v>4.3</v>
      </c>
      <c r="F3060" s="1" t="e">
        <f t="shared" si="717"/>
        <v>#VALUE!</v>
      </c>
      <c r="G3060" s="1" t="e">
        <f t="shared" si="704"/>
        <v>#VALUE!</v>
      </c>
      <c r="H3060" t="e">
        <f t="shared" si="705"/>
        <v>#VALUE!</v>
      </c>
      <c r="I3060" t="s">
        <v>6298</v>
      </c>
      <c r="J3060" t="s">
        <v>5315</v>
      </c>
      <c r="K3060" t="s">
        <v>299</v>
      </c>
      <c r="L3060" t="e">
        <f t="shared" si="706"/>
        <v>#VALUE!</v>
      </c>
      <c r="N3060" s="2" t="e">
        <f t="shared" si="707"/>
        <v>#VALUE!</v>
      </c>
      <c r="O3060" t="s">
        <v>147</v>
      </c>
      <c r="Q3060" t="s">
        <v>612</v>
      </c>
      <c r="R3060" t="str">
        <f t="shared" si="708"/>
        <v>Great</v>
      </c>
      <c r="S3060" t="str">
        <f t="shared" si="709"/>
        <v>Great</v>
      </c>
      <c r="T3060" t="e">
        <f t="shared" si="710"/>
        <v>#VALUE!</v>
      </c>
      <c r="U3060" t="e">
        <f t="shared" si="711"/>
        <v>#VALUE!</v>
      </c>
      <c r="V3060" t="e">
        <f t="shared" si="712"/>
        <v>#VALUE!</v>
      </c>
      <c r="W3060" t="str">
        <f t="shared" si="713"/>
        <v>Don't Buy</v>
      </c>
      <c r="X3060" t="str">
        <f t="shared" si="714"/>
        <v>Not Known</v>
      </c>
      <c r="Z3060" t="e">
        <f t="shared" si="715"/>
        <v>#VALUE!</v>
      </c>
      <c r="AB3060" t="str">
        <f t="shared" si="716"/>
        <v>0</v>
      </c>
    </row>
    <row r="3061" spans="1:28" x14ac:dyDescent="0.3">
      <c r="A3061">
        <v>3059</v>
      </c>
      <c r="B3061" t="s">
        <v>6329</v>
      </c>
      <c r="C3061" t="str">
        <f t="shared" si="703"/>
        <v>Long</v>
      </c>
      <c r="D3061">
        <v>4.3</v>
      </c>
      <c r="F3061" s="1">
        <f t="shared" si="717"/>
        <v>4.3</v>
      </c>
      <c r="G3061" s="1">
        <f t="shared" si="704"/>
        <v>4.3</v>
      </c>
      <c r="H3061">
        <f t="shared" si="705"/>
        <v>4.3</v>
      </c>
      <c r="I3061" t="s">
        <v>6262</v>
      </c>
      <c r="J3061" t="s">
        <v>22</v>
      </c>
      <c r="K3061" t="s">
        <v>367</v>
      </c>
      <c r="L3061" t="str">
        <f t="shared" si="706"/>
        <v>Established</v>
      </c>
      <c r="N3061" s="2">
        <f t="shared" si="707"/>
        <v>28</v>
      </c>
      <c r="O3061" t="s">
        <v>24</v>
      </c>
      <c r="P3061" t="s">
        <v>691</v>
      </c>
      <c r="Q3061" t="s">
        <v>523</v>
      </c>
      <c r="R3061" t="str">
        <f t="shared" si="708"/>
        <v>Great</v>
      </c>
      <c r="S3061" t="str">
        <f t="shared" si="709"/>
        <v>Great</v>
      </c>
      <c r="T3061" t="b">
        <f t="shared" si="710"/>
        <v>1</v>
      </c>
      <c r="U3061" t="b">
        <f t="shared" si="711"/>
        <v>1</v>
      </c>
      <c r="V3061" t="str">
        <f t="shared" si="712"/>
        <v>Top Company</v>
      </c>
      <c r="W3061" t="str">
        <f t="shared" si="713"/>
        <v>Don't Buy</v>
      </c>
      <c r="X3061" t="str">
        <f t="shared" si="714"/>
        <v>Not Known</v>
      </c>
      <c r="Z3061" t="str">
        <f t="shared" si="715"/>
        <v>None</v>
      </c>
      <c r="AB3061" t="str">
        <f t="shared" si="716"/>
        <v>0</v>
      </c>
    </row>
    <row r="3062" spans="1:28" x14ac:dyDescent="0.3">
      <c r="A3062">
        <v>3060</v>
      </c>
      <c r="B3062" t="s">
        <v>6330</v>
      </c>
      <c r="C3062" t="str">
        <f t="shared" si="703"/>
        <v>Long</v>
      </c>
      <c r="D3062">
        <v>3.8</v>
      </c>
      <c r="F3062" s="1">
        <f t="shared" si="717"/>
        <v>3.8</v>
      </c>
      <c r="G3062" s="1">
        <f t="shared" si="704"/>
        <v>3.8</v>
      </c>
      <c r="H3062">
        <f t="shared" si="705"/>
        <v>3.8</v>
      </c>
      <c r="I3062" t="s">
        <v>6331</v>
      </c>
      <c r="J3062" t="s">
        <v>22</v>
      </c>
      <c r="K3062" t="s">
        <v>6332</v>
      </c>
      <c r="L3062" t="str">
        <f t="shared" si="706"/>
        <v>Established</v>
      </c>
      <c r="N3062" s="2">
        <f t="shared" si="707"/>
        <v>18</v>
      </c>
      <c r="O3062" t="s">
        <v>200</v>
      </c>
      <c r="P3062" t="s">
        <v>683</v>
      </c>
      <c r="Q3062" t="s">
        <v>105</v>
      </c>
      <c r="R3062" t="str">
        <f t="shared" si="708"/>
        <v>Average</v>
      </c>
      <c r="S3062" t="str">
        <f t="shared" si="709"/>
        <v xml:space="preserve"> </v>
      </c>
      <c r="T3062" t="b">
        <f t="shared" si="710"/>
        <v>0</v>
      </c>
      <c r="U3062" t="b">
        <f t="shared" si="711"/>
        <v>1</v>
      </c>
      <c r="V3062" t="str">
        <f t="shared" si="712"/>
        <v>Average Company</v>
      </c>
      <c r="W3062" t="str">
        <f t="shared" si="713"/>
        <v>Don't Buy</v>
      </c>
      <c r="X3062" t="str">
        <f t="shared" si="714"/>
        <v>Not Known</v>
      </c>
      <c r="Z3062" t="str">
        <f t="shared" si="715"/>
        <v>None</v>
      </c>
      <c r="AB3062" t="str">
        <f t="shared" si="716"/>
        <v>0</v>
      </c>
    </row>
    <row r="3063" spans="1:28" x14ac:dyDescent="0.3">
      <c r="A3063">
        <v>3061</v>
      </c>
      <c r="B3063" t="s">
        <v>6333</v>
      </c>
      <c r="C3063" t="str">
        <f t="shared" si="703"/>
        <v>Short</v>
      </c>
      <c r="D3063">
        <v>3.7</v>
      </c>
      <c r="F3063" s="1">
        <f t="shared" si="717"/>
        <v>4.2</v>
      </c>
      <c r="G3063" s="1">
        <f t="shared" si="704"/>
        <v>4.2</v>
      </c>
      <c r="H3063">
        <f t="shared" si="705"/>
        <v>3.8000000000000003</v>
      </c>
      <c r="I3063" t="s">
        <v>6331</v>
      </c>
      <c r="J3063" t="s">
        <v>10</v>
      </c>
      <c r="K3063" t="s">
        <v>4113</v>
      </c>
      <c r="L3063" t="str">
        <f t="shared" si="706"/>
        <v>Startup</v>
      </c>
      <c r="N3063" s="2">
        <f t="shared" si="707"/>
        <v>9</v>
      </c>
      <c r="O3063" t="s">
        <v>331</v>
      </c>
      <c r="P3063" t="s">
        <v>147</v>
      </c>
      <c r="Q3063" t="s">
        <v>601</v>
      </c>
      <c r="R3063" t="str">
        <f t="shared" si="708"/>
        <v>Average</v>
      </c>
      <c r="S3063" t="str">
        <f t="shared" si="709"/>
        <v xml:space="preserve"> </v>
      </c>
      <c r="T3063" t="b">
        <f t="shared" si="710"/>
        <v>0</v>
      </c>
      <c r="U3063" t="b">
        <f t="shared" si="711"/>
        <v>1</v>
      </c>
      <c r="V3063" t="str">
        <f t="shared" si="712"/>
        <v>Average Company</v>
      </c>
      <c r="W3063" t="str">
        <f t="shared" si="713"/>
        <v>Don't Buy</v>
      </c>
      <c r="X3063" t="str">
        <f t="shared" si="714"/>
        <v>Not Known</v>
      </c>
      <c r="Z3063" t="str">
        <f t="shared" si="715"/>
        <v>Silicon Valley Startups</v>
      </c>
      <c r="AB3063" t="str">
        <f t="shared" si="716"/>
        <v>0</v>
      </c>
    </row>
    <row r="3064" spans="1:28" x14ac:dyDescent="0.3">
      <c r="A3064">
        <v>3062</v>
      </c>
      <c r="B3064" t="s">
        <v>6334</v>
      </c>
      <c r="C3064" t="str">
        <f t="shared" si="703"/>
        <v>Long</v>
      </c>
      <c r="D3064">
        <v>3.9</v>
      </c>
      <c r="F3064" s="1">
        <f t="shared" si="717"/>
        <v>3.9</v>
      </c>
      <c r="G3064" s="1">
        <f t="shared" si="704"/>
        <v>3.9</v>
      </c>
      <c r="H3064">
        <f t="shared" si="705"/>
        <v>3.9</v>
      </c>
      <c r="I3064" t="s">
        <v>6331</v>
      </c>
      <c r="J3064" t="s">
        <v>10</v>
      </c>
      <c r="K3064" t="s">
        <v>2623</v>
      </c>
      <c r="L3064" t="str">
        <f t="shared" si="706"/>
        <v>Established</v>
      </c>
      <c r="N3064" s="2">
        <f t="shared" si="707"/>
        <v>13</v>
      </c>
      <c r="O3064" t="s">
        <v>299</v>
      </c>
      <c r="P3064" t="s">
        <v>1308</v>
      </c>
      <c r="Q3064" t="s">
        <v>773</v>
      </c>
      <c r="R3064" t="str">
        <f t="shared" si="708"/>
        <v>Average</v>
      </c>
      <c r="S3064" t="str">
        <f t="shared" si="709"/>
        <v xml:space="preserve"> </v>
      </c>
      <c r="T3064" t="b">
        <f t="shared" si="710"/>
        <v>0</v>
      </c>
      <c r="U3064" t="b">
        <f t="shared" si="711"/>
        <v>1</v>
      </c>
      <c r="V3064" t="str">
        <f t="shared" si="712"/>
        <v>Average Company</v>
      </c>
      <c r="W3064" t="str">
        <f t="shared" si="713"/>
        <v>Don't Buy</v>
      </c>
      <c r="X3064" t="str">
        <f t="shared" si="714"/>
        <v>Not Known</v>
      </c>
      <c r="Z3064" t="str">
        <f t="shared" si="715"/>
        <v>None</v>
      </c>
      <c r="AB3064" t="str">
        <f t="shared" si="716"/>
        <v>0</v>
      </c>
    </row>
    <row r="3065" spans="1:28" x14ac:dyDescent="0.3">
      <c r="A3065">
        <v>3063</v>
      </c>
      <c r="B3065" t="s">
        <v>6335</v>
      </c>
      <c r="C3065" t="str">
        <f t="shared" si="703"/>
        <v>Long</v>
      </c>
      <c r="D3065">
        <v>3.8</v>
      </c>
      <c r="F3065" s="1">
        <f t="shared" si="717"/>
        <v>3.8</v>
      </c>
      <c r="G3065" s="1">
        <f t="shared" si="704"/>
        <v>3.8</v>
      </c>
      <c r="H3065">
        <f t="shared" si="705"/>
        <v>3.8</v>
      </c>
      <c r="I3065" t="s">
        <v>6331</v>
      </c>
      <c r="J3065" t="s">
        <v>22</v>
      </c>
      <c r="K3065" t="s">
        <v>3781</v>
      </c>
      <c r="L3065" t="str">
        <f t="shared" si="706"/>
        <v>Established</v>
      </c>
      <c r="N3065" s="2">
        <f t="shared" si="707"/>
        <v>12</v>
      </c>
      <c r="O3065" t="s">
        <v>2197</v>
      </c>
      <c r="P3065" t="s">
        <v>691</v>
      </c>
      <c r="Q3065" t="s">
        <v>105</v>
      </c>
      <c r="R3065" t="str">
        <f t="shared" si="708"/>
        <v>Average</v>
      </c>
      <c r="S3065" t="str">
        <f t="shared" si="709"/>
        <v xml:space="preserve"> </v>
      </c>
      <c r="T3065" t="b">
        <f t="shared" si="710"/>
        <v>0</v>
      </c>
      <c r="U3065" t="b">
        <f t="shared" si="711"/>
        <v>1</v>
      </c>
      <c r="V3065" t="str">
        <f t="shared" si="712"/>
        <v>Average Company</v>
      </c>
      <c r="W3065" t="str">
        <f t="shared" si="713"/>
        <v>Buy</v>
      </c>
      <c r="X3065" t="str">
        <f t="shared" si="714"/>
        <v>Not Known</v>
      </c>
      <c r="Z3065" t="str">
        <f t="shared" si="715"/>
        <v>None</v>
      </c>
      <c r="AB3065" t="str">
        <f t="shared" si="716"/>
        <v>0</v>
      </c>
    </row>
    <row r="3066" spans="1:28" x14ac:dyDescent="0.3">
      <c r="A3066">
        <v>3064</v>
      </c>
      <c r="B3066" t="s">
        <v>6336</v>
      </c>
      <c r="C3066" t="str">
        <f t="shared" si="703"/>
        <v>Long</v>
      </c>
      <c r="D3066">
        <v>3.7</v>
      </c>
      <c r="F3066" s="1">
        <f t="shared" si="717"/>
        <v>3.7</v>
      </c>
      <c r="G3066" s="1">
        <f t="shared" si="704"/>
        <v>3.7</v>
      </c>
      <c r="H3066">
        <f t="shared" si="705"/>
        <v>3.7</v>
      </c>
      <c r="I3066" t="s">
        <v>6331</v>
      </c>
      <c r="J3066" t="s">
        <v>22</v>
      </c>
      <c r="K3066" t="s">
        <v>6337</v>
      </c>
      <c r="L3066" t="str">
        <f t="shared" si="706"/>
        <v>Established</v>
      </c>
      <c r="N3066" s="2">
        <f t="shared" si="707"/>
        <v>57</v>
      </c>
      <c r="O3066" t="s">
        <v>1796</v>
      </c>
      <c r="P3066" t="s">
        <v>3614</v>
      </c>
      <c r="Q3066" t="s">
        <v>5669</v>
      </c>
      <c r="R3066" t="str">
        <f t="shared" si="708"/>
        <v>Average</v>
      </c>
      <c r="S3066" t="str">
        <f t="shared" si="709"/>
        <v xml:space="preserve"> </v>
      </c>
      <c r="T3066" t="b">
        <f t="shared" si="710"/>
        <v>0</v>
      </c>
      <c r="U3066" t="b">
        <f t="shared" si="711"/>
        <v>1</v>
      </c>
      <c r="V3066" t="str">
        <f t="shared" si="712"/>
        <v>Average Company</v>
      </c>
      <c r="W3066" t="str">
        <f t="shared" si="713"/>
        <v>Buy</v>
      </c>
      <c r="X3066" t="str">
        <f t="shared" si="714"/>
        <v>Not Known</v>
      </c>
      <c r="Z3066" t="str">
        <f t="shared" si="715"/>
        <v>None</v>
      </c>
      <c r="AB3066" t="str">
        <f t="shared" si="716"/>
        <v>0</v>
      </c>
    </row>
    <row r="3067" spans="1:28" x14ac:dyDescent="0.3">
      <c r="A3067">
        <v>3065</v>
      </c>
      <c r="B3067" t="s">
        <v>6338</v>
      </c>
      <c r="C3067" t="str">
        <f t="shared" si="703"/>
        <v>Long</v>
      </c>
      <c r="D3067">
        <v>3.3</v>
      </c>
      <c r="F3067" s="1">
        <f t="shared" si="717"/>
        <v>3.3</v>
      </c>
      <c r="G3067" s="1">
        <f t="shared" si="704"/>
        <v>3.3</v>
      </c>
      <c r="H3067">
        <f t="shared" si="705"/>
        <v>3.3</v>
      </c>
      <c r="I3067" t="s">
        <v>6331</v>
      </c>
      <c r="J3067" t="s">
        <v>10</v>
      </c>
      <c r="K3067" t="s">
        <v>6339</v>
      </c>
      <c r="L3067" t="str">
        <f t="shared" si="706"/>
        <v>Established</v>
      </c>
      <c r="N3067" s="2">
        <f t="shared" si="707"/>
        <v>12</v>
      </c>
      <c r="O3067" t="s">
        <v>267</v>
      </c>
      <c r="P3067" t="s">
        <v>683</v>
      </c>
      <c r="Q3067" t="s">
        <v>85</v>
      </c>
      <c r="R3067" t="str">
        <f t="shared" si="708"/>
        <v>Average</v>
      </c>
      <c r="S3067" t="str">
        <f t="shared" si="709"/>
        <v xml:space="preserve"> </v>
      </c>
      <c r="T3067" t="b">
        <f t="shared" si="710"/>
        <v>0</v>
      </c>
      <c r="U3067" t="b">
        <f t="shared" si="711"/>
        <v>0</v>
      </c>
      <c r="V3067" t="str">
        <f t="shared" si="712"/>
        <v>Average Company</v>
      </c>
      <c r="W3067" t="str">
        <f t="shared" si="713"/>
        <v>Don't Buy</v>
      </c>
      <c r="X3067" t="str">
        <f t="shared" si="714"/>
        <v>Not Known</v>
      </c>
      <c r="Z3067" t="str">
        <f t="shared" si="715"/>
        <v>None</v>
      </c>
      <c r="AB3067" t="str">
        <f t="shared" si="716"/>
        <v>0</v>
      </c>
    </row>
    <row r="3068" spans="1:28" x14ac:dyDescent="0.3">
      <c r="A3068">
        <v>3066</v>
      </c>
      <c r="B3068" t="s">
        <v>6340</v>
      </c>
      <c r="C3068" t="str">
        <f t="shared" si="703"/>
        <v>Long</v>
      </c>
      <c r="D3068">
        <v>4.0999999999999996</v>
      </c>
      <c r="F3068" s="1">
        <f t="shared" si="717"/>
        <v>4.0999999999999996</v>
      </c>
      <c r="G3068" s="1">
        <f t="shared" si="704"/>
        <v>4.0999999999999996</v>
      </c>
      <c r="H3068">
        <f t="shared" si="705"/>
        <v>4.0999999999999996</v>
      </c>
      <c r="I3068" t="s">
        <v>6331</v>
      </c>
      <c r="J3068" t="s">
        <v>22</v>
      </c>
      <c r="K3068" t="s">
        <v>6341</v>
      </c>
      <c r="L3068" t="str">
        <f t="shared" si="706"/>
        <v>Established</v>
      </c>
      <c r="N3068" s="2">
        <f t="shared" si="707"/>
        <v>87</v>
      </c>
      <c r="O3068" t="s">
        <v>192</v>
      </c>
      <c r="P3068" t="s">
        <v>1308</v>
      </c>
      <c r="Q3068" t="s">
        <v>105</v>
      </c>
      <c r="R3068" t="str">
        <f t="shared" si="708"/>
        <v>Great</v>
      </c>
      <c r="S3068" t="str">
        <f t="shared" si="709"/>
        <v>Great</v>
      </c>
      <c r="T3068" t="b">
        <f t="shared" si="710"/>
        <v>1</v>
      </c>
      <c r="U3068" t="b">
        <f t="shared" si="711"/>
        <v>1</v>
      </c>
      <c r="V3068" t="str">
        <f t="shared" si="712"/>
        <v>Top Company</v>
      </c>
      <c r="W3068" t="str">
        <f t="shared" si="713"/>
        <v>Don't Buy</v>
      </c>
      <c r="X3068" t="str">
        <f t="shared" si="714"/>
        <v>Not Known</v>
      </c>
      <c r="Z3068" t="str">
        <f t="shared" si="715"/>
        <v>None</v>
      </c>
      <c r="AB3068" t="str">
        <f t="shared" si="716"/>
        <v>0</v>
      </c>
    </row>
    <row r="3069" spans="1:28" x14ac:dyDescent="0.3">
      <c r="A3069">
        <v>3067</v>
      </c>
      <c r="B3069" t="s">
        <v>6342</v>
      </c>
      <c r="C3069" t="str">
        <f t="shared" si="703"/>
        <v>Long</v>
      </c>
      <c r="D3069">
        <v>4.2</v>
      </c>
      <c r="F3069" s="1" t="e">
        <f t="shared" si="717"/>
        <v>#VALUE!</v>
      </c>
      <c r="G3069" s="1" t="e">
        <f t="shared" si="704"/>
        <v>#VALUE!</v>
      </c>
      <c r="H3069" t="e">
        <f t="shared" si="705"/>
        <v>#VALUE!</v>
      </c>
      <c r="I3069" t="s">
        <v>6331</v>
      </c>
      <c r="J3069" t="s">
        <v>6343</v>
      </c>
      <c r="K3069" t="s">
        <v>2220</v>
      </c>
      <c r="L3069" t="e">
        <f t="shared" si="706"/>
        <v>#VALUE!</v>
      </c>
      <c r="N3069" s="2" t="e">
        <f t="shared" si="707"/>
        <v>#VALUE!</v>
      </c>
      <c r="O3069" t="s">
        <v>147</v>
      </c>
      <c r="Q3069" t="s">
        <v>80</v>
      </c>
      <c r="R3069" t="str">
        <f t="shared" si="708"/>
        <v>Great</v>
      </c>
      <c r="S3069" t="str">
        <f t="shared" si="709"/>
        <v>Great</v>
      </c>
      <c r="T3069" t="e">
        <f t="shared" si="710"/>
        <v>#VALUE!</v>
      </c>
      <c r="U3069" t="e">
        <f t="shared" si="711"/>
        <v>#VALUE!</v>
      </c>
      <c r="V3069" t="e">
        <f t="shared" si="712"/>
        <v>#VALUE!</v>
      </c>
      <c r="W3069" t="str">
        <f t="shared" si="713"/>
        <v>Buy</v>
      </c>
      <c r="X3069" t="str">
        <f t="shared" si="714"/>
        <v>Not Known</v>
      </c>
      <c r="Z3069" t="e">
        <f t="shared" si="715"/>
        <v>#VALUE!</v>
      </c>
      <c r="AB3069" t="str">
        <f t="shared" si="716"/>
        <v>0</v>
      </c>
    </row>
    <row r="3070" spans="1:28" x14ac:dyDescent="0.3">
      <c r="A3070">
        <v>3068</v>
      </c>
      <c r="B3070" t="s">
        <v>6344</v>
      </c>
      <c r="C3070" t="str">
        <f t="shared" si="703"/>
        <v>Long</v>
      </c>
      <c r="D3070">
        <v>4.4000000000000004</v>
      </c>
      <c r="F3070" s="1">
        <f t="shared" si="717"/>
        <v>4.4000000000000004</v>
      </c>
      <c r="G3070" s="1">
        <f t="shared" si="704"/>
        <v>4.4000000000000004</v>
      </c>
      <c r="H3070">
        <f t="shared" si="705"/>
        <v>4.4000000000000004</v>
      </c>
      <c r="I3070" t="s">
        <v>6331</v>
      </c>
      <c r="J3070" t="s">
        <v>22</v>
      </c>
      <c r="K3070" t="s">
        <v>6345</v>
      </c>
      <c r="L3070" t="str">
        <f t="shared" si="706"/>
        <v>Established</v>
      </c>
      <c r="N3070" s="2">
        <f t="shared" si="707"/>
        <v>29</v>
      </c>
      <c r="O3070" t="s">
        <v>62</v>
      </c>
      <c r="P3070" t="s">
        <v>683</v>
      </c>
      <c r="Q3070" t="s">
        <v>362</v>
      </c>
      <c r="R3070" t="str">
        <f t="shared" si="708"/>
        <v>Great</v>
      </c>
      <c r="S3070" t="str">
        <f t="shared" si="709"/>
        <v>Great</v>
      </c>
      <c r="T3070" t="b">
        <f t="shared" si="710"/>
        <v>1</v>
      </c>
      <c r="U3070" t="b">
        <f t="shared" si="711"/>
        <v>1</v>
      </c>
      <c r="V3070" t="str">
        <f t="shared" si="712"/>
        <v>Top Company</v>
      </c>
      <c r="W3070" t="str">
        <f t="shared" si="713"/>
        <v>Don't Buy</v>
      </c>
      <c r="X3070" t="str">
        <f t="shared" si="714"/>
        <v>Not Known</v>
      </c>
      <c r="Z3070" t="str">
        <f t="shared" si="715"/>
        <v>None</v>
      </c>
      <c r="AB3070" t="str">
        <f t="shared" si="716"/>
        <v>0</v>
      </c>
    </row>
    <row r="3071" spans="1:28" x14ac:dyDescent="0.3">
      <c r="A3071">
        <v>3069</v>
      </c>
      <c r="B3071" t="s">
        <v>6346</v>
      </c>
      <c r="C3071" t="str">
        <f t="shared" si="703"/>
        <v>Long</v>
      </c>
      <c r="D3071">
        <v>4.3</v>
      </c>
      <c r="F3071" s="1">
        <f t="shared" si="717"/>
        <v>4.3</v>
      </c>
      <c r="G3071" s="1">
        <f t="shared" si="704"/>
        <v>4.3</v>
      </c>
      <c r="H3071">
        <f t="shared" si="705"/>
        <v>4.3</v>
      </c>
      <c r="I3071" t="s">
        <v>6331</v>
      </c>
      <c r="J3071" t="s">
        <v>10</v>
      </c>
      <c r="K3071" t="s">
        <v>3337</v>
      </c>
      <c r="L3071" t="str">
        <f t="shared" si="706"/>
        <v>Established</v>
      </c>
      <c r="N3071" s="2">
        <f t="shared" si="707"/>
        <v>14</v>
      </c>
      <c r="O3071" t="s">
        <v>522</v>
      </c>
      <c r="P3071" t="s">
        <v>691</v>
      </c>
      <c r="Q3071" t="s">
        <v>284</v>
      </c>
      <c r="R3071" t="str">
        <f t="shared" si="708"/>
        <v>Great</v>
      </c>
      <c r="S3071" t="str">
        <f t="shared" si="709"/>
        <v>Great</v>
      </c>
      <c r="T3071" t="b">
        <f t="shared" si="710"/>
        <v>1</v>
      </c>
      <c r="U3071" t="b">
        <f t="shared" si="711"/>
        <v>1</v>
      </c>
      <c r="V3071" t="str">
        <f t="shared" si="712"/>
        <v>Average Company</v>
      </c>
      <c r="W3071" t="str">
        <f t="shared" si="713"/>
        <v>Don't Buy</v>
      </c>
      <c r="X3071" t="str">
        <f t="shared" si="714"/>
        <v>Not Known</v>
      </c>
      <c r="Z3071" t="str">
        <f t="shared" si="715"/>
        <v>None</v>
      </c>
      <c r="AB3071" t="str">
        <f t="shared" si="716"/>
        <v>0</v>
      </c>
    </row>
    <row r="3072" spans="1:28" x14ac:dyDescent="0.3">
      <c r="A3072">
        <v>3070</v>
      </c>
      <c r="B3072" t="s">
        <v>6347</v>
      </c>
      <c r="C3072" t="str">
        <f t="shared" si="703"/>
        <v>Short</v>
      </c>
      <c r="D3072">
        <v>3.9</v>
      </c>
      <c r="F3072" s="1">
        <f t="shared" si="717"/>
        <v>4.4000000000000004</v>
      </c>
      <c r="G3072" s="1">
        <f t="shared" si="704"/>
        <v>4.4000000000000004</v>
      </c>
      <c r="H3072">
        <f t="shared" si="705"/>
        <v>4</v>
      </c>
      <c r="I3072" t="s">
        <v>6331</v>
      </c>
      <c r="J3072" t="s">
        <v>10</v>
      </c>
      <c r="K3072" t="s">
        <v>6348</v>
      </c>
      <c r="L3072" t="str">
        <f t="shared" si="706"/>
        <v>Startup</v>
      </c>
      <c r="N3072" s="2">
        <f t="shared" si="707"/>
        <v>7</v>
      </c>
      <c r="O3072" t="s">
        <v>318</v>
      </c>
      <c r="P3072" t="s">
        <v>3614</v>
      </c>
      <c r="Q3072" t="s">
        <v>986</v>
      </c>
      <c r="R3072" t="str">
        <f t="shared" si="708"/>
        <v>Average</v>
      </c>
      <c r="S3072" t="str">
        <f t="shared" si="709"/>
        <v xml:space="preserve"> </v>
      </c>
      <c r="T3072" t="b">
        <f t="shared" si="710"/>
        <v>0</v>
      </c>
      <c r="U3072" t="b">
        <f t="shared" si="711"/>
        <v>1</v>
      </c>
      <c r="V3072" t="str">
        <f t="shared" si="712"/>
        <v>Average Company</v>
      </c>
      <c r="W3072" t="str">
        <f t="shared" si="713"/>
        <v>Don't Buy</v>
      </c>
      <c r="X3072" t="str">
        <f t="shared" si="714"/>
        <v>Not Known</v>
      </c>
      <c r="Z3072" t="str">
        <f t="shared" si="715"/>
        <v>None</v>
      </c>
      <c r="AB3072" t="str">
        <f t="shared" si="716"/>
        <v>0</v>
      </c>
    </row>
    <row r="3073" spans="1:28" x14ac:dyDescent="0.3">
      <c r="A3073">
        <v>3071</v>
      </c>
      <c r="B3073" t="s">
        <v>6349</v>
      </c>
      <c r="C3073" t="str">
        <f t="shared" si="703"/>
        <v>Long</v>
      </c>
      <c r="D3073">
        <v>4.3</v>
      </c>
      <c r="F3073" s="1">
        <f t="shared" si="717"/>
        <v>4.3</v>
      </c>
      <c r="G3073" s="1">
        <f t="shared" si="704"/>
        <v>4.3</v>
      </c>
      <c r="H3073">
        <f t="shared" si="705"/>
        <v>4.3</v>
      </c>
      <c r="I3073" t="s">
        <v>6331</v>
      </c>
      <c r="J3073" t="s">
        <v>22</v>
      </c>
      <c r="K3073" t="s">
        <v>6350</v>
      </c>
      <c r="L3073" t="str">
        <f t="shared" si="706"/>
        <v>Established</v>
      </c>
      <c r="N3073" s="2">
        <f t="shared" si="707"/>
        <v>91</v>
      </c>
      <c r="O3073" t="s">
        <v>572</v>
      </c>
      <c r="P3073" t="s">
        <v>683</v>
      </c>
      <c r="Q3073" t="s">
        <v>50</v>
      </c>
      <c r="R3073" t="str">
        <f t="shared" si="708"/>
        <v>Great</v>
      </c>
      <c r="S3073" t="str">
        <f t="shared" si="709"/>
        <v>Great</v>
      </c>
      <c r="T3073" t="b">
        <f t="shared" si="710"/>
        <v>1</v>
      </c>
      <c r="U3073" t="b">
        <f t="shared" si="711"/>
        <v>1</v>
      </c>
      <c r="V3073" t="str">
        <f t="shared" si="712"/>
        <v>Top Company</v>
      </c>
      <c r="W3073" t="str">
        <f t="shared" si="713"/>
        <v>Don't Buy</v>
      </c>
      <c r="X3073" t="str">
        <f t="shared" si="714"/>
        <v>Not Known</v>
      </c>
      <c r="Z3073" t="str">
        <f t="shared" si="715"/>
        <v>None</v>
      </c>
      <c r="AB3073" t="str">
        <f t="shared" si="716"/>
        <v>0</v>
      </c>
    </row>
    <row r="3074" spans="1:28" x14ac:dyDescent="0.3">
      <c r="A3074">
        <v>3072</v>
      </c>
      <c r="B3074" t="s">
        <v>6351</v>
      </c>
      <c r="C3074" t="str">
        <f t="shared" si="703"/>
        <v>Long</v>
      </c>
      <c r="D3074">
        <v>4.0999999999999996</v>
      </c>
      <c r="F3074" s="1">
        <f t="shared" si="717"/>
        <v>4.0999999999999996</v>
      </c>
      <c r="G3074" s="1">
        <f t="shared" si="704"/>
        <v>4.0999999999999996</v>
      </c>
      <c r="H3074">
        <f t="shared" si="705"/>
        <v>4.0999999999999996</v>
      </c>
      <c r="I3074" t="s">
        <v>6331</v>
      </c>
      <c r="J3074" t="s">
        <v>22</v>
      </c>
      <c r="K3074" t="s">
        <v>6352</v>
      </c>
      <c r="L3074" t="str">
        <f t="shared" si="706"/>
        <v>Established</v>
      </c>
      <c r="N3074" s="2">
        <f t="shared" si="707"/>
        <v>14</v>
      </c>
      <c r="O3074" t="s">
        <v>522</v>
      </c>
      <c r="P3074" t="s">
        <v>691</v>
      </c>
      <c r="Q3074" t="s">
        <v>6353</v>
      </c>
      <c r="R3074" t="str">
        <f t="shared" si="708"/>
        <v>Great</v>
      </c>
      <c r="S3074" t="str">
        <f t="shared" si="709"/>
        <v>Great</v>
      </c>
      <c r="T3074" t="b">
        <f t="shared" si="710"/>
        <v>1</v>
      </c>
      <c r="U3074" t="b">
        <f t="shared" si="711"/>
        <v>1</v>
      </c>
      <c r="V3074" t="str">
        <f t="shared" si="712"/>
        <v>Average Company</v>
      </c>
      <c r="W3074" t="str">
        <f t="shared" si="713"/>
        <v>Don't Buy</v>
      </c>
      <c r="X3074" t="str">
        <f t="shared" si="714"/>
        <v>Not Known</v>
      </c>
      <c r="Z3074" t="str">
        <f t="shared" si="715"/>
        <v>None</v>
      </c>
      <c r="AB3074" t="str">
        <f t="shared" si="716"/>
        <v>0</v>
      </c>
    </row>
    <row r="3075" spans="1:28" x14ac:dyDescent="0.3">
      <c r="A3075">
        <v>3073</v>
      </c>
      <c r="B3075" t="s">
        <v>6354</v>
      </c>
      <c r="C3075" t="str">
        <f t="shared" ref="C3075:C3138" si="718">IF(LEN(B3075)&gt;=10,"Long","Short")</f>
        <v>Long</v>
      </c>
      <c r="D3075">
        <v>3.9</v>
      </c>
      <c r="F3075" s="1">
        <f t="shared" si="717"/>
        <v>3.9</v>
      </c>
      <c r="G3075" s="1">
        <f t="shared" ref="G3075:G3138" si="719">IF(L3075="Startup",D3075+0.5,D3075)</f>
        <v>3.9</v>
      </c>
      <c r="H3075">
        <f t="shared" ref="H3075:H3138" si="720">IF(L3075="Startup",D3075+0.1,D3075)</f>
        <v>3.9</v>
      </c>
      <c r="I3075" t="s">
        <v>6331</v>
      </c>
      <c r="J3075" t="s">
        <v>22</v>
      </c>
      <c r="K3075" t="s">
        <v>6355</v>
      </c>
      <c r="L3075" t="str">
        <f t="shared" ref="L3075:L3138" si="721">IF(N3075&lt;10,"Startup","Established")</f>
        <v>Established</v>
      </c>
      <c r="N3075" s="2">
        <f t="shared" ref="N3075:N3138" si="722">INT(LEFT(O3075,2))</f>
        <v>15</v>
      </c>
      <c r="O3075" t="s">
        <v>84</v>
      </c>
      <c r="P3075" t="s">
        <v>147</v>
      </c>
      <c r="Q3075" t="s">
        <v>80</v>
      </c>
      <c r="R3075" t="str">
        <f t="shared" ref="R3075:R3138" si="723">IF(D3075&gt;4,"Great","Average")</f>
        <v>Average</v>
      </c>
      <c r="S3075" t="str">
        <f t="shared" ref="S3075:S3138" si="724">IF(D3075&gt;4,"Great"," ")</f>
        <v xml:space="preserve"> </v>
      </c>
      <c r="T3075" t="b">
        <f t="shared" ref="T3075:T3138" si="725">AND(D3075:D13033&gt;4,N3075:N13033&gt;10)</f>
        <v>0</v>
      </c>
      <c r="U3075" t="b">
        <f t="shared" ref="U3075:U3138" si="726">OR(D3075&gt;3.5,N3075&lt;10)</f>
        <v>1</v>
      </c>
      <c r="V3075" t="str">
        <f t="shared" ref="V3075:V3138" si="727">IF(AND(D3075&gt;4,N3075&gt;20),"Top Company","Average Company")</f>
        <v>Average Company</v>
      </c>
      <c r="W3075" t="str">
        <f t="shared" ref="W3075:W3138" si="728">IF(OR(LEFT(B3075,1)="T",LEFT(B3075,1)="G"),"Buy","Don't Buy")</f>
        <v>Don't Buy</v>
      </c>
      <c r="X3075" t="str">
        <f t="shared" ref="X3075:X3138" si="729">IF(IF(Q3075="Financial Services",ISNUMBER(SEARCH("Mumbai",K3075))),"Bombay Finance","Not Known")</f>
        <v>Not Known</v>
      </c>
      <c r="Z3075" t="str">
        <f t="shared" ref="Z3075:Z3138" si="730">IF(AND(OR(ISNUMBER(SEARCH("Bangalore",K3075)),ISNUMBER(SEARCH("Bengaluru",K3075)),ISNUMBER(SEARCH("Chennai",K3075))),N3075&lt;10),"Silicon Valley Startups","None")</f>
        <v>None</v>
      </c>
      <c r="AB3075" t="str">
        <f t="shared" ref="AB3075:AB3138" si="731">IF(AND(OR(Q3075="IT Services &amp; Consulting",Q3075="Financial Services"),D3075&gt;4),"1Million",IF(AND(OR(Q3075="IT Services &amp; Consulting",Q3075="Financial Services"),D3075&lt;=4),"500K",IF(AND(Q3075="Telecom / ISP",D3075&gt;4),"800K","0")))</f>
        <v>0</v>
      </c>
    </row>
    <row r="3076" spans="1:28" x14ac:dyDescent="0.3">
      <c r="A3076">
        <v>3074</v>
      </c>
      <c r="B3076" t="s">
        <v>6356</v>
      </c>
      <c r="C3076" t="str">
        <f t="shared" si="718"/>
        <v>Long</v>
      </c>
      <c r="D3076">
        <v>3.7</v>
      </c>
      <c r="F3076" s="1">
        <f t="shared" si="717"/>
        <v>3.7</v>
      </c>
      <c r="G3076" s="1">
        <f t="shared" si="719"/>
        <v>3.7</v>
      </c>
      <c r="H3076">
        <f t="shared" si="720"/>
        <v>3.7</v>
      </c>
      <c r="I3076" t="s">
        <v>6331</v>
      </c>
      <c r="J3076" t="s">
        <v>22</v>
      </c>
      <c r="K3076" t="s">
        <v>1491</v>
      </c>
      <c r="L3076" t="str">
        <f t="shared" si="721"/>
        <v>Established</v>
      </c>
      <c r="N3076" s="2">
        <f t="shared" si="722"/>
        <v>20</v>
      </c>
      <c r="O3076" t="s">
        <v>151</v>
      </c>
      <c r="P3076" t="s">
        <v>1308</v>
      </c>
      <c r="Q3076" t="s">
        <v>44</v>
      </c>
      <c r="R3076" t="str">
        <f t="shared" si="723"/>
        <v>Average</v>
      </c>
      <c r="S3076" t="str">
        <f t="shared" si="724"/>
        <v xml:space="preserve"> </v>
      </c>
      <c r="T3076" t="b">
        <f t="shared" si="725"/>
        <v>0</v>
      </c>
      <c r="U3076" t="b">
        <f t="shared" si="726"/>
        <v>1</v>
      </c>
      <c r="V3076" t="str">
        <f t="shared" si="727"/>
        <v>Average Company</v>
      </c>
      <c r="W3076" t="str">
        <f t="shared" si="728"/>
        <v>Don't Buy</v>
      </c>
      <c r="X3076" t="str">
        <f t="shared" si="729"/>
        <v>Not Known</v>
      </c>
      <c r="Z3076" t="str">
        <f t="shared" si="730"/>
        <v>None</v>
      </c>
      <c r="AB3076" t="str">
        <f t="shared" si="731"/>
        <v>0</v>
      </c>
    </row>
    <row r="3077" spans="1:28" x14ac:dyDescent="0.3">
      <c r="A3077">
        <v>3075</v>
      </c>
      <c r="B3077" t="s">
        <v>6357</v>
      </c>
      <c r="C3077" t="str">
        <f t="shared" si="718"/>
        <v>Long</v>
      </c>
      <c r="D3077">
        <v>4</v>
      </c>
      <c r="F3077" s="1">
        <f t="shared" si="717"/>
        <v>4</v>
      </c>
      <c r="G3077" s="1">
        <f t="shared" si="719"/>
        <v>4</v>
      </c>
      <c r="H3077">
        <f t="shared" si="720"/>
        <v>4</v>
      </c>
      <c r="I3077" t="s">
        <v>6331</v>
      </c>
      <c r="J3077" t="s">
        <v>6358</v>
      </c>
      <c r="K3077" t="s">
        <v>6359</v>
      </c>
      <c r="L3077" t="str">
        <f t="shared" si="721"/>
        <v>Established</v>
      </c>
      <c r="N3077" s="2">
        <f t="shared" si="722"/>
        <v>50</v>
      </c>
      <c r="O3077" t="s">
        <v>691</v>
      </c>
      <c r="Q3077" t="s">
        <v>6360</v>
      </c>
      <c r="R3077" t="str">
        <f t="shared" si="723"/>
        <v>Average</v>
      </c>
      <c r="S3077" t="str">
        <f t="shared" si="724"/>
        <v xml:space="preserve"> </v>
      </c>
      <c r="T3077" t="b">
        <f t="shared" si="725"/>
        <v>0</v>
      </c>
      <c r="U3077" t="b">
        <f t="shared" si="726"/>
        <v>1</v>
      </c>
      <c r="V3077" t="str">
        <f t="shared" si="727"/>
        <v>Average Company</v>
      </c>
      <c r="W3077" t="str">
        <f t="shared" si="728"/>
        <v>Don't Buy</v>
      </c>
      <c r="X3077" t="str">
        <f t="shared" si="729"/>
        <v>Not Known</v>
      </c>
      <c r="Z3077" t="str">
        <f t="shared" si="730"/>
        <v>None</v>
      </c>
      <c r="AB3077" t="str">
        <f t="shared" si="731"/>
        <v>0</v>
      </c>
    </row>
    <row r="3078" spans="1:28" x14ac:dyDescent="0.3">
      <c r="A3078">
        <v>3076</v>
      </c>
      <c r="B3078" t="s">
        <v>6361</v>
      </c>
      <c r="C3078" t="str">
        <f t="shared" si="718"/>
        <v>Long</v>
      </c>
      <c r="D3078">
        <v>3.8</v>
      </c>
      <c r="F3078" s="1">
        <f t="shared" si="717"/>
        <v>3.8</v>
      </c>
      <c r="G3078" s="1">
        <f t="shared" si="719"/>
        <v>3.8</v>
      </c>
      <c r="H3078">
        <f t="shared" si="720"/>
        <v>3.8</v>
      </c>
      <c r="I3078" t="s">
        <v>6331</v>
      </c>
      <c r="J3078" t="s">
        <v>22</v>
      </c>
      <c r="K3078" t="s">
        <v>6345</v>
      </c>
      <c r="L3078" t="str">
        <f t="shared" si="721"/>
        <v>Established</v>
      </c>
      <c r="N3078" s="2">
        <f t="shared" si="722"/>
        <v>14</v>
      </c>
      <c r="O3078" t="s">
        <v>2050</v>
      </c>
      <c r="P3078" t="s">
        <v>1308</v>
      </c>
      <c r="Q3078" t="s">
        <v>362</v>
      </c>
      <c r="R3078" t="str">
        <f t="shared" si="723"/>
        <v>Average</v>
      </c>
      <c r="S3078" t="str">
        <f t="shared" si="724"/>
        <v xml:space="preserve"> </v>
      </c>
      <c r="T3078" t="b">
        <f t="shared" si="725"/>
        <v>0</v>
      </c>
      <c r="U3078" t="b">
        <f t="shared" si="726"/>
        <v>1</v>
      </c>
      <c r="V3078" t="str">
        <f t="shared" si="727"/>
        <v>Average Company</v>
      </c>
      <c r="W3078" t="str">
        <f t="shared" si="728"/>
        <v>Don't Buy</v>
      </c>
      <c r="X3078" t="str">
        <f t="shared" si="729"/>
        <v>Not Known</v>
      </c>
      <c r="Z3078" t="str">
        <f t="shared" si="730"/>
        <v>None</v>
      </c>
      <c r="AB3078" t="str">
        <f t="shared" si="731"/>
        <v>0</v>
      </c>
    </row>
    <row r="3079" spans="1:28" x14ac:dyDescent="0.3">
      <c r="A3079">
        <v>3077</v>
      </c>
      <c r="B3079" t="s">
        <v>6362</v>
      </c>
      <c r="C3079" t="str">
        <f t="shared" si="718"/>
        <v>Long</v>
      </c>
      <c r="D3079">
        <v>3.9</v>
      </c>
      <c r="F3079" s="1">
        <f t="shared" si="717"/>
        <v>3.9</v>
      </c>
      <c r="G3079" s="1">
        <f t="shared" si="719"/>
        <v>3.9</v>
      </c>
      <c r="H3079">
        <f t="shared" si="720"/>
        <v>3.9</v>
      </c>
      <c r="I3079" t="s">
        <v>6331</v>
      </c>
      <c r="J3079" t="s">
        <v>22</v>
      </c>
      <c r="K3079" t="s">
        <v>6363</v>
      </c>
      <c r="L3079" t="str">
        <f t="shared" si="721"/>
        <v>Established</v>
      </c>
      <c r="N3079" s="2">
        <f t="shared" si="722"/>
        <v>20</v>
      </c>
      <c r="O3079" t="s">
        <v>151</v>
      </c>
      <c r="P3079" t="s">
        <v>683</v>
      </c>
      <c r="Q3079" t="s">
        <v>85</v>
      </c>
      <c r="R3079" t="str">
        <f t="shared" si="723"/>
        <v>Average</v>
      </c>
      <c r="S3079" t="str">
        <f t="shared" si="724"/>
        <v xml:space="preserve"> </v>
      </c>
      <c r="T3079" t="b">
        <f t="shared" si="725"/>
        <v>0</v>
      </c>
      <c r="U3079" t="b">
        <f t="shared" si="726"/>
        <v>1</v>
      </c>
      <c r="V3079" t="str">
        <f t="shared" si="727"/>
        <v>Average Company</v>
      </c>
      <c r="W3079" t="str">
        <f t="shared" si="728"/>
        <v>Don't Buy</v>
      </c>
      <c r="X3079" t="str">
        <f t="shared" si="729"/>
        <v>Not Known</v>
      </c>
      <c r="Z3079" t="str">
        <f t="shared" si="730"/>
        <v>None</v>
      </c>
      <c r="AB3079" t="str">
        <f t="shared" si="731"/>
        <v>0</v>
      </c>
    </row>
    <row r="3080" spans="1:28" x14ac:dyDescent="0.3">
      <c r="A3080">
        <v>3078</v>
      </c>
      <c r="B3080" t="s">
        <v>6364</v>
      </c>
      <c r="C3080" t="str">
        <f t="shared" si="718"/>
        <v>Long</v>
      </c>
      <c r="D3080">
        <v>4.0999999999999996</v>
      </c>
      <c r="F3080" s="1">
        <f t="shared" si="717"/>
        <v>4.0999999999999996</v>
      </c>
      <c r="G3080" s="1">
        <f t="shared" si="719"/>
        <v>4.0999999999999996</v>
      </c>
      <c r="H3080">
        <f t="shared" si="720"/>
        <v>4.0999999999999996</v>
      </c>
      <c r="I3080" t="s">
        <v>6331</v>
      </c>
      <c r="J3080" t="s">
        <v>22</v>
      </c>
      <c r="K3080" t="s">
        <v>6365</v>
      </c>
      <c r="L3080" t="str">
        <f t="shared" si="721"/>
        <v>Established</v>
      </c>
      <c r="N3080" s="2">
        <f t="shared" si="722"/>
        <v>11</v>
      </c>
      <c r="O3080" t="s">
        <v>1838</v>
      </c>
      <c r="P3080" t="s">
        <v>1308</v>
      </c>
      <c r="Q3080" t="s">
        <v>284</v>
      </c>
      <c r="R3080" t="str">
        <f t="shared" si="723"/>
        <v>Great</v>
      </c>
      <c r="S3080" t="str">
        <f t="shared" si="724"/>
        <v>Great</v>
      </c>
      <c r="T3080" t="b">
        <f t="shared" si="725"/>
        <v>1</v>
      </c>
      <c r="U3080" t="b">
        <f t="shared" si="726"/>
        <v>1</v>
      </c>
      <c r="V3080" t="str">
        <f t="shared" si="727"/>
        <v>Average Company</v>
      </c>
      <c r="W3080" t="str">
        <f t="shared" si="728"/>
        <v>Don't Buy</v>
      </c>
      <c r="X3080" t="str">
        <f t="shared" si="729"/>
        <v>Not Known</v>
      </c>
      <c r="Z3080" t="str">
        <f t="shared" si="730"/>
        <v>None</v>
      </c>
      <c r="AB3080" t="str">
        <f t="shared" si="731"/>
        <v>0</v>
      </c>
    </row>
    <row r="3081" spans="1:28" x14ac:dyDescent="0.3">
      <c r="A3081">
        <v>3079</v>
      </c>
      <c r="B3081" t="s">
        <v>6366</v>
      </c>
      <c r="C3081" t="str">
        <f t="shared" si="718"/>
        <v>Long</v>
      </c>
      <c r="D3081">
        <v>3.8</v>
      </c>
      <c r="F3081" s="1">
        <f t="shared" si="717"/>
        <v>3.8</v>
      </c>
      <c r="G3081" s="1">
        <f t="shared" si="719"/>
        <v>3.8</v>
      </c>
      <c r="H3081">
        <f t="shared" si="720"/>
        <v>3.8</v>
      </c>
      <c r="I3081" t="s">
        <v>6331</v>
      </c>
      <c r="J3081" t="s">
        <v>22</v>
      </c>
      <c r="K3081" t="s">
        <v>6205</v>
      </c>
      <c r="L3081" t="str">
        <f t="shared" si="721"/>
        <v>Established</v>
      </c>
      <c r="N3081" s="2">
        <f t="shared" si="722"/>
        <v>15</v>
      </c>
      <c r="O3081" t="s">
        <v>84</v>
      </c>
      <c r="P3081" t="s">
        <v>683</v>
      </c>
      <c r="Q3081" t="s">
        <v>19</v>
      </c>
      <c r="R3081" t="str">
        <f t="shared" si="723"/>
        <v>Average</v>
      </c>
      <c r="S3081" t="str">
        <f t="shared" si="724"/>
        <v xml:space="preserve"> </v>
      </c>
      <c r="T3081" t="b">
        <f t="shared" si="725"/>
        <v>0</v>
      </c>
      <c r="U3081" t="b">
        <f t="shared" si="726"/>
        <v>1</v>
      </c>
      <c r="V3081" t="str">
        <f t="shared" si="727"/>
        <v>Average Company</v>
      </c>
      <c r="W3081" t="str">
        <f t="shared" si="728"/>
        <v>Don't Buy</v>
      </c>
      <c r="X3081" t="str">
        <f t="shared" si="729"/>
        <v>Not Known</v>
      </c>
      <c r="Z3081" t="str">
        <f t="shared" si="730"/>
        <v>None</v>
      </c>
      <c r="AB3081" t="str">
        <f t="shared" si="731"/>
        <v>500K</v>
      </c>
    </row>
    <row r="3082" spans="1:28" x14ac:dyDescent="0.3">
      <c r="A3082">
        <v>3080</v>
      </c>
      <c r="B3082" t="s">
        <v>6367</v>
      </c>
      <c r="C3082" t="str">
        <f t="shared" si="718"/>
        <v>Long</v>
      </c>
      <c r="D3082">
        <v>2.2999999999999998</v>
      </c>
      <c r="F3082" s="1">
        <f t="shared" si="717"/>
        <v>2.2999999999999998</v>
      </c>
      <c r="G3082" s="1">
        <f t="shared" si="719"/>
        <v>2.2999999999999998</v>
      </c>
      <c r="H3082">
        <f t="shared" si="720"/>
        <v>2.2999999999999998</v>
      </c>
      <c r="I3082" t="s">
        <v>6331</v>
      </c>
      <c r="J3082" t="s">
        <v>22</v>
      </c>
      <c r="K3082" t="s">
        <v>6368</v>
      </c>
      <c r="L3082" t="str">
        <f t="shared" si="721"/>
        <v>Established</v>
      </c>
      <c r="N3082" s="2">
        <f t="shared" si="722"/>
        <v>18</v>
      </c>
      <c r="O3082" t="s">
        <v>200</v>
      </c>
      <c r="P3082" t="s">
        <v>147</v>
      </c>
      <c r="Q3082" t="s">
        <v>70</v>
      </c>
      <c r="R3082" t="str">
        <f t="shared" si="723"/>
        <v>Average</v>
      </c>
      <c r="S3082" t="str">
        <f t="shared" si="724"/>
        <v xml:space="preserve"> </v>
      </c>
      <c r="T3082" t="b">
        <f t="shared" si="725"/>
        <v>0</v>
      </c>
      <c r="U3082" t="b">
        <f t="shared" si="726"/>
        <v>0</v>
      </c>
      <c r="V3082" t="str">
        <f t="shared" si="727"/>
        <v>Average Company</v>
      </c>
      <c r="W3082" t="str">
        <f t="shared" si="728"/>
        <v>Don't Buy</v>
      </c>
      <c r="X3082" t="str">
        <f t="shared" si="729"/>
        <v>Not Known</v>
      </c>
      <c r="Z3082" t="str">
        <f t="shared" si="730"/>
        <v>None</v>
      </c>
      <c r="AB3082" t="str">
        <f t="shared" si="731"/>
        <v>0</v>
      </c>
    </row>
    <row r="3083" spans="1:28" x14ac:dyDescent="0.3">
      <c r="A3083">
        <v>3081</v>
      </c>
      <c r="B3083" t="s">
        <v>6369</v>
      </c>
      <c r="C3083" t="str">
        <f t="shared" si="718"/>
        <v>Short</v>
      </c>
      <c r="D3083">
        <v>3.6</v>
      </c>
      <c r="F3083" s="1">
        <f t="shared" si="717"/>
        <v>3.6</v>
      </c>
      <c r="G3083" s="1">
        <f t="shared" si="719"/>
        <v>3.6</v>
      </c>
      <c r="H3083">
        <f t="shared" si="720"/>
        <v>3.6</v>
      </c>
      <c r="I3083" t="s">
        <v>6331</v>
      </c>
      <c r="J3083" t="s">
        <v>22</v>
      </c>
      <c r="K3083" t="s">
        <v>3878</v>
      </c>
      <c r="L3083" t="str">
        <f t="shared" si="721"/>
        <v>Established</v>
      </c>
      <c r="N3083" s="2">
        <f t="shared" si="722"/>
        <v>13</v>
      </c>
      <c r="O3083" t="s">
        <v>299</v>
      </c>
      <c r="P3083" t="s">
        <v>683</v>
      </c>
      <c r="Q3083" t="s">
        <v>28</v>
      </c>
      <c r="R3083" t="str">
        <f t="shared" si="723"/>
        <v>Average</v>
      </c>
      <c r="S3083" t="str">
        <f t="shared" si="724"/>
        <v xml:space="preserve"> </v>
      </c>
      <c r="T3083" t="b">
        <f t="shared" si="725"/>
        <v>0</v>
      </c>
      <c r="U3083" t="b">
        <f t="shared" si="726"/>
        <v>1</v>
      </c>
      <c r="V3083" t="str">
        <f t="shared" si="727"/>
        <v>Average Company</v>
      </c>
      <c r="W3083" t="str">
        <f t="shared" si="728"/>
        <v>Don't Buy</v>
      </c>
      <c r="X3083" t="str">
        <f t="shared" si="729"/>
        <v>Not Known</v>
      </c>
      <c r="Z3083" t="str">
        <f t="shared" si="730"/>
        <v>None</v>
      </c>
      <c r="AB3083" t="str">
        <f t="shared" si="731"/>
        <v>500K</v>
      </c>
    </row>
    <row r="3084" spans="1:28" x14ac:dyDescent="0.3">
      <c r="A3084">
        <v>3082</v>
      </c>
      <c r="B3084" t="s">
        <v>6370</v>
      </c>
      <c r="C3084" t="str">
        <f t="shared" si="718"/>
        <v>Long</v>
      </c>
      <c r="D3084">
        <v>3.7</v>
      </c>
      <c r="F3084" s="1">
        <f t="shared" si="717"/>
        <v>3.7</v>
      </c>
      <c r="G3084" s="1">
        <f t="shared" si="719"/>
        <v>3.7</v>
      </c>
      <c r="H3084">
        <f t="shared" si="720"/>
        <v>3.7</v>
      </c>
      <c r="I3084" t="s">
        <v>6331</v>
      </c>
      <c r="J3084" t="s">
        <v>22</v>
      </c>
      <c r="K3084" t="s">
        <v>4756</v>
      </c>
      <c r="L3084" t="str">
        <f t="shared" si="721"/>
        <v>Established</v>
      </c>
      <c r="N3084" s="2">
        <f t="shared" si="722"/>
        <v>87</v>
      </c>
      <c r="O3084" t="s">
        <v>192</v>
      </c>
      <c r="P3084" t="s">
        <v>683</v>
      </c>
      <c r="Q3084" t="s">
        <v>304</v>
      </c>
      <c r="R3084" t="str">
        <f t="shared" si="723"/>
        <v>Average</v>
      </c>
      <c r="S3084" t="str">
        <f t="shared" si="724"/>
        <v xml:space="preserve"> </v>
      </c>
      <c r="T3084" t="b">
        <f t="shared" si="725"/>
        <v>0</v>
      </c>
      <c r="U3084" t="b">
        <f t="shared" si="726"/>
        <v>1</v>
      </c>
      <c r="V3084" t="str">
        <f t="shared" si="727"/>
        <v>Average Company</v>
      </c>
      <c r="W3084" t="str">
        <f t="shared" si="728"/>
        <v>Don't Buy</v>
      </c>
      <c r="X3084" t="str">
        <f t="shared" si="729"/>
        <v>Not Known</v>
      </c>
      <c r="Z3084" t="str">
        <f t="shared" si="730"/>
        <v>None</v>
      </c>
      <c r="AB3084" t="str">
        <f t="shared" si="731"/>
        <v>0</v>
      </c>
    </row>
    <row r="3085" spans="1:28" x14ac:dyDescent="0.3">
      <c r="A3085">
        <v>3083</v>
      </c>
      <c r="B3085" t="s">
        <v>6371</v>
      </c>
      <c r="C3085" t="str">
        <f t="shared" si="718"/>
        <v>Long</v>
      </c>
      <c r="D3085">
        <v>3.9</v>
      </c>
      <c r="F3085" s="1">
        <f t="shared" si="717"/>
        <v>3.9</v>
      </c>
      <c r="G3085" s="1">
        <f t="shared" si="719"/>
        <v>3.9</v>
      </c>
      <c r="H3085">
        <f t="shared" si="720"/>
        <v>3.9</v>
      </c>
      <c r="I3085" t="s">
        <v>6331</v>
      </c>
      <c r="J3085" t="s">
        <v>22</v>
      </c>
      <c r="K3085" t="s">
        <v>5027</v>
      </c>
      <c r="L3085" t="str">
        <f t="shared" si="721"/>
        <v>Established</v>
      </c>
      <c r="N3085" s="2">
        <f t="shared" si="722"/>
        <v>19</v>
      </c>
      <c r="O3085" t="s">
        <v>100</v>
      </c>
      <c r="P3085" t="s">
        <v>691</v>
      </c>
      <c r="Q3085" t="s">
        <v>246</v>
      </c>
      <c r="R3085" t="str">
        <f t="shared" si="723"/>
        <v>Average</v>
      </c>
      <c r="S3085" t="str">
        <f t="shared" si="724"/>
        <v xml:space="preserve"> </v>
      </c>
      <c r="T3085" t="b">
        <f t="shared" si="725"/>
        <v>0</v>
      </c>
      <c r="U3085" t="b">
        <f t="shared" si="726"/>
        <v>1</v>
      </c>
      <c r="V3085" t="str">
        <f t="shared" si="727"/>
        <v>Average Company</v>
      </c>
      <c r="W3085" t="str">
        <f t="shared" si="728"/>
        <v>Don't Buy</v>
      </c>
      <c r="X3085" t="str">
        <f t="shared" si="729"/>
        <v>Not Known</v>
      </c>
      <c r="Z3085" t="str">
        <f t="shared" si="730"/>
        <v>None</v>
      </c>
      <c r="AB3085" t="str">
        <f t="shared" si="731"/>
        <v>0</v>
      </c>
    </row>
    <row r="3086" spans="1:28" x14ac:dyDescent="0.3">
      <c r="A3086">
        <v>3084</v>
      </c>
      <c r="B3086" t="s">
        <v>6372</v>
      </c>
      <c r="C3086" t="str">
        <f t="shared" si="718"/>
        <v>Long</v>
      </c>
      <c r="D3086">
        <v>4.4000000000000004</v>
      </c>
      <c r="F3086" s="1">
        <f t="shared" si="717"/>
        <v>4.4000000000000004</v>
      </c>
      <c r="G3086" s="1">
        <f t="shared" si="719"/>
        <v>4.4000000000000004</v>
      </c>
      <c r="H3086">
        <f t="shared" si="720"/>
        <v>4.4000000000000004</v>
      </c>
      <c r="I3086" t="s">
        <v>6331</v>
      </c>
      <c r="J3086" t="s">
        <v>22</v>
      </c>
      <c r="K3086" t="s">
        <v>4063</v>
      </c>
      <c r="L3086" t="str">
        <f t="shared" si="721"/>
        <v>Established</v>
      </c>
      <c r="N3086" s="2">
        <f t="shared" si="722"/>
        <v>15</v>
      </c>
      <c r="O3086" t="s">
        <v>84</v>
      </c>
      <c r="P3086" t="s">
        <v>683</v>
      </c>
      <c r="Q3086" t="s">
        <v>28</v>
      </c>
      <c r="R3086" t="str">
        <f t="shared" si="723"/>
        <v>Great</v>
      </c>
      <c r="S3086" t="str">
        <f t="shared" si="724"/>
        <v>Great</v>
      </c>
      <c r="T3086" t="b">
        <f t="shared" si="725"/>
        <v>1</v>
      </c>
      <c r="U3086" t="b">
        <f t="shared" si="726"/>
        <v>1</v>
      </c>
      <c r="V3086" t="str">
        <f t="shared" si="727"/>
        <v>Average Company</v>
      </c>
      <c r="W3086" t="str">
        <f t="shared" si="728"/>
        <v>Don't Buy</v>
      </c>
      <c r="X3086" t="str">
        <f t="shared" si="729"/>
        <v>Not Known</v>
      </c>
      <c r="Z3086" t="str">
        <f t="shared" si="730"/>
        <v>None</v>
      </c>
      <c r="AB3086" t="str">
        <f t="shared" si="731"/>
        <v>1Million</v>
      </c>
    </row>
    <row r="3087" spans="1:28" x14ac:dyDescent="0.3">
      <c r="A3087">
        <v>3085</v>
      </c>
      <c r="B3087" t="s">
        <v>6373</v>
      </c>
      <c r="C3087" t="str">
        <f t="shared" si="718"/>
        <v>Short</v>
      </c>
      <c r="D3087">
        <v>4.0999999999999996</v>
      </c>
      <c r="F3087" s="1">
        <f t="shared" si="717"/>
        <v>4.0999999999999996</v>
      </c>
      <c r="G3087" s="1">
        <f t="shared" si="719"/>
        <v>4.0999999999999996</v>
      </c>
      <c r="H3087">
        <f t="shared" si="720"/>
        <v>4.0999999999999996</v>
      </c>
      <c r="I3087" t="s">
        <v>6374</v>
      </c>
      <c r="J3087" t="s">
        <v>22</v>
      </c>
      <c r="K3087" t="s">
        <v>6375</v>
      </c>
      <c r="L3087" t="str">
        <f t="shared" si="721"/>
        <v>Established</v>
      </c>
      <c r="N3087" s="2">
        <f t="shared" si="722"/>
        <v>11</v>
      </c>
      <c r="O3087" t="s">
        <v>731</v>
      </c>
      <c r="P3087" t="s">
        <v>147</v>
      </c>
      <c r="Q3087" t="s">
        <v>999</v>
      </c>
      <c r="R3087" t="str">
        <f t="shared" si="723"/>
        <v>Great</v>
      </c>
      <c r="S3087" t="str">
        <f t="shared" si="724"/>
        <v>Great</v>
      </c>
      <c r="T3087" t="b">
        <f t="shared" si="725"/>
        <v>1</v>
      </c>
      <c r="U3087" t="b">
        <f t="shared" si="726"/>
        <v>1</v>
      </c>
      <c r="V3087" t="str">
        <f t="shared" si="727"/>
        <v>Average Company</v>
      </c>
      <c r="W3087" t="str">
        <f t="shared" si="728"/>
        <v>Don't Buy</v>
      </c>
      <c r="X3087" t="str">
        <f t="shared" si="729"/>
        <v>Not Known</v>
      </c>
      <c r="Z3087" t="str">
        <f t="shared" si="730"/>
        <v>None</v>
      </c>
      <c r="AB3087" t="str">
        <f t="shared" si="731"/>
        <v>0</v>
      </c>
    </row>
    <row r="3088" spans="1:28" x14ac:dyDescent="0.3">
      <c r="A3088">
        <v>3086</v>
      </c>
      <c r="B3088" t="s">
        <v>6376</v>
      </c>
      <c r="C3088" t="str">
        <f t="shared" si="718"/>
        <v>Long</v>
      </c>
      <c r="D3088">
        <v>4.2</v>
      </c>
      <c r="F3088" s="1">
        <f t="shared" si="717"/>
        <v>4.2</v>
      </c>
      <c r="G3088" s="1">
        <f t="shared" si="719"/>
        <v>4.2</v>
      </c>
      <c r="H3088">
        <f t="shared" si="720"/>
        <v>4.2</v>
      </c>
      <c r="I3088" t="s">
        <v>6377</v>
      </c>
      <c r="J3088" t="s">
        <v>10</v>
      </c>
      <c r="K3088" t="s">
        <v>6378</v>
      </c>
      <c r="L3088" t="str">
        <f t="shared" si="721"/>
        <v>Established</v>
      </c>
      <c r="N3088" s="2">
        <f t="shared" si="722"/>
        <v>84</v>
      </c>
      <c r="O3088" t="s">
        <v>79</v>
      </c>
      <c r="P3088" t="s">
        <v>75</v>
      </c>
      <c r="Q3088" t="s">
        <v>28</v>
      </c>
      <c r="R3088" t="str">
        <f t="shared" si="723"/>
        <v>Great</v>
      </c>
      <c r="S3088" t="str">
        <f t="shared" si="724"/>
        <v>Great</v>
      </c>
      <c r="T3088" t="b">
        <f t="shared" si="725"/>
        <v>1</v>
      </c>
      <c r="U3088" t="b">
        <f t="shared" si="726"/>
        <v>1</v>
      </c>
      <c r="V3088" t="str">
        <f t="shared" si="727"/>
        <v>Top Company</v>
      </c>
      <c r="W3088" t="str">
        <f t="shared" si="728"/>
        <v>Don't Buy</v>
      </c>
      <c r="X3088" t="str">
        <f t="shared" si="729"/>
        <v>Not Known</v>
      </c>
      <c r="Z3088" t="str">
        <f t="shared" si="730"/>
        <v>None</v>
      </c>
      <c r="AB3088" t="str">
        <f t="shared" si="731"/>
        <v>1Million</v>
      </c>
    </row>
    <row r="3089" spans="1:28" x14ac:dyDescent="0.3">
      <c r="A3089">
        <v>3087</v>
      </c>
      <c r="B3089" t="s">
        <v>6379</v>
      </c>
      <c r="C3089" t="str">
        <f t="shared" si="718"/>
        <v>Long</v>
      </c>
      <c r="D3089">
        <v>3.6</v>
      </c>
      <c r="F3089" s="1">
        <f t="shared" si="717"/>
        <v>3.6</v>
      </c>
      <c r="G3089" s="1">
        <f t="shared" si="719"/>
        <v>3.6</v>
      </c>
      <c r="H3089">
        <f t="shared" si="720"/>
        <v>3.6</v>
      </c>
      <c r="I3089" t="s">
        <v>6377</v>
      </c>
      <c r="J3089" t="s">
        <v>22</v>
      </c>
      <c r="K3089" t="s">
        <v>1486</v>
      </c>
      <c r="L3089" t="str">
        <f t="shared" si="721"/>
        <v>Established</v>
      </c>
      <c r="N3089" s="2">
        <f t="shared" si="722"/>
        <v>61</v>
      </c>
      <c r="O3089" t="s">
        <v>414</v>
      </c>
      <c r="P3089" t="s">
        <v>691</v>
      </c>
      <c r="Q3089" t="s">
        <v>80</v>
      </c>
      <c r="R3089" t="str">
        <f t="shared" si="723"/>
        <v>Average</v>
      </c>
      <c r="S3089" t="str">
        <f t="shared" si="724"/>
        <v xml:space="preserve"> </v>
      </c>
      <c r="T3089" t="b">
        <f t="shared" si="725"/>
        <v>0</v>
      </c>
      <c r="U3089" t="b">
        <f t="shared" si="726"/>
        <v>1</v>
      </c>
      <c r="V3089" t="str">
        <f t="shared" si="727"/>
        <v>Average Company</v>
      </c>
      <c r="W3089" t="str">
        <f t="shared" si="728"/>
        <v>Don't Buy</v>
      </c>
      <c r="X3089" t="str">
        <f t="shared" si="729"/>
        <v>Not Known</v>
      </c>
      <c r="Z3089" t="str">
        <f t="shared" si="730"/>
        <v>None</v>
      </c>
      <c r="AB3089" t="str">
        <f t="shared" si="731"/>
        <v>0</v>
      </c>
    </row>
    <row r="3090" spans="1:28" x14ac:dyDescent="0.3">
      <c r="A3090">
        <v>3088</v>
      </c>
      <c r="B3090" t="s">
        <v>6380</v>
      </c>
      <c r="C3090" t="str">
        <f t="shared" si="718"/>
        <v>Short</v>
      </c>
      <c r="D3090">
        <v>4.0999999999999996</v>
      </c>
      <c r="F3090" s="1">
        <f t="shared" si="717"/>
        <v>4.0999999999999996</v>
      </c>
      <c r="G3090" s="1">
        <f t="shared" si="719"/>
        <v>4.0999999999999996</v>
      </c>
      <c r="H3090">
        <f t="shared" si="720"/>
        <v>4.0999999999999996</v>
      </c>
      <c r="I3090" t="s">
        <v>6377</v>
      </c>
      <c r="J3090" t="s">
        <v>22</v>
      </c>
      <c r="K3090" t="s">
        <v>6381</v>
      </c>
      <c r="L3090" t="str">
        <f t="shared" si="721"/>
        <v>Established</v>
      </c>
      <c r="N3090" s="2">
        <f t="shared" si="722"/>
        <v>11</v>
      </c>
      <c r="O3090" t="s">
        <v>146</v>
      </c>
      <c r="P3090" t="s">
        <v>691</v>
      </c>
      <c r="Q3090" t="s">
        <v>218</v>
      </c>
      <c r="R3090" t="str">
        <f t="shared" si="723"/>
        <v>Great</v>
      </c>
      <c r="S3090" t="str">
        <f t="shared" si="724"/>
        <v>Great</v>
      </c>
      <c r="T3090" t="b">
        <f t="shared" si="725"/>
        <v>1</v>
      </c>
      <c r="U3090" t="b">
        <f t="shared" si="726"/>
        <v>1</v>
      </c>
      <c r="V3090" t="str">
        <f t="shared" si="727"/>
        <v>Average Company</v>
      </c>
      <c r="W3090" t="str">
        <f t="shared" si="728"/>
        <v>Don't Buy</v>
      </c>
      <c r="X3090" t="str">
        <f t="shared" si="729"/>
        <v>Not Known</v>
      </c>
      <c r="Z3090" t="str">
        <f t="shared" si="730"/>
        <v>None</v>
      </c>
      <c r="AB3090" t="str">
        <f t="shared" si="731"/>
        <v>0</v>
      </c>
    </row>
    <row r="3091" spans="1:28" x14ac:dyDescent="0.3">
      <c r="A3091">
        <v>3089</v>
      </c>
      <c r="B3091" t="s">
        <v>6382</v>
      </c>
      <c r="C3091" t="str">
        <f t="shared" si="718"/>
        <v>Long</v>
      </c>
      <c r="D3091">
        <v>4</v>
      </c>
      <c r="F3091" s="1">
        <f t="shared" si="717"/>
        <v>4</v>
      </c>
      <c r="G3091" s="1">
        <f t="shared" si="719"/>
        <v>4</v>
      </c>
      <c r="H3091">
        <f t="shared" si="720"/>
        <v>4</v>
      </c>
      <c r="I3091" t="s">
        <v>6377</v>
      </c>
      <c r="J3091" t="s">
        <v>10</v>
      </c>
      <c r="K3091" t="s">
        <v>6383</v>
      </c>
      <c r="L3091" t="str">
        <f t="shared" si="721"/>
        <v>Established</v>
      </c>
      <c r="N3091" s="2">
        <f t="shared" si="722"/>
        <v>43</v>
      </c>
      <c r="O3091" t="s">
        <v>289</v>
      </c>
      <c r="P3091" t="s">
        <v>691</v>
      </c>
      <c r="Q3091" t="s">
        <v>80</v>
      </c>
      <c r="R3091" t="str">
        <f t="shared" si="723"/>
        <v>Average</v>
      </c>
      <c r="S3091" t="str">
        <f t="shared" si="724"/>
        <v xml:space="preserve"> </v>
      </c>
      <c r="T3091" t="b">
        <f t="shared" si="725"/>
        <v>0</v>
      </c>
      <c r="U3091" t="b">
        <f t="shared" si="726"/>
        <v>1</v>
      </c>
      <c r="V3091" t="str">
        <f t="shared" si="727"/>
        <v>Average Company</v>
      </c>
      <c r="W3091" t="str">
        <f t="shared" si="728"/>
        <v>Don't Buy</v>
      </c>
      <c r="X3091" t="str">
        <f t="shared" si="729"/>
        <v>Not Known</v>
      </c>
      <c r="Z3091" t="str">
        <f t="shared" si="730"/>
        <v>None</v>
      </c>
      <c r="AB3091" t="str">
        <f t="shared" si="731"/>
        <v>0</v>
      </c>
    </row>
    <row r="3092" spans="1:28" x14ac:dyDescent="0.3">
      <c r="A3092">
        <v>3090</v>
      </c>
      <c r="B3092" t="s">
        <v>6384</v>
      </c>
      <c r="C3092" t="str">
        <f t="shared" si="718"/>
        <v>Long</v>
      </c>
      <c r="D3092">
        <v>3.2</v>
      </c>
      <c r="F3092" s="1">
        <f t="shared" si="717"/>
        <v>3.2</v>
      </c>
      <c r="G3092" s="1">
        <f t="shared" si="719"/>
        <v>3.2</v>
      </c>
      <c r="H3092">
        <f t="shared" si="720"/>
        <v>3.2</v>
      </c>
      <c r="I3092" t="s">
        <v>6377</v>
      </c>
      <c r="J3092" t="s">
        <v>22</v>
      </c>
      <c r="K3092" t="s">
        <v>3747</v>
      </c>
      <c r="L3092" t="str">
        <f t="shared" si="721"/>
        <v>Established</v>
      </c>
      <c r="N3092" s="2">
        <f t="shared" si="722"/>
        <v>31</v>
      </c>
      <c r="O3092" t="s">
        <v>58</v>
      </c>
      <c r="P3092" t="s">
        <v>147</v>
      </c>
      <c r="Q3092" t="s">
        <v>50</v>
      </c>
      <c r="R3092" t="str">
        <f t="shared" si="723"/>
        <v>Average</v>
      </c>
      <c r="S3092" t="str">
        <f t="shared" si="724"/>
        <v xml:space="preserve"> </v>
      </c>
      <c r="T3092" t="b">
        <f t="shared" si="725"/>
        <v>0</v>
      </c>
      <c r="U3092" t="b">
        <f t="shared" si="726"/>
        <v>0</v>
      </c>
      <c r="V3092" t="str">
        <f t="shared" si="727"/>
        <v>Average Company</v>
      </c>
      <c r="W3092" t="str">
        <f t="shared" si="728"/>
        <v>Don't Buy</v>
      </c>
      <c r="X3092" t="str">
        <f t="shared" si="729"/>
        <v>Not Known</v>
      </c>
      <c r="Z3092" t="str">
        <f t="shared" si="730"/>
        <v>None</v>
      </c>
      <c r="AB3092" t="str">
        <f t="shared" si="731"/>
        <v>0</v>
      </c>
    </row>
    <row r="3093" spans="1:28" x14ac:dyDescent="0.3">
      <c r="A3093">
        <v>3091</v>
      </c>
      <c r="B3093" t="s">
        <v>6385</v>
      </c>
      <c r="C3093" t="str">
        <f t="shared" si="718"/>
        <v>Short</v>
      </c>
      <c r="D3093">
        <v>3.3</v>
      </c>
      <c r="F3093" s="1">
        <f t="shared" ref="F3093:F3156" si="732">IF(N3093&lt;10,IF(D3093+0.5&gt;5,5,D3093+0.5),D3093)</f>
        <v>3.3</v>
      </c>
      <c r="G3093" s="1">
        <f t="shared" si="719"/>
        <v>3.3</v>
      </c>
      <c r="H3093">
        <f t="shared" si="720"/>
        <v>3.3</v>
      </c>
      <c r="I3093" t="s">
        <v>6377</v>
      </c>
      <c r="J3093" t="s">
        <v>10</v>
      </c>
      <c r="K3093" t="s">
        <v>125</v>
      </c>
      <c r="L3093" t="str">
        <f t="shared" si="721"/>
        <v>Established</v>
      </c>
      <c r="N3093" s="2">
        <f t="shared" si="722"/>
        <v>34</v>
      </c>
      <c r="O3093" t="s">
        <v>213</v>
      </c>
      <c r="P3093" t="s">
        <v>147</v>
      </c>
      <c r="Q3093" t="s">
        <v>918</v>
      </c>
      <c r="R3093" t="str">
        <f t="shared" si="723"/>
        <v>Average</v>
      </c>
      <c r="S3093" t="str">
        <f t="shared" si="724"/>
        <v xml:space="preserve"> </v>
      </c>
      <c r="T3093" t="b">
        <f t="shared" si="725"/>
        <v>0</v>
      </c>
      <c r="U3093" t="b">
        <f t="shared" si="726"/>
        <v>0</v>
      </c>
      <c r="V3093" t="str">
        <f t="shared" si="727"/>
        <v>Average Company</v>
      </c>
      <c r="W3093" t="str">
        <f t="shared" si="728"/>
        <v>Don't Buy</v>
      </c>
      <c r="X3093" t="str">
        <f t="shared" si="729"/>
        <v>Not Known</v>
      </c>
      <c r="Z3093" t="str">
        <f t="shared" si="730"/>
        <v>None</v>
      </c>
      <c r="AB3093" t="str">
        <f t="shared" si="731"/>
        <v>0</v>
      </c>
    </row>
    <row r="3094" spans="1:28" x14ac:dyDescent="0.3">
      <c r="A3094">
        <v>3092</v>
      </c>
      <c r="B3094" t="s">
        <v>6386</v>
      </c>
      <c r="C3094" t="str">
        <f t="shared" si="718"/>
        <v>Short</v>
      </c>
      <c r="D3094">
        <v>4.2</v>
      </c>
      <c r="F3094" s="1">
        <f t="shared" si="732"/>
        <v>4.2</v>
      </c>
      <c r="G3094" s="1">
        <f t="shared" si="719"/>
        <v>4.2</v>
      </c>
      <c r="H3094">
        <f t="shared" si="720"/>
        <v>4.2</v>
      </c>
      <c r="I3094" t="s">
        <v>6377</v>
      </c>
      <c r="J3094" t="s">
        <v>22</v>
      </c>
      <c r="K3094" t="s">
        <v>6387</v>
      </c>
      <c r="L3094" t="str">
        <f t="shared" si="721"/>
        <v>Established</v>
      </c>
      <c r="N3094" s="2">
        <f t="shared" si="722"/>
        <v>19</v>
      </c>
      <c r="O3094" t="s">
        <v>100</v>
      </c>
      <c r="P3094" t="s">
        <v>147</v>
      </c>
      <c r="Q3094" t="s">
        <v>424</v>
      </c>
      <c r="R3094" t="str">
        <f t="shared" si="723"/>
        <v>Great</v>
      </c>
      <c r="S3094" t="str">
        <f t="shared" si="724"/>
        <v>Great</v>
      </c>
      <c r="T3094" t="b">
        <f t="shared" si="725"/>
        <v>1</v>
      </c>
      <c r="U3094" t="b">
        <f t="shared" si="726"/>
        <v>1</v>
      </c>
      <c r="V3094" t="str">
        <f t="shared" si="727"/>
        <v>Average Company</v>
      </c>
      <c r="W3094" t="str">
        <f t="shared" si="728"/>
        <v>Don't Buy</v>
      </c>
      <c r="X3094" t="str">
        <f t="shared" si="729"/>
        <v>Not Known</v>
      </c>
      <c r="Z3094" t="str">
        <f t="shared" si="730"/>
        <v>None</v>
      </c>
      <c r="AB3094" t="str">
        <f t="shared" si="731"/>
        <v>0</v>
      </c>
    </row>
    <row r="3095" spans="1:28" x14ac:dyDescent="0.3">
      <c r="A3095">
        <v>3093</v>
      </c>
      <c r="B3095" t="s">
        <v>6388</v>
      </c>
      <c r="C3095" t="str">
        <f t="shared" si="718"/>
        <v>Long</v>
      </c>
      <c r="D3095">
        <v>4</v>
      </c>
      <c r="F3095" s="1">
        <f t="shared" si="732"/>
        <v>4</v>
      </c>
      <c r="G3095" s="1">
        <f t="shared" si="719"/>
        <v>4</v>
      </c>
      <c r="H3095">
        <f t="shared" si="720"/>
        <v>4</v>
      </c>
      <c r="I3095" t="s">
        <v>6377</v>
      </c>
      <c r="J3095" t="s">
        <v>22</v>
      </c>
      <c r="K3095" t="s">
        <v>2142</v>
      </c>
      <c r="L3095" t="str">
        <f t="shared" si="721"/>
        <v>Established</v>
      </c>
      <c r="N3095" s="2">
        <f t="shared" si="722"/>
        <v>30</v>
      </c>
      <c r="O3095" t="s">
        <v>604</v>
      </c>
      <c r="P3095" t="s">
        <v>147</v>
      </c>
      <c r="Q3095" t="s">
        <v>773</v>
      </c>
      <c r="R3095" t="str">
        <f t="shared" si="723"/>
        <v>Average</v>
      </c>
      <c r="S3095" t="str">
        <f t="shared" si="724"/>
        <v xml:space="preserve"> </v>
      </c>
      <c r="T3095" t="b">
        <f t="shared" si="725"/>
        <v>0</v>
      </c>
      <c r="U3095" t="b">
        <f t="shared" si="726"/>
        <v>1</v>
      </c>
      <c r="V3095" t="str">
        <f t="shared" si="727"/>
        <v>Average Company</v>
      </c>
      <c r="W3095" t="str">
        <f t="shared" si="728"/>
        <v>Don't Buy</v>
      </c>
      <c r="X3095" t="str">
        <f t="shared" si="729"/>
        <v>Not Known</v>
      </c>
      <c r="Z3095" t="str">
        <f t="shared" si="730"/>
        <v>None</v>
      </c>
      <c r="AB3095" t="str">
        <f t="shared" si="731"/>
        <v>0</v>
      </c>
    </row>
    <row r="3096" spans="1:28" x14ac:dyDescent="0.3">
      <c r="A3096">
        <v>3094</v>
      </c>
      <c r="B3096" t="s">
        <v>6389</v>
      </c>
      <c r="C3096" t="str">
        <f t="shared" si="718"/>
        <v>Long</v>
      </c>
      <c r="D3096">
        <v>4.0999999999999996</v>
      </c>
      <c r="F3096" s="1">
        <f t="shared" si="732"/>
        <v>4.0999999999999996</v>
      </c>
      <c r="G3096" s="1">
        <f t="shared" si="719"/>
        <v>4.0999999999999996</v>
      </c>
      <c r="H3096">
        <f t="shared" si="720"/>
        <v>4.0999999999999996</v>
      </c>
      <c r="I3096" t="s">
        <v>6377</v>
      </c>
      <c r="J3096" t="s">
        <v>6390</v>
      </c>
      <c r="K3096" t="s">
        <v>406</v>
      </c>
      <c r="L3096" t="str">
        <f t="shared" si="721"/>
        <v>Established</v>
      </c>
      <c r="N3096" s="2">
        <f t="shared" si="722"/>
        <v>51</v>
      </c>
      <c r="O3096" t="s">
        <v>1308</v>
      </c>
      <c r="Q3096" t="s">
        <v>28</v>
      </c>
      <c r="R3096" t="str">
        <f t="shared" si="723"/>
        <v>Great</v>
      </c>
      <c r="S3096" t="str">
        <f t="shared" si="724"/>
        <v>Great</v>
      </c>
      <c r="T3096" t="b">
        <f t="shared" si="725"/>
        <v>1</v>
      </c>
      <c r="U3096" t="b">
        <f t="shared" si="726"/>
        <v>1</v>
      </c>
      <c r="V3096" t="str">
        <f t="shared" si="727"/>
        <v>Top Company</v>
      </c>
      <c r="W3096" t="str">
        <f t="shared" si="728"/>
        <v>Buy</v>
      </c>
      <c r="X3096" t="str">
        <f t="shared" si="729"/>
        <v>Not Known</v>
      </c>
      <c r="Z3096" t="str">
        <f t="shared" si="730"/>
        <v>None</v>
      </c>
      <c r="AB3096" t="str">
        <f t="shared" si="731"/>
        <v>1Million</v>
      </c>
    </row>
    <row r="3097" spans="1:28" x14ac:dyDescent="0.3">
      <c r="A3097">
        <v>3095</v>
      </c>
      <c r="B3097" t="s">
        <v>6391</v>
      </c>
      <c r="C3097" t="str">
        <f t="shared" si="718"/>
        <v>Long</v>
      </c>
      <c r="D3097">
        <v>3.6</v>
      </c>
      <c r="F3097" s="1">
        <f t="shared" si="732"/>
        <v>3.6</v>
      </c>
      <c r="G3097" s="1">
        <f t="shared" si="719"/>
        <v>3.6</v>
      </c>
      <c r="H3097">
        <f t="shared" si="720"/>
        <v>3.6</v>
      </c>
      <c r="I3097" t="s">
        <v>6377</v>
      </c>
      <c r="J3097" t="s">
        <v>22</v>
      </c>
      <c r="K3097" t="s">
        <v>1623</v>
      </c>
      <c r="L3097" t="str">
        <f t="shared" si="721"/>
        <v>Established</v>
      </c>
      <c r="N3097" s="2">
        <f t="shared" si="722"/>
        <v>11</v>
      </c>
      <c r="O3097" t="s">
        <v>146</v>
      </c>
      <c r="P3097" t="s">
        <v>147</v>
      </c>
      <c r="Q3097" t="s">
        <v>605</v>
      </c>
      <c r="R3097" t="str">
        <f t="shared" si="723"/>
        <v>Average</v>
      </c>
      <c r="S3097" t="str">
        <f t="shared" si="724"/>
        <v xml:space="preserve"> </v>
      </c>
      <c r="T3097" t="b">
        <f t="shared" si="725"/>
        <v>0</v>
      </c>
      <c r="U3097" t="b">
        <f t="shared" si="726"/>
        <v>1</v>
      </c>
      <c r="V3097" t="str">
        <f t="shared" si="727"/>
        <v>Average Company</v>
      </c>
      <c r="W3097" t="str">
        <f t="shared" si="728"/>
        <v>Don't Buy</v>
      </c>
      <c r="X3097" t="str">
        <f t="shared" si="729"/>
        <v>Not Known</v>
      </c>
      <c r="Z3097" t="str">
        <f t="shared" si="730"/>
        <v>None</v>
      </c>
      <c r="AB3097" t="str">
        <f t="shared" si="731"/>
        <v>0</v>
      </c>
    </row>
    <row r="3098" spans="1:28" x14ac:dyDescent="0.3">
      <c r="A3098">
        <v>3096</v>
      </c>
      <c r="B3098" t="s">
        <v>6392</v>
      </c>
      <c r="C3098" t="str">
        <f t="shared" si="718"/>
        <v>Long</v>
      </c>
      <c r="D3098">
        <v>3.6</v>
      </c>
      <c r="F3098" s="1">
        <f t="shared" si="732"/>
        <v>3.6</v>
      </c>
      <c r="G3098" s="1">
        <f t="shared" si="719"/>
        <v>3.6</v>
      </c>
      <c r="H3098">
        <f t="shared" si="720"/>
        <v>3.6</v>
      </c>
      <c r="I3098" t="s">
        <v>6377</v>
      </c>
      <c r="J3098" t="s">
        <v>22</v>
      </c>
      <c r="K3098" t="s">
        <v>6393</v>
      </c>
      <c r="L3098" t="str">
        <f t="shared" si="721"/>
        <v>Established</v>
      </c>
      <c r="N3098" s="2">
        <f t="shared" si="722"/>
        <v>48</v>
      </c>
      <c r="O3098" t="s">
        <v>752</v>
      </c>
      <c r="P3098" t="s">
        <v>683</v>
      </c>
      <c r="Q3098" t="s">
        <v>378</v>
      </c>
      <c r="R3098" t="str">
        <f t="shared" si="723"/>
        <v>Average</v>
      </c>
      <c r="S3098" t="str">
        <f t="shared" si="724"/>
        <v xml:space="preserve"> </v>
      </c>
      <c r="T3098" t="b">
        <f t="shared" si="725"/>
        <v>0</v>
      </c>
      <c r="U3098" t="b">
        <f t="shared" si="726"/>
        <v>1</v>
      </c>
      <c r="V3098" t="str">
        <f t="shared" si="727"/>
        <v>Average Company</v>
      </c>
      <c r="W3098" t="str">
        <f t="shared" si="728"/>
        <v>Don't Buy</v>
      </c>
      <c r="X3098" t="str">
        <f t="shared" si="729"/>
        <v>Not Known</v>
      </c>
      <c r="Z3098" t="str">
        <f t="shared" si="730"/>
        <v>None</v>
      </c>
      <c r="AB3098" t="str">
        <f t="shared" si="731"/>
        <v>0</v>
      </c>
    </row>
    <row r="3099" spans="1:28" x14ac:dyDescent="0.3">
      <c r="A3099">
        <v>3097</v>
      </c>
      <c r="B3099" t="s">
        <v>6394</v>
      </c>
      <c r="C3099" t="str">
        <f t="shared" si="718"/>
        <v>Long</v>
      </c>
      <c r="D3099">
        <v>4.0999999999999996</v>
      </c>
      <c r="F3099" s="1">
        <f t="shared" si="732"/>
        <v>4.0999999999999996</v>
      </c>
      <c r="G3099" s="1">
        <f t="shared" si="719"/>
        <v>4.0999999999999996</v>
      </c>
      <c r="H3099">
        <f t="shared" si="720"/>
        <v>4.0999999999999996</v>
      </c>
      <c r="I3099" t="s">
        <v>6377</v>
      </c>
      <c r="J3099" t="s">
        <v>22</v>
      </c>
      <c r="K3099" t="s">
        <v>6395</v>
      </c>
      <c r="L3099" t="str">
        <f t="shared" si="721"/>
        <v>Established</v>
      </c>
      <c r="N3099" s="2">
        <f t="shared" si="722"/>
        <v>11</v>
      </c>
      <c r="O3099" t="s">
        <v>443</v>
      </c>
      <c r="P3099" t="s">
        <v>49</v>
      </c>
      <c r="Q3099" t="s">
        <v>28</v>
      </c>
      <c r="R3099" t="str">
        <f t="shared" si="723"/>
        <v>Great</v>
      </c>
      <c r="S3099" t="str">
        <f t="shared" si="724"/>
        <v>Great</v>
      </c>
      <c r="T3099" t="b">
        <f t="shared" si="725"/>
        <v>1</v>
      </c>
      <c r="U3099" t="b">
        <f t="shared" si="726"/>
        <v>1</v>
      </c>
      <c r="V3099" t="str">
        <f t="shared" si="727"/>
        <v>Average Company</v>
      </c>
      <c r="W3099" t="str">
        <f t="shared" si="728"/>
        <v>Don't Buy</v>
      </c>
      <c r="X3099" t="str">
        <f t="shared" si="729"/>
        <v>Not Known</v>
      </c>
      <c r="Z3099" t="str">
        <f t="shared" si="730"/>
        <v>None</v>
      </c>
      <c r="AB3099" t="str">
        <f t="shared" si="731"/>
        <v>1Million</v>
      </c>
    </row>
    <row r="3100" spans="1:28" x14ac:dyDescent="0.3">
      <c r="A3100">
        <v>3098</v>
      </c>
      <c r="B3100" t="s">
        <v>6396</v>
      </c>
      <c r="C3100" t="str">
        <f t="shared" si="718"/>
        <v>Long</v>
      </c>
      <c r="D3100">
        <v>4.0999999999999996</v>
      </c>
      <c r="F3100" s="1">
        <f t="shared" si="732"/>
        <v>4.0999999999999996</v>
      </c>
      <c r="G3100" s="1">
        <f t="shared" si="719"/>
        <v>4.0999999999999996</v>
      </c>
      <c r="H3100">
        <f t="shared" si="720"/>
        <v>4.0999999999999996</v>
      </c>
      <c r="I3100" t="s">
        <v>6377</v>
      </c>
      <c r="J3100" t="s">
        <v>10</v>
      </c>
      <c r="K3100" t="s">
        <v>3672</v>
      </c>
      <c r="L3100" t="str">
        <f t="shared" si="721"/>
        <v>Established</v>
      </c>
      <c r="N3100" s="2">
        <f t="shared" si="722"/>
        <v>55</v>
      </c>
      <c r="O3100" t="s">
        <v>43</v>
      </c>
      <c r="P3100" t="s">
        <v>691</v>
      </c>
      <c r="Q3100" t="s">
        <v>204</v>
      </c>
      <c r="R3100" t="str">
        <f t="shared" si="723"/>
        <v>Great</v>
      </c>
      <c r="S3100" t="str">
        <f t="shared" si="724"/>
        <v>Great</v>
      </c>
      <c r="T3100" t="b">
        <f t="shared" si="725"/>
        <v>1</v>
      </c>
      <c r="U3100" t="b">
        <f t="shared" si="726"/>
        <v>1</v>
      </c>
      <c r="V3100" t="str">
        <f t="shared" si="727"/>
        <v>Top Company</v>
      </c>
      <c r="W3100" t="str">
        <f t="shared" si="728"/>
        <v>Don't Buy</v>
      </c>
      <c r="X3100" t="str">
        <f t="shared" si="729"/>
        <v>Not Known</v>
      </c>
      <c r="Z3100" t="str">
        <f t="shared" si="730"/>
        <v>None</v>
      </c>
      <c r="AB3100" t="str">
        <f t="shared" si="731"/>
        <v>0</v>
      </c>
    </row>
    <row r="3101" spans="1:28" x14ac:dyDescent="0.3">
      <c r="A3101">
        <v>3099</v>
      </c>
      <c r="B3101" t="s">
        <v>6397</v>
      </c>
      <c r="C3101" t="str">
        <f t="shared" si="718"/>
        <v>Long</v>
      </c>
      <c r="D3101">
        <v>3.7</v>
      </c>
      <c r="F3101" s="1">
        <f t="shared" si="732"/>
        <v>3.7</v>
      </c>
      <c r="G3101" s="1">
        <f t="shared" si="719"/>
        <v>3.7</v>
      </c>
      <c r="H3101">
        <f t="shared" si="720"/>
        <v>3.7</v>
      </c>
      <c r="I3101" t="s">
        <v>6377</v>
      </c>
      <c r="J3101" t="s">
        <v>22</v>
      </c>
      <c r="K3101" t="s">
        <v>3861</v>
      </c>
      <c r="L3101" t="str">
        <f t="shared" si="721"/>
        <v>Established</v>
      </c>
      <c r="N3101" s="2">
        <f t="shared" si="722"/>
        <v>10</v>
      </c>
      <c r="O3101" t="s">
        <v>234</v>
      </c>
      <c r="P3101" t="s">
        <v>147</v>
      </c>
      <c r="Q3101" t="s">
        <v>19</v>
      </c>
      <c r="R3101" t="str">
        <f t="shared" si="723"/>
        <v>Average</v>
      </c>
      <c r="S3101" t="str">
        <f t="shared" si="724"/>
        <v xml:space="preserve"> </v>
      </c>
      <c r="T3101" t="b">
        <f t="shared" si="725"/>
        <v>0</v>
      </c>
      <c r="U3101" t="b">
        <f t="shared" si="726"/>
        <v>1</v>
      </c>
      <c r="V3101" t="str">
        <f t="shared" si="727"/>
        <v>Average Company</v>
      </c>
      <c r="W3101" t="str">
        <f t="shared" si="728"/>
        <v>Don't Buy</v>
      </c>
      <c r="X3101" t="str">
        <f t="shared" si="729"/>
        <v>Not Known</v>
      </c>
      <c r="Z3101" t="str">
        <f t="shared" si="730"/>
        <v>None</v>
      </c>
      <c r="AB3101" t="str">
        <f t="shared" si="731"/>
        <v>500K</v>
      </c>
    </row>
    <row r="3102" spans="1:28" x14ac:dyDescent="0.3">
      <c r="A3102">
        <v>3100</v>
      </c>
      <c r="B3102" t="s">
        <v>6398</v>
      </c>
      <c r="C3102" t="str">
        <f t="shared" si="718"/>
        <v>Long</v>
      </c>
      <c r="D3102">
        <v>3.6</v>
      </c>
      <c r="F3102" s="1" t="e">
        <f t="shared" si="732"/>
        <v>#VALUE!</v>
      </c>
      <c r="G3102" s="1" t="e">
        <f t="shared" si="719"/>
        <v>#VALUE!</v>
      </c>
      <c r="H3102" t="e">
        <f t="shared" si="720"/>
        <v>#VALUE!</v>
      </c>
      <c r="I3102" t="s">
        <v>6377</v>
      </c>
      <c r="J3102" t="s">
        <v>6399</v>
      </c>
      <c r="K3102" t="s">
        <v>62</v>
      </c>
      <c r="L3102" t="e">
        <f t="shared" si="721"/>
        <v>#VALUE!</v>
      </c>
      <c r="N3102" s="2" t="e">
        <f t="shared" si="722"/>
        <v>#VALUE!</v>
      </c>
      <c r="O3102" t="s">
        <v>147</v>
      </c>
      <c r="Q3102" t="s">
        <v>523</v>
      </c>
      <c r="R3102" t="str">
        <f t="shared" si="723"/>
        <v>Average</v>
      </c>
      <c r="S3102" t="str">
        <f t="shared" si="724"/>
        <v xml:space="preserve"> </v>
      </c>
      <c r="T3102" t="e">
        <f t="shared" si="725"/>
        <v>#VALUE!</v>
      </c>
      <c r="U3102" t="e">
        <f t="shared" si="726"/>
        <v>#VALUE!</v>
      </c>
      <c r="V3102" t="e">
        <f t="shared" si="727"/>
        <v>#VALUE!</v>
      </c>
      <c r="W3102" t="str">
        <f t="shared" si="728"/>
        <v>Don't Buy</v>
      </c>
      <c r="X3102" t="str">
        <f t="shared" si="729"/>
        <v>Not Known</v>
      </c>
      <c r="Z3102" t="e">
        <f t="shared" si="730"/>
        <v>#VALUE!</v>
      </c>
      <c r="AB3102" t="str">
        <f t="shared" si="731"/>
        <v>0</v>
      </c>
    </row>
    <row r="3103" spans="1:28" x14ac:dyDescent="0.3">
      <c r="A3103">
        <v>3101</v>
      </c>
      <c r="B3103" t="s">
        <v>6400</v>
      </c>
      <c r="C3103" t="str">
        <f t="shared" si="718"/>
        <v>Long</v>
      </c>
      <c r="D3103">
        <v>5</v>
      </c>
      <c r="F3103" s="1">
        <f t="shared" si="732"/>
        <v>5</v>
      </c>
      <c r="G3103" s="1">
        <f t="shared" si="719"/>
        <v>5.5</v>
      </c>
      <c r="H3103">
        <f t="shared" si="720"/>
        <v>5.0999999999999996</v>
      </c>
      <c r="I3103" t="s">
        <v>6377</v>
      </c>
      <c r="J3103" t="s">
        <v>22</v>
      </c>
      <c r="K3103" t="s">
        <v>5755</v>
      </c>
      <c r="L3103" t="str">
        <f t="shared" si="721"/>
        <v>Startup</v>
      </c>
      <c r="N3103" s="2">
        <f t="shared" si="722"/>
        <v>9</v>
      </c>
      <c r="O3103" t="s">
        <v>331</v>
      </c>
      <c r="P3103" t="s">
        <v>1261</v>
      </c>
      <c r="Q3103" t="s">
        <v>19</v>
      </c>
      <c r="R3103" t="str">
        <f t="shared" si="723"/>
        <v>Great</v>
      </c>
      <c r="S3103" t="str">
        <f t="shared" si="724"/>
        <v>Great</v>
      </c>
      <c r="T3103" t="b">
        <f t="shared" si="725"/>
        <v>0</v>
      </c>
      <c r="U3103" t="b">
        <f t="shared" si="726"/>
        <v>1</v>
      </c>
      <c r="V3103" t="str">
        <f t="shared" si="727"/>
        <v>Average Company</v>
      </c>
      <c r="W3103" t="str">
        <f t="shared" si="728"/>
        <v>Don't Buy</v>
      </c>
      <c r="X3103" t="str">
        <f t="shared" si="729"/>
        <v>Not Known</v>
      </c>
      <c r="Z3103" t="str">
        <f t="shared" si="730"/>
        <v>Silicon Valley Startups</v>
      </c>
      <c r="AB3103" t="str">
        <f t="shared" si="731"/>
        <v>1Million</v>
      </c>
    </row>
    <row r="3104" spans="1:28" x14ac:dyDescent="0.3">
      <c r="A3104">
        <v>3102</v>
      </c>
      <c r="B3104" t="s">
        <v>6401</v>
      </c>
      <c r="C3104" t="str">
        <f t="shared" si="718"/>
        <v>Long</v>
      </c>
      <c r="D3104">
        <v>3.8</v>
      </c>
      <c r="F3104" s="1">
        <f t="shared" si="732"/>
        <v>3.8</v>
      </c>
      <c r="G3104" s="1">
        <f t="shared" si="719"/>
        <v>3.8</v>
      </c>
      <c r="H3104">
        <f t="shared" si="720"/>
        <v>3.8</v>
      </c>
      <c r="I3104" t="s">
        <v>6377</v>
      </c>
      <c r="J3104" t="s">
        <v>22</v>
      </c>
      <c r="K3104" t="s">
        <v>6402</v>
      </c>
      <c r="L3104" t="str">
        <f t="shared" si="721"/>
        <v>Established</v>
      </c>
      <c r="N3104" s="2">
        <f t="shared" si="722"/>
        <v>22</v>
      </c>
      <c r="O3104" t="s">
        <v>142</v>
      </c>
      <c r="P3104" t="s">
        <v>3614</v>
      </c>
      <c r="Q3104" t="s">
        <v>19</v>
      </c>
      <c r="R3104" t="str">
        <f t="shared" si="723"/>
        <v>Average</v>
      </c>
      <c r="S3104" t="str">
        <f t="shared" si="724"/>
        <v xml:space="preserve"> </v>
      </c>
      <c r="T3104" t="b">
        <f t="shared" si="725"/>
        <v>0</v>
      </c>
      <c r="U3104" t="b">
        <f t="shared" si="726"/>
        <v>1</v>
      </c>
      <c r="V3104" t="str">
        <f t="shared" si="727"/>
        <v>Average Company</v>
      </c>
      <c r="W3104" t="str">
        <f t="shared" si="728"/>
        <v>Don't Buy</v>
      </c>
      <c r="X3104" t="str">
        <f t="shared" si="729"/>
        <v>Not Known</v>
      </c>
      <c r="Z3104" t="str">
        <f t="shared" si="730"/>
        <v>None</v>
      </c>
      <c r="AB3104" t="str">
        <f t="shared" si="731"/>
        <v>500K</v>
      </c>
    </row>
    <row r="3105" spans="1:28" x14ac:dyDescent="0.3">
      <c r="A3105">
        <v>3103</v>
      </c>
      <c r="B3105" t="s">
        <v>6403</v>
      </c>
      <c r="C3105" t="str">
        <f t="shared" si="718"/>
        <v>Long</v>
      </c>
      <c r="D3105">
        <v>4.0999999999999996</v>
      </c>
      <c r="F3105" s="1" t="e">
        <f t="shared" si="732"/>
        <v>#VALUE!</v>
      </c>
      <c r="G3105" s="1" t="e">
        <f t="shared" si="719"/>
        <v>#VALUE!</v>
      </c>
      <c r="H3105" t="e">
        <f t="shared" si="720"/>
        <v>#VALUE!</v>
      </c>
      <c r="I3105" t="s">
        <v>6331</v>
      </c>
      <c r="J3105" t="s">
        <v>6404</v>
      </c>
      <c r="K3105" t="s">
        <v>2588</v>
      </c>
      <c r="L3105" t="e">
        <f t="shared" si="721"/>
        <v>#VALUE!</v>
      </c>
      <c r="N3105" s="2" t="e">
        <f t="shared" si="722"/>
        <v>#VALUE!</v>
      </c>
      <c r="O3105" t="s">
        <v>147</v>
      </c>
      <c r="Q3105" t="s">
        <v>2269</v>
      </c>
      <c r="R3105" t="str">
        <f t="shared" si="723"/>
        <v>Great</v>
      </c>
      <c r="S3105" t="str">
        <f t="shared" si="724"/>
        <v>Great</v>
      </c>
      <c r="T3105" t="e">
        <f t="shared" si="725"/>
        <v>#VALUE!</v>
      </c>
      <c r="U3105" t="e">
        <f t="shared" si="726"/>
        <v>#VALUE!</v>
      </c>
      <c r="V3105" t="e">
        <f t="shared" si="727"/>
        <v>#VALUE!</v>
      </c>
      <c r="W3105" t="str">
        <f t="shared" si="728"/>
        <v>Don't Buy</v>
      </c>
      <c r="X3105" t="str">
        <f t="shared" si="729"/>
        <v>Not Known</v>
      </c>
      <c r="Z3105" t="e">
        <f t="shared" si="730"/>
        <v>#VALUE!</v>
      </c>
      <c r="AB3105" t="str">
        <f t="shared" si="731"/>
        <v>0</v>
      </c>
    </row>
    <row r="3106" spans="1:28" x14ac:dyDescent="0.3">
      <c r="A3106">
        <v>3104</v>
      </c>
      <c r="B3106" t="s">
        <v>6405</v>
      </c>
      <c r="C3106" t="str">
        <f t="shared" si="718"/>
        <v>Long</v>
      </c>
      <c r="D3106">
        <v>4.0999999999999996</v>
      </c>
      <c r="F3106" s="1">
        <f t="shared" si="732"/>
        <v>4.0999999999999996</v>
      </c>
      <c r="G3106" s="1">
        <f t="shared" si="719"/>
        <v>4.0999999999999996</v>
      </c>
      <c r="H3106">
        <f t="shared" si="720"/>
        <v>4.0999999999999996</v>
      </c>
      <c r="I3106" t="s">
        <v>6406</v>
      </c>
      <c r="J3106" t="s">
        <v>22</v>
      </c>
      <c r="K3106" t="s">
        <v>4182</v>
      </c>
      <c r="L3106" t="str">
        <f t="shared" si="721"/>
        <v>Established</v>
      </c>
      <c r="N3106" s="2">
        <f t="shared" si="722"/>
        <v>37</v>
      </c>
      <c r="O3106" t="s">
        <v>538</v>
      </c>
      <c r="P3106" t="s">
        <v>691</v>
      </c>
      <c r="Q3106" t="s">
        <v>105</v>
      </c>
      <c r="R3106" t="str">
        <f t="shared" si="723"/>
        <v>Great</v>
      </c>
      <c r="S3106" t="str">
        <f t="shared" si="724"/>
        <v>Great</v>
      </c>
      <c r="T3106" t="b">
        <f t="shared" si="725"/>
        <v>1</v>
      </c>
      <c r="U3106" t="b">
        <f t="shared" si="726"/>
        <v>1</v>
      </c>
      <c r="V3106" t="str">
        <f t="shared" si="727"/>
        <v>Top Company</v>
      </c>
      <c r="W3106" t="str">
        <f t="shared" si="728"/>
        <v>Don't Buy</v>
      </c>
      <c r="X3106" t="str">
        <f t="shared" si="729"/>
        <v>Not Known</v>
      </c>
      <c r="Z3106" t="str">
        <f t="shared" si="730"/>
        <v>None</v>
      </c>
      <c r="AB3106" t="str">
        <f t="shared" si="731"/>
        <v>0</v>
      </c>
    </row>
    <row r="3107" spans="1:28" x14ac:dyDescent="0.3">
      <c r="A3107">
        <v>3105</v>
      </c>
      <c r="B3107" t="s">
        <v>6407</v>
      </c>
      <c r="C3107" t="str">
        <f t="shared" si="718"/>
        <v>Long</v>
      </c>
      <c r="D3107">
        <v>3.7</v>
      </c>
      <c r="F3107" s="1">
        <f t="shared" si="732"/>
        <v>3.7</v>
      </c>
      <c r="G3107" s="1">
        <f t="shared" si="719"/>
        <v>3.7</v>
      </c>
      <c r="H3107">
        <f t="shared" si="720"/>
        <v>3.7</v>
      </c>
      <c r="I3107" t="s">
        <v>6406</v>
      </c>
      <c r="J3107" t="s">
        <v>22</v>
      </c>
      <c r="K3107" t="s">
        <v>1471</v>
      </c>
      <c r="L3107" t="str">
        <f t="shared" si="721"/>
        <v>Established</v>
      </c>
      <c r="N3107" s="2">
        <f t="shared" si="722"/>
        <v>14</v>
      </c>
      <c r="O3107" t="s">
        <v>3081</v>
      </c>
      <c r="P3107" t="s">
        <v>691</v>
      </c>
      <c r="Q3107" t="s">
        <v>2269</v>
      </c>
      <c r="R3107" t="str">
        <f t="shared" si="723"/>
        <v>Average</v>
      </c>
      <c r="S3107" t="str">
        <f t="shared" si="724"/>
        <v xml:space="preserve"> </v>
      </c>
      <c r="T3107" t="b">
        <f t="shared" si="725"/>
        <v>0</v>
      </c>
      <c r="U3107" t="b">
        <f t="shared" si="726"/>
        <v>1</v>
      </c>
      <c r="V3107" t="str">
        <f t="shared" si="727"/>
        <v>Average Company</v>
      </c>
      <c r="W3107" t="str">
        <f t="shared" si="728"/>
        <v>Don't Buy</v>
      </c>
      <c r="X3107" t="str">
        <f t="shared" si="729"/>
        <v>Not Known</v>
      </c>
      <c r="Z3107" t="str">
        <f t="shared" si="730"/>
        <v>None</v>
      </c>
      <c r="AB3107" t="str">
        <f t="shared" si="731"/>
        <v>0</v>
      </c>
    </row>
    <row r="3108" spans="1:28" x14ac:dyDescent="0.3">
      <c r="A3108">
        <v>3106</v>
      </c>
      <c r="B3108" t="s">
        <v>6408</v>
      </c>
      <c r="C3108" t="str">
        <f t="shared" si="718"/>
        <v>Long</v>
      </c>
      <c r="D3108">
        <v>4.4000000000000004</v>
      </c>
      <c r="F3108" s="1">
        <f t="shared" si="732"/>
        <v>4.4000000000000004</v>
      </c>
      <c r="G3108" s="1">
        <f t="shared" si="719"/>
        <v>4.4000000000000004</v>
      </c>
      <c r="H3108">
        <f t="shared" si="720"/>
        <v>4.4000000000000004</v>
      </c>
      <c r="I3108" t="s">
        <v>6406</v>
      </c>
      <c r="J3108" t="s">
        <v>22</v>
      </c>
      <c r="K3108" t="s">
        <v>6409</v>
      </c>
      <c r="L3108" t="str">
        <f t="shared" si="721"/>
        <v>Established</v>
      </c>
      <c r="N3108" s="2">
        <f t="shared" si="722"/>
        <v>90</v>
      </c>
      <c r="O3108" t="s">
        <v>586</v>
      </c>
      <c r="P3108" t="s">
        <v>75</v>
      </c>
      <c r="Q3108" t="s">
        <v>28</v>
      </c>
      <c r="R3108" t="str">
        <f t="shared" si="723"/>
        <v>Great</v>
      </c>
      <c r="S3108" t="str">
        <f t="shared" si="724"/>
        <v>Great</v>
      </c>
      <c r="T3108" t="b">
        <f t="shared" si="725"/>
        <v>1</v>
      </c>
      <c r="U3108" t="b">
        <f t="shared" si="726"/>
        <v>1</v>
      </c>
      <c r="V3108" t="str">
        <f t="shared" si="727"/>
        <v>Top Company</v>
      </c>
      <c r="W3108" t="str">
        <f t="shared" si="728"/>
        <v>Buy</v>
      </c>
      <c r="X3108" t="str">
        <f t="shared" si="729"/>
        <v>Not Known</v>
      </c>
      <c r="Z3108" t="str">
        <f t="shared" si="730"/>
        <v>None</v>
      </c>
      <c r="AB3108" t="str">
        <f t="shared" si="731"/>
        <v>1Million</v>
      </c>
    </row>
    <row r="3109" spans="1:28" x14ac:dyDescent="0.3">
      <c r="A3109">
        <v>3107</v>
      </c>
      <c r="B3109" t="s">
        <v>6410</v>
      </c>
      <c r="C3109" t="str">
        <f t="shared" si="718"/>
        <v>Long</v>
      </c>
      <c r="D3109">
        <v>4</v>
      </c>
      <c r="F3109" s="1">
        <f t="shared" si="732"/>
        <v>4</v>
      </c>
      <c r="G3109" s="1">
        <f t="shared" si="719"/>
        <v>4</v>
      </c>
      <c r="H3109">
        <f t="shared" si="720"/>
        <v>4</v>
      </c>
      <c r="I3109" t="s">
        <v>6406</v>
      </c>
      <c r="J3109" t="s">
        <v>22</v>
      </c>
      <c r="K3109" t="s">
        <v>5109</v>
      </c>
      <c r="L3109" t="str">
        <f t="shared" si="721"/>
        <v>Established</v>
      </c>
      <c r="N3109" s="2">
        <f t="shared" si="722"/>
        <v>14</v>
      </c>
      <c r="O3109" t="s">
        <v>522</v>
      </c>
      <c r="P3109" t="s">
        <v>2884</v>
      </c>
      <c r="Q3109" t="s">
        <v>28</v>
      </c>
      <c r="R3109" t="str">
        <f t="shared" si="723"/>
        <v>Average</v>
      </c>
      <c r="S3109" t="str">
        <f t="shared" si="724"/>
        <v xml:space="preserve"> </v>
      </c>
      <c r="T3109" t="b">
        <f t="shared" si="725"/>
        <v>0</v>
      </c>
      <c r="U3109" t="b">
        <f t="shared" si="726"/>
        <v>1</v>
      </c>
      <c r="V3109" t="str">
        <f t="shared" si="727"/>
        <v>Average Company</v>
      </c>
      <c r="W3109" t="str">
        <f t="shared" si="728"/>
        <v>Don't Buy</v>
      </c>
      <c r="X3109" t="str">
        <f t="shared" si="729"/>
        <v>Not Known</v>
      </c>
      <c r="Z3109" t="str">
        <f t="shared" si="730"/>
        <v>None</v>
      </c>
      <c r="AB3109" t="str">
        <f t="shared" si="731"/>
        <v>500K</v>
      </c>
    </row>
    <row r="3110" spans="1:28" x14ac:dyDescent="0.3">
      <c r="A3110">
        <v>3108</v>
      </c>
      <c r="B3110" t="s">
        <v>6411</v>
      </c>
      <c r="C3110" t="str">
        <f t="shared" si="718"/>
        <v>Long</v>
      </c>
      <c r="D3110">
        <v>3.6</v>
      </c>
      <c r="F3110" s="1">
        <f t="shared" si="732"/>
        <v>3.6</v>
      </c>
      <c r="G3110" s="1">
        <f t="shared" si="719"/>
        <v>3.6</v>
      </c>
      <c r="H3110">
        <f t="shared" si="720"/>
        <v>3.6</v>
      </c>
      <c r="I3110" t="s">
        <v>6406</v>
      </c>
      <c r="J3110" t="s">
        <v>22</v>
      </c>
      <c r="K3110" t="s">
        <v>5381</v>
      </c>
      <c r="L3110" t="str">
        <f t="shared" si="721"/>
        <v>Established</v>
      </c>
      <c r="N3110" s="2">
        <f t="shared" si="722"/>
        <v>15</v>
      </c>
      <c r="O3110" t="s">
        <v>84</v>
      </c>
      <c r="P3110" t="s">
        <v>691</v>
      </c>
      <c r="Q3110" t="s">
        <v>295</v>
      </c>
      <c r="R3110" t="str">
        <f t="shared" si="723"/>
        <v>Average</v>
      </c>
      <c r="S3110" t="str">
        <f t="shared" si="724"/>
        <v xml:space="preserve"> </v>
      </c>
      <c r="T3110" t="b">
        <f t="shared" si="725"/>
        <v>0</v>
      </c>
      <c r="U3110" t="b">
        <f t="shared" si="726"/>
        <v>1</v>
      </c>
      <c r="V3110" t="str">
        <f t="shared" si="727"/>
        <v>Average Company</v>
      </c>
      <c r="W3110" t="str">
        <f t="shared" si="728"/>
        <v>Don't Buy</v>
      </c>
      <c r="X3110" t="str">
        <f t="shared" si="729"/>
        <v>Not Known</v>
      </c>
      <c r="Z3110" t="str">
        <f t="shared" si="730"/>
        <v>None</v>
      </c>
      <c r="AB3110" t="str">
        <f t="shared" si="731"/>
        <v>0</v>
      </c>
    </row>
    <row r="3111" spans="1:28" x14ac:dyDescent="0.3">
      <c r="A3111">
        <v>3109</v>
      </c>
      <c r="B3111" t="s">
        <v>6412</v>
      </c>
      <c r="C3111" t="str">
        <f t="shared" si="718"/>
        <v>Long</v>
      </c>
      <c r="D3111">
        <v>3.9</v>
      </c>
      <c r="F3111" s="1">
        <f t="shared" si="732"/>
        <v>3.9</v>
      </c>
      <c r="G3111" s="1">
        <f t="shared" si="719"/>
        <v>3.9</v>
      </c>
      <c r="H3111">
        <f t="shared" si="720"/>
        <v>3.9</v>
      </c>
      <c r="I3111" t="s">
        <v>6406</v>
      </c>
      <c r="J3111" t="s">
        <v>22</v>
      </c>
      <c r="K3111" t="s">
        <v>6413</v>
      </c>
      <c r="L3111" t="str">
        <f t="shared" si="721"/>
        <v>Established</v>
      </c>
      <c r="N3111" s="2">
        <f t="shared" si="722"/>
        <v>17</v>
      </c>
      <c r="O3111" t="s">
        <v>711</v>
      </c>
      <c r="P3111" t="s">
        <v>147</v>
      </c>
      <c r="Q3111" t="s">
        <v>19</v>
      </c>
      <c r="R3111" t="str">
        <f t="shared" si="723"/>
        <v>Average</v>
      </c>
      <c r="S3111" t="str">
        <f t="shared" si="724"/>
        <v xml:space="preserve"> </v>
      </c>
      <c r="T3111" t="b">
        <f t="shared" si="725"/>
        <v>0</v>
      </c>
      <c r="U3111" t="b">
        <f t="shared" si="726"/>
        <v>1</v>
      </c>
      <c r="V3111" t="str">
        <f t="shared" si="727"/>
        <v>Average Company</v>
      </c>
      <c r="W3111" t="str">
        <f t="shared" si="728"/>
        <v>Don't Buy</v>
      </c>
      <c r="X3111" t="str">
        <f t="shared" si="729"/>
        <v>Not Known</v>
      </c>
      <c r="Z3111" t="str">
        <f t="shared" si="730"/>
        <v>None</v>
      </c>
      <c r="AB3111" t="str">
        <f t="shared" si="731"/>
        <v>500K</v>
      </c>
    </row>
    <row r="3112" spans="1:28" x14ac:dyDescent="0.3">
      <c r="A3112">
        <v>3110</v>
      </c>
      <c r="B3112" t="s">
        <v>6414</v>
      </c>
      <c r="C3112" t="str">
        <f t="shared" si="718"/>
        <v>Long</v>
      </c>
      <c r="D3112">
        <v>4.2</v>
      </c>
      <c r="F3112" s="1">
        <f t="shared" si="732"/>
        <v>4.2</v>
      </c>
      <c r="G3112" s="1">
        <f t="shared" si="719"/>
        <v>4.2</v>
      </c>
      <c r="H3112">
        <f t="shared" si="720"/>
        <v>4.2</v>
      </c>
      <c r="I3112" t="s">
        <v>6406</v>
      </c>
      <c r="J3112" t="s">
        <v>10</v>
      </c>
      <c r="K3112" t="s">
        <v>6415</v>
      </c>
      <c r="L3112" t="str">
        <f t="shared" si="721"/>
        <v>Established</v>
      </c>
      <c r="N3112" s="2">
        <f t="shared" si="722"/>
        <v>24</v>
      </c>
      <c r="O3112" t="s">
        <v>185</v>
      </c>
      <c r="P3112" t="s">
        <v>147</v>
      </c>
      <c r="Q3112" t="s">
        <v>846</v>
      </c>
      <c r="R3112" t="str">
        <f t="shared" si="723"/>
        <v>Great</v>
      </c>
      <c r="S3112" t="str">
        <f t="shared" si="724"/>
        <v>Great</v>
      </c>
      <c r="T3112" t="b">
        <f t="shared" si="725"/>
        <v>1</v>
      </c>
      <c r="U3112" t="b">
        <f t="shared" si="726"/>
        <v>1</v>
      </c>
      <c r="V3112" t="str">
        <f t="shared" si="727"/>
        <v>Top Company</v>
      </c>
      <c r="W3112" t="str">
        <f t="shared" si="728"/>
        <v>Don't Buy</v>
      </c>
      <c r="X3112" t="str">
        <f t="shared" si="729"/>
        <v>Not Known</v>
      </c>
      <c r="Z3112" t="str">
        <f t="shared" si="730"/>
        <v>None</v>
      </c>
      <c r="AB3112" t="str">
        <f t="shared" si="731"/>
        <v>0</v>
      </c>
    </row>
    <row r="3113" spans="1:28" x14ac:dyDescent="0.3">
      <c r="A3113">
        <v>3111</v>
      </c>
      <c r="B3113" t="s">
        <v>6416</v>
      </c>
      <c r="C3113" t="str">
        <f t="shared" si="718"/>
        <v>Long</v>
      </c>
      <c r="D3113">
        <v>3.2</v>
      </c>
      <c r="F3113" s="1">
        <f t="shared" si="732"/>
        <v>3.2</v>
      </c>
      <c r="G3113" s="1">
        <f t="shared" si="719"/>
        <v>3.2</v>
      </c>
      <c r="H3113">
        <f t="shared" si="720"/>
        <v>3.2</v>
      </c>
      <c r="I3113" t="s">
        <v>6406</v>
      </c>
      <c r="J3113" t="s">
        <v>22</v>
      </c>
      <c r="K3113" t="s">
        <v>4337</v>
      </c>
      <c r="L3113" t="str">
        <f t="shared" si="721"/>
        <v>Established</v>
      </c>
      <c r="N3113" s="2">
        <f t="shared" si="722"/>
        <v>60</v>
      </c>
      <c r="O3113" t="s">
        <v>432</v>
      </c>
      <c r="P3113" t="s">
        <v>683</v>
      </c>
      <c r="Q3113" t="s">
        <v>843</v>
      </c>
      <c r="R3113" t="str">
        <f t="shared" si="723"/>
        <v>Average</v>
      </c>
      <c r="S3113" t="str">
        <f t="shared" si="724"/>
        <v xml:space="preserve"> </v>
      </c>
      <c r="T3113" t="b">
        <f t="shared" si="725"/>
        <v>0</v>
      </c>
      <c r="U3113" t="b">
        <f t="shared" si="726"/>
        <v>0</v>
      </c>
      <c r="V3113" t="str">
        <f t="shared" si="727"/>
        <v>Average Company</v>
      </c>
      <c r="W3113" t="str">
        <f t="shared" si="728"/>
        <v>Buy</v>
      </c>
      <c r="X3113" t="str">
        <f t="shared" si="729"/>
        <v>Not Known</v>
      </c>
      <c r="Z3113" t="str">
        <f t="shared" si="730"/>
        <v>None</v>
      </c>
      <c r="AB3113" t="str">
        <f t="shared" si="731"/>
        <v>0</v>
      </c>
    </row>
    <row r="3114" spans="1:28" x14ac:dyDescent="0.3">
      <c r="A3114">
        <v>3112</v>
      </c>
      <c r="B3114" t="s">
        <v>6417</v>
      </c>
      <c r="C3114" t="str">
        <f t="shared" si="718"/>
        <v>Short</v>
      </c>
      <c r="D3114">
        <v>3.9</v>
      </c>
      <c r="F3114" s="1">
        <f t="shared" si="732"/>
        <v>3.9</v>
      </c>
      <c r="G3114" s="1">
        <f t="shared" si="719"/>
        <v>3.9</v>
      </c>
      <c r="H3114">
        <f t="shared" si="720"/>
        <v>3.9</v>
      </c>
      <c r="I3114" t="s">
        <v>6406</v>
      </c>
      <c r="J3114" t="s">
        <v>22</v>
      </c>
      <c r="K3114" t="s">
        <v>6418</v>
      </c>
      <c r="L3114" t="str">
        <f t="shared" si="721"/>
        <v>Established</v>
      </c>
      <c r="N3114" s="2">
        <f t="shared" si="722"/>
        <v>37</v>
      </c>
      <c r="O3114" t="s">
        <v>538</v>
      </c>
      <c r="P3114" t="s">
        <v>181</v>
      </c>
      <c r="Q3114" t="s">
        <v>44</v>
      </c>
      <c r="R3114" t="str">
        <f t="shared" si="723"/>
        <v>Average</v>
      </c>
      <c r="S3114" t="str">
        <f t="shared" si="724"/>
        <v xml:space="preserve"> </v>
      </c>
      <c r="T3114" t="b">
        <f t="shared" si="725"/>
        <v>0</v>
      </c>
      <c r="U3114" t="b">
        <f t="shared" si="726"/>
        <v>1</v>
      </c>
      <c r="V3114" t="str">
        <f t="shared" si="727"/>
        <v>Average Company</v>
      </c>
      <c r="W3114" t="str">
        <f t="shared" si="728"/>
        <v>Don't Buy</v>
      </c>
      <c r="X3114" t="str">
        <f t="shared" si="729"/>
        <v>Not Known</v>
      </c>
      <c r="Z3114" t="str">
        <f t="shared" si="730"/>
        <v>None</v>
      </c>
      <c r="AB3114" t="str">
        <f t="shared" si="731"/>
        <v>0</v>
      </c>
    </row>
    <row r="3115" spans="1:28" x14ac:dyDescent="0.3">
      <c r="A3115">
        <v>3113</v>
      </c>
      <c r="B3115" t="s">
        <v>6419</v>
      </c>
      <c r="C3115" t="str">
        <f t="shared" si="718"/>
        <v>Long</v>
      </c>
      <c r="D3115">
        <v>3.7</v>
      </c>
      <c r="F3115" s="1">
        <f t="shared" si="732"/>
        <v>3.7</v>
      </c>
      <c r="G3115" s="1">
        <f t="shared" si="719"/>
        <v>3.7</v>
      </c>
      <c r="H3115">
        <f t="shared" si="720"/>
        <v>3.7</v>
      </c>
      <c r="I3115" t="s">
        <v>6406</v>
      </c>
      <c r="J3115" t="s">
        <v>881</v>
      </c>
      <c r="K3115" t="s">
        <v>4886</v>
      </c>
      <c r="L3115" t="str">
        <f t="shared" si="721"/>
        <v>Established</v>
      </c>
      <c r="N3115" s="2">
        <f t="shared" si="722"/>
        <v>76</v>
      </c>
      <c r="O3115" t="s">
        <v>671</v>
      </c>
      <c r="P3115" t="s">
        <v>1308</v>
      </c>
      <c r="Q3115" t="s">
        <v>28</v>
      </c>
      <c r="R3115" t="str">
        <f t="shared" si="723"/>
        <v>Average</v>
      </c>
      <c r="S3115" t="str">
        <f t="shared" si="724"/>
        <v xml:space="preserve"> </v>
      </c>
      <c r="T3115" t="b">
        <f t="shared" si="725"/>
        <v>0</v>
      </c>
      <c r="U3115" t="b">
        <f t="shared" si="726"/>
        <v>1</v>
      </c>
      <c r="V3115" t="str">
        <f t="shared" si="727"/>
        <v>Average Company</v>
      </c>
      <c r="W3115" t="str">
        <f t="shared" si="728"/>
        <v>Buy</v>
      </c>
      <c r="X3115" t="str">
        <f t="shared" si="729"/>
        <v>Not Known</v>
      </c>
      <c r="Z3115" t="str">
        <f t="shared" si="730"/>
        <v>None</v>
      </c>
      <c r="AB3115" t="str">
        <f t="shared" si="731"/>
        <v>500K</v>
      </c>
    </row>
    <row r="3116" spans="1:28" x14ac:dyDescent="0.3">
      <c r="A3116">
        <v>3114</v>
      </c>
      <c r="B3116" t="s">
        <v>6420</v>
      </c>
      <c r="C3116" t="str">
        <f t="shared" si="718"/>
        <v>Long</v>
      </c>
      <c r="D3116">
        <v>3.1</v>
      </c>
      <c r="F3116" s="1">
        <f t="shared" si="732"/>
        <v>3.1</v>
      </c>
      <c r="G3116" s="1">
        <f t="shared" si="719"/>
        <v>3.1</v>
      </c>
      <c r="H3116">
        <f t="shared" si="720"/>
        <v>3.1</v>
      </c>
      <c r="I3116" t="s">
        <v>6406</v>
      </c>
      <c r="J3116" t="s">
        <v>10</v>
      </c>
      <c r="K3116" t="s">
        <v>537</v>
      </c>
      <c r="L3116" t="str">
        <f t="shared" si="721"/>
        <v>Established</v>
      </c>
      <c r="N3116" s="2">
        <f t="shared" si="722"/>
        <v>26</v>
      </c>
      <c r="O3116" t="s">
        <v>126</v>
      </c>
      <c r="P3116" t="s">
        <v>691</v>
      </c>
      <c r="Q3116" t="s">
        <v>80</v>
      </c>
      <c r="R3116" t="str">
        <f t="shared" si="723"/>
        <v>Average</v>
      </c>
      <c r="S3116" t="str">
        <f t="shared" si="724"/>
        <v xml:space="preserve"> </v>
      </c>
      <c r="T3116" t="b">
        <f t="shared" si="725"/>
        <v>0</v>
      </c>
      <c r="U3116" t="b">
        <f t="shared" si="726"/>
        <v>0</v>
      </c>
      <c r="V3116" t="str">
        <f t="shared" si="727"/>
        <v>Average Company</v>
      </c>
      <c r="W3116" t="str">
        <f t="shared" si="728"/>
        <v>Don't Buy</v>
      </c>
      <c r="X3116" t="str">
        <f t="shared" si="729"/>
        <v>Not Known</v>
      </c>
      <c r="Z3116" t="str">
        <f t="shared" si="730"/>
        <v>None</v>
      </c>
      <c r="AB3116" t="str">
        <f t="shared" si="731"/>
        <v>0</v>
      </c>
    </row>
    <row r="3117" spans="1:28" x14ac:dyDescent="0.3">
      <c r="A3117">
        <v>3115</v>
      </c>
      <c r="B3117" t="s">
        <v>6421</v>
      </c>
      <c r="C3117" t="str">
        <f t="shared" si="718"/>
        <v>Long</v>
      </c>
      <c r="D3117">
        <v>3.5</v>
      </c>
      <c r="F3117" s="1">
        <f t="shared" si="732"/>
        <v>3.5</v>
      </c>
      <c r="G3117" s="1">
        <f t="shared" si="719"/>
        <v>3.5</v>
      </c>
      <c r="H3117">
        <f t="shared" si="720"/>
        <v>3.5</v>
      </c>
      <c r="I3117" t="s">
        <v>6406</v>
      </c>
      <c r="J3117" t="s">
        <v>22</v>
      </c>
      <c r="K3117" t="s">
        <v>2958</v>
      </c>
      <c r="L3117" t="str">
        <f t="shared" si="721"/>
        <v>Established</v>
      </c>
      <c r="N3117" s="2">
        <f t="shared" si="722"/>
        <v>20</v>
      </c>
      <c r="O3117" t="s">
        <v>151</v>
      </c>
      <c r="P3117" t="s">
        <v>147</v>
      </c>
      <c r="Q3117" t="s">
        <v>295</v>
      </c>
      <c r="R3117" t="str">
        <f t="shared" si="723"/>
        <v>Average</v>
      </c>
      <c r="S3117" t="str">
        <f t="shared" si="724"/>
        <v xml:space="preserve"> </v>
      </c>
      <c r="T3117" t="b">
        <f t="shared" si="725"/>
        <v>0</v>
      </c>
      <c r="U3117" t="b">
        <f t="shared" si="726"/>
        <v>0</v>
      </c>
      <c r="V3117" t="str">
        <f t="shared" si="727"/>
        <v>Average Company</v>
      </c>
      <c r="W3117" t="str">
        <f t="shared" si="728"/>
        <v>Don't Buy</v>
      </c>
      <c r="X3117" t="str">
        <f t="shared" si="729"/>
        <v>Not Known</v>
      </c>
      <c r="Z3117" t="str">
        <f t="shared" si="730"/>
        <v>None</v>
      </c>
      <c r="AB3117" t="str">
        <f t="shared" si="731"/>
        <v>0</v>
      </c>
    </row>
    <row r="3118" spans="1:28" x14ac:dyDescent="0.3">
      <c r="A3118">
        <v>3116</v>
      </c>
      <c r="B3118" t="s">
        <v>6422</v>
      </c>
      <c r="C3118" t="str">
        <f t="shared" si="718"/>
        <v>Short</v>
      </c>
      <c r="D3118">
        <v>3.8</v>
      </c>
      <c r="F3118" s="1">
        <f t="shared" si="732"/>
        <v>3.8</v>
      </c>
      <c r="G3118" s="1">
        <f t="shared" si="719"/>
        <v>3.8</v>
      </c>
      <c r="H3118">
        <f t="shared" si="720"/>
        <v>3.8</v>
      </c>
      <c r="I3118" t="s">
        <v>6406</v>
      </c>
      <c r="J3118" t="s">
        <v>10</v>
      </c>
      <c r="K3118" t="s">
        <v>6423</v>
      </c>
      <c r="L3118" t="str">
        <f t="shared" si="721"/>
        <v>Established</v>
      </c>
      <c r="N3118" s="2">
        <f t="shared" si="722"/>
        <v>27</v>
      </c>
      <c r="O3118" t="s">
        <v>109</v>
      </c>
      <c r="P3118" t="s">
        <v>691</v>
      </c>
      <c r="Q3118" t="s">
        <v>378</v>
      </c>
      <c r="R3118" t="str">
        <f t="shared" si="723"/>
        <v>Average</v>
      </c>
      <c r="S3118" t="str">
        <f t="shared" si="724"/>
        <v xml:space="preserve"> </v>
      </c>
      <c r="T3118" t="b">
        <f t="shared" si="725"/>
        <v>0</v>
      </c>
      <c r="U3118" t="b">
        <f t="shared" si="726"/>
        <v>1</v>
      </c>
      <c r="V3118" t="str">
        <f t="shared" si="727"/>
        <v>Average Company</v>
      </c>
      <c r="W3118" t="str">
        <f t="shared" si="728"/>
        <v>Buy</v>
      </c>
      <c r="X3118" t="str">
        <f t="shared" si="729"/>
        <v>Not Known</v>
      </c>
      <c r="Z3118" t="str">
        <f t="shared" si="730"/>
        <v>None</v>
      </c>
      <c r="AB3118" t="str">
        <f t="shared" si="731"/>
        <v>0</v>
      </c>
    </row>
    <row r="3119" spans="1:28" x14ac:dyDescent="0.3">
      <c r="A3119">
        <v>3117</v>
      </c>
      <c r="B3119" t="s">
        <v>6424</v>
      </c>
      <c r="C3119" t="str">
        <f t="shared" si="718"/>
        <v>Long</v>
      </c>
      <c r="D3119">
        <v>3.9</v>
      </c>
      <c r="F3119" s="1">
        <f t="shared" si="732"/>
        <v>3.9</v>
      </c>
      <c r="G3119" s="1">
        <f t="shared" si="719"/>
        <v>3.9</v>
      </c>
      <c r="H3119">
        <f t="shared" si="720"/>
        <v>3.9</v>
      </c>
      <c r="I3119" t="s">
        <v>6425</v>
      </c>
      <c r="J3119" t="s">
        <v>22</v>
      </c>
      <c r="K3119" t="s">
        <v>6041</v>
      </c>
      <c r="L3119" t="str">
        <f t="shared" si="721"/>
        <v>Established</v>
      </c>
      <c r="N3119" s="2">
        <f t="shared" si="722"/>
        <v>92</v>
      </c>
      <c r="O3119" t="s">
        <v>632</v>
      </c>
      <c r="P3119" t="s">
        <v>691</v>
      </c>
      <c r="Q3119" t="s">
        <v>378</v>
      </c>
      <c r="R3119" t="str">
        <f t="shared" si="723"/>
        <v>Average</v>
      </c>
      <c r="S3119" t="str">
        <f t="shared" si="724"/>
        <v xml:space="preserve"> </v>
      </c>
      <c r="T3119" t="b">
        <f t="shared" si="725"/>
        <v>0</v>
      </c>
      <c r="U3119" t="b">
        <f t="shared" si="726"/>
        <v>1</v>
      </c>
      <c r="V3119" t="str">
        <f t="shared" si="727"/>
        <v>Average Company</v>
      </c>
      <c r="W3119" t="str">
        <f t="shared" si="728"/>
        <v>Don't Buy</v>
      </c>
      <c r="X3119" t="str">
        <f t="shared" si="729"/>
        <v>Not Known</v>
      </c>
      <c r="Z3119" t="str">
        <f t="shared" si="730"/>
        <v>None</v>
      </c>
      <c r="AB3119" t="str">
        <f t="shared" si="731"/>
        <v>0</v>
      </c>
    </row>
    <row r="3120" spans="1:28" x14ac:dyDescent="0.3">
      <c r="A3120">
        <v>3118</v>
      </c>
      <c r="B3120" t="s">
        <v>6426</v>
      </c>
      <c r="C3120" t="str">
        <f t="shared" si="718"/>
        <v>Short</v>
      </c>
      <c r="D3120">
        <v>4.0999999999999996</v>
      </c>
      <c r="F3120" s="1">
        <f t="shared" si="732"/>
        <v>4.0999999999999996</v>
      </c>
      <c r="G3120" s="1">
        <f t="shared" si="719"/>
        <v>4.0999999999999996</v>
      </c>
      <c r="H3120">
        <f t="shared" si="720"/>
        <v>4.0999999999999996</v>
      </c>
      <c r="I3120" t="s">
        <v>2399</v>
      </c>
      <c r="J3120" t="s">
        <v>22</v>
      </c>
      <c r="K3120" t="s">
        <v>6427</v>
      </c>
      <c r="L3120" t="str">
        <f t="shared" si="721"/>
        <v>Established</v>
      </c>
      <c r="N3120" s="2">
        <f t="shared" si="722"/>
        <v>28</v>
      </c>
      <c r="O3120" t="s">
        <v>24</v>
      </c>
      <c r="P3120" t="s">
        <v>147</v>
      </c>
      <c r="Q3120" t="s">
        <v>44</v>
      </c>
      <c r="R3120" t="str">
        <f t="shared" si="723"/>
        <v>Great</v>
      </c>
      <c r="S3120" t="str">
        <f t="shared" si="724"/>
        <v>Great</v>
      </c>
      <c r="T3120" t="b">
        <f t="shared" si="725"/>
        <v>1</v>
      </c>
      <c r="U3120" t="b">
        <f t="shared" si="726"/>
        <v>1</v>
      </c>
      <c r="V3120" t="str">
        <f t="shared" si="727"/>
        <v>Top Company</v>
      </c>
      <c r="W3120" t="str">
        <f t="shared" si="728"/>
        <v>Don't Buy</v>
      </c>
      <c r="X3120" t="str">
        <f t="shared" si="729"/>
        <v>Not Known</v>
      </c>
      <c r="Z3120" t="str">
        <f t="shared" si="730"/>
        <v>None</v>
      </c>
      <c r="AB3120" t="str">
        <f t="shared" si="731"/>
        <v>0</v>
      </c>
    </row>
    <row r="3121" spans="1:28" x14ac:dyDescent="0.3">
      <c r="A3121">
        <v>3119</v>
      </c>
      <c r="B3121" t="s">
        <v>6428</v>
      </c>
      <c r="C3121" t="str">
        <f t="shared" si="718"/>
        <v>Long</v>
      </c>
      <c r="D3121">
        <v>3.7</v>
      </c>
      <c r="F3121" s="1">
        <f t="shared" si="732"/>
        <v>3.7</v>
      </c>
      <c r="G3121" s="1">
        <f t="shared" si="719"/>
        <v>3.7</v>
      </c>
      <c r="H3121">
        <f t="shared" si="720"/>
        <v>3.7</v>
      </c>
      <c r="I3121" t="s">
        <v>5899</v>
      </c>
      <c r="J3121" t="s">
        <v>881</v>
      </c>
      <c r="K3121" t="s">
        <v>3926</v>
      </c>
      <c r="L3121" t="str">
        <f t="shared" si="721"/>
        <v>Established</v>
      </c>
      <c r="N3121" s="2">
        <f t="shared" si="722"/>
        <v>18</v>
      </c>
      <c r="O3121" t="s">
        <v>200</v>
      </c>
      <c r="P3121" t="s">
        <v>683</v>
      </c>
      <c r="Q3121" t="s">
        <v>19</v>
      </c>
      <c r="R3121" t="str">
        <f t="shared" si="723"/>
        <v>Average</v>
      </c>
      <c r="S3121" t="str">
        <f t="shared" si="724"/>
        <v xml:space="preserve"> </v>
      </c>
      <c r="T3121" t="b">
        <f t="shared" si="725"/>
        <v>0</v>
      </c>
      <c r="U3121" t="b">
        <f t="shared" si="726"/>
        <v>1</v>
      </c>
      <c r="V3121" t="str">
        <f t="shared" si="727"/>
        <v>Average Company</v>
      </c>
      <c r="W3121" t="str">
        <f t="shared" si="728"/>
        <v>Don't Buy</v>
      </c>
      <c r="X3121" t="str">
        <f t="shared" si="729"/>
        <v>Not Known</v>
      </c>
      <c r="Z3121" t="str">
        <f t="shared" si="730"/>
        <v>None</v>
      </c>
      <c r="AB3121" t="str">
        <f t="shared" si="731"/>
        <v>500K</v>
      </c>
    </row>
    <row r="3122" spans="1:28" x14ac:dyDescent="0.3">
      <c r="A3122">
        <v>3120</v>
      </c>
      <c r="B3122" t="s">
        <v>6429</v>
      </c>
      <c r="C3122" t="str">
        <f t="shared" si="718"/>
        <v>Long</v>
      </c>
      <c r="D3122">
        <v>3.9</v>
      </c>
      <c r="F3122" s="1">
        <f t="shared" si="732"/>
        <v>3.9</v>
      </c>
      <c r="G3122" s="1">
        <f t="shared" si="719"/>
        <v>3.9</v>
      </c>
      <c r="H3122">
        <f t="shared" si="720"/>
        <v>3.9</v>
      </c>
      <c r="I3122" t="s">
        <v>6430</v>
      </c>
      <c r="J3122" t="s">
        <v>22</v>
      </c>
      <c r="K3122" t="s">
        <v>6431</v>
      </c>
      <c r="L3122" t="str">
        <f t="shared" si="721"/>
        <v>Established</v>
      </c>
      <c r="N3122" s="2">
        <f t="shared" si="722"/>
        <v>17</v>
      </c>
      <c r="O3122" t="s">
        <v>711</v>
      </c>
      <c r="P3122" t="s">
        <v>147</v>
      </c>
      <c r="Q3122" t="s">
        <v>50</v>
      </c>
      <c r="R3122" t="str">
        <f t="shared" si="723"/>
        <v>Average</v>
      </c>
      <c r="S3122" t="str">
        <f t="shared" si="724"/>
        <v xml:space="preserve"> </v>
      </c>
      <c r="T3122" t="b">
        <f t="shared" si="725"/>
        <v>0</v>
      </c>
      <c r="U3122" t="b">
        <f t="shared" si="726"/>
        <v>1</v>
      </c>
      <c r="V3122" t="str">
        <f t="shared" si="727"/>
        <v>Average Company</v>
      </c>
      <c r="W3122" t="str">
        <f t="shared" si="728"/>
        <v>Don't Buy</v>
      </c>
      <c r="X3122" t="str">
        <f t="shared" si="729"/>
        <v>Not Known</v>
      </c>
      <c r="Z3122" t="str">
        <f t="shared" si="730"/>
        <v>None</v>
      </c>
      <c r="AB3122" t="str">
        <f t="shared" si="731"/>
        <v>0</v>
      </c>
    </row>
    <row r="3123" spans="1:28" x14ac:dyDescent="0.3">
      <c r="A3123">
        <v>3121</v>
      </c>
      <c r="B3123" t="s">
        <v>6432</v>
      </c>
      <c r="C3123" t="str">
        <f t="shared" si="718"/>
        <v>Long</v>
      </c>
      <c r="D3123">
        <v>3.7</v>
      </c>
      <c r="F3123" s="1">
        <f t="shared" si="732"/>
        <v>3.7</v>
      </c>
      <c r="G3123" s="1">
        <f t="shared" si="719"/>
        <v>3.7</v>
      </c>
      <c r="H3123">
        <f t="shared" si="720"/>
        <v>3.7</v>
      </c>
      <c r="I3123" t="s">
        <v>6430</v>
      </c>
      <c r="J3123" t="s">
        <v>22</v>
      </c>
      <c r="K3123" t="s">
        <v>6433</v>
      </c>
      <c r="L3123" t="str">
        <f t="shared" si="721"/>
        <v>Established</v>
      </c>
      <c r="N3123" s="2">
        <f t="shared" si="722"/>
        <v>21</v>
      </c>
      <c r="O3123" t="s">
        <v>321</v>
      </c>
      <c r="P3123" t="s">
        <v>691</v>
      </c>
      <c r="Q3123" t="s">
        <v>19</v>
      </c>
      <c r="R3123" t="str">
        <f t="shared" si="723"/>
        <v>Average</v>
      </c>
      <c r="S3123" t="str">
        <f t="shared" si="724"/>
        <v xml:space="preserve"> </v>
      </c>
      <c r="T3123" t="b">
        <f t="shared" si="725"/>
        <v>0</v>
      </c>
      <c r="U3123" t="b">
        <f t="shared" si="726"/>
        <v>1</v>
      </c>
      <c r="V3123" t="str">
        <f t="shared" si="727"/>
        <v>Average Company</v>
      </c>
      <c r="W3123" t="str">
        <f t="shared" si="728"/>
        <v>Don't Buy</v>
      </c>
      <c r="X3123" t="str">
        <f t="shared" si="729"/>
        <v>Not Known</v>
      </c>
      <c r="Z3123" t="str">
        <f t="shared" si="730"/>
        <v>None</v>
      </c>
      <c r="AB3123" t="str">
        <f t="shared" si="731"/>
        <v>500K</v>
      </c>
    </row>
    <row r="3124" spans="1:28" x14ac:dyDescent="0.3">
      <c r="A3124">
        <v>3122</v>
      </c>
      <c r="B3124" t="s">
        <v>6434</v>
      </c>
      <c r="C3124" t="str">
        <f t="shared" si="718"/>
        <v>Long</v>
      </c>
      <c r="D3124">
        <v>3.9</v>
      </c>
      <c r="F3124" s="1">
        <f t="shared" si="732"/>
        <v>3.9</v>
      </c>
      <c r="G3124" s="1">
        <f t="shared" si="719"/>
        <v>3.9</v>
      </c>
      <c r="H3124">
        <f t="shared" si="720"/>
        <v>3.9</v>
      </c>
      <c r="I3124" t="s">
        <v>6430</v>
      </c>
      <c r="J3124" t="s">
        <v>22</v>
      </c>
      <c r="K3124" t="s">
        <v>3462</v>
      </c>
      <c r="L3124" t="str">
        <f t="shared" si="721"/>
        <v>Established</v>
      </c>
      <c r="N3124" s="2">
        <f t="shared" si="722"/>
        <v>49</v>
      </c>
      <c r="O3124" t="s">
        <v>104</v>
      </c>
      <c r="P3124" t="s">
        <v>1308</v>
      </c>
      <c r="Q3124" t="s">
        <v>564</v>
      </c>
      <c r="R3124" t="str">
        <f t="shared" si="723"/>
        <v>Average</v>
      </c>
      <c r="S3124" t="str">
        <f t="shared" si="724"/>
        <v xml:space="preserve"> </v>
      </c>
      <c r="T3124" t="b">
        <f t="shared" si="725"/>
        <v>0</v>
      </c>
      <c r="U3124" t="b">
        <f t="shared" si="726"/>
        <v>1</v>
      </c>
      <c r="V3124" t="str">
        <f t="shared" si="727"/>
        <v>Average Company</v>
      </c>
      <c r="W3124" t="str">
        <f t="shared" si="728"/>
        <v>Don't Buy</v>
      </c>
      <c r="X3124" t="str">
        <f t="shared" si="729"/>
        <v>Not Known</v>
      </c>
      <c r="Z3124" t="str">
        <f t="shared" si="730"/>
        <v>None</v>
      </c>
      <c r="AB3124" t="str">
        <f t="shared" si="731"/>
        <v>0</v>
      </c>
    </row>
    <row r="3125" spans="1:28" x14ac:dyDescent="0.3">
      <c r="A3125">
        <v>3123</v>
      </c>
      <c r="B3125" t="s">
        <v>6435</v>
      </c>
      <c r="C3125" t="str">
        <f t="shared" si="718"/>
        <v>Long</v>
      </c>
      <c r="D3125">
        <v>4.2</v>
      </c>
      <c r="F3125" s="1">
        <f t="shared" si="732"/>
        <v>4.2</v>
      </c>
      <c r="G3125" s="1">
        <f t="shared" si="719"/>
        <v>4.2</v>
      </c>
      <c r="H3125">
        <f t="shared" si="720"/>
        <v>4.2</v>
      </c>
      <c r="I3125" t="s">
        <v>6430</v>
      </c>
      <c r="J3125" t="s">
        <v>22</v>
      </c>
      <c r="K3125" t="s">
        <v>6436</v>
      </c>
      <c r="L3125" t="str">
        <f t="shared" si="721"/>
        <v>Established</v>
      </c>
      <c r="N3125" s="2">
        <f t="shared" si="722"/>
        <v>27</v>
      </c>
      <c r="O3125" t="s">
        <v>109</v>
      </c>
      <c r="P3125" t="s">
        <v>1308</v>
      </c>
      <c r="Q3125" t="s">
        <v>28</v>
      </c>
      <c r="R3125" t="str">
        <f t="shared" si="723"/>
        <v>Great</v>
      </c>
      <c r="S3125" t="str">
        <f t="shared" si="724"/>
        <v>Great</v>
      </c>
      <c r="T3125" t="b">
        <f t="shared" si="725"/>
        <v>1</v>
      </c>
      <c r="U3125" t="b">
        <f t="shared" si="726"/>
        <v>1</v>
      </c>
      <c r="V3125" t="str">
        <f t="shared" si="727"/>
        <v>Top Company</v>
      </c>
      <c r="W3125" t="str">
        <f t="shared" si="728"/>
        <v>Don't Buy</v>
      </c>
      <c r="X3125" t="str">
        <f t="shared" si="729"/>
        <v>Not Known</v>
      </c>
      <c r="Z3125" t="str">
        <f t="shared" si="730"/>
        <v>None</v>
      </c>
      <c r="AB3125" t="str">
        <f t="shared" si="731"/>
        <v>1Million</v>
      </c>
    </row>
    <row r="3126" spans="1:28" x14ac:dyDescent="0.3">
      <c r="A3126">
        <v>3124</v>
      </c>
      <c r="B3126" t="s">
        <v>6437</v>
      </c>
      <c r="C3126" t="str">
        <f t="shared" si="718"/>
        <v>Short</v>
      </c>
      <c r="D3126">
        <v>3.6</v>
      </c>
      <c r="F3126" s="1">
        <f t="shared" si="732"/>
        <v>3.6</v>
      </c>
      <c r="G3126" s="1">
        <f t="shared" si="719"/>
        <v>3.6</v>
      </c>
      <c r="H3126">
        <f t="shared" si="720"/>
        <v>3.6</v>
      </c>
      <c r="I3126" t="s">
        <v>6430</v>
      </c>
      <c r="J3126" t="s">
        <v>22</v>
      </c>
      <c r="K3126" t="s">
        <v>2705</v>
      </c>
      <c r="L3126" t="str">
        <f t="shared" si="721"/>
        <v>Established</v>
      </c>
      <c r="N3126" s="2">
        <f t="shared" si="722"/>
        <v>21</v>
      </c>
      <c r="O3126" t="s">
        <v>321</v>
      </c>
      <c r="P3126" t="s">
        <v>691</v>
      </c>
      <c r="Q3126" t="s">
        <v>105</v>
      </c>
      <c r="R3126" t="str">
        <f t="shared" si="723"/>
        <v>Average</v>
      </c>
      <c r="S3126" t="str">
        <f t="shared" si="724"/>
        <v xml:space="preserve"> </v>
      </c>
      <c r="T3126" t="b">
        <f t="shared" si="725"/>
        <v>0</v>
      </c>
      <c r="U3126" t="b">
        <f t="shared" si="726"/>
        <v>1</v>
      </c>
      <c r="V3126" t="str">
        <f t="shared" si="727"/>
        <v>Average Company</v>
      </c>
      <c r="W3126" t="str">
        <f t="shared" si="728"/>
        <v>Don't Buy</v>
      </c>
      <c r="X3126" t="str">
        <f t="shared" si="729"/>
        <v>Not Known</v>
      </c>
      <c r="Z3126" t="str">
        <f t="shared" si="730"/>
        <v>None</v>
      </c>
      <c r="AB3126" t="str">
        <f t="shared" si="731"/>
        <v>0</v>
      </c>
    </row>
    <row r="3127" spans="1:28" x14ac:dyDescent="0.3">
      <c r="A3127">
        <v>3125</v>
      </c>
      <c r="B3127" t="s">
        <v>6438</v>
      </c>
      <c r="C3127" t="str">
        <f t="shared" si="718"/>
        <v>Long</v>
      </c>
      <c r="D3127">
        <v>3.8</v>
      </c>
      <c r="F3127" s="1">
        <f t="shared" si="732"/>
        <v>3.8</v>
      </c>
      <c r="G3127" s="1">
        <f t="shared" si="719"/>
        <v>3.8</v>
      </c>
      <c r="H3127">
        <f t="shared" si="720"/>
        <v>3.8</v>
      </c>
      <c r="I3127" t="s">
        <v>6430</v>
      </c>
      <c r="J3127" t="s">
        <v>22</v>
      </c>
      <c r="K3127" t="s">
        <v>5723</v>
      </c>
      <c r="L3127" t="str">
        <f t="shared" si="721"/>
        <v>Established</v>
      </c>
      <c r="N3127" s="2">
        <f t="shared" si="722"/>
        <v>45</v>
      </c>
      <c r="O3127" t="s">
        <v>352</v>
      </c>
      <c r="P3127" t="s">
        <v>147</v>
      </c>
      <c r="Q3127" t="s">
        <v>177</v>
      </c>
      <c r="R3127" t="str">
        <f t="shared" si="723"/>
        <v>Average</v>
      </c>
      <c r="S3127" t="str">
        <f t="shared" si="724"/>
        <v xml:space="preserve"> </v>
      </c>
      <c r="T3127" t="b">
        <f t="shared" si="725"/>
        <v>0</v>
      </c>
      <c r="U3127" t="b">
        <f t="shared" si="726"/>
        <v>1</v>
      </c>
      <c r="V3127" t="str">
        <f t="shared" si="727"/>
        <v>Average Company</v>
      </c>
      <c r="W3127" t="str">
        <f t="shared" si="728"/>
        <v>Don't Buy</v>
      </c>
      <c r="X3127" t="str">
        <f t="shared" si="729"/>
        <v>Not Known</v>
      </c>
      <c r="Z3127" t="str">
        <f t="shared" si="730"/>
        <v>None</v>
      </c>
      <c r="AB3127" t="str">
        <f t="shared" si="731"/>
        <v>0</v>
      </c>
    </row>
    <row r="3128" spans="1:28" x14ac:dyDescent="0.3">
      <c r="A3128">
        <v>3126</v>
      </c>
      <c r="B3128" t="s">
        <v>6439</v>
      </c>
      <c r="C3128" t="str">
        <f t="shared" si="718"/>
        <v>Long</v>
      </c>
      <c r="D3128">
        <v>4</v>
      </c>
      <c r="F3128" s="1">
        <f t="shared" si="732"/>
        <v>4</v>
      </c>
      <c r="G3128" s="1">
        <f t="shared" si="719"/>
        <v>4</v>
      </c>
      <c r="H3128">
        <f t="shared" si="720"/>
        <v>4</v>
      </c>
      <c r="I3128" t="s">
        <v>6430</v>
      </c>
      <c r="J3128" t="s">
        <v>22</v>
      </c>
      <c r="K3128" t="s">
        <v>3214</v>
      </c>
      <c r="L3128" t="str">
        <f t="shared" si="721"/>
        <v>Established</v>
      </c>
      <c r="N3128" s="2">
        <f t="shared" si="722"/>
        <v>10</v>
      </c>
      <c r="O3128" t="s">
        <v>234</v>
      </c>
      <c r="P3128" t="s">
        <v>683</v>
      </c>
      <c r="Q3128" t="s">
        <v>2269</v>
      </c>
      <c r="R3128" t="str">
        <f t="shared" si="723"/>
        <v>Average</v>
      </c>
      <c r="S3128" t="str">
        <f t="shared" si="724"/>
        <v xml:space="preserve"> </v>
      </c>
      <c r="T3128" t="b">
        <f t="shared" si="725"/>
        <v>0</v>
      </c>
      <c r="U3128" t="b">
        <f t="shared" si="726"/>
        <v>1</v>
      </c>
      <c r="V3128" t="str">
        <f t="shared" si="727"/>
        <v>Average Company</v>
      </c>
      <c r="W3128" t="str">
        <f t="shared" si="728"/>
        <v>Don't Buy</v>
      </c>
      <c r="X3128" t="str">
        <f t="shared" si="729"/>
        <v>Not Known</v>
      </c>
      <c r="Z3128" t="str">
        <f t="shared" si="730"/>
        <v>None</v>
      </c>
      <c r="AB3128" t="str">
        <f t="shared" si="731"/>
        <v>0</v>
      </c>
    </row>
    <row r="3129" spans="1:28" x14ac:dyDescent="0.3">
      <c r="A3129">
        <v>3127</v>
      </c>
      <c r="B3129" t="s">
        <v>6440</v>
      </c>
      <c r="C3129" t="str">
        <f t="shared" si="718"/>
        <v>Short</v>
      </c>
      <c r="D3129">
        <v>3.6</v>
      </c>
      <c r="F3129" s="1">
        <f t="shared" si="732"/>
        <v>3.6</v>
      </c>
      <c r="G3129" s="1">
        <f t="shared" si="719"/>
        <v>3.6</v>
      </c>
      <c r="H3129">
        <f t="shared" si="720"/>
        <v>3.6</v>
      </c>
      <c r="I3129" t="s">
        <v>6430</v>
      </c>
      <c r="J3129" t="s">
        <v>22</v>
      </c>
      <c r="K3129" t="s">
        <v>6441</v>
      </c>
      <c r="L3129" t="str">
        <f t="shared" si="721"/>
        <v>Established</v>
      </c>
      <c r="N3129" s="2">
        <f t="shared" si="722"/>
        <v>14</v>
      </c>
      <c r="O3129" t="s">
        <v>522</v>
      </c>
      <c r="P3129" t="s">
        <v>691</v>
      </c>
      <c r="Q3129" t="s">
        <v>218</v>
      </c>
      <c r="R3129" t="str">
        <f t="shared" si="723"/>
        <v>Average</v>
      </c>
      <c r="S3129" t="str">
        <f t="shared" si="724"/>
        <v xml:space="preserve"> </v>
      </c>
      <c r="T3129" t="b">
        <f t="shared" si="725"/>
        <v>0</v>
      </c>
      <c r="U3129" t="b">
        <f t="shared" si="726"/>
        <v>1</v>
      </c>
      <c r="V3129" t="str">
        <f t="shared" si="727"/>
        <v>Average Company</v>
      </c>
      <c r="W3129" t="str">
        <f t="shared" si="728"/>
        <v>Don't Buy</v>
      </c>
      <c r="X3129" t="str">
        <f t="shared" si="729"/>
        <v>Not Known</v>
      </c>
      <c r="Z3129" t="str">
        <f t="shared" si="730"/>
        <v>None</v>
      </c>
      <c r="AB3129" t="str">
        <f t="shared" si="731"/>
        <v>0</v>
      </c>
    </row>
    <row r="3130" spans="1:28" x14ac:dyDescent="0.3">
      <c r="A3130">
        <v>3128</v>
      </c>
      <c r="B3130" t="s">
        <v>6442</v>
      </c>
      <c r="C3130" t="str">
        <f t="shared" si="718"/>
        <v>Long</v>
      </c>
      <c r="D3130">
        <v>4.4000000000000004</v>
      </c>
      <c r="F3130" s="1">
        <f t="shared" si="732"/>
        <v>4.4000000000000004</v>
      </c>
      <c r="G3130" s="1">
        <f t="shared" si="719"/>
        <v>4.4000000000000004</v>
      </c>
      <c r="H3130">
        <f t="shared" si="720"/>
        <v>4.4000000000000004</v>
      </c>
      <c r="I3130" t="s">
        <v>6430</v>
      </c>
      <c r="J3130" t="s">
        <v>22</v>
      </c>
      <c r="K3130" t="s">
        <v>4862</v>
      </c>
      <c r="L3130" t="str">
        <f t="shared" si="721"/>
        <v>Established</v>
      </c>
      <c r="N3130" s="2">
        <f t="shared" si="722"/>
        <v>64</v>
      </c>
      <c r="O3130" t="s">
        <v>511</v>
      </c>
      <c r="P3130" t="s">
        <v>181</v>
      </c>
      <c r="Q3130" t="s">
        <v>564</v>
      </c>
      <c r="R3130" t="str">
        <f t="shared" si="723"/>
        <v>Great</v>
      </c>
      <c r="S3130" t="str">
        <f t="shared" si="724"/>
        <v>Great</v>
      </c>
      <c r="T3130" t="b">
        <f t="shared" si="725"/>
        <v>1</v>
      </c>
      <c r="U3130" t="b">
        <f t="shared" si="726"/>
        <v>1</v>
      </c>
      <c r="V3130" t="str">
        <f t="shared" si="727"/>
        <v>Top Company</v>
      </c>
      <c r="W3130" t="str">
        <f t="shared" si="728"/>
        <v>Buy</v>
      </c>
      <c r="X3130" t="str">
        <f t="shared" si="729"/>
        <v>Not Known</v>
      </c>
      <c r="Z3130" t="str">
        <f t="shared" si="730"/>
        <v>None</v>
      </c>
      <c r="AB3130" t="str">
        <f t="shared" si="731"/>
        <v>0</v>
      </c>
    </row>
    <row r="3131" spans="1:28" x14ac:dyDescent="0.3">
      <c r="A3131">
        <v>3129</v>
      </c>
      <c r="B3131" t="s">
        <v>6443</v>
      </c>
      <c r="C3131" t="str">
        <f t="shared" si="718"/>
        <v>Long</v>
      </c>
      <c r="D3131">
        <v>3.7</v>
      </c>
      <c r="F3131" s="1">
        <f t="shared" si="732"/>
        <v>3.7</v>
      </c>
      <c r="G3131" s="1">
        <f t="shared" si="719"/>
        <v>3.7</v>
      </c>
      <c r="H3131">
        <f t="shared" si="720"/>
        <v>3.7</v>
      </c>
      <c r="I3131" t="s">
        <v>6430</v>
      </c>
      <c r="J3131" t="s">
        <v>10</v>
      </c>
      <c r="K3131" t="s">
        <v>380</v>
      </c>
      <c r="L3131" t="str">
        <f t="shared" si="721"/>
        <v>Established</v>
      </c>
      <c r="N3131" s="2">
        <f t="shared" si="722"/>
        <v>24</v>
      </c>
      <c r="O3131" t="s">
        <v>185</v>
      </c>
      <c r="P3131" t="s">
        <v>691</v>
      </c>
      <c r="Q3131" t="s">
        <v>362</v>
      </c>
      <c r="R3131" t="str">
        <f t="shared" si="723"/>
        <v>Average</v>
      </c>
      <c r="S3131" t="str">
        <f t="shared" si="724"/>
        <v xml:space="preserve"> </v>
      </c>
      <c r="T3131" t="b">
        <f t="shared" si="725"/>
        <v>0</v>
      </c>
      <c r="U3131" t="b">
        <f t="shared" si="726"/>
        <v>1</v>
      </c>
      <c r="V3131" t="str">
        <f t="shared" si="727"/>
        <v>Average Company</v>
      </c>
      <c r="W3131" t="str">
        <f t="shared" si="728"/>
        <v>Don't Buy</v>
      </c>
      <c r="X3131" t="str">
        <f t="shared" si="729"/>
        <v>Not Known</v>
      </c>
      <c r="Z3131" t="str">
        <f t="shared" si="730"/>
        <v>None</v>
      </c>
      <c r="AB3131" t="str">
        <f t="shared" si="731"/>
        <v>0</v>
      </c>
    </row>
    <row r="3132" spans="1:28" x14ac:dyDescent="0.3">
      <c r="A3132">
        <v>3130</v>
      </c>
      <c r="B3132" t="s">
        <v>6444</v>
      </c>
      <c r="C3132" t="str">
        <f t="shared" si="718"/>
        <v>Long</v>
      </c>
      <c r="D3132">
        <v>3.9</v>
      </c>
      <c r="F3132" s="1" t="e">
        <f t="shared" si="732"/>
        <v>#VALUE!</v>
      </c>
      <c r="G3132" s="1" t="e">
        <f t="shared" si="719"/>
        <v>#VALUE!</v>
      </c>
      <c r="H3132" t="e">
        <f t="shared" si="720"/>
        <v>#VALUE!</v>
      </c>
      <c r="I3132" t="s">
        <v>6430</v>
      </c>
      <c r="J3132" t="s">
        <v>4252</v>
      </c>
      <c r="K3132" t="s">
        <v>318</v>
      </c>
      <c r="L3132" t="e">
        <f t="shared" si="721"/>
        <v>#VALUE!</v>
      </c>
      <c r="N3132" s="2" t="e">
        <f t="shared" si="722"/>
        <v>#VALUE!</v>
      </c>
      <c r="O3132" t="s">
        <v>147</v>
      </c>
      <c r="Q3132" t="s">
        <v>1314</v>
      </c>
      <c r="R3132" t="str">
        <f t="shared" si="723"/>
        <v>Average</v>
      </c>
      <c r="S3132" t="str">
        <f t="shared" si="724"/>
        <v xml:space="preserve"> </v>
      </c>
      <c r="T3132" t="e">
        <f t="shared" si="725"/>
        <v>#VALUE!</v>
      </c>
      <c r="U3132" t="e">
        <f t="shared" si="726"/>
        <v>#VALUE!</v>
      </c>
      <c r="V3132" t="e">
        <f t="shared" si="727"/>
        <v>#VALUE!</v>
      </c>
      <c r="W3132" t="str">
        <f t="shared" si="728"/>
        <v>Buy</v>
      </c>
      <c r="X3132" t="str">
        <f t="shared" si="729"/>
        <v>Not Known</v>
      </c>
      <c r="Z3132" t="e">
        <f t="shared" si="730"/>
        <v>#VALUE!</v>
      </c>
      <c r="AB3132" t="str">
        <f t="shared" si="731"/>
        <v>0</v>
      </c>
    </row>
    <row r="3133" spans="1:28" x14ac:dyDescent="0.3">
      <c r="A3133">
        <v>3131</v>
      </c>
      <c r="B3133" t="s">
        <v>6445</v>
      </c>
      <c r="C3133" t="str">
        <f t="shared" si="718"/>
        <v>Long</v>
      </c>
      <c r="D3133">
        <v>4.3</v>
      </c>
      <c r="F3133" s="1">
        <f t="shared" si="732"/>
        <v>4.3</v>
      </c>
      <c r="G3133" s="1">
        <f t="shared" si="719"/>
        <v>4.3</v>
      </c>
      <c r="H3133">
        <f t="shared" si="720"/>
        <v>4.3</v>
      </c>
      <c r="I3133" t="s">
        <v>6430</v>
      </c>
      <c r="J3133" t="s">
        <v>22</v>
      </c>
      <c r="K3133" t="s">
        <v>882</v>
      </c>
      <c r="L3133" t="str">
        <f t="shared" si="721"/>
        <v>Established</v>
      </c>
      <c r="N3133" s="2">
        <f t="shared" si="722"/>
        <v>21</v>
      </c>
      <c r="O3133" t="s">
        <v>321</v>
      </c>
      <c r="P3133" t="s">
        <v>147</v>
      </c>
      <c r="Q3133" t="s">
        <v>732</v>
      </c>
      <c r="R3133" t="str">
        <f t="shared" si="723"/>
        <v>Great</v>
      </c>
      <c r="S3133" t="str">
        <f t="shared" si="724"/>
        <v>Great</v>
      </c>
      <c r="T3133" t="b">
        <f t="shared" si="725"/>
        <v>1</v>
      </c>
      <c r="U3133" t="b">
        <f t="shared" si="726"/>
        <v>1</v>
      </c>
      <c r="V3133" t="str">
        <f t="shared" si="727"/>
        <v>Top Company</v>
      </c>
      <c r="W3133" t="str">
        <f t="shared" si="728"/>
        <v>Don't Buy</v>
      </c>
      <c r="X3133" t="str">
        <f t="shared" si="729"/>
        <v>Not Known</v>
      </c>
      <c r="Z3133" t="str">
        <f t="shared" si="730"/>
        <v>None</v>
      </c>
      <c r="AB3133" t="str">
        <f t="shared" si="731"/>
        <v>0</v>
      </c>
    </row>
    <row r="3134" spans="1:28" x14ac:dyDescent="0.3">
      <c r="A3134">
        <v>3132</v>
      </c>
      <c r="B3134" t="s">
        <v>6446</v>
      </c>
      <c r="C3134" t="str">
        <f t="shared" si="718"/>
        <v>Long</v>
      </c>
      <c r="D3134">
        <v>4.5</v>
      </c>
      <c r="F3134" s="1">
        <f t="shared" si="732"/>
        <v>4.5</v>
      </c>
      <c r="G3134" s="1">
        <f t="shared" si="719"/>
        <v>4.5</v>
      </c>
      <c r="H3134">
        <f t="shared" si="720"/>
        <v>4.5</v>
      </c>
      <c r="I3134" t="s">
        <v>6430</v>
      </c>
      <c r="J3134" t="s">
        <v>22</v>
      </c>
      <c r="K3134" t="s">
        <v>6447</v>
      </c>
      <c r="L3134" t="str">
        <f t="shared" si="721"/>
        <v>Established</v>
      </c>
      <c r="N3134" s="2">
        <f t="shared" si="722"/>
        <v>22</v>
      </c>
      <c r="O3134" t="s">
        <v>142</v>
      </c>
      <c r="P3134" t="s">
        <v>683</v>
      </c>
      <c r="Q3134" t="s">
        <v>105</v>
      </c>
      <c r="R3134" t="str">
        <f t="shared" si="723"/>
        <v>Great</v>
      </c>
      <c r="S3134" t="str">
        <f t="shared" si="724"/>
        <v>Great</v>
      </c>
      <c r="T3134" t="b">
        <f t="shared" si="725"/>
        <v>1</v>
      </c>
      <c r="U3134" t="b">
        <f t="shared" si="726"/>
        <v>1</v>
      </c>
      <c r="V3134" t="str">
        <f t="shared" si="727"/>
        <v>Top Company</v>
      </c>
      <c r="W3134" t="str">
        <f t="shared" si="728"/>
        <v>Don't Buy</v>
      </c>
      <c r="X3134" t="str">
        <f t="shared" si="729"/>
        <v>Not Known</v>
      </c>
      <c r="Z3134" t="str">
        <f t="shared" si="730"/>
        <v>None</v>
      </c>
      <c r="AB3134" t="str">
        <f t="shared" si="731"/>
        <v>0</v>
      </c>
    </row>
    <row r="3135" spans="1:28" x14ac:dyDescent="0.3">
      <c r="A3135">
        <v>3133</v>
      </c>
      <c r="B3135" t="s">
        <v>6448</v>
      </c>
      <c r="C3135" t="str">
        <f t="shared" si="718"/>
        <v>Long</v>
      </c>
      <c r="D3135">
        <v>4.3</v>
      </c>
      <c r="F3135" s="1">
        <f t="shared" si="732"/>
        <v>4.3</v>
      </c>
      <c r="G3135" s="1">
        <f t="shared" si="719"/>
        <v>4.3</v>
      </c>
      <c r="H3135">
        <f t="shared" si="720"/>
        <v>4.3</v>
      </c>
      <c r="I3135" t="s">
        <v>6430</v>
      </c>
      <c r="J3135" t="s">
        <v>10</v>
      </c>
      <c r="K3135" t="s">
        <v>3718</v>
      </c>
      <c r="L3135" t="str">
        <f t="shared" si="721"/>
        <v>Established</v>
      </c>
      <c r="N3135" s="2">
        <f t="shared" si="722"/>
        <v>46</v>
      </c>
      <c r="O3135" t="s">
        <v>596</v>
      </c>
      <c r="P3135" t="s">
        <v>691</v>
      </c>
      <c r="Q3135" t="s">
        <v>362</v>
      </c>
      <c r="R3135" t="str">
        <f t="shared" si="723"/>
        <v>Great</v>
      </c>
      <c r="S3135" t="str">
        <f t="shared" si="724"/>
        <v>Great</v>
      </c>
      <c r="T3135" t="b">
        <f t="shared" si="725"/>
        <v>1</v>
      </c>
      <c r="U3135" t="b">
        <f t="shared" si="726"/>
        <v>1</v>
      </c>
      <c r="V3135" t="str">
        <f t="shared" si="727"/>
        <v>Top Company</v>
      </c>
      <c r="W3135" t="str">
        <f t="shared" si="728"/>
        <v>Don't Buy</v>
      </c>
      <c r="X3135" t="str">
        <f t="shared" si="729"/>
        <v>Not Known</v>
      </c>
      <c r="Z3135" t="str">
        <f t="shared" si="730"/>
        <v>None</v>
      </c>
      <c r="AB3135" t="str">
        <f t="shared" si="731"/>
        <v>0</v>
      </c>
    </row>
    <row r="3136" spans="1:28" x14ac:dyDescent="0.3">
      <c r="A3136">
        <v>3134</v>
      </c>
      <c r="B3136" t="s">
        <v>6449</v>
      </c>
      <c r="C3136" t="str">
        <f t="shared" si="718"/>
        <v>Long</v>
      </c>
      <c r="D3136">
        <v>4.5999999999999996</v>
      </c>
      <c r="F3136" s="1">
        <f t="shared" si="732"/>
        <v>4.5999999999999996</v>
      </c>
      <c r="G3136" s="1">
        <f t="shared" si="719"/>
        <v>4.5999999999999996</v>
      </c>
      <c r="H3136">
        <f t="shared" si="720"/>
        <v>4.5999999999999996</v>
      </c>
      <c r="I3136" t="s">
        <v>6430</v>
      </c>
      <c r="J3136" t="s">
        <v>22</v>
      </c>
      <c r="K3136" t="s">
        <v>5339</v>
      </c>
      <c r="L3136" t="str">
        <f t="shared" si="721"/>
        <v>Established</v>
      </c>
      <c r="N3136" s="2">
        <f t="shared" si="722"/>
        <v>60</v>
      </c>
      <c r="O3136" t="s">
        <v>432</v>
      </c>
      <c r="P3136" t="s">
        <v>147</v>
      </c>
      <c r="Q3136" t="s">
        <v>204</v>
      </c>
      <c r="R3136" t="str">
        <f t="shared" si="723"/>
        <v>Great</v>
      </c>
      <c r="S3136" t="str">
        <f t="shared" si="724"/>
        <v>Great</v>
      </c>
      <c r="T3136" t="b">
        <f t="shared" si="725"/>
        <v>1</v>
      </c>
      <c r="U3136" t="b">
        <f t="shared" si="726"/>
        <v>1</v>
      </c>
      <c r="V3136" t="str">
        <f t="shared" si="727"/>
        <v>Top Company</v>
      </c>
      <c r="W3136" t="str">
        <f t="shared" si="728"/>
        <v>Buy</v>
      </c>
      <c r="X3136" t="str">
        <f t="shared" si="729"/>
        <v>Not Known</v>
      </c>
      <c r="Z3136" t="str">
        <f t="shared" si="730"/>
        <v>None</v>
      </c>
      <c r="AB3136" t="str">
        <f t="shared" si="731"/>
        <v>0</v>
      </c>
    </row>
    <row r="3137" spans="1:28" x14ac:dyDescent="0.3">
      <c r="A3137">
        <v>3135</v>
      </c>
      <c r="B3137" t="s">
        <v>6450</v>
      </c>
      <c r="C3137" t="str">
        <f t="shared" si="718"/>
        <v>Long</v>
      </c>
      <c r="D3137">
        <v>3.6</v>
      </c>
      <c r="F3137" s="1">
        <f t="shared" si="732"/>
        <v>3.6</v>
      </c>
      <c r="G3137" s="1">
        <f t="shared" si="719"/>
        <v>3.6</v>
      </c>
      <c r="H3137">
        <f t="shared" si="720"/>
        <v>3.6</v>
      </c>
      <c r="I3137" t="s">
        <v>6430</v>
      </c>
      <c r="J3137" t="s">
        <v>22</v>
      </c>
      <c r="K3137" t="s">
        <v>6451</v>
      </c>
      <c r="L3137" t="str">
        <f t="shared" si="721"/>
        <v>Established</v>
      </c>
      <c r="N3137" s="2">
        <f t="shared" si="722"/>
        <v>14</v>
      </c>
      <c r="O3137" t="s">
        <v>522</v>
      </c>
      <c r="P3137" t="s">
        <v>1308</v>
      </c>
      <c r="Q3137" t="s">
        <v>605</v>
      </c>
      <c r="R3137" t="str">
        <f t="shared" si="723"/>
        <v>Average</v>
      </c>
      <c r="S3137" t="str">
        <f t="shared" si="724"/>
        <v xml:space="preserve"> </v>
      </c>
      <c r="T3137" t="b">
        <f t="shared" si="725"/>
        <v>0</v>
      </c>
      <c r="U3137" t="b">
        <f t="shared" si="726"/>
        <v>1</v>
      </c>
      <c r="V3137" t="str">
        <f t="shared" si="727"/>
        <v>Average Company</v>
      </c>
      <c r="W3137" t="str">
        <f t="shared" si="728"/>
        <v>Don't Buy</v>
      </c>
      <c r="X3137" t="str">
        <f t="shared" si="729"/>
        <v>Not Known</v>
      </c>
      <c r="Z3137" t="str">
        <f t="shared" si="730"/>
        <v>None</v>
      </c>
      <c r="AB3137" t="str">
        <f t="shared" si="731"/>
        <v>0</v>
      </c>
    </row>
    <row r="3138" spans="1:28" x14ac:dyDescent="0.3">
      <c r="A3138">
        <v>3136</v>
      </c>
      <c r="B3138" t="s">
        <v>6452</v>
      </c>
      <c r="C3138" t="str">
        <f t="shared" si="718"/>
        <v>Long</v>
      </c>
      <c r="D3138">
        <v>3.9</v>
      </c>
      <c r="F3138" s="1">
        <f t="shared" si="732"/>
        <v>3.9</v>
      </c>
      <c r="G3138" s="1">
        <f t="shared" si="719"/>
        <v>3.9</v>
      </c>
      <c r="H3138">
        <f t="shared" si="720"/>
        <v>3.9</v>
      </c>
      <c r="I3138" t="s">
        <v>6430</v>
      </c>
      <c r="J3138" t="s">
        <v>22</v>
      </c>
      <c r="K3138" t="s">
        <v>907</v>
      </c>
      <c r="L3138" t="str">
        <f t="shared" si="721"/>
        <v>Established</v>
      </c>
      <c r="N3138" s="2">
        <f t="shared" si="722"/>
        <v>60</v>
      </c>
      <c r="O3138" t="s">
        <v>432</v>
      </c>
      <c r="P3138" t="s">
        <v>147</v>
      </c>
      <c r="Q3138" t="s">
        <v>246</v>
      </c>
      <c r="R3138" t="str">
        <f t="shared" si="723"/>
        <v>Average</v>
      </c>
      <c r="S3138" t="str">
        <f t="shared" si="724"/>
        <v xml:space="preserve"> </v>
      </c>
      <c r="T3138" t="b">
        <f t="shared" si="725"/>
        <v>0</v>
      </c>
      <c r="U3138" t="b">
        <f t="shared" si="726"/>
        <v>1</v>
      </c>
      <c r="V3138" t="str">
        <f t="shared" si="727"/>
        <v>Average Company</v>
      </c>
      <c r="W3138" t="str">
        <f t="shared" si="728"/>
        <v>Don't Buy</v>
      </c>
      <c r="X3138" t="str">
        <f t="shared" si="729"/>
        <v>Not Known</v>
      </c>
      <c r="Z3138" t="str">
        <f t="shared" si="730"/>
        <v>None</v>
      </c>
      <c r="AB3138" t="str">
        <f t="shared" si="731"/>
        <v>0</v>
      </c>
    </row>
    <row r="3139" spans="1:28" x14ac:dyDescent="0.3">
      <c r="A3139">
        <v>3137</v>
      </c>
      <c r="B3139" t="s">
        <v>6453</v>
      </c>
      <c r="C3139" t="str">
        <f t="shared" ref="C3139:C3202" si="733">IF(LEN(B3139)&gt;=10,"Long","Short")</f>
        <v>Long</v>
      </c>
      <c r="D3139">
        <v>4.3</v>
      </c>
      <c r="F3139" s="1">
        <f t="shared" si="732"/>
        <v>4.3</v>
      </c>
      <c r="G3139" s="1">
        <f t="shared" ref="G3139:G3202" si="734">IF(L3139="Startup",D3139+0.5,D3139)</f>
        <v>4.3</v>
      </c>
      <c r="H3139">
        <f t="shared" ref="H3139:H3202" si="735">IF(L3139="Startup",D3139+0.1,D3139)</f>
        <v>4.3</v>
      </c>
      <c r="I3139" t="s">
        <v>6430</v>
      </c>
      <c r="J3139" t="s">
        <v>22</v>
      </c>
      <c r="K3139" t="s">
        <v>6454</v>
      </c>
      <c r="L3139" t="str">
        <f t="shared" ref="L3139:L3202" si="736">IF(N3139&lt;10,"Startup","Established")</f>
        <v>Established</v>
      </c>
      <c r="N3139" s="2">
        <f t="shared" ref="N3139:N3202" si="737">INT(LEFT(O3139,2))</f>
        <v>25</v>
      </c>
      <c r="O3139" t="s">
        <v>54</v>
      </c>
      <c r="P3139" t="s">
        <v>147</v>
      </c>
      <c r="Q3139" t="s">
        <v>70</v>
      </c>
      <c r="R3139" t="str">
        <f t="shared" ref="R3139:R3202" si="738">IF(D3139&gt;4,"Great","Average")</f>
        <v>Great</v>
      </c>
      <c r="S3139" t="str">
        <f t="shared" ref="S3139:S3202" si="739">IF(D3139&gt;4,"Great"," ")</f>
        <v>Great</v>
      </c>
      <c r="T3139" t="b">
        <f t="shared" ref="T3139:T3202" si="740">AND(D3139:D13097&gt;4,N3139:N13097&gt;10)</f>
        <v>1</v>
      </c>
      <c r="U3139" t="b">
        <f t="shared" ref="U3139:U3202" si="741">OR(D3139&gt;3.5,N3139&lt;10)</f>
        <v>1</v>
      </c>
      <c r="V3139" t="str">
        <f t="shared" ref="V3139:V3202" si="742">IF(AND(D3139&gt;4,N3139&gt;20),"Top Company","Average Company")</f>
        <v>Top Company</v>
      </c>
      <c r="W3139" t="str">
        <f t="shared" ref="W3139:W3202" si="743">IF(OR(LEFT(B3139,1)="T",LEFT(B3139,1)="G"),"Buy","Don't Buy")</f>
        <v>Don't Buy</v>
      </c>
      <c r="X3139" t="str">
        <f t="shared" ref="X3139:X3202" si="744">IF(IF(Q3139="Financial Services",ISNUMBER(SEARCH("Mumbai",K3139))),"Bombay Finance","Not Known")</f>
        <v>Not Known</v>
      </c>
      <c r="Z3139" t="str">
        <f t="shared" ref="Z3139:Z3202" si="745">IF(AND(OR(ISNUMBER(SEARCH("Bangalore",K3139)),ISNUMBER(SEARCH("Bengaluru",K3139)),ISNUMBER(SEARCH("Chennai",K3139))),N3139&lt;10),"Silicon Valley Startups","None")</f>
        <v>None</v>
      </c>
      <c r="AB3139" t="str">
        <f t="shared" ref="AB3139:AB3202" si="746">IF(AND(OR(Q3139="IT Services &amp; Consulting",Q3139="Financial Services"),D3139&gt;4),"1Million",IF(AND(OR(Q3139="IT Services &amp; Consulting",Q3139="Financial Services"),D3139&lt;=4),"500K",IF(AND(Q3139="Telecom / ISP",D3139&gt;4),"800K","0")))</f>
        <v>0</v>
      </c>
    </row>
    <row r="3140" spans="1:28" x14ac:dyDescent="0.3">
      <c r="A3140">
        <v>3138</v>
      </c>
      <c r="B3140" t="s">
        <v>6455</v>
      </c>
      <c r="C3140" t="str">
        <f t="shared" si="733"/>
        <v>Long</v>
      </c>
      <c r="D3140">
        <v>4.2</v>
      </c>
      <c r="F3140" s="1">
        <f t="shared" si="732"/>
        <v>4.7</v>
      </c>
      <c r="G3140" s="1">
        <f t="shared" si="734"/>
        <v>4.7</v>
      </c>
      <c r="H3140">
        <f t="shared" si="735"/>
        <v>4.3</v>
      </c>
      <c r="I3140" t="s">
        <v>6430</v>
      </c>
      <c r="J3140" t="s">
        <v>22</v>
      </c>
      <c r="K3140" t="s">
        <v>6456</v>
      </c>
      <c r="L3140" t="str">
        <f t="shared" si="736"/>
        <v>Startup</v>
      </c>
      <c r="N3140" s="2">
        <f t="shared" si="737"/>
        <v>9</v>
      </c>
      <c r="O3140" t="s">
        <v>331</v>
      </c>
      <c r="P3140" t="s">
        <v>691</v>
      </c>
      <c r="Q3140" t="s">
        <v>105</v>
      </c>
      <c r="R3140" t="str">
        <f t="shared" si="738"/>
        <v>Great</v>
      </c>
      <c r="S3140" t="str">
        <f t="shared" si="739"/>
        <v>Great</v>
      </c>
      <c r="T3140" t="b">
        <f t="shared" si="740"/>
        <v>0</v>
      </c>
      <c r="U3140" t="b">
        <f t="shared" si="741"/>
        <v>1</v>
      </c>
      <c r="V3140" t="str">
        <f t="shared" si="742"/>
        <v>Average Company</v>
      </c>
      <c r="W3140" t="str">
        <f t="shared" si="743"/>
        <v>Don't Buy</v>
      </c>
      <c r="X3140" t="str">
        <f t="shared" si="744"/>
        <v>Not Known</v>
      </c>
      <c r="Z3140" t="str">
        <f t="shared" si="745"/>
        <v>None</v>
      </c>
      <c r="AB3140" t="str">
        <f t="shared" si="746"/>
        <v>0</v>
      </c>
    </row>
    <row r="3141" spans="1:28" x14ac:dyDescent="0.3">
      <c r="A3141">
        <v>3139</v>
      </c>
      <c r="B3141" t="s">
        <v>6457</v>
      </c>
      <c r="C3141" t="str">
        <f t="shared" si="733"/>
        <v>Long</v>
      </c>
      <c r="D3141">
        <v>3.3</v>
      </c>
      <c r="F3141" s="1">
        <f t="shared" si="732"/>
        <v>3.3</v>
      </c>
      <c r="G3141" s="1">
        <f t="shared" si="734"/>
        <v>3.3</v>
      </c>
      <c r="H3141">
        <f t="shared" si="735"/>
        <v>3.3</v>
      </c>
      <c r="I3141" t="s">
        <v>6430</v>
      </c>
      <c r="J3141" t="s">
        <v>22</v>
      </c>
      <c r="K3141" t="s">
        <v>3216</v>
      </c>
      <c r="L3141" t="str">
        <f t="shared" si="736"/>
        <v>Established</v>
      </c>
      <c r="N3141" s="2">
        <f t="shared" si="737"/>
        <v>18</v>
      </c>
      <c r="O3141" t="s">
        <v>200</v>
      </c>
      <c r="P3141" t="s">
        <v>683</v>
      </c>
      <c r="Q3141" t="s">
        <v>70</v>
      </c>
      <c r="R3141" t="str">
        <f t="shared" si="738"/>
        <v>Average</v>
      </c>
      <c r="S3141" t="str">
        <f t="shared" si="739"/>
        <v xml:space="preserve"> </v>
      </c>
      <c r="T3141" t="b">
        <f t="shared" si="740"/>
        <v>0</v>
      </c>
      <c r="U3141" t="b">
        <f t="shared" si="741"/>
        <v>0</v>
      </c>
      <c r="V3141" t="str">
        <f t="shared" si="742"/>
        <v>Average Company</v>
      </c>
      <c r="W3141" t="str">
        <f t="shared" si="743"/>
        <v>Don't Buy</v>
      </c>
      <c r="X3141" t="str">
        <f t="shared" si="744"/>
        <v>Not Known</v>
      </c>
      <c r="Z3141" t="str">
        <f t="shared" si="745"/>
        <v>None</v>
      </c>
      <c r="AB3141" t="str">
        <f t="shared" si="746"/>
        <v>0</v>
      </c>
    </row>
    <row r="3142" spans="1:28" x14ac:dyDescent="0.3">
      <c r="A3142">
        <v>3140</v>
      </c>
      <c r="B3142" t="s">
        <v>6458</v>
      </c>
      <c r="C3142" t="str">
        <f t="shared" si="733"/>
        <v>Long</v>
      </c>
      <c r="D3142">
        <v>3.6</v>
      </c>
      <c r="F3142" s="1">
        <f t="shared" si="732"/>
        <v>3.6</v>
      </c>
      <c r="G3142" s="1">
        <f t="shared" si="734"/>
        <v>3.6</v>
      </c>
      <c r="H3142">
        <f t="shared" si="735"/>
        <v>3.6</v>
      </c>
      <c r="I3142" t="s">
        <v>6430</v>
      </c>
      <c r="J3142" t="s">
        <v>22</v>
      </c>
      <c r="K3142" t="s">
        <v>3789</v>
      </c>
      <c r="L3142" t="str">
        <f t="shared" si="736"/>
        <v>Established</v>
      </c>
      <c r="N3142" s="2">
        <f t="shared" si="737"/>
        <v>22</v>
      </c>
      <c r="O3142" t="s">
        <v>142</v>
      </c>
      <c r="P3142" t="s">
        <v>147</v>
      </c>
      <c r="Q3142" t="s">
        <v>70</v>
      </c>
      <c r="R3142" t="str">
        <f t="shared" si="738"/>
        <v>Average</v>
      </c>
      <c r="S3142" t="str">
        <f t="shared" si="739"/>
        <v xml:space="preserve"> </v>
      </c>
      <c r="T3142" t="b">
        <f t="shared" si="740"/>
        <v>0</v>
      </c>
      <c r="U3142" t="b">
        <f t="shared" si="741"/>
        <v>1</v>
      </c>
      <c r="V3142" t="str">
        <f t="shared" si="742"/>
        <v>Average Company</v>
      </c>
      <c r="W3142" t="str">
        <f t="shared" si="743"/>
        <v>Don't Buy</v>
      </c>
      <c r="X3142" t="str">
        <f t="shared" si="744"/>
        <v>Not Known</v>
      </c>
      <c r="Z3142" t="str">
        <f t="shared" si="745"/>
        <v>None</v>
      </c>
      <c r="AB3142" t="str">
        <f t="shared" si="746"/>
        <v>0</v>
      </c>
    </row>
    <row r="3143" spans="1:28" x14ac:dyDescent="0.3">
      <c r="A3143">
        <v>3141</v>
      </c>
      <c r="B3143" t="s">
        <v>6459</v>
      </c>
      <c r="C3143" t="str">
        <f t="shared" si="733"/>
        <v>Long</v>
      </c>
      <c r="D3143">
        <v>4.3</v>
      </c>
      <c r="F3143" s="1">
        <f t="shared" si="732"/>
        <v>4.3</v>
      </c>
      <c r="G3143" s="1">
        <f t="shared" si="734"/>
        <v>4.3</v>
      </c>
      <c r="H3143">
        <f t="shared" si="735"/>
        <v>4.3</v>
      </c>
      <c r="I3143" t="s">
        <v>6430</v>
      </c>
      <c r="J3143" t="s">
        <v>6460</v>
      </c>
      <c r="K3143" t="s">
        <v>3602</v>
      </c>
      <c r="L3143" t="str">
        <f t="shared" si="736"/>
        <v>Established</v>
      </c>
      <c r="N3143" s="2">
        <f t="shared" si="737"/>
        <v>51</v>
      </c>
      <c r="O3143" t="s">
        <v>1308</v>
      </c>
      <c r="Q3143" t="s">
        <v>3061</v>
      </c>
      <c r="R3143" t="str">
        <f t="shared" si="738"/>
        <v>Great</v>
      </c>
      <c r="S3143" t="str">
        <f t="shared" si="739"/>
        <v>Great</v>
      </c>
      <c r="T3143" t="b">
        <f t="shared" si="740"/>
        <v>1</v>
      </c>
      <c r="U3143" t="b">
        <f t="shared" si="741"/>
        <v>1</v>
      </c>
      <c r="V3143" t="str">
        <f t="shared" si="742"/>
        <v>Top Company</v>
      </c>
      <c r="W3143" t="str">
        <f t="shared" si="743"/>
        <v>Don't Buy</v>
      </c>
      <c r="X3143" t="str">
        <f t="shared" si="744"/>
        <v>Not Known</v>
      </c>
      <c r="Z3143" t="str">
        <f t="shared" si="745"/>
        <v>None</v>
      </c>
      <c r="AB3143" t="str">
        <f t="shared" si="746"/>
        <v>0</v>
      </c>
    </row>
    <row r="3144" spans="1:28" x14ac:dyDescent="0.3">
      <c r="A3144">
        <v>3142</v>
      </c>
      <c r="B3144" t="s">
        <v>6461</v>
      </c>
      <c r="C3144" t="str">
        <f t="shared" si="733"/>
        <v>Long</v>
      </c>
      <c r="D3144">
        <v>3.6</v>
      </c>
      <c r="F3144" s="1">
        <f t="shared" si="732"/>
        <v>3.6</v>
      </c>
      <c r="G3144" s="1">
        <f t="shared" si="734"/>
        <v>3.6</v>
      </c>
      <c r="H3144">
        <f t="shared" si="735"/>
        <v>3.6</v>
      </c>
      <c r="I3144" t="s">
        <v>6430</v>
      </c>
      <c r="J3144" t="s">
        <v>22</v>
      </c>
      <c r="K3144" t="s">
        <v>125</v>
      </c>
      <c r="L3144" t="str">
        <f t="shared" si="736"/>
        <v>Established</v>
      </c>
      <c r="N3144" s="2">
        <f t="shared" si="737"/>
        <v>19</v>
      </c>
      <c r="O3144" t="s">
        <v>100</v>
      </c>
      <c r="P3144" t="s">
        <v>147</v>
      </c>
      <c r="Q3144" t="s">
        <v>1278</v>
      </c>
      <c r="R3144" t="str">
        <f t="shared" si="738"/>
        <v>Average</v>
      </c>
      <c r="S3144" t="str">
        <f t="shared" si="739"/>
        <v xml:space="preserve"> </v>
      </c>
      <c r="T3144" t="b">
        <f t="shared" si="740"/>
        <v>0</v>
      </c>
      <c r="U3144" t="b">
        <f t="shared" si="741"/>
        <v>1</v>
      </c>
      <c r="V3144" t="str">
        <f t="shared" si="742"/>
        <v>Average Company</v>
      </c>
      <c r="W3144" t="str">
        <f t="shared" si="743"/>
        <v>Don't Buy</v>
      </c>
      <c r="X3144" t="str">
        <f t="shared" si="744"/>
        <v>Not Known</v>
      </c>
      <c r="Z3144" t="str">
        <f t="shared" si="745"/>
        <v>None</v>
      </c>
      <c r="AB3144" t="str">
        <f t="shared" si="746"/>
        <v>0</v>
      </c>
    </row>
    <row r="3145" spans="1:28" x14ac:dyDescent="0.3">
      <c r="A3145">
        <v>3143</v>
      </c>
      <c r="B3145" t="s">
        <v>6462</v>
      </c>
      <c r="C3145" t="str">
        <f t="shared" si="733"/>
        <v>Short</v>
      </c>
      <c r="D3145">
        <v>4.0999999999999996</v>
      </c>
      <c r="F3145" s="1" t="e">
        <f t="shared" si="732"/>
        <v>#VALUE!</v>
      </c>
      <c r="G3145" s="1" t="e">
        <f t="shared" si="734"/>
        <v>#VALUE!</v>
      </c>
      <c r="H3145" t="e">
        <f t="shared" si="735"/>
        <v>#VALUE!</v>
      </c>
      <c r="I3145" t="s">
        <v>6430</v>
      </c>
      <c r="J3145" t="s">
        <v>6463</v>
      </c>
      <c r="K3145" t="s">
        <v>749</v>
      </c>
      <c r="L3145" t="e">
        <f t="shared" si="736"/>
        <v>#VALUE!</v>
      </c>
      <c r="N3145" s="2" t="e">
        <f t="shared" si="737"/>
        <v>#VALUE!</v>
      </c>
      <c r="O3145" t="s">
        <v>147</v>
      </c>
      <c r="Q3145" t="s">
        <v>295</v>
      </c>
      <c r="R3145" t="str">
        <f t="shared" si="738"/>
        <v>Great</v>
      </c>
      <c r="S3145" t="str">
        <f t="shared" si="739"/>
        <v>Great</v>
      </c>
      <c r="T3145" t="e">
        <f t="shared" si="740"/>
        <v>#VALUE!</v>
      </c>
      <c r="U3145" t="e">
        <f t="shared" si="741"/>
        <v>#VALUE!</v>
      </c>
      <c r="V3145" t="e">
        <f t="shared" si="742"/>
        <v>#VALUE!</v>
      </c>
      <c r="W3145" t="str">
        <f t="shared" si="743"/>
        <v>Don't Buy</v>
      </c>
      <c r="X3145" t="str">
        <f t="shared" si="744"/>
        <v>Not Known</v>
      </c>
      <c r="Z3145" t="e">
        <f t="shared" si="745"/>
        <v>#VALUE!</v>
      </c>
      <c r="AB3145" t="str">
        <f t="shared" si="746"/>
        <v>0</v>
      </c>
    </row>
    <row r="3146" spans="1:28" x14ac:dyDescent="0.3">
      <c r="A3146">
        <v>3144</v>
      </c>
      <c r="B3146" t="s">
        <v>6464</v>
      </c>
      <c r="C3146" t="str">
        <f t="shared" si="733"/>
        <v>Long</v>
      </c>
      <c r="D3146">
        <v>3.8</v>
      </c>
      <c r="F3146" s="1">
        <f t="shared" si="732"/>
        <v>3.8</v>
      </c>
      <c r="G3146" s="1">
        <f t="shared" si="734"/>
        <v>3.8</v>
      </c>
      <c r="H3146">
        <f t="shared" si="735"/>
        <v>3.8</v>
      </c>
      <c r="I3146" t="s">
        <v>6430</v>
      </c>
      <c r="J3146" t="s">
        <v>22</v>
      </c>
      <c r="K3146" t="s">
        <v>1385</v>
      </c>
      <c r="L3146" t="str">
        <f t="shared" si="736"/>
        <v>Established</v>
      </c>
      <c r="N3146" s="2">
        <f t="shared" si="737"/>
        <v>14</v>
      </c>
      <c r="O3146" t="s">
        <v>522</v>
      </c>
      <c r="P3146" t="s">
        <v>683</v>
      </c>
      <c r="Q3146" t="s">
        <v>186</v>
      </c>
      <c r="R3146" t="str">
        <f t="shared" si="738"/>
        <v>Average</v>
      </c>
      <c r="S3146" t="str">
        <f t="shared" si="739"/>
        <v xml:space="preserve"> </v>
      </c>
      <c r="T3146" t="b">
        <f t="shared" si="740"/>
        <v>0</v>
      </c>
      <c r="U3146" t="b">
        <f t="shared" si="741"/>
        <v>1</v>
      </c>
      <c r="V3146" t="str">
        <f t="shared" si="742"/>
        <v>Average Company</v>
      </c>
      <c r="W3146" t="str">
        <f t="shared" si="743"/>
        <v>Don't Buy</v>
      </c>
      <c r="X3146" t="str">
        <f t="shared" si="744"/>
        <v>Not Known</v>
      </c>
      <c r="Z3146" t="str">
        <f t="shared" si="745"/>
        <v>None</v>
      </c>
      <c r="AB3146" t="str">
        <f t="shared" si="746"/>
        <v>0</v>
      </c>
    </row>
    <row r="3147" spans="1:28" x14ac:dyDescent="0.3">
      <c r="A3147">
        <v>3145</v>
      </c>
      <c r="B3147" t="s">
        <v>6465</v>
      </c>
      <c r="C3147" t="str">
        <f t="shared" si="733"/>
        <v>Long</v>
      </c>
      <c r="D3147">
        <v>3.9</v>
      </c>
      <c r="F3147" s="1">
        <f t="shared" si="732"/>
        <v>3.9</v>
      </c>
      <c r="G3147" s="1">
        <f t="shared" si="734"/>
        <v>3.9</v>
      </c>
      <c r="H3147">
        <f t="shared" si="735"/>
        <v>3.9</v>
      </c>
      <c r="I3147" t="s">
        <v>6430</v>
      </c>
      <c r="J3147" t="s">
        <v>22</v>
      </c>
      <c r="K3147" t="s">
        <v>6466</v>
      </c>
      <c r="L3147" t="str">
        <f t="shared" si="736"/>
        <v>Established</v>
      </c>
      <c r="N3147" s="2">
        <f t="shared" si="737"/>
        <v>18</v>
      </c>
      <c r="O3147" t="s">
        <v>200</v>
      </c>
      <c r="P3147" t="s">
        <v>147</v>
      </c>
      <c r="Q3147" t="s">
        <v>50</v>
      </c>
      <c r="R3147" t="str">
        <f t="shared" si="738"/>
        <v>Average</v>
      </c>
      <c r="S3147" t="str">
        <f t="shared" si="739"/>
        <v xml:space="preserve"> </v>
      </c>
      <c r="T3147" t="b">
        <f t="shared" si="740"/>
        <v>0</v>
      </c>
      <c r="U3147" t="b">
        <f t="shared" si="741"/>
        <v>1</v>
      </c>
      <c r="V3147" t="str">
        <f t="shared" si="742"/>
        <v>Average Company</v>
      </c>
      <c r="W3147" t="str">
        <f t="shared" si="743"/>
        <v>Buy</v>
      </c>
      <c r="X3147" t="str">
        <f t="shared" si="744"/>
        <v>Not Known</v>
      </c>
      <c r="Z3147" t="str">
        <f t="shared" si="745"/>
        <v>None</v>
      </c>
      <c r="AB3147" t="str">
        <f t="shared" si="746"/>
        <v>0</v>
      </c>
    </row>
    <row r="3148" spans="1:28" x14ac:dyDescent="0.3">
      <c r="A3148">
        <v>3146</v>
      </c>
      <c r="B3148" t="s">
        <v>6467</v>
      </c>
      <c r="C3148" t="str">
        <f t="shared" si="733"/>
        <v>Long</v>
      </c>
      <c r="D3148">
        <v>3.9</v>
      </c>
      <c r="F3148" s="1">
        <f t="shared" si="732"/>
        <v>4.4000000000000004</v>
      </c>
      <c r="G3148" s="1">
        <f t="shared" si="734"/>
        <v>4.4000000000000004</v>
      </c>
      <c r="H3148">
        <f t="shared" si="735"/>
        <v>4</v>
      </c>
      <c r="I3148" t="s">
        <v>2382</v>
      </c>
      <c r="J3148" t="s">
        <v>10</v>
      </c>
      <c r="K3148" t="s">
        <v>2387</v>
      </c>
      <c r="L3148" t="str">
        <f t="shared" si="736"/>
        <v>Startup</v>
      </c>
      <c r="N3148" s="2">
        <f t="shared" si="737"/>
        <v>8</v>
      </c>
      <c r="O3148" t="s">
        <v>583</v>
      </c>
      <c r="P3148" t="s">
        <v>147</v>
      </c>
      <c r="Q3148" t="s">
        <v>117</v>
      </c>
      <c r="R3148" t="str">
        <f t="shared" si="738"/>
        <v>Average</v>
      </c>
      <c r="S3148" t="str">
        <f t="shared" si="739"/>
        <v xml:space="preserve"> </v>
      </c>
      <c r="T3148" t="b">
        <f t="shared" si="740"/>
        <v>0</v>
      </c>
      <c r="U3148" t="b">
        <f t="shared" si="741"/>
        <v>1</v>
      </c>
      <c r="V3148" t="str">
        <f t="shared" si="742"/>
        <v>Average Company</v>
      </c>
      <c r="W3148" t="str">
        <f t="shared" si="743"/>
        <v>Don't Buy</v>
      </c>
      <c r="X3148" t="str">
        <f t="shared" si="744"/>
        <v>Not Known</v>
      </c>
      <c r="Z3148" t="str">
        <f t="shared" si="745"/>
        <v>None</v>
      </c>
      <c r="AB3148" t="str">
        <f t="shared" si="746"/>
        <v>0</v>
      </c>
    </row>
    <row r="3149" spans="1:28" x14ac:dyDescent="0.3">
      <c r="A3149">
        <v>3147</v>
      </c>
      <c r="B3149" t="s">
        <v>6468</v>
      </c>
      <c r="C3149" t="str">
        <f t="shared" si="733"/>
        <v>Long</v>
      </c>
      <c r="D3149">
        <v>3.7</v>
      </c>
      <c r="F3149" s="1">
        <f t="shared" si="732"/>
        <v>3.7</v>
      </c>
      <c r="G3149" s="1">
        <f t="shared" si="734"/>
        <v>3.7</v>
      </c>
      <c r="H3149">
        <f t="shared" si="735"/>
        <v>3.7</v>
      </c>
      <c r="I3149" t="s">
        <v>6469</v>
      </c>
      <c r="J3149" t="s">
        <v>22</v>
      </c>
      <c r="K3149" t="s">
        <v>4873</v>
      </c>
      <c r="L3149" t="str">
        <f t="shared" si="736"/>
        <v>Established</v>
      </c>
      <c r="N3149" s="2">
        <f t="shared" si="737"/>
        <v>12</v>
      </c>
      <c r="O3149" t="s">
        <v>267</v>
      </c>
      <c r="P3149" t="s">
        <v>683</v>
      </c>
      <c r="Q3149" t="s">
        <v>773</v>
      </c>
      <c r="R3149" t="str">
        <f t="shared" si="738"/>
        <v>Average</v>
      </c>
      <c r="S3149" t="str">
        <f t="shared" si="739"/>
        <v xml:space="preserve"> </v>
      </c>
      <c r="T3149" t="b">
        <f t="shared" si="740"/>
        <v>0</v>
      </c>
      <c r="U3149" t="b">
        <f t="shared" si="741"/>
        <v>1</v>
      </c>
      <c r="V3149" t="str">
        <f t="shared" si="742"/>
        <v>Average Company</v>
      </c>
      <c r="W3149" t="str">
        <f t="shared" si="743"/>
        <v>Buy</v>
      </c>
      <c r="X3149" t="str">
        <f t="shared" si="744"/>
        <v>Not Known</v>
      </c>
      <c r="Z3149" t="str">
        <f t="shared" si="745"/>
        <v>None</v>
      </c>
      <c r="AB3149" t="str">
        <f t="shared" si="746"/>
        <v>0</v>
      </c>
    </row>
    <row r="3150" spans="1:28" x14ac:dyDescent="0.3">
      <c r="A3150">
        <v>3148</v>
      </c>
      <c r="B3150" t="s">
        <v>6470</v>
      </c>
      <c r="C3150" t="str">
        <f t="shared" si="733"/>
        <v>Long</v>
      </c>
      <c r="D3150">
        <v>3.8</v>
      </c>
      <c r="F3150" s="1">
        <f t="shared" si="732"/>
        <v>3.8</v>
      </c>
      <c r="G3150" s="1">
        <f t="shared" si="734"/>
        <v>3.8</v>
      </c>
      <c r="H3150">
        <f t="shared" si="735"/>
        <v>3.8</v>
      </c>
      <c r="I3150" t="s">
        <v>6469</v>
      </c>
      <c r="J3150" t="s">
        <v>22</v>
      </c>
      <c r="K3150" t="s">
        <v>6471</v>
      </c>
      <c r="L3150" t="str">
        <f t="shared" si="736"/>
        <v>Established</v>
      </c>
      <c r="N3150" s="2">
        <f t="shared" si="737"/>
        <v>51</v>
      </c>
      <c r="O3150" t="s">
        <v>688</v>
      </c>
      <c r="P3150" t="s">
        <v>691</v>
      </c>
      <c r="Q3150" t="s">
        <v>218</v>
      </c>
      <c r="R3150" t="str">
        <f t="shared" si="738"/>
        <v>Average</v>
      </c>
      <c r="S3150" t="str">
        <f t="shared" si="739"/>
        <v xml:space="preserve"> </v>
      </c>
      <c r="T3150" t="b">
        <f t="shared" si="740"/>
        <v>0</v>
      </c>
      <c r="U3150" t="b">
        <f t="shared" si="741"/>
        <v>1</v>
      </c>
      <c r="V3150" t="str">
        <f t="shared" si="742"/>
        <v>Average Company</v>
      </c>
      <c r="W3150" t="str">
        <f t="shared" si="743"/>
        <v>Don't Buy</v>
      </c>
      <c r="X3150" t="str">
        <f t="shared" si="744"/>
        <v>Not Known</v>
      </c>
      <c r="Z3150" t="str">
        <f t="shared" si="745"/>
        <v>None</v>
      </c>
      <c r="AB3150" t="str">
        <f t="shared" si="746"/>
        <v>0</v>
      </c>
    </row>
    <row r="3151" spans="1:28" x14ac:dyDescent="0.3">
      <c r="A3151">
        <v>3149</v>
      </c>
      <c r="B3151" t="s">
        <v>6472</v>
      </c>
      <c r="C3151" t="str">
        <f t="shared" si="733"/>
        <v>Long</v>
      </c>
      <c r="D3151">
        <v>4.3</v>
      </c>
      <c r="F3151" s="1">
        <f t="shared" si="732"/>
        <v>4.3</v>
      </c>
      <c r="G3151" s="1">
        <f t="shared" si="734"/>
        <v>4.3</v>
      </c>
      <c r="H3151">
        <f t="shared" si="735"/>
        <v>4.3</v>
      </c>
      <c r="I3151" t="s">
        <v>6469</v>
      </c>
      <c r="J3151" t="s">
        <v>22</v>
      </c>
      <c r="K3151" t="s">
        <v>6473</v>
      </c>
      <c r="L3151" t="str">
        <f t="shared" si="736"/>
        <v>Established</v>
      </c>
      <c r="N3151" s="2">
        <f t="shared" si="737"/>
        <v>39</v>
      </c>
      <c r="O3151" t="s">
        <v>74</v>
      </c>
      <c r="P3151" t="s">
        <v>147</v>
      </c>
      <c r="Q3151" t="s">
        <v>80</v>
      </c>
      <c r="R3151" t="str">
        <f t="shared" si="738"/>
        <v>Great</v>
      </c>
      <c r="S3151" t="str">
        <f t="shared" si="739"/>
        <v>Great</v>
      </c>
      <c r="T3151" t="b">
        <f t="shared" si="740"/>
        <v>1</v>
      </c>
      <c r="U3151" t="b">
        <f t="shared" si="741"/>
        <v>1</v>
      </c>
      <c r="V3151" t="str">
        <f t="shared" si="742"/>
        <v>Top Company</v>
      </c>
      <c r="W3151" t="str">
        <f t="shared" si="743"/>
        <v>Don't Buy</v>
      </c>
      <c r="X3151" t="str">
        <f t="shared" si="744"/>
        <v>Not Known</v>
      </c>
      <c r="Z3151" t="str">
        <f t="shared" si="745"/>
        <v>None</v>
      </c>
      <c r="AB3151" t="str">
        <f t="shared" si="746"/>
        <v>0</v>
      </c>
    </row>
    <row r="3152" spans="1:28" x14ac:dyDescent="0.3">
      <c r="A3152">
        <v>3150</v>
      </c>
      <c r="B3152" t="s">
        <v>6474</v>
      </c>
      <c r="C3152" t="str">
        <f t="shared" si="733"/>
        <v>Long</v>
      </c>
      <c r="D3152">
        <v>3.8</v>
      </c>
      <c r="F3152" s="1">
        <f t="shared" si="732"/>
        <v>3.8</v>
      </c>
      <c r="G3152" s="1">
        <f t="shared" si="734"/>
        <v>3.8</v>
      </c>
      <c r="H3152">
        <f t="shared" si="735"/>
        <v>3.8</v>
      </c>
      <c r="I3152" t="s">
        <v>6469</v>
      </c>
      <c r="J3152" t="s">
        <v>22</v>
      </c>
      <c r="K3152" t="s">
        <v>6475</v>
      </c>
      <c r="L3152" t="str">
        <f t="shared" si="736"/>
        <v>Established</v>
      </c>
      <c r="N3152" s="2">
        <f t="shared" si="737"/>
        <v>20</v>
      </c>
      <c r="O3152" t="s">
        <v>151</v>
      </c>
      <c r="P3152" t="s">
        <v>147</v>
      </c>
      <c r="Q3152" t="s">
        <v>5712</v>
      </c>
      <c r="R3152" t="str">
        <f t="shared" si="738"/>
        <v>Average</v>
      </c>
      <c r="S3152" t="str">
        <f t="shared" si="739"/>
        <v xml:space="preserve"> </v>
      </c>
      <c r="T3152" t="b">
        <f t="shared" si="740"/>
        <v>0</v>
      </c>
      <c r="U3152" t="b">
        <f t="shared" si="741"/>
        <v>1</v>
      </c>
      <c r="V3152" t="str">
        <f t="shared" si="742"/>
        <v>Average Company</v>
      </c>
      <c r="W3152" t="str">
        <f t="shared" si="743"/>
        <v>Don't Buy</v>
      </c>
      <c r="X3152" t="str">
        <f t="shared" si="744"/>
        <v>Not Known</v>
      </c>
      <c r="Z3152" t="str">
        <f t="shared" si="745"/>
        <v>None</v>
      </c>
      <c r="AB3152" t="str">
        <f t="shared" si="746"/>
        <v>0</v>
      </c>
    </row>
    <row r="3153" spans="1:28" x14ac:dyDescent="0.3">
      <c r="A3153">
        <v>3151</v>
      </c>
      <c r="B3153" t="s">
        <v>6476</v>
      </c>
      <c r="C3153" t="str">
        <f t="shared" si="733"/>
        <v>Long</v>
      </c>
      <c r="D3153">
        <v>3.9</v>
      </c>
      <c r="F3153" s="1">
        <f t="shared" si="732"/>
        <v>3.9</v>
      </c>
      <c r="G3153" s="1">
        <f t="shared" si="734"/>
        <v>3.9</v>
      </c>
      <c r="H3153">
        <f t="shared" si="735"/>
        <v>3.9</v>
      </c>
      <c r="I3153" t="s">
        <v>6469</v>
      </c>
      <c r="J3153" t="s">
        <v>22</v>
      </c>
      <c r="K3153" t="s">
        <v>125</v>
      </c>
      <c r="L3153" t="str">
        <f t="shared" si="736"/>
        <v>Established</v>
      </c>
      <c r="N3153" s="2">
        <f t="shared" si="737"/>
        <v>43</v>
      </c>
      <c r="O3153" t="s">
        <v>289</v>
      </c>
      <c r="P3153" t="s">
        <v>691</v>
      </c>
      <c r="Q3153" t="s">
        <v>3437</v>
      </c>
      <c r="R3153" t="str">
        <f t="shared" si="738"/>
        <v>Average</v>
      </c>
      <c r="S3153" t="str">
        <f t="shared" si="739"/>
        <v xml:space="preserve"> </v>
      </c>
      <c r="T3153" t="b">
        <f t="shared" si="740"/>
        <v>0</v>
      </c>
      <c r="U3153" t="b">
        <f t="shared" si="741"/>
        <v>1</v>
      </c>
      <c r="V3153" t="str">
        <f t="shared" si="742"/>
        <v>Average Company</v>
      </c>
      <c r="W3153" t="str">
        <f t="shared" si="743"/>
        <v>Don't Buy</v>
      </c>
      <c r="X3153" t="str">
        <f t="shared" si="744"/>
        <v>Not Known</v>
      </c>
      <c r="Z3153" t="str">
        <f t="shared" si="745"/>
        <v>None</v>
      </c>
      <c r="AB3153" t="str">
        <f t="shared" si="746"/>
        <v>0</v>
      </c>
    </row>
    <row r="3154" spans="1:28" x14ac:dyDescent="0.3">
      <c r="A3154">
        <v>3152</v>
      </c>
      <c r="B3154" t="s">
        <v>6477</v>
      </c>
      <c r="C3154" t="str">
        <f t="shared" si="733"/>
        <v>Long</v>
      </c>
      <c r="D3154">
        <v>4.0999999999999996</v>
      </c>
      <c r="F3154" s="1">
        <f t="shared" si="732"/>
        <v>4.0999999999999996</v>
      </c>
      <c r="G3154" s="1">
        <f t="shared" si="734"/>
        <v>4.0999999999999996</v>
      </c>
      <c r="H3154">
        <f t="shared" si="735"/>
        <v>4.0999999999999996</v>
      </c>
      <c r="I3154" t="s">
        <v>6469</v>
      </c>
      <c r="J3154" t="s">
        <v>22</v>
      </c>
      <c r="K3154" t="s">
        <v>2400</v>
      </c>
      <c r="L3154" t="str">
        <f t="shared" si="736"/>
        <v>Established</v>
      </c>
      <c r="N3154" s="2">
        <f t="shared" si="737"/>
        <v>32</v>
      </c>
      <c r="O3154" t="s">
        <v>368</v>
      </c>
      <c r="P3154" t="s">
        <v>691</v>
      </c>
      <c r="Q3154" t="s">
        <v>105</v>
      </c>
      <c r="R3154" t="str">
        <f t="shared" si="738"/>
        <v>Great</v>
      </c>
      <c r="S3154" t="str">
        <f t="shared" si="739"/>
        <v>Great</v>
      </c>
      <c r="T3154" t="b">
        <f t="shared" si="740"/>
        <v>1</v>
      </c>
      <c r="U3154" t="b">
        <f t="shared" si="741"/>
        <v>1</v>
      </c>
      <c r="V3154" t="str">
        <f t="shared" si="742"/>
        <v>Top Company</v>
      </c>
      <c r="W3154" t="str">
        <f t="shared" si="743"/>
        <v>Don't Buy</v>
      </c>
      <c r="X3154" t="str">
        <f t="shared" si="744"/>
        <v>Not Known</v>
      </c>
      <c r="Z3154" t="str">
        <f t="shared" si="745"/>
        <v>None</v>
      </c>
      <c r="AB3154" t="str">
        <f t="shared" si="746"/>
        <v>0</v>
      </c>
    </row>
    <row r="3155" spans="1:28" x14ac:dyDescent="0.3">
      <c r="A3155">
        <v>3153</v>
      </c>
      <c r="B3155" t="s">
        <v>6478</v>
      </c>
      <c r="C3155" t="str">
        <f t="shared" si="733"/>
        <v>Long</v>
      </c>
      <c r="D3155">
        <v>4.7</v>
      </c>
      <c r="F3155" s="1">
        <f t="shared" si="732"/>
        <v>4.7</v>
      </c>
      <c r="G3155" s="1">
        <f t="shared" si="734"/>
        <v>4.7</v>
      </c>
      <c r="H3155">
        <f t="shared" si="735"/>
        <v>4.7</v>
      </c>
      <c r="I3155" t="s">
        <v>6469</v>
      </c>
      <c r="J3155" t="s">
        <v>22</v>
      </c>
      <c r="K3155" t="s">
        <v>6479</v>
      </c>
      <c r="L3155" t="str">
        <f t="shared" si="736"/>
        <v>Established</v>
      </c>
      <c r="N3155" s="2">
        <f t="shared" si="737"/>
        <v>45</v>
      </c>
      <c r="O3155" t="s">
        <v>352</v>
      </c>
      <c r="P3155" t="s">
        <v>691</v>
      </c>
      <c r="Q3155" t="s">
        <v>6360</v>
      </c>
      <c r="R3155" t="str">
        <f t="shared" si="738"/>
        <v>Great</v>
      </c>
      <c r="S3155" t="str">
        <f t="shared" si="739"/>
        <v>Great</v>
      </c>
      <c r="T3155" t="b">
        <f t="shared" si="740"/>
        <v>1</v>
      </c>
      <c r="U3155" t="b">
        <f t="shared" si="741"/>
        <v>1</v>
      </c>
      <c r="V3155" t="str">
        <f t="shared" si="742"/>
        <v>Top Company</v>
      </c>
      <c r="W3155" t="str">
        <f t="shared" si="743"/>
        <v>Don't Buy</v>
      </c>
      <c r="X3155" t="str">
        <f t="shared" si="744"/>
        <v>Not Known</v>
      </c>
      <c r="Z3155" t="str">
        <f t="shared" si="745"/>
        <v>None</v>
      </c>
      <c r="AB3155" t="str">
        <f t="shared" si="746"/>
        <v>0</v>
      </c>
    </row>
    <row r="3156" spans="1:28" x14ac:dyDescent="0.3">
      <c r="A3156">
        <v>3154</v>
      </c>
      <c r="B3156" t="s">
        <v>6480</v>
      </c>
      <c r="C3156" t="str">
        <f t="shared" si="733"/>
        <v>Long</v>
      </c>
      <c r="D3156">
        <v>3.9</v>
      </c>
      <c r="F3156" s="1">
        <f t="shared" si="732"/>
        <v>3.9</v>
      </c>
      <c r="G3156" s="1">
        <f t="shared" si="734"/>
        <v>3.9</v>
      </c>
      <c r="H3156">
        <f t="shared" si="735"/>
        <v>3.9</v>
      </c>
      <c r="I3156" t="s">
        <v>6469</v>
      </c>
      <c r="J3156" t="s">
        <v>22</v>
      </c>
      <c r="K3156" t="s">
        <v>2657</v>
      </c>
      <c r="L3156" t="str">
        <f t="shared" si="736"/>
        <v>Established</v>
      </c>
      <c r="N3156" s="2">
        <f t="shared" si="737"/>
        <v>10</v>
      </c>
      <c r="O3156" t="s">
        <v>234</v>
      </c>
      <c r="P3156" t="s">
        <v>1308</v>
      </c>
      <c r="Q3156" t="s">
        <v>564</v>
      </c>
      <c r="R3156" t="str">
        <f t="shared" si="738"/>
        <v>Average</v>
      </c>
      <c r="S3156" t="str">
        <f t="shared" si="739"/>
        <v xml:space="preserve"> </v>
      </c>
      <c r="T3156" t="b">
        <f t="shared" si="740"/>
        <v>0</v>
      </c>
      <c r="U3156" t="b">
        <f t="shared" si="741"/>
        <v>1</v>
      </c>
      <c r="V3156" t="str">
        <f t="shared" si="742"/>
        <v>Average Company</v>
      </c>
      <c r="W3156" t="str">
        <f t="shared" si="743"/>
        <v>Don't Buy</v>
      </c>
      <c r="X3156" t="str">
        <f t="shared" si="744"/>
        <v>Not Known</v>
      </c>
      <c r="Z3156" t="str">
        <f t="shared" si="745"/>
        <v>None</v>
      </c>
      <c r="AB3156" t="str">
        <f t="shared" si="746"/>
        <v>0</v>
      </c>
    </row>
    <row r="3157" spans="1:28" x14ac:dyDescent="0.3">
      <c r="A3157">
        <v>3155</v>
      </c>
      <c r="B3157" t="s">
        <v>6481</v>
      </c>
      <c r="C3157" t="str">
        <f t="shared" si="733"/>
        <v>Long</v>
      </c>
      <c r="D3157">
        <v>3.5</v>
      </c>
      <c r="F3157" s="1">
        <f t="shared" ref="F3157:F3220" si="747">IF(N3157&lt;10,IF(D3157+0.5&gt;5,5,D3157+0.5),D3157)</f>
        <v>3.5</v>
      </c>
      <c r="G3157" s="1">
        <f t="shared" si="734"/>
        <v>3.5</v>
      </c>
      <c r="H3157">
        <f t="shared" si="735"/>
        <v>3.5</v>
      </c>
      <c r="I3157" t="s">
        <v>6469</v>
      </c>
      <c r="J3157" t="s">
        <v>22</v>
      </c>
      <c r="K3157" t="s">
        <v>1980</v>
      </c>
      <c r="L3157" t="str">
        <f t="shared" si="736"/>
        <v>Established</v>
      </c>
      <c r="N3157" s="2">
        <f t="shared" si="737"/>
        <v>35</v>
      </c>
      <c r="O3157" t="s">
        <v>249</v>
      </c>
      <c r="P3157" t="s">
        <v>3614</v>
      </c>
      <c r="Q3157" t="s">
        <v>564</v>
      </c>
      <c r="R3157" t="str">
        <f t="shared" si="738"/>
        <v>Average</v>
      </c>
      <c r="S3157" t="str">
        <f t="shared" si="739"/>
        <v xml:space="preserve"> </v>
      </c>
      <c r="T3157" t="b">
        <f t="shared" si="740"/>
        <v>0</v>
      </c>
      <c r="U3157" t="b">
        <f t="shared" si="741"/>
        <v>0</v>
      </c>
      <c r="V3157" t="str">
        <f t="shared" si="742"/>
        <v>Average Company</v>
      </c>
      <c r="W3157" t="str">
        <f t="shared" si="743"/>
        <v>Don't Buy</v>
      </c>
      <c r="X3157" t="str">
        <f t="shared" si="744"/>
        <v>Not Known</v>
      </c>
      <c r="Z3157" t="str">
        <f t="shared" si="745"/>
        <v>None</v>
      </c>
      <c r="AB3157" t="str">
        <f t="shared" si="746"/>
        <v>0</v>
      </c>
    </row>
    <row r="3158" spans="1:28" x14ac:dyDescent="0.3">
      <c r="A3158">
        <v>3156</v>
      </c>
      <c r="B3158" t="s">
        <v>6482</v>
      </c>
      <c r="C3158" t="str">
        <f t="shared" si="733"/>
        <v>Short</v>
      </c>
      <c r="D3158">
        <v>3.8</v>
      </c>
      <c r="F3158" s="1">
        <f t="shared" si="747"/>
        <v>3.8</v>
      </c>
      <c r="G3158" s="1">
        <f t="shared" si="734"/>
        <v>3.8</v>
      </c>
      <c r="H3158">
        <f t="shared" si="735"/>
        <v>3.8</v>
      </c>
      <c r="I3158" t="s">
        <v>6469</v>
      </c>
      <c r="J3158" t="s">
        <v>22</v>
      </c>
      <c r="K3158" t="s">
        <v>3836</v>
      </c>
      <c r="L3158" t="str">
        <f t="shared" si="736"/>
        <v>Established</v>
      </c>
      <c r="N3158" s="2">
        <f t="shared" si="737"/>
        <v>72</v>
      </c>
      <c r="O3158" t="s">
        <v>933</v>
      </c>
      <c r="P3158" t="s">
        <v>147</v>
      </c>
      <c r="Q3158" t="s">
        <v>218</v>
      </c>
      <c r="R3158" t="str">
        <f t="shared" si="738"/>
        <v>Average</v>
      </c>
      <c r="S3158" t="str">
        <f t="shared" si="739"/>
        <v xml:space="preserve"> </v>
      </c>
      <c r="T3158" t="b">
        <f t="shared" si="740"/>
        <v>0</v>
      </c>
      <c r="U3158" t="b">
        <f t="shared" si="741"/>
        <v>1</v>
      </c>
      <c r="V3158" t="str">
        <f t="shared" si="742"/>
        <v>Average Company</v>
      </c>
      <c r="W3158" t="str">
        <f t="shared" si="743"/>
        <v>Don't Buy</v>
      </c>
      <c r="X3158" t="str">
        <f t="shared" si="744"/>
        <v>Not Known</v>
      </c>
      <c r="Z3158" t="str">
        <f t="shared" si="745"/>
        <v>None</v>
      </c>
      <c r="AB3158" t="str">
        <f t="shared" si="746"/>
        <v>0</v>
      </c>
    </row>
    <row r="3159" spans="1:28" x14ac:dyDescent="0.3">
      <c r="A3159">
        <v>3157</v>
      </c>
      <c r="B3159" t="s">
        <v>6483</v>
      </c>
      <c r="C3159" t="str">
        <f t="shared" si="733"/>
        <v>Long</v>
      </c>
      <c r="D3159">
        <v>3.8</v>
      </c>
      <c r="F3159" s="1">
        <f t="shared" si="747"/>
        <v>3.8</v>
      </c>
      <c r="G3159" s="1">
        <f t="shared" si="734"/>
        <v>3.8</v>
      </c>
      <c r="H3159">
        <f t="shared" si="735"/>
        <v>3.8</v>
      </c>
      <c r="I3159" t="s">
        <v>6469</v>
      </c>
      <c r="J3159" t="s">
        <v>22</v>
      </c>
      <c r="K3159" t="s">
        <v>4185</v>
      </c>
      <c r="L3159" t="str">
        <f t="shared" si="736"/>
        <v>Established</v>
      </c>
      <c r="N3159" s="2">
        <f t="shared" si="737"/>
        <v>27</v>
      </c>
      <c r="O3159" t="s">
        <v>109</v>
      </c>
      <c r="P3159" t="s">
        <v>691</v>
      </c>
      <c r="Q3159" t="s">
        <v>1519</v>
      </c>
      <c r="R3159" t="str">
        <f t="shared" si="738"/>
        <v>Average</v>
      </c>
      <c r="S3159" t="str">
        <f t="shared" si="739"/>
        <v xml:space="preserve"> </v>
      </c>
      <c r="T3159" t="b">
        <f t="shared" si="740"/>
        <v>0</v>
      </c>
      <c r="U3159" t="b">
        <f t="shared" si="741"/>
        <v>1</v>
      </c>
      <c r="V3159" t="str">
        <f t="shared" si="742"/>
        <v>Average Company</v>
      </c>
      <c r="W3159" t="str">
        <f t="shared" si="743"/>
        <v>Don't Buy</v>
      </c>
      <c r="X3159" t="str">
        <f t="shared" si="744"/>
        <v>Not Known</v>
      </c>
      <c r="Z3159" t="str">
        <f t="shared" si="745"/>
        <v>None</v>
      </c>
      <c r="AB3159" t="str">
        <f t="shared" si="746"/>
        <v>0</v>
      </c>
    </row>
    <row r="3160" spans="1:28" x14ac:dyDescent="0.3">
      <c r="A3160">
        <v>3158</v>
      </c>
      <c r="B3160" t="s">
        <v>6470</v>
      </c>
      <c r="C3160" t="str">
        <f t="shared" si="733"/>
        <v>Long</v>
      </c>
      <c r="D3160">
        <v>3.8</v>
      </c>
      <c r="F3160" s="1">
        <f t="shared" si="747"/>
        <v>3.8</v>
      </c>
      <c r="G3160" s="1">
        <f t="shared" si="734"/>
        <v>3.8</v>
      </c>
      <c r="H3160">
        <f t="shared" si="735"/>
        <v>3.8</v>
      </c>
      <c r="I3160" t="s">
        <v>6469</v>
      </c>
      <c r="J3160" t="s">
        <v>22</v>
      </c>
      <c r="K3160" t="s">
        <v>6471</v>
      </c>
      <c r="L3160" t="str">
        <f t="shared" si="736"/>
        <v>Established</v>
      </c>
      <c r="N3160" s="2">
        <f t="shared" si="737"/>
        <v>51</v>
      </c>
      <c r="O3160" t="s">
        <v>688</v>
      </c>
      <c r="P3160" t="s">
        <v>691</v>
      </c>
      <c r="Q3160" t="s">
        <v>218</v>
      </c>
      <c r="R3160" t="str">
        <f t="shared" si="738"/>
        <v>Average</v>
      </c>
      <c r="S3160" t="str">
        <f t="shared" si="739"/>
        <v xml:space="preserve"> </v>
      </c>
      <c r="T3160" t="b">
        <f t="shared" si="740"/>
        <v>0</v>
      </c>
      <c r="U3160" t="b">
        <f t="shared" si="741"/>
        <v>1</v>
      </c>
      <c r="V3160" t="str">
        <f t="shared" si="742"/>
        <v>Average Company</v>
      </c>
      <c r="W3160" t="str">
        <f t="shared" si="743"/>
        <v>Don't Buy</v>
      </c>
      <c r="X3160" t="str">
        <f t="shared" si="744"/>
        <v>Not Known</v>
      </c>
      <c r="Z3160" t="str">
        <f t="shared" si="745"/>
        <v>None</v>
      </c>
      <c r="AB3160" t="str">
        <f t="shared" si="746"/>
        <v>0</v>
      </c>
    </row>
    <row r="3161" spans="1:28" x14ac:dyDescent="0.3">
      <c r="A3161">
        <v>3159</v>
      </c>
      <c r="B3161" t="s">
        <v>6484</v>
      </c>
      <c r="C3161" t="str">
        <f t="shared" si="733"/>
        <v>Long</v>
      </c>
      <c r="D3161">
        <v>3.9</v>
      </c>
      <c r="F3161" s="1">
        <f t="shared" si="747"/>
        <v>3.9</v>
      </c>
      <c r="G3161" s="1">
        <f t="shared" si="734"/>
        <v>3.9</v>
      </c>
      <c r="H3161">
        <f t="shared" si="735"/>
        <v>3.9</v>
      </c>
      <c r="I3161" t="s">
        <v>6469</v>
      </c>
      <c r="J3161" t="s">
        <v>22</v>
      </c>
      <c r="K3161" t="s">
        <v>3638</v>
      </c>
      <c r="L3161" t="str">
        <f t="shared" si="736"/>
        <v>Established</v>
      </c>
      <c r="N3161" s="2">
        <f t="shared" si="737"/>
        <v>26</v>
      </c>
      <c r="O3161" t="s">
        <v>126</v>
      </c>
      <c r="P3161" t="s">
        <v>691</v>
      </c>
      <c r="Q3161" t="s">
        <v>246</v>
      </c>
      <c r="R3161" t="str">
        <f t="shared" si="738"/>
        <v>Average</v>
      </c>
      <c r="S3161" t="str">
        <f t="shared" si="739"/>
        <v xml:space="preserve"> </v>
      </c>
      <c r="T3161" t="b">
        <f t="shared" si="740"/>
        <v>0</v>
      </c>
      <c r="U3161" t="b">
        <f t="shared" si="741"/>
        <v>1</v>
      </c>
      <c r="V3161" t="str">
        <f t="shared" si="742"/>
        <v>Average Company</v>
      </c>
      <c r="W3161" t="str">
        <f t="shared" si="743"/>
        <v>Don't Buy</v>
      </c>
      <c r="X3161" t="str">
        <f t="shared" si="744"/>
        <v>Not Known</v>
      </c>
      <c r="Z3161" t="str">
        <f t="shared" si="745"/>
        <v>None</v>
      </c>
      <c r="AB3161" t="str">
        <f t="shared" si="746"/>
        <v>0</v>
      </c>
    </row>
    <row r="3162" spans="1:28" x14ac:dyDescent="0.3">
      <c r="A3162">
        <v>3160</v>
      </c>
      <c r="B3162" t="s">
        <v>6485</v>
      </c>
      <c r="C3162" t="str">
        <f t="shared" si="733"/>
        <v>Long</v>
      </c>
      <c r="D3162">
        <v>4.0999999999999996</v>
      </c>
      <c r="F3162" s="1">
        <f t="shared" si="747"/>
        <v>4.0999999999999996</v>
      </c>
      <c r="G3162" s="1">
        <f t="shared" si="734"/>
        <v>4.0999999999999996</v>
      </c>
      <c r="H3162">
        <f t="shared" si="735"/>
        <v>4.0999999999999996</v>
      </c>
      <c r="I3162" t="s">
        <v>6469</v>
      </c>
      <c r="J3162" t="s">
        <v>22</v>
      </c>
      <c r="K3162" t="s">
        <v>6486</v>
      </c>
      <c r="L3162" t="str">
        <f t="shared" si="736"/>
        <v>Established</v>
      </c>
      <c r="N3162" s="2">
        <f t="shared" si="737"/>
        <v>36</v>
      </c>
      <c r="O3162" t="s">
        <v>48</v>
      </c>
      <c r="P3162" t="s">
        <v>683</v>
      </c>
      <c r="Q3162" t="s">
        <v>254</v>
      </c>
      <c r="R3162" t="str">
        <f t="shared" si="738"/>
        <v>Great</v>
      </c>
      <c r="S3162" t="str">
        <f t="shared" si="739"/>
        <v>Great</v>
      </c>
      <c r="T3162" t="b">
        <f t="shared" si="740"/>
        <v>1</v>
      </c>
      <c r="U3162" t="b">
        <f t="shared" si="741"/>
        <v>1</v>
      </c>
      <c r="V3162" t="str">
        <f t="shared" si="742"/>
        <v>Top Company</v>
      </c>
      <c r="W3162" t="str">
        <f t="shared" si="743"/>
        <v>Don't Buy</v>
      </c>
      <c r="X3162" t="str">
        <f t="shared" si="744"/>
        <v>Not Known</v>
      </c>
      <c r="Z3162" t="str">
        <f t="shared" si="745"/>
        <v>None</v>
      </c>
      <c r="AB3162" t="str">
        <f t="shared" si="746"/>
        <v>0</v>
      </c>
    </row>
    <row r="3163" spans="1:28" x14ac:dyDescent="0.3">
      <c r="A3163">
        <v>3161</v>
      </c>
      <c r="B3163" t="s">
        <v>6468</v>
      </c>
      <c r="C3163" t="str">
        <f t="shared" si="733"/>
        <v>Long</v>
      </c>
      <c r="D3163">
        <v>3.7</v>
      </c>
      <c r="F3163" s="1">
        <f t="shared" si="747"/>
        <v>3.7</v>
      </c>
      <c r="G3163" s="1">
        <f t="shared" si="734"/>
        <v>3.7</v>
      </c>
      <c r="H3163">
        <f t="shared" si="735"/>
        <v>3.7</v>
      </c>
      <c r="I3163" t="s">
        <v>6469</v>
      </c>
      <c r="J3163" t="s">
        <v>22</v>
      </c>
      <c r="K3163" t="s">
        <v>4873</v>
      </c>
      <c r="L3163" t="str">
        <f t="shared" si="736"/>
        <v>Established</v>
      </c>
      <c r="N3163" s="2">
        <f t="shared" si="737"/>
        <v>12</v>
      </c>
      <c r="O3163" t="s">
        <v>267</v>
      </c>
      <c r="P3163" t="s">
        <v>683</v>
      </c>
      <c r="Q3163" t="s">
        <v>773</v>
      </c>
      <c r="R3163" t="str">
        <f t="shared" si="738"/>
        <v>Average</v>
      </c>
      <c r="S3163" t="str">
        <f t="shared" si="739"/>
        <v xml:space="preserve"> </v>
      </c>
      <c r="T3163" t="b">
        <f t="shared" si="740"/>
        <v>0</v>
      </c>
      <c r="U3163" t="b">
        <f t="shared" si="741"/>
        <v>1</v>
      </c>
      <c r="V3163" t="str">
        <f t="shared" si="742"/>
        <v>Average Company</v>
      </c>
      <c r="W3163" t="str">
        <f t="shared" si="743"/>
        <v>Buy</v>
      </c>
      <c r="X3163" t="str">
        <f t="shared" si="744"/>
        <v>Not Known</v>
      </c>
      <c r="Z3163" t="str">
        <f t="shared" si="745"/>
        <v>None</v>
      </c>
      <c r="AB3163" t="str">
        <f t="shared" si="746"/>
        <v>0</v>
      </c>
    </row>
    <row r="3164" spans="1:28" x14ac:dyDescent="0.3">
      <c r="A3164">
        <v>3162</v>
      </c>
      <c r="B3164" t="s">
        <v>6487</v>
      </c>
      <c r="C3164" t="str">
        <f t="shared" si="733"/>
        <v>Short</v>
      </c>
      <c r="D3164">
        <v>4.0999999999999996</v>
      </c>
      <c r="F3164" s="1">
        <f t="shared" si="747"/>
        <v>4.0999999999999996</v>
      </c>
      <c r="G3164" s="1">
        <f t="shared" si="734"/>
        <v>4.0999999999999996</v>
      </c>
      <c r="H3164">
        <f t="shared" si="735"/>
        <v>4.0999999999999996</v>
      </c>
      <c r="I3164" t="s">
        <v>6469</v>
      </c>
      <c r="J3164" t="s">
        <v>22</v>
      </c>
      <c r="K3164" t="s">
        <v>3940</v>
      </c>
      <c r="L3164" t="str">
        <f t="shared" si="736"/>
        <v>Established</v>
      </c>
      <c r="N3164" s="2">
        <f t="shared" si="737"/>
        <v>84</v>
      </c>
      <c r="O3164" t="s">
        <v>79</v>
      </c>
      <c r="P3164" t="s">
        <v>147</v>
      </c>
      <c r="Q3164" t="s">
        <v>6074</v>
      </c>
      <c r="R3164" t="str">
        <f t="shared" si="738"/>
        <v>Great</v>
      </c>
      <c r="S3164" t="str">
        <f t="shared" si="739"/>
        <v>Great</v>
      </c>
      <c r="T3164" t="b">
        <f t="shared" si="740"/>
        <v>1</v>
      </c>
      <c r="U3164" t="b">
        <f t="shared" si="741"/>
        <v>1</v>
      </c>
      <c r="V3164" t="str">
        <f t="shared" si="742"/>
        <v>Top Company</v>
      </c>
      <c r="W3164" t="str">
        <f t="shared" si="743"/>
        <v>Don't Buy</v>
      </c>
      <c r="X3164" t="str">
        <f t="shared" si="744"/>
        <v>Not Known</v>
      </c>
      <c r="Z3164" t="str">
        <f t="shared" si="745"/>
        <v>None</v>
      </c>
      <c r="AB3164" t="str">
        <f t="shared" si="746"/>
        <v>0</v>
      </c>
    </row>
    <row r="3165" spans="1:28" x14ac:dyDescent="0.3">
      <c r="A3165">
        <v>3163</v>
      </c>
      <c r="B3165" t="s">
        <v>6488</v>
      </c>
      <c r="C3165" t="str">
        <f t="shared" si="733"/>
        <v>Long</v>
      </c>
      <c r="D3165">
        <v>4.0999999999999996</v>
      </c>
      <c r="F3165" s="1">
        <f t="shared" si="747"/>
        <v>4.0999999999999996</v>
      </c>
      <c r="G3165" s="1">
        <f t="shared" si="734"/>
        <v>4.0999999999999996</v>
      </c>
      <c r="H3165">
        <f t="shared" si="735"/>
        <v>4.0999999999999996</v>
      </c>
      <c r="I3165" t="s">
        <v>6469</v>
      </c>
      <c r="J3165" t="s">
        <v>22</v>
      </c>
      <c r="K3165" t="s">
        <v>6489</v>
      </c>
      <c r="L3165" t="str">
        <f t="shared" si="736"/>
        <v>Established</v>
      </c>
      <c r="N3165" s="2">
        <f t="shared" si="737"/>
        <v>25</v>
      </c>
      <c r="O3165" t="s">
        <v>54</v>
      </c>
      <c r="P3165" t="s">
        <v>147</v>
      </c>
      <c r="Q3165" t="s">
        <v>372</v>
      </c>
      <c r="R3165" t="str">
        <f t="shared" si="738"/>
        <v>Great</v>
      </c>
      <c r="S3165" t="str">
        <f t="shared" si="739"/>
        <v>Great</v>
      </c>
      <c r="T3165" t="b">
        <f t="shared" si="740"/>
        <v>1</v>
      </c>
      <c r="U3165" t="b">
        <f t="shared" si="741"/>
        <v>1</v>
      </c>
      <c r="V3165" t="str">
        <f t="shared" si="742"/>
        <v>Top Company</v>
      </c>
      <c r="W3165" t="str">
        <f t="shared" si="743"/>
        <v>Buy</v>
      </c>
      <c r="X3165" t="str">
        <f t="shared" si="744"/>
        <v>Not Known</v>
      </c>
      <c r="Z3165" t="str">
        <f t="shared" si="745"/>
        <v>None</v>
      </c>
      <c r="AB3165" t="str">
        <f t="shared" si="746"/>
        <v>0</v>
      </c>
    </row>
    <row r="3166" spans="1:28" x14ac:dyDescent="0.3">
      <c r="A3166">
        <v>3164</v>
      </c>
      <c r="B3166" t="s">
        <v>6490</v>
      </c>
      <c r="C3166" t="str">
        <f t="shared" si="733"/>
        <v>Long</v>
      </c>
      <c r="D3166">
        <v>3.7</v>
      </c>
      <c r="F3166" s="1">
        <f t="shared" si="747"/>
        <v>3.7</v>
      </c>
      <c r="G3166" s="1">
        <f t="shared" si="734"/>
        <v>3.7</v>
      </c>
      <c r="H3166">
        <f t="shared" si="735"/>
        <v>3.7</v>
      </c>
      <c r="I3166" t="s">
        <v>6469</v>
      </c>
      <c r="J3166" t="s">
        <v>22</v>
      </c>
      <c r="K3166" t="s">
        <v>6491</v>
      </c>
      <c r="L3166" t="str">
        <f t="shared" si="736"/>
        <v>Established</v>
      </c>
      <c r="N3166" s="2">
        <f t="shared" si="737"/>
        <v>28</v>
      </c>
      <c r="O3166" t="s">
        <v>24</v>
      </c>
      <c r="P3166" t="s">
        <v>691</v>
      </c>
      <c r="Q3166" t="s">
        <v>4032</v>
      </c>
      <c r="R3166" t="str">
        <f t="shared" si="738"/>
        <v>Average</v>
      </c>
      <c r="S3166" t="str">
        <f t="shared" si="739"/>
        <v xml:space="preserve"> </v>
      </c>
      <c r="T3166" t="b">
        <f t="shared" si="740"/>
        <v>0</v>
      </c>
      <c r="U3166" t="b">
        <f t="shared" si="741"/>
        <v>1</v>
      </c>
      <c r="V3166" t="str">
        <f t="shared" si="742"/>
        <v>Average Company</v>
      </c>
      <c r="W3166" t="str">
        <f t="shared" si="743"/>
        <v>Don't Buy</v>
      </c>
      <c r="X3166" t="str">
        <f t="shared" si="744"/>
        <v>Not Known</v>
      </c>
      <c r="Z3166" t="str">
        <f t="shared" si="745"/>
        <v>None</v>
      </c>
      <c r="AB3166" t="str">
        <f t="shared" si="746"/>
        <v>0</v>
      </c>
    </row>
    <row r="3167" spans="1:28" x14ac:dyDescent="0.3">
      <c r="A3167">
        <v>3165</v>
      </c>
      <c r="B3167" t="s">
        <v>6492</v>
      </c>
      <c r="C3167" t="str">
        <f t="shared" si="733"/>
        <v>Long</v>
      </c>
      <c r="D3167">
        <v>3.6</v>
      </c>
      <c r="F3167" s="1">
        <f t="shared" si="747"/>
        <v>3.6</v>
      </c>
      <c r="G3167" s="1">
        <f t="shared" si="734"/>
        <v>3.6</v>
      </c>
      <c r="H3167">
        <f t="shared" si="735"/>
        <v>3.6</v>
      </c>
      <c r="I3167" t="s">
        <v>6469</v>
      </c>
      <c r="J3167" t="s">
        <v>10</v>
      </c>
      <c r="K3167" t="s">
        <v>4140</v>
      </c>
      <c r="L3167" t="str">
        <f t="shared" si="736"/>
        <v>Established</v>
      </c>
      <c r="N3167" s="2">
        <f t="shared" si="737"/>
        <v>43</v>
      </c>
      <c r="O3167" t="s">
        <v>289</v>
      </c>
      <c r="P3167" t="s">
        <v>147</v>
      </c>
      <c r="Q3167" t="s">
        <v>105</v>
      </c>
      <c r="R3167" t="str">
        <f t="shared" si="738"/>
        <v>Average</v>
      </c>
      <c r="S3167" t="str">
        <f t="shared" si="739"/>
        <v xml:space="preserve"> </v>
      </c>
      <c r="T3167" t="b">
        <f t="shared" si="740"/>
        <v>0</v>
      </c>
      <c r="U3167" t="b">
        <f t="shared" si="741"/>
        <v>1</v>
      </c>
      <c r="V3167" t="str">
        <f t="shared" si="742"/>
        <v>Average Company</v>
      </c>
      <c r="W3167" t="str">
        <f t="shared" si="743"/>
        <v>Don't Buy</v>
      </c>
      <c r="X3167" t="str">
        <f t="shared" si="744"/>
        <v>Not Known</v>
      </c>
      <c r="Z3167" t="str">
        <f t="shared" si="745"/>
        <v>None</v>
      </c>
      <c r="AB3167" t="str">
        <f t="shared" si="746"/>
        <v>0</v>
      </c>
    </row>
    <row r="3168" spans="1:28" x14ac:dyDescent="0.3">
      <c r="A3168">
        <v>3166</v>
      </c>
      <c r="B3168" t="s">
        <v>6493</v>
      </c>
      <c r="C3168" t="str">
        <f t="shared" si="733"/>
        <v>Short</v>
      </c>
      <c r="D3168">
        <v>4.4000000000000004</v>
      </c>
      <c r="F3168" s="1">
        <f t="shared" si="747"/>
        <v>4.4000000000000004</v>
      </c>
      <c r="G3168" s="1">
        <f t="shared" si="734"/>
        <v>4.4000000000000004</v>
      </c>
      <c r="H3168">
        <f t="shared" si="735"/>
        <v>4.4000000000000004</v>
      </c>
      <c r="I3168" t="s">
        <v>6469</v>
      </c>
      <c r="J3168" t="s">
        <v>22</v>
      </c>
      <c r="K3168" t="s">
        <v>6494</v>
      </c>
      <c r="L3168" t="str">
        <f t="shared" si="736"/>
        <v>Established</v>
      </c>
      <c r="N3168" s="2">
        <f t="shared" si="737"/>
        <v>18</v>
      </c>
      <c r="O3168" t="s">
        <v>200</v>
      </c>
      <c r="P3168" t="s">
        <v>691</v>
      </c>
      <c r="Q3168" t="s">
        <v>204</v>
      </c>
      <c r="R3168" t="str">
        <f t="shared" si="738"/>
        <v>Great</v>
      </c>
      <c r="S3168" t="str">
        <f t="shared" si="739"/>
        <v>Great</v>
      </c>
      <c r="T3168" t="b">
        <f t="shared" si="740"/>
        <v>1</v>
      </c>
      <c r="U3168" t="b">
        <f t="shared" si="741"/>
        <v>1</v>
      </c>
      <c r="V3168" t="str">
        <f t="shared" si="742"/>
        <v>Average Company</v>
      </c>
      <c r="W3168" t="str">
        <f t="shared" si="743"/>
        <v>Don't Buy</v>
      </c>
      <c r="X3168" t="str">
        <f t="shared" si="744"/>
        <v>Not Known</v>
      </c>
      <c r="Z3168" t="str">
        <f t="shared" si="745"/>
        <v>None</v>
      </c>
      <c r="AB3168" t="str">
        <f t="shared" si="746"/>
        <v>0</v>
      </c>
    </row>
    <row r="3169" spans="1:28" x14ac:dyDescent="0.3">
      <c r="A3169">
        <v>3167</v>
      </c>
      <c r="B3169" t="s">
        <v>6495</v>
      </c>
      <c r="C3169" t="str">
        <f t="shared" si="733"/>
        <v>Short</v>
      </c>
      <c r="D3169">
        <v>3.7</v>
      </c>
      <c r="F3169" s="1">
        <f t="shared" si="747"/>
        <v>3.7</v>
      </c>
      <c r="G3169" s="1">
        <f t="shared" si="734"/>
        <v>3.7</v>
      </c>
      <c r="H3169">
        <f t="shared" si="735"/>
        <v>3.7</v>
      </c>
      <c r="I3169" t="s">
        <v>6469</v>
      </c>
      <c r="J3169" t="s">
        <v>22</v>
      </c>
      <c r="K3169" t="s">
        <v>6496</v>
      </c>
      <c r="L3169" t="str">
        <f t="shared" si="736"/>
        <v>Established</v>
      </c>
      <c r="N3169" s="2">
        <f t="shared" si="737"/>
        <v>30</v>
      </c>
      <c r="O3169" t="s">
        <v>604</v>
      </c>
      <c r="P3169" t="s">
        <v>2818</v>
      </c>
      <c r="Q3169" t="s">
        <v>424</v>
      </c>
      <c r="R3169" t="str">
        <f t="shared" si="738"/>
        <v>Average</v>
      </c>
      <c r="S3169" t="str">
        <f t="shared" si="739"/>
        <v xml:space="preserve"> </v>
      </c>
      <c r="T3169" t="b">
        <f t="shared" si="740"/>
        <v>0</v>
      </c>
      <c r="U3169" t="b">
        <f t="shared" si="741"/>
        <v>1</v>
      </c>
      <c r="V3169" t="str">
        <f t="shared" si="742"/>
        <v>Average Company</v>
      </c>
      <c r="W3169" t="str">
        <f t="shared" si="743"/>
        <v>Don't Buy</v>
      </c>
      <c r="X3169" t="str">
        <f t="shared" si="744"/>
        <v>Not Known</v>
      </c>
      <c r="Z3169" t="str">
        <f t="shared" si="745"/>
        <v>None</v>
      </c>
      <c r="AB3169" t="str">
        <f t="shared" si="746"/>
        <v>0</v>
      </c>
    </row>
    <row r="3170" spans="1:28" x14ac:dyDescent="0.3">
      <c r="A3170">
        <v>3168</v>
      </c>
      <c r="B3170" t="s">
        <v>6497</v>
      </c>
      <c r="C3170" t="str">
        <f t="shared" si="733"/>
        <v>Long</v>
      </c>
      <c r="D3170">
        <v>4</v>
      </c>
      <c r="F3170" s="1">
        <f t="shared" si="747"/>
        <v>4</v>
      </c>
      <c r="G3170" s="1">
        <f t="shared" si="734"/>
        <v>4</v>
      </c>
      <c r="H3170">
        <f t="shared" si="735"/>
        <v>4</v>
      </c>
      <c r="I3170" t="s">
        <v>6469</v>
      </c>
      <c r="J3170" t="s">
        <v>22</v>
      </c>
      <c r="K3170" t="s">
        <v>6498</v>
      </c>
      <c r="L3170" t="str">
        <f t="shared" si="736"/>
        <v>Established</v>
      </c>
      <c r="N3170" s="2">
        <f t="shared" si="737"/>
        <v>27</v>
      </c>
      <c r="O3170" t="s">
        <v>109</v>
      </c>
      <c r="P3170" t="s">
        <v>1261</v>
      </c>
      <c r="Q3170" t="s">
        <v>105</v>
      </c>
      <c r="R3170" t="str">
        <f t="shared" si="738"/>
        <v>Average</v>
      </c>
      <c r="S3170" t="str">
        <f t="shared" si="739"/>
        <v xml:space="preserve"> </v>
      </c>
      <c r="T3170" t="b">
        <f t="shared" si="740"/>
        <v>0</v>
      </c>
      <c r="U3170" t="b">
        <f t="shared" si="741"/>
        <v>1</v>
      </c>
      <c r="V3170" t="str">
        <f t="shared" si="742"/>
        <v>Average Company</v>
      </c>
      <c r="W3170" t="str">
        <f t="shared" si="743"/>
        <v>Don't Buy</v>
      </c>
      <c r="X3170" t="str">
        <f t="shared" si="744"/>
        <v>Not Known</v>
      </c>
      <c r="Z3170" t="str">
        <f t="shared" si="745"/>
        <v>None</v>
      </c>
      <c r="AB3170" t="str">
        <f t="shared" si="746"/>
        <v>0</v>
      </c>
    </row>
    <row r="3171" spans="1:28" x14ac:dyDescent="0.3">
      <c r="A3171">
        <v>3169</v>
      </c>
      <c r="B3171" t="s">
        <v>6499</v>
      </c>
      <c r="C3171" t="str">
        <f t="shared" si="733"/>
        <v>Long</v>
      </c>
      <c r="D3171">
        <v>3.7</v>
      </c>
      <c r="F3171" s="1">
        <f t="shared" si="747"/>
        <v>3.7</v>
      </c>
      <c r="G3171" s="1">
        <f t="shared" si="734"/>
        <v>3.7</v>
      </c>
      <c r="H3171">
        <f t="shared" si="735"/>
        <v>3.7</v>
      </c>
      <c r="I3171" t="s">
        <v>6469</v>
      </c>
      <c r="J3171" t="s">
        <v>22</v>
      </c>
      <c r="K3171" t="s">
        <v>1522</v>
      </c>
      <c r="L3171" t="str">
        <f t="shared" si="736"/>
        <v>Established</v>
      </c>
      <c r="N3171" s="2">
        <f t="shared" si="737"/>
        <v>11</v>
      </c>
      <c r="O3171" t="s">
        <v>146</v>
      </c>
      <c r="P3171" t="s">
        <v>683</v>
      </c>
      <c r="Q3171" t="s">
        <v>417</v>
      </c>
      <c r="R3171" t="str">
        <f t="shared" si="738"/>
        <v>Average</v>
      </c>
      <c r="S3171" t="str">
        <f t="shared" si="739"/>
        <v xml:space="preserve"> </v>
      </c>
      <c r="T3171" t="b">
        <f t="shared" si="740"/>
        <v>0</v>
      </c>
      <c r="U3171" t="b">
        <f t="shared" si="741"/>
        <v>1</v>
      </c>
      <c r="V3171" t="str">
        <f t="shared" si="742"/>
        <v>Average Company</v>
      </c>
      <c r="W3171" t="str">
        <f t="shared" si="743"/>
        <v>Don't Buy</v>
      </c>
      <c r="X3171" t="str">
        <f t="shared" si="744"/>
        <v>Not Known</v>
      </c>
      <c r="Z3171" t="str">
        <f t="shared" si="745"/>
        <v>None</v>
      </c>
      <c r="AB3171" t="str">
        <f t="shared" si="746"/>
        <v>0</v>
      </c>
    </row>
    <row r="3172" spans="1:28" x14ac:dyDescent="0.3">
      <c r="A3172">
        <v>3170</v>
      </c>
      <c r="B3172" t="s">
        <v>6500</v>
      </c>
      <c r="C3172" t="str">
        <f t="shared" si="733"/>
        <v>Long</v>
      </c>
      <c r="D3172">
        <v>3.9</v>
      </c>
      <c r="F3172" s="1">
        <f t="shared" si="747"/>
        <v>3.9</v>
      </c>
      <c r="G3172" s="1">
        <f t="shared" si="734"/>
        <v>3.9</v>
      </c>
      <c r="H3172">
        <f t="shared" si="735"/>
        <v>3.9</v>
      </c>
      <c r="I3172" t="s">
        <v>6469</v>
      </c>
      <c r="J3172" t="s">
        <v>22</v>
      </c>
      <c r="K3172" t="s">
        <v>6501</v>
      </c>
      <c r="L3172" t="str">
        <f t="shared" si="736"/>
        <v>Established</v>
      </c>
      <c r="N3172" s="2">
        <f t="shared" si="737"/>
        <v>19</v>
      </c>
      <c r="O3172" t="s">
        <v>100</v>
      </c>
      <c r="P3172" t="s">
        <v>691</v>
      </c>
      <c r="Q3172" t="s">
        <v>50</v>
      </c>
      <c r="R3172" t="str">
        <f t="shared" si="738"/>
        <v>Average</v>
      </c>
      <c r="S3172" t="str">
        <f t="shared" si="739"/>
        <v xml:space="preserve"> </v>
      </c>
      <c r="T3172" t="b">
        <f t="shared" si="740"/>
        <v>0</v>
      </c>
      <c r="U3172" t="b">
        <f t="shared" si="741"/>
        <v>1</v>
      </c>
      <c r="V3172" t="str">
        <f t="shared" si="742"/>
        <v>Average Company</v>
      </c>
      <c r="W3172" t="str">
        <f t="shared" si="743"/>
        <v>Don't Buy</v>
      </c>
      <c r="X3172" t="str">
        <f t="shared" si="744"/>
        <v>Not Known</v>
      </c>
      <c r="Z3172" t="str">
        <f t="shared" si="745"/>
        <v>None</v>
      </c>
      <c r="AB3172" t="str">
        <f t="shared" si="746"/>
        <v>0</v>
      </c>
    </row>
    <row r="3173" spans="1:28" x14ac:dyDescent="0.3">
      <c r="A3173">
        <v>3171</v>
      </c>
      <c r="B3173" t="s">
        <v>6502</v>
      </c>
      <c r="C3173" t="str">
        <f t="shared" si="733"/>
        <v>Long</v>
      </c>
      <c r="D3173">
        <v>3.9</v>
      </c>
      <c r="F3173" s="1">
        <f t="shared" si="747"/>
        <v>3.9</v>
      </c>
      <c r="G3173" s="1">
        <f t="shared" si="734"/>
        <v>3.9</v>
      </c>
      <c r="H3173">
        <f t="shared" si="735"/>
        <v>3.9</v>
      </c>
      <c r="I3173" t="s">
        <v>6469</v>
      </c>
      <c r="J3173" t="s">
        <v>22</v>
      </c>
      <c r="K3173" t="s">
        <v>776</v>
      </c>
      <c r="L3173" t="str">
        <f t="shared" si="736"/>
        <v>Established</v>
      </c>
      <c r="N3173" s="2">
        <f t="shared" si="737"/>
        <v>12</v>
      </c>
      <c r="O3173" t="s">
        <v>267</v>
      </c>
      <c r="P3173" t="s">
        <v>147</v>
      </c>
      <c r="Q3173" t="s">
        <v>843</v>
      </c>
      <c r="R3173" t="str">
        <f t="shared" si="738"/>
        <v>Average</v>
      </c>
      <c r="S3173" t="str">
        <f t="shared" si="739"/>
        <v xml:space="preserve"> </v>
      </c>
      <c r="T3173" t="b">
        <f t="shared" si="740"/>
        <v>0</v>
      </c>
      <c r="U3173" t="b">
        <f t="shared" si="741"/>
        <v>1</v>
      </c>
      <c r="V3173" t="str">
        <f t="shared" si="742"/>
        <v>Average Company</v>
      </c>
      <c r="W3173" t="str">
        <f t="shared" si="743"/>
        <v>Don't Buy</v>
      </c>
      <c r="X3173" t="str">
        <f t="shared" si="744"/>
        <v>Not Known</v>
      </c>
      <c r="Z3173" t="str">
        <f t="shared" si="745"/>
        <v>None</v>
      </c>
      <c r="AB3173" t="str">
        <f t="shared" si="746"/>
        <v>0</v>
      </c>
    </row>
    <row r="3174" spans="1:28" x14ac:dyDescent="0.3">
      <c r="A3174">
        <v>3172</v>
      </c>
      <c r="B3174" t="s">
        <v>6503</v>
      </c>
      <c r="C3174" t="str">
        <f t="shared" si="733"/>
        <v>Long</v>
      </c>
      <c r="D3174">
        <v>4.2</v>
      </c>
      <c r="F3174" s="1">
        <f t="shared" si="747"/>
        <v>4.2</v>
      </c>
      <c r="G3174" s="1">
        <f t="shared" si="734"/>
        <v>4.2</v>
      </c>
      <c r="H3174">
        <f t="shared" si="735"/>
        <v>4.2</v>
      </c>
      <c r="I3174" t="s">
        <v>6377</v>
      </c>
      <c r="J3174" t="s">
        <v>22</v>
      </c>
      <c r="K3174" t="s">
        <v>1038</v>
      </c>
      <c r="L3174" t="str">
        <f t="shared" si="736"/>
        <v>Established</v>
      </c>
      <c r="N3174" s="2">
        <f t="shared" si="737"/>
        <v>12</v>
      </c>
      <c r="O3174" t="s">
        <v>6504</v>
      </c>
      <c r="P3174" t="s">
        <v>147</v>
      </c>
      <c r="Q3174" t="s">
        <v>5923</v>
      </c>
      <c r="R3174" t="str">
        <f t="shared" si="738"/>
        <v>Great</v>
      </c>
      <c r="S3174" t="str">
        <f t="shared" si="739"/>
        <v>Great</v>
      </c>
      <c r="T3174" t="b">
        <f t="shared" si="740"/>
        <v>1</v>
      </c>
      <c r="U3174" t="b">
        <f t="shared" si="741"/>
        <v>1</v>
      </c>
      <c r="V3174" t="str">
        <f t="shared" si="742"/>
        <v>Average Company</v>
      </c>
      <c r="W3174" t="str">
        <f t="shared" si="743"/>
        <v>Buy</v>
      </c>
      <c r="X3174" t="str">
        <f t="shared" si="744"/>
        <v>Not Known</v>
      </c>
      <c r="Z3174" t="str">
        <f t="shared" si="745"/>
        <v>None</v>
      </c>
      <c r="AB3174" t="str">
        <f t="shared" si="746"/>
        <v>0</v>
      </c>
    </row>
    <row r="3175" spans="1:28" x14ac:dyDescent="0.3">
      <c r="A3175">
        <v>3173</v>
      </c>
      <c r="B3175" t="s">
        <v>6505</v>
      </c>
      <c r="C3175" t="str">
        <f t="shared" si="733"/>
        <v>Short</v>
      </c>
      <c r="D3175">
        <v>4.4000000000000004</v>
      </c>
      <c r="F3175" s="1">
        <f t="shared" si="747"/>
        <v>4.4000000000000004</v>
      </c>
      <c r="G3175" s="1">
        <f t="shared" si="734"/>
        <v>4.4000000000000004</v>
      </c>
      <c r="H3175">
        <f t="shared" si="735"/>
        <v>4.4000000000000004</v>
      </c>
      <c r="I3175" t="s">
        <v>6506</v>
      </c>
      <c r="J3175" t="s">
        <v>22</v>
      </c>
      <c r="K3175" t="s">
        <v>6507</v>
      </c>
      <c r="L3175" t="str">
        <f t="shared" si="736"/>
        <v>Established</v>
      </c>
      <c r="N3175" s="2">
        <f t="shared" si="737"/>
        <v>16</v>
      </c>
      <c r="O3175" t="s">
        <v>121</v>
      </c>
      <c r="P3175" t="s">
        <v>147</v>
      </c>
      <c r="Q3175" t="s">
        <v>44</v>
      </c>
      <c r="R3175" t="str">
        <f t="shared" si="738"/>
        <v>Great</v>
      </c>
      <c r="S3175" t="str">
        <f t="shared" si="739"/>
        <v>Great</v>
      </c>
      <c r="T3175" t="b">
        <f t="shared" si="740"/>
        <v>1</v>
      </c>
      <c r="U3175" t="b">
        <f t="shared" si="741"/>
        <v>1</v>
      </c>
      <c r="V3175" t="str">
        <f t="shared" si="742"/>
        <v>Average Company</v>
      </c>
      <c r="W3175" t="str">
        <f t="shared" si="743"/>
        <v>Don't Buy</v>
      </c>
      <c r="X3175" t="str">
        <f t="shared" si="744"/>
        <v>Not Known</v>
      </c>
      <c r="Z3175" t="str">
        <f t="shared" si="745"/>
        <v>None</v>
      </c>
      <c r="AB3175" t="str">
        <f t="shared" si="746"/>
        <v>0</v>
      </c>
    </row>
    <row r="3176" spans="1:28" x14ac:dyDescent="0.3">
      <c r="A3176">
        <v>3174</v>
      </c>
      <c r="B3176" t="s">
        <v>6508</v>
      </c>
      <c r="C3176" t="str">
        <f t="shared" si="733"/>
        <v>Long</v>
      </c>
      <c r="D3176">
        <v>3.3</v>
      </c>
      <c r="F3176" s="1">
        <f t="shared" si="747"/>
        <v>3.3</v>
      </c>
      <c r="G3176" s="1">
        <f t="shared" si="734"/>
        <v>3.3</v>
      </c>
      <c r="H3176">
        <f t="shared" si="735"/>
        <v>3.3</v>
      </c>
      <c r="I3176" t="s">
        <v>6506</v>
      </c>
      <c r="J3176" t="s">
        <v>10</v>
      </c>
      <c r="K3176" t="s">
        <v>6509</v>
      </c>
      <c r="L3176" t="str">
        <f t="shared" si="736"/>
        <v>Established</v>
      </c>
      <c r="N3176" s="2">
        <f t="shared" si="737"/>
        <v>29</v>
      </c>
      <c r="O3176" t="s">
        <v>62</v>
      </c>
      <c r="P3176" t="s">
        <v>691</v>
      </c>
      <c r="Q3176" t="s">
        <v>168</v>
      </c>
      <c r="R3176" t="str">
        <f t="shared" si="738"/>
        <v>Average</v>
      </c>
      <c r="S3176" t="str">
        <f t="shared" si="739"/>
        <v xml:space="preserve"> </v>
      </c>
      <c r="T3176" t="b">
        <f t="shared" si="740"/>
        <v>0</v>
      </c>
      <c r="U3176" t="b">
        <f t="shared" si="741"/>
        <v>0</v>
      </c>
      <c r="V3176" t="str">
        <f t="shared" si="742"/>
        <v>Average Company</v>
      </c>
      <c r="W3176" t="str">
        <f t="shared" si="743"/>
        <v>Don't Buy</v>
      </c>
      <c r="X3176" t="str">
        <f t="shared" si="744"/>
        <v>Not Known</v>
      </c>
      <c r="Z3176" t="str">
        <f t="shared" si="745"/>
        <v>None</v>
      </c>
      <c r="AB3176" t="str">
        <f t="shared" si="746"/>
        <v>0</v>
      </c>
    </row>
    <row r="3177" spans="1:28" x14ac:dyDescent="0.3">
      <c r="A3177">
        <v>3175</v>
      </c>
      <c r="B3177" t="s">
        <v>6510</v>
      </c>
      <c r="C3177" t="str">
        <f t="shared" si="733"/>
        <v>Short</v>
      </c>
      <c r="D3177">
        <v>3.6</v>
      </c>
      <c r="F3177" s="1">
        <f t="shared" si="747"/>
        <v>3.6</v>
      </c>
      <c r="G3177" s="1">
        <f t="shared" si="734"/>
        <v>3.6</v>
      </c>
      <c r="H3177">
        <f t="shared" si="735"/>
        <v>3.6</v>
      </c>
      <c r="I3177" t="s">
        <v>6506</v>
      </c>
      <c r="J3177" t="s">
        <v>22</v>
      </c>
      <c r="K3177" t="s">
        <v>6511</v>
      </c>
      <c r="L3177" t="str">
        <f t="shared" si="736"/>
        <v>Established</v>
      </c>
      <c r="N3177" s="2">
        <f t="shared" si="737"/>
        <v>24</v>
      </c>
      <c r="O3177" t="s">
        <v>185</v>
      </c>
      <c r="P3177" t="s">
        <v>147</v>
      </c>
      <c r="Q3177" t="s">
        <v>186</v>
      </c>
      <c r="R3177" t="str">
        <f t="shared" si="738"/>
        <v>Average</v>
      </c>
      <c r="S3177" t="str">
        <f t="shared" si="739"/>
        <v xml:space="preserve"> </v>
      </c>
      <c r="T3177" t="b">
        <f t="shared" si="740"/>
        <v>0</v>
      </c>
      <c r="U3177" t="b">
        <f t="shared" si="741"/>
        <v>1</v>
      </c>
      <c r="V3177" t="str">
        <f t="shared" si="742"/>
        <v>Average Company</v>
      </c>
      <c r="W3177" t="str">
        <f t="shared" si="743"/>
        <v>Don't Buy</v>
      </c>
      <c r="X3177" t="str">
        <f t="shared" si="744"/>
        <v>Not Known</v>
      </c>
      <c r="Z3177" t="str">
        <f t="shared" si="745"/>
        <v>None</v>
      </c>
      <c r="AB3177" t="str">
        <f t="shared" si="746"/>
        <v>0</v>
      </c>
    </row>
    <row r="3178" spans="1:28" x14ac:dyDescent="0.3">
      <c r="A3178">
        <v>3176</v>
      </c>
      <c r="B3178" t="s">
        <v>6512</v>
      </c>
      <c r="C3178" t="str">
        <f t="shared" si="733"/>
        <v>Long</v>
      </c>
      <c r="D3178">
        <v>4</v>
      </c>
      <c r="F3178" s="1">
        <f t="shared" si="747"/>
        <v>4</v>
      </c>
      <c r="G3178" s="1">
        <f t="shared" si="734"/>
        <v>4</v>
      </c>
      <c r="H3178">
        <f t="shared" si="735"/>
        <v>4</v>
      </c>
      <c r="I3178" t="s">
        <v>6506</v>
      </c>
      <c r="J3178" t="s">
        <v>10</v>
      </c>
      <c r="K3178" t="s">
        <v>6513</v>
      </c>
      <c r="L3178" t="str">
        <f t="shared" si="736"/>
        <v>Established</v>
      </c>
      <c r="N3178" s="2">
        <f t="shared" si="737"/>
        <v>38</v>
      </c>
      <c r="O3178" t="s">
        <v>357</v>
      </c>
      <c r="P3178" t="s">
        <v>683</v>
      </c>
      <c r="Q3178" t="s">
        <v>177</v>
      </c>
      <c r="R3178" t="str">
        <f t="shared" si="738"/>
        <v>Average</v>
      </c>
      <c r="S3178" t="str">
        <f t="shared" si="739"/>
        <v xml:space="preserve"> </v>
      </c>
      <c r="T3178" t="b">
        <f t="shared" si="740"/>
        <v>0</v>
      </c>
      <c r="U3178" t="b">
        <f t="shared" si="741"/>
        <v>1</v>
      </c>
      <c r="V3178" t="str">
        <f t="shared" si="742"/>
        <v>Average Company</v>
      </c>
      <c r="W3178" t="str">
        <f t="shared" si="743"/>
        <v>Don't Buy</v>
      </c>
      <c r="X3178" t="str">
        <f t="shared" si="744"/>
        <v>Not Known</v>
      </c>
      <c r="Z3178" t="str">
        <f t="shared" si="745"/>
        <v>None</v>
      </c>
      <c r="AB3178" t="str">
        <f t="shared" si="746"/>
        <v>0</v>
      </c>
    </row>
    <row r="3179" spans="1:28" x14ac:dyDescent="0.3">
      <c r="A3179">
        <v>3177</v>
      </c>
      <c r="B3179" t="s">
        <v>6514</v>
      </c>
      <c r="C3179" t="str">
        <f t="shared" si="733"/>
        <v>Long</v>
      </c>
      <c r="D3179">
        <v>3.7</v>
      </c>
      <c r="F3179" s="1">
        <f t="shared" si="747"/>
        <v>3.7</v>
      </c>
      <c r="G3179" s="1">
        <f t="shared" si="734"/>
        <v>3.7</v>
      </c>
      <c r="H3179">
        <f t="shared" si="735"/>
        <v>3.7</v>
      </c>
      <c r="I3179" t="s">
        <v>6506</v>
      </c>
      <c r="J3179" t="s">
        <v>10</v>
      </c>
      <c r="K3179" t="s">
        <v>5809</v>
      </c>
      <c r="L3179" t="str">
        <f t="shared" si="736"/>
        <v>Established</v>
      </c>
      <c r="N3179" s="2">
        <f t="shared" si="737"/>
        <v>54</v>
      </c>
      <c r="O3179" t="s">
        <v>12</v>
      </c>
      <c r="P3179" t="s">
        <v>683</v>
      </c>
      <c r="Q3179" t="s">
        <v>378</v>
      </c>
      <c r="R3179" t="str">
        <f t="shared" si="738"/>
        <v>Average</v>
      </c>
      <c r="S3179" t="str">
        <f t="shared" si="739"/>
        <v xml:space="preserve"> </v>
      </c>
      <c r="T3179" t="b">
        <f t="shared" si="740"/>
        <v>0</v>
      </c>
      <c r="U3179" t="b">
        <f t="shared" si="741"/>
        <v>1</v>
      </c>
      <c r="V3179" t="str">
        <f t="shared" si="742"/>
        <v>Average Company</v>
      </c>
      <c r="W3179" t="str">
        <f t="shared" si="743"/>
        <v>Don't Buy</v>
      </c>
      <c r="X3179" t="str">
        <f t="shared" si="744"/>
        <v>Not Known</v>
      </c>
      <c r="Z3179" t="str">
        <f t="shared" si="745"/>
        <v>None</v>
      </c>
      <c r="AB3179" t="str">
        <f t="shared" si="746"/>
        <v>0</v>
      </c>
    </row>
    <row r="3180" spans="1:28" x14ac:dyDescent="0.3">
      <c r="A3180">
        <v>3178</v>
      </c>
      <c r="B3180" t="s">
        <v>6515</v>
      </c>
      <c r="C3180" t="str">
        <f t="shared" si="733"/>
        <v>Long</v>
      </c>
      <c r="D3180">
        <v>3.9</v>
      </c>
      <c r="F3180" s="1">
        <f t="shared" si="747"/>
        <v>3.9</v>
      </c>
      <c r="G3180" s="1">
        <f t="shared" si="734"/>
        <v>3.9</v>
      </c>
      <c r="H3180">
        <f t="shared" si="735"/>
        <v>3.9</v>
      </c>
      <c r="I3180" t="s">
        <v>6506</v>
      </c>
      <c r="J3180" t="s">
        <v>22</v>
      </c>
      <c r="K3180" t="s">
        <v>6516</v>
      </c>
      <c r="L3180" t="str">
        <f t="shared" si="736"/>
        <v>Established</v>
      </c>
      <c r="N3180" s="2">
        <f t="shared" si="737"/>
        <v>62</v>
      </c>
      <c r="O3180" t="s">
        <v>446</v>
      </c>
      <c r="P3180" t="s">
        <v>274</v>
      </c>
      <c r="Q3180" t="s">
        <v>1080</v>
      </c>
      <c r="R3180" t="str">
        <f t="shared" si="738"/>
        <v>Average</v>
      </c>
      <c r="S3180" t="str">
        <f t="shared" si="739"/>
        <v xml:space="preserve"> </v>
      </c>
      <c r="T3180" t="b">
        <f t="shared" si="740"/>
        <v>0</v>
      </c>
      <c r="U3180" t="b">
        <f t="shared" si="741"/>
        <v>1</v>
      </c>
      <c r="V3180" t="str">
        <f t="shared" si="742"/>
        <v>Average Company</v>
      </c>
      <c r="W3180" t="str">
        <f t="shared" si="743"/>
        <v>Don't Buy</v>
      </c>
      <c r="X3180" t="str">
        <f t="shared" si="744"/>
        <v>Not Known</v>
      </c>
      <c r="Z3180" t="str">
        <f t="shared" si="745"/>
        <v>None</v>
      </c>
      <c r="AB3180" t="str">
        <f t="shared" si="746"/>
        <v>0</v>
      </c>
    </row>
    <row r="3181" spans="1:28" x14ac:dyDescent="0.3">
      <c r="A3181">
        <v>3179</v>
      </c>
      <c r="B3181" t="s">
        <v>6517</v>
      </c>
      <c r="C3181" t="str">
        <f t="shared" si="733"/>
        <v>Long</v>
      </c>
      <c r="D3181">
        <v>4.0999999999999996</v>
      </c>
      <c r="F3181" s="1">
        <f t="shared" si="747"/>
        <v>4.0999999999999996</v>
      </c>
      <c r="G3181" s="1">
        <f t="shared" si="734"/>
        <v>4.0999999999999996</v>
      </c>
      <c r="H3181">
        <f t="shared" si="735"/>
        <v>4.0999999999999996</v>
      </c>
      <c r="I3181" t="s">
        <v>6506</v>
      </c>
      <c r="J3181" t="s">
        <v>10</v>
      </c>
      <c r="K3181" t="s">
        <v>6518</v>
      </c>
      <c r="L3181" t="str">
        <f t="shared" si="736"/>
        <v>Established</v>
      </c>
      <c r="N3181" s="2">
        <f t="shared" si="737"/>
        <v>46</v>
      </c>
      <c r="O3181" t="s">
        <v>596</v>
      </c>
      <c r="P3181" t="s">
        <v>75</v>
      </c>
      <c r="Q3181" t="s">
        <v>429</v>
      </c>
      <c r="R3181" t="str">
        <f t="shared" si="738"/>
        <v>Great</v>
      </c>
      <c r="S3181" t="str">
        <f t="shared" si="739"/>
        <v>Great</v>
      </c>
      <c r="T3181" t="b">
        <f t="shared" si="740"/>
        <v>1</v>
      </c>
      <c r="U3181" t="b">
        <f t="shared" si="741"/>
        <v>1</v>
      </c>
      <c r="V3181" t="str">
        <f t="shared" si="742"/>
        <v>Top Company</v>
      </c>
      <c r="W3181" t="str">
        <f t="shared" si="743"/>
        <v>Don't Buy</v>
      </c>
      <c r="X3181" t="str">
        <f t="shared" si="744"/>
        <v>Not Known</v>
      </c>
      <c r="Z3181" t="str">
        <f t="shared" si="745"/>
        <v>None</v>
      </c>
      <c r="AB3181" t="str">
        <f t="shared" si="746"/>
        <v>0</v>
      </c>
    </row>
    <row r="3182" spans="1:28" x14ac:dyDescent="0.3">
      <c r="A3182">
        <v>3180</v>
      </c>
      <c r="B3182" t="s">
        <v>6512</v>
      </c>
      <c r="C3182" t="str">
        <f t="shared" si="733"/>
        <v>Long</v>
      </c>
      <c r="D3182">
        <v>4</v>
      </c>
      <c r="F3182" s="1">
        <f t="shared" si="747"/>
        <v>4</v>
      </c>
      <c r="G3182" s="1">
        <f t="shared" si="734"/>
        <v>4</v>
      </c>
      <c r="H3182">
        <f t="shared" si="735"/>
        <v>4</v>
      </c>
      <c r="I3182" t="s">
        <v>6506</v>
      </c>
      <c r="J3182" t="s">
        <v>10</v>
      </c>
      <c r="K3182" t="s">
        <v>6513</v>
      </c>
      <c r="L3182" t="str">
        <f t="shared" si="736"/>
        <v>Established</v>
      </c>
      <c r="N3182" s="2">
        <f t="shared" si="737"/>
        <v>38</v>
      </c>
      <c r="O3182" t="s">
        <v>357</v>
      </c>
      <c r="P3182" t="s">
        <v>683</v>
      </c>
      <c r="Q3182" t="s">
        <v>177</v>
      </c>
      <c r="R3182" t="str">
        <f t="shared" si="738"/>
        <v>Average</v>
      </c>
      <c r="S3182" t="str">
        <f t="shared" si="739"/>
        <v xml:space="preserve"> </v>
      </c>
      <c r="T3182" t="b">
        <f t="shared" si="740"/>
        <v>0</v>
      </c>
      <c r="U3182" t="b">
        <f t="shared" si="741"/>
        <v>1</v>
      </c>
      <c r="V3182" t="str">
        <f t="shared" si="742"/>
        <v>Average Company</v>
      </c>
      <c r="W3182" t="str">
        <f t="shared" si="743"/>
        <v>Don't Buy</v>
      </c>
      <c r="X3182" t="str">
        <f t="shared" si="744"/>
        <v>Not Known</v>
      </c>
      <c r="Z3182" t="str">
        <f t="shared" si="745"/>
        <v>None</v>
      </c>
      <c r="AB3182" t="str">
        <f t="shared" si="746"/>
        <v>0</v>
      </c>
    </row>
    <row r="3183" spans="1:28" x14ac:dyDescent="0.3">
      <c r="A3183">
        <v>3181</v>
      </c>
      <c r="B3183" t="s">
        <v>6508</v>
      </c>
      <c r="C3183" t="str">
        <f t="shared" si="733"/>
        <v>Long</v>
      </c>
      <c r="D3183">
        <v>3.3</v>
      </c>
      <c r="F3183" s="1">
        <f t="shared" si="747"/>
        <v>3.3</v>
      </c>
      <c r="G3183" s="1">
        <f t="shared" si="734"/>
        <v>3.3</v>
      </c>
      <c r="H3183">
        <f t="shared" si="735"/>
        <v>3.3</v>
      </c>
      <c r="I3183" t="s">
        <v>6506</v>
      </c>
      <c r="J3183" t="s">
        <v>10</v>
      </c>
      <c r="K3183" t="s">
        <v>6509</v>
      </c>
      <c r="L3183" t="str">
        <f t="shared" si="736"/>
        <v>Established</v>
      </c>
      <c r="N3183" s="2">
        <f t="shared" si="737"/>
        <v>29</v>
      </c>
      <c r="O3183" t="s">
        <v>62</v>
      </c>
      <c r="P3183" t="s">
        <v>691</v>
      </c>
      <c r="Q3183" t="s">
        <v>168</v>
      </c>
      <c r="R3183" t="str">
        <f t="shared" si="738"/>
        <v>Average</v>
      </c>
      <c r="S3183" t="str">
        <f t="shared" si="739"/>
        <v xml:space="preserve"> </v>
      </c>
      <c r="T3183" t="b">
        <f t="shared" si="740"/>
        <v>0</v>
      </c>
      <c r="U3183" t="b">
        <f t="shared" si="741"/>
        <v>0</v>
      </c>
      <c r="V3183" t="str">
        <f t="shared" si="742"/>
        <v>Average Company</v>
      </c>
      <c r="W3183" t="str">
        <f t="shared" si="743"/>
        <v>Don't Buy</v>
      </c>
      <c r="X3183" t="str">
        <f t="shared" si="744"/>
        <v>Not Known</v>
      </c>
      <c r="Z3183" t="str">
        <f t="shared" si="745"/>
        <v>None</v>
      </c>
      <c r="AB3183" t="str">
        <f t="shared" si="746"/>
        <v>0</v>
      </c>
    </row>
    <row r="3184" spans="1:28" x14ac:dyDescent="0.3">
      <c r="A3184">
        <v>3182</v>
      </c>
      <c r="B3184" t="s">
        <v>6510</v>
      </c>
      <c r="C3184" t="str">
        <f t="shared" si="733"/>
        <v>Short</v>
      </c>
      <c r="D3184">
        <v>3.6</v>
      </c>
      <c r="F3184" s="1">
        <f t="shared" si="747"/>
        <v>3.6</v>
      </c>
      <c r="G3184" s="1">
        <f t="shared" si="734"/>
        <v>3.6</v>
      </c>
      <c r="H3184">
        <f t="shared" si="735"/>
        <v>3.6</v>
      </c>
      <c r="I3184" t="s">
        <v>6506</v>
      </c>
      <c r="J3184" t="s">
        <v>22</v>
      </c>
      <c r="K3184" t="s">
        <v>6511</v>
      </c>
      <c r="L3184" t="str">
        <f t="shared" si="736"/>
        <v>Established</v>
      </c>
      <c r="N3184" s="2">
        <f t="shared" si="737"/>
        <v>24</v>
      </c>
      <c r="O3184" t="s">
        <v>185</v>
      </c>
      <c r="P3184" t="s">
        <v>147</v>
      </c>
      <c r="Q3184" t="s">
        <v>186</v>
      </c>
      <c r="R3184" t="str">
        <f t="shared" si="738"/>
        <v>Average</v>
      </c>
      <c r="S3184" t="str">
        <f t="shared" si="739"/>
        <v xml:space="preserve"> </v>
      </c>
      <c r="T3184" t="b">
        <f t="shared" si="740"/>
        <v>0</v>
      </c>
      <c r="U3184" t="b">
        <f t="shared" si="741"/>
        <v>1</v>
      </c>
      <c r="V3184" t="str">
        <f t="shared" si="742"/>
        <v>Average Company</v>
      </c>
      <c r="W3184" t="str">
        <f t="shared" si="743"/>
        <v>Don't Buy</v>
      </c>
      <c r="X3184" t="str">
        <f t="shared" si="744"/>
        <v>Not Known</v>
      </c>
      <c r="Z3184" t="str">
        <f t="shared" si="745"/>
        <v>None</v>
      </c>
      <c r="AB3184" t="str">
        <f t="shared" si="746"/>
        <v>0</v>
      </c>
    </row>
    <row r="3185" spans="1:28" x14ac:dyDescent="0.3">
      <c r="A3185">
        <v>3183</v>
      </c>
      <c r="B3185" t="s">
        <v>6519</v>
      </c>
      <c r="C3185" t="str">
        <f t="shared" si="733"/>
        <v>Short</v>
      </c>
      <c r="D3185">
        <v>4.4000000000000004</v>
      </c>
      <c r="F3185" s="1">
        <f t="shared" si="747"/>
        <v>4.4000000000000004</v>
      </c>
      <c r="G3185" s="1">
        <f t="shared" si="734"/>
        <v>4.4000000000000004</v>
      </c>
      <c r="H3185">
        <f t="shared" si="735"/>
        <v>4.4000000000000004</v>
      </c>
      <c r="I3185" t="s">
        <v>6506</v>
      </c>
      <c r="J3185" t="s">
        <v>22</v>
      </c>
      <c r="K3185" t="s">
        <v>2775</v>
      </c>
      <c r="L3185" t="str">
        <f t="shared" si="736"/>
        <v>Established</v>
      </c>
      <c r="N3185" s="2">
        <f t="shared" si="737"/>
        <v>98</v>
      </c>
      <c r="O3185" t="s">
        <v>550</v>
      </c>
      <c r="P3185" t="s">
        <v>147</v>
      </c>
      <c r="Q3185" t="s">
        <v>523</v>
      </c>
      <c r="R3185" t="str">
        <f t="shared" si="738"/>
        <v>Great</v>
      </c>
      <c r="S3185" t="str">
        <f t="shared" si="739"/>
        <v>Great</v>
      </c>
      <c r="T3185" t="b">
        <f t="shared" si="740"/>
        <v>1</v>
      </c>
      <c r="U3185" t="b">
        <f t="shared" si="741"/>
        <v>1</v>
      </c>
      <c r="V3185" t="str">
        <f t="shared" si="742"/>
        <v>Top Company</v>
      </c>
      <c r="W3185" t="str">
        <f t="shared" si="743"/>
        <v>Don't Buy</v>
      </c>
      <c r="X3185" t="str">
        <f t="shared" si="744"/>
        <v>Not Known</v>
      </c>
      <c r="Z3185" t="str">
        <f t="shared" si="745"/>
        <v>None</v>
      </c>
      <c r="AB3185" t="str">
        <f t="shared" si="746"/>
        <v>0</v>
      </c>
    </row>
    <row r="3186" spans="1:28" x14ac:dyDescent="0.3">
      <c r="A3186">
        <v>3184</v>
      </c>
      <c r="B3186" t="s">
        <v>6520</v>
      </c>
      <c r="C3186" t="str">
        <f t="shared" si="733"/>
        <v>Short</v>
      </c>
      <c r="D3186">
        <v>3.3</v>
      </c>
      <c r="F3186" s="1">
        <f t="shared" si="747"/>
        <v>3.3</v>
      </c>
      <c r="G3186" s="1">
        <f t="shared" si="734"/>
        <v>3.3</v>
      </c>
      <c r="H3186">
        <f t="shared" si="735"/>
        <v>3.3</v>
      </c>
      <c r="I3186" t="s">
        <v>6506</v>
      </c>
      <c r="J3186" t="s">
        <v>22</v>
      </c>
      <c r="K3186" t="s">
        <v>3906</v>
      </c>
      <c r="L3186" t="str">
        <f t="shared" si="736"/>
        <v>Established</v>
      </c>
      <c r="N3186" s="2">
        <f t="shared" si="737"/>
        <v>58</v>
      </c>
      <c r="O3186" t="s">
        <v>840</v>
      </c>
      <c r="P3186" t="s">
        <v>147</v>
      </c>
      <c r="Q3186" t="s">
        <v>28</v>
      </c>
      <c r="R3186" t="str">
        <f t="shared" si="738"/>
        <v>Average</v>
      </c>
      <c r="S3186" t="str">
        <f t="shared" si="739"/>
        <v xml:space="preserve"> </v>
      </c>
      <c r="T3186" t="b">
        <f t="shared" si="740"/>
        <v>0</v>
      </c>
      <c r="U3186" t="b">
        <f t="shared" si="741"/>
        <v>0</v>
      </c>
      <c r="V3186" t="str">
        <f t="shared" si="742"/>
        <v>Average Company</v>
      </c>
      <c r="W3186" t="str">
        <f t="shared" si="743"/>
        <v>Don't Buy</v>
      </c>
      <c r="X3186" t="str">
        <f t="shared" si="744"/>
        <v>Not Known</v>
      </c>
      <c r="Z3186" t="str">
        <f t="shared" si="745"/>
        <v>None</v>
      </c>
      <c r="AB3186" t="str">
        <f t="shared" si="746"/>
        <v>500K</v>
      </c>
    </row>
    <row r="3187" spans="1:28" x14ac:dyDescent="0.3">
      <c r="A3187">
        <v>3185</v>
      </c>
      <c r="B3187" t="s">
        <v>6521</v>
      </c>
      <c r="C3187" t="str">
        <f t="shared" si="733"/>
        <v>Long</v>
      </c>
      <c r="D3187">
        <v>4.8</v>
      </c>
      <c r="F3187" s="1">
        <f t="shared" si="747"/>
        <v>4.8</v>
      </c>
      <c r="G3187" s="1">
        <f t="shared" si="734"/>
        <v>4.8</v>
      </c>
      <c r="H3187">
        <f t="shared" si="735"/>
        <v>4.8</v>
      </c>
      <c r="I3187" t="s">
        <v>6506</v>
      </c>
      <c r="J3187" t="s">
        <v>22</v>
      </c>
      <c r="K3187" t="s">
        <v>4546</v>
      </c>
      <c r="L3187" t="str">
        <f t="shared" si="736"/>
        <v>Established</v>
      </c>
      <c r="N3187" s="2">
        <f t="shared" si="737"/>
        <v>19</v>
      </c>
      <c r="O3187" t="s">
        <v>100</v>
      </c>
      <c r="P3187" t="s">
        <v>1308</v>
      </c>
      <c r="Q3187" t="s">
        <v>773</v>
      </c>
      <c r="R3187" t="str">
        <f t="shared" si="738"/>
        <v>Great</v>
      </c>
      <c r="S3187" t="str">
        <f t="shared" si="739"/>
        <v>Great</v>
      </c>
      <c r="T3187" t="b">
        <f t="shared" si="740"/>
        <v>1</v>
      </c>
      <c r="U3187" t="b">
        <f t="shared" si="741"/>
        <v>1</v>
      </c>
      <c r="V3187" t="str">
        <f t="shared" si="742"/>
        <v>Average Company</v>
      </c>
      <c r="W3187" t="str">
        <f t="shared" si="743"/>
        <v>Don't Buy</v>
      </c>
      <c r="X3187" t="str">
        <f t="shared" si="744"/>
        <v>Not Known</v>
      </c>
      <c r="Z3187" t="str">
        <f t="shared" si="745"/>
        <v>None</v>
      </c>
      <c r="AB3187" t="str">
        <f t="shared" si="746"/>
        <v>0</v>
      </c>
    </row>
    <row r="3188" spans="1:28" x14ac:dyDescent="0.3">
      <c r="A3188">
        <v>3186</v>
      </c>
      <c r="B3188" t="s">
        <v>6522</v>
      </c>
      <c r="C3188" t="str">
        <f t="shared" si="733"/>
        <v>Long</v>
      </c>
      <c r="D3188">
        <v>4.4000000000000004</v>
      </c>
      <c r="F3188" s="1">
        <f t="shared" si="747"/>
        <v>4.4000000000000004</v>
      </c>
      <c r="G3188" s="1">
        <f t="shared" si="734"/>
        <v>4.4000000000000004</v>
      </c>
      <c r="H3188">
        <f t="shared" si="735"/>
        <v>4.4000000000000004</v>
      </c>
      <c r="I3188" t="s">
        <v>6506</v>
      </c>
      <c r="J3188" t="s">
        <v>22</v>
      </c>
      <c r="K3188" t="s">
        <v>6523</v>
      </c>
      <c r="L3188" t="str">
        <f t="shared" si="736"/>
        <v>Established</v>
      </c>
      <c r="N3188" s="2">
        <f t="shared" si="737"/>
        <v>63</v>
      </c>
      <c r="O3188" t="s">
        <v>629</v>
      </c>
      <c r="P3188" t="s">
        <v>147</v>
      </c>
      <c r="Q3188" t="s">
        <v>362</v>
      </c>
      <c r="R3188" t="str">
        <f t="shared" si="738"/>
        <v>Great</v>
      </c>
      <c r="S3188" t="str">
        <f t="shared" si="739"/>
        <v>Great</v>
      </c>
      <c r="T3188" t="b">
        <f t="shared" si="740"/>
        <v>1</v>
      </c>
      <c r="U3188" t="b">
        <f t="shared" si="741"/>
        <v>1</v>
      </c>
      <c r="V3188" t="str">
        <f t="shared" si="742"/>
        <v>Top Company</v>
      </c>
      <c r="W3188" t="str">
        <f t="shared" si="743"/>
        <v>Don't Buy</v>
      </c>
      <c r="X3188" t="str">
        <f t="shared" si="744"/>
        <v>Not Known</v>
      </c>
      <c r="Z3188" t="str">
        <f t="shared" si="745"/>
        <v>None</v>
      </c>
      <c r="AB3188" t="str">
        <f t="shared" si="746"/>
        <v>0</v>
      </c>
    </row>
    <row r="3189" spans="1:28" x14ac:dyDescent="0.3">
      <c r="A3189">
        <v>3187</v>
      </c>
      <c r="B3189" t="s">
        <v>6524</v>
      </c>
      <c r="C3189" t="str">
        <f t="shared" si="733"/>
        <v>Long</v>
      </c>
      <c r="D3189">
        <v>3.6</v>
      </c>
      <c r="F3189" s="1">
        <f t="shared" si="747"/>
        <v>3.6</v>
      </c>
      <c r="G3189" s="1">
        <f t="shared" si="734"/>
        <v>3.6</v>
      </c>
      <c r="H3189">
        <f t="shared" si="735"/>
        <v>3.6</v>
      </c>
      <c r="I3189" t="s">
        <v>6506</v>
      </c>
      <c r="J3189" t="s">
        <v>22</v>
      </c>
      <c r="K3189" t="s">
        <v>6525</v>
      </c>
      <c r="L3189" t="str">
        <f t="shared" si="736"/>
        <v>Established</v>
      </c>
      <c r="N3189" s="2">
        <f t="shared" si="737"/>
        <v>44</v>
      </c>
      <c r="O3189" t="s">
        <v>96</v>
      </c>
      <c r="P3189" t="s">
        <v>691</v>
      </c>
      <c r="Q3189" t="s">
        <v>1519</v>
      </c>
      <c r="R3189" t="str">
        <f t="shared" si="738"/>
        <v>Average</v>
      </c>
      <c r="S3189" t="str">
        <f t="shared" si="739"/>
        <v xml:space="preserve"> </v>
      </c>
      <c r="T3189" t="b">
        <f t="shared" si="740"/>
        <v>0</v>
      </c>
      <c r="U3189" t="b">
        <f t="shared" si="741"/>
        <v>1</v>
      </c>
      <c r="V3189" t="str">
        <f t="shared" si="742"/>
        <v>Average Company</v>
      </c>
      <c r="W3189" t="str">
        <f t="shared" si="743"/>
        <v>Don't Buy</v>
      </c>
      <c r="X3189" t="str">
        <f t="shared" si="744"/>
        <v>Not Known</v>
      </c>
      <c r="Z3189" t="str">
        <f t="shared" si="745"/>
        <v>None</v>
      </c>
      <c r="AB3189" t="str">
        <f t="shared" si="746"/>
        <v>0</v>
      </c>
    </row>
    <row r="3190" spans="1:28" x14ac:dyDescent="0.3">
      <c r="A3190">
        <v>3188</v>
      </c>
      <c r="B3190" t="s">
        <v>6515</v>
      </c>
      <c r="C3190" t="str">
        <f t="shared" si="733"/>
        <v>Long</v>
      </c>
      <c r="D3190">
        <v>3.9</v>
      </c>
      <c r="F3190" s="1">
        <f t="shared" si="747"/>
        <v>3.9</v>
      </c>
      <c r="G3190" s="1">
        <f t="shared" si="734"/>
        <v>3.9</v>
      </c>
      <c r="H3190">
        <f t="shared" si="735"/>
        <v>3.9</v>
      </c>
      <c r="I3190" t="s">
        <v>6506</v>
      </c>
      <c r="J3190" t="s">
        <v>22</v>
      </c>
      <c r="K3190" t="s">
        <v>6516</v>
      </c>
      <c r="L3190" t="str">
        <f t="shared" si="736"/>
        <v>Established</v>
      </c>
      <c r="N3190" s="2">
        <f t="shared" si="737"/>
        <v>62</v>
      </c>
      <c r="O3190" t="s">
        <v>446</v>
      </c>
      <c r="P3190" t="s">
        <v>274</v>
      </c>
      <c r="Q3190" t="s">
        <v>1080</v>
      </c>
      <c r="R3190" t="str">
        <f t="shared" si="738"/>
        <v>Average</v>
      </c>
      <c r="S3190" t="str">
        <f t="shared" si="739"/>
        <v xml:space="preserve"> </v>
      </c>
      <c r="T3190" t="b">
        <f t="shared" si="740"/>
        <v>0</v>
      </c>
      <c r="U3190" t="b">
        <f t="shared" si="741"/>
        <v>1</v>
      </c>
      <c r="V3190" t="str">
        <f t="shared" si="742"/>
        <v>Average Company</v>
      </c>
      <c r="W3190" t="str">
        <f t="shared" si="743"/>
        <v>Don't Buy</v>
      </c>
      <c r="X3190" t="str">
        <f t="shared" si="744"/>
        <v>Not Known</v>
      </c>
      <c r="Z3190" t="str">
        <f t="shared" si="745"/>
        <v>None</v>
      </c>
      <c r="AB3190" t="str">
        <f t="shared" si="746"/>
        <v>0</v>
      </c>
    </row>
    <row r="3191" spans="1:28" x14ac:dyDescent="0.3">
      <c r="A3191">
        <v>3189</v>
      </c>
      <c r="B3191" t="s">
        <v>6526</v>
      </c>
      <c r="C3191" t="str">
        <f t="shared" si="733"/>
        <v>Long</v>
      </c>
      <c r="D3191">
        <v>4.2</v>
      </c>
      <c r="F3191" s="1">
        <f t="shared" si="747"/>
        <v>4.2</v>
      </c>
      <c r="G3191" s="1">
        <f t="shared" si="734"/>
        <v>4.2</v>
      </c>
      <c r="H3191">
        <f t="shared" si="735"/>
        <v>4.2</v>
      </c>
      <c r="I3191" t="s">
        <v>6506</v>
      </c>
      <c r="J3191" t="s">
        <v>22</v>
      </c>
      <c r="K3191" t="s">
        <v>6527</v>
      </c>
      <c r="L3191" t="str">
        <f t="shared" si="736"/>
        <v>Established</v>
      </c>
      <c r="N3191" s="2">
        <f t="shared" si="737"/>
        <v>31</v>
      </c>
      <c r="O3191" t="s">
        <v>58</v>
      </c>
      <c r="P3191" t="s">
        <v>683</v>
      </c>
      <c r="Q3191" t="s">
        <v>105</v>
      </c>
      <c r="R3191" t="str">
        <f t="shared" si="738"/>
        <v>Great</v>
      </c>
      <c r="S3191" t="str">
        <f t="shared" si="739"/>
        <v>Great</v>
      </c>
      <c r="T3191" t="b">
        <f t="shared" si="740"/>
        <v>1</v>
      </c>
      <c r="U3191" t="b">
        <f t="shared" si="741"/>
        <v>1</v>
      </c>
      <c r="V3191" t="str">
        <f t="shared" si="742"/>
        <v>Top Company</v>
      </c>
      <c r="W3191" t="str">
        <f t="shared" si="743"/>
        <v>Don't Buy</v>
      </c>
      <c r="X3191" t="str">
        <f t="shared" si="744"/>
        <v>Not Known</v>
      </c>
      <c r="Z3191" t="str">
        <f t="shared" si="745"/>
        <v>None</v>
      </c>
      <c r="AB3191" t="str">
        <f t="shared" si="746"/>
        <v>0</v>
      </c>
    </row>
    <row r="3192" spans="1:28" x14ac:dyDescent="0.3">
      <c r="A3192">
        <v>3190</v>
      </c>
      <c r="B3192" t="s">
        <v>6528</v>
      </c>
      <c r="C3192" t="str">
        <f t="shared" si="733"/>
        <v>Short</v>
      </c>
      <c r="D3192">
        <v>4.4000000000000004</v>
      </c>
      <c r="F3192" s="1">
        <f t="shared" si="747"/>
        <v>4.4000000000000004</v>
      </c>
      <c r="G3192" s="1">
        <f t="shared" si="734"/>
        <v>4.4000000000000004</v>
      </c>
      <c r="H3192">
        <f t="shared" si="735"/>
        <v>4.4000000000000004</v>
      </c>
      <c r="I3192" t="s">
        <v>6506</v>
      </c>
      <c r="J3192" t="s">
        <v>22</v>
      </c>
      <c r="K3192" t="s">
        <v>6529</v>
      </c>
      <c r="L3192" t="str">
        <f t="shared" si="736"/>
        <v>Established</v>
      </c>
      <c r="N3192" s="2">
        <f t="shared" si="737"/>
        <v>67</v>
      </c>
      <c r="O3192" t="s">
        <v>624</v>
      </c>
      <c r="P3192" t="s">
        <v>683</v>
      </c>
      <c r="Q3192" t="s">
        <v>28</v>
      </c>
      <c r="R3192" t="str">
        <f t="shared" si="738"/>
        <v>Great</v>
      </c>
      <c r="S3192" t="str">
        <f t="shared" si="739"/>
        <v>Great</v>
      </c>
      <c r="T3192" t="b">
        <f t="shared" si="740"/>
        <v>1</v>
      </c>
      <c r="U3192" t="b">
        <f t="shared" si="741"/>
        <v>1</v>
      </c>
      <c r="V3192" t="str">
        <f t="shared" si="742"/>
        <v>Top Company</v>
      </c>
      <c r="W3192" t="str">
        <f t="shared" si="743"/>
        <v>Don't Buy</v>
      </c>
      <c r="X3192" t="str">
        <f t="shared" si="744"/>
        <v>Not Known</v>
      </c>
      <c r="Z3192" t="str">
        <f t="shared" si="745"/>
        <v>None</v>
      </c>
      <c r="AB3192" t="str">
        <f t="shared" si="746"/>
        <v>1Million</v>
      </c>
    </row>
    <row r="3193" spans="1:28" x14ac:dyDescent="0.3">
      <c r="A3193">
        <v>3191</v>
      </c>
      <c r="B3193" t="s">
        <v>6530</v>
      </c>
      <c r="C3193" t="str">
        <f t="shared" si="733"/>
        <v>Long</v>
      </c>
      <c r="D3193">
        <v>3.6</v>
      </c>
      <c r="F3193" s="1">
        <f t="shared" si="747"/>
        <v>3.6</v>
      </c>
      <c r="G3193" s="1">
        <f t="shared" si="734"/>
        <v>3.6</v>
      </c>
      <c r="H3193">
        <f t="shared" si="735"/>
        <v>3.6</v>
      </c>
      <c r="I3193" t="s">
        <v>6506</v>
      </c>
      <c r="J3193" t="s">
        <v>22</v>
      </c>
      <c r="K3193" t="s">
        <v>4491</v>
      </c>
      <c r="L3193" t="str">
        <f t="shared" si="736"/>
        <v>Established</v>
      </c>
      <c r="N3193" s="2">
        <f t="shared" si="737"/>
        <v>37</v>
      </c>
      <c r="O3193" t="s">
        <v>538</v>
      </c>
      <c r="P3193" t="s">
        <v>147</v>
      </c>
      <c r="Q3193" t="s">
        <v>70</v>
      </c>
      <c r="R3193" t="str">
        <f t="shared" si="738"/>
        <v>Average</v>
      </c>
      <c r="S3193" t="str">
        <f t="shared" si="739"/>
        <v xml:space="preserve"> </v>
      </c>
      <c r="T3193" t="b">
        <f t="shared" si="740"/>
        <v>0</v>
      </c>
      <c r="U3193" t="b">
        <f t="shared" si="741"/>
        <v>1</v>
      </c>
      <c r="V3193" t="str">
        <f t="shared" si="742"/>
        <v>Average Company</v>
      </c>
      <c r="W3193" t="str">
        <f t="shared" si="743"/>
        <v>Don't Buy</v>
      </c>
      <c r="X3193" t="str">
        <f t="shared" si="744"/>
        <v>Not Known</v>
      </c>
      <c r="Z3193" t="str">
        <f t="shared" si="745"/>
        <v>None</v>
      </c>
      <c r="AB3193" t="str">
        <f t="shared" si="746"/>
        <v>0</v>
      </c>
    </row>
    <row r="3194" spans="1:28" x14ac:dyDescent="0.3">
      <c r="A3194">
        <v>3192</v>
      </c>
      <c r="B3194" t="s">
        <v>6531</v>
      </c>
      <c r="C3194" t="str">
        <f t="shared" si="733"/>
        <v>Long</v>
      </c>
      <c r="D3194">
        <v>3.6</v>
      </c>
      <c r="F3194" s="1">
        <f t="shared" si="747"/>
        <v>3.6</v>
      </c>
      <c r="G3194" s="1">
        <f t="shared" si="734"/>
        <v>3.6</v>
      </c>
      <c r="H3194">
        <f t="shared" si="735"/>
        <v>3.6</v>
      </c>
      <c r="I3194" t="s">
        <v>6506</v>
      </c>
      <c r="J3194" t="s">
        <v>6532</v>
      </c>
      <c r="K3194" t="s">
        <v>234</v>
      </c>
      <c r="L3194" t="str">
        <f t="shared" si="736"/>
        <v>Established</v>
      </c>
      <c r="N3194" s="2">
        <f t="shared" si="737"/>
        <v>50</v>
      </c>
      <c r="O3194" t="s">
        <v>691</v>
      </c>
      <c r="Q3194" t="s">
        <v>19</v>
      </c>
      <c r="R3194" t="str">
        <f t="shared" si="738"/>
        <v>Average</v>
      </c>
      <c r="S3194" t="str">
        <f t="shared" si="739"/>
        <v xml:space="preserve"> </v>
      </c>
      <c r="T3194" t="b">
        <f t="shared" si="740"/>
        <v>0</v>
      </c>
      <c r="U3194" t="b">
        <f t="shared" si="741"/>
        <v>1</v>
      </c>
      <c r="V3194" t="str">
        <f t="shared" si="742"/>
        <v>Average Company</v>
      </c>
      <c r="W3194" t="str">
        <f t="shared" si="743"/>
        <v>Don't Buy</v>
      </c>
      <c r="X3194" t="str">
        <f t="shared" si="744"/>
        <v>Not Known</v>
      </c>
      <c r="Z3194" t="str">
        <f t="shared" si="745"/>
        <v>None</v>
      </c>
      <c r="AB3194" t="str">
        <f t="shared" si="746"/>
        <v>500K</v>
      </c>
    </row>
    <row r="3195" spans="1:28" x14ac:dyDescent="0.3">
      <c r="A3195">
        <v>3193</v>
      </c>
      <c r="B3195" t="s">
        <v>6533</v>
      </c>
      <c r="C3195" t="str">
        <f t="shared" si="733"/>
        <v>Long</v>
      </c>
      <c r="D3195">
        <v>3.3</v>
      </c>
      <c r="F3195" s="1">
        <f t="shared" si="747"/>
        <v>3.3</v>
      </c>
      <c r="G3195" s="1">
        <f t="shared" si="734"/>
        <v>3.3</v>
      </c>
      <c r="H3195">
        <f t="shared" si="735"/>
        <v>3.3</v>
      </c>
      <c r="I3195" t="s">
        <v>6506</v>
      </c>
      <c r="J3195" t="s">
        <v>22</v>
      </c>
      <c r="K3195" t="s">
        <v>6534</v>
      </c>
      <c r="L3195" t="str">
        <f t="shared" si="736"/>
        <v>Established</v>
      </c>
      <c r="N3195" s="2">
        <f t="shared" si="737"/>
        <v>35</v>
      </c>
      <c r="O3195" t="s">
        <v>249</v>
      </c>
      <c r="P3195" t="s">
        <v>2818</v>
      </c>
      <c r="Q3195" t="s">
        <v>189</v>
      </c>
      <c r="R3195" t="str">
        <f t="shared" si="738"/>
        <v>Average</v>
      </c>
      <c r="S3195" t="str">
        <f t="shared" si="739"/>
        <v xml:space="preserve"> </v>
      </c>
      <c r="T3195" t="b">
        <f t="shared" si="740"/>
        <v>0</v>
      </c>
      <c r="U3195" t="b">
        <f t="shared" si="741"/>
        <v>0</v>
      </c>
      <c r="V3195" t="str">
        <f t="shared" si="742"/>
        <v>Average Company</v>
      </c>
      <c r="W3195" t="str">
        <f t="shared" si="743"/>
        <v>Don't Buy</v>
      </c>
      <c r="X3195" t="str">
        <f t="shared" si="744"/>
        <v>Not Known</v>
      </c>
      <c r="Z3195" t="str">
        <f t="shared" si="745"/>
        <v>None</v>
      </c>
      <c r="AB3195" t="str">
        <f t="shared" si="746"/>
        <v>0</v>
      </c>
    </row>
    <row r="3196" spans="1:28" x14ac:dyDescent="0.3">
      <c r="A3196">
        <v>3194</v>
      </c>
      <c r="B3196" t="s">
        <v>6535</v>
      </c>
      <c r="C3196" t="str">
        <f t="shared" si="733"/>
        <v>Long</v>
      </c>
      <c r="D3196">
        <v>4.0999999999999996</v>
      </c>
      <c r="F3196" s="1">
        <f t="shared" si="747"/>
        <v>4.0999999999999996</v>
      </c>
      <c r="G3196" s="1">
        <f t="shared" si="734"/>
        <v>4.0999999999999996</v>
      </c>
      <c r="H3196">
        <f t="shared" si="735"/>
        <v>4.0999999999999996</v>
      </c>
      <c r="I3196" t="s">
        <v>6506</v>
      </c>
      <c r="J3196" t="s">
        <v>10</v>
      </c>
      <c r="K3196" t="s">
        <v>2016</v>
      </c>
      <c r="L3196" t="str">
        <f t="shared" si="736"/>
        <v>Established</v>
      </c>
      <c r="N3196" s="2">
        <f t="shared" si="737"/>
        <v>92</v>
      </c>
      <c r="O3196" t="s">
        <v>632</v>
      </c>
      <c r="P3196" t="s">
        <v>683</v>
      </c>
      <c r="Q3196" t="s">
        <v>254</v>
      </c>
      <c r="R3196" t="str">
        <f t="shared" si="738"/>
        <v>Great</v>
      </c>
      <c r="S3196" t="str">
        <f t="shared" si="739"/>
        <v>Great</v>
      </c>
      <c r="T3196" t="b">
        <f t="shared" si="740"/>
        <v>1</v>
      </c>
      <c r="U3196" t="b">
        <f t="shared" si="741"/>
        <v>1</v>
      </c>
      <c r="V3196" t="str">
        <f t="shared" si="742"/>
        <v>Top Company</v>
      </c>
      <c r="W3196" t="str">
        <f t="shared" si="743"/>
        <v>Don't Buy</v>
      </c>
      <c r="X3196" t="str">
        <f t="shared" si="744"/>
        <v>Not Known</v>
      </c>
      <c r="Z3196" t="str">
        <f t="shared" si="745"/>
        <v>None</v>
      </c>
      <c r="AB3196" t="str">
        <f t="shared" si="746"/>
        <v>0</v>
      </c>
    </row>
    <row r="3197" spans="1:28" x14ac:dyDescent="0.3">
      <c r="A3197">
        <v>3195</v>
      </c>
      <c r="B3197" t="s">
        <v>6536</v>
      </c>
      <c r="C3197" t="str">
        <f t="shared" si="733"/>
        <v>Short</v>
      </c>
      <c r="D3197">
        <v>4.8</v>
      </c>
      <c r="F3197" s="1">
        <f t="shared" si="747"/>
        <v>4.8</v>
      </c>
      <c r="G3197" s="1">
        <f t="shared" si="734"/>
        <v>4.8</v>
      </c>
      <c r="H3197">
        <f t="shared" si="735"/>
        <v>4.8</v>
      </c>
      <c r="I3197" t="s">
        <v>6506</v>
      </c>
      <c r="J3197" t="s">
        <v>22</v>
      </c>
      <c r="K3197" t="s">
        <v>2383</v>
      </c>
      <c r="L3197" t="str">
        <f t="shared" si="736"/>
        <v>Established</v>
      </c>
      <c r="N3197" s="2">
        <f t="shared" si="737"/>
        <v>19</v>
      </c>
      <c r="O3197" t="s">
        <v>100</v>
      </c>
      <c r="P3197" t="s">
        <v>691</v>
      </c>
      <c r="Q3197" t="s">
        <v>186</v>
      </c>
      <c r="R3197" t="str">
        <f t="shared" si="738"/>
        <v>Great</v>
      </c>
      <c r="S3197" t="str">
        <f t="shared" si="739"/>
        <v>Great</v>
      </c>
      <c r="T3197" t="b">
        <f t="shared" si="740"/>
        <v>1</v>
      </c>
      <c r="U3197" t="b">
        <f t="shared" si="741"/>
        <v>1</v>
      </c>
      <c r="V3197" t="str">
        <f t="shared" si="742"/>
        <v>Average Company</v>
      </c>
      <c r="W3197" t="str">
        <f t="shared" si="743"/>
        <v>Don't Buy</v>
      </c>
      <c r="X3197" t="str">
        <f t="shared" si="744"/>
        <v>Not Known</v>
      </c>
      <c r="Z3197" t="str">
        <f t="shared" si="745"/>
        <v>None</v>
      </c>
      <c r="AB3197" t="str">
        <f t="shared" si="746"/>
        <v>0</v>
      </c>
    </row>
    <row r="3198" spans="1:28" x14ac:dyDescent="0.3">
      <c r="A3198">
        <v>3196</v>
      </c>
      <c r="B3198" t="s">
        <v>6537</v>
      </c>
      <c r="C3198" t="str">
        <f t="shared" si="733"/>
        <v>Long</v>
      </c>
      <c r="D3198">
        <v>4.0999999999999996</v>
      </c>
      <c r="F3198" s="1">
        <f t="shared" si="747"/>
        <v>4.0999999999999996</v>
      </c>
      <c r="G3198" s="1">
        <f t="shared" si="734"/>
        <v>4.0999999999999996</v>
      </c>
      <c r="H3198">
        <f t="shared" si="735"/>
        <v>4.0999999999999996</v>
      </c>
      <c r="I3198" t="s">
        <v>5659</v>
      </c>
      <c r="J3198" t="s">
        <v>22</v>
      </c>
      <c r="K3198" t="s">
        <v>1017</v>
      </c>
      <c r="L3198" t="str">
        <f t="shared" si="736"/>
        <v>Established</v>
      </c>
      <c r="N3198" s="2">
        <f t="shared" si="737"/>
        <v>61</v>
      </c>
      <c r="O3198" t="s">
        <v>414</v>
      </c>
      <c r="P3198" t="s">
        <v>147</v>
      </c>
      <c r="Q3198" t="s">
        <v>304</v>
      </c>
      <c r="R3198" t="str">
        <f t="shared" si="738"/>
        <v>Great</v>
      </c>
      <c r="S3198" t="str">
        <f t="shared" si="739"/>
        <v>Great</v>
      </c>
      <c r="T3198" t="b">
        <f t="shared" si="740"/>
        <v>1</v>
      </c>
      <c r="U3198" t="b">
        <f t="shared" si="741"/>
        <v>1</v>
      </c>
      <c r="V3198" t="str">
        <f t="shared" si="742"/>
        <v>Top Company</v>
      </c>
      <c r="W3198" t="str">
        <f t="shared" si="743"/>
        <v>Don't Buy</v>
      </c>
      <c r="X3198" t="str">
        <f t="shared" si="744"/>
        <v>Not Known</v>
      </c>
      <c r="Z3198" t="str">
        <f t="shared" si="745"/>
        <v>None</v>
      </c>
      <c r="AB3198" t="str">
        <f t="shared" si="746"/>
        <v>0</v>
      </c>
    </row>
    <row r="3199" spans="1:28" x14ac:dyDescent="0.3">
      <c r="A3199">
        <v>3197</v>
      </c>
      <c r="B3199" t="s">
        <v>6538</v>
      </c>
      <c r="C3199" t="str">
        <f t="shared" si="733"/>
        <v>Long</v>
      </c>
      <c r="D3199">
        <v>4</v>
      </c>
      <c r="F3199" s="1">
        <f t="shared" si="747"/>
        <v>4</v>
      </c>
      <c r="G3199" s="1">
        <f t="shared" si="734"/>
        <v>4</v>
      </c>
      <c r="H3199">
        <f t="shared" si="735"/>
        <v>4</v>
      </c>
      <c r="I3199" t="s">
        <v>6539</v>
      </c>
      <c r="J3199" t="s">
        <v>22</v>
      </c>
      <c r="K3199" t="s">
        <v>6540</v>
      </c>
      <c r="L3199" t="str">
        <f t="shared" si="736"/>
        <v>Established</v>
      </c>
      <c r="N3199" s="2">
        <f t="shared" si="737"/>
        <v>15</v>
      </c>
      <c r="O3199" t="s">
        <v>6541</v>
      </c>
      <c r="P3199" t="s">
        <v>691</v>
      </c>
      <c r="Q3199" t="s">
        <v>1519</v>
      </c>
      <c r="R3199" t="str">
        <f t="shared" si="738"/>
        <v>Average</v>
      </c>
      <c r="S3199" t="str">
        <f t="shared" si="739"/>
        <v xml:space="preserve"> </v>
      </c>
      <c r="T3199" t="b">
        <f t="shared" si="740"/>
        <v>0</v>
      </c>
      <c r="U3199" t="b">
        <f t="shared" si="741"/>
        <v>1</v>
      </c>
      <c r="V3199" t="str">
        <f t="shared" si="742"/>
        <v>Average Company</v>
      </c>
      <c r="W3199" t="str">
        <f t="shared" si="743"/>
        <v>Buy</v>
      </c>
      <c r="X3199" t="str">
        <f t="shared" si="744"/>
        <v>Not Known</v>
      </c>
      <c r="Z3199" t="str">
        <f t="shared" si="745"/>
        <v>None</v>
      </c>
      <c r="AB3199" t="str">
        <f t="shared" si="746"/>
        <v>0</v>
      </c>
    </row>
    <row r="3200" spans="1:28" x14ac:dyDescent="0.3">
      <c r="A3200">
        <v>3198</v>
      </c>
      <c r="B3200" t="s">
        <v>6542</v>
      </c>
      <c r="C3200" t="str">
        <f t="shared" si="733"/>
        <v>Long</v>
      </c>
      <c r="D3200">
        <v>3.6</v>
      </c>
      <c r="F3200" s="1">
        <f t="shared" si="747"/>
        <v>3.6</v>
      </c>
      <c r="G3200" s="1">
        <f t="shared" si="734"/>
        <v>3.6</v>
      </c>
      <c r="H3200">
        <f t="shared" si="735"/>
        <v>3.6</v>
      </c>
      <c r="I3200" t="s">
        <v>6539</v>
      </c>
      <c r="J3200" t="s">
        <v>22</v>
      </c>
      <c r="K3200" t="s">
        <v>6543</v>
      </c>
      <c r="L3200" t="str">
        <f t="shared" si="736"/>
        <v>Established</v>
      </c>
      <c r="N3200" s="2">
        <f t="shared" si="737"/>
        <v>18</v>
      </c>
      <c r="O3200" t="s">
        <v>200</v>
      </c>
      <c r="P3200" t="s">
        <v>147</v>
      </c>
      <c r="Q3200" t="s">
        <v>80</v>
      </c>
      <c r="R3200" t="str">
        <f t="shared" si="738"/>
        <v>Average</v>
      </c>
      <c r="S3200" t="str">
        <f t="shared" si="739"/>
        <v xml:space="preserve"> </v>
      </c>
      <c r="T3200" t="b">
        <f t="shared" si="740"/>
        <v>0</v>
      </c>
      <c r="U3200" t="b">
        <f t="shared" si="741"/>
        <v>1</v>
      </c>
      <c r="V3200" t="str">
        <f t="shared" si="742"/>
        <v>Average Company</v>
      </c>
      <c r="W3200" t="str">
        <f t="shared" si="743"/>
        <v>Don't Buy</v>
      </c>
      <c r="X3200" t="str">
        <f t="shared" si="744"/>
        <v>Not Known</v>
      </c>
      <c r="Z3200" t="str">
        <f t="shared" si="745"/>
        <v>None</v>
      </c>
      <c r="AB3200" t="str">
        <f t="shared" si="746"/>
        <v>0</v>
      </c>
    </row>
    <row r="3201" spans="1:28" x14ac:dyDescent="0.3">
      <c r="A3201">
        <v>3199</v>
      </c>
      <c r="B3201" t="s">
        <v>6544</v>
      </c>
      <c r="C3201" t="str">
        <f t="shared" si="733"/>
        <v>Long</v>
      </c>
      <c r="D3201">
        <v>4.0999999999999996</v>
      </c>
      <c r="F3201" s="1">
        <f t="shared" si="747"/>
        <v>4.5999999999999996</v>
      </c>
      <c r="G3201" s="1">
        <f t="shared" si="734"/>
        <v>4.5999999999999996</v>
      </c>
      <c r="H3201">
        <f t="shared" si="735"/>
        <v>4.1999999999999993</v>
      </c>
      <c r="I3201" t="s">
        <v>6539</v>
      </c>
      <c r="J3201" t="s">
        <v>22</v>
      </c>
      <c r="K3201" t="s">
        <v>6169</v>
      </c>
      <c r="L3201" t="str">
        <f t="shared" si="736"/>
        <v>Startup</v>
      </c>
      <c r="N3201" s="2">
        <f t="shared" si="737"/>
        <v>9</v>
      </c>
      <c r="O3201" t="s">
        <v>331</v>
      </c>
      <c r="P3201" t="s">
        <v>147</v>
      </c>
      <c r="Q3201" t="s">
        <v>315</v>
      </c>
      <c r="R3201" t="str">
        <f t="shared" si="738"/>
        <v>Great</v>
      </c>
      <c r="S3201" t="str">
        <f t="shared" si="739"/>
        <v>Great</v>
      </c>
      <c r="T3201" t="b">
        <f t="shared" si="740"/>
        <v>0</v>
      </c>
      <c r="U3201" t="b">
        <f t="shared" si="741"/>
        <v>1</v>
      </c>
      <c r="V3201" t="str">
        <f t="shared" si="742"/>
        <v>Average Company</v>
      </c>
      <c r="W3201" t="str">
        <f t="shared" si="743"/>
        <v>Don't Buy</v>
      </c>
      <c r="X3201" t="str">
        <f t="shared" si="744"/>
        <v>Not Known</v>
      </c>
      <c r="Z3201" t="str">
        <f t="shared" si="745"/>
        <v>Silicon Valley Startups</v>
      </c>
      <c r="AB3201" t="str">
        <f t="shared" si="746"/>
        <v>0</v>
      </c>
    </row>
    <row r="3202" spans="1:28" x14ac:dyDescent="0.3">
      <c r="A3202">
        <v>3200</v>
      </c>
      <c r="B3202" t="s">
        <v>6545</v>
      </c>
      <c r="C3202" t="str">
        <f t="shared" si="733"/>
        <v>Long</v>
      </c>
      <c r="D3202">
        <v>4.0999999999999996</v>
      </c>
      <c r="F3202" s="1">
        <f t="shared" si="747"/>
        <v>4.0999999999999996</v>
      </c>
      <c r="G3202" s="1">
        <f t="shared" si="734"/>
        <v>4.0999999999999996</v>
      </c>
      <c r="H3202">
        <f t="shared" si="735"/>
        <v>4.0999999999999996</v>
      </c>
      <c r="I3202" t="s">
        <v>6539</v>
      </c>
      <c r="J3202" t="s">
        <v>22</v>
      </c>
      <c r="K3202" t="s">
        <v>5080</v>
      </c>
      <c r="L3202" t="str">
        <f t="shared" si="736"/>
        <v>Established</v>
      </c>
      <c r="N3202" s="2">
        <f t="shared" si="737"/>
        <v>22</v>
      </c>
      <c r="O3202" t="s">
        <v>142</v>
      </c>
      <c r="P3202" t="s">
        <v>691</v>
      </c>
      <c r="Q3202" t="s">
        <v>117</v>
      </c>
      <c r="R3202" t="str">
        <f t="shared" si="738"/>
        <v>Great</v>
      </c>
      <c r="S3202" t="str">
        <f t="shared" si="739"/>
        <v>Great</v>
      </c>
      <c r="T3202" t="b">
        <f t="shared" si="740"/>
        <v>1</v>
      </c>
      <c r="U3202" t="b">
        <f t="shared" si="741"/>
        <v>1</v>
      </c>
      <c r="V3202" t="str">
        <f t="shared" si="742"/>
        <v>Top Company</v>
      </c>
      <c r="W3202" t="str">
        <f t="shared" si="743"/>
        <v>Buy</v>
      </c>
      <c r="X3202" t="str">
        <f t="shared" si="744"/>
        <v>Not Known</v>
      </c>
      <c r="Z3202" t="str">
        <f t="shared" si="745"/>
        <v>None</v>
      </c>
      <c r="AB3202" t="str">
        <f t="shared" si="746"/>
        <v>0</v>
      </c>
    </row>
    <row r="3203" spans="1:28" x14ac:dyDescent="0.3">
      <c r="A3203">
        <v>3201</v>
      </c>
      <c r="B3203" t="s">
        <v>6546</v>
      </c>
      <c r="C3203" t="str">
        <f t="shared" ref="C3203:C3266" si="748">IF(LEN(B3203)&gt;=10,"Long","Short")</f>
        <v>Long</v>
      </c>
      <c r="D3203">
        <v>3.4</v>
      </c>
      <c r="F3203" s="1" t="e">
        <f t="shared" si="747"/>
        <v>#VALUE!</v>
      </c>
      <c r="G3203" s="1" t="e">
        <f t="shared" ref="G3203:G3266" si="749">IF(L3203="Startup",D3203+0.5,D3203)</f>
        <v>#VALUE!</v>
      </c>
      <c r="H3203" t="e">
        <f t="shared" ref="H3203:H3266" si="750">IF(L3203="Startup",D3203+0.1,D3203)</f>
        <v>#VALUE!</v>
      </c>
      <c r="I3203" t="s">
        <v>6539</v>
      </c>
      <c r="J3203" t="s">
        <v>6547</v>
      </c>
      <c r="K3203" t="s">
        <v>691</v>
      </c>
      <c r="L3203" t="e">
        <f t="shared" ref="L3203:L3266" si="751">IF(N3203&lt;10,"Startup","Established")</f>
        <v>#VALUE!</v>
      </c>
      <c r="N3203" s="2" t="e">
        <f t="shared" ref="N3203:N3266" si="752">INT(LEFT(O3203,2))</f>
        <v>#VALUE!</v>
      </c>
      <c r="Q3203" t="s">
        <v>28</v>
      </c>
      <c r="R3203" t="str">
        <f t="shared" ref="R3203:R3266" si="753">IF(D3203&gt;4,"Great","Average")</f>
        <v>Average</v>
      </c>
      <c r="S3203" t="str">
        <f t="shared" ref="S3203:S3266" si="754">IF(D3203&gt;4,"Great"," ")</f>
        <v xml:space="preserve"> </v>
      </c>
      <c r="T3203" t="e">
        <f t="shared" ref="T3203:T3266" si="755">AND(D3203:D13161&gt;4,N3203:N13161&gt;10)</f>
        <v>#VALUE!</v>
      </c>
      <c r="U3203" t="e">
        <f t="shared" ref="U3203:U3266" si="756">OR(D3203&gt;3.5,N3203&lt;10)</f>
        <v>#VALUE!</v>
      </c>
      <c r="V3203" t="e">
        <f t="shared" ref="V3203:V3266" si="757">IF(AND(D3203&gt;4,N3203&gt;20),"Top Company","Average Company")</f>
        <v>#VALUE!</v>
      </c>
      <c r="W3203" t="str">
        <f t="shared" ref="W3203:W3266" si="758">IF(OR(LEFT(B3203,1)="T",LEFT(B3203,1)="G"),"Buy","Don't Buy")</f>
        <v>Don't Buy</v>
      </c>
      <c r="X3203" t="str">
        <f t="shared" ref="X3203:X3266" si="759">IF(IF(Q3203="Financial Services",ISNUMBER(SEARCH("Mumbai",K3203))),"Bombay Finance","Not Known")</f>
        <v>Not Known</v>
      </c>
      <c r="Z3203" t="e">
        <f t="shared" ref="Z3203:Z3266" si="760">IF(AND(OR(ISNUMBER(SEARCH("Bangalore",K3203)),ISNUMBER(SEARCH("Bengaluru",K3203)),ISNUMBER(SEARCH("Chennai",K3203))),N3203&lt;10),"Silicon Valley Startups","None")</f>
        <v>#VALUE!</v>
      </c>
      <c r="AB3203" t="str">
        <f t="shared" ref="AB3203:AB3266" si="761">IF(AND(OR(Q3203="IT Services &amp; Consulting",Q3203="Financial Services"),D3203&gt;4),"1Million",IF(AND(OR(Q3203="IT Services &amp; Consulting",Q3203="Financial Services"),D3203&lt;=4),"500K",IF(AND(Q3203="Telecom / ISP",D3203&gt;4),"800K","0")))</f>
        <v>500K</v>
      </c>
    </row>
    <row r="3204" spans="1:28" x14ac:dyDescent="0.3">
      <c r="A3204">
        <v>3202</v>
      </c>
      <c r="B3204" t="s">
        <v>6548</v>
      </c>
      <c r="C3204" t="str">
        <f t="shared" si="748"/>
        <v>Long</v>
      </c>
      <c r="D3204">
        <v>4.2</v>
      </c>
      <c r="F3204" s="1">
        <f t="shared" si="747"/>
        <v>4.2</v>
      </c>
      <c r="G3204" s="1">
        <f t="shared" si="749"/>
        <v>4.2</v>
      </c>
      <c r="H3204">
        <f t="shared" si="750"/>
        <v>4.2</v>
      </c>
      <c r="I3204" t="s">
        <v>6539</v>
      </c>
      <c r="J3204" t="s">
        <v>22</v>
      </c>
      <c r="K3204" t="s">
        <v>6549</v>
      </c>
      <c r="L3204" t="str">
        <f t="shared" si="751"/>
        <v>Established</v>
      </c>
      <c r="N3204" s="2">
        <f t="shared" si="752"/>
        <v>13</v>
      </c>
      <c r="O3204" t="s">
        <v>1456</v>
      </c>
      <c r="P3204" t="s">
        <v>691</v>
      </c>
      <c r="Q3204" t="s">
        <v>424</v>
      </c>
      <c r="R3204" t="str">
        <f t="shared" si="753"/>
        <v>Great</v>
      </c>
      <c r="S3204" t="str">
        <f t="shared" si="754"/>
        <v>Great</v>
      </c>
      <c r="T3204" t="b">
        <f t="shared" si="755"/>
        <v>1</v>
      </c>
      <c r="U3204" t="b">
        <f t="shared" si="756"/>
        <v>1</v>
      </c>
      <c r="V3204" t="str">
        <f t="shared" si="757"/>
        <v>Average Company</v>
      </c>
      <c r="W3204" t="str">
        <f t="shared" si="758"/>
        <v>Don't Buy</v>
      </c>
      <c r="X3204" t="str">
        <f t="shared" si="759"/>
        <v>Not Known</v>
      </c>
      <c r="Z3204" t="str">
        <f t="shared" si="760"/>
        <v>None</v>
      </c>
      <c r="AB3204" t="str">
        <f t="shared" si="761"/>
        <v>0</v>
      </c>
    </row>
    <row r="3205" spans="1:28" x14ac:dyDescent="0.3">
      <c r="A3205">
        <v>3203</v>
      </c>
      <c r="B3205" t="s">
        <v>6550</v>
      </c>
      <c r="C3205" t="str">
        <f t="shared" si="748"/>
        <v>Long</v>
      </c>
      <c r="D3205">
        <v>4</v>
      </c>
      <c r="F3205" s="1">
        <f t="shared" si="747"/>
        <v>4</v>
      </c>
      <c r="G3205" s="1">
        <f t="shared" si="749"/>
        <v>4</v>
      </c>
      <c r="H3205">
        <f t="shared" si="750"/>
        <v>4</v>
      </c>
      <c r="I3205" t="s">
        <v>6539</v>
      </c>
      <c r="J3205" t="s">
        <v>22</v>
      </c>
      <c r="K3205" t="s">
        <v>6551</v>
      </c>
      <c r="L3205" t="str">
        <f t="shared" si="751"/>
        <v>Established</v>
      </c>
      <c r="N3205" s="2">
        <f t="shared" si="752"/>
        <v>24</v>
      </c>
      <c r="O3205" t="s">
        <v>185</v>
      </c>
      <c r="P3205" t="s">
        <v>691</v>
      </c>
      <c r="Q3205" t="s">
        <v>19</v>
      </c>
      <c r="R3205" t="str">
        <f t="shared" si="753"/>
        <v>Average</v>
      </c>
      <c r="S3205" t="str">
        <f t="shared" si="754"/>
        <v xml:space="preserve"> </v>
      </c>
      <c r="T3205" t="b">
        <f t="shared" si="755"/>
        <v>0</v>
      </c>
      <c r="U3205" t="b">
        <f t="shared" si="756"/>
        <v>1</v>
      </c>
      <c r="V3205" t="str">
        <f t="shared" si="757"/>
        <v>Average Company</v>
      </c>
      <c r="W3205" t="str">
        <f t="shared" si="758"/>
        <v>Don't Buy</v>
      </c>
      <c r="X3205" t="str">
        <f t="shared" si="759"/>
        <v>Not Known</v>
      </c>
      <c r="Z3205" t="str">
        <f t="shared" si="760"/>
        <v>None</v>
      </c>
      <c r="AB3205" t="str">
        <f t="shared" si="761"/>
        <v>500K</v>
      </c>
    </row>
    <row r="3206" spans="1:28" x14ac:dyDescent="0.3">
      <c r="A3206">
        <v>3204</v>
      </c>
      <c r="B3206" t="s">
        <v>6552</v>
      </c>
      <c r="C3206" t="str">
        <f t="shared" si="748"/>
        <v>Long</v>
      </c>
      <c r="D3206">
        <v>3.7</v>
      </c>
      <c r="F3206" s="1">
        <f t="shared" si="747"/>
        <v>3.7</v>
      </c>
      <c r="G3206" s="1">
        <f t="shared" si="749"/>
        <v>3.7</v>
      </c>
      <c r="H3206">
        <f t="shared" si="750"/>
        <v>3.7</v>
      </c>
      <c r="I3206" t="s">
        <v>6539</v>
      </c>
      <c r="J3206" t="s">
        <v>22</v>
      </c>
      <c r="K3206" t="s">
        <v>6553</v>
      </c>
      <c r="L3206" t="str">
        <f t="shared" si="751"/>
        <v>Established</v>
      </c>
      <c r="N3206" s="2">
        <f t="shared" si="752"/>
        <v>11</v>
      </c>
      <c r="O3206" t="s">
        <v>443</v>
      </c>
      <c r="P3206" t="s">
        <v>691</v>
      </c>
      <c r="Q3206" t="s">
        <v>117</v>
      </c>
      <c r="R3206" t="str">
        <f t="shared" si="753"/>
        <v>Average</v>
      </c>
      <c r="S3206" t="str">
        <f t="shared" si="754"/>
        <v xml:space="preserve"> </v>
      </c>
      <c r="T3206" t="b">
        <f t="shared" si="755"/>
        <v>0</v>
      </c>
      <c r="U3206" t="b">
        <f t="shared" si="756"/>
        <v>1</v>
      </c>
      <c r="V3206" t="str">
        <f t="shared" si="757"/>
        <v>Average Company</v>
      </c>
      <c r="W3206" t="str">
        <f t="shared" si="758"/>
        <v>Don't Buy</v>
      </c>
      <c r="X3206" t="str">
        <f t="shared" si="759"/>
        <v>Not Known</v>
      </c>
      <c r="Z3206" t="str">
        <f t="shared" si="760"/>
        <v>None</v>
      </c>
      <c r="AB3206" t="str">
        <f t="shared" si="761"/>
        <v>0</v>
      </c>
    </row>
    <row r="3207" spans="1:28" x14ac:dyDescent="0.3">
      <c r="A3207">
        <v>3205</v>
      </c>
      <c r="B3207" t="s">
        <v>6554</v>
      </c>
      <c r="C3207" t="str">
        <f t="shared" si="748"/>
        <v>Short</v>
      </c>
      <c r="D3207">
        <v>3.5</v>
      </c>
      <c r="F3207" s="1">
        <f t="shared" si="747"/>
        <v>3.5</v>
      </c>
      <c r="G3207" s="1">
        <f t="shared" si="749"/>
        <v>3.5</v>
      </c>
      <c r="H3207">
        <f t="shared" si="750"/>
        <v>3.5</v>
      </c>
      <c r="I3207" t="s">
        <v>6539</v>
      </c>
      <c r="J3207" t="s">
        <v>22</v>
      </c>
      <c r="K3207" t="s">
        <v>3387</v>
      </c>
      <c r="L3207" t="str">
        <f t="shared" si="751"/>
        <v>Established</v>
      </c>
      <c r="N3207" s="2">
        <f t="shared" si="752"/>
        <v>29</v>
      </c>
      <c r="O3207" t="s">
        <v>62</v>
      </c>
      <c r="P3207" t="s">
        <v>691</v>
      </c>
      <c r="Q3207" t="s">
        <v>3437</v>
      </c>
      <c r="R3207" t="str">
        <f t="shared" si="753"/>
        <v>Average</v>
      </c>
      <c r="S3207" t="str">
        <f t="shared" si="754"/>
        <v xml:space="preserve"> </v>
      </c>
      <c r="T3207" t="b">
        <f t="shared" si="755"/>
        <v>0</v>
      </c>
      <c r="U3207" t="b">
        <f t="shared" si="756"/>
        <v>0</v>
      </c>
      <c r="V3207" t="str">
        <f t="shared" si="757"/>
        <v>Average Company</v>
      </c>
      <c r="W3207" t="str">
        <f t="shared" si="758"/>
        <v>Don't Buy</v>
      </c>
      <c r="X3207" t="str">
        <f t="shared" si="759"/>
        <v>Not Known</v>
      </c>
      <c r="Z3207" t="str">
        <f t="shared" si="760"/>
        <v>None</v>
      </c>
      <c r="AB3207" t="str">
        <f t="shared" si="761"/>
        <v>0</v>
      </c>
    </row>
    <row r="3208" spans="1:28" x14ac:dyDescent="0.3">
      <c r="A3208">
        <v>3206</v>
      </c>
      <c r="B3208" t="s">
        <v>6555</v>
      </c>
      <c r="C3208" t="str">
        <f t="shared" si="748"/>
        <v>Long</v>
      </c>
      <c r="D3208">
        <v>4.4000000000000004</v>
      </c>
      <c r="F3208" s="1">
        <f t="shared" si="747"/>
        <v>4.4000000000000004</v>
      </c>
      <c r="G3208" s="1">
        <f t="shared" si="749"/>
        <v>4.4000000000000004</v>
      </c>
      <c r="H3208">
        <f t="shared" si="750"/>
        <v>4.4000000000000004</v>
      </c>
      <c r="I3208" t="s">
        <v>6539</v>
      </c>
      <c r="J3208" t="s">
        <v>10</v>
      </c>
      <c r="K3208" t="s">
        <v>6069</v>
      </c>
      <c r="L3208" t="str">
        <f t="shared" si="751"/>
        <v>Established</v>
      </c>
      <c r="N3208" s="2">
        <f t="shared" si="752"/>
        <v>40</v>
      </c>
      <c r="O3208" t="s">
        <v>375</v>
      </c>
      <c r="P3208" t="s">
        <v>683</v>
      </c>
      <c r="Q3208" t="s">
        <v>601</v>
      </c>
      <c r="R3208" t="str">
        <f t="shared" si="753"/>
        <v>Great</v>
      </c>
      <c r="S3208" t="str">
        <f t="shared" si="754"/>
        <v>Great</v>
      </c>
      <c r="T3208" t="b">
        <f t="shared" si="755"/>
        <v>1</v>
      </c>
      <c r="U3208" t="b">
        <f t="shared" si="756"/>
        <v>1</v>
      </c>
      <c r="V3208" t="str">
        <f t="shared" si="757"/>
        <v>Top Company</v>
      </c>
      <c r="W3208" t="str">
        <f t="shared" si="758"/>
        <v>Don't Buy</v>
      </c>
      <c r="X3208" t="str">
        <f t="shared" si="759"/>
        <v>Not Known</v>
      </c>
      <c r="Z3208" t="str">
        <f t="shared" si="760"/>
        <v>None</v>
      </c>
      <c r="AB3208" t="str">
        <f t="shared" si="761"/>
        <v>0</v>
      </c>
    </row>
    <row r="3209" spans="1:28" x14ac:dyDescent="0.3">
      <c r="A3209">
        <v>3207</v>
      </c>
      <c r="B3209" t="s">
        <v>6556</v>
      </c>
      <c r="C3209" t="str">
        <f t="shared" si="748"/>
        <v>Long</v>
      </c>
      <c r="D3209">
        <v>4.2</v>
      </c>
      <c r="F3209" s="1">
        <f t="shared" si="747"/>
        <v>4.2</v>
      </c>
      <c r="G3209" s="1">
        <f t="shared" si="749"/>
        <v>4.2</v>
      </c>
      <c r="H3209">
        <f t="shared" si="750"/>
        <v>4.2</v>
      </c>
      <c r="I3209" t="s">
        <v>6539</v>
      </c>
      <c r="J3209" t="s">
        <v>22</v>
      </c>
      <c r="K3209" t="s">
        <v>3974</v>
      </c>
      <c r="L3209" t="str">
        <f t="shared" si="751"/>
        <v>Established</v>
      </c>
      <c r="N3209" s="2">
        <f t="shared" si="752"/>
        <v>10</v>
      </c>
      <c r="O3209" t="s">
        <v>234</v>
      </c>
      <c r="P3209" t="s">
        <v>691</v>
      </c>
      <c r="Q3209" t="s">
        <v>315</v>
      </c>
      <c r="R3209" t="str">
        <f t="shared" si="753"/>
        <v>Great</v>
      </c>
      <c r="S3209" t="str">
        <f t="shared" si="754"/>
        <v>Great</v>
      </c>
      <c r="T3209" t="b">
        <f t="shared" si="755"/>
        <v>0</v>
      </c>
      <c r="U3209" t="b">
        <f t="shared" si="756"/>
        <v>1</v>
      </c>
      <c r="V3209" t="str">
        <f t="shared" si="757"/>
        <v>Average Company</v>
      </c>
      <c r="W3209" t="str">
        <f t="shared" si="758"/>
        <v>Don't Buy</v>
      </c>
      <c r="X3209" t="str">
        <f t="shared" si="759"/>
        <v>Not Known</v>
      </c>
      <c r="Z3209" t="str">
        <f t="shared" si="760"/>
        <v>None</v>
      </c>
      <c r="AB3209" t="str">
        <f t="shared" si="761"/>
        <v>0</v>
      </c>
    </row>
    <row r="3210" spans="1:28" x14ac:dyDescent="0.3">
      <c r="A3210">
        <v>3208</v>
      </c>
      <c r="B3210" t="s">
        <v>6557</v>
      </c>
      <c r="C3210" t="str">
        <f t="shared" si="748"/>
        <v>Long</v>
      </c>
      <c r="D3210">
        <v>3.9</v>
      </c>
      <c r="F3210" s="1">
        <f t="shared" si="747"/>
        <v>3.9</v>
      </c>
      <c r="G3210" s="1">
        <f t="shared" si="749"/>
        <v>3.9</v>
      </c>
      <c r="H3210">
        <f t="shared" si="750"/>
        <v>3.9</v>
      </c>
      <c r="I3210" t="s">
        <v>6539</v>
      </c>
      <c r="J3210" t="s">
        <v>22</v>
      </c>
      <c r="K3210" t="s">
        <v>6558</v>
      </c>
      <c r="L3210" t="str">
        <f t="shared" si="751"/>
        <v>Established</v>
      </c>
      <c r="N3210" s="2">
        <f t="shared" si="752"/>
        <v>18</v>
      </c>
      <c r="O3210" t="s">
        <v>200</v>
      </c>
      <c r="P3210" t="s">
        <v>1308</v>
      </c>
      <c r="Q3210" t="s">
        <v>605</v>
      </c>
      <c r="R3210" t="str">
        <f t="shared" si="753"/>
        <v>Average</v>
      </c>
      <c r="S3210" t="str">
        <f t="shared" si="754"/>
        <v xml:space="preserve"> </v>
      </c>
      <c r="T3210" t="b">
        <f t="shared" si="755"/>
        <v>0</v>
      </c>
      <c r="U3210" t="b">
        <f t="shared" si="756"/>
        <v>1</v>
      </c>
      <c r="V3210" t="str">
        <f t="shared" si="757"/>
        <v>Average Company</v>
      </c>
      <c r="W3210" t="str">
        <f t="shared" si="758"/>
        <v>Don't Buy</v>
      </c>
      <c r="X3210" t="str">
        <f t="shared" si="759"/>
        <v>Not Known</v>
      </c>
      <c r="Z3210" t="str">
        <f t="shared" si="760"/>
        <v>None</v>
      </c>
      <c r="AB3210" t="str">
        <f t="shared" si="761"/>
        <v>0</v>
      </c>
    </row>
    <row r="3211" spans="1:28" x14ac:dyDescent="0.3">
      <c r="A3211">
        <v>3209</v>
      </c>
      <c r="B3211" t="s">
        <v>6548</v>
      </c>
      <c r="C3211" t="str">
        <f t="shared" si="748"/>
        <v>Long</v>
      </c>
      <c r="D3211">
        <v>4.2</v>
      </c>
      <c r="F3211" s="1">
        <f t="shared" si="747"/>
        <v>4.2</v>
      </c>
      <c r="G3211" s="1">
        <f t="shared" si="749"/>
        <v>4.2</v>
      </c>
      <c r="H3211">
        <f t="shared" si="750"/>
        <v>4.2</v>
      </c>
      <c r="I3211" t="s">
        <v>6539</v>
      </c>
      <c r="J3211" t="s">
        <v>22</v>
      </c>
      <c r="K3211" t="s">
        <v>6549</v>
      </c>
      <c r="L3211" t="str">
        <f t="shared" si="751"/>
        <v>Established</v>
      </c>
      <c r="N3211" s="2">
        <f t="shared" si="752"/>
        <v>13</v>
      </c>
      <c r="O3211" t="s">
        <v>1456</v>
      </c>
      <c r="P3211" t="s">
        <v>691</v>
      </c>
      <c r="Q3211" t="s">
        <v>424</v>
      </c>
      <c r="R3211" t="str">
        <f t="shared" si="753"/>
        <v>Great</v>
      </c>
      <c r="S3211" t="str">
        <f t="shared" si="754"/>
        <v>Great</v>
      </c>
      <c r="T3211" t="b">
        <f t="shared" si="755"/>
        <v>1</v>
      </c>
      <c r="U3211" t="b">
        <f t="shared" si="756"/>
        <v>1</v>
      </c>
      <c r="V3211" t="str">
        <f t="shared" si="757"/>
        <v>Average Company</v>
      </c>
      <c r="W3211" t="str">
        <f t="shared" si="758"/>
        <v>Don't Buy</v>
      </c>
      <c r="X3211" t="str">
        <f t="shared" si="759"/>
        <v>Not Known</v>
      </c>
      <c r="Z3211" t="str">
        <f t="shared" si="760"/>
        <v>None</v>
      </c>
      <c r="AB3211" t="str">
        <f t="shared" si="761"/>
        <v>0</v>
      </c>
    </row>
    <row r="3212" spans="1:28" x14ac:dyDescent="0.3">
      <c r="A3212">
        <v>3210</v>
      </c>
      <c r="B3212" t="s">
        <v>6544</v>
      </c>
      <c r="C3212" t="str">
        <f t="shared" si="748"/>
        <v>Long</v>
      </c>
      <c r="D3212">
        <v>4.0999999999999996</v>
      </c>
      <c r="F3212" s="1">
        <f t="shared" si="747"/>
        <v>4.5999999999999996</v>
      </c>
      <c r="G3212" s="1">
        <f t="shared" si="749"/>
        <v>4.5999999999999996</v>
      </c>
      <c r="H3212">
        <f t="shared" si="750"/>
        <v>4.1999999999999993</v>
      </c>
      <c r="I3212" t="s">
        <v>6539</v>
      </c>
      <c r="J3212" t="s">
        <v>22</v>
      </c>
      <c r="K3212" t="s">
        <v>6169</v>
      </c>
      <c r="L3212" t="str">
        <f t="shared" si="751"/>
        <v>Startup</v>
      </c>
      <c r="N3212" s="2">
        <f t="shared" si="752"/>
        <v>9</v>
      </c>
      <c r="O3212" t="s">
        <v>331</v>
      </c>
      <c r="P3212" t="s">
        <v>147</v>
      </c>
      <c r="Q3212" t="s">
        <v>315</v>
      </c>
      <c r="R3212" t="str">
        <f t="shared" si="753"/>
        <v>Great</v>
      </c>
      <c r="S3212" t="str">
        <f t="shared" si="754"/>
        <v>Great</v>
      </c>
      <c r="T3212" t="b">
        <f t="shared" si="755"/>
        <v>0</v>
      </c>
      <c r="U3212" t="b">
        <f t="shared" si="756"/>
        <v>1</v>
      </c>
      <c r="V3212" t="str">
        <f t="shared" si="757"/>
        <v>Average Company</v>
      </c>
      <c r="W3212" t="str">
        <f t="shared" si="758"/>
        <v>Don't Buy</v>
      </c>
      <c r="X3212" t="str">
        <f t="shared" si="759"/>
        <v>Not Known</v>
      </c>
      <c r="Z3212" t="str">
        <f t="shared" si="760"/>
        <v>Silicon Valley Startups</v>
      </c>
      <c r="AB3212" t="str">
        <f t="shared" si="761"/>
        <v>0</v>
      </c>
    </row>
    <row r="3213" spans="1:28" x14ac:dyDescent="0.3">
      <c r="A3213">
        <v>3211</v>
      </c>
      <c r="B3213" t="s">
        <v>6559</v>
      </c>
      <c r="C3213" t="str">
        <f t="shared" si="748"/>
        <v>Long</v>
      </c>
      <c r="D3213">
        <v>3.7</v>
      </c>
      <c r="F3213" s="1">
        <f t="shared" si="747"/>
        <v>3.7</v>
      </c>
      <c r="G3213" s="1">
        <f t="shared" si="749"/>
        <v>3.7</v>
      </c>
      <c r="H3213">
        <f t="shared" si="750"/>
        <v>3.7</v>
      </c>
      <c r="I3213" t="s">
        <v>6539</v>
      </c>
      <c r="J3213" t="s">
        <v>3380</v>
      </c>
      <c r="K3213" t="s">
        <v>6560</v>
      </c>
      <c r="L3213" t="str">
        <f t="shared" si="751"/>
        <v>Established</v>
      </c>
      <c r="N3213" s="2">
        <f t="shared" si="752"/>
        <v>30</v>
      </c>
      <c r="O3213" t="s">
        <v>604</v>
      </c>
      <c r="P3213" t="s">
        <v>147</v>
      </c>
      <c r="Q3213" t="s">
        <v>204</v>
      </c>
      <c r="R3213" t="str">
        <f t="shared" si="753"/>
        <v>Average</v>
      </c>
      <c r="S3213" t="str">
        <f t="shared" si="754"/>
        <v xml:space="preserve"> </v>
      </c>
      <c r="T3213" t="b">
        <f t="shared" si="755"/>
        <v>0</v>
      </c>
      <c r="U3213" t="b">
        <f t="shared" si="756"/>
        <v>1</v>
      </c>
      <c r="V3213" t="str">
        <f t="shared" si="757"/>
        <v>Average Company</v>
      </c>
      <c r="W3213" t="str">
        <f t="shared" si="758"/>
        <v>Don't Buy</v>
      </c>
      <c r="X3213" t="str">
        <f t="shared" si="759"/>
        <v>Not Known</v>
      </c>
      <c r="Z3213" t="str">
        <f t="shared" si="760"/>
        <v>None</v>
      </c>
      <c r="AB3213" t="str">
        <f t="shared" si="761"/>
        <v>0</v>
      </c>
    </row>
    <row r="3214" spans="1:28" x14ac:dyDescent="0.3">
      <c r="A3214">
        <v>3212</v>
      </c>
      <c r="B3214" t="s">
        <v>6561</v>
      </c>
      <c r="C3214" t="str">
        <f t="shared" si="748"/>
        <v>Short</v>
      </c>
      <c r="D3214">
        <v>3.8</v>
      </c>
      <c r="F3214" s="1">
        <f t="shared" si="747"/>
        <v>4.3</v>
      </c>
      <c r="G3214" s="1">
        <f t="shared" si="749"/>
        <v>4.3</v>
      </c>
      <c r="H3214">
        <f t="shared" si="750"/>
        <v>3.9</v>
      </c>
      <c r="I3214" t="s">
        <v>6539</v>
      </c>
      <c r="J3214" t="s">
        <v>22</v>
      </c>
      <c r="K3214" t="s">
        <v>4840</v>
      </c>
      <c r="L3214" t="str">
        <f t="shared" si="751"/>
        <v>Startup</v>
      </c>
      <c r="N3214" s="2">
        <f t="shared" si="752"/>
        <v>6</v>
      </c>
      <c r="O3214" t="s">
        <v>217</v>
      </c>
      <c r="P3214" t="s">
        <v>691</v>
      </c>
      <c r="Q3214" t="s">
        <v>28</v>
      </c>
      <c r="R3214" t="str">
        <f t="shared" si="753"/>
        <v>Average</v>
      </c>
      <c r="S3214" t="str">
        <f t="shared" si="754"/>
        <v xml:space="preserve"> </v>
      </c>
      <c r="T3214" t="b">
        <f t="shared" si="755"/>
        <v>0</v>
      </c>
      <c r="U3214" t="b">
        <f t="shared" si="756"/>
        <v>1</v>
      </c>
      <c r="V3214" t="str">
        <f t="shared" si="757"/>
        <v>Average Company</v>
      </c>
      <c r="W3214" t="str">
        <f t="shared" si="758"/>
        <v>Don't Buy</v>
      </c>
      <c r="X3214" t="str">
        <f t="shared" si="759"/>
        <v>Not Known</v>
      </c>
      <c r="Z3214" t="str">
        <f t="shared" si="760"/>
        <v>None</v>
      </c>
      <c r="AB3214" t="str">
        <f t="shared" si="761"/>
        <v>500K</v>
      </c>
    </row>
    <row r="3215" spans="1:28" x14ac:dyDescent="0.3">
      <c r="A3215">
        <v>3213</v>
      </c>
      <c r="B3215" t="s">
        <v>6562</v>
      </c>
      <c r="C3215" t="str">
        <f t="shared" si="748"/>
        <v>Short</v>
      </c>
      <c r="D3215">
        <v>4.2</v>
      </c>
      <c r="F3215" s="1">
        <f t="shared" si="747"/>
        <v>4.7</v>
      </c>
      <c r="G3215" s="1">
        <f t="shared" si="749"/>
        <v>4.7</v>
      </c>
      <c r="H3215">
        <f t="shared" si="750"/>
        <v>4.3</v>
      </c>
      <c r="I3215" t="s">
        <v>6539</v>
      </c>
      <c r="J3215" t="s">
        <v>3380</v>
      </c>
      <c r="K3215" t="s">
        <v>6563</v>
      </c>
      <c r="L3215" t="str">
        <f t="shared" si="751"/>
        <v>Startup</v>
      </c>
      <c r="N3215" s="2">
        <f t="shared" si="752"/>
        <v>6</v>
      </c>
      <c r="O3215" t="s">
        <v>217</v>
      </c>
      <c r="P3215" t="s">
        <v>147</v>
      </c>
      <c r="Q3215" t="s">
        <v>44</v>
      </c>
      <c r="R3215" t="str">
        <f t="shared" si="753"/>
        <v>Great</v>
      </c>
      <c r="S3215" t="str">
        <f t="shared" si="754"/>
        <v>Great</v>
      </c>
      <c r="T3215" t="b">
        <f t="shared" si="755"/>
        <v>0</v>
      </c>
      <c r="U3215" t="b">
        <f t="shared" si="756"/>
        <v>1</v>
      </c>
      <c r="V3215" t="str">
        <f t="shared" si="757"/>
        <v>Average Company</v>
      </c>
      <c r="W3215" t="str">
        <f t="shared" si="758"/>
        <v>Don't Buy</v>
      </c>
      <c r="X3215" t="str">
        <f t="shared" si="759"/>
        <v>Not Known</v>
      </c>
      <c r="Z3215" t="str">
        <f t="shared" si="760"/>
        <v>None</v>
      </c>
      <c r="AB3215" t="str">
        <f t="shared" si="761"/>
        <v>0</v>
      </c>
    </row>
    <row r="3216" spans="1:28" x14ac:dyDescent="0.3">
      <c r="A3216">
        <v>3214</v>
      </c>
      <c r="B3216" t="s">
        <v>6564</v>
      </c>
      <c r="C3216" t="str">
        <f t="shared" si="748"/>
        <v>Long</v>
      </c>
      <c r="D3216">
        <v>4.2</v>
      </c>
      <c r="F3216" s="1">
        <f t="shared" si="747"/>
        <v>4.7</v>
      </c>
      <c r="G3216" s="1">
        <f t="shared" si="749"/>
        <v>4.7</v>
      </c>
      <c r="H3216">
        <f t="shared" si="750"/>
        <v>4.3</v>
      </c>
      <c r="I3216" t="s">
        <v>6539</v>
      </c>
      <c r="J3216" t="s">
        <v>22</v>
      </c>
      <c r="K3216" t="s">
        <v>2733</v>
      </c>
      <c r="L3216" t="str">
        <f t="shared" si="751"/>
        <v>Startup</v>
      </c>
      <c r="N3216" s="2">
        <f t="shared" si="752"/>
        <v>4</v>
      </c>
      <c r="O3216" t="s">
        <v>89</v>
      </c>
      <c r="P3216" t="s">
        <v>691</v>
      </c>
      <c r="Q3216" t="s">
        <v>223</v>
      </c>
      <c r="R3216" t="str">
        <f t="shared" si="753"/>
        <v>Great</v>
      </c>
      <c r="S3216" t="str">
        <f t="shared" si="754"/>
        <v>Great</v>
      </c>
      <c r="T3216" t="b">
        <f t="shared" si="755"/>
        <v>0</v>
      </c>
      <c r="U3216" t="b">
        <f t="shared" si="756"/>
        <v>1</v>
      </c>
      <c r="V3216" t="str">
        <f t="shared" si="757"/>
        <v>Average Company</v>
      </c>
      <c r="W3216" t="str">
        <f t="shared" si="758"/>
        <v>Don't Buy</v>
      </c>
      <c r="X3216" t="str">
        <f t="shared" si="759"/>
        <v>Not Known</v>
      </c>
      <c r="Z3216" t="str">
        <f t="shared" si="760"/>
        <v>Silicon Valley Startups</v>
      </c>
      <c r="AB3216" t="str">
        <f t="shared" si="761"/>
        <v>0</v>
      </c>
    </row>
    <row r="3217" spans="1:28" x14ac:dyDescent="0.3">
      <c r="A3217">
        <v>3215</v>
      </c>
      <c r="B3217" t="s">
        <v>6565</v>
      </c>
      <c r="C3217" t="str">
        <f t="shared" si="748"/>
        <v>Long</v>
      </c>
      <c r="D3217">
        <v>4.5</v>
      </c>
      <c r="F3217" s="1">
        <f t="shared" si="747"/>
        <v>4.5</v>
      </c>
      <c r="G3217" s="1">
        <f t="shared" si="749"/>
        <v>4.5</v>
      </c>
      <c r="H3217">
        <f t="shared" si="750"/>
        <v>4.5</v>
      </c>
      <c r="I3217" t="s">
        <v>6539</v>
      </c>
      <c r="J3217" t="s">
        <v>343</v>
      </c>
      <c r="K3217" t="s">
        <v>2239</v>
      </c>
      <c r="L3217" t="str">
        <f t="shared" si="751"/>
        <v>Established</v>
      </c>
      <c r="N3217" s="2">
        <f t="shared" si="752"/>
        <v>27</v>
      </c>
      <c r="O3217" t="s">
        <v>109</v>
      </c>
      <c r="P3217" t="s">
        <v>147</v>
      </c>
      <c r="Q3217" t="s">
        <v>28</v>
      </c>
      <c r="R3217" t="str">
        <f t="shared" si="753"/>
        <v>Great</v>
      </c>
      <c r="S3217" t="str">
        <f t="shared" si="754"/>
        <v>Great</v>
      </c>
      <c r="T3217" t="b">
        <f t="shared" si="755"/>
        <v>1</v>
      </c>
      <c r="U3217" t="b">
        <f t="shared" si="756"/>
        <v>1</v>
      </c>
      <c r="V3217" t="str">
        <f t="shared" si="757"/>
        <v>Top Company</v>
      </c>
      <c r="W3217" t="str">
        <f t="shared" si="758"/>
        <v>Don't Buy</v>
      </c>
      <c r="X3217" t="str">
        <f t="shared" si="759"/>
        <v>Bombay Finance</v>
      </c>
      <c r="Z3217" t="str">
        <f t="shared" si="760"/>
        <v>None</v>
      </c>
      <c r="AB3217" t="str">
        <f t="shared" si="761"/>
        <v>1Million</v>
      </c>
    </row>
    <row r="3218" spans="1:28" x14ac:dyDescent="0.3">
      <c r="A3218">
        <v>3216</v>
      </c>
      <c r="B3218" t="s">
        <v>6566</v>
      </c>
      <c r="C3218" t="str">
        <f t="shared" si="748"/>
        <v>Long</v>
      </c>
      <c r="D3218">
        <v>4.2</v>
      </c>
      <c r="F3218" s="1" t="e">
        <f t="shared" si="747"/>
        <v>#VALUE!</v>
      </c>
      <c r="G3218" s="1" t="e">
        <f t="shared" si="749"/>
        <v>#VALUE!</v>
      </c>
      <c r="H3218" t="e">
        <f t="shared" si="750"/>
        <v>#VALUE!</v>
      </c>
      <c r="I3218" t="s">
        <v>6539</v>
      </c>
      <c r="J3218" t="s">
        <v>6567</v>
      </c>
      <c r="K3218" t="s">
        <v>596</v>
      </c>
      <c r="L3218" t="e">
        <f t="shared" si="751"/>
        <v>#VALUE!</v>
      </c>
      <c r="N3218" s="2" t="e">
        <f t="shared" si="752"/>
        <v>#VALUE!</v>
      </c>
      <c r="O3218" t="s">
        <v>147</v>
      </c>
      <c r="Q3218" t="s">
        <v>1630</v>
      </c>
      <c r="R3218" t="str">
        <f t="shared" si="753"/>
        <v>Great</v>
      </c>
      <c r="S3218" t="str">
        <f t="shared" si="754"/>
        <v>Great</v>
      </c>
      <c r="T3218" t="e">
        <f t="shared" si="755"/>
        <v>#VALUE!</v>
      </c>
      <c r="U3218" t="e">
        <f t="shared" si="756"/>
        <v>#VALUE!</v>
      </c>
      <c r="V3218" t="e">
        <f t="shared" si="757"/>
        <v>#VALUE!</v>
      </c>
      <c r="W3218" t="str">
        <f t="shared" si="758"/>
        <v>Don't Buy</v>
      </c>
      <c r="X3218" t="str">
        <f t="shared" si="759"/>
        <v>Not Known</v>
      </c>
      <c r="Z3218" t="e">
        <f t="shared" si="760"/>
        <v>#VALUE!</v>
      </c>
      <c r="AB3218" t="str">
        <f t="shared" si="761"/>
        <v>0</v>
      </c>
    </row>
    <row r="3219" spans="1:28" x14ac:dyDescent="0.3">
      <c r="A3219">
        <v>3217</v>
      </c>
      <c r="B3219" t="s">
        <v>6568</v>
      </c>
      <c r="C3219" t="str">
        <f t="shared" si="748"/>
        <v>Long</v>
      </c>
      <c r="D3219">
        <v>4.3</v>
      </c>
      <c r="F3219" s="1">
        <f t="shared" si="747"/>
        <v>4.8</v>
      </c>
      <c r="G3219" s="1">
        <f t="shared" si="749"/>
        <v>4.8</v>
      </c>
      <c r="H3219">
        <f t="shared" si="750"/>
        <v>4.3999999999999995</v>
      </c>
      <c r="I3219" t="s">
        <v>5701</v>
      </c>
      <c r="J3219" t="s">
        <v>22</v>
      </c>
      <c r="K3219" t="s">
        <v>5233</v>
      </c>
      <c r="L3219" t="str">
        <f t="shared" si="751"/>
        <v>Startup</v>
      </c>
      <c r="N3219" s="2">
        <f t="shared" si="752"/>
        <v>6</v>
      </c>
      <c r="O3219" t="s">
        <v>217</v>
      </c>
      <c r="P3219" t="s">
        <v>691</v>
      </c>
      <c r="Q3219" t="s">
        <v>44</v>
      </c>
      <c r="R3219" t="str">
        <f t="shared" si="753"/>
        <v>Great</v>
      </c>
      <c r="S3219" t="str">
        <f t="shared" si="754"/>
        <v>Great</v>
      </c>
      <c r="T3219" t="b">
        <f t="shared" si="755"/>
        <v>0</v>
      </c>
      <c r="U3219" t="b">
        <f t="shared" si="756"/>
        <v>1</v>
      </c>
      <c r="V3219" t="str">
        <f t="shared" si="757"/>
        <v>Average Company</v>
      </c>
      <c r="W3219" t="str">
        <f t="shared" si="758"/>
        <v>Don't Buy</v>
      </c>
      <c r="X3219" t="str">
        <f t="shared" si="759"/>
        <v>Not Known</v>
      </c>
      <c r="Z3219" t="str">
        <f t="shared" si="760"/>
        <v>Silicon Valley Startups</v>
      </c>
      <c r="AB3219" t="str">
        <f t="shared" si="761"/>
        <v>0</v>
      </c>
    </row>
    <row r="3220" spans="1:28" x14ac:dyDescent="0.3">
      <c r="A3220">
        <v>3218</v>
      </c>
      <c r="B3220" t="s">
        <v>6569</v>
      </c>
      <c r="C3220" t="str">
        <f t="shared" si="748"/>
        <v>Short</v>
      </c>
      <c r="D3220">
        <v>3.9</v>
      </c>
      <c r="F3220" s="1">
        <f t="shared" si="747"/>
        <v>3.9</v>
      </c>
      <c r="G3220" s="1">
        <f t="shared" si="749"/>
        <v>3.9</v>
      </c>
      <c r="H3220">
        <f t="shared" si="750"/>
        <v>3.9</v>
      </c>
      <c r="I3220" t="s">
        <v>6570</v>
      </c>
      <c r="J3220" t="s">
        <v>10</v>
      </c>
      <c r="K3220" t="s">
        <v>6571</v>
      </c>
      <c r="L3220" t="str">
        <f t="shared" si="751"/>
        <v>Established</v>
      </c>
      <c r="N3220" s="2">
        <f t="shared" si="752"/>
        <v>45</v>
      </c>
      <c r="O3220" t="s">
        <v>352</v>
      </c>
      <c r="P3220" t="s">
        <v>147</v>
      </c>
      <c r="Q3220" t="s">
        <v>372</v>
      </c>
      <c r="R3220" t="str">
        <f t="shared" si="753"/>
        <v>Average</v>
      </c>
      <c r="S3220" t="str">
        <f t="shared" si="754"/>
        <v xml:space="preserve"> </v>
      </c>
      <c r="T3220" t="b">
        <f t="shared" si="755"/>
        <v>0</v>
      </c>
      <c r="U3220" t="b">
        <f t="shared" si="756"/>
        <v>1</v>
      </c>
      <c r="V3220" t="str">
        <f t="shared" si="757"/>
        <v>Average Company</v>
      </c>
      <c r="W3220" t="str">
        <f t="shared" si="758"/>
        <v>Don't Buy</v>
      </c>
      <c r="X3220" t="str">
        <f t="shared" si="759"/>
        <v>Not Known</v>
      </c>
      <c r="Z3220" t="str">
        <f t="shared" si="760"/>
        <v>None</v>
      </c>
      <c r="AB3220" t="str">
        <f t="shared" si="761"/>
        <v>0</v>
      </c>
    </row>
    <row r="3221" spans="1:28" x14ac:dyDescent="0.3">
      <c r="A3221">
        <v>3219</v>
      </c>
      <c r="B3221" t="s">
        <v>6572</v>
      </c>
      <c r="C3221" t="str">
        <f t="shared" si="748"/>
        <v>Long</v>
      </c>
      <c r="D3221">
        <v>3.7</v>
      </c>
      <c r="F3221" s="1">
        <f t="shared" ref="F3221:F3284" si="762">IF(N3221&lt;10,IF(D3221+0.5&gt;5,5,D3221+0.5),D3221)</f>
        <v>3.7</v>
      </c>
      <c r="G3221" s="1">
        <f t="shared" si="749"/>
        <v>3.7</v>
      </c>
      <c r="H3221">
        <f t="shared" si="750"/>
        <v>3.7</v>
      </c>
      <c r="I3221" t="s">
        <v>6570</v>
      </c>
      <c r="J3221" t="s">
        <v>3761</v>
      </c>
      <c r="K3221" t="s">
        <v>5512</v>
      </c>
      <c r="L3221" t="str">
        <f t="shared" si="751"/>
        <v>Established</v>
      </c>
      <c r="N3221" s="2">
        <f t="shared" si="752"/>
        <v>15</v>
      </c>
      <c r="O3221" t="s">
        <v>84</v>
      </c>
      <c r="P3221" t="s">
        <v>691</v>
      </c>
      <c r="Q3221" t="s">
        <v>986</v>
      </c>
      <c r="R3221" t="str">
        <f t="shared" si="753"/>
        <v>Average</v>
      </c>
      <c r="S3221" t="str">
        <f t="shared" si="754"/>
        <v xml:space="preserve"> </v>
      </c>
      <c r="T3221" t="b">
        <f t="shared" si="755"/>
        <v>0</v>
      </c>
      <c r="U3221" t="b">
        <f t="shared" si="756"/>
        <v>1</v>
      </c>
      <c r="V3221" t="str">
        <f t="shared" si="757"/>
        <v>Average Company</v>
      </c>
      <c r="W3221" t="str">
        <f t="shared" si="758"/>
        <v>Don't Buy</v>
      </c>
      <c r="X3221" t="str">
        <f t="shared" si="759"/>
        <v>Not Known</v>
      </c>
      <c r="Z3221" t="str">
        <f t="shared" si="760"/>
        <v>None</v>
      </c>
      <c r="AB3221" t="str">
        <f t="shared" si="761"/>
        <v>0</v>
      </c>
    </row>
    <row r="3222" spans="1:28" x14ac:dyDescent="0.3">
      <c r="A3222">
        <v>3220</v>
      </c>
      <c r="B3222" t="s">
        <v>6573</v>
      </c>
      <c r="C3222" t="str">
        <f t="shared" si="748"/>
        <v>Long</v>
      </c>
      <c r="D3222">
        <v>4.0999999999999996</v>
      </c>
      <c r="F3222" s="1">
        <f t="shared" si="762"/>
        <v>4.0999999999999996</v>
      </c>
      <c r="G3222" s="1">
        <f t="shared" si="749"/>
        <v>4.0999999999999996</v>
      </c>
      <c r="H3222">
        <f t="shared" si="750"/>
        <v>4.0999999999999996</v>
      </c>
      <c r="I3222" t="s">
        <v>6570</v>
      </c>
      <c r="J3222" t="s">
        <v>10</v>
      </c>
      <c r="K3222" t="s">
        <v>6574</v>
      </c>
      <c r="L3222" t="str">
        <f t="shared" si="751"/>
        <v>Established</v>
      </c>
      <c r="N3222" s="2">
        <f t="shared" si="752"/>
        <v>22</v>
      </c>
      <c r="O3222" t="s">
        <v>142</v>
      </c>
      <c r="P3222" t="s">
        <v>147</v>
      </c>
      <c r="Q3222" t="s">
        <v>44</v>
      </c>
      <c r="R3222" t="str">
        <f t="shared" si="753"/>
        <v>Great</v>
      </c>
      <c r="S3222" t="str">
        <f t="shared" si="754"/>
        <v>Great</v>
      </c>
      <c r="T3222" t="b">
        <f t="shared" si="755"/>
        <v>1</v>
      </c>
      <c r="U3222" t="b">
        <f t="shared" si="756"/>
        <v>1</v>
      </c>
      <c r="V3222" t="str">
        <f t="shared" si="757"/>
        <v>Top Company</v>
      </c>
      <c r="W3222" t="str">
        <f t="shared" si="758"/>
        <v>Buy</v>
      </c>
      <c r="X3222" t="str">
        <f t="shared" si="759"/>
        <v>Not Known</v>
      </c>
      <c r="Z3222" t="str">
        <f t="shared" si="760"/>
        <v>None</v>
      </c>
      <c r="AB3222" t="str">
        <f t="shared" si="761"/>
        <v>0</v>
      </c>
    </row>
    <row r="3223" spans="1:28" x14ac:dyDescent="0.3">
      <c r="A3223">
        <v>3221</v>
      </c>
      <c r="B3223" t="s">
        <v>6575</v>
      </c>
      <c r="C3223" t="str">
        <f t="shared" si="748"/>
        <v>Long</v>
      </c>
      <c r="D3223">
        <v>3.9</v>
      </c>
      <c r="F3223" s="1">
        <f t="shared" si="762"/>
        <v>3.9</v>
      </c>
      <c r="G3223" s="1">
        <f t="shared" si="749"/>
        <v>3.9</v>
      </c>
      <c r="H3223">
        <f t="shared" si="750"/>
        <v>3.9</v>
      </c>
      <c r="I3223" t="s">
        <v>6570</v>
      </c>
      <c r="J3223" t="s">
        <v>10</v>
      </c>
      <c r="K3223" t="s">
        <v>4185</v>
      </c>
      <c r="L3223" t="str">
        <f t="shared" si="751"/>
        <v>Established</v>
      </c>
      <c r="N3223" s="2">
        <f t="shared" si="752"/>
        <v>68</v>
      </c>
      <c r="O3223" t="s">
        <v>600</v>
      </c>
      <c r="P3223" t="s">
        <v>1308</v>
      </c>
      <c r="Q3223" t="s">
        <v>424</v>
      </c>
      <c r="R3223" t="str">
        <f t="shared" si="753"/>
        <v>Average</v>
      </c>
      <c r="S3223" t="str">
        <f t="shared" si="754"/>
        <v xml:space="preserve"> </v>
      </c>
      <c r="T3223" t="b">
        <f t="shared" si="755"/>
        <v>0</v>
      </c>
      <c r="U3223" t="b">
        <f t="shared" si="756"/>
        <v>1</v>
      </c>
      <c r="V3223" t="str">
        <f t="shared" si="757"/>
        <v>Average Company</v>
      </c>
      <c r="W3223" t="str">
        <f t="shared" si="758"/>
        <v>Don't Buy</v>
      </c>
      <c r="X3223" t="str">
        <f t="shared" si="759"/>
        <v>Not Known</v>
      </c>
      <c r="Z3223" t="str">
        <f t="shared" si="760"/>
        <v>None</v>
      </c>
      <c r="AB3223" t="str">
        <f t="shared" si="761"/>
        <v>0</v>
      </c>
    </row>
    <row r="3224" spans="1:28" x14ac:dyDescent="0.3">
      <c r="A3224">
        <v>3222</v>
      </c>
      <c r="B3224" t="s">
        <v>6576</v>
      </c>
      <c r="C3224" t="str">
        <f t="shared" si="748"/>
        <v>Long</v>
      </c>
      <c r="D3224">
        <v>3.9</v>
      </c>
      <c r="F3224" s="1">
        <f t="shared" si="762"/>
        <v>3.9</v>
      </c>
      <c r="G3224" s="1">
        <f t="shared" si="749"/>
        <v>3.9</v>
      </c>
      <c r="H3224">
        <f t="shared" si="750"/>
        <v>3.9</v>
      </c>
      <c r="I3224" t="s">
        <v>6570</v>
      </c>
      <c r="J3224" t="s">
        <v>22</v>
      </c>
      <c r="K3224" t="s">
        <v>2222</v>
      </c>
      <c r="L3224" t="str">
        <f t="shared" si="751"/>
        <v>Established</v>
      </c>
      <c r="N3224" s="2">
        <f t="shared" si="752"/>
        <v>10</v>
      </c>
      <c r="O3224" t="s">
        <v>234</v>
      </c>
      <c r="P3224" t="s">
        <v>683</v>
      </c>
      <c r="Q3224" t="s">
        <v>44</v>
      </c>
      <c r="R3224" t="str">
        <f t="shared" si="753"/>
        <v>Average</v>
      </c>
      <c r="S3224" t="str">
        <f t="shared" si="754"/>
        <v xml:space="preserve"> </v>
      </c>
      <c r="T3224" t="b">
        <f t="shared" si="755"/>
        <v>0</v>
      </c>
      <c r="U3224" t="b">
        <f t="shared" si="756"/>
        <v>1</v>
      </c>
      <c r="V3224" t="str">
        <f t="shared" si="757"/>
        <v>Average Company</v>
      </c>
      <c r="W3224" t="str">
        <f t="shared" si="758"/>
        <v>Don't Buy</v>
      </c>
      <c r="X3224" t="str">
        <f t="shared" si="759"/>
        <v>Not Known</v>
      </c>
      <c r="Z3224" t="str">
        <f t="shared" si="760"/>
        <v>None</v>
      </c>
      <c r="AB3224" t="str">
        <f t="shared" si="761"/>
        <v>0</v>
      </c>
    </row>
    <row r="3225" spans="1:28" x14ac:dyDescent="0.3">
      <c r="A3225">
        <v>3223</v>
      </c>
      <c r="B3225" t="s">
        <v>6577</v>
      </c>
      <c r="C3225" t="str">
        <f t="shared" si="748"/>
        <v>Short</v>
      </c>
      <c r="D3225">
        <v>3.4</v>
      </c>
      <c r="F3225" s="1">
        <f t="shared" si="762"/>
        <v>3.4</v>
      </c>
      <c r="G3225" s="1">
        <f t="shared" si="749"/>
        <v>3.4</v>
      </c>
      <c r="H3225">
        <f t="shared" si="750"/>
        <v>3.4</v>
      </c>
      <c r="I3225" t="s">
        <v>6570</v>
      </c>
      <c r="J3225" t="s">
        <v>22</v>
      </c>
      <c r="K3225" t="s">
        <v>3175</v>
      </c>
      <c r="L3225" t="str">
        <f t="shared" si="751"/>
        <v>Established</v>
      </c>
      <c r="N3225" s="2">
        <f t="shared" si="752"/>
        <v>52</v>
      </c>
      <c r="O3225" t="s">
        <v>925</v>
      </c>
      <c r="P3225" t="s">
        <v>147</v>
      </c>
      <c r="Q3225" t="s">
        <v>918</v>
      </c>
      <c r="R3225" t="str">
        <f t="shared" si="753"/>
        <v>Average</v>
      </c>
      <c r="S3225" t="str">
        <f t="shared" si="754"/>
        <v xml:space="preserve"> </v>
      </c>
      <c r="T3225" t="b">
        <f t="shared" si="755"/>
        <v>0</v>
      </c>
      <c r="U3225" t="b">
        <f t="shared" si="756"/>
        <v>0</v>
      </c>
      <c r="V3225" t="str">
        <f t="shared" si="757"/>
        <v>Average Company</v>
      </c>
      <c r="W3225" t="str">
        <f t="shared" si="758"/>
        <v>Don't Buy</v>
      </c>
      <c r="X3225" t="str">
        <f t="shared" si="759"/>
        <v>Not Known</v>
      </c>
      <c r="Z3225" t="str">
        <f t="shared" si="760"/>
        <v>None</v>
      </c>
      <c r="AB3225" t="str">
        <f t="shared" si="761"/>
        <v>0</v>
      </c>
    </row>
    <row r="3226" spans="1:28" x14ac:dyDescent="0.3">
      <c r="A3226">
        <v>3224</v>
      </c>
      <c r="B3226" t="s">
        <v>6578</v>
      </c>
      <c r="C3226" t="str">
        <f t="shared" si="748"/>
        <v>Long</v>
      </c>
      <c r="D3226">
        <v>4</v>
      </c>
      <c r="F3226" s="1">
        <f t="shared" si="762"/>
        <v>4</v>
      </c>
      <c r="G3226" s="1">
        <f t="shared" si="749"/>
        <v>4</v>
      </c>
      <c r="H3226">
        <f t="shared" si="750"/>
        <v>4</v>
      </c>
      <c r="I3226" t="s">
        <v>6570</v>
      </c>
      <c r="J3226" t="s">
        <v>10</v>
      </c>
      <c r="K3226" t="s">
        <v>3446</v>
      </c>
      <c r="L3226" t="str">
        <f t="shared" si="751"/>
        <v>Established</v>
      </c>
      <c r="N3226" s="2">
        <f t="shared" si="752"/>
        <v>29</v>
      </c>
      <c r="O3226" t="s">
        <v>62</v>
      </c>
      <c r="P3226" t="s">
        <v>691</v>
      </c>
      <c r="Q3226" t="s">
        <v>117</v>
      </c>
      <c r="R3226" t="str">
        <f t="shared" si="753"/>
        <v>Average</v>
      </c>
      <c r="S3226" t="str">
        <f t="shared" si="754"/>
        <v xml:space="preserve"> </v>
      </c>
      <c r="T3226" t="b">
        <f t="shared" si="755"/>
        <v>0</v>
      </c>
      <c r="U3226" t="b">
        <f t="shared" si="756"/>
        <v>1</v>
      </c>
      <c r="V3226" t="str">
        <f t="shared" si="757"/>
        <v>Average Company</v>
      </c>
      <c r="W3226" t="str">
        <f t="shared" si="758"/>
        <v>Don't Buy</v>
      </c>
      <c r="X3226" t="str">
        <f t="shared" si="759"/>
        <v>Not Known</v>
      </c>
      <c r="Z3226" t="str">
        <f t="shared" si="760"/>
        <v>None</v>
      </c>
      <c r="AB3226" t="str">
        <f t="shared" si="761"/>
        <v>0</v>
      </c>
    </row>
    <row r="3227" spans="1:28" x14ac:dyDescent="0.3">
      <c r="A3227">
        <v>3225</v>
      </c>
      <c r="B3227" t="s">
        <v>6579</v>
      </c>
      <c r="C3227" t="str">
        <f t="shared" si="748"/>
        <v>Long</v>
      </c>
      <c r="D3227">
        <v>4.3</v>
      </c>
      <c r="F3227" s="1">
        <f t="shared" si="762"/>
        <v>4.3</v>
      </c>
      <c r="G3227" s="1">
        <f t="shared" si="749"/>
        <v>4.3</v>
      </c>
      <c r="H3227">
        <f t="shared" si="750"/>
        <v>4.3</v>
      </c>
      <c r="I3227" t="s">
        <v>6570</v>
      </c>
      <c r="J3227" t="s">
        <v>22</v>
      </c>
      <c r="K3227" t="s">
        <v>5181</v>
      </c>
      <c r="L3227" t="str">
        <f t="shared" si="751"/>
        <v>Established</v>
      </c>
      <c r="N3227" s="2">
        <f t="shared" si="752"/>
        <v>44</v>
      </c>
      <c r="O3227" t="s">
        <v>96</v>
      </c>
      <c r="P3227" t="s">
        <v>3614</v>
      </c>
      <c r="Q3227" t="s">
        <v>189</v>
      </c>
      <c r="R3227" t="str">
        <f t="shared" si="753"/>
        <v>Great</v>
      </c>
      <c r="S3227" t="str">
        <f t="shared" si="754"/>
        <v>Great</v>
      </c>
      <c r="T3227" t="b">
        <f t="shared" si="755"/>
        <v>1</v>
      </c>
      <c r="U3227" t="b">
        <f t="shared" si="756"/>
        <v>1</v>
      </c>
      <c r="V3227" t="str">
        <f t="shared" si="757"/>
        <v>Top Company</v>
      </c>
      <c r="W3227" t="str">
        <f t="shared" si="758"/>
        <v>Don't Buy</v>
      </c>
      <c r="X3227" t="str">
        <f t="shared" si="759"/>
        <v>Not Known</v>
      </c>
      <c r="Z3227" t="str">
        <f t="shared" si="760"/>
        <v>None</v>
      </c>
      <c r="AB3227" t="str">
        <f t="shared" si="761"/>
        <v>0</v>
      </c>
    </row>
    <row r="3228" spans="1:28" x14ac:dyDescent="0.3">
      <c r="A3228">
        <v>3226</v>
      </c>
      <c r="B3228" t="s">
        <v>6580</v>
      </c>
      <c r="C3228" t="str">
        <f t="shared" si="748"/>
        <v>Short</v>
      </c>
      <c r="D3228">
        <v>3.8</v>
      </c>
      <c r="F3228" s="1">
        <f t="shared" si="762"/>
        <v>3.8</v>
      </c>
      <c r="G3228" s="1">
        <f t="shared" si="749"/>
        <v>3.8</v>
      </c>
      <c r="H3228">
        <f t="shared" si="750"/>
        <v>3.8</v>
      </c>
      <c r="I3228" t="s">
        <v>6570</v>
      </c>
      <c r="J3228" t="s">
        <v>22</v>
      </c>
      <c r="K3228" t="s">
        <v>4536</v>
      </c>
      <c r="L3228" t="str">
        <f t="shared" si="751"/>
        <v>Established</v>
      </c>
      <c r="N3228" s="2">
        <f t="shared" si="752"/>
        <v>14</v>
      </c>
      <c r="O3228" t="s">
        <v>522</v>
      </c>
      <c r="P3228" t="s">
        <v>181</v>
      </c>
      <c r="Q3228" t="s">
        <v>1630</v>
      </c>
      <c r="R3228" t="str">
        <f t="shared" si="753"/>
        <v>Average</v>
      </c>
      <c r="S3228" t="str">
        <f t="shared" si="754"/>
        <v xml:space="preserve"> </v>
      </c>
      <c r="T3228" t="b">
        <f t="shared" si="755"/>
        <v>0</v>
      </c>
      <c r="U3228" t="b">
        <f t="shared" si="756"/>
        <v>1</v>
      </c>
      <c r="V3228" t="str">
        <f t="shared" si="757"/>
        <v>Average Company</v>
      </c>
      <c r="W3228" t="str">
        <f t="shared" si="758"/>
        <v>Don't Buy</v>
      </c>
      <c r="X3228" t="str">
        <f t="shared" si="759"/>
        <v>Not Known</v>
      </c>
      <c r="Z3228" t="str">
        <f t="shared" si="760"/>
        <v>None</v>
      </c>
      <c r="AB3228" t="str">
        <f t="shared" si="761"/>
        <v>0</v>
      </c>
    </row>
    <row r="3229" spans="1:28" x14ac:dyDescent="0.3">
      <c r="A3229">
        <v>3227</v>
      </c>
      <c r="B3229" t="s">
        <v>6581</v>
      </c>
      <c r="C3229" t="str">
        <f t="shared" si="748"/>
        <v>Short</v>
      </c>
      <c r="D3229">
        <v>4.3</v>
      </c>
      <c r="F3229" s="1">
        <f t="shared" si="762"/>
        <v>4.3</v>
      </c>
      <c r="G3229" s="1">
        <f t="shared" si="749"/>
        <v>4.3</v>
      </c>
      <c r="H3229">
        <f t="shared" si="750"/>
        <v>4.3</v>
      </c>
      <c r="I3229" t="s">
        <v>6570</v>
      </c>
      <c r="J3229" t="s">
        <v>10</v>
      </c>
      <c r="K3229" t="s">
        <v>3926</v>
      </c>
      <c r="L3229" t="str">
        <f t="shared" si="751"/>
        <v>Established</v>
      </c>
      <c r="N3229" s="2">
        <f t="shared" si="752"/>
        <v>33</v>
      </c>
      <c r="O3229" t="s">
        <v>18</v>
      </c>
      <c r="P3229" t="s">
        <v>683</v>
      </c>
      <c r="Q3229" t="s">
        <v>3437</v>
      </c>
      <c r="R3229" t="str">
        <f t="shared" si="753"/>
        <v>Great</v>
      </c>
      <c r="S3229" t="str">
        <f t="shared" si="754"/>
        <v>Great</v>
      </c>
      <c r="T3229" t="b">
        <f t="shared" si="755"/>
        <v>1</v>
      </c>
      <c r="U3229" t="b">
        <f t="shared" si="756"/>
        <v>1</v>
      </c>
      <c r="V3229" t="str">
        <f t="shared" si="757"/>
        <v>Top Company</v>
      </c>
      <c r="W3229" t="str">
        <f t="shared" si="758"/>
        <v>Don't Buy</v>
      </c>
      <c r="X3229" t="str">
        <f t="shared" si="759"/>
        <v>Not Known</v>
      </c>
      <c r="Z3229" t="str">
        <f t="shared" si="760"/>
        <v>None</v>
      </c>
      <c r="AB3229" t="str">
        <f t="shared" si="761"/>
        <v>0</v>
      </c>
    </row>
    <row r="3230" spans="1:28" x14ac:dyDescent="0.3">
      <c r="A3230">
        <v>3228</v>
      </c>
      <c r="B3230" t="s">
        <v>6582</v>
      </c>
      <c r="C3230" t="str">
        <f t="shared" si="748"/>
        <v>Long</v>
      </c>
      <c r="D3230">
        <v>4.5</v>
      </c>
      <c r="F3230" s="1">
        <f t="shared" si="762"/>
        <v>4.5</v>
      </c>
      <c r="G3230" s="1">
        <f t="shared" si="749"/>
        <v>4.5</v>
      </c>
      <c r="H3230">
        <f t="shared" si="750"/>
        <v>4.5</v>
      </c>
      <c r="I3230" t="s">
        <v>6570</v>
      </c>
      <c r="J3230" t="s">
        <v>22</v>
      </c>
      <c r="K3230" t="s">
        <v>5895</v>
      </c>
      <c r="L3230" t="str">
        <f t="shared" si="751"/>
        <v>Established</v>
      </c>
      <c r="N3230" s="2">
        <f t="shared" si="752"/>
        <v>18</v>
      </c>
      <c r="O3230" t="s">
        <v>200</v>
      </c>
      <c r="P3230" t="s">
        <v>683</v>
      </c>
      <c r="Q3230" t="s">
        <v>19</v>
      </c>
      <c r="R3230" t="str">
        <f t="shared" si="753"/>
        <v>Great</v>
      </c>
      <c r="S3230" t="str">
        <f t="shared" si="754"/>
        <v>Great</v>
      </c>
      <c r="T3230" t="b">
        <f t="shared" si="755"/>
        <v>1</v>
      </c>
      <c r="U3230" t="b">
        <f t="shared" si="756"/>
        <v>1</v>
      </c>
      <c r="V3230" t="str">
        <f t="shared" si="757"/>
        <v>Average Company</v>
      </c>
      <c r="W3230" t="str">
        <f t="shared" si="758"/>
        <v>Don't Buy</v>
      </c>
      <c r="X3230" t="str">
        <f t="shared" si="759"/>
        <v>Not Known</v>
      </c>
      <c r="Z3230" t="str">
        <f t="shared" si="760"/>
        <v>None</v>
      </c>
      <c r="AB3230" t="str">
        <f t="shared" si="761"/>
        <v>1Million</v>
      </c>
    </row>
    <row r="3231" spans="1:28" x14ac:dyDescent="0.3">
      <c r="A3231">
        <v>3229</v>
      </c>
      <c r="B3231" t="s">
        <v>6583</v>
      </c>
      <c r="C3231" t="str">
        <f t="shared" si="748"/>
        <v>Long</v>
      </c>
      <c r="D3231">
        <v>4.9000000000000004</v>
      </c>
      <c r="F3231" s="1">
        <f t="shared" si="762"/>
        <v>4.9000000000000004</v>
      </c>
      <c r="G3231" s="1">
        <f t="shared" si="749"/>
        <v>4.9000000000000004</v>
      </c>
      <c r="H3231">
        <f t="shared" si="750"/>
        <v>4.9000000000000004</v>
      </c>
      <c r="I3231" t="s">
        <v>6570</v>
      </c>
      <c r="J3231" t="s">
        <v>22</v>
      </c>
      <c r="K3231" t="s">
        <v>6584</v>
      </c>
      <c r="L3231" t="str">
        <f t="shared" si="751"/>
        <v>Established</v>
      </c>
      <c r="N3231" s="2">
        <f t="shared" si="752"/>
        <v>17</v>
      </c>
      <c r="O3231" t="s">
        <v>711</v>
      </c>
      <c r="P3231" t="s">
        <v>1308</v>
      </c>
      <c r="Q3231" t="s">
        <v>186</v>
      </c>
      <c r="R3231" t="str">
        <f t="shared" si="753"/>
        <v>Great</v>
      </c>
      <c r="S3231" t="str">
        <f t="shared" si="754"/>
        <v>Great</v>
      </c>
      <c r="T3231" t="b">
        <f t="shared" si="755"/>
        <v>1</v>
      </c>
      <c r="U3231" t="b">
        <f t="shared" si="756"/>
        <v>1</v>
      </c>
      <c r="V3231" t="str">
        <f t="shared" si="757"/>
        <v>Average Company</v>
      </c>
      <c r="W3231" t="str">
        <f t="shared" si="758"/>
        <v>Don't Buy</v>
      </c>
      <c r="X3231" t="str">
        <f t="shared" si="759"/>
        <v>Not Known</v>
      </c>
      <c r="Z3231" t="str">
        <f t="shared" si="760"/>
        <v>None</v>
      </c>
      <c r="AB3231" t="str">
        <f t="shared" si="761"/>
        <v>0</v>
      </c>
    </row>
    <row r="3232" spans="1:28" x14ac:dyDescent="0.3">
      <c r="A3232">
        <v>3230</v>
      </c>
      <c r="B3232" t="s">
        <v>6585</v>
      </c>
      <c r="C3232" t="str">
        <f t="shared" si="748"/>
        <v>Long</v>
      </c>
      <c r="D3232">
        <v>4.5999999999999996</v>
      </c>
      <c r="F3232" s="1">
        <f t="shared" si="762"/>
        <v>4.5999999999999996</v>
      </c>
      <c r="G3232" s="1">
        <f t="shared" si="749"/>
        <v>4.5999999999999996</v>
      </c>
      <c r="H3232">
        <f t="shared" si="750"/>
        <v>4.5999999999999996</v>
      </c>
      <c r="I3232" t="s">
        <v>6570</v>
      </c>
      <c r="J3232" t="s">
        <v>22</v>
      </c>
      <c r="K3232" t="s">
        <v>5025</v>
      </c>
      <c r="L3232" t="str">
        <f t="shared" si="751"/>
        <v>Established</v>
      </c>
      <c r="N3232" s="2">
        <f t="shared" si="752"/>
        <v>10</v>
      </c>
      <c r="O3232" t="s">
        <v>234</v>
      </c>
      <c r="P3232" t="s">
        <v>683</v>
      </c>
      <c r="Q3232" t="s">
        <v>44</v>
      </c>
      <c r="R3232" t="str">
        <f t="shared" si="753"/>
        <v>Great</v>
      </c>
      <c r="S3232" t="str">
        <f t="shared" si="754"/>
        <v>Great</v>
      </c>
      <c r="T3232" t="b">
        <f t="shared" si="755"/>
        <v>0</v>
      </c>
      <c r="U3232" t="b">
        <f t="shared" si="756"/>
        <v>1</v>
      </c>
      <c r="V3232" t="str">
        <f t="shared" si="757"/>
        <v>Average Company</v>
      </c>
      <c r="W3232" t="str">
        <f t="shared" si="758"/>
        <v>Don't Buy</v>
      </c>
      <c r="X3232" t="str">
        <f t="shared" si="759"/>
        <v>Not Known</v>
      </c>
      <c r="Z3232" t="str">
        <f t="shared" si="760"/>
        <v>None</v>
      </c>
      <c r="AB3232" t="str">
        <f t="shared" si="761"/>
        <v>0</v>
      </c>
    </row>
    <row r="3233" spans="1:28" x14ac:dyDescent="0.3">
      <c r="A3233">
        <v>3231</v>
      </c>
      <c r="B3233" t="s">
        <v>6586</v>
      </c>
      <c r="C3233" t="str">
        <f t="shared" si="748"/>
        <v>Long</v>
      </c>
      <c r="D3233">
        <v>4.3</v>
      </c>
      <c r="F3233" s="1">
        <f t="shared" si="762"/>
        <v>4.8</v>
      </c>
      <c r="G3233" s="1">
        <f t="shared" si="749"/>
        <v>4.8</v>
      </c>
      <c r="H3233">
        <f t="shared" si="750"/>
        <v>4.3999999999999995</v>
      </c>
      <c r="I3233" t="s">
        <v>6570</v>
      </c>
      <c r="J3233" t="s">
        <v>10</v>
      </c>
      <c r="K3233" t="s">
        <v>5071</v>
      </c>
      <c r="L3233" t="str">
        <f t="shared" si="751"/>
        <v>Startup</v>
      </c>
      <c r="N3233" s="2">
        <f t="shared" si="752"/>
        <v>7</v>
      </c>
      <c r="O3233" t="s">
        <v>318</v>
      </c>
      <c r="P3233" t="s">
        <v>691</v>
      </c>
      <c r="Q3233" t="s">
        <v>177</v>
      </c>
      <c r="R3233" t="str">
        <f t="shared" si="753"/>
        <v>Great</v>
      </c>
      <c r="S3233" t="str">
        <f t="shared" si="754"/>
        <v>Great</v>
      </c>
      <c r="T3233" t="b">
        <f t="shared" si="755"/>
        <v>0</v>
      </c>
      <c r="U3233" t="b">
        <f t="shared" si="756"/>
        <v>1</v>
      </c>
      <c r="V3233" t="str">
        <f t="shared" si="757"/>
        <v>Average Company</v>
      </c>
      <c r="W3233" t="str">
        <f t="shared" si="758"/>
        <v>Don't Buy</v>
      </c>
      <c r="X3233" t="str">
        <f t="shared" si="759"/>
        <v>Not Known</v>
      </c>
      <c r="Z3233" t="str">
        <f t="shared" si="760"/>
        <v>None</v>
      </c>
      <c r="AB3233" t="str">
        <f t="shared" si="761"/>
        <v>0</v>
      </c>
    </row>
    <row r="3234" spans="1:28" x14ac:dyDescent="0.3">
      <c r="A3234">
        <v>3232</v>
      </c>
      <c r="B3234" t="s">
        <v>6587</v>
      </c>
      <c r="C3234" t="str">
        <f t="shared" si="748"/>
        <v>Long</v>
      </c>
      <c r="D3234">
        <v>3.9</v>
      </c>
      <c r="F3234" s="1">
        <f t="shared" si="762"/>
        <v>3.9</v>
      </c>
      <c r="G3234" s="1">
        <f t="shared" si="749"/>
        <v>3.9</v>
      </c>
      <c r="H3234">
        <f t="shared" si="750"/>
        <v>3.9</v>
      </c>
      <c r="I3234" t="s">
        <v>6570</v>
      </c>
      <c r="J3234" t="s">
        <v>22</v>
      </c>
      <c r="K3234" t="s">
        <v>6588</v>
      </c>
      <c r="L3234" t="str">
        <f t="shared" si="751"/>
        <v>Established</v>
      </c>
      <c r="N3234" s="2">
        <f t="shared" si="752"/>
        <v>14</v>
      </c>
      <c r="O3234" t="s">
        <v>522</v>
      </c>
      <c r="P3234" t="s">
        <v>691</v>
      </c>
      <c r="Q3234" t="s">
        <v>44</v>
      </c>
      <c r="R3234" t="str">
        <f t="shared" si="753"/>
        <v>Average</v>
      </c>
      <c r="S3234" t="str">
        <f t="shared" si="754"/>
        <v xml:space="preserve"> </v>
      </c>
      <c r="T3234" t="b">
        <f t="shared" si="755"/>
        <v>0</v>
      </c>
      <c r="U3234" t="b">
        <f t="shared" si="756"/>
        <v>1</v>
      </c>
      <c r="V3234" t="str">
        <f t="shared" si="757"/>
        <v>Average Company</v>
      </c>
      <c r="W3234" t="str">
        <f t="shared" si="758"/>
        <v>Don't Buy</v>
      </c>
      <c r="X3234" t="str">
        <f t="shared" si="759"/>
        <v>Not Known</v>
      </c>
      <c r="Z3234" t="str">
        <f t="shared" si="760"/>
        <v>None</v>
      </c>
      <c r="AB3234" t="str">
        <f t="shared" si="761"/>
        <v>0</v>
      </c>
    </row>
    <row r="3235" spans="1:28" x14ac:dyDescent="0.3">
      <c r="A3235">
        <v>3233</v>
      </c>
      <c r="B3235" t="s">
        <v>6589</v>
      </c>
      <c r="C3235" t="str">
        <f t="shared" si="748"/>
        <v>Long</v>
      </c>
      <c r="D3235">
        <v>3.8</v>
      </c>
      <c r="F3235" s="1">
        <f t="shared" si="762"/>
        <v>3.8</v>
      </c>
      <c r="G3235" s="1">
        <f t="shared" si="749"/>
        <v>3.8</v>
      </c>
      <c r="H3235">
        <f t="shared" si="750"/>
        <v>3.8</v>
      </c>
      <c r="I3235" t="s">
        <v>6570</v>
      </c>
      <c r="J3235" t="s">
        <v>22</v>
      </c>
      <c r="K3235" t="s">
        <v>4621</v>
      </c>
      <c r="L3235" t="str">
        <f t="shared" si="751"/>
        <v>Established</v>
      </c>
      <c r="N3235" s="2">
        <f t="shared" si="752"/>
        <v>22</v>
      </c>
      <c r="O3235" t="s">
        <v>142</v>
      </c>
      <c r="P3235" t="s">
        <v>691</v>
      </c>
      <c r="Q3235" t="s">
        <v>1519</v>
      </c>
      <c r="R3235" t="str">
        <f t="shared" si="753"/>
        <v>Average</v>
      </c>
      <c r="S3235" t="str">
        <f t="shared" si="754"/>
        <v xml:space="preserve"> </v>
      </c>
      <c r="T3235" t="b">
        <f t="shared" si="755"/>
        <v>0</v>
      </c>
      <c r="U3235" t="b">
        <f t="shared" si="756"/>
        <v>1</v>
      </c>
      <c r="V3235" t="str">
        <f t="shared" si="757"/>
        <v>Average Company</v>
      </c>
      <c r="W3235" t="str">
        <f t="shared" si="758"/>
        <v>Don't Buy</v>
      </c>
      <c r="X3235" t="str">
        <f t="shared" si="759"/>
        <v>Not Known</v>
      </c>
      <c r="Z3235" t="str">
        <f t="shared" si="760"/>
        <v>None</v>
      </c>
      <c r="AB3235" t="str">
        <f t="shared" si="761"/>
        <v>0</v>
      </c>
    </row>
    <row r="3236" spans="1:28" x14ac:dyDescent="0.3">
      <c r="A3236">
        <v>3234</v>
      </c>
      <c r="B3236" t="s">
        <v>6590</v>
      </c>
      <c r="C3236" t="str">
        <f t="shared" si="748"/>
        <v>Long</v>
      </c>
      <c r="D3236">
        <v>4</v>
      </c>
      <c r="F3236" s="1">
        <f t="shared" si="762"/>
        <v>4</v>
      </c>
      <c r="G3236" s="1">
        <f t="shared" si="749"/>
        <v>4</v>
      </c>
      <c r="H3236">
        <f t="shared" si="750"/>
        <v>4</v>
      </c>
      <c r="I3236" t="s">
        <v>6570</v>
      </c>
      <c r="J3236" t="s">
        <v>22</v>
      </c>
      <c r="K3236" t="s">
        <v>6591</v>
      </c>
      <c r="L3236" t="str">
        <f t="shared" si="751"/>
        <v>Established</v>
      </c>
      <c r="N3236" s="2">
        <f t="shared" si="752"/>
        <v>36</v>
      </c>
      <c r="O3236" t="s">
        <v>48</v>
      </c>
      <c r="P3236" t="s">
        <v>2818</v>
      </c>
      <c r="Q3236" t="s">
        <v>732</v>
      </c>
      <c r="R3236" t="str">
        <f t="shared" si="753"/>
        <v>Average</v>
      </c>
      <c r="S3236" t="str">
        <f t="shared" si="754"/>
        <v xml:space="preserve"> </v>
      </c>
      <c r="T3236" t="b">
        <f t="shared" si="755"/>
        <v>0</v>
      </c>
      <c r="U3236" t="b">
        <f t="shared" si="756"/>
        <v>1</v>
      </c>
      <c r="V3236" t="str">
        <f t="shared" si="757"/>
        <v>Average Company</v>
      </c>
      <c r="W3236" t="str">
        <f t="shared" si="758"/>
        <v>Don't Buy</v>
      </c>
      <c r="X3236" t="str">
        <f t="shared" si="759"/>
        <v>Not Known</v>
      </c>
      <c r="Z3236" t="str">
        <f t="shared" si="760"/>
        <v>None</v>
      </c>
      <c r="AB3236" t="str">
        <f t="shared" si="761"/>
        <v>0</v>
      </c>
    </row>
    <row r="3237" spans="1:28" x14ac:dyDescent="0.3">
      <c r="A3237">
        <v>3235</v>
      </c>
      <c r="B3237" t="s">
        <v>6592</v>
      </c>
      <c r="C3237" t="str">
        <f t="shared" si="748"/>
        <v>Long</v>
      </c>
      <c r="D3237">
        <v>4.0999999999999996</v>
      </c>
      <c r="F3237" s="1">
        <f t="shared" si="762"/>
        <v>4.0999999999999996</v>
      </c>
      <c r="G3237" s="1">
        <f t="shared" si="749"/>
        <v>4.0999999999999996</v>
      </c>
      <c r="H3237">
        <f t="shared" si="750"/>
        <v>4.0999999999999996</v>
      </c>
      <c r="I3237" t="s">
        <v>6570</v>
      </c>
      <c r="J3237" t="s">
        <v>22</v>
      </c>
      <c r="K3237" t="s">
        <v>2047</v>
      </c>
      <c r="L3237" t="str">
        <f t="shared" si="751"/>
        <v>Established</v>
      </c>
      <c r="N3237" s="2">
        <f t="shared" si="752"/>
        <v>14</v>
      </c>
      <c r="O3237" t="s">
        <v>522</v>
      </c>
      <c r="P3237" t="s">
        <v>147</v>
      </c>
      <c r="Q3237" t="s">
        <v>465</v>
      </c>
      <c r="R3237" t="str">
        <f t="shared" si="753"/>
        <v>Great</v>
      </c>
      <c r="S3237" t="str">
        <f t="shared" si="754"/>
        <v>Great</v>
      </c>
      <c r="T3237" t="b">
        <f t="shared" si="755"/>
        <v>1</v>
      </c>
      <c r="U3237" t="b">
        <f t="shared" si="756"/>
        <v>1</v>
      </c>
      <c r="V3237" t="str">
        <f t="shared" si="757"/>
        <v>Average Company</v>
      </c>
      <c r="W3237" t="str">
        <f t="shared" si="758"/>
        <v>Don't Buy</v>
      </c>
      <c r="X3237" t="str">
        <f t="shared" si="759"/>
        <v>Not Known</v>
      </c>
      <c r="Z3237" t="str">
        <f t="shared" si="760"/>
        <v>None</v>
      </c>
      <c r="AB3237" t="str">
        <f t="shared" si="761"/>
        <v>0</v>
      </c>
    </row>
    <row r="3238" spans="1:28" x14ac:dyDescent="0.3">
      <c r="A3238">
        <v>3236</v>
      </c>
      <c r="B3238" t="s">
        <v>6593</v>
      </c>
      <c r="C3238" t="str">
        <f t="shared" si="748"/>
        <v>Long</v>
      </c>
      <c r="D3238">
        <v>4</v>
      </c>
      <c r="F3238" s="1">
        <f t="shared" si="762"/>
        <v>4</v>
      </c>
      <c r="G3238" s="1">
        <f t="shared" si="749"/>
        <v>4</v>
      </c>
      <c r="H3238">
        <f t="shared" si="750"/>
        <v>4</v>
      </c>
      <c r="I3238" t="s">
        <v>6570</v>
      </c>
      <c r="J3238" t="s">
        <v>22</v>
      </c>
      <c r="K3238" t="s">
        <v>6594</v>
      </c>
      <c r="L3238" t="str">
        <f t="shared" si="751"/>
        <v>Established</v>
      </c>
      <c r="N3238" s="2">
        <f t="shared" si="752"/>
        <v>27</v>
      </c>
      <c r="O3238" t="s">
        <v>109</v>
      </c>
      <c r="P3238" t="s">
        <v>691</v>
      </c>
      <c r="Q3238" t="s">
        <v>85</v>
      </c>
      <c r="R3238" t="str">
        <f t="shared" si="753"/>
        <v>Average</v>
      </c>
      <c r="S3238" t="str">
        <f t="shared" si="754"/>
        <v xml:space="preserve"> </v>
      </c>
      <c r="T3238" t="b">
        <f t="shared" si="755"/>
        <v>0</v>
      </c>
      <c r="U3238" t="b">
        <f t="shared" si="756"/>
        <v>1</v>
      </c>
      <c r="V3238" t="str">
        <f t="shared" si="757"/>
        <v>Average Company</v>
      </c>
      <c r="W3238" t="str">
        <f t="shared" si="758"/>
        <v>Don't Buy</v>
      </c>
      <c r="X3238" t="str">
        <f t="shared" si="759"/>
        <v>Not Known</v>
      </c>
      <c r="Z3238" t="str">
        <f t="shared" si="760"/>
        <v>None</v>
      </c>
      <c r="AB3238" t="str">
        <f t="shared" si="761"/>
        <v>0</v>
      </c>
    </row>
    <row r="3239" spans="1:28" x14ac:dyDescent="0.3">
      <c r="A3239">
        <v>3237</v>
      </c>
      <c r="B3239" t="s">
        <v>6595</v>
      </c>
      <c r="C3239" t="str">
        <f t="shared" si="748"/>
        <v>Long</v>
      </c>
      <c r="D3239">
        <v>3.7</v>
      </c>
      <c r="F3239" s="1">
        <f t="shared" si="762"/>
        <v>4.2</v>
      </c>
      <c r="G3239" s="1">
        <f t="shared" si="749"/>
        <v>4.2</v>
      </c>
      <c r="H3239">
        <f t="shared" si="750"/>
        <v>3.8000000000000003</v>
      </c>
      <c r="I3239" t="s">
        <v>6570</v>
      </c>
      <c r="J3239" t="s">
        <v>22</v>
      </c>
      <c r="K3239" t="s">
        <v>6596</v>
      </c>
      <c r="L3239" t="str">
        <f t="shared" si="751"/>
        <v>Startup</v>
      </c>
      <c r="N3239" s="2">
        <f t="shared" si="752"/>
        <v>7</v>
      </c>
      <c r="O3239" t="s">
        <v>318</v>
      </c>
      <c r="P3239" t="s">
        <v>683</v>
      </c>
      <c r="Q3239" t="s">
        <v>773</v>
      </c>
      <c r="R3239" t="str">
        <f t="shared" si="753"/>
        <v>Average</v>
      </c>
      <c r="S3239" t="str">
        <f t="shared" si="754"/>
        <v xml:space="preserve"> </v>
      </c>
      <c r="T3239" t="b">
        <f t="shared" si="755"/>
        <v>0</v>
      </c>
      <c r="U3239" t="b">
        <f t="shared" si="756"/>
        <v>1</v>
      </c>
      <c r="V3239" t="str">
        <f t="shared" si="757"/>
        <v>Average Company</v>
      </c>
      <c r="W3239" t="str">
        <f t="shared" si="758"/>
        <v>Don't Buy</v>
      </c>
      <c r="X3239" t="str">
        <f t="shared" si="759"/>
        <v>Not Known</v>
      </c>
      <c r="Z3239" t="str">
        <f t="shared" si="760"/>
        <v>None</v>
      </c>
      <c r="AB3239" t="str">
        <f t="shared" si="761"/>
        <v>0</v>
      </c>
    </row>
    <row r="3240" spans="1:28" x14ac:dyDescent="0.3">
      <c r="A3240">
        <v>3238</v>
      </c>
      <c r="B3240" t="s">
        <v>6597</v>
      </c>
      <c r="C3240" t="str">
        <f t="shared" si="748"/>
        <v>Long</v>
      </c>
      <c r="D3240">
        <v>3.2</v>
      </c>
      <c r="F3240" s="1" t="e">
        <f t="shared" si="762"/>
        <v>#VALUE!</v>
      </c>
      <c r="G3240" s="1" t="e">
        <f t="shared" si="749"/>
        <v>#VALUE!</v>
      </c>
      <c r="H3240" t="e">
        <f t="shared" si="750"/>
        <v>#VALUE!</v>
      </c>
      <c r="I3240" t="s">
        <v>6570</v>
      </c>
      <c r="J3240" t="s">
        <v>4931</v>
      </c>
      <c r="L3240" t="e">
        <f t="shared" si="751"/>
        <v>#VALUE!</v>
      </c>
      <c r="N3240" s="2" t="e">
        <f t="shared" si="752"/>
        <v>#VALUE!</v>
      </c>
      <c r="Q3240" t="s">
        <v>605</v>
      </c>
      <c r="R3240" t="str">
        <f t="shared" si="753"/>
        <v>Average</v>
      </c>
      <c r="S3240" t="str">
        <f t="shared" si="754"/>
        <v xml:space="preserve"> </v>
      </c>
      <c r="T3240" t="e">
        <f t="shared" si="755"/>
        <v>#VALUE!</v>
      </c>
      <c r="U3240" t="e">
        <f t="shared" si="756"/>
        <v>#VALUE!</v>
      </c>
      <c r="V3240" t="e">
        <f t="shared" si="757"/>
        <v>#VALUE!</v>
      </c>
      <c r="W3240" t="str">
        <f t="shared" si="758"/>
        <v>Don't Buy</v>
      </c>
      <c r="X3240" t="str">
        <f t="shared" si="759"/>
        <v>Not Known</v>
      </c>
      <c r="Z3240" t="e">
        <f t="shared" si="760"/>
        <v>#VALUE!</v>
      </c>
      <c r="AB3240" t="str">
        <f t="shared" si="761"/>
        <v>0</v>
      </c>
    </row>
    <row r="3241" spans="1:28" x14ac:dyDescent="0.3">
      <c r="A3241">
        <v>3239</v>
      </c>
      <c r="B3241" t="s">
        <v>6598</v>
      </c>
      <c r="C3241" t="str">
        <f t="shared" si="748"/>
        <v>Long</v>
      </c>
      <c r="D3241">
        <v>3.9</v>
      </c>
      <c r="F3241" s="1">
        <f t="shared" si="762"/>
        <v>3.9</v>
      </c>
      <c r="G3241" s="1">
        <f t="shared" si="749"/>
        <v>3.9</v>
      </c>
      <c r="H3241">
        <f t="shared" si="750"/>
        <v>3.9</v>
      </c>
      <c r="I3241" t="s">
        <v>6570</v>
      </c>
      <c r="J3241" t="s">
        <v>22</v>
      </c>
      <c r="K3241" t="s">
        <v>6599</v>
      </c>
      <c r="L3241" t="str">
        <f t="shared" si="751"/>
        <v>Established</v>
      </c>
      <c r="N3241" s="2">
        <f t="shared" si="752"/>
        <v>17</v>
      </c>
      <c r="O3241" t="s">
        <v>711</v>
      </c>
      <c r="P3241" t="s">
        <v>1308</v>
      </c>
      <c r="Q3241" t="s">
        <v>19</v>
      </c>
      <c r="R3241" t="str">
        <f t="shared" si="753"/>
        <v>Average</v>
      </c>
      <c r="S3241" t="str">
        <f t="shared" si="754"/>
        <v xml:space="preserve"> </v>
      </c>
      <c r="T3241" t="b">
        <f t="shared" si="755"/>
        <v>0</v>
      </c>
      <c r="U3241" t="b">
        <f t="shared" si="756"/>
        <v>1</v>
      </c>
      <c r="V3241" t="str">
        <f t="shared" si="757"/>
        <v>Average Company</v>
      </c>
      <c r="W3241" t="str">
        <f t="shared" si="758"/>
        <v>Don't Buy</v>
      </c>
      <c r="X3241" t="str">
        <f t="shared" si="759"/>
        <v>Not Known</v>
      </c>
      <c r="Z3241" t="str">
        <f t="shared" si="760"/>
        <v>None</v>
      </c>
      <c r="AB3241" t="str">
        <f t="shared" si="761"/>
        <v>500K</v>
      </c>
    </row>
    <row r="3242" spans="1:28" x14ac:dyDescent="0.3">
      <c r="A3242">
        <v>3240</v>
      </c>
      <c r="B3242" t="s">
        <v>6600</v>
      </c>
      <c r="C3242" t="str">
        <f t="shared" si="748"/>
        <v>Long</v>
      </c>
      <c r="D3242">
        <v>4.3</v>
      </c>
      <c r="F3242" s="1" t="e">
        <f t="shared" si="762"/>
        <v>#VALUE!</v>
      </c>
      <c r="G3242" s="1" t="e">
        <f t="shared" si="749"/>
        <v>#VALUE!</v>
      </c>
      <c r="H3242" t="e">
        <f t="shared" si="750"/>
        <v>#VALUE!</v>
      </c>
      <c r="I3242" t="s">
        <v>1599</v>
      </c>
      <c r="J3242" t="s">
        <v>3981</v>
      </c>
      <c r="K3242" t="s">
        <v>1703</v>
      </c>
      <c r="L3242" t="e">
        <f t="shared" si="751"/>
        <v>#VALUE!</v>
      </c>
      <c r="N3242" s="2" t="e">
        <f t="shared" si="752"/>
        <v>#VALUE!</v>
      </c>
      <c r="Q3242" t="s">
        <v>2970</v>
      </c>
      <c r="R3242" t="str">
        <f t="shared" si="753"/>
        <v>Great</v>
      </c>
      <c r="S3242" t="str">
        <f t="shared" si="754"/>
        <v>Great</v>
      </c>
      <c r="T3242" t="e">
        <f t="shared" si="755"/>
        <v>#VALUE!</v>
      </c>
      <c r="U3242" t="e">
        <f t="shared" si="756"/>
        <v>#VALUE!</v>
      </c>
      <c r="V3242" t="e">
        <f t="shared" si="757"/>
        <v>#VALUE!</v>
      </c>
      <c r="W3242" t="str">
        <f t="shared" si="758"/>
        <v>Buy</v>
      </c>
      <c r="X3242" t="str">
        <f t="shared" si="759"/>
        <v>Not Known</v>
      </c>
      <c r="Z3242" t="e">
        <f t="shared" si="760"/>
        <v>#VALUE!</v>
      </c>
      <c r="AB3242" t="str">
        <f t="shared" si="761"/>
        <v>0</v>
      </c>
    </row>
    <row r="3243" spans="1:28" x14ac:dyDescent="0.3">
      <c r="A3243">
        <v>3241</v>
      </c>
      <c r="B3243" t="s">
        <v>6601</v>
      </c>
      <c r="C3243" t="str">
        <f t="shared" si="748"/>
        <v>Short</v>
      </c>
      <c r="D3243">
        <v>4.0999999999999996</v>
      </c>
      <c r="F3243" s="1">
        <f t="shared" si="762"/>
        <v>4.0999999999999996</v>
      </c>
      <c r="G3243" s="1">
        <f t="shared" si="749"/>
        <v>4.0999999999999996</v>
      </c>
      <c r="H3243">
        <f t="shared" si="750"/>
        <v>4.0999999999999996</v>
      </c>
      <c r="I3243" t="s">
        <v>2005</v>
      </c>
      <c r="J3243" t="s">
        <v>22</v>
      </c>
      <c r="K3243" t="s">
        <v>6602</v>
      </c>
      <c r="L3243" t="str">
        <f t="shared" si="751"/>
        <v>Established</v>
      </c>
      <c r="N3243" s="2">
        <f t="shared" si="752"/>
        <v>14</v>
      </c>
      <c r="O3243" t="s">
        <v>6603</v>
      </c>
      <c r="P3243" t="s">
        <v>683</v>
      </c>
      <c r="Q3243" t="s">
        <v>80</v>
      </c>
      <c r="R3243" t="str">
        <f t="shared" si="753"/>
        <v>Great</v>
      </c>
      <c r="S3243" t="str">
        <f t="shared" si="754"/>
        <v>Great</v>
      </c>
      <c r="T3243" t="b">
        <f t="shared" si="755"/>
        <v>1</v>
      </c>
      <c r="U3243" t="b">
        <f t="shared" si="756"/>
        <v>1</v>
      </c>
      <c r="V3243" t="str">
        <f t="shared" si="757"/>
        <v>Average Company</v>
      </c>
      <c r="W3243" t="str">
        <f t="shared" si="758"/>
        <v>Buy</v>
      </c>
      <c r="X3243" t="str">
        <f t="shared" si="759"/>
        <v>Not Known</v>
      </c>
      <c r="Z3243" t="str">
        <f t="shared" si="760"/>
        <v>None</v>
      </c>
      <c r="AB3243" t="str">
        <f t="shared" si="761"/>
        <v>0</v>
      </c>
    </row>
    <row r="3244" spans="1:28" x14ac:dyDescent="0.3">
      <c r="A3244">
        <v>3242</v>
      </c>
      <c r="B3244" t="s">
        <v>6604</v>
      </c>
      <c r="C3244" t="str">
        <f t="shared" si="748"/>
        <v>Long</v>
      </c>
      <c r="D3244">
        <v>3.8</v>
      </c>
      <c r="F3244" s="1">
        <f t="shared" si="762"/>
        <v>3.8</v>
      </c>
      <c r="G3244" s="1">
        <f t="shared" si="749"/>
        <v>3.8</v>
      </c>
      <c r="H3244">
        <f t="shared" si="750"/>
        <v>3.8</v>
      </c>
      <c r="I3244" t="s">
        <v>2404</v>
      </c>
      <c r="J3244" t="s">
        <v>10</v>
      </c>
      <c r="K3244" t="s">
        <v>6605</v>
      </c>
      <c r="L3244" t="str">
        <f t="shared" si="751"/>
        <v>Established</v>
      </c>
      <c r="N3244" s="2">
        <f t="shared" si="752"/>
        <v>47</v>
      </c>
      <c r="O3244" t="s">
        <v>258</v>
      </c>
      <c r="P3244" t="s">
        <v>691</v>
      </c>
      <c r="Q3244" t="s">
        <v>843</v>
      </c>
      <c r="R3244" t="str">
        <f t="shared" si="753"/>
        <v>Average</v>
      </c>
      <c r="S3244" t="str">
        <f t="shared" si="754"/>
        <v xml:space="preserve"> </v>
      </c>
      <c r="T3244" t="b">
        <f t="shared" si="755"/>
        <v>0</v>
      </c>
      <c r="U3244" t="b">
        <f t="shared" si="756"/>
        <v>1</v>
      </c>
      <c r="V3244" t="str">
        <f t="shared" si="757"/>
        <v>Average Company</v>
      </c>
      <c r="W3244" t="str">
        <f t="shared" si="758"/>
        <v>Don't Buy</v>
      </c>
      <c r="X3244" t="str">
        <f t="shared" si="759"/>
        <v>Not Known</v>
      </c>
      <c r="Z3244" t="str">
        <f t="shared" si="760"/>
        <v>None</v>
      </c>
      <c r="AB3244" t="str">
        <f t="shared" si="761"/>
        <v>0</v>
      </c>
    </row>
    <row r="3245" spans="1:28" x14ac:dyDescent="0.3">
      <c r="A3245">
        <v>3243</v>
      </c>
      <c r="B3245" t="s">
        <v>6606</v>
      </c>
      <c r="C3245" t="str">
        <f t="shared" si="748"/>
        <v>Long</v>
      </c>
      <c r="D3245">
        <v>3.9</v>
      </c>
      <c r="F3245" s="1">
        <f t="shared" si="762"/>
        <v>3.9</v>
      </c>
      <c r="G3245" s="1">
        <f t="shared" si="749"/>
        <v>3.9</v>
      </c>
      <c r="H3245">
        <f t="shared" si="750"/>
        <v>3.9</v>
      </c>
      <c r="I3245" t="s">
        <v>6570</v>
      </c>
      <c r="J3245" t="s">
        <v>22</v>
      </c>
      <c r="K3245" t="s">
        <v>6607</v>
      </c>
      <c r="L3245" t="str">
        <f t="shared" si="751"/>
        <v>Established</v>
      </c>
      <c r="N3245" s="2">
        <f t="shared" si="752"/>
        <v>36</v>
      </c>
      <c r="O3245" t="s">
        <v>48</v>
      </c>
      <c r="P3245" t="s">
        <v>147</v>
      </c>
      <c r="Q3245" t="s">
        <v>4032</v>
      </c>
      <c r="R3245" t="str">
        <f t="shared" si="753"/>
        <v>Average</v>
      </c>
      <c r="S3245" t="str">
        <f t="shared" si="754"/>
        <v xml:space="preserve"> </v>
      </c>
      <c r="T3245" t="b">
        <f t="shared" si="755"/>
        <v>0</v>
      </c>
      <c r="U3245" t="b">
        <f t="shared" si="756"/>
        <v>1</v>
      </c>
      <c r="V3245" t="str">
        <f t="shared" si="757"/>
        <v>Average Company</v>
      </c>
      <c r="W3245" t="str">
        <f t="shared" si="758"/>
        <v>Don't Buy</v>
      </c>
      <c r="X3245" t="str">
        <f t="shared" si="759"/>
        <v>Not Known</v>
      </c>
      <c r="Z3245" t="str">
        <f t="shared" si="760"/>
        <v>None</v>
      </c>
      <c r="AB3245" t="str">
        <f t="shared" si="761"/>
        <v>0</v>
      </c>
    </row>
    <row r="3246" spans="1:28" x14ac:dyDescent="0.3">
      <c r="A3246">
        <v>3244</v>
      </c>
      <c r="B3246" t="s">
        <v>6608</v>
      </c>
      <c r="C3246" t="str">
        <f t="shared" si="748"/>
        <v>Long</v>
      </c>
      <c r="D3246">
        <v>4</v>
      </c>
      <c r="F3246" s="1">
        <f t="shared" si="762"/>
        <v>4</v>
      </c>
      <c r="G3246" s="1">
        <f t="shared" si="749"/>
        <v>4</v>
      </c>
      <c r="H3246">
        <f t="shared" si="750"/>
        <v>4</v>
      </c>
      <c r="I3246" t="s">
        <v>6609</v>
      </c>
      <c r="J3246" t="s">
        <v>10</v>
      </c>
      <c r="K3246" t="s">
        <v>3430</v>
      </c>
      <c r="L3246" t="str">
        <f t="shared" si="751"/>
        <v>Established</v>
      </c>
      <c r="N3246" s="2">
        <f t="shared" si="752"/>
        <v>32</v>
      </c>
      <c r="O3246" t="s">
        <v>368</v>
      </c>
      <c r="P3246" t="s">
        <v>147</v>
      </c>
      <c r="Q3246" t="s">
        <v>372</v>
      </c>
      <c r="R3246" t="str">
        <f t="shared" si="753"/>
        <v>Average</v>
      </c>
      <c r="S3246" t="str">
        <f t="shared" si="754"/>
        <v xml:space="preserve"> </v>
      </c>
      <c r="T3246" t="b">
        <f t="shared" si="755"/>
        <v>0</v>
      </c>
      <c r="U3246" t="b">
        <f t="shared" si="756"/>
        <v>1</v>
      </c>
      <c r="V3246" t="str">
        <f t="shared" si="757"/>
        <v>Average Company</v>
      </c>
      <c r="W3246" t="str">
        <f t="shared" si="758"/>
        <v>Buy</v>
      </c>
      <c r="X3246" t="str">
        <f t="shared" si="759"/>
        <v>Not Known</v>
      </c>
      <c r="Z3246" t="str">
        <f t="shared" si="760"/>
        <v>None</v>
      </c>
      <c r="AB3246" t="str">
        <f t="shared" si="761"/>
        <v>0</v>
      </c>
    </row>
    <row r="3247" spans="1:28" x14ac:dyDescent="0.3">
      <c r="A3247">
        <v>3245</v>
      </c>
      <c r="B3247" t="s">
        <v>6610</v>
      </c>
      <c r="C3247" t="str">
        <f t="shared" si="748"/>
        <v>Short</v>
      </c>
      <c r="D3247">
        <v>4.5</v>
      </c>
      <c r="F3247" s="1">
        <f t="shared" si="762"/>
        <v>4.5</v>
      </c>
      <c r="G3247" s="1">
        <f t="shared" si="749"/>
        <v>4.5</v>
      </c>
      <c r="H3247">
        <f t="shared" si="750"/>
        <v>4.5</v>
      </c>
      <c r="I3247" t="s">
        <v>6609</v>
      </c>
      <c r="J3247" t="s">
        <v>10</v>
      </c>
      <c r="K3247" t="s">
        <v>6611</v>
      </c>
      <c r="L3247" t="str">
        <f t="shared" si="751"/>
        <v>Established</v>
      </c>
      <c r="N3247" s="2">
        <f t="shared" si="752"/>
        <v>77</v>
      </c>
      <c r="O3247" t="s">
        <v>35</v>
      </c>
      <c r="P3247" t="s">
        <v>13</v>
      </c>
      <c r="Q3247" t="s">
        <v>243</v>
      </c>
      <c r="R3247" t="str">
        <f t="shared" si="753"/>
        <v>Great</v>
      </c>
      <c r="S3247" t="str">
        <f t="shared" si="754"/>
        <v>Great</v>
      </c>
      <c r="T3247" t="b">
        <f t="shared" si="755"/>
        <v>1</v>
      </c>
      <c r="U3247" t="b">
        <f t="shared" si="756"/>
        <v>1</v>
      </c>
      <c r="V3247" t="str">
        <f t="shared" si="757"/>
        <v>Top Company</v>
      </c>
      <c r="W3247" t="str">
        <f t="shared" si="758"/>
        <v>Don't Buy</v>
      </c>
      <c r="X3247" t="str">
        <f t="shared" si="759"/>
        <v>Not Known</v>
      </c>
      <c r="Z3247" t="str">
        <f t="shared" si="760"/>
        <v>None</v>
      </c>
      <c r="AB3247" t="str">
        <f t="shared" si="761"/>
        <v>0</v>
      </c>
    </row>
    <row r="3248" spans="1:28" x14ac:dyDescent="0.3">
      <c r="A3248">
        <v>3246</v>
      </c>
      <c r="B3248" t="s">
        <v>6612</v>
      </c>
      <c r="C3248" t="str">
        <f t="shared" si="748"/>
        <v>Long</v>
      </c>
      <c r="D3248">
        <v>3.3</v>
      </c>
      <c r="F3248" s="1">
        <f t="shared" si="762"/>
        <v>3.3</v>
      </c>
      <c r="G3248" s="1">
        <f t="shared" si="749"/>
        <v>3.3</v>
      </c>
      <c r="H3248">
        <f t="shared" si="750"/>
        <v>3.3</v>
      </c>
      <c r="I3248" t="s">
        <v>6609</v>
      </c>
      <c r="J3248" t="s">
        <v>22</v>
      </c>
      <c r="K3248" t="s">
        <v>6613</v>
      </c>
      <c r="L3248" t="str">
        <f t="shared" si="751"/>
        <v>Established</v>
      </c>
      <c r="N3248" s="2">
        <f t="shared" si="752"/>
        <v>34</v>
      </c>
      <c r="O3248" t="s">
        <v>213</v>
      </c>
      <c r="P3248" t="s">
        <v>691</v>
      </c>
      <c r="Q3248" t="s">
        <v>243</v>
      </c>
      <c r="R3248" t="str">
        <f t="shared" si="753"/>
        <v>Average</v>
      </c>
      <c r="S3248" t="str">
        <f t="shared" si="754"/>
        <v xml:space="preserve"> </v>
      </c>
      <c r="T3248" t="b">
        <f t="shared" si="755"/>
        <v>0</v>
      </c>
      <c r="U3248" t="b">
        <f t="shared" si="756"/>
        <v>0</v>
      </c>
      <c r="V3248" t="str">
        <f t="shared" si="757"/>
        <v>Average Company</v>
      </c>
      <c r="W3248" t="str">
        <f t="shared" si="758"/>
        <v>Don't Buy</v>
      </c>
      <c r="X3248" t="str">
        <f t="shared" si="759"/>
        <v>Not Known</v>
      </c>
      <c r="Z3248" t="str">
        <f t="shared" si="760"/>
        <v>None</v>
      </c>
      <c r="AB3248" t="str">
        <f t="shared" si="761"/>
        <v>0</v>
      </c>
    </row>
    <row r="3249" spans="1:28" x14ac:dyDescent="0.3">
      <c r="A3249">
        <v>3247</v>
      </c>
      <c r="B3249" t="s">
        <v>6614</v>
      </c>
      <c r="C3249" t="str">
        <f t="shared" si="748"/>
        <v>Long</v>
      </c>
      <c r="D3249">
        <v>3.4</v>
      </c>
      <c r="F3249" s="1">
        <f t="shared" si="762"/>
        <v>3.4</v>
      </c>
      <c r="G3249" s="1">
        <f t="shared" si="749"/>
        <v>3.4</v>
      </c>
      <c r="H3249">
        <f t="shared" si="750"/>
        <v>3.4</v>
      </c>
      <c r="I3249" t="s">
        <v>6609</v>
      </c>
      <c r="J3249" t="s">
        <v>22</v>
      </c>
      <c r="K3249" t="s">
        <v>6289</v>
      </c>
      <c r="L3249" t="str">
        <f t="shared" si="751"/>
        <v>Established</v>
      </c>
      <c r="N3249" s="2">
        <f t="shared" si="752"/>
        <v>21</v>
      </c>
      <c r="O3249" t="s">
        <v>321</v>
      </c>
      <c r="P3249" t="s">
        <v>683</v>
      </c>
      <c r="Q3249" t="s">
        <v>295</v>
      </c>
      <c r="R3249" t="str">
        <f t="shared" si="753"/>
        <v>Average</v>
      </c>
      <c r="S3249" t="str">
        <f t="shared" si="754"/>
        <v xml:space="preserve"> </v>
      </c>
      <c r="T3249" t="b">
        <f t="shared" si="755"/>
        <v>0</v>
      </c>
      <c r="U3249" t="b">
        <f t="shared" si="756"/>
        <v>0</v>
      </c>
      <c r="V3249" t="str">
        <f t="shared" si="757"/>
        <v>Average Company</v>
      </c>
      <c r="W3249" t="str">
        <f t="shared" si="758"/>
        <v>Don't Buy</v>
      </c>
      <c r="X3249" t="str">
        <f t="shared" si="759"/>
        <v>Not Known</v>
      </c>
      <c r="Z3249" t="str">
        <f t="shared" si="760"/>
        <v>None</v>
      </c>
      <c r="AB3249" t="str">
        <f t="shared" si="761"/>
        <v>0</v>
      </c>
    </row>
    <row r="3250" spans="1:28" x14ac:dyDescent="0.3">
      <c r="A3250">
        <v>3248</v>
      </c>
      <c r="B3250" t="s">
        <v>6615</v>
      </c>
      <c r="C3250" t="str">
        <f t="shared" si="748"/>
        <v>Long</v>
      </c>
      <c r="D3250">
        <v>4.2</v>
      </c>
      <c r="F3250" s="1">
        <f t="shared" si="762"/>
        <v>4.2</v>
      </c>
      <c r="G3250" s="1">
        <f t="shared" si="749"/>
        <v>4.2</v>
      </c>
      <c r="H3250">
        <f t="shared" si="750"/>
        <v>4.2</v>
      </c>
      <c r="I3250" t="s">
        <v>6609</v>
      </c>
      <c r="J3250" t="s">
        <v>10</v>
      </c>
      <c r="K3250" t="s">
        <v>2630</v>
      </c>
      <c r="L3250" t="str">
        <f t="shared" si="751"/>
        <v>Established</v>
      </c>
      <c r="N3250" s="2">
        <f t="shared" si="752"/>
        <v>25</v>
      </c>
      <c r="O3250" t="s">
        <v>54</v>
      </c>
      <c r="P3250" t="s">
        <v>181</v>
      </c>
      <c r="Q3250" t="s">
        <v>284</v>
      </c>
      <c r="R3250" t="str">
        <f t="shared" si="753"/>
        <v>Great</v>
      </c>
      <c r="S3250" t="str">
        <f t="shared" si="754"/>
        <v>Great</v>
      </c>
      <c r="T3250" t="b">
        <f t="shared" si="755"/>
        <v>1</v>
      </c>
      <c r="U3250" t="b">
        <f t="shared" si="756"/>
        <v>1</v>
      </c>
      <c r="V3250" t="str">
        <f t="shared" si="757"/>
        <v>Top Company</v>
      </c>
      <c r="W3250" t="str">
        <f t="shared" si="758"/>
        <v>Don't Buy</v>
      </c>
      <c r="X3250" t="str">
        <f t="shared" si="759"/>
        <v>Not Known</v>
      </c>
      <c r="Z3250" t="str">
        <f t="shared" si="760"/>
        <v>None</v>
      </c>
      <c r="AB3250" t="str">
        <f t="shared" si="761"/>
        <v>0</v>
      </c>
    </row>
    <row r="3251" spans="1:28" x14ac:dyDescent="0.3">
      <c r="A3251">
        <v>3249</v>
      </c>
      <c r="B3251" t="s">
        <v>6616</v>
      </c>
      <c r="C3251" t="str">
        <f t="shared" si="748"/>
        <v>Long</v>
      </c>
      <c r="D3251">
        <v>2.8</v>
      </c>
      <c r="F3251" s="1">
        <f t="shared" si="762"/>
        <v>3.3</v>
      </c>
      <c r="G3251" s="1">
        <f t="shared" si="749"/>
        <v>3.3</v>
      </c>
      <c r="H3251">
        <f t="shared" si="750"/>
        <v>2.9</v>
      </c>
      <c r="I3251" t="s">
        <v>6609</v>
      </c>
      <c r="J3251" t="s">
        <v>22</v>
      </c>
      <c r="K3251" t="s">
        <v>2746</v>
      </c>
      <c r="L3251" t="str">
        <f t="shared" si="751"/>
        <v>Startup</v>
      </c>
      <c r="N3251" s="2">
        <f t="shared" si="752"/>
        <v>7</v>
      </c>
      <c r="O3251" t="s">
        <v>318</v>
      </c>
      <c r="P3251" t="s">
        <v>1308</v>
      </c>
      <c r="Q3251" t="s">
        <v>44</v>
      </c>
      <c r="R3251" t="str">
        <f t="shared" si="753"/>
        <v>Average</v>
      </c>
      <c r="S3251" t="str">
        <f t="shared" si="754"/>
        <v xml:space="preserve"> </v>
      </c>
      <c r="T3251" t="b">
        <f t="shared" si="755"/>
        <v>0</v>
      </c>
      <c r="U3251" t="b">
        <f t="shared" si="756"/>
        <v>1</v>
      </c>
      <c r="V3251" t="str">
        <f t="shared" si="757"/>
        <v>Average Company</v>
      </c>
      <c r="W3251" t="str">
        <f t="shared" si="758"/>
        <v>Don't Buy</v>
      </c>
      <c r="X3251" t="str">
        <f t="shared" si="759"/>
        <v>Not Known</v>
      </c>
      <c r="Z3251" t="str">
        <f t="shared" si="760"/>
        <v>Silicon Valley Startups</v>
      </c>
      <c r="AB3251" t="str">
        <f t="shared" si="761"/>
        <v>0</v>
      </c>
    </row>
    <row r="3252" spans="1:28" x14ac:dyDescent="0.3">
      <c r="A3252">
        <v>3250</v>
      </c>
      <c r="B3252" t="s">
        <v>6617</v>
      </c>
      <c r="C3252" t="str">
        <f t="shared" si="748"/>
        <v>Long</v>
      </c>
      <c r="D3252">
        <v>4.4000000000000004</v>
      </c>
      <c r="F3252" s="1">
        <f t="shared" si="762"/>
        <v>4.4000000000000004</v>
      </c>
      <c r="G3252" s="1">
        <f t="shared" si="749"/>
        <v>4.4000000000000004</v>
      </c>
      <c r="H3252">
        <f t="shared" si="750"/>
        <v>4.4000000000000004</v>
      </c>
      <c r="I3252" t="s">
        <v>6609</v>
      </c>
      <c r="J3252" t="s">
        <v>10</v>
      </c>
      <c r="K3252" t="s">
        <v>1175</v>
      </c>
      <c r="L3252" t="str">
        <f t="shared" si="751"/>
        <v>Established</v>
      </c>
      <c r="N3252" s="2">
        <f t="shared" si="752"/>
        <v>50</v>
      </c>
      <c r="O3252" t="s">
        <v>740</v>
      </c>
      <c r="P3252" t="s">
        <v>3223</v>
      </c>
      <c r="Q3252" t="s">
        <v>117</v>
      </c>
      <c r="R3252" t="str">
        <f t="shared" si="753"/>
        <v>Great</v>
      </c>
      <c r="S3252" t="str">
        <f t="shared" si="754"/>
        <v>Great</v>
      </c>
      <c r="T3252" t="b">
        <f t="shared" si="755"/>
        <v>1</v>
      </c>
      <c r="U3252" t="b">
        <f t="shared" si="756"/>
        <v>1</v>
      </c>
      <c r="V3252" t="str">
        <f t="shared" si="757"/>
        <v>Top Company</v>
      </c>
      <c r="W3252" t="str">
        <f t="shared" si="758"/>
        <v>Don't Buy</v>
      </c>
      <c r="X3252" t="str">
        <f t="shared" si="759"/>
        <v>Not Known</v>
      </c>
      <c r="Z3252" t="str">
        <f t="shared" si="760"/>
        <v>None</v>
      </c>
      <c r="AB3252" t="str">
        <f t="shared" si="761"/>
        <v>0</v>
      </c>
    </row>
    <row r="3253" spans="1:28" x14ac:dyDescent="0.3">
      <c r="A3253">
        <v>3251</v>
      </c>
      <c r="B3253" t="s">
        <v>6618</v>
      </c>
      <c r="C3253" t="str">
        <f t="shared" si="748"/>
        <v>Long</v>
      </c>
      <c r="D3253">
        <v>3.2</v>
      </c>
      <c r="F3253" s="1">
        <f t="shared" si="762"/>
        <v>3.2</v>
      </c>
      <c r="G3253" s="1">
        <f t="shared" si="749"/>
        <v>3.2</v>
      </c>
      <c r="H3253">
        <f t="shared" si="750"/>
        <v>3.2</v>
      </c>
      <c r="I3253" t="s">
        <v>6609</v>
      </c>
      <c r="J3253" t="s">
        <v>22</v>
      </c>
      <c r="K3253" t="s">
        <v>2958</v>
      </c>
      <c r="L3253" t="str">
        <f t="shared" si="751"/>
        <v>Established</v>
      </c>
      <c r="N3253" s="2">
        <f t="shared" si="752"/>
        <v>36</v>
      </c>
      <c r="O3253" t="s">
        <v>48</v>
      </c>
      <c r="P3253" t="s">
        <v>683</v>
      </c>
      <c r="Q3253" t="s">
        <v>105</v>
      </c>
      <c r="R3253" t="str">
        <f t="shared" si="753"/>
        <v>Average</v>
      </c>
      <c r="S3253" t="str">
        <f t="shared" si="754"/>
        <v xml:space="preserve"> </v>
      </c>
      <c r="T3253" t="b">
        <f t="shared" si="755"/>
        <v>0</v>
      </c>
      <c r="U3253" t="b">
        <f t="shared" si="756"/>
        <v>0</v>
      </c>
      <c r="V3253" t="str">
        <f t="shared" si="757"/>
        <v>Average Company</v>
      </c>
      <c r="W3253" t="str">
        <f t="shared" si="758"/>
        <v>Don't Buy</v>
      </c>
      <c r="X3253" t="str">
        <f t="shared" si="759"/>
        <v>Not Known</v>
      </c>
      <c r="Z3253" t="str">
        <f t="shared" si="760"/>
        <v>None</v>
      </c>
      <c r="AB3253" t="str">
        <f t="shared" si="761"/>
        <v>0</v>
      </c>
    </row>
    <row r="3254" spans="1:28" x14ac:dyDescent="0.3">
      <c r="A3254">
        <v>3252</v>
      </c>
      <c r="B3254" t="s">
        <v>6619</v>
      </c>
      <c r="C3254" t="str">
        <f t="shared" si="748"/>
        <v>Long</v>
      </c>
      <c r="D3254">
        <v>4.2</v>
      </c>
      <c r="F3254" s="1">
        <f t="shared" si="762"/>
        <v>4.2</v>
      </c>
      <c r="G3254" s="1">
        <f t="shared" si="749"/>
        <v>4.2</v>
      </c>
      <c r="H3254">
        <f t="shared" si="750"/>
        <v>4.2</v>
      </c>
      <c r="I3254" t="s">
        <v>6609</v>
      </c>
      <c r="J3254" t="s">
        <v>22</v>
      </c>
      <c r="K3254" t="s">
        <v>3357</v>
      </c>
      <c r="L3254" t="str">
        <f t="shared" si="751"/>
        <v>Established</v>
      </c>
      <c r="N3254" s="2">
        <f t="shared" si="752"/>
        <v>27</v>
      </c>
      <c r="O3254" t="s">
        <v>109</v>
      </c>
      <c r="P3254" t="s">
        <v>181</v>
      </c>
      <c r="Q3254" t="s">
        <v>424</v>
      </c>
      <c r="R3254" t="str">
        <f t="shared" si="753"/>
        <v>Great</v>
      </c>
      <c r="S3254" t="str">
        <f t="shared" si="754"/>
        <v>Great</v>
      </c>
      <c r="T3254" t="b">
        <f t="shared" si="755"/>
        <v>1</v>
      </c>
      <c r="U3254" t="b">
        <f t="shared" si="756"/>
        <v>1</v>
      </c>
      <c r="V3254" t="str">
        <f t="shared" si="757"/>
        <v>Top Company</v>
      </c>
      <c r="W3254" t="str">
        <f t="shared" si="758"/>
        <v>Don't Buy</v>
      </c>
      <c r="X3254" t="str">
        <f t="shared" si="759"/>
        <v>Not Known</v>
      </c>
      <c r="Z3254" t="str">
        <f t="shared" si="760"/>
        <v>None</v>
      </c>
      <c r="AB3254" t="str">
        <f t="shared" si="761"/>
        <v>0</v>
      </c>
    </row>
    <row r="3255" spans="1:28" x14ac:dyDescent="0.3">
      <c r="A3255">
        <v>3253</v>
      </c>
      <c r="B3255" t="s">
        <v>6620</v>
      </c>
      <c r="C3255" t="str">
        <f t="shared" si="748"/>
        <v>Long</v>
      </c>
      <c r="D3255">
        <v>3.5</v>
      </c>
      <c r="F3255" s="1">
        <f t="shared" si="762"/>
        <v>3.5</v>
      </c>
      <c r="G3255" s="1">
        <f t="shared" si="749"/>
        <v>3.5</v>
      </c>
      <c r="H3255">
        <f t="shared" si="750"/>
        <v>3.5</v>
      </c>
      <c r="I3255" t="s">
        <v>6609</v>
      </c>
      <c r="J3255" t="s">
        <v>10</v>
      </c>
      <c r="K3255" t="s">
        <v>1471</v>
      </c>
      <c r="L3255" t="str">
        <f t="shared" si="751"/>
        <v>Established</v>
      </c>
      <c r="N3255" s="2">
        <f t="shared" si="752"/>
        <v>53</v>
      </c>
      <c r="O3255" t="s">
        <v>500</v>
      </c>
      <c r="P3255" t="s">
        <v>683</v>
      </c>
      <c r="Q3255" t="s">
        <v>177</v>
      </c>
      <c r="R3255" t="str">
        <f t="shared" si="753"/>
        <v>Average</v>
      </c>
      <c r="S3255" t="str">
        <f t="shared" si="754"/>
        <v xml:space="preserve"> </v>
      </c>
      <c r="T3255" t="b">
        <f t="shared" si="755"/>
        <v>0</v>
      </c>
      <c r="U3255" t="b">
        <f t="shared" si="756"/>
        <v>0</v>
      </c>
      <c r="V3255" t="str">
        <f t="shared" si="757"/>
        <v>Average Company</v>
      </c>
      <c r="W3255" t="str">
        <f t="shared" si="758"/>
        <v>Buy</v>
      </c>
      <c r="X3255" t="str">
        <f t="shared" si="759"/>
        <v>Not Known</v>
      </c>
      <c r="Z3255" t="str">
        <f t="shared" si="760"/>
        <v>None</v>
      </c>
      <c r="AB3255" t="str">
        <f t="shared" si="761"/>
        <v>0</v>
      </c>
    </row>
    <row r="3256" spans="1:28" x14ac:dyDescent="0.3">
      <c r="A3256">
        <v>3254</v>
      </c>
      <c r="B3256" t="s">
        <v>6621</v>
      </c>
      <c r="C3256" t="str">
        <f t="shared" si="748"/>
        <v>Long</v>
      </c>
      <c r="D3256">
        <v>4</v>
      </c>
      <c r="F3256" s="1">
        <f t="shared" si="762"/>
        <v>4</v>
      </c>
      <c r="G3256" s="1">
        <f t="shared" si="749"/>
        <v>4</v>
      </c>
      <c r="H3256">
        <f t="shared" si="750"/>
        <v>4</v>
      </c>
      <c r="I3256" t="s">
        <v>6609</v>
      </c>
      <c r="J3256" t="s">
        <v>22</v>
      </c>
      <c r="K3256" t="s">
        <v>6169</v>
      </c>
      <c r="L3256" t="str">
        <f t="shared" si="751"/>
        <v>Established</v>
      </c>
      <c r="N3256" s="2">
        <f t="shared" si="752"/>
        <v>57</v>
      </c>
      <c r="O3256" t="s">
        <v>1796</v>
      </c>
      <c r="P3256" t="s">
        <v>1308</v>
      </c>
      <c r="Q3256" t="s">
        <v>80</v>
      </c>
      <c r="R3256" t="str">
        <f t="shared" si="753"/>
        <v>Average</v>
      </c>
      <c r="S3256" t="str">
        <f t="shared" si="754"/>
        <v xml:space="preserve"> </v>
      </c>
      <c r="T3256" t="b">
        <f t="shared" si="755"/>
        <v>0</v>
      </c>
      <c r="U3256" t="b">
        <f t="shared" si="756"/>
        <v>1</v>
      </c>
      <c r="V3256" t="str">
        <f t="shared" si="757"/>
        <v>Average Company</v>
      </c>
      <c r="W3256" t="str">
        <f t="shared" si="758"/>
        <v>Don't Buy</v>
      </c>
      <c r="X3256" t="str">
        <f t="shared" si="759"/>
        <v>Not Known</v>
      </c>
      <c r="Z3256" t="str">
        <f t="shared" si="760"/>
        <v>None</v>
      </c>
      <c r="AB3256" t="str">
        <f t="shared" si="761"/>
        <v>0</v>
      </c>
    </row>
    <row r="3257" spans="1:28" x14ac:dyDescent="0.3">
      <c r="A3257">
        <v>3255</v>
      </c>
      <c r="B3257" t="s">
        <v>6622</v>
      </c>
      <c r="C3257" t="str">
        <f t="shared" si="748"/>
        <v>Short</v>
      </c>
      <c r="D3257">
        <v>3.9</v>
      </c>
      <c r="F3257" s="1">
        <f t="shared" si="762"/>
        <v>3.9</v>
      </c>
      <c r="G3257" s="1">
        <f t="shared" si="749"/>
        <v>3.9</v>
      </c>
      <c r="H3257">
        <f t="shared" si="750"/>
        <v>3.9</v>
      </c>
      <c r="I3257" t="s">
        <v>6609</v>
      </c>
      <c r="J3257" t="s">
        <v>22</v>
      </c>
      <c r="K3257" t="s">
        <v>3503</v>
      </c>
      <c r="L3257" t="str">
        <f t="shared" si="751"/>
        <v>Established</v>
      </c>
      <c r="N3257" s="2">
        <f t="shared" si="752"/>
        <v>54</v>
      </c>
      <c r="O3257" t="s">
        <v>12</v>
      </c>
      <c r="P3257" t="s">
        <v>147</v>
      </c>
      <c r="Q3257" t="s">
        <v>218</v>
      </c>
      <c r="R3257" t="str">
        <f t="shared" si="753"/>
        <v>Average</v>
      </c>
      <c r="S3257" t="str">
        <f t="shared" si="754"/>
        <v xml:space="preserve"> </v>
      </c>
      <c r="T3257" t="b">
        <f t="shared" si="755"/>
        <v>0</v>
      </c>
      <c r="U3257" t="b">
        <f t="shared" si="756"/>
        <v>1</v>
      </c>
      <c r="V3257" t="str">
        <f t="shared" si="757"/>
        <v>Average Company</v>
      </c>
      <c r="W3257" t="str">
        <f t="shared" si="758"/>
        <v>Don't Buy</v>
      </c>
      <c r="X3257" t="str">
        <f t="shared" si="759"/>
        <v>Not Known</v>
      </c>
      <c r="Z3257" t="str">
        <f t="shared" si="760"/>
        <v>None</v>
      </c>
      <c r="AB3257" t="str">
        <f t="shared" si="761"/>
        <v>0</v>
      </c>
    </row>
    <row r="3258" spans="1:28" x14ac:dyDescent="0.3">
      <c r="A3258">
        <v>3256</v>
      </c>
      <c r="B3258" t="s">
        <v>6623</v>
      </c>
      <c r="C3258" t="str">
        <f t="shared" si="748"/>
        <v>Long</v>
      </c>
      <c r="D3258">
        <v>3.5</v>
      </c>
      <c r="F3258" s="1">
        <f t="shared" si="762"/>
        <v>3.5</v>
      </c>
      <c r="G3258" s="1">
        <f t="shared" si="749"/>
        <v>3.5</v>
      </c>
      <c r="H3258">
        <f t="shared" si="750"/>
        <v>3.5</v>
      </c>
      <c r="I3258" t="s">
        <v>6609</v>
      </c>
      <c r="J3258" t="s">
        <v>22</v>
      </c>
      <c r="K3258" t="s">
        <v>6624</v>
      </c>
      <c r="L3258" t="str">
        <f t="shared" si="751"/>
        <v>Established</v>
      </c>
      <c r="N3258" s="2">
        <f t="shared" si="752"/>
        <v>21</v>
      </c>
      <c r="O3258" t="s">
        <v>321</v>
      </c>
      <c r="P3258" t="s">
        <v>683</v>
      </c>
      <c r="Q3258" t="s">
        <v>28</v>
      </c>
      <c r="R3258" t="str">
        <f t="shared" si="753"/>
        <v>Average</v>
      </c>
      <c r="S3258" t="str">
        <f t="shared" si="754"/>
        <v xml:space="preserve"> </v>
      </c>
      <c r="T3258" t="b">
        <f t="shared" si="755"/>
        <v>0</v>
      </c>
      <c r="U3258" t="b">
        <f t="shared" si="756"/>
        <v>0</v>
      </c>
      <c r="V3258" t="str">
        <f t="shared" si="757"/>
        <v>Average Company</v>
      </c>
      <c r="W3258" t="str">
        <f t="shared" si="758"/>
        <v>Don't Buy</v>
      </c>
      <c r="X3258" t="str">
        <f t="shared" si="759"/>
        <v>Not Known</v>
      </c>
      <c r="Z3258" t="str">
        <f t="shared" si="760"/>
        <v>None</v>
      </c>
      <c r="AB3258" t="str">
        <f t="shared" si="761"/>
        <v>500K</v>
      </c>
    </row>
    <row r="3259" spans="1:28" x14ac:dyDescent="0.3">
      <c r="A3259">
        <v>3257</v>
      </c>
      <c r="B3259" t="s">
        <v>6625</v>
      </c>
      <c r="C3259" t="str">
        <f t="shared" si="748"/>
        <v>Long</v>
      </c>
      <c r="D3259">
        <v>4</v>
      </c>
      <c r="F3259" s="1">
        <f t="shared" si="762"/>
        <v>4</v>
      </c>
      <c r="G3259" s="1">
        <f t="shared" si="749"/>
        <v>4</v>
      </c>
      <c r="H3259">
        <f t="shared" si="750"/>
        <v>4</v>
      </c>
      <c r="I3259" t="s">
        <v>6609</v>
      </c>
      <c r="J3259" t="s">
        <v>22</v>
      </c>
      <c r="K3259" t="s">
        <v>4204</v>
      </c>
      <c r="L3259" t="str">
        <f t="shared" si="751"/>
        <v>Established</v>
      </c>
      <c r="N3259" s="2">
        <f t="shared" si="752"/>
        <v>18</v>
      </c>
      <c r="O3259" t="s">
        <v>200</v>
      </c>
      <c r="P3259" t="s">
        <v>147</v>
      </c>
      <c r="Q3259" t="s">
        <v>533</v>
      </c>
      <c r="R3259" t="str">
        <f t="shared" si="753"/>
        <v>Average</v>
      </c>
      <c r="S3259" t="str">
        <f t="shared" si="754"/>
        <v xml:space="preserve"> </v>
      </c>
      <c r="T3259" t="b">
        <f t="shared" si="755"/>
        <v>0</v>
      </c>
      <c r="U3259" t="b">
        <f t="shared" si="756"/>
        <v>1</v>
      </c>
      <c r="V3259" t="str">
        <f t="shared" si="757"/>
        <v>Average Company</v>
      </c>
      <c r="W3259" t="str">
        <f t="shared" si="758"/>
        <v>Don't Buy</v>
      </c>
      <c r="X3259" t="str">
        <f t="shared" si="759"/>
        <v>Not Known</v>
      </c>
      <c r="Z3259" t="str">
        <f t="shared" si="760"/>
        <v>None</v>
      </c>
      <c r="AB3259" t="str">
        <f t="shared" si="761"/>
        <v>0</v>
      </c>
    </row>
    <row r="3260" spans="1:28" x14ac:dyDescent="0.3">
      <c r="A3260">
        <v>3258</v>
      </c>
      <c r="B3260" t="s">
        <v>6626</v>
      </c>
      <c r="C3260" t="str">
        <f t="shared" si="748"/>
        <v>Long</v>
      </c>
      <c r="D3260">
        <v>3.7</v>
      </c>
      <c r="F3260" s="1">
        <f t="shared" si="762"/>
        <v>3.7</v>
      </c>
      <c r="G3260" s="1">
        <f t="shared" si="749"/>
        <v>3.7</v>
      </c>
      <c r="H3260">
        <f t="shared" si="750"/>
        <v>3.7</v>
      </c>
      <c r="I3260" t="s">
        <v>6609</v>
      </c>
      <c r="J3260" t="s">
        <v>22</v>
      </c>
      <c r="K3260" t="s">
        <v>6627</v>
      </c>
      <c r="L3260" t="str">
        <f t="shared" si="751"/>
        <v>Established</v>
      </c>
      <c r="N3260" s="2">
        <f t="shared" si="752"/>
        <v>35</v>
      </c>
      <c r="O3260" t="s">
        <v>249</v>
      </c>
      <c r="P3260" t="s">
        <v>2884</v>
      </c>
      <c r="Q3260" t="s">
        <v>372</v>
      </c>
      <c r="R3260" t="str">
        <f t="shared" si="753"/>
        <v>Average</v>
      </c>
      <c r="S3260" t="str">
        <f t="shared" si="754"/>
        <v xml:space="preserve"> </v>
      </c>
      <c r="T3260" t="b">
        <f t="shared" si="755"/>
        <v>0</v>
      </c>
      <c r="U3260" t="b">
        <f t="shared" si="756"/>
        <v>1</v>
      </c>
      <c r="V3260" t="str">
        <f t="shared" si="757"/>
        <v>Average Company</v>
      </c>
      <c r="W3260" t="str">
        <f t="shared" si="758"/>
        <v>Don't Buy</v>
      </c>
      <c r="X3260" t="str">
        <f t="shared" si="759"/>
        <v>Not Known</v>
      </c>
      <c r="Z3260" t="str">
        <f t="shared" si="760"/>
        <v>None</v>
      </c>
      <c r="AB3260" t="str">
        <f t="shared" si="761"/>
        <v>0</v>
      </c>
    </row>
    <row r="3261" spans="1:28" x14ac:dyDescent="0.3">
      <c r="A3261">
        <v>3259</v>
      </c>
      <c r="B3261" t="s">
        <v>6628</v>
      </c>
      <c r="C3261" t="str">
        <f t="shared" si="748"/>
        <v>Long</v>
      </c>
      <c r="D3261">
        <v>4</v>
      </c>
      <c r="F3261" s="1">
        <f t="shared" si="762"/>
        <v>4</v>
      </c>
      <c r="G3261" s="1">
        <f t="shared" si="749"/>
        <v>4</v>
      </c>
      <c r="H3261">
        <f t="shared" si="750"/>
        <v>4</v>
      </c>
      <c r="I3261" t="s">
        <v>6609</v>
      </c>
      <c r="J3261" t="s">
        <v>22</v>
      </c>
      <c r="K3261" t="s">
        <v>6629</v>
      </c>
      <c r="L3261" t="str">
        <f t="shared" si="751"/>
        <v>Established</v>
      </c>
      <c r="N3261" s="2">
        <f t="shared" si="752"/>
        <v>82</v>
      </c>
      <c r="O3261" t="s">
        <v>1102</v>
      </c>
      <c r="P3261" t="s">
        <v>691</v>
      </c>
      <c r="Q3261" t="s">
        <v>284</v>
      </c>
      <c r="R3261" t="str">
        <f t="shared" si="753"/>
        <v>Average</v>
      </c>
      <c r="S3261" t="str">
        <f t="shared" si="754"/>
        <v xml:space="preserve"> </v>
      </c>
      <c r="T3261" t="b">
        <f t="shared" si="755"/>
        <v>0</v>
      </c>
      <c r="U3261" t="b">
        <f t="shared" si="756"/>
        <v>1</v>
      </c>
      <c r="V3261" t="str">
        <f t="shared" si="757"/>
        <v>Average Company</v>
      </c>
      <c r="W3261" t="str">
        <f t="shared" si="758"/>
        <v>Don't Buy</v>
      </c>
      <c r="X3261" t="str">
        <f t="shared" si="759"/>
        <v>Not Known</v>
      </c>
      <c r="Z3261" t="str">
        <f t="shared" si="760"/>
        <v>None</v>
      </c>
      <c r="AB3261" t="str">
        <f t="shared" si="761"/>
        <v>0</v>
      </c>
    </row>
    <row r="3262" spans="1:28" x14ac:dyDescent="0.3">
      <c r="A3262">
        <v>3260</v>
      </c>
      <c r="B3262" t="s">
        <v>6630</v>
      </c>
      <c r="C3262" t="str">
        <f t="shared" si="748"/>
        <v>Long</v>
      </c>
      <c r="D3262">
        <v>3.7</v>
      </c>
      <c r="F3262" s="1">
        <f t="shared" si="762"/>
        <v>3.7</v>
      </c>
      <c r="G3262" s="1">
        <f t="shared" si="749"/>
        <v>3.7</v>
      </c>
      <c r="H3262">
        <f t="shared" si="750"/>
        <v>3.7</v>
      </c>
      <c r="I3262" t="s">
        <v>6609</v>
      </c>
      <c r="J3262" t="s">
        <v>22</v>
      </c>
      <c r="K3262" t="s">
        <v>5695</v>
      </c>
      <c r="L3262" t="str">
        <f t="shared" si="751"/>
        <v>Established</v>
      </c>
      <c r="N3262" s="2">
        <f t="shared" si="752"/>
        <v>19</v>
      </c>
      <c r="O3262" t="s">
        <v>100</v>
      </c>
      <c r="P3262" t="s">
        <v>691</v>
      </c>
      <c r="Q3262" t="s">
        <v>19</v>
      </c>
      <c r="R3262" t="str">
        <f t="shared" si="753"/>
        <v>Average</v>
      </c>
      <c r="S3262" t="str">
        <f t="shared" si="754"/>
        <v xml:space="preserve"> </v>
      </c>
      <c r="T3262" t="b">
        <f t="shared" si="755"/>
        <v>0</v>
      </c>
      <c r="U3262" t="b">
        <f t="shared" si="756"/>
        <v>1</v>
      </c>
      <c r="V3262" t="str">
        <f t="shared" si="757"/>
        <v>Average Company</v>
      </c>
      <c r="W3262" t="str">
        <f t="shared" si="758"/>
        <v>Don't Buy</v>
      </c>
      <c r="X3262" t="str">
        <f t="shared" si="759"/>
        <v>Not Known</v>
      </c>
      <c r="Z3262" t="str">
        <f t="shared" si="760"/>
        <v>None</v>
      </c>
      <c r="AB3262" t="str">
        <f t="shared" si="761"/>
        <v>500K</v>
      </c>
    </row>
    <row r="3263" spans="1:28" x14ac:dyDescent="0.3">
      <c r="A3263">
        <v>3261</v>
      </c>
      <c r="B3263" t="s">
        <v>6631</v>
      </c>
      <c r="C3263" t="str">
        <f t="shared" si="748"/>
        <v>Long</v>
      </c>
      <c r="D3263">
        <v>4.3</v>
      </c>
      <c r="F3263" s="1">
        <f t="shared" si="762"/>
        <v>4.3</v>
      </c>
      <c r="G3263" s="1">
        <f t="shared" si="749"/>
        <v>4.3</v>
      </c>
      <c r="H3263">
        <f t="shared" si="750"/>
        <v>4.3</v>
      </c>
      <c r="I3263" t="s">
        <v>6609</v>
      </c>
      <c r="J3263" t="s">
        <v>22</v>
      </c>
      <c r="K3263" t="s">
        <v>6632</v>
      </c>
      <c r="L3263" t="str">
        <f t="shared" si="751"/>
        <v>Established</v>
      </c>
      <c r="N3263" s="2">
        <f t="shared" si="752"/>
        <v>19</v>
      </c>
      <c r="O3263" t="s">
        <v>100</v>
      </c>
      <c r="P3263" t="s">
        <v>691</v>
      </c>
      <c r="Q3263" t="s">
        <v>28</v>
      </c>
      <c r="R3263" t="str">
        <f t="shared" si="753"/>
        <v>Great</v>
      </c>
      <c r="S3263" t="str">
        <f t="shared" si="754"/>
        <v>Great</v>
      </c>
      <c r="T3263" t="b">
        <f t="shared" si="755"/>
        <v>1</v>
      </c>
      <c r="U3263" t="b">
        <f t="shared" si="756"/>
        <v>1</v>
      </c>
      <c r="V3263" t="str">
        <f t="shared" si="757"/>
        <v>Average Company</v>
      </c>
      <c r="W3263" t="str">
        <f t="shared" si="758"/>
        <v>Don't Buy</v>
      </c>
      <c r="X3263" t="str">
        <f t="shared" si="759"/>
        <v>Not Known</v>
      </c>
      <c r="Z3263" t="str">
        <f t="shared" si="760"/>
        <v>None</v>
      </c>
      <c r="AB3263" t="str">
        <f t="shared" si="761"/>
        <v>1Million</v>
      </c>
    </row>
    <row r="3264" spans="1:28" x14ac:dyDescent="0.3">
      <c r="A3264">
        <v>3262</v>
      </c>
      <c r="B3264" t="s">
        <v>6633</v>
      </c>
      <c r="C3264" t="str">
        <f t="shared" si="748"/>
        <v>Long</v>
      </c>
      <c r="D3264">
        <v>4</v>
      </c>
      <c r="F3264" s="1" t="e">
        <f t="shared" si="762"/>
        <v>#VALUE!</v>
      </c>
      <c r="G3264" s="1" t="e">
        <f t="shared" si="749"/>
        <v>#VALUE!</v>
      </c>
      <c r="H3264" t="e">
        <f t="shared" si="750"/>
        <v>#VALUE!</v>
      </c>
      <c r="I3264" t="s">
        <v>6609</v>
      </c>
      <c r="J3264" t="s">
        <v>5655</v>
      </c>
      <c r="K3264" t="s">
        <v>217</v>
      </c>
      <c r="L3264" t="e">
        <f t="shared" si="751"/>
        <v>#VALUE!</v>
      </c>
      <c r="N3264" s="2" t="e">
        <f t="shared" si="752"/>
        <v>#VALUE!</v>
      </c>
      <c r="O3264" t="s">
        <v>147</v>
      </c>
      <c r="Q3264" t="s">
        <v>424</v>
      </c>
      <c r="R3264" t="str">
        <f t="shared" si="753"/>
        <v>Average</v>
      </c>
      <c r="S3264" t="str">
        <f t="shared" si="754"/>
        <v xml:space="preserve"> </v>
      </c>
      <c r="T3264" t="e">
        <f t="shared" si="755"/>
        <v>#VALUE!</v>
      </c>
      <c r="U3264" t="e">
        <f t="shared" si="756"/>
        <v>#VALUE!</v>
      </c>
      <c r="V3264" t="e">
        <f t="shared" si="757"/>
        <v>#VALUE!</v>
      </c>
      <c r="W3264" t="str">
        <f t="shared" si="758"/>
        <v>Don't Buy</v>
      </c>
      <c r="X3264" t="str">
        <f t="shared" si="759"/>
        <v>Not Known</v>
      </c>
      <c r="Z3264" t="e">
        <f t="shared" si="760"/>
        <v>#VALUE!</v>
      </c>
      <c r="AB3264" t="str">
        <f t="shared" si="761"/>
        <v>0</v>
      </c>
    </row>
    <row r="3265" spans="1:28" x14ac:dyDescent="0.3">
      <c r="A3265">
        <v>3263</v>
      </c>
      <c r="B3265" t="s">
        <v>6634</v>
      </c>
      <c r="C3265" t="str">
        <f t="shared" si="748"/>
        <v>Long</v>
      </c>
      <c r="D3265">
        <v>3.9</v>
      </c>
      <c r="F3265" s="1">
        <f t="shared" si="762"/>
        <v>3.9</v>
      </c>
      <c r="G3265" s="1">
        <f t="shared" si="749"/>
        <v>3.9</v>
      </c>
      <c r="H3265">
        <f t="shared" si="750"/>
        <v>3.9</v>
      </c>
      <c r="I3265" t="s">
        <v>6609</v>
      </c>
      <c r="J3265" t="s">
        <v>22</v>
      </c>
      <c r="K3265" t="s">
        <v>6635</v>
      </c>
      <c r="L3265" t="str">
        <f t="shared" si="751"/>
        <v>Established</v>
      </c>
      <c r="N3265" s="2">
        <f t="shared" si="752"/>
        <v>25</v>
      </c>
      <c r="O3265" t="s">
        <v>54</v>
      </c>
      <c r="P3265" t="s">
        <v>147</v>
      </c>
      <c r="Q3265" t="s">
        <v>551</v>
      </c>
      <c r="R3265" t="str">
        <f t="shared" si="753"/>
        <v>Average</v>
      </c>
      <c r="S3265" t="str">
        <f t="shared" si="754"/>
        <v xml:space="preserve"> </v>
      </c>
      <c r="T3265" t="b">
        <f t="shared" si="755"/>
        <v>0</v>
      </c>
      <c r="U3265" t="b">
        <f t="shared" si="756"/>
        <v>1</v>
      </c>
      <c r="V3265" t="str">
        <f t="shared" si="757"/>
        <v>Average Company</v>
      </c>
      <c r="W3265" t="str">
        <f t="shared" si="758"/>
        <v>Buy</v>
      </c>
      <c r="X3265" t="str">
        <f t="shared" si="759"/>
        <v>Not Known</v>
      </c>
      <c r="Z3265" t="str">
        <f t="shared" si="760"/>
        <v>None</v>
      </c>
      <c r="AB3265" t="str">
        <f t="shared" si="761"/>
        <v>0</v>
      </c>
    </row>
    <row r="3266" spans="1:28" x14ac:dyDescent="0.3">
      <c r="A3266">
        <v>3264</v>
      </c>
      <c r="B3266" t="s">
        <v>6636</v>
      </c>
      <c r="C3266" t="str">
        <f t="shared" si="748"/>
        <v>Long</v>
      </c>
      <c r="D3266">
        <v>4</v>
      </c>
      <c r="F3266" s="1">
        <f t="shared" si="762"/>
        <v>4</v>
      </c>
      <c r="G3266" s="1">
        <f t="shared" si="749"/>
        <v>4</v>
      </c>
      <c r="H3266">
        <f t="shared" si="750"/>
        <v>4</v>
      </c>
      <c r="I3266" t="s">
        <v>4921</v>
      </c>
      <c r="J3266" t="s">
        <v>22</v>
      </c>
      <c r="K3266" t="s">
        <v>6637</v>
      </c>
      <c r="L3266" t="str">
        <f t="shared" si="751"/>
        <v>Established</v>
      </c>
      <c r="N3266" s="2">
        <f t="shared" si="752"/>
        <v>17</v>
      </c>
      <c r="O3266" t="s">
        <v>6638</v>
      </c>
      <c r="P3266" t="s">
        <v>691</v>
      </c>
      <c r="Q3266" t="s">
        <v>80</v>
      </c>
      <c r="R3266" t="str">
        <f t="shared" si="753"/>
        <v>Average</v>
      </c>
      <c r="S3266" t="str">
        <f t="shared" si="754"/>
        <v xml:space="preserve"> </v>
      </c>
      <c r="T3266" t="b">
        <f t="shared" si="755"/>
        <v>0</v>
      </c>
      <c r="U3266" t="b">
        <f t="shared" si="756"/>
        <v>1</v>
      </c>
      <c r="V3266" t="str">
        <f t="shared" si="757"/>
        <v>Average Company</v>
      </c>
      <c r="W3266" t="str">
        <f t="shared" si="758"/>
        <v>Don't Buy</v>
      </c>
      <c r="X3266" t="str">
        <f t="shared" si="759"/>
        <v>Not Known</v>
      </c>
      <c r="Z3266" t="str">
        <f t="shared" si="760"/>
        <v>None</v>
      </c>
      <c r="AB3266" t="str">
        <f t="shared" si="761"/>
        <v>0</v>
      </c>
    </row>
    <row r="3267" spans="1:28" x14ac:dyDescent="0.3">
      <c r="A3267">
        <v>3265</v>
      </c>
      <c r="B3267" t="s">
        <v>6639</v>
      </c>
      <c r="C3267" t="str">
        <f t="shared" ref="C3267:C3330" si="763">IF(LEN(B3267)&gt;=10,"Long","Short")</f>
        <v>Long</v>
      </c>
      <c r="D3267">
        <v>3.5</v>
      </c>
      <c r="F3267" s="1">
        <f t="shared" si="762"/>
        <v>3.5</v>
      </c>
      <c r="G3267" s="1">
        <f t="shared" ref="G3267:G3330" si="764">IF(L3267="Startup",D3267+0.5,D3267)</f>
        <v>3.5</v>
      </c>
      <c r="H3267">
        <f t="shared" ref="H3267:H3330" si="765">IF(L3267="Startup",D3267+0.1,D3267)</f>
        <v>3.5</v>
      </c>
      <c r="I3267" t="s">
        <v>6640</v>
      </c>
      <c r="J3267" t="s">
        <v>22</v>
      </c>
      <c r="K3267" t="s">
        <v>4611</v>
      </c>
      <c r="L3267" t="str">
        <f t="shared" ref="L3267:L3330" si="766">IF(N3267&lt;10,"Startup","Established")</f>
        <v>Established</v>
      </c>
      <c r="N3267" s="2">
        <f t="shared" ref="N3267:N3330" si="767">INT(LEFT(O3267,2))</f>
        <v>23</v>
      </c>
      <c r="O3267" t="s">
        <v>230</v>
      </c>
      <c r="P3267" t="s">
        <v>683</v>
      </c>
      <c r="Q3267" t="s">
        <v>773</v>
      </c>
      <c r="R3267" t="str">
        <f t="shared" ref="R3267:R3330" si="768">IF(D3267&gt;4,"Great","Average")</f>
        <v>Average</v>
      </c>
      <c r="S3267" t="str">
        <f t="shared" ref="S3267:S3330" si="769">IF(D3267&gt;4,"Great"," ")</f>
        <v xml:space="preserve"> </v>
      </c>
      <c r="T3267" t="b">
        <f t="shared" ref="T3267:T3330" si="770">AND(D3267:D13225&gt;4,N3267:N13225&gt;10)</f>
        <v>0</v>
      </c>
      <c r="U3267" t="b">
        <f t="shared" ref="U3267:U3330" si="771">OR(D3267&gt;3.5,N3267&lt;10)</f>
        <v>0</v>
      </c>
      <c r="V3267" t="str">
        <f t="shared" ref="V3267:V3330" si="772">IF(AND(D3267&gt;4,N3267&gt;20),"Top Company","Average Company")</f>
        <v>Average Company</v>
      </c>
      <c r="W3267" t="str">
        <f t="shared" ref="W3267:W3330" si="773">IF(OR(LEFT(B3267,1)="T",LEFT(B3267,1)="G"),"Buy","Don't Buy")</f>
        <v>Don't Buy</v>
      </c>
      <c r="X3267" t="str">
        <f t="shared" ref="X3267:X3330" si="774">IF(IF(Q3267="Financial Services",ISNUMBER(SEARCH("Mumbai",K3267))),"Bombay Finance","Not Known")</f>
        <v>Not Known</v>
      </c>
      <c r="Z3267" t="str">
        <f t="shared" ref="Z3267:Z3330" si="775">IF(AND(OR(ISNUMBER(SEARCH("Bangalore",K3267)),ISNUMBER(SEARCH("Bengaluru",K3267)),ISNUMBER(SEARCH("Chennai",K3267))),N3267&lt;10),"Silicon Valley Startups","None")</f>
        <v>None</v>
      </c>
      <c r="AB3267" t="str">
        <f t="shared" ref="AB3267:AB3330" si="776">IF(AND(OR(Q3267="IT Services &amp; Consulting",Q3267="Financial Services"),D3267&gt;4),"1Million",IF(AND(OR(Q3267="IT Services &amp; Consulting",Q3267="Financial Services"),D3267&lt;=4),"500K",IF(AND(Q3267="Telecom / ISP",D3267&gt;4),"800K","0")))</f>
        <v>0</v>
      </c>
    </row>
    <row r="3268" spans="1:28" x14ac:dyDescent="0.3">
      <c r="A3268">
        <v>3266</v>
      </c>
      <c r="B3268" t="s">
        <v>6641</v>
      </c>
      <c r="C3268" t="str">
        <f t="shared" si="763"/>
        <v>Short</v>
      </c>
      <c r="D3268">
        <v>4.4000000000000004</v>
      </c>
      <c r="F3268" s="1">
        <f t="shared" si="762"/>
        <v>4.4000000000000004</v>
      </c>
      <c r="G3268" s="1">
        <f t="shared" si="764"/>
        <v>4.4000000000000004</v>
      </c>
      <c r="H3268">
        <f t="shared" si="765"/>
        <v>4.4000000000000004</v>
      </c>
      <c r="I3268" t="s">
        <v>6640</v>
      </c>
      <c r="J3268" t="s">
        <v>22</v>
      </c>
      <c r="K3268" t="s">
        <v>6642</v>
      </c>
      <c r="L3268" t="str">
        <f t="shared" si="766"/>
        <v>Established</v>
      </c>
      <c r="N3268" s="2">
        <f t="shared" si="767"/>
        <v>33</v>
      </c>
      <c r="O3268" t="s">
        <v>18</v>
      </c>
      <c r="P3268" t="s">
        <v>691</v>
      </c>
      <c r="Q3268" t="s">
        <v>105</v>
      </c>
      <c r="R3268" t="str">
        <f t="shared" si="768"/>
        <v>Great</v>
      </c>
      <c r="S3268" t="str">
        <f t="shared" si="769"/>
        <v>Great</v>
      </c>
      <c r="T3268" t="b">
        <f t="shared" si="770"/>
        <v>1</v>
      </c>
      <c r="U3268" t="b">
        <f t="shared" si="771"/>
        <v>1</v>
      </c>
      <c r="V3268" t="str">
        <f t="shared" si="772"/>
        <v>Top Company</v>
      </c>
      <c r="W3268" t="str">
        <f t="shared" si="773"/>
        <v>Don't Buy</v>
      </c>
      <c r="X3268" t="str">
        <f t="shared" si="774"/>
        <v>Not Known</v>
      </c>
      <c r="Z3268" t="str">
        <f t="shared" si="775"/>
        <v>None</v>
      </c>
      <c r="AB3268" t="str">
        <f t="shared" si="776"/>
        <v>0</v>
      </c>
    </row>
    <row r="3269" spans="1:28" x14ac:dyDescent="0.3">
      <c r="A3269">
        <v>3267</v>
      </c>
      <c r="B3269" t="s">
        <v>6643</v>
      </c>
      <c r="C3269" t="str">
        <f t="shared" si="763"/>
        <v>Long</v>
      </c>
      <c r="D3269">
        <v>4</v>
      </c>
      <c r="F3269" s="1">
        <f t="shared" si="762"/>
        <v>4</v>
      </c>
      <c r="G3269" s="1">
        <f t="shared" si="764"/>
        <v>4</v>
      </c>
      <c r="H3269">
        <f t="shared" si="765"/>
        <v>4</v>
      </c>
      <c r="I3269" t="s">
        <v>6640</v>
      </c>
      <c r="J3269" t="s">
        <v>22</v>
      </c>
      <c r="K3269" t="s">
        <v>1101</v>
      </c>
      <c r="L3269" t="str">
        <f t="shared" si="766"/>
        <v>Established</v>
      </c>
      <c r="N3269" s="2">
        <f t="shared" si="767"/>
        <v>73</v>
      </c>
      <c r="O3269" t="s">
        <v>406</v>
      </c>
      <c r="P3269" t="s">
        <v>691</v>
      </c>
      <c r="Q3269" t="s">
        <v>284</v>
      </c>
      <c r="R3269" t="str">
        <f t="shared" si="768"/>
        <v>Average</v>
      </c>
      <c r="S3269" t="str">
        <f t="shared" si="769"/>
        <v xml:space="preserve"> </v>
      </c>
      <c r="T3269" t="b">
        <f t="shared" si="770"/>
        <v>0</v>
      </c>
      <c r="U3269" t="b">
        <f t="shared" si="771"/>
        <v>1</v>
      </c>
      <c r="V3269" t="str">
        <f t="shared" si="772"/>
        <v>Average Company</v>
      </c>
      <c r="W3269" t="str">
        <f t="shared" si="773"/>
        <v>Don't Buy</v>
      </c>
      <c r="X3269" t="str">
        <f t="shared" si="774"/>
        <v>Not Known</v>
      </c>
      <c r="Z3269" t="str">
        <f t="shared" si="775"/>
        <v>None</v>
      </c>
      <c r="AB3269" t="str">
        <f t="shared" si="776"/>
        <v>0</v>
      </c>
    </row>
    <row r="3270" spans="1:28" x14ac:dyDescent="0.3">
      <c r="A3270">
        <v>3268</v>
      </c>
      <c r="B3270" t="s">
        <v>6644</v>
      </c>
      <c r="C3270" t="str">
        <f t="shared" si="763"/>
        <v>Short</v>
      </c>
      <c r="D3270">
        <v>4</v>
      </c>
      <c r="F3270" s="1">
        <f t="shared" si="762"/>
        <v>4</v>
      </c>
      <c r="G3270" s="1">
        <f t="shared" si="764"/>
        <v>4</v>
      </c>
      <c r="H3270">
        <f t="shared" si="765"/>
        <v>4</v>
      </c>
      <c r="I3270" t="s">
        <v>6640</v>
      </c>
      <c r="J3270" t="s">
        <v>22</v>
      </c>
      <c r="K3270" t="s">
        <v>3446</v>
      </c>
      <c r="L3270" t="str">
        <f t="shared" si="766"/>
        <v>Established</v>
      </c>
      <c r="N3270" s="2">
        <f t="shared" si="767"/>
        <v>18</v>
      </c>
      <c r="O3270" t="s">
        <v>200</v>
      </c>
      <c r="P3270" t="s">
        <v>691</v>
      </c>
      <c r="Q3270" t="s">
        <v>378</v>
      </c>
      <c r="R3270" t="str">
        <f t="shared" si="768"/>
        <v>Average</v>
      </c>
      <c r="S3270" t="str">
        <f t="shared" si="769"/>
        <v xml:space="preserve"> </v>
      </c>
      <c r="T3270" t="b">
        <f t="shared" si="770"/>
        <v>0</v>
      </c>
      <c r="U3270" t="b">
        <f t="shared" si="771"/>
        <v>1</v>
      </c>
      <c r="V3270" t="str">
        <f t="shared" si="772"/>
        <v>Average Company</v>
      </c>
      <c r="W3270" t="str">
        <f t="shared" si="773"/>
        <v>Don't Buy</v>
      </c>
      <c r="X3270" t="str">
        <f t="shared" si="774"/>
        <v>Not Known</v>
      </c>
      <c r="Z3270" t="str">
        <f t="shared" si="775"/>
        <v>None</v>
      </c>
      <c r="AB3270" t="str">
        <f t="shared" si="776"/>
        <v>0</v>
      </c>
    </row>
    <row r="3271" spans="1:28" x14ac:dyDescent="0.3">
      <c r="A3271">
        <v>3269</v>
      </c>
      <c r="B3271" t="s">
        <v>6645</v>
      </c>
      <c r="C3271" t="str">
        <f t="shared" si="763"/>
        <v>Long</v>
      </c>
      <c r="D3271">
        <v>4.3</v>
      </c>
      <c r="F3271" s="1">
        <f t="shared" si="762"/>
        <v>4.3</v>
      </c>
      <c r="G3271" s="1">
        <f t="shared" si="764"/>
        <v>4.3</v>
      </c>
      <c r="H3271">
        <f t="shared" si="765"/>
        <v>4.3</v>
      </c>
      <c r="I3271" t="s">
        <v>6640</v>
      </c>
      <c r="J3271" t="s">
        <v>22</v>
      </c>
      <c r="K3271" t="s">
        <v>1101</v>
      </c>
      <c r="L3271" t="str">
        <f t="shared" si="766"/>
        <v>Established</v>
      </c>
      <c r="N3271" s="2">
        <f t="shared" si="767"/>
        <v>48</v>
      </c>
      <c r="O3271" t="s">
        <v>752</v>
      </c>
      <c r="P3271" t="s">
        <v>147</v>
      </c>
      <c r="Q3271" t="s">
        <v>218</v>
      </c>
      <c r="R3271" t="str">
        <f t="shared" si="768"/>
        <v>Great</v>
      </c>
      <c r="S3271" t="str">
        <f t="shared" si="769"/>
        <v>Great</v>
      </c>
      <c r="T3271" t="b">
        <f t="shared" si="770"/>
        <v>1</v>
      </c>
      <c r="U3271" t="b">
        <f t="shared" si="771"/>
        <v>1</v>
      </c>
      <c r="V3271" t="str">
        <f t="shared" si="772"/>
        <v>Top Company</v>
      </c>
      <c r="W3271" t="str">
        <f t="shared" si="773"/>
        <v>Don't Buy</v>
      </c>
      <c r="X3271" t="str">
        <f t="shared" si="774"/>
        <v>Not Known</v>
      </c>
      <c r="Z3271" t="str">
        <f t="shared" si="775"/>
        <v>None</v>
      </c>
      <c r="AB3271" t="str">
        <f t="shared" si="776"/>
        <v>0</v>
      </c>
    </row>
    <row r="3272" spans="1:28" x14ac:dyDescent="0.3">
      <c r="A3272">
        <v>3270</v>
      </c>
      <c r="B3272" t="s">
        <v>6646</v>
      </c>
      <c r="C3272" t="str">
        <f t="shared" si="763"/>
        <v>Long</v>
      </c>
      <c r="D3272">
        <v>3.8</v>
      </c>
      <c r="F3272" s="1">
        <f t="shared" si="762"/>
        <v>3.8</v>
      </c>
      <c r="G3272" s="1">
        <f t="shared" si="764"/>
        <v>3.8</v>
      </c>
      <c r="H3272">
        <f t="shared" si="765"/>
        <v>3.8</v>
      </c>
      <c r="I3272" t="s">
        <v>6640</v>
      </c>
      <c r="J3272" t="s">
        <v>22</v>
      </c>
      <c r="K3272" t="s">
        <v>3315</v>
      </c>
      <c r="L3272" t="str">
        <f t="shared" si="766"/>
        <v>Established</v>
      </c>
      <c r="N3272" s="2">
        <f t="shared" si="767"/>
        <v>33</v>
      </c>
      <c r="O3272" t="s">
        <v>18</v>
      </c>
      <c r="P3272" t="s">
        <v>691</v>
      </c>
      <c r="Q3272" t="s">
        <v>117</v>
      </c>
      <c r="R3272" t="str">
        <f t="shared" si="768"/>
        <v>Average</v>
      </c>
      <c r="S3272" t="str">
        <f t="shared" si="769"/>
        <v xml:space="preserve"> </v>
      </c>
      <c r="T3272" t="b">
        <f t="shared" si="770"/>
        <v>0</v>
      </c>
      <c r="U3272" t="b">
        <f t="shared" si="771"/>
        <v>1</v>
      </c>
      <c r="V3272" t="str">
        <f t="shared" si="772"/>
        <v>Average Company</v>
      </c>
      <c r="W3272" t="str">
        <f t="shared" si="773"/>
        <v>Don't Buy</v>
      </c>
      <c r="X3272" t="str">
        <f t="shared" si="774"/>
        <v>Not Known</v>
      </c>
      <c r="Z3272" t="str">
        <f t="shared" si="775"/>
        <v>None</v>
      </c>
      <c r="AB3272" t="str">
        <f t="shared" si="776"/>
        <v>0</v>
      </c>
    </row>
    <row r="3273" spans="1:28" x14ac:dyDescent="0.3">
      <c r="A3273">
        <v>3271</v>
      </c>
      <c r="B3273" t="s">
        <v>6647</v>
      </c>
      <c r="C3273" t="str">
        <f t="shared" si="763"/>
        <v>Long</v>
      </c>
      <c r="D3273">
        <v>4</v>
      </c>
      <c r="F3273" s="1">
        <f t="shared" si="762"/>
        <v>4</v>
      </c>
      <c r="G3273" s="1">
        <f t="shared" si="764"/>
        <v>4</v>
      </c>
      <c r="H3273">
        <f t="shared" si="765"/>
        <v>4</v>
      </c>
      <c r="I3273" t="s">
        <v>6640</v>
      </c>
      <c r="J3273" t="s">
        <v>10</v>
      </c>
      <c r="K3273" t="s">
        <v>4271</v>
      </c>
      <c r="L3273" t="str">
        <f t="shared" si="766"/>
        <v>Established</v>
      </c>
      <c r="N3273" s="2">
        <f t="shared" si="767"/>
        <v>96</v>
      </c>
      <c r="O3273" t="s">
        <v>1173</v>
      </c>
      <c r="P3273" t="s">
        <v>147</v>
      </c>
      <c r="Q3273" t="s">
        <v>246</v>
      </c>
      <c r="R3273" t="str">
        <f t="shared" si="768"/>
        <v>Average</v>
      </c>
      <c r="S3273" t="str">
        <f t="shared" si="769"/>
        <v xml:space="preserve"> </v>
      </c>
      <c r="T3273" t="b">
        <f t="shared" si="770"/>
        <v>0</v>
      </c>
      <c r="U3273" t="b">
        <f t="shared" si="771"/>
        <v>1</v>
      </c>
      <c r="V3273" t="str">
        <f t="shared" si="772"/>
        <v>Average Company</v>
      </c>
      <c r="W3273" t="str">
        <f t="shared" si="773"/>
        <v>Buy</v>
      </c>
      <c r="X3273" t="str">
        <f t="shared" si="774"/>
        <v>Not Known</v>
      </c>
      <c r="Z3273" t="str">
        <f t="shared" si="775"/>
        <v>None</v>
      </c>
      <c r="AB3273" t="str">
        <f t="shared" si="776"/>
        <v>0</v>
      </c>
    </row>
    <row r="3274" spans="1:28" x14ac:dyDescent="0.3">
      <c r="A3274">
        <v>3272</v>
      </c>
      <c r="B3274" t="s">
        <v>6648</v>
      </c>
      <c r="C3274" t="str">
        <f t="shared" si="763"/>
        <v>Long</v>
      </c>
      <c r="D3274">
        <v>3.9</v>
      </c>
      <c r="F3274" s="1">
        <f t="shared" si="762"/>
        <v>3.9</v>
      </c>
      <c r="G3274" s="1">
        <f t="shared" si="764"/>
        <v>3.9</v>
      </c>
      <c r="H3274">
        <f t="shared" si="765"/>
        <v>3.9</v>
      </c>
      <c r="I3274" t="s">
        <v>6640</v>
      </c>
      <c r="J3274" t="s">
        <v>2047</v>
      </c>
      <c r="K3274" t="s">
        <v>58</v>
      </c>
      <c r="L3274" t="str">
        <f t="shared" si="766"/>
        <v>Established</v>
      </c>
      <c r="N3274" s="2">
        <f t="shared" si="767"/>
        <v>20</v>
      </c>
      <c r="O3274" t="s">
        <v>683</v>
      </c>
      <c r="Q3274" t="s">
        <v>80</v>
      </c>
      <c r="R3274" t="str">
        <f t="shared" si="768"/>
        <v>Average</v>
      </c>
      <c r="S3274" t="str">
        <f t="shared" si="769"/>
        <v xml:space="preserve"> </v>
      </c>
      <c r="T3274" t="b">
        <f t="shared" si="770"/>
        <v>0</v>
      </c>
      <c r="U3274" t="b">
        <f t="shared" si="771"/>
        <v>1</v>
      </c>
      <c r="V3274" t="str">
        <f t="shared" si="772"/>
        <v>Average Company</v>
      </c>
      <c r="W3274" t="str">
        <f t="shared" si="773"/>
        <v>Don't Buy</v>
      </c>
      <c r="X3274" t="str">
        <f t="shared" si="774"/>
        <v>Not Known</v>
      </c>
      <c r="Z3274" t="str">
        <f t="shared" si="775"/>
        <v>None</v>
      </c>
      <c r="AB3274" t="str">
        <f t="shared" si="776"/>
        <v>0</v>
      </c>
    </row>
    <row r="3275" spans="1:28" x14ac:dyDescent="0.3">
      <c r="A3275">
        <v>3273</v>
      </c>
      <c r="B3275" t="s">
        <v>6649</v>
      </c>
      <c r="C3275" t="str">
        <f t="shared" si="763"/>
        <v>Short</v>
      </c>
      <c r="D3275">
        <v>3.7</v>
      </c>
      <c r="F3275" s="1">
        <f t="shared" si="762"/>
        <v>3.7</v>
      </c>
      <c r="G3275" s="1">
        <f t="shared" si="764"/>
        <v>3.7</v>
      </c>
      <c r="H3275">
        <f t="shared" si="765"/>
        <v>3.7</v>
      </c>
      <c r="I3275" t="s">
        <v>6640</v>
      </c>
      <c r="J3275" t="s">
        <v>22</v>
      </c>
      <c r="K3275" t="s">
        <v>6650</v>
      </c>
      <c r="L3275" t="str">
        <f t="shared" si="766"/>
        <v>Established</v>
      </c>
      <c r="N3275" s="2">
        <f t="shared" si="767"/>
        <v>41</v>
      </c>
      <c r="O3275" t="s">
        <v>39</v>
      </c>
      <c r="P3275" t="s">
        <v>691</v>
      </c>
      <c r="Q3275" t="s">
        <v>80</v>
      </c>
      <c r="R3275" t="str">
        <f t="shared" si="768"/>
        <v>Average</v>
      </c>
      <c r="S3275" t="str">
        <f t="shared" si="769"/>
        <v xml:space="preserve"> </v>
      </c>
      <c r="T3275" t="b">
        <f t="shared" si="770"/>
        <v>0</v>
      </c>
      <c r="U3275" t="b">
        <f t="shared" si="771"/>
        <v>1</v>
      </c>
      <c r="V3275" t="str">
        <f t="shared" si="772"/>
        <v>Average Company</v>
      </c>
      <c r="W3275" t="str">
        <f t="shared" si="773"/>
        <v>Don't Buy</v>
      </c>
      <c r="X3275" t="str">
        <f t="shared" si="774"/>
        <v>Not Known</v>
      </c>
      <c r="Z3275" t="str">
        <f t="shared" si="775"/>
        <v>None</v>
      </c>
      <c r="AB3275" t="str">
        <f t="shared" si="776"/>
        <v>0</v>
      </c>
    </row>
    <row r="3276" spans="1:28" x14ac:dyDescent="0.3">
      <c r="A3276">
        <v>3274</v>
      </c>
      <c r="B3276" t="s">
        <v>6651</v>
      </c>
      <c r="C3276" t="str">
        <f t="shared" si="763"/>
        <v>Long</v>
      </c>
      <c r="D3276">
        <v>4.2</v>
      </c>
      <c r="F3276" s="1">
        <f t="shared" si="762"/>
        <v>4.2</v>
      </c>
      <c r="G3276" s="1">
        <f t="shared" si="764"/>
        <v>4.2</v>
      </c>
      <c r="H3276">
        <f t="shared" si="765"/>
        <v>4.2</v>
      </c>
      <c r="I3276" t="s">
        <v>6640</v>
      </c>
      <c r="J3276" t="s">
        <v>22</v>
      </c>
      <c r="K3276" t="s">
        <v>2287</v>
      </c>
      <c r="L3276" t="str">
        <f t="shared" si="766"/>
        <v>Established</v>
      </c>
      <c r="N3276" s="2">
        <f t="shared" si="767"/>
        <v>62</v>
      </c>
      <c r="O3276" t="s">
        <v>446</v>
      </c>
      <c r="P3276" t="s">
        <v>147</v>
      </c>
      <c r="Q3276" t="s">
        <v>362</v>
      </c>
      <c r="R3276" t="str">
        <f t="shared" si="768"/>
        <v>Great</v>
      </c>
      <c r="S3276" t="str">
        <f t="shared" si="769"/>
        <v>Great</v>
      </c>
      <c r="T3276" t="b">
        <f t="shared" si="770"/>
        <v>1</v>
      </c>
      <c r="U3276" t="b">
        <f t="shared" si="771"/>
        <v>1</v>
      </c>
      <c r="V3276" t="str">
        <f t="shared" si="772"/>
        <v>Top Company</v>
      </c>
      <c r="W3276" t="str">
        <f t="shared" si="773"/>
        <v>Don't Buy</v>
      </c>
      <c r="X3276" t="str">
        <f t="shared" si="774"/>
        <v>Not Known</v>
      </c>
      <c r="Z3276" t="str">
        <f t="shared" si="775"/>
        <v>None</v>
      </c>
      <c r="AB3276" t="str">
        <f t="shared" si="776"/>
        <v>0</v>
      </c>
    </row>
    <row r="3277" spans="1:28" x14ac:dyDescent="0.3">
      <c r="A3277">
        <v>3275</v>
      </c>
      <c r="B3277" t="s">
        <v>6639</v>
      </c>
      <c r="C3277" t="str">
        <f t="shared" si="763"/>
        <v>Long</v>
      </c>
      <c r="D3277">
        <v>3.5</v>
      </c>
      <c r="F3277" s="1">
        <f t="shared" si="762"/>
        <v>3.5</v>
      </c>
      <c r="G3277" s="1">
        <f t="shared" si="764"/>
        <v>3.5</v>
      </c>
      <c r="H3277">
        <f t="shared" si="765"/>
        <v>3.5</v>
      </c>
      <c r="I3277" t="s">
        <v>6640</v>
      </c>
      <c r="J3277" t="s">
        <v>22</v>
      </c>
      <c r="K3277" t="s">
        <v>4611</v>
      </c>
      <c r="L3277" t="str">
        <f t="shared" si="766"/>
        <v>Established</v>
      </c>
      <c r="N3277" s="2">
        <f t="shared" si="767"/>
        <v>23</v>
      </c>
      <c r="O3277" t="s">
        <v>230</v>
      </c>
      <c r="P3277" t="s">
        <v>683</v>
      </c>
      <c r="Q3277" t="s">
        <v>773</v>
      </c>
      <c r="R3277" t="str">
        <f t="shared" si="768"/>
        <v>Average</v>
      </c>
      <c r="S3277" t="str">
        <f t="shared" si="769"/>
        <v xml:space="preserve"> </v>
      </c>
      <c r="T3277" t="b">
        <f t="shared" si="770"/>
        <v>0</v>
      </c>
      <c r="U3277" t="b">
        <f t="shared" si="771"/>
        <v>0</v>
      </c>
      <c r="V3277" t="str">
        <f t="shared" si="772"/>
        <v>Average Company</v>
      </c>
      <c r="W3277" t="str">
        <f t="shared" si="773"/>
        <v>Don't Buy</v>
      </c>
      <c r="X3277" t="str">
        <f t="shared" si="774"/>
        <v>Not Known</v>
      </c>
      <c r="Z3277" t="str">
        <f t="shared" si="775"/>
        <v>None</v>
      </c>
      <c r="AB3277" t="str">
        <f t="shared" si="776"/>
        <v>0</v>
      </c>
    </row>
    <row r="3278" spans="1:28" x14ac:dyDescent="0.3">
      <c r="A3278">
        <v>3276</v>
      </c>
      <c r="B3278" t="s">
        <v>6652</v>
      </c>
      <c r="C3278" t="str">
        <f t="shared" si="763"/>
        <v>Long</v>
      </c>
      <c r="D3278">
        <v>4.7</v>
      </c>
      <c r="F3278" s="1">
        <f t="shared" si="762"/>
        <v>4.7</v>
      </c>
      <c r="G3278" s="1">
        <f t="shared" si="764"/>
        <v>4.7</v>
      </c>
      <c r="H3278">
        <f t="shared" si="765"/>
        <v>4.7</v>
      </c>
      <c r="I3278" t="s">
        <v>6640</v>
      </c>
      <c r="J3278" t="s">
        <v>22</v>
      </c>
      <c r="K3278" t="s">
        <v>6653</v>
      </c>
      <c r="L3278" t="str">
        <f t="shared" si="766"/>
        <v>Established</v>
      </c>
      <c r="N3278" s="2">
        <f t="shared" si="767"/>
        <v>18</v>
      </c>
      <c r="O3278" t="s">
        <v>200</v>
      </c>
      <c r="P3278" t="s">
        <v>147</v>
      </c>
      <c r="Q3278" t="s">
        <v>19</v>
      </c>
      <c r="R3278" t="str">
        <f t="shared" si="768"/>
        <v>Great</v>
      </c>
      <c r="S3278" t="str">
        <f t="shared" si="769"/>
        <v>Great</v>
      </c>
      <c r="T3278" t="b">
        <f t="shared" si="770"/>
        <v>1</v>
      </c>
      <c r="U3278" t="b">
        <f t="shared" si="771"/>
        <v>1</v>
      </c>
      <c r="V3278" t="str">
        <f t="shared" si="772"/>
        <v>Average Company</v>
      </c>
      <c r="W3278" t="str">
        <f t="shared" si="773"/>
        <v>Don't Buy</v>
      </c>
      <c r="X3278" t="str">
        <f t="shared" si="774"/>
        <v>Not Known</v>
      </c>
      <c r="Z3278" t="str">
        <f t="shared" si="775"/>
        <v>None</v>
      </c>
      <c r="AB3278" t="str">
        <f t="shared" si="776"/>
        <v>1Million</v>
      </c>
    </row>
    <row r="3279" spans="1:28" x14ac:dyDescent="0.3">
      <c r="A3279">
        <v>3277</v>
      </c>
      <c r="B3279" t="s">
        <v>6654</v>
      </c>
      <c r="C3279" t="str">
        <f t="shared" si="763"/>
        <v>Long</v>
      </c>
      <c r="D3279">
        <v>4</v>
      </c>
      <c r="F3279" s="1">
        <f t="shared" si="762"/>
        <v>4</v>
      </c>
      <c r="G3279" s="1">
        <f t="shared" si="764"/>
        <v>4</v>
      </c>
      <c r="H3279">
        <f t="shared" si="765"/>
        <v>4</v>
      </c>
      <c r="I3279" t="s">
        <v>6640</v>
      </c>
      <c r="J3279" t="s">
        <v>5572</v>
      </c>
      <c r="K3279" t="s">
        <v>957</v>
      </c>
      <c r="L3279" t="str">
        <f t="shared" si="766"/>
        <v>Established</v>
      </c>
      <c r="N3279" s="2">
        <f t="shared" si="767"/>
        <v>20</v>
      </c>
      <c r="O3279" t="s">
        <v>683</v>
      </c>
      <c r="Q3279" t="s">
        <v>246</v>
      </c>
      <c r="R3279" t="str">
        <f t="shared" si="768"/>
        <v>Average</v>
      </c>
      <c r="S3279" t="str">
        <f t="shared" si="769"/>
        <v xml:space="preserve"> </v>
      </c>
      <c r="T3279" t="b">
        <f t="shared" si="770"/>
        <v>0</v>
      </c>
      <c r="U3279" t="b">
        <f t="shared" si="771"/>
        <v>1</v>
      </c>
      <c r="V3279" t="str">
        <f t="shared" si="772"/>
        <v>Average Company</v>
      </c>
      <c r="W3279" t="str">
        <f t="shared" si="773"/>
        <v>Don't Buy</v>
      </c>
      <c r="X3279" t="str">
        <f t="shared" si="774"/>
        <v>Not Known</v>
      </c>
      <c r="Z3279" t="str">
        <f t="shared" si="775"/>
        <v>None</v>
      </c>
      <c r="AB3279" t="str">
        <f t="shared" si="776"/>
        <v>0</v>
      </c>
    </row>
    <row r="3280" spans="1:28" x14ac:dyDescent="0.3">
      <c r="A3280">
        <v>3278</v>
      </c>
      <c r="B3280" t="s">
        <v>6655</v>
      </c>
      <c r="C3280" t="str">
        <f t="shared" si="763"/>
        <v>Long</v>
      </c>
      <c r="D3280">
        <v>4</v>
      </c>
      <c r="F3280" s="1">
        <f t="shared" si="762"/>
        <v>4</v>
      </c>
      <c r="G3280" s="1">
        <f t="shared" si="764"/>
        <v>4</v>
      </c>
      <c r="H3280">
        <f t="shared" si="765"/>
        <v>4</v>
      </c>
      <c r="I3280" t="s">
        <v>6640</v>
      </c>
      <c r="J3280" t="s">
        <v>2681</v>
      </c>
      <c r="K3280" t="s">
        <v>84</v>
      </c>
      <c r="L3280" t="str">
        <f t="shared" si="766"/>
        <v>Established</v>
      </c>
      <c r="N3280" s="2">
        <f t="shared" si="767"/>
        <v>51</v>
      </c>
      <c r="O3280" t="s">
        <v>1308</v>
      </c>
      <c r="Q3280" t="s">
        <v>378</v>
      </c>
      <c r="R3280" t="str">
        <f t="shared" si="768"/>
        <v>Average</v>
      </c>
      <c r="S3280" t="str">
        <f t="shared" si="769"/>
        <v xml:space="preserve"> </v>
      </c>
      <c r="T3280" t="b">
        <f t="shared" si="770"/>
        <v>0</v>
      </c>
      <c r="U3280" t="b">
        <f t="shared" si="771"/>
        <v>1</v>
      </c>
      <c r="V3280" t="str">
        <f t="shared" si="772"/>
        <v>Average Company</v>
      </c>
      <c r="W3280" t="str">
        <f t="shared" si="773"/>
        <v>Don't Buy</v>
      </c>
      <c r="X3280" t="str">
        <f t="shared" si="774"/>
        <v>Not Known</v>
      </c>
      <c r="Z3280" t="str">
        <f t="shared" si="775"/>
        <v>None</v>
      </c>
      <c r="AB3280" t="str">
        <f t="shared" si="776"/>
        <v>0</v>
      </c>
    </row>
    <row r="3281" spans="1:28" x14ac:dyDescent="0.3">
      <c r="A3281">
        <v>3279</v>
      </c>
      <c r="B3281" t="s">
        <v>6644</v>
      </c>
      <c r="C3281" t="str">
        <f t="shared" si="763"/>
        <v>Short</v>
      </c>
      <c r="D3281">
        <v>4</v>
      </c>
      <c r="F3281" s="1">
        <f t="shared" si="762"/>
        <v>4</v>
      </c>
      <c r="G3281" s="1">
        <f t="shared" si="764"/>
        <v>4</v>
      </c>
      <c r="H3281">
        <f t="shared" si="765"/>
        <v>4</v>
      </c>
      <c r="I3281" t="s">
        <v>6640</v>
      </c>
      <c r="J3281" t="s">
        <v>22</v>
      </c>
      <c r="K3281" t="s">
        <v>3446</v>
      </c>
      <c r="L3281" t="str">
        <f t="shared" si="766"/>
        <v>Established</v>
      </c>
      <c r="N3281" s="2">
        <f t="shared" si="767"/>
        <v>18</v>
      </c>
      <c r="O3281" t="s">
        <v>200</v>
      </c>
      <c r="P3281" t="s">
        <v>691</v>
      </c>
      <c r="Q3281" t="s">
        <v>378</v>
      </c>
      <c r="R3281" t="str">
        <f t="shared" si="768"/>
        <v>Average</v>
      </c>
      <c r="S3281" t="str">
        <f t="shared" si="769"/>
        <v xml:space="preserve"> </v>
      </c>
      <c r="T3281" t="b">
        <f t="shared" si="770"/>
        <v>0</v>
      </c>
      <c r="U3281" t="b">
        <f t="shared" si="771"/>
        <v>1</v>
      </c>
      <c r="V3281" t="str">
        <f t="shared" si="772"/>
        <v>Average Company</v>
      </c>
      <c r="W3281" t="str">
        <f t="shared" si="773"/>
        <v>Don't Buy</v>
      </c>
      <c r="X3281" t="str">
        <f t="shared" si="774"/>
        <v>Not Known</v>
      </c>
      <c r="Z3281" t="str">
        <f t="shared" si="775"/>
        <v>None</v>
      </c>
      <c r="AB3281" t="str">
        <f t="shared" si="776"/>
        <v>0</v>
      </c>
    </row>
    <row r="3282" spans="1:28" x14ac:dyDescent="0.3">
      <c r="A3282">
        <v>3280</v>
      </c>
      <c r="B3282" t="s">
        <v>6656</v>
      </c>
      <c r="C3282" t="str">
        <f t="shared" si="763"/>
        <v>Short</v>
      </c>
      <c r="D3282">
        <v>3.9</v>
      </c>
      <c r="F3282" s="1">
        <f t="shared" si="762"/>
        <v>3.9</v>
      </c>
      <c r="G3282" s="1">
        <f t="shared" si="764"/>
        <v>3.9</v>
      </c>
      <c r="H3282">
        <f t="shared" si="765"/>
        <v>3.9</v>
      </c>
      <c r="I3282" t="s">
        <v>6640</v>
      </c>
      <c r="J3282" t="s">
        <v>22</v>
      </c>
      <c r="K3282" t="s">
        <v>6657</v>
      </c>
      <c r="L3282" t="str">
        <f t="shared" si="766"/>
        <v>Established</v>
      </c>
      <c r="N3282" s="2">
        <f t="shared" si="767"/>
        <v>62</v>
      </c>
      <c r="O3282" t="s">
        <v>446</v>
      </c>
      <c r="P3282" t="s">
        <v>147</v>
      </c>
      <c r="Q3282" t="s">
        <v>44</v>
      </c>
      <c r="R3282" t="str">
        <f t="shared" si="768"/>
        <v>Average</v>
      </c>
      <c r="S3282" t="str">
        <f t="shared" si="769"/>
        <v xml:space="preserve"> </v>
      </c>
      <c r="T3282" t="b">
        <f t="shared" si="770"/>
        <v>0</v>
      </c>
      <c r="U3282" t="b">
        <f t="shared" si="771"/>
        <v>1</v>
      </c>
      <c r="V3282" t="str">
        <f t="shared" si="772"/>
        <v>Average Company</v>
      </c>
      <c r="W3282" t="str">
        <f t="shared" si="773"/>
        <v>Don't Buy</v>
      </c>
      <c r="X3282" t="str">
        <f t="shared" si="774"/>
        <v>Not Known</v>
      </c>
      <c r="Z3282" t="str">
        <f t="shared" si="775"/>
        <v>None</v>
      </c>
      <c r="AB3282" t="str">
        <f t="shared" si="776"/>
        <v>0</v>
      </c>
    </row>
    <row r="3283" spans="1:28" x14ac:dyDescent="0.3">
      <c r="A3283">
        <v>3281</v>
      </c>
      <c r="B3283" t="s">
        <v>6658</v>
      </c>
      <c r="C3283" t="str">
        <f t="shared" si="763"/>
        <v>Long</v>
      </c>
      <c r="D3283">
        <v>4</v>
      </c>
      <c r="F3283" s="1">
        <f t="shared" si="762"/>
        <v>4</v>
      </c>
      <c r="G3283" s="1">
        <f t="shared" si="764"/>
        <v>4</v>
      </c>
      <c r="H3283">
        <f t="shared" si="765"/>
        <v>4</v>
      </c>
      <c r="I3283" t="s">
        <v>6640</v>
      </c>
      <c r="J3283" t="s">
        <v>22</v>
      </c>
      <c r="K3283" t="s">
        <v>3423</v>
      </c>
      <c r="L3283" t="str">
        <f t="shared" si="766"/>
        <v>Established</v>
      </c>
      <c r="N3283" s="2">
        <f t="shared" si="767"/>
        <v>62</v>
      </c>
      <c r="O3283" t="s">
        <v>446</v>
      </c>
      <c r="P3283" t="s">
        <v>181</v>
      </c>
      <c r="Q3283" t="s">
        <v>117</v>
      </c>
      <c r="R3283" t="str">
        <f t="shared" si="768"/>
        <v>Average</v>
      </c>
      <c r="S3283" t="str">
        <f t="shared" si="769"/>
        <v xml:space="preserve"> </v>
      </c>
      <c r="T3283" t="b">
        <f t="shared" si="770"/>
        <v>0</v>
      </c>
      <c r="U3283" t="b">
        <f t="shared" si="771"/>
        <v>1</v>
      </c>
      <c r="V3283" t="str">
        <f t="shared" si="772"/>
        <v>Average Company</v>
      </c>
      <c r="W3283" t="str">
        <f t="shared" si="773"/>
        <v>Buy</v>
      </c>
      <c r="X3283" t="str">
        <f t="shared" si="774"/>
        <v>Not Known</v>
      </c>
      <c r="Z3283" t="str">
        <f t="shared" si="775"/>
        <v>None</v>
      </c>
      <c r="AB3283" t="str">
        <f t="shared" si="776"/>
        <v>0</v>
      </c>
    </row>
    <row r="3284" spans="1:28" x14ac:dyDescent="0.3">
      <c r="A3284">
        <v>3282</v>
      </c>
      <c r="B3284" t="s">
        <v>6659</v>
      </c>
      <c r="C3284" t="str">
        <f t="shared" si="763"/>
        <v>Long</v>
      </c>
      <c r="D3284">
        <v>4.2</v>
      </c>
      <c r="F3284" s="1" t="e">
        <f t="shared" si="762"/>
        <v>#VALUE!</v>
      </c>
      <c r="G3284" s="1" t="e">
        <f t="shared" si="764"/>
        <v>#VALUE!</v>
      </c>
      <c r="H3284" t="e">
        <f t="shared" si="765"/>
        <v>#VALUE!</v>
      </c>
      <c r="I3284" t="s">
        <v>6640</v>
      </c>
      <c r="J3284" t="s">
        <v>6660</v>
      </c>
      <c r="L3284" t="e">
        <f t="shared" si="766"/>
        <v>#VALUE!</v>
      </c>
      <c r="N3284" s="2" t="e">
        <f t="shared" si="767"/>
        <v>#VALUE!</v>
      </c>
      <c r="Q3284" t="s">
        <v>1957</v>
      </c>
      <c r="R3284" t="str">
        <f t="shared" si="768"/>
        <v>Great</v>
      </c>
      <c r="S3284" t="str">
        <f t="shared" si="769"/>
        <v>Great</v>
      </c>
      <c r="T3284" t="e">
        <f t="shared" si="770"/>
        <v>#VALUE!</v>
      </c>
      <c r="U3284" t="e">
        <f t="shared" si="771"/>
        <v>#VALUE!</v>
      </c>
      <c r="V3284" t="e">
        <f t="shared" si="772"/>
        <v>#VALUE!</v>
      </c>
      <c r="W3284" t="str">
        <f t="shared" si="773"/>
        <v>Don't Buy</v>
      </c>
      <c r="X3284" t="str">
        <f t="shared" si="774"/>
        <v>Not Known</v>
      </c>
      <c r="Z3284" t="e">
        <f t="shared" si="775"/>
        <v>#VALUE!</v>
      </c>
      <c r="AB3284" t="str">
        <f t="shared" si="776"/>
        <v>0</v>
      </c>
    </row>
    <row r="3285" spans="1:28" x14ac:dyDescent="0.3">
      <c r="A3285">
        <v>3283</v>
      </c>
      <c r="B3285" t="s">
        <v>6661</v>
      </c>
      <c r="C3285" t="str">
        <f t="shared" si="763"/>
        <v>Long</v>
      </c>
      <c r="D3285">
        <v>3.7</v>
      </c>
      <c r="F3285" s="1">
        <f t="shared" ref="F3285:F3348" si="777">IF(N3285&lt;10,IF(D3285+0.5&gt;5,5,D3285+0.5),D3285)</f>
        <v>4.2</v>
      </c>
      <c r="G3285" s="1">
        <f t="shared" si="764"/>
        <v>4.2</v>
      </c>
      <c r="H3285">
        <f t="shared" si="765"/>
        <v>3.8000000000000003</v>
      </c>
      <c r="I3285" t="s">
        <v>6640</v>
      </c>
      <c r="J3285" t="s">
        <v>10</v>
      </c>
      <c r="K3285" t="s">
        <v>6662</v>
      </c>
      <c r="L3285" t="str">
        <f t="shared" si="766"/>
        <v>Startup</v>
      </c>
      <c r="N3285" s="2">
        <f t="shared" si="767"/>
        <v>6</v>
      </c>
      <c r="O3285" t="s">
        <v>217</v>
      </c>
      <c r="P3285" t="s">
        <v>1308</v>
      </c>
      <c r="Q3285" t="s">
        <v>246</v>
      </c>
      <c r="R3285" t="str">
        <f t="shared" si="768"/>
        <v>Average</v>
      </c>
      <c r="S3285" t="str">
        <f t="shared" si="769"/>
        <v xml:space="preserve"> </v>
      </c>
      <c r="T3285" t="b">
        <f t="shared" si="770"/>
        <v>0</v>
      </c>
      <c r="U3285" t="b">
        <f t="shared" si="771"/>
        <v>1</v>
      </c>
      <c r="V3285" t="str">
        <f t="shared" si="772"/>
        <v>Average Company</v>
      </c>
      <c r="W3285" t="str">
        <f t="shared" si="773"/>
        <v>Don't Buy</v>
      </c>
      <c r="X3285" t="str">
        <f t="shared" si="774"/>
        <v>Not Known</v>
      </c>
      <c r="Z3285" t="str">
        <f t="shared" si="775"/>
        <v>None</v>
      </c>
      <c r="AB3285" t="str">
        <f t="shared" si="776"/>
        <v>0</v>
      </c>
    </row>
    <row r="3286" spans="1:28" x14ac:dyDescent="0.3">
      <c r="A3286">
        <v>3284</v>
      </c>
      <c r="B3286" t="s">
        <v>6663</v>
      </c>
      <c r="C3286" t="str">
        <f t="shared" si="763"/>
        <v>Long</v>
      </c>
      <c r="D3286">
        <v>4.0999999999999996</v>
      </c>
      <c r="F3286" s="1">
        <f t="shared" si="777"/>
        <v>4.0999999999999996</v>
      </c>
      <c r="G3286" s="1">
        <f t="shared" si="764"/>
        <v>4.0999999999999996</v>
      </c>
      <c r="H3286">
        <f t="shared" si="765"/>
        <v>4.0999999999999996</v>
      </c>
      <c r="I3286" t="s">
        <v>6640</v>
      </c>
      <c r="J3286" t="s">
        <v>22</v>
      </c>
      <c r="K3286" t="s">
        <v>349</v>
      </c>
      <c r="L3286" t="str">
        <f t="shared" si="766"/>
        <v>Established</v>
      </c>
      <c r="N3286" s="2">
        <f t="shared" si="767"/>
        <v>14</v>
      </c>
      <c r="O3286" t="s">
        <v>522</v>
      </c>
      <c r="P3286" t="s">
        <v>691</v>
      </c>
      <c r="Q3286" t="s">
        <v>986</v>
      </c>
      <c r="R3286" t="str">
        <f t="shared" si="768"/>
        <v>Great</v>
      </c>
      <c r="S3286" t="str">
        <f t="shared" si="769"/>
        <v>Great</v>
      </c>
      <c r="T3286" t="b">
        <f t="shared" si="770"/>
        <v>1</v>
      </c>
      <c r="U3286" t="b">
        <f t="shared" si="771"/>
        <v>1</v>
      </c>
      <c r="V3286" t="str">
        <f t="shared" si="772"/>
        <v>Average Company</v>
      </c>
      <c r="W3286" t="str">
        <f t="shared" si="773"/>
        <v>Don't Buy</v>
      </c>
      <c r="X3286" t="str">
        <f t="shared" si="774"/>
        <v>Not Known</v>
      </c>
      <c r="Z3286" t="str">
        <f t="shared" si="775"/>
        <v>None</v>
      </c>
      <c r="AB3286" t="str">
        <f t="shared" si="776"/>
        <v>0</v>
      </c>
    </row>
    <row r="3287" spans="1:28" x14ac:dyDescent="0.3">
      <c r="A3287">
        <v>3285</v>
      </c>
      <c r="B3287" t="s">
        <v>6664</v>
      </c>
      <c r="C3287" t="str">
        <f t="shared" si="763"/>
        <v>Short</v>
      </c>
      <c r="D3287">
        <v>4.4000000000000004</v>
      </c>
      <c r="F3287" s="1">
        <f t="shared" si="777"/>
        <v>4.4000000000000004</v>
      </c>
      <c r="G3287" s="1">
        <f t="shared" si="764"/>
        <v>4.4000000000000004</v>
      </c>
      <c r="H3287">
        <f t="shared" si="765"/>
        <v>4.4000000000000004</v>
      </c>
      <c r="I3287" t="s">
        <v>6665</v>
      </c>
      <c r="J3287" t="s">
        <v>22</v>
      </c>
      <c r="K3287" t="s">
        <v>6666</v>
      </c>
      <c r="L3287" t="str">
        <f t="shared" si="766"/>
        <v>Established</v>
      </c>
      <c r="N3287" s="2">
        <f t="shared" si="767"/>
        <v>58</v>
      </c>
      <c r="O3287" t="s">
        <v>840</v>
      </c>
      <c r="P3287" t="s">
        <v>691</v>
      </c>
      <c r="Q3287" t="s">
        <v>218</v>
      </c>
      <c r="R3287" t="str">
        <f t="shared" si="768"/>
        <v>Great</v>
      </c>
      <c r="S3287" t="str">
        <f t="shared" si="769"/>
        <v>Great</v>
      </c>
      <c r="T3287" t="b">
        <f t="shared" si="770"/>
        <v>1</v>
      </c>
      <c r="U3287" t="b">
        <f t="shared" si="771"/>
        <v>1</v>
      </c>
      <c r="V3287" t="str">
        <f t="shared" si="772"/>
        <v>Top Company</v>
      </c>
      <c r="W3287" t="str">
        <f t="shared" si="773"/>
        <v>Don't Buy</v>
      </c>
      <c r="X3287" t="str">
        <f t="shared" si="774"/>
        <v>Not Known</v>
      </c>
      <c r="Z3287" t="str">
        <f t="shared" si="775"/>
        <v>None</v>
      </c>
      <c r="AB3287" t="str">
        <f t="shared" si="776"/>
        <v>0</v>
      </c>
    </row>
    <row r="3288" spans="1:28" x14ac:dyDescent="0.3">
      <c r="A3288">
        <v>3286</v>
      </c>
      <c r="B3288" t="s">
        <v>6667</v>
      </c>
      <c r="C3288" t="str">
        <f t="shared" si="763"/>
        <v>Long</v>
      </c>
      <c r="D3288">
        <v>4.0999999999999996</v>
      </c>
      <c r="F3288" s="1" t="e">
        <f t="shared" si="777"/>
        <v>#VALUE!</v>
      </c>
      <c r="G3288" s="1" t="e">
        <f t="shared" si="764"/>
        <v>#VALUE!</v>
      </c>
      <c r="H3288" t="e">
        <f t="shared" si="765"/>
        <v>#VALUE!</v>
      </c>
      <c r="I3288" t="s">
        <v>6665</v>
      </c>
      <c r="J3288" t="s">
        <v>6668</v>
      </c>
      <c r="K3288" t="s">
        <v>249</v>
      </c>
      <c r="L3288" t="e">
        <f t="shared" si="766"/>
        <v>#VALUE!</v>
      </c>
      <c r="N3288" s="2" t="e">
        <f t="shared" si="767"/>
        <v>#VALUE!</v>
      </c>
      <c r="O3288" t="s">
        <v>147</v>
      </c>
      <c r="Q3288" t="s">
        <v>28</v>
      </c>
      <c r="R3288" t="str">
        <f t="shared" si="768"/>
        <v>Great</v>
      </c>
      <c r="S3288" t="str">
        <f t="shared" si="769"/>
        <v>Great</v>
      </c>
      <c r="T3288" t="e">
        <f t="shared" si="770"/>
        <v>#VALUE!</v>
      </c>
      <c r="U3288" t="e">
        <f t="shared" si="771"/>
        <v>#VALUE!</v>
      </c>
      <c r="V3288" t="e">
        <f t="shared" si="772"/>
        <v>#VALUE!</v>
      </c>
      <c r="W3288" t="str">
        <f t="shared" si="773"/>
        <v>Don't Buy</v>
      </c>
      <c r="X3288" t="str">
        <f t="shared" si="774"/>
        <v>Not Known</v>
      </c>
      <c r="Z3288" t="e">
        <f t="shared" si="775"/>
        <v>#VALUE!</v>
      </c>
      <c r="AB3288" t="str">
        <f t="shared" si="776"/>
        <v>1Million</v>
      </c>
    </row>
    <row r="3289" spans="1:28" x14ac:dyDescent="0.3">
      <c r="A3289">
        <v>3287</v>
      </c>
      <c r="B3289" t="s">
        <v>6669</v>
      </c>
      <c r="C3289" t="str">
        <f t="shared" si="763"/>
        <v>Long</v>
      </c>
      <c r="D3289">
        <v>3.9</v>
      </c>
      <c r="F3289" s="1">
        <f t="shared" si="777"/>
        <v>3.9</v>
      </c>
      <c r="G3289" s="1">
        <f t="shared" si="764"/>
        <v>3.9</v>
      </c>
      <c r="H3289">
        <f t="shared" si="765"/>
        <v>3.9</v>
      </c>
      <c r="I3289" t="s">
        <v>6665</v>
      </c>
      <c r="J3289" t="s">
        <v>22</v>
      </c>
      <c r="K3289" t="s">
        <v>6670</v>
      </c>
      <c r="L3289" t="str">
        <f t="shared" si="766"/>
        <v>Established</v>
      </c>
      <c r="N3289" s="2">
        <f t="shared" si="767"/>
        <v>40</v>
      </c>
      <c r="O3289" t="s">
        <v>375</v>
      </c>
      <c r="P3289" t="s">
        <v>147</v>
      </c>
      <c r="Q3289" t="s">
        <v>1080</v>
      </c>
      <c r="R3289" t="str">
        <f t="shared" si="768"/>
        <v>Average</v>
      </c>
      <c r="S3289" t="str">
        <f t="shared" si="769"/>
        <v xml:space="preserve"> </v>
      </c>
      <c r="T3289" t="b">
        <f t="shared" si="770"/>
        <v>0</v>
      </c>
      <c r="U3289" t="b">
        <f t="shared" si="771"/>
        <v>1</v>
      </c>
      <c r="V3289" t="str">
        <f t="shared" si="772"/>
        <v>Average Company</v>
      </c>
      <c r="W3289" t="str">
        <f t="shared" si="773"/>
        <v>Don't Buy</v>
      </c>
      <c r="X3289" t="str">
        <f t="shared" si="774"/>
        <v>Not Known</v>
      </c>
      <c r="Z3289" t="str">
        <f t="shared" si="775"/>
        <v>None</v>
      </c>
      <c r="AB3289" t="str">
        <f t="shared" si="776"/>
        <v>0</v>
      </c>
    </row>
    <row r="3290" spans="1:28" x14ac:dyDescent="0.3">
      <c r="A3290">
        <v>3288</v>
      </c>
      <c r="B3290" t="s">
        <v>6671</v>
      </c>
      <c r="C3290" t="str">
        <f t="shared" si="763"/>
        <v>Long</v>
      </c>
      <c r="D3290">
        <v>4.3</v>
      </c>
      <c r="F3290" s="1">
        <f t="shared" si="777"/>
        <v>4.3</v>
      </c>
      <c r="G3290" s="1">
        <f t="shared" si="764"/>
        <v>4.3</v>
      </c>
      <c r="H3290">
        <f t="shared" si="765"/>
        <v>4.3</v>
      </c>
      <c r="I3290" t="s">
        <v>6665</v>
      </c>
      <c r="J3290" t="s">
        <v>10</v>
      </c>
      <c r="K3290" t="s">
        <v>6672</v>
      </c>
      <c r="L3290" t="str">
        <f t="shared" si="766"/>
        <v>Established</v>
      </c>
      <c r="N3290" s="2">
        <f t="shared" si="767"/>
        <v>61</v>
      </c>
      <c r="O3290" t="s">
        <v>414</v>
      </c>
      <c r="P3290" t="s">
        <v>147</v>
      </c>
      <c r="Q3290" t="s">
        <v>551</v>
      </c>
      <c r="R3290" t="str">
        <f t="shared" si="768"/>
        <v>Great</v>
      </c>
      <c r="S3290" t="str">
        <f t="shared" si="769"/>
        <v>Great</v>
      </c>
      <c r="T3290" t="b">
        <f t="shared" si="770"/>
        <v>1</v>
      </c>
      <c r="U3290" t="b">
        <f t="shared" si="771"/>
        <v>1</v>
      </c>
      <c r="V3290" t="str">
        <f t="shared" si="772"/>
        <v>Top Company</v>
      </c>
      <c r="W3290" t="str">
        <f t="shared" si="773"/>
        <v>Don't Buy</v>
      </c>
      <c r="X3290" t="str">
        <f t="shared" si="774"/>
        <v>Not Known</v>
      </c>
      <c r="Z3290" t="str">
        <f t="shared" si="775"/>
        <v>None</v>
      </c>
      <c r="AB3290" t="str">
        <f t="shared" si="776"/>
        <v>0</v>
      </c>
    </row>
    <row r="3291" spans="1:28" x14ac:dyDescent="0.3">
      <c r="A3291">
        <v>3289</v>
      </c>
      <c r="B3291" t="s">
        <v>6673</v>
      </c>
      <c r="C3291" t="str">
        <f t="shared" si="763"/>
        <v>Short</v>
      </c>
      <c r="D3291">
        <v>3.7</v>
      </c>
      <c r="F3291" s="1">
        <f t="shared" si="777"/>
        <v>3.7</v>
      </c>
      <c r="G3291" s="1">
        <f t="shared" si="764"/>
        <v>3.7</v>
      </c>
      <c r="H3291">
        <f t="shared" si="765"/>
        <v>3.7</v>
      </c>
      <c r="I3291" t="s">
        <v>6665</v>
      </c>
      <c r="J3291" t="s">
        <v>22</v>
      </c>
      <c r="K3291" t="s">
        <v>6674</v>
      </c>
      <c r="L3291" t="str">
        <f t="shared" si="766"/>
        <v>Established</v>
      </c>
      <c r="N3291" s="2">
        <f t="shared" si="767"/>
        <v>28</v>
      </c>
      <c r="O3291" t="s">
        <v>24</v>
      </c>
      <c r="P3291" t="s">
        <v>683</v>
      </c>
      <c r="Q3291" t="s">
        <v>2269</v>
      </c>
      <c r="R3291" t="str">
        <f t="shared" si="768"/>
        <v>Average</v>
      </c>
      <c r="S3291" t="str">
        <f t="shared" si="769"/>
        <v xml:space="preserve"> </v>
      </c>
      <c r="T3291" t="b">
        <f t="shared" si="770"/>
        <v>0</v>
      </c>
      <c r="U3291" t="b">
        <f t="shared" si="771"/>
        <v>1</v>
      </c>
      <c r="V3291" t="str">
        <f t="shared" si="772"/>
        <v>Average Company</v>
      </c>
      <c r="W3291" t="str">
        <f t="shared" si="773"/>
        <v>Don't Buy</v>
      </c>
      <c r="X3291" t="str">
        <f t="shared" si="774"/>
        <v>Not Known</v>
      </c>
      <c r="Z3291" t="str">
        <f t="shared" si="775"/>
        <v>None</v>
      </c>
      <c r="AB3291" t="str">
        <f t="shared" si="776"/>
        <v>0</v>
      </c>
    </row>
    <row r="3292" spans="1:28" x14ac:dyDescent="0.3">
      <c r="A3292">
        <v>3290</v>
      </c>
      <c r="B3292" t="s">
        <v>6675</v>
      </c>
      <c r="C3292" t="str">
        <f t="shared" si="763"/>
        <v>Long</v>
      </c>
      <c r="D3292">
        <v>2.4</v>
      </c>
      <c r="F3292" s="1">
        <f t="shared" si="777"/>
        <v>2.4</v>
      </c>
      <c r="G3292" s="1">
        <f t="shared" si="764"/>
        <v>2.4</v>
      </c>
      <c r="H3292">
        <f t="shared" si="765"/>
        <v>2.4</v>
      </c>
      <c r="I3292" t="s">
        <v>6665</v>
      </c>
      <c r="J3292" t="s">
        <v>22</v>
      </c>
      <c r="K3292" t="s">
        <v>6676</v>
      </c>
      <c r="L3292" t="str">
        <f t="shared" si="766"/>
        <v>Established</v>
      </c>
      <c r="N3292" s="2">
        <f t="shared" si="767"/>
        <v>23</v>
      </c>
      <c r="O3292" t="s">
        <v>230</v>
      </c>
      <c r="P3292" t="s">
        <v>683</v>
      </c>
      <c r="Q3292" t="s">
        <v>50</v>
      </c>
      <c r="R3292" t="str">
        <f t="shared" si="768"/>
        <v>Average</v>
      </c>
      <c r="S3292" t="str">
        <f t="shared" si="769"/>
        <v xml:space="preserve"> </v>
      </c>
      <c r="T3292" t="b">
        <f t="shared" si="770"/>
        <v>0</v>
      </c>
      <c r="U3292" t="b">
        <f t="shared" si="771"/>
        <v>0</v>
      </c>
      <c r="V3292" t="str">
        <f t="shared" si="772"/>
        <v>Average Company</v>
      </c>
      <c r="W3292" t="str">
        <f t="shared" si="773"/>
        <v>Don't Buy</v>
      </c>
      <c r="X3292" t="str">
        <f t="shared" si="774"/>
        <v>Not Known</v>
      </c>
      <c r="Z3292" t="str">
        <f t="shared" si="775"/>
        <v>None</v>
      </c>
      <c r="AB3292" t="str">
        <f t="shared" si="776"/>
        <v>0</v>
      </c>
    </row>
    <row r="3293" spans="1:28" x14ac:dyDescent="0.3">
      <c r="A3293">
        <v>3291</v>
      </c>
      <c r="B3293" t="s">
        <v>6677</v>
      </c>
      <c r="C3293" t="str">
        <f t="shared" si="763"/>
        <v>Long</v>
      </c>
      <c r="D3293">
        <v>3.3</v>
      </c>
      <c r="F3293" s="1">
        <f t="shared" si="777"/>
        <v>3.3</v>
      </c>
      <c r="G3293" s="1">
        <f t="shared" si="764"/>
        <v>3.3</v>
      </c>
      <c r="H3293">
        <f t="shared" si="765"/>
        <v>3.3</v>
      </c>
      <c r="I3293" t="s">
        <v>6665</v>
      </c>
      <c r="J3293" t="s">
        <v>10</v>
      </c>
      <c r="K3293" t="s">
        <v>6678</v>
      </c>
      <c r="L3293" t="str">
        <f t="shared" si="766"/>
        <v>Established</v>
      </c>
      <c r="N3293" s="2">
        <f t="shared" si="767"/>
        <v>43</v>
      </c>
      <c r="O3293" t="s">
        <v>289</v>
      </c>
      <c r="P3293" t="s">
        <v>691</v>
      </c>
      <c r="Q3293" t="s">
        <v>80</v>
      </c>
      <c r="R3293" t="str">
        <f t="shared" si="768"/>
        <v>Average</v>
      </c>
      <c r="S3293" t="str">
        <f t="shared" si="769"/>
        <v xml:space="preserve"> </v>
      </c>
      <c r="T3293" t="b">
        <f t="shared" si="770"/>
        <v>0</v>
      </c>
      <c r="U3293" t="b">
        <f t="shared" si="771"/>
        <v>0</v>
      </c>
      <c r="V3293" t="str">
        <f t="shared" si="772"/>
        <v>Average Company</v>
      </c>
      <c r="W3293" t="str">
        <f t="shared" si="773"/>
        <v>Don't Buy</v>
      </c>
      <c r="X3293" t="str">
        <f t="shared" si="774"/>
        <v>Not Known</v>
      </c>
      <c r="Z3293" t="str">
        <f t="shared" si="775"/>
        <v>None</v>
      </c>
      <c r="AB3293" t="str">
        <f t="shared" si="776"/>
        <v>0</v>
      </c>
    </row>
    <row r="3294" spans="1:28" x14ac:dyDescent="0.3">
      <c r="A3294">
        <v>3292</v>
      </c>
      <c r="B3294" t="s">
        <v>6679</v>
      </c>
      <c r="C3294" t="str">
        <f t="shared" si="763"/>
        <v>Long</v>
      </c>
      <c r="D3294">
        <v>3.9</v>
      </c>
      <c r="F3294" s="1">
        <f t="shared" si="777"/>
        <v>3.9</v>
      </c>
      <c r="G3294" s="1">
        <f t="shared" si="764"/>
        <v>3.9</v>
      </c>
      <c r="H3294">
        <f t="shared" si="765"/>
        <v>3.9</v>
      </c>
      <c r="I3294" t="s">
        <v>6665</v>
      </c>
      <c r="J3294" t="s">
        <v>22</v>
      </c>
      <c r="K3294" t="s">
        <v>6680</v>
      </c>
      <c r="L3294" t="str">
        <f t="shared" si="766"/>
        <v>Established</v>
      </c>
      <c r="N3294" s="2">
        <f t="shared" si="767"/>
        <v>28</v>
      </c>
      <c r="O3294" t="s">
        <v>24</v>
      </c>
      <c r="P3294" t="s">
        <v>691</v>
      </c>
      <c r="Q3294" t="s">
        <v>254</v>
      </c>
      <c r="R3294" t="str">
        <f t="shared" si="768"/>
        <v>Average</v>
      </c>
      <c r="S3294" t="str">
        <f t="shared" si="769"/>
        <v xml:space="preserve"> </v>
      </c>
      <c r="T3294" t="b">
        <f t="shared" si="770"/>
        <v>0</v>
      </c>
      <c r="U3294" t="b">
        <f t="shared" si="771"/>
        <v>1</v>
      </c>
      <c r="V3294" t="str">
        <f t="shared" si="772"/>
        <v>Average Company</v>
      </c>
      <c r="W3294" t="str">
        <f t="shared" si="773"/>
        <v>Don't Buy</v>
      </c>
      <c r="X3294" t="str">
        <f t="shared" si="774"/>
        <v>Not Known</v>
      </c>
      <c r="Z3294" t="str">
        <f t="shared" si="775"/>
        <v>None</v>
      </c>
      <c r="AB3294" t="str">
        <f t="shared" si="776"/>
        <v>0</v>
      </c>
    </row>
    <row r="3295" spans="1:28" x14ac:dyDescent="0.3">
      <c r="A3295">
        <v>3293</v>
      </c>
      <c r="B3295" t="s">
        <v>6681</v>
      </c>
      <c r="C3295" t="str">
        <f t="shared" si="763"/>
        <v>Long</v>
      </c>
      <c r="D3295">
        <v>4</v>
      </c>
      <c r="F3295" s="1">
        <f t="shared" si="777"/>
        <v>4</v>
      </c>
      <c r="G3295" s="1">
        <f t="shared" si="764"/>
        <v>4</v>
      </c>
      <c r="H3295">
        <f t="shared" si="765"/>
        <v>4</v>
      </c>
      <c r="I3295" t="s">
        <v>6665</v>
      </c>
      <c r="J3295" t="s">
        <v>22</v>
      </c>
      <c r="K3295" t="s">
        <v>6682</v>
      </c>
      <c r="L3295" t="str">
        <f t="shared" si="766"/>
        <v>Established</v>
      </c>
      <c r="N3295" s="2">
        <f t="shared" si="767"/>
        <v>25</v>
      </c>
      <c r="O3295" t="s">
        <v>54</v>
      </c>
      <c r="P3295" t="s">
        <v>147</v>
      </c>
      <c r="Q3295" t="s">
        <v>243</v>
      </c>
      <c r="R3295" t="str">
        <f t="shared" si="768"/>
        <v>Average</v>
      </c>
      <c r="S3295" t="str">
        <f t="shared" si="769"/>
        <v xml:space="preserve"> </v>
      </c>
      <c r="T3295" t="b">
        <f t="shared" si="770"/>
        <v>0</v>
      </c>
      <c r="U3295" t="b">
        <f t="shared" si="771"/>
        <v>1</v>
      </c>
      <c r="V3295" t="str">
        <f t="shared" si="772"/>
        <v>Average Company</v>
      </c>
      <c r="W3295" t="str">
        <f t="shared" si="773"/>
        <v>Don't Buy</v>
      </c>
      <c r="X3295" t="str">
        <f t="shared" si="774"/>
        <v>Not Known</v>
      </c>
      <c r="Z3295" t="str">
        <f t="shared" si="775"/>
        <v>None</v>
      </c>
      <c r="AB3295" t="str">
        <f t="shared" si="776"/>
        <v>0</v>
      </c>
    </row>
    <row r="3296" spans="1:28" x14ac:dyDescent="0.3">
      <c r="A3296">
        <v>3294</v>
      </c>
      <c r="B3296" t="s">
        <v>6683</v>
      </c>
      <c r="C3296" t="str">
        <f t="shared" si="763"/>
        <v>Long</v>
      </c>
      <c r="D3296">
        <v>3.6</v>
      </c>
      <c r="F3296" s="1">
        <f t="shared" si="777"/>
        <v>3.6</v>
      </c>
      <c r="G3296" s="1">
        <f t="shared" si="764"/>
        <v>3.6</v>
      </c>
      <c r="H3296">
        <f t="shared" si="765"/>
        <v>3.6</v>
      </c>
      <c r="I3296" t="s">
        <v>6665</v>
      </c>
      <c r="J3296" t="s">
        <v>22</v>
      </c>
      <c r="K3296" t="s">
        <v>6684</v>
      </c>
      <c r="L3296" t="str">
        <f t="shared" si="766"/>
        <v>Established</v>
      </c>
      <c r="N3296" s="2">
        <f t="shared" si="767"/>
        <v>35</v>
      </c>
      <c r="O3296" t="s">
        <v>249</v>
      </c>
      <c r="P3296" t="s">
        <v>1308</v>
      </c>
      <c r="Q3296" t="s">
        <v>417</v>
      </c>
      <c r="R3296" t="str">
        <f t="shared" si="768"/>
        <v>Average</v>
      </c>
      <c r="S3296" t="str">
        <f t="shared" si="769"/>
        <v xml:space="preserve"> </v>
      </c>
      <c r="T3296" t="b">
        <f t="shared" si="770"/>
        <v>0</v>
      </c>
      <c r="U3296" t="b">
        <f t="shared" si="771"/>
        <v>1</v>
      </c>
      <c r="V3296" t="str">
        <f t="shared" si="772"/>
        <v>Average Company</v>
      </c>
      <c r="W3296" t="str">
        <f t="shared" si="773"/>
        <v>Don't Buy</v>
      </c>
      <c r="X3296" t="str">
        <f t="shared" si="774"/>
        <v>Not Known</v>
      </c>
      <c r="Z3296" t="str">
        <f t="shared" si="775"/>
        <v>None</v>
      </c>
      <c r="AB3296" t="str">
        <f t="shared" si="776"/>
        <v>0</v>
      </c>
    </row>
    <row r="3297" spans="1:28" x14ac:dyDescent="0.3">
      <c r="A3297">
        <v>3295</v>
      </c>
      <c r="B3297" t="s">
        <v>6685</v>
      </c>
      <c r="C3297" t="str">
        <f t="shared" si="763"/>
        <v>Long</v>
      </c>
      <c r="D3297">
        <v>4.0999999999999996</v>
      </c>
      <c r="F3297" s="1">
        <f t="shared" si="777"/>
        <v>4.0999999999999996</v>
      </c>
      <c r="G3297" s="1">
        <f t="shared" si="764"/>
        <v>4.0999999999999996</v>
      </c>
      <c r="H3297">
        <f t="shared" si="765"/>
        <v>4.0999999999999996</v>
      </c>
      <c r="I3297" t="s">
        <v>6665</v>
      </c>
      <c r="J3297" t="s">
        <v>22</v>
      </c>
      <c r="K3297" t="s">
        <v>6686</v>
      </c>
      <c r="L3297" t="str">
        <f t="shared" si="766"/>
        <v>Established</v>
      </c>
      <c r="N3297" s="2">
        <f t="shared" si="767"/>
        <v>10</v>
      </c>
      <c r="O3297" t="s">
        <v>3602</v>
      </c>
      <c r="P3297" t="s">
        <v>13</v>
      </c>
      <c r="Q3297" t="s">
        <v>424</v>
      </c>
      <c r="R3297" t="str">
        <f t="shared" si="768"/>
        <v>Great</v>
      </c>
      <c r="S3297" t="str">
        <f t="shared" si="769"/>
        <v>Great</v>
      </c>
      <c r="T3297" t="b">
        <f t="shared" si="770"/>
        <v>0</v>
      </c>
      <c r="U3297" t="b">
        <f t="shared" si="771"/>
        <v>1</v>
      </c>
      <c r="V3297" t="str">
        <f t="shared" si="772"/>
        <v>Average Company</v>
      </c>
      <c r="W3297" t="str">
        <f t="shared" si="773"/>
        <v>Don't Buy</v>
      </c>
      <c r="X3297" t="str">
        <f t="shared" si="774"/>
        <v>Not Known</v>
      </c>
      <c r="Z3297" t="str">
        <f t="shared" si="775"/>
        <v>None</v>
      </c>
      <c r="AB3297" t="str">
        <f t="shared" si="776"/>
        <v>0</v>
      </c>
    </row>
    <row r="3298" spans="1:28" x14ac:dyDescent="0.3">
      <c r="A3298">
        <v>3296</v>
      </c>
      <c r="B3298" t="s">
        <v>6687</v>
      </c>
      <c r="C3298" t="str">
        <f t="shared" si="763"/>
        <v>Long</v>
      </c>
      <c r="D3298">
        <v>3.9</v>
      </c>
      <c r="F3298" s="1">
        <f t="shared" si="777"/>
        <v>3.9</v>
      </c>
      <c r="G3298" s="1">
        <f t="shared" si="764"/>
        <v>3.9</v>
      </c>
      <c r="H3298">
        <f t="shared" si="765"/>
        <v>3.9</v>
      </c>
      <c r="I3298" t="s">
        <v>6665</v>
      </c>
      <c r="J3298" t="s">
        <v>22</v>
      </c>
      <c r="K3298" t="s">
        <v>6688</v>
      </c>
      <c r="L3298" t="str">
        <f t="shared" si="766"/>
        <v>Established</v>
      </c>
      <c r="N3298" s="2">
        <f t="shared" si="767"/>
        <v>46</v>
      </c>
      <c r="O3298" t="s">
        <v>596</v>
      </c>
      <c r="P3298" t="s">
        <v>147</v>
      </c>
      <c r="Q3298" t="s">
        <v>846</v>
      </c>
      <c r="R3298" t="str">
        <f t="shared" si="768"/>
        <v>Average</v>
      </c>
      <c r="S3298" t="str">
        <f t="shared" si="769"/>
        <v xml:space="preserve"> </v>
      </c>
      <c r="T3298" t="b">
        <f t="shared" si="770"/>
        <v>0</v>
      </c>
      <c r="U3298" t="b">
        <f t="shared" si="771"/>
        <v>1</v>
      </c>
      <c r="V3298" t="str">
        <f t="shared" si="772"/>
        <v>Average Company</v>
      </c>
      <c r="W3298" t="str">
        <f t="shared" si="773"/>
        <v>Buy</v>
      </c>
      <c r="X3298" t="str">
        <f t="shared" si="774"/>
        <v>Not Known</v>
      </c>
      <c r="Z3298" t="str">
        <f t="shared" si="775"/>
        <v>None</v>
      </c>
      <c r="AB3298" t="str">
        <f t="shared" si="776"/>
        <v>0</v>
      </c>
    </row>
    <row r="3299" spans="1:28" x14ac:dyDescent="0.3">
      <c r="A3299">
        <v>3297</v>
      </c>
      <c r="B3299" t="s">
        <v>6689</v>
      </c>
      <c r="C3299" t="str">
        <f t="shared" si="763"/>
        <v>Short</v>
      </c>
      <c r="D3299">
        <v>4</v>
      </c>
      <c r="F3299" s="1">
        <f t="shared" si="777"/>
        <v>4</v>
      </c>
      <c r="G3299" s="1">
        <f t="shared" si="764"/>
        <v>4</v>
      </c>
      <c r="H3299">
        <f t="shared" si="765"/>
        <v>4</v>
      </c>
      <c r="I3299" t="s">
        <v>6665</v>
      </c>
      <c r="J3299" t="s">
        <v>22</v>
      </c>
      <c r="K3299" t="s">
        <v>6690</v>
      </c>
      <c r="L3299" t="str">
        <f t="shared" si="766"/>
        <v>Established</v>
      </c>
      <c r="N3299" s="2">
        <f t="shared" si="767"/>
        <v>76</v>
      </c>
      <c r="O3299" t="s">
        <v>671</v>
      </c>
      <c r="P3299" t="s">
        <v>147</v>
      </c>
      <c r="Q3299" t="s">
        <v>117</v>
      </c>
      <c r="R3299" t="str">
        <f t="shared" si="768"/>
        <v>Average</v>
      </c>
      <c r="S3299" t="str">
        <f t="shared" si="769"/>
        <v xml:space="preserve"> </v>
      </c>
      <c r="T3299" t="b">
        <f t="shared" si="770"/>
        <v>0</v>
      </c>
      <c r="U3299" t="b">
        <f t="shared" si="771"/>
        <v>1</v>
      </c>
      <c r="V3299" t="str">
        <f t="shared" si="772"/>
        <v>Average Company</v>
      </c>
      <c r="W3299" t="str">
        <f t="shared" si="773"/>
        <v>Don't Buy</v>
      </c>
      <c r="X3299" t="str">
        <f t="shared" si="774"/>
        <v>Not Known</v>
      </c>
      <c r="Z3299" t="str">
        <f t="shared" si="775"/>
        <v>None</v>
      </c>
      <c r="AB3299" t="str">
        <f t="shared" si="776"/>
        <v>0</v>
      </c>
    </row>
    <row r="3300" spans="1:28" x14ac:dyDescent="0.3">
      <c r="A3300">
        <v>3298</v>
      </c>
      <c r="B3300" t="s">
        <v>6691</v>
      </c>
      <c r="C3300" t="str">
        <f t="shared" si="763"/>
        <v>Long</v>
      </c>
      <c r="D3300">
        <v>4.5</v>
      </c>
      <c r="F3300" s="1">
        <f t="shared" si="777"/>
        <v>4.5</v>
      </c>
      <c r="G3300" s="1">
        <f t="shared" si="764"/>
        <v>4.5</v>
      </c>
      <c r="H3300">
        <f t="shared" si="765"/>
        <v>4.5</v>
      </c>
      <c r="I3300" t="s">
        <v>6665</v>
      </c>
      <c r="J3300" t="s">
        <v>10</v>
      </c>
      <c r="K3300" t="s">
        <v>6038</v>
      </c>
      <c r="L3300" t="str">
        <f t="shared" si="766"/>
        <v>Established</v>
      </c>
      <c r="N3300" s="2">
        <f t="shared" si="767"/>
        <v>63</v>
      </c>
      <c r="O3300" t="s">
        <v>629</v>
      </c>
      <c r="P3300" t="s">
        <v>147</v>
      </c>
      <c r="Q3300" t="s">
        <v>999</v>
      </c>
      <c r="R3300" t="str">
        <f t="shared" si="768"/>
        <v>Great</v>
      </c>
      <c r="S3300" t="str">
        <f t="shared" si="769"/>
        <v>Great</v>
      </c>
      <c r="T3300" t="b">
        <f t="shared" si="770"/>
        <v>1</v>
      </c>
      <c r="U3300" t="b">
        <f t="shared" si="771"/>
        <v>1</v>
      </c>
      <c r="V3300" t="str">
        <f t="shared" si="772"/>
        <v>Top Company</v>
      </c>
      <c r="W3300" t="str">
        <f t="shared" si="773"/>
        <v>Don't Buy</v>
      </c>
      <c r="X3300" t="str">
        <f t="shared" si="774"/>
        <v>Not Known</v>
      </c>
      <c r="Z3300" t="str">
        <f t="shared" si="775"/>
        <v>None</v>
      </c>
      <c r="AB3300" t="str">
        <f t="shared" si="776"/>
        <v>0</v>
      </c>
    </row>
    <row r="3301" spans="1:28" x14ac:dyDescent="0.3">
      <c r="A3301">
        <v>3299</v>
      </c>
      <c r="B3301" t="s">
        <v>6692</v>
      </c>
      <c r="C3301" t="str">
        <f t="shared" si="763"/>
        <v>Long</v>
      </c>
      <c r="D3301">
        <v>4.3</v>
      </c>
      <c r="F3301" s="1" t="e">
        <f t="shared" si="777"/>
        <v>#VALUE!</v>
      </c>
      <c r="G3301" s="1" t="e">
        <f t="shared" si="764"/>
        <v>#VALUE!</v>
      </c>
      <c r="H3301" t="e">
        <f t="shared" si="765"/>
        <v>#VALUE!</v>
      </c>
      <c r="I3301" t="s">
        <v>6665</v>
      </c>
      <c r="J3301" t="s">
        <v>3894</v>
      </c>
      <c r="K3301" t="s">
        <v>147</v>
      </c>
      <c r="L3301" t="e">
        <f t="shared" si="766"/>
        <v>#VALUE!</v>
      </c>
      <c r="N3301" s="2" t="e">
        <f t="shared" si="767"/>
        <v>#VALUE!</v>
      </c>
      <c r="Q3301" t="s">
        <v>117</v>
      </c>
      <c r="R3301" t="str">
        <f t="shared" si="768"/>
        <v>Great</v>
      </c>
      <c r="S3301" t="str">
        <f t="shared" si="769"/>
        <v>Great</v>
      </c>
      <c r="T3301" t="e">
        <f t="shared" si="770"/>
        <v>#VALUE!</v>
      </c>
      <c r="U3301" t="e">
        <f t="shared" si="771"/>
        <v>#VALUE!</v>
      </c>
      <c r="V3301" t="e">
        <f t="shared" si="772"/>
        <v>#VALUE!</v>
      </c>
      <c r="W3301" t="str">
        <f t="shared" si="773"/>
        <v>Don't Buy</v>
      </c>
      <c r="X3301" t="str">
        <f t="shared" si="774"/>
        <v>Not Known</v>
      </c>
      <c r="Z3301" t="e">
        <f t="shared" si="775"/>
        <v>#VALUE!</v>
      </c>
      <c r="AB3301" t="str">
        <f t="shared" si="776"/>
        <v>0</v>
      </c>
    </row>
    <row r="3302" spans="1:28" x14ac:dyDescent="0.3">
      <c r="A3302">
        <v>3300</v>
      </c>
      <c r="B3302" t="s">
        <v>6693</v>
      </c>
      <c r="C3302" t="str">
        <f t="shared" si="763"/>
        <v>Long</v>
      </c>
      <c r="D3302">
        <v>4.0999999999999996</v>
      </c>
      <c r="F3302" s="1" t="e">
        <f t="shared" si="777"/>
        <v>#VALUE!</v>
      </c>
      <c r="G3302" s="1" t="e">
        <f t="shared" si="764"/>
        <v>#VALUE!</v>
      </c>
      <c r="H3302" t="e">
        <f t="shared" si="765"/>
        <v>#VALUE!</v>
      </c>
      <c r="I3302" t="s">
        <v>6665</v>
      </c>
      <c r="J3302" t="s">
        <v>6694</v>
      </c>
      <c r="K3302" t="s">
        <v>267</v>
      </c>
      <c r="L3302" t="e">
        <f t="shared" si="766"/>
        <v>#VALUE!</v>
      </c>
      <c r="N3302" s="2" t="e">
        <f t="shared" si="767"/>
        <v>#VALUE!</v>
      </c>
      <c r="O3302" t="s">
        <v>147</v>
      </c>
      <c r="Q3302" t="s">
        <v>223</v>
      </c>
      <c r="R3302" t="str">
        <f t="shared" si="768"/>
        <v>Great</v>
      </c>
      <c r="S3302" t="str">
        <f t="shared" si="769"/>
        <v>Great</v>
      </c>
      <c r="T3302" t="e">
        <f t="shared" si="770"/>
        <v>#VALUE!</v>
      </c>
      <c r="U3302" t="e">
        <f t="shared" si="771"/>
        <v>#VALUE!</v>
      </c>
      <c r="V3302" t="e">
        <f t="shared" si="772"/>
        <v>#VALUE!</v>
      </c>
      <c r="W3302" t="str">
        <f t="shared" si="773"/>
        <v>Don't Buy</v>
      </c>
      <c r="X3302" t="str">
        <f t="shared" si="774"/>
        <v>Not Known</v>
      </c>
      <c r="Z3302" t="e">
        <f t="shared" si="775"/>
        <v>#VALUE!</v>
      </c>
      <c r="AB3302" t="str">
        <f t="shared" si="776"/>
        <v>0</v>
      </c>
    </row>
    <row r="3303" spans="1:28" x14ac:dyDescent="0.3">
      <c r="A3303">
        <v>3301</v>
      </c>
      <c r="B3303" t="s">
        <v>6695</v>
      </c>
      <c r="C3303" t="str">
        <f t="shared" si="763"/>
        <v>Long</v>
      </c>
      <c r="D3303">
        <v>4.3</v>
      </c>
      <c r="F3303" s="1">
        <f t="shared" si="777"/>
        <v>4.3</v>
      </c>
      <c r="G3303" s="1">
        <f t="shared" si="764"/>
        <v>4.3</v>
      </c>
      <c r="H3303">
        <f t="shared" si="765"/>
        <v>4.3</v>
      </c>
      <c r="I3303" t="s">
        <v>736</v>
      </c>
      <c r="J3303" t="s">
        <v>10</v>
      </c>
      <c r="K3303" t="s">
        <v>6696</v>
      </c>
      <c r="L3303" t="str">
        <f t="shared" si="766"/>
        <v>Established</v>
      </c>
      <c r="N3303" s="2">
        <f t="shared" si="767"/>
        <v>23</v>
      </c>
      <c r="O3303" t="s">
        <v>230</v>
      </c>
      <c r="P3303" t="s">
        <v>691</v>
      </c>
      <c r="Q3303" t="s">
        <v>117</v>
      </c>
      <c r="R3303" t="str">
        <f t="shared" si="768"/>
        <v>Great</v>
      </c>
      <c r="S3303" t="str">
        <f t="shared" si="769"/>
        <v>Great</v>
      </c>
      <c r="T3303" t="b">
        <f t="shared" si="770"/>
        <v>1</v>
      </c>
      <c r="U3303" t="b">
        <f t="shared" si="771"/>
        <v>1</v>
      </c>
      <c r="V3303" t="str">
        <f t="shared" si="772"/>
        <v>Top Company</v>
      </c>
      <c r="W3303" t="str">
        <f t="shared" si="773"/>
        <v>Buy</v>
      </c>
      <c r="X3303" t="str">
        <f t="shared" si="774"/>
        <v>Not Known</v>
      </c>
      <c r="Z3303" t="str">
        <f t="shared" si="775"/>
        <v>None</v>
      </c>
      <c r="AB3303" t="str">
        <f t="shared" si="776"/>
        <v>0</v>
      </c>
    </row>
    <row r="3304" spans="1:28" x14ac:dyDescent="0.3">
      <c r="A3304">
        <v>3302</v>
      </c>
      <c r="B3304" t="s">
        <v>6697</v>
      </c>
      <c r="C3304" t="str">
        <f t="shared" si="763"/>
        <v>Long</v>
      </c>
      <c r="D3304">
        <v>3.6</v>
      </c>
      <c r="F3304" s="1">
        <f t="shared" si="777"/>
        <v>3.6</v>
      </c>
      <c r="G3304" s="1">
        <f t="shared" si="764"/>
        <v>3.6</v>
      </c>
      <c r="H3304">
        <f t="shared" si="765"/>
        <v>3.6</v>
      </c>
      <c r="I3304" t="s">
        <v>6698</v>
      </c>
      <c r="J3304" t="s">
        <v>22</v>
      </c>
      <c r="K3304" t="s">
        <v>6699</v>
      </c>
      <c r="L3304" t="str">
        <f t="shared" si="766"/>
        <v>Established</v>
      </c>
      <c r="N3304" s="2">
        <f t="shared" si="767"/>
        <v>22</v>
      </c>
      <c r="O3304" t="s">
        <v>142</v>
      </c>
      <c r="P3304" t="s">
        <v>691</v>
      </c>
      <c r="Q3304" t="s">
        <v>372</v>
      </c>
      <c r="R3304" t="str">
        <f t="shared" si="768"/>
        <v>Average</v>
      </c>
      <c r="S3304" t="str">
        <f t="shared" si="769"/>
        <v xml:space="preserve"> </v>
      </c>
      <c r="T3304" t="b">
        <f t="shared" si="770"/>
        <v>0</v>
      </c>
      <c r="U3304" t="b">
        <f t="shared" si="771"/>
        <v>1</v>
      </c>
      <c r="V3304" t="str">
        <f t="shared" si="772"/>
        <v>Average Company</v>
      </c>
      <c r="W3304" t="str">
        <f t="shared" si="773"/>
        <v>Don't Buy</v>
      </c>
      <c r="X3304" t="str">
        <f t="shared" si="774"/>
        <v>Not Known</v>
      </c>
      <c r="Z3304" t="str">
        <f t="shared" si="775"/>
        <v>None</v>
      </c>
      <c r="AB3304" t="str">
        <f t="shared" si="776"/>
        <v>0</v>
      </c>
    </row>
    <row r="3305" spans="1:28" x14ac:dyDescent="0.3">
      <c r="A3305">
        <v>3303</v>
      </c>
      <c r="B3305" t="s">
        <v>6700</v>
      </c>
      <c r="C3305" t="str">
        <f t="shared" si="763"/>
        <v>Short</v>
      </c>
      <c r="D3305">
        <v>4.0999999999999996</v>
      </c>
      <c r="F3305" s="1">
        <f t="shared" si="777"/>
        <v>4.0999999999999996</v>
      </c>
      <c r="G3305" s="1">
        <f t="shared" si="764"/>
        <v>4.0999999999999996</v>
      </c>
      <c r="H3305">
        <f t="shared" si="765"/>
        <v>4.0999999999999996</v>
      </c>
      <c r="I3305" t="s">
        <v>6698</v>
      </c>
      <c r="J3305" t="s">
        <v>22</v>
      </c>
      <c r="K3305" t="s">
        <v>6701</v>
      </c>
      <c r="L3305" t="str">
        <f t="shared" si="766"/>
        <v>Established</v>
      </c>
      <c r="N3305" s="2">
        <f t="shared" si="767"/>
        <v>74</v>
      </c>
      <c r="O3305" t="s">
        <v>292</v>
      </c>
      <c r="P3305" t="s">
        <v>691</v>
      </c>
      <c r="Q3305" t="s">
        <v>117</v>
      </c>
      <c r="R3305" t="str">
        <f t="shared" si="768"/>
        <v>Great</v>
      </c>
      <c r="S3305" t="str">
        <f t="shared" si="769"/>
        <v>Great</v>
      </c>
      <c r="T3305" t="b">
        <f t="shared" si="770"/>
        <v>1</v>
      </c>
      <c r="U3305" t="b">
        <f t="shared" si="771"/>
        <v>1</v>
      </c>
      <c r="V3305" t="str">
        <f t="shared" si="772"/>
        <v>Top Company</v>
      </c>
      <c r="W3305" t="str">
        <f t="shared" si="773"/>
        <v>Don't Buy</v>
      </c>
      <c r="X3305" t="str">
        <f t="shared" si="774"/>
        <v>Not Known</v>
      </c>
      <c r="Z3305" t="str">
        <f t="shared" si="775"/>
        <v>None</v>
      </c>
      <c r="AB3305" t="str">
        <f t="shared" si="776"/>
        <v>0</v>
      </c>
    </row>
    <row r="3306" spans="1:28" x14ac:dyDescent="0.3">
      <c r="A3306">
        <v>3304</v>
      </c>
      <c r="B3306" t="s">
        <v>6702</v>
      </c>
      <c r="C3306" t="str">
        <f t="shared" si="763"/>
        <v>Long</v>
      </c>
      <c r="D3306">
        <v>3.4</v>
      </c>
      <c r="F3306" s="1">
        <f t="shared" si="777"/>
        <v>3.4</v>
      </c>
      <c r="G3306" s="1">
        <f t="shared" si="764"/>
        <v>3.4</v>
      </c>
      <c r="H3306">
        <f t="shared" si="765"/>
        <v>3.4</v>
      </c>
      <c r="I3306" t="s">
        <v>6698</v>
      </c>
      <c r="J3306" t="s">
        <v>22</v>
      </c>
      <c r="K3306" t="s">
        <v>2072</v>
      </c>
      <c r="L3306" t="str">
        <f t="shared" si="766"/>
        <v>Established</v>
      </c>
      <c r="N3306" s="2">
        <f t="shared" si="767"/>
        <v>59</v>
      </c>
      <c r="O3306" t="s">
        <v>1765</v>
      </c>
      <c r="P3306" t="s">
        <v>691</v>
      </c>
      <c r="Q3306" t="s">
        <v>177</v>
      </c>
      <c r="R3306" t="str">
        <f t="shared" si="768"/>
        <v>Average</v>
      </c>
      <c r="S3306" t="str">
        <f t="shared" si="769"/>
        <v xml:space="preserve"> </v>
      </c>
      <c r="T3306" t="b">
        <f t="shared" si="770"/>
        <v>0</v>
      </c>
      <c r="U3306" t="b">
        <f t="shared" si="771"/>
        <v>0</v>
      </c>
      <c r="V3306" t="str">
        <f t="shared" si="772"/>
        <v>Average Company</v>
      </c>
      <c r="W3306" t="str">
        <f t="shared" si="773"/>
        <v>Don't Buy</v>
      </c>
      <c r="X3306" t="str">
        <f t="shared" si="774"/>
        <v>Not Known</v>
      </c>
      <c r="Z3306" t="str">
        <f t="shared" si="775"/>
        <v>None</v>
      </c>
      <c r="AB3306" t="str">
        <f t="shared" si="776"/>
        <v>0</v>
      </c>
    </row>
    <row r="3307" spans="1:28" x14ac:dyDescent="0.3">
      <c r="A3307">
        <v>3305</v>
      </c>
      <c r="B3307" t="s">
        <v>6703</v>
      </c>
      <c r="C3307" t="str">
        <f t="shared" si="763"/>
        <v>Long</v>
      </c>
      <c r="D3307">
        <v>4.0999999999999996</v>
      </c>
      <c r="F3307" s="1">
        <f t="shared" si="777"/>
        <v>4.0999999999999996</v>
      </c>
      <c r="G3307" s="1">
        <f t="shared" si="764"/>
        <v>4.0999999999999996</v>
      </c>
      <c r="H3307">
        <f t="shared" si="765"/>
        <v>4.0999999999999996</v>
      </c>
      <c r="I3307" t="s">
        <v>6698</v>
      </c>
      <c r="J3307" t="s">
        <v>22</v>
      </c>
      <c r="K3307" t="s">
        <v>5852</v>
      </c>
      <c r="L3307" t="str">
        <f t="shared" si="766"/>
        <v>Established</v>
      </c>
      <c r="N3307" s="2">
        <f t="shared" si="767"/>
        <v>12</v>
      </c>
      <c r="O3307" t="s">
        <v>267</v>
      </c>
      <c r="P3307" t="s">
        <v>147</v>
      </c>
      <c r="Q3307" t="s">
        <v>315</v>
      </c>
      <c r="R3307" t="str">
        <f t="shared" si="768"/>
        <v>Great</v>
      </c>
      <c r="S3307" t="str">
        <f t="shared" si="769"/>
        <v>Great</v>
      </c>
      <c r="T3307" t="b">
        <f t="shared" si="770"/>
        <v>1</v>
      </c>
      <c r="U3307" t="b">
        <f t="shared" si="771"/>
        <v>1</v>
      </c>
      <c r="V3307" t="str">
        <f t="shared" si="772"/>
        <v>Average Company</v>
      </c>
      <c r="W3307" t="str">
        <f t="shared" si="773"/>
        <v>Don't Buy</v>
      </c>
      <c r="X3307" t="str">
        <f t="shared" si="774"/>
        <v>Not Known</v>
      </c>
      <c r="Z3307" t="str">
        <f t="shared" si="775"/>
        <v>None</v>
      </c>
      <c r="AB3307" t="str">
        <f t="shared" si="776"/>
        <v>0</v>
      </c>
    </row>
    <row r="3308" spans="1:28" x14ac:dyDescent="0.3">
      <c r="A3308">
        <v>3306</v>
      </c>
      <c r="B3308" t="s">
        <v>6704</v>
      </c>
      <c r="C3308" t="str">
        <f t="shared" si="763"/>
        <v>Long</v>
      </c>
      <c r="D3308">
        <v>4</v>
      </c>
      <c r="F3308" s="1">
        <f t="shared" si="777"/>
        <v>4</v>
      </c>
      <c r="G3308" s="1">
        <f t="shared" si="764"/>
        <v>4</v>
      </c>
      <c r="H3308">
        <f t="shared" si="765"/>
        <v>4</v>
      </c>
      <c r="I3308" t="s">
        <v>6698</v>
      </c>
      <c r="J3308" t="s">
        <v>10</v>
      </c>
      <c r="K3308" t="s">
        <v>3019</v>
      </c>
      <c r="L3308" t="str">
        <f t="shared" si="766"/>
        <v>Established</v>
      </c>
      <c r="N3308" s="2">
        <f t="shared" si="767"/>
        <v>46</v>
      </c>
      <c r="O3308" t="s">
        <v>596</v>
      </c>
      <c r="P3308" t="s">
        <v>1308</v>
      </c>
      <c r="Q3308" t="s">
        <v>523</v>
      </c>
      <c r="R3308" t="str">
        <f t="shared" si="768"/>
        <v>Average</v>
      </c>
      <c r="S3308" t="str">
        <f t="shared" si="769"/>
        <v xml:space="preserve"> </v>
      </c>
      <c r="T3308" t="b">
        <f t="shared" si="770"/>
        <v>0</v>
      </c>
      <c r="U3308" t="b">
        <f t="shared" si="771"/>
        <v>1</v>
      </c>
      <c r="V3308" t="str">
        <f t="shared" si="772"/>
        <v>Average Company</v>
      </c>
      <c r="W3308" t="str">
        <f t="shared" si="773"/>
        <v>Buy</v>
      </c>
      <c r="X3308" t="str">
        <f t="shared" si="774"/>
        <v>Not Known</v>
      </c>
      <c r="Z3308" t="str">
        <f t="shared" si="775"/>
        <v>None</v>
      </c>
      <c r="AB3308" t="str">
        <f t="shared" si="776"/>
        <v>0</v>
      </c>
    </row>
    <row r="3309" spans="1:28" x14ac:dyDescent="0.3">
      <c r="A3309">
        <v>3307</v>
      </c>
      <c r="B3309" t="s">
        <v>6705</v>
      </c>
      <c r="C3309" t="str">
        <f t="shared" si="763"/>
        <v>Short</v>
      </c>
      <c r="D3309">
        <v>3.8</v>
      </c>
      <c r="F3309" s="1">
        <f t="shared" si="777"/>
        <v>3.8</v>
      </c>
      <c r="G3309" s="1">
        <f t="shared" si="764"/>
        <v>3.8</v>
      </c>
      <c r="H3309">
        <f t="shared" si="765"/>
        <v>3.8</v>
      </c>
      <c r="I3309" t="s">
        <v>6698</v>
      </c>
      <c r="J3309" t="s">
        <v>22</v>
      </c>
      <c r="K3309" t="s">
        <v>6706</v>
      </c>
      <c r="L3309" t="str">
        <f t="shared" si="766"/>
        <v>Established</v>
      </c>
      <c r="N3309" s="2">
        <f t="shared" si="767"/>
        <v>38</v>
      </c>
      <c r="O3309" t="s">
        <v>357</v>
      </c>
      <c r="P3309" t="s">
        <v>147</v>
      </c>
      <c r="Q3309" t="s">
        <v>254</v>
      </c>
      <c r="R3309" t="str">
        <f t="shared" si="768"/>
        <v>Average</v>
      </c>
      <c r="S3309" t="str">
        <f t="shared" si="769"/>
        <v xml:space="preserve"> </v>
      </c>
      <c r="T3309" t="b">
        <f t="shared" si="770"/>
        <v>0</v>
      </c>
      <c r="U3309" t="b">
        <f t="shared" si="771"/>
        <v>1</v>
      </c>
      <c r="V3309" t="str">
        <f t="shared" si="772"/>
        <v>Average Company</v>
      </c>
      <c r="W3309" t="str">
        <f t="shared" si="773"/>
        <v>Don't Buy</v>
      </c>
      <c r="X3309" t="str">
        <f t="shared" si="774"/>
        <v>Not Known</v>
      </c>
      <c r="Z3309" t="str">
        <f t="shared" si="775"/>
        <v>None</v>
      </c>
      <c r="AB3309" t="str">
        <f t="shared" si="776"/>
        <v>0</v>
      </c>
    </row>
    <row r="3310" spans="1:28" x14ac:dyDescent="0.3">
      <c r="A3310">
        <v>3308</v>
      </c>
      <c r="B3310" t="s">
        <v>6707</v>
      </c>
      <c r="C3310" t="str">
        <f t="shared" si="763"/>
        <v>Long</v>
      </c>
      <c r="D3310">
        <v>4.2</v>
      </c>
      <c r="F3310" s="1">
        <f t="shared" si="777"/>
        <v>4.2</v>
      </c>
      <c r="G3310" s="1">
        <f t="shared" si="764"/>
        <v>4.2</v>
      </c>
      <c r="H3310">
        <f t="shared" si="765"/>
        <v>4.2</v>
      </c>
      <c r="I3310" t="s">
        <v>6698</v>
      </c>
      <c r="J3310" t="s">
        <v>22</v>
      </c>
      <c r="K3310" t="s">
        <v>6708</v>
      </c>
      <c r="L3310" t="str">
        <f t="shared" si="766"/>
        <v>Established</v>
      </c>
      <c r="N3310" s="2">
        <f t="shared" si="767"/>
        <v>22</v>
      </c>
      <c r="O3310" t="s">
        <v>142</v>
      </c>
      <c r="P3310" t="s">
        <v>147</v>
      </c>
      <c r="Q3310" t="s">
        <v>843</v>
      </c>
      <c r="R3310" t="str">
        <f t="shared" si="768"/>
        <v>Great</v>
      </c>
      <c r="S3310" t="str">
        <f t="shared" si="769"/>
        <v>Great</v>
      </c>
      <c r="T3310" t="b">
        <f t="shared" si="770"/>
        <v>1</v>
      </c>
      <c r="U3310" t="b">
        <f t="shared" si="771"/>
        <v>1</v>
      </c>
      <c r="V3310" t="str">
        <f t="shared" si="772"/>
        <v>Top Company</v>
      </c>
      <c r="W3310" t="str">
        <f t="shared" si="773"/>
        <v>Don't Buy</v>
      </c>
      <c r="X3310" t="str">
        <f t="shared" si="774"/>
        <v>Not Known</v>
      </c>
      <c r="Z3310" t="str">
        <f t="shared" si="775"/>
        <v>None</v>
      </c>
      <c r="AB3310" t="str">
        <f t="shared" si="776"/>
        <v>0</v>
      </c>
    </row>
    <row r="3311" spans="1:28" x14ac:dyDescent="0.3">
      <c r="A3311">
        <v>3309</v>
      </c>
      <c r="B3311" t="s">
        <v>6709</v>
      </c>
      <c r="C3311" t="str">
        <f t="shared" si="763"/>
        <v>Long</v>
      </c>
      <c r="D3311">
        <v>4.4000000000000004</v>
      </c>
      <c r="F3311" s="1" t="e">
        <f t="shared" si="777"/>
        <v>#VALUE!</v>
      </c>
      <c r="G3311" s="1" t="e">
        <f t="shared" si="764"/>
        <v>#VALUE!</v>
      </c>
      <c r="H3311" t="e">
        <f t="shared" si="765"/>
        <v>#VALUE!</v>
      </c>
      <c r="I3311" t="s">
        <v>6698</v>
      </c>
      <c r="J3311" t="s">
        <v>3856</v>
      </c>
      <c r="K3311" t="s">
        <v>203</v>
      </c>
      <c r="L3311" t="e">
        <f t="shared" si="766"/>
        <v>#VALUE!</v>
      </c>
      <c r="N3311" s="2" t="e">
        <f t="shared" si="767"/>
        <v>#VALUE!</v>
      </c>
      <c r="O3311" t="s">
        <v>147</v>
      </c>
      <c r="Q3311" t="s">
        <v>2269</v>
      </c>
      <c r="R3311" t="str">
        <f t="shared" si="768"/>
        <v>Great</v>
      </c>
      <c r="S3311" t="str">
        <f t="shared" si="769"/>
        <v>Great</v>
      </c>
      <c r="T3311" t="e">
        <f t="shared" si="770"/>
        <v>#VALUE!</v>
      </c>
      <c r="U3311" t="e">
        <f t="shared" si="771"/>
        <v>#VALUE!</v>
      </c>
      <c r="V3311" t="e">
        <f t="shared" si="772"/>
        <v>#VALUE!</v>
      </c>
      <c r="W3311" t="str">
        <f t="shared" si="773"/>
        <v>Buy</v>
      </c>
      <c r="X3311" t="str">
        <f t="shared" si="774"/>
        <v>Not Known</v>
      </c>
      <c r="Z3311" t="e">
        <f t="shared" si="775"/>
        <v>#VALUE!</v>
      </c>
      <c r="AB3311" t="str">
        <f t="shared" si="776"/>
        <v>0</v>
      </c>
    </row>
    <row r="3312" spans="1:28" x14ac:dyDescent="0.3">
      <c r="A3312">
        <v>3310</v>
      </c>
      <c r="B3312" t="s">
        <v>6710</v>
      </c>
      <c r="C3312" t="str">
        <f t="shared" si="763"/>
        <v>Long</v>
      </c>
      <c r="D3312">
        <v>4.2</v>
      </c>
      <c r="F3312" s="1">
        <f t="shared" si="777"/>
        <v>4.2</v>
      </c>
      <c r="G3312" s="1">
        <f t="shared" si="764"/>
        <v>4.2</v>
      </c>
      <c r="H3312">
        <f t="shared" si="765"/>
        <v>4.2</v>
      </c>
      <c r="I3312" t="s">
        <v>6698</v>
      </c>
      <c r="J3312" t="s">
        <v>22</v>
      </c>
      <c r="K3312" t="s">
        <v>6711</v>
      </c>
      <c r="L3312" t="str">
        <f t="shared" si="766"/>
        <v>Established</v>
      </c>
      <c r="N3312" s="2">
        <f t="shared" si="767"/>
        <v>28</v>
      </c>
      <c r="O3312" t="s">
        <v>24</v>
      </c>
      <c r="P3312" t="s">
        <v>691</v>
      </c>
      <c r="Q3312" t="s">
        <v>1158</v>
      </c>
      <c r="R3312" t="str">
        <f t="shared" si="768"/>
        <v>Great</v>
      </c>
      <c r="S3312" t="str">
        <f t="shared" si="769"/>
        <v>Great</v>
      </c>
      <c r="T3312" t="b">
        <f t="shared" si="770"/>
        <v>1</v>
      </c>
      <c r="U3312" t="b">
        <f t="shared" si="771"/>
        <v>1</v>
      </c>
      <c r="V3312" t="str">
        <f t="shared" si="772"/>
        <v>Top Company</v>
      </c>
      <c r="W3312" t="str">
        <f t="shared" si="773"/>
        <v>Buy</v>
      </c>
      <c r="X3312" t="str">
        <f t="shared" si="774"/>
        <v>Not Known</v>
      </c>
      <c r="Z3312" t="str">
        <f t="shared" si="775"/>
        <v>None</v>
      </c>
      <c r="AB3312" t="str">
        <f t="shared" si="776"/>
        <v>0</v>
      </c>
    </row>
    <row r="3313" spans="1:28" x14ac:dyDescent="0.3">
      <c r="A3313">
        <v>3311</v>
      </c>
      <c r="B3313" t="s">
        <v>6712</v>
      </c>
      <c r="C3313" t="str">
        <f t="shared" si="763"/>
        <v>Long</v>
      </c>
      <c r="D3313">
        <v>3.5</v>
      </c>
      <c r="F3313" s="1">
        <f t="shared" si="777"/>
        <v>3.5</v>
      </c>
      <c r="G3313" s="1">
        <f t="shared" si="764"/>
        <v>3.5</v>
      </c>
      <c r="H3313">
        <f t="shared" si="765"/>
        <v>3.5</v>
      </c>
      <c r="I3313" t="s">
        <v>6698</v>
      </c>
      <c r="J3313" t="s">
        <v>22</v>
      </c>
      <c r="K3313" t="s">
        <v>3296</v>
      </c>
      <c r="L3313" t="str">
        <f t="shared" si="766"/>
        <v>Established</v>
      </c>
      <c r="N3313" s="2">
        <f t="shared" si="767"/>
        <v>19</v>
      </c>
      <c r="O3313" t="s">
        <v>100</v>
      </c>
      <c r="P3313" t="s">
        <v>691</v>
      </c>
      <c r="Q3313" t="s">
        <v>19</v>
      </c>
      <c r="R3313" t="str">
        <f t="shared" si="768"/>
        <v>Average</v>
      </c>
      <c r="S3313" t="str">
        <f t="shared" si="769"/>
        <v xml:space="preserve"> </v>
      </c>
      <c r="T3313" t="b">
        <f t="shared" si="770"/>
        <v>0</v>
      </c>
      <c r="U3313" t="b">
        <f t="shared" si="771"/>
        <v>0</v>
      </c>
      <c r="V3313" t="str">
        <f t="shared" si="772"/>
        <v>Average Company</v>
      </c>
      <c r="W3313" t="str">
        <f t="shared" si="773"/>
        <v>Don't Buy</v>
      </c>
      <c r="X3313" t="str">
        <f t="shared" si="774"/>
        <v>Not Known</v>
      </c>
      <c r="Z3313" t="str">
        <f t="shared" si="775"/>
        <v>None</v>
      </c>
      <c r="AB3313" t="str">
        <f t="shared" si="776"/>
        <v>500K</v>
      </c>
    </row>
    <row r="3314" spans="1:28" x14ac:dyDescent="0.3">
      <c r="A3314">
        <v>3312</v>
      </c>
      <c r="B3314" t="s">
        <v>6713</v>
      </c>
      <c r="C3314" t="str">
        <f t="shared" si="763"/>
        <v>Long</v>
      </c>
      <c r="D3314">
        <v>3.6</v>
      </c>
      <c r="F3314" s="1">
        <f t="shared" si="777"/>
        <v>3.6</v>
      </c>
      <c r="G3314" s="1">
        <f t="shared" si="764"/>
        <v>3.6</v>
      </c>
      <c r="H3314">
        <f t="shared" si="765"/>
        <v>3.6</v>
      </c>
      <c r="I3314" t="s">
        <v>6698</v>
      </c>
      <c r="J3314" t="s">
        <v>22</v>
      </c>
      <c r="K3314" t="s">
        <v>6714</v>
      </c>
      <c r="L3314" t="str">
        <f t="shared" si="766"/>
        <v>Established</v>
      </c>
      <c r="N3314" s="2">
        <f t="shared" si="767"/>
        <v>11</v>
      </c>
      <c r="O3314" t="s">
        <v>146</v>
      </c>
      <c r="P3314" t="s">
        <v>691</v>
      </c>
      <c r="Q3314" t="s">
        <v>50</v>
      </c>
      <c r="R3314" t="str">
        <f t="shared" si="768"/>
        <v>Average</v>
      </c>
      <c r="S3314" t="str">
        <f t="shared" si="769"/>
        <v xml:space="preserve"> </v>
      </c>
      <c r="T3314" t="b">
        <f t="shared" si="770"/>
        <v>0</v>
      </c>
      <c r="U3314" t="b">
        <f t="shared" si="771"/>
        <v>1</v>
      </c>
      <c r="V3314" t="str">
        <f t="shared" si="772"/>
        <v>Average Company</v>
      </c>
      <c r="W3314" t="str">
        <f t="shared" si="773"/>
        <v>Don't Buy</v>
      </c>
      <c r="X3314" t="str">
        <f t="shared" si="774"/>
        <v>Not Known</v>
      </c>
      <c r="Z3314" t="str">
        <f t="shared" si="775"/>
        <v>None</v>
      </c>
      <c r="AB3314" t="str">
        <f t="shared" si="776"/>
        <v>0</v>
      </c>
    </row>
    <row r="3315" spans="1:28" x14ac:dyDescent="0.3">
      <c r="A3315">
        <v>3313</v>
      </c>
      <c r="B3315" t="s">
        <v>6715</v>
      </c>
      <c r="C3315" t="str">
        <f t="shared" si="763"/>
        <v>Long</v>
      </c>
      <c r="D3315">
        <v>4.0999999999999996</v>
      </c>
      <c r="F3315" s="1">
        <f t="shared" si="777"/>
        <v>4.0999999999999996</v>
      </c>
      <c r="G3315" s="1">
        <f t="shared" si="764"/>
        <v>4.0999999999999996</v>
      </c>
      <c r="H3315">
        <f t="shared" si="765"/>
        <v>4.0999999999999996</v>
      </c>
      <c r="I3315" t="s">
        <v>6698</v>
      </c>
      <c r="J3315" t="s">
        <v>22</v>
      </c>
      <c r="K3315" t="s">
        <v>6716</v>
      </c>
      <c r="L3315" t="str">
        <f t="shared" si="766"/>
        <v>Established</v>
      </c>
      <c r="N3315" s="2">
        <f t="shared" si="767"/>
        <v>63</v>
      </c>
      <c r="O3315" t="s">
        <v>629</v>
      </c>
      <c r="P3315" t="s">
        <v>147</v>
      </c>
      <c r="Q3315" t="s">
        <v>218</v>
      </c>
      <c r="R3315" t="str">
        <f t="shared" si="768"/>
        <v>Great</v>
      </c>
      <c r="S3315" t="str">
        <f t="shared" si="769"/>
        <v>Great</v>
      </c>
      <c r="T3315" t="b">
        <f t="shared" si="770"/>
        <v>1</v>
      </c>
      <c r="U3315" t="b">
        <f t="shared" si="771"/>
        <v>1</v>
      </c>
      <c r="V3315" t="str">
        <f t="shared" si="772"/>
        <v>Top Company</v>
      </c>
      <c r="W3315" t="str">
        <f t="shared" si="773"/>
        <v>Buy</v>
      </c>
      <c r="X3315" t="str">
        <f t="shared" si="774"/>
        <v>Not Known</v>
      </c>
      <c r="Z3315" t="str">
        <f t="shared" si="775"/>
        <v>None</v>
      </c>
      <c r="AB3315" t="str">
        <f t="shared" si="776"/>
        <v>0</v>
      </c>
    </row>
    <row r="3316" spans="1:28" x14ac:dyDescent="0.3">
      <c r="A3316">
        <v>3314</v>
      </c>
      <c r="B3316" t="s">
        <v>6717</v>
      </c>
      <c r="C3316" t="str">
        <f t="shared" si="763"/>
        <v>Short</v>
      </c>
      <c r="D3316">
        <v>4.5</v>
      </c>
      <c r="F3316" s="1">
        <f t="shared" si="777"/>
        <v>4.5</v>
      </c>
      <c r="G3316" s="1">
        <f t="shared" si="764"/>
        <v>4.5</v>
      </c>
      <c r="H3316">
        <f t="shared" si="765"/>
        <v>4.5</v>
      </c>
      <c r="I3316" t="s">
        <v>6698</v>
      </c>
      <c r="J3316" t="s">
        <v>22</v>
      </c>
      <c r="K3316" t="s">
        <v>2900</v>
      </c>
      <c r="L3316" t="str">
        <f t="shared" si="766"/>
        <v>Established</v>
      </c>
      <c r="N3316" s="2">
        <f t="shared" si="767"/>
        <v>14</v>
      </c>
      <c r="O3316" t="s">
        <v>522</v>
      </c>
      <c r="P3316" t="s">
        <v>683</v>
      </c>
      <c r="Q3316" t="s">
        <v>773</v>
      </c>
      <c r="R3316" t="str">
        <f t="shared" si="768"/>
        <v>Great</v>
      </c>
      <c r="S3316" t="str">
        <f t="shared" si="769"/>
        <v>Great</v>
      </c>
      <c r="T3316" t="b">
        <f t="shared" si="770"/>
        <v>1</v>
      </c>
      <c r="U3316" t="b">
        <f t="shared" si="771"/>
        <v>1</v>
      </c>
      <c r="V3316" t="str">
        <f t="shared" si="772"/>
        <v>Average Company</v>
      </c>
      <c r="W3316" t="str">
        <f t="shared" si="773"/>
        <v>Don't Buy</v>
      </c>
      <c r="X3316" t="str">
        <f t="shared" si="774"/>
        <v>Not Known</v>
      </c>
      <c r="Z3316" t="str">
        <f t="shared" si="775"/>
        <v>None</v>
      </c>
      <c r="AB3316" t="str">
        <f t="shared" si="776"/>
        <v>0</v>
      </c>
    </row>
    <row r="3317" spans="1:28" x14ac:dyDescent="0.3">
      <c r="A3317">
        <v>3315</v>
      </c>
      <c r="B3317" t="s">
        <v>6718</v>
      </c>
      <c r="C3317" t="str">
        <f t="shared" si="763"/>
        <v>Short</v>
      </c>
      <c r="D3317">
        <v>3.8</v>
      </c>
      <c r="F3317" s="1">
        <f t="shared" si="777"/>
        <v>3.8</v>
      </c>
      <c r="G3317" s="1">
        <f t="shared" si="764"/>
        <v>3.8</v>
      </c>
      <c r="H3317">
        <f t="shared" si="765"/>
        <v>3.8</v>
      </c>
      <c r="I3317" t="s">
        <v>6698</v>
      </c>
      <c r="J3317" t="s">
        <v>22</v>
      </c>
      <c r="K3317" t="s">
        <v>4204</v>
      </c>
      <c r="L3317" t="str">
        <f t="shared" si="766"/>
        <v>Established</v>
      </c>
      <c r="N3317" s="2">
        <f t="shared" si="767"/>
        <v>13</v>
      </c>
      <c r="O3317" t="s">
        <v>299</v>
      </c>
      <c r="P3317" t="s">
        <v>1308</v>
      </c>
      <c r="Q3317" t="s">
        <v>186</v>
      </c>
      <c r="R3317" t="str">
        <f t="shared" si="768"/>
        <v>Average</v>
      </c>
      <c r="S3317" t="str">
        <f t="shared" si="769"/>
        <v xml:space="preserve"> </v>
      </c>
      <c r="T3317" t="b">
        <f t="shared" si="770"/>
        <v>0</v>
      </c>
      <c r="U3317" t="b">
        <f t="shared" si="771"/>
        <v>1</v>
      </c>
      <c r="V3317" t="str">
        <f t="shared" si="772"/>
        <v>Average Company</v>
      </c>
      <c r="W3317" t="str">
        <f t="shared" si="773"/>
        <v>Don't Buy</v>
      </c>
      <c r="X3317" t="str">
        <f t="shared" si="774"/>
        <v>Not Known</v>
      </c>
      <c r="Z3317" t="str">
        <f t="shared" si="775"/>
        <v>None</v>
      </c>
      <c r="AB3317" t="str">
        <f t="shared" si="776"/>
        <v>0</v>
      </c>
    </row>
    <row r="3318" spans="1:28" x14ac:dyDescent="0.3">
      <c r="A3318">
        <v>3316</v>
      </c>
      <c r="B3318" t="s">
        <v>6719</v>
      </c>
      <c r="C3318" t="str">
        <f t="shared" si="763"/>
        <v>Long</v>
      </c>
      <c r="D3318">
        <v>4.0999999999999996</v>
      </c>
      <c r="F3318" s="1">
        <f t="shared" si="777"/>
        <v>4.0999999999999996</v>
      </c>
      <c r="G3318" s="1">
        <f t="shared" si="764"/>
        <v>4.0999999999999996</v>
      </c>
      <c r="H3318">
        <f t="shared" si="765"/>
        <v>4.0999999999999996</v>
      </c>
      <c r="I3318" t="s">
        <v>6698</v>
      </c>
      <c r="J3318" t="s">
        <v>22</v>
      </c>
      <c r="K3318" t="s">
        <v>6720</v>
      </c>
      <c r="L3318" t="str">
        <f t="shared" si="766"/>
        <v>Established</v>
      </c>
      <c r="N3318" s="2">
        <f t="shared" si="767"/>
        <v>10</v>
      </c>
      <c r="O3318" t="s">
        <v>234</v>
      </c>
      <c r="P3318" t="s">
        <v>1308</v>
      </c>
      <c r="Q3318" t="s">
        <v>284</v>
      </c>
      <c r="R3318" t="str">
        <f t="shared" si="768"/>
        <v>Great</v>
      </c>
      <c r="S3318" t="str">
        <f t="shared" si="769"/>
        <v>Great</v>
      </c>
      <c r="T3318" t="b">
        <f t="shared" si="770"/>
        <v>0</v>
      </c>
      <c r="U3318" t="b">
        <f t="shared" si="771"/>
        <v>1</v>
      </c>
      <c r="V3318" t="str">
        <f t="shared" si="772"/>
        <v>Average Company</v>
      </c>
      <c r="W3318" t="str">
        <f t="shared" si="773"/>
        <v>Don't Buy</v>
      </c>
      <c r="X3318" t="str">
        <f t="shared" si="774"/>
        <v>Not Known</v>
      </c>
      <c r="Z3318" t="str">
        <f t="shared" si="775"/>
        <v>None</v>
      </c>
      <c r="AB3318" t="str">
        <f t="shared" si="776"/>
        <v>0</v>
      </c>
    </row>
    <row r="3319" spans="1:28" x14ac:dyDescent="0.3">
      <c r="A3319">
        <v>3317</v>
      </c>
      <c r="B3319" t="s">
        <v>6721</v>
      </c>
      <c r="C3319" t="str">
        <f t="shared" si="763"/>
        <v>Long</v>
      </c>
      <c r="D3319">
        <v>3.9</v>
      </c>
      <c r="F3319" s="1">
        <f t="shared" si="777"/>
        <v>3.9</v>
      </c>
      <c r="G3319" s="1">
        <f t="shared" si="764"/>
        <v>3.9</v>
      </c>
      <c r="H3319">
        <f t="shared" si="765"/>
        <v>3.9</v>
      </c>
      <c r="I3319" t="s">
        <v>6698</v>
      </c>
      <c r="J3319" t="s">
        <v>22</v>
      </c>
      <c r="K3319" t="s">
        <v>6722</v>
      </c>
      <c r="L3319" t="str">
        <f t="shared" si="766"/>
        <v>Established</v>
      </c>
      <c r="N3319" s="2">
        <f t="shared" si="767"/>
        <v>72</v>
      </c>
      <c r="O3319" t="s">
        <v>933</v>
      </c>
      <c r="P3319" t="s">
        <v>147</v>
      </c>
      <c r="Q3319" t="s">
        <v>80</v>
      </c>
      <c r="R3319" t="str">
        <f t="shared" si="768"/>
        <v>Average</v>
      </c>
      <c r="S3319" t="str">
        <f t="shared" si="769"/>
        <v xml:space="preserve"> </v>
      </c>
      <c r="T3319" t="b">
        <f t="shared" si="770"/>
        <v>0</v>
      </c>
      <c r="U3319" t="b">
        <f t="shared" si="771"/>
        <v>1</v>
      </c>
      <c r="V3319" t="str">
        <f t="shared" si="772"/>
        <v>Average Company</v>
      </c>
      <c r="W3319" t="str">
        <f t="shared" si="773"/>
        <v>Buy</v>
      </c>
      <c r="X3319" t="str">
        <f t="shared" si="774"/>
        <v>Not Known</v>
      </c>
      <c r="Z3319" t="str">
        <f t="shared" si="775"/>
        <v>None</v>
      </c>
      <c r="AB3319" t="str">
        <f t="shared" si="776"/>
        <v>0</v>
      </c>
    </row>
    <row r="3320" spans="1:28" x14ac:dyDescent="0.3">
      <c r="A3320">
        <v>3318</v>
      </c>
      <c r="B3320" t="s">
        <v>6723</v>
      </c>
      <c r="C3320" t="str">
        <f t="shared" si="763"/>
        <v>Long</v>
      </c>
      <c r="D3320">
        <v>4.2</v>
      </c>
      <c r="F3320" s="1">
        <f t="shared" si="777"/>
        <v>4.2</v>
      </c>
      <c r="G3320" s="1">
        <f t="shared" si="764"/>
        <v>4.2</v>
      </c>
      <c r="H3320">
        <f t="shared" si="765"/>
        <v>4.2</v>
      </c>
      <c r="I3320" t="s">
        <v>6698</v>
      </c>
      <c r="J3320" t="s">
        <v>10</v>
      </c>
      <c r="K3320" t="s">
        <v>3328</v>
      </c>
      <c r="L3320" t="str">
        <f t="shared" si="766"/>
        <v>Established</v>
      </c>
      <c r="N3320" s="2">
        <f t="shared" si="767"/>
        <v>38</v>
      </c>
      <c r="O3320" t="s">
        <v>357</v>
      </c>
      <c r="P3320" t="s">
        <v>147</v>
      </c>
      <c r="Q3320" t="s">
        <v>378</v>
      </c>
      <c r="R3320" t="str">
        <f t="shared" si="768"/>
        <v>Great</v>
      </c>
      <c r="S3320" t="str">
        <f t="shared" si="769"/>
        <v>Great</v>
      </c>
      <c r="T3320" t="b">
        <f t="shared" si="770"/>
        <v>1</v>
      </c>
      <c r="U3320" t="b">
        <f t="shared" si="771"/>
        <v>1</v>
      </c>
      <c r="V3320" t="str">
        <f t="shared" si="772"/>
        <v>Top Company</v>
      </c>
      <c r="W3320" t="str">
        <f t="shared" si="773"/>
        <v>Buy</v>
      </c>
      <c r="X3320" t="str">
        <f t="shared" si="774"/>
        <v>Not Known</v>
      </c>
      <c r="Z3320" t="str">
        <f t="shared" si="775"/>
        <v>None</v>
      </c>
      <c r="AB3320" t="str">
        <f t="shared" si="776"/>
        <v>0</v>
      </c>
    </row>
    <row r="3321" spans="1:28" x14ac:dyDescent="0.3">
      <c r="A3321">
        <v>3319</v>
      </c>
      <c r="B3321" t="s">
        <v>6724</v>
      </c>
      <c r="C3321" t="str">
        <f t="shared" si="763"/>
        <v>Long</v>
      </c>
      <c r="D3321">
        <v>4.5999999999999996</v>
      </c>
      <c r="F3321" s="1">
        <f t="shared" si="777"/>
        <v>5</v>
      </c>
      <c r="G3321" s="1">
        <f t="shared" si="764"/>
        <v>5.0999999999999996</v>
      </c>
      <c r="H3321">
        <f t="shared" si="765"/>
        <v>4.6999999999999993</v>
      </c>
      <c r="I3321" t="s">
        <v>6698</v>
      </c>
      <c r="J3321" t="s">
        <v>22</v>
      </c>
      <c r="K3321" t="s">
        <v>1610</v>
      </c>
      <c r="L3321" t="str">
        <f t="shared" si="766"/>
        <v>Startup</v>
      </c>
      <c r="N3321" s="2">
        <f t="shared" si="767"/>
        <v>7</v>
      </c>
      <c r="O3321" t="s">
        <v>318</v>
      </c>
      <c r="P3321" t="s">
        <v>1308</v>
      </c>
      <c r="Q3321" t="s">
        <v>19</v>
      </c>
      <c r="R3321" t="str">
        <f t="shared" si="768"/>
        <v>Great</v>
      </c>
      <c r="S3321" t="str">
        <f t="shared" si="769"/>
        <v>Great</v>
      </c>
      <c r="T3321" t="b">
        <f t="shared" si="770"/>
        <v>0</v>
      </c>
      <c r="U3321" t="b">
        <f t="shared" si="771"/>
        <v>1</v>
      </c>
      <c r="V3321" t="str">
        <f t="shared" si="772"/>
        <v>Average Company</v>
      </c>
      <c r="W3321" t="str">
        <f t="shared" si="773"/>
        <v>Don't Buy</v>
      </c>
      <c r="X3321" t="str">
        <f t="shared" si="774"/>
        <v>Not Known</v>
      </c>
      <c r="Z3321" t="str">
        <f t="shared" si="775"/>
        <v>None</v>
      </c>
      <c r="AB3321" t="str">
        <f t="shared" si="776"/>
        <v>1Million</v>
      </c>
    </row>
    <row r="3322" spans="1:28" x14ac:dyDescent="0.3">
      <c r="A3322">
        <v>3320</v>
      </c>
      <c r="B3322" t="s">
        <v>6725</v>
      </c>
      <c r="C3322" t="str">
        <f t="shared" si="763"/>
        <v>Long</v>
      </c>
      <c r="D3322">
        <v>4.3</v>
      </c>
      <c r="F3322" s="1">
        <f t="shared" si="777"/>
        <v>4.3</v>
      </c>
      <c r="G3322" s="1">
        <f t="shared" si="764"/>
        <v>4.3</v>
      </c>
      <c r="H3322">
        <f t="shared" si="765"/>
        <v>4.3</v>
      </c>
      <c r="I3322" t="s">
        <v>6698</v>
      </c>
      <c r="J3322" t="s">
        <v>22</v>
      </c>
      <c r="K3322" t="s">
        <v>2448</v>
      </c>
      <c r="L3322" t="str">
        <f t="shared" si="766"/>
        <v>Established</v>
      </c>
      <c r="N3322" s="2">
        <f t="shared" si="767"/>
        <v>29</v>
      </c>
      <c r="O3322" t="s">
        <v>62</v>
      </c>
      <c r="P3322" t="s">
        <v>147</v>
      </c>
      <c r="Q3322" t="s">
        <v>204</v>
      </c>
      <c r="R3322" t="str">
        <f t="shared" si="768"/>
        <v>Great</v>
      </c>
      <c r="S3322" t="str">
        <f t="shared" si="769"/>
        <v>Great</v>
      </c>
      <c r="T3322" t="b">
        <f t="shared" si="770"/>
        <v>1</v>
      </c>
      <c r="U3322" t="b">
        <f t="shared" si="771"/>
        <v>1</v>
      </c>
      <c r="V3322" t="str">
        <f t="shared" si="772"/>
        <v>Top Company</v>
      </c>
      <c r="W3322" t="str">
        <f t="shared" si="773"/>
        <v>Don't Buy</v>
      </c>
      <c r="X3322" t="str">
        <f t="shared" si="774"/>
        <v>Not Known</v>
      </c>
      <c r="Z3322" t="str">
        <f t="shared" si="775"/>
        <v>None</v>
      </c>
      <c r="AB3322" t="str">
        <f t="shared" si="776"/>
        <v>0</v>
      </c>
    </row>
    <row r="3323" spans="1:28" x14ac:dyDescent="0.3">
      <c r="A3323">
        <v>3321</v>
      </c>
      <c r="B3323" t="s">
        <v>6726</v>
      </c>
      <c r="C3323" t="str">
        <f t="shared" si="763"/>
        <v>Long</v>
      </c>
      <c r="D3323">
        <v>3.3</v>
      </c>
      <c r="F3323" s="1">
        <f t="shared" si="777"/>
        <v>3.3</v>
      </c>
      <c r="G3323" s="1">
        <f t="shared" si="764"/>
        <v>3.3</v>
      </c>
      <c r="H3323">
        <f t="shared" si="765"/>
        <v>3.3</v>
      </c>
      <c r="I3323" t="s">
        <v>6698</v>
      </c>
      <c r="J3323" t="s">
        <v>22</v>
      </c>
      <c r="K3323" t="s">
        <v>6727</v>
      </c>
      <c r="L3323" t="str">
        <f t="shared" si="766"/>
        <v>Established</v>
      </c>
      <c r="N3323" s="2">
        <f t="shared" si="767"/>
        <v>34</v>
      </c>
      <c r="O3323" t="s">
        <v>213</v>
      </c>
      <c r="P3323" t="s">
        <v>683</v>
      </c>
      <c r="Q3323" t="s">
        <v>70</v>
      </c>
      <c r="R3323" t="str">
        <f t="shared" si="768"/>
        <v>Average</v>
      </c>
      <c r="S3323" t="str">
        <f t="shared" si="769"/>
        <v xml:space="preserve"> </v>
      </c>
      <c r="T3323" t="b">
        <f t="shared" si="770"/>
        <v>0</v>
      </c>
      <c r="U3323" t="b">
        <f t="shared" si="771"/>
        <v>0</v>
      </c>
      <c r="V3323" t="str">
        <f t="shared" si="772"/>
        <v>Average Company</v>
      </c>
      <c r="W3323" t="str">
        <f t="shared" si="773"/>
        <v>Don't Buy</v>
      </c>
      <c r="X3323" t="str">
        <f t="shared" si="774"/>
        <v>Not Known</v>
      </c>
      <c r="Z3323" t="str">
        <f t="shared" si="775"/>
        <v>None</v>
      </c>
      <c r="AB3323" t="str">
        <f t="shared" si="776"/>
        <v>0</v>
      </c>
    </row>
    <row r="3324" spans="1:28" x14ac:dyDescent="0.3">
      <c r="A3324">
        <v>3322</v>
      </c>
      <c r="B3324" t="s">
        <v>6728</v>
      </c>
      <c r="C3324" t="str">
        <f t="shared" si="763"/>
        <v>Short</v>
      </c>
      <c r="D3324">
        <v>4.0999999999999996</v>
      </c>
      <c r="F3324" s="1">
        <f t="shared" si="777"/>
        <v>4.0999999999999996</v>
      </c>
      <c r="G3324" s="1">
        <f t="shared" si="764"/>
        <v>4.0999999999999996</v>
      </c>
      <c r="H3324">
        <f t="shared" si="765"/>
        <v>4.0999999999999996</v>
      </c>
      <c r="I3324" t="s">
        <v>6729</v>
      </c>
      <c r="J3324" t="s">
        <v>10</v>
      </c>
      <c r="K3324" t="s">
        <v>3216</v>
      </c>
      <c r="L3324" t="str">
        <f t="shared" si="766"/>
        <v>Established</v>
      </c>
      <c r="N3324" s="2">
        <f t="shared" si="767"/>
        <v>23</v>
      </c>
      <c r="O3324" t="s">
        <v>230</v>
      </c>
      <c r="P3324" t="s">
        <v>1308</v>
      </c>
      <c r="Q3324" t="s">
        <v>1024</v>
      </c>
      <c r="R3324" t="str">
        <f t="shared" si="768"/>
        <v>Great</v>
      </c>
      <c r="S3324" t="str">
        <f t="shared" si="769"/>
        <v>Great</v>
      </c>
      <c r="T3324" t="b">
        <f t="shared" si="770"/>
        <v>1</v>
      </c>
      <c r="U3324" t="b">
        <f t="shared" si="771"/>
        <v>1</v>
      </c>
      <c r="V3324" t="str">
        <f t="shared" si="772"/>
        <v>Top Company</v>
      </c>
      <c r="W3324" t="str">
        <f t="shared" si="773"/>
        <v>Don't Buy</v>
      </c>
      <c r="X3324" t="str">
        <f t="shared" si="774"/>
        <v>Not Known</v>
      </c>
      <c r="Z3324" t="str">
        <f t="shared" si="775"/>
        <v>None</v>
      </c>
      <c r="AB3324" t="str">
        <f t="shared" si="776"/>
        <v>0</v>
      </c>
    </row>
    <row r="3325" spans="1:28" x14ac:dyDescent="0.3">
      <c r="A3325">
        <v>3323</v>
      </c>
      <c r="B3325" t="s">
        <v>6730</v>
      </c>
      <c r="C3325" t="str">
        <f t="shared" si="763"/>
        <v>Long</v>
      </c>
      <c r="D3325">
        <v>4.5</v>
      </c>
      <c r="F3325" s="1">
        <f t="shared" si="777"/>
        <v>4.5</v>
      </c>
      <c r="G3325" s="1">
        <f t="shared" si="764"/>
        <v>4.5</v>
      </c>
      <c r="H3325">
        <f t="shared" si="765"/>
        <v>4.5</v>
      </c>
      <c r="I3325" t="s">
        <v>6729</v>
      </c>
      <c r="J3325" t="s">
        <v>22</v>
      </c>
      <c r="K3325" t="s">
        <v>6731</v>
      </c>
      <c r="L3325" t="str">
        <f t="shared" si="766"/>
        <v>Established</v>
      </c>
      <c r="N3325" s="2">
        <f t="shared" si="767"/>
        <v>18</v>
      </c>
      <c r="O3325" t="s">
        <v>200</v>
      </c>
      <c r="P3325" t="s">
        <v>691</v>
      </c>
      <c r="Q3325" t="s">
        <v>246</v>
      </c>
      <c r="R3325" t="str">
        <f t="shared" si="768"/>
        <v>Great</v>
      </c>
      <c r="S3325" t="str">
        <f t="shared" si="769"/>
        <v>Great</v>
      </c>
      <c r="T3325" t="b">
        <f t="shared" si="770"/>
        <v>1</v>
      </c>
      <c r="U3325" t="b">
        <f t="shared" si="771"/>
        <v>1</v>
      </c>
      <c r="V3325" t="str">
        <f t="shared" si="772"/>
        <v>Average Company</v>
      </c>
      <c r="W3325" t="str">
        <f t="shared" si="773"/>
        <v>Don't Buy</v>
      </c>
      <c r="X3325" t="str">
        <f t="shared" si="774"/>
        <v>Not Known</v>
      </c>
      <c r="Z3325" t="str">
        <f t="shared" si="775"/>
        <v>None</v>
      </c>
      <c r="AB3325" t="str">
        <f t="shared" si="776"/>
        <v>0</v>
      </c>
    </row>
    <row r="3326" spans="1:28" x14ac:dyDescent="0.3">
      <c r="A3326">
        <v>3324</v>
      </c>
      <c r="B3326" t="s">
        <v>6732</v>
      </c>
      <c r="C3326" t="str">
        <f t="shared" si="763"/>
        <v>Long</v>
      </c>
      <c r="D3326">
        <v>4</v>
      </c>
      <c r="F3326" s="1">
        <f t="shared" si="777"/>
        <v>4</v>
      </c>
      <c r="G3326" s="1">
        <f t="shared" si="764"/>
        <v>4</v>
      </c>
      <c r="H3326">
        <f t="shared" si="765"/>
        <v>4</v>
      </c>
      <c r="I3326" t="s">
        <v>6729</v>
      </c>
      <c r="J3326" t="s">
        <v>10</v>
      </c>
      <c r="K3326" t="s">
        <v>823</v>
      </c>
      <c r="L3326" t="str">
        <f t="shared" si="766"/>
        <v>Established</v>
      </c>
      <c r="N3326" s="2">
        <f t="shared" si="767"/>
        <v>34</v>
      </c>
      <c r="O3326" t="s">
        <v>213</v>
      </c>
      <c r="P3326" t="s">
        <v>147</v>
      </c>
      <c r="Q3326" t="s">
        <v>254</v>
      </c>
      <c r="R3326" t="str">
        <f t="shared" si="768"/>
        <v>Average</v>
      </c>
      <c r="S3326" t="str">
        <f t="shared" si="769"/>
        <v xml:space="preserve"> </v>
      </c>
      <c r="T3326" t="b">
        <f t="shared" si="770"/>
        <v>0</v>
      </c>
      <c r="U3326" t="b">
        <f t="shared" si="771"/>
        <v>1</v>
      </c>
      <c r="V3326" t="str">
        <f t="shared" si="772"/>
        <v>Average Company</v>
      </c>
      <c r="W3326" t="str">
        <f t="shared" si="773"/>
        <v>Don't Buy</v>
      </c>
      <c r="X3326" t="str">
        <f t="shared" si="774"/>
        <v>Not Known</v>
      </c>
      <c r="Z3326" t="str">
        <f t="shared" si="775"/>
        <v>None</v>
      </c>
      <c r="AB3326" t="str">
        <f t="shared" si="776"/>
        <v>0</v>
      </c>
    </row>
    <row r="3327" spans="1:28" x14ac:dyDescent="0.3">
      <c r="A3327">
        <v>3325</v>
      </c>
      <c r="B3327" t="s">
        <v>6733</v>
      </c>
      <c r="C3327" t="str">
        <f t="shared" si="763"/>
        <v>Short</v>
      </c>
      <c r="D3327">
        <v>4.2</v>
      </c>
      <c r="F3327" s="1">
        <f t="shared" si="777"/>
        <v>4.7</v>
      </c>
      <c r="G3327" s="1">
        <f t="shared" si="764"/>
        <v>4.7</v>
      </c>
      <c r="H3327">
        <f t="shared" si="765"/>
        <v>4.3</v>
      </c>
      <c r="I3327" t="s">
        <v>6729</v>
      </c>
      <c r="J3327" t="s">
        <v>22</v>
      </c>
      <c r="K3327" t="s">
        <v>5029</v>
      </c>
      <c r="L3327" t="str">
        <f t="shared" si="766"/>
        <v>Startup</v>
      </c>
      <c r="N3327" s="2">
        <f t="shared" si="767"/>
        <v>7</v>
      </c>
      <c r="O3327" t="s">
        <v>318</v>
      </c>
      <c r="P3327" t="s">
        <v>683</v>
      </c>
      <c r="Q3327" t="s">
        <v>44</v>
      </c>
      <c r="R3327" t="str">
        <f t="shared" si="768"/>
        <v>Great</v>
      </c>
      <c r="S3327" t="str">
        <f t="shared" si="769"/>
        <v>Great</v>
      </c>
      <c r="T3327" t="b">
        <f t="shared" si="770"/>
        <v>0</v>
      </c>
      <c r="U3327" t="b">
        <f t="shared" si="771"/>
        <v>1</v>
      </c>
      <c r="V3327" t="str">
        <f t="shared" si="772"/>
        <v>Average Company</v>
      </c>
      <c r="W3327" t="str">
        <f t="shared" si="773"/>
        <v>Don't Buy</v>
      </c>
      <c r="X3327" t="str">
        <f t="shared" si="774"/>
        <v>Not Known</v>
      </c>
      <c r="Z3327" t="str">
        <f t="shared" si="775"/>
        <v>Silicon Valley Startups</v>
      </c>
      <c r="AB3327" t="str">
        <f t="shared" si="776"/>
        <v>0</v>
      </c>
    </row>
    <row r="3328" spans="1:28" x14ac:dyDescent="0.3">
      <c r="A3328">
        <v>3326</v>
      </c>
      <c r="B3328" t="s">
        <v>6734</v>
      </c>
      <c r="C3328" t="str">
        <f t="shared" si="763"/>
        <v>Long</v>
      </c>
      <c r="D3328">
        <v>4.0999999999999996</v>
      </c>
      <c r="F3328" s="1">
        <f t="shared" si="777"/>
        <v>4.0999999999999996</v>
      </c>
      <c r="G3328" s="1">
        <f t="shared" si="764"/>
        <v>4.0999999999999996</v>
      </c>
      <c r="H3328">
        <f t="shared" si="765"/>
        <v>4.0999999999999996</v>
      </c>
      <c r="I3328" t="s">
        <v>6729</v>
      </c>
      <c r="J3328" t="s">
        <v>6735</v>
      </c>
      <c r="K3328" t="s">
        <v>583</v>
      </c>
      <c r="L3328" t="str">
        <f t="shared" si="766"/>
        <v>Established</v>
      </c>
      <c r="N3328" s="2">
        <f t="shared" si="767"/>
        <v>11</v>
      </c>
      <c r="O3328" t="s">
        <v>1261</v>
      </c>
      <c r="Q3328" t="s">
        <v>523</v>
      </c>
      <c r="R3328" t="str">
        <f t="shared" si="768"/>
        <v>Great</v>
      </c>
      <c r="S3328" t="str">
        <f t="shared" si="769"/>
        <v>Great</v>
      </c>
      <c r="T3328" t="b">
        <f t="shared" si="770"/>
        <v>1</v>
      </c>
      <c r="U3328" t="b">
        <f t="shared" si="771"/>
        <v>1</v>
      </c>
      <c r="V3328" t="str">
        <f t="shared" si="772"/>
        <v>Average Company</v>
      </c>
      <c r="W3328" t="str">
        <f t="shared" si="773"/>
        <v>Don't Buy</v>
      </c>
      <c r="X3328" t="str">
        <f t="shared" si="774"/>
        <v>Not Known</v>
      </c>
      <c r="Z3328" t="str">
        <f t="shared" si="775"/>
        <v>None</v>
      </c>
      <c r="AB3328" t="str">
        <f t="shared" si="776"/>
        <v>0</v>
      </c>
    </row>
    <row r="3329" spans="1:28" x14ac:dyDescent="0.3">
      <c r="A3329">
        <v>3327</v>
      </c>
      <c r="B3329" t="s">
        <v>6736</v>
      </c>
      <c r="C3329" t="str">
        <f t="shared" si="763"/>
        <v>Long</v>
      </c>
      <c r="D3329">
        <v>4</v>
      </c>
      <c r="F3329" s="1">
        <f t="shared" si="777"/>
        <v>4</v>
      </c>
      <c r="G3329" s="1">
        <f t="shared" si="764"/>
        <v>4</v>
      </c>
      <c r="H3329">
        <f t="shared" si="765"/>
        <v>4</v>
      </c>
      <c r="I3329" t="s">
        <v>6729</v>
      </c>
      <c r="J3329" t="s">
        <v>22</v>
      </c>
      <c r="K3329" t="s">
        <v>6737</v>
      </c>
      <c r="L3329" t="str">
        <f t="shared" si="766"/>
        <v>Established</v>
      </c>
      <c r="N3329" s="2">
        <f t="shared" si="767"/>
        <v>47</v>
      </c>
      <c r="O3329" t="s">
        <v>258</v>
      </c>
      <c r="P3329" t="s">
        <v>147</v>
      </c>
      <c r="Q3329" t="s">
        <v>44</v>
      </c>
      <c r="R3329" t="str">
        <f t="shared" si="768"/>
        <v>Average</v>
      </c>
      <c r="S3329" t="str">
        <f t="shared" si="769"/>
        <v xml:space="preserve"> </v>
      </c>
      <c r="T3329" t="b">
        <f t="shared" si="770"/>
        <v>0</v>
      </c>
      <c r="U3329" t="b">
        <f t="shared" si="771"/>
        <v>1</v>
      </c>
      <c r="V3329" t="str">
        <f t="shared" si="772"/>
        <v>Average Company</v>
      </c>
      <c r="W3329" t="str">
        <f t="shared" si="773"/>
        <v>Don't Buy</v>
      </c>
      <c r="X3329" t="str">
        <f t="shared" si="774"/>
        <v>Not Known</v>
      </c>
      <c r="Z3329" t="str">
        <f t="shared" si="775"/>
        <v>None</v>
      </c>
      <c r="AB3329" t="str">
        <f t="shared" si="776"/>
        <v>0</v>
      </c>
    </row>
    <row r="3330" spans="1:28" x14ac:dyDescent="0.3">
      <c r="A3330">
        <v>3328</v>
      </c>
      <c r="B3330" t="s">
        <v>6738</v>
      </c>
      <c r="C3330" t="str">
        <f t="shared" si="763"/>
        <v>Long</v>
      </c>
      <c r="D3330">
        <v>3.9</v>
      </c>
      <c r="F3330" s="1">
        <f t="shared" si="777"/>
        <v>3.9</v>
      </c>
      <c r="G3330" s="1">
        <f t="shared" si="764"/>
        <v>3.9</v>
      </c>
      <c r="H3330">
        <f t="shared" si="765"/>
        <v>3.9</v>
      </c>
      <c r="I3330" t="s">
        <v>6729</v>
      </c>
      <c r="J3330" t="s">
        <v>22</v>
      </c>
      <c r="K3330" t="s">
        <v>6739</v>
      </c>
      <c r="L3330" t="str">
        <f t="shared" si="766"/>
        <v>Established</v>
      </c>
      <c r="N3330" s="2">
        <f t="shared" si="767"/>
        <v>46</v>
      </c>
      <c r="O3330" t="s">
        <v>596</v>
      </c>
      <c r="P3330" t="s">
        <v>1308</v>
      </c>
      <c r="Q3330" t="s">
        <v>362</v>
      </c>
      <c r="R3330" t="str">
        <f t="shared" si="768"/>
        <v>Average</v>
      </c>
      <c r="S3330" t="str">
        <f t="shared" si="769"/>
        <v xml:space="preserve"> </v>
      </c>
      <c r="T3330" t="b">
        <f t="shared" si="770"/>
        <v>0</v>
      </c>
      <c r="U3330" t="b">
        <f t="shared" si="771"/>
        <v>1</v>
      </c>
      <c r="V3330" t="str">
        <f t="shared" si="772"/>
        <v>Average Company</v>
      </c>
      <c r="W3330" t="str">
        <f t="shared" si="773"/>
        <v>Don't Buy</v>
      </c>
      <c r="X3330" t="str">
        <f t="shared" si="774"/>
        <v>Not Known</v>
      </c>
      <c r="Z3330" t="str">
        <f t="shared" si="775"/>
        <v>None</v>
      </c>
      <c r="AB3330" t="str">
        <f t="shared" si="776"/>
        <v>0</v>
      </c>
    </row>
    <row r="3331" spans="1:28" x14ac:dyDescent="0.3">
      <c r="A3331">
        <v>3329</v>
      </c>
      <c r="B3331" t="s">
        <v>6740</v>
      </c>
      <c r="C3331" t="str">
        <f t="shared" ref="C3331:C3394" si="778">IF(LEN(B3331)&gt;=10,"Long","Short")</f>
        <v>Long</v>
      </c>
      <c r="D3331">
        <v>4.5</v>
      </c>
      <c r="F3331" s="1">
        <f t="shared" si="777"/>
        <v>4.5</v>
      </c>
      <c r="G3331" s="1">
        <f t="shared" ref="G3331:G3394" si="779">IF(L3331="Startup",D3331+0.5,D3331)</f>
        <v>4.5</v>
      </c>
      <c r="H3331">
        <f t="shared" ref="H3331:H3394" si="780">IF(L3331="Startup",D3331+0.1,D3331)</f>
        <v>4.5</v>
      </c>
      <c r="I3331" t="s">
        <v>6729</v>
      </c>
      <c r="J3331" t="s">
        <v>22</v>
      </c>
      <c r="K3331" t="s">
        <v>6741</v>
      </c>
      <c r="L3331" t="str">
        <f t="shared" ref="L3331:L3394" si="781">IF(N3331&lt;10,"Startup","Established")</f>
        <v>Established</v>
      </c>
      <c r="N3331" s="2">
        <f t="shared" ref="N3331:N3394" si="782">INT(LEFT(O3331,2))</f>
        <v>50</v>
      </c>
      <c r="O3331" t="s">
        <v>691</v>
      </c>
      <c r="Q3331" t="s">
        <v>28</v>
      </c>
      <c r="R3331" t="str">
        <f t="shared" ref="R3331:R3394" si="783">IF(D3331&gt;4,"Great","Average")</f>
        <v>Great</v>
      </c>
      <c r="S3331" t="str">
        <f t="shared" ref="S3331:S3394" si="784">IF(D3331&gt;4,"Great"," ")</f>
        <v>Great</v>
      </c>
      <c r="T3331" t="b">
        <f t="shared" ref="T3331:T3394" si="785">AND(D3331:D13289&gt;4,N3331:N13289&gt;10)</f>
        <v>1</v>
      </c>
      <c r="U3331" t="b">
        <f t="shared" ref="U3331:U3394" si="786">OR(D3331&gt;3.5,N3331&lt;10)</f>
        <v>1</v>
      </c>
      <c r="V3331" t="str">
        <f t="shared" ref="V3331:V3394" si="787">IF(AND(D3331&gt;4,N3331&gt;20),"Top Company","Average Company")</f>
        <v>Top Company</v>
      </c>
      <c r="W3331" t="str">
        <f t="shared" ref="W3331:W3394" si="788">IF(OR(LEFT(B3331,1)="T",LEFT(B3331,1)="G"),"Buy","Don't Buy")</f>
        <v>Don't Buy</v>
      </c>
      <c r="X3331" t="str">
        <f t="shared" ref="X3331:X3394" si="789">IF(IF(Q3331="Financial Services",ISNUMBER(SEARCH("Mumbai",K3331))),"Bombay Finance","Not Known")</f>
        <v>Not Known</v>
      </c>
      <c r="Z3331" t="str">
        <f t="shared" ref="Z3331:Z3394" si="790">IF(AND(OR(ISNUMBER(SEARCH("Bangalore",K3331)),ISNUMBER(SEARCH("Bengaluru",K3331)),ISNUMBER(SEARCH("Chennai",K3331))),N3331&lt;10),"Silicon Valley Startups","None")</f>
        <v>None</v>
      </c>
      <c r="AB3331" t="str">
        <f t="shared" ref="AB3331:AB3394" si="791">IF(AND(OR(Q3331="IT Services &amp; Consulting",Q3331="Financial Services"),D3331&gt;4),"1Million",IF(AND(OR(Q3331="IT Services &amp; Consulting",Q3331="Financial Services"),D3331&lt;=4),"500K",IF(AND(Q3331="Telecom / ISP",D3331&gt;4),"800K","0")))</f>
        <v>1Million</v>
      </c>
    </row>
    <row r="3332" spans="1:28" x14ac:dyDescent="0.3">
      <c r="A3332">
        <v>3330</v>
      </c>
      <c r="B3332" t="s">
        <v>6742</v>
      </c>
      <c r="C3332" t="str">
        <f t="shared" si="778"/>
        <v>Long</v>
      </c>
      <c r="D3332">
        <v>3.7</v>
      </c>
      <c r="F3332" s="1">
        <f t="shared" si="777"/>
        <v>3.7</v>
      </c>
      <c r="G3332" s="1">
        <f t="shared" si="779"/>
        <v>3.7</v>
      </c>
      <c r="H3332">
        <f t="shared" si="780"/>
        <v>3.7</v>
      </c>
      <c r="I3332" t="s">
        <v>6729</v>
      </c>
      <c r="J3332" t="s">
        <v>6743</v>
      </c>
      <c r="K3332" t="s">
        <v>375</v>
      </c>
      <c r="L3332" t="str">
        <f t="shared" si="781"/>
        <v>Established</v>
      </c>
      <c r="N3332" s="2">
        <f t="shared" si="782"/>
        <v>20</v>
      </c>
      <c r="O3332" t="s">
        <v>683</v>
      </c>
      <c r="Q3332" t="s">
        <v>732</v>
      </c>
      <c r="R3332" t="str">
        <f t="shared" si="783"/>
        <v>Average</v>
      </c>
      <c r="S3332" t="str">
        <f t="shared" si="784"/>
        <v xml:space="preserve"> </v>
      </c>
      <c r="T3332" t="b">
        <f t="shared" si="785"/>
        <v>0</v>
      </c>
      <c r="U3332" t="b">
        <f t="shared" si="786"/>
        <v>1</v>
      </c>
      <c r="V3332" t="str">
        <f t="shared" si="787"/>
        <v>Average Company</v>
      </c>
      <c r="W3332" t="str">
        <f t="shared" si="788"/>
        <v>Don't Buy</v>
      </c>
      <c r="X3332" t="str">
        <f t="shared" si="789"/>
        <v>Not Known</v>
      </c>
      <c r="Z3332" t="str">
        <f t="shared" si="790"/>
        <v>None</v>
      </c>
      <c r="AB3332" t="str">
        <f t="shared" si="791"/>
        <v>0</v>
      </c>
    </row>
    <row r="3333" spans="1:28" x14ac:dyDescent="0.3">
      <c r="A3333">
        <v>3331</v>
      </c>
      <c r="B3333" t="s">
        <v>6744</v>
      </c>
      <c r="C3333" t="str">
        <f t="shared" si="778"/>
        <v>Long</v>
      </c>
      <c r="D3333">
        <v>3.8</v>
      </c>
      <c r="F3333" s="1">
        <f t="shared" si="777"/>
        <v>3.8</v>
      </c>
      <c r="G3333" s="1">
        <f t="shared" si="779"/>
        <v>3.8</v>
      </c>
      <c r="H3333">
        <f t="shared" si="780"/>
        <v>3.8</v>
      </c>
      <c r="I3333" t="s">
        <v>6729</v>
      </c>
      <c r="J3333" t="s">
        <v>22</v>
      </c>
      <c r="K3333" t="s">
        <v>6745</v>
      </c>
      <c r="L3333" t="str">
        <f t="shared" si="781"/>
        <v>Established</v>
      </c>
      <c r="N3333" s="2">
        <f t="shared" si="782"/>
        <v>15</v>
      </c>
      <c r="O3333" t="s">
        <v>84</v>
      </c>
      <c r="P3333" t="s">
        <v>691</v>
      </c>
      <c r="Q3333" t="s">
        <v>19</v>
      </c>
      <c r="R3333" t="str">
        <f t="shared" si="783"/>
        <v>Average</v>
      </c>
      <c r="S3333" t="str">
        <f t="shared" si="784"/>
        <v xml:space="preserve"> </v>
      </c>
      <c r="T3333" t="b">
        <f t="shared" si="785"/>
        <v>0</v>
      </c>
      <c r="U3333" t="b">
        <f t="shared" si="786"/>
        <v>1</v>
      </c>
      <c r="V3333" t="str">
        <f t="shared" si="787"/>
        <v>Average Company</v>
      </c>
      <c r="W3333" t="str">
        <f t="shared" si="788"/>
        <v>Don't Buy</v>
      </c>
      <c r="X3333" t="str">
        <f t="shared" si="789"/>
        <v>Not Known</v>
      </c>
      <c r="Z3333" t="str">
        <f t="shared" si="790"/>
        <v>None</v>
      </c>
      <c r="AB3333" t="str">
        <f t="shared" si="791"/>
        <v>500K</v>
      </c>
    </row>
    <row r="3334" spans="1:28" x14ac:dyDescent="0.3">
      <c r="A3334">
        <v>3332</v>
      </c>
      <c r="B3334" t="s">
        <v>6746</v>
      </c>
      <c r="C3334" t="str">
        <f t="shared" si="778"/>
        <v>Long</v>
      </c>
      <c r="D3334">
        <v>4</v>
      </c>
      <c r="F3334" s="1">
        <f t="shared" si="777"/>
        <v>4</v>
      </c>
      <c r="G3334" s="1">
        <f t="shared" si="779"/>
        <v>4</v>
      </c>
      <c r="H3334">
        <f t="shared" si="780"/>
        <v>4</v>
      </c>
      <c r="I3334" t="s">
        <v>6729</v>
      </c>
      <c r="J3334" t="s">
        <v>22</v>
      </c>
      <c r="K3334" t="s">
        <v>6747</v>
      </c>
      <c r="L3334" t="str">
        <f t="shared" si="781"/>
        <v>Established</v>
      </c>
      <c r="N3334" s="2">
        <f t="shared" si="782"/>
        <v>26</v>
      </c>
      <c r="O3334" t="s">
        <v>126</v>
      </c>
      <c r="P3334" t="s">
        <v>683</v>
      </c>
      <c r="Q3334" t="s">
        <v>284</v>
      </c>
      <c r="R3334" t="str">
        <f t="shared" si="783"/>
        <v>Average</v>
      </c>
      <c r="S3334" t="str">
        <f t="shared" si="784"/>
        <v xml:space="preserve"> </v>
      </c>
      <c r="T3334" t="b">
        <f t="shared" si="785"/>
        <v>0</v>
      </c>
      <c r="U3334" t="b">
        <f t="shared" si="786"/>
        <v>1</v>
      </c>
      <c r="V3334" t="str">
        <f t="shared" si="787"/>
        <v>Average Company</v>
      </c>
      <c r="W3334" t="str">
        <f t="shared" si="788"/>
        <v>Don't Buy</v>
      </c>
      <c r="X3334" t="str">
        <f t="shared" si="789"/>
        <v>Not Known</v>
      </c>
      <c r="Z3334" t="str">
        <f t="shared" si="790"/>
        <v>None</v>
      </c>
      <c r="AB3334" t="str">
        <f t="shared" si="791"/>
        <v>0</v>
      </c>
    </row>
    <row r="3335" spans="1:28" x14ac:dyDescent="0.3">
      <c r="A3335">
        <v>3333</v>
      </c>
      <c r="B3335" t="s">
        <v>6748</v>
      </c>
      <c r="C3335" t="str">
        <f t="shared" si="778"/>
        <v>Short</v>
      </c>
      <c r="D3335">
        <v>3.5</v>
      </c>
      <c r="F3335" s="1">
        <f t="shared" si="777"/>
        <v>3.5</v>
      </c>
      <c r="G3335" s="1">
        <f t="shared" si="779"/>
        <v>3.5</v>
      </c>
      <c r="H3335">
        <f t="shared" si="780"/>
        <v>3.5</v>
      </c>
      <c r="I3335" t="s">
        <v>6729</v>
      </c>
      <c r="J3335" t="s">
        <v>22</v>
      </c>
      <c r="K3335" t="s">
        <v>2733</v>
      </c>
      <c r="L3335" t="str">
        <f t="shared" si="781"/>
        <v>Established</v>
      </c>
      <c r="N3335" s="2">
        <f t="shared" si="782"/>
        <v>15</v>
      </c>
      <c r="O3335" t="s">
        <v>84</v>
      </c>
      <c r="P3335" t="s">
        <v>691</v>
      </c>
      <c r="Q3335" t="s">
        <v>44</v>
      </c>
      <c r="R3335" t="str">
        <f t="shared" si="783"/>
        <v>Average</v>
      </c>
      <c r="S3335" t="str">
        <f t="shared" si="784"/>
        <v xml:space="preserve"> </v>
      </c>
      <c r="T3335" t="b">
        <f t="shared" si="785"/>
        <v>0</v>
      </c>
      <c r="U3335" t="b">
        <f t="shared" si="786"/>
        <v>0</v>
      </c>
      <c r="V3335" t="str">
        <f t="shared" si="787"/>
        <v>Average Company</v>
      </c>
      <c r="W3335" t="str">
        <f t="shared" si="788"/>
        <v>Don't Buy</v>
      </c>
      <c r="X3335" t="str">
        <f t="shared" si="789"/>
        <v>Not Known</v>
      </c>
      <c r="Z3335" t="str">
        <f t="shared" si="790"/>
        <v>None</v>
      </c>
      <c r="AB3335" t="str">
        <f t="shared" si="791"/>
        <v>0</v>
      </c>
    </row>
    <row r="3336" spans="1:28" x14ac:dyDescent="0.3">
      <c r="A3336">
        <v>3334</v>
      </c>
      <c r="B3336" t="s">
        <v>6749</v>
      </c>
      <c r="C3336" t="str">
        <f t="shared" si="778"/>
        <v>Long</v>
      </c>
      <c r="D3336">
        <v>4.2</v>
      </c>
      <c r="F3336" s="1">
        <f t="shared" si="777"/>
        <v>4.2</v>
      </c>
      <c r="G3336" s="1">
        <f t="shared" si="779"/>
        <v>4.2</v>
      </c>
      <c r="H3336">
        <f t="shared" si="780"/>
        <v>4.2</v>
      </c>
      <c r="I3336" t="s">
        <v>6729</v>
      </c>
      <c r="J3336" t="s">
        <v>22</v>
      </c>
      <c r="K3336" t="s">
        <v>690</v>
      </c>
      <c r="L3336" t="str">
        <f t="shared" si="781"/>
        <v>Established</v>
      </c>
      <c r="N3336" s="2">
        <f t="shared" si="782"/>
        <v>35</v>
      </c>
      <c r="O3336" t="s">
        <v>6750</v>
      </c>
      <c r="P3336" t="s">
        <v>147</v>
      </c>
      <c r="Q3336" t="s">
        <v>243</v>
      </c>
      <c r="R3336" t="str">
        <f t="shared" si="783"/>
        <v>Great</v>
      </c>
      <c r="S3336" t="str">
        <f t="shared" si="784"/>
        <v>Great</v>
      </c>
      <c r="T3336" t="b">
        <f t="shared" si="785"/>
        <v>1</v>
      </c>
      <c r="U3336" t="b">
        <f t="shared" si="786"/>
        <v>1</v>
      </c>
      <c r="V3336" t="str">
        <f t="shared" si="787"/>
        <v>Top Company</v>
      </c>
      <c r="W3336" t="str">
        <f t="shared" si="788"/>
        <v>Don't Buy</v>
      </c>
      <c r="X3336" t="str">
        <f t="shared" si="789"/>
        <v>Not Known</v>
      </c>
      <c r="Z3336" t="str">
        <f t="shared" si="790"/>
        <v>None</v>
      </c>
      <c r="AB3336" t="str">
        <f t="shared" si="791"/>
        <v>0</v>
      </c>
    </row>
    <row r="3337" spans="1:28" x14ac:dyDescent="0.3">
      <c r="A3337">
        <v>3335</v>
      </c>
      <c r="B3337" t="s">
        <v>6751</v>
      </c>
      <c r="C3337" t="str">
        <f t="shared" si="778"/>
        <v>Long</v>
      </c>
      <c r="D3337">
        <v>2.8</v>
      </c>
      <c r="F3337" s="1">
        <f t="shared" si="777"/>
        <v>2.8</v>
      </c>
      <c r="G3337" s="1">
        <f t="shared" si="779"/>
        <v>2.8</v>
      </c>
      <c r="H3337">
        <f t="shared" si="780"/>
        <v>2.8</v>
      </c>
      <c r="I3337" t="s">
        <v>6729</v>
      </c>
      <c r="J3337" t="s">
        <v>22</v>
      </c>
      <c r="K3337" t="s">
        <v>6752</v>
      </c>
      <c r="L3337" t="str">
        <f t="shared" si="781"/>
        <v>Established</v>
      </c>
      <c r="N3337" s="2">
        <f t="shared" si="782"/>
        <v>18</v>
      </c>
      <c r="O3337" t="s">
        <v>200</v>
      </c>
      <c r="P3337" t="s">
        <v>691</v>
      </c>
      <c r="Q3337" t="s">
        <v>295</v>
      </c>
      <c r="R3337" t="str">
        <f t="shared" si="783"/>
        <v>Average</v>
      </c>
      <c r="S3337" t="str">
        <f t="shared" si="784"/>
        <v xml:space="preserve"> </v>
      </c>
      <c r="T3337" t="b">
        <f t="shared" si="785"/>
        <v>0</v>
      </c>
      <c r="U3337" t="b">
        <f t="shared" si="786"/>
        <v>0</v>
      </c>
      <c r="V3337" t="str">
        <f t="shared" si="787"/>
        <v>Average Company</v>
      </c>
      <c r="W3337" t="str">
        <f t="shared" si="788"/>
        <v>Don't Buy</v>
      </c>
      <c r="X3337" t="str">
        <f t="shared" si="789"/>
        <v>Not Known</v>
      </c>
      <c r="Z3337" t="str">
        <f t="shared" si="790"/>
        <v>None</v>
      </c>
      <c r="AB3337" t="str">
        <f t="shared" si="791"/>
        <v>0</v>
      </c>
    </row>
    <row r="3338" spans="1:28" x14ac:dyDescent="0.3">
      <c r="A3338">
        <v>3336</v>
      </c>
      <c r="B3338" t="s">
        <v>6753</v>
      </c>
      <c r="C3338" t="str">
        <f t="shared" si="778"/>
        <v>Short</v>
      </c>
      <c r="D3338">
        <v>3.9</v>
      </c>
      <c r="F3338" s="1">
        <f t="shared" si="777"/>
        <v>3.9</v>
      </c>
      <c r="G3338" s="1">
        <f t="shared" si="779"/>
        <v>3.9</v>
      </c>
      <c r="H3338">
        <f t="shared" si="780"/>
        <v>3.9</v>
      </c>
      <c r="I3338" t="s">
        <v>6729</v>
      </c>
      <c r="J3338" t="s">
        <v>22</v>
      </c>
      <c r="K3338" t="s">
        <v>4214</v>
      </c>
      <c r="L3338" t="str">
        <f t="shared" si="781"/>
        <v>Established</v>
      </c>
      <c r="N3338" s="2">
        <f t="shared" si="782"/>
        <v>41</v>
      </c>
      <c r="O3338" t="s">
        <v>39</v>
      </c>
      <c r="P3338" t="s">
        <v>147</v>
      </c>
      <c r="Q3338" t="s">
        <v>218</v>
      </c>
      <c r="R3338" t="str">
        <f t="shared" si="783"/>
        <v>Average</v>
      </c>
      <c r="S3338" t="str">
        <f t="shared" si="784"/>
        <v xml:space="preserve"> </v>
      </c>
      <c r="T3338" t="b">
        <f t="shared" si="785"/>
        <v>0</v>
      </c>
      <c r="U3338" t="b">
        <f t="shared" si="786"/>
        <v>1</v>
      </c>
      <c r="V3338" t="str">
        <f t="shared" si="787"/>
        <v>Average Company</v>
      </c>
      <c r="W3338" t="str">
        <f t="shared" si="788"/>
        <v>Don't Buy</v>
      </c>
      <c r="X3338" t="str">
        <f t="shared" si="789"/>
        <v>Not Known</v>
      </c>
      <c r="Z3338" t="str">
        <f t="shared" si="790"/>
        <v>None</v>
      </c>
      <c r="AB3338" t="str">
        <f t="shared" si="791"/>
        <v>0</v>
      </c>
    </row>
    <row r="3339" spans="1:28" x14ac:dyDescent="0.3">
      <c r="A3339">
        <v>3337</v>
      </c>
      <c r="B3339" t="s">
        <v>6754</v>
      </c>
      <c r="C3339" t="str">
        <f t="shared" si="778"/>
        <v>Long</v>
      </c>
      <c r="D3339">
        <v>4.4000000000000004</v>
      </c>
      <c r="F3339" s="1">
        <f t="shared" si="777"/>
        <v>4.4000000000000004</v>
      </c>
      <c r="G3339" s="1">
        <f t="shared" si="779"/>
        <v>4.4000000000000004</v>
      </c>
      <c r="H3339">
        <f t="shared" si="780"/>
        <v>4.4000000000000004</v>
      </c>
      <c r="I3339" t="s">
        <v>6729</v>
      </c>
      <c r="J3339" t="s">
        <v>22</v>
      </c>
      <c r="K3339" t="s">
        <v>4886</v>
      </c>
      <c r="L3339" t="str">
        <f t="shared" si="781"/>
        <v>Established</v>
      </c>
      <c r="N3339" s="2">
        <f t="shared" si="782"/>
        <v>27</v>
      </c>
      <c r="O3339" t="s">
        <v>109</v>
      </c>
      <c r="P3339" t="s">
        <v>691</v>
      </c>
      <c r="Q3339" t="s">
        <v>295</v>
      </c>
      <c r="R3339" t="str">
        <f t="shared" si="783"/>
        <v>Great</v>
      </c>
      <c r="S3339" t="str">
        <f t="shared" si="784"/>
        <v>Great</v>
      </c>
      <c r="T3339" t="b">
        <f t="shared" si="785"/>
        <v>1</v>
      </c>
      <c r="U3339" t="b">
        <f t="shared" si="786"/>
        <v>1</v>
      </c>
      <c r="V3339" t="str">
        <f t="shared" si="787"/>
        <v>Top Company</v>
      </c>
      <c r="W3339" t="str">
        <f t="shared" si="788"/>
        <v>Don't Buy</v>
      </c>
      <c r="X3339" t="str">
        <f t="shared" si="789"/>
        <v>Not Known</v>
      </c>
      <c r="Z3339" t="str">
        <f t="shared" si="790"/>
        <v>None</v>
      </c>
      <c r="AB3339" t="str">
        <f t="shared" si="791"/>
        <v>0</v>
      </c>
    </row>
    <row r="3340" spans="1:28" x14ac:dyDescent="0.3">
      <c r="A3340">
        <v>3338</v>
      </c>
      <c r="B3340" t="s">
        <v>6755</v>
      </c>
      <c r="C3340" t="str">
        <f t="shared" si="778"/>
        <v>Long</v>
      </c>
      <c r="D3340">
        <v>3.4</v>
      </c>
      <c r="F3340" s="1">
        <f t="shared" si="777"/>
        <v>3.4</v>
      </c>
      <c r="G3340" s="1">
        <f t="shared" si="779"/>
        <v>3.4</v>
      </c>
      <c r="H3340">
        <f t="shared" si="780"/>
        <v>3.4</v>
      </c>
      <c r="I3340" t="s">
        <v>6729</v>
      </c>
      <c r="J3340" t="s">
        <v>22</v>
      </c>
      <c r="K3340" t="s">
        <v>3917</v>
      </c>
      <c r="L3340" t="str">
        <f t="shared" si="781"/>
        <v>Established</v>
      </c>
      <c r="N3340" s="2">
        <f t="shared" si="782"/>
        <v>32</v>
      </c>
      <c r="O3340" t="s">
        <v>368</v>
      </c>
      <c r="P3340" t="s">
        <v>1308</v>
      </c>
      <c r="Q3340" t="s">
        <v>70</v>
      </c>
      <c r="R3340" t="str">
        <f t="shared" si="783"/>
        <v>Average</v>
      </c>
      <c r="S3340" t="str">
        <f t="shared" si="784"/>
        <v xml:space="preserve"> </v>
      </c>
      <c r="T3340" t="b">
        <f t="shared" si="785"/>
        <v>0</v>
      </c>
      <c r="U3340" t="b">
        <f t="shared" si="786"/>
        <v>0</v>
      </c>
      <c r="V3340" t="str">
        <f t="shared" si="787"/>
        <v>Average Company</v>
      </c>
      <c r="W3340" t="str">
        <f t="shared" si="788"/>
        <v>Don't Buy</v>
      </c>
      <c r="X3340" t="str">
        <f t="shared" si="789"/>
        <v>Not Known</v>
      </c>
      <c r="Z3340" t="str">
        <f t="shared" si="790"/>
        <v>None</v>
      </c>
      <c r="AB3340" t="str">
        <f t="shared" si="791"/>
        <v>0</v>
      </c>
    </row>
    <row r="3341" spans="1:28" x14ac:dyDescent="0.3">
      <c r="A3341">
        <v>3339</v>
      </c>
      <c r="B3341" t="s">
        <v>6756</v>
      </c>
      <c r="C3341" t="str">
        <f t="shared" si="778"/>
        <v>Long</v>
      </c>
      <c r="D3341">
        <v>3.3</v>
      </c>
      <c r="F3341" s="1">
        <f t="shared" si="777"/>
        <v>3.3</v>
      </c>
      <c r="G3341" s="1">
        <f t="shared" si="779"/>
        <v>3.3</v>
      </c>
      <c r="H3341">
        <f t="shared" si="780"/>
        <v>3.3</v>
      </c>
      <c r="I3341" t="s">
        <v>6729</v>
      </c>
      <c r="J3341" t="s">
        <v>2458</v>
      </c>
      <c r="K3341" t="s">
        <v>142</v>
      </c>
      <c r="L3341" t="str">
        <f t="shared" si="781"/>
        <v>Established</v>
      </c>
      <c r="N3341" s="2">
        <f t="shared" si="782"/>
        <v>51</v>
      </c>
      <c r="O3341" t="s">
        <v>1308</v>
      </c>
      <c r="Q3341" t="s">
        <v>80</v>
      </c>
      <c r="R3341" t="str">
        <f t="shared" si="783"/>
        <v>Average</v>
      </c>
      <c r="S3341" t="str">
        <f t="shared" si="784"/>
        <v xml:space="preserve"> </v>
      </c>
      <c r="T3341" t="b">
        <f t="shared" si="785"/>
        <v>0</v>
      </c>
      <c r="U3341" t="b">
        <f t="shared" si="786"/>
        <v>0</v>
      </c>
      <c r="V3341" t="str">
        <f t="shared" si="787"/>
        <v>Average Company</v>
      </c>
      <c r="W3341" t="str">
        <f t="shared" si="788"/>
        <v>Don't Buy</v>
      </c>
      <c r="X3341" t="str">
        <f t="shared" si="789"/>
        <v>Not Known</v>
      </c>
      <c r="Z3341" t="str">
        <f t="shared" si="790"/>
        <v>None</v>
      </c>
      <c r="AB3341" t="str">
        <f t="shared" si="791"/>
        <v>0</v>
      </c>
    </row>
    <row r="3342" spans="1:28" x14ac:dyDescent="0.3">
      <c r="A3342">
        <v>3340</v>
      </c>
      <c r="B3342" t="s">
        <v>6757</v>
      </c>
      <c r="C3342" t="str">
        <f t="shared" si="778"/>
        <v>Long</v>
      </c>
      <c r="D3342">
        <v>3.9</v>
      </c>
      <c r="F3342" s="1" t="e">
        <f t="shared" si="777"/>
        <v>#VALUE!</v>
      </c>
      <c r="G3342" s="1" t="e">
        <f t="shared" si="779"/>
        <v>#VALUE!</v>
      </c>
      <c r="H3342" t="e">
        <f t="shared" si="780"/>
        <v>#VALUE!</v>
      </c>
      <c r="I3342" t="s">
        <v>6729</v>
      </c>
      <c r="J3342" t="s">
        <v>6758</v>
      </c>
      <c r="K3342" t="s">
        <v>1308</v>
      </c>
      <c r="L3342" t="e">
        <f t="shared" si="781"/>
        <v>#VALUE!</v>
      </c>
      <c r="N3342" s="2" t="e">
        <f t="shared" si="782"/>
        <v>#VALUE!</v>
      </c>
      <c r="Q3342" t="s">
        <v>915</v>
      </c>
      <c r="R3342" t="str">
        <f t="shared" si="783"/>
        <v>Average</v>
      </c>
      <c r="S3342" t="str">
        <f t="shared" si="784"/>
        <v xml:space="preserve"> </v>
      </c>
      <c r="T3342" t="e">
        <f t="shared" si="785"/>
        <v>#VALUE!</v>
      </c>
      <c r="U3342" t="e">
        <f t="shared" si="786"/>
        <v>#VALUE!</v>
      </c>
      <c r="V3342" t="e">
        <f t="shared" si="787"/>
        <v>#VALUE!</v>
      </c>
      <c r="W3342" t="str">
        <f t="shared" si="788"/>
        <v>Don't Buy</v>
      </c>
      <c r="X3342" t="str">
        <f t="shared" si="789"/>
        <v>Not Known</v>
      </c>
      <c r="Z3342" t="e">
        <f t="shared" si="790"/>
        <v>#VALUE!</v>
      </c>
      <c r="AB3342" t="str">
        <f t="shared" si="791"/>
        <v>0</v>
      </c>
    </row>
    <row r="3343" spans="1:28" x14ac:dyDescent="0.3">
      <c r="A3343">
        <v>3341</v>
      </c>
      <c r="B3343" t="s">
        <v>6759</v>
      </c>
      <c r="C3343" t="str">
        <f t="shared" si="778"/>
        <v>Long</v>
      </c>
      <c r="D3343">
        <v>3.9</v>
      </c>
      <c r="F3343" s="1" t="e">
        <f t="shared" si="777"/>
        <v>#VALUE!</v>
      </c>
      <c r="G3343" s="1" t="e">
        <f t="shared" si="779"/>
        <v>#VALUE!</v>
      </c>
      <c r="H3343" t="e">
        <f t="shared" si="780"/>
        <v>#VALUE!</v>
      </c>
      <c r="I3343" t="s">
        <v>6729</v>
      </c>
      <c r="J3343" t="s">
        <v>6760</v>
      </c>
      <c r="L3343" t="e">
        <f t="shared" si="781"/>
        <v>#VALUE!</v>
      </c>
      <c r="N3343" s="2" t="e">
        <f t="shared" si="782"/>
        <v>#VALUE!</v>
      </c>
      <c r="R3343" t="str">
        <f t="shared" si="783"/>
        <v>Average</v>
      </c>
      <c r="S3343" t="str">
        <f t="shared" si="784"/>
        <v xml:space="preserve"> </v>
      </c>
      <c r="T3343" t="e">
        <f t="shared" si="785"/>
        <v>#VALUE!</v>
      </c>
      <c r="U3343" t="e">
        <f t="shared" si="786"/>
        <v>#VALUE!</v>
      </c>
      <c r="V3343" t="e">
        <f t="shared" si="787"/>
        <v>#VALUE!</v>
      </c>
      <c r="W3343" t="str">
        <f t="shared" si="788"/>
        <v>Don't Buy</v>
      </c>
      <c r="X3343" t="str">
        <f t="shared" si="789"/>
        <v>Not Known</v>
      </c>
      <c r="Z3343" t="e">
        <f t="shared" si="790"/>
        <v>#VALUE!</v>
      </c>
      <c r="AB3343" t="str">
        <f t="shared" si="791"/>
        <v>0</v>
      </c>
    </row>
    <row r="3344" spans="1:28" x14ac:dyDescent="0.3">
      <c r="A3344">
        <v>3342</v>
      </c>
      <c r="B3344" t="s">
        <v>6761</v>
      </c>
      <c r="C3344" t="str">
        <f t="shared" si="778"/>
        <v>Long</v>
      </c>
      <c r="D3344">
        <v>4.0999999999999996</v>
      </c>
      <c r="F3344" s="1">
        <f t="shared" si="777"/>
        <v>4.0999999999999996</v>
      </c>
      <c r="G3344" s="1">
        <f t="shared" si="779"/>
        <v>4.0999999999999996</v>
      </c>
      <c r="H3344">
        <f t="shared" si="780"/>
        <v>4.0999999999999996</v>
      </c>
      <c r="I3344" t="s">
        <v>6729</v>
      </c>
      <c r="J3344" t="s">
        <v>22</v>
      </c>
      <c r="K3344" t="s">
        <v>6762</v>
      </c>
      <c r="L3344" t="str">
        <f t="shared" si="781"/>
        <v>Established</v>
      </c>
      <c r="N3344" s="2">
        <f t="shared" si="782"/>
        <v>54</v>
      </c>
      <c r="O3344" t="s">
        <v>12</v>
      </c>
      <c r="P3344" t="s">
        <v>1308</v>
      </c>
      <c r="Q3344" t="s">
        <v>19</v>
      </c>
      <c r="R3344" t="str">
        <f t="shared" si="783"/>
        <v>Great</v>
      </c>
      <c r="S3344" t="str">
        <f t="shared" si="784"/>
        <v>Great</v>
      </c>
      <c r="T3344" t="b">
        <f t="shared" si="785"/>
        <v>1</v>
      </c>
      <c r="U3344" t="b">
        <f t="shared" si="786"/>
        <v>1</v>
      </c>
      <c r="V3344" t="str">
        <f t="shared" si="787"/>
        <v>Top Company</v>
      </c>
      <c r="W3344" t="str">
        <f t="shared" si="788"/>
        <v>Don't Buy</v>
      </c>
      <c r="X3344" t="str">
        <f t="shared" si="789"/>
        <v>Not Known</v>
      </c>
      <c r="Z3344" t="str">
        <f t="shared" si="790"/>
        <v>None</v>
      </c>
      <c r="AB3344" t="str">
        <f t="shared" si="791"/>
        <v>1Million</v>
      </c>
    </row>
    <row r="3345" spans="1:28" x14ac:dyDescent="0.3">
      <c r="A3345">
        <v>3343</v>
      </c>
      <c r="B3345" t="s">
        <v>6763</v>
      </c>
      <c r="C3345" t="str">
        <f t="shared" si="778"/>
        <v>Long</v>
      </c>
      <c r="D3345">
        <v>3.6</v>
      </c>
      <c r="F3345" s="1">
        <f t="shared" si="777"/>
        <v>3.6</v>
      </c>
      <c r="G3345" s="1">
        <f t="shared" si="779"/>
        <v>3.6</v>
      </c>
      <c r="H3345">
        <f t="shared" si="780"/>
        <v>3.6</v>
      </c>
      <c r="I3345" t="s">
        <v>6764</v>
      </c>
      <c r="J3345" t="s">
        <v>22</v>
      </c>
      <c r="K3345" t="s">
        <v>6765</v>
      </c>
      <c r="L3345" t="str">
        <f t="shared" si="781"/>
        <v>Established</v>
      </c>
      <c r="N3345" s="2">
        <f t="shared" si="782"/>
        <v>17</v>
      </c>
      <c r="O3345" t="s">
        <v>711</v>
      </c>
      <c r="P3345" t="s">
        <v>147</v>
      </c>
      <c r="Q3345" t="s">
        <v>295</v>
      </c>
      <c r="R3345" t="str">
        <f t="shared" si="783"/>
        <v>Average</v>
      </c>
      <c r="S3345" t="str">
        <f t="shared" si="784"/>
        <v xml:space="preserve"> </v>
      </c>
      <c r="T3345" t="b">
        <f t="shared" si="785"/>
        <v>0</v>
      </c>
      <c r="U3345" t="b">
        <f t="shared" si="786"/>
        <v>1</v>
      </c>
      <c r="V3345" t="str">
        <f t="shared" si="787"/>
        <v>Average Company</v>
      </c>
      <c r="W3345" t="str">
        <f t="shared" si="788"/>
        <v>Buy</v>
      </c>
      <c r="X3345" t="str">
        <f t="shared" si="789"/>
        <v>Not Known</v>
      </c>
      <c r="Z3345" t="str">
        <f t="shared" si="790"/>
        <v>None</v>
      </c>
      <c r="AB3345" t="str">
        <f t="shared" si="791"/>
        <v>0</v>
      </c>
    </row>
    <row r="3346" spans="1:28" x14ac:dyDescent="0.3">
      <c r="A3346">
        <v>3344</v>
      </c>
      <c r="B3346" t="s">
        <v>6766</v>
      </c>
      <c r="C3346" t="str">
        <f t="shared" si="778"/>
        <v>Long</v>
      </c>
      <c r="D3346">
        <v>3.9</v>
      </c>
      <c r="F3346" s="1">
        <f t="shared" si="777"/>
        <v>3.9</v>
      </c>
      <c r="G3346" s="1">
        <f t="shared" si="779"/>
        <v>3.9</v>
      </c>
      <c r="H3346">
        <f t="shared" si="780"/>
        <v>3.9</v>
      </c>
      <c r="I3346" t="s">
        <v>6764</v>
      </c>
      <c r="J3346" t="s">
        <v>22</v>
      </c>
      <c r="K3346" t="s">
        <v>4536</v>
      </c>
      <c r="L3346" t="str">
        <f t="shared" si="781"/>
        <v>Established</v>
      </c>
      <c r="N3346" s="2">
        <f t="shared" si="782"/>
        <v>22</v>
      </c>
      <c r="O3346" t="s">
        <v>142</v>
      </c>
      <c r="P3346" t="s">
        <v>683</v>
      </c>
      <c r="Q3346" t="s">
        <v>105</v>
      </c>
      <c r="R3346" t="str">
        <f t="shared" si="783"/>
        <v>Average</v>
      </c>
      <c r="S3346" t="str">
        <f t="shared" si="784"/>
        <v xml:space="preserve"> </v>
      </c>
      <c r="T3346" t="b">
        <f t="shared" si="785"/>
        <v>0</v>
      </c>
      <c r="U3346" t="b">
        <f t="shared" si="786"/>
        <v>1</v>
      </c>
      <c r="V3346" t="str">
        <f t="shared" si="787"/>
        <v>Average Company</v>
      </c>
      <c r="W3346" t="str">
        <f t="shared" si="788"/>
        <v>Don't Buy</v>
      </c>
      <c r="X3346" t="str">
        <f t="shared" si="789"/>
        <v>Not Known</v>
      </c>
      <c r="Z3346" t="str">
        <f t="shared" si="790"/>
        <v>None</v>
      </c>
      <c r="AB3346" t="str">
        <f t="shared" si="791"/>
        <v>0</v>
      </c>
    </row>
    <row r="3347" spans="1:28" x14ac:dyDescent="0.3">
      <c r="A3347">
        <v>3345</v>
      </c>
      <c r="B3347" t="s">
        <v>6767</v>
      </c>
      <c r="C3347" t="str">
        <f t="shared" si="778"/>
        <v>Long</v>
      </c>
      <c r="D3347">
        <v>3.5</v>
      </c>
      <c r="F3347" s="1">
        <f t="shared" si="777"/>
        <v>3.5</v>
      </c>
      <c r="G3347" s="1">
        <f t="shared" si="779"/>
        <v>3.5</v>
      </c>
      <c r="H3347">
        <f t="shared" si="780"/>
        <v>3.5</v>
      </c>
      <c r="I3347" t="s">
        <v>6764</v>
      </c>
      <c r="J3347" t="s">
        <v>10</v>
      </c>
      <c r="K3347" t="s">
        <v>6768</v>
      </c>
      <c r="L3347" t="str">
        <f t="shared" si="781"/>
        <v>Established</v>
      </c>
      <c r="N3347" s="2">
        <f t="shared" si="782"/>
        <v>33</v>
      </c>
      <c r="O3347" t="s">
        <v>18</v>
      </c>
      <c r="P3347" t="s">
        <v>691</v>
      </c>
      <c r="Q3347" t="s">
        <v>80</v>
      </c>
      <c r="R3347" t="str">
        <f t="shared" si="783"/>
        <v>Average</v>
      </c>
      <c r="S3347" t="str">
        <f t="shared" si="784"/>
        <v xml:space="preserve"> </v>
      </c>
      <c r="T3347" t="b">
        <f t="shared" si="785"/>
        <v>0</v>
      </c>
      <c r="U3347" t="b">
        <f t="shared" si="786"/>
        <v>0</v>
      </c>
      <c r="V3347" t="str">
        <f t="shared" si="787"/>
        <v>Average Company</v>
      </c>
      <c r="W3347" t="str">
        <f t="shared" si="788"/>
        <v>Don't Buy</v>
      </c>
      <c r="X3347" t="str">
        <f t="shared" si="789"/>
        <v>Not Known</v>
      </c>
      <c r="Z3347" t="str">
        <f t="shared" si="790"/>
        <v>None</v>
      </c>
      <c r="AB3347" t="str">
        <f t="shared" si="791"/>
        <v>0</v>
      </c>
    </row>
    <row r="3348" spans="1:28" x14ac:dyDescent="0.3">
      <c r="A3348">
        <v>3346</v>
      </c>
      <c r="B3348" t="s">
        <v>6769</v>
      </c>
      <c r="C3348" t="str">
        <f t="shared" si="778"/>
        <v>Long</v>
      </c>
      <c r="D3348">
        <v>4.3</v>
      </c>
      <c r="F3348" s="1">
        <f t="shared" si="777"/>
        <v>4.3</v>
      </c>
      <c r="G3348" s="1">
        <f t="shared" si="779"/>
        <v>4.3</v>
      </c>
      <c r="H3348">
        <f t="shared" si="780"/>
        <v>4.3</v>
      </c>
      <c r="I3348" t="s">
        <v>6764</v>
      </c>
      <c r="J3348" t="s">
        <v>22</v>
      </c>
      <c r="K3348" t="s">
        <v>6770</v>
      </c>
      <c r="L3348" t="str">
        <f t="shared" si="781"/>
        <v>Established</v>
      </c>
      <c r="N3348" s="2">
        <f t="shared" si="782"/>
        <v>18</v>
      </c>
      <c r="O3348" t="s">
        <v>200</v>
      </c>
      <c r="P3348" t="s">
        <v>691</v>
      </c>
      <c r="Q3348" t="s">
        <v>523</v>
      </c>
      <c r="R3348" t="str">
        <f t="shared" si="783"/>
        <v>Great</v>
      </c>
      <c r="S3348" t="str">
        <f t="shared" si="784"/>
        <v>Great</v>
      </c>
      <c r="T3348" t="b">
        <f t="shared" si="785"/>
        <v>1</v>
      </c>
      <c r="U3348" t="b">
        <f t="shared" si="786"/>
        <v>1</v>
      </c>
      <c r="V3348" t="str">
        <f t="shared" si="787"/>
        <v>Average Company</v>
      </c>
      <c r="W3348" t="str">
        <f t="shared" si="788"/>
        <v>Don't Buy</v>
      </c>
      <c r="X3348" t="str">
        <f t="shared" si="789"/>
        <v>Not Known</v>
      </c>
      <c r="Z3348" t="str">
        <f t="shared" si="790"/>
        <v>None</v>
      </c>
      <c r="AB3348" t="str">
        <f t="shared" si="791"/>
        <v>0</v>
      </c>
    </row>
    <row r="3349" spans="1:28" x14ac:dyDescent="0.3">
      <c r="A3349">
        <v>3347</v>
      </c>
      <c r="B3349" t="s">
        <v>6771</v>
      </c>
      <c r="C3349" t="str">
        <f t="shared" si="778"/>
        <v>Long</v>
      </c>
      <c r="D3349">
        <v>3.8</v>
      </c>
      <c r="F3349" s="1">
        <f t="shared" ref="F3349:F3412" si="792">IF(N3349&lt;10,IF(D3349+0.5&gt;5,5,D3349+0.5),D3349)</f>
        <v>3.8</v>
      </c>
      <c r="G3349" s="1">
        <f t="shared" si="779"/>
        <v>3.8</v>
      </c>
      <c r="H3349">
        <f t="shared" si="780"/>
        <v>3.8</v>
      </c>
      <c r="I3349" t="s">
        <v>6764</v>
      </c>
      <c r="J3349" t="s">
        <v>10</v>
      </c>
      <c r="K3349" t="s">
        <v>6772</v>
      </c>
      <c r="L3349" t="str">
        <f t="shared" si="781"/>
        <v>Established</v>
      </c>
      <c r="N3349" s="2">
        <f t="shared" si="782"/>
        <v>42</v>
      </c>
      <c r="O3349" t="s">
        <v>397</v>
      </c>
      <c r="P3349" t="s">
        <v>691</v>
      </c>
      <c r="Q3349" t="s">
        <v>105</v>
      </c>
      <c r="R3349" t="str">
        <f t="shared" si="783"/>
        <v>Average</v>
      </c>
      <c r="S3349" t="str">
        <f t="shared" si="784"/>
        <v xml:space="preserve"> </v>
      </c>
      <c r="T3349" t="b">
        <f t="shared" si="785"/>
        <v>0</v>
      </c>
      <c r="U3349" t="b">
        <f t="shared" si="786"/>
        <v>1</v>
      </c>
      <c r="V3349" t="str">
        <f t="shared" si="787"/>
        <v>Average Company</v>
      </c>
      <c r="W3349" t="str">
        <f t="shared" si="788"/>
        <v>Don't Buy</v>
      </c>
      <c r="X3349" t="str">
        <f t="shared" si="789"/>
        <v>Not Known</v>
      </c>
      <c r="Z3349" t="str">
        <f t="shared" si="790"/>
        <v>None</v>
      </c>
      <c r="AB3349" t="str">
        <f t="shared" si="791"/>
        <v>0</v>
      </c>
    </row>
    <row r="3350" spans="1:28" x14ac:dyDescent="0.3">
      <c r="A3350">
        <v>3348</v>
      </c>
      <c r="B3350" t="s">
        <v>6773</v>
      </c>
      <c r="C3350" t="str">
        <f t="shared" si="778"/>
        <v>Long</v>
      </c>
      <c r="D3350">
        <v>3.6</v>
      </c>
      <c r="F3350" s="1">
        <f t="shared" si="792"/>
        <v>3.6</v>
      </c>
      <c r="G3350" s="1">
        <f t="shared" si="779"/>
        <v>3.6</v>
      </c>
      <c r="H3350">
        <f t="shared" si="780"/>
        <v>3.6</v>
      </c>
      <c r="I3350" t="s">
        <v>6764</v>
      </c>
      <c r="J3350" t="s">
        <v>22</v>
      </c>
      <c r="K3350" t="s">
        <v>5288</v>
      </c>
      <c r="L3350" t="str">
        <f t="shared" si="781"/>
        <v>Established</v>
      </c>
      <c r="N3350" s="2">
        <f t="shared" si="782"/>
        <v>20</v>
      </c>
      <c r="O3350" t="s">
        <v>151</v>
      </c>
      <c r="P3350" t="s">
        <v>1308</v>
      </c>
      <c r="Q3350" t="s">
        <v>564</v>
      </c>
      <c r="R3350" t="str">
        <f t="shared" si="783"/>
        <v>Average</v>
      </c>
      <c r="S3350" t="str">
        <f t="shared" si="784"/>
        <v xml:space="preserve"> </v>
      </c>
      <c r="T3350" t="b">
        <f t="shared" si="785"/>
        <v>0</v>
      </c>
      <c r="U3350" t="b">
        <f t="shared" si="786"/>
        <v>1</v>
      </c>
      <c r="V3350" t="str">
        <f t="shared" si="787"/>
        <v>Average Company</v>
      </c>
      <c r="W3350" t="str">
        <f t="shared" si="788"/>
        <v>Buy</v>
      </c>
      <c r="X3350" t="str">
        <f t="shared" si="789"/>
        <v>Not Known</v>
      </c>
      <c r="Z3350" t="str">
        <f t="shared" si="790"/>
        <v>None</v>
      </c>
      <c r="AB3350" t="str">
        <f t="shared" si="791"/>
        <v>0</v>
      </c>
    </row>
    <row r="3351" spans="1:28" x14ac:dyDescent="0.3">
      <c r="A3351">
        <v>3349</v>
      </c>
      <c r="B3351" t="s">
        <v>6774</v>
      </c>
      <c r="C3351" t="str">
        <f t="shared" si="778"/>
        <v>Long</v>
      </c>
      <c r="D3351">
        <v>3.5</v>
      </c>
      <c r="F3351" s="1">
        <f t="shared" si="792"/>
        <v>3.5</v>
      </c>
      <c r="G3351" s="1">
        <f t="shared" si="779"/>
        <v>3.5</v>
      </c>
      <c r="H3351">
        <f t="shared" si="780"/>
        <v>3.5</v>
      </c>
      <c r="I3351" t="s">
        <v>6764</v>
      </c>
      <c r="J3351" t="s">
        <v>881</v>
      </c>
      <c r="K3351" t="s">
        <v>6775</v>
      </c>
      <c r="L3351" t="str">
        <f t="shared" si="781"/>
        <v>Established</v>
      </c>
      <c r="N3351" s="2">
        <f t="shared" si="782"/>
        <v>17</v>
      </c>
      <c r="O3351" t="s">
        <v>711</v>
      </c>
      <c r="P3351" t="s">
        <v>1308</v>
      </c>
      <c r="Q3351" t="s">
        <v>612</v>
      </c>
      <c r="R3351" t="str">
        <f t="shared" si="783"/>
        <v>Average</v>
      </c>
      <c r="S3351" t="str">
        <f t="shared" si="784"/>
        <v xml:space="preserve"> </v>
      </c>
      <c r="T3351" t="b">
        <f t="shared" si="785"/>
        <v>0</v>
      </c>
      <c r="U3351" t="b">
        <f t="shared" si="786"/>
        <v>0</v>
      </c>
      <c r="V3351" t="str">
        <f t="shared" si="787"/>
        <v>Average Company</v>
      </c>
      <c r="W3351" t="str">
        <f t="shared" si="788"/>
        <v>Don't Buy</v>
      </c>
      <c r="X3351" t="str">
        <f t="shared" si="789"/>
        <v>Not Known</v>
      </c>
      <c r="Z3351" t="str">
        <f t="shared" si="790"/>
        <v>None</v>
      </c>
      <c r="AB3351" t="str">
        <f t="shared" si="791"/>
        <v>0</v>
      </c>
    </row>
    <row r="3352" spans="1:28" x14ac:dyDescent="0.3">
      <c r="A3352">
        <v>3350</v>
      </c>
      <c r="B3352" t="s">
        <v>6776</v>
      </c>
      <c r="C3352" t="str">
        <f t="shared" si="778"/>
        <v>Long</v>
      </c>
      <c r="D3352">
        <v>4</v>
      </c>
      <c r="F3352" s="1">
        <f t="shared" si="792"/>
        <v>4</v>
      </c>
      <c r="G3352" s="1">
        <f t="shared" si="779"/>
        <v>4</v>
      </c>
      <c r="H3352">
        <f t="shared" si="780"/>
        <v>4</v>
      </c>
      <c r="I3352" t="s">
        <v>6764</v>
      </c>
      <c r="J3352" t="s">
        <v>10</v>
      </c>
      <c r="K3352" t="s">
        <v>5222</v>
      </c>
      <c r="L3352" t="str">
        <f t="shared" si="781"/>
        <v>Established</v>
      </c>
      <c r="N3352" s="2">
        <f t="shared" si="782"/>
        <v>16</v>
      </c>
      <c r="O3352" t="s">
        <v>121</v>
      </c>
      <c r="P3352" t="s">
        <v>147</v>
      </c>
      <c r="Q3352" t="s">
        <v>85</v>
      </c>
      <c r="R3352" t="str">
        <f t="shared" si="783"/>
        <v>Average</v>
      </c>
      <c r="S3352" t="str">
        <f t="shared" si="784"/>
        <v xml:space="preserve"> </v>
      </c>
      <c r="T3352" t="b">
        <f t="shared" si="785"/>
        <v>0</v>
      </c>
      <c r="U3352" t="b">
        <f t="shared" si="786"/>
        <v>1</v>
      </c>
      <c r="V3352" t="str">
        <f t="shared" si="787"/>
        <v>Average Company</v>
      </c>
      <c r="W3352" t="str">
        <f t="shared" si="788"/>
        <v>Buy</v>
      </c>
      <c r="X3352" t="str">
        <f t="shared" si="789"/>
        <v>Not Known</v>
      </c>
      <c r="Z3352" t="str">
        <f t="shared" si="790"/>
        <v>None</v>
      </c>
      <c r="AB3352" t="str">
        <f t="shared" si="791"/>
        <v>0</v>
      </c>
    </row>
    <row r="3353" spans="1:28" x14ac:dyDescent="0.3">
      <c r="A3353">
        <v>3351</v>
      </c>
      <c r="B3353" t="s">
        <v>6777</v>
      </c>
      <c r="C3353" t="str">
        <f t="shared" si="778"/>
        <v>Long</v>
      </c>
      <c r="D3353">
        <v>3.7</v>
      </c>
      <c r="F3353" s="1">
        <f t="shared" si="792"/>
        <v>3.7</v>
      </c>
      <c r="G3353" s="1">
        <f t="shared" si="779"/>
        <v>3.7</v>
      </c>
      <c r="H3353">
        <f t="shared" si="780"/>
        <v>3.7</v>
      </c>
      <c r="I3353" t="s">
        <v>6764</v>
      </c>
      <c r="J3353" t="s">
        <v>22</v>
      </c>
      <c r="K3353" t="s">
        <v>2872</v>
      </c>
      <c r="L3353" t="str">
        <f t="shared" si="781"/>
        <v>Established</v>
      </c>
      <c r="N3353" s="2">
        <f t="shared" si="782"/>
        <v>14</v>
      </c>
      <c r="O3353" t="s">
        <v>522</v>
      </c>
      <c r="P3353" t="s">
        <v>691</v>
      </c>
      <c r="Q3353" t="s">
        <v>254</v>
      </c>
      <c r="R3353" t="str">
        <f t="shared" si="783"/>
        <v>Average</v>
      </c>
      <c r="S3353" t="str">
        <f t="shared" si="784"/>
        <v xml:space="preserve"> </v>
      </c>
      <c r="T3353" t="b">
        <f t="shared" si="785"/>
        <v>0</v>
      </c>
      <c r="U3353" t="b">
        <f t="shared" si="786"/>
        <v>1</v>
      </c>
      <c r="V3353" t="str">
        <f t="shared" si="787"/>
        <v>Average Company</v>
      </c>
      <c r="W3353" t="str">
        <f t="shared" si="788"/>
        <v>Don't Buy</v>
      </c>
      <c r="X3353" t="str">
        <f t="shared" si="789"/>
        <v>Not Known</v>
      </c>
      <c r="Z3353" t="str">
        <f t="shared" si="790"/>
        <v>None</v>
      </c>
      <c r="AB3353" t="str">
        <f t="shared" si="791"/>
        <v>0</v>
      </c>
    </row>
    <row r="3354" spans="1:28" x14ac:dyDescent="0.3">
      <c r="A3354">
        <v>3352</v>
      </c>
      <c r="B3354" t="s">
        <v>6778</v>
      </c>
      <c r="C3354" t="str">
        <f t="shared" si="778"/>
        <v>Long</v>
      </c>
      <c r="D3354">
        <v>4.3</v>
      </c>
      <c r="F3354" s="1">
        <f t="shared" si="792"/>
        <v>4.3</v>
      </c>
      <c r="G3354" s="1">
        <f t="shared" si="779"/>
        <v>4.3</v>
      </c>
      <c r="H3354">
        <f t="shared" si="780"/>
        <v>4.3</v>
      </c>
      <c r="I3354" t="s">
        <v>6764</v>
      </c>
      <c r="J3354" t="s">
        <v>22</v>
      </c>
      <c r="K3354" t="s">
        <v>6779</v>
      </c>
      <c r="L3354" t="str">
        <f t="shared" si="781"/>
        <v>Established</v>
      </c>
      <c r="N3354" s="2">
        <f t="shared" si="782"/>
        <v>34</v>
      </c>
      <c r="O3354" t="s">
        <v>213</v>
      </c>
      <c r="P3354" t="s">
        <v>683</v>
      </c>
      <c r="Q3354" t="s">
        <v>80</v>
      </c>
      <c r="R3354" t="str">
        <f t="shared" si="783"/>
        <v>Great</v>
      </c>
      <c r="S3354" t="str">
        <f t="shared" si="784"/>
        <v>Great</v>
      </c>
      <c r="T3354" t="b">
        <f t="shared" si="785"/>
        <v>1</v>
      </c>
      <c r="U3354" t="b">
        <f t="shared" si="786"/>
        <v>1</v>
      </c>
      <c r="V3354" t="str">
        <f t="shared" si="787"/>
        <v>Top Company</v>
      </c>
      <c r="W3354" t="str">
        <f t="shared" si="788"/>
        <v>Don't Buy</v>
      </c>
      <c r="X3354" t="str">
        <f t="shared" si="789"/>
        <v>Not Known</v>
      </c>
      <c r="Z3354" t="str">
        <f t="shared" si="790"/>
        <v>None</v>
      </c>
      <c r="AB3354" t="str">
        <f t="shared" si="791"/>
        <v>0</v>
      </c>
    </row>
    <row r="3355" spans="1:28" x14ac:dyDescent="0.3">
      <c r="A3355">
        <v>3353</v>
      </c>
      <c r="B3355" t="s">
        <v>6780</v>
      </c>
      <c r="C3355" t="str">
        <f t="shared" si="778"/>
        <v>Long</v>
      </c>
      <c r="D3355">
        <v>4.4000000000000004</v>
      </c>
      <c r="F3355" s="1">
        <f t="shared" si="792"/>
        <v>4.4000000000000004</v>
      </c>
      <c r="G3355" s="1">
        <f t="shared" si="779"/>
        <v>4.4000000000000004</v>
      </c>
      <c r="H3355">
        <f t="shared" si="780"/>
        <v>4.4000000000000004</v>
      </c>
      <c r="I3355" t="s">
        <v>6764</v>
      </c>
      <c r="J3355" t="s">
        <v>6781</v>
      </c>
      <c r="K3355" t="s">
        <v>6782</v>
      </c>
      <c r="L3355" t="str">
        <f t="shared" si="781"/>
        <v>Established</v>
      </c>
      <c r="N3355" s="2">
        <f t="shared" si="782"/>
        <v>50</v>
      </c>
      <c r="O3355" t="s">
        <v>6783</v>
      </c>
      <c r="Q3355" t="s">
        <v>986</v>
      </c>
      <c r="R3355" t="str">
        <f t="shared" si="783"/>
        <v>Great</v>
      </c>
      <c r="S3355" t="str">
        <f t="shared" si="784"/>
        <v>Great</v>
      </c>
      <c r="T3355" t="b">
        <f t="shared" si="785"/>
        <v>1</v>
      </c>
      <c r="U3355" t="b">
        <f t="shared" si="786"/>
        <v>1</v>
      </c>
      <c r="V3355" t="str">
        <f t="shared" si="787"/>
        <v>Top Company</v>
      </c>
      <c r="W3355" t="str">
        <f t="shared" si="788"/>
        <v>Don't Buy</v>
      </c>
      <c r="X3355" t="str">
        <f t="shared" si="789"/>
        <v>Not Known</v>
      </c>
      <c r="Z3355" t="str">
        <f t="shared" si="790"/>
        <v>None</v>
      </c>
      <c r="AB3355" t="str">
        <f t="shared" si="791"/>
        <v>0</v>
      </c>
    </row>
    <row r="3356" spans="1:28" x14ac:dyDescent="0.3">
      <c r="A3356">
        <v>3354</v>
      </c>
      <c r="B3356" t="s">
        <v>6784</v>
      </c>
      <c r="C3356" t="str">
        <f t="shared" si="778"/>
        <v>Long</v>
      </c>
      <c r="D3356">
        <v>3.8</v>
      </c>
      <c r="F3356" s="1">
        <f t="shared" si="792"/>
        <v>3.8</v>
      </c>
      <c r="G3356" s="1">
        <f t="shared" si="779"/>
        <v>3.8</v>
      </c>
      <c r="H3356">
        <f t="shared" si="780"/>
        <v>3.8</v>
      </c>
      <c r="I3356" t="s">
        <v>6764</v>
      </c>
      <c r="J3356" t="s">
        <v>22</v>
      </c>
      <c r="K3356" t="s">
        <v>4422</v>
      </c>
      <c r="L3356" t="str">
        <f t="shared" si="781"/>
        <v>Established</v>
      </c>
      <c r="N3356" s="2">
        <f t="shared" si="782"/>
        <v>39</v>
      </c>
      <c r="O3356" t="s">
        <v>74</v>
      </c>
      <c r="P3356" t="s">
        <v>147</v>
      </c>
      <c r="Q3356" t="s">
        <v>122</v>
      </c>
      <c r="R3356" t="str">
        <f t="shared" si="783"/>
        <v>Average</v>
      </c>
      <c r="S3356" t="str">
        <f t="shared" si="784"/>
        <v xml:space="preserve"> </v>
      </c>
      <c r="T3356" t="b">
        <f t="shared" si="785"/>
        <v>0</v>
      </c>
      <c r="U3356" t="b">
        <f t="shared" si="786"/>
        <v>1</v>
      </c>
      <c r="V3356" t="str">
        <f t="shared" si="787"/>
        <v>Average Company</v>
      </c>
      <c r="W3356" t="str">
        <f t="shared" si="788"/>
        <v>Don't Buy</v>
      </c>
      <c r="X3356" t="str">
        <f t="shared" si="789"/>
        <v>Not Known</v>
      </c>
      <c r="Z3356" t="str">
        <f t="shared" si="790"/>
        <v>None</v>
      </c>
      <c r="AB3356" t="str">
        <f t="shared" si="791"/>
        <v>0</v>
      </c>
    </row>
    <row r="3357" spans="1:28" x14ac:dyDescent="0.3">
      <c r="A3357">
        <v>3355</v>
      </c>
      <c r="B3357" t="s">
        <v>6785</v>
      </c>
      <c r="C3357" t="str">
        <f t="shared" si="778"/>
        <v>Long</v>
      </c>
      <c r="D3357">
        <v>4.0999999999999996</v>
      </c>
      <c r="F3357" s="1">
        <f t="shared" si="792"/>
        <v>4.0999999999999996</v>
      </c>
      <c r="G3357" s="1">
        <f t="shared" si="779"/>
        <v>4.0999999999999996</v>
      </c>
      <c r="H3357">
        <f t="shared" si="780"/>
        <v>4.0999999999999996</v>
      </c>
      <c r="I3357" t="s">
        <v>6764</v>
      </c>
      <c r="J3357" t="s">
        <v>22</v>
      </c>
      <c r="K3357" t="s">
        <v>882</v>
      </c>
      <c r="L3357" t="str">
        <f t="shared" si="781"/>
        <v>Established</v>
      </c>
      <c r="N3357" s="2">
        <f t="shared" si="782"/>
        <v>36</v>
      </c>
      <c r="O3357" t="s">
        <v>48</v>
      </c>
      <c r="P3357" t="s">
        <v>147</v>
      </c>
      <c r="Q3357" t="s">
        <v>378</v>
      </c>
      <c r="R3357" t="str">
        <f t="shared" si="783"/>
        <v>Great</v>
      </c>
      <c r="S3357" t="str">
        <f t="shared" si="784"/>
        <v>Great</v>
      </c>
      <c r="T3357" t="b">
        <f t="shared" si="785"/>
        <v>1</v>
      </c>
      <c r="U3357" t="b">
        <f t="shared" si="786"/>
        <v>1</v>
      </c>
      <c r="V3357" t="str">
        <f t="shared" si="787"/>
        <v>Top Company</v>
      </c>
      <c r="W3357" t="str">
        <f t="shared" si="788"/>
        <v>Don't Buy</v>
      </c>
      <c r="X3357" t="str">
        <f t="shared" si="789"/>
        <v>Not Known</v>
      </c>
      <c r="Z3357" t="str">
        <f t="shared" si="790"/>
        <v>None</v>
      </c>
      <c r="AB3357" t="str">
        <f t="shared" si="791"/>
        <v>0</v>
      </c>
    </row>
    <row r="3358" spans="1:28" x14ac:dyDescent="0.3">
      <c r="A3358">
        <v>3356</v>
      </c>
      <c r="B3358" t="s">
        <v>6786</v>
      </c>
      <c r="C3358" t="str">
        <f t="shared" si="778"/>
        <v>Short</v>
      </c>
      <c r="D3358">
        <v>3.4</v>
      </c>
      <c r="F3358" s="1">
        <f t="shared" si="792"/>
        <v>3.4</v>
      </c>
      <c r="G3358" s="1">
        <f t="shared" si="779"/>
        <v>3.4</v>
      </c>
      <c r="H3358">
        <f t="shared" si="780"/>
        <v>3.4</v>
      </c>
      <c r="I3358" t="s">
        <v>6764</v>
      </c>
      <c r="J3358" t="s">
        <v>10</v>
      </c>
      <c r="K3358" t="s">
        <v>6787</v>
      </c>
      <c r="L3358" t="str">
        <f t="shared" si="781"/>
        <v>Established</v>
      </c>
      <c r="N3358" s="2">
        <f t="shared" si="782"/>
        <v>60</v>
      </c>
      <c r="O3358" t="s">
        <v>432</v>
      </c>
      <c r="P3358" t="s">
        <v>691</v>
      </c>
      <c r="Q3358" t="s">
        <v>80</v>
      </c>
      <c r="R3358" t="str">
        <f t="shared" si="783"/>
        <v>Average</v>
      </c>
      <c r="S3358" t="str">
        <f t="shared" si="784"/>
        <v xml:space="preserve"> </v>
      </c>
      <c r="T3358" t="b">
        <f t="shared" si="785"/>
        <v>0</v>
      </c>
      <c r="U3358" t="b">
        <f t="shared" si="786"/>
        <v>0</v>
      </c>
      <c r="V3358" t="str">
        <f t="shared" si="787"/>
        <v>Average Company</v>
      </c>
      <c r="W3358" t="str">
        <f t="shared" si="788"/>
        <v>Buy</v>
      </c>
      <c r="X3358" t="str">
        <f t="shared" si="789"/>
        <v>Not Known</v>
      </c>
      <c r="Z3358" t="str">
        <f t="shared" si="790"/>
        <v>None</v>
      </c>
      <c r="AB3358" t="str">
        <f t="shared" si="791"/>
        <v>0</v>
      </c>
    </row>
    <row r="3359" spans="1:28" x14ac:dyDescent="0.3">
      <c r="A3359">
        <v>3357</v>
      </c>
      <c r="B3359" t="s">
        <v>6788</v>
      </c>
      <c r="C3359" t="str">
        <f t="shared" si="778"/>
        <v>Long</v>
      </c>
      <c r="D3359">
        <v>4</v>
      </c>
      <c r="F3359" s="1">
        <f t="shared" si="792"/>
        <v>4</v>
      </c>
      <c r="G3359" s="1">
        <f t="shared" si="779"/>
        <v>4</v>
      </c>
      <c r="H3359">
        <f t="shared" si="780"/>
        <v>4</v>
      </c>
      <c r="I3359" t="s">
        <v>6764</v>
      </c>
      <c r="J3359" t="s">
        <v>10</v>
      </c>
      <c r="K3359" t="s">
        <v>6789</v>
      </c>
      <c r="L3359" t="str">
        <f t="shared" si="781"/>
        <v>Established</v>
      </c>
      <c r="N3359" s="2">
        <f t="shared" si="782"/>
        <v>35</v>
      </c>
      <c r="O3359" t="s">
        <v>249</v>
      </c>
      <c r="P3359" t="s">
        <v>147</v>
      </c>
      <c r="Q3359" t="s">
        <v>3061</v>
      </c>
      <c r="R3359" t="str">
        <f t="shared" si="783"/>
        <v>Average</v>
      </c>
      <c r="S3359" t="str">
        <f t="shared" si="784"/>
        <v xml:space="preserve"> </v>
      </c>
      <c r="T3359" t="b">
        <f t="shared" si="785"/>
        <v>0</v>
      </c>
      <c r="U3359" t="b">
        <f t="shared" si="786"/>
        <v>1</v>
      </c>
      <c r="V3359" t="str">
        <f t="shared" si="787"/>
        <v>Average Company</v>
      </c>
      <c r="W3359" t="str">
        <f t="shared" si="788"/>
        <v>Don't Buy</v>
      </c>
      <c r="X3359" t="str">
        <f t="shared" si="789"/>
        <v>Not Known</v>
      </c>
      <c r="Z3359" t="str">
        <f t="shared" si="790"/>
        <v>None</v>
      </c>
      <c r="AB3359" t="str">
        <f t="shared" si="791"/>
        <v>0</v>
      </c>
    </row>
    <row r="3360" spans="1:28" x14ac:dyDescent="0.3">
      <c r="A3360">
        <v>3358</v>
      </c>
      <c r="B3360" t="s">
        <v>6790</v>
      </c>
      <c r="C3360" t="str">
        <f t="shared" si="778"/>
        <v>Long</v>
      </c>
      <c r="D3360">
        <v>4.0999999999999996</v>
      </c>
      <c r="F3360" s="1">
        <f t="shared" si="792"/>
        <v>4.0999999999999996</v>
      </c>
      <c r="G3360" s="1">
        <f t="shared" si="779"/>
        <v>4.0999999999999996</v>
      </c>
      <c r="H3360">
        <f t="shared" si="780"/>
        <v>4.0999999999999996</v>
      </c>
      <c r="I3360" t="s">
        <v>6764</v>
      </c>
      <c r="J3360" t="s">
        <v>22</v>
      </c>
      <c r="K3360" t="s">
        <v>6791</v>
      </c>
      <c r="L3360" t="str">
        <f t="shared" si="781"/>
        <v>Established</v>
      </c>
      <c r="N3360" s="2">
        <f t="shared" si="782"/>
        <v>53</v>
      </c>
      <c r="O3360" t="s">
        <v>500</v>
      </c>
      <c r="P3360" t="s">
        <v>1308</v>
      </c>
      <c r="Q3360" t="s">
        <v>3437</v>
      </c>
      <c r="R3360" t="str">
        <f t="shared" si="783"/>
        <v>Great</v>
      </c>
      <c r="S3360" t="str">
        <f t="shared" si="784"/>
        <v>Great</v>
      </c>
      <c r="T3360" t="b">
        <f t="shared" si="785"/>
        <v>1</v>
      </c>
      <c r="U3360" t="b">
        <f t="shared" si="786"/>
        <v>1</v>
      </c>
      <c r="V3360" t="str">
        <f t="shared" si="787"/>
        <v>Top Company</v>
      </c>
      <c r="W3360" t="str">
        <f t="shared" si="788"/>
        <v>Don't Buy</v>
      </c>
      <c r="X3360" t="str">
        <f t="shared" si="789"/>
        <v>Not Known</v>
      </c>
      <c r="Z3360" t="str">
        <f t="shared" si="790"/>
        <v>None</v>
      </c>
      <c r="AB3360" t="str">
        <f t="shared" si="791"/>
        <v>0</v>
      </c>
    </row>
    <row r="3361" spans="1:28" x14ac:dyDescent="0.3">
      <c r="A3361">
        <v>3359</v>
      </c>
      <c r="B3361" t="s">
        <v>6792</v>
      </c>
      <c r="C3361" t="str">
        <f t="shared" si="778"/>
        <v>Long</v>
      </c>
      <c r="D3361">
        <v>3.8</v>
      </c>
      <c r="F3361" s="1">
        <f t="shared" si="792"/>
        <v>3.8</v>
      </c>
      <c r="G3361" s="1">
        <f t="shared" si="779"/>
        <v>3.8</v>
      </c>
      <c r="H3361">
        <f t="shared" si="780"/>
        <v>3.8</v>
      </c>
      <c r="I3361" t="s">
        <v>6764</v>
      </c>
      <c r="J3361" t="s">
        <v>881</v>
      </c>
      <c r="K3361" t="s">
        <v>6793</v>
      </c>
      <c r="L3361" t="str">
        <f t="shared" si="781"/>
        <v>Established</v>
      </c>
      <c r="N3361" s="2">
        <f t="shared" si="782"/>
        <v>30</v>
      </c>
      <c r="O3361" t="s">
        <v>604</v>
      </c>
      <c r="P3361" t="s">
        <v>691</v>
      </c>
      <c r="Q3361" t="s">
        <v>479</v>
      </c>
      <c r="R3361" t="str">
        <f t="shared" si="783"/>
        <v>Average</v>
      </c>
      <c r="S3361" t="str">
        <f t="shared" si="784"/>
        <v xml:space="preserve"> </v>
      </c>
      <c r="T3361" t="b">
        <f t="shared" si="785"/>
        <v>0</v>
      </c>
      <c r="U3361" t="b">
        <f t="shared" si="786"/>
        <v>1</v>
      </c>
      <c r="V3361" t="str">
        <f t="shared" si="787"/>
        <v>Average Company</v>
      </c>
      <c r="W3361" t="str">
        <f t="shared" si="788"/>
        <v>Don't Buy</v>
      </c>
      <c r="X3361" t="str">
        <f t="shared" si="789"/>
        <v>Not Known</v>
      </c>
      <c r="Z3361" t="str">
        <f t="shared" si="790"/>
        <v>None</v>
      </c>
      <c r="AB3361" t="str">
        <f t="shared" si="791"/>
        <v>0</v>
      </c>
    </row>
    <row r="3362" spans="1:28" x14ac:dyDescent="0.3">
      <c r="A3362">
        <v>3360</v>
      </c>
      <c r="B3362" t="s">
        <v>6794</v>
      </c>
      <c r="C3362" t="str">
        <f t="shared" si="778"/>
        <v>Long</v>
      </c>
      <c r="D3362">
        <v>4</v>
      </c>
      <c r="F3362" s="1">
        <f t="shared" si="792"/>
        <v>4</v>
      </c>
      <c r="G3362" s="1">
        <f t="shared" si="779"/>
        <v>4</v>
      </c>
      <c r="H3362">
        <f t="shared" si="780"/>
        <v>4</v>
      </c>
      <c r="I3362" t="s">
        <v>3458</v>
      </c>
      <c r="J3362" t="s">
        <v>10</v>
      </c>
      <c r="K3362" t="s">
        <v>6795</v>
      </c>
      <c r="L3362" t="str">
        <f t="shared" si="781"/>
        <v>Established</v>
      </c>
      <c r="N3362" s="2">
        <f t="shared" si="782"/>
        <v>27</v>
      </c>
      <c r="O3362" t="s">
        <v>109</v>
      </c>
      <c r="P3362" t="s">
        <v>3614</v>
      </c>
      <c r="Q3362" t="s">
        <v>28</v>
      </c>
      <c r="R3362" t="str">
        <f t="shared" si="783"/>
        <v>Average</v>
      </c>
      <c r="S3362" t="str">
        <f t="shared" si="784"/>
        <v xml:space="preserve"> </v>
      </c>
      <c r="T3362" t="b">
        <f t="shared" si="785"/>
        <v>0</v>
      </c>
      <c r="U3362" t="b">
        <f t="shared" si="786"/>
        <v>1</v>
      </c>
      <c r="V3362" t="str">
        <f t="shared" si="787"/>
        <v>Average Company</v>
      </c>
      <c r="W3362" t="str">
        <f t="shared" si="788"/>
        <v>Don't Buy</v>
      </c>
      <c r="X3362" t="str">
        <f t="shared" si="789"/>
        <v>Not Known</v>
      </c>
      <c r="Z3362" t="str">
        <f t="shared" si="790"/>
        <v>None</v>
      </c>
      <c r="AB3362" t="str">
        <f t="shared" si="791"/>
        <v>500K</v>
      </c>
    </row>
    <row r="3363" spans="1:28" x14ac:dyDescent="0.3">
      <c r="A3363">
        <v>3361</v>
      </c>
      <c r="B3363" t="s">
        <v>6796</v>
      </c>
      <c r="C3363" t="str">
        <f t="shared" si="778"/>
        <v>Short</v>
      </c>
      <c r="D3363">
        <v>4.4000000000000004</v>
      </c>
      <c r="F3363" s="1">
        <f t="shared" si="792"/>
        <v>4.4000000000000004</v>
      </c>
      <c r="G3363" s="1">
        <f t="shared" si="779"/>
        <v>4.4000000000000004</v>
      </c>
      <c r="H3363">
        <f t="shared" si="780"/>
        <v>4.4000000000000004</v>
      </c>
      <c r="I3363" t="s">
        <v>6797</v>
      </c>
      <c r="J3363" t="s">
        <v>22</v>
      </c>
      <c r="K3363" t="s">
        <v>4562</v>
      </c>
      <c r="L3363" t="str">
        <f t="shared" si="781"/>
        <v>Established</v>
      </c>
      <c r="N3363" s="2">
        <f t="shared" si="782"/>
        <v>10</v>
      </c>
      <c r="O3363" t="s">
        <v>234</v>
      </c>
      <c r="P3363" t="s">
        <v>683</v>
      </c>
      <c r="Q3363" t="s">
        <v>19</v>
      </c>
      <c r="R3363" t="str">
        <f t="shared" si="783"/>
        <v>Great</v>
      </c>
      <c r="S3363" t="str">
        <f t="shared" si="784"/>
        <v>Great</v>
      </c>
      <c r="T3363" t="b">
        <f t="shared" si="785"/>
        <v>0</v>
      </c>
      <c r="U3363" t="b">
        <f t="shared" si="786"/>
        <v>1</v>
      </c>
      <c r="V3363" t="str">
        <f t="shared" si="787"/>
        <v>Average Company</v>
      </c>
      <c r="W3363" t="str">
        <f t="shared" si="788"/>
        <v>Buy</v>
      </c>
      <c r="X3363" t="str">
        <f t="shared" si="789"/>
        <v>Not Known</v>
      </c>
      <c r="Z3363" t="str">
        <f t="shared" si="790"/>
        <v>None</v>
      </c>
      <c r="AB3363" t="str">
        <f t="shared" si="791"/>
        <v>1Million</v>
      </c>
    </row>
    <row r="3364" spans="1:28" x14ac:dyDescent="0.3">
      <c r="A3364">
        <v>3362</v>
      </c>
      <c r="B3364" t="s">
        <v>6798</v>
      </c>
      <c r="C3364" t="str">
        <f t="shared" si="778"/>
        <v>Long</v>
      </c>
      <c r="D3364">
        <v>4</v>
      </c>
      <c r="F3364" s="1">
        <f t="shared" si="792"/>
        <v>4</v>
      </c>
      <c r="G3364" s="1">
        <f t="shared" si="779"/>
        <v>4</v>
      </c>
      <c r="H3364">
        <f t="shared" si="780"/>
        <v>4</v>
      </c>
      <c r="I3364" t="s">
        <v>6797</v>
      </c>
      <c r="J3364" t="s">
        <v>22</v>
      </c>
      <c r="K3364" t="s">
        <v>6799</v>
      </c>
      <c r="L3364" t="str">
        <f t="shared" si="781"/>
        <v>Established</v>
      </c>
      <c r="N3364" s="2">
        <f t="shared" si="782"/>
        <v>14</v>
      </c>
      <c r="O3364" t="s">
        <v>522</v>
      </c>
      <c r="P3364" t="s">
        <v>683</v>
      </c>
      <c r="Q3364" t="s">
        <v>986</v>
      </c>
      <c r="R3364" t="str">
        <f t="shared" si="783"/>
        <v>Average</v>
      </c>
      <c r="S3364" t="str">
        <f t="shared" si="784"/>
        <v xml:space="preserve"> </v>
      </c>
      <c r="T3364" t="b">
        <f t="shared" si="785"/>
        <v>0</v>
      </c>
      <c r="U3364" t="b">
        <f t="shared" si="786"/>
        <v>1</v>
      </c>
      <c r="V3364" t="str">
        <f t="shared" si="787"/>
        <v>Average Company</v>
      </c>
      <c r="W3364" t="str">
        <f t="shared" si="788"/>
        <v>Don't Buy</v>
      </c>
      <c r="X3364" t="str">
        <f t="shared" si="789"/>
        <v>Not Known</v>
      </c>
      <c r="Z3364" t="str">
        <f t="shared" si="790"/>
        <v>None</v>
      </c>
      <c r="AB3364" t="str">
        <f t="shared" si="791"/>
        <v>0</v>
      </c>
    </row>
    <row r="3365" spans="1:28" x14ac:dyDescent="0.3">
      <c r="A3365">
        <v>3363</v>
      </c>
      <c r="B3365" t="s">
        <v>6800</v>
      </c>
      <c r="C3365" t="str">
        <f t="shared" si="778"/>
        <v>Long</v>
      </c>
      <c r="D3365">
        <v>4.0999999999999996</v>
      </c>
      <c r="F3365" s="1">
        <f t="shared" si="792"/>
        <v>4.0999999999999996</v>
      </c>
      <c r="G3365" s="1">
        <f t="shared" si="779"/>
        <v>4.0999999999999996</v>
      </c>
      <c r="H3365">
        <f t="shared" si="780"/>
        <v>4.0999999999999996</v>
      </c>
      <c r="I3365" t="s">
        <v>6797</v>
      </c>
      <c r="J3365" t="s">
        <v>22</v>
      </c>
      <c r="K3365" t="s">
        <v>6801</v>
      </c>
      <c r="L3365" t="str">
        <f t="shared" si="781"/>
        <v>Established</v>
      </c>
      <c r="N3365" s="2">
        <f t="shared" si="782"/>
        <v>50</v>
      </c>
      <c r="O3365" t="s">
        <v>740</v>
      </c>
      <c r="P3365" t="s">
        <v>147</v>
      </c>
      <c r="Q3365" t="s">
        <v>1314</v>
      </c>
      <c r="R3365" t="str">
        <f t="shared" si="783"/>
        <v>Great</v>
      </c>
      <c r="S3365" t="str">
        <f t="shared" si="784"/>
        <v>Great</v>
      </c>
      <c r="T3365" t="b">
        <f t="shared" si="785"/>
        <v>1</v>
      </c>
      <c r="U3365" t="b">
        <f t="shared" si="786"/>
        <v>1</v>
      </c>
      <c r="V3365" t="str">
        <f t="shared" si="787"/>
        <v>Top Company</v>
      </c>
      <c r="W3365" t="str">
        <f t="shared" si="788"/>
        <v>Buy</v>
      </c>
      <c r="X3365" t="str">
        <f t="shared" si="789"/>
        <v>Not Known</v>
      </c>
      <c r="Z3365" t="str">
        <f t="shared" si="790"/>
        <v>None</v>
      </c>
      <c r="AB3365" t="str">
        <f t="shared" si="791"/>
        <v>0</v>
      </c>
    </row>
    <row r="3366" spans="1:28" x14ac:dyDescent="0.3">
      <c r="A3366">
        <v>3364</v>
      </c>
      <c r="B3366" t="s">
        <v>6802</v>
      </c>
      <c r="C3366" t="str">
        <f t="shared" si="778"/>
        <v>Long</v>
      </c>
      <c r="D3366">
        <v>4.4000000000000004</v>
      </c>
      <c r="F3366" s="1">
        <f t="shared" si="792"/>
        <v>4.4000000000000004</v>
      </c>
      <c r="G3366" s="1">
        <f t="shared" si="779"/>
        <v>4.4000000000000004</v>
      </c>
      <c r="H3366">
        <f t="shared" si="780"/>
        <v>4.4000000000000004</v>
      </c>
      <c r="I3366" t="s">
        <v>6797</v>
      </c>
      <c r="J3366" t="s">
        <v>22</v>
      </c>
      <c r="K3366" t="s">
        <v>6803</v>
      </c>
      <c r="L3366" t="str">
        <f t="shared" si="781"/>
        <v>Established</v>
      </c>
      <c r="N3366" s="2">
        <f t="shared" si="782"/>
        <v>11</v>
      </c>
      <c r="O3366" t="s">
        <v>443</v>
      </c>
      <c r="P3366" t="s">
        <v>147</v>
      </c>
      <c r="Q3366" t="s">
        <v>80</v>
      </c>
      <c r="R3366" t="str">
        <f t="shared" si="783"/>
        <v>Great</v>
      </c>
      <c r="S3366" t="str">
        <f t="shared" si="784"/>
        <v>Great</v>
      </c>
      <c r="T3366" t="b">
        <f t="shared" si="785"/>
        <v>1</v>
      </c>
      <c r="U3366" t="b">
        <f t="shared" si="786"/>
        <v>1</v>
      </c>
      <c r="V3366" t="str">
        <f t="shared" si="787"/>
        <v>Average Company</v>
      </c>
      <c r="W3366" t="str">
        <f t="shared" si="788"/>
        <v>Don't Buy</v>
      </c>
      <c r="X3366" t="str">
        <f t="shared" si="789"/>
        <v>Not Known</v>
      </c>
      <c r="Z3366" t="str">
        <f t="shared" si="790"/>
        <v>None</v>
      </c>
      <c r="AB3366" t="str">
        <f t="shared" si="791"/>
        <v>0</v>
      </c>
    </row>
    <row r="3367" spans="1:28" x14ac:dyDescent="0.3">
      <c r="A3367">
        <v>3365</v>
      </c>
      <c r="B3367" t="s">
        <v>6804</v>
      </c>
      <c r="C3367" t="str">
        <f t="shared" si="778"/>
        <v>Long</v>
      </c>
      <c r="D3367">
        <v>3.4</v>
      </c>
      <c r="F3367" s="1">
        <f t="shared" si="792"/>
        <v>3.4</v>
      </c>
      <c r="G3367" s="1">
        <f t="shared" si="779"/>
        <v>3.4</v>
      </c>
      <c r="H3367">
        <f t="shared" si="780"/>
        <v>3.4</v>
      </c>
      <c r="I3367" t="s">
        <v>6797</v>
      </c>
      <c r="J3367" t="s">
        <v>22</v>
      </c>
      <c r="K3367" t="s">
        <v>3273</v>
      </c>
      <c r="L3367" t="str">
        <f t="shared" si="781"/>
        <v>Established</v>
      </c>
      <c r="N3367" s="2">
        <f t="shared" si="782"/>
        <v>13</v>
      </c>
      <c r="O3367" t="s">
        <v>299</v>
      </c>
      <c r="P3367" t="s">
        <v>691</v>
      </c>
      <c r="Q3367" t="s">
        <v>19</v>
      </c>
      <c r="R3367" t="str">
        <f t="shared" si="783"/>
        <v>Average</v>
      </c>
      <c r="S3367" t="str">
        <f t="shared" si="784"/>
        <v xml:space="preserve"> </v>
      </c>
      <c r="T3367" t="b">
        <f t="shared" si="785"/>
        <v>0</v>
      </c>
      <c r="U3367" t="b">
        <f t="shared" si="786"/>
        <v>0</v>
      </c>
      <c r="V3367" t="str">
        <f t="shared" si="787"/>
        <v>Average Company</v>
      </c>
      <c r="W3367" t="str">
        <f t="shared" si="788"/>
        <v>Don't Buy</v>
      </c>
      <c r="X3367" t="str">
        <f t="shared" si="789"/>
        <v>Not Known</v>
      </c>
      <c r="Z3367" t="str">
        <f t="shared" si="790"/>
        <v>None</v>
      </c>
      <c r="AB3367" t="str">
        <f t="shared" si="791"/>
        <v>500K</v>
      </c>
    </row>
    <row r="3368" spans="1:28" x14ac:dyDescent="0.3">
      <c r="A3368">
        <v>3366</v>
      </c>
      <c r="B3368" t="s">
        <v>6805</v>
      </c>
      <c r="C3368" t="str">
        <f t="shared" si="778"/>
        <v>Long</v>
      </c>
      <c r="D3368">
        <v>3.6</v>
      </c>
      <c r="F3368" s="1">
        <f t="shared" si="792"/>
        <v>3.6</v>
      </c>
      <c r="G3368" s="1">
        <f t="shared" si="779"/>
        <v>3.6</v>
      </c>
      <c r="H3368">
        <f t="shared" si="780"/>
        <v>3.6</v>
      </c>
      <c r="I3368" t="s">
        <v>6797</v>
      </c>
      <c r="J3368" t="s">
        <v>22</v>
      </c>
      <c r="K3368" t="s">
        <v>3278</v>
      </c>
      <c r="L3368" t="str">
        <f t="shared" si="781"/>
        <v>Established</v>
      </c>
      <c r="N3368" s="2">
        <f t="shared" si="782"/>
        <v>20</v>
      </c>
      <c r="O3368" t="s">
        <v>151</v>
      </c>
      <c r="P3368" t="s">
        <v>147</v>
      </c>
      <c r="Q3368" t="s">
        <v>295</v>
      </c>
      <c r="R3368" t="str">
        <f t="shared" si="783"/>
        <v>Average</v>
      </c>
      <c r="S3368" t="str">
        <f t="shared" si="784"/>
        <v xml:space="preserve"> </v>
      </c>
      <c r="T3368" t="b">
        <f t="shared" si="785"/>
        <v>0</v>
      </c>
      <c r="U3368" t="b">
        <f t="shared" si="786"/>
        <v>1</v>
      </c>
      <c r="V3368" t="str">
        <f t="shared" si="787"/>
        <v>Average Company</v>
      </c>
      <c r="W3368" t="str">
        <f t="shared" si="788"/>
        <v>Don't Buy</v>
      </c>
      <c r="X3368" t="str">
        <f t="shared" si="789"/>
        <v>Not Known</v>
      </c>
      <c r="Z3368" t="str">
        <f t="shared" si="790"/>
        <v>None</v>
      </c>
      <c r="AB3368" t="str">
        <f t="shared" si="791"/>
        <v>0</v>
      </c>
    </row>
    <row r="3369" spans="1:28" x14ac:dyDescent="0.3">
      <c r="A3369">
        <v>3367</v>
      </c>
      <c r="B3369" t="s">
        <v>6806</v>
      </c>
      <c r="C3369" t="str">
        <f t="shared" si="778"/>
        <v>Long</v>
      </c>
      <c r="D3369">
        <v>4</v>
      </c>
      <c r="F3369" s="1">
        <f t="shared" si="792"/>
        <v>4</v>
      </c>
      <c r="G3369" s="1">
        <f t="shared" si="779"/>
        <v>4</v>
      </c>
      <c r="H3369">
        <f t="shared" si="780"/>
        <v>4</v>
      </c>
      <c r="I3369" t="s">
        <v>6797</v>
      </c>
      <c r="J3369" t="s">
        <v>22</v>
      </c>
      <c r="K3369" t="s">
        <v>6807</v>
      </c>
      <c r="L3369" t="str">
        <f t="shared" si="781"/>
        <v>Established</v>
      </c>
      <c r="N3369" s="2">
        <f t="shared" si="782"/>
        <v>22</v>
      </c>
      <c r="O3369" t="s">
        <v>142</v>
      </c>
      <c r="P3369" t="s">
        <v>683</v>
      </c>
      <c r="Q3369" t="s">
        <v>605</v>
      </c>
      <c r="R3369" t="str">
        <f t="shared" si="783"/>
        <v>Average</v>
      </c>
      <c r="S3369" t="str">
        <f t="shared" si="784"/>
        <v xml:space="preserve"> </v>
      </c>
      <c r="T3369" t="b">
        <f t="shared" si="785"/>
        <v>0</v>
      </c>
      <c r="U3369" t="b">
        <f t="shared" si="786"/>
        <v>1</v>
      </c>
      <c r="V3369" t="str">
        <f t="shared" si="787"/>
        <v>Average Company</v>
      </c>
      <c r="W3369" t="str">
        <f t="shared" si="788"/>
        <v>Don't Buy</v>
      </c>
      <c r="X3369" t="str">
        <f t="shared" si="789"/>
        <v>Not Known</v>
      </c>
      <c r="Z3369" t="str">
        <f t="shared" si="790"/>
        <v>None</v>
      </c>
      <c r="AB3369" t="str">
        <f t="shared" si="791"/>
        <v>0</v>
      </c>
    </row>
    <row r="3370" spans="1:28" x14ac:dyDescent="0.3">
      <c r="A3370">
        <v>3368</v>
      </c>
      <c r="B3370" t="s">
        <v>6808</v>
      </c>
      <c r="C3370" t="str">
        <f t="shared" si="778"/>
        <v>Long</v>
      </c>
      <c r="D3370">
        <v>4</v>
      </c>
      <c r="F3370" s="1">
        <f t="shared" si="792"/>
        <v>4</v>
      </c>
      <c r="G3370" s="1">
        <f t="shared" si="779"/>
        <v>4</v>
      </c>
      <c r="H3370">
        <f t="shared" si="780"/>
        <v>4</v>
      </c>
      <c r="I3370" t="s">
        <v>6797</v>
      </c>
      <c r="J3370" t="s">
        <v>10</v>
      </c>
      <c r="K3370" t="s">
        <v>6611</v>
      </c>
      <c r="L3370" t="str">
        <f t="shared" si="781"/>
        <v>Established</v>
      </c>
      <c r="N3370" s="2">
        <f t="shared" si="782"/>
        <v>44</v>
      </c>
      <c r="O3370" t="s">
        <v>96</v>
      </c>
      <c r="P3370" t="s">
        <v>691</v>
      </c>
      <c r="Q3370" t="s">
        <v>254</v>
      </c>
      <c r="R3370" t="str">
        <f t="shared" si="783"/>
        <v>Average</v>
      </c>
      <c r="S3370" t="str">
        <f t="shared" si="784"/>
        <v xml:space="preserve"> </v>
      </c>
      <c r="T3370" t="b">
        <f t="shared" si="785"/>
        <v>0</v>
      </c>
      <c r="U3370" t="b">
        <f t="shared" si="786"/>
        <v>1</v>
      </c>
      <c r="V3370" t="str">
        <f t="shared" si="787"/>
        <v>Average Company</v>
      </c>
      <c r="W3370" t="str">
        <f t="shared" si="788"/>
        <v>Don't Buy</v>
      </c>
      <c r="X3370" t="str">
        <f t="shared" si="789"/>
        <v>Not Known</v>
      </c>
      <c r="Z3370" t="str">
        <f t="shared" si="790"/>
        <v>None</v>
      </c>
      <c r="AB3370" t="str">
        <f t="shared" si="791"/>
        <v>0</v>
      </c>
    </row>
    <row r="3371" spans="1:28" x14ac:dyDescent="0.3">
      <c r="A3371">
        <v>3369</v>
      </c>
      <c r="B3371" t="s">
        <v>6809</v>
      </c>
      <c r="C3371" t="str">
        <f t="shared" si="778"/>
        <v>Long</v>
      </c>
      <c r="D3371">
        <v>3.8</v>
      </c>
      <c r="F3371" s="1">
        <f t="shared" si="792"/>
        <v>3.8</v>
      </c>
      <c r="G3371" s="1">
        <f t="shared" si="779"/>
        <v>3.8</v>
      </c>
      <c r="H3371">
        <f t="shared" si="780"/>
        <v>3.8</v>
      </c>
      <c r="I3371" t="s">
        <v>6797</v>
      </c>
      <c r="J3371" t="s">
        <v>22</v>
      </c>
      <c r="K3371" t="s">
        <v>6431</v>
      </c>
      <c r="L3371" t="str">
        <f t="shared" si="781"/>
        <v>Established</v>
      </c>
      <c r="N3371" s="2">
        <f t="shared" si="782"/>
        <v>47</v>
      </c>
      <c r="O3371" t="s">
        <v>258</v>
      </c>
      <c r="P3371" t="s">
        <v>683</v>
      </c>
      <c r="Q3371" t="s">
        <v>372</v>
      </c>
      <c r="R3371" t="str">
        <f t="shared" si="783"/>
        <v>Average</v>
      </c>
      <c r="S3371" t="str">
        <f t="shared" si="784"/>
        <v xml:space="preserve"> </v>
      </c>
      <c r="T3371" t="b">
        <f t="shared" si="785"/>
        <v>0</v>
      </c>
      <c r="U3371" t="b">
        <f t="shared" si="786"/>
        <v>1</v>
      </c>
      <c r="V3371" t="str">
        <f t="shared" si="787"/>
        <v>Average Company</v>
      </c>
      <c r="W3371" t="str">
        <f t="shared" si="788"/>
        <v>Don't Buy</v>
      </c>
      <c r="X3371" t="str">
        <f t="shared" si="789"/>
        <v>Not Known</v>
      </c>
      <c r="Z3371" t="str">
        <f t="shared" si="790"/>
        <v>None</v>
      </c>
      <c r="AB3371" t="str">
        <f t="shared" si="791"/>
        <v>0</v>
      </c>
    </row>
    <row r="3372" spans="1:28" x14ac:dyDescent="0.3">
      <c r="A3372">
        <v>3370</v>
      </c>
      <c r="B3372" t="s">
        <v>6810</v>
      </c>
      <c r="C3372" t="str">
        <f t="shared" si="778"/>
        <v>Long</v>
      </c>
      <c r="D3372">
        <v>3.7</v>
      </c>
      <c r="F3372" s="1">
        <f t="shared" si="792"/>
        <v>4.2</v>
      </c>
      <c r="G3372" s="1">
        <f t="shared" si="779"/>
        <v>4.2</v>
      </c>
      <c r="H3372">
        <f t="shared" si="780"/>
        <v>3.8000000000000003</v>
      </c>
      <c r="I3372" t="s">
        <v>6797</v>
      </c>
      <c r="J3372" t="s">
        <v>22</v>
      </c>
      <c r="K3372" t="s">
        <v>6811</v>
      </c>
      <c r="L3372" t="str">
        <f t="shared" si="781"/>
        <v>Startup</v>
      </c>
      <c r="N3372" s="2">
        <f t="shared" si="782"/>
        <v>9</v>
      </c>
      <c r="O3372" t="s">
        <v>331</v>
      </c>
      <c r="P3372" t="s">
        <v>1308</v>
      </c>
      <c r="Q3372" t="s">
        <v>918</v>
      </c>
      <c r="R3372" t="str">
        <f t="shared" si="783"/>
        <v>Average</v>
      </c>
      <c r="S3372" t="str">
        <f t="shared" si="784"/>
        <v xml:space="preserve"> </v>
      </c>
      <c r="T3372" t="b">
        <f t="shared" si="785"/>
        <v>0</v>
      </c>
      <c r="U3372" t="b">
        <f t="shared" si="786"/>
        <v>1</v>
      </c>
      <c r="V3372" t="str">
        <f t="shared" si="787"/>
        <v>Average Company</v>
      </c>
      <c r="W3372" t="str">
        <f t="shared" si="788"/>
        <v>Don't Buy</v>
      </c>
      <c r="X3372" t="str">
        <f t="shared" si="789"/>
        <v>Not Known</v>
      </c>
      <c r="Z3372" t="str">
        <f t="shared" si="790"/>
        <v>None</v>
      </c>
      <c r="AB3372" t="str">
        <f t="shared" si="791"/>
        <v>0</v>
      </c>
    </row>
    <row r="3373" spans="1:28" x14ac:dyDescent="0.3">
      <c r="A3373">
        <v>3371</v>
      </c>
      <c r="B3373" t="s">
        <v>6812</v>
      </c>
      <c r="C3373" t="str">
        <f t="shared" si="778"/>
        <v>Long</v>
      </c>
      <c r="D3373">
        <v>4</v>
      </c>
      <c r="F3373" s="1">
        <f t="shared" si="792"/>
        <v>4</v>
      </c>
      <c r="G3373" s="1">
        <f t="shared" si="779"/>
        <v>4</v>
      </c>
      <c r="H3373">
        <f t="shared" si="780"/>
        <v>4</v>
      </c>
      <c r="I3373" t="s">
        <v>6797</v>
      </c>
      <c r="J3373" t="s">
        <v>22</v>
      </c>
      <c r="K3373" t="s">
        <v>6813</v>
      </c>
      <c r="L3373" t="str">
        <f t="shared" si="781"/>
        <v>Established</v>
      </c>
      <c r="N3373" s="2">
        <f t="shared" si="782"/>
        <v>26</v>
      </c>
      <c r="O3373" t="s">
        <v>3189</v>
      </c>
      <c r="P3373" t="s">
        <v>683</v>
      </c>
      <c r="Q3373" t="s">
        <v>117</v>
      </c>
      <c r="R3373" t="str">
        <f t="shared" si="783"/>
        <v>Average</v>
      </c>
      <c r="S3373" t="str">
        <f t="shared" si="784"/>
        <v xml:space="preserve"> </v>
      </c>
      <c r="T3373" t="b">
        <f t="shared" si="785"/>
        <v>0</v>
      </c>
      <c r="U3373" t="b">
        <f t="shared" si="786"/>
        <v>1</v>
      </c>
      <c r="V3373" t="str">
        <f t="shared" si="787"/>
        <v>Average Company</v>
      </c>
      <c r="W3373" t="str">
        <f t="shared" si="788"/>
        <v>Don't Buy</v>
      </c>
      <c r="X3373" t="str">
        <f t="shared" si="789"/>
        <v>Not Known</v>
      </c>
      <c r="Z3373" t="str">
        <f t="shared" si="790"/>
        <v>None</v>
      </c>
      <c r="AB3373" t="str">
        <f t="shared" si="791"/>
        <v>0</v>
      </c>
    </row>
    <row r="3374" spans="1:28" x14ac:dyDescent="0.3">
      <c r="A3374">
        <v>3372</v>
      </c>
      <c r="B3374" t="s">
        <v>6814</v>
      </c>
      <c r="C3374" t="str">
        <f t="shared" si="778"/>
        <v>Long</v>
      </c>
      <c r="D3374">
        <v>3.2</v>
      </c>
      <c r="F3374" s="1">
        <f t="shared" si="792"/>
        <v>3.2</v>
      </c>
      <c r="G3374" s="1">
        <f t="shared" si="779"/>
        <v>3.2</v>
      </c>
      <c r="H3374">
        <f t="shared" si="780"/>
        <v>3.2</v>
      </c>
      <c r="I3374" t="s">
        <v>6797</v>
      </c>
      <c r="J3374" t="s">
        <v>22</v>
      </c>
      <c r="K3374" t="s">
        <v>882</v>
      </c>
      <c r="L3374" t="str">
        <f t="shared" si="781"/>
        <v>Established</v>
      </c>
      <c r="N3374" s="2">
        <f t="shared" si="782"/>
        <v>10</v>
      </c>
      <c r="O3374" t="s">
        <v>234</v>
      </c>
      <c r="P3374" t="s">
        <v>147</v>
      </c>
      <c r="Q3374" t="s">
        <v>726</v>
      </c>
      <c r="R3374" t="str">
        <f t="shared" si="783"/>
        <v>Average</v>
      </c>
      <c r="S3374" t="str">
        <f t="shared" si="784"/>
        <v xml:space="preserve"> </v>
      </c>
      <c r="T3374" t="b">
        <f t="shared" si="785"/>
        <v>0</v>
      </c>
      <c r="U3374" t="b">
        <f t="shared" si="786"/>
        <v>0</v>
      </c>
      <c r="V3374" t="str">
        <f t="shared" si="787"/>
        <v>Average Company</v>
      </c>
      <c r="W3374" t="str">
        <f t="shared" si="788"/>
        <v>Don't Buy</v>
      </c>
      <c r="X3374" t="str">
        <f t="shared" si="789"/>
        <v>Not Known</v>
      </c>
      <c r="Z3374" t="str">
        <f t="shared" si="790"/>
        <v>None</v>
      </c>
      <c r="AB3374" t="str">
        <f t="shared" si="791"/>
        <v>0</v>
      </c>
    </row>
    <row r="3375" spans="1:28" x14ac:dyDescent="0.3">
      <c r="A3375">
        <v>3373</v>
      </c>
      <c r="B3375" t="s">
        <v>6815</v>
      </c>
      <c r="C3375" t="str">
        <f t="shared" si="778"/>
        <v>Long</v>
      </c>
      <c r="D3375">
        <v>4.2</v>
      </c>
      <c r="F3375" s="1">
        <f t="shared" si="792"/>
        <v>4.2</v>
      </c>
      <c r="G3375" s="1">
        <f t="shared" si="779"/>
        <v>4.2</v>
      </c>
      <c r="H3375">
        <f t="shared" si="780"/>
        <v>4.2</v>
      </c>
      <c r="I3375" t="s">
        <v>6797</v>
      </c>
      <c r="J3375" t="s">
        <v>22</v>
      </c>
      <c r="K3375" t="s">
        <v>6816</v>
      </c>
      <c r="L3375" t="str">
        <f t="shared" si="781"/>
        <v>Established</v>
      </c>
      <c r="N3375" s="2">
        <f t="shared" si="782"/>
        <v>11</v>
      </c>
      <c r="O3375" t="s">
        <v>1368</v>
      </c>
      <c r="P3375" t="s">
        <v>1261</v>
      </c>
      <c r="Q3375" t="s">
        <v>612</v>
      </c>
      <c r="R3375" t="str">
        <f t="shared" si="783"/>
        <v>Great</v>
      </c>
      <c r="S3375" t="str">
        <f t="shared" si="784"/>
        <v>Great</v>
      </c>
      <c r="T3375" t="b">
        <f t="shared" si="785"/>
        <v>1</v>
      </c>
      <c r="U3375" t="b">
        <f t="shared" si="786"/>
        <v>1</v>
      </c>
      <c r="V3375" t="str">
        <f t="shared" si="787"/>
        <v>Average Company</v>
      </c>
      <c r="W3375" t="str">
        <f t="shared" si="788"/>
        <v>Don't Buy</v>
      </c>
      <c r="X3375" t="str">
        <f t="shared" si="789"/>
        <v>Not Known</v>
      </c>
      <c r="Z3375" t="str">
        <f t="shared" si="790"/>
        <v>None</v>
      </c>
      <c r="AB3375" t="str">
        <f t="shared" si="791"/>
        <v>0</v>
      </c>
    </row>
    <row r="3376" spans="1:28" x14ac:dyDescent="0.3">
      <c r="A3376">
        <v>3374</v>
      </c>
      <c r="B3376" t="s">
        <v>6817</v>
      </c>
      <c r="C3376" t="str">
        <f t="shared" si="778"/>
        <v>Long</v>
      </c>
      <c r="D3376">
        <v>3.5</v>
      </c>
      <c r="F3376" s="1">
        <f t="shared" si="792"/>
        <v>3.5</v>
      </c>
      <c r="G3376" s="1">
        <f t="shared" si="779"/>
        <v>3.5</v>
      </c>
      <c r="H3376">
        <f t="shared" si="780"/>
        <v>3.5</v>
      </c>
      <c r="I3376" t="s">
        <v>6797</v>
      </c>
      <c r="J3376" t="s">
        <v>22</v>
      </c>
      <c r="K3376" t="s">
        <v>6818</v>
      </c>
      <c r="L3376" t="str">
        <f t="shared" si="781"/>
        <v>Established</v>
      </c>
      <c r="N3376" s="2">
        <f t="shared" si="782"/>
        <v>48</v>
      </c>
      <c r="O3376" t="s">
        <v>752</v>
      </c>
      <c r="P3376" t="s">
        <v>147</v>
      </c>
      <c r="Q3376" t="s">
        <v>372</v>
      </c>
      <c r="R3376" t="str">
        <f t="shared" si="783"/>
        <v>Average</v>
      </c>
      <c r="S3376" t="str">
        <f t="shared" si="784"/>
        <v xml:space="preserve"> </v>
      </c>
      <c r="T3376" t="b">
        <f t="shared" si="785"/>
        <v>0</v>
      </c>
      <c r="U3376" t="b">
        <f t="shared" si="786"/>
        <v>0</v>
      </c>
      <c r="V3376" t="str">
        <f t="shared" si="787"/>
        <v>Average Company</v>
      </c>
      <c r="W3376" t="str">
        <f t="shared" si="788"/>
        <v>Don't Buy</v>
      </c>
      <c r="X3376" t="str">
        <f t="shared" si="789"/>
        <v>Not Known</v>
      </c>
      <c r="Z3376" t="str">
        <f t="shared" si="790"/>
        <v>None</v>
      </c>
      <c r="AB3376" t="str">
        <f t="shared" si="791"/>
        <v>0</v>
      </c>
    </row>
    <row r="3377" spans="1:28" x14ac:dyDescent="0.3">
      <c r="A3377">
        <v>3375</v>
      </c>
      <c r="B3377" t="s">
        <v>6819</v>
      </c>
      <c r="C3377" t="str">
        <f t="shared" si="778"/>
        <v>Long</v>
      </c>
      <c r="D3377">
        <v>3.9</v>
      </c>
      <c r="F3377" s="1">
        <f t="shared" si="792"/>
        <v>3.9</v>
      </c>
      <c r="G3377" s="1">
        <f t="shared" si="779"/>
        <v>3.9</v>
      </c>
      <c r="H3377">
        <f t="shared" si="780"/>
        <v>3.9</v>
      </c>
      <c r="I3377" t="s">
        <v>6797</v>
      </c>
      <c r="J3377" t="s">
        <v>22</v>
      </c>
      <c r="K3377" t="s">
        <v>3861</v>
      </c>
      <c r="L3377" t="str">
        <f t="shared" si="781"/>
        <v>Established</v>
      </c>
      <c r="N3377" s="2">
        <f t="shared" si="782"/>
        <v>43</v>
      </c>
      <c r="O3377" t="s">
        <v>289</v>
      </c>
      <c r="P3377" t="s">
        <v>683</v>
      </c>
      <c r="Q3377" t="s">
        <v>80</v>
      </c>
      <c r="R3377" t="str">
        <f t="shared" si="783"/>
        <v>Average</v>
      </c>
      <c r="S3377" t="str">
        <f t="shared" si="784"/>
        <v xml:space="preserve"> </v>
      </c>
      <c r="T3377" t="b">
        <f t="shared" si="785"/>
        <v>0</v>
      </c>
      <c r="U3377" t="b">
        <f t="shared" si="786"/>
        <v>1</v>
      </c>
      <c r="V3377" t="str">
        <f t="shared" si="787"/>
        <v>Average Company</v>
      </c>
      <c r="W3377" t="str">
        <f t="shared" si="788"/>
        <v>Don't Buy</v>
      </c>
      <c r="X3377" t="str">
        <f t="shared" si="789"/>
        <v>Not Known</v>
      </c>
      <c r="Z3377" t="str">
        <f t="shared" si="790"/>
        <v>None</v>
      </c>
      <c r="AB3377" t="str">
        <f t="shared" si="791"/>
        <v>0</v>
      </c>
    </row>
    <row r="3378" spans="1:28" x14ac:dyDescent="0.3">
      <c r="A3378">
        <v>3376</v>
      </c>
      <c r="B3378" t="s">
        <v>6820</v>
      </c>
      <c r="C3378" t="str">
        <f t="shared" si="778"/>
        <v>Long</v>
      </c>
      <c r="D3378">
        <v>4.4000000000000004</v>
      </c>
      <c r="F3378" s="1">
        <f t="shared" si="792"/>
        <v>4.4000000000000004</v>
      </c>
      <c r="G3378" s="1">
        <f t="shared" si="779"/>
        <v>4.4000000000000004</v>
      </c>
      <c r="H3378">
        <f t="shared" si="780"/>
        <v>4.4000000000000004</v>
      </c>
      <c r="I3378" t="s">
        <v>6797</v>
      </c>
      <c r="J3378" t="s">
        <v>10</v>
      </c>
      <c r="K3378" t="s">
        <v>3019</v>
      </c>
      <c r="L3378" t="str">
        <f t="shared" si="781"/>
        <v>Established</v>
      </c>
      <c r="N3378" s="2">
        <f t="shared" si="782"/>
        <v>43</v>
      </c>
      <c r="O3378" t="s">
        <v>289</v>
      </c>
      <c r="P3378" t="s">
        <v>691</v>
      </c>
      <c r="Q3378" t="s">
        <v>204</v>
      </c>
      <c r="R3378" t="str">
        <f t="shared" si="783"/>
        <v>Great</v>
      </c>
      <c r="S3378" t="str">
        <f t="shared" si="784"/>
        <v>Great</v>
      </c>
      <c r="T3378" t="b">
        <f t="shared" si="785"/>
        <v>1</v>
      </c>
      <c r="U3378" t="b">
        <f t="shared" si="786"/>
        <v>1</v>
      </c>
      <c r="V3378" t="str">
        <f t="shared" si="787"/>
        <v>Top Company</v>
      </c>
      <c r="W3378" t="str">
        <f t="shared" si="788"/>
        <v>Don't Buy</v>
      </c>
      <c r="X3378" t="str">
        <f t="shared" si="789"/>
        <v>Not Known</v>
      </c>
      <c r="Z3378" t="str">
        <f t="shared" si="790"/>
        <v>None</v>
      </c>
      <c r="AB3378" t="str">
        <f t="shared" si="791"/>
        <v>0</v>
      </c>
    </row>
    <row r="3379" spans="1:28" x14ac:dyDescent="0.3">
      <c r="A3379">
        <v>3377</v>
      </c>
      <c r="B3379" t="s">
        <v>6821</v>
      </c>
      <c r="C3379" t="str">
        <f t="shared" si="778"/>
        <v>Long</v>
      </c>
      <c r="D3379">
        <v>4.0999999999999996</v>
      </c>
      <c r="F3379" s="1">
        <f t="shared" si="792"/>
        <v>4.0999999999999996</v>
      </c>
      <c r="G3379" s="1">
        <f t="shared" si="779"/>
        <v>4.0999999999999996</v>
      </c>
      <c r="H3379">
        <f t="shared" si="780"/>
        <v>4.0999999999999996</v>
      </c>
      <c r="I3379" t="s">
        <v>6797</v>
      </c>
      <c r="J3379" t="s">
        <v>22</v>
      </c>
      <c r="K3379" t="s">
        <v>6822</v>
      </c>
      <c r="L3379" t="str">
        <f t="shared" si="781"/>
        <v>Established</v>
      </c>
      <c r="N3379" s="2">
        <f t="shared" si="782"/>
        <v>63</v>
      </c>
      <c r="O3379" t="s">
        <v>629</v>
      </c>
      <c r="P3379" t="s">
        <v>683</v>
      </c>
      <c r="Q3379" t="s">
        <v>843</v>
      </c>
      <c r="R3379" t="str">
        <f t="shared" si="783"/>
        <v>Great</v>
      </c>
      <c r="S3379" t="str">
        <f t="shared" si="784"/>
        <v>Great</v>
      </c>
      <c r="T3379" t="b">
        <f t="shared" si="785"/>
        <v>1</v>
      </c>
      <c r="U3379" t="b">
        <f t="shared" si="786"/>
        <v>1</v>
      </c>
      <c r="V3379" t="str">
        <f t="shared" si="787"/>
        <v>Top Company</v>
      </c>
      <c r="W3379" t="str">
        <f t="shared" si="788"/>
        <v>Don't Buy</v>
      </c>
      <c r="X3379" t="str">
        <f t="shared" si="789"/>
        <v>Not Known</v>
      </c>
      <c r="Z3379" t="str">
        <f t="shared" si="790"/>
        <v>None</v>
      </c>
      <c r="AB3379" t="str">
        <f t="shared" si="791"/>
        <v>0</v>
      </c>
    </row>
    <row r="3380" spans="1:28" x14ac:dyDescent="0.3">
      <c r="A3380">
        <v>3378</v>
      </c>
      <c r="B3380" t="s">
        <v>6823</v>
      </c>
      <c r="C3380" t="str">
        <f t="shared" si="778"/>
        <v>Long</v>
      </c>
      <c r="D3380">
        <v>3.9</v>
      </c>
      <c r="F3380" s="1">
        <f t="shared" si="792"/>
        <v>3.9</v>
      </c>
      <c r="G3380" s="1">
        <f t="shared" si="779"/>
        <v>3.9</v>
      </c>
      <c r="H3380">
        <f t="shared" si="780"/>
        <v>3.9</v>
      </c>
      <c r="I3380" t="s">
        <v>6797</v>
      </c>
      <c r="J3380" t="s">
        <v>22</v>
      </c>
      <c r="K3380" t="s">
        <v>6824</v>
      </c>
      <c r="L3380" t="str">
        <f t="shared" si="781"/>
        <v>Established</v>
      </c>
      <c r="N3380" s="2">
        <f t="shared" si="782"/>
        <v>17</v>
      </c>
      <c r="O3380" t="s">
        <v>1844</v>
      </c>
      <c r="P3380" t="s">
        <v>75</v>
      </c>
      <c r="Q3380" t="s">
        <v>28</v>
      </c>
      <c r="R3380" t="str">
        <f t="shared" si="783"/>
        <v>Average</v>
      </c>
      <c r="S3380" t="str">
        <f t="shared" si="784"/>
        <v xml:space="preserve"> </v>
      </c>
      <c r="T3380" t="b">
        <f t="shared" si="785"/>
        <v>0</v>
      </c>
      <c r="U3380" t="b">
        <f t="shared" si="786"/>
        <v>1</v>
      </c>
      <c r="V3380" t="str">
        <f t="shared" si="787"/>
        <v>Average Company</v>
      </c>
      <c r="W3380" t="str">
        <f t="shared" si="788"/>
        <v>Don't Buy</v>
      </c>
      <c r="X3380" t="str">
        <f t="shared" si="789"/>
        <v>Not Known</v>
      </c>
      <c r="Z3380" t="str">
        <f t="shared" si="790"/>
        <v>None</v>
      </c>
      <c r="AB3380" t="str">
        <f t="shared" si="791"/>
        <v>500K</v>
      </c>
    </row>
    <row r="3381" spans="1:28" x14ac:dyDescent="0.3">
      <c r="A3381">
        <v>3379</v>
      </c>
      <c r="B3381" t="s">
        <v>6825</v>
      </c>
      <c r="C3381" t="str">
        <f t="shared" si="778"/>
        <v>Long</v>
      </c>
      <c r="D3381">
        <v>4.0999999999999996</v>
      </c>
      <c r="F3381" s="1">
        <f t="shared" si="792"/>
        <v>4.0999999999999996</v>
      </c>
      <c r="G3381" s="1">
        <f t="shared" si="779"/>
        <v>4.0999999999999996</v>
      </c>
      <c r="H3381">
        <f t="shared" si="780"/>
        <v>4.0999999999999996</v>
      </c>
      <c r="I3381" t="s">
        <v>6797</v>
      </c>
      <c r="J3381" t="s">
        <v>6826</v>
      </c>
      <c r="K3381" t="s">
        <v>711</v>
      </c>
      <c r="L3381" t="str">
        <f t="shared" si="781"/>
        <v>Established</v>
      </c>
      <c r="N3381" s="2">
        <f t="shared" si="782"/>
        <v>20</v>
      </c>
      <c r="O3381" t="s">
        <v>683</v>
      </c>
      <c r="Q3381" t="s">
        <v>523</v>
      </c>
      <c r="R3381" t="str">
        <f t="shared" si="783"/>
        <v>Great</v>
      </c>
      <c r="S3381" t="str">
        <f t="shared" si="784"/>
        <v>Great</v>
      </c>
      <c r="T3381" t="b">
        <f t="shared" si="785"/>
        <v>1</v>
      </c>
      <c r="U3381" t="b">
        <f t="shared" si="786"/>
        <v>1</v>
      </c>
      <c r="V3381" t="str">
        <f t="shared" si="787"/>
        <v>Average Company</v>
      </c>
      <c r="W3381" t="str">
        <f t="shared" si="788"/>
        <v>Don't Buy</v>
      </c>
      <c r="X3381" t="str">
        <f t="shared" si="789"/>
        <v>Not Known</v>
      </c>
      <c r="Z3381" t="str">
        <f t="shared" si="790"/>
        <v>None</v>
      </c>
      <c r="AB3381" t="str">
        <f t="shared" si="791"/>
        <v>0</v>
      </c>
    </row>
    <row r="3382" spans="1:28" x14ac:dyDescent="0.3">
      <c r="A3382">
        <v>3380</v>
      </c>
      <c r="B3382" t="s">
        <v>6827</v>
      </c>
      <c r="C3382" t="str">
        <f t="shared" si="778"/>
        <v>Long</v>
      </c>
      <c r="D3382">
        <v>3.6</v>
      </c>
      <c r="F3382" s="1">
        <f t="shared" si="792"/>
        <v>3.6</v>
      </c>
      <c r="G3382" s="1">
        <f t="shared" si="779"/>
        <v>3.6</v>
      </c>
      <c r="H3382">
        <f t="shared" si="780"/>
        <v>3.6</v>
      </c>
      <c r="I3382" t="s">
        <v>6797</v>
      </c>
      <c r="J3382" t="s">
        <v>22</v>
      </c>
      <c r="K3382" t="s">
        <v>946</v>
      </c>
      <c r="L3382" t="str">
        <f t="shared" si="781"/>
        <v>Established</v>
      </c>
      <c r="N3382" s="2">
        <f t="shared" si="782"/>
        <v>12</v>
      </c>
      <c r="O3382" t="s">
        <v>267</v>
      </c>
      <c r="P3382" t="s">
        <v>1261</v>
      </c>
      <c r="Q3382" t="s">
        <v>28</v>
      </c>
      <c r="R3382" t="str">
        <f t="shared" si="783"/>
        <v>Average</v>
      </c>
      <c r="S3382" t="str">
        <f t="shared" si="784"/>
        <v xml:space="preserve"> </v>
      </c>
      <c r="T3382" t="b">
        <f t="shared" si="785"/>
        <v>0</v>
      </c>
      <c r="U3382" t="b">
        <f t="shared" si="786"/>
        <v>1</v>
      </c>
      <c r="V3382" t="str">
        <f t="shared" si="787"/>
        <v>Average Company</v>
      </c>
      <c r="W3382" t="str">
        <f t="shared" si="788"/>
        <v>Don't Buy</v>
      </c>
      <c r="X3382" t="str">
        <f t="shared" si="789"/>
        <v>Bombay Finance</v>
      </c>
      <c r="Z3382" t="str">
        <f t="shared" si="790"/>
        <v>None</v>
      </c>
      <c r="AB3382" t="str">
        <f t="shared" si="791"/>
        <v>500K</v>
      </c>
    </row>
    <row r="3383" spans="1:28" x14ac:dyDescent="0.3">
      <c r="A3383">
        <v>3381</v>
      </c>
      <c r="B3383" t="s">
        <v>6828</v>
      </c>
      <c r="C3383" t="str">
        <f t="shared" si="778"/>
        <v>Long</v>
      </c>
      <c r="D3383">
        <v>4</v>
      </c>
      <c r="F3383" s="1">
        <f t="shared" si="792"/>
        <v>4</v>
      </c>
      <c r="G3383" s="1">
        <f t="shared" si="779"/>
        <v>4</v>
      </c>
      <c r="H3383">
        <f t="shared" si="780"/>
        <v>4</v>
      </c>
      <c r="I3383" t="s">
        <v>6797</v>
      </c>
      <c r="J3383" t="s">
        <v>22</v>
      </c>
      <c r="K3383" t="s">
        <v>5091</v>
      </c>
      <c r="L3383" t="str">
        <f t="shared" si="781"/>
        <v>Established</v>
      </c>
      <c r="N3383" s="2">
        <f t="shared" si="782"/>
        <v>17</v>
      </c>
      <c r="O3383" t="s">
        <v>711</v>
      </c>
      <c r="P3383" t="s">
        <v>691</v>
      </c>
      <c r="Q3383" t="s">
        <v>362</v>
      </c>
      <c r="R3383" t="str">
        <f t="shared" si="783"/>
        <v>Average</v>
      </c>
      <c r="S3383" t="str">
        <f t="shared" si="784"/>
        <v xml:space="preserve"> </v>
      </c>
      <c r="T3383" t="b">
        <f t="shared" si="785"/>
        <v>0</v>
      </c>
      <c r="U3383" t="b">
        <f t="shared" si="786"/>
        <v>1</v>
      </c>
      <c r="V3383" t="str">
        <f t="shared" si="787"/>
        <v>Average Company</v>
      </c>
      <c r="W3383" t="str">
        <f t="shared" si="788"/>
        <v>Buy</v>
      </c>
      <c r="X3383" t="str">
        <f t="shared" si="789"/>
        <v>Not Known</v>
      </c>
      <c r="Z3383" t="str">
        <f t="shared" si="790"/>
        <v>None</v>
      </c>
      <c r="AB3383" t="str">
        <f t="shared" si="791"/>
        <v>0</v>
      </c>
    </row>
    <row r="3384" spans="1:28" x14ac:dyDescent="0.3">
      <c r="A3384">
        <v>3382</v>
      </c>
      <c r="B3384" t="s">
        <v>6829</v>
      </c>
      <c r="C3384" t="str">
        <f t="shared" si="778"/>
        <v>Long</v>
      </c>
      <c r="D3384">
        <v>3.9</v>
      </c>
      <c r="F3384" s="1">
        <f t="shared" si="792"/>
        <v>4.4000000000000004</v>
      </c>
      <c r="G3384" s="1">
        <f t="shared" si="779"/>
        <v>4.4000000000000004</v>
      </c>
      <c r="H3384">
        <f t="shared" si="780"/>
        <v>4</v>
      </c>
      <c r="I3384" t="s">
        <v>6797</v>
      </c>
      <c r="J3384" t="s">
        <v>22</v>
      </c>
      <c r="K3384" t="s">
        <v>6830</v>
      </c>
      <c r="L3384" t="str">
        <f t="shared" si="781"/>
        <v>Startup</v>
      </c>
      <c r="N3384" s="2">
        <f t="shared" si="782"/>
        <v>9</v>
      </c>
      <c r="O3384" t="s">
        <v>331</v>
      </c>
      <c r="P3384" t="s">
        <v>147</v>
      </c>
      <c r="Q3384" t="s">
        <v>80</v>
      </c>
      <c r="R3384" t="str">
        <f t="shared" si="783"/>
        <v>Average</v>
      </c>
      <c r="S3384" t="str">
        <f t="shared" si="784"/>
        <v xml:space="preserve"> </v>
      </c>
      <c r="T3384" t="b">
        <f t="shared" si="785"/>
        <v>0</v>
      </c>
      <c r="U3384" t="b">
        <f t="shared" si="786"/>
        <v>1</v>
      </c>
      <c r="V3384" t="str">
        <f t="shared" si="787"/>
        <v>Average Company</v>
      </c>
      <c r="W3384" t="str">
        <f t="shared" si="788"/>
        <v>Don't Buy</v>
      </c>
      <c r="X3384" t="str">
        <f t="shared" si="789"/>
        <v>Not Known</v>
      </c>
      <c r="Z3384" t="str">
        <f t="shared" si="790"/>
        <v>None</v>
      </c>
      <c r="AB3384" t="str">
        <f t="shared" si="791"/>
        <v>0</v>
      </c>
    </row>
    <row r="3385" spans="1:28" x14ac:dyDescent="0.3">
      <c r="A3385">
        <v>3383</v>
      </c>
      <c r="B3385" t="s">
        <v>6831</v>
      </c>
      <c r="C3385" t="str">
        <f t="shared" si="778"/>
        <v>Short</v>
      </c>
      <c r="D3385">
        <v>4.4000000000000004</v>
      </c>
      <c r="F3385" s="1">
        <f t="shared" si="792"/>
        <v>4.4000000000000004</v>
      </c>
      <c r="G3385" s="1">
        <f t="shared" si="779"/>
        <v>4.4000000000000004</v>
      </c>
      <c r="H3385">
        <f t="shared" si="780"/>
        <v>4.4000000000000004</v>
      </c>
      <c r="I3385" t="s">
        <v>6797</v>
      </c>
      <c r="J3385" t="s">
        <v>6832</v>
      </c>
      <c r="K3385" t="s">
        <v>547</v>
      </c>
      <c r="L3385" t="str">
        <f t="shared" si="781"/>
        <v>Established</v>
      </c>
      <c r="N3385" s="2">
        <f t="shared" si="782"/>
        <v>20</v>
      </c>
      <c r="O3385" t="s">
        <v>683</v>
      </c>
      <c r="Q3385" t="s">
        <v>80</v>
      </c>
      <c r="R3385" t="str">
        <f t="shared" si="783"/>
        <v>Great</v>
      </c>
      <c r="S3385" t="str">
        <f t="shared" si="784"/>
        <v>Great</v>
      </c>
      <c r="T3385" t="b">
        <f t="shared" si="785"/>
        <v>1</v>
      </c>
      <c r="U3385" t="b">
        <f t="shared" si="786"/>
        <v>1</v>
      </c>
      <c r="V3385" t="str">
        <f t="shared" si="787"/>
        <v>Average Company</v>
      </c>
      <c r="W3385" t="str">
        <f t="shared" si="788"/>
        <v>Don't Buy</v>
      </c>
      <c r="X3385" t="str">
        <f t="shared" si="789"/>
        <v>Not Known</v>
      </c>
      <c r="Z3385" t="str">
        <f t="shared" si="790"/>
        <v>None</v>
      </c>
      <c r="AB3385" t="str">
        <f t="shared" si="791"/>
        <v>0</v>
      </c>
    </row>
    <row r="3386" spans="1:28" x14ac:dyDescent="0.3">
      <c r="A3386">
        <v>3384</v>
      </c>
      <c r="B3386" t="s">
        <v>6833</v>
      </c>
      <c r="C3386" t="str">
        <f t="shared" si="778"/>
        <v>Short</v>
      </c>
      <c r="D3386">
        <v>3.8</v>
      </c>
      <c r="F3386" s="1">
        <f t="shared" si="792"/>
        <v>3.8</v>
      </c>
      <c r="G3386" s="1">
        <f t="shared" si="779"/>
        <v>3.8</v>
      </c>
      <c r="H3386">
        <f t="shared" si="780"/>
        <v>3.8</v>
      </c>
      <c r="I3386" t="s">
        <v>6797</v>
      </c>
      <c r="J3386" t="s">
        <v>22</v>
      </c>
      <c r="K3386" t="s">
        <v>6834</v>
      </c>
      <c r="L3386" t="str">
        <f t="shared" si="781"/>
        <v>Established</v>
      </c>
      <c r="N3386" s="2">
        <f t="shared" si="782"/>
        <v>24</v>
      </c>
      <c r="O3386" t="s">
        <v>185</v>
      </c>
      <c r="P3386" t="s">
        <v>1308</v>
      </c>
      <c r="Q3386" t="s">
        <v>50</v>
      </c>
      <c r="R3386" t="str">
        <f t="shared" si="783"/>
        <v>Average</v>
      </c>
      <c r="S3386" t="str">
        <f t="shared" si="784"/>
        <v xml:space="preserve"> </v>
      </c>
      <c r="T3386" t="b">
        <f t="shared" si="785"/>
        <v>0</v>
      </c>
      <c r="U3386" t="b">
        <f t="shared" si="786"/>
        <v>1</v>
      </c>
      <c r="V3386" t="str">
        <f t="shared" si="787"/>
        <v>Average Company</v>
      </c>
      <c r="W3386" t="str">
        <f t="shared" si="788"/>
        <v>Buy</v>
      </c>
      <c r="X3386" t="str">
        <f t="shared" si="789"/>
        <v>Not Known</v>
      </c>
      <c r="Z3386" t="str">
        <f t="shared" si="790"/>
        <v>None</v>
      </c>
      <c r="AB3386" t="str">
        <f t="shared" si="791"/>
        <v>0</v>
      </c>
    </row>
    <row r="3387" spans="1:28" x14ac:dyDescent="0.3">
      <c r="A3387">
        <v>3385</v>
      </c>
      <c r="B3387" t="s">
        <v>6835</v>
      </c>
      <c r="C3387" t="str">
        <f t="shared" si="778"/>
        <v>Long</v>
      </c>
      <c r="D3387">
        <v>3.9</v>
      </c>
      <c r="F3387" s="1">
        <f t="shared" si="792"/>
        <v>3.9</v>
      </c>
      <c r="G3387" s="1">
        <f t="shared" si="779"/>
        <v>3.9</v>
      </c>
      <c r="H3387">
        <f t="shared" si="780"/>
        <v>3.9</v>
      </c>
      <c r="I3387" t="s">
        <v>775</v>
      </c>
      <c r="J3387" t="s">
        <v>22</v>
      </c>
      <c r="K3387" t="s">
        <v>6836</v>
      </c>
      <c r="L3387" t="str">
        <f t="shared" si="781"/>
        <v>Established</v>
      </c>
      <c r="N3387" s="2">
        <f t="shared" si="782"/>
        <v>53</v>
      </c>
      <c r="O3387" t="s">
        <v>500</v>
      </c>
      <c r="P3387" t="s">
        <v>181</v>
      </c>
      <c r="Q3387" t="s">
        <v>117</v>
      </c>
      <c r="R3387" t="str">
        <f t="shared" si="783"/>
        <v>Average</v>
      </c>
      <c r="S3387" t="str">
        <f t="shared" si="784"/>
        <v xml:space="preserve"> </v>
      </c>
      <c r="T3387" t="b">
        <f t="shared" si="785"/>
        <v>0</v>
      </c>
      <c r="U3387" t="b">
        <f t="shared" si="786"/>
        <v>1</v>
      </c>
      <c r="V3387" t="str">
        <f t="shared" si="787"/>
        <v>Average Company</v>
      </c>
      <c r="W3387" t="str">
        <f t="shared" si="788"/>
        <v>Don't Buy</v>
      </c>
      <c r="X3387" t="str">
        <f t="shared" si="789"/>
        <v>Not Known</v>
      </c>
      <c r="Z3387" t="str">
        <f t="shared" si="790"/>
        <v>None</v>
      </c>
      <c r="AB3387" t="str">
        <f t="shared" si="791"/>
        <v>0</v>
      </c>
    </row>
    <row r="3388" spans="1:28" x14ac:dyDescent="0.3">
      <c r="A3388">
        <v>3386</v>
      </c>
      <c r="B3388" t="s">
        <v>6837</v>
      </c>
      <c r="C3388" t="str">
        <f t="shared" si="778"/>
        <v>Long</v>
      </c>
      <c r="D3388">
        <v>3.7</v>
      </c>
      <c r="F3388" s="1">
        <f t="shared" si="792"/>
        <v>3.7</v>
      </c>
      <c r="G3388" s="1">
        <f t="shared" si="779"/>
        <v>3.7</v>
      </c>
      <c r="H3388">
        <f t="shared" si="780"/>
        <v>3.7</v>
      </c>
      <c r="I3388" t="s">
        <v>4249</v>
      </c>
      <c r="J3388" t="s">
        <v>22</v>
      </c>
      <c r="K3388" t="s">
        <v>6838</v>
      </c>
      <c r="L3388" t="str">
        <f t="shared" si="781"/>
        <v>Established</v>
      </c>
      <c r="N3388" s="2">
        <f t="shared" si="782"/>
        <v>42</v>
      </c>
      <c r="O3388" t="s">
        <v>397</v>
      </c>
      <c r="P3388" t="s">
        <v>683</v>
      </c>
      <c r="Q3388" t="s">
        <v>362</v>
      </c>
      <c r="R3388" t="str">
        <f t="shared" si="783"/>
        <v>Average</v>
      </c>
      <c r="S3388" t="str">
        <f t="shared" si="784"/>
        <v xml:space="preserve"> </v>
      </c>
      <c r="T3388" t="b">
        <f t="shared" si="785"/>
        <v>0</v>
      </c>
      <c r="U3388" t="b">
        <f t="shared" si="786"/>
        <v>1</v>
      </c>
      <c r="V3388" t="str">
        <f t="shared" si="787"/>
        <v>Average Company</v>
      </c>
      <c r="W3388" t="str">
        <f t="shared" si="788"/>
        <v>Don't Buy</v>
      </c>
      <c r="X3388" t="str">
        <f t="shared" si="789"/>
        <v>Not Known</v>
      </c>
      <c r="Z3388" t="str">
        <f t="shared" si="790"/>
        <v>None</v>
      </c>
      <c r="AB3388" t="str">
        <f t="shared" si="791"/>
        <v>0</v>
      </c>
    </row>
    <row r="3389" spans="1:28" x14ac:dyDescent="0.3">
      <c r="A3389">
        <v>3387</v>
      </c>
      <c r="B3389" t="s">
        <v>6839</v>
      </c>
      <c r="C3389" t="str">
        <f t="shared" si="778"/>
        <v>Long</v>
      </c>
      <c r="D3389">
        <v>4.4000000000000004</v>
      </c>
      <c r="F3389" s="1">
        <f t="shared" si="792"/>
        <v>4.4000000000000004</v>
      </c>
      <c r="G3389" s="1">
        <f t="shared" si="779"/>
        <v>4.4000000000000004</v>
      </c>
      <c r="H3389">
        <f t="shared" si="780"/>
        <v>4.4000000000000004</v>
      </c>
      <c r="I3389" t="s">
        <v>6840</v>
      </c>
      <c r="J3389" t="s">
        <v>22</v>
      </c>
      <c r="K3389" t="s">
        <v>6841</v>
      </c>
      <c r="L3389" t="str">
        <f t="shared" si="781"/>
        <v>Established</v>
      </c>
      <c r="N3389" s="2">
        <f t="shared" si="782"/>
        <v>72</v>
      </c>
      <c r="O3389" t="s">
        <v>933</v>
      </c>
      <c r="P3389" t="s">
        <v>147</v>
      </c>
      <c r="Q3389" t="s">
        <v>986</v>
      </c>
      <c r="R3389" t="str">
        <f t="shared" si="783"/>
        <v>Great</v>
      </c>
      <c r="S3389" t="str">
        <f t="shared" si="784"/>
        <v>Great</v>
      </c>
      <c r="T3389" t="b">
        <f t="shared" si="785"/>
        <v>1</v>
      </c>
      <c r="U3389" t="b">
        <f t="shared" si="786"/>
        <v>1</v>
      </c>
      <c r="V3389" t="str">
        <f t="shared" si="787"/>
        <v>Top Company</v>
      </c>
      <c r="W3389" t="str">
        <f t="shared" si="788"/>
        <v>Don't Buy</v>
      </c>
      <c r="X3389" t="str">
        <f t="shared" si="789"/>
        <v>Not Known</v>
      </c>
      <c r="Z3389" t="str">
        <f t="shared" si="790"/>
        <v>None</v>
      </c>
      <c r="AB3389" t="str">
        <f t="shared" si="791"/>
        <v>0</v>
      </c>
    </row>
    <row r="3390" spans="1:28" x14ac:dyDescent="0.3">
      <c r="A3390">
        <v>3388</v>
      </c>
      <c r="B3390" t="s">
        <v>6842</v>
      </c>
      <c r="C3390" t="str">
        <f t="shared" si="778"/>
        <v>Short</v>
      </c>
      <c r="D3390">
        <v>4.4000000000000004</v>
      </c>
      <c r="F3390" s="1">
        <f t="shared" si="792"/>
        <v>4.4000000000000004</v>
      </c>
      <c r="G3390" s="1">
        <f t="shared" si="779"/>
        <v>4.4000000000000004</v>
      </c>
      <c r="H3390">
        <f t="shared" si="780"/>
        <v>4.4000000000000004</v>
      </c>
      <c r="I3390" t="s">
        <v>6840</v>
      </c>
      <c r="J3390" t="s">
        <v>10</v>
      </c>
      <c r="K3390" t="s">
        <v>2047</v>
      </c>
      <c r="L3390" t="str">
        <f t="shared" si="781"/>
        <v>Established</v>
      </c>
      <c r="N3390" s="2">
        <f t="shared" si="782"/>
        <v>77</v>
      </c>
      <c r="O3390" t="s">
        <v>35</v>
      </c>
      <c r="P3390" t="s">
        <v>75</v>
      </c>
      <c r="Q3390" t="s">
        <v>223</v>
      </c>
      <c r="R3390" t="str">
        <f t="shared" si="783"/>
        <v>Great</v>
      </c>
      <c r="S3390" t="str">
        <f t="shared" si="784"/>
        <v>Great</v>
      </c>
      <c r="T3390" t="b">
        <f t="shared" si="785"/>
        <v>1</v>
      </c>
      <c r="U3390" t="b">
        <f t="shared" si="786"/>
        <v>1</v>
      </c>
      <c r="V3390" t="str">
        <f t="shared" si="787"/>
        <v>Top Company</v>
      </c>
      <c r="W3390" t="str">
        <f t="shared" si="788"/>
        <v>Don't Buy</v>
      </c>
      <c r="X3390" t="str">
        <f t="shared" si="789"/>
        <v>Not Known</v>
      </c>
      <c r="Z3390" t="str">
        <f t="shared" si="790"/>
        <v>None</v>
      </c>
      <c r="AB3390" t="str">
        <f t="shared" si="791"/>
        <v>0</v>
      </c>
    </row>
    <row r="3391" spans="1:28" x14ac:dyDescent="0.3">
      <c r="A3391">
        <v>3389</v>
      </c>
      <c r="B3391" t="s">
        <v>6842</v>
      </c>
      <c r="C3391" t="str">
        <f t="shared" si="778"/>
        <v>Short</v>
      </c>
      <c r="D3391">
        <v>4.4000000000000004</v>
      </c>
      <c r="F3391" s="1">
        <f t="shared" si="792"/>
        <v>4.4000000000000004</v>
      </c>
      <c r="G3391" s="1">
        <f t="shared" si="779"/>
        <v>4.4000000000000004</v>
      </c>
      <c r="H3391">
        <f t="shared" si="780"/>
        <v>4.4000000000000004</v>
      </c>
      <c r="I3391" t="s">
        <v>6840</v>
      </c>
      <c r="J3391" t="s">
        <v>10</v>
      </c>
      <c r="K3391" t="s">
        <v>2047</v>
      </c>
      <c r="L3391" t="str">
        <f t="shared" si="781"/>
        <v>Established</v>
      </c>
      <c r="N3391" s="2">
        <f t="shared" si="782"/>
        <v>77</v>
      </c>
      <c r="O3391" t="s">
        <v>35</v>
      </c>
      <c r="P3391" t="s">
        <v>75</v>
      </c>
      <c r="Q3391" t="s">
        <v>223</v>
      </c>
      <c r="R3391" t="str">
        <f t="shared" si="783"/>
        <v>Great</v>
      </c>
      <c r="S3391" t="str">
        <f t="shared" si="784"/>
        <v>Great</v>
      </c>
      <c r="T3391" t="b">
        <f t="shared" si="785"/>
        <v>1</v>
      </c>
      <c r="U3391" t="b">
        <f t="shared" si="786"/>
        <v>1</v>
      </c>
      <c r="V3391" t="str">
        <f t="shared" si="787"/>
        <v>Top Company</v>
      </c>
      <c r="W3391" t="str">
        <f t="shared" si="788"/>
        <v>Don't Buy</v>
      </c>
      <c r="X3391" t="str">
        <f t="shared" si="789"/>
        <v>Not Known</v>
      </c>
      <c r="Z3391" t="str">
        <f t="shared" si="790"/>
        <v>None</v>
      </c>
      <c r="AB3391" t="str">
        <f t="shared" si="791"/>
        <v>0</v>
      </c>
    </row>
    <row r="3392" spans="1:28" x14ac:dyDescent="0.3">
      <c r="A3392">
        <v>3390</v>
      </c>
      <c r="B3392" t="s">
        <v>6843</v>
      </c>
      <c r="C3392" t="str">
        <f t="shared" si="778"/>
        <v>Long</v>
      </c>
      <c r="D3392">
        <v>3.9</v>
      </c>
      <c r="F3392" s="1">
        <f t="shared" si="792"/>
        <v>3.9</v>
      </c>
      <c r="G3392" s="1">
        <f t="shared" si="779"/>
        <v>3.9</v>
      </c>
      <c r="H3392">
        <f t="shared" si="780"/>
        <v>3.9</v>
      </c>
      <c r="I3392" t="s">
        <v>6840</v>
      </c>
      <c r="J3392" t="s">
        <v>10</v>
      </c>
      <c r="K3392" t="s">
        <v>2933</v>
      </c>
      <c r="L3392" t="str">
        <f t="shared" si="781"/>
        <v>Established</v>
      </c>
      <c r="N3392" s="2">
        <f t="shared" si="782"/>
        <v>31</v>
      </c>
      <c r="O3392" t="s">
        <v>58</v>
      </c>
      <c r="P3392" t="s">
        <v>147</v>
      </c>
      <c r="Q3392" t="s">
        <v>235</v>
      </c>
      <c r="R3392" t="str">
        <f t="shared" si="783"/>
        <v>Average</v>
      </c>
      <c r="S3392" t="str">
        <f t="shared" si="784"/>
        <v xml:space="preserve"> </v>
      </c>
      <c r="T3392" t="b">
        <f t="shared" si="785"/>
        <v>0</v>
      </c>
      <c r="U3392" t="b">
        <f t="shared" si="786"/>
        <v>1</v>
      </c>
      <c r="V3392" t="str">
        <f t="shared" si="787"/>
        <v>Average Company</v>
      </c>
      <c r="W3392" t="str">
        <f t="shared" si="788"/>
        <v>Don't Buy</v>
      </c>
      <c r="X3392" t="str">
        <f t="shared" si="789"/>
        <v>Not Known</v>
      </c>
      <c r="Z3392" t="str">
        <f t="shared" si="790"/>
        <v>None</v>
      </c>
      <c r="AB3392" t="str">
        <f t="shared" si="791"/>
        <v>0</v>
      </c>
    </row>
    <row r="3393" spans="1:28" x14ac:dyDescent="0.3">
      <c r="A3393">
        <v>3391</v>
      </c>
      <c r="B3393" t="s">
        <v>6844</v>
      </c>
      <c r="C3393" t="str">
        <f t="shared" si="778"/>
        <v>Long</v>
      </c>
      <c r="D3393">
        <v>4.0999999999999996</v>
      </c>
      <c r="F3393" s="1">
        <f t="shared" si="792"/>
        <v>4.5999999999999996</v>
      </c>
      <c r="G3393" s="1">
        <f t="shared" si="779"/>
        <v>4.5999999999999996</v>
      </c>
      <c r="H3393">
        <f t="shared" si="780"/>
        <v>4.1999999999999993</v>
      </c>
      <c r="I3393" t="s">
        <v>6840</v>
      </c>
      <c r="J3393" t="s">
        <v>22</v>
      </c>
      <c r="K3393" t="s">
        <v>3986</v>
      </c>
      <c r="L3393" t="str">
        <f t="shared" si="781"/>
        <v>Startup</v>
      </c>
      <c r="N3393" s="2">
        <f t="shared" si="782"/>
        <v>9</v>
      </c>
      <c r="O3393" t="s">
        <v>331</v>
      </c>
      <c r="P3393" t="s">
        <v>691</v>
      </c>
      <c r="Q3393" t="s">
        <v>44</v>
      </c>
      <c r="R3393" t="str">
        <f t="shared" si="783"/>
        <v>Great</v>
      </c>
      <c r="S3393" t="str">
        <f t="shared" si="784"/>
        <v>Great</v>
      </c>
      <c r="T3393" t="b">
        <f t="shared" si="785"/>
        <v>0</v>
      </c>
      <c r="U3393" t="b">
        <f t="shared" si="786"/>
        <v>1</v>
      </c>
      <c r="V3393" t="str">
        <f t="shared" si="787"/>
        <v>Average Company</v>
      </c>
      <c r="W3393" t="str">
        <f t="shared" si="788"/>
        <v>Don't Buy</v>
      </c>
      <c r="X3393" t="str">
        <f t="shared" si="789"/>
        <v>Not Known</v>
      </c>
      <c r="Z3393" t="str">
        <f t="shared" si="790"/>
        <v>None</v>
      </c>
      <c r="AB3393" t="str">
        <f t="shared" si="791"/>
        <v>0</v>
      </c>
    </row>
    <row r="3394" spans="1:28" x14ac:dyDescent="0.3">
      <c r="A3394">
        <v>3392</v>
      </c>
      <c r="B3394" t="s">
        <v>6845</v>
      </c>
      <c r="C3394" t="str">
        <f t="shared" si="778"/>
        <v>Long</v>
      </c>
      <c r="D3394">
        <v>4.2</v>
      </c>
      <c r="F3394" s="1">
        <f t="shared" si="792"/>
        <v>4.2</v>
      </c>
      <c r="G3394" s="1">
        <f t="shared" si="779"/>
        <v>4.2</v>
      </c>
      <c r="H3394">
        <f t="shared" si="780"/>
        <v>4.2</v>
      </c>
      <c r="I3394" t="s">
        <v>6840</v>
      </c>
      <c r="J3394" t="s">
        <v>22</v>
      </c>
      <c r="K3394" t="s">
        <v>6846</v>
      </c>
      <c r="L3394" t="str">
        <f t="shared" si="781"/>
        <v>Established</v>
      </c>
      <c r="N3394" s="2">
        <f t="shared" si="782"/>
        <v>39</v>
      </c>
      <c r="O3394" t="s">
        <v>74</v>
      </c>
      <c r="P3394" t="s">
        <v>691</v>
      </c>
      <c r="Q3394" t="s">
        <v>732</v>
      </c>
      <c r="R3394" t="str">
        <f t="shared" si="783"/>
        <v>Great</v>
      </c>
      <c r="S3394" t="str">
        <f t="shared" si="784"/>
        <v>Great</v>
      </c>
      <c r="T3394" t="b">
        <f t="shared" si="785"/>
        <v>1</v>
      </c>
      <c r="U3394" t="b">
        <f t="shared" si="786"/>
        <v>1</v>
      </c>
      <c r="V3394" t="str">
        <f t="shared" si="787"/>
        <v>Top Company</v>
      </c>
      <c r="W3394" t="str">
        <f t="shared" si="788"/>
        <v>Don't Buy</v>
      </c>
      <c r="X3394" t="str">
        <f t="shared" si="789"/>
        <v>Not Known</v>
      </c>
      <c r="Z3394" t="str">
        <f t="shared" si="790"/>
        <v>None</v>
      </c>
      <c r="AB3394" t="str">
        <f t="shared" si="791"/>
        <v>0</v>
      </c>
    </row>
    <row r="3395" spans="1:28" x14ac:dyDescent="0.3">
      <c r="A3395">
        <v>3393</v>
      </c>
      <c r="B3395" t="s">
        <v>6847</v>
      </c>
      <c r="C3395" t="str">
        <f t="shared" ref="C3395:C3458" si="793">IF(LEN(B3395)&gt;=10,"Long","Short")</f>
        <v>Long</v>
      </c>
      <c r="D3395">
        <v>3.7</v>
      </c>
      <c r="F3395" s="1">
        <f t="shared" si="792"/>
        <v>3.7</v>
      </c>
      <c r="G3395" s="1">
        <f t="shared" ref="G3395:G3458" si="794">IF(L3395="Startup",D3395+0.5,D3395)</f>
        <v>3.7</v>
      </c>
      <c r="H3395">
        <f t="shared" ref="H3395:H3458" si="795">IF(L3395="Startup",D3395+0.1,D3395)</f>
        <v>3.7</v>
      </c>
      <c r="I3395" t="s">
        <v>6840</v>
      </c>
      <c r="J3395" t="s">
        <v>10</v>
      </c>
      <c r="K3395" t="s">
        <v>6509</v>
      </c>
      <c r="L3395" t="str">
        <f t="shared" ref="L3395:L3458" si="796">IF(N3395&lt;10,"Startup","Established")</f>
        <v>Established</v>
      </c>
      <c r="N3395" s="2">
        <f t="shared" ref="N3395:N3458" si="797">INT(LEFT(O3395,2))</f>
        <v>35</v>
      </c>
      <c r="O3395" t="s">
        <v>249</v>
      </c>
      <c r="P3395" t="s">
        <v>691</v>
      </c>
      <c r="Q3395" t="s">
        <v>564</v>
      </c>
      <c r="R3395" t="str">
        <f t="shared" ref="R3395:R3458" si="798">IF(D3395&gt;4,"Great","Average")</f>
        <v>Average</v>
      </c>
      <c r="S3395" t="str">
        <f t="shared" ref="S3395:S3458" si="799">IF(D3395&gt;4,"Great"," ")</f>
        <v xml:space="preserve"> </v>
      </c>
      <c r="T3395" t="b">
        <f t="shared" ref="T3395:T3458" si="800">AND(D3395:D13353&gt;4,N3395:N13353&gt;10)</f>
        <v>0</v>
      </c>
      <c r="U3395" t="b">
        <f t="shared" ref="U3395:U3458" si="801">OR(D3395&gt;3.5,N3395&lt;10)</f>
        <v>1</v>
      </c>
      <c r="V3395" t="str">
        <f t="shared" ref="V3395:V3458" si="802">IF(AND(D3395&gt;4,N3395&gt;20),"Top Company","Average Company")</f>
        <v>Average Company</v>
      </c>
      <c r="W3395" t="str">
        <f t="shared" ref="W3395:W3458" si="803">IF(OR(LEFT(B3395,1)="T",LEFT(B3395,1)="G"),"Buy","Don't Buy")</f>
        <v>Don't Buy</v>
      </c>
      <c r="X3395" t="str">
        <f t="shared" ref="X3395:X3458" si="804">IF(IF(Q3395="Financial Services",ISNUMBER(SEARCH("Mumbai",K3395))),"Bombay Finance","Not Known")</f>
        <v>Not Known</v>
      </c>
      <c r="Z3395" t="str">
        <f t="shared" ref="Z3395:Z3458" si="805">IF(AND(OR(ISNUMBER(SEARCH("Bangalore",K3395)),ISNUMBER(SEARCH("Bengaluru",K3395)),ISNUMBER(SEARCH("Chennai",K3395))),N3395&lt;10),"Silicon Valley Startups","None")</f>
        <v>None</v>
      </c>
      <c r="AB3395" t="str">
        <f t="shared" ref="AB3395:AB3458" si="806">IF(AND(OR(Q3395="IT Services &amp; Consulting",Q3395="Financial Services"),D3395&gt;4),"1Million",IF(AND(OR(Q3395="IT Services &amp; Consulting",Q3395="Financial Services"),D3395&lt;=4),"500K",IF(AND(Q3395="Telecom / ISP",D3395&gt;4),"800K","0")))</f>
        <v>0</v>
      </c>
    </row>
    <row r="3396" spans="1:28" x14ac:dyDescent="0.3">
      <c r="A3396">
        <v>3394</v>
      </c>
      <c r="B3396" t="s">
        <v>6848</v>
      </c>
      <c r="C3396" t="str">
        <f t="shared" si="793"/>
        <v>Long</v>
      </c>
      <c r="D3396">
        <v>4.0999999999999996</v>
      </c>
      <c r="F3396" s="1">
        <f t="shared" si="792"/>
        <v>4.0999999999999996</v>
      </c>
      <c r="G3396" s="1">
        <f t="shared" si="794"/>
        <v>4.0999999999999996</v>
      </c>
      <c r="H3396">
        <f t="shared" si="795"/>
        <v>4.0999999999999996</v>
      </c>
      <c r="I3396" t="s">
        <v>6840</v>
      </c>
      <c r="J3396" t="s">
        <v>10</v>
      </c>
      <c r="K3396" t="s">
        <v>3371</v>
      </c>
      <c r="L3396" t="str">
        <f t="shared" si="796"/>
        <v>Established</v>
      </c>
      <c r="N3396" s="2">
        <f t="shared" si="797"/>
        <v>27</v>
      </c>
      <c r="O3396" t="s">
        <v>109</v>
      </c>
      <c r="P3396" t="s">
        <v>683</v>
      </c>
      <c r="Q3396" t="s">
        <v>362</v>
      </c>
      <c r="R3396" t="str">
        <f t="shared" si="798"/>
        <v>Great</v>
      </c>
      <c r="S3396" t="str">
        <f t="shared" si="799"/>
        <v>Great</v>
      </c>
      <c r="T3396" t="b">
        <f t="shared" si="800"/>
        <v>1</v>
      </c>
      <c r="U3396" t="b">
        <f t="shared" si="801"/>
        <v>1</v>
      </c>
      <c r="V3396" t="str">
        <f t="shared" si="802"/>
        <v>Top Company</v>
      </c>
      <c r="W3396" t="str">
        <f t="shared" si="803"/>
        <v>Don't Buy</v>
      </c>
      <c r="X3396" t="str">
        <f t="shared" si="804"/>
        <v>Not Known</v>
      </c>
      <c r="Z3396" t="str">
        <f t="shared" si="805"/>
        <v>None</v>
      </c>
      <c r="AB3396" t="str">
        <f t="shared" si="806"/>
        <v>0</v>
      </c>
    </row>
    <row r="3397" spans="1:28" x14ac:dyDescent="0.3">
      <c r="A3397">
        <v>3395</v>
      </c>
      <c r="B3397" t="s">
        <v>6849</v>
      </c>
      <c r="C3397" t="str">
        <f t="shared" si="793"/>
        <v>Long</v>
      </c>
      <c r="D3397">
        <v>4.3</v>
      </c>
      <c r="F3397" s="1">
        <f t="shared" si="792"/>
        <v>4.3</v>
      </c>
      <c r="G3397" s="1">
        <f t="shared" si="794"/>
        <v>4.3</v>
      </c>
      <c r="H3397">
        <f t="shared" si="795"/>
        <v>4.3</v>
      </c>
      <c r="I3397" t="s">
        <v>6840</v>
      </c>
      <c r="J3397" t="s">
        <v>22</v>
      </c>
      <c r="K3397" t="s">
        <v>6850</v>
      </c>
      <c r="L3397" t="str">
        <f t="shared" si="796"/>
        <v>Established</v>
      </c>
      <c r="N3397" s="2">
        <f t="shared" si="797"/>
        <v>27</v>
      </c>
      <c r="O3397" t="s">
        <v>109</v>
      </c>
      <c r="P3397" t="s">
        <v>75</v>
      </c>
      <c r="Q3397" t="s">
        <v>732</v>
      </c>
      <c r="R3397" t="str">
        <f t="shared" si="798"/>
        <v>Great</v>
      </c>
      <c r="S3397" t="str">
        <f t="shared" si="799"/>
        <v>Great</v>
      </c>
      <c r="T3397" t="b">
        <f t="shared" si="800"/>
        <v>1</v>
      </c>
      <c r="U3397" t="b">
        <f t="shared" si="801"/>
        <v>1</v>
      </c>
      <c r="V3397" t="str">
        <f t="shared" si="802"/>
        <v>Top Company</v>
      </c>
      <c r="W3397" t="str">
        <f t="shared" si="803"/>
        <v>Don't Buy</v>
      </c>
      <c r="X3397" t="str">
        <f t="shared" si="804"/>
        <v>Not Known</v>
      </c>
      <c r="Z3397" t="str">
        <f t="shared" si="805"/>
        <v>None</v>
      </c>
      <c r="AB3397" t="str">
        <f t="shared" si="806"/>
        <v>0</v>
      </c>
    </row>
    <row r="3398" spans="1:28" x14ac:dyDescent="0.3">
      <c r="A3398">
        <v>3396</v>
      </c>
      <c r="B3398" t="s">
        <v>6851</v>
      </c>
      <c r="C3398" t="str">
        <f t="shared" si="793"/>
        <v>Long</v>
      </c>
      <c r="D3398">
        <v>4.0999999999999996</v>
      </c>
      <c r="F3398" s="1">
        <f t="shared" si="792"/>
        <v>4.0999999999999996</v>
      </c>
      <c r="G3398" s="1">
        <f t="shared" si="794"/>
        <v>4.0999999999999996</v>
      </c>
      <c r="H3398">
        <f t="shared" si="795"/>
        <v>4.0999999999999996</v>
      </c>
      <c r="I3398" t="s">
        <v>6840</v>
      </c>
      <c r="J3398" t="s">
        <v>6852</v>
      </c>
      <c r="K3398" t="s">
        <v>321</v>
      </c>
      <c r="L3398" t="str">
        <f t="shared" si="796"/>
        <v>Established</v>
      </c>
      <c r="N3398" s="2">
        <f t="shared" si="797"/>
        <v>51</v>
      </c>
      <c r="O3398" t="s">
        <v>1308</v>
      </c>
      <c r="Q3398" t="s">
        <v>362</v>
      </c>
      <c r="R3398" t="str">
        <f t="shared" si="798"/>
        <v>Great</v>
      </c>
      <c r="S3398" t="str">
        <f t="shared" si="799"/>
        <v>Great</v>
      </c>
      <c r="T3398" t="b">
        <f t="shared" si="800"/>
        <v>1</v>
      </c>
      <c r="U3398" t="b">
        <f t="shared" si="801"/>
        <v>1</v>
      </c>
      <c r="V3398" t="str">
        <f t="shared" si="802"/>
        <v>Top Company</v>
      </c>
      <c r="W3398" t="str">
        <f t="shared" si="803"/>
        <v>Buy</v>
      </c>
      <c r="X3398" t="str">
        <f t="shared" si="804"/>
        <v>Not Known</v>
      </c>
      <c r="Z3398" t="str">
        <f t="shared" si="805"/>
        <v>None</v>
      </c>
      <c r="AB3398" t="str">
        <f t="shared" si="806"/>
        <v>0</v>
      </c>
    </row>
    <row r="3399" spans="1:28" x14ac:dyDescent="0.3">
      <c r="A3399">
        <v>3397</v>
      </c>
      <c r="B3399" t="s">
        <v>6853</v>
      </c>
      <c r="C3399" t="str">
        <f t="shared" si="793"/>
        <v>Long</v>
      </c>
      <c r="D3399">
        <v>3.9</v>
      </c>
      <c r="F3399" s="1">
        <f t="shared" si="792"/>
        <v>3.9</v>
      </c>
      <c r="G3399" s="1">
        <f t="shared" si="794"/>
        <v>3.9</v>
      </c>
      <c r="H3399">
        <f t="shared" si="795"/>
        <v>3.9</v>
      </c>
      <c r="I3399" t="s">
        <v>6840</v>
      </c>
      <c r="J3399" t="s">
        <v>22</v>
      </c>
      <c r="K3399" t="s">
        <v>6854</v>
      </c>
      <c r="L3399" t="str">
        <f t="shared" si="796"/>
        <v>Established</v>
      </c>
      <c r="N3399" s="2">
        <f t="shared" si="797"/>
        <v>14</v>
      </c>
      <c r="O3399" t="s">
        <v>522</v>
      </c>
      <c r="P3399" t="s">
        <v>181</v>
      </c>
      <c r="Q3399" t="s">
        <v>117</v>
      </c>
      <c r="R3399" t="str">
        <f t="shared" si="798"/>
        <v>Average</v>
      </c>
      <c r="S3399" t="str">
        <f t="shared" si="799"/>
        <v xml:space="preserve"> </v>
      </c>
      <c r="T3399" t="b">
        <f t="shared" si="800"/>
        <v>0</v>
      </c>
      <c r="U3399" t="b">
        <f t="shared" si="801"/>
        <v>1</v>
      </c>
      <c r="V3399" t="str">
        <f t="shared" si="802"/>
        <v>Average Company</v>
      </c>
      <c r="W3399" t="str">
        <f t="shared" si="803"/>
        <v>Buy</v>
      </c>
      <c r="X3399" t="str">
        <f t="shared" si="804"/>
        <v>Not Known</v>
      </c>
      <c r="Z3399" t="str">
        <f t="shared" si="805"/>
        <v>None</v>
      </c>
      <c r="AB3399" t="str">
        <f t="shared" si="806"/>
        <v>0</v>
      </c>
    </row>
    <row r="3400" spans="1:28" x14ac:dyDescent="0.3">
      <c r="A3400">
        <v>3398</v>
      </c>
      <c r="B3400" t="s">
        <v>6855</v>
      </c>
      <c r="C3400" t="str">
        <f t="shared" si="793"/>
        <v>Long</v>
      </c>
      <c r="D3400">
        <v>4.5</v>
      </c>
      <c r="F3400" s="1">
        <f t="shared" si="792"/>
        <v>4.5</v>
      </c>
      <c r="G3400" s="1">
        <f t="shared" si="794"/>
        <v>4.5</v>
      </c>
      <c r="H3400">
        <f t="shared" si="795"/>
        <v>4.5</v>
      </c>
      <c r="I3400" t="s">
        <v>6840</v>
      </c>
      <c r="J3400" t="s">
        <v>22</v>
      </c>
      <c r="K3400" t="s">
        <v>4489</v>
      </c>
      <c r="L3400" t="str">
        <f t="shared" si="796"/>
        <v>Established</v>
      </c>
      <c r="N3400" s="2">
        <f t="shared" si="797"/>
        <v>26</v>
      </c>
      <c r="O3400" t="s">
        <v>126</v>
      </c>
      <c r="P3400" t="s">
        <v>1308</v>
      </c>
      <c r="Q3400" t="s">
        <v>773</v>
      </c>
      <c r="R3400" t="str">
        <f t="shared" si="798"/>
        <v>Great</v>
      </c>
      <c r="S3400" t="str">
        <f t="shared" si="799"/>
        <v>Great</v>
      </c>
      <c r="T3400" t="b">
        <f t="shared" si="800"/>
        <v>1</v>
      </c>
      <c r="U3400" t="b">
        <f t="shared" si="801"/>
        <v>1</v>
      </c>
      <c r="V3400" t="str">
        <f t="shared" si="802"/>
        <v>Top Company</v>
      </c>
      <c r="W3400" t="str">
        <f t="shared" si="803"/>
        <v>Don't Buy</v>
      </c>
      <c r="X3400" t="str">
        <f t="shared" si="804"/>
        <v>Not Known</v>
      </c>
      <c r="Z3400" t="str">
        <f t="shared" si="805"/>
        <v>None</v>
      </c>
      <c r="AB3400" t="str">
        <f t="shared" si="806"/>
        <v>0</v>
      </c>
    </row>
    <row r="3401" spans="1:28" x14ac:dyDescent="0.3">
      <c r="A3401">
        <v>3399</v>
      </c>
      <c r="B3401" t="s">
        <v>6856</v>
      </c>
      <c r="C3401" t="str">
        <f t="shared" si="793"/>
        <v>Long</v>
      </c>
      <c r="D3401">
        <v>3.7</v>
      </c>
      <c r="F3401" s="1">
        <f t="shared" si="792"/>
        <v>3.7</v>
      </c>
      <c r="G3401" s="1">
        <f t="shared" si="794"/>
        <v>3.7</v>
      </c>
      <c r="H3401">
        <f t="shared" si="795"/>
        <v>3.7</v>
      </c>
      <c r="I3401" t="s">
        <v>6840</v>
      </c>
      <c r="J3401" t="s">
        <v>10</v>
      </c>
      <c r="K3401" t="s">
        <v>125</v>
      </c>
      <c r="L3401" t="str">
        <f t="shared" si="796"/>
        <v>Established</v>
      </c>
      <c r="N3401" s="2">
        <f t="shared" si="797"/>
        <v>40</v>
      </c>
      <c r="O3401" t="s">
        <v>375</v>
      </c>
      <c r="P3401" t="s">
        <v>147</v>
      </c>
      <c r="Q3401" t="s">
        <v>44</v>
      </c>
      <c r="R3401" t="str">
        <f t="shared" si="798"/>
        <v>Average</v>
      </c>
      <c r="S3401" t="str">
        <f t="shared" si="799"/>
        <v xml:space="preserve"> </v>
      </c>
      <c r="T3401" t="b">
        <f t="shared" si="800"/>
        <v>0</v>
      </c>
      <c r="U3401" t="b">
        <f t="shared" si="801"/>
        <v>1</v>
      </c>
      <c r="V3401" t="str">
        <f t="shared" si="802"/>
        <v>Average Company</v>
      </c>
      <c r="W3401" t="str">
        <f t="shared" si="803"/>
        <v>Don't Buy</v>
      </c>
      <c r="X3401" t="str">
        <f t="shared" si="804"/>
        <v>Not Known</v>
      </c>
      <c r="Z3401" t="str">
        <f t="shared" si="805"/>
        <v>None</v>
      </c>
      <c r="AB3401" t="str">
        <f t="shared" si="806"/>
        <v>0</v>
      </c>
    </row>
    <row r="3402" spans="1:28" x14ac:dyDescent="0.3">
      <c r="A3402">
        <v>3400</v>
      </c>
      <c r="B3402" t="s">
        <v>6839</v>
      </c>
      <c r="C3402" t="str">
        <f t="shared" si="793"/>
        <v>Long</v>
      </c>
      <c r="D3402">
        <v>4.4000000000000004</v>
      </c>
      <c r="F3402" s="1">
        <f t="shared" si="792"/>
        <v>4.4000000000000004</v>
      </c>
      <c r="G3402" s="1">
        <f t="shared" si="794"/>
        <v>4.4000000000000004</v>
      </c>
      <c r="H3402">
        <f t="shared" si="795"/>
        <v>4.4000000000000004</v>
      </c>
      <c r="I3402" t="s">
        <v>6840</v>
      </c>
      <c r="J3402" t="s">
        <v>22</v>
      </c>
      <c r="K3402" t="s">
        <v>6841</v>
      </c>
      <c r="L3402" t="str">
        <f t="shared" si="796"/>
        <v>Established</v>
      </c>
      <c r="N3402" s="2">
        <f t="shared" si="797"/>
        <v>72</v>
      </c>
      <c r="O3402" t="s">
        <v>933</v>
      </c>
      <c r="P3402" t="s">
        <v>147</v>
      </c>
      <c r="Q3402" t="s">
        <v>986</v>
      </c>
      <c r="R3402" t="str">
        <f t="shared" si="798"/>
        <v>Great</v>
      </c>
      <c r="S3402" t="str">
        <f t="shared" si="799"/>
        <v>Great</v>
      </c>
      <c r="T3402" t="b">
        <f t="shared" si="800"/>
        <v>1</v>
      </c>
      <c r="U3402" t="b">
        <f t="shared" si="801"/>
        <v>1</v>
      </c>
      <c r="V3402" t="str">
        <f t="shared" si="802"/>
        <v>Top Company</v>
      </c>
      <c r="W3402" t="str">
        <f t="shared" si="803"/>
        <v>Don't Buy</v>
      </c>
      <c r="X3402" t="str">
        <f t="shared" si="804"/>
        <v>Not Known</v>
      </c>
      <c r="Z3402" t="str">
        <f t="shared" si="805"/>
        <v>None</v>
      </c>
      <c r="AB3402" t="str">
        <f t="shared" si="806"/>
        <v>0</v>
      </c>
    </row>
    <row r="3403" spans="1:28" x14ac:dyDescent="0.3">
      <c r="A3403">
        <v>3401</v>
      </c>
      <c r="B3403" t="s">
        <v>6857</v>
      </c>
      <c r="C3403" t="str">
        <f t="shared" si="793"/>
        <v>Long</v>
      </c>
      <c r="D3403">
        <v>3.2</v>
      </c>
      <c r="F3403" s="1">
        <f t="shared" si="792"/>
        <v>3.2</v>
      </c>
      <c r="G3403" s="1">
        <f t="shared" si="794"/>
        <v>3.2</v>
      </c>
      <c r="H3403">
        <f t="shared" si="795"/>
        <v>3.2</v>
      </c>
      <c r="I3403" t="s">
        <v>6840</v>
      </c>
      <c r="J3403" t="s">
        <v>22</v>
      </c>
      <c r="K3403" t="s">
        <v>3833</v>
      </c>
      <c r="L3403" t="str">
        <f t="shared" si="796"/>
        <v>Established</v>
      </c>
      <c r="N3403" s="2">
        <f t="shared" si="797"/>
        <v>16</v>
      </c>
      <c r="O3403" t="s">
        <v>121</v>
      </c>
      <c r="P3403" t="s">
        <v>691</v>
      </c>
      <c r="Q3403" t="s">
        <v>19</v>
      </c>
      <c r="R3403" t="str">
        <f t="shared" si="798"/>
        <v>Average</v>
      </c>
      <c r="S3403" t="str">
        <f t="shared" si="799"/>
        <v xml:space="preserve"> </v>
      </c>
      <c r="T3403" t="b">
        <f t="shared" si="800"/>
        <v>0</v>
      </c>
      <c r="U3403" t="b">
        <f t="shared" si="801"/>
        <v>0</v>
      </c>
      <c r="V3403" t="str">
        <f t="shared" si="802"/>
        <v>Average Company</v>
      </c>
      <c r="W3403" t="str">
        <f t="shared" si="803"/>
        <v>Don't Buy</v>
      </c>
      <c r="X3403" t="str">
        <f t="shared" si="804"/>
        <v>Not Known</v>
      </c>
      <c r="Z3403" t="str">
        <f t="shared" si="805"/>
        <v>None</v>
      </c>
      <c r="AB3403" t="str">
        <f t="shared" si="806"/>
        <v>500K</v>
      </c>
    </row>
    <row r="3404" spans="1:28" x14ac:dyDescent="0.3">
      <c r="A3404">
        <v>3402</v>
      </c>
      <c r="B3404" t="s">
        <v>6858</v>
      </c>
      <c r="C3404" t="str">
        <f t="shared" si="793"/>
        <v>Long</v>
      </c>
      <c r="D3404">
        <v>3.8</v>
      </c>
      <c r="F3404" s="1">
        <f t="shared" si="792"/>
        <v>3.8</v>
      </c>
      <c r="G3404" s="1">
        <f t="shared" si="794"/>
        <v>3.8</v>
      </c>
      <c r="H3404">
        <f t="shared" si="795"/>
        <v>3.8</v>
      </c>
      <c r="I3404" t="s">
        <v>6840</v>
      </c>
      <c r="J3404" t="s">
        <v>2222</v>
      </c>
      <c r="K3404" t="s">
        <v>826</v>
      </c>
      <c r="L3404" t="str">
        <f t="shared" si="796"/>
        <v>Established</v>
      </c>
      <c r="N3404" s="2">
        <f t="shared" si="797"/>
        <v>50</v>
      </c>
      <c r="O3404" t="s">
        <v>691</v>
      </c>
      <c r="Q3404" t="s">
        <v>105</v>
      </c>
      <c r="R3404" t="str">
        <f t="shared" si="798"/>
        <v>Average</v>
      </c>
      <c r="S3404" t="str">
        <f t="shared" si="799"/>
        <v xml:space="preserve"> </v>
      </c>
      <c r="T3404" t="b">
        <f t="shared" si="800"/>
        <v>0</v>
      </c>
      <c r="U3404" t="b">
        <f t="shared" si="801"/>
        <v>1</v>
      </c>
      <c r="V3404" t="str">
        <f t="shared" si="802"/>
        <v>Average Company</v>
      </c>
      <c r="W3404" t="str">
        <f t="shared" si="803"/>
        <v>Don't Buy</v>
      </c>
      <c r="X3404" t="str">
        <f t="shared" si="804"/>
        <v>Not Known</v>
      </c>
      <c r="Z3404" t="str">
        <f t="shared" si="805"/>
        <v>None</v>
      </c>
      <c r="AB3404" t="str">
        <f t="shared" si="806"/>
        <v>0</v>
      </c>
    </row>
    <row r="3405" spans="1:28" x14ac:dyDescent="0.3">
      <c r="A3405">
        <v>3403</v>
      </c>
      <c r="B3405" t="s">
        <v>6859</v>
      </c>
      <c r="C3405" t="str">
        <f t="shared" si="793"/>
        <v>Long</v>
      </c>
      <c r="D3405">
        <v>3.7</v>
      </c>
      <c r="F3405" s="1">
        <f t="shared" si="792"/>
        <v>3.7</v>
      </c>
      <c r="G3405" s="1">
        <f t="shared" si="794"/>
        <v>3.7</v>
      </c>
      <c r="H3405">
        <f t="shared" si="795"/>
        <v>3.7</v>
      </c>
      <c r="I3405" t="s">
        <v>6840</v>
      </c>
      <c r="J3405" t="s">
        <v>10</v>
      </c>
      <c r="K3405" t="s">
        <v>4819</v>
      </c>
      <c r="L3405" t="str">
        <f t="shared" si="796"/>
        <v>Established</v>
      </c>
      <c r="N3405" s="2">
        <f t="shared" si="797"/>
        <v>43</v>
      </c>
      <c r="O3405" t="s">
        <v>289</v>
      </c>
      <c r="P3405" t="s">
        <v>691</v>
      </c>
      <c r="Q3405" t="s">
        <v>80</v>
      </c>
      <c r="R3405" t="str">
        <f t="shared" si="798"/>
        <v>Average</v>
      </c>
      <c r="S3405" t="str">
        <f t="shared" si="799"/>
        <v xml:space="preserve"> </v>
      </c>
      <c r="T3405" t="b">
        <f t="shared" si="800"/>
        <v>0</v>
      </c>
      <c r="U3405" t="b">
        <f t="shared" si="801"/>
        <v>1</v>
      </c>
      <c r="V3405" t="str">
        <f t="shared" si="802"/>
        <v>Average Company</v>
      </c>
      <c r="W3405" t="str">
        <f t="shared" si="803"/>
        <v>Don't Buy</v>
      </c>
      <c r="X3405" t="str">
        <f t="shared" si="804"/>
        <v>Not Known</v>
      </c>
      <c r="Z3405" t="str">
        <f t="shared" si="805"/>
        <v>None</v>
      </c>
      <c r="AB3405" t="str">
        <f t="shared" si="806"/>
        <v>0</v>
      </c>
    </row>
    <row r="3406" spans="1:28" x14ac:dyDescent="0.3">
      <c r="A3406">
        <v>3404</v>
      </c>
      <c r="B3406" t="s">
        <v>6860</v>
      </c>
      <c r="C3406" t="str">
        <f t="shared" si="793"/>
        <v>Long</v>
      </c>
      <c r="D3406">
        <v>3.9</v>
      </c>
      <c r="F3406" s="1">
        <f t="shared" si="792"/>
        <v>3.9</v>
      </c>
      <c r="G3406" s="1">
        <f t="shared" si="794"/>
        <v>3.9</v>
      </c>
      <c r="H3406">
        <f t="shared" si="795"/>
        <v>3.9</v>
      </c>
      <c r="I3406" t="s">
        <v>6840</v>
      </c>
      <c r="J3406" t="s">
        <v>10</v>
      </c>
      <c r="K3406" t="s">
        <v>6861</v>
      </c>
      <c r="L3406" t="str">
        <f t="shared" si="796"/>
        <v>Established</v>
      </c>
      <c r="N3406" s="2">
        <f t="shared" si="797"/>
        <v>23</v>
      </c>
      <c r="O3406" t="s">
        <v>230</v>
      </c>
      <c r="P3406" t="s">
        <v>1308</v>
      </c>
      <c r="Q3406" t="s">
        <v>315</v>
      </c>
      <c r="R3406" t="str">
        <f t="shared" si="798"/>
        <v>Average</v>
      </c>
      <c r="S3406" t="str">
        <f t="shared" si="799"/>
        <v xml:space="preserve"> </v>
      </c>
      <c r="T3406" t="b">
        <f t="shared" si="800"/>
        <v>0</v>
      </c>
      <c r="U3406" t="b">
        <f t="shared" si="801"/>
        <v>1</v>
      </c>
      <c r="V3406" t="str">
        <f t="shared" si="802"/>
        <v>Average Company</v>
      </c>
      <c r="W3406" t="str">
        <f t="shared" si="803"/>
        <v>Don't Buy</v>
      </c>
      <c r="X3406" t="str">
        <f t="shared" si="804"/>
        <v>Not Known</v>
      </c>
      <c r="Z3406" t="str">
        <f t="shared" si="805"/>
        <v>None</v>
      </c>
      <c r="AB3406" t="str">
        <f t="shared" si="806"/>
        <v>0</v>
      </c>
    </row>
    <row r="3407" spans="1:28" x14ac:dyDescent="0.3">
      <c r="A3407">
        <v>3405</v>
      </c>
      <c r="B3407" t="s">
        <v>6862</v>
      </c>
      <c r="C3407" t="str">
        <f t="shared" si="793"/>
        <v>Long</v>
      </c>
      <c r="D3407">
        <v>3.6</v>
      </c>
      <c r="F3407" s="1">
        <f t="shared" si="792"/>
        <v>3.6</v>
      </c>
      <c r="G3407" s="1">
        <f t="shared" si="794"/>
        <v>3.6</v>
      </c>
      <c r="H3407">
        <f t="shared" si="795"/>
        <v>3.6</v>
      </c>
      <c r="I3407" t="s">
        <v>6840</v>
      </c>
      <c r="J3407" t="s">
        <v>22</v>
      </c>
      <c r="K3407" t="s">
        <v>4155</v>
      </c>
      <c r="L3407" t="str">
        <f t="shared" si="796"/>
        <v>Established</v>
      </c>
      <c r="N3407" s="2">
        <f t="shared" si="797"/>
        <v>58</v>
      </c>
      <c r="O3407" t="s">
        <v>840</v>
      </c>
      <c r="P3407" t="s">
        <v>691</v>
      </c>
      <c r="Q3407" t="s">
        <v>80</v>
      </c>
      <c r="R3407" t="str">
        <f t="shared" si="798"/>
        <v>Average</v>
      </c>
      <c r="S3407" t="str">
        <f t="shared" si="799"/>
        <v xml:space="preserve"> </v>
      </c>
      <c r="T3407" t="b">
        <f t="shared" si="800"/>
        <v>0</v>
      </c>
      <c r="U3407" t="b">
        <f t="shared" si="801"/>
        <v>1</v>
      </c>
      <c r="V3407" t="str">
        <f t="shared" si="802"/>
        <v>Average Company</v>
      </c>
      <c r="W3407" t="str">
        <f t="shared" si="803"/>
        <v>Don't Buy</v>
      </c>
      <c r="X3407" t="str">
        <f t="shared" si="804"/>
        <v>Not Known</v>
      </c>
      <c r="Z3407" t="str">
        <f t="shared" si="805"/>
        <v>None</v>
      </c>
      <c r="AB3407" t="str">
        <f t="shared" si="806"/>
        <v>0</v>
      </c>
    </row>
    <row r="3408" spans="1:28" x14ac:dyDescent="0.3">
      <c r="A3408">
        <v>3406</v>
      </c>
      <c r="B3408" t="s">
        <v>6863</v>
      </c>
      <c r="C3408" t="str">
        <f t="shared" si="793"/>
        <v>Long</v>
      </c>
      <c r="D3408">
        <v>3.9</v>
      </c>
      <c r="F3408" s="1">
        <f t="shared" si="792"/>
        <v>3.9</v>
      </c>
      <c r="G3408" s="1">
        <f t="shared" si="794"/>
        <v>3.9</v>
      </c>
      <c r="H3408">
        <f t="shared" si="795"/>
        <v>3.9</v>
      </c>
      <c r="I3408" t="s">
        <v>6840</v>
      </c>
      <c r="J3408" t="s">
        <v>22</v>
      </c>
      <c r="K3408" t="s">
        <v>6588</v>
      </c>
      <c r="L3408" t="str">
        <f t="shared" si="796"/>
        <v>Established</v>
      </c>
      <c r="N3408" s="2">
        <f t="shared" si="797"/>
        <v>22</v>
      </c>
      <c r="O3408" t="s">
        <v>142</v>
      </c>
      <c r="P3408" t="s">
        <v>1308</v>
      </c>
      <c r="Q3408" t="s">
        <v>44</v>
      </c>
      <c r="R3408" t="str">
        <f t="shared" si="798"/>
        <v>Average</v>
      </c>
      <c r="S3408" t="str">
        <f t="shared" si="799"/>
        <v xml:space="preserve"> </v>
      </c>
      <c r="T3408" t="b">
        <f t="shared" si="800"/>
        <v>0</v>
      </c>
      <c r="U3408" t="b">
        <f t="shared" si="801"/>
        <v>1</v>
      </c>
      <c r="V3408" t="str">
        <f t="shared" si="802"/>
        <v>Average Company</v>
      </c>
      <c r="W3408" t="str">
        <f t="shared" si="803"/>
        <v>Don't Buy</v>
      </c>
      <c r="X3408" t="str">
        <f t="shared" si="804"/>
        <v>Not Known</v>
      </c>
      <c r="Z3408" t="str">
        <f t="shared" si="805"/>
        <v>None</v>
      </c>
      <c r="AB3408" t="str">
        <f t="shared" si="806"/>
        <v>0</v>
      </c>
    </row>
    <row r="3409" spans="1:28" x14ac:dyDescent="0.3">
      <c r="A3409">
        <v>3407</v>
      </c>
      <c r="B3409" t="s">
        <v>6864</v>
      </c>
      <c r="C3409" t="str">
        <f t="shared" si="793"/>
        <v>Long</v>
      </c>
      <c r="D3409">
        <v>3.5</v>
      </c>
      <c r="F3409" s="1">
        <f t="shared" si="792"/>
        <v>3.5</v>
      </c>
      <c r="G3409" s="1">
        <f t="shared" si="794"/>
        <v>3.5</v>
      </c>
      <c r="H3409">
        <f t="shared" si="795"/>
        <v>3.5</v>
      </c>
      <c r="I3409" t="s">
        <v>6840</v>
      </c>
      <c r="J3409" t="s">
        <v>22</v>
      </c>
      <c r="K3409" t="s">
        <v>3789</v>
      </c>
      <c r="L3409" t="str">
        <f t="shared" si="796"/>
        <v>Established</v>
      </c>
      <c r="N3409" s="2">
        <f t="shared" si="797"/>
        <v>38</v>
      </c>
      <c r="O3409" t="s">
        <v>357</v>
      </c>
      <c r="P3409" t="s">
        <v>683</v>
      </c>
      <c r="Q3409" t="s">
        <v>105</v>
      </c>
      <c r="R3409" t="str">
        <f t="shared" si="798"/>
        <v>Average</v>
      </c>
      <c r="S3409" t="str">
        <f t="shared" si="799"/>
        <v xml:space="preserve"> </v>
      </c>
      <c r="T3409" t="b">
        <f t="shared" si="800"/>
        <v>0</v>
      </c>
      <c r="U3409" t="b">
        <f t="shared" si="801"/>
        <v>0</v>
      </c>
      <c r="V3409" t="str">
        <f t="shared" si="802"/>
        <v>Average Company</v>
      </c>
      <c r="W3409" t="str">
        <f t="shared" si="803"/>
        <v>Don't Buy</v>
      </c>
      <c r="X3409" t="str">
        <f t="shared" si="804"/>
        <v>Not Known</v>
      </c>
      <c r="Z3409" t="str">
        <f t="shared" si="805"/>
        <v>None</v>
      </c>
      <c r="AB3409" t="str">
        <f t="shared" si="806"/>
        <v>0</v>
      </c>
    </row>
    <row r="3410" spans="1:28" x14ac:dyDescent="0.3">
      <c r="A3410">
        <v>3408</v>
      </c>
      <c r="B3410" t="s">
        <v>6865</v>
      </c>
      <c r="C3410" t="str">
        <f t="shared" si="793"/>
        <v>Long</v>
      </c>
      <c r="D3410">
        <v>3.6</v>
      </c>
      <c r="F3410" s="1">
        <f t="shared" si="792"/>
        <v>3.6</v>
      </c>
      <c r="G3410" s="1">
        <f t="shared" si="794"/>
        <v>3.6</v>
      </c>
      <c r="H3410">
        <f t="shared" si="795"/>
        <v>3.6</v>
      </c>
      <c r="I3410" t="s">
        <v>6840</v>
      </c>
      <c r="J3410" t="s">
        <v>22</v>
      </c>
      <c r="K3410" t="s">
        <v>6431</v>
      </c>
      <c r="L3410" t="str">
        <f t="shared" si="796"/>
        <v>Established</v>
      </c>
      <c r="N3410" s="2">
        <f t="shared" si="797"/>
        <v>35</v>
      </c>
      <c r="O3410" t="s">
        <v>249</v>
      </c>
      <c r="P3410" t="s">
        <v>683</v>
      </c>
      <c r="Q3410" t="s">
        <v>295</v>
      </c>
      <c r="R3410" t="str">
        <f t="shared" si="798"/>
        <v>Average</v>
      </c>
      <c r="S3410" t="str">
        <f t="shared" si="799"/>
        <v xml:space="preserve"> </v>
      </c>
      <c r="T3410" t="b">
        <f t="shared" si="800"/>
        <v>0</v>
      </c>
      <c r="U3410" t="b">
        <f t="shared" si="801"/>
        <v>1</v>
      </c>
      <c r="V3410" t="str">
        <f t="shared" si="802"/>
        <v>Average Company</v>
      </c>
      <c r="W3410" t="str">
        <f t="shared" si="803"/>
        <v>Don't Buy</v>
      </c>
      <c r="X3410" t="str">
        <f t="shared" si="804"/>
        <v>Not Known</v>
      </c>
      <c r="Z3410" t="str">
        <f t="shared" si="805"/>
        <v>None</v>
      </c>
      <c r="AB3410" t="str">
        <f t="shared" si="806"/>
        <v>0</v>
      </c>
    </row>
    <row r="3411" spans="1:28" x14ac:dyDescent="0.3">
      <c r="A3411">
        <v>3409</v>
      </c>
      <c r="B3411" t="s">
        <v>6866</v>
      </c>
      <c r="C3411" t="str">
        <f t="shared" si="793"/>
        <v>Long</v>
      </c>
      <c r="D3411">
        <v>4</v>
      </c>
      <c r="F3411" s="1">
        <f t="shared" si="792"/>
        <v>4</v>
      </c>
      <c r="G3411" s="1">
        <f t="shared" si="794"/>
        <v>4</v>
      </c>
      <c r="H3411">
        <f t="shared" si="795"/>
        <v>4</v>
      </c>
      <c r="I3411" t="s">
        <v>6840</v>
      </c>
      <c r="J3411" t="s">
        <v>22</v>
      </c>
      <c r="K3411" t="s">
        <v>2356</v>
      </c>
      <c r="L3411" t="str">
        <f t="shared" si="796"/>
        <v>Established</v>
      </c>
      <c r="N3411" s="2">
        <f t="shared" si="797"/>
        <v>17</v>
      </c>
      <c r="O3411" t="s">
        <v>711</v>
      </c>
      <c r="P3411" t="s">
        <v>691</v>
      </c>
      <c r="Q3411" t="s">
        <v>3437</v>
      </c>
      <c r="R3411" t="str">
        <f t="shared" si="798"/>
        <v>Average</v>
      </c>
      <c r="S3411" t="str">
        <f t="shared" si="799"/>
        <v xml:space="preserve"> </v>
      </c>
      <c r="T3411" t="b">
        <f t="shared" si="800"/>
        <v>0</v>
      </c>
      <c r="U3411" t="b">
        <f t="shared" si="801"/>
        <v>1</v>
      </c>
      <c r="V3411" t="str">
        <f t="shared" si="802"/>
        <v>Average Company</v>
      </c>
      <c r="W3411" t="str">
        <f t="shared" si="803"/>
        <v>Don't Buy</v>
      </c>
      <c r="X3411" t="str">
        <f t="shared" si="804"/>
        <v>Not Known</v>
      </c>
      <c r="Z3411" t="str">
        <f t="shared" si="805"/>
        <v>None</v>
      </c>
      <c r="AB3411" t="str">
        <f t="shared" si="806"/>
        <v>0</v>
      </c>
    </row>
    <row r="3412" spans="1:28" x14ac:dyDescent="0.3">
      <c r="A3412">
        <v>3410</v>
      </c>
      <c r="B3412" t="s">
        <v>6867</v>
      </c>
      <c r="C3412" t="str">
        <f t="shared" si="793"/>
        <v>Long</v>
      </c>
      <c r="D3412">
        <v>4.4000000000000004</v>
      </c>
      <c r="F3412" s="1">
        <f t="shared" si="792"/>
        <v>4.9000000000000004</v>
      </c>
      <c r="G3412" s="1">
        <f t="shared" si="794"/>
        <v>4.9000000000000004</v>
      </c>
      <c r="H3412">
        <f t="shared" si="795"/>
        <v>4.5</v>
      </c>
      <c r="I3412" t="s">
        <v>6840</v>
      </c>
      <c r="J3412" t="s">
        <v>10</v>
      </c>
      <c r="K3412" t="s">
        <v>3166</v>
      </c>
      <c r="L3412" t="str">
        <f t="shared" si="796"/>
        <v>Startup</v>
      </c>
      <c r="N3412" s="2">
        <f t="shared" si="797"/>
        <v>9</v>
      </c>
      <c r="O3412" t="s">
        <v>331</v>
      </c>
      <c r="P3412" t="s">
        <v>691</v>
      </c>
      <c r="Q3412" t="s">
        <v>612</v>
      </c>
      <c r="R3412" t="str">
        <f t="shared" si="798"/>
        <v>Great</v>
      </c>
      <c r="S3412" t="str">
        <f t="shared" si="799"/>
        <v>Great</v>
      </c>
      <c r="T3412" t="b">
        <f t="shared" si="800"/>
        <v>0</v>
      </c>
      <c r="U3412" t="b">
        <f t="shared" si="801"/>
        <v>1</v>
      </c>
      <c r="V3412" t="str">
        <f t="shared" si="802"/>
        <v>Average Company</v>
      </c>
      <c r="W3412" t="str">
        <f t="shared" si="803"/>
        <v>Don't Buy</v>
      </c>
      <c r="X3412" t="str">
        <f t="shared" si="804"/>
        <v>Not Known</v>
      </c>
      <c r="Z3412" t="str">
        <f t="shared" si="805"/>
        <v>None</v>
      </c>
      <c r="AB3412" t="str">
        <f t="shared" si="806"/>
        <v>0</v>
      </c>
    </row>
    <row r="3413" spans="1:28" x14ac:dyDescent="0.3">
      <c r="A3413">
        <v>3411</v>
      </c>
      <c r="B3413" t="s">
        <v>6868</v>
      </c>
      <c r="C3413" t="str">
        <f t="shared" si="793"/>
        <v>Long</v>
      </c>
      <c r="D3413">
        <v>4.9000000000000004</v>
      </c>
      <c r="F3413" s="1" t="e">
        <f t="shared" ref="F3413:F3476" si="807">IF(N3413&lt;10,IF(D3413+0.5&gt;5,5,D3413+0.5),D3413)</f>
        <v>#VALUE!</v>
      </c>
      <c r="G3413" s="1" t="e">
        <f t="shared" si="794"/>
        <v>#VALUE!</v>
      </c>
      <c r="H3413" t="e">
        <f t="shared" si="795"/>
        <v>#VALUE!</v>
      </c>
      <c r="I3413" t="s">
        <v>6840</v>
      </c>
      <c r="J3413" t="s">
        <v>6869</v>
      </c>
      <c r="K3413" t="s">
        <v>1308</v>
      </c>
      <c r="L3413" t="e">
        <f t="shared" si="796"/>
        <v>#VALUE!</v>
      </c>
      <c r="N3413" s="2" t="e">
        <f t="shared" si="797"/>
        <v>#VALUE!</v>
      </c>
      <c r="Q3413" t="s">
        <v>168</v>
      </c>
      <c r="R3413" t="str">
        <f t="shared" si="798"/>
        <v>Great</v>
      </c>
      <c r="S3413" t="str">
        <f t="shared" si="799"/>
        <v>Great</v>
      </c>
      <c r="T3413" t="e">
        <f t="shared" si="800"/>
        <v>#VALUE!</v>
      </c>
      <c r="U3413" t="e">
        <f t="shared" si="801"/>
        <v>#VALUE!</v>
      </c>
      <c r="V3413" t="e">
        <f t="shared" si="802"/>
        <v>#VALUE!</v>
      </c>
      <c r="W3413" t="str">
        <f t="shared" si="803"/>
        <v>Don't Buy</v>
      </c>
      <c r="X3413" t="str">
        <f t="shared" si="804"/>
        <v>Not Known</v>
      </c>
      <c r="Z3413" t="e">
        <f t="shared" si="805"/>
        <v>#VALUE!</v>
      </c>
      <c r="AB3413" t="str">
        <f t="shared" si="806"/>
        <v>0</v>
      </c>
    </row>
    <row r="3414" spans="1:28" x14ac:dyDescent="0.3">
      <c r="A3414">
        <v>3412</v>
      </c>
      <c r="B3414" t="s">
        <v>6870</v>
      </c>
      <c r="C3414" t="str">
        <f t="shared" si="793"/>
        <v>Long</v>
      </c>
      <c r="D3414">
        <v>3.8</v>
      </c>
      <c r="F3414" s="1">
        <f t="shared" si="807"/>
        <v>3.8</v>
      </c>
      <c r="G3414" s="1">
        <f t="shared" si="794"/>
        <v>3.8</v>
      </c>
      <c r="H3414">
        <f t="shared" si="795"/>
        <v>3.8</v>
      </c>
      <c r="I3414" t="s">
        <v>6840</v>
      </c>
      <c r="J3414" t="s">
        <v>6871</v>
      </c>
      <c r="K3414" t="s">
        <v>6541</v>
      </c>
      <c r="L3414" t="str">
        <f t="shared" si="796"/>
        <v>Established</v>
      </c>
      <c r="N3414" s="2">
        <f t="shared" si="797"/>
        <v>20</v>
      </c>
      <c r="O3414" t="s">
        <v>683</v>
      </c>
      <c r="Q3414" t="s">
        <v>28</v>
      </c>
      <c r="R3414" t="str">
        <f t="shared" si="798"/>
        <v>Average</v>
      </c>
      <c r="S3414" t="str">
        <f t="shared" si="799"/>
        <v xml:space="preserve"> </v>
      </c>
      <c r="T3414" t="b">
        <f t="shared" si="800"/>
        <v>0</v>
      </c>
      <c r="U3414" t="b">
        <f t="shared" si="801"/>
        <v>1</v>
      </c>
      <c r="V3414" t="str">
        <f t="shared" si="802"/>
        <v>Average Company</v>
      </c>
      <c r="W3414" t="str">
        <f t="shared" si="803"/>
        <v>Buy</v>
      </c>
      <c r="X3414" t="str">
        <f t="shared" si="804"/>
        <v>Not Known</v>
      </c>
      <c r="Z3414" t="str">
        <f t="shared" si="805"/>
        <v>None</v>
      </c>
      <c r="AB3414" t="str">
        <f t="shared" si="806"/>
        <v>500K</v>
      </c>
    </row>
    <row r="3415" spans="1:28" x14ac:dyDescent="0.3">
      <c r="A3415">
        <v>3413</v>
      </c>
      <c r="B3415" t="s">
        <v>6872</v>
      </c>
      <c r="C3415" t="str">
        <f t="shared" si="793"/>
        <v>Long</v>
      </c>
      <c r="D3415">
        <v>3.9</v>
      </c>
      <c r="F3415" s="1">
        <f t="shared" si="807"/>
        <v>3.9</v>
      </c>
      <c r="G3415" s="1">
        <f t="shared" si="794"/>
        <v>3.9</v>
      </c>
      <c r="H3415">
        <f t="shared" si="795"/>
        <v>3.9</v>
      </c>
      <c r="I3415" t="s">
        <v>5565</v>
      </c>
      <c r="J3415" t="s">
        <v>10</v>
      </c>
      <c r="K3415" t="s">
        <v>2356</v>
      </c>
      <c r="L3415" t="str">
        <f t="shared" si="796"/>
        <v>Established</v>
      </c>
      <c r="N3415" s="2">
        <f t="shared" si="797"/>
        <v>10</v>
      </c>
      <c r="O3415" t="s">
        <v>1286</v>
      </c>
      <c r="P3415" t="s">
        <v>147</v>
      </c>
      <c r="Q3415" t="s">
        <v>28</v>
      </c>
      <c r="R3415" t="str">
        <f t="shared" si="798"/>
        <v>Average</v>
      </c>
      <c r="S3415" t="str">
        <f t="shared" si="799"/>
        <v xml:space="preserve"> </v>
      </c>
      <c r="T3415" t="b">
        <f t="shared" si="800"/>
        <v>0</v>
      </c>
      <c r="U3415" t="b">
        <f t="shared" si="801"/>
        <v>1</v>
      </c>
      <c r="V3415" t="str">
        <f t="shared" si="802"/>
        <v>Average Company</v>
      </c>
      <c r="W3415" t="str">
        <f t="shared" si="803"/>
        <v>Buy</v>
      </c>
      <c r="X3415" t="str">
        <f t="shared" si="804"/>
        <v>Bombay Finance</v>
      </c>
      <c r="Z3415" t="str">
        <f t="shared" si="805"/>
        <v>None</v>
      </c>
      <c r="AB3415" t="str">
        <f t="shared" si="806"/>
        <v>500K</v>
      </c>
    </row>
    <row r="3416" spans="1:28" x14ac:dyDescent="0.3">
      <c r="A3416">
        <v>3414</v>
      </c>
      <c r="B3416" t="s">
        <v>6873</v>
      </c>
      <c r="C3416" t="str">
        <f t="shared" si="793"/>
        <v>Long</v>
      </c>
      <c r="D3416">
        <v>3.9</v>
      </c>
      <c r="F3416" s="1">
        <f t="shared" si="807"/>
        <v>3.9</v>
      </c>
      <c r="G3416" s="1">
        <f t="shared" si="794"/>
        <v>3.9</v>
      </c>
      <c r="H3416">
        <f t="shared" si="795"/>
        <v>3.9</v>
      </c>
      <c r="I3416" t="s">
        <v>6874</v>
      </c>
      <c r="J3416" t="s">
        <v>22</v>
      </c>
      <c r="K3416" t="s">
        <v>6029</v>
      </c>
      <c r="L3416" t="str">
        <f t="shared" si="796"/>
        <v>Established</v>
      </c>
      <c r="N3416" s="2">
        <f t="shared" si="797"/>
        <v>41</v>
      </c>
      <c r="O3416" t="s">
        <v>39</v>
      </c>
      <c r="P3416" t="s">
        <v>683</v>
      </c>
      <c r="Q3416" t="s">
        <v>117</v>
      </c>
      <c r="R3416" t="str">
        <f t="shared" si="798"/>
        <v>Average</v>
      </c>
      <c r="S3416" t="str">
        <f t="shared" si="799"/>
        <v xml:space="preserve"> </v>
      </c>
      <c r="T3416" t="b">
        <f t="shared" si="800"/>
        <v>0</v>
      </c>
      <c r="U3416" t="b">
        <f t="shared" si="801"/>
        <v>1</v>
      </c>
      <c r="V3416" t="str">
        <f t="shared" si="802"/>
        <v>Average Company</v>
      </c>
      <c r="W3416" t="str">
        <f t="shared" si="803"/>
        <v>Don't Buy</v>
      </c>
      <c r="X3416" t="str">
        <f t="shared" si="804"/>
        <v>Not Known</v>
      </c>
      <c r="Z3416" t="str">
        <f t="shared" si="805"/>
        <v>None</v>
      </c>
      <c r="AB3416" t="str">
        <f t="shared" si="806"/>
        <v>0</v>
      </c>
    </row>
    <row r="3417" spans="1:28" x14ac:dyDescent="0.3">
      <c r="A3417">
        <v>3415</v>
      </c>
      <c r="B3417" t="s">
        <v>6875</v>
      </c>
      <c r="C3417" t="str">
        <f t="shared" si="793"/>
        <v>Long</v>
      </c>
      <c r="D3417">
        <v>3.5</v>
      </c>
      <c r="F3417" s="1">
        <f t="shared" si="807"/>
        <v>3.5</v>
      </c>
      <c r="G3417" s="1">
        <f t="shared" si="794"/>
        <v>3.5</v>
      </c>
      <c r="H3417">
        <f t="shared" si="795"/>
        <v>3.5</v>
      </c>
      <c r="I3417" t="s">
        <v>6874</v>
      </c>
      <c r="J3417" t="s">
        <v>6876</v>
      </c>
      <c r="K3417" t="s">
        <v>185</v>
      </c>
      <c r="L3417" t="str">
        <f t="shared" si="796"/>
        <v>Established</v>
      </c>
      <c r="N3417" s="2">
        <f t="shared" si="797"/>
        <v>10</v>
      </c>
      <c r="O3417" t="s">
        <v>75</v>
      </c>
      <c r="Q3417" t="s">
        <v>773</v>
      </c>
      <c r="R3417" t="str">
        <f t="shared" si="798"/>
        <v>Average</v>
      </c>
      <c r="S3417" t="str">
        <f t="shared" si="799"/>
        <v xml:space="preserve"> </v>
      </c>
      <c r="T3417" t="b">
        <f t="shared" si="800"/>
        <v>0</v>
      </c>
      <c r="U3417" t="b">
        <f t="shared" si="801"/>
        <v>0</v>
      </c>
      <c r="V3417" t="str">
        <f t="shared" si="802"/>
        <v>Average Company</v>
      </c>
      <c r="W3417" t="str">
        <f t="shared" si="803"/>
        <v>Buy</v>
      </c>
      <c r="X3417" t="str">
        <f t="shared" si="804"/>
        <v>Not Known</v>
      </c>
      <c r="Z3417" t="str">
        <f t="shared" si="805"/>
        <v>None</v>
      </c>
      <c r="AB3417" t="str">
        <f t="shared" si="806"/>
        <v>0</v>
      </c>
    </row>
    <row r="3418" spans="1:28" x14ac:dyDescent="0.3">
      <c r="A3418">
        <v>3416</v>
      </c>
      <c r="B3418" t="s">
        <v>6877</v>
      </c>
      <c r="C3418" t="str">
        <f t="shared" si="793"/>
        <v>Long</v>
      </c>
      <c r="D3418">
        <v>3.8</v>
      </c>
      <c r="F3418" s="1">
        <f t="shared" si="807"/>
        <v>3.8</v>
      </c>
      <c r="G3418" s="1">
        <f t="shared" si="794"/>
        <v>3.8</v>
      </c>
      <c r="H3418">
        <f t="shared" si="795"/>
        <v>3.8</v>
      </c>
      <c r="I3418" t="s">
        <v>6874</v>
      </c>
      <c r="J3418" t="s">
        <v>10</v>
      </c>
      <c r="K3418" t="s">
        <v>6878</v>
      </c>
      <c r="L3418" t="str">
        <f t="shared" si="796"/>
        <v>Established</v>
      </c>
      <c r="N3418" s="2">
        <f t="shared" si="797"/>
        <v>56</v>
      </c>
      <c r="O3418" t="s">
        <v>908</v>
      </c>
      <c r="P3418" t="s">
        <v>1308</v>
      </c>
      <c r="Q3418" t="s">
        <v>105</v>
      </c>
      <c r="R3418" t="str">
        <f t="shared" si="798"/>
        <v>Average</v>
      </c>
      <c r="S3418" t="str">
        <f t="shared" si="799"/>
        <v xml:space="preserve"> </v>
      </c>
      <c r="T3418" t="b">
        <f t="shared" si="800"/>
        <v>0</v>
      </c>
      <c r="U3418" t="b">
        <f t="shared" si="801"/>
        <v>1</v>
      </c>
      <c r="V3418" t="str">
        <f t="shared" si="802"/>
        <v>Average Company</v>
      </c>
      <c r="W3418" t="str">
        <f t="shared" si="803"/>
        <v>Don't Buy</v>
      </c>
      <c r="X3418" t="str">
        <f t="shared" si="804"/>
        <v>Not Known</v>
      </c>
      <c r="Z3418" t="str">
        <f t="shared" si="805"/>
        <v>None</v>
      </c>
      <c r="AB3418" t="str">
        <f t="shared" si="806"/>
        <v>0</v>
      </c>
    </row>
    <row r="3419" spans="1:28" x14ac:dyDescent="0.3">
      <c r="A3419">
        <v>3417</v>
      </c>
      <c r="B3419" t="s">
        <v>6879</v>
      </c>
      <c r="C3419" t="str">
        <f t="shared" si="793"/>
        <v>Long</v>
      </c>
      <c r="D3419">
        <v>3.5</v>
      </c>
      <c r="F3419" s="1">
        <f t="shared" si="807"/>
        <v>3.5</v>
      </c>
      <c r="G3419" s="1">
        <f t="shared" si="794"/>
        <v>3.5</v>
      </c>
      <c r="H3419">
        <f t="shared" si="795"/>
        <v>3.5</v>
      </c>
      <c r="I3419" t="s">
        <v>6874</v>
      </c>
      <c r="J3419" t="s">
        <v>22</v>
      </c>
      <c r="K3419" t="s">
        <v>6880</v>
      </c>
      <c r="L3419" t="str">
        <f t="shared" si="796"/>
        <v>Established</v>
      </c>
      <c r="N3419" s="2">
        <f t="shared" si="797"/>
        <v>33</v>
      </c>
      <c r="O3419" t="s">
        <v>18</v>
      </c>
      <c r="P3419" t="s">
        <v>683</v>
      </c>
      <c r="Q3419" t="s">
        <v>732</v>
      </c>
      <c r="R3419" t="str">
        <f t="shared" si="798"/>
        <v>Average</v>
      </c>
      <c r="S3419" t="str">
        <f t="shared" si="799"/>
        <v xml:space="preserve"> </v>
      </c>
      <c r="T3419" t="b">
        <f t="shared" si="800"/>
        <v>0</v>
      </c>
      <c r="U3419" t="b">
        <f t="shared" si="801"/>
        <v>0</v>
      </c>
      <c r="V3419" t="str">
        <f t="shared" si="802"/>
        <v>Average Company</v>
      </c>
      <c r="W3419" t="str">
        <f t="shared" si="803"/>
        <v>Don't Buy</v>
      </c>
      <c r="X3419" t="str">
        <f t="shared" si="804"/>
        <v>Not Known</v>
      </c>
      <c r="Z3419" t="str">
        <f t="shared" si="805"/>
        <v>None</v>
      </c>
      <c r="AB3419" t="str">
        <f t="shared" si="806"/>
        <v>0</v>
      </c>
    </row>
    <row r="3420" spans="1:28" x14ac:dyDescent="0.3">
      <c r="A3420">
        <v>3418</v>
      </c>
      <c r="B3420" t="s">
        <v>6881</v>
      </c>
      <c r="C3420" t="str">
        <f t="shared" si="793"/>
        <v>Long</v>
      </c>
      <c r="D3420">
        <v>4.2</v>
      </c>
      <c r="F3420" s="1">
        <f t="shared" si="807"/>
        <v>4.2</v>
      </c>
      <c r="G3420" s="1">
        <f t="shared" si="794"/>
        <v>4.2</v>
      </c>
      <c r="H3420">
        <f t="shared" si="795"/>
        <v>4.2</v>
      </c>
      <c r="I3420" t="s">
        <v>6874</v>
      </c>
      <c r="J3420" t="s">
        <v>10</v>
      </c>
      <c r="K3420" t="s">
        <v>5925</v>
      </c>
      <c r="L3420" t="str">
        <f t="shared" si="796"/>
        <v>Established</v>
      </c>
      <c r="N3420" s="2">
        <f t="shared" si="797"/>
        <v>39</v>
      </c>
      <c r="O3420" t="s">
        <v>74</v>
      </c>
      <c r="P3420" t="s">
        <v>147</v>
      </c>
      <c r="Q3420" t="s">
        <v>246</v>
      </c>
      <c r="R3420" t="str">
        <f t="shared" si="798"/>
        <v>Great</v>
      </c>
      <c r="S3420" t="str">
        <f t="shared" si="799"/>
        <v>Great</v>
      </c>
      <c r="T3420" t="b">
        <f t="shared" si="800"/>
        <v>1</v>
      </c>
      <c r="U3420" t="b">
        <f t="shared" si="801"/>
        <v>1</v>
      </c>
      <c r="V3420" t="str">
        <f t="shared" si="802"/>
        <v>Top Company</v>
      </c>
      <c r="W3420" t="str">
        <f t="shared" si="803"/>
        <v>Don't Buy</v>
      </c>
      <c r="X3420" t="str">
        <f t="shared" si="804"/>
        <v>Not Known</v>
      </c>
      <c r="Z3420" t="str">
        <f t="shared" si="805"/>
        <v>None</v>
      </c>
      <c r="AB3420" t="str">
        <f t="shared" si="806"/>
        <v>0</v>
      </c>
    </row>
    <row r="3421" spans="1:28" x14ac:dyDescent="0.3">
      <c r="A3421">
        <v>3419</v>
      </c>
      <c r="B3421" t="s">
        <v>6882</v>
      </c>
      <c r="C3421" t="str">
        <f t="shared" si="793"/>
        <v>Long</v>
      </c>
      <c r="D3421">
        <v>3.9</v>
      </c>
      <c r="F3421" s="1">
        <f t="shared" si="807"/>
        <v>3.9</v>
      </c>
      <c r="G3421" s="1">
        <f t="shared" si="794"/>
        <v>3.9</v>
      </c>
      <c r="H3421">
        <f t="shared" si="795"/>
        <v>3.9</v>
      </c>
      <c r="I3421" t="s">
        <v>6874</v>
      </c>
      <c r="J3421" t="s">
        <v>22</v>
      </c>
      <c r="K3421" t="s">
        <v>5378</v>
      </c>
      <c r="L3421" t="str">
        <f t="shared" si="796"/>
        <v>Established</v>
      </c>
      <c r="N3421" s="2">
        <f t="shared" si="797"/>
        <v>18</v>
      </c>
      <c r="O3421" t="s">
        <v>200</v>
      </c>
      <c r="P3421" t="s">
        <v>691</v>
      </c>
      <c r="Q3421" t="s">
        <v>564</v>
      </c>
      <c r="R3421" t="str">
        <f t="shared" si="798"/>
        <v>Average</v>
      </c>
      <c r="S3421" t="str">
        <f t="shared" si="799"/>
        <v xml:space="preserve"> </v>
      </c>
      <c r="T3421" t="b">
        <f t="shared" si="800"/>
        <v>0</v>
      </c>
      <c r="U3421" t="b">
        <f t="shared" si="801"/>
        <v>1</v>
      </c>
      <c r="V3421" t="str">
        <f t="shared" si="802"/>
        <v>Average Company</v>
      </c>
      <c r="W3421" t="str">
        <f t="shared" si="803"/>
        <v>Don't Buy</v>
      </c>
      <c r="X3421" t="str">
        <f t="shared" si="804"/>
        <v>Not Known</v>
      </c>
      <c r="Z3421" t="str">
        <f t="shared" si="805"/>
        <v>None</v>
      </c>
      <c r="AB3421" t="str">
        <f t="shared" si="806"/>
        <v>0</v>
      </c>
    </row>
    <row r="3422" spans="1:28" x14ac:dyDescent="0.3">
      <c r="A3422">
        <v>3420</v>
      </c>
      <c r="B3422" t="s">
        <v>6883</v>
      </c>
      <c r="C3422" t="str">
        <f t="shared" si="793"/>
        <v>Long</v>
      </c>
      <c r="D3422">
        <v>3.9</v>
      </c>
      <c r="F3422" s="1">
        <f t="shared" si="807"/>
        <v>3.9</v>
      </c>
      <c r="G3422" s="1">
        <f t="shared" si="794"/>
        <v>3.9</v>
      </c>
      <c r="H3422">
        <f t="shared" si="795"/>
        <v>3.9</v>
      </c>
      <c r="I3422" t="s">
        <v>6874</v>
      </c>
      <c r="J3422" t="s">
        <v>22</v>
      </c>
      <c r="K3422" t="s">
        <v>2356</v>
      </c>
      <c r="L3422" t="str">
        <f t="shared" si="796"/>
        <v>Established</v>
      </c>
      <c r="N3422" s="2">
        <f t="shared" si="797"/>
        <v>80</v>
      </c>
      <c r="O3422" t="s">
        <v>203</v>
      </c>
      <c r="P3422" t="s">
        <v>691</v>
      </c>
      <c r="Q3422" t="s">
        <v>1080</v>
      </c>
      <c r="R3422" t="str">
        <f t="shared" si="798"/>
        <v>Average</v>
      </c>
      <c r="S3422" t="str">
        <f t="shared" si="799"/>
        <v xml:space="preserve"> </v>
      </c>
      <c r="T3422" t="b">
        <f t="shared" si="800"/>
        <v>0</v>
      </c>
      <c r="U3422" t="b">
        <f t="shared" si="801"/>
        <v>1</v>
      </c>
      <c r="V3422" t="str">
        <f t="shared" si="802"/>
        <v>Average Company</v>
      </c>
      <c r="W3422" t="str">
        <f t="shared" si="803"/>
        <v>Don't Buy</v>
      </c>
      <c r="X3422" t="str">
        <f t="shared" si="804"/>
        <v>Not Known</v>
      </c>
      <c r="Z3422" t="str">
        <f t="shared" si="805"/>
        <v>None</v>
      </c>
      <c r="AB3422" t="str">
        <f t="shared" si="806"/>
        <v>0</v>
      </c>
    </row>
    <row r="3423" spans="1:28" x14ac:dyDescent="0.3">
      <c r="A3423">
        <v>3421</v>
      </c>
      <c r="B3423" t="s">
        <v>6884</v>
      </c>
      <c r="C3423" t="str">
        <f t="shared" si="793"/>
        <v>Long</v>
      </c>
      <c r="D3423">
        <v>3.4</v>
      </c>
      <c r="F3423" s="1">
        <f t="shared" si="807"/>
        <v>3.4</v>
      </c>
      <c r="G3423" s="1">
        <f t="shared" si="794"/>
        <v>3.4</v>
      </c>
      <c r="H3423">
        <f t="shared" si="795"/>
        <v>3.4</v>
      </c>
      <c r="I3423" t="s">
        <v>6874</v>
      </c>
      <c r="J3423" t="s">
        <v>10</v>
      </c>
      <c r="K3423" t="s">
        <v>3371</v>
      </c>
      <c r="L3423" t="str">
        <f t="shared" si="796"/>
        <v>Established</v>
      </c>
      <c r="N3423" s="2">
        <f t="shared" si="797"/>
        <v>70</v>
      </c>
      <c r="O3423" t="s">
        <v>264</v>
      </c>
      <c r="P3423" t="s">
        <v>1703</v>
      </c>
      <c r="Q3423" t="s">
        <v>918</v>
      </c>
      <c r="R3423" t="str">
        <f t="shared" si="798"/>
        <v>Average</v>
      </c>
      <c r="S3423" t="str">
        <f t="shared" si="799"/>
        <v xml:space="preserve"> </v>
      </c>
      <c r="T3423" t="b">
        <f t="shared" si="800"/>
        <v>0</v>
      </c>
      <c r="U3423" t="b">
        <f t="shared" si="801"/>
        <v>0</v>
      </c>
      <c r="V3423" t="str">
        <f t="shared" si="802"/>
        <v>Average Company</v>
      </c>
      <c r="W3423" t="str">
        <f t="shared" si="803"/>
        <v>Don't Buy</v>
      </c>
      <c r="X3423" t="str">
        <f t="shared" si="804"/>
        <v>Not Known</v>
      </c>
      <c r="Z3423" t="str">
        <f t="shared" si="805"/>
        <v>None</v>
      </c>
      <c r="AB3423" t="str">
        <f t="shared" si="806"/>
        <v>0</v>
      </c>
    </row>
    <row r="3424" spans="1:28" x14ac:dyDescent="0.3">
      <c r="A3424">
        <v>3422</v>
      </c>
      <c r="B3424" t="s">
        <v>6885</v>
      </c>
      <c r="C3424" t="str">
        <f t="shared" si="793"/>
        <v>Short</v>
      </c>
      <c r="D3424">
        <v>4.0999999999999996</v>
      </c>
      <c r="F3424" s="1">
        <f t="shared" si="807"/>
        <v>4.0999999999999996</v>
      </c>
      <c r="G3424" s="1">
        <f t="shared" si="794"/>
        <v>4.0999999999999996</v>
      </c>
      <c r="H3424">
        <f t="shared" si="795"/>
        <v>4.0999999999999996</v>
      </c>
      <c r="I3424" t="s">
        <v>6874</v>
      </c>
      <c r="J3424" t="s">
        <v>10</v>
      </c>
      <c r="K3424" t="s">
        <v>6886</v>
      </c>
      <c r="L3424" t="str">
        <f t="shared" si="796"/>
        <v>Established</v>
      </c>
      <c r="N3424" s="2">
        <f t="shared" si="797"/>
        <v>34</v>
      </c>
      <c r="O3424" t="s">
        <v>213</v>
      </c>
      <c r="P3424" t="s">
        <v>147</v>
      </c>
      <c r="Q3424" t="s">
        <v>218</v>
      </c>
      <c r="R3424" t="str">
        <f t="shared" si="798"/>
        <v>Great</v>
      </c>
      <c r="S3424" t="str">
        <f t="shared" si="799"/>
        <v>Great</v>
      </c>
      <c r="T3424" t="b">
        <f t="shared" si="800"/>
        <v>1</v>
      </c>
      <c r="U3424" t="b">
        <f t="shared" si="801"/>
        <v>1</v>
      </c>
      <c r="V3424" t="str">
        <f t="shared" si="802"/>
        <v>Top Company</v>
      </c>
      <c r="W3424" t="str">
        <f t="shared" si="803"/>
        <v>Don't Buy</v>
      </c>
      <c r="X3424" t="str">
        <f t="shared" si="804"/>
        <v>Not Known</v>
      </c>
      <c r="Z3424" t="str">
        <f t="shared" si="805"/>
        <v>None</v>
      </c>
      <c r="AB3424" t="str">
        <f t="shared" si="806"/>
        <v>0</v>
      </c>
    </row>
    <row r="3425" spans="1:28" x14ac:dyDescent="0.3">
      <c r="A3425">
        <v>3423</v>
      </c>
      <c r="B3425" t="s">
        <v>6887</v>
      </c>
      <c r="C3425" t="str">
        <f t="shared" si="793"/>
        <v>Long</v>
      </c>
      <c r="D3425">
        <v>3.8</v>
      </c>
      <c r="F3425" s="1">
        <f t="shared" si="807"/>
        <v>4.3</v>
      </c>
      <c r="G3425" s="1">
        <f t="shared" si="794"/>
        <v>4.3</v>
      </c>
      <c r="H3425">
        <f t="shared" si="795"/>
        <v>3.9</v>
      </c>
      <c r="I3425" t="s">
        <v>6874</v>
      </c>
      <c r="J3425" t="s">
        <v>22</v>
      </c>
      <c r="K3425" t="s">
        <v>6888</v>
      </c>
      <c r="L3425" t="str">
        <f t="shared" si="796"/>
        <v>Startup</v>
      </c>
      <c r="N3425" s="2">
        <f t="shared" si="797"/>
        <v>9</v>
      </c>
      <c r="O3425" t="s">
        <v>331</v>
      </c>
      <c r="P3425" t="s">
        <v>683</v>
      </c>
      <c r="Q3425" t="s">
        <v>295</v>
      </c>
      <c r="R3425" t="str">
        <f t="shared" si="798"/>
        <v>Average</v>
      </c>
      <c r="S3425" t="str">
        <f t="shared" si="799"/>
        <v xml:space="preserve"> </v>
      </c>
      <c r="T3425" t="b">
        <f t="shared" si="800"/>
        <v>0</v>
      </c>
      <c r="U3425" t="b">
        <f t="shared" si="801"/>
        <v>1</v>
      </c>
      <c r="V3425" t="str">
        <f t="shared" si="802"/>
        <v>Average Company</v>
      </c>
      <c r="W3425" t="str">
        <f t="shared" si="803"/>
        <v>Don't Buy</v>
      </c>
      <c r="X3425" t="str">
        <f t="shared" si="804"/>
        <v>Not Known</v>
      </c>
      <c r="Z3425" t="str">
        <f t="shared" si="805"/>
        <v>None</v>
      </c>
      <c r="AB3425" t="str">
        <f t="shared" si="806"/>
        <v>0</v>
      </c>
    </row>
    <row r="3426" spans="1:28" x14ac:dyDescent="0.3">
      <c r="A3426">
        <v>3424</v>
      </c>
      <c r="B3426" t="s">
        <v>6889</v>
      </c>
      <c r="C3426" t="str">
        <f t="shared" si="793"/>
        <v>Long</v>
      </c>
      <c r="D3426">
        <v>3.7</v>
      </c>
      <c r="F3426" s="1">
        <f t="shared" si="807"/>
        <v>3.7</v>
      </c>
      <c r="G3426" s="1">
        <f t="shared" si="794"/>
        <v>3.7</v>
      </c>
      <c r="H3426">
        <f t="shared" si="795"/>
        <v>3.7</v>
      </c>
      <c r="I3426" t="s">
        <v>6874</v>
      </c>
      <c r="J3426" t="s">
        <v>10</v>
      </c>
      <c r="K3426" t="s">
        <v>3430</v>
      </c>
      <c r="L3426" t="str">
        <f t="shared" si="796"/>
        <v>Established</v>
      </c>
      <c r="N3426" s="2">
        <f t="shared" si="797"/>
        <v>35</v>
      </c>
      <c r="O3426" t="s">
        <v>249</v>
      </c>
      <c r="P3426" t="s">
        <v>147</v>
      </c>
      <c r="Q3426" t="s">
        <v>204</v>
      </c>
      <c r="R3426" t="str">
        <f t="shared" si="798"/>
        <v>Average</v>
      </c>
      <c r="S3426" t="str">
        <f t="shared" si="799"/>
        <v xml:space="preserve"> </v>
      </c>
      <c r="T3426" t="b">
        <f t="shared" si="800"/>
        <v>0</v>
      </c>
      <c r="U3426" t="b">
        <f t="shared" si="801"/>
        <v>1</v>
      </c>
      <c r="V3426" t="str">
        <f t="shared" si="802"/>
        <v>Average Company</v>
      </c>
      <c r="W3426" t="str">
        <f t="shared" si="803"/>
        <v>Don't Buy</v>
      </c>
      <c r="X3426" t="str">
        <f t="shared" si="804"/>
        <v>Not Known</v>
      </c>
      <c r="Z3426" t="str">
        <f t="shared" si="805"/>
        <v>None</v>
      </c>
      <c r="AB3426" t="str">
        <f t="shared" si="806"/>
        <v>0</v>
      </c>
    </row>
    <row r="3427" spans="1:28" x14ac:dyDescent="0.3">
      <c r="A3427">
        <v>3425</v>
      </c>
      <c r="B3427" t="s">
        <v>6890</v>
      </c>
      <c r="C3427" t="str">
        <f t="shared" si="793"/>
        <v>Long</v>
      </c>
      <c r="D3427">
        <v>4.5</v>
      </c>
      <c r="F3427" s="1">
        <f t="shared" si="807"/>
        <v>4.5</v>
      </c>
      <c r="G3427" s="1">
        <f t="shared" si="794"/>
        <v>4.5</v>
      </c>
      <c r="H3427">
        <f t="shared" si="795"/>
        <v>4.5</v>
      </c>
      <c r="I3427" t="s">
        <v>6874</v>
      </c>
      <c r="J3427" t="s">
        <v>10</v>
      </c>
      <c r="K3427" t="s">
        <v>4013</v>
      </c>
      <c r="L3427" t="str">
        <f t="shared" si="796"/>
        <v>Established</v>
      </c>
      <c r="N3427" s="2">
        <f t="shared" si="797"/>
        <v>10</v>
      </c>
      <c r="O3427" t="s">
        <v>1393</v>
      </c>
      <c r="P3427" t="s">
        <v>75</v>
      </c>
      <c r="Q3427" t="s">
        <v>1278</v>
      </c>
      <c r="R3427" t="str">
        <f t="shared" si="798"/>
        <v>Great</v>
      </c>
      <c r="S3427" t="str">
        <f t="shared" si="799"/>
        <v>Great</v>
      </c>
      <c r="T3427" t="b">
        <f t="shared" si="800"/>
        <v>0</v>
      </c>
      <c r="U3427" t="b">
        <f t="shared" si="801"/>
        <v>1</v>
      </c>
      <c r="V3427" t="str">
        <f t="shared" si="802"/>
        <v>Average Company</v>
      </c>
      <c r="W3427" t="str">
        <f t="shared" si="803"/>
        <v>Buy</v>
      </c>
      <c r="X3427" t="str">
        <f t="shared" si="804"/>
        <v>Not Known</v>
      </c>
      <c r="Z3427" t="str">
        <f t="shared" si="805"/>
        <v>None</v>
      </c>
      <c r="AB3427" t="str">
        <f t="shared" si="806"/>
        <v>0</v>
      </c>
    </row>
    <row r="3428" spans="1:28" x14ac:dyDescent="0.3">
      <c r="A3428">
        <v>3426</v>
      </c>
      <c r="B3428" t="s">
        <v>6891</v>
      </c>
      <c r="C3428" t="str">
        <f t="shared" si="793"/>
        <v>Long</v>
      </c>
      <c r="D3428">
        <v>4.0999999999999996</v>
      </c>
      <c r="F3428" s="1">
        <f t="shared" si="807"/>
        <v>4.5999999999999996</v>
      </c>
      <c r="G3428" s="1">
        <f t="shared" si="794"/>
        <v>4.5999999999999996</v>
      </c>
      <c r="H3428">
        <f t="shared" si="795"/>
        <v>4.1999999999999993</v>
      </c>
      <c r="I3428" t="s">
        <v>6874</v>
      </c>
      <c r="J3428" t="s">
        <v>6892</v>
      </c>
      <c r="K3428" t="s">
        <v>264</v>
      </c>
      <c r="L3428" t="str">
        <f t="shared" si="796"/>
        <v>Startup</v>
      </c>
      <c r="N3428" s="2">
        <f t="shared" si="797"/>
        <v>1</v>
      </c>
      <c r="O3428" t="s">
        <v>13</v>
      </c>
      <c r="Q3428" t="s">
        <v>362</v>
      </c>
      <c r="R3428" t="str">
        <f t="shared" si="798"/>
        <v>Great</v>
      </c>
      <c r="S3428" t="str">
        <f t="shared" si="799"/>
        <v>Great</v>
      </c>
      <c r="T3428" t="b">
        <f t="shared" si="800"/>
        <v>0</v>
      </c>
      <c r="U3428" t="b">
        <f t="shared" si="801"/>
        <v>1</v>
      </c>
      <c r="V3428" t="str">
        <f t="shared" si="802"/>
        <v>Average Company</v>
      </c>
      <c r="W3428" t="str">
        <f t="shared" si="803"/>
        <v>Don't Buy</v>
      </c>
      <c r="X3428" t="str">
        <f t="shared" si="804"/>
        <v>Not Known</v>
      </c>
      <c r="Z3428" t="str">
        <f t="shared" si="805"/>
        <v>None</v>
      </c>
      <c r="AB3428" t="str">
        <f t="shared" si="806"/>
        <v>0</v>
      </c>
    </row>
    <row r="3429" spans="1:28" x14ac:dyDescent="0.3">
      <c r="A3429">
        <v>3427</v>
      </c>
      <c r="B3429" t="s">
        <v>6893</v>
      </c>
      <c r="C3429" t="str">
        <f t="shared" si="793"/>
        <v>Long</v>
      </c>
      <c r="D3429">
        <v>3.6</v>
      </c>
      <c r="F3429" s="1">
        <f t="shared" si="807"/>
        <v>3.6</v>
      </c>
      <c r="G3429" s="1">
        <f t="shared" si="794"/>
        <v>3.6</v>
      </c>
      <c r="H3429">
        <f t="shared" si="795"/>
        <v>3.6</v>
      </c>
      <c r="I3429" t="s">
        <v>6874</v>
      </c>
      <c r="J3429" t="s">
        <v>22</v>
      </c>
      <c r="K3429" t="s">
        <v>6894</v>
      </c>
      <c r="L3429" t="str">
        <f t="shared" si="796"/>
        <v>Established</v>
      </c>
      <c r="N3429" s="2">
        <f t="shared" si="797"/>
        <v>19</v>
      </c>
      <c r="O3429" t="s">
        <v>100</v>
      </c>
      <c r="P3429" t="s">
        <v>683</v>
      </c>
      <c r="Q3429" t="s">
        <v>843</v>
      </c>
      <c r="R3429" t="str">
        <f t="shared" si="798"/>
        <v>Average</v>
      </c>
      <c r="S3429" t="str">
        <f t="shared" si="799"/>
        <v xml:space="preserve"> </v>
      </c>
      <c r="T3429" t="b">
        <f t="shared" si="800"/>
        <v>0</v>
      </c>
      <c r="U3429" t="b">
        <f t="shared" si="801"/>
        <v>1</v>
      </c>
      <c r="V3429" t="str">
        <f t="shared" si="802"/>
        <v>Average Company</v>
      </c>
      <c r="W3429" t="str">
        <f t="shared" si="803"/>
        <v>Don't Buy</v>
      </c>
      <c r="X3429" t="str">
        <f t="shared" si="804"/>
        <v>Not Known</v>
      </c>
      <c r="Z3429" t="str">
        <f t="shared" si="805"/>
        <v>None</v>
      </c>
      <c r="AB3429" t="str">
        <f t="shared" si="806"/>
        <v>0</v>
      </c>
    </row>
    <row r="3430" spans="1:28" x14ac:dyDescent="0.3">
      <c r="A3430">
        <v>3428</v>
      </c>
      <c r="B3430" t="s">
        <v>6895</v>
      </c>
      <c r="C3430" t="str">
        <f t="shared" si="793"/>
        <v>Short</v>
      </c>
      <c r="D3430">
        <v>4.3</v>
      </c>
      <c r="F3430" s="1">
        <f t="shared" si="807"/>
        <v>4.3</v>
      </c>
      <c r="G3430" s="1">
        <f t="shared" si="794"/>
        <v>4.3</v>
      </c>
      <c r="H3430">
        <f t="shared" si="795"/>
        <v>4.3</v>
      </c>
      <c r="I3430" t="s">
        <v>6874</v>
      </c>
      <c r="J3430" t="s">
        <v>22</v>
      </c>
      <c r="K3430" t="s">
        <v>6896</v>
      </c>
      <c r="L3430" t="str">
        <f t="shared" si="796"/>
        <v>Established</v>
      </c>
      <c r="N3430" s="2">
        <f t="shared" si="797"/>
        <v>90</v>
      </c>
      <c r="O3430" t="s">
        <v>586</v>
      </c>
      <c r="P3430" t="s">
        <v>147</v>
      </c>
      <c r="Q3430" t="s">
        <v>846</v>
      </c>
      <c r="R3430" t="str">
        <f t="shared" si="798"/>
        <v>Great</v>
      </c>
      <c r="S3430" t="str">
        <f t="shared" si="799"/>
        <v>Great</v>
      </c>
      <c r="T3430" t="b">
        <f t="shared" si="800"/>
        <v>1</v>
      </c>
      <c r="U3430" t="b">
        <f t="shared" si="801"/>
        <v>1</v>
      </c>
      <c r="V3430" t="str">
        <f t="shared" si="802"/>
        <v>Top Company</v>
      </c>
      <c r="W3430" t="str">
        <f t="shared" si="803"/>
        <v>Don't Buy</v>
      </c>
      <c r="X3430" t="str">
        <f t="shared" si="804"/>
        <v>Not Known</v>
      </c>
      <c r="Z3430" t="str">
        <f t="shared" si="805"/>
        <v>None</v>
      </c>
      <c r="AB3430" t="str">
        <f t="shared" si="806"/>
        <v>0</v>
      </c>
    </row>
    <row r="3431" spans="1:28" x14ac:dyDescent="0.3">
      <c r="A3431">
        <v>3429</v>
      </c>
      <c r="B3431" t="s">
        <v>6897</v>
      </c>
      <c r="C3431" t="str">
        <f t="shared" si="793"/>
        <v>Short</v>
      </c>
      <c r="D3431">
        <v>4</v>
      </c>
      <c r="F3431" s="1">
        <f t="shared" si="807"/>
        <v>4.5</v>
      </c>
      <c r="G3431" s="1">
        <f t="shared" si="794"/>
        <v>4.5</v>
      </c>
      <c r="H3431">
        <f t="shared" si="795"/>
        <v>4.0999999999999996</v>
      </c>
      <c r="I3431" t="s">
        <v>6874</v>
      </c>
      <c r="J3431" t="s">
        <v>22</v>
      </c>
      <c r="K3431" t="s">
        <v>6898</v>
      </c>
      <c r="L3431" t="str">
        <f t="shared" si="796"/>
        <v>Startup</v>
      </c>
      <c r="N3431" s="2">
        <f t="shared" si="797"/>
        <v>8</v>
      </c>
      <c r="O3431" t="s">
        <v>583</v>
      </c>
      <c r="P3431" t="s">
        <v>1308</v>
      </c>
      <c r="Q3431" t="s">
        <v>243</v>
      </c>
      <c r="R3431" t="str">
        <f t="shared" si="798"/>
        <v>Average</v>
      </c>
      <c r="S3431" t="str">
        <f t="shared" si="799"/>
        <v xml:space="preserve"> </v>
      </c>
      <c r="T3431" t="b">
        <f t="shared" si="800"/>
        <v>0</v>
      </c>
      <c r="U3431" t="b">
        <f t="shared" si="801"/>
        <v>1</v>
      </c>
      <c r="V3431" t="str">
        <f t="shared" si="802"/>
        <v>Average Company</v>
      </c>
      <c r="W3431" t="str">
        <f t="shared" si="803"/>
        <v>Don't Buy</v>
      </c>
      <c r="X3431" t="str">
        <f t="shared" si="804"/>
        <v>Not Known</v>
      </c>
      <c r="Z3431" t="str">
        <f t="shared" si="805"/>
        <v>None</v>
      </c>
      <c r="AB3431" t="str">
        <f t="shared" si="806"/>
        <v>0</v>
      </c>
    </row>
    <row r="3432" spans="1:28" x14ac:dyDescent="0.3">
      <c r="A3432">
        <v>3430</v>
      </c>
      <c r="B3432" t="s">
        <v>6899</v>
      </c>
      <c r="C3432" t="str">
        <f t="shared" si="793"/>
        <v>Long</v>
      </c>
      <c r="D3432">
        <v>3.9</v>
      </c>
      <c r="F3432" s="1">
        <f t="shared" si="807"/>
        <v>4.4000000000000004</v>
      </c>
      <c r="G3432" s="1">
        <f t="shared" si="794"/>
        <v>4.4000000000000004</v>
      </c>
      <c r="H3432">
        <f t="shared" si="795"/>
        <v>4</v>
      </c>
      <c r="I3432" t="s">
        <v>6874</v>
      </c>
      <c r="J3432" t="s">
        <v>22</v>
      </c>
      <c r="K3432" t="s">
        <v>3703</v>
      </c>
      <c r="L3432" t="str">
        <f t="shared" si="796"/>
        <v>Startup</v>
      </c>
      <c r="N3432" s="2">
        <f t="shared" si="797"/>
        <v>6</v>
      </c>
      <c r="O3432" t="s">
        <v>217</v>
      </c>
      <c r="P3432" t="s">
        <v>1703</v>
      </c>
      <c r="Q3432" t="s">
        <v>218</v>
      </c>
      <c r="R3432" t="str">
        <f t="shared" si="798"/>
        <v>Average</v>
      </c>
      <c r="S3432" t="str">
        <f t="shared" si="799"/>
        <v xml:space="preserve"> </v>
      </c>
      <c r="T3432" t="b">
        <f t="shared" si="800"/>
        <v>0</v>
      </c>
      <c r="U3432" t="b">
        <f t="shared" si="801"/>
        <v>1</v>
      </c>
      <c r="V3432" t="str">
        <f t="shared" si="802"/>
        <v>Average Company</v>
      </c>
      <c r="W3432" t="str">
        <f t="shared" si="803"/>
        <v>Don't Buy</v>
      </c>
      <c r="X3432" t="str">
        <f t="shared" si="804"/>
        <v>Not Known</v>
      </c>
      <c r="Z3432" t="str">
        <f t="shared" si="805"/>
        <v>None</v>
      </c>
      <c r="AB3432" t="str">
        <f t="shared" si="806"/>
        <v>0</v>
      </c>
    </row>
    <row r="3433" spans="1:28" x14ac:dyDescent="0.3">
      <c r="A3433">
        <v>3431</v>
      </c>
      <c r="B3433" t="s">
        <v>6900</v>
      </c>
      <c r="C3433" t="str">
        <f t="shared" si="793"/>
        <v>Long</v>
      </c>
      <c r="D3433">
        <v>4.2</v>
      </c>
      <c r="F3433" s="1">
        <f t="shared" si="807"/>
        <v>4.2</v>
      </c>
      <c r="G3433" s="1">
        <f t="shared" si="794"/>
        <v>4.2</v>
      </c>
      <c r="H3433">
        <f t="shared" si="795"/>
        <v>4.2</v>
      </c>
      <c r="I3433" t="s">
        <v>6874</v>
      </c>
      <c r="J3433" t="s">
        <v>10</v>
      </c>
      <c r="K3433" t="s">
        <v>6901</v>
      </c>
      <c r="L3433" t="str">
        <f t="shared" si="796"/>
        <v>Established</v>
      </c>
      <c r="N3433" s="2">
        <f t="shared" si="797"/>
        <v>16</v>
      </c>
      <c r="O3433" t="s">
        <v>121</v>
      </c>
      <c r="P3433" t="s">
        <v>181</v>
      </c>
      <c r="Q3433" t="s">
        <v>424</v>
      </c>
      <c r="R3433" t="str">
        <f t="shared" si="798"/>
        <v>Great</v>
      </c>
      <c r="S3433" t="str">
        <f t="shared" si="799"/>
        <v>Great</v>
      </c>
      <c r="T3433" t="b">
        <f t="shared" si="800"/>
        <v>1</v>
      </c>
      <c r="U3433" t="b">
        <f t="shared" si="801"/>
        <v>1</v>
      </c>
      <c r="V3433" t="str">
        <f t="shared" si="802"/>
        <v>Average Company</v>
      </c>
      <c r="W3433" t="str">
        <f t="shared" si="803"/>
        <v>Don't Buy</v>
      </c>
      <c r="X3433" t="str">
        <f t="shared" si="804"/>
        <v>Not Known</v>
      </c>
      <c r="Z3433" t="str">
        <f t="shared" si="805"/>
        <v>None</v>
      </c>
      <c r="AB3433" t="str">
        <f t="shared" si="806"/>
        <v>0</v>
      </c>
    </row>
    <row r="3434" spans="1:28" x14ac:dyDescent="0.3">
      <c r="A3434">
        <v>3432</v>
      </c>
      <c r="B3434" t="s">
        <v>6902</v>
      </c>
      <c r="C3434" t="str">
        <f t="shared" si="793"/>
        <v>Long</v>
      </c>
      <c r="D3434">
        <v>3</v>
      </c>
      <c r="F3434" s="1">
        <f t="shared" si="807"/>
        <v>3</v>
      </c>
      <c r="G3434" s="1">
        <f t="shared" si="794"/>
        <v>3</v>
      </c>
      <c r="H3434">
        <f t="shared" si="795"/>
        <v>3</v>
      </c>
      <c r="I3434" t="s">
        <v>6874</v>
      </c>
      <c r="J3434" t="s">
        <v>10</v>
      </c>
      <c r="K3434" t="s">
        <v>6903</v>
      </c>
      <c r="L3434" t="str">
        <f t="shared" si="796"/>
        <v>Established</v>
      </c>
      <c r="N3434" s="2">
        <f t="shared" si="797"/>
        <v>38</v>
      </c>
      <c r="O3434" t="s">
        <v>357</v>
      </c>
      <c r="P3434" t="s">
        <v>691</v>
      </c>
      <c r="Q3434" t="s">
        <v>5712</v>
      </c>
      <c r="R3434" t="str">
        <f t="shared" si="798"/>
        <v>Average</v>
      </c>
      <c r="S3434" t="str">
        <f t="shared" si="799"/>
        <v xml:space="preserve"> </v>
      </c>
      <c r="T3434" t="b">
        <f t="shared" si="800"/>
        <v>0</v>
      </c>
      <c r="U3434" t="b">
        <f t="shared" si="801"/>
        <v>0</v>
      </c>
      <c r="V3434" t="str">
        <f t="shared" si="802"/>
        <v>Average Company</v>
      </c>
      <c r="W3434" t="str">
        <f t="shared" si="803"/>
        <v>Don't Buy</v>
      </c>
      <c r="X3434" t="str">
        <f t="shared" si="804"/>
        <v>Not Known</v>
      </c>
      <c r="Z3434" t="str">
        <f t="shared" si="805"/>
        <v>None</v>
      </c>
      <c r="AB3434" t="str">
        <f t="shared" si="806"/>
        <v>0</v>
      </c>
    </row>
    <row r="3435" spans="1:28" x14ac:dyDescent="0.3">
      <c r="A3435">
        <v>3433</v>
      </c>
      <c r="B3435" t="s">
        <v>6904</v>
      </c>
      <c r="C3435" t="str">
        <f t="shared" si="793"/>
        <v>Long</v>
      </c>
      <c r="D3435">
        <v>4.4000000000000004</v>
      </c>
      <c r="F3435" s="1" t="e">
        <f t="shared" si="807"/>
        <v>#VALUE!</v>
      </c>
      <c r="G3435" s="1" t="e">
        <f t="shared" si="794"/>
        <v>#VALUE!</v>
      </c>
      <c r="H3435" t="e">
        <f t="shared" si="795"/>
        <v>#VALUE!</v>
      </c>
      <c r="I3435" t="s">
        <v>6874</v>
      </c>
      <c r="J3435" t="s">
        <v>6905</v>
      </c>
      <c r="K3435" t="s">
        <v>572</v>
      </c>
      <c r="L3435" t="e">
        <f t="shared" si="796"/>
        <v>#VALUE!</v>
      </c>
      <c r="N3435" s="2" t="e">
        <f t="shared" si="797"/>
        <v>#VALUE!</v>
      </c>
      <c r="O3435" t="s">
        <v>147</v>
      </c>
      <c r="Q3435" t="s">
        <v>612</v>
      </c>
      <c r="R3435" t="str">
        <f t="shared" si="798"/>
        <v>Great</v>
      </c>
      <c r="S3435" t="str">
        <f t="shared" si="799"/>
        <v>Great</v>
      </c>
      <c r="T3435" t="e">
        <f t="shared" si="800"/>
        <v>#VALUE!</v>
      </c>
      <c r="U3435" t="e">
        <f t="shared" si="801"/>
        <v>#VALUE!</v>
      </c>
      <c r="V3435" t="e">
        <f t="shared" si="802"/>
        <v>#VALUE!</v>
      </c>
      <c r="W3435" t="str">
        <f t="shared" si="803"/>
        <v>Don't Buy</v>
      </c>
      <c r="X3435" t="str">
        <f t="shared" si="804"/>
        <v>Not Known</v>
      </c>
      <c r="Z3435" t="e">
        <f t="shared" si="805"/>
        <v>#VALUE!</v>
      </c>
      <c r="AB3435" t="str">
        <f t="shared" si="806"/>
        <v>0</v>
      </c>
    </row>
    <row r="3436" spans="1:28" x14ac:dyDescent="0.3">
      <c r="A3436">
        <v>3434</v>
      </c>
      <c r="B3436" t="s">
        <v>6906</v>
      </c>
      <c r="C3436" t="str">
        <f t="shared" si="793"/>
        <v>Long</v>
      </c>
      <c r="D3436">
        <v>3.7</v>
      </c>
      <c r="F3436" s="1" t="e">
        <f t="shared" si="807"/>
        <v>#VALUE!</v>
      </c>
      <c r="G3436" s="1" t="e">
        <f t="shared" si="794"/>
        <v>#VALUE!</v>
      </c>
      <c r="H3436" t="e">
        <f t="shared" si="795"/>
        <v>#VALUE!</v>
      </c>
      <c r="I3436" t="s">
        <v>6874</v>
      </c>
      <c r="J3436" t="s">
        <v>6907</v>
      </c>
      <c r="K3436" t="s">
        <v>274</v>
      </c>
      <c r="L3436" t="e">
        <f t="shared" si="796"/>
        <v>#VALUE!</v>
      </c>
      <c r="N3436" s="2" t="e">
        <f t="shared" si="797"/>
        <v>#VALUE!</v>
      </c>
      <c r="Q3436" t="s">
        <v>19</v>
      </c>
      <c r="R3436" t="str">
        <f t="shared" si="798"/>
        <v>Average</v>
      </c>
      <c r="S3436" t="str">
        <f t="shared" si="799"/>
        <v xml:space="preserve"> </v>
      </c>
      <c r="T3436" t="e">
        <f t="shared" si="800"/>
        <v>#VALUE!</v>
      </c>
      <c r="U3436" t="e">
        <f t="shared" si="801"/>
        <v>#VALUE!</v>
      </c>
      <c r="V3436" t="e">
        <f t="shared" si="802"/>
        <v>#VALUE!</v>
      </c>
      <c r="W3436" t="str">
        <f t="shared" si="803"/>
        <v>Don't Buy</v>
      </c>
      <c r="X3436" t="str">
        <f t="shared" si="804"/>
        <v>Not Known</v>
      </c>
      <c r="Z3436" t="e">
        <f t="shared" si="805"/>
        <v>#VALUE!</v>
      </c>
      <c r="AB3436" t="str">
        <f t="shared" si="806"/>
        <v>500K</v>
      </c>
    </row>
    <row r="3437" spans="1:28" x14ac:dyDescent="0.3">
      <c r="A3437">
        <v>3435</v>
      </c>
      <c r="B3437" t="s">
        <v>6908</v>
      </c>
      <c r="C3437" t="str">
        <f t="shared" si="793"/>
        <v>Long</v>
      </c>
      <c r="D3437">
        <v>4.3</v>
      </c>
      <c r="F3437" s="1">
        <f t="shared" si="807"/>
        <v>4.3</v>
      </c>
      <c r="G3437" s="1">
        <f t="shared" si="794"/>
        <v>4.3</v>
      </c>
      <c r="H3437">
        <f t="shared" si="795"/>
        <v>4.3</v>
      </c>
      <c r="I3437" t="s">
        <v>6874</v>
      </c>
      <c r="J3437" t="s">
        <v>22</v>
      </c>
      <c r="K3437" t="s">
        <v>6909</v>
      </c>
      <c r="L3437" t="str">
        <f t="shared" si="796"/>
        <v>Established</v>
      </c>
      <c r="N3437" s="2">
        <f t="shared" si="797"/>
        <v>13</v>
      </c>
      <c r="O3437" t="s">
        <v>299</v>
      </c>
      <c r="P3437" t="s">
        <v>691</v>
      </c>
      <c r="Q3437" t="s">
        <v>19</v>
      </c>
      <c r="R3437" t="str">
        <f t="shared" si="798"/>
        <v>Great</v>
      </c>
      <c r="S3437" t="str">
        <f t="shared" si="799"/>
        <v>Great</v>
      </c>
      <c r="T3437" t="b">
        <f t="shared" si="800"/>
        <v>1</v>
      </c>
      <c r="U3437" t="b">
        <f t="shared" si="801"/>
        <v>1</v>
      </c>
      <c r="V3437" t="str">
        <f t="shared" si="802"/>
        <v>Average Company</v>
      </c>
      <c r="W3437" t="str">
        <f t="shared" si="803"/>
        <v>Don't Buy</v>
      </c>
      <c r="X3437" t="str">
        <f t="shared" si="804"/>
        <v>Not Known</v>
      </c>
      <c r="Z3437" t="str">
        <f t="shared" si="805"/>
        <v>None</v>
      </c>
      <c r="AB3437" t="str">
        <f t="shared" si="806"/>
        <v>1Million</v>
      </c>
    </row>
    <row r="3438" spans="1:28" x14ac:dyDescent="0.3">
      <c r="A3438">
        <v>3436</v>
      </c>
      <c r="B3438" t="s">
        <v>6910</v>
      </c>
      <c r="C3438" t="str">
        <f t="shared" si="793"/>
        <v>Long</v>
      </c>
      <c r="D3438">
        <v>4</v>
      </c>
      <c r="F3438" s="1">
        <f t="shared" si="807"/>
        <v>4</v>
      </c>
      <c r="G3438" s="1">
        <f t="shared" si="794"/>
        <v>4</v>
      </c>
      <c r="H3438">
        <f t="shared" si="795"/>
        <v>4</v>
      </c>
      <c r="I3438" t="s">
        <v>6874</v>
      </c>
      <c r="J3438" t="s">
        <v>22</v>
      </c>
      <c r="K3438" t="s">
        <v>6911</v>
      </c>
      <c r="L3438" t="str">
        <f t="shared" si="796"/>
        <v>Established</v>
      </c>
      <c r="N3438" s="2">
        <f t="shared" si="797"/>
        <v>18</v>
      </c>
      <c r="O3438" t="s">
        <v>200</v>
      </c>
      <c r="P3438" t="s">
        <v>147</v>
      </c>
      <c r="Q3438" t="s">
        <v>19</v>
      </c>
      <c r="R3438" t="str">
        <f t="shared" si="798"/>
        <v>Average</v>
      </c>
      <c r="S3438" t="str">
        <f t="shared" si="799"/>
        <v xml:space="preserve"> </v>
      </c>
      <c r="T3438" t="b">
        <f t="shared" si="800"/>
        <v>0</v>
      </c>
      <c r="U3438" t="b">
        <f t="shared" si="801"/>
        <v>1</v>
      </c>
      <c r="V3438" t="str">
        <f t="shared" si="802"/>
        <v>Average Company</v>
      </c>
      <c r="W3438" t="str">
        <f t="shared" si="803"/>
        <v>Buy</v>
      </c>
      <c r="X3438" t="str">
        <f t="shared" si="804"/>
        <v>Not Known</v>
      </c>
      <c r="Z3438" t="str">
        <f t="shared" si="805"/>
        <v>None</v>
      </c>
      <c r="AB3438" t="str">
        <f t="shared" si="806"/>
        <v>500K</v>
      </c>
    </row>
    <row r="3439" spans="1:28" x14ac:dyDescent="0.3">
      <c r="A3439">
        <v>3437</v>
      </c>
      <c r="B3439" t="s">
        <v>6912</v>
      </c>
      <c r="C3439" t="str">
        <f t="shared" si="793"/>
        <v>Short</v>
      </c>
      <c r="D3439">
        <v>4</v>
      </c>
      <c r="F3439" s="1">
        <f t="shared" si="807"/>
        <v>4</v>
      </c>
      <c r="G3439" s="1">
        <f t="shared" si="794"/>
        <v>4</v>
      </c>
      <c r="H3439">
        <f t="shared" si="795"/>
        <v>4</v>
      </c>
      <c r="I3439" t="s">
        <v>6764</v>
      </c>
      <c r="J3439" t="s">
        <v>22</v>
      </c>
      <c r="K3439" t="s">
        <v>6913</v>
      </c>
      <c r="L3439" t="str">
        <f t="shared" si="796"/>
        <v>Established</v>
      </c>
      <c r="N3439" s="2">
        <f t="shared" si="797"/>
        <v>49</v>
      </c>
      <c r="O3439" t="s">
        <v>104</v>
      </c>
      <c r="P3439" t="s">
        <v>691</v>
      </c>
      <c r="Q3439" t="s">
        <v>117</v>
      </c>
      <c r="R3439" t="str">
        <f t="shared" si="798"/>
        <v>Average</v>
      </c>
      <c r="S3439" t="str">
        <f t="shared" si="799"/>
        <v xml:space="preserve"> </v>
      </c>
      <c r="T3439" t="b">
        <f t="shared" si="800"/>
        <v>0</v>
      </c>
      <c r="U3439" t="b">
        <f t="shared" si="801"/>
        <v>1</v>
      </c>
      <c r="V3439" t="str">
        <f t="shared" si="802"/>
        <v>Average Company</v>
      </c>
      <c r="W3439" t="str">
        <f t="shared" si="803"/>
        <v>Don't Buy</v>
      </c>
      <c r="X3439" t="str">
        <f t="shared" si="804"/>
        <v>Not Known</v>
      </c>
      <c r="Z3439" t="str">
        <f t="shared" si="805"/>
        <v>None</v>
      </c>
      <c r="AB3439" t="str">
        <f t="shared" si="806"/>
        <v>0</v>
      </c>
    </row>
    <row r="3440" spans="1:28" x14ac:dyDescent="0.3">
      <c r="A3440">
        <v>3438</v>
      </c>
      <c r="B3440" t="s">
        <v>6914</v>
      </c>
      <c r="C3440" t="str">
        <f t="shared" si="793"/>
        <v>Long</v>
      </c>
      <c r="D3440">
        <v>4</v>
      </c>
      <c r="F3440" s="1">
        <f t="shared" si="807"/>
        <v>4</v>
      </c>
      <c r="G3440" s="1">
        <f t="shared" si="794"/>
        <v>4</v>
      </c>
      <c r="H3440">
        <f t="shared" si="795"/>
        <v>4</v>
      </c>
      <c r="I3440" t="s">
        <v>6915</v>
      </c>
      <c r="J3440" t="s">
        <v>22</v>
      </c>
      <c r="K3440" t="s">
        <v>3419</v>
      </c>
      <c r="L3440" t="str">
        <f t="shared" si="796"/>
        <v>Established</v>
      </c>
      <c r="N3440" s="2">
        <f t="shared" si="797"/>
        <v>27</v>
      </c>
      <c r="O3440" t="s">
        <v>109</v>
      </c>
      <c r="P3440" t="s">
        <v>147</v>
      </c>
      <c r="Q3440" t="s">
        <v>315</v>
      </c>
      <c r="R3440" t="str">
        <f t="shared" si="798"/>
        <v>Average</v>
      </c>
      <c r="S3440" t="str">
        <f t="shared" si="799"/>
        <v xml:space="preserve"> </v>
      </c>
      <c r="T3440" t="b">
        <f t="shared" si="800"/>
        <v>0</v>
      </c>
      <c r="U3440" t="b">
        <f t="shared" si="801"/>
        <v>1</v>
      </c>
      <c r="V3440" t="str">
        <f t="shared" si="802"/>
        <v>Average Company</v>
      </c>
      <c r="W3440" t="str">
        <f t="shared" si="803"/>
        <v>Don't Buy</v>
      </c>
      <c r="X3440" t="str">
        <f t="shared" si="804"/>
        <v>Not Known</v>
      </c>
      <c r="Z3440" t="str">
        <f t="shared" si="805"/>
        <v>None</v>
      </c>
      <c r="AB3440" t="str">
        <f t="shared" si="806"/>
        <v>0</v>
      </c>
    </row>
    <row r="3441" spans="1:28" x14ac:dyDescent="0.3">
      <c r="A3441">
        <v>3439</v>
      </c>
      <c r="B3441" t="s">
        <v>6916</v>
      </c>
      <c r="C3441" t="str">
        <f t="shared" si="793"/>
        <v>Long</v>
      </c>
      <c r="D3441">
        <v>4.2</v>
      </c>
      <c r="F3441" s="1">
        <f t="shared" si="807"/>
        <v>4.7</v>
      </c>
      <c r="G3441" s="1">
        <f t="shared" si="794"/>
        <v>4.7</v>
      </c>
      <c r="H3441">
        <f t="shared" si="795"/>
        <v>4.3</v>
      </c>
      <c r="I3441" t="s">
        <v>6915</v>
      </c>
      <c r="J3441" t="s">
        <v>22</v>
      </c>
      <c r="K3441" t="s">
        <v>6917</v>
      </c>
      <c r="L3441" t="str">
        <f t="shared" si="796"/>
        <v>Startup</v>
      </c>
      <c r="N3441" s="2">
        <f t="shared" si="797"/>
        <v>9</v>
      </c>
      <c r="O3441" t="s">
        <v>331</v>
      </c>
      <c r="P3441" t="s">
        <v>147</v>
      </c>
      <c r="Q3441" t="s">
        <v>19</v>
      </c>
      <c r="R3441" t="str">
        <f t="shared" si="798"/>
        <v>Great</v>
      </c>
      <c r="S3441" t="str">
        <f t="shared" si="799"/>
        <v>Great</v>
      </c>
      <c r="T3441" t="b">
        <f t="shared" si="800"/>
        <v>0</v>
      </c>
      <c r="U3441" t="b">
        <f t="shared" si="801"/>
        <v>1</v>
      </c>
      <c r="V3441" t="str">
        <f t="shared" si="802"/>
        <v>Average Company</v>
      </c>
      <c r="W3441" t="str">
        <f t="shared" si="803"/>
        <v>Don't Buy</v>
      </c>
      <c r="X3441" t="str">
        <f t="shared" si="804"/>
        <v>Not Known</v>
      </c>
      <c r="Z3441" t="str">
        <f t="shared" si="805"/>
        <v>None</v>
      </c>
      <c r="AB3441" t="str">
        <f t="shared" si="806"/>
        <v>1Million</v>
      </c>
    </row>
    <row r="3442" spans="1:28" x14ac:dyDescent="0.3">
      <c r="A3442">
        <v>3440</v>
      </c>
      <c r="B3442" t="s">
        <v>6918</v>
      </c>
      <c r="C3442" t="str">
        <f t="shared" si="793"/>
        <v>Long</v>
      </c>
      <c r="D3442">
        <v>4</v>
      </c>
      <c r="F3442" s="1">
        <f t="shared" si="807"/>
        <v>4</v>
      </c>
      <c r="G3442" s="1">
        <f t="shared" si="794"/>
        <v>4</v>
      </c>
      <c r="H3442">
        <f t="shared" si="795"/>
        <v>4</v>
      </c>
      <c r="I3442" t="s">
        <v>6915</v>
      </c>
      <c r="J3442" t="s">
        <v>22</v>
      </c>
      <c r="K3442" t="s">
        <v>4900</v>
      </c>
      <c r="L3442" t="str">
        <f t="shared" si="796"/>
        <v>Established</v>
      </c>
      <c r="N3442" s="2">
        <f t="shared" si="797"/>
        <v>13</v>
      </c>
      <c r="O3442" t="s">
        <v>721</v>
      </c>
      <c r="P3442" t="s">
        <v>1261</v>
      </c>
      <c r="Q3442" t="s">
        <v>80</v>
      </c>
      <c r="R3442" t="str">
        <f t="shared" si="798"/>
        <v>Average</v>
      </c>
      <c r="S3442" t="str">
        <f t="shared" si="799"/>
        <v xml:space="preserve"> </v>
      </c>
      <c r="T3442" t="b">
        <f t="shared" si="800"/>
        <v>0</v>
      </c>
      <c r="U3442" t="b">
        <f t="shared" si="801"/>
        <v>1</v>
      </c>
      <c r="V3442" t="str">
        <f t="shared" si="802"/>
        <v>Average Company</v>
      </c>
      <c r="W3442" t="str">
        <f t="shared" si="803"/>
        <v>Don't Buy</v>
      </c>
      <c r="X3442" t="str">
        <f t="shared" si="804"/>
        <v>Not Known</v>
      </c>
      <c r="Z3442" t="str">
        <f t="shared" si="805"/>
        <v>None</v>
      </c>
      <c r="AB3442" t="str">
        <f t="shared" si="806"/>
        <v>0</v>
      </c>
    </row>
    <row r="3443" spans="1:28" x14ac:dyDescent="0.3">
      <c r="A3443">
        <v>3441</v>
      </c>
      <c r="B3443" t="s">
        <v>6919</v>
      </c>
      <c r="C3443" t="str">
        <f t="shared" si="793"/>
        <v>Long</v>
      </c>
      <c r="D3443">
        <v>4.2</v>
      </c>
      <c r="F3443" s="1">
        <f t="shared" si="807"/>
        <v>4.2</v>
      </c>
      <c r="G3443" s="1">
        <f t="shared" si="794"/>
        <v>4.2</v>
      </c>
      <c r="H3443">
        <f t="shared" si="795"/>
        <v>4.2</v>
      </c>
      <c r="I3443" t="s">
        <v>6915</v>
      </c>
      <c r="J3443" t="s">
        <v>22</v>
      </c>
      <c r="K3443" t="s">
        <v>5475</v>
      </c>
      <c r="L3443" t="str">
        <f t="shared" si="796"/>
        <v>Established</v>
      </c>
      <c r="N3443" s="2">
        <f t="shared" si="797"/>
        <v>10</v>
      </c>
      <c r="O3443" t="s">
        <v>2514</v>
      </c>
      <c r="P3443" t="s">
        <v>147</v>
      </c>
      <c r="Q3443" t="s">
        <v>523</v>
      </c>
      <c r="R3443" t="str">
        <f t="shared" si="798"/>
        <v>Great</v>
      </c>
      <c r="S3443" t="str">
        <f t="shared" si="799"/>
        <v>Great</v>
      </c>
      <c r="T3443" t="b">
        <f t="shared" si="800"/>
        <v>0</v>
      </c>
      <c r="U3443" t="b">
        <f t="shared" si="801"/>
        <v>1</v>
      </c>
      <c r="V3443" t="str">
        <f t="shared" si="802"/>
        <v>Average Company</v>
      </c>
      <c r="W3443" t="str">
        <f t="shared" si="803"/>
        <v>Don't Buy</v>
      </c>
      <c r="X3443" t="str">
        <f t="shared" si="804"/>
        <v>Not Known</v>
      </c>
      <c r="Z3443" t="str">
        <f t="shared" si="805"/>
        <v>None</v>
      </c>
      <c r="AB3443" t="str">
        <f t="shared" si="806"/>
        <v>0</v>
      </c>
    </row>
    <row r="3444" spans="1:28" x14ac:dyDescent="0.3">
      <c r="A3444">
        <v>3442</v>
      </c>
      <c r="B3444" t="s">
        <v>6920</v>
      </c>
      <c r="C3444" t="str">
        <f t="shared" si="793"/>
        <v>Long</v>
      </c>
      <c r="D3444">
        <v>4.0999999999999996</v>
      </c>
      <c r="F3444" s="1">
        <f t="shared" si="807"/>
        <v>4.0999999999999996</v>
      </c>
      <c r="G3444" s="1">
        <f t="shared" si="794"/>
        <v>4.0999999999999996</v>
      </c>
      <c r="H3444">
        <f t="shared" si="795"/>
        <v>4.0999999999999996</v>
      </c>
      <c r="I3444" t="s">
        <v>6915</v>
      </c>
      <c r="J3444" t="s">
        <v>22</v>
      </c>
      <c r="K3444" t="s">
        <v>6921</v>
      </c>
      <c r="L3444" t="str">
        <f t="shared" si="796"/>
        <v>Established</v>
      </c>
      <c r="N3444" s="2">
        <f t="shared" si="797"/>
        <v>25</v>
      </c>
      <c r="O3444" t="s">
        <v>54</v>
      </c>
      <c r="P3444" t="s">
        <v>1308</v>
      </c>
      <c r="Q3444" t="s">
        <v>19</v>
      </c>
      <c r="R3444" t="str">
        <f t="shared" si="798"/>
        <v>Great</v>
      </c>
      <c r="S3444" t="str">
        <f t="shared" si="799"/>
        <v>Great</v>
      </c>
      <c r="T3444" t="b">
        <f t="shared" si="800"/>
        <v>1</v>
      </c>
      <c r="U3444" t="b">
        <f t="shared" si="801"/>
        <v>1</v>
      </c>
      <c r="V3444" t="str">
        <f t="shared" si="802"/>
        <v>Top Company</v>
      </c>
      <c r="W3444" t="str">
        <f t="shared" si="803"/>
        <v>Don't Buy</v>
      </c>
      <c r="X3444" t="str">
        <f t="shared" si="804"/>
        <v>Not Known</v>
      </c>
      <c r="Z3444" t="str">
        <f t="shared" si="805"/>
        <v>None</v>
      </c>
      <c r="AB3444" t="str">
        <f t="shared" si="806"/>
        <v>1Million</v>
      </c>
    </row>
    <row r="3445" spans="1:28" x14ac:dyDescent="0.3">
      <c r="A3445">
        <v>3443</v>
      </c>
      <c r="B3445" t="s">
        <v>6922</v>
      </c>
      <c r="C3445" t="str">
        <f t="shared" si="793"/>
        <v>Long</v>
      </c>
      <c r="D3445">
        <v>3.5</v>
      </c>
      <c r="F3445" s="1">
        <f t="shared" si="807"/>
        <v>3.5</v>
      </c>
      <c r="G3445" s="1">
        <f t="shared" si="794"/>
        <v>3.5</v>
      </c>
      <c r="H3445">
        <f t="shared" si="795"/>
        <v>3.5</v>
      </c>
      <c r="I3445" t="s">
        <v>6915</v>
      </c>
      <c r="J3445" t="s">
        <v>10</v>
      </c>
      <c r="K3445" t="s">
        <v>6923</v>
      </c>
      <c r="L3445" t="str">
        <f t="shared" si="796"/>
        <v>Established</v>
      </c>
      <c r="N3445" s="2">
        <f t="shared" si="797"/>
        <v>38</v>
      </c>
      <c r="O3445" t="s">
        <v>357</v>
      </c>
      <c r="P3445" t="s">
        <v>691</v>
      </c>
      <c r="Q3445" t="s">
        <v>551</v>
      </c>
      <c r="R3445" t="str">
        <f t="shared" si="798"/>
        <v>Average</v>
      </c>
      <c r="S3445" t="str">
        <f t="shared" si="799"/>
        <v xml:space="preserve"> </v>
      </c>
      <c r="T3445" t="b">
        <f t="shared" si="800"/>
        <v>0</v>
      </c>
      <c r="U3445" t="b">
        <f t="shared" si="801"/>
        <v>0</v>
      </c>
      <c r="V3445" t="str">
        <f t="shared" si="802"/>
        <v>Average Company</v>
      </c>
      <c r="W3445" t="str">
        <f t="shared" si="803"/>
        <v>Don't Buy</v>
      </c>
      <c r="X3445" t="str">
        <f t="shared" si="804"/>
        <v>Not Known</v>
      </c>
      <c r="Z3445" t="str">
        <f t="shared" si="805"/>
        <v>None</v>
      </c>
      <c r="AB3445" t="str">
        <f t="shared" si="806"/>
        <v>0</v>
      </c>
    </row>
    <row r="3446" spans="1:28" x14ac:dyDescent="0.3">
      <c r="A3446">
        <v>3444</v>
      </c>
      <c r="B3446" t="s">
        <v>6924</v>
      </c>
      <c r="C3446" t="str">
        <f t="shared" si="793"/>
        <v>Long</v>
      </c>
      <c r="D3446">
        <v>4</v>
      </c>
      <c r="F3446" s="1">
        <f t="shared" si="807"/>
        <v>4</v>
      </c>
      <c r="G3446" s="1">
        <f t="shared" si="794"/>
        <v>4</v>
      </c>
      <c r="H3446">
        <f t="shared" si="795"/>
        <v>4</v>
      </c>
      <c r="I3446" t="s">
        <v>6915</v>
      </c>
      <c r="J3446" t="s">
        <v>10</v>
      </c>
      <c r="K3446" t="s">
        <v>6925</v>
      </c>
      <c r="L3446" t="str">
        <f t="shared" si="796"/>
        <v>Established</v>
      </c>
      <c r="N3446" s="2">
        <f t="shared" si="797"/>
        <v>15</v>
      </c>
      <c r="O3446" t="s">
        <v>84</v>
      </c>
      <c r="P3446" t="s">
        <v>181</v>
      </c>
      <c r="Q3446" t="s">
        <v>551</v>
      </c>
      <c r="R3446" t="str">
        <f t="shared" si="798"/>
        <v>Average</v>
      </c>
      <c r="S3446" t="str">
        <f t="shared" si="799"/>
        <v xml:space="preserve"> </v>
      </c>
      <c r="T3446" t="b">
        <f t="shared" si="800"/>
        <v>0</v>
      </c>
      <c r="U3446" t="b">
        <f t="shared" si="801"/>
        <v>1</v>
      </c>
      <c r="V3446" t="str">
        <f t="shared" si="802"/>
        <v>Average Company</v>
      </c>
      <c r="W3446" t="str">
        <f t="shared" si="803"/>
        <v>Don't Buy</v>
      </c>
      <c r="X3446" t="str">
        <f t="shared" si="804"/>
        <v>Not Known</v>
      </c>
      <c r="Z3446" t="str">
        <f t="shared" si="805"/>
        <v>None</v>
      </c>
      <c r="AB3446" t="str">
        <f t="shared" si="806"/>
        <v>0</v>
      </c>
    </row>
    <row r="3447" spans="1:28" x14ac:dyDescent="0.3">
      <c r="A3447">
        <v>3445</v>
      </c>
      <c r="B3447" t="s">
        <v>6926</v>
      </c>
      <c r="C3447" t="str">
        <f t="shared" si="793"/>
        <v>Long</v>
      </c>
      <c r="D3447">
        <v>3.7</v>
      </c>
      <c r="F3447" s="1">
        <f t="shared" si="807"/>
        <v>3.7</v>
      </c>
      <c r="G3447" s="1">
        <f t="shared" si="794"/>
        <v>3.7</v>
      </c>
      <c r="H3447">
        <f t="shared" si="795"/>
        <v>3.7</v>
      </c>
      <c r="I3447" t="s">
        <v>6915</v>
      </c>
      <c r="J3447" t="s">
        <v>22</v>
      </c>
      <c r="K3447" t="s">
        <v>6927</v>
      </c>
      <c r="L3447" t="str">
        <f t="shared" si="796"/>
        <v>Established</v>
      </c>
      <c r="N3447" s="2">
        <f t="shared" si="797"/>
        <v>35</v>
      </c>
      <c r="O3447" t="s">
        <v>249</v>
      </c>
      <c r="P3447" t="s">
        <v>147</v>
      </c>
      <c r="Q3447" t="s">
        <v>19</v>
      </c>
      <c r="R3447" t="str">
        <f t="shared" si="798"/>
        <v>Average</v>
      </c>
      <c r="S3447" t="str">
        <f t="shared" si="799"/>
        <v xml:space="preserve"> </v>
      </c>
      <c r="T3447" t="b">
        <f t="shared" si="800"/>
        <v>0</v>
      </c>
      <c r="U3447" t="b">
        <f t="shared" si="801"/>
        <v>1</v>
      </c>
      <c r="V3447" t="str">
        <f t="shared" si="802"/>
        <v>Average Company</v>
      </c>
      <c r="W3447" t="str">
        <f t="shared" si="803"/>
        <v>Don't Buy</v>
      </c>
      <c r="X3447" t="str">
        <f t="shared" si="804"/>
        <v>Not Known</v>
      </c>
      <c r="Z3447" t="str">
        <f t="shared" si="805"/>
        <v>None</v>
      </c>
      <c r="AB3447" t="str">
        <f t="shared" si="806"/>
        <v>500K</v>
      </c>
    </row>
    <row r="3448" spans="1:28" x14ac:dyDescent="0.3">
      <c r="A3448">
        <v>3446</v>
      </c>
      <c r="B3448" t="s">
        <v>6928</v>
      </c>
      <c r="C3448" t="str">
        <f t="shared" si="793"/>
        <v>Long</v>
      </c>
      <c r="D3448">
        <v>3.7</v>
      </c>
      <c r="F3448" s="1">
        <f t="shared" si="807"/>
        <v>3.7</v>
      </c>
      <c r="G3448" s="1">
        <f t="shared" si="794"/>
        <v>3.7</v>
      </c>
      <c r="H3448">
        <f t="shared" si="795"/>
        <v>3.7</v>
      </c>
      <c r="I3448" t="s">
        <v>6915</v>
      </c>
      <c r="J3448" t="s">
        <v>22</v>
      </c>
      <c r="K3448" t="s">
        <v>6929</v>
      </c>
      <c r="L3448" t="str">
        <f t="shared" si="796"/>
        <v>Established</v>
      </c>
      <c r="N3448" s="2">
        <f t="shared" si="797"/>
        <v>36</v>
      </c>
      <c r="O3448" t="s">
        <v>48</v>
      </c>
      <c r="P3448" t="s">
        <v>3223</v>
      </c>
      <c r="Q3448" t="s">
        <v>85</v>
      </c>
      <c r="R3448" t="str">
        <f t="shared" si="798"/>
        <v>Average</v>
      </c>
      <c r="S3448" t="str">
        <f t="shared" si="799"/>
        <v xml:space="preserve"> </v>
      </c>
      <c r="T3448" t="b">
        <f t="shared" si="800"/>
        <v>0</v>
      </c>
      <c r="U3448" t="b">
        <f t="shared" si="801"/>
        <v>1</v>
      </c>
      <c r="V3448" t="str">
        <f t="shared" si="802"/>
        <v>Average Company</v>
      </c>
      <c r="W3448" t="str">
        <f t="shared" si="803"/>
        <v>Don't Buy</v>
      </c>
      <c r="X3448" t="str">
        <f t="shared" si="804"/>
        <v>Not Known</v>
      </c>
      <c r="Z3448" t="str">
        <f t="shared" si="805"/>
        <v>None</v>
      </c>
      <c r="AB3448" t="str">
        <f t="shared" si="806"/>
        <v>0</v>
      </c>
    </row>
    <row r="3449" spans="1:28" x14ac:dyDescent="0.3">
      <c r="A3449">
        <v>3447</v>
      </c>
      <c r="B3449" t="s">
        <v>6930</v>
      </c>
      <c r="C3449" t="str">
        <f t="shared" si="793"/>
        <v>Long</v>
      </c>
      <c r="D3449">
        <v>4</v>
      </c>
      <c r="F3449" s="1">
        <f t="shared" si="807"/>
        <v>4</v>
      </c>
      <c r="G3449" s="1">
        <f t="shared" si="794"/>
        <v>4</v>
      </c>
      <c r="H3449">
        <f t="shared" si="795"/>
        <v>4</v>
      </c>
      <c r="I3449" t="s">
        <v>6915</v>
      </c>
      <c r="J3449" t="s">
        <v>22</v>
      </c>
      <c r="K3449" t="s">
        <v>6931</v>
      </c>
      <c r="L3449" t="str">
        <f t="shared" si="796"/>
        <v>Established</v>
      </c>
      <c r="N3449" s="2">
        <f t="shared" si="797"/>
        <v>16</v>
      </c>
      <c r="O3449" t="s">
        <v>121</v>
      </c>
      <c r="P3449" t="s">
        <v>691</v>
      </c>
      <c r="Q3449" t="s">
        <v>846</v>
      </c>
      <c r="R3449" t="str">
        <f t="shared" si="798"/>
        <v>Average</v>
      </c>
      <c r="S3449" t="str">
        <f t="shared" si="799"/>
        <v xml:space="preserve"> </v>
      </c>
      <c r="T3449" t="b">
        <f t="shared" si="800"/>
        <v>0</v>
      </c>
      <c r="U3449" t="b">
        <f t="shared" si="801"/>
        <v>1</v>
      </c>
      <c r="V3449" t="str">
        <f t="shared" si="802"/>
        <v>Average Company</v>
      </c>
      <c r="W3449" t="str">
        <f t="shared" si="803"/>
        <v>Don't Buy</v>
      </c>
      <c r="X3449" t="str">
        <f t="shared" si="804"/>
        <v>Not Known</v>
      </c>
      <c r="Z3449" t="str">
        <f t="shared" si="805"/>
        <v>None</v>
      </c>
      <c r="AB3449" t="str">
        <f t="shared" si="806"/>
        <v>0</v>
      </c>
    </row>
    <row r="3450" spans="1:28" x14ac:dyDescent="0.3">
      <c r="A3450">
        <v>3448</v>
      </c>
      <c r="B3450" t="s">
        <v>6932</v>
      </c>
      <c r="C3450" t="str">
        <f t="shared" si="793"/>
        <v>Long</v>
      </c>
      <c r="D3450">
        <v>3.6</v>
      </c>
      <c r="F3450" s="1">
        <f t="shared" si="807"/>
        <v>3.6</v>
      </c>
      <c r="G3450" s="1">
        <f t="shared" si="794"/>
        <v>3.6</v>
      </c>
      <c r="H3450">
        <f t="shared" si="795"/>
        <v>3.6</v>
      </c>
      <c r="I3450" t="s">
        <v>6915</v>
      </c>
      <c r="J3450" t="s">
        <v>22</v>
      </c>
      <c r="K3450" t="s">
        <v>6933</v>
      </c>
      <c r="L3450" t="str">
        <f t="shared" si="796"/>
        <v>Established</v>
      </c>
      <c r="N3450" s="2">
        <f t="shared" si="797"/>
        <v>27</v>
      </c>
      <c r="O3450" t="s">
        <v>109</v>
      </c>
      <c r="P3450" t="s">
        <v>2818</v>
      </c>
      <c r="Q3450" t="s">
        <v>843</v>
      </c>
      <c r="R3450" t="str">
        <f t="shared" si="798"/>
        <v>Average</v>
      </c>
      <c r="S3450" t="str">
        <f t="shared" si="799"/>
        <v xml:space="preserve"> </v>
      </c>
      <c r="T3450" t="b">
        <f t="shared" si="800"/>
        <v>0</v>
      </c>
      <c r="U3450" t="b">
        <f t="shared" si="801"/>
        <v>1</v>
      </c>
      <c r="V3450" t="str">
        <f t="shared" si="802"/>
        <v>Average Company</v>
      </c>
      <c r="W3450" t="str">
        <f t="shared" si="803"/>
        <v>Don't Buy</v>
      </c>
      <c r="X3450" t="str">
        <f t="shared" si="804"/>
        <v>Not Known</v>
      </c>
      <c r="Z3450" t="str">
        <f t="shared" si="805"/>
        <v>None</v>
      </c>
      <c r="AB3450" t="str">
        <f t="shared" si="806"/>
        <v>0</v>
      </c>
    </row>
    <row r="3451" spans="1:28" x14ac:dyDescent="0.3">
      <c r="A3451">
        <v>3449</v>
      </c>
      <c r="B3451" t="s">
        <v>6934</v>
      </c>
      <c r="C3451" t="str">
        <f t="shared" si="793"/>
        <v>Short</v>
      </c>
      <c r="D3451">
        <v>3.9</v>
      </c>
      <c r="F3451" s="1">
        <f t="shared" si="807"/>
        <v>3.9</v>
      </c>
      <c r="G3451" s="1">
        <f t="shared" si="794"/>
        <v>3.9</v>
      </c>
      <c r="H3451">
        <f t="shared" si="795"/>
        <v>3.9</v>
      </c>
      <c r="I3451" t="s">
        <v>6915</v>
      </c>
      <c r="J3451" t="s">
        <v>22</v>
      </c>
      <c r="K3451" t="s">
        <v>6935</v>
      </c>
      <c r="L3451" t="str">
        <f t="shared" si="796"/>
        <v>Established</v>
      </c>
      <c r="N3451" s="2">
        <f t="shared" si="797"/>
        <v>10</v>
      </c>
      <c r="O3451" t="s">
        <v>234</v>
      </c>
      <c r="P3451" t="s">
        <v>683</v>
      </c>
      <c r="Q3451" t="s">
        <v>122</v>
      </c>
      <c r="R3451" t="str">
        <f t="shared" si="798"/>
        <v>Average</v>
      </c>
      <c r="S3451" t="str">
        <f t="shared" si="799"/>
        <v xml:space="preserve"> </v>
      </c>
      <c r="T3451" t="b">
        <f t="shared" si="800"/>
        <v>0</v>
      </c>
      <c r="U3451" t="b">
        <f t="shared" si="801"/>
        <v>1</v>
      </c>
      <c r="V3451" t="str">
        <f t="shared" si="802"/>
        <v>Average Company</v>
      </c>
      <c r="W3451" t="str">
        <f t="shared" si="803"/>
        <v>Don't Buy</v>
      </c>
      <c r="X3451" t="str">
        <f t="shared" si="804"/>
        <v>Not Known</v>
      </c>
      <c r="Z3451" t="str">
        <f t="shared" si="805"/>
        <v>None</v>
      </c>
      <c r="AB3451" t="str">
        <f t="shared" si="806"/>
        <v>0</v>
      </c>
    </row>
    <row r="3452" spans="1:28" x14ac:dyDescent="0.3">
      <c r="A3452">
        <v>3450</v>
      </c>
      <c r="B3452" t="s">
        <v>6920</v>
      </c>
      <c r="C3452" t="str">
        <f t="shared" si="793"/>
        <v>Long</v>
      </c>
      <c r="D3452">
        <v>4.0999999999999996</v>
      </c>
      <c r="F3452" s="1">
        <f t="shared" si="807"/>
        <v>4.0999999999999996</v>
      </c>
      <c r="G3452" s="1">
        <f t="shared" si="794"/>
        <v>4.0999999999999996</v>
      </c>
      <c r="H3452">
        <f t="shared" si="795"/>
        <v>4.0999999999999996</v>
      </c>
      <c r="I3452" t="s">
        <v>6915</v>
      </c>
      <c r="J3452" t="s">
        <v>22</v>
      </c>
      <c r="K3452" t="s">
        <v>6921</v>
      </c>
      <c r="L3452" t="str">
        <f t="shared" si="796"/>
        <v>Established</v>
      </c>
      <c r="N3452" s="2">
        <f t="shared" si="797"/>
        <v>25</v>
      </c>
      <c r="O3452" t="s">
        <v>54</v>
      </c>
      <c r="P3452" t="s">
        <v>1308</v>
      </c>
      <c r="Q3452" t="s">
        <v>19</v>
      </c>
      <c r="R3452" t="str">
        <f t="shared" si="798"/>
        <v>Great</v>
      </c>
      <c r="S3452" t="str">
        <f t="shared" si="799"/>
        <v>Great</v>
      </c>
      <c r="T3452" t="b">
        <f t="shared" si="800"/>
        <v>1</v>
      </c>
      <c r="U3452" t="b">
        <f t="shared" si="801"/>
        <v>1</v>
      </c>
      <c r="V3452" t="str">
        <f t="shared" si="802"/>
        <v>Top Company</v>
      </c>
      <c r="W3452" t="str">
        <f t="shared" si="803"/>
        <v>Don't Buy</v>
      </c>
      <c r="X3452" t="str">
        <f t="shared" si="804"/>
        <v>Not Known</v>
      </c>
      <c r="Z3452" t="str">
        <f t="shared" si="805"/>
        <v>None</v>
      </c>
      <c r="AB3452" t="str">
        <f t="shared" si="806"/>
        <v>1Million</v>
      </c>
    </row>
    <row r="3453" spans="1:28" x14ac:dyDescent="0.3">
      <c r="A3453">
        <v>3451</v>
      </c>
      <c r="B3453" t="s">
        <v>6922</v>
      </c>
      <c r="C3453" t="str">
        <f t="shared" si="793"/>
        <v>Long</v>
      </c>
      <c r="D3453">
        <v>3.5</v>
      </c>
      <c r="F3453" s="1">
        <f t="shared" si="807"/>
        <v>3.5</v>
      </c>
      <c r="G3453" s="1">
        <f t="shared" si="794"/>
        <v>3.5</v>
      </c>
      <c r="H3453">
        <f t="shared" si="795"/>
        <v>3.5</v>
      </c>
      <c r="I3453" t="s">
        <v>6915</v>
      </c>
      <c r="J3453" t="s">
        <v>10</v>
      </c>
      <c r="K3453" t="s">
        <v>6923</v>
      </c>
      <c r="L3453" t="str">
        <f t="shared" si="796"/>
        <v>Established</v>
      </c>
      <c r="N3453" s="2">
        <f t="shared" si="797"/>
        <v>38</v>
      </c>
      <c r="O3453" t="s">
        <v>357</v>
      </c>
      <c r="P3453" t="s">
        <v>691</v>
      </c>
      <c r="Q3453" t="s">
        <v>551</v>
      </c>
      <c r="R3453" t="str">
        <f t="shared" si="798"/>
        <v>Average</v>
      </c>
      <c r="S3453" t="str">
        <f t="shared" si="799"/>
        <v xml:space="preserve"> </v>
      </c>
      <c r="T3453" t="b">
        <f t="shared" si="800"/>
        <v>0</v>
      </c>
      <c r="U3453" t="b">
        <f t="shared" si="801"/>
        <v>0</v>
      </c>
      <c r="V3453" t="str">
        <f t="shared" si="802"/>
        <v>Average Company</v>
      </c>
      <c r="W3453" t="str">
        <f t="shared" si="803"/>
        <v>Don't Buy</v>
      </c>
      <c r="X3453" t="str">
        <f t="shared" si="804"/>
        <v>Not Known</v>
      </c>
      <c r="Z3453" t="str">
        <f t="shared" si="805"/>
        <v>None</v>
      </c>
      <c r="AB3453" t="str">
        <f t="shared" si="806"/>
        <v>0</v>
      </c>
    </row>
    <row r="3454" spans="1:28" x14ac:dyDescent="0.3">
      <c r="A3454">
        <v>3452</v>
      </c>
      <c r="B3454" t="s">
        <v>6919</v>
      </c>
      <c r="C3454" t="str">
        <f t="shared" si="793"/>
        <v>Long</v>
      </c>
      <c r="D3454">
        <v>4.2</v>
      </c>
      <c r="F3454" s="1">
        <f t="shared" si="807"/>
        <v>4.2</v>
      </c>
      <c r="G3454" s="1">
        <f t="shared" si="794"/>
        <v>4.2</v>
      </c>
      <c r="H3454">
        <f t="shared" si="795"/>
        <v>4.2</v>
      </c>
      <c r="I3454" t="s">
        <v>6915</v>
      </c>
      <c r="J3454" t="s">
        <v>22</v>
      </c>
      <c r="K3454" t="s">
        <v>5475</v>
      </c>
      <c r="L3454" t="str">
        <f t="shared" si="796"/>
        <v>Established</v>
      </c>
      <c r="N3454" s="2">
        <f t="shared" si="797"/>
        <v>10</v>
      </c>
      <c r="O3454" t="s">
        <v>2514</v>
      </c>
      <c r="P3454" t="s">
        <v>147</v>
      </c>
      <c r="Q3454" t="s">
        <v>523</v>
      </c>
      <c r="R3454" t="str">
        <f t="shared" si="798"/>
        <v>Great</v>
      </c>
      <c r="S3454" t="str">
        <f t="shared" si="799"/>
        <v>Great</v>
      </c>
      <c r="T3454" t="b">
        <f t="shared" si="800"/>
        <v>0</v>
      </c>
      <c r="U3454" t="b">
        <f t="shared" si="801"/>
        <v>1</v>
      </c>
      <c r="V3454" t="str">
        <f t="shared" si="802"/>
        <v>Average Company</v>
      </c>
      <c r="W3454" t="str">
        <f t="shared" si="803"/>
        <v>Don't Buy</v>
      </c>
      <c r="X3454" t="str">
        <f t="shared" si="804"/>
        <v>Not Known</v>
      </c>
      <c r="Z3454" t="str">
        <f t="shared" si="805"/>
        <v>None</v>
      </c>
      <c r="AB3454" t="str">
        <f t="shared" si="806"/>
        <v>0</v>
      </c>
    </row>
    <row r="3455" spans="1:28" x14ac:dyDescent="0.3">
      <c r="A3455">
        <v>3453</v>
      </c>
      <c r="B3455" t="s">
        <v>6918</v>
      </c>
      <c r="C3455" t="str">
        <f t="shared" si="793"/>
        <v>Long</v>
      </c>
      <c r="D3455">
        <v>4</v>
      </c>
      <c r="F3455" s="1">
        <f t="shared" si="807"/>
        <v>4</v>
      </c>
      <c r="G3455" s="1">
        <f t="shared" si="794"/>
        <v>4</v>
      </c>
      <c r="H3455">
        <f t="shared" si="795"/>
        <v>4</v>
      </c>
      <c r="I3455" t="s">
        <v>6915</v>
      </c>
      <c r="J3455" t="s">
        <v>22</v>
      </c>
      <c r="K3455" t="s">
        <v>4900</v>
      </c>
      <c r="L3455" t="str">
        <f t="shared" si="796"/>
        <v>Established</v>
      </c>
      <c r="N3455" s="2">
        <f t="shared" si="797"/>
        <v>13</v>
      </c>
      <c r="O3455" t="s">
        <v>721</v>
      </c>
      <c r="P3455" t="s">
        <v>1261</v>
      </c>
      <c r="Q3455" t="s">
        <v>80</v>
      </c>
      <c r="R3455" t="str">
        <f t="shared" si="798"/>
        <v>Average</v>
      </c>
      <c r="S3455" t="str">
        <f t="shared" si="799"/>
        <v xml:space="preserve"> </v>
      </c>
      <c r="T3455" t="b">
        <f t="shared" si="800"/>
        <v>0</v>
      </c>
      <c r="U3455" t="b">
        <f t="shared" si="801"/>
        <v>1</v>
      </c>
      <c r="V3455" t="str">
        <f t="shared" si="802"/>
        <v>Average Company</v>
      </c>
      <c r="W3455" t="str">
        <f t="shared" si="803"/>
        <v>Don't Buy</v>
      </c>
      <c r="X3455" t="str">
        <f t="shared" si="804"/>
        <v>Not Known</v>
      </c>
      <c r="Z3455" t="str">
        <f t="shared" si="805"/>
        <v>None</v>
      </c>
      <c r="AB3455" t="str">
        <f t="shared" si="806"/>
        <v>0</v>
      </c>
    </row>
    <row r="3456" spans="1:28" x14ac:dyDescent="0.3">
      <c r="A3456">
        <v>3454</v>
      </c>
      <c r="B3456" t="s">
        <v>6928</v>
      </c>
      <c r="C3456" t="str">
        <f t="shared" si="793"/>
        <v>Long</v>
      </c>
      <c r="D3456">
        <v>3.7</v>
      </c>
      <c r="F3456" s="1">
        <f t="shared" si="807"/>
        <v>3.7</v>
      </c>
      <c r="G3456" s="1">
        <f t="shared" si="794"/>
        <v>3.7</v>
      </c>
      <c r="H3456">
        <f t="shared" si="795"/>
        <v>3.7</v>
      </c>
      <c r="I3456" t="s">
        <v>6915</v>
      </c>
      <c r="J3456" t="s">
        <v>22</v>
      </c>
      <c r="K3456" t="s">
        <v>6929</v>
      </c>
      <c r="L3456" t="str">
        <f t="shared" si="796"/>
        <v>Established</v>
      </c>
      <c r="N3456" s="2">
        <f t="shared" si="797"/>
        <v>36</v>
      </c>
      <c r="O3456" t="s">
        <v>48</v>
      </c>
      <c r="P3456" t="s">
        <v>3223</v>
      </c>
      <c r="Q3456" t="s">
        <v>85</v>
      </c>
      <c r="R3456" t="str">
        <f t="shared" si="798"/>
        <v>Average</v>
      </c>
      <c r="S3456" t="str">
        <f t="shared" si="799"/>
        <v xml:space="preserve"> </v>
      </c>
      <c r="T3456" t="b">
        <f t="shared" si="800"/>
        <v>0</v>
      </c>
      <c r="U3456" t="b">
        <f t="shared" si="801"/>
        <v>1</v>
      </c>
      <c r="V3456" t="str">
        <f t="shared" si="802"/>
        <v>Average Company</v>
      </c>
      <c r="W3456" t="str">
        <f t="shared" si="803"/>
        <v>Don't Buy</v>
      </c>
      <c r="X3456" t="str">
        <f t="shared" si="804"/>
        <v>Not Known</v>
      </c>
      <c r="Z3456" t="str">
        <f t="shared" si="805"/>
        <v>None</v>
      </c>
      <c r="AB3456" t="str">
        <f t="shared" si="806"/>
        <v>0</v>
      </c>
    </row>
    <row r="3457" spans="1:28" x14ac:dyDescent="0.3">
      <c r="A3457">
        <v>3455</v>
      </c>
      <c r="B3457" t="s">
        <v>6936</v>
      </c>
      <c r="C3457" t="str">
        <f t="shared" si="793"/>
        <v>Long</v>
      </c>
      <c r="D3457">
        <v>3.8</v>
      </c>
      <c r="F3457" s="1">
        <f t="shared" si="807"/>
        <v>3.8</v>
      </c>
      <c r="G3457" s="1">
        <f t="shared" si="794"/>
        <v>3.8</v>
      </c>
      <c r="H3457">
        <f t="shared" si="795"/>
        <v>3.8</v>
      </c>
      <c r="I3457" t="s">
        <v>6915</v>
      </c>
      <c r="J3457" t="s">
        <v>22</v>
      </c>
      <c r="K3457" t="s">
        <v>2222</v>
      </c>
      <c r="L3457" t="str">
        <f t="shared" si="796"/>
        <v>Established</v>
      </c>
      <c r="N3457" s="2">
        <f t="shared" si="797"/>
        <v>44</v>
      </c>
      <c r="O3457" t="s">
        <v>96</v>
      </c>
      <c r="P3457" t="s">
        <v>1261</v>
      </c>
      <c r="Q3457" t="s">
        <v>732</v>
      </c>
      <c r="R3457" t="str">
        <f t="shared" si="798"/>
        <v>Average</v>
      </c>
      <c r="S3457" t="str">
        <f t="shared" si="799"/>
        <v xml:space="preserve"> </v>
      </c>
      <c r="T3457" t="b">
        <f t="shared" si="800"/>
        <v>0</v>
      </c>
      <c r="U3457" t="b">
        <f t="shared" si="801"/>
        <v>1</v>
      </c>
      <c r="V3457" t="str">
        <f t="shared" si="802"/>
        <v>Average Company</v>
      </c>
      <c r="W3457" t="str">
        <f t="shared" si="803"/>
        <v>Don't Buy</v>
      </c>
      <c r="X3457" t="str">
        <f t="shared" si="804"/>
        <v>Not Known</v>
      </c>
      <c r="Z3457" t="str">
        <f t="shared" si="805"/>
        <v>None</v>
      </c>
      <c r="AB3457" t="str">
        <f t="shared" si="806"/>
        <v>0</v>
      </c>
    </row>
    <row r="3458" spans="1:28" x14ac:dyDescent="0.3">
      <c r="A3458">
        <v>3456</v>
      </c>
      <c r="B3458" t="s">
        <v>6937</v>
      </c>
      <c r="C3458" t="str">
        <f t="shared" si="793"/>
        <v>Long</v>
      </c>
      <c r="D3458">
        <v>3.6</v>
      </c>
      <c r="F3458" s="1" t="e">
        <f t="shared" si="807"/>
        <v>#VALUE!</v>
      </c>
      <c r="G3458" s="1" t="e">
        <f t="shared" si="794"/>
        <v>#VALUE!</v>
      </c>
      <c r="H3458" t="e">
        <f t="shared" si="795"/>
        <v>#VALUE!</v>
      </c>
      <c r="I3458" t="s">
        <v>6915</v>
      </c>
      <c r="J3458" t="s">
        <v>6938</v>
      </c>
      <c r="K3458" t="s">
        <v>84</v>
      </c>
      <c r="L3458" t="e">
        <f t="shared" si="796"/>
        <v>#VALUE!</v>
      </c>
      <c r="N3458" s="2" t="e">
        <f t="shared" si="797"/>
        <v>#VALUE!</v>
      </c>
      <c r="O3458" t="s">
        <v>147</v>
      </c>
      <c r="Q3458" t="s">
        <v>612</v>
      </c>
      <c r="R3458" t="str">
        <f t="shared" si="798"/>
        <v>Average</v>
      </c>
      <c r="S3458" t="str">
        <f t="shared" si="799"/>
        <v xml:space="preserve"> </v>
      </c>
      <c r="T3458" t="e">
        <f t="shared" si="800"/>
        <v>#VALUE!</v>
      </c>
      <c r="U3458" t="e">
        <f t="shared" si="801"/>
        <v>#VALUE!</v>
      </c>
      <c r="V3458" t="e">
        <f t="shared" si="802"/>
        <v>#VALUE!</v>
      </c>
      <c r="W3458" t="str">
        <f t="shared" si="803"/>
        <v>Don't Buy</v>
      </c>
      <c r="X3458" t="str">
        <f t="shared" si="804"/>
        <v>Not Known</v>
      </c>
      <c r="Z3458" t="e">
        <f t="shared" si="805"/>
        <v>#VALUE!</v>
      </c>
      <c r="AB3458" t="str">
        <f t="shared" si="806"/>
        <v>0</v>
      </c>
    </row>
    <row r="3459" spans="1:28" x14ac:dyDescent="0.3">
      <c r="A3459">
        <v>3457</v>
      </c>
      <c r="B3459" t="s">
        <v>6939</v>
      </c>
      <c r="C3459" t="str">
        <f t="shared" ref="C3459:C3522" si="808">IF(LEN(B3459)&gt;=10,"Long","Short")</f>
        <v>Long</v>
      </c>
      <c r="D3459">
        <v>4.4000000000000004</v>
      </c>
      <c r="F3459" s="1" t="e">
        <f t="shared" si="807"/>
        <v>#VALUE!</v>
      </c>
      <c r="G3459" s="1" t="e">
        <f t="shared" ref="G3459:G3522" si="809">IF(L3459="Startup",D3459+0.5,D3459)</f>
        <v>#VALUE!</v>
      </c>
      <c r="H3459" t="e">
        <f t="shared" ref="H3459:H3522" si="810">IF(L3459="Startup",D3459+0.1,D3459)</f>
        <v>#VALUE!</v>
      </c>
      <c r="I3459" t="s">
        <v>6915</v>
      </c>
      <c r="J3459" t="s">
        <v>6940</v>
      </c>
      <c r="K3459" t="s">
        <v>147</v>
      </c>
      <c r="L3459" t="e">
        <f t="shared" ref="L3459:L3522" si="811">IF(N3459&lt;10,"Startup","Established")</f>
        <v>#VALUE!</v>
      </c>
      <c r="N3459" s="2" t="e">
        <f t="shared" ref="N3459:N3522" si="812">INT(LEFT(O3459,2))</f>
        <v>#VALUE!</v>
      </c>
      <c r="Q3459" t="s">
        <v>362</v>
      </c>
      <c r="R3459" t="str">
        <f t="shared" ref="R3459:R3522" si="813">IF(D3459&gt;4,"Great","Average")</f>
        <v>Great</v>
      </c>
      <c r="S3459" t="str">
        <f t="shared" ref="S3459:S3522" si="814">IF(D3459&gt;4,"Great"," ")</f>
        <v>Great</v>
      </c>
      <c r="T3459" t="e">
        <f t="shared" ref="T3459:T3522" si="815">AND(D3459:D13417&gt;4,N3459:N13417&gt;10)</f>
        <v>#VALUE!</v>
      </c>
      <c r="U3459" t="e">
        <f t="shared" ref="U3459:U3522" si="816">OR(D3459&gt;3.5,N3459&lt;10)</f>
        <v>#VALUE!</v>
      </c>
      <c r="V3459" t="e">
        <f t="shared" ref="V3459:V3522" si="817">IF(AND(D3459&gt;4,N3459&gt;20),"Top Company","Average Company")</f>
        <v>#VALUE!</v>
      </c>
      <c r="W3459" t="str">
        <f t="shared" ref="W3459:W3522" si="818">IF(OR(LEFT(B3459,1)="T",LEFT(B3459,1)="G"),"Buy","Don't Buy")</f>
        <v>Don't Buy</v>
      </c>
      <c r="X3459" t="str">
        <f t="shared" ref="X3459:X3522" si="819">IF(IF(Q3459="Financial Services",ISNUMBER(SEARCH("Mumbai",K3459))),"Bombay Finance","Not Known")</f>
        <v>Not Known</v>
      </c>
      <c r="Z3459" t="e">
        <f t="shared" ref="Z3459:Z3522" si="820">IF(AND(OR(ISNUMBER(SEARCH("Bangalore",K3459)),ISNUMBER(SEARCH("Bengaluru",K3459)),ISNUMBER(SEARCH("Chennai",K3459))),N3459&lt;10),"Silicon Valley Startups","None")</f>
        <v>#VALUE!</v>
      </c>
      <c r="AB3459" t="str">
        <f t="shared" ref="AB3459:AB3522" si="821">IF(AND(OR(Q3459="IT Services &amp; Consulting",Q3459="Financial Services"),D3459&gt;4),"1Million",IF(AND(OR(Q3459="IT Services &amp; Consulting",Q3459="Financial Services"),D3459&lt;=4),"500K",IF(AND(Q3459="Telecom / ISP",D3459&gt;4),"800K","0")))</f>
        <v>0</v>
      </c>
    </row>
    <row r="3460" spans="1:28" x14ac:dyDescent="0.3">
      <c r="A3460">
        <v>3458</v>
      </c>
      <c r="B3460" t="s">
        <v>6941</v>
      </c>
      <c r="C3460" t="str">
        <f t="shared" si="808"/>
        <v>Long</v>
      </c>
      <c r="D3460">
        <v>4</v>
      </c>
      <c r="F3460" s="1">
        <f t="shared" si="807"/>
        <v>4</v>
      </c>
      <c r="G3460" s="1">
        <f t="shared" si="809"/>
        <v>4</v>
      </c>
      <c r="H3460">
        <f t="shared" si="810"/>
        <v>4</v>
      </c>
      <c r="I3460" t="s">
        <v>6915</v>
      </c>
      <c r="J3460" t="s">
        <v>22</v>
      </c>
      <c r="K3460" t="s">
        <v>4204</v>
      </c>
      <c r="L3460" t="str">
        <f t="shared" si="811"/>
        <v>Established</v>
      </c>
      <c r="N3460" s="2">
        <f t="shared" si="812"/>
        <v>37</v>
      </c>
      <c r="O3460" t="s">
        <v>538</v>
      </c>
      <c r="P3460" t="s">
        <v>147</v>
      </c>
      <c r="Q3460" t="s">
        <v>284</v>
      </c>
      <c r="R3460" t="str">
        <f t="shared" si="813"/>
        <v>Average</v>
      </c>
      <c r="S3460" t="str">
        <f t="shared" si="814"/>
        <v xml:space="preserve"> </v>
      </c>
      <c r="T3460" t="b">
        <f t="shared" si="815"/>
        <v>0</v>
      </c>
      <c r="U3460" t="b">
        <f t="shared" si="816"/>
        <v>1</v>
      </c>
      <c r="V3460" t="str">
        <f t="shared" si="817"/>
        <v>Average Company</v>
      </c>
      <c r="W3460" t="str">
        <f t="shared" si="818"/>
        <v>Don't Buy</v>
      </c>
      <c r="X3460" t="str">
        <f t="shared" si="819"/>
        <v>Not Known</v>
      </c>
      <c r="Z3460" t="str">
        <f t="shared" si="820"/>
        <v>None</v>
      </c>
      <c r="AB3460" t="str">
        <f t="shared" si="821"/>
        <v>0</v>
      </c>
    </row>
    <row r="3461" spans="1:28" x14ac:dyDescent="0.3">
      <c r="A3461">
        <v>3459</v>
      </c>
      <c r="B3461" t="s">
        <v>6942</v>
      </c>
      <c r="C3461" t="str">
        <f t="shared" si="808"/>
        <v>Long</v>
      </c>
      <c r="D3461">
        <v>3.6</v>
      </c>
      <c r="F3461" s="1">
        <f t="shared" si="807"/>
        <v>3.6</v>
      </c>
      <c r="G3461" s="1">
        <f t="shared" si="809"/>
        <v>3.6</v>
      </c>
      <c r="H3461">
        <f t="shared" si="810"/>
        <v>3.6</v>
      </c>
      <c r="I3461" t="s">
        <v>6943</v>
      </c>
      <c r="J3461" t="s">
        <v>10</v>
      </c>
      <c r="K3461" t="s">
        <v>2356</v>
      </c>
      <c r="L3461" t="str">
        <f t="shared" si="811"/>
        <v>Established</v>
      </c>
      <c r="N3461" s="2">
        <f t="shared" si="812"/>
        <v>52</v>
      </c>
      <c r="O3461" t="s">
        <v>925</v>
      </c>
      <c r="P3461" t="s">
        <v>691</v>
      </c>
      <c r="Q3461" t="s">
        <v>243</v>
      </c>
      <c r="R3461" t="str">
        <f t="shared" si="813"/>
        <v>Average</v>
      </c>
      <c r="S3461" t="str">
        <f t="shared" si="814"/>
        <v xml:space="preserve"> </v>
      </c>
      <c r="T3461" t="b">
        <f t="shared" si="815"/>
        <v>0</v>
      </c>
      <c r="U3461" t="b">
        <f t="shared" si="816"/>
        <v>1</v>
      </c>
      <c r="V3461" t="str">
        <f t="shared" si="817"/>
        <v>Average Company</v>
      </c>
      <c r="W3461" t="str">
        <f t="shared" si="818"/>
        <v>Buy</v>
      </c>
      <c r="X3461" t="str">
        <f t="shared" si="819"/>
        <v>Not Known</v>
      </c>
      <c r="Z3461" t="str">
        <f t="shared" si="820"/>
        <v>None</v>
      </c>
      <c r="AB3461" t="str">
        <f t="shared" si="821"/>
        <v>0</v>
      </c>
    </row>
    <row r="3462" spans="1:28" x14ac:dyDescent="0.3">
      <c r="A3462">
        <v>3460</v>
      </c>
      <c r="B3462" t="s">
        <v>6944</v>
      </c>
      <c r="C3462" t="str">
        <f t="shared" si="808"/>
        <v>Long</v>
      </c>
      <c r="D3462">
        <v>3.8</v>
      </c>
      <c r="F3462" s="1">
        <f t="shared" si="807"/>
        <v>3.8</v>
      </c>
      <c r="G3462" s="1">
        <f t="shared" si="809"/>
        <v>3.8</v>
      </c>
      <c r="H3462">
        <f t="shared" si="810"/>
        <v>3.8</v>
      </c>
      <c r="I3462" t="s">
        <v>6943</v>
      </c>
      <c r="J3462" t="s">
        <v>22</v>
      </c>
      <c r="K3462" t="s">
        <v>6945</v>
      </c>
      <c r="L3462" t="str">
        <f t="shared" si="811"/>
        <v>Established</v>
      </c>
      <c r="N3462" s="2">
        <f t="shared" si="812"/>
        <v>34</v>
      </c>
      <c r="O3462" t="s">
        <v>213</v>
      </c>
      <c r="P3462" t="s">
        <v>1261</v>
      </c>
      <c r="Q3462" t="s">
        <v>19</v>
      </c>
      <c r="R3462" t="str">
        <f t="shared" si="813"/>
        <v>Average</v>
      </c>
      <c r="S3462" t="str">
        <f t="shared" si="814"/>
        <v xml:space="preserve"> </v>
      </c>
      <c r="T3462" t="b">
        <f t="shared" si="815"/>
        <v>0</v>
      </c>
      <c r="U3462" t="b">
        <f t="shared" si="816"/>
        <v>1</v>
      </c>
      <c r="V3462" t="str">
        <f t="shared" si="817"/>
        <v>Average Company</v>
      </c>
      <c r="W3462" t="str">
        <f t="shared" si="818"/>
        <v>Don't Buy</v>
      </c>
      <c r="X3462" t="str">
        <f t="shared" si="819"/>
        <v>Not Known</v>
      </c>
      <c r="Z3462" t="str">
        <f t="shared" si="820"/>
        <v>None</v>
      </c>
      <c r="AB3462" t="str">
        <f t="shared" si="821"/>
        <v>500K</v>
      </c>
    </row>
    <row r="3463" spans="1:28" x14ac:dyDescent="0.3">
      <c r="A3463">
        <v>3461</v>
      </c>
      <c r="B3463" t="s">
        <v>6946</v>
      </c>
      <c r="C3463" t="str">
        <f t="shared" si="808"/>
        <v>Long</v>
      </c>
      <c r="D3463">
        <v>3.5</v>
      </c>
      <c r="F3463" s="1">
        <f t="shared" si="807"/>
        <v>3.5</v>
      </c>
      <c r="G3463" s="1">
        <f t="shared" si="809"/>
        <v>3.5</v>
      </c>
      <c r="H3463">
        <f t="shared" si="810"/>
        <v>3.5</v>
      </c>
      <c r="I3463" t="s">
        <v>6943</v>
      </c>
      <c r="J3463" t="s">
        <v>22</v>
      </c>
      <c r="K3463" t="s">
        <v>5994</v>
      </c>
      <c r="L3463" t="str">
        <f t="shared" si="811"/>
        <v>Established</v>
      </c>
      <c r="N3463" s="2">
        <f t="shared" si="812"/>
        <v>26</v>
      </c>
      <c r="O3463" t="s">
        <v>126</v>
      </c>
      <c r="P3463" t="s">
        <v>683</v>
      </c>
      <c r="Q3463" t="s">
        <v>284</v>
      </c>
      <c r="R3463" t="str">
        <f t="shared" si="813"/>
        <v>Average</v>
      </c>
      <c r="S3463" t="str">
        <f t="shared" si="814"/>
        <v xml:space="preserve"> </v>
      </c>
      <c r="T3463" t="b">
        <f t="shared" si="815"/>
        <v>0</v>
      </c>
      <c r="U3463" t="b">
        <f t="shared" si="816"/>
        <v>0</v>
      </c>
      <c r="V3463" t="str">
        <f t="shared" si="817"/>
        <v>Average Company</v>
      </c>
      <c r="W3463" t="str">
        <f t="shared" si="818"/>
        <v>Don't Buy</v>
      </c>
      <c r="X3463" t="str">
        <f t="shared" si="819"/>
        <v>Not Known</v>
      </c>
      <c r="Z3463" t="str">
        <f t="shared" si="820"/>
        <v>None</v>
      </c>
      <c r="AB3463" t="str">
        <f t="shared" si="821"/>
        <v>0</v>
      </c>
    </row>
    <row r="3464" spans="1:28" x14ac:dyDescent="0.3">
      <c r="A3464">
        <v>3462</v>
      </c>
      <c r="B3464" t="s">
        <v>6947</v>
      </c>
      <c r="C3464" t="str">
        <f t="shared" si="808"/>
        <v>Short</v>
      </c>
      <c r="D3464">
        <v>3.9</v>
      </c>
      <c r="F3464" s="1">
        <f t="shared" si="807"/>
        <v>3.9</v>
      </c>
      <c r="G3464" s="1">
        <f t="shared" si="809"/>
        <v>3.9</v>
      </c>
      <c r="H3464">
        <f t="shared" si="810"/>
        <v>3.9</v>
      </c>
      <c r="I3464" t="s">
        <v>6943</v>
      </c>
      <c r="J3464" t="s">
        <v>22</v>
      </c>
      <c r="K3464" t="s">
        <v>6948</v>
      </c>
      <c r="L3464" t="str">
        <f t="shared" si="811"/>
        <v>Established</v>
      </c>
      <c r="N3464" s="2">
        <f t="shared" si="812"/>
        <v>91</v>
      </c>
      <c r="O3464" t="s">
        <v>572</v>
      </c>
      <c r="P3464" t="s">
        <v>3614</v>
      </c>
      <c r="Q3464" t="s">
        <v>85</v>
      </c>
      <c r="R3464" t="str">
        <f t="shared" si="813"/>
        <v>Average</v>
      </c>
      <c r="S3464" t="str">
        <f t="shared" si="814"/>
        <v xml:space="preserve"> </v>
      </c>
      <c r="T3464" t="b">
        <f t="shared" si="815"/>
        <v>0</v>
      </c>
      <c r="U3464" t="b">
        <f t="shared" si="816"/>
        <v>1</v>
      </c>
      <c r="V3464" t="str">
        <f t="shared" si="817"/>
        <v>Average Company</v>
      </c>
      <c r="W3464" t="str">
        <f t="shared" si="818"/>
        <v>Don't Buy</v>
      </c>
      <c r="X3464" t="str">
        <f t="shared" si="819"/>
        <v>Not Known</v>
      </c>
      <c r="Z3464" t="str">
        <f t="shared" si="820"/>
        <v>None</v>
      </c>
      <c r="AB3464" t="str">
        <f t="shared" si="821"/>
        <v>0</v>
      </c>
    </row>
    <row r="3465" spans="1:28" x14ac:dyDescent="0.3">
      <c r="A3465">
        <v>3463</v>
      </c>
      <c r="B3465" t="s">
        <v>6949</v>
      </c>
      <c r="C3465" t="str">
        <f t="shared" si="808"/>
        <v>Short</v>
      </c>
      <c r="D3465">
        <v>4.3</v>
      </c>
      <c r="F3465" s="1">
        <f t="shared" si="807"/>
        <v>4.3</v>
      </c>
      <c r="G3465" s="1">
        <f t="shared" si="809"/>
        <v>4.3</v>
      </c>
      <c r="H3465">
        <f t="shared" si="810"/>
        <v>4.3</v>
      </c>
      <c r="I3465" t="s">
        <v>6943</v>
      </c>
      <c r="J3465" t="s">
        <v>10</v>
      </c>
      <c r="K3465" t="s">
        <v>3605</v>
      </c>
      <c r="L3465" t="str">
        <f t="shared" si="811"/>
        <v>Established</v>
      </c>
      <c r="N3465" s="2">
        <f t="shared" si="812"/>
        <v>38</v>
      </c>
      <c r="O3465" t="s">
        <v>357</v>
      </c>
      <c r="P3465" t="s">
        <v>147</v>
      </c>
      <c r="Q3465" t="s">
        <v>105</v>
      </c>
      <c r="R3465" t="str">
        <f t="shared" si="813"/>
        <v>Great</v>
      </c>
      <c r="S3465" t="str">
        <f t="shared" si="814"/>
        <v>Great</v>
      </c>
      <c r="T3465" t="b">
        <f t="shared" si="815"/>
        <v>1</v>
      </c>
      <c r="U3465" t="b">
        <f t="shared" si="816"/>
        <v>1</v>
      </c>
      <c r="V3465" t="str">
        <f t="shared" si="817"/>
        <v>Top Company</v>
      </c>
      <c r="W3465" t="str">
        <f t="shared" si="818"/>
        <v>Don't Buy</v>
      </c>
      <c r="X3465" t="str">
        <f t="shared" si="819"/>
        <v>Not Known</v>
      </c>
      <c r="Z3465" t="str">
        <f t="shared" si="820"/>
        <v>None</v>
      </c>
      <c r="AB3465" t="str">
        <f t="shared" si="821"/>
        <v>0</v>
      </c>
    </row>
    <row r="3466" spans="1:28" x14ac:dyDescent="0.3">
      <c r="A3466">
        <v>3464</v>
      </c>
      <c r="B3466" t="s">
        <v>6950</v>
      </c>
      <c r="C3466" t="str">
        <f t="shared" si="808"/>
        <v>Long</v>
      </c>
      <c r="D3466">
        <v>4.0999999999999996</v>
      </c>
      <c r="F3466" s="1">
        <f t="shared" si="807"/>
        <v>4.0999999999999996</v>
      </c>
      <c r="G3466" s="1">
        <f t="shared" si="809"/>
        <v>4.0999999999999996</v>
      </c>
      <c r="H3466">
        <f t="shared" si="810"/>
        <v>4.0999999999999996</v>
      </c>
      <c r="I3466" t="s">
        <v>6943</v>
      </c>
      <c r="J3466" t="s">
        <v>22</v>
      </c>
      <c r="K3466" t="s">
        <v>2150</v>
      </c>
      <c r="L3466" t="str">
        <f t="shared" si="811"/>
        <v>Established</v>
      </c>
      <c r="N3466" s="2">
        <f t="shared" si="812"/>
        <v>15</v>
      </c>
      <c r="O3466" t="s">
        <v>84</v>
      </c>
      <c r="P3466" t="s">
        <v>147</v>
      </c>
      <c r="Q3466" t="s">
        <v>19</v>
      </c>
      <c r="R3466" t="str">
        <f t="shared" si="813"/>
        <v>Great</v>
      </c>
      <c r="S3466" t="str">
        <f t="shared" si="814"/>
        <v>Great</v>
      </c>
      <c r="T3466" t="b">
        <f t="shared" si="815"/>
        <v>1</v>
      </c>
      <c r="U3466" t="b">
        <f t="shared" si="816"/>
        <v>1</v>
      </c>
      <c r="V3466" t="str">
        <f t="shared" si="817"/>
        <v>Average Company</v>
      </c>
      <c r="W3466" t="str">
        <f t="shared" si="818"/>
        <v>Don't Buy</v>
      </c>
      <c r="X3466" t="str">
        <f t="shared" si="819"/>
        <v>Not Known</v>
      </c>
      <c r="Z3466" t="str">
        <f t="shared" si="820"/>
        <v>None</v>
      </c>
      <c r="AB3466" t="str">
        <f t="shared" si="821"/>
        <v>1Million</v>
      </c>
    </row>
    <row r="3467" spans="1:28" x14ac:dyDescent="0.3">
      <c r="A3467">
        <v>3465</v>
      </c>
      <c r="B3467" t="s">
        <v>6951</v>
      </c>
      <c r="C3467" t="str">
        <f t="shared" si="808"/>
        <v>Long</v>
      </c>
      <c r="D3467">
        <v>3.5</v>
      </c>
      <c r="F3467" s="1">
        <f t="shared" si="807"/>
        <v>3.5</v>
      </c>
      <c r="G3467" s="1">
        <f t="shared" si="809"/>
        <v>3.5</v>
      </c>
      <c r="H3467">
        <f t="shared" si="810"/>
        <v>3.5</v>
      </c>
      <c r="I3467" t="s">
        <v>6943</v>
      </c>
      <c r="J3467" t="s">
        <v>22</v>
      </c>
      <c r="K3467" t="s">
        <v>6952</v>
      </c>
      <c r="L3467" t="str">
        <f t="shared" si="811"/>
        <v>Established</v>
      </c>
      <c r="N3467" s="2">
        <f t="shared" si="812"/>
        <v>26</v>
      </c>
      <c r="O3467" t="s">
        <v>126</v>
      </c>
      <c r="P3467" t="s">
        <v>691</v>
      </c>
      <c r="Q3467" t="s">
        <v>19</v>
      </c>
      <c r="R3467" t="str">
        <f t="shared" si="813"/>
        <v>Average</v>
      </c>
      <c r="S3467" t="str">
        <f t="shared" si="814"/>
        <v xml:space="preserve"> </v>
      </c>
      <c r="T3467" t="b">
        <f t="shared" si="815"/>
        <v>0</v>
      </c>
      <c r="U3467" t="b">
        <f t="shared" si="816"/>
        <v>0</v>
      </c>
      <c r="V3467" t="str">
        <f t="shared" si="817"/>
        <v>Average Company</v>
      </c>
      <c r="W3467" t="str">
        <f t="shared" si="818"/>
        <v>Don't Buy</v>
      </c>
      <c r="X3467" t="str">
        <f t="shared" si="819"/>
        <v>Not Known</v>
      </c>
      <c r="Z3467" t="str">
        <f t="shared" si="820"/>
        <v>None</v>
      </c>
      <c r="AB3467" t="str">
        <f t="shared" si="821"/>
        <v>500K</v>
      </c>
    </row>
    <row r="3468" spans="1:28" x14ac:dyDescent="0.3">
      <c r="A3468">
        <v>3466</v>
      </c>
      <c r="B3468" t="s">
        <v>6953</v>
      </c>
      <c r="C3468" t="str">
        <f t="shared" si="808"/>
        <v>Long</v>
      </c>
      <c r="D3468">
        <v>4.5</v>
      </c>
      <c r="F3468" s="1">
        <f t="shared" si="807"/>
        <v>5</v>
      </c>
      <c r="G3468" s="1">
        <f t="shared" si="809"/>
        <v>5</v>
      </c>
      <c r="H3468">
        <f t="shared" si="810"/>
        <v>4.5999999999999996</v>
      </c>
      <c r="I3468" t="s">
        <v>6943</v>
      </c>
      <c r="J3468" t="s">
        <v>22</v>
      </c>
      <c r="K3468" t="s">
        <v>2528</v>
      </c>
      <c r="L3468" t="str">
        <f t="shared" si="811"/>
        <v>Startup</v>
      </c>
      <c r="N3468" s="2">
        <f t="shared" si="812"/>
        <v>9</v>
      </c>
      <c r="O3468" t="s">
        <v>331</v>
      </c>
      <c r="P3468" t="s">
        <v>1308</v>
      </c>
      <c r="Q3468" t="s">
        <v>28</v>
      </c>
      <c r="R3468" t="str">
        <f t="shared" si="813"/>
        <v>Great</v>
      </c>
      <c r="S3468" t="str">
        <f t="shared" si="814"/>
        <v>Great</v>
      </c>
      <c r="T3468" t="b">
        <f t="shared" si="815"/>
        <v>0</v>
      </c>
      <c r="U3468" t="b">
        <f t="shared" si="816"/>
        <v>1</v>
      </c>
      <c r="V3468" t="str">
        <f t="shared" si="817"/>
        <v>Average Company</v>
      </c>
      <c r="W3468" t="str">
        <f t="shared" si="818"/>
        <v>Don't Buy</v>
      </c>
      <c r="X3468" t="str">
        <f t="shared" si="819"/>
        <v>Not Known</v>
      </c>
      <c r="Z3468" t="str">
        <f t="shared" si="820"/>
        <v>None</v>
      </c>
      <c r="AB3468" t="str">
        <f t="shared" si="821"/>
        <v>1Million</v>
      </c>
    </row>
    <row r="3469" spans="1:28" x14ac:dyDescent="0.3">
      <c r="A3469">
        <v>3467</v>
      </c>
      <c r="B3469" t="s">
        <v>6954</v>
      </c>
      <c r="C3469" t="str">
        <f t="shared" si="808"/>
        <v>Long</v>
      </c>
      <c r="D3469">
        <v>4</v>
      </c>
      <c r="F3469" s="1">
        <f t="shared" si="807"/>
        <v>4</v>
      </c>
      <c r="G3469" s="1">
        <f t="shared" si="809"/>
        <v>4</v>
      </c>
      <c r="H3469">
        <f t="shared" si="810"/>
        <v>4</v>
      </c>
      <c r="I3469" t="s">
        <v>6943</v>
      </c>
      <c r="J3469" t="s">
        <v>2362</v>
      </c>
      <c r="K3469" t="s">
        <v>583</v>
      </c>
      <c r="L3469" t="str">
        <f t="shared" si="811"/>
        <v>Established</v>
      </c>
      <c r="N3469" s="2">
        <f t="shared" si="812"/>
        <v>51</v>
      </c>
      <c r="O3469" t="s">
        <v>1308</v>
      </c>
      <c r="Q3469" t="s">
        <v>612</v>
      </c>
      <c r="R3469" t="str">
        <f t="shared" si="813"/>
        <v>Average</v>
      </c>
      <c r="S3469" t="str">
        <f t="shared" si="814"/>
        <v xml:space="preserve"> </v>
      </c>
      <c r="T3469" t="b">
        <f t="shared" si="815"/>
        <v>0</v>
      </c>
      <c r="U3469" t="b">
        <f t="shared" si="816"/>
        <v>1</v>
      </c>
      <c r="V3469" t="str">
        <f t="shared" si="817"/>
        <v>Average Company</v>
      </c>
      <c r="W3469" t="str">
        <f t="shared" si="818"/>
        <v>Don't Buy</v>
      </c>
      <c r="X3469" t="str">
        <f t="shared" si="819"/>
        <v>Not Known</v>
      </c>
      <c r="Z3469" t="str">
        <f t="shared" si="820"/>
        <v>None</v>
      </c>
      <c r="AB3469" t="str">
        <f t="shared" si="821"/>
        <v>0</v>
      </c>
    </row>
    <row r="3470" spans="1:28" x14ac:dyDescent="0.3">
      <c r="A3470">
        <v>3468</v>
      </c>
      <c r="B3470" t="s">
        <v>6955</v>
      </c>
      <c r="C3470" t="str">
        <f t="shared" si="808"/>
        <v>Long</v>
      </c>
      <c r="D3470">
        <v>3.9</v>
      </c>
      <c r="F3470" s="1">
        <f t="shared" si="807"/>
        <v>3.9</v>
      </c>
      <c r="G3470" s="1">
        <f t="shared" si="809"/>
        <v>3.9</v>
      </c>
      <c r="H3470">
        <f t="shared" si="810"/>
        <v>3.9</v>
      </c>
      <c r="I3470" t="s">
        <v>6943</v>
      </c>
      <c r="J3470" t="s">
        <v>10</v>
      </c>
      <c r="K3470" t="s">
        <v>6956</v>
      </c>
      <c r="L3470" t="str">
        <f t="shared" si="811"/>
        <v>Established</v>
      </c>
      <c r="N3470" s="2">
        <f t="shared" si="812"/>
        <v>48</v>
      </c>
      <c r="O3470" t="s">
        <v>752</v>
      </c>
      <c r="P3470" t="s">
        <v>1261</v>
      </c>
      <c r="Q3470" t="s">
        <v>362</v>
      </c>
      <c r="R3470" t="str">
        <f t="shared" si="813"/>
        <v>Average</v>
      </c>
      <c r="S3470" t="str">
        <f t="shared" si="814"/>
        <v xml:space="preserve"> </v>
      </c>
      <c r="T3470" t="b">
        <f t="shared" si="815"/>
        <v>0</v>
      </c>
      <c r="U3470" t="b">
        <f t="shared" si="816"/>
        <v>1</v>
      </c>
      <c r="V3470" t="str">
        <f t="shared" si="817"/>
        <v>Average Company</v>
      </c>
      <c r="W3470" t="str">
        <f t="shared" si="818"/>
        <v>Don't Buy</v>
      </c>
      <c r="X3470" t="str">
        <f t="shared" si="819"/>
        <v>Not Known</v>
      </c>
      <c r="Z3470" t="str">
        <f t="shared" si="820"/>
        <v>None</v>
      </c>
      <c r="AB3470" t="str">
        <f t="shared" si="821"/>
        <v>0</v>
      </c>
    </row>
    <row r="3471" spans="1:28" x14ac:dyDescent="0.3">
      <c r="A3471">
        <v>3469</v>
      </c>
      <c r="B3471" t="s">
        <v>6957</v>
      </c>
      <c r="C3471" t="str">
        <f t="shared" si="808"/>
        <v>Long</v>
      </c>
      <c r="D3471">
        <v>4.4000000000000004</v>
      </c>
      <c r="F3471" s="1">
        <f t="shared" si="807"/>
        <v>4.4000000000000004</v>
      </c>
      <c r="G3471" s="1">
        <f t="shared" si="809"/>
        <v>4.4000000000000004</v>
      </c>
      <c r="H3471">
        <f t="shared" si="810"/>
        <v>4.4000000000000004</v>
      </c>
      <c r="I3471" t="s">
        <v>6943</v>
      </c>
      <c r="J3471" t="s">
        <v>4040</v>
      </c>
      <c r="K3471" t="s">
        <v>48</v>
      </c>
      <c r="L3471" t="str">
        <f t="shared" si="811"/>
        <v>Established</v>
      </c>
      <c r="N3471" s="2">
        <f t="shared" si="812"/>
        <v>50</v>
      </c>
      <c r="O3471" t="s">
        <v>691</v>
      </c>
      <c r="Q3471" t="s">
        <v>846</v>
      </c>
      <c r="R3471" t="str">
        <f t="shared" si="813"/>
        <v>Great</v>
      </c>
      <c r="S3471" t="str">
        <f t="shared" si="814"/>
        <v>Great</v>
      </c>
      <c r="T3471" t="b">
        <f t="shared" si="815"/>
        <v>1</v>
      </c>
      <c r="U3471" t="b">
        <f t="shared" si="816"/>
        <v>1</v>
      </c>
      <c r="V3471" t="str">
        <f t="shared" si="817"/>
        <v>Top Company</v>
      </c>
      <c r="W3471" t="str">
        <f t="shared" si="818"/>
        <v>Don't Buy</v>
      </c>
      <c r="X3471" t="str">
        <f t="shared" si="819"/>
        <v>Not Known</v>
      </c>
      <c r="Z3471" t="str">
        <f t="shared" si="820"/>
        <v>None</v>
      </c>
      <c r="AB3471" t="str">
        <f t="shared" si="821"/>
        <v>0</v>
      </c>
    </row>
    <row r="3472" spans="1:28" x14ac:dyDescent="0.3">
      <c r="A3472">
        <v>3470</v>
      </c>
      <c r="B3472" t="s">
        <v>6958</v>
      </c>
      <c r="C3472" t="str">
        <f t="shared" si="808"/>
        <v>Short</v>
      </c>
      <c r="D3472">
        <v>4.4000000000000004</v>
      </c>
      <c r="F3472" s="1">
        <f t="shared" si="807"/>
        <v>4.4000000000000004</v>
      </c>
      <c r="G3472" s="1">
        <f t="shared" si="809"/>
        <v>4.4000000000000004</v>
      </c>
      <c r="H3472">
        <f t="shared" si="810"/>
        <v>4.4000000000000004</v>
      </c>
      <c r="I3472" t="s">
        <v>6943</v>
      </c>
      <c r="J3472" t="s">
        <v>10</v>
      </c>
      <c r="K3472" t="s">
        <v>6959</v>
      </c>
      <c r="L3472" t="str">
        <f t="shared" si="811"/>
        <v>Established</v>
      </c>
      <c r="N3472" s="2">
        <f t="shared" si="812"/>
        <v>30</v>
      </c>
      <c r="O3472" t="s">
        <v>604</v>
      </c>
      <c r="P3472" t="s">
        <v>683</v>
      </c>
      <c r="Q3472" t="s">
        <v>918</v>
      </c>
      <c r="R3472" t="str">
        <f t="shared" si="813"/>
        <v>Great</v>
      </c>
      <c r="S3472" t="str">
        <f t="shared" si="814"/>
        <v>Great</v>
      </c>
      <c r="T3472" t="b">
        <f t="shared" si="815"/>
        <v>1</v>
      </c>
      <c r="U3472" t="b">
        <f t="shared" si="816"/>
        <v>1</v>
      </c>
      <c r="V3472" t="str">
        <f t="shared" si="817"/>
        <v>Top Company</v>
      </c>
      <c r="W3472" t="str">
        <f t="shared" si="818"/>
        <v>Buy</v>
      </c>
      <c r="X3472" t="str">
        <f t="shared" si="819"/>
        <v>Not Known</v>
      </c>
      <c r="Z3472" t="str">
        <f t="shared" si="820"/>
        <v>None</v>
      </c>
      <c r="AB3472" t="str">
        <f t="shared" si="821"/>
        <v>0</v>
      </c>
    </row>
    <row r="3473" spans="1:28" x14ac:dyDescent="0.3">
      <c r="A3473">
        <v>3471</v>
      </c>
      <c r="B3473" t="s">
        <v>6960</v>
      </c>
      <c r="C3473" t="str">
        <f t="shared" si="808"/>
        <v>Long</v>
      </c>
      <c r="D3473">
        <v>3.8</v>
      </c>
      <c r="F3473" s="1">
        <f t="shared" si="807"/>
        <v>3.8</v>
      </c>
      <c r="G3473" s="1">
        <f t="shared" si="809"/>
        <v>3.8</v>
      </c>
      <c r="H3473">
        <f t="shared" si="810"/>
        <v>3.8</v>
      </c>
      <c r="I3473" t="s">
        <v>6943</v>
      </c>
      <c r="J3473" t="s">
        <v>22</v>
      </c>
      <c r="K3473" t="s">
        <v>5210</v>
      </c>
      <c r="L3473" t="str">
        <f t="shared" si="811"/>
        <v>Established</v>
      </c>
      <c r="N3473" s="2">
        <f t="shared" si="812"/>
        <v>41</v>
      </c>
      <c r="O3473" t="s">
        <v>39</v>
      </c>
      <c r="P3473" t="s">
        <v>147</v>
      </c>
      <c r="Q3473" t="s">
        <v>117</v>
      </c>
      <c r="R3473" t="str">
        <f t="shared" si="813"/>
        <v>Average</v>
      </c>
      <c r="S3473" t="str">
        <f t="shared" si="814"/>
        <v xml:space="preserve"> </v>
      </c>
      <c r="T3473" t="b">
        <f t="shared" si="815"/>
        <v>0</v>
      </c>
      <c r="U3473" t="b">
        <f t="shared" si="816"/>
        <v>1</v>
      </c>
      <c r="V3473" t="str">
        <f t="shared" si="817"/>
        <v>Average Company</v>
      </c>
      <c r="W3473" t="str">
        <f t="shared" si="818"/>
        <v>Don't Buy</v>
      </c>
      <c r="X3473" t="str">
        <f t="shared" si="819"/>
        <v>Not Known</v>
      </c>
      <c r="Z3473" t="str">
        <f t="shared" si="820"/>
        <v>None</v>
      </c>
      <c r="AB3473" t="str">
        <f t="shared" si="821"/>
        <v>0</v>
      </c>
    </row>
    <row r="3474" spans="1:28" x14ac:dyDescent="0.3">
      <c r="A3474">
        <v>3472</v>
      </c>
      <c r="B3474" t="s">
        <v>6961</v>
      </c>
      <c r="C3474" t="str">
        <f t="shared" si="808"/>
        <v>Long</v>
      </c>
      <c r="D3474">
        <v>4.0999999999999996</v>
      </c>
      <c r="F3474" s="1">
        <f t="shared" si="807"/>
        <v>4.0999999999999996</v>
      </c>
      <c r="G3474" s="1">
        <f t="shared" si="809"/>
        <v>4.0999999999999996</v>
      </c>
      <c r="H3474">
        <f t="shared" si="810"/>
        <v>4.0999999999999996</v>
      </c>
      <c r="I3474" t="s">
        <v>6943</v>
      </c>
      <c r="J3474" t="s">
        <v>22</v>
      </c>
      <c r="K3474" t="s">
        <v>1580</v>
      </c>
      <c r="L3474" t="str">
        <f t="shared" si="811"/>
        <v>Established</v>
      </c>
      <c r="N3474" s="2">
        <f t="shared" si="812"/>
        <v>21</v>
      </c>
      <c r="O3474" t="s">
        <v>321</v>
      </c>
      <c r="P3474" t="s">
        <v>147</v>
      </c>
      <c r="Q3474" t="s">
        <v>732</v>
      </c>
      <c r="R3474" t="str">
        <f t="shared" si="813"/>
        <v>Great</v>
      </c>
      <c r="S3474" t="str">
        <f t="shared" si="814"/>
        <v>Great</v>
      </c>
      <c r="T3474" t="b">
        <f t="shared" si="815"/>
        <v>1</v>
      </c>
      <c r="U3474" t="b">
        <f t="shared" si="816"/>
        <v>1</v>
      </c>
      <c r="V3474" t="str">
        <f t="shared" si="817"/>
        <v>Top Company</v>
      </c>
      <c r="W3474" t="str">
        <f t="shared" si="818"/>
        <v>Don't Buy</v>
      </c>
      <c r="X3474" t="str">
        <f t="shared" si="819"/>
        <v>Not Known</v>
      </c>
      <c r="Z3474" t="str">
        <f t="shared" si="820"/>
        <v>None</v>
      </c>
      <c r="AB3474" t="str">
        <f t="shared" si="821"/>
        <v>0</v>
      </c>
    </row>
    <row r="3475" spans="1:28" x14ac:dyDescent="0.3">
      <c r="A3475">
        <v>3473</v>
      </c>
      <c r="B3475" t="s">
        <v>6962</v>
      </c>
      <c r="C3475" t="str">
        <f t="shared" si="808"/>
        <v>Long</v>
      </c>
      <c r="D3475">
        <v>4.4000000000000004</v>
      </c>
      <c r="F3475" s="1">
        <f t="shared" si="807"/>
        <v>4.4000000000000004</v>
      </c>
      <c r="G3475" s="1">
        <f t="shared" si="809"/>
        <v>4.4000000000000004</v>
      </c>
      <c r="H3475">
        <f t="shared" si="810"/>
        <v>4.4000000000000004</v>
      </c>
      <c r="I3475" t="s">
        <v>6943</v>
      </c>
      <c r="J3475" t="s">
        <v>10</v>
      </c>
      <c r="K3475" t="s">
        <v>6963</v>
      </c>
      <c r="L3475" t="str">
        <f t="shared" si="811"/>
        <v>Established</v>
      </c>
      <c r="N3475" s="2">
        <f t="shared" si="812"/>
        <v>30</v>
      </c>
      <c r="O3475" t="s">
        <v>604</v>
      </c>
      <c r="P3475" t="s">
        <v>683</v>
      </c>
      <c r="Q3475" t="s">
        <v>85</v>
      </c>
      <c r="R3475" t="str">
        <f t="shared" si="813"/>
        <v>Great</v>
      </c>
      <c r="S3475" t="str">
        <f t="shared" si="814"/>
        <v>Great</v>
      </c>
      <c r="T3475" t="b">
        <f t="shared" si="815"/>
        <v>1</v>
      </c>
      <c r="U3475" t="b">
        <f t="shared" si="816"/>
        <v>1</v>
      </c>
      <c r="V3475" t="str">
        <f t="shared" si="817"/>
        <v>Top Company</v>
      </c>
      <c r="W3475" t="str">
        <f t="shared" si="818"/>
        <v>Don't Buy</v>
      </c>
      <c r="X3475" t="str">
        <f t="shared" si="819"/>
        <v>Not Known</v>
      </c>
      <c r="Z3475" t="str">
        <f t="shared" si="820"/>
        <v>None</v>
      </c>
      <c r="AB3475" t="str">
        <f t="shared" si="821"/>
        <v>800K</v>
      </c>
    </row>
    <row r="3476" spans="1:28" x14ac:dyDescent="0.3">
      <c r="A3476">
        <v>3474</v>
      </c>
      <c r="B3476" t="s">
        <v>6964</v>
      </c>
      <c r="C3476" t="str">
        <f t="shared" si="808"/>
        <v>Long</v>
      </c>
      <c r="D3476">
        <v>4.0999999999999996</v>
      </c>
      <c r="F3476" s="1">
        <f t="shared" si="807"/>
        <v>4.0999999999999996</v>
      </c>
      <c r="G3476" s="1">
        <f t="shared" si="809"/>
        <v>4.0999999999999996</v>
      </c>
      <c r="H3476">
        <f t="shared" si="810"/>
        <v>4.0999999999999996</v>
      </c>
      <c r="I3476" t="s">
        <v>6943</v>
      </c>
      <c r="J3476" t="s">
        <v>22</v>
      </c>
      <c r="K3476" t="s">
        <v>3328</v>
      </c>
      <c r="L3476" t="str">
        <f t="shared" si="811"/>
        <v>Established</v>
      </c>
      <c r="N3476" s="2">
        <f t="shared" si="812"/>
        <v>29</v>
      </c>
      <c r="O3476" t="s">
        <v>62</v>
      </c>
      <c r="P3476" t="s">
        <v>147</v>
      </c>
      <c r="Q3476" t="s">
        <v>6965</v>
      </c>
      <c r="R3476" t="str">
        <f t="shared" si="813"/>
        <v>Great</v>
      </c>
      <c r="S3476" t="str">
        <f t="shared" si="814"/>
        <v>Great</v>
      </c>
      <c r="T3476" t="b">
        <f t="shared" si="815"/>
        <v>1</v>
      </c>
      <c r="U3476" t="b">
        <f t="shared" si="816"/>
        <v>1</v>
      </c>
      <c r="V3476" t="str">
        <f t="shared" si="817"/>
        <v>Top Company</v>
      </c>
      <c r="W3476" t="str">
        <f t="shared" si="818"/>
        <v>Don't Buy</v>
      </c>
      <c r="X3476" t="str">
        <f t="shared" si="819"/>
        <v>Not Known</v>
      </c>
      <c r="Z3476" t="str">
        <f t="shared" si="820"/>
        <v>None</v>
      </c>
      <c r="AB3476" t="str">
        <f t="shared" si="821"/>
        <v>0</v>
      </c>
    </row>
    <row r="3477" spans="1:28" x14ac:dyDescent="0.3">
      <c r="A3477">
        <v>3475</v>
      </c>
      <c r="B3477" t="s">
        <v>6966</v>
      </c>
      <c r="C3477" t="str">
        <f t="shared" si="808"/>
        <v>Short</v>
      </c>
      <c r="D3477">
        <v>3.7</v>
      </c>
      <c r="F3477" s="1">
        <f t="shared" ref="F3477:F3540" si="822">IF(N3477&lt;10,IF(D3477+0.5&gt;5,5,D3477+0.5),D3477)</f>
        <v>3.7</v>
      </c>
      <c r="G3477" s="1">
        <f t="shared" si="809"/>
        <v>3.7</v>
      </c>
      <c r="H3477">
        <f t="shared" si="810"/>
        <v>3.7</v>
      </c>
      <c r="I3477" t="s">
        <v>6943</v>
      </c>
      <c r="J3477" t="s">
        <v>22</v>
      </c>
      <c r="K3477" t="s">
        <v>6760</v>
      </c>
      <c r="L3477" t="str">
        <f t="shared" si="811"/>
        <v>Established</v>
      </c>
      <c r="N3477" s="2">
        <f t="shared" si="812"/>
        <v>19</v>
      </c>
      <c r="O3477" t="s">
        <v>100</v>
      </c>
      <c r="P3477" t="s">
        <v>691</v>
      </c>
      <c r="Q3477" t="s">
        <v>295</v>
      </c>
      <c r="R3477" t="str">
        <f t="shared" si="813"/>
        <v>Average</v>
      </c>
      <c r="S3477" t="str">
        <f t="shared" si="814"/>
        <v xml:space="preserve"> </v>
      </c>
      <c r="T3477" t="b">
        <f t="shared" si="815"/>
        <v>0</v>
      </c>
      <c r="U3477" t="b">
        <f t="shared" si="816"/>
        <v>1</v>
      </c>
      <c r="V3477" t="str">
        <f t="shared" si="817"/>
        <v>Average Company</v>
      </c>
      <c r="W3477" t="str">
        <f t="shared" si="818"/>
        <v>Don't Buy</v>
      </c>
      <c r="X3477" t="str">
        <f t="shared" si="819"/>
        <v>Not Known</v>
      </c>
      <c r="Z3477" t="str">
        <f t="shared" si="820"/>
        <v>None</v>
      </c>
      <c r="AB3477" t="str">
        <f t="shared" si="821"/>
        <v>0</v>
      </c>
    </row>
    <row r="3478" spans="1:28" x14ac:dyDescent="0.3">
      <c r="A3478">
        <v>3476</v>
      </c>
      <c r="B3478" t="s">
        <v>6967</v>
      </c>
      <c r="C3478" t="str">
        <f t="shared" si="808"/>
        <v>Long</v>
      </c>
      <c r="D3478">
        <v>4</v>
      </c>
      <c r="F3478" s="1">
        <f t="shared" si="822"/>
        <v>4</v>
      </c>
      <c r="G3478" s="1">
        <f t="shared" si="809"/>
        <v>4</v>
      </c>
      <c r="H3478">
        <f t="shared" si="810"/>
        <v>4</v>
      </c>
      <c r="I3478" t="s">
        <v>6943</v>
      </c>
      <c r="J3478" t="s">
        <v>22</v>
      </c>
      <c r="K3478" t="s">
        <v>6968</v>
      </c>
      <c r="L3478" t="str">
        <f t="shared" si="811"/>
        <v>Established</v>
      </c>
      <c r="N3478" s="2">
        <f t="shared" si="812"/>
        <v>36</v>
      </c>
      <c r="O3478" t="s">
        <v>48</v>
      </c>
      <c r="P3478" t="s">
        <v>147</v>
      </c>
      <c r="Q3478" t="s">
        <v>564</v>
      </c>
      <c r="R3478" t="str">
        <f t="shared" si="813"/>
        <v>Average</v>
      </c>
      <c r="S3478" t="str">
        <f t="shared" si="814"/>
        <v xml:space="preserve"> </v>
      </c>
      <c r="T3478" t="b">
        <f t="shared" si="815"/>
        <v>0</v>
      </c>
      <c r="U3478" t="b">
        <f t="shared" si="816"/>
        <v>1</v>
      </c>
      <c r="V3478" t="str">
        <f t="shared" si="817"/>
        <v>Average Company</v>
      </c>
      <c r="W3478" t="str">
        <f t="shared" si="818"/>
        <v>Buy</v>
      </c>
      <c r="X3478" t="str">
        <f t="shared" si="819"/>
        <v>Not Known</v>
      </c>
      <c r="Z3478" t="str">
        <f t="shared" si="820"/>
        <v>None</v>
      </c>
      <c r="AB3478" t="str">
        <f t="shared" si="821"/>
        <v>0</v>
      </c>
    </row>
    <row r="3479" spans="1:28" x14ac:dyDescent="0.3">
      <c r="A3479">
        <v>3477</v>
      </c>
      <c r="B3479" t="s">
        <v>6969</v>
      </c>
      <c r="C3479" t="str">
        <f t="shared" si="808"/>
        <v>Long</v>
      </c>
      <c r="D3479">
        <v>3.5</v>
      </c>
      <c r="F3479" s="1">
        <f t="shared" si="822"/>
        <v>3.5</v>
      </c>
      <c r="G3479" s="1">
        <f t="shared" si="809"/>
        <v>3.5</v>
      </c>
      <c r="H3479">
        <f t="shared" si="810"/>
        <v>3.5</v>
      </c>
      <c r="I3479" t="s">
        <v>6943</v>
      </c>
      <c r="J3479" t="s">
        <v>10</v>
      </c>
      <c r="K3479" t="s">
        <v>6228</v>
      </c>
      <c r="L3479" t="str">
        <f t="shared" si="811"/>
        <v>Established</v>
      </c>
      <c r="N3479" s="2">
        <f t="shared" si="812"/>
        <v>25</v>
      </c>
      <c r="O3479" t="s">
        <v>54</v>
      </c>
      <c r="P3479" t="s">
        <v>691</v>
      </c>
      <c r="Q3479" t="s">
        <v>105</v>
      </c>
      <c r="R3479" t="str">
        <f t="shared" si="813"/>
        <v>Average</v>
      </c>
      <c r="S3479" t="str">
        <f t="shared" si="814"/>
        <v xml:space="preserve"> </v>
      </c>
      <c r="T3479" t="b">
        <f t="shared" si="815"/>
        <v>0</v>
      </c>
      <c r="U3479" t="b">
        <f t="shared" si="816"/>
        <v>0</v>
      </c>
      <c r="V3479" t="str">
        <f t="shared" si="817"/>
        <v>Average Company</v>
      </c>
      <c r="W3479" t="str">
        <f t="shared" si="818"/>
        <v>Don't Buy</v>
      </c>
      <c r="X3479" t="str">
        <f t="shared" si="819"/>
        <v>Not Known</v>
      </c>
      <c r="Z3479" t="str">
        <f t="shared" si="820"/>
        <v>None</v>
      </c>
      <c r="AB3479" t="str">
        <f t="shared" si="821"/>
        <v>0</v>
      </c>
    </row>
    <row r="3480" spans="1:28" x14ac:dyDescent="0.3">
      <c r="A3480">
        <v>3478</v>
      </c>
      <c r="B3480" t="s">
        <v>6970</v>
      </c>
      <c r="C3480" t="str">
        <f t="shared" si="808"/>
        <v>Long</v>
      </c>
      <c r="D3480">
        <v>3.8</v>
      </c>
      <c r="F3480" s="1">
        <f t="shared" si="822"/>
        <v>3.8</v>
      </c>
      <c r="G3480" s="1">
        <f t="shared" si="809"/>
        <v>3.8</v>
      </c>
      <c r="H3480">
        <f t="shared" si="810"/>
        <v>3.8</v>
      </c>
      <c r="I3480" t="s">
        <v>6943</v>
      </c>
      <c r="J3480" t="s">
        <v>22</v>
      </c>
      <c r="K3480" t="s">
        <v>6971</v>
      </c>
      <c r="L3480" t="str">
        <f t="shared" si="811"/>
        <v>Established</v>
      </c>
      <c r="N3480" s="2">
        <f t="shared" si="812"/>
        <v>13</v>
      </c>
      <c r="O3480" t="s">
        <v>299</v>
      </c>
      <c r="P3480" t="s">
        <v>147</v>
      </c>
      <c r="Q3480" t="s">
        <v>44</v>
      </c>
      <c r="R3480" t="str">
        <f t="shared" si="813"/>
        <v>Average</v>
      </c>
      <c r="S3480" t="str">
        <f t="shared" si="814"/>
        <v xml:space="preserve"> </v>
      </c>
      <c r="T3480" t="b">
        <f t="shared" si="815"/>
        <v>0</v>
      </c>
      <c r="U3480" t="b">
        <f t="shared" si="816"/>
        <v>1</v>
      </c>
      <c r="V3480" t="str">
        <f t="shared" si="817"/>
        <v>Average Company</v>
      </c>
      <c r="W3480" t="str">
        <f t="shared" si="818"/>
        <v>Don't Buy</v>
      </c>
      <c r="X3480" t="str">
        <f t="shared" si="819"/>
        <v>Not Known</v>
      </c>
      <c r="Z3480" t="str">
        <f t="shared" si="820"/>
        <v>None</v>
      </c>
      <c r="AB3480" t="str">
        <f t="shared" si="821"/>
        <v>0</v>
      </c>
    </row>
    <row r="3481" spans="1:28" x14ac:dyDescent="0.3">
      <c r="A3481">
        <v>3479</v>
      </c>
      <c r="B3481" t="s">
        <v>6972</v>
      </c>
      <c r="C3481" t="str">
        <f t="shared" si="808"/>
        <v>Long</v>
      </c>
      <c r="D3481">
        <v>3.6</v>
      </c>
      <c r="F3481" s="1">
        <f t="shared" si="822"/>
        <v>3.6</v>
      </c>
      <c r="G3481" s="1">
        <f t="shared" si="809"/>
        <v>3.6</v>
      </c>
      <c r="H3481">
        <f t="shared" si="810"/>
        <v>3.6</v>
      </c>
      <c r="I3481" t="s">
        <v>6943</v>
      </c>
      <c r="J3481" t="s">
        <v>10</v>
      </c>
      <c r="K3481" t="s">
        <v>2772</v>
      </c>
      <c r="L3481" t="str">
        <f t="shared" si="811"/>
        <v>Established</v>
      </c>
      <c r="N3481" s="2">
        <f t="shared" si="812"/>
        <v>28</v>
      </c>
      <c r="O3481" t="s">
        <v>24</v>
      </c>
      <c r="P3481" t="s">
        <v>147</v>
      </c>
      <c r="Q3481" t="s">
        <v>605</v>
      </c>
      <c r="R3481" t="str">
        <f t="shared" si="813"/>
        <v>Average</v>
      </c>
      <c r="S3481" t="str">
        <f t="shared" si="814"/>
        <v xml:space="preserve"> </v>
      </c>
      <c r="T3481" t="b">
        <f t="shared" si="815"/>
        <v>0</v>
      </c>
      <c r="U3481" t="b">
        <f t="shared" si="816"/>
        <v>1</v>
      </c>
      <c r="V3481" t="str">
        <f t="shared" si="817"/>
        <v>Average Company</v>
      </c>
      <c r="W3481" t="str">
        <f t="shared" si="818"/>
        <v>Don't Buy</v>
      </c>
      <c r="X3481" t="str">
        <f t="shared" si="819"/>
        <v>Not Known</v>
      </c>
      <c r="Z3481" t="str">
        <f t="shared" si="820"/>
        <v>None</v>
      </c>
      <c r="AB3481" t="str">
        <f t="shared" si="821"/>
        <v>0</v>
      </c>
    </row>
    <row r="3482" spans="1:28" x14ac:dyDescent="0.3">
      <c r="A3482">
        <v>3480</v>
      </c>
      <c r="B3482" t="s">
        <v>6973</v>
      </c>
      <c r="C3482" t="str">
        <f t="shared" si="808"/>
        <v>Short</v>
      </c>
      <c r="D3482">
        <v>3.9</v>
      </c>
      <c r="F3482" s="1">
        <f t="shared" si="822"/>
        <v>3.9</v>
      </c>
      <c r="G3482" s="1">
        <f t="shared" si="809"/>
        <v>3.9</v>
      </c>
      <c r="H3482">
        <f t="shared" si="810"/>
        <v>3.9</v>
      </c>
      <c r="I3482" t="s">
        <v>6943</v>
      </c>
      <c r="J3482" t="s">
        <v>22</v>
      </c>
      <c r="K3482" t="s">
        <v>3212</v>
      </c>
      <c r="L3482" t="str">
        <f t="shared" si="811"/>
        <v>Established</v>
      </c>
      <c r="N3482" s="2">
        <f t="shared" si="812"/>
        <v>87</v>
      </c>
      <c r="O3482" t="s">
        <v>192</v>
      </c>
      <c r="P3482" t="s">
        <v>691</v>
      </c>
      <c r="Q3482" t="s">
        <v>5653</v>
      </c>
      <c r="R3482" t="str">
        <f t="shared" si="813"/>
        <v>Average</v>
      </c>
      <c r="S3482" t="str">
        <f t="shared" si="814"/>
        <v xml:space="preserve"> </v>
      </c>
      <c r="T3482" t="b">
        <f t="shared" si="815"/>
        <v>0</v>
      </c>
      <c r="U3482" t="b">
        <f t="shared" si="816"/>
        <v>1</v>
      </c>
      <c r="V3482" t="str">
        <f t="shared" si="817"/>
        <v>Average Company</v>
      </c>
      <c r="W3482" t="str">
        <f t="shared" si="818"/>
        <v>Don't Buy</v>
      </c>
      <c r="X3482" t="str">
        <f t="shared" si="819"/>
        <v>Not Known</v>
      </c>
      <c r="Z3482" t="str">
        <f t="shared" si="820"/>
        <v>None</v>
      </c>
      <c r="AB3482" t="str">
        <f t="shared" si="821"/>
        <v>0</v>
      </c>
    </row>
    <row r="3483" spans="1:28" x14ac:dyDescent="0.3">
      <c r="A3483">
        <v>3481</v>
      </c>
      <c r="B3483" t="s">
        <v>6974</v>
      </c>
      <c r="C3483" t="str">
        <f t="shared" si="808"/>
        <v>Long</v>
      </c>
      <c r="D3483">
        <v>3.9</v>
      </c>
      <c r="F3483" s="1">
        <f t="shared" si="822"/>
        <v>3.9</v>
      </c>
      <c r="G3483" s="1">
        <f t="shared" si="809"/>
        <v>3.9</v>
      </c>
      <c r="H3483">
        <f t="shared" si="810"/>
        <v>3.9</v>
      </c>
      <c r="I3483" t="s">
        <v>6943</v>
      </c>
      <c r="J3483" t="s">
        <v>10</v>
      </c>
      <c r="K3483" t="s">
        <v>6975</v>
      </c>
      <c r="L3483" t="str">
        <f t="shared" si="811"/>
        <v>Established</v>
      </c>
      <c r="N3483" s="2">
        <f t="shared" si="812"/>
        <v>14</v>
      </c>
      <c r="O3483" t="s">
        <v>522</v>
      </c>
      <c r="P3483" t="s">
        <v>683</v>
      </c>
      <c r="Q3483" t="s">
        <v>1080</v>
      </c>
      <c r="R3483" t="str">
        <f t="shared" si="813"/>
        <v>Average</v>
      </c>
      <c r="S3483" t="str">
        <f t="shared" si="814"/>
        <v xml:space="preserve"> </v>
      </c>
      <c r="T3483" t="b">
        <f t="shared" si="815"/>
        <v>0</v>
      </c>
      <c r="U3483" t="b">
        <f t="shared" si="816"/>
        <v>1</v>
      </c>
      <c r="V3483" t="str">
        <f t="shared" si="817"/>
        <v>Average Company</v>
      </c>
      <c r="W3483" t="str">
        <f t="shared" si="818"/>
        <v>Don't Buy</v>
      </c>
      <c r="X3483" t="str">
        <f t="shared" si="819"/>
        <v>Not Known</v>
      </c>
      <c r="Z3483" t="str">
        <f t="shared" si="820"/>
        <v>None</v>
      </c>
      <c r="AB3483" t="str">
        <f t="shared" si="821"/>
        <v>0</v>
      </c>
    </row>
    <row r="3484" spans="1:28" x14ac:dyDescent="0.3">
      <c r="A3484">
        <v>3482</v>
      </c>
      <c r="B3484" t="s">
        <v>6976</v>
      </c>
      <c r="C3484" t="str">
        <f t="shared" si="808"/>
        <v>Long</v>
      </c>
      <c r="D3484">
        <v>4</v>
      </c>
      <c r="F3484" s="1">
        <f t="shared" si="822"/>
        <v>4</v>
      </c>
      <c r="G3484" s="1">
        <f t="shared" si="809"/>
        <v>4</v>
      </c>
      <c r="H3484">
        <f t="shared" si="810"/>
        <v>4</v>
      </c>
      <c r="I3484" t="s">
        <v>6943</v>
      </c>
      <c r="J3484" t="s">
        <v>4971</v>
      </c>
      <c r="K3484" t="s">
        <v>249</v>
      </c>
      <c r="L3484" t="str">
        <f t="shared" si="811"/>
        <v>Established</v>
      </c>
      <c r="N3484" s="2">
        <f t="shared" si="812"/>
        <v>10</v>
      </c>
      <c r="O3484" t="s">
        <v>75</v>
      </c>
      <c r="Q3484" t="s">
        <v>284</v>
      </c>
      <c r="R3484" t="str">
        <f t="shared" si="813"/>
        <v>Average</v>
      </c>
      <c r="S3484" t="str">
        <f t="shared" si="814"/>
        <v xml:space="preserve"> </v>
      </c>
      <c r="T3484" t="b">
        <f t="shared" si="815"/>
        <v>0</v>
      </c>
      <c r="U3484" t="b">
        <f t="shared" si="816"/>
        <v>1</v>
      </c>
      <c r="V3484" t="str">
        <f t="shared" si="817"/>
        <v>Average Company</v>
      </c>
      <c r="W3484" t="str">
        <f t="shared" si="818"/>
        <v>Don't Buy</v>
      </c>
      <c r="X3484" t="str">
        <f t="shared" si="819"/>
        <v>Not Known</v>
      </c>
      <c r="Z3484" t="str">
        <f t="shared" si="820"/>
        <v>None</v>
      </c>
      <c r="AB3484" t="str">
        <f t="shared" si="821"/>
        <v>0</v>
      </c>
    </row>
    <row r="3485" spans="1:28" x14ac:dyDescent="0.3">
      <c r="A3485">
        <v>3483</v>
      </c>
      <c r="B3485" t="s">
        <v>6977</v>
      </c>
      <c r="C3485" t="str">
        <f t="shared" si="808"/>
        <v>Long</v>
      </c>
      <c r="D3485">
        <v>4.3</v>
      </c>
      <c r="F3485" s="1">
        <f t="shared" si="822"/>
        <v>4.3</v>
      </c>
      <c r="G3485" s="1">
        <f t="shared" si="809"/>
        <v>4.3</v>
      </c>
      <c r="H3485">
        <f t="shared" si="810"/>
        <v>4.3</v>
      </c>
      <c r="I3485" t="s">
        <v>6943</v>
      </c>
      <c r="J3485" t="s">
        <v>343</v>
      </c>
      <c r="K3485" t="s">
        <v>380</v>
      </c>
      <c r="L3485" t="str">
        <f t="shared" si="811"/>
        <v>Established</v>
      </c>
      <c r="N3485" s="2">
        <f t="shared" si="812"/>
        <v>10</v>
      </c>
      <c r="O3485" t="s">
        <v>234</v>
      </c>
      <c r="P3485" t="s">
        <v>683</v>
      </c>
      <c r="Q3485" t="s">
        <v>315</v>
      </c>
      <c r="R3485" t="str">
        <f t="shared" si="813"/>
        <v>Great</v>
      </c>
      <c r="S3485" t="str">
        <f t="shared" si="814"/>
        <v>Great</v>
      </c>
      <c r="T3485" t="b">
        <f t="shared" si="815"/>
        <v>0</v>
      </c>
      <c r="U3485" t="b">
        <f t="shared" si="816"/>
        <v>1</v>
      </c>
      <c r="V3485" t="str">
        <f t="shared" si="817"/>
        <v>Average Company</v>
      </c>
      <c r="W3485" t="str">
        <f t="shared" si="818"/>
        <v>Don't Buy</v>
      </c>
      <c r="X3485" t="str">
        <f t="shared" si="819"/>
        <v>Not Known</v>
      </c>
      <c r="Z3485" t="str">
        <f t="shared" si="820"/>
        <v>None</v>
      </c>
      <c r="AB3485" t="str">
        <f t="shared" si="821"/>
        <v>0</v>
      </c>
    </row>
    <row r="3486" spans="1:28" x14ac:dyDescent="0.3">
      <c r="A3486">
        <v>3484</v>
      </c>
      <c r="B3486" t="s">
        <v>6978</v>
      </c>
      <c r="C3486" t="str">
        <f t="shared" si="808"/>
        <v>Long</v>
      </c>
      <c r="D3486">
        <v>4</v>
      </c>
      <c r="F3486" s="1">
        <f t="shared" si="822"/>
        <v>4</v>
      </c>
      <c r="G3486" s="1">
        <f t="shared" si="809"/>
        <v>4</v>
      </c>
      <c r="H3486">
        <f t="shared" si="810"/>
        <v>4</v>
      </c>
      <c r="I3486" t="s">
        <v>6943</v>
      </c>
      <c r="J3486" t="s">
        <v>10</v>
      </c>
      <c r="K3486" t="s">
        <v>6979</v>
      </c>
      <c r="L3486" t="str">
        <f t="shared" si="811"/>
        <v>Established</v>
      </c>
      <c r="N3486" s="2">
        <f t="shared" si="812"/>
        <v>12</v>
      </c>
      <c r="O3486" t="s">
        <v>267</v>
      </c>
      <c r="P3486" t="s">
        <v>147</v>
      </c>
      <c r="Q3486" t="s">
        <v>44</v>
      </c>
      <c r="R3486" t="str">
        <f t="shared" si="813"/>
        <v>Average</v>
      </c>
      <c r="S3486" t="str">
        <f t="shared" si="814"/>
        <v xml:space="preserve"> </v>
      </c>
      <c r="T3486" t="b">
        <f t="shared" si="815"/>
        <v>0</v>
      </c>
      <c r="U3486" t="b">
        <f t="shared" si="816"/>
        <v>1</v>
      </c>
      <c r="V3486" t="str">
        <f t="shared" si="817"/>
        <v>Average Company</v>
      </c>
      <c r="W3486" t="str">
        <f t="shared" si="818"/>
        <v>Don't Buy</v>
      </c>
      <c r="X3486" t="str">
        <f t="shared" si="819"/>
        <v>Not Known</v>
      </c>
      <c r="Z3486" t="str">
        <f t="shared" si="820"/>
        <v>None</v>
      </c>
      <c r="AB3486" t="str">
        <f t="shared" si="821"/>
        <v>0</v>
      </c>
    </row>
    <row r="3487" spans="1:28" x14ac:dyDescent="0.3">
      <c r="A3487">
        <v>3485</v>
      </c>
      <c r="B3487" t="s">
        <v>6980</v>
      </c>
      <c r="C3487" t="str">
        <f t="shared" si="808"/>
        <v>Long</v>
      </c>
      <c r="D3487">
        <v>4</v>
      </c>
      <c r="F3487" s="1">
        <f t="shared" si="822"/>
        <v>4</v>
      </c>
      <c r="G3487" s="1">
        <f t="shared" si="809"/>
        <v>4</v>
      </c>
      <c r="H3487">
        <f t="shared" si="810"/>
        <v>4</v>
      </c>
      <c r="I3487" t="s">
        <v>6943</v>
      </c>
      <c r="J3487" t="s">
        <v>3761</v>
      </c>
      <c r="K3487" t="s">
        <v>6981</v>
      </c>
      <c r="L3487" t="str">
        <f t="shared" si="811"/>
        <v>Established</v>
      </c>
      <c r="N3487" s="2">
        <f t="shared" si="812"/>
        <v>26</v>
      </c>
      <c r="O3487" t="s">
        <v>126</v>
      </c>
      <c r="P3487" t="s">
        <v>147</v>
      </c>
      <c r="Q3487" t="s">
        <v>295</v>
      </c>
      <c r="R3487" t="str">
        <f t="shared" si="813"/>
        <v>Average</v>
      </c>
      <c r="S3487" t="str">
        <f t="shared" si="814"/>
        <v xml:space="preserve"> </v>
      </c>
      <c r="T3487" t="b">
        <f t="shared" si="815"/>
        <v>0</v>
      </c>
      <c r="U3487" t="b">
        <f t="shared" si="816"/>
        <v>1</v>
      </c>
      <c r="V3487" t="str">
        <f t="shared" si="817"/>
        <v>Average Company</v>
      </c>
      <c r="W3487" t="str">
        <f t="shared" si="818"/>
        <v>Don't Buy</v>
      </c>
      <c r="X3487" t="str">
        <f t="shared" si="819"/>
        <v>Not Known</v>
      </c>
      <c r="Z3487" t="str">
        <f t="shared" si="820"/>
        <v>None</v>
      </c>
      <c r="AB3487" t="str">
        <f t="shared" si="821"/>
        <v>0</v>
      </c>
    </row>
    <row r="3488" spans="1:28" x14ac:dyDescent="0.3">
      <c r="A3488">
        <v>3486</v>
      </c>
      <c r="B3488" t="s">
        <v>6982</v>
      </c>
      <c r="C3488" t="str">
        <f t="shared" si="808"/>
        <v>Long</v>
      </c>
      <c r="D3488">
        <v>3.8</v>
      </c>
      <c r="F3488" s="1">
        <f t="shared" si="822"/>
        <v>3.8</v>
      </c>
      <c r="G3488" s="1">
        <f t="shared" si="809"/>
        <v>3.8</v>
      </c>
      <c r="H3488">
        <f t="shared" si="810"/>
        <v>3.8</v>
      </c>
      <c r="I3488" t="s">
        <v>6943</v>
      </c>
      <c r="J3488" t="s">
        <v>22</v>
      </c>
      <c r="K3488" t="s">
        <v>3175</v>
      </c>
      <c r="L3488" t="str">
        <f t="shared" si="811"/>
        <v>Established</v>
      </c>
      <c r="N3488" s="2">
        <f t="shared" si="812"/>
        <v>23</v>
      </c>
      <c r="O3488" t="s">
        <v>230</v>
      </c>
      <c r="P3488" t="s">
        <v>147</v>
      </c>
      <c r="Q3488" t="s">
        <v>465</v>
      </c>
      <c r="R3488" t="str">
        <f t="shared" si="813"/>
        <v>Average</v>
      </c>
      <c r="S3488" t="str">
        <f t="shared" si="814"/>
        <v xml:space="preserve"> </v>
      </c>
      <c r="T3488" t="b">
        <f t="shared" si="815"/>
        <v>0</v>
      </c>
      <c r="U3488" t="b">
        <f t="shared" si="816"/>
        <v>1</v>
      </c>
      <c r="V3488" t="str">
        <f t="shared" si="817"/>
        <v>Average Company</v>
      </c>
      <c r="W3488" t="str">
        <f t="shared" si="818"/>
        <v>Don't Buy</v>
      </c>
      <c r="X3488" t="str">
        <f t="shared" si="819"/>
        <v>Not Known</v>
      </c>
      <c r="Z3488" t="str">
        <f t="shared" si="820"/>
        <v>None</v>
      </c>
      <c r="AB3488" t="str">
        <f t="shared" si="821"/>
        <v>0</v>
      </c>
    </row>
    <row r="3489" spans="1:28" x14ac:dyDescent="0.3">
      <c r="A3489">
        <v>3487</v>
      </c>
      <c r="B3489" t="s">
        <v>6983</v>
      </c>
      <c r="C3489" t="str">
        <f t="shared" si="808"/>
        <v>Long</v>
      </c>
      <c r="D3489">
        <v>3.4</v>
      </c>
      <c r="F3489" s="1">
        <f t="shared" si="822"/>
        <v>3.4</v>
      </c>
      <c r="G3489" s="1">
        <f t="shared" si="809"/>
        <v>3.4</v>
      </c>
      <c r="H3489">
        <f t="shared" si="810"/>
        <v>3.4</v>
      </c>
      <c r="I3489" t="s">
        <v>6943</v>
      </c>
      <c r="J3489" t="s">
        <v>6984</v>
      </c>
      <c r="K3489" t="s">
        <v>267</v>
      </c>
      <c r="L3489" t="str">
        <f t="shared" si="811"/>
        <v>Established</v>
      </c>
      <c r="N3489" s="2">
        <f t="shared" si="812"/>
        <v>20</v>
      </c>
      <c r="O3489" t="s">
        <v>683</v>
      </c>
      <c r="Q3489" t="s">
        <v>773</v>
      </c>
      <c r="R3489" t="str">
        <f t="shared" si="813"/>
        <v>Average</v>
      </c>
      <c r="S3489" t="str">
        <f t="shared" si="814"/>
        <v xml:space="preserve"> </v>
      </c>
      <c r="T3489" t="b">
        <f t="shared" si="815"/>
        <v>0</v>
      </c>
      <c r="U3489" t="b">
        <f t="shared" si="816"/>
        <v>0</v>
      </c>
      <c r="V3489" t="str">
        <f t="shared" si="817"/>
        <v>Average Company</v>
      </c>
      <c r="W3489" t="str">
        <f t="shared" si="818"/>
        <v>Don't Buy</v>
      </c>
      <c r="X3489" t="str">
        <f t="shared" si="819"/>
        <v>Not Known</v>
      </c>
      <c r="Z3489" t="str">
        <f t="shared" si="820"/>
        <v>None</v>
      </c>
      <c r="AB3489" t="str">
        <f t="shared" si="821"/>
        <v>0</v>
      </c>
    </row>
    <row r="3490" spans="1:28" x14ac:dyDescent="0.3">
      <c r="A3490">
        <v>3488</v>
      </c>
      <c r="B3490" t="s">
        <v>6985</v>
      </c>
      <c r="C3490" t="str">
        <f t="shared" si="808"/>
        <v>Long</v>
      </c>
      <c r="D3490">
        <v>4.2</v>
      </c>
      <c r="F3490" s="1" t="e">
        <f t="shared" si="822"/>
        <v>#VALUE!</v>
      </c>
      <c r="G3490" s="1" t="e">
        <f t="shared" si="809"/>
        <v>#VALUE!</v>
      </c>
      <c r="H3490" t="e">
        <f t="shared" si="810"/>
        <v>#VALUE!</v>
      </c>
      <c r="I3490" t="s">
        <v>6943</v>
      </c>
      <c r="J3490" t="s">
        <v>6986</v>
      </c>
      <c r="K3490" t="s">
        <v>711</v>
      </c>
      <c r="L3490" t="e">
        <f t="shared" si="811"/>
        <v>#VALUE!</v>
      </c>
      <c r="N3490" s="2" t="e">
        <f t="shared" si="812"/>
        <v>#VALUE!</v>
      </c>
      <c r="O3490" t="s">
        <v>147</v>
      </c>
      <c r="Q3490" t="s">
        <v>19</v>
      </c>
      <c r="R3490" t="str">
        <f t="shared" si="813"/>
        <v>Great</v>
      </c>
      <c r="S3490" t="str">
        <f t="shared" si="814"/>
        <v>Great</v>
      </c>
      <c r="T3490" t="e">
        <f t="shared" si="815"/>
        <v>#VALUE!</v>
      </c>
      <c r="U3490" t="e">
        <f t="shared" si="816"/>
        <v>#VALUE!</v>
      </c>
      <c r="V3490" t="e">
        <f t="shared" si="817"/>
        <v>#VALUE!</v>
      </c>
      <c r="W3490" t="str">
        <f t="shared" si="818"/>
        <v>Buy</v>
      </c>
      <c r="X3490" t="str">
        <f t="shared" si="819"/>
        <v>Not Known</v>
      </c>
      <c r="Z3490" t="e">
        <f t="shared" si="820"/>
        <v>#VALUE!</v>
      </c>
      <c r="AB3490" t="str">
        <f t="shared" si="821"/>
        <v>1Million</v>
      </c>
    </row>
    <row r="3491" spans="1:28" x14ac:dyDescent="0.3">
      <c r="A3491">
        <v>3489</v>
      </c>
      <c r="B3491" t="s">
        <v>6987</v>
      </c>
      <c r="C3491" t="str">
        <f t="shared" si="808"/>
        <v>Short</v>
      </c>
      <c r="D3491">
        <v>4</v>
      </c>
      <c r="F3491" s="1">
        <f t="shared" si="822"/>
        <v>4.5</v>
      </c>
      <c r="G3491" s="1">
        <f t="shared" si="809"/>
        <v>4.5</v>
      </c>
      <c r="H3491">
        <f t="shared" si="810"/>
        <v>4.0999999999999996</v>
      </c>
      <c r="I3491" t="s">
        <v>6943</v>
      </c>
      <c r="J3491" t="s">
        <v>22</v>
      </c>
      <c r="K3491" t="s">
        <v>6988</v>
      </c>
      <c r="L3491" t="str">
        <f t="shared" si="811"/>
        <v>Startup</v>
      </c>
      <c r="N3491" s="2">
        <f t="shared" si="812"/>
        <v>7</v>
      </c>
      <c r="O3491" t="s">
        <v>318</v>
      </c>
      <c r="P3491" t="s">
        <v>147</v>
      </c>
      <c r="Q3491" t="s">
        <v>44</v>
      </c>
      <c r="R3491" t="str">
        <f t="shared" si="813"/>
        <v>Average</v>
      </c>
      <c r="S3491" t="str">
        <f t="shared" si="814"/>
        <v xml:space="preserve"> </v>
      </c>
      <c r="T3491" t="b">
        <f t="shared" si="815"/>
        <v>0</v>
      </c>
      <c r="U3491" t="b">
        <f t="shared" si="816"/>
        <v>1</v>
      </c>
      <c r="V3491" t="str">
        <f t="shared" si="817"/>
        <v>Average Company</v>
      </c>
      <c r="W3491" t="str">
        <f t="shared" si="818"/>
        <v>Don't Buy</v>
      </c>
      <c r="X3491" t="str">
        <f t="shared" si="819"/>
        <v>Not Known</v>
      </c>
      <c r="Z3491" t="str">
        <f t="shared" si="820"/>
        <v>Silicon Valley Startups</v>
      </c>
      <c r="AB3491" t="str">
        <f t="shared" si="821"/>
        <v>0</v>
      </c>
    </row>
    <row r="3492" spans="1:28" x14ac:dyDescent="0.3">
      <c r="A3492">
        <v>3490</v>
      </c>
      <c r="B3492" t="s">
        <v>6989</v>
      </c>
      <c r="C3492" t="str">
        <f t="shared" si="808"/>
        <v>Short</v>
      </c>
      <c r="D3492">
        <v>3.9</v>
      </c>
      <c r="F3492" s="1">
        <f t="shared" si="822"/>
        <v>3.9</v>
      </c>
      <c r="G3492" s="1">
        <f t="shared" si="809"/>
        <v>3.9</v>
      </c>
      <c r="H3492">
        <f t="shared" si="810"/>
        <v>3.9</v>
      </c>
      <c r="I3492" t="s">
        <v>598</v>
      </c>
      <c r="J3492" t="s">
        <v>22</v>
      </c>
      <c r="K3492" t="s">
        <v>6990</v>
      </c>
      <c r="L3492" t="str">
        <f t="shared" si="811"/>
        <v>Established</v>
      </c>
      <c r="N3492" s="2">
        <f t="shared" si="812"/>
        <v>96</v>
      </c>
      <c r="O3492" t="s">
        <v>1173</v>
      </c>
      <c r="P3492" t="s">
        <v>75</v>
      </c>
      <c r="Q3492" t="s">
        <v>268</v>
      </c>
      <c r="R3492" t="str">
        <f t="shared" si="813"/>
        <v>Average</v>
      </c>
      <c r="S3492" t="str">
        <f t="shared" si="814"/>
        <v xml:space="preserve"> </v>
      </c>
      <c r="T3492" t="b">
        <f t="shared" si="815"/>
        <v>0</v>
      </c>
      <c r="U3492" t="b">
        <f t="shared" si="816"/>
        <v>1</v>
      </c>
      <c r="V3492" t="str">
        <f t="shared" si="817"/>
        <v>Average Company</v>
      </c>
      <c r="W3492" t="str">
        <f t="shared" si="818"/>
        <v>Don't Buy</v>
      </c>
      <c r="X3492" t="str">
        <f t="shared" si="819"/>
        <v>Not Known</v>
      </c>
      <c r="Z3492" t="str">
        <f t="shared" si="820"/>
        <v>None</v>
      </c>
      <c r="AB3492" t="str">
        <f t="shared" si="821"/>
        <v>0</v>
      </c>
    </row>
    <row r="3493" spans="1:28" x14ac:dyDescent="0.3">
      <c r="A3493">
        <v>3491</v>
      </c>
      <c r="B3493" t="s">
        <v>6991</v>
      </c>
      <c r="C3493" t="str">
        <f t="shared" si="808"/>
        <v>Long</v>
      </c>
      <c r="D3493">
        <v>4.2</v>
      </c>
      <c r="F3493" s="1">
        <f t="shared" si="822"/>
        <v>4.2</v>
      </c>
      <c r="G3493" s="1">
        <f t="shared" si="809"/>
        <v>4.2</v>
      </c>
      <c r="H3493">
        <f t="shared" si="810"/>
        <v>4.2</v>
      </c>
      <c r="I3493" t="s">
        <v>4794</v>
      </c>
      <c r="J3493" t="s">
        <v>10</v>
      </c>
      <c r="K3493" t="s">
        <v>6992</v>
      </c>
      <c r="L3493" t="str">
        <f t="shared" si="811"/>
        <v>Established</v>
      </c>
      <c r="N3493" s="2">
        <f t="shared" si="812"/>
        <v>30</v>
      </c>
      <c r="O3493" t="s">
        <v>604</v>
      </c>
      <c r="P3493" t="s">
        <v>147</v>
      </c>
      <c r="Q3493" t="s">
        <v>2258</v>
      </c>
      <c r="R3493" t="str">
        <f t="shared" si="813"/>
        <v>Great</v>
      </c>
      <c r="S3493" t="str">
        <f t="shared" si="814"/>
        <v>Great</v>
      </c>
      <c r="T3493" t="b">
        <f t="shared" si="815"/>
        <v>1</v>
      </c>
      <c r="U3493" t="b">
        <f t="shared" si="816"/>
        <v>1</v>
      </c>
      <c r="V3493" t="str">
        <f t="shared" si="817"/>
        <v>Top Company</v>
      </c>
      <c r="W3493" t="str">
        <f t="shared" si="818"/>
        <v>Don't Buy</v>
      </c>
      <c r="X3493" t="str">
        <f t="shared" si="819"/>
        <v>Not Known</v>
      </c>
      <c r="Z3493" t="str">
        <f t="shared" si="820"/>
        <v>None</v>
      </c>
      <c r="AB3493" t="str">
        <f t="shared" si="821"/>
        <v>0</v>
      </c>
    </row>
    <row r="3494" spans="1:28" x14ac:dyDescent="0.3">
      <c r="A3494">
        <v>3492</v>
      </c>
      <c r="B3494" t="s">
        <v>6993</v>
      </c>
      <c r="C3494" t="str">
        <f t="shared" si="808"/>
        <v>Long</v>
      </c>
      <c r="D3494">
        <v>4.2</v>
      </c>
      <c r="F3494" s="1">
        <f t="shared" si="822"/>
        <v>4.7</v>
      </c>
      <c r="G3494" s="1">
        <f t="shared" si="809"/>
        <v>4.7</v>
      </c>
      <c r="H3494">
        <f t="shared" si="810"/>
        <v>4.3</v>
      </c>
      <c r="I3494" t="s">
        <v>6915</v>
      </c>
      <c r="J3494" t="s">
        <v>22</v>
      </c>
      <c r="K3494" t="s">
        <v>996</v>
      </c>
      <c r="L3494" t="str">
        <f t="shared" si="811"/>
        <v>Startup</v>
      </c>
      <c r="N3494" s="2">
        <f t="shared" si="812"/>
        <v>6</v>
      </c>
      <c r="O3494" t="s">
        <v>217</v>
      </c>
      <c r="P3494" t="s">
        <v>691</v>
      </c>
      <c r="Q3494" t="s">
        <v>28</v>
      </c>
      <c r="R3494" t="str">
        <f t="shared" si="813"/>
        <v>Great</v>
      </c>
      <c r="S3494" t="str">
        <f t="shared" si="814"/>
        <v>Great</v>
      </c>
      <c r="T3494" t="b">
        <f t="shared" si="815"/>
        <v>0</v>
      </c>
      <c r="U3494" t="b">
        <f t="shared" si="816"/>
        <v>1</v>
      </c>
      <c r="V3494" t="str">
        <f t="shared" si="817"/>
        <v>Average Company</v>
      </c>
      <c r="W3494" t="str">
        <f t="shared" si="818"/>
        <v>Don't Buy</v>
      </c>
      <c r="X3494" t="str">
        <f t="shared" si="819"/>
        <v>Bombay Finance</v>
      </c>
      <c r="Z3494" t="str">
        <f t="shared" si="820"/>
        <v>None</v>
      </c>
      <c r="AB3494" t="str">
        <f t="shared" si="821"/>
        <v>1Million</v>
      </c>
    </row>
    <row r="3495" spans="1:28" x14ac:dyDescent="0.3">
      <c r="A3495">
        <v>3493</v>
      </c>
      <c r="B3495" t="s">
        <v>6994</v>
      </c>
      <c r="C3495" t="str">
        <f t="shared" si="808"/>
        <v>Long</v>
      </c>
      <c r="D3495">
        <v>2.8</v>
      </c>
      <c r="F3495" s="1">
        <f t="shared" si="822"/>
        <v>2.8</v>
      </c>
      <c r="G3495" s="1">
        <f t="shared" si="809"/>
        <v>2.8</v>
      </c>
      <c r="H3495">
        <f t="shared" si="810"/>
        <v>2.8</v>
      </c>
      <c r="I3495" t="s">
        <v>6995</v>
      </c>
      <c r="J3495" t="s">
        <v>22</v>
      </c>
      <c r="K3495" t="s">
        <v>2789</v>
      </c>
      <c r="L3495" t="str">
        <f t="shared" si="811"/>
        <v>Established</v>
      </c>
      <c r="N3495" s="2">
        <f t="shared" si="812"/>
        <v>17</v>
      </c>
      <c r="O3495" t="s">
        <v>711</v>
      </c>
      <c r="P3495" t="s">
        <v>1308</v>
      </c>
      <c r="Q3495" t="s">
        <v>85</v>
      </c>
      <c r="R3495" t="str">
        <f t="shared" si="813"/>
        <v>Average</v>
      </c>
      <c r="S3495" t="str">
        <f t="shared" si="814"/>
        <v xml:space="preserve"> </v>
      </c>
      <c r="T3495" t="b">
        <f t="shared" si="815"/>
        <v>0</v>
      </c>
      <c r="U3495" t="b">
        <f t="shared" si="816"/>
        <v>0</v>
      </c>
      <c r="V3495" t="str">
        <f t="shared" si="817"/>
        <v>Average Company</v>
      </c>
      <c r="W3495" t="str">
        <f t="shared" si="818"/>
        <v>Buy</v>
      </c>
      <c r="X3495" t="str">
        <f t="shared" si="819"/>
        <v>Not Known</v>
      </c>
      <c r="Z3495" t="str">
        <f t="shared" si="820"/>
        <v>None</v>
      </c>
      <c r="AB3495" t="str">
        <f t="shared" si="821"/>
        <v>0</v>
      </c>
    </row>
    <row r="3496" spans="1:28" x14ac:dyDescent="0.3">
      <c r="A3496">
        <v>3494</v>
      </c>
      <c r="B3496" t="s">
        <v>6996</v>
      </c>
      <c r="C3496" t="str">
        <f t="shared" si="808"/>
        <v>Long</v>
      </c>
      <c r="D3496">
        <v>3.7</v>
      </c>
      <c r="F3496" s="1">
        <f t="shared" si="822"/>
        <v>3.7</v>
      </c>
      <c r="G3496" s="1">
        <f t="shared" si="809"/>
        <v>3.7</v>
      </c>
      <c r="H3496">
        <f t="shared" si="810"/>
        <v>3.7</v>
      </c>
      <c r="I3496" t="s">
        <v>6995</v>
      </c>
      <c r="J3496" t="s">
        <v>10</v>
      </c>
      <c r="K3496" t="s">
        <v>5237</v>
      </c>
      <c r="L3496" t="str">
        <f t="shared" si="811"/>
        <v>Established</v>
      </c>
      <c r="N3496" s="2">
        <f t="shared" si="812"/>
        <v>39</v>
      </c>
      <c r="O3496" t="s">
        <v>74</v>
      </c>
      <c r="P3496" t="s">
        <v>691</v>
      </c>
      <c r="Q3496" t="s">
        <v>80</v>
      </c>
      <c r="R3496" t="str">
        <f t="shared" si="813"/>
        <v>Average</v>
      </c>
      <c r="S3496" t="str">
        <f t="shared" si="814"/>
        <v xml:space="preserve"> </v>
      </c>
      <c r="T3496" t="b">
        <f t="shared" si="815"/>
        <v>0</v>
      </c>
      <c r="U3496" t="b">
        <f t="shared" si="816"/>
        <v>1</v>
      </c>
      <c r="V3496" t="str">
        <f t="shared" si="817"/>
        <v>Average Company</v>
      </c>
      <c r="W3496" t="str">
        <f t="shared" si="818"/>
        <v>Don't Buy</v>
      </c>
      <c r="X3496" t="str">
        <f t="shared" si="819"/>
        <v>Not Known</v>
      </c>
      <c r="Z3496" t="str">
        <f t="shared" si="820"/>
        <v>None</v>
      </c>
      <c r="AB3496" t="str">
        <f t="shared" si="821"/>
        <v>0</v>
      </c>
    </row>
    <row r="3497" spans="1:28" x14ac:dyDescent="0.3">
      <c r="A3497">
        <v>3495</v>
      </c>
      <c r="B3497" t="s">
        <v>6997</v>
      </c>
      <c r="C3497" t="str">
        <f t="shared" si="808"/>
        <v>Long</v>
      </c>
      <c r="D3497">
        <v>3.8</v>
      </c>
      <c r="F3497" s="1">
        <f t="shared" si="822"/>
        <v>3.8</v>
      </c>
      <c r="G3497" s="1">
        <f t="shared" si="809"/>
        <v>3.8</v>
      </c>
      <c r="H3497">
        <f t="shared" si="810"/>
        <v>3.8</v>
      </c>
      <c r="I3497" t="s">
        <v>6995</v>
      </c>
      <c r="J3497" t="s">
        <v>6998</v>
      </c>
      <c r="K3497" t="s">
        <v>500</v>
      </c>
      <c r="L3497" t="str">
        <f t="shared" si="811"/>
        <v>Established</v>
      </c>
      <c r="N3497" s="2">
        <f t="shared" si="812"/>
        <v>50</v>
      </c>
      <c r="O3497" t="s">
        <v>691</v>
      </c>
      <c r="Q3497" t="s">
        <v>732</v>
      </c>
      <c r="R3497" t="str">
        <f t="shared" si="813"/>
        <v>Average</v>
      </c>
      <c r="S3497" t="str">
        <f t="shared" si="814"/>
        <v xml:space="preserve"> </v>
      </c>
      <c r="T3497" t="b">
        <f t="shared" si="815"/>
        <v>0</v>
      </c>
      <c r="U3497" t="b">
        <f t="shared" si="816"/>
        <v>1</v>
      </c>
      <c r="V3497" t="str">
        <f t="shared" si="817"/>
        <v>Average Company</v>
      </c>
      <c r="W3497" t="str">
        <f t="shared" si="818"/>
        <v>Don't Buy</v>
      </c>
      <c r="X3497" t="str">
        <f t="shared" si="819"/>
        <v>Not Known</v>
      </c>
      <c r="Z3497" t="str">
        <f t="shared" si="820"/>
        <v>None</v>
      </c>
      <c r="AB3497" t="str">
        <f t="shared" si="821"/>
        <v>0</v>
      </c>
    </row>
    <row r="3498" spans="1:28" x14ac:dyDescent="0.3">
      <c r="A3498">
        <v>3496</v>
      </c>
      <c r="B3498" t="s">
        <v>6999</v>
      </c>
      <c r="C3498" t="str">
        <f t="shared" si="808"/>
        <v>Short</v>
      </c>
      <c r="D3498">
        <v>4.3</v>
      </c>
      <c r="F3498" s="1">
        <f t="shared" si="822"/>
        <v>4.3</v>
      </c>
      <c r="G3498" s="1">
        <f t="shared" si="809"/>
        <v>4.3</v>
      </c>
      <c r="H3498">
        <f t="shared" si="810"/>
        <v>4.3</v>
      </c>
      <c r="I3498" t="s">
        <v>6995</v>
      </c>
      <c r="J3498" t="s">
        <v>22</v>
      </c>
      <c r="K3498" t="s">
        <v>2890</v>
      </c>
      <c r="L3498" t="str">
        <f t="shared" si="811"/>
        <v>Established</v>
      </c>
      <c r="N3498" s="2">
        <f t="shared" si="812"/>
        <v>63</v>
      </c>
      <c r="O3498" t="s">
        <v>629</v>
      </c>
      <c r="P3498" t="s">
        <v>181</v>
      </c>
      <c r="Q3498" t="s">
        <v>1080</v>
      </c>
      <c r="R3498" t="str">
        <f t="shared" si="813"/>
        <v>Great</v>
      </c>
      <c r="S3498" t="str">
        <f t="shared" si="814"/>
        <v>Great</v>
      </c>
      <c r="T3498" t="b">
        <f t="shared" si="815"/>
        <v>1</v>
      </c>
      <c r="U3498" t="b">
        <f t="shared" si="816"/>
        <v>1</v>
      </c>
      <c r="V3498" t="str">
        <f t="shared" si="817"/>
        <v>Top Company</v>
      </c>
      <c r="W3498" t="str">
        <f t="shared" si="818"/>
        <v>Don't Buy</v>
      </c>
      <c r="X3498" t="str">
        <f t="shared" si="819"/>
        <v>Not Known</v>
      </c>
      <c r="Z3498" t="str">
        <f t="shared" si="820"/>
        <v>None</v>
      </c>
      <c r="AB3498" t="str">
        <f t="shared" si="821"/>
        <v>0</v>
      </c>
    </row>
    <row r="3499" spans="1:28" x14ac:dyDescent="0.3">
      <c r="A3499">
        <v>3497</v>
      </c>
      <c r="B3499" t="s">
        <v>7000</v>
      </c>
      <c r="C3499" t="str">
        <f t="shared" si="808"/>
        <v>Long</v>
      </c>
      <c r="D3499">
        <v>3.8</v>
      </c>
      <c r="F3499" s="1">
        <f t="shared" si="822"/>
        <v>3.8</v>
      </c>
      <c r="G3499" s="1">
        <f t="shared" si="809"/>
        <v>3.8</v>
      </c>
      <c r="H3499">
        <f t="shared" si="810"/>
        <v>3.8</v>
      </c>
      <c r="I3499" t="s">
        <v>6995</v>
      </c>
      <c r="J3499" t="s">
        <v>22</v>
      </c>
      <c r="K3499" t="s">
        <v>4294</v>
      </c>
      <c r="L3499" t="str">
        <f t="shared" si="811"/>
        <v>Established</v>
      </c>
      <c r="N3499" s="2">
        <f t="shared" si="812"/>
        <v>26</v>
      </c>
      <c r="O3499" t="s">
        <v>126</v>
      </c>
      <c r="P3499" t="s">
        <v>147</v>
      </c>
      <c r="Q3499" t="s">
        <v>3437</v>
      </c>
      <c r="R3499" t="str">
        <f t="shared" si="813"/>
        <v>Average</v>
      </c>
      <c r="S3499" t="str">
        <f t="shared" si="814"/>
        <v xml:space="preserve"> </v>
      </c>
      <c r="T3499" t="b">
        <f t="shared" si="815"/>
        <v>0</v>
      </c>
      <c r="U3499" t="b">
        <f t="shared" si="816"/>
        <v>1</v>
      </c>
      <c r="V3499" t="str">
        <f t="shared" si="817"/>
        <v>Average Company</v>
      </c>
      <c r="W3499" t="str">
        <f t="shared" si="818"/>
        <v>Don't Buy</v>
      </c>
      <c r="X3499" t="str">
        <f t="shared" si="819"/>
        <v>Not Known</v>
      </c>
      <c r="Z3499" t="str">
        <f t="shared" si="820"/>
        <v>None</v>
      </c>
      <c r="AB3499" t="str">
        <f t="shared" si="821"/>
        <v>0</v>
      </c>
    </row>
    <row r="3500" spans="1:28" x14ac:dyDescent="0.3">
      <c r="A3500">
        <v>3498</v>
      </c>
      <c r="B3500" t="s">
        <v>7001</v>
      </c>
      <c r="C3500" t="str">
        <f t="shared" si="808"/>
        <v>Long</v>
      </c>
      <c r="D3500">
        <v>3.5</v>
      </c>
      <c r="F3500" s="1">
        <f t="shared" si="822"/>
        <v>3.5</v>
      </c>
      <c r="G3500" s="1">
        <f t="shared" si="809"/>
        <v>3.5</v>
      </c>
      <c r="H3500">
        <f t="shared" si="810"/>
        <v>3.5</v>
      </c>
      <c r="I3500" t="s">
        <v>6995</v>
      </c>
      <c r="J3500" t="s">
        <v>22</v>
      </c>
      <c r="K3500" t="s">
        <v>2072</v>
      </c>
      <c r="L3500" t="str">
        <f t="shared" si="811"/>
        <v>Established</v>
      </c>
      <c r="N3500" s="2">
        <f t="shared" si="812"/>
        <v>21</v>
      </c>
      <c r="O3500" t="s">
        <v>321</v>
      </c>
      <c r="P3500" t="s">
        <v>691</v>
      </c>
      <c r="Q3500" t="s">
        <v>243</v>
      </c>
      <c r="R3500" t="str">
        <f t="shared" si="813"/>
        <v>Average</v>
      </c>
      <c r="S3500" t="str">
        <f t="shared" si="814"/>
        <v xml:space="preserve"> </v>
      </c>
      <c r="T3500" t="b">
        <f t="shared" si="815"/>
        <v>0</v>
      </c>
      <c r="U3500" t="b">
        <f t="shared" si="816"/>
        <v>0</v>
      </c>
      <c r="V3500" t="str">
        <f t="shared" si="817"/>
        <v>Average Company</v>
      </c>
      <c r="W3500" t="str">
        <f t="shared" si="818"/>
        <v>Don't Buy</v>
      </c>
      <c r="X3500" t="str">
        <f t="shared" si="819"/>
        <v>Not Known</v>
      </c>
      <c r="Z3500" t="str">
        <f t="shared" si="820"/>
        <v>None</v>
      </c>
      <c r="AB3500" t="str">
        <f t="shared" si="821"/>
        <v>0</v>
      </c>
    </row>
    <row r="3501" spans="1:28" x14ac:dyDescent="0.3">
      <c r="A3501">
        <v>3499</v>
      </c>
      <c r="B3501" t="s">
        <v>7002</v>
      </c>
      <c r="C3501" t="str">
        <f t="shared" si="808"/>
        <v>Long</v>
      </c>
      <c r="D3501">
        <v>3.8</v>
      </c>
      <c r="F3501" s="1">
        <f t="shared" si="822"/>
        <v>3.8</v>
      </c>
      <c r="G3501" s="1">
        <f t="shared" si="809"/>
        <v>3.8</v>
      </c>
      <c r="H3501">
        <f t="shared" si="810"/>
        <v>3.8</v>
      </c>
      <c r="I3501" t="s">
        <v>6995</v>
      </c>
      <c r="J3501" t="s">
        <v>22</v>
      </c>
      <c r="K3501" t="s">
        <v>1728</v>
      </c>
      <c r="L3501" t="str">
        <f t="shared" si="811"/>
        <v>Established</v>
      </c>
      <c r="N3501" s="2">
        <f t="shared" si="812"/>
        <v>13</v>
      </c>
      <c r="O3501" t="s">
        <v>299</v>
      </c>
      <c r="P3501" t="s">
        <v>683</v>
      </c>
      <c r="Q3501" t="s">
        <v>284</v>
      </c>
      <c r="R3501" t="str">
        <f t="shared" si="813"/>
        <v>Average</v>
      </c>
      <c r="S3501" t="str">
        <f t="shared" si="814"/>
        <v xml:space="preserve"> </v>
      </c>
      <c r="T3501" t="b">
        <f t="shared" si="815"/>
        <v>0</v>
      </c>
      <c r="U3501" t="b">
        <f t="shared" si="816"/>
        <v>1</v>
      </c>
      <c r="V3501" t="str">
        <f t="shared" si="817"/>
        <v>Average Company</v>
      </c>
      <c r="W3501" t="str">
        <f t="shared" si="818"/>
        <v>Don't Buy</v>
      </c>
      <c r="X3501" t="str">
        <f t="shared" si="819"/>
        <v>Not Known</v>
      </c>
      <c r="Z3501" t="str">
        <f t="shared" si="820"/>
        <v>None</v>
      </c>
      <c r="AB3501" t="str">
        <f t="shared" si="821"/>
        <v>0</v>
      </c>
    </row>
    <row r="3502" spans="1:28" x14ac:dyDescent="0.3">
      <c r="A3502">
        <v>3500</v>
      </c>
      <c r="B3502" t="s">
        <v>7003</v>
      </c>
      <c r="C3502" t="str">
        <f t="shared" si="808"/>
        <v>Long</v>
      </c>
      <c r="D3502">
        <v>3.9</v>
      </c>
      <c r="F3502" s="1">
        <f t="shared" si="822"/>
        <v>3.9</v>
      </c>
      <c r="G3502" s="1">
        <f t="shared" si="809"/>
        <v>3.9</v>
      </c>
      <c r="H3502">
        <f t="shared" si="810"/>
        <v>3.9</v>
      </c>
      <c r="I3502" t="s">
        <v>6995</v>
      </c>
      <c r="J3502" t="s">
        <v>22</v>
      </c>
      <c r="K3502" t="s">
        <v>7004</v>
      </c>
      <c r="L3502" t="str">
        <f t="shared" si="811"/>
        <v>Established</v>
      </c>
      <c r="N3502" s="2">
        <f t="shared" si="812"/>
        <v>53</v>
      </c>
      <c r="O3502" t="s">
        <v>500</v>
      </c>
      <c r="P3502" t="s">
        <v>683</v>
      </c>
      <c r="Q3502" t="s">
        <v>378</v>
      </c>
      <c r="R3502" t="str">
        <f t="shared" si="813"/>
        <v>Average</v>
      </c>
      <c r="S3502" t="str">
        <f t="shared" si="814"/>
        <v xml:space="preserve"> </v>
      </c>
      <c r="T3502" t="b">
        <f t="shared" si="815"/>
        <v>0</v>
      </c>
      <c r="U3502" t="b">
        <f t="shared" si="816"/>
        <v>1</v>
      </c>
      <c r="V3502" t="str">
        <f t="shared" si="817"/>
        <v>Average Company</v>
      </c>
      <c r="W3502" t="str">
        <f t="shared" si="818"/>
        <v>Don't Buy</v>
      </c>
      <c r="X3502" t="str">
        <f t="shared" si="819"/>
        <v>Not Known</v>
      </c>
      <c r="Z3502" t="str">
        <f t="shared" si="820"/>
        <v>None</v>
      </c>
      <c r="AB3502" t="str">
        <f t="shared" si="821"/>
        <v>0</v>
      </c>
    </row>
    <row r="3503" spans="1:28" x14ac:dyDescent="0.3">
      <c r="A3503">
        <v>3501</v>
      </c>
      <c r="B3503" t="s">
        <v>7005</v>
      </c>
      <c r="C3503" t="str">
        <f t="shared" si="808"/>
        <v>Long</v>
      </c>
      <c r="D3503">
        <v>4.2</v>
      </c>
      <c r="F3503" s="1">
        <f t="shared" si="822"/>
        <v>4.2</v>
      </c>
      <c r="G3503" s="1">
        <f t="shared" si="809"/>
        <v>4.2</v>
      </c>
      <c r="H3503">
        <f t="shared" si="810"/>
        <v>4.2</v>
      </c>
      <c r="I3503" t="s">
        <v>6995</v>
      </c>
      <c r="J3503" t="s">
        <v>10</v>
      </c>
      <c r="K3503" t="s">
        <v>2958</v>
      </c>
      <c r="L3503" t="str">
        <f t="shared" si="811"/>
        <v>Established</v>
      </c>
      <c r="N3503" s="2">
        <f t="shared" si="812"/>
        <v>26</v>
      </c>
      <c r="O3503" t="s">
        <v>126</v>
      </c>
      <c r="P3503" t="s">
        <v>147</v>
      </c>
      <c r="Q3503" t="s">
        <v>254</v>
      </c>
      <c r="R3503" t="str">
        <f t="shared" si="813"/>
        <v>Great</v>
      </c>
      <c r="S3503" t="str">
        <f t="shared" si="814"/>
        <v>Great</v>
      </c>
      <c r="T3503" t="b">
        <f t="shared" si="815"/>
        <v>1</v>
      </c>
      <c r="U3503" t="b">
        <f t="shared" si="816"/>
        <v>1</v>
      </c>
      <c r="V3503" t="str">
        <f t="shared" si="817"/>
        <v>Top Company</v>
      </c>
      <c r="W3503" t="str">
        <f t="shared" si="818"/>
        <v>Don't Buy</v>
      </c>
      <c r="X3503" t="str">
        <f t="shared" si="819"/>
        <v>Not Known</v>
      </c>
      <c r="Z3503" t="str">
        <f t="shared" si="820"/>
        <v>None</v>
      </c>
      <c r="AB3503" t="str">
        <f t="shared" si="821"/>
        <v>0</v>
      </c>
    </row>
    <row r="3504" spans="1:28" x14ac:dyDescent="0.3">
      <c r="A3504">
        <v>3502</v>
      </c>
      <c r="B3504" t="s">
        <v>7006</v>
      </c>
      <c r="C3504" t="str">
        <f t="shared" si="808"/>
        <v>Long</v>
      </c>
      <c r="D3504">
        <v>3.8</v>
      </c>
      <c r="F3504" s="1">
        <f t="shared" si="822"/>
        <v>3.8</v>
      </c>
      <c r="G3504" s="1">
        <f t="shared" si="809"/>
        <v>3.8</v>
      </c>
      <c r="H3504">
        <f t="shared" si="810"/>
        <v>3.8</v>
      </c>
      <c r="I3504" t="s">
        <v>6995</v>
      </c>
      <c r="J3504" t="s">
        <v>22</v>
      </c>
      <c r="K3504" t="s">
        <v>776</v>
      </c>
      <c r="L3504" t="str">
        <f t="shared" si="811"/>
        <v>Established</v>
      </c>
      <c r="N3504" s="2">
        <f t="shared" si="812"/>
        <v>10</v>
      </c>
      <c r="O3504" t="s">
        <v>234</v>
      </c>
      <c r="P3504" t="s">
        <v>147</v>
      </c>
      <c r="Q3504" t="s">
        <v>28</v>
      </c>
      <c r="R3504" t="str">
        <f t="shared" si="813"/>
        <v>Average</v>
      </c>
      <c r="S3504" t="str">
        <f t="shared" si="814"/>
        <v xml:space="preserve"> </v>
      </c>
      <c r="T3504" t="b">
        <f t="shared" si="815"/>
        <v>0</v>
      </c>
      <c r="U3504" t="b">
        <f t="shared" si="816"/>
        <v>1</v>
      </c>
      <c r="V3504" t="str">
        <f t="shared" si="817"/>
        <v>Average Company</v>
      </c>
      <c r="W3504" t="str">
        <f t="shared" si="818"/>
        <v>Don't Buy</v>
      </c>
      <c r="X3504" t="str">
        <f t="shared" si="819"/>
        <v>Bombay Finance</v>
      </c>
      <c r="Z3504" t="str">
        <f t="shared" si="820"/>
        <v>None</v>
      </c>
      <c r="AB3504" t="str">
        <f t="shared" si="821"/>
        <v>500K</v>
      </c>
    </row>
    <row r="3505" spans="1:28" x14ac:dyDescent="0.3">
      <c r="A3505">
        <v>3503</v>
      </c>
      <c r="B3505" t="s">
        <v>7007</v>
      </c>
      <c r="C3505" t="str">
        <f t="shared" si="808"/>
        <v>Long</v>
      </c>
      <c r="D3505">
        <v>4.4000000000000004</v>
      </c>
      <c r="F3505" s="1">
        <f t="shared" si="822"/>
        <v>4.4000000000000004</v>
      </c>
      <c r="G3505" s="1">
        <f t="shared" si="809"/>
        <v>4.4000000000000004</v>
      </c>
      <c r="H3505">
        <f t="shared" si="810"/>
        <v>4.4000000000000004</v>
      </c>
      <c r="I3505" t="s">
        <v>6995</v>
      </c>
      <c r="J3505" t="s">
        <v>7008</v>
      </c>
      <c r="K3505" t="s">
        <v>267</v>
      </c>
      <c r="L3505" t="str">
        <f t="shared" si="811"/>
        <v>Established</v>
      </c>
      <c r="N3505" s="2">
        <f t="shared" si="812"/>
        <v>51</v>
      </c>
      <c r="O3505" t="s">
        <v>1308</v>
      </c>
      <c r="Q3505" t="s">
        <v>773</v>
      </c>
      <c r="R3505" t="str">
        <f t="shared" si="813"/>
        <v>Great</v>
      </c>
      <c r="S3505" t="str">
        <f t="shared" si="814"/>
        <v>Great</v>
      </c>
      <c r="T3505" t="b">
        <f t="shared" si="815"/>
        <v>1</v>
      </c>
      <c r="U3505" t="b">
        <f t="shared" si="816"/>
        <v>1</v>
      </c>
      <c r="V3505" t="str">
        <f t="shared" si="817"/>
        <v>Top Company</v>
      </c>
      <c r="W3505" t="str">
        <f t="shared" si="818"/>
        <v>Buy</v>
      </c>
      <c r="X3505" t="str">
        <f t="shared" si="819"/>
        <v>Not Known</v>
      </c>
      <c r="Z3505" t="str">
        <f t="shared" si="820"/>
        <v>None</v>
      </c>
      <c r="AB3505" t="str">
        <f t="shared" si="821"/>
        <v>0</v>
      </c>
    </row>
    <row r="3506" spans="1:28" x14ac:dyDescent="0.3">
      <c r="A3506">
        <v>3504</v>
      </c>
      <c r="B3506" t="s">
        <v>7009</v>
      </c>
      <c r="C3506" t="str">
        <f t="shared" si="808"/>
        <v>Long</v>
      </c>
      <c r="D3506">
        <v>4.3</v>
      </c>
      <c r="F3506" s="1">
        <f t="shared" si="822"/>
        <v>4.3</v>
      </c>
      <c r="G3506" s="1">
        <f t="shared" si="809"/>
        <v>4.3</v>
      </c>
      <c r="H3506">
        <f t="shared" si="810"/>
        <v>4.3</v>
      </c>
      <c r="I3506" t="s">
        <v>6995</v>
      </c>
      <c r="J3506" t="s">
        <v>22</v>
      </c>
      <c r="K3506" t="s">
        <v>1865</v>
      </c>
      <c r="L3506" t="str">
        <f t="shared" si="811"/>
        <v>Established</v>
      </c>
      <c r="N3506" s="2">
        <f t="shared" si="812"/>
        <v>38</v>
      </c>
      <c r="O3506" t="s">
        <v>357</v>
      </c>
      <c r="P3506" t="s">
        <v>147</v>
      </c>
      <c r="Q3506" t="s">
        <v>105</v>
      </c>
      <c r="R3506" t="str">
        <f t="shared" si="813"/>
        <v>Great</v>
      </c>
      <c r="S3506" t="str">
        <f t="shared" si="814"/>
        <v>Great</v>
      </c>
      <c r="T3506" t="b">
        <f t="shared" si="815"/>
        <v>1</v>
      </c>
      <c r="U3506" t="b">
        <f t="shared" si="816"/>
        <v>1</v>
      </c>
      <c r="V3506" t="str">
        <f t="shared" si="817"/>
        <v>Top Company</v>
      </c>
      <c r="W3506" t="str">
        <f t="shared" si="818"/>
        <v>Don't Buy</v>
      </c>
      <c r="X3506" t="str">
        <f t="shared" si="819"/>
        <v>Not Known</v>
      </c>
      <c r="Z3506" t="str">
        <f t="shared" si="820"/>
        <v>None</v>
      </c>
      <c r="AB3506" t="str">
        <f t="shared" si="821"/>
        <v>0</v>
      </c>
    </row>
    <row r="3507" spans="1:28" x14ac:dyDescent="0.3">
      <c r="A3507">
        <v>3505</v>
      </c>
      <c r="B3507" t="s">
        <v>7010</v>
      </c>
      <c r="C3507" t="str">
        <f t="shared" si="808"/>
        <v>Long</v>
      </c>
      <c r="D3507">
        <v>4.4000000000000004</v>
      </c>
      <c r="F3507" s="1">
        <f t="shared" si="822"/>
        <v>4.4000000000000004</v>
      </c>
      <c r="G3507" s="1">
        <f t="shared" si="809"/>
        <v>4.4000000000000004</v>
      </c>
      <c r="H3507">
        <f t="shared" si="810"/>
        <v>4.4000000000000004</v>
      </c>
      <c r="I3507" t="s">
        <v>6995</v>
      </c>
      <c r="J3507" t="s">
        <v>22</v>
      </c>
      <c r="K3507" t="s">
        <v>7011</v>
      </c>
      <c r="L3507" t="str">
        <f t="shared" si="811"/>
        <v>Established</v>
      </c>
      <c r="N3507" s="2">
        <f t="shared" si="812"/>
        <v>15</v>
      </c>
      <c r="O3507" t="s">
        <v>84</v>
      </c>
      <c r="P3507" t="s">
        <v>147</v>
      </c>
      <c r="Q3507" t="s">
        <v>773</v>
      </c>
      <c r="R3507" t="str">
        <f t="shared" si="813"/>
        <v>Great</v>
      </c>
      <c r="S3507" t="str">
        <f t="shared" si="814"/>
        <v>Great</v>
      </c>
      <c r="T3507" t="b">
        <f t="shared" si="815"/>
        <v>1</v>
      </c>
      <c r="U3507" t="b">
        <f t="shared" si="816"/>
        <v>1</v>
      </c>
      <c r="V3507" t="str">
        <f t="shared" si="817"/>
        <v>Average Company</v>
      </c>
      <c r="W3507" t="str">
        <f t="shared" si="818"/>
        <v>Buy</v>
      </c>
      <c r="X3507" t="str">
        <f t="shared" si="819"/>
        <v>Not Known</v>
      </c>
      <c r="Z3507" t="str">
        <f t="shared" si="820"/>
        <v>None</v>
      </c>
      <c r="AB3507" t="str">
        <f t="shared" si="821"/>
        <v>0</v>
      </c>
    </row>
    <row r="3508" spans="1:28" x14ac:dyDescent="0.3">
      <c r="A3508">
        <v>3506</v>
      </c>
      <c r="B3508" t="s">
        <v>7012</v>
      </c>
      <c r="C3508" t="str">
        <f t="shared" si="808"/>
        <v>Long</v>
      </c>
      <c r="D3508">
        <v>4.0999999999999996</v>
      </c>
      <c r="F3508" s="1">
        <f t="shared" si="822"/>
        <v>4.0999999999999996</v>
      </c>
      <c r="G3508" s="1">
        <f t="shared" si="809"/>
        <v>4.0999999999999996</v>
      </c>
      <c r="H3508">
        <f t="shared" si="810"/>
        <v>4.0999999999999996</v>
      </c>
      <c r="I3508" t="s">
        <v>6995</v>
      </c>
      <c r="J3508" t="s">
        <v>3761</v>
      </c>
      <c r="K3508" t="s">
        <v>3441</v>
      </c>
      <c r="L3508" t="str">
        <f t="shared" si="811"/>
        <v>Established</v>
      </c>
      <c r="N3508" s="2">
        <f t="shared" si="812"/>
        <v>14</v>
      </c>
      <c r="O3508" t="s">
        <v>522</v>
      </c>
      <c r="P3508" t="s">
        <v>1261</v>
      </c>
      <c r="Q3508" t="s">
        <v>986</v>
      </c>
      <c r="R3508" t="str">
        <f t="shared" si="813"/>
        <v>Great</v>
      </c>
      <c r="S3508" t="str">
        <f t="shared" si="814"/>
        <v>Great</v>
      </c>
      <c r="T3508" t="b">
        <f t="shared" si="815"/>
        <v>1</v>
      </c>
      <c r="U3508" t="b">
        <f t="shared" si="816"/>
        <v>1</v>
      </c>
      <c r="V3508" t="str">
        <f t="shared" si="817"/>
        <v>Average Company</v>
      </c>
      <c r="W3508" t="str">
        <f t="shared" si="818"/>
        <v>Don't Buy</v>
      </c>
      <c r="X3508" t="str">
        <f t="shared" si="819"/>
        <v>Not Known</v>
      </c>
      <c r="Z3508" t="str">
        <f t="shared" si="820"/>
        <v>None</v>
      </c>
      <c r="AB3508" t="str">
        <f t="shared" si="821"/>
        <v>0</v>
      </c>
    </row>
    <row r="3509" spans="1:28" x14ac:dyDescent="0.3">
      <c r="A3509">
        <v>3507</v>
      </c>
      <c r="B3509" t="s">
        <v>7013</v>
      </c>
      <c r="C3509" t="str">
        <f t="shared" si="808"/>
        <v>Long</v>
      </c>
      <c r="D3509">
        <v>3.9</v>
      </c>
      <c r="F3509" s="1">
        <f t="shared" si="822"/>
        <v>4.4000000000000004</v>
      </c>
      <c r="G3509" s="1">
        <f t="shared" si="809"/>
        <v>4.4000000000000004</v>
      </c>
      <c r="H3509">
        <f t="shared" si="810"/>
        <v>4</v>
      </c>
      <c r="I3509" t="s">
        <v>6995</v>
      </c>
      <c r="J3509" t="s">
        <v>22</v>
      </c>
      <c r="K3509" t="s">
        <v>5723</v>
      </c>
      <c r="L3509" t="str">
        <f t="shared" si="811"/>
        <v>Startup</v>
      </c>
      <c r="N3509" s="2">
        <f t="shared" si="812"/>
        <v>7</v>
      </c>
      <c r="O3509" t="s">
        <v>318</v>
      </c>
      <c r="P3509" t="s">
        <v>691</v>
      </c>
      <c r="Q3509" t="s">
        <v>44</v>
      </c>
      <c r="R3509" t="str">
        <f t="shared" si="813"/>
        <v>Average</v>
      </c>
      <c r="S3509" t="str">
        <f t="shared" si="814"/>
        <v xml:space="preserve"> </v>
      </c>
      <c r="T3509" t="b">
        <f t="shared" si="815"/>
        <v>0</v>
      </c>
      <c r="U3509" t="b">
        <f t="shared" si="816"/>
        <v>1</v>
      </c>
      <c r="V3509" t="str">
        <f t="shared" si="817"/>
        <v>Average Company</v>
      </c>
      <c r="W3509" t="str">
        <f t="shared" si="818"/>
        <v>Don't Buy</v>
      </c>
      <c r="X3509" t="str">
        <f t="shared" si="819"/>
        <v>Not Known</v>
      </c>
      <c r="Z3509" t="str">
        <f t="shared" si="820"/>
        <v>Silicon Valley Startups</v>
      </c>
      <c r="AB3509" t="str">
        <f t="shared" si="821"/>
        <v>0</v>
      </c>
    </row>
    <row r="3510" spans="1:28" x14ac:dyDescent="0.3">
      <c r="A3510">
        <v>3508</v>
      </c>
      <c r="B3510" t="s">
        <v>7014</v>
      </c>
      <c r="C3510" t="str">
        <f t="shared" si="808"/>
        <v>Short</v>
      </c>
      <c r="D3510">
        <v>4.2</v>
      </c>
      <c r="F3510" s="1" t="e">
        <f t="shared" si="822"/>
        <v>#VALUE!</v>
      </c>
      <c r="G3510" s="1" t="e">
        <f t="shared" si="809"/>
        <v>#VALUE!</v>
      </c>
      <c r="H3510" t="e">
        <f t="shared" si="810"/>
        <v>#VALUE!</v>
      </c>
      <c r="I3510" t="s">
        <v>6995</v>
      </c>
      <c r="J3510" t="s">
        <v>22</v>
      </c>
      <c r="K3510" t="s">
        <v>7015</v>
      </c>
      <c r="L3510" t="e">
        <f t="shared" si="811"/>
        <v>#VALUE!</v>
      </c>
      <c r="N3510" s="2" t="e">
        <f t="shared" si="812"/>
        <v>#VALUE!</v>
      </c>
      <c r="O3510" t="s">
        <v>3614</v>
      </c>
      <c r="Q3510" t="s">
        <v>732</v>
      </c>
      <c r="R3510" t="str">
        <f t="shared" si="813"/>
        <v>Great</v>
      </c>
      <c r="S3510" t="str">
        <f t="shared" si="814"/>
        <v>Great</v>
      </c>
      <c r="T3510" t="e">
        <f t="shared" si="815"/>
        <v>#VALUE!</v>
      </c>
      <c r="U3510" t="e">
        <f t="shared" si="816"/>
        <v>#VALUE!</v>
      </c>
      <c r="V3510" t="e">
        <f t="shared" si="817"/>
        <v>#VALUE!</v>
      </c>
      <c r="W3510" t="str">
        <f t="shared" si="818"/>
        <v>Don't Buy</v>
      </c>
      <c r="X3510" t="str">
        <f t="shared" si="819"/>
        <v>Not Known</v>
      </c>
      <c r="Z3510" t="e">
        <f t="shared" si="820"/>
        <v>#VALUE!</v>
      </c>
      <c r="AB3510" t="str">
        <f t="shared" si="821"/>
        <v>0</v>
      </c>
    </row>
    <row r="3511" spans="1:28" x14ac:dyDescent="0.3">
      <c r="A3511">
        <v>3509</v>
      </c>
      <c r="B3511" t="s">
        <v>7016</v>
      </c>
      <c r="C3511" t="str">
        <f t="shared" si="808"/>
        <v>Long</v>
      </c>
      <c r="D3511">
        <v>3.6</v>
      </c>
      <c r="F3511" s="1">
        <f t="shared" si="822"/>
        <v>3.6</v>
      </c>
      <c r="G3511" s="1">
        <f t="shared" si="809"/>
        <v>3.6</v>
      </c>
      <c r="H3511">
        <f t="shared" si="810"/>
        <v>3.6</v>
      </c>
      <c r="I3511" t="s">
        <v>6995</v>
      </c>
      <c r="J3511" t="s">
        <v>22</v>
      </c>
      <c r="K3511" t="s">
        <v>7017</v>
      </c>
      <c r="L3511" t="str">
        <f t="shared" si="811"/>
        <v>Established</v>
      </c>
      <c r="N3511" s="2">
        <f t="shared" si="812"/>
        <v>26</v>
      </c>
      <c r="O3511" t="s">
        <v>126</v>
      </c>
      <c r="P3511" t="s">
        <v>691</v>
      </c>
      <c r="Q3511" t="s">
        <v>19</v>
      </c>
      <c r="R3511" t="str">
        <f t="shared" si="813"/>
        <v>Average</v>
      </c>
      <c r="S3511" t="str">
        <f t="shared" si="814"/>
        <v xml:space="preserve"> </v>
      </c>
      <c r="T3511" t="b">
        <f t="shared" si="815"/>
        <v>0</v>
      </c>
      <c r="U3511" t="b">
        <f t="shared" si="816"/>
        <v>1</v>
      </c>
      <c r="V3511" t="str">
        <f t="shared" si="817"/>
        <v>Average Company</v>
      </c>
      <c r="W3511" t="str">
        <f t="shared" si="818"/>
        <v>Don't Buy</v>
      </c>
      <c r="X3511" t="str">
        <f t="shared" si="819"/>
        <v>Not Known</v>
      </c>
      <c r="Z3511" t="str">
        <f t="shared" si="820"/>
        <v>None</v>
      </c>
      <c r="AB3511" t="str">
        <f t="shared" si="821"/>
        <v>500K</v>
      </c>
    </row>
    <row r="3512" spans="1:28" x14ac:dyDescent="0.3">
      <c r="A3512">
        <v>3510</v>
      </c>
      <c r="B3512" t="s">
        <v>7018</v>
      </c>
      <c r="C3512" t="str">
        <f t="shared" si="808"/>
        <v>Short</v>
      </c>
      <c r="D3512">
        <v>4.7</v>
      </c>
      <c r="F3512" s="1">
        <f t="shared" si="822"/>
        <v>4.7</v>
      </c>
      <c r="G3512" s="1">
        <f t="shared" si="809"/>
        <v>4.7</v>
      </c>
      <c r="H3512">
        <f t="shared" si="810"/>
        <v>4.7</v>
      </c>
      <c r="I3512" t="s">
        <v>6995</v>
      </c>
      <c r="J3512" t="s">
        <v>7019</v>
      </c>
      <c r="K3512" t="s">
        <v>583</v>
      </c>
      <c r="L3512" t="str">
        <f t="shared" si="811"/>
        <v>Established</v>
      </c>
      <c r="N3512" s="2">
        <f t="shared" si="812"/>
        <v>20</v>
      </c>
      <c r="O3512" t="s">
        <v>683</v>
      </c>
      <c r="R3512" t="str">
        <f t="shared" si="813"/>
        <v>Great</v>
      </c>
      <c r="S3512" t="str">
        <f t="shared" si="814"/>
        <v>Great</v>
      </c>
      <c r="T3512" t="b">
        <f t="shared" si="815"/>
        <v>1</v>
      </c>
      <c r="U3512" t="b">
        <f t="shared" si="816"/>
        <v>1</v>
      </c>
      <c r="V3512" t="str">
        <f t="shared" si="817"/>
        <v>Average Company</v>
      </c>
      <c r="W3512" t="str">
        <f t="shared" si="818"/>
        <v>Don't Buy</v>
      </c>
      <c r="X3512" t="str">
        <f t="shared" si="819"/>
        <v>Not Known</v>
      </c>
      <c r="Z3512" t="str">
        <f t="shared" si="820"/>
        <v>None</v>
      </c>
      <c r="AB3512" t="str">
        <f t="shared" si="821"/>
        <v>0</v>
      </c>
    </row>
    <row r="3513" spans="1:28" x14ac:dyDescent="0.3">
      <c r="A3513">
        <v>3511</v>
      </c>
      <c r="B3513" t="s">
        <v>7020</v>
      </c>
      <c r="C3513" t="str">
        <f t="shared" si="808"/>
        <v>Long</v>
      </c>
      <c r="D3513">
        <v>4</v>
      </c>
      <c r="F3513" s="1">
        <f t="shared" si="822"/>
        <v>4</v>
      </c>
      <c r="G3513" s="1">
        <f t="shared" si="809"/>
        <v>4</v>
      </c>
      <c r="H3513">
        <f t="shared" si="810"/>
        <v>4</v>
      </c>
      <c r="I3513" t="s">
        <v>6995</v>
      </c>
      <c r="J3513" t="s">
        <v>22</v>
      </c>
      <c r="K3513" t="s">
        <v>7021</v>
      </c>
      <c r="L3513" t="str">
        <f t="shared" si="811"/>
        <v>Established</v>
      </c>
      <c r="N3513" s="2">
        <f t="shared" si="812"/>
        <v>15</v>
      </c>
      <c r="O3513" t="s">
        <v>3843</v>
      </c>
      <c r="P3513" t="s">
        <v>147</v>
      </c>
      <c r="Q3513" t="s">
        <v>80</v>
      </c>
      <c r="R3513" t="str">
        <f t="shared" si="813"/>
        <v>Average</v>
      </c>
      <c r="S3513" t="str">
        <f t="shared" si="814"/>
        <v xml:space="preserve"> </v>
      </c>
      <c r="T3513" t="b">
        <f t="shared" si="815"/>
        <v>0</v>
      </c>
      <c r="U3513" t="b">
        <f t="shared" si="816"/>
        <v>1</v>
      </c>
      <c r="V3513" t="str">
        <f t="shared" si="817"/>
        <v>Average Company</v>
      </c>
      <c r="W3513" t="str">
        <f t="shared" si="818"/>
        <v>Don't Buy</v>
      </c>
      <c r="X3513" t="str">
        <f t="shared" si="819"/>
        <v>Not Known</v>
      </c>
      <c r="Z3513" t="str">
        <f t="shared" si="820"/>
        <v>None</v>
      </c>
      <c r="AB3513" t="str">
        <f t="shared" si="821"/>
        <v>0</v>
      </c>
    </row>
    <row r="3514" spans="1:28" x14ac:dyDescent="0.3">
      <c r="A3514">
        <v>3512</v>
      </c>
      <c r="B3514" t="s">
        <v>7022</v>
      </c>
      <c r="C3514" t="str">
        <f t="shared" si="808"/>
        <v>Long</v>
      </c>
      <c r="D3514">
        <v>4.3</v>
      </c>
      <c r="F3514" s="1">
        <f t="shared" si="822"/>
        <v>4.3</v>
      </c>
      <c r="G3514" s="1">
        <f t="shared" si="809"/>
        <v>4.3</v>
      </c>
      <c r="H3514">
        <f t="shared" si="810"/>
        <v>4.3</v>
      </c>
      <c r="I3514" t="s">
        <v>3678</v>
      </c>
      <c r="J3514" t="s">
        <v>22</v>
      </c>
      <c r="K3514" t="s">
        <v>6903</v>
      </c>
      <c r="L3514" t="str">
        <f t="shared" si="811"/>
        <v>Established</v>
      </c>
      <c r="N3514" s="2">
        <f t="shared" si="812"/>
        <v>32</v>
      </c>
      <c r="O3514" t="s">
        <v>7023</v>
      </c>
      <c r="P3514" t="s">
        <v>181</v>
      </c>
      <c r="Q3514" t="s">
        <v>533</v>
      </c>
      <c r="R3514" t="str">
        <f t="shared" si="813"/>
        <v>Great</v>
      </c>
      <c r="S3514" t="str">
        <f t="shared" si="814"/>
        <v>Great</v>
      </c>
      <c r="T3514" t="b">
        <f t="shared" si="815"/>
        <v>1</v>
      </c>
      <c r="U3514" t="b">
        <f t="shared" si="816"/>
        <v>1</v>
      </c>
      <c r="V3514" t="str">
        <f t="shared" si="817"/>
        <v>Top Company</v>
      </c>
      <c r="W3514" t="str">
        <f t="shared" si="818"/>
        <v>Don't Buy</v>
      </c>
      <c r="X3514" t="str">
        <f t="shared" si="819"/>
        <v>Not Known</v>
      </c>
      <c r="Z3514" t="str">
        <f t="shared" si="820"/>
        <v>None</v>
      </c>
      <c r="AB3514" t="str">
        <f t="shared" si="821"/>
        <v>0</v>
      </c>
    </row>
    <row r="3515" spans="1:28" x14ac:dyDescent="0.3">
      <c r="A3515">
        <v>3513</v>
      </c>
      <c r="B3515" t="s">
        <v>7024</v>
      </c>
      <c r="C3515" t="str">
        <f t="shared" si="808"/>
        <v>Short</v>
      </c>
      <c r="D3515">
        <v>4.7</v>
      </c>
      <c r="F3515" s="1">
        <f t="shared" si="822"/>
        <v>4.7</v>
      </c>
      <c r="G3515" s="1">
        <f t="shared" si="809"/>
        <v>4.7</v>
      </c>
      <c r="H3515">
        <f t="shared" si="810"/>
        <v>4.7</v>
      </c>
      <c r="I3515" t="s">
        <v>5013</v>
      </c>
      <c r="J3515" t="s">
        <v>10</v>
      </c>
      <c r="K3515" t="s">
        <v>7025</v>
      </c>
      <c r="L3515" t="str">
        <f t="shared" si="811"/>
        <v>Established</v>
      </c>
      <c r="N3515" s="2">
        <f t="shared" si="812"/>
        <v>12</v>
      </c>
      <c r="O3515" t="s">
        <v>449</v>
      </c>
      <c r="P3515" t="s">
        <v>147</v>
      </c>
      <c r="Q3515" t="s">
        <v>846</v>
      </c>
      <c r="R3515" t="str">
        <f t="shared" si="813"/>
        <v>Great</v>
      </c>
      <c r="S3515" t="str">
        <f t="shared" si="814"/>
        <v>Great</v>
      </c>
      <c r="T3515" t="b">
        <f t="shared" si="815"/>
        <v>1</v>
      </c>
      <c r="U3515" t="b">
        <f t="shared" si="816"/>
        <v>1</v>
      </c>
      <c r="V3515" t="str">
        <f t="shared" si="817"/>
        <v>Average Company</v>
      </c>
      <c r="W3515" t="str">
        <f t="shared" si="818"/>
        <v>Don't Buy</v>
      </c>
      <c r="X3515" t="str">
        <f t="shared" si="819"/>
        <v>Not Known</v>
      </c>
      <c r="Z3515" t="str">
        <f t="shared" si="820"/>
        <v>None</v>
      </c>
      <c r="AB3515" t="str">
        <f t="shared" si="821"/>
        <v>0</v>
      </c>
    </row>
    <row r="3516" spans="1:28" x14ac:dyDescent="0.3">
      <c r="A3516">
        <v>3514</v>
      </c>
      <c r="B3516" t="s">
        <v>7026</v>
      </c>
      <c r="C3516" t="str">
        <f t="shared" si="808"/>
        <v>Short</v>
      </c>
      <c r="D3516">
        <v>3.9</v>
      </c>
      <c r="F3516" s="1">
        <f t="shared" si="822"/>
        <v>3.9</v>
      </c>
      <c r="G3516" s="1">
        <f t="shared" si="809"/>
        <v>3.9</v>
      </c>
      <c r="H3516">
        <f t="shared" si="810"/>
        <v>3.9</v>
      </c>
      <c r="I3516" t="s">
        <v>5785</v>
      </c>
      <c r="J3516" t="s">
        <v>22</v>
      </c>
      <c r="K3516" t="s">
        <v>7027</v>
      </c>
      <c r="L3516" t="str">
        <f t="shared" si="811"/>
        <v>Established</v>
      </c>
      <c r="N3516" s="2">
        <f t="shared" si="812"/>
        <v>25</v>
      </c>
      <c r="O3516" t="s">
        <v>54</v>
      </c>
      <c r="P3516" t="s">
        <v>147</v>
      </c>
      <c r="Q3516" t="s">
        <v>44</v>
      </c>
      <c r="R3516" t="str">
        <f t="shared" si="813"/>
        <v>Average</v>
      </c>
      <c r="S3516" t="str">
        <f t="shared" si="814"/>
        <v xml:space="preserve"> </v>
      </c>
      <c r="T3516" t="b">
        <f t="shared" si="815"/>
        <v>0</v>
      </c>
      <c r="U3516" t="b">
        <f t="shared" si="816"/>
        <v>1</v>
      </c>
      <c r="V3516" t="str">
        <f t="shared" si="817"/>
        <v>Average Company</v>
      </c>
      <c r="W3516" t="str">
        <f t="shared" si="818"/>
        <v>Don't Buy</v>
      </c>
      <c r="X3516" t="str">
        <f t="shared" si="819"/>
        <v>Not Known</v>
      </c>
      <c r="Z3516" t="str">
        <f t="shared" si="820"/>
        <v>None</v>
      </c>
      <c r="AB3516" t="str">
        <f t="shared" si="821"/>
        <v>0</v>
      </c>
    </row>
    <row r="3517" spans="1:28" x14ac:dyDescent="0.3">
      <c r="A3517">
        <v>3515</v>
      </c>
      <c r="B3517" t="s">
        <v>7028</v>
      </c>
      <c r="C3517" t="str">
        <f t="shared" si="808"/>
        <v>Long</v>
      </c>
      <c r="D3517">
        <v>4.0999999999999996</v>
      </c>
      <c r="F3517" s="1">
        <f t="shared" si="822"/>
        <v>4.0999999999999996</v>
      </c>
      <c r="G3517" s="1">
        <f t="shared" si="809"/>
        <v>4.0999999999999996</v>
      </c>
      <c r="H3517">
        <f t="shared" si="810"/>
        <v>4.0999999999999996</v>
      </c>
      <c r="I3517" t="s">
        <v>7029</v>
      </c>
      <c r="J3517" t="s">
        <v>22</v>
      </c>
      <c r="K3517" t="s">
        <v>2383</v>
      </c>
      <c r="L3517" t="str">
        <f t="shared" si="811"/>
        <v>Established</v>
      </c>
      <c r="N3517" s="2">
        <f t="shared" si="812"/>
        <v>24</v>
      </c>
      <c r="O3517" t="s">
        <v>185</v>
      </c>
      <c r="P3517" t="s">
        <v>75</v>
      </c>
      <c r="Q3517" t="s">
        <v>50</v>
      </c>
      <c r="R3517" t="str">
        <f t="shared" si="813"/>
        <v>Great</v>
      </c>
      <c r="S3517" t="str">
        <f t="shared" si="814"/>
        <v>Great</v>
      </c>
      <c r="T3517" t="b">
        <f t="shared" si="815"/>
        <v>1</v>
      </c>
      <c r="U3517" t="b">
        <f t="shared" si="816"/>
        <v>1</v>
      </c>
      <c r="V3517" t="str">
        <f t="shared" si="817"/>
        <v>Top Company</v>
      </c>
      <c r="W3517" t="str">
        <f t="shared" si="818"/>
        <v>Don't Buy</v>
      </c>
      <c r="X3517" t="str">
        <f t="shared" si="819"/>
        <v>Not Known</v>
      </c>
      <c r="Z3517" t="str">
        <f t="shared" si="820"/>
        <v>None</v>
      </c>
      <c r="AB3517" t="str">
        <f t="shared" si="821"/>
        <v>0</v>
      </c>
    </row>
    <row r="3518" spans="1:28" x14ac:dyDescent="0.3">
      <c r="A3518">
        <v>3516</v>
      </c>
      <c r="B3518" t="s">
        <v>7030</v>
      </c>
      <c r="C3518" t="str">
        <f t="shared" si="808"/>
        <v>Short</v>
      </c>
      <c r="D3518">
        <v>4</v>
      </c>
      <c r="F3518" s="1">
        <f t="shared" si="822"/>
        <v>4</v>
      </c>
      <c r="G3518" s="1">
        <f t="shared" si="809"/>
        <v>4</v>
      </c>
      <c r="H3518">
        <f t="shared" si="810"/>
        <v>4</v>
      </c>
      <c r="I3518" t="s">
        <v>7029</v>
      </c>
      <c r="J3518" t="s">
        <v>22</v>
      </c>
      <c r="K3518" t="s">
        <v>6156</v>
      </c>
      <c r="L3518" t="str">
        <f t="shared" si="811"/>
        <v>Established</v>
      </c>
      <c r="N3518" s="2">
        <f t="shared" si="812"/>
        <v>36</v>
      </c>
      <c r="O3518" t="s">
        <v>48</v>
      </c>
      <c r="P3518" t="s">
        <v>691</v>
      </c>
      <c r="Q3518" t="s">
        <v>295</v>
      </c>
      <c r="R3518" t="str">
        <f t="shared" si="813"/>
        <v>Average</v>
      </c>
      <c r="S3518" t="str">
        <f t="shared" si="814"/>
        <v xml:space="preserve"> </v>
      </c>
      <c r="T3518" t="b">
        <f t="shared" si="815"/>
        <v>0</v>
      </c>
      <c r="U3518" t="b">
        <f t="shared" si="816"/>
        <v>1</v>
      </c>
      <c r="V3518" t="str">
        <f t="shared" si="817"/>
        <v>Average Company</v>
      </c>
      <c r="W3518" t="str">
        <f t="shared" si="818"/>
        <v>Don't Buy</v>
      </c>
      <c r="X3518" t="str">
        <f t="shared" si="819"/>
        <v>Not Known</v>
      </c>
      <c r="Z3518" t="str">
        <f t="shared" si="820"/>
        <v>None</v>
      </c>
      <c r="AB3518" t="str">
        <f t="shared" si="821"/>
        <v>0</v>
      </c>
    </row>
    <row r="3519" spans="1:28" x14ac:dyDescent="0.3">
      <c r="A3519">
        <v>3517</v>
      </c>
      <c r="B3519" t="s">
        <v>7031</v>
      </c>
      <c r="C3519" t="str">
        <f t="shared" si="808"/>
        <v>Long</v>
      </c>
      <c r="D3519">
        <v>4.5</v>
      </c>
      <c r="F3519" s="1">
        <f t="shared" si="822"/>
        <v>4.5</v>
      </c>
      <c r="G3519" s="1">
        <f t="shared" si="809"/>
        <v>4.5</v>
      </c>
      <c r="H3519">
        <f t="shared" si="810"/>
        <v>4.5</v>
      </c>
      <c r="I3519" t="s">
        <v>7029</v>
      </c>
      <c r="J3519" t="s">
        <v>22</v>
      </c>
      <c r="K3519" t="s">
        <v>4748</v>
      </c>
      <c r="L3519" t="str">
        <f t="shared" si="811"/>
        <v>Established</v>
      </c>
      <c r="N3519" s="2">
        <f t="shared" si="812"/>
        <v>83</v>
      </c>
      <c r="O3519" t="s">
        <v>547</v>
      </c>
      <c r="P3519" t="s">
        <v>1308</v>
      </c>
      <c r="Q3519" t="s">
        <v>1080</v>
      </c>
      <c r="R3519" t="str">
        <f t="shared" si="813"/>
        <v>Great</v>
      </c>
      <c r="S3519" t="str">
        <f t="shared" si="814"/>
        <v>Great</v>
      </c>
      <c r="T3519" t="b">
        <f t="shared" si="815"/>
        <v>1</v>
      </c>
      <c r="U3519" t="b">
        <f t="shared" si="816"/>
        <v>1</v>
      </c>
      <c r="V3519" t="str">
        <f t="shared" si="817"/>
        <v>Top Company</v>
      </c>
      <c r="W3519" t="str">
        <f t="shared" si="818"/>
        <v>Don't Buy</v>
      </c>
      <c r="X3519" t="str">
        <f t="shared" si="819"/>
        <v>Not Known</v>
      </c>
      <c r="Z3519" t="str">
        <f t="shared" si="820"/>
        <v>None</v>
      </c>
      <c r="AB3519" t="str">
        <f t="shared" si="821"/>
        <v>0</v>
      </c>
    </row>
    <row r="3520" spans="1:28" x14ac:dyDescent="0.3">
      <c r="A3520">
        <v>3518</v>
      </c>
      <c r="B3520" t="s">
        <v>7032</v>
      </c>
      <c r="C3520" t="str">
        <f t="shared" si="808"/>
        <v>Short</v>
      </c>
      <c r="D3520">
        <v>4.5</v>
      </c>
      <c r="F3520" s="1">
        <f t="shared" si="822"/>
        <v>4.5</v>
      </c>
      <c r="G3520" s="1">
        <f t="shared" si="809"/>
        <v>4.5</v>
      </c>
      <c r="H3520">
        <f t="shared" si="810"/>
        <v>4.5</v>
      </c>
      <c r="I3520" t="s">
        <v>7029</v>
      </c>
      <c r="J3520" t="s">
        <v>22</v>
      </c>
      <c r="K3520" t="s">
        <v>7033</v>
      </c>
      <c r="L3520" t="str">
        <f t="shared" si="811"/>
        <v>Established</v>
      </c>
      <c r="N3520" s="2">
        <f t="shared" si="812"/>
        <v>37</v>
      </c>
      <c r="O3520" t="s">
        <v>538</v>
      </c>
      <c r="P3520" t="s">
        <v>147</v>
      </c>
      <c r="Q3520" t="s">
        <v>243</v>
      </c>
      <c r="R3520" t="str">
        <f t="shared" si="813"/>
        <v>Great</v>
      </c>
      <c r="S3520" t="str">
        <f t="shared" si="814"/>
        <v>Great</v>
      </c>
      <c r="T3520" t="b">
        <f t="shared" si="815"/>
        <v>1</v>
      </c>
      <c r="U3520" t="b">
        <f t="shared" si="816"/>
        <v>1</v>
      </c>
      <c r="V3520" t="str">
        <f t="shared" si="817"/>
        <v>Top Company</v>
      </c>
      <c r="W3520" t="str">
        <f t="shared" si="818"/>
        <v>Don't Buy</v>
      </c>
      <c r="X3520" t="str">
        <f t="shared" si="819"/>
        <v>Not Known</v>
      </c>
      <c r="Z3520" t="str">
        <f t="shared" si="820"/>
        <v>None</v>
      </c>
      <c r="AB3520" t="str">
        <f t="shared" si="821"/>
        <v>0</v>
      </c>
    </row>
    <row r="3521" spans="1:28" x14ac:dyDescent="0.3">
      <c r="A3521">
        <v>3519</v>
      </c>
      <c r="B3521" t="s">
        <v>7034</v>
      </c>
      <c r="C3521" t="str">
        <f t="shared" si="808"/>
        <v>Long</v>
      </c>
      <c r="D3521">
        <v>3.8</v>
      </c>
      <c r="F3521" s="1">
        <f t="shared" si="822"/>
        <v>3.8</v>
      </c>
      <c r="G3521" s="1">
        <f t="shared" si="809"/>
        <v>3.8</v>
      </c>
      <c r="H3521">
        <f t="shared" si="810"/>
        <v>3.8</v>
      </c>
      <c r="I3521" t="s">
        <v>7029</v>
      </c>
      <c r="J3521" t="s">
        <v>22</v>
      </c>
      <c r="K3521" t="s">
        <v>7035</v>
      </c>
      <c r="L3521" t="str">
        <f t="shared" si="811"/>
        <v>Established</v>
      </c>
      <c r="N3521" s="2">
        <f t="shared" si="812"/>
        <v>32</v>
      </c>
      <c r="O3521" t="s">
        <v>368</v>
      </c>
      <c r="P3521" t="s">
        <v>691</v>
      </c>
      <c r="Q3521" t="s">
        <v>105</v>
      </c>
      <c r="R3521" t="str">
        <f t="shared" si="813"/>
        <v>Average</v>
      </c>
      <c r="S3521" t="str">
        <f t="shared" si="814"/>
        <v xml:space="preserve"> </v>
      </c>
      <c r="T3521" t="b">
        <f t="shared" si="815"/>
        <v>0</v>
      </c>
      <c r="U3521" t="b">
        <f t="shared" si="816"/>
        <v>1</v>
      </c>
      <c r="V3521" t="str">
        <f t="shared" si="817"/>
        <v>Average Company</v>
      </c>
      <c r="W3521" t="str">
        <f t="shared" si="818"/>
        <v>Don't Buy</v>
      </c>
      <c r="X3521" t="str">
        <f t="shared" si="819"/>
        <v>Not Known</v>
      </c>
      <c r="Z3521" t="str">
        <f t="shared" si="820"/>
        <v>None</v>
      </c>
      <c r="AB3521" t="str">
        <f t="shared" si="821"/>
        <v>0</v>
      </c>
    </row>
    <row r="3522" spans="1:28" x14ac:dyDescent="0.3">
      <c r="A3522">
        <v>3520</v>
      </c>
      <c r="B3522" t="s">
        <v>7036</v>
      </c>
      <c r="C3522" t="str">
        <f t="shared" si="808"/>
        <v>Long</v>
      </c>
      <c r="D3522">
        <v>4</v>
      </c>
      <c r="F3522" s="1">
        <f t="shared" si="822"/>
        <v>4</v>
      </c>
      <c r="G3522" s="1">
        <f t="shared" si="809"/>
        <v>4</v>
      </c>
      <c r="H3522">
        <f t="shared" si="810"/>
        <v>4</v>
      </c>
      <c r="I3522" t="s">
        <v>7029</v>
      </c>
      <c r="J3522" t="s">
        <v>22</v>
      </c>
      <c r="K3522" t="s">
        <v>6169</v>
      </c>
      <c r="L3522" t="str">
        <f t="shared" si="811"/>
        <v>Established</v>
      </c>
      <c r="N3522" s="2">
        <f t="shared" si="812"/>
        <v>16</v>
      </c>
      <c r="O3522" t="s">
        <v>121</v>
      </c>
      <c r="P3522" t="s">
        <v>691</v>
      </c>
      <c r="Q3522" t="s">
        <v>117</v>
      </c>
      <c r="R3522" t="str">
        <f t="shared" si="813"/>
        <v>Average</v>
      </c>
      <c r="S3522" t="str">
        <f t="shared" si="814"/>
        <v xml:space="preserve"> </v>
      </c>
      <c r="T3522" t="b">
        <f t="shared" si="815"/>
        <v>0</v>
      </c>
      <c r="U3522" t="b">
        <f t="shared" si="816"/>
        <v>1</v>
      </c>
      <c r="V3522" t="str">
        <f t="shared" si="817"/>
        <v>Average Company</v>
      </c>
      <c r="W3522" t="str">
        <f t="shared" si="818"/>
        <v>Don't Buy</v>
      </c>
      <c r="X3522" t="str">
        <f t="shared" si="819"/>
        <v>Not Known</v>
      </c>
      <c r="Z3522" t="str">
        <f t="shared" si="820"/>
        <v>None</v>
      </c>
      <c r="AB3522" t="str">
        <f t="shared" si="821"/>
        <v>0</v>
      </c>
    </row>
    <row r="3523" spans="1:28" x14ac:dyDescent="0.3">
      <c r="A3523">
        <v>3521</v>
      </c>
      <c r="B3523" t="s">
        <v>7037</v>
      </c>
      <c r="C3523" t="str">
        <f t="shared" ref="C3523:C3586" si="823">IF(LEN(B3523)&gt;=10,"Long","Short")</f>
        <v>Long</v>
      </c>
      <c r="D3523">
        <v>4.0999999999999996</v>
      </c>
      <c r="F3523" s="1">
        <f t="shared" si="822"/>
        <v>4.0999999999999996</v>
      </c>
      <c r="G3523" s="1">
        <f t="shared" ref="G3523:G3586" si="824">IF(L3523="Startup",D3523+0.5,D3523)</f>
        <v>4.0999999999999996</v>
      </c>
      <c r="H3523">
        <f t="shared" ref="H3523:H3586" si="825">IF(L3523="Startup",D3523+0.1,D3523)</f>
        <v>4.0999999999999996</v>
      </c>
      <c r="I3523" t="s">
        <v>7029</v>
      </c>
      <c r="J3523" t="s">
        <v>10</v>
      </c>
      <c r="K3523" t="s">
        <v>7038</v>
      </c>
      <c r="L3523" t="str">
        <f t="shared" ref="L3523:L3586" si="826">IF(N3523&lt;10,"Startup","Established")</f>
        <v>Established</v>
      </c>
      <c r="N3523" s="2">
        <f t="shared" ref="N3523:N3586" si="827">INT(LEFT(O3523,2))</f>
        <v>18</v>
      </c>
      <c r="O3523" t="s">
        <v>200</v>
      </c>
      <c r="P3523" t="s">
        <v>147</v>
      </c>
      <c r="Q3523" t="s">
        <v>372</v>
      </c>
      <c r="R3523" t="str">
        <f t="shared" ref="R3523:R3586" si="828">IF(D3523&gt;4,"Great","Average")</f>
        <v>Great</v>
      </c>
      <c r="S3523" t="str">
        <f t="shared" ref="S3523:S3586" si="829">IF(D3523&gt;4,"Great"," ")</f>
        <v>Great</v>
      </c>
      <c r="T3523" t="b">
        <f t="shared" ref="T3523:T3586" si="830">AND(D3523:D13481&gt;4,N3523:N13481&gt;10)</f>
        <v>1</v>
      </c>
      <c r="U3523" t="b">
        <f t="shared" ref="U3523:U3586" si="831">OR(D3523&gt;3.5,N3523&lt;10)</f>
        <v>1</v>
      </c>
      <c r="V3523" t="str">
        <f t="shared" ref="V3523:V3586" si="832">IF(AND(D3523&gt;4,N3523&gt;20),"Top Company","Average Company")</f>
        <v>Average Company</v>
      </c>
      <c r="W3523" t="str">
        <f t="shared" ref="W3523:W3586" si="833">IF(OR(LEFT(B3523,1)="T",LEFT(B3523,1)="G"),"Buy","Don't Buy")</f>
        <v>Don't Buy</v>
      </c>
      <c r="X3523" t="str">
        <f t="shared" ref="X3523:X3586" si="834">IF(IF(Q3523="Financial Services",ISNUMBER(SEARCH("Mumbai",K3523))),"Bombay Finance","Not Known")</f>
        <v>Not Known</v>
      </c>
      <c r="Z3523" t="str">
        <f t="shared" ref="Z3523:Z3586" si="835">IF(AND(OR(ISNUMBER(SEARCH("Bangalore",K3523)),ISNUMBER(SEARCH("Bengaluru",K3523)),ISNUMBER(SEARCH("Chennai",K3523))),N3523&lt;10),"Silicon Valley Startups","None")</f>
        <v>None</v>
      </c>
      <c r="AB3523" t="str">
        <f t="shared" ref="AB3523:AB3586" si="836">IF(AND(OR(Q3523="IT Services &amp; Consulting",Q3523="Financial Services"),D3523&gt;4),"1Million",IF(AND(OR(Q3523="IT Services &amp; Consulting",Q3523="Financial Services"),D3523&lt;=4),"500K",IF(AND(Q3523="Telecom / ISP",D3523&gt;4),"800K","0")))</f>
        <v>0</v>
      </c>
    </row>
    <row r="3524" spans="1:28" x14ac:dyDescent="0.3">
      <c r="A3524">
        <v>3522</v>
      </c>
      <c r="B3524" t="s">
        <v>7039</v>
      </c>
      <c r="C3524" t="str">
        <f t="shared" si="823"/>
        <v>Long</v>
      </c>
      <c r="D3524">
        <v>4.2</v>
      </c>
      <c r="F3524" s="1">
        <f t="shared" si="822"/>
        <v>4.2</v>
      </c>
      <c r="G3524" s="1">
        <f t="shared" si="824"/>
        <v>4.2</v>
      </c>
      <c r="H3524">
        <f t="shared" si="825"/>
        <v>4.2</v>
      </c>
      <c r="I3524" t="s">
        <v>7029</v>
      </c>
      <c r="J3524" t="s">
        <v>22</v>
      </c>
      <c r="K3524" t="s">
        <v>4187</v>
      </c>
      <c r="L3524" t="str">
        <f t="shared" si="826"/>
        <v>Established</v>
      </c>
      <c r="N3524" s="2">
        <f t="shared" si="827"/>
        <v>15</v>
      </c>
      <c r="O3524" t="s">
        <v>84</v>
      </c>
      <c r="P3524" t="s">
        <v>691</v>
      </c>
      <c r="Q3524" t="s">
        <v>85</v>
      </c>
      <c r="R3524" t="str">
        <f t="shared" si="828"/>
        <v>Great</v>
      </c>
      <c r="S3524" t="str">
        <f t="shared" si="829"/>
        <v>Great</v>
      </c>
      <c r="T3524" t="b">
        <f t="shared" si="830"/>
        <v>1</v>
      </c>
      <c r="U3524" t="b">
        <f t="shared" si="831"/>
        <v>1</v>
      </c>
      <c r="V3524" t="str">
        <f t="shared" si="832"/>
        <v>Average Company</v>
      </c>
      <c r="W3524" t="str">
        <f t="shared" si="833"/>
        <v>Don't Buy</v>
      </c>
      <c r="X3524" t="str">
        <f t="shared" si="834"/>
        <v>Not Known</v>
      </c>
      <c r="Z3524" t="str">
        <f t="shared" si="835"/>
        <v>None</v>
      </c>
      <c r="AB3524" t="str">
        <f t="shared" si="836"/>
        <v>800K</v>
      </c>
    </row>
    <row r="3525" spans="1:28" x14ac:dyDescent="0.3">
      <c r="A3525">
        <v>3523</v>
      </c>
      <c r="B3525" t="s">
        <v>7040</v>
      </c>
      <c r="C3525" t="str">
        <f t="shared" si="823"/>
        <v>Short</v>
      </c>
      <c r="D3525">
        <v>4.0999999999999996</v>
      </c>
      <c r="F3525" s="1">
        <f t="shared" si="822"/>
        <v>4.0999999999999996</v>
      </c>
      <c r="G3525" s="1">
        <f t="shared" si="824"/>
        <v>4.0999999999999996</v>
      </c>
      <c r="H3525">
        <f t="shared" si="825"/>
        <v>4.0999999999999996</v>
      </c>
      <c r="I3525" t="s">
        <v>7029</v>
      </c>
      <c r="J3525" t="s">
        <v>10</v>
      </c>
      <c r="K3525" t="s">
        <v>3446</v>
      </c>
      <c r="L3525" t="str">
        <f t="shared" si="826"/>
        <v>Established</v>
      </c>
      <c r="N3525" s="2">
        <f t="shared" si="827"/>
        <v>63</v>
      </c>
      <c r="O3525" t="s">
        <v>629</v>
      </c>
      <c r="P3525" t="s">
        <v>147</v>
      </c>
      <c r="Q3525" t="s">
        <v>117</v>
      </c>
      <c r="R3525" t="str">
        <f t="shared" si="828"/>
        <v>Great</v>
      </c>
      <c r="S3525" t="str">
        <f t="shared" si="829"/>
        <v>Great</v>
      </c>
      <c r="T3525" t="b">
        <f t="shared" si="830"/>
        <v>1</v>
      </c>
      <c r="U3525" t="b">
        <f t="shared" si="831"/>
        <v>1</v>
      </c>
      <c r="V3525" t="str">
        <f t="shared" si="832"/>
        <v>Top Company</v>
      </c>
      <c r="W3525" t="str">
        <f t="shared" si="833"/>
        <v>Don't Buy</v>
      </c>
      <c r="X3525" t="str">
        <f t="shared" si="834"/>
        <v>Not Known</v>
      </c>
      <c r="Z3525" t="str">
        <f t="shared" si="835"/>
        <v>None</v>
      </c>
      <c r="AB3525" t="str">
        <f t="shared" si="836"/>
        <v>0</v>
      </c>
    </row>
    <row r="3526" spans="1:28" x14ac:dyDescent="0.3">
      <c r="A3526">
        <v>3524</v>
      </c>
      <c r="B3526" t="s">
        <v>7041</v>
      </c>
      <c r="C3526" t="str">
        <f t="shared" si="823"/>
        <v>Long</v>
      </c>
      <c r="D3526">
        <v>4.0999999999999996</v>
      </c>
      <c r="F3526" s="1">
        <f t="shared" si="822"/>
        <v>4.0999999999999996</v>
      </c>
      <c r="G3526" s="1">
        <f t="shared" si="824"/>
        <v>4.0999999999999996</v>
      </c>
      <c r="H3526">
        <f t="shared" si="825"/>
        <v>4.0999999999999996</v>
      </c>
      <c r="I3526" t="s">
        <v>7029</v>
      </c>
      <c r="J3526" t="s">
        <v>10</v>
      </c>
      <c r="K3526" t="s">
        <v>944</v>
      </c>
      <c r="L3526" t="str">
        <f t="shared" si="826"/>
        <v>Established</v>
      </c>
      <c r="N3526" s="2">
        <f t="shared" si="827"/>
        <v>41</v>
      </c>
      <c r="O3526" t="s">
        <v>39</v>
      </c>
      <c r="P3526" t="s">
        <v>691</v>
      </c>
      <c r="Q3526" t="s">
        <v>732</v>
      </c>
      <c r="R3526" t="str">
        <f t="shared" si="828"/>
        <v>Great</v>
      </c>
      <c r="S3526" t="str">
        <f t="shared" si="829"/>
        <v>Great</v>
      </c>
      <c r="T3526" t="b">
        <f t="shared" si="830"/>
        <v>1</v>
      </c>
      <c r="U3526" t="b">
        <f t="shared" si="831"/>
        <v>1</v>
      </c>
      <c r="V3526" t="str">
        <f t="shared" si="832"/>
        <v>Top Company</v>
      </c>
      <c r="W3526" t="str">
        <f t="shared" si="833"/>
        <v>Don't Buy</v>
      </c>
      <c r="X3526" t="str">
        <f t="shared" si="834"/>
        <v>Not Known</v>
      </c>
      <c r="Z3526" t="str">
        <f t="shared" si="835"/>
        <v>None</v>
      </c>
      <c r="AB3526" t="str">
        <f t="shared" si="836"/>
        <v>0</v>
      </c>
    </row>
    <row r="3527" spans="1:28" x14ac:dyDescent="0.3">
      <c r="A3527">
        <v>3525</v>
      </c>
      <c r="B3527" t="s">
        <v>7042</v>
      </c>
      <c r="C3527" t="str">
        <f t="shared" si="823"/>
        <v>Short</v>
      </c>
      <c r="D3527">
        <v>3.8</v>
      </c>
      <c r="F3527" s="1">
        <f t="shared" si="822"/>
        <v>3.8</v>
      </c>
      <c r="G3527" s="1">
        <f t="shared" si="824"/>
        <v>3.8</v>
      </c>
      <c r="H3527">
        <f t="shared" si="825"/>
        <v>3.8</v>
      </c>
      <c r="I3527" t="s">
        <v>7029</v>
      </c>
      <c r="J3527" t="s">
        <v>22</v>
      </c>
      <c r="K3527" t="s">
        <v>7043</v>
      </c>
      <c r="L3527" t="str">
        <f t="shared" si="826"/>
        <v>Established</v>
      </c>
      <c r="N3527" s="2">
        <f t="shared" si="827"/>
        <v>29</v>
      </c>
      <c r="O3527" t="s">
        <v>62</v>
      </c>
      <c r="P3527" t="s">
        <v>691</v>
      </c>
      <c r="Q3527" t="s">
        <v>105</v>
      </c>
      <c r="R3527" t="str">
        <f t="shared" si="828"/>
        <v>Average</v>
      </c>
      <c r="S3527" t="str">
        <f t="shared" si="829"/>
        <v xml:space="preserve"> </v>
      </c>
      <c r="T3527" t="b">
        <f t="shared" si="830"/>
        <v>0</v>
      </c>
      <c r="U3527" t="b">
        <f t="shared" si="831"/>
        <v>1</v>
      </c>
      <c r="V3527" t="str">
        <f t="shared" si="832"/>
        <v>Average Company</v>
      </c>
      <c r="W3527" t="str">
        <f t="shared" si="833"/>
        <v>Don't Buy</v>
      </c>
      <c r="X3527" t="str">
        <f t="shared" si="834"/>
        <v>Not Known</v>
      </c>
      <c r="Z3527" t="str">
        <f t="shared" si="835"/>
        <v>None</v>
      </c>
      <c r="AB3527" t="str">
        <f t="shared" si="836"/>
        <v>0</v>
      </c>
    </row>
    <row r="3528" spans="1:28" x14ac:dyDescent="0.3">
      <c r="A3528">
        <v>3526</v>
      </c>
      <c r="B3528" t="s">
        <v>7044</v>
      </c>
      <c r="C3528" t="str">
        <f t="shared" si="823"/>
        <v>Long</v>
      </c>
      <c r="D3528">
        <v>3.8</v>
      </c>
      <c r="F3528" s="1">
        <f t="shared" si="822"/>
        <v>3.8</v>
      </c>
      <c r="G3528" s="1">
        <f t="shared" si="824"/>
        <v>3.8</v>
      </c>
      <c r="H3528">
        <f t="shared" si="825"/>
        <v>3.8</v>
      </c>
      <c r="I3528" t="s">
        <v>7029</v>
      </c>
      <c r="J3528" t="s">
        <v>22</v>
      </c>
      <c r="K3528" t="s">
        <v>1175</v>
      </c>
      <c r="L3528" t="str">
        <f t="shared" si="826"/>
        <v>Established</v>
      </c>
      <c r="N3528" s="2">
        <f t="shared" si="827"/>
        <v>20</v>
      </c>
      <c r="O3528" t="s">
        <v>151</v>
      </c>
      <c r="P3528" t="s">
        <v>691</v>
      </c>
      <c r="Q3528" t="s">
        <v>28</v>
      </c>
      <c r="R3528" t="str">
        <f t="shared" si="828"/>
        <v>Average</v>
      </c>
      <c r="S3528" t="str">
        <f t="shared" si="829"/>
        <v xml:space="preserve"> </v>
      </c>
      <c r="T3528" t="b">
        <f t="shared" si="830"/>
        <v>0</v>
      </c>
      <c r="U3528" t="b">
        <f t="shared" si="831"/>
        <v>1</v>
      </c>
      <c r="V3528" t="str">
        <f t="shared" si="832"/>
        <v>Average Company</v>
      </c>
      <c r="W3528" t="str">
        <f t="shared" si="833"/>
        <v>Don't Buy</v>
      </c>
      <c r="X3528" t="str">
        <f t="shared" si="834"/>
        <v>Not Known</v>
      </c>
      <c r="Z3528" t="str">
        <f t="shared" si="835"/>
        <v>None</v>
      </c>
      <c r="AB3528" t="str">
        <f t="shared" si="836"/>
        <v>500K</v>
      </c>
    </row>
    <row r="3529" spans="1:28" x14ac:dyDescent="0.3">
      <c r="A3529">
        <v>3527</v>
      </c>
      <c r="B3529" t="s">
        <v>7045</v>
      </c>
      <c r="C3529" t="str">
        <f t="shared" si="823"/>
        <v>Long</v>
      </c>
      <c r="D3529">
        <v>3.5</v>
      </c>
      <c r="F3529" s="1">
        <f t="shared" si="822"/>
        <v>3.5</v>
      </c>
      <c r="G3529" s="1">
        <f t="shared" si="824"/>
        <v>3.5</v>
      </c>
      <c r="H3529">
        <f t="shared" si="825"/>
        <v>3.5</v>
      </c>
      <c r="I3529" t="s">
        <v>7029</v>
      </c>
      <c r="J3529" t="s">
        <v>881</v>
      </c>
      <c r="K3529" t="s">
        <v>2337</v>
      </c>
      <c r="L3529" t="str">
        <f t="shared" si="826"/>
        <v>Established</v>
      </c>
      <c r="N3529" s="2">
        <f t="shared" si="827"/>
        <v>38</v>
      </c>
      <c r="O3529" t="s">
        <v>357</v>
      </c>
      <c r="P3529" t="s">
        <v>147</v>
      </c>
      <c r="Q3529" t="s">
        <v>50</v>
      </c>
      <c r="R3529" t="str">
        <f t="shared" si="828"/>
        <v>Average</v>
      </c>
      <c r="S3529" t="str">
        <f t="shared" si="829"/>
        <v xml:space="preserve"> </v>
      </c>
      <c r="T3529" t="b">
        <f t="shared" si="830"/>
        <v>0</v>
      </c>
      <c r="U3529" t="b">
        <f t="shared" si="831"/>
        <v>0</v>
      </c>
      <c r="V3529" t="str">
        <f t="shared" si="832"/>
        <v>Average Company</v>
      </c>
      <c r="W3529" t="str">
        <f t="shared" si="833"/>
        <v>Don't Buy</v>
      </c>
      <c r="X3529" t="str">
        <f t="shared" si="834"/>
        <v>Not Known</v>
      </c>
      <c r="Z3529" t="str">
        <f t="shared" si="835"/>
        <v>None</v>
      </c>
      <c r="AB3529" t="str">
        <f t="shared" si="836"/>
        <v>0</v>
      </c>
    </row>
    <row r="3530" spans="1:28" x14ac:dyDescent="0.3">
      <c r="A3530">
        <v>3528</v>
      </c>
      <c r="B3530" t="s">
        <v>7046</v>
      </c>
      <c r="C3530" t="str">
        <f t="shared" si="823"/>
        <v>Long</v>
      </c>
      <c r="D3530">
        <v>4.2</v>
      </c>
      <c r="F3530" s="1">
        <f t="shared" si="822"/>
        <v>4.2</v>
      </c>
      <c r="G3530" s="1">
        <f t="shared" si="824"/>
        <v>4.2</v>
      </c>
      <c r="H3530">
        <f t="shared" si="825"/>
        <v>4.2</v>
      </c>
      <c r="I3530" t="s">
        <v>7029</v>
      </c>
      <c r="J3530" t="s">
        <v>22</v>
      </c>
      <c r="K3530" t="s">
        <v>184</v>
      </c>
      <c r="L3530" t="str">
        <f t="shared" si="826"/>
        <v>Established</v>
      </c>
      <c r="N3530" s="2">
        <f t="shared" si="827"/>
        <v>92</v>
      </c>
      <c r="O3530" t="s">
        <v>632</v>
      </c>
      <c r="P3530" t="s">
        <v>147</v>
      </c>
      <c r="Q3530" t="s">
        <v>7047</v>
      </c>
      <c r="R3530" t="str">
        <f t="shared" si="828"/>
        <v>Great</v>
      </c>
      <c r="S3530" t="str">
        <f t="shared" si="829"/>
        <v>Great</v>
      </c>
      <c r="T3530" t="b">
        <f t="shared" si="830"/>
        <v>1</v>
      </c>
      <c r="U3530" t="b">
        <f t="shared" si="831"/>
        <v>1</v>
      </c>
      <c r="V3530" t="str">
        <f t="shared" si="832"/>
        <v>Top Company</v>
      </c>
      <c r="W3530" t="str">
        <f t="shared" si="833"/>
        <v>Don't Buy</v>
      </c>
      <c r="X3530" t="str">
        <f t="shared" si="834"/>
        <v>Not Known</v>
      </c>
      <c r="Z3530" t="str">
        <f t="shared" si="835"/>
        <v>None</v>
      </c>
      <c r="AB3530" t="str">
        <f t="shared" si="836"/>
        <v>0</v>
      </c>
    </row>
    <row r="3531" spans="1:28" x14ac:dyDescent="0.3">
      <c r="A3531">
        <v>3529</v>
      </c>
      <c r="B3531" t="s">
        <v>7048</v>
      </c>
      <c r="C3531" t="str">
        <f t="shared" si="823"/>
        <v>Long</v>
      </c>
      <c r="D3531">
        <v>4.4000000000000004</v>
      </c>
      <c r="F3531" s="1">
        <f t="shared" si="822"/>
        <v>4.4000000000000004</v>
      </c>
      <c r="G3531" s="1">
        <f t="shared" si="824"/>
        <v>4.4000000000000004</v>
      </c>
      <c r="H3531">
        <f t="shared" si="825"/>
        <v>4.4000000000000004</v>
      </c>
      <c r="I3531" t="s">
        <v>7029</v>
      </c>
      <c r="J3531" t="s">
        <v>10</v>
      </c>
      <c r="K3531" t="s">
        <v>7049</v>
      </c>
      <c r="L3531" t="str">
        <f t="shared" si="826"/>
        <v>Established</v>
      </c>
      <c r="N3531" s="2">
        <f t="shared" si="827"/>
        <v>49</v>
      </c>
      <c r="O3531" t="s">
        <v>104</v>
      </c>
      <c r="P3531" t="s">
        <v>691</v>
      </c>
      <c r="Q3531" t="s">
        <v>80</v>
      </c>
      <c r="R3531" t="str">
        <f t="shared" si="828"/>
        <v>Great</v>
      </c>
      <c r="S3531" t="str">
        <f t="shared" si="829"/>
        <v>Great</v>
      </c>
      <c r="T3531" t="b">
        <f t="shared" si="830"/>
        <v>1</v>
      </c>
      <c r="U3531" t="b">
        <f t="shared" si="831"/>
        <v>1</v>
      </c>
      <c r="V3531" t="str">
        <f t="shared" si="832"/>
        <v>Top Company</v>
      </c>
      <c r="W3531" t="str">
        <f t="shared" si="833"/>
        <v>Don't Buy</v>
      </c>
      <c r="X3531" t="str">
        <f t="shared" si="834"/>
        <v>Not Known</v>
      </c>
      <c r="Z3531" t="str">
        <f t="shared" si="835"/>
        <v>None</v>
      </c>
      <c r="AB3531" t="str">
        <f t="shared" si="836"/>
        <v>0</v>
      </c>
    </row>
    <row r="3532" spans="1:28" x14ac:dyDescent="0.3">
      <c r="A3532">
        <v>3530</v>
      </c>
      <c r="B3532" t="s">
        <v>7050</v>
      </c>
      <c r="C3532" t="str">
        <f t="shared" si="823"/>
        <v>Long</v>
      </c>
      <c r="D3532">
        <v>4.0999999999999996</v>
      </c>
      <c r="F3532" s="1">
        <f t="shared" si="822"/>
        <v>4.5999999999999996</v>
      </c>
      <c r="G3532" s="1">
        <f t="shared" si="824"/>
        <v>4.5999999999999996</v>
      </c>
      <c r="H3532">
        <f t="shared" si="825"/>
        <v>4.1999999999999993</v>
      </c>
      <c r="I3532" t="s">
        <v>7029</v>
      </c>
      <c r="J3532" t="s">
        <v>22</v>
      </c>
      <c r="K3532" t="s">
        <v>3571</v>
      </c>
      <c r="L3532" t="str">
        <f t="shared" si="826"/>
        <v>Startup</v>
      </c>
      <c r="N3532" s="2">
        <f t="shared" si="827"/>
        <v>7</v>
      </c>
      <c r="O3532" t="s">
        <v>318</v>
      </c>
      <c r="P3532" t="s">
        <v>691</v>
      </c>
      <c r="Q3532" t="s">
        <v>44</v>
      </c>
      <c r="R3532" t="str">
        <f t="shared" si="828"/>
        <v>Great</v>
      </c>
      <c r="S3532" t="str">
        <f t="shared" si="829"/>
        <v>Great</v>
      </c>
      <c r="T3532" t="b">
        <f t="shared" si="830"/>
        <v>0</v>
      </c>
      <c r="U3532" t="b">
        <f t="shared" si="831"/>
        <v>1</v>
      </c>
      <c r="V3532" t="str">
        <f t="shared" si="832"/>
        <v>Average Company</v>
      </c>
      <c r="W3532" t="str">
        <f t="shared" si="833"/>
        <v>Don't Buy</v>
      </c>
      <c r="X3532" t="str">
        <f t="shared" si="834"/>
        <v>Not Known</v>
      </c>
      <c r="Z3532" t="str">
        <f t="shared" si="835"/>
        <v>None</v>
      </c>
      <c r="AB3532" t="str">
        <f t="shared" si="836"/>
        <v>0</v>
      </c>
    </row>
    <row r="3533" spans="1:28" x14ac:dyDescent="0.3">
      <c r="A3533">
        <v>3531</v>
      </c>
      <c r="B3533" t="s">
        <v>7051</v>
      </c>
      <c r="C3533" t="str">
        <f t="shared" si="823"/>
        <v>Long</v>
      </c>
      <c r="D3533">
        <v>4.0999999999999996</v>
      </c>
      <c r="F3533" s="1">
        <f t="shared" si="822"/>
        <v>4.5999999999999996</v>
      </c>
      <c r="G3533" s="1">
        <f t="shared" si="824"/>
        <v>4.5999999999999996</v>
      </c>
      <c r="H3533">
        <f t="shared" si="825"/>
        <v>4.1999999999999993</v>
      </c>
      <c r="I3533" t="s">
        <v>7029</v>
      </c>
      <c r="J3533" t="s">
        <v>22</v>
      </c>
      <c r="K3533" t="s">
        <v>7052</v>
      </c>
      <c r="L3533" t="str">
        <f t="shared" si="826"/>
        <v>Startup</v>
      </c>
      <c r="N3533" s="2">
        <f t="shared" si="827"/>
        <v>6</v>
      </c>
      <c r="O3533" t="s">
        <v>217</v>
      </c>
      <c r="P3533" t="s">
        <v>75</v>
      </c>
      <c r="Q3533" t="s">
        <v>196</v>
      </c>
      <c r="R3533" t="str">
        <f t="shared" si="828"/>
        <v>Great</v>
      </c>
      <c r="S3533" t="str">
        <f t="shared" si="829"/>
        <v>Great</v>
      </c>
      <c r="T3533" t="b">
        <f t="shared" si="830"/>
        <v>0</v>
      </c>
      <c r="U3533" t="b">
        <f t="shared" si="831"/>
        <v>1</v>
      </c>
      <c r="V3533" t="str">
        <f t="shared" si="832"/>
        <v>Average Company</v>
      </c>
      <c r="W3533" t="str">
        <f t="shared" si="833"/>
        <v>Don't Buy</v>
      </c>
      <c r="X3533" t="str">
        <f t="shared" si="834"/>
        <v>Not Known</v>
      </c>
      <c r="Z3533" t="str">
        <f t="shared" si="835"/>
        <v>None</v>
      </c>
      <c r="AB3533" t="str">
        <f t="shared" si="836"/>
        <v>0</v>
      </c>
    </row>
    <row r="3534" spans="1:28" x14ac:dyDescent="0.3">
      <c r="A3534">
        <v>3532</v>
      </c>
      <c r="B3534" t="s">
        <v>7053</v>
      </c>
      <c r="C3534" t="str">
        <f t="shared" si="823"/>
        <v>Long</v>
      </c>
      <c r="D3534">
        <v>3.9</v>
      </c>
      <c r="F3534" s="1">
        <f t="shared" si="822"/>
        <v>4.4000000000000004</v>
      </c>
      <c r="G3534" s="1">
        <f t="shared" si="824"/>
        <v>4.4000000000000004</v>
      </c>
      <c r="H3534">
        <f t="shared" si="825"/>
        <v>4</v>
      </c>
      <c r="I3534" t="s">
        <v>7029</v>
      </c>
      <c r="J3534" t="s">
        <v>22</v>
      </c>
      <c r="K3534" t="s">
        <v>5566</v>
      </c>
      <c r="L3534" t="str">
        <f t="shared" si="826"/>
        <v>Startup</v>
      </c>
      <c r="N3534" s="2">
        <f t="shared" si="827"/>
        <v>5</v>
      </c>
      <c r="O3534" t="s">
        <v>138</v>
      </c>
      <c r="P3534" t="s">
        <v>691</v>
      </c>
      <c r="Q3534" t="s">
        <v>44</v>
      </c>
      <c r="R3534" t="str">
        <f t="shared" si="828"/>
        <v>Average</v>
      </c>
      <c r="S3534" t="str">
        <f t="shared" si="829"/>
        <v xml:space="preserve"> </v>
      </c>
      <c r="T3534" t="b">
        <f t="shared" si="830"/>
        <v>0</v>
      </c>
      <c r="U3534" t="b">
        <f t="shared" si="831"/>
        <v>1</v>
      </c>
      <c r="V3534" t="str">
        <f t="shared" si="832"/>
        <v>Average Company</v>
      </c>
      <c r="W3534" t="str">
        <f t="shared" si="833"/>
        <v>Don't Buy</v>
      </c>
      <c r="X3534" t="str">
        <f t="shared" si="834"/>
        <v>Not Known</v>
      </c>
      <c r="Z3534" t="str">
        <f t="shared" si="835"/>
        <v>Silicon Valley Startups</v>
      </c>
      <c r="AB3534" t="str">
        <f t="shared" si="836"/>
        <v>0</v>
      </c>
    </row>
    <row r="3535" spans="1:28" x14ac:dyDescent="0.3">
      <c r="A3535">
        <v>3533</v>
      </c>
      <c r="B3535" t="s">
        <v>7054</v>
      </c>
      <c r="C3535" t="str">
        <f t="shared" si="823"/>
        <v>Long</v>
      </c>
      <c r="D3535">
        <v>4</v>
      </c>
      <c r="F3535" s="1">
        <f t="shared" si="822"/>
        <v>4</v>
      </c>
      <c r="G3535" s="1">
        <f t="shared" si="824"/>
        <v>4</v>
      </c>
      <c r="H3535">
        <f t="shared" si="825"/>
        <v>4</v>
      </c>
      <c r="I3535" t="s">
        <v>7029</v>
      </c>
      <c r="J3535" t="s">
        <v>4434</v>
      </c>
      <c r="K3535" t="s">
        <v>234</v>
      </c>
      <c r="L3535" t="str">
        <f t="shared" si="826"/>
        <v>Established</v>
      </c>
      <c r="N3535" s="2">
        <f t="shared" si="827"/>
        <v>20</v>
      </c>
      <c r="O3535" t="s">
        <v>683</v>
      </c>
      <c r="Q3535" t="s">
        <v>843</v>
      </c>
      <c r="R3535" t="str">
        <f t="shared" si="828"/>
        <v>Average</v>
      </c>
      <c r="S3535" t="str">
        <f t="shared" si="829"/>
        <v xml:space="preserve"> </v>
      </c>
      <c r="T3535" t="b">
        <f t="shared" si="830"/>
        <v>0</v>
      </c>
      <c r="U3535" t="b">
        <f t="shared" si="831"/>
        <v>1</v>
      </c>
      <c r="V3535" t="str">
        <f t="shared" si="832"/>
        <v>Average Company</v>
      </c>
      <c r="W3535" t="str">
        <f t="shared" si="833"/>
        <v>Don't Buy</v>
      </c>
      <c r="X3535" t="str">
        <f t="shared" si="834"/>
        <v>Not Known</v>
      </c>
      <c r="Z3535" t="str">
        <f t="shared" si="835"/>
        <v>None</v>
      </c>
      <c r="AB3535" t="str">
        <f t="shared" si="836"/>
        <v>0</v>
      </c>
    </row>
    <row r="3536" spans="1:28" x14ac:dyDescent="0.3">
      <c r="A3536">
        <v>3534</v>
      </c>
      <c r="B3536" t="s">
        <v>7055</v>
      </c>
      <c r="C3536" t="str">
        <f t="shared" si="823"/>
        <v>Long</v>
      </c>
      <c r="D3536">
        <v>3.7</v>
      </c>
      <c r="F3536" s="1">
        <f t="shared" si="822"/>
        <v>3.7</v>
      </c>
      <c r="G3536" s="1">
        <f t="shared" si="824"/>
        <v>3.7</v>
      </c>
      <c r="H3536">
        <f t="shared" si="825"/>
        <v>3.7</v>
      </c>
      <c r="I3536" t="s">
        <v>736</v>
      </c>
      <c r="J3536" t="s">
        <v>22</v>
      </c>
      <c r="K3536" t="s">
        <v>7056</v>
      </c>
      <c r="L3536" t="str">
        <f t="shared" si="826"/>
        <v>Established</v>
      </c>
      <c r="N3536" s="2">
        <f t="shared" si="827"/>
        <v>31</v>
      </c>
      <c r="O3536" t="s">
        <v>58</v>
      </c>
      <c r="P3536" t="s">
        <v>474</v>
      </c>
      <c r="Q3536" t="s">
        <v>19</v>
      </c>
      <c r="R3536" t="str">
        <f t="shared" si="828"/>
        <v>Average</v>
      </c>
      <c r="S3536" t="str">
        <f t="shared" si="829"/>
        <v xml:space="preserve"> </v>
      </c>
      <c r="T3536" t="b">
        <f t="shared" si="830"/>
        <v>0</v>
      </c>
      <c r="U3536" t="b">
        <f t="shared" si="831"/>
        <v>1</v>
      </c>
      <c r="V3536" t="str">
        <f t="shared" si="832"/>
        <v>Average Company</v>
      </c>
      <c r="W3536" t="str">
        <f t="shared" si="833"/>
        <v>Don't Buy</v>
      </c>
      <c r="X3536" t="str">
        <f t="shared" si="834"/>
        <v>Not Known</v>
      </c>
      <c r="Z3536" t="str">
        <f t="shared" si="835"/>
        <v>None</v>
      </c>
      <c r="AB3536" t="str">
        <f t="shared" si="836"/>
        <v>500K</v>
      </c>
    </row>
    <row r="3537" spans="1:28" x14ac:dyDescent="0.3">
      <c r="A3537">
        <v>3535</v>
      </c>
      <c r="B3537" t="s">
        <v>7057</v>
      </c>
      <c r="C3537" t="str">
        <f t="shared" si="823"/>
        <v>Short</v>
      </c>
      <c r="D3537">
        <v>4.2</v>
      </c>
      <c r="F3537" s="1">
        <f t="shared" si="822"/>
        <v>4.2</v>
      </c>
      <c r="G3537" s="1">
        <f t="shared" si="824"/>
        <v>4.2</v>
      </c>
      <c r="H3537">
        <f t="shared" si="825"/>
        <v>4.2</v>
      </c>
      <c r="I3537" t="s">
        <v>7029</v>
      </c>
      <c r="J3537" t="s">
        <v>10</v>
      </c>
      <c r="K3537" t="s">
        <v>7058</v>
      </c>
      <c r="L3537" t="str">
        <f t="shared" si="826"/>
        <v>Established</v>
      </c>
      <c r="N3537" s="2">
        <f t="shared" si="827"/>
        <v>36</v>
      </c>
      <c r="O3537" t="s">
        <v>48</v>
      </c>
      <c r="P3537" t="s">
        <v>147</v>
      </c>
      <c r="Q3537" t="s">
        <v>3437</v>
      </c>
      <c r="R3537" t="str">
        <f t="shared" si="828"/>
        <v>Great</v>
      </c>
      <c r="S3537" t="str">
        <f t="shared" si="829"/>
        <v>Great</v>
      </c>
      <c r="T3537" t="b">
        <f t="shared" si="830"/>
        <v>1</v>
      </c>
      <c r="U3537" t="b">
        <f t="shared" si="831"/>
        <v>1</v>
      </c>
      <c r="V3537" t="str">
        <f t="shared" si="832"/>
        <v>Top Company</v>
      </c>
      <c r="W3537" t="str">
        <f t="shared" si="833"/>
        <v>Don't Buy</v>
      </c>
      <c r="X3537" t="str">
        <f t="shared" si="834"/>
        <v>Not Known</v>
      </c>
      <c r="Z3537" t="str">
        <f t="shared" si="835"/>
        <v>None</v>
      </c>
      <c r="AB3537" t="str">
        <f t="shared" si="836"/>
        <v>0</v>
      </c>
    </row>
    <row r="3538" spans="1:28" x14ac:dyDescent="0.3">
      <c r="A3538">
        <v>3536</v>
      </c>
      <c r="B3538" t="s">
        <v>7059</v>
      </c>
      <c r="C3538" t="str">
        <f t="shared" si="823"/>
        <v>Long</v>
      </c>
      <c r="D3538">
        <v>3.8</v>
      </c>
      <c r="F3538" s="1">
        <f t="shared" si="822"/>
        <v>3.8</v>
      </c>
      <c r="G3538" s="1">
        <f t="shared" si="824"/>
        <v>3.8</v>
      </c>
      <c r="H3538">
        <f t="shared" si="825"/>
        <v>3.8</v>
      </c>
      <c r="I3538" t="s">
        <v>7060</v>
      </c>
      <c r="J3538" t="s">
        <v>10</v>
      </c>
      <c r="K3538" t="s">
        <v>2584</v>
      </c>
      <c r="L3538" t="str">
        <f t="shared" si="826"/>
        <v>Established</v>
      </c>
      <c r="N3538" s="2">
        <f t="shared" si="827"/>
        <v>11</v>
      </c>
      <c r="O3538" t="s">
        <v>6359</v>
      </c>
      <c r="P3538" t="s">
        <v>691</v>
      </c>
      <c r="Q3538" t="s">
        <v>378</v>
      </c>
      <c r="R3538" t="str">
        <f t="shared" si="828"/>
        <v>Average</v>
      </c>
      <c r="S3538" t="str">
        <f t="shared" si="829"/>
        <v xml:space="preserve"> </v>
      </c>
      <c r="T3538" t="b">
        <f t="shared" si="830"/>
        <v>0</v>
      </c>
      <c r="U3538" t="b">
        <f t="shared" si="831"/>
        <v>1</v>
      </c>
      <c r="V3538" t="str">
        <f t="shared" si="832"/>
        <v>Average Company</v>
      </c>
      <c r="W3538" t="str">
        <f t="shared" si="833"/>
        <v>Buy</v>
      </c>
      <c r="X3538" t="str">
        <f t="shared" si="834"/>
        <v>Not Known</v>
      </c>
      <c r="Z3538" t="str">
        <f t="shared" si="835"/>
        <v>None</v>
      </c>
      <c r="AB3538" t="str">
        <f t="shared" si="836"/>
        <v>0</v>
      </c>
    </row>
    <row r="3539" spans="1:28" x14ac:dyDescent="0.3">
      <c r="A3539">
        <v>3537</v>
      </c>
      <c r="B3539" t="s">
        <v>7061</v>
      </c>
      <c r="C3539" t="str">
        <f t="shared" si="823"/>
        <v>Long</v>
      </c>
      <c r="D3539">
        <v>4.3</v>
      </c>
      <c r="F3539" s="1">
        <f t="shared" si="822"/>
        <v>4.3</v>
      </c>
      <c r="G3539" s="1">
        <f t="shared" si="824"/>
        <v>4.3</v>
      </c>
      <c r="H3539">
        <f t="shared" si="825"/>
        <v>4.3</v>
      </c>
      <c r="I3539" t="s">
        <v>7060</v>
      </c>
      <c r="J3539" t="s">
        <v>22</v>
      </c>
      <c r="K3539" t="s">
        <v>4031</v>
      </c>
      <c r="L3539" t="str">
        <f t="shared" si="826"/>
        <v>Established</v>
      </c>
      <c r="N3539" s="2">
        <f t="shared" si="827"/>
        <v>12</v>
      </c>
      <c r="O3539" t="s">
        <v>267</v>
      </c>
      <c r="P3539" t="s">
        <v>147</v>
      </c>
      <c r="Q3539" t="s">
        <v>186</v>
      </c>
      <c r="R3539" t="str">
        <f t="shared" si="828"/>
        <v>Great</v>
      </c>
      <c r="S3539" t="str">
        <f t="shared" si="829"/>
        <v>Great</v>
      </c>
      <c r="T3539" t="b">
        <f t="shared" si="830"/>
        <v>1</v>
      </c>
      <c r="U3539" t="b">
        <f t="shared" si="831"/>
        <v>1</v>
      </c>
      <c r="V3539" t="str">
        <f t="shared" si="832"/>
        <v>Average Company</v>
      </c>
      <c r="W3539" t="str">
        <f t="shared" si="833"/>
        <v>Don't Buy</v>
      </c>
      <c r="X3539" t="str">
        <f t="shared" si="834"/>
        <v>Not Known</v>
      </c>
      <c r="Z3539" t="str">
        <f t="shared" si="835"/>
        <v>None</v>
      </c>
      <c r="AB3539" t="str">
        <f t="shared" si="836"/>
        <v>0</v>
      </c>
    </row>
    <row r="3540" spans="1:28" x14ac:dyDescent="0.3">
      <c r="A3540">
        <v>3538</v>
      </c>
      <c r="B3540" t="s">
        <v>7062</v>
      </c>
      <c r="C3540" t="str">
        <f t="shared" si="823"/>
        <v>Long</v>
      </c>
      <c r="D3540">
        <v>4</v>
      </c>
      <c r="F3540" s="1">
        <f t="shared" si="822"/>
        <v>4</v>
      </c>
      <c r="G3540" s="1">
        <f t="shared" si="824"/>
        <v>4</v>
      </c>
      <c r="H3540">
        <f t="shared" si="825"/>
        <v>4</v>
      </c>
      <c r="I3540" t="s">
        <v>7060</v>
      </c>
      <c r="J3540" t="s">
        <v>22</v>
      </c>
      <c r="K3540" t="s">
        <v>7063</v>
      </c>
      <c r="L3540" t="str">
        <f t="shared" si="826"/>
        <v>Established</v>
      </c>
      <c r="N3540" s="2">
        <f t="shared" si="827"/>
        <v>48</v>
      </c>
      <c r="O3540" t="s">
        <v>752</v>
      </c>
      <c r="P3540" t="s">
        <v>691</v>
      </c>
      <c r="Q3540" t="s">
        <v>28</v>
      </c>
      <c r="R3540" t="str">
        <f t="shared" si="828"/>
        <v>Average</v>
      </c>
      <c r="S3540" t="str">
        <f t="shared" si="829"/>
        <v xml:space="preserve"> </v>
      </c>
      <c r="T3540" t="b">
        <f t="shared" si="830"/>
        <v>0</v>
      </c>
      <c r="U3540" t="b">
        <f t="shared" si="831"/>
        <v>1</v>
      </c>
      <c r="V3540" t="str">
        <f t="shared" si="832"/>
        <v>Average Company</v>
      </c>
      <c r="W3540" t="str">
        <f t="shared" si="833"/>
        <v>Don't Buy</v>
      </c>
      <c r="X3540" t="str">
        <f t="shared" si="834"/>
        <v>Not Known</v>
      </c>
      <c r="Z3540" t="str">
        <f t="shared" si="835"/>
        <v>None</v>
      </c>
      <c r="AB3540" t="str">
        <f t="shared" si="836"/>
        <v>500K</v>
      </c>
    </row>
    <row r="3541" spans="1:28" x14ac:dyDescent="0.3">
      <c r="A3541">
        <v>3539</v>
      </c>
      <c r="B3541" t="s">
        <v>7064</v>
      </c>
      <c r="C3541" t="str">
        <f t="shared" si="823"/>
        <v>Long</v>
      </c>
      <c r="D3541">
        <v>4.5</v>
      </c>
      <c r="F3541" s="1">
        <f t="shared" ref="F3541:F3604" si="837">IF(N3541&lt;10,IF(D3541+0.5&gt;5,5,D3541+0.5),D3541)</f>
        <v>4.5</v>
      </c>
      <c r="G3541" s="1">
        <f t="shared" si="824"/>
        <v>4.5</v>
      </c>
      <c r="H3541">
        <f t="shared" si="825"/>
        <v>4.5</v>
      </c>
      <c r="I3541" t="s">
        <v>7060</v>
      </c>
      <c r="J3541" t="s">
        <v>22</v>
      </c>
      <c r="K3541" t="s">
        <v>5039</v>
      </c>
      <c r="L3541" t="str">
        <f t="shared" si="826"/>
        <v>Established</v>
      </c>
      <c r="N3541" s="2">
        <f t="shared" si="827"/>
        <v>22</v>
      </c>
      <c r="O3541" t="s">
        <v>142</v>
      </c>
      <c r="P3541" t="s">
        <v>691</v>
      </c>
      <c r="Q3541" t="s">
        <v>465</v>
      </c>
      <c r="R3541" t="str">
        <f t="shared" si="828"/>
        <v>Great</v>
      </c>
      <c r="S3541" t="str">
        <f t="shared" si="829"/>
        <v>Great</v>
      </c>
      <c r="T3541" t="b">
        <f t="shared" si="830"/>
        <v>1</v>
      </c>
      <c r="U3541" t="b">
        <f t="shared" si="831"/>
        <v>1</v>
      </c>
      <c r="V3541" t="str">
        <f t="shared" si="832"/>
        <v>Top Company</v>
      </c>
      <c r="W3541" t="str">
        <f t="shared" si="833"/>
        <v>Buy</v>
      </c>
      <c r="X3541" t="str">
        <f t="shared" si="834"/>
        <v>Not Known</v>
      </c>
      <c r="Z3541" t="str">
        <f t="shared" si="835"/>
        <v>None</v>
      </c>
      <c r="AB3541" t="str">
        <f t="shared" si="836"/>
        <v>0</v>
      </c>
    </row>
    <row r="3542" spans="1:28" x14ac:dyDescent="0.3">
      <c r="A3542">
        <v>3540</v>
      </c>
      <c r="B3542" t="s">
        <v>7061</v>
      </c>
      <c r="C3542" t="str">
        <f t="shared" si="823"/>
        <v>Long</v>
      </c>
      <c r="D3542">
        <v>4.3</v>
      </c>
      <c r="F3542" s="1">
        <f t="shared" si="837"/>
        <v>4.3</v>
      </c>
      <c r="G3542" s="1">
        <f t="shared" si="824"/>
        <v>4.3</v>
      </c>
      <c r="H3542">
        <f t="shared" si="825"/>
        <v>4.3</v>
      </c>
      <c r="I3542" t="s">
        <v>7060</v>
      </c>
      <c r="J3542" t="s">
        <v>22</v>
      </c>
      <c r="K3542" t="s">
        <v>4031</v>
      </c>
      <c r="L3542" t="str">
        <f t="shared" si="826"/>
        <v>Established</v>
      </c>
      <c r="N3542" s="2">
        <f t="shared" si="827"/>
        <v>12</v>
      </c>
      <c r="O3542" t="s">
        <v>267</v>
      </c>
      <c r="P3542" t="s">
        <v>147</v>
      </c>
      <c r="Q3542" t="s">
        <v>186</v>
      </c>
      <c r="R3542" t="str">
        <f t="shared" si="828"/>
        <v>Great</v>
      </c>
      <c r="S3542" t="str">
        <f t="shared" si="829"/>
        <v>Great</v>
      </c>
      <c r="T3542" t="b">
        <f t="shared" si="830"/>
        <v>1</v>
      </c>
      <c r="U3542" t="b">
        <f t="shared" si="831"/>
        <v>1</v>
      </c>
      <c r="V3542" t="str">
        <f t="shared" si="832"/>
        <v>Average Company</v>
      </c>
      <c r="W3542" t="str">
        <f t="shared" si="833"/>
        <v>Don't Buy</v>
      </c>
      <c r="X3542" t="str">
        <f t="shared" si="834"/>
        <v>Not Known</v>
      </c>
      <c r="Z3542" t="str">
        <f t="shared" si="835"/>
        <v>None</v>
      </c>
      <c r="AB3542" t="str">
        <f t="shared" si="836"/>
        <v>0</v>
      </c>
    </row>
    <row r="3543" spans="1:28" x14ac:dyDescent="0.3">
      <c r="A3543">
        <v>3541</v>
      </c>
      <c r="B3543" t="s">
        <v>7065</v>
      </c>
      <c r="C3543" t="str">
        <f t="shared" si="823"/>
        <v>Long</v>
      </c>
      <c r="D3543">
        <v>3.9</v>
      </c>
      <c r="F3543" s="1">
        <f t="shared" si="837"/>
        <v>3.9</v>
      </c>
      <c r="G3543" s="1">
        <f t="shared" si="824"/>
        <v>3.9</v>
      </c>
      <c r="H3543">
        <f t="shared" si="825"/>
        <v>3.9</v>
      </c>
      <c r="I3543" t="s">
        <v>7060</v>
      </c>
      <c r="J3543" t="s">
        <v>22</v>
      </c>
      <c r="K3543" t="s">
        <v>1048</v>
      </c>
      <c r="L3543" t="str">
        <f t="shared" si="826"/>
        <v>Established</v>
      </c>
      <c r="N3543" s="2">
        <f t="shared" si="827"/>
        <v>32</v>
      </c>
      <c r="O3543" t="s">
        <v>368</v>
      </c>
      <c r="P3543" t="s">
        <v>691</v>
      </c>
      <c r="Q3543" t="s">
        <v>28</v>
      </c>
      <c r="R3543" t="str">
        <f t="shared" si="828"/>
        <v>Average</v>
      </c>
      <c r="S3543" t="str">
        <f t="shared" si="829"/>
        <v xml:space="preserve"> </v>
      </c>
      <c r="T3543" t="b">
        <f t="shared" si="830"/>
        <v>0</v>
      </c>
      <c r="U3543" t="b">
        <f t="shared" si="831"/>
        <v>1</v>
      </c>
      <c r="V3543" t="str">
        <f t="shared" si="832"/>
        <v>Average Company</v>
      </c>
      <c r="W3543" t="str">
        <f t="shared" si="833"/>
        <v>Don't Buy</v>
      </c>
      <c r="X3543" t="str">
        <f t="shared" si="834"/>
        <v>Not Known</v>
      </c>
      <c r="Z3543" t="str">
        <f t="shared" si="835"/>
        <v>None</v>
      </c>
      <c r="AB3543" t="str">
        <f t="shared" si="836"/>
        <v>500K</v>
      </c>
    </row>
    <row r="3544" spans="1:28" x14ac:dyDescent="0.3">
      <c r="A3544">
        <v>3542</v>
      </c>
      <c r="B3544" t="s">
        <v>7066</v>
      </c>
      <c r="C3544" t="str">
        <f t="shared" si="823"/>
        <v>Long</v>
      </c>
      <c r="D3544">
        <v>3.4</v>
      </c>
      <c r="F3544" s="1">
        <f t="shared" si="837"/>
        <v>3.4</v>
      </c>
      <c r="G3544" s="1">
        <f t="shared" si="824"/>
        <v>3.4</v>
      </c>
      <c r="H3544">
        <f t="shared" si="825"/>
        <v>3.4</v>
      </c>
      <c r="I3544" t="s">
        <v>7060</v>
      </c>
      <c r="J3544" t="s">
        <v>10</v>
      </c>
      <c r="K3544" t="s">
        <v>7067</v>
      </c>
      <c r="L3544" t="str">
        <f t="shared" si="826"/>
        <v>Established</v>
      </c>
      <c r="N3544" s="2">
        <f t="shared" si="827"/>
        <v>36</v>
      </c>
      <c r="O3544" t="s">
        <v>48</v>
      </c>
      <c r="P3544" t="s">
        <v>147</v>
      </c>
      <c r="Q3544" t="s">
        <v>243</v>
      </c>
      <c r="R3544" t="str">
        <f t="shared" si="828"/>
        <v>Average</v>
      </c>
      <c r="S3544" t="str">
        <f t="shared" si="829"/>
        <v xml:space="preserve"> </v>
      </c>
      <c r="T3544" t="b">
        <f t="shared" si="830"/>
        <v>0</v>
      </c>
      <c r="U3544" t="b">
        <f t="shared" si="831"/>
        <v>0</v>
      </c>
      <c r="V3544" t="str">
        <f t="shared" si="832"/>
        <v>Average Company</v>
      </c>
      <c r="W3544" t="str">
        <f t="shared" si="833"/>
        <v>Don't Buy</v>
      </c>
      <c r="X3544" t="str">
        <f t="shared" si="834"/>
        <v>Not Known</v>
      </c>
      <c r="Z3544" t="str">
        <f t="shared" si="835"/>
        <v>None</v>
      </c>
      <c r="AB3544" t="str">
        <f t="shared" si="836"/>
        <v>0</v>
      </c>
    </row>
    <row r="3545" spans="1:28" x14ac:dyDescent="0.3">
      <c r="A3545">
        <v>3543</v>
      </c>
      <c r="B3545" t="s">
        <v>7068</v>
      </c>
      <c r="C3545" t="str">
        <f t="shared" si="823"/>
        <v>Long</v>
      </c>
      <c r="D3545">
        <v>3.6</v>
      </c>
      <c r="F3545" s="1">
        <f t="shared" si="837"/>
        <v>3.6</v>
      </c>
      <c r="G3545" s="1">
        <f t="shared" si="824"/>
        <v>3.6</v>
      </c>
      <c r="H3545">
        <f t="shared" si="825"/>
        <v>3.6</v>
      </c>
      <c r="I3545" t="s">
        <v>7060</v>
      </c>
      <c r="J3545" t="s">
        <v>10</v>
      </c>
      <c r="K3545" t="s">
        <v>7069</v>
      </c>
      <c r="L3545" t="str">
        <f t="shared" si="826"/>
        <v>Established</v>
      </c>
      <c r="N3545" s="2">
        <f t="shared" si="827"/>
        <v>28</v>
      </c>
      <c r="O3545" t="s">
        <v>24</v>
      </c>
      <c r="P3545" t="s">
        <v>147</v>
      </c>
      <c r="Q3545" t="s">
        <v>417</v>
      </c>
      <c r="R3545" t="str">
        <f t="shared" si="828"/>
        <v>Average</v>
      </c>
      <c r="S3545" t="str">
        <f t="shared" si="829"/>
        <v xml:space="preserve"> </v>
      </c>
      <c r="T3545" t="b">
        <f t="shared" si="830"/>
        <v>0</v>
      </c>
      <c r="U3545" t="b">
        <f t="shared" si="831"/>
        <v>1</v>
      </c>
      <c r="V3545" t="str">
        <f t="shared" si="832"/>
        <v>Average Company</v>
      </c>
      <c r="W3545" t="str">
        <f t="shared" si="833"/>
        <v>Don't Buy</v>
      </c>
      <c r="X3545" t="str">
        <f t="shared" si="834"/>
        <v>Not Known</v>
      </c>
      <c r="Z3545" t="str">
        <f t="shared" si="835"/>
        <v>None</v>
      </c>
      <c r="AB3545" t="str">
        <f t="shared" si="836"/>
        <v>0</v>
      </c>
    </row>
    <row r="3546" spans="1:28" x14ac:dyDescent="0.3">
      <c r="A3546">
        <v>3544</v>
      </c>
      <c r="B3546" t="s">
        <v>7070</v>
      </c>
      <c r="C3546" t="str">
        <f t="shared" si="823"/>
        <v>Long</v>
      </c>
      <c r="D3546">
        <v>3.8</v>
      </c>
      <c r="F3546" s="1">
        <f t="shared" si="837"/>
        <v>3.8</v>
      </c>
      <c r="G3546" s="1">
        <f t="shared" si="824"/>
        <v>3.8</v>
      </c>
      <c r="H3546">
        <f t="shared" si="825"/>
        <v>3.8</v>
      </c>
      <c r="I3546" t="s">
        <v>7060</v>
      </c>
      <c r="J3546" t="s">
        <v>22</v>
      </c>
      <c r="K3546" t="s">
        <v>7071</v>
      </c>
      <c r="L3546" t="str">
        <f t="shared" si="826"/>
        <v>Established</v>
      </c>
      <c r="N3546" s="2">
        <f t="shared" si="827"/>
        <v>10</v>
      </c>
      <c r="O3546" t="s">
        <v>234</v>
      </c>
      <c r="P3546" t="s">
        <v>147</v>
      </c>
      <c r="Q3546" t="s">
        <v>246</v>
      </c>
      <c r="R3546" t="str">
        <f t="shared" si="828"/>
        <v>Average</v>
      </c>
      <c r="S3546" t="str">
        <f t="shared" si="829"/>
        <v xml:space="preserve"> </v>
      </c>
      <c r="T3546" t="b">
        <f t="shared" si="830"/>
        <v>0</v>
      </c>
      <c r="U3546" t="b">
        <f t="shared" si="831"/>
        <v>1</v>
      </c>
      <c r="V3546" t="str">
        <f t="shared" si="832"/>
        <v>Average Company</v>
      </c>
      <c r="W3546" t="str">
        <f t="shared" si="833"/>
        <v>Don't Buy</v>
      </c>
      <c r="X3546" t="str">
        <f t="shared" si="834"/>
        <v>Not Known</v>
      </c>
      <c r="Z3546" t="str">
        <f t="shared" si="835"/>
        <v>None</v>
      </c>
      <c r="AB3546" t="str">
        <f t="shared" si="836"/>
        <v>0</v>
      </c>
    </row>
    <row r="3547" spans="1:28" x14ac:dyDescent="0.3">
      <c r="A3547">
        <v>3545</v>
      </c>
      <c r="B3547" t="s">
        <v>7059</v>
      </c>
      <c r="C3547" t="str">
        <f t="shared" si="823"/>
        <v>Long</v>
      </c>
      <c r="D3547">
        <v>3.8</v>
      </c>
      <c r="F3547" s="1">
        <f t="shared" si="837"/>
        <v>3.8</v>
      </c>
      <c r="G3547" s="1">
        <f t="shared" si="824"/>
        <v>3.8</v>
      </c>
      <c r="H3547">
        <f t="shared" si="825"/>
        <v>3.8</v>
      </c>
      <c r="I3547" t="s">
        <v>7060</v>
      </c>
      <c r="J3547" t="s">
        <v>10</v>
      </c>
      <c r="K3547" t="s">
        <v>2584</v>
      </c>
      <c r="L3547" t="str">
        <f t="shared" si="826"/>
        <v>Established</v>
      </c>
      <c r="N3547" s="2">
        <f t="shared" si="827"/>
        <v>11</v>
      </c>
      <c r="O3547" t="s">
        <v>6359</v>
      </c>
      <c r="P3547" t="s">
        <v>691</v>
      </c>
      <c r="Q3547" t="s">
        <v>378</v>
      </c>
      <c r="R3547" t="str">
        <f t="shared" si="828"/>
        <v>Average</v>
      </c>
      <c r="S3547" t="str">
        <f t="shared" si="829"/>
        <v xml:space="preserve"> </v>
      </c>
      <c r="T3547" t="b">
        <f t="shared" si="830"/>
        <v>0</v>
      </c>
      <c r="U3547" t="b">
        <f t="shared" si="831"/>
        <v>1</v>
      </c>
      <c r="V3547" t="str">
        <f t="shared" si="832"/>
        <v>Average Company</v>
      </c>
      <c r="W3547" t="str">
        <f t="shared" si="833"/>
        <v>Buy</v>
      </c>
      <c r="X3547" t="str">
        <f t="shared" si="834"/>
        <v>Not Known</v>
      </c>
      <c r="Z3547" t="str">
        <f t="shared" si="835"/>
        <v>None</v>
      </c>
      <c r="AB3547" t="str">
        <f t="shared" si="836"/>
        <v>0</v>
      </c>
    </row>
    <row r="3548" spans="1:28" x14ac:dyDescent="0.3">
      <c r="A3548">
        <v>3546</v>
      </c>
      <c r="B3548" t="s">
        <v>7072</v>
      </c>
      <c r="C3548" t="str">
        <f t="shared" si="823"/>
        <v>Long</v>
      </c>
      <c r="D3548">
        <v>3.9</v>
      </c>
      <c r="F3548" s="1">
        <f t="shared" si="837"/>
        <v>3.9</v>
      </c>
      <c r="G3548" s="1">
        <f t="shared" si="824"/>
        <v>3.9</v>
      </c>
      <c r="H3548">
        <f t="shared" si="825"/>
        <v>3.9</v>
      </c>
      <c r="I3548" t="s">
        <v>7060</v>
      </c>
      <c r="J3548" t="s">
        <v>22</v>
      </c>
      <c r="K3548" t="s">
        <v>1569</v>
      </c>
      <c r="L3548" t="str">
        <f t="shared" si="826"/>
        <v>Established</v>
      </c>
      <c r="N3548" s="2">
        <f t="shared" si="827"/>
        <v>36</v>
      </c>
      <c r="O3548" t="s">
        <v>48</v>
      </c>
      <c r="P3548" t="s">
        <v>147</v>
      </c>
      <c r="Q3548" t="s">
        <v>612</v>
      </c>
      <c r="R3548" t="str">
        <f t="shared" si="828"/>
        <v>Average</v>
      </c>
      <c r="S3548" t="str">
        <f t="shared" si="829"/>
        <v xml:space="preserve"> </v>
      </c>
      <c r="T3548" t="b">
        <f t="shared" si="830"/>
        <v>0</v>
      </c>
      <c r="U3548" t="b">
        <f t="shared" si="831"/>
        <v>1</v>
      </c>
      <c r="V3548" t="str">
        <f t="shared" si="832"/>
        <v>Average Company</v>
      </c>
      <c r="W3548" t="str">
        <f t="shared" si="833"/>
        <v>Don't Buy</v>
      </c>
      <c r="X3548" t="str">
        <f t="shared" si="834"/>
        <v>Not Known</v>
      </c>
      <c r="Z3548" t="str">
        <f t="shared" si="835"/>
        <v>None</v>
      </c>
      <c r="AB3548" t="str">
        <f t="shared" si="836"/>
        <v>0</v>
      </c>
    </row>
    <row r="3549" spans="1:28" x14ac:dyDescent="0.3">
      <c r="A3549">
        <v>3547</v>
      </c>
      <c r="B3549" t="s">
        <v>7062</v>
      </c>
      <c r="C3549" t="str">
        <f t="shared" si="823"/>
        <v>Long</v>
      </c>
      <c r="D3549">
        <v>4</v>
      </c>
      <c r="F3549" s="1">
        <f t="shared" si="837"/>
        <v>4</v>
      </c>
      <c r="G3549" s="1">
        <f t="shared" si="824"/>
        <v>4</v>
      </c>
      <c r="H3549">
        <f t="shared" si="825"/>
        <v>4</v>
      </c>
      <c r="I3549" t="s">
        <v>7060</v>
      </c>
      <c r="J3549" t="s">
        <v>22</v>
      </c>
      <c r="K3549" t="s">
        <v>7063</v>
      </c>
      <c r="L3549" t="str">
        <f t="shared" si="826"/>
        <v>Established</v>
      </c>
      <c r="N3549" s="2">
        <f t="shared" si="827"/>
        <v>48</v>
      </c>
      <c r="O3549" t="s">
        <v>752</v>
      </c>
      <c r="P3549" t="s">
        <v>691</v>
      </c>
      <c r="Q3549" t="s">
        <v>28</v>
      </c>
      <c r="R3549" t="str">
        <f t="shared" si="828"/>
        <v>Average</v>
      </c>
      <c r="S3549" t="str">
        <f t="shared" si="829"/>
        <v xml:space="preserve"> </v>
      </c>
      <c r="T3549" t="b">
        <f t="shared" si="830"/>
        <v>0</v>
      </c>
      <c r="U3549" t="b">
        <f t="shared" si="831"/>
        <v>1</v>
      </c>
      <c r="V3549" t="str">
        <f t="shared" si="832"/>
        <v>Average Company</v>
      </c>
      <c r="W3549" t="str">
        <f t="shared" si="833"/>
        <v>Don't Buy</v>
      </c>
      <c r="X3549" t="str">
        <f t="shared" si="834"/>
        <v>Not Known</v>
      </c>
      <c r="Z3549" t="str">
        <f t="shared" si="835"/>
        <v>None</v>
      </c>
      <c r="AB3549" t="str">
        <f t="shared" si="836"/>
        <v>500K</v>
      </c>
    </row>
    <row r="3550" spans="1:28" x14ac:dyDescent="0.3">
      <c r="A3550">
        <v>3548</v>
      </c>
      <c r="B3550" t="s">
        <v>7073</v>
      </c>
      <c r="C3550" t="str">
        <f t="shared" si="823"/>
        <v>Long</v>
      </c>
      <c r="D3550">
        <v>3.1</v>
      </c>
      <c r="F3550" s="1">
        <f t="shared" si="837"/>
        <v>3.1</v>
      </c>
      <c r="G3550" s="1">
        <f t="shared" si="824"/>
        <v>3.1</v>
      </c>
      <c r="H3550">
        <f t="shared" si="825"/>
        <v>3.1</v>
      </c>
      <c r="I3550" t="s">
        <v>7060</v>
      </c>
      <c r="J3550" t="s">
        <v>22</v>
      </c>
      <c r="K3550" t="s">
        <v>7074</v>
      </c>
      <c r="L3550" t="str">
        <f t="shared" si="826"/>
        <v>Established</v>
      </c>
      <c r="N3550" s="2">
        <f t="shared" si="827"/>
        <v>45</v>
      </c>
      <c r="O3550" t="s">
        <v>352</v>
      </c>
      <c r="P3550" t="s">
        <v>683</v>
      </c>
      <c r="Q3550" t="s">
        <v>80</v>
      </c>
      <c r="R3550" t="str">
        <f t="shared" si="828"/>
        <v>Average</v>
      </c>
      <c r="S3550" t="str">
        <f t="shared" si="829"/>
        <v xml:space="preserve"> </v>
      </c>
      <c r="T3550" t="b">
        <f t="shared" si="830"/>
        <v>0</v>
      </c>
      <c r="U3550" t="b">
        <f t="shared" si="831"/>
        <v>0</v>
      </c>
      <c r="V3550" t="str">
        <f t="shared" si="832"/>
        <v>Average Company</v>
      </c>
      <c r="W3550" t="str">
        <f t="shared" si="833"/>
        <v>Don't Buy</v>
      </c>
      <c r="X3550" t="str">
        <f t="shared" si="834"/>
        <v>Not Known</v>
      </c>
      <c r="Z3550" t="str">
        <f t="shared" si="835"/>
        <v>None</v>
      </c>
      <c r="AB3550" t="str">
        <f t="shared" si="836"/>
        <v>0</v>
      </c>
    </row>
    <row r="3551" spans="1:28" x14ac:dyDescent="0.3">
      <c r="A3551">
        <v>3549</v>
      </c>
      <c r="B3551" t="s">
        <v>7075</v>
      </c>
      <c r="C3551" t="str">
        <f t="shared" si="823"/>
        <v>Long</v>
      </c>
      <c r="D3551">
        <v>3.7</v>
      </c>
      <c r="F3551" s="1">
        <f t="shared" si="837"/>
        <v>3.7</v>
      </c>
      <c r="G3551" s="1">
        <f t="shared" si="824"/>
        <v>3.7</v>
      </c>
      <c r="H3551">
        <f t="shared" si="825"/>
        <v>3.7</v>
      </c>
      <c r="I3551" t="s">
        <v>7060</v>
      </c>
      <c r="J3551" t="s">
        <v>22</v>
      </c>
      <c r="K3551" t="s">
        <v>4536</v>
      </c>
      <c r="L3551" t="str">
        <f t="shared" si="826"/>
        <v>Established</v>
      </c>
      <c r="N3551" s="2">
        <f t="shared" si="827"/>
        <v>28</v>
      </c>
      <c r="O3551" t="s">
        <v>24</v>
      </c>
      <c r="P3551" t="s">
        <v>691</v>
      </c>
      <c r="Q3551" t="s">
        <v>564</v>
      </c>
      <c r="R3551" t="str">
        <f t="shared" si="828"/>
        <v>Average</v>
      </c>
      <c r="S3551" t="str">
        <f t="shared" si="829"/>
        <v xml:space="preserve"> </v>
      </c>
      <c r="T3551" t="b">
        <f t="shared" si="830"/>
        <v>0</v>
      </c>
      <c r="U3551" t="b">
        <f t="shared" si="831"/>
        <v>1</v>
      </c>
      <c r="V3551" t="str">
        <f t="shared" si="832"/>
        <v>Average Company</v>
      </c>
      <c r="W3551" t="str">
        <f t="shared" si="833"/>
        <v>Don't Buy</v>
      </c>
      <c r="X3551" t="str">
        <f t="shared" si="834"/>
        <v>Not Known</v>
      </c>
      <c r="Z3551" t="str">
        <f t="shared" si="835"/>
        <v>None</v>
      </c>
      <c r="AB3551" t="str">
        <f t="shared" si="836"/>
        <v>0</v>
      </c>
    </row>
    <row r="3552" spans="1:28" x14ac:dyDescent="0.3">
      <c r="A3552">
        <v>3550</v>
      </c>
      <c r="B3552" t="s">
        <v>7076</v>
      </c>
      <c r="C3552" t="str">
        <f t="shared" si="823"/>
        <v>Long</v>
      </c>
      <c r="D3552">
        <v>4.2</v>
      </c>
      <c r="F3552" s="1">
        <f t="shared" si="837"/>
        <v>4.2</v>
      </c>
      <c r="G3552" s="1">
        <f t="shared" si="824"/>
        <v>4.2</v>
      </c>
      <c r="H3552">
        <f t="shared" si="825"/>
        <v>4.2</v>
      </c>
      <c r="I3552" t="s">
        <v>7060</v>
      </c>
      <c r="J3552" t="s">
        <v>22</v>
      </c>
      <c r="K3552" t="s">
        <v>5262</v>
      </c>
      <c r="L3552" t="str">
        <f t="shared" si="826"/>
        <v>Established</v>
      </c>
      <c r="N3552" s="2">
        <f t="shared" si="827"/>
        <v>36</v>
      </c>
      <c r="O3552" t="s">
        <v>48</v>
      </c>
      <c r="P3552" t="s">
        <v>683</v>
      </c>
      <c r="Q3552" t="s">
        <v>378</v>
      </c>
      <c r="R3552" t="str">
        <f t="shared" si="828"/>
        <v>Great</v>
      </c>
      <c r="S3552" t="str">
        <f t="shared" si="829"/>
        <v>Great</v>
      </c>
      <c r="T3552" t="b">
        <f t="shared" si="830"/>
        <v>1</v>
      </c>
      <c r="U3552" t="b">
        <f t="shared" si="831"/>
        <v>1</v>
      </c>
      <c r="V3552" t="str">
        <f t="shared" si="832"/>
        <v>Top Company</v>
      </c>
      <c r="W3552" t="str">
        <f t="shared" si="833"/>
        <v>Don't Buy</v>
      </c>
      <c r="X3552" t="str">
        <f t="shared" si="834"/>
        <v>Not Known</v>
      </c>
      <c r="Z3552" t="str">
        <f t="shared" si="835"/>
        <v>None</v>
      </c>
      <c r="AB3552" t="str">
        <f t="shared" si="836"/>
        <v>0</v>
      </c>
    </row>
    <row r="3553" spans="1:28" x14ac:dyDescent="0.3">
      <c r="A3553">
        <v>3551</v>
      </c>
      <c r="B3553" t="s">
        <v>7077</v>
      </c>
      <c r="C3553" t="str">
        <f t="shared" si="823"/>
        <v>Long</v>
      </c>
      <c r="D3553">
        <v>3.9</v>
      </c>
      <c r="F3553" s="1">
        <f t="shared" si="837"/>
        <v>3.9</v>
      </c>
      <c r="G3553" s="1">
        <f t="shared" si="824"/>
        <v>3.9</v>
      </c>
      <c r="H3553">
        <f t="shared" si="825"/>
        <v>3.9</v>
      </c>
      <c r="I3553" t="s">
        <v>7060</v>
      </c>
      <c r="J3553" t="s">
        <v>22</v>
      </c>
      <c r="K3553" t="s">
        <v>7078</v>
      </c>
      <c r="L3553" t="str">
        <f t="shared" si="826"/>
        <v>Established</v>
      </c>
      <c r="N3553" s="2">
        <f t="shared" si="827"/>
        <v>26</v>
      </c>
      <c r="O3553" t="s">
        <v>126</v>
      </c>
      <c r="P3553" t="s">
        <v>683</v>
      </c>
      <c r="Q3553" t="s">
        <v>315</v>
      </c>
      <c r="R3553" t="str">
        <f t="shared" si="828"/>
        <v>Average</v>
      </c>
      <c r="S3553" t="str">
        <f t="shared" si="829"/>
        <v xml:space="preserve"> </v>
      </c>
      <c r="T3553" t="b">
        <f t="shared" si="830"/>
        <v>0</v>
      </c>
      <c r="U3553" t="b">
        <f t="shared" si="831"/>
        <v>1</v>
      </c>
      <c r="V3553" t="str">
        <f t="shared" si="832"/>
        <v>Average Company</v>
      </c>
      <c r="W3553" t="str">
        <f t="shared" si="833"/>
        <v>Don't Buy</v>
      </c>
      <c r="X3553" t="str">
        <f t="shared" si="834"/>
        <v>Not Known</v>
      </c>
      <c r="Z3553" t="str">
        <f t="shared" si="835"/>
        <v>None</v>
      </c>
      <c r="AB3553" t="str">
        <f t="shared" si="836"/>
        <v>0</v>
      </c>
    </row>
    <row r="3554" spans="1:28" x14ac:dyDescent="0.3">
      <c r="A3554">
        <v>3552</v>
      </c>
      <c r="B3554" t="s">
        <v>7079</v>
      </c>
      <c r="C3554" t="str">
        <f t="shared" si="823"/>
        <v>Short</v>
      </c>
      <c r="D3554">
        <v>3.4</v>
      </c>
      <c r="F3554" s="1">
        <f t="shared" si="837"/>
        <v>3.4</v>
      </c>
      <c r="G3554" s="1">
        <f t="shared" si="824"/>
        <v>3.4</v>
      </c>
      <c r="H3554">
        <f t="shared" si="825"/>
        <v>3.4</v>
      </c>
      <c r="I3554" t="s">
        <v>7060</v>
      </c>
      <c r="J3554" t="s">
        <v>22</v>
      </c>
      <c r="K3554" t="s">
        <v>7080</v>
      </c>
      <c r="L3554" t="str">
        <f t="shared" si="826"/>
        <v>Established</v>
      </c>
      <c r="N3554" s="2">
        <f t="shared" si="827"/>
        <v>46</v>
      </c>
      <c r="O3554" t="s">
        <v>596</v>
      </c>
      <c r="P3554" t="s">
        <v>691</v>
      </c>
      <c r="Q3554" t="s">
        <v>28</v>
      </c>
      <c r="R3554" t="str">
        <f t="shared" si="828"/>
        <v>Average</v>
      </c>
      <c r="S3554" t="str">
        <f t="shared" si="829"/>
        <v xml:space="preserve"> </v>
      </c>
      <c r="T3554" t="b">
        <f t="shared" si="830"/>
        <v>0</v>
      </c>
      <c r="U3554" t="b">
        <f t="shared" si="831"/>
        <v>0</v>
      </c>
      <c r="V3554" t="str">
        <f t="shared" si="832"/>
        <v>Average Company</v>
      </c>
      <c r="W3554" t="str">
        <f t="shared" si="833"/>
        <v>Buy</v>
      </c>
      <c r="X3554" t="str">
        <f t="shared" si="834"/>
        <v>Not Known</v>
      </c>
      <c r="Z3554" t="str">
        <f t="shared" si="835"/>
        <v>None</v>
      </c>
      <c r="AB3554" t="str">
        <f t="shared" si="836"/>
        <v>500K</v>
      </c>
    </row>
    <row r="3555" spans="1:28" x14ac:dyDescent="0.3">
      <c r="A3555">
        <v>3553</v>
      </c>
      <c r="B3555" t="s">
        <v>7081</v>
      </c>
      <c r="C3555" t="str">
        <f t="shared" si="823"/>
        <v>Long</v>
      </c>
      <c r="D3555">
        <v>4.2</v>
      </c>
      <c r="F3555" s="1" t="e">
        <f t="shared" si="837"/>
        <v>#VALUE!</v>
      </c>
      <c r="G3555" s="1" t="e">
        <f t="shared" si="824"/>
        <v>#VALUE!</v>
      </c>
      <c r="H3555" t="e">
        <f t="shared" si="825"/>
        <v>#VALUE!</v>
      </c>
      <c r="I3555" t="s">
        <v>3510</v>
      </c>
      <c r="J3555" t="s">
        <v>7082</v>
      </c>
      <c r="K3555" t="s">
        <v>869</v>
      </c>
      <c r="L3555" t="e">
        <f t="shared" si="826"/>
        <v>#VALUE!</v>
      </c>
      <c r="N3555" s="2" t="e">
        <f t="shared" si="827"/>
        <v>#VALUE!</v>
      </c>
      <c r="O3555" t="s">
        <v>147</v>
      </c>
      <c r="Q3555" t="s">
        <v>315</v>
      </c>
      <c r="R3555" t="str">
        <f t="shared" si="828"/>
        <v>Great</v>
      </c>
      <c r="S3555" t="str">
        <f t="shared" si="829"/>
        <v>Great</v>
      </c>
      <c r="T3555" t="e">
        <f t="shared" si="830"/>
        <v>#VALUE!</v>
      </c>
      <c r="U3555" t="e">
        <f t="shared" si="831"/>
        <v>#VALUE!</v>
      </c>
      <c r="V3555" t="e">
        <f t="shared" si="832"/>
        <v>#VALUE!</v>
      </c>
      <c r="W3555" t="str">
        <f t="shared" si="833"/>
        <v>Don't Buy</v>
      </c>
      <c r="X3555" t="str">
        <f t="shared" si="834"/>
        <v>Not Known</v>
      </c>
      <c r="Z3555" t="e">
        <f t="shared" si="835"/>
        <v>#VALUE!</v>
      </c>
      <c r="AB3555" t="str">
        <f t="shared" si="836"/>
        <v>0</v>
      </c>
    </row>
    <row r="3556" spans="1:28" x14ac:dyDescent="0.3">
      <c r="A3556">
        <v>3554</v>
      </c>
      <c r="B3556" t="s">
        <v>7083</v>
      </c>
      <c r="C3556" t="str">
        <f t="shared" si="823"/>
        <v>Long</v>
      </c>
      <c r="D3556">
        <v>3.9</v>
      </c>
      <c r="F3556" s="1">
        <f t="shared" si="837"/>
        <v>3.9</v>
      </c>
      <c r="G3556" s="1">
        <f t="shared" si="824"/>
        <v>3.9</v>
      </c>
      <c r="H3556">
        <f t="shared" si="825"/>
        <v>3.9</v>
      </c>
      <c r="I3556" t="s">
        <v>7084</v>
      </c>
      <c r="J3556" t="s">
        <v>22</v>
      </c>
      <c r="K3556" t="s">
        <v>5384</v>
      </c>
      <c r="L3556" t="str">
        <f t="shared" si="826"/>
        <v>Established</v>
      </c>
      <c r="N3556" s="2">
        <f t="shared" si="827"/>
        <v>27</v>
      </c>
      <c r="O3556" t="s">
        <v>109</v>
      </c>
      <c r="P3556" t="s">
        <v>147</v>
      </c>
      <c r="Q3556" t="s">
        <v>70</v>
      </c>
      <c r="R3556" t="str">
        <f t="shared" si="828"/>
        <v>Average</v>
      </c>
      <c r="S3556" t="str">
        <f t="shared" si="829"/>
        <v xml:space="preserve"> </v>
      </c>
      <c r="T3556" t="b">
        <f t="shared" si="830"/>
        <v>0</v>
      </c>
      <c r="U3556" t="b">
        <f t="shared" si="831"/>
        <v>1</v>
      </c>
      <c r="V3556" t="str">
        <f t="shared" si="832"/>
        <v>Average Company</v>
      </c>
      <c r="W3556" t="str">
        <f t="shared" si="833"/>
        <v>Don't Buy</v>
      </c>
      <c r="X3556" t="str">
        <f t="shared" si="834"/>
        <v>Not Known</v>
      </c>
      <c r="Z3556" t="str">
        <f t="shared" si="835"/>
        <v>None</v>
      </c>
      <c r="AB3556" t="str">
        <f t="shared" si="836"/>
        <v>0</v>
      </c>
    </row>
    <row r="3557" spans="1:28" x14ac:dyDescent="0.3">
      <c r="A3557">
        <v>3555</v>
      </c>
      <c r="B3557" t="s">
        <v>7085</v>
      </c>
      <c r="C3557" t="str">
        <f t="shared" si="823"/>
        <v>Long</v>
      </c>
      <c r="D3557">
        <v>3.7</v>
      </c>
      <c r="F3557" s="1">
        <f t="shared" si="837"/>
        <v>3.7</v>
      </c>
      <c r="G3557" s="1">
        <f t="shared" si="824"/>
        <v>3.7</v>
      </c>
      <c r="H3557">
        <f t="shared" si="825"/>
        <v>3.7</v>
      </c>
      <c r="I3557" t="s">
        <v>7084</v>
      </c>
      <c r="J3557" t="s">
        <v>22</v>
      </c>
      <c r="K3557" t="s">
        <v>7086</v>
      </c>
      <c r="L3557" t="str">
        <f t="shared" si="826"/>
        <v>Established</v>
      </c>
      <c r="N3557" s="2">
        <f t="shared" si="827"/>
        <v>30</v>
      </c>
      <c r="O3557" t="s">
        <v>604</v>
      </c>
      <c r="P3557" t="s">
        <v>147</v>
      </c>
      <c r="Q3557" t="s">
        <v>315</v>
      </c>
      <c r="R3557" t="str">
        <f t="shared" si="828"/>
        <v>Average</v>
      </c>
      <c r="S3557" t="str">
        <f t="shared" si="829"/>
        <v xml:space="preserve"> </v>
      </c>
      <c r="T3557" t="b">
        <f t="shared" si="830"/>
        <v>0</v>
      </c>
      <c r="U3557" t="b">
        <f t="shared" si="831"/>
        <v>1</v>
      </c>
      <c r="V3557" t="str">
        <f t="shared" si="832"/>
        <v>Average Company</v>
      </c>
      <c r="W3557" t="str">
        <f t="shared" si="833"/>
        <v>Don't Buy</v>
      </c>
      <c r="X3557" t="str">
        <f t="shared" si="834"/>
        <v>Not Known</v>
      </c>
      <c r="Z3557" t="str">
        <f t="shared" si="835"/>
        <v>None</v>
      </c>
      <c r="AB3557" t="str">
        <f t="shared" si="836"/>
        <v>0</v>
      </c>
    </row>
    <row r="3558" spans="1:28" x14ac:dyDescent="0.3">
      <c r="A3558">
        <v>3556</v>
      </c>
      <c r="B3558" t="s">
        <v>7087</v>
      </c>
      <c r="C3558" t="str">
        <f t="shared" si="823"/>
        <v>Short</v>
      </c>
      <c r="D3558">
        <v>4</v>
      </c>
      <c r="F3558" s="1">
        <f t="shared" si="837"/>
        <v>4</v>
      </c>
      <c r="G3558" s="1">
        <f t="shared" si="824"/>
        <v>4</v>
      </c>
      <c r="H3558">
        <f t="shared" si="825"/>
        <v>4</v>
      </c>
      <c r="I3558" t="s">
        <v>7084</v>
      </c>
      <c r="J3558" t="s">
        <v>22</v>
      </c>
      <c r="K3558" t="s">
        <v>7088</v>
      </c>
      <c r="L3558" t="str">
        <f t="shared" si="826"/>
        <v>Established</v>
      </c>
      <c r="N3558" s="2">
        <f t="shared" si="827"/>
        <v>19</v>
      </c>
      <c r="O3558" t="s">
        <v>100</v>
      </c>
      <c r="P3558" t="s">
        <v>147</v>
      </c>
      <c r="Q3558" t="s">
        <v>605</v>
      </c>
      <c r="R3558" t="str">
        <f t="shared" si="828"/>
        <v>Average</v>
      </c>
      <c r="S3558" t="str">
        <f t="shared" si="829"/>
        <v xml:space="preserve"> </v>
      </c>
      <c r="T3558" t="b">
        <f t="shared" si="830"/>
        <v>0</v>
      </c>
      <c r="U3558" t="b">
        <f t="shared" si="831"/>
        <v>1</v>
      </c>
      <c r="V3558" t="str">
        <f t="shared" si="832"/>
        <v>Average Company</v>
      </c>
      <c r="W3558" t="str">
        <f t="shared" si="833"/>
        <v>Don't Buy</v>
      </c>
      <c r="X3558" t="str">
        <f t="shared" si="834"/>
        <v>Not Known</v>
      </c>
      <c r="Z3558" t="str">
        <f t="shared" si="835"/>
        <v>None</v>
      </c>
      <c r="AB3558" t="str">
        <f t="shared" si="836"/>
        <v>0</v>
      </c>
    </row>
    <row r="3559" spans="1:28" x14ac:dyDescent="0.3">
      <c r="A3559">
        <v>3557</v>
      </c>
      <c r="B3559" t="s">
        <v>7089</v>
      </c>
      <c r="C3559" t="str">
        <f t="shared" si="823"/>
        <v>Short</v>
      </c>
      <c r="D3559">
        <v>4.3</v>
      </c>
      <c r="F3559" s="1">
        <f t="shared" si="837"/>
        <v>4.3</v>
      </c>
      <c r="G3559" s="1">
        <f t="shared" si="824"/>
        <v>4.3</v>
      </c>
      <c r="H3559">
        <f t="shared" si="825"/>
        <v>4.3</v>
      </c>
      <c r="I3559" t="s">
        <v>7084</v>
      </c>
      <c r="J3559" t="s">
        <v>22</v>
      </c>
      <c r="K3559" t="s">
        <v>7090</v>
      </c>
      <c r="L3559" t="str">
        <f t="shared" si="826"/>
        <v>Established</v>
      </c>
      <c r="N3559" s="2">
        <f t="shared" si="827"/>
        <v>16</v>
      </c>
      <c r="O3559" t="s">
        <v>2220</v>
      </c>
      <c r="P3559" t="s">
        <v>683</v>
      </c>
      <c r="Q3559" t="s">
        <v>44</v>
      </c>
      <c r="R3559" t="str">
        <f t="shared" si="828"/>
        <v>Great</v>
      </c>
      <c r="S3559" t="str">
        <f t="shared" si="829"/>
        <v>Great</v>
      </c>
      <c r="T3559" t="b">
        <f t="shared" si="830"/>
        <v>1</v>
      </c>
      <c r="U3559" t="b">
        <f t="shared" si="831"/>
        <v>1</v>
      </c>
      <c r="V3559" t="str">
        <f t="shared" si="832"/>
        <v>Average Company</v>
      </c>
      <c r="W3559" t="str">
        <f t="shared" si="833"/>
        <v>Don't Buy</v>
      </c>
      <c r="X3559" t="str">
        <f t="shared" si="834"/>
        <v>Not Known</v>
      </c>
      <c r="Z3559" t="str">
        <f t="shared" si="835"/>
        <v>None</v>
      </c>
      <c r="AB3559" t="str">
        <f t="shared" si="836"/>
        <v>0</v>
      </c>
    </row>
    <row r="3560" spans="1:28" x14ac:dyDescent="0.3">
      <c r="A3560">
        <v>3558</v>
      </c>
      <c r="B3560" t="s">
        <v>7091</v>
      </c>
      <c r="C3560" t="str">
        <f t="shared" si="823"/>
        <v>Long</v>
      </c>
      <c r="D3560">
        <v>3.8</v>
      </c>
      <c r="F3560" s="1">
        <f t="shared" si="837"/>
        <v>3.8</v>
      </c>
      <c r="G3560" s="1">
        <f t="shared" si="824"/>
        <v>3.8</v>
      </c>
      <c r="H3560">
        <f t="shared" si="825"/>
        <v>3.8</v>
      </c>
      <c r="I3560" t="s">
        <v>7084</v>
      </c>
      <c r="J3560" t="s">
        <v>22</v>
      </c>
      <c r="K3560" t="s">
        <v>6624</v>
      </c>
      <c r="L3560" t="str">
        <f t="shared" si="826"/>
        <v>Established</v>
      </c>
      <c r="N3560" s="2">
        <f t="shared" si="827"/>
        <v>17</v>
      </c>
      <c r="O3560" t="s">
        <v>711</v>
      </c>
      <c r="P3560" t="s">
        <v>683</v>
      </c>
      <c r="Q3560" t="s">
        <v>70</v>
      </c>
      <c r="R3560" t="str">
        <f t="shared" si="828"/>
        <v>Average</v>
      </c>
      <c r="S3560" t="str">
        <f t="shared" si="829"/>
        <v xml:space="preserve"> </v>
      </c>
      <c r="T3560" t="b">
        <f t="shared" si="830"/>
        <v>0</v>
      </c>
      <c r="U3560" t="b">
        <f t="shared" si="831"/>
        <v>1</v>
      </c>
      <c r="V3560" t="str">
        <f t="shared" si="832"/>
        <v>Average Company</v>
      </c>
      <c r="W3560" t="str">
        <f t="shared" si="833"/>
        <v>Don't Buy</v>
      </c>
      <c r="X3560" t="str">
        <f t="shared" si="834"/>
        <v>Not Known</v>
      </c>
      <c r="Z3560" t="str">
        <f t="shared" si="835"/>
        <v>None</v>
      </c>
      <c r="AB3560" t="str">
        <f t="shared" si="836"/>
        <v>0</v>
      </c>
    </row>
    <row r="3561" spans="1:28" x14ac:dyDescent="0.3">
      <c r="A3561">
        <v>3559</v>
      </c>
      <c r="B3561" t="s">
        <v>7092</v>
      </c>
      <c r="C3561" t="str">
        <f t="shared" si="823"/>
        <v>Long</v>
      </c>
      <c r="D3561">
        <v>4.5</v>
      </c>
      <c r="F3561" s="1">
        <f t="shared" si="837"/>
        <v>4.5</v>
      </c>
      <c r="G3561" s="1">
        <f t="shared" si="824"/>
        <v>4.5</v>
      </c>
      <c r="H3561">
        <f t="shared" si="825"/>
        <v>4.5</v>
      </c>
      <c r="I3561" t="s">
        <v>7084</v>
      </c>
      <c r="J3561" t="s">
        <v>22</v>
      </c>
      <c r="K3561" t="s">
        <v>7093</v>
      </c>
      <c r="L3561" t="str">
        <f t="shared" si="826"/>
        <v>Established</v>
      </c>
      <c r="N3561" s="2">
        <f t="shared" si="827"/>
        <v>15</v>
      </c>
      <c r="O3561" t="s">
        <v>6541</v>
      </c>
      <c r="P3561" t="s">
        <v>147</v>
      </c>
      <c r="Q3561" t="s">
        <v>218</v>
      </c>
      <c r="R3561" t="str">
        <f t="shared" si="828"/>
        <v>Great</v>
      </c>
      <c r="S3561" t="str">
        <f t="shared" si="829"/>
        <v>Great</v>
      </c>
      <c r="T3561" t="b">
        <f t="shared" si="830"/>
        <v>1</v>
      </c>
      <c r="U3561" t="b">
        <f t="shared" si="831"/>
        <v>1</v>
      </c>
      <c r="V3561" t="str">
        <f t="shared" si="832"/>
        <v>Average Company</v>
      </c>
      <c r="W3561" t="str">
        <f t="shared" si="833"/>
        <v>Don't Buy</v>
      </c>
      <c r="X3561" t="str">
        <f t="shared" si="834"/>
        <v>Not Known</v>
      </c>
      <c r="Z3561" t="str">
        <f t="shared" si="835"/>
        <v>None</v>
      </c>
      <c r="AB3561" t="str">
        <f t="shared" si="836"/>
        <v>0</v>
      </c>
    </row>
    <row r="3562" spans="1:28" x14ac:dyDescent="0.3">
      <c r="A3562">
        <v>3560</v>
      </c>
      <c r="B3562" t="s">
        <v>7094</v>
      </c>
      <c r="C3562" t="str">
        <f t="shared" si="823"/>
        <v>Long</v>
      </c>
      <c r="D3562">
        <v>4</v>
      </c>
      <c r="F3562" s="1">
        <f t="shared" si="837"/>
        <v>4</v>
      </c>
      <c r="G3562" s="1">
        <f t="shared" si="824"/>
        <v>4</v>
      </c>
      <c r="H3562">
        <f t="shared" si="825"/>
        <v>4</v>
      </c>
      <c r="I3562" t="s">
        <v>7084</v>
      </c>
      <c r="J3562" t="s">
        <v>10</v>
      </c>
      <c r="K3562" t="s">
        <v>3371</v>
      </c>
      <c r="L3562" t="str">
        <f t="shared" si="826"/>
        <v>Established</v>
      </c>
      <c r="N3562" s="2">
        <f t="shared" si="827"/>
        <v>51</v>
      </c>
      <c r="O3562" t="s">
        <v>688</v>
      </c>
      <c r="P3562" t="s">
        <v>683</v>
      </c>
      <c r="Q3562" t="s">
        <v>362</v>
      </c>
      <c r="R3562" t="str">
        <f t="shared" si="828"/>
        <v>Average</v>
      </c>
      <c r="S3562" t="str">
        <f t="shared" si="829"/>
        <v xml:space="preserve"> </v>
      </c>
      <c r="T3562" t="b">
        <f t="shared" si="830"/>
        <v>0</v>
      </c>
      <c r="U3562" t="b">
        <f t="shared" si="831"/>
        <v>1</v>
      </c>
      <c r="V3562" t="str">
        <f t="shared" si="832"/>
        <v>Average Company</v>
      </c>
      <c r="W3562" t="str">
        <f t="shared" si="833"/>
        <v>Buy</v>
      </c>
      <c r="X3562" t="str">
        <f t="shared" si="834"/>
        <v>Not Known</v>
      </c>
      <c r="Z3562" t="str">
        <f t="shared" si="835"/>
        <v>None</v>
      </c>
      <c r="AB3562" t="str">
        <f t="shared" si="836"/>
        <v>0</v>
      </c>
    </row>
    <row r="3563" spans="1:28" x14ac:dyDescent="0.3">
      <c r="A3563">
        <v>3561</v>
      </c>
      <c r="B3563" t="s">
        <v>7095</v>
      </c>
      <c r="C3563" t="str">
        <f t="shared" si="823"/>
        <v>Long</v>
      </c>
      <c r="D3563">
        <v>4.0999999999999996</v>
      </c>
      <c r="F3563" s="1">
        <f t="shared" si="837"/>
        <v>4.0999999999999996</v>
      </c>
      <c r="G3563" s="1">
        <f t="shared" si="824"/>
        <v>4.0999999999999996</v>
      </c>
      <c r="H3563">
        <f t="shared" si="825"/>
        <v>4.0999999999999996</v>
      </c>
      <c r="I3563" t="s">
        <v>7084</v>
      </c>
      <c r="J3563" t="s">
        <v>22</v>
      </c>
      <c r="K3563" t="s">
        <v>2660</v>
      </c>
      <c r="L3563" t="str">
        <f t="shared" si="826"/>
        <v>Established</v>
      </c>
      <c r="N3563" s="2">
        <f t="shared" si="827"/>
        <v>49</v>
      </c>
      <c r="O3563" t="s">
        <v>104</v>
      </c>
      <c r="P3563" t="s">
        <v>147</v>
      </c>
      <c r="Q3563" t="s">
        <v>284</v>
      </c>
      <c r="R3563" t="str">
        <f t="shared" si="828"/>
        <v>Great</v>
      </c>
      <c r="S3563" t="str">
        <f t="shared" si="829"/>
        <v>Great</v>
      </c>
      <c r="T3563" t="b">
        <f t="shared" si="830"/>
        <v>1</v>
      </c>
      <c r="U3563" t="b">
        <f t="shared" si="831"/>
        <v>1</v>
      </c>
      <c r="V3563" t="str">
        <f t="shared" si="832"/>
        <v>Top Company</v>
      </c>
      <c r="W3563" t="str">
        <f t="shared" si="833"/>
        <v>Don't Buy</v>
      </c>
      <c r="X3563" t="str">
        <f t="shared" si="834"/>
        <v>Not Known</v>
      </c>
      <c r="Z3563" t="str">
        <f t="shared" si="835"/>
        <v>None</v>
      </c>
      <c r="AB3563" t="str">
        <f t="shared" si="836"/>
        <v>0</v>
      </c>
    </row>
    <row r="3564" spans="1:28" x14ac:dyDescent="0.3">
      <c r="A3564">
        <v>3562</v>
      </c>
      <c r="B3564" t="s">
        <v>7096</v>
      </c>
      <c r="C3564" t="str">
        <f t="shared" si="823"/>
        <v>Long</v>
      </c>
      <c r="D3564">
        <v>3.8</v>
      </c>
      <c r="F3564" s="1">
        <f t="shared" si="837"/>
        <v>3.8</v>
      </c>
      <c r="G3564" s="1">
        <f t="shared" si="824"/>
        <v>3.8</v>
      </c>
      <c r="H3564">
        <f t="shared" si="825"/>
        <v>3.8</v>
      </c>
      <c r="I3564" t="s">
        <v>7084</v>
      </c>
      <c r="J3564" t="s">
        <v>22</v>
      </c>
      <c r="K3564" t="s">
        <v>7097</v>
      </c>
      <c r="L3564" t="str">
        <f t="shared" si="826"/>
        <v>Established</v>
      </c>
      <c r="N3564" s="2">
        <f t="shared" si="827"/>
        <v>15</v>
      </c>
      <c r="O3564" t="s">
        <v>837</v>
      </c>
      <c r="P3564" t="s">
        <v>683</v>
      </c>
      <c r="Q3564" t="s">
        <v>523</v>
      </c>
      <c r="R3564" t="str">
        <f t="shared" si="828"/>
        <v>Average</v>
      </c>
      <c r="S3564" t="str">
        <f t="shared" si="829"/>
        <v xml:space="preserve"> </v>
      </c>
      <c r="T3564" t="b">
        <f t="shared" si="830"/>
        <v>0</v>
      </c>
      <c r="U3564" t="b">
        <f t="shared" si="831"/>
        <v>1</v>
      </c>
      <c r="V3564" t="str">
        <f t="shared" si="832"/>
        <v>Average Company</v>
      </c>
      <c r="W3564" t="str">
        <f t="shared" si="833"/>
        <v>Don't Buy</v>
      </c>
      <c r="X3564" t="str">
        <f t="shared" si="834"/>
        <v>Not Known</v>
      </c>
      <c r="Z3564" t="str">
        <f t="shared" si="835"/>
        <v>None</v>
      </c>
      <c r="AB3564" t="str">
        <f t="shared" si="836"/>
        <v>0</v>
      </c>
    </row>
    <row r="3565" spans="1:28" x14ac:dyDescent="0.3">
      <c r="A3565">
        <v>3563</v>
      </c>
      <c r="B3565" t="s">
        <v>7098</v>
      </c>
      <c r="C3565" t="str">
        <f t="shared" si="823"/>
        <v>Long</v>
      </c>
      <c r="D3565">
        <v>4.3</v>
      </c>
      <c r="F3565" s="1">
        <f t="shared" si="837"/>
        <v>4.3</v>
      </c>
      <c r="G3565" s="1">
        <f t="shared" si="824"/>
        <v>4.3</v>
      </c>
      <c r="H3565">
        <f t="shared" si="825"/>
        <v>4.3</v>
      </c>
      <c r="I3565" t="s">
        <v>7084</v>
      </c>
      <c r="J3565" t="s">
        <v>22</v>
      </c>
      <c r="K3565" t="s">
        <v>6479</v>
      </c>
      <c r="L3565" t="str">
        <f t="shared" si="826"/>
        <v>Established</v>
      </c>
      <c r="N3565" s="2">
        <f t="shared" si="827"/>
        <v>18</v>
      </c>
      <c r="O3565" t="s">
        <v>200</v>
      </c>
      <c r="P3565" t="s">
        <v>683</v>
      </c>
      <c r="Q3565" t="s">
        <v>85</v>
      </c>
      <c r="R3565" t="str">
        <f t="shared" si="828"/>
        <v>Great</v>
      </c>
      <c r="S3565" t="str">
        <f t="shared" si="829"/>
        <v>Great</v>
      </c>
      <c r="T3565" t="b">
        <f t="shared" si="830"/>
        <v>1</v>
      </c>
      <c r="U3565" t="b">
        <f t="shared" si="831"/>
        <v>1</v>
      </c>
      <c r="V3565" t="str">
        <f t="shared" si="832"/>
        <v>Average Company</v>
      </c>
      <c r="W3565" t="str">
        <f t="shared" si="833"/>
        <v>Don't Buy</v>
      </c>
      <c r="X3565" t="str">
        <f t="shared" si="834"/>
        <v>Not Known</v>
      </c>
      <c r="Z3565" t="str">
        <f t="shared" si="835"/>
        <v>None</v>
      </c>
      <c r="AB3565" t="str">
        <f t="shared" si="836"/>
        <v>800K</v>
      </c>
    </row>
    <row r="3566" spans="1:28" x14ac:dyDescent="0.3">
      <c r="A3566">
        <v>3564</v>
      </c>
      <c r="B3566" t="s">
        <v>7099</v>
      </c>
      <c r="C3566" t="str">
        <f t="shared" si="823"/>
        <v>Long</v>
      </c>
      <c r="D3566">
        <v>3.7</v>
      </c>
      <c r="F3566" s="1">
        <f t="shared" si="837"/>
        <v>3.7</v>
      </c>
      <c r="G3566" s="1">
        <f t="shared" si="824"/>
        <v>3.7</v>
      </c>
      <c r="H3566">
        <f t="shared" si="825"/>
        <v>3.7</v>
      </c>
      <c r="I3566" t="s">
        <v>7084</v>
      </c>
      <c r="J3566" t="s">
        <v>22</v>
      </c>
      <c r="K3566" t="s">
        <v>3019</v>
      </c>
      <c r="L3566" t="str">
        <f t="shared" si="826"/>
        <v>Established</v>
      </c>
      <c r="N3566" s="2">
        <f t="shared" si="827"/>
        <v>10</v>
      </c>
      <c r="O3566" t="s">
        <v>234</v>
      </c>
      <c r="P3566" t="s">
        <v>683</v>
      </c>
      <c r="Q3566" t="s">
        <v>44</v>
      </c>
      <c r="R3566" t="str">
        <f t="shared" si="828"/>
        <v>Average</v>
      </c>
      <c r="S3566" t="str">
        <f t="shared" si="829"/>
        <v xml:space="preserve"> </v>
      </c>
      <c r="T3566" t="b">
        <f t="shared" si="830"/>
        <v>0</v>
      </c>
      <c r="U3566" t="b">
        <f t="shared" si="831"/>
        <v>1</v>
      </c>
      <c r="V3566" t="str">
        <f t="shared" si="832"/>
        <v>Average Company</v>
      </c>
      <c r="W3566" t="str">
        <f t="shared" si="833"/>
        <v>Don't Buy</v>
      </c>
      <c r="X3566" t="str">
        <f t="shared" si="834"/>
        <v>Not Known</v>
      </c>
      <c r="Z3566" t="str">
        <f t="shared" si="835"/>
        <v>None</v>
      </c>
      <c r="AB3566" t="str">
        <f t="shared" si="836"/>
        <v>0</v>
      </c>
    </row>
    <row r="3567" spans="1:28" x14ac:dyDescent="0.3">
      <c r="A3567">
        <v>3565</v>
      </c>
      <c r="B3567" t="s">
        <v>7100</v>
      </c>
      <c r="C3567" t="str">
        <f t="shared" si="823"/>
        <v>Short</v>
      </c>
      <c r="D3567">
        <v>4.0999999999999996</v>
      </c>
      <c r="F3567" s="1">
        <f t="shared" si="837"/>
        <v>4.0999999999999996</v>
      </c>
      <c r="G3567" s="1">
        <f t="shared" si="824"/>
        <v>4.0999999999999996</v>
      </c>
      <c r="H3567">
        <f t="shared" si="825"/>
        <v>4.0999999999999996</v>
      </c>
      <c r="I3567" t="s">
        <v>7084</v>
      </c>
      <c r="J3567" t="s">
        <v>22</v>
      </c>
      <c r="K3567" t="s">
        <v>7101</v>
      </c>
      <c r="L3567" t="str">
        <f t="shared" si="826"/>
        <v>Established</v>
      </c>
      <c r="N3567" s="2">
        <f t="shared" si="827"/>
        <v>24</v>
      </c>
      <c r="O3567" t="s">
        <v>185</v>
      </c>
      <c r="P3567" t="s">
        <v>691</v>
      </c>
      <c r="Q3567" t="s">
        <v>28</v>
      </c>
      <c r="R3567" t="str">
        <f t="shared" si="828"/>
        <v>Great</v>
      </c>
      <c r="S3567" t="str">
        <f t="shared" si="829"/>
        <v>Great</v>
      </c>
      <c r="T3567" t="b">
        <f t="shared" si="830"/>
        <v>1</v>
      </c>
      <c r="U3567" t="b">
        <f t="shared" si="831"/>
        <v>1</v>
      </c>
      <c r="V3567" t="str">
        <f t="shared" si="832"/>
        <v>Top Company</v>
      </c>
      <c r="W3567" t="str">
        <f t="shared" si="833"/>
        <v>Don't Buy</v>
      </c>
      <c r="X3567" t="str">
        <f t="shared" si="834"/>
        <v>Not Known</v>
      </c>
      <c r="Z3567" t="str">
        <f t="shared" si="835"/>
        <v>None</v>
      </c>
      <c r="AB3567" t="str">
        <f t="shared" si="836"/>
        <v>1Million</v>
      </c>
    </row>
    <row r="3568" spans="1:28" x14ac:dyDescent="0.3">
      <c r="A3568">
        <v>3566</v>
      </c>
      <c r="B3568" t="s">
        <v>7102</v>
      </c>
      <c r="C3568" t="str">
        <f t="shared" si="823"/>
        <v>Long</v>
      </c>
      <c r="D3568">
        <v>3.9</v>
      </c>
      <c r="F3568" s="1">
        <f t="shared" si="837"/>
        <v>3.9</v>
      </c>
      <c r="G3568" s="1">
        <f t="shared" si="824"/>
        <v>3.9</v>
      </c>
      <c r="H3568">
        <f t="shared" si="825"/>
        <v>3.9</v>
      </c>
      <c r="I3568" t="s">
        <v>7084</v>
      </c>
      <c r="J3568" t="s">
        <v>22</v>
      </c>
      <c r="K3568" t="s">
        <v>5646</v>
      </c>
      <c r="L3568" t="str">
        <f t="shared" si="826"/>
        <v>Established</v>
      </c>
      <c r="N3568" s="2">
        <f t="shared" si="827"/>
        <v>50</v>
      </c>
      <c r="O3568" t="s">
        <v>740</v>
      </c>
      <c r="P3568" t="s">
        <v>147</v>
      </c>
      <c r="Q3568" t="s">
        <v>105</v>
      </c>
      <c r="R3568" t="str">
        <f t="shared" si="828"/>
        <v>Average</v>
      </c>
      <c r="S3568" t="str">
        <f t="shared" si="829"/>
        <v xml:space="preserve"> </v>
      </c>
      <c r="T3568" t="b">
        <f t="shared" si="830"/>
        <v>0</v>
      </c>
      <c r="U3568" t="b">
        <f t="shared" si="831"/>
        <v>1</v>
      </c>
      <c r="V3568" t="str">
        <f t="shared" si="832"/>
        <v>Average Company</v>
      </c>
      <c r="W3568" t="str">
        <f t="shared" si="833"/>
        <v>Don't Buy</v>
      </c>
      <c r="X3568" t="str">
        <f t="shared" si="834"/>
        <v>Not Known</v>
      </c>
      <c r="Z3568" t="str">
        <f t="shared" si="835"/>
        <v>None</v>
      </c>
      <c r="AB3568" t="str">
        <f t="shared" si="836"/>
        <v>0</v>
      </c>
    </row>
    <row r="3569" spans="1:28" x14ac:dyDescent="0.3">
      <c r="A3569">
        <v>3567</v>
      </c>
      <c r="B3569" t="s">
        <v>7103</v>
      </c>
      <c r="C3569" t="str">
        <f t="shared" si="823"/>
        <v>Long</v>
      </c>
      <c r="D3569">
        <v>4.3</v>
      </c>
      <c r="F3569" s="1">
        <f t="shared" si="837"/>
        <v>4.3</v>
      </c>
      <c r="G3569" s="1">
        <f t="shared" si="824"/>
        <v>4.3</v>
      </c>
      <c r="H3569">
        <f t="shared" si="825"/>
        <v>4.3</v>
      </c>
      <c r="I3569" t="s">
        <v>7084</v>
      </c>
      <c r="J3569" t="s">
        <v>22</v>
      </c>
      <c r="K3569" t="s">
        <v>5132</v>
      </c>
      <c r="L3569" t="str">
        <f t="shared" si="826"/>
        <v>Established</v>
      </c>
      <c r="N3569" s="2">
        <f t="shared" si="827"/>
        <v>18</v>
      </c>
      <c r="O3569" t="s">
        <v>200</v>
      </c>
      <c r="P3569" t="s">
        <v>147</v>
      </c>
      <c r="Q3569" t="s">
        <v>424</v>
      </c>
      <c r="R3569" t="str">
        <f t="shared" si="828"/>
        <v>Great</v>
      </c>
      <c r="S3569" t="str">
        <f t="shared" si="829"/>
        <v>Great</v>
      </c>
      <c r="T3569" t="b">
        <f t="shared" si="830"/>
        <v>1</v>
      </c>
      <c r="U3569" t="b">
        <f t="shared" si="831"/>
        <v>1</v>
      </c>
      <c r="V3569" t="str">
        <f t="shared" si="832"/>
        <v>Average Company</v>
      </c>
      <c r="W3569" t="str">
        <f t="shared" si="833"/>
        <v>Don't Buy</v>
      </c>
      <c r="X3569" t="str">
        <f t="shared" si="834"/>
        <v>Not Known</v>
      </c>
      <c r="Z3569" t="str">
        <f t="shared" si="835"/>
        <v>None</v>
      </c>
      <c r="AB3569" t="str">
        <f t="shared" si="836"/>
        <v>0</v>
      </c>
    </row>
    <row r="3570" spans="1:28" x14ac:dyDescent="0.3">
      <c r="A3570">
        <v>3568</v>
      </c>
      <c r="B3570" t="s">
        <v>5170</v>
      </c>
      <c r="C3570" t="str">
        <f t="shared" si="823"/>
        <v>Long</v>
      </c>
      <c r="D3570">
        <v>4.3</v>
      </c>
      <c r="F3570" s="1" t="e">
        <f t="shared" si="837"/>
        <v>#VALUE!</v>
      </c>
      <c r="G3570" s="1" t="e">
        <f t="shared" si="824"/>
        <v>#VALUE!</v>
      </c>
      <c r="H3570" t="e">
        <f t="shared" si="825"/>
        <v>#VALUE!</v>
      </c>
      <c r="I3570" t="s">
        <v>7084</v>
      </c>
      <c r="J3570" t="s">
        <v>4582</v>
      </c>
      <c r="L3570" t="e">
        <f t="shared" si="826"/>
        <v>#VALUE!</v>
      </c>
      <c r="N3570" s="2" t="e">
        <f t="shared" si="827"/>
        <v>#VALUE!</v>
      </c>
      <c r="R3570" t="str">
        <f t="shared" si="828"/>
        <v>Great</v>
      </c>
      <c r="S3570" t="str">
        <f t="shared" si="829"/>
        <v>Great</v>
      </c>
      <c r="T3570" t="e">
        <f t="shared" si="830"/>
        <v>#VALUE!</v>
      </c>
      <c r="U3570" t="e">
        <f t="shared" si="831"/>
        <v>#VALUE!</v>
      </c>
      <c r="V3570" t="e">
        <f t="shared" si="832"/>
        <v>#VALUE!</v>
      </c>
      <c r="W3570" t="str">
        <f t="shared" si="833"/>
        <v>Don't Buy</v>
      </c>
      <c r="X3570" t="str">
        <f t="shared" si="834"/>
        <v>Not Known</v>
      </c>
      <c r="Z3570" t="e">
        <f t="shared" si="835"/>
        <v>#VALUE!</v>
      </c>
      <c r="AB3570" t="str">
        <f t="shared" si="836"/>
        <v>0</v>
      </c>
    </row>
    <row r="3571" spans="1:28" x14ac:dyDescent="0.3">
      <c r="A3571">
        <v>3569</v>
      </c>
      <c r="B3571" t="s">
        <v>7104</v>
      </c>
      <c r="C3571" t="str">
        <f t="shared" si="823"/>
        <v>Long</v>
      </c>
      <c r="D3571">
        <v>4.0999999999999996</v>
      </c>
      <c r="F3571" s="1">
        <f t="shared" si="837"/>
        <v>4.5999999999999996</v>
      </c>
      <c r="G3571" s="1">
        <f t="shared" si="824"/>
        <v>4.5999999999999996</v>
      </c>
      <c r="H3571">
        <f t="shared" si="825"/>
        <v>4.1999999999999993</v>
      </c>
      <c r="I3571" t="s">
        <v>7084</v>
      </c>
      <c r="J3571" t="s">
        <v>22</v>
      </c>
      <c r="K3571" t="s">
        <v>7105</v>
      </c>
      <c r="L3571" t="str">
        <f t="shared" si="826"/>
        <v>Startup</v>
      </c>
      <c r="N3571" s="2">
        <f t="shared" si="827"/>
        <v>6</v>
      </c>
      <c r="O3571" t="s">
        <v>217</v>
      </c>
      <c r="P3571" t="s">
        <v>683</v>
      </c>
      <c r="Q3571" t="s">
        <v>44</v>
      </c>
      <c r="R3571" t="str">
        <f t="shared" si="828"/>
        <v>Great</v>
      </c>
      <c r="S3571" t="str">
        <f t="shared" si="829"/>
        <v>Great</v>
      </c>
      <c r="T3571" t="b">
        <f t="shared" si="830"/>
        <v>0</v>
      </c>
      <c r="U3571" t="b">
        <f t="shared" si="831"/>
        <v>1</v>
      </c>
      <c r="V3571" t="str">
        <f t="shared" si="832"/>
        <v>Average Company</v>
      </c>
      <c r="W3571" t="str">
        <f t="shared" si="833"/>
        <v>Don't Buy</v>
      </c>
      <c r="X3571" t="str">
        <f t="shared" si="834"/>
        <v>Not Known</v>
      </c>
      <c r="Z3571" t="str">
        <f t="shared" si="835"/>
        <v>None</v>
      </c>
      <c r="AB3571" t="str">
        <f t="shared" si="836"/>
        <v>0</v>
      </c>
    </row>
    <row r="3572" spans="1:28" x14ac:dyDescent="0.3">
      <c r="A3572">
        <v>3570</v>
      </c>
      <c r="B3572" t="s">
        <v>7106</v>
      </c>
      <c r="C3572" t="str">
        <f t="shared" si="823"/>
        <v>Long</v>
      </c>
      <c r="D3572">
        <v>4.4000000000000004</v>
      </c>
      <c r="F3572" s="1">
        <f t="shared" si="837"/>
        <v>4.4000000000000004</v>
      </c>
      <c r="G3572" s="1">
        <f t="shared" si="824"/>
        <v>4.4000000000000004</v>
      </c>
      <c r="H3572">
        <f t="shared" si="825"/>
        <v>4.4000000000000004</v>
      </c>
      <c r="I3572" t="s">
        <v>7084</v>
      </c>
      <c r="J3572" t="s">
        <v>7107</v>
      </c>
      <c r="K3572" t="s">
        <v>62</v>
      </c>
      <c r="L3572" t="str">
        <f t="shared" si="826"/>
        <v>Established</v>
      </c>
      <c r="N3572" s="2">
        <f t="shared" si="827"/>
        <v>51</v>
      </c>
      <c r="O3572" t="s">
        <v>1308</v>
      </c>
      <c r="Q3572" t="s">
        <v>372</v>
      </c>
      <c r="R3572" t="str">
        <f t="shared" si="828"/>
        <v>Great</v>
      </c>
      <c r="S3572" t="str">
        <f t="shared" si="829"/>
        <v>Great</v>
      </c>
      <c r="T3572" t="b">
        <f t="shared" si="830"/>
        <v>1</v>
      </c>
      <c r="U3572" t="b">
        <f t="shared" si="831"/>
        <v>1</v>
      </c>
      <c r="V3572" t="str">
        <f t="shared" si="832"/>
        <v>Top Company</v>
      </c>
      <c r="W3572" t="str">
        <f t="shared" si="833"/>
        <v>Don't Buy</v>
      </c>
      <c r="X3572" t="str">
        <f t="shared" si="834"/>
        <v>Not Known</v>
      </c>
      <c r="Z3572" t="str">
        <f t="shared" si="835"/>
        <v>None</v>
      </c>
      <c r="AB3572" t="str">
        <f t="shared" si="836"/>
        <v>0</v>
      </c>
    </row>
    <row r="3573" spans="1:28" x14ac:dyDescent="0.3">
      <c r="A3573">
        <v>3571</v>
      </c>
      <c r="B3573" t="s">
        <v>7108</v>
      </c>
      <c r="C3573" t="str">
        <f t="shared" si="823"/>
        <v>Short</v>
      </c>
      <c r="D3573">
        <v>2.5</v>
      </c>
      <c r="F3573" s="1">
        <f t="shared" si="837"/>
        <v>2.5</v>
      </c>
      <c r="G3573" s="1">
        <f t="shared" si="824"/>
        <v>2.5</v>
      </c>
      <c r="H3573">
        <f t="shared" si="825"/>
        <v>2.5</v>
      </c>
      <c r="I3573" t="s">
        <v>7084</v>
      </c>
      <c r="J3573" t="s">
        <v>2093</v>
      </c>
      <c r="K3573" t="s">
        <v>89</v>
      </c>
      <c r="L3573" t="str">
        <f t="shared" si="826"/>
        <v>Established</v>
      </c>
      <c r="N3573" s="2">
        <f t="shared" si="827"/>
        <v>50</v>
      </c>
      <c r="O3573" t="s">
        <v>691</v>
      </c>
      <c r="Q3573" t="s">
        <v>44</v>
      </c>
      <c r="R3573" t="str">
        <f t="shared" si="828"/>
        <v>Average</v>
      </c>
      <c r="S3573" t="str">
        <f t="shared" si="829"/>
        <v xml:space="preserve"> </v>
      </c>
      <c r="T3573" t="b">
        <f t="shared" si="830"/>
        <v>0</v>
      </c>
      <c r="U3573" t="b">
        <f t="shared" si="831"/>
        <v>0</v>
      </c>
      <c r="V3573" t="str">
        <f t="shared" si="832"/>
        <v>Average Company</v>
      </c>
      <c r="W3573" t="str">
        <f t="shared" si="833"/>
        <v>Buy</v>
      </c>
      <c r="X3573" t="str">
        <f t="shared" si="834"/>
        <v>Not Known</v>
      </c>
      <c r="Z3573" t="str">
        <f t="shared" si="835"/>
        <v>None</v>
      </c>
      <c r="AB3573" t="str">
        <f t="shared" si="836"/>
        <v>0</v>
      </c>
    </row>
    <row r="3574" spans="1:28" x14ac:dyDescent="0.3">
      <c r="A3574">
        <v>3572</v>
      </c>
      <c r="B3574" t="s">
        <v>7109</v>
      </c>
      <c r="C3574" t="str">
        <f t="shared" si="823"/>
        <v>Long</v>
      </c>
      <c r="D3574">
        <v>4</v>
      </c>
      <c r="F3574" s="1">
        <f t="shared" si="837"/>
        <v>4</v>
      </c>
      <c r="G3574" s="1">
        <f t="shared" si="824"/>
        <v>4</v>
      </c>
      <c r="H3574">
        <f t="shared" si="825"/>
        <v>4</v>
      </c>
      <c r="I3574" t="s">
        <v>6469</v>
      </c>
      <c r="J3574" t="s">
        <v>22</v>
      </c>
      <c r="K3574" t="s">
        <v>7110</v>
      </c>
      <c r="L3574" t="str">
        <f t="shared" si="826"/>
        <v>Established</v>
      </c>
      <c r="N3574" s="2">
        <f t="shared" si="827"/>
        <v>60</v>
      </c>
      <c r="O3574" t="s">
        <v>432</v>
      </c>
      <c r="P3574" t="s">
        <v>683</v>
      </c>
      <c r="Q3574" t="s">
        <v>80</v>
      </c>
      <c r="R3574" t="str">
        <f t="shared" si="828"/>
        <v>Average</v>
      </c>
      <c r="S3574" t="str">
        <f t="shared" si="829"/>
        <v xml:space="preserve"> </v>
      </c>
      <c r="T3574" t="b">
        <f t="shared" si="830"/>
        <v>0</v>
      </c>
      <c r="U3574" t="b">
        <f t="shared" si="831"/>
        <v>1</v>
      </c>
      <c r="V3574" t="str">
        <f t="shared" si="832"/>
        <v>Average Company</v>
      </c>
      <c r="W3574" t="str">
        <f t="shared" si="833"/>
        <v>Don't Buy</v>
      </c>
      <c r="X3574" t="str">
        <f t="shared" si="834"/>
        <v>Not Known</v>
      </c>
      <c r="Z3574" t="str">
        <f t="shared" si="835"/>
        <v>None</v>
      </c>
      <c r="AB3574" t="str">
        <f t="shared" si="836"/>
        <v>0</v>
      </c>
    </row>
    <row r="3575" spans="1:28" x14ac:dyDescent="0.3">
      <c r="A3575">
        <v>3573</v>
      </c>
      <c r="B3575" t="s">
        <v>7111</v>
      </c>
      <c r="C3575" t="str">
        <f t="shared" si="823"/>
        <v>Long</v>
      </c>
      <c r="D3575">
        <v>4</v>
      </c>
      <c r="F3575" s="1">
        <f t="shared" si="837"/>
        <v>4</v>
      </c>
      <c r="G3575" s="1">
        <f t="shared" si="824"/>
        <v>4</v>
      </c>
      <c r="H3575">
        <f t="shared" si="825"/>
        <v>4</v>
      </c>
      <c r="I3575" t="s">
        <v>7112</v>
      </c>
      <c r="J3575" t="s">
        <v>22</v>
      </c>
      <c r="K3575" t="s">
        <v>2915</v>
      </c>
      <c r="L3575" t="str">
        <f t="shared" si="826"/>
        <v>Established</v>
      </c>
      <c r="N3575" s="2">
        <f t="shared" si="827"/>
        <v>24</v>
      </c>
      <c r="O3575" t="s">
        <v>185</v>
      </c>
      <c r="P3575" t="s">
        <v>1308</v>
      </c>
      <c r="Q3575" t="s">
        <v>986</v>
      </c>
      <c r="R3575" t="str">
        <f t="shared" si="828"/>
        <v>Average</v>
      </c>
      <c r="S3575" t="str">
        <f t="shared" si="829"/>
        <v xml:space="preserve"> </v>
      </c>
      <c r="T3575" t="b">
        <f t="shared" si="830"/>
        <v>0</v>
      </c>
      <c r="U3575" t="b">
        <f t="shared" si="831"/>
        <v>1</v>
      </c>
      <c r="V3575" t="str">
        <f t="shared" si="832"/>
        <v>Average Company</v>
      </c>
      <c r="W3575" t="str">
        <f t="shared" si="833"/>
        <v>Don't Buy</v>
      </c>
      <c r="X3575" t="str">
        <f t="shared" si="834"/>
        <v>Not Known</v>
      </c>
      <c r="Z3575" t="str">
        <f t="shared" si="835"/>
        <v>None</v>
      </c>
      <c r="AB3575" t="str">
        <f t="shared" si="836"/>
        <v>0</v>
      </c>
    </row>
    <row r="3576" spans="1:28" x14ac:dyDescent="0.3">
      <c r="A3576">
        <v>3574</v>
      </c>
      <c r="B3576" t="s">
        <v>7113</v>
      </c>
      <c r="C3576" t="str">
        <f t="shared" si="823"/>
        <v>Long</v>
      </c>
      <c r="D3576">
        <v>4.2</v>
      </c>
      <c r="F3576" s="1">
        <f t="shared" si="837"/>
        <v>4.2</v>
      </c>
      <c r="G3576" s="1">
        <f t="shared" si="824"/>
        <v>4.2</v>
      </c>
      <c r="H3576">
        <f t="shared" si="825"/>
        <v>4.2</v>
      </c>
      <c r="I3576" t="s">
        <v>7112</v>
      </c>
      <c r="J3576" t="s">
        <v>22</v>
      </c>
      <c r="K3576" t="s">
        <v>7114</v>
      </c>
      <c r="L3576" t="str">
        <f t="shared" si="826"/>
        <v>Established</v>
      </c>
      <c r="N3576" s="2">
        <f t="shared" si="827"/>
        <v>14</v>
      </c>
      <c r="O3576" t="s">
        <v>7115</v>
      </c>
      <c r="P3576" t="s">
        <v>147</v>
      </c>
      <c r="Q3576" t="s">
        <v>105</v>
      </c>
      <c r="R3576" t="str">
        <f t="shared" si="828"/>
        <v>Great</v>
      </c>
      <c r="S3576" t="str">
        <f t="shared" si="829"/>
        <v>Great</v>
      </c>
      <c r="T3576" t="b">
        <f t="shared" si="830"/>
        <v>1</v>
      </c>
      <c r="U3576" t="b">
        <f t="shared" si="831"/>
        <v>1</v>
      </c>
      <c r="V3576" t="str">
        <f t="shared" si="832"/>
        <v>Average Company</v>
      </c>
      <c r="W3576" t="str">
        <f t="shared" si="833"/>
        <v>Don't Buy</v>
      </c>
      <c r="X3576" t="str">
        <f t="shared" si="834"/>
        <v>Not Known</v>
      </c>
      <c r="Z3576" t="str">
        <f t="shared" si="835"/>
        <v>None</v>
      </c>
      <c r="AB3576" t="str">
        <f t="shared" si="836"/>
        <v>0</v>
      </c>
    </row>
    <row r="3577" spans="1:28" x14ac:dyDescent="0.3">
      <c r="A3577">
        <v>3575</v>
      </c>
      <c r="B3577" t="s">
        <v>7116</v>
      </c>
      <c r="C3577" t="str">
        <f t="shared" si="823"/>
        <v>Long</v>
      </c>
      <c r="D3577">
        <v>3.8</v>
      </c>
      <c r="F3577" s="1">
        <f t="shared" si="837"/>
        <v>3.8</v>
      </c>
      <c r="G3577" s="1">
        <f t="shared" si="824"/>
        <v>3.8</v>
      </c>
      <c r="H3577">
        <f t="shared" si="825"/>
        <v>3.8</v>
      </c>
      <c r="I3577" t="s">
        <v>7112</v>
      </c>
      <c r="J3577" t="s">
        <v>22</v>
      </c>
      <c r="K3577" t="s">
        <v>7117</v>
      </c>
      <c r="L3577" t="str">
        <f t="shared" si="826"/>
        <v>Established</v>
      </c>
      <c r="N3577" s="2">
        <f t="shared" si="827"/>
        <v>21</v>
      </c>
      <c r="O3577" t="s">
        <v>321</v>
      </c>
      <c r="P3577" t="s">
        <v>691</v>
      </c>
      <c r="Q3577" t="s">
        <v>44</v>
      </c>
      <c r="R3577" t="str">
        <f t="shared" si="828"/>
        <v>Average</v>
      </c>
      <c r="S3577" t="str">
        <f t="shared" si="829"/>
        <v xml:space="preserve"> </v>
      </c>
      <c r="T3577" t="b">
        <f t="shared" si="830"/>
        <v>0</v>
      </c>
      <c r="U3577" t="b">
        <f t="shared" si="831"/>
        <v>1</v>
      </c>
      <c r="V3577" t="str">
        <f t="shared" si="832"/>
        <v>Average Company</v>
      </c>
      <c r="W3577" t="str">
        <f t="shared" si="833"/>
        <v>Don't Buy</v>
      </c>
      <c r="X3577" t="str">
        <f t="shared" si="834"/>
        <v>Not Known</v>
      </c>
      <c r="Z3577" t="str">
        <f t="shared" si="835"/>
        <v>None</v>
      </c>
      <c r="AB3577" t="str">
        <f t="shared" si="836"/>
        <v>0</v>
      </c>
    </row>
    <row r="3578" spans="1:28" x14ac:dyDescent="0.3">
      <c r="A3578">
        <v>3576</v>
      </c>
      <c r="B3578" t="s">
        <v>7118</v>
      </c>
      <c r="C3578" t="str">
        <f t="shared" si="823"/>
        <v>Long</v>
      </c>
      <c r="D3578">
        <v>4.3</v>
      </c>
      <c r="F3578" s="1">
        <f t="shared" si="837"/>
        <v>4.3</v>
      </c>
      <c r="G3578" s="1">
        <f t="shared" si="824"/>
        <v>4.3</v>
      </c>
      <c r="H3578">
        <f t="shared" si="825"/>
        <v>4.3</v>
      </c>
      <c r="I3578" t="s">
        <v>7112</v>
      </c>
      <c r="J3578" t="s">
        <v>22</v>
      </c>
      <c r="K3578" t="s">
        <v>907</v>
      </c>
      <c r="L3578" t="str">
        <f t="shared" si="826"/>
        <v>Established</v>
      </c>
      <c r="N3578" s="2">
        <f t="shared" si="827"/>
        <v>44</v>
      </c>
      <c r="O3578" t="s">
        <v>96</v>
      </c>
      <c r="P3578" t="s">
        <v>147</v>
      </c>
      <c r="Q3578" t="s">
        <v>218</v>
      </c>
      <c r="R3578" t="str">
        <f t="shared" si="828"/>
        <v>Great</v>
      </c>
      <c r="S3578" t="str">
        <f t="shared" si="829"/>
        <v>Great</v>
      </c>
      <c r="T3578" t="b">
        <f t="shared" si="830"/>
        <v>1</v>
      </c>
      <c r="U3578" t="b">
        <f t="shared" si="831"/>
        <v>1</v>
      </c>
      <c r="V3578" t="str">
        <f t="shared" si="832"/>
        <v>Top Company</v>
      </c>
      <c r="W3578" t="str">
        <f t="shared" si="833"/>
        <v>Don't Buy</v>
      </c>
      <c r="X3578" t="str">
        <f t="shared" si="834"/>
        <v>Not Known</v>
      </c>
      <c r="Z3578" t="str">
        <f t="shared" si="835"/>
        <v>None</v>
      </c>
      <c r="AB3578" t="str">
        <f t="shared" si="836"/>
        <v>0</v>
      </c>
    </row>
    <row r="3579" spans="1:28" x14ac:dyDescent="0.3">
      <c r="A3579">
        <v>3577</v>
      </c>
      <c r="B3579" t="s">
        <v>7119</v>
      </c>
      <c r="C3579" t="str">
        <f t="shared" si="823"/>
        <v>Long</v>
      </c>
      <c r="D3579">
        <v>4.0999999999999996</v>
      </c>
      <c r="F3579" s="1">
        <f t="shared" si="837"/>
        <v>4.0999999999999996</v>
      </c>
      <c r="G3579" s="1">
        <f t="shared" si="824"/>
        <v>4.0999999999999996</v>
      </c>
      <c r="H3579">
        <f t="shared" si="825"/>
        <v>4.0999999999999996</v>
      </c>
      <c r="I3579" t="s">
        <v>7112</v>
      </c>
      <c r="J3579" t="s">
        <v>10</v>
      </c>
      <c r="K3579" t="s">
        <v>7120</v>
      </c>
      <c r="L3579" t="str">
        <f t="shared" si="826"/>
        <v>Established</v>
      </c>
      <c r="N3579" s="2">
        <f t="shared" si="827"/>
        <v>39</v>
      </c>
      <c r="O3579" t="s">
        <v>74</v>
      </c>
      <c r="P3579" t="s">
        <v>683</v>
      </c>
      <c r="Q3579" t="s">
        <v>204</v>
      </c>
      <c r="R3579" t="str">
        <f t="shared" si="828"/>
        <v>Great</v>
      </c>
      <c r="S3579" t="str">
        <f t="shared" si="829"/>
        <v>Great</v>
      </c>
      <c r="T3579" t="b">
        <f t="shared" si="830"/>
        <v>1</v>
      </c>
      <c r="U3579" t="b">
        <f t="shared" si="831"/>
        <v>1</v>
      </c>
      <c r="V3579" t="str">
        <f t="shared" si="832"/>
        <v>Top Company</v>
      </c>
      <c r="W3579" t="str">
        <f t="shared" si="833"/>
        <v>Don't Buy</v>
      </c>
      <c r="X3579" t="str">
        <f t="shared" si="834"/>
        <v>Not Known</v>
      </c>
      <c r="Z3579" t="str">
        <f t="shared" si="835"/>
        <v>None</v>
      </c>
      <c r="AB3579" t="str">
        <f t="shared" si="836"/>
        <v>0</v>
      </c>
    </row>
    <row r="3580" spans="1:28" x14ac:dyDescent="0.3">
      <c r="A3580">
        <v>3578</v>
      </c>
      <c r="B3580" t="s">
        <v>7121</v>
      </c>
      <c r="C3580" t="str">
        <f t="shared" si="823"/>
        <v>Long</v>
      </c>
      <c r="D3580">
        <v>4.0999999999999996</v>
      </c>
      <c r="F3580" s="1">
        <f t="shared" si="837"/>
        <v>4.0999999999999996</v>
      </c>
      <c r="G3580" s="1">
        <f t="shared" si="824"/>
        <v>4.0999999999999996</v>
      </c>
      <c r="H3580">
        <f t="shared" si="825"/>
        <v>4.0999999999999996</v>
      </c>
      <c r="I3580" t="s">
        <v>7112</v>
      </c>
      <c r="J3580" t="s">
        <v>10</v>
      </c>
      <c r="K3580" t="s">
        <v>3385</v>
      </c>
      <c r="L3580" t="str">
        <f t="shared" si="826"/>
        <v>Established</v>
      </c>
      <c r="N3580" s="2">
        <f t="shared" si="827"/>
        <v>33</v>
      </c>
      <c r="O3580" t="s">
        <v>18</v>
      </c>
      <c r="P3580" t="s">
        <v>1261</v>
      </c>
      <c r="Q3580" t="s">
        <v>80</v>
      </c>
      <c r="R3580" t="str">
        <f t="shared" si="828"/>
        <v>Great</v>
      </c>
      <c r="S3580" t="str">
        <f t="shared" si="829"/>
        <v>Great</v>
      </c>
      <c r="T3580" t="b">
        <f t="shared" si="830"/>
        <v>1</v>
      </c>
      <c r="U3580" t="b">
        <f t="shared" si="831"/>
        <v>1</v>
      </c>
      <c r="V3580" t="str">
        <f t="shared" si="832"/>
        <v>Top Company</v>
      </c>
      <c r="W3580" t="str">
        <f t="shared" si="833"/>
        <v>Don't Buy</v>
      </c>
      <c r="X3580" t="str">
        <f t="shared" si="834"/>
        <v>Not Known</v>
      </c>
      <c r="Z3580" t="str">
        <f t="shared" si="835"/>
        <v>None</v>
      </c>
      <c r="AB3580" t="str">
        <f t="shared" si="836"/>
        <v>0</v>
      </c>
    </row>
    <row r="3581" spans="1:28" x14ac:dyDescent="0.3">
      <c r="A3581">
        <v>3579</v>
      </c>
      <c r="B3581" t="s">
        <v>7122</v>
      </c>
      <c r="C3581" t="str">
        <f t="shared" si="823"/>
        <v>Long</v>
      </c>
      <c r="D3581">
        <v>3.9</v>
      </c>
      <c r="F3581" s="1">
        <f t="shared" si="837"/>
        <v>3.9</v>
      </c>
      <c r="G3581" s="1">
        <f t="shared" si="824"/>
        <v>3.9</v>
      </c>
      <c r="H3581">
        <f t="shared" si="825"/>
        <v>3.9</v>
      </c>
      <c r="I3581" t="s">
        <v>7112</v>
      </c>
      <c r="J3581" t="s">
        <v>10</v>
      </c>
      <c r="K3581" t="s">
        <v>7123</v>
      </c>
      <c r="L3581" t="str">
        <f t="shared" si="826"/>
        <v>Established</v>
      </c>
      <c r="N3581" s="2">
        <f t="shared" si="827"/>
        <v>59</v>
      </c>
      <c r="O3581" t="s">
        <v>1765</v>
      </c>
      <c r="P3581" t="s">
        <v>683</v>
      </c>
      <c r="Q3581" t="s">
        <v>28</v>
      </c>
      <c r="R3581" t="str">
        <f t="shared" si="828"/>
        <v>Average</v>
      </c>
      <c r="S3581" t="str">
        <f t="shared" si="829"/>
        <v xml:space="preserve"> </v>
      </c>
      <c r="T3581" t="b">
        <f t="shared" si="830"/>
        <v>0</v>
      </c>
      <c r="U3581" t="b">
        <f t="shared" si="831"/>
        <v>1</v>
      </c>
      <c r="V3581" t="str">
        <f t="shared" si="832"/>
        <v>Average Company</v>
      </c>
      <c r="W3581" t="str">
        <f t="shared" si="833"/>
        <v>Don't Buy</v>
      </c>
      <c r="X3581" t="str">
        <f t="shared" si="834"/>
        <v>Not Known</v>
      </c>
      <c r="Z3581" t="str">
        <f t="shared" si="835"/>
        <v>None</v>
      </c>
      <c r="AB3581" t="str">
        <f t="shared" si="836"/>
        <v>500K</v>
      </c>
    </row>
    <row r="3582" spans="1:28" x14ac:dyDescent="0.3">
      <c r="A3582">
        <v>3580</v>
      </c>
      <c r="B3582" t="s">
        <v>7124</v>
      </c>
      <c r="C3582" t="str">
        <f t="shared" si="823"/>
        <v>Long</v>
      </c>
      <c r="D3582">
        <v>3.3</v>
      </c>
      <c r="F3582" s="1">
        <f t="shared" si="837"/>
        <v>3.3</v>
      </c>
      <c r="G3582" s="1">
        <f t="shared" si="824"/>
        <v>3.3</v>
      </c>
      <c r="H3582">
        <f t="shared" si="825"/>
        <v>3.3</v>
      </c>
      <c r="I3582" t="s">
        <v>7112</v>
      </c>
      <c r="J3582" t="s">
        <v>22</v>
      </c>
      <c r="K3582" t="s">
        <v>7125</v>
      </c>
      <c r="L3582" t="str">
        <f t="shared" si="826"/>
        <v>Established</v>
      </c>
      <c r="N3582" s="2">
        <f t="shared" si="827"/>
        <v>28</v>
      </c>
      <c r="O3582" t="s">
        <v>24</v>
      </c>
      <c r="P3582" t="s">
        <v>147</v>
      </c>
      <c r="Q3582" t="s">
        <v>19</v>
      </c>
      <c r="R3582" t="str">
        <f t="shared" si="828"/>
        <v>Average</v>
      </c>
      <c r="S3582" t="str">
        <f t="shared" si="829"/>
        <v xml:space="preserve"> </v>
      </c>
      <c r="T3582" t="b">
        <f t="shared" si="830"/>
        <v>0</v>
      </c>
      <c r="U3582" t="b">
        <f t="shared" si="831"/>
        <v>0</v>
      </c>
      <c r="V3582" t="str">
        <f t="shared" si="832"/>
        <v>Average Company</v>
      </c>
      <c r="W3582" t="str">
        <f t="shared" si="833"/>
        <v>Don't Buy</v>
      </c>
      <c r="X3582" t="str">
        <f t="shared" si="834"/>
        <v>Not Known</v>
      </c>
      <c r="Z3582" t="str">
        <f t="shared" si="835"/>
        <v>None</v>
      </c>
      <c r="AB3582" t="str">
        <f t="shared" si="836"/>
        <v>500K</v>
      </c>
    </row>
    <row r="3583" spans="1:28" x14ac:dyDescent="0.3">
      <c r="A3583">
        <v>3581</v>
      </c>
      <c r="B3583" t="s">
        <v>7126</v>
      </c>
      <c r="C3583" t="str">
        <f t="shared" si="823"/>
        <v>Long</v>
      </c>
      <c r="D3583">
        <v>4.4000000000000004</v>
      </c>
      <c r="F3583" s="1">
        <f t="shared" si="837"/>
        <v>4.4000000000000004</v>
      </c>
      <c r="G3583" s="1">
        <f t="shared" si="824"/>
        <v>4.4000000000000004</v>
      </c>
      <c r="H3583">
        <f t="shared" si="825"/>
        <v>4.4000000000000004</v>
      </c>
      <c r="I3583" t="s">
        <v>7112</v>
      </c>
      <c r="J3583" t="s">
        <v>22</v>
      </c>
      <c r="K3583" t="s">
        <v>4886</v>
      </c>
      <c r="L3583" t="str">
        <f t="shared" si="826"/>
        <v>Established</v>
      </c>
      <c r="N3583" s="2">
        <f t="shared" si="827"/>
        <v>36</v>
      </c>
      <c r="O3583" t="s">
        <v>48</v>
      </c>
      <c r="P3583" t="s">
        <v>683</v>
      </c>
      <c r="Q3583" t="s">
        <v>315</v>
      </c>
      <c r="R3583" t="str">
        <f t="shared" si="828"/>
        <v>Great</v>
      </c>
      <c r="S3583" t="str">
        <f t="shared" si="829"/>
        <v>Great</v>
      </c>
      <c r="T3583" t="b">
        <f t="shared" si="830"/>
        <v>1</v>
      </c>
      <c r="U3583" t="b">
        <f t="shared" si="831"/>
        <v>1</v>
      </c>
      <c r="V3583" t="str">
        <f t="shared" si="832"/>
        <v>Top Company</v>
      </c>
      <c r="W3583" t="str">
        <f t="shared" si="833"/>
        <v>Don't Buy</v>
      </c>
      <c r="X3583" t="str">
        <f t="shared" si="834"/>
        <v>Not Known</v>
      </c>
      <c r="Z3583" t="str">
        <f t="shared" si="835"/>
        <v>None</v>
      </c>
      <c r="AB3583" t="str">
        <f t="shared" si="836"/>
        <v>0</v>
      </c>
    </row>
    <row r="3584" spans="1:28" x14ac:dyDescent="0.3">
      <c r="A3584">
        <v>3582</v>
      </c>
      <c r="B3584" t="s">
        <v>7127</v>
      </c>
      <c r="C3584" t="str">
        <f t="shared" si="823"/>
        <v>Long</v>
      </c>
      <c r="D3584">
        <v>4.0999999999999996</v>
      </c>
      <c r="F3584" s="1">
        <f t="shared" si="837"/>
        <v>4.0999999999999996</v>
      </c>
      <c r="G3584" s="1">
        <f t="shared" si="824"/>
        <v>4.0999999999999996</v>
      </c>
      <c r="H3584">
        <f t="shared" si="825"/>
        <v>4.0999999999999996</v>
      </c>
      <c r="I3584" t="s">
        <v>7112</v>
      </c>
      <c r="J3584" t="s">
        <v>10</v>
      </c>
      <c r="K3584" t="s">
        <v>7128</v>
      </c>
      <c r="L3584" t="str">
        <f t="shared" si="826"/>
        <v>Established</v>
      </c>
      <c r="N3584" s="2">
        <f t="shared" si="827"/>
        <v>33</v>
      </c>
      <c r="O3584" t="s">
        <v>18</v>
      </c>
      <c r="P3584" t="s">
        <v>181</v>
      </c>
      <c r="Q3584" t="s">
        <v>28</v>
      </c>
      <c r="R3584" t="str">
        <f t="shared" si="828"/>
        <v>Great</v>
      </c>
      <c r="S3584" t="str">
        <f t="shared" si="829"/>
        <v>Great</v>
      </c>
      <c r="T3584" t="b">
        <f t="shared" si="830"/>
        <v>1</v>
      </c>
      <c r="U3584" t="b">
        <f t="shared" si="831"/>
        <v>1</v>
      </c>
      <c r="V3584" t="str">
        <f t="shared" si="832"/>
        <v>Top Company</v>
      </c>
      <c r="W3584" t="str">
        <f t="shared" si="833"/>
        <v>Don't Buy</v>
      </c>
      <c r="X3584" t="str">
        <f t="shared" si="834"/>
        <v>Not Known</v>
      </c>
      <c r="Z3584" t="str">
        <f t="shared" si="835"/>
        <v>None</v>
      </c>
      <c r="AB3584" t="str">
        <f t="shared" si="836"/>
        <v>1Million</v>
      </c>
    </row>
    <row r="3585" spans="1:28" x14ac:dyDescent="0.3">
      <c r="A3585">
        <v>3583</v>
      </c>
      <c r="B3585" t="s">
        <v>7129</v>
      </c>
      <c r="C3585" t="str">
        <f t="shared" si="823"/>
        <v>Long</v>
      </c>
      <c r="D3585">
        <v>4.5</v>
      </c>
      <c r="F3585" s="1" t="e">
        <f t="shared" si="837"/>
        <v>#VALUE!</v>
      </c>
      <c r="G3585" s="1" t="e">
        <f t="shared" si="824"/>
        <v>#VALUE!</v>
      </c>
      <c r="H3585" t="e">
        <f t="shared" si="825"/>
        <v>#VALUE!</v>
      </c>
      <c r="I3585" t="s">
        <v>7112</v>
      </c>
      <c r="J3585" t="s">
        <v>5725</v>
      </c>
      <c r="K3585" t="s">
        <v>185</v>
      </c>
      <c r="L3585" t="e">
        <f t="shared" si="826"/>
        <v>#VALUE!</v>
      </c>
      <c r="N3585" s="2" t="e">
        <f t="shared" si="827"/>
        <v>#VALUE!</v>
      </c>
      <c r="O3585" t="s">
        <v>181</v>
      </c>
      <c r="Q3585" t="s">
        <v>117</v>
      </c>
      <c r="R3585" t="str">
        <f t="shared" si="828"/>
        <v>Great</v>
      </c>
      <c r="S3585" t="str">
        <f t="shared" si="829"/>
        <v>Great</v>
      </c>
      <c r="T3585" t="e">
        <f t="shared" si="830"/>
        <v>#VALUE!</v>
      </c>
      <c r="U3585" t="e">
        <f t="shared" si="831"/>
        <v>#VALUE!</v>
      </c>
      <c r="V3585" t="e">
        <f t="shared" si="832"/>
        <v>#VALUE!</v>
      </c>
      <c r="W3585" t="str">
        <f t="shared" si="833"/>
        <v>Don't Buy</v>
      </c>
      <c r="X3585" t="str">
        <f t="shared" si="834"/>
        <v>Not Known</v>
      </c>
      <c r="Z3585" t="e">
        <f t="shared" si="835"/>
        <v>#VALUE!</v>
      </c>
      <c r="AB3585" t="str">
        <f t="shared" si="836"/>
        <v>0</v>
      </c>
    </row>
    <row r="3586" spans="1:28" x14ac:dyDescent="0.3">
      <c r="A3586">
        <v>3584</v>
      </c>
      <c r="B3586" t="s">
        <v>7130</v>
      </c>
      <c r="C3586" t="str">
        <f t="shared" si="823"/>
        <v>Long</v>
      </c>
      <c r="D3586">
        <v>4</v>
      </c>
      <c r="F3586" s="1">
        <f t="shared" si="837"/>
        <v>4</v>
      </c>
      <c r="G3586" s="1">
        <f t="shared" si="824"/>
        <v>4</v>
      </c>
      <c r="H3586">
        <f t="shared" si="825"/>
        <v>4</v>
      </c>
      <c r="I3586" t="s">
        <v>7112</v>
      </c>
      <c r="J3586" t="s">
        <v>22</v>
      </c>
      <c r="K3586" t="s">
        <v>7131</v>
      </c>
      <c r="L3586" t="str">
        <f t="shared" si="826"/>
        <v>Established</v>
      </c>
      <c r="N3586" s="2">
        <f t="shared" si="827"/>
        <v>91</v>
      </c>
      <c r="O3586" t="s">
        <v>572</v>
      </c>
      <c r="P3586" t="s">
        <v>147</v>
      </c>
      <c r="Q3586" t="s">
        <v>80</v>
      </c>
      <c r="R3586" t="str">
        <f t="shared" si="828"/>
        <v>Average</v>
      </c>
      <c r="S3586" t="str">
        <f t="shared" si="829"/>
        <v xml:space="preserve"> </v>
      </c>
      <c r="T3586" t="b">
        <f t="shared" si="830"/>
        <v>0</v>
      </c>
      <c r="U3586" t="b">
        <f t="shared" si="831"/>
        <v>1</v>
      </c>
      <c r="V3586" t="str">
        <f t="shared" si="832"/>
        <v>Average Company</v>
      </c>
      <c r="W3586" t="str">
        <f t="shared" si="833"/>
        <v>Don't Buy</v>
      </c>
      <c r="X3586" t="str">
        <f t="shared" si="834"/>
        <v>Not Known</v>
      </c>
      <c r="Z3586" t="str">
        <f t="shared" si="835"/>
        <v>None</v>
      </c>
      <c r="AB3586" t="str">
        <f t="shared" si="836"/>
        <v>0</v>
      </c>
    </row>
    <row r="3587" spans="1:28" x14ac:dyDescent="0.3">
      <c r="A3587">
        <v>3585</v>
      </c>
      <c r="B3587" t="s">
        <v>7132</v>
      </c>
      <c r="C3587" t="str">
        <f t="shared" ref="C3587:C3650" si="838">IF(LEN(B3587)&gt;=10,"Long","Short")</f>
        <v>Long</v>
      </c>
      <c r="D3587">
        <v>4.4000000000000004</v>
      </c>
      <c r="F3587" s="1">
        <f t="shared" si="837"/>
        <v>4.4000000000000004</v>
      </c>
      <c r="G3587" s="1">
        <f t="shared" ref="G3587:G3650" si="839">IF(L3587="Startup",D3587+0.5,D3587)</f>
        <v>4.4000000000000004</v>
      </c>
      <c r="H3587">
        <f t="shared" ref="H3587:H3650" si="840">IF(L3587="Startup",D3587+0.1,D3587)</f>
        <v>4.4000000000000004</v>
      </c>
      <c r="I3587" t="s">
        <v>7112</v>
      </c>
      <c r="J3587" t="s">
        <v>22</v>
      </c>
      <c r="K3587" t="s">
        <v>7133</v>
      </c>
      <c r="L3587" t="str">
        <f t="shared" ref="L3587:L3650" si="841">IF(N3587&lt;10,"Startup","Established")</f>
        <v>Established</v>
      </c>
      <c r="N3587" s="2">
        <f t="shared" ref="N3587:N3650" si="842">INT(LEFT(O3587,2))</f>
        <v>49</v>
      </c>
      <c r="O3587" t="s">
        <v>104</v>
      </c>
      <c r="P3587" t="s">
        <v>691</v>
      </c>
      <c r="Q3587" t="s">
        <v>846</v>
      </c>
      <c r="R3587" t="str">
        <f t="shared" ref="R3587:R3650" si="843">IF(D3587&gt;4,"Great","Average")</f>
        <v>Great</v>
      </c>
      <c r="S3587" t="str">
        <f t="shared" ref="S3587:S3650" si="844">IF(D3587&gt;4,"Great"," ")</f>
        <v>Great</v>
      </c>
      <c r="T3587" t="b">
        <f t="shared" ref="T3587:T3650" si="845">AND(D3587:D13545&gt;4,N3587:N13545&gt;10)</f>
        <v>1</v>
      </c>
      <c r="U3587" t="b">
        <f t="shared" ref="U3587:U3650" si="846">OR(D3587&gt;3.5,N3587&lt;10)</f>
        <v>1</v>
      </c>
      <c r="V3587" t="str">
        <f t="shared" ref="V3587:V3650" si="847">IF(AND(D3587&gt;4,N3587&gt;20),"Top Company","Average Company")</f>
        <v>Top Company</v>
      </c>
      <c r="W3587" t="str">
        <f t="shared" ref="W3587:W3650" si="848">IF(OR(LEFT(B3587,1)="T",LEFT(B3587,1)="G"),"Buy","Don't Buy")</f>
        <v>Don't Buy</v>
      </c>
      <c r="X3587" t="str">
        <f t="shared" ref="X3587:X3650" si="849">IF(IF(Q3587="Financial Services",ISNUMBER(SEARCH("Mumbai",K3587))),"Bombay Finance","Not Known")</f>
        <v>Not Known</v>
      </c>
      <c r="Z3587" t="str">
        <f t="shared" ref="Z3587:Z3650" si="850">IF(AND(OR(ISNUMBER(SEARCH("Bangalore",K3587)),ISNUMBER(SEARCH("Bengaluru",K3587)),ISNUMBER(SEARCH("Chennai",K3587))),N3587&lt;10),"Silicon Valley Startups","None")</f>
        <v>None</v>
      </c>
      <c r="AB3587" t="str">
        <f t="shared" ref="AB3587:AB3650" si="851">IF(AND(OR(Q3587="IT Services &amp; Consulting",Q3587="Financial Services"),D3587&gt;4),"1Million",IF(AND(OR(Q3587="IT Services &amp; Consulting",Q3587="Financial Services"),D3587&lt;=4),"500K",IF(AND(Q3587="Telecom / ISP",D3587&gt;4),"800K","0")))</f>
        <v>0</v>
      </c>
    </row>
    <row r="3588" spans="1:28" x14ac:dyDescent="0.3">
      <c r="A3588">
        <v>3586</v>
      </c>
      <c r="B3588" t="s">
        <v>7134</v>
      </c>
      <c r="C3588" t="str">
        <f t="shared" si="838"/>
        <v>Short</v>
      </c>
      <c r="D3588">
        <v>3.8</v>
      </c>
      <c r="F3588" s="1">
        <f t="shared" si="837"/>
        <v>4.3</v>
      </c>
      <c r="G3588" s="1">
        <f t="shared" si="839"/>
        <v>4.3</v>
      </c>
      <c r="H3588">
        <f t="shared" si="840"/>
        <v>3.9</v>
      </c>
      <c r="I3588" t="s">
        <v>7112</v>
      </c>
      <c r="J3588" t="s">
        <v>10</v>
      </c>
      <c r="K3588" t="s">
        <v>1491</v>
      </c>
      <c r="L3588" t="str">
        <f t="shared" si="841"/>
        <v>Startup</v>
      </c>
      <c r="N3588" s="2">
        <f t="shared" si="842"/>
        <v>6</v>
      </c>
      <c r="O3588" t="s">
        <v>217</v>
      </c>
      <c r="P3588" t="s">
        <v>683</v>
      </c>
      <c r="Q3588" t="s">
        <v>773</v>
      </c>
      <c r="R3588" t="str">
        <f t="shared" si="843"/>
        <v>Average</v>
      </c>
      <c r="S3588" t="str">
        <f t="shared" si="844"/>
        <v xml:space="preserve"> </v>
      </c>
      <c r="T3588" t="b">
        <f t="shared" si="845"/>
        <v>0</v>
      </c>
      <c r="U3588" t="b">
        <f t="shared" si="846"/>
        <v>1</v>
      </c>
      <c r="V3588" t="str">
        <f t="shared" si="847"/>
        <v>Average Company</v>
      </c>
      <c r="W3588" t="str">
        <f t="shared" si="848"/>
        <v>Don't Buy</v>
      </c>
      <c r="X3588" t="str">
        <f t="shared" si="849"/>
        <v>Not Known</v>
      </c>
      <c r="Z3588" t="str">
        <f t="shared" si="850"/>
        <v>None</v>
      </c>
      <c r="AB3588" t="str">
        <f t="shared" si="851"/>
        <v>0</v>
      </c>
    </row>
    <row r="3589" spans="1:28" x14ac:dyDescent="0.3">
      <c r="A3589">
        <v>3587</v>
      </c>
      <c r="B3589" t="s">
        <v>7135</v>
      </c>
      <c r="C3589" t="str">
        <f t="shared" si="838"/>
        <v>Short</v>
      </c>
      <c r="D3589">
        <v>4.0999999999999996</v>
      </c>
      <c r="F3589" s="1">
        <f t="shared" si="837"/>
        <v>4.0999999999999996</v>
      </c>
      <c r="G3589" s="1">
        <f t="shared" si="839"/>
        <v>4.0999999999999996</v>
      </c>
      <c r="H3589">
        <f t="shared" si="840"/>
        <v>4.0999999999999996</v>
      </c>
      <c r="I3589" t="s">
        <v>7112</v>
      </c>
      <c r="J3589" t="s">
        <v>22</v>
      </c>
      <c r="K3589" t="s">
        <v>7136</v>
      </c>
      <c r="L3589" t="str">
        <f t="shared" si="841"/>
        <v>Established</v>
      </c>
      <c r="N3589" s="2">
        <f t="shared" si="842"/>
        <v>17</v>
      </c>
      <c r="O3589" t="s">
        <v>711</v>
      </c>
      <c r="P3589" t="s">
        <v>147</v>
      </c>
      <c r="Q3589" t="s">
        <v>19</v>
      </c>
      <c r="R3589" t="str">
        <f t="shared" si="843"/>
        <v>Great</v>
      </c>
      <c r="S3589" t="str">
        <f t="shared" si="844"/>
        <v>Great</v>
      </c>
      <c r="T3589" t="b">
        <f t="shared" si="845"/>
        <v>1</v>
      </c>
      <c r="U3589" t="b">
        <f t="shared" si="846"/>
        <v>1</v>
      </c>
      <c r="V3589" t="str">
        <f t="shared" si="847"/>
        <v>Average Company</v>
      </c>
      <c r="W3589" t="str">
        <f t="shared" si="848"/>
        <v>Don't Buy</v>
      </c>
      <c r="X3589" t="str">
        <f t="shared" si="849"/>
        <v>Not Known</v>
      </c>
      <c r="Z3589" t="str">
        <f t="shared" si="850"/>
        <v>None</v>
      </c>
      <c r="AB3589" t="str">
        <f t="shared" si="851"/>
        <v>1Million</v>
      </c>
    </row>
    <row r="3590" spans="1:28" x14ac:dyDescent="0.3">
      <c r="A3590">
        <v>3588</v>
      </c>
      <c r="B3590" t="s">
        <v>7137</v>
      </c>
      <c r="C3590" t="str">
        <f t="shared" si="838"/>
        <v>Long</v>
      </c>
      <c r="D3590">
        <v>4.2</v>
      </c>
      <c r="F3590" s="1">
        <f t="shared" si="837"/>
        <v>4.2</v>
      </c>
      <c r="G3590" s="1">
        <f t="shared" si="839"/>
        <v>4.2</v>
      </c>
      <c r="H3590">
        <f t="shared" si="840"/>
        <v>4.2</v>
      </c>
      <c r="I3590" t="s">
        <v>7112</v>
      </c>
      <c r="J3590" t="s">
        <v>22</v>
      </c>
      <c r="K3590" t="s">
        <v>2458</v>
      </c>
      <c r="L3590" t="str">
        <f t="shared" si="841"/>
        <v>Established</v>
      </c>
      <c r="N3590" s="2">
        <f t="shared" si="842"/>
        <v>23</v>
      </c>
      <c r="O3590" t="s">
        <v>230</v>
      </c>
      <c r="P3590" t="s">
        <v>1261</v>
      </c>
      <c r="Q3590" t="s">
        <v>362</v>
      </c>
      <c r="R3590" t="str">
        <f t="shared" si="843"/>
        <v>Great</v>
      </c>
      <c r="S3590" t="str">
        <f t="shared" si="844"/>
        <v>Great</v>
      </c>
      <c r="T3590" t="b">
        <f t="shared" si="845"/>
        <v>1</v>
      </c>
      <c r="U3590" t="b">
        <f t="shared" si="846"/>
        <v>1</v>
      </c>
      <c r="V3590" t="str">
        <f t="shared" si="847"/>
        <v>Top Company</v>
      </c>
      <c r="W3590" t="str">
        <f t="shared" si="848"/>
        <v>Don't Buy</v>
      </c>
      <c r="X3590" t="str">
        <f t="shared" si="849"/>
        <v>Not Known</v>
      </c>
      <c r="Z3590" t="str">
        <f t="shared" si="850"/>
        <v>None</v>
      </c>
      <c r="AB3590" t="str">
        <f t="shared" si="851"/>
        <v>0</v>
      </c>
    </row>
    <row r="3591" spans="1:28" x14ac:dyDescent="0.3">
      <c r="A3591">
        <v>3589</v>
      </c>
      <c r="B3591" t="s">
        <v>7138</v>
      </c>
      <c r="C3591" t="str">
        <f t="shared" si="838"/>
        <v>Long</v>
      </c>
      <c r="D3591">
        <v>3.9</v>
      </c>
      <c r="F3591" s="1">
        <f t="shared" si="837"/>
        <v>3.9</v>
      </c>
      <c r="G3591" s="1">
        <f t="shared" si="839"/>
        <v>3.9</v>
      </c>
      <c r="H3591">
        <f t="shared" si="840"/>
        <v>3.9</v>
      </c>
      <c r="I3591" t="s">
        <v>7112</v>
      </c>
      <c r="J3591" t="s">
        <v>22</v>
      </c>
      <c r="K3591" t="s">
        <v>6627</v>
      </c>
      <c r="L3591" t="str">
        <f t="shared" si="841"/>
        <v>Established</v>
      </c>
      <c r="N3591" s="2">
        <f t="shared" si="842"/>
        <v>16</v>
      </c>
      <c r="O3591" t="s">
        <v>121</v>
      </c>
      <c r="P3591" t="s">
        <v>147</v>
      </c>
      <c r="Q3591" t="s">
        <v>14</v>
      </c>
      <c r="R3591" t="str">
        <f t="shared" si="843"/>
        <v>Average</v>
      </c>
      <c r="S3591" t="str">
        <f t="shared" si="844"/>
        <v xml:space="preserve"> </v>
      </c>
      <c r="T3591" t="b">
        <f t="shared" si="845"/>
        <v>0</v>
      </c>
      <c r="U3591" t="b">
        <f t="shared" si="846"/>
        <v>1</v>
      </c>
      <c r="V3591" t="str">
        <f t="shared" si="847"/>
        <v>Average Company</v>
      </c>
      <c r="W3591" t="str">
        <f t="shared" si="848"/>
        <v>Don't Buy</v>
      </c>
      <c r="X3591" t="str">
        <f t="shared" si="849"/>
        <v>Not Known</v>
      </c>
      <c r="Z3591" t="str">
        <f t="shared" si="850"/>
        <v>None</v>
      </c>
      <c r="AB3591" t="str">
        <f t="shared" si="851"/>
        <v>0</v>
      </c>
    </row>
    <row r="3592" spans="1:28" x14ac:dyDescent="0.3">
      <c r="A3592">
        <v>3590</v>
      </c>
      <c r="B3592" t="s">
        <v>7139</v>
      </c>
      <c r="C3592" t="str">
        <f t="shared" si="838"/>
        <v>Short</v>
      </c>
      <c r="D3592">
        <v>3.5</v>
      </c>
      <c r="F3592" s="1">
        <f t="shared" si="837"/>
        <v>3.5</v>
      </c>
      <c r="G3592" s="1">
        <f t="shared" si="839"/>
        <v>3.5</v>
      </c>
      <c r="H3592">
        <f t="shared" si="840"/>
        <v>3.5</v>
      </c>
      <c r="I3592" t="s">
        <v>7112</v>
      </c>
      <c r="J3592" t="s">
        <v>22</v>
      </c>
      <c r="K3592" t="s">
        <v>4204</v>
      </c>
      <c r="L3592" t="str">
        <f t="shared" si="841"/>
        <v>Established</v>
      </c>
      <c r="N3592" s="2">
        <f t="shared" si="842"/>
        <v>31</v>
      </c>
      <c r="O3592" t="s">
        <v>58</v>
      </c>
      <c r="P3592" t="s">
        <v>147</v>
      </c>
      <c r="Q3592" t="s">
        <v>243</v>
      </c>
      <c r="R3592" t="str">
        <f t="shared" si="843"/>
        <v>Average</v>
      </c>
      <c r="S3592" t="str">
        <f t="shared" si="844"/>
        <v xml:space="preserve"> </v>
      </c>
      <c r="T3592" t="b">
        <f t="shared" si="845"/>
        <v>0</v>
      </c>
      <c r="U3592" t="b">
        <f t="shared" si="846"/>
        <v>0</v>
      </c>
      <c r="V3592" t="str">
        <f t="shared" si="847"/>
        <v>Average Company</v>
      </c>
      <c r="W3592" t="str">
        <f t="shared" si="848"/>
        <v>Don't Buy</v>
      </c>
      <c r="X3592" t="str">
        <f t="shared" si="849"/>
        <v>Not Known</v>
      </c>
      <c r="Z3592" t="str">
        <f t="shared" si="850"/>
        <v>None</v>
      </c>
      <c r="AB3592" t="str">
        <f t="shared" si="851"/>
        <v>0</v>
      </c>
    </row>
    <row r="3593" spans="1:28" x14ac:dyDescent="0.3">
      <c r="A3593">
        <v>3591</v>
      </c>
      <c r="B3593" t="s">
        <v>7140</v>
      </c>
      <c r="C3593" t="str">
        <f t="shared" si="838"/>
        <v>Long</v>
      </c>
      <c r="D3593">
        <v>4.2</v>
      </c>
      <c r="F3593" s="1">
        <f t="shared" si="837"/>
        <v>4.2</v>
      </c>
      <c r="G3593" s="1">
        <f t="shared" si="839"/>
        <v>4.2</v>
      </c>
      <c r="H3593">
        <f t="shared" si="840"/>
        <v>4.2</v>
      </c>
      <c r="I3593" t="s">
        <v>7112</v>
      </c>
      <c r="J3593" t="s">
        <v>10</v>
      </c>
      <c r="K3593" t="s">
        <v>5270</v>
      </c>
      <c r="L3593" t="str">
        <f t="shared" si="841"/>
        <v>Established</v>
      </c>
      <c r="N3593" s="2">
        <f t="shared" si="842"/>
        <v>23</v>
      </c>
      <c r="O3593" t="s">
        <v>230</v>
      </c>
      <c r="P3593" t="s">
        <v>683</v>
      </c>
      <c r="Q3593" t="s">
        <v>28</v>
      </c>
      <c r="R3593" t="str">
        <f t="shared" si="843"/>
        <v>Great</v>
      </c>
      <c r="S3593" t="str">
        <f t="shared" si="844"/>
        <v>Great</v>
      </c>
      <c r="T3593" t="b">
        <f t="shared" si="845"/>
        <v>1</v>
      </c>
      <c r="U3593" t="b">
        <f t="shared" si="846"/>
        <v>1</v>
      </c>
      <c r="V3593" t="str">
        <f t="shared" si="847"/>
        <v>Top Company</v>
      </c>
      <c r="W3593" t="str">
        <f t="shared" si="848"/>
        <v>Don't Buy</v>
      </c>
      <c r="X3593" t="str">
        <f t="shared" si="849"/>
        <v>Not Known</v>
      </c>
      <c r="Z3593" t="str">
        <f t="shared" si="850"/>
        <v>None</v>
      </c>
      <c r="AB3593" t="str">
        <f t="shared" si="851"/>
        <v>1Million</v>
      </c>
    </row>
    <row r="3594" spans="1:28" x14ac:dyDescent="0.3">
      <c r="A3594">
        <v>3592</v>
      </c>
      <c r="B3594" t="s">
        <v>7141</v>
      </c>
      <c r="C3594" t="str">
        <f t="shared" si="838"/>
        <v>Long</v>
      </c>
      <c r="D3594">
        <v>3.9</v>
      </c>
      <c r="F3594" s="1" t="e">
        <f t="shared" si="837"/>
        <v>#VALUE!</v>
      </c>
      <c r="G3594" s="1" t="e">
        <f t="shared" si="839"/>
        <v>#VALUE!</v>
      </c>
      <c r="H3594" t="e">
        <f t="shared" si="840"/>
        <v>#VALUE!</v>
      </c>
      <c r="I3594" t="s">
        <v>7112</v>
      </c>
      <c r="J3594" t="s">
        <v>6907</v>
      </c>
      <c r="K3594" t="s">
        <v>181</v>
      </c>
      <c r="L3594" t="e">
        <f t="shared" si="841"/>
        <v>#VALUE!</v>
      </c>
      <c r="N3594" s="2" t="e">
        <f t="shared" si="842"/>
        <v>#VALUE!</v>
      </c>
      <c r="Q3594" t="s">
        <v>14</v>
      </c>
      <c r="R3594" t="str">
        <f t="shared" si="843"/>
        <v>Average</v>
      </c>
      <c r="S3594" t="str">
        <f t="shared" si="844"/>
        <v xml:space="preserve"> </v>
      </c>
      <c r="T3594" t="e">
        <f t="shared" si="845"/>
        <v>#VALUE!</v>
      </c>
      <c r="U3594" t="e">
        <f t="shared" si="846"/>
        <v>#VALUE!</v>
      </c>
      <c r="V3594" t="e">
        <f t="shared" si="847"/>
        <v>#VALUE!</v>
      </c>
      <c r="W3594" t="str">
        <f t="shared" si="848"/>
        <v>Buy</v>
      </c>
      <c r="X3594" t="str">
        <f t="shared" si="849"/>
        <v>Not Known</v>
      </c>
      <c r="Z3594" t="e">
        <f t="shared" si="850"/>
        <v>#VALUE!</v>
      </c>
      <c r="AB3594" t="str">
        <f t="shared" si="851"/>
        <v>0</v>
      </c>
    </row>
    <row r="3595" spans="1:28" x14ac:dyDescent="0.3">
      <c r="A3595">
        <v>3593</v>
      </c>
      <c r="B3595" t="s">
        <v>7142</v>
      </c>
      <c r="C3595" t="str">
        <f t="shared" si="838"/>
        <v>Long</v>
      </c>
      <c r="D3595">
        <v>3.9</v>
      </c>
      <c r="F3595" s="1">
        <f t="shared" si="837"/>
        <v>3.9</v>
      </c>
      <c r="G3595" s="1">
        <f t="shared" si="839"/>
        <v>3.9</v>
      </c>
      <c r="H3595">
        <f t="shared" si="840"/>
        <v>3.9</v>
      </c>
      <c r="I3595" t="s">
        <v>7112</v>
      </c>
      <c r="J3595" t="s">
        <v>22</v>
      </c>
      <c r="K3595" t="s">
        <v>1471</v>
      </c>
      <c r="L3595" t="str">
        <f t="shared" si="841"/>
        <v>Established</v>
      </c>
      <c r="N3595" s="2">
        <f t="shared" si="842"/>
        <v>19</v>
      </c>
      <c r="O3595" t="s">
        <v>100</v>
      </c>
      <c r="P3595" t="s">
        <v>1308</v>
      </c>
      <c r="Q3595" t="s">
        <v>284</v>
      </c>
      <c r="R3595" t="str">
        <f t="shared" si="843"/>
        <v>Average</v>
      </c>
      <c r="S3595" t="str">
        <f t="shared" si="844"/>
        <v xml:space="preserve"> </v>
      </c>
      <c r="T3595" t="b">
        <f t="shared" si="845"/>
        <v>0</v>
      </c>
      <c r="U3595" t="b">
        <f t="shared" si="846"/>
        <v>1</v>
      </c>
      <c r="V3595" t="str">
        <f t="shared" si="847"/>
        <v>Average Company</v>
      </c>
      <c r="W3595" t="str">
        <f t="shared" si="848"/>
        <v>Don't Buy</v>
      </c>
      <c r="X3595" t="str">
        <f t="shared" si="849"/>
        <v>Not Known</v>
      </c>
      <c r="Z3595" t="str">
        <f t="shared" si="850"/>
        <v>None</v>
      </c>
      <c r="AB3595" t="str">
        <f t="shared" si="851"/>
        <v>0</v>
      </c>
    </row>
    <row r="3596" spans="1:28" x14ac:dyDescent="0.3">
      <c r="A3596">
        <v>3594</v>
      </c>
      <c r="B3596" t="s">
        <v>7143</v>
      </c>
      <c r="C3596" t="str">
        <f t="shared" si="838"/>
        <v>Long</v>
      </c>
      <c r="D3596">
        <v>3.5</v>
      </c>
      <c r="F3596" s="1">
        <f t="shared" si="837"/>
        <v>3.5</v>
      </c>
      <c r="G3596" s="1">
        <f t="shared" si="839"/>
        <v>3.5</v>
      </c>
      <c r="H3596">
        <f t="shared" si="840"/>
        <v>3.5</v>
      </c>
      <c r="I3596" t="s">
        <v>7112</v>
      </c>
      <c r="J3596" t="s">
        <v>7144</v>
      </c>
      <c r="K3596" t="s">
        <v>289</v>
      </c>
      <c r="L3596" t="str">
        <f t="shared" si="841"/>
        <v>Established</v>
      </c>
      <c r="N3596" s="2">
        <f t="shared" si="842"/>
        <v>51</v>
      </c>
      <c r="O3596" t="s">
        <v>1308</v>
      </c>
      <c r="Q3596" t="s">
        <v>28</v>
      </c>
      <c r="R3596" t="str">
        <f t="shared" si="843"/>
        <v>Average</v>
      </c>
      <c r="S3596" t="str">
        <f t="shared" si="844"/>
        <v xml:space="preserve"> </v>
      </c>
      <c r="T3596" t="b">
        <f t="shared" si="845"/>
        <v>0</v>
      </c>
      <c r="U3596" t="b">
        <f t="shared" si="846"/>
        <v>0</v>
      </c>
      <c r="V3596" t="str">
        <f t="shared" si="847"/>
        <v>Average Company</v>
      </c>
      <c r="W3596" t="str">
        <f t="shared" si="848"/>
        <v>Don't Buy</v>
      </c>
      <c r="X3596" t="str">
        <f t="shared" si="849"/>
        <v>Not Known</v>
      </c>
      <c r="Z3596" t="str">
        <f t="shared" si="850"/>
        <v>None</v>
      </c>
      <c r="AB3596" t="str">
        <f t="shared" si="851"/>
        <v>500K</v>
      </c>
    </row>
    <row r="3597" spans="1:28" x14ac:dyDescent="0.3">
      <c r="A3597">
        <v>3595</v>
      </c>
      <c r="B3597" t="s">
        <v>7145</v>
      </c>
      <c r="C3597" t="str">
        <f t="shared" si="838"/>
        <v>Long</v>
      </c>
      <c r="D3597">
        <v>3.6</v>
      </c>
      <c r="F3597" s="1">
        <f t="shared" si="837"/>
        <v>3.6</v>
      </c>
      <c r="G3597" s="1">
        <f t="shared" si="839"/>
        <v>3.6</v>
      </c>
      <c r="H3597">
        <f t="shared" si="840"/>
        <v>3.6</v>
      </c>
      <c r="I3597" t="s">
        <v>7112</v>
      </c>
      <c r="J3597" t="s">
        <v>7146</v>
      </c>
      <c r="K3597" t="s">
        <v>230</v>
      </c>
      <c r="L3597" t="str">
        <f t="shared" si="841"/>
        <v>Established</v>
      </c>
      <c r="N3597" s="2">
        <f t="shared" si="842"/>
        <v>20</v>
      </c>
      <c r="O3597" t="s">
        <v>683</v>
      </c>
      <c r="Q3597" t="s">
        <v>19</v>
      </c>
      <c r="R3597" t="str">
        <f t="shared" si="843"/>
        <v>Average</v>
      </c>
      <c r="S3597" t="str">
        <f t="shared" si="844"/>
        <v xml:space="preserve"> </v>
      </c>
      <c r="T3597" t="b">
        <f t="shared" si="845"/>
        <v>0</v>
      </c>
      <c r="U3597" t="b">
        <f t="shared" si="846"/>
        <v>1</v>
      </c>
      <c r="V3597" t="str">
        <f t="shared" si="847"/>
        <v>Average Company</v>
      </c>
      <c r="W3597" t="str">
        <f t="shared" si="848"/>
        <v>Don't Buy</v>
      </c>
      <c r="X3597" t="str">
        <f t="shared" si="849"/>
        <v>Not Known</v>
      </c>
      <c r="Z3597" t="str">
        <f t="shared" si="850"/>
        <v>None</v>
      </c>
      <c r="AB3597" t="str">
        <f t="shared" si="851"/>
        <v>500K</v>
      </c>
    </row>
    <row r="3598" spans="1:28" x14ac:dyDescent="0.3">
      <c r="A3598">
        <v>3596</v>
      </c>
      <c r="B3598" t="s">
        <v>7147</v>
      </c>
      <c r="C3598" t="str">
        <f t="shared" si="838"/>
        <v>Long</v>
      </c>
      <c r="D3598">
        <v>4.0999999999999996</v>
      </c>
      <c r="F3598" s="1">
        <f t="shared" si="837"/>
        <v>4.0999999999999996</v>
      </c>
      <c r="G3598" s="1">
        <f t="shared" si="839"/>
        <v>4.0999999999999996</v>
      </c>
      <c r="H3598">
        <f t="shared" si="840"/>
        <v>4.0999999999999996</v>
      </c>
      <c r="I3598" t="s">
        <v>7112</v>
      </c>
      <c r="J3598" t="s">
        <v>7148</v>
      </c>
      <c r="K3598" t="s">
        <v>321</v>
      </c>
      <c r="L3598" t="str">
        <f t="shared" si="841"/>
        <v>Established</v>
      </c>
      <c r="N3598" s="2">
        <f t="shared" si="842"/>
        <v>20</v>
      </c>
      <c r="O3598" t="s">
        <v>683</v>
      </c>
      <c r="Q3598" t="s">
        <v>7149</v>
      </c>
      <c r="R3598" t="str">
        <f t="shared" si="843"/>
        <v>Great</v>
      </c>
      <c r="S3598" t="str">
        <f t="shared" si="844"/>
        <v>Great</v>
      </c>
      <c r="T3598" t="b">
        <f t="shared" si="845"/>
        <v>1</v>
      </c>
      <c r="U3598" t="b">
        <f t="shared" si="846"/>
        <v>1</v>
      </c>
      <c r="V3598" t="str">
        <f t="shared" si="847"/>
        <v>Average Company</v>
      </c>
      <c r="W3598" t="str">
        <f t="shared" si="848"/>
        <v>Don't Buy</v>
      </c>
      <c r="X3598" t="str">
        <f t="shared" si="849"/>
        <v>Not Known</v>
      </c>
      <c r="Z3598" t="str">
        <f t="shared" si="850"/>
        <v>None</v>
      </c>
      <c r="AB3598" t="str">
        <f t="shared" si="851"/>
        <v>0</v>
      </c>
    </row>
    <row r="3599" spans="1:28" x14ac:dyDescent="0.3">
      <c r="A3599">
        <v>3597</v>
      </c>
      <c r="B3599" t="s">
        <v>7150</v>
      </c>
      <c r="C3599" t="str">
        <f t="shared" si="838"/>
        <v>Long</v>
      </c>
      <c r="D3599">
        <v>3.9</v>
      </c>
      <c r="F3599" s="1">
        <f t="shared" si="837"/>
        <v>3.9</v>
      </c>
      <c r="G3599" s="1">
        <f t="shared" si="839"/>
        <v>3.9</v>
      </c>
      <c r="H3599">
        <f t="shared" si="840"/>
        <v>3.9</v>
      </c>
      <c r="I3599" t="s">
        <v>7112</v>
      </c>
      <c r="J3599" t="s">
        <v>22</v>
      </c>
      <c r="K3599" t="s">
        <v>3988</v>
      </c>
      <c r="L3599" t="str">
        <f t="shared" si="841"/>
        <v>Established</v>
      </c>
      <c r="N3599" s="2">
        <f t="shared" si="842"/>
        <v>22</v>
      </c>
      <c r="O3599" t="s">
        <v>142</v>
      </c>
      <c r="P3599" t="s">
        <v>691</v>
      </c>
      <c r="Q3599" t="s">
        <v>44</v>
      </c>
      <c r="R3599" t="str">
        <f t="shared" si="843"/>
        <v>Average</v>
      </c>
      <c r="S3599" t="str">
        <f t="shared" si="844"/>
        <v xml:space="preserve"> </v>
      </c>
      <c r="T3599" t="b">
        <f t="shared" si="845"/>
        <v>0</v>
      </c>
      <c r="U3599" t="b">
        <f t="shared" si="846"/>
        <v>1</v>
      </c>
      <c r="V3599" t="str">
        <f t="shared" si="847"/>
        <v>Average Company</v>
      </c>
      <c r="W3599" t="str">
        <f t="shared" si="848"/>
        <v>Don't Buy</v>
      </c>
      <c r="X3599" t="str">
        <f t="shared" si="849"/>
        <v>Not Known</v>
      </c>
      <c r="Z3599" t="str">
        <f t="shared" si="850"/>
        <v>None</v>
      </c>
      <c r="AB3599" t="str">
        <f t="shared" si="851"/>
        <v>0</v>
      </c>
    </row>
    <row r="3600" spans="1:28" x14ac:dyDescent="0.3">
      <c r="A3600">
        <v>3598</v>
      </c>
      <c r="B3600" t="s">
        <v>7151</v>
      </c>
      <c r="C3600" t="str">
        <f t="shared" si="838"/>
        <v>Short</v>
      </c>
      <c r="D3600">
        <v>3.8</v>
      </c>
      <c r="F3600" s="1">
        <f t="shared" si="837"/>
        <v>4.3</v>
      </c>
      <c r="G3600" s="1">
        <f t="shared" si="839"/>
        <v>4.3</v>
      </c>
      <c r="H3600">
        <f t="shared" si="840"/>
        <v>3.9</v>
      </c>
      <c r="I3600" t="s">
        <v>7112</v>
      </c>
      <c r="J3600" t="s">
        <v>22</v>
      </c>
      <c r="K3600" t="s">
        <v>7152</v>
      </c>
      <c r="L3600" t="str">
        <f t="shared" si="841"/>
        <v>Startup</v>
      </c>
      <c r="N3600" s="2">
        <f t="shared" si="842"/>
        <v>4</v>
      </c>
      <c r="O3600" t="s">
        <v>89</v>
      </c>
      <c r="P3600" t="s">
        <v>683</v>
      </c>
      <c r="Q3600" t="s">
        <v>44</v>
      </c>
      <c r="R3600" t="str">
        <f t="shared" si="843"/>
        <v>Average</v>
      </c>
      <c r="S3600" t="str">
        <f t="shared" si="844"/>
        <v xml:space="preserve"> </v>
      </c>
      <c r="T3600" t="b">
        <f t="shared" si="845"/>
        <v>0</v>
      </c>
      <c r="U3600" t="b">
        <f t="shared" si="846"/>
        <v>1</v>
      </c>
      <c r="V3600" t="str">
        <f t="shared" si="847"/>
        <v>Average Company</v>
      </c>
      <c r="W3600" t="str">
        <f t="shared" si="848"/>
        <v>Don't Buy</v>
      </c>
      <c r="X3600" t="str">
        <f t="shared" si="849"/>
        <v>Not Known</v>
      </c>
      <c r="Z3600" t="str">
        <f t="shared" si="850"/>
        <v>Silicon Valley Startups</v>
      </c>
      <c r="AB3600" t="str">
        <f t="shared" si="851"/>
        <v>0</v>
      </c>
    </row>
    <row r="3601" spans="1:28" x14ac:dyDescent="0.3">
      <c r="A3601">
        <v>3599</v>
      </c>
      <c r="B3601" t="s">
        <v>7153</v>
      </c>
      <c r="C3601" t="str">
        <f t="shared" si="838"/>
        <v>Long</v>
      </c>
      <c r="D3601">
        <v>4.0999999999999996</v>
      </c>
      <c r="F3601" s="1">
        <f t="shared" si="837"/>
        <v>4.0999999999999996</v>
      </c>
      <c r="G3601" s="1">
        <f t="shared" si="839"/>
        <v>4.0999999999999996</v>
      </c>
      <c r="H3601">
        <f t="shared" si="840"/>
        <v>4.0999999999999996</v>
      </c>
      <c r="I3601" t="s">
        <v>7154</v>
      </c>
      <c r="J3601" t="s">
        <v>22</v>
      </c>
      <c r="K3601" t="s">
        <v>7155</v>
      </c>
      <c r="L3601" t="str">
        <f t="shared" si="841"/>
        <v>Established</v>
      </c>
      <c r="N3601" s="2">
        <f t="shared" si="842"/>
        <v>48</v>
      </c>
      <c r="O3601" t="s">
        <v>752</v>
      </c>
      <c r="P3601" t="s">
        <v>147</v>
      </c>
      <c r="Q3601" t="s">
        <v>6353</v>
      </c>
      <c r="R3601" t="str">
        <f t="shared" si="843"/>
        <v>Great</v>
      </c>
      <c r="S3601" t="str">
        <f t="shared" si="844"/>
        <v>Great</v>
      </c>
      <c r="T3601" t="b">
        <f t="shared" si="845"/>
        <v>1</v>
      </c>
      <c r="U3601" t="b">
        <f t="shared" si="846"/>
        <v>1</v>
      </c>
      <c r="V3601" t="str">
        <f t="shared" si="847"/>
        <v>Top Company</v>
      </c>
      <c r="W3601" t="str">
        <f t="shared" si="848"/>
        <v>Don't Buy</v>
      </c>
      <c r="X3601" t="str">
        <f t="shared" si="849"/>
        <v>Not Known</v>
      </c>
      <c r="Z3601" t="str">
        <f t="shared" si="850"/>
        <v>None</v>
      </c>
      <c r="AB3601" t="str">
        <f t="shared" si="851"/>
        <v>0</v>
      </c>
    </row>
    <row r="3602" spans="1:28" x14ac:dyDescent="0.3">
      <c r="A3602">
        <v>3600</v>
      </c>
      <c r="B3602" t="s">
        <v>7156</v>
      </c>
      <c r="C3602" t="str">
        <f t="shared" si="838"/>
        <v>Long</v>
      </c>
      <c r="D3602">
        <v>4</v>
      </c>
      <c r="F3602" s="1">
        <f t="shared" si="837"/>
        <v>4</v>
      </c>
      <c r="G3602" s="1">
        <f t="shared" si="839"/>
        <v>4</v>
      </c>
      <c r="H3602">
        <f t="shared" si="840"/>
        <v>4</v>
      </c>
      <c r="I3602" t="s">
        <v>7154</v>
      </c>
      <c r="J3602" t="s">
        <v>22</v>
      </c>
      <c r="K3602" t="s">
        <v>5707</v>
      </c>
      <c r="L3602" t="str">
        <f t="shared" si="841"/>
        <v>Established</v>
      </c>
      <c r="N3602" s="2">
        <f t="shared" si="842"/>
        <v>25</v>
      </c>
      <c r="O3602" t="s">
        <v>7157</v>
      </c>
      <c r="P3602" t="s">
        <v>683</v>
      </c>
      <c r="Q3602" t="s">
        <v>80</v>
      </c>
      <c r="R3602" t="str">
        <f t="shared" si="843"/>
        <v>Average</v>
      </c>
      <c r="S3602" t="str">
        <f t="shared" si="844"/>
        <v xml:space="preserve"> </v>
      </c>
      <c r="T3602" t="b">
        <f t="shared" si="845"/>
        <v>0</v>
      </c>
      <c r="U3602" t="b">
        <f t="shared" si="846"/>
        <v>1</v>
      </c>
      <c r="V3602" t="str">
        <f t="shared" si="847"/>
        <v>Average Company</v>
      </c>
      <c r="W3602" t="str">
        <f t="shared" si="848"/>
        <v>Don't Buy</v>
      </c>
      <c r="X3602" t="str">
        <f t="shared" si="849"/>
        <v>Not Known</v>
      </c>
      <c r="Z3602" t="str">
        <f t="shared" si="850"/>
        <v>None</v>
      </c>
      <c r="AB3602" t="str">
        <f t="shared" si="851"/>
        <v>0</v>
      </c>
    </row>
    <row r="3603" spans="1:28" x14ac:dyDescent="0.3">
      <c r="A3603">
        <v>3601</v>
      </c>
      <c r="B3603" t="s">
        <v>7158</v>
      </c>
      <c r="C3603" t="str">
        <f t="shared" si="838"/>
        <v>Long</v>
      </c>
      <c r="D3603">
        <v>3.8</v>
      </c>
      <c r="F3603" s="1">
        <f t="shared" si="837"/>
        <v>3.8</v>
      </c>
      <c r="G3603" s="1">
        <f t="shared" si="839"/>
        <v>3.8</v>
      </c>
      <c r="H3603">
        <f t="shared" si="840"/>
        <v>3.8</v>
      </c>
      <c r="I3603" t="s">
        <v>7154</v>
      </c>
      <c r="J3603" t="s">
        <v>22</v>
      </c>
      <c r="K3603" t="s">
        <v>4086</v>
      </c>
      <c r="L3603" t="str">
        <f t="shared" si="841"/>
        <v>Established</v>
      </c>
      <c r="N3603" s="2">
        <f t="shared" si="842"/>
        <v>22</v>
      </c>
      <c r="O3603" t="s">
        <v>142</v>
      </c>
      <c r="P3603" t="s">
        <v>147</v>
      </c>
      <c r="Q3603" t="s">
        <v>14</v>
      </c>
      <c r="R3603" t="str">
        <f t="shared" si="843"/>
        <v>Average</v>
      </c>
      <c r="S3603" t="str">
        <f t="shared" si="844"/>
        <v xml:space="preserve"> </v>
      </c>
      <c r="T3603" t="b">
        <f t="shared" si="845"/>
        <v>0</v>
      </c>
      <c r="U3603" t="b">
        <f t="shared" si="846"/>
        <v>1</v>
      </c>
      <c r="V3603" t="str">
        <f t="shared" si="847"/>
        <v>Average Company</v>
      </c>
      <c r="W3603" t="str">
        <f t="shared" si="848"/>
        <v>Don't Buy</v>
      </c>
      <c r="X3603" t="str">
        <f t="shared" si="849"/>
        <v>Not Known</v>
      </c>
      <c r="Z3603" t="str">
        <f t="shared" si="850"/>
        <v>None</v>
      </c>
      <c r="AB3603" t="str">
        <f t="shared" si="851"/>
        <v>0</v>
      </c>
    </row>
    <row r="3604" spans="1:28" x14ac:dyDescent="0.3">
      <c r="A3604">
        <v>3602</v>
      </c>
      <c r="B3604" t="s">
        <v>7159</v>
      </c>
      <c r="C3604" t="str">
        <f t="shared" si="838"/>
        <v>Long</v>
      </c>
      <c r="D3604">
        <v>4</v>
      </c>
      <c r="F3604" s="1">
        <f t="shared" si="837"/>
        <v>4</v>
      </c>
      <c r="G3604" s="1">
        <f t="shared" si="839"/>
        <v>4</v>
      </c>
      <c r="H3604">
        <f t="shared" si="840"/>
        <v>4</v>
      </c>
      <c r="I3604" t="s">
        <v>7154</v>
      </c>
      <c r="J3604" t="s">
        <v>22</v>
      </c>
      <c r="K3604" t="s">
        <v>7160</v>
      </c>
      <c r="L3604" t="str">
        <f t="shared" si="841"/>
        <v>Established</v>
      </c>
      <c r="N3604" s="2">
        <f t="shared" si="842"/>
        <v>23</v>
      </c>
      <c r="O3604" t="s">
        <v>230</v>
      </c>
      <c r="P3604" t="s">
        <v>683</v>
      </c>
      <c r="Q3604" t="s">
        <v>117</v>
      </c>
      <c r="R3604" t="str">
        <f t="shared" si="843"/>
        <v>Average</v>
      </c>
      <c r="S3604" t="str">
        <f t="shared" si="844"/>
        <v xml:space="preserve"> </v>
      </c>
      <c r="T3604" t="b">
        <f t="shared" si="845"/>
        <v>0</v>
      </c>
      <c r="U3604" t="b">
        <f t="shared" si="846"/>
        <v>1</v>
      </c>
      <c r="V3604" t="str">
        <f t="shared" si="847"/>
        <v>Average Company</v>
      </c>
      <c r="W3604" t="str">
        <f t="shared" si="848"/>
        <v>Don't Buy</v>
      </c>
      <c r="X3604" t="str">
        <f t="shared" si="849"/>
        <v>Not Known</v>
      </c>
      <c r="Z3604" t="str">
        <f t="shared" si="850"/>
        <v>None</v>
      </c>
      <c r="AB3604" t="str">
        <f t="shared" si="851"/>
        <v>0</v>
      </c>
    </row>
    <row r="3605" spans="1:28" x14ac:dyDescent="0.3">
      <c r="A3605">
        <v>3603</v>
      </c>
      <c r="B3605" t="s">
        <v>7161</v>
      </c>
      <c r="C3605" t="str">
        <f t="shared" si="838"/>
        <v>Long</v>
      </c>
      <c r="D3605">
        <v>4.4000000000000004</v>
      </c>
      <c r="F3605" s="1">
        <f t="shared" ref="F3605:F3668" si="852">IF(N3605&lt;10,IF(D3605+0.5&gt;5,5,D3605+0.5),D3605)</f>
        <v>4.4000000000000004</v>
      </c>
      <c r="G3605" s="1">
        <f t="shared" si="839"/>
        <v>4.4000000000000004</v>
      </c>
      <c r="H3605">
        <f t="shared" si="840"/>
        <v>4.4000000000000004</v>
      </c>
      <c r="I3605" t="s">
        <v>7154</v>
      </c>
      <c r="J3605" t="s">
        <v>7162</v>
      </c>
      <c r="K3605" t="s">
        <v>596</v>
      </c>
      <c r="L3605" t="str">
        <f t="shared" si="841"/>
        <v>Established</v>
      </c>
      <c r="N3605" s="2">
        <f t="shared" si="842"/>
        <v>10</v>
      </c>
      <c r="O3605" t="s">
        <v>75</v>
      </c>
      <c r="Q3605" t="s">
        <v>601</v>
      </c>
      <c r="R3605" t="str">
        <f t="shared" si="843"/>
        <v>Great</v>
      </c>
      <c r="S3605" t="str">
        <f t="shared" si="844"/>
        <v>Great</v>
      </c>
      <c r="T3605" t="b">
        <f t="shared" si="845"/>
        <v>0</v>
      </c>
      <c r="U3605" t="b">
        <f t="shared" si="846"/>
        <v>1</v>
      </c>
      <c r="V3605" t="str">
        <f t="shared" si="847"/>
        <v>Average Company</v>
      </c>
      <c r="W3605" t="str">
        <f t="shared" si="848"/>
        <v>Don't Buy</v>
      </c>
      <c r="X3605" t="str">
        <f t="shared" si="849"/>
        <v>Not Known</v>
      </c>
      <c r="Z3605" t="str">
        <f t="shared" si="850"/>
        <v>None</v>
      </c>
      <c r="AB3605" t="str">
        <f t="shared" si="851"/>
        <v>0</v>
      </c>
    </row>
    <row r="3606" spans="1:28" x14ac:dyDescent="0.3">
      <c r="A3606">
        <v>3604</v>
      </c>
      <c r="B3606" t="s">
        <v>7163</v>
      </c>
      <c r="C3606" t="str">
        <f t="shared" si="838"/>
        <v>Long</v>
      </c>
      <c r="D3606">
        <v>4.4000000000000004</v>
      </c>
      <c r="F3606" s="1">
        <f t="shared" si="852"/>
        <v>4.4000000000000004</v>
      </c>
      <c r="G3606" s="1">
        <f t="shared" si="839"/>
        <v>4.4000000000000004</v>
      </c>
      <c r="H3606">
        <f t="shared" si="840"/>
        <v>4.4000000000000004</v>
      </c>
      <c r="I3606" t="s">
        <v>7154</v>
      </c>
      <c r="J3606" t="s">
        <v>10</v>
      </c>
      <c r="K3606" t="s">
        <v>7164</v>
      </c>
      <c r="L3606" t="str">
        <f t="shared" si="841"/>
        <v>Established</v>
      </c>
      <c r="N3606" s="2">
        <f t="shared" si="842"/>
        <v>49</v>
      </c>
      <c r="O3606" t="s">
        <v>104</v>
      </c>
      <c r="P3606" t="s">
        <v>147</v>
      </c>
      <c r="Q3606" t="s">
        <v>204</v>
      </c>
      <c r="R3606" t="str">
        <f t="shared" si="843"/>
        <v>Great</v>
      </c>
      <c r="S3606" t="str">
        <f t="shared" si="844"/>
        <v>Great</v>
      </c>
      <c r="T3606" t="b">
        <f t="shared" si="845"/>
        <v>1</v>
      </c>
      <c r="U3606" t="b">
        <f t="shared" si="846"/>
        <v>1</v>
      </c>
      <c r="V3606" t="str">
        <f t="shared" si="847"/>
        <v>Top Company</v>
      </c>
      <c r="W3606" t="str">
        <f t="shared" si="848"/>
        <v>Buy</v>
      </c>
      <c r="X3606" t="str">
        <f t="shared" si="849"/>
        <v>Not Known</v>
      </c>
      <c r="Z3606" t="str">
        <f t="shared" si="850"/>
        <v>None</v>
      </c>
      <c r="AB3606" t="str">
        <f t="shared" si="851"/>
        <v>0</v>
      </c>
    </row>
    <row r="3607" spans="1:28" x14ac:dyDescent="0.3">
      <c r="A3607">
        <v>3605</v>
      </c>
      <c r="B3607" t="s">
        <v>7165</v>
      </c>
      <c r="C3607" t="str">
        <f t="shared" si="838"/>
        <v>Short</v>
      </c>
      <c r="D3607">
        <v>4.2</v>
      </c>
      <c r="F3607" s="1">
        <f t="shared" si="852"/>
        <v>4.7</v>
      </c>
      <c r="G3607" s="1">
        <f t="shared" si="839"/>
        <v>4.7</v>
      </c>
      <c r="H3607">
        <f t="shared" si="840"/>
        <v>4.3</v>
      </c>
      <c r="I3607" t="s">
        <v>7154</v>
      </c>
      <c r="J3607" t="s">
        <v>22</v>
      </c>
      <c r="K3607" t="s">
        <v>7166</v>
      </c>
      <c r="L3607" t="str">
        <f t="shared" si="841"/>
        <v>Startup</v>
      </c>
      <c r="N3607" s="2">
        <f t="shared" si="842"/>
        <v>9</v>
      </c>
      <c r="O3607" t="s">
        <v>331</v>
      </c>
      <c r="P3607" t="s">
        <v>147</v>
      </c>
      <c r="Q3607" t="s">
        <v>44</v>
      </c>
      <c r="R3607" t="str">
        <f t="shared" si="843"/>
        <v>Great</v>
      </c>
      <c r="S3607" t="str">
        <f t="shared" si="844"/>
        <v>Great</v>
      </c>
      <c r="T3607" t="b">
        <f t="shared" si="845"/>
        <v>0</v>
      </c>
      <c r="U3607" t="b">
        <f t="shared" si="846"/>
        <v>1</v>
      </c>
      <c r="V3607" t="str">
        <f t="shared" si="847"/>
        <v>Average Company</v>
      </c>
      <c r="W3607" t="str">
        <f t="shared" si="848"/>
        <v>Buy</v>
      </c>
      <c r="X3607" t="str">
        <f t="shared" si="849"/>
        <v>Not Known</v>
      </c>
      <c r="Z3607" t="str">
        <f t="shared" si="850"/>
        <v>None</v>
      </c>
      <c r="AB3607" t="str">
        <f t="shared" si="851"/>
        <v>0</v>
      </c>
    </row>
    <row r="3608" spans="1:28" x14ac:dyDescent="0.3">
      <c r="A3608">
        <v>3606</v>
      </c>
      <c r="B3608" t="s">
        <v>7167</v>
      </c>
      <c r="C3608" t="str">
        <f t="shared" si="838"/>
        <v>Long</v>
      </c>
      <c r="D3608">
        <v>4.3</v>
      </c>
      <c r="F3608" s="1">
        <f t="shared" si="852"/>
        <v>4.3</v>
      </c>
      <c r="G3608" s="1">
        <f t="shared" si="839"/>
        <v>4.3</v>
      </c>
      <c r="H3608">
        <f t="shared" si="840"/>
        <v>4.3</v>
      </c>
      <c r="I3608" t="s">
        <v>7154</v>
      </c>
      <c r="J3608" t="s">
        <v>10</v>
      </c>
      <c r="K3608" t="s">
        <v>3371</v>
      </c>
      <c r="L3608" t="str">
        <f t="shared" si="841"/>
        <v>Established</v>
      </c>
      <c r="N3608" s="2">
        <f t="shared" si="842"/>
        <v>30</v>
      </c>
      <c r="O3608" t="s">
        <v>604</v>
      </c>
      <c r="P3608" t="s">
        <v>147</v>
      </c>
      <c r="Q3608" t="s">
        <v>846</v>
      </c>
      <c r="R3608" t="str">
        <f t="shared" si="843"/>
        <v>Great</v>
      </c>
      <c r="S3608" t="str">
        <f t="shared" si="844"/>
        <v>Great</v>
      </c>
      <c r="T3608" t="b">
        <f t="shared" si="845"/>
        <v>1</v>
      </c>
      <c r="U3608" t="b">
        <f t="shared" si="846"/>
        <v>1</v>
      </c>
      <c r="V3608" t="str">
        <f t="shared" si="847"/>
        <v>Top Company</v>
      </c>
      <c r="W3608" t="str">
        <f t="shared" si="848"/>
        <v>Don't Buy</v>
      </c>
      <c r="X3608" t="str">
        <f t="shared" si="849"/>
        <v>Not Known</v>
      </c>
      <c r="Z3608" t="str">
        <f t="shared" si="850"/>
        <v>None</v>
      </c>
      <c r="AB3608" t="str">
        <f t="shared" si="851"/>
        <v>0</v>
      </c>
    </row>
    <row r="3609" spans="1:28" x14ac:dyDescent="0.3">
      <c r="A3609">
        <v>3607</v>
      </c>
      <c r="B3609" t="s">
        <v>7168</v>
      </c>
      <c r="C3609" t="str">
        <f t="shared" si="838"/>
        <v>Long</v>
      </c>
      <c r="D3609">
        <v>4.0999999999999996</v>
      </c>
      <c r="F3609" s="1">
        <f t="shared" si="852"/>
        <v>4.0999999999999996</v>
      </c>
      <c r="G3609" s="1">
        <f t="shared" si="839"/>
        <v>4.0999999999999996</v>
      </c>
      <c r="H3609">
        <f t="shared" si="840"/>
        <v>4.0999999999999996</v>
      </c>
      <c r="I3609" t="s">
        <v>7154</v>
      </c>
      <c r="J3609" t="s">
        <v>22</v>
      </c>
      <c r="K3609" t="s">
        <v>7169</v>
      </c>
      <c r="L3609" t="str">
        <f t="shared" si="841"/>
        <v>Established</v>
      </c>
      <c r="N3609" s="2">
        <f t="shared" si="842"/>
        <v>33</v>
      </c>
      <c r="O3609" t="s">
        <v>18</v>
      </c>
      <c r="P3609" t="s">
        <v>1261</v>
      </c>
      <c r="Q3609" t="s">
        <v>1519</v>
      </c>
      <c r="R3609" t="str">
        <f t="shared" si="843"/>
        <v>Great</v>
      </c>
      <c r="S3609" t="str">
        <f t="shared" si="844"/>
        <v>Great</v>
      </c>
      <c r="T3609" t="b">
        <f t="shared" si="845"/>
        <v>1</v>
      </c>
      <c r="U3609" t="b">
        <f t="shared" si="846"/>
        <v>1</v>
      </c>
      <c r="V3609" t="str">
        <f t="shared" si="847"/>
        <v>Top Company</v>
      </c>
      <c r="W3609" t="str">
        <f t="shared" si="848"/>
        <v>Don't Buy</v>
      </c>
      <c r="X3609" t="str">
        <f t="shared" si="849"/>
        <v>Not Known</v>
      </c>
      <c r="Z3609" t="str">
        <f t="shared" si="850"/>
        <v>None</v>
      </c>
      <c r="AB3609" t="str">
        <f t="shared" si="851"/>
        <v>0</v>
      </c>
    </row>
    <row r="3610" spans="1:28" x14ac:dyDescent="0.3">
      <c r="A3610">
        <v>3608</v>
      </c>
      <c r="B3610" t="s">
        <v>7170</v>
      </c>
      <c r="C3610" t="str">
        <f t="shared" si="838"/>
        <v>Long</v>
      </c>
      <c r="D3610">
        <v>4.3</v>
      </c>
      <c r="F3610" s="1">
        <f t="shared" si="852"/>
        <v>4.3</v>
      </c>
      <c r="G3610" s="1">
        <f t="shared" si="839"/>
        <v>4.3</v>
      </c>
      <c r="H3610">
        <f t="shared" si="840"/>
        <v>4.3</v>
      </c>
      <c r="I3610" t="s">
        <v>7154</v>
      </c>
      <c r="J3610" t="s">
        <v>10</v>
      </c>
      <c r="K3610" t="s">
        <v>7171</v>
      </c>
      <c r="L3610" t="str">
        <f t="shared" si="841"/>
        <v>Established</v>
      </c>
      <c r="N3610" s="2">
        <f t="shared" si="842"/>
        <v>75</v>
      </c>
      <c r="O3610" t="s">
        <v>826</v>
      </c>
      <c r="P3610" t="s">
        <v>691</v>
      </c>
      <c r="Q3610" t="s">
        <v>564</v>
      </c>
      <c r="R3610" t="str">
        <f t="shared" si="843"/>
        <v>Great</v>
      </c>
      <c r="S3610" t="str">
        <f t="shared" si="844"/>
        <v>Great</v>
      </c>
      <c r="T3610" t="b">
        <f t="shared" si="845"/>
        <v>1</v>
      </c>
      <c r="U3610" t="b">
        <f t="shared" si="846"/>
        <v>1</v>
      </c>
      <c r="V3610" t="str">
        <f t="shared" si="847"/>
        <v>Top Company</v>
      </c>
      <c r="W3610" t="str">
        <f t="shared" si="848"/>
        <v>Don't Buy</v>
      </c>
      <c r="X3610" t="str">
        <f t="shared" si="849"/>
        <v>Not Known</v>
      </c>
      <c r="Z3610" t="str">
        <f t="shared" si="850"/>
        <v>None</v>
      </c>
      <c r="AB3610" t="str">
        <f t="shared" si="851"/>
        <v>0</v>
      </c>
    </row>
    <row r="3611" spans="1:28" x14ac:dyDescent="0.3">
      <c r="A3611">
        <v>3609</v>
      </c>
      <c r="B3611" t="s">
        <v>7172</v>
      </c>
      <c r="C3611" t="str">
        <f t="shared" si="838"/>
        <v>Long</v>
      </c>
      <c r="D3611">
        <v>3.6</v>
      </c>
      <c r="F3611" s="1">
        <f t="shared" si="852"/>
        <v>3.6</v>
      </c>
      <c r="G3611" s="1">
        <f t="shared" si="839"/>
        <v>3.6</v>
      </c>
      <c r="H3611">
        <f t="shared" si="840"/>
        <v>3.6</v>
      </c>
      <c r="I3611" t="s">
        <v>7154</v>
      </c>
      <c r="J3611" t="s">
        <v>22</v>
      </c>
      <c r="K3611" t="s">
        <v>3328</v>
      </c>
      <c r="L3611" t="str">
        <f t="shared" si="841"/>
        <v>Established</v>
      </c>
      <c r="N3611" s="2">
        <f t="shared" si="842"/>
        <v>23</v>
      </c>
      <c r="O3611" t="s">
        <v>230</v>
      </c>
      <c r="P3611" t="s">
        <v>691</v>
      </c>
      <c r="Q3611" t="s">
        <v>2269</v>
      </c>
      <c r="R3611" t="str">
        <f t="shared" si="843"/>
        <v>Average</v>
      </c>
      <c r="S3611" t="str">
        <f t="shared" si="844"/>
        <v xml:space="preserve"> </v>
      </c>
      <c r="T3611" t="b">
        <f t="shared" si="845"/>
        <v>0</v>
      </c>
      <c r="U3611" t="b">
        <f t="shared" si="846"/>
        <v>1</v>
      </c>
      <c r="V3611" t="str">
        <f t="shared" si="847"/>
        <v>Average Company</v>
      </c>
      <c r="W3611" t="str">
        <f t="shared" si="848"/>
        <v>Don't Buy</v>
      </c>
      <c r="X3611" t="str">
        <f t="shared" si="849"/>
        <v>Not Known</v>
      </c>
      <c r="Z3611" t="str">
        <f t="shared" si="850"/>
        <v>None</v>
      </c>
      <c r="AB3611" t="str">
        <f t="shared" si="851"/>
        <v>0</v>
      </c>
    </row>
    <row r="3612" spans="1:28" x14ac:dyDescent="0.3">
      <c r="A3612">
        <v>3610</v>
      </c>
      <c r="B3612" t="s">
        <v>7173</v>
      </c>
      <c r="C3612" t="str">
        <f t="shared" si="838"/>
        <v>Long</v>
      </c>
      <c r="D3612">
        <v>3.9</v>
      </c>
      <c r="F3612" s="1">
        <f t="shared" si="852"/>
        <v>3.9</v>
      </c>
      <c r="G3612" s="1">
        <f t="shared" si="839"/>
        <v>3.9</v>
      </c>
      <c r="H3612">
        <f t="shared" si="840"/>
        <v>3.9</v>
      </c>
      <c r="I3612" t="s">
        <v>7154</v>
      </c>
      <c r="J3612" t="s">
        <v>10</v>
      </c>
      <c r="K3612" t="s">
        <v>7174</v>
      </c>
      <c r="L3612" t="str">
        <f t="shared" si="841"/>
        <v>Established</v>
      </c>
      <c r="N3612" s="2">
        <f t="shared" si="842"/>
        <v>62</v>
      </c>
      <c r="O3612" t="s">
        <v>446</v>
      </c>
      <c r="P3612" t="s">
        <v>683</v>
      </c>
      <c r="Q3612" t="s">
        <v>117</v>
      </c>
      <c r="R3612" t="str">
        <f t="shared" si="843"/>
        <v>Average</v>
      </c>
      <c r="S3612" t="str">
        <f t="shared" si="844"/>
        <v xml:space="preserve"> </v>
      </c>
      <c r="T3612" t="b">
        <f t="shared" si="845"/>
        <v>0</v>
      </c>
      <c r="U3612" t="b">
        <f t="shared" si="846"/>
        <v>1</v>
      </c>
      <c r="V3612" t="str">
        <f t="shared" si="847"/>
        <v>Average Company</v>
      </c>
      <c r="W3612" t="str">
        <f t="shared" si="848"/>
        <v>Don't Buy</v>
      </c>
      <c r="X3612" t="str">
        <f t="shared" si="849"/>
        <v>Not Known</v>
      </c>
      <c r="Z3612" t="str">
        <f t="shared" si="850"/>
        <v>None</v>
      </c>
      <c r="AB3612" t="str">
        <f t="shared" si="851"/>
        <v>0</v>
      </c>
    </row>
    <row r="3613" spans="1:28" x14ac:dyDescent="0.3">
      <c r="A3613">
        <v>3611</v>
      </c>
      <c r="B3613" t="s">
        <v>7175</v>
      </c>
      <c r="C3613" t="str">
        <f t="shared" si="838"/>
        <v>Long</v>
      </c>
      <c r="D3613">
        <v>4.3</v>
      </c>
      <c r="F3613" s="1">
        <f t="shared" si="852"/>
        <v>4.3</v>
      </c>
      <c r="G3613" s="1">
        <f t="shared" si="839"/>
        <v>4.3</v>
      </c>
      <c r="H3613">
        <f t="shared" si="840"/>
        <v>4.3</v>
      </c>
      <c r="I3613" t="s">
        <v>7154</v>
      </c>
      <c r="J3613" t="s">
        <v>22</v>
      </c>
      <c r="K3613" t="s">
        <v>7176</v>
      </c>
      <c r="L3613" t="str">
        <f t="shared" si="841"/>
        <v>Established</v>
      </c>
      <c r="N3613" s="2">
        <f t="shared" si="842"/>
        <v>11</v>
      </c>
      <c r="O3613" t="s">
        <v>492</v>
      </c>
      <c r="P3613" t="s">
        <v>683</v>
      </c>
      <c r="Q3613" t="s">
        <v>117</v>
      </c>
      <c r="R3613" t="str">
        <f t="shared" si="843"/>
        <v>Great</v>
      </c>
      <c r="S3613" t="str">
        <f t="shared" si="844"/>
        <v>Great</v>
      </c>
      <c r="T3613" t="b">
        <f t="shared" si="845"/>
        <v>1</v>
      </c>
      <c r="U3613" t="b">
        <f t="shared" si="846"/>
        <v>1</v>
      </c>
      <c r="V3613" t="str">
        <f t="shared" si="847"/>
        <v>Average Company</v>
      </c>
      <c r="W3613" t="str">
        <f t="shared" si="848"/>
        <v>Don't Buy</v>
      </c>
      <c r="X3613" t="str">
        <f t="shared" si="849"/>
        <v>Not Known</v>
      </c>
      <c r="Z3613" t="str">
        <f t="shared" si="850"/>
        <v>None</v>
      </c>
      <c r="AB3613" t="str">
        <f t="shared" si="851"/>
        <v>0</v>
      </c>
    </row>
    <row r="3614" spans="1:28" x14ac:dyDescent="0.3">
      <c r="A3614">
        <v>3612</v>
      </c>
      <c r="B3614" t="s">
        <v>7177</v>
      </c>
      <c r="C3614" t="str">
        <f t="shared" si="838"/>
        <v>Long</v>
      </c>
      <c r="D3614">
        <v>3.9</v>
      </c>
      <c r="F3614" s="1">
        <f t="shared" si="852"/>
        <v>3.9</v>
      </c>
      <c r="G3614" s="1">
        <f t="shared" si="839"/>
        <v>3.9</v>
      </c>
      <c r="H3614">
        <f t="shared" si="840"/>
        <v>3.9</v>
      </c>
      <c r="I3614" t="s">
        <v>7154</v>
      </c>
      <c r="J3614" t="s">
        <v>22</v>
      </c>
      <c r="K3614" t="s">
        <v>6708</v>
      </c>
      <c r="L3614" t="str">
        <f t="shared" si="841"/>
        <v>Established</v>
      </c>
      <c r="N3614" s="2">
        <f t="shared" si="842"/>
        <v>48</v>
      </c>
      <c r="O3614" t="s">
        <v>752</v>
      </c>
      <c r="P3614" t="s">
        <v>691</v>
      </c>
      <c r="Q3614" t="s">
        <v>117</v>
      </c>
      <c r="R3614" t="str">
        <f t="shared" si="843"/>
        <v>Average</v>
      </c>
      <c r="S3614" t="str">
        <f t="shared" si="844"/>
        <v xml:space="preserve"> </v>
      </c>
      <c r="T3614" t="b">
        <f t="shared" si="845"/>
        <v>0</v>
      </c>
      <c r="U3614" t="b">
        <f t="shared" si="846"/>
        <v>1</v>
      </c>
      <c r="V3614" t="str">
        <f t="shared" si="847"/>
        <v>Average Company</v>
      </c>
      <c r="W3614" t="str">
        <f t="shared" si="848"/>
        <v>Don't Buy</v>
      </c>
      <c r="X3614" t="str">
        <f t="shared" si="849"/>
        <v>Not Known</v>
      </c>
      <c r="Z3614" t="str">
        <f t="shared" si="850"/>
        <v>None</v>
      </c>
      <c r="AB3614" t="str">
        <f t="shared" si="851"/>
        <v>0</v>
      </c>
    </row>
    <row r="3615" spans="1:28" x14ac:dyDescent="0.3">
      <c r="A3615">
        <v>3613</v>
      </c>
      <c r="B3615" t="s">
        <v>7178</v>
      </c>
      <c r="C3615" t="str">
        <f t="shared" si="838"/>
        <v>Long</v>
      </c>
      <c r="D3615">
        <v>4.2</v>
      </c>
      <c r="F3615" s="1">
        <f t="shared" si="852"/>
        <v>4.2</v>
      </c>
      <c r="G3615" s="1">
        <f t="shared" si="839"/>
        <v>4.2</v>
      </c>
      <c r="H3615">
        <f t="shared" si="840"/>
        <v>4.2</v>
      </c>
      <c r="I3615" t="s">
        <v>7154</v>
      </c>
      <c r="J3615" t="s">
        <v>10</v>
      </c>
      <c r="K3615" t="s">
        <v>7179</v>
      </c>
      <c r="L3615" t="str">
        <f t="shared" si="841"/>
        <v>Established</v>
      </c>
      <c r="N3615" s="2">
        <f t="shared" si="842"/>
        <v>25</v>
      </c>
      <c r="O3615" t="s">
        <v>54</v>
      </c>
      <c r="P3615" t="s">
        <v>691</v>
      </c>
      <c r="Q3615" t="s">
        <v>732</v>
      </c>
      <c r="R3615" t="str">
        <f t="shared" si="843"/>
        <v>Great</v>
      </c>
      <c r="S3615" t="str">
        <f t="shared" si="844"/>
        <v>Great</v>
      </c>
      <c r="T3615" t="b">
        <f t="shared" si="845"/>
        <v>1</v>
      </c>
      <c r="U3615" t="b">
        <f t="shared" si="846"/>
        <v>1</v>
      </c>
      <c r="V3615" t="str">
        <f t="shared" si="847"/>
        <v>Top Company</v>
      </c>
      <c r="W3615" t="str">
        <f t="shared" si="848"/>
        <v>Don't Buy</v>
      </c>
      <c r="X3615" t="str">
        <f t="shared" si="849"/>
        <v>Not Known</v>
      </c>
      <c r="Z3615" t="str">
        <f t="shared" si="850"/>
        <v>None</v>
      </c>
      <c r="AB3615" t="str">
        <f t="shared" si="851"/>
        <v>0</v>
      </c>
    </row>
    <row r="3616" spans="1:28" x14ac:dyDescent="0.3">
      <c r="A3616">
        <v>3614</v>
      </c>
      <c r="B3616" t="s">
        <v>7180</v>
      </c>
      <c r="C3616" t="str">
        <f t="shared" si="838"/>
        <v>Long</v>
      </c>
      <c r="D3616">
        <v>4.3</v>
      </c>
      <c r="F3616" s="1">
        <f t="shared" si="852"/>
        <v>4.3</v>
      </c>
      <c r="G3616" s="1">
        <f t="shared" si="839"/>
        <v>4.3</v>
      </c>
      <c r="H3616">
        <f t="shared" si="840"/>
        <v>4.3</v>
      </c>
      <c r="I3616" t="s">
        <v>7154</v>
      </c>
      <c r="J3616" t="s">
        <v>22</v>
      </c>
      <c r="K3616" t="s">
        <v>7181</v>
      </c>
      <c r="L3616" t="str">
        <f t="shared" si="841"/>
        <v>Established</v>
      </c>
      <c r="N3616" s="2">
        <f t="shared" si="842"/>
        <v>17</v>
      </c>
      <c r="O3616" t="s">
        <v>7182</v>
      </c>
      <c r="P3616" t="s">
        <v>147</v>
      </c>
      <c r="Q3616" t="s">
        <v>28</v>
      </c>
      <c r="R3616" t="str">
        <f t="shared" si="843"/>
        <v>Great</v>
      </c>
      <c r="S3616" t="str">
        <f t="shared" si="844"/>
        <v>Great</v>
      </c>
      <c r="T3616" t="b">
        <f t="shared" si="845"/>
        <v>1</v>
      </c>
      <c r="U3616" t="b">
        <f t="shared" si="846"/>
        <v>1</v>
      </c>
      <c r="V3616" t="str">
        <f t="shared" si="847"/>
        <v>Average Company</v>
      </c>
      <c r="W3616" t="str">
        <f t="shared" si="848"/>
        <v>Don't Buy</v>
      </c>
      <c r="X3616" t="str">
        <f t="shared" si="849"/>
        <v>Not Known</v>
      </c>
      <c r="Z3616" t="str">
        <f t="shared" si="850"/>
        <v>None</v>
      </c>
      <c r="AB3616" t="str">
        <f t="shared" si="851"/>
        <v>1Million</v>
      </c>
    </row>
    <row r="3617" spans="1:28" x14ac:dyDescent="0.3">
      <c r="A3617">
        <v>3615</v>
      </c>
      <c r="B3617" t="s">
        <v>7183</v>
      </c>
      <c r="C3617" t="str">
        <f t="shared" si="838"/>
        <v>Long</v>
      </c>
      <c r="D3617">
        <v>4</v>
      </c>
      <c r="F3617" s="1">
        <f t="shared" si="852"/>
        <v>4</v>
      </c>
      <c r="G3617" s="1">
        <f t="shared" si="839"/>
        <v>4</v>
      </c>
      <c r="H3617">
        <f t="shared" si="840"/>
        <v>4</v>
      </c>
      <c r="I3617" t="s">
        <v>7154</v>
      </c>
      <c r="J3617" t="s">
        <v>22</v>
      </c>
      <c r="K3617" t="s">
        <v>4614</v>
      </c>
      <c r="L3617" t="str">
        <f t="shared" si="841"/>
        <v>Established</v>
      </c>
      <c r="N3617" s="2">
        <f t="shared" si="842"/>
        <v>20</v>
      </c>
      <c r="O3617" t="s">
        <v>151</v>
      </c>
      <c r="P3617" t="s">
        <v>691</v>
      </c>
      <c r="Q3617" t="s">
        <v>19</v>
      </c>
      <c r="R3617" t="str">
        <f t="shared" si="843"/>
        <v>Average</v>
      </c>
      <c r="S3617" t="str">
        <f t="shared" si="844"/>
        <v xml:space="preserve"> </v>
      </c>
      <c r="T3617" t="b">
        <f t="shared" si="845"/>
        <v>0</v>
      </c>
      <c r="U3617" t="b">
        <f t="shared" si="846"/>
        <v>1</v>
      </c>
      <c r="V3617" t="str">
        <f t="shared" si="847"/>
        <v>Average Company</v>
      </c>
      <c r="W3617" t="str">
        <f t="shared" si="848"/>
        <v>Don't Buy</v>
      </c>
      <c r="X3617" t="str">
        <f t="shared" si="849"/>
        <v>Not Known</v>
      </c>
      <c r="Z3617" t="str">
        <f t="shared" si="850"/>
        <v>None</v>
      </c>
      <c r="AB3617" t="str">
        <f t="shared" si="851"/>
        <v>500K</v>
      </c>
    </row>
    <row r="3618" spans="1:28" x14ac:dyDescent="0.3">
      <c r="A3618">
        <v>3616</v>
      </c>
      <c r="B3618" t="s">
        <v>7184</v>
      </c>
      <c r="C3618" t="str">
        <f t="shared" si="838"/>
        <v>Long</v>
      </c>
      <c r="D3618">
        <v>4</v>
      </c>
      <c r="F3618" s="1">
        <f t="shared" si="852"/>
        <v>4</v>
      </c>
      <c r="G3618" s="1">
        <f t="shared" si="839"/>
        <v>4</v>
      </c>
      <c r="H3618">
        <f t="shared" si="840"/>
        <v>4</v>
      </c>
      <c r="I3618" t="s">
        <v>7154</v>
      </c>
      <c r="J3618" t="s">
        <v>22</v>
      </c>
      <c r="K3618" t="s">
        <v>5895</v>
      </c>
      <c r="L3618" t="str">
        <f t="shared" si="841"/>
        <v>Established</v>
      </c>
      <c r="N3618" s="2">
        <f t="shared" si="842"/>
        <v>31</v>
      </c>
      <c r="O3618" t="s">
        <v>58</v>
      </c>
      <c r="P3618" t="s">
        <v>691</v>
      </c>
      <c r="Q3618" t="s">
        <v>1957</v>
      </c>
      <c r="R3618" t="str">
        <f t="shared" si="843"/>
        <v>Average</v>
      </c>
      <c r="S3618" t="str">
        <f t="shared" si="844"/>
        <v xml:space="preserve"> </v>
      </c>
      <c r="T3618" t="b">
        <f t="shared" si="845"/>
        <v>0</v>
      </c>
      <c r="U3618" t="b">
        <f t="shared" si="846"/>
        <v>1</v>
      </c>
      <c r="V3618" t="str">
        <f t="shared" si="847"/>
        <v>Average Company</v>
      </c>
      <c r="W3618" t="str">
        <f t="shared" si="848"/>
        <v>Don't Buy</v>
      </c>
      <c r="X3618" t="str">
        <f t="shared" si="849"/>
        <v>Not Known</v>
      </c>
      <c r="Z3618" t="str">
        <f t="shared" si="850"/>
        <v>None</v>
      </c>
      <c r="AB3618" t="str">
        <f t="shared" si="851"/>
        <v>0</v>
      </c>
    </row>
    <row r="3619" spans="1:28" x14ac:dyDescent="0.3">
      <c r="A3619">
        <v>3617</v>
      </c>
      <c r="B3619" t="s">
        <v>7185</v>
      </c>
      <c r="C3619" t="str">
        <f t="shared" si="838"/>
        <v>Short</v>
      </c>
      <c r="D3619">
        <v>3.8</v>
      </c>
      <c r="F3619" s="1">
        <f t="shared" si="852"/>
        <v>3.8</v>
      </c>
      <c r="G3619" s="1">
        <f t="shared" si="839"/>
        <v>3.8</v>
      </c>
      <c r="H3619">
        <f t="shared" si="840"/>
        <v>3.8</v>
      </c>
      <c r="I3619" t="s">
        <v>7154</v>
      </c>
      <c r="J3619" t="s">
        <v>7186</v>
      </c>
      <c r="K3619" t="s">
        <v>1796</v>
      </c>
      <c r="L3619" t="str">
        <f t="shared" si="841"/>
        <v>Established</v>
      </c>
      <c r="N3619" s="2">
        <f t="shared" si="842"/>
        <v>20</v>
      </c>
      <c r="O3619" t="s">
        <v>683</v>
      </c>
      <c r="Q3619" t="s">
        <v>601</v>
      </c>
      <c r="R3619" t="str">
        <f t="shared" si="843"/>
        <v>Average</v>
      </c>
      <c r="S3619" t="str">
        <f t="shared" si="844"/>
        <v xml:space="preserve"> </v>
      </c>
      <c r="T3619" t="b">
        <f t="shared" si="845"/>
        <v>0</v>
      </c>
      <c r="U3619" t="b">
        <f t="shared" si="846"/>
        <v>1</v>
      </c>
      <c r="V3619" t="str">
        <f t="shared" si="847"/>
        <v>Average Company</v>
      </c>
      <c r="W3619" t="str">
        <f t="shared" si="848"/>
        <v>Don't Buy</v>
      </c>
      <c r="X3619" t="str">
        <f t="shared" si="849"/>
        <v>Not Known</v>
      </c>
      <c r="Z3619" t="str">
        <f t="shared" si="850"/>
        <v>None</v>
      </c>
      <c r="AB3619" t="str">
        <f t="shared" si="851"/>
        <v>0</v>
      </c>
    </row>
    <row r="3620" spans="1:28" x14ac:dyDescent="0.3">
      <c r="A3620">
        <v>3618</v>
      </c>
      <c r="B3620" t="s">
        <v>7187</v>
      </c>
      <c r="C3620" t="str">
        <f t="shared" si="838"/>
        <v>Long</v>
      </c>
      <c r="D3620">
        <v>3.9</v>
      </c>
      <c r="F3620" s="1">
        <f t="shared" si="852"/>
        <v>4.4000000000000004</v>
      </c>
      <c r="G3620" s="1">
        <f t="shared" si="839"/>
        <v>4.4000000000000004</v>
      </c>
      <c r="H3620">
        <f t="shared" si="840"/>
        <v>4</v>
      </c>
      <c r="I3620" t="s">
        <v>7154</v>
      </c>
      <c r="J3620" t="s">
        <v>6018</v>
      </c>
      <c r="K3620" t="s">
        <v>7188</v>
      </c>
      <c r="L3620" t="str">
        <f t="shared" si="841"/>
        <v>Startup</v>
      </c>
      <c r="N3620" s="2">
        <f t="shared" si="842"/>
        <v>8</v>
      </c>
      <c r="O3620" t="s">
        <v>583</v>
      </c>
      <c r="P3620" t="s">
        <v>683</v>
      </c>
      <c r="Q3620" t="s">
        <v>986</v>
      </c>
      <c r="R3620" t="str">
        <f t="shared" si="843"/>
        <v>Average</v>
      </c>
      <c r="S3620" t="str">
        <f t="shared" si="844"/>
        <v xml:space="preserve"> </v>
      </c>
      <c r="T3620" t="b">
        <f t="shared" si="845"/>
        <v>0</v>
      </c>
      <c r="U3620" t="b">
        <f t="shared" si="846"/>
        <v>1</v>
      </c>
      <c r="V3620" t="str">
        <f t="shared" si="847"/>
        <v>Average Company</v>
      </c>
      <c r="W3620" t="str">
        <f t="shared" si="848"/>
        <v>Don't Buy</v>
      </c>
      <c r="X3620" t="str">
        <f t="shared" si="849"/>
        <v>Not Known</v>
      </c>
      <c r="Z3620" t="str">
        <f t="shared" si="850"/>
        <v>None</v>
      </c>
      <c r="AB3620" t="str">
        <f t="shared" si="851"/>
        <v>0</v>
      </c>
    </row>
    <row r="3621" spans="1:28" x14ac:dyDescent="0.3">
      <c r="A3621">
        <v>3619</v>
      </c>
      <c r="B3621" t="s">
        <v>7189</v>
      </c>
      <c r="C3621" t="str">
        <f t="shared" si="838"/>
        <v>Long</v>
      </c>
      <c r="D3621">
        <v>4.2</v>
      </c>
      <c r="F3621" s="1">
        <f t="shared" si="852"/>
        <v>4.2</v>
      </c>
      <c r="G3621" s="1">
        <f t="shared" si="839"/>
        <v>4.2</v>
      </c>
      <c r="H3621">
        <f t="shared" si="840"/>
        <v>4.2</v>
      </c>
      <c r="I3621" t="s">
        <v>7154</v>
      </c>
      <c r="J3621" t="s">
        <v>10</v>
      </c>
      <c r="K3621" t="s">
        <v>7190</v>
      </c>
      <c r="L3621" t="str">
        <f t="shared" si="841"/>
        <v>Established</v>
      </c>
      <c r="N3621" s="2">
        <f t="shared" si="842"/>
        <v>23</v>
      </c>
      <c r="O3621" t="s">
        <v>230</v>
      </c>
      <c r="P3621" t="s">
        <v>683</v>
      </c>
      <c r="Q3621" t="s">
        <v>80</v>
      </c>
      <c r="R3621" t="str">
        <f t="shared" si="843"/>
        <v>Great</v>
      </c>
      <c r="S3621" t="str">
        <f t="shared" si="844"/>
        <v>Great</v>
      </c>
      <c r="T3621" t="b">
        <f t="shared" si="845"/>
        <v>1</v>
      </c>
      <c r="U3621" t="b">
        <f t="shared" si="846"/>
        <v>1</v>
      </c>
      <c r="V3621" t="str">
        <f t="shared" si="847"/>
        <v>Top Company</v>
      </c>
      <c r="W3621" t="str">
        <f t="shared" si="848"/>
        <v>Buy</v>
      </c>
      <c r="X3621" t="str">
        <f t="shared" si="849"/>
        <v>Not Known</v>
      </c>
      <c r="Z3621" t="str">
        <f t="shared" si="850"/>
        <v>None</v>
      </c>
      <c r="AB3621" t="str">
        <f t="shared" si="851"/>
        <v>0</v>
      </c>
    </row>
    <row r="3622" spans="1:28" x14ac:dyDescent="0.3">
      <c r="A3622">
        <v>3620</v>
      </c>
      <c r="B3622" t="s">
        <v>7191</v>
      </c>
      <c r="C3622" t="str">
        <f t="shared" si="838"/>
        <v>Long</v>
      </c>
      <c r="D3622">
        <v>3.6</v>
      </c>
      <c r="F3622" s="1">
        <f t="shared" si="852"/>
        <v>3.6</v>
      </c>
      <c r="G3622" s="1">
        <f t="shared" si="839"/>
        <v>3.6</v>
      </c>
      <c r="H3622">
        <f t="shared" si="840"/>
        <v>3.6</v>
      </c>
      <c r="I3622" t="s">
        <v>7154</v>
      </c>
      <c r="J3622" t="s">
        <v>22</v>
      </c>
      <c r="K3622" t="s">
        <v>3833</v>
      </c>
      <c r="L3622" t="str">
        <f t="shared" si="841"/>
        <v>Established</v>
      </c>
      <c r="N3622" s="2">
        <f t="shared" si="842"/>
        <v>26</v>
      </c>
      <c r="O3622" t="s">
        <v>126</v>
      </c>
      <c r="P3622" t="s">
        <v>691</v>
      </c>
      <c r="Q3622" t="s">
        <v>1519</v>
      </c>
      <c r="R3622" t="str">
        <f t="shared" si="843"/>
        <v>Average</v>
      </c>
      <c r="S3622" t="str">
        <f t="shared" si="844"/>
        <v xml:space="preserve"> </v>
      </c>
      <c r="T3622" t="b">
        <f t="shared" si="845"/>
        <v>0</v>
      </c>
      <c r="U3622" t="b">
        <f t="shared" si="846"/>
        <v>1</v>
      </c>
      <c r="V3622" t="str">
        <f t="shared" si="847"/>
        <v>Average Company</v>
      </c>
      <c r="W3622" t="str">
        <f t="shared" si="848"/>
        <v>Don't Buy</v>
      </c>
      <c r="X3622" t="str">
        <f t="shared" si="849"/>
        <v>Not Known</v>
      </c>
      <c r="Z3622" t="str">
        <f t="shared" si="850"/>
        <v>None</v>
      </c>
      <c r="AB3622" t="str">
        <f t="shared" si="851"/>
        <v>0</v>
      </c>
    </row>
    <row r="3623" spans="1:28" x14ac:dyDescent="0.3">
      <c r="A3623">
        <v>3621</v>
      </c>
      <c r="B3623" t="s">
        <v>7192</v>
      </c>
      <c r="C3623" t="str">
        <f t="shared" si="838"/>
        <v>Long</v>
      </c>
      <c r="D3623">
        <v>4</v>
      </c>
      <c r="F3623" s="1">
        <f t="shared" si="852"/>
        <v>4</v>
      </c>
      <c r="G3623" s="1">
        <f t="shared" si="839"/>
        <v>4</v>
      </c>
      <c r="H3623">
        <f t="shared" si="840"/>
        <v>4</v>
      </c>
      <c r="I3623" t="s">
        <v>7154</v>
      </c>
      <c r="J3623" t="s">
        <v>10</v>
      </c>
      <c r="K3623" t="s">
        <v>7193</v>
      </c>
      <c r="L3623" t="str">
        <f t="shared" si="841"/>
        <v>Established</v>
      </c>
      <c r="N3623" s="2">
        <f t="shared" si="842"/>
        <v>29</v>
      </c>
      <c r="O3623" t="s">
        <v>62</v>
      </c>
      <c r="P3623" t="s">
        <v>691</v>
      </c>
      <c r="Q3623" t="s">
        <v>105</v>
      </c>
      <c r="R3623" t="str">
        <f t="shared" si="843"/>
        <v>Average</v>
      </c>
      <c r="S3623" t="str">
        <f t="shared" si="844"/>
        <v xml:space="preserve"> </v>
      </c>
      <c r="T3623" t="b">
        <f t="shared" si="845"/>
        <v>0</v>
      </c>
      <c r="U3623" t="b">
        <f t="shared" si="846"/>
        <v>1</v>
      </c>
      <c r="V3623" t="str">
        <f t="shared" si="847"/>
        <v>Average Company</v>
      </c>
      <c r="W3623" t="str">
        <f t="shared" si="848"/>
        <v>Don't Buy</v>
      </c>
      <c r="X3623" t="str">
        <f t="shared" si="849"/>
        <v>Not Known</v>
      </c>
      <c r="Z3623" t="str">
        <f t="shared" si="850"/>
        <v>None</v>
      </c>
      <c r="AB3623" t="str">
        <f t="shared" si="851"/>
        <v>0</v>
      </c>
    </row>
    <row r="3624" spans="1:28" x14ac:dyDescent="0.3">
      <c r="A3624">
        <v>3622</v>
      </c>
      <c r="B3624" t="s">
        <v>7194</v>
      </c>
      <c r="C3624" t="str">
        <f t="shared" si="838"/>
        <v>Long</v>
      </c>
      <c r="D3624">
        <v>4.4000000000000004</v>
      </c>
      <c r="F3624" s="1">
        <f t="shared" si="852"/>
        <v>4.4000000000000004</v>
      </c>
      <c r="G3624" s="1">
        <f t="shared" si="839"/>
        <v>4.4000000000000004</v>
      </c>
      <c r="H3624">
        <f t="shared" si="840"/>
        <v>4.4000000000000004</v>
      </c>
      <c r="I3624" t="s">
        <v>7154</v>
      </c>
      <c r="J3624" t="s">
        <v>10</v>
      </c>
      <c r="K3624" t="s">
        <v>3192</v>
      </c>
      <c r="L3624" t="str">
        <f t="shared" si="841"/>
        <v>Established</v>
      </c>
      <c r="N3624" s="2">
        <f t="shared" si="842"/>
        <v>57</v>
      </c>
      <c r="O3624" t="s">
        <v>1796</v>
      </c>
      <c r="P3624" t="s">
        <v>147</v>
      </c>
      <c r="Q3624" t="s">
        <v>1080</v>
      </c>
      <c r="R3624" t="str">
        <f t="shared" si="843"/>
        <v>Great</v>
      </c>
      <c r="S3624" t="str">
        <f t="shared" si="844"/>
        <v>Great</v>
      </c>
      <c r="T3624" t="b">
        <f t="shared" si="845"/>
        <v>1</v>
      </c>
      <c r="U3624" t="b">
        <f t="shared" si="846"/>
        <v>1</v>
      </c>
      <c r="V3624" t="str">
        <f t="shared" si="847"/>
        <v>Top Company</v>
      </c>
      <c r="W3624" t="str">
        <f t="shared" si="848"/>
        <v>Don't Buy</v>
      </c>
      <c r="X3624" t="str">
        <f t="shared" si="849"/>
        <v>Not Known</v>
      </c>
      <c r="Z3624" t="str">
        <f t="shared" si="850"/>
        <v>None</v>
      </c>
      <c r="AB3624" t="str">
        <f t="shared" si="851"/>
        <v>0</v>
      </c>
    </row>
    <row r="3625" spans="1:28" x14ac:dyDescent="0.3">
      <c r="A3625">
        <v>3623</v>
      </c>
      <c r="B3625" t="s">
        <v>7195</v>
      </c>
      <c r="C3625" t="str">
        <f t="shared" si="838"/>
        <v>Long</v>
      </c>
      <c r="D3625">
        <v>3.3</v>
      </c>
      <c r="F3625" s="1" t="e">
        <f t="shared" si="852"/>
        <v>#VALUE!</v>
      </c>
      <c r="G3625" s="1" t="e">
        <f t="shared" si="839"/>
        <v>#VALUE!</v>
      </c>
      <c r="H3625" t="e">
        <f t="shared" si="840"/>
        <v>#VALUE!</v>
      </c>
      <c r="I3625" t="s">
        <v>7154</v>
      </c>
      <c r="J3625" t="s">
        <v>4819</v>
      </c>
      <c r="K3625" t="s">
        <v>683</v>
      </c>
      <c r="L3625" t="e">
        <f t="shared" si="841"/>
        <v>#VALUE!</v>
      </c>
      <c r="N3625" s="2" t="e">
        <f t="shared" si="842"/>
        <v>#VALUE!</v>
      </c>
      <c r="Q3625" t="s">
        <v>417</v>
      </c>
      <c r="R3625" t="str">
        <f t="shared" si="843"/>
        <v>Average</v>
      </c>
      <c r="S3625" t="str">
        <f t="shared" si="844"/>
        <v xml:space="preserve"> </v>
      </c>
      <c r="T3625" t="e">
        <f t="shared" si="845"/>
        <v>#VALUE!</v>
      </c>
      <c r="U3625" t="e">
        <f t="shared" si="846"/>
        <v>#VALUE!</v>
      </c>
      <c r="V3625" t="e">
        <f t="shared" si="847"/>
        <v>#VALUE!</v>
      </c>
      <c r="W3625" t="str">
        <f t="shared" si="848"/>
        <v>Don't Buy</v>
      </c>
      <c r="X3625" t="str">
        <f t="shared" si="849"/>
        <v>Not Known</v>
      </c>
      <c r="Z3625" t="e">
        <f t="shared" si="850"/>
        <v>#VALUE!</v>
      </c>
      <c r="AB3625" t="str">
        <f t="shared" si="851"/>
        <v>0</v>
      </c>
    </row>
    <row r="3626" spans="1:28" x14ac:dyDescent="0.3">
      <c r="A3626">
        <v>3624</v>
      </c>
      <c r="B3626" t="s">
        <v>7196</v>
      </c>
      <c r="C3626" t="str">
        <f t="shared" si="838"/>
        <v>Long</v>
      </c>
      <c r="D3626">
        <v>4.0999999999999996</v>
      </c>
      <c r="F3626" s="1">
        <f t="shared" si="852"/>
        <v>4.0999999999999996</v>
      </c>
      <c r="G3626" s="1">
        <f t="shared" si="839"/>
        <v>4.0999999999999996</v>
      </c>
      <c r="H3626">
        <f t="shared" si="840"/>
        <v>4.0999999999999996</v>
      </c>
      <c r="I3626" t="s">
        <v>7154</v>
      </c>
      <c r="J3626" t="s">
        <v>22</v>
      </c>
      <c r="K3626" t="s">
        <v>7197</v>
      </c>
      <c r="L3626" t="str">
        <f t="shared" si="841"/>
        <v>Established</v>
      </c>
      <c r="N3626" s="2">
        <f t="shared" si="842"/>
        <v>12</v>
      </c>
      <c r="O3626" t="s">
        <v>267</v>
      </c>
      <c r="P3626" t="s">
        <v>691</v>
      </c>
      <c r="Q3626" t="s">
        <v>6360</v>
      </c>
      <c r="R3626" t="str">
        <f t="shared" si="843"/>
        <v>Great</v>
      </c>
      <c r="S3626" t="str">
        <f t="shared" si="844"/>
        <v>Great</v>
      </c>
      <c r="T3626" t="b">
        <f t="shared" si="845"/>
        <v>1</v>
      </c>
      <c r="U3626" t="b">
        <f t="shared" si="846"/>
        <v>1</v>
      </c>
      <c r="V3626" t="str">
        <f t="shared" si="847"/>
        <v>Average Company</v>
      </c>
      <c r="W3626" t="str">
        <f t="shared" si="848"/>
        <v>Don't Buy</v>
      </c>
      <c r="X3626" t="str">
        <f t="shared" si="849"/>
        <v>Not Known</v>
      </c>
      <c r="Z3626" t="str">
        <f t="shared" si="850"/>
        <v>None</v>
      </c>
      <c r="AB3626" t="str">
        <f t="shared" si="851"/>
        <v>0</v>
      </c>
    </row>
    <row r="3627" spans="1:28" x14ac:dyDescent="0.3">
      <c r="A3627">
        <v>3625</v>
      </c>
      <c r="B3627" t="s">
        <v>7198</v>
      </c>
      <c r="C3627" t="str">
        <f t="shared" si="838"/>
        <v>Short</v>
      </c>
      <c r="D3627">
        <v>4.5999999999999996</v>
      </c>
      <c r="F3627" s="1">
        <f t="shared" si="852"/>
        <v>4.5999999999999996</v>
      </c>
      <c r="G3627" s="1">
        <f t="shared" si="839"/>
        <v>4.5999999999999996</v>
      </c>
      <c r="H3627">
        <f t="shared" si="840"/>
        <v>4.5999999999999996</v>
      </c>
      <c r="I3627" t="s">
        <v>7154</v>
      </c>
      <c r="J3627" t="s">
        <v>22</v>
      </c>
      <c r="K3627" t="s">
        <v>7199</v>
      </c>
      <c r="L3627" t="str">
        <f t="shared" si="841"/>
        <v>Established</v>
      </c>
      <c r="N3627" s="2">
        <f t="shared" si="842"/>
        <v>11</v>
      </c>
      <c r="O3627" t="s">
        <v>146</v>
      </c>
      <c r="P3627" t="s">
        <v>683</v>
      </c>
      <c r="Q3627" t="s">
        <v>44</v>
      </c>
      <c r="R3627" t="str">
        <f t="shared" si="843"/>
        <v>Great</v>
      </c>
      <c r="S3627" t="str">
        <f t="shared" si="844"/>
        <v>Great</v>
      </c>
      <c r="T3627" t="b">
        <f t="shared" si="845"/>
        <v>1</v>
      </c>
      <c r="U3627" t="b">
        <f t="shared" si="846"/>
        <v>1</v>
      </c>
      <c r="V3627" t="str">
        <f t="shared" si="847"/>
        <v>Average Company</v>
      </c>
      <c r="W3627" t="str">
        <f t="shared" si="848"/>
        <v>Don't Buy</v>
      </c>
      <c r="X3627" t="str">
        <f t="shared" si="849"/>
        <v>Not Known</v>
      </c>
      <c r="Z3627" t="str">
        <f t="shared" si="850"/>
        <v>None</v>
      </c>
      <c r="AB3627" t="str">
        <f t="shared" si="851"/>
        <v>0</v>
      </c>
    </row>
    <row r="3628" spans="1:28" x14ac:dyDescent="0.3">
      <c r="A3628">
        <v>3626</v>
      </c>
      <c r="B3628" t="s">
        <v>7200</v>
      </c>
      <c r="C3628" t="str">
        <f t="shared" si="838"/>
        <v>Short</v>
      </c>
      <c r="D3628">
        <v>3.7</v>
      </c>
      <c r="F3628" s="1">
        <f t="shared" si="852"/>
        <v>4.2</v>
      </c>
      <c r="G3628" s="1">
        <f t="shared" si="839"/>
        <v>4.2</v>
      </c>
      <c r="H3628">
        <f t="shared" si="840"/>
        <v>3.8000000000000003</v>
      </c>
      <c r="I3628" t="s">
        <v>7154</v>
      </c>
      <c r="J3628" t="s">
        <v>22</v>
      </c>
      <c r="K3628" t="s">
        <v>2630</v>
      </c>
      <c r="L3628" t="str">
        <f t="shared" si="841"/>
        <v>Startup</v>
      </c>
      <c r="N3628" s="2">
        <f t="shared" si="842"/>
        <v>7</v>
      </c>
      <c r="O3628" t="s">
        <v>318</v>
      </c>
      <c r="P3628" t="s">
        <v>1308</v>
      </c>
      <c r="Q3628" t="s">
        <v>44</v>
      </c>
      <c r="R3628" t="str">
        <f t="shared" si="843"/>
        <v>Average</v>
      </c>
      <c r="S3628" t="str">
        <f t="shared" si="844"/>
        <v xml:space="preserve"> </v>
      </c>
      <c r="T3628" t="b">
        <f t="shared" si="845"/>
        <v>0</v>
      </c>
      <c r="U3628" t="b">
        <f t="shared" si="846"/>
        <v>1</v>
      </c>
      <c r="V3628" t="str">
        <f t="shared" si="847"/>
        <v>Average Company</v>
      </c>
      <c r="W3628" t="str">
        <f t="shared" si="848"/>
        <v>Don't Buy</v>
      </c>
      <c r="X3628" t="str">
        <f t="shared" si="849"/>
        <v>Not Known</v>
      </c>
      <c r="Z3628" t="str">
        <f t="shared" si="850"/>
        <v>None</v>
      </c>
      <c r="AB3628" t="str">
        <f t="shared" si="851"/>
        <v>0</v>
      </c>
    </row>
    <row r="3629" spans="1:28" x14ac:dyDescent="0.3">
      <c r="A3629">
        <v>3627</v>
      </c>
      <c r="B3629" t="s">
        <v>7201</v>
      </c>
      <c r="C3629" t="str">
        <f t="shared" si="838"/>
        <v>Long</v>
      </c>
      <c r="D3629">
        <v>4.0999999999999996</v>
      </c>
      <c r="F3629" s="1">
        <f t="shared" si="852"/>
        <v>4.0999999999999996</v>
      </c>
      <c r="G3629" s="1">
        <f t="shared" si="839"/>
        <v>4.0999999999999996</v>
      </c>
      <c r="H3629">
        <f t="shared" si="840"/>
        <v>4.0999999999999996</v>
      </c>
      <c r="I3629" t="s">
        <v>7154</v>
      </c>
      <c r="J3629" t="s">
        <v>22</v>
      </c>
      <c r="K3629" t="s">
        <v>3337</v>
      </c>
      <c r="L3629" t="str">
        <f t="shared" si="841"/>
        <v>Established</v>
      </c>
      <c r="N3629" s="2">
        <f t="shared" si="842"/>
        <v>45</v>
      </c>
      <c r="O3629" t="s">
        <v>352</v>
      </c>
      <c r="P3629" t="s">
        <v>691</v>
      </c>
      <c r="Q3629" t="s">
        <v>218</v>
      </c>
      <c r="R3629" t="str">
        <f t="shared" si="843"/>
        <v>Great</v>
      </c>
      <c r="S3629" t="str">
        <f t="shared" si="844"/>
        <v>Great</v>
      </c>
      <c r="T3629" t="b">
        <f t="shared" si="845"/>
        <v>1</v>
      </c>
      <c r="U3629" t="b">
        <f t="shared" si="846"/>
        <v>1</v>
      </c>
      <c r="V3629" t="str">
        <f t="shared" si="847"/>
        <v>Top Company</v>
      </c>
      <c r="W3629" t="str">
        <f t="shared" si="848"/>
        <v>Buy</v>
      </c>
      <c r="X3629" t="str">
        <f t="shared" si="849"/>
        <v>Not Known</v>
      </c>
      <c r="Z3629" t="str">
        <f t="shared" si="850"/>
        <v>None</v>
      </c>
      <c r="AB3629" t="str">
        <f t="shared" si="851"/>
        <v>0</v>
      </c>
    </row>
    <row r="3630" spans="1:28" x14ac:dyDescent="0.3">
      <c r="A3630">
        <v>3628</v>
      </c>
      <c r="B3630" t="s">
        <v>7202</v>
      </c>
      <c r="C3630" t="str">
        <f t="shared" si="838"/>
        <v>Long</v>
      </c>
      <c r="D3630">
        <v>3.2</v>
      </c>
      <c r="F3630" s="1">
        <f t="shared" si="852"/>
        <v>3.2</v>
      </c>
      <c r="G3630" s="1">
        <f t="shared" si="839"/>
        <v>3.2</v>
      </c>
      <c r="H3630">
        <f t="shared" si="840"/>
        <v>3.2</v>
      </c>
      <c r="I3630" t="s">
        <v>7154</v>
      </c>
      <c r="J3630" t="s">
        <v>22</v>
      </c>
      <c r="K3630" t="s">
        <v>3446</v>
      </c>
      <c r="L3630" t="str">
        <f t="shared" si="841"/>
        <v>Established</v>
      </c>
      <c r="N3630" s="2">
        <f t="shared" si="842"/>
        <v>13</v>
      </c>
      <c r="O3630" t="s">
        <v>299</v>
      </c>
      <c r="P3630" t="s">
        <v>691</v>
      </c>
      <c r="Q3630" t="s">
        <v>186</v>
      </c>
      <c r="R3630" t="str">
        <f t="shared" si="843"/>
        <v>Average</v>
      </c>
      <c r="S3630" t="str">
        <f t="shared" si="844"/>
        <v xml:space="preserve"> </v>
      </c>
      <c r="T3630" t="b">
        <f t="shared" si="845"/>
        <v>0</v>
      </c>
      <c r="U3630" t="b">
        <f t="shared" si="846"/>
        <v>0</v>
      </c>
      <c r="V3630" t="str">
        <f t="shared" si="847"/>
        <v>Average Company</v>
      </c>
      <c r="W3630" t="str">
        <f t="shared" si="848"/>
        <v>Don't Buy</v>
      </c>
      <c r="X3630" t="str">
        <f t="shared" si="849"/>
        <v>Not Known</v>
      </c>
      <c r="Z3630" t="str">
        <f t="shared" si="850"/>
        <v>None</v>
      </c>
      <c r="AB3630" t="str">
        <f t="shared" si="851"/>
        <v>0</v>
      </c>
    </row>
    <row r="3631" spans="1:28" x14ac:dyDescent="0.3">
      <c r="A3631">
        <v>3629</v>
      </c>
      <c r="B3631" t="s">
        <v>7203</v>
      </c>
      <c r="C3631" t="str">
        <f t="shared" si="838"/>
        <v>Long</v>
      </c>
      <c r="D3631">
        <v>3.8</v>
      </c>
      <c r="F3631" s="1">
        <f t="shared" si="852"/>
        <v>3.8</v>
      </c>
      <c r="G3631" s="1">
        <f t="shared" si="839"/>
        <v>3.8</v>
      </c>
      <c r="H3631">
        <f t="shared" si="840"/>
        <v>3.8</v>
      </c>
      <c r="I3631" t="s">
        <v>4321</v>
      </c>
      <c r="J3631" t="s">
        <v>10</v>
      </c>
      <c r="K3631" t="s">
        <v>4608</v>
      </c>
      <c r="L3631" t="str">
        <f t="shared" si="841"/>
        <v>Established</v>
      </c>
      <c r="N3631" s="2">
        <f t="shared" si="842"/>
        <v>21</v>
      </c>
      <c r="O3631" t="s">
        <v>321</v>
      </c>
      <c r="P3631" t="s">
        <v>691</v>
      </c>
      <c r="Q3631" t="s">
        <v>551</v>
      </c>
      <c r="R3631" t="str">
        <f t="shared" si="843"/>
        <v>Average</v>
      </c>
      <c r="S3631" t="str">
        <f t="shared" si="844"/>
        <v xml:space="preserve"> </v>
      </c>
      <c r="T3631" t="b">
        <f t="shared" si="845"/>
        <v>0</v>
      </c>
      <c r="U3631" t="b">
        <f t="shared" si="846"/>
        <v>1</v>
      </c>
      <c r="V3631" t="str">
        <f t="shared" si="847"/>
        <v>Average Company</v>
      </c>
      <c r="W3631" t="str">
        <f t="shared" si="848"/>
        <v>Don't Buy</v>
      </c>
      <c r="X3631" t="str">
        <f t="shared" si="849"/>
        <v>Not Known</v>
      </c>
      <c r="Z3631" t="str">
        <f t="shared" si="850"/>
        <v>None</v>
      </c>
      <c r="AB3631" t="str">
        <f t="shared" si="851"/>
        <v>0</v>
      </c>
    </row>
    <row r="3632" spans="1:28" x14ac:dyDescent="0.3">
      <c r="A3632">
        <v>3630</v>
      </c>
      <c r="B3632" t="s">
        <v>7204</v>
      </c>
      <c r="C3632" t="str">
        <f t="shared" si="838"/>
        <v>Long</v>
      </c>
      <c r="D3632">
        <v>3.8</v>
      </c>
      <c r="F3632" s="1">
        <f t="shared" si="852"/>
        <v>3.8</v>
      </c>
      <c r="G3632" s="1">
        <f t="shared" si="839"/>
        <v>3.8</v>
      </c>
      <c r="H3632">
        <f t="shared" si="840"/>
        <v>3.8</v>
      </c>
      <c r="I3632" t="s">
        <v>7154</v>
      </c>
      <c r="J3632" t="s">
        <v>22</v>
      </c>
      <c r="K3632" t="s">
        <v>7205</v>
      </c>
      <c r="L3632" t="str">
        <f t="shared" si="841"/>
        <v>Established</v>
      </c>
      <c r="N3632" s="2">
        <f t="shared" si="842"/>
        <v>17</v>
      </c>
      <c r="O3632" t="s">
        <v>711</v>
      </c>
      <c r="P3632" t="s">
        <v>691</v>
      </c>
      <c r="Q3632" t="s">
        <v>105</v>
      </c>
      <c r="R3632" t="str">
        <f t="shared" si="843"/>
        <v>Average</v>
      </c>
      <c r="S3632" t="str">
        <f t="shared" si="844"/>
        <v xml:space="preserve"> </v>
      </c>
      <c r="T3632" t="b">
        <f t="shared" si="845"/>
        <v>0</v>
      </c>
      <c r="U3632" t="b">
        <f t="shared" si="846"/>
        <v>1</v>
      </c>
      <c r="V3632" t="str">
        <f t="shared" si="847"/>
        <v>Average Company</v>
      </c>
      <c r="W3632" t="str">
        <f t="shared" si="848"/>
        <v>Don't Buy</v>
      </c>
      <c r="X3632" t="str">
        <f t="shared" si="849"/>
        <v>Not Known</v>
      </c>
      <c r="Z3632" t="str">
        <f t="shared" si="850"/>
        <v>None</v>
      </c>
      <c r="AB3632" t="str">
        <f t="shared" si="851"/>
        <v>0</v>
      </c>
    </row>
    <row r="3633" spans="1:28" x14ac:dyDescent="0.3">
      <c r="A3633">
        <v>3631</v>
      </c>
      <c r="B3633" t="s">
        <v>7206</v>
      </c>
      <c r="C3633" t="str">
        <f t="shared" si="838"/>
        <v>Long</v>
      </c>
      <c r="D3633">
        <v>4.2</v>
      </c>
      <c r="F3633" s="1">
        <f t="shared" si="852"/>
        <v>4.2</v>
      </c>
      <c r="G3633" s="1">
        <f t="shared" si="839"/>
        <v>4.2</v>
      </c>
      <c r="H3633">
        <f t="shared" si="840"/>
        <v>4.2</v>
      </c>
      <c r="I3633" t="s">
        <v>7207</v>
      </c>
      <c r="J3633" t="s">
        <v>22</v>
      </c>
      <c r="K3633" t="s">
        <v>7208</v>
      </c>
      <c r="L3633" t="str">
        <f t="shared" si="841"/>
        <v>Established</v>
      </c>
      <c r="N3633" s="2">
        <f t="shared" si="842"/>
        <v>10</v>
      </c>
      <c r="O3633" t="s">
        <v>1029</v>
      </c>
      <c r="P3633" t="s">
        <v>147</v>
      </c>
      <c r="Q3633" t="s">
        <v>44</v>
      </c>
      <c r="R3633" t="str">
        <f t="shared" si="843"/>
        <v>Great</v>
      </c>
      <c r="S3633" t="str">
        <f t="shared" si="844"/>
        <v>Great</v>
      </c>
      <c r="T3633" t="b">
        <f t="shared" si="845"/>
        <v>0</v>
      </c>
      <c r="U3633" t="b">
        <f t="shared" si="846"/>
        <v>1</v>
      </c>
      <c r="V3633" t="str">
        <f t="shared" si="847"/>
        <v>Average Company</v>
      </c>
      <c r="W3633" t="str">
        <f t="shared" si="848"/>
        <v>Don't Buy</v>
      </c>
      <c r="X3633" t="str">
        <f t="shared" si="849"/>
        <v>Not Known</v>
      </c>
      <c r="Z3633" t="str">
        <f t="shared" si="850"/>
        <v>None</v>
      </c>
      <c r="AB3633" t="str">
        <f t="shared" si="851"/>
        <v>0</v>
      </c>
    </row>
    <row r="3634" spans="1:28" x14ac:dyDescent="0.3">
      <c r="A3634">
        <v>3632</v>
      </c>
      <c r="B3634" t="s">
        <v>7209</v>
      </c>
      <c r="C3634" t="str">
        <f t="shared" si="838"/>
        <v>Short</v>
      </c>
      <c r="D3634">
        <v>4.3</v>
      </c>
      <c r="F3634" s="1">
        <f t="shared" si="852"/>
        <v>4.3</v>
      </c>
      <c r="G3634" s="1">
        <f t="shared" si="839"/>
        <v>4.3</v>
      </c>
      <c r="H3634">
        <f t="shared" si="840"/>
        <v>4.3</v>
      </c>
      <c r="I3634" t="s">
        <v>7207</v>
      </c>
      <c r="J3634" t="s">
        <v>22</v>
      </c>
      <c r="K3634" t="s">
        <v>5262</v>
      </c>
      <c r="L3634" t="str">
        <f t="shared" si="841"/>
        <v>Established</v>
      </c>
      <c r="N3634" s="2">
        <f t="shared" si="842"/>
        <v>19</v>
      </c>
      <c r="O3634" t="s">
        <v>100</v>
      </c>
      <c r="P3634" t="s">
        <v>147</v>
      </c>
      <c r="Q3634" t="s">
        <v>186</v>
      </c>
      <c r="R3634" t="str">
        <f t="shared" si="843"/>
        <v>Great</v>
      </c>
      <c r="S3634" t="str">
        <f t="shared" si="844"/>
        <v>Great</v>
      </c>
      <c r="T3634" t="b">
        <f t="shared" si="845"/>
        <v>1</v>
      </c>
      <c r="U3634" t="b">
        <f t="shared" si="846"/>
        <v>1</v>
      </c>
      <c r="V3634" t="str">
        <f t="shared" si="847"/>
        <v>Average Company</v>
      </c>
      <c r="W3634" t="str">
        <f t="shared" si="848"/>
        <v>Buy</v>
      </c>
      <c r="X3634" t="str">
        <f t="shared" si="849"/>
        <v>Not Known</v>
      </c>
      <c r="Z3634" t="str">
        <f t="shared" si="850"/>
        <v>None</v>
      </c>
      <c r="AB3634" t="str">
        <f t="shared" si="851"/>
        <v>0</v>
      </c>
    </row>
    <row r="3635" spans="1:28" x14ac:dyDescent="0.3">
      <c r="A3635">
        <v>3633</v>
      </c>
      <c r="B3635" t="s">
        <v>7210</v>
      </c>
      <c r="C3635" t="str">
        <f t="shared" si="838"/>
        <v>Long</v>
      </c>
      <c r="D3635">
        <v>3</v>
      </c>
      <c r="F3635" s="1">
        <f t="shared" si="852"/>
        <v>3</v>
      </c>
      <c r="G3635" s="1">
        <f t="shared" si="839"/>
        <v>3</v>
      </c>
      <c r="H3635">
        <f t="shared" si="840"/>
        <v>3</v>
      </c>
      <c r="I3635" t="s">
        <v>7207</v>
      </c>
      <c r="J3635" t="s">
        <v>22</v>
      </c>
      <c r="K3635" t="s">
        <v>4840</v>
      </c>
      <c r="L3635" t="str">
        <f t="shared" si="841"/>
        <v>Established</v>
      </c>
      <c r="N3635" s="2">
        <f t="shared" si="842"/>
        <v>10</v>
      </c>
      <c r="O3635" t="s">
        <v>234</v>
      </c>
      <c r="P3635" t="s">
        <v>147</v>
      </c>
      <c r="Q3635" t="s">
        <v>533</v>
      </c>
      <c r="R3635" t="str">
        <f t="shared" si="843"/>
        <v>Average</v>
      </c>
      <c r="S3635" t="str">
        <f t="shared" si="844"/>
        <v xml:space="preserve"> </v>
      </c>
      <c r="T3635" t="b">
        <f t="shared" si="845"/>
        <v>0</v>
      </c>
      <c r="U3635" t="b">
        <f t="shared" si="846"/>
        <v>0</v>
      </c>
      <c r="V3635" t="str">
        <f t="shared" si="847"/>
        <v>Average Company</v>
      </c>
      <c r="W3635" t="str">
        <f t="shared" si="848"/>
        <v>Don't Buy</v>
      </c>
      <c r="X3635" t="str">
        <f t="shared" si="849"/>
        <v>Not Known</v>
      </c>
      <c r="Z3635" t="str">
        <f t="shared" si="850"/>
        <v>None</v>
      </c>
      <c r="AB3635" t="str">
        <f t="shared" si="851"/>
        <v>0</v>
      </c>
    </row>
    <row r="3636" spans="1:28" x14ac:dyDescent="0.3">
      <c r="A3636">
        <v>3634</v>
      </c>
      <c r="B3636" t="s">
        <v>7211</v>
      </c>
      <c r="C3636" t="str">
        <f t="shared" si="838"/>
        <v>Long</v>
      </c>
      <c r="D3636">
        <v>3.9</v>
      </c>
      <c r="F3636" s="1">
        <f t="shared" si="852"/>
        <v>3.9</v>
      </c>
      <c r="G3636" s="1">
        <f t="shared" si="839"/>
        <v>3.9</v>
      </c>
      <c r="H3636">
        <f t="shared" si="840"/>
        <v>3.9</v>
      </c>
      <c r="I3636" t="s">
        <v>7207</v>
      </c>
      <c r="J3636" t="s">
        <v>22</v>
      </c>
      <c r="K3636" t="s">
        <v>7212</v>
      </c>
      <c r="L3636" t="str">
        <f t="shared" si="841"/>
        <v>Established</v>
      </c>
      <c r="N3636" s="2">
        <f t="shared" si="842"/>
        <v>18</v>
      </c>
      <c r="O3636" t="s">
        <v>200</v>
      </c>
      <c r="P3636" t="s">
        <v>691</v>
      </c>
      <c r="Q3636" t="s">
        <v>2258</v>
      </c>
      <c r="R3636" t="str">
        <f t="shared" si="843"/>
        <v>Average</v>
      </c>
      <c r="S3636" t="str">
        <f t="shared" si="844"/>
        <v xml:space="preserve"> </v>
      </c>
      <c r="T3636" t="b">
        <f t="shared" si="845"/>
        <v>0</v>
      </c>
      <c r="U3636" t="b">
        <f t="shared" si="846"/>
        <v>1</v>
      </c>
      <c r="V3636" t="str">
        <f t="shared" si="847"/>
        <v>Average Company</v>
      </c>
      <c r="W3636" t="str">
        <f t="shared" si="848"/>
        <v>Don't Buy</v>
      </c>
      <c r="X3636" t="str">
        <f t="shared" si="849"/>
        <v>Not Known</v>
      </c>
      <c r="Z3636" t="str">
        <f t="shared" si="850"/>
        <v>None</v>
      </c>
      <c r="AB3636" t="str">
        <f t="shared" si="851"/>
        <v>0</v>
      </c>
    </row>
    <row r="3637" spans="1:28" x14ac:dyDescent="0.3">
      <c r="A3637">
        <v>3635</v>
      </c>
      <c r="B3637" t="s">
        <v>7213</v>
      </c>
      <c r="C3637" t="str">
        <f t="shared" si="838"/>
        <v>Long</v>
      </c>
      <c r="D3637">
        <v>3.9</v>
      </c>
      <c r="F3637" s="1">
        <f t="shared" si="852"/>
        <v>3.9</v>
      </c>
      <c r="G3637" s="1">
        <f t="shared" si="839"/>
        <v>3.9</v>
      </c>
      <c r="H3637">
        <f t="shared" si="840"/>
        <v>3.9</v>
      </c>
      <c r="I3637" t="s">
        <v>7207</v>
      </c>
      <c r="J3637" t="s">
        <v>10</v>
      </c>
      <c r="K3637" t="s">
        <v>4263</v>
      </c>
      <c r="L3637" t="str">
        <f t="shared" si="841"/>
        <v>Established</v>
      </c>
      <c r="N3637" s="2">
        <f t="shared" si="842"/>
        <v>92</v>
      </c>
      <c r="O3637" t="s">
        <v>632</v>
      </c>
      <c r="P3637" t="s">
        <v>147</v>
      </c>
      <c r="Q3637" t="s">
        <v>372</v>
      </c>
      <c r="R3637" t="str">
        <f t="shared" si="843"/>
        <v>Average</v>
      </c>
      <c r="S3637" t="str">
        <f t="shared" si="844"/>
        <v xml:space="preserve"> </v>
      </c>
      <c r="T3637" t="b">
        <f t="shared" si="845"/>
        <v>0</v>
      </c>
      <c r="U3637" t="b">
        <f t="shared" si="846"/>
        <v>1</v>
      </c>
      <c r="V3637" t="str">
        <f t="shared" si="847"/>
        <v>Average Company</v>
      </c>
      <c r="W3637" t="str">
        <f t="shared" si="848"/>
        <v>Don't Buy</v>
      </c>
      <c r="X3637" t="str">
        <f t="shared" si="849"/>
        <v>Not Known</v>
      </c>
      <c r="Z3637" t="str">
        <f t="shared" si="850"/>
        <v>None</v>
      </c>
      <c r="AB3637" t="str">
        <f t="shared" si="851"/>
        <v>0</v>
      </c>
    </row>
    <row r="3638" spans="1:28" x14ac:dyDescent="0.3">
      <c r="A3638">
        <v>3636</v>
      </c>
      <c r="B3638" t="s">
        <v>7214</v>
      </c>
      <c r="C3638" t="str">
        <f t="shared" si="838"/>
        <v>Long</v>
      </c>
      <c r="D3638">
        <v>3.6</v>
      </c>
      <c r="F3638" s="1">
        <f t="shared" si="852"/>
        <v>3.6</v>
      </c>
      <c r="G3638" s="1">
        <f t="shared" si="839"/>
        <v>3.6</v>
      </c>
      <c r="H3638">
        <f t="shared" si="840"/>
        <v>3.6</v>
      </c>
      <c r="I3638" t="s">
        <v>7207</v>
      </c>
      <c r="J3638" t="s">
        <v>10</v>
      </c>
      <c r="K3638" t="s">
        <v>7215</v>
      </c>
      <c r="L3638" t="str">
        <f t="shared" si="841"/>
        <v>Established</v>
      </c>
      <c r="N3638" s="2">
        <f t="shared" si="842"/>
        <v>21</v>
      </c>
      <c r="O3638" t="s">
        <v>321</v>
      </c>
      <c r="P3638" t="s">
        <v>1308</v>
      </c>
      <c r="Q3638" t="s">
        <v>773</v>
      </c>
      <c r="R3638" t="str">
        <f t="shared" si="843"/>
        <v>Average</v>
      </c>
      <c r="S3638" t="str">
        <f t="shared" si="844"/>
        <v xml:space="preserve"> </v>
      </c>
      <c r="T3638" t="b">
        <f t="shared" si="845"/>
        <v>0</v>
      </c>
      <c r="U3638" t="b">
        <f t="shared" si="846"/>
        <v>1</v>
      </c>
      <c r="V3638" t="str">
        <f t="shared" si="847"/>
        <v>Average Company</v>
      </c>
      <c r="W3638" t="str">
        <f t="shared" si="848"/>
        <v>Don't Buy</v>
      </c>
      <c r="X3638" t="str">
        <f t="shared" si="849"/>
        <v>Not Known</v>
      </c>
      <c r="Z3638" t="str">
        <f t="shared" si="850"/>
        <v>None</v>
      </c>
      <c r="AB3638" t="str">
        <f t="shared" si="851"/>
        <v>0</v>
      </c>
    </row>
    <row r="3639" spans="1:28" x14ac:dyDescent="0.3">
      <c r="A3639">
        <v>3637</v>
      </c>
      <c r="B3639" t="s">
        <v>7216</v>
      </c>
      <c r="C3639" t="str">
        <f t="shared" si="838"/>
        <v>Short</v>
      </c>
      <c r="D3639">
        <v>3.8</v>
      </c>
      <c r="F3639" s="1">
        <f t="shared" si="852"/>
        <v>4.3</v>
      </c>
      <c r="G3639" s="1">
        <f t="shared" si="839"/>
        <v>4.3</v>
      </c>
      <c r="H3639">
        <f t="shared" si="840"/>
        <v>3.9</v>
      </c>
      <c r="I3639" t="s">
        <v>7207</v>
      </c>
      <c r="J3639" t="s">
        <v>7217</v>
      </c>
      <c r="K3639" t="s">
        <v>18</v>
      </c>
      <c r="L3639" t="str">
        <f t="shared" si="841"/>
        <v>Startup</v>
      </c>
      <c r="N3639" s="2">
        <f t="shared" si="842"/>
        <v>1</v>
      </c>
      <c r="O3639" t="s">
        <v>474</v>
      </c>
      <c r="Q3639" t="s">
        <v>417</v>
      </c>
      <c r="R3639" t="str">
        <f t="shared" si="843"/>
        <v>Average</v>
      </c>
      <c r="S3639" t="str">
        <f t="shared" si="844"/>
        <v xml:space="preserve"> </v>
      </c>
      <c r="T3639" t="b">
        <f t="shared" si="845"/>
        <v>0</v>
      </c>
      <c r="U3639" t="b">
        <f t="shared" si="846"/>
        <v>1</v>
      </c>
      <c r="V3639" t="str">
        <f t="shared" si="847"/>
        <v>Average Company</v>
      </c>
      <c r="W3639" t="str">
        <f t="shared" si="848"/>
        <v>Don't Buy</v>
      </c>
      <c r="X3639" t="str">
        <f t="shared" si="849"/>
        <v>Not Known</v>
      </c>
      <c r="Z3639" t="str">
        <f t="shared" si="850"/>
        <v>None</v>
      </c>
      <c r="AB3639" t="str">
        <f t="shared" si="851"/>
        <v>0</v>
      </c>
    </row>
    <row r="3640" spans="1:28" x14ac:dyDescent="0.3">
      <c r="A3640">
        <v>3638</v>
      </c>
      <c r="B3640" t="s">
        <v>7218</v>
      </c>
      <c r="C3640" t="str">
        <f t="shared" si="838"/>
        <v>Short</v>
      </c>
      <c r="D3640">
        <v>3.1</v>
      </c>
      <c r="F3640" s="1">
        <f t="shared" si="852"/>
        <v>3.1</v>
      </c>
      <c r="G3640" s="1">
        <f t="shared" si="839"/>
        <v>3.1</v>
      </c>
      <c r="H3640">
        <f t="shared" si="840"/>
        <v>3.1</v>
      </c>
      <c r="I3640" t="s">
        <v>7207</v>
      </c>
      <c r="J3640" t="s">
        <v>22</v>
      </c>
      <c r="K3640" t="s">
        <v>2383</v>
      </c>
      <c r="L3640" t="str">
        <f t="shared" si="841"/>
        <v>Established</v>
      </c>
      <c r="N3640" s="2">
        <f t="shared" si="842"/>
        <v>24</v>
      </c>
      <c r="O3640" t="s">
        <v>185</v>
      </c>
      <c r="P3640" t="s">
        <v>691</v>
      </c>
      <c r="Q3640" t="s">
        <v>19</v>
      </c>
      <c r="R3640" t="str">
        <f t="shared" si="843"/>
        <v>Average</v>
      </c>
      <c r="S3640" t="str">
        <f t="shared" si="844"/>
        <v xml:space="preserve"> </v>
      </c>
      <c r="T3640" t="b">
        <f t="shared" si="845"/>
        <v>0</v>
      </c>
      <c r="U3640" t="b">
        <f t="shared" si="846"/>
        <v>0</v>
      </c>
      <c r="V3640" t="str">
        <f t="shared" si="847"/>
        <v>Average Company</v>
      </c>
      <c r="W3640" t="str">
        <f t="shared" si="848"/>
        <v>Don't Buy</v>
      </c>
      <c r="X3640" t="str">
        <f t="shared" si="849"/>
        <v>Not Known</v>
      </c>
      <c r="Z3640" t="str">
        <f t="shared" si="850"/>
        <v>None</v>
      </c>
      <c r="AB3640" t="str">
        <f t="shared" si="851"/>
        <v>500K</v>
      </c>
    </row>
    <row r="3641" spans="1:28" x14ac:dyDescent="0.3">
      <c r="A3641">
        <v>3639</v>
      </c>
      <c r="B3641" t="s">
        <v>7219</v>
      </c>
      <c r="C3641" t="str">
        <f t="shared" si="838"/>
        <v>Long</v>
      </c>
      <c r="D3641">
        <v>4.2</v>
      </c>
      <c r="F3641" s="1">
        <f t="shared" si="852"/>
        <v>4.2</v>
      </c>
      <c r="G3641" s="1">
        <f t="shared" si="839"/>
        <v>4.2</v>
      </c>
      <c r="H3641">
        <f t="shared" si="840"/>
        <v>4.2</v>
      </c>
      <c r="I3641" t="s">
        <v>7207</v>
      </c>
      <c r="J3641" t="s">
        <v>10</v>
      </c>
      <c r="K3641" t="s">
        <v>7220</v>
      </c>
      <c r="L3641" t="str">
        <f t="shared" si="841"/>
        <v>Established</v>
      </c>
      <c r="N3641" s="2">
        <f t="shared" si="842"/>
        <v>42</v>
      </c>
      <c r="O3641" t="s">
        <v>397</v>
      </c>
      <c r="P3641" t="s">
        <v>691</v>
      </c>
      <c r="Q3641" t="s">
        <v>732</v>
      </c>
      <c r="R3641" t="str">
        <f t="shared" si="843"/>
        <v>Great</v>
      </c>
      <c r="S3641" t="str">
        <f t="shared" si="844"/>
        <v>Great</v>
      </c>
      <c r="T3641" t="b">
        <f t="shared" si="845"/>
        <v>1</v>
      </c>
      <c r="U3641" t="b">
        <f t="shared" si="846"/>
        <v>1</v>
      </c>
      <c r="V3641" t="str">
        <f t="shared" si="847"/>
        <v>Top Company</v>
      </c>
      <c r="W3641" t="str">
        <f t="shared" si="848"/>
        <v>Don't Buy</v>
      </c>
      <c r="X3641" t="str">
        <f t="shared" si="849"/>
        <v>Not Known</v>
      </c>
      <c r="Z3641" t="str">
        <f t="shared" si="850"/>
        <v>None</v>
      </c>
      <c r="AB3641" t="str">
        <f t="shared" si="851"/>
        <v>0</v>
      </c>
    </row>
    <row r="3642" spans="1:28" x14ac:dyDescent="0.3">
      <c r="A3642">
        <v>3640</v>
      </c>
      <c r="B3642" t="s">
        <v>7221</v>
      </c>
      <c r="C3642" t="str">
        <f t="shared" si="838"/>
        <v>Long</v>
      </c>
      <c r="D3642">
        <v>3.7</v>
      </c>
      <c r="F3642" s="1">
        <f t="shared" si="852"/>
        <v>3.7</v>
      </c>
      <c r="G3642" s="1">
        <f t="shared" si="839"/>
        <v>3.7</v>
      </c>
      <c r="H3642">
        <f t="shared" si="840"/>
        <v>3.7</v>
      </c>
      <c r="I3642" t="s">
        <v>7207</v>
      </c>
      <c r="J3642" t="s">
        <v>22</v>
      </c>
      <c r="K3642" t="s">
        <v>7222</v>
      </c>
      <c r="L3642" t="str">
        <f t="shared" si="841"/>
        <v>Established</v>
      </c>
      <c r="N3642" s="2">
        <f t="shared" si="842"/>
        <v>31</v>
      </c>
      <c r="O3642" t="s">
        <v>58</v>
      </c>
      <c r="P3642" t="s">
        <v>691</v>
      </c>
      <c r="Q3642" t="s">
        <v>732</v>
      </c>
      <c r="R3642" t="str">
        <f t="shared" si="843"/>
        <v>Average</v>
      </c>
      <c r="S3642" t="str">
        <f t="shared" si="844"/>
        <v xml:space="preserve"> </v>
      </c>
      <c r="T3642" t="b">
        <f t="shared" si="845"/>
        <v>0</v>
      </c>
      <c r="U3642" t="b">
        <f t="shared" si="846"/>
        <v>1</v>
      </c>
      <c r="V3642" t="str">
        <f t="shared" si="847"/>
        <v>Average Company</v>
      </c>
      <c r="W3642" t="str">
        <f t="shared" si="848"/>
        <v>Don't Buy</v>
      </c>
      <c r="X3642" t="str">
        <f t="shared" si="849"/>
        <v>Not Known</v>
      </c>
      <c r="Z3642" t="str">
        <f t="shared" si="850"/>
        <v>None</v>
      </c>
      <c r="AB3642" t="str">
        <f t="shared" si="851"/>
        <v>0</v>
      </c>
    </row>
    <row r="3643" spans="1:28" x14ac:dyDescent="0.3">
      <c r="A3643">
        <v>3641</v>
      </c>
      <c r="B3643" t="s">
        <v>7223</v>
      </c>
      <c r="C3643" t="str">
        <f t="shared" si="838"/>
        <v>Long</v>
      </c>
      <c r="D3643">
        <v>4</v>
      </c>
      <c r="F3643" s="1">
        <f t="shared" si="852"/>
        <v>4.5</v>
      </c>
      <c r="G3643" s="1">
        <f t="shared" si="839"/>
        <v>4.5</v>
      </c>
      <c r="H3643">
        <f t="shared" si="840"/>
        <v>4.0999999999999996</v>
      </c>
      <c r="I3643" t="s">
        <v>7207</v>
      </c>
      <c r="J3643" t="s">
        <v>22</v>
      </c>
      <c r="K3643" t="s">
        <v>3703</v>
      </c>
      <c r="L3643" t="str">
        <f t="shared" si="841"/>
        <v>Startup</v>
      </c>
      <c r="N3643" s="2">
        <f t="shared" si="842"/>
        <v>7</v>
      </c>
      <c r="O3643" t="s">
        <v>318</v>
      </c>
      <c r="P3643" t="s">
        <v>691</v>
      </c>
      <c r="Q3643" t="s">
        <v>19</v>
      </c>
      <c r="R3643" t="str">
        <f t="shared" si="843"/>
        <v>Average</v>
      </c>
      <c r="S3643" t="str">
        <f t="shared" si="844"/>
        <v xml:space="preserve"> </v>
      </c>
      <c r="T3643" t="b">
        <f t="shared" si="845"/>
        <v>0</v>
      </c>
      <c r="U3643" t="b">
        <f t="shared" si="846"/>
        <v>1</v>
      </c>
      <c r="V3643" t="str">
        <f t="shared" si="847"/>
        <v>Average Company</v>
      </c>
      <c r="W3643" t="str">
        <f t="shared" si="848"/>
        <v>Don't Buy</v>
      </c>
      <c r="X3643" t="str">
        <f t="shared" si="849"/>
        <v>Not Known</v>
      </c>
      <c r="Z3643" t="str">
        <f t="shared" si="850"/>
        <v>None</v>
      </c>
      <c r="AB3643" t="str">
        <f t="shared" si="851"/>
        <v>500K</v>
      </c>
    </row>
    <row r="3644" spans="1:28" x14ac:dyDescent="0.3">
      <c r="A3644">
        <v>3642</v>
      </c>
      <c r="B3644" t="s">
        <v>7224</v>
      </c>
      <c r="C3644" t="str">
        <f t="shared" si="838"/>
        <v>Long</v>
      </c>
      <c r="D3644">
        <v>4.0999999999999996</v>
      </c>
      <c r="F3644" s="1">
        <f t="shared" si="852"/>
        <v>4.0999999999999996</v>
      </c>
      <c r="G3644" s="1">
        <f t="shared" si="839"/>
        <v>4.0999999999999996</v>
      </c>
      <c r="H3644">
        <f t="shared" si="840"/>
        <v>4.0999999999999996</v>
      </c>
      <c r="I3644" t="s">
        <v>7207</v>
      </c>
      <c r="J3644" t="s">
        <v>22</v>
      </c>
      <c r="K3644" t="s">
        <v>6413</v>
      </c>
      <c r="L3644" t="str">
        <f t="shared" si="841"/>
        <v>Established</v>
      </c>
      <c r="N3644" s="2">
        <f t="shared" si="842"/>
        <v>31</v>
      </c>
      <c r="O3644" t="s">
        <v>58</v>
      </c>
      <c r="P3644" t="s">
        <v>691</v>
      </c>
      <c r="Q3644" t="s">
        <v>19</v>
      </c>
      <c r="R3644" t="str">
        <f t="shared" si="843"/>
        <v>Great</v>
      </c>
      <c r="S3644" t="str">
        <f t="shared" si="844"/>
        <v>Great</v>
      </c>
      <c r="T3644" t="b">
        <f t="shared" si="845"/>
        <v>1</v>
      </c>
      <c r="U3644" t="b">
        <f t="shared" si="846"/>
        <v>1</v>
      </c>
      <c r="V3644" t="str">
        <f t="shared" si="847"/>
        <v>Top Company</v>
      </c>
      <c r="W3644" t="str">
        <f t="shared" si="848"/>
        <v>Don't Buy</v>
      </c>
      <c r="X3644" t="str">
        <f t="shared" si="849"/>
        <v>Not Known</v>
      </c>
      <c r="Z3644" t="str">
        <f t="shared" si="850"/>
        <v>None</v>
      </c>
      <c r="AB3644" t="str">
        <f t="shared" si="851"/>
        <v>1Million</v>
      </c>
    </row>
    <row r="3645" spans="1:28" x14ac:dyDescent="0.3">
      <c r="A3645">
        <v>3643</v>
      </c>
      <c r="B3645" t="s">
        <v>7225</v>
      </c>
      <c r="C3645" t="str">
        <f t="shared" si="838"/>
        <v>Long</v>
      </c>
      <c r="D3645">
        <v>3.9</v>
      </c>
      <c r="F3645" s="1">
        <f t="shared" si="852"/>
        <v>3.9</v>
      </c>
      <c r="G3645" s="1">
        <f t="shared" si="839"/>
        <v>3.9</v>
      </c>
      <c r="H3645">
        <f t="shared" si="840"/>
        <v>3.9</v>
      </c>
      <c r="I3645" t="s">
        <v>7207</v>
      </c>
      <c r="J3645" t="s">
        <v>22</v>
      </c>
      <c r="K3645" t="s">
        <v>7226</v>
      </c>
      <c r="L3645" t="str">
        <f t="shared" si="841"/>
        <v>Established</v>
      </c>
      <c r="N3645" s="2">
        <f t="shared" si="842"/>
        <v>87</v>
      </c>
      <c r="O3645" t="s">
        <v>192</v>
      </c>
      <c r="P3645" t="s">
        <v>683</v>
      </c>
      <c r="Q3645" t="s">
        <v>117</v>
      </c>
      <c r="R3645" t="str">
        <f t="shared" si="843"/>
        <v>Average</v>
      </c>
      <c r="S3645" t="str">
        <f t="shared" si="844"/>
        <v xml:space="preserve"> </v>
      </c>
      <c r="T3645" t="b">
        <f t="shared" si="845"/>
        <v>0</v>
      </c>
      <c r="U3645" t="b">
        <f t="shared" si="846"/>
        <v>1</v>
      </c>
      <c r="V3645" t="str">
        <f t="shared" si="847"/>
        <v>Average Company</v>
      </c>
      <c r="W3645" t="str">
        <f t="shared" si="848"/>
        <v>Don't Buy</v>
      </c>
      <c r="X3645" t="str">
        <f t="shared" si="849"/>
        <v>Not Known</v>
      </c>
      <c r="Z3645" t="str">
        <f t="shared" si="850"/>
        <v>None</v>
      </c>
      <c r="AB3645" t="str">
        <f t="shared" si="851"/>
        <v>0</v>
      </c>
    </row>
    <row r="3646" spans="1:28" x14ac:dyDescent="0.3">
      <c r="A3646">
        <v>3644</v>
      </c>
      <c r="B3646" t="s">
        <v>7227</v>
      </c>
      <c r="C3646" t="str">
        <f t="shared" si="838"/>
        <v>Long</v>
      </c>
      <c r="D3646">
        <v>3.3</v>
      </c>
      <c r="F3646" s="1">
        <f t="shared" si="852"/>
        <v>3.3</v>
      </c>
      <c r="G3646" s="1">
        <f t="shared" si="839"/>
        <v>3.3</v>
      </c>
      <c r="H3646">
        <f t="shared" si="840"/>
        <v>3.3</v>
      </c>
      <c r="I3646" t="s">
        <v>7207</v>
      </c>
      <c r="J3646" t="s">
        <v>10</v>
      </c>
      <c r="K3646" t="s">
        <v>6509</v>
      </c>
      <c r="L3646" t="str">
        <f t="shared" si="841"/>
        <v>Established</v>
      </c>
      <c r="N3646" s="2">
        <f t="shared" si="842"/>
        <v>39</v>
      </c>
      <c r="O3646" t="s">
        <v>74</v>
      </c>
      <c r="P3646" t="s">
        <v>1308</v>
      </c>
      <c r="Q3646" t="s">
        <v>50</v>
      </c>
      <c r="R3646" t="str">
        <f t="shared" si="843"/>
        <v>Average</v>
      </c>
      <c r="S3646" t="str">
        <f t="shared" si="844"/>
        <v xml:space="preserve"> </v>
      </c>
      <c r="T3646" t="b">
        <f t="shared" si="845"/>
        <v>0</v>
      </c>
      <c r="U3646" t="b">
        <f t="shared" si="846"/>
        <v>0</v>
      </c>
      <c r="V3646" t="str">
        <f t="shared" si="847"/>
        <v>Average Company</v>
      </c>
      <c r="W3646" t="str">
        <f t="shared" si="848"/>
        <v>Don't Buy</v>
      </c>
      <c r="X3646" t="str">
        <f t="shared" si="849"/>
        <v>Not Known</v>
      </c>
      <c r="Z3646" t="str">
        <f t="shared" si="850"/>
        <v>None</v>
      </c>
      <c r="AB3646" t="str">
        <f t="shared" si="851"/>
        <v>0</v>
      </c>
    </row>
    <row r="3647" spans="1:28" x14ac:dyDescent="0.3">
      <c r="A3647">
        <v>3645</v>
      </c>
      <c r="B3647" t="s">
        <v>7228</v>
      </c>
      <c r="C3647" t="str">
        <f t="shared" si="838"/>
        <v>Long</v>
      </c>
      <c r="D3647">
        <v>3.3</v>
      </c>
      <c r="F3647" s="1">
        <f t="shared" si="852"/>
        <v>3.8</v>
      </c>
      <c r="G3647" s="1">
        <f t="shared" si="839"/>
        <v>3.8</v>
      </c>
      <c r="H3647">
        <f t="shared" si="840"/>
        <v>3.4</v>
      </c>
      <c r="I3647" t="s">
        <v>7207</v>
      </c>
      <c r="J3647" t="s">
        <v>22</v>
      </c>
      <c r="K3647" t="s">
        <v>7229</v>
      </c>
      <c r="L3647" t="str">
        <f t="shared" si="841"/>
        <v>Startup</v>
      </c>
      <c r="N3647" s="2">
        <f t="shared" si="842"/>
        <v>9</v>
      </c>
      <c r="O3647" t="s">
        <v>331</v>
      </c>
      <c r="P3647" t="s">
        <v>691</v>
      </c>
      <c r="Q3647" t="s">
        <v>44</v>
      </c>
      <c r="R3647" t="str">
        <f t="shared" si="843"/>
        <v>Average</v>
      </c>
      <c r="S3647" t="str">
        <f t="shared" si="844"/>
        <v xml:space="preserve"> </v>
      </c>
      <c r="T3647" t="b">
        <f t="shared" si="845"/>
        <v>0</v>
      </c>
      <c r="U3647" t="b">
        <f t="shared" si="846"/>
        <v>1</v>
      </c>
      <c r="V3647" t="str">
        <f t="shared" si="847"/>
        <v>Average Company</v>
      </c>
      <c r="W3647" t="str">
        <f t="shared" si="848"/>
        <v>Don't Buy</v>
      </c>
      <c r="X3647" t="str">
        <f t="shared" si="849"/>
        <v>Not Known</v>
      </c>
      <c r="Z3647" t="str">
        <f t="shared" si="850"/>
        <v>None</v>
      </c>
      <c r="AB3647" t="str">
        <f t="shared" si="851"/>
        <v>0</v>
      </c>
    </row>
    <row r="3648" spans="1:28" x14ac:dyDescent="0.3">
      <c r="A3648">
        <v>3646</v>
      </c>
      <c r="B3648" t="s">
        <v>7230</v>
      </c>
      <c r="C3648" t="str">
        <f t="shared" si="838"/>
        <v>Long</v>
      </c>
      <c r="D3648">
        <v>4.3</v>
      </c>
      <c r="F3648" s="1">
        <f t="shared" si="852"/>
        <v>4.3</v>
      </c>
      <c r="G3648" s="1">
        <f t="shared" si="839"/>
        <v>4.3</v>
      </c>
      <c r="H3648">
        <f t="shared" si="840"/>
        <v>4.3</v>
      </c>
      <c r="I3648" t="s">
        <v>7207</v>
      </c>
      <c r="J3648" t="s">
        <v>22</v>
      </c>
      <c r="K3648" t="s">
        <v>1813</v>
      </c>
      <c r="L3648" t="str">
        <f t="shared" si="841"/>
        <v>Established</v>
      </c>
      <c r="N3648" s="2">
        <f t="shared" si="842"/>
        <v>16</v>
      </c>
      <c r="O3648" t="s">
        <v>4327</v>
      </c>
      <c r="P3648" t="s">
        <v>1703</v>
      </c>
      <c r="Q3648" t="s">
        <v>28</v>
      </c>
      <c r="R3648" t="str">
        <f t="shared" si="843"/>
        <v>Great</v>
      </c>
      <c r="S3648" t="str">
        <f t="shared" si="844"/>
        <v>Great</v>
      </c>
      <c r="T3648" t="b">
        <f t="shared" si="845"/>
        <v>1</v>
      </c>
      <c r="U3648" t="b">
        <f t="shared" si="846"/>
        <v>1</v>
      </c>
      <c r="V3648" t="str">
        <f t="shared" si="847"/>
        <v>Average Company</v>
      </c>
      <c r="W3648" t="str">
        <f t="shared" si="848"/>
        <v>Don't Buy</v>
      </c>
      <c r="X3648" t="str">
        <f t="shared" si="849"/>
        <v>Not Known</v>
      </c>
      <c r="Z3648" t="str">
        <f t="shared" si="850"/>
        <v>None</v>
      </c>
      <c r="AB3648" t="str">
        <f t="shared" si="851"/>
        <v>1Million</v>
      </c>
    </row>
    <row r="3649" spans="1:28" x14ac:dyDescent="0.3">
      <c r="A3649">
        <v>3647</v>
      </c>
      <c r="B3649" t="s">
        <v>7231</v>
      </c>
      <c r="C3649" t="str">
        <f t="shared" si="838"/>
        <v>Short</v>
      </c>
      <c r="D3649">
        <v>4.5</v>
      </c>
      <c r="F3649" s="1">
        <f t="shared" si="852"/>
        <v>4.5</v>
      </c>
      <c r="G3649" s="1">
        <f t="shared" si="839"/>
        <v>4.5</v>
      </c>
      <c r="H3649">
        <f t="shared" si="840"/>
        <v>4.5</v>
      </c>
      <c r="I3649" t="s">
        <v>7207</v>
      </c>
      <c r="J3649" t="s">
        <v>22</v>
      </c>
      <c r="K3649" t="s">
        <v>3192</v>
      </c>
      <c r="L3649" t="str">
        <f t="shared" si="841"/>
        <v>Established</v>
      </c>
      <c r="N3649" s="2">
        <f t="shared" si="842"/>
        <v>90</v>
      </c>
      <c r="O3649" t="s">
        <v>586</v>
      </c>
      <c r="P3649" t="s">
        <v>1308</v>
      </c>
      <c r="Q3649" t="s">
        <v>80</v>
      </c>
      <c r="R3649" t="str">
        <f t="shared" si="843"/>
        <v>Great</v>
      </c>
      <c r="S3649" t="str">
        <f t="shared" si="844"/>
        <v>Great</v>
      </c>
      <c r="T3649" t="b">
        <f t="shared" si="845"/>
        <v>1</v>
      </c>
      <c r="U3649" t="b">
        <f t="shared" si="846"/>
        <v>1</v>
      </c>
      <c r="V3649" t="str">
        <f t="shared" si="847"/>
        <v>Top Company</v>
      </c>
      <c r="W3649" t="str">
        <f t="shared" si="848"/>
        <v>Don't Buy</v>
      </c>
      <c r="X3649" t="str">
        <f t="shared" si="849"/>
        <v>Not Known</v>
      </c>
      <c r="Z3649" t="str">
        <f t="shared" si="850"/>
        <v>None</v>
      </c>
      <c r="AB3649" t="str">
        <f t="shared" si="851"/>
        <v>0</v>
      </c>
    </row>
    <row r="3650" spans="1:28" x14ac:dyDescent="0.3">
      <c r="A3650">
        <v>3648</v>
      </c>
      <c r="B3650" t="s">
        <v>7232</v>
      </c>
      <c r="C3650" t="str">
        <f t="shared" si="838"/>
        <v>Long</v>
      </c>
      <c r="D3650">
        <v>4.0999999999999996</v>
      </c>
      <c r="F3650" s="1">
        <f t="shared" si="852"/>
        <v>4.0999999999999996</v>
      </c>
      <c r="G3650" s="1">
        <f t="shared" si="839"/>
        <v>4.0999999999999996</v>
      </c>
      <c r="H3650">
        <f t="shared" si="840"/>
        <v>4.0999999999999996</v>
      </c>
      <c r="I3650" t="s">
        <v>7207</v>
      </c>
      <c r="J3650" t="s">
        <v>10</v>
      </c>
      <c r="K3650" t="s">
        <v>7233</v>
      </c>
      <c r="L3650" t="str">
        <f t="shared" si="841"/>
        <v>Established</v>
      </c>
      <c r="N3650" s="2">
        <f t="shared" si="842"/>
        <v>13</v>
      </c>
      <c r="O3650" t="s">
        <v>2588</v>
      </c>
      <c r="P3650" t="s">
        <v>181</v>
      </c>
      <c r="Q3650" t="s">
        <v>80</v>
      </c>
      <c r="R3650" t="str">
        <f t="shared" si="843"/>
        <v>Great</v>
      </c>
      <c r="S3650" t="str">
        <f t="shared" si="844"/>
        <v>Great</v>
      </c>
      <c r="T3650" t="b">
        <f t="shared" si="845"/>
        <v>1</v>
      </c>
      <c r="U3650" t="b">
        <f t="shared" si="846"/>
        <v>1</v>
      </c>
      <c r="V3650" t="str">
        <f t="shared" si="847"/>
        <v>Average Company</v>
      </c>
      <c r="W3650" t="str">
        <f t="shared" si="848"/>
        <v>Don't Buy</v>
      </c>
      <c r="X3650" t="str">
        <f t="shared" si="849"/>
        <v>Not Known</v>
      </c>
      <c r="Z3650" t="str">
        <f t="shared" si="850"/>
        <v>None</v>
      </c>
      <c r="AB3650" t="str">
        <f t="shared" si="851"/>
        <v>0</v>
      </c>
    </row>
    <row r="3651" spans="1:28" x14ac:dyDescent="0.3">
      <c r="A3651">
        <v>3649</v>
      </c>
      <c r="B3651" t="s">
        <v>7234</v>
      </c>
      <c r="C3651" t="str">
        <f t="shared" ref="C3651:C3714" si="853">IF(LEN(B3651)&gt;=10,"Long","Short")</f>
        <v>Long</v>
      </c>
      <c r="D3651">
        <v>4.4000000000000004</v>
      </c>
      <c r="F3651" s="1">
        <f t="shared" si="852"/>
        <v>4.4000000000000004</v>
      </c>
      <c r="G3651" s="1">
        <f t="shared" ref="G3651:G3714" si="854">IF(L3651="Startup",D3651+0.5,D3651)</f>
        <v>4.4000000000000004</v>
      </c>
      <c r="H3651">
        <f t="shared" ref="H3651:H3714" si="855">IF(L3651="Startup",D3651+0.1,D3651)</f>
        <v>4.4000000000000004</v>
      </c>
      <c r="I3651" t="s">
        <v>7207</v>
      </c>
      <c r="J3651" t="s">
        <v>22</v>
      </c>
      <c r="K3651" t="s">
        <v>7235</v>
      </c>
      <c r="L3651" t="str">
        <f t="shared" ref="L3651:L3714" si="856">IF(N3651&lt;10,"Startup","Established")</f>
        <v>Established</v>
      </c>
      <c r="N3651" s="2">
        <f t="shared" ref="N3651:N3714" si="857">INT(LEFT(O3651,2))</f>
        <v>45</v>
      </c>
      <c r="O3651" t="s">
        <v>352</v>
      </c>
      <c r="P3651" t="s">
        <v>147</v>
      </c>
      <c r="Q3651" t="s">
        <v>186</v>
      </c>
      <c r="R3651" t="str">
        <f t="shared" ref="R3651:R3714" si="858">IF(D3651&gt;4,"Great","Average")</f>
        <v>Great</v>
      </c>
      <c r="S3651" t="str">
        <f t="shared" ref="S3651:S3714" si="859">IF(D3651&gt;4,"Great"," ")</f>
        <v>Great</v>
      </c>
      <c r="T3651" t="b">
        <f t="shared" ref="T3651:T3714" si="860">AND(D3651:D13609&gt;4,N3651:N13609&gt;10)</f>
        <v>1</v>
      </c>
      <c r="U3651" t="b">
        <f t="shared" ref="U3651:U3714" si="861">OR(D3651&gt;3.5,N3651&lt;10)</f>
        <v>1</v>
      </c>
      <c r="V3651" t="str">
        <f t="shared" ref="V3651:V3714" si="862">IF(AND(D3651&gt;4,N3651&gt;20),"Top Company","Average Company")</f>
        <v>Top Company</v>
      </c>
      <c r="W3651" t="str">
        <f t="shared" ref="W3651:W3714" si="863">IF(OR(LEFT(B3651,1)="T",LEFT(B3651,1)="G"),"Buy","Don't Buy")</f>
        <v>Don't Buy</v>
      </c>
      <c r="X3651" t="str">
        <f t="shared" ref="X3651:X3714" si="864">IF(IF(Q3651="Financial Services",ISNUMBER(SEARCH("Mumbai",K3651))),"Bombay Finance","Not Known")</f>
        <v>Not Known</v>
      </c>
      <c r="Z3651" t="str">
        <f t="shared" ref="Z3651:Z3714" si="865">IF(AND(OR(ISNUMBER(SEARCH("Bangalore",K3651)),ISNUMBER(SEARCH("Bengaluru",K3651)),ISNUMBER(SEARCH("Chennai",K3651))),N3651&lt;10),"Silicon Valley Startups","None")</f>
        <v>None</v>
      </c>
      <c r="AB3651" t="str">
        <f t="shared" ref="AB3651:AB3714" si="866">IF(AND(OR(Q3651="IT Services &amp; Consulting",Q3651="Financial Services"),D3651&gt;4),"1Million",IF(AND(OR(Q3651="IT Services &amp; Consulting",Q3651="Financial Services"),D3651&lt;=4),"500K",IF(AND(Q3651="Telecom / ISP",D3651&gt;4),"800K","0")))</f>
        <v>0</v>
      </c>
    </row>
    <row r="3652" spans="1:28" x14ac:dyDescent="0.3">
      <c r="A3652">
        <v>3650</v>
      </c>
      <c r="B3652" t="s">
        <v>7236</v>
      </c>
      <c r="C3652" t="str">
        <f t="shared" si="853"/>
        <v>Long</v>
      </c>
      <c r="D3652">
        <v>3.7</v>
      </c>
      <c r="F3652" s="1">
        <f t="shared" si="852"/>
        <v>3.7</v>
      </c>
      <c r="G3652" s="1">
        <f t="shared" si="854"/>
        <v>3.7</v>
      </c>
      <c r="H3652">
        <f t="shared" si="855"/>
        <v>3.7</v>
      </c>
      <c r="I3652" t="s">
        <v>7207</v>
      </c>
      <c r="J3652" t="s">
        <v>22</v>
      </c>
      <c r="K3652" t="s">
        <v>6158</v>
      </c>
      <c r="L3652" t="str">
        <f t="shared" si="856"/>
        <v>Established</v>
      </c>
      <c r="N3652" s="2">
        <f t="shared" si="857"/>
        <v>66</v>
      </c>
      <c r="O3652" t="s">
        <v>803</v>
      </c>
      <c r="P3652" t="s">
        <v>683</v>
      </c>
      <c r="Q3652" t="s">
        <v>117</v>
      </c>
      <c r="R3652" t="str">
        <f t="shared" si="858"/>
        <v>Average</v>
      </c>
      <c r="S3652" t="str">
        <f t="shared" si="859"/>
        <v xml:space="preserve"> </v>
      </c>
      <c r="T3652" t="b">
        <f t="shared" si="860"/>
        <v>0</v>
      </c>
      <c r="U3652" t="b">
        <f t="shared" si="861"/>
        <v>1</v>
      </c>
      <c r="V3652" t="str">
        <f t="shared" si="862"/>
        <v>Average Company</v>
      </c>
      <c r="W3652" t="str">
        <f t="shared" si="863"/>
        <v>Don't Buy</v>
      </c>
      <c r="X3652" t="str">
        <f t="shared" si="864"/>
        <v>Not Known</v>
      </c>
      <c r="Z3652" t="str">
        <f t="shared" si="865"/>
        <v>None</v>
      </c>
      <c r="AB3652" t="str">
        <f t="shared" si="866"/>
        <v>0</v>
      </c>
    </row>
    <row r="3653" spans="1:28" x14ac:dyDescent="0.3">
      <c r="A3653">
        <v>3651</v>
      </c>
      <c r="B3653" t="s">
        <v>7237</v>
      </c>
      <c r="C3653" t="str">
        <f t="shared" si="853"/>
        <v>Long</v>
      </c>
      <c r="D3653">
        <v>3.8</v>
      </c>
      <c r="F3653" s="1">
        <f t="shared" si="852"/>
        <v>3.8</v>
      </c>
      <c r="G3653" s="1">
        <f t="shared" si="854"/>
        <v>3.8</v>
      </c>
      <c r="H3653">
        <f t="shared" si="855"/>
        <v>3.8</v>
      </c>
      <c r="I3653" t="s">
        <v>7207</v>
      </c>
      <c r="J3653" t="s">
        <v>10</v>
      </c>
      <c r="K3653" t="s">
        <v>7238</v>
      </c>
      <c r="L3653" t="str">
        <f t="shared" si="856"/>
        <v>Established</v>
      </c>
      <c r="N3653" s="2">
        <f t="shared" si="857"/>
        <v>40</v>
      </c>
      <c r="O3653" t="s">
        <v>375</v>
      </c>
      <c r="P3653" t="s">
        <v>147</v>
      </c>
      <c r="Q3653" t="s">
        <v>85</v>
      </c>
      <c r="R3653" t="str">
        <f t="shared" si="858"/>
        <v>Average</v>
      </c>
      <c r="S3653" t="str">
        <f t="shared" si="859"/>
        <v xml:space="preserve"> </v>
      </c>
      <c r="T3653" t="b">
        <f t="shared" si="860"/>
        <v>0</v>
      </c>
      <c r="U3653" t="b">
        <f t="shared" si="861"/>
        <v>1</v>
      </c>
      <c r="V3653" t="str">
        <f t="shared" si="862"/>
        <v>Average Company</v>
      </c>
      <c r="W3653" t="str">
        <f t="shared" si="863"/>
        <v>Don't Buy</v>
      </c>
      <c r="X3653" t="str">
        <f t="shared" si="864"/>
        <v>Not Known</v>
      </c>
      <c r="Z3653" t="str">
        <f t="shared" si="865"/>
        <v>None</v>
      </c>
      <c r="AB3653" t="str">
        <f t="shared" si="866"/>
        <v>0</v>
      </c>
    </row>
    <row r="3654" spans="1:28" x14ac:dyDescent="0.3">
      <c r="A3654">
        <v>3652</v>
      </c>
      <c r="B3654" t="s">
        <v>7239</v>
      </c>
      <c r="C3654" t="str">
        <f t="shared" si="853"/>
        <v>Long</v>
      </c>
      <c r="D3654">
        <v>4</v>
      </c>
      <c r="F3654" s="1">
        <f t="shared" si="852"/>
        <v>4</v>
      </c>
      <c r="G3654" s="1">
        <f t="shared" si="854"/>
        <v>4</v>
      </c>
      <c r="H3654">
        <f t="shared" si="855"/>
        <v>4</v>
      </c>
      <c r="I3654" t="s">
        <v>7207</v>
      </c>
      <c r="J3654" t="s">
        <v>22</v>
      </c>
      <c r="K3654" t="s">
        <v>3684</v>
      </c>
      <c r="L3654" t="str">
        <f t="shared" si="856"/>
        <v>Established</v>
      </c>
      <c r="N3654" s="2">
        <f t="shared" si="857"/>
        <v>26</v>
      </c>
      <c r="O3654" t="s">
        <v>126</v>
      </c>
      <c r="P3654" t="s">
        <v>181</v>
      </c>
      <c r="Q3654" t="s">
        <v>1519</v>
      </c>
      <c r="R3654" t="str">
        <f t="shared" si="858"/>
        <v>Average</v>
      </c>
      <c r="S3654" t="str">
        <f t="shared" si="859"/>
        <v xml:space="preserve"> </v>
      </c>
      <c r="T3654" t="b">
        <f t="shared" si="860"/>
        <v>0</v>
      </c>
      <c r="U3654" t="b">
        <f t="shared" si="861"/>
        <v>1</v>
      </c>
      <c r="V3654" t="str">
        <f t="shared" si="862"/>
        <v>Average Company</v>
      </c>
      <c r="W3654" t="str">
        <f t="shared" si="863"/>
        <v>Don't Buy</v>
      </c>
      <c r="X3654" t="str">
        <f t="shared" si="864"/>
        <v>Not Known</v>
      </c>
      <c r="Z3654" t="str">
        <f t="shared" si="865"/>
        <v>None</v>
      </c>
      <c r="AB3654" t="str">
        <f t="shared" si="866"/>
        <v>0</v>
      </c>
    </row>
    <row r="3655" spans="1:28" x14ac:dyDescent="0.3">
      <c r="A3655">
        <v>3653</v>
      </c>
      <c r="B3655" t="s">
        <v>7240</v>
      </c>
      <c r="C3655" t="str">
        <f t="shared" si="853"/>
        <v>Long</v>
      </c>
      <c r="D3655">
        <v>4.5999999999999996</v>
      </c>
      <c r="F3655" s="1" t="e">
        <f t="shared" si="852"/>
        <v>#VALUE!</v>
      </c>
      <c r="G3655" s="1" t="e">
        <f t="shared" si="854"/>
        <v>#VALUE!</v>
      </c>
      <c r="H3655" t="e">
        <f t="shared" si="855"/>
        <v>#VALUE!</v>
      </c>
      <c r="I3655" t="s">
        <v>7207</v>
      </c>
      <c r="J3655" t="s">
        <v>3357</v>
      </c>
      <c r="K3655" t="s">
        <v>181</v>
      </c>
      <c r="L3655" t="e">
        <f t="shared" si="856"/>
        <v>#VALUE!</v>
      </c>
      <c r="N3655" s="2" t="e">
        <f t="shared" si="857"/>
        <v>#VALUE!</v>
      </c>
      <c r="Q3655" t="s">
        <v>362</v>
      </c>
      <c r="R3655" t="str">
        <f t="shared" si="858"/>
        <v>Great</v>
      </c>
      <c r="S3655" t="str">
        <f t="shared" si="859"/>
        <v>Great</v>
      </c>
      <c r="T3655" t="e">
        <f t="shared" si="860"/>
        <v>#VALUE!</v>
      </c>
      <c r="U3655" t="e">
        <f t="shared" si="861"/>
        <v>#VALUE!</v>
      </c>
      <c r="V3655" t="e">
        <f t="shared" si="862"/>
        <v>#VALUE!</v>
      </c>
      <c r="W3655" t="str">
        <f t="shared" si="863"/>
        <v>Don't Buy</v>
      </c>
      <c r="X3655" t="str">
        <f t="shared" si="864"/>
        <v>Not Known</v>
      </c>
      <c r="Z3655" t="e">
        <f t="shared" si="865"/>
        <v>#VALUE!</v>
      </c>
      <c r="AB3655" t="str">
        <f t="shared" si="866"/>
        <v>0</v>
      </c>
    </row>
    <row r="3656" spans="1:28" x14ac:dyDescent="0.3">
      <c r="A3656">
        <v>3654</v>
      </c>
      <c r="B3656" t="s">
        <v>7241</v>
      </c>
      <c r="C3656" t="str">
        <f t="shared" si="853"/>
        <v>Long</v>
      </c>
      <c r="D3656">
        <v>3.7</v>
      </c>
      <c r="F3656" s="1">
        <f t="shared" si="852"/>
        <v>3.7</v>
      </c>
      <c r="G3656" s="1">
        <f t="shared" si="854"/>
        <v>3.7</v>
      </c>
      <c r="H3656">
        <f t="shared" si="855"/>
        <v>3.7</v>
      </c>
      <c r="I3656" t="s">
        <v>7207</v>
      </c>
      <c r="J3656" t="s">
        <v>22</v>
      </c>
      <c r="K3656" t="s">
        <v>7242</v>
      </c>
      <c r="L3656" t="str">
        <f t="shared" si="856"/>
        <v>Established</v>
      </c>
      <c r="N3656" s="2">
        <f t="shared" si="857"/>
        <v>28</v>
      </c>
      <c r="O3656" t="s">
        <v>24</v>
      </c>
      <c r="P3656" t="s">
        <v>683</v>
      </c>
      <c r="Q3656" t="s">
        <v>117</v>
      </c>
      <c r="R3656" t="str">
        <f t="shared" si="858"/>
        <v>Average</v>
      </c>
      <c r="S3656" t="str">
        <f t="shared" si="859"/>
        <v xml:space="preserve"> </v>
      </c>
      <c r="T3656" t="b">
        <f t="shared" si="860"/>
        <v>0</v>
      </c>
      <c r="U3656" t="b">
        <f t="shared" si="861"/>
        <v>1</v>
      </c>
      <c r="V3656" t="str">
        <f t="shared" si="862"/>
        <v>Average Company</v>
      </c>
      <c r="W3656" t="str">
        <f t="shared" si="863"/>
        <v>Don't Buy</v>
      </c>
      <c r="X3656" t="str">
        <f t="shared" si="864"/>
        <v>Not Known</v>
      </c>
      <c r="Z3656" t="str">
        <f t="shared" si="865"/>
        <v>None</v>
      </c>
      <c r="AB3656" t="str">
        <f t="shared" si="866"/>
        <v>0</v>
      </c>
    </row>
    <row r="3657" spans="1:28" x14ac:dyDescent="0.3">
      <c r="A3657">
        <v>3655</v>
      </c>
      <c r="B3657" t="s">
        <v>7243</v>
      </c>
      <c r="C3657" t="str">
        <f t="shared" si="853"/>
        <v>Long</v>
      </c>
      <c r="D3657">
        <v>3.8</v>
      </c>
      <c r="F3657" s="1">
        <f t="shared" si="852"/>
        <v>3.8</v>
      </c>
      <c r="G3657" s="1">
        <f t="shared" si="854"/>
        <v>3.8</v>
      </c>
      <c r="H3657">
        <f t="shared" si="855"/>
        <v>3.8</v>
      </c>
      <c r="I3657" t="s">
        <v>7207</v>
      </c>
      <c r="J3657" t="s">
        <v>10</v>
      </c>
      <c r="K3657" t="s">
        <v>1977</v>
      </c>
      <c r="L3657" t="str">
        <f t="shared" si="856"/>
        <v>Established</v>
      </c>
      <c r="N3657" s="2">
        <f t="shared" si="857"/>
        <v>35</v>
      </c>
      <c r="O3657" t="s">
        <v>249</v>
      </c>
      <c r="P3657" t="s">
        <v>181</v>
      </c>
      <c r="Q3657" t="s">
        <v>28</v>
      </c>
      <c r="R3657" t="str">
        <f t="shared" si="858"/>
        <v>Average</v>
      </c>
      <c r="S3657" t="str">
        <f t="shared" si="859"/>
        <v xml:space="preserve"> </v>
      </c>
      <c r="T3657" t="b">
        <f t="shared" si="860"/>
        <v>0</v>
      </c>
      <c r="U3657" t="b">
        <f t="shared" si="861"/>
        <v>1</v>
      </c>
      <c r="V3657" t="str">
        <f t="shared" si="862"/>
        <v>Average Company</v>
      </c>
      <c r="W3657" t="str">
        <f t="shared" si="863"/>
        <v>Don't Buy</v>
      </c>
      <c r="X3657" t="str">
        <f t="shared" si="864"/>
        <v>Bombay Finance</v>
      </c>
      <c r="Z3657" t="str">
        <f t="shared" si="865"/>
        <v>None</v>
      </c>
      <c r="AB3657" t="str">
        <f t="shared" si="866"/>
        <v>500K</v>
      </c>
    </row>
    <row r="3658" spans="1:28" x14ac:dyDescent="0.3">
      <c r="A3658">
        <v>3656</v>
      </c>
      <c r="B3658" t="s">
        <v>7244</v>
      </c>
      <c r="C3658" t="str">
        <f t="shared" si="853"/>
        <v>Long</v>
      </c>
      <c r="D3658">
        <v>4</v>
      </c>
      <c r="F3658" s="1">
        <f t="shared" si="852"/>
        <v>4</v>
      </c>
      <c r="G3658" s="1">
        <f t="shared" si="854"/>
        <v>4</v>
      </c>
      <c r="H3658">
        <f t="shared" si="855"/>
        <v>4</v>
      </c>
      <c r="I3658" t="s">
        <v>7245</v>
      </c>
      <c r="J3658" t="s">
        <v>10</v>
      </c>
      <c r="K3658" t="s">
        <v>7246</v>
      </c>
      <c r="L3658" t="str">
        <f t="shared" si="856"/>
        <v>Established</v>
      </c>
      <c r="N3658" s="2">
        <f t="shared" si="857"/>
        <v>38</v>
      </c>
      <c r="O3658" t="s">
        <v>357</v>
      </c>
      <c r="P3658" t="s">
        <v>147</v>
      </c>
      <c r="Q3658" t="s">
        <v>28</v>
      </c>
      <c r="R3658" t="str">
        <f t="shared" si="858"/>
        <v>Average</v>
      </c>
      <c r="S3658" t="str">
        <f t="shared" si="859"/>
        <v xml:space="preserve"> </v>
      </c>
      <c r="T3658" t="b">
        <f t="shared" si="860"/>
        <v>0</v>
      </c>
      <c r="U3658" t="b">
        <f t="shared" si="861"/>
        <v>1</v>
      </c>
      <c r="V3658" t="str">
        <f t="shared" si="862"/>
        <v>Average Company</v>
      </c>
      <c r="W3658" t="str">
        <f t="shared" si="863"/>
        <v>Don't Buy</v>
      </c>
      <c r="X3658" t="str">
        <f t="shared" si="864"/>
        <v>Not Known</v>
      </c>
      <c r="Z3658" t="str">
        <f t="shared" si="865"/>
        <v>None</v>
      </c>
      <c r="AB3658" t="str">
        <f t="shared" si="866"/>
        <v>500K</v>
      </c>
    </row>
    <row r="3659" spans="1:28" x14ac:dyDescent="0.3">
      <c r="A3659">
        <v>3657</v>
      </c>
      <c r="B3659" t="s">
        <v>7247</v>
      </c>
      <c r="C3659" t="str">
        <f t="shared" si="853"/>
        <v>Long</v>
      </c>
      <c r="D3659">
        <v>4</v>
      </c>
      <c r="F3659" s="1">
        <f t="shared" si="852"/>
        <v>4</v>
      </c>
      <c r="G3659" s="1">
        <f t="shared" si="854"/>
        <v>4</v>
      </c>
      <c r="H3659">
        <f t="shared" si="855"/>
        <v>4</v>
      </c>
      <c r="I3659" t="s">
        <v>7245</v>
      </c>
      <c r="J3659" t="s">
        <v>22</v>
      </c>
      <c r="K3659" t="s">
        <v>7248</v>
      </c>
      <c r="L3659" t="str">
        <f t="shared" si="856"/>
        <v>Established</v>
      </c>
      <c r="N3659" s="2">
        <f t="shared" si="857"/>
        <v>48</v>
      </c>
      <c r="O3659" t="s">
        <v>752</v>
      </c>
      <c r="P3659" t="s">
        <v>1308</v>
      </c>
      <c r="Q3659" t="s">
        <v>254</v>
      </c>
      <c r="R3659" t="str">
        <f t="shared" si="858"/>
        <v>Average</v>
      </c>
      <c r="S3659" t="str">
        <f t="shared" si="859"/>
        <v xml:space="preserve"> </v>
      </c>
      <c r="T3659" t="b">
        <f t="shared" si="860"/>
        <v>0</v>
      </c>
      <c r="U3659" t="b">
        <f t="shared" si="861"/>
        <v>1</v>
      </c>
      <c r="V3659" t="str">
        <f t="shared" si="862"/>
        <v>Average Company</v>
      </c>
      <c r="W3659" t="str">
        <f t="shared" si="863"/>
        <v>Don't Buy</v>
      </c>
      <c r="X3659" t="str">
        <f t="shared" si="864"/>
        <v>Not Known</v>
      </c>
      <c r="Z3659" t="str">
        <f t="shared" si="865"/>
        <v>None</v>
      </c>
      <c r="AB3659" t="str">
        <f t="shared" si="866"/>
        <v>0</v>
      </c>
    </row>
    <row r="3660" spans="1:28" x14ac:dyDescent="0.3">
      <c r="A3660">
        <v>3658</v>
      </c>
      <c r="B3660" t="s">
        <v>7249</v>
      </c>
      <c r="C3660" t="str">
        <f t="shared" si="853"/>
        <v>Long</v>
      </c>
      <c r="D3660">
        <v>4.4000000000000004</v>
      </c>
      <c r="F3660" s="1">
        <f t="shared" si="852"/>
        <v>4.4000000000000004</v>
      </c>
      <c r="G3660" s="1">
        <f t="shared" si="854"/>
        <v>4.4000000000000004</v>
      </c>
      <c r="H3660">
        <f t="shared" si="855"/>
        <v>4.4000000000000004</v>
      </c>
      <c r="I3660" t="s">
        <v>7245</v>
      </c>
      <c r="J3660" t="s">
        <v>22</v>
      </c>
      <c r="K3660" t="s">
        <v>3497</v>
      </c>
      <c r="L3660" t="str">
        <f t="shared" si="856"/>
        <v>Established</v>
      </c>
      <c r="N3660" s="2">
        <f t="shared" si="857"/>
        <v>63</v>
      </c>
      <c r="O3660" t="s">
        <v>629</v>
      </c>
      <c r="P3660" t="s">
        <v>147</v>
      </c>
      <c r="Q3660" t="s">
        <v>773</v>
      </c>
      <c r="R3660" t="str">
        <f t="shared" si="858"/>
        <v>Great</v>
      </c>
      <c r="S3660" t="str">
        <f t="shared" si="859"/>
        <v>Great</v>
      </c>
      <c r="T3660" t="b">
        <f t="shared" si="860"/>
        <v>1</v>
      </c>
      <c r="U3660" t="b">
        <f t="shared" si="861"/>
        <v>1</v>
      </c>
      <c r="V3660" t="str">
        <f t="shared" si="862"/>
        <v>Top Company</v>
      </c>
      <c r="W3660" t="str">
        <f t="shared" si="863"/>
        <v>Don't Buy</v>
      </c>
      <c r="X3660" t="str">
        <f t="shared" si="864"/>
        <v>Not Known</v>
      </c>
      <c r="Z3660" t="str">
        <f t="shared" si="865"/>
        <v>None</v>
      </c>
      <c r="AB3660" t="str">
        <f t="shared" si="866"/>
        <v>0</v>
      </c>
    </row>
    <row r="3661" spans="1:28" x14ac:dyDescent="0.3">
      <c r="A3661">
        <v>3659</v>
      </c>
      <c r="B3661" t="s">
        <v>7250</v>
      </c>
      <c r="C3661" t="str">
        <f t="shared" si="853"/>
        <v>Long</v>
      </c>
      <c r="D3661">
        <v>4.5</v>
      </c>
      <c r="F3661" s="1">
        <f t="shared" si="852"/>
        <v>4.5</v>
      </c>
      <c r="G3661" s="1">
        <f t="shared" si="854"/>
        <v>4.5</v>
      </c>
      <c r="H3661">
        <f t="shared" si="855"/>
        <v>4.5</v>
      </c>
      <c r="I3661" t="s">
        <v>7245</v>
      </c>
      <c r="J3661" t="s">
        <v>22</v>
      </c>
      <c r="K3661" t="s">
        <v>6830</v>
      </c>
      <c r="L3661" t="str">
        <f t="shared" si="856"/>
        <v>Established</v>
      </c>
      <c r="N3661" s="2">
        <f t="shared" si="857"/>
        <v>18</v>
      </c>
      <c r="O3661" t="s">
        <v>200</v>
      </c>
      <c r="P3661" t="s">
        <v>1308</v>
      </c>
      <c r="Q3661" t="s">
        <v>28</v>
      </c>
      <c r="R3661" t="str">
        <f t="shared" si="858"/>
        <v>Great</v>
      </c>
      <c r="S3661" t="str">
        <f t="shared" si="859"/>
        <v>Great</v>
      </c>
      <c r="T3661" t="b">
        <f t="shared" si="860"/>
        <v>1</v>
      </c>
      <c r="U3661" t="b">
        <f t="shared" si="861"/>
        <v>1</v>
      </c>
      <c r="V3661" t="str">
        <f t="shared" si="862"/>
        <v>Average Company</v>
      </c>
      <c r="W3661" t="str">
        <f t="shared" si="863"/>
        <v>Don't Buy</v>
      </c>
      <c r="X3661" t="str">
        <f t="shared" si="864"/>
        <v>Not Known</v>
      </c>
      <c r="Z3661" t="str">
        <f t="shared" si="865"/>
        <v>None</v>
      </c>
      <c r="AB3661" t="str">
        <f t="shared" si="866"/>
        <v>1Million</v>
      </c>
    </row>
    <row r="3662" spans="1:28" x14ac:dyDescent="0.3">
      <c r="A3662">
        <v>3660</v>
      </c>
      <c r="B3662" t="s">
        <v>7247</v>
      </c>
      <c r="C3662" t="str">
        <f t="shared" si="853"/>
        <v>Long</v>
      </c>
      <c r="D3662">
        <v>4</v>
      </c>
      <c r="F3662" s="1">
        <f t="shared" si="852"/>
        <v>4</v>
      </c>
      <c r="G3662" s="1">
        <f t="shared" si="854"/>
        <v>4</v>
      </c>
      <c r="H3662">
        <f t="shared" si="855"/>
        <v>4</v>
      </c>
      <c r="I3662" t="s">
        <v>7245</v>
      </c>
      <c r="J3662" t="s">
        <v>22</v>
      </c>
      <c r="K3662" t="s">
        <v>7248</v>
      </c>
      <c r="L3662" t="str">
        <f t="shared" si="856"/>
        <v>Established</v>
      </c>
      <c r="N3662" s="2">
        <f t="shared" si="857"/>
        <v>48</v>
      </c>
      <c r="O3662" t="s">
        <v>752</v>
      </c>
      <c r="P3662" t="s">
        <v>1308</v>
      </c>
      <c r="Q3662" t="s">
        <v>254</v>
      </c>
      <c r="R3662" t="str">
        <f t="shared" si="858"/>
        <v>Average</v>
      </c>
      <c r="S3662" t="str">
        <f t="shared" si="859"/>
        <v xml:space="preserve"> </v>
      </c>
      <c r="T3662" t="b">
        <f t="shared" si="860"/>
        <v>0</v>
      </c>
      <c r="U3662" t="b">
        <f t="shared" si="861"/>
        <v>1</v>
      </c>
      <c r="V3662" t="str">
        <f t="shared" si="862"/>
        <v>Average Company</v>
      </c>
      <c r="W3662" t="str">
        <f t="shared" si="863"/>
        <v>Don't Buy</v>
      </c>
      <c r="X3662" t="str">
        <f t="shared" si="864"/>
        <v>Not Known</v>
      </c>
      <c r="Z3662" t="str">
        <f t="shared" si="865"/>
        <v>None</v>
      </c>
      <c r="AB3662" t="str">
        <f t="shared" si="866"/>
        <v>0</v>
      </c>
    </row>
    <row r="3663" spans="1:28" x14ac:dyDescent="0.3">
      <c r="A3663">
        <v>3661</v>
      </c>
      <c r="B3663" t="s">
        <v>7251</v>
      </c>
      <c r="C3663" t="str">
        <f t="shared" si="853"/>
        <v>Long</v>
      </c>
      <c r="D3663">
        <v>4.7</v>
      </c>
      <c r="F3663" s="1">
        <f t="shared" si="852"/>
        <v>4.7</v>
      </c>
      <c r="G3663" s="1">
        <f t="shared" si="854"/>
        <v>4.7</v>
      </c>
      <c r="H3663">
        <f t="shared" si="855"/>
        <v>4.7</v>
      </c>
      <c r="I3663" t="s">
        <v>7245</v>
      </c>
      <c r="J3663" t="s">
        <v>22</v>
      </c>
      <c r="K3663" t="s">
        <v>6714</v>
      </c>
      <c r="L3663" t="str">
        <f t="shared" si="856"/>
        <v>Established</v>
      </c>
      <c r="N3663" s="2">
        <f t="shared" si="857"/>
        <v>13</v>
      </c>
      <c r="O3663" t="s">
        <v>299</v>
      </c>
      <c r="P3663" t="s">
        <v>1308</v>
      </c>
      <c r="Q3663" t="s">
        <v>19</v>
      </c>
      <c r="R3663" t="str">
        <f t="shared" si="858"/>
        <v>Great</v>
      </c>
      <c r="S3663" t="str">
        <f t="shared" si="859"/>
        <v>Great</v>
      </c>
      <c r="T3663" t="b">
        <f t="shared" si="860"/>
        <v>1</v>
      </c>
      <c r="U3663" t="b">
        <f t="shared" si="861"/>
        <v>1</v>
      </c>
      <c r="V3663" t="str">
        <f t="shared" si="862"/>
        <v>Average Company</v>
      </c>
      <c r="W3663" t="str">
        <f t="shared" si="863"/>
        <v>Don't Buy</v>
      </c>
      <c r="X3663" t="str">
        <f t="shared" si="864"/>
        <v>Not Known</v>
      </c>
      <c r="Z3663" t="str">
        <f t="shared" si="865"/>
        <v>None</v>
      </c>
      <c r="AB3663" t="str">
        <f t="shared" si="866"/>
        <v>1Million</v>
      </c>
    </row>
    <row r="3664" spans="1:28" x14ac:dyDescent="0.3">
      <c r="A3664">
        <v>3662</v>
      </c>
      <c r="B3664" t="s">
        <v>7252</v>
      </c>
      <c r="C3664" t="str">
        <f t="shared" si="853"/>
        <v>Short</v>
      </c>
      <c r="D3664">
        <v>3.8</v>
      </c>
      <c r="F3664" s="1">
        <f t="shared" si="852"/>
        <v>4.3</v>
      </c>
      <c r="G3664" s="1">
        <f t="shared" si="854"/>
        <v>4.3</v>
      </c>
      <c r="H3664">
        <f t="shared" si="855"/>
        <v>3.9</v>
      </c>
      <c r="I3664" t="s">
        <v>7245</v>
      </c>
      <c r="J3664" t="s">
        <v>22</v>
      </c>
      <c r="K3664" t="s">
        <v>7212</v>
      </c>
      <c r="L3664" t="str">
        <f t="shared" si="856"/>
        <v>Startup</v>
      </c>
      <c r="N3664" s="2">
        <f t="shared" si="857"/>
        <v>9</v>
      </c>
      <c r="O3664" t="s">
        <v>331</v>
      </c>
      <c r="P3664" t="s">
        <v>147</v>
      </c>
      <c r="Q3664" t="s">
        <v>50</v>
      </c>
      <c r="R3664" t="str">
        <f t="shared" si="858"/>
        <v>Average</v>
      </c>
      <c r="S3664" t="str">
        <f t="shared" si="859"/>
        <v xml:space="preserve"> </v>
      </c>
      <c r="T3664" t="b">
        <f t="shared" si="860"/>
        <v>0</v>
      </c>
      <c r="U3664" t="b">
        <f t="shared" si="861"/>
        <v>1</v>
      </c>
      <c r="V3664" t="str">
        <f t="shared" si="862"/>
        <v>Average Company</v>
      </c>
      <c r="W3664" t="str">
        <f t="shared" si="863"/>
        <v>Buy</v>
      </c>
      <c r="X3664" t="str">
        <f t="shared" si="864"/>
        <v>Not Known</v>
      </c>
      <c r="Z3664" t="str">
        <f t="shared" si="865"/>
        <v>None</v>
      </c>
      <c r="AB3664" t="str">
        <f t="shared" si="866"/>
        <v>0</v>
      </c>
    </row>
    <row r="3665" spans="1:28" x14ac:dyDescent="0.3">
      <c r="A3665">
        <v>3663</v>
      </c>
      <c r="B3665" t="s">
        <v>7253</v>
      </c>
      <c r="C3665" t="str">
        <f t="shared" si="853"/>
        <v>Long</v>
      </c>
      <c r="D3665">
        <v>4.0999999999999996</v>
      </c>
      <c r="F3665" s="1">
        <f t="shared" si="852"/>
        <v>4.0999999999999996</v>
      </c>
      <c r="G3665" s="1">
        <f t="shared" si="854"/>
        <v>4.0999999999999996</v>
      </c>
      <c r="H3665">
        <f t="shared" si="855"/>
        <v>4.0999999999999996</v>
      </c>
      <c r="I3665" t="s">
        <v>7245</v>
      </c>
      <c r="J3665" t="s">
        <v>22</v>
      </c>
      <c r="K3665" t="s">
        <v>7254</v>
      </c>
      <c r="L3665" t="str">
        <f t="shared" si="856"/>
        <v>Established</v>
      </c>
      <c r="N3665" s="2">
        <f t="shared" si="857"/>
        <v>16</v>
      </c>
      <c r="O3665" t="s">
        <v>121</v>
      </c>
      <c r="P3665" t="s">
        <v>691</v>
      </c>
      <c r="Q3665" t="s">
        <v>372</v>
      </c>
      <c r="R3665" t="str">
        <f t="shared" si="858"/>
        <v>Great</v>
      </c>
      <c r="S3665" t="str">
        <f t="shared" si="859"/>
        <v>Great</v>
      </c>
      <c r="T3665" t="b">
        <f t="shared" si="860"/>
        <v>1</v>
      </c>
      <c r="U3665" t="b">
        <f t="shared" si="861"/>
        <v>1</v>
      </c>
      <c r="V3665" t="str">
        <f t="shared" si="862"/>
        <v>Average Company</v>
      </c>
      <c r="W3665" t="str">
        <f t="shared" si="863"/>
        <v>Don't Buy</v>
      </c>
      <c r="X3665" t="str">
        <f t="shared" si="864"/>
        <v>Not Known</v>
      </c>
      <c r="Z3665" t="str">
        <f t="shared" si="865"/>
        <v>None</v>
      </c>
      <c r="AB3665" t="str">
        <f t="shared" si="866"/>
        <v>0</v>
      </c>
    </row>
    <row r="3666" spans="1:28" x14ac:dyDescent="0.3">
      <c r="A3666">
        <v>3664</v>
      </c>
      <c r="B3666" t="s">
        <v>7255</v>
      </c>
      <c r="C3666" t="str">
        <f t="shared" si="853"/>
        <v>Long</v>
      </c>
      <c r="D3666">
        <v>4</v>
      </c>
      <c r="F3666" s="1">
        <f t="shared" si="852"/>
        <v>4</v>
      </c>
      <c r="G3666" s="1">
        <f t="shared" si="854"/>
        <v>4</v>
      </c>
      <c r="H3666">
        <f t="shared" si="855"/>
        <v>4</v>
      </c>
      <c r="I3666" t="s">
        <v>7245</v>
      </c>
      <c r="J3666" t="s">
        <v>22</v>
      </c>
      <c r="K3666" t="s">
        <v>7256</v>
      </c>
      <c r="L3666" t="str">
        <f t="shared" si="856"/>
        <v>Established</v>
      </c>
      <c r="N3666" s="2">
        <f t="shared" si="857"/>
        <v>31</v>
      </c>
      <c r="O3666" t="s">
        <v>58</v>
      </c>
      <c r="P3666" t="s">
        <v>1308</v>
      </c>
      <c r="Q3666" t="s">
        <v>3437</v>
      </c>
      <c r="R3666" t="str">
        <f t="shared" si="858"/>
        <v>Average</v>
      </c>
      <c r="S3666" t="str">
        <f t="shared" si="859"/>
        <v xml:space="preserve"> </v>
      </c>
      <c r="T3666" t="b">
        <f t="shared" si="860"/>
        <v>0</v>
      </c>
      <c r="U3666" t="b">
        <f t="shared" si="861"/>
        <v>1</v>
      </c>
      <c r="V3666" t="str">
        <f t="shared" si="862"/>
        <v>Average Company</v>
      </c>
      <c r="W3666" t="str">
        <f t="shared" si="863"/>
        <v>Don't Buy</v>
      </c>
      <c r="X3666" t="str">
        <f t="shared" si="864"/>
        <v>Not Known</v>
      </c>
      <c r="Z3666" t="str">
        <f t="shared" si="865"/>
        <v>None</v>
      </c>
      <c r="AB3666" t="str">
        <f t="shared" si="866"/>
        <v>0</v>
      </c>
    </row>
    <row r="3667" spans="1:28" x14ac:dyDescent="0.3">
      <c r="A3667">
        <v>3665</v>
      </c>
      <c r="B3667" t="s">
        <v>7257</v>
      </c>
      <c r="C3667" t="str">
        <f t="shared" si="853"/>
        <v>Long</v>
      </c>
      <c r="D3667">
        <v>4.4000000000000004</v>
      </c>
      <c r="F3667" s="1">
        <f t="shared" si="852"/>
        <v>4.4000000000000004</v>
      </c>
      <c r="G3667" s="1">
        <f t="shared" si="854"/>
        <v>4.4000000000000004</v>
      </c>
      <c r="H3667">
        <f t="shared" si="855"/>
        <v>4.4000000000000004</v>
      </c>
      <c r="I3667" t="s">
        <v>7245</v>
      </c>
      <c r="J3667" t="s">
        <v>10</v>
      </c>
      <c r="K3667" t="s">
        <v>7258</v>
      </c>
      <c r="L3667" t="str">
        <f t="shared" si="856"/>
        <v>Established</v>
      </c>
      <c r="N3667" s="2">
        <f t="shared" si="857"/>
        <v>18</v>
      </c>
      <c r="O3667" t="s">
        <v>200</v>
      </c>
      <c r="P3667" t="s">
        <v>691</v>
      </c>
      <c r="Q3667" t="s">
        <v>243</v>
      </c>
      <c r="R3667" t="str">
        <f t="shared" si="858"/>
        <v>Great</v>
      </c>
      <c r="S3667" t="str">
        <f t="shared" si="859"/>
        <v>Great</v>
      </c>
      <c r="T3667" t="b">
        <f t="shared" si="860"/>
        <v>1</v>
      </c>
      <c r="U3667" t="b">
        <f t="shared" si="861"/>
        <v>1</v>
      </c>
      <c r="V3667" t="str">
        <f t="shared" si="862"/>
        <v>Average Company</v>
      </c>
      <c r="W3667" t="str">
        <f t="shared" si="863"/>
        <v>Don't Buy</v>
      </c>
      <c r="X3667" t="str">
        <f t="shared" si="864"/>
        <v>Not Known</v>
      </c>
      <c r="Z3667" t="str">
        <f t="shared" si="865"/>
        <v>None</v>
      </c>
      <c r="AB3667" t="str">
        <f t="shared" si="866"/>
        <v>0</v>
      </c>
    </row>
    <row r="3668" spans="1:28" x14ac:dyDescent="0.3">
      <c r="A3668">
        <v>3666</v>
      </c>
      <c r="B3668" t="s">
        <v>7259</v>
      </c>
      <c r="C3668" t="str">
        <f t="shared" si="853"/>
        <v>Long</v>
      </c>
      <c r="D3668">
        <v>3.6</v>
      </c>
      <c r="F3668" s="1">
        <f t="shared" si="852"/>
        <v>4.0999999999999996</v>
      </c>
      <c r="G3668" s="1">
        <f t="shared" si="854"/>
        <v>4.0999999999999996</v>
      </c>
      <c r="H3668">
        <f t="shared" si="855"/>
        <v>3.7</v>
      </c>
      <c r="I3668" t="s">
        <v>7245</v>
      </c>
      <c r="J3668" t="s">
        <v>22</v>
      </c>
      <c r="K3668" t="s">
        <v>7260</v>
      </c>
      <c r="L3668" t="str">
        <f t="shared" si="856"/>
        <v>Startup</v>
      </c>
      <c r="N3668" s="2">
        <f t="shared" si="857"/>
        <v>8</v>
      </c>
      <c r="O3668" t="s">
        <v>583</v>
      </c>
      <c r="P3668" t="s">
        <v>683</v>
      </c>
      <c r="Q3668" t="s">
        <v>19</v>
      </c>
      <c r="R3668" t="str">
        <f t="shared" si="858"/>
        <v>Average</v>
      </c>
      <c r="S3668" t="str">
        <f t="shared" si="859"/>
        <v xml:space="preserve"> </v>
      </c>
      <c r="T3668" t="b">
        <f t="shared" si="860"/>
        <v>0</v>
      </c>
      <c r="U3668" t="b">
        <f t="shared" si="861"/>
        <v>1</v>
      </c>
      <c r="V3668" t="str">
        <f t="shared" si="862"/>
        <v>Average Company</v>
      </c>
      <c r="W3668" t="str">
        <f t="shared" si="863"/>
        <v>Don't Buy</v>
      </c>
      <c r="X3668" t="str">
        <f t="shared" si="864"/>
        <v>Not Known</v>
      </c>
      <c r="Z3668" t="str">
        <f t="shared" si="865"/>
        <v>Silicon Valley Startups</v>
      </c>
      <c r="AB3668" t="str">
        <f t="shared" si="866"/>
        <v>500K</v>
      </c>
    </row>
    <row r="3669" spans="1:28" x14ac:dyDescent="0.3">
      <c r="A3669">
        <v>3667</v>
      </c>
      <c r="B3669" t="s">
        <v>7244</v>
      </c>
      <c r="C3669" t="str">
        <f t="shared" si="853"/>
        <v>Long</v>
      </c>
      <c r="D3669">
        <v>4</v>
      </c>
      <c r="F3669" s="1">
        <f t="shared" ref="F3669:F3732" si="867">IF(N3669&lt;10,IF(D3669+0.5&gt;5,5,D3669+0.5),D3669)</f>
        <v>4</v>
      </c>
      <c r="G3669" s="1">
        <f t="shared" si="854"/>
        <v>4</v>
      </c>
      <c r="H3669">
        <f t="shared" si="855"/>
        <v>4</v>
      </c>
      <c r="I3669" t="s">
        <v>7245</v>
      </c>
      <c r="J3669" t="s">
        <v>10</v>
      </c>
      <c r="K3669" t="s">
        <v>7246</v>
      </c>
      <c r="L3669" t="str">
        <f t="shared" si="856"/>
        <v>Established</v>
      </c>
      <c r="N3669" s="2">
        <f t="shared" si="857"/>
        <v>38</v>
      </c>
      <c r="O3669" t="s">
        <v>357</v>
      </c>
      <c r="P3669" t="s">
        <v>147</v>
      </c>
      <c r="Q3669" t="s">
        <v>28</v>
      </c>
      <c r="R3669" t="str">
        <f t="shared" si="858"/>
        <v>Average</v>
      </c>
      <c r="S3669" t="str">
        <f t="shared" si="859"/>
        <v xml:space="preserve"> </v>
      </c>
      <c r="T3669" t="b">
        <f t="shared" si="860"/>
        <v>0</v>
      </c>
      <c r="U3669" t="b">
        <f t="shared" si="861"/>
        <v>1</v>
      </c>
      <c r="V3669" t="str">
        <f t="shared" si="862"/>
        <v>Average Company</v>
      </c>
      <c r="W3669" t="str">
        <f t="shared" si="863"/>
        <v>Don't Buy</v>
      </c>
      <c r="X3669" t="str">
        <f t="shared" si="864"/>
        <v>Not Known</v>
      </c>
      <c r="Z3669" t="str">
        <f t="shared" si="865"/>
        <v>None</v>
      </c>
      <c r="AB3669" t="str">
        <f t="shared" si="866"/>
        <v>500K</v>
      </c>
    </row>
    <row r="3670" spans="1:28" x14ac:dyDescent="0.3">
      <c r="A3670">
        <v>3668</v>
      </c>
      <c r="B3670" t="s">
        <v>7261</v>
      </c>
      <c r="C3670" t="str">
        <f t="shared" si="853"/>
        <v>Long</v>
      </c>
      <c r="D3670">
        <v>3.7</v>
      </c>
      <c r="F3670" s="1">
        <f t="shared" si="867"/>
        <v>3.7</v>
      </c>
      <c r="G3670" s="1">
        <f t="shared" si="854"/>
        <v>3.7</v>
      </c>
      <c r="H3670">
        <f t="shared" si="855"/>
        <v>3.7</v>
      </c>
      <c r="I3670" t="s">
        <v>7245</v>
      </c>
      <c r="J3670" t="s">
        <v>22</v>
      </c>
      <c r="K3670" t="s">
        <v>3278</v>
      </c>
      <c r="L3670" t="str">
        <f t="shared" si="856"/>
        <v>Established</v>
      </c>
      <c r="N3670" s="2">
        <f t="shared" si="857"/>
        <v>10</v>
      </c>
      <c r="O3670" t="s">
        <v>234</v>
      </c>
      <c r="P3670" t="s">
        <v>691</v>
      </c>
      <c r="Q3670" t="s">
        <v>44</v>
      </c>
      <c r="R3670" t="str">
        <f t="shared" si="858"/>
        <v>Average</v>
      </c>
      <c r="S3670" t="str">
        <f t="shared" si="859"/>
        <v xml:space="preserve"> </v>
      </c>
      <c r="T3670" t="b">
        <f t="shared" si="860"/>
        <v>0</v>
      </c>
      <c r="U3670" t="b">
        <f t="shared" si="861"/>
        <v>1</v>
      </c>
      <c r="V3670" t="str">
        <f t="shared" si="862"/>
        <v>Average Company</v>
      </c>
      <c r="W3670" t="str">
        <f t="shared" si="863"/>
        <v>Don't Buy</v>
      </c>
      <c r="X3670" t="str">
        <f t="shared" si="864"/>
        <v>Not Known</v>
      </c>
      <c r="Z3670" t="str">
        <f t="shared" si="865"/>
        <v>None</v>
      </c>
      <c r="AB3670" t="str">
        <f t="shared" si="866"/>
        <v>0</v>
      </c>
    </row>
    <row r="3671" spans="1:28" x14ac:dyDescent="0.3">
      <c r="A3671">
        <v>3669</v>
      </c>
      <c r="B3671" t="s">
        <v>7262</v>
      </c>
      <c r="C3671" t="str">
        <f t="shared" si="853"/>
        <v>Long</v>
      </c>
      <c r="D3671">
        <v>3.5</v>
      </c>
      <c r="F3671" s="1">
        <f t="shared" si="867"/>
        <v>3.5</v>
      </c>
      <c r="G3671" s="1">
        <f t="shared" si="854"/>
        <v>3.5</v>
      </c>
      <c r="H3671">
        <f t="shared" si="855"/>
        <v>3.5</v>
      </c>
      <c r="I3671" t="s">
        <v>7245</v>
      </c>
      <c r="J3671" t="s">
        <v>22</v>
      </c>
      <c r="K3671" t="s">
        <v>6067</v>
      </c>
      <c r="L3671" t="str">
        <f t="shared" si="856"/>
        <v>Established</v>
      </c>
      <c r="N3671" s="2">
        <f t="shared" si="857"/>
        <v>17</v>
      </c>
      <c r="O3671" t="s">
        <v>711</v>
      </c>
      <c r="P3671" t="s">
        <v>2818</v>
      </c>
      <c r="Q3671" t="s">
        <v>28</v>
      </c>
      <c r="R3671" t="str">
        <f t="shared" si="858"/>
        <v>Average</v>
      </c>
      <c r="S3671" t="str">
        <f t="shared" si="859"/>
        <v xml:space="preserve"> </v>
      </c>
      <c r="T3671" t="b">
        <f t="shared" si="860"/>
        <v>0</v>
      </c>
      <c r="U3671" t="b">
        <f t="shared" si="861"/>
        <v>0</v>
      </c>
      <c r="V3671" t="str">
        <f t="shared" si="862"/>
        <v>Average Company</v>
      </c>
      <c r="W3671" t="str">
        <f t="shared" si="863"/>
        <v>Don't Buy</v>
      </c>
      <c r="X3671" t="str">
        <f t="shared" si="864"/>
        <v>Not Known</v>
      </c>
      <c r="Z3671" t="str">
        <f t="shared" si="865"/>
        <v>None</v>
      </c>
      <c r="AB3671" t="str">
        <f t="shared" si="866"/>
        <v>500K</v>
      </c>
    </row>
    <row r="3672" spans="1:28" x14ac:dyDescent="0.3">
      <c r="A3672">
        <v>3670</v>
      </c>
      <c r="B3672" t="s">
        <v>7249</v>
      </c>
      <c r="C3672" t="str">
        <f t="shared" si="853"/>
        <v>Long</v>
      </c>
      <c r="D3672">
        <v>4.4000000000000004</v>
      </c>
      <c r="F3672" s="1">
        <f t="shared" si="867"/>
        <v>4.4000000000000004</v>
      </c>
      <c r="G3672" s="1">
        <f t="shared" si="854"/>
        <v>4.4000000000000004</v>
      </c>
      <c r="H3672">
        <f t="shared" si="855"/>
        <v>4.4000000000000004</v>
      </c>
      <c r="I3672" t="s">
        <v>7245</v>
      </c>
      <c r="J3672" t="s">
        <v>22</v>
      </c>
      <c r="K3672" t="s">
        <v>3497</v>
      </c>
      <c r="L3672" t="str">
        <f t="shared" si="856"/>
        <v>Established</v>
      </c>
      <c r="N3672" s="2">
        <f t="shared" si="857"/>
        <v>63</v>
      </c>
      <c r="O3672" t="s">
        <v>629</v>
      </c>
      <c r="P3672" t="s">
        <v>147</v>
      </c>
      <c r="Q3672" t="s">
        <v>773</v>
      </c>
      <c r="R3672" t="str">
        <f t="shared" si="858"/>
        <v>Great</v>
      </c>
      <c r="S3672" t="str">
        <f t="shared" si="859"/>
        <v>Great</v>
      </c>
      <c r="T3672" t="b">
        <f t="shared" si="860"/>
        <v>1</v>
      </c>
      <c r="U3672" t="b">
        <f t="shared" si="861"/>
        <v>1</v>
      </c>
      <c r="V3672" t="str">
        <f t="shared" si="862"/>
        <v>Top Company</v>
      </c>
      <c r="W3672" t="str">
        <f t="shared" si="863"/>
        <v>Don't Buy</v>
      </c>
      <c r="X3672" t="str">
        <f t="shared" si="864"/>
        <v>Not Known</v>
      </c>
      <c r="Z3672" t="str">
        <f t="shared" si="865"/>
        <v>None</v>
      </c>
      <c r="AB3672" t="str">
        <f t="shared" si="866"/>
        <v>0</v>
      </c>
    </row>
    <row r="3673" spans="1:28" x14ac:dyDescent="0.3">
      <c r="A3673">
        <v>3671</v>
      </c>
      <c r="B3673" t="s">
        <v>7263</v>
      </c>
      <c r="C3673" t="str">
        <f t="shared" si="853"/>
        <v>Long</v>
      </c>
      <c r="D3673">
        <v>3.4</v>
      </c>
      <c r="F3673" s="1">
        <f t="shared" si="867"/>
        <v>3.4</v>
      </c>
      <c r="G3673" s="1">
        <f t="shared" si="854"/>
        <v>3.4</v>
      </c>
      <c r="H3673">
        <f t="shared" si="855"/>
        <v>3.4</v>
      </c>
      <c r="I3673" t="s">
        <v>7245</v>
      </c>
      <c r="J3673" t="s">
        <v>22</v>
      </c>
      <c r="K3673" t="s">
        <v>7264</v>
      </c>
      <c r="L3673" t="str">
        <f t="shared" si="856"/>
        <v>Established</v>
      </c>
      <c r="N3673" s="2">
        <f t="shared" si="857"/>
        <v>12</v>
      </c>
      <c r="O3673" t="s">
        <v>222</v>
      </c>
      <c r="P3673" t="s">
        <v>181</v>
      </c>
      <c r="Q3673" t="s">
        <v>986</v>
      </c>
      <c r="R3673" t="str">
        <f t="shared" si="858"/>
        <v>Average</v>
      </c>
      <c r="S3673" t="str">
        <f t="shared" si="859"/>
        <v xml:space="preserve"> </v>
      </c>
      <c r="T3673" t="b">
        <f t="shared" si="860"/>
        <v>0</v>
      </c>
      <c r="U3673" t="b">
        <f t="shared" si="861"/>
        <v>0</v>
      </c>
      <c r="V3673" t="str">
        <f t="shared" si="862"/>
        <v>Average Company</v>
      </c>
      <c r="W3673" t="str">
        <f t="shared" si="863"/>
        <v>Don't Buy</v>
      </c>
      <c r="X3673" t="str">
        <f t="shared" si="864"/>
        <v>Not Known</v>
      </c>
      <c r="Z3673" t="str">
        <f t="shared" si="865"/>
        <v>None</v>
      </c>
      <c r="AB3673" t="str">
        <f t="shared" si="866"/>
        <v>0</v>
      </c>
    </row>
    <row r="3674" spans="1:28" x14ac:dyDescent="0.3">
      <c r="A3674">
        <v>3672</v>
      </c>
      <c r="B3674" t="s">
        <v>7265</v>
      </c>
      <c r="C3674" t="str">
        <f t="shared" si="853"/>
        <v>Long</v>
      </c>
      <c r="D3674">
        <v>4</v>
      </c>
      <c r="F3674" s="1" t="e">
        <f t="shared" si="867"/>
        <v>#VALUE!</v>
      </c>
      <c r="G3674" s="1" t="e">
        <f t="shared" si="854"/>
        <v>#VALUE!</v>
      </c>
      <c r="H3674" t="e">
        <f t="shared" si="855"/>
        <v>#VALUE!</v>
      </c>
      <c r="I3674" t="s">
        <v>7245</v>
      </c>
      <c r="J3674" t="s">
        <v>380</v>
      </c>
      <c r="K3674" t="s">
        <v>54</v>
      </c>
      <c r="L3674" t="e">
        <f t="shared" si="856"/>
        <v>#VALUE!</v>
      </c>
      <c r="N3674" s="2" t="e">
        <f t="shared" si="857"/>
        <v>#VALUE!</v>
      </c>
      <c r="O3674" t="s">
        <v>147</v>
      </c>
      <c r="Q3674" t="s">
        <v>612</v>
      </c>
      <c r="R3674" t="str">
        <f t="shared" si="858"/>
        <v>Average</v>
      </c>
      <c r="S3674" t="str">
        <f t="shared" si="859"/>
        <v xml:space="preserve"> </v>
      </c>
      <c r="T3674" t="e">
        <f t="shared" si="860"/>
        <v>#VALUE!</v>
      </c>
      <c r="U3674" t="e">
        <f t="shared" si="861"/>
        <v>#VALUE!</v>
      </c>
      <c r="V3674" t="e">
        <f t="shared" si="862"/>
        <v>#VALUE!</v>
      </c>
      <c r="W3674" t="str">
        <f t="shared" si="863"/>
        <v>Don't Buy</v>
      </c>
      <c r="X3674" t="str">
        <f t="shared" si="864"/>
        <v>Not Known</v>
      </c>
      <c r="Z3674" t="e">
        <f t="shared" si="865"/>
        <v>#VALUE!</v>
      </c>
      <c r="AB3674" t="str">
        <f t="shared" si="866"/>
        <v>0</v>
      </c>
    </row>
    <row r="3675" spans="1:28" x14ac:dyDescent="0.3">
      <c r="A3675">
        <v>3673</v>
      </c>
      <c r="B3675" t="s">
        <v>7266</v>
      </c>
      <c r="C3675" t="str">
        <f t="shared" si="853"/>
        <v>Long</v>
      </c>
      <c r="D3675">
        <v>3.9</v>
      </c>
      <c r="F3675" s="1">
        <f t="shared" si="867"/>
        <v>3.9</v>
      </c>
      <c r="G3675" s="1">
        <f t="shared" si="854"/>
        <v>3.9</v>
      </c>
      <c r="H3675">
        <f t="shared" si="855"/>
        <v>3.9</v>
      </c>
      <c r="I3675" t="s">
        <v>7245</v>
      </c>
      <c r="J3675" t="s">
        <v>22</v>
      </c>
      <c r="K3675" t="s">
        <v>7267</v>
      </c>
      <c r="L3675" t="str">
        <f t="shared" si="856"/>
        <v>Established</v>
      </c>
      <c r="N3675" s="2">
        <f t="shared" si="857"/>
        <v>24</v>
      </c>
      <c r="O3675" t="s">
        <v>185</v>
      </c>
      <c r="P3675" t="s">
        <v>691</v>
      </c>
      <c r="Q3675" t="s">
        <v>295</v>
      </c>
      <c r="R3675" t="str">
        <f t="shared" si="858"/>
        <v>Average</v>
      </c>
      <c r="S3675" t="str">
        <f t="shared" si="859"/>
        <v xml:space="preserve"> </v>
      </c>
      <c r="T3675" t="b">
        <f t="shared" si="860"/>
        <v>0</v>
      </c>
      <c r="U3675" t="b">
        <f t="shared" si="861"/>
        <v>1</v>
      </c>
      <c r="V3675" t="str">
        <f t="shared" si="862"/>
        <v>Average Company</v>
      </c>
      <c r="W3675" t="str">
        <f t="shared" si="863"/>
        <v>Don't Buy</v>
      </c>
      <c r="X3675" t="str">
        <f t="shared" si="864"/>
        <v>Not Known</v>
      </c>
      <c r="Z3675" t="str">
        <f t="shared" si="865"/>
        <v>None</v>
      </c>
      <c r="AB3675" t="str">
        <f t="shared" si="866"/>
        <v>0</v>
      </c>
    </row>
    <row r="3676" spans="1:28" x14ac:dyDescent="0.3">
      <c r="A3676">
        <v>3674</v>
      </c>
      <c r="B3676" t="s">
        <v>7268</v>
      </c>
      <c r="C3676" t="str">
        <f t="shared" si="853"/>
        <v>Long</v>
      </c>
      <c r="D3676">
        <v>4.0999999999999996</v>
      </c>
      <c r="F3676" s="1" t="e">
        <f t="shared" si="867"/>
        <v>#VALUE!</v>
      </c>
      <c r="G3676" s="1" t="e">
        <f t="shared" si="854"/>
        <v>#VALUE!</v>
      </c>
      <c r="H3676" t="e">
        <f t="shared" si="855"/>
        <v>#VALUE!</v>
      </c>
      <c r="I3676" t="s">
        <v>7245</v>
      </c>
      <c r="J3676" t="s">
        <v>7269</v>
      </c>
      <c r="K3676" t="s">
        <v>258</v>
      </c>
      <c r="L3676" t="e">
        <f t="shared" si="856"/>
        <v>#VALUE!</v>
      </c>
      <c r="N3676" s="2" t="e">
        <f t="shared" si="857"/>
        <v>#VALUE!</v>
      </c>
      <c r="O3676" t="s">
        <v>147</v>
      </c>
      <c r="Q3676" t="s">
        <v>218</v>
      </c>
      <c r="R3676" t="str">
        <f t="shared" si="858"/>
        <v>Great</v>
      </c>
      <c r="S3676" t="str">
        <f t="shared" si="859"/>
        <v>Great</v>
      </c>
      <c r="T3676" t="e">
        <f t="shared" si="860"/>
        <v>#VALUE!</v>
      </c>
      <c r="U3676" t="e">
        <f t="shared" si="861"/>
        <v>#VALUE!</v>
      </c>
      <c r="V3676" t="e">
        <f t="shared" si="862"/>
        <v>#VALUE!</v>
      </c>
      <c r="W3676" t="str">
        <f t="shared" si="863"/>
        <v>Don't Buy</v>
      </c>
      <c r="X3676" t="str">
        <f t="shared" si="864"/>
        <v>Not Known</v>
      </c>
      <c r="Z3676" t="e">
        <f t="shared" si="865"/>
        <v>#VALUE!</v>
      </c>
      <c r="AB3676" t="str">
        <f t="shared" si="866"/>
        <v>0</v>
      </c>
    </row>
    <row r="3677" spans="1:28" x14ac:dyDescent="0.3">
      <c r="A3677">
        <v>3675</v>
      </c>
      <c r="B3677" t="s">
        <v>7270</v>
      </c>
      <c r="C3677" t="str">
        <f t="shared" si="853"/>
        <v>Long</v>
      </c>
      <c r="D3677">
        <v>3.9</v>
      </c>
      <c r="F3677" s="1">
        <f t="shared" si="867"/>
        <v>3.9</v>
      </c>
      <c r="G3677" s="1">
        <f t="shared" si="854"/>
        <v>3.9</v>
      </c>
      <c r="H3677">
        <f t="shared" si="855"/>
        <v>3.9</v>
      </c>
      <c r="I3677" t="s">
        <v>7245</v>
      </c>
      <c r="J3677" t="s">
        <v>22</v>
      </c>
      <c r="K3677" t="s">
        <v>7271</v>
      </c>
      <c r="L3677" t="str">
        <f t="shared" si="856"/>
        <v>Established</v>
      </c>
      <c r="N3677" s="2">
        <f t="shared" si="857"/>
        <v>31</v>
      </c>
      <c r="O3677" t="s">
        <v>58</v>
      </c>
      <c r="P3677" t="s">
        <v>683</v>
      </c>
      <c r="Q3677" t="s">
        <v>204</v>
      </c>
      <c r="R3677" t="str">
        <f t="shared" si="858"/>
        <v>Average</v>
      </c>
      <c r="S3677" t="str">
        <f t="shared" si="859"/>
        <v xml:space="preserve"> </v>
      </c>
      <c r="T3677" t="b">
        <f t="shared" si="860"/>
        <v>0</v>
      </c>
      <c r="U3677" t="b">
        <f t="shared" si="861"/>
        <v>1</v>
      </c>
      <c r="V3677" t="str">
        <f t="shared" si="862"/>
        <v>Average Company</v>
      </c>
      <c r="W3677" t="str">
        <f t="shared" si="863"/>
        <v>Don't Buy</v>
      </c>
      <c r="X3677" t="str">
        <f t="shared" si="864"/>
        <v>Not Known</v>
      </c>
      <c r="Z3677" t="str">
        <f t="shared" si="865"/>
        <v>None</v>
      </c>
      <c r="AB3677" t="str">
        <f t="shared" si="866"/>
        <v>0</v>
      </c>
    </row>
    <row r="3678" spans="1:28" x14ac:dyDescent="0.3">
      <c r="A3678">
        <v>3676</v>
      </c>
      <c r="B3678" t="s">
        <v>7272</v>
      </c>
      <c r="C3678" t="str">
        <f t="shared" si="853"/>
        <v>Long</v>
      </c>
      <c r="D3678">
        <v>3.4</v>
      </c>
      <c r="F3678" s="1">
        <f t="shared" si="867"/>
        <v>3.4</v>
      </c>
      <c r="G3678" s="1">
        <f t="shared" si="854"/>
        <v>3.4</v>
      </c>
      <c r="H3678">
        <f t="shared" si="855"/>
        <v>3.4</v>
      </c>
      <c r="I3678" t="s">
        <v>7245</v>
      </c>
      <c r="J3678" t="s">
        <v>22</v>
      </c>
      <c r="K3678" t="s">
        <v>5621</v>
      </c>
      <c r="L3678" t="str">
        <f t="shared" si="856"/>
        <v>Established</v>
      </c>
      <c r="N3678" s="2">
        <f t="shared" si="857"/>
        <v>24</v>
      </c>
      <c r="O3678" t="s">
        <v>185</v>
      </c>
      <c r="P3678" t="s">
        <v>1308</v>
      </c>
      <c r="Q3678" t="s">
        <v>612</v>
      </c>
      <c r="R3678" t="str">
        <f t="shared" si="858"/>
        <v>Average</v>
      </c>
      <c r="S3678" t="str">
        <f t="shared" si="859"/>
        <v xml:space="preserve"> </v>
      </c>
      <c r="T3678" t="b">
        <f t="shared" si="860"/>
        <v>0</v>
      </c>
      <c r="U3678" t="b">
        <f t="shared" si="861"/>
        <v>0</v>
      </c>
      <c r="V3678" t="str">
        <f t="shared" si="862"/>
        <v>Average Company</v>
      </c>
      <c r="W3678" t="str">
        <f t="shared" si="863"/>
        <v>Don't Buy</v>
      </c>
      <c r="X3678" t="str">
        <f t="shared" si="864"/>
        <v>Not Known</v>
      </c>
      <c r="Z3678" t="str">
        <f t="shared" si="865"/>
        <v>None</v>
      </c>
      <c r="AB3678" t="str">
        <f t="shared" si="866"/>
        <v>0</v>
      </c>
    </row>
    <row r="3679" spans="1:28" x14ac:dyDescent="0.3">
      <c r="A3679">
        <v>3677</v>
      </c>
      <c r="B3679" t="s">
        <v>7273</v>
      </c>
      <c r="C3679" t="str">
        <f t="shared" si="853"/>
        <v>Long</v>
      </c>
      <c r="D3679">
        <v>3.9</v>
      </c>
      <c r="F3679" s="1">
        <f t="shared" si="867"/>
        <v>3.9</v>
      </c>
      <c r="G3679" s="1">
        <f t="shared" si="854"/>
        <v>3.9</v>
      </c>
      <c r="H3679">
        <f t="shared" si="855"/>
        <v>3.9</v>
      </c>
      <c r="I3679" t="s">
        <v>7245</v>
      </c>
      <c r="J3679" t="s">
        <v>22</v>
      </c>
      <c r="K3679" t="s">
        <v>6678</v>
      </c>
      <c r="L3679" t="str">
        <f t="shared" si="856"/>
        <v>Established</v>
      </c>
      <c r="N3679" s="2">
        <f t="shared" si="857"/>
        <v>31</v>
      </c>
      <c r="O3679" t="s">
        <v>58</v>
      </c>
      <c r="P3679" t="s">
        <v>147</v>
      </c>
      <c r="Q3679" t="s">
        <v>6074</v>
      </c>
      <c r="R3679" t="str">
        <f t="shared" si="858"/>
        <v>Average</v>
      </c>
      <c r="S3679" t="str">
        <f t="shared" si="859"/>
        <v xml:space="preserve"> </v>
      </c>
      <c r="T3679" t="b">
        <f t="shared" si="860"/>
        <v>0</v>
      </c>
      <c r="U3679" t="b">
        <f t="shared" si="861"/>
        <v>1</v>
      </c>
      <c r="V3679" t="str">
        <f t="shared" si="862"/>
        <v>Average Company</v>
      </c>
      <c r="W3679" t="str">
        <f t="shared" si="863"/>
        <v>Don't Buy</v>
      </c>
      <c r="X3679" t="str">
        <f t="shared" si="864"/>
        <v>Not Known</v>
      </c>
      <c r="Z3679" t="str">
        <f t="shared" si="865"/>
        <v>None</v>
      </c>
      <c r="AB3679" t="str">
        <f t="shared" si="866"/>
        <v>0</v>
      </c>
    </row>
    <row r="3680" spans="1:28" x14ac:dyDescent="0.3">
      <c r="A3680">
        <v>3678</v>
      </c>
      <c r="B3680" t="s">
        <v>7274</v>
      </c>
      <c r="C3680" t="str">
        <f t="shared" si="853"/>
        <v>Long</v>
      </c>
      <c r="D3680">
        <v>3.6</v>
      </c>
      <c r="F3680" s="1">
        <f t="shared" si="867"/>
        <v>3.6</v>
      </c>
      <c r="G3680" s="1">
        <f t="shared" si="854"/>
        <v>3.6</v>
      </c>
      <c r="H3680">
        <f t="shared" si="855"/>
        <v>3.6</v>
      </c>
      <c r="I3680" t="s">
        <v>7245</v>
      </c>
      <c r="J3680" t="s">
        <v>22</v>
      </c>
      <c r="K3680" t="s">
        <v>2772</v>
      </c>
      <c r="L3680" t="str">
        <f t="shared" si="856"/>
        <v>Established</v>
      </c>
      <c r="N3680" s="2">
        <f t="shared" si="857"/>
        <v>38</v>
      </c>
      <c r="O3680" t="s">
        <v>357</v>
      </c>
      <c r="P3680" t="s">
        <v>1308</v>
      </c>
      <c r="Q3680" t="s">
        <v>218</v>
      </c>
      <c r="R3680" t="str">
        <f t="shared" si="858"/>
        <v>Average</v>
      </c>
      <c r="S3680" t="str">
        <f t="shared" si="859"/>
        <v xml:space="preserve"> </v>
      </c>
      <c r="T3680" t="b">
        <f t="shared" si="860"/>
        <v>0</v>
      </c>
      <c r="U3680" t="b">
        <f t="shared" si="861"/>
        <v>1</v>
      </c>
      <c r="V3680" t="str">
        <f t="shared" si="862"/>
        <v>Average Company</v>
      </c>
      <c r="W3680" t="str">
        <f t="shared" si="863"/>
        <v>Don't Buy</v>
      </c>
      <c r="X3680" t="str">
        <f t="shared" si="864"/>
        <v>Not Known</v>
      </c>
      <c r="Z3680" t="str">
        <f t="shared" si="865"/>
        <v>None</v>
      </c>
      <c r="AB3680" t="str">
        <f t="shared" si="866"/>
        <v>0</v>
      </c>
    </row>
    <row r="3681" spans="1:28" x14ac:dyDescent="0.3">
      <c r="A3681">
        <v>3679</v>
      </c>
      <c r="B3681" t="s">
        <v>7275</v>
      </c>
      <c r="C3681" t="str">
        <f t="shared" si="853"/>
        <v>Long</v>
      </c>
      <c r="D3681">
        <v>3.5</v>
      </c>
      <c r="F3681" s="1">
        <f t="shared" si="867"/>
        <v>3.5</v>
      </c>
      <c r="G3681" s="1">
        <f t="shared" si="854"/>
        <v>3.5</v>
      </c>
      <c r="H3681">
        <f t="shared" si="855"/>
        <v>3.5</v>
      </c>
      <c r="I3681" t="s">
        <v>7245</v>
      </c>
      <c r="J3681" t="s">
        <v>4546</v>
      </c>
      <c r="K3681" t="s">
        <v>234</v>
      </c>
      <c r="L3681" t="str">
        <f t="shared" si="856"/>
        <v>Established</v>
      </c>
      <c r="N3681" s="2">
        <f t="shared" si="857"/>
        <v>20</v>
      </c>
      <c r="O3681" t="s">
        <v>683</v>
      </c>
      <c r="Q3681" t="s">
        <v>1519</v>
      </c>
      <c r="R3681" t="str">
        <f t="shared" si="858"/>
        <v>Average</v>
      </c>
      <c r="S3681" t="str">
        <f t="shared" si="859"/>
        <v xml:space="preserve"> </v>
      </c>
      <c r="T3681" t="b">
        <f t="shared" si="860"/>
        <v>0</v>
      </c>
      <c r="U3681" t="b">
        <f t="shared" si="861"/>
        <v>0</v>
      </c>
      <c r="V3681" t="str">
        <f t="shared" si="862"/>
        <v>Average Company</v>
      </c>
      <c r="W3681" t="str">
        <f t="shared" si="863"/>
        <v>Don't Buy</v>
      </c>
      <c r="X3681" t="str">
        <f t="shared" si="864"/>
        <v>Not Known</v>
      </c>
      <c r="Z3681" t="str">
        <f t="shared" si="865"/>
        <v>None</v>
      </c>
      <c r="AB3681" t="str">
        <f t="shared" si="866"/>
        <v>0</v>
      </c>
    </row>
    <row r="3682" spans="1:28" x14ac:dyDescent="0.3">
      <c r="A3682">
        <v>3680</v>
      </c>
      <c r="B3682" t="s">
        <v>7276</v>
      </c>
      <c r="C3682" t="str">
        <f t="shared" si="853"/>
        <v>Long</v>
      </c>
      <c r="D3682">
        <v>3.5</v>
      </c>
      <c r="F3682" s="1">
        <f t="shared" si="867"/>
        <v>3.5</v>
      </c>
      <c r="G3682" s="1">
        <f t="shared" si="854"/>
        <v>3.5</v>
      </c>
      <c r="H3682">
        <f t="shared" si="855"/>
        <v>3.5</v>
      </c>
      <c r="I3682" t="s">
        <v>7245</v>
      </c>
      <c r="J3682" t="s">
        <v>7277</v>
      </c>
      <c r="K3682" t="s">
        <v>583</v>
      </c>
      <c r="L3682" t="str">
        <f t="shared" si="856"/>
        <v>Established</v>
      </c>
      <c r="N3682" s="2">
        <f t="shared" si="857"/>
        <v>50</v>
      </c>
      <c r="O3682" t="s">
        <v>691</v>
      </c>
      <c r="Q3682" t="s">
        <v>773</v>
      </c>
      <c r="R3682" t="str">
        <f t="shared" si="858"/>
        <v>Average</v>
      </c>
      <c r="S3682" t="str">
        <f t="shared" si="859"/>
        <v xml:space="preserve"> </v>
      </c>
      <c r="T3682" t="b">
        <f t="shared" si="860"/>
        <v>0</v>
      </c>
      <c r="U3682" t="b">
        <f t="shared" si="861"/>
        <v>0</v>
      </c>
      <c r="V3682" t="str">
        <f t="shared" si="862"/>
        <v>Average Company</v>
      </c>
      <c r="W3682" t="str">
        <f t="shared" si="863"/>
        <v>Don't Buy</v>
      </c>
      <c r="X3682" t="str">
        <f t="shared" si="864"/>
        <v>Not Known</v>
      </c>
      <c r="Z3682" t="str">
        <f t="shared" si="865"/>
        <v>None</v>
      </c>
      <c r="AB3682" t="str">
        <f t="shared" si="866"/>
        <v>0</v>
      </c>
    </row>
    <row r="3683" spans="1:28" x14ac:dyDescent="0.3">
      <c r="A3683">
        <v>3681</v>
      </c>
      <c r="B3683" t="s">
        <v>7278</v>
      </c>
      <c r="C3683" t="str">
        <f t="shared" si="853"/>
        <v>Long</v>
      </c>
      <c r="D3683">
        <v>3.8</v>
      </c>
      <c r="F3683" s="1">
        <f t="shared" si="867"/>
        <v>3.8</v>
      </c>
      <c r="G3683" s="1">
        <f t="shared" si="854"/>
        <v>3.8</v>
      </c>
      <c r="H3683">
        <f t="shared" si="855"/>
        <v>3.8</v>
      </c>
      <c r="I3683" t="s">
        <v>3059</v>
      </c>
      <c r="J3683" t="s">
        <v>22</v>
      </c>
      <c r="K3683" t="s">
        <v>7279</v>
      </c>
      <c r="L3683" t="str">
        <f t="shared" si="856"/>
        <v>Established</v>
      </c>
      <c r="N3683" s="2">
        <f t="shared" si="857"/>
        <v>10</v>
      </c>
      <c r="O3683" t="s">
        <v>1393</v>
      </c>
      <c r="P3683" t="s">
        <v>691</v>
      </c>
      <c r="Q3683" t="s">
        <v>254</v>
      </c>
      <c r="R3683" t="str">
        <f t="shared" si="858"/>
        <v>Average</v>
      </c>
      <c r="S3683" t="str">
        <f t="shared" si="859"/>
        <v xml:space="preserve"> </v>
      </c>
      <c r="T3683" t="b">
        <f t="shared" si="860"/>
        <v>0</v>
      </c>
      <c r="U3683" t="b">
        <f t="shared" si="861"/>
        <v>1</v>
      </c>
      <c r="V3683" t="str">
        <f t="shared" si="862"/>
        <v>Average Company</v>
      </c>
      <c r="W3683" t="str">
        <f t="shared" si="863"/>
        <v>Don't Buy</v>
      </c>
      <c r="X3683" t="str">
        <f t="shared" si="864"/>
        <v>Not Known</v>
      </c>
      <c r="Z3683" t="str">
        <f t="shared" si="865"/>
        <v>None</v>
      </c>
      <c r="AB3683" t="str">
        <f t="shared" si="866"/>
        <v>0</v>
      </c>
    </row>
    <row r="3684" spans="1:28" x14ac:dyDescent="0.3">
      <c r="A3684">
        <v>3682</v>
      </c>
      <c r="B3684" t="s">
        <v>7280</v>
      </c>
      <c r="C3684" t="str">
        <f t="shared" si="853"/>
        <v>Short</v>
      </c>
      <c r="D3684">
        <v>3.4</v>
      </c>
      <c r="F3684" s="1">
        <f t="shared" si="867"/>
        <v>3.4</v>
      </c>
      <c r="G3684" s="1">
        <f t="shared" si="854"/>
        <v>3.4</v>
      </c>
      <c r="H3684">
        <f t="shared" si="855"/>
        <v>3.4</v>
      </c>
      <c r="I3684" t="s">
        <v>6665</v>
      </c>
      <c r="J3684" t="s">
        <v>22</v>
      </c>
      <c r="K3684" t="s">
        <v>7281</v>
      </c>
      <c r="L3684" t="str">
        <f t="shared" si="856"/>
        <v>Established</v>
      </c>
      <c r="N3684" s="2">
        <f t="shared" si="857"/>
        <v>24</v>
      </c>
      <c r="O3684" t="s">
        <v>185</v>
      </c>
      <c r="P3684" t="s">
        <v>691</v>
      </c>
      <c r="Q3684" t="s">
        <v>19</v>
      </c>
      <c r="R3684" t="str">
        <f t="shared" si="858"/>
        <v>Average</v>
      </c>
      <c r="S3684" t="str">
        <f t="shared" si="859"/>
        <v xml:space="preserve"> </v>
      </c>
      <c r="T3684" t="b">
        <f t="shared" si="860"/>
        <v>0</v>
      </c>
      <c r="U3684" t="b">
        <f t="shared" si="861"/>
        <v>0</v>
      </c>
      <c r="V3684" t="str">
        <f t="shared" si="862"/>
        <v>Average Company</v>
      </c>
      <c r="W3684" t="str">
        <f t="shared" si="863"/>
        <v>Don't Buy</v>
      </c>
      <c r="X3684" t="str">
        <f t="shared" si="864"/>
        <v>Not Known</v>
      </c>
      <c r="Z3684" t="str">
        <f t="shared" si="865"/>
        <v>None</v>
      </c>
      <c r="AB3684" t="str">
        <f t="shared" si="866"/>
        <v>500K</v>
      </c>
    </row>
    <row r="3685" spans="1:28" x14ac:dyDescent="0.3">
      <c r="A3685">
        <v>3683</v>
      </c>
      <c r="B3685" t="s">
        <v>7282</v>
      </c>
      <c r="C3685" t="str">
        <f t="shared" si="853"/>
        <v>Long</v>
      </c>
      <c r="D3685">
        <v>3.2</v>
      </c>
      <c r="F3685" s="1">
        <f t="shared" si="867"/>
        <v>3.2</v>
      </c>
      <c r="G3685" s="1">
        <f t="shared" si="854"/>
        <v>3.2</v>
      </c>
      <c r="H3685">
        <f t="shared" si="855"/>
        <v>3.2</v>
      </c>
      <c r="I3685" t="s">
        <v>7283</v>
      </c>
      <c r="J3685" t="s">
        <v>22</v>
      </c>
      <c r="K3685" t="s">
        <v>7284</v>
      </c>
      <c r="L3685" t="str">
        <f t="shared" si="856"/>
        <v>Established</v>
      </c>
      <c r="N3685" s="2">
        <f t="shared" si="857"/>
        <v>34</v>
      </c>
      <c r="O3685" t="s">
        <v>213</v>
      </c>
      <c r="P3685" t="s">
        <v>1308</v>
      </c>
      <c r="Q3685" t="s">
        <v>3437</v>
      </c>
      <c r="R3685" t="str">
        <f t="shared" si="858"/>
        <v>Average</v>
      </c>
      <c r="S3685" t="str">
        <f t="shared" si="859"/>
        <v xml:space="preserve"> </v>
      </c>
      <c r="T3685" t="b">
        <f t="shared" si="860"/>
        <v>0</v>
      </c>
      <c r="U3685" t="b">
        <f t="shared" si="861"/>
        <v>0</v>
      </c>
      <c r="V3685" t="str">
        <f t="shared" si="862"/>
        <v>Average Company</v>
      </c>
      <c r="W3685" t="str">
        <f t="shared" si="863"/>
        <v>Don't Buy</v>
      </c>
      <c r="X3685" t="str">
        <f t="shared" si="864"/>
        <v>Not Known</v>
      </c>
      <c r="Z3685" t="str">
        <f t="shared" si="865"/>
        <v>None</v>
      </c>
      <c r="AB3685" t="str">
        <f t="shared" si="866"/>
        <v>0</v>
      </c>
    </row>
    <row r="3686" spans="1:28" x14ac:dyDescent="0.3">
      <c r="A3686">
        <v>3684</v>
      </c>
      <c r="B3686" t="s">
        <v>7285</v>
      </c>
      <c r="C3686" t="str">
        <f t="shared" si="853"/>
        <v>Long</v>
      </c>
      <c r="D3686">
        <v>3.8</v>
      </c>
      <c r="F3686" s="1">
        <f t="shared" si="867"/>
        <v>3.8</v>
      </c>
      <c r="G3686" s="1">
        <f t="shared" si="854"/>
        <v>3.8</v>
      </c>
      <c r="H3686">
        <f t="shared" si="855"/>
        <v>3.8</v>
      </c>
      <c r="I3686" t="s">
        <v>7283</v>
      </c>
      <c r="J3686" t="s">
        <v>10</v>
      </c>
      <c r="K3686" t="s">
        <v>7286</v>
      </c>
      <c r="L3686" t="str">
        <f t="shared" si="856"/>
        <v>Established</v>
      </c>
      <c r="N3686" s="2">
        <f t="shared" si="857"/>
        <v>26</v>
      </c>
      <c r="O3686" t="s">
        <v>126</v>
      </c>
      <c r="P3686" t="s">
        <v>1308</v>
      </c>
      <c r="Q3686" t="s">
        <v>315</v>
      </c>
      <c r="R3686" t="str">
        <f t="shared" si="858"/>
        <v>Average</v>
      </c>
      <c r="S3686" t="str">
        <f t="shared" si="859"/>
        <v xml:space="preserve"> </v>
      </c>
      <c r="T3686" t="b">
        <f t="shared" si="860"/>
        <v>0</v>
      </c>
      <c r="U3686" t="b">
        <f t="shared" si="861"/>
        <v>1</v>
      </c>
      <c r="V3686" t="str">
        <f t="shared" si="862"/>
        <v>Average Company</v>
      </c>
      <c r="W3686" t="str">
        <f t="shared" si="863"/>
        <v>Don't Buy</v>
      </c>
      <c r="X3686" t="str">
        <f t="shared" si="864"/>
        <v>Not Known</v>
      </c>
      <c r="Z3686" t="str">
        <f t="shared" si="865"/>
        <v>None</v>
      </c>
      <c r="AB3686" t="str">
        <f t="shared" si="866"/>
        <v>0</v>
      </c>
    </row>
    <row r="3687" spans="1:28" x14ac:dyDescent="0.3">
      <c r="A3687">
        <v>3685</v>
      </c>
      <c r="B3687" t="s">
        <v>7287</v>
      </c>
      <c r="C3687" t="str">
        <f t="shared" si="853"/>
        <v>Long</v>
      </c>
      <c r="D3687">
        <v>3.6</v>
      </c>
      <c r="F3687" s="1">
        <f t="shared" si="867"/>
        <v>3.6</v>
      </c>
      <c r="G3687" s="1">
        <f t="shared" si="854"/>
        <v>3.6</v>
      </c>
      <c r="H3687">
        <f t="shared" si="855"/>
        <v>3.6</v>
      </c>
      <c r="I3687" t="s">
        <v>7283</v>
      </c>
      <c r="J3687" t="s">
        <v>22</v>
      </c>
      <c r="K3687" t="s">
        <v>2810</v>
      </c>
      <c r="L3687" t="str">
        <f t="shared" si="856"/>
        <v>Established</v>
      </c>
      <c r="N3687" s="2">
        <f t="shared" si="857"/>
        <v>61</v>
      </c>
      <c r="O3687" t="s">
        <v>414</v>
      </c>
      <c r="P3687" t="s">
        <v>1308</v>
      </c>
      <c r="Q3687" t="s">
        <v>80</v>
      </c>
      <c r="R3687" t="str">
        <f t="shared" si="858"/>
        <v>Average</v>
      </c>
      <c r="S3687" t="str">
        <f t="shared" si="859"/>
        <v xml:space="preserve"> </v>
      </c>
      <c r="T3687" t="b">
        <f t="shared" si="860"/>
        <v>0</v>
      </c>
      <c r="U3687" t="b">
        <f t="shared" si="861"/>
        <v>1</v>
      </c>
      <c r="V3687" t="str">
        <f t="shared" si="862"/>
        <v>Average Company</v>
      </c>
      <c r="W3687" t="str">
        <f t="shared" si="863"/>
        <v>Don't Buy</v>
      </c>
      <c r="X3687" t="str">
        <f t="shared" si="864"/>
        <v>Not Known</v>
      </c>
      <c r="Z3687" t="str">
        <f t="shared" si="865"/>
        <v>None</v>
      </c>
      <c r="AB3687" t="str">
        <f t="shared" si="866"/>
        <v>0</v>
      </c>
    </row>
    <row r="3688" spans="1:28" x14ac:dyDescent="0.3">
      <c r="A3688">
        <v>3686</v>
      </c>
      <c r="B3688" t="s">
        <v>7288</v>
      </c>
      <c r="C3688" t="str">
        <f t="shared" si="853"/>
        <v>Long</v>
      </c>
      <c r="D3688">
        <v>3.4</v>
      </c>
      <c r="F3688" s="1">
        <f t="shared" si="867"/>
        <v>3.4</v>
      </c>
      <c r="G3688" s="1">
        <f t="shared" si="854"/>
        <v>3.4</v>
      </c>
      <c r="H3688">
        <f t="shared" si="855"/>
        <v>3.4</v>
      </c>
      <c r="I3688" t="s">
        <v>7283</v>
      </c>
      <c r="J3688" t="s">
        <v>22</v>
      </c>
      <c r="K3688" t="s">
        <v>797</v>
      </c>
      <c r="L3688" t="str">
        <f t="shared" si="856"/>
        <v>Established</v>
      </c>
      <c r="N3688" s="2">
        <f t="shared" si="857"/>
        <v>45</v>
      </c>
      <c r="O3688" t="s">
        <v>352</v>
      </c>
      <c r="P3688" t="s">
        <v>683</v>
      </c>
      <c r="Q3688" t="s">
        <v>80</v>
      </c>
      <c r="R3688" t="str">
        <f t="shared" si="858"/>
        <v>Average</v>
      </c>
      <c r="S3688" t="str">
        <f t="shared" si="859"/>
        <v xml:space="preserve"> </v>
      </c>
      <c r="T3688" t="b">
        <f t="shared" si="860"/>
        <v>0</v>
      </c>
      <c r="U3688" t="b">
        <f t="shared" si="861"/>
        <v>0</v>
      </c>
      <c r="V3688" t="str">
        <f t="shared" si="862"/>
        <v>Average Company</v>
      </c>
      <c r="W3688" t="str">
        <f t="shared" si="863"/>
        <v>Don't Buy</v>
      </c>
      <c r="X3688" t="str">
        <f t="shared" si="864"/>
        <v>Not Known</v>
      </c>
      <c r="Z3688" t="str">
        <f t="shared" si="865"/>
        <v>None</v>
      </c>
      <c r="AB3688" t="str">
        <f t="shared" si="866"/>
        <v>0</v>
      </c>
    </row>
    <row r="3689" spans="1:28" x14ac:dyDescent="0.3">
      <c r="A3689">
        <v>3687</v>
      </c>
      <c r="B3689" t="s">
        <v>7289</v>
      </c>
      <c r="C3689" t="str">
        <f t="shared" si="853"/>
        <v>Long</v>
      </c>
      <c r="D3689">
        <v>4.4000000000000004</v>
      </c>
      <c r="F3689" s="1">
        <f t="shared" si="867"/>
        <v>4.4000000000000004</v>
      </c>
      <c r="G3689" s="1">
        <f t="shared" si="854"/>
        <v>4.4000000000000004</v>
      </c>
      <c r="H3689">
        <f t="shared" si="855"/>
        <v>4.4000000000000004</v>
      </c>
      <c r="I3689" t="s">
        <v>7283</v>
      </c>
      <c r="J3689" t="s">
        <v>22</v>
      </c>
      <c r="K3689" t="s">
        <v>7290</v>
      </c>
      <c r="L3689" t="str">
        <f t="shared" si="856"/>
        <v>Established</v>
      </c>
      <c r="N3689" s="2">
        <f t="shared" si="857"/>
        <v>74</v>
      </c>
      <c r="O3689" t="s">
        <v>292</v>
      </c>
      <c r="P3689" t="s">
        <v>691</v>
      </c>
      <c r="Q3689" t="s">
        <v>218</v>
      </c>
      <c r="R3689" t="str">
        <f t="shared" si="858"/>
        <v>Great</v>
      </c>
      <c r="S3689" t="str">
        <f t="shared" si="859"/>
        <v>Great</v>
      </c>
      <c r="T3689" t="b">
        <f t="shared" si="860"/>
        <v>1</v>
      </c>
      <c r="U3689" t="b">
        <f t="shared" si="861"/>
        <v>1</v>
      </c>
      <c r="V3689" t="str">
        <f t="shared" si="862"/>
        <v>Top Company</v>
      </c>
      <c r="W3689" t="str">
        <f t="shared" si="863"/>
        <v>Don't Buy</v>
      </c>
      <c r="X3689" t="str">
        <f t="shared" si="864"/>
        <v>Not Known</v>
      </c>
      <c r="Z3689" t="str">
        <f t="shared" si="865"/>
        <v>None</v>
      </c>
      <c r="AB3689" t="str">
        <f t="shared" si="866"/>
        <v>0</v>
      </c>
    </row>
    <row r="3690" spans="1:28" x14ac:dyDescent="0.3">
      <c r="A3690">
        <v>3688</v>
      </c>
      <c r="B3690" t="s">
        <v>7291</v>
      </c>
      <c r="C3690" t="str">
        <f t="shared" si="853"/>
        <v>Long</v>
      </c>
      <c r="D3690">
        <v>3.9</v>
      </c>
      <c r="F3690" s="1">
        <f t="shared" si="867"/>
        <v>3.9</v>
      </c>
      <c r="G3690" s="1">
        <f t="shared" si="854"/>
        <v>3.9</v>
      </c>
      <c r="H3690">
        <f t="shared" si="855"/>
        <v>3.9</v>
      </c>
      <c r="I3690" t="s">
        <v>7283</v>
      </c>
      <c r="J3690" t="s">
        <v>22</v>
      </c>
      <c r="K3690" t="s">
        <v>7292</v>
      </c>
      <c r="L3690" t="str">
        <f t="shared" si="856"/>
        <v>Established</v>
      </c>
      <c r="N3690" s="2">
        <f t="shared" si="857"/>
        <v>13</v>
      </c>
      <c r="O3690" t="s">
        <v>299</v>
      </c>
      <c r="P3690" t="s">
        <v>147</v>
      </c>
      <c r="Q3690" t="s">
        <v>44</v>
      </c>
      <c r="R3690" t="str">
        <f t="shared" si="858"/>
        <v>Average</v>
      </c>
      <c r="S3690" t="str">
        <f t="shared" si="859"/>
        <v xml:space="preserve"> </v>
      </c>
      <c r="T3690" t="b">
        <f t="shared" si="860"/>
        <v>0</v>
      </c>
      <c r="U3690" t="b">
        <f t="shared" si="861"/>
        <v>1</v>
      </c>
      <c r="V3690" t="str">
        <f t="shared" si="862"/>
        <v>Average Company</v>
      </c>
      <c r="W3690" t="str">
        <f t="shared" si="863"/>
        <v>Don't Buy</v>
      </c>
      <c r="X3690" t="str">
        <f t="shared" si="864"/>
        <v>Not Known</v>
      </c>
      <c r="Z3690" t="str">
        <f t="shared" si="865"/>
        <v>None</v>
      </c>
      <c r="AB3690" t="str">
        <f t="shared" si="866"/>
        <v>0</v>
      </c>
    </row>
    <row r="3691" spans="1:28" x14ac:dyDescent="0.3">
      <c r="A3691">
        <v>3689</v>
      </c>
      <c r="B3691" t="s">
        <v>7293</v>
      </c>
      <c r="C3691" t="str">
        <f t="shared" si="853"/>
        <v>Long</v>
      </c>
      <c r="D3691">
        <v>3.6</v>
      </c>
      <c r="F3691" s="1">
        <f t="shared" si="867"/>
        <v>3.6</v>
      </c>
      <c r="G3691" s="1">
        <f t="shared" si="854"/>
        <v>3.6</v>
      </c>
      <c r="H3691">
        <f t="shared" si="855"/>
        <v>3.6</v>
      </c>
      <c r="I3691" t="s">
        <v>7283</v>
      </c>
      <c r="J3691" t="s">
        <v>22</v>
      </c>
      <c r="K3691" t="s">
        <v>3549</v>
      </c>
      <c r="L3691" t="str">
        <f t="shared" si="856"/>
        <v>Established</v>
      </c>
      <c r="N3691" s="2">
        <f t="shared" si="857"/>
        <v>26</v>
      </c>
      <c r="O3691" t="s">
        <v>126</v>
      </c>
      <c r="P3691" t="s">
        <v>1703</v>
      </c>
      <c r="Q3691" t="s">
        <v>378</v>
      </c>
      <c r="R3691" t="str">
        <f t="shared" si="858"/>
        <v>Average</v>
      </c>
      <c r="S3691" t="str">
        <f t="shared" si="859"/>
        <v xml:space="preserve"> </v>
      </c>
      <c r="T3691" t="b">
        <f t="shared" si="860"/>
        <v>0</v>
      </c>
      <c r="U3691" t="b">
        <f t="shared" si="861"/>
        <v>1</v>
      </c>
      <c r="V3691" t="str">
        <f t="shared" si="862"/>
        <v>Average Company</v>
      </c>
      <c r="W3691" t="str">
        <f t="shared" si="863"/>
        <v>Don't Buy</v>
      </c>
      <c r="X3691" t="str">
        <f t="shared" si="864"/>
        <v>Not Known</v>
      </c>
      <c r="Z3691" t="str">
        <f t="shared" si="865"/>
        <v>None</v>
      </c>
      <c r="AB3691" t="str">
        <f t="shared" si="866"/>
        <v>0</v>
      </c>
    </row>
    <row r="3692" spans="1:28" x14ac:dyDescent="0.3">
      <c r="A3692">
        <v>3690</v>
      </c>
      <c r="B3692" t="s">
        <v>7294</v>
      </c>
      <c r="C3692" t="str">
        <f t="shared" si="853"/>
        <v>Long</v>
      </c>
      <c r="D3692">
        <v>2.4</v>
      </c>
      <c r="F3692" s="1">
        <f t="shared" si="867"/>
        <v>2.9</v>
      </c>
      <c r="G3692" s="1">
        <f t="shared" si="854"/>
        <v>2.9</v>
      </c>
      <c r="H3692">
        <f t="shared" si="855"/>
        <v>2.5</v>
      </c>
      <c r="I3692" t="s">
        <v>7283</v>
      </c>
      <c r="J3692" t="s">
        <v>22</v>
      </c>
      <c r="K3692" t="s">
        <v>7295</v>
      </c>
      <c r="L3692" t="str">
        <f t="shared" si="856"/>
        <v>Startup</v>
      </c>
      <c r="N3692" s="2">
        <f t="shared" si="857"/>
        <v>9</v>
      </c>
      <c r="O3692" t="s">
        <v>331</v>
      </c>
      <c r="P3692" t="s">
        <v>691</v>
      </c>
      <c r="Q3692" t="s">
        <v>28</v>
      </c>
      <c r="R3692" t="str">
        <f t="shared" si="858"/>
        <v>Average</v>
      </c>
      <c r="S3692" t="str">
        <f t="shared" si="859"/>
        <v xml:space="preserve"> </v>
      </c>
      <c r="T3692" t="b">
        <f t="shared" si="860"/>
        <v>0</v>
      </c>
      <c r="U3692" t="b">
        <f t="shared" si="861"/>
        <v>1</v>
      </c>
      <c r="V3692" t="str">
        <f t="shared" si="862"/>
        <v>Average Company</v>
      </c>
      <c r="W3692" t="str">
        <f t="shared" si="863"/>
        <v>Don't Buy</v>
      </c>
      <c r="X3692" t="str">
        <f t="shared" si="864"/>
        <v>Not Known</v>
      </c>
      <c r="Z3692" t="str">
        <f t="shared" si="865"/>
        <v>None</v>
      </c>
      <c r="AB3692" t="str">
        <f t="shared" si="866"/>
        <v>500K</v>
      </c>
    </row>
    <row r="3693" spans="1:28" x14ac:dyDescent="0.3">
      <c r="A3693">
        <v>3691</v>
      </c>
      <c r="B3693" t="s">
        <v>7296</v>
      </c>
      <c r="C3693" t="str">
        <f t="shared" si="853"/>
        <v>Short</v>
      </c>
      <c r="D3693">
        <v>3.8</v>
      </c>
      <c r="F3693" s="1">
        <f t="shared" si="867"/>
        <v>3.8</v>
      </c>
      <c r="G3693" s="1">
        <f t="shared" si="854"/>
        <v>3.8</v>
      </c>
      <c r="H3693">
        <f t="shared" si="855"/>
        <v>3.8</v>
      </c>
      <c r="I3693" t="s">
        <v>7283</v>
      </c>
      <c r="J3693" t="s">
        <v>22</v>
      </c>
      <c r="K3693" t="s">
        <v>7297</v>
      </c>
      <c r="L3693" t="str">
        <f t="shared" si="856"/>
        <v>Established</v>
      </c>
      <c r="N3693" s="2">
        <f t="shared" si="857"/>
        <v>17</v>
      </c>
      <c r="O3693" t="s">
        <v>591</v>
      </c>
      <c r="P3693" t="s">
        <v>683</v>
      </c>
      <c r="Q3693" t="s">
        <v>50</v>
      </c>
      <c r="R3693" t="str">
        <f t="shared" si="858"/>
        <v>Average</v>
      </c>
      <c r="S3693" t="str">
        <f t="shared" si="859"/>
        <v xml:space="preserve"> </v>
      </c>
      <c r="T3693" t="b">
        <f t="shared" si="860"/>
        <v>0</v>
      </c>
      <c r="U3693" t="b">
        <f t="shared" si="861"/>
        <v>1</v>
      </c>
      <c r="V3693" t="str">
        <f t="shared" si="862"/>
        <v>Average Company</v>
      </c>
      <c r="W3693" t="str">
        <f t="shared" si="863"/>
        <v>Don't Buy</v>
      </c>
      <c r="X3693" t="str">
        <f t="shared" si="864"/>
        <v>Not Known</v>
      </c>
      <c r="Z3693" t="str">
        <f t="shared" si="865"/>
        <v>None</v>
      </c>
      <c r="AB3693" t="str">
        <f t="shared" si="866"/>
        <v>0</v>
      </c>
    </row>
    <row r="3694" spans="1:28" x14ac:dyDescent="0.3">
      <c r="A3694">
        <v>3692</v>
      </c>
      <c r="B3694" t="s">
        <v>7298</v>
      </c>
      <c r="C3694" t="str">
        <f t="shared" si="853"/>
        <v>Short</v>
      </c>
      <c r="D3694">
        <v>3.9</v>
      </c>
      <c r="F3694" s="1">
        <f t="shared" si="867"/>
        <v>3.9</v>
      </c>
      <c r="G3694" s="1">
        <f t="shared" si="854"/>
        <v>3.9</v>
      </c>
      <c r="H3694">
        <f t="shared" si="855"/>
        <v>3.9</v>
      </c>
      <c r="I3694" t="s">
        <v>7283</v>
      </c>
      <c r="J3694" t="s">
        <v>22</v>
      </c>
      <c r="K3694" t="s">
        <v>7299</v>
      </c>
      <c r="L3694" t="str">
        <f t="shared" si="856"/>
        <v>Established</v>
      </c>
      <c r="N3694" s="2">
        <f t="shared" si="857"/>
        <v>10</v>
      </c>
      <c r="O3694" t="s">
        <v>6223</v>
      </c>
      <c r="P3694" t="s">
        <v>691</v>
      </c>
      <c r="Q3694" t="s">
        <v>80</v>
      </c>
      <c r="R3694" t="str">
        <f t="shared" si="858"/>
        <v>Average</v>
      </c>
      <c r="S3694" t="str">
        <f t="shared" si="859"/>
        <v xml:space="preserve"> </v>
      </c>
      <c r="T3694" t="b">
        <f t="shared" si="860"/>
        <v>0</v>
      </c>
      <c r="U3694" t="b">
        <f t="shared" si="861"/>
        <v>1</v>
      </c>
      <c r="V3694" t="str">
        <f t="shared" si="862"/>
        <v>Average Company</v>
      </c>
      <c r="W3694" t="str">
        <f t="shared" si="863"/>
        <v>Don't Buy</v>
      </c>
      <c r="X3694" t="str">
        <f t="shared" si="864"/>
        <v>Not Known</v>
      </c>
      <c r="Z3694" t="str">
        <f t="shared" si="865"/>
        <v>None</v>
      </c>
      <c r="AB3694" t="str">
        <f t="shared" si="866"/>
        <v>0</v>
      </c>
    </row>
    <row r="3695" spans="1:28" x14ac:dyDescent="0.3">
      <c r="A3695">
        <v>3693</v>
      </c>
      <c r="B3695" t="s">
        <v>7300</v>
      </c>
      <c r="C3695" t="str">
        <f t="shared" si="853"/>
        <v>Long</v>
      </c>
      <c r="D3695">
        <v>4.2</v>
      </c>
      <c r="F3695" s="1">
        <f t="shared" si="867"/>
        <v>4.2</v>
      </c>
      <c r="G3695" s="1">
        <f t="shared" si="854"/>
        <v>4.2</v>
      </c>
      <c r="H3695">
        <f t="shared" si="855"/>
        <v>4.2</v>
      </c>
      <c r="I3695" t="s">
        <v>7283</v>
      </c>
      <c r="J3695" t="s">
        <v>22</v>
      </c>
      <c r="K3695" t="s">
        <v>3395</v>
      </c>
      <c r="L3695" t="str">
        <f t="shared" si="856"/>
        <v>Established</v>
      </c>
      <c r="N3695" s="2">
        <f t="shared" si="857"/>
        <v>46</v>
      </c>
      <c r="O3695" t="s">
        <v>596</v>
      </c>
      <c r="P3695" t="s">
        <v>147</v>
      </c>
      <c r="Q3695" t="s">
        <v>80</v>
      </c>
      <c r="R3695" t="str">
        <f t="shared" si="858"/>
        <v>Great</v>
      </c>
      <c r="S3695" t="str">
        <f t="shared" si="859"/>
        <v>Great</v>
      </c>
      <c r="T3695" t="b">
        <f t="shared" si="860"/>
        <v>1</v>
      </c>
      <c r="U3695" t="b">
        <f t="shared" si="861"/>
        <v>1</v>
      </c>
      <c r="V3695" t="str">
        <f t="shared" si="862"/>
        <v>Top Company</v>
      </c>
      <c r="W3695" t="str">
        <f t="shared" si="863"/>
        <v>Buy</v>
      </c>
      <c r="X3695" t="str">
        <f t="shared" si="864"/>
        <v>Not Known</v>
      </c>
      <c r="Z3695" t="str">
        <f t="shared" si="865"/>
        <v>None</v>
      </c>
      <c r="AB3695" t="str">
        <f t="shared" si="866"/>
        <v>0</v>
      </c>
    </row>
    <row r="3696" spans="1:28" x14ac:dyDescent="0.3">
      <c r="A3696">
        <v>3694</v>
      </c>
      <c r="B3696" t="s">
        <v>7301</v>
      </c>
      <c r="C3696" t="str">
        <f t="shared" si="853"/>
        <v>Long</v>
      </c>
      <c r="D3696">
        <v>3.6</v>
      </c>
      <c r="F3696" s="1">
        <f t="shared" si="867"/>
        <v>3.6</v>
      </c>
      <c r="G3696" s="1">
        <f t="shared" si="854"/>
        <v>3.6</v>
      </c>
      <c r="H3696">
        <f t="shared" si="855"/>
        <v>3.6</v>
      </c>
      <c r="I3696" t="s">
        <v>7283</v>
      </c>
      <c r="J3696" t="s">
        <v>10</v>
      </c>
      <c r="K3696" t="s">
        <v>5215</v>
      </c>
      <c r="L3696" t="str">
        <f t="shared" si="856"/>
        <v>Established</v>
      </c>
      <c r="N3696" s="2">
        <f t="shared" si="857"/>
        <v>23</v>
      </c>
      <c r="O3696" t="s">
        <v>230</v>
      </c>
      <c r="P3696" t="s">
        <v>147</v>
      </c>
      <c r="Q3696" t="s">
        <v>28</v>
      </c>
      <c r="R3696" t="str">
        <f t="shared" si="858"/>
        <v>Average</v>
      </c>
      <c r="S3696" t="str">
        <f t="shared" si="859"/>
        <v xml:space="preserve"> </v>
      </c>
      <c r="T3696" t="b">
        <f t="shared" si="860"/>
        <v>0</v>
      </c>
      <c r="U3696" t="b">
        <f t="shared" si="861"/>
        <v>1</v>
      </c>
      <c r="V3696" t="str">
        <f t="shared" si="862"/>
        <v>Average Company</v>
      </c>
      <c r="W3696" t="str">
        <f t="shared" si="863"/>
        <v>Don't Buy</v>
      </c>
      <c r="X3696" t="str">
        <f t="shared" si="864"/>
        <v>Bombay Finance</v>
      </c>
      <c r="Z3696" t="str">
        <f t="shared" si="865"/>
        <v>None</v>
      </c>
      <c r="AB3696" t="str">
        <f t="shared" si="866"/>
        <v>500K</v>
      </c>
    </row>
    <row r="3697" spans="1:28" x14ac:dyDescent="0.3">
      <c r="A3697">
        <v>3695</v>
      </c>
      <c r="B3697" t="s">
        <v>7302</v>
      </c>
      <c r="C3697" t="str">
        <f t="shared" si="853"/>
        <v>Long</v>
      </c>
      <c r="D3697">
        <v>4.3</v>
      </c>
      <c r="F3697" s="1">
        <f t="shared" si="867"/>
        <v>4.3</v>
      </c>
      <c r="G3697" s="1">
        <f t="shared" si="854"/>
        <v>4.3</v>
      </c>
      <c r="H3697">
        <f t="shared" si="855"/>
        <v>4.3</v>
      </c>
      <c r="I3697" t="s">
        <v>7283</v>
      </c>
      <c r="J3697" t="s">
        <v>22</v>
      </c>
      <c r="K3697" t="s">
        <v>2705</v>
      </c>
      <c r="L3697" t="str">
        <f t="shared" si="856"/>
        <v>Established</v>
      </c>
      <c r="N3697" s="2">
        <f t="shared" si="857"/>
        <v>64</v>
      </c>
      <c r="O3697" t="s">
        <v>511</v>
      </c>
      <c r="P3697" t="s">
        <v>683</v>
      </c>
      <c r="Q3697" t="s">
        <v>218</v>
      </c>
      <c r="R3697" t="str">
        <f t="shared" si="858"/>
        <v>Great</v>
      </c>
      <c r="S3697" t="str">
        <f t="shared" si="859"/>
        <v>Great</v>
      </c>
      <c r="T3697" t="b">
        <f t="shared" si="860"/>
        <v>1</v>
      </c>
      <c r="U3697" t="b">
        <f t="shared" si="861"/>
        <v>1</v>
      </c>
      <c r="V3697" t="str">
        <f t="shared" si="862"/>
        <v>Top Company</v>
      </c>
      <c r="W3697" t="str">
        <f t="shared" si="863"/>
        <v>Don't Buy</v>
      </c>
      <c r="X3697" t="str">
        <f t="shared" si="864"/>
        <v>Not Known</v>
      </c>
      <c r="Z3697" t="str">
        <f t="shared" si="865"/>
        <v>None</v>
      </c>
      <c r="AB3697" t="str">
        <f t="shared" si="866"/>
        <v>0</v>
      </c>
    </row>
    <row r="3698" spans="1:28" x14ac:dyDescent="0.3">
      <c r="A3698">
        <v>3696</v>
      </c>
      <c r="B3698" t="s">
        <v>7303</v>
      </c>
      <c r="C3698" t="str">
        <f t="shared" si="853"/>
        <v>Long</v>
      </c>
      <c r="D3698">
        <v>3.2</v>
      </c>
      <c r="F3698" s="1">
        <f t="shared" si="867"/>
        <v>3.2</v>
      </c>
      <c r="G3698" s="1">
        <f t="shared" si="854"/>
        <v>3.2</v>
      </c>
      <c r="H3698">
        <f t="shared" si="855"/>
        <v>3.2</v>
      </c>
      <c r="I3698" t="s">
        <v>7283</v>
      </c>
      <c r="J3698" t="s">
        <v>22</v>
      </c>
      <c r="K3698" t="s">
        <v>7304</v>
      </c>
      <c r="L3698" t="str">
        <f t="shared" si="856"/>
        <v>Established</v>
      </c>
      <c r="N3698" s="2">
        <f t="shared" si="857"/>
        <v>12</v>
      </c>
      <c r="O3698" t="s">
        <v>267</v>
      </c>
      <c r="P3698" t="s">
        <v>683</v>
      </c>
      <c r="Q3698" t="s">
        <v>14</v>
      </c>
      <c r="R3698" t="str">
        <f t="shared" si="858"/>
        <v>Average</v>
      </c>
      <c r="S3698" t="str">
        <f t="shared" si="859"/>
        <v xml:space="preserve"> </v>
      </c>
      <c r="T3698" t="b">
        <f t="shared" si="860"/>
        <v>0</v>
      </c>
      <c r="U3698" t="b">
        <f t="shared" si="861"/>
        <v>0</v>
      </c>
      <c r="V3698" t="str">
        <f t="shared" si="862"/>
        <v>Average Company</v>
      </c>
      <c r="W3698" t="str">
        <f t="shared" si="863"/>
        <v>Don't Buy</v>
      </c>
      <c r="X3698" t="str">
        <f t="shared" si="864"/>
        <v>Not Known</v>
      </c>
      <c r="Z3698" t="str">
        <f t="shared" si="865"/>
        <v>None</v>
      </c>
      <c r="AB3698" t="str">
        <f t="shared" si="866"/>
        <v>0</v>
      </c>
    </row>
    <row r="3699" spans="1:28" x14ac:dyDescent="0.3">
      <c r="A3699">
        <v>3697</v>
      </c>
      <c r="B3699" t="s">
        <v>7305</v>
      </c>
      <c r="C3699" t="str">
        <f t="shared" si="853"/>
        <v>Long</v>
      </c>
      <c r="D3699">
        <v>3.8</v>
      </c>
      <c r="F3699" s="1">
        <f t="shared" si="867"/>
        <v>3.8</v>
      </c>
      <c r="G3699" s="1">
        <f t="shared" si="854"/>
        <v>3.8</v>
      </c>
      <c r="H3699">
        <f t="shared" si="855"/>
        <v>3.8</v>
      </c>
      <c r="I3699" t="s">
        <v>7283</v>
      </c>
      <c r="J3699" t="s">
        <v>22</v>
      </c>
      <c r="K3699" t="s">
        <v>7306</v>
      </c>
      <c r="L3699" t="str">
        <f t="shared" si="856"/>
        <v>Established</v>
      </c>
      <c r="N3699" s="2">
        <f t="shared" si="857"/>
        <v>18</v>
      </c>
      <c r="O3699" t="s">
        <v>200</v>
      </c>
      <c r="P3699" t="s">
        <v>691</v>
      </c>
      <c r="Q3699" t="s">
        <v>85</v>
      </c>
      <c r="R3699" t="str">
        <f t="shared" si="858"/>
        <v>Average</v>
      </c>
      <c r="S3699" t="str">
        <f t="shared" si="859"/>
        <v xml:space="preserve"> </v>
      </c>
      <c r="T3699" t="b">
        <f t="shared" si="860"/>
        <v>0</v>
      </c>
      <c r="U3699" t="b">
        <f t="shared" si="861"/>
        <v>1</v>
      </c>
      <c r="V3699" t="str">
        <f t="shared" si="862"/>
        <v>Average Company</v>
      </c>
      <c r="W3699" t="str">
        <f t="shared" si="863"/>
        <v>Don't Buy</v>
      </c>
      <c r="X3699" t="str">
        <f t="shared" si="864"/>
        <v>Not Known</v>
      </c>
      <c r="Z3699" t="str">
        <f t="shared" si="865"/>
        <v>None</v>
      </c>
      <c r="AB3699" t="str">
        <f t="shared" si="866"/>
        <v>0</v>
      </c>
    </row>
    <row r="3700" spans="1:28" x14ac:dyDescent="0.3">
      <c r="A3700">
        <v>3698</v>
      </c>
      <c r="B3700" t="s">
        <v>7307</v>
      </c>
      <c r="C3700" t="str">
        <f t="shared" si="853"/>
        <v>Long</v>
      </c>
      <c r="D3700">
        <v>3.5</v>
      </c>
      <c r="F3700" s="1">
        <f t="shared" si="867"/>
        <v>3.5</v>
      </c>
      <c r="G3700" s="1">
        <f t="shared" si="854"/>
        <v>3.5</v>
      </c>
      <c r="H3700">
        <f t="shared" si="855"/>
        <v>3.5</v>
      </c>
      <c r="I3700" t="s">
        <v>7283</v>
      </c>
      <c r="J3700" t="s">
        <v>22</v>
      </c>
      <c r="K3700" t="s">
        <v>7308</v>
      </c>
      <c r="L3700" t="str">
        <f t="shared" si="856"/>
        <v>Established</v>
      </c>
      <c r="N3700" s="2">
        <f t="shared" si="857"/>
        <v>33</v>
      </c>
      <c r="O3700" t="s">
        <v>18</v>
      </c>
      <c r="P3700" t="s">
        <v>3614</v>
      </c>
      <c r="Q3700" t="s">
        <v>773</v>
      </c>
      <c r="R3700" t="str">
        <f t="shared" si="858"/>
        <v>Average</v>
      </c>
      <c r="S3700" t="str">
        <f t="shared" si="859"/>
        <v xml:space="preserve"> </v>
      </c>
      <c r="T3700" t="b">
        <f t="shared" si="860"/>
        <v>0</v>
      </c>
      <c r="U3700" t="b">
        <f t="shared" si="861"/>
        <v>0</v>
      </c>
      <c r="V3700" t="str">
        <f t="shared" si="862"/>
        <v>Average Company</v>
      </c>
      <c r="W3700" t="str">
        <f t="shared" si="863"/>
        <v>Don't Buy</v>
      </c>
      <c r="X3700" t="str">
        <f t="shared" si="864"/>
        <v>Not Known</v>
      </c>
      <c r="Z3700" t="str">
        <f t="shared" si="865"/>
        <v>None</v>
      </c>
      <c r="AB3700" t="str">
        <f t="shared" si="866"/>
        <v>0</v>
      </c>
    </row>
    <row r="3701" spans="1:28" x14ac:dyDescent="0.3">
      <c r="A3701">
        <v>3699</v>
      </c>
      <c r="B3701" t="s">
        <v>7309</v>
      </c>
      <c r="C3701" t="str">
        <f t="shared" si="853"/>
        <v>Long</v>
      </c>
      <c r="D3701">
        <v>4</v>
      </c>
      <c r="F3701" s="1">
        <f t="shared" si="867"/>
        <v>4</v>
      </c>
      <c r="G3701" s="1">
        <f t="shared" si="854"/>
        <v>4</v>
      </c>
      <c r="H3701">
        <f t="shared" si="855"/>
        <v>4</v>
      </c>
      <c r="I3701" t="s">
        <v>7283</v>
      </c>
      <c r="J3701" t="s">
        <v>22</v>
      </c>
      <c r="K3701" t="s">
        <v>6662</v>
      </c>
      <c r="L3701" t="str">
        <f t="shared" si="856"/>
        <v>Established</v>
      </c>
      <c r="N3701" s="2">
        <f t="shared" si="857"/>
        <v>11</v>
      </c>
      <c r="O3701" t="s">
        <v>146</v>
      </c>
      <c r="P3701" t="s">
        <v>683</v>
      </c>
      <c r="Q3701" t="s">
        <v>362</v>
      </c>
      <c r="R3701" t="str">
        <f t="shared" si="858"/>
        <v>Average</v>
      </c>
      <c r="S3701" t="str">
        <f t="shared" si="859"/>
        <v xml:space="preserve"> </v>
      </c>
      <c r="T3701" t="b">
        <f t="shared" si="860"/>
        <v>0</v>
      </c>
      <c r="U3701" t="b">
        <f t="shared" si="861"/>
        <v>1</v>
      </c>
      <c r="V3701" t="str">
        <f t="shared" si="862"/>
        <v>Average Company</v>
      </c>
      <c r="W3701" t="str">
        <f t="shared" si="863"/>
        <v>Buy</v>
      </c>
      <c r="X3701" t="str">
        <f t="shared" si="864"/>
        <v>Not Known</v>
      </c>
      <c r="Z3701" t="str">
        <f t="shared" si="865"/>
        <v>None</v>
      </c>
      <c r="AB3701" t="str">
        <f t="shared" si="866"/>
        <v>0</v>
      </c>
    </row>
    <row r="3702" spans="1:28" x14ac:dyDescent="0.3">
      <c r="A3702">
        <v>3700</v>
      </c>
      <c r="B3702" t="s">
        <v>7310</v>
      </c>
      <c r="C3702" t="str">
        <f t="shared" si="853"/>
        <v>Long</v>
      </c>
      <c r="D3702">
        <v>3.8</v>
      </c>
      <c r="F3702" s="1">
        <f t="shared" si="867"/>
        <v>3.8</v>
      </c>
      <c r="G3702" s="1">
        <f t="shared" si="854"/>
        <v>3.8</v>
      </c>
      <c r="H3702">
        <f t="shared" si="855"/>
        <v>3.8</v>
      </c>
      <c r="I3702" t="s">
        <v>7283</v>
      </c>
      <c r="J3702" t="s">
        <v>22</v>
      </c>
      <c r="K3702" t="s">
        <v>7311</v>
      </c>
      <c r="L3702" t="str">
        <f t="shared" si="856"/>
        <v>Established</v>
      </c>
      <c r="N3702" s="2">
        <f t="shared" si="857"/>
        <v>20</v>
      </c>
      <c r="O3702" t="s">
        <v>151</v>
      </c>
      <c r="P3702" t="s">
        <v>683</v>
      </c>
      <c r="Q3702" t="s">
        <v>28</v>
      </c>
      <c r="R3702" t="str">
        <f t="shared" si="858"/>
        <v>Average</v>
      </c>
      <c r="S3702" t="str">
        <f t="shared" si="859"/>
        <v xml:space="preserve"> </v>
      </c>
      <c r="T3702" t="b">
        <f t="shared" si="860"/>
        <v>0</v>
      </c>
      <c r="U3702" t="b">
        <f t="shared" si="861"/>
        <v>1</v>
      </c>
      <c r="V3702" t="str">
        <f t="shared" si="862"/>
        <v>Average Company</v>
      </c>
      <c r="W3702" t="str">
        <f t="shared" si="863"/>
        <v>Don't Buy</v>
      </c>
      <c r="X3702" t="str">
        <f t="shared" si="864"/>
        <v>Not Known</v>
      </c>
      <c r="Z3702" t="str">
        <f t="shared" si="865"/>
        <v>None</v>
      </c>
      <c r="AB3702" t="str">
        <f t="shared" si="866"/>
        <v>500K</v>
      </c>
    </row>
    <row r="3703" spans="1:28" x14ac:dyDescent="0.3">
      <c r="A3703">
        <v>3701</v>
      </c>
      <c r="B3703" t="s">
        <v>7312</v>
      </c>
      <c r="C3703" t="str">
        <f t="shared" si="853"/>
        <v>Long</v>
      </c>
      <c r="D3703">
        <v>4</v>
      </c>
      <c r="F3703" s="1">
        <f t="shared" si="867"/>
        <v>4</v>
      </c>
      <c r="G3703" s="1">
        <f t="shared" si="854"/>
        <v>4</v>
      </c>
      <c r="H3703">
        <f t="shared" si="855"/>
        <v>4</v>
      </c>
      <c r="I3703" t="s">
        <v>7283</v>
      </c>
      <c r="J3703" t="s">
        <v>22</v>
      </c>
      <c r="K3703" t="s">
        <v>7313</v>
      </c>
      <c r="L3703" t="str">
        <f t="shared" si="856"/>
        <v>Established</v>
      </c>
      <c r="N3703" s="2">
        <f t="shared" si="857"/>
        <v>16</v>
      </c>
      <c r="O3703" t="s">
        <v>121</v>
      </c>
      <c r="P3703" t="s">
        <v>147</v>
      </c>
      <c r="Q3703" t="s">
        <v>1024</v>
      </c>
      <c r="R3703" t="str">
        <f t="shared" si="858"/>
        <v>Average</v>
      </c>
      <c r="S3703" t="str">
        <f t="shared" si="859"/>
        <v xml:space="preserve"> </v>
      </c>
      <c r="T3703" t="b">
        <f t="shared" si="860"/>
        <v>0</v>
      </c>
      <c r="U3703" t="b">
        <f t="shared" si="861"/>
        <v>1</v>
      </c>
      <c r="V3703" t="str">
        <f t="shared" si="862"/>
        <v>Average Company</v>
      </c>
      <c r="W3703" t="str">
        <f t="shared" si="863"/>
        <v>Don't Buy</v>
      </c>
      <c r="X3703" t="str">
        <f t="shared" si="864"/>
        <v>Not Known</v>
      </c>
      <c r="Z3703" t="str">
        <f t="shared" si="865"/>
        <v>None</v>
      </c>
      <c r="AB3703" t="str">
        <f t="shared" si="866"/>
        <v>0</v>
      </c>
    </row>
    <row r="3704" spans="1:28" x14ac:dyDescent="0.3">
      <c r="A3704">
        <v>3702</v>
      </c>
      <c r="B3704" t="s">
        <v>7314</v>
      </c>
      <c r="C3704" t="str">
        <f t="shared" si="853"/>
        <v>Short</v>
      </c>
      <c r="D3704">
        <v>4</v>
      </c>
      <c r="F3704" s="1">
        <f t="shared" si="867"/>
        <v>4</v>
      </c>
      <c r="G3704" s="1">
        <f t="shared" si="854"/>
        <v>4</v>
      </c>
      <c r="H3704">
        <f t="shared" si="855"/>
        <v>4</v>
      </c>
      <c r="I3704" t="s">
        <v>7283</v>
      </c>
      <c r="J3704" t="s">
        <v>22</v>
      </c>
      <c r="K3704" t="s">
        <v>7315</v>
      </c>
      <c r="L3704" t="str">
        <f t="shared" si="856"/>
        <v>Established</v>
      </c>
      <c r="N3704" s="2">
        <f t="shared" si="857"/>
        <v>61</v>
      </c>
      <c r="O3704" t="s">
        <v>414</v>
      </c>
      <c r="P3704" t="s">
        <v>147</v>
      </c>
      <c r="Q3704" t="s">
        <v>918</v>
      </c>
      <c r="R3704" t="str">
        <f t="shared" si="858"/>
        <v>Average</v>
      </c>
      <c r="S3704" t="str">
        <f t="shared" si="859"/>
        <v xml:space="preserve"> </v>
      </c>
      <c r="T3704" t="b">
        <f t="shared" si="860"/>
        <v>0</v>
      </c>
      <c r="U3704" t="b">
        <f t="shared" si="861"/>
        <v>1</v>
      </c>
      <c r="V3704" t="str">
        <f t="shared" si="862"/>
        <v>Average Company</v>
      </c>
      <c r="W3704" t="str">
        <f t="shared" si="863"/>
        <v>Don't Buy</v>
      </c>
      <c r="X3704" t="str">
        <f t="shared" si="864"/>
        <v>Not Known</v>
      </c>
      <c r="Z3704" t="str">
        <f t="shared" si="865"/>
        <v>None</v>
      </c>
      <c r="AB3704" t="str">
        <f t="shared" si="866"/>
        <v>0</v>
      </c>
    </row>
    <row r="3705" spans="1:28" x14ac:dyDescent="0.3">
      <c r="A3705">
        <v>3703</v>
      </c>
      <c r="B3705" t="s">
        <v>7316</v>
      </c>
      <c r="C3705" t="str">
        <f t="shared" si="853"/>
        <v>Long</v>
      </c>
      <c r="D3705">
        <v>4</v>
      </c>
      <c r="F3705" s="1">
        <f t="shared" si="867"/>
        <v>4</v>
      </c>
      <c r="G3705" s="1">
        <f t="shared" si="854"/>
        <v>4</v>
      </c>
      <c r="H3705">
        <f t="shared" si="855"/>
        <v>4</v>
      </c>
      <c r="I3705" t="s">
        <v>7283</v>
      </c>
      <c r="J3705" t="s">
        <v>22</v>
      </c>
      <c r="K3705" t="s">
        <v>3170</v>
      </c>
      <c r="L3705" t="str">
        <f t="shared" si="856"/>
        <v>Established</v>
      </c>
      <c r="N3705" s="2">
        <f t="shared" si="857"/>
        <v>14</v>
      </c>
      <c r="O3705" t="s">
        <v>522</v>
      </c>
      <c r="P3705" t="s">
        <v>147</v>
      </c>
      <c r="Q3705" t="s">
        <v>28</v>
      </c>
      <c r="R3705" t="str">
        <f t="shared" si="858"/>
        <v>Average</v>
      </c>
      <c r="S3705" t="str">
        <f t="shared" si="859"/>
        <v xml:space="preserve"> </v>
      </c>
      <c r="T3705" t="b">
        <f t="shared" si="860"/>
        <v>0</v>
      </c>
      <c r="U3705" t="b">
        <f t="shared" si="861"/>
        <v>1</v>
      </c>
      <c r="V3705" t="str">
        <f t="shared" si="862"/>
        <v>Average Company</v>
      </c>
      <c r="W3705" t="str">
        <f t="shared" si="863"/>
        <v>Don't Buy</v>
      </c>
      <c r="X3705" t="str">
        <f t="shared" si="864"/>
        <v>Not Known</v>
      </c>
      <c r="Z3705" t="str">
        <f t="shared" si="865"/>
        <v>None</v>
      </c>
      <c r="AB3705" t="str">
        <f t="shared" si="866"/>
        <v>500K</v>
      </c>
    </row>
    <row r="3706" spans="1:28" x14ac:dyDescent="0.3">
      <c r="A3706">
        <v>3704</v>
      </c>
      <c r="B3706" t="s">
        <v>7317</v>
      </c>
      <c r="C3706" t="str">
        <f t="shared" si="853"/>
        <v>Long</v>
      </c>
      <c r="D3706">
        <v>4.2</v>
      </c>
      <c r="F3706" s="1">
        <f t="shared" si="867"/>
        <v>4.2</v>
      </c>
      <c r="G3706" s="1">
        <f t="shared" si="854"/>
        <v>4.2</v>
      </c>
      <c r="H3706">
        <f t="shared" si="855"/>
        <v>4.2</v>
      </c>
      <c r="I3706" t="s">
        <v>7283</v>
      </c>
      <c r="J3706" t="s">
        <v>10</v>
      </c>
      <c r="K3706" t="s">
        <v>3053</v>
      </c>
      <c r="L3706" t="str">
        <f t="shared" si="856"/>
        <v>Established</v>
      </c>
      <c r="N3706" s="2">
        <f t="shared" si="857"/>
        <v>16</v>
      </c>
      <c r="O3706" t="s">
        <v>121</v>
      </c>
      <c r="P3706" t="s">
        <v>147</v>
      </c>
      <c r="Q3706" t="s">
        <v>601</v>
      </c>
      <c r="R3706" t="str">
        <f t="shared" si="858"/>
        <v>Great</v>
      </c>
      <c r="S3706" t="str">
        <f t="shared" si="859"/>
        <v>Great</v>
      </c>
      <c r="T3706" t="b">
        <f t="shared" si="860"/>
        <v>1</v>
      </c>
      <c r="U3706" t="b">
        <f t="shared" si="861"/>
        <v>1</v>
      </c>
      <c r="V3706" t="str">
        <f t="shared" si="862"/>
        <v>Average Company</v>
      </c>
      <c r="W3706" t="str">
        <f t="shared" si="863"/>
        <v>Don't Buy</v>
      </c>
      <c r="X3706" t="str">
        <f t="shared" si="864"/>
        <v>Not Known</v>
      </c>
      <c r="Z3706" t="str">
        <f t="shared" si="865"/>
        <v>None</v>
      </c>
      <c r="AB3706" t="str">
        <f t="shared" si="866"/>
        <v>0</v>
      </c>
    </row>
    <row r="3707" spans="1:28" x14ac:dyDescent="0.3">
      <c r="A3707">
        <v>3705</v>
      </c>
      <c r="B3707" t="s">
        <v>7318</v>
      </c>
      <c r="C3707" t="str">
        <f t="shared" si="853"/>
        <v>Long</v>
      </c>
      <c r="D3707">
        <v>3.9</v>
      </c>
      <c r="F3707" s="1" t="e">
        <f t="shared" si="867"/>
        <v>#VALUE!</v>
      </c>
      <c r="G3707" s="1" t="e">
        <f t="shared" si="854"/>
        <v>#VALUE!</v>
      </c>
      <c r="H3707" t="e">
        <f t="shared" si="855"/>
        <v>#VALUE!</v>
      </c>
      <c r="I3707" t="s">
        <v>7283</v>
      </c>
      <c r="J3707" t="s">
        <v>5529</v>
      </c>
      <c r="K3707" t="s">
        <v>1308</v>
      </c>
      <c r="L3707" t="e">
        <f t="shared" si="856"/>
        <v>#VALUE!</v>
      </c>
      <c r="N3707" s="2" t="e">
        <f t="shared" si="857"/>
        <v>#VALUE!</v>
      </c>
      <c r="R3707" t="str">
        <f t="shared" si="858"/>
        <v>Average</v>
      </c>
      <c r="S3707" t="str">
        <f t="shared" si="859"/>
        <v xml:space="preserve"> </v>
      </c>
      <c r="T3707" t="e">
        <f t="shared" si="860"/>
        <v>#VALUE!</v>
      </c>
      <c r="U3707" t="e">
        <f t="shared" si="861"/>
        <v>#VALUE!</v>
      </c>
      <c r="V3707" t="e">
        <f t="shared" si="862"/>
        <v>#VALUE!</v>
      </c>
      <c r="W3707" t="str">
        <f t="shared" si="863"/>
        <v>Don't Buy</v>
      </c>
      <c r="X3707" t="str">
        <f t="shared" si="864"/>
        <v>Not Known</v>
      </c>
      <c r="Z3707" t="e">
        <f t="shared" si="865"/>
        <v>#VALUE!</v>
      </c>
      <c r="AB3707" t="str">
        <f t="shared" si="866"/>
        <v>0</v>
      </c>
    </row>
    <row r="3708" spans="1:28" x14ac:dyDescent="0.3">
      <c r="A3708">
        <v>3706</v>
      </c>
      <c r="B3708" t="s">
        <v>7319</v>
      </c>
      <c r="C3708" t="str">
        <f t="shared" si="853"/>
        <v>Long</v>
      </c>
      <c r="D3708">
        <v>4.7</v>
      </c>
      <c r="F3708" s="1">
        <f t="shared" si="867"/>
        <v>5</v>
      </c>
      <c r="G3708" s="1">
        <f t="shared" si="854"/>
        <v>5.2</v>
      </c>
      <c r="H3708">
        <f t="shared" si="855"/>
        <v>4.8</v>
      </c>
      <c r="I3708" t="s">
        <v>7283</v>
      </c>
      <c r="J3708" t="s">
        <v>22</v>
      </c>
      <c r="K3708" t="s">
        <v>5643</v>
      </c>
      <c r="L3708" t="str">
        <f t="shared" si="856"/>
        <v>Startup</v>
      </c>
      <c r="N3708" s="2">
        <f t="shared" si="857"/>
        <v>1</v>
      </c>
      <c r="O3708" t="s">
        <v>7320</v>
      </c>
      <c r="P3708" t="s">
        <v>1308</v>
      </c>
      <c r="Q3708" t="s">
        <v>44</v>
      </c>
      <c r="R3708" t="str">
        <f t="shared" si="858"/>
        <v>Great</v>
      </c>
      <c r="S3708" t="str">
        <f t="shared" si="859"/>
        <v>Great</v>
      </c>
      <c r="T3708" t="b">
        <f t="shared" si="860"/>
        <v>0</v>
      </c>
      <c r="U3708" t="b">
        <f t="shared" si="861"/>
        <v>1</v>
      </c>
      <c r="V3708" t="str">
        <f t="shared" si="862"/>
        <v>Average Company</v>
      </c>
      <c r="W3708" t="str">
        <f t="shared" si="863"/>
        <v>Don't Buy</v>
      </c>
      <c r="X3708" t="str">
        <f t="shared" si="864"/>
        <v>Not Known</v>
      </c>
      <c r="Z3708" t="str">
        <f t="shared" si="865"/>
        <v>None</v>
      </c>
      <c r="AB3708" t="str">
        <f t="shared" si="866"/>
        <v>0</v>
      </c>
    </row>
    <row r="3709" spans="1:28" x14ac:dyDescent="0.3">
      <c r="A3709">
        <v>3707</v>
      </c>
      <c r="B3709" t="s">
        <v>7321</v>
      </c>
      <c r="C3709" t="str">
        <f t="shared" si="853"/>
        <v>Short</v>
      </c>
      <c r="D3709">
        <v>4.4000000000000004</v>
      </c>
      <c r="F3709" s="1">
        <f t="shared" si="867"/>
        <v>4.4000000000000004</v>
      </c>
      <c r="G3709" s="1">
        <f t="shared" si="854"/>
        <v>4.4000000000000004</v>
      </c>
      <c r="H3709">
        <f t="shared" si="855"/>
        <v>4.4000000000000004</v>
      </c>
      <c r="I3709" t="s">
        <v>4592</v>
      </c>
      <c r="J3709" t="s">
        <v>22</v>
      </c>
      <c r="K3709" t="s">
        <v>5046</v>
      </c>
      <c r="L3709" t="str">
        <f t="shared" si="856"/>
        <v>Established</v>
      </c>
      <c r="N3709" s="2">
        <f t="shared" si="857"/>
        <v>28</v>
      </c>
      <c r="O3709" t="s">
        <v>24</v>
      </c>
      <c r="P3709" t="s">
        <v>691</v>
      </c>
      <c r="Q3709" t="s">
        <v>218</v>
      </c>
      <c r="R3709" t="str">
        <f t="shared" si="858"/>
        <v>Great</v>
      </c>
      <c r="S3709" t="str">
        <f t="shared" si="859"/>
        <v>Great</v>
      </c>
      <c r="T3709" t="b">
        <f t="shared" si="860"/>
        <v>1</v>
      </c>
      <c r="U3709" t="b">
        <f t="shared" si="861"/>
        <v>1</v>
      </c>
      <c r="V3709" t="str">
        <f t="shared" si="862"/>
        <v>Top Company</v>
      </c>
      <c r="W3709" t="str">
        <f t="shared" si="863"/>
        <v>Don't Buy</v>
      </c>
      <c r="X3709" t="str">
        <f t="shared" si="864"/>
        <v>Not Known</v>
      </c>
      <c r="Z3709" t="str">
        <f t="shared" si="865"/>
        <v>None</v>
      </c>
      <c r="AB3709" t="str">
        <f t="shared" si="866"/>
        <v>0</v>
      </c>
    </row>
    <row r="3710" spans="1:28" x14ac:dyDescent="0.3">
      <c r="A3710">
        <v>3708</v>
      </c>
      <c r="B3710" t="s">
        <v>7322</v>
      </c>
      <c r="C3710" t="str">
        <f t="shared" si="853"/>
        <v>Long</v>
      </c>
      <c r="D3710">
        <v>3.6</v>
      </c>
      <c r="F3710" s="1">
        <f t="shared" si="867"/>
        <v>3.6</v>
      </c>
      <c r="G3710" s="1">
        <f t="shared" si="854"/>
        <v>3.6</v>
      </c>
      <c r="H3710">
        <f t="shared" si="855"/>
        <v>3.6</v>
      </c>
      <c r="I3710" t="s">
        <v>7323</v>
      </c>
      <c r="J3710" t="s">
        <v>10</v>
      </c>
      <c r="K3710" t="s">
        <v>7324</v>
      </c>
      <c r="L3710" t="str">
        <f t="shared" si="856"/>
        <v>Established</v>
      </c>
      <c r="N3710" s="2">
        <f t="shared" si="857"/>
        <v>46</v>
      </c>
      <c r="O3710" t="s">
        <v>596</v>
      </c>
      <c r="P3710" t="s">
        <v>1308</v>
      </c>
      <c r="Q3710" t="s">
        <v>80</v>
      </c>
      <c r="R3710" t="str">
        <f t="shared" si="858"/>
        <v>Average</v>
      </c>
      <c r="S3710" t="str">
        <f t="shared" si="859"/>
        <v xml:space="preserve"> </v>
      </c>
      <c r="T3710" t="b">
        <f t="shared" si="860"/>
        <v>0</v>
      </c>
      <c r="U3710" t="b">
        <f t="shared" si="861"/>
        <v>1</v>
      </c>
      <c r="V3710" t="str">
        <f t="shared" si="862"/>
        <v>Average Company</v>
      </c>
      <c r="W3710" t="str">
        <f t="shared" si="863"/>
        <v>Don't Buy</v>
      </c>
      <c r="X3710" t="str">
        <f t="shared" si="864"/>
        <v>Not Known</v>
      </c>
      <c r="Z3710" t="str">
        <f t="shared" si="865"/>
        <v>None</v>
      </c>
      <c r="AB3710" t="str">
        <f t="shared" si="866"/>
        <v>0</v>
      </c>
    </row>
    <row r="3711" spans="1:28" x14ac:dyDescent="0.3">
      <c r="A3711">
        <v>3709</v>
      </c>
      <c r="B3711" t="s">
        <v>7325</v>
      </c>
      <c r="C3711" t="str">
        <f t="shared" si="853"/>
        <v>Long</v>
      </c>
      <c r="D3711">
        <v>3.7</v>
      </c>
      <c r="F3711" s="1">
        <f t="shared" si="867"/>
        <v>3.7</v>
      </c>
      <c r="G3711" s="1">
        <f t="shared" si="854"/>
        <v>3.7</v>
      </c>
      <c r="H3711">
        <f t="shared" si="855"/>
        <v>3.7</v>
      </c>
      <c r="I3711" t="s">
        <v>7323</v>
      </c>
      <c r="J3711" t="s">
        <v>22</v>
      </c>
      <c r="K3711" t="s">
        <v>1017</v>
      </c>
      <c r="L3711" t="str">
        <f t="shared" si="856"/>
        <v>Established</v>
      </c>
      <c r="N3711" s="2">
        <f t="shared" si="857"/>
        <v>21</v>
      </c>
      <c r="O3711" t="s">
        <v>321</v>
      </c>
      <c r="P3711" t="s">
        <v>1308</v>
      </c>
      <c r="Q3711" t="s">
        <v>424</v>
      </c>
      <c r="R3711" t="str">
        <f t="shared" si="858"/>
        <v>Average</v>
      </c>
      <c r="S3711" t="str">
        <f t="shared" si="859"/>
        <v xml:space="preserve"> </v>
      </c>
      <c r="T3711" t="b">
        <f t="shared" si="860"/>
        <v>0</v>
      </c>
      <c r="U3711" t="b">
        <f t="shared" si="861"/>
        <v>1</v>
      </c>
      <c r="V3711" t="str">
        <f t="shared" si="862"/>
        <v>Average Company</v>
      </c>
      <c r="W3711" t="str">
        <f t="shared" si="863"/>
        <v>Don't Buy</v>
      </c>
      <c r="X3711" t="str">
        <f t="shared" si="864"/>
        <v>Not Known</v>
      </c>
      <c r="Z3711" t="str">
        <f t="shared" si="865"/>
        <v>None</v>
      </c>
      <c r="AB3711" t="str">
        <f t="shared" si="866"/>
        <v>0</v>
      </c>
    </row>
    <row r="3712" spans="1:28" x14ac:dyDescent="0.3">
      <c r="A3712">
        <v>3710</v>
      </c>
      <c r="B3712" t="s">
        <v>7326</v>
      </c>
      <c r="C3712" t="str">
        <f t="shared" si="853"/>
        <v>Long</v>
      </c>
      <c r="D3712">
        <v>4</v>
      </c>
      <c r="F3712" s="1">
        <f t="shared" si="867"/>
        <v>4</v>
      </c>
      <c r="G3712" s="1">
        <f t="shared" si="854"/>
        <v>4</v>
      </c>
      <c r="H3712">
        <f t="shared" si="855"/>
        <v>4</v>
      </c>
      <c r="I3712" t="s">
        <v>7323</v>
      </c>
      <c r="J3712" t="s">
        <v>10</v>
      </c>
      <c r="K3712" t="s">
        <v>7327</v>
      </c>
      <c r="L3712" t="str">
        <f t="shared" si="856"/>
        <v>Established</v>
      </c>
      <c r="N3712" s="2">
        <f t="shared" si="857"/>
        <v>11</v>
      </c>
      <c r="O3712" t="s">
        <v>146</v>
      </c>
      <c r="P3712" t="s">
        <v>691</v>
      </c>
      <c r="Q3712" t="s">
        <v>50</v>
      </c>
      <c r="R3712" t="str">
        <f t="shared" si="858"/>
        <v>Average</v>
      </c>
      <c r="S3712" t="str">
        <f t="shared" si="859"/>
        <v xml:space="preserve"> </v>
      </c>
      <c r="T3712" t="b">
        <f t="shared" si="860"/>
        <v>0</v>
      </c>
      <c r="U3712" t="b">
        <f t="shared" si="861"/>
        <v>1</v>
      </c>
      <c r="V3712" t="str">
        <f t="shared" si="862"/>
        <v>Average Company</v>
      </c>
      <c r="W3712" t="str">
        <f t="shared" si="863"/>
        <v>Don't Buy</v>
      </c>
      <c r="X3712" t="str">
        <f t="shared" si="864"/>
        <v>Not Known</v>
      </c>
      <c r="Z3712" t="str">
        <f t="shared" si="865"/>
        <v>None</v>
      </c>
      <c r="AB3712" t="str">
        <f t="shared" si="866"/>
        <v>0</v>
      </c>
    </row>
    <row r="3713" spans="1:28" x14ac:dyDescent="0.3">
      <c r="A3713">
        <v>3711</v>
      </c>
      <c r="B3713" t="s">
        <v>7328</v>
      </c>
      <c r="C3713" t="str">
        <f t="shared" si="853"/>
        <v>Long</v>
      </c>
      <c r="D3713">
        <v>3.5</v>
      </c>
      <c r="F3713" s="1">
        <f t="shared" si="867"/>
        <v>3.5</v>
      </c>
      <c r="G3713" s="1">
        <f t="shared" si="854"/>
        <v>3.5</v>
      </c>
      <c r="H3713">
        <f t="shared" si="855"/>
        <v>3.5</v>
      </c>
      <c r="I3713" t="s">
        <v>7323</v>
      </c>
      <c r="J3713" t="s">
        <v>22</v>
      </c>
      <c r="K3713" t="s">
        <v>4155</v>
      </c>
      <c r="L3713" t="str">
        <f t="shared" si="856"/>
        <v>Established</v>
      </c>
      <c r="N3713" s="2">
        <f t="shared" si="857"/>
        <v>18</v>
      </c>
      <c r="O3713" t="s">
        <v>200</v>
      </c>
      <c r="P3713" t="s">
        <v>683</v>
      </c>
      <c r="Q3713" t="s">
        <v>612</v>
      </c>
      <c r="R3713" t="str">
        <f t="shared" si="858"/>
        <v>Average</v>
      </c>
      <c r="S3713" t="str">
        <f t="shared" si="859"/>
        <v xml:space="preserve"> </v>
      </c>
      <c r="T3713" t="b">
        <f t="shared" si="860"/>
        <v>0</v>
      </c>
      <c r="U3713" t="b">
        <f t="shared" si="861"/>
        <v>0</v>
      </c>
      <c r="V3713" t="str">
        <f t="shared" si="862"/>
        <v>Average Company</v>
      </c>
      <c r="W3713" t="str">
        <f t="shared" si="863"/>
        <v>Don't Buy</v>
      </c>
      <c r="X3713" t="str">
        <f t="shared" si="864"/>
        <v>Not Known</v>
      </c>
      <c r="Z3713" t="str">
        <f t="shared" si="865"/>
        <v>None</v>
      </c>
      <c r="AB3713" t="str">
        <f t="shared" si="866"/>
        <v>0</v>
      </c>
    </row>
    <row r="3714" spans="1:28" x14ac:dyDescent="0.3">
      <c r="A3714">
        <v>3712</v>
      </c>
      <c r="B3714" t="s">
        <v>7329</v>
      </c>
      <c r="C3714" t="str">
        <f t="shared" si="853"/>
        <v>Long</v>
      </c>
      <c r="D3714">
        <v>4.4000000000000004</v>
      </c>
      <c r="F3714" s="1">
        <f t="shared" si="867"/>
        <v>4.4000000000000004</v>
      </c>
      <c r="G3714" s="1">
        <f t="shared" si="854"/>
        <v>4.4000000000000004</v>
      </c>
      <c r="H3714">
        <f t="shared" si="855"/>
        <v>4.4000000000000004</v>
      </c>
      <c r="I3714" t="s">
        <v>7323</v>
      </c>
      <c r="J3714" t="s">
        <v>10</v>
      </c>
      <c r="K3714" t="s">
        <v>7330</v>
      </c>
      <c r="L3714" t="str">
        <f t="shared" si="856"/>
        <v>Established</v>
      </c>
      <c r="N3714" s="2">
        <f t="shared" si="857"/>
        <v>13</v>
      </c>
      <c r="O3714" t="s">
        <v>299</v>
      </c>
      <c r="P3714" t="s">
        <v>691</v>
      </c>
      <c r="Q3714" t="s">
        <v>19</v>
      </c>
      <c r="R3714" t="str">
        <f t="shared" si="858"/>
        <v>Great</v>
      </c>
      <c r="S3714" t="str">
        <f t="shared" si="859"/>
        <v>Great</v>
      </c>
      <c r="T3714" t="b">
        <f t="shared" si="860"/>
        <v>1</v>
      </c>
      <c r="U3714" t="b">
        <f t="shared" si="861"/>
        <v>1</v>
      </c>
      <c r="V3714" t="str">
        <f t="shared" si="862"/>
        <v>Average Company</v>
      </c>
      <c r="W3714" t="str">
        <f t="shared" si="863"/>
        <v>Don't Buy</v>
      </c>
      <c r="X3714" t="str">
        <f t="shared" si="864"/>
        <v>Not Known</v>
      </c>
      <c r="Z3714" t="str">
        <f t="shared" si="865"/>
        <v>None</v>
      </c>
      <c r="AB3714" t="str">
        <f t="shared" si="866"/>
        <v>1Million</v>
      </c>
    </row>
    <row r="3715" spans="1:28" x14ac:dyDescent="0.3">
      <c r="A3715">
        <v>3713</v>
      </c>
      <c r="B3715" t="s">
        <v>7331</v>
      </c>
      <c r="C3715" t="str">
        <f t="shared" ref="C3715:C3778" si="868">IF(LEN(B3715)&gt;=10,"Long","Short")</f>
        <v>Long</v>
      </c>
      <c r="D3715">
        <v>4</v>
      </c>
      <c r="F3715" s="1">
        <f t="shared" si="867"/>
        <v>4</v>
      </c>
      <c r="G3715" s="1">
        <f t="shared" ref="G3715:G3778" si="869">IF(L3715="Startup",D3715+0.5,D3715)</f>
        <v>4</v>
      </c>
      <c r="H3715">
        <f t="shared" ref="H3715:H3778" si="870">IF(L3715="Startup",D3715+0.1,D3715)</f>
        <v>4</v>
      </c>
      <c r="I3715" t="s">
        <v>7323</v>
      </c>
      <c r="J3715" t="s">
        <v>22</v>
      </c>
      <c r="K3715" t="s">
        <v>7332</v>
      </c>
      <c r="L3715" t="str">
        <f t="shared" ref="L3715:L3778" si="871">IF(N3715&lt;10,"Startup","Established")</f>
        <v>Established</v>
      </c>
      <c r="N3715" s="2">
        <f t="shared" ref="N3715:N3778" si="872">INT(LEFT(O3715,2))</f>
        <v>12</v>
      </c>
      <c r="O3715" t="s">
        <v>267</v>
      </c>
      <c r="P3715" t="s">
        <v>691</v>
      </c>
      <c r="Q3715" t="s">
        <v>3369</v>
      </c>
      <c r="R3715" t="str">
        <f t="shared" ref="R3715:R3778" si="873">IF(D3715&gt;4,"Great","Average")</f>
        <v>Average</v>
      </c>
      <c r="S3715" t="str">
        <f t="shared" ref="S3715:S3778" si="874">IF(D3715&gt;4,"Great"," ")</f>
        <v xml:space="preserve"> </v>
      </c>
      <c r="T3715" t="b">
        <f t="shared" ref="T3715:T3778" si="875">AND(D3715:D13673&gt;4,N3715:N13673&gt;10)</f>
        <v>0</v>
      </c>
      <c r="U3715" t="b">
        <f t="shared" ref="U3715:U3778" si="876">OR(D3715&gt;3.5,N3715&lt;10)</f>
        <v>1</v>
      </c>
      <c r="V3715" t="str">
        <f t="shared" ref="V3715:V3778" si="877">IF(AND(D3715&gt;4,N3715&gt;20),"Top Company","Average Company")</f>
        <v>Average Company</v>
      </c>
      <c r="W3715" t="str">
        <f t="shared" ref="W3715:W3778" si="878">IF(OR(LEFT(B3715,1)="T",LEFT(B3715,1)="G"),"Buy","Don't Buy")</f>
        <v>Buy</v>
      </c>
      <c r="X3715" t="str">
        <f t="shared" ref="X3715:X3778" si="879">IF(IF(Q3715="Financial Services",ISNUMBER(SEARCH("Mumbai",K3715))),"Bombay Finance","Not Known")</f>
        <v>Not Known</v>
      </c>
      <c r="Z3715" t="str">
        <f t="shared" ref="Z3715:Z3778" si="880">IF(AND(OR(ISNUMBER(SEARCH("Bangalore",K3715)),ISNUMBER(SEARCH("Bengaluru",K3715)),ISNUMBER(SEARCH("Chennai",K3715))),N3715&lt;10),"Silicon Valley Startups","None")</f>
        <v>None</v>
      </c>
      <c r="AB3715" t="str">
        <f t="shared" ref="AB3715:AB3778" si="881">IF(AND(OR(Q3715="IT Services &amp; Consulting",Q3715="Financial Services"),D3715&gt;4),"1Million",IF(AND(OR(Q3715="IT Services &amp; Consulting",Q3715="Financial Services"),D3715&lt;=4),"500K",IF(AND(Q3715="Telecom / ISP",D3715&gt;4),"800K","0")))</f>
        <v>0</v>
      </c>
    </row>
    <row r="3716" spans="1:28" x14ac:dyDescent="0.3">
      <c r="A3716">
        <v>3714</v>
      </c>
      <c r="B3716" t="s">
        <v>7333</v>
      </c>
      <c r="C3716" t="str">
        <f t="shared" si="868"/>
        <v>Short</v>
      </c>
      <c r="D3716">
        <v>4.0999999999999996</v>
      </c>
      <c r="F3716" s="1">
        <f t="shared" si="867"/>
        <v>4.0999999999999996</v>
      </c>
      <c r="G3716" s="1">
        <f t="shared" si="869"/>
        <v>4.0999999999999996</v>
      </c>
      <c r="H3716">
        <f t="shared" si="870"/>
        <v>4.0999999999999996</v>
      </c>
      <c r="I3716" t="s">
        <v>7323</v>
      </c>
      <c r="J3716" t="s">
        <v>10</v>
      </c>
      <c r="K3716" t="s">
        <v>7334</v>
      </c>
      <c r="L3716" t="str">
        <f t="shared" si="871"/>
        <v>Established</v>
      </c>
      <c r="N3716" s="2">
        <f t="shared" si="872"/>
        <v>13</v>
      </c>
      <c r="O3716" t="s">
        <v>299</v>
      </c>
      <c r="P3716" t="s">
        <v>75</v>
      </c>
      <c r="Q3716" t="s">
        <v>50</v>
      </c>
      <c r="R3716" t="str">
        <f t="shared" si="873"/>
        <v>Great</v>
      </c>
      <c r="S3716" t="str">
        <f t="shared" si="874"/>
        <v>Great</v>
      </c>
      <c r="T3716" t="b">
        <f t="shared" si="875"/>
        <v>1</v>
      </c>
      <c r="U3716" t="b">
        <f t="shared" si="876"/>
        <v>1</v>
      </c>
      <c r="V3716" t="str">
        <f t="shared" si="877"/>
        <v>Average Company</v>
      </c>
      <c r="W3716" t="str">
        <f t="shared" si="878"/>
        <v>Don't Buy</v>
      </c>
      <c r="X3716" t="str">
        <f t="shared" si="879"/>
        <v>Not Known</v>
      </c>
      <c r="Z3716" t="str">
        <f t="shared" si="880"/>
        <v>None</v>
      </c>
      <c r="AB3716" t="str">
        <f t="shared" si="881"/>
        <v>0</v>
      </c>
    </row>
    <row r="3717" spans="1:28" x14ac:dyDescent="0.3">
      <c r="A3717">
        <v>3715</v>
      </c>
      <c r="B3717" t="s">
        <v>7335</v>
      </c>
      <c r="C3717" t="str">
        <f t="shared" si="868"/>
        <v>Long</v>
      </c>
      <c r="D3717">
        <v>4.2</v>
      </c>
      <c r="F3717" s="1">
        <f t="shared" si="867"/>
        <v>4.2</v>
      </c>
      <c r="G3717" s="1">
        <f t="shared" si="869"/>
        <v>4.2</v>
      </c>
      <c r="H3717">
        <f t="shared" si="870"/>
        <v>4.2</v>
      </c>
      <c r="I3717" t="s">
        <v>7323</v>
      </c>
      <c r="J3717" t="s">
        <v>22</v>
      </c>
      <c r="K3717" t="s">
        <v>3725</v>
      </c>
      <c r="L3717" t="str">
        <f t="shared" si="871"/>
        <v>Established</v>
      </c>
      <c r="N3717" s="2">
        <f t="shared" si="872"/>
        <v>81</v>
      </c>
      <c r="O3717" t="s">
        <v>928</v>
      </c>
      <c r="P3717" t="s">
        <v>147</v>
      </c>
      <c r="Q3717" t="s">
        <v>284</v>
      </c>
      <c r="R3717" t="str">
        <f t="shared" si="873"/>
        <v>Great</v>
      </c>
      <c r="S3717" t="str">
        <f t="shared" si="874"/>
        <v>Great</v>
      </c>
      <c r="T3717" t="b">
        <f t="shared" si="875"/>
        <v>1</v>
      </c>
      <c r="U3717" t="b">
        <f t="shared" si="876"/>
        <v>1</v>
      </c>
      <c r="V3717" t="str">
        <f t="shared" si="877"/>
        <v>Top Company</v>
      </c>
      <c r="W3717" t="str">
        <f t="shared" si="878"/>
        <v>Don't Buy</v>
      </c>
      <c r="X3717" t="str">
        <f t="shared" si="879"/>
        <v>Not Known</v>
      </c>
      <c r="Z3717" t="str">
        <f t="shared" si="880"/>
        <v>None</v>
      </c>
      <c r="AB3717" t="str">
        <f t="shared" si="881"/>
        <v>0</v>
      </c>
    </row>
    <row r="3718" spans="1:28" x14ac:dyDescent="0.3">
      <c r="A3718">
        <v>3716</v>
      </c>
      <c r="B3718" t="s">
        <v>7336</v>
      </c>
      <c r="C3718" t="str">
        <f t="shared" si="868"/>
        <v>Long</v>
      </c>
      <c r="D3718">
        <v>3.4</v>
      </c>
      <c r="F3718" s="1">
        <f t="shared" si="867"/>
        <v>3.4</v>
      </c>
      <c r="G3718" s="1">
        <f t="shared" si="869"/>
        <v>3.4</v>
      </c>
      <c r="H3718">
        <f t="shared" si="870"/>
        <v>3.4</v>
      </c>
      <c r="I3718" t="s">
        <v>7323</v>
      </c>
      <c r="J3718" t="s">
        <v>22</v>
      </c>
      <c r="K3718" t="s">
        <v>3278</v>
      </c>
      <c r="L3718" t="str">
        <f t="shared" si="871"/>
        <v>Established</v>
      </c>
      <c r="N3718" s="2">
        <f t="shared" si="872"/>
        <v>32</v>
      </c>
      <c r="O3718" t="s">
        <v>368</v>
      </c>
      <c r="P3718" t="s">
        <v>1308</v>
      </c>
      <c r="Q3718" t="s">
        <v>105</v>
      </c>
      <c r="R3718" t="str">
        <f t="shared" si="873"/>
        <v>Average</v>
      </c>
      <c r="S3718" t="str">
        <f t="shared" si="874"/>
        <v xml:space="preserve"> </v>
      </c>
      <c r="T3718" t="b">
        <f t="shared" si="875"/>
        <v>0</v>
      </c>
      <c r="U3718" t="b">
        <f t="shared" si="876"/>
        <v>0</v>
      </c>
      <c r="V3718" t="str">
        <f t="shared" si="877"/>
        <v>Average Company</v>
      </c>
      <c r="W3718" t="str">
        <f t="shared" si="878"/>
        <v>Don't Buy</v>
      </c>
      <c r="X3718" t="str">
        <f t="shared" si="879"/>
        <v>Not Known</v>
      </c>
      <c r="Z3718" t="str">
        <f t="shared" si="880"/>
        <v>None</v>
      </c>
      <c r="AB3718" t="str">
        <f t="shared" si="881"/>
        <v>0</v>
      </c>
    </row>
    <row r="3719" spans="1:28" x14ac:dyDescent="0.3">
      <c r="A3719">
        <v>3717</v>
      </c>
      <c r="B3719" t="s">
        <v>7337</v>
      </c>
      <c r="C3719" t="str">
        <f t="shared" si="868"/>
        <v>Long</v>
      </c>
      <c r="D3719">
        <v>3.9</v>
      </c>
      <c r="F3719" s="1">
        <f t="shared" si="867"/>
        <v>3.9</v>
      </c>
      <c r="G3719" s="1">
        <f t="shared" si="869"/>
        <v>3.9</v>
      </c>
      <c r="H3719">
        <f t="shared" si="870"/>
        <v>3.9</v>
      </c>
      <c r="I3719" t="s">
        <v>7323</v>
      </c>
      <c r="J3719" t="s">
        <v>10</v>
      </c>
      <c r="K3719" t="s">
        <v>2047</v>
      </c>
      <c r="L3719" t="str">
        <f t="shared" si="871"/>
        <v>Established</v>
      </c>
      <c r="N3719" s="2">
        <f t="shared" si="872"/>
        <v>31</v>
      </c>
      <c r="O3719" t="s">
        <v>58</v>
      </c>
      <c r="P3719" t="s">
        <v>691</v>
      </c>
      <c r="Q3719" t="s">
        <v>254</v>
      </c>
      <c r="R3719" t="str">
        <f t="shared" si="873"/>
        <v>Average</v>
      </c>
      <c r="S3719" t="str">
        <f t="shared" si="874"/>
        <v xml:space="preserve"> </v>
      </c>
      <c r="T3719" t="b">
        <f t="shared" si="875"/>
        <v>0</v>
      </c>
      <c r="U3719" t="b">
        <f t="shared" si="876"/>
        <v>1</v>
      </c>
      <c r="V3719" t="str">
        <f t="shared" si="877"/>
        <v>Average Company</v>
      </c>
      <c r="W3719" t="str">
        <f t="shared" si="878"/>
        <v>Don't Buy</v>
      </c>
      <c r="X3719" t="str">
        <f t="shared" si="879"/>
        <v>Not Known</v>
      </c>
      <c r="Z3719" t="str">
        <f t="shared" si="880"/>
        <v>None</v>
      </c>
      <c r="AB3719" t="str">
        <f t="shared" si="881"/>
        <v>0</v>
      </c>
    </row>
    <row r="3720" spans="1:28" x14ac:dyDescent="0.3">
      <c r="A3720">
        <v>3718</v>
      </c>
      <c r="B3720" t="s">
        <v>7338</v>
      </c>
      <c r="C3720" t="str">
        <f t="shared" si="868"/>
        <v>Short</v>
      </c>
      <c r="D3720">
        <v>4</v>
      </c>
      <c r="F3720" s="1">
        <f t="shared" si="867"/>
        <v>4</v>
      </c>
      <c r="G3720" s="1">
        <f t="shared" si="869"/>
        <v>4</v>
      </c>
      <c r="H3720">
        <f t="shared" si="870"/>
        <v>4</v>
      </c>
      <c r="I3720" t="s">
        <v>7323</v>
      </c>
      <c r="J3720" t="s">
        <v>10</v>
      </c>
      <c r="K3720" t="s">
        <v>6917</v>
      </c>
      <c r="L3720" t="str">
        <f t="shared" si="871"/>
        <v>Established</v>
      </c>
      <c r="N3720" s="2">
        <f t="shared" si="872"/>
        <v>22</v>
      </c>
      <c r="O3720" t="s">
        <v>142</v>
      </c>
      <c r="P3720" t="s">
        <v>691</v>
      </c>
      <c r="Q3720" t="s">
        <v>19</v>
      </c>
      <c r="R3720" t="str">
        <f t="shared" si="873"/>
        <v>Average</v>
      </c>
      <c r="S3720" t="str">
        <f t="shared" si="874"/>
        <v xml:space="preserve"> </v>
      </c>
      <c r="T3720" t="b">
        <f t="shared" si="875"/>
        <v>0</v>
      </c>
      <c r="U3720" t="b">
        <f t="shared" si="876"/>
        <v>1</v>
      </c>
      <c r="V3720" t="str">
        <f t="shared" si="877"/>
        <v>Average Company</v>
      </c>
      <c r="W3720" t="str">
        <f t="shared" si="878"/>
        <v>Don't Buy</v>
      </c>
      <c r="X3720" t="str">
        <f t="shared" si="879"/>
        <v>Not Known</v>
      </c>
      <c r="Z3720" t="str">
        <f t="shared" si="880"/>
        <v>None</v>
      </c>
      <c r="AB3720" t="str">
        <f t="shared" si="881"/>
        <v>500K</v>
      </c>
    </row>
    <row r="3721" spans="1:28" x14ac:dyDescent="0.3">
      <c r="A3721">
        <v>3719</v>
      </c>
      <c r="B3721" t="s">
        <v>7326</v>
      </c>
      <c r="C3721" t="str">
        <f t="shared" si="868"/>
        <v>Long</v>
      </c>
      <c r="D3721">
        <v>4</v>
      </c>
      <c r="F3721" s="1">
        <f t="shared" si="867"/>
        <v>4</v>
      </c>
      <c r="G3721" s="1">
        <f t="shared" si="869"/>
        <v>4</v>
      </c>
      <c r="H3721">
        <f t="shared" si="870"/>
        <v>4</v>
      </c>
      <c r="I3721" t="s">
        <v>7323</v>
      </c>
      <c r="J3721" t="s">
        <v>10</v>
      </c>
      <c r="K3721" t="s">
        <v>7327</v>
      </c>
      <c r="L3721" t="str">
        <f t="shared" si="871"/>
        <v>Established</v>
      </c>
      <c r="N3721" s="2">
        <f t="shared" si="872"/>
        <v>11</v>
      </c>
      <c r="O3721" t="s">
        <v>146</v>
      </c>
      <c r="P3721" t="s">
        <v>691</v>
      </c>
      <c r="Q3721" t="s">
        <v>50</v>
      </c>
      <c r="R3721" t="str">
        <f t="shared" si="873"/>
        <v>Average</v>
      </c>
      <c r="S3721" t="str">
        <f t="shared" si="874"/>
        <v xml:space="preserve"> </v>
      </c>
      <c r="T3721" t="b">
        <f t="shared" si="875"/>
        <v>0</v>
      </c>
      <c r="U3721" t="b">
        <f t="shared" si="876"/>
        <v>1</v>
      </c>
      <c r="V3721" t="str">
        <f t="shared" si="877"/>
        <v>Average Company</v>
      </c>
      <c r="W3721" t="str">
        <f t="shared" si="878"/>
        <v>Don't Buy</v>
      </c>
      <c r="X3721" t="str">
        <f t="shared" si="879"/>
        <v>Not Known</v>
      </c>
      <c r="Z3721" t="str">
        <f t="shared" si="880"/>
        <v>None</v>
      </c>
      <c r="AB3721" t="str">
        <f t="shared" si="881"/>
        <v>0</v>
      </c>
    </row>
    <row r="3722" spans="1:28" x14ac:dyDescent="0.3">
      <c r="A3722">
        <v>3720</v>
      </c>
      <c r="B3722" t="s">
        <v>7325</v>
      </c>
      <c r="C3722" t="str">
        <f t="shared" si="868"/>
        <v>Long</v>
      </c>
      <c r="D3722">
        <v>3.7</v>
      </c>
      <c r="F3722" s="1">
        <f t="shared" si="867"/>
        <v>3.7</v>
      </c>
      <c r="G3722" s="1">
        <f t="shared" si="869"/>
        <v>3.7</v>
      </c>
      <c r="H3722">
        <f t="shared" si="870"/>
        <v>3.7</v>
      </c>
      <c r="I3722" t="s">
        <v>7323</v>
      </c>
      <c r="J3722" t="s">
        <v>22</v>
      </c>
      <c r="K3722" t="s">
        <v>1017</v>
      </c>
      <c r="L3722" t="str">
        <f t="shared" si="871"/>
        <v>Established</v>
      </c>
      <c r="N3722" s="2">
        <f t="shared" si="872"/>
        <v>21</v>
      </c>
      <c r="O3722" t="s">
        <v>321</v>
      </c>
      <c r="P3722" t="s">
        <v>1308</v>
      </c>
      <c r="Q3722" t="s">
        <v>424</v>
      </c>
      <c r="R3722" t="str">
        <f t="shared" si="873"/>
        <v>Average</v>
      </c>
      <c r="S3722" t="str">
        <f t="shared" si="874"/>
        <v xml:space="preserve"> </v>
      </c>
      <c r="T3722" t="b">
        <f t="shared" si="875"/>
        <v>0</v>
      </c>
      <c r="U3722" t="b">
        <f t="shared" si="876"/>
        <v>1</v>
      </c>
      <c r="V3722" t="str">
        <f t="shared" si="877"/>
        <v>Average Company</v>
      </c>
      <c r="W3722" t="str">
        <f t="shared" si="878"/>
        <v>Don't Buy</v>
      </c>
      <c r="X3722" t="str">
        <f t="shared" si="879"/>
        <v>Not Known</v>
      </c>
      <c r="Z3722" t="str">
        <f t="shared" si="880"/>
        <v>None</v>
      </c>
      <c r="AB3722" t="str">
        <f t="shared" si="881"/>
        <v>0</v>
      </c>
    </row>
    <row r="3723" spans="1:28" x14ac:dyDescent="0.3">
      <c r="A3723">
        <v>3721</v>
      </c>
      <c r="B3723" t="s">
        <v>7329</v>
      </c>
      <c r="C3723" t="str">
        <f t="shared" si="868"/>
        <v>Long</v>
      </c>
      <c r="D3723">
        <v>4.4000000000000004</v>
      </c>
      <c r="F3723" s="1">
        <f t="shared" si="867"/>
        <v>4.4000000000000004</v>
      </c>
      <c r="G3723" s="1">
        <f t="shared" si="869"/>
        <v>4.4000000000000004</v>
      </c>
      <c r="H3723">
        <f t="shared" si="870"/>
        <v>4.4000000000000004</v>
      </c>
      <c r="I3723" t="s">
        <v>7323</v>
      </c>
      <c r="J3723" t="s">
        <v>10</v>
      </c>
      <c r="K3723" t="s">
        <v>7330</v>
      </c>
      <c r="L3723" t="str">
        <f t="shared" si="871"/>
        <v>Established</v>
      </c>
      <c r="N3723" s="2">
        <f t="shared" si="872"/>
        <v>13</v>
      </c>
      <c r="O3723" t="s">
        <v>299</v>
      </c>
      <c r="P3723" t="s">
        <v>691</v>
      </c>
      <c r="Q3723" t="s">
        <v>19</v>
      </c>
      <c r="R3723" t="str">
        <f t="shared" si="873"/>
        <v>Great</v>
      </c>
      <c r="S3723" t="str">
        <f t="shared" si="874"/>
        <v>Great</v>
      </c>
      <c r="T3723" t="b">
        <f t="shared" si="875"/>
        <v>1</v>
      </c>
      <c r="U3723" t="b">
        <f t="shared" si="876"/>
        <v>1</v>
      </c>
      <c r="V3723" t="str">
        <f t="shared" si="877"/>
        <v>Average Company</v>
      </c>
      <c r="W3723" t="str">
        <f t="shared" si="878"/>
        <v>Don't Buy</v>
      </c>
      <c r="X3723" t="str">
        <f t="shared" si="879"/>
        <v>Not Known</v>
      </c>
      <c r="Z3723" t="str">
        <f t="shared" si="880"/>
        <v>None</v>
      </c>
      <c r="AB3723" t="str">
        <f t="shared" si="881"/>
        <v>1Million</v>
      </c>
    </row>
    <row r="3724" spans="1:28" x14ac:dyDescent="0.3">
      <c r="A3724">
        <v>3722</v>
      </c>
      <c r="B3724" t="s">
        <v>7339</v>
      </c>
      <c r="C3724" t="str">
        <f t="shared" si="868"/>
        <v>Long</v>
      </c>
      <c r="D3724">
        <v>3.7</v>
      </c>
      <c r="F3724" s="1">
        <f t="shared" si="867"/>
        <v>3.7</v>
      </c>
      <c r="G3724" s="1">
        <f t="shared" si="869"/>
        <v>3.7</v>
      </c>
      <c r="H3724">
        <f t="shared" si="870"/>
        <v>3.7</v>
      </c>
      <c r="I3724" t="s">
        <v>7323</v>
      </c>
      <c r="J3724" t="s">
        <v>7248</v>
      </c>
      <c r="K3724" t="s">
        <v>289</v>
      </c>
      <c r="L3724" t="str">
        <f t="shared" si="871"/>
        <v>Established</v>
      </c>
      <c r="N3724" s="2">
        <f t="shared" si="872"/>
        <v>10</v>
      </c>
      <c r="O3724" t="s">
        <v>75</v>
      </c>
      <c r="Q3724" t="s">
        <v>773</v>
      </c>
      <c r="R3724" t="str">
        <f t="shared" si="873"/>
        <v>Average</v>
      </c>
      <c r="S3724" t="str">
        <f t="shared" si="874"/>
        <v xml:space="preserve"> </v>
      </c>
      <c r="T3724" t="b">
        <f t="shared" si="875"/>
        <v>0</v>
      </c>
      <c r="U3724" t="b">
        <f t="shared" si="876"/>
        <v>1</v>
      </c>
      <c r="V3724" t="str">
        <f t="shared" si="877"/>
        <v>Average Company</v>
      </c>
      <c r="W3724" t="str">
        <f t="shared" si="878"/>
        <v>Don't Buy</v>
      </c>
      <c r="X3724" t="str">
        <f t="shared" si="879"/>
        <v>Not Known</v>
      </c>
      <c r="Z3724" t="str">
        <f t="shared" si="880"/>
        <v>None</v>
      </c>
      <c r="AB3724" t="str">
        <f t="shared" si="881"/>
        <v>0</v>
      </c>
    </row>
    <row r="3725" spans="1:28" x14ac:dyDescent="0.3">
      <c r="A3725">
        <v>3723</v>
      </c>
      <c r="B3725" t="s">
        <v>7340</v>
      </c>
      <c r="C3725" t="str">
        <f t="shared" si="868"/>
        <v>Long</v>
      </c>
      <c r="D3725">
        <v>3.8</v>
      </c>
      <c r="F3725" s="1">
        <f t="shared" si="867"/>
        <v>3.8</v>
      </c>
      <c r="G3725" s="1">
        <f t="shared" si="869"/>
        <v>3.8</v>
      </c>
      <c r="H3725">
        <f t="shared" si="870"/>
        <v>3.8</v>
      </c>
      <c r="I3725" t="s">
        <v>7323</v>
      </c>
      <c r="J3725" t="s">
        <v>22</v>
      </c>
      <c r="K3725" t="s">
        <v>7341</v>
      </c>
      <c r="L3725" t="str">
        <f t="shared" si="871"/>
        <v>Established</v>
      </c>
      <c r="N3725" s="2">
        <f t="shared" si="872"/>
        <v>33</v>
      </c>
      <c r="O3725" t="s">
        <v>18</v>
      </c>
      <c r="P3725" t="s">
        <v>1308</v>
      </c>
      <c r="Q3725" t="s">
        <v>362</v>
      </c>
      <c r="R3725" t="str">
        <f t="shared" si="873"/>
        <v>Average</v>
      </c>
      <c r="S3725" t="str">
        <f t="shared" si="874"/>
        <v xml:space="preserve"> </v>
      </c>
      <c r="T3725" t="b">
        <f t="shared" si="875"/>
        <v>0</v>
      </c>
      <c r="U3725" t="b">
        <f t="shared" si="876"/>
        <v>1</v>
      </c>
      <c r="V3725" t="str">
        <f t="shared" si="877"/>
        <v>Average Company</v>
      </c>
      <c r="W3725" t="str">
        <f t="shared" si="878"/>
        <v>Don't Buy</v>
      </c>
      <c r="X3725" t="str">
        <f t="shared" si="879"/>
        <v>Not Known</v>
      </c>
      <c r="Z3725" t="str">
        <f t="shared" si="880"/>
        <v>None</v>
      </c>
      <c r="AB3725" t="str">
        <f t="shared" si="881"/>
        <v>0</v>
      </c>
    </row>
    <row r="3726" spans="1:28" x14ac:dyDescent="0.3">
      <c r="A3726">
        <v>3724</v>
      </c>
      <c r="B3726" t="s">
        <v>7342</v>
      </c>
      <c r="C3726" t="str">
        <f t="shared" si="868"/>
        <v>Short</v>
      </c>
      <c r="D3726">
        <v>4</v>
      </c>
      <c r="F3726" s="1">
        <f t="shared" si="867"/>
        <v>4</v>
      </c>
      <c r="G3726" s="1">
        <f t="shared" si="869"/>
        <v>4</v>
      </c>
      <c r="H3726">
        <f t="shared" si="870"/>
        <v>4</v>
      </c>
      <c r="I3726" t="s">
        <v>7323</v>
      </c>
      <c r="J3726" t="s">
        <v>7343</v>
      </c>
      <c r="K3726" t="s">
        <v>58</v>
      </c>
      <c r="L3726" t="str">
        <f t="shared" si="871"/>
        <v>Established</v>
      </c>
      <c r="N3726" s="2">
        <f t="shared" si="872"/>
        <v>20</v>
      </c>
      <c r="O3726" t="s">
        <v>683</v>
      </c>
      <c r="Q3726" t="s">
        <v>204</v>
      </c>
      <c r="R3726" t="str">
        <f t="shared" si="873"/>
        <v>Average</v>
      </c>
      <c r="S3726" t="str">
        <f t="shared" si="874"/>
        <v xml:space="preserve"> </v>
      </c>
      <c r="T3726" t="b">
        <f t="shared" si="875"/>
        <v>0</v>
      </c>
      <c r="U3726" t="b">
        <f t="shared" si="876"/>
        <v>1</v>
      </c>
      <c r="V3726" t="str">
        <f t="shared" si="877"/>
        <v>Average Company</v>
      </c>
      <c r="W3726" t="str">
        <f t="shared" si="878"/>
        <v>Don't Buy</v>
      </c>
      <c r="X3726" t="str">
        <f t="shared" si="879"/>
        <v>Not Known</v>
      </c>
      <c r="Z3726" t="str">
        <f t="shared" si="880"/>
        <v>None</v>
      </c>
      <c r="AB3726" t="str">
        <f t="shared" si="881"/>
        <v>0</v>
      </c>
    </row>
    <row r="3727" spans="1:28" x14ac:dyDescent="0.3">
      <c r="A3727">
        <v>3725</v>
      </c>
      <c r="B3727" t="s">
        <v>7344</v>
      </c>
      <c r="C3727" t="str">
        <f t="shared" si="868"/>
        <v>Long</v>
      </c>
      <c r="D3727">
        <v>4.3</v>
      </c>
      <c r="F3727" s="1">
        <f t="shared" si="867"/>
        <v>4.3</v>
      </c>
      <c r="G3727" s="1">
        <f t="shared" si="869"/>
        <v>4.3</v>
      </c>
      <c r="H3727">
        <f t="shared" si="870"/>
        <v>4.3</v>
      </c>
      <c r="I3727" t="s">
        <v>7323</v>
      </c>
      <c r="J3727" t="s">
        <v>22</v>
      </c>
      <c r="K3727" t="s">
        <v>2118</v>
      </c>
      <c r="L3727" t="str">
        <f t="shared" si="871"/>
        <v>Established</v>
      </c>
      <c r="N3727" s="2">
        <f t="shared" si="872"/>
        <v>16</v>
      </c>
      <c r="O3727" t="s">
        <v>121</v>
      </c>
      <c r="P3727" t="s">
        <v>691</v>
      </c>
      <c r="Q3727" t="s">
        <v>44</v>
      </c>
      <c r="R3727" t="str">
        <f t="shared" si="873"/>
        <v>Great</v>
      </c>
      <c r="S3727" t="str">
        <f t="shared" si="874"/>
        <v>Great</v>
      </c>
      <c r="T3727" t="b">
        <f t="shared" si="875"/>
        <v>1</v>
      </c>
      <c r="U3727" t="b">
        <f t="shared" si="876"/>
        <v>1</v>
      </c>
      <c r="V3727" t="str">
        <f t="shared" si="877"/>
        <v>Average Company</v>
      </c>
      <c r="W3727" t="str">
        <f t="shared" si="878"/>
        <v>Don't Buy</v>
      </c>
      <c r="X3727" t="str">
        <f t="shared" si="879"/>
        <v>Not Known</v>
      </c>
      <c r="Z3727" t="str">
        <f t="shared" si="880"/>
        <v>None</v>
      </c>
      <c r="AB3727" t="str">
        <f t="shared" si="881"/>
        <v>0</v>
      </c>
    </row>
    <row r="3728" spans="1:28" x14ac:dyDescent="0.3">
      <c r="A3728">
        <v>3726</v>
      </c>
      <c r="B3728" t="s">
        <v>7345</v>
      </c>
      <c r="C3728" t="str">
        <f t="shared" si="868"/>
        <v>Long</v>
      </c>
      <c r="D3728">
        <v>3.5</v>
      </c>
      <c r="F3728" s="1">
        <f t="shared" si="867"/>
        <v>3.5</v>
      </c>
      <c r="G3728" s="1">
        <f t="shared" si="869"/>
        <v>3.5</v>
      </c>
      <c r="H3728">
        <f t="shared" si="870"/>
        <v>3.5</v>
      </c>
      <c r="I3728" t="s">
        <v>7323</v>
      </c>
      <c r="J3728" t="s">
        <v>22</v>
      </c>
      <c r="K3728" t="s">
        <v>7346</v>
      </c>
      <c r="L3728" t="str">
        <f t="shared" si="871"/>
        <v>Established</v>
      </c>
      <c r="N3728" s="2">
        <f t="shared" si="872"/>
        <v>17</v>
      </c>
      <c r="O3728" t="s">
        <v>711</v>
      </c>
      <c r="P3728" t="s">
        <v>147</v>
      </c>
      <c r="Q3728" t="s">
        <v>196</v>
      </c>
      <c r="R3728" t="str">
        <f t="shared" si="873"/>
        <v>Average</v>
      </c>
      <c r="S3728" t="str">
        <f t="shared" si="874"/>
        <v xml:space="preserve"> </v>
      </c>
      <c r="T3728" t="b">
        <f t="shared" si="875"/>
        <v>0</v>
      </c>
      <c r="U3728" t="b">
        <f t="shared" si="876"/>
        <v>0</v>
      </c>
      <c r="V3728" t="str">
        <f t="shared" si="877"/>
        <v>Average Company</v>
      </c>
      <c r="W3728" t="str">
        <f t="shared" si="878"/>
        <v>Don't Buy</v>
      </c>
      <c r="X3728" t="str">
        <f t="shared" si="879"/>
        <v>Not Known</v>
      </c>
      <c r="Z3728" t="str">
        <f t="shared" si="880"/>
        <v>None</v>
      </c>
      <c r="AB3728" t="str">
        <f t="shared" si="881"/>
        <v>0</v>
      </c>
    </row>
    <row r="3729" spans="1:28" x14ac:dyDescent="0.3">
      <c r="A3729">
        <v>3727</v>
      </c>
      <c r="B3729" t="s">
        <v>7347</v>
      </c>
      <c r="C3729" t="str">
        <f t="shared" si="868"/>
        <v>Short</v>
      </c>
      <c r="D3729">
        <v>4.5</v>
      </c>
      <c r="F3729" s="1">
        <f t="shared" si="867"/>
        <v>5</v>
      </c>
      <c r="G3729" s="1">
        <f t="shared" si="869"/>
        <v>5</v>
      </c>
      <c r="H3729">
        <f t="shared" si="870"/>
        <v>4.5999999999999996</v>
      </c>
      <c r="I3729" t="s">
        <v>7323</v>
      </c>
      <c r="J3729" t="s">
        <v>3836</v>
      </c>
      <c r="K3729" t="s">
        <v>547</v>
      </c>
      <c r="L3729" t="str">
        <f t="shared" si="871"/>
        <v>Startup</v>
      </c>
      <c r="N3729" s="2">
        <f t="shared" si="872"/>
        <v>1</v>
      </c>
      <c r="O3729" t="s">
        <v>13</v>
      </c>
      <c r="Q3729" t="s">
        <v>1519</v>
      </c>
      <c r="R3729" t="str">
        <f t="shared" si="873"/>
        <v>Great</v>
      </c>
      <c r="S3729" t="str">
        <f t="shared" si="874"/>
        <v>Great</v>
      </c>
      <c r="T3729" t="b">
        <f t="shared" si="875"/>
        <v>0</v>
      </c>
      <c r="U3729" t="b">
        <f t="shared" si="876"/>
        <v>1</v>
      </c>
      <c r="V3729" t="str">
        <f t="shared" si="877"/>
        <v>Average Company</v>
      </c>
      <c r="W3729" t="str">
        <f t="shared" si="878"/>
        <v>Don't Buy</v>
      </c>
      <c r="X3729" t="str">
        <f t="shared" si="879"/>
        <v>Not Known</v>
      </c>
      <c r="Z3729" t="str">
        <f t="shared" si="880"/>
        <v>None</v>
      </c>
      <c r="AB3729" t="str">
        <f t="shared" si="881"/>
        <v>0</v>
      </c>
    </row>
    <row r="3730" spans="1:28" x14ac:dyDescent="0.3">
      <c r="A3730">
        <v>3728</v>
      </c>
      <c r="B3730" t="s">
        <v>7348</v>
      </c>
      <c r="C3730" t="str">
        <f t="shared" si="868"/>
        <v>Long</v>
      </c>
      <c r="D3730">
        <v>3.2</v>
      </c>
      <c r="F3730" s="1">
        <f t="shared" si="867"/>
        <v>3.7</v>
      </c>
      <c r="G3730" s="1">
        <f t="shared" si="869"/>
        <v>3.7</v>
      </c>
      <c r="H3730">
        <f t="shared" si="870"/>
        <v>3.3000000000000003</v>
      </c>
      <c r="I3730" t="s">
        <v>7323</v>
      </c>
      <c r="J3730" t="s">
        <v>22</v>
      </c>
      <c r="K3730" t="s">
        <v>3296</v>
      </c>
      <c r="L3730" t="str">
        <f t="shared" si="871"/>
        <v>Startup</v>
      </c>
      <c r="N3730" s="2">
        <f t="shared" si="872"/>
        <v>4</v>
      </c>
      <c r="O3730" t="s">
        <v>89</v>
      </c>
      <c r="P3730" t="s">
        <v>1308</v>
      </c>
      <c r="Q3730" t="s">
        <v>1519</v>
      </c>
      <c r="R3730" t="str">
        <f t="shared" si="873"/>
        <v>Average</v>
      </c>
      <c r="S3730" t="str">
        <f t="shared" si="874"/>
        <v xml:space="preserve"> </v>
      </c>
      <c r="T3730" t="b">
        <f t="shared" si="875"/>
        <v>0</v>
      </c>
      <c r="U3730" t="b">
        <f t="shared" si="876"/>
        <v>1</v>
      </c>
      <c r="V3730" t="str">
        <f t="shared" si="877"/>
        <v>Average Company</v>
      </c>
      <c r="W3730" t="str">
        <f t="shared" si="878"/>
        <v>Don't Buy</v>
      </c>
      <c r="X3730" t="str">
        <f t="shared" si="879"/>
        <v>Not Known</v>
      </c>
      <c r="Z3730" t="str">
        <f t="shared" si="880"/>
        <v>None</v>
      </c>
      <c r="AB3730" t="str">
        <f t="shared" si="881"/>
        <v>0</v>
      </c>
    </row>
    <row r="3731" spans="1:28" x14ac:dyDescent="0.3">
      <c r="A3731">
        <v>3729</v>
      </c>
      <c r="B3731" t="s">
        <v>7349</v>
      </c>
      <c r="C3731" t="str">
        <f t="shared" si="868"/>
        <v>Long</v>
      </c>
      <c r="D3731">
        <v>4</v>
      </c>
      <c r="F3731" s="1">
        <f t="shared" si="867"/>
        <v>4.5</v>
      </c>
      <c r="G3731" s="1">
        <f t="shared" si="869"/>
        <v>4.5</v>
      </c>
      <c r="H3731">
        <f t="shared" si="870"/>
        <v>4.0999999999999996</v>
      </c>
      <c r="I3731" t="s">
        <v>7323</v>
      </c>
      <c r="J3731" t="s">
        <v>22</v>
      </c>
      <c r="K3731" t="s">
        <v>1297</v>
      </c>
      <c r="L3731" t="str">
        <f t="shared" si="871"/>
        <v>Startup</v>
      </c>
      <c r="N3731" s="2">
        <f t="shared" si="872"/>
        <v>7</v>
      </c>
      <c r="O3731" t="s">
        <v>318</v>
      </c>
      <c r="P3731" t="s">
        <v>691</v>
      </c>
      <c r="Q3731" t="s">
        <v>254</v>
      </c>
      <c r="R3731" t="str">
        <f t="shared" si="873"/>
        <v>Average</v>
      </c>
      <c r="S3731" t="str">
        <f t="shared" si="874"/>
        <v xml:space="preserve"> </v>
      </c>
      <c r="T3731" t="b">
        <f t="shared" si="875"/>
        <v>0</v>
      </c>
      <c r="U3731" t="b">
        <f t="shared" si="876"/>
        <v>1</v>
      </c>
      <c r="V3731" t="str">
        <f t="shared" si="877"/>
        <v>Average Company</v>
      </c>
      <c r="W3731" t="str">
        <f t="shared" si="878"/>
        <v>Don't Buy</v>
      </c>
      <c r="X3731" t="str">
        <f t="shared" si="879"/>
        <v>Not Known</v>
      </c>
      <c r="Z3731" t="str">
        <f t="shared" si="880"/>
        <v>Silicon Valley Startups</v>
      </c>
      <c r="AB3731" t="str">
        <f t="shared" si="881"/>
        <v>0</v>
      </c>
    </row>
    <row r="3732" spans="1:28" x14ac:dyDescent="0.3">
      <c r="A3732">
        <v>3730</v>
      </c>
      <c r="B3732" t="s">
        <v>7350</v>
      </c>
      <c r="C3732" t="str">
        <f t="shared" si="868"/>
        <v>Long</v>
      </c>
      <c r="D3732">
        <v>4.2</v>
      </c>
      <c r="F3732" s="1">
        <f t="shared" si="867"/>
        <v>4.2</v>
      </c>
      <c r="G3732" s="1">
        <f t="shared" si="869"/>
        <v>4.2</v>
      </c>
      <c r="H3732">
        <f t="shared" si="870"/>
        <v>4.2</v>
      </c>
      <c r="I3732" t="s">
        <v>6054</v>
      </c>
      <c r="J3732" t="s">
        <v>22</v>
      </c>
      <c r="K3732" t="s">
        <v>996</v>
      </c>
      <c r="L3732" t="str">
        <f t="shared" si="871"/>
        <v>Established</v>
      </c>
      <c r="N3732" s="2">
        <f t="shared" si="872"/>
        <v>47</v>
      </c>
      <c r="O3732" t="s">
        <v>258</v>
      </c>
      <c r="P3732" t="s">
        <v>691</v>
      </c>
      <c r="Q3732" t="s">
        <v>732</v>
      </c>
      <c r="R3732" t="str">
        <f t="shared" si="873"/>
        <v>Great</v>
      </c>
      <c r="S3732" t="str">
        <f t="shared" si="874"/>
        <v>Great</v>
      </c>
      <c r="T3732" t="b">
        <f t="shared" si="875"/>
        <v>1</v>
      </c>
      <c r="U3732" t="b">
        <f t="shared" si="876"/>
        <v>1</v>
      </c>
      <c r="V3732" t="str">
        <f t="shared" si="877"/>
        <v>Top Company</v>
      </c>
      <c r="W3732" t="str">
        <f t="shared" si="878"/>
        <v>Buy</v>
      </c>
      <c r="X3732" t="str">
        <f t="shared" si="879"/>
        <v>Not Known</v>
      </c>
      <c r="Z3732" t="str">
        <f t="shared" si="880"/>
        <v>None</v>
      </c>
      <c r="AB3732" t="str">
        <f t="shared" si="881"/>
        <v>0</v>
      </c>
    </row>
    <row r="3733" spans="1:28" x14ac:dyDescent="0.3">
      <c r="A3733">
        <v>3731</v>
      </c>
      <c r="B3733" t="s">
        <v>7351</v>
      </c>
      <c r="C3733" t="str">
        <f t="shared" si="868"/>
        <v>Long</v>
      </c>
      <c r="D3733">
        <v>3.5</v>
      </c>
      <c r="F3733" s="1">
        <f t="shared" ref="F3733:F3796" si="882">IF(N3733&lt;10,IF(D3733+0.5&gt;5,5,D3733+0.5),D3733)</f>
        <v>3.5</v>
      </c>
      <c r="G3733" s="1">
        <f t="shared" si="869"/>
        <v>3.5</v>
      </c>
      <c r="H3733">
        <f t="shared" si="870"/>
        <v>3.5</v>
      </c>
      <c r="I3733" t="s">
        <v>7352</v>
      </c>
      <c r="J3733" t="s">
        <v>10</v>
      </c>
      <c r="K3733" t="s">
        <v>2584</v>
      </c>
      <c r="L3733" t="str">
        <f t="shared" si="871"/>
        <v>Established</v>
      </c>
      <c r="N3733" s="2">
        <f t="shared" si="872"/>
        <v>30</v>
      </c>
      <c r="O3733" t="s">
        <v>604</v>
      </c>
      <c r="P3733" t="s">
        <v>683</v>
      </c>
      <c r="Q3733" t="s">
        <v>105</v>
      </c>
      <c r="R3733" t="str">
        <f t="shared" si="873"/>
        <v>Average</v>
      </c>
      <c r="S3733" t="str">
        <f t="shared" si="874"/>
        <v xml:space="preserve"> </v>
      </c>
      <c r="T3733" t="b">
        <f t="shared" si="875"/>
        <v>0</v>
      </c>
      <c r="U3733" t="b">
        <f t="shared" si="876"/>
        <v>0</v>
      </c>
      <c r="V3733" t="str">
        <f t="shared" si="877"/>
        <v>Average Company</v>
      </c>
      <c r="W3733" t="str">
        <f t="shared" si="878"/>
        <v>Don't Buy</v>
      </c>
      <c r="X3733" t="str">
        <f t="shared" si="879"/>
        <v>Not Known</v>
      </c>
      <c r="Z3733" t="str">
        <f t="shared" si="880"/>
        <v>None</v>
      </c>
      <c r="AB3733" t="str">
        <f t="shared" si="881"/>
        <v>0</v>
      </c>
    </row>
    <row r="3734" spans="1:28" x14ac:dyDescent="0.3">
      <c r="A3734">
        <v>3732</v>
      </c>
      <c r="B3734" t="s">
        <v>7353</v>
      </c>
      <c r="C3734" t="str">
        <f t="shared" si="868"/>
        <v>Long</v>
      </c>
      <c r="D3734">
        <v>3.9</v>
      </c>
      <c r="F3734" s="1">
        <f t="shared" si="882"/>
        <v>3.9</v>
      </c>
      <c r="G3734" s="1">
        <f t="shared" si="869"/>
        <v>3.9</v>
      </c>
      <c r="H3734">
        <f t="shared" si="870"/>
        <v>3.9</v>
      </c>
      <c r="I3734" t="s">
        <v>7352</v>
      </c>
      <c r="J3734" t="s">
        <v>22</v>
      </c>
      <c r="K3734" t="s">
        <v>3808</v>
      </c>
      <c r="L3734" t="str">
        <f t="shared" si="871"/>
        <v>Established</v>
      </c>
      <c r="N3734" s="2">
        <f t="shared" si="872"/>
        <v>16</v>
      </c>
      <c r="O3734" t="s">
        <v>121</v>
      </c>
      <c r="P3734" t="s">
        <v>1308</v>
      </c>
      <c r="Q3734" t="s">
        <v>85</v>
      </c>
      <c r="R3734" t="str">
        <f t="shared" si="873"/>
        <v>Average</v>
      </c>
      <c r="S3734" t="str">
        <f t="shared" si="874"/>
        <v xml:space="preserve"> </v>
      </c>
      <c r="T3734" t="b">
        <f t="shared" si="875"/>
        <v>0</v>
      </c>
      <c r="U3734" t="b">
        <f t="shared" si="876"/>
        <v>1</v>
      </c>
      <c r="V3734" t="str">
        <f t="shared" si="877"/>
        <v>Average Company</v>
      </c>
      <c r="W3734" t="str">
        <f t="shared" si="878"/>
        <v>Buy</v>
      </c>
      <c r="X3734" t="str">
        <f t="shared" si="879"/>
        <v>Not Known</v>
      </c>
      <c r="Z3734" t="str">
        <f t="shared" si="880"/>
        <v>None</v>
      </c>
      <c r="AB3734" t="str">
        <f t="shared" si="881"/>
        <v>0</v>
      </c>
    </row>
    <row r="3735" spans="1:28" x14ac:dyDescent="0.3">
      <c r="A3735">
        <v>3733</v>
      </c>
      <c r="B3735" t="s">
        <v>7354</v>
      </c>
      <c r="C3735" t="str">
        <f t="shared" si="868"/>
        <v>Long</v>
      </c>
      <c r="D3735">
        <v>3.9</v>
      </c>
      <c r="F3735" s="1">
        <f t="shared" si="882"/>
        <v>3.9</v>
      </c>
      <c r="G3735" s="1">
        <f t="shared" si="869"/>
        <v>3.9</v>
      </c>
      <c r="H3735">
        <f t="shared" si="870"/>
        <v>3.9</v>
      </c>
      <c r="I3735" t="s">
        <v>7352</v>
      </c>
      <c r="J3735" t="s">
        <v>7355</v>
      </c>
      <c r="K3735" t="s">
        <v>4893</v>
      </c>
      <c r="L3735" t="str">
        <f t="shared" si="871"/>
        <v>Established</v>
      </c>
      <c r="N3735" s="2">
        <f t="shared" si="872"/>
        <v>29</v>
      </c>
      <c r="O3735" t="s">
        <v>62</v>
      </c>
      <c r="P3735" t="s">
        <v>147</v>
      </c>
      <c r="Q3735" t="s">
        <v>254</v>
      </c>
      <c r="R3735" t="str">
        <f t="shared" si="873"/>
        <v>Average</v>
      </c>
      <c r="S3735" t="str">
        <f t="shared" si="874"/>
        <v xml:space="preserve"> </v>
      </c>
      <c r="T3735" t="b">
        <f t="shared" si="875"/>
        <v>0</v>
      </c>
      <c r="U3735" t="b">
        <f t="shared" si="876"/>
        <v>1</v>
      </c>
      <c r="V3735" t="str">
        <f t="shared" si="877"/>
        <v>Average Company</v>
      </c>
      <c r="W3735" t="str">
        <f t="shared" si="878"/>
        <v>Don't Buy</v>
      </c>
      <c r="X3735" t="str">
        <f t="shared" si="879"/>
        <v>Not Known</v>
      </c>
      <c r="Z3735" t="str">
        <f t="shared" si="880"/>
        <v>None</v>
      </c>
      <c r="AB3735" t="str">
        <f t="shared" si="881"/>
        <v>0</v>
      </c>
    </row>
    <row r="3736" spans="1:28" x14ac:dyDescent="0.3">
      <c r="A3736">
        <v>3734</v>
      </c>
      <c r="B3736" t="s">
        <v>7356</v>
      </c>
      <c r="C3736" t="str">
        <f t="shared" si="868"/>
        <v>Long</v>
      </c>
      <c r="D3736">
        <v>3.9</v>
      </c>
      <c r="F3736" s="1">
        <f t="shared" si="882"/>
        <v>3.9</v>
      </c>
      <c r="G3736" s="1">
        <f t="shared" si="869"/>
        <v>3.9</v>
      </c>
      <c r="H3736">
        <f t="shared" si="870"/>
        <v>3.9</v>
      </c>
      <c r="I3736" t="s">
        <v>7352</v>
      </c>
      <c r="J3736" t="s">
        <v>22</v>
      </c>
      <c r="K3736" t="s">
        <v>7357</v>
      </c>
      <c r="L3736" t="str">
        <f t="shared" si="871"/>
        <v>Established</v>
      </c>
      <c r="N3736" s="2">
        <f t="shared" si="872"/>
        <v>16</v>
      </c>
      <c r="O3736" t="s">
        <v>121</v>
      </c>
      <c r="P3736" t="s">
        <v>147</v>
      </c>
      <c r="Q3736" t="s">
        <v>843</v>
      </c>
      <c r="R3736" t="str">
        <f t="shared" si="873"/>
        <v>Average</v>
      </c>
      <c r="S3736" t="str">
        <f t="shared" si="874"/>
        <v xml:space="preserve"> </v>
      </c>
      <c r="T3736" t="b">
        <f t="shared" si="875"/>
        <v>0</v>
      </c>
      <c r="U3736" t="b">
        <f t="shared" si="876"/>
        <v>1</v>
      </c>
      <c r="V3736" t="str">
        <f t="shared" si="877"/>
        <v>Average Company</v>
      </c>
      <c r="W3736" t="str">
        <f t="shared" si="878"/>
        <v>Don't Buy</v>
      </c>
      <c r="X3736" t="str">
        <f t="shared" si="879"/>
        <v>Not Known</v>
      </c>
      <c r="Z3736" t="str">
        <f t="shared" si="880"/>
        <v>None</v>
      </c>
      <c r="AB3736" t="str">
        <f t="shared" si="881"/>
        <v>0</v>
      </c>
    </row>
    <row r="3737" spans="1:28" x14ac:dyDescent="0.3">
      <c r="A3737">
        <v>3735</v>
      </c>
      <c r="B3737" t="s">
        <v>7358</v>
      </c>
      <c r="C3737" t="str">
        <f t="shared" si="868"/>
        <v>Long</v>
      </c>
      <c r="D3737">
        <v>4.2</v>
      </c>
      <c r="F3737" s="1">
        <f t="shared" si="882"/>
        <v>4.2</v>
      </c>
      <c r="G3737" s="1">
        <f t="shared" si="869"/>
        <v>4.2</v>
      </c>
      <c r="H3737">
        <f t="shared" si="870"/>
        <v>4.2</v>
      </c>
      <c r="I3737" t="s">
        <v>7352</v>
      </c>
      <c r="J3737" t="s">
        <v>22</v>
      </c>
      <c r="K3737" t="s">
        <v>7359</v>
      </c>
      <c r="L3737" t="str">
        <f t="shared" si="871"/>
        <v>Established</v>
      </c>
      <c r="N3737" s="2">
        <f t="shared" si="872"/>
        <v>22</v>
      </c>
      <c r="O3737" t="s">
        <v>142</v>
      </c>
      <c r="P3737" t="s">
        <v>147</v>
      </c>
      <c r="Q3737" t="s">
        <v>19</v>
      </c>
      <c r="R3737" t="str">
        <f t="shared" si="873"/>
        <v>Great</v>
      </c>
      <c r="S3737" t="str">
        <f t="shared" si="874"/>
        <v>Great</v>
      </c>
      <c r="T3737" t="b">
        <f t="shared" si="875"/>
        <v>1</v>
      </c>
      <c r="U3737" t="b">
        <f t="shared" si="876"/>
        <v>1</v>
      </c>
      <c r="V3737" t="str">
        <f t="shared" si="877"/>
        <v>Top Company</v>
      </c>
      <c r="W3737" t="str">
        <f t="shared" si="878"/>
        <v>Don't Buy</v>
      </c>
      <c r="X3737" t="str">
        <f t="shared" si="879"/>
        <v>Not Known</v>
      </c>
      <c r="Z3737" t="str">
        <f t="shared" si="880"/>
        <v>None</v>
      </c>
      <c r="AB3737" t="str">
        <f t="shared" si="881"/>
        <v>1Million</v>
      </c>
    </row>
    <row r="3738" spans="1:28" x14ac:dyDescent="0.3">
      <c r="A3738">
        <v>3736</v>
      </c>
      <c r="B3738" t="s">
        <v>7360</v>
      </c>
      <c r="C3738" t="str">
        <f t="shared" si="868"/>
        <v>Long</v>
      </c>
      <c r="D3738">
        <v>3.9</v>
      </c>
      <c r="F3738" s="1">
        <f t="shared" si="882"/>
        <v>3.9</v>
      </c>
      <c r="G3738" s="1">
        <f t="shared" si="869"/>
        <v>3.9</v>
      </c>
      <c r="H3738">
        <f t="shared" si="870"/>
        <v>3.9</v>
      </c>
      <c r="I3738" t="s">
        <v>7352</v>
      </c>
      <c r="J3738" t="s">
        <v>22</v>
      </c>
      <c r="K3738" t="s">
        <v>4489</v>
      </c>
      <c r="L3738" t="str">
        <f t="shared" si="871"/>
        <v>Established</v>
      </c>
      <c r="N3738" s="2">
        <f t="shared" si="872"/>
        <v>36</v>
      </c>
      <c r="O3738" t="s">
        <v>48</v>
      </c>
      <c r="P3738" t="s">
        <v>1308</v>
      </c>
      <c r="Q3738" t="s">
        <v>117</v>
      </c>
      <c r="R3738" t="str">
        <f t="shared" si="873"/>
        <v>Average</v>
      </c>
      <c r="S3738" t="str">
        <f t="shared" si="874"/>
        <v xml:space="preserve"> </v>
      </c>
      <c r="T3738" t="b">
        <f t="shared" si="875"/>
        <v>0</v>
      </c>
      <c r="U3738" t="b">
        <f t="shared" si="876"/>
        <v>1</v>
      </c>
      <c r="V3738" t="str">
        <f t="shared" si="877"/>
        <v>Average Company</v>
      </c>
      <c r="W3738" t="str">
        <f t="shared" si="878"/>
        <v>Don't Buy</v>
      </c>
      <c r="X3738" t="str">
        <f t="shared" si="879"/>
        <v>Not Known</v>
      </c>
      <c r="Z3738" t="str">
        <f t="shared" si="880"/>
        <v>None</v>
      </c>
      <c r="AB3738" t="str">
        <f t="shared" si="881"/>
        <v>0</v>
      </c>
    </row>
    <row r="3739" spans="1:28" x14ac:dyDescent="0.3">
      <c r="A3739">
        <v>3737</v>
      </c>
      <c r="B3739" t="s">
        <v>7361</v>
      </c>
      <c r="C3739" t="str">
        <f t="shared" si="868"/>
        <v>Short</v>
      </c>
      <c r="D3739">
        <v>4.2</v>
      </c>
      <c r="F3739" s="1">
        <f t="shared" si="882"/>
        <v>4.2</v>
      </c>
      <c r="G3739" s="1">
        <f t="shared" si="869"/>
        <v>4.2</v>
      </c>
      <c r="H3739">
        <f t="shared" si="870"/>
        <v>4.2</v>
      </c>
      <c r="I3739" t="s">
        <v>7352</v>
      </c>
      <c r="J3739" t="s">
        <v>22</v>
      </c>
      <c r="K3739" t="s">
        <v>7362</v>
      </c>
      <c r="L3739" t="str">
        <f t="shared" si="871"/>
        <v>Established</v>
      </c>
      <c r="N3739" s="2">
        <f t="shared" si="872"/>
        <v>92</v>
      </c>
      <c r="O3739" t="s">
        <v>632</v>
      </c>
      <c r="P3739" t="s">
        <v>691</v>
      </c>
      <c r="Q3739" t="s">
        <v>479</v>
      </c>
      <c r="R3739" t="str">
        <f t="shared" si="873"/>
        <v>Great</v>
      </c>
      <c r="S3739" t="str">
        <f t="shared" si="874"/>
        <v>Great</v>
      </c>
      <c r="T3739" t="b">
        <f t="shared" si="875"/>
        <v>1</v>
      </c>
      <c r="U3739" t="b">
        <f t="shared" si="876"/>
        <v>1</v>
      </c>
      <c r="V3739" t="str">
        <f t="shared" si="877"/>
        <v>Top Company</v>
      </c>
      <c r="W3739" t="str">
        <f t="shared" si="878"/>
        <v>Don't Buy</v>
      </c>
      <c r="X3739" t="str">
        <f t="shared" si="879"/>
        <v>Not Known</v>
      </c>
      <c r="Z3739" t="str">
        <f t="shared" si="880"/>
        <v>None</v>
      </c>
      <c r="AB3739" t="str">
        <f t="shared" si="881"/>
        <v>0</v>
      </c>
    </row>
    <row r="3740" spans="1:28" x14ac:dyDescent="0.3">
      <c r="A3740">
        <v>3738</v>
      </c>
      <c r="B3740" t="s">
        <v>7363</v>
      </c>
      <c r="C3740" t="str">
        <f t="shared" si="868"/>
        <v>Long</v>
      </c>
      <c r="D3740">
        <v>3.8</v>
      </c>
      <c r="F3740" s="1">
        <f t="shared" si="882"/>
        <v>3.8</v>
      </c>
      <c r="G3740" s="1">
        <f t="shared" si="869"/>
        <v>3.8</v>
      </c>
      <c r="H3740">
        <f t="shared" si="870"/>
        <v>3.8</v>
      </c>
      <c r="I3740" t="s">
        <v>7352</v>
      </c>
      <c r="J3740" t="s">
        <v>7364</v>
      </c>
      <c r="K3740" t="s">
        <v>24</v>
      </c>
      <c r="L3740" t="str">
        <f t="shared" si="871"/>
        <v>Established</v>
      </c>
      <c r="N3740" s="2">
        <f t="shared" si="872"/>
        <v>20</v>
      </c>
      <c r="O3740" t="s">
        <v>683</v>
      </c>
      <c r="Q3740" t="s">
        <v>523</v>
      </c>
      <c r="R3740" t="str">
        <f t="shared" si="873"/>
        <v>Average</v>
      </c>
      <c r="S3740" t="str">
        <f t="shared" si="874"/>
        <v xml:space="preserve"> </v>
      </c>
      <c r="T3740" t="b">
        <f t="shared" si="875"/>
        <v>0</v>
      </c>
      <c r="U3740" t="b">
        <f t="shared" si="876"/>
        <v>1</v>
      </c>
      <c r="V3740" t="str">
        <f t="shared" si="877"/>
        <v>Average Company</v>
      </c>
      <c r="W3740" t="str">
        <f t="shared" si="878"/>
        <v>Buy</v>
      </c>
      <c r="X3740" t="str">
        <f t="shared" si="879"/>
        <v>Not Known</v>
      </c>
      <c r="Z3740" t="str">
        <f t="shared" si="880"/>
        <v>None</v>
      </c>
      <c r="AB3740" t="str">
        <f t="shared" si="881"/>
        <v>0</v>
      </c>
    </row>
    <row r="3741" spans="1:28" x14ac:dyDescent="0.3">
      <c r="A3741">
        <v>3739</v>
      </c>
      <c r="B3741" t="s">
        <v>7365</v>
      </c>
      <c r="C3741" t="str">
        <f t="shared" si="868"/>
        <v>Long</v>
      </c>
      <c r="D3741">
        <v>4</v>
      </c>
      <c r="F3741" s="1">
        <f t="shared" si="882"/>
        <v>4</v>
      </c>
      <c r="G3741" s="1">
        <f t="shared" si="869"/>
        <v>4</v>
      </c>
      <c r="H3741">
        <f t="shared" si="870"/>
        <v>4</v>
      </c>
      <c r="I3741" t="s">
        <v>7352</v>
      </c>
      <c r="J3741" t="s">
        <v>3926</v>
      </c>
      <c r="K3741" t="s">
        <v>74</v>
      </c>
      <c r="L3741" t="str">
        <f t="shared" si="871"/>
        <v>Established</v>
      </c>
      <c r="N3741" s="2">
        <f t="shared" si="872"/>
        <v>20</v>
      </c>
      <c r="O3741" t="s">
        <v>683</v>
      </c>
      <c r="Q3741" t="s">
        <v>372</v>
      </c>
      <c r="R3741" t="str">
        <f t="shared" si="873"/>
        <v>Average</v>
      </c>
      <c r="S3741" t="str">
        <f t="shared" si="874"/>
        <v xml:space="preserve"> </v>
      </c>
      <c r="T3741" t="b">
        <f t="shared" si="875"/>
        <v>0</v>
      </c>
      <c r="U3741" t="b">
        <f t="shared" si="876"/>
        <v>1</v>
      </c>
      <c r="V3741" t="str">
        <f t="shared" si="877"/>
        <v>Average Company</v>
      </c>
      <c r="W3741" t="str">
        <f t="shared" si="878"/>
        <v>Don't Buy</v>
      </c>
      <c r="X3741" t="str">
        <f t="shared" si="879"/>
        <v>Not Known</v>
      </c>
      <c r="Z3741" t="str">
        <f t="shared" si="880"/>
        <v>None</v>
      </c>
      <c r="AB3741" t="str">
        <f t="shared" si="881"/>
        <v>0</v>
      </c>
    </row>
    <row r="3742" spans="1:28" x14ac:dyDescent="0.3">
      <c r="A3742">
        <v>3740</v>
      </c>
      <c r="B3742" t="s">
        <v>7366</v>
      </c>
      <c r="C3742" t="str">
        <f t="shared" si="868"/>
        <v>Long</v>
      </c>
      <c r="D3742">
        <v>4.2</v>
      </c>
      <c r="F3742" s="1">
        <f t="shared" si="882"/>
        <v>4.2</v>
      </c>
      <c r="G3742" s="1">
        <f t="shared" si="869"/>
        <v>4.2</v>
      </c>
      <c r="H3742">
        <f t="shared" si="870"/>
        <v>4.2</v>
      </c>
      <c r="I3742" t="s">
        <v>7352</v>
      </c>
      <c r="J3742" t="s">
        <v>22</v>
      </c>
      <c r="K3742" t="s">
        <v>7367</v>
      </c>
      <c r="L3742" t="str">
        <f t="shared" si="871"/>
        <v>Established</v>
      </c>
      <c r="N3742" s="2">
        <f t="shared" si="872"/>
        <v>20</v>
      </c>
      <c r="O3742" t="s">
        <v>151</v>
      </c>
      <c r="P3742" t="s">
        <v>683</v>
      </c>
      <c r="Q3742" t="s">
        <v>50</v>
      </c>
      <c r="R3742" t="str">
        <f t="shared" si="873"/>
        <v>Great</v>
      </c>
      <c r="S3742" t="str">
        <f t="shared" si="874"/>
        <v>Great</v>
      </c>
      <c r="T3742" t="b">
        <f t="shared" si="875"/>
        <v>1</v>
      </c>
      <c r="U3742" t="b">
        <f t="shared" si="876"/>
        <v>1</v>
      </c>
      <c r="V3742" t="str">
        <f t="shared" si="877"/>
        <v>Average Company</v>
      </c>
      <c r="W3742" t="str">
        <f t="shared" si="878"/>
        <v>Don't Buy</v>
      </c>
      <c r="X3742" t="str">
        <f t="shared" si="879"/>
        <v>Not Known</v>
      </c>
      <c r="Z3742" t="str">
        <f t="shared" si="880"/>
        <v>None</v>
      </c>
      <c r="AB3742" t="str">
        <f t="shared" si="881"/>
        <v>0</v>
      </c>
    </row>
    <row r="3743" spans="1:28" x14ac:dyDescent="0.3">
      <c r="A3743">
        <v>3741</v>
      </c>
      <c r="B3743" t="s">
        <v>7368</v>
      </c>
      <c r="C3743" t="str">
        <f t="shared" si="868"/>
        <v>Long</v>
      </c>
      <c r="D3743">
        <v>4.0999999999999996</v>
      </c>
      <c r="F3743" s="1">
        <f t="shared" si="882"/>
        <v>4.0999999999999996</v>
      </c>
      <c r="G3743" s="1">
        <f t="shared" si="869"/>
        <v>4.0999999999999996</v>
      </c>
      <c r="H3743">
        <f t="shared" si="870"/>
        <v>4.0999999999999996</v>
      </c>
      <c r="I3743" t="s">
        <v>7352</v>
      </c>
      <c r="J3743" t="s">
        <v>22</v>
      </c>
      <c r="K3743" t="s">
        <v>7369</v>
      </c>
      <c r="L3743" t="str">
        <f t="shared" si="871"/>
        <v>Established</v>
      </c>
      <c r="N3743" s="2">
        <f t="shared" si="872"/>
        <v>74</v>
      </c>
      <c r="O3743" t="s">
        <v>292</v>
      </c>
      <c r="P3743" t="s">
        <v>13</v>
      </c>
      <c r="Q3743" t="s">
        <v>523</v>
      </c>
      <c r="R3743" t="str">
        <f t="shared" si="873"/>
        <v>Great</v>
      </c>
      <c r="S3743" t="str">
        <f t="shared" si="874"/>
        <v>Great</v>
      </c>
      <c r="T3743" t="b">
        <f t="shared" si="875"/>
        <v>1</v>
      </c>
      <c r="U3743" t="b">
        <f t="shared" si="876"/>
        <v>1</v>
      </c>
      <c r="V3743" t="str">
        <f t="shared" si="877"/>
        <v>Top Company</v>
      </c>
      <c r="W3743" t="str">
        <f t="shared" si="878"/>
        <v>Don't Buy</v>
      </c>
      <c r="X3743" t="str">
        <f t="shared" si="879"/>
        <v>Not Known</v>
      </c>
      <c r="Z3743" t="str">
        <f t="shared" si="880"/>
        <v>None</v>
      </c>
      <c r="AB3743" t="str">
        <f t="shared" si="881"/>
        <v>0</v>
      </c>
    </row>
    <row r="3744" spans="1:28" x14ac:dyDescent="0.3">
      <c r="A3744">
        <v>3742</v>
      </c>
      <c r="B3744" t="s">
        <v>7370</v>
      </c>
      <c r="C3744" t="str">
        <f t="shared" si="868"/>
        <v>Long</v>
      </c>
      <c r="D3744">
        <v>3.6</v>
      </c>
      <c r="F3744" s="1">
        <f t="shared" si="882"/>
        <v>3.6</v>
      </c>
      <c r="G3744" s="1">
        <f t="shared" si="869"/>
        <v>3.6</v>
      </c>
      <c r="H3744">
        <f t="shared" si="870"/>
        <v>3.6</v>
      </c>
      <c r="I3744" t="s">
        <v>7352</v>
      </c>
      <c r="J3744" t="s">
        <v>22</v>
      </c>
      <c r="K3744" t="s">
        <v>3371</v>
      </c>
      <c r="L3744" t="str">
        <f t="shared" si="871"/>
        <v>Established</v>
      </c>
      <c r="N3744" s="2">
        <f t="shared" si="872"/>
        <v>23</v>
      </c>
      <c r="O3744" t="s">
        <v>230</v>
      </c>
      <c r="P3744" t="s">
        <v>691</v>
      </c>
      <c r="Q3744" t="s">
        <v>846</v>
      </c>
      <c r="R3744" t="str">
        <f t="shared" si="873"/>
        <v>Average</v>
      </c>
      <c r="S3744" t="str">
        <f t="shared" si="874"/>
        <v xml:space="preserve"> </v>
      </c>
      <c r="T3744" t="b">
        <f t="shared" si="875"/>
        <v>0</v>
      </c>
      <c r="U3744" t="b">
        <f t="shared" si="876"/>
        <v>1</v>
      </c>
      <c r="V3744" t="str">
        <f t="shared" si="877"/>
        <v>Average Company</v>
      </c>
      <c r="W3744" t="str">
        <f t="shared" si="878"/>
        <v>Don't Buy</v>
      </c>
      <c r="X3744" t="str">
        <f t="shared" si="879"/>
        <v>Not Known</v>
      </c>
      <c r="Z3744" t="str">
        <f t="shared" si="880"/>
        <v>None</v>
      </c>
      <c r="AB3744" t="str">
        <f t="shared" si="881"/>
        <v>0</v>
      </c>
    </row>
    <row r="3745" spans="1:28" x14ac:dyDescent="0.3">
      <c r="A3745">
        <v>3743</v>
      </c>
      <c r="B3745" t="s">
        <v>7371</v>
      </c>
      <c r="C3745" t="str">
        <f t="shared" si="868"/>
        <v>Long</v>
      </c>
      <c r="D3745">
        <v>3.6</v>
      </c>
      <c r="F3745" s="1">
        <f t="shared" si="882"/>
        <v>3.6</v>
      </c>
      <c r="G3745" s="1">
        <f t="shared" si="869"/>
        <v>3.6</v>
      </c>
      <c r="H3745">
        <f t="shared" si="870"/>
        <v>3.6</v>
      </c>
      <c r="I3745" t="s">
        <v>7352</v>
      </c>
      <c r="J3745" t="s">
        <v>22</v>
      </c>
      <c r="K3745" t="s">
        <v>7372</v>
      </c>
      <c r="L3745" t="str">
        <f t="shared" si="871"/>
        <v>Established</v>
      </c>
      <c r="N3745" s="2">
        <f t="shared" si="872"/>
        <v>35</v>
      </c>
      <c r="O3745" t="s">
        <v>249</v>
      </c>
      <c r="P3745" t="s">
        <v>691</v>
      </c>
      <c r="Q3745" t="s">
        <v>268</v>
      </c>
      <c r="R3745" t="str">
        <f t="shared" si="873"/>
        <v>Average</v>
      </c>
      <c r="S3745" t="str">
        <f t="shared" si="874"/>
        <v xml:space="preserve"> </v>
      </c>
      <c r="T3745" t="b">
        <f t="shared" si="875"/>
        <v>0</v>
      </c>
      <c r="U3745" t="b">
        <f t="shared" si="876"/>
        <v>1</v>
      </c>
      <c r="V3745" t="str">
        <f t="shared" si="877"/>
        <v>Average Company</v>
      </c>
      <c r="W3745" t="str">
        <f t="shared" si="878"/>
        <v>Don't Buy</v>
      </c>
      <c r="X3745" t="str">
        <f t="shared" si="879"/>
        <v>Not Known</v>
      </c>
      <c r="Z3745" t="str">
        <f t="shared" si="880"/>
        <v>None</v>
      </c>
      <c r="AB3745" t="str">
        <f t="shared" si="881"/>
        <v>0</v>
      </c>
    </row>
    <row r="3746" spans="1:28" x14ac:dyDescent="0.3">
      <c r="A3746">
        <v>3744</v>
      </c>
      <c r="B3746" t="s">
        <v>7373</v>
      </c>
      <c r="C3746" t="str">
        <f t="shared" si="868"/>
        <v>Long</v>
      </c>
      <c r="D3746">
        <v>4.4000000000000004</v>
      </c>
      <c r="F3746" s="1">
        <f t="shared" si="882"/>
        <v>4.4000000000000004</v>
      </c>
      <c r="G3746" s="1">
        <f t="shared" si="869"/>
        <v>4.4000000000000004</v>
      </c>
      <c r="H3746">
        <f t="shared" si="870"/>
        <v>4.4000000000000004</v>
      </c>
      <c r="I3746" t="s">
        <v>7352</v>
      </c>
      <c r="J3746" t="s">
        <v>22</v>
      </c>
      <c r="K3746" t="s">
        <v>3926</v>
      </c>
      <c r="L3746" t="str">
        <f t="shared" si="871"/>
        <v>Established</v>
      </c>
      <c r="N3746" s="2">
        <f t="shared" si="872"/>
        <v>24</v>
      </c>
      <c r="O3746" t="s">
        <v>185</v>
      </c>
      <c r="P3746" t="s">
        <v>147</v>
      </c>
      <c r="Q3746" t="s">
        <v>19</v>
      </c>
      <c r="R3746" t="str">
        <f t="shared" si="873"/>
        <v>Great</v>
      </c>
      <c r="S3746" t="str">
        <f t="shared" si="874"/>
        <v>Great</v>
      </c>
      <c r="T3746" t="b">
        <f t="shared" si="875"/>
        <v>1</v>
      </c>
      <c r="U3746" t="b">
        <f t="shared" si="876"/>
        <v>1</v>
      </c>
      <c r="V3746" t="str">
        <f t="shared" si="877"/>
        <v>Top Company</v>
      </c>
      <c r="W3746" t="str">
        <f t="shared" si="878"/>
        <v>Don't Buy</v>
      </c>
      <c r="X3746" t="str">
        <f t="shared" si="879"/>
        <v>Not Known</v>
      </c>
      <c r="Z3746" t="str">
        <f t="shared" si="880"/>
        <v>None</v>
      </c>
      <c r="AB3746" t="str">
        <f t="shared" si="881"/>
        <v>1Million</v>
      </c>
    </row>
    <row r="3747" spans="1:28" x14ac:dyDescent="0.3">
      <c r="A3747">
        <v>3745</v>
      </c>
      <c r="B3747" t="s">
        <v>7374</v>
      </c>
      <c r="C3747" t="str">
        <f t="shared" si="868"/>
        <v>Long</v>
      </c>
      <c r="D3747">
        <v>4.3</v>
      </c>
      <c r="F3747" s="1" t="e">
        <f t="shared" si="882"/>
        <v>#VALUE!</v>
      </c>
      <c r="G3747" s="1" t="e">
        <f t="shared" si="869"/>
        <v>#VALUE!</v>
      </c>
      <c r="H3747" t="e">
        <f t="shared" si="870"/>
        <v>#VALUE!</v>
      </c>
      <c r="I3747" t="s">
        <v>7352</v>
      </c>
      <c r="J3747" t="s">
        <v>7375</v>
      </c>
      <c r="K3747" t="s">
        <v>538</v>
      </c>
      <c r="L3747" t="e">
        <f t="shared" si="871"/>
        <v>#VALUE!</v>
      </c>
      <c r="N3747" s="2" t="e">
        <f t="shared" si="872"/>
        <v>#VALUE!</v>
      </c>
      <c r="O3747" t="s">
        <v>147</v>
      </c>
      <c r="Q3747" t="s">
        <v>3437</v>
      </c>
      <c r="R3747" t="str">
        <f t="shared" si="873"/>
        <v>Great</v>
      </c>
      <c r="S3747" t="str">
        <f t="shared" si="874"/>
        <v>Great</v>
      </c>
      <c r="T3747" t="e">
        <f t="shared" si="875"/>
        <v>#VALUE!</v>
      </c>
      <c r="U3747" t="e">
        <f t="shared" si="876"/>
        <v>#VALUE!</v>
      </c>
      <c r="V3747" t="e">
        <f t="shared" si="877"/>
        <v>#VALUE!</v>
      </c>
      <c r="W3747" t="str">
        <f t="shared" si="878"/>
        <v>Don't Buy</v>
      </c>
      <c r="X3747" t="str">
        <f t="shared" si="879"/>
        <v>Not Known</v>
      </c>
      <c r="Z3747" t="e">
        <f t="shared" si="880"/>
        <v>#VALUE!</v>
      </c>
      <c r="AB3747" t="str">
        <f t="shared" si="881"/>
        <v>0</v>
      </c>
    </row>
    <row r="3748" spans="1:28" x14ac:dyDescent="0.3">
      <c r="A3748">
        <v>3746</v>
      </c>
      <c r="B3748" t="s">
        <v>7376</v>
      </c>
      <c r="C3748" t="str">
        <f t="shared" si="868"/>
        <v>Long</v>
      </c>
      <c r="D3748">
        <v>3.8</v>
      </c>
      <c r="F3748" s="1">
        <f t="shared" si="882"/>
        <v>3.8</v>
      </c>
      <c r="G3748" s="1">
        <f t="shared" si="869"/>
        <v>3.8</v>
      </c>
      <c r="H3748">
        <f t="shared" si="870"/>
        <v>3.8</v>
      </c>
      <c r="I3748" t="s">
        <v>7352</v>
      </c>
      <c r="J3748" t="s">
        <v>22</v>
      </c>
      <c r="K3748" t="s">
        <v>7242</v>
      </c>
      <c r="L3748" t="str">
        <f t="shared" si="871"/>
        <v>Established</v>
      </c>
      <c r="N3748" s="2">
        <f t="shared" si="872"/>
        <v>20</v>
      </c>
      <c r="O3748" t="s">
        <v>151</v>
      </c>
      <c r="P3748" t="s">
        <v>691</v>
      </c>
      <c r="Q3748" t="s">
        <v>50</v>
      </c>
      <c r="R3748" t="str">
        <f t="shared" si="873"/>
        <v>Average</v>
      </c>
      <c r="S3748" t="str">
        <f t="shared" si="874"/>
        <v xml:space="preserve"> </v>
      </c>
      <c r="T3748" t="b">
        <f t="shared" si="875"/>
        <v>0</v>
      </c>
      <c r="U3748" t="b">
        <f t="shared" si="876"/>
        <v>1</v>
      </c>
      <c r="V3748" t="str">
        <f t="shared" si="877"/>
        <v>Average Company</v>
      </c>
      <c r="W3748" t="str">
        <f t="shared" si="878"/>
        <v>Don't Buy</v>
      </c>
      <c r="X3748" t="str">
        <f t="shared" si="879"/>
        <v>Not Known</v>
      </c>
      <c r="Z3748" t="str">
        <f t="shared" si="880"/>
        <v>None</v>
      </c>
      <c r="AB3748" t="str">
        <f t="shared" si="881"/>
        <v>0</v>
      </c>
    </row>
    <row r="3749" spans="1:28" x14ac:dyDescent="0.3">
      <c r="A3749">
        <v>3747</v>
      </c>
      <c r="B3749" t="s">
        <v>7377</v>
      </c>
      <c r="C3749" t="str">
        <f t="shared" si="868"/>
        <v>Long</v>
      </c>
      <c r="D3749">
        <v>4.3</v>
      </c>
      <c r="F3749" s="1">
        <f t="shared" si="882"/>
        <v>4.3</v>
      </c>
      <c r="G3749" s="1">
        <f t="shared" si="869"/>
        <v>4.3</v>
      </c>
      <c r="H3749">
        <f t="shared" si="870"/>
        <v>4.3</v>
      </c>
      <c r="I3749" t="s">
        <v>7352</v>
      </c>
      <c r="J3749" t="s">
        <v>22</v>
      </c>
      <c r="K3749" t="s">
        <v>2630</v>
      </c>
      <c r="L3749" t="str">
        <f t="shared" si="871"/>
        <v>Established</v>
      </c>
      <c r="N3749" s="2">
        <f t="shared" si="872"/>
        <v>55</v>
      </c>
      <c r="O3749" t="s">
        <v>43</v>
      </c>
      <c r="P3749" t="s">
        <v>147</v>
      </c>
      <c r="Q3749" t="s">
        <v>204</v>
      </c>
      <c r="R3749" t="str">
        <f t="shared" si="873"/>
        <v>Great</v>
      </c>
      <c r="S3749" t="str">
        <f t="shared" si="874"/>
        <v>Great</v>
      </c>
      <c r="T3749" t="b">
        <f t="shared" si="875"/>
        <v>1</v>
      </c>
      <c r="U3749" t="b">
        <f t="shared" si="876"/>
        <v>1</v>
      </c>
      <c r="V3749" t="str">
        <f t="shared" si="877"/>
        <v>Top Company</v>
      </c>
      <c r="W3749" t="str">
        <f t="shared" si="878"/>
        <v>Don't Buy</v>
      </c>
      <c r="X3749" t="str">
        <f t="shared" si="879"/>
        <v>Not Known</v>
      </c>
      <c r="Z3749" t="str">
        <f t="shared" si="880"/>
        <v>None</v>
      </c>
      <c r="AB3749" t="str">
        <f t="shared" si="881"/>
        <v>0</v>
      </c>
    </row>
    <row r="3750" spans="1:28" x14ac:dyDescent="0.3">
      <c r="A3750">
        <v>3748</v>
      </c>
      <c r="B3750" t="s">
        <v>7378</v>
      </c>
      <c r="C3750" t="str">
        <f t="shared" si="868"/>
        <v>Long</v>
      </c>
      <c r="D3750">
        <v>3.5</v>
      </c>
      <c r="F3750" s="1">
        <f t="shared" si="882"/>
        <v>3.5</v>
      </c>
      <c r="G3750" s="1">
        <f t="shared" si="869"/>
        <v>3.5</v>
      </c>
      <c r="H3750">
        <f t="shared" si="870"/>
        <v>3.5</v>
      </c>
      <c r="I3750" t="s">
        <v>7352</v>
      </c>
      <c r="J3750" t="s">
        <v>22</v>
      </c>
      <c r="K3750" t="s">
        <v>797</v>
      </c>
      <c r="L3750" t="str">
        <f t="shared" si="871"/>
        <v>Established</v>
      </c>
      <c r="N3750" s="2">
        <f t="shared" si="872"/>
        <v>28</v>
      </c>
      <c r="O3750" t="s">
        <v>24</v>
      </c>
      <c r="P3750" t="s">
        <v>683</v>
      </c>
      <c r="Q3750" t="s">
        <v>268</v>
      </c>
      <c r="R3750" t="str">
        <f t="shared" si="873"/>
        <v>Average</v>
      </c>
      <c r="S3750" t="str">
        <f t="shared" si="874"/>
        <v xml:space="preserve"> </v>
      </c>
      <c r="T3750" t="b">
        <f t="shared" si="875"/>
        <v>0</v>
      </c>
      <c r="U3750" t="b">
        <f t="shared" si="876"/>
        <v>0</v>
      </c>
      <c r="V3750" t="str">
        <f t="shared" si="877"/>
        <v>Average Company</v>
      </c>
      <c r="W3750" t="str">
        <f t="shared" si="878"/>
        <v>Don't Buy</v>
      </c>
      <c r="X3750" t="str">
        <f t="shared" si="879"/>
        <v>Not Known</v>
      </c>
      <c r="Z3750" t="str">
        <f t="shared" si="880"/>
        <v>None</v>
      </c>
      <c r="AB3750" t="str">
        <f t="shared" si="881"/>
        <v>0</v>
      </c>
    </row>
    <row r="3751" spans="1:28" x14ac:dyDescent="0.3">
      <c r="A3751">
        <v>3749</v>
      </c>
      <c r="B3751" t="s">
        <v>7368</v>
      </c>
      <c r="C3751" t="str">
        <f t="shared" si="868"/>
        <v>Long</v>
      </c>
      <c r="D3751">
        <v>4.0999999999999996</v>
      </c>
      <c r="F3751" s="1">
        <f t="shared" si="882"/>
        <v>4.0999999999999996</v>
      </c>
      <c r="G3751" s="1">
        <f t="shared" si="869"/>
        <v>4.0999999999999996</v>
      </c>
      <c r="H3751">
        <f t="shared" si="870"/>
        <v>4.0999999999999996</v>
      </c>
      <c r="I3751" t="s">
        <v>7352</v>
      </c>
      <c r="J3751" t="s">
        <v>22</v>
      </c>
      <c r="K3751" t="s">
        <v>7369</v>
      </c>
      <c r="L3751" t="str">
        <f t="shared" si="871"/>
        <v>Established</v>
      </c>
      <c r="N3751" s="2">
        <f t="shared" si="872"/>
        <v>74</v>
      </c>
      <c r="O3751" t="s">
        <v>292</v>
      </c>
      <c r="P3751" t="s">
        <v>13</v>
      </c>
      <c r="Q3751" t="s">
        <v>523</v>
      </c>
      <c r="R3751" t="str">
        <f t="shared" si="873"/>
        <v>Great</v>
      </c>
      <c r="S3751" t="str">
        <f t="shared" si="874"/>
        <v>Great</v>
      </c>
      <c r="T3751" t="b">
        <f t="shared" si="875"/>
        <v>1</v>
      </c>
      <c r="U3751" t="b">
        <f t="shared" si="876"/>
        <v>1</v>
      </c>
      <c r="V3751" t="str">
        <f t="shared" si="877"/>
        <v>Top Company</v>
      </c>
      <c r="W3751" t="str">
        <f t="shared" si="878"/>
        <v>Don't Buy</v>
      </c>
      <c r="X3751" t="str">
        <f t="shared" si="879"/>
        <v>Not Known</v>
      </c>
      <c r="Z3751" t="str">
        <f t="shared" si="880"/>
        <v>None</v>
      </c>
      <c r="AB3751" t="str">
        <f t="shared" si="881"/>
        <v>0</v>
      </c>
    </row>
    <row r="3752" spans="1:28" x14ac:dyDescent="0.3">
      <c r="A3752">
        <v>3750</v>
      </c>
      <c r="B3752" t="s">
        <v>7366</v>
      </c>
      <c r="C3752" t="str">
        <f t="shared" si="868"/>
        <v>Long</v>
      </c>
      <c r="D3752">
        <v>4.2</v>
      </c>
      <c r="F3752" s="1">
        <f t="shared" si="882"/>
        <v>4.2</v>
      </c>
      <c r="G3752" s="1">
        <f t="shared" si="869"/>
        <v>4.2</v>
      </c>
      <c r="H3752">
        <f t="shared" si="870"/>
        <v>4.2</v>
      </c>
      <c r="I3752" t="s">
        <v>7352</v>
      </c>
      <c r="J3752" t="s">
        <v>22</v>
      </c>
      <c r="K3752" t="s">
        <v>7367</v>
      </c>
      <c r="L3752" t="str">
        <f t="shared" si="871"/>
        <v>Established</v>
      </c>
      <c r="N3752" s="2">
        <f t="shared" si="872"/>
        <v>20</v>
      </c>
      <c r="O3752" t="s">
        <v>151</v>
      </c>
      <c r="P3752" t="s">
        <v>683</v>
      </c>
      <c r="Q3752" t="s">
        <v>50</v>
      </c>
      <c r="R3752" t="str">
        <f t="shared" si="873"/>
        <v>Great</v>
      </c>
      <c r="S3752" t="str">
        <f t="shared" si="874"/>
        <v>Great</v>
      </c>
      <c r="T3752" t="b">
        <f t="shared" si="875"/>
        <v>1</v>
      </c>
      <c r="U3752" t="b">
        <f t="shared" si="876"/>
        <v>1</v>
      </c>
      <c r="V3752" t="str">
        <f t="shared" si="877"/>
        <v>Average Company</v>
      </c>
      <c r="W3752" t="str">
        <f t="shared" si="878"/>
        <v>Don't Buy</v>
      </c>
      <c r="X3752" t="str">
        <f t="shared" si="879"/>
        <v>Not Known</v>
      </c>
      <c r="Z3752" t="str">
        <f t="shared" si="880"/>
        <v>None</v>
      </c>
      <c r="AB3752" t="str">
        <f t="shared" si="881"/>
        <v>0</v>
      </c>
    </row>
    <row r="3753" spans="1:28" x14ac:dyDescent="0.3">
      <c r="A3753">
        <v>3751</v>
      </c>
      <c r="B3753" t="s">
        <v>7365</v>
      </c>
      <c r="C3753" t="str">
        <f t="shared" si="868"/>
        <v>Long</v>
      </c>
      <c r="D3753">
        <v>4</v>
      </c>
      <c r="F3753" s="1">
        <f t="shared" si="882"/>
        <v>4</v>
      </c>
      <c r="G3753" s="1">
        <f t="shared" si="869"/>
        <v>4</v>
      </c>
      <c r="H3753">
        <f t="shared" si="870"/>
        <v>4</v>
      </c>
      <c r="I3753" t="s">
        <v>7352</v>
      </c>
      <c r="J3753" t="s">
        <v>3926</v>
      </c>
      <c r="K3753" t="s">
        <v>74</v>
      </c>
      <c r="L3753" t="str">
        <f t="shared" si="871"/>
        <v>Established</v>
      </c>
      <c r="N3753" s="2">
        <f t="shared" si="872"/>
        <v>20</v>
      </c>
      <c r="O3753" t="s">
        <v>683</v>
      </c>
      <c r="Q3753" t="s">
        <v>372</v>
      </c>
      <c r="R3753" t="str">
        <f t="shared" si="873"/>
        <v>Average</v>
      </c>
      <c r="S3753" t="str">
        <f t="shared" si="874"/>
        <v xml:space="preserve"> </v>
      </c>
      <c r="T3753" t="b">
        <f t="shared" si="875"/>
        <v>0</v>
      </c>
      <c r="U3753" t="b">
        <f t="shared" si="876"/>
        <v>1</v>
      </c>
      <c r="V3753" t="str">
        <f t="shared" si="877"/>
        <v>Average Company</v>
      </c>
      <c r="W3753" t="str">
        <f t="shared" si="878"/>
        <v>Don't Buy</v>
      </c>
      <c r="X3753" t="str">
        <f t="shared" si="879"/>
        <v>Not Known</v>
      </c>
      <c r="Z3753" t="str">
        <f t="shared" si="880"/>
        <v>None</v>
      </c>
      <c r="AB3753" t="str">
        <f t="shared" si="881"/>
        <v>0</v>
      </c>
    </row>
    <row r="3754" spans="1:28" x14ac:dyDescent="0.3">
      <c r="A3754">
        <v>3752</v>
      </c>
      <c r="B3754" t="s">
        <v>7376</v>
      </c>
      <c r="C3754" t="str">
        <f t="shared" si="868"/>
        <v>Long</v>
      </c>
      <c r="D3754">
        <v>3.8</v>
      </c>
      <c r="F3754" s="1">
        <f t="shared" si="882"/>
        <v>3.8</v>
      </c>
      <c r="G3754" s="1">
        <f t="shared" si="869"/>
        <v>3.8</v>
      </c>
      <c r="H3754">
        <f t="shared" si="870"/>
        <v>3.8</v>
      </c>
      <c r="I3754" t="s">
        <v>7352</v>
      </c>
      <c r="J3754" t="s">
        <v>22</v>
      </c>
      <c r="K3754" t="s">
        <v>7242</v>
      </c>
      <c r="L3754" t="str">
        <f t="shared" si="871"/>
        <v>Established</v>
      </c>
      <c r="N3754" s="2">
        <f t="shared" si="872"/>
        <v>20</v>
      </c>
      <c r="O3754" t="s">
        <v>151</v>
      </c>
      <c r="P3754" t="s">
        <v>691</v>
      </c>
      <c r="Q3754" t="s">
        <v>50</v>
      </c>
      <c r="R3754" t="str">
        <f t="shared" si="873"/>
        <v>Average</v>
      </c>
      <c r="S3754" t="str">
        <f t="shared" si="874"/>
        <v xml:space="preserve"> </v>
      </c>
      <c r="T3754" t="b">
        <f t="shared" si="875"/>
        <v>0</v>
      </c>
      <c r="U3754" t="b">
        <f t="shared" si="876"/>
        <v>1</v>
      </c>
      <c r="V3754" t="str">
        <f t="shared" si="877"/>
        <v>Average Company</v>
      </c>
      <c r="W3754" t="str">
        <f t="shared" si="878"/>
        <v>Don't Buy</v>
      </c>
      <c r="X3754" t="str">
        <f t="shared" si="879"/>
        <v>Not Known</v>
      </c>
      <c r="Z3754" t="str">
        <f t="shared" si="880"/>
        <v>None</v>
      </c>
      <c r="AB3754" t="str">
        <f t="shared" si="881"/>
        <v>0</v>
      </c>
    </row>
    <row r="3755" spans="1:28" x14ac:dyDescent="0.3">
      <c r="A3755">
        <v>3753</v>
      </c>
      <c r="B3755" t="s">
        <v>7377</v>
      </c>
      <c r="C3755" t="str">
        <f t="shared" si="868"/>
        <v>Long</v>
      </c>
      <c r="D3755">
        <v>4.3</v>
      </c>
      <c r="F3755" s="1">
        <f t="shared" si="882"/>
        <v>4.3</v>
      </c>
      <c r="G3755" s="1">
        <f t="shared" si="869"/>
        <v>4.3</v>
      </c>
      <c r="H3755">
        <f t="shared" si="870"/>
        <v>4.3</v>
      </c>
      <c r="I3755" t="s">
        <v>7352</v>
      </c>
      <c r="J3755" t="s">
        <v>22</v>
      </c>
      <c r="K3755" t="s">
        <v>2630</v>
      </c>
      <c r="L3755" t="str">
        <f t="shared" si="871"/>
        <v>Established</v>
      </c>
      <c r="N3755" s="2">
        <f t="shared" si="872"/>
        <v>55</v>
      </c>
      <c r="O3755" t="s">
        <v>43</v>
      </c>
      <c r="P3755" t="s">
        <v>147</v>
      </c>
      <c r="Q3755" t="s">
        <v>204</v>
      </c>
      <c r="R3755" t="str">
        <f t="shared" si="873"/>
        <v>Great</v>
      </c>
      <c r="S3755" t="str">
        <f t="shared" si="874"/>
        <v>Great</v>
      </c>
      <c r="T3755" t="b">
        <f t="shared" si="875"/>
        <v>1</v>
      </c>
      <c r="U3755" t="b">
        <f t="shared" si="876"/>
        <v>1</v>
      </c>
      <c r="V3755" t="str">
        <f t="shared" si="877"/>
        <v>Top Company</v>
      </c>
      <c r="W3755" t="str">
        <f t="shared" si="878"/>
        <v>Don't Buy</v>
      </c>
      <c r="X3755" t="str">
        <f t="shared" si="879"/>
        <v>Not Known</v>
      </c>
      <c r="Z3755" t="str">
        <f t="shared" si="880"/>
        <v>None</v>
      </c>
      <c r="AB3755" t="str">
        <f t="shared" si="881"/>
        <v>0</v>
      </c>
    </row>
    <row r="3756" spans="1:28" x14ac:dyDescent="0.3">
      <c r="A3756">
        <v>3754</v>
      </c>
      <c r="B3756" t="s">
        <v>7361</v>
      </c>
      <c r="C3756" t="str">
        <f t="shared" si="868"/>
        <v>Short</v>
      </c>
      <c r="D3756">
        <v>4.2</v>
      </c>
      <c r="F3756" s="1">
        <f t="shared" si="882"/>
        <v>4.2</v>
      </c>
      <c r="G3756" s="1">
        <f t="shared" si="869"/>
        <v>4.2</v>
      </c>
      <c r="H3756">
        <f t="shared" si="870"/>
        <v>4.2</v>
      </c>
      <c r="I3756" t="s">
        <v>7352</v>
      </c>
      <c r="J3756" t="s">
        <v>22</v>
      </c>
      <c r="K3756" t="s">
        <v>7362</v>
      </c>
      <c r="L3756" t="str">
        <f t="shared" si="871"/>
        <v>Established</v>
      </c>
      <c r="N3756" s="2">
        <f t="shared" si="872"/>
        <v>92</v>
      </c>
      <c r="O3756" t="s">
        <v>632</v>
      </c>
      <c r="P3756" t="s">
        <v>691</v>
      </c>
      <c r="Q3756" t="s">
        <v>479</v>
      </c>
      <c r="R3756" t="str">
        <f t="shared" si="873"/>
        <v>Great</v>
      </c>
      <c r="S3756" t="str">
        <f t="shared" si="874"/>
        <v>Great</v>
      </c>
      <c r="T3756" t="b">
        <f t="shared" si="875"/>
        <v>1</v>
      </c>
      <c r="U3756" t="b">
        <f t="shared" si="876"/>
        <v>1</v>
      </c>
      <c r="V3756" t="str">
        <f t="shared" si="877"/>
        <v>Top Company</v>
      </c>
      <c r="W3756" t="str">
        <f t="shared" si="878"/>
        <v>Don't Buy</v>
      </c>
      <c r="X3756" t="str">
        <f t="shared" si="879"/>
        <v>Not Known</v>
      </c>
      <c r="Z3756" t="str">
        <f t="shared" si="880"/>
        <v>None</v>
      </c>
      <c r="AB3756" t="str">
        <f t="shared" si="881"/>
        <v>0</v>
      </c>
    </row>
    <row r="3757" spans="1:28" x14ac:dyDescent="0.3">
      <c r="A3757">
        <v>3755</v>
      </c>
      <c r="B3757" t="s">
        <v>7351</v>
      </c>
      <c r="C3757" t="str">
        <f t="shared" si="868"/>
        <v>Long</v>
      </c>
      <c r="D3757">
        <v>3.5</v>
      </c>
      <c r="F3757" s="1">
        <f t="shared" si="882"/>
        <v>3.5</v>
      </c>
      <c r="G3757" s="1">
        <f t="shared" si="869"/>
        <v>3.5</v>
      </c>
      <c r="H3757">
        <f t="shared" si="870"/>
        <v>3.5</v>
      </c>
      <c r="I3757" t="s">
        <v>7352</v>
      </c>
      <c r="J3757" t="s">
        <v>10</v>
      </c>
      <c r="K3757" t="s">
        <v>2584</v>
      </c>
      <c r="L3757" t="str">
        <f t="shared" si="871"/>
        <v>Established</v>
      </c>
      <c r="N3757" s="2">
        <f t="shared" si="872"/>
        <v>30</v>
      </c>
      <c r="O3757" t="s">
        <v>604</v>
      </c>
      <c r="P3757" t="s">
        <v>683</v>
      </c>
      <c r="Q3757" t="s">
        <v>105</v>
      </c>
      <c r="R3757" t="str">
        <f t="shared" si="873"/>
        <v>Average</v>
      </c>
      <c r="S3757" t="str">
        <f t="shared" si="874"/>
        <v xml:space="preserve"> </v>
      </c>
      <c r="T3757" t="b">
        <f t="shared" si="875"/>
        <v>0</v>
      </c>
      <c r="U3757" t="b">
        <f t="shared" si="876"/>
        <v>0</v>
      </c>
      <c r="V3757" t="str">
        <f t="shared" si="877"/>
        <v>Average Company</v>
      </c>
      <c r="W3757" t="str">
        <f t="shared" si="878"/>
        <v>Don't Buy</v>
      </c>
      <c r="X3757" t="str">
        <f t="shared" si="879"/>
        <v>Not Known</v>
      </c>
      <c r="Z3757" t="str">
        <f t="shared" si="880"/>
        <v>None</v>
      </c>
      <c r="AB3757" t="str">
        <f t="shared" si="881"/>
        <v>0</v>
      </c>
    </row>
    <row r="3758" spans="1:28" x14ac:dyDescent="0.3">
      <c r="A3758">
        <v>3756</v>
      </c>
      <c r="B3758" t="s">
        <v>7379</v>
      </c>
      <c r="C3758" t="str">
        <f t="shared" si="868"/>
        <v>Long</v>
      </c>
      <c r="D3758">
        <v>4.2</v>
      </c>
      <c r="F3758" s="1">
        <f t="shared" si="882"/>
        <v>4.2</v>
      </c>
      <c r="G3758" s="1">
        <f t="shared" si="869"/>
        <v>4.2</v>
      </c>
      <c r="H3758">
        <f t="shared" si="870"/>
        <v>4.2</v>
      </c>
      <c r="I3758" t="s">
        <v>7352</v>
      </c>
      <c r="J3758" t="s">
        <v>10</v>
      </c>
      <c r="K3758" t="s">
        <v>7380</v>
      </c>
      <c r="L3758" t="str">
        <f t="shared" si="871"/>
        <v>Established</v>
      </c>
      <c r="N3758" s="2">
        <f t="shared" si="872"/>
        <v>22</v>
      </c>
      <c r="O3758" t="s">
        <v>142</v>
      </c>
      <c r="P3758" t="s">
        <v>691</v>
      </c>
      <c r="Q3758" t="s">
        <v>85</v>
      </c>
      <c r="R3758" t="str">
        <f t="shared" si="873"/>
        <v>Great</v>
      </c>
      <c r="S3758" t="str">
        <f t="shared" si="874"/>
        <v>Great</v>
      </c>
      <c r="T3758" t="b">
        <f t="shared" si="875"/>
        <v>1</v>
      </c>
      <c r="U3758" t="b">
        <f t="shared" si="876"/>
        <v>1</v>
      </c>
      <c r="V3758" t="str">
        <f t="shared" si="877"/>
        <v>Top Company</v>
      </c>
      <c r="W3758" t="str">
        <f t="shared" si="878"/>
        <v>Don't Buy</v>
      </c>
      <c r="X3758" t="str">
        <f t="shared" si="879"/>
        <v>Not Known</v>
      </c>
      <c r="Z3758" t="str">
        <f t="shared" si="880"/>
        <v>None</v>
      </c>
      <c r="AB3758" t="str">
        <f t="shared" si="881"/>
        <v>800K</v>
      </c>
    </row>
    <row r="3759" spans="1:28" x14ac:dyDescent="0.3">
      <c r="A3759">
        <v>3757</v>
      </c>
      <c r="B3759" t="s">
        <v>7381</v>
      </c>
      <c r="C3759" t="str">
        <f t="shared" si="868"/>
        <v>Long</v>
      </c>
      <c r="D3759">
        <v>3.7</v>
      </c>
      <c r="F3759" s="1" t="e">
        <f t="shared" si="882"/>
        <v>#VALUE!</v>
      </c>
      <c r="G3759" s="1" t="e">
        <f t="shared" si="869"/>
        <v>#VALUE!</v>
      </c>
      <c r="H3759" t="e">
        <f t="shared" si="870"/>
        <v>#VALUE!</v>
      </c>
      <c r="I3759" t="s">
        <v>7352</v>
      </c>
      <c r="J3759" t="s">
        <v>5125</v>
      </c>
      <c r="K3759" t="s">
        <v>1961</v>
      </c>
      <c r="L3759" t="e">
        <f t="shared" si="871"/>
        <v>#VALUE!</v>
      </c>
      <c r="N3759" s="2" t="e">
        <f t="shared" si="872"/>
        <v>#VALUE!</v>
      </c>
      <c r="O3759" t="s">
        <v>181</v>
      </c>
      <c r="Q3759" t="s">
        <v>44</v>
      </c>
      <c r="R3759" t="str">
        <f t="shared" si="873"/>
        <v>Average</v>
      </c>
      <c r="S3759" t="str">
        <f t="shared" si="874"/>
        <v xml:space="preserve"> </v>
      </c>
      <c r="T3759" t="e">
        <f t="shared" si="875"/>
        <v>#VALUE!</v>
      </c>
      <c r="U3759" t="e">
        <f t="shared" si="876"/>
        <v>#VALUE!</v>
      </c>
      <c r="V3759" t="e">
        <f t="shared" si="877"/>
        <v>#VALUE!</v>
      </c>
      <c r="W3759" t="str">
        <f t="shared" si="878"/>
        <v>Don't Buy</v>
      </c>
      <c r="X3759" t="str">
        <f t="shared" si="879"/>
        <v>Not Known</v>
      </c>
      <c r="Z3759" t="e">
        <f t="shared" si="880"/>
        <v>#VALUE!</v>
      </c>
      <c r="AB3759" t="str">
        <f t="shared" si="881"/>
        <v>0</v>
      </c>
    </row>
    <row r="3760" spans="1:28" x14ac:dyDescent="0.3">
      <c r="A3760">
        <v>3758</v>
      </c>
      <c r="B3760" t="s">
        <v>7382</v>
      </c>
      <c r="C3760" t="str">
        <f t="shared" si="868"/>
        <v>Long</v>
      </c>
      <c r="D3760">
        <v>3.8</v>
      </c>
      <c r="F3760" s="1">
        <f t="shared" si="882"/>
        <v>3.8</v>
      </c>
      <c r="G3760" s="1">
        <f t="shared" si="869"/>
        <v>3.8</v>
      </c>
      <c r="H3760">
        <f t="shared" si="870"/>
        <v>3.8</v>
      </c>
      <c r="I3760" t="s">
        <v>7352</v>
      </c>
      <c r="J3760" t="s">
        <v>10</v>
      </c>
      <c r="K3760" t="s">
        <v>7383</v>
      </c>
      <c r="L3760" t="str">
        <f t="shared" si="871"/>
        <v>Established</v>
      </c>
      <c r="N3760" s="2">
        <f t="shared" si="872"/>
        <v>13</v>
      </c>
      <c r="O3760" t="s">
        <v>4919</v>
      </c>
      <c r="P3760" t="s">
        <v>2818</v>
      </c>
      <c r="Q3760" t="s">
        <v>28</v>
      </c>
      <c r="R3760" t="str">
        <f t="shared" si="873"/>
        <v>Average</v>
      </c>
      <c r="S3760" t="str">
        <f t="shared" si="874"/>
        <v xml:space="preserve"> </v>
      </c>
      <c r="T3760" t="b">
        <f t="shared" si="875"/>
        <v>0</v>
      </c>
      <c r="U3760" t="b">
        <f t="shared" si="876"/>
        <v>1</v>
      </c>
      <c r="V3760" t="str">
        <f t="shared" si="877"/>
        <v>Average Company</v>
      </c>
      <c r="W3760" t="str">
        <f t="shared" si="878"/>
        <v>Don't Buy</v>
      </c>
      <c r="X3760" t="str">
        <f t="shared" si="879"/>
        <v>Not Known</v>
      </c>
      <c r="Z3760" t="str">
        <f t="shared" si="880"/>
        <v>None</v>
      </c>
      <c r="AB3760" t="str">
        <f t="shared" si="881"/>
        <v>500K</v>
      </c>
    </row>
    <row r="3761" spans="1:28" x14ac:dyDescent="0.3">
      <c r="A3761">
        <v>3759</v>
      </c>
      <c r="B3761" t="s">
        <v>7384</v>
      </c>
      <c r="C3761" t="str">
        <f t="shared" si="868"/>
        <v>Long</v>
      </c>
      <c r="D3761">
        <v>3.2</v>
      </c>
      <c r="F3761" s="1">
        <f t="shared" si="882"/>
        <v>3.7</v>
      </c>
      <c r="G3761" s="1">
        <f t="shared" si="869"/>
        <v>3.7</v>
      </c>
      <c r="H3761">
        <f t="shared" si="870"/>
        <v>3.3000000000000003</v>
      </c>
      <c r="I3761" t="s">
        <v>7352</v>
      </c>
      <c r="J3761" t="s">
        <v>22</v>
      </c>
      <c r="K3761" t="s">
        <v>6341</v>
      </c>
      <c r="L3761" t="str">
        <f t="shared" si="871"/>
        <v>Startup</v>
      </c>
      <c r="N3761" s="2">
        <f t="shared" si="872"/>
        <v>4</v>
      </c>
      <c r="O3761" t="s">
        <v>89</v>
      </c>
      <c r="P3761" t="s">
        <v>691</v>
      </c>
      <c r="Q3761" t="s">
        <v>1080</v>
      </c>
      <c r="R3761" t="str">
        <f t="shared" si="873"/>
        <v>Average</v>
      </c>
      <c r="S3761" t="str">
        <f t="shared" si="874"/>
        <v xml:space="preserve"> </v>
      </c>
      <c r="T3761" t="b">
        <f t="shared" si="875"/>
        <v>0</v>
      </c>
      <c r="U3761" t="b">
        <f t="shared" si="876"/>
        <v>1</v>
      </c>
      <c r="V3761" t="str">
        <f t="shared" si="877"/>
        <v>Average Company</v>
      </c>
      <c r="W3761" t="str">
        <f t="shared" si="878"/>
        <v>Buy</v>
      </c>
      <c r="X3761" t="str">
        <f t="shared" si="879"/>
        <v>Not Known</v>
      </c>
      <c r="Z3761" t="str">
        <f t="shared" si="880"/>
        <v>None</v>
      </c>
      <c r="AB3761" t="str">
        <f t="shared" si="881"/>
        <v>0</v>
      </c>
    </row>
    <row r="3762" spans="1:28" x14ac:dyDescent="0.3">
      <c r="A3762">
        <v>3760</v>
      </c>
      <c r="B3762" t="s">
        <v>7385</v>
      </c>
      <c r="C3762" t="str">
        <f t="shared" si="868"/>
        <v>Long</v>
      </c>
      <c r="D3762">
        <v>4.0999999999999996</v>
      </c>
      <c r="F3762" s="1">
        <f t="shared" si="882"/>
        <v>4.0999999999999996</v>
      </c>
      <c r="G3762" s="1">
        <f t="shared" si="869"/>
        <v>4.0999999999999996</v>
      </c>
      <c r="H3762">
        <f t="shared" si="870"/>
        <v>4.0999999999999996</v>
      </c>
      <c r="I3762" t="s">
        <v>7352</v>
      </c>
      <c r="J3762" t="s">
        <v>22</v>
      </c>
      <c r="K3762" t="s">
        <v>3446</v>
      </c>
      <c r="L3762" t="str">
        <f t="shared" si="871"/>
        <v>Established</v>
      </c>
      <c r="N3762" s="2">
        <f t="shared" si="872"/>
        <v>10</v>
      </c>
      <c r="O3762" t="s">
        <v>1029</v>
      </c>
      <c r="P3762" t="s">
        <v>691</v>
      </c>
      <c r="Q3762" t="s">
        <v>204</v>
      </c>
      <c r="R3762" t="str">
        <f t="shared" si="873"/>
        <v>Great</v>
      </c>
      <c r="S3762" t="str">
        <f t="shared" si="874"/>
        <v>Great</v>
      </c>
      <c r="T3762" t="b">
        <f t="shared" si="875"/>
        <v>0</v>
      </c>
      <c r="U3762" t="b">
        <f t="shared" si="876"/>
        <v>1</v>
      </c>
      <c r="V3762" t="str">
        <f t="shared" si="877"/>
        <v>Average Company</v>
      </c>
      <c r="W3762" t="str">
        <f t="shared" si="878"/>
        <v>Don't Buy</v>
      </c>
      <c r="X3762" t="str">
        <f t="shared" si="879"/>
        <v>Not Known</v>
      </c>
      <c r="Z3762" t="str">
        <f t="shared" si="880"/>
        <v>None</v>
      </c>
      <c r="AB3762" t="str">
        <f t="shared" si="881"/>
        <v>0</v>
      </c>
    </row>
    <row r="3763" spans="1:28" x14ac:dyDescent="0.3">
      <c r="A3763">
        <v>3761</v>
      </c>
      <c r="B3763" t="s">
        <v>7386</v>
      </c>
      <c r="C3763" t="str">
        <f t="shared" si="868"/>
        <v>Long</v>
      </c>
      <c r="D3763">
        <v>4.0999999999999996</v>
      </c>
      <c r="F3763" s="1">
        <f t="shared" si="882"/>
        <v>4.0999999999999996</v>
      </c>
      <c r="G3763" s="1">
        <f t="shared" si="869"/>
        <v>4.0999999999999996</v>
      </c>
      <c r="H3763">
        <f t="shared" si="870"/>
        <v>4.0999999999999996</v>
      </c>
      <c r="I3763" t="s">
        <v>7352</v>
      </c>
      <c r="J3763" t="s">
        <v>22</v>
      </c>
      <c r="K3763" t="s">
        <v>1082</v>
      </c>
      <c r="L3763" t="str">
        <f t="shared" si="871"/>
        <v>Established</v>
      </c>
      <c r="N3763" s="2">
        <f t="shared" si="872"/>
        <v>31</v>
      </c>
      <c r="O3763" t="s">
        <v>58</v>
      </c>
      <c r="P3763" t="s">
        <v>147</v>
      </c>
      <c r="Q3763" t="s">
        <v>732</v>
      </c>
      <c r="R3763" t="str">
        <f t="shared" si="873"/>
        <v>Great</v>
      </c>
      <c r="S3763" t="str">
        <f t="shared" si="874"/>
        <v>Great</v>
      </c>
      <c r="T3763" t="b">
        <f t="shared" si="875"/>
        <v>1</v>
      </c>
      <c r="U3763" t="b">
        <f t="shared" si="876"/>
        <v>1</v>
      </c>
      <c r="V3763" t="str">
        <f t="shared" si="877"/>
        <v>Top Company</v>
      </c>
      <c r="W3763" t="str">
        <f t="shared" si="878"/>
        <v>Buy</v>
      </c>
      <c r="X3763" t="str">
        <f t="shared" si="879"/>
        <v>Not Known</v>
      </c>
      <c r="Z3763" t="str">
        <f t="shared" si="880"/>
        <v>None</v>
      </c>
      <c r="AB3763" t="str">
        <f t="shared" si="881"/>
        <v>0</v>
      </c>
    </row>
    <row r="3764" spans="1:28" x14ac:dyDescent="0.3">
      <c r="A3764">
        <v>3762</v>
      </c>
      <c r="B3764" t="s">
        <v>7387</v>
      </c>
      <c r="C3764" t="str">
        <f t="shared" si="868"/>
        <v>Short</v>
      </c>
      <c r="D3764">
        <v>3.9</v>
      </c>
      <c r="F3764" s="1">
        <f t="shared" si="882"/>
        <v>3.9</v>
      </c>
      <c r="G3764" s="1">
        <f t="shared" si="869"/>
        <v>3.9</v>
      </c>
      <c r="H3764">
        <f t="shared" si="870"/>
        <v>3.9</v>
      </c>
      <c r="I3764" t="s">
        <v>6430</v>
      </c>
      <c r="J3764" t="s">
        <v>22</v>
      </c>
      <c r="K3764" t="s">
        <v>7388</v>
      </c>
      <c r="L3764" t="str">
        <f t="shared" si="871"/>
        <v>Established</v>
      </c>
      <c r="N3764" s="2">
        <f t="shared" si="872"/>
        <v>10</v>
      </c>
      <c r="O3764" t="s">
        <v>2562</v>
      </c>
      <c r="P3764" t="s">
        <v>147</v>
      </c>
      <c r="Q3764" t="s">
        <v>117</v>
      </c>
      <c r="R3764" t="str">
        <f t="shared" si="873"/>
        <v>Average</v>
      </c>
      <c r="S3764" t="str">
        <f t="shared" si="874"/>
        <v xml:space="preserve"> </v>
      </c>
      <c r="T3764" t="b">
        <f t="shared" si="875"/>
        <v>0</v>
      </c>
      <c r="U3764" t="b">
        <f t="shared" si="876"/>
        <v>1</v>
      </c>
      <c r="V3764" t="str">
        <f t="shared" si="877"/>
        <v>Average Company</v>
      </c>
      <c r="W3764" t="str">
        <f t="shared" si="878"/>
        <v>Don't Buy</v>
      </c>
      <c r="X3764" t="str">
        <f t="shared" si="879"/>
        <v>Not Known</v>
      </c>
      <c r="Z3764" t="str">
        <f t="shared" si="880"/>
        <v>None</v>
      </c>
      <c r="AB3764" t="str">
        <f t="shared" si="881"/>
        <v>0</v>
      </c>
    </row>
    <row r="3765" spans="1:28" x14ac:dyDescent="0.3">
      <c r="A3765">
        <v>3763</v>
      </c>
      <c r="B3765" t="s">
        <v>7389</v>
      </c>
      <c r="C3765" t="str">
        <f t="shared" si="868"/>
        <v>Long</v>
      </c>
      <c r="D3765">
        <v>3.8</v>
      </c>
      <c r="F3765" s="1">
        <f t="shared" si="882"/>
        <v>3.8</v>
      </c>
      <c r="G3765" s="1">
        <f t="shared" si="869"/>
        <v>3.8</v>
      </c>
      <c r="H3765">
        <f t="shared" si="870"/>
        <v>3.8</v>
      </c>
      <c r="I3765" t="s">
        <v>7390</v>
      </c>
      <c r="J3765" t="s">
        <v>22</v>
      </c>
      <c r="K3765" t="s">
        <v>2211</v>
      </c>
      <c r="L3765" t="str">
        <f t="shared" si="871"/>
        <v>Established</v>
      </c>
      <c r="N3765" s="2">
        <f t="shared" si="872"/>
        <v>44</v>
      </c>
      <c r="O3765" t="s">
        <v>96</v>
      </c>
      <c r="P3765" t="s">
        <v>1703</v>
      </c>
      <c r="Q3765" t="s">
        <v>417</v>
      </c>
      <c r="R3765" t="str">
        <f t="shared" si="873"/>
        <v>Average</v>
      </c>
      <c r="S3765" t="str">
        <f t="shared" si="874"/>
        <v xml:space="preserve"> </v>
      </c>
      <c r="T3765" t="b">
        <f t="shared" si="875"/>
        <v>0</v>
      </c>
      <c r="U3765" t="b">
        <f t="shared" si="876"/>
        <v>1</v>
      </c>
      <c r="V3765" t="str">
        <f t="shared" si="877"/>
        <v>Average Company</v>
      </c>
      <c r="W3765" t="str">
        <f t="shared" si="878"/>
        <v>Don't Buy</v>
      </c>
      <c r="X3765" t="str">
        <f t="shared" si="879"/>
        <v>Not Known</v>
      </c>
      <c r="Z3765" t="str">
        <f t="shared" si="880"/>
        <v>None</v>
      </c>
      <c r="AB3765" t="str">
        <f t="shared" si="881"/>
        <v>0</v>
      </c>
    </row>
    <row r="3766" spans="1:28" x14ac:dyDescent="0.3">
      <c r="A3766">
        <v>3764</v>
      </c>
      <c r="B3766" t="s">
        <v>7391</v>
      </c>
      <c r="C3766" t="str">
        <f t="shared" si="868"/>
        <v>Long</v>
      </c>
      <c r="D3766">
        <v>3.8</v>
      </c>
      <c r="F3766" s="1">
        <f t="shared" si="882"/>
        <v>3.8</v>
      </c>
      <c r="G3766" s="1">
        <f t="shared" si="869"/>
        <v>3.8</v>
      </c>
      <c r="H3766">
        <f t="shared" si="870"/>
        <v>3.8</v>
      </c>
      <c r="I3766" t="s">
        <v>7390</v>
      </c>
      <c r="J3766" t="s">
        <v>10</v>
      </c>
      <c r="K3766" t="s">
        <v>1297</v>
      </c>
      <c r="L3766" t="str">
        <f t="shared" si="871"/>
        <v>Established</v>
      </c>
      <c r="N3766" s="2">
        <f t="shared" si="872"/>
        <v>67</v>
      </c>
      <c r="O3766" t="s">
        <v>624</v>
      </c>
      <c r="P3766" t="s">
        <v>683</v>
      </c>
      <c r="Q3766" t="s">
        <v>564</v>
      </c>
      <c r="R3766" t="str">
        <f t="shared" si="873"/>
        <v>Average</v>
      </c>
      <c r="S3766" t="str">
        <f t="shared" si="874"/>
        <v xml:space="preserve"> </v>
      </c>
      <c r="T3766" t="b">
        <f t="shared" si="875"/>
        <v>0</v>
      </c>
      <c r="U3766" t="b">
        <f t="shared" si="876"/>
        <v>1</v>
      </c>
      <c r="V3766" t="str">
        <f t="shared" si="877"/>
        <v>Average Company</v>
      </c>
      <c r="W3766" t="str">
        <f t="shared" si="878"/>
        <v>Don't Buy</v>
      </c>
      <c r="X3766" t="str">
        <f t="shared" si="879"/>
        <v>Not Known</v>
      </c>
      <c r="Z3766" t="str">
        <f t="shared" si="880"/>
        <v>None</v>
      </c>
      <c r="AB3766" t="str">
        <f t="shared" si="881"/>
        <v>0</v>
      </c>
    </row>
    <row r="3767" spans="1:28" x14ac:dyDescent="0.3">
      <c r="A3767">
        <v>3765</v>
      </c>
      <c r="B3767" t="s">
        <v>7392</v>
      </c>
      <c r="C3767" t="str">
        <f t="shared" si="868"/>
        <v>Short</v>
      </c>
      <c r="D3767">
        <v>3.9</v>
      </c>
      <c r="F3767" s="1">
        <f t="shared" si="882"/>
        <v>3.9</v>
      </c>
      <c r="G3767" s="1">
        <f t="shared" si="869"/>
        <v>3.9</v>
      </c>
      <c r="H3767">
        <f t="shared" si="870"/>
        <v>3.9</v>
      </c>
      <c r="I3767" t="s">
        <v>7390</v>
      </c>
      <c r="J3767" t="s">
        <v>22</v>
      </c>
      <c r="K3767" t="s">
        <v>7393</v>
      </c>
      <c r="L3767" t="str">
        <f t="shared" si="871"/>
        <v>Established</v>
      </c>
      <c r="N3767" s="2">
        <f t="shared" si="872"/>
        <v>44</v>
      </c>
      <c r="O3767" t="s">
        <v>96</v>
      </c>
      <c r="P3767" t="s">
        <v>691</v>
      </c>
      <c r="Q3767" t="s">
        <v>846</v>
      </c>
      <c r="R3767" t="str">
        <f t="shared" si="873"/>
        <v>Average</v>
      </c>
      <c r="S3767" t="str">
        <f t="shared" si="874"/>
        <v xml:space="preserve"> </v>
      </c>
      <c r="T3767" t="b">
        <f t="shared" si="875"/>
        <v>0</v>
      </c>
      <c r="U3767" t="b">
        <f t="shared" si="876"/>
        <v>1</v>
      </c>
      <c r="V3767" t="str">
        <f t="shared" si="877"/>
        <v>Average Company</v>
      </c>
      <c r="W3767" t="str">
        <f t="shared" si="878"/>
        <v>Don't Buy</v>
      </c>
      <c r="X3767" t="str">
        <f t="shared" si="879"/>
        <v>Not Known</v>
      </c>
      <c r="Z3767" t="str">
        <f t="shared" si="880"/>
        <v>None</v>
      </c>
      <c r="AB3767" t="str">
        <f t="shared" si="881"/>
        <v>0</v>
      </c>
    </row>
    <row r="3768" spans="1:28" x14ac:dyDescent="0.3">
      <c r="A3768">
        <v>3766</v>
      </c>
      <c r="B3768" t="s">
        <v>7394</v>
      </c>
      <c r="C3768" t="str">
        <f t="shared" si="868"/>
        <v>Long</v>
      </c>
      <c r="D3768">
        <v>3.9</v>
      </c>
      <c r="F3768" s="1">
        <f t="shared" si="882"/>
        <v>3.9</v>
      </c>
      <c r="G3768" s="1">
        <f t="shared" si="869"/>
        <v>3.9</v>
      </c>
      <c r="H3768">
        <f t="shared" si="870"/>
        <v>3.9</v>
      </c>
      <c r="I3768" t="s">
        <v>7390</v>
      </c>
      <c r="J3768" t="s">
        <v>22</v>
      </c>
      <c r="K3768" t="s">
        <v>4204</v>
      </c>
      <c r="L3768" t="str">
        <f t="shared" si="871"/>
        <v>Established</v>
      </c>
      <c r="N3768" s="2">
        <f t="shared" si="872"/>
        <v>14</v>
      </c>
      <c r="O3768" t="s">
        <v>522</v>
      </c>
      <c r="P3768" t="s">
        <v>1308</v>
      </c>
      <c r="Q3768" t="s">
        <v>80</v>
      </c>
      <c r="R3768" t="str">
        <f t="shared" si="873"/>
        <v>Average</v>
      </c>
      <c r="S3768" t="str">
        <f t="shared" si="874"/>
        <v xml:space="preserve"> </v>
      </c>
      <c r="T3768" t="b">
        <f t="shared" si="875"/>
        <v>0</v>
      </c>
      <c r="U3768" t="b">
        <f t="shared" si="876"/>
        <v>1</v>
      </c>
      <c r="V3768" t="str">
        <f t="shared" si="877"/>
        <v>Average Company</v>
      </c>
      <c r="W3768" t="str">
        <f t="shared" si="878"/>
        <v>Buy</v>
      </c>
      <c r="X3768" t="str">
        <f t="shared" si="879"/>
        <v>Not Known</v>
      </c>
      <c r="Z3768" t="str">
        <f t="shared" si="880"/>
        <v>None</v>
      </c>
      <c r="AB3768" t="str">
        <f t="shared" si="881"/>
        <v>0</v>
      </c>
    </row>
    <row r="3769" spans="1:28" x14ac:dyDescent="0.3">
      <c r="A3769">
        <v>3767</v>
      </c>
      <c r="B3769" t="s">
        <v>7395</v>
      </c>
      <c r="C3769" t="str">
        <f t="shared" si="868"/>
        <v>Long</v>
      </c>
      <c r="D3769">
        <v>3.9</v>
      </c>
      <c r="F3769" s="1">
        <f t="shared" si="882"/>
        <v>3.9</v>
      </c>
      <c r="G3769" s="1">
        <f t="shared" si="869"/>
        <v>3.9</v>
      </c>
      <c r="H3769">
        <f t="shared" si="870"/>
        <v>3.9</v>
      </c>
      <c r="I3769" t="s">
        <v>7390</v>
      </c>
      <c r="J3769" t="s">
        <v>22</v>
      </c>
      <c r="K3769" t="s">
        <v>7396</v>
      </c>
      <c r="L3769" t="str">
        <f t="shared" si="871"/>
        <v>Established</v>
      </c>
      <c r="N3769" s="2">
        <f t="shared" si="872"/>
        <v>20</v>
      </c>
      <c r="O3769" t="s">
        <v>151</v>
      </c>
      <c r="P3769" t="s">
        <v>683</v>
      </c>
      <c r="Q3769" t="s">
        <v>605</v>
      </c>
      <c r="R3769" t="str">
        <f t="shared" si="873"/>
        <v>Average</v>
      </c>
      <c r="S3769" t="str">
        <f t="shared" si="874"/>
        <v xml:space="preserve"> </v>
      </c>
      <c r="T3769" t="b">
        <f t="shared" si="875"/>
        <v>0</v>
      </c>
      <c r="U3769" t="b">
        <f t="shared" si="876"/>
        <v>1</v>
      </c>
      <c r="V3769" t="str">
        <f t="shared" si="877"/>
        <v>Average Company</v>
      </c>
      <c r="W3769" t="str">
        <f t="shared" si="878"/>
        <v>Don't Buy</v>
      </c>
      <c r="X3769" t="str">
        <f t="shared" si="879"/>
        <v>Not Known</v>
      </c>
      <c r="Z3769" t="str">
        <f t="shared" si="880"/>
        <v>None</v>
      </c>
      <c r="AB3769" t="str">
        <f t="shared" si="881"/>
        <v>0</v>
      </c>
    </row>
    <row r="3770" spans="1:28" x14ac:dyDescent="0.3">
      <c r="A3770">
        <v>3768</v>
      </c>
      <c r="B3770" t="s">
        <v>7397</v>
      </c>
      <c r="C3770" t="str">
        <f t="shared" si="868"/>
        <v>Long</v>
      </c>
      <c r="D3770">
        <v>4.5</v>
      </c>
      <c r="F3770" s="1">
        <f t="shared" si="882"/>
        <v>4.5</v>
      </c>
      <c r="G3770" s="1">
        <f t="shared" si="869"/>
        <v>4.5</v>
      </c>
      <c r="H3770">
        <f t="shared" si="870"/>
        <v>4.5</v>
      </c>
      <c r="I3770" t="s">
        <v>7390</v>
      </c>
      <c r="J3770" t="s">
        <v>22</v>
      </c>
      <c r="K3770" t="s">
        <v>7398</v>
      </c>
      <c r="L3770" t="str">
        <f t="shared" si="871"/>
        <v>Established</v>
      </c>
      <c r="N3770" s="2">
        <f t="shared" si="872"/>
        <v>21</v>
      </c>
      <c r="O3770" t="s">
        <v>321</v>
      </c>
      <c r="P3770" t="s">
        <v>691</v>
      </c>
      <c r="Q3770" t="s">
        <v>564</v>
      </c>
      <c r="R3770" t="str">
        <f t="shared" si="873"/>
        <v>Great</v>
      </c>
      <c r="S3770" t="str">
        <f t="shared" si="874"/>
        <v>Great</v>
      </c>
      <c r="T3770" t="b">
        <f t="shared" si="875"/>
        <v>1</v>
      </c>
      <c r="U3770" t="b">
        <f t="shared" si="876"/>
        <v>1</v>
      </c>
      <c r="V3770" t="str">
        <f t="shared" si="877"/>
        <v>Top Company</v>
      </c>
      <c r="W3770" t="str">
        <f t="shared" si="878"/>
        <v>Don't Buy</v>
      </c>
      <c r="X3770" t="str">
        <f t="shared" si="879"/>
        <v>Not Known</v>
      </c>
      <c r="Z3770" t="str">
        <f t="shared" si="880"/>
        <v>None</v>
      </c>
      <c r="AB3770" t="str">
        <f t="shared" si="881"/>
        <v>0</v>
      </c>
    </row>
    <row r="3771" spans="1:28" x14ac:dyDescent="0.3">
      <c r="A3771">
        <v>3769</v>
      </c>
      <c r="B3771" t="s">
        <v>7399</v>
      </c>
      <c r="C3771" t="str">
        <f t="shared" si="868"/>
        <v>Long</v>
      </c>
      <c r="D3771">
        <v>3.2</v>
      </c>
      <c r="F3771" s="1">
        <f t="shared" si="882"/>
        <v>3.2</v>
      </c>
      <c r="G3771" s="1">
        <f t="shared" si="869"/>
        <v>3.2</v>
      </c>
      <c r="H3771">
        <f t="shared" si="870"/>
        <v>3.2</v>
      </c>
      <c r="I3771" t="s">
        <v>7390</v>
      </c>
      <c r="J3771" t="s">
        <v>22</v>
      </c>
      <c r="K3771" t="s">
        <v>7400</v>
      </c>
      <c r="L3771" t="str">
        <f t="shared" si="871"/>
        <v>Established</v>
      </c>
      <c r="N3771" s="2">
        <f t="shared" si="872"/>
        <v>21</v>
      </c>
      <c r="O3771" t="s">
        <v>321</v>
      </c>
      <c r="P3771" t="s">
        <v>691</v>
      </c>
      <c r="Q3771" t="s">
        <v>44</v>
      </c>
      <c r="R3771" t="str">
        <f t="shared" si="873"/>
        <v>Average</v>
      </c>
      <c r="S3771" t="str">
        <f t="shared" si="874"/>
        <v xml:space="preserve"> </v>
      </c>
      <c r="T3771" t="b">
        <f t="shared" si="875"/>
        <v>0</v>
      </c>
      <c r="U3771" t="b">
        <f t="shared" si="876"/>
        <v>0</v>
      </c>
      <c r="V3771" t="str">
        <f t="shared" si="877"/>
        <v>Average Company</v>
      </c>
      <c r="W3771" t="str">
        <f t="shared" si="878"/>
        <v>Don't Buy</v>
      </c>
      <c r="X3771" t="str">
        <f t="shared" si="879"/>
        <v>Not Known</v>
      </c>
      <c r="Z3771" t="str">
        <f t="shared" si="880"/>
        <v>None</v>
      </c>
      <c r="AB3771" t="str">
        <f t="shared" si="881"/>
        <v>0</v>
      </c>
    </row>
    <row r="3772" spans="1:28" x14ac:dyDescent="0.3">
      <c r="A3772">
        <v>3770</v>
      </c>
      <c r="B3772" t="s">
        <v>7401</v>
      </c>
      <c r="C3772" t="str">
        <f t="shared" si="868"/>
        <v>Long</v>
      </c>
      <c r="D3772">
        <v>4.3</v>
      </c>
      <c r="F3772" s="1">
        <f t="shared" si="882"/>
        <v>4.3</v>
      </c>
      <c r="G3772" s="1">
        <f t="shared" si="869"/>
        <v>4.3</v>
      </c>
      <c r="H3772">
        <f t="shared" si="870"/>
        <v>4.3</v>
      </c>
      <c r="I3772" t="s">
        <v>7390</v>
      </c>
      <c r="J3772" t="s">
        <v>22</v>
      </c>
      <c r="K3772" t="s">
        <v>3861</v>
      </c>
      <c r="L3772" t="str">
        <f t="shared" si="871"/>
        <v>Established</v>
      </c>
      <c r="N3772" s="2">
        <f t="shared" si="872"/>
        <v>34</v>
      </c>
      <c r="O3772" t="s">
        <v>213</v>
      </c>
      <c r="P3772" t="s">
        <v>691</v>
      </c>
      <c r="Q3772" t="s">
        <v>378</v>
      </c>
      <c r="R3772" t="str">
        <f t="shared" si="873"/>
        <v>Great</v>
      </c>
      <c r="S3772" t="str">
        <f t="shared" si="874"/>
        <v>Great</v>
      </c>
      <c r="T3772" t="b">
        <f t="shared" si="875"/>
        <v>1</v>
      </c>
      <c r="U3772" t="b">
        <f t="shared" si="876"/>
        <v>1</v>
      </c>
      <c r="V3772" t="str">
        <f t="shared" si="877"/>
        <v>Top Company</v>
      </c>
      <c r="W3772" t="str">
        <f t="shared" si="878"/>
        <v>Don't Buy</v>
      </c>
      <c r="X3772" t="str">
        <f t="shared" si="879"/>
        <v>Not Known</v>
      </c>
      <c r="Z3772" t="str">
        <f t="shared" si="880"/>
        <v>None</v>
      </c>
      <c r="AB3772" t="str">
        <f t="shared" si="881"/>
        <v>0</v>
      </c>
    </row>
    <row r="3773" spans="1:28" x14ac:dyDescent="0.3">
      <c r="A3773">
        <v>3771</v>
      </c>
      <c r="B3773" t="s">
        <v>7402</v>
      </c>
      <c r="C3773" t="str">
        <f t="shared" si="868"/>
        <v>Long</v>
      </c>
      <c r="D3773">
        <v>3.3</v>
      </c>
      <c r="F3773" s="1">
        <f t="shared" si="882"/>
        <v>3.3</v>
      </c>
      <c r="G3773" s="1">
        <f t="shared" si="869"/>
        <v>3.3</v>
      </c>
      <c r="H3773">
        <f t="shared" si="870"/>
        <v>3.3</v>
      </c>
      <c r="I3773" t="s">
        <v>7390</v>
      </c>
      <c r="J3773" t="s">
        <v>22</v>
      </c>
      <c r="K3773" t="s">
        <v>7403</v>
      </c>
      <c r="L3773" t="str">
        <f t="shared" si="871"/>
        <v>Established</v>
      </c>
      <c r="N3773" s="2">
        <f t="shared" si="872"/>
        <v>24</v>
      </c>
      <c r="O3773" t="s">
        <v>185</v>
      </c>
      <c r="P3773" t="s">
        <v>147</v>
      </c>
      <c r="Q3773" t="s">
        <v>523</v>
      </c>
      <c r="R3773" t="str">
        <f t="shared" si="873"/>
        <v>Average</v>
      </c>
      <c r="S3773" t="str">
        <f t="shared" si="874"/>
        <v xml:space="preserve"> </v>
      </c>
      <c r="T3773" t="b">
        <f t="shared" si="875"/>
        <v>0</v>
      </c>
      <c r="U3773" t="b">
        <f t="shared" si="876"/>
        <v>0</v>
      </c>
      <c r="V3773" t="str">
        <f t="shared" si="877"/>
        <v>Average Company</v>
      </c>
      <c r="W3773" t="str">
        <f t="shared" si="878"/>
        <v>Don't Buy</v>
      </c>
      <c r="X3773" t="str">
        <f t="shared" si="879"/>
        <v>Not Known</v>
      </c>
      <c r="Z3773" t="str">
        <f t="shared" si="880"/>
        <v>None</v>
      </c>
      <c r="AB3773" t="str">
        <f t="shared" si="881"/>
        <v>0</v>
      </c>
    </row>
    <row r="3774" spans="1:28" x14ac:dyDescent="0.3">
      <c r="A3774">
        <v>3772</v>
      </c>
      <c r="B3774" t="s">
        <v>7404</v>
      </c>
      <c r="C3774" t="str">
        <f t="shared" si="868"/>
        <v>Long</v>
      </c>
      <c r="D3774">
        <v>4</v>
      </c>
      <c r="F3774" s="1">
        <f t="shared" si="882"/>
        <v>4</v>
      </c>
      <c r="G3774" s="1">
        <f t="shared" si="869"/>
        <v>4</v>
      </c>
      <c r="H3774">
        <f t="shared" si="870"/>
        <v>4</v>
      </c>
      <c r="I3774" t="s">
        <v>7390</v>
      </c>
      <c r="J3774" t="s">
        <v>22</v>
      </c>
      <c r="K3774" t="s">
        <v>4840</v>
      </c>
      <c r="L3774" t="str">
        <f t="shared" si="871"/>
        <v>Established</v>
      </c>
      <c r="N3774" s="2">
        <f t="shared" si="872"/>
        <v>18</v>
      </c>
      <c r="O3774" t="s">
        <v>200</v>
      </c>
      <c r="P3774" t="s">
        <v>691</v>
      </c>
      <c r="Q3774" t="s">
        <v>105</v>
      </c>
      <c r="R3774" t="str">
        <f t="shared" si="873"/>
        <v>Average</v>
      </c>
      <c r="S3774" t="str">
        <f t="shared" si="874"/>
        <v xml:space="preserve"> </v>
      </c>
      <c r="T3774" t="b">
        <f t="shared" si="875"/>
        <v>0</v>
      </c>
      <c r="U3774" t="b">
        <f t="shared" si="876"/>
        <v>1</v>
      </c>
      <c r="V3774" t="str">
        <f t="shared" si="877"/>
        <v>Average Company</v>
      </c>
      <c r="W3774" t="str">
        <f t="shared" si="878"/>
        <v>Don't Buy</v>
      </c>
      <c r="X3774" t="str">
        <f t="shared" si="879"/>
        <v>Not Known</v>
      </c>
      <c r="Z3774" t="str">
        <f t="shared" si="880"/>
        <v>None</v>
      </c>
      <c r="AB3774" t="str">
        <f t="shared" si="881"/>
        <v>0</v>
      </c>
    </row>
    <row r="3775" spans="1:28" x14ac:dyDescent="0.3">
      <c r="A3775">
        <v>3773</v>
      </c>
      <c r="B3775" t="s">
        <v>7405</v>
      </c>
      <c r="C3775" t="str">
        <f t="shared" si="868"/>
        <v>Long</v>
      </c>
      <c r="D3775">
        <v>4.0999999999999996</v>
      </c>
      <c r="F3775" s="1">
        <f t="shared" si="882"/>
        <v>4.0999999999999996</v>
      </c>
      <c r="G3775" s="1">
        <f t="shared" si="869"/>
        <v>4.0999999999999996</v>
      </c>
      <c r="H3775">
        <f t="shared" si="870"/>
        <v>4.0999999999999996</v>
      </c>
      <c r="I3775" t="s">
        <v>7390</v>
      </c>
      <c r="J3775" t="s">
        <v>10</v>
      </c>
      <c r="K3775" t="s">
        <v>7406</v>
      </c>
      <c r="L3775" t="str">
        <f t="shared" si="871"/>
        <v>Established</v>
      </c>
      <c r="N3775" s="2">
        <f t="shared" si="872"/>
        <v>23</v>
      </c>
      <c r="O3775" t="s">
        <v>230</v>
      </c>
      <c r="P3775" t="s">
        <v>147</v>
      </c>
      <c r="Q3775" t="s">
        <v>28</v>
      </c>
      <c r="R3775" t="str">
        <f t="shared" si="873"/>
        <v>Great</v>
      </c>
      <c r="S3775" t="str">
        <f t="shared" si="874"/>
        <v>Great</v>
      </c>
      <c r="T3775" t="b">
        <f t="shared" si="875"/>
        <v>1</v>
      </c>
      <c r="U3775" t="b">
        <f t="shared" si="876"/>
        <v>1</v>
      </c>
      <c r="V3775" t="str">
        <f t="shared" si="877"/>
        <v>Top Company</v>
      </c>
      <c r="W3775" t="str">
        <f t="shared" si="878"/>
        <v>Don't Buy</v>
      </c>
      <c r="X3775" t="str">
        <f t="shared" si="879"/>
        <v>Not Known</v>
      </c>
      <c r="Z3775" t="str">
        <f t="shared" si="880"/>
        <v>None</v>
      </c>
      <c r="AB3775" t="str">
        <f t="shared" si="881"/>
        <v>1Million</v>
      </c>
    </row>
    <row r="3776" spans="1:28" x14ac:dyDescent="0.3">
      <c r="A3776">
        <v>3774</v>
      </c>
      <c r="B3776" t="s">
        <v>7407</v>
      </c>
      <c r="C3776" t="str">
        <f t="shared" si="868"/>
        <v>Long</v>
      </c>
      <c r="D3776">
        <v>4.5</v>
      </c>
      <c r="F3776" s="1">
        <f t="shared" si="882"/>
        <v>4.5</v>
      </c>
      <c r="G3776" s="1">
        <f t="shared" si="869"/>
        <v>4.5</v>
      </c>
      <c r="H3776">
        <f t="shared" si="870"/>
        <v>4.5</v>
      </c>
      <c r="I3776" t="s">
        <v>7390</v>
      </c>
      <c r="J3776" t="s">
        <v>22</v>
      </c>
      <c r="K3776" t="s">
        <v>2958</v>
      </c>
      <c r="L3776" t="str">
        <f t="shared" si="871"/>
        <v>Established</v>
      </c>
      <c r="N3776" s="2">
        <f t="shared" si="872"/>
        <v>20</v>
      </c>
      <c r="O3776" t="s">
        <v>151</v>
      </c>
      <c r="P3776" t="s">
        <v>1308</v>
      </c>
      <c r="Q3776" t="s">
        <v>284</v>
      </c>
      <c r="R3776" t="str">
        <f t="shared" si="873"/>
        <v>Great</v>
      </c>
      <c r="S3776" t="str">
        <f t="shared" si="874"/>
        <v>Great</v>
      </c>
      <c r="T3776" t="b">
        <f t="shared" si="875"/>
        <v>1</v>
      </c>
      <c r="U3776" t="b">
        <f t="shared" si="876"/>
        <v>1</v>
      </c>
      <c r="V3776" t="str">
        <f t="shared" si="877"/>
        <v>Average Company</v>
      </c>
      <c r="W3776" t="str">
        <f t="shared" si="878"/>
        <v>Don't Buy</v>
      </c>
      <c r="X3776" t="str">
        <f t="shared" si="879"/>
        <v>Not Known</v>
      </c>
      <c r="Z3776" t="str">
        <f t="shared" si="880"/>
        <v>None</v>
      </c>
      <c r="AB3776" t="str">
        <f t="shared" si="881"/>
        <v>0</v>
      </c>
    </row>
    <row r="3777" spans="1:28" x14ac:dyDescent="0.3">
      <c r="A3777">
        <v>3775</v>
      </c>
      <c r="B3777" t="s">
        <v>7408</v>
      </c>
      <c r="C3777" t="str">
        <f t="shared" si="868"/>
        <v>Long</v>
      </c>
      <c r="D3777">
        <v>3.8</v>
      </c>
      <c r="F3777" s="1" t="e">
        <f t="shared" si="882"/>
        <v>#VALUE!</v>
      </c>
      <c r="G3777" s="1" t="e">
        <f t="shared" si="869"/>
        <v>#VALUE!</v>
      </c>
      <c r="H3777" t="e">
        <f t="shared" si="870"/>
        <v>#VALUE!</v>
      </c>
      <c r="I3777" t="s">
        <v>7390</v>
      </c>
      <c r="J3777" t="s">
        <v>7409</v>
      </c>
      <c r="K3777" t="s">
        <v>151</v>
      </c>
      <c r="L3777" t="e">
        <f t="shared" si="871"/>
        <v>#VALUE!</v>
      </c>
      <c r="N3777" s="2" t="e">
        <f t="shared" si="872"/>
        <v>#VALUE!</v>
      </c>
      <c r="O3777" t="s">
        <v>147</v>
      </c>
      <c r="Q3777" t="s">
        <v>986</v>
      </c>
      <c r="R3777" t="str">
        <f t="shared" si="873"/>
        <v>Average</v>
      </c>
      <c r="S3777" t="str">
        <f t="shared" si="874"/>
        <v xml:space="preserve"> </v>
      </c>
      <c r="T3777" t="e">
        <f t="shared" si="875"/>
        <v>#VALUE!</v>
      </c>
      <c r="U3777" t="e">
        <f t="shared" si="876"/>
        <v>#VALUE!</v>
      </c>
      <c r="V3777" t="e">
        <f t="shared" si="877"/>
        <v>#VALUE!</v>
      </c>
      <c r="W3777" t="str">
        <f t="shared" si="878"/>
        <v>Don't Buy</v>
      </c>
      <c r="X3777" t="str">
        <f t="shared" si="879"/>
        <v>Not Known</v>
      </c>
      <c r="Z3777" t="e">
        <f t="shared" si="880"/>
        <v>#VALUE!</v>
      </c>
      <c r="AB3777" t="str">
        <f t="shared" si="881"/>
        <v>0</v>
      </c>
    </row>
    <row r="3778" spans="1:28" x14ac:dyDescent="0.3">
      <c r="A3778">
        <v>3776</v>
      </c>
      <c r="B3778" t="s">
        <v>7410</v>
      </c>
      <c r="C3778" t="str">
        <f t="shared" si="868"/>
        <v>Long</v>
      </c>
      <c r="D3778">
        <v>3.3</v>
      </c>
      <c r="F3778" s="1">
        <f t="shared" si="882"/>
        <v>3.3</v>
      </c>
      <c r="G3778" s="1">
        <f t="shared" si="869"/>
        <v>3.3</v>
      </c>
      <c r="H3778">
        <f t="shared" si="870"/>
        <v>3.3</v>
      </c>
      <c r="I3778" t="s">
        <v>7390</v>
      </c>
      <c r="J3778" t="s">
        <v>22</v>
      </c>
      <c r="K3778" t="s">
        <v>4274</v>
      </c>
      <c r="L3778" t="str">
        <f t="shared" si="871"/>
        <v>Established</v>
      </c>
      <c r="N3778" s="2">
        <f t="shared" si="872"/>
        <v>22</v>
      </c>
      <c r="O3778" t="s">
        <v>142</v>
      </c>
      <c r="P3778" t="s">
        <v>691</v>
      </c>
      <c r="Q3778" t="s">
        <v>3437</v>
      </c>
      <c r="R3778" t="str">
        <f t="shared" si="873"/>
        <v>Average</v>
      </c>
      <c r="S3778" t="str">
        <f t="shared" si="874"/>
        <v xml:space="preserve"> </v>
      </c>
      <c r="T3778" t="b">
        <f t="shared" si="875"/>
        <v>0</v>
      </c>
      <c r="U3778" t="b">
        <f t="shared" si="876"/>
        <v>0</v>
      </c>
      <c r="V3778" t="str">
        <f t="shared" si="877"/>
        <v>Average Company</v>
      </c>
      <c r="W3778" t="str">
        <f t="shared" si="878"/>
        <v>Don't Buy</v>
      </c>
      <c r="X3778" t="str">
        <f t="shared" si="879"/>
        <v>Not Known</v>
      </c>
      <c r="Z3778" t="str">
        <f t="shared" si="880"/>
        <v>None</v>
      </c>
      <c r="AB3778" t="str">
        <f t="shared" si="881"/>
        <v>0</v>
      </c>
    </row>
    <row r="3779" spans="1:28" x14ac:dyDescent="0.3">
      <c r="A3779">
        <v>3777</v>
      </c>
      <c r="B3779" t="s">
        <v>7411</v>
      </c>
      <c r="C3779" t="str">
        <f t="shared" ref="C3779:C3842" si="883">IF(LEN(B3779)&gt;=10,"Long","Short")</f>
        <v>Long</v>
      </c>
      <c r="D3779">
        <v>4.4000000000000004</v>
      </c>
      <c r="F3779" s="1">
        <f t="shared" si="882"/>
        <v>4.4000000000000004</v>
      </c>
      <c r="G3779" s="1">
        <f t="shared" ref="G3779:G3842" si="884">IF(L3779="Startup",D3779+0.5,D3779)</f>
        <v>4.4000000000000004</v>
      </c>
      <c r="H3779">
        <f t="shared" ref="H3779:H3842" si="885">IF(L3779="Startup",D3779+0.1,D3779)</f>
        <v>4.4000000000000004</v>
      </c>
      <c r="I3779" t="s">
        <v>7390</v>
      </c>
      <c r="J3779" t="s">
        <v>22</v>
      </c>
      <c r="K3779" t="s">
        <v>7412</v>
      </c>
      <c r="L3779" t="str">
        <f t="shared" ref="L3779:L3842" si="886">IF(N3779&lt;10,"Startup","Established")</f>
        <v>Established</v>
      </c>
      <c r="N3779" s="2">
        <f t="shared" ref="N3779:N3842" si="887">INT(LEFT(O3779,2))</f>
        <v>38</v>
      </c>
      <c r="O3779" t="s">
        <v>357</v>
      </c>
      <c r="P3779" t="s">
        <v>147</v>
      </c>
      <c r="Q3779" t="s">
        <v>254</v>
      </c>
      <c r="R3779" t="str">
        <f t="shared" ref="R3779:R3842" si="888">IF(D3779&gt;4,"Great","Average")</f>
        <v>Great</v>
      </c>
      <c r="S3779" t="str">
        <f t="shared" ref="S3779:S3842" si="889">IF(D3779&gt;4,"Great"," ")</f>
        <v>Great</v>
      </c>
      <c r="T3779" t="b">
        <f t="shared" ref="T3779:T3842" si="890">AND(D3779:D13737&gt;4,N3779:N13737&gt;10)</f>
        <v>1</v>
      </c>
      <c r="U3779" t="b">
        <f t="shared" ref="U3779:U3842" si="891">OR(D3779&gt;3.5,N3779&lt;10)</f>
        <v>1</v>
      </c>
      <c r="V3779" t="str">
        <f t="shared" ref="V3779:V3842" si="892">IF(AND(D3779&gt;4,N3779&gt;20),"Top Company","Average Company")</f>
        <v>Top Company</v>
      </c>
      <c r="W3779" t="str">
        <f t="shared" ref="W3779:W3842" si="893">IF(OR(LEFT(B3779,1)="T",LEFT(B3779,1)="G"),"Buy","Don't Buy")</f>
        <v>Don't Buy</v>
      </c>
      <c r="X3779" t="str">
        <f t="shared" ref="X3779:X3842" si="894">IF(IF(Q3779="Financial Services",ISNUMBER(SEARCH("Mumbai",K3779))),"Bombay Finance","Not Known")</f>
        <v>Not Known</v>
      </c>
      <c r="Z3779" t="str">
        <f t="shared" ref="Z3779:Z3842" si="895">IF(AND(OR(ISNUMBER(SEARCH("Bangalore",K3779)),ISNUMBER(SEARCH("Bengaluru",K3779)),ISNUMBER(SEARCH("Chennai",K3779))),N3779&lt;10),"Silicon Valley Startups","None")</f>
        <v>None</v>
      </c>
      <c r="AB3779" t="str">
        <f t="shared" ref="AB3779:AB3842" si="896">IF(AND(OR(Q3779="IT Services &amp; Consulting",Q3779="Financial Services"),D3779&gt;4),"1Million",IF(AND(OR(Q3779="IT Services &amp; Consulting",Q3779="Financial Services"),D3779&lt;=4),"500K",IF(AND(Q3779="Telecom / ISP",D3779&gt;4),"800K","0")))</f>
        <v>0</v>
      </c>
    </row>
    <row r="3780" spans="1:28" x14ac:dyDescent="0.3">
      <c r="A3780">
        <v>3778</v>
      </c>
      <c r="B3780" t="s">
        <v>7413</v>
      </c>
      <c r="C3780" t="str">
        <f t="shared" si="883"/>
        <v>Long</v>
      </c>
      <c r="D3780">
        <v>4.0999999999999996</v>
      </c>
      <c r="F3780" s="1">
        <f t="shared" si="882"/>
        <v>4.0999999999999996</v>
      </c>
      <c r="G3780" s="1">
        <f t="shared" si="884"/>
        <v>4.0999999999999996</v>
      </c>
      <c r="H3780">
        <f t="shared" si="885"/>
        <v>4.0999999999999996</v>
      </c>
      <c r="I3780" t="s">
        <v>7390</v>
      </c>
      <c r="J3780" t="s">
        <v>22</v>
      </c>
      <c r="K3780" t="s">
        <v>5375</v>
      </c>
      <c r="L3780" t="str">
        <f t="shared" si="886"/>
        <v>Established</v>
      </c>
      <c r="N3780" s="2">
        <f t="shared" si="887"/>
        <v>92</v>
      </c>
      <c r="O3780" t="s">
        <v>632</v>
      </c>
      <c r="P3780" t="s">
        <v>683</v>
      </c>
      <c r="Q3780" t="s">
        <v>117</v>
      </c>
      <c r="R3780" t="str">
        <f t="shared" si="888"/>
        <v>Great</v>
      </c>
      <c r="S3780" t="str">
        <f t="shared" si="889"/>
        <v>Great</v>
      </c>
      <c r="T3780" t="b">
        <f t="shared" si="890"/>
        <v>1</v>
      </c>
      <c r="U3780" t="b">
        <f t="shared" si="891"/>
        <v>1</v>
      </c>
      <c r="V3780" t="str">
        <f t="shared" si="892"/>
        <v>Top Company</v>
      </c>
      <c r="W3780" t="str">
        <f t="shared" si="893"/>
        <v>Don't Buy</v>
      </c>
      <c r="X3780" t="str">
        <f t="shared" si="894"/>
        <v>Not Known</v>
      </c>
      <c r="Z3780" t="str">
        <f t="shared" si="895"/>
        <v>None</v>
      </c>
      <c r="AB3780" t="str">
        <f t="shared" si="896"/>
        <v>0</v>
      </c>
    </row>
    <row r="3781" spans="1:28" x14ac:dyDescent="0.3">
      <c r="A3781">
        <v>3779</v>
      </c>
      <c r="B3781" t="s">
        <v>7399</v>
      </c>
      <c r="C3781" t="str">
        <f t="shared" si="883"/>
        <v>Long</v>
      </c>
      <c r="D3781">
        <v>3.2</v>
      </c>
      <c r="F3781" s="1">
        <f t="shared" si="882"/>
        <v>3.2</v>
      </c>
      <c r="G3781" s="1">
        <f t="shared" si="884"/>
        <v>3.2</v>
      </c>
      <c r="H3781">
        <f t="shared" si="885"/>
        <v>3.2</v>
      </c>
      <c r="I3781" t="s">
        <v>7390</v>
      </c>
      <c r="J3781" t="s">
        <v>22</v>
      </c>
      <c r="K3781" t="s">
        <v>7400</v>
      </c>
      <c r="L3781" t="str">
        <f t="shared" si="886"/>
        <v>Established</v>
      </c>
      <c r="N3781" s="2">
        <f t="shared" si="887"/>
        <v>21</v>
      </c>
      <c r="O3781" t="s">
        <v>321</v>
      </c>
      <c r="P3781" t="s">
        <v>691</v>
      </c>
      <c r="Q3781" t="s">
        <v>44</v>
      </c>
      <c r="R3781" t="str">
        <f t="shared" si="888"/>
        <v>Average</v>
      </c>
      <c r="S3781" t="str">
        <f t="shared" si="889"/>
        <v xml:space="preserve"> </v>
      </c>
      <c r="T3781" t="b">
        <f t="shared" si="890"/>
        <v>0</v>
      </c>
      <c r="U3781" t="b">
        <f t="shared" si="891"/>
        <v>0</v>
      </c>
      <c r="V3781" t="str">
        <f t="shared" si="892"/>
        <v>Average Company</v>
      </c>
      <c r="W3781" t="str">
        <f t="shared" si="893"/>
        <v>Don't Buy</v>
      </c>
      <c r="X3781" t="str">
        <f t="shared" si="894"/>
        <v>Not Known</v>
      </c>
      <c r="Z3781" t="str">
        <f t="shared" si="895"/>
        <v>None</v>
      </c>
      <c r="AB3781" t="str">
        <f t="shared" si="896"/>
        <v>0</v>
      </c>
    </row>
    <row r="3782" spans="1:28" x14ac:dyDescent="0.3">
      <c r="A3782">
        <v>3780</v>
      </c>
      <c r="B3782" t="s">
        <v>7395</v>
      </c>
      <c r="C3782" t="str">
        <f t="shared" si="883"/>
        <v>Long</v>
      </c>
      <c r="D3782">
        <v>3.9</v>
      </c>
      <c r="F3782" s="1">
        <f t="shared" si="882"/>
        <v>3.9</v>
      </c>
      <c r="G3782" s="1">
        <f t="shared" si="884"/>
        <v>3.9</v>
      </c>
      <c r="H3782">
        <f t="shared" si="885"/>
        <v>3.9</v>
      </c>
      <c r="I3782" t="s">
        <v>7390</v>
      </c>
      <c r="J3782" t="s">
        <v>22</v>
      </c>
      <c r="K3782" t="s">
        <v>7396</v>
      </c>
      <c r="L3782" t="str">
        <f t="shared" si="886"/>
        <v>Established</v>
      </c>
      <c r="N3782" s="2">
        <f t="shared" si="887"/>
        <v>20</v>
      </c>
      <c r="O3782" t="s">
        <v>151</v>
      </c>
      <c r="P3782" t="s">
        <v>683</v>
      </c>
      <c r="Q3782" t="s">
        <v>605</v>
      </c>
      <c r="R3782" t="str">
        <f t="shared" si="888"/>
        <v>Average</v>
      </c>
      <c r="S3782" t="str">
        <f t="shared" si="889"/>
        <v xml:space="preserve"> </v>
      </c>
      <c r="T3782" t="b">
        <f t="shared" si="890"/>
        <v>0</v>
      </c>
      <c r="U3782" t="b">
        <f t="shared" si="891"/>
        <v>1</v>
      </c>
      <c r="V3782" t="str">
        <f t="shared" si="892"/>
        <v>Average Company</v>
      </c>
      <c r="W3782" t="str">
        <f t="shared" si="893"/>
        <v>Don't Buy</v>
      </c>
      <c r="X3782" t="str">
        <f t="shared" si="894"/>
        <v>Not Known</v>
      </c>
      <c r="Z3782" t="str">
        <f t="shared" si="895"/>
        <v>None</v>
      </c>
      <c r="AB3782" t="str">
        <f t="shared" si="896"/>
        <v>0</v>
      </c>
    </row>
    <row r="3783" spans="1:28" x14ac:dyDescent="0.3">
      <c r="A3783">
        <v>3781</v>
      </c>
      <c r="B3783" t="s">
        <v>7404</v>
      </c>
      <c r="C3783" t="str">
        <f t="shared" si="883"/>
        <v>Long</v>
      </c>
      <c r="D3783">
        <v>4</v>
      </c>
      <c r="F3783" s="1">
        <f t="shared" si="882"/>
        <v>4</v>
      </c>
      <c r="G3783" s="1">
        <f t="shared" si="884"/>
        <v>4</v>
      </c>
      <c r="H3783">
        <f t="shared" si="885"/>
        <v>4</v>
      </c>
      <c r="I3783" t="s">
        <v>7390</v>
      </c>
      <c r="J3783" t="s">
        <v>22</v>
      </c>
      <c r="K3783" t="s">
        <v>4840</v>
      </c>
      <c r="L3783" t="str">
        <f t="shared" si="886"/>
        <v>Established</v>
      </c>
      <c r="N3783" s="2">
        <f t="shared" si="887"/>
        <v>18</v>
      </c>
      <c r="O3783" t="s">
        <v>200</v>
      </c>
      <c r="P3783" t="s">
        <v>691</v>
      </c>
      <c r="Q3783" t="s">
        <v>105</v>
      </c>
      <c r="R3783" t="str">
        <f t="shared" si="888"/>
        <v>Average</v>
      </c>
      <c r="S3783" t="str">
        <f t="shared" si="889"/>
        <v xml:space="preserve"> </v>
      </c>
      <c r="T3783" t="b">
        <f t="shared" si="890"/>
        <v>0</v>
      </c>
      <c r="U3783" t="b">
        <f t="shared" si="891"/>
        <v>1</v>
      </c>
      <c r="V3783" t="str">
        <f t="shared" si="892"/>
        <v>Average Company</v>
      </c>
      <c r="W3783" t="str">
        <f t="shared" si="893"/>
        <v>Don't Buy</v>
      </c>
      <c r="X3783" t="str">
        <f t="shared" si="894"/>
        <v>Not Known</v>
      </c>
      <c r="Z3783" t="str">
        <f t="shared" si="895"/>
        <v>None</v>
      </c>
      <c r="AB3783" t="str">
        <f t="shared" si="896"/>
        <v>0</v>
      </c>
    </row>
    <row r="3784" spans="1:28" x14ac:dyDescent="0.3">
      <c r="A3784">
        <v>3782</v>
      </c>
      <c r="B3784" t="s">
        <v>7414</v>
      </c>
      <c r="C3784" t="str">
        <f t="shared" si="883"/>
        <v>Long</v>
      </c>
      <c r="D3784">
        <v>4</v>
      </c>
      <c r="F3784" s="1">
        <f t="shared" si="882"/>
        <v>4</v>
      </c>
      <c r="G3784" s="1">
        <f t="shared" si="884"/>
        <v>4</v>
      </c>
      <c r="H3784">
        <f t="shared" si="885"/>
        <v>4</v>
      </c>
      <c r="I3784" t="s">
        <v>7390</v>
      </c>
      <c r="J3784" t="s">
        <v>22</v>
      </c>
      <c r="K3784" t="s">
        <v>7415</v>
      </c>
      <c r="L3784" t="str">
        <f t="shared" si="886"/>
        <v>Established</v>
      </c>
      <c r="N3784" s="2">
        <f t="shared" si="887"/>
        <v>40</v>
      </c>
      <c r="O3784" t="s">
        <v>375</v>
      </c>
      <c r="P3784" t="s">
        <v>691</v>
      </c>
      <c r="Q3784" t="s">
        <v>284</v>
      </c>
      <c r="R3784" t="str">
        <f t="shared" si="888"/>
        <v>Average</v>
      </c>
      <c r="S3784" t="str">
        <f t="shared" si="889"/>
        <v xml:space="preserve"> </v>
      </c>
      <c r="T3784" t="b">
        <f t="shared" si="890"/>
        <v>0</v>
      </c>
      <c r="U3784" t="b">
        <f t="shared" si="891"/>
        <v>1</v>
      </c>
      <c r="V3784" t="str">
        <f t="shared" si="892"/>
        <v>Average Company</v>
      </c>
      <c r="W3784" t="str">
        <f t="shared" si="893"/>
        <v>Don't Buy</v>
      </c>
      <c r="X3784" t="str">
        <f t="shared" si="894"/>
        <v>Not Known</v>
      </c>
      <c r="Z3784" t="str">
        <f t="shared" si="895"/>
        <v>None</v>
      </c>
      <c r="AB3784" t="str">
        <f t="shared" si="896"/>
        <v>0</v>
      </c>
    </row>
    <row r="3785" spans="1:28" x14ac:dyDescent="0.3">
      <c r="A3785">
        <v>3783</v>
      </c>
      <c r="B3785" t="s">
        <v>7411</v>
      </c>
      <c r="C3785" t="str">
        <f t="shared" si="883"/>
        <v>Long</v>
      </c>
      <c r="D3785">
        <v>4.4000000000000004</v>
      </c>
      <c r="F3785" s="1">
        <f t="shared" si="882"/>
        <v>4.4000000000000004</v>
      </c>
      <c r="G3785" s="1">
        <f t="shared" si="884"/>
        <v>4.4000000000000004</v>
      </c>
      <c r="H3785">
        <f t="shared" si="885"/>
        <v>4.4000000000000004</v>
      </c>
      <c r="I3785" t="s">
        <v>7390</v>
      </c>
      <c r="J3785" t="s">
        <v>22</v>
      </c>
      <c r="K3785" t="s">
        <v>7412</v>
      </c>
      <c r="L3785" t="str">
        <f t="shared" si="886"/>
        <v>Established</v>
      </c>
      <c r="N3785" s="2">
        <f t="shared" si="887"/>
        <v>38</v>
      </c>
      <c r="O3785" t="s">
        <v>357</v>
      </c>
      <c r="P3785" t="s">
        <v>147</v>
      </c>
      <c r="Q3785" t="s">
        <v>254</v>
      </c>
      <c r="R3785" t="str">
        <f t="shared" si="888"/>
        <v>Great</v>
      </c>
      <c r="S3785" t="str">
        <f t="shared" si="889"/>
        <v>Great</v>
      </c>
      <c r="T3785" t="b">
        <f t="shared" si="890"/>
        <v>1</v>
      </c>
      <c r="U3785" t="b">
        <f t="shared" si="891"/>
        <v>1</v>
      </c>
      <c r="V3785" t="str">
        <f t="shared" si="892"/>
        <v>Top Company</v>
      </c>
      <c r="W3785" t="str">
        <f t="shared" si="893"/>
        <v>Don't Buy</v>
      </c>
      <c r="X3785" t="str">
        <f t="shared" si="894"/>
        <v>Not Known</v>
      </c>
      <c r="Z3785" t="str">
        <f t="shared" si="895"/>
        <v>None</v>
      </c>
      <c r="AB3785" t="str">
        <f t="shared" si="896"/>
        <v>0</v>
      </c>
    </row>
    <row r="3786" spans="1:28" x14ac:dyDescent="0.3">
      <c r="A3786">
        <v>3784</v>
      </c>
      <c r="B3786" t="s">
        <v>7408</v>
      </c>
      <c r="C3786" t="str">
        <f t="shared" si="883"/>
        <v>Long</v>
      </c>
      <c r="D3786">
        <v>3.8</v>
      </c>
      <c r="F3786" s="1" t="e">
        <f t="shared" si="882"/>
        <v>#VALUE!</v>
      </c>
      <c r="G3786" s="1" t="e">
        <f t="shared" si="884"/>
        <v>#VALUE!</v>
      </c>
      <c r="H3786" t="e">
        <f t="shared" si="885"/>
        <v>#VALUE!</v>
      </c>
      <c r="I3786" t="s">
        <v>7390</v>
      </c>
      <c r="J3786" t="s">
        <v>7409</v>
      </c>
      <c r="K3786" t="s">
        <v>151</v>
      </c>
      <c r="L3786" t="e">
        <f t="shared" si="886"/>
        <v>#VALUE!</v>
      </c>
      <c r="N3786" s="2" t="e">
        <f t="shared" si="887"/>
        <v>#VALUE!</v>
      </c>
      <c r="O3786" t="s">
        <v>147</v>
      </c>
      <c r="Q3786" t="s">
        <v>986</v>
      </c>
      <c r="R3786" t="str">
        <f t="shared" si="888"/>
        <v>Average</v>
      </c>
      <c r="S3786" t="str">
        <f t="shared" si="889"/>
        <v xml:space="preserve"> </v>
      </c>
      <c r="T3786" t="e">
        <f t="shared" si="890"/>
        <v>#VALUE!</v>
      </c>
      <c r="U3786" t="e">
        <f t="shared" si="891"/>
        <v>#VALUE!</v>
      </c>
      <c r="V3786" t="e">
        <f t="shared" si="892"/>
        <v>#VALUE!</v>
      </c>
      <c r="W3786" t="str">
        <f t="shared" si="893"/>
        <v>Don't Buy</v>
      </c>
      <c r="X3786" t="str">
        <f t="shared" si="894"/>
        <v>Not Known</v>
      </c>
      <c r="Z3786" t="e">
        <f t="shared" si="895"/>
        <v>#VALUE!</v>
      </c>
      <c r="AB3786" t="str">
        <f t="shared" si="896"/>
        <v>0</v>
      </c>
    </row>
    <row r="3787" spans="1:28" x14ac:dyDescent="0.3">
      <c r="A3787">
        <v>3785</v>
      </c>
      <c r="B3787" t="s">
        <v>7416</v>
      </c>
      <c r="C3787" t="str">
        <f t="shared" si="883"/>
        <v>Short</v>
      </c>
      <c r="D3787">
        <v>4.0999999999999996</v>
      </c>
      <c r="F3787" s="1">
        <f t="shared" si="882"/>
        <v>4.0999999999999996</v>
      </c>
      <c r="G3787" s="1">
        <f t="shared" si="884"/>
        <v>4.0999999999999996</v>
      </c>
      <c r="H3787">
        <f t="shared" si="885"/>
        <v>4.0999999999999996</v>
      </c>
      <c r="I3787" t="s">
        <v>7390</v>
      </c>
      <c r="J3787" t="s">
        <v>22</v>
      </c>
      <c r="K3787" t="s">
        <v>6892</v>
      </c>
      <c r="L3787" t="str">
        <f t="shared" si="886"/>
        <v>Established</v>
      </c>
      <c r="N3787" s="2">
        <f t="shared" si="887"/>
        <v>40</v>
      </c>
      <c r="O3787" t="s">
        <v>375</v>
      </c>
      <c r="P3787" t="s">
        <v>274</v>
      </c>
      <c r="Q3787" t="s">
        <v>50</v>
      </c>
      <c r="R3787" t="str">
        <f t="shared" si="888"/>
        <v>Great</v>
      </c>
      <c r="S3787" t="str">
        <f t="shared" si="889"/>
        <v>Great</v>
      </c>
      <c r="T3787" t="b">
        <f t="shared" si="890"/>
        <v>1</v>
      </c>
      <c r="U3787" t="b">
        <f t="shared" si="891"/>
        <v>1</v>
      </c>
      <c r="V3787" t="str">
        <f t="shared" si="892"/>
        <v>Top Company</v>
      </c>
      <c r="W3787" t="str">
        <f t="shared" si="893"/>
        <v>Don't Buy</v>
      </c>
      <c r="X3787" t="str">
        <f t="shared" si="894"/>
        <v>Not Known</v>
      </c>
      <c r="Z3787" t="str">
        <f t="shared" si="895"/>
        <v>None</v>
      </c>
      <c r="AB3787" t="str">
        <f t="shared" si="896"/>
        <v>0</v>
      </c>
    </row>
    <row r="3788" spans="1:28" x14ac:dyDescent="0.3">
      <c r="A3788">
        <v>3786</v>
      </c>
      <c r="B3788" t="s">
        <v>7417</v>
      </c>
      <c r="C3788" t="str">
        <f t="shared" si="883"/>
        <v>Short</v>
      </c>
      <c r="D3788">
        <v>3.8</v>
      </c>
      <c r="F3788" s="1">
        <f t="shared" si="882"/>
        <v>3.8</v>
      </c>
      <c r="G3788" s="1">
        <f t="shared" si="884"/>
        <v>3.8</v>
      </c>
      <c r="H3788">
        <f t="shared" si="885"/>
        <v>3.8</v>
      </c>
      <c r="I3788" t="s">
        <v>7390</v>
      </c>
      <c r="J3788" t="s">
        <v>22</v>
      </c>
      <c r="K3788" t="s">
        <v>5290</v>
      </c>
      <c r="L3788" t="str">
        <f t="shared" si="886"/>
        <v>Established</v>
      </c>
      <c r="N3788" s="2">
        <f t="shared" si="887"/>
        <v>18</v>
      </c>
      <c r="O3788" t="s">
        <v>200</v>
      </c>
      <c r="P3788" t="s">
        <v>683</v>
      </c>
      <c r="Q3788" t="s">
        <v>14</v>
      </c>
      <c r="R3788" t="str">
        <f t="shared" si="888"/>
        <v>Average</v>
      </c>
      <c r="S3788" t="str">
        <f t="shared" si="889"/>
        <v xml:space="preserve"> </v>
      </c>
      <c r="T3788" t="b">
        <f t="shared" si="890"/>
        <v>0</v>
      </c>
      <c r="U3788" t="b">
        <f t="shared" si="891"/>
        <v>1</v>
      </c>
      <c r="V3788" t="str">
        <f t="shared" si="892"/>
        <v>Average Company</v>
      </c>
      <c r="W3788" t="str">
        <f t="shared" si="893"/>
        <v>Don't Buy</v>
      </c>
      <c r="X3788" t="str">
        <f t="shared" si="894"/>
        <v>Not Known</v>
      </c>
      <c r="Z3788" t="str">
        <f t="shared" si="895"/>
        <v>None</v>
      </c>
      <c r="AB3788" t="str">
        <f t="shared" si="896"/>
        <v>0</v>
      </c>
    </row>
    <row r="3789" spans="1:28" x14ac:dyDescent="0.3">
      <c r="A3789">
        <v>3787</v>
      </c>
      <c r="B3789" t="s">
        <v>5928</v>
      </c>
      <c r="C3789" t="str">
        <f t="shared" si="883"/>
        <v>Long</v>
      </c>
      <c r="D3789">
        <v>4.0999999999999996</v>
      </c>
      <c r="F3789" s="1">
        <f t="shared" si="882"/>
        <v>4.0999999999999996</v>
      </c>
      <c r="G3789" s="1">
        <f t="shared" si="884"/>
        <v>4.0999999999999996</v>
      </c>
      <c r="H3789">
        <f t="shared" si="885"/>
        <v>4.0999999999999996</v>
      </c>
      <c r="I3789" t="s">
        <v>7390</v>
      </c>
      <c r="J3789" t="s">
        <v>420</v>
      </c>
      <c r="K3789" t="s">
        <v>7418</v>
      </c>
      <c r="L3789" t="str">
        <f t="shared" si="886"/>
        <v>Established</v>
      </c>
      <c r="N3789" s="2">
        <f t="shared" si="887"/>
        <v>15</v>
      </c>
      <c r="O3789" t="s">
        <v>84</v>
      </c>
      <c r="P3789" t="s">
        <v>691</v>
      </c>
      <c r="Q3789" t="s">
        <v>773</v>
      </c>
      <c r="R3789" t="str">
        <f t="shared" si="888"/>
        <v>Great</v>
      </c>
      <c r="S3789" t="str">
        <f t="shared" si="889"/>
        <v>Great</v>
      </c>
      <c r="T3789" t="b">
        <f t="shared" si="890"/>
        <v>1</v>
      </c>
      <c r="U3789" t="b">
        <f t="shared" si="891"/>
        <v>1</v>
      </c>
      <c r="V3789" t="str">
        <f t="shared" si="892"/>
        <v>Average Company</v>
      </c>
      <c r="W3789" t="str">
        <f t="shared" si="893"/>
        <v>Don't Buy</v>
      </c>
      <c r="X3789" t="str">
        <f t="shared" si="894"/>
        <v>Not Known</v>
      </c>
      <c r="Z3789" t="str">
        <f t="shared" si="895"/>
        <v>None</v>
      </c>
      <c r="AB3789" t="str">
        <f t="shared" si="896"/>
        <v>0</v>
      </c>
    </row>
    <row r="3790" spans="1:28" x14ac:dyDescent="0.3">
      <c r="A3790">
        <v>3788</v>
      </c>
      <c r="B3790" t="s">
        <v>7419</v>
      </c>
      <c r="C3790" t="str">
        <f t="shared" si="883"/>
        <v>Long</v>
      </c>
      <c r="D3790">
        <v>4.0999999999999996</v>
      </c>
      <c r="F3790" s="1">
        <f t="shared" si="882"/>
        <v>4.0999999999999996</v>
      </c>
      <c r="G3790" s="1">
        <f t="shared" si="884"/>
        <v>4.0999999999999996</v>
      </c>
      <c r="H3790">
        <f t="shared" si="885"/>
        <v>4.0999999999999996</v>
      </c>
      <c r="I3790" t="s">
        <v>7390</v>
      </c>
      <c r="J3790" t="s">
        <v>22</v>
      </c>
      <c r="K3790" t="s">
        <v>7420</v>
      </c>
      <c r="L3790" t="str">
        <f t="shared" si="886"/>
        <v>Established</v>
      </c>
      <c r="N3790" s="2">
        <f t="shared" si="887"/>
        <v>15</v>
      </c>
      <c r="O3790" t="s">
        <v>84</v>
      </c>
      <c r="P3790" t="s">
        <v>147</v>
      </c>
      <c r="Q3790" t="s">
        <v>19</v>
      </c>
      <c r="R3790" t="str">
        <f t="shared" si="888"/>
        <v>Great</v>
      </c>
      <c r="S3790" t="str">
        <f t="shared" si="889"/>
        <v>Great</v>
      </c>
      <c r="T3790" t="b">
        <f t="shared" si="890"/>
        <v>1</v>
      </c>
      <c r="U3790" t="b">
        <f t="shared" si="891"/>
        <v>1</v>
      </c>
      <c r="V3790" t="str">
        <f t="shared" si="892"/>
        <v>Average Company</v>
      </c>
      <c r="W3790" t="str">
        <f t="shared" si="893"/>
        <v>Don't Buy</v>
      </c>
      <c r="X3790" t="str">
        <f t="shared" si="894"/>
        <v>Not Known</v>
      </c>
      <c r="Z3790" t="str">
        <f t="shared" si="895"/>
        <v>None</v>
      </c>
      <c r="AB3790" t="str">
        <f t="shared" si="896"/>
        <v>1Million</v>
      </c>
    </row>
    <row r="3791" spans="1:28" x14ac:dyDescent="0.3">
      <c r="A3791">
        <v>3789</v>
      </c>
      <c r="B3791" t="s">
        <v>7421</v>
      </c>
      <c r="C3791" t="str">
        <f t="shared" si="883"/>
        <v>Short</v>
      </c>
      <c r="D3791">
        <v>4.0999999999999996</v>
      </c>
      <c r="F3791" s="1">
        <f t="shared" si="882"/>
        <v>4.5999999999999996</v>
      </c>
      <c r="G3791" s="1">
        <f t="shared" si="884"/>
        <v>4.5999999999999996</v>
      </c>
      <c r="H3791">
        <f t="shared" si="885"/>
        <v>4.1999999999999993</v>
      </c>
      <c r="I3791" t="s">
        <v>7390</v>
      </c>
      <c r="J3791" t="s">
        <v>22</v>
      </c>
      <c r="K3791" t="s">
        <v>7422</v>
      </c>
      <c r="L3791" t="str">
        <f t="shared" si="886"/>
        <v>Startup</v>
      </c>
      <c r="N3791" s="2">
        <f t="shared" si="887"/>
        <v>6</v>
      </c>
      <c r="O3791" t="s">
        <v>217</v>
      </c>
      <c r="P3791" t="s">
        <v>683</v>
      </c>
      <c r="Q3791" t="s">
        <v>28</v>
      </c>
      <c r="R3791" t="str">
        <f t="shared" si="888"/>
        <v>Great</v>
      </c>
      <c r="S3791" t="str">
        <f t="shared" si="889"/>
        <v>Great</v>
      </c>
      <c r="T3791" t="b">
        <f t="shared" si="890"/>
        <v>0</v>
      </c>
      <c r="U3791" t="b">
        <f t="shared" si="891"/>
        <v>1</v>
      </c>
      <c r="V3791" t="str">
        <f t="shared" si="892"/>
        <v>Average Company</v>
      </c>
      <c r="W3791" t="str">
        <f t="shared" si="893"/>
        <v>Don't Buy</v>
      </c>
      <c r="X3791" t="str">
        <f t="shared" si="894"/>
        <v>Not Known</v>
      </c>
      <c r="Z3791" t="str">
        <f t="shared" si="895"/>
        <v>None</v>
      </c>
      <c r="AB3791" t="str">
        <f t="shared" si="896"/>
        <v>1Million</v>
      </c>
    </row>
    <row r="3792" spans="1:28" x14ac:dyDescent="0.3">
      <c r="A3792">
        <v>3790</v>
      </c>
      <c r="B3792" t="s">
        <v>7423</v>
      </c>
      <c r="C3792" t="str">
        <f t="shared" si="883"/>
        <v>Long</v>
      </c>
      <c r="D3792">
        <v>4.2</v>
      </c>
      <c r="F3792" s="1">
        <f t="shared" si="882"/>
        <v>4.7</v>
      </c>
      <c r="G3792" s="1">
        <f t="shared" si="884"/>
        <v>4.7</v>
      </c>
      <c r="H3792">
        <f t="shared" si="885"/>
        <v>4.3</v>
      </c>
      <c r="I3792" t="s">
        <v>7390</v>
      </c>
      <c r="J3792" t="s">
        <v>22</v>
      </c>
      <c r="K3792" t="s">
        <v>7424</v>
      </c>
      <c r="L3792" t="str">
        <f t="shared" si="886"/>
        <v>Startup</v>
      </c>
      <c r="N3792" s="2">
        <f t="shared" si="887"/>
        <v>8</v>
      </c>
      <c r="O3792" t="s">
        <v>583</v>
      </c>
      <c r="P3792" t="s">
        <v>691</v>
      </c>
      <c r="Q3792" t="s">
        <v>44</v>
      </c>
      <c r="R3792" t="str">
        <f t="shared" si="888"/>
        <v>Great</v>
      </c>
      <c r="S3792" t="str">
        <f t="shared" si="889"/>
        <v>Great</v>
      </c>
      <c r="T3792" t="b">
        <f t="shared" si="890"/>
        <v>0</v>
      </c>
      <c r="U3792" t="b">
        <f t="shared" si="891"/>
        <v>1</v>
      </c>
      <c r="V3792" t="str">
        <f t="shared" si="892"/>
        <v>Average Company</v>
      </c>
      <c r="W3792" t="str">
        <f t="shared" si="893"/>
        <v>Don't Buy</v>
      </c>
      <c r="X3792" t="str">
        <f t="shared" si="894"/>
        <v>Not Known</v>
      </c>
      <c r="Z3792" t="str">
        <f t="shared" si="895"/>
        <v>None</v>
      </c>
      <c r="AB3792" t="str">
        <f t="shared" si="896"/>
        <v>0</v>
      </c>
    </row>
    <row r="3793" spans="1:28" x14ac:dyDescent="0.3">
      <c r="A3793">
        <v>3791</v>
      </c>
      <c r="B3793" t="s">
        <v>7425</v>
      </c>
      <c r="C3793" t="str">
        <f t="shared" si="883"/>
        <v>Long</v>
      </c>
      <c r="D3793">
        <v>4</v>
      </c>
      <c r="F3793" s="1">
        <f t="shared" si="882"/>
        <v>4</v>
      </c>
      <c r="G3793" s="1">
        <f t="shared" si="884"/>
        <v>4</v>
      </c>
      <c r="H3793">
        <f t="shared" si="885"/>
        <v>4</v>
      </c>
      <c r="I3793" t="s">
        <v>7390</v>
      </c>
      <c r="J3793" t="s">
        <v>22</v>
      </c>
      <c r="K3793" t="s">
        <v>4182</v>
      </c>
      <c r="L3793" t="str">
        <f t="shared" si="886"/>
        <v>Established</v>
      </c>
      <c r="N3793" s="2">
        <f t="shared" si="887"/>
        <v>12</v>
      </c>
      <c r="O3793" t="s">
        <v>267</v>
      </c>
      <c r="P3793" t="s">
        <v>691</v>
      </c>
      <c r="Q3793" t="s">
        <v>1012</v>
      </c>
      <c r="R3793" t="str">
        <f t="shared" si="888"/>
        <v>Average</v>
      </c>
      <c r="S3793" t="str">
        <f t="shared" si="889"/>
        <v xml:space="preserve"> </v>
      </c>
      <c r="T3793" t="b">
        <f t="shared" si="890"/>
        <v>0</v>
      </c>
      <c r="U3793" t="b">
        <f t="shared" si="891"/>
        <v>1</v>
      </c>
      <c r="V3793" t="str">
        <f t="shared" si="892"/>
        <v>Average Company</v>
      </c>
      <c r="W3793" t="str">
        <f t="shared" si="893"/>
        <v>Don't Buy</v>
      </c>
      <c r="X3793" t="str">
        <f t="shared" si="894"/>
        <v>Not Known</v>
      </c>
      <c r="Z3793" t="str">
        <f t="shared" si="895"/>
        <v>None</v>
      </c>
      <c r="AB3793" t="str">
        <f t="shared" si="896"/>
        <v>0</v>
      </c>
    </row>
    <row r="3794" spans="1:28" x14ac:dyDescent="0.3">
      <c r="A3794">
        <v>3792</v>
      </c>
      <c r="B3794" t="s">
        <v>7426</v>
      </c>
      <c r="C3794" t="str">
        <f t="shared" si="883"/>
        <v>Short</v>
      </c>
      <c r="D3794">
        <v>4.0999999999999996</v>
      </c>
      <c r="F3794" s="1">
        <f t="shared" si="882"/>
        <v>4.0999999999999996</v>
      </c>
      <c r="G3794" s="1">
        <f t="shared" si="884"/>
        <v>4.0999999999999996</v>
      </c>
      <c r="H3794">
        <f t="shared" si="885"/>
        <v>4.0999999999999996</v>
      </c>
      <c r="I3794" t="s">
        <v>7390</v>
      </c>
      <c r="J3794" t="s">
        <v>22</v>
      </c>
      <c r="K3794" t="s">
        <v>5663</v>
      </c>
      <c r="L3794" t="str">
        <f t="shared" si="886"/>
        <v>Established</v>
      </c>
      <c r="N3794" s="2">
        <f t="shared" si="887"/>
        <v>34</v>
      </c>
      <c r="O3794" t="s">
        <v>213</v>
      </c>
      <c r="P3794" t="s">
        <v>691</v>
      </c>
      <c r="Q3794" t="s">
        <v>19</v>
      </c>
      <c r="R3794" t="str">
        <f t="shared" si="888"/>
        <v>Great</v>
      </c>
      <c r="S3794" t="str">
        <f t="shared" si="889"/>
        <v>Great</v>
      </c>
      <c r="T3794" t="b">
        <f t="shared" si="890"/>
        <v>1</v>
      </c>
      <c r="U3794" t="b">
        <f t="shared" si="891"/>
        <v>1</v>
      </c>
      <c r="V3794" t="str">
        <f t="shared" si="892"/>
        <v>Top Company</v>
      </c>
      <c r="W3794" t="str">
        <f t="shared" si="893"/>
        <v>Buy</v>
      </c>
      <c r="X3794" t="str">
        <f t="shared" si="894"/>
        <v>Not Known</v>
      </c>
      <c r="Z3794" t="str">
        <f t="shared" si="895"/>
        <v>None</v>
      </c>
      <c r="AB3794" t="str">
        <f t="shared" si="896"/>
        <v>1Million</v>
      </c>
    </row>
    <row r="3795" spans="1:28" x14ac:dyDescent="0.3">
      <c r="A3795">
        <v>3793</v>
      </c>
      <c r="B3795" t="s">
        <v>7427</v>
      </c>
      <c r="C3795" t="str">
        <f t="shared" si="883"/>
        <v>Long</v>
      </c>
      <c r="D3795">
        <v>4.2</v>
      </c>
      <c r="F3795" s="1">
        <f t="shared" si="882"/>
        <v>4.2</v>
      </c>
      <c r="G3795" s="1">
        <f t="shared" si="884"/>
        <v>4.2</v>
      </c>
      <c r="H3795">
        <f t="shared" si="885"/>
        <v>4.2</v>
      </c>
      <c r="I3795" t="s">
        <v>3544</v>
      </c>
      <c r="J3795" t="s">
        <v>10</v>
      </c>
      <c r="K3795" t="s">
        <v>5125</v>
      </c>
      <c r="L3795" t="str">
        <f t="shared" si="886"/>
        <v>Established</v>
      </c>
      <c r="N3795" s="2">
        <f t="shared" si="887"/>
        <v>15</v>
      </c>
      <c r="O3795" t="s">
        <v>84</v>
      </c>
      <c r="P3795" t="s">
        <v>1308</v>
      </c>
      <c r="Q3795" t="s">
        <v>773</v>
      </c>
      <c r="R3795" t="str">
        <f t="shared" si="888"/>
        <v>Great</v>
      </c>
      <c r="S3795" t="str">
        <f t="shared" si="889"/>
        <v>Great</v>
      </c>
      <c r="T3795" t="b">
        <f t="shared" si="890"/>
        <v>1</v>
      </c>
      <c r="U3795" t="b">
        <f t="shared" si="891"/>
        <v>1</v>
      </c>
      <c r="V3795" t="str">
        <f t="shared" si="892"/>
        <v>Average Company</v>
      </c>
      <c r="W3795" t="str">
        <f t="shared" si="893"/>
        <v>Don't Buy</v>
      </c>
      <c r="X3795" t="str">
        <f t="shared" si="894"/>
        <v>Not Known</v>
      </c>
      <c r="Z3795" t="str">
        <f t="shared" si="895"/>
        <v>None</v>
      </c>
      <c r="AB3795" t="str">
        <f t="shared" si="896"/>
        <v>0</v>
      </c>
    </row>
    <row r="3796" spans="1:28" x14ac:dyDescent="0.3">
      <c r="A3796">
        <v>3794</v>
      </c>
      <c r="B3796" t="s">
        <v>7428</v>
      </c>
      <c r="C3796" t="str">
        <f t="shared" si="883"/>
        <v>Long</v>
      </c>
      <c r="D3796">
        <v>4</v>
      </c>
      <c r="F3796" s="1">
        <f t="shared" si="882"/>
        <v>4</v>
      </c>
      <c r="G3796" s="1">
        <f t="shared" si="884"/>
        <v>4</v>
      </c>
      <c r="H3796">
        <f t="shared" si="885"/>
        <v>4</v>
      </c>
      <c r="I3796" t="s">
        <v>6539</v>
      </c>
      <c r="J3796" t="s">
        <v>22</v>
      </c>
      <c r="K3796" t="s">
        <v>3479</v>
      </c>
      <c r="L3796" t="str">
        <f t="shared" si="886"/>
        <v>Established</v>
      </c>
      <c r="N3796" s="2">
        <f t="shared" si="887"/>
        <v>22</v>
      </c>
      <c r="O3796" t="s">
        <v>142</v>
      </c>
      <c r="P3796" t="s">
        <v>691</v>
      </c>
      <c r="Q3796" t="s">
        <v>80</v>
      </c>
      <c r="R3796" t="str">
        <f t="shared" si="888"/>
        <v>Average</v>
      </c>
      <c r="S3796" t="str">
        <f t="shared" si="889"/>
        <v xml:space="preserve"> </v>
      </c>
      <c r="T3796" t="b">
        <f t="shared" si="890"/>
        <v>0</v>
      </c>
      <c r="U3796" t="b">
        <f t="shared" si="891"/>
        <v>1</v>
      </c>
      <c r="V3796" t="str">
        <f t="shared" si="892"/>
        <v>Average Company</v>
      </c>
      <c r="W3796" t="str">
        <f t="shared" si="893"/>
        <v>Don't Buy</v>
      </c>
      <c r="X3796" t="str">
        <f t="shared" si="894"/>
        <v>Not Known</v>
      </c>
      <c r="Z3796" t="str">
        <f t="shared" si="895"/>
        <v>None</v>
      </c>
      <c r="AB3796" t="str">
        <f t="shared" si="896"/>
        <v>0</v>
      </c>
    </row>
    <row r="3797" spans="1:28" x14ac:dyDescent="0.3">
      <c r="A3797">
        <v>3795</v>
      </c>
      <c r="B3797" t="s">
        <v>7429</v>
      </c>
      <c r="C3797" t="str">
        <f t="shared" si="883"/>
        <v>Long</v>
      </c>
      <c r="D3797">
        <v>3.9</v>
      </c>
      <c r="F3797" s="1">
        <f t="shared" ref="F3797:F3860" si="897">IF(N3797&lt;10,IF(D3797+0.5&gt;5,5,D3797+0.5),D3797)</f>
        <v>3.9</v>
      </c>
      <c r="G3797" s="1">
        <f t="shared" si="884"/>
        <v>3.9</v>
      </c>
      <c r="H3797">
        <f t="shared" si="885"/>
        <v>3.9</v>
      </c>
      <c r="I3797" t="s">
        <v>7323</v>
      </c>
      <c r="J3797" t="s">
        <v>22</v>
      </c>
      <c r="K3797" t="s">
        <v>6694</v>
      </c>
      <c r="L3797" t="str">
        <f t="shared" si="886"/>
        <v>Established</v>
      </c>
      <c r="N3797" s="2">
        <f t="shared" si="887"/>
        <v>24</v>
      </c>
      <c r="O3797" t="s">
        <v>185</v>
      </c>
      <c r="P3797" t="s">
        <v>683</v>
      </c>
      <c r="Q3797" t="s">
        <v>246</v>
      </c>
      <c r="R3797" t="str">
        <f t="shared" si="888"/>
        <v>Average</v>
      </c>
      <c r="S3797" t="str">
        <f t="shared" si="889"/>
        <v xml:space="preserve"> </v>
      </c>
      <c r="T3797" t="b">
        <f t="shared" si="890"/>
        <v>0</v>
      </c>
      <c r="U3797" t="b">
        <f t="shared" si="891"/>
        <v>1</v>
      </c>
      <c r="V3797" t="str">
        <f t="shared" si="892"/>
        <v>Average Company</v>
      </c>
      <c r="W3797" t="str">
        <f t="shared" si="893"/>
        <v>Don't Buy</v>
      </c>
      <c r="X3797" t="str">
        <f t="shared" si="894"/>
        <v>Not Known</v>
      </c>
      <c r="Z3797" t="str">
        <f t="shared" si="895"/>
        <v>None</v>
      </c>
      <c r="AB3797" t="str">
        <f t="shared" si="896"/>
        <v>0</v>
      </c>
    </row>
    <row r="3798" spans="1:28" x14ac:dyDescent="0.3">
      <c r="A3798">
        <v>3796</v>
      </c>
      <c r="B3798" t="s">
        <v>7430</v>
      </c>
      <c r="C3798" t="str">
        <f t="shared" si="883"/>
        <v>Long</v>
      </c>
      <c r="D3798">
        <v>3.7</v>
      </c>
      <c r="F3798" s="1">
        <f t="shared" si="897"/>
        <v>3.7</v>
      </c>
      <c r="G3798" s="1">
        <f t="shared" si="884"/>
        <v>3.7</v>
      </c>
      <c r="H3798">
        <f t="shared" si="885"/>
        <v>3.7</v>
      </c>
      <c r="I3798" t="s">
        <v>7431</v>
      </c>
      <c r="J3798" t="s">
        <v>22</v>
      </c>
      <c r="K3798" t="s">
        <v>7432</v>
      </c>
      <c r="L3798" t="str">
        <f t="shared" si="886"/>
        <v>Established</v>
      </c>
      <c r="N3798" s="2">
        <f t="shared" si="887"/>
        <v>44</v>
      </c>
      <c r="O3798" t="s">
        <v>96</v>
      </c>
      <c r="P3798" t="s">
        <v>683</v>
      </c>
      <c r="Q3798" t="s">
        <v>218</v>
      </c>
      <c r="R3798" t="str">
        <f t="shared" si="888"/>
        <v>Average</v>
      </c>
      <c r="S3798" t="str">
        <f t="shared" si="889"/>
        <v xml:space="preserve"> </v>
      </c>
      <c r="T3798" t="b">
        <f t="shared" si="890"/>
        <v>0</v>
      </c>
      <c r="U3798" t="b">
        <f t="shared" si="891"/>
        <v>1</v>
      </c>
      <c r="V3798" t="str">
        <f t="shared" si="892"/>
        <v>Average Company</v>
      </c>
      <c r="W3798" t="str">
        <f t="shared" si="893"/>
        <v>Don't Buy</v>
      </c>
      <c r="X3798" t="str">
        <f t="shared" si="894"/>
        <v>Not Known</v>
      </c>
      <c r="Z3798" t="str">
        <f t="shared" si="895"/>
        <v>None</v>
      </c>
      <c r="AB3798" t="str">
        <f t="shared" si="896"/>
        <v>0</v>
      </c>
    </row>
    <row r="3799" spans="1:28" x14ac:dyDescent="0.3">
      <c r="A3799">
        <v>3797</v>
      </c>
      <c r="B3799" t="s">
        <v>7433</v>
      </c>
      <c r="C3799" t="str">
        <f t="shared" si="883"/>
        <v>Long</v>
      </c>
      <c r="D3799">
        <v>4.2</v>
      </c>
      <c r="F3799" s="1">
        <f t="shared" si="897"/>
        <v>4.2</v>
      </c>
      <c r="G3799" s="1">
        <f t="shared" si="884"/>
        <v>4.2</v>
      </c>
      <c r="H3799">
        <f t="shared" si="885"/>
        <v>4.2</v>
      </c>
      <c r="I3799" t="s">
        <v>7431</v>
      </c>
      <c r="J3799" t="s">
        <v>22</v>
      </c>
      <c r="K3799" t="s">
        <v>3326</v>
      </c>
      <c r="L3799" t="str">
        <f t="shared" si="886"/>
        <v>Established</v>
      </c>
      <c r="N3799" s="2">
        <f t="shared" si="887"/>
        <v>42</v>
      </c>
      <c r="O3799" t="s">
        <v>397</v>
      </c>
      <c r="P3799" t="s">
        <v>683</v>
      </c>
      <c r="Q3799" t="s">
        <v>284</v>
      </c>
      <c r="R3799" t="str">
        <f t="shared" si="888"/>
        <v>Great</v>
      </c>
      <c r="S3799" t="str">
        <f t="shared" si="889"/>
        <v>Great</v>
      </c>
      <c r="T3799" t="b">
        <f t="shared" si="890"/>
        <v>1</v>
      </c>
      <c r="U3799" t="b">
        <f t="shared" si="891"/>
        <v>1</v>
      </c>
      <c r="V3799" t="str">
        <f t="shared" si="892"/>
        <v>Top Company</v>
      </c>
      <c r="W3799" t="str">
        <f t="shared" si="893"/>
        <v>Don't Buy</v>
      </c>
      <c r="X3799" t="str">
        <f t="shared" si="894"/>
        <v>Not Known</v>
      </c>
      <c r="Z3799" t="str">
        <f t="shared" si="895"/>
        <v>None</v>
      </c>
      <c r="AB3799" t="str">
        <f t="shared" si="896"/>
        <v>0</v>
      </c>
    </row>
    <row r="3800" spans="1:28" x14ac:dyDescent="0.3">
      <c r="A3800">
        <v>3798</v>
      </c>
      <c r="B3800" t="s">
        <v>7434</v>
      </c>
      <c r="C3800" t="str">
        <f t="shared" si="883"/>
        <v>Long</v>
      </c>
      <c r="D3800">
        <v>4.5999999999999996</v>
      </c>
      <c r="F3800" s="1">
        <f t="shared" si="897"/>
        <v>4.5999999999999996</v>
      </c>
      <c r="G3800" s="1">
        <f t="shared" si="884"/>
        <v>4.5999999999999996</v>
      </c>
      <c r="H3800">
        <f t="shared" si="885"/>
        <v>4.5999999999999996</v>
      </c>
      <c r="I3800" t="s">
        <v>7431</v>
      </c>
      <c r="J3800" t="s">
        <v>22</v>
      </c>
      <c r="K3800" t="s">
        <v>3419</v>
      </c>
      <c r="L3800" t="str">
        <f t="shared" si="886"/>
        <v>Established</v>
      </c>
      <c r="N3800" s="2">
        <f t="shared" si="887"/>
        <v>29</v>
      </c>
      <c r="O3800" t="s">
        <v>62</v>
      </c>
      <c r="P3800" t="s">
        <v>1261</v>
      </c>
      <c r="Q3800" t="s">
        <v>243</v>
      </c>
      <c r="R3800" t="str">
        <f t="shared" si="888"/>
        <v>Great</v>
      </c>
      <c r="S3800" t="str">
        <f t="shared" si="889"/>
        <v>Great</v>
      </c>
      <c r="T3800" t="b">
        <f t="shared" si="890"/>
        <v>1</v>
      </c>
      <c r="U3800" t="b">
        <f t="shared" si="891"/>
        <v>1</v>
      </c>
      <c r="V3800" t="str">
        <f t="shared" si="892"/>
        <v>Top Company</v>
      </c>
      <c r="W3800" t="str">
        <f t="shared" si="893"/>
        <v>Don't Buy</v>
      </c>
      <c r="X3800" t="str">
        <f t="shared" si="894"/>
        <v>Not Known</v>
      </c>
      <c r="Z3800" t="str">
        <f t="shared" si="895"/>
        <v>None</v>
      </c>
      <c r="AB3800" t="str">
        <f t="shared" si="896"/>
        <v>0</v>
      </c>
    </row>
    <row r="3801" spans="1:28" x14ac:dyDescent="0.3">
      <c r="A3801">
        <v>3799</v>
      </c>
      <c r="B3801" t="s">
        <v>7435</v>
      </c>
      <c r="C3801" t="str">
        <f t="shared" si="883"/>
        <v>Long</v>
      </c>
      <c r="D3801">
        <v>3.8</v>
      </c>
      <c r="F3801" s="1">
        <f t="shared" si="897"/>
        <v>3.8</v>
      </c>
      <c r="G3801" s="1">
        <f t="shared" si="884"/>
        <v>3.8</v>
      </c>
      <c r="H3801">
        <f t="shared" si="885"/>
        <v>3.8</v>
      </c>
      <c r="I3801" t="s">
        <v>7431</v>
      </c>
      <c r="J3801" t="s">
        <v>22</v>
      </c>
      <c r="K3801" t="s">
        <v>2963</v>
      </c>
      <c r="L3801" t="str">
        <f t="shared" si="886"/>
        <v>Established</v>
      </c>
      <c r="N3801" s="2">
        <f t="shared" si="887"/>
        <v>23</v>
      </c>
      <c r="O3801" t="s">
        <v>230</v>
      </c>
      <c r="P3801" t="s">
        <v>691</v>
      </c>
      <c r="Q3801" t="s">
        <v>80</v>
      </c>
      <c r="R3801" t="str">
        <f t="shared" si="888"/>
        <v>Average</v>
      </c>
      <c r="S3801" t="str">
        <f t="shared" si="889"/>
        <v xml:space="preserve"> </v>
      </c>
      <c r="T3801" t="b">
        <f t="shared" si="890"/>
        <v>0</v>
      </c>
      <c r="U3801" t="b">
        <f t="shared" si="891"/>
        <v>1</v>
      </c>
      <c r="V3801" t="str">
        <f t="shared" si="892"/>
        <v>Average Company</v>
      </c>
      <c r="W3801" t="str">
        <f t="shared" si="893"/>
        <v>Buy</v>
      </c>
      <c r="X3801" t="str">
        <f t="shared" si="894"/>
        <v>Not Known</v>
      </c>
      <c r="Z3801" t="str">
        <f t="shared" si="895"/>
        <v>None</v>
      </c>
      <c r="AB3801" t="str">
        <f t="shared" si="896"/>
        <v>0</v>
      </c>
    </row>
    <row r="3802" spans="1:28" x14ac:dyDescent="0.3">
      <c r="A3802">
        <v>3800</v>
      </c>
      <c r="B3802" t="s">
        <v>7436</v>
      </c>
      <c r="C3802" t="str">
        <f t="shared" si="883"/>
        <v>Long</v>
      </c>
      <c r="D3802">
        <v>4.4000000000000004</v>
      </c>
      <c r="F3802" s="1">
        <f t="shared" si="897"/>
        <v>4.4000000000000004</v>
      </c>
      <c r="G3802" s="1">
        <f t="shared" si="884"/>
        <v>4.4000000000000004</v>
      </c>
      <c r="H3802">
        <f t="shared" si="885"/>
        <v>4.4000000000000004</v>
      </c>
      <c r="I3802" t="s">
        <v>7431</v>
      </c>
      <c r="J3802" t="s">
        <v>22</v>
      </c>
      <c r="K3802" t="s">
        <v>7437</v>
      </c>
      <c r="L3802" t="str">
        <f t="shared" si="886"/>
        <v>Established</v>
      </c>
      <c r="N3802" s="2">
        <f t="shared" si="887"/>
        <v>13</v>
      </c>
      <c r="O3802" t="s">
        <v>299</v>
      </c>
      <c r="P3802" t="s">
        <v>683</v>
      </c>
      <c r="Q3802" t="s">
        <v>523</v>
      </c>
      <c r="R3802" t="str">
        <f t="shared" si="888"/>
        <v>Great</v>
      </c>
      <c r="S3802" t="str">
        <f t="shared" si="889"/>
        <v>Great</v>
      </c>
      <c r="T3802" t="b">
        <f t="shared" si="890"/>
        <v>1</v>
      </c>
      <c r="U3802" t="b">
        <f t="shared" si="891"/>
        <v>1</v>
      </c>
      <c r="V3802" t="str">
        <f t="shared" si="892"/>
        <v>Average Company</v>
      </c>
      <c r="W3802" t="str">
        <f t="shared" si="893"/>
        <v>Don't Buy</v>
      </c>
      <c r="X3802" t="str">
        <f t="shared" si="894"/>
        <v>Not Known</v>
      </c>
      <c r="Z3802" t="str">
        <f t="shared" si="895"/>
        <v>None</v>
      </c>
      <c r="AB3802" t="str">
        <f t="shared" si="896"/>
        <v>0</v>
      </c>
    </row>
    <row r="3803" spans="1:28" x14ac:dyDescent="0.3">
      <c r="A3803">
        <v>3801</v>
      </c>
      <c r="B3803" t="s">
        <v>7438</v>
      </c>
      <c r="C3803" t="str">
        <f t="shared" si="883"/>
        <v>Long</v>
      </c>
      <c r="D3803">
        <v>4</v>
      </c>
      <c r="F3803" s="1">
        <f t="shared" si="897"/>
        <v>4</v>
      </c>
      <c r="G3803" s="1">
        <f t="shared" si="884"/>
        <v>4</v>
      </c>
      <c r="H3803">
        <f t="shared" si="885"/>
        <v>4</v>
      </c>
      <c r="I3803" t="s">
        <v>7431</v>
      </c>
      <c r="J3803" t="s">
        <v>22</v>
      </c>
      <c r="K3803" t="s">
        <v>7439</v>
      </c>
      <c r="L3803" t="str">
        <f t="shared" si="886"/>
        <v>Established</v>
      </c>
      <c r="N3803" s="2">
        <f t="shared" si="887"/>
        <v>37</v>
      </c>
      <c r="O3803" t="s">
        <v>538</v>
      </c>
      <c r="P3803" t="s">
        <v>147</v>
      </c>
      <c r="Q3803" t="s">
        <v>523</v>
      </c>
      <c r="R3803" t="str">
        <f t="shared" si="888"/>
        <v>Average</v>
      </c>
      <c r="S3803" t="str">
        <f t="shared" si="889"/>
        <v xml:space="preserve"> </v>
      </c>
      <c r="T3803" t="b">
        <f t="shared" si="890"/>
        <v>0</v>
      </c>
      <c r="U3803" t="b">
        <f t="shared" si="891"/>
        <v>1</v>
      </c>
      <c r="V3803" t="str">
        <f t="shared" si="892"/>
        <v>Average Company</v>
      </c>
      <c r="W3803" t="str">
        <f t="shared" si="893"/>
        <v>Don't Buy</v>
      </c>
      <c r="X3803" t="str">
        <f t="shared" si="894"/>
        <v>Not Known</v>
      </c>
      <c r="Z3803" t="str">
        <f t="shared" si="895"/>
        <v>None</v>
      </c>
      <c r="AB3803" t="str">
        <f t="shared" si="896"/>
        <v>0</v>
      </c>
    </row>
    <row r="3804" spans="1:28" x14ac:dyDescent="0.3">
      <c r="A3804">
        <v>3802</v>
      </c>
      <c r="B3804" t="s">
        <v>7440</v>
      </c>
      <c r="C3804" t="str">
        <f t="shared" si="883"/>
        <v>Short</v>
      </c>
      <c r="D3804">
        <v>4</v>
      </c>
      <c r="F3804" s="1">
        <f t="shared" si="897"/>
        <v>4</v>
      </c>
      <c r="G3804" s="1">
        <f t="shared" si="884"/>
        <v>4</v>
      </c>
      <c r="H3804">
        <f t="shared" si="885"/>
        <v>4</v>
      </c>
      <c r="I3804" t="s">
        <v>7431</v>
      </c>
      <c r="J3804" t="s">
        <v>10</v>
      </c>
      <c r="K3804" t="s">
        <v>6121</v>
      </c>
      <c r="L3804" t="str">
        <f t="shared" si="886"/>
        <v>Established</v>
      </c>
      <c r="N3804" s="2">
        <f t="shared" si="887"/>
        <v>37</v>
      </c>
      <c r="O3804" t="s">
        <v>538</v>
      </c>
      <c r="P3804" t="s">
        <v>147</v>
      </c>
      <c r="Q3804" t="s">
        <v>117</v>
      </c>
      <c r="R3804" t="str">
        <f t="shared" si="888"/>
        <v>Average</v>
      </c>
      <c r="S3804" t="str">
        <f t="shared" si="889"/>
        <v xml:space="preserve"> </v>
      </c>
      <c r="T3804" t="b">
        <f t="shared" si="890"/>
        <v>0</v>
      </c>
      <c r="U3804" t="b">
        <f t="shared" si="891"/>
        <v>1</v>
      </c>
      <c r="V3804" t="str">
        <f t="shared" si="892"/>
        <v>Average Company</v>
      </c>
      <c r="W3804" t="str">
        <f t="shared" si="893"/>
        <v>Don't Buy</v>
      </c>
      <c r="X3804" t="str">
        <f t="shared" si="894"/>
        <v>Not Known</v>
      </c>
      <c r="Z3804" t="str">
        <f t="shared" si="895"/>
        <v>None</v>
      </c>
      <c r="AB3804" t="str">
        <f t="shared" si="896"/>
        <v>0</v>
      </c>
    </row>
    <row r="3805" spans="1:28" x14ac:dyDescent="0.3">
      <c r="A3805">
        <v>3803</v>
      </c>
      <c r="B3805" t="s">
        <v>7441</v>
      </c>
      <c r="C3805" t="str">
        <f t="shared" si="883"/>
        <v>Long</v>
      </c>
      <c r="D3805">
        <v>4.5999999999999996</v>
      </c>
      <c r="F3805" s="1">
        <f t="shared" si="897"/>
        <v>4.5999999999999996</v>
      </c>
      <c r="G3805" s="1">
        <f t="shared" si="884"/>
        <v>4.5999999999999996</v>
      </c>
      <c r="H3805">
        <f t="shared" si="885"/>
        <v>4.5999999999999996</v>
      </c>
      <c r="I3805" t="s">
        <v>7431</v>
      </c>
      <c r="J3805" t="s">
        <v>22</v>
      </c>
      <c r="K3805" t="s">
        <v>7442</v>
      </c>
      <c r="L3805" t="str">
        <f t="shared" si="886"/>
        <v>Established</v>
      </c>
      <c r="N3805" s="2">
        <f t="shared" si="887"/>
        <v>14</v>
      </c>
      <c r="O3805" t="s">
        <v>522</v>
      </c>
      <c r="P3805" t="s">
        <v>691</v>
      </c>
      <c r="Q3805" t="s">
        <v>50</v>
      </c>
      <c r="R3805" t="str">
        <f t="shared" si="888"/>
        <v>Great</v>
      </c>
      <c r="S3805" t="str">
        <f t="shared" si="889"/>
        <v>Great</v>
      </c>
      <c r="T3805" t="b">
        <f t="shared" si="890"/>
        <v>1</v>
      </c>
      <c r="U3805" t="b">
        <f t="shared" si="891"/>
        <v>1</v>
      </c>
      <c r="V3805" t="str">
        <f t="shared" si="892"/>
        <v>Average Company</v>
      </c>
      <c r="W3805" t="str">
        <f t="shared" si="893"/>
        <v>Don't Buy</v>
      </c>
      <c r="X3805" t="str">
        <f t="shared" si="894"/>
        <v>Not Known</v>
      </c>
      <c r="Z3805" t="str">
        <f t="shared" si="895"/>
        <v>None</v>
      </c>
      <c r="AB3805" t="str">
        <f t="shared" si="896"/>
        <v>0</v>
      </c>
    </row>
    <row r="3806" spans="1:28" x14ac:dyDescent="0.3">
      <c r="A3806">
        <v>3804</v>
      </c>
      <c r="B3806" t="s">
        <v>7443</v>
      </c>
      <c r="C3806" t="str">
        <f t="shared" si="883"/>
        <v>Long</v>
      </c>
      <c r="D3806">
        <v>4.0999999999999996</v>
      </c>
      <c r="F3806" s="1">
        <f t="shared" si="897"/>
        <v>4.0999999999999996</v>
      </c>
      <c r="G3806" s="1">
        <f t="shared" si="884"/>
        <v>4.0999999999999996</v>
      </c>
      <c r="H3806">
        <f t="shared" si="885"/>
        <v>4.0999999999999996</v>
      </c>
      <c r="I3806" t="s">
        <v>7431</v>
      </c>
      <c r="J3806" t="s">
        <v>10</v>
      </c>
      <c r="K3806" t="s">
        <v>2303</v>
      </c>
      <c r="L3806" t="str">
        <f t="shared" si="886"/>
        <v>Established</v>
      </c>
      <c r="N3806" s="2">
        <f t="shared" si="887"/>
        <v>52</v>
      </c>
      <c r="O3806" t="s">
        <v>925</v>
      </c>
      <c r="P3806" t="s">
        <v>147</v>
      </c>
      <c r="Q3806" t="s">
        <v>80</v>
      </c>
      <c r="R3806" t="str">
        <f t="shared" si="888"/>
        <v>Great</v>
      </c>
      <c r="S3806" t="str">
        <f t="shared" si="889"/>
        <v>Great</v>
      </c>
      <c r="T3806" t="b">
        <f t="shared" si="890"/>
        <v>1</v>
      </c>
      <c r="U3806" t="b">
        <f t="shared" si="891"/>
        <v>1</v>
      </c>
      <c r="V3806" t="str">
        <f t="shared" si="892"/>
        <v>Top Company</v>
      </c>
      <c r="W3806" t="str">
        <f t="shared" si="893"/>
        <v>Don't Buy</v>
      </c>
      <c r="X3806" t="str">
        <f t="shared" si="894"/>
        <v>Not Known</v>
      </c>
      <c r="Z3806" t="str">
        <f t="shared" si="895"/>
        <v>None</v>
      </c>
      <c r="AB3806" t="str">
        <f t="shared" si="896"/>
        <v>0</v>
      </c>
    </row>
    <row r="3807" spans="1:28" x14ac:dyDescent="0.3">
      <c r="A3807">
        <v>3805</v>
      </c>
      <c r="B3807" t="s">
        <v>7444</v>
      </c>
      <c r="C3807" t="str">
        <f t="shared" si="883"/>
        <v>Long</v>
      </c>
      <c r="D3807">
        <v>4.5</v>
      </c>
      <c r="F3807" s="1">
        <f t="shared" si="897"/>
        <v>4.5</v>
      </c>
      <c r="G3807" s="1">
        <f t="shared" si="884"/>
        <v>4.5</v>
      </c>
      <c r="H3807">
        <f t="shared" si="885"/>
        <v>4.5</v>
      </c>
      <c r="I3807" t="s">
        <v>7431</v>
      </c>
      <c r="J3807" t="s">
        <v>22</v>
      </c>
      <c r="K3807" t="s">
        <v>1297</v>
      </c>
      <c r="L3807" t="str">
        <f t="shared" si="886"/>
        <v>Established</v>
      </c>
      <c r="N3807" s="2">
        <f t="shared" si="887"/>
        <v>58</v>
      </c>
      <c r="O3807" t="s">
        <v>840</v>
      </c>
      <c r="P3807" t="s">
        <v>181</v>
      </c>
      <c r="Q3807" t="s">
        <v>122</v>
      </c>
      <c r="R3807" t="str">
        <f t="shared" si="888"/>
        <v>Great</v>
      </c>
      <c r="S3807" t="str">
        <f t="shared" si="889"/>
        <v>Great</v>
      </c>
      <c r="T3807" t="b">
        <f t="shared" si="890"/>
        <v>1</v>
      </c>
      <c r="U3807" t="b">
        <f t="shared" si="891"/>
        <v>1</v>
      </c>
      <c r="V3807" t="str">
        <f t="shared" si="892"/>
        <v>Top Company</v>
      </c>
      <c r="W3807" t="str">
        <f t="shared" si="893"/>
        <v>Buy</v>
      </c>
      <c r="X3807" t="str">
        <f t="shared" si="894"/>
        <v>Not Known</v>
      </c>
      <c r="Z3807" t="str">
        <f t="shared" si="895"/>
        <v>None</v>
      </c>
      <c r="AB3807" t="str">
        <f t="shared" si="896"/>
        <v>0</v>
      </c>
    </row>
    <row r="3808" spans="1:28" x14ac:dyDescent="0.3">
      <c r="A3808">
        <v>3806</v>
      </c>
      <c r="B3808" t="s">
        <v>7445</v>
      </c>
      <c r="C3808" t="str">
        <f t="shared" si="883"/>
        <v>Long</v>
      </c>
      <c r="D3808">
        <v>3.7</v>
      </c>
      <c r="F3808" s="1">
        <f t="shared" si="897"/>
        <v>3.7</v>
      </c>
      <c r="G3808" s="1">
        <f t="shared" si="884"/>
        <v>3.7</v>
      </c>
      <c r="H3808">
        <f t="shared" si="885"/>
        <v>3.7</v>
      </c>
      <c r="I3808" t="s">
        <v>7431</v>
      </c>
      <c r="J3808" t="s">
        <v>22</v>
      </c>
      <c r="K3808" t="s">
        <v>2772</v>
      </c>
      <c r="L3808" t="str">
        <f t="shared" si="886"/>
        <v>Established</v>
      </c>
      <c r="N3808" s="2">
        <f t="shared" si="887"/>
        <v>23</v>
      </c>
      <c r="O3808" t="s">
        <v>230</v>
      </c>
      <c r="P3808" t="s">
        <v>1261</v>
      </c>
      <c r="Q3808" t="s">
        <v>564</v>
      </c>
      <c r="R3808" t="str">
        <f t="shared" si="888"/>
        <v>Average</v>
      </c>
      <c r="S3808" t="str">
        <f t="shared" si="889"/>
        <v xml:space="preserve"> </v>
      </c>
      <c r="T3808" t="b">
        <f t="shared" si="890"/>
        <v>0</v>
      </c>
      <c r="U3808" t="b">
        <f t="shared" si="891"/>
        <v>1</v>
      </c>
      <c r="V3808" t="str">
        <f t="shared" si="892"/>
        <v>Average Company</v>
      </c>
      <c r="W3808" t="str">
        <f t="shared" si="893"/>
        <v>Don't Buy</v>
      </c>
      <c r="X3808" t="str">
        <f t="shared" si="894"/>
        <v>Not Known</v>
      </c>
      <c r="Z3808" t="str">
        <f t="shared" si="895"/>
        <v>None</v>
      </c>
      <c r="AB3808" t="str">
        <f t="shared" si="896"/>
        <v>0</v>
      </c>
    </row>
    <row r="3809" spans="1:28" x14ac:dyDescent="0.3">
      <c r="A3809">
        <v>3807</v>
      </c>
      <c r="B3809" t="s">
        <v>7446</v>
      </c>
      <c r="C3809" t="str">
        <f t="shared" si="883"/>
        <v>Long</v>
      </c>
      <c r="D3809">
        <v>3.6</v>
      </c>
      <c r="F3809" s="1">
        <f t="shared" si="897"/>
        <v>3.6</v>
      </c>
      <c r="G3809" s="1">
        <f t="shared" si="884"/>
        <v>3.6</v>
      </c>
      <c r="H3809">
        <f t="shared" si="885"/>
        <v>3.6</v>
      </c>
      <c r="I3809" t="s">
        <v>7431</v>
      </c>
      <c r="J3809" t="s">
        <v>22</v>
      </c>
      <c r="K3809" t="s">
        <v>3328</v>
      </c>
      <c r="L3809" t="str">
        <f t="shared" si="886"/>
        <v>Established</v>
      </c>
      <c r="N3809" s="2">
        <f t="shared" si="887"/>
        <v>58</v>
      </c>
      <c r="O3809" t="s">
        <v>840</v>
      </c>
      <c r="P3809" t="s">
        <v>147</v>
      </c>
      <c r="Q3809" t="s">
        <v>80</v>
      </c>
      <c r="R3809" t="str">
        <f t="shared" si="888"/>
        <v>Average</v>
      </c>
      <c r="S3809" t="str">
        <f t="shared" si="889"/>
        <v xml:space="preserve"> </v>
      </c>
      <c r="T3809" t="b">
        <f t="shared" si="890"/>
        <v>0</v>
      </c>
      <c r="U3809" t="b">
        <f t="shared" si="891"/>
        <v>1</v>
      </c>
      <c r="V3809" t="str">
        <f t="shared" si="892"/>
        <v>Average Company</v>
      </c>
      <c r="W3809" t="str">
        <f t="shared" si="893"/>
        <v>Buy</v>
      </c>
      <c r="X3809" t="str">
        <f t="shared" si="894"/>
        <v>Not Known</v>
      </c>
      <c r="Z3809" t="str">
        <f t="shared" si="895"/>
        <v>None</v>
      </c>
      <c r="AB3809" t="str">
        <f t="shared" si="896"/>
        <v>0</v>
      </c>
    </row>
    <row r="3810" spans="1:28" x14ac:dyDescent="0.3">
      <c r="A3810">
        <v>3808</v>
      </c>
      <c r="B3810" t="s">
        <v>7447</v>
      </c>
      <c r="C3810" t="str">
        <f t="shared" si="883"/>
        <v>Long</v>
      </c>
      <c r="D3810">
        <v>3.6</v>
      </c>
      <c r="F3810" s="1">
        <f t="shared" si="897"/>
        <v>3.6</v>
      </c>
      <c r="G3810" s="1">
        <f t="shared" si="884"/>
        <v>3.6</v>
      </c>
      <c r="H3810">
        <f t="shared" si="885"/>
        <v>3.6</v>
      </c>
      <c r="I3810" t="s">
        <v>7431</v>
      </c>
      <c r="J3810" t="s">
        <v>22</v>
      </c>
      <c r="K3810" t="s">
        <v>4936</v>
      </c>
      <c r="L3810" t="str">
        <f t="shared" si="886"/>
        <v>Established</v>
      </c>
      <c r="N3810" s="2">
        <f t="shared" si="887"/>
        <v>17</v>
      </c>
      <c r="O3810" t="s">
        <v>711</v>
      </c>
      <c r="P3810" t="s">
        <v>1308</v>
      </c>
      <c r="Q3810" t="s">
        <v>1519</v>
      </c>
      <c r="R3810" t="str">
        <f t="shared" si="888"/>
        <v>Average</v>
      </c>
      <c r="S3810" t="str">
        <f t="shared" si="889"/>
        <v xml:space="preserve"> </v>
      </c>
      <c r="T3810" t="b">
        <f t="shared" si="890"/>
        <v>0</v>
      </c>
      <c r="U3810" t="b">
        <f t="shared" si="891"/>
        <v>1</v>
      </c>
      <c r="V3810" t="str">
        <f t="shared" si="892"/>
        <v>Average Company</v>
      </c>
      <c r="W3810" t="str">
        <f t="shared" si="893"/>
        <v>Don't Buy</v>
      </c>
      <c r="X3810" t="str">
        <f t="shared" si="894"/>
        <v>Not Known</v>
      </c>
      <c r="Z3810" t="str">
        <f t="shared" si="895"/>
        <v>None</v>
      </c>
      <c r="AB3810" t="str">
        <f t="shared" si="896"/>
        <v>0</v>
      </c>
    </row>
    <row r="3811" spans="1:28" x14ac:dyDescent="0.3">
      <c r="A3811">
        <v>3809</v>
      </c>
      <c r="B3811" t="s">
        <v>7448</v>
      </c>
      <c r="C3811" t="str">
        <f t="shared" si="883"/>
        <v>Long</v>
      </c>
      <c r="D3811">
        <v>3.3</v>
      </c>
      <c r="F3811" s="1">
        <f t="shared" si="897"/>
        <v>3.3</v>
      </c>
      <c r="G3811" s="1">
        <f t="shared" si="884"/>
        <v>3.3</v>
      </c>
      <c r="H3811">
        <f t="shared" si="885"/>
        <v>3.3</v>
      </c>
      <c r="I3811" t="s">
        <v>7431</v>
      </c>
      <c r="J3811" t="s">
        <v>22</v>
      </c>
      <c r="K3811" t="s">
        <v>7449</v>
      </c>
      <c r="L3811" t="str">
        <f t="shared" si="886"/>
        <v>Established</v>
      </c>
      <c r="N3811" s="2">
        <f t="shared" si="887"/>
        <v>16</v>
      </c>
      <c r="O3811" t="s">
        <v>121</v>
      </c>
      <c r="P3811" t="s">
        <v>691</v>
      </c>
      <c r="Q3811" t="s">
        <v>28</v>
      </c>
      <c r="R3811" t="str">
        <f t="shared" si="888"/>
        <v>Average</v>
      </c>
      <c r="S3811" t="str">
        <f t="shared" si="889"/>
        <v xml:space="preserve"> </v>
      </c>
      <c r="T3811" t="b">
        <f t="shared" si="890"/>
        <v>0</v>
      </c>
      <c r="U3811" t="b">
        <f t="shared" si="891"/>
        <v>0</v>
      </c>
      <c r="V3811" t="str">
        <f t="shared" si="892"/>
        <v>Average Company</v>
      </c>
      <c r="W3811" t="str">
        <f t="shared" si="893"/>
        <v>Don't Buy</v>
      </c>
      <c r="X3811" t="str">
        <f t="shared" si="894"/>
        <v>Not Known</v>
      </c>
      <c r="Z3811" t="str">
        <f t="shared" si="895"/>
        <v>None</v>
      </c>
      <c r="AB3811" t="str">
        <f t="shared" si="896"/>
        <v>500K</v>
      </c>
    </row>
    <row r="3812" spans="1:28" x14ac:dyDescent="0.3">
      <c r="A3812">
        <v>3810</v>
      </c>
      <c r="B3812" t="s">
        <v>7450</v>
      </c>
      <c r="C3812" t="str">
        <f t="shared" si="883"/>
        <v>Long</v>
      </c>
      <c r="D3812">
        <v>3.7</v>
      </c>
      <c r="F3812" s="1">
        <f t="shared" si="897"/>
        <v>3.7</v>
      </c>
      <c r="G3812" s="1">
        <f t="shared" si="884"/>
        <v>3.7</v>
      </c>
      <c r="H3812">
        <f t="shared" si="885"/>
        <v>3.7</v>
      </c>
      <c r="I3812" t="s">
        <v>7431</v>
      </c>
      <c r="J3812" t="s">
        <v>22</v>
      </c>
      <c r="K3812" t="s">
        <v>4343</v>
      </c>
      <c r="L3812" t="str">
        <f t="shared" si="886"/>
        <v>Established</v>
      </c>
      <c r="N3812" s="2">
        <f t="shared" si="887"/>
        <v>31</v>
      </c>
      <c r="O3812" t="s">
        <v>58</v>
      </c>
      <c r="P3812" t="s">
        <v>147</v>
      </c>
      <c r="Q3812" t="s">
        <v>105</v>
      </c>
      <c r="R3812" t="str">
        <f t="shared" si="888"/>
        <v>Average</v>
      </c>
      <c r="S3812" t="str">
        <f t="shared" si="889"/>
        <v xml:space="preserve"> </v>
      </c>
      <c r="T3812" t="b">
        <f t="shared" si="890"/>
        <v>0</v>
      </c>
      <c r="U3812" t="b">
        <f t="shared" si="891"/>
        <v>1</v>
      </c>
      <c r="V3812" t="str">
        <f t="shared" si="892"/>
        <v>Average Company</v>
      </c>
      <c r="W3812" t="str">
        <f t="shared" si="893"/>
        <v>Don't Buy</v>
      </c>
      <c r="X3812" t="str">
        <f t="shared" si="894"/>
        <v>Not Known</v>
      </c>
      <c r="Z3812" t="str">
        <f t="shared" si="895"/>
        <v>None</v>
      </c>
      <c r="AB3812" t="str">
        <f t="shared" si="896"/>
        <v>0</v>
      </c>
    </row>
    <row r="3813" spans="1:28" x14ac:dyDescent="0.3">
      <c r="A3813">
        <v>3811</v>
      </c>
      <c r="B3813" t="s">
        <v>7451</v>
      </c>
      <c r="C3813" t="str">
        <f t="shared" si="883"/>
        <v>Long</v>
      </c>
      <c r="D3813">
        <v>4.0999999999999996</v>
      </c>
      <c r="F3813" s="1">
        <f t="shared" si="897"/>
        <v>4.0999999999999996</v>
      </c>
      <c r="G3813" s="1">
        <f t="shared" si="884"/>
        <v>4.0999999999999996</v>
      </c>
      <c r="H3813">
        <f t="shared" si="885"/>
        <v>4.0999999999999996</v>
      </c>
      <c r="I3813" t="s">
        <v>7431</v>
      </c>
      <c r="J3813" t="s">
        <v>22</v>
      </c>
      <c r="K3813" t="s">
        <v>2623</v>
      </c>
      <c r="L3813" t="str">
        <f t="shared" si="886"/>
        <v>Established</v>
      </c>
      <c r="N3813" s="2">
        <f t="shared" si="887"/>
        <v>24</v>
      </c>
      <c r="O3813" t="s">
        <v>185</v>
      </c>
      <c r="P3813" t="s">
        <v>1261</v>
      </c>
      <c r="Q3813" t="s">
        <v>80</v>
      </c>
      <c r="R3813" t="str">
        <f t="shared" si="888"/>
        <v>Great</v>
      </c>
      <c r="S3813" t="str">
        <f t="shared" si="889"/>
        <v>Great</v>
      </c>
      <c r="T3813" t="b">
        <f t="shared" si="890"/>
        <v>1</v>
      </c>
      <c r="U3813" t="b">
        <f t="shared" si="891"/>
        <v>1</v>
      </c>
      <c r="V3813" t="str">
        <f t="shared" si="892"/>
        <v>Top Company</v>
      </c>
      <c r="W3813" t="str">
        <f t="shared" si="893"/>
        <v>Don't Buy</v>
      </c>
      <c r="X3813" t="str">
        <f t="shared" si="894"/>
        <v>Not Known</v>
      </c>
      <c r="Z3813" t="str">
        <f t="shared" si="895"/>
        <v>None</v>
      </c>
      <c r="AB3813" t="str">
        <f t="shared" si="896"/>
        <v>0</v>
      </c>
    </row>
    <row r="3814" spans="1:28" x14ac:dyDescent="0.3">
      <c r="A3814">
        <v>3812</v>
      </c>
      <c r="B3814" t="s">
        <v>7452</v>
      </c>
      <c r="C3814" t="str">
        <f t="shared" si="883"/>
        <v>Long</v>
      </c>
      <c r="D3814">
        <v>3.4</v>
      </c>
      <c r="F3814" s="1">
        <f t="shared" si="897"/>
        <v>3.4</v>
      </c>
      <c r="G3814" s="1">
        <f t="shared" si="884"/>
        <v>3.4</v>
      </c>
      <c r="H3814">
        <f t="shared" si="885"/>
        <v>3.4</v>
      </c>
      <c r="I3814" t="s">
        <v>7431</v>
      </c>
      <c r="J3814" t="s">
        <v>22</v>
      </c>
      <c r="K3814" t="s">
        <v>5080</v>
      </c>
      <c r="L3814" t="str">
        <f t="shared" si="886"/>
        <v>Established</v>
      </c>
      <c r="N3814" s="2">
        <f t="shared" si="887"/>
        <v>34</v>
      </c>
      <c r="O3814" t="s">
        <v>213</v>
      </c>
      <c r="P3814" t="s">
        <v>147</v>
      </c>
      <c r="Q3814" t="s">
        <v>105</v>
      </c>
      <c r="R3814" t="str">
        <f t="shared" si="888"/>
        <v>Average</v>
      </c>
      <c r="S3814" t="str">
        <f t="shared" si="889"/>
        <v xml:space="preserve"> </v>
      </c>
      <c r="T3814" t="b">
        <f t="shared" si="890"/>
        <v>0</v>
      </c>
      <c r="U3814" t="b">
        <f t="shared" si="891"/>
        <v>0</v>
      </c>
      <c r="V3814" t="str">
        <f t="shared" si="892"/>
        <v>Average Company</v>
      </c>
      <c r="W3814" t="str">
        <f t="shared" si="893"/>
        <v>Don't Buy</v>
      </c>
      <c r="X3814" t="str">
        <f t="shared" si="894"/>
        <v>Not Known</v>
      </c>
      <c r="Z3814" t="str">
        <f t="shared" si="895"/>
        <v>None</v>
      </c>
      <c r="AB3814" t="str">
        <f t="shared" si="896"/>
        <v>0</v>
      </c>
    </row>
    <row r="3815" spans="1:28" x14ac:dyDescent="0.3">
      <c r="A3815">
        <v>3813</v>
      </c>
      <c r="B3815" t="s">
        <v>7453</v>
      </c>
      <c r="C3815" t="str">
        <f t="shared" si="883"/>
        <v>Long</v>
      </c>
      <c r="D3815">
        <v>3.6</v>
      </c>
      <c r="F3815" s="1">
        <f t="shared" si="897"/>
        <v>3.6</v>
      </c>
      <c r="G3815" s="1">
        <f t="shared" si="884"/>
        <v>3.6</v>
      </c>
      <c r="H3815">
        <f t="shared" si="885"/>
        <v>3.6</v>
      </c>
      <c r="I3815" t="s">
        <v>7431</v>
      </c>
      <c r="J3815" t="s">
        <v>22</v>
      </c>
      <c r="K3815" t="s">
        <v>4701</v>
      </c>
      <c r="L3815" t="str">
        <f t="shared" si="886"/>
        <v>Established</v>
      </c>
      <c r="N3815" s="2">
        <f t="shared" si="887"/>
        <v>51</v>
      </c>
      <c r="O3815" t="s">
        <v>688</v>
      </c>
      <c r="P3815" t="s">
        <v>683</v>
      </c>
      <c r="Q3815" t="s">
        <v>80</v>
      </c>
      <c r="R3815" t="str">
        <f t="shared" si="888"/>
        <v>Average</v>
      </c>
      <c r="S3815" t="str">
        <f t="shared" si="889"/>
        <v xml:space="preserve"> </v>
      </c>
      <c r="T3815" t="b">
        <f t="shared" si="890"/>
        <v>0</v>
      </c>
      <c r="U3815" t="b">
        <f t="shared" si="891"/>
        <v>1</v>
      </c>
      <c r="V3815" t="str">
        <f t="shared" si="892"/>
        <v>Average Company</v>
      </c>
      <c r="W3815" t="str">
        <f t="shared" si="893"/>
        <v>Don't Buy</v>
      </c>
      <c r="X3815" t="str">
        <f t="shared" si="894"/>
        <v>Not Known</v>
      </c>
      <c r="Z3815" t="str">
        <f t="shared" si="895"/>
        <v>None</v>
      </c>
      <c r="AB3815" t="str">
        <f t="shared" si="896"/>
        <v>0</v>
      </c>
    </row>
    <row r="3816" spans="1:28" x14ac:dyDescent="0.3">
      <c r="A3816">
        <v>3814</v>
      </c>
      <c r="B3816" t="s">
        <v>7454</v>
      </c>
      <c r="C3816" t="str">
        <f t="shared" si="883"/>
        <v>Long</v>
      </c>
      <c r="D3816">
        <v>4.3</v>
      </c>
      <c r="F3816" s="1">
        <f t="shared" si="897"/>
        <v>4.3</v>
      </c>
      <c r="G3816" s="1">
        <f t="shared" si="884"/>
        <v>4.3</v>
      </c>
      <c r="H3816">
        <f t="shared" si="885"/>
        <v>4.3</v>
      </c>
      <c r="I3816" t="s">
        <v>7431</v>
      </c>
      <c r="J3816" t="s">
        <v>22</v>
      </c>
      <c r="K3816" t="s">
        <v>5514</v>
      </c>
      <c r="L3816" t="str">
        <f t="shared" si="886"/>
        <v>Established</v>
      </c>
      <c r="N3816" s="2">
        <f t="shared" si="887"/>
        <v>25</v>
      </c>
      <c r="O3816" t="s">
        <v>54</v>
      </c>
      <c r="P3816" t="s">
        <v>691</v>
      </c>
      <c r="Q3816" t="s">
        <v>254</v>
      </c>
      <c r="R3816" t="str">
        <f t="shared" si="888"/>
        <v>Great</v>
      </c>
      <c r="S3816" t="str">
        <f t="shared" si="889"/>
        <v>Great</v>
      </c>
      <c r="T3816" t="b">
        <f t="shared" si="890"/>
        <v>1</v>
      </c>
      <c r="U3816" t="b">
        <f t="shared" si="891"/>
        <v>1</v>
      </c>
      <c r="V3816" t="str">
        <f t="shared" si="892"/>
        <v>Top Company</v>
      </c>
      <c r="W3816" t="str">
        <f t="shared" si="893"/>
        <v>Don't Buy</v>
      </c>
      <c r="X3816" t="str">
        <f t="shared" si="894"/>
        <v>Not Known</v>
      </c>
      <c r="Z3816" t="str">
        <f t="shared" si="895"/>
        <v>None</v>
      </c>
      <c r="AB3816" t="str">
        <f t="shared" si="896"/>
        <v>0</v>
      </c>
    </row>
    <row r="3817" spans="1:28" x14ac:dyDescent="0.3">
      <c r="A3817">
        <v>3815</v>
      </c>
      <c r="B3817" t="s">
        <v>7455</v>
      </c>
      <c r="C3817" t="str">
        <f t="shared" si="883"/>
        <v>Long</v>
      </c>
      <c r="D3817">
        <v>4.0999999999999996</v>
      </c>
      <c r="F3817" s="1">
        <f t="shared" si="897"/>
        <v>4.0999999999999996</v>
      </c>
      <c r="G3817" s="1">
        <f t="shared" si="884"/>
        <v>4.0999999999999996</v>
      </c>
      <c r="H3817">
        <f t="shared" si="885"/>
        <v>4.0999999999999996</v>
      </c>
      <c r="I3817" t="s">
        <v>7431</v>
      </c>
      <c r="J3817" t="s">
        <v>22</v>
      </c>
      <c r="K3817" t="s">
        <v>2992</v>
      </c>
      <c r="L3817" t="str">
        <f t="shared" si="886"/>
        <v>Established</v>
      </c>
      <c r="N3817" s="2">
        <f t="shared" si="887"/>
        <v>10</v>
      </c>
      <c r="O3817" t="s">
        <v>234</v>
      </c>
      <c r="P3817" t="s">
        <v>691</v>
      </c>
      <c r="Q3817" t="s">
        <v>732</v>
      </c>
      <c r="R3817" t="str">
        <f t="shared" si="888"/>
        <v>Great</v>
      </c>
      <c r="S3817" t="str">
        <f t="shared" si="889"/>
        <v>Great</v>
      </c>
      <c r="T3817" t="b">
        <f t="shared" si="890"/>
        <v>0</v>
      </c>
      <c r="U3817" t="b">
        <f t="shared" si="891"/>
        <v>1</v>
      </c>
      <c r="V3817" t="str">
        <f t="shared" si="892"/>
        <v>Average Company</v>
      </c>
      <c r="W3817" t="str">
        <f t="shared" si="893"/>
        <v>Don't Buy</v>
      </c>
      <c r="X3817" t="str">
        <f t="shared" si="894"/>
        <v>Not Known</v>
      </c>
      <c r="Z3817" t="str">
        <f t="shared" si="895"/>
        <v>None</v>
      </c>
      <c r="AB3817" t="str">
        <f t="shared" si="896"/>
        <v>0</v>
      </c>
    </row>
    <row r="3818" spans="1:28" x14ac:dyDescent="0.3">
      <c r="A3818">
        <v>3816</v>
      </c>
      <c r="B3818" t="s">
        <v>7456</v>
      </c>
      <c r="C3818" t="str">
        <f t="shared" si="883"/>
        <v>Long</v>
      </c>
      <c r="D3818">
        <v>4.3</v>
      </c>
      <c r="F3818" s="1">
        <f t="shared" si="897"/>
        <v>4.3</v>
      </c>
      <c r="G3818" s="1">
        <f t="shared" si="884"/>
        <v>4.3</v>
      </c>
      <c r="H3818">
        <f t="shared" si="885"/>
        <v>4.3</v>
      </c>
      <c r="I3818" t="s">
        <v>7431</v>
      </c>
      <c r="J3818" t="s">
        <v>22</v>
      </c>
      <c r="K3818" t="s">
        <v>6095</v>
      </c>
      <c r="L3818" t="str">
        <f t="shared" si="886"/>
        <v>Established</v>
      </c>
      <c r="N3818" s="2">
        <f t="shared" si="887"/>
        <v>23</v>
      </c>
      <c r="O3818" t="s">
        <v>230</v>
      </c>
      <c r="P3818" t="s">
        <v>691</v>
      </c>
      <c r="Q3818" t="s">
        <v>19</v>
      </c>
      <c r="R3818" t="str">
        <f t="shared" si="888"/>
        <v>Great</v>
      </c>
      <c r="S3818" t="str">
        <f t="shared" si="889"/>
        <v>Great</v>
      </c>
      <c r="T3818" t="b">
        <f t="shared" si="890"/>
        <v>1</v>
      </c>
      <c r="U3818" t="b">
        <f t="shared" si="891"/>
        <v>1</v>
      </c>
      <c r="V3818" t="str">
        <f t="shared" si="892"/>
        <v>Top Company</v>
      </c>
      <c r="W3818" t="str">
        <f t="shared" si="893"/>
        <v>Don't Buy</v>
      </c>
      <c r="X3818" t="str">
        <f t="shared" si="894"/>
        <v>Not Known</v>
      </c>
      <c r="Z3818" t="str">
        <f t="shared" si="895"/>
        <v>None</v>
      </c>
      <c r="AB3818" t="str">
        <f t="shared" si="896"/>
        <v>1Million</v>
      </c>
    </row>
    <row r="3819" spans="1:28" x14ac:dyDescent="0.3">
      <c r="A3819">
        <v>3817</v>
      </c>
      <c r="B3819" t="s">
        <v>7457</v>
      </c>
      <c r="C3819" t="str">
        <f t="shared" si="883"/>
        <v>Long</v>
      </c>
      <c r="D3819">
        <v>4.2</v>
      </c>
      <c r="F3819" s="1">
        <f t="shared" si="897"/>
        <v>4.7</v>
      </c>
      <c r="G3819" s="1">
        <f t="shared" si="884"/>
        <v>4.7</v>
      </c>
      <c r="H3819">
        <f t="shared" si="885"/>
        <v>4.3</v>
      </c>
      <c r="I3819" t="s">
        <v>7431</v>
      </c>
      <c r="J3819" t="s">
        <v>22</v>
      </c>
      <c r="K3819" t="s">
        <v>7458</v>
      </c>
      <c r="L3819" t="str">
        <f t="shared" si="886"/>
        <v>Startup</v>
      </c>
      <c r="N3819" s="2">
        <f t="shared" si="887"/>
        <v>7</v>
      </c>
      <c r="O3819" t="s">
        <v>318</v>
      </c>
      <c r="P3819" t="s">
        <v>147</v>
      </c>
      <c r="Q3819" t="s">
        <v>19</v>
      </c>
      <c r="R3819" t="str">
        <f t="shared" si="888"/>
        <v>Great</v>
      </c>
      <c r="S3819" t="str">
        <f t="shared" si="889"/>
        <v>Great</v>
      </c>
      <c r="T3819" t="b">
        <f t="shared" si="890"/>
        <v>0</v>
      </c>
      <c r="U3819" t="b">
        <f t="shared" si="891"/>
        <v>1</v>
      </c>
      <c r="V3819" t="str">
        <f t="shared" si="892"/>
        <v>Average Company</v>
      </c>
      <c r="W3819" t="str">
        <f t="shared" si="893"/>
        <v>Don't Buy</v>
      </c>
      <c r="X3819" t="str">
        <f t="shared" si="894"/>
        <v>Not Known</v>
      </c>
      <c r="Z3819" t="str">
        <f t="shared" si="895"/>
        <v>Silicon Valley Startups</v>
      </c>
      <c r="AB3819" t="str">
        <f t="shared" si="896"/>
        <v>1Million</v>
      </c>
    </row>
    <row r="3820" spans="1:28" x14ac:dyDescent="0.3">
      <c r="A3820">
        <v>3818</v>
      </c>
      <c r="B3820" t="s">
        <v>7459</v>
      </c>
      <c r="C3820" t="str">
        <f t="shared" si="883"/>
        <v>Short</v>
      </c>
      <c r="D3820">
        <v>3.5</v>
      </c>
      <c r="F3820" s="1">
        <f t="shared" si="897"/>
        <v>3.5</v>
      </c>
      <c r="G3820" s="1">
        <f t="shared" si="884"/>
        <v>3.5</v>
      </c>
      <c r="H3820">
        <f t="shared" si="885"/>
        <v>3.5</v>
      </c>
      <c r="I3820" t="s">
        <v>7431</v>
      </c>
      <c r="J3820" t="s">
        <v>22</v>
      </c>
      <c r="K3820" t="s">
        <v>7460</v>
      </c>
      <c r="L3820" t="str">
        <f t="shared" si="886"/>
        <v>Established</v>
      </c>
      <c r="N3820" s="2">
        <f t="shared" si="887"/>
        <v>12</v>
      </c>
      <c r="O3820" t="s">
        <v>267</v>
      </c>
      <c r="P3820" t="s">
        <v>1308</v>
      </c>
      <c r="Q3820" t="s">
        <v>117</v>
      </c>
      <c r="R3820" t="str">
        <f t="shared" si="888"/>
        <v>Average</v>
      </c>
      <c r="S3820" t="str">
        <f t="shared" si="889"/>
        <v xml:space="preserve"> </v>
      </c>
      <c r="T3820" t="b">
        <f t="shared" si="890"/>
        <v>0</v>
      </c>
      <c r="U3820" t="b">
        <f t="shared" si="891"/>
        <v>0</v>
      </c>
      <c r="V3820" t="str">
        <f t="shared" si="892"/>
        <v>Average Company</v>
      </c>
      <c r="W3820" t="str">
        <f t="shared" si="893"/>
        <v>Don't Buy</v>
      </c>
      <c r="X3820" t="str">
        <f t="shared" si="894"/>
        <v>Not Known</v>
      </c>
      <c r="Z3820" t="str">
        <f t="shared" si="895"/>
        <v>None</v>
      </c>
      <c r="AB3820" t="str">
        <f t="shared" si="896"/>
        <v>0</v>
      </c>
    </row>
    <row r="3821" spans="1:28" x14ac:dyDescent="0.3">
      <c r="A3821">
        <v>3819</v>
      </c>
      <c r="B3821" t="s">
        <v>7461</v>
      </c>
      <c r="C3821" t="str">
        <f t="shared" si="883"/>
        <v>Long</v>
      </c>
      <c r="D3821">
        <v>4</v>
      </c>
      <c r="F3821" s="1">
        <f t="shared" si="897"/>
        <v>4</v>
      </c>
      <c r="G3821" s="1">
        <f t="shared" si="884"/>
        <v>4</v>
      </c>
      <c r="H3821">
        <f t="shared" si="885"/>
        <v>4</v>
      </c>
      <c r="I3821" t="s">
        <v>7431</v>
      </c>
      <c r="J3821" t="s">
        <v>10</v>
      </c>
      <c r="K3821" t="s">
        <v>2016</v>
      </c>
      <c r="L3821" t="str">
        <f t="shared" si="886"/>
        <v>Established</v>
      </c>
      <c r="N3821" s="2">
        <f t="shared" si="887"/>
        <v>28</v>
      </c>
      <c r="O3821" t="s">
        <v>24</v>
      </c>
      <c r="P3821" t="s">
        <v>683</v>
      </c>
      <c r="Q3821" t="s">
        <v>28</v>
      </c>
      <c r="R3821" t="str">
        <f t="shared" si="888"/>
        <v>Average</v>
      </c>
      <c r="S3821" t="str">
        <f t="shared" si="889"/>
        <v xml:space="preserve"> </v>
      </c>
      <c r="T3821" t="b">
        <f t="shared" si="890"/>
        <v>0</v>
      </c>
      <c r="U3821" t="b">
        <f t="shared" si="891"/>
        <v>1</v>
      </c>
      <c r="V3821" t="str">
        <f t="shared" si="892"/>
        <v>Average Company</v>
      </c>
      <c r="W3821" t="str">
        <f t="shared" si="893"/>
        <v>Don't Buy</v>
      </c>
      <c r="X3821" t="str">
        <f t="shared" si="894"/>
        <v>Bombay Finance</v>
      </c>
      <c r="Z3821" t="str">
        <f t="shared" si="895"/>
        <v>None</v>
      </c>
      <c r="AB3821" t="str">
        <f t="shared" si="896"/>
        <v>500K</v>
      </c>
    </row>
    <row r="3822" spans="1:28" x14ac:dyDescent="0.3">
      <c r="A3822">
        <v>3820</v>
      </c>
      <c r="B3822" t="s">
        <v>7462</v>
      </c>
      <c r="C3822" t="str">
        <f t="shared" si="883"/>
        <v>Long</v>
      </c>
      <c r="D3822">
        <v>4.2</v>
      </c>
      <c r="F3822" s="1">
        <f t="shared" si="897"/>
        <v>4.2</v>
      </c>
      <c r="G3822" s="1">
        <f t="shared" si="884"/>
        <v>4.2</v>
      </c>
      <c r="H3822">
        <f t="shared" si="885"/>
        <v>4.2</v>
      </c>
      <c r="I3822" t="s">
        <v>7463</v>
      </c>
      <c r="J3822" t="s">
        <v>10</v>
      </c>
      <c r="K3822" t="s">
        <v>7464</v>
      </c>
      <c r="L3822" t="str">
        <f t="shared" si="886"/>
        <v>Established</v>
      </c>
      <c r="N3822" s="2">
        <f t="shared" si="887"/>
        <v>41</v>
      </c>
      <c r="O3822" t="s">
        <v>39</v>
      </c>
      <c r="P3822" t="s">
        <v>147</v>
      </c>
      <c r="Q3822" t="s">
        <v>204</v>
      </c>
      <c r="R3822" t="str">
        <f t="shared" si="888"/>
        <v>Great</v>
      </c>
      <c r="S3822" t="str">
        <f t="shared" si="889"/>
        <v>Great</v>
      </c>
      <c r="T3822" t="b">
        <f t="shared" si="890"/>
        <v>1</v>
      </c>
      <c r="U3822" t="b">
        <f t="shared" si="891"/>
        <v>1</v>
      </c>
      <c r="V3822" t="str">
        <f t="shared" si="892"/>
        <v>Top Company</v>
      </c>
      <c r="W3822" t="str">
        <f t="shared" si="893"/>
        <v>Don't Buy</v>
      </c>
      <c r="X3822" t="str">
        <f t="shared" si="894"/>
        <v>Not Known</v>
      </c>
      <c r="Z3822" t="str">
        <f t="shared" si="895"/>
        <v>None</v>
      </c>
      <c r="AB3822" t="str">
        <f t="shared" si="896"/>
        <v>0</v>
      </c>
    </row>
    <row r="3823" spans="1:28" x14ac:dyDescent="0.3">
      <c r="A3823">
        <v>3821</v>
      </c>
      <c r="B3823" t="s">
        <v>7465</v>
      </c>
      <c r="C3823" t="str">
        <f t="shared" si="883"/>
        <v>Long</v>
      </c>
      <c r="D3823">
        <v>4.0999999999999996</v>
      </c>
      <c r="F3823" s="1">
        <f t="shared" si="897"/>
        <v>4.0999999999999996</v>
      </c>
      <c r="G3823" s="1">
        <f t="shared" si="884"/>
        <v>4.0999999999999996</v>
      </c>
      <c r="H3823">
        <f t="shared" si="885"/>
        <v>4.0999999999999996</v>
      </c>
      <c r="I3823" t="s">
        <v>7463</v>
      </c>
      <c r="J3823" t="s">
        <v>10</v>
      </c>
      <c r="K3823" t="s">
        <v>7466</v>
      </c>
      <c r="L3823" t="str">
        <f t="shared" si="886"/>
        <v>Established</v>
      </c>
      <c r="N3823" s="2">
        <f t="shared" si="887"/>
        <v>43</v>
      </c>
      <c r="O3823" t="s">
        <v>289</v>
      </c>
      <c r="P3823" t="s">
        <v>147</v>
      </c>
      <c r="Q3823" t="s">
        <v>105</v>
      </c>
      <c r="R3823" t="str">
        <f t="shared" si="888"/>
        <v>Great</v>
      </c>
      <c r="S3823" t="str">
        <f t="shared" si="889"/>
        <v>Great</v>
      </c>
      <c r="T3823" t="b">
        <f t="shared" si="890"/>
        <v>1</v>
      </c>
      <c r="U3823" t="b">
        <f t="shared" si="891"/>
        <v>1</v>
      </c>
      <c r="V3823" t="str">
        <f t="shared" si="892"/>
        <v>Top Company</v>
      </c>
      <c r="W3823" t="str">
        <f t="shared" si="893"/>
        <v>Buy</v>
      </c>
      <c r="X3823" t="str">
        <f t="shared" si="894"/>
        <v>Not Known</v>
      </c>
      <c r="Z3823" t="str">
        <f t="shared" si="895"/>
        <v>None</v>
      </c>
      <c r="AB3823" t="str">
        <f t="shared" si="896"/>
        <v>0</v>
      </c>
    </row>
    <row r="3824" spans="1:28" x14ac:dyDescent="0.3">
      <c r="A3824">
        <v>3822</v>
      </c>
      <c r="B3824" t="s">
        <v>7467</v>
      </c>
      <c r="C3824" t="str">
        <f t="shared" si="883"/>
        <v>Long</v>
      </c>
      <c r="D3824">
        <v>4.2</v>
      </c>
      <c r="F3824" s="1">
        <f t="shared" si="897"/>
        <v>4.2</v>
      </c>
      <c r="G3824" s="1">
        <f t="shared" si="884"/>
        <v>4.2</v>
      </c>
      <c r="H3824">
        <f t="shared" si="885"/>
        <v>4.2</v>
      </c>
      <c r="I3824" t="s">
        <v>7463</v>
      </c>
      <c r="J3824" t="s">
        <v>22</v>
      </c>
      <c r="K3824" t="s">
        <v>1713</v>
      </c>
      <c r="L3824" t="str">
        <f t="shared" si="886"/>
        <v>Established</v>
      </c>
      <c r="N3824" s="2">
        <f t="shared" si="887"/>
        <v>13</v>
      </c>
      <c r="O3824" t="s">
        <v>299</v>
      </c>
      <c r="P3824" t="s">
        <v>147</v>
      </c>
      <c r="Q3824" t="s">
        <v>28</v>
      </c>
      <c r="R3824" t="str">
        <f t="shared" si="888"/>
        <v>Great</v>
      </c>
      <c r="S3824" t="str">
        <f t="shared" si="889"/>
        <v>Great</v>
      </c>
      <c r="T3824" t="b">
        <f t="shared" si="890"/>
        <v>1</v>
      </c>
      <c r="U3824" t="b">
        <f t="shared" si="891"/>
        <v>1</v>
      </c>
      <c r="V3824" t="str">
        <f t="shared" si="892"/>
        <v>Average Company</v>
      </c>
      <c r="W3824" t="str">
        <f t="shared" si="893"/>
        <v>Don't Buy</v>
      </c>
      <c r="X3824" t="str">
        <f t="shared" si="894"/>
        <v>Not Known</v>
      </c>
      <c r="Z3824" t="str">
        <f t="shared" si="895"/>
        <v>None</v>
      </c>
      <c r="AB3824" t="str">
        <f t="shared" si="896"/>
        <v>1Million</v>
      </c>
    </row>
    <row r="3825" spans="1:28" x14ac:dyDescent="0.3">
      <c r="A3825">
        <v>3823</v>
      </c>
      <c r="B3825" t="s">
        <v>7468</v>
      </c>
      <c r="C3825" t="str">
        <f t="shared" si="883"/>
        <v>Long</v>
      </c>
      <c r="D3825">
        <v>4.7</v>
      </c>
      <c r="F3825" s="1">
        <f t="shared" si="897"/>
        <v>4.7</v>
      </c>
      <c r="G3825" s="1">
        <f t="shared" si="884"/>
        <v>4.7</v>
      </c>
      <c r="H3825">
        <f t="shared" si="885"/>
        <v>4.7</v>
      </c>
      <c r="I3825" t="s">
        <v>7463</v>
      </c>
      <c r="J3825" t="s">
        <v>22</v>
      </c>
      <c r="K3825" t="s">
        <v>7004</v>
      </c>
      <c r="L3825" t="str">
        <f t="shared" si="886"/>
        <v>Established</v>
      </c>
      <c r="N3825" s="2">
        <f t="shared" si="887"/>
        <v>11</v>
      </c>
      <c r="O3825" t="s">
        <v>492</v>
      </c>
      <c r="P3825" t="s">
        <v>75</v>
      </c>
      <c r="Q3825" t="s">
        <v>732</v>
      </c>
      <c r="R3825" t="str">
        <f t="shared" si="888"/>
        <v>Great</v>
      </c>
      <c r="S3825" t="str">
        <f t="shared" si="889"/>
        <v>Great</v>
      </c>
      <c r="T3825" t="b">
        <f t="shared" si="890"/>
        <v>1</v>
      </c>
      <c r="U3825" t="b">
        <f t="shared" si="891"/>
        <v>1</v>
      </c>
      <c r="V3825" t="str">
        <f t="shared" si="892"/>
        <v>Average Company</v>
      </c>
      <c r="W3825" t="str">
        <f t="shared" si="893"/>
        <v>Buy</v>
      </c>
      <c r="X3825" t="str">
        <f t="shared" si="894"/>
        <v>Not Known</v>
      </c>
      <c r="Z3825" t="str">
        <f t="shared" si="895"/>
        <v>None</v>
      </c>
      <c r="AB3825" t="str">
        <f t="shared" si="896"/>
        <v>0</v>
      </c>
    </row>
    <row r="3826" spans="1:28" x14ac:dyDescent="0.3">
      <c r="A3826">
        <v>3824</v>
      </c>
      <c r="B3826" t="s">
        <v>7469</v>
      </c>
      <c r="C3826" t="str">
        <f t="shared" si="883"/>
        <v>Long</v>
      </c>
      <c r="D3826">
        <v>3.8</v>
      </c>
      <c r="F3826" s="1">
        <f t="shared" si="897"/>
        <v>3.8</v>
      </c>
      <c r="G3826" s="1">
        <f t="shared" si="884"/>
        <v>3.8</v>
      </c>
      <c r="H3826">
        <f t="shared" si="885"/>
        <v>3.8</v>
      </c>
      <c r="I3826" t="s">
        <v>7463</v>
      </c>
      <c r="J3826" t="s">
        <v>10</v>
      </c>
      <c r="K3826" t="s">
        <v>3258</v>
      </c>
      <c r="L3826" t="str">
        <f t="shared" si="886"/>
        <v>Established</v>
      </c>
      <c r="N3826" s="2">
        <f t="shared" si="887"/>
        <v>21</v>
      </c>
      <c r="O3826" t="s">
        <v>321</v>
      </c>
      <c r="P3826" t="s">
        <v>147</v>
      </c>
      <c r="Q3826" t="s">
        <v>284</v>
      </c>
      <c r="R3826" t="str">
        <f t="shared" si="888"/>
        <v>Average</v>
      </c>
      <c r="S3826" t="str">
        <f t="shared" si="889"/>
        <v xml:space="preserve"> </v>
      </c>
      <c r="T3826" t="b">
        <f t="shared" si="890"/>
        <v>0</v>
      </c>
      <c r="U3826" t="b">
        <f t="shared" si="891"/>
        <v>1</v>
      </c>
      <c r="V3826" t="str">
        <f t="shared" si="892"/>
        <v>Average Company</v>
      </c>
      <c r="W3826" t="str">
        <f t="shared" si="893"/>
        <v>Don't Buy</v>
      </c>
      <c r="X3826" t="str">
        <f t="shared" si="894"/>
        <v>Not Known</v>
      </c>
      <c r="Z3826" t="str">
        <f t="shared" si="895"/>
        <v>None</v>
      </c>
      <c r="AB3826" t="str">
        <f t="shared" si="896"/>
        <v>0</v>
      </c>
    </row>
    <row r="3827" spans="1:28" x14ac:dyDescent="0.3">
      <c r="A3827">
        <v>3825</v>
      </c>
      <c r="B3827" t="s">
        <v>7470</v>
      </c>
      <c r="C3827" t="str">
        <f t="shared" si="883"/>
        <v>Long</v>
      </c>
      <c r="D3827">
        <v>4.0999999999999996</v>
      </c>
      <c r="F3827" s="1">
        <f t="shared" si="897"/>
        <v>4.0999999999999996</v>
      </c>
      <c r="G3827" s="1">
        <f t="shared" si="884"/>
        <v>4.0999999999999996</v>
      </c>
      <c r="H3827">
        <f t="shared" si="885"/>
        <v>4.0999999999999996</v>
      </c>
      <c r="I3827" t="s">
        <v>7463</v>
      </c>
      <c r="J3827" t="s">
        <v>22</v>
      </c>
      <c r="K3827" t="s">
        <v>2222</v>
      </c>
      <c r="L3827" t="str">
        <f t="shared" si="886"/>
        <v>Established</v>
      </c>
      <c r="N3827" s="2">
        <f t="shared" si="887"/>
        <v>18</v>
      </c>
      <c r="O3827" t="s">
        <v>200</v>
      </c>
      <c r="P3827" t="s">
        <v>683</v>
      </c>
      <c r="Q3827" t="s">
        <v>122</v>
      </c>
      <c r="R3827" t="str">
        <f t="shared" si="888"/>
        <v>Great</v>
      </c>
      <c r="S3827" t="str">
        <f t="shared" si="889"/>
        <v>Great</v>
      </c>
      <c r="T3827" t="b">
        <f t="shared" si="890"/>
        <v>1</v>
      </c>
      <c r="U3827" t="b">
        <f t="shared" si="891"/>
        <v>1</v>
      </c>
      <c r="V3827" t="str">
        <f t="shared" si="892"/>
        <v>Average Company</v>
      </c>
      <c r="W3827" t="str">
        <f t="shared" si="893"/>
        <v>Don't Buy</v>
      </c>
      <c r="X3827" t="str">
        <f t="shared" si="894"/>
        <v>Not Known</v>
      </c>
      <c r="Z3827" t="str">
        <f t="shared" si="895"/>
        <v>None</v>
      </c>
      <c r="AB3827" t="str">
        <f t="shared" si="896"/>
        <v>0</v>
      </c>
    </row>
    <row r="3828" spans="1:28" x14ac:dyDescent="0.3">
      <c r="A3828">
        <v>3826</v>
      </c>
      <c r="B3828" t="s">
        <v>7471</v>
      </c>
      <c r="C3828" t="str">
        <f t="shared" si="883"/>
        <v>Long</v>
      </c>
      <c r="D3828">
        <v>3.7</v>
      </c>
      <c r="F3828" s="1">
        <f t="shared" si="897"/>
        <v>3.7</v>
      </c>
      <c r="G3828" s="1">
        <f t="shared" si="884"/>
        <v>3.7</v>
      </c>
      <c r="H3828">
        <f t="shared" si="885"/>
        <v>3.7</v>
      </c>
      <c r="I3828" t="s">
        <v>7463</v>
      </c>
      <c r="J3828" t="s">
        <v>22</v>
      </c>
      <c r="K3828" t="s">
        <v>2528</v>
      </c>
      <c r="L3828" t="str">
        <f t="shared" si="886"/>
        <v>Established</v>
      </c>
      <c r="N3828" s="2">
        <f t="shared" si="887"/>
        <v>55</v>
      </c>
      <c r="O3828" t="s">
        <v>43</v>
      </c>
      <c r="P3828" t="s">
        <v>691</v>
      </c>
      <c r="Q3828" t="s">
        <v>846</v>
      </c>
      <c r="R3828" t="str">
        <f t="shared" si="888"/>
        <v>Average</v>
      </c>
      <c r="S3828" t="str">
        <f t="shared" si="889"/>
        <v xml:space="preserve"> </v>
      </c>
      <c r="T3828" t="b">
        <f t="shared" si="890"/>
        <v>0</v>
      </c>
      <c r="U3828" t="b">
        <f t="shared" si="891"/>
        <v>1</v>
      </c>
      <c r="V3828" t="str">
        <f t="shared" si="892"/>
        <v>Average Company</v>
      </c>
      <c r="W3828" t="str">
        <f t="shared" si="893"/>
        <v>Don't Buy</v>
      </c>
      <c r="X3828" t="str">
        <f t="shared" si="894"/>
        <v>Not Known</v>
      </c>
      <c r="Z3828" t="str">
        <f t="shared" si="895"/>
        <v>None</v>
      </c>
      <c r="AB3828" t="str">
        <f t="shared" si="896"/>
        <v>0</v>
      </c>
    </row>
    <row r="3829" spans="1:28" x14ac:dyDescent="0.3">
      <c r="A3829">
        <v>3827</v>
      </c>
      <c r="B3829" t="s">
        <v>7472</v>
      </c>
      <c r="C3829" t="str">
        <f t="shared" si="883"/>
        <v>Short</v>
      </c>
      <c r="D3829">
        <v>4.3</v>
      </c>
      <c r="F3829" s="1">
        <f t="shared" si="897"/>
        <v>4.3</v>
      </c>
      <c r="G3829" s="1">
        <f t="shared" si="884"/>
        <v>4.3</v>
      </c>
      <c r="H3829">
        <f t="shared" si="885"/>
        <v>4.3</v>
      </c>
      <c r="I3829" t="s">
        <v>7463</v>
      </c>
      <c r="J3829" t="s">
        <v>22</v>
      </c>
      <c r="K3829" t="s">
        <v>7473</v>
      </c>
      <c r="L3829" t="str">
        <f t="shared" si="886"/>
        <v>Established</v>
      </c>
      <c r="N3829" s="2">
        <f t="shared" si="887"/>
        <v>55</v>
      </c>
      <c r="O3829" t="s">
        <v>43</v>
      </c>
      <c r="P3829" t="s">
        <v>691</v>
      </c>
      <c r="Q3829" t="s">
        <v>204</v>
      </c>
      <c r="R3829" t="str">
        <f t="shared" si="888"/>
        <v>Great</v>
      </c>
      <c r="S3829" t="str">
        <f t="shared" si="889"/>
        <v>Great</v>
      </c>
      <c r="T3829" t="b">
        <f t="shared" si="890"/>
        <v>1</v>
      </c>
      <c r="U3829" t="b">
        <f t="shared" si="891"/>
        <v>1</v>
      </c>
      <c r="V3829" t="str">
        <f t="shared" si="892"/>
        <v>Top Company</v>
      </c>
      <c r="W3829" t="str">
        <f t="shared" si="893"/>
        <v>Don't Buy</v>
      </c>
      <c r="X3829" t="str">
        <f t="shared" si="894"/>
        <v>Not Known</v>
      </c>
      <c r="Z3829" t="str">
        <f t="shared" si="895"/>
        <v>None</v>
      </c>
      <c r="AB3829" t="str">
        <f t="shared" si="896"/>
        <v>0</v>
      </c>
    </row>
    <row r="3830" spans="1:28" x14ac:dyDescent="0.3">
      <c r="A3830">
        <v>3828</v>
      </c>
      <c r="B3830" t="s">
        <v>7474</v>
      </c>
      <c r="C3830" t="str">
        <f t="shared" si="883"/>
        <v>Long</v>
      </c>
      <c r="D3830">
        <v>4.8</v>
      </c>
      <c r="F3830" s="1">
        <f t="shared" si="897"/>
        <v>4.8</v>
      </c>
      <c r="G3830" s="1">
        <f t="shared" si="884"/>
        <v>4.8</v>
      </c>
      <c r="H3830">
        <f t="shared" si="885"/>
        <v>4.8</v>
      </c>
      <c r="I3830" t="s">
        <v>7463</v>
      </c>
      <c r="J3830" t="s">
        <v>7475</v>
      </c>
      <c r="K3830" t="s">
        <v>100</v>
      </c>
      <c r="L3830" t="str">
        <f t="shared" si="886"/>
        <v>Established</v>
      </c>
      <c r="N3830" s="2">
        <f t="shared" si="887"/>
        <v>51</v>
      </c>
      <c r="O3830" t="s">
        <v>1308</v>
      </c>
      <c r="Q3830" t="s">
        <v>186</v>
      </c>
      <c r="R3830" t="str">
        <f t="shared" si="888"/>
        <v>Great</v>
      </c>
      <c r="S3830" t="str">
        <f t="shared" si="889"/>
        <v>Great</v>
      </c>
      <c r="T3830" t="b">
        <f t="shared" si="890"/>
        <v>1</v>
      </c>
      <c r="U3830" t="b">
        <f t="shared" si="891"/>
        <v>1</v>
      </c>
      <c r="V3830" t="str">
        <f t="shared" si="892"/>
        <v>Top Company</v>
      </c>
      <c r="W3830" t="str">
        <f t="shared" si="893"/>
        <v>Don't Buy</v>
      </c>
      <c r="X3830" t="str">
        <f t="shared" si="894"/>
        <v>Not Known</v>
      </c>
      <c r="Z3830" t="str">
        <f t="shared" si="895"/>
        <v>None</v>
      </c>
      <c r="AB3830" t="str">
        <f t="shared" si="896"/>
        <v>0</v>
      </c>
    </row>
    <row r="3831" spans="1:28" x14ac:dyDescent="0.3">
      <c r="A3831">
        <v>3829</v>
      </c>
      <c r="B3831" t="s">
        <v>7476</v>
      </c>
      <c r="C3831" t="str">
        <f t="shared" si="883"/>
        <v>Long</v>
      </c>
      <c r="D3831">
        <v>4.2</v>
      </c>
      <c r="F3831" s="1">
        <f t="shared" si="897"/>
        <v>4.2</v>
      </c>
      <c r="G3831" s="1">
        <f t="shared" si="884"/>
        <v>4.2</v>
      </c>
      <c r="H3831">
        <f t="shared" si="885"/>
        <v>4.2</v>
      </c>
      <c r="I3831" t="s">
        <v>7463</v>
      </c>
      <c r="J3831" t="s">
        <v>2660</v>
      </c>
      <c r="K3831" t="s">
        <v>522</v>
      </c>
      <c r="L3831" t="str">
        <f t="shared" si="886"/>
        <v>Established</v>
      </c>
      <c r="N3831" s="2">
        <f t="shared" si="887"/>
        <v>50</v>
      </c>
      <c r="O3831" t="s">
        <v>691</v>
      </c>
      <c r="Q3831" t="s">
        <v>362</v>
      </c>
      <c r="R3831" t="str">
        <f t="shared" si="888"/>
        <v>Great</v>
      </c>
      <c r="S3831" t="str">
        <f t="shared" si="889"/>
        <v>Great</v>
      </c>
      <c r="T3831" t="b">
        <f t="shared" si="890"/>
        <v>1</v>
      </c>
      <c r="U3831" t="b">
        <f t="shared" si="891"/>
        <v>1</v>
      </c>
      <c r="V3831" t="str">
        <f t="shared" si="892"/>
        <v>Top Company</v>
      </c>
      <c r="W3831" t="str">
        <f t="shared" si="893"/>
        <v>Buy</v>
      </c>
      <c r="X3831" t="str">
        <f t="shared" si="894"/>
        <v>Not Known</v>
      </c>
      <c r="Z3831" t="str">
        <f t="shared" si="895"/>
        <v>None</v>
      </c>
      <c r="AB3831" t="str">
        <f t="shared" si="896"/>
        <v>0</v>
      </c>
    </row>
    <row r="3832" spans="1:28" x14ac:dyDescent="0.3">
      <c r="A3832">
        <v>3830</v>
      </c>
      <c r="B3832" t="s">
        <v>7477</v>
      </c>
      <c r="C3832" t="str">
        <f t="shared" si="883"/>
        <v>Long</v>
      </c>
      <c r="D3832">
        <v>4.0999999999999996</v>
      </c>
      <c r="F3832" s="1">
        <f t="shared" si="897"/>
        <v>4.0999999999999996</v>
      </c>
      <c r="G3832" s="1">
        <f t="shared" si="884"/>
        <v>4.0999999999999996</v>
      </c>
      <c r="H3832">
        <f t="shared" si="885"/>
        <v>4.0999999999999996</v>
      </c>
      <c r="I3832" t="s">
        <v>7463</v>
      </c>
      <c r="J3832" t="s">
        <v>22</v>
      </c>
      <c r="K3832" t="s">
        <v>6456</v>
      </c>
      <c r="L3832" t="str">
        <f t="shared" si="886"/>
        <v>Established</v>
      </c>
      <c r="N3832" s="2">
        <f t="shared" si="887"/>
        <v>15</v>
      </c>
      <c r="O3832" t="s">
        <v>84</v>
      </c>
      <c r="P3832" t="s">
        <v>683</v>
      </c>
      <c r="Q3832" t="s">
        <v>80</v>
      </c>
      <c r="R3832" t="str">
        <f t="shared" si="888"/>
        <v>Great</v>
      </c>
      <c r="S3832" t="str">
        <f t="shared" si="889"/>
        <v>Great</v>
      </c>
      <c r="T3832" t="b">
        <f t="shared" si="890"/>
        <v>1</v>
      </c>
      <c r="U3832" t="b">
        <f t="shared" si="891"/>
        <v>1</v>
      </c>
      <c r="V3832" t="str">
        <f t="shared" si="892"/>
        <v>Average Company</v>
      </c>
      <c r="W3832" t="str">
        <f t="shared" si="893"/>
        <v>Don't Buy</v>
      </c>
      <c r="X3832" t="str">
        <f t="shared" si="894"/>
        <v>Not Known</v>
      </c>
      <c r="Z3832" t="str">
        <f t="shared" si="895"/>
        <v>None</v>
      </c>
      <c r="AB3832" t="str">
        <f t="shared" si="896"/>
        <v>0</v>
      </c>
    </row>
    <row r="3833" spans="1:28" x14ac:dyDescent="0.3">
      <c r="A3833">
        <v>3831</v>
      </c>
      <c r="B3833" t="s">
        <v>7478</v>
      </c>
      <c r="C3833" t="str">
        <f t="shared" si="883"/>
        <v>Long</v>
      </c>
      <c r="D3833">
        <v>4.4000000000000004</v>
      </c>
      <c r="F3833" s="1">
        <f t="shared" si="897"/>
        <v>4.4000000000000004</v>
      </c>
      <c r="G3833" s="1">
        <f t="shared" si="884"/>
        <v>4.4000000000000004</v>
      </c>
      <c r="H3833">
        <f t="shared" si="885"/>
        <v>4.4000000000000004</v>
      </c>
      <c r="I3833" t="s">
        <v>7463</v>
      </c>
      <c r="J3833" t="s">
        <v>22</v>
      </c>
      <c r="K3833" t="s">
        <v>7479</v>
      </c>
      <c r="L3833" t="str">
        <f t="shared" si="886"/>
        <v>Established</v>
      </c>
      <c r="N3833" s="2">
        <f t="shared" si="887"/>
        <v>19</v>
      </c>
      <c r="O3833" t="s">
        <v>100</v>
      </c>
      <c r="P3833" t="s">
        <v>691</v>
      </c>
      <c r="Q3833" t="s">
        <v>204</v>
      </c>
      <c r="R3833" t="str">
        <f t="shared" si="888"/>
        <v>Great</v>
      </c>
      <c r="S3833" t="str">
        <f t="shared" si="889"/>
        <v>Great</v>
      </c>
      <c r="T3833" t="b">
        <f t="shared" si="890"/>
        <v>1</v>
      </c>
      <c r="U3833" t="b">
        <f t="shared" si="891"/>
        <v>1</v>
      </c>
      <c r="V3833" t="str">
        <f t="shared" si="892"/>
        <v>Average Company</v>
      </c>
      <c r="W3833" t="str">
        <f t="shared" si="893"/>
        <v>Buy</v>
      </c>
      <c r="X3833" t="str">
        <f t="shared" si="894"/>
        <v>Not Known</v>
      </c>
      <c r="Z3833" t="str">
        <f t="shared" si="895"/>
        <v>None</v>
      </c>
      <c r="AB3833" t="str">
        <f t="shared" si="896"/>
        <v>0</v>
      </c>
    </row>
    <row r="3834" spans="1:28" x14ac:dyDescent="0.3">
      <c r="A3834">
        <v>3832</v>
      </c>
      <c r="B3834" t="s">
        <v>7480</v>
      </c>
      <c r="C3834" t="str">
        <f t="shared" si="883"/>
        <v>Long</v>
      </c>
      <c r="D3834">
        <v>3.6</v>
      </c>
      <c r="F3834" s="1">
        <f t="shared" si="897"/>
        <v>3.6</v>
      </c>
      <c r="G3834" s="1">
        <f t="shared" si="884"/>
        <v>3.6</v>
      </c>
      <c r="H3834">
        <f t="shared" si="885"/>
        <v>3.6</v>
      </c>
      <c r="I3834" t="s">
        <v>7463</v>
      </c>
      <c r="J3834" t="s">
        <v>22</v>
      </c>
      <c r="K3834" t="s">
        <v>2630</v>
      </c>
      <c r="L3834" t="str">
        <f t="shared" si="886"/>
        <v>Established</v>
      </c>
      <c r="N3834" s="2">
        <f t="shared" si="887"/>
        <v>22</v>
      </c>
      <c r="O3834" t="s">
        <v>142</v>
      </c>
      <c r="P3834" t="s">
        <v>691</v>
      </c>
      <c r="Q3834" t="s">
        <v>189</v>
      </c>
      <c r="R3834" t="str">
        <f t="shared" si="888"/>
        <v>Average</v>
      </c>
      <c r="S3834" t="str">
        <f t="shared" si="889"/>
        <v xml:space="preserve"> </v>
      </c>
      <c r="T3834" t="b">
        <f t="shared" si="890"/>
        <v>0</v>
      </c>
      <c r="U3834" t="b">
        <f t="shared" si="891"/>
        <v>1</v>
      </c>
      <c r="V3834" t="str">
        <f t="shared" si="892"/>
        <v>Average Company</v>
      </c>
      <c r="W3834" t="str">
        <f t="shared" si="893"/>
        <v>Don't Buy</v>
      </c>
      <c r="X3834" t="str">
        <f t="shared" si="894"/>
        <v>Not Known</v>
      </c>
      <c r="Z3834" t="str">
        <f t="shared" si="895"/>
        <v>None</v>
      </c>
      <c r="AB3834" t="str">
        <f t="shared" si="896"/>
        <v>0</v>
      </c>
    </row>
    <row r="3835" spans="1:28" x14ac:dyDescent="0.3">
      <c r="A3835">
        <v>3833</v>
      </c>
      <c r="B3835" t="s">
        <v>7481</v>
      </c>
      <c r="C3835" t="str">
        <f t="shared" si="883"/>
        <v>Long</v>
      </c>
      <c r="D3835">
        <v>4.3</v>
      </c>
      <c r="F3835" s="1">
        <f t="shared" si="897"/>
        <v>4.3</v>
      </c>
      <c r="G3835" s="1">
        <f t="shared" si="884"/>
        <v>4.3</v>
      </c>
      <c r="H3835">
        <f t="shared" si="885"/>
        <v>4.3</v>
      </c>
      <c r="I3835" t="s">
        <v>7463</v>
      </c>
      <c r="J3835" t="s">
        <v>22</v>
      </c>
      <c r="K3835" t="s">
        <v>7482</v>
      </c>
      <c r="L3835" t="str">
        <f t="shared" si="886"/>
        <v>Established</v>
      </c>
      <c r="N3835" s="2">
        <f t="shared" si="887"/>
        <v>23</v>
      </c>
      <c r="O3835" t="s">
        <v>230</v>
      </c>
      <c r="P3835" t="s">
        <v>691</v>
      </c>
      <c r="Q3835" t="s">
        <v>19</v>
      </c>
      <c r="R3835" t="str">
        <f t="shared" si="888"/>
        <v>Great</v>
      </c>
      <c r="S3835" t="str">
        <f t="shared" si="889"/>
        <v>Great</v>
      </c>
      <c r="T3835" t="b">
        <f t="shared" si="890"/>
        <v>1</v>
      </c>
      <c r="U3835" t="b">
        <f t="shared" si="891"/>
        <v>1</v>
      </c>
      <c r="V3835" t="str">
        <f t="shared" si="892"/>
        <v>Top Company</v>
      </c>
      <c r="W3835" t="str">
        <f t="shared" si="893"/>
        <v>Don't Buy</v>
      </c>
      <c r="X3835" t="str">
        <f t="shared" si="894"/>
        <v>Not Known</v>
      </c>
      <c r="Z3835" t="str">
        <f t="shared" si="895"/>
        <v>None</v>
      </c>
      <c r="AB3835" t="str">
        <f t="shared" si="896"/>
        <v>1Million</v>
      </c>
    </row>
    <row r="3836" spans="1:28" x14ac:dyDescent="0.3">
      <c r="A3836">
        <v>3834</v>
      </c>
      <c r="B3836" t="s">
        <v>7483</v>
      </c>
      <c r="C3836" t="str">
        <f t="shared" si="883"/>
        <v>Long</v>
      </c>
      <c r="D3836">
        <v>4.0999999999999996</v>
      </c>
      <c r="F3836" s="1">
        <f t="shared" si="897"/>
        <v>4.0999999999999996</v>
      </c>
      <c r="G3836" s="1">
        <f t="shared" si="884"/>
        <v>4.0999999999999996</v>
      </c>
      <c r="H3836">
        <f t="shared" si="885"/>
        <v>4.0999999999999996</v>
      </c>
      <c r="I3836" t="s">
        <v>7463</v>
      </c>
      <c r="J3836" t="s">
        <v>22</v>
      </c>
      <c r="K3836" t="s">
        <v>7484</v>
      </c>
      <c r="L3836" t="str">
        <f t="shared" si="886"/>
        <v>Established</v>
      </c>
      <c r="N3836" s="2">
        <f t="shared" si="887"/>
        <v>41</v>
      </c>
      <c r="O3836" t="s">
        <v>39</v>
      </c>
      <c r="P3836" t="s">
        <v>75</v>
      </c>
      <c r="Q3836" t="s">
        <v>105</v>
      </c>
      <c r="R3836" t="str">
        <f t="shared" si="888"/>
        <v>Great</v>
      </c>
      <c r="S3836" t="str">
        <f t="shared" si="889"/>
        <v>Great</v>
      </c>
      <c r="T3836" t="b">
        <f t="shared" si="890"/>
        <v>1</v>
      </c>
      <c r="U3836" t="b">
        <f t="shared" si="891"/>
        <v>1</v>
      </c>
      <c r="V3836" t="str">
        <f t="shared" si="892"/>
        <v>Top Company</v>
      </c>
      <c r="W3836" t="str">
        <f t="shared" si="893"/>
        <v>Don't Buy</v>
      </c>
      <c r="X3836" t="str">
        <f t="shared" si="894"/>
        <v>Not Known</v>
      </c>
      <c r="Z3836" t="str">
        <f t="shared" si="895"/>
        <v>None</v>
      </c>
      <c r="AB3836" t="str">
        <f t="shared" si="896"/>
        <v>0</v>
      </c>
    </row>
    <row r="3837" spans="1:28" x14ac:dyDescent="0.3">
      <c r="A3837">
        <v>3835</v>
      </c>
      <c r="B3837" t="s">
        <v>7485</v>
      </c>
      <c r="C3837" t="str">
        <f t="shared" si="883"/>
        <v>Long</v>
      </c>
      <c r="D3837">
        <v>3.7</v>
      </c>
      <c r="F3837" s="1">
        <f t="shared" si="897"/>
        <v>3.7</v>
      </c>
      <c r="G3837" s="1">
        <f t="shared" si="884"/>
        <v>3.7</v>
      </c>
      <c r="H3837">
        <f t="shared" si="885"/>
        <v>3.7</v>
      </c>
      <c r="I3837" t="s">
        <v>7463</v>
      </c>
      <c r="J3837" t="s">
        <v>22</v>
      </c>
      <c r="K3837" t="s">
        <v>3095</v>
      </c>
      <c r="L3837" t="str">
        <f t="shared" si="886"/>
        <v>Established</v>
      </c>
      <c r="N3837" s="2">
        <f t="shared" si="887"/>
        <v>16</v>
      </c>
      <c r="O3837" t="s">
        <v>121</v>
      </c>
      <c r="P3837" t="s">
        <v>691</v>
      </c>
      <c r="Q3837" t="s">
        <v>362</v>
      </c>
      <c r="R3837" t="str">
        <f t="shared" si="888"/>
        <v>Average</v>
      </c>
      <c r="S3837" t="str">
        <f t="shared" si="889"/>
        <v xml:space="preserve"> </v>
      </c>
      <c r="T3837" t="b">
        <f t="shared" si="890"/>
        <v>0</v>
      </c>
      <c r="U3837" t="b">
        <f t="shared" si="891"/>
        <v>1</v>
      </c>
      <c r="V3837" t="str">
        <f t="shared" si="892"/>
        <v>Average Company</v>
      </c>
      <c r="W3837" t="str">
        <f t="shared" si="893"/>
        <v>Don't Buy</v>
      </c>
      <c r="X3837" t="str">
        <f t="shared" si="894"/>
        <v>Not Known</v>
      </c>
      <c r="Z3837" t="str">
        <f t="shared" si="895"/>
        <v>None</v>
      </c>
      <c r="AB3837" t="str">
        <f t="shared" si="896"/>
        <v>0</v>
      </c>
    </row>
    <row r="3838" spans="1:28" x14ac:dyDescent="0.3">
      <c r="A3838">
        <v>3836</v>
      </c>
      <c r="B3838" t="s">
        <v>7486</v>
      </c>
      <c r="C3838" t="str">
        <f t="shared" si="883"/>
        <v>Long</v>
      </c>
      <c r="D3838">
        <v>4.2</v>
      </c>
      <c r="F3838" s="1">
        <f t="shared" si="897"/>
        <v>4.2</v>
      </c>
      <c r="G3838" s="1">
        <f t="shared" si="884"/>
        <v>4.2</v>
      </c>
      <c r="H3838">
        <f t="shared" si="885"/>
        <v>4.2</v>
      </c>
      <c r="I3838" t="s">
        <v>7463</v>
      </c>
      <c r="J3838" t="s">
        <v>22</v>
      </c>
      <c r="K3838" t="s">
        <v>7487</v>
      </c>
      <c r="L3838" t="str">
        <f t="shared" si="886"/>
        <v>Established</v>
      </c>
      <c r="N3838" s="2">
        <f t="shared" si="887"/>
        <v>25</v>
      </c>
      <c r="O3838" t="s">
        <v>54</v>
      </c>
      <c r="P3838" t="s">
        <v>1308</v>
      </c>
      <c r="Q3838" t="s">
        <v>612</v>
      </c>
      <c r="R3838" t="str">
        <f t="shared" si="888"/>
        <v>Great</v>
      </c>
      <c r="S3838" t="str">
        <f t="shared" si="889"/>
        <v>Great</v>
      </c>
      <c r="T3838" t="b">
        <f t="shared" si="890"/>
        <v>1</v>
      </c>
      <c r="U3838" t="b">
        <f t="shared" si="891"/>
        <v>1</v>
      </c>
      <c r="V3838" t="str">
        <f t="shared" si="892"/>
        <v>Top Company</v>
      </c>
      <c r="W3838" t="str">
        <f t="shared" si="893"/>
        <v>Don't Buy</v>
      </c>
      <c r="X3838" t="str">
        <f t="shared" si="894"/>
        <v>Not Known</v>
      </c>
      <c r="Z3838" t="str">
        <f t="shared" si="895"/>
        <v>None</v>
      </c>
      <c r="AB3838" t="str">
        <f t="shared" si="896"/>
        <v>0</v>
      </c>
    </row>
    <row r="3839" spans="1:28" x14ac:dyDescent="0.3">
      <c r="A3839">
        <v>3837</v>
      </c>
      <c r="B3839" t="s">
        <v>7488</v>
      </c>
      <c r="C3839" t="str">
        <f t="shared" si="883"/>
        <v>Long</v>
      </c>
      <c r="D3839">
        <v>4.4000000000000004</v>
      </c>
      <c r="F3839" s="1">
        <f t="shared" si="897"/>
        <v>4.4000000000000004</v>
      </c>
      <c r="G3839" s="1">
        <f t="shared" si="884"/>
        <v>4.4000000000000004</v>
      </c>
      <c r="H3839">
        <f t="shared" si="885"/>
        <v>4.4000000000000004</v>
      </c>
      <c r="I3839" t="s">
        <v>7463</v>
      </c>
      <c r="J3839" t="s">
        <v>22</v>
      </c>
      <c r="K3839" t="s">
        <v>4866</v>
      </c>
      <c r="L3839" t="str">
        <f t="shared" si="886"/>
        <v>Established</v>
      </c>
      <c r="N3839" s="2">
        <f t="shared" si="887"/>
        <v>13</v>
      </c>
      <c r="O3839" t="s">
        <v>299</v>
      </c>
      <c r="P3839" t="s">
        <v>683</v>
      </c>
      <c r="Q3839" t="s">
        <v>605</v>
      </c>
      <c r="R3839" t="str">
        <f t="shared" si="888"/>
        <v>Great</v>
      </c>
      <c r="S3839" t="str">
        <f t="shared" si="889"/>
        <v>Great</v>
      </c>
      <c r="T3839" t="b">
        <f t="shared" si="890"/>
        <v>1</v>
      </c>
      <c r="U3839" t="b">
        <f t="shared" si="891"/>
        <v>1</v>
      </c>
      <c r="V3839" t="str">
        <f t="shared" si="892"/>
        <v>Average Company</v>
      </c>
      <c r="W3839" t="str">
        <f t="shared" si="893"/>
        <v>Don't Buy</v>
      </c>
      <c r="X3839" t="str">
        <f t="shared" si="894"/>
        <v>Not Known</v>
      </c>
      <c r="Z3839" t="str">
        <f t="shared" si="895"/>
        <v>None</v>
      </c>
      <c r="AB3839" t="str">
        <f t="shared" si="896"/>
        <v>0</v>
      </c>
    </row>
    <row r="3840" spans="1:28" x14ac:dyDescent="0.3">
      <c r="A3840">
        <v>3838</v>
      </c>
      <c r="B3840" t="s">
        <v>7489</v>
      </c>
      <c r="C3840" t="str">
        <f t="shared" si="883"/>
        <v>Long</v>
      </c>
      <c r="D3840">
        <v>4</v>
      </c>
      <c r="F3840" s="1">
        <f t="shared" si="897"/>
        <v>4</v>
      </c>
      <c r="G3840" s="1">
        <f t="shared" si="884"/>
        <v>4</v>
      </c>
      <c r="H3840">
        <f t="shared" si="885"/>
        <v>4</v>
      </c>
      <c r="I3840" t="s">
        <v>7463</v>
      </c>
      <c r="J3840" t="s">
        <v>10</v>
      </c>
      <c r="K3840" t="s">
        <v>7490</v>
      </c>
      <c r="L3840" t="str">
        <f t="shared" si="886"/>
        <v>Established</v>
      </c>
      <c r="N3840" s="2">
        <f t="shared" si="887"/>
        <v>40</v>
      </c>
      <c r="O3840" t="s">
        <v>375</v>
      </c>
      <c r="P3840" t="s">
        <v>147</v>
      </c>
      <c r="Q3840" t="s">
        <v>105</v>
      </c>
      <c r="R3840" t="str">
        <f t="shared" si="888"/>
        <v>Average</v>
      </c>
      <c r="S3840" t="str">
        <f t="shared" si="889"/>
        <v xml:space="preserve"> </v>
      </c>
      <c r="T3840" t="b">
        <f t="shared" si="890"/>
        <v>0</v>
      </c>
      <c r="U3840" t="b">
        <f t="shared" si="891"/>
        <v>1</v>
      </c>
      <c r="V3840" t="str">
        <f t="shared" si="892"/>
        <v>Average Company</v>
      </c>
      <c r="W3840" t="str">
        <f t="shared" si="893"/>
        <v>Don't Buy</v>
      </c>
      <c r="X3840" t="str">
        <f t="shared" si="894"/>
        <v>Not Known</v>
      </c>
      <c r="Z3840" t="str">
        <f t="shared" si="895"/>
        <v>None</v>
      </c>
      <c r="AB3840" t="str">
        <f t="shared" si="896"/>
        <v>0</v>
      </c>
    </row>
    <row r="3841" spans="1:28" x14ac:dyDescent="0.3">
      <c r="A3841">
        <v>3839</v>
      </c>
      <c r="B3841" t="s">
        <v>7491</v>
      </c>
      <c r="C3841" t="str">
        <f t="shared" si="883"/>
        <v>Long</v>
      </c>
      <c r="D3841">
        <v>4.2</v>
      </c>
      <c r="F3841" s="1">
        <f t="shared" si="897"/>
        <v>4.7</v>
      </c>
      <c r="G3841" s="1">
        <f t="shared" si="884"/>
        <v>4.7</v>
      </c>
      <c r="H3841">
        <f t="shared" si="885"/>
        <v>4.3</v>
      </c>
      <c r="I3841" t="s">
        <v>7463</v>
      </c>
      <c r="J3841" t="s">
        <v>22</v>
      </c>
      <c r="K3841" t="s">
        <v>7492</v>
      </c>
      <c r="L3841" t="str">
        <f t="shared" si="886"/>
        <v>Startup</v>
      </c>
      <c r="N3841" s="2">
        <f t="shared" si="887"/>
        <v>7</v>
      </c>
      <c r="O3841" t="s">
        <v>318</v>
      </c>
      <c r="P3841" t="s">
        <v>683</v>
      </c>
      <c r="Q3841" t="s">
        <v>773</v>
      </c>
      <c r="R3841" t="str">
        <f t="shared" si="888"/>
        <v>Great</v>
      </c>
      <c r="S3841" t="str">
        <f t="shared" si="889"/>
        <v>Great</v>
      </c>
      <c r="T3841" t="b">
        <f t="shared" si="890"/>
        <v>0</v>
      </c>
      <c r="U3841" t="b">
        <f t="shared" si="891"/>
        <v>1</v>
      </c>
      <c r="V3841" t="str">
        <f t="shared" si="892"/>
        <v>Average Company</v>
      </c>
      <c r="W3841" t="str">
        <f t="shared" si="893"/>
        <v>Buy</v>
      </c>
      <c r="X3841" t="str">
        <f t="shared" si="894"/>
        <v>Not Known</v>
      </c>
      <c r="Z3841" t="str">
        <f t="shared" si="895"/>
        <v>None</v>
      </c>
      <c r="AB3841" t="str">
        <f t="shared" si="896"/>
        <v>0</v>
      </c>
    </row>
    <row r="3842" spans="1:28" x14ac:dyDescent="0.3">
      <c r="A3842">
        <v>3840</v>
      </c>
      <c r="B3842" t="s">
        <v>7493</v>
      </c>
      <c r="C3842" t="str">
        <f t="shared" si="883"/>
        <v>Long</v>
      </c>
      <c r="D3842">
        <v>3.7</v>
      </c>
      <c r="F3842" s="1">
        <f t="shared" si="897"/>
        <v>3.7</v>
      </c>
      <c r="G3842" s="1">
        <f t="shared" si="884"/>
        <v>3.7</v>
      </c>
      <c r="H3842">
        <f t="shared" si="885"/>
        <v>3.7</v>
      </c>
      <c r="I3842" t="s">
        <v>7463</v>
      </c>
      <c r="J3842" t="s">
        <v>7494</v>
      </c>
      <c r="K3842" t="s">
        <v>321</v>
      </c>
      <c r="L3842" t="str">
        <f t="shared" si="886"/>
        <v>Established</v>
      </c>
      <c r="N3842" s="2">
        <f t="shared" si="887"/>
        <v>20</v>
      </c>
      <c r="O3842" t="s">
        <v>683</v>
      </c>
      <c r="Q3842" t="s">
        <v>986</v>
      </c>
      <c r="R3842" t="str">
        <f t="shared" si="888"/>
        <v>Average</v>
      </c>
      <c r="S3842" t="str">
        <f t="shared" si="889"/>
        <v xml:space="preserve"> </v>
      </c>
      <c r="T3842" t="b">
        <f t="shared" si="890"/>
        <v>0</v>
      </c>
      <c r="U3842" t="b">
        <f t="shared" si="891"/>
        <v>1</v>
      </c>
      <c r="V3842" t="str">
        <f t="shared" si="892"/>
        <v>Average Company</v>
      </c>
      <c r="W3842" t="str">
        <f t="shared" si="893"/>
        <v>Don't Buy</v>
      </c>
      <c r="X3842" t="str">
        <f t="shared" si="894"/>
        <v>Not Known</v>
      </c>
      <c r="Z3842" t="str">
        <f t="shared" si="895"/>
        <v>None</v>
      </c>
      <c r="AB3842" t="str">
        <f t="shared" si="896"/>
        <v>0</v>
      </c>
    </row>
    <row r="3843" spans="1:28" x14ac:dyDescent="0.3">
      <c r="A3843">
        <v>3841</v>
      </c>
      <c r="B3843" t="s">
        <v>7495</v>
      </c>
      <c r="C3843" t="str">
        <f t="shared" ref="C3843:C3906" si="898">IF(LEN(B3843)&gt;=10,"Long","Short")</f>
        <v>Short</v>
      </c>
      <c r="D3843">
        <v>4.2</v>
      </c>
      <c r="F3843" s="1" t="e">
        <f t="shared" si="897"/>
        <v>#VALUE!</v>
      </c>
      <c r="G3843" s="1" t="e">
        <f t="shared" ref="G3843:G3906" si="899">IF(L3843="Startup",D3843+0.5,D3843)</f>
        <v>#VALUE!</v>
      </c>
      <c r="H3843" t="e">
        <f t="shared" ref="H3843:H3906" si="900">IF(L3843="Startup",D3843+0.1,D3843)</f>
        <v>#VALUE!</v>
      </c>
      <c r="I3843" t="s">
        <v>7463</v>
      </c>
      <c r="J3843" t="s">
        <v>2072</v>
      </c>
      <c r="K3843" t="s">
        <v>511</v>
      </c>
      <c r="L3843" t="e">
        <f t="shared" ref="L3843:L3906" si="901">IF(N3843&lt;10,"Startup","Established")</f>
        <v>#VALUE!</v>
      </c>
      <c r="N3843" s="2" t="e">
        <f t="shared" ref="N3843:N3906" si="902">INT(LEFT(O3843,2))</f>
        <v>#VALUE!</v>
      </c>
      <c r="O3843" t="s">
        <v>147</v>
      </c>
      <c r="Q3843" t="s">
        <v>6074</v>
      </c>
      <c r="R3843" t="str">
        <f t="shared" ref="R3843:R3906" si="903">IF(D3843&gt;4,"Great","Average")</f>
        <v>Great</v>
      </c>
      <c r="S3843" t="str">
        <f t="shared" ref="S3843:S3906" si="904">IF(D3843&gt;4,"Great"," ")</f>
        <v>Great</v>
      </c>
      <c r="T3843" t="e">
        <f t="shared" ref="T3843:T3906" si="905">AND(D3843:D13801&gt;4,N3843:N13801&gt;10)</f>
        <v>#VALUE!</v>
      </c>
      <c r="U3843" t="e">
        <f t="shared" ref="U3843:U3906" si="906">OR(D3843&gt;3.5,N3843&lt;10)</f>
        <v>#VALUE!</v>
      </c>
      <c r="V3843" t="e">
        <f t="shared" ref="V3843:V3906" si="907">IF(AND(D3843&gt;4,N3843&gt;20),"Top Company","Average Company")</f>
        <v>#VALUE!</v>
      </c>
      <c r="W3843" t="str">
        <f t="shared" ref="W3843:W3906" si="908">IF(OR(LEFT(B3843,1)="T",LEFT(B3843,1)="G"),"Buy","Don't Buy")</f>
        <v>Don't Buy</v>
      </c>
      <c r="X3843" t="str">
        <f t="shared" ref="X3843:X3906" si="909">IF(IF(Q3843="Financial Services",ISNUMBER(SEARCH("Mumbai",K3843))),"Bombay Finance","Not Known")</f>
        <v>Not Known</v>
      </c>
      <c r="Z3843" t="e">
        <f t="shared" ref="Z3843:Z3906" si="910">IF(AND(OR(ISNUMBER(SEARCH("Bangalore",K3843)),ISNUMBER(SEARCH("Bengaluru",K3843)),ISNUMBER(SEARCH("Chennai",K3843))),N3843&lt;10),"Silicon Valley Startups","None")</f>
        <v>#VALUE!</v>
      </c>
      <c r="AB3843" t="str">
        <f t="shared" ref="AB3843:AB3906" si="911">IF(AND(OR(Q3843="IT Services &amp; Consulting",Q3843="Financial Services"),D3843&gt;4),"1Million",IF(AND(OR(Q3843="IT Services &amp; Consulting",Q3843="Financial Services"),D3843&lt;=4),"500K",IF(AND(Q3843="Telecom / ISP",D3843&gt;4),"800K","0")))</f>
        <v>0</v>
      </c>
    </row>
    <row r="3844" spans="1:28" x14ac:dyDescent="0.3">
      <c r="A3844">
        <v>3842</v>
      </c>
      <c r="B3844" t="s">
        <v>7496</v>
      </c>
      <c r="C3844" t="str">
        <f t="shared" si="898"/>
        <v>Long</v>
      </c>
      <c r="D3844">
        <v>3.8</v>
      </c>
      <c r="F3844" s="1">
        <f t="shared" si="897"/>
        <v>3.8</v>
      </c>
      <c r="G3844" s="1">
        <f t="shared" si="899"/>
        <v>3.8</v>
      </c>
      <c r="H3844">
        <f t="shared" si="900"/>
        <v>3.8</v>
      </c>
      <c r="I3844" t="s">
        <v>7463</v>
      </c>
      <c r="J3844" t="s">
        <v>22</v>
      </c>
      <c r="K3844" t="s">
        <v>7497</v>
      </c>
      <c r="L3844" t="str">
        <f t="shared" si="901"/>
        <v>Established</v>
      </c>
      <c r="N3844" s="2">
        <f t="shared" si="902"/>
        <v>15</v>
      </c>
      <c r="O3844" t="s">
        <v>84</v>
      </c>
      <c r="P3844" t="s">
        <v>691</v>
      </c>
      <c r="Q3844" t="s">
        <v>19</v>
      </c>
      <c r="R3844" t="str">
        <f t="shared" si="903"/>
        <v>Average</v>
      </c>
      <c r="S3844" t="str">
        <f t="shared" si="904"/>
        <v xml:space="preserve"> </v>
      </c>
      <c r="T3844" t="b">
        <f t="shared" si="905"/>
        <v>0</v>
      </c>
      <c r="U3844" t="b">
        <f t="shared" si="906"/>
        <v>1</v>
      </c>
      <c r="V3844" t="str">
        <f t="shared" si="907"/>
        <v>Average Company</v>
      </c>
      <c r="W3844" t="str">
        <f t="shared" si="908"/>
        <v>Don't Buy</v>
      </c>
      <c r="X3844" t="str">
        <f t="shared" si="909"/>
        <v>Not Known</v>
      </c>
      <c r="Z3844" t="str">
        <f t="shared" si="910"/>
        <v>None</v>
      </c>
      <c r="AB3844" t="str">
        <f t="shared" si="911"/>
        <v>500K</v>
      </c>
    </row>
    <row r="3845" spans="1:28" x14ac:dyDescent="0.3">
      <c r="A3845">
        <v>3843</v>
      </c>
      <c r="B3845" t="s">
        <v>7498</v>
      </c>
      <c r="C3845" t="str">
        <f t="shared" si="898"/>
        <v>Short</v>
      </c>
      <c r="D3845">
        <v>4.3</v>
      </c>
      <c r="F3845" s="1">
        <f t="shared" si="897"/>
        <v>4.3</v>
      </c>
      <c r="G3845" s="1">
        <f t="shared" si="899"/>
        <v>4.3</v>
      </c>
      <c r="H3845">
        <f t="shared" si="900"/>
        <v>4.3</v>
      </c>
      <c r="I3845" t="s">
        <v>7463</v>
      </c>
      <c r="J3845" t="s">
        <v>10</v>
      </c>
      <c r="K3845" t="s">
        <v>7499</v>
      </c>
      <c r="L3845" t="str">
        <f t="shared" si="901"/>
        <v>Established</v>
      </c>
      <c r="N3845" s="2">
        <f t="shared" si="902"/>
        <v>51</v>
      </c>
      <c r="O3845" t="s">
        <v>688</v>
      </c>
      <c r="P3845" t="s">
        <v>147</v>
      </c>
      <c r="Q3845" t="s">
        <v>424</v>
      </c>
      <c r="R3845" t="str">
        <f t="shared" si="903"/>
        <v>Great</v>
      </c>
      <c r="S3845" t="str">
        <f t="shared" si="904"/>
        <v>Great</v>
      </c>
      <c r="T3845" t="b">
        <f t="shared" si="905"/>
        <v>1</v>
      </c>
      <c r="U3845" t="b">
        <f t="shared" si="906"/>
        <v>1</v>
      </c>
      <c r="V3845" t="str">
        <f t="shared" si="907"/>
        <v>Top Company</v>
      </c>
      <c r="W3845" t="str">
        <f t="shared" si="908"/>
        <v>Don't Buy</v>
      </c>
      <c r="X3845" t="str">
        <f t="shared" si="909"/>
        <v>Not Known</v>
      </c>
      <c r="Z3845" t="str">
        <f t="shared" si="910"/>
        <v>None</v>
      </c>
      <c r="AB3845" t="str">
        <f t="shared" si="911"/>
        <v>0</v>
      </c>
    </row>
    <row r="3846" spans="1:28" x14ac:dyDescent="0.3">
      <c r="A3846">
        <v>3844</v>
      </c>
      <c r="B3846" t="s">
        <v>7500</v>
      </c>
      <c r="C3846" t="str">
        <f t="shared" si="898"/>
        <v>Long</v>
      </c>
      <c r="D3846">
        <v>3.8</v>
      </c>
      <c r="F3846" s="1">
        <f t="shared" si="897"/>
        <v>3.8</v>
      </c>
      <c r="G3846" s="1">
        <f t="shared" si="899"/>
        <v>3.8</v>
      </c>
      <c r="H3846">
        <f t="shared" si="900"/>
        <v>3.8</v>
      </c>
      <c r="I3846" t="s">
        <v>7463</v>
      </c>
      <c r="J3846" t="s">
        <v>10</v>
      </c>
      <c r="K3846" t="s">
        <v>7501</v>
      </c>
      <c r="L3846" t="str">
        <f t="shared" si="901"/>
        <v>Established</v>
      </c>
      <c r="N3846" s="2">
        <f t="shared" si="902"/>
        <v>40</v>
      </c>
      <c r="O3846" t="s">
        <v>375</v>
      </c>
      <c r="P3846" t="s">
        <v>691</v>
      </c>
      <c r="Q3846" t="s">
        <v>372</v>
      </c>
      <c r="R3846" t="str">
        <f t="shared" si="903"/>
        <v>Average</v>
      </c>
      <c r="S3846" t="str">
        <f t="shared" si="904"/>
        <v xml:space="preserve"> </v>
      </c>
      <c r="T3846" t="b">
        <f t="shared" si="905"/>
        <v>0</v>
      </c>
      <c r="U3846" t="b">
        <f t="shared" si="906"/>
        <v>1</v>
      </c>
      <c r="V3846" t="str">
        <f t="shared" si="907"/>
        <v>Average Company</v>
      </c>
      <c r="W3846" t="str">
        <f t="shared" si="908"/>
        <v>Buy</v>
      </c>
      <c r="X3846" t="str">
        <f t="shared" si="909"/>
        <v>Not Known</v>
      </c>
      <c r="Z3846" t="str">
        <f t="shared" si="910"/>
        <v>None</v>
      </c>
      <c r="AB3846" t="str">
        <f t="shared" si="911"/>
        <v>0</v>
      </c>
    </row>
    <row r="3847" spans="1:28" x14ac:dyDescent="0.3">
      <c r="A3847">
        <v>3845</v>
      </c>
      <c r="B3847" t="s">
        <v>7502</v>
      </c>
      <c r="C3847" t="str">
        <f t="shared" si="898"/>
        <v>Short</v>
      </c>
      <c r="D3847">
        <v>4.0999999999999996</v>
      </c>
      <c r="F3847" s="1">
        <f t="shared" si="897"/>
        <v>4.5999999999999996</v>
      </c>
      <c r="G3847" s="1">
        <f t="shared" si="899"/>
        <v>4.5999999999999996</v>
      </c>
      <c r="H3847">
        <f t="shared" si="900"/>
        <v>4.1999999999999993</v>
      </c>
      <c r="I3847" t="s">
        <v>7503</v>
      </c>
      <c r="J3847" t="s">
        <v>22</v>
      </c>
      <c r="K3847" t="s">
        <v>7504</v>
      </c>
      <c r="L3847" t="str">
        <f t="shared" si="901"/>
        <v>Startup</v>
      </c>
      <c r="N3847" s="2">
        <f t="shared" si="902"/>
        <v>9</v>
      </c>
      <c r="O3847" t="s">
        <v>331</v>
      </c>
      <c r="P3847" t="s">
        <v>147</v>
      </c>
      <c r="Q3847" t="s">
        <v>243</v>
      </c>
      <c r="R3847" t="str">
        <f t="shared" si="903"/>
        <v>Great</v>
      </c>
      <c r="S3847" t="str">
        <f t="shared" si="904"/>
        <v>Great</v>
      </c>
      <c r="T3847" t="b">
        <f t="shared" si="905"/>
        <v>0</v>
      </c>
      <c r="U3847" t="b">
        <f t="shared" si="906"/>
        <v>1</v>
      </c>
      <c r="V3847" t="str">
        <f t="shared" si="907"/>
        <v>Average Company</v>
      </c>
      <c r="W3847" t="str">
        <f t="shared" si="908"/>
        <v>Don't Buy</v>
      </c>
      <c r="X3847" t="str">
        <f t="shared" si="909"/>
        <v>Not Known</v>
      </c>
      <c r="Z3847" t="str">
        <f t="shared" si="910"/>
        <v>None</v>
      </c>
      <c r="AB3847" t="str">
        <f t="shared" si="911"/>
        <v>0</v>
      </c>
    </row>
    <row r="3848" spans="1:28" x14ac:dyDescent="0.3">
      <c r="A3848">
        <v>3846</v>
      </c>
      <c r="B3848" t="s">
        <v>7505</v>
      </c>
      <c r="C3848" t="str">
        <f t="shared" si="898"/>
        <v>Short</v>
      </c>
      <c r="D3848">
        <v>4.3</v>
      </c>
      <c r="F3848" s="1">
        <f t="shared" si="897"/>
        <v>4.3</v>
      </c>
      <c r="G3848" s="1">
        <f t="shared" si="899"/>
        <v>4.3</v>
      </c>
      <c r="H3848">
        <f t="shared" si="900"/>
        <v>4.3</v>
      </c>
      <c r="I3848" t="s">
        <v>6377</v>
      </c>
      <c r="J3848" t="s">
        <v>22</v>
      </c>
      <c r="K3848" t="s">
        <v>7506</v>
      </c>
      <c r="L3848" t="str">
        <f t="shared" si="901"/>
        <v>Established</v>
      </c>
      <c r="N3848" s="2">
        <f t="shared" si="902"/>
        <v>11</v>
      </c>
      <c r="O3848" t="s">
        <v>443</v>
      </c>
      <c r="P3848" t="s">
        <v>691</v>
      </c>
      <c r="Q3848" t="s">
        <v>5644</v>
      </c>
      <c r="R3848" t="str">
        <f t="shared" si="903"/>
        <v>Great</v>
      </c>
      <c r="S3848" t="str">
        <f t="shared" si="904"/>
        <v>Great</v>
      </c>
      <c r="T3848" t="b">
        <f t="shared" si="905"/>
        <v>1</v>
      </c>
      <c r="U3848" t="b">
        <f t="shared" si="906"/>
        <v>1</v>
      </c>
      <c r="V3848" t="str">
        <f t="shared" si="907"/>
        <v>Average Company</v>
      </c>
      <c r="W3848" t="str">
        <f t="shared" si="908"/>
        <v>Don't Buy</v>
      </c>
      <c r="X3848" t="str">
        <f t="shared" si="909"/>
        <v>Not Known</v>
      </c>
      <c r="Z3848" t="str">
        <f t="shared" si="910"/>
        <v>None</v>
      </c>
      <c r="AB3848" t="str">
        <f t="shared" si="911"/>
        <v>0</v>
      </c>
    </row>
    <row r="3849" spans="1:28" x14ac:dyDescent="0.3">
      <c r="A3849">
        <v>3847</v>
      </c>
      <c r="B3849" t="s">
        <v>7507</v>
      </c>
      <c r="C3849" t="str">
        <f t="shared" si="898"/>
        <v>Short</v>
      </c>
      <c r="D3849">
        <v>3.3</v>
      </c>
      <c r="F3849" s="1">
        <f t="shared" si="897"/>
        <v>3.3</v>
      </c>
      <c r="G3849" s="1">
        <f t="shared" si="899"/>
        <v>3.3</v>
      </c>
      <c r="H3849">
        <f t="shared" si="900"/>
        <v>3.3</v>
      </c>
      <c r="I3849" t="s">
        <v>7154</v>
      </c>
      <c r="J3849" t="s">
        <v>22</v>
      </c>
      <c r="K3849" t="s">
        <v>7508</v>
      </c>
      <c r="L3849" t="str">
        <f t="shared" si="901"/>
        <v>Established</v>
      </c>
      <c r="N3849" s="2">
        <f t="shared" si="902"/>
        <v>47</v>
      </c>
      <c r="O3849" t="s">
        <v>258</v>
      </c>
      <c r="P3849" t="s">
        <v>691</v>
      </c>
      <c r="Q3849" t="s">
        <v>268</v>
      </c>
      <c r="R3849" t="str">
        <f t="shared" si="903"/>
        <v>Average</v>
      </c>
      <c r="S3849" t="str">
        <f t="shared" si="904"/>
        <v xml:space="preserve"> </v>
      </c>
      <c r="T3849" t="b">
        <f t="shared" si="905"/>
        <v>0</v>
      </c>
      <c r="U3849" t="b">
        <f t="shared" si="906"/>
        <v>0</v>
      </c>
      <c r="V3849" t="str">
        <f t="shared" si="907"/>
        <v>Average Company</v>
      </c>
      <c r="W3849" t="str">
        <f t="shared" si="908"/>
        <v>Don't Buy</v>
      </c>
      <c r="X3849" t="str">
        <f t="shared" si="909"/>
        <v>Not Known</v>
      </c>
      <c r="Z3849" t="str">
        <f t="shared" si="910"/>
        <v>None</v>
      </c>
      <c r="AB3849" t="str">
        <f t="shared" si="911"/>
        <v>0</v>
      </c>
    </row>
    <row r="3850" spans="1:28" x14ac:dyDescent="0.3">
      <c r="A3850">
        <v>3848</v>
      </c>
      <c r="B3850" t="s">
        <v>7509</v>
      </c>
      <c r="C3850" t="str">
        <f t="shared" si="898"/>
        <v>Long</v>
      </c>
      <c r="D3850">
        <v>4.3</v>
      </c>
      <c r="F3850" s="1">
        <f t="shared" si="897"/>
        <v>4.3</v>
      </c>
      <c r="G3850" s="1">
        <f t="shared" si="899"/>
        <v>4.3</v>
      </c>
      <c r="H3850">
        <f t="shared" si="900"/>
        <v>4.3</v>
      </c>
      <c r="I3850" t="s">
        <v>7510</v>
      </c>
      <c r="J3850" t="s">
        <v>10</v>
      </c>
      <c r="K3850" t="s">
        <v>3747</v>
      </c>
      <c r="L3850" t="str">
        <f t="shared" si="901"/>
        <v>Established</v>
      </c>
      <c r="N3850" s="2">
        <f t="shared" si="902"/>
        <v>16</v>
      </c>
      <c r="O3850" t="s">
        <v>121</v>
      </c>
      <c r="P3850" t="s">
        <v>75</v>
      </c>
      <c r="Q3850" t="s">
        <v>424</v>
      </c>
      <c r="R3850" t="str">
        <f t="shared" si="903"/>
        <v>Great</v>
      </c>
      <c r="S3850" t="str">
        <f t="shared" si="904"/>
        <v>Great</v>
      </c>
      <c r="T3850" t="b">
        <f t="shared" si="905"/>
        <v>1</v>
      </c>
      <c r="U3850" t="b">
        <f t="shared" si="906"/>
        <v>1</v>
      </c>
      <c r="V3850" t="str">
        <f t="shared" si="907"/>
        <v>Average Company</v>
      </c>
      <c r="W3850" t="str">
        <f t="shared" si="908"/>
        <v>Don't Buy</v>
      </c>
      <c r="X3850" t="str">
        <f t="shared" si="909"/>
        <v>Not Known</v>
      </c>
      <c r="Z3850" t="str">
        <f t="shared" si="910"/>
        <v>None</v>
      </c>
      <c r="AB3850" t="str">
        <f t="shared" si="911"/>
        <v>0</v>
      </c>
    </row>
    <row r="3851" spans="1:28" x14ac:dyDescent="0.3">
      <c r="A3851">
        <v>3849</v>
      </c>
      <c r="B3851" t="s">
        <v>7511</v>
      </c>
      <c r="C3851" t="str">
        <f t="shared" si="898"/>
        <v>Long</v>
      </c>
      <c r="D3851">
        <v>4.0999999999999996</v>
      </c>
      <c r="F3851" s="1">
        <f t="shared" si="897"/>
        <v>4.0999999999999996</v>
      </c>
      <c r="G3851" s="1">
        <f t="shared" si="899"/>
        <v>4.0999999999999996</v>
      </c>
      <c r="H3851">
        <f t="shared" si="900"/>
        <v>4.0999999999999996</v>
      </c>
      <c r="I3851" t="s">
        <v>7510</v>
      </c>
      <c r="J3851" t="s">
        <v>22</v>
      </c>
      <c r="K3851" t="s">
        <v>7512</v>
      </c>
      <c r="L3851" t="str">
        <f t="shared" si="901"/>
        <v>Established</v>
      </c>
      <c r="N3851" s="2">
        <f t="shared" si="902"/>
        <v>20</v>
      </c>
      <c r="O3851" t="s">
        <v>151</v>
      </c>
      <c r="P3851" t="s">
        <v>147</v>
      </c>
      <c r="Q3851" t="s">
        <v>105</v>
      </c>
      <c r="R3851" t="str">
        <f t="shared" si="903"/>
        <v>Great</v>
      </c>
      <c r="S3851" t="str">
        <f t="shared" si="904"/>
        <v>Great</v>
      </c>
      <c r="T3851" t="b">
        <f t="shared" si="905"/>
        <v>1</v>
      </c>
      <c r="U3851" t="b">
        <f t="shared" si="906"/>
        <v>1</v>
      </c>
      <c r="V3851" t="str">
        <f t="shared" si="907"/>
        <v>Average Company</v>
      </c>
      <c r="W3851" t="str">
        <f t="shared" si="908"/>
        <v>Don't Buy</v>
      </c>
      <c r="X3851" t="str">
        <f t="shared" si="909"/>
        <v>Not Known</v>
      </c>
      <c r="Z3851" t="str">
        <f t="shared" si="910"/>
        <v>None</v>
      </c>
      <c r="AB3851" t="str">
        <f t="shared" si="911"/>
        <v>0</v>
      </c>
    </row>
    <row r="3852" spans="1:28" x14ac:dyDescent="0.3">
      <c r="A3852">
        <v>3850</v>
      </c>
      <c r="B3852" t="s">
        <v>7513</v>
      </c>
      <c r="C3852" t="str">
        <f t="shared" si="898"/>
        <v>Long</v>
      </c>
      <c r="D3852">
        <v>3.5</v>
      </c>
      <c r="F3852" s="1">
        <f t="shared" si="897"/>
        <v>3.5</v>
      </c>
      <c r="G3852" s="1">
        <f t="shared" si="899"/>
        <v>3.5</v>
      </c>
      <c r="H3852">
        <f t="shared" si="900"/>
        <v>3.5</v>
      </c>
      <c r="I3852" t="s">
        <v>7510</v>
      </c>
      <c r="J3852" t="s">
        <v>22</v>
      </c>
      <c r="K3852" t="s">
        <v>7514</v>
      </c>
      <c r="L3852" t="str">
        <f t="shared" si="901"/>
        <v>Established</v>
      </c>
      <c r="N3852" s="2">
        <f t="shared" si="902"/>
        <v>54</v>
      </c>
      <c r="O3852" t="s">
        <v>7515</v>
      </c>
      <c r="P3852" t="s">
        <v>683</v>
      </c>
      <c r="Q3852" t="s">
        <v>843</v>
      </c>
      <c r="R3852" t="str">
        <f t="shared" si="903"/>
        <v>Average</v>
      </c>
      <c r="S3852" t="str">
        <f t="shared" si="904"/>
        <v xml:space="preserve"> </v>
      </c>
      <c r="T3852" t="b">
        <f t="shared" si="905"/>
        <v>0</v>
      </c>
      <c r="U3852" t="b">
        <f t="shared" si="906"/>
        <v>0</v>
      </c>
      <c r="V3852" t="str">
        <f t="shared" si="907"/>
        <v>Average Company</v>
      </c>
      <c r="W3852" t="str">
        <f t="shared" si="908"/>
        <v>Don't Buy</v>
      </c>
      <c r="X3852" t="str">
        <f t="shared" si="909"/>
        <v>Not Known</v>
      </c>
      <c r="Z3852" t="str">
        <f t="shared" si="910"/>
        <v>None</v>
      </c>
      <c r="AB3852" t="str">
        <f t="shared" si="911"/>
        <v>0</v>
      </c>
    </row>
    <row r="3853" spans="1:28" x14ac:dyDescent="0.3">
      <c r="A3853">
        <v>3851</v>
      </c>
      <c r="B3853" t="s">
        <v>7516</v>
      </c>
      <c r="C3853" t="str">
        <f t="shared" si="898"/>
        <v>Long</v>
      </c>
      <c r="D3853">
        <v>4</v>
      </c>
      <c r="F3853" s="1">
        <f t="shared" si="897"/>
        <v>4</v>
      </c>
      <c r="G3853" s="1">
        <f t="shared" si="899"/>
        <v>4</v>
      </c>
      <c r="H3853">
        <f t="shared" si="900"/>
        <v>4</v>
      </c>
      <c r="I3853" t="s">
        <v>7510</v>
      </c>
      <c r="J3853" t="s">
        <v>10</v>
      </c>
      <c r="K3853" t="s">
        <v>7517</v>
      </c>
      <c r="L3853" t="str">
        <f t="shared" si="901"/>
        <v>Established</v>
      </c>
      <c r="N3853" s="2">
        <f t="shared" si="902"/>
        <v>31</v>
      </c>
      <c r="O3853" t="s">
        <v>58</v>
      </c>
      <c r="P3853" t="s">
        <v>75</v>
      </c>
      <c r="Q3853" t="s">
        <v>28</v>
      </c>
      <c r="R3853" t="str">
        <f t="shared" si="903"/>
        <v>Average</v>
      </c>
      <c r="S3853" t="str">
        <f t="shared" si="904"/>
        <v xml:space="preserve"> </v>
      </c>
      <c r="T3853" t="b">
        <f t="shared" si="905"/>
        <v>0</v>
      </c>
      <c r="U3853" t="b">
        <f t="shared" si="906"/>
        <v>1</v>
      </c>
      <c r="V3853" t="str">
        <f t="shared" si="907"/>
        <v>Average Company</v>
      </c>
      <c r="W3853" t="str">
        <f t="shared" si="908"/>
        <v>Don't Buy</v>
      </c>
      <c r="X3853" t="str">
        <f t="shared" si="909"/>
        <v>Bombay Finance</v>
      </c>
      <c r="Z3853" t="str">
        <f t="shared" si="910"/>
        <v>None</v>
      </c>
      <c r="AB3853" t="str">
        <f t="shared" si="911"/>
        <v>500K</v>
      </c>
    </row>
    <row r="3854" spans="1:28" x14ac:dyDescent="0.3">
      <c r="A3854">
        <v>3852</v>
      </c>
      <c r="B3854" t="s">
        <v>7518</v>
      </c>
      <c r="C3854" t="str">
        <f t="shared" si="898"/>
        <v>Short</v>
      </c>
      <c r="D3854">
        <v>3.8</v>
      </c>
      <c r="F3854" s="1" t="e">
        <f t="shared" si="897"/>
        <v>#VALUE!</v>
      </c>
      <c r="G3854" s="1" t="e">
        <f t="shared" si="899"/>
        <v>#VALUE!</v>
      </c>
      <c r="H3854" t="e">
        <f t="shared" si="900"/>
        <v>#VALUE!</v>
      </c>
      <c r="I3854" t="s">
        <v>7510</v>
      </c>
      <c r="J3854" t="s">
        <v>7519</v>
      </c>
      <c r="K3854" t="s">
        <v>75</v>
      </c>
      <c r="L3854" t="e">
        <f t="shared" si="901"/>
        <v>#VALUE!</v>
      </c>
      <c r="N3854" s="2" t="e">
        <f t="shared" si="902"/>
        <v>#VALUE!</v>
      </c>
      <c r="R3854" t="str">
        <f t="shared" si="903"/>
        <v>Average</v>
      </c>
      <c r="S3854" t="str">
        <f t="shared" si="904"/>
        <v xml:space="preserve"> </v>
      </c>
      <c r="T3854" t="e">
        <f t="shared" si="905"/>
        <v>#VALUE!</v>
      </c>
      <c r="U3854" t="e">
        <f t="shared" si="906"/>
        <v>#VALUE!</v>
      </c>
      <c r="V3854" t="e">
        <f t="shared" si="907"/>
        <v>#VALUE!</v>
      </c>
      <c r="W3854" t="str">
        <f t="shared" si="908"/>
        <v>Don't Buy</v>
      </c>
      <c r="X3854" t="str">
        <f t="shared" si="909"/>
        <v>Not Known</v>
      </c>
      <c r="Z3854" t="e">
        <f t="shared" si="910"/>
        <v>#VALUE!</v>
      </c>
      <c r="AB3854" t="str">
        <f t="shared" si="911"/>
        <v>0</v>
      </c>
    </row>
    <row r="3855" spans="1:28" x14ac:dyDescent="0.3">
      <c r="A3855">
        <v>3853</v>
      </c>
      <c r="B3855" t="s">
        <v>7520</v>
      </c>
      <c r="C3855" t="str">
        <f t="shared" si="898"/>
        <v>Long</v>
      </c>
      <c r="D3855">
        <v>4.0999999999999996</v>
      </c>
      <c r="F3855" s="1">
        <f t="shared" si="897"/>
        <v>4.0999999999999996</v>
      </c>
      <c r="G3855" s="1">
        <f t="shared" si="899"/>
        <v>4.0999999999999996</v>
      </c>
      <c r="H3855">
        <f t="shared" si="900"/>
        <v>4.0999999999999996</v>
      </c>
      <c r="I3855" t="s">
        <v>7510</v>
      </c>
      <c r="J3855" t="s">
        <v>10</v>
      </c>
      <c r="K3855" t="s">
        <v>648</v>
      </c>
      <c r="L3855" t="str">
        <f t="shared" si="901"/>
        <v>Established</v>
      </c>
      <c r="N3855" s="2">
        <f t="shared" si="902"/>
        <v>20</v>
      </c>
      <c r="O3855" t="s">
        <v>151</v>
      </c>
      <c r="P3855" t="s">
        <v>683</v>
      </c>
      <c r="Q3855" t="s">
        <v>70</v>
      </c>
      <c r="R3855" t="str">
        <f t="shared" si="903"/>
        <v>Great</v>
      </c>
      <c r="S3855" t="str">
        <f t="shared" si="904"/>
        <v>Great</v>
      </c>
      <c r="T3855" t="b">
        <f t="shared" si="905"/>
        <v>1</v>
      </c>
      <c r="U3855" t="b">
        <f t="shared" si="906"/>
        <v>1</v>
      </c>
      <c r="V3855" t="str">
        <f t="shared" si="907"/>
        <v>Average Company</v>
      </c>
      <c r="W3855" t="str">
        <f t="shared" si="908"/>
        <v>Don't Buy</v>
      </c>
      <c r="X3855" t="str">
        <f t="shared" si="909"/>
        <v>Not Known</v>
      </c>
      <c r="Z3855" t="str">
        <f t="shared" si="910"/>
        <v>None</v>
      </c>
      <c r="AB3855" t="str">
        <f t="shared" si="911"/>
        <v>0</v>
      </c>
    </row>
    <row r="3856" spans="1:28" x14ac:dyDescent="0.3">
      <c r="A3856">
        <v>3854</v>
      </c>
      <c r="B3856" t="s">
        <v>7521</v>
      </c>
      <c r="C3856" t="str">
        <f t="shared" si="898"/>
        <v>Long</v>
      </c>
      <c r="D3856">
        <v>4</v>
      </c>
      <c r="F3856" s="1">
        <f t="shared" si="897"/>
        <v>4</v>
      </c>
      <c r="G3856" s="1">
        <f t="shared" si="899"/>
        <v>4</v>
      </c>
      <c r="H3856">
        <f t="shared" si="900"/>
        <v>4</v>
      </c>
      <c r="I3856" t="s">
        <v>7510</v>
      </c>
      <c r="J3856" t="s">
        <v>22</v>
      </c>
      <c r="K3856" t="s">
        <v>3328</v>
      </c>
      <c r="L3856" t="str">
        <f t="shared" si="901"/>
        <v>Established</v>
      </c>
      <c r="N3856" s="2">
        <f t="shared" si="902"/>
        <v>44</v>
      </c>
      <c r="O3856" t="s">
        <v>96</v>
      </c>
      <c r="P3856" t="s">
        <v>691</v>
      </c>
      <c r="Q3856" t="s">
        <v>44</v>
      </c>
      <c r="R3856" t="str">
        <f t="shared" si="903"/>
        <v>Average</v>
      </c>
      <c r="S3856" t="str">
        <f t="shared" si="904"/>
        <v xml:space="preserve"> </v>
      </c>
      <c r="T3856" t="b">
        <f t="shared" si="905"/>
        <v>0</v>
      </c>
      <c r="U3856" t="b">
        <f t="shared" si="906"/>
        <v>1</v>
      </c>
      <c r="V3856" t="str">
        <f t="shared" si="907"/>
        <v>Average Company</v>
      </c>
      <c r="W3856" t="str">
        <f t="shared" si="908"/>
        <v>Don't Buy</v>
      </c>
      <c r="X3856" t="str">
        <f t="shared" si="909"/>
        <v>Not Known</v>
      </c>
      <c r="Z3856" t="str">
        <f t="shared" si="910"/>
        <v>None</v>
      </c>
      <c r="AB3856" t="str">
        <f t="shared" si="911"/>
        <v>0</v>
      </c>
    </row>
    <row r="3857" spans="1:28" x14ac:dyDescent="0.3">
      <c r="A3857">
        <v>3855</v>
      </c>
      <c r="B3857" t="s">
        <v>7522</v>
      </c>
      <c r="C3857" t="str">
        <f t="shared" si="898"/>
        <v>Long</v>
      </c>
      <c r="D3857">
        <v>4</v>
      </c>
      <c r="F3857" s="1">
        <f t="shared" si="897"/>
        <v>4</v>
      </c>
      <c r="G3857" s="1">
        <f t="shared" si="899"/>
        <v>4</v>
      </c>
      <c r="H3857">
        <f t="shared" si="900"/>
        <v>4</v>
      </c>
      <c r="I3857" t="s">
        <v>7510</v>
      </c>
      <c r="J3857" t="s">
        <v>10</v>
      </c>
      <c r="K3857" t="s">
        <v>3109</v>
      </c>
      <c r="L3857" t="str">
        <f t="shared" si="901"/>
        <v>Established</v>
      </c>
      <c r="N3857" s="2">
        <f t="shared" si="902"/>
        <v>52</v>
      </c>
      <c r="O3857" t="s">
        <v>925</v>
      </c>
      <c r="P3857" t="s">
        <v>691</v>
      </c>
      <c r="Q3857" t="s">
        <v>117</v>
      </c>
      <c r="R3857" t="str">
        <f t="shared" si="903"/>
        <v>Average</v>
      </c>
      <c r="S3857" t="str">
        <f t="shared" si="904"/>
        <v xml:space="preserve"> </v>
      </c>
      <c r="T3857" t="b">
        <f t="shared" si="905"/>
        <v>0</v>
      </c>
      <c r="U3857" t="b">
        <f t="shared" si="906"/>
        <v>1</v>
      </c>
      <c r="V3857" t="str">
        <f t="shared" si="907"/>
        <v>Average Company</v>
      </c>
      <c r="W3857" t="str">
        <f t="shared" si="908"/>
        <v>Don't Buy</v>
      </c>
      <c r="X3857" t="str">
        <f t="shared" si="909"/>
        <v>Not Known</v>
      </c>
      <c r="Z3857" t="str">
        <f t="shared" si="910"/>
        <v>None</v>
      </c>
      <c r="AB3857" t="str">
        <f t="shared" si="911"/>
        <v>0</v>
      </c>
    </row>
    <row r="3858" spans="1:28" x14ac:dyDescent="0.3">
      <c r="A3858">
        <v>3856</v>
      </c>
      <c r="B3858" t="s">
        <v>7523</v>
      </c>
      <c r="C3858" t="str">
        <f t="shared" si="898"/>
        <v>Long</v>
      </c>
      <c r="D3858">
        <v>4.0999999999999996</v>
      </c>
      <c r="F3858" s="1" t="e">
        <f t="shared" si="897"/>
        <v>#VALUE!</v>
      </c>
      <c r="G3858" s="1" t="e">
        <f t="shared" si="899"/>
        <v>#VALUE!</v>
      </c>
      <c r="H3858" t="e">
        <f t="shared" si="900"/>
        <v>#VALUE!</v>
      </c>
      <c r="I3858" t="s">
        <v>7510</v>
      </c>
      <c r="J3858" t="s">
        <v>7524</v>
      </c>
      <c r="L3858" t="e">
        <f t="shared" si="901"/>
        <v>#VALUE!</v>
      </c>
      <c r="N3858" s="2" t="e">
        <f t="shared" si="902"/>
        <v>#VALUE!</v>
      </c>
      <c r="R3858" t="str">
        <f t="shared" si="903"/>
        <v>Great</v>
      </c>
      <c r="S3858" t="str">
        <f t="shared" si="904"/>
        <v>Great</v>
      </c>
      <c r="T3858" t="e">
        <f t="shared" si="905"/>
        <v>#VALUE!</v>
      </c>
      <c r="U3858" t="e">
        <f t="shared" si="906"/>
        <v>#VALUE!</v>
      </c>
      <c r="V3858" t="e">
        <f t="shared" si="907"/>
        <v>#VALUE!</v>
      </c>
      <c r="W3858" t="str">
        <f t="shared" si="908"/>
        <v>Don't Buy</v>
      </c>
      <c r="X3858" t="str">
        <f t="shared" si="909"/>
        <v>Not Known</v>
      </c>
      <c r="Z3858" t="e">
        <f t="shared" si="910"/>
        <v>#VALUE!</v>
      </c>
      <c r="AB3858" t="str">
        <f t="shared" si="911"/>
        <v>0</v>
      </c>
    </row>
    <row r="3859" spans="1:28" x14ac:dyDescent="0.3">
      <c r="A3859">
        <v>3857</v>
      </c>
      <c r="B3859" t="s">
        <v>7525</v>
      </c>
      <c r="C3859" t="str">
        <f t="shared" si="898"/>
        <v>Long</v>
      </c>
      <c r="D3859">
        <v>4.2</v>
      </c>
      <c r="F3859" s="1">
        <f t="shared" si="897"/>
        <v>4.2</v>
      </c>
      <c r="G3859" s="1">
        <f t="shared" si="899"/>
        <v>4.2</v>
      </c>
      <c r="H3859">
        <f t="shared" si="900"/>
        <v>4.2</v>
      </c>
      <c r="I3859" t="s">
        <v>7510</v>
      </c>
      <c r="J3859" t="s">
        <v>10</v>
      </c>
      <c r="K3859" t="s">
        <v>4771</v>
      </c>
      <c r="L3859" t="str">
        <f t="shared" si="901"/>
        <v>Established</v>
      </c>
      <c r="N3859" s="2">
        <f t="shared" si="902"/>
        <v>35</v>
      </c>
      <c r="O3859" t="s">
        <v>249</v>
      </c>
      <c r="P3859" t="s">
        <v>147</v>
      </c>
      <c r="Q3859" t="s">
        <v>44</v>
      </c>
      <c r="R3859" t="str">
        <f t="shared" si="903"/>
        <v>Great</v>
      </c>
      <c r="S3859" t="str">
        <f t="shared" si="904"/>
        <v>Great</v>
      </c>
      <c r="T3859" t="b">
        <f t="shared" si="905"/>
        <v>1</v>
      </c>
      <c r="U3859" t="b">
        <f t="shared" si="906"/>
        <v>1</v>
      </c>
      <c r="V3859" t="str">
        <f t="shared" si="907"/>
        <v>Top Company</v>
      </c>
      <c r="W3859" t="str">
        <f t="shared" si="908"/>
        <v>Buy</v>
      </c>
      <c r="X3859" t="str">
        <f t="shared" si="909"/>
        <v>Not Known</v>
      </c>
      <c r="Z3859" t="str">
        <f t="shared" si="910"/>
        <v>None</v>
      </c>
      <c r="AB3859" t="str">
        <f t="shared" si="911"/>
        <v>0</v>
      </c>
    </row>
    <row r="3860" spans="1:28" x14ac:dyDescent="0.3">
      <c r="A3860">
        <v>3858</v>
      </c>
      <c r="B3860" t="s">
        <v>7526</v>
      </c>
      <c r="C3860" t="str">
        <f t="shared" si="898"/>
        <v>Long</v>
      </c>
      <c r="D3860">
        <v>3.5</v>
      </c>
      <c r="F3860" s="1">
        <f t="shared" si="897"/>
        <v>4</v>
      </c>
      <c r="G3860" s="1">
        <f t="shared" si="899"/>
        <v>4</v>
      </c>
      <c r="H3860">
        <f t="shared" si="900"/>
        <v>3.6</v>
      </c>
      <c r="I3860" t="s">
        <v>7510</v>
      </c>
      <c r="J3860" t="s">
        <v>10</v>
      </c>
      <c r="K3860" t="s">
        <v>4182</v>
      </c>
      <c r="L3860" t="str">
        <f t="shared" si="901"/>
        <v>Startup</v>
      </c>
      <c r="N3860" s="2">
        <f t="shared" si="902"/>
        <v>8</v>
      </c>
      <c r="O3860" t="s">
        <v>583</v>
      </c>
      <c r="P3860" t="s">
        <v>683</v>
      </c>
      <c r="Q3860" t="s">
        <v>304</v>
      </c>
      <c r="R3860" t="str">
        <f t="shared" si="903"/>
        <v>Average</v>
      </c>
      <c r="S3860" t="str">
        <f t="shared" si="904"/>
        <v xml:space="preserve"> </v>
      </c>
      <c r="T3860" t="b">
        <f t="shared" si="905"/>
        <v>0</v>
      </c>
      <c r="U3860" t="b">
        <f t="shared" si="906"/>
        <v>1</v>
      </c>
      <c r="V3860" t="str">
        <f t="shared" si="907"/>
        <v>Average Company</v>
      </c>
      <c r="W3860" t="str">
        <f t="shared" si="908"/>
        <v>Don't Buy</v>
      </c>
      <c r="X3860" t="str">
        <f t="shared" si="909"/>
        <v>Not Known</v>
      </c>
      <c r="Z3860" t="str">
        <f t="shared" si="910"/>
        <v>None</v>
      </c>
      <c r="AB3860" t="str">
        <f t="shared" si="911"/>
        <v>0</v>
      </c>
    </row>
    <row r="3861" spans="1:28" x14ac:dyDescent="0.3">
      <c r="A3861">
        <v>3859</v>
      </c>
      <c r="B3861" t="s">
        <v>7527</v>
      </c>
      <c r="C3861" t="str">
        <f t="shared" si="898"/>
        <v>Long</v>
      </c>
      <c r="D3861">
        <v>4.2</v>
      </c>
      <c r="F3861" s="1">
        <f t="shared" ref="F3861:F3924" si="912">IF(N3861&lt;10,IF(D3861+0.5&gt;5,5,D3861+0.5),D3861)</f>
        <v>4.2</v>
      </c>
      <c r="G3861" s="1">
        <f t="shared" si="899"/>
        <v>4.2</v>
      </c>
      <c r="H3861">
        <f t="shared" si="900"/>
        <v>4.2</v>
      </c>
      <c r="I3861" t="s">
        <v>7510</v>
      </c>
      <c r="J3861" t="s">
        <v>10</v>
      </c>
      <c r="K3861" t="s">
        <v>2093</v>
      </c>
      <c r="L3861" t="str">
        <f t="shared" si="901"/>
        <v>Established</v>
      </c>
      <c r="N3861" s="2">
        <f t="shared" si="902"/>
        <v>47</v>
      </c>
      <c r="O3861" t="s">
        <v>258</v>
      </c>
      <c r="P3861" t="s">
        <v>147</v>
      </c>
      <c r="Q3861" t="s">
        <v>80</v>
      </c>
      <c r="R3861" t="str">
        <f t="shared" si="903"/>
        <v>Great</v>
      </c>
      <c r="S3861" t="str">
        <f t="shared" si="904"/>
        <v>Great</v>
      </c>
      <c r="T3861" t="b">
        <f t="shared" si="905"/>
        <v>1</v>
      </c>
      <c r="U3861" t="b">
        <f t="shared" si="906"/>
        <v>1</v>
      </c>
      <c r="V3861" t="str">
        <f t="shared" si="907"/>
        <v>Top Company</v>
      </c>
      <c r="W3861" t="str">
        <f t="shared" si="908"/>
        <v>Don't Buy</v>
      </c>
      <c r="X3861" t="str">
        <f t="shared" si="909"/>
        <v>Not Known</v>
      </c>
      <c r="Z3861" t="str">
        <f t="shared" si="910"/>
        <v>None</v>
      </c>
      <c r="AB3861" t="str">
        <f t="shared" si="911"/>
        <v>0</v>
      </c>
    </row>
    <row r="3862" spans="1:28" x14ac:dyDescent="0.3">
      <c r="A3862">
        <v>3860</v>
      </c>
      <c r="B3862" t="s">
        <v>7528</v>
      </c>
      <c r="C3862" t="str">
        <f t="shared" si="898"/>
        <v>Long</v>
      </c>
      <c r="D3862">
        <v>4.7</v>
      </c>
      <c r="F3862" s="1">
        <f t="shared" si="912"/>
        <v>4.7</v>
      </c>
      <c r="G3862" s="1">
        <f t="shared" si="899"/>
        <v>4.7</v>
      </c>
      <c r="H3862">
        <f t="shared" si="900"/>
        <v>4.7</v>
      </c>
      <c r="I3862" t="s">
        <v>7510</v>
      </c>
      <c r="J3862" t="s">
        <v>22</v>
      </c>
      <c r="K3862" t="s">
        <v>3861</v>
      </c>
      <c r="L3862" t="str">
        <f t="shared" si="901"/>
        <v>Established</v>
      </c>
      <c r="N3862" s="2">
        <f t="shared" si="902"/>
        <v>19</v>
      </c>
      <c r="O3862" t="s">
        <v>100</v>
      </c>
      <c r="P3862" t="s">
        <v>1308</v>
      </c>
      <c r="Q3862" t="s">
        <v>50</v>
      </c>
      <c r="R3862" t="str">
        <f t="shared" si="903"/>
        <v>Great</v>
      </c>
      <c r="S3862" t="str">
        <f t="shared" si="904"/>
        <v>Great</v>
      </c>
      <c r="T3862" t="b">
        <f t="shared" si="905"/>
        <v>1</v>
      </c>
      <c r="U3862" t="b">
        <f t="shared" si="906"/>
        <v>1</v>
      </c>
      <c r="V3862" t="str">
        <f t="shared" si="907"/>
        <v>Average Company</v>
      </c>
      <c r="W3862" t="str">
        <f t="shared" si="908"/>
        <v>Don't Buy</v>
      </c>
      <c r="X3862" t="str">
        <f t="shared" si="909"/>
        <v>Not Known</v>
      </c>
      <c r="Z3862" t="str">
        <f t="shared" si="910"/>
        <v>None</v>
      </c>
      <c r="AB3862" t="str">
        <f t="shared" si="911"/>
        <v>0</v>
      </c>
    </row>
    <row r="3863" spans="1:28" x14ac:dyDescent="0.3">
      <c r="A3863">
        <v>3861</v>
      </c>
      <c r="B3863" t="s">
        <v>7529</v>
      </c>
      <c r="C3863" t="str">
        <f t="shared" si="898"/>
        <v>Long</v>
      </c>
      <c r="D3863">
        <v>3.6</v>
      </c>
      <c r="F3863" s="1">
        <f t="shared" si="912"/>
        <v>3.6</v>
      </c>
      <c r="G3863" s="1">
        <f t="shared" si="899"/>
        <v>3.6</v>
      </c>
      <c r="H3863">
        <f t="shared" si="900"/>
        <v>3.6</v>
      </c>
      <c r="I3863" t="s">
        <v>7510</v>
      </c>
      <c r="J3863" t="s">
        <v>10</v>
      </c>
      <c r="K3863" t="s">
        <v>7530</v>
      </c>
      <c r="L3863" t="str">
        <f t="shared" si="901"/>
        <v>Established</v>
      </c>
      <c r="N3863" s="2">
        <f t="shared" si="902"/>
        <v>42</v>
      </c>
      <c r="O3863" t="s">
        <v>397</v>
      </c>
      <c r="P3863" t="s">
        <v>147</v>
      </c>
      <c r="Q3863" t="s">
        <v>122</v>
      </c>
      <c r="R3863" t="str">
        <f t="shared" si="903"/>
        <v>Average</v>
      </c>
      <c r="S3863" t="str">
        <f t="shared" si="904"/>
        <v xml:space="preserve"> </v>
      </c>
      <c r="T3863" t="b">
        <f t="shared" si="905"/>
        <v>0</v>
      </c>
      <c r="U3863" t="b">
        <f t="shared" si="906"/>
        <v>1</v>
      </c>
      <c r="V3863" t="str">
        <f t="shared" si="907"/>
        <v>Average Company</v>
      </c>
      <c r="W3863" t="str">
        <f t="shared" si="908"/>
        <v>Don't Buy</v>
      </c>
      <c r="X3863" t="str">
        <f t="shared" si="909"/>
        <v>Not Known</v>
      </c>
      <c r="Z3863" t="str">
        <f t="shared" si="910"/>
        <v>None</v>
      </c>
      <c r="AB3863" t="str">
        <f t="shared" si="911"/>
        <v>0</v>
      </c>
    </row>
    <row r="3864" spans="1:28" x14ac:dyDescent="0.3">
      <c r="A3864">
        <v>3862</v>
      </c>
      <c r="B3864" t="s">
        <v>7531</v>
      </c>
      <c r="C3864" t="str">
        <f t="shared" si="898"/>
        <v>Long</v>
      </c>
      <c r="D3864">
        <v>3.9</v>
      </c>
      <c r="F3864" s="1">
        <f t="shared" si="912"/>
        <v>3.9</v>
      </c>
      <c r="G3864" s="1">
        <f t="shared" si="899"/>
        <v>3.9</v>
      </c>
      <c r="H3864">
        <f t="shared" si="900"/>
        <v>3.9</v>
      </c>
      <c r="I3864" t="s">
        <v>7510</v>
      </c>
      <c r="J3864" t="s">
        <v>22</v>
      </c>
      <c r="K3864" t="s">
        <v>3981</v>
      </c>
      <c r="L3864" t="str">
        <f t="shared" si="901"/>
        <v>Established</v>
      </c>
      <c r="N3864" s="2">
        <f t="shared" si="902"/>
        <v>13</v>
      </c>
      <c r="O3864" t="s">
        <v>299</v>
      </c>
      <c r="P3864" t="s">
        <v>691</v>
      </c>
      <c r="Q3864" t="s">
        <v>28</v>
      </c>
      <c r="R3864" t="str">
        <f t="shared" si="903"/>
        <v>Average</v>
      </c>
      <c r="S3864" t="str">
        <f t="shared" si="904"/>
        <v xml:space="preserve"> </v>
      </c>
      <c r="T3864" t="b">
        <f t="shared" si="905"/>
        <v>0</v>
      </c>
      <c r="U3864" t="b">
        <f t="shared" si="906"/>
        <v>1</v>
      </c>
      <c r="V3864" t="str">
        <f t="shared" si="907"/>
        <v>Average Company</v>
      </c>
      <c r="W3864" t="str">
        <f t="shared" si="908"/>
        <v>Don't Buy</v>
      </c>
      <c r="X3864" t="str">
        <f t="shared" si="909"/>
        <v>Bombay Finance</v>
      </c>
      <c r="Z3864" t="str">
        <f t="shared" si="910"/>
        <v>None</v>
      </c>
      <c r="AB3864" t="str">
        <f t="shared" si="911"/>
        <v>500K</v>
      </c>
    </row>
    <row r="3865" spans="1:28" x14ac:dyDescent="0.3">
      <c r="A3865">
        <v>3863</v>
      </c>
      <c r="B3865" t="s">
        <v>7532</v>
      </c>
      <c r="C3865" t="str">
        <f t="shared" si="898"/>
        <v>Long</v>
      </c>
      <c r="D3865">
        <v>3.7</v>
      </c>
      <c r="F3865" s="1">
        <f t="shared" si="912"/>
        <v>3.7</v>
      </c>
      <c r="G3865" s="1">
        <f t="shared" si="899"/>
        <v>3.7</v>
      </c>
      <c r="H3865">
        <f t="shared" si="900"/>
        <v>3.7</v>
      </c>
      <c r="I3865" t="s">
        <v>7510</v>
      </c>
      <c r="J3865" t="s">
        <v>22</v>
      </c>
      <c r="K3865" t="s">
        <v>797</v>
      </c>
      <c r="L3865" t="str">
        <f t="shared" si="901"/>
        <v>Established</v>
      </c>
      <c r="N3865" s="2">
        <f t="shared" si="902"/>
        <v>38</v>
      </c>
      <c r="O3865" t="s">
        <v>357</v>
      </c>
      <c r="P3865" t="s">
        <v>683</v>
      </c>
      <c r="Q3865" t="s">
        <v>105</v>
      </c>
      <c r="R3865" t="str">
        <f t="shared" si="903"/>
        <v>Average</v>
      </c>
      <c r="S3865" t="str">
        <f t="shared" si="904"/>
        <v xml:space="preserve"> </v>
      </c>
      <c r="T3865" t="b">
        <f t="shared" si="905"/>
        <v>0</v>
      </c>
      <c r="U3865" t="b">
        <f t="shared" si="906"/>
        <v>1</v>
      </c>
      <c r="V3865" t="str">
        <f t="shared" si="907"/>
        <v>Average Company</v>
      </c>
      <c r="W3865" t="str">
        <f t="shared" si="908"/>
        <v>Don't Buy</v>
      </c>
      <c r="X3865" t="str">
        <f t="shared" si="909"/>
        <v>Not Known</v>
      </c>
      <c r="Z3865" t="str">
        <f t="shared" si="910"/>
        <v>None</v>
      </c>
      <c r="AB3865" t="str">
        <f t="shared" si="911"/>
        <v>0</v>
      </c>
    </row>
    <row r="3866" spans="1:28" x14ac:dyDescent="0.3">
      <c r="A3866">
        <v>3864</v>
      </c>
      <c r="B3866" t="s">
        <v>7533</v>
      </c>
      <c r="C3866" t="str">
        <f t="shared" si="898"/>
        <v>Long</v>
      </c>
      <c r="D3866">
        <v>4.5999999999999996</v>
      </c>
      <c r="F3866" s="1">
        <f t="shared" si="912"/>
        <v>4.5999999999999996</v>
      </c>
      <c r="G3866" s="1">
        <f t="shared" si="899"/>
        <v>4.5999999999999996</v>
      </c>
      <c r="H3866">
        <f t="shared" si="900"/>
        <v>4.5999999999999996</v>
      </c>
      <c r="I3866" t="s">
        <v>7510</v>
      </c>
      <c r="J3866" t="s">
        <v>10</v>
      </c>
      <c r="K3866" t="s">
        <v>2142</v>
      </c>
      <c r="L3866" t="str">
        <f t="shared" si="901"/>
        <v>Established</v>
      </c>
      <c r="N3866" s="2">
        <f t="shared" si="902"/>
        <v>20</v>
      </c>
      <c r="O3866" t="s">
        <v>151</v>
      </c>
      <c r="P3866" t="s">
        <v>147</v>
      </c>
      <c r="Q3866" t="s">
        <v>204</v>
      </c>
      <c r="R3866" t="str">
        <f t="shared" si="903"/>
        <v>Great</v>
      </c>
      <c r="S3866" t="str">
        <f t="shared" si="904"/>
        <v>Great</v>
      </c>
      <c r="T3866" t="b">
        <f t="shared" si="905"/>
        <v>1</v>
      </c>
      <c r="U3866" t="b">
        <f t="shared" si="906"/>
        <v>1</v>
      </c>
      <c r="V3866" t="str">
        <f t="shared" si="907"/>
        <v>Average Company</v>
      </c>
      <c r="W3866" t="str">
        <f t="shared" si="908"/>
        <v>Don't Buy</v>
      </c>
      <c r="X3866" t="str">
        <f t="shared" si="909"/>
        <v>Not Known</v>
      </c>
      <c r="Z3866" t="str">
        <f t="shared" si="910"/>
        <v>None</v>
      </c>
      <c r="AB3866" t="str">
        <f t="shared" si="911"/>
        <v>0</v>
      </c>
    </row>
    <row r="3867" spans="1:28" x14ac:dyDescent="0.3">
      <c r="A3867">
        <v>3865</v>
      </c>
      <c r="B3867" t="s">
        <v>7534</v>
      </c>
      <c r="C3867" t="str">
        <f t="shared" si="898"/>
        <v>Long</v>
      </c>
      <c r="D3867">
        <v>3.9</v>
      </c>
      <c r="F3867" s="1">
        <f t="shared" si="912"/>
        <v>3.9</v>
      </c>
      <c r="G3867" s="1">
        <f t="shared" si="899"/>
        <v>3.9</v>
      </c>
      <c r="H3867">
        <f t="shared" si="900"/>
        <v>3.9</v>
      </c>
      <c r="I3867" t="s">
        <v>7510</v>
      </c>
      <c r="J3867" t="s">
        <v>22</v>
      </c>
      <c r="K3867" t="s">
        <v>7535</v>
      </c>
      <c r="L3867" t="str">
        <f t="shared" si="901"/>
        <v>Established</v>
      </c>
      <c r="N3867" s="2">
        <f t="shared" si="902"/>
        <v>22</v>
      </c>
      <c r="O3867" t="s">
        <v>142</v>
      </c>
      <c r="P3867" t="s">
        <v>75</v>
      </c>
      <c r="Q3867" t="s">
        <v>295</v>
      </c>
      <c r="R3867" t="str">
        <f t="shared" si="903"/>
        <v>Average</v>
      </c>
      <c r="S3867" t="str">
        <f t="shared" si="904"/>
        <v xml:space="preserve"> </v>
      </c>
      <c r="T3867" t="b">
        <f t="shared" si="905"/>
        <v>0</v>
      </c>
      <c r="U3867" t="b">
        <f t="shared" si="906"/>
        <v>1</v>
      </c>
      <c r="V3867" t="str">
        <f t="shared" si="907"/>
        <v>Average Company</v>
      </c>
      <c r="W3867" t="str">
        <f t="shared" si="908"/>
        <v>Don't Buy</v>
      </c>
      <c r="X3867" t="str">
        <f t="shared" si="909"/>
        <v>Not Known</v>
      </c>
      <c r="Z3867" t="str">
        <f t="shared" si="910"/>
        <v>None</v>
      </c>
      <c r="AB3867" t="str">
        <f t="shared" si="911"/>
        <v>0</v>
      </c>
    </row>
    <row r="3868" spans="1:28" x14ac:dyDescent="0.3">
      <c r="A3868">
        <v>3866</v>
      </c>
      <c r="B3868" t="s">
        <v>7536</v>
      </c>
      <c r="C3868" t="str">
        <f t="shared" si="898"/>
        <v>Short</v>
      </c>
      <c r="D3868">
        <v>4.2</v>
      </c>
      <c r="F3868" s="1" t="e">
        <f t="shared" si="912"/>
        <v>#VALUE!</v>
      </c>
      <c r="G3868" s="1" t="e">
        <f t="shared" si="899"/>
        <v>#VALUE!</v>
      </c>
      <c r="H3868" t="e">
        <f t="shared" si="900"/>
        <v>#VALUE!</v>
      </c>
      <c r="I3868" t="s">
        <v>7510</v>
      </c>
      <c r="J3868" t="s">
        <v>7537</v>
      </c>
      <c r="K3868" t="s">
        <v>596</v>
      </c>
      <c r="L3868" t="e">
        <f t="shared" si="901"/>
        <v>#VALUE!</v>
      </c>
      <c r="N3868" s="2" t="e">
        <f t="shared" si="902"/>
        <v>#VALUE!</v>
      </c>
      <c r="O3868" t="s">
        <v>2818</v>
      </c>
      <c r="Q3868" t="s">
        <v>362</v>
      </c>
      <c r="R3868" t="str">
        <f t="shared" si="903"/>
        <v>Great</v>
      </c>
      <c r="S3868" t="str">
        <f t="shared" si="904"/>
        <v>Great</v>
      </c>
      <c r="T3868" t="e">
        <f t="shared" si="905"/>
        <v>#VALUE!</v>
      </c>
      <c r="U3868" t="e">
        <f t="shared" si="906"/>
        <v>#VALUE!</v>
      </c>
      <c r="V3868" t="e">
        <f t="shared" si="907"/>
        <v>#VALUE!</v>
      </c>
      <c r="W3868" t="str">
        <f t="shared" si="908"/>
        <v>Don't Buy</v>
      </c>
      <c r="X3868" t="str">
        <f t="shared" si="909"/>
        <v>Not Known</v>
      </c>
      <c r="Z3868" t="e">
        <f t="shared" si="910"/>
        <v>#VALUE!</v>
      </c>
      <c r="AB3868" t="str">
        <f t="shared" si="911"/>
        <v>0</v>
      </c>
    </row>
    <row r="3869" spans="1:28" x14ac:dyDescent="0.3">
      <c r="A3869">
        <v>3867</v>
      </c>
      <c r="B3869" t="s">
        <v>7538</v>
      </c>
      <c r="C3869" t="str">
        <f t="shared" si="898"/>
        <v>Long</v>
      </c>
      <c r="D3869">
        <v>4</v>
      </c>
      <c r="F3869" s="1">
        <f t="shared" si="912"/>
        <v>4</v>
      </c>
      <c r="G3869" s="1">
        <f t="shared" si="899"/>
        <v>4</v>
      </c>
      <c r="H3869">
        <f t="shared" si="900"/>
        <v>4</v>
      </c>
      <c r="I3869" t="s">
        <v>7510</v>
      </c>
      <c r="J3869" t="s">
        <v>22</v>
      </c>
      <c r="K3869" t="s">
        <v>7539</v>
      </c>
      <c r="L3869" t="str">
        <f t="shared" si="901"/>
        <v>Established</v>
      </c>
      <c r="N3869" s="2">
        <f t="shared" si="902"/>
        <v>16</v>
      </c>
      <c r="O3869" t="s">
        <v>121</v>
      </c>
      <c r="P3869" t="s">
        <v>683</v>
      </c>
      <c r="Q3869" t="s">
        <v>284</v>
      </c>
      <c r="R3869" t="str">
        <f t="shared" si="903"/>
        <v>Average</v>
      </c>
      <c r="S3869" t="str">
        <f t="shared" si="904"/>
        <v xml:space="preserve"> </v>
      </c>
      <c r="T3869" t="b">
        <f t="shared" si="905"/>
        <v>0</v>
      </c>
      <c r="U3869" t="b">
        <f t="shared" si="906"/>
        <v>1</v>
      </c>
      <c r="V3869" t="str">
        <f t="shared" si="907"/>
        <v>Average Company</v>
      </c>
      <c r="W3869" t="str">
        <f t="shared" si="908"/>
        <v>Don't Buy</v>
      </c>
      <c r="X3869" t="str">
        <f t="shared" si="909"/>
        <v>Not Known</v>
      </c>
      <c r="Z3869" t="str">
        <f t="shared" si="910"/>
        <v>None</v>
      </c>
      <c r="AB3869" t="str">
        <f t="shared" si="911"/>
        <v>0</v>
      </c>
    </row>
    <row r="3870" spans="1:28" x14ac:dyDescent="0.3">
      <c r="A3870">
        <v>3868</v>
      </c>
      <c r="B3870" t="s">
        <v>5930</v>
      </c>
      <c r="C3870" t="str">
        <f t="shared" si="898"/>
        <v>Long</v>
      </c>
      <c r="D3870">
        <v>4.5</v>
      </c>
      <c r="F3870" s="1">
        <f t="shared" si="912"/>
        <v>4.5</v>
      </c>
      <c r="G3870" s="1">
        <f t="shared" si="899"/>
        <v>4.5</v>
      </c>
      <c r="H3870">
        <f t="shared" si="900"/>
        <v>4.5</v>
      </c>
      <c r="I3870" t="s">
        <v>7510</v>
      </c>
      <c r="J3870" t="s">
        <v>5003</v>
      </c>
      <c r="K3870" t="s">
        <v>731</v>
      </c>
      <c r="L3870" t="str">
        <f t="shared" si="901"/>
        <v>Established</v>
      </c>
      <c r="N3870" s="2">
        <f t="shared" si="902"/>
        <v>50</v>
      </c>
      <c r="O3870" t="s">
        <v>691</v>
      </c>
      <c r="Q3870" t="s">
        <v>773</v>
      </c>
      <c r="R3870" t="str">
        <f t="shared" si="903"/>
        <v>Great</v>
      </c>
      <c r="S3870" t="str">
        <f t="shared" si="904"/>
        <v>Great</v>
      </c>
      <c r="T3870" t="b">
        <f t="shared" si="905"/>
        <v>1</v>
      </c>
      <c r="U3870" t="b">
        <f t="shared" si="906"/>
        <v>1</v>
      </c>
      <c r="V3870" t="str">
        <f t="shared" si="907"/>
        <v>Top Company</v>
      </c>
      <c r="W3870" t="str">
        <f t="shared" si="908"/>
        <v>Don't Buy</v>
      </c>
      <c r="X3870" t="str">
        <f t="shared" si="909"/>
        <v>Not Known</v>
      </c>
      <c r="Z3870" t="str">
        <f t="shared" si="910"/>
        <v>None</v>
      </c>
      <c r="AB3870" t="str">
        <f t="shared" si="911"/>
        <v>0</v>
      </c>
    </row>
    <row r="3871" spans="1:28" x14ac:dyDescent="0.3">
      <c r="A3871">
        <v>3869</v>
      </c>
      <c r="B3871" t="s">
        <v>7509</v>
      </c>
      <c r="C3871" t="str">
        <f t="shared" si="898"/>
        <v>Long</v>
      </c>
      <c r="D3871">
        <v>4.3</v>
      </c>
      <c r="F3871" s="1">
        <f t="shared" si="912"/>
        <v>4.3</v>
      </c>
      <c r="G3871" s="1">
        <f t="shared" si="899"/>
        <v>4.3</v>
      </c>
      <c r="H3871">
        <f t="shared" si="900"/>
        <v>4.3</v>
      </c>
      <c r="I3871" t="s">
        <v>7510</v>
      </c>
      <c r="J3871" t="s">
        <v>10</v>
      </c>
      <c r="K3871" t="s">
        <v>3747</v>
      </c>
      <c r="L3871" t="str">
        <f t="shared" si="901"/>
        <v>Established</v>
      </c>
      <c r="N3871" s="2">
        <f t="shared" si="902"/>
        <v>16</v>
      </c>
      <c r="O3871" t="s">
        <v>121</v>
      </c>
      <c r="P3871" t="s">
        <v>75</v>
      </c>
      <c r="Q3871" t="s">
        <v>424</v>
      </c>
      <c r="R3871" t="str">
        <f t="shared" si="903"/>
        <v>Great</v>
      </c>
      <c r="S3871" t="str">
        <f t="shared" si="904"/>
        <v>Great</v>
      </c>
      <c r="T3871" t="b">
        <f t="shared" si="905"/>
        <v>1</v>
      </c>
      <c r="U3871" t="b">
        <f t="shared" si="906"/>
        <v>1</v>
      </c>
      <c r="V3871" t="str">
        <f t="shared" si="907"/>
        <v>Average Company</v>
      </c>
      <c r="W3871" t="str">
        <f t="shared" si="908"/>
        <v>Don't Buy</v>
      </c>
      <c r="X3871" t="str">
        <f t="shared" si="909"/>
        <v>Not Known</v>
      </c>
      <c r="Z3871" t="str">
        <f t="shared" si="910"/>
        <v>None</v>
      </c>
      <c r="AB3871" t="str">
        <f t="shared" si="911"/>
        <v>0</v>
      </c>
    </row>
    <row r="3872" spans="1:28" x14ac:dyDescent="0.3">
      <c r="A3872">
        <v>3870</v>
      </c>
      <c r="B3872" t="s">
        <v>7540</v>
      </c>
      <c r="C3872" t="str">
        <f t="shared" si="898"/>
        <v>Long</v>
      </c>
      <c r="D3872">
        <v>3.7</v>
      </c>
      <c r="F3872" s="1">
        <f t="shared" si="912"/>
        <v>3.7</v>
      </c>
      <c r="G3872" s="1">
        <f t="shared" si="899"/>
        <v>3.7</v>
      </c>
      <c r="H3872">
        <f t="shared" si="900"/>
        <v>3.7</v>
      </c>
      <c r="I3872" t="s">
        <v>7510</v>
      </c>
      <c r="J3872" t="s">
        <v>22</v>
      </c>
      <c r="K3872" t="s">
        <v>2337</v>
      </c>
      <c r="L3872" t="str">
        <f t="shared" si="901"/>
        <v>Established</v>
      </c>
      <c r="N3872" s="2">
        <f t="shared" si="902"/>
        <v>18</v>
      </c>
      <c r="O3872" t="s">
        <v>200</v>
      </c>
      <c r="P3872" t="s">
        <v>1308</v>
      </c>
      <c r="Q3872" t="s">
        <v>254</v>
      </c>
      <c r="R3872" t="str">
        <f t="shared" si="903"/>
        <v>Average</v>
      </c>
      <c r="S3872" t="str">
        <f t="shared" si="904"/>
        <v xml:space="preserve"> </v>
      </c>
      <c r="T3872" t="b">
        <f t="shared" si="905"/>
        <v>0</v>
      </c>
      <c r="U3872" t="b">
        <f t="shared" si="906"/>
        <v>1</v>
      </c>
      <c r="V3872" t="str">
        <f t="shared" si="907"/>
        <v>Average Company</v>
      </c>
      <c r="W3872" t="str">
        <f t="shared" si="908"/>
        <v>Buy</v>
      </c>
      <c r="X3872" t="str">
        <f t="shared" si="909"/>
        <v>Not Known</v>
      </c>
      <c r="Z3872" t="str">
        <f t="shared" si="910"/>
        <v>None</v>
      </c>
      <c r="AB3872" t="str">
        <f t="shared" si="911"/>
        <v>0</v>
      </c>
    </row>
    <row r="3873" spans="1:28" x14ac:dyDescent="0.3">
      <c r="A3873">
        <v>3871</v>
      </c>
      <c r="B3873" t="s">
        <v>7541</v>
      </c>
      <c r="C3873" t="str">
        <f t="shared" si="898"/>
        <v>Long</v>
      </c>
      <c r="D3873">
        <v>3.7</v>
      </c>
      <c r="F3873" s="1">
        <f t="shared" si="912"/>
        <v>3.7</v>
      </c>
      <c r="G3873" s="1">
        <f t="shared" si="899"/>
        <v>3.7</v>
      </c>
      <c r="H3873">
        <f t="shared" si="900"/>
        <v>3.7</v>
      </c>
      <c r="I3873" t="s">
        <v>7510</v>
      </c>
      <c r="J3873" t="s">
        <v>7542</v>
      </c>
      <c r="K3873" t="s">
        <v>7320</v>
      </c>
      <c r="L3873" t="str">
        <f t="shared" si="901"/>
        <v>Established</v>
      </c>
      <c r="N3873" s="2">
        <f t="shared" si="902"/>
        <v>20</v>
      </c>
      <c r="O3873" t="s">
        <v>683</v>
      </c>
      <c r="Q3873" t="s">
        <v>2154</v>
      </c>
      <c r="R3873" t="str">
        <f t="shared" si="903"/>
        <v>Average</v>
      </c>
      <c r="S3873" t="str">
        <f t="shared" si="904"/>
        <v xml:space="preserve"> </v>
      </c>
      <c r="T3873" t="b">
        <f t="shared" si="905"/>
        <v>0</v>
      </c>
      <c r="U3873" t="b">
        <f t="shared" si="906"/>
        <v>1</v>
      </c>
      <c r="V3873" t="str">
        <f t="shared" si="907"/>
        <v>Average Company</v>
      </c>
      <c r="W3873" t="str">
        <f t="shared" si="908"/>
        <v>Don't Buy</v>
      </c>
      <c r="X3873" t="str">
        <f t="shared" si="909"/>
        <v>Not Known</v>
      </c>
      <c r="Z3873" t="str">
        <f t="shared" si="910"/>
        <v>None</v>
      </c>
      <c r="AB3873" t="str">
        <f t="shared" si="911"/>
        <v>0</v>
      </c>
    </row>
    <row r="3874" spans="1:28" x14ac:dyDescent="0.3">
      <c r="A3874">
        <v>3872</v>
      </c>
      <c r="B3874" t="s">
        <v>7543</v>
      </c>
      <c r="C3874" t="str">
        <f t="shared" si="898"/>
        <v>Long</v>
      </c>
      <c r="D3874">
        <v>4.4000000000000004</v>
      </c>
      <c r="F3874" s="1" t="e">
        <f t="shared" si="912"/>
        <v>#VALUE!</v>
      </c>
      <c r="G3874" s="1" t="e">
        <f t="shared" si="899"/>
        <v>#VALUE!</v>
      </c>
      <c r="H3874" t="e">
        <f t="shared" si="900"/>
        <v>#VALUE!</v>
      </c>
      <c r="I3874" t="s">
        <v>7510</v>
      </c>
      <c r="J3874" t="s">
        <v>5307</v>
      </c>
      <c r="K3874" t="s">
        <v>1261</v>
      </c>
      <c r="L3874" t="e">
        <f t="shared" si="901"/>
        <v>#VALUE!</v>
      </c>
      <c r="N3874" s="2" t="e">
        <f t="shared" si="902"/>
        <v>#VALUE!</v>
      </c>
      <c r="Q3874" t="s">
        <v>14</v>
      </c>
      <c r="R3874" t="str">
        <f t="shared" si="903"/>
        <v>Great</v>
      </c>
      <c r="S3874" t="str">
        <f t="shared" si="904"/>
        <v>Great</v>
      </c>
      <c r="T3874" t="e">
        <f t="shared" si="905"/>
        <v>#VALUE!</v>
      </c>
      <c r="U3874" t="e">
        <f t="shared" si="906"/>
        <v>#VALUE!</v>
      </c>
      <c r="V3874" t="e">
        <f t="shared" si="907"/>
        <v>#VALUE!</v>
      </c>
      <c r="W3874" t="str">
        <f t="shared" si="908"/>
        <v>Don't Buy</v>
      </c>
      <c r="X3874" t="str">
        <f t="shared" si="909"/>
        <v>Not Known</v>
      </c>
      <c r="Z3874" t="e">
        <f t="shared" si="910"/>
        <v>#VALUE!</v>
      </c>
      <c r="AB3874" t="str">
        <f t="shared" si="911"/>
        <v>0</v>
      </c>
    </row>
    <row r="3875" spans="1:28" x14ac:dyDescent="0.3">
      <c r="A3875">
        <v>3873</v>
      </c>
      <c r="B3875" t="s">
        <v>7544</v>
      </c>
      <c r="C3875" t="str">
        <f t="shared" si="898"/>
        <v>Short</v>
      </c>
      <c r="D3875">
        <v>4</v>
      </c>
      <c r="F3875" s="1">
        <f t="shared" si="912"/>
        <v>4</v>
      </c>
      <c r="G3875" s="1">
        <f t="shared" si="899"/>
        <v>4</v>
      </c>
      <c r="H3875">
        <f t="shared" si="900"/>
        <v>4</v>
      </c>
      <c r="I3875" t="s">
        <v>7431</v>
      </c>
      <c r="J3875" t="s">
        <v>7545</v>
      </c>
      <c r="K3875" t="s">
        <v>213</v>
      </c>
      <c r="L3875" t="str">
        <f t="shared" si="901"/>
        <v>Established</v>
      </c>
      <c r="N3875" s="2">
        <f t="shared" si="902"/>
        <v>51</v>
      </c>
      <c r="O3875" t="s">
        <v>1308</v>
      </c>
      <c r="Q3875" t="s">
        <v>189</v>
      </c>
      <c r="R3875" t="str">
        <f t="shared" si="903"/>
        <v>Average</v>
      </c>
      <c r="S3875" t="str">
        <f t="shared" si="904"/>
        <v xml:space="preserve"> </v>
      </c>
      <c r="T3875" t="b">
        <f t="shared" si="905"/>
        <v>0</v>
      </c>
      <c r="U3875" t="b">
        <f t="shared" si="906"/>
        <v>1</v>
      </c>
      <c r="V3875" t="str">
        <f t="shared" si="907"/>
        <v>Average Company</v>
      </c>
      <c r="W3875" t="str">
        <f t="shared" si="908"/>
        <v>Don't Buy</v>
      </c>
      <c r="X3875" t="str">
        <f t="shared" si="909"/>
        <v>Not Known</v>
      </c>
      <c r="Z3875" t="str">
        <f t="shared" si="910"/>
        <v>None</v>
      </c>
      <c r="AB3875" t="str">
        <f t="shared" si="911"/>
        <v>0</v>
      </c>
    </row>
    <row r="3876" spans="1:28" x14ac:dyDescent="0.3">
      <c r="A3876">
        <v>3874</v>
      </c>
      <c r="B3876" t="s">
        <v>7546</v>
      </c>
      <c r="C3876" t="str">
        <f t="shared" si="898"/>
        <v>Short</v>
      </c>
      <c r="D3876">
        <v>4.4000000000000004</v>
      </c>
      <c r="F3876" s="1">
        <f t="shared" si="912"/>
        <v>4.4000000000000004</v>
      </c>
      <c r="G3876" s="1">
        <f t="shared" si="899"/>
        <v>4.4000000000000004</v>
      </c>
      <c r="H3876">
        <f t="shared" si="900"/>
        <v>4.4000000000000004</v>
      </c>
      <c r="I3876" t="s">
        <v>7547</v>
      </c>
      <c r="J3876" t="s">
        <v>22</v>
      </c>
      <c r="K3876" t="s">
        <v>7548</v>
      </c>
      <c r="L3876" t="str">
        <f t="shared" si="901"/>
        <v>Established</v>
      </c>
      <c r="N3876" s="2">
        <f t="shared" si="902"/>
        <v>61</v>
      </c>
      <c r="O3876" t="s">
        <v>414</v>
      </c>
      <c r="P3876" t="s">
        <v>147</v>
      </c>
      <c r="Q3876" t="s">
        <v>80</v>
      </c>
      <c r="R3876" t="str">
        <f t="shared" si="903"/>
        <v>Great</v>
      </c>
      <c r="S3876" t="str">
        <f t="shared" si="904"/>
        <v>Great</v>
      </c>
      <c r="T3876" t="b">
        <f t="shared" si="905"/>
        <v>1</v>
      </c>
      <c r="U3876" t="b">
        <f t="shared" si="906"/>
        <v>1</v>
      </c>
      <c r="V3876" t="str">
        <f t="shared" si="907"/>
        <v>Top Company</v>
      </c>
      <c r="W3876" t="str">
        <f t="shared" si="908"/>
        <v>Buy</v>
      </c>
      <c r="X3876" t="str">
        <f t="shared" si="909"/>
        <v>Not Known</v>
      </c>
      <c r="Z3876" t="str">
        <f t="shared" si="910"/>
        <v>None</v>
      </c>
      <c r="AB3876" t="str">
        <f t="shared" si="911"/>
        <v>0</v>
      </c>
    </row>
    <row r="3877" spans="1:28" x14ac:dyDescent="0.3">
      <c r="A3877">
        <v>3875</v>
      </c>
      <c r="B3877" t="s">
        <v>7549</v>
      </c>
      <c r="C3877" t="str">
        <f t="shared" si="898"/>
        <v>Long</v>
      </c>
      <c r="D3877">
        <v>4</v>
      </c>
      <c r="F3877" s="1">
        <f t="shared" si="912"/>
        <v>4</v>
      </c>
      <c r="G3877" s="1">
        <f t="shared" si="899"/>
        <v>4</v>
      </c>
      <c r="H3877">
        <f t="shared" si="900"/>
        <v>4</v>
      </c>
      <c r="I3877" t="s">
        <v>7547</v>
      </c>
      <c r="J3877" t="s">
        <v>10</v>
      </c>
      <c r="K3877" t="s">
        <v>7550</v>
      </c>
      <c r="L3877" t="str">
        <f t="shared" si="901"/>
        <v>Established</v>
      </c>
      <c r="N3877" s="2">
        <f t="shared" si="902"/>
        <v>11</v>
      </c>
      <c r="O3877" t="s">
        <v>371</v>
      </c>
      <c r="P3877" t="s">
        <v>147</v>
      </c>
      <c r="Q3877" t="s">
        <v>80</v>
      </c>
      <c r="R3877" t="str">
        <f t="shared" si="903"/>
        <v>Average</v>
      </c>
      <c r="S3877" t="str">
        <f t="shared" si="904"/>
        <v xml:space="preserve"> </v>
      </c>
      <c r="T3877" t="b">
        <f t="shared" si="905"/>
        <v>0</v>
      </c>
      <c r="U3877" t="b">
        <f t="shared" si="906"/>
        <v>1</v>
      </c>
      <c r="V3877" t="str">
        <f t="shared" si="907"/>
        <v>Average Company</v>
      </c>
      <c r="W3877" t="str">
        <f t="shared" si="908"/>
        <v>Buy</v>
      </c>
      <c r="X3877" t="str">
        <f t="shared" si="909"/>
        <v>Not Known</v>
      </c>
      <c r="Z3877" t="str">
        <f t="shared" si="910"/>
        <v>None</v>
      </c>
      <c r="AB3877" t="str">
        <f t="shared" si="911"/>
        <v>0</v>
      </c>
    </row>
    <row r="3878" spans="1:28" x14ac:dyDescent="0.3">
      <c r="A3878">
        <v>3876</v>
      </c>
      <c r="B3878" t="s">
        <v>7551</v>
      </c>
      <c r="C3878" t="str">
        <f t="shared" si="898"/>
        <v>Long</v>
      </c>
      <c r="D3878">
        <v>4.2</v>
      </c>
      <c r="F3878" s="1">
        <f t="shared" si="912"/>
        <v>4.2</v>
      </c>
      <c r="G3878" s="1">
        <f t="shared" si="899"/>
        <v>4.2</v>
      </c>
      <c r="H3878">
        <f t="shared" si="900"/>
        <v>4.2</v>
      </c>
      <c r="I3878" t="s">
        <v>7547</v>
      </c>
      <c r="J3878" t="s">
        <v>22</v>
      </c>
      <c r="K3878" t="s">
        <v>4209</v>
      </c>
      <c r="L3878" t="str">
        <f t="shared" si="901"/>
        <v>Established</v>
      </c>
      <c r="N3878" s="2">
        <f t="shared" si="902"/>
        <v>26</v>
      </c>
      <c r="O3878" t="s">
        <v>126</v>
      </c>
      <c r="P3878" t="s">
        <v>1308</v>
      </c>
      <c r="Q3878" t="s">
        <v>80</v>
      </c>
      <c r="R3878" t="str">
        <f t="shared" si="903"/>
        <v>Great</v>
      </c>
      <c r="S3878" t="str">
        <f t="shared" si="904"/>
        <v>Great</v>
      </c>
      <c r="T3878" t="b">
        <f t="shared" si="905"/>
        <v>1</v>
      </c>
      <c r="U3878" t="b">
        <f t="shared" si="906"/>
        <v>1</v>
      </c>
      <c r="V3878" t="str">
        <f t="shared" si="907"/>
        <v>Top Company</v>
      </c>
      <c r="W3878" t="str">
        <f t="shared" si="908"/>
        <v>Don't Buy</v>
      </c>
      <c r="X3878" t="str">
        <f t="shared" si="909"/>
        <v>Not Known</v>
      </c>
      <c r="Z3878" t="str">
        <f t="shared" si="910"/>
        <v>None</v>
      </c>
      <c r="AB3878" t="str">
        <f t="shared" si="911"/>
        <v>0</v>
      </c>
    </row>
    <row r="3879" spans="1:28" x14ac:dyDescent="0.3">
      <c r="A3879">
        <v>3877</v>
      </c>
      <c r="B3879" t="s">
        <v>7552</v>
      </c>
      <c r="C3879" t="str">
        <f t="shared" si="898"/>
        <v>Long</v>
      </c>
      <c r="D3879">
        <v>4.3</v>
      </c>
      <c r="F3879" s="1">
        <f t="shared" si="912"/>
        <v>4.3</v>
      </c>
      <c r="G3879" s="1">
        <f t="shared" si="899"/>
        <v>4.3</v>
      </c>
      <c r="H3879">
        <f t="shared" si="900"/>
        <v>4.3</v>
      </c>
      <c r="I3879" t="s">
        <v>7547</v>
      </c>
      <c r="J3879" t="s">
        <v>239</v>
      </c>
      <c r="K3879" t="s">
        <v>7553</v>
      </c>
      <c r="L3879" t="str">
        <f t="shared" si="901"/>
        <v>Established</v>
      </c>
      <c r="N3879" s="2">
        <f t="shared" si="902"/>
        <v>22</v>
      </c>
      <c r="O3879" t="s">
        <v>142</v>
      </c>
      <c r="P3879" t="s">
        <v>147</v>
      </c>
      <c r="Q3879" t="s">
        <v>986</v>
      </c>
      <c r="R3879" t="str">
        <f t="shared" si="903"/>
        <v>Great</v>
      </c>
      <c r="S3879" t="str">
        <f t="shared" si="904"/>
        <v>Great</v>
      </c>
      <c r="T3879" t="b">
        <f t="shared" si="905"/>
        <v>1</v>
      </c>
      <c r="U3879" t="b">
        <f t="shared" si="906"/>
        <v>1</v>
      </c>
      <c r="V3879" t="str">
        <f t="shared" si="907"/>
        <v>Top Company</v>
      </c>
      <c r="W3879" t="str">
        <f t="shared" si="908"/>
        <v>Don't Buy</v>
      </c>
      <c r="X3879" t="str">
        <f t="shared" si="909"/>
        <v>Not Known</v>
      </c>
      <c r="Z3879" t="str">
        <f t="shared" si="910"/>
        <v>None</v>
      </c>
      <c r="AB3879" t="str">
        <f t="shared" si="911"/>
        <v>0</v>
      </c>
    </row>
    <row r="3880" spans="1:28" x14ac:dyDescent="0.3">
      <c r="A3880">
        <v>3878</v>
      </c>
      <c r="B3880" t="s">
        <v>7554</v>
      </c>
      <c r="C3880" t="str">
        <f t="shared" si="898"/>
        <v>Long</v>
      </c>
      <c r="D3880">
        <v>4.3</v>
      </c>
      <c r="F3880" s="1">
        <f t="shared" si="912"/>
        <v>4.3</v>
      </c>
      <c r="G3880" s="1">
        <f t="shared" si="899"/>
        <v>4.3</v>
      </c>
      <c r="H3880">
        <f t="shared" si="900"/>
        <v>4.3</v>
      </c>
      <c r="I3880" t="s">
        <v>7547</v>
      </c>
      <c r="J3880" t="s">
        <v>22</v>
      </c>
      <c r="K3880" t="s">
        <v>3362</v>
      </c>
      <c r="L3880" t="str">
        <f t="shared" si="901"/>
        <v>Established</v>
      </c>
      <c r="N3880" s="2">
        <f t="shared" si="902"/>
        <v>26</v>
      </c>
      <c r="O3880" t="s">
        <v>126</v>
      </c>
      <c r="P3880" t="s">
        <v>1308</v>
      </c>
      <c r="Q3880" t="s">
        <v>986</v>
      </c>
      <c r="R3880" t="str">
        <f t="shared" si="903"/>
        <v>Great</v>
      </c>
      <c r="S3880" t="str">
        <f t="shared" si="904"/>
        <v>Great</v>
      </c>
      <c r="T3880" t="b">
        <f t="shared" si="905"/>
        <v>1</v>
      </c>
      <c r="U3880" t="b">
        <f t="shared" si="906"/>
        <v>1</v>
      </c>
      <c r="V3880" t="str">
        <f t="shared" si="907"/>
        <v>Top Company</v>
      </c>
      <c r="W3880" t="str">
        <f t="shared" si="908"/>
        <v>Don't Buy</v>
      </c>
      <c r="X3880" t="str">
        <f t="shared" si="909"/>
        <v>Not Known</v>
      </c>
      <c r="Z3880" t="str">
        <f t="shared" si="910"/>
        <v>None</v>
      </c>
      <c r="AB3880" t="str">
        <f t="shared" si="911"/>
        <v>0</v>
      </c>
    </row>
    <row r="3881" spans="1:28" x14ac:dyDescent="0.3">
      <c r="A3881">
        <v>3879</v>
      </c>
      <c r="B3881" t="s">
        <v>7555</v>
      </c>
      <c r="C3881" t="str">
        <f t="shared" si="898"/>
        <v>Long</v>
      </c>
      <c r="D3881">
        <v>4.5999999999999996</v>
      </c>
      <c r="F3881" s="1">
        <f t="shared" si="912"/>
        <v>4.5999999999999996</v>
      </c>
      <c r="G3881" s="1">
        <f t="shared" si="899"/>
        <v>4.5999999999999996</v>
      </c>
      <c r="H3881">
        <f t="shared" si="900"/>
        <v>4.5999999999999996</v>
      </c>
      <c r="I3881" t="s">
        <v>7547</v>
      </c>
      <c r="J3881" t="s">
        <v>7556</v>
      </c>
      <c r="K3881" t="s">
        <v>142</v>
      </c>
      <c r="L3881" t="str">
        <f t="shared" si="901"/>
        <v>Established</v>
      </c>
      <c r="N3881" s="2">
        <f t="shared" si="902"/>
        <v>11</v>
      </c>
      <c r="O3881" t="s">
        <v>1261</v>
      </c>
      <c r="Q3881" t="s">
        <v>50</v>
      </c>
      <c r="R3881" t="str">
        <f t="shared" si="903"/>
        <v>Great</v>
      </c>
      <c r="S3881" t="str">
        <f t="shared" si="904"/>
        <v>Great</v>
      </c>
      <c r="T3881" t="b">
        <f t="shared" si="905"/>
        <v>1</v>
      </c>
      <c r="U3881" t="b">
        <f t="shared" si="906"/>
        <v>1</v>
      </c>
      <c r="V3881" t="str">
        <f t="shared" si="907"/>
        <v>Average Company</v>
      </c>
      <c r="W3881" t="str">
        <f t="shared" si="908"/>
        <v>Don't Buy</v>
      </c>
      <c r="X3881" t="str">
        <f t="shared" si="909"/>
        <v>Not Known</v>
      </c>
      <c r="Z3881" t="str">
        <f t="shared" si="910"/>
        <v>None</v>
      </c>
      <c r="AB3881" t="str">
        <f t="shared" si="911"/>
        <v>0</v>
      </c>
    </row>
    <row r="3882" spans="1:28" x14ac:dyDescent="0.3">
      <c r="A3882">
        <v>3880</v>
      </c>
      <c r="B3882" t="s">
        <v>7557</v>
      </c>
      <c r="C3882" t="str">
        <f t="shared" si="898"/>
        <v>Long</v>
      </c>
      <c r="D3882">
        <v>3.9</v>
      </c>
      <c r="F3882" s="1">
        <f t="shared" si="912"/>
        <v>3.9</v>
      </c>
      <c r="G3882" s="1">
        <f t="shared" si="899"/>
        <v>3.9</v>
      </c>
      <c r="H3882">
        <f t="shared" si="900"/>
        <v>3.9</v>
      </c>
      <c r="I3882" t="s">
        <v>7547</v>
      </c>
      <c r="J3882" t="s">
        <v>10</v>
      </c>
      <c r="K3882" t="s">
        <v>7558</v>
      </c>
      <c r="L3882" t="str">
        <f t="shared" si="901"/>
        <v>Established</v>
      </c>
      <c r="N3882" s="2">
        <f t="shared" si="902"/>
        <v>78</v>
      </c>
      <c r="O3882" t="s">
        <v>409</v>
      </c>
      <c r="P3882" t="s">
        <v>147</v>
      </c>
      <c r="Q3882" t="s">
        <v>254</v>
      </c>
      <c r="R3882" t="str">
        <f t="shared" si="903"/>
        <v>Average</v>
      </c>
      <c r="S3882" t="str">
        <f t="shared" si="904"/>
        <v xml:space="preserve"> </v>
      </c>
      <c r="T3882" t="b">
        <f t="shared" si="905"/>
        <v>0</v>
      </c>
      <c r="U3882" t="b">
        <f t="shared" si="906"/>
        <v>1</v>
      </c>
      <c r="V3882" t="str">
        <f t="shared" si="907"/>
        <v>Average Company</v>
      </c>
      <c r="W3882" t="str">
        <f t="shared" si="908"/>
        <v>Don't Buy</v>
      </c>
      <c r="X3882" t="str">
        <f t="shared" si="909"/>
        <v>Not Known</v>
      </c>
      <c r="Z3882" t="str">
        <f t="shared" si="910"/>
        <v>None</v>
      </c>
      <c r="AB3882" t="str">
        <f t="shared" si="911"/>
        <v>0</v>
      </c>
    </row>
    <row r="3883" spans="1:28" x14ac:dyDescent="0.3">
      <c r="A3883">
        <v>3881</v>
      </c>
      <c r="B3883" t="s">
        <v>7559</v>
      </c>
      <c r="C3883" t="str">
        <f t="shared" si="898"/>
        <v>Long</v>
      </c>
      <c r="D3883">
        <v>4.3</v>
      </c>
      <c r="F3883" s="1">
        <f t="shared" si="912"/>
        <v>4.3</v>
      </c>
      <c r="G3883" s="1">
        <f t="shared" si="899"/>
        <v>4.3</v>
      </c>
      <c r="H3883">
        <f t="shared" si="900"/>
        <v>4.3</v>
      </c>
      <c r="I3883" t="s">
        <v>7547</v>
      </c>
      <c r="J3883" t="s">
        <v>22</v>
      </c>
      <c r="K3883" t="s">
        <v>6678</v>
      </c>
      <c r="L3883" t="str">
        <f t="shared" si="901"/>
        <v>Established</v>
      </c>
      <c r="N3883" s="2">
        <f t="shared" si="902"/>
        <v>32</v>
      </c>
      <c r="O3883" t="s">
        <v>368</v>
      </c>
      <c r="P3883" t="s">
        <v>691</v>
      </c>
      <c r="Q3883" t="s">
        <v>362</v>
      </c>
      <c r="R3883" t="str">
        <f t="shared" si="903"/>
        <v>Great</v>
      </c>
      <c r="S3883" t="str">
        <f t="shared" si="904"/>
        <v>Great</v>
      </c>
      <c r="T3883" t="b">
        <f t="shared" si="905"/>
        <v>1</v>
      </c>
      <c r="U3883" t="b">
        <f t="shared" si="906"/>
        <v>1</v>
      </c>
      <c r="V3883" t="str">
        <f t="shared" si="907"/>
        <v>Top Company</v>
      </c>
      <c r="W3883" t="str">
        <f t="shared" si="908"/>
        <v>Don't Buy</v>
      </c>
      <c r="X3883" t="str">
        <f t="shared" si="909"/>
        <v>Not Known</v>
      </c>
      <c r="Z3883" t="str">
        <f t="shared" si="910"/>
        <v>None</v>
      </c>
      <c r="AB3883" t="str">
        <f t="shared" si="911"/>
        <v>0</v>
      </c>
    </row>
    <row r="3884" spans="1:28" x14ac:dyDescent="0.3">
      <c r="A3884">
        <v>3882</v>
      </c>
      <c r="B3884" t="s">
        <v>7560</v>
      </c>
      <c r="C3884" t="str">
        <f t="shared" si="898"/>
        <v>Long</v>
      </c>
      <c r="D3884">
        <v>4.0999999999999996</v>
      </c>
      <c r="F3884" s="1">
        <f t="shared" si="912"/>
        <v>4.0999999999999996</v>
      </c>
      <c r="G3884" s="1">
        <f t="shared" si="899"/>
        <v>4.0999999999999996</v>
      </c>
      <c r="H3884">
        <f t="shared" si="900"/>
        <v>4.0999999999999996</v>
      </c>
      <c r="I3884" t="s">
        <v>7547</v>
      </c>
      <c r="J3884" t="s">
        <v>22</v>
      </c>
      <c r="K3884" t="s">
        <v>2047</v>
      </c>
      <c r="L3884" t="str">
        <f t="shared" si="901"/>
        <v>Established</v>
      </c>
      <c r="N3884" s="2">
        <f t="shared" si="902"/>
        <v>11</v>
      </c>
      <c r="O3884" t="s">
        <v>146</v>
      </c>
      <c r="P3884" t="s">
        <v>683</v>
      </c>
      <c r="Q3884" t="s">
        <v>44</v>
      </c>
      <c r="R3884" t="str">
        <f t="shared" si="903"/>
        <v>Great</v>
      </c>
      <c r="S3884" t="str">
        <f t="shared" si="904"/>
        <v>Great</v>
      </c>
      <c r="T3884" t="b">
        <f t="shared" si="905"/>
        <v>1</v>
      </c>
      <c r="U3884" t="b">
        <f t="shared" si="906"/>
        <v>1</v>
      </c>
      <c r="V3884" t="str">
        <f t="shared" si="907"/>
        <v>Average Company</v>
      </c>
      <c r="W3884" t="str">
        <f t="shared" si="908"/>
        <v>Don't Buy</v>
      </c>
      <c r="X3884" t="str">
        <f t="shared" si="909"/>
        <v>Not Known</v>
      </c>
      <c r="Z3884" t="str">
        <f t="shared" si="910"/>
        <v>None</v>
      </c>
      <c r="AB3884" t="str">
        <f t="shared" si="911"/>
        <v>0</v>
      </c>
    </row>
    <row r="3885" spans="1:28" x14ac:dyDescent="0.3">
      <c r="A3885">
        <v>3883</v>
      </c>
      <c r="B3885" t="s">
        <v>6675</v>
      </c>
      <c r="C3885" t="str">
        <f t="shared" si="898"/>
        <v>Long</v>
      </c>
      <c r="D3885">
        <v>2.2999999999999998</v>
      </c>
      <c r="F3885" s="1">
        <f t="shared" si="912"/>
        <v>2.2999999999999998</v>
      </c>
      <c r="G3885" s="1">
        <f t="shared" si="899"/>
        <v>2.2999999999999998</v>
      </c>
      <c r="H3885">
        <f t="shared" si="900"/>
        <v>2.2999999999999998</v>
      </c>
      <c r="I3885" t="s">
        <v>7547</v>
      </c>
      <c r="J3885" t="s">
        <v>10</v>
      </c>
      <c r="K3885" t="s">
        <v>6029</v>
      </c>
      <c r="L3885" t="str">
        <f t="shared" si="901"/>
        <v>Established</v>
      </c>
      <c r="N3885" s="2">
        <f t="shared" si="902"/>
        <v>23</v>
      </c>
      <c r="O3885" t="s">
        <v>230</v>
      </c>
      <c r="P3885" t="s">
        <v>691</v>
      </c>
      <c r="Q3885" t="s">
        <v>50</v>
      </c>
      <c r="R3885" t="str">
        <f t="shared" si="903"/>
        <v>Average</v>
      </c>
      <c r="S3885" t="str">
        <f t="shared" si="904"/>
        <v xml:space="preserve"> </v>
      </c>
      <c r="T3885" t="b">
        <f t="shared" si="905"/>
        <v>0</v>
      </c>
      <c r="U3885" t="b">
        <f t="shared" si="906"/>
        <v>0</v>
      </c>
      <c r="V3885" t="str">
        <f t="shared" si="907"/>
        <v>Average Company</v>
      </c>
      <c r="W3885" t="str">
        <f t="shared" si="908"/>
        <v>Don't Buy</v>
      </c>
      <c r="X3885" t="str">
        <f t="shared" si="909"/>
        <v>Not Known</v>
      </c>
      <c r="Z3885" t="str">
        <f t="shared" si="910"/>
        <v>None</v>
      </c>
      <c r="AB3885" t="str">
        <f t="shared" si="911"/>
        <v>0</v>
      </c>
    </row>
    <row r="3886" spans="1:28" x14ac:dyDescent="0.3">
      <c r="A3886">
        <v>3884</v>
      </c>
      <c r="B3886" t="s">
        <v>7561</v>
      </c>
      <c r="C3886" t="str">
        <f t="shared" si="898"/>
        <v>Short</v>
      </c>
      <c r="D3886">
        <v>4</v>
      </c>
      <c r="F3886" s="1">
        <f t="shared" si="912"/>
        <v>4</v>
      </c>
      <c r="G3886" s="1">
        <f t="shared" si="899"/>
        <v>4</v>
      </c>
      <c r="H3886">
        <f t="shared" si="900"/>
        <v>4</v>
      </c>
      <c r="I3886" t="s">
        <v>7547</v>
      </c>
      <c r="J3886" t="s">
        <v>22</v>
      </c>
      <c r="K3886" t="s">
        <v>7562</v>
      </c>
      <c r="L3886" t="str">
        <f t="shared" si="901"/>
        <v>Established</v>
      </c>
      <c r="N3886" s="2">
        <f t="shared" si="902"/>
        <v>13</v>
      </c>
      <c r="O3886" t="s">
        <v>299</v>
      </c>
      <c r="P3886" t="s">
        <v>147</v>
      </c>
      <c r="Q3886" t="s">
        <v>19</v>
      </c>
      <c r="R3886" t="str">
        <f t="shared" si="903"/>
        <v>Average</v>
      </c>
      <c r="S3886" t="str">
        <f t="shared" si="904"/>
        <v xml:space="preserve"> </v>
      </c>
      <c r="T3886" t="b">
        <f t="shared" si="905"/>
        <v>0</v>
      </c>
      <c r="U3886" t="b">
        <f t="shared" si="906"/>
        <v>1</v>
      </c>
      <c r="V3886" t="str">
        <f t="shared" si="907"/>
        <v>Average Company</v>
      </c>
      <c r="W3886" t="str">
        <f t="shared" si="908"/>
        <v>Don't Buy</v>
      </c>
      <c r="X3886" t="str">
        <f t="shared" si="909"/>
        <v>Not Known</v>
      </c>
      <c r="Z3886" t="str">
        <f t="shared" si="910"/>
        <v>None</v>
      </c>
      <c r="AB3886" t="str">
        <f t="shared" si="911"/>
        <v>500K</v>
      </c>
    </row>
    <row r="3887" spans="1:28" x14ac:dyDescent="0.3">
      <c r="A3887">
        <v>3885</v>
      </c>
      <c r="B3887" t="s">
        <v>7563</v>
      </c>
      <c r="C3887" t="str">
        <f t="shared" si="898"/>
        <v>Long</v>
      </c>
      <c r="D3887">
        <v>4.4000000000000004</v>
      </c>
      <c r="F3887" s="1">
        <f t="shared" si="912"/>
        <v>4.4000000000000004</v>
      </c>
      <c r="G3887" s="1">
        <f t="shared" si="899"/>
        <v>4.4000000000000004</v>
      </c>
      <c r="H3887">
        <f t="shared" si="900"/>
        <v>4.4000000000000004</v>
      </c>
      <c r="I3887" t="s">
        <v>7547</v>
      </c>
      <c r="J3887" t="s">
        <v>22</v>
      </c>
      <c r="K3887" t="s">
        <v>3204</v>
      </c>
      <c r="L3887" t="str">
        <f t="shared" si="901"/>
        <v>Established</v>
      </c>
      <c r="N3887" s="2">
        <f t="shared" si="902"/>
        <v>25</v>
      </c>
      <c r="O3887" t="s">
        <v>54</v>
      </c>
      <c r="P3887" t="s">
        <v>683</v>
      </c>
      <c r="Q3887" t="s">
        <v>726</v>
      </c>
      <c r="R3887" t="str">
        <f t="shared" si="903"/>
        <v>Great</v>
      </c>
      <c r="S3887" t="str">
        <f t="shared" si="904"/>
        <v>Great</v>
      </c>
      <c r="T3887" t="b">
        <f t="shared" si="905"/>
        <v>1</v>
      </c>
      <c r="U3887" t="b">
        <f t="shared" si="906"/>
        <v>1</v>
      </c>
      <c r="V3887" t="str">
        <f t="shared" si="907"/>
        <v>Top Company</v>
      </c>
      <c r="W3887" t="str">
        <f t="shared" si="908"/>
        <v>Don't Buy</v>
      </c>
      <c r="X3887" t="str">
        <f t="shared" si="909"/>
        <v>Not Known</v>
      </c>
      <c r="Z3887" t="str">
        <f t="shared" si="910"/>
        <v>None</v>
      </c>
      <c r="AB3887" t="str">
        <f t="shared" si="911"/>
        <v>0</v>
      </c>
    </row>
    <row r="3888" spans="1:28" x14ac:dyDescent="0.3">
      <c r="A3888">
        <v>3886</v>
      </c>
      <c r="B3888" t="s">
        <v>7564</v>
      </c>
      <c r="C3888" t="str">
        <f t="shared" si="898"/>
        <v>Short</v>
      </c>
      <c r="D3888">
        <v>4.7</v>
      </c>
      <c r="F3888" s="1" t="e">
        <f t="shared" si="912"/>
        <v>#VALUE!</v>
      </c>
      <c r="G3888" s="1" t="e">
        <f t="shared" si="899"/>
        <v>#VALUE!</v>
      </c>
      <c r="H3888" t="e">
        <f t="shared" si="900"/>
        <v>#VALUE!</v>
      </c>
      <c r="I3888" t="s">
        <v>7547</v>
      </c>
      <c r="J3888" t="s">
        <v>7565</v>
      </c>
      <c r="K3888" t="s">
        <v>357</v>
      </c>
      <c r="L3888" t="e">
        <f t="shared" si="901"/>
        <v>#VALUE!</v>
      </c>
      <c r="N3888" s="2" t="e">
        <f t="shared" si="902"/>
        <v>#VALUE!</v>
      </c>
      <c r="O3888" t="s">
        <v>181</v>
      </c>
      <c r="Q3888" t="s">
        <v>1080</v>
      </c>
      <c r="R3888" t="str">
        <f t="shared" si="903"/>
        <v>Great</v>
      </c>
      <c r="S3888" t="str">
        <f t="shared" si="904"/>
        <v>Great</v>
      </c>
      <c r="T3888" t="e">
        <f t="shared" si="905"/>
        <v>#VALUE!</v>
      </c>
      <c r="U3888" t="e">
        <f t="shared" si="906"/>
        <v>#VALUE!</v>
      </c>
      <c r="V3888" t="e">
        <f t="shared" si="907"/>
        <v>#VALUE!</v>
      </c>
      <c r="W3888" t="str">
        <f t="shared" si="908"/>
        <v>Don't Buy</v>
      </c>
      <c r="X3888" t="str">
        <f t="shared" si="909"/>
        <v>Not Known</v>
      </c>
      <c r="Z3888" t="e">
        <f t="shared" si="910"/>
        <v>#VALUE!</v>
      </c>
      <c r="AB3888" t="str">
        <f t="shared" si="911"/>
        <v>0</v>
      </c>
    </row>
    <row r="3889" spans="1:28" x14ac:dyDescent="0.3">
      <c r="A3889">
        <v>3887</v>
      </c>
      <c r="B3889" t="s">
        <v>7566</v>
      </c>
      <c r="C3889" t="str">
        <f t="shared" si="898"/>
        <v>Long</v>
      </c>
      <c r="D3889">
        <v>3.9</v>
      </c>
      <c r="F3889" s="1">
        <f t="shared" si="912"/>
        <v>3.9</v>
      </c>
      <c r="G3889" s="1">
        <f t="shared" si="899"/>
        <v>3.9</v>
      </c>
      <c r="H3889">
        <f t="shared" si="900"/>
        <v>3.9</v>
      </c>
      <c r="I3889" t="s">
        <v>7547</v>
      </c>
      <c r="J3889" t="s">
        <v>22</v>
      </c>
      <c r="K3889" t="s">
        <v>7567</v>
      </c>
      <c r="L3889" t="str">
        <f t="shared" si="901"/>
        <v>Established</v>
      </c>
      <c r="N3889" s="2">
        <f t="shared" si="902"/>
        <v>18</v>
      </c>
      <c r="O3889" t="s">
        <v>200</v>
      </c>
      <c r="P3889" t="s">
        <v>1308</v>
      </c>
      <c r="Q3889" t="s">
        <v>28</v>
      </c>
      <c r="R3889" t="str">
        <f t="shared" si="903"/>
        <v>Average</v>
      </c>
      <c r="S3889" t="str">
        <f t="shared" si="904"/>
        <v xml:space="preserve"> </v>
      </c>
      <c r="T3889" t="b">
        <f t="shared" si="905"/>
        <v>0</v>
      </c>
      <c r="U3889" t="b">
        <f t="shared" si="906"/>
        <v>1</v>
      </c>
      <c r="V3889" t="str">
        <f t="shared" si="907"/>
        <v>Average Company</v>
      </c>
      <c r="W3889" t="str">
        <f t="shared" si="908"/>
        <v>Don't Buy</v>
      </c>
      <c r="X3889" t="str">
        <f t="shared" si="909"/>
        <v>Not Known</v>
      </c>
      <c r="Z3889" t="str">
        <f t="shared" si="910"/>
        <v>None</v>
      </c>
      <c r="AB3889" t="str">
        <f t="shared" si="911"/>
        <v>500K</v>
      </c>
    </row>
    <row r="3890" spans="1:28" x14ac:dyDescent="0.3">
      <c r="A3890">
        <v>3888</v>
      </c>
      <c r="B3890" t="s">
        <v>7568</v>
      </c>
      <c r="C3890" t="str">
        <f t="shared" si="898"/>
        <v>Long</v>
      </c>
      <c r="D3890">
        <v>3.8</v>
      </c>
      <c r="F3890" s="1">
        <f t="shared" si="912"/>
        <v>3.8</v>
      </c>
      <c r="G3890" s="1">
        <f t="shared" si="899"/>
        <v>3.8</v>
      </c>
      <c r="H3890">
        <f t="shared" si="900"/>
        <v>3.8</v>
      </c>
      <c r="I3890" t="s">
        <v>7547</v>
      </c>
      <c r="J3890" t="s">
        <v>10</v>
      </c>
      <c r="K3890" t="s">
        <v>4999</v>
      </c>
      <c r="L3890" t="str">
        <f t="shared" si="901"/>
        <v>Established</v>
      </c>
      <c r="N3890" s="2">
        <f t="shared" si="902"/>
        <v>53</v>
      </c>
      <c r="O3890" t="s">
        <v>500</v>
      </c>
      <c r="P3890" t="s">
        <v>147</v>
      </c>
      <c r="Q3890" t="s">
        <v>204</v>
      </c>
      <c r="R3890" t="str">
        <f t="shared" si="903"/>
        <v>Average</v>
      </c>
      <c r="S3890" t="str">
        <f t="shared" si="904"/>
        <v xml:space="preserve"> </v>
      </c>
      <c r="T3890" t="b">
        <f t="shared" si="905"/>
        <v>0</v>
      </c>
      <c r="U3890" t="b">
        <f t="shared" si="906"/>
        <v>1</v>
      </c>
      <c r="V3890" t="str">
        <f t="shared" si="907"/>
        <v>Average Company</v>
      </c>
      <c r="W3890" t="str">
        <f t="shared" si="908"/>
        <v>Don't Buy</v>
      </c>
      <c r="X3890" t="str">
        <f t="shared" si="909"/>
        <v>Not Known</v>
      </c>
      <c r="Z3890" t="str">
        <f t="shared" si="910"/>
        <v>None</v>
      </c>
      <c r="AB3890" t="str">
        <f t="shared" si="911"/>
        <v>0</v>
      </c>
    </row>
    <row r="3891" spans="1:28" x14ac:dyDescent="0.3">
      <c r="A3891">
        <v>3889</v>
      </c>
      <c r="B3891" t="s">
        <v>7569</v>
      </c>
      <c r="C3891" t="str">
        <f t="shared" si="898"/>
        <v>Long</v>
      </c>
      <c r="D3891">
        <v>3.4</v>
      </c>
      <c r="F3891" s="1">
        <f t="shared" si="912"/>
        <v>3.4</v>
      </c>
      <c r="G3891" s="1">
        <f t="shared" si="899"/>
        <v>3.4</v>
      </c>
      <c r="H3891">
        <f t="shared" si="900"/>
        <v>3.4</v>
      </c>
      <c r="I3891" t="s">
        <v>7547</v>
      </c>
      <c r="J3891" t="s">
        <v>22</v>
      </c>
      <c r="K3891" t="s">
        <v>5370</v>
      </c>
      <c r="L3891" t="str">
        <f t="shared" si="901"/>
        <v>Established</v>
      </c>
      <c r="N3891" s="2">
        <f t="shared" si="902"/>
        <v>20</v>
      </c>
      <c r="O3891" t="s">
        <v>151</v>
      </c>
      <c r="P3891" t="s">
        <v>1308</v>
      </c>
      <c r="Q3891" t="s">
        <v>19</v>
      </c>
      <c r="R3891" t="str">
        <f t="shared" si="903"/>
        <v>Average</v>
      </c>
      <c r="S3891" t="str">
        <f t="shared" si="904"/>
        <v xml:space="preserve"> </v>
      </c>
      <c r="T3891" t="b">
        <f t="shared" si="905"/>
        <v>0</v>
      </c>
      <c r="U3891" t="b">
        <f t="shared" si="906"/>
        <v>0</v>
      </c>
      <c r="V3891" t="str">
        <f t="shared" si="907"/>
        <v>Average Company</v>
      </c>
      <c r="W3891" t="str">
        <f t="shared" si="908"/>
        <v>Don't Buy</v>
      </c>
      <c r="X3891" t="str">
        <f t="shared" si="909"/>
        <v>Not Known</v>
      </c>
      <c r="Z3891" t="str">
        <f t="shared" si="910"/>
        <v>None</v>
      </c>
      <c r="AB3891" t="str">
        <f t="shared" si="911"/>
        <v>500K</v>
      </c>
    </row>
    <row r="3892" spans="1:28" x14ac:dyDescent="0.3">
      <c r="A3892">
        <v>3890</v>
      </c>
      <c r="B3892" t="s">
        <v>7570</v>
      </c>
      <c r="C3892" t="str">
        <f t="shared" si="898"/>
        <v>Long</v>
      </c>
      <c r="D3892">
        <v>4.2</v>
      </c>
      <c r="F3892" s="1">
        <f t="shared" si="912"/>
        <v>4.2</v>
      </c>
      <c r="G3892" s="1">
        <f t="shared" si="899"/>
        <v>4.2</v>
      </c>
      <c r="H3892">
        <f t="shared" si="900"/>
        <v>4.2</v>
      </c>
      <c r="I3892" t="s">
        <v>7547</v>
      </c>
      <c r="J3892" t="s">
        <v>22</v>
      </c>
      <c r="K3892" t="s">
        <v>1082</v>
      </c>
      <c r="L3892" t="str">
        <f t="shared" si="901"/>
        <v>Established</v>
      </c>
      <c r="N3892" s="2">
        <f t="shared" si="902"/>
        <v>17</v>
      </c>
      <c r="O3892" t="s">
        <v>711</v>
      </c>
      <c r="P3892" t="s">
        <v>1308</v>
      </c>
      <c r="Q3892" t="s">
        <v>315</v>
      </c>
      <c r="R3892" t="str">
        <f t="shared" si="903"/>
        <v>Great</v>
      </c>
      <c r="S3892" t="str">
        <f t="shared" si="904"/>
        <v>Great</v>
      </c>
      <c r="T3892" t="b">
        <f t="shared" si="905"/>
        <v>1</v>
      </c>
      <c r="U3892" t="b">
        <f t="shared" si="906"/>
        <v>1</v>
      </c>
      <c r="V3892" t="str">
        <f t="shared" si="907"/>
        <v>Average Company</v>
      </c>
      <c r="W3892" t="str">
        <f t="shared" si="908"/>
        <v>Don't Buy</v>
      </c>
      <c r="X3892" t="str">
        <f t="shared" si="909"/>
        <v>Not Known</v>
      </c>
      <c r="Z3892" t="str">
        <f t="shared" si="910"/>
        <v>None</v>
      </c>
      <c r="AB3892" t="str">
        <f t="shared" si="911"/>
        <v>0</v>
      </c>
    </row>
    <row r="3893" spans="1:28" x14ac:dyDescent="0.3">
      <c r="A3893">
        <v>3891</v>
      </c>
      <c r="B3893" t="s">
        <v>7571</v>
      </c>
      <c r="C3893" t="str">
        <f t="shared" si="898"/>
        <v>Long</v>
      </c>
      <c r="D3893">
        <v>4.3</v>
      </c>
      <c r="F3893" s="1">
        <f t="shared" si="912"/>
        <v>4.3</v>
      </c>
      <c r="G3893" s="1">
        <f t="shared" si="899"/>
        <v>4.3</v>
      </c>
      <c r="H3893">
        <f t="shared" si="900"/>
        <v>4.3</v>
      </c>
      <c r="I3893" t="s">
        <v>7547</v>
      </c>
      <c r="J3893" t="s">
        <v>239</v>
      </c>
      <c r="K3893" t="s">
        <v>7572</v>
      </c>
      <c r="L3893" t="str">
        <f t="shared" si="901"/>
        <v>Established</v>
      </c>
      <c r="N3893" s="2">
        <f t="shared" si="902"/>
        <v>43</v>
      </c>
      <c r="O3893" t="s">
        <v>289</v>
      </c>
      <c r="P3893" t="s">
        <v>683</v>
      </c>
      <c r="Q3893" t="s">
        <v>846</v>
      </c>
      <c r="R3893" t="str">
        <f t="shared" si="903"/>
        <v>Great</v>
      </c>
      <c r="S3893" t="str">
        <f t="shared" si="904"/>
        <v>Great</v>
      </c>
      <c r="T3893" t="b">
        <f t="shared" si="905"/>
        <v>1</v>
      </c>
      <c r="U3893" t="b">
        <f t="shared" si="906"/>
        <v>1</v>
      </c>
      <c r="V3893" t="str">
        <f t="shared" si="907"/>
        <v>Top Company</v>
      </c>
      <c r="W3893" t="str">
        <f t="shared" si="908"/>
        <v>Don't Buy</v>
      </c>
      <c r="X3893" t="str">
        <f t="shared" si="909"/>
        <v>Not Known</v>
      </c>
      <c r="Z3893" t="str">
        <f t="shared" si="910"/>
        <v>None</v>
      </c>
      <c r="AB3893" t="str">
        <f t="shared" si="911"/>
        <v>0</v>
      </c>
    </row>
    <row r="3894" spans="1:28" x14ac:dyDescent="0.3">
      <c r="A3894">
        <v>3892</v>
      </c>
      <c r="B3894" t="s">
        <v>7573</v>
      </c>
      <c r="C3894" t="str">
        <f t="shared" si="898"/>
        <v>Long</v>
      </c>
      <c r="D3894">
        <v>4</v>
      </c>
      <c r="F3894" s="1">
        <f t="shared" si="912"/>
        <v>4</v>
      </c>
      <c r="G3894" s="1">
        <f t="shared" si="899"/>
        <v>4</v>
      </c>
      <c r="H3894">
        <f t="shared" si="900"/>
        <v>4</v>
      </c>
      <c r="I3894" t="s">
        <v>7547</v>
      </c>
      <c r="J3894" t="s">
        <v>22</v>
      </c>
      <c r="K3894" t="s">
        <v>4826</v>
      </c>
      <c r="L3894" t="str">
        <f t="shared" si="901"/>
        <v>Established</v>
      </c>
      <c r="N3894" s="2">
        <f t="shared" si="902"/>
        <v>38</v>
      </c>
      <c r="O3894" t="s">
        <v>357</v>
      </c>
      <c r="P3894" t="s">
        <v>147</v>
      </c>
      <c r="Q3894" t="s">
        <v>105</v>
      </c>
      <c r="R3894" t="str">
        <f t="shared" si="903"/>
        <v>Average</v>
      </c>
      <c r="S3894" t="str">
        <f t="shared" si="904"/>
        <v xml:space="preserve"> </v>
      </c>
      <c r="T3894" t="b">
        <f t="shared" si="905"/>
        <v>0</v>
      </c>
      <c r="U3894" t="b">
        <f t="shared" si="906"/>
        <v>1</v>
      </c>
      <c r="V3894" t="str">
        <f t="shared" si="907"/>
        <v>Average Company</v>
      </c>
      <c r="W3894" t="str">
        <f t="shared" si="908"/>
        <v>Don't Buy</v>
      </c>
      <c r="X3894" t="str">
        <f t="shared" si="909"/>
        <v>Not Known</v>
      </c>
      <c r="Z3894" t="str">
        <f t="shared" si="910"/>
        <v>None</v>
      </c>
      <c r="AB3894" t="str">
        <f t="shared" si="911"/>
        <v>0</v>
      </c>
    </row>
    <row r="3895" spans="1:28" x14ac:dyDescent="0.3">
      <c r="A3895">
        <v>3893</v>
      </c>
      <c r="B3895" t="s">
        <v>7574</v>
      </c>
      <c r="C3895" t="str">
        <f t="shared" si="898"/>
        <v>Long</v>
      </c>
      <c r="D3895">
        <v>4.5</v>
      </c>
      <c r="F3895" s="1" t="e">
        <f t="shared" si="912"/>
        <v>#VALUE!</v>
      </c>
      <c r="G3895" s="1" t="e">
        <f t="shared" si="899"/>
        <v>#VALUE!</v>
      </c>
      <c r="H3895" t="e">
        <f t="shared" si="900"/>
        <v>#VALUE!</v>
      </c>
      <c r="I3895" t="s">
        <v>7547</v>
      </c>
      <c r="J3895" t="s">
        <v>7575</v>
      </c>
      <c r="L3895" t="e">
        <f t="shared" si="901"/>
        <v>#VALUE!</v>
      </c>
      <c r="N3895" s="2" t="e">
        <f t="shared" si="902"/>
        <v>#VALUE!</v>
      </c>
      <c r="Q3895" t="s">
        <v>295</v>
      </c>
      <c r="R3895" t="str">
        <f t="shared" si="903"/>
        <v>Great</v>
      </c>
      <c r="S3895" t="str">
        <f t="shared" si="904"/>
        <v>Great</v>
      </c>
      <c r="T3895" t="e">
        <f t="shared" si="905"/>
        <v>#VALUE!</v>
      </c>
      <c r="U3895" t="e">
        <f t="shared" si="906"/>
        <v>#VALUE!</v>
      </c>
      <c r="V3895" t="e">
        <f t="shared" si="907"/>
        <v>#VALUE!</v>
      </c>
      <c r="W3895" t="str">
        <f t="shared" si="908"/>
        <v>Don't Buy</v>
      </c>
      <c r="X3895" t="str">
        <f t="shared" si="909"/>
        <v>Not Known</v>
      </c>
      <c r="Z3895" t="e">
        <f t="shared" si="910"/>
        <v>#VALUE!</v>
      </c>
      <c r="AB3895" t="str">
        <f t="shared" si="911"/>
        <v>0</v>
      </c>
    </row>
    <row r="3896" spans="1:28" x14ac:dyDescent="0.3">
      <c r="A3896">
        <v>3894</v>
      </c>
      <c r="B3896" t="s">
        <v>7576</v>
      </c>
      <c r="C3896" t="str">
        <f t="shared" si="898"/>
        <v>Long</v>
      </c>
      <c r="D3896">
        <v>3.9</v>
      </c>
      <c r="F3896" s="1">
        <f t="shared" si="912"/>
        <v>3.9</v>
      </c>
      <c r="G3896" s="1">
        <f t="shared" si="899"/>
        <v>3.9</v>
      </c>
      <c r="H3896">
        <f t="shared" si="900"/>
        <v>3.9</v>
      </c>
      <c r="I3896" t="s">
        <v>7547</v>
      </c>
      <c r="J3896" t="s">
        <v>22</v>
      </c>
      <c r="K3896" t="s">
        <v>3278</v>
      </c>
      <c r="L3896" t="str">
        <f t="shared" si="901"/>
        <v>Established</v>
      </c>
      <c r="N3896" s="2">
        <f t="shared" si="902"/>
        <v>16</v>
      </c>
      <c r="O3896" t="s">
        <v>121</v>
      </c>
      <c r="P3896" t="s">
        <v>691</v>
      </c>
      <c r="Q3896" t="s">
        <v>105</v>
      </c>
      <c r="R3896" t="str">
        <f t="shared" si="903"/>
        <v>Average</v>
      </c>
      <c r="S3896" t="str">
        <f t="shared" si="904"/>
        <v xml:space="preserve"> </v>
      </c>
      <c r="T3896" t="b">
        <f t="shared" si="905"/>
        <v>0</v>
      </c>
      <c r="U3896" t="b">
        <f t="shared" si="906"/>
        <v>1</v>
      </c>
      <c r="V3896" t="str">
        <f t="shared" si="907"/>
        <v>Average Company</v>
      </c>
      <c r="W3896" t="str">
        <f t="shared" si="908"/>
        <v>Don't Buy</v>
      </c>
      <c r="X3896" t="str">
        <f t="shared" si="909"/>
        <v>Not Known</v>
      </c>
      <c r="Z3896" t="str">
        <f t="shared" si="910"/>
        <v>None</v>
      </c>
      <c r="AB3896" t="str">
        <f t="shared" si="911"/>
        <v>0</v>
      </c>
    </row>
    <row r="3897" spans="1:28" x14ac:dyDescent="0.3">
      <c r="A3897">
        <v>3895</v>
      </c>
      <c r="B3897" t="s">
        <v>7577</v>
      </c>
      <c r="C3897" t="str">
        <f t="shared" si="898"/>
        <v>Long</v>
      </c>
      <c r="D3897">
        <v>3.9</v>
      </c>
      <c r="F3897" s="1">
        <f t="shared" si="912"/>
        <v>3.9</v>
      </c>
      <c r="G3897" s="1">
        <f t="shared" si="899"/>
        <v>3.9</v>
      </c>
      <c r="H3897">
        <f t="shared" si="900"/>
        <v>3.9</v>
      </c>
      <c r="I3897" t="s">
        <v>7547</v>
      </c>
      <c r="J3897" t="s">
        <v>3380</v>
      </c>
      <c r="K3897" t="s">
        <v>7578</v>
      </c>
      <c r="L3897" t="str">
        <f t="shared" si="901"/>
        <v>Established</v>
      </c>
      <c r="N3897" s="2">
        <f t="shared" si="902"/>
        <v>28</v>
      </c>
      <c r="O3897" t="s">
        <v>24</v>
      </c>
      <c r="P3897" t="s">
        <v>13</v>
      </c>
      <c r="Q3897" t="s">
        <v>19</v>
      </c>
      <c r="R3897" t="str">
        <f t="shared" si="903"/>
        <v>Average</v>
      </c>
      <c r="S3897" t="str">
        <f t="shared" si="904"/>
        <v xml:space="preserve"> </v>
      </c>
      <c r="T3897" t="b">
        <f t="shared" si="905"/>
        <v>0</v>
      </c>
      <c r="U3897" t="b">
        <f t="shared" si="906"/>
        <v>1</v>
      </c>
      <c r="V3897" t="str">
        <f t="shared" si="907"/>
        <v>Average Company</v>
      </c>
      <c r="W3897" t="str">
        <f t="shared" si="908"/>
        <v>Don't Buy</v>
      </c>
      <c r="X3897" t="str">
        <f t="shared" si="909"/>
        <v>Not Known</v>
      </c>
      <c r="Z3897" t="str">
        <f t="shared" si="910"/>
        <v>None</v>
      </c>
      <c r="AB3897" t="str">
        <f t="shared" si="911"/>
        <v>500K</v>
      </c>
    </row>
    <row r="3898" spans="1:28" x14ac:dyDescent="0.3">
      <c r="A3898">
        <v>3896</v>
      </c>
      <c r="B3898" t="s">
        <v>7579</v>
      </c>
      <c r="C3898" t="str">
        <f t="shared" si="898"/>
        <v>Short</v>
      </c>
      <c r="D3898">
        <v>4.5</v>
      </c>
      <c r="F3898" s="1">
        <f t="shared" si="912"/>
        <v>5</v>
      </c>
      <c r="G3898" s="1">
        <f t="shared" si="899"/>
        <v>5</v>
      </c>
      <c r="H3898">
        <f t="shared" si="900"/>
        <v>4.5999999999999996</v>
      </c>
      <c r="I3898" t="s">
        <v>7547</v>
      </c>
      <c r="J3898" t="s">
        <v>22</v>
      </c>
      <c r="K3898" t="s">
        <v>7580</v>
      </c>
      <c r="L3898" t="str">
        <f t="shared" si="901"/>
        <v>Startup</v>
      </c>
      <c r="N3898" s="2">
        <f t="shared" si="902"/>
        <v>7</v>
      </c>
      <c r="O3898" t="s">
        <v>318</v>
      </c>
      <c r="P3898" t="s">
        <v>1308</v>
      </c>
      <c r="Q3898" t="s">
        <v>2269</v>
      </c>
      <c r="R3898" t="str">
        <f t="shared" si="903"/>
        <v>Great</v>
      </c>
      <c r="S3898" t="str">
        <f t="shared" si="904"/>
        <v>Great</v>
      </c>
      <c r="T3898" t="b">
        <f t="shared" si="905"/>
        <v>0</v>
      </c>
      <c r="U3898" t="b">
        <f t="shared" si="906"/>
        <v>1</v>
      </c>
      <c r="V3898" t="str">
        <f t="shared" si="907"/>
        <v>Average Company</v>
      </c>
      <c r="W3898" t="str">
        <f t="shared" si="908"/>
        <v>Don't Buy</v>
      </c>
      <c r="X3898" t="str">
        <f t="shared" si="909"/>
        <v>Not Known</v>
      </c>
      <c r="Z3898" t="str">
        <f t="shared" si="910"/>
        <v>None</v>
      </c>
      <c r="AB3898" t="str">
        <f t="shared" si="911"/>
        <v>0</v>
      </c>
    </row>
    <row r="3899" spans="1:28" x14ac:dyDescent="0.3">
      <c r="A3899">
        <v>3897</v>
      </c>
      <c r="B3899" t="s">
        <v>7581</v>
      </c>
      <c r="C3899" t="str">
        <f t="shared" si="898"/>
        <v>Long</v>
      </c>
      <c r="D3899">
        <v>3.7</v>
      </c>
      <c r="F3899" s="1">
        <f t="shared" si="912"/>
        <v>3.7</v>
      </c>
      <c r="G3899" s="1">
        <f t="shared" si="899"/>
        <v>3.7</v>
      </c>
      <c r="H3899">
        <f t="shared" si="900"/>
        <v>3.7</v>
      </c>
      <c r="I3899" t="s">
        <v>7547</v>
      </c>
      <c r="J3899" t="s">
        <v>22</v>
      </c>
      <c r="K3899" t="s">
        <v>6903</v>
      </c>
      <c r="L3899" t="str">
        <f t="shared" si="901"/>
        <v>Established</v>
      </c>
      <c r="N3899" s="2">
        <f t="shared" si="902"/>
        <v>30</v>
      </c>
      <c r="O3899" t="s">
        <v>604</v>
      </c>
      <c r="P3899" t="s">
        <v>1308</v>
      </c>
      <c r="Q3899" t="s">
        <v>732</v>
      </c>
      <c r="R3899" t="str">
        <f t="shared" si="903"/>
        <v>Average</v>
      </c>
      <c r="S3899" t="str">
        <f t="shared" si="904"/>
        <v xml:space="preserve"> </v>
      </c>
      <c r="T3899" t="b">
        <f t="shared" si="905"/>
        <v>0</v>
      </c>
      <c r="U3899" t="b">
        <f t="shared" si="906"/>
        <v>1</v>
      </c>
      <c r="V3899" t="str">
        <f t="shared" si="907"/>
        <v>Average Company</v>
      </c>
      <c r="W3899" t="str">
        <f t="shared" si="908"/>
        <v>Buy</v>
      </c>
      <c r="X3899" t="str">
        <f t="shared" si="909"/>
        <v>Not Known</v>
      </c>
      <c r="Z3899" t="str">
        <f t="shared" si="910"/>
        <v>None</v>
      </c>
      <c r="AB3899" t="str">
        <f t="shared" si="911"/>
        <v>0</v>
      </c>
    </row>
    <row r="3900" spans="1:28" x14ac:dyDescent="0.3">
      <c r="A3900">
        <v>3898</v>
      </c>
      <c r="B3900" t="s">
        <v>7582</v>
      </c>
      <c r="C3900" t="str">
        <f t="shared" si="898"/>
        <v>Long</v>
      </c>
      <c r="D3900">
        <v>3.5</v>
      </c>
      <c r="F3900" s="1">
        <f t="shared" si="912"/>
        <v>3.5</v>
      </c>
      <c r="G3900" s="1">
        <f t="shared" si="899"/>
        <v>3.5</v>
      </c>
      <c r="H3900">
        <f t="shared" si="900"/>
        <v>3.5</v>
      </c>
      <c r="I3900" t="s">
        <v>7547</v>
      </c>
      <c r="J3900" t="s">
        <v>22</v>
      </c>
      <c r="K3900" t="s">
        <v>6413</v>
      </c>
      <c r="L3900" t="str">
        <f t="shared" si="901"/>
        <v>Established</v>
      </c>
      <c r="N3900" s="2">
        <f t="shared" si="902"/>
        <v>32</v>
      </c>
      <c r="O3900" t="s">
        <v>368</v>
      </c>
      <c r="P3900" t="s">
        <v>683</v>
      </c>
      <c r="Q3900" t="s">
        <v>19</v>
      </c>
      <c r="R3900" t="str">
        <f t="shared" si="903"/>
        <v>Average</v>
      </c>
      <c r="S3900" t="str">
        <f t="shared" si="904"/>
        <v xml:space="preserve"> </v>
      </c>
      <c r="T3900" t="b">
        <f t="shared" si="905"/>
        <v>0</v>
      </c>
      <c r="U3900" t="b">
        <f t="shared" si="906"/>
        <v>0</v>
      </c>
      <c r="V3900" t="str">
        <f t="shared" si="907"/>
        <v>Average Company</v>
      </c>
      <c r="W3900" t="str">
        <f t="shared" si="908"/>
        <v>Don't Buy</v>
      </c>
      <c r="X3900" t="str">
        <f t="shared" si="909"/>
        <v>Not Known</v>
      </c>
      <c r="Z3900" t="str">
        <f t="shared" si="910"/>
        <v>None</v>
      </c>
      <c r="AB3900" t="str">
        <f t="shared" si="911"/>
        <v>500K</v>
      </c>
    </row>
    <row r="3901" spans="1:28" x14ac:dyDescent="0.3">
      <c r="A3901">
        <v>3899</v>
      </c>
      <c r="B3901" t="s">
        <v>7583</v>
      </c>
      <c r="C3901" t="str">
        <f t="shared" si="898"/>
        <v>Long</v>
      </c>
      <c r="D3901">
        <v>4</v>
      </c>
      <c r="F3901" s="1">
        <f t="shared" si="912"/>
        <v>4</v>
      </c>
      <c r="G3901" s="1">
        <f t="shared" si="899"/>
        <v>4</v>
      </c>
      <c r="H3901">
        <f t="shared" si="900"/>
        <v>4</v>
      </c>
      <c r="I3901" t="s">
        <v>6915</v>
      </c>
      <c r="J3901" t="s">
        <v>22</v>
      </c>
      <c r="K3901" t="s">
        <v>7584</v>
      </c>
      <c r="L3901" t="str">
        <f t="shared" si="901"/>
        <v>Established</v>
      </c>
      <c r="N3901" s="2">
        <f t="shared" si="902"/>
        <v>49</v>
      </c>
      <c r="O3901" t="s">
        <v>104</v>
      </c>
      <c r="P3901" t="s">
        <v>147</v>
      </c>
      <c r="Q3901" t="s">
        <v>4032</v>
      </c>
      <c r="R3901" t="str">
        <f t="shared" si="903"/>
        <v>Average</v>
      </c>
      <c r="S3901" t="str">
        <f t="shared" si="904"/>
        <v xml:space="preserve"> </v>
      </c>
      <c r="T3901" t="b">
        <f t="shared" si="905"/>
        <v>0</v>
      </c>
      <c r="U3901" t="b">
        <f t="shared" si="906"/>
        <v>1</v>
      </c>
      <c r="V3901" t="str">
        <f t="shared" si="907"/>
        <v>Average Company</v>
      </c>
      <c r="W3901" t="str">
        <f t="shared" si="908"/>
        <v>Don't Buy</v>
      </c>
      <c r="X3901" t="str">
        <f t="shared" si="909"/>
        <v>Not Known</v>
      </c>
      <c r="Z3901" t="str">
        <f t="shared" si="910"/>
        <v>None</v>
      </c>
      <c r="AB3901" t="str">
        <f t="shared" si="911"/>
        <v>0</v>
      </c>
    </row>
    <row r="3902" spans="1:28" x14ac:dyDescent="0.3">
      <c r="A3902">
        <v>3900</v>
      </c>
      <c r="B3902" t="s">
        <v>7585</v>
      </c>
      <c r="C3902" t="str">
        <f t="shared" si="898"/>
        <v>Long</v>
      </c>
      <c r="D3902">
        <v>4.0999999999999996</v>
      </c>
      <c r="F3902" s="1">
        <f t="shared" si="912"/>
        <v>4.0999999999999996</v>
      </c>
      <c r="G3902" s="1">
        <f t="shared" si="899"/>
        <v>4.0999999999999996</v>
      </c>
      <c r="H3902">
        <f t="shared" si="900"/>
        <v>4.0999999999999996</v>
      </c>
      <c r="I3902" t="s">
        <v>7586</v>
      </c>
      <c r="J3902" t="s">
        <v>22</v>
      </c>
      <c r="K3902" t="s">
        <v>7587</v>
      </c>
      <c r="L3902" t="str">
        <f t="shared" si="901"/>
        <v>Established</v>
      </c>
      <c r="N3902" s="2">
        <f t="shared" si="902"/>
        <v>32</v>
      </c>
      <c r="O3902" t="s">
        <v>368</v>
      </c>
      <c r="P3902" t="s">
        <v>2818</v>
      </c>
      <c r="Q3902" t="s">
        <v>117</v>
      </c>
      <c r="R3902" t="str">
        <f t="shared" si="903"/>
        <v>Great</v>
      </c>
      <c r="S3902" t="str">
        <f t="shared" si="904"/>
        <v>Great</v>
      </c>
      <c r="T3902" t="b">
        <f t="shared" si="905"/>
        <v>1</v>
      </c>
      <c r="U3902" t="b">
        <f t="shared" si="906"/>
        <v>1</v>
      </c>
      <c r="V3902" t="str">
        <f t="shared" si="907"/>
        <v>Top Company</v>
      </c>
      <c r="W3902" t="str">
        <f t="shared" si="908"/>
        <v>Don't Buy</v>
      </c>
      <c r="X3902" t="str">
        <f t="shared" si="909"/>
        <v>Not Known</v>
      </c>
      <c r="Z3902" t="str">
        <f t="shared" si="910"/>
        <v>None</v>
      </c>
      <c r="AB3902" t="str">
        <f t="shared" si="911"/>
        <v>0</v>
      </c>
    </row>
    <row r="3903" spans="1:28" x14ac:dyDescent="0.3">
      <c r="A3903">
        <v>3901</v>
      </c>
      <c r="B3903" t="s">
        <v>7588</v>
      </c>
      <c r="C3903" t="str">
        <f t="shared" si="898"/>
        <v>Long</v>
      </c>
      <c r="D3903">
        <v>4.0999999999999996</v>
      </c>
      <c r="F3903" s="1">
        <f t="shared" si="912"/>
        <v>4.0999999999999996</v>
      </c>
      <c r="G3903" s="1">
        <f t="shared" si="899"/>
        <v>4.0999999999999996</v>
      </c>
      <c r="H3903">
        <f t="shared" si="900"/>
        <v>4.0999999999999996</v>
      </c>
      <c r="I3903" t="s">
        <v>7586</v>
      </c>
      <c r="J3903" t="s">
        <v>22</v>
      </c>
      <c r="K3903" t="s">
        <v>1087</v>
      </c>
      <c r="L3903" t="str">
        <f t="shared" si="901"/>
        <v>Established</v>
      </c>
      <c r="N3903" s="2">
        <f t="shared" si="902"/>
        <v>22</v>
      </c>
      <c r="O3903" t="s">
        <v>142</v>
      </c>
      <c r="P3903" t="s">
        <v>683</v>
      </c>
      <c r="Q3903" t="s">
        <v>605</v>
      </c>
      <c r="R3903" t="str">
        <f t="shared" si="903"/>
        <v>Great</v>
      </c>
      <c r="S3903" t="str">
        <f t="shared" si="904"/>
        <v>Great</v>
      </c>
      <c r="T3903" t="b">
        <f t="shared" si="905"/>
        <v>1</v>
      </c>
      <c r="U3903" t="b">
        <f t="shared" si="906"/>
        <v>1</v>
      </c>
      <c r="V3903" t="str">
        <f t="shared" si="907"/>
        <v>Top Company</v>
      </c>
      <c r="W3903" t="str">
        <f t="shared" si="908"/>
        <v>Don't Buy</v>
      </c>
      <c r="X3903" t="str">
        <f t="shared" si="909"/>
        <v>Not Known</v>
      </c>
      <c r="Z3903" t="str">
        <f t="shared" si="910"/>
        <v>None</v>
      </c>
      <c r="AB3903" t="str">
        <f t="shared" si="911"/>
        <v>0</v>
      </c>
    </row>
    <row r="3904" spans="1:28" x14ac:dyDescent="0.3">
      <c r="A3904">
        <v>3902</v>
      </c>
      <c r="B3904" t="s">
        <v>7589</v>
      </c>
      <c r="C3904" t="str">
        <f t="shared" si="898"/>
        <v>Short</v>
      </c>
      <c r="D3904">
        <v>4.2</v>
      </c>
      <c r="F3904" s="1">
        <f t="shared" si="912"/>
        <v>4.2</v>
      </c>
      <c r="G3904" s="1">
        <f t="shared" si="899"/>
        <v>4.2</v>
      </c>
      <c r="H3904">
        <f t="shared" si="900"/>
        <v>4.2</v>
      </c>
      <c r="I3904" t="s">
        <v>7586</v>
      </c>
      <c r="J3904" t="s">
        <v>22</v>
      </c>
      <c r="K3904" t="s">
        <v>7590</v>
      </c>
      <c r="L3904" t="str">
        <f t="shared" si="901"/>
        <v>Established</v>
      </c>
      <c r="N3904" s="2">
        <f t="shared" si="902"/>
        <v>76</v>
      </c>
      <c r="O3904" t="s">
        <v>671</v>
      </c>
      <c r="P3904" t="s">
        <v>274</v>
      </c>
      <c r="Q3904" t="s">
        <v>986</v>
      </c>
      <c r="R3904" t="str">
        <f t="shared" si="903"/>
        <v>Great</v>
      </c>
      <c r="S3904" t="str">
        <f t="shared" si="904"/>
        <v>Great</v>
      </c>
      <c r="T3904" t="b">
        <f t="shared" si="905"/>
        <v>1</v>
      </c>
      <c r="U3904" t="b">
        <f t="shared" si="906"/>
        <v>1</v>
      </c>
      <c r="V3904" t="str">
        <f t="shared" si="907"/>
        <v>Top Company</v>
      </c>
      <c r="W3904" t="str">
        <f t="shared" si="908"/>
        <v>Don't Buy</v>
      </c>
      <c r="X3904" t="str">
        <f t="shared" si="909"/>
        <v>Not Known</v>
      </c>
      <c r="Z3904" t="str">
        <f t="shared" si="910"/>
        <v>None</v>
      </c>
      <c r="AB3904" t="str">
        <f t="shared" si="911"/>
        <v>0</v>
      </c>
    </row>
    <row r="3905" spans="1:28" x14ac:dyDescent="0.3">
      <c r="A3905">
        <v>3903</v>
      </c>
      <c r="B3905" t="s">
        <v>7591</v>
      </c>
      <c r="C3905" t="str">
        <f t="shared" si="898"/>
        <v>Long</v>
      </c>
      <c r="D3905">
        <v>3.6</v>
      </c>
      <c r="F3905" s="1">
        <f t="shared" si="912"/>
        <v>3.6</v>
      </c>
      <c r="G3905" s="1">
        <f t="shared" si="899"/>
        <v>3.6</v>
      </c>
      <c r="H3905">
        <f t="shared" si="900"/>
        <v>3.6</v>
      </c>
      <c r="I3905" t="s">
        <v>7586</v>
      </c>
      <c r="J3905" t="s">
        <v>22</v>
      </c>
      <c r="K3905" t="s">
        <v>7592</v>
      </c>
      <c r="L3905" t="str">
        <f t="shared" si="901"/>
        <v>Established</v>
      </c>
      <c r="N3905" s="2">
        <f t="shared" si="902"/>
        <v>34</v>
      </c>
      <c r="O3905" t="s">
        <v>213</v>
      </c>
      <c r="P3905" t="s">
        <v>683</v>
      </c>
      <c r="Q3905" t="s">
        <v>28</v>
      </c>
      <c r="R3905" t="str">
        <f t="shared" si="903"/>
        <v>Average</v>
      </c>
      <c r="S3905" t="str">
        <f t="shared" si="904"/>
        <v xml:space="preserve"> </v>
      </c>
      <c r="T3905" t="b">
        <f t="shared" si="905"/>
        <v>0</v>
      </c>
      <c r="U3905" t="b">
        <f t="shared" si="906"/>
        <v>1</v>
      </c>
      <c r="V3905" t="str">
        <f t="shared" si="907"/>
        <v>Average Company</v>
      </c>
      <c r="W3905" t="str">
        <f t="shared" si="908"/>
        <v>Don't Buy</v>
      </c>
      <c r="X3905" t="str">
        <f t="shared" si="909"/>
        <v>Not Known</v>
      </c>
      <c r="Z3905" t="str">
        <f t="shared" si="910"/>
        <v>None</v>
      </c>
      <c r="AB3905" t="str">
        <f t="shared" si="911"/>
        <v>500K</v>
      </c>
    </row>
    <row r="3906" spans="1:28" x14ac:dyDescent="0.3">
      <c r="A3906">
        <v>3904</v>
      </c>
      <c r="B3906" t="s">
        <v>7593</v>
      </c>
      <c r="C3906" t="str">
        <f t="shared" si="898"/>
        <v>Long</v>
      </c>
      <c r="D3906">
        <v>2.8</v>
      </c>
      <c r="F3906" s="1">
        <f t="shared" si="912"/>
        <v>2.8</v>
      </c>
      <c r="G3906" s="1">
        <f t="shared" si="899"/>
        <v>2.8</v>
      </c>
      <c r="H3906">
        <f t="shared" si="900"/>
        <v>2.8</v>
      </c>
      <c r="I3906" t="s">
        <v>7586</v>
      </c>
      <c r="J3906" t="s">
        <v>10</v>
      </c>
      <c r="K3906" t="s">
        <v>7594</v>
      </c>
      <c r="L3906" t="str">
        <f t="shared" si="901"/>
        <v>Established</v>
      </c>
      <c r="N3906" s="2">
        <f t="shared" si="902"/>
        <v>30</v>
      </c>
      <c r="O3906" t="s">
        <v>604</v>
      </c>
      <c r="P3906" t="s">
        <v>683</v>
      </c>
      <c r="Q3906" t="s">
        <v>80</v>
      </c>
      <c r="R3906" t="str">
        <f t="shared" si="903"/>
        <v>Average</v>
      </c>
      <c r="S3906" t="str">
        <f t="shared" si="904"/>
        <v xml:space="preserve"> </v>
      </c>
      <c r="T3906" t="b">
        <f t="shared" si="905"/>
        <v>0</v>
      </c>
      <c r="U3906" t="b">
        <f t="shared" si="906"/>
        <v>0</v>
      </c>
      <c r="V3906" t="str">
        <f t="shared" si="907"/>
        <v>Average Company</v>
      </c>
      <c r="W3906" t="str">
        <f t="shared" si="908"/>
        <v>Don't Buy</v>
      </c>
      <c r="X3906" t="str">
        <f t="shared" si="909"/>
        <v>Not Known</v>
      </c>
      <c r="Z3906" t="str">
        <f t="shared" si="910"/>
        <v>None</v>
      </c>
      <c r="AB3906" t="str">
        <f t="shared" si="911"/>
        <v>0</v>
      </c>
    </row>
    <row r="3907" spans="1:28" x14ac:dyDescent="0.3">
      <c r="A3907">
        <v>3905</v>
      </c>
      <c r="B3907" t="s">
        <v>7595</v>
      </c>
      <c r="C3907" t="str">
        <f t="shared" ref="C3907:C3970" si="913">IF(LEN(B3907)&gt;=10,"Long","Short")</f>
        <v>Long</v>
      </c>
      <c r="D3907">
        <v>3.5</v>
      </c>
      <c r="F3907" s="1">
        <f t="shared" si="912"/>
        <v>3.5</v>
      </c>
      <c r="G3907" s="1">
        <f t="shared" ref="G3907:G3970" si="914">IF(L3907="Startup",D3907+0.5,D3907)</f>
        <v>3.5</v>
      </c>
      <c r="H3907">
        <f t="shared" ref="H3907:H3970" si="915">IF(L3907="Startup",D3907+0.1,D3907)</f>
        <v>3.5</v>
      </c>
      <c r="I3907" t="s">
        <v>7586</v>
      </c>
      <c r="J3907" t="s">
        <v>10</v>
      </c>
      <c r="K3907" t="s">
        <v>7596</v>
      </c>
      <c r="L3907" t="str">
        <f t="shared" ref="L3907:L3970" si="916">IF(N3907&lt;10,"Startup","Established")</f>
        <v>Established</v>
      </c>
      <c r="N3907" s="2">
        <f t="shared" ref="N3907:N3970" si="917">INT(LEFT(O3907,2))</f>
        <v>31</v>
      </c>
      <c r="O3907" t="s">
        <v>58</v>
      </c>
      <c r="P3907" t="s">
        <v>683</v>
      </c>
      <c r="Q3907" t="s">
        <v>2269</v>
      </c>
      <c r="R3907" t="str">
        <f t="shared" ref="R3907:R3970" si="918">IF(D3907&gt;4,"Great","Average")</f>
        <v>Average</v>
      </c>
      <c r="S3907" t="str">
        <f t="shared" ref="S3907:S3970" si="919">IF(D3907&gt;4,"Great"," ")</f>
        <v xml:space="preserve"> </v>
      </c>
      <c r="T3907" t="b">
        <f t="shared" ref="T3907:T3970" si="920">AND(D3907:D13865&gt;4,N3907:N13865&gt;10)</f>
        <v>0</v>
      </c>
      <c r="U3907" t="b">
        <f t="shared" ref="U3907:U3970" si="921">OR(D3907&gt;3.5,N3907&lt;10)</f>
        <v>0</v>
      </c>
      <c r="V3907" t="str">
        <f t="shared" ref="V3907:V3970" si="922">IF(AND(D3907&gt;4,N3907&gt;20),"Top Company","Average Company")</f>
        <v>Average Company</v>
      </c>
      <c r="W3907" t="str">
        <f t="shared" ref="W3907:W3970" si="923">IF(OR(LEFT(B3907,1)="T",LEFT(B3907,1)="G"),"Buy","Don't Buy")</f>
        <v>Don't Buy</v>
      </c>
      <c r="X3907" t="str">
        <f t="shared" ref="X3907:X3970" si="924">IF(IF(Q3907="Financial Services",ISNUMBER(SEARCH("Mumbai",K3907))),"Bombay Finance","Not Known")</f>
        <v>Not Known</v>
      </c>
      <c r="Z3907" t="str">
        <f t="shared" ref="Z3907:Z3970" si="925">IF(AND(OR(ISNUMBER(SEARCH("Bangalore",K3907)),ISNUMBER(SEARCH("Bengaluru",K3907)),ISNUMBER(SEARCH("Chennai",K3907))),N3907&lt;10),"Silicon Valley Startups","None")</f>
        <v>None</v>
      </c>
      <c r="AB3907" t="str">
        <f t="shared" ref="AB3907:AB3970" si="926">IF(AND(OR(Q3907="IT Services &amp; Consulting",Q3907="Financial Services"),D3907&gt;4),"1Million",IF(AND(OR(Q3907="IT Services &amp; Consulting",Q3907="Financial Services"),D3907&lt;=4),"500K",IF(AND(Q3907="Telecom / ISP",D3907&gt;4),"800K","0")))</f>
        <v>0</v>
      </c>
    </row>
    <row r="3908" spans="1:28" x14ac:dyDescent="0.3">
      <c r="A3908">
        <v>3906</v>
      </c>
      <c r="B3908" t="s">
        <v>7597</v>
      </c>
      <c r="C3908" t="str">
        <f t="shared" si="913"/>
        <v>Short</v>
      </c>
      <c r="D3908">
        <v>3.8</v>
      </c>
      <c r="F3908" s="1">
        <f t="shared" si="912"/>
        <v>3.8</v>
      </c>
      <c r="G3908" s="1">
        <f t="shared" si="914"/>
        <v>3.8</v>
      </c>
      <c r="H3908">
        <f t="shared" si="915"/>
        <v>3.8</v>
      </c>
      <c r="I3908" t="s">
        <v>7586</v>
      </c>
      <c r="J3908" t="s">
        <v>22</v>
      </c>
      <c r="K3908" t="s">
        <v>7598</v>
      </c>
      <c r="L3908" t="str">
        <f t="shared" si="916"/>
        <v>Established</v>
      </c>
      <c r="N3908" s="2">
        <f t="shared" si="917"/>
        <v>37</v>
      </c>
      <c r="O3908" t="s">
        <v>538</v>
      </c>
      <c r="P3908" t="s">
        <v>147</v>
      </c>
      <c r="Q3908" t="s">
        <v>846</v>
      </c>
      <c r="R3908" t="str">
        <f t="shared" si="918"/>
        <v>Average</v>
      </c>
      <c r="S3908" t="str">
        <f t="shared" si="919"/>
        <v xml:space="preserve"> </v>
      </c>
      <c r="T3908" t="b">
        <f t="shared" si="920"/>
        <v>0</v>
      </c>
      <c r="U3908" t="b">
        <f t="shared" si="921"/>
        <v>1</v>
      </c>
      <c r="V3908" t="str">
        <f t="shared" si="922"/>
        <v>Average Company</v>
      </c>
      <c r="W3908" t="str">
        <f t="shared" si="923"/>
        <v>Don't Buy</v>
      </c>
      <c r="X3908" t="str">
        <f t="shared" si="924"/>
        <v>Not Known</v>
      </c>
      <c r="Z3908" t="str">
        <f t="shared" si="925"/>
        <v>None</v>
      </c>
      <c r="AB3908" t="str">
        <f t="shared" si="926"/>
        <v>0</v>
      </c>
    </row>
    <row r="3909" spans="1:28" x14ac:dyDescent="0.3">
      <c r="A3909">
        <v>3907</v>
      </c>
      <c r="B3909" t="s">
        <v>7599</v>
      </c>
      <c r="C3909" t="str">
        <f t="shared" si="913"/>
        <v>Long</v>
      </c>
      <c r="D3909">
        <v>4.2</v>
      </c>
      <c r="F3909" s="1">
        <f t="shared" si="912"/>
        <v>4.2</v>
      </c>
      <c r="G3909" s="1">
        <f t="shared" si="914"/>
        <v>4.2</v>
      </c>
      <c r="H3909">
        <f t="shared" si="915"/>
        <v>4.2</v>
      </c>
      <c r="I3909" t="s">
        <v>7586</v>
      </c>
      <c r="J3909" t="s">
        <v>22</v>
      </c>
      <c r="K3909" t="s">
        <v>718</v>
      </c>
      <c r="L3909" t="str">
        <f t="shared" si="916"/>
        <v>Established</v>
      </c>
      <c r="N3909" s="2">
        <f t="shared" si="917"/>
        <v>61</v>
      </c>
      <c r="O3909" t="s">
        <v>414</v>
      </c>
      <c r="P3909" t="s">
        <v>691</v>
      </c>
      <c r="Q3909" t="s">
        <v>80</v>
      </c>
      <c r="R3909" t="str">
        <f t="shared" si="918"/>
        <v>Great</v>
      </c>
      <c r="S3909" t="str">
        <f t="shared" si="919"/>
        <v>Great</v>
      </c>
      <c r="T3909" t="b">
        <f t="shared" si="920"/>
        <v>1</v>
      </c>
      <c r="U3909" t="b">
        <f t="shared" si="921"/>
        <v>1</v>
      </c>
      <c r="V3909" t="str">
        <f t="shared" si="922"/>
        <v>Top Company</v>
      </c>
      <c r="W3909" t="str">
        <f t="shared" si="923"/>
        <v>Don't Buy</v>
      </c>
      <c r="X3909" t="str">
        <f t="shared" si="924"/>
        <v>Not Known</v>
      </c>
      <c r="Z3909" t="str">
        <f t="shared" si="925"/>
        <v>None</v>
      </c>
      <c r="AB3909" t="str">
        <f t="shared" si="926"/>
        <v>0</v>
      </c>
    </row>
    <row r="3910" spans="1:28" x14ac:dyDescent="0.3">
      <c r="A3910">
        <v>3908</v>
      </c>
      <c r="B3910" t="s">
        <v>7600</v>
      </c>
      <c r="C3910" t="str">
        <f t="shared" si="913"/>
        <v>Long</v>
      </c>
      <c r="D3910">
        <v>3.9</v>
      </c>
      <c r="F3910" s="1">
        <f t="shared" si="912"/>
        <v>3.9</v>
      </c>
      <c r="G3910" s="1">
        <f t="shared" si="914"/>
        <v>3.9</v>
      </c>
      <c r="H3910">
        <f t="shared" si="915"/>
        <v>3.9</v>
      </c>
      <c r="I3910" t="s">
        <v>7586</v>
      </c>
      <c r="J3910" t="s">
        <v>22</v>
      </c>
      <c r="K3910" t="s">
        <v>2487</v>
      </c>
      <c r="L3910" t="str">
        <f t="shared" si="916"/>
        <v>Established</v>
      </c>
      <c r="N3910" s="2">
        <f t="shared" si="917"/>
        <v>14</v>
      </c>
      <c r="O3910" t="s">
        <v>522</v>
      </c>
      <c r="P3910" t="s">
        <v>683</v>
      </c>
      <c r="Q3910" t="s">
        <v>372</v>
      </c>
      <c r="R3910" t="str">
        <f t="shared" si="918"/>
        <v>Average</v>
      </c>
      <c r="S3910" t="str">
        <f t="shared" si="919"/>
        <v xml:space="preserve"> </v>
      </c>
      <c r="T3910" t="b">
        <f t="shared" si="920"/>
        <v>0</v>
      </c>
      <c r="U3910" t="b">
        <f t="shared" si="921"/>
        <v>1</v>
      </c>
      <c r="V3910" t="str">
        <f t="shared" si="922"/>
        <v>Average Company</v>
      </c>
      <c r="W3910" t="str">
        <f t="shared" si="923"/>
        <v>Don't Buy</v>
      </c>
      <c r="X3910" t="str">
        <f t="shared" si="924"/>
        <v>Not Known</v>
      </c>
      <c r="Z3910" t="str">
        <f t="shared" si="925"/>
        <v>None</v>
      </c>
      <c r="AB3910" t="str">
        <f t="shared" si="926"/>
        <v>0</v>
      </c>
    </row>
    <row r="3911" spans="1:28" x14ac:dyDescent="0.3">
      <c r="A3911">
        <v>3909</v>
      </c>
      <c r="B3911" t="s">
        <v>7601</v>
      </c>
      <c r="C3911" t="str">
        <f t="shared" si="913"/>
        <v>Long</v>
      </c>
      <c r="D3911">
        <v>3.7</v>
      </c>
      <c r="F3911" s="1">
        <f t="shared" si="912"/>
        <v>3.7</v>
      </c>
      <c r="G3911" s="1">
        <f t="shared" si="914"/>
        <v>3.7</v>
      </c>
      <c r="H3911">
        <f t="shared" si="915"/>
        <v>3.7</v>
      </c>
      <c r="I3911" t="s">
        <v>7586</v>
      </c>
      <c r="J3911" t="s">
        <v>10</v>
      </c>
      <c r="K3911" t="s">
        <v>7602</v>
      </c>
      <c r="L3911" t="str">
        <f t="shared" si="916"/>
        <v>Established</v>
      </c>
      <c r="N3911" s="2">
        <f t="shared" si="917"/>
        <v>50</v>
      </c>
      <c r="O3911" t="s">
        <v>740</v>
      </c>
      <c r="P3911" t="s">
        <v>147</v>
      </c>
      <c r="Q3911" t="s">
        <v>105</v>
      </c>
      <c r="R3911" t="str">
        <f t="shared" si="918"/>
        <v>Average</v>
      </c>
      <c r="S3911" t="str">
        <f t="shared" si="919"/>
        <v xml:space="preserve"> </v>
      </c>
      <c r="T3911" t="b">
        <f t="shared" si="920"/>
        <v>0</v>
      </c>
      <c r="U3911" t="b">
        <f t="shared" si="921"/>
        <v>1</v>
      </c>
      <c r="V3911" t="str">
        <f t="shared" si="922"/>
        <v>Average Company</v>
      </c>
      <c r="W3911" t="str">
        <f t="shared" si="923"/>
        <v>Don't Buy</v>
      </c>
      <c r="X3911" t="str">
        <f t="shared" si="924"/>
        <v>Not Known</v>
      </c>
      <c r="Z3911" t="str">
        <f t="shared" si="925"/>
        <v>None</v>
      </c>
      <c r="AB3911" t="str">
        <f t="shared" si="926"/>
        <v>0</v>
      </c>
    </row>
    <row r="3912" spans="1:28" x14ac:dyDescent="0.3">
      <c r="A3912">
        <v>3910</v>
      </c>
      <c r="B3912" t="s">
        <v>7603</v>
      </c>
      <c r="C3912" t="str">
        <f t="shared" si="913"/>
        <v>Long</v>
      </c>
      <c r="D3912">
        <v>4</v>
      </c>
      <c r="F3912" s="1">
        <f t="shared" si="912"/>
        <v>4</v>
      </c>
      <c r="G3912" s="1">
        <f t="shared" si="914"/>
        <v>4</v>
      </c>
      <c r="H3912">
        <f t="shared" si="915"/>
        <v>4</v>
      </c>
      <c r="I3912" t="s">
        <v>7586</v>
      </c>
      <c r="J3912" t="s">
        <v>10</v>
      </c>
      <c r="K3912" t="s">
        <v>7604</v>
      </c>
      <c r="L3912" t="str">
        <f t="shared" si="916"/>
        <v>Established</v>
      </c>
      <c r="N3912" s="2">
        <f t="shared" si="917"/>
        <v>76</v>
      </c>
      <c r="O3912" t="s">
        <v>671</v>
      </c>
      <c r="P3912" t="s">
        <v>147</v>
      </c>
      <c r="Q3912" t="s">
        <v>846</v>
      </c>
      <c r="R3912" t="str">
        <f t="shared" si="918"/>
        <v>Average</v>
      </c>
      <c r="S3912" t="str">
        <f t="shared" si="919"/>
        <v xml:space="preserve"> </v>
      </c>
      <c r="T3912" t="b">
        <f t="shared" si="920"/>
        <v>0</v>
      </c>
      <c r="U3912" t="b">
        <f t="shared" si="921"/>
        <v>1</v>
      </c>
      <c r="V3912" t="str">
        <f t="shared" si="922"/>
        <v>Average Company</v>
      </c>
      <c r="W3912" t="str">
        <f t="shared" si="923"/>
        <v>Buy</v>
      </c>
      <c r="X3912" t="str">
        <f t="shared" si="924"/>
        <v>Not Known</v>
      </c>
      <c r="Z3912" t="str">
        <f t="shared" si="925"/>
        <v>None</v>
      </c>
      <c r="AB3912" t="str">
        <f t="shared" si="926"/>
        <v>0</v>
      </c>
    </row>
    <row r="3913" spans="1:28" x14ac:dyDescent="0.3">
      <c r="A3913">
        <v>3911</v>
      </c>
      <c r="B3913" t="s">
        <v>7605</v>
      </c>
      <c r="C3913" t="str">
        <f t="shared" si="913"/>
        <v>Short</v>
      </c>
      <c r="D3913">
        <v>3.7</v>
      </c>
      <c r="F3913" s="1">
        <f t="shared" si="912"/>
        <v>3.7</v>
      </c>
      <c r="G3913" s="1">
        <f t="shared" si="914"/>
        <v>3.7</v>
      </c>
      <c r="H3913">
        <f t="shared" si="915"/>
        <v>3.7</v>
      </c>
      <c r="I3913" t="s">
        <v>7586</v>
      </c>
      <c r="J3913" t="s">
        <v>10</v>
      </c>
      <c r="K3913" t="s">
        <v>2450</v>
      </c>
      <c r="L3913" t="str">
        <f t="shared" si="916"/>
        <v>Established</v>
      </c>
      <c r="N3913" s="2">
        <f t="shared" si="917"/>
        <v>44</v>
      </c>
      <c r="O3913" t="s">
        <v>96</v>
      </c>
      <c r="P3913" t="s">
        <v>683</v>
      </c>
      <c r="Q3913" t="s">
        <v>1519</v>
      </c>
      <c r="R3913" t="str">
        <f t="shared" si="918"/>
        <v>Average</v>
      </c>
      <c r="S3913" t="str">
        <f t="shared" si="919"/>
        <v xml:space="preserve"> </v>
      </c>
      <c r="T3913" t="b">
        <f t="shared" si="920"/>
        <v>0</v>
      </c>
      <c r="U3913" t="b">
        <f t="shared" si="921"/>
        <v>1</v>
      </c>
      <c r="V3913" t="str">
        <f t="shared" si="922"/>
        <v>Average Company</v>
      </c>
      <c r="W3913" t="str">
        <f t="shared" si="923"/>
        <v>Don't Buy</v>
      </c>
      <c r="X3913" t="str">
        <f t="shared" si="924"/>
        <v>Not Known</v>
      </c>
      <c r="Z3913" t="str">
        <f t="shared" si="925"/>
        <v>None</v>
      </c>
      <c r="AB3913" t="str">
        <f t="shared" si="926"/>
        <v>0</v>
      </c>
    </row>
    <row r="3914" spans="1:28" x14ac:dyDescent="0.3">
      <c r="A3914">
        <v>3912</v>
      </c>
      <c r="B3914" t="s">
        <v>7606</v>
      </c>
      <c r="C3914" t="str">
        <f t="shared" si="913"/>
        <v>Long</v>
      </c>
      <c r="D3914">
        <v>4</v>
      </c>
      <c r="F3914" s="1">
        <f t="shared" si="912"/>
        <v>4</v>
      </c>
      <c r="G3914" s="1">
        <f t="shared" si="914"/>
        <v>4</v>
      </c>
      <c r="H3914">
        <f t="shared" si="915"/>
        <v>4</v>
      </c>
      <c r="I3914" t="s">
        <v>7586</v>
      </c>
      <c r="J3914" t="s">
        <v>10</v>
      </c>
      <c r="K3914" t="s">
        <v>7607</v>
      </c>
      <c r="L3914" t="str">
        <f t="shared" si="916"/>
        <v>Established</v>
      </c>
      <c r="N3914" s="2">
        <f t="shared" si="917"/>
        <v>45</v>
      </c>
      <c r="O3914" t="s">
        <v>352</v>
      </c>
      <c r="P3914" t="s">
        <v>147</v>
      </c>
      <c r="Q3914" t="s">
        <v>235</v>
      </c>
      <c r="R3914" t="str">
        <f t="shared" si="918"/>
        <v>Average</v>
      </c>
      <c r="S3914" t="str">
        <f t="shared" si="919"/>
        <v xml:space="preserve"> </v>
      </c>
      <c r="T3914" t="b">
        <f t="shared" si="920"/>
        <v>0</v>
      </c>
      <c r="U3914" t="b">
        <f t="shared" si="921"/>
        <v>1</v>
      </c>
      <c r="V3914" t="str">
        <f t="shared" si="922"/>
        <v>Average Company</v>
      </c>
      <c r="W3914" t="str">
        <f t="shared" si="923"/>
        <v>Don't Buy</v>
      </c>
      <c r="X3914" t="str">
        <f t="shared" si="924"/>
        <v>Not Known</v>
      </c>
      <c r="Z3914" t="str">
        <f t="shared" si="925"/>
        <v>None</v>
      </c>
      <c r="AB3914" t="str">
        <f t="shared" si="926"/>
        <v>0</v>
      </c>
    </row>
    <row r="3915" spans="1:28" x14ac:dyDescent="0.3">
      <c r="A3915">
        <v>3913</v>
      </c>
      <c r="B3915" t="s">
        <v>7608</v>
      </c>
      <c r="C3915" t="str">
        <f t="shared" si="913"/>
        <v>Long</v>
      </c>
      <c r="D3915">
        <v>3.1</v>
      </c>
      <c r="F3915" s="1">
        <f t="shared" si="912"/>
        <v>3.1</v>
      </c>
      <c r="G3915" s="1">
        <f t="shared" si="914"/>
        <v>3.1</v>
      </c>
      <c r="H3915">
        <f t="shared" si="915"/>
        <v>3.1</v>
      </c>
      <c r="I3915" t="s">
        <v>7586</v>
      </c>
      <c r="J3915" t="s">
        <v>22</v>
      </c>
      <c r="K3915" t="s">
        <v>7609</v>
      </c>
      <c r="L3915" t="str">
        <f t="shared" si="916"/>
        <v>Established</v>
      </c>
      <c r="N3915" s="2">
        <f t="shared" si="917"/>
        <v>16</v>
      </c>
      <c r="O3915" t="s">
        <v>121</v>
      </c>
      <c r="P3915" t="s">
        <v>1308</v>
      </c>
      <c r="Q3915" t="s">
        <v>315</v>
      </c>
      <c r="R3915" t="str">
        <f t="shared" si="918"/>
        <v>Average</v>
      </c>
      <c r="S3915" t="str">
        <f t="shared" si="919"/>
        <v xml:space="preserve"> </v>
      </c>
      <c r="T3915" t="b">
        <f t="shared" si="920"/>
        <v>0</v>
      </c>
      <c r="U3915" t="b">
        <f t="shared" si="921"/>
        <v>0</v>
      </c>
      <c r="V3915" t="str">
        <f t="shared" si="922"/>
        <v>Average Company</v>
      </c>
      <c r="W3915" t="str">
        <f t="shared" si="923"/>
        <v>Don't Buy</v>
      </c>
      <c r="X3915" t="str">
        <f t="shared" si="924"/>
        <v>Not Known</v>
      </c>
      <c r="Z3915" t="str">
        <f t="shared" si="925"/>
        <v>None</v>
      </c>
      <c r="AB3915" t="str">
        <f t="shared" si="926"/>
        <v>0</v>
      </c>
    </row>
    <row r="3916" spans="1:28" x14ac:dyDescent="0.3">
      <c r="A3916">
        <v>3914</v>
      </c>
      <c r="B3916" t="s">
        <v>7610</v>
      </c>
      <c r="C3916" t="str">
        <f t="shared" si="913"/>
        <v>Long</v>
      </c>
      <c r="D3916">
        <v>4.2</v>
      </c>
      <c r="F3916" s="1">
        <f t="shared" si="912"/>
        <v>4.2</v>
      </c>
      <c r="G3916" s="1">
        <f t="shared" si="914"/>
        <v>4.2</v>
      </c>
      <c r="H3916">
        <f t="shared" si="915"/>
        <v>4.2</v>
      </c>
      <c r="I3916" t="s">
        <v>7586</v>
      </c>
      <c r="J3916" t="s">
        <v>22</v>
      </c>
      <c r="K3916" t="s">
        <v>7611</v>
      </c>
      <c r="L3916" t="str">
        <f t="shared" si="916"/>
        <v>Established</v>
      </c>
      <c r="N3916" s="2">
        <f t="shared" si="917"/>
        <v>14</v>
      </c>
      <c r="O3916" t="s">
        <v>522</v>
      </c>
      <c r="P3916" t="s">
        <v>1308</v>
      </c>
      <c r="Q3916" t="s">
        <v>117</v>
      </c>
      <c r="R3916" t="str">
        <f t="shared" si="918"/>
        <v>Great</v>
      </c>
      <c r="S3916" t="str">
        <f t="shared" si="919"/>
        <v>Great</v>
      </c>
      <c r="T3916" t="b">
        <f t="shared" si="920"/>
        <v>1</v>
      </c>
      <c r="U3916" t="b">
        <f t="shared" si="921"/>
        <v>1</v>
      </c>
      <c r="V3916" t="str">
        <f t="shared" si="922"/>
        <v>Average Company</v>
      </c>
      <c r="W3916" t="str">
        <f t="shared" si="923"/>
        <v>Don't Buy</v>
      </c>
      <c r="X3916" t="str">
        <f t="shared" si="924"/>
        <v>Not Known</v>
      </c>
      <c r="Z3916" t="str">
        <f t="shared" si="925"/>
        <v>None</v>
      </c>
      <c r="AB3916" t="str">
        <f t="shared" si="926"/>
        <v>0</v>
      </c>
    </row>
    <row r="3917" spans="1:28" x14ac:dyDescent="0.3">
      <c r="A3917">
        <v>3915</v>
      </c>
      <c r="B3917" t="s">
        <v>7612</v>
      </c>
      <c r="C3917" t="str">
        <f t="shared" si="913"/>
        <v>Long</v>
      </c>
      <c r="D3917">
        <v>4.7</v>
      </c>
      <c r="F3917" s="1">
        <f t="shared" si="912"/>
        <v>4.7</v>
      </c>
      <c r="G3917" s="1">
        <f t="shared" si="914"/>
        <v>4.7</v>
      </c>
      <c r="H3917">
        <f t="shared" si="915"/>
        <v>4.7</v>
      </c>
      <c r="I3917" t="s">
        <v>7586</v>
      </c>
      <c r="J3917" t="s">
        <v>22</v>
      </c>
      <c r="K3917" t="s">
        <v>7613</v>
      </c>
      <c r="L3917" t="str">
        <f t="shared" si="916"/>
        <v>Established</v>
      </c>
      <c r="N3917" s="2">
        <f t="shared" si="917"/>
        <v>22</v>
      </c>
      <c r="O3917" t="s">
        <v>142</v>
      </c>
      <c r="P3917" t="s">
        <v>691</v>
      </c>
      <c r="Q3917" t="s">
        <v>2154</v>
      </c>
      <c r="R3917" t="str">
        <f t="shared" si="918"/>
        <v>Great</v>
      </c>
      <c r="S3917" t="str">
        <f t="shared" si="919"/>
        <v>Great</v>
      </c>
      <c r="T3917" t="b">
        <f t="shared" si="920"/>
        <v>1</v>
      </c>
      <c r="U3917" t="b">
        <f t="shared" si="921"/>
        <v>1</v>
      </c>
      <c r="V3917" t="str">
        <f t="shared" si="922"/>
        <v>Top Company</v>
      </c>
      <c r="W3917" t="str">
        <f t="shared" si="923"/>
        <v>Don't Buy</v>
      </c>
      <c r="X3917" t="str">
        <f t="shared" si="924"/>
        <v>Not Known</v>
      </c>
      <c r="Z3917" t="str">
        <f t="shared" si="925"/>
        <v>None</v>
      </c>
      <c r="AB3917" t="str">
        <f t="shared" si="926"/>
        <v>0</v>
      </c>
    </row>
    <row r="3918" spans="1:28" x14ac:dyDescent="0.3">
      <c r="A3918">
        <v>3916</v>
      </c>
      <c r="B3918" t="s">
        <v>7614</v>
      </c>
      <c r="C3918" t="str">
        <f t="shared" si="913"/>
        <v>Long</v>
      </c>
      <c r="D3918">
        <v>3.7</v>
      </c>
      <c r="F3918" s="1">
        <f t="shared" si="912"/>
        <v>3.7</v>
      </c>
      <c r="G3918" s="1">
        <f t="shared" si="914"/>
        <v>3.7</v>
      </c>
      <c r="H3918">
        <f t="shared" si="915"/>
        <v>3.7</v>
      </c>
      <c r="I3918" t="s">
        <v>7586</v>
      </c>
      <c r="J3918" t="s">
        <v>10</v>
      </c>
      <c r="K3918" t="s">
        <v>3703</v>
      </c>
      <c r="L3918" t="str">
        <f t="shared" si="916"/>
        <v>Established</v>
      </c>
      <c r="N3918" s="2">
        <f t="shared" si="917"/>
        <v>31</v>
      </c>
      <c r="O3918" t="s">
        <v>58</v>
      </c>
      <c r="P3918" t="s">
        <v>683</v>
      </c>
      <c r="Q3918" t="s">
        <v>378</v>
      </c>
      <c r="R3918" t="str">
        <f t="shared" si="918"/>
        <v>Average</v>
      </c>
      <c r="S3918" t="str">
        <f t="shared" si="919"/>
        <v xml:space="preserve"> </v>
      </c>
      <c r="T3918" t="b">
        <f t="shared" si="920"/>
        <v>0</v>
      </c>
      <c r="U3918" t="b">
        <f t="shared" si="921"/>
        <v>1</v>
      </c>
      <c r="V3918" t="str">
        <f t="shared" si="922"/>
        <v>Average Company</v>
      </c>
      <c r="W3918" t="str">
        <f t="shared" si="923"/>
        <v>Don't Buy</v>
      </c>
      <c r="X3918" t="str">
        <f t="shared" si="924"/>
        <v>Not Known</v>
      </c>
      <c r="Z3918" t="str">
        <f t="shared" si="925"/>
        <v>None</v>
      </c>
      <c r="AB3918" t="str">
        <f t="shared" si="926"/>
        <v>0</v>
      </c>
    </row>
    <row r="3919" spans="1:28" x14ac:dyDescent="0.3">
      <c r="A3919">
        <v>3917</v>
      </c>
      <c r="B3919" t="s">
        <v>7615</v>
      </c>
      <c r="C3919" t="str">
        <f t="shared" si="913"/>
        <v>Long</v>
      </c>
      <c r="D3919">
        <v>4.0999999999999996</v>
      </c>
      <c r="F3919" s="1">
        <f t="shared" si="912"/>
        <v>4.0999999999999996</v>
      </c>
      <c r="G3919" s="1">
        <f t="shared" si="914"/>
        <v>4.0999999999999996</v>
      </c>
      <c r="H3919">
        <f t="shared" si="915"/>
        <v>4.0999999999999996</v>
      </c>
      <c r="I3919" t="s">
        <v>7586</v>
      </c>
      <c r="J3919" t="s">
        <v>10</v>
      </c>
      <c r="K3919" t="s">
        <v>7616</v>
      </c>
      <c r="L3919" t="str">
        <f t="shared" si="916"/>
        <v>Established</v>
      </c>
      <c r="N3919" s="2">
        <f t="shared" si="917"/>
        <v>39</v>
      </c>
      <c r="O3919" t="s">
        <v>74</v>
      </c>
      <c r="P3919" t="s">
        <v>691</v>
      </c>
      <c r="Q3919" t="s">
        <v>105</v>
      </c>
      <c r="R3919" t="str">
        <f t="shared" si="918"/>
        <v>Great</v>
      </c>
      <c r="S3919" t="str">
        <f t="shared" si="919"/>
        <v>Great</v>
      </c>
      <c r="T3919" t="b">
        <f t="shared" si="920"/>
        <v>1</v>
      </c>
      <c r="U3919" t="b">
        <f t="shared" si="921"/>
        <v>1</v>
      </c>
      <c r="V3919" t="str">
        <f t="shared" si="922"/>
        <v>Top Company</v>
      </c>
      <c r="W3919" t="str">
        <f t="shared" si="923"/>
        <v>Don't Buy</v>
      </c>
      <c r="X3919" t="str">
        <f t="shared" si="924"/>
        <v>Not Known</v>
      </c>
      <c r="Z3919" t="str">
        <f t="shared" si="925"/>
        <v>None</v>
      </c>
      <c r="AB3919" t="str">
        <f t="shared" si="926"/>
        <v>0</v>
      </c>
    </row>
    <row r="3920" spans="1:28" x14ac:dyDescent="0.3">
      <c r="A3920">
        <v>3918</v>
      </c>
      <c r="B3920" t="s">
        <v>7617</v>
      </c>
      <c r="C3920" t="str">
        <f t="shared" si="913"/>
        <v>Short</v>
      </c>
      <c r="D3920">
        <v>4.5</v>
      </c>
      <c r="F3920" s="1">
        <f t="shared" si="912"/>
        <v>4.5</v>
      </c>
      <c r="G3920" s="1">
        <f t="shared" si="914"/>
        <v>4.5</v>
      </c>
      <c r="H3920">
        <f t="shared" si="915"/>
        <v>4.5</v>
      </c>
      <c r="I3920" t="s">
        <v>7586</v>
      </c>
      <c r="J3920" t="s">
        <v>22</v>
      </c>
      <c r="K3920" t="s">
        <v>5994</v>
      </c>
      <c r="L3920" t="str">
        <f t="shared" si="916"/>
        <v>Established</v>
      </c>
      <c r="N3920" s="2">
        <f t="shared" si="917"/>
        <v>15</v>
      </c>
      <c r="O3920" t="s">
        <v>84</v>
      </c>
      <c r="P3920" t="s">
        <v>147</v>
      </c>
      <c r="Q3920" t="s">
        <v>1080</v>
      </c>
      <c r="R3920" t="str">
        <f t="shared" si="918"/>
        <v>Great</v>
      </c>
      <c r="S3920" t="str">
        <f t="shared" si="919"/>
        <v>Great</v>
      </c>
      <c r="T3920" t="b">
        <f t="shared" si="920"/>
        <v>1</v>
      </c>
      <c r="U3920" t="b">
        <f t="shared" si="921"/>
        <v>1</v>
      </c>
      <c r="V3920" t="str">
        <f t="shared" si="922"/>
        <v>Average Company</v>
      </c>
      <c r="W3920" t="str">
        <f t="shared" si="923"/>
        <v>Don't Buy</v>
      </c>
      <c r="X3920" t="str">
        <f t="shared" si="924"/>
        <v>Not Known</v>
      </c>
      <c r="Z3920" t="str">
        <f t="shared" si="925"/>
        <v>None</v>
      </c>
      <c r="AB3920" t="str">
        <f t="shared" si="926"/>
        <v>0</v>
      </c>
    </row>
    <row r="3921" spans="1:28" x14ac:dyDescent="0.3">
      <c r="A3921">
        <v>3919</v>
      </c>
      <c r="B3921" t="s">
        <v>7618</v>
      </c>
      <c r="C3921" t="str">
        <f t="shared" si="913"/>
        <v>Long</v>
      </c>
      <c r="D3921">
        <v>4.3</v>
      </c>
      <c r="F3921" s="1">
        <f t="shared" si="912"/>
        <v>4.3</v>
      </c>
      <c r="G3921" s="1">
        <f t="shared" si="914"/>
        <v>4.3</v>
      </c>
      <c r="H3921">
        <f t="shared" si="915"/>
        <v>4.3</v>
      </c>
      <c r="I3921" t="s">
        <v>7586</v>
      </c>
      <c r="J3921" t="s">
        <v>22</v>
      </c>
      <c r="K3921" t="s">
        <v>2337</v>
      </c>
      <c r="L3921" t="str">
        <f t="shared" si="916"/>
        <v>Established</v>
      </c>
      <c r="N3921" s="2">
        <f t="shared" si="917"/>
        <v>28</v>
      </c>
      <c r="O3921" t="s">
        <v>24</v>
      </c>
      <c r="P3921" t="s">
        <v>683</v>
      </c>
      <c r="Q3921" t="s">
        <v>117</v>
      </c>
      <c r="R3921" t="str">
        <f t="shared" si="918"/>
        <v>Great</v>
      </c>
      <c r="S3921" t="str">
        <f t="shared" si="919"/>
        <v>Great</v>
      </c>
      <c r="T3921" t="b">
        <f t="shared" si="920"/>
        <v>1</v>
      </c>
      <c r="U3921" t="b">
        <f t="shared" si="921"/>
        <v>1</v>
      </c>
      <c r="V3921" t="str">
        <f t="shared" si="922"/>
        <v>Top Company</v>
      </c>
      <c r="W3921" t="str">
        <f t="shared" si="923"/>
        <v>Don't Buy</v>
      </c>
      <c r="X3921" t="str">
        <f t="shared" si="924"/>
        <v>Not Known</v>
      </c>
      <c r="Z3921" t="str">
        <f t="shared" si="925"/>
        <v>None</v>
      </c>
      <c r="AB3921" t="str">
        <f t="shared" si="926"/>
        <v>0</v>
      </c>
    </row>
    <row r="3922" spans="1:28" x14ac:dyDescent="0.3">
      <c r="A3922">
        <v>3920</v>
      </c>
      <c r="B3922" t="s">
        <v>7619</v>
      </c>
      <c r="C3922" t="str">
        <f t="shared" si="913"/>
        <v>Long</v>
      </c>
      <c r="D3922">
        <v>4.3</v>
      </c>
      <c r="F3922" s="1">
        <f t="shared" si="912"/>
        <v>4.3</v>
      </c>
      <c r="G3922" s="1">
        <f t="shared" si="914"/>
        <v>4.3</v>
      </c>
      <c r="H3922">
        <f t="shared" si="915"/>
        <v>4.3</v>
      </c>
      <c r="I3922" t="s">
        <v>7586</v>
      </c>
      <c r="J3922" t="s">
        <v>22</v>
      </c>
      <c r="K3922" t="s">
        <v>7620</v>
      </c>
      <c r="L3922" t="str">
        <f t="shared" si="916"/>
        <v>Established</v>
      </c>
      <c r="N3922" s="2">
        <f t="shared" si="917"/>
        <v>17</v>
      </c>
      <c r="O3922" t="s">
        <v>711</v>
      </c>
      <c r="P3922" t="s">
        <v>147</v>
      </c>
      <c r="Q3922" t="s">
        <v>372</v>
      </c>
      <c r="R3922" t="str">
        <f t="shared" si="918"/>
        <v>Great</v>
      </c>
      <c r="S3922" t="str">
        <f t="shared" si="919"/>
        <v>Great</v>
      </c>
      <c r="T3922" t="b">
        <f t="shared" si="920"/>
        <v>1</v>
      </c>
      <c r="U3922" t="b">
        <f t="shared" si="921"/>
        <v>1</v>
      </c>
      <c r="V3922" t="str">
        <f t="shared" si="922"/>
        <v>Average Company</v>
      </c>
      <c r="W3922" t="str">
        <f t="shared" si="923"/>
        <v>Don't Buy</v>
      </c>
      <c r="X3922" t="str">
        <f t="shared" si="924"/>
        <v>Not Known</v>
      </c>
      <c r="Z3922" t="str">
        <f t="shared" si="925"/>
        <v>None</v>
      </c>
      <c r="AB3922" t="str">
        <f t="shared" si="926"/>
        <v>0</v>
      </c>
    </row>
    <row r="3923" spans="1:28" x14ac:dyDescent="0.3">
      <c r="A3923">
        <v>3921</v>
      </c>
      <c r="B3923" t="s">
        <v>7621</v>
      </c>
      <c r="C3923" t="str">
        <f t="shared" si="913"/>
        <v>Long</v>
      </c>
      <c r="D3923">
        <v>3.5</v>
      </c>
      <c r="F3923" s="1">
        <f t="shared" si="912"/>
        <v>3.5</v>
      </c>
      <c r="G3923" s="1">
        <f t="shared" si="914"/>
        <v>3.5</v>
      </c>
      <c r="H3923">
        <f t="shared" si="915"/>
        <v>3.5</v>
      </c>
      <c r="I3923" t="s">
        <v>7586</v>
      </c>
      <c r="J3923" t="s">
        <v>22</v>
      </c>
      <c r="K3923" t="s">
        <v>7622</v>
      </c>
      <c r="L3923" t="str">
        <f t="shared" si="916"/>
        <v>Established</v>
      </c>
      <c r="N3923" s="2">
        <f t="shared" si="917"/>
        <v>11</v>
      </c>
      <c r="O3923" t="s">
        <v>146</v>
      </c>
      <c r="P3923" t="s">
        <v>683</v>
      </c>
      <c r="Q3923" t="s">
        <v>523</v>
      </c>
      <c r="R3923" t="str">
        <f t="shared" si="918"/>
        <v>Average</v>
      </c>
      <c r="S3923" t="str">
        <f t="shared" si="919"/>
        <v xml:space="preserve"> </v>
      </c>
      <c r="T3923" t="b">
        <f t="shared" si="920"/>
        <v>0</v>
      </c>
      <c r="U3923" t="b">
        <f t="shared" si="921"/>
        <v>0</v>
      </c>
      <c r="V3923" t="str">
        <f t="shared" si="922"/>
        <v>Average Company</v>
      </c>
      <c r="W3923" t="str">
        <f t="shared" si="923"/>
        <v>Don't Buy</v>
      </c>
      <c r="X3923" t="str">
        <f t="shared" si="924"/>
        <v>Not Known</v>
      </c>
      <c r="Z3923" t="str">
        <f t="shared" si="925"/>
        <v>None</v>
      </c>
      <c r="AB3923" t="str">
        <f t="shared" si="926"/>
        <v>0</v>
      </c>
    </row>
    <row r="3924" spans="1:28" x14ac:dyDescent="0.3">
      <c r="A3924">
        <v>3922</v>
      </c>
      <c r="B3924" t="s">
        <v>7623</v>
      </c>
      <c r="C3924" t="str">
        <f t="shared" si="913"/>
        <v>Long</v>
      </c>
      <c r="D3924">
        <v>4.0999999999999996</v>
      </c>
      <c r="F3924" s="1">
        <f t="shared" si="912"/>
        <v>4.0999999999999996</v>
      </c>
      <c r="G3924" s="1">
        <f t="shared" si="914"/>
        <v>4.0999999999999996</v>
      </c>
      <c r="H3924">
        <f t="shared" si="915"/>
        <v>4.0999999999999996</v>
      </c>
      <c r="I3924" t="s">
        <v>7586</v>
      </c>
      <c r="J3924" t="s">
        <v>22</v>
      </c>
      <c r="K3924" t="s">
        <v>1491</v>
      </c>
      <c r="L3924" t="str">
        <f t="shared" si="916"/>
        <v>Established</v>
      </c>
      <c r="N3924" s="2">
        <f t="shared" si="917"/>
        <v>41</v>
      </c>
      <c r="O3924" t="s">
        <v>39</v>
      </c>
      <c r="P3924" t="s">
        <v>147</v>
      </c>
      <c r="Q3924" t="s">
        <v>254</v>
      </c>
      <c r="R3924" t="str">
        <f t="shared" si="918"/>
        <v>Great</v>
      </c>
      <c r="S3924" t="str">
        <f t="shared" si="919"/>
        <v>Great</v>
      </c>
      <c r="T3924" t="b">
        <f t="shared" si="920"/>
        <v>1</v>
      </c>
      <c r="U3924" t="b">
        <f t="shared" si="921"/>
        <v>1</v>
      </c>
      <c r="V3924" t="str">
        <f t="shared" si="922"/>
        <v>Top Company</v>
      </c>
      <c r="W3924" t="str">
        <f t="shared" si="923"/>
        <v>Don't Buy</v>
      </c>
      <c r="X3924" t="str">
        <f t="shared" si="924"/>
        <v>Not Known</v>
      </c>
      <c r="Z3924" t="str">
        <f t="shared" si="925"/>
        <v>None</v>
      </c>
      <c r="AB3924" t="str">
        <f t="shared" si="926"/>
        <v>0</v>
      </c>
    </row>
    <row r="3925" spans="1:28" x14ac:dyDescent="0.3">
      <c r="A3925">
        <v>3923</v>
      </c>
      <c r="B3925" t="s">
        <v>7624</v>
      </c>
      <c r="C3925" t="str">
        <f t="shared" si="913"/>
        <v>Long</v>
      </c>
      <c r="D3925">
        <v>3.7</v>
      </c>
      <c r="F3925" s="1">
        <f t="shared" ref="F3925:F3988" si="927">IF(N3925&lt;10,IF(D3925+0.5&gt;5,5,D3925+0.5),D3925)</f>
        <v>3.7</v>
      </c>
      <c r="G3925" s="1">
        <f t="shared" si="914"/>
        <v>3.7</v>
      </c>
      <c r="H3925">
        <f t="shared" si="915"/>
        <v>3.7</v>
      </c>
      <c r="I3925" t="s">
        <v>7586</v>
      </c>
      <c r="J3925" t="s">
        <v>22</v>
      </c>
      <c r="K3925" t="s">
        <v>7625</v>
      </c>
      <c r="L3925" t="str">
        <f t="shared" si="916"/>
        <v>Established</v>
      </c>
      <c r="N3925" s="2">
        <f t="shared" si="917"/>
        <v>23</v>
      </c>
      <c r="O3925" t="s">
        <v>230</v>
      </c>
      <c r="P3925" t="s">
        <v>147</v>
      </c>
      <c r="Q3925" t="s">
        <v>105</v>
      </c>
      <c r="R3925" t="str">
        <f t="shared" si="918"/>
        <v>Average</v>
      </c>
      <c r="S3925" t="str">
        <f t="shared" si="919"/>
        <v xml:space="preserve"> </v>
      </c>
      <c r="T3925" t="b">
        <f t="shared" si="920"/>
        <v>0</v>
      </c>
      <c r="U3925" t="b">
        <f t="shared" si="921"/>
        <v>1</v>
      </c>
      <c r="V3925" t="str">
        <f t="shared" si="922"/>
        <v>Average Company</v>
      </c>
      <c r="W3925" t="str">
        <f t="shared" si="923"/>
        <v>Don't Buy</v>
      </c>
      <c r="X3925" t="str">
        <f t="shared" si="924"/>
        <v>Not Known</v>
      </c>
      <c r="Z3925" t="str">
        <f t="shared" si="925"/>
        <v>None</v>
      </c>
      <c r="AB3925" t="str">
        <f t="shared" si="926"/>
        <v>0</v>
      </c>
    </row>
    <row r="3926" spans="1:28" x14ac:dyDescent="0.3">
      <c r="A3926">
        <v>3924</v>
      </c>
      <c r="B3926" t="s">
        <v>7626</v>
      </c>
      <c r="C3926" t="str">
        <f t="shared" si="913"/>
        <v>Long</v>
      </c>
      <c r="D3926">
        <v>4.2</v>
      </c>
      <c r="F3926" s="1" t="e">
        <f t="shared" si="927"/>
        <v>#VALUE!</v>
      </c>
      <c r="G3926" s="1" t="e">
        <f t="shared" si="914"/>
        <v>#VALUE!</v>
      </c>
      <c r="H3926" t="e">
        <f t="shared" si="915"/>
        <v>#VALUE!</v>
      </c>
      <c r="I3926" t="s">
        <v>7586</v>
      </c>
      <c r="J3926" t="s">
        <v>7627</v>
      </c>
      <c r="K3926" t="s">
        <v>147</v>
      </c>
      <c r="L3926" t="e">
        <f t="shared" si="916"/>
        <v>#VALUE!</v>
      </c>
      <c r="N3926" s="2" t="e">
        <f t="shared" si="917"/>
        <v>#VALUE!</v>
      </c>
      <c r="Q3926" t="s">
        <v>117</v>
      </c>
      <c r="R3926" t="str">
        <f t="shared" si="918"/>
        <v>Great</v>
      </c>
      <c r="S3926" t="str">
        <f t="shared" si="919"/>
        <v>Great</v>
      </c>
      <c r="T3926" t="e">
        <f t="shared" si="920"/>
        <v>#VALUE!</v>
      </c>
      <c r="U3926" t="e">
        <f t="shared" si="921"/>
        <v>#VALUE!</v>
      </c>
      <c r="V3926" t="e">
        <f t="shared" si="922"/>
        <v>#VALUE!</v>
      </c>
      <c r="W3926" t="str">
        <f t="shared" si="923"/>
        <v>Buy</v>
      </c>
      <c r="X3926" t="str">
        <f t="shared" si="924"/>
        <v>Not Known</v>
      </c>
      <c r="Z3926" t="e">
        <f t="shared" si="925"/>
        <v>#VALUE!</v>
      </c>
      <c r="AB3926" t="str">
        <f t="shared" si="926"/>
        <v>0</v>
      </c>
    </row>
    <row r="3927" spans="1:28" x14ac:dyDescent="0.3">
      <c r="A3927">
        <v>3925</v>
      </c>
      <c r="B3927" t="s">
        <v>7628</v>
      </c>
      <c r="C3927" t="str">
        <f t="shared" si="913"/>
        <v>Long</v>
      </c>
      <c r="D3927">
        <v>3.4</v>
      </c>
      <c r="F3927" s="1">
        <f t="shared" si="927"/>
        <v>3.9</v>
      </c>
      <c r="G3927" s="1">
        <f t="shared" si="914"/>
        <v>3.9</v>
      </c>
      <c r="H3927">
        <f t="shared" si="915"/>
        <v>3.5</v>
      </c>
      <c r="I3927" t="s">
        <v>7586</v>
      </c>
      <c r="J3927" t="s">
        <v>22</v>
      </c>
      <c r="K3927" t="s">
        <v>6289</v>
      </c>
      <c r="L3927" t="str">
        <f t="shared" si="916"/>
        <v>Startup</v>
      </c>
      <c r="N3927" s="2">
        <f t="shared" si="917"/>
        <v>9</v>
      </c>
      <c r="O3927" t="s">
        <v>331</v>
      </c>
      <c r="P3927" t="s">
        <v>691</v>
      </c>
      <c r="Q3927" t="s">
        <v>773</v>
      </c>
      <c r="R3927" t="str">
        <f t="shared" si="918"/>
        <v>Average</v>
      </c>
      <c r="S3927" t="str">
        <f t="shared" si="919"/>
        <v xml:space="preserve"> </v>
      </c>
      <c r="T3927" t="b">
        <f t="shared" si="920"/>
        <v>0</v>
      </c>
      <c r="U3927" t="b">
        <f t="shared" si="921"/>
        <v>1</v>
      </c>
      <c r="V3927" t="str">
        <f t="shared" si="922"/>
        <v>Average Company</v>
      </c>
      <c r="W3927" t="str">
        <f t="shared" si="923"/>
        <v>Don't Buy</v>
      </c>
      <c r="X3927" t="str">
        <f t="shared" si="924"/>
        <v>Not Known</v>
      </c>
      <c r="Z3927" t="str">
        <f t="shared" si="925"/>
        <v>None</v>
      </c>
      <c r="AB3927" t="str">
        <f t="shared" si="926"/>
        <v>0</v>
      </c>
    </row>
    <row r="3928" spans="1:28" x14ac:dyDescent="0.3">
      <c r="A3928">
        <v>3926</v>
      </c>
      <c r="B3928" t="s">
        <v>7629</v>
      </c>
      <c r="C3928" t="str">
        <f t="shared" si="913"/>
        <v>Long</v>
      </c>
      <c r="D3928">
        <v>4.4000000000000004</v>
      </c>
      <c r="F3928" s="1">
        <f t="shared" si="927"/>
        <v>4.4000000000000004</v>
      </c>
      <c r="G3928" s="1">
        <f t="shared" si="914"/>
        <v>4.4000000000000004</v>
      </c>
      <c r="H3928">
        <f t="shared" si="915"/>
        <v>4.4000000000000004</v>
      </c>
      <c r="I3928" t="s">
        <v>7586</v>
      </c>
      <c r="J3928" t="s">
        <v>22</v>
      </c>
      <c r="K3928" t="s">
        <v>7630</v>
      </c>
      <c r="L3928" t="str">
        <f t="shared" si="916"/>
        <v>Established</v>
      </c>
      <c r="N3928" s="2">
        <f t="shared" si="917"/>
        <v>39</v>
      </c>
      <c r="O3928" t="s">
        <v>74</v>
      </c>
      <c r="P3928" t="s">
        <v>147</v>
      </c>
      <c r="Q3928" t="s">
        <v>254</v>
      </c>
      <c r="R3928" t="str">
        <f t="shared" si="918"/>
        <v>Great</v>
      </c>
      <c r="S3928" t="str">
        <f t="shared" si="919"/>
        <v>Great</v>
      </c>
      <c r="T3928" t="b">
        <f t="shared" si="920"/>
        <v>1</v>
      </c>
      <c r="U3928" t="b">
        <f t="shared" si="921"/>
        <v>1</v>
      </c>
      <c r="V3928" t="str">
        <f t="shared" si="922"/>
        <v>Top Company</v>
      </c>
      <c r="W3928" t="str">
        <f t="shared" si="923"/>
        <v>Don't Buy</v>
      </c>
      <c r="X3928" t="str">
        <f t="shared" si="924"/>
        <v>Not Known</v>
      </c>
      <c r="Z3928" t="str">
        <f t="shared" si="925"/>
        <v>None</v>
      </c>
      <c r="AB3928" t="str">
        <f t="shared" si="926"/>
        <v>0</v>
      </c>
    </row>
    <row r="3929" spans="1:28" x14ac:dyDescent="0.3">
      <c r="A3929">
        <v>3927</v>
      </c>
      <c r="B3929" t="s">
        <v>7631</v>
      </c>
      <c r="C3929" t="str">
        <f t="shared" si="913"/>
        <v>Long</v>
      </c>
      <c r="D3929">
        <v>4.3</v>
      </c>
      <c r="F3929" s="1">
        <f t="shared" si="927"/>
        <v>4.3</v>
      </c>
      <c r="G3929" s="1">
        <f t="shared" si="914"/>
        <v>4.3</v>
      </c>
      <c r="H3929">
        <f t="shared" si="915"/>
        <v>4.3</v>
      </c>
      <c r="I3929" t="s">
        <v>7586</v>
      </c>
      <c r="J3929" t="s">
        <v>22</v>
      </c>
      <c r="K3929" t="s">
        <v>7632</v>
      </c>
      <c r="L3929" t="str">
        <f t="shared" si="916"/>
        <v>Established</v>
      </c>
      <c r="N3929" s="2">
        <f t="shared" si="917"/>
        <v>46</v>
      </c>
      <c r="O3929" t="s">
        <v>596</v>
      </c>
      <c r="P3929" t="s">
        <v>1308</v>
      </c>
      <c r="Q3929" t="s">
        <v>1723</v>
      </c>
      <c r="R3929" t="str">
        <f t="shared" si="918"/>
        <v>Great</v>
      </c>
      <c r="S3929" t="str">
        <f t="shared" si="919"/>
        <v>Great</v>
      </c>
      <c r="T3929" t="b">
        <f t="shared" si="920"/>
        <v>1</v>
      </c>
      <c r="U3929" t="b">
        <f t="shared" si="921"/>
        <v>1</v>
      </c>
      <c r="V3929" t="str">
        <f t="shared" si="922"/>
        <v>Top Company</v>
      </c>
      <c r="W3929" t="str">
        <f t="shared" si="923"/>
        <v>Don't Buy</v>
      </c>
      <c r="X3929" t="str">
        <f t="shared" si="924"/>
        <v>Not Known</v>
      </c>
      <c r="Z3929" t="str">
        <f t="shared" si="925"/>
        <v>None</v>
      </c>
      <c r="AB3929" t="str">
        <f t="shared" si="926"/>
        <v>0</v>
      </c>
    </row>
    <row r="3930" spans="1:28" x14ac:dyDescent="0.3">
      <c r="A3930">
        <v>3928</v>
      </c>
      <c r="B3930" t="s">
        <v>7633</v>
      </c>
      <c r="C3930" t="str">
        <f t="shared" si="913"/>
        <v>Long</v>
      </c>
      <c r="D3930">
        <v>4</v>
      </c>
      <c r="F3930" s="1">
        <f t="shared" si="927"/>
        <v>4</v>
      </c>
      <c r="G3930" s="1">
        <f t="shared" si="914"/>
        <v>4</v>
      </c>
      <c r="H3930">
        <f t="shared" si="915"/>
        <v>4</v>
      </c>
      <c r="I3930" t="s">
        <v>7586</v>
      </c>
      <c r="J3930" t="s">
        <v>343</v>
      </c>
      <c r="K3930" t="s">
        <v>7634</v>
      </c>
      <c r="L3930" t="str">
        <f t="shared" si="916"/>
        <v>Established</v>
      </c>
      <c r="N3930" s="2">
        <f t="shared" si="917"/>
        <v>21</v>
      </c>
      <c r="O3930" t="s">
        <v>321</v>
      </c>
      <c r="P3930" t="s">
        <v>75</v>
      </c>
      <c r="Q3930" t="s">
        <v>1278</v>
      </c>
      <c r="R3930" t="str">
        <f t="shared" si="918"/>
        <v>Average</v>
      </c>
      <c r="S3930" t="str">
        <f t="shared" si="919"/>
        <v xml:space="preserve"> </v>
      </c>
      <c r="T3930" t="b">
        <f t="shared" si="920"/>
        <v>0</v>
      </c>
      <c r="U3930" t="b">
        <f t="shared" si="921"/>
        <v>1</v>
      </c>
      <c r="V3930" t="str">
        <f t="shared" si="922"/>
        <v>Average Company</v>
      </c>
      <c r="W3930" t="str">
        <f t="shared" si="923"/>
        <v>Don't Buy</v>
      </c>
      <c r="X3930" t="str">
        <f t="shared" si="924"/>
        <v>Not Known</v>
      </c>
      <c r="Z3930" t="str">
        <f t="shared" si="925"/>
        <v>None</v>
      </c>
      <c r="AB3930" t="str">
        <f t="shared" si="926"/>
        <v>0</v>
      </c>
    </row>
    <row r="3931" spans="1:28" x14ac:dyDescent="0.3">
      <c r="A3931">
        <v>3929</v>
      </c>
      <c r="B3931" t="s">
        <v>7635</v>
      </c>
      <c r="C3931" t="str">
        <f t="shared" si="913"/>
        <v>Long</v>
      </c>
      <c r="D3931">
        <v>4.5</v>
      </c>
      <c r="F3931" s="1">
        <f t="shared" si="927"/>
        <v>4.5</v>
      </c>
      <c r="G3931" s="1">
        <f t="shared" si="914"/>
        <v>4.5</v>
      </c>
      <c r="H3931">
        <f t="shared" si="915"/>
        <v>4.5</v>
      </c>
      <c r="I3931" t="s">
        <v>7586</v>
      </c>
      <c r="J3931" t="s">
        <v>10</v>
      </c>
      <c r="K3931" t="s">
        <v>7636</v>
      </c>
      <c r="L3931" t="str">
        <f t="shared" si="916"/>
        <v>Established</v>
      </c>
      <c r="N3931" s="2">
        <f t="shared" si="917"/>
        <v>34</v>
      </c>
      <c r="O3931" t="s">
        <v>213</v>
      </c>
      <c r="P3931" t="s">
        <v>147</v>
      </c>
      <c r="Q3931" t="s">
        <v>2258</v>
      </c>
      <c r="R3931" t="str">
        <f t="shared" si="918"/>
        <v>Great</v>
      </c>
      <c r="S3931" t="str">
        <f t="shared" si="919"/>
        <v>Great</v>
      </c>
      <c r="T3931" t="b">
        <f t="shared" si="920"/>
        <v>1</v>
      </c>
      <c r="U3931" t="b">
        <f t="shared" si="921"/>
        <v>1</v>
      </c>
      <c r="V3931" t="str">
        <f t="shared" si="922"/>
        <v>Top Company</v>
      </c>
      <c r="W3931" t="str">
        <f t="shared" si="923"/>
        <v>Don't Buy</v>
      </c>
      <c r="X3931" t="str">
        <f t="shared" si="924"/>
        <v>Not Known</v>
      </c>
      <c r="Z3931" t="str">
        <f t="shared" si="925"/>
        <v>None</v>
      </c>
      <c r="AB3931" t="str">
        <f t="shared" si="926"/>
        <v>0</v>
      </c>
    </row>
    <row r="3932" spans="1:28" x14ac:dyDescent="0.3">
      <c r="A3932">
        <v>3930</v>
      </c>
      <c r="B3932" t="s">
        <v>7637</v>
      </c>
      <c r="C3932" t="str">
        <f t="shared" si="913"/>
        <v>Long</v>
      </c>
      <c r="D3932">
        <v>4.5999999999999996</v>
      </c>
      <c r="F3932" s="1">
        <f t="shared" si="927"/>
        <v>4.5999999999999996</v>
      </c>
      <c r="G3932" s="1">
        <f t="shared" si="914"/>
        <v>4.5999999999999996</v>
      </c>
      <c r="H3932">
        <f t="shared" si="915"/>
        <v>4.5999999999999996</v>
      </c>
      <c r="I3932" t="s">
        <v>7586</v>
      </c>
      <c r="J3932" t="s">
        <v>22</v>
      </c>
      <c r="K3932" t="s">
        <v>5210</v>
      </c>
      <c r="L3932" t="str">
        <f t="shared" si="916"/>
        <v>Established</v>
      </c>
      <c r="N3932" s="2">
        <f t="shared" si="917"/>
        <v>19</v>
      </c>
      <c r="O3932" t="s">
        <v>100</v>
      </c>
      <c r="P3932" t="s">
        <v>1308</v>
      </c>
      <c r="Q3932" t="s">
        <v>80</v>
      </c>
      <c r="R3932" t="str">
        <f t="shared" si="918"/>
        <v>Great</v>
      </c>
      <c r="S3932" t="str">
        <f t="shared" si="919"/>
        <v>Great</v>
      </c>
      <c r="T3932" t="b">
        <f t="shared" si="920"/>
        <v>1</v>
      </c>
      <c r="U3932" t="b">
        <f t="shared" si="921"/>
        <v>1</v>
      </c>
      <c r="V3932" t="str">
        <f t="shared" si="922"/>
        <v>Average Company</v>
      </c>
      <c r="W3932" t="str">
        <f t="shared" si="923"/>
        <v>Don't Buy</v>
      </c>
      <c r="X3932" t="str">
        <f t="shared" si="924"/>
        <v>Not Known</v>
      </c>
      <c r="Z3932" t="str">
        <f t="shared" si="925"/>
        <v>None</v>
      </c>
      <c r="AB3932" t="str">
        <f t="shared" si="926"/>
        <v>0</v>
      </c>
    </row>
    <row r="3933" spans="1:28" x14ac:dyDescent="0.3">
      <c r="A3933">
        <v>3931</v>
      </c>
      <c r="B3933" t="s">
        <v>7638</v>
      </c>
      <c r="C3933" t="str">
        <f t="shared" si="913"/>
        <v>Long</v>
      </c>
      <c r="D3933">
        <v>4.0999999999999996</v>
      </c>
      <c r="F3933" s="1" t="e">
        <f t="shared" si="927"/>
        <v>#VALUE!</v>
      </c>
      <c r="G3933" s="1" t="e">
        <f t="shared" si="914"/>
        <v>#VALUE!</v>
      </c>
      <c r="H3933" t="e">
        <f t="shared" si="915"/>
        <v>#VALUE!</v>
      </c>
      <c r="I3933" t="s">
        <v>7586</v>
      </c>
      <c r="J3933" t="s">
        <v>5837</v>
      </c>
      <c r="K3933" t="s">
        <v>147</v>
      </c>
      <c r="L3933" t="e">
        <f t="shared" si="916"/>
        <v>#VALUE!</v>
      </c>
      <c r="N3933" s="2" t="e">
        <f t="shared" si="917"/>
        <v>#VALUE!</v>
      </c>
      <c r="Q3933" t="s">
        <v>362</v>
      </c>
      <c r="R3933" t="str">
        <f t="shared" si="918"/>
        <v>Great</v>
      </c>
      <c r="S3933" t="str">
        <f t="shared" si="919"/>
        <v>Great</v>
      </c>
      <c r="T3933" t="e">
        <f t="shared" si="920"/>
        <v>#VALUE!</v>
      </c>
      <c r="U3933" t="e">
        <f t="shared" si="921"/>
        <v>#VALUE!</v>
      </c>
      <c r="V3933" t="e">
        <f t="shared" si="922"/>
        <v>#VALUE!</v>
      </c>
      <c r="W3933" t="str">
        <f t="shared" si="923"/>
        <v>Buy</v>
      </c>
      <c r="X3933" t="str">
        <f t="shared" si="924"/>
        <v>Not Known</v>
      </c>
      <c r="Z3933" t="e">
        <f t="shared" si="925"/>
        <v>#VALUE!</v>
      </c>
      <c r="AB3933" t="str">
        <f t="shared" si="926"/>
        <v>0</v>
      </c>
    </row>
    <row r="3934" spans="1:28" x14ac:dyDescent="0.3">
      <c r="A3934">
        <v>3932</v>
      </c>
      <c r="B3934" t="s">
        <v>7639</v>
      </c>
      <c r="C3934" t="str">
        <f t="shared" si="913"/>
        <v>Long</v>
      </c>
      <c r="D3934">
        <v>4.2</v>
      </c>
      <c r="F3934" s="1">
        <f t="shared" si="927"/>
        <v>4.2</v>
      </c>
      <c r="G3934" s="1">
        <f t="shared" si="914"/>
        <v>4.2</v>
      </c>
      <c r="H3934">
        <f t="shared" si="915"/>
        <v>4.2</v>
      </c>
      <c r="I3934" t="s">
        <v>7640</v>
      </c>
      <c r="J3934" t="s">
        <v>22</v>
      </c>
      <c r="K3934" t="s">
        <v>7641</v>
      </c>
      <c r="L3934" t="str">
        <f t="shared" si="916"/>
        <v>Established</v>
      </c>
      <c r="N3934" s="2">
        <f t="shared" si="917"/>
        <v>36</v>
      </c>
      <c r="O3934" t="s">
        <v>48</v>
      </c>
      <c r="P3934" t="s">
        <v>691</v>
      </c>
      <c r="Q3934" t="s">
        <v>295</v>
      </c>
      <c r="R3934" t="str">
        <f t="shared" si="918"/>
        <v>Great</v>
      </c>
      <c r="S3934" t="str">
        <f t="shared" si="919"/>
        <v>Great</v>
      </c>
      <c r="T3934" t="b">
        <f t="shared" si="920"/>
        <v>1</v>
      </c>
      <c r="U3934" t="b">
        <f t="shared" si="921"/>
        <v>1</v>
      </c>
      <c r="V3934" t="str">
        <f t="shared" si="922"/>
        <v>Top Company</v>
      </c>
      <c r="W3934" t="str">
        <f t="shared" si="923"/>
        <v>Don't Buy</v>
      </c>
      <c r="X3934" t="str">
        <f t="shared" si="924"/>
        <v>Not Known</v>
      </c>
      <c r="Z3934" t="str">
        <f t="shared" si="925"/>
        <v>None</v>
      </c>
      <c r="AB3934" t="str">
        <f t="shared" si="926"/>
        <v>0</v>
      </c>
    </row>
    <row r="3935" spans="1:28" x14ac:dyDescent="0.3">
      <c r="A3935">
        <v>3933</v>
      </c>
      <c r="B3935" t="s">
        <v>7642</v>
      </c>
      <c r="C3935" t="str">
        <f t="shared" si="913"/>
        <v>Long</v>
      </c>
      <c r="D3935">
        <v>2.6</v>
      </c>
      <c r="F3935" s="1">
        <f t="shared" si="927"/>
        <v>2.6</v>
      </c>
      <c r="G3935" s="1">
        <f t="shared" si="914"/>
        <v>2.6</v>
      </c>
      <c r="H3935">
        <f t="shared" si="915"/>
        <v>2.6</v>
      </c>
      <c r="I3935" t="s">
        <v>7640</v>
      </c>
      <c r="J3935" t="s">
        <v>22</v>
      </c>
      <c r="K3935" t="s">
        <v>6413</v>
      </c>
      <c r="L3935" t="str">
        <f t="shared" si="916"/>
        <v>Established</v>
      </c>
      <c r="N3935" s="2">
        <f t="shared" si="917"/>
        <v>18</v>
      </c>
      <c r="O3935" t="s">
        <v>200</v>
      </c>
      <c r="P3935" t="s">
        <v>683</v>
      </c>
      <c r="Q3935" t="s">
        <v>70</v>
      </c>
      <c r="R3935" t="str">
        <f t="shared" si="918"/>
        <v>Average</v>
      </c>
      <c r="S3935" t="str">
        <f t="shared" si="919"/>
        <v xml:space="preserve"> </v>
      </c>
      <c r="T3935" t="b">
        <f t="shared" si="920"/>
        <v>0</v>
      </c>
      <c r="U3935" t="b">
        <f t="shared" si="921"/>
        <v>0</v>
      </c>
      <c r="V3935" t="str">
        <f t="shared" si="922"/>
        <v>Average Company</v>
      </c>
      <c r="W3935" t="str">
        <f t="shared" si="923"/>
        <v>Don't Buy</v>
      </c>
      <c r="X3935" t="str">
        <f t="shared" si="924"/>
        <v>Not Known</v>
      </c>
      <c r="Z3935" t="str">
        <f t="shared" si="925"/>
        <v>None</v>
      </c>
      <c r="AB3935" t="str">
        <f t="shared" si="926"/>
        <v>0</v>
      </c>
    </row>
    <row r="3936" spans="1:28" x14ac:dyDescent="0.3">
      <c r="A3936">
        <v>3934</v>
      </c>
      <c r="B3936" t="s">
        <v>7643</v>
      </c>
      <c r="C3936" t="str">
        <f t="shared" si="913"/>
        <v>Long</v>
      </c>
      <c r="D3936">
        <v>4</v>
      </c>
      <c r="F3936" s="1">
        <f t="shared" si="927"/>
        <v>4</v>
      </c>
      <c r="G3936" s="1">
        <f t="shared" si="914"/>
        <v>4</v>
      </c>
      <c r="H3936">
        <f t="shared" si="915"/>
        <v>4</v>
      </c>
      <c r="I3936" t="s">
        <v>7640</v>
      </c>
      <c r="J3936" t="s">
        <v>22</v>
      </c>
      <c r="K3936" t="s">
        <v>4289</v>
      </c>
      <c r="L3936" t="str">
        <f t="shared" si="916"/>
        <v>Established</v>
      </c>
      <c r="N3936" s="2">
        <f t="shared" si="917"/>
        <v>17</v>
      </c>
      <c r="O3936" t="s">
        <v>711</v>
      </c>
      <c r="P3936" t="s">
        <v>147</v>
      </c>
      <c r="Q3936" t="s">
        <v>284</v>
      </c>
      <c r="R3936" t="str">
        <f t="shared" si="918"/>
        <v>Average</v>
      </c>
      <c r="S3936" t="str">
        <f t="shared" si="919"/>
        <v xml:space="preserve"> </v>
      </c>
      <c r="T3936" t="b">
        <f t="shared" si="920"/>
        <v>0</v>
      </c>
      <c r="U3936" t="b">
        <f t="shared" si="921"/>
        <v>1</v>
      </c>
      <c r="V3936" t="str">
        <f t="shared" si="922"/>
        <v>Average Company</v>
      </c>
      <c r="W3936" t="str">
        <f t="shared" si="923"/>
        <v>Don't Buy</v>
      </c>
      <c r="X3936" t="str">
        <f t="shared" si="924"/>
        <v>Not Known</v>
      </c>
      <c r="Z3936" t="str">
        <f t="shared" si="925"/>
        <v>None</v>
      </c>
      <c r="AB3936" t="str">
        <f t="shared" si="926"/>
        <v>0</v>
      </c>
    </row>
    <row r="3937" spans="1:28" x14ac:dyDescent="0.3">
      <c r="A3937">
        <v>3935</v>
      </c>
      <c r="B3937" t="s">
        <v>7644</v>
      </c>
      <c r="C3937" t="str">
        <f t="shared" si="913"/>
        <v>Long</v>
      </c>
      <c r="D3937">
        <v>4</v>
      </c>
      <c r="F3937" s="1">
        <f t="shared" si="927"/>
        <v>4</v>
      </c>
      <c r="G3937" s="1">
        <f t="shared" si="914"/>
        <v>4</v>
      </c>
      <c r="H3937">
        <f t="shared" si="915"/>
        <v>4</v>
      </c>
      <c r="I3937" t="s">
        <v>7640</v>
      </c>
      <c r="J3937" t="s">
        <v>10</v>
      </c>
      <c r="K3937" t="s">
        <v>7645</v>
      </c>
      <c r="L3937" t="str">
        <f t="shared" si="916"/>
        <v>Established</v>
      </c>
      <c r="N3937" s="2">
        <f t="shared" si="917"/>
        <v>46</v>
      </c>
      <c r="O3937" t="s">
        <v>596</v>
      </c>
      <c r="P3937" t="s">
        <v>683</v>
      </c>
      <c r="Q3937" t="s">
        <v>479</v>
      </c>
      <c r="R3937" t="str">
        <f t="shared" si="918"/>
        <v>Average</v>
      </c>
      <c r="S3937" t="str">
        <f t="shared" si="919"/>
        <v xml:space="preserve"> </v>
      </c>
      <c r="T3937" t="b">
        <f t="shared" si="920"/>
        <v>0</v>
      </c>
      <c r="U3937" t="b">
        <f t="shared" si="921"/>
        <v>1</v>
      </c>
      <c r="V3937" t="str">
        <f t="shared" si="922"/>
        <v>Average Company</v>
      </c>
      <c r="W3937" t="str">
        <f t="shared" si="923"/>
        <v>Don't Buy</v>
      </c>
      <c r="X3937" t="str">
        <f t="shared" si="924"/>
        <v>Not Known</v>
      </c>
      <c r="Z3937" t="str">
        <f t="shared" si="925"/>
        <v>None</v>
      </c>
      <c r="AB3937" t="str">
        <f t="shared" si="926"/>
        <v>0</v>
      </c>
    </row>
    <row r="3938" spans="1:28" x14ac:dyDescent="0.3">
      <c r="A3938">
        <v>3936</v>
      </c>
      <c r="B3938" t="s">
        <v>7646</v>
      </c>
      <c r="C3938" t="str">
        <f t="shared" si="913"/>
        <v>Short</v>
      </c>
      <c r="D3938">
        <v>4.7</v>
      </c>
      <c r="F3938" s="1">
        <f t="shared" si="927"/>
        <v>5</v>
      </c>
      <c r="G3938" s="1">
        <f t="shared" si="914"/>
        <v>5.2</v>
      </c>
      <c r="H3938">
        <f t="shared" si="915"/>
        <v>4.8</v>
      </c>
      <c r="I3938" t="s">
        <v>7640</v>
      </c>
      <c r="J3938" t="s">
        <v>22</v>
      </c>
      <c r="K3938" t="s">
        <v>7647</v>
      </c>
      <c r="L3938" t="str">
        <f t="shared" si="916"/>
        <v>Startup</v>
      </c>
      <c r="N3938" s="2">
        <f t="shared" si="917"/>
        <v>7</v>
      </c>
      <c r="O3938" t="s">
        <v>318</v>
      </c>
      <c r="P3938" t="s">
        <v>683</v>
      </c>
      <c r="Q3938" t="s">
        <v>44</v>
      </c>
      <c r="R3938" t="str">
        <f t="shared" si="918"/>
        <v>Great</v>
      </c>
      <c r="S3938" t="str">
        <f t="shared" si="919"/>
        <v>Great</v>
      </c>
      <c r="T3938" t="b">
        <f t="shared" si="920"/>
        <v>0</v>
      </c>
      <c r="U3938" t="b">
        <f t="shared" si="921"/>
        <v>1</v>
      </c>
      <c r="V3938" t="str">
        <f t="shared" si="922"/>
        <v>Average Company</v>
      </c>
      <c r="W3938" t="str">
        <f t="shared" si="923"/>
        <v>Don't Buy</v>
      </c>
      <c r="X3938" t="str">
        <f t="shared" si="924"/>
        <v>Not Known</v>
      </c>
      <c r="Z3938" t="str">
        <f t="shared" si="925"/>
        <v>None</v>
      </c>
      <c r="AB3938" t="str">
        <f t="shared" si="926"/>
        <v>0</v>
      </c>
    </row>
    <row r="3939" spans="1:28" x14ac:dyDescent="0.3">
      <c r="A3939">
        <v>3937</v>
      </c>
      <c r="B3939" t="s">
        <v>7648</v>
      </c>
      <c r="C3939" t="str">
        <f t="shared" si="913"/>
        <v>Long</v>
      </c>
      <c r="D3939">
        <v>4.3</v>
      </c>
      <c r="F3939" s="1">
        <f t="shared" si="927"/>
        <v>4.3</v>
      </c>
      <c r="G3939" s="1">
        <f t="shared" si="914"/>
        <v>4.3</v>
      </c>
      <c r="H3939">
        <f t="shared" si="915"/>
        <v>4.3</v>
      </c>
      <c r="I3939" t="s">
        <v>7640</v>
      </c>
      <c r="J3939" t="s">
        <v>7649</v>
      </c>
      <c r="K3939" t="s">
        <v>321</v>
      </c>
      <c r="L3939" t="str">
        <f t="shared" si="916"/>
        <v>Established</v>
      </c>
      <c r="N3939" s="2">
        <f t="shared" si="917"/>
        <v>50</v>
      </c>
      <c r="O3939" t="s">
        <v>691</v>
      </c>
      <c r="Q3939" t="s">
        <v>773</v>
      </c>
      <c r="R3939" t="str">
        <f t="shared" si="918"/>
        <v>Great</v>
      </c>
      <c r="S3939" t="str">
        <f t="shared" si="919"/>
        <v>Great</v>
      </c>
      <c r="T3939" t="b">
        <f t="shared" si="920"/>
        <v>1</v>
      </c>
      <c r="U3939" t="b">
        <f t="shared" si="921"/>
        <v>1</v>
      </c>
      <c r="V3939" t="str">
        <f t="shared" si="922"/>
        <v>Top Company</v>
      </c>
      <c r="W3939" t="str">
        <f t="shared" si="923"/>
        <v>Don't Buy</v>
      </c>
      <c r="X3939" t="str">
        <f t="shared" si="924"/>
        <v>Not Known</v>
      </c>
      <c r="Z3939" t="str">
        <f t="shared" si="925"/>
        <v>None</v>
      </c>
      <c r="AB3939" t="str">
        <f t="shared" si="926"/>
        <v>0</v>
      </c>
    </row>
    <row r="3940" spans="1:28" x14ac:dyDescent="0.3">
      <c r="A3940">
        <v>3938</v>
      </c>
      <c r="B3940" t="s">
        <v>7650</v>
      </c>
      <c r="C3940" t="str">
        <f t="shared" si="913"/>
        <v>Short</v>
      </c>
      <c r="D3940">
        <v>4</v>
      </c>
      <c r="F3940" s="1">
        <f t="shared" si="927"/>
        <v>4</v>
      </c>
      <c r="G3940" s="1">
        <f t="shared" si="914"/>
        <v>4</v>
      </c>
      <c r="H3940">
        <f t="shared" si="915"/>
        <v>4</v>
      </c>
      <c r="I3940" t="s">
        <v>7640</v>
      </c>
      <c r="J3940" t="s">
        <v>22</v>
      </c>
      <c r="K3940" t="s">
        <v>718</v>
      </c>
      <c r="L3940" t="str">
        <f t="shared" si="916"/>
        <v>Established</v>
      </c>
      <c r="N3940" s="2">
        <f t="shared" si="917"/>
        <v>21</v>
      </c>
      <c r="O3940" t="s">
        <v>321</v>
      </c>
      <c r="P3940" t="s">
        <v>147</v>
      </c>
      <c r="Q3940" t="s">
        <v>80</v>
      </c>
      <c r="R3940" t="str">
        <f t="shared" si="918"/>
        <v>Average</v>
      </c>
      <c r="S3940" t="str">
        <f t="shared" si="919"/>
        <v xml:space="preserve"> </v>
      </c>
      <c r="T3940" t="b">
        <f t="shared" si="920"/>
        <v>0</v>
      </c>
      <c r="U3940" t="b">
        <f t="shared" si="921"/>
        <v>1</v>
      </c>
      <c r="V3940" t="str">
        <f t="shared" si="922"/>
        <v>Average Company</v>
      </c>
      <c r="W3940" t="str">
        <f t="shared" si="923"/>
        <v>Don't Buy</v>
      </c>
      <c r="X3940" t="str">
        <f t="shared" si="924"/>
        <v>Not Known</v>
      </c>
      <c r="Z3940" t="str">
        <f t="shared" si="925"/>
        <v>None</v>
      </c>
      <c r="AB3940" t="str">
        <f t="shared" si="926"/>
        <v>0</v>
      </c>
    </row>
    <row r="3941" spans="1:28" x14ac:dyDescent="0.3">
      <c r="A3941">
        <v>3939</v>
      </c>
      <c r="B3941" t="s">
        <v>7651</v>
      </c>
      <c r="C3941" t="str">
        <f t="shared" si="913"/>
        <v>Long</v>
      </c>
      <c r="D3941">
        <v>4.4000000000000004</v>
      </c>
      <c r="F3941" s="1">
        <f t="shared" si="927"/>
        <v>4.4000000000000004</v>
      </c>
      <c r="G3941" s="1">
        <f t="shared" si="914"/>
        <v>4.4000000000000004</v>
      </c>
      <c r="H3941">
        <f t="shared" si="915"/>
        <v>4.4000000000000004</v>
      </c>
      <c r="I3941" t="s">
        <v>7640</v>
      </c>
      <c r="J3941" t="s">
        <v>7652</v>
      </c>
      <c r="K3941" t="s">
        <v>146</v>
      </c>
      <c r="L3941" t="str">
        <f t="shared" si="916"/>
        <v>Established</v>
      </c>
      <c r="N3941" s="2">
        <f t="shared" si="917"/>
        <v>20</v>
      </c>
      <c r="O3941" t="s">
        <v>683</v>
      </c>
      <c r="Q3941" t="s">
        <v>204</v>
      </c>
      <c r="R3941" t="str">
        <f t="shared" si="918"/>
        <v>Great</v>
      </c>
      <c r="S3941" t="str">
        <f t="shared" si="919"/>
        <v>Great</v>
      </c>
      <c r="T3941" t="b">
        <f t="shared" si="920"/>
        <v>1</v>
      </c>
      <c r="U3941" t="b">
        <f t="shared" si="921"/>
        <v>1</v>
      </c>
      <c r="V3941" t="str">
        <f t="shared" si="922"/>
        <v>Average Company</v>
      </c>
      <c r="W3941" t="str">
        <f t="shared" si="923"/>
        <v>Don't Buy</v>
      </c>
      <c r="X3941" t="str">
        <f t="shared" si="924"/>
        <v>Not Known</v>
      </c>
      <c r="Z3941" t="str">
        <f t="shared" si="925"/>
        <v>None</v>
      </c>
      <c r="AB3941" t="str">
        <f t="shared" si="926"/>
        <v>0</v>
      </c>
    </row>
    <row r="3942" spans="1:28" x14ac:dyDescent="0.3">
      <c r="A3942">
        <v>3940</v>
      </c>
      <c r="B3942" t="s">
        <v>7653</v>
      </c>
      <c r="C3942" t="str">
        <f t="shared" si="913"/>
        <v>Long</v>
      </c>
      <c r="D3942">
        <v>4.5</v>
      </c>
      <c r="F3942" s="1" t="e">
        <f t="shared" si="927"/>
        <v>#VALUE!</v>
      </c>
      <c r="G3942" s="1" t="e">
        <f t="shared" si="914"/>
        <v>#VALUE!</v>
      </c>
      <c r="H3942" t="e">
        <f t="shared" si="915"/>
        <v>#VALUE!</v>
      </c>
      <c r="I3942" t="s">
        <v>7640</v>
      </c>
      <c r="J3942" t="s">
        <v>5837</v>
      </c>
      <c r="K3942" t="s">
        <v>368</v>
      </c>
      <c r="L3942" t="e">
        <f t="shared" si="916"/>
        <v>#VALUE!</v>
      </c>
      <c r="N3942" s="2" t="e">
        <f t="shared" si="917"/>
        <v>#VALUE!</v>
      </c>
      <c r="O3942" t="s">
        <v>147</v>
      </c>
      <c r="Q3942" t="s">
        <v>1519</v>
      </c>
      <c r="R3942" t="str">
        <f t="shared" si="918"/>
        <v>Great</v>
      </c>
      <c r="S3942" t="str">
        <f t="shared" si="919"/>
        <v>Great</v>
      </c>
      <c r="T3942" t="e">
        <f t="shared" si="920"/>
        <v>#VALUE!</v>
      </c>
      <c r="U3942" t="e">
        <f t="shared" si="921"/>
        <v>#VALUE!</v>
      </c>
      <c r="V3942" t="e">
        <f t="shared" si="922"/>
        <v>#VALUE!</v>
      </c>
      <c r="W3942" t="str">
        <f t="shared" si="923"/>
        <v>Don't Buy</v>
      </c>
      <c r="X3942" t="str">
        <f t="shared" si="924"/>
        <v>Not Known</v>
      </c>
      <c r="Z3942" t="e">
        <f t="shared" si="925"/>
        <v>#VALUE!</v>
      </c>
      <c r="AB3942" t="str">
        <f t="shared" si="926"/>
        <v>0</v>
      </c>
    </row>
    <row r="3943" spans="1:28" x14ac:dyDescent="0.3">
      <c r="A3943">
        <v>3941</v>
      </c>
      <c r="B3943" t="s">
        <v>7654</v>
      </c>
      <c r="C3943" t="str">
        <f t="shared" si="913"/>
        <v>Short</v>
      </c>
      <c r="D3943">
        <v>3.3</v>
      </c>
      <c r="F3943" s="1">
        <f t="shared" si="927"/>
        <v>3.3</v>
      </c>
      <c r="G3943" s="1">
        <f t="shared" si="914"/>
        <v>3.3</v>
      </c>
      <c r="H3943">
        <f t="shared" si="915"/>
        <v>3.3</v>
      </c>
      <c r="I3943" t="s">
        <v>7640</v>
      </c>
      <c r="J3943" t="s">
        <v>22</v>
      </c>
      <c r="K3943" t="s">
        <v>2640</v>
      </c>
      <c r="L3943" t="str">
        <f t="shared" si="916"/>
        <v>Established</v>
      </c>
      <c r="N3943" s="2">
        <f t="shared" si="917"/>
        <v>12</v>
      </c>
      <c r="O3943" t="s">
        <v>267</v>
      </c>
      <c r="P3943" t="s">
        <v>1703</v>
      </c>
      <c r="Q3943" t="s">
        <v>28</v>
      </c>
      <c r="R3943" t="str">
        <f t="shared" si="918"/>
        <v>Average</v>
      </c>
      <c r="S3943" t="str">
        <f t="shared" si="919"/>
        <v xml:space="preserve"> </v>
      </c>
      <c r="T3943" t="b">
        <f t="shared" si="920"/>
        <v>0</v>
      </c>
      <c r="U3943" t="b">
        <f t="shared" si="921"/>
        <v>0</v>
      </c>
      <c r="V3943" t="str">
        <f t="shared" si="922"/>
        <v>Average Company</v>
      </c>
      <c r="W3943" t="str">
        <f t="shared" si="923"/>
        <v>Don't Buy</v>
      </c>
      <c r="X3943" t="str">
        <f t="shared" si="924"/>
        <v>Bombay Finance</v>
      </c>
      <c r="Z3943" t="str">
        <f t="shared" si="925"/>
        <v>None</v>
      </c>
      <c r="AB3943" t="str">
        <f t="shared" si="926"/>
        <v>500K</v>
      </c>
    </row>
    <row r="3944" spans="1:28" x14ac:dyDescent="0.3">
      <c r="A3944">
        <v>3942</v>
      </c>
      <c r="B3944" t="s">
        <v>7655</v>
      </c>
      <c r="C3944" t="str">
        <f t="shared" si="913"/>
        <v>Long</v>
      </c>
      <c r="D3944">
        <v>3.9</v>
      </c>
      <c r="F3944" s="1">
        <f t="shared" si="927"/>
        <v>3.9</v>
      </c>
      <c r="G3944" s="1">
        <f t="shared" si="914"/>
        <v>3.9</v>
      </c>
      <c r="H3944">
        <f t="shared" si="915"/>
        <v>3.9</v>
      </c>
      <c r="I3944" t="s">
        <v>7640</v>
      </c>
      <c r="J3944" t="s">
        <v>10</v>
      </c>
      <c r="K3944" t="s">
        <v>7656</v>
      </c>
      <c r="L3944" t="str">
        <f t="shared" si="916"/>
        <v>Established</v>
      </c>
      <c r="N3944" s="2">
        <f t="shared" si="917"/>
        <v>35</v>
      </c>
      <c r="O3944" t="s">
        <v>249</v>
      </c>
      <c r="P3944" t="s">
        <v>1308</v>
      </c>
      <c r="Q3944" t="s">
        <v>523</v>
      </c>
      <c r="R3944" t="str">
        <f t="shared" si="918"/>
        <v>Average</v>
      </c>
      <c r="S3944" t="str">
        <f t="shared" si="919"/>
        <v xml:space="preserve"> </v>
      </c>
      <c r="T3944" t="b">
        <f t="shared" si="920"/>
        <v>0</v>
      </c>
      <c r="U3944" t="b">
        <f t="shared" si="921"/>
        <v>1</v>
      </c>
      <c r="V3944" t="str">
        <f t="shared" si="922"/>
        <v>Average Company</v>
      </c>
      <c r="W3944" t="str">
        <f t="shared" si="923"/>
        <v>Don't Buy</v>
      </c>
      <c r="X3944" t="str">
        <f t="shared" si="924"/>
        <v>Not Known</v>
      </c>
      <c r="Z3944" t="str">
        <f t="shared" si="925"/>
        <v>None</v>
      </c>
      <c r="AB3944" t="str">
        <f t="shared" si="926"/>
        <v>0</v>
      </c>
    </row>
    <row r="3945" spans="1:28" x14ac:dyDescent="0.3">
      <c r="A3945">
        <v>3943</v>
      </c>
      <c r="B3945" t="s">
        <v>7657</v>
      </c>
      <c r="C3945" t="str">
        <f t="shared" si="913"/>
        <v>Short</v>
      </c>
      <c r="D3945">
        <v>4</v>
      </c>
      <c r="F3945" s="1">
        <f t="shared" si="927"/>
        <v>4</v>
      </c>
      <c r="G3945" s="1">
        <f t="shared" si="914"/>
        <v>4</v>
      </c>
      <c r="H3945">
        <f t="shared" si="915"/>
        <v>4</v>
      </c>
      <c r="I3945" t="s">
        <v>7640</v>
      </c>
      <c r="J3945" t="s">
        <v>22</v>
      </c>
      <c r="K3945" t="s">
        <v>7658</v>
      </c>
      <c r="L3945" t="str">
        <f t="shared" si="916"/>
        <v>Established</v>
      </c>
      <c r="N3945" s="2">
        <f t="shared" si="917"/>
        <v>13</v>
      </c>
      <c r="O3945" t="s">
        <v>4919</v>
      </c>
      <c r="P3945" t="s">
        <v>147</v>
      </c>
      <c r="Q3945" t="s">
        <v>218</v>
      </c>
      <c r="R3945" t="str">
        <f t="shared" si="918"/>
        <v>Average</v>
      </c>
      <c r="S3945" t="str">
        <f t="shared" si="919"/>
        <v xml:space="preserve"> </v>
      </c>
      <c r="T3945" t="b">
        <f t="shared" si="920"/>
        <v>0</v>
      </c>
      <c r="U3945" t="b">
        <f t="shared" si="921"/>
        <v>1</v>
      </c>
      <c r="V3945" t="str">
        <f t="shared" si="922"/>
        <v>Average Company</v>
      </c>
      <c r="W3945" t="str">
        <f t="shared" si="923"/>
        <v>Don't Buy</v>
      </c>
      <c r="X3945" t="str">
        <f t="shared" si="924"/>
        <v>Not Known</v>
      </c>
      <c r="Z3945" t="str">
        <f t="shared" si="925"/>
        <v>None</v>
      </c>
      <c r="AB3945" t="str">
        <f t="shared" si="926"/>
        <v>0</v>
      </c>
    </row>
    <row r="3946" spans="1:28" x14ac:dyDescent="0.3">
      <c r="A3946">
        <v>3944</v>
      </c>
      <c r="B3946" t="s">
        <v>7659</v>
      </c>
      <c r="C3946" t="str">
        <f t="shared" si="913"/>
        <v>Long</v>
      </c>
      <c r="D3946">
        <v>4.2</v>
      </c>
      <c r="F3946" s="1">
        <f t="shared" si="927"/>
        <v>4.2</v>
      </c>
      <c r="G3946" s="1">
        <f t="shared" si="914"/>
        <v>4.2</v>
      </c>
      <c r="H3946">
        <f t="shared" si="915"/>
        <v>4.2</v>
      </c>
      <c r="I3946" t="s">
        <v>7640</v>
      </c>
      <c r="J3946" t="s">
        <v>22</v>
      </c>
      <c r="K3946" t="s">
        <v>7660</v>
      </c>
      <c r="L3946" t="str">
        <f t="shared" si="916"/>
        <v>Established</v>
      </c>
      <c r="N3946" s="2">
        <f t="shared" si="917"/>
        <v>94</v>
      </c>
      <c r="O3946" t="s">
        <v>1652</v>
      </c>
      <c r="P3946" t="s">
        <v>147</v>
      </c>
      <c r="Q3946" t="s">
        <v>117</v>
      </c>
      <c r="R3946" t="str">
        <f t="shared" si="918"/>
        <v>Great</v>
      </c>
      <c r="S3946" t="str">
        <f t="shared" si="919"/>
        <v>Great</v>
      </c>
      <c r="T3946" t="b">
        <f t="shared" si="920"/>
        <v>1</v>
      </c>
      <c r="U3946" t="b">
        <f t="shared" si="921"/>
        <v>1</v>
      </c>
      <c r="V3946" t="str">
        <f t="shared" si="922"/>
        <v>Top Company</v>
      </c>
      <c r="W3946" t="str">
        <f t="shared" si="923"/>
        <v>Don't Buy</v>
      </c>
      <c r="X3946" t="str">
        <f t="shared" si="924"/>
        <v>Not Known</v>
      </c>
      <c r="Z3946" t="str">
        <f t="shared" si="925"/>
        <v>None</v>
      </c>
      <c r="AB3946" t="str">
        <f t="shared" si="926"/>
        <v>0</v>
      </c>
    </row>
    <row r="3947" spans="1:28" x14ac:dyDescent="0.3">
      <c r="A3947">
        <v>3945</v>
      </c>
      <c r="B3947" t="s">
        <v>7661</v>
      </c>
      <c r="C3947" t="str">
        <f t="shared" si="913"/>
        <v>Long</v>
      </c>
      <c r="D3947">
        <v>3.8</v>
      </c>
      <c r="F3947" s="1">
        <f t="shared" si="927"/>
        <v>4.3</v>
      </c>
      <c r="G3947" s="1">
        <f t="shared" si="914"/>
        <v>4.3</v>
      </c>
      <c r="H3947">
        <f t="shared" si="915"/>
        <v>3.9</v>
      </c>
      <c r="I3947" t="s">
        <v>7640</v>
      </c>
      <c r="J3947" t="s">
        <v>22</v>
      </c>
      <c r="K3947" t="s">
        <v>3599</v>
      </c>
      <c r="L3947" t="str">
        <f t="shared" si="916"/>
        <v>Startup</v>
      </c>
      <c r="N3947" s="2">
        <f t="shared" si="917"/>
        <v>9</v>
      </c>
      <c r="O3947" t="s">
        <v>331</v>
      </c>
      <c r="P3947" t="s">
        <v>1308</v>
      </c>
      <c r="Q3947" t="s">
        <v>218</v>
      </c>
      <c r="R3947" t="str">
        <f t="shared" si="918"/>
        <v>Average</v>
      </c>
      <c r="S3947" t="str">
        <f t="shared" si="919"/>
        <v xml:space="preserve"> </v>
      </c>
      <c r="T3947" t="b">
        <f t="shared" si="920"/>
        <v>0</v>
      </c>
      <c r="U3947" t="b">
        <f t="shared" si="921"/>
        <v>1</v>
      </c>
      <c r="V3947" t="str">
        <f t="shared" si="922"/>
        <v>Average Company</v>
      </c>
      <c r="W3947" t="str">
        <f t="shared" si="923"/>
        <v>Buy</v>
      </c>
      <c r="X3947" t="str">
        <f t="shared" si="924"/>
        <v>Not Known</v>
      </c>
      <c r="Z3947" t="str">
        <f t="shared" si="925"/>
        <v>Silicon Valley Startups</v>
      </c>
      <c r="AB3947" t="str">
        <f t="shared" si="926"/>
        <v>0</v>
      </c>
    </row>
    <row r="3948" spans="1:28" x14ac:dyDescent="0.3">
      <c r="A3948">
        <v>3946</v>
      </c>
      <c r="B3948" t="s">
        <v>7662</v>
      </c>
      <c r="C3948" t="str">
        <f t="shared" si="913"/>
        <v>Long</v>
      </c>
      <c r="D3948">
        <v>3.3</v>
      </c>
      <c r="F3948" s="1" t="e">
        <f t="shared" si="927"/>
        <v>#VALUE!</v>
      </c>
      <c r="G3948" s="1" t="e">
        <f t="shared" si="914"/>
        <v>#VALUE!</v>
      </c>
      <c r="H3948" t="e">
        <f t="shared" si="915"/>
        <v>#VALUE!</v>
      </c>
      <c r="I3948" t="s">
        <v>7640</v>
      </c>
      <c r="J3948" t="s">
        <v>7663</v>
      </c>
      <c r="K3948" t="s">
        <v>230</v>
      </c>
      <c r="L3948" t="e">
        <f t="shared" si="916"/>
        <v>#VALUE!</v>
      </c>
      <c r="N3948" s="2" t="e">
        <f t="shared" si="917"/>
        <v>#VALUE!</v>
      </c>
      <c r="O3948" t="s">
        <v>147</v>
      </c>
      <c r="Q3948" t="s">
        <v>605</v>
      </c>
      <c r="R3948" t="str">
        <f t="shared" si="918"/>
        <v>Average</v>
      </c>
      <c r="S3948" t="str">
        <f t="shared" si="919"/>
        <v xml:space="preserve"> </v>
      </c>
      <c r="T3948" t="e">
        <f t="shared" si="920"/>
        <v>#VALUE!</v>
      </c>
      <c r="U3948" t="e">
        <f t="shared" si="921"/>
        <v>#VALUE!</v>
      </c>
      <c r="V3948" t="e">
        <f t="shared" si="922"/>
        <v>#VALUE!</v>
      </c>
      <c r="W3948" t="str">
        <f t="shared" si="923"/>
        <v>Don't Buy</v>
      </c>
      <c r="X3948" t="str">
        <f t="shared" si="924"/>
        <v>Not Known</v>
      </c>
      <c r="Z3948" t="e">
        <f t="shared" si="925"/>
        <v>#VALUE!</v>
      </c>
      <c r="AB3948" t="str">
        <f t="shared" si="926"/>
        <v>0</v>
      </c>
    </row>
    <row r="3949" spans="1:28" x14ac:dyDescent="0.3">
      <c r="A3949">
        <v>3947</v>
      </c>
      <c r="B3949" t="s">
        <v>7664</v>
      </c>
      <c r="C3949" t="str">
        <f t="shared" si="913"/>
        <v>Short</v>
      </c>
      <c r="D3949">
        <v>4</v>
      </c>
      <c r="F3949" s="1">
        <f t="shared" si="927"/>
        <v>4</v>
      </c>
      <c r="G3949" s="1">
        <f t="shared" si="914"/>
        <v>4</v>
      </c>
      <c r="H3949">
        <f t="shared" si="915"/>
        <v>4</v>
      </c>
      <c r="I3949" t="s">
        <v>7640</v>
      </c>
      <c r="J3949" t="s">
        <v>22</v>
      </c>
      <c r="K3949" t="s">
        <v>7665</v>
      </c>
      <c r="L3949" t="str">
        <f t="shared" si="916"/>
        <v>Established</v>
      </c>
      <c r="N3949" s="2">
        <f t="shared" si="917"/>
        <v>54</v>
      </c>
      <c r="O3949" t="s">
        <v>12</v>
      </c>
      <c r="P3949" t="s">
        <v>1308</v>
      </c>
      <c r="Q3949" t="s">
        <v>80</v>
      </c>
      <c r="R3949" t="str">
        <f t="shared" si="918"/>
        <v>Average</v>
      </c>
      <c r="S3949" t="str">
        <f t="shared" si="919"/>
        <v xml:space="preserve"> </v>
      </c>
      <c r="T3949" t="b">
        <f t="shared" si="920"/>
        <v>0</v>
      </c>
      <c r="U3949" t="b">
        <f t="shared" si="921"/>
        <v>1</v>
      </c>
      <c r="V3949" t="str">
        <f t="shared" si="922"/>
        <v>Average Company</v>
      </c>
      <c r="W3949" t="str">
        <f t="shared" si="923"/>
        <v>Don't Buy</v>
      </c>
      <c r="X3949" t="str">
        <f t="shared" si="924"/>
        <v>Not Known</v>
      </c>
      <c r="Z3949" t="str">
        <f t="shared" si="925"/>
        <v>None</v>
      </c>
      <c r="AB3949" t="str">
        <f t="shared" si="926"/>
        <v>0</v>
      </c>
    </row>
    <row r="3950" spans="1:28" x14ac:dyDescent="0.3">
      <c r="A3950">
        <v>3948</v>
      </c>
      <c r="B3950" t="s">
        <v>7666</v>
      </c>
      <c r="C3950" t="str">
        <f t="shared" si="913"/>
        <v>Long</v>
      </c>
      <c r="D3950">
        <v>4.3</v>
      </c>
      <c r="F3950" s="1">
        <f t="shared" si="927"/>
        <v>4.3</v>
      </c>
      <c r="G3950" s="1">
        <f t="shared" si="914"/>
        <v>4.3</v>
      </c>
      <c r="H3950">
        <f t="shared" si="915"/>
        <v>4.3</v>
      </c>
      <c r="I3950" t="s">
        <v>7640</v>
      </c>
      <c r="J3950" t="s">
        <v>22</v>
      </c>
      <c r="K3950" t="s">
        <v>7667</v>
      </c>
      <c r="L3950" t="str">
        <f t="shared" si="916"/>
        <v>Established</v>
      </c>
      <c r="N3950" s="2">
        <f t="shared" si="917"/>
        <v>46</v>
      </c>
      <c r="O3950" t="s">
        <v>596</v>
      </c>
      <c r="P3950" t="s">
        <v>147</v>
      </c>
      <c r="Q3950" t="s">
        <v>204</v>
      </c>
      <c r="R3950" t="str">
        <f t="shared" si="918"/>
        <v>Great</v>
      </c>
      <c r="S3950" t="str">
        <f t="shared" si="919"/>
        <v>Great</v>
      </c>
      <c r="T3950" t="b">
        <f t="shared" si="920"/>
        <v>1</v>
      </c>
      <c r="U3950" t="b">
        <f t="shared" si="921"/>
        <v>1</v>
      </c>
      <c r="V3950" t="str">
        <f t="shared" si="922"/>
        <v>Top Company</v>
      </c>
      <c r="W3950" t="str">
        <f t="shared" si="923"/>
        <v>Buy</v>
      </c>
      <c r="X3950" t="str">
        <f t="shared" si="924"/>
        <v>Not Known</v>
      </c>
      <c r="Z3950" t="str">
        <f t="shared" si="925"/>
        <v>None</v>
      </c>
      <c r="AB3950" t="str">
        <f t="shared" si="926"/>
        <v>0</v>
      </c>
    </row>
    <row r="3951" spans="1:28" x14ac:dyDescent="0.3">
      <c r="A3951">
        <v>3949</v>
      </c>
      <c r="B3951" t="s">
        <v>7668</v>
      </c>
      <c r="C3951" t="str">
        <f t="shared" si="913"/>
        <v>Long</v>
      </c>
      <c r="D3951">
        <v>4.4000000000000004</v>
      </c>
      <c r="F3951" s="1">
        <f t="shared" si="927"/>
        <v>4.4000000000000004</v>
      </c>
      <c r="G3951" s="1">
        <f t="shared" si="914"/>
        <v>4.4000000000000004</v>
      </c>
      <c r="H3951">
        <f t="shared" si="915"/>
        <v>4.4000000000000004</v>
      </c>
      <c r="I3951" t="s">
        <v>7640</v>
      </c>
      <c r="J3951" t="s">
        <v>22</v>
      </c>
      <c r="K3951" t="s">
        <v>7248</v>
      </c>
      <c r="L3951" t="str">
        <f t="shared" si="916"/>
        <v>Established</v>
      </c>
      <c r="N3951" s="2">
        <f t="shared" si="917"/>
        <v>23</v>
      </c>
      <c r="O3951" t="s">
        <v>230</v>
      </c>
      <c r="P3951" t="s">
        <v>147</v>
      </c>
      <c r="Q3951" t="s">
        <v>246</v>
      </c>
      <c r="R3951" t="str">
        <f t="shared" si="918"/>
        <v>Great</v>
      </c>
      <c r="S3951" t="str">
        <f t="shared" si="919"/>
        <v>Great</v>
      </c>
      <c r="T3951" t="b">
        <f t="shared" si="920"/>
        <v>1</v>
      </c>
      <c r="U3951" t="b">
        <f t="shared" si="921"/>
        <v>1</v>
      </c>
      <c r="V3951" t="str">
        <f t="shared" si="922"/>
        <v>Top Company</v>
      </c>
      <c r="W3951" t="str">
        <f t="shared" si="923"/>
        <v>Don't Buy</v>
      </c>
      <c r="X3951" t="str">
        <f t="shared" si="924"/>
        <v>Not Known</v>
      </c>
      <c r="Z3951" t="str">
        <f t="shared" si="925"/>
        <v>None</v>
      </c>
      <c r="AB3951" t="str">
        <f t="shared" si="926"/>
        <v>0</v>
      </c>
    </row>
    <row r="3952" spans="1:28" x14ac:dyDescent="0.3">
      <c r="A3952">
        <v>3950</v>
      </c>
      <c r="B3952" t="s">
        <v>7669</v>
      </c>
      <c r="C3952" t="str">
        <f t="shared" si="913"/>
        <v>Short</v>
      </c>
      <c r="D3952">
        <v>4</v>
      </c>
      <c r="F3952" s="1">
        <f t="shared" si="927"/>
        <v>4</v>
      </c>
      <c r="G3952" s="1">
        <f t="shared" si="914"/>
        <v>4</v>
      </c>
      <c r="H3952">
        <f t="shared" si="915"/>
        <v>4</v>
      </c>
      <c r="I3952" t="s">
        <v>7640</v>
      </c>
      <c r="J3952" t="s">
        <v>22</v>
      </c>
      <c r="K3952" t="s">
        <v>7670</v>
      </c>
      <c r="L3952" t="str">
        <f t="shared" si="916"/>
        <v>Established</v>
      </c>
      <c r="N3952" s="2">
        <f t="shared" si="917"/>
        <v>12</v>
      </c>
      <c r="O3952" t="s">
        <v>267</v>
      </c>
      <c r="P3952" t="s">
        <v>683</v>
      </c>
      <c r="Q3952" t="s">
        <v>44</v>
      </c>
      <c r="R3952" t="str">
        <f t="shared" si="918"/>
        <v>Average</v>
      </c>
      <c r="S3952" t="str">
        <f t="shared" si="919"/>
        <v xml:space="preserve"> </v>
      </c>
      <c r="T3952" t="b">
        <f t="shared" si="920"/>
        <v>0</v>
      </c>
      <c r="U3952" t="b">
        <f t="shared" si="921"/>
        <v>1</v>
      </c>
      <c r="V3952" t="str">
        <f t="shared" si="922"/>
        <v>Average Company</v>
      </c>
      <c r="W3952" t="str">
        <f t="shared" si="923"/>
        <v>Don't Buy</v>
      </c>
      <c r="X3952" t="str">
        <f t="shared" si="924"/>
        <v>Not Known</v>
      </c>
      <c r="Z3952" t="str">
        <f t="shared" si="925"/>
        <v>None</v>
      </c>
      <c r="AB3952" t="str">
        <f t="shared" si="926"/>
        <v>0</v>
      </c>
    </row>
    <row r="3953" spans="1:28" x14ac:dyDescent="0.3">
      <c r="A3953">
        <v>3951</v>
      </c>
      <c r="B3953" t="s">
        <v>7671</v>
      </c>
      <c r="C3953" t="str">
        <f t="shared" si="913"/>
        <v>Short</v>
      </c>
      <c r="D3953">
        <v>3.3</v>
      </c>
      <c r="F3953" s="1">
        <f t="shared" si="927"/>
        <v>3.3</v>
      </c>
      <c r="G3953" s="1">
        <f t="shared" si="914"/>
        <v>3.3</v>
      </c>
      <c r="H3953">
        <f t="shared" si="915"/>
        <v>3.3</v>
      </c>
      <c r="I3953" t="s">
        <v>7640</v>
      </c>
      <c r="J3953" t="s">
        <v>10</v>
      </c>
      <c r="K3953" t="s">
        <v>341</v>
      </c>
      <c r="L3953" t="str">
        <f t="shared" si="916"/>
        <v>Established</v>
      </c>
      <c r="N3953" s="2">
        <f t="shared" si="917"/>
        <v>38</v>
      </c>
      <c r="O3953" t="s">
        <v>357</v>
      </c>
      <c r="P3953" t="s">
        <v>691</v>
      </c>
      <c r="Q3953" t="s">
        <v>3437</v>
      </c>
      <c r="R3953" t="str">
        <f t="shared" si="918"/>
        <v>Average</v>
      </c>
      <c r="S3953" t="str">
        <f t="shared" si="919"/>
        <v xml:space="preserve"> </v>
      </c>
      <c r="T3953" t="b">
        <f t="shared" si="920"/>
        <v>0</v>
      </c>
      <c r="U3953" t="b">
        <f t="shared" si="921"/>
        <v>0</v>
      </c>
      <c r="V3953" t="str">
        <f t="shared" si="922"/>
        <v>Average Company</v>
      </c>
      <c r="W3953" t="str">
        <f t="shared" si="923"/>
        <v>Don't Buy</v>
      </c>
      <c r="X3953" t="str">
        <f t="shared" si="924"/>
        <v>Not Known</v>
      </c>
      <c r="Z3953" t="str">
        <f t="shared" si="925"/>
        <v>None</v>
      </c>
      <c r="AB3953" t="str">
        <f t="shared" si="926"/>
        <v>0</v>
      </c>
    </row>
    <row r="3954" spans="1:28" x14ac:dyDescent="0.3">
      <c r="A3954">
        <v>3952</v>
      </c>
      <c r="B3954" t="s">
        <v>7672</v>
      </c>
      <c r="C3954" t="str">
        <f t="shared" si="913"/>
        <v>Long</v>
      </c>
      <c r="D3954">
        <v>4.3</v>
      </c>
      <c r="F3954" s="1">
        <f t="shared" si="927"/>
        <v>4.3</v>
      </c>
      <c r="G3954" s="1">
        <f t="shared" si="914"/>
        <v>4.3</v>
      </c>
      <c r="H3954">
        <f t="shared" si="915"/>
        <v>4.3</v>
      </c>
      <c r="I3954" t="s">
        <v>7640</v>
      </c>
      <c r="J3954" t="s">
        <v>22</v>
      </c>
      <c r="K3954" t="s">
        <v>7673</v>
      </c>
      <c r="L3954" t="str">
        <f t="shared" si="916"/>
        <v>Established</v>
      </c>
      <c r="N3954" s="2">
        <f t="shared" si="917"/>
        <v>37</v>
      </c>
      <c r="O3954" t="s">
        <v>538</v>
      </c>
      <c r="P3954" t="s">
        <v>691</v>
      </c>
      <c r="Q3954" t="s">
        <v>117</v>
      </c>
      <c r="R3954" t="str">
        <f t="shared" si="918"/>
        <v>Great</v>
      </c>
      <c r="S3954" t="str">
        <f t="shared" si="919"/>
        <v>Great</v>
      </c>
      <c r="T3954" t="b">
        <f t="shared" si="920"/>
        <v>1</v>
      </c>
      <c r="U3954" t="b">
        <f t="shared" si="921"/>
        <v>1</v>
      </c>
      <c r="V3954" t="str">
        <f t="shared" si="922"/>
        <v>Top Company</v>
      </c>
      <c r="W3954" t="str">
        <f t="shared" si="923"/>
        <v>Don't Buy</v>
      </c>
      <c r="X3954" t="str">
        <f t="shared" si="924"/>
        <v>Not Known</v>
      </c>
      <c r="Z3954" t="str">
        <f t="shared" si="925"/>
        <v>None</v>
      </c>
      <c r="AB3954" t="str">
        <f t="shared" si="926"/>
        <v>0</v>
      </c>
    </row>
    <row r="3955" spans="1:28" x14ac:dyDescent="0.3">
      <c r="A3955">
        <v>3953</v>
      </c>
      <c r="B3955" t="s">
        <v>7674</v>
      </c>
      <c r="C3955" t="str">
        <f t="shared" si="913"/>
        <v>Long</v>
      </c>
      <c r="D3955">
        <v>4.5999999999999996</v>
      </c>
      <c r="F3955" s="1">
        <f t="shared" si="927"/>
        <v>4.5999999999999996</v>
      </c>
      <c r="G3955" s="1">
        <f t="shared" si="914"/>
        <v>4.5999999999999996</v>
      </c>
      <c r="H3955">
        <f t="shared" si="915"/>
        <v>4.5999999999999996</v>
      </c>
      <c r="I3955" t="s">
        <v>7640</v>
      </c>
      <c r="J3955" t="s">
        <v>22</v>
      </c>
      <c r="K3955" t="s">
        <v>7675</v>
      </c>
      <c r="L3955" t="str">
        <f t="shared" si="916"/>
        <v>Established</v>
      </c>
      <c r="N3955" s="2">
        <f t="shared" si="917"/>
        <v>15</v>
      </c>
      <c r="O3955" t="s">
        <v>84</v>
      </c>
      <c r="P3955" t="s">
        <v>683</v>
      </c>
      <c r="Q3955" t="s">
        <v>235</v>
      </c>
      <c r="R3955" t="str">
        <f t="shared" si="918"/>
        <v>Great</v>
      </c>
      <c r="S3955" t="str">
        <f t="shared" si="919"/>
        <v>Great</v>
      </c>
      <c r="T3955" t="b">
        <f t="shared" si="920"/>
        <v>1</v>
      </c>
      <c r="U3955" t="b">
        <f t="shared" si="921"/>
        <v>1</v>
      </c>
      <c r="V3955" t="str">
        <f t="shared" si="922"/>
        <v>Average Company</v>
      </c>
      <c r="W3955" t="str">
        <f t="shared" si="923"/>
        <v>Don't Buy</v>
      </c>
      <c r="X3955" t="str">
        <f t="shared" si="924"/>
        <v>Not Known</v>
      </c>
      <c r="Z3955" t="str">
        <f t="shared" si="925"/>
        <v>None</v>
      </c>
      <c r="AB3955" t="str">
        <f t="shared" si="926"/>
        <v>0</v>
      </c>
    </row>
    <row r="3956" spans="1:28" x14ac:dyDescent="0.3">
      <c r="A3956">
        <v>3954</v>
      </c>
      <c r="B3956" t="s">
        <v>7676</v>
      </c>
      <c r="C3956" t="str">
        <f t="shared" si="913"/>
        <v>Long</v>
      </c>
      <c r="D3956">
        <v>4.3</v>
      </c>
      <c r="F3956" s="1">
        <f t="shared" si="927"/>
        <v>4.8</v>
      </c>
      <c r="G3956" s="1">
        <f t="shared" si="914"/>
        <v>4.8</v>
      </c>
      <c r="H3956">
        <f t="shared" si="915"/>
        <v>4.3999999999999995</v>
      </c>
      <c r="I3956" t="s">
        <v>7640</v>
      </c>
      <c r="J3956" t="s">
        <v>10</v>
      </c>
      <c r="K3956" t="s">
        <v>5580</v>
      </c>
      <c r="L3956" t="str">
        <f t="shared" si="916"/>
        <v>Startup</v>
      </c>
      <c r="N3956" s="2">
        <f t="shared" si="917"/>
        <v>5</v>
      </c>
      <c r="O3956" t="s">
        <v>138</v>
      </c>
      <c r="P3956" t="s">
        <v>147</v>
      </c>
      <c r="Q3956" t="s">
        <v>479</v>
      </c>
      <c r="R3956" t="str">
        <f t="shared" si="918"/>
        <v>Great</v>
      </c>
      <c r="S3956" t="str">
        <f t="shared" si="919"/>
        <v>Great</v>
      </c>
      <c r="T3956" t="b">
        <f t="shared" si="920"/>
        <v>0</v>
      </c>
      <c r="U3956" t="b">
        <f t="shared" si="921"/>
        <v>1</v>
      </c>
      <c r="V3956" t="str">
        <f t="shared" si="922"/>
        <v>Average Company</v>
      </c>
      <c r="W3956" t="str">
        <f t="shared" si="923"/>
        <v>Buy</v>
      </c>
      <c r="X3956" t="str">
        <f t="shared" si="924"/>
        <v>Not Known</v>
      </c>
      <c r="Z3956" t="str">
        <f t="shared" si="925"/>
        <v>None</v>
      </c>
      <c r="AB3956" t="str">
        <f t="shared" si="926"/>
        <v>0</v>
      </c>
    </row>
    <row r="3957" spans="1:28" x14ac:dyDescent="0.3">
      <c r="A3957">
        <v>3955</v>
      </c>
      <c r="B3957" t="s">
        <v>7677</v>
      </c>
      <c r="C3957" t="str">
        <f t="shared" si="913"/>
        <v>Long</v>
      </c>
      <c r="D3957">
        <v>4.5</v>
      </c>
      <c r="F3957" s="1">
        <f t="shared" si="927"/>
        <v>4.5</v>
      </c>
      <c r="G3957" s="1">
        <f t="shared" si="914"/>
        <v>4.5</v>
      </c>
      <c r="H3957">
        <f t="shared" si="915"/>
        <v>4.5</v>
      </c>
      <c r="I3957" t="s">
        <v>7640</v>
      </c>
      <c r="J3957" t="s">
        <v>22</v>
      </c>
      <c r="K3957" t="s">
        <v>7678</v>
      </c>
      <c r="L3957" t="str">
        <f t="shared" si="916"/>
        <v>Established</v>
      </c>
      <c r="N3957" s="2">
        <f t="shared" si="917"/>
        <v>41</v>
      </c>
      <c r="O3957" t="s">
        <v>39</v>
      </c>
      <c r="P3957" t="s">
        <v>683</v>
      </c>
      <c r="Q3957" t="s">
        <v>429</v>
      </c>
      <c r="R3957" t="str">
        <f t="shared" si="918"/>
        <v>Great</v>
      </c>
      <c r="S3957" t="str">
        <f t="shared" si="919"/>
        <v>Great</v>
      </c>
      <c r="T3957" t="b">
        <f t="shared" si="920"/>
        <v>1</v>
      </c>
      <c r="U3957" t="b">
        <f t="shared" si="921"/>
        <v>1</v>
      </c>
      <c r="V3957" t="str">
        <f t="shared" si="922"/>
        <v>Top Company</v>
      </c>
      <c r="W3957" t="str">
        <f t="shared" si="923"/>
        <v>Don't Buy</v>
      </c>
      <c r="X3957" t="str">
        <f t="shared" si="924"/>
        <v>Not Known</v>
      </c>
      <c r="Z3957" t="str">
        <f t="shared" si="925"/>
        <v>None</v>
      </c>
      <c r="AB3957" t="str">
        <f t="shared" si="926"/>
        <v>0</v>
      </c>
    </row>
    <row r="3958" spans="1:28" x14ac:dyDescent="0.3">
      <c r="A3958">
        <v>3956</v>
      </c>
      <c r="B3958" t="s">
        <v>7679</v>
      </c>
      <c r="C3958" t="str">
        <f t="shared" si="913"/>
        <v>Short</v>
      </c>
      <c r="D3958">
        <v>5</v>
      </c>
      <c r="F3958" s="1" t="e">
        <f t="shared" si="927"/>
        <v>#VALUE!</v>
      </c>
      <c r="G3958" s="1" t="e">
        <f t="shared" si="914"/>
        <v>#VALUE!</v>
      </c>
      <c r="H3958" t="e">
        <f t="shared" si="915"/>
        <v>#VALUE!</v>
      </c>
      <c r="I3958" t="s">
        <v>7640</v>
      </c>
      <c r="J3958" t="s">
        <v>7680</v>
      </c>
      <c r="K3958" t="s">
        <v>1308</v>
      </c>
      <c r="L3958" t="e">
        <f t="shared" si="916"/>
        <v>#VALUE!</v>
      </c>
      <c r="N3958" s="2" t="e">
        <f t="shared" si="917"/>
        <v>#VALUE!</v>
      </c>
      <c r="Q3958" t="s">
        <v>2154</v>
      </c>
      <c r="R3958" t="str">
        <f t="shared" si="918"/>
        <v>Great</v>
      </c>
      <c r="S3958" t="str">
        <f t="shared" si="919"/>
        <v>Great</v>
      </c>
      <c r="T3958" t="e">
        <f t="shared" si="920"/>
        <v>#VALUE!</v>
      </c>
      <c r="U3958" t="e">
        <f t="shared" si="921"/>
        <v>#VALUE!</v>
      </c>
      <c r="V3958" t="e">
        <f t="shared" si="922"/>
        <v>#VALUE!</v>
      </c>
      <c r="W3958" t="str">
        <f t="shared" si="923"/>
        <v>Don't Buy</v>
      </c>
      <c r="X3958" t="str">
        <f t="shared" si="924"/>
        <v>Not Known</v>
      </c>
      <c r="Z3958" t="e">
        <f t="shared" si="925"/>
        <v>#VALUE!</v>
      </c>
      <c r="AB3958" t="str">
        <f t="shared" si="926"/>
        <v>0</v>
      </c>
    </row>
    <row r="3959" spans="1:28" x14ac:dyDescent="0.3">
      <c r="A3959">
        <v>3957</v>
      </c>
      <c r="B3959" t="s">
        <v>7681</v>
      </c>
      <c r="C3959" t="str">
        <f t="shared" si="913"/>
        <v>Long</v>
      </c>
      <c r="D3959">
        <v>4.4000000000000004</v>
      </c>
      <c r="F3959" s="1">
        <f t="shared" si="927"/>
        <v>4.4000000000000004</v>
      </c>
      <c r="G3959" s="1">
        <f t="shared" si="914"/>
        <v>4.4000000000000004</v>
      </c>
      <c r="H3959">
        <f t="shared" si="915"/>
        <v>4.4000000000000004</v>
      </c>
      <c r="I3959" t="s">
        <v>6840</v>
      </c>
      <c r="J3959" t="s">
        <v>22</v>
      </c>
      <c r="K3959" t="s">
        <v>7682</v>
      </c>
      <c r="L3959" t="str">
        <f t="shared" si="916"/>
        <v>Established</v>
      </c>
      <c r="N3959" s="2">
        <f t="shared" si="917"/>
        <v>94</v>
      </c>
      <c r="O3959" t="s">
        <v>1652</v>
      </c>
      <c r="P3959" t="s">
        <v>2818</v>
      </c>
      <c r="Q3959" t="s">
        <v>105</v>
      </c>
      <c r="R3959" t="str">
        <f t="shared" si="918"/>
        <v>Great</v>
      </c>
      <c r="S3959" t="str">
        <f t="shared" si="919"/>
        <v>Great</v>
      </c>
      <c r="T3959" t="b">
        <f t="shared" si="920"/>
        <v>1</v>
      </c>
      <c r="U3959" t="b">
        <f t="shared" si="921"/>
        <v>1</v>
      </c>
      <c r="V3959" t="str">
        <f t="shared" si="922"/>
        <v>Top Company</v>
      </c>
      <c r="W3959" t="str">
        <f t="shared" si="923"/>
        <v>Don't Buy</v>
      </c>
      <c r="X3959" t="str">
        <f t="shared" si="924"/>
        <v>Not Known</v>
      </c>
      <c r="Z3959" t="str">
        <f t="shared" si="925"/>
        <v>None</v>
      </c>
      <c r="AB3959" t="str">
        <f t="shared" si="926"/>
        <v>0</v>
      </c>
    </row>
    <row r="3960" spans="1:28" x14ac:dyDescent="0.3">
      <c r="A3960">
        <v>3958</v>
      </c>
      <c r="B3960" t="s">
        <v>7683</v>
      </c>
      <c r="C3960" t="str">
        <f t="shared" si="913"/>
        <v>Short</v>
      </c>
      <c r="D3960">
        <v>3.9</v>
      </c>
      <c r="F3960" s="1">
        <f t="shared" si="927"/>
        <v>3.9</v>
      </c>
      <c r="G3960" s="1">
        <f t="shared" si="914"/>
        <v>3.9</v>
      </c>
      <c r="H3960">
        <f t="shared" si="915"/>
        <v>3.9</v>
      </c>
      <c r="I3960" t="s">
        <v>7640</v>
      </c>
      <c r="J3960" t="s">
        <v>22</v>
      </c>
      <c r="K3960" t="s">
        <v>7684</v>
      </c>
      <c r="L3960" t="str">
        <f t="shared" si="916"/>
        <v>Established</v>
      </c>
      <c r="N3960" s="2">
        <f t="shared" si="917"/>
        <v>63</v>
      </c>
      <c r="O3960" t="s">
        <v>629</v>
      </c>
      <c r="P3960" t="s">
        <v>683</v>
      </c>
      <c r="Q3960" t="s">
        <v>218</v>
      </c>
      <c r="R3960" t="str">
        <f t="shared" si="918"/>
        <v>Average</v>
      </c>
      <c r="S3960" t="str">
        <f t="shared" si="919"/>
        <v xml:space="preserve"> </v>
      </c>
      <c r="T3960" t="b">
        <f t="shared" si="920"/>
        <v>0</v>
      </c>
      <c r="U3960" t="b">
        <f t="shared" si="921"/>
        <v>1</v>
      </c>
      <c r="V3960" t="str">
        <f t="shared" si="922"/>
        <v>Average Company</v>
      </c>
      <c r="W3960" t="str">
        <f t="shared" si="923"/>
        <v>Don't Buy</v>
      </c>
      <c r="X3960" t="str">
        <f t="shared" si="924"/>
        <v>Not Known</v>
      </c>
      <c r="Z3960" t="str">
        <f t="shared" si="925"/>
        <v>None</v>
      </c>
      <c r="AB3960" t="str">
        <f t="shared" si="926"/>
        <v>0</v>
      </c>
    </row>
    <row r="3961" spans="1:28" x14ac:dyDescent="0.3">
      <c r="A3961">
        <v>3959</v>
      </c>
      <c r="B3961" t="s">
        <v>7685</v>
      </c>
      <c r="C3961" t="str">
        <f t="shared" si="913"/>
        <v>Long</v>
      </c>
      <c r="D3961">
        <v>4</v>
      </c>
      <c r="F3961" s="1">
        <f t="shared" si="927"/>
        <v>4</v>
      </c>
      <c r="G3961" s="1">
        <f t="shared" si="914"/>
        <v>4</v>
      </c>
      <c r="H3961">
        <f t="shared" si="915"/>
        <v>4</v>
      </c>
      <c r="I3961" t="s">
        <v>7686</v>
      </c>
      <c r="J3961" t="s">
        <v>10</v>
      </c>
      <c r="K3961" t="s">
        <v>3204</v>
      </c>
      <c r="L3961" t="str">
        <f t="shared" si="916"/>
        <v>Established</v>
      </c>
      <c r="N3961" s="2">
        <f t="shared" si="917"/>
        <v>54</v>
      </c>
      <c r="O3961" t="s">
        <v>12</v>
      </c>
      <c r="P3961" t="s">
        <v>691</v>
      </c>
      <c r="Q3961" t="s">
        <v>80</v>
      </c>
      <c r="R3961" t="str">
        <f t="shared" si="918"/>
        <v>Average</v>
      </c>
      <c r="S3961" t="str">
        <f t="shared" si="919"/>
        <v xml:space="preserve"> </v>
      </c>
      <c r="T3961" t="b">
        <f t="shared" si="920"/>
        <v>0</v>
      </c>
      <c r="U3961" t="b">
        <f t="shared" si="921"/>
        <v>1</v>
      </c>
      <c r="V3961" t="str">
        <f t="shared" si="922"/>
        <v>Average Company</v>
      </c>
      <c r="W3961" t="str">
        <f t="shared" si="923"/>
        <v>Buy</v>
      </c>
      <c r="X3961" t="str">
        <f t="shared" si="924"/>
        <v>Not Known</v>
      </c>
      <c r="Z3961" t="str">
        <f t="shared" si="925"/>
        <v>None</v>
      </c>
      <c r="AB3961" t="str">
        <f t="shared" si="926"/>
        <v>0</v>
      </c>
    </row>
    <row r="3962" spans="1:28" x14ac:dyDescent="0.3">
      <c r="A3962">
        <v>3960</v>
      </c>
      <c r="B3962" t="s">
        <v>7687</v>
      </c>
      <c r="C3962" t="str">
        <f t="shared" si="913"/>
        <v>Long</v>
      </c>
      <c r="D3962">
        <v>4.3</v>
      </c>
      <c r="F3962" s="1" t="e">
        <f t="shared" si="927"/>
        <v>#VALUE!</v>
      </c>
      <c r="G3962" s="1" t="e">
        <f t="shared" si="914"/>
        <v>#VALUE!</v>
      </c>
      <c r="H3962" t="e">
        <f t="shared" si="915"/>
        <v>#VALUE!</v>
      </c>
      <c r="I3962" t="s">
        <v>7686</v>
      </c>
      <c r="J3962" t="s">
        <v>22</v>
      </c>
      <c r="K3962" t="s">
        <v>7688</v>
      </c>
      <c r="L3962" t="e">
        <f t="shared" si="916"/>
        <v>#VALUE!</v>
      </c>
      <c r="N3962" s="2" t="e">
        <f t="shared" si="917"/>
        <v>#VALUE!</v>
      </c>
      <c r="O3962" t="s">
        <v>147</v>
      </c>
      <c r="Q3962" t="s">
        <v>773</v>
      </c>
      <c r="R3962" t="str">
        <f t="shared" si="918"/>
        <v>Great</v>
      </c>
      <c r="S3962" t="str">
        <f t="shared" si="919"/>
        <v>Great</v>
      </c>
      <c r="T3962" t="e">
        <f t="shared" si="920"/>
        <v>#VALUE!</v>
      </c>
      <c r="U3962" t="e">
        <f t="shared" si="921"/>
        <v>#VALUE!</v>
      </c>
      <c r="V3962" t="e">
        <f t="shared" si="922"/>
        <v>#VALUE!</v>
      </c>
      <c r="W3962" t="str">
        <f t="shared" si="923"/>
        <v>Buy</v>
      </c>
      <c r="X3962" t="str">
        <f t="shared" si="924"/>
        <v>Not Known</v>
      </c>
      <c r="Z3962" t="e">
        <f t="shared" si="925"/>
        <v>#VALUE!</v>
      </c>
      <c r="AB3962" t="str">
        <f t="shared" si="926"/>
        <v>0</v>
      </c>
    </row>
    <row r="3963" spans="1:28" x14ac:dyDescent="0.3">
      <c r="A3963">
        <v>3961</v>
      </c>
      <c r="B3963" t="s">
        <v>7689</v>
      </c>
      <c r="C3963" t="str">
        <f t="shared" si="913"/>
        <v>Short</v>
      </c>
      <c r="D3963">
        <v>3.3</v>
      </c>
      <c r="F3963" s="1">
        <f t="shared" si="927"/>
        <v>3.3</v>
      </c>
      <c r="G3963" s="1">
        <f t="shared" si="914"/>
        <v>3.3</v>
      </c>
      <c r="H3963">
        <f t="shared" si="915"/>
        <v>3.3</v>
      </c>
      <c r="I3963" t="s">
        <v>7686</v>
      </c>
      <c r="J3963" t="s">
        <v>22</v>
      </c>
      <c r="K3963" t="s">
        <v>7690</v>
      </c>
      <c r="L3963" t="str">
        <f t="shared" si="916"/>
        <v>Established</v>
      </c>
      <c r="N3963" s="2">
        <f t="shared" si="917"/>
        <v>66</v>
      </c>
      <c r="O3963" t="s">
        <v>803</v>
      </c>
      <c r="P3963" t="s">
        <v>1308</v>
      </c>
      <c r="Q3963" t="s">
        <v>50</v>
      </c>
      <c r="R3963" t="str">
        <f t="shared" si="918"/>
        <v>Average</v>
      </c>
      <c r="S3963" t="str">
        <f t="shared" si="919"/>
        <v xml:space="preserve"> </v>
      </c>
      <c r="T3963" t="b">
        <f t="shared" si="920"/>
        <v>0</v>
      </c>
      <c r="U3963" t="b">
        <f t="shared" si="921"/>
        <v>0</v>
      </c>
      <c r="V3963" t="str">
        <f t="shared" si="922"/>
        <v>Average Company</v>
      </c>
      <c r="W3963" t="str">
        <f t="shared" si="923"/>
        <v>Don't Buy</v>
      </c>
      <c r="X3963" t="str">
        <f t="shared" si="924"/>
        <v>Not Known</v>
      </c>
      <c r="Z3963" t="str">
        <f t="shared" si="925"/>
        <v>None</v>
      </c>
      <c r="AB3963" t="str">
        <f t="shared" si="926"/>
        <v>0</v>
      </c>
    </row>
    <row r="3964" spans="1:28" x14ac:dyDescent="0.3">
      <c r="A3964">
        <v>3962</v>
      </c>
      <c r="B3964" t="s">
        <v>7691</v>
      </c>
      <c r="C3964" t="str">
        <f t="shared" si="913"/>
        <v>Long</v>
      </c>
      <c r="D3964">
        <v>3.5</v>
      </c>
      <c r="F3964" s="1">
        <f t="shared" si="927"/>
        <v>3.5</v>
      </c>
      <c r="G3964" s="1">
        <f t="shared" si="914"/>
        <v>3.5</v>
      </c>
      <c r="H3964">
        <f t="shared" si="915"/>
        <v>3.5</v>
      </c>
      <c r="I3964" t="s">
        <v>7686</v>
      </c>
      <c r="J3964" t="s">
        <v>10</v>
      </c>
      <c r="K3964" t="s">
        <v>7692</v>
      </c>
      <c r="L3964" t="str">
        <f t="shared" si="916"/>
        <v>Established</v>
      </c>
      <c r="N3964" s="2">
        <f t="shared" si="917"/>
        <v>43</v>
      </c>
      <c r="O3964" t="s">
        <v>289</v>
      </c>
      <c r="P3964" t="s">
        <v>683</v>
      </c>
      <c r="Q3964" t="s">
        <v>204</v>
      </c>
      <c r="R3964" t="str">
        <f t="shared" si="918"/>
        <v>Average</v>
      </c>
      <c r="S3964" t="str">
        <f t="shared" si="919"/>
        <v xml:space="preserve"> </v>
      </c>
      <c r="T3964" t="b">
        <f t="shared" si="920"/>
        <v>0</v>
      </c>
      <c r="U3964" t="b">
        <f t="shared" si="921"/>
        <v>0</v>
      </c>
      <c r="V3964" t="str">
        <f t="shared" si="922"/>
        <v>Average Company</v>
      </c>
      <c r="W3964" t="str">
        <f t="shared" si="923"/>
        <v>Don't Buy</v>
      </c>
      <c r="X3964" t="str">
        <f t="shared" si="924"/>
        <v>Not Known</v>
      </c>
      <c r="Z3964" t="str">
        <f t="shared" si="925"/>
        <v>None</v>
      </c>
      <c r="AB3964" t="str">
        <f t="shared" si="926"/>
        <v>0</v>
      </c>
    </row>
    <row r="3965" spans="1:28" x14ac:dyDescent="0.3">
      <c r="A3965">
        <v>3963</v>
      </c>
      <c r="B3965" t="s">
        <v>7693</v>
      </c>
      <c r="C3965" t="str">
        <f t="shared" si="913"/>
        <v>Long</v>
      </c>
      <c r="D3965">
        <v>4.2</v>
      </c>
      <c r="F3965" s="1">
        <f t="shared" si="927"/>
        <v>4.2</v>
      </c>
      <c r="G3965" s="1">
        <f t="shared" si="914"/>
        <v>4.2</v>
      </c>
      <c r="H3965">
        <f t="shared" si="915"/>
        <v>4.2</v>
      </c>
      <c r="I3965" t="s">
        <v>7686</v>
      </c>
      <c r="J3965" t="s">
        <v>22</v>
      </c>
      <c r="K3965" t="s">
        <v>6431</v>
      </c>
      <c r="L3965" t="str">
        <f t="shared" si="916"/>
        <v>Established</v>
      </c>
      <c r="N3965" s="2">
        <f t="shared" si="917"/>
        <v>37</v>
      </c>
      <c r="O3965" t="s">
        <v>538</v>
      </c>
      <c r="P3965" t="s">
        <v>691</v>
      </c>
      <c r="Q3965" t="s">
        <v>773</v>
      </c>
      <c r="R3965" t="str">
        <f t="shared" si="918"/>
        <v>Great</v>
      </c>
      <c r="S3965" t="str">
        <f t="shared" si="919"/>
        <v>Great</v>
      </c>
      <c r="T3965" t="b">
        <f t="shared" si="920"/>
        <v>1</v>
      </c>
      <c r="U3965" t="b">
        <f t="shared" si="921"/>
        <v>1</v>
      </c>
      <c r="V3965" t="str">
        <f t="shared" si="922"/>
        <v>Top Company</v>
      </c>
      <c r="W3965" t="str">
        <f t="shared" si="923"/>
        <v>Don't Buy</v>
      </c>
      <c r="X3965" t="str">
        <f t="shared" si="924"/>
        <v>Not Known</v>
      </c>
      <c r="Z3965" t="str">
        <f t="shared" si="925"/>
        <v>None</v>
      </c>
      <c r="AB3965" t="str">
        <f t="shared" si="926"/>
        <v>0</v>
      </c>
    </row>
    <row r="3966" spans="1:28" x14ac:dyDescent="0.3">
      <c r="A3966">
        <v>3964</v>
      </c>
      <c r="B3966" t="s">
        <v>7694</v>
      </c>
      <c r="C3966" t="str">
        <f t="shared" si="913"/>
        <v>Long</v>
      </c>
      <c r="D3966">
        <v>4</v>
      </c>
      <c r="F3966" s="1">
        <f t="shared" si="927"/>
        <v>4</v>
      </c>
      <c r="G3966" s="1">
        <f t="shared" si="914"/>
        <v>4</v>
      </c>
      <c r="H3966">
        <f t="shared" si="915"/>
        <v>4</v>
      </c>
      <c r="I3966" t="s">
        <v>7686</v>
      </c>
      <c r="J3966" t="s">
        <v>10</v>
      </c>
      <c r="K3966" t="s">
        <v>1491</v>
      </c>
      <c r="L3966" t="str">
        <f t="shared" si="916"/>
        <v>Established</v>
      </c>
      <c r="N3966" s="2">
        <f t="shared" si="917"/>
        <v>46</v>
      </c>
      <c r="O3966" t="s">
        <v>596</v>
      </c>
      <c r="P3966" t="s">
        <v>691</v>
      </c>
      <c r="Q3966" t="s">
        <v>362</v>
      </c>
      <c r="R3966" t="str">
        <f t="shared" si="918"/>
        <v>Average</v>
      </c>
      <c r="S3966" t="str">
        <f t="shared" si="919"/>
        <v xml:space="preserve"> </v>
      </c>
      <c r="T3966" t="b">
        <f t="shared" si="920"/>
        <v>0</v>
      </c>
      <c r="U3966" t="b">
        <f t="shared" si="921"/>
        <v>1</v>
      </c>
      <c r="V3966" t="str">
        <f t="shared" si="922"/>
        <v>Average Company</v>
      </c>
      <c r="W3966" t="str">
        <f t="shared" si="923"/>
        <v>Don't Buy</v>
      </c>
      <c r="X3966" t="str">
        <f t="shared" si="924"/>
        <v>Not Known</v>
      </c>
      <c r="Z3966" t="str">
        <f t="shared" si="925"/>
        <v>None</v>
      </c>
      <c r="AB3966" t="str">
        <f t="shared" si="926"/>
        <v>0</v>
      </c>
    </row>
    <row r="3967" spans="1:28" x14ac:dyDescent="0.3">
      <c r="A3967">
        <v>3965</v>
      </c>
      <c r="B3967" t="s">
        <v>7695</v>
      </c>
      <c r="C3967" t="str">
        <f t="shared" si="913"/>
        <v>Long</v>
      </c>
      <c r="D3967">
        <v>4</v>
      </c>
      <c r="F3967" s="1">
        <f t="shared" si="927"/>
        <v>4</v>
      </c>
      <c r="G3967" s="1">
        <f t="shared" si="914"/>
        <v>4</v>
      </c>
      <c r="H3967">
        <f t="shared" si="915"/>
        <v>4</v>
      </c>
      <c r="I3967" t="s">
        <v>7686</v>
      </c>
      <c r="J3967" t="s">
        <v>10</v>
      </c>
      <c r="K3967" t="s">
        <v>7696</v>
      </c>
      <c r="L3967" t="str">
        <f t="shared" si="916"/>
        <v>Established</v>
      </c>
      <c r="N3967" s="2">
        <f t="shared" si="917"/>
        <v>27</v>
      </c>
      <c r="O3967" t="s">
        <v>109</v>
      </c>
      <c r="P3967" t="s">
        <v>147</v>
      </c>
      <c r="Q3967" t="s">
        <v>235</v>
      </c>
      <c r="R3967" t="str">
        <f t="shared" si="918"/>
        <v>Average</v>
      </c>
      <c r="S3967" t="str">
        <f t="shared" si="919"/>
        <v xml:space="preserve"> </v>
      </c>
      <c r="T3967" t="b">
        <f t="shared" si="920"/>
        <v>0</v>
      </c>
      <c r="U3967" t="b">
        <f t="shared" si="921"/>
        <v>1</v>
      </c>
      <c r="V3967" t="str">
        <f t="shared" si="922"/>
        <v>Average Company</v>
      </c>
      <c r="W3967" t="str">
        <f t="shared" si="923"/>
        <v>Don't Buy</v>
      </c>
      <c r="X3967" t="str">
        <f t="shared" si="924"/>
        <v>Not Known</v>
      </c>
      <c r="Z3967" t="str">
        <f t="shared" si="925"/>
        <v>None</v>
      </c>
      <c r="AB3967" t="str">
        <f t="shared" si="926"/>
        <v>0</v>
      </c>
    </row>
    <row r="3968" spans="1:28" x14ac:dyDescent="0.3">
      <c r="A3968">
        <v>3966</v>
      </c>
      <c r="B3968" t="s">
        <v>7697</v>
      </c>
      <c r="C3968" t="str">
        <f t="shared" si="913"/>
        <v>Long</v>
      </c>
      <c r="D3968">
        <v>4.3</v>
      </c>
      <c r="F3968" s="1">
        <f t="shared" si="927"/>
        <v>4.3</v>
      </c>
      <c r="G3968" s="1">
        <f t="shared" si="914"/>
        <v>4.3</v>
      </c>
      <c r="H3968">
        <f t="shared" si="915"/>
        <v>4.3</v>
      </c>
      <c r="I3968" t="s">
        <v>7686</v>
      </c>
      <c r="J3968" t="s">
        <v>10</v>
      </c>
      <c r="K3968" t="s">
        <v>1017</v>
      </c>
      <c r="L3968" t="str">
        <f t="shared" si="916"/>
        <v>Established</v>
      </c>
      <c r="N3968" s="2">
        <f t="shared" si="917"/>
        <v>40</v>
      </c>
      <c r="O3968" t="s">
        <v>375</v>
      </c>
      <c r="P3968" t="s">
        <v>683</v>
      </c>
      <c r="Q3968" t="s">
        <v>204</v>
      </c>
      <c r="R3968" t="str">
        <f t="shared" si="918"/>
        <v>Great</v>
      </c>
      <c r="S3968" t="str">
        <f t="shared" si="919"/>
        <v>Great</v>
      </c>
      <c r="T3968" t="b">
        <f t="shared" si="920"/>
        <v>1</v>
      </c>
      <c r="U3968" t="b">
        <f t="shared" si="921"/>
        <v>1</v>
      </c>
      <c r="V3968" t="str">
        <f t="shared" si="922"/>
        <v>Top Company</v>
      </c>
      <c r="W3968" t="str">
        <f t="shared" si="923"/>
        <v>Don't Buy</v>
      </c>
      <c r="X3968" t="str">
        <f t="shared" si="924"/>
        <v>Not Known</v>
      </c>
      <c r="Z3968" t="str">
        <f t="shared" si="925"/>
        <v>None</v>
      </c>
      <c r="AB3968" t="str">
        <f t="shared" si="926"/>
        <v>0</v>
      </c>
    </row>
    <row r="3969" spans="1:28" x14ac:dyDescent="0.3">
      <c r="A3969">
        <v>3967</v>
      </c>
      <c r="B3969" t="s">
        <v>7698</v>
      </c>
      <c r="C3969" t="str">
        <f t="shared" si="913"/>
        <v>Long</v>
      </c>
      <c r="D3969">
        <v>4.4000000000000004</v>
      </c>
      <c r="F3969" s="1">
        <f t="shared" si="927"/>
        <v>4.4000000000000004</v>
      </c>
      <c r="G3969" s="1">
        <f t="shared" si="914"/>
        <v>4.4000000000000004</v>
      </c>
      <c r="H3969">
        <f t="shared" si="915"/>
        <v>4.4000000000000004</v>
      </c>
      <c r="I3969" t="s">
        <v>7686</v>
      </c>
      <c r="J3969" t="s">
        <v>420</v>
      </c>
      <c r="K3969" t="s">
        <v>7699</v>
      </c>
      <c r="L3969" t="str">
        <f t="shared" si="916"/>
        <v>Established</v>
      </c>
      <c r="N3969" s="2">
        <f t="shared" si="917"/>
        <v>37</v>
      </c>
      <c r="O3969" t="s">
        <v>538</v>
      </c>
      <c r="P3969" t="s">
        <v>2818</v>
      </c>
      <c r="Q3969" t="s">
        <v>551</v>
      </c>
      <c r="R3969" t="str">
        <f t="shared" si="918"/>
        <v>Great</v>
      </c>
      <c r="S3969" t="str">
        <f t="shared" si="919"/>
        <v>Great</v>
      </c>
      <c r="T3969" t="b">
        <f t="shared" si="920"/>
        <v>1</v>
      </c>
      <c r="U3969" t="b">
        <f t="shared" si="921"/>
        <v>1</v>
      </c>
      <c r="V3969" t="str">
        <f t="shared" si="922"/>
        <v>Top Company</v>
      </c>
      <c r="W3969" t="str">
        <f t="shared" si="923"/>
        <v>Don't Buy</v>
      </c>
      <c r="X3969" t="str">
        <f t="shared" si="924"/>
        <v>Not Known</v>
      </c>
      <c r="Z3969" t="str">
        <f t="shared" si="925"/>
        <v>None</v>
      </c>
      <c r="AB3969" t="str">
        <f t="shared" si="926"/>
        <v>0</v>
      </c>
    </row>
    <row r="3970" spans="1:28" x14ac:dyDescent="0.3">
      <c r="A3970">
        <v>3968</v>
      </c>
      <c r="B3970" t="s">
        <v>7700</v>
      </c>
      <c r="C3970" t="str">
        <f t="shared" si="913"/>
        <v>Long</v>
      </c>
      <c r="D3970">
        <v>3.7</v>
      </c>
      <c r="F3970" s="1">
        <f t="shared" si="927"/>
        <v>3.7</v>
      </c>
      <c r="G3970" s="1">
        <f t="shared" si="914"/>
        <v>3.7</v>
      </c>
      <c r="H3970">
        <f t="shared" si="915"/>
        <v>3.7</v>
      </c>
      <c r="I3970" t="s">
        <v>7686</v>
      </c>
      <c r="J3970" t="s">
        <v>22</v>
      </c>
      <c r="K3970" t="s">
        <v>7701</v>
      </c>
      <c r="L3970" t="str">
        <f t="shared" si="916"/>
        <v>Established</v>
      </c>
      <c r="N3970" s="2">
        <f t="shared" si="917"/>
        <v>75</v>
      </c>
      <c r="O3970" t="s">
        <v>826</v>
      </c>
      <c r="P3970" t="s">
        <v>13</v>
      </c>
      <c r="Q3970" t="s">
        <v>2970</v>
      </c>
      <c r="R3970" t="str">
        <f t="shared" si="918"/>
        <v>Average</v>
      </c>
      <c r="S3970" t="str">
        <f t="shared" si="919"/>
        <v xml:space="preserve"> </v>
      </c>
      <c r="T3970" t="b">
        <f t="shared" si="920"/>
        <v>0</v>
      </c>
      <c r="U3970" t="b">
        <f t="shared" si="921"/>
        <v>1</v>
      </c>
      <c r="V3970" t="str">
        <f t="shared" si="922"/>
        <v>Average Company</v>
      </c>
      <c r="W3970" t="str">
        <f t="shared" si="923"/>
        <v>Buy</v>
      </c>
      <c r="X3970" t="str">
        <f t="shared" si="924"/>
        <v>Not Known</v>
      </c>
      <c r="Z3970" t="str">
        <f t="shared" si="925"/>
        <v>None</v>
      </c>
      <c r="AB3970" t="str">
        <f t="shared" si="926"/>
        <v>0</v>
      </c>
    </row>
    <row r="3971" spans="1:28" x14ac:dyDescent="0.3">
      <c r="A3971">
        <v>3969</v>
      </c>
      <c r="B3971" t="s">
        <v>7702</v>
      </c>
      <c r="C3971" t="str">
        <f t="shared" ref="C3971:C4034" si="928">IF(LEN(B3971)&gt;=10,"Long","Short")</f>
        <v>Short</v>
      </c>
      <c r="D3971">
        <v>4.5999999999999996</v>
      </c>
      <c r="F3971" s="1">
        <f t="shared" si="927"/>
        <v>4.5999999999999996</v>
      </c>
      <c r="G3971" s="1">
        <f t="shared" ref="G3971:G4034" si="929">IF(L3971="Startup",D3971+0.5,D3971)</f>
        <v>4.5999999999999996</v>
      </c>
      <c r="H3971">
        <f t="shared" ref="H3971:H4034" si="930">IF(L3971="Startup",D3971+0.1,D3971)</f>
        <v>4.5999999999999996</v>
      </c>
      <c r="I3971" t="s">
        <v>7686</v>
      </c>
      <c r="J3971" t="s">
        <v>22</v>
      </c>
      <c r="K3971" t="s">
        <v>4252</v>
      </c>
      <c r="L3971" t="str">
        <f t="shared" ref="L3971:L4034" si="931">IF(N3971&lt;10,"Startup","Established")</f>
        <v>Established</v>
      </c>
      <c r="N3971" s="2">
        <f t="shared" ref="N3971:N4034" si="932">INT(LEFT(O3971,2))</f>
        <v>19</v>
      </c>
      <c r="O3971" t="s">
        <v>100</v>
      </c>
      <c r="P3971" t="s">
        <v>691</v>
      </c>
      <c r="Q3971" t="s">
        <v>243</v>
      </c>
      <c r="R3971" t="str">
        <f t="shared" ref="R3971:R4034" si="933">IF(D3971&gt;4,"Great","Average")</f>
        <v>Great</v>
      </c>
      <c r="S3971" t="str">
        <f t="shared" ref="S3971:S4034" si="934">IF(D3971&gt;4,"Great"," ")</f>
        <v>Great</v>
      </c>
      <c r="T3971" t="b">
        <f t="shared" ref="T3971:T4034" si="935">AND(D3971:D13929&gt;4,N3971:N13929&gt;10)</f>
        <v>1</v>
      </c>
      <c r="U3971" t="b">
        <f t="shared" ref="U3971:U4034" si="936">OR(D3971&gt;3.5,N3971&lt;10)</f>
        <v>1</v>
      </c>
      <c r="V3971" t="str">
        <f t="shared" ref="V3971:V4034" si="937">IF(AND(D3971&gt;4,N3971&gt;20),"Top Company","Average Company")</f>
        <v>Average Company</v>
      </c>
      <c r="W3971" t="str">
        <f t="shared" ref="W3971:W4034" si="938">IF(OR(LEFT(B3971,1)="T",LEFT(B3971,1)="G"),"Buy","Don't Buy")</f>
        <v>Don't Buy</v>
      </c>
      <c r="X3971" t="str">
        <f t="shared" ref="X3971:X4034" si="939">IF(IF(Q3971="Financial Services",ISNUMBER(SEARCH("Mumbai",K3971))),"Bombay Finance","Not Known")</f>
        <v>Not Known</v>
      </c>
      <c r="Z3971" t="str">
        <f t="shared" ref="Z3971:Z4034" si="940">IF(AND(OR(ISNUMBER(SEARCH("Bangalore",K3971)),ISNUMBER(SEARCH("Bengaluru",K3971)),ISNUMBER(SEARCH("Chennai",K3971))),N3971&lt;10),"Silicon Valley Startups","None")</f>
        <v>None</v>
      </c>
      <c r="AB3971" t="str">
        <f t="shared" ref="AB3971:AB4034" si="941">IF(AND(OR(Q3971="IT Services &amp; Consulting",Q3971="Financial Services"),D3971&gt;4),"1Million",IF(AND(OR(Q3971="IT Services &amp; Consulting",Q3971="Financial Services"),D3971&lt;=4),"500K",IF(AND(Q3971="Telecom / ISP",D3971&gt;4),"800K","0")))</f>
        <v>0</v>
      </c>
    </row>
    <row r="3972" spans="1:28" x14ac:dyDescent="0.3">
      <c r="A3972">
        <v>3970</v>
      </c>
      <c r="B3972" t="s">
        <v>7703</v>
      </c>
      <c r="C3972" t="str">
        <f t="shared" si="928"/>
        <v>Long</v>
      </c>
      <c r="D3972">
        <v>3.6</v>
      </c>
      <c r="F3972" s="1">
        <f t="shared" si="927"/>
        <v>3.6</v>
      </c>
      <c r="G3972" s="1">
        <f t="shared" si="929"/>
        <v>3.6</v>
      </c>
      <c r="H3972">
        <f t="shared" si="930"/>
        <v>3.6</v>
      </c>
      <c r="I3972" t="s">
        <v>7686</v>
      </c>
      <c r="J3972" t="s">
        <v>22</v>
      </c>
      <c r="K3972" t="s">
        <v>7704</v>
      </c>
      <c r="L3972" t="str">
        <f t="shared" si="931"/>
        <v>Established</v>
      </c>
      <c r="N3972" s="2">
        <f t="shared" si="932"/>
        <v>18</v>
      </c>
      <c r="O3972" t="s">
        <v>200</v>
      </c>
      <c r="P3972" t="s">
        <v>147</v>
      </c>
      <c r="Q3972" t="s">
        <v>19</v>
      </c>
      <c r="R3972" t="str">
        <f t="shared" si="933"/>
        <v>Average</v>
      </c>
      <c r="S3972" t="str">
        <f t="shared" si="934"/>
        <v xml:space="preserve"> </v>
      </c>
      <c r="T3972" t="b">
        <f t="shared" si="935"/>
        <v>0</v>
      </c>
      <c r="U3972" t="b">
        <f t="shared" si="936"/>
        <v>1</v>
      </c>
      <c r="V3972" t="str">
        <f t="shared" si="937"/>
        <v>Average Company</v>
      </c>
      <c r="W3972" t="str">
        <f t="shared" si="938"/>
        <v>Buy</v>
      </c>
      <c r="X3972" t="str">
        <f t="shared" si="939"/>
        <v>Not Known</v>
      </c>
      <c r="Z3972" t="str">
        <f t="shared" si="940"/>
        <v>None</v>
      </c>
      <c r="AB3972" t="str">
        <f t="shared" si="941"/>
        <v>500K</v>
      </c>
    </row>
    <row r="3973" spans="1:28" x14ac:dyDescent="0.3">
      <c r="A3973">
        <v>3971</v>
      </c>
      <c r="B3973" t="s">
        <v>7705</v>
      </c>
      <c r="C3973" t="str">
        <f t="shared" si="928"/>
        <v>Long</v>
      </c>
      <c r="D3973">
        <v>3.9</v>
      </c>
      <c r="F3973" s="1">
        <f t="shared" si="927"/>
        <v>3.9</v>
      </c>
      <c r="G3973" s="1">
        <f t="shared" si="929"/>
        <v>3.9</v>
      </c>
      <c r="H3973">
        <f t="shared" si="930"/>
        <v>3.9</v>
      </c>
      <c r="I3973" t="s">
        <v>7686</v>
      </c>
      <c r="J3973" t="s">
        <v>10</v>
      </c>
      <c r="K3973" t="s">
        <v>1569</v>
      </c>
      <c r="L3973" t="str">
        <f t="shared" si="931"/>
        <v>Established</v>
      </c>
      <c r="N3973" s="2">
        <f t="shared" si="932"/>
        <v>35</v>
      </c>
      <c r="O3973" t="s">
        <v>249</v>
      </c>
      <c r="P3973" t="s">
        <v>691</v>
      </c>
      <c r="Q3973" t="s">
        <v>19</v>
      </c>
      <c r="R3973" t="str">
        <f t="shared" si="933"/>
        <v>Average</v>
      </c>
      <c r="S3973" t="str">
        <f t="shared" si="934"/>
        <v xml:space="preserve"> </v>
      </c>
      <c r="T3973" t="b">
        <f t="shared" si="935"/>
        <v>0</v>
      </c>
      <c r="U3973" t="b">
        <f t="shared" si="936"/>
        <v>1</v>
      </c>
      <c r="V3973" t="str">
        <f t="shared" si="937"/>
        <v>Average Company</v>
      </c>
      <c r="W3973" t="str">
        <f t="shared" si="938"/>
        <v>Don't Buy</v>
      </c>
      <c r="X3973" t="str">
        <f t="shared" si="939"/>
        <v>Not Known</v>
      </c>
      <c r="Z3973" t="str">
        <f t="shared" si="940"/>
        <v>None</v>
      </c>
      <c r="AB3973" t="str">
        <f t="shared" si="941"/>
        <v>500K</v>
      </c>
    </row>
    <row r="3974" spans="1:28" x14ac:dyDescent="0.3">
      <c r="A3974">
        <v>3972</v>
      </c>
      <c r="B3974" t="s">
        <v>7706</v>
      </c>
      <c r="C3974" t="str">
        <f t="shared" si="928"/>
        <v>Long</v>
      </c>
      <c r="D3974">
        <v>4.0999999999999996</v>
      </c>
      <c r="F3974" s="1">
        <f t="shared" si="927"/>
        <v>4.0999999999999996</v>
      </c>
      <c r="G3974" s="1">
        <f t="shared" si="929"/>
        <v>4.0999999999999996</v>
      </c>
      <c r="H3974">
        <f t="shared" si="930"/>
        <v>4.0999999999999996</v>
      </c>
      <c r="I3974" t="s">
        <v>7686</v>
      </c>
      <c r="J3974" t="s">
        <v>22</v>
      </c>
      <c r="K3974" t="s">
        <v>7707</v>
      </c>
      <c r="L3974" t="str">
        <f t="shared" si="931"/>
        <v>Established</v>
      </c>
      <c r="N3974" s="2">
        <f t="shared" si="932"/>
        <v>11</v>
      </c>
      <c r="O3974" t="s">
        <v>146</v>
      </c>
      <c r="P3974" t="s">
        <v>1308</v>
      </c>
      <c r="Q3974" t="s">
        <v>218</v>
      </c>
      <c r="R3974" t="str">
        <f t="shared" si="933"/>
        <v>Great</v>
      </c>
      <c r="S3974" t="str">
        <f t="shared" si="934"/>
        <v>Great</v>
      </c>
      <c r="T3974" t="b">
        <f t="shared" si="935"/>
        <v>1</v>
      </c>
      <c r="U3974" t="b">
        <f t="shared" si="936"/>
        <v>1</v>
      </c>
      <c r="V3974" t="str">
        <f t="shared" si="937"/>
        <v>Average Company</v>
      </c>
      <c r="W3974" t="str">
        <f t="shared" si="938"/>
        <v>Don't Buy</v>
      </c>
      <c r="X3974" t="str">
        <f t="shared" si="939"/>
        <v>Not Known</v>
      </c>
      <c r="Z3974" t="str">
        <f t="shared" si="940"/>
        <v>None</v>
      </c>
      <c r="AB3974" t="str">
        <f t="shared" si="941"/>
        <v>0</v>
      </c>
    </row>
    <row r="3975" spans="1:28" x14ac:dyDescent="0.3">
      <c r="A3975">
        <v>3973</v>
      </c>
      <c r="B3975" t="s">
        <v>7708</v>
      </c>
      <c r="C3975" t="str">
        <f t="shared" si="928"/>
        <v>Long</v>
      </c>
      <c r="D3975">
        <v>4</v>
      </c>
      <c r="F3975" s="1">
        <f t="shared" si="927"/>
        <v>4</v>
      </c>
      <c r="G3975" s="1">
        <f t="shared" si="929"/>
        <v>4</v>
      </c>
      <c r="H3975">
        <f t="shared" si="930"/>
        <v>4</v>
      </c>
      <c r="I3975" t="s">
        <v>7686</v>
      </c>
      <c r="J3975" t="s">
        <v>10</v>
      </c>
      <c r="K3975" t="s">
        <v>2958</v>
      </c>
      <c r="L3975" t="str">
        <f t="shared" si="931"/>
        <v>Established</v>
      </c>
      <c r="N3975" s="2">
        <f t="shared" si="932"/>
        <v>42</v>
      </c>
      <c r="O3975" t="s">
        <v>397</v>
      </c>
      <c r="P3975" t="s">
        <v>147</v>
      </c>
      <c r="Q3975" t="s">
        <v>612</v>
      </c>
      <c r="R3975" t="str">
        <f t="shared" si="933"/>
        <v>Average</v>
      </c>
      <c r="S3975" t="str">
        <f t="shared" si="934"/>
        <v xml:space="preserve"> </v>
      </c>
      <c r="T3975" t="b">
        <f t="shared" si="935"/>
        <v>0</v>
      </c>
      <c r="U3975" t="b">
        <f t="shared" si="936"/>
        <v>1</v>
      </c>
      <c r="V3975" t="str">
        <f t="shared" si="937"/>
        <v>Average Company</v>
      </c>
      <c r="W3975" t="str">
        <f t="shared" si="938"/>
        <v>Don't Buy</v>
      </c>
      <c r="X3975" t="str">
        <f t="shared" si="939"/>
        <v>Not Known</v>
      </c>
      <c r="Z3975" t="str">
        <f t="shared" si="940"/>
        <v>None</v>
      </c>
      <c r="AB3975" t="str">
        <f t="shared" si="941"/>
        <v>0</v>
      </c>
    </row>
    <row r="3976" spans="1:28" x14ac:dyDescent="0.3">
      <c r="A3976">
        <v>3974</v>
      </c>
      <c r="B3976" t="s">
        <v>7709</v>
      </c>
      <c r="C3976" t="str">
        <f t="shared" si="928"/>
        <v>Long</v>
      </c>
      <c r="D3976">
        <v>3.8</v>
      </c>
      <c r="F3976" s="1">
        <f t="shared" si="927"/>
        <v>3.8</v>
      </c>
      <c r="G3976" s="1">
        <f t="shared" si="929"/>
        <v>3.8</v>
      </c>
      <c r="H3976">
        <f t="shared" si="930"/>
        <v>3.8</v>
      </c>
      <c r="I3976" t="s">
        <v>7686</v>
      </c>
      <c r="J3976" t="s">
        <v>10</v>
      </c>
      <c r="K3976" t="s">
        <v>1350</v>
      </c>
      <c r="L3976" t="str">
        <f t="shared" si="931"/>
        <v>Established</v>
      </c>
      <c r="N3976" s="2">
        <f t="shared" si="932"/>
        <v>66</v>
      </c>
      <c r="O3976" t="s">
        <v>803</v>
      </c>
      <c r="P3976" t="s">
        <v>147</v>
      </c>
      <c r="Q3976" t="s">
        <v>564</v>
      </c>
      <c r="R3976" t="str">
        <f t="shared" si="933"/>
        <v>Average</v>
      </c>
      <c r="S3976" t="str">
        <f t="shared" si="934"/>
        <v xml:space="preserve"> </v>
      </c>
      <c r="T3976" t="b">
        <f t="shared" si="935"/>
        <v>0</v>
      </c>
      <c r="U3976" t="b">
        <f t="shared" si="936"/>
        <v>1</v>
      </c>
      <c r="V3976" t="str">
        <f t="shared" si="937"/>
        <v>Average Company</v>
      </c>
      <c r="W3976" t="str">
        <f t="shared" si="938"/>
        <v>Don't Buy</v>
      </c>
      <c r="X3976" t="str">
        <f t="shared" si="939"/>
        <v>Not Known</v>
      </c>
      <c r="Z3976" t="str">
        <f t="shared" si="940"/>
        <v>None</v>
      </c>
      <c r="AB3976" t="str">
        <f t="shared" si="941"/>
        <v>0</v>
      </c>
    </row>
    <row r="3977" spans="1:28" x14ac:dyDescent="0.3">
      <c r="A3977">
        <v>3975</v>
      </c>
      <c r="B3977" t="s">
        <v>7710</v>
      </c>
      <c r="C3977" t="str">
        <f t="shared" si="928"/>
        <v>Long</v>
      </c>
      <c r="D3977">
        <v>4</v>
      </c>
      <c r="F3977" s="1">
        <f t="shared" si="927"/>
        <v>4</v>
      </c>
      <c r="G3977" s="1">
        <f t="shared" si="929"/>
        <v>4</v>
      </c>
      <c r="H3977">
        <f t="shared" si="930"/>
        <v>4</v>
      </c>
      <c r="I3977" t="s">
        <v>7686</v>
      </c>
      <c r="J3977" t="s">
        <v>22</v>
      </c>
      <c r="K3977" t="s">
        <v>7711</v>
      </c>
      <c r="L3977" t="str">
        <f t="shared" si="931"/>
        <v>Established</v>
      </c>
      <c r="N3977" s="2">
        <f t="shared" si="932"/>
        <v>13</v>
      </c>
      <c r="O3977" t="s">
        <v>893</v>
      </c>
      <c r="P3977" t="s">
        <v>683</v>
      </c>
      <c r="Q3977" t="s">
        <v>843</v>
      </c>
      <c r="R3977" t="str">
        <f t="shared" si="933"/>
        <v>Average</v>
      </c>
      <c r="S3977" t="str">
        <f t="shared" si="934"/>
        <v xml:space="preserve"> </v>
      </c>
      <c r="T3977" t="b">
        <f t="shared" si="935"/>
        <v>0</v>
      </c>
      <c r="U3977" t="b">
        <f t="shared" si="936"/>
        <v>1</v>
      </c>
      <c r="V3977" t="str">
        <f t="shared" si="937"/>
        <v>Average Company</v>
      </c>
      <c r="W3977" t="str">
        <f t="shared" si="938"/>
        <v>Don't Buy</v>
      </c>
      <c r="X3977" t="str">
        <f t="shared" si="939"/>
        <v>Not Known</v>
      </c>
      <c r="Z3977" t="str">
        <f t="shared" si="940"/>
        <v>None</v>
      </c>
      <c r="AB3977" t="str">
        <f t="shared" si="941"/>
        <v>0</v>
      </c>
    </row>
    <row r="3978" spans="1:28" x14ac:dyDescent="0.3">
      <c r="A3978">
        <v>3976</v>
      </c>
      <c r="B3978" t="s">
        <v>7712</v>
      </c>
      <c r="C3978" t="str">
        <f t="shared" si="928"/>
        <v>Long</v>
      </c>
      <c r="D3978">
        <v>4.2</v>
      </c>
      <c r="F3978" s="1">
        <f t="shared" si="927"/>
        <v>4.7</v>
      </c>
      <c r="G3978" s="1">
        <f t="shared" si="929"/>
        <v>4.7</v>
      </c>
      <c r="H3978">
        <f t="shared" si="930"/>
        <v>4.3</v>
      </c>
      <c r="I3978" t="s">
        <v>7686</v>
      </c>
      <c r="J3978" t="s">
        <v>10</v>
      </c>
      <c r="K3978" t="s">
        <v>7713</v>
      </c>
      <c r="L3978" t="str">
        <f t="shared" si="931"/>
        <v>Startup</v>
      </c>
      <c r="N3978" s="2">
        <f t="shared" si="932"/>
        <v>8</v>
      </c>
      <c r="O3978" t="s">
        <v>583</v>
      </c>
      <c r="P3978" t="s">
        <v>13</v>
      </c>
      <c r="Q3978" t="s">
        <v>605</v>
      </c>
      <c r="R3978" t="str">
        <f t="shared" si="933"/>
        <v>Great</v>
      </c>
      <c r="S3978" t="str">
        <f t="shared" si="934"/>
        <v>Great</v>
      </c>
      <c r="T3978" t="b">
        <f t="shared" si="935"/>
        <v>0</v>
      </c>
      <c r="U3978" t="b">
        <f t="shared" si="936"/>
        <v>1</v>
      </c>
      <c r="V3978" t="str">
        <f t="shared" si="937"/>
        <v>Average Company</v>
      </c>
      <c r="W3978" t="str">
        <f t="shared" si="938"/>
        <v>Don't Buy</v>
      </c>
      <c r="X3978" t="str">
        <f t="shared" si="939"/>
        <v>Not Known</v>
      </c>
      <c r="Z3978" t="str">
        <f t="shared" si="940"/>
        <v>None</v>
      </c>
      <c r="AB3978" t="str">
        <f t="shared" si="941"/>
        <v>0</v>
      </c>
    </row>
    <row r="3979" spans="1:28" x14ac:dyDescent="0.3">
      <c r="A3979">
        <v>3977</v>
      </c>
      <c r="B3979" t="s">
        <v>7714</v>
      </c>
      <c r="C3979" t="str">
        <f t="shared" si="928"/>
        <v>Long</v>
      </c>
      <c r="D3979">
        <v>3.8</v>
      </c>
      <c r="F3979" s="1">
        <f t="shared" si="927"/>
        <v>3.8</v>
      </c>
      <c r="G3979" s="1">
        <f t="shared" si="929"/>
        <v>3.8</v>
      </c>
      <c r="H3979">
        <f t="shared" si="930"/>
        <v>3.8</v>
      </c>
      <c r="I3979" t="s">
        <v>7686</v>
      </c>
      <c r="J3979" t="s">
        <v>10</v>
      </c>
      <c r="K3979" t="s">
        <v>7715</v>
      </c>
      <c r="L3979" t="str">
        <f t="shared" si="931"/>
        <v>Established</v>
      </c>
      <c r="N3979" s="2">
        <f t="shared" si="932"/>
        <v>22</v>
      </c>
      <c r="O3979" t="s">
        <v>142</v>
      </c>
      <c r="P3979" t="s">
        <v>274</v>
      </c>
      <c r="Q3979" t="s">
        <v>424</v>
      </c>
      <c r="R3979" t="str">
        <f t="shared" si="933"/>
        <v>Average</v>
      </c>
      <c r="S3979" t="str">
        <f t="shared" si="934"/>
        <v xml:space="preserve"> </v>
      </c>
      <c r="T3979" t="b">
        <f t="shared" si="935"/>
        <v>0</v>
      </c>
      <c r="U3979" t="b">
        <f t="shared" si="936"/>
        <v>1</v>
      </c>
      <c r="V3979" t="str">
        <f t="shared" si="937"/>
        <v>Average Company</v>
      </c>
      <c r="W3979" t="str">
        <f t="shared" si="938"/>
        <v>Don't Buy</v>
      </c>
      <c r="X3979" t="str">
        <f t="shared" si="939"/>
        <v>Not Known</v>
      </c>
      <c r="Z3979" t="str">
        <f t="shared" si="940"/>
        <v>None</v>
      </c>
      <c r="AB3979" t="str">
        <f t="shared" si="941"/>
        <v>0</v>
      </c>
    </row>
    <row r="3980" spans="1:28" x14ac:dyDescent="0.3">
      <c r="A3980">
        <v>3978</v>
      </c>
      <c r="B3980" t="s">
        <v>7716</v>
      </c>
      <c r="C3980" t="str">
        <f t="shared" si="928"/>
        <v>Long</v>
      </c>
      <c r="D3980">
        <v>3.8</v>
      </c>
      <c r="F3980" s="1">
        <f t="shared" si="927"/>
        <v>3.8</v>
      </c>
      <c r="G3980" s="1">
        <f t="shared" si="929"/>
        <v>3.8</v>
      </c>
      <c r="H3980">
        <f t="shared" si="930"/>
        <v>3.8</v>
      </c>
      <c r="I3980" t="s">
        <v>7686</v>
      </c>
      <c r="J3980" t="s">
        <v>22</v>
      </c>
      <c r="K3980" t="s">
        <v>2958</v>
      </c>
      <c r="L3980" t="str">
        <f t="shared" si="931"/>
        <v>Established</v>
      </c>
      <c r="N3980" s="2">
        <f t="shared" si="932"/>
        <v>13</v>
      </c>
      <c r="O3980" t="s">
        <v>299</v>
      </c>
      <c r="P3980" t="s">
        <v>691</v>
      </c>
      <c r="Q3980" t="s">
        <v>732</v>
      </c>
      <c r="R3980" t="str">
        <f t="shared" si="933"/>
        <v>Average</v>
      </c>
      <c r="S3980" t="str">
        <f t="shared" si="934"/>
        <v xml:space="preserve"> </v>
      </c>
      <c r="T3980" t="b">
        <f t="shared" si="935"/>
        <v>0</v>
      </c>
      <c r="U3980" t="b">
        <f t="shared" si="936"/>
        <v>1</v>
      </c>
      <c r="V3980" t="str">
        <f t="shared" si="937"/>
        <v>Average Company</v>
      </c>
      <c r="W3980" t="str">
        <f t="shared" si="938"/>
        <v>Buy</v>
      </c>
      <c r="X3980" t="str">
        <f t="shared" si="939"/>
        <v>Not Known</v>
      </c>
      <c r="Z3980" t="str">
        <f t="shared" si="940"/>
        <v>None</v>
      </c>
      <c r="AB3980" t="str">
        <f t="shared" si="941"/>
        <v>0</v>
      </c>
    </row>
    <row r="3981" spans="1:28" x14ac:dyDescent="0.3">
      <c r="A3981">
        <v>3979</v>
      </c>
      <c r="B3981" t="s">
        <v>7717</v>
      </c>
      <c r="C3981" t="str">
        <f t="shared" si="928"/>
        <v>Long</v>
      </c>
      <c r="D3981">
        <v>3.5</v>
      </c>
      <c r="F3981" s="1">
        <f t="shared" si="927"/>
        <v>3.5</v>
      </c>
      <c r="G3981" s="1">
        <f t="shared" si="929"/>
        <v>3.5</v>
      </c>
      <c r="H3981">
        <f t="shared" si="930"/>
        <v>3.5</v>
      </c>
      <c r="I3981" t="s">
        <v>7686</v>
      </c>
      <c r="J3981" t="s">
        <v>22</v>
      </c>
      <c r="K3981" t="s">
        <v>6716</v>
      </c>
      <c r="L3981" t="str">
        <f t="shared" si="931"/>
        <v>Established</v>
      </c>
      <c r="N3981" s="2">
        <f t="shared" si="932"/>
        <v>40</v>
      </c>
      <c r="O3981" t="s">
        <v>375</v>
      </c>
      <c r="P3981" t="s">
        <v>1308</v>
      </c>
      <c r="Q3981" t="s">
        <v>6353</v>
      </c>
      <c r="R3981" t="str">
        <f t="shared" si="933"/>
        <v>Average</v>
      </c>
      <c r="S3981" t="str">
        <f t="shared" si="934"/>
        <v xml:space="preserve"> </v>
      </c>
      <c r="T3981" t="b">
        <f t="shared" si="935"/>
        <v>0</v>
      </c>
      <c r="U3981" t="b">
        <f t="shared" si="936"/>
        <v>0</v>
      </c>
      <c r="V3981" t="str">
        <f t="shared" si="937"/>
        <v>Average Company</v>
      </c>
      <c r="W3981" t="str">
        <f t="shared" si="938"/>
        <v>Buy</v>
      </c>
      <c r="X3981" t="str">
        <f t="shared" si="939"/>
        <v>Not Known</v>
      </c>
      <c r="Z3981" t="str">
        <f t="shared" si="940"/>
        <v>None</v>
      </c>
      <c r="AB3981" t="str">
        <f t="shared" si="941"/>
        <v>0</v>
      </c>
    </row>
    <row r="3982" spans="1:28" x14ac:dyDescent="0.3">
      <c r="A3982">
        <v>3980</v>
      </c>
      <c r="B3982" t="s">
        <v>7718</v>
      </c>
      <c r="C3982" t="str">
        <f t="shared" si="928"/>
        <v>Long</v>
      </c>
      <c r="D3982">
        <v>2.9</v>
      </c>
      <c r="F3982" s="1">
        <f t="shared" si="927"/>
        <v>3.4</v>
      </c>
      <c r="G3982" s="1">
        <f t="shared" si="929"/>
        <v>3.4</v>
      </c>
      <c r="H3982">
        <f t="shared" si="930"/>
        <v>3</v>
      </c>
      <c r="I3982" t="s">
        <v>7686</v>
      </c>
      <c r="J3982" t="s">
        <v>22</v>
      </c>
      <c r="K3982" t="s">
        <v>5711</v>
      </c>
      <c r="L3982" t="str">
        <f t="shared" si="931"/>
        <v>Startup</v>
      </c>
      <c r="N3982" s="2">
        <f t="shared" si="932"/>
        <v>7</v>
      </c>
      <c r="O3982" t="s">
        <v>318</v>
      </c>
      <c r="P3982" t="s">
        <v>3223</v>
      </c>
      <c r="Q3982" t="s">
        <v>523</v>
      </c>
      <c r="R3982" t="str">
        <f t="shared" si="933"/>
        <v>Average</v>
      </c>
      <c r="S3982" t="str">
        <f t="shared" si="934"/>
        <v xml:space="preserve"> </v>
      </c>
      <c r="T3982" t="b">
        <f t="shared" si="935"/>
        <v>0</v>
      </c>
      <c r="U3982" t="b">
        <f t="shared" si="936"/>
        <v>1</v>
      </c>
      <c r="V3982" t="str">
        <f t="shared" si="937"/>
        <v>Average Company</v>
      </c>
      <c r="W3982" t="str">
        <f t="shared" si="938"/>
        <v>Don't Buy</v>
      </c>
      <c r="X3982" t="str">
        <f t="shared" si="939"/>
        <v>Not Known</v>
      </c>
      <c r="Z3982" t="str">
        <f t="shared" si="940"/>
        <v>None</v>
      </c>
      <c r="AB3982" t="str">
        <f t="shared" si="941"/>
        <v>0</v>
      </c>
    </row>
    <row r="3983" spans="1:28" x14ac:dyDescent="0.3">
      <c r="A3983">
        <v>3981</v>
      </c>
      <c r="B3983" t="s">
        <v>7719</v>
      </c>
      <c r="C3983" t="str">
        <f t="shared" si="928"/>
        <v>Short</v>
      </c>
      <c r="D3983">
        <v>3.9</v>
      </c>
      <c r="F3983" s="1">
        <f t="shared" si="927"/>
        <v>3.9</v>
      </c>
      <c r="G3983" s="1">
        <f t="shared" si="929"/>
        <v>3.9</v>
      </c>
      <c r="H3983">
        <f t="shared" si="930"/>
        <v>3.9</v>
      </c>
      <c r="I3983" t="s">
        <v>7686</v>
      </c>
      <c r="J3983" t="s">
        <v>22</v>
      </c>
      <c r="K3983" t="s">
        <v>7720</v>
      </c>
      <c r="L3983" t="str">
        <f t="shared" si="931"/>
        <v>Established</v>
      </c>
      <c r="N3983" s="2">
        <f t="shared" si="932"/>
        <v>31</v>
      </c>
      <c r="O3983" t="s">
        <v>58</v>
      </c>
      <c r="P3983" t="s">
        <v>147</v>
      </c>
      <c r="Q3983" t="s">
        <v>304</v>
      </c>
      <c r="R3983" t="str">
        <f t="shared" si="933"/>
        <v>Average</v>
      </c>
      <c r="S3983" t="str">
        <f t="shared" si="934"/>
        <v xml:space="preserve"> </v>
      </c>
      <c r="T3983" t="b">
        <f t="shared" si="935"/>
        <v>0</v>
      </c>
      <c r="U3983" t="b">
        <f t="shared" si="936"/>
        <v>1</v>
      </c>
      <c r="V3983" t="str">
        <f t="shared" si="937"/>
        <v>Average Company</v>
      </c>
      <c r="W3983" t="str">
        <f t="shared" si="938"/>
        <v>Don't Buy</v>
      </c>
      <c r="X3983" t="str">
        <f t="shared" si="939"/>
        <v>Not Known</v>
      </c>
      <c r="Z3983" t="str">
        <f t="shared" si="940"/>
        <v>None</v>
      </c>
      <c r="AB3983" t="str">
        <f t="shared" si="941"/>
        <v>0</v>
      </c>
    </row>
    <row r="3984" spans="1:28" x14ac:dyDescent="0.3">
      <c r="A3984">
        <v>3982</v>
      </c>
      <c r="B3984" t="s">
        <v>7721</v>
      </c>
      <c r="C3984" t="str">
        <f t="shared" si="928"/>
        <v>Long</v>
      </c>
      <c r="D3984">
        <v>4.3</v>
      </c>
      <c r="F3984" s="1">
        <f t="shared" si="927"/>
        <v>4.8</v>
      </c>
      <c r="G3984" s="1">
        <f t="shared" si="929"/>
        <v>4.8</v>
      </c>
      <c r="H3984">
        <f t="shared" si="930"/>
        <v>4.3999999999999995</v>
      </c>
      <c r="I3984" t="s">
        <v>7686</v>
      </c>
      <c r="J3984" t="s">
        <v>22</v>
      </c>
      <c r="K3984" t="s">
        <v>7722</v>
      </c>
      <c r="L3984" t="str">
        <f t="shared" si="931"/>
        <v>Startup</v>
      </c>
      <c r="N3984" s="2">
        <f t="shared" si="932"/>
        <v>6</v>
      </c>
      <c r="O3984" t="s">
        <v>217</v>
      </c>
      <c r="P3984" t="s">
        <v>691</v>
      </c>
      <c r="Q3984" t="s">
        <v>28</v>
      </c>
      <c r="R3984" t="str">
        <f t="shared" si="933"/>
        <v>Great</v>
      </c>
      <c r="S3984" t="str">
        <f t="shared" si="934"/>
        <v>Great</v>
      </c>
      <c r="T3984" t="b">
        <f t="shared" si="935"/>
        <v>0</v>
      </c>
      <c r="U3984" t="b">
        <f t="shared" si="936"/>
        <v>1</v>
      </c>
      <c r="V3984" t="str">
        <f t="shared" si="937"/>
        <v>Average Company</v>
      </c>
      <c r="W3984" t="str">
        <f t="shared" si="938"/>
        <v>Don't Buy</v>
      </c>
      <c r="X3984" t="str">
        <f t="shared" si="939"/>
        <v>Not Known</v>
      </c>
      <c r="Z3984" t="str">
        <f t="shared" si="940"/>
        <v>None</v>
      </c>
      <c r="AB3984" t="str">
        <f t="shared" si="941"/>
        <v>1Million</v>
      </c>
    </row>
    <row r="3985" spans="1:28" x14ac:dyDescent="0.3">
      <c r="A3985">
        <v>3983</v>
      </c>
      <c r="B3985" t="s">
        <v>7723</v>
      </c>
      <c r="C3985" t="str">
        <f t="shared" si="928"/>
        <v>Long</v>
      </c>
      <c r="D3985">
        <v>4.2</v>
      </c>
      <c r="F3985" s="1" t="e">
        <f t="shared" si="927"/>
        <v>#VALUE!</v>
      </c>
      <c r="G3985" s="1" t="e">
        <f t="shared" si="929"/>
        <v>#VALUE!</v>
      </c>
      <c r="H3985" t="e">
        <f t="shared" si="930"/>
        <v>#VALUE!</v>
      </c>
      <c r="I3985" t="s">
        <v>7686</v>
      </c>
      <c r="J3985" t="s">
        <v>7724</v>
      </c>
      <c r="L3985" t="e">
        <f t="shared" si="931"/>
        <v>#VALUE!</v>
      </c>
      <c r="N3985" s="2" t="e">
        <f t="shared" si="932"/>
        <v>#VALUE!</v>
      </c>
      <c r="Q3985" t="s">
        <v>605</v>
      </c>
      <c r="R3985" t="str">
        <f t="shared" si="933"/>
        <v>Great</v>
      </c>
      <c r="S3985" t="str">
        <f t="shared" si="934"/>
        <v>Great</v>
      </c>
      <c r="T3985" t="e">
        <f t="shared" si="935"/>
        <v>#VALUE!</v>
      </c>
      <c r="U3985" t="e">
        <f t="shared" si="936"/>
        <v>#VALUE!</v>
      </c>
      <c r="V3985" t="e">
        <f t="shared" si="937"/>
        <v>#VALUE!</v>
      </c>
      <c r="W3985" t="str">
        <f t="shared" si="938"/>
        <v>Don't Buy</v>
      </c>
      <c r="X3985" t="str">
        <f t="shared" si="939"/>
        <v>Not Known</v>
      </c>
      <c r="Z3985" t="e">
        <f t="shared" si="940"/>
        <v>#VALUE!</v>
      </c>
      <c r="AB3985" t="str">
        <f t="shared" si="941"/>
        <v>0</v>
      </c>
    </row>
    <row r="3986" spans="1:28" x14ac:dyDescent="0.3">
      <c r="A3986">
        <v>3984</v>
      </c>
      <c r="B3986" t="s">
        <v>7725</v>
      </c>
      <c r="C3986" t="str">
        <f t="shared" si="928"/>
        <v>Long</v>
      </c>
      <c r="D3986">
        <v>4.2</v>
      </c>
      <c r="F3986" s="1">
        <f t="shared" si="927"/>
        <v>4.7</v>
      </c>
      <c r="G3986" s="1">
        <f t="shared" si="929"/>
        <v>4.7</v>
      </c>
      <c r="H3986">
        <f t="shared" si="930"/>
        <v>4.3</v>
      </c>
      <c r="I3986" t="s">
        <v>7686</v>
      </c>
      <c r="J3986" t="s">
        <v>22</v>
      </c>
      <c r="K3986" t="s">
        <v>7229</v>
      </c>
      <c r="L3986" t="str">
        <f t="shared" si="931"/>
        <v>Startup</v>
      </c>
      <c r="N3986" s="2">
        <f t="shared" si="932"/>
        <v>3</v>
      </c>
      <c r="O3986" t="s">
        <v>1961</v>
      </c>
      <c r="P3986" t="s">
        <v>147</v>
      </c>
      <c r="Q3986" t="s">
        <v>315</v>
      </c>
      <c r="R3986" t="str">
        <f t="shared" si="933"/>
        <v>Great</v>
      </c>
      <c r="S3986" t="str">
        <f t="shared" si="934"/>
        <v>Great</v>
      </c>
      <c r="T3986" t="b">
        <f t="shared" si="935"/>
        <v>0</v>
      </c>
      <c r="U3986" t="b">
        <f t="shared" si="936"/>
        <v>1</v>
      </c>
      <c r="V3986" t="str">
        <f t="shared" si="937"/>
        <v>Average Company</v>
      </c>
      <c r="W3986" t="str">
        <f t="shared" si="938"/>
        <v>Don't Buy</v>
      </c>
      <c r="X3986" t="str">
        <f t="shared" si="939"/>
        <v>Not Known</v>
      </c>
      <c r="Z3986" t="str">
        <f t="shared" si="940"/>
        <v>None</v>
      </c>
      <c r="AB3986" t="str">
        <f t="shared" si="941"/>
        <v>0</v>
      </c>
    </row>
    <row r="3987" spans="1:28" x14ac:dyDescent="0.3">
      <c r="A3987">
        <v>3985</v>
      </c>
      <c r="B3987" t="s">
        <v>7726</v>
      </c>
      <c r="C3987" t="str">
        <f t="shared" si="928"/>
        <v>Long</v>
      </c>
      <c r="D3987">
        <v>4.2</v>
      </c>
      <c r="F3987" s="1">
        <f t="shared" si="927"/>
        <v>4.2</v>
      </c>
      <c r="G3987" s="1">
        <f t="shared" si="929"/>
        <v>4.2</v>
      </c>
      <c r="H3987">
        <f t="shared" si="930"/>
        <v>4.2</v>
      </c>
      <c r="I3987" t="s">
        <v>7686</v>
      </c>
      <c r="J3987" t="s">
        <v>22</v>
      </c>
      <c r="K3987" t="s">
        <v>1780</v>
      </c>
      <c r="L3987" t="str">
        <f t="shared" si="931"/>
        <v>Established</v>
      </c>
      <c r="N3987" s="2">
        <f t="shared" si="932"/>
        <v>18</v>
      </c>
      <c r="O3987" t="s">
        <v>200</v>
      </c>
      <c r="P3987" t="s">
        <v>683</v>
      </c>
      <c r="Q3987" t="s">
        <v>284</v>
      </c>
      <c r="R3987" t="str">
        <f t="shared" si="933"/>
        <v>Great</v>
      </c>
      <c r="S3987" t="str">
        <f t="shared" si="934"/>
        <v>Great</v>
      </c>
      <c r="T3987" t="b">
        <f t="shared" si="935"/>
        <v>1</v>
      </c>
      <c r="U3987" t="b">
        <f t="shared" si="936"/>
        <v>1</v>
      </c>
      <c r="V3987" t="str">
        <f t="shared" si="937"/>
        <v>Average Company</v>
      </c>
      <c r="W3987" t="str">
        <f t="shared" si="938"/>
        <v>Don't Buy</v>
      </c>
      <c r="X3987" t="str">
        <f t="shared" si="939"/>
        <v>Not Known</v>
      </c>
      <c r="Z3987" t="str">
        <f t="shared" si="940"/>
        <v>None</v>
      </c>
      <c r="AB3987" t="str">
        <f t="shared" si="941"/>
        <v>0</v>
      </c>
    </row>
    <row r="3988" spans="1:28" x14ac:dyDescent="0.3">
      <c r="A3988">
        <v>3986</v>
      </c>
      <c r="B3988" t="s">
        <v>7727</v>
      </c>
      <c r="C3988" t="str">
        <f t="shared" si="928"/>
        <v>Long</v>
      </c>
      <c r="D3988">
        <v>4.0999999999999996</v>
      </c>
      <c r="F3988" s="1">
        <f t="shared" si="927"/>
        <v>4.0999999999999996</v>
      </c>
      <c r="G3988" s="1">
        <f t="shared" si="929"/>
        <v>4.0999999999999996</v>
      </c>
      <c r="H3988">
        <f t="shared" si="930"/>
        <v>4.0999999999999996</v>
      </c>
      <c r="I3988" t="s">
        <v>7686</v>
      </c>
      <c r="J3988" t="s">
        <v>22</v>
      </c>
      <c r="K3988" t="s">
        <v>4715</v>
      </c>
      <c r="L3988" t="str">
        <f t="shared" si="931"/>
        <v>Established</v>
      </c>
      <c r="N3988" s="2">
        <f t="shared" si="932"/>
        <v>33</v>
      </c>
      <c r="O3988" t="s">
        <v>18</v>
      </c>
      <c r="P3988" t="s">
        <v>691</v>
      </c>
      <c r="Q3988" t="s">
        <v>19</v>
      </c>
      <c r="R3988" t="str">
        <f t="shared" si="933"/>
        <v>Great</v>
      </c>
      <c r="S3988" t="str">
        <f t="shared" si="934"/>
        <v>Great</v>
      </c>
      <c r="T3988" t="b">
        <f t="shared" si="935"/>
        <v>1</v>
      </c>
      <c r="U3988" t="b">
        <f t="shared" si="936"/>
        <v>1</v>
      </c>
      <c r="V3988" t="str">
        <f t="shared" si="937"/>
        <v>Top Company</v>
      </c>
      <c r="W3988" t="str">
        <f t="shared" si="938"/>
        <v>Don't Buy</v>
      </c>
      <c r="X3988" t="str">
        <f t="shared" si="939"/>
        <v>Not Known</v>
      </c>
      <c r="Z3988" t="str">
        <f t="shared" si="940"/>
        <v>None</v>
      </c>
      <c r="AB3988" t="str">
        <f t="shared" si="941"/>
        <v>1Million</v>
      </c>
    </row>
    <row r="3989" spans="1:28" x14ac:dyDescent="0.3">
      <c r="A3989">
        <v>3987</v>
      </c>
      <c r="B3989" t="s">
        <v>7728</v>
      </c>
      <c r="C3989" t="str">
        <f t="shared" si="928"/>
        <v>Long</v>
      </c>
      <c r="D3989">
        <v>4</v>
      </c>
      <c r="F3989" s="1">
        <f t="shared" ref="F3989:F4052" si="942">IF(N3989&lt;10,IF(D3989+0.5&gt;5,5,D3989+0.5),D3989)</f>
        <v>4</v>
      </c>
      <c r="G3989" s="1">
        <f t="shared" si="929"/>
        <v>4</v>
      </c>
      <c r="H3989">
        <f t="shared" si="930"/>
        <v>4</v>
      </c>
      <c r="I3989" t="s">
        <v>7686</v>
      </c>
      <c r="J3989" t="s">
        <v>22</v>
      </c>
      <c r="K3989" t="s">
        <v>1017</v>
      </c>
      <c r="L3989" t="str">
        <f t="shared" si="931"/>
        <v>Established</v>
      </c>
      <c r="N3989" s="2">
        <f t="shared" si="932"/>
        <v>23</v>
      </c>
      <c r="O3989" t="s">
        <v>230</v>
      </c>
      <c r="P3989" t="s">
        <v>691</v>
      </c>
      <c r="Q3989" t="s">
        <v>19</v>
      </c>
      <c r="R3989" t="str">
        <f t="shared" si="933"/>
        <v>Average</v>
      </c>
      <c r="S3989" t="str">
        <f t="shared" si="934"/>
        <v xml:space="preserve"> </v>
      </c>
      <c r="T3989" t="b">
        <f t="shared" si="935"/>
        <v>0</v>
      </c>
      <c r="U3989" t="b">
        <f t="shared" si="936"/>
        <v>1</v>
      </c>
      <c r="V3989" t="str">
        <f t="shared" si="937"/>
        <v>Average Company</v>
      </c>
      <c r="W3989" t="str">
        <f t="shared" si="938"/>
        <v>Buy</v>
      </c>
      <c r="X3989" t="str">
        <f t="shared" si="939"/>
        <v>Not Known</v>
      </c>
      <c r="Z3989" t="str">
        <f t="shared" si="940"/>
        <v>None</v>
      </c>
      <c r="AB3989" t="str">
        <f t="shared" si="941"/>
        <v>500K</v>
      </c>
    </row>
    <row r="3990" spans="1:28" x14ac:dyDescent="0.3">
      <c r="A3990">
        <v>3988</v>
      </c>
      <c r="B3990" t="s">
        <v>7729</v>
      </c>
      <c r="C3990" t="str">
        <f t="shared" si="928"/>
        <v>Short</v>
      </c>
      <c r="D3990">
        <v>4</v>
      </c>
      <c r="F3990" s="1">
        <f t="shared" si="942"/>
        <v>4.5</v>
      </c>
      <c r="G3990" s="1">
        <f t="shared" si="929"/>
        <v>4.5</v>
      </c>
      <c r="H3990">
        <f t="shared" si="930"/>
        <v>4.0999999999999996</v>
      </c>
      <c r="I3990" t="s">
        <v>7686</v>
      </c>
      <c r="J3990" t="s">
        <v>22</v>
      </c>
      <c r="K3990" t="s">
        <v>7730</v>
      </c>
      <c r="L3990" t="str">
        <f t="shared" si="931"/>
        <v>Startup</v>
      </c>
      <c r="N3990" s="2">
        <f t="shared" si="932"/>
        <v>6</v>
      </c>
      <c r="O3990" t="s">
        <v>217</v>
      </c>
      <c r="P3990" t="s">
        <v>1308</v>
      </c>
      <c r="Q3990" t="s">
        <v>44</v>
      </c>
      <c r="R3990" t="str">
        <f t="shared" si="933"/>
        <v>Average</v>
      </c>
      <c r="S3990" t="str">
        <f t="shared" si="934"/>
        <v xml:space="preserve"> </v>
      </c>
      <c r="T3990" t="b">
        <f t="shared" si="935"/>
        <v>0</v>
      </c>
      <c r="U3990" t="b">
        <f t="shared" si="936"/>
        <v>1</v>
      </c>
      <c r="V3990" t="str">
        <f t="shared" si="937"/>
        <v>Average Company</v>
      </c>
      <c r="W3990" t="str">
        <f t="shared" si="938"/>
        <v>Don't Buy</v>
      </c>
      <c r="X3990" t="str">
        <f t="shared" si="939"/>
        <v>Not Known</v>
      </c>
      <c r="Z3990" t="str">
        <f t="shared" si="940"/>
        <v>Silicon Valley Startups</v>
      </c>
      <c r="AB3990" t="str">
        <f t="shared" si="941"/>
        <v>0</v>
      </c>
    </row>
    <row r="3991" spans="1:28" x14ac:dyDescent="0.3">
      <c r="A3991">
        <v>3989</v>
      </c>
      <c r="B3991" t="s">
        <v>7731</v>
      </c>
      <c r="C3991" t="str">
        <f t="shared" si="928"/>
        <v>Long</v>
      </c>
      <c r="D3991">
        <v>3.8</v>
      </c>
      <c r="F3991" s="1">
        <f t="shared" si="942"/>
        <v>3.8</v>
      </c>
      <c r="G3991" s="1">
        <f t="shared" si="929"/>
        <v>3.8</v>
      </c>
      <c r="H3991">
        <f t="shared" si="930"/>
        <v>3.8</v>
      </c>
      <c r="I3991" t="s">
        <v>7732</v>
      </c>
      <c r="J3991" t="s">
        <v>10</v>
      </c>
      <c r="K3991" t="s">
        <v>2356</v>
      </c>
      <c r="L3991" t="str">
        <f t="shared" si="931"/>
        <v>Established</v>
      </c>
      <c r="N3991" s="2">
        <f t="shared" si="932"/>
        <v>38</v>
      </c>
      <c r="O3991" t="s">
        <v>357</v>
      </c>
      <c r="P3991" t="s">
        <v>147</v>
      </c>
      <c r="Q3991" t="s">
        <v>424</v>
      </c>
      <c r="R3991" t="str">
        <f t="shared" si="933"/>
        <v>Average</v>
      </c>
      <c r="S3991" t="str">
        <f t="shared" si="934"/>
        <v xml:space="preserve"> </v>
      </c>
      <c r="T3991" t="b">
        <f t="shared" si="935"/>
        <v>0</v>
      </c>
      <c r="U3991" t="b">
        <f t="shared" si="936"/>
        <v>1</v>
      </c>
      <c r="V3991" t="str">
        <f t="shared" si="937"/>
        <v>Average Company</v>
      </c>
      <c r="W3991" t="str">
        <f t="shared" si="938"/>
        <v>Don't Buy</v>
      </c>
      <c r="X3991" t="str">
        <f t="shared" si="939"/>
        <v>Not Known</v>
      </c>
      <c r="Z3991" t="str">
        <f t="shared" si="940"/>
        <v>None</v>
      </c>
      <c r="AB3991" t="str">
        <f t="shared" si="941"/>
        <v>0</v>
      </c>
    </row>
    <row r="3992" spans="1:28" x14ac:dyDescent="0.3">
      <c r="A3992">
        <v>3990</v>
      </c>
      <c r="B3992" t="s">
        <v>7733</v>
      </c>
      <c r="C3992" t="str">
        <f t="shared" si="928"/>
        <v>Long</v>
      </c>
      <c r="D3992">
        <v>4.7</v>
      </c>
      <c r="F3992" s="1">
        <f t="shared" si="942"/>
        <v>4.7</v>
      </c>
      <c r="G3992" s="1">
        <f t="shared" si="929"/>
        <v>4.7</v>
      </c>
      <c r="H3992">
        <f t="shared" si="930"/>
        <v>4.7</v>
      </c>
      <c r="I3992" t="s">
        <v>7732</v>
      </c>
      <c r="J3992" t="s">
        <v>22</v>
      </c>
      <c r="K3992" t="s">
        <v>3385</v>
      </c>
      <c r="L3992" t="str">
        <f t="shared" si="931"/>
        <v>Established</v>
      </c>
      <c r="N3992" s="2">
        <f t="shared" si="932"/>
        <v>40</v>
      </c>
      <c r="O3992" t="s">
        <v>375</v>
      </c>
      <c r="P3992" t="s">
        <v>691</v>
      </c>
      <c r="Q3992" t="s">
        <v>177</v>
      </c>
      <c r="R3992" t="str">
        <f t="shared" si="933"/>
        <v>Great</v>
      </c>
      <c r="S3992" t="str">
        <f t="shared" si="934"/>
        <v>Great</v>
      </c>
      <c r="T3992" t="b">
        <f t="shared" si="935"/>
        <v>1</v>
      </c>
      <c r="U3992" t="b">
        <f t="shared" si="936"/>
        <v>1</v>
      </c>
      <c r="V3992" t="str">
        <f t="shared" si="937"/>
        <v>Top Company</v>
      </c>
      <c r="W3992" t="str">
        <f t="shared" si="938"/>
        <v>Don't Buy</v>
      </c>
      <c r="X3992" t="str">
        <f t="shared" si="939"/>
        <v>Not Known</v>
      </c>
      <c r="Z3992" t="str">
        <f t="shared" si="940"/>
        <v>None</v>
      </c>
      <c r="AB3992" t="str">
        <f t="shared" si="941"/>
        <v>0</v>
      </c>
    </row>
    <row r="3993" spans="1:28" x14ac:dyDescent="0.3">
      <c r="A3993">
        <v>3991</v>
      </c>
      <c r="B3993" t="s">
        <v>7734</v>
      </c>
      <c r="C3993" t="str">
        <f t="shared" si="928"/>
        <v>Long</v>
      </c>
      <c r="D3993">
        <v>4.5</v>
      </c>
      <c r="F3993" s="1">
        <f t="shared" si="942"/>
        <v>4.5</v>
      </c>
      <c r="G3993" s="1">
        <f t="shared" si="929"/>
        <v>4.5</v>
      </c>
      <c r="H3993">
        <f t="shared" si="930"/>
        <v>4.5</v>
      </c>
      <c r="I3993" t="s">
        <v>7732</v>
      </c>
      <c r="J3993" t="s">
        <v>22</v>
      </c>
      <c r="K3993" t="s">
        <v>7735</v>
      </c>
      <c r="L3993" t="str">
        <f t="shared" si="931"/>
        <v>Established</v>
      </c>
      <c r="N3993" s="2">
        <f t="shared" si="932"/>
        <v>12</v>
      </c>
      <c r="O3993" t="s">
        <v>2295</v>
      </c>
      <c r="P3993" t="s">
        <v>683</v>
      </c>
      <c r="Q3993" t="s">
        <v>479</v>
      </c>
      <c r="R3993" t="str">
        <f t="shared" si="933"/>
        <v>Great</v>
      </c>
      <c r="S3993" t="str">
        <f t="shared" si="934"/>
        <v>Great</v>
      </c>
      <c r="T3993" t="b">
        <f t="shared" si="935"/>
        <v>1</v>
      </c>
      <c r="U3993" t="b">
        <f t="shared" si="936"/>
        <v>1</v>
      </c>
      <c r="V3993" t="str">
        <f t="shared" si="937"/>
        <v>Average Company</v>
      </c>
      <c r="W3993" t="str">
        <f t="shared" si="938"/>
        <v>Don't Buy</v>
      </c>
      <c r="X3993" t="str">
        <f t="shared" si="939"/>
        <v>Not Known</v>
      </c>
      <c r="Z3993" t="str">
        <f t="shared" si="940"/>
        <v>None</v>
      </c>
      <c r="AB3993" t="str">
        <f t="shared" si="941"/>
        <v>0</v>
      </c>
    </row>
    <row r="3994" spans="1:28" x14ac:dyDescent="0.3">
      <c r="A3994">
        <v>3992</v>
      </c>
      <c r="B3994" t="s">
        <v>7736</v>
      </c>
      <c r="C3994" t="str">
        <f t="shared" si="928"/>
        <v>Long</v>
      </c>
      <c r="D3994">
        <v>3.6</v>
      </c>
      <c r="F3994" s="1">
        <f t="shared" si="942"/>
        <v>3.6</v>
      </c>
      <c r="G3994" s="1">
        <f t="shared" si="929"/>
        <v>3.6</v>
      </c>
      <c r="H3994">
        <f t="shared" si="930"/>
        <v>3.6</v>
      </c>
      <c r="I3994" t="s">
        <v>7732</v>
      </c>
      <c r="J3994" t="s">
        <v>22</v>
      </c>
      <c r="K3994" t="s">
        <v>7737</v>
      </c>
      <c r="L3994" t="str">
        <f t="shared" si="931"/>
        <v>Established</v>
      </c>
      <c r="N3994" s="2">
        <f t="shared" si="932"/>
        <v>42</v>
      </c>
      <c r="O3994" t="s">
        <v>397</v>
      </c>
      <c r="P3994" t="s">
        <v>1308</v>
      </c>
      <c r="Q3994" t="s">
        <v>117</v>
      </c>
      <c r="R3994" t="str">
        <f t="shared" si="933"/>
        <v>Average</v>
      </c>
      <c r="S3994" t="str">
        <f t="shared" si="934"/>
        <v xml:space="preserve"> </v>
      </c>
      <c r="T3994" t="b">
        <f t="shared" si="935"/>
        <v>0</v>
      </c>
      <c r="U3994" t="b">
        <f t="shared" si="936"/>
        <v>1</v>
      </c>
      <c r="V3994" t="str">
        <f t="shared" si="937"/>
        <v>Average Company</v>
      </c>
      <c r="W3994" t="str">
        <f t="shared" si="938"/>
        <v>Don't Buy</v>
      </c>
      <c r="X3994" t="str">
        <f t="shared" si="939"/>
        <v>Not Known</v>
      </c>
      <c r="Z3994" t="str">
        <f t="shared" si="940"/>
        <v>None</v>
      </c>
      <c r="AB3994" t="str">
        <f t="shared" si="941"/>
        <v>0</v>
      </c>
    </row>
    <row r="3995" spans="1:28" x14ac:dyDescent="0.3">
      <c r="A3995">
        <v>3993</v>
      </c>
      <c r="B3995" t="s">
        <v>7738</v>
      </c>
      <c r="C3995" t="str">
        <f t="shared" si="928"/>
        <v>Long</v>
      </c>
      <c r="D3995">
        <v>3.4</v>
      </c>
      <c r="F3995" s="1">
        <f t="shared" si="942"/>
        <v>3.4</v>
      </c>
      <c r="G3995" s="1">
        <f t="shared" si="929"/>
        <v>3.4</v>
      </c>
      <c r="H3995">
        <f t="shared" si="930"/>
        <v>3.4</v>
      </c>
      <c r="I3995" t="s">
        <v>7732</v>
      </c>
      <c r="J3995" t="s">
        <v>22</v>
      </c>
      <c r="K3995" t="s">
        <v>7739</v>
      </c>
      <c r="L3995" t="str">
        <f t="shared" si="931"/>
        <v>Established</v>
      </c>
      <c r="N3995" s="2">
        <f t="shared" si="932"/>
        <v>22</v>
      </c>
      <c r="O3995" t="s">
        <v>142</v>
      </c>
      <c r="P3995" t="s">
        <v>1308</v>
      </c>
      <c r="Q3995" t="s">
        <v>601</v>
      </c>
      <c r="R3995" t="str">
        <f t="shared" si="933"/>
        <v>Average</v>
      </c>
      <c r="S3995" t="str">
        <f t="shared" si="934"/>
        <v xml:space="preserve"> </v>
      </c>
      <c r="T3995" t="b">
        <f t="shared" si="935"/>
        <v>0</v>
      </c>
      <c r="U3995" t="b">
        <f t="shared" si="936"/>
        <v>0</v>
      </c>
      <c r="V3995" t="str">
        <f t="shared" si="937"/>
        <v>Average Company</v>
      </c>
      <c r="W3995" t="str">
        <f t="shared" si="938"/>
        <v>Don't Buy</v>
      </c>
      <c r="X3995" t="str">
        <f t="shared" si="939"/>
        <v>Not Known</v>
      </c>
      <c r="Z3995" t="str">
        <f t="shared" si="940"/>
        <v>None</v>
      </c>
      <c r="AB3995" t="str">
        <f t="shared" si="941"/>
        <v>0</v>
      </c>
    </row>
    <row r="3996" spans="1:28" x14ac:dyDescent="0.3">
      <c r="A3996">
        <v>3994</v>
      </c>
      <c r="B3996" t="s">
        <v>7740</v>
      </c>
      <c r="C3996" t="str">
        <f t="shared" si="928"/>
        <v>Long</v>
      </c>
      <c r="D3996">
        <v>4.0999999999999996</v>
      </c>
      <c r="F3996" s="1">
        <f t="shared" si="942"/>
        <v>4.0999999999999996</v>
      </c>
      <c r="G3996" s="1">
        <f t="shared" si="929"/>
        <v>4.0999999999999996</v>
      </c>
      <c r="H3996">
        <f t="shared" si="930"/>
        <v>4.0999999999999996</v>
      </c>
      <c r="I3996" t="s">
        <v>7732</v>
      </c>
      <c r="J3996" t="s">
        <v>10</v>
      </c>
      <c r="K3996" t="s">
        <v>3281</v>
      </c>
      <c r="L3996" t="str">
        <f t="shared" si="931"/>
        <v>Established</v>
      </c>
      <c r="N3996" s="2">
        <f t="shared" si="932"/>
        <v>23</v>
      </c>
      <c r="O3996" t="s">
        <v>230</v>
      </c>
      <c r="P3996" t="s">
        <v>147</v>
      </c>
      <c r="Q3996" t="s">
        <v>843</v>
      </c>
      <c r="R3996" t="str">
        <f t="shared" si="933"/>
        <v>Great</v>
      </c>
      <c r="S3996" t="str">
        <f t="shared" si="934"/>
        <v>Great</v>
      </c>
      <c r="T3996" t="b">
        <f t="shared" si="935"/>
        <v>1</v>
      </c>
      <c r="U3996" t="b">
        <f t="shared" si="936"/>
        <v>1</v>
      </c>
      <c r="V3996" t="str">
        <f t="shared" si="937"/>
        <v>Top Company</v>
      </c>
      <c r="W3996" t="str">
        <f t="shared" si="938"/>
        <v>Don't Buy</v>
      </c>
      <c r="X3996" t="str">
        <f t="shared" si="939"/>
        <v>Not Known</v>
      </c>
      <c r="Z3996" t="str">
        <f t="shared" si="940"/>
        <v>None</v>
      </c>
      <c r="AB3996" t="str">
        <f t="shared" si="941"/>
        <v>0</v>
      </c>
    </row>
    <row r="3997" spans="1:28" x14ac:dyDescent="0.3">
      <c r="A3997">
        <v>3995</v>
      </c>
      <c r="B3997" t="s">
        <v>7741</v>
      </c>
      <c r="C3997" t="str">
        <f t="shared" si="928"/>
        <v>Short</v>
      </c>
      <c r="D3997">
        <v>4</v>
      </c>
      <c r="F3997" s="1">
        <f t="shared" si="942"/>
        <v>4</v>
      </c>
      <c r="G3997" s="1">
        <f t="shared" si="929"/>
        <v>4</v>
      </c>
      <c r="H3997">
        <f t="shared" si="930"/>
        <v>4</v>
      </c>
      <c r="I3997" t="s">
        <v>7732</v>
      </c>
      <c r="J3997" t="s">
        <v>22</v>
      </c>
      <c r="K3997" t="s">
        <v>7742</v>
      </c>
      <c r="L3997" t="str">
        <f t="shared" si="931"/>
        <v>Established</v>
      </c>
      <c r="N3997" s="2">
        <f t="shared" si="932"/>
        <v>89</v>
      </c>
      <c r="O3997" t="s">
        <v>253</v>
      </c>
      <c r="P3997" t="s">
        <v>691</v>
      </c>
      <c r="Q3997" t="s">
        <v>80</v>
      </c>
      <c r="R3997" t="str">
        <f t="shared" si="933"/>
        <v>Average</v>
      </c>
      <c r="S3997" t="str">
        <f t="shared" si="934"/>
        <v xml:space="preserve"> </v>
      </c>
      <c r="T3997" t="b">
        <f t="shared" si="935"/>
        <v>0</v>
      </c>
      <c r="U3997" t="b">
        <f t="shared" si="936"/>
        <v>1</v>
      </c>
      <c r="V3997" t="str">
        <f t="shared" si="937"/>
        <v>Average Company</v>
      </c>
      <c r="W3997" t="str">
        <f t="shared" si="938"/>
        <v>Buy</v>
      </c>
      <c r="X3997" t="str">
        <f t="shared" si="939"/>
        <v>Not Known</v>
      </c>
      <c r="Z3997" t="str">
        <f t="shared" si="940"/>
        <v>None</v>
      </c>
      <c r="AB3997" t="str">
        <f t="shared" si="941"/>
        <v>0</v>
      </c>
    </row>
    <row r="3998" spans="1:28" x14ac:dyDescent="0.3">
      <c r="A3998">
        <v>3996</v>
      </c>
      <c r="B3998" t="s">
        <v>7743</v>
      </c>
      <c r="C3998" t="str">
        <f t="shared" si="928"/>
        <v>Long</v>
      </c>
      <c r="D3998">
        <v>3.4</v>
      </c>
      <c r="F3998" s="1">
        <f t="shared" si="942"/>
        <v>3.9</v>
      </c>
      <c r="G3998" s="1">
        <f t="shared" si="929"/>
        <v>3.9</v>
      </c>
      <c r="H3998">
        <f t="shared" si="930"/>
        <v>3.5</v>
      </c>
      <c r="I3998" t="s">
        <v>7732</v>
      </c>
      <c r="J3998" t="s">
        <v>22</v>
      </c>
      <c r="K3998" t="s">
        <v>7067</v>
      </c>
      <c r="L3998" t="str">
        <f t="shared" si="931"/>
        <v>Startup</v>
      </c>
      <c r="N3998" s="2">
        <f t="shared" si="932"/>
        <v>9</v>
      </c>
      <c r="O3998" t="s">
        <v>331</v>
      </c>
      <c r="P3998" t="s">
        <v>1308</v>
      </c>
      <c r="Q3998" t="s">
        <v>28</v>
      </c>
      <c r="R3998" t="str">
        <f t="shared" si="933"/>
        <v>Average</v>
      </c>
      <c r="S3998" t="str">
        <f t="shared" si="934"/>
        <v xml:space="preserve"> </v>
      </c>
      <c r="T3998" t="b">
        <f t="shared" si="935"/>
        <v>0</v>
      </c>
      <c r="U3998" t="b">
        <f t="shared" si="936"/>
        <v>1</v>
      </c>
      <c r="V3998" t="str">
        <f t="shared" si="937"/>
        <v>Average Company</v>
      </c>
      <c r="W3998" t="str">
        <f t="shared" si="938"/>
        <v>Don't Buy</v>
      </c>
      <c r="X3998" t="str">
        <f t="shared" si="939"/>
        <v>Not Known</v>
      </c>
      <c r="Z3998" t="str">
        <f t="shared" si="940"/>
        <v>None</v>
      </c>
      <c r="AB3998" t="str">
        <f t="shared" si="941"/>
        <v>500K</v>
      </c>
    </row>
    <row r="3999" spans="1:28" x14ac:dyDescent="0.3">
      <c r="A3999">
        <v>3997</v>
      </c>
      <c r="B3999" t="s">
        <v>7744</v>
      </c>
      <c r="C3999" t="str">
        <f t="shared" si="928"/>
        <v>Long</v>
      </c>
      <c r="D3999">
        <v>3.9</v>
      </c>
      <c r="F3999" s="1">
        <f t="shared" si="942"/>
        <v>3.9</v>
      </c>
      <c r="G3999" s="1">
        <f t="shared" si="929"/>
        <v>3.9</v>
      </c>
      <c r="H3999">
        <f t="shared" si="930"/>
        <v>3.9</v>
      </c>
      <c r="I3999" t="s">
        <v>7732</v>
      </c>
      <c r="J3999" t="s">
        <v>22</v>
      </c>
      <c r="K3999" t="s">
        <v>7745</v>
      </c>
      <c r="L3999" t="str">
        <f t="shared" si="931"/>
        <v>Established</v>
      </c>
      <c r="N3999" s="2">
        <f t="shared" si="932"/>
        <v>14</v>
      </c>
      <c r="O3999" t="s">
        <v>522</v>
      </c>
      <c r="P3999" t="s">
        <v>683</v>
      </c>
      <c r="Q3999" t="s">
        <v>105</v>
      </c>
      <c r="R3999" t="str">
        <f t="shared" si="933"/>
        <v>Average</v>
      </c>
      <c r="S3999" t="str">
        <f t="shared" si="934"/>
        <v xml:space="preserve"> </v>
      </c>
      <c r="T3999" t="b">
        <f t="shared" si="935"/>
        <v>0</v>
      </c>
      <c r="U3999" t="b">
        <f t="shared" si="936"/>
        <v>1</v>
      </c>
      <c r="V3999" t="str">
        <f t="shared" si="937"/>
        <v>Average Company</v>
      </c>
      <c r="W3999" t="str">
        <f t="shared" si="938"/>
        <v>Don't Buy</v>
      </c>
      <c r="X3999" t="str">
        <f t="shared" si="939"/>
        <v>Not Known</v>
      </c>
      <c r="Z3999" t="str">
        <f t="shared" si="940"/>
        <v>None</v>
      </c>
      <c r="AB3999" t="str">
        <f t="shared" si="941"/>
        <v>0</v>
      </c>
    </row>
    <row r="4000" spans="1:28" x14ac:dyDescent="0.3">
      <c r="A4000">
        <v>3998</v>
      </c>
      <c r="B4000" t="s">
        <v>7746</v>
      </c>
      <c r="C4000" t="str">
        <f t="shared" si="928"/>
        <v>Long</v>
      </c>
      <c r="D4000">
        <v>3.7</v>
      </c>
      <c r="F4000" s="1">
        <f t="shared" si="942"/>
        <v>3.7</v>
      </c>
      <c r="G4000" s="1">
        <f t="shared" si="929"/>
        <v>3.7</v>
      </c>
      <c r="H4000">
        <f t="shared" si="930"/>
        <v>3.7</v>
      </c>
      <c r="I4000" t="s">
        <v>7732</v>
      </c>
      <c r="J4000" t="s">
        <v>10</v>
      </c>
      <c r="K4000" t="s">
        <v>7747</v>
      </c>
      <c r="L4000" t="str">
        <f t="shared" si="931"/>
        <v>Established</v>
      </c>
      <c r="N4000" s="2">
        <f t="shared" si="932"/>
        <v>43</v>
      </c>
      <c r="O4000" t="s">
        <v>289</v>
      </c>
      <c r="P4000" t="s">
        <v>683</v>
      </c>
      <c r="Q4000" t="s">
        <v>284</v>
      </c>
      <c r="R4000" t="str">
        <f t="shared" si="933"/>
        <v>Average</v>
      </c>
      <c r="S4000" t="str">
        <f t="shared" si="934"/>
        <v xml:space="preserve"> </v>
      </c>
      <c r="T4000" t="b">
        <f t="shared" si="935"/>
        <v>0</v>
      </c>
      <c r="U4000" t="b">
        <f t="shared" si="936"/>
        <v>1</v>
      </c>
      <c r="V4000" t="str">
        <f t="shared" si="937"/>
        <v>Average Company</v>
      </c>
      <c r="W4000" t="str">
        <f t="shared" si="938"/>
        <v>Don't Buy</v>
      </c>
      <c r="X4000" t="str">
        <f t="shared" si="939"/>
        <v>Not Known</v>
      </c>
      <c r="Z4000" t="str">
        <f t="shared" si="940"/>
        <v>None</v>
      </c>
      <c r="AB4000" t="str">
        <f t="shared" si="941"/>
        <v>0</v>
      </c>
    </row>
    <row r="4001" spans="1:28" x14ac:dyDescent="0.3">
      <c r="A4001">
        <v>3999</v>
      </c>
      <c r="B4001" t="s">
        <v>7748</v>
      </c>
      <c r="C4001" t="str">
        <f t="shared" si="928"/>
        <v>Long</v>
      </c>
      <c r="D4001">
        <v>3.9</v>
      </c>
      <c r="F4001" s="1">
        <f t="shared" si="942"/>
        <v>3.9</v>
      </c>
      <c r="G4001" s="1">
        <f t="shared" si="929"/>
        <v>3.9</v>
      </c>
      <c r="H4001">
        <f t="shared" si="930"/>
        <v>3.9</v>
      </c>
      <c r="I4001" t="s">
        <v>7732</v>
      </c>
      <c r="J4001" t="s">
        <v>22</v>
      </c>
      <c r="K4001" t="s">
        <v>1069</v>
      </c>
      <c r="L4001" t="str">
        <f t="shared" si="931"/>
        <v>Established</v>
      </c>
      <c r="N4001" s="2">
        <f t="shared" si="932"/>
        <v>22</v>
      </c>
      <c r="O4001" t="s">
        <v>142</v>
      </c>
      <c r="P4001" t="s">
        <v>683</v>
      </c>
      <c r="Q4001" t="s">
        <v>85</v>
      </c>
      <c r="R4001" t="str">
        <f t="shared" si="933"/>
        <v>Average</v>
      </c>
      <c r="S4001" t="str">
        <f t="shared" si="934"/>
        <v xml:space="preserve"> </v>
      </c>
      <c r="T4001" t="b">
        <f t="shared" si="935"/>
        <v>0</v>
      </c>
      <c r="U4001" t="b">
        <f t="shared" si="936"/>
        <v>1</v>
      </c>
      <c r="V4001" t="str">
        <f t="shared" si="937"/>
        <v>Average Company</v>
      </c>
      <c r="W4001" t="str">
        <f t="shared" si="938"/>
        <v>Don't Buy</v>
      </c>
      <c r="X4001" t="str">
        <f t="shared" si="939"/>
        <v>Not Known</v>
      </c>
      <c r="Z4001" t="str">
        <f t="shared" si="940"/>
        <v>None</v>
      </c>
      <c r="AB4001" t="str">
        <f t="shared" si="941"/>
        <v>0</v>
      </c>
    </row>
    <row r="4002" spans="1:28" x14ac:dyDescent="0.3">
      <c r="A4002">
        <v>4000</v>
      </c>
      <c r="B4002" t="s">
        <v>7749</v>
      </c>
      <c r="C4002" t="str">
        <f t="shared" si="928"/>
        <v>Long</v>
      </c>
      <c r="D4002">
        <v>4.2</v>
      </c>
      <c r="F4002" s="1">
        <f t="shared" si="942"/>
        <v>4.2</v>
      </c>
      <c r="G4002" s="1">
        <f t="shared" si="929"/>
        <v>4.2</v>
      </c>
      <c r="H4002">
        <f t="shared" si="930"/>
        <v>4.2</v>
      </c>
      <c r="I4002" t="s">
        <v>7732</v>
      </c>
      <c r="J4002" t="s">
        <v>10</v>
      </c>
      <c r="K4002" t="s">
        <v>7750</v>
      </c>
      <c r="L4002" t="str">
        <f t="shared" si="931"/>
        <v>Established</v>
      </c>
      <c r="N4002" s="2">
        <f t="shared" si="932"/>
        <v>13</v>
      </c>
      <c r="O4002" t="s">
        <v>299</v>
      </c>
      <c r="P4002" t="s">
        <v>147</v>
      </c>
      <c r="Q4002" t="s">
        <v>28</v>
      </c>
      <c r="R4002" t="str">
        <f t="shared" si="933"/>
        <v>Great</v>
      </c>
      <c r="S4002" t="str">
        <f t="shared" si="934"/>
        <v>Great</v>
      </c>
      <c r="T4002" t="b">
        <f t="shared" si="935"/>
        <v>1</v>
      </c>
      <c r="U4002" t="b">
        <f t="shared" si="936"/>
        <v>1</v>
      </c>
      <c r="V4002" t="str">
        <f t="shared" si="937"/>
        <v>Average Company</v>
      </c>
      <c r="W4002" t="str">
        <f t="shared" si="938"/>
        <v>Don't Buy</v>
      </c>
      <c r="X4002" t="str">
        <f t="shared" si="939"/>
        <v>Not Known</v>
      </c>
      <c r="Z4002" t="str">
        <f t="shared" si="940"/>
        <v>None</v>
      </c>
      <c r="AB4002" t="str">
        <f t="shared" si="941"/>
        <v>1Million</v>
      </c>
    </row>
    <row r="4003" spans="1:28" x14ac:dyDescent="0.3">
      <c r="A4003">
        <v>4001</v>
      </c>
      <c r="B4003" t="s">
        <v>7751</v>
      </c>
      <c r="C4003" t="str">
        <f t="shared" si="928"/>
        <v>Long</v>
      </c>
      <c r="D4003">
        <v>3.6</v>
      </c>
      <c r="F4003" s="1" t="e">
        <f t="shared" si="942"/>
        <v>#VALUE!</v>
      </c>
      <c r="G4003" s="1" t="e">
        <f t="shared" si="929"/>
        <v>#VALUE!</v>
      </c>
      <c r="H4003" t="e">
        <f t="shared" si="930"/>
        <v>#VALUE!</v>
      </c>
      <c r="I4003" t="s">
        <v>7732</v>
      </c>
      <c r="J4003" t="s">
        <v>7752</v>
      </c>
      <c r="K4003" t="s">
        <v>146</v>
      </c>
      <c r="L4003" t="e">
        <f t="shared" si="931"/>
        <v>#VALUE!</v>
      </c>
      <c r="N4003" s="2" t="e">
        <f t="shared" si="932"/>
        <v>#VALUE!</v>
      </c>
      <c r="O4003" t="s">
        <v>147</v>
      </c>
      <c r="Q4003" t="s">
        <v>28</v>
      </c>
      <c r="R4003" t="str">
        <f t="shared" si="933"/>
        <v>Average</v>
      </c>
      <c r="S4003" t="str">
        <f t="shared" si="934"/>
        <v xml:space="preserve"> </v>
      </c>
      <c r="T4003" t="e">
        <f t="shared" si="935"/>
        <v>#VALUE!</v>
      </c>
      <c r="U4003" t="e">
        <f t="shared" si="936"/>
        <v>#VALUE!</v>
      </c>
      <c r="V4003" t="e">
        <f t="shared" si="937"/>
        <v>#VALUE!</v>
      </c>
      <c r="W4003" t="str">
        <f t="shared" si="938"/>
        <v>Don't Buy</v>
      </c>
      <c r="X4003" t="str">
        <f t="shared" si="939"/>
        <v>Not Known</v>
      </c>
      <c r="Z4003" t="e">
        <f t="shared" si="940"/>
        <v>#VALUE!</v>
      </c>
      <c r="AB4003" t="str">
        <f t="shared" si="941"/>
        <v>500K</v>
      </c>
    </row>
    <row r="4004" spans="1:28" x14ac:dyDescent="0.3">
      <c r="A4004">
        <v>4002</v>
      </c>
      <c r="B4004" t="s">
        <v>7753</v>
      </c>
      <c r="C4004" t="str">
        <f t="shared" si="928"/>
        <v>Long</v>
      </c>
      <c r="D4004">
        <v>3.4</v>
      </c>
      <c r="F4004" s="1">
        <f t="shared" si="942"/>
        <v>3.4</v>
      </c>
      <c r="G4004" s="1">
        <f t="shared" si="929"/>
        <v>3.4</v>
      </c>
      <c r="H4004">
        <f t="shared" si="930"/>
        <v>3.4</v>
      </c>
      <c r="I4004" t="s">
        <v>7732</v>
      </c>
      <c r="J4004" t="s">
        <v>22</v>
      </c>
      <c r="K4004" t="s">
        <v>5152</v>
      </c>
      <c r="L4004" t="str">
        <f t="shared" si="931"/>
        <v>Established</v>
      </c>
      <c r="N4004" s="2">
        <f t="shared" si="932"/>
        <v>39</v>
      </c>
      <c r="O4004" t="s">
        <v>74</v>
      </c>
      <c r="P4004" t="s">
        <v>1308</v>
      </c>
      <c r="Q4004" t="s">
        <v>105</v>
      </c>
      <c r="R4004" t="str">
        <f t="shared" si="933"/>
        <v>Average</v>
      </c>
      <c r="S4004" t="str">
        <f t="shared" si="934"/>
        <v xml:space="preserve"> </v>
      </c>
      <c r="T4004" t="b">
        <f t="shared" si="935"/>
        <v>0</v>
      </c>
      <c r="U4004" t="b">
        <f t="shared" si="936"/>
        <v>0</v>
      </c>
      <c r="V4004" t="str">
        <f t="shared" si="937"/>
        <v>Average Company</v>
      </c>
      <c r="W4004" t="str">
        <f t="shared" si="938"/>
        <v>Don't Buy</v>
      </c>
      <c r="X4004" t="str">
        <f t="shared" si="939"/>
        <v>Not Known</v>
      </c>
      <c r="Z4004" t="str">
        <f t="shared" si="940"/>
        <v>None</v>
      </c>
      <c r="AB4004" t="str">
        <f t="shared" si="941"/>
        <v>0</v>
      </c>
    </row>
    <row r="4005" spans="1:28" x14ac:dyDescent="0.3">
      <c r="A4005">
        <v>4003</v>
      </c>
      <c r="B4005" t="s">
        <v>7754</v>
      </c>
      <c r="C4005" t="str">
        <f t="shared" si="928"/>
        <v>Long</v>
      </c>
      <c r="D4005">
        <v>4.0999999999999996</v>
      </c>
      <c r="F4005" s="1" t="e">
        <f t="shared" si="942"/>
        <v>#VALUE!</v>
      </c>
      <c r="G4005" s="1" t="e">
        <f t="shared" si="929"/>
        <v>#VALUE!</v>
      </c>
      <c r="H4005" t="e">
        <f t="shared" si="930"/>
        <v>#VALUE!</v>
      </c>
      <c r="I4005" t="s">
        <v>7732</v>
      </c>
      <c r="J4005" t="s">
        <v>7755</v>
      </c>
      <c r="K4005" t="s">
        <v>1639</v>
      </c>
      <c r="L4005" t="e">
        <f t="shared" si="931"/>
        <v>#VALUE!</v>
      </c>
      <c r="N4005" s="2" t="e">
        <f t="shared" si="932"/>
        <v>#VALUE!</v>
      </c>
      <c r="Q4005" t="s">
        <v>28</v>
      </c>
      <c r="R4005" t="str">
        <f t="shared" si="933"/>
        <v>Great</v>
      </c>
      <c r="S4005" t="str">
        <f t="shared" si="934"/>
        <v>Great</v>
      </c>
      <c r="T4005" t="e">
        <f t="shared" si="935"/>
        <v>#VALUE!</v>
      </c>
      <c r="U4005" t="e">
        <f t="shared" si="936"/>
        <v>#VALUE!</v>
      </c>
      <c r="V4005" t="e">
        <f t="shared" si="937"/>
        <v>#VALUE!</v>
      </c>
      <c r="W4005" t="str">
        <f t="shared" si="938"/>
        <v>Don't Buy</v>
      </c>
      <c r="X4005" t="str">
        <f t="shared" si="939"/>
        <v>Not Known</v>
      </c>
      <c r="Z4005" t="e">
        <f t="shared" si="940"/>
        <v>#VALUE!</v>
      </c>
      <c r="AB4005" t="str">
        <f t="shared" si="941"/>
        <v>1Million</v>
      </c>
    </row>
    <row r="4006" spans="1:28" x14ac:dyDescent="0.3">
      <c r="A4006">
        <v>4004</v>
      </c>
      <c r="B4006" t="s">
        <v>7756</v>
      </c>
      <c r="C4006" t="str">
        <f t="shared" si="928"/>
        <v>Long</v>
      </c>
      <c r="D4006">
        <v>3.8</v>
      </c>
      <c r="F4006" s="1">
        <f t="shared" si="942"/>
        <v>4.3</v>
      </c>
      <c r="G4006" s="1">
        <f t="shared" si="929"/>
        <v>4.3</v>
      </c>
      <c r="H4006">
        <f t="shared" si="930"/>
        <v>3.9</v>
      </c>
      <c r="I4006" t="s">
        <v>7732</v>
      </c>
      <c r="J4006" t="s">
        <v>22</v>
      </c>
      <c r="K4006" t="s">
        <v>6571</v>
      </c>
      <c r="L4006" t="str">
        <f t="shared" si="931"/>
        <v>Startup</v>
      </c>
      <c r="N4006" s="2">
        <f t="shared" si="932"/>
        <v>6</v>
      </c>
      <c r="O4006" t="s">
        <v>217</v>
      </c>
      <c r="P4006" t="s">
        <v>691</v>
      </c>
      <c r="Q4006" t="s">
        <v>28</v>
      </c>
      <c r="R4006" t="str">
        <f t="shared" si="933"/>
        <v>Average</v>
      </c>
      <c r="S4006" t="str">
        <f t="shared" si="934"/>
        <v xml:space="preserve"> </v>
      </c>
      <c r="T4006" t="b">
        <f t="shared" si="935"/>
        <v>0</v>
      </c>
      <c r="U4006" t="b">
        <f t="shared" si="936"/>
        <v>1</v>
      </c>
      <c r="V4006" t="str">
        <f t="shared" si="937"/>
        <v>Average Company</v>
      </c>
      <c r="W4006" t="str">
        <f t="shared" si="938"/>
        <v>Don't Buy</v>
      </c>
      <c r="X4006" t="str">
        <f t="shared" si="939"/>
        <v>Not Known</v>
      </c>
      <c r="Z4006" t="str">
        <f t="shared" si="940"/>
        <v>None</v>
      </c>
      <c r="AB4006" t="str">
        <f t="shared" si="941"/>
        <v>500K</v>
      </c>
    </row>
    <row r="4007" spans="1:28" x14ac:dyDescent="0.3">
      <c r="A4007">
        <v>4005</v>
      </c>
      <c r="B4007" t="s">
        <v>7757</v>
      </c>
      <c r="C4007" t="str">
        <f t="shared" si="928"/>
        <v>Short</v>
      </c>
      <c r="D4007">
        <v>4</v>
      </c>
      <c r="F4007" s="1">
        <f t="shared" si="942"/>
        <v>4</v>
      </c>
      <c r="G4007" s="1">
        <f t="shared" si="929"/>
        <v>4</v>
      </c>
      <c r="H4007">
        <f t="shared" si="930"/>
        <v>4</v>
      </c>
      <c r="I4007" t="s">
        <v>7732</v>
      </c>
      <c r="J4007" t="s">
        <v>22</v>
      </c>
      <c r="K4007" t="s">
        <v>3019</v>
      </c>
      <c r="L4007" t="str">
        <f t="shared" si="931"/>
        <v>Established</v>
      </c>
      <c r="N4007" s="2">
        <f t="shared" si="932"/>
        <v>12</v>
      </c>
      <c r="O4007" t="s">
        <v>267</v>
      </c>
      <c r="P4007" t="s">
        <v>691</v>
      </c>
      <c r="Q4007" t="s">
        <v>44</v>
      </c>
      <c r="R4007" t="str">
        <f t="shared" si="933"/>
        <v>Average</v>
      </c>
      <c r="S4007" t="str">
        <f t="shared" si="934"/>
        <v xml:space="preserve"> </v>
      </c>
      <c r="T4007" t="b">
        <f t="shared" si="935"/>
        <v>0</v>
      </c>
      <c r="U4007" t="b">
        <f t="shared" si="936"/>
        <v>1</v>
      </c>
      <c r="V4007" t="str">
        <f t="shared" si="937"/>
        <v>Average Company</v>
      </c>
      <c r="W4007" t="str">
        <f t="shared" si="938"/>
        <v>Don't Buy</v>
      </c>
      <c r="X4007" t="str">
        <f t="shared" si="939"/>
        <v>Not Known</v>
      </c>
      <c r="Z4007" t="str">
        <f t="shared" si="940"/>
        <v>None</v>
      </c>
      <c r="AB4007" t="str">
        <f t="shared" si="941"/>
        <v>0</v>
      </c>
    </row>
    <row r="4008" spans="1:28" x14ac:dyDescent="0.3">
      <c r="A4008">
        <v>4006</v>
      </c>
      <c r="B4008" t="s">
        <v>7758</v>
      </c>
      <c r="C4008" t="str">
        <f t="shared" si="928"/>
        <v>Long</v>
      </c>
      <c r="D4008">
        <v>3.5</v>
      </c>
      <c r="F4008" s="1">
        <f t="shared" si="942"/>
        <v>3.5</v>
      </c>
      <c r="G4008" s="1">
        <f t="shared" si="929"/>
        <v>3.5</v>
      </c>
      <c r="H4008">
        <f t="shared" si="930"/>
        <v>3.5</v>
      </c>
      <c r="I4008" t="s">
        <v>7732</v>
      </c>
      <c r="J4008" t="s">
        <v>10</v>
      </c>
      <c r="K4008" t="s">
        <v>6929</v>
      </c>
      <c r="L4008" t="str">
        <f t="shared" si="931"/>
        <v>Established</v>
      </c>
      <c r="N4008" s="2">
        <f t="shared" si="932"/>
        <v>12</v>
      </c>
      <c r="O4008" t="s">
        <v>449</v>
      </c>
      <c r="P4008" t="s">
        <v>683</v>
      </c>
      <c r="Q4008" t="s">
        <v>6965</v>
      </c>
      <c r="R4008" t="str">
        <f t="shared" si="933"/>
        <v>Average</v>
      </c>
      <c r="S4008" t="str">
        <f t="shared" si="934"/>
        <v xml:space="preserve"> </v>
      </c>
      <c r="T4008" t="b">
        <f t="shared" si="935"/>
        <v>0</v>
      </c>
      <c r="U4008" t="b">
        <f t="shared" si="936"/>
        <v>0</v>
      </c>
      <c r="V4008" t="str">
        <f t="shared" si="937"/>
        <v>Average Company</v>
      </c>
      <c r="W4008" t="str">
        <f t="shared" si="938"/>
        <v>Don't Buy</v>
      </c>
      <c r="X4008" t="str">
        <f t="shared" si="939"/>
        <v>Not Known</v>
      </c>
      <c r="Z4008" t="str">
        <f t="shared" si="940"/>
        <v>None</v>
      </c>
      <c r="AB4008" t="str">
        <f t="shared" si="941"/>
        <v>0</v>
      </c>
    </row>
    <row r="4009" spans="1:28" x14ac:dyDescent="0.3">
      <c r="A4009">
        <v>4007</v>
      </c>
      <c r="B4009" t="s">
        <v>7759</v>
      </c>
      <c r="C4009" t="str">
        <f t="shared" si="928"/>
        <v>Long</v>
      </c>
      <c r="D4009">
        <v>3</v>
      </c>
      <c r="F4009" s="1">
        <f t="shared" si="942"/>
        <v>3</v>
      </c>
      <c r="G4009" s="1">
        <f t="shared" si="929"/>
        <v>3</v>
      </c>
      <c r="H4009">
        <f t="shared" si="930"/>
        <v>3</v>
      </c>
      <c r="I4009" t="s">
        <v>7732</v>
      </c>
      <c r="J4009" t="s">
        <v>22</v>
      </c>
      <c r="K4009" t="s">
        <v>7490</v>
      </c>
      <c r="L4009" t="str">
        <f t="shared" si="931"/>
        <v>Established</v>
      </c>
      <c r="N4009" s="2">
        <f t="shared" si="932"/>
        <v>18</v>
      </c>
      <c r="O4009" t="s">
        <v>200</v>
      </c>
      <c r="P4009" t="s">
        <v>1308</v>
      </c>
      <c r="Q4009" t="s">
        <v>268</v>
      </c>
      <c r="R4009" t="str">
        <f t="shared" si="933"/>
        <v>Average</v>
      </c>
      <c r="S4009" t="str">
        <f t="shared" si="934"/>
        <v xml:space="preserve"> </v>
      </c>
      <c r="T4009" t="b">
        <f t="shared" si="935"/>
        <v>0</v>
      </c>
      <c r="U4009" t="b">
        <f t="shared" si="936"/>
        <v>0</v>
      </c>
      <c r="V4009" t="str">
        <f t="shared" si="937"/>
        <v>Average Company</v>
      </c>
      <c r="W4009" t="str">
        <f t="shared" si="938"/>
        <v>Don't Buy</v>
      </c>
      <c r="X4009" t="str">
        <f t="shared" si="939"/>
        <v>Not Known</v>
      </c>
      <c r="Z4009" t="str">
        <f t="shared" si="940"/>
        <v>None</v>
      </c>
      <c r="AB4009" t="str">
        <f t="shared" si="941"/>
        <v>0</v>
      </c>
    </row>
    <row r="4010" spans="1:28" x14ac:dyDescent="0.3">
      <c r="A4010">
        <v>4008</v>
      </c>
      <c r="B4010" t="s">
        <v>7760</v>
      </c>
      <c r="C4010" t="str">
        <f t="shared" si="928"/>
        <v>Long</v>
      </c>
      <c r="D4010">
        <v>3.8</v>
      </c>
      <c r="F4010" s="1">
        <f t="shared" si="942"/>
        <v>3.8</v>
      </c>
      <c r="G4010" s="1">
        <f t="shared" si="929"/>
        <v>3.8</v>
      </c>
      <c r="H4010">
        <f t="shared" si="930"/>
        <v>3.8</v>
      </c>
      <c r="I4010" t="s">
        <v>7732</v>
      </c>
      <c r="J4010" t="s">
        <v>10</v>
      </c>
      <c r="K4010" t="s">
        <v>4797</v>
      </c>
      <c r="L4010" t="str">
        <f t="shared" si="931"/>
        <v>Established</v>
      </c>
      <c r="N4010" s="2">
        <f t="shared" si="932"/>
        <v>89</v>
      </c>
      <c r="O4010" t="s">
        <v>253</v>
      </c>
      <c r="P4010" t="s">
        <v>683</v>
      </c>
      <c r="Q4010" t="s">
        <v>362</v>
      </c>
      <c r="R4010" t="str">
        <f t="shared" si="933"/>
        <v>Average</v>
      </c>
      <c r="S4010" t="str">
        <f t="shared" si="934"/>
        <v xml:space="preserve"> </v>
      </c>
      <c r="T4010" t="b">
        <f t="shared" si="935"/>
        <v>0</v>
      </c>
      <c r="U4010" t="b">
        <f t="shared" si="936"/>
        <v>1</v>
      </c>
      <c r="V4010" t="str">
        <f t="shared" si="937"/>
        <v>Average Company</v>
      </c>
      <c r="W4010" t="str">
        <f t="shared" si="938"/>
        <v>Don't Buy</v>
      </c>
      <c r="X4010" t="str">
        <f t="shared" si="939"/>
        <v>Not Known</v>
      </c>
      <c r="Z4010" t="str">
        <f t="shared" si="940"/>
        <v>None</v>
      </c>
      <c r="AB4010" t="str">
        <f t="shared" si="941"/>
        <v>0</v>
      </c>
    </row>
    <row r="4011" spans="1:28" x14ac:dyDescent="0.3">
      <c r="A4011">
        <v>4009</v>
      </c>
      <c r="B4011" t="s">
        <v>7761</v>
      </c>
      <c r="C4011" t="str">
        <f t="shared" si="928"/>
        <v>Long</v>
      </c>
      <c r="D4011">
        <v>4.5999999999999996</v>
      </c>
      <c r="F4011" s="1">
        <f t="shared" si="942"/>
        <v>4.5999999999999996</v>
      </c>
      <c r="G4011" s="1">
        <f t="shared" si="929"/>
        <v>4.5999999999999996</v>
      </c>
      <c r="H4011">
        <f t="shared" si="930"/>
        <v>4.5999999999999996</v>
      </c>
      <c r="I4011" t="s">
        <v>7732</v>
      </c>
      <c r="J4011" t="s">
        <v>10</v>
      </c>
      <c r="K4011" t="s">
        <v>2016</v>
      </c>
      <c r="L4011" t="str">
        <f t="shared" si="931"/>
        <v>Established</v>
      </c>
      <c r="N4011" s="2">
        <f t="shared" si="932"/>
        <v>20</v>
      </c>
      <c r="O4011" t="s">
        <v>151</v>
      </c>
      <c r="P4011" t="s">
        <v>181</v>
      </c>
      <c r="Q4011" t="s">
        <v>28</v>
      </c>
      <c r="R4011" t="str">
        <f t="shared" si="933"/>
        <v>Great</v>
      </c>
      <c r="S4011" t="str">
        <f t="shared" si="934"/>
        <v>Great</v>
      </c>
      <c r="T4011" t="b">
        <f t="shared" si="935"/>
        <v>1</v>
      </c>
      <c r="U4011" t="b">
        <f t="shared" si="936"/>
        <v>1</v>
      </c>
      <c r="V4011" t="str">
        <f t="shared" si="937"/>
        <v>Average Company</v>
      </c>
      <c r="W4011" t="str">
        <f t="shared" si="938"/>
        <v>Don't Buy</v>
      </c>
      <c r="X4011" t="str">
        <f t="shared" si="939"/>
        <v>Bombay Finance</v>
      </c>
      <c r="Z4011" t="str">
        <f t="shared" si="940"/>
        <v>None</v>
      </c>
      <c r="AB4011" t="str">
        <f t="shared" si="941"/>
        <v>1Million</v>
      </c>
    </row>
    <row r="4012" spans="1:28" x14ac:dyDescent="0.3">
      <c r="A4012">
        <v>4010</v>
      </c>
      <c r="B4012" t="s">
        <v>7762</v>
      </c>
      <c r="C4012" t="str">
        <f t="shared" si="928"/>
        <v>Long</v>
      </c>
      <c r="D4012">
        <v>4.3</v>
      </c>
      <c r="F4012" s="1">
        <f t="shared" si="942"/>
        <v>4.3</v>
      </c>
      <c r="G4012" s="1">
        <f t="shared" si="929"/>
        <v>4.3</v>
      </c>
      <c r="H4012">
        <f t="shared" si="930"/>
        <v>4.3</v>
      </c>
      <c r="I4012" t="s">
        <v>7732</v>
      </c>
      <c r="J4012" t="s">
        <v>22</v>
      </c>
      <c r="K4012" t="s">
        <v>7763</v>
      </c>
      <c r="L4012" t="str">
        <f t="shared" si="931"/>
        <v>Established</v>
      </c>
      <c r="N4012" s="2">
        <f t="shared" si="932"/>
        <v>50</v>
      </c>
      <c r="O4012" t="s">
        <v>740</v>
      </c>
      <c r="P4012" t="s">
        <v>147</v>
      </c>
      <c r="Q4012" t="s">
        <v>523</v>
      </c>
      <c r="R4012" t="str">
        <f t="shared" si="933"/>
        <v>Great</v>
      </c>
      <c r="S4012" t="str">
        <f t="shared" si="934"/>
        <v>Great</v>
      </c>
      <c r="T4012" t="b">
        <f t="shared" si="935"/>
        <v>1</v>
      </c>
      <c r="U4012" t="b">
        <f t="shared" si="936"/>
        <v>1</v>
      </c>
      <c r="V4012" t="str">
        <f t="shared" si="937"/>
        <v>Top Company</v>
      </c>
      <c r="W4012" t="str">
        <f t="shared" si="938"/>
        <v>Don't Buy</v>
      </c>
      <c r="X4012" t="str">
        <f t="shared" si="939"/>
        <v>Not Known</v>
      </c>
      <c r="Z4012" t="str">
        <f t="shared" si="940"/>
        <v>None</v>
      </c>
      <c r="AB4012" t="str">
        <f t="shared" si="941"/>
        <v>0</v>
      </c>
    </row>
    <row r="4013" spans="1:28" x14ac:dyDescent="0.3">
      <c r="A4013">
        <v>4011</v>
      </c>
      <c r="B4013" t="s">
        <v>7764</v>
      </c>
      <c r="C4013" t="str">
        <f t="shared" si="928"/>
        <v>Long</v>
      </c>
      <c r="D4013">
        <v>4.2</v>
      </c>
      <c r="F4013" s="1">
        <f t="shared" si="942"/>
        <v>4.2</v>
      </c>
      <c r="G4013" s="1">
        <f t="shared" si="929"/>
        <v>4.2</v>
      </c>
      <c r="H4013">
        <f t="shared" si="930"/>
        <v>4.2</v>
      </c>
      <c r="I4013" t="s">
        <v>7732</v>
      </c>
      <c r="J4013" t="s">
        <v>22</v>
      </c>
      <c r="K4013" t="s">
        <v>7765</v>
      </c>
      <c r="L4013" t="str">
        <f t="shared" si="931"/>
        <v>Established</v>
      </c>
      <c r="N4013" s="2">
        <f t="shared" si="932"/>
        <v>25</v>
      </c>
      <c r="O4013" t="s">
        <v>54</v>
      </c>
      <c r="P4013" t="s">
        <v>691</v>
      </c>
      <c r="Q4013" t="s">
        <v>19</v>
      </c>
      <c r="R4013" t="str">
        <f t="shared" si="933"/>
        <v>Great</v>
      </c>
      <c r="S4013" t="str">
        <f t="shared" si="934"/>
        <v>Great</v>
      </c>
      <c r="T4013" t="b">
        <f t="shared" si="935"/>
        <v>1</v>
      </c>
      <c r="U4013" t="b">
        <f t="shared" si="936"/>
        <v>1</v>
      </c>
      <c r="V4013" t="str">
        <f t="shared" si="937"/>
        <v>Top Company</v>
      </c>
      <c r="W4013" t="str">
        <f t="shared" si="938"/>
        <v>Don't Buy</v>
      </c>
      <c r="X4013" t="str">
        <f t="shared" si="939"/>
        <v>Not Known</v>
      </c>
      <c r="Z4013" t="str">
        <f t="shared" si="940"/>
        <v>None</v>
      </c>
      <c r="AB4013" t="str">
        <f t="shared" si="941"/>
        <v>1Million</v>
      </c>
    </row>
    <row r="4014" spans="1:28" x14ac:dyDescent="0.3">
      <c r="A4014">
        <v>4012</v>
      </c>
      <c r="B4014" t="s">
        <v>7766</v>
      </c>
      <c r="C4014" t="str">
        <f t="shared" si="928"/>
        <v>Long</v>
      </c>
      <c r="D4014">
        <v>3.4</v>
      </c>
      <c r="F4014" s="1">
        <f t="shared" si="942"/>
        <v>3.4</v>
      </c>
      <c r="G4014" s="1">
        <f t="shared" si="929"/>
        <v>3.4</v>
      </c>
      <c r="H4014">
        <f t="shared" si="930"/>
        <v>3.4</v>
      </c>
      <c r="I4014" t="s">
        <v>7732</v>
      </c>
      <c r="J4014" t="s">
        <v>22</v>
      </c>
      <c r="K4014" t="s">
        <v>5343</v>
      </c>
      <c r="L4014" t="str">
        <f t="shared" si="931"/>
        <v>Established</v>
      </c>
      <c r="N4014" s="2">
        <f t="shared" si="932"/>
        <v>32</v>
      </c>
      <c r="O4014" t="s">
        <v>368</v>
      </c>
      <c r="P4014" t="s">
        <v>683</v>
      </c>
      <c r="Q4014" t="s">
        <v>80</v>
      </c>
      <c r="R4014" t="str">
        <f t="shared" si="933"/>
        <v>Average</v>
      </c>
      <c r="S4014" t="str">
        <f t="shared" si="934"/>
        <v xml:space="preserve"> </v>
      </c>
      <c r="T4014" t="b">
        <f t="shared" si="935"/>
        <v>0</v>
      </c>
      <c r="U4014" t="b">
        <f t="shared" si="936"/>
        <v>0</v>
      </c>
      <c r="V4014" t="str">
        <f t="shared" si="937"/>
        <v>Average Company</v>
      </c>
      <c r="W4014" t="str">
        <f t="shared" si="938"/>
        <v>Don't Buy</v>
      </c>
      <c r="X4014" t="str">
        <f t="shared" si="939"/>
        <v>Not Known</v>
      </c>
      <c r="Z4014" t="str">
        <f t="shared" si="940"/>
        <v>None</v>
      </c>
      <c r="AB4014" t="str">
        <f t="shared" si="941"/>
        <v>0</v>
      </c>
    </row>
    <row r="4015" spans="1:28" x14ac:dyDescent="0.3">
      <c r="A4015">
        <v>4013</v>
      </c>
      <c r="B4015" t="s">
        <v>7767</v>
      </c>
      <c r="C4015" t="str">
        <f t="shared" si="928"/>
        <v>Long</v>
      </c>
      <c r="D4015">
        <v>3.9</v>
      </c>
      <c r="F4015" s="1">
        <f t="shared" si="942"/>
        <v>3.9</v>
      </c>
      <c r="G4015" s="1">
        <f t="shared" si="929"/>
        <v>3.9</v>
      </c>
      <c r="H4015">
        <f t="shared" si="930"/>
        <v>3.9</v>
      </c>
      <c r="I4015" t="s">
        <v>7732</v>
      </c>
      <c r="J4015" t="s">
        <v>10</v>
      </c>
      <c r="K4015" t="s">
        <v>1162</v>
      </c>
      <c r="L4015" t="str">
        <f t="shared" si="931"/>
        <v>Established</v>
      </c>
      <c r="N4015" s="2">
        <f t="shared" si="932"/>
        <v>65</v>
      </c>
      <c r="O4015" t="s">
        <v>1004</v>
      </c>
      <c r="P4015" t="s">
        <v>683</v>
      </c>
      <c r="Q4015" t="s">
        <v>362</v>
      </c>
      <c r="R4015" t="str">
        <f t="shared" si="933"/>
        <v>Average</v>
      </c>
      <c r="S4015" t="str">
        <f t="shared" si="934"/>
        <v xml:space="preserve"> </v>
      </c>
      <c r="T4015" t="b">
        <f t="shared" si="935"/>
        <v>0</v>
      </c>
      <c r="U4015" t="b">
        <f t="shared" si="936"/>
        <v>1</v>
      </c>
      <c r="V4015" t="str">
        <f t="shared" si="937"/>
        <v>Average Company</v>
      </c>
      <c r="W4015" t="str">
        <f t="shared" si="938"/>
        <v>Don't Buy</v>
      </c>
      <c r="X4015" t="str">
        <f t="shared" si="939"/>
        <v>Not Known</v>
      </c>
      <c r="Z4015" t="str">
        <f t="shared" si="940"/>
        <v>None</v>
      </c>
      <c r="AB4015" t="str">
        <f t="shared" si="941"/>
        <v>0</v>
      </c>
    </row>
    <row r="4016" spans="1:28" x14ac:dyDescent="0.3">
      <c r="A4016">
        <v>4014</v>
      </c>
      <c r="B4016" t="s">
        <v>7768</v>
      </c>
      <c r="C4016" t="str">
        <f t="shared" si="928"/>
        <v>Long</v>
      </c>
      <c r="D4016">
        <v>3.5</v>
      </c>
      <c r="F4016" s="1">
        <f t="shared" si="942"/>
        <v>3.5</v>
      </c>
      <c r="G4016" s="1">
        <f t="shared" si="929"/>
        <v>3.5</v>
      </c>
      <c r="H4016">
        <f t="shared" si="930"/>
        <v>3.5</v>
      </c>
      <c r="I4016" t="s">
        <v>7732</v>
      </c>
      <c r="J4016" t="s">
        <v>10</v>
      </c>
      <c r="K4016" t="s">
        <v>7769</v>
      </c>
      <c r="L4016" t="str">
        <f t="shared" si="931"/>
        <v>Established</v>
      </c>
      <c r="N4016" s="2">
        <f t="shared" si="932"/>
        <v>23</v>
      </c>
      <c r="O4016" t="s">
        <v>230</v>
      </c>
      <c r="P4016" t="s">
        <v>1308</v>
      </c>
      <c r="Q4016" t="s">
        <v>117</v>
      </c>
      <c r="R4016" t="str">
        <f t="shared" si="933"/>
        <v>Average</v>
      </c>
      <c r="S4016" t="str">
        <f t="shared" si="934"/>
        <v xml:space="preserve"> </v>
      </c>
      <c r="T4016" t="b">
        <f t="shared" si="935"/>
        <v>0</v>
      </c>
      <c r="U4016" t="b">
        <f t="shared" si="936"/>
        <v>0</v>
      </c>
      <c r="V4016" t="str">
        <f t="shared" si="937"/>
        <v>Average Company</v>
      </c>
      <c r="W4016" t="str">
        <f t="shared" si="938"/>
        <v>Don't Buy</v>
      </c>
      <c r="X4016" t="str">
        <f t="shared" si="939"/>
        <v>Not Known</v>
      </c>
      <c r="Z4016" t="str">
        <f t="shared" si="940"/>
        <v>None</v>
      </c>
      <c r="AB4016" t="str">
        <f t="shared" si="941"/>
        <v>0</v>
      </c>
    </row>
    <row r="4017" spans="1:28" x14ac:dyDescent="0.3">
      <c r="A4017">
        <v>4015</v>
      </c>
      <c r="B4017" t="s">
        <v>7770</v>
      </c>
      <c r="C4017" t="str">
        <f t="shared" si="928"/>
        <v>Long</v>
      </c>
      <c r="D4017">
        <v>3.4</v>
      </c>
      <c r="F4017" s="1">
        <f t="shared" si="942"/>
        <v>3.9</v>
      </c>
      <c r="G4017" s="1">
        <f t="shared" si="929"/>
        <v>3.9</v>
      </c>
      <c r="H4017">
        <f t="shared" si="930"/>
        <v>3.5</v>
      </c>
      <c r="I4017" t="s">
        <v>7732</v>
      </c>
      <c r="J4017" t="s">
        <v>22</v>
      </c>
      <c r="K4017" t="s">
        <v>5290</v>
      </c>
      <c r="L4017" t="str">
        <f t="shared" si="931"/>
        <v>Startup</v>
      </c>
      <c r="N4017" s="2">
        <f t="shared" si="932"/>
        <v>8</v>
      </c>
      <c r="O4017" t="s">
        <v>583</v>
      </c>
      <c r="P4017" t="s">
        <v>2884</v>
      </c>
      <c r="Q4017" t="s">
        <v>70</v>
      </c>
      <c r="R4017" t="str">
        <f t="shared" si="933"/>
        <v>Average</v>
      </c>
      <c r="S4017" t="str">
        <f t="shared" si="934"/>
        <v xml:space="preserve"> </v>
      </c>
      <c r="T4017" t="b">
        <f t="shared" si="935"/>
        <v>0</v>
      </c>
      <c r="U4017" t="b">
        <f t="shared" si="936"/>
        <v>1</v>
      </c>
      <c r="V4017" t="str">
        <f t="shared" si="937"/>
        <v>Average Company</v>
      </c>
      <c r="W4017" t="str">
        <f t="shared" si="938"/>
        <v>Don't Buy</v>
      </c>
      <c r="X4017" t="str">
        <f t="shared" si="939"/>
        <v>Not Known</v>
      </c>
      <c r="Z4017" t="str">
        <f t="shared" si="940"/>
        <v>Silicon Valley Startups</v>
      </c>
      <c r="AB4017" t="str">
        <f t="shared" si="941"/>
        <v>0</v>
      </c>
    </row>
    <row r="4018" spans="1:28" x14ac:dyDescent="0.3">
      <c r="A4018">
        <v>4016</v>
      </c>
      <c r="B4018" t="s">
        <v>7771</v>
      </c>
      <c r="C4018" t="str">
        <f t="shared" si="928"/>
        <v>Short</v>
      </c>
      <c r="D4018">
        <v>3.8</v>
      </c>
      <c r="F4018" s="1">
        <f t="shared" si="942"/>
        <v>3.8</v>
      </c>
      <c r="G4018" s="1">
        <f t="shared" si="929"/>
        <v>3.8</v>
      </c>
      <c r="H4018">
        <f t="shared" si="930"/>
        <v>3.8</v>
      </c>
      <c r="I4018" t="s">
        <v>7732</v>
      </c>
      <c r="J4018" t="s">
        <v>22</v>
      </c>
      <c r="K4018" t="s">
        <v>7772</v>
      </c>
      <c r="L4018" t="str">
        <f t="shared" si="931"/>
        <v>Established</v>
      </c>
      <c r="N4018" s="2">
        <f t="shared" si="932"/>
        <v>25</v>
      </c>
      <c r="O4018" t="s">
        <v>54</v>
      </c>
      <c r="P4018" t="s">
        <v>147</v>
      </c>
      <c r="Q4018" t="s">
        <v>19</v>
      </c>
      <c r="R4018" t="str">
        <f t="shared" si="933"/>
        <v>Average</v>
      </c>
      <c r="S4018" t="str">
        <f t="shared" si="934"/>
        <v xml:space="preserve"> </v>
      </c>
      <c r="T4018" t="b">
        <f t="shared" si="935"/>
        <v>0</v>
      </c>
      <c r="U4018" t="b">
        <f t="shared" si="936"/>
        <v>1</v>
      </c>
      <c r="V4018" t="str">
        <f t="shared" si="937"/>
        <v>Average Company</v>
      </c>
      <c r="W4018" t="str">
        <f t="shared" si="938"/>
        <v>Don't Buy</v>
      </c>
      <c r="X4018" t="str">
        <f t="shared" si="939"/>
        <v>Not Known</v>
      </c>
      <c r="Z4018" t="str">
        <f t="shared" si="940"/>
        <v>None</v>
      </c>
      <c r="AB4018" t="str">
        <f t="shared" si="941"/>
        <v>500K</v>
      </c>
    </row>
    <row r="4019" spans="1:28" x14ac:dyDescent="0.3">
      <c r="A4019">
        <v>4017</v>
      </c>
      <c r="B4019" t="s">
        <v>7773</v>
      </c>
      <c r="C4019" t="str">
        <f t="shared" si="928"/>
        <v>Long</v>
      </c>
      <c r="D4019">
        <v>4.5999999999999996</v>
      </c>
      <c r="F4019" s="1">
        <f t="shared" si="942"/>
        <v>4.5999999999999996</v>
      </c>
      <c r="G4019" s="1">
        <f t="shared" si="929"/>
        <v>4.5999999999999996</v>
      </c>
      <c r="H4019">
        <f t="shared" si="930"/>
        <v>4.5999999999999996</v>
      </c>
      <c r="I4019" t="s">
        <v>7732</v>
      </c>
      <c r="J4019" t="s">
        <v>22</v>
      </c>
      <c r="K4019" t="s">
        <v>7774</v>
      </c>
      <c r="L4019" t="str">
        <f t="shared" si="931"/>
        <v>Established</v>
      </c>
      <c r="N4019" s="2">
        <f t="shared" si="932"/>
        <v>11</v>
      </c>
      <c r="O4019" t="s">
        <v>146</v>
      </c>
      <c r="P4019" t="s">
        <v>1308</v>
      </c>
      <c r="Q4019" t="s">
        <v>564</v>
      </c>
      <c r="R4019" t="str">
        <f t="shared" si="933"/>
        <v>Great</v>
      </c>
      <c r="S4019" t="str">
        <f t="shared" si="934"/>
        <v>Great</v>
      </c>
      <c r="T4019" t="b">
        <f t="shared" si="935"/>
        <v>1</v>
      </c>
      <c r="U4019" t="b">
        <f t="shared" si="936"/>
        <v>1</v>
      </c>
      <c r="V4019" t="str">
        <f t="shared" si="937"/>
        <v>Average Company</v>
      </c>
      <c r="W4019" t="str">
        <f t="shared" si="938"/>
        <v>Don't Buy</v>
      </c>
      <c r="X4019" t="str">
        <f t="shared" si="939"/>
        <v>Not Known</v>
      </c>
      <c r="Z4019" t="str">
        <f t="shared" si="940"/>
        <v>None</v>
      </c>
      <c r="AB4019" t="str">
        <f t="shared" si="941"/>
        <v>0</v>
      </c>
    </row>
    <row r="4020" spans="1:28" x14ac:dyDescent="0.3">
      <c r="A4020">
        <v>4018</v>
      </c>
      <c r="B4020" t="s">
        <v>7775</v>
      </c>
      <c r="C4020" t="str">
        <f t="shared" si="928"/>
        <v>Long</v>
      </c>
      <c r="D4020">
        <v>3.5</v>
      </c>
      <c r="F4020" s="1">
        <f t="shared" si="942"/>
        <v>3.5</v>
      </c>
      <c r="G4020" s="1">
        <f t="shared" si="929"/>
        <v>3.5</v>
      </c>
      <c r="H4020">
        <f t="shared" si="930"/>
        <v>3.5</v>
      </c>
      <c r="I4020" t="s">
        <v>7732</v>
      </c>
      <c r="J4020" t="s">
        <v>10</v>
      </c>
      <c r="K4020" t="s">
        <v>4256</v>
      </c>
      <c r="L4020" t="str">
        <f t="shared" si="931"/>
        <v>Established</v>
      </c>
      <c r="N4020" s="2">
        <f t="shared" si="932"/>
        <v>89</v>
      </c>
      <c r="O4020" t="s">
        <v>253</v>
      </c>
      <c r="P4020" t="s">
        <v>147</v>
      </c>
      <c r="Q4020" t="s">
        <v>846</v>
      </c>
      <c r="R4020" t="str">
        <f t="shared" si="933"/>
        <v>Average</v>
      </c>
      <c r="S4020" t="str">
        <f t="shared" si="934"/>
        <v xml:space="preserve"> </v>
      </c>
      <c r="T4020" t="b">
        <f t="shared" si="935"/>
        <v>0</v>
      </c>
      <c r="U4020" t="b">
        <f t="shared" si="936"/>
        <v>0</v>
      </c>
      <c r="V4020" t="str">
        <f t="shared" si="937"/>
        <v>Average Company</v>
      </c>
      <c r="W4020" t="str">
        <f t="shared" si="938"/>
        <v>Don't Buy</v>
      </c>
      <c r="X4020" t="str">
        <f t="shared" si="939"/>
        <v>Not Known</v>
      </c>
      <c r="Z4020" t="str">
        <f t="shared" si="940"/>
        <v>None</v>
      </c>
      <c r="AB4020" t="str">
        <f t="shared" si="941"/>
        <v>0</v>
      </c>
    </row>
    <row r="4021" spans="1:28" x14ac:dyDescent="0.3">
      <c r="A4021">
        <v>4019</v>
      </c>
      <c r="B4021" t="s">
        <v>7776</v>
      </c>
      <c r="C4021" t="str">
        <f t="shared" si="928"/>
        <v>Long</v>
      </c>
      <c r="D4021">
        <v>3.3</v>
      </c>
      <c r="F4021" s="1">
        <f t="shared" si="942"/>
        <v>3.3</v>
      </c>
      <c r="G4021" s="1">
        <f t="shared" si="929"/>
        <v>3.3</v>
      </c>
      <c r="H4021">
        <f t="shared" si="930"/>
        <v>3.3</v>
      </c>
      <c r="I4021" t="s">
        <v>7732</v>
      </c>
      <c r="J4021" t="s">
        <v>22</v>
      </c>
      <c r="K4021" t="s">
        <v>3237</v>
      </c>
      <c r="L4021" t="str">
        <f t="shared" si="931"/>
        <v>Established</v>
      </c>
      <c r="N4021" s="2">
        <f t="shared" si="932"/>
        <v>12</v>
      </c>
      <c r="O4021" t="s">
        <v>267</v>
      </c>
      <c r="P4021" t="s">
        <v>1308</v>
      </c>
      <c r="Q4021" t="s">
        <v>315</v>
      </c>
      <c r="R4021" t="str">
        <f t="shared" si="933"/>
        <v>Average</v>
      </c>
      <c r="S4021" t="str">
        <f t="shared" si="934"/>
        <v xml:space="preserve"> </v>
      </c>
      <c r="T4021" t="b">
        <f t="shared" si="935"/>
        <v>0</v>
      </c>
      <c r="U4021" t="b">
        <f t="shared" si="936"/>
        <v>0</v>
      </c>
      <c r="V4021" t="str">
        <f t="shared" si="937"/>
        <v>Average Company</v>
      </c>
      <c r="W4021" t="str">
        <f t="shared" si="938"/>
        <v>Don't Buy</v>
      </c>
      <c r="X4021" t="str">
        <f t="shared" si="939"/>
        <v>Not Known</v>
      </c>
      <c r="Z4021" t="str">
        <f t="shared" si="940"/>
        <v>None</v>
      </c>
      <c r="AB4021" t="str">
        <f t="shared" si="941"/>
        <v>0</v>
      </c>
    </row>
    <row r="4022" spans="1:28" x14ac:dyDescent="0.3">
      <c r="A4022">
        <v>4020</v>
      </c>
      <c r="B4022" t="s">
        <v>7777</v>
      </c>
      <c r="C4022" t="str">
        <f t="shared" si="928"/>
        <v>Long</v>
      </c>
      <c r="D4022">
        <v>4.0999999999999996</v>
      </c>
      <c r="F4022" s="1">
        <f t="shared" si="942"/>
        <v>4.0999999999999996</v>
      </c>
      <c r="G4022" s="1">
        <f t="shared" si="929"/>
        <v>4.0999999999999996</v>
      </c>
      <c r="H4022">
        <f t="shared" si="930"/>
        <v>4.0999999999999996</v>
      </c>
      <c r="I4022" t="s">
        <v>7732</v>
      </c>
      <c r="J4022" t="s">
        <v>10</v>
      </c>
      <c r="K4022" t="s">
        <v>7778</v>
      </c>
      <c r="L4022" t="str">
        <f t="shared" si="931"/>
        <v>Established</v>
      </c>
      <c r="N4022" s="2">
        <f t="shared" si="932"/>
        <v>26</v>
      </c>
      <c r="O4022" t="s">
        <v>126</v>
      </c>
      <c r="P4022" t="s">
        <v>683</v>
      </c>
      <c r="Q4022" t="s">
        <v>564</v>
      </c>
      <c r="R4022" t="str">
        <f t="shared" si="933"/>
        <v>Great</v>
      </c>
      <c r="S4022" t="str">
        <f t="shared" si="934"/>
        <v>Great</v>
      </c>
      <c r="T4022" t="b">
        <f t="shared" si="935"/>
        <v>1</v>
      </c>
      <c r="U4022" t="b">
        <f t="shared" si="936"/>
        <v>1</v>
      </c>
      <c r="V4022" t="str">
        <f t="shared" si="937"/>
        <v>Top Company</v>
      </c>
      <c r="W4022" t="str">
        <f t="shared" si="938"/>
        <v>Don't Buy</v>
      </c>
      <c r="X4022" t="str">
        <f t="shared" si="939"/>
        <v>Not Known</v>
      </c>
      <c r="Z4022" t="str">
        <f t="shared" si="940"/>
        <v>None</v>
      </c>
      <c r="AB4022" t="str">
        <f t="shared" si="941"/>
        <v>0</v>
      </c>
    </row>
    <row r="4023" spans="1:28" x14ac:dyDescent="0.3">
      <c r="A4023">
        <v>4021</v>
      </c>
      <c r="B4023" t="s">
        <v>7779</v>
      </c>
      <c r="C4023" t="str">
        <f t="shared" si="928"/>
        <v>Long</v>
      </c>
      <c r="D4023">
        <v>4.2</v>
      </c>
      <c r="F4023" s="1">
        <f t="shared" si="942"/>
        <v>4.2</v>
      </c>
      <c r="G4023" s="1">
        <f t="shared" si="929"/>
        <v>4.2</v>
      </c>
      <c r="H4023">
        <f t="shared" si="930"/>
        <v>4.2</v>
      </c>
      <c r="I4023" t="s">
        <v>7732</v>
      </c>
      <c r="J4023" t="s">
        <v>22</v>
      </c>
      <c r="K4023" t="s">
        <v>7780</v>
      </c>
      <c r="L4023" t="str">
        <f t="shared" si="931"/>
        <v>Established</v>
      </c>
      <c r="N4023" s="2">
        <f t="shared" si="932"/>
        <v>25</v>
      </c>
      <c r="O4023" t="s">
        <v>54</v>
      </c>
      <c r="P4023" t="s">
        <v>691</v>
      </c>
      <c r="Q4023" t="s">
        <v>846</v>
      </c>
      <c r="R4023" t="str">
        <f t="shared" si="933"/>
        <v>Great</v>
      </c>
      <c r="S4023" t="str">
        <f t="shared" si="934"/>
        <v>Great</v>
      </c>
      <c r="T4023" t="b">
        <f t="shared" si="935"/>
        <v>1</v>
      </c>
      <c r="U4023" t="b">
        <f t="shared" si="936"/>
        <v>1</v>
      </c>
      <c r="V4023" t="str">
        <f t="shared" si="937"/>
        <v>Top Company</v>
      </c>
      <c r="W4023" t="str">
        <f t="shared" si="938"/>
        <v>Don't Buy</v>
      </c>
      <c r="X4023" t="str">
        <f t="shared" si="939"/>
        <v>Not Known</v>
      </c>
      <c r="Z4023" t="str">
        <f t="shared" si="940"/>
        <v>None</v>
      </c>
      <c r="AB4023" t="str">
        <f t="shared" si="941"/>
        <v>0</v>
      </c>
    </row>
    <row r="4024" spans="1:28" x14ac:dyDescent="0.3">
      <c r="A4024">
        <v>4022</v>
      </c>
      <c r="B4024" t="s">
        <v>7781</v>
      </c>
      <c r="C4024" t="str">
        <f t="shared" si="928"/>
        <v>Long</v>
      </c>
      <c r="D4024">
        <v>3.5</v>
      </c>
      <c r="F4024" s="1">
        <f t="shared" si="942"/>
        <v>3.5</v>
      </c>
      <c r="G4024" s="1">
        <f t="shared" si="929"/>
        <v>3.5</v>
      </c>
      <c r="H4024">
        <f t="shared" si="930"/>
        <v>3.5</v>
      </c>
      <c r="I4024" t="s">
        <v>7732</v>
      </c>
      <c r="J4024" t="s">
        <v>22</v>
      </c>
      <c r="K4024" t="s">
        <v>2958</v>
      </c>
      <c r="L4024" t="str">
        <f t="shared" si="931"/>
        <v>Established</v>
      </c>
      <c r="N4024" s="2">
        <f t="shared" si="932"/>
        <v>23</v>
      </c>
      <c r="O4024" t="s">
        <v>230</v>
      </c>
      <c r="P4024" t="s">
        <v>683</v>
      </c>
      <c r="Q4024" t="s">
        <v>6353</v>
      </c>
      <c r="R4024" t="str">
        <f t="shared" si="933"/>
        <v>Average</v>
      </c>
      <c r="S4024" t="str">
        <f t="shared" si="934"/>
        <v xml:space="preserve"> </v>
      </c>
      <c r="T4024" t="b">
        <f t="shared" si="935"/>
        <v>0</v>
      </c>
      <c r="U4024" t="b">
        <f t="shared" si="936"/>
        <v>0</v>
      </c>
      <c r="V4024" t="str">
        <f t="shared" si="937"/>
        <v>Average Company</v>
      </c>
      <c r="W4024" t="str">
        <f t="shared" si="938"/>
        <v>Don't Buy</v>
      </c>
      <c r="X4024" t="str">
        <f t="shared" si="939"/>
        <v>Not Known</v>
      </c>
      <c r="Z4024" t="str">
        <f t="shared" si="940"/>
        <v>None</v>
      </c>
      <c r="AB4024" t="str">
        <f t="shared" si="941"/>
        <v>0</v>
      </c>
    </row>
    <row r="4025" spans="1:28" x14ac:dyDescent="0.3">
      <c r="A4025">
        <v>4023</v>
      </c>
      <c r="B4025" t="s">
        <v>7782</v>
      </c>
      <c r="C4025" t="str">
        <f t="shared" si="928"/>
        <v>Short</v>
      </c>
      <c r="D4025">
        <v>3.7</v>
      </c>
      <c r="F4025" s="1">
        <f t="shared" si="942"/>
        <v>4.2</v>
      </c>
      <c r="G4025" s="1">
        <f t="shared" si="929"/>
        <v>4.2</v>
      </c>
      <c r="H4025">
        <f t="shared" si="930"/>
        <v>3.8000000000000003</v>
      </c>
      <c r="I4025" t="s">
        <v>7732</v>
      </c>
      <c r="J4025" t="s">
        <v>22</v>
      </c>
      <c r="K4025" t="s">
        <v>3684</v>
      </c>
      <c r="L4025" t="str">
        <f t="shared" si="931"/>
        <v>Startup</v>
      </c>
      <c r="N4025" s="2">
        <f t="shared" si="932"/>
        <v>9</v>
      </c>
      <c r="O4025" t="s">
        <v>331</v>
      </c>
      <c r="P4025" t="s">
        <v>1703</v>
      </c>
      <c r="Q4025" t="s">
        <v>424</v>
      </c>
      <c r="R4025" t="str">
        <f t="shared" si="933"/>
        <v>Average</v>
      </c>
      <c r="S4025" t="str">
        <f t="shared" si="934"/>
        <v xml:space="preserve"> </v>
      </c>
      <c r="T4025" t="b">
        <f t="shared" si="935"/>
        <v>0</v>
      </c>
      <c r="U4025" t="b">
        <f t="shared" si="936"/>
        <v>1</v>
      </c>
      <c r="V4025" t="str">
        <f t="shared" si="937"/>
        <v>Average Company</v>
      </c>
      <c r="W4025" t="str">
        <f t="shared" si="938"/>
        <v>Don't Buy</v>
      </c>
      <c r="X4025" t="str">
        <f t="shared" si="939"/>
        <v>Not Known</v>
      </c>
      <c r="Z4025" t="str">
        <f t="shared" si="940"/>
        <v>None</v>
      </c>
      <c r="AB4025" t="str">
        <f t="shared" si="941"/>
        <v>0</v>
      </c>
    </row>
    <row r="4026" spans="1:28" x14ac:dyDescent="0.3">
      <c r="A4026">
        <v>4024</v>
      </c>
      <c r="B4026" t="s">
        <v>7783</v>
      </c>
      <c r="C4026" t="str">
        <f t="shared" si="928"/>
        <v>Long</v>
      </c>
      <c r="D4026">
        <v>3.9</v>
      </c>
      <c r="F4026" s="1">
        <f t="shared" si="942"/>
        <v>3.9</v>
      </c>
      <c r="G4026" s="1">
        <f t="shared" si="929"/>
        <v>3.9</v>
      </c>
      <c r="H4026">
        <f t="shared" si="930"/>
        <v>3.9</v>
      </c>
      <c r="I4026" t="s">
        <v>7732</v>
      </c>
      <c r="J4026" t="s">
        <v>22</v>
      </c>
      <c r="K4026" t="s">
        <v>7784</v>
      </c>
      <c r="L4026" t="str">
        <f t="shared" si="931"/>
        <v>Established</v>
      </c>
      <c r="N4026" s="2">
        <f t="shared" si="932"/>
        <v>25</v>
      </c>
      <c r="O4026" t="s">
        <v>54</v>
      </c>
      <c r="P4026" t="s">
        <v>2818</v>
      </c>
      <c r="Q4026" t="s">
        <v>1080</v>
      </c>
      <c r="R4026" t="str">
        <f t="shared" si="933"/>
        <v>Average</v>
      </c>
      <c r="S4026" t="str">
        <f t="shared" si="934"/>
        <v xml:space="preserve"> </v>
      </c>
      <c r="T4026" t="b">
        <f t="shared" si="935"/>
        <v>0</v>
      </c>
      <c r="U4026" t="b">
        <f t="shared" si="936"/>
        <v>1</v>
      </c>
      <c r="V4026" t="str">
        <f t="shared" si="937"/>
        <v>Average Company</v>
      </c>
      <c r="W4026" t="str">
        <f t="shared" si="938"/>
        <v>Buy</v>
      </c>
      <c r="X4026" t="str">
        <f t="shared" si="939"/>
        <v>Not Known</v>
      </c>
      <c r="Z4026" t="str">
        <f t="shared" si="940"/>
        <v>None</v>
      </c>
      <c r="AB4026" t="str">
        <f t="shared" si="941"/>
        <v>0</v>
      </c>
    </row>
    <row r="4027" spans="1:28" x14ac:dyDescent="0.3">
      <c r="A4027">
        <v>4025</v>
      </c>
      <c r="B4027" t="s">
        <v>7785</v>
      </c>
      <c r="C4027" t="str">
        <f t="shared" si="928"/>
        <v>Short</v>
      </c>
      <c r="D4027">
        <v>3.8</v>
      </c>
      <c r="F4027" s="1">
        <f t="shared" si="942"/>
        <v>3.8</v>
      </c>
      <c r="G4027" s="1">
        <f t="shared" si="929"/>
        <v>3.8</v>
      </c>
      <c r="H4027">
        <f t="shared" si="930"/>
        <v>3.8</v>
      </c>
      <c r="I4027" t="s">
        <v>7732</v>
      </c>
      <c r="J4027" t="s">
        <v>22</v>
      </c>
      <c r="K4027" t="s">
        <v>7786</v>
      </c>
      <c r="L4027" t="str">
        <f t="shared" si="931"/>
        <v>Established</v>
      </c>
      <c r="N4027" s="2">
        <f t="shared" si="932"/>
        <v>19</v>
      </c>
      <c r="O4027" t="s">
        <v>100</v>
      </c>
      <c r="P4027" t="s">
        <v>147</v>
      </c>
      <c r="Q4027" t="s">
        <v>612</v>
      </c>
      <c r="R4027" t="str">
        <f t="shared" si="933"/>
        <v>Average</v>
      </c>
      <c r="S4027" t="str">
        <f t="shared" si="934"/>
        <v xml:space="preserve"> </v>
      </c>
      <c r="T4027" t="b">
        <f t="shared" si="935"/>
        <v>0</v>
      </c>
      <c r="U4027" t="b">
        <f t="shared" si="936"/>
        <v>1</v>
      </c>
      <c r="V4027" t="str">
        <f t="shared" si="937"/>
        <v>Average Company</v>
      </c>
      <c r="W4027" t="str">
        <f t="shared" si="938"/>
        <v>Don't Buy</v>
      </c>
      <c r="X4027" t="str">
        <f t="shared" si="939"/>
        <v>Not Known</v>
      </c>
      <c r="Z4027" t="str">
        <f t="shared" si="940"/>
        <v>None</v>
      </c>
      <c r="AB4027" t="str">
        <f t="shared" si="941"/>
        <v>0</v>
      </c>
    </row>
    <row r="4028" spans="1:28" x14ac:dyDescent="0.3">
      <c r="A4028">
        <v>4026</v>
      </c>
      <c r="B4028" t="s">
        <v>7787</v>
      </c>
      <c r="C4028" t="str">
        <f t="shared" si="928"/>
        <v>Long</v>
      </c>
      <c r="D4028">
        <v>3</v>
      </c>
      <c r="F4028" s="1">
        <f t="shared" si="942"/>
        <v>3</v>
      </c>
      <c r="G4028" s="1">
        <f t="shared" si="929"/>
        <v>3</v>
      </c>
      <c r="H4028">
        <f t="shared" si="930"/>
        <v>3</v>
      </c>
      <c r="I4028" t="s">
        <v>7732</v>
      </c>
      <c r="J4028" t="s">
        <v>22</v>
      </c>
      <c r="K4028" t="s">
        <v>4682</v>
      </c>
      <c r="L4028" t="str">
        <f t="shared" si="931"/>
        <v>Established</v>
      </c>
      <c r="N4028" s="2">
        <f t="shared" si="932"/>
        <v>20</v>
      </c>
      <c r="O4028" t="s">
        <v>151</v>
      </c>
      <c r="P4028" t="s">
        <v>691</v>
      </c>
      <c r="Q4028" t="s">
        <v>2269</v>
      </c>
      <c r="R4028" t="str">
        <f t="shared" si="933"/>
        <v>Average</v>
      </c>
      <c r="S4028" t="str">
        <f t="shared" si="934"/>
        <v xml:space="preserve"> </v>
      </c>
      <c r="T4028" t="b">
        <f t="shared" si="935"/>
        <v>0</v>
      </c>
      <c r="U4028" t="b">
        <f t="shared" si="936"/>
        <v>0</v>
      </c>
      <c r="V4028" t="str">
        <f t="shared" si="937"/>
        <v>Average Company</v>
      </c>
      <c r="W4028" t="str">
        <f t="shared" si="938"/>
        <v>Don't Buy</v>
      </c>
      <c r="X4028" t="str">
        <f t="shared" si="939"/>
        <v>Not Known</v>
      </c>
      <c r="Z4028" t="str">
        <f t="shared" si="940"/>
        <v>None</v>
      </c>
      <c r="AB4028" t="str">
        <f t="shared" si="941"/>
        <v>0</v>
      </c>
    </row>
    <row r="4029" spans="1:28" x14ac:dyDescent="0.3">
      <c r="A4029">
        <v>4027</v>
      </c>
      <c r="B4029" t="s">
        <v>7788</v>
      </c>
      <c r="C4029" t="str">
        <f t="shared" si="928"/>
        <v>Long</v>
      </c>
      <c r="D4029">
        <v>4.3</v>
      </c>
      <c r="F4029" s="1">
        <f t="shared" si="942"/>
        <v>4.3</v>
      </c>
      <c r="G4029" s="1">
        <f t="shared" si="929"/>
        <v>4.3</v>
      </c>
      <c r="H4029">
        <f t="shared" si="930"/>
        <v>4.3</v>
      </c>
      <c r="I4029" t="s">
        <v>7732</v>
      </c>
      <c r="J4029" t="s">
        <v>7789</v>
      </c>
      <c r="K4029" t="s">
        <v>48</v>
      </c>
      <c r="L4029" t="str">
        <f t="shared" si="931"/>
        <v>Established</v>
      </c>
      <c r="N4029" s="2">
        <f t="shared" si="932"/>
        <v>20</v>
      </c>
      <c r="O4029" t="s">
        <v>683</v>
      </c>
      <c r="Q4029" t="s">
        <v>315</v>
      </c>
      <c r="R4029" t="str">
        <f t="shared" si="933"/>
        <v>Great</v>
      </c>
      <c r="S4029" t="str">
        <f t="shared" si="934"/>
        <v>Great</v>
      </c>
      <c r="T4029" t="b">
        <f t="shared" si="935"/>
        <v>1</v>
      </c>
      <c r="U4029" t="b">
        <f t="shared" si="936"/>
        <v>1</v>
      </c>
      <c r="V4029" t="str">
        <f t="shared" si="937"/>
        <v>Average Company</v>
      </c>
      <c r="W4029" t="str">
        <f t="shared" si="938"/>
        <v>Don't Buy</v>
      </c>
      <c r="X4029" t="str">
        <f t="shared" si="939"/>
        <v>Not Known</v>
      </c>
      <c r="Z4029" t="str">
        <f t="shared" si="940"/>
        <v>None</v>
      </c>
      <c r="AB4029" t="str">
        <f t="shared" si="941"/>
        <v>0</v>
      </c>
    </row>
    <row r="4030" spans="1:28" x14ac:dyDescent="0.3">
      <c r="A4030">
        <v>4028</v>
      </c>
      <c r="B4030" t="s">
        <v>7790</v>
      </c>
      <c r="C4030" t="str">
        <f t="shared" si="928"/>
        <v>Short</v>
      </c>
      <c r="D4030">
        <v>3.5</v>
      </c>
      <c r="F4030" s="1">
        <f t="shared" si="942"/>
        <v>4</v>
      </c>
      <c r="G4030" s="1">
        <f t="shared" si="929"/>
        <v>4</v>
      </c>
      <c r="H4030">
        <f t="shared" si="930"/>
        <v>3.6</v>
      </c>
      <c r="I4030" t="s">
        <v>7732</v>
      </c>
      <c r="J4030" t="s">
        <v>22</v>
      </c>
      <c r="K4030" t="s">
        <v>7791</v>
      </c>
      <c r="L4030" t="str">
        <f t="shared" si="931"/>
        <v>Startup</v>
      </c>
      <c r="N4030" s="2">
        <f t="shared" si="932"/>
        <v>8</v>
      </c>
      <c r="O4030" t="s">
        <v>583</v>
      </c>
      <c r="P4030" t="s">
        <v>691</v>
      </c>
      <c r="Q4030" t="s">
        <v>19</v>
      </c>
      <c r="R4030" t="str">
        <f t="shared" si="933"/>
        <v>Average</v>
      </c>
      <c r="S4030" t="str">
        <f t="shared" si="934"/>
        <v xml:space="preserve"> </v>
      </c>
      <c r="T4030" t="b">
        <f t="shared" si="935"/>
        <v>0</v>
      </c>
      <c r="U4030" t="b">
        <f t="shared" si="936"/>
        <v>1</v>
      </c>
      <c r="V4030" t="str">
        <f t="shared" si="937"/>
        <v>Average Company</v>
      </c>
      <c r="W4030" t="str">
        <f t="shared" si="938"/>
        <v>Don't Buy</v>
      </c>
      <c r="X4030" t="str">
        <f t="shared" si="939"/>
        <v>Not Known</v>
      </c>
      <c r="Z4030" t="str">
        <f t="shared" si="940"/>
        <v>None</v>
      </c>
      <c r="AB4030" t="str">
        <f t="shared" si="941"/>
        <v>500K</v>
      </c>
    </row>
    <row r="4031" spans="1:28" x14ac:dyDescent="0.3">
      <c r="A4031">
        <v>4029</v>
      </c>
      <c r="B4031" t="s">
        <v>7792</v>
      </c>
      <c r="C4031" t="str">
        <f t="shared" si="928"/>
        <v>Long</v>
      </c>
      <c r="D4031">
        <v>4.4000000000000004</v>
      </c>
      <c r="F4031" s="1">
        <f t="shared" si="942"/>
        <v>4.4000000000000004</v>
      </c>
      <c r="G4031" s="1">
        <f t="shared" si="929"/>
        <v>4.4000000000000004</v>
      </c>
      <c r="H4031">
        <f t="shared" si="930"/>
        <v>4.4000000000000004</v>
      </c>
      <c r="I4031" t="s">
        <v>7732</v>
      </c>
      <c r="J4031" t="s">
        <v>22</v>
      </c>
      <c r="K4031" t="s">
        <v>1728</v>
      </c>
      <c r="L4031" t="str">
        <f t="shared" si="931"/>
        <v>Established</v>
      </c>
      <c r="N4031" s="2">
        <f t="shared" si="932"/>
        <v>35</v>
      </c>
      <c r="O4031" t="s">
        <v>249</v>
      </c>
      <c r="P4031" t="s">
        <v>691</v>
      </c>
      <c r="Q4031" t="s">
        <v>533</v>
      </c>
      <c r="R4031" t="str">
        <f t="shared" si="933"/>
        <v>Great</v>
      </c>
      <c r="S4031" t="str">
        <f t="shared" si="934"/>
        <v>Great</v>
      </c>
      <c r="T4031" t="b">
        <f t="shared" si="935"/>
        <v>1</v>
      </c>
      <c r="U4031" t="b">
        <f t="shared" si="936"/>
        <v>1</v>
      </c>
      <c r="V4031" t="str">
        <f t="shared" si="937"/>
        <v>Top Company</v>
      </c>
      <c r="W4031" t="str">
        <f t="shared" si="938"/>
        <v>Don't Buy</v>
      </c>
      <c r="X4031" t="str">
        <f t="shared" si="939"/>
        <v>Not Known</v>
      </c>
      <c r="Z4031" t="str">
        <f t="shared" si="940"/>
        <v>None</v>
      </c>
      <c r="AB4031" t="str">
        <f t="shared" si="941"/>
        <v>0</v>
      </c>
    </row>
    <row r="4032" spans="1:28" x14ac:dyDescent="0.3">
      <c r="A4032">
        <v>4030</v>
      </c>
      <c r="B4032" t="s">
        <v>7793</v>
      </c>
      <c r="C4032" t="str">
        <f t="shared" si="928"/>
        <v>Short</v>
      </c>
      <c r="D4032">
        <v>3.5</v>
      </c>
      <c r="F4032" s="1">
        <f t="shared" si="942"/>
        <v>3.5</v>
      </c>
      <c r="G4032" s="1">
        <f t="shared" si="929"/>
        <v>3.5</v>
      </c>
      <c r="H4032">
        <f t="shared" si="930"/>
        <v>3.5</v>
      </c>
      <c r="I4032" t="s">
        <v>7732</v>
      </c>
      <c r="J4032" t="s">
        <v>6008</v>
      </c>
      <c r="K4032" t="s">
        <v>12</v>
      </c>
      <c r="L4032" t="str">
        <f t="shared" si="931"/>
        <v>Established</v>
      </c>
      <c r="N4032" s="2">
        <f t="shared" si="932"/>
        <v>20</v>
      </c>
      <c r="O4032" t="s">
        <v>683</v>
      </c>
      <c r="Q4032" t="s">
        <v>378</v>
      </c>
      <c r="R4032" t="str">
        <f t="shared" si="933"/>
        <v>Average</v>
      </c>
      <c r="S4032" t="str">
        <f t="shared" si="934"/>
        <v xml:space="preserve"> </v>
      </c>
      <c r="T4032" t="b">
        <f t="shared" si="935"/>
        <v>0</v>
      </c>
      <c r="U4032" t="b">
        <f t="shared" si="936"/>
        <v>0</v>
      </c>
      <c r="V4032" t="str">
        <f t="shared" si="937"/>
        <v>Average Company</v>
      </c>
      <c r="W4032" t="str">
        <f t="shared" si="938"/>
        <v>Don't Buy</v>
      </c>
      <c r="X4032" t="str">
        <f t="shared" si="939"/>
        <v>Not Known</v>
      </c>
      <c r="Z4032" t="str">
        <f t="shared" si="940"/>
        <v>None</v>
      </c>
      <c r="AB4032" t="str">
        <f t="shared" si="941"/>
        <v>0</v>
      </c>
    </row>
    <row r="4033" spans="1:28" x14ac:dyDescent="0.3">
      <c r="A4033">
        <v>4031</v>
      </c>
      <c r="B4033" t="s">
        <v>7794</v>
      </c>
      <c r="C4033" t="str">
        <f t="shared" si="928"/>
        <v>Long</v>
      </c>
      <c r="D4033">
        <v>3.3</v>
      </c>
      <c r="F4033" s="1">
        <f t="shared" si="942"/>
        <v>3.3</v>
      </c>
      <c r="G4033" s="1">
        <f t="shared" si="929"/>
        <v>3.3</v>
      </c>
      <c r="H4033">
        <f t="shared" si="930"/>
        <v>3.3</v>
      </c>
      <c r="I4033" t="s">
        <v>7732</v>
      </c>
      <c r="J4033" t="s">
        <v>22</v>
      </c>
      <c r="K4033" t="s">
        <v>5290</v>
      </c>
      <c r="L4033" t="str">
        <f t="shared" si="931"/>
        <v>Established</v>
      </c>
      <c r="N4033" s="2">
        <f t="shared" si="932"/>
        <v>23</v>
      </c>
      <c r="O4033" t="s">
        <v>230</v>
      </c>
      <c r="P4033" t="s">
        <v>691</v>
      </c>
      <c r="Q4033" t="s">
        <v>50</v>
      </c>
      <c r="R4033" t="str">
        <f t="shared" si="933"/>
        <v>Average</v>
      </c>
      <c r="S4033" t="str">
        <f t="shared" si="934"/>
        <v xml:space="preserve"> </v>
      </c>
      <c r="T4033" t="b">
        <f t="shared" si="935"/>
        <v>0</v>
      </c>
      <c r="U4033" t="b">
        <f t="shared" si="936"/>
        <v>0</v>
      </c>
      <c r="V4033" t="str">
        <f t="shared" si="937"/>
        <v>Average Company</v>
      </c>
      <c r="W4033" t="str">
        <f t="shared" si="938"/>
        <v>Don't Buy</v>
      </c>
      <c r="X4033" t="str">
        <f t="shared" si="939"/>
        <v>Not Known</v>
      </c>
      <c r="Z4033" t="str">
        <f t="shared" si="940"/>
        <v>None</v>
      </c>
      <c r="AB4033" t="str">
        <f t="shared" si="941"/>
        <v>0</v>
      </c>
    </row>
    <row r="4034" spans="1:28" x14ac:dyDescent="0.3">
      <c r="A4034">
        <v>4032</v>
      </c>
      <c r="B4034" t="s">
        <v>7795</v>
      </c>
      <c r="C4034" t="str">
        <f t="shared" si="928"/>
        <v>Long</v>
      </c>
      <c r="D4034">
        <v>4.3</v>
      </c>
      <c r="F4034" s="1">
        <f t="shared" si="942"/>
        <v>4.3</v>
      </c>
      <c r="G4034" s="1">
        <f t="shared" si="929"/>
        <v>4.3</v>
      </c>
      <c r="H4034">
        <f t="shared" si="930"/>
        <v>4.3</v>
      </c>
      <c r="I4034" t="s">
        <v>7796</v>
      </c>
      <c r="J4034" t="s">
        <v>22</v>
      </c>
      <c r="K4034" t="s">
        <v>7797</v>
      </c>
      <c r="L4034" t="str">
        <f t="shared" si="931"/>
        <v>Established</v>
      </c>
      <c r="N4034" s="2">
        <f t="shared" si="932"/>
        <v>15</v>
      </c>
      <c r="O4034" t="s">
        <v>84</v>
      </c>
      <c r="P4034" t="s">
        <v>147</v>
      </c>
      <c r="Q4034" t="s">
        <v>7798</v>
      </c>
      <c r="R4034" t="str">
        <f t="shared" si="933"/>
        <v>Great</v>
      </c>
      <c r="S4034" t="str">
        <f t="shared" si="934"/>
        <v>Great</v>
      </c>
      <c r="T4034" t="b">
        <f t="shared" si="935"/>
        <v>1</v>
      </c>
      <c r="U4034" t="b">
        <f t="shared" si="936"/>
        <v>1</v>
      </c>
      <c r="V4034" t="str">
        <f t="shared" si="937"/>
        <v>Average Company</v>
      </c>
      <c r="W4034" t="str">
        <f t="shared" si="938"/>
        <v>Don't Buy</v>
      </c>
      <c r="X4034" t="str">
        <f t="shared" si="939"/>
        <v>Not Known</v>
      </c>
      <c r="Z4034" t="str">
        <f t="shared" si="940"/>
        <v>None</v>
      </c>
      <c r="AB4034" t="str">
        <f t="shared" si="941"/>
        <v>0</v>
      </c>
    </row>
    <row r="4035" spans="1:28" x14ac:dyDescent="0.3">
      <c r="A4035">
        <v>4033</v>
      </c>
      <c r="B4035" t="s">
        <v>7799</v>
      </c>
      <c r="C4035" t="str">
        <f t="shared" ref="C4035:C4098" si="943">IF(LEN(B4035)&gt;=10,"Long","Short")</f>
        <v>Long</v>
      </c>
      <c r="D4035">
        <v>4.5999999999999996</v>
      </c>
      <c r="F4035" s="1">
        <f t="shared" si="942"/>
        <v>4.5999999999999996</v>
      </c>
      <c r="G4035" s="1">
        <f t="shared" ref="G4035:G4098" si="944">IF(L4035="Startup",D4035+0.5,D4035)</f>
        <v>4.5999999999999996</v>
      </c>
      <c r="H4035">
        <f t="shared" ref="H4035:H4098" si="945">IF(L4035="Startup",D4035+0.1,D4035)</f>
        <v>4.5999999999999996</v>
      </c>
      <c r="I4035" t="s">
        <v>7796</v>
      </c>
      <c r="J4035" t="s">
        <v>7800</v>
      </c>
      <c r="K4035" t="s">
        <v>908</v>
      </c>
      <c r="L4035" t="str">
        <f t="shared" ref="L4035:L4098" si="946">IF(N4035&lt;10,"Startup","Established")</f>
        <v>Established</v>
      </c>
      <c r="N4035" s="2">
        <f t="shared" ref="N4035:N4098" si="947">INT(LEFT(O4035,2))</f>
        <v>50</v>
      </c>
      <c r="O4035" t="s">
        <v>691</v>
      </c>
      <c r="Q4035" t="s">
        <v>732</v>
      </c>
      <c r="R4035" t="str">
        <f t="shared" ref="R4035:R4098" si="948">IF(D4035&gt;4,"Great","Average")</f>
        <v>Great</v>
      </c>
      <c r="S4035" t="str">
        <f t="shared" ref="S4035:S4098" si="949">IF(D4035&gt;4,"Great"," ")</f>
        <v>Great</v>
      </c>
      <c r="T4035" t="b">
        <f t="shared" ref="T4035:T4098" si="950">AND(D4035:D13993&gt;4,N4035:N13993&gt;10)</f>
        <v>1</v>
      </c>
      <c r="U4035" t="b">
        <f t="shared" ref="U4035:U4098" si="951">OR(D4035&gt;3.5,N4035&lt;10)</f>
        <v>1</v>
      </c>
      <c r="V4035" t="str">
        <f t="shared" ref="V4035:V4098" si="952">IF(AND(D4035&gt;4,N4035&gt;20),"Top Company","Average Company")</f>
        <v>Top Company</v>
      </c>
      <c r="W4035" t="str">
        <f t="shared" ref="W4035:W4098" si="953">IF(OR(LEFT(B4035,1)="T",LEFT(B4035,1)="G"),"Buy","Don't Buy")</f>
        <v>Don't Buy</v>
      </c>
      <c r="X4035" t="str">
        <f t="shared" ref="X4035:X4098" si="954">IF(IF(Q4035="Financial Services",ISNUMBER(SEARCH("Mumbai",K4035))),"Bombay Finance","Not Known")</f>
        <v>Not Known</v>
      </c>
      <c r="Z4035" t="str">
        <f t="shared" ref="Z4035:Z4098" si="955">IF(AND(OR(ISNUMBER(SEARCH("Bangalore",K4035)),ISNUMBER(SEARCH("Bengaluru",K4035)),ISNUMBER(SEARCH("Chennai",K4035))),N4035&lt;10),"Silicon Valley Startups","None")</f>
        <v>None</v>
      </c>
      <c r="AB4035" t="str">
        <f t="shared" ref="AB4035:AB4098" si="956">IF(AND(OR(Q4035="IT Services &amp; Consulting",Q4035="Financial Services"),D4035&gt;4),"1Million",IF(AND(OR(Q4035="IT Services &amp; Consulting",Q4035="Financial Services"),D4035&lt;=4),"500K",IF(AND(Q4035="Telecom / ISP",D4035&gt;4),"800K","0")))</f>
        <v>0</v>
      </c>
    </row>
    <row r="4036" spans="1:28" x14ac:dyDescent="0.3">
      <c r="A4036">
        <v>4034</v>
      </c>
      <c r="B4036" t="s">
        <v>7801</v>
      </c>
      <c r="C4036" t="str">
        <f t="shared" si="943"/>
        <v>Short</v>
      </c>
      <c r="D4036">
        <v>4.0999999999999996</v>
      </c>
      <c r="F4036" s="1">
        <f t="shared" si="942"/>
        <v>4.0999999999999996</v>
      </c>
      <c r="G4036" s="1">
        <f t="shared" si="944"/>
        <v>4.0999999999999996</v>
      </c>
      <c r="H4036">
        <f t="shared" si="945"/>
        <v>4.0999999999999996</v>
      </c>
      <c r="I4036" t="s">
        <v>7796</v>
      </c>
      <c r="J4036" t="s">
        <v>10</v>
      </c>
      <c r="K4036" t="s">
        <v>7802</v>
      </c>
      <c r="L4036" t="str">
        <f t="shared" si="946"/>
        <v>Established</v>
      </c>
      <c r="N4036" s="2">
        <f t="shared" si="947"/>
        <v>31</v>
      </c>
      <c r="O4036" t="s">
        <v>58</v>
      </c>
      <c r="P4036" t="s">
        <v>691</v>
      </c>
      <c r="Q4036" t="s">
        <v>44</v>
      </c>
      <c r="R4036" t="str">
        <f t="shared" si="948"/>
        <v>Great</v>
      </c>
      <c r="S4036" t="str">
        <f t="shared" si="949"/>
        <v>Great</v>
      </c>
      <c r="T4036" t="b">
        <f t="shared" si="950"/>
        <v>1</v>
      </c>
      <c r="U4036" t="b">
        <f t="shared" si="951"/>
        <v>1</v>
      </c>
      <c r="V4036" t="str">
        <f t="shared" si="952"/>
        <v>Top Company</v>
      </c>
      <c r="W4036" t="str">
        <f t="shared" si="953"/>
        <v>Buy</v>
      </c>
      <c r="X4036" t="str">
        <f t="shared" si="954"/>
        <v>Not Known</v>
      </c>
      <c r="Z4036" t="str">
        <f t="shared" si="955"/>
        <v>None</v>
      </c>
      <c r="AB4036" t="str">
        <f t="shared" si="956"/>
        <v>0</v>
      </c>
    </row>
    <row r="4037" spans="1:28" x14ac:dyDescent="0.3">
      <c r="A4037">
        <v>4035</v>
      </c>
      <c r="B4037" t="s">
        <v>7803</v>
      </c>
      <c r="C4037" t="str">
        <f t="shared" si="943"/>
        <v>Short</v>
      </c>
      <c r="D4037">
        <v>4.0999999999999996</v>
      </c>
      <c r="F4037" s="1">
        <f t="shared" si="942"/>
        <v>4.0999999999999996</v>
      </c>
      <c r="G4037" s="1">
        <f t="shared" si="944"/>
        <v>4.0999999999999996</v>
      </c>
      <c r="H4037">
        <f t="shared" si="945"/>
        <v>4.0999999999999996</v>
      </c>
      <c r="I4037" t="s">
        <v>7796</v>
      </c>
      <c r="J4037" t="s">
        <v>22</v>
      </c>
      <c r="K4037" t="s">
        <v>7804</v>
      </c>
      <c r="L4037" t="str">
        <f t="shared" si="946"/>
        <v>Established</v>
      </c>
      <c r="N4037" s="2">
        <f t="shared" si="947"/>
        <v>40</v>
      </c>
      <c r="O4037" t="s">
        <v>375</v>
      </c>
      <c r="P4037" t="s">
        <v>691</v>
      </c>
      <c r="Q4037" t="s">
        <v>19</v>
      </c>
      <c r="R4037" t="str">
        <f t="shared" si="948"/>
        <v>Great</v>
      </c>
      <c r="S4037" t="str">
        <f t="shared" si="949"/>
        <v>Great</v>
      </c>
      <c r="T4037" t="b">
        <f t="shared" si="950"/>
        <v>1</v>
      </c>
      <c r="U4037" t="b">
        <f t="shared" si="951"/>
        <v>1</v>
      </c>
      <c r="V4037" t="str">
        <f t="shared" si="952"/>
        <v>Top Company</v>
      </c>
      <c r="W4037" t="str">
        <f t="shared" si="953"/>
        <v>Don't Buy</v>
      </c>
      <c r="X4037" t="str">
        <f t="shared" si="954"/>
        <v>Not Known</v>
      </c>
      <c r="Z4037" t="str">
        <f t="shared" si="955"/>
        <v>None</v>
      </c>
      <c r="AB4037" t="str">
        <f t="shared" si="956"/>
        <v>1Million</v>
      </c>
    </row>
    <row r="4038" spans="1:28" x14ac:dyDescent="0.3">
      <c r="A4038">
        <v>4036</v>
      </c>
      <c r="B4038" t="s">
        <v>7805</v>
      </c>
      <c r="C4038" t="str">
        <f t="shared" si="943"/>
        <v>Long</v>
      </c>
      <c r="D4038">
        <v>4.0999999999999996</v>
      </c>
      <c r="F4038" s="1">
        <f t="shared" si="942"/>
        <v>4.0999999999999996</v>
      </c>
      <c r="G4038" s="1">
        <f t="shared" si="944"/>
        <v>4.0999999999999996</v>
      </c>
      <c r="H4038">
        <f t="shared" si="945"/>
        <v>4.0999999999999996</v>
      </c>
      <c r="I4038" t="s">
        <v>7796</v>
      </c>
      <c r="J4038" t="s">
        <v>22</v>
      </c>
      <c r="K4038" t="s">
        <v>3808</v>
      </c>
      <c r="L4038" t="str">
        <f t="shared" si="946"/>
        <v>Established</v>
      </c>
      <c r="N4038" s="2">
        <f t="shared" si="947"/>
        <v>69</v>
      </c>
      <c r="O4038" t="s">
        <v>1402</v>
      </c>
      <c r="P4038" t="s">
        <v>1308</v>
      </c>
      <c r="Q4038" t="s">
        <v>80</v>
      </c>
      <c r="R4038" t="str">
        <f t="shared" si="948"/>
        <v>Great</v>
      </c>
      <c r="S4038" t="str">
        <f t="shared" si="949"/>
        <v>Great</v>
      </c>
      <c r="T4038" t="b">
        <f t="shared" si="950"/>
        <v>1</v>
      </c>
      <c r="U4038" t="b">
        <f t="shared" si="951"/>
        <v>1</v>
      </c>
      <c r="V4038" t="str">
        <f t="shared" si="952"/>
        <v>Top Company</v>
      </c>
      <c r="W4038" t="str">
        <f t="shared" si="953"/>
        <v>Don't Buy</v>
      </c>
      <c r="X4038" t="str">
        <f t="shared" si="954"/>
        <v>Not Known</v>
      </c>
      <c r="Z4038" t="str">
        <f t="shared" si="955"/>
        <v>None</v>
      </c>
      <c r="AB4038" t="str">
        <f t="shared" si="956"/>
        <v>0</v>
      </c>
    </row>
    <row r="4039" spans="1:28" x14ac:dyDescent="0.3">
      <c r="A4039">
        <v>4037</v>
      </c>
      <c r="B4039" t="s">
        <v>7806</v>
      </c>
      <c r="C4039" t="str">
        <f t="shared" si="943"/>
        <v>Long</v>
      </c>
      <c r="D4039">
        <v>4.0999999999999996</v>
      </c>
      <c r="F4039" s="1">
        <f t="shared" si="942"/>
        <v>4.0999999999999996</v>
      </c>
      <c r="G4039" s="1">
        <f t="shared" si="944"/>
        <v>4.0999999999999996</v>
      </c>
      <c r="H4039">
        <f t="shared" si="945"/>
        <v>4.0999999999999996</v>
      </c>
      <c r="I4039" t="s">
        <v>7796</v>
      </c>
      <c r="J4039" t="s">
        <v>22</v>
      </c>
      <c r="K4039" t="s">
        <v>7308</v>
      </c>
      <c r="L4039" t="str">
        <f t="shared" si="946"/>
        <v>Established</v>
      </c>
      <c r="N4039" s="2">
        <f t="shared" si="947"/>
        <v>93</v>
      </c>
      <c r="O4039" t="s">
        <v>974</v>
      </c>
      <c r="P4039" t="s">
        <v>691</v>
      </c>
      <c r="Q4039" t="s">
        <v>846</v>
      </c>
      <c r="R4039" t="str">
        <f t="shared" si="948"/>
        <v>Great</v>
      </c>
      <c r="S4039" t="str">
        <f t="shared" si="949"/>
        <v>Great</v>
      </c>
      <c r="T4039" t="b">
        <f t="shared" si="950"/>
        <v>1</v>
      </c>
      <c r="U4039" t="b">
        <f t="shared" si="951"/>
        <v>1</v>
      </c>
      <c r="V4039" t="str">
        <f t="shared" si="952"/>
        <v>Top Company</v>
      </c>
      <c r="W4039" t="str">
        <f t="shared" si="953"/>
        <v>Don't Buy</v>
      </c>
      <c r="X4039" t="str">
        <f t="shared" si="954"/>
        <v>Not Known</v>
      </c>
      <c r="Z4039" t="str">
        <f t="shared" si="955"/>
        <v>None</v>
      </c>
      <c r="AB4039" t="str">
        <f t="shared" si="956"/>
        <v>0</v>
      </c>
    </row>
    <row r="4040" spans="1:28" x14ac:dyDescent="0.3">
      <c r="A4040">
        <v>4038</v>
      </c>
      <c r="B4040" t="s">
        <v>7807</v>
      </c>
      <c r="C4040" t="str">
        <f t="shared" si="943"/>
        <v>Long</v>
      </c>
      <c r="D4040">
        <v>3.6</v>
      </c>
      <c r="F4040" s="1">
        <f t="shared" si="942"/>
        <v>3.6</v>
      </c>
      <c r="G4040" s="1">
        <f t="shared" si="944"/>
        <v>3.6</v>
      </c>
      <c r="H4040">
        <f t="shared" si="945"/>
        <v>3.6</v>
      </c>
      <c r="I4040" t="s">
        <v>7796</v>
      </c>
      <c r="J4040" t="s">
        <v>7808</v>
      </c>
      <c r="K4040" t="s">
        <v>54</v>
      </c>
      <c r="L4040" t="str">
        <f t="shared" si="946"/>
        <v>Established</v>
      </c>
      <c r="N4040" s="2">
        <f t="shared" si="947"/>
        <v>20</v>
      </c>
      <c r="O4040" t="s">
        <v>683</v>
      </c>
      <c r="Q4040" t="s">
        <v>28</v>
      </c>
      <c r="R4040" t="str">
        <f t="shared" si="948"/>
        <v>Average</v>
      </c>
      <c r="S4040" t="str">
        <f t="shared" si="949"/>
        <v xml:space="preserve"> </v>
      </c>
      <c r="T4040" t="b">
        <f t="shared" si="950"/>
        <v>0</v>
      </c>
      <c r="U4040" t="b">
        <f t="shared" si="951"/>
        <v>1</v>
      </c>
      <c r="V4040" t="str">
        <f t="shared" si="952"/>
        <v>Average Company</v>
      </c>
      <c r="W4040" t="str">
        <f t="shared" si="953"/>
        <v>Don't Buy</v>
      </c>
      <c r="X4040" t="str">
        <f t="shared" si="954"/>
        <v>Not Known</v>
      </c>
      <c r="Z4040" t="str">
        <f t="shared" si="955"/>
        <v>None</v>
      </c>
      <c r="AB4040" t="str">
        <f t="shared" si="956"/>
        <v>500K</v>
      </c>
    </row>
    <row r="4041" spans="1:28" x14ac:dyDescent="0.3">
      <c r="A4041">
        <v>4039</v>
      </c>
      <c r="B4041" t="s">
        <v>7809</v>
      </c>
      <c r="C4041" t="str">
        <f t="shared" si="943"/>
        <v>Long</v>
      </c>
      <c r="D4041">
        <v>3.9</v>
      </c>
      <c r="F4041" s="1">
        <f t="shared" si="942"/>
        <v>3.9</v>
      </c>
      <c r="G4041" s="1">
        <f t="shared" si="944"/>
        <v>3.9</v>
      </c>
      <c r="H4041">
        <f t="shared" si="945"/>
        <v>3.9</v>
      </c>
      <c r="I4041" t="s">
        <v>7796</v>
      </c>
      <c r="J4041" t="s">
        <v>22</v>
      </c>
      <c r="K4041" t="s">
        <v>7810</v>
      </c>
      <c r="L4041" t="str">
        <f t="shared" si="946"/>
        <v>Established</v>
      </c>
      <c r="N4041" s="2">
        <f t="shared" si="947"/>
        <v>19</v>
      </c>
      <c r="O4041" t="s">
        <v>100</v>
      </c>
      <c r="P4041" t="s">
        <v>691</v>
      </c>
      <c r="Q4041" t="s">
        <v>50</v>
      </c>
      <c r="R4041" t="str">
        <f t="shared" si="948"/>
        <v>Average</v>
      </c>
      <c r="S4041" t="str">
        <f t="shared" si="949"/>
        <v xml:space="preserve"> </v>
      </c>
      <c r="T4041" t="b">
        <f t="shared" si="950"/>
        <v>0</v>
      </c>
      <c r="U4041" t="b">
        <f t="shared" si="951"/>
        <v>1</v>
      </c>
      <c r="V4041" t="str">
        <f t="shared" si="952"/>
        <v>Average Company</v>
      </c>
      <c r="W4041" t="str">
        <f t="shared" si="953"/>
        <v>Buy</v>
      </c>
      <c r="X4041" t="str">
        <f t="shared" si="954"/>
        <v>Not Known</v>
      </c>
      <c r="Z4041" t="str">
        <f t="shared" si="955"/>
        <v>None</v>
      </c>
      <c r="AB4041" t="str">
        <f t="shared" si="956"/>
        <v>0</v>
      </c>
    </row>
    <row r="4042" spans="1:28" x14ac:dyDescent="0.3">
      <c r="A4042">
        <v>4040</v>
      </c>
      <c r="B4042" t="s">
        <v>7811</v>
      </c>
      <c r="C4042" t="str">
        <f t="shared" si="943"/>
        <v>Long</v>
      </c>
      <c r="D4042">
        <v>4.3</v>
      </c>
      <c r="F4042" s="1">
        <f t="shared" si="942"/>
        <v>4.3</v>
      </c>
      <c r="G4042" s="1">
        <f t="shared" si="944"/>
        <v>4.3</v>
      </c>
      <c r="H4042">
        <f t="shared" si="945"/>
        <v>4.3</v>
      </c>
      <c r="I4042" t="s">
        <v>7796</v>
      </c>
      <c r="J4042" t="s">
        <v>22</v>
      </c>
      <c r="K4042" t="s">
        <v>2028</v>
      </c>
      <c r="L4042" t="str">
        <f t="shared" si="946"/>
        <v>Established</v>
      </c>
      <c r="N4042" s="2">
        <f t="shared" si="947"/>
        <v>29</v>
      </c>
      <c r="O4042" t="s">
        <v>62</v>
      </c>
      <c r="P4042" t="s">
        <v>1308</v>
      </c>
      <c r="Q4042" t="s">
        <v>246</v>
      </c>
      <c r="R4042" t="str">
        <f t="shared" si="948"/>
        <v>Great</v>
      </c>
      <c r="S4042" t="str">
        <f t="shared" si="949"/>
        <v>Great</v>
      </c>
      <c r="T4042" t="b">
        <f t="shared" si="950"/>
        <v>1</v>
      </c>
      <c r="U4042" t="b">
        <f t="shared" si="951"/>
        <v>1</v>
      </c>
      <c r="V4042" t="str">
        <f t="shared" si="952"/>
        <v>Top Company</v>
      </c>
      <c r="W4042" t="str">
        <f t="shared" si="953"/>
        <v>Don't Buy</v>
      </c>
      <c r="X4042" t="str">
        <f t="shared" si="954"/>
        <v>Not Known</v>
      </c>
      <c r="Z4042" t="str">
        <f t="shared" si="955"/>
        <v>None</v>
      </c>
      <c r="AB4042" t="str">
        <f t="shared" si="956"/>
        <v>0</v>
      </c>
    </row>
    <row r="4043" spans="1:28" x14ac:dyDescent="0.3">
      <c r="A4043">
        <v>4041</v>
      </c>
      <c r="B4043" t="s">
        <v>7812</v>
      </c>
      <c r="C4043" t="str">
        <f t="shared" si="943"/>
        <v>Long</v>
      </c>
      <c r="D4043">
        <v>4.0999999999999996</v>
      </c>
      <c r="F4043" s="1">
        <f t="shared" si="942"/>
        <v>4.0999999999999996</v>
      </c>
      <c r="G4043" s="1">
        <f t="shared" si="944"/>
        <v>4.0999999999999996</v>
      </c>
      <c r="H4043">
        <f t="shared" si="945"/>
        <v>4.0999999999999996</v>
      </c>
      <c r="I4043" t="s">
        <v>7796</v>
      </c>
      <c r="J4043" t="s">
        <v>22</v>
      </c>
      <c r="K4043" t="s">
        <v>3749</v>
      </c>
      <c r="L4043" t="str">
        <f t="shared" si="946"/>
        <v>Established</v>
      </c>
      <c r="N4043" s="2">
        <f t="shared" si="947"/>
        <v>58</v>
      </c>
      <c r="O4043" t="s">
        <v>840</v>
      </c>
      <c r="P4043" t="s">
        <v>147</v>
      </c>
      <c r="Q4043" t="s">
        <v>80</v>
      </c>
      <c r="R4043" t="str">
        <f t="shared" si="948"/>
        <v>Great</v>
      </c>
      <c r="S4043" t="str">
        <f t="shared" si="949"/>
        <v>Great</v>
      </c>
      <c r="T4043" t="b">
        <f t="shared" si="950"/>
        <v>1</v>
      </c>
      <c r="U4043" t="b">
        <f t="shared" si="951"/>
        <v>1</v>
      </c>
      <c r="V4043" t="str">
        <f t="shared" si="952"/>
        <v>Top Company</v>
      </c>
      <c r="W4043" t="str">
        <f t="shared" si="953"/>
        <v>Don't Buy</v>
      </c>
      <c r="X4043" t="str">
        <f t="shared" si="954"/>
        <v>Not Known</v>
      </c>
      <c r="Z4043" t="str">
        <f t="shared" si="955"/>
        <v>None</v>
      </c>
      <c r="AB4043" t="str">
        <f t="shared" si="956"/>
        <v>0</v>
      </c>
    </row>
    <row r="4044" spans="1:28" x14ac:dyDescent="0.3">
      <c r="A4044">
        <v>4042</v>
      </c>
      <c r="B4044" t="s">
        <v>7813</v>
      </c>
      <c r="C4044" t="str">
        <f t="shared" si="943"/>
        <v>Long</v>
      </c>
      <c r="D4044">
        <v>3.6</v>
      </c>
      <c r="F4044" s="1">
        <f t="shared" si="942"/>
        <v>3.6</v>
      </c>
      <c r="G4044" s="1">
        <f t="shared" si="944"/>
        <v>3.6</v>
      </c>
      <c r="H4044">
        <f t="shared" si="945"/>
        <v>3.6</v>
      </c>
      <c r="I4044" t="s">
        <v>7796</v>
      </c>
      <c r="J4044" t="s">
        <v>22</v>
      </c>
      <c r="K4044" t="s">
        <v>7814</v>
      </c>
      <c r="L4044" t="str">
        <f t="shared" si="946"/>
        <v>Established</v>
      </c>
      <c r="N4044" s="2">
        <f t="shared" si="947"/>
        <v>40</v>
      </c>
      <c r="O4044" t="s">
        <v>375</v>
      </c>
      <c r="P4044" t="s">
        <v>691</v>
      </c>
      <c r="Q4044" t="s">
        <v>843</v>
      </c>
      <c r="R4044" t="str">
        <f t="shared" si="948"/>
        <v>Average</v>
      </c>
      <c r="S4044" t="str">
        <f t="shared" si="949"/>
        <v xml:space="preserve"> </v>
      </c>
      <c r="T4044" t="b">
        <f t="shared" si="950"/>
        <v>0</v>
      </c>
      <c r="U4044" t="b">
        <f t="shared" si="951"/>
        <v>1</v>
      </c>
      <c r="V4044" t="str">
        <f t="shared" si="952"/>
        <v>Average Company</v>
      </c>
      <c r="W4044" t="str">
        <f t="shared" si="953"/>
        <v>Don't Buy</v>
      </c>
      <c r="X4044" t="str">
        <f t="shared" si="954"/>
        <v>Not Known</v>
      </c>
      <c r="Z4044" t="str">
        <f t="shared" si="955"/>
        <v>None</v>
      </c>
      <c r="AB4044" t="str">
        <f t="shared" si="956"/>
        <v>0</v>
      </c>
    </row>
    <row r="4045" spans="1:28" x14ac:dyDescent="0.3">
      <c r="A4045">
        <v>4043</v>
      </c>
      <c r="B4045" t="s">
        <v>7815</v>
      </c>
      <c r="C4045" t="str">
        <f t="shared" si="943"/>
        <v>Long</v>
      </c>
      <c r="D4045">
        <v>2.9</v>
      </c>
      <c r="F4045" s="1">
        <f t="shared" si="942"/>
        <v>2.9</v>
      </c>
      <c r="G4045" s="1">
        <f t="shared" si="944"/>
        <v>2.9</v>
      </c>
      <c r="H4045">
        <f t="shared" si="945"/>
        <v>2.9</v>
      </c>
      <c r="I4045" t="s">
        <v>7796</v>
      </c>
      <c r="J4045" t="s">
        <v>22</v>
      </c>
      <c r="K4045" t="s">
        <v>7816</v>
      </c>
      <c r="L4045" t="str">
        <f t="shared" si="946"/>
        <v>Established</v>
      </c>
      <c r="N4045" s="2">
        <f t="shared" si="947"/>
        <v>17</v>
      </c>
      <c r="O4045" t="s">
        <v>711</v>
      </c>
      <c r="P4045" t="s">
        <v>683</v>
      </c>
      <c r="Q4045" t="s">
        <v>19</v>
      </c>
      <c r="R4045" t="str">
        <f t="shared" si="948"/>
        <v>Average</v>
      </c>
      <c r="S4045" t="str">
        <f t="shared" si="949"/>
        <v xml:space="preserve"> </v>
      </c>
      <c r="T4045" t="b">
        <f t="shared" si="950"/>
        <v>0</v>
      </c>
      <c r="U4045" t="b">
        <f t="shared" si="951"/>
        <v>0</v>
      </c>
      <c r="V4045" t="str">
        <f t="shared" si="952"/>
        <v>Average Company</v>
      </c>
      <c r="W4045" t="str">
        <f t="shared" si="953"/>
        <v>Don't Buy</v>
      </c>
      <c r="X4045" t="str">
        <f t="shared" si="954"/>
        <v>Not Known</v>
      </c>
      <c r="Z4045" t="str">
        <f t="shared" si="955"/>
        <v>None</v>
      </c>
      <c r="AB4045" t="str">
        <f t="shared" si="956"/>
        <v>500K</v>
      </c>
    </row>
    <row r="4046" spans="1:28" x14ac:dyDescent="0.3">
      <c r="A4046">
        <v>4044</v>
      </c>
      <c r="B4046" t="s">
        <v>7817</v>
      </c>
      <c r="C4046" t="str">
        <f t="shared" si="943"/>
        <v>Long</v>
      </c>
      <c r="D4046">
        <v>3.9</v>
      </c>
      <c r="F4046" s="1">
        <f t="shared" si="942"/>
        <v>3.9</v>
      </c>
      <c r="G4046" s="1">
        <f t="shared" si="944"/>
        <v>3.9</v>
      </c>
      <c r="H4046">
        <f t="shared" si="945"/>
        <v>3.9</v>
      </c>
      <c r="I4046" t="s">
        <v>7796</v>
      </c>
      <c r="J4046" t="s">
        <v>22</v>
      </c>
      <c r="K4046" t="s">
        <v>7818</v>
      </c>
      <c r="L4046" t="str">
        <f t="shared" si="946"/>
        <v>Established</v>
      </c>
      <c r="N4046" s="2">
        <f t="shared" si="947"/>
        <v>14</v>
      </c>
      <c r="O4046" t="s">
        <v>522</v>
      </c>
      <c r="P4046" t="s">
        <v>147</v>
      </c>
      <c r="Q4046" t="s">
        <v>117</v>
      </c>
      <c r="R4046" t="str">
        <f t="shared" si="948"/>
        <v>Average</v>
      </c>
      <c r="S4046" t="str">
        <f t="shared" si="949"/>
        <v xml:space="preserve"> </v>
      </c>
      <c r="T4046" t="b">
        <f t="shared" si="950"/>
        <v>0</v>
      </c>
      <c r="U4046" t="b">
        <f t="shared" si="951"/>
        <v>1</v>
      </c>
      <c r="V4046" t="str">
        <f t="shared" si="952"/>
        <v>Average Company</v>
      </c>
      <c r="W4046" t="str">
        <f t="shared" si="953"/>
        <v>Don't Buy</v>
      </c>
      <c r="X4046" t="str">
        <f t="shared" si="954"/>
        <v>Not Known</v>
      </c>
      <c r="Z4046" t="str">
        <f t="shared" si="955"/>
        <v>None</v>
      </c>
      <c r="AB4046" t="str">
        <f t="shared" si="956"/>
        <v>0</v>
      </c>
    </row>
    <row r="4047" spans="1:28" x14ac:dyDescent="0.3">
      <c r="A4047">
        <v>4045</v>
      </c>
      <c r="B4047" t="s">
        <v>7819</v>
      </c>
      <c r="C4047" t="str">
        <f t="shared" si="943"/>
        <v>Long</v>
      </c>
      <c r="D4047">
        <v>3.6</v>
      </c>
      <c r="F4047" s="1">
        <f t="shared" si="942"/>
        <v>3.6</v>
      </c>
      <c r="G4047" s="1">
        <f t="shared" si="944"/>
        <v>3.6</v>
      </c>
      <c r="H4047">
        <f t="shared" si="945"/>
        <v>3.6</v>
      </c>
      <c r="I4047" t="s">
        <v>7796</v>
      </c>
      <c r="J4047" t="s">
        <v>22</v>
      </c>
      <c r="K4047" t="s">
        <v>7820</v>
      </c>
      <c r="L4047" t="str">
        <f t="shared" si="946"/>
        <v>Established</v>
      </c>
      <c r="N4047" s="2">
        <f t="shared" si="947"/>
        <v>23</v>
      </c>
      <c r="O4047" t="s">
        <v>230</v>
      </c>
      <c r="P4047" t="s">
        <v>691</v>
      </c>
      <c r="Q4047" t="s">
        <v>19</v>
      </c>
      <c r="R4047" t="str">
        <f t="shared" si="948"/>
        <v>Average</v>
      </c>
      <c r="S4047" t="str">
        <f t="shared" si="949"/>
        <v xml:space="preserve"> </v>
      </c>
      <c r="T4047" t="b">
        <f t="shared" si="950"/>
        <v>0</v>
      </c>
      <c r="U4047" t="b">
        <f t="shared" si="951"/>
        <v>1</v>
      </c>
      <c r="V4047" t="str">
        <f t="shared" si="952"/>
        <v>Average Company</v>
      </c>
      <c r="W4047" t="str">
        <f t="shared" si="953"/>
        <v>Don't Buy</v>
      </c>
      <c r="X4047" t="str">
        <f t="shared" si="954"/>
        <v>Not Known</v>
      </c>
      <c r="Z4047" t="str">
        <f t="shared" si="955"/>
        <v>None</v>
      </c>
      <c r="AB4047" t="str">
        <f t="shared" si="956"/>
        <v>500K</v>
      </c>
    </row>
    <row r="4048" spans="1:28" x14ac:dyDescent="0.3">
      <c r="A4048">
        <v>4046</v>
      </c>
      <c r="B4048" t="s">
        <v>7821</v>
      </c>
      <c r="C4048" t="str">
        <f t="shared" si="943"/>
        <v>Long</v>
      </c>
      <c r="D4048">
        <v>3.7</v>
      </c>
      <c r="F4048" s="1">
        <f t="shared" si="942"/>
        <v>3.7</v>
      </c>
      <c r="G4048" s="1">
        <f t="shared" si="944"/>
        <v>3.7</v>
      </c>
      <c r="H4048">
        <f t="shared" si="945"/>
        <v>3.7</v>
      </c>
      <c r="I4048" t="s">
        <v>7796</v>
      </c>
      <c r="J4048" t="s">
        <v>22</v>
      </c>
      <c r="K4048" t="s">
        <v>1720</v>
      </c>
      <c r="L4048" t="str">
        <f t="shared" si="946"/>
        <v>Established</v>
      </c>
      <c r="N4048" s="2">
        <f t="shared" si="947"/>
        <v>11</v>
      </c>
      <c r="O4048" t="s">
        <v>146</v>
      </c>
      <c r="P4048" t="s">
        <v>683</v>
      </c>
      <c r="Q4048" t="s">
        <v>19</v>
      </c>
      <c r="R4048" t="str">
        <f t="shared" si="948"/>
        <v>Average</v>
      </c>
      <c r="S4048" t="str">
        <f t="shared" si="949"/>
        <v xml:space="preserve"> </v>
      </c>
      <c r="T4048" t="b">
        <f t="shared" si="950"/>
        <v>0</v>
      </c>
      <c r="U4048" t="b">
        <f t="shared" si="951"/>
        <v>1</v>
      </c>
      <c r="V4048" t="str">
        <f t="shared" si="952"/>
        <v>Average Company</v>
      </c>
      <c r="W4048" t="str">
        <f t="shared" si="953"/>
        <v>Don't Buy</v>
      </c>
      <c r="X4048" t="str">
        <f t="shared" si="954"/>
        <v>Not Known</v>
      </c>
      <c r="Z4048" t="str">
        <f t="shared" si="955"/>
        <v>None</v>
      </c>
      <c r="AB4048" t="str">
        <f t="shared" si="956"/>
        <v>500K</v>
      </c>
    </row>
    <row r="4049" spans="1:28" x14ac:dyDescent="0.3">
      <c r="A4049">
        <v>4047</v>
      </c>
      <c r="B4049" t="s">
        <v>7822</v>
      </c>
      <c r="C4049" t="str">
        <f t="shared" si="943"/>
        <v>Long</v>
      </c>
      <c r="D4049">
        <v>4.3</v>
      </c>
      <c r="F4049" s="1">
        <f t="shared" si="942"/>
        <v>4.3</v>
      </c>
      <c r="G4049" s="1">
        <f t="shared" si="944"/>
        <v>4.3</v>
      </c>
      <c r="H4049">
        <f t="shared" si="945"/>
        <v>4.3</v>
      </c>
      <c r="I4049" t="s">
        <v>7796</v>
      </c>
      <c r="J4049" t="s">
        <v>10</v>
      </c>
      <c r="K4049" t="s">
        <v>7823</v>
      </c>
      <c r="L4049" t="str">
        <f t="shared" si="946"/>
        <v>Established</v>
      </c>
      <c r="N4049" s="2">
        <f t="shared" si="947"/>
        <v>61</v>
      </c>
      <c r="O4049" t="s">
        <v>414</v>
      </c>
      <c r="P4049" t="s">
        <v>3614</v>
      </c>
      <c r="Q4049" t="s">
        <v>284</v>
      </c>
      <c r="R4049" t="str">
        <f t="shared" si="948"/>
        <v>Great</v>
      </c>
      <c r="S4049" t="str">
        <f t="shared" si="949"/>
        <v>Great</v>
      </c>
      <c r="T4049" t="b">
        <f t="shared" si="950"/>
        <v>1</v>
      </c>
      <c r="U4049" t="b">
        <f t="shared" si="951"/>
        <v>1</v>
      </c>
      <c r="V4049" t="str">
        <f t="shared" si="952"/>
        <v>Top Company</v>
      </c>
      <c r="W4049" t="str">
        <f t="shared" si="953"/>
        <v>Don't Buy</v>
      </c>
      <c r="X4049" t="str">
        <f t="shared" si="954"/>
        <v>Not Known</v>
      </c>
      <c r="Z4049" t="str">
        <f t="shared" si="955"/>
        <v>None</v>
      </c>
      <c r="AB4049" t="str">
        <f t="shared" si="956"/>
        <v>0</v>
      </c>
    </row>
    <row r="4050" spans="1:28" x14ac:dyDescent="0.3">
      <c r="A4050">
        <v>4048</v>
      </c>
      <c r="B4050" t="s">
        <v>7824</v>
      </c>
      <c r="C4050" t="str">
        <f t="shared" si="943"/>
        <v>Long</v>
      </c>
      <c r="D4050">
        <v>3.7</v>
      </c>
      <c r="F4050" s="1">
        <f t="shared" si="942"/>
        <v>3.7</v>
      </c>
      <c r="G4050" s="1">
        <f t="shared" si="944"/>
        <v>3.7</v>
      </c>
      <c r="H4050">
        <f t="shared" si="945"/>
        <v>3.7</v>
      </c>
      <c r="I4050" t="s">
        <v>7796</v>
      </c>
      <c r="J4050" t="s">
        <v>22</v>
      </c>
      <c r="K4050" t="s">
        <v>1491</v>
      </c>
      <c r="L4050" t="str">
        <f t="shared" si="946"/>
        <v>Established</v>
      </c>
      <c r="N4050" s="2">
        <f t="shared" si="947"/>
        <v>19</v>
      </c>
      <c r="O4050" t="s">
        <v>100</v>
      </c>
      <c r="P4050" t="s">
        <v>691</v>
      </c>
      <c r="Q4050" t="s">
        <v>204</v>
      </c>
      <c r="R4050" t="str">
        <f t="shared" si="948"/>
        <v>Average</v>
      </c>
      <c r="S4050" t="str">
        <f t="shared" si="949"/>
        <v xml:space="preserve"> </v>
      </c>
      <c r="T4050" t="b">
        <f t="shared" si="950"/>
        <v>0</v>
      </c>
      <c r="U4050" t="b">
        <f t="shared" si="951"/>
        <v>1</v>
      </c>
      <c r="V4050" t="str">
        <f t="shared" si="952"/>
        <v>Average Company</v>
      </c>
      <c r="W4050" t="str">
        <f t="shared" si="953"/>
        <v>Don't Buy</v>
      </c>
      <c r="X4050" t="str">
        <f t="shared" si="954"/>
        <v>Not Known</v>
      </c>
      <c r="Z4050" t="str">
        <f t="shared" si="955"/>
        <v>None</v>
      </c>
      <c r="AB4050" t="str">
        <f t="shared" si="956"/>
        <v>0</v>
      </c>
    </row>
    <row r="4051" spans="1:28" x14ac:dyDescent="0.3">
      <c r="A4051">
        <v>4049</v>
      </c>
      <c r="B4051" t="s">
        <v>7812</v>
      </c>
      <c r="C4051" t="str">
        <f t="shared" si="943"/>
        <v>Long</v>
      </c>
      <c r="D4051">
        <v>4.0999999999999996</v>
      </c>
      <c r="F4051" s="1">
        <f t="shared" si="942"/>
        <v>4.0999999999999996</v>
      </c>
      <c r="G4051" s="1">
        <f t="shared" si="944"/>
        <v>4.0999999999999996</v>
      </c>
      <c r="H4051">
        <f t="shared" si="945"/>
        <v>4.0999999999999996</v>
      </c>
      <c r="I4051" t="s">
        <v>7796</v>
      </c>
      <c r="J4051" t="s">
        <v>22</v>
      </c>
      <c r="K4051" t="s">
        <v>3749</v>
      </c>
      <c r="L4051" t="str">
        <f t="shared" si="946"/>
        <v>Established</v>
      </c>
      <c r="N4051" s="2">
        <f t="shared" si="947"/>
        <v>58</v>
      </c>
      <c r="O4051" t="s">
        <v>840</v>
      </c>
      <c r="P4051" t="s">
        <v>147</v>
      </c>
      <c r="Q4051" t="s">
        <v>80</v>
      </c>
      <c r="R4051" t="str">
        <f t="shared" si="948"/>
        <v>Great</v>
      </c>
      <c r="S4051" t="str">
        <f t="shared" si="949"/>
        <v>Great</v>
      </c>
      <c r="T4051" t="b">
        <f t="shared" si="950"/>
        <v>1</v>
      </c>
      <c r="U4051" t="b">
        <f t="shared" si="951"/>
        <v>1</v>
      </c>
      <c r="V4051" t="str">
        <f t="shared" si="952"/>
        <v>Top Company</v>
      </c>
      <c r="W4051" t="str">
        <f t="shared" si="953"/>
        <v>Don't Buy</v>
      </c>
      <c r="X4051" t="str">
        <f t="shared" si="954"/>
        <v>Not Known</v>
      </c>
      <c r="Z4051" t="str">
        <f t="shared" si="955"/>
        <v>None</v>
      </c>
      <c r="AB4051" t="str">
        <f t="shared" si="956"/>
        <v>0</v>
      </c>
    </row>
    <row r="4052" spans="1:28" x14ac:dyDescent="0.3">
      <c r="A4052">
        <v>4050</v>
      </c>
      <c r="B4052" t="s">
        <v>7824</v>
      </c>
      <c r="C4052" t="str">
        <f t="shared" si="943"/>
        <v>Long</v>
      </c>
      <c r="D4052">
        <v>3.7</v>
      </c>
      <c r="F4052" s="1">
        <f t="shared" si="942"/>
        <v>3.7</v>
      </c>
      <c r="G4052" s="1">
        <f t="shared" si="944"/>
        <v>3.7</v>
      </c>
      <c r="H4052">
        <f t="shared" si="945"/>
        <v>3.7</v>
      </c>
      <c r="I4052" t="s">
        <v>7796</v>
      </c>
      <c r="J4052" t="s">
        <v>22</v>
      </c>
      <c r="K4052" t="s">
        <v>1491</v>
      </c>
      <c r="L4052" t="str">
        <f t="shared" si="946"/>
        <v>Established</v>
      </c>
      <c r="N4052" s="2">
        <f t="shared" si="947"/>
        <v>19</v>
      </c>
      <c r="O4052" t="s">
        <v>100</v>
      </c>
      <c r="P4052" t="s">
        <v>691</v>
      </c>
      <c r="Q4052" t="s">
        <v>204</v>
      </c>
      <c r="R4052" t="str">
        <f t="shared" si="948"/>
        <v>Average</v>
      </c>
      <c r="S4052" t="str">
        <f t="shared" si="949"/>
        <v xml:space="preserve"> </v>
      </c>
      <c r="T4052" t="b">
        <f t="shared" si="950"/>
        <v>0</v>
      </c>
      <c r="U4052" t="b">
        <f t="shared" si="951"/>
        <v>1</v>
      </c>
      <c r="V4052" t="str">
        <f t="shared" si="952"/>
        <v>Average Company</v>
      </c>
      <c r="W4052" t="str">
        <f t="shared" si="953"/>
        <v>Don't Buy</v>
      </c>
      <c r="X4052" t="str">
        <f t="shared" si="954"/>
        <v>Not Known</v>
      </c>
      <c r="Z4052" t="str">
        <f t="shared" si="955"/>
        <v>None</v>
      </c>
      <c r="AB4052" t="str">
        <f t="shared" si="956"/>
        <v>0</v>
      </c>
    </row>
    <row r="4053" spans="1:28" x14ac:dyDescent="0.3">
      <c r="A4053">
        <v>4051</v>
      </c>
      <c r="B4053" t="s">
        <v>7809</v>
      </c>
      <c r="C4053" t="str">
        <f t="shared" si="943"/>
        <v>Long</v>
      </c>
      <c r="D4053">
        <v>3.9</v>
      </c>
      <c r="F4053" s="1">
        <f t="shared" ref="F4053:F4116" si="957">IF(N4053&lt;10,IF(D4053+0.5&gt;5,5,D4053+0.5),D4053)</f>
        <v>3.9</v>
      </c>
      <c r="G4053" s="1">
        <f t="shared" si="944"/>
        <v>3.9</v>
      </c>
      <c r="H4053">
        <f t="shared" si="945"/>
        <v>3.9</v>
      </c>
      <c r="I4053" t="s">
        <v>7796</v>
      </c>
      <c r="J4053" t="s">
        <v>22</v>
      </c>
      <c r="K4053" t="s">
        <v>7810</v>
      </c>
      <c r="L4053" t="str">
        <f t="shared" si="946"/>
        <v>Established</v>
      </c>
      <c r="N4053" s="2">
        <f t="shared" si="947"/>
        <v>19</v>
      </c>
      <c r="O4053" t="s">
        <v>100</v>
      </c>
      <c r="P4053" t="s">
        <v>691</v>
      </c>
      <c r="Q4053" t="s">
        <v>50</v>
      </c>
      <c r="R4053" t="str">
        <f t="shared" si="948"/>
        <v>Average</v>
      </c>
      <c r="S4053" t="str">
        <f t="shared" si="949"/>
        <v xml:space="preserve"> </v>
      </c>
      <c r="T4053" t="b">
        <f t="shared" si="950"/>
        <v>0</v>
      </c>
      <c r="U4053" t="b">
        <f t="shared" si="951"/>
        <v>1</v>
      </c>
      <c r="V4053" t="str">
        <f t="shared" si="952"/>
        <v>Average Company</v>
      </c>
      <c r="W4053" t="str">
        <f t="shared" si="953"/>
        <v>Buy</v>
      </c>
      <c r="X4053" t="str">
        <f t="shared" si="954"/>
        <v>Not Known</v>
      </c>
      <c r="Z4053" t="str">
        <f t="shared" si="955"/>
        <v>None</v>
      </c>
      <c r="AB4053" t="str">
        <f t="shared" si="956"/>
        <v>0</v>
      </c>
    </row>
    <row r="4054" spans="1:28" x14ac:dyDescent="0.3">
      <c r="A4054">
        <v>4052</v>
      </c>
      <c r="B4054" t="s">
        <v>7825</v>
      </c>
      <c r="C4054" t="str">
        <f t="shared" si="943"/>
        <v>Long</v>
      </c>
      <c r="D4054">
        <v>4</v>
      </c>
      <c r="F4054" s="1">
        <f t="shared" si="957"/>
        <v>4</v>
      </c>
      <c r="G4054" s="1">
        <f t="shared" si="944"/>
        <v>4</v>
      </c>
      <c r="H4054">
        <f t="shared" si="945"/>
        <v>4</v>
      </c>
      <c r="I4054" t="s">
        <v>7796</v>
      </c>
      <c r="J4054" t="s">
        <v>22</v>
      </c>
      <c r="K4054" t="s">
        <v>7826</v>
      </c>
      <c r="L4054" t="str">
        <f t="shared" si="946"/>
        <v>Established</v>
      </c>
      <c r="N4054" s="2">
        <f t="shared" si="947"/>
        <v>15</v>
      </c>
      <c r="O4054" t="s">
        <v>84</v>
      </c>
      <c r="P4054" t="s">
        <v>683</v>
      </c>
      <c r="Q4054" t="s">
        <v>417</v>
      </c>
      <c r="R4054" t="str">
        <f t="shared" si="948"/>
        <v>Average</v>
      </c>
      <c r="S4054" t="str">
        <f t="shared" si="949"/>
        <v xml:space="preserve"> </v>
      </c>
      <c r="T4054" t="b">
        <f t="shared" si="950"/>
        <v>0</v>
      </c>
      <c r="U4054" t="b">
        <f t="shared" si="951"/>
        <v>1</v>
      </c>
      <c r="V4054" t="str">
        <f t="shared" si="952"/>
        <v>Average Company</v>
      </c>
      <c r="W4054" t="str">
        <f t="shared" si="953"/>
        <v>Don't Buy</v>
      </c>
      <c r="X4054" t="str">
        <f t="shared" si="954"/>
        <v>Not Known</v>
      </c>
      <c r="Z4054" t="str">
        <f t="shared" si="955"/>
        <v>None</v>
      </c>
      <c r="AB4054" t="str">
        <f t="shared" si="956"/>
        <v>0</v>
      </c>
    </row>
    <row r="4055" spans="1:28" x14ac:dyDescent="0.3">
      <c r="A4055">
        <v>4053</v>
      </c>
      <c r="B4055" t="s">
        <v>7827</v>
      </c>
      <c r="C4055" t="str">
        <f t="shared" si="943"/>
        <v>Long</v>
      </c>
      <c r="D4055">
        <v>3.9</v>
      </c>
      <c r="F4055" s="1">
        <f t="shared" si="957"/>
        <v>3.9</v>
      </c>
      <c r="G4055" s="1">
        <f t="shared" si="944"/>
        <v>3.9</v>
      </c>
      <c r="H4055">
        <f t="shared" si="945"/>
        <v>3.9</v>
      </c>
      <c r="I4055" t="s">
        <v>7796</v>
      </c>
      <c r="J4055" t="s">
        <v>7828</v>
      </c>
      <c r="K4055" t="s">
        <v>267</v>
      </c>
      <c r="L4055" t="str">
        <f t="shared" si="946"/>
        <v>Established</v>
      </c>
      <c r="N4055" s="2">
        <f t="shared" si="947"/>
        <v>20</v>
      </c>
      <c r="O4055" t="s">
        <v>683</v>
      </c>
      <c r="Q4055" t="s">
        <v>80</v>
      </c>
      <c r="R4055" t="str">
        <f t="shared" si="948"/>
        <v>Average</v>
      </c>
      <c r="S4055" t="str">
        <f t="shared" si="949"/>
        <v xml:space="preserve"> </v>
      </c>
      <c r="T4055" t="b">
        <f t="shared" si="950"/>
        <v>0</v>
      </c>
      <c r="U4055" t="b">
        <f t="shared" si="951"/>
        <v>1</v>
      </c>
      <c r="V4055" t="str">
        <f t="shared" si="952"/>
        <v>Average Company</v>
      </c>
      <c r="W4055" t="str">
        <f t="shared" si="953"/>
        <v>Don't Buy</v>
      </c>
      <c r="X4055" t="str">
        <f t="shared" si="954"/>
        <v>Not Known</v>
      </c>
      <c r="Z4055" t="str">
        <f t="shared" si="955"/>
        <v>None</v>
      </c>
      <c r="AB4055" t="str">
        <f t="shared" si="956"/>
        <v>0</v>
      </c>
    </row>
    <row r="4056" spans="1:28" x14ac:dyDescent="0.3">
      <c r="A4056">
        <v>4054</v>
      </c>
      <c r="B4056" t="s">
        <v>7829</v>
      </c>
      <c r="C4056" t="str">
        <f t="shared" si="943"/>
        <v>Long</v>
      </c>
      <c r="D4056">
        <v>4.7</v>
      </c>
      <c r="F4056" s="1">
        <f t="shared" si="957"/>
        <v>5</v>
      </c>
      <c r="G4056" s="1">
        <f t="shared" si="944"/>
        <v>5.2</v>
      </c>
      <c r="H4056">
        <f t="shared" si="945"/>
        <v>4.8</v>
      </c>
      <c r="I4056" t="s">
        <v>7796</v>
      </c>
      <c r="J4056" t="s">
        <v>22</v>
      </c>
      <c r="K4056" t="s">
        <v>7830</v>
      </c>
      <c r="L4056" t="str">
        <f t="shared" si="946"/>
        <v>Startup</v>
      </c>
      <c r="N4056" s="2">
        <f t="shared" si="947"/>
        <v>4</v>
      </c>
      <c r="O4056" t="s">
        <v>89</v>
      </c>
      <c r="P4056" t="s">
        <v>1308</v>
      </c>
      <c r="Q4056" t="s">
        <v>19</v>
      </c>
      <c r="R4056" t="str">
        <f t="shared" si="948"/>
        <v>Great</v>
      </c>
      <c r="S4056" t="str">
        <f t="shared" si="949"/>
        <v>Great</v>
      </c>
      <c r="T4056" t="b">
        <f t="shared" si="950"/>
        <v>0</v>
      </c>
      <c r="U4056" t="b">
        <f t="shared" si="951"/>
        <v>1</v>
      </c>
      <c r="V4056" t="str">
        <f t="shared" si="952"/>
        <v>Average Company</v>
      </c>
      <c r="W4056" t="str">
        <f t="shared" si="953"/>
        <v>Don't Buy</v>
      </c>
      <c r="X4056" t="str">
        <f t="shared" si="954"/>
        <v>Not Known</v>
      </c>
      <c r="Z4056" t="str">
        <f t="shared" si="955"/>
        <v>None</v>
      </c>
      <c r="AB4056" t="str">
        <f t="shared" si="956"/>
        <v>1Million</v>
      </c>
    </row>
    <row r="4057" spans="1:28" x14ac:dyDescent="0.3">
      <c r="A4057">
        <v>4055</v>
      </c>
      <c r="B4057" t="s">
        <v>7831</v>
      </c>
      <c r="C4057" t="str">
        <f t="shared" si="943"/>
        <v>Long</v>
      </c>
      <c r="D4057">
        <v>4.3</v>
      </c>
      <c r="F4057" s="1">
        <f t="shared" si="957"/>
        <v>4.3</v>
      </c>
      <c r="G4057" s="1">
        <f t="shared" si="944"/>
        <v>4.3</v>
      </c>
      <c r="H4057">
        <f t="shared" si="945"/>
        <v>4.3</v>
      </c>
      <c r="I4057" t="s">
        <v>7796</v>
      </c>
      <c r="J4057" t="s">
        <v>7832</v>
      </c>
      <c r="K4057" t="s">
        <v>318</v>
      </c>
      <c r="L4057" t="str">
        <f t="shared" si="946"/>
        <v>Established</v>
      </c>
      <c r="N4057" s="2">
        <f t="shared" si="947"/>
        <v>10</v>
      </c>
      <c r="O4057" t="s">
        <v>75</v>
      </c>
      <c r="Q4057" t="s">
        <v>284</v>
      </c>
      <c r="R4057" t="str">
        <f t="shared" si="948"/>
        <v>Great</v>
      </c>
      <c r="S4057" t="str">
        <f t="shared" si="949"/>
        <v>Great</v>
      </c>
      <c r="T4057" t="b">
        <f t="shared" si="950"/>
        <v>0</v>
      </c>
      <c r="U4057" t="b">
        <f t="shared" si="951"/>
        <v>1</v>
      </c>
      <c r="V4057" t="str">
        <f t="shared" si="952"/>
        <v>Average Company</v>
      </c>
      <c r="W4057" t="str">
        <f t="shared" si="953"/>
        <v>Buy</v>
      </c>
      <c r="X4057" t="str">
        <f t="shared" si="954"/>
        <v>Not Known</v>
      </c>
      <c r="Z4057" t="str">
        <f t="shared" si="955"/>
        <v>None</v>
      </c>
      <c r="AB4057" t="str">
        <f t="shared" si="956"/>
        <v>0</v>
      </c>
    </row>
    <row r="4058" spans="1:28" x14ac:dyDescent="0.3">
      <c r="A4058">
        <v>4056</v>
      </c>
      <c r="B4058" t="s">
        <v>7833</v>
      </c>
      <c r="C4058" t="str">
        <f t="shared" si="943"/>
        <v>Long</v>
      </c>
      <c r="D4058">
        <v>4.5999999999999996</v>
      </c>
      <c r="F4058" s="1" t="e">
        <f t="shared" si="957"/>
        <v>#VALUE!</v>
      </c>
      <c r="G4058" s="1" t="e">
        <f t="shared" si="944"/>
        <v>#VALUE!</v>
      </c>
      <c r="H4058" t="e">
        <f t="shared" si="945"/>
        <v>#VALUE!</v>
      </c>
      <c r="I4058" t="s">
        <v>7796</v>
      </c>
      <c r="J4058" t="s">
        <v>6826</v>
      </c>
      <c r="K4058" t="s">
        <v>181</v>
      </c>
      <c r="L4058" t="e">
        <f t="shared" si="946"/>
        <v>#VALUE!</v>
      </c>
      <c r="N4058" s="2" t="e">
        <f t="shared" si="947"/>
        <v>#VALUE!</v>
      </c>
      <c r="Q4058" t="s">
        <v>362</v>
      </c>
      <c r="R4058" t="str">
        <f t="shared" si="948"/>
        <v>Great</v>
      </c>
      <c r="S4058" t="str">
        <f t="shared" si="949"/>
        <v>Great</v>
      </c>
      <c r="T4058" t="e">
        <f t="shared" si="950"/>
        <v>#VALUE!</v>
      </c>
      <c r="U4058" t="e">
        <f t="shared" si="951"/>
        <v>#VALUE!</v>
      </c>
      <c r="V4058" t="e">
        <f t="shared" si="952"/>
        <v>#VALUE!</v>
      </c>
      <c r="W4058" t="str">
        <f t="shared" si="953"/>
        <v>Don't Buy</v>
      </c>
      <c r="X4058" t="str">
        <f t="shared" si="954"/>
        <v>Not Known</v>
      </c>
      <c r="Z4058" t="e">
        <f t="shared" si="955"/>
        <v>#VALUE!</v>
      </c>
      <c r="AB4058" t="str">
        <f t="shared" si="956"/>
        <v>0</v>
      </c>
    </row>
    <row r="4059" spans="1:28" x14ac:dyDescent="0.3">
      <c r="A4059">
        <v>4057</v>
      </c>
      <c r="B4059" t="s">
        <v>7834</v>
      </c>
      <c r="C4059" t="str">
        <f t="shared" si="943"/>
        <v>Short</v>
      </c>
      <c r="D4059">
        <v>4.2</v>
      </c>
      <c r="F4059" s="1">
        <f t="shared" si="957"/>
        <v>4.2</v>
      </c>
      <c r="G4059" s="1">
        <f t="shared" si="944"/>
        <v>4.2</v>
      </c>
      <c r="H4059">
        <f t="shared" si="945"/>
        <v>4.2</v>
      </c>
      <c r="I4059" t="s">
        <v>3458</v>
      </c>
      <c r="J4059" t="s">
        <v>22</v>
      </c>
      <c r="K4059" t="s">
        <v>1491</v>
      </c>
      <c r="L4059" t="str">
        <f t="shared" si="946"/>
        <v>Established</v>
      </c>
      <c r="N4059" s="2">
        <f t="shared" si="947"/>
        <v>57</v>
      </c>
      <c r="O4059" t="s">
        <v>1796</v>
      </c>
      <c r="P4059" t="s">
        <v>691</v>
      </c>
      <c r="Q4059" t="s">
        <v>204</v>
      </c>
      <c r="R4059" t="str">
        <f t="shared" si="948"/>
        <v>Great</v>
      </c>
      <c r="S4059" t="str">
        <f t="shared" si="949"/>
        <v>Great</v>
      </c>
      <c r="T4059" t="b">
        <f t="shared" si="950"/>
        <v>1</v>
      </c>
      <c r="U4059" t="b">
        <f t="shared" si="951"/>
        <v>1</v>
      </c>
      <c r="V4059" t="str">
        <f t="shared" si="952"/>
        <v>Top Company</v>
      </c>
      <c r="W4059" t="str">
        <f t="shared" si="953"/>
        <v>Don't Buy</v>
      </c>
      <c r="X4059" t="str">
        <f t="shared" si="954"/>
        <v>Not Known</v>
      </c>
      <c r="Z4059" t="str">
        <f t="shared" si="955"/>
        <v>None</v>
      </c>
      <c r="AB4059" t="str">
        <f t="shared" si="956"/>
        <v>0</v>
      </c>
    </row>
    <row r="4060" spans="1:28" x14ac:dyDescent="0.3">
      <c r="A4060">
        <v>4058</v>
      </c>
      <c r="B4060" t="s">
        <v>7835</v>
      </c>
      <c r="C4060" t="str">
        <f t="shared" si="943"/>
        <v>Short</v>
      </c>
      <c r="D4060">
        <v>3.8</v>
      </c>
      <c r="F4060" s="1">
        <f t="shared" si="957"/>
        <v>3.8</v>
      </c>
      <c r="G4060" s="1">
        <f t="shared" si="944"/>
        <v>3.8</v>
      </c>
      <c r="H4060">
        <f t="shared" si="945"/>
        <v>3.8</v>
      </c>
      <c r="I4060" t="s">
        <v>7323</v>
      </c>
      <c r="J4060" t="s">
        <v>10</v>
      </c>
      <c r="K4060" t="s">
        <v>7836</v>
      </c>
      <c r="L4060" t="str">
        <f t="shared" si="946"/>
        <v>Established</v>
      </c>
      <c r="N4060" s="2">
        <f t="shared" si="947"/>
        <v>15</v>
      </c>
      <c r="O4060" t="s">
        <v>84</v>
      </c>
      <c r="P4060" t="s">
        <v>147</v>
      </c>
      <c r="Q4060" t="s">
        <v>601</v>
      </c>
      <c r="R4060" t="str">
        <f t="shared" si="948"/>
        <v>Average</v>
      </c>
      <c r="S4060" t="str">
        <f t="shared" si="949"/>
        <v xml:space="preserve"> </v>
      </c>
      <c r="T4060" t="b">
        <f t="shared" si="950"/>
        <v>0</v>
      </c>
      <c r="U4060" t="b">
        <f t="shared" si="951"/>
        <v>1</v>
      </c>
      <c r="V4060" t="str">
        <f t="shared" si="952"/>
        <v>Average Company</v>
      </c>
      <c r="W4060" t="str">
        <f t="shared" si="953"/>
        <v>Don't Buy</v>
      </c>
      <c r="X4060" t="str">
        <f t="shared" si="954"/>
        <v>Not Known</v>
      </c>
      <c r="Z4060" t="str">
        <f t="shared" si="955"/>
        <v>None</v>
      </c>
      <c r="AB4060" t="str">
        <f t="shared" si="956"/>
        <v>0</v>
      </c>
    </row>
    <row r="4061" spans="1:28" x14ac:dyDescent="0.3">
      <c r="A4061">
        <v>4059</v>
      </c>
      <c r="B4061" t="s">
        <v>7837</v>
      </c>
      <c r="C4061" t="str">
        <f t="shared" si="943"/>
        <v>Long</v>
      </c>
      <c r="D4061">
        <v>4.2</v>
      </c>
      <c r="F4061" s="1">
        <f t="shared" si="957"/>
        <v>4.2</v>
      </c>
      <c r="G4061" s="1">
        <f t="shared" si="944"/>
        <v>4.2</v>
      </c>
      <c r="H4061">
        <f t="shared" si="945"/>
        <v>4.2</v>
      </c>
      <c r="I4061" t="s">
        <v>7586</v>
      </c>
      <c r="J4061" t="s">
        <v>22</v>
      </c>
      <c r="K4061" t="s">
        <v>4578</v>
      </c>
      <c r="L4061" t="str">
        <f t="shared" si="946"/>
        <v>Established</v>
      </c>
      <c r="N4061" s="2">
        <f t="shared" si="947"/>
        <v>15</v>
      </c>
      <c r="O4061" t="s">
        <v>84</v>
      </c>
      <c r="P4061" t="s">
        <v>1308</v>
      </c>
      <c r="Q4061" t="s">
        <v>268</v>
      </c>
      <c r="R4061" t="str">
        <f t="shared" si="948"/>
        <v>Great</v>
      </c>
      <c r="S4061" t="str">
        <f t="shared" si="949"/>
        <v>Great</v>
      </c>
      <c r="T4061" t="b">
        <f t="shared" si="950"/>
        <v>1</v>
      </c>
      <c r="U4061" t="b">
        <f t="shared" si="951"/>
        <v>1</v>
      </c>
      <c r="V4061" t="str">
        <f t="shared" si="952"/>
        <v>Average Company</v>
      </c>
      <c r="W4061" t="str">
        <f t="shared" si="953"/>
        <v>Don't Buy</v>
      </c>
      <c r="X4061" t="str">
        <f t="shared" si="954"/>
        <v>Not Known</v>
      </c>
      <c r="Z4061" t="str">
        <f t="shared" si="955"/>
        <v>None</v>
      </c>
      <c r="AB4061" t="str">
        <f t="shared" si="956"/>
        <v>0</v>
      </c>
    </row>
    <row r="4062" spans="1:28" x14ac:dyDescent="0.3">
      <c r="A4062">
        <v>4060</v>
      </c>
      <c r="B4062" t="s">
        <v>7838</v>
      </c>
      <c r="C4062" t="str">
        <f t="shared" si="943"/>
        <v>Long</v>
      </c>
      <c r="D4062">
        <v>3.3</v>
      </c>
      <c r="F4062" s="1">
        <f t="shared" si="957"/>
        <v>3.3</v>
      </c>
      <c r="G4062" s="1">
        <f t="shared" si="944"/>
        <v>3.3</v>
      </c>
      <c r="H4062">
        <f t="shared" si="945"/>
        <v>3.3</v>
      </c>
      <c r="I4062" t="s">
        <v>7839</v>
      </c>
      <c r="J4062" t="s">
        <v>10</v>
      </c>
      <c r="K4062" t="s">
        <v>3926</v>
      </c>
      <c r="L4062" t="str">
        <f t="shared" si="946"/>
        <v>Established</v>
      </c>
      <c r="N4062" s="2">
        <f t="shared" si="947"/>
        <v>15</v>
      </c>
      <c r="O4062" t="s">
        <v>84</v>
      </c>
      <c r="P4062" t="s">
        <v>1308</v>
      </c>
      <c r="Q4062" t="s">
        <v>5923</v>
      </c>
      <c r="R4062" t="str">
        <f t="shared" si="948"/>
        <v>Average</v>
      </c>
      <c r="S4062" t="str">
        <f t="shared" si="949"/>
        <v xml:space="preserve"> </v>
      </c>
      <c r="T4062" t="b">
        <f t="shared" si="950"/>
        <v>0</v>
      </c>
      <c r="U4062" t="b">
        <f t="shared" si="951"/>
        <v>0</v>
      </c>
      <c r="V4062" t="str">
        <f t="shared" si="952"/>
        <v>Average Company</v>
      </c>
      <c r="W4062" t="str">
        <f t="shared" si="953"/>
        <v>Don't Buy</v>
      </c>
      <c r="X4062" t="str">
        <f t="shared" si="954"/>
        <v>Not Known</v>
      </c>
      <c r="Z4062" t="str">
        <f t="shared" si="955"/>
        <v>None</v>
      </c>
      <c r="AB4062" t="str">
        <f t="shared" si="956"/>
        <v>0</v>
      </c>
    </row>
    <row r="4063" spans="1:28" x14ac:dyDescent="0.3">
      <c r="A4063">
        <v>4061</v>
      </c>
      <c r="B4063" t="s">
        <v>7840</v>
      </c>
      <c r="C4063" t="str">
        <f t="shared" si="943"/>
        <v>Long</v>
      </c>
      <c r="D4063">
        <v>4.3</v>
      </c>
      <c r="F4063" s="1">
        <f t="shared" si="957"/>
        <v>4.3</v>
      </c>
      <c r="G4063" s="1">
        <f t="shared" si="944"/>
        <v>4.3</v>
      </c>
      <c r="H4063">
        <f t="shared" si="945"/>
        <v>4.3</v>
      </c>
      <c r="I4063" t="s">
        <v>7839</v>
      </c>
      <c r="J4063" t="s">
        <v>22</v>
      </c>
      <c r="K4063" t="s">
        <v>7841</v>
      </c>
      <c r="L4063" t="str">
        <f t="shared" si="946"/>
        <v>Established</v>
      </c>
      <c r="N4063" s="2">
        <f t="shared" si="947"/>
        <v>27</v>
      </c>
      <c r="O4063" t="s">
        <v>109</v>
      </c>
      <c r="P4063" t="s">
        <v>683</v>
      </c>
      <c r="Q4063" t="s">
        <v>315</v>
      </c>
      <c r="R4063" t="str">
        <f t="shared" si="948"/>
        <v>Great</v>
      </c>
      <c r="S4063" t="str">
        <f t="shared" si="949"/>
        <v>Great</v>
      </c>
      <c r="T4063" t="b">
        <f t="shared" si="950"/>
        <v>1</v>
      </c>
      <c r="U4063" t="b">
        <f t="shared" si="951"/>
        <v>1</v>
      </c>
      <c r="V4063" t="str">
        <f t="shared" si="952"/>
        <v>Top Company</v>
      </c>
      <c r="W4063" t="str">
        <f t="shared" si="953"/>
        <v>Don't Buy</v>
      </c>
      <c r="X4063" t="str">
        <f t="shared" si="954"/>
        <v>Not Known</v>
      </c>
      <c r="Z4063" t="str">
        <f t="shared" si="955"/>
        <v>None</v>
      </c>
      <c r="AB4063" t="str">
        <f t="shared" si="956"/>
        <v>0</v>
      </c>
    </row>
    <row r="4064" spans="1:28" x14ac:dyDescent="0.3">
      <c r="A4064">
        <v>4062</v>
      </c>
      <c r="B4064" t="s">
        <v>7842</v>
      </c>
      <c r="C4064" t="str">
        <f t="shared" si="943"/>
        <v>Long</v>
      </c>
      <c r="D4064">
        <v>4.5</v>
      </c>
      <c r="F4064" s="1">
        <f t="shared" si="957"/>
        <v>4.5</v>
      </c>
      <c r="G4064" s="1">
        <f t="shared" si="944"/>
        <v>4.5</v>
      </c>
      <c r="H4064">
        <f t="shared" si="945"/>
        <v>4.5</v>
      </c>
      <c r="I4064" t="s">
        <v>7839</v>
      </c>
      <c r="J4064" t="s">
        <v>22</v>
      </c>
      <c r="K4064" t="s">
        <v>5003</v>
      </c>
      <c r="L4064" t="str">
        <f t="shared" si="946"/>
        <v>Established</v>
      </c>
      <c r="N4064" s="2">
        <f t="shared" si="947"/>
        <v>63</v>
      </c>
      <c r="O4064" t="s">
        <v>629</v>
      </c>
      <c r="P4064" t="s">
        <v>147</v>
      </c>
      <c r="Q4064" t="s">
        <v>601</v>
      </c>
      <c r="R4064" t="str">
        <f t="shared" si="948"/>
        <v>Great</v>
      </c>
      <c r="S4064" t="str">
        <f t="shared" si="949"/>
        <v>Great</v>
      </c>
      <c r="T4064" t="b">
        <f t="shared" si="950"/>
        <v>1</v>
      </c>
      <c r="U4064" t="b">
        <f t="shared" si="951"/>
        <v>1</v>
      </c>
      <c r="V4064" t="str">
        <f t="shared" si="952"/>
        <v>Top Company</v>
      </c>
      <c r="W4064" t="str">
        <f t="shared" si="953"/>
        <v>Don't Buy</v>
      </c>
      <c r="X4064" t="str">
        <f t="shared" si="954"/>
        <v>Not Known</v>
      </c>
      <c r="Z4064" t="str">
        <f t="shared" si="955"/>
        <v>None</v>
      </c>
      <c r="AB4064" t="str">
        <f t="shared" si="956"/>
        <v>0</v>
      </c>
    </row>
    <row r="4065" spans="1:28" x14ac:dyDescent="0.3">
      <c r="A4065">
        <v>4063</v>
      </c>
      <c r="B4065" t="s">
        <v>7843</v>
      </c>
      <c r="C4065" t="str">
        <f t="shared" si="943"/>
        <v>Long</v>
      </c>
      <c r="D4065">
        <v>3.9</v>
      </c>
      <c r="F4065" s="1">
        <f t="shared" si="957"/>
        <v>3.9</v>
      </c>
      <c r="G4065" s="1">
        <f t="shared" si="944"/>
        <v>3.9</v>
      </c>
      <c r="H4065">
        <f t="shared" si="945"/>
        <v>3.9</v>
      </c>
      <c r="I4065" t="s">
        <v>7839</v>
      </c>
      <c r="J4065" t="s">
        <v>22</v>
      </c>
      <c r="K4065" t="s">
        <v>7844</v>
      </c>
      <c r="L4065" t="str">
        <f t="shared" si="946"/>
        <v>Established</v>
      </c>
      <c r="N4065" s="2">
        <f t="shared" si="947"/>
        <v>37</v>
      </c>
      <c r="O4065" t="s">
        <v>538</v>
      </c>
      <c r="P4065" t="s">
        <v>1308</v>
      </c>
      <c r="Q4065" t="s">
        <v>605</v>
      </c>
      <c r="R4065" t="str">
        <f t="shared" si="948"/>
        <v>Average</v>
      </c>
      <c r="S4065" t="str">
        <f t="shared" si="949"/>
        <v xml:space="preserve"> </v>
      </c>
      <c r="T4065" t="b">
        <f t="shared" si="950"/>
        <v>0</v>
      </c>
      <c r="U4065" t="b">
        <f t="shared" si="951"/>
        <v>1</v>
      </c>
      <c r="V4065" t="str">
        <f t="shared" si="952"/>
        <v>Average Company</v>
      </c>
      <c r="W4065" t="str">
        <f t="shared" si="953"/>
        <v>Don't Buy</v>
      </c>
      <c r="X4065" t="str">
        <f t="shared" si="954"/>
        <v>Not Known</v>
      </c>
      <c r="Z4065" t="str">
        <f t="shared" si="955"/>
        <v>None</v>
      </c>
      <c r="AB4065" t="str">
        <f t="shared" si="956"/>
        <v>0</v>
      </c>
    </row>
    <row r="4066" spans="1:28" x14ac:dyDescent="0.3">
      <c r="A4066">
        <v>4064</v>
      </c>
      <c r="B4066" t="s">
        <v>7845</v>
      </c>
      <c r="C4066" t="str">
        <f t="shared" si="943"/>
        <v>Long</v>
      </c>
      <c r="D4066">
        <v>4.5</v>
      </c>
      <c r="F4066" s="1">
        <f t="shared" si="957"/>
        <v>4.5</v>
      </c>
      <c r="G4066" s="1">
        <f t="shared" si="944"/>
        <v>4.5</v>
      </c>
      <c r="H4066">
        <f t="shared" si="945"/>
        <v>4.5</v>
      </c>
      <c r="I4066" t="s">
        <v>7839</v>
      </c>
      <c r="J4066" t="s">
        <v>7715</v>
      </c>
      <c r="K4066" t="s">
        <v>492</v>
      </c>
      <c r="L4066" t="str">
        <f t="shared" si="946"/>
        <v>Established</v>
      </c>
      <c r="N4066" s="2">
        <f t="shared" si="947"/>
        <v>10</v>
      </c>
      <c r="O4066" t="s">
        <v>75</v>
      </c>
      <c r="Q4066" t="s">
        <v>1723</v>
      </c>
      <c r="R4066" t="str">
        <f t="shared" si="948"/>
        <v>Great</v>
      </c>
      <c r="S4066" t="str">
        <f t="shared" si="949"/>
        <v>Great</v>
      </c>
      <c r="T4066" t="b">
        <f t="shared" si="950"/>
        <v>0</v>
      </c>
      <c r="U4066" t="b">
        <f t="shared" si="951"/>
        <v>1</v>
      </c>
      <c r="V4066" t="str">
        <f t="shared" si="952"/>
        <v>Average Company</v>
      </c>
      <c r="W4066" t="str">
        <f t="shared" si="953"/>
        <v>Buy</v>
      </c>
      <c r="X4066" t="str">
        <f t="shared" si="954"/>
        <v>Not Known</v>
      </c>
      <c r="Z4066" t="str">
        <f t="shared" si="955"/>
        <v>None</v>
      </c>
      <c r="AB4066" t="str">
        <f t="shared" si="956"/>
        <v>0</v>
      </c>
    </row>
    <row r="4067" spans="1:28" x14ac:dyDescent="0.3">
      <c r="A4067">
        <v>4065</v>
      </c>
      <c r="B4067" t="s">
        <v>7846</v>
      </c>
      <c r="C4067" t="str">
        <f t="shared" si="943"/>
        <v>Long</v>
      </c>
      <c r="D4067">
        <v>3.9</v>
      </c>
      <c r="F4067" s="1">
        <f t="shared" si="957"/>
        <v>3.9</v>
      </c>
      <c r="G4067" s="1">
        <f t="shared" si="944"/>
        <v>3.9</v>
      </c>
      <c r="H4067">
        <f t="shared" si="945"/>
        <v>3.9</v>
      </c>
      <c r="I4067" t="s">
        <v>7839</v>
      </c>
      <c r="J4067" t="s">
        <v>22</v>
      </c>
      <c r="K4067" t="s">
        <v>4546</v>
      </c>
      <c r="L4067" t="str">
        <f t="shared" si="946"/>
        <v>Established</v>
      </c>
      <c r="N4067" s="2">
        <f t="shared" si="947"/>
        <v>26</v>
      </c>
      <c r="O4067" t="s">
        <v>126</v>
      </c>
      <c r="P4067" t="s">
        <v>1703</v>
      </c>
      <c r="Q4067" t="s">
        <v>105</v>
      </c>
      <c r="R4067" t="str">
        <f t="shared" si="948"/>
        <v>Average</v>
      </c>
      <c r="S4067" t="str">
        <f t="shared" si="949"/>
        <v xml:space="preserve"> </v>
      </c>
      <c r="T4067" t="b">
        <f t="shared" si="950"/>
        <v>0</v>
      </c>
      <c r="U4067" t="b">
        <f t="shared" si="951"/>
        <v>1</v>
      </c>
      <c r="V4067" t="str">
        <f t="shared" si="952"/>
        <v>Average Company</v>
      </c>
      <c r="W4067" t="str">
        <f t="shared" si="953"/>
        <v>Don't Buy</v>
      </c>
      <c r="X4067" t="str">
        <f t="shared" si="954"/>
        <v>Not Known</v>
      </c>
      <c r="Z4067" t="str">
        <f t="shared" si="955"/>
        <v>None</v>
      </c>
      <c r="AB4067" t="str">
        <f t="shared" si="956"/>
        <v>0</v>
      </c>
    </row>
    <row r="4068" spans="1:28" x14ac:dyDescent="0.3">
      <c r="A4068">
        <v>4066</v>
      </c>
      <c r="B4068" t="s">
        <v>7847</v>
      </c>
      <c r="C4068" t="str">
        <f t="shared" si="943"/>
        <v>Long</v>
      </c>
      <c r="D4068">
        <v>3.9</v>
      </c>
      <c r="F4068" s="1">
        <f t="shared" si="957"/>
        <v>3.9</v>
      </c>
      <c r="G4068" s="1">
        <f t="shared" si="944"/>
        <v>3.9</v>
      </c>
      <c r="H4068">
        <f t="shared" si="945"/>
        <v>3.9</v>
      </c>
      <c r="I4068" t="s">
        <v>7839</v>
      </c>
      <c r="J4068" t="s">
        <v>10</v>
      </c>
      <c r="K4068" t="s">
        <v>7711</v>
      </c>
      <c r="L4068" t="str">
        <f t="shared" si="946"/>
        <v>Established</v>
      </c>
      <c r="N4068" s="2">
        <f t="shared" si="947"/>
        <v>12</v>
      </c>
      <c r="O4068" t="s">
        <v>6504</v>
      </c>
      <c r="P4068" t="s">
        <v>147</v>
      </c>
      <c r="Q4068" t="s">
        <v>315</v>
      </c>
      <c r="R4068" t="str">
        <f t="shared" si="948"/>
        <v>Average</v>
      </c>
      <c r="S4068" t="str">
        <f t="shared" si="949"/>
        <v xml:space="preserve"> </v>
      </c>
      <c r="T4068" t="b">
        <f t="shared" si="950"/>
        <v>0</v>
      </c>
      <c r="U4068" t="b">
        <f t="shared" si="951"/>
        <v>1</v>
      </c>
      <c r="V4068" t="str">
        <f t="shared" si="952"/>
        <v>Average Company</v>
      </c>
      <c r="W4068" t="str">
        <f t="shared" si="953"/>
        <v>Don't Buy</v>
      </c>
      <c r="X4068" t="str">
        <f t="shared" si="954"/>
        <v>Not Known</v>
      </c>
      <c r="Z4068" t="str">
        <f t="shared" si="955"/>
        <v>None</v>
      </c>
      <c r="AB4068" t="str">
        <f t="shared" si="956"/>
        <v>0</v>
      </c>
    </row>
    <row r="4069" spans="1:28" x14ac:dyDescent="0.3">
      <c r="A4069">
        <v>4067</v>
      </c>
      <c r="B4069" t="s">
        <v>7848</v>
      </c>
      <c r="C4069" t="str">
        <f t="shared" si="943"/>
        <v>Long</v>
      </c>
      <c r="D4069">
        <v>4.5999999999999996</v>
      </c>
      <c r="F4069" s="1">
        <f t="shared" si="957"/>
        <v>4.5999999999999996</v>
      </c>
      <c r="G4069" s="1">
        <f t="shared" si="944"/>
        <v>4.5999999999999996</v>
      </c>
      <c r="H4069">
        <f t="shared" si="945"/>
        <v>4.5999999999999996</v>
      </c>
      <c r="I4069" t="s">
        <v>7839</v>
      </c>
      <c r="J4069" t="s">
        <v>343</v>
      </c>
      <c r="K4069" t="s">
        <v>7849</v>
      </c>
      <c r="L4069" t="str">
        <f t="shared" si="946"/>
        <v>Established</v>
      </c>
      <c r="N4069" s="2">
        <f t="shared" si="947"/>
        <v>11</v>
      </c>
      <c r="O4069" t="s">
        <v>146</v>
      </c>
      <c r="P4069" t="s">
        <v>683</v>
      </c>
      <c r="Q4069" t="s">
        <v>204</v>
      </c>
      <c r="R4069" t="str">
        <f t="shared" si="948"/>
        <v>Great</v>
      </c>
      <c r="S4069" t="str">
        <f t="shared" si="949"/>
        <v>Great</v>
      </c>
      <c r="T4069" t="b">
        <f t="shared" si="950"/>
        <v>1</v>
      </c>
      <c r="U4069" t="b">
        <f t="shared" si="951"/>
        <v>1</v>
      </c>
      <c r="V4069" t="str">
        <f t="shared" si="952"/>
        <v>Average Company</v>
      </c>
      <c r="W4069" t="str">
        <f t="shared" si="953"/>
        <v>Don't Buy</v>
      </c>
      <c r="X4069" t="str">
        <f t="shared" si="954"/>
        <v>Not Known</v>
      </c>
      <c r="Z4069" t="str">
        <f t="shared" si="955"/>
        <v>None</v>
      </c>
      <c r="AB4069" t="str">
        <f t="shared" si="956"/>
        <v>0</v>
      </c>
    </row>
    <row r="4070" spans="1:28" x14ac:dyDescent="0.3">
      <c r="A4070">
        <v>4068</v>
      </c>
      <c r="B4070" t="s">
        <v>7850</v>
      </c>
      <c r="C4070" t="str">
        <f t="shared" si="943"/>
        <v>Short</v>
      </c>
      <c r="D4070">
        <v>4.4000000000000004</v>
      </c>
      <c r="F4070" s="1">
        <f t="shared" si="957"/>
        <v>4.4000000000000004</v>
      </c>
      <c r="G4070" s="1">
        <f t="shared" si="944"/>
        <v>4.4000000000000004</v>
      </c>
      <c r="H4070">
        <f t="shared" si="945"/>
        <v>4.4000000000000004</v>
      </c>
      <c r="I4070" t="s">
        <v>7839</v>
      </c>
      <c r="J4070" t="s">
        <v>22</v>
      </c>
      <c r="K4070" t="s">
        <v>7851</v>
      </c>
      <c r="L4070" t="str">
        <f t="shared" si="946"/>
        <v>Established</v>
      </c>
      <c r="N4070" s="2">
        <f t="shared" si="947"/>
        <v>41</v>
      </c>
      <c r="O4070" t="s">
        <v>39</v>
      </c>
      <c r="P4070" t="s">
        <v>691</v>
      </c>
      <c r="Q4070" t="s">
        <v>3437</v>
      </c>
      <c r="R4070" t="str">
        <f t="shared" si="948"/>
        <v>Great</v>
      </c>
      <c r="S4070" t="str">
        <f t="shared" si="949"/>
        <v>Great</v>
      </c>
      <c r="T4070" t="b">
        <f t="shared" si="950"/>
        <v>1</v>
      </c>
      <c r="U4070" t="b">
        <f t="shared" si="951"/>
        <v>1</v>
      </c>
      <c r="V4070" t="str">
        <f t="shared" si="952"/>
        <v>Top Company</v>
      </c>
      <c r="W4070" t="str">
        <f t="shared" si="953"/>
        <v>Don't Buy</v>
      </c>
      <c r="X4070" t="str">
        <f t="shared" si="954"/>
        <v>Not Known</v>
      </c>
      <c r="Z4070" t="str">
        <f t="shared" si="955"/>
        <v>None</v>
      </c>
      <c r="AB4070" t="str">
        <f t="shared" si="956"/>
        <v>0</v>
      </c>
    </row>
    <row r="4071" spans="1:28" x14ac:dyDescent="0.3">
      <c r="A4071">
        <v>4069</v>
      </c>
      <c r="B4071" t="s">
        <v>7852</v>
      </c>
      <c r="C4071" t="str">
        <f t="shared" si="943"/>
        <v>Long</v>
      </c>
      <c r="D4071">
        <v>4.0999999999999996</v>
      </c>
      <c r="F4071" s="1">
        <f t="shared" si="957"/>
        <v>4.0999999999999996</v>
      </c>
      <c r="G4071" s="1">
        <f t="shared" si="944"/>
        <v>4.0999999999999996</v>
      </c>
      <c r="H4071">
        <f t="shared" si="945"/>
        <v>4.0999999999999996</v>
      </c>
      <c r="I4071" t="s">
        <v>7839</v>
      </c>
      <c r="J4071" t="s">
        <v>22</v>
      </c>
      <c r="K4071" t="s">
        <v>3789</v>
      </c>
      <c r="L4071" t="str">
        <f t="shared" si="946"/>
        <v>Established</v>
      </c>
      <c r="N4071" s="2">
        <f t="shared" si="947"/>
        <v>11</v>
      </c>
      <c r="O4071" t="s">
        <v>146</v>
      </c>
      <c r="P4071" t="s">
        <v>691</v>
      </c>
      <c r="Q4071" t="s">
        <v>50</v>
      </c>
      <c r="R4071" t="str">
        <f t="shared" si="948"/>
        <v>Great</v>
      </c>
      <c r="S4071" t="str">
        <f t="shared" si="949"/>
        <v>Great</v>
      </c>
      <c r="T4071" t="b">
        <f t="shared" si="950"/>
        <v>1</v>
      </c>
      <c r="U4071" t="b">
        <f t="shared" si="951"/>
        <v>1</v>
      </c>
      <c r="V4071" t="str">
        <f t="shared" si="952"/>
        <v>Average Company</v>
      </c>
      <c r="W4071" t="str">
        <f t="shared" si="953"/>
        <v>Buy</v>
      </c>
      <c r="X4071" t="str">
        <f t="shared" si="954"/>
        <v>Not Known</v>
      </c>
      <c r="Z4071" t="str">
        <f t="shared" si="955"/>
        <v>None</v>
      </c>
      <c r="AB4071" t="str">
        <f t="shared" si="956"/>
        <v>0</v>
      </c>
    </row>
    <row r="4072" spans="1:28" x14ac:dyDescent="0.3">
      <c r="A4072">
        <v>4070</v>
      </c>
      <c r="B4072" t="s">
        <v>7853</v>
      </c>
      <c r="C4072" t="str">
        <f t="shared" si="943"/>
        <v>Long</v>
      </c>
      <c r="D4072">
        <v>3</v>
      </c>
      <c r="F4072" s="1">
        <f t="shared" si="957"/>
        <v>3</v>
      </c>
      <c r="G4072" s="1">
        <f t="shared" si="944"/>
        <v>3</v>
      </c>
      <c r="H4072">
        <f t="shared" si="945"/>
        <v>3</v>
      </c>
      <c r="I4072" t="s">
        <v>7839</v>
      </c>
      <c r="J4072" t="s">
        <v>22</v>
      </c>
      <c r="K4072" t="s">
        <v>7854</v>
      </c>
      <c r="L4072" t="str">
        <f t="shared" si="946"/>
        <v>Established</v>
      </c>
      <c r="N4072" s="2">
        <f t="shared" si="947"/>
        <v>11</v>
      </c>
      <c r="O4072" t="s">
        <v>146</v>
      </c>
      <c r="P4072" t="s">
        <v>691</v>
      </c>
      <c r="Q4072" t="s">
        <v>19</v>
      </c>
      <c r="R4072" t="str">
        <f t="shared" si="948"/>
        <v>Average</v>
      </c>
      <c r="S4072" t="str">
        <f t="shared" si="949"/>
        <v xml:space="preserve"> </v>
      </c>
      <c r="T4072" t="b">
        <f t="shared" si="950"/>
        <v>0</v>
      </c>
      <c r="U4072" t="b">
        <f t="shared" si="951"/>
        <v>0</v>
      </c>
      <c r="V4072" t="str">
        <f t="shared" si="952"/>
        <v>Average Company</v>
      </c>
      <c r="W4072" t="str">
        <f t="shared" si="953"/>
        <v>Don't Buy</v>
      </c>
      <c r="X4072" t="str">
        <f t="shared" si="954"/>
        <v>Not Known</v>
      </c>
      <c r="Z4072" t="str">
        <f t="shared" si="955"/>
        <v>None</v>
      </c>
      <c r="AB4072" t="str">
        <f t="shared" si="956"/>
        <v>500K</v>
      </c>
    </row>
    <row r="4073" spans="1:28" x14ac:dyDescent="0.3">
      <c r="A4073">
        <v>4071</v>
      </c>
      <c r="B4073" t="s">
        <v>7855</v>
      </c>
      <c r="C4073" t="str">
        <f t="shared" si="943"/>
        <v>Long</v>
      </c>
      <c r="D4073">
        <v>2.9</v>
      </c>
      <c r="F4073" s="1">
        <f t="shared" si="957"/>
        <v>2.9</v>
      </c>
      <c r="G4073" s="1">
        <f t="shared" si="944"/>
        <v>2.9</v>
      </c>
      <c r="H4073">
        <f t="shared" si="945"/>
        <v>2.9</v>
      </c>
      <c r="I4073" t="s">
        <v>7839</v>
      </c>
      <c r="J4073" t="s">
        <v>22</v>
      </c>
      <c r="K4073" t="s">
        <v>4254</v>
      </c>
      <c r="L4073" t="str">
        <f t="shared" si="946"/>
        <v>Established</v>
      </c>
      <c r="N4073" s="2">
        <f t="shared" si="947"/>
        <v>21</v>
      </c>
      <c r="O4073" t="s">
        <v>321</v>
      </c>
      <c r="P4073" t="s">
        <v>1308</v>
      </c>
      <c r="Q4073" t="s">
        <v>773</v>
      </c>
      <c r="R4073" t="str">
        <f t="shared" si="948"/>
        <v>Average</v>
      </c>
      <c r="S4073" t="str">
        <f t="shared" si="949"/>
        <v xml:space="preserve"> </v>
      </c>
      <c r="T4073" t="b">
        <f t="shared" si="950"/>
        <v>0</v>
      </c>
      <c r="U4073" t="b">
        <f t="shared" si="951"/>
        <v>0</v>
      </c>
      <c r="V4073" t="str">
        <f t="shared" si="952"/>
        <v>Average Company</v>
      </c>
      <c r="W4073" t="str">
        <f t="shared" si="953"/>
        <v>Don't Buy</v>
      </c>
      <c r="X4073" t="str">
        <f t="shared" si="954"/>
        <v>Not Known</v>
      </c>
      <c r="Z4073" t="str">
        <f t="shared" si="955"/>
        <v>None</v>
      </c>
      <c r="AB4073" t="str">
        <f t="shared" si="956"/>
        <v>0</v>
      </c>
    </row>
    <row r="4074" spans="1:28" x14ac:dyDescent="0.3">
      <c r="A4074">
        <v>4072</v>
      </c>
      <c r="B4074" t="s">
        <v>7856</v>
      </c>
      <c r="C4074" t="str">
        <f t="shared" si="943"/>
        <v>Long</v>
      </c>
      <c r="D4074">
        <v>3.5</v>
      </c>
      <c r="F4074" s="1">
        <f t="shared" si="957"/>
        <v>3.5</v>
      </c>
      <c r="G4074" s="1">
        <f t="shared" si="944"/>
        <v>3.5</v>
      </c>
      <c r="H4074">
        <f t="shared" si="945"/>
        <v>3.5</v>
      </c>
      <c r="I4074" t="s">
        <v>7839</v>
      </c>
      <c r="J4074" t="s">
        <v>22</v>
      </c>
      <c r="K4074" t="s">
        <v>7857</v>
      </c>
      <c r="L4074" t="str">
        <f t="shared" si="946"/>
        <v>Established</v>
      </c>
      <c r="N4074" s="2">
        <f t="shared" si="947"/>
        <v>24</v>
      </c>
      <c r="O4074" t="s">
        <v>185</v>
      </c>
      <c r="P4074" t="s">
        <v>683</v>
      </c>
      <c r="Q4074" t="s">
        <v>44</v>
      </c>
      <c r="R4074" t="str">
        <f t="shared" si="948"/>
        <v>Average</v>
      </c>
      <c r="S4074" t="str">
        <f t="shared" si="949"/>
        <v xml:space="preserve"> </v>
      </c>
      <c r="T4074" t="b">
        <f t="shared" si="950"/>
        <v>0</v>
      </c>
      <c r="U4074" t="b">
        <f t="shared" si="951"/>
        <v>0</v>
      </c>
      <c r="V4074" t="str">
        <f t="shared" si="952"/>
        <v>Average Company</v>
      </c>
      <c r="W4074" t="str">
        <f t="shared" si="953"/>
        <v>Don't Buy</v>
      </c>
      <c r="X4074" t="str">
        <f t="shared" si="954"/>
        <v>Not Known</v>
      </c>
      <c r="Z4074" t="str">
        <f t="shared" si="955"/>
        <v>None</v>
      </c>
      <c r="AB4074" t="str">
        <f t="shared" si="956"/>
        <v>0</v>
      </c>
    </row>
    <row r="4075" spans="1:28" x14ac:dyDescent="0.3">
      <c r="A4075">
        <v>4073</v>
      </c>
      <c r="B4075" t="s">
        <v>7858</v>
      </c>
      <c r="C4075" t="str">
        <f t="shared" si="943"/>
        <v>Long</v>
      </c>
      <c r="D4075">
        <v>4.3</v>
      </c>
      <c r="F4075" s="1">
        <f t="shared" si="957"/>
        <v>4.3</v>
      </c>
      <c r="G4075" s="1">
        <f t="shared" si="944"/>
        <v>4.3</v>
      </c>
      <c r="H4075">
        <f t="shared" si="945"/>
        <v>4.3</v>
      </c>
      <c r="I4075" t="s">
        <v>7839</v>
      </c>
      <c r="J4075" t="s">
        <v>22</v>
      </c>
      <c r="K4075" t="s">
        <v>7859</v>
      </c>
      <c r="L4075" t="str">
        <f t="shared" si="946"/>
        <v>Established</v>
      </c>
      <c r="N4075" s="2">
        <f t="shared" si="947"/>
        <v>78</v>
      </c>
      <c r="O4075" t="s">
        <v>409</v>
      </c>
      <c r="P4075" t="s">
        <v>3614</v>
      </c>
      <c r="Q4075" t="s">
        <v>223</v>
      </c>
      <c r="R4075" t="str">
        <f t="shared" si="948"/>
        <v>Great</v>
      </c>
      <c r="S4075" t="str">
        <f t="shared" si="949"/>
        <v>Great</v>
      </c>
      <c r="T4075" t="b">
        <f t="shared" si="950"/>
        <v>1</v>
      </c>
      <c r="U4075" t="b">
        <f t="shared" si="951"/>
        <v>1</v>
      </c>
      <c r="V4075" t="str">
        <f t="shared" si="952"/>
        <v>Top Company</v>
      </c>
      <c r="W4075" t="str">
        <f t="shared" si="953"/>
        <v>Don't Buy</v>
      </c>
      <c r="X4075" t="str">
        <f t="shared" si="954"/>
        <v>Not Known</v>
      </c>
      <c r="Z4075" t="str">
        <f t="shared" si="955"/>
        <v>None</v>
      </c>
      <c r="AB4075" t="str">
        <f t="shared" si="956"/>
        <v>0</v>
      </c>
    </row>
    <row r="4076" spans="1:28" x14ac:dyDescent="0.3">
      <c r="A4076">
        <v>4074</v>
      </c>
      <c r="B4076" t="s">
        <v>7860</v>
      </c>
      <c r="C4076" t="str">
        <f t="shared" si="943"/>
        <v>Long</v>
      </c>
      <c r="D4076">
        <v>4.3</v>
      </c>
      <c r="F4076" s="1">
        <f t="shared" si="957"/>
        <v>4.3</v>
      </c>
      <c r="G4076" s="1">
        <f t="shared" si="944"/>
        <v>4.3</v>
      </c>
      <c r="H4076">
        <f t="shared" si="945"/>
        <v>4.3</v>
      </c>
      <c r="I4076" t="s">
        <v>7839</v>
      </c>
      <c r="J4076" t="s">
        <v>22</v>
      </c>
      <c r="K4076" t="s">
        <v>7861</v>
      </c>
      <c r="L4076" t="str">
        <f t="shared" si="946"/>
        <v>Established</v>
      </c>
      <c r="N4076" s="2">
        <f t="shared" si="947"/>
        <v>31</v>
      </c>
      <c r="O4076" t="s">
        <v>58</v>
      </c>
      <c r="P4076" t="s">
        <v>181</v>
      </c>
      <c r="Q4076" t="s">
        <v>80</v>
      </c>
      <c r="R4076" t="str">
        <f t="shared" si="948"/>
        <v>Great</v>
      </c>
      <c r="S4076" t="str">
        <f t="shared" si="949"/>
        <v>Great</v>
      </c>
      <c r="T4076" t="b">
        <f t="shared" si="950"/>
        <v>1</v>
      </c>
      <c r="U4076" t="b">
        <f t="shared" si="951"/>
        <v>1</v>
      </c>
      <c r="V4076" t="str">
        <f t="shared" si="952"/>
        <v>Top Company</v>
      </c>
      <c r="W4076" t="str">
        <f t="shared" si="953"/>
        <v>Don't Buy</v>
      </c>
      <c r="X4076" t="str">
        <f t="shared" si="954"/>
        <v>Not Known</v>
      </c>
      <c r="Z4076" t="str">
        <f t="shared" si="955"/>
        <v>None</v>
      </c>
      <c r="AB4076" t="str">
        <f t="shared" si="956"/>
        <v>0</v>
      </c>
    </row>
    <row r="4077" spans="1:28" x14ac:dyDescent="0.3">
      <c r="A4077">
        <v>4075</v>
      </c>
      <c r="B4077" t="s">
        <v>7862</v>
      </c>
      <c r="C4077" t="str">
        <f t="shared" si="943"/>
        <v>Long</v>
      </c>
      <c r="D4077">
        <v>4.0999999999999996</v>
      </c>
      <c r="F4077" s="1">
        <f t="shared" si="957"/>
        <v>4.0999999999999996</v>
      </c>
      <c r="G4077" s="1">
        <f t="shared" si="944"/>
        <v>4.0999999999999996</v>
      </c>
      <c r="H4077">
        <f t="shared" si="945"/>
        <v>4.0999999999999996</v>
      </c>
      <c r="I4077" t="s">
        <v>7839</v>
      </c>
      <c r="J4077" t="s">
        <v>10</v>
      </c>
      <c r="K4077" t="s">
        <v>1728</v>
      </c>
      <c r="L4077" t="str">
        <f t="shared" si="946"/>
        <v>Established</v>
      </c>
      <c r="N4077" s="2">
        <f t="shared" si="947"/>
        <v>31</v>
      </c>
      <c r="O4077" t="s">
        <v>58</v>
      </c>
      <c r="P4077" t="s">
        <v>691</v>
      </c>
      <c r="Q4077" t="s">
        <v>295</v>
      </c>
      <c r="R4077" t="str">
        <f t="shared" si="948"/>
        <v>Great</v>
      </c>
      <c r="S4077" t="str">
        <f t="shared" si="949"/>
        <v>Great</v>
      </c>
      <c r="T4077" t="b">
        <f t="shared" si="950"/>
        <v>1</v>
      </c>
      <c r="U4077" t="b">
        <f t="shared" si="951"/>
        <v>1</v>
      </c>
      <c r="V4077" t="str">
        <f t="shared" si="952"/>
        <v>Top Company</v>
      </c>
      <c r="W4077" t="str">
        <f t="shared" si="953"/>
        <v>Don't Buy</v>
      </c>
      <c r="X4077" t="str">
        <f t="shared" si="954"/>
        <v>Not Known</v>
      </c>
      <c r="Z4077" t="str">
        <f t="shared" si="955"/>
        <v>None</v>
      </c>
      <c r="AB4077" t="str">
        <f t="shared" si="956"/>
        <v>0</v>
      </c>
    </row>
    <row r="4078" spans="1:28" x14ac:dyDescent="0.3">
      <c r="A4078">
        <v>4076</v>
      </c>
      <c r="B4078" t="s">
        <v>7863</v>
      </c>
      <c r="C4078" t="str">
        <f t="shared" si="943"/>
        <v>Long</v>
      </c>
      <c r="D4078">
        <v>3.8</v>
      </c>
      <c r="F4078" s="1">
        <f t="shared" si="957"/>
        <v>3.8</v>
      </c>
      <c r="G4078" s="1">
        <f t="shared" si="944"/>
        <v>3.8</v>
      </c>
      <c r="H4078">
        <f t="shared" si="945"/>
        <v>3.8</v>
      </c>
      <c r="I4078" t="s">
        <v>7839</v>
      </c>
      <c r="J4078" t="s">
        <v>22</v>
      </c>
      <c r="K4078" t="s">
        <v>7864</v>
      </c>
      <c r="L4078" t="str">
        <f t="shared" si="946"/>
        <v>Established</v>
      </c>
      <c r="N4078" s="2">
        <f t="shared" si="947"/>
        <v>29</v>
      </c>
      <c r="O4078" t="s">
        <v>62</v>
      </c>
      <c r="P4078" t="s">
        <v>683</v>
      </c>
      <c r="Q4078" t="s">
        <v>19</v>
      </c>
      <c r="R4078" t="str">
        <f t="shared" si="948"/>
        <v>Average</v>
      </c>
      <c r="S4078" t="str">
        <f t="shared" si="949"/>
        <v xml:space="preserve"> </v>
      </c>
      <c r="T4078" t="b">
        <f t="shared" si="950"/>
        <v>0</v>
      </c>
      <c r="U4078" t="b">
        <f t="shared" si="951"/>
        <v>1</v>
      </c>
      <c r="V4078" t="str">
        <f t="shared" si="952"/>
        <v>Average Company</v>
      </c>
      <c r="W4078" t="str">
        <f t="shared" si="953"/>
        <v>Don't Buy</v>
      </c>
      <c r="X4078" t="str">
        <f t="shared" si="954"/>
        <v>Not Known</v>
      </c>
      <c r="Z4078" t="str">
        <f t="shared" si="955"/>
        <v>None</v>
      </c>
      <c r="AB4078" t="str">
        <f t="shared" si="956"/>
        <v>500K</v>
      </c>
    </row>
    <row r="4079" spans="1:28" x14ac:dyDescent="0.3">
      <c r="A4079">
        <v>4077</v>
      </c>
      <c r="B4079" t="s">
        <v>7865</v>
      </c>
      <c r="C4079" t="str">
        <f t="shared" si="943"/>
        <v>Long</v>
      </c>
      <c r="D4079">
        <v>4.0999999999999996</v>
      </c>
      <c r="F4079" s="1">
        <f t="shared" si="957"/>
        <v>4.0999999999999996</v>
      </c>
      <c r="G4079" s="1">
        <f t="shared" si="944"/>
        <v>4.0999999999999996</v>
      </c>
      <c r="H4079">
        <f t="shared" si="945"/>
        <v>4.0999999999999996</v>
      </c>
      <c r="I4079" t="s">
        <v>7839</v>
      </c>
      <c r="J4079" t="s">
        <v>7866</v>
      </c>
      <c r="K4079" t="s">
        <v>5132</v>
      </c>
      <c r="L4079" t="str">
        <f t="shared" si="946"/>
        <v>Established</v>
      </c>
      <c r="N4079" s="2">
        <f t="shared" si="947"/>
        <v>31</v>
      </c>
      <c r="O4079" t="s">
        <v>58</v>
      </c>
      <c r="P4079" t="s">
        <v>147</v>
      </c>
      <c r="Q4079" t="s">
        <v>315</v>
      </c>
      <c r="R4079" t="str">
        <f t="shared" si="948"/>
        <v>Great</v>
      </c>
      <c r="S4079" t="str">
        <f t="shared" si="949"/>
        <v>Great</v>
      </c>
      <c r="T4079" t="b">
        <f t="shared" si="950"/>
        <v>1</v>
      </c>
      <c r="U4079" t="b">
        <f t="shared" si="951"/>
        <v>1</v>
      </c>
      <c r="V4079" t="str">
        <f t="shared" si="952"/>
        <v>Top Company</v>
      </c>
      <c r="W4079" t="str">
        <f t="shared" si="953"/>
        <v>Don't Buy</v>
      </c>
      <c r="X4079" t="str">
        <f t="shared" si="954"/>
        <v>Not Known</v>
      </c>
      <c r="Z4079" t="str">
        <f t="shared" si="955"/>
        <v>None</v>
      </c>
      <c r="AB4079" t="str">
        <f t="shared" si="956"/>
        <v>0</v>
      </c>
    </row>
    <row r="4080" spans="1:28" x14ac:dyDescent="0.3">
      <c r="A4080">
        <v>4078</v>
      </c>
      <c r="B4080" t="s">
        <v>7867</v>
      </c>
      <c r="C4080" t="str">
        <f t="shared" si="943"/>
        <v>Short</v>
      </c>
      <c r="D4080">
        <v>3.7</v>
      </c>
      <c r="F4080" s="1">
        <f t="shared" si="957"/>
        <v>4.2</v>
      </c>
      <c r="G4080" s="1">
        <f t="shared" si="944"/>
        <v>4.2</v>
      </c>
      <c r="H4080">
        <f t="shared" si="945"/>
        <v>3.8000000000000003</v>
      </c>
      <c r="I4080" t="s">
        <v>7839</v>
      </c>
      <c r="J4080" t="s">
        <v>22</v>
      </c>
      <c r="K4080" t="s">
        <v>7868</v>
      </c>
      <c r="L4080" t="str">
        <f t="shared" si="946"/>
        <v>Startup</v>
      </c>
      <c r="N4080" s="2">
        <f t="shared" si="947"/>
        <v>9</v>
      </c>
      <c r="O4080" t="s">
        <v>331</v>
      </c>
      <c r="P4080" t="s">
        <v>683</v>
      </c>
      <c r="Q4080" t="s">
        <v>424</v>
      </c>
      <c r="R4080" t="str">
        <f t="shared" si="948"/>
        <v>Average</v>
      </c>
      <c r="S4080" t="str">
        <f t="shared" si="949"/>
        <v xml:space="preserve"> </v>
      </c>
      <c r="T4080" t="b">
        <f t="shared" si="950"/>
        <v>0</v>
      </c>
      <c r="U4080" t="b">
        <f t="shared" si="951"/>
        <v>1</v>
      </c>
      <c r="V4080" t="str">
        <f t="shared" si="952"/>
        <v>Average Company</v>
      </c>
      <c r="W4080" t="str">
        <f t="shared" si="953"/>
        <v>Don't Buy</v>
      </c>
      <c r="X4080" t="str">
        <f t="shared" si="954"/>
        <v>Not Known</v>
      </c>
      <c r="Z4080" t="str">
        <f t="shared" si="955"/>
        <v>None</v>
      </c>
      <c r="AB4080" t="str">
        <f t="shared" si="956"/>
        <v>0</v>
      </c>
    </row>
    <row r="4081" spans="1:28" x14ac:dyDescent="0.3">
      <c r="A4081">
        <v>4079</v>
      </c>
      <c r="B4081" t="s">
        <v>7869</v>
      </c>
      <c r="C4081" t="str">
        <f t="shared" si="943"/>
        <v>Long</v>
      </c>
      <c r="D4081">
        <v>3.9</v>
      </c>
      <c r="F4081" s="1">
        <f t="shared" si="957"/>
        <v>3.9</v>
      </c>
      <c r="G4081" s="1">
        <f t="shared" si="944"/>
        <v>3.9</v>
      </c>
      <c r="H4081">
        <f t="shared" si="945"/>
        <v>3.9</v>
      </c>
      <c r="I4081" t="s">
        <v>7839</v>
      </c>
      <c r="J4081" t="s">
        <v>22</v>
      </c>
      <c r="K4081" t="s">
        <v>5646</v>
      </c>
      <c r="L4081" t="str">
        <f t="shared" si="946"/>
        <v>Established</v>
      </c>
      <c r="N4081" s="2">
        <f t="shared" si="947"/>
        <v>12</v>
      </c>
      <c r="O4081" t="s">
        <v>267</v>
      </c>
      <c r="P4081" t="s">
        <v>181</v>
      </c>
      <c r="Q4081" t="s">
        <v>1630</v>
      </c>
      <c r="R4081" t="str">
        <f t="shared" si="948"/>
        <v>Average</v>
      </c>
      <c r="S4081" t="str">
        <f t="shared" si="949"/>
        <v xml:space="preserve"> </v>
      </c>
      <c r="T4081" t="b">
        <f t="shared" si="950"/>
        <v>0</v>
      </c>
      <c r="U4081" t="b">
        <f t="shared" si="951"/>
        <v>1</v>
      </c>
      <c r="V4081" t="str">
        <f t="shared" si="952"/>
        <v>Average Company</v>
      </c>
      <c r="W4081" t="str">
        <f t="shared" si="953"/>
        <v>Don't Buy</v>
      </c>
      <c r="X4081" t="str">
        <f t="shared" si="954"/>
        <v>Not Known</v>
      </c>
      <c r="Z4081" t="str">
        <f t="shared" si="955"/>
        <v>None</v>
      </c>
      <c r="AB4081" t="str">
        <f t="shared" si="956"/>
        <v>0</v>
      </c>
    </row>
    <row r="4082" spans="1:28" x14ac:dyDescent="0.3">
      <c r="A4082">
        <v>4080</v>
      </c>
      <c r="B4082" t="s">
        <v>7870</v>
      </c>
      <c r="C4082" t="str">
        <f t="shared" si="943"/>
        <v>Long</v>
      </c>
      <c r="D4082">
        <v>4.4000000000000004</v>
      </c>
      <c r="F4082" s="1">
        <f t="shared" si="957"/>
        <v>4.9000000000000004</v>
      </c>
      <c r="G4082" s="1">
        <f t="shared" si="944"/>
        <v>4.9000000000000004</v>
      </c>
      <c r="H4082">
        <f t="shared" si="945"/>
        <v>4.5</v>
      </c>
      <c r="I4082" t="s">
        <v>7839</v>
      </c>
      <c r="J4082" t="s">
        <v>22</v>
      </c>
      <c r="K4082" t="s">
        <v>7144</v>
      </c>
      <c r="L4082" t="str">
        <f t="shared" si="946"/>
        <v>Startup</v>
      </c>
      <c r="N4082" s="2">
        <f t="shared" si="947"/>
        <v>5</v>
      </c>
      <c r="O4082" t="s">
        <v>138</v>
      </c>
      <c r="P4082" t="s">
        <v>683</v>
      </c>
      <c r="Q4082" t="s">
        <v>235</v>
      </c>
      <c r="R4082" t="str">
        <f t="shared" si="948"/>
        <v>Great</v>
      </c>
      <c r="S4082" t="str">
        <f t="shared" si="949"/>
        <v>Great</v>
      </c>
      <c r="T4082" t="b">
        <f t="shared" si="950"/>
        <v>0</v>
      </c>
      <c r="U4082" t="b">
        <f t="shared" si="951"/>
        <v>1</v>
      </c>
      <c r="V4082" t="str">
        <f t="shared" si="952"/>
        <v>Average Company</v>
      </c>
      <c r="W4082" t="str">
        <f t="shared" si="953"/>
        <v>Don't Buy</v>
      </c>
      <c r="X4082" t="str">
        <f t="shared" si="954"/>
        <v>Not Known</v>
      </c>
      <c r="Z4082" t="str">
        <f t="shared" si="955"/>
        <v>None</v>
      </c>
      <c r="AB4082" t="str">
        <f t="shared" si="956"/>
        <v>0</v>
      </c>
    </row>
    <row r="4083" spans="1:28" x14ac:dyDescent="0.3">
      <c r="A4083">
        <v>4081</v>
      </c>
      <c r="B4083" t="s">
        <v>7871</v>
      </c>
      <c r="C4083" t="str">
        <f t="shared" si="943"/>
        <v>Long</v>
      </c>
      <c r="D4083">
        <v>4.9000000000000004</v>
      </c>
      <c r="F4083" s="1">
        <f t="shared" si="957"/>
        <v>5</v>
      </c>
      <c r="G4083" s="1">
        <f t="shared" si="944"/>
        <v>5.4</v>
      </c>
      <c r="H4083">
        <f t="shared" si="945"/>
        <v>5</v>
      </c>
      <c r="I4083" t="s">
        <v>7839</v>
      </c>
      <c r="J4083" t="s">
        <v>22</v>
      </c>
      <c r="K4083" t="s">
        <v>7872</v>
      </c>
      <c r="L4083" t="str">
        <f t="shared" si="946"/>
        <v>Startup</v>
      </c>
      <c r="N4083" s="2">
        <f t="shared" si="947"/>
        <v>7</v>
      </c>
      <c r="O4083" t="s">
        <v>318</v>
      </c>
      <c r="P4083" t="s">
        <v>1308</v>
      </c>
      <c r="Q4083" t="s">
        <v>19</v>
      </c>
      <c r="R4083" t="str">
        <f t="shared" si="948"/>
        <v>Great</v>
      </c>
      <c r="S4083" t="str">
        <f t="shared" si="949"/>
        <v>Great</v>
      </c>
      <c r="T4083" t="b">
        <f t="shared" si="950"/>
        <v>0</v>
      </c>
      <c r="U4083" t="b">
        <f t="shared" si="951"/>
        <v>1</v>
      </c>
      <c r="V4083" t="str">
        <f t="shared" si="952"/>
        <v>Average Company</v>
      </c>
      <c r="W4083" t="str">
        <f t="shared" si="953"/>
        <v>Don't Buy</v>
      </c>
      <c r="X4083" t="str">
        <f t="shared" si="954"/>
        <v>Not Known</v>
      </c>
      <c r="Z4083" t="str">
        <f t="shared" si="955"/>
        <v>None</v>
      </c>
      <c r="AB4083" t="str">
        <f t="shared" si="956"/>
        <v>1Million</v>
      </c>
    </row>
    <row r="4084" spans="1:28" x14ac:dyDescent="0.3">
      <c r="A4084">
        <v>4082</v>
      </c>
      <c r="B4084" t="s">
        <v>7873</v>
      </c>
      <c r="C4084" t="str">
        <f t="shared" si="943"/>
        <v>Long</v>
      </c>
      <c r="D4084">
        <v>3.8</v>
      </c>
      <c r="F4084" s="1">
        <f t="shared" si="957"/>
        <v>3.8</v>
      </c>
      <c r="G4084" s="1">
        <f t="shared" si="944"/>
        <v>3.8</v>
      </c>
      <c r="H4084">
        <f t="shared" si="945"/>
        <v>3.8</v>
      </c>
      <c r="I4084" t="s">
        <v>7839</v>
      </c>
      <c r="J4084" t="s">
        <v>22</v>
      </c>
      <c r="K4084" t="s">
        <v>4999</v>
      </c>
      <c r="L4084" t="str">
        <f t="shared" si="946"/>
        <v>Established</v>
      </c>
      <c r="N4084" s="2">
        <f t="shared" si="947"/>
        <v>35</v>
      </c>
      <c r="O4084" t="s">
        <v>249</v>
      </c>
      <c r="P4084" t="s">
        <v>691</v>
      </c>
      <c r="Q4084" t="s">
        <v>378</v>
      </c>
      <c r="R4084" t="str">
        <f t="shared" si="948"/>
        <v>Average</v>
      </c>
      <c r="S4084" t="str">
        <f t="shared" si="949"/>
        <v xml:space="preserve"> </v>
      </c>
      <c r="T4084" t="b">
        <f t="shared" si="950"/>
        <v>0</v>
      </c>
      <c r="U4084" t="b">
        <f t="shared" si="951"/>
        <v>1</v>
      </c>
      <c r="V4084" t="str">
        <f t="shared" si="952"/>
        <v>Average Company</v>
      </c>
      <c r="W4084" t="str">
        <f t="shared" si="953"/>
        <v>Don't Buy</v>
      </c>
      <c r="X4084" t="str">
        <f t="shared" si="954"/>
        <v>Not Known</v>
      </c>
      <c r="Z4084" t="str">
        <f t="shared" si="955"/>
        <v>None</v>
      </c>
      <c r="AB4084" t="str">
        <f t="shared" si="956"/>
        <v>0</v>
      </c>
    </row>
    <row r="4085" spans="1:28" x14ac:dyDescent="0.3">
      <c r="A4085">
        <v>4083</v>
      </c>
      <c r="B4085" t="s">
        <v>7874</v>
      </c>
      <c r="C4085" t="str">
        <f t="shared" si="943"/>
        <v>Long</v>
      </c>
      <c r="D4085">
        <v>4.2</v>
      </c>
      <c r="F4085" s="1" t="e">
        <f t="shared" si="957"/>
        <v>#VALUE!</v>
      </c>
      <c r="G4085" s="1" t="e">
        <f t="shared" si="944"/>
        <v>#VALUE!</v>
      </c>
      <c r="H4085" t="e">
        <f t="shared" si="945"/>
        <v>#VALUE!</v>
      </c>
      <c r="I4085" t="s">
        <v>7839</v>
      </c>
      <c r="J4085" t="s">
        <v>4614</v>
      </c>
      <c r="K4085" t="s">
        <v>147</v>
      </c>
      <c r="L4085" t="e">
        <f t="shared" si="946"/>
        <v>#VALUE!</v>
      </c>
      <c r="N4085" s="2" t="e">
        <f t="shared" si="947"/>
        <v>#VALUE!</v>
      </c>
      <c r="Q4085" t="s">
        <v>7875</v>
      </c>
      <c r="R4085" t="str">
        <f t="shared" si="948"/>
        <v>Great</v>
      </c>
      <c r="S4085" t="str">
        <f t="shared" si="949"/>
        <v>Great</v>
      </c>
      <c r="T4085" t="e">
        <f t="shared" si="950"/>
        <v>#VALUE!</v>
      </c>
      <c r="U4085" t="e">
        <f t="shared" si="951"/>
        <v>#VALUE!</v>
      </c>
      <c r="V4085" t="e">
        <f t="shared" si="952"/>
        <v>#VALUE!</v>
      </c>
      <c r="W4085" t="str">
        <f t="shared" si="953"/>
        <v>Don't Buy</v>
      </c>
      <c r="X4085" t="str">
        <f t="shared" si="954"/>
        <v>Not Known</v>
      </c>
      <c r="Z4085" t="e">
        <f t="shared" si="955"/>
        <v>#VALUE!</v>
      </c>
      <c r="AB4085" t="str">
        <f t="shared" si="956"/>
        <v>0</v>
      </c>
    </row>
    <row r="4086" spans="1:28" x14ac:dyDescent="0.3">
      <c r="A4086">
        <v>4084</v>
      </c>
      <c r="B4086" t="s">
        <v>7876</v>
      </c>
      <c r="C4086" t="str">
        <f t="shared" si="943"/>
        <v>Long</v>
      </c>
      <c r="D4086">
        <v>3.2</v>
      </c>
      <c r="F4086" s="1">
        <f t="shared" si="957"/>
        <v>3.2</v>
      </c>
      <c r="G4086" s="1">
        <f t="shared" si="944"/>
        <v>3.2</v>
      </c>
      <c r="H4086">
        <f t="shared" si="945"/>
        <v>3.2</v>
      </c>
      <c r="I4086" t="s">
        <v>7839</v>
      </c>
      <c r="J4086" t="s">
        <v>2772</v>
      </c>
      <c r="K4086" t="s">
        <v>1765</v>
      </c>
      <c r="L4086" t="str">
        <f t="shared" si="946"/>
        <v>Established</v>
      </c>
      <c r="N4086" s="2">
        <f t="shared" si="947"/>
        <v>51</v>
      </c>
      <c r="O4086" t="s">
        <v>1308</v>
      </c>
      <c r="Q4086" t="s">
        <v>80</v>
      </c>
      <c r="R4086" t="str">
        <f t="shared" si="948"/>
        <v>Average</v>
      </c>
      <c r="S4086" t="str">
        <f t="shared" si="949"/>
        <v xml:space="preserve"> </v>
      </c>
      <c r="T4086" t="b">
        <f t="shared" si="950"/>
        <v>0</v>
      </c>
      <c r="U4086" t="b">
        <f t="shared" si="951"/>
        <v>0</v>
      </c>
      <c r="V4086" t="str">
        <f t="shared" si="952"/>
        <v>Average Company</v>
      </c>
      <c r="W4086" t="str">
        <f t="shared" si="953"/>
        <v>Don't Buy</v>
      </c>
      <c r="X4086" t="str">
        <f t="shared" si="954"/>
        <v>Not Known</v>
      </c>
      <c r="Z4086" t="str">
        <f t="shared" si="955"/>
        <v>None</v>
      </c>
      <c r="AB4086" t="str">
        <f t="shared" si="956"/>
        <v>0</v>
      </c>
    </row>
    <row r="4087" spans="1:28" x14ac:dyDescent="0.3">
      <c r="A4087">
        <v>4085</v>
      </c>
      <c r="B4087" t="s">
        <v>7877</v>
      </c>
      <c r="C4087" t="str">
        <f t="shared" si="943"/>
        <v>Long</v>
      </c>
      <c r="D4087">
        <v>4</v>
      </c>
      <c r="F4087" s="1" t="e">
        <f t="shared" si="957"/>
        <v>#VALUE!</v>
      </c>
      <c r="G4087" s="1" t="e">
        <f t="shared" si="944"/>
        <v>#VALUE!</v>
      </c>
      <c r="H4087" t="e">
        <f t="shared" si="945"/>
        <v>#VALUE!</v>
      </c>
      <c r="I4087" t="s">
        <v>7839</v>
      </c>
      <c r="J4087" t="s">
        <v>7878</v>
      </c>
      <c r="K4087" t="s">
        <v>181</v>
      </c>
      <c r="L4087" t="e">
        <f t="shared" si="946"/>
        <v>#VALUE!</v>
      </c>
      <c r="N4087" s="2" t="e">
        <f t="shared" si="947"/>
        <v>#VALUE!</v>
      </c>
      <c r="R4087" t="str">
        <f t="shared" si="948"/>
        <v>Average</v>
      </c>
      <c r="S4087" t="str">
        <f t="shared" si="949"/>
        <v xml:space="preserve"> </v>
      </c>
      <c r="T4087" t="e">
        <f t="shared" si="950"/>
        <v>#VALUE!</v>
      </c>
      <c r="U4087" t="e">
        <f t="shared" si="951"/>
        <v>#VALUE!</v>
      </c>
      <c r="V4087" t="e">
        <f t="shared" si="952"/>
        <v>#VALUE!</v>
      </c>
      <c r="W4087" t="str">
        <f t="shared" si="953"/>
        <v>Don't Buy</v>
      </c>
      <c r="X4087" t="str">
        <f t="shared" si="954"/>
        <v>Not Known</v>
      </c>
      <c r="Z4087" t="e">
        <f t="shared" si="955"/>
        <v>#VALUE!</v>
      </c>
      <c r="AB4087" t="str">
        <f t="shared" si="956"/>
        <v>0</v>
      </c>
    </row>
    <row r="4088" spans="1:28" x14ac:dyDescent="0.3">
      <c r="A4088">
        <v>4086</v>
      </c>
      <c r="B4088" t="s">
        <v>7879</v>
      </c>
      <c r="C4088" t="str">
        <f t="shared" si="943"/>
        <v>Long</v>
      </c>
      <c r="D4088">
        <v>3.8</v>
      </c>
      <c r="F4088" s="1">
        <f t="shared" si="957"/>
        <v>3.8</v>
      </c>
      <c r="G4088" s="1">
        <f t="shared" si="944"/>
        <v>3.8</v>
      </c>
      <c r="H4088">
        <f t="shared" si="945"/>
        <v>3.8</v>
      </c>
      <c r="I4088" t="s">
        <v>7839</v>
      </c>
      <c r="J4088" t="s">
        <v>22</v>
      </c>
      <c r="K4088" t="s">
        <v>7880</v>
      </c>
      <c r="L4088" t="str">
        <f t="shared" si="946"/>
        <v>Established</v>
      </c>
      <c r="N4088" s="2">
        <f t="shared" si="947"/>
        <v>23</v>
      </c>
      <c r="O4088" t="s">
        <v>230</v>
      </c>
      <c r="P4088" t="s">
        <v>691</v>
      </c>
      <c r="Q4088" t="s">
        <v>70</v>
      </c>
      <c r="R4088" t="str">
        <f t="shared" si="948"/>
        <v>Average</v>
      </c>
      <c r="S4088" t="str">
        <f t="shared" si="949"/>
        <v xml:space="preserve"> </v>
      </c>
      <c r="T4088" t="b">
        <f t="shared" si="950"/>
        <v>0</v>
      </c>
      <c r="U4088" t="b">
        <f t="shared" si="951"/>
        <v>1</v>
      </c>
      <c r="V4088" t="str">
        <f t="shared" si="952"/>
        <v>Average Company</v>
      </c>
      <c r="W4088" t="str">
        <f t="shared" si="953"/>
        <v>Don't Buy</v>
      </c>
      <c r="X4088" t="str">
        <f t="shared" si="954"/>
        <v>Not Known</v>
      </c>
      <c r="Z4088" t="str">
        <f t="shared" si="955"/>
        <v>None</v>
      </c>
      <c r="AB4088" t="str">
        <f t="shared" si="956"/>
        <v>0</v>
      </c>
    </row>
    <row r="4089" spans="1:28" x14ac:dyDescent="0.3">
      <c r="A4089">
        <v>4087</v>
      </c>
      <c r="B4089" t="s">
        <v>7881</v>
      </c>
      <c r="C4089" t="str">
        <f t="shared" si="943"/>
        <v>Short</v>
      </c>
      <c r="D4089">
        <v>4.5</v>
      </c>
      <c r="F4089" s="1">
        <f t="shared" si="957"/>
        <v>4.5</v>
      </c>
      <c r="G4089" s="1">
        <f t="shared" si="944"/>
        <v>4.5</v>
      </c>
      <c r="H4089">
        <f t="shared" si="945"/>
        <v>4.5</v>
      </c>
      <c r="I4089" t="s">
        <v>7839</v>
      </c>
      <c r="J4089" t="s">
        <v>22</v>
      </c>
      <c r="K4089" t="s">
        <v>7882</v>
      </c>
      <c r="L4089" t="str">
        <f t="shared" si="946"/>
        <v>Established</v>
      </c>
      <c r="N4089" s="2">
        <f t="shared" si="947"/>
        <v>27</v>
      </c>
      <c r="O4089" t="s">
        <v>109</v>
      </c>
      <c r="P4089" t="s">
        <v>147</v>
      </c>
      <c r="Q4089" t="s">
        <v>6074</v>
      </c>
      <c r="R4089" t="str">
        <f t="shared" si="948"/>
        <v>Great</v>
      </c>
      <c r="S4089" t="str">
        <f t="shared" si="949"/>
        <v>Great</v>
      </c>
      <c r="T4089" t="b">
        <f t="shared" si="950"/>
        <v>1</v>
      </c>
      <c r="U4089" t="b">
        <f t="shared" si="951"/>
        <v>1</v>
      </c>
      <c r="V4089" t="str">
        <f t="shared" si="952"/>
        <v>Top Company</v>
      </c>
      <c r="W4089" t="str">
        <f t="shared" si="953"/>
        <v>Don't Buy</v>
      </c>
      <c r="X4089" t="str">
        <f t="shared" si="954"/>
        <v>Not Known</v>
      </c>
      <c r="Z4089" t="str">
        <f t="shared" si="955"/>
        <v>None</v>
      </c>
      <c r="AB4089" t="str">
        <f t="shared" si="956"/>
        <v>0</v>
      </c>
    </row>
    <row r="4090" spans="1:28" x14ac:dyDescent="0.3">
      <c r="A4090">
        <v>4088</v>
      </c>
      <c r="B4090" t="s">
        <v>7883</v>
      </c>
      <c r="C4090" t="str">
        <f t="shared" si="943"/>
        <v>Short</v>
      </c>
      <c r="D4090">
        <v>3.5</v>
      </c>
      <c r="F4090" s="1">
        <f t="shared" si="957"/>
        <v>3.5</v>
      </c>
      <c r="G4090" s="1">
        <f t="shared" si="944"/>
        <v>3.5</v>
      </c>
      <c r="H4090">
        <f t="shared" si="945"/>
        <v>3.5</v>
      </c>
      <c r="I4090" t="s">
        <v>878</v>
      </c>
      <c r="J4090" t="s">
        <v>22</v>
      </c>
      <c r="K4090" t="s">
        <v>3912</v>
      </c>
      <c r="L4090" t="str">
        <f t="shared" si="946"/>
        <v>Established</v>
      </c>
      <c r="N4090" s="2">
        <f t="shared" si="947"/>
        <v>11</v>
      </c>
      <c r="O4090" t="s">
        <v>146</v>
      </c>
      <c r="P4090" t="s">
        <v>691</v>
      </c>
      <c r="Q4090" t="s">
        <v>44</v>
      </c>
      <c r="R4090" t="str">
        <f t="shared" si="948"/>
        <v>Average</v>
      </c>
      <c r="S4090" t="str">
        <f t="shared" si="949"/>
        <v xml:space="preserve"> </v>
      </c>
      <c r="T4090" t="b">
        <f t="shared" si="950"/>
        <v>0</v>
      </c>
      <c r="U4090" t="b">
        <f t="shared" si="951"/>
        <v>0</v>
      </c>
      <c r="V4090" t="str">
        <f t="shared" si="952"/>
        <v>Average Company</v>
      </c>
      <c r="W4090" t="str">
        <f t="shared" si="953"/>
        <v>Don't Buy</v>
      </c>
      <c r="X4090" t="str">
        <f t="shared" si="954"/>
        <v>Not Known</v>
      </c>
      <c r="Z4090" t="str">
        <f t="shared" si="955"/>
        <v>None</v>
      </c>
      <c r="AB4090" t="str">
        <f t="shared" si="956"/>
        <v>0</v>
      </c>
    </row>
    <row r="4091" spans="1:28" x14ac:dyDescent="0.3">
      <c r="A4091">
        <v>4089</v>
      </c>
      <c r="B4091" t="s">
        <v>7884</v>
      </c>
      <c r="C4091" t="str">
        <f t="shared" si="943"/>
        <v>Long</v>
      </c>
      <c r="D4091">
        <v>3.7</v>
      </c>
      <c r="F4091" s="1">
        <f t="shared" si="957"/>
        <v>3.7</v>
      </c>
      <c r="G4091" s="1">
        <f t="shared" si="944"/>
        <v>3.7</v>
      </c>
      <c r="H4091">
        <f t="shared" si="945"/>
        <v>3.7</v>
      </c>
      <c r="I4091" t="s">
        <v>7885</v>
      </c>
      <c r="J4091" t="s">
        <v>10</v>
      </c>
      <c r="K4091" t="s">
        <v>4271</v>
      </c>
      <c r="L4091" t="str">
        <f t="shared" si="946"/>
        <v>Established</v>
      </c>
      <c r="N4091" s="2">
        <f t="shared" si="947"/>
        <v>66</v>
      </c>
      <c r="O4091" t="s">
        <v>803</v>
      </c>
      <c r="P4091" t="s">
        <v>683</v>
      </c>
      <c r="Q4091" t="s">
        <v>28</v>
      </c>
      <c r="R4091" t="str">
        <f t="shared" si="948"/>
        <v>Average</v>
      </c>
      <c r="S4091" t="str">
        <f t="shared" si="949"/>
        <v xml:space="preserve"> </v>
      </c>
      <c r="T4091" t="b">
        <f t="shared" si="950"/>
        <v>0</v>
      </c>
      <c r="U4091" t="b">
        <f t="shared" si="951"/>
        <v>1</v>
      </c>
      <c r="V4091" t="str">
        <f t="shared" si="952"/>
        <v>Average Company</v>
      </c>
      <c r="W4091" t="str">
        <f t="shared" si="953"/>
        <v>Don't Buy</v>
      </c>
      <c r="X4091" t="str">
        <f t="shared" si="954"/>
        <v>Bombay Finance</v>
      </c>
      <c r="Z4091" t="str">
        <f t="shared" si="955"/>
        <v>None</v>
      </c>
      <c r="AB4091" t="str">
        <f t="shared" si="956"/>
        <v>500K</v>
      </c>
    </row>
    <row r="4092" spans="1:28" x14ac:dyDescent="0.3">
      <c r="A4092">
        <v>4090</v>
      </c>
      <c r="B4092" t="s">
        <v>7886</v>
      </c>
      <c r="C4092" t="str">
        <f t="shared" si="943"/>
        <v>Short</v>
      </c>
      <c r="D4092">
        <v>4</v>
      </c>
      <c r="F4092" s="1">
        <f t="shared" si="957"/>
        <v>4</v>
      </c>
      <c r="G4092" s="1">
        <f t="shared" si="944"/>
        <v>4</v>
      </c>
      <c r="H4092">
        <f t="shared" si="945"/>
        <v>4</v>
      </c>
      <c r="I4092" t="s">
        <v>7885</v>
      </c>
      <c r="J4092" t="s">
        <v>22</v>
      </c>
      <c r="K4092" t="s">
        <v>2142</v>
      </c>
      <c r="L4092" t="str">
        <f t="shared" si="946"/>
        <v>Established</v>
      </c>
      <c r="N4092" s="2">
        <f t="shared" si="947"/>
        <v>62</v>
      </c>
      <c r="O4092" t="s">
        <v>446</v>
      </c>
      <c r="P4092" t="s">
        <v>147</v>
      </c>
      <c r="Q4092" t="s">
        <v>378</v>
      </c>
      <c r="R4092" t="str">
        <f t="shared" si="948"/>
        <v>Average</v>
      </c>
      <c r="S4092" t="str">
        <f t="shared" si="949"/>
        <v xml:space="preserve"> </v>
      </c>
      <c r="T4092" t="b">
        <f t="shared" si="950"/>
        <v>0</v>
      </c>
      <c r="U4092" t="b">
        <f t="shared" si="951"/>
        <v>1</v>
      </c>
      <c r="V4092" t="str">
        <f t="shared" si="952"/>
        <v>Average Company</v>
      </c>
      <c r="W4092" t="str">
        <f t="shared" si="953"/>
        <v>Don't Buy</v>
      </c>
      <c r="X4092" t="str">
        <f t="shared" si="954"/>
        <v>Not Known</v>
      </c>
      <c r="Z4092" t="str">
        <f t="shared" si="955"/>
        <v>None</v>
      </c>
      <c r="AB4092" t="str">
        <f t="shared" si="956"/>
        <v>0</v>
      </c>
    </row>
    <row r="4093" spans="1:28" x14ac:dyDescent="0.3">
      <c r="A4093">
        <v>4091</v>
      </c>
      <c r="B4093" t="s">
        <v>7887</v>
      </c>
      <c r="C4093" t="str">
        <f t="shared" si="943"/>
        <v>Long</v>
      </c>
      <c r="D4093">
        <v>3.5</v>
      </c>
      <c r="F4093" s="1">
        <f t="shared" si="957"/>
        <v>3.5</v>
      </c>
      <c r="G4093" s="1">
        <f t="shared" si="944"/>
        <v>3.5</v>
      </c>
      <c r="H4093">
        <f t="shared" si="945"/>
        <v>3.5</v>
      </c>
      <c r="I4093" t="s">
        <v>7885</v>
      </c>
      <c r="J4093" t="s">
        <v>22</v>
      </c>
      <c r="K4093" t="s">
        <v>7888</v>
      </c>
      <c r="L4093" t="str">
        <f t="shared" si="946"/>
        <v>Established</v>
      </c>
      <c r="N4093" s="2">
        <f t="shared" si="947"/>
        <v>33</v>
      </c>
      <c r="O4093" t="s">
        <v>18</v>
      </c>
      <c r="P4093" t="s">
        <v>147</v>
      </c>
      <c r="Q4093" t="s">
        <v>28</v>
      </c>
      <c r="R4093" t="str">
        <f t="shared" si="948"/>
        <v>Average</v>
      </c>
      <c r="S4093" t="str">
        <f t="shared" si="949"/>
        <v xml:space="preserve"> </v>
      </c>
      <c r="T4093" t="b">
        <f t="shared" si="950"/>
        <v>0</v>
      </c>
      <c r="U4093" t="b">
        <f t="shared" si="951"/>
        <v>0</v>
      </c>
      <c r="V4093" t="str">
        <f t="shared" si="952"/>
        <v>Average Company</v>
      </c>
      <c r="W4093" t="str">
        <f t="shared" si="953"/>
        <v>Don't Buy</v>
      </c>
      <c r="X4093" t="str">
        <f t="shared" si="954"/>
        <v>Not Known</v>
      </c>
      <c r="Z4093" t="str">
        <f t="shared" si="955"/>
        <v>None</v>
      </c>
      <c r="AB4093" t="str">
        <f t="shared" si="956"/>
        <v>500K</v>
      </c>
    </row>
    <row r="4094" spans="1:28" x14ac:dyDescent="0.3">
      <c r="A4094">
        <v>4092</v>
      </c>
      <c r="B4094" t="s">
        <v>7889</v>
      </c>
      <c r="C4094" t="str">
        <f t="shared" si="943"/>
        <v>Long</v>
      </c>
      <c r="D4094">
        <v>3.9</v>
      </c>
      <c r="F4094" s="1">
        <f t="shared" si="957"/>
        <v>3.9</v>
      </c>
      <c r="G4094" s="1">
        <f t="shared" si="944"/>
        <v>3.9</v>
      </c>
      <c r="H4094">
        <f t="shared" si="945"/>
        <v>3.9</v>
      </c>
      <c r="I4094" t="s">
        <v>7885</v>
      </c>
      <c r="J4094" t="s">
        <v>22</v>
      </c>
      <c r="K4094" t="s">
        <v>7890</v>
      </c>
      <c r="L4094" t="str">
        <f t="shared" si="946"/>
        <v>Established</v>
      </c>
      <c r="N4094" s="2">
        <f t="shared" si="947"/>
        <v>11</v>
      </c>
      <c r="O4094" t="s">
        <v>146</v>
      </c>
      <c r="P4094" t="s">
        <v>147</v>
      </c>
      <c r="Q4094" t="s">
        <v>50</v>
      </c>
      <c r="R4094" t="str">
        <f t="shared" si="948"/>
        <v>Average</v>
      </c>
      <c r="S4094" t="str">
        <f t="shared" si="949"/>
        <v xml:space="preserve"> </v>
      </c>
      <c r="T4094" t="b">
        <f t="shared" si="950"/>
        <v>0</v>
      </c>
      <c r="U4094" t="b">
        <f t="shared" si="951"/>
        <v>1</v>
      </c>
      <c r="V4094" t="str">
        <f t="shared" si="952"/>
        <v>Average Company</v>
      </c>
      <c r="W4094" t="str">
        <f t="shared" si="953"/>
        <v>Buy</v>
      </c>
      <c r="X4094" t="str">
        <f t="shared" si="954"/>
        <v>Not Known</v>
      </c>
      <c r="Z4094" t="str">
        <f t="shared" si="955"/>
        <v>None</v>
      </c>
      <c r="AB4094" t="str">
        <f t="shared" si="956"/>
        <v>0</v>
      </c>
    </row>
    <row r="4095" spans="1:28" x14ac:dyDescent="0.3">
      <c r="A4095">
        <v>4093</v>
      </c>
      <c r="B4095" t="s">
        <v>7891</v>
      </c>
      <c r="C4095" t="str">
        <f t="shared" si="943"/>
        <v>Long</v>
      </c>
      <c r="D4095">
        <v>4</v>
      </c>
      <c r="F4095" s="1">
        <f t="shared" si="957"/>
        <v>4</v>
      </c>
      <c r="G4095" s="1">
        <f t="shared" si="944"/>
        <v>4</v>
      </c>
      <c r="H4095">
        <f t="shared" si="945"/>
        <v>4</v>
      </c>
      <c r="I4095" t="s">
        <v>7885</v>
      </c>
      <c r="J4095" t="s">
        <v>22</v>
      </c>
      <c r="K4095" t="s">
        <v>797</v>
      </c>
      <c r="L4095" t="str">
        <f t="shared" si="946"/>
        <v>Established</v>
      </c>
      <c r="N4095" s="2">
        <f t="shared" si="947"/>
        <v>12</v>
      </c>
      <c r="O4095" t="s">
        <v>267</v>
      </c>
      <c r="P4095" t="s">
        <v>1308</v>
      </c>
      <c r="Q4095" t="s">
        <v>284</v>
      </c>
      <c r="R4095" t="str">
        <f t="shared" si="948"/>
        <v>Average</v>
      </c>
      <c r="S4095" t="str">
        <f t="shared" si="949"/>
        <v xml:space="preserve"> </v>
      </c>
      <c r="T4095" t="b">
        <f t="shared" si="950"/>
        <v>0</v>
      </c>
      <c r="U4095" t="b">
        <f t="shared" si="951"/>
        <v>1</v>
      </c>
      <c r="V4095" t="str">
        <f t="shared" si="952"/>
        <v>Average Company</v>
      </c>
      <c r="W4095" t="str">
        <f t="shared" si="953"/>
        <v>Buy</v>
      </c>
      <c r="X4095" t="str">
        <f t="shared" si="954"/>
        <v>Not Known</v>
      </c>
      <c r="Z4095" t="str">
        <f t="shared" si="955"/>
        <v>None</v>
      </c>
      <c r="AB4095" t="str">
        <f t="shared" si="956"/>
        <v>0</v>
      </c>
    </row>
    <row r="4096" spans="1:28" x14ac:dyDescent="0.3">
      <c r="A4096">
        <v>4094</v>
      </c>
      <c r="B4096" t="s">
        <v>7892</v>
      </c>
      <c r="C4096" t="str">
        <f t="shared" si="943"/>
        <v>Long</v>
      </c>
      <c r="D4096">
        <v>3.9</v>
      </c>
      <c r="F4096" s="1">
        <f t="shared" si="957"/>
        <v>3.9</v>
      </c>
      <c r="G4096" s="1">
        <f t="shared" si="944"/>
        <v>3.9</v>
      </c>
      <c r="H4096">
        <f t="shared" si="945"/>
        <v>3.9</v>
      </c>
      <c r="I4096" t="s">
        <v>7885</v>
      </c>
      <c r="J4096" t="s">
        <v>22</v>
      </c>
      <c r="K4096" t="s">
        <v>6678</v>
      </c>
      <c r="L4096" t="str">
        <f t="shared" si="946"/>
        <v>Established</v>
      </c>
      <c r="N4096" s="2">
        <f t="shared" si="947"/>
        <v>13</v>
      </c>
      <c r="O4096" t="s">
        <v>299</v>
      </c>
      <c r="P4096" t="s">
        <v>691</v>
      </c>
      <c r="Q4096" t="s">
        <v>19</v>
      </c>
      <c r="R4096" t="str">
        <f t="shared" si="948"/>
        <v>Average</v>
      </c>
      <c r="S4096" t="str">
        <f t="shared" si="949"/>
        <v xml:space="preserve"> </v>
      </c>
      <c r="T4096" t="b">
        <f t="shared" si="950"/>
        <v>0</v>
      </c>
      <c r="U4096" t="b">
        <f t="shared" si="951"/>
        <v>1</v>
      </c>
      <c r="V4096" t="str">
        <f t="shared" si="952"/>
        <v>Average Company</v>
      </c>
      <c r="W4096" t="str">
        <f t="shared" si="953"/>
        <v>Don't Buy</v>
      </c>
      <c r="X4096" t="str">
        <f t="shared" si="954"/>
        <v>Not Known</v>
      </c>
      <c r="Z4096" t="str">
        <f t="shared" si="955"/>
        <v>None</v>
      </c>
      <c r="AB4096" t="str">
        <f t="shared" si="956"/>
        <v>500K</v>
      </c>
    </row>
    <row r="4097" spans="1:28" x14ac:dyDescent="0.3">
      <c r="A4097">
        <v>4095</v>
      </c>
      <c r="B4097" t="s">
        <v>7893</v>
      </c>
      <c r="C4097" t="str">
        <f t="shared" si="943"/>
        <v>Long</v>
      </c>
      <c r="D4097">
        <v>4.4000000000000004</v>
      </c>
      <c r="F4097" s="1">
        <f t="shared" si="957"/>
        <v>4.4000000000000004</v>
      </c>
      <c r="G4097" s="1">
        <f t="shared" si="944"/>
        <v>4.4000000000000004</v>
      </c>
      <c r="H4097">
        <f t="shared" si="945"/>
        <v>4.4000000000000004</v>
      </c>
      <c r="I4097" t="s">
        <v>7885</v>
      </c>
      <c r="J4097" t="s">
        <v>22</v>
      </c>
      <c r="K4097" t="s">
        <v>5529</v>
      </c>
      <c r="L4097" t="str">
        <f t="shared" si="946"/>
        <v>Established</v>
      </c>
      <c r="N4097" s="2">
        <f t="shared" si="947"/>
        <v>59</v>
      </c>
      <c r="O4097" t="s">
        <v>1765</v>
      </c>
      <c r="P4097" t="s">
        <v>147</v>
      </c>
      <c r="Q4097" t="s">
        <v>204</v>
      </c>
      <c r="R4097" t="str">
        <f t="shared" si="948"/>
        <v>Great</v>
      </c>
      <c r="S4097" t="str">
        <f t="shared" si="949"/>
        <v>Great</v>
      </c>
      <c r="T4097" t="b">
        <f t="shared" si="950"/>
        <v>1</v>
      </c>
      <c r="U4097" t="b">
        <f t="shared" si="951"/>
        <v>1</v>
      </c>
      <c r="V4097" t="str">
        <f t="shared" si="952"/>
        <v>Top Company</v>
      </c>
      <c r="W4097" t="str">
        <f t="shared" si="953"/>
        <v>Don't Buy</v>
      </c>
      <c r="X4097" t="str">
        <f t="shared" si="954"/>
        <v>Not Known</v>
      </c>
      <c r="Z4097" t="str">
        <f t="shared" si="955"/>
        <v>None</v>
      </c>
      <c r="AB4097" t="str">
        <f t="shared" si="956"/>
        <v>0</v>
      </c>
    </row>
    <row r="4098" spans="1:28" x14ac:dyDescent="0.3">
      <c r="A4098">
        <v>4096</v>
      </c>
      <c r="B4098" t="s">
        <v>7894</v>
      </c>
      <c r="C4098" t="str">
        <f t="shared" si="943"/>
        <v>Long</v>
      </c>
      <c r="D4098">
        <v>4.3</v>
      </c>
      <c r="F4098" s="1">
        <f t="shared" si="957"/>
        <v>4.3</v>
      </c>
      <c r="G4098" s="1">
        <f t="shared" si="944"/>
        <v>4.3</v>
      </c>
      <c r="H4098">
        <f t="shared" si="945"/>
        <v>4.3</v>
      </c>
      <c r="I4098" t="s">
        <v>7885</v>
      </c>
      <c r="J4098" t="s">
        <v>22</v>
      </c>
      <c r="K4098" t="s">
        <v>6662</v>
      </c>
      <c r="L4098" t="str">
        <f t="shared" si="946"/>
        <v>Established</v>
      </c>
      <c r="N4098" s="2">
        <f t="shared" si="947"/>
        <v>10</v>
      </c>
      <c r="O4098" t="s">
        <v>1029</v>
      </c>
      <c r="P4098" t="s">
        <v>75</v>
      </c>
      <c r="Q4098" t="s">
        <v>918</v>
      </c>
      <c r="R4098" t="str">
        <f t="shared" si="948"/>
        <v>Great</v>
      </c>
      <c r="S4098" t="str">
        <f t="shared" si="949"/>
        <v>Great</v>
      </c>
      <c r="T4098" t="b">
        <f t="shared" si="950"/>
        <v>0</v>
      </c>
      <c r="U4098" t="b">
        <f t="shared" si="951"/>
        <v>1</v>
      </c>
      <c r="V4098" t="str">
        <f t="shared" si="952"/>
        <v>Average Company</v>
      </c>
      <c r="W4098" t="str">
        <f t="shared" si="953"/>
        <v>Don't Buy</v>
      </c>
      <c r="X4098" t="str">
        <f t="shared" si="954"/>
        <v>Not Known</v>
      </c>
      <c r="Z4098" t="str">
        <f t="shared" si="955"/>
        <v>None</v>
      </c>
      <c r="AB4098" t="str">
        <f t="shared" si="956"/>
        <v>0</v>
      </c>
    </row>
    <row r="4099" spans="1:28" x14ac:dyDescent="0.3">
      <c r="A4099">
        <v>4097</v>
      </c>
      <c r="B4099" t="s">
        <v>7895</v>
      </c>
      <c r="C4099" t="str">
        <f t="shared" ref="C4099:C4162" si="958">IF(LEN(B4099)&gt;=10,"Long","Short")</f>
        <v>Long</v>
      </c>
      <c r="D4099">
        <v>4.0999999999999996</v>
      </c>
      <c r="F4099" s="1">
        <f t="shared" si="957"/>
        <v>4.0999999999999996</v>
      </c>
      <c r="G4099" s="1">
        <f t="shared" ref="G4099:G4162" si="959">IF(L4099="Startup",D4099+0.5,D4099)</f>
        <v>4.0999999999999996</v>
      </c>
      <c r="H4099">
        <f t="shared" ref="H4099:H4162" si="960">IF(L4099="Startup",D4099+0.1,D4099)</f>
        <v>4.0999999999999996</v>
      </c>
      <c r="I4099" t="s">
        <v>7885</v>
      </c>
      <c r="J4099" t="s">
        <v>10</v>
      </c>
      <c r="K4099" t="s">
        <v>7896</v>
      </c>
      <c r="L4099" t="str">
        <f t="shared" ref="L4099:L4162" si="961">IF(N4099&lt;10,"Startup","Established")</f>
        <v>Established</v>
      </c>
      <c r="N4099" s="2">
        <f t="shared" ref="N4099:N4162" si="962">INT(LEFT(O4099,2))</f>
        <v>33</v>
      </c>
      <c r="O4099" t="s">
        <v>18</v>
      </c>
      <c r="P4099" t="s">
        <v>683</v>
      </c>
      <c r="Q4099" t="s">
        <v>846</v>
      </c>
      <c r="R4099" t="str">
        <f t="shared" ref="R4099:R4162" si="963">IF(D4099&gt;4,"Great","Average")</f>
        <v>Great</v>
      </c>
      <c r="S4099" t="str">
        <f t="shared" ref="S4099:S4162" si="964">IF(D4099&gt;4,"Great"," ")</f>
        <v>Great</v>
      </c>
      <c r="T4099" t="b">
        <f t="shared" ref="T4099:T4162" si="965">AND(D4099:D14057&gt;4,N4099:N14057&gt;10)</f>
        <v>1</v>
      </c>
      <c r="U4099" t="b">
        <f t="shared" ref="U4099:U4162" si="966">OR(D4099&gt;3.5,N4099&lt;10)</f>
        <v>1</v>
      </c>
      <c r="V4099" t="str">
        <f t="shared" ref="V4099:V4162" si="967">IF(AND(D4099&gt;4,N4099&gt;20),"Top Company","Average Company")</f>
        <v>Top Company</v>
      </c>
      <c r="W4099" t="str">
        <f t="shared" ref="W4099:W4162" si="968">IF(OR(LEFT(B4099,1)="T",LEFT(B4099,1)="G"),"Buy","Don't Buy")</f>
        <v>Don't Buy</v>
      </c>
      <c r="X4099" t="str">
        <f t="shared" ref="X4099:X4162" si="969">IF(IF(Q4099="Financial Services",ISNUMBER(SEARCH("Mumbai",K4099))),"Bombay Finance","Not Known")</f>
        <v>Not Known</v>
      </c>
      <c r="Z4099" t="str">
        <f t="shared" ref="Z4099:Z4162" si="970">IF(AND(OR(ISNUMBER(SEARCH("Bangalore",K4099)),ISNUMBER(SEARCH("Bengaluru",K4099)),ISNUMBER(SEARCH("Chennai",K4099))),N4099&lt;10),"Silicon Valley Startups","None")</f>
        <v>None</v>
      </c>
      <c r="AB4099" t="str">
        <f t="shared" ref="AB4099:AB4162" si="971">IF(AND(OR(Q4099="IT Services &amp; Consulting",Q4099="Financial Services"),D4099&gt;4),"1Million",IF(AND(OR(Q4099="IT Services &amp; Consulting",Q4099="Financial Services"),D4099&lt;=4),"500K",IF(AND(Q4099="Telecom / ISP",D4099&gt;4),"800K","0")))</f>
        <v>0</v>
      </c>
    </row>
    <row r="4100" spans="1:28" x14ac:dyDescent="0.3">
      <c r="A4100">
        <v>4098</v>
      </c>
      <c r="B4100" t="s">
        <v>7897</v>
      </c>
      <c r="C4100" t="str">
        <f t="shared" si="958"/>
        <v>Long</v>
      </c>
      <c r="D4100">
        <v>3.9</v>
      </c>
      <c r="F4100" s="1">
        <f t="shared" si="957"/>
        <v>3.9</v>
      </c>
      <c r="G4100" s="1">
        <f t="shared" si="959"/>
        <v>3.9</v>
      </c>
      <c r="H4100">
        <f t="shared" si="960"/>
        <v>3.9</v>
      </c>
      <c r="I4100" t="s">
        <v>7885</v>
      </c>
      <c r="J4100" t="s">
        <v>22</v>
      </c>
      <c r="K4100" t="s">
        <v>7898</v>
      </c>
      <c r="L4100" t="str">
        <f t="shared" si="961"/>
        <v>Established</v>
      </c>
      <c r="N4100" s="2">
        <f t="shared" si="962"/>
        <v>41</v>
      </c>
      <c r="O4100" t="s">
        <v>39</v>
      </c>
      <c r="P4100" t="s">
        <v>691</v>
      </c>
      <c r="Q4100" t="s">
        <v>372</v>
      </c>
      <c r="R4100" t="str">
        <f t="shared" si="963"/>
        <v>Average</v>
      </c>
      <c r="S4100" t="str">
        <f t="shared" si="964"/>
        <v xml:space="preserve"> </v>
      </c>
      <c r="T4100" t="b">
        <f t="shared" si="965"/>
        <v>0</v>
      </c>
      <c r="U4100" t="b">
        <f t="shared" si="966"/>
        <v>1</v>
      </c>
      <c r="V4100" t="str">
        <f t="shared" si="967"/>
        <v>Average Company</v>
      </c>
      <c r="W4100" t="str">
        <f t="shared" si="968"/>
        <v>Don't Buy</v>
      </c>
      <c r="X4100" t="str">
        <f t="shared" si="969"/>
        <v>Not Known</v>
      </c>
      <c r="Z4100" t="str">
        <f t="shared" si="970"/>
        <v>None</v>
      </c>
      <c r="AB4100" t="str">
        <f t="shared" si="971"/>
        <v>0</v>
      </c>
    </row>
    <row r="4101" spans="1:28" x14ac:dyDescent="0.3">
      <c r="A4101">
        <v>4099</v>
      </c>
      <c r="B4101" t="s">
        <v>7899</v>
      </c>
      <c r="C4101" t="str">
        <f t="shared" si="958"/>
        <v>Long</v>
      </c>
      <c r="D4101">
        <v>4.4000000000000004</v>
      </c>
      <c r="F4101" s="1">
        <f t="shared" si="957"/>
        <v>4.4000000000000004</v>
      </c>
      <c r="G4101" s="1">
        <f t="shared" si="959"/>
        <v>4.4000000000000004</v>
      </c>
      <c r="H4101">
        <f t="shared" si="960"/>
        <v>4.4000000000000004</v>
      </c>
      <c r="I4101" t="s">
        <v>7885</v>
      </c>
      <c r="J4101" t="s">
        <v>10</v>
      </c>
      <c r="K4101" t="s">
        <v>7900</v>
      </c>
      <c r="L4101" t="str">
        <f t="shared" si="961"/>
        <v>Established</v>
      </c>
      <c r="N4101" s="2">
        <f t="shared" si="962"/>
        <v>37</v>
      </c>
      <c r="O4101" t="s">
        <v>538</v>
      </c>
      <c r="P4101" t="s">
        <v>683</v>
      </c>
      <c r="Q4101" t="s">
        <v>315</v>
      </c>
      <c r="R4101" t="str">
        <f t="shared" si="963"/>
        <v>Great</v>
      </c>
      <c r="S4101" t="str">
        <f t="shared" si="964"/>
        <v>Great</v>
      </c>
      <c r="T4101" t="b">
        <f t="shared" si="965"/>
        <v>1</v>
      </c>
      <c r="U4101" t="b">
        <f t="shared" si="966"/>
        <v>1</v>
      </c>
      <c r="V4101" t="str">
        <f t="shared" si="967"/>
        <v>Top Company</v>
      </c>
      <c r="W4101" t="str">
        <f t="shared" si="968"/>
        <v>Don't Buy</v>
      </c>
      <c r="X4101" t="str">
        <f t="shared" si="969"/>
        <v>Not Known</v>
      </c>
      <c r="Z4101" t="str">
        <f t="shared" si="970"/>
        <v>None</v>
      </c>
      <c r="AB4101" t="str">
        <f t="shared" si="971"/>
        <v>0</v>
      </c>
    </row>
    <row r="4102" spans="1:28" x14ac:dyDescent="0.3">
      <c r="A4102">
        <v>4100</v>
      </c>
      <c r="B4102" t="s">
        <v>7901</v>
      </c>
      <c r="C4102" t="str">
        <f t="shared" si="958"/>
        <v>Long</v>
      </c>
      <c r="D4102">
        <v>3.9</v>
      </c>
      <c r="F4102" s="1">
        <f t="shared" si="957"/>
        <v>4.4000000000000004</v>
      </c>
      <c r="G4102" s="1">
        <f t="shared" si="959"/>
        <v>4.4000000000000004</v>
      </c>
      <c r="H4102">
        <f t="shared" si="960"/>
        <v>4</v>
      </c>
      <c r="I4102" t="s">
        <v>7885</v>
      </c>
      <c r="J4102" t="s">
        <v>22</v>
      </c>
      <c r="K4102" t="s">
        <v>944</v>
      </c>
      <c r="L4102" t="str">
        <f t="shared" si="961"/>
        <v>Startup</v>
      </c>
      <c r="N4102" s="2">
        <f t="shared" si="962"/>
        <v>7</v>
      </c>
      <c r="O4102" t="s">
        <v>318</v>
      </c>
      <c r="P4102" t="s">
        <v>3223</v>
      </c>
      <c r="Q4102" t="s">
        <v>1278</v>
      </c>
      <c r="R4102" t="str">
        <f t="shared" si="963"/>
        <v>Average</v>
      </c>
      <c r="S4102" t="str">
        <f t="shared" si="964"/>
        <v xml:space="preserve"> </v>
      </c>
      <c r="T4102" t="b">
        <f t="shared" si="965"/>
        <v>0</v>
      </c>
      <c r="U4102" t="b">
        <f t="shared" si="966"/>
        <v>1</v>
      </c>
      <c r="V4102" t="str">
        <f t="shared" si="967"/>
        <v>Average Company</v>
      </c>
      <c r="W4102" t="str">
        <f t="shared" si="968"/>
        <v>Don't Buy</v>
      </c>
      <c r="X4102" t="str">
        <f t="shared" si="969"/>
        <v>Not Known</v>
      </c>
      <c r="Z4102" t="str">
        <f t="shared" si="970"/>
        <v>None</v>
      </c>
      <c r="AB4102" t="str">
        <f t="shared" si="971"/>
        <v>0</v>
      </c>
    </row>
    <row r="4103" spans="1:28" x14ac:dyDescent="0.3">
      <c r="A4103">
        <v>4101</v>
      </c>
      <c r="B4103" t="s">
        <v>7902</v>
      </c>
      <c r="C4103" t="str">
        <f t="shared" si="958"/>
        <v>Long</v>
      </c>
      <c r="D4103">
        <v>4</v>
      </c>
      <c r="F4103" s="1">
        <f t="shared" si="957"/>
        <v>4</v>
      </c>
      <c r="G4103" s="1">
        <f t="shared" si="959"/>
        <v>4</v>
      </c>
      <c r="H4103">
        <f t="shared" si="960"/>
        <v>4</v>
      </c>
      <c r="I4103" t="s">
        <v>7885</v>
      </c>
      <c r="J4103" t="s">
        <v>10</v>
      </c>
      <c r="K4103" t="s">
        <v>7903</v>
      </c>
      <c r="L4103" t="str">
        <f t="shared" si="961"/>
        <v>Established</v>
      </c>
      <c r="N4103" s="2">
        <f t="shared" si="962"/>
        <v>43</v>
      </c>
      <c r="O4103" t="s">
        <v>289</v>
      </c>
      <c r="P4103" t="s">
        <v>147</v>
      </c>
      <c r="Q4103" t="s">
        <v>372</v>
      </c>
      <c r="R4103" t="str">
        <f t="shared" si="963"/>
        <v>Average</v>
      </c>
      <c r="S4103" t="str">
        <f t="shared" si="964"/>
        <v xml:space="preserve"> </v>
      </c>
      <c r="T4103" t="b">
        <f t="shared" si="965"/>
        <v>0</v>
      </c>
      <c r="U4103" t="b">
        <f t="shared" si="966"/>
        <v>1</v>
      </c>
      <c r="V4103" t="str">
        <f t="shared" si="967"/>
        <v>Average Company</v>
      </c>
      <c r="W4103" t="str">
        <f t="shared" si="968"/>
        <v>Don't Buy</v>
      </c>
      <c r="X4103" t="str">
        <f t="shared" si="969"/>
        <v>Not Known</v>
      </c>
      <c r="Z4103" t="str">
        <f t="shared" si="970"/>
        <v>None</v>
      </c>
      <c r="AB4103" t="str">
        <f t="shared" si="971"/>
        <v>0</v>
      </c>
    </row>
    <row r="4104" spans="1:28" x14ac:dyDescent="0.3">
      <c r="A4104">
        <v>4102</v>
      </c>
      <c r="B4104" t="s">
        <v>7904</v>
      </c>
      <c r="C4104" t="str">
        <f t="shared" si="958"/>
        <v>Long</v>
      </c>
      <c r="D4104">
        <v>3.9</v>
      </c>
      <c r="F4104" s="1">
        <f t="shared" si="957"/>
        <v>3.9</v>
      </c>
      <c r="G4104" s="1">
        <f t="shared" si="959"/>
        <v>3.9</v>
      </c>
      <c r="H4104">
        <f t="shared" si="960"/>
        <v>3.9</v>
      </c>
      <c r="I4104" t="s">
        <v>7885</v>
      </c>
      <c r="J4104" t="s">
        <v>10</v>
      </c>
      <c r="K4104" t="s">
        <v>648</v>
      </c>
      <c r="L4104" t="str">
        <f t="shared" si="961"/>
        <v>Established</v>
      </c>
      <c r="N4104" s="2">
        <f t="shared" si="962"/>
        <v>20</v>
      </c>
      <c r="O4104" t="s">
        <v>151</v>
      </c>
      <c r="P4104" t="s">
        <v>691</v>
      </c>
      <c r="Q4104" t="s">
        <v>80</v>
      </c>
      <c r="R4104" t="str">
        <f t="shared" si="963"/>
        <v>Average</v>
      </c>
      <c r="S4104" t="str">
        <f t="shared" si="964"/>
        <v xml:space="preserve"> </v>
      </c>
      <c r="T4104" t="b">
        <f t="shared" si="965"/>
        <v>0</v>
      </c>
      <c r="U4104" t="b">
        <f t="shared" si="966"/>
        <v>1</v>
      </c>
      <c r="V4104" t="str">
        <f t="shared" si="967"/>
        <v>Average Company</v>
      </c>
      <c r="W4104" t="str">
        <f t="shared" si="968"/>
        <v>Don't Buy</v>
      </c>
      <c r="X4104" t="str">
        <f t="shared" si="969"/>
        <v>Not Known</v>
      </c>
      <c r="Z4104" t="str">
        <f t="shared" si="970"/>
        <v>None</v>
      </c>
      <c r="AB4104" t="str">
        <f t="shared" si="971"/>
        <v>0</v>
      </c>
    </row>
    <row r="4105" spans="1:28" x14ac:dyDescent="0.3">
      <c r="A4105">
        <v>4103</v>
      </c>
      <c r="B4105" t="s">
        <v>7905</v>
      </c>
      <c r="C4105" t="str">
        <f t="shared" si="958"/>
        <v>Long</v>
      </c>
      <c r="D4105">
        <v>3.9</v>
      </c>
      <c r="F4105" s="1">
        <f t="shared" si="957"/>
        <v>3.9</v>
      </c>
      <c r="G4105" s="1">
        <f t="shared" si="959"/>
        <v>3.9</v>
      </c>
      <c r="H4105">
        <f t="shared" si="960"/>
        <v>3.9</v>
      </c>
      <c r="I4105" t="s">
        <v>7885</v>
      </c>
      <c r="J4105" t="s">
        <v>22</v>
      </c>
      <c r="K4105" t="s">
        <v>648</v>
      </c>
      <c r="L4105" t="str">
        <f t="shared" si="961"/>
        <v>Established</v>
      </c>
      <c r="N4105" s="2">
        <f t="shared" si="962"/>
        <v>66</v>
      </c>
      <c r="O4105" t="s">
        <v>803</v>
      </c>
      <c r="P4105" t="s">
        <v>683</v>
      </c>
      <c r="Q4105" t="s">
        <v>918</v>
      </c>
      <c r="R4105" t="str">
        <f t="shared" si="963"/>
        <v>Average</v>
      </c>
      <c r="S4105" t="str">
        <f t="shared" si="964"/>
        <v xml:space="preserve"> </v>
      </c>
      <c r="T4105" t="b">
        <f t="shared" si="965"/>
        <v>0</v>
      </c>
      <c r="U4105" t="b">
        <f t="shared" si="966"/>
        <v>1</v>
      </c>
      <c r="V4105" t="str">
        <f t="shared" si="967"/>
        <v>Average Company</v>
      </c>
      <c r="W4105" t="str">
        <f t="shared" si="968"/>
        <v>Buy</v>
      </c>
      <c r="X4105" t="str">
        <f t="shared" si="969"/>
        <v>Not Known</v>
      </c>
      <c r="Z4105" t="str">
        <f t="shared" si="970"/>
        <v>None</v>
      </c>
      <c r="AB4105" t="str">
        <f t="shared" si="971"/>
        <v>0</v>
      </c>
    </row>
    <row r="4106" spans="1:28" x14ac:dyDescent="0.3">
      <c r="A4106">
        <v>4104</v>
      </c>
      <c r="B4106" t="s">
        <v>7906</v>
      </c>
      <c r="C4106" t="str">
        <f t="shared" si="958"/>
        <v>Long</v>
      </c>
      <c r="D4106">
        <v>3.6</v>
      </c>
      <c r="F4106" s="1">
        <f t="shared" si="957"/>
        <v>3.6</v>
      </c>
      <c r="G4106" s="1">
        <f t="shared" si="959"/>
        <v>3.6</v>
      </c>
      <c r="H4106">
        <f t="shared" si="960"/>
        <v>3.6</v>
      </c>
      <c r="I4106" t="s">
        <v>7885</v>
      </c>
      <c r="J4106" t="s">
        <v>10</v>
      </c>
      <c r="K4106" t="s">
        <v>7907</v>
      </c>
      <c r="L4106" t="str">
        <f t="shared" si="961"/>
        <v>Established</v>
      </c>
      <c r="N4106" s="2">
        <f t="shared" si="962"/>
        <v>30</v>
      </c>
      <c r="O4106" t="s">
        <v>604</v>
      </c>
      <c r="P4106" t="s">
        <v>691</v>
      </c>
      <c r="Q4106" t="s">
        <v>28</v>
      </c>
      <c r="R4106" t="str">
        <f t="shared" si="963"/>
        <v>Average</v>
      </c>
      <c r="S4106" t="str">
        <f t="shared" si="964"/>
        <v xml:space="preserve"> </v>
      </c>
      <c r="T4106" t="b">
        <f t="shared" si="965"/>
        <v>0</v>
      </c>
      <c r="U4106" t="b">
        <f t="shared" si="966"/>
        <v>1</v>
      </c>
      <c r="V4106" t="str">
        <f t="shared" si="967"/>
        <v>Average Company</v>
      </c>
      <c r="W4106" t="str">
        <f t="shared" si="968"/>
        <v>Don't Buy</v>
      </c>
      <c r="X4106" t="str">
        <f t="shared" si="969"/>
        <v>Not Known</v>
      </c>
      <c r="Z4106" t="str">
        <f t="shared" si="970"/>
        <v>None</v>
      </c>
      <c r="AB4106" t="str">
        <f t="shared" si="971"/>
        <v>500K</v>
      </c>
    </row>
    <row r="4107" spans="1:28" x14ac:dyDescent="0.3">
      <c r="A4107">
        <v>4105</v>
      </c>
      <c r="B4107" t="s">
        <v>7908</v>
      </c>
      <c r="C4107" t="str">
        <f t="shared" si="958"/>
        <v>Long</v>
      </c>
      <c r="D4107">
        <v>4</v>
      </c>
      <c r="F4107" s="1">
        <f t="shared" si="957"/>
        <v>4</v>
      </c>
      <c r="G4107" s="1">
        <f t="shared" si="959"/>
        <v>4</v>
      </c>
      <c r="H4107">
        <f t="shared" si="960"/>
        <v>4</v>
      </c>
      <c r="I4107" t="s">
        <v>7885</v>
      </c>
      <c r="J4107" t="s">
        <v>22</v>
      </c>
      <c r="K4107" t="s">
        <v>7909</v>
      </c>
      <c r="L4107" t="str">
        <f t="shared" si="961"/>
        <v>Established</v>
      </c>
      <c r="N4107" s="2">
        <f t="shared" si="962"/>
        <v>19</v>
      </c>
      <c r="O4107" t="s">
        <v>100</v>
      </c>
      <c r="P4107" t="s">
        <v>147</v>
      </c>
      <c r="Q4107" t="s">
        <v>44</v>
      </c>
      <c r="R4107" t="str">
        <f t="shared" si="963"/>
        <v>Average</v>
      </c>
      <c r="S4107" t="str">
        <f t="shared" si="964"/>
        <v xml:space="preserve"> </v>
      </c>
      <c r="T4107" t="b">
        <f t="shared" si="965"/>
        <v>0</v>
      </c>
      <c r="U4107" t="b">
        <f t="shared" si="966"/>
        <v>1</v>
      </c>
      <c r="V4107" t="str">
        <f t="shared" si="967"/>
        <v>Average Company</v>
      </c>
      <c r="W4107" t="str">
        <f t="shared" si="968"/>
        <v>Don't Buy</v>
      </c>
      <c r="X4107" t="str">
        <f t="shared" si="969"/>
        <v>Not Known</v>
      </c>
      <c r="Z4107" t="str">
        <f t="shared" si="970"/>
        <v>None</v>
      </c>
      <c r="AB4107" t="str">
        <f t="shared" si="971"/>
        <v>0</v>
      </c>
    </row>
    <row r="4108" spans="1:28" x14ac:dyDescent="0.3">
      <c r="A4108">
        <v>4106</v>
      </c>
      <c r="B4108" t="s">
        <v>7910</v>
      </c>
      <c r="C4108" t="str">
        <f t="shared" si="958"/>
        <v>Long</v>
      </c>
      <c r="D4108">
        <v>3.9</v>
      </c>
      <c r="F4108" s="1">
        <f t="shared" si="957"/>
        <v>3.9</v>
      </c>
      <c r="G4108" s="1">
        <f t="shared" si="959"/>
        <v>3.9</v>
      </c>
      <c r="H4108">
        <f t="shared" si="960"/>
        <v>3.9</v>
      </c>
      <c r="I4108" t="s">
        <v>7885</v>
      </c>
      <c r="J4108" t="s">
        <v>10</v>
      </c>
      <c r="K4108" t="s">
        <v>3153</v>
      </c>
      <c r="L4108" t="str">
        <f t="shared" si="961"/>
        <v>Established</v>
      </c>
      <c r="N4108" s="2">
        <f t="shared" si="962"/>
        <v>23</v>
      </c>
      <c r="O4108" t="s">
        <v>230</v>
      </c>
      <c r="P4108" t="s">
        <v>147</v>
      </c>
      <c r="Q4108" t="s">
        <v>28</v>
      </c>
      <c r="R4108" t="str">
        <f t="shared" si="963"/>
        <v>Average</v>
      </c>
      <c r="S4108" t="str">
        <f t="shared" si="964"/>
        <v xml:space="preserve"> </v>
      </c>
      <c r="T4108" t="b">
        <f t="shared" si="965"/>
        <v>0</v>
      </c>
      <c r="U4108" t="b">
        <f t="shared" si="966"/>
        <v>1</v>
      </c>
      <c r="V4108" t="str">
        <f t="shared" si="967"/>
        <v>Average Company</v>
      </c>
      <c r="W4108" t="str">
        <f t="shared" si="968"/>
        <v>Don't Buy</v>
      </c>
      <c r="X4108" t="str">
        <f t="shared" si="969"/>
        <v>Not Known</v>
      </c>
      <c r="Z4108" t="str">
        <f t="shared" si="970"/>
        <v>None</v>
      </c>
      <c r="AB4108" t="str">
        <f t="shared" si="971"/>
        <v>500K</v>
      </c>
    </row>
    <row r="4109" spans="1:28" x14ac:dyDescent="0.3">
      <c r="A4109">
        <v>4107</v>
      </c>
      <c r="B4109" t="s">
        <v>7911</v>
      </c>
      <c r="C4109" t="str">
        <f t="shared" si="958"/>
        <v>Short</v>
      </c>
      <c r="D4109">
        <v>3.7</v>
      </c>
      <c r="F4109" s="1">
        <f t="shared" si="957"/>
        <v>3.7</v>
      </c>
      <c r="G4109" s="1">
        <f t="shared" si="959"/>
        <v>3.7</v>
      </c>
      <c r="H4109">
        <f t="shared" si="960"/>
        <v>3.7</v>
      </c>
      <c r="I4109" t="s">
        <v>7885</v>
      </c>
      <c r="J4109" t="s">
        <v>10</v>
      </c>
      <c r="K4109" t="s">
        <v>7912</v>
      </c>
      <c r="L4109" t="str">
        <f t="shared" si="961"/>
        <v>Established</v>
      </c>
      <c r="N4109" s="2">
        <f t="shared" si="962"/>
        <v>78</v>
      </c>
      <c r="O4109" t="s">
        <v>409</v>
      </c>
      <c r="P4109" t="s">
        <v>691</v>
      </c>
      <c r="Q4109" t="s">
        <v>80</v>
      </c>
      <c r="R4109" t="str">
        <f t="shared" si="963"/>
        <v>Average</v>
      </c>
      <c r="S4109" t="str">
        <f t="shared" si="964"/>
        <v xml:space="preserve"> </v>
      </c>
      <c r="T4109" t="b">
        <f t="shared" si="965"/>
        <v>0</v>
      </c>
      <c r="U4109" t="b">
        <f t="shared" si="966"/>
        <v>1</v>
      </c>
      <c r="V4109" t="str">
        <f t="shared" si="967"/>
        <v>Average Company</v>
      </c>
      <c r="W4109" t="str">
        <f t="shared" si="968"/>
        <v>Buy</v>
      </c>
      <c r="X4109" t="str">
        <f t="shared" si="969"/>
        <v>Not Known</v>
      </c>
      <c r="Z4109" t="str">
        <f t="shared" si="970"/>
        <v>None</v>
      </c>
      <c r="AB4109" t="str">
        <f t="shared" si="971"/>
        <v>0</v>
      </c>
    </row>
    <row r="4110" spans="1:28" x14ac:dyDescent="0.3">
      <c r="A4110">
        <v>4108</v>
      </c>
      <c r="B4110" t="s">
        <v>7913</v>
      </c>
      <c r="C4110" t="str">
        <f t="shared" si="958"/>
        <v>Long</v>
      </c>
      <c r="D4110">
        <v>4.3</v>
      </c>
      <c r="F4110" s="1">
        <f t="shared" si="957"/>
        <v>4.3</v>
      </c>
      <c r="G4110" s="1">
        <f t="shared" si="959"/>
        <v>4.3</v>
      </c>
      <c r="H4110">
        <f t="shared" si="960"/>
        <v>4.3</v>
      </c>
      <c r="I4110" t="s">
        <v>7885</v>
      </c>
      <c r="J4110" t="s">
        <v>10</v>
      </c>
      <c r="K4110" t="s">
        <v>1170</v>
      </c>
      <c r="L4110" t="str">
        <f t="shared" si="961"/>
        <v>Established</v>
      </c>
      <c r="N4110" s="2">
        <f t="shared" si="962"/>
        <v>37</v>
      </c>
      <c r="O4110" t="s">
        <v>538</v>
      </c>
      <c r="P4110" t="s">
        <v>147</v>
      </c>
      <c r="Q4110" t="s">
        <v>246</v>
      </c>
      <c r="R4110" t="str">
        <f t="shared" si="963"/>
        <v>Great</v>
      </c>
      <c r="S4110" t="str">
        <f t="shared" si="964"/>
        <v>Great</v>
      </c>
      <c r="T4110" t="b">
        <f t="shared" si="965"/>
        <v>1</v>
      </c>
      <c r="U4110" t="b">
        <f t="shared" si="966"/>
        <v>1</v>
      </c>
      <c r="V4110" t="str">
        <f t="shared" si="967"/>
        <v>Top Company</v>
      </c>
      <c r="W4110" t="str">
        <f t="shared" si="968"/>
        <v>Don't Buy</v>
      </c>
      <c r="X4110" t="str">
        <f t="shared" si="969"/>
        <v>Not Known</v>
      </c>
      <c r="Z4110" t="str">
        <f t="shared" si="970"/>
        <v>None</v>
      </c>
      <c r="AB4110" t="str">
        <f t="shared" si="971"/>
        <v>0</v>
      </c>
    </row>
    <row r="4111" spans="1:28" x14ac:dyDescent="0.3">
      <c r="A4111">
        <v>4109</v>
      </c>
      <c r="B4111" t="s">
        <v>7897</v>
      </c>
      <c r="C4111" t="str">
        <f t="shared" si="958"/>
        <v>Long</v>
      </c>
      <c r="D4111">
        <v>3.9</v>
      </c>
      <c r="F4111" s="1">
        <f t="shared" si="957"/>
        <v>3.9</v>
      </c>
      <c r="G4111" s="1">
        <f t="shared" si="959"/>
        <v>3.9</v>
      </c>
      <c r="H4111">
        <f t="shared" si="960"/>
        <v>3.9</v>
      </c>
      <c r="I4111" t="s">
        <v>7885</v>
      </c>
      <c r="J4111" t="s">
        <v>22</v>
      </c>
      <c r="K4111" t="s">
        <v>7898</v>
      </c>
      <c r="L4111" t="str">
        <f t="shared" si="961"/>
        <v>Established</v>
      </c>
      <c r="N4111" s="2">
        <f t="shared" si="962"/>
        <v>41</v>
      </c>
      <c r="O4111" t="s">
        <v>39</v>
      </c>
      <c r="P4111" t="s">
        <v>691</v>
      </c>
      <c r="Q4111" t="s">
        <v>372</v>
      </c>
      <c r="R4111" t="str">
        <f t="shared" si="963"/>
        <v>Average</v>
      </c>
      <c r="S4111" t="str">
        <f t="shared" si="964"/>
        <v xml:space="preserve"> </v>
      </c>
      <c r="T4111" t="b">
        <f t="shared" si="965"/>
        <v>0</v>
      </c>
      <c r="U4111" t="b">
        <f t="shared" si="966"/>
        <v>1</v>
      </c>
      <c r="V4111" t="str">
        <f t="shared" si="967"/>
        <v>Average Company</v>
      </c>
      <c r="W4111" t="str">
        <f t="shared" si="968"/>
        <v>Don't Buy</v>
      </c>
      <c r="X4111" t="str">
        <f t="shared" si="969"/>
        <v>Not Known</v>
      </c>
      <c r="Z4111" t="str">
        <f t="shared" si="970"/>
        <v>None</v>
      </c>
      <c r="AB4111" t="str">
        <f t="shared" si="971"/>
        <v>0</v>
      </c>
    </row>
    <row r="4112" spans="1:28" x14ac:dyDescent="0.3">
      <c r="A4112">
        <v>4110</v>
      </c>
      <c r="B4112" t="s">
        <v>7899</v>
      </c>
      <c r="C4112" t="str">
        <f t="shared" si="958"/>
        <v>Long</v>
      </c>
      <c r="D4112">
        <v>4.4000000000000004</v>
      </c>
      <c r="F4112" s="1">
        <f t="shared" si="957"/>
        <v>4.4000000000000004</v>
      </c>
      <c r="G4112" s="1">
        <f t="shared" si="959"/>
        <v>4.4000000000000004</v>
      </c>
      <c r="H4112">
        <f t="shared" si="960"/>
        <v>4.4000000000000004</v>
      </c>
      <c r="I4112" t="s">
        <v>7885</v>
      </c>
      <c r="J4112" t="s">
        <v>10</v>
      </c>
      <c r="K4112" t="s">
        <v>7900</v>
      </c>
      <c r="L4112" t="str">
        <f t="shared" si="961"/>
        <v>Established</v>
      </c>
      <c r="N4112" s="2">
        <f t="shared" si="962"/>
        <v>37</v>
      </c>
      <c r="O4112" t="s">
        <v>538</v>
      </c>
      <c r="P4112" t="s">
        <v>683</v>
      </c>
      <c r="Q4112" t="s">
        <v>315</v>
      </c>
      <c r="R4112" t="str">
        <f t="shared" si="963"/>
        <v>Great</v>
      </c>
      <c r="S4112" t="str">
        <f t="shared" si="964"/>
        <v>Great</v>
      </c>
      <c r="T4112" t="b">
        <f t="shared" si="965"/>
        <v>1</v>
      </c>
      <c r="U4112" t="b">
        <f t="shared" si="966"/>
        <v>1</v>
      </c>
      <c r="V4112" t="str">
        <f t="shared" si="967"/>
        <v>Top Company</v>
      </c>
      <c r="W4112" t="str">
        <f t="shared" si="968"/>
        <v>Don't Buy</v>
      </c>
      <c r="X4112" t="str">
        <f t="shared" si="969"/>
        <v>Not Known</v>
      </c>
      <c r="Z4112" t="str">
        <f t="shared" si="970"/>
        <v>None</v>
      </c>
      <c r="AB4112" t="str">
        <f t="shared" si="971"/>
        <v>0</v>
      </c>
    </row>
    <row r="4113" spans="1:28" x14ac:dyDescent="0.3">
      <c r="A4113">
        <v>4111</v>
      </c>
      <c r="B4113" t="s">
        <v>7891</v>
      </c>
      <c r="C4113" t="str">
        <f t="shared" si="958"/>
        <v>Long</v>
      </c>
      <c r="D4113">
        <v>4</v>
      </c>
      <c r="F4113" s="1">
        <f t="shared" si="957"/>
        <v>4</v>
      </c>
      <c r="G4113" s="1">
        <f t="shared" si="959"/>
        <v>4</v>
      </c>
      <c r="H4113">
        <f t="shared" si="960"/>
        <v>4</v>
      </c>
      <c r="I4113" t="s">
        <v>7885</v>
      </c>
      <c r="J4113" t="s">
        <v>22</v>
      </c>
      <c r="K4113" t="s">
        <v>797</v>
      </c>
      <c r="L4113" t="str">
        <f t="shared" si="961"/>
        <v>Established</v>
      </c>
      <c r="N4113" s="2">
        <f t="shared" si="962"/>
        <v>12</v>
      </c>
      <c r="O4113" t="s">
        <v>267</v>
      </c>
      <c r="P4113" t="s">
        <v>1308</v>
      </c>
      <c r="Q4113" t="s">
        <v>284</v>
      </c>
      <c r="R4113" t="str">
        <f t="shared" si="963"/>
        <v>Average</v>
      </c>
      <c r="S4113" t="str">
        <f t="shared" si="964"/>
        <v xml:space="preserve"> </v>
      </c>
      <c r="T4113" t="b">
        <f t="shared" si="965"/>
        <v>0</v>
      </c>
      <c r="U4113" t="b">
        <f t="shared" si="966"/>
        <v>1</v>
      </c>
      <c r="V4113" t="str">
        <f t="shared" si="967"/>
        <v>Average Company</v>
      </c>
      <c r="W4113" t="str">
        <f t="shared" si="968"/>
        <v>Buy</v>
      </c>
      <c r="X4113" t="str">
        <f t="shared" si="969"/>
        <v>Not Known</v>
      </c>
      <c r="Z4113" t="str">
        <f t="shared" si="970"/>
        <v>None</v>
      </c>
      <c r="AB4113" t="str">
        <f t="shared" si="971"/>
        <v>0</v>
      </c>
    </row>
    <row r="4114" spans="1:28" x14ac:dyDescent="0.3">
      <c r="A4114">
        <v>4112</v>
      </c>
      <c r="B4114" t="s">
        <v>7914</v>
      </c>
      <c r="C4114" t="str">
        <f t="shared" si="958"/>
        <v>Long</v>
      </c>
      <c r="D4114">
        <v>4.4000000000000004</v>
      </c>
      <c r="F4114" s="1">
        <f t="shared" si="957"/>
        <v>4.4000000000000004</v>
      </c>
      <c r="G4114" s="1">
        <f t="shared" si="959"/>
        <v>4.4000000000000004</v>
      </c>
      <c r="H4114">
        <f t="shared" si="960"/>
        <v>4.4000000000000004</v>
      </c>
      <c r="I4114" t="s">
        <v>7885</v>
      </c>
      <c r="J4114" t="s">
        <v>22</v>
      </c>
      <c r="K4114" t="s">
        <v>7915</v>
      </c>
      <c r="L4114" t="str">
        <f t="shared" si="961"/>
        <v>Established</v>
      </c>
      <c r="N4114" s="2">
        <f t="shared" si="962"/>
        <v>18</v>
      </c>
      <c r="O4114" t="s">
        <v>200</v>
      </c>
      <c r="P4114" t="s">
        <v>1308</v>
      </c>
      <c r="Q4114" t="s">
        <v>44</v>
      </c>
      <c r="R4114" t="str">
        <f t="shared" si="963"/>
        <v>Great</v>
      </c>
      <c r="S4114" t="str">
        <f t="shared" si="964"/>
        <v>Great</v>
      </c>
      <c r="T4114" t="b">
        <f t="shared" si="965"/>
        <v>1</v>
      </c>
      <c r="U4114" t="b">
        <f t="shared" si="966"/>
        <v>1</v>
      </c>
      <c r="V4114" t="str">
        <f t="shared" si="967"/>
        <v>Average Company</v>
      </c>
      <c r="W4114" t="str">
        <f t="shared" si="968"/>
        <v>Don't Buy</v>
      </c>
      <c r="X4114" t="str">
        <f t="shared" si="969"/>
        <v>Not Known</v>
      </c>
      <c r="Z4114" t="str">
        <f t="shared" si="970"/>
        <v>None</v>
      </c>
      <c r="AB4114" t="str">
        <f t="shared" si="971"/>
        <v>0</v>
      </c>
    </row>
    <row r="4115" spans="1:28" x14ac:dyDescent="0.3">
      <c r="A4115">
        <v>4113</v>
      </c>
      <c r="B4115" t="s">
        <v>7904</v>
      </c>
      <c r="C4115" t="str">
        <f t="shared" si="958"/>
        <v>Long</v>
      </c>
      <c r="D4115">
        <v>3.9</v>
      </c>
      <c r="F4115" s="1">
        <f t="shared" si="957"/>
        <v>3.9</v>
      </c>
      <c r="G4115" s="1">
        <f t="shared" si="959"/>
        <v>3.9</v>
      </c>
      <c r="H4115">
        <f t="shared" si="960"/>
        <v>3.9</v>
      </c>
      <c r="I4115" t="s">
        <v>7885</v>
      </c>
      <c r="J4115" t="s">
        <v>10</v>
      </c>
      <c r="K4115" t="s">
        <v>648</v>
      </c>
      <c r="L4115" t="str">
        <f t="shared" si="961"/>
        <v>Established</v>
      </c>
      <c r="N4115" s="2">
        <f t="shared" si="962"/>
        <v>20</v>
      </c>
      <c r="O4115" t="s">
        <v>151</v>
      </c>
      <c r="P4115" t="s">
        <v>691</v>
      </c>
      <c r="Q4115" t="s">
        <v>80</v>
      </c>
      <c r="R4115" t="str">
        <f t="shared" si="963"/>
        <v>Average</v>
      </c>
      <c r="S4115" t="str">
        <f t="shared" si="964"/>
        <v xml:space="preserve"> </v>
      </c>
      <c r="T4115" t="b">
        <f t="shared" si="965"/>
        <v>0</v>
      </c>
      <c r="U4115" t="b">
        <f t="shared" si="966"/>
        <v>1</v>
      </c>
      <c r="V4115" t="str">
        <f t="shared" si="967"/>
        <v>Average Company</v>
      </c>
      <c r="W4115" t="str">
        <f t="shared" si="968"/>
        <v>Don't Buy</v>
      </c>
      <c r="X4115" t="str">
        <f t="shared" si="969"/>
        <v>Not Known</v>
      </c>
      <c r="Z4115" t="str">
        <f t="shared" si="970"/>
        <v>None</v>
      </c>
      <c r="AB4115" t="str">
        <f t="shared" si="971"/>
        <v>0</v>
      </c>
    </row>
    <row r="4116" spans="1:28" x14ac:dyDescent="0.3">
      <c r="A4116">
        <v>4114</v>
      </c>
      <c r="B4116" t="s">
        <v>7916</v>
      </c>
      <c r="C4116" t="str">
        <f t="shared" si="958"/>
        <v>Long</v>
      </c>
      <c r="D4116">
        <v>3.9</v>
      </c>
      <c r="F4116" s="1">
        <f t="shared" si="957"/>
        <v>3.9</v>
      </c>
      <c r="G4116" s="1">
        <f t="shared" si="959"/>
        <v>3.9</v>
      </c>
      <c r="H4116">
        <f t="shared" si="960"/>
        <v>3.9</v>
      </c>
      <c r="I4116" t="s">
        <v>7885</v>
      </c>
      <c r="J4116" t="s">
        <v>22</v>
      </c>
      <c r="K4116" t="s">
        <v>4483</v>
      </c>
      <c r="L4116" t="str">
        <f t="shared" si="961"/>
        <v>Established</v>
      </c>
      <c r="N4116" s="2">
        <f t="shared" si="962"/>
        <v>20</v>
      </c>
      <c r="O4116" t="s">
        <v>151</v>
      </c>
      <c r="P4116" t="s">
        <v>1308</v>
      </c>
      <c r="Q4116" t="s">
        <v>7917</v>
      </c>
      <c r="R4116" t="str">
        <f t="shared" si="963"/>
        <v>Average</v>
      </c>
      <c r="S4116" t="str">
        <f t="shared" si="964"/>
        <v xml:space="preserve"> </v>
      </c>
      <c r="T4116" t="b">
        <f t="shared" si="965"/>
        <v>0</v>
      </c>
      <c r="U4116" t="b">
        <f t="shared" si="966"/>
        <v>1</v>
      </c>
      <c r="V4116" t="str">
        <f t="shared" si="967"/>
        <v>Average Company</v>
      </c>
      <c r="W4116" t="str">
        <f t="shared" si="968"/>
        <v>Don't Buy</v>
      </c>
      <c r="X4116" t="str">
        <f t="shared" si="969"/>
        <v>Not Known</v>
      </c>
      <c r="Z4116" t="str">
        <f t="shared" si="970"/>
        <v>None</v>
      </c>
      <c r="AB4116" t="str">
        <f t="shared" si="971"/>
        <v>0</v>
      </c>
    </row>
    <row r="4117" spans="1:28" x14ac:dyDescent="0.3">
      <c r="A4117">
        <v>4115</v>
      </c>
      <c r="B4117" t="s">
        <v>7918</v>
      </c>
      <c r="C4117" t="str">
        <f t="shared" si="958"/>
        <v>Short</v>
      </c>
      <c r="D4117">
        <v>3.9</v>
      </c>
      <c r="F4117" s="1">
        <f t="shared" ref="F4117:F4180" si="972">IF(N4117&lt;10,IF(D4117+0.5&gt;5,5,D4117+0.5),D4117)</f>
        <v>3.9</v>
      </c>
      <c r="G4117" s="1">
        <f t="shared" si="959"/>
        <v>3.9</v>
      </c>
      <c r="H4117">
        <f t="shared" si="960"/>
        <v>3.9</v>
      </c>
      <c r="I4117" t="s">
        <v>7885</v>
      </c>
      <c r="J4117" t="s">
        <v>10</v>
      </c>
      <c r="K4117" t="s">
        <v>7919</v>
      </c>
      <c r="L4117" t="str">
        <f t="shared" si="961"/>
        <v>Established</v>
      </c>
      <c r="N4117" s="2">
        <f t="shared" si="962"/>
        <v>76</v>
      </c>
      <c r="O4117" t="s">
        <v>671</v>
      </c>
      <c r="P4117" t="s">
        <v>147</v>
      </c>
      <c r="Q4117" t="s">
        <v>105</v>
      </c>
      <c r="R4117" t="str">
        <f t="shared" si="963"/>
        <v>Average</v>
      </c>
      <c r="S4117" t="str">
        <f t="shared" si="964"/>
        <v xml:space="preserve"> </v>
      </c>
      <c r="T4117" t="b">
        <f t="shared" si="965"/>
        <v>0</v>
      </c>
      <c r="U4117" t="b">
        <f t="shared" si="966"/>
        <v>1</v>
      </c>
      <c r="V4117" t="str">
        <f t="shared" si="967"/>
        <v>Average Company</v>
      </c>
      <c r="W4117" t="str">
        <f t="shared" si="968"/>
        <v>Don't Buy</v>
      </c>
      <c r="X4117" t="str">
        <f t="shared" si="969"/>
        <v>Not Known</v>
      </c>
      <c r="Z4117" t="str">
        <f t="shared" si="970"/>
        <v>None</v>
      </c>
      <c r="AB4117" t="str">
        <f t="shared" si="971"/>
        <v>0</v>
      </c>
    </row>
    <row r="4118" spans="1:28" x14ac:dyDescent="0.3">
      <c r="A4118">
        <v>4116</v>
      </c>
      <c r="B4118" t="s">
        <v>7920</v>
      </c>
      <c r="C4118" t="str">
        <f t="shared" si="958"/>
        <v>Long</v>
      </c>
      <c r="D4118">
        <v>4.0999999999999996</v>
      </c>
      <c r="F4118" s="1">
        <f t="shared" si="972"/>
        <v>4.0999999999999996</v>
      </c>
      <c r="G4118" s="1">
        <f t="shared" si="959"/>
        <v>4.0999999999999996</v>
      </c>
      <c r="H4118">
        <f t="shared" si="960"/>
        <v>4.0999999999999996</v>
      </c>
      <c r="I4118" t="s">
        <v>7885</v>
      </c>
      <c r="J4118" t="s">
        <v>22</v>
      </c>
      <c r="K4118" t="s">
        <v>3140</v>
      </c>
      <c r="L4118" t="str">
        <f t="shared" si="961"/>
        <v>Established</v>
      </c>
      <c r="N4118" s="2">
        <f t="shared" si="962"/>
        <v>14</v>
      </c>
      <c r="O4118" t="s">
        <v>522</v>
      </c>
      <c r="P4118" t="s">
        <v>683</v>
      </c>
      <c r="Q4118" t="s">
        <v>28</v>
      </c>
      <c r="R4118" t="str">
        <f t="shared" si="963"/>
        <v>Great</v>
      </c>
      <c r="S4118" t="str">
        <f t="shared" si="964"/>
        <v>Great</v>
      </c>
      <c r="T4118" t="b">
        <f t="shared" si="965"/>
        <v>1</v>
      </c>
      <c r="U4118" t="b">
        <f t="shared" si="966"/>
        <v>1</v>
      </c>
      <c r="V4118" t="str">
        <f t="shared" si="967"/>
        <v>Average Company</v>
      </c>
      <c r="W4118" t="str">
        <f t="shared" si="968"/>
        <v>Don't Buy</v>
      </c>
      <c r="X4118" t="str">
        <f t="shared" si="969"/>
        <v>Bombay Finance</v>
      </c>
      <c r="Z4118" t="str">
        <f t="shared" si="970"/>
        <v>None</v>
      </c>
      <c r="AB4118" t="str">
        <f t="shared" si="971"/>
        <v>1Million</v>
      </c>
    </row>
    <row r="4119" spans="1:28" x14ac:dyDescent="0.3">
      <c r="A4119">
        <v>4117</v>
      </c>
      <c r="B4119" t="s">
        <v>7921</v>
      </c>
      <c r="C4119" t="str">
        <f t="shared" si="958"/>
        <v>Long</v>
      </c>
      <c r="D4119">
        <v>4.3</v>
      </c>
      <c r="F4119" s="1">
        <f t="shared" si="972"/>
        <v>4.8</v>
      </c>
      <c r="G4119" s="1">
        <f t="shared" si="959"/>
        <v>4.8</v>
      </c>
      <c r="H4119">
        <f t="shared" si="960"/>
        <v>4.3999999999999995</v>
      </c>
      <c r="I4119" t="s">
        <v>7885</v>
      </c>
      <c r="J4119" t="s">
        <v>22</v>
      </c>
      <c r="K4119" t="s">
        <v>7922</v>
      </c>
      <c r="L4119" t="str">
        <f t="shared" si="961"/>
        <v>Startup</v>
      </c>
      <c r="N4119" s="2">
        <f t="shared" si="962"/>
        <v>7</v>
      </c>
      <c r="O4119" t="s">
        <v>318</v>
      </c>
      <c r="P4119" t="s">
        <v>691</v>
      </c>
      <c r="Q4119" t="s">
        <v>1957</v>
      </c>
      <c r="R4119" t="str">
        <f t="shared" si="963"/>
        <v>Great</v>
      </c>
      <c r="S4119" t="str">
        <f t="shared" si="964"/>
        <v>Great</v>
      </c>
      <c r="T4119" t="b">
        <f t="shared" si="965"/>
        <v>0</v>
      </c>
      <c r="U4119" t="b">
        <f t="shared" si="966"/>
        <v>1</v>
      </c>
      <c r="V4119" t="str">
        <f t="shared" si="967"/>
        <v>Average Company</v>
      </c>
      <c r="W4119" t="str">
        <f t="shared" si="968"/>
        <v>Don't Buy</v>
      </c>
      <c r="X4119" t="str">
        <f t="shared" si="969"/>
        <v>Not Known</v>
      </c>
      <c r="Z4119" t="str">
        <f t="shared" si="970"/>
        <v>None</v>
      </c>
      <c r="AB4119" t="str">
        <f t="shared" si="971"/>
        <v>0</v>
      </c>
    </row>
    <row r="4120" spans="1:28" x14ac:dyDescent="0.3">
      <c r="A4120">
        <v>4118</v>
      </c>
      <c r="B4120" t="s">
        <v>7923</v>
      </c>
      <c r="C4120" t="str">
        <f t="shared" si="958"/>
        <v>Long</v>
      </c>
      <c r="D4120">
        <v>2.9</v>
      </c>
      <c r="F4120" s="1">
        <f t="shared" si="972"/>
        <v>3.4</v>
      </c>
      <c r="G4120" s="1">
        <f t="shared" si="959"/>
        <v>3.4</v>
      </c>
      <c r="H4120">
        <f t="shared" si="960"/>
        <v>3</v>
      </c>
      <c r="I4120" t="s">
        <v>7885</v>
      </c>
      <c r="J4120" t="s">
        <v>10</v>
      </c>
      <c r="K4120" t="s">
        <v>7924</v>
      </c>
      <c r="L4120" t="str">
        <f t="shared" si="961"/>
        <v>Startup</v>
      </c>
      <c r="N4120" s="2">
        <f t="shared" si="962"/>
        <v>5</v>
      </c>
      <c r="O4120" t="s">
        <v>138</v>
      </c>
      <c r="P4120" t="s">
        <v>683</v>
      </c>
      <c r="Q4120" t="s">
        <v>28</v>
      </c>
      <c r="R4120" t="str">
        <f t="shared" si="963"/>
        <v>Average</v>
      </c>
      <c r="S4120" t="str">
        <f t="shared" si="964"/>
        <v xml:space="preserve"> </v>
      </c>
      <c r="T4120" t="b">
        <f t="shared" si="965"/>
        <v>0</v>
      </c>
      <c r="U4120" t="b">
        <f t="shared" si="966"/>
        <v>1</v>
      </c>
      <c r="V4120" t="str">
        <f t="shared" si="967"/>
        <v>Average Company</v>
      </c>
      <c r="W4120" t="str">
        <f t="shared" si="968"/>
        <v>Don't Buy</v>
      </c>
      <c r="X4120" t="str">
        <f t="shared" si="969"/>
        <v>Not Known</v>
      </c>
      <c r="Z4120" t="str">
        <f t="shared" si="970"/>
        <v>None</v>
      </c>
      <c r="AB4120" t="str">
        <f t="shared" si="971"/>
        <v>500K</v>
      </c>
    </row>
    <row r="4121" spans="1:28" x14ac:dyDescent="0.3">
      <c r="A4121">
        <v>4119</v>
      </c>
      <c r="B4121" t="s">
        <v>7925</v>
      </c>
      <c r="C4121" t="str">
        <f t="shared" si="958"/>
        <v>Short</v>
      </c>
      <c r="D4121">
        <v>4</v>
      </c>
      <c r="F4121" s="1" t="e">
        <f t="shared" si="972"/>
        <v>#VALUE!</v>
      </c>
      <c r="G4121" s="1" t="e">
        <f t="shared" si="959"/>
        <v>#VALUE!</v>
      </c>
      <c r="H4121" t="e">
        <f t="shared" si="960"/>
        <v>#VALUE!</v>
      </c>
      <c r="I4121" t="s">
        <v>7885</v>
      </c>
      <c r="J4121" t="s">
        <v>7926</v>
      </c>
      <c r="K4121" t="s">
        <v>147</v>
      </c>
      <c r="L4121" t="e">
        <f t="shared" si="961"/>
        <v>#VALUE!</v>
      </c>
      <c r="N4121" s="2" t="e">
        <f t="shared" si="962"/>
        <v>#VALUE!</v>
      </c>
      <c r="Q4121" t="s">
        <v>117</v>
      </c>
      <c r="R4121" t="str">
        <f t="shared" si="963"/>
        <v>Average</v>
      </c>
      <c r="S4121" t="str">
        <f t="shared" si="964"/>
        <v xml:space="preserve"> </v>
      </c>
      <c r="T4121" t="e">
        <f t="shared" si="965"/>
        <v>#VALUE!</v>
      </c>
      <c r="U4121" t="e">
        <f t="shared" si="966"/>
        <v>#VALUE!</v>
      </c>
      <c r="V4121" t="e">
        <f t="shared" si="967"/>
        <v>#VALUE!</v>
      </c>
      <c r="W4121" t="str">
        <f t="shared" si="968"/>
        <v>Don't Buy</v>
      </c>
      <c r="X4121" t="str">
        <f t="shared" si="969"/>
        <v>Not Known</v>
      </c>
      <c r="Z4121" t="e">
        <f t="shared" si="970"/>
        <v>#VALUE!</v>
      </c>
      <c r="AB4121" t="str">
        <f t="shared" si="971"/>
        <v>0</v>
      </c>
    </row>
    <row r="4122" spans="1:28" x14ac:dyDescent="0.3">
      <c r="A4122">
        <v>4120</v>
      </c>
      <c r="B4122" t="s">
        <v>7927</v>
      </c>
      <c r="C4122" t="str">
        <f t="shared" si="958"/>
        <v>Long</v>
      </c>
      <c r="D4122">
        <v>3.6</v>
      </c>
      <c r="F4122" s="1">
        <f t="shared" si="972"/>
        <v>4.0999999999999996</v>
      </c>
      <c r="G4122" s="1">
        <f t="shared" si="959"/>
        <v>4.0999999999999996</v>
      </c>
      <c r="H4122">
        <f t="shared" si="960"/>
        <v>3.7</v>
      </c>
      <c r="I4122" t="s">
        <v>7885</v>
      </c>
      <c r="J4122" t="s">
        <v>22</v>
      </c>
      <c r="K4122" t="s">
        <v>7928</v>
      </c>
      <c r="L4122" t="str">
        <f t="shared" si="961"/>
        <v>Startup</v>
      </c>
      <c r="N4122" s="2">
        <f t="shared" si="962"/>
        <v>9</v>
      </c>
      <c r="O4122" t="s">
        <v>331</v>
      </c>
      <c r="P4122" t="s">
        <v>1308</v>
      </c>
      <c r="Q4122" t="s">
        <v>243</v>
      </c>
      <c r="R4122" t="str">
        <f t="shared" si="963"/>
        <v>Average</v>
      </c>
      <c r="S4122" t="str">
        <f t="shared" si="964"/>
        <v xml:space="preserve"> </v>
      </c>
      <c r="T4122" t="b">
        <f t="shared" si="965"/>
        <v>0</v>
      </c>
      <c r="U4122" t="b">
        <f t="shared" si="966"/>
        <v>1</v>
      </c>
      <c r="V4122" t="str">
        <f t="shared" si="967"/>
        <v>Average Company</v>
      </c>
      <c r="W4122" t="str">
        <f t="shared" si="968"/>
        <v>Don't Buy</v>
      </c>
      <c r="X4122" t="str">
        <f t="shared" si="969"/>
        <v>Not Known</v>
      </c>
      <c r="Z4122" t="str">
        <f t="shared" si="970"/>
        <v>Silicon Valley Startups</v>
      </c>
      <c r="AB4122" t="str">
        <f t="shared" si="971"/>
        <v>0</v>
      </c>
    </row>
    <row r="4123" spans="1:28" x14ac:dyDescent="0.3">
      <c r="A4123">
        <v>4121</v>
      </c>
      <c r="B4123" t="s">
        <v>7929</v>
      </c>
      <c r="C4123" t="str">
        <f t="shared" si="958"/>
        <v>Long</v>
      </c>
      <c r="D4123">
        <v>3.8</v>
      </c>
      <c r="F4123" s="1">
        <f t="shared" si="972"/>
        <v>3.8</v>
      </c>
      <c r="G4123" s="1">
        <f t="shared" si="959"/>
        <v>3.8</v>
      </c>
      <c r="H4123">
        <f t="shared" si="960"/>
        <v>3.8</v>
      </c>
      <c r="I4123" t="s">
        <v>7885</v>
      </c>
      <c r="J4123" t="s">
        <v>22</v>
      </c>
      <c r="K4123" t="s">
        <v>7930</v>
      </c>
      <c r="L4123" t="str">
        <f t="shared" si="961"/>
        <v>Established</v>
      </c>
      <c r="N4123" s="2">
        <f t="shared" si="962"/>
        <v>25</v>
      </c>
      <c r="O4123" t="s">
        <v>54</v>
      </c>
      <c r="P4123" t="s">
        <v>691</v>
      </c>
      <c r="Q4123" t="s">
        <v>304</v>
      </c>
      <c r="R4123" t="str">
        <f t="shared" si="963"/>
        <v>Average</v>
      </c>
      <c r="S4123" t="str">
        <f t="shared" si="964"/>
        <v xml:space="preserve"> </v>
      </c>
      <c r="T4123" t="b">
        <f t="shared" si="965"/>
        <v>0</v>
      </c>
      <c r="U4123" t="b">
        <f t="shared" si="966"/>
        <v>1</v>
      </c>
      <c r="V4123" t="str">
        <f t="shared" si="967"/>
        <v>Average Company</v>
      </c>
      <c r="W4123" t="str">
        <f t="shared" si="968"/>
        <v>Buy</v>
      </c>
      <c r="X4123" t="str">
        <f t="shared" si="969"/>
        <v>Not Known</v>
      </c>
      <c r="Z4123" t="str">
        <f t="shared" si="970"/>
        <v>None</v>
      </c>
      <c r="AB4123" t="str">
        <f t="shared" si="971"/>
        <v>0</v>
      </c>
    </row>
    <row r="4124" spans="1:28" x14ac:dyDescent="0.3">
      <c r="A4124">
        <v>4122</v>
      </c>
      <c r="B4124" t="s">
        <v>7931</v>
      </c>
      <c r="C4124" t="str">
        <f t="shared" si="958"/>
        <v>Long</v>
      </c>
      <c r="D4124">
        <v>4.3</v>
      </c>
      <c r="F4124" s="1">
        <f t="shared" si="972"/>
        <v>4.3</v>
      </c>
      <c r="G4124" s="1">
        <f t="shared" si="959"/>
        <v>4.3</v>
      </c>
      <c r="H4124">
        <f t="shared" si="960"/>
        <v>4.3</v>
      </c>
      <c r="I4124" t="s">
        <v>7885</v>
      </c>
      <c r="J4124" t="s">
        <v>22</v>
      </c>
      <c r="K4124" t="s">
        <v>7932</v>
      </c>
      <c r="L4124" t="str">
        <f t="shared" si="961"/>
        <v>Established</v>
      </c>
      <c r="N4124" s="2">
        <f t="shared" si="962"/>
        <v>54</v>
      </c>
      <c r="O4124" t="s">
        <v>12</v>
      </c>
      <c r="P4124" t="s">
        <v>147</v>
      </c>
      <c r="Q4124" t="s">
        <v>28</v>
      </c>
      <c r="R4124" t="str">
        <f t="shared" si="963"/>
        <v>Great</v>
      </c>
      <c r="S4124" t="str">
        <f t="shared" si="964"/>
        <v>Great</v>
      </c>
      <c r="T4124" t="b">
        <f t="shared" si="965"/>
        <v>1</v>
      </c>
      <c r="U4124" t="b">
        <f t="shared" si="966"/>
        <v>1</v>
      </c>
      <c r="V4124" t="str">
        <f t="shared" si="967"/>
        <v>Top Company</v>
      </c>
      <c r="W4124" t="str">
        <f t="shared" si="968"/>
        <v>Buy</v>
      </c>
      <c r="X4124" t="str">
        <f t="shared" si="969"/>
        <v>Not Known</v>
      </c>
      <c r="Z4124" t="str">
        <f t="shared" si="970"/>
        <v>None</v>
      </c>
      <c r="AB4124" t="str">
        <f t="shared" si="971"/>
        <v>1Million</v>
      </c>
    </row>
    <row r="4125" spans="1:28" x14ac:dyDescent="0.3">
      <c r="A4125">
        <v>4123</v>
      </c>
      <c r="B4125" t="s">
        <v>7933</v>
      </c>
      <c r="C4125" t="str">
        <f t="shared" si="958"/>
        <v>Long</v>
      </c>
      <c r="D4125">
        <v>4.2</v>
      </c>
      <c r="F4125" s="1">
        <f t="shared" si="972"/>
        <v>4.2</v>
      </c>
      <c r="G4125" s="1">
        <f t="shared" si="959"/>
        <v>4.2</v>
      </c>
      <c r="H4125">
        <f t="shared" si="960"/>
        <v>4.2</v>
      </c>
      <c r="I4125" t="s">
        <v>5414</v>
      </c>
      <c r="J4125" t="s">
        <v>22</v>
      </c>
      <c r="K4125" t="s">
        <v>7934</v>
      </c>
      <c r="L4125" t="str">
        <f t="shared" si="961"/>
        <v>Established</v>
      </c>
      <c r="N4125" s="2">
        <f t="shared" si="962"/>
        <v>13</v>
      </c>
      <c r="O4125" t="s">
        <v>721</v>
      </c>
      <c r="P4125" t="s">
        <v>1308</v>
      </c>
      <c r="Q4125" t="s">
        <v>80</v>
      </c>
      <c r="R4125" t="str">
        <f t="shared" si="963"/>
        <v>Great</v>
      </c>
      <c r="S4125" t="str">
        <f t="shared" si="964"/>
        <v>Great</v>
      </c>
      <c r="T4125" t="b">
        <f t="shared" si="965"/>
        <v>1</v>
      </c>
      <c r="U4125" t="b">
        <f t="shared" si="966"/>
        <v>1</v>
      </c>
      <c r="V4125" t="str">
        <f t="shared" si="967"/>
        <v>Average Company</v>
      </c>
      <c r="W4125" t="str">
        <f t="shared" si="968"/>
        <v>Don't Buy</v>
      </c>
      <c r="X4125" t="str">
        <f t="shared" si="969"/>
        <v>Not Known</v>
      </c>
      <c r="Z4125" t="str">
        <f t="shared" si="970"/>
        <v>None</v>
      </c>
      <c r="AB4125" t="str">
        <f t="shared" si="971"/>
        <v>0</v>
      </c>
    </row>
    <row r="4126" spans="1:28" x14ac:dyDescent="0.3">
      <c r="A4126">
        <v>4124</v>
      </c>
      <c r="B4126" t="s">
        <v>7935</v>
      </c>
      <c r="C4126" t="str">
        <f t="shared" si="958"/>
        <v>Long</v>
      </c>
      <c r="D4126">
        <v>3.8</v>
      </c>
      <c r="F4126" s="1">
        <f t="shared" si="972"/>
        <v>3.8</v>
      </c>
      <c r="G4126" s="1">
        <f t="shared" si="959"/>
        <v>3.8</v>
      </c>
      <c r="H4126">
        <f t="shared" si="960"/>
        <v>3.8</v>
      </c>
      <c r="I4126" t="s">
        <v>7936</v>
      </c>
      <c r="J4126" t="s">
        <v>22</v>
      </c>
      <c r="K4126" t="s">
        <v>1623</v>
      </c>
      <c r="L4126" t="str">
        <f t="shared" si="961"/>
        <v>Established</v>
      </c>
      <c r="N4126" s="2">
        <f t="shared" si="962"/>
        <v>31</v>
      </c>
      <c r="O4126" t="s">
        <v>58</v>
      </c>
      <c r="P4126" t="s">
        <v>1261</v>
      </c>
      <c r="Q4126" t="s">
        <v>479</v>
      </c>
      <c r="R4126" t="str">
        <f t="shared" si="963"/>
        <v>Average</v>
      </c>
      <c r="S4126" t="str">
        <f t="shared" si="964"/>
        <v xml:space="preserve"> </v>
      </c>
      <c r="T4126" t="b">
        <f t="shared" si="965"/>
        <v>0</v>
      </c>
      <c r="U4126" t="b">
        <f t="shared" si="966"/>
        <v>1</v>
      </c>
      <c r="V4126" t="str">
        <f t="shared" si="967"/>
        <v>Average Company</v>
      </c>
      <c r="W4126" t="str">
        <f t="shared" si="968"/>
        <v>Don't Buy</v>
      </c>
      <c r="X4126" t="str">
        <f t="shared" si="969"/>
        <v>Not Known</v>
      </c>
      <c r="Z4126" t="str">
        <f t="shared" si="970"/>
        <v>None</v>
      </c>
      <c r="AB4126" t="str">
        <f t="shared" si="971"/>
        <v>0</v>
      </c>
    </row>
    <row r="4127" spans="1:28" x14ac:dyDescent="0.3">
      <c r="A4127">
        <v>4125</v>
      </c>
      <c r="B4127" t="s">
        <v>7937</v>
      </c>
      <c r="C4127" t="str">
        <f t="shared" si="958"/>
        <v>Short</v>
      </c>
      <c r="D4127">
        <v>3.4</v>
      </c>
      <c r="F4127" s="1">
        <f t="shared" si="972"/>
        <v>3.4</v>
      </c>
      <c r="G4127" s="1">
        <f t="shared" si="959"/>
        <v>3.4</v>
      </c>
      <c r="H4127">
        <f t="shared" si="960"/>
        <v>3.4</v>
      </c>
      <c r="I4127" t="s">
        <v>7936</v>
      </c>
      <c r="J4127" t="s">
        <v>6694</v>
      </c>
      <c r="K4127" t="s">
        <v>289</v>
      </c>
      <c r="L4127" t="str">
        <f t="shared" si="961"/>
        <v>Established</v>
      </c>
      <c r="N4127" s="2">
        <f t="shared" si="962"/>
        <v>50</v>
      </c>
      <c r="O4127" t="s">
        <v>691</v>
      </c>
      <c r="Q4127" t="s">
        <v>564</v>
      </c>
      <c r="R4127" t="str">
        <f t="shared" si="963"/>
        <v>Average</v>
      </c>
      <c r="S4127" t="str">
        <f t="shared" si="964"/>
        <v xml:space="preserve"> </v>
      </c>
      <c r="T4127" t="b">
        <f t="shared" si="965"/>
        <v>0</v>
      </c>
      <c r="U4127" t="b">
        <f t="shared" si="966"/>
        <v>0</v>
      </c>
      <c r="V4127" t="str">
        <f t="shared" si="967"/>
        <v>Average Company</v>
      </c>
      <c r="W4127" t="str">
        <f t="shared" si="968"/>
        <v>Don't Buy</v>
      </c>
      <c r="X4127" t="str">
        <f t="shared" si="969"/>
        <v>Not Known</v>
      </c>
      <c r="Z4127" t="str">
        <f t="shared" si="970"/>
        <v>None</v>
      </c>
      <c r="AB4127" t="str">
        <f t="shared" si="971"/>
        <v>0</v>
      </c>
    </row>
    <row r="4128" spans="1:28" x14ac:dyDescent="0.3">
      <c r="A4128">
        <v>4126</v>
      </c>
      <c r="B4128" t="s">
        <v>7938</v>
      </c>
      <c r="C4128" t="str">
        <f t="shared" si="958"/>
        <v>Long</v>
      </c>
      <c r="D4128">
        <v>3.5</v>
      </c>
      <c r="F4128" s="1">
        <f t="shared" si="972"/>
        <v>3.5</v>
      </c>
      <c r="G4128" s="1">
        <f t="shared" si="959"/>
        <v>3.5</v>
      </c>
      <c r="H4128">
        <f t="shared" si="960"/>
        <v>3.5</v>
      </c>
      <c r="I4128" t="s">
        <v>7936</v>
      </c>
      <c r="J4128" t="s">
        <v>343</v>
      </c>
      <c r="K4128" t="s">
        <v>7939</v>
      </c>
      <c r="L4128" t="str">
        <f t="shared" si="961"/>
        <v>Established</v>
      </c>
      <c r="N4128" s="2">
        <f t="shared" si="962"/>
        <v>12</v>
      </c>
      <c r="O4128" t="s">
        <v>267</v>
      </c>
      <c r="P4128" t="s">
        <v>1308</v>
      </c>
      <c r="Q4128" t="s">
        <v>315</v>
      </c>
      <c r="R4128" t="str">
        <f t="shared" si="963"/>
        <v>Average</v>
      </c>
      <c r="S4128" t="str">
        <f t="shared" si="964"/>
        <v xml:space="preserve"> </v>
      </c>
      <c r="T4128" t="b">
        <f t="shared" si="965"/>
        <v>0</v>
      </c>
      <c r="U4128" t="b">
        <f t="shared" si="966"/>
        <v>0</v>
      </c>
      <c r="V4128" t="str">
        <f t="shared" si="967"/>
        <v>Average Company</v>
      </c>
      <c r="W4128" t="str">
        <f t="shared" si="968"/>
        <v>Buy</v>
      </c>
      <c r="X4128" t="str">
        <f t="shared" si="969"/>
        <v>Not Known</v>
      </c>
      <c r="Z4128" t="str">
        <f t="shared" si="970"/>
        <v>None</v>
      </c>
      <c r="AB4128" t="str">
        <f t="shared" si="971"/>
        <v>0</v>
      </c>
    </row>
    <row r="4129" spans="1:28" x14ac:dyDescent="0.3">
      <c r="A4129">
        <v>4127</v>
      </c>
      <c r="B4129" t="s">
        <v>7940</v>
      </c>
      <c r="C4129" t="str">
        <f t="shared" si="958"/>
        <v>Long</v>
      </c>
      <c r="D4129">
        <v>3.7</v>
      </c>
      <c r="F4129" s="1">
        <f t="shared" si="972"/>
        <v>4.2</v>
      </c>
      <c r="G4129" s="1">
        <f t="shared" si="959"/>
        <v>4.2</v>
      </c>
      <c r="H4129">
        <f t="shared" si="960"/>
        <v>3.8000000000000003</v>
      </c>
      <c r="I4129" t="s">
        <v>7936</v>
      </c>
      <c r="J4129" t="s">
        <v>22</v>
      </c>
      <c r="K4129" t="s">
        <v>7941</v>
      </c>
      <c r="L4129" t="str">
        <f t="shared" si="961"/>
        <v>Startup</v>
      </c>
      <c r="N4129" s="2">
        <f t="shared" si="962"/>
        <v>9</v>
      </c>
      <c r="O4129" t="s">
        <v>331</v>
      </c>
      <c r="P4129" t="s">
        <v>1308</v>
      </c>
      <c r="Q4129" t="s">
        <v>28</v>
      </c>
      <c r="R4129" t="str">
        <f t="shared" si="963"/>
        <v>Average</v>
      </c>
      <c r="S4129" t="str">
        <f t="shared" si="964"/>
        <v xml:space="preserve"> </v>
      </c>
      <c r="T4129" t="b">
        <f t="shared" si="965"/>
        <v>0</v>
      </c>
      <c r="U4129" t="b">
        <f t="shared" si="966"/>
        <v>1</v>
      </c>
      <c r="V4129" t="str">
        <f t="shared" si="967"/>
        <v>Average Company</v>
      </c>
      <c r="W4129" t="str">
        <f t="shared" si="968"/>
        <v>Don't Buy</v>
      </c>
      <c r="X4129" t="str">
        <f t="shared" si="969"/>
        <v>Not Known</v>
      </c>
      <c r="Z4129" t="str">
        <f t="shared" si="970"/>
        <v>None</v>
      </c>
      <c r="AB4129" t="str">
        <f t="shared" si="971"/>
        <v>500K</v>
      </c>
    </row>
    <row r="4130" spans="1:28" x14ac:dyDescent="0.3">
      <c r="A4130">
        <v>4128</v>
      </c>
      <c r="B4130" t="s">
        <v>7942</v>
      </c>
      <c r="C4130" t="str">
        <f t="shared" si="958"/>
        <v>Long</v>
      </c>
      <c r="D4130">
        <v>3</v>
      </c>
      <c r="F4130" s="1">
        <f t="shared" si="972"/>
        <v>3</v>
      </c>
      <c r="G4130" s="1">
        <f t="shared" si="959"/>
        <v>3</v>
      </c>
      <c r="H4130">
        <f t="shared" si="960"/>
        <v>3</v>
      </c>
      <c r="I4130" t="s">
        <v>7936</v>
      </c>
      <c r="J4130" t="s">
        <v>7943</v>
      </c>
      <c r="K4130" t="s">
        <v>671</v>
      </c>
      <c r="L4130" t="str">
        <f t="shared" si="961"/>
        <v>Established</v>
      </c>
      <c r="N4130" s="2">
        <f t="shared" si="962"/>
        <v>20</v>
      </c>
      <c r="O4130" t="s">
        <v>683</v>
      </c>
      <c r="Q4130" t="s">
        <v>612</v>
      </c>
      <c r="R4130" t="str">
        <f t="shared" si="963"/>
        <v>Average</v>
      </c>
      <c r="S4130" t="str">
        <f t="shared" si="964"/>
        <v xml:space="preserve"> </v>
      </c>
      <c r="T4130" t="b">
        <f t="shared" si="965"/>
        <v>0</v>
      </c>
      <c r="U4130" t="b">
        <f t="shared" si="966"/>
        <v>0</v>
      </c>
      <c r="V4130" t="str">
        <f t="shared" si="967"/>
        <v>Average Company</v>
      </c>
      <c r="W4130" t="str">
        <f t="shared" si="968"/>
        <v>Don't Buy</v>
      </c>
      <c r="X4130" t="str">
        <f t="shared" si="969"/>
        <v>Not Known</v>
      </c>
      <c r="Z4130" t="str">
        <f t="shared" si="970"/>
        <v>None</v>
      </c>
      <c r="AB4130" t="str">
        <f t="shared" si="971"/>
        <v>0</v>
      </c>
    </row>
    <row r="4131" spans="1:28" x14ac:dyDescent="0.3">
      <c r="A4131">
        <v>4129</v>
      </c>
      <c r="B4131" t="s">
        <v>7944</v>
      </c>
      <c r="C4131" t="str">
        <f t="shared" si="958"/>
        <v>Long</v>
      </c>
      <c r="D4131">
        <v>3.9</v>
      </c>
      <c r="F4131" s="1">
        <f t="shared" si="972"/>
        <v>3.9</v>
      </c>
      <c r="G4131" s="1">
        <f t="shared" si="959"/>
        <v>3.9</v>
      </c>
      <c r="H4131">
        <f t="shared" si="960"/>
        <v>3.9</v>
      </c>
      <c r="I4131" t="s">
        <v>7936</v>
      </c>
      <c r="J4131" t="s">
        <v>22</v>
      </c>
      <c r="K4131" t="s">
        <v>5080</v>
      </c>
      <c r="L4131" t="str">
        <f t="shared" si="961"/>
        <v>Established</v>
      </c>
      <c r="N4131" s="2">
        <f t="shared" si="962"/>
        <v>38</v>
      </c>
      <c r="O4131" t="s">
        <v>357</v>
      </c>
      <c r="P4131" t="s">
        <v>181</v>
      </c>
      <c r="Q4131" t="s">
        <v>362</v>
      </c>
      <c r="R4131" t="str">
        <f t="shared" si="963"/>
        <v>Average</v>
      </c>
      <c r="S4131" t="str">
        <f t="shared" si="964"/>
        <v xml:space="preserve"> </v>
      </c>
      <c r="T4131" t="b">
        <f t="shared" si="965"/>
        <v>0</v>
      </c>
      <c r="U4131" t="b">
        <f t="shared" si="966"/>
        <v>1</v>
      </c>
      <c r="V4131" t="str">
        <f t="shared" si="967"/>
        <v>Average Company</v>
      </c>
      <c r="W4131" t="str">
        <f t="shared" si="968"/>
        <v>Don't Buy</v>
      </c>
      <c r="X4131" t="str">
        <f t="shared" si="969"/>
        <v>Not Known</v>
      </c>
      <c r="Z4131" t="str">
        <f t="shared" si="970"/>
        <v>None</v>
      </c>
      <c r="AB4131" t="str">
        <f t="shared" si="971"/>
        <v>0</v>
      </c>
    </row>
    <row r="4132" spans="1:28" x14ac:dyDescent="0.3">
      <c r="A4132">
        <v>4130</v>
      </c>
      <c r="B4132" t="s">
        <v>7945</v>
      </c>
      <c r="C4132" t="str">
        <f t="shared" si="958"/>
        <v>Long</v>
      </c>
      <c r="D4132">
        <v>3.8</v>
      </c>
      <c r="F4132" s="1" t="e">
        <f t="shared" si="972"/>
        <v>#VALUE!</v>
      </c>
      <c r="G4132" s="1" t="e">
        <f t="shared" si="959"/>
        <v>#VALUE!</v>
      </c>
      <c r="H4132" t="e">
        <f t="shared" si="960"/>
        <v>#VALUE!</v>
      </c>
      <c r="I4132" t="s">
        <v>7936</v>
      </c>
      <c r="J4132" t="s">
        <v>4971</v>
      </c>
      <c r="K4132" t="s">
        <v>48</v>
      </c>
      <c r="L4132" t="e">
        <f t="shared" si="961"/>
        <v>#VALUE!</v>
      </c>
      <c r="N4132" s="2" t="e">
        <f t="shared" si="962"/>
        <v>#VALUE!</v>
      </c>
      <c r="O4132" t="s">
        <v>147</v>
      </c>
      <c r="Q4132" t="s">
        <v>295</v>
      </c>
      <c r="R4132" t="str">
        <f t="shared" si="963"/>
        <v>Average</v>
      </c>
      <c r="S4132" t="str">
        <f t="shared" si="964"/>
        <v xml:space="preserve"> </v>
      </c>
      <c r="T4132" t="e">
        <f t="shared" si="965"/>
        <v>#VALUE!</v>
      </c>
      <c r="U4132" t="e">
        <f t="shared" si="966"/>
        <v>#VALUE!</v>
      </c>
      <c r="V4132" t="e">
        <f t="shared" si="967"/>
        <v>#VALUE!</v>
      </c>
      <c r="W4132" t="str">
        <f t="shared" si="968"/>
        <v>Buy</v>
      </c>
      <c r="X4132" t="str">
        <f t="shared" si="969"/>
        <v>Not Known</v>
      </c>
      <c r="Z4132" t="e">
        <f t="shared" si="970"/>
        <v>#VALUE!</v>
      </c>
      <c r="AB4132" t="str">
        <f t="shared" si="971"/>
        <v>0</v>
      </c>
    </row>
    <row r="4133" spans="1:28" x14ac:dyDescent="0.3">
      <c r="A4133">
        <v>4131</v>
      </c>
      <c r="B4133" t="s">
        <v>7946</v>
      </c>
      <c r="C4133" t="str">
        <f t="shared" si="958"/>
        <v>Long</v>
      </c>
      <c r="D4133">
        <v>3.5</v>
      </c>
      <c r="F4133" s="1">
        <f t="shared" si="972"/>
        <v>3.5</v>
      </c>
      <c r="G4133" s="1">
        <f t="shared" si="959"/>
        <v>3.5</v>
      </c>
      <c r="H4133">
        <f t="shared" si="960"/>
        <v>3.5</v>
      </c>
      <c r="I4133" t="s">
        <v>7936</v>
      </c>
      <c r="J4133" t="s">
        <v>10</v>
      </c>
      <c r="K4133" t="s">
        <v>7947</v>
      </c>
      <c r="L4133" t="str">
        <f t="shared" si="961"/>
        <v>Established</v>
      </c>
      <c r="N4133" s="2">
        <f t="shared" si="962"/>
        <v>14</v>
      </c>
      <c r="O4133" t="s">
        <v>522</v>
      </c>
      <c r="P4133" t="s">
        <v>691</v>
      </c>
      <c r="Q4133" t="s">
        <v>284</v>
      </c>
      <c r="R4133" t="str">
        <f t="shared" si="963"/>
        <v>Average</v>
      </c>
      <c r="S4133" t="str">
        <f t="shared" si="964"/>
        <v xml:space="preserve"> </v>
      </c>
      <c r="T4133" t="b">
        <f t="shared" si="965"/>
        <v>0</v>
      </c>
      <c r="U4133" t="b">
        <f t="shared" si="966"/>
        <v>0</v>
      </c>
      <c r="V4133" t="str">
        <f t="shared" si="967"/>
        <v>Average Company</v>
      </c>
      <c r="W4133" t="str">
        <f t="shared" si="968"/>
        <v>Don't Buy</v>
      </c>
      <c r="X4133" t="str">
        <f t="shared" si="969"/>
        <v>Not Known</v>
      </c>
      <c r="Z4133" t="str">
        <f t="shared" si="970"/>
        <v>None</v>
      </c>
      <c r="AB4133" t="str">
        <f t="shared" si="971"/>
        <v>0</v>
      </c>
    </row>
    <row r="4134" spans="1:28" x14ac:dyDescent="0.3">
      <c r="A4134">
        <v>4132</v>
      </c>
      <c r="B4134" t="s">
        <v>7948</v>
      </c>
      <c r="C4134" t="str">
        <f t="shared" si="958"/>
        <v>Long</v>
      </c>
      <c r="D4134">
        <v>3.1</v>
      </c>
      <c r="F4134" s="1">
        <f t="shared" si="972"/>
        <v>3.1</v>
      </c>
      <c r="G4134" s="1">
        <f t="shared" si="959"/>
        <v>3.1</v>
      </c>
      <c r="H4134">
        <f t="shared" si="960"/>
        <v>3.1</v>
      </c>
      <c r="I4134" t="s">
        <v>7936</v>
      </c>
      <c r="J4134" t="s">
        <v>22</v>
      </c>
      <c r="K4134" t="s">
        <v>5080</v>
      </c>
      <c r="L4134" t="str">
        <f t="shared" si="961"/>
        <v>Established</v>
      </c>
      <c r="N4134" s="2">
        <f t="shared" si="962"/>
        <v>10</v>
      </c>
      <c r="O4134" t="s">
        <v>234</v>
      </c>
      <c r="P4134" t="s">
        <v>683</v>
      </c>
      <c r="Q4134" t="s">
        <v>378</v>
      </c>
      <c r="R4134" t="str">
        <f t="shared" si="963"/>
        <v>Average</v>
      </c>
      <c r="S4134" t="str">
        <f t="shared" si="964"/>
        <v xml:space="preserve"> </v>
      </c>
      <c r="T4134" t="b">
        <f t="shared" si="965"/>
        <v>0</v>
      </c>
      <c r="U4134" t="b">
        <f t="shared" si="966"/>
        <v>0</v>
      </c>
      <c r="V4134" t="str">
        <f t="shared" si="967"/>
        <v>Average Company</v>
      </c>
      <c r="W4134" t="str">
        <f t="shared" si="968"/>
        <v>Don't Buy</v>
      </c>
      <c r="X4134" t="str">
        <f t="shared" si="969"/>
        <v>Not Known</v>
      </c>
      <c r="Z4134" t="str">
        <f t="shared" si="970"/>
        <v>None</v>
      </c>
      <c r="AB4134" t="str">
        <f t="shared" si="971"/>
        <v>0</v>
      </c>
    </row>
    <row r="4135" spans="1:28" x14ac:dyDescent="0.3">
      <c r="A4135">
        <v>4133</v>
      </c>
      <c r="B4135" t="s">
        <v>7949</v>
      </c>
      <c r="C4135" t="str">
        <f t="shared" si="958"/>
        <v>Short</v>
      </c>
      <c r="D4135">
        <v>4</v>
      </c>
      <c r="F4135" s="1">
        <f t="shared" si="972"/>
        <v>4</v>
      </c>
      <c r="G4135" s="1">
        <f t="shared" si="959"/>
        <v>4</v>
      </c>
      <c r="H4135">
        <f t="shared" si="960"/>
        <v>4</v>
      </c>
      <c r="I4135" t="s">
        <v>7936</v>
      </c>
      <c r="J4135" t="s">
        <v>10</v>
      </c>
      <c r="K4135" t="s">
        <v>7950</v>
      </c>
      <c r="L4135" t="str">
        <f t="shared" si="961"/>
        <v>Established</v>
      </c>
      <c r="N4135" s="2">
        <f t="shared" si="962"/>
        <v>15</v>
      </c>
      <c r="O4135" t="s">
        <v>1504</v>
      </c>
      <c r="P4135" t="s">
        <v>147</v>
      </c>
      <c r="Q4135" t="s">
        <v>28</v>
      </c>
      <c r="R4135" t="str">
        <f t="shared" si="963"/>
        <v>Average</v>
      </c>
      <c r="S4135" t="str">
        <f t="shared" si="964"/>
        <v xml:space="preserve"> </v>
      </c>
      <c r="T4135" t="b">
        <f t="shared" si="965"/>
        <v>0</v>
      </c>
      <c r="U4135" t="b">
        <f t="shared" si="966"/>
        <v>1</v>
      </c>
      <c r="V4135" t="str">
        <f t="shared" si="967"/>
        <v>Average Company</v>
      </c>
      <c r="W4135" t="str">
        <f t="shared" si="968"/>
        <v>Don't Buy</v>
      </c>
      <c r="X4135" t="str">
        <f t="shared" si="969"/>
        <v>Not Known</v>
      </c>
      <c r="Z4135" t="str">
        <f t="shared" si="970"/>
        <v>None</v>
      </c>
      <c r="AB4135" t="str">
        <f t="shared" si="971"/>
        <v>500K</v>
      </c>
    </row>
    <row r="4136" spans="1:28" x14ac:dyDescent="0.3">
      <c r="A4136">
        <v>4134</v>
      </c>
      <c r="B4136" t="s">
        <v>7951</v>
      </c>
      <c r="C4136" t="str">
        <f t="shared" si="958"/>
        <v>Long</v>
      </c>
      <c r="D4136">
        <v>3.3</v>
      </c>
      <c r="F4136" s="1">
        <f t="shared" si="972"/>
        <v>3.3</v>
      </c>
      <c r="G4136" s="1">
        <f t="shared" si="959"/>
        <v>3.3</v>
      </c>
      <c r="H4136">
        <f t="shared" si="960"/>
        <v>3.3</v>
      </c>
      <c r="I4136" t="s">
        <v>7936</v>
      </c>
      <c r="J4136" t="s">
        <v>22</v>
      </c>
      <c r="K4136" t="s">
        <v>4873</v>
      </c>
      <c r="L4136" t="str">
        <f t="shared" si="961"/>
        <v>Established</v>
      </c>
      <c r="N4136" s="2">
        <f t="shared" si="962"/>
        <v>17</v>
      </c>
      <c r="O4136" t="s">
        <v>711</v>
      </c>
      <c r="P4136" t="s">
        <v>1308</v>
      </c>
      <c r="Q4136" t="s">
        <v>70</v>
      </c>
      <c r="R4136" t="str">
        <f t="shared" si="963"/>
        <v>Average</v>
      </c>
      <c r="S4136" t="str">
        <f t="shared" si="964"/>
        <v xml:space="preserve"> </v>
      </c>
      <c r="T4136" t="b">
        <f t="shared" si="965"/>
        <v>0</v>
      </c>
      <c r="U4136" t="b">
        <f t="shared" si="966"/>
        <v>0</v>
      </c>
      <c r="V4136" t="str">
        <f t="shared" si="967"/>
        <v>Average Company</v>
      </c>
      <c r="W4136" t="str">
        <f t="shared" si="968"/>
        <v>Don't Buy</v>
      </c>
      <c r="X4136" t="str">
        <f t="shared" si="969"/>
        <v>Not Known</v>
      </c>
      <c r="Z4136" t="str">
        <f t="shared" si="970"/>
        <v>None</v>
      </c>
      <c r="AB4136" t="str">
        <f t="shared" si="971"/>
        <v>0</v>
      </c>
    </row>
    <row r="4137" spans="1:28" x14ac:dyDescent="0.3">
      <c r="A4137">
        <v>4135</v>
      </c>
      <c r="B4137" t="s">
        <v>7952</v>
      </c>
      <c r="C4137" t="str">
        <f t="shared" si="958"/>
        <v>Long</v>
      </c>
      <c r="D4137">
        <v>4.3</v>
      </c>
      <c r="F4137" s="1">
        <f t="shared" si="972"/>
        <v>4.3</v>
      </c>
      <c r="G4137" s="1">
        <f t="shared" si="959"/>
        <v>4.3</v>
      </c>
      <c r="H4137">
        <f t="shared" si="960"/>
        <v>4.3</v>
      </c>
      <c r="I4137" t="s">
        <v>7936</v>
      </c>
      <c r="J4137" t="s">
        <v>22</v>
      </c>
      <c r="K4137" t="s">
        <v>7953</v>
      </c>
      <c r="L4137" t="str">
        <f t="shared" si="961"/>
        <v>Established</v>
      </c>
      <c r="N4137" s="2">
        <f t="shared" si="962"/>
        <v>54</v>
      </c>
      <c r="O4137" t="s">
        <v>12</v>
      </c>
      <c r="P4137" t="s">
        <v>691</v>
      </c>
      <c r="Q4137" t="s">
        <v>243</v>
      </c>
      <c r="R4137" t="str">
        <f t="shared" si="963"/>
        <v>Great</v>
      </c>
      <c r="S4137" t="str">
        <f t="shared" si="964"/>
        <v>Great</v>
      </c>
      <c r="T4137" t="b">
        <f t="shared" si="965"/>
        <v>1</v>
      </c>
      <c r="U4137" t="b">
        <f t="shared" si="966"/>
        <v>1</v>
      </c>
      <c r="V4137" t="str">
        <f t="shared" si="967"/>
        <v>Top Company</v>
      </c>
      <c r="W4137" t="str">
        <f t="shared" si="968"/>
        <v>Don't Buy</v>
      </c>
      <c r="X4137" t="str">
        <f t="shared" si="969"/>
        <v>Not Known</v>
      </c>
      <c r="Z4137" t="str">
        <f t="shared" si="970"/>
        <v>None</v>
      </c>
      <c r="AB4137" t="str">
        <f t="shared" si="971"/>
        <v>0</v>
      </c>
    </row>
    <row r="4138" spans="1:28" x14ac:dyDescent="0.3">
      <c r="A4138">
        <v>4136</v>
      </c>
      <c r="B4138" t="s">
        <v>7954</v>
      </c>
      <c r="C4138" t="str">
        <f t="shared" si="958"/>
        <v>Long</v>
      </c>
      <c r="D4138">
        <v>4</v>
      </c>
      <c r="F4138" s="1">
        <f t="shared" si="972"/>
        <v>4</v>
      </c>
      <c r="G4138" s="1">
        <f t="shared" si="959"/>
        <v>4</v>
      </c>
      <c r="H4138">
        <f t="shared" si="960"/>
        <v>4</v>
      </c>
      <c r="I4138" t="s">
        <v>7936</v>
      </c>
      <c r="J4138" t="s">
        <v>10</v>
      </c>
      <c r="K4138" t="s">
        <v>7955</v>
      </c>
      <c r="L4138" t="str">
        <f t="shared" si="961"/>
        <v>Established</v>
      </c>
      <c r="N4138" s="2">
        <f t="shared" si="962"/>
        <v>29</v>
      </c>
      <c r="O4138" t="s">
        <v>62</v>
      </c>
      <c r="P4138" t="s">
        <v>691</v>
      </c>
      <c r="Q4138" t="s">
        <v>773</v>
      </c>
      <c r="R4138" t="str">
        <f t="shared" si="963"/>
        <v>Average</v>
      </c>
      <c r="S4138" t="str">
        <f t="shared" si="964"/>
        <v xml:space="preserve"> </v>
      </c>
      <c r="T4138" t="b">
        <f t="shared" si="965"/>
        <v>0</v>
      </c>
      <c r="U4138" t="b">
        <f t="shared" si="966"/>
        <v>1</v>
      </c>
      <c r="V4138" t="str">
        <f t="shared" si="967"/>
        <v>Average Company</v>
      </c>
      <c r="W4138" t="str">
        <f t="shared" si="968"/>
        <v>Don't Buy</v>
      </c>
      <c r="X4138" t="str">
        <f t="shared" si="969"/>
        <v>Not Known</v>
      </c>
      <c r="Z4138" t="str">
        <f t="shared" si="970"/>
        <v>None</v>
      </c>
      <c r="AB4138" t="str">
        <f t="shared" si="971"/>
        <v>0</v>
      </c>
    </row>
    <row r="4139" spans="1:28" x14ac:dyDescent="0.3">
      <c r="A4139">
        <v>4137</v>
      </c>
      <c r="B4139" t="s">
        <v>7956</v>
      </c>
      <c r="C4139" t="str">
        <f t="shared" si="958"/>
        <v>Long</v>
      </c>
      <c r="D4139">
        <v>3.6</v>
      </c>
      <c r="F4139" s="1">
        <f t="shared" si="972"/>
        <v>3.6</v>
      </c>
      <c r="G4139" s="1">
        <f t="shared" si="959"/>
        <v>3.6</v>
      </c>
      <c r="H4139">
        <f t="shared" si="960"/>
        <v>3.6</v>
      </c>
      <c r="I4139" t="s">
        <v>7936</v>
      </c>
      <c r="J4139" t="s">
        <v>22</v>
      </c>
      <c r="K4139" t="s">
        <v>4588</v>
      </c>
      <c r="L4139" t="str">
        <f t="shared" si="961"/>
        <v>Established</v>
      </c>
      <c r="N4139" s="2">
        <f t="shared" si="962"/>
        <v>23</v>
      </c>
      <c r="O4139" t="s">
        <v>230</v>
      </c>
      <c r="P4139" t="s">
        <v>691</v>
      </c>
      <c r="Q4139" t="s">
        <v>44</v>
      </c>
      <c r="R4139" t="str">
        <f t="shared" si="963"/>
        <v>Average</v>
      </c>
      <c r="S4139" t="str">
        <f t="shared" si="964"/>
        <v xml:space="preserve"> </v>
      </c>
      <c r="T4139" t="b">
        <f t="shared" si="965"/>
        <v>0</v>
      </c>
      <c r="U4139" t="b">
        <f t="shared" si="966"/>
        <v>1</v>
      </c>
      <c r="V4139" t="str">
        <f t="shared" si="967"/>
        <v>Average Company</v>
      </c>
      <c r="W4139" t="str">
        <f t="shared" si="968"/>
        <v>Don't Buy</v>
      </c>
      <c r="X4139" t="str">
        <f t="shared" si="969"/>
        <v>Not Known</v>
      </c>
      <c r="Z4139" t="str">
        <f t="shared" si="970"/>
        <v>None</v>
      </c>
      <c r="AB4139" t="str">
        <f t="shared" si="971"/>
        <v>0</v>
      </c>
    </row>
    <row r="4140" spans="1:28" x14ac:dyDescent="0.3">
      <c r="A4140">
        <v>4138</v>
      </c>
      <c r="B4140" t="s">
        <v>7957</v>
      </c>
      <c r="C4140" t="str">
        <f t="shared" si="958"/>
        <v>Long</v>
      </c>
      <c r="D4140">
        <v>3.8</v>
      </c>
      <c r="F4140" s="1">
        <f t="shared" si="972"/>
        <v>3.8</v>
      </c>
      <c r="G4140" s="1">
        <f t="shared" si="959"/>
        <v>3.8</v>
      </c>
      <c r="H4140">
        <f t="shared" si="960"/>
        <v>3.8</v>
      </c>
      <c r="I4140" t="s">
        <v>7936</v>
      </c>
      <c r="J4140" t="s">
        <v>22</v>
      </c>
      <c r="K4140" t="s">
        <v>3861</v>
      </c>
      <c r="L4140" t="str">
        <f t="shared" si="961"/>
        <v>Established</v>
      </c>
      <c r="N4140" s="2">
        <f t="shared" si="962"/>
        <v>22</v>
      </c>
      <c r="O4140" t="s">
        <v>142</v>
      </c>
      <c r="P4140" t="s">
        <v>1308</v>
      </c>
      <c r="Q4140" t="s">
        <v>85</v>
      </c>
      <c r="R4140" t="str">
        <f t="shared" si="963"/>
        <v>Average</v>
      </c>
      <c r="S4140" t="str">
        <f t="shared" si="964"/>
        <v xml:space="preserve"> </v>
      </c>
      <c r="T4140" t="b">
        <f t="shared" si="965"/>
        <v>0</v>
      </c>
      <c r="U4140" t="b">
        <f t="shared" si="966"/>
        <v>1</v>
      </c>
      <c r="V4140" t="str">
        <f t="shared" si="967"/>
        <v>Average Company</v>
      </c>
      <c r="W4140" t="str">
        <f t="shared" si="968"/>
        <v>Don't Buy</v>
      </c>
      <c r="X4140" t="str">
        <f t="shared" si="969"/>
        <v>Not Known</v>
      </c>
      <c r="Z4140" t="str">
        <f t="shared" si="970"/>
        <v>None</v>
      </c>
      <c r="AB4140" t="str">
        <f t="shared" si="971"/>
        <v>0</v>
      </c>
    </row>
    <row r="4141" spans="1:28" x14ac:dyDescent="0.3">
      <c r="A4141">
        <v>4139</v>
      </c>
      <c r="B4141" t="s">
        <v>7958</v>
      </c>
      <c r="C4141" t="str">
        <f t="shared" si="958"/>
        <v>Long</v>
      </c>
      <c r="D4141">
        <v>3.7</v>
      </c>
      <c r="F4141" s="1">
        <f t="shared" si="972"/>
        <v>3.7</v>
      </c>
      <c r="G4141" s="1">
        <f t="shared" si="959"/>
        <v>3.7</v>
      </c>
      <c r="H4141">
        <f t="shared" si="960"/>
        <v>3.7</v>
      </c>
      <c r="I4141" t="s">
        <v>7936</v>
      </c>
      <c r="J4141" t="s">
        <v>22</v>
      </c>
      <c r="K4141" t="s">
        <v>5005</v>
      </c>
      <c r="L4141" t="str">
        <f t="shared" si="961"/>
        <v>Established</v>
      </c>
      <c r="N4141" s="2">
        <f t="shared" si="962"/>
        <v>25</v>
      </c>
      <c r="O4141" t="s">
        <v>54</v>
      </c>
      <c r="P4141" t="s">
        <v>1308</v>
      </c>
      <c r="Q4141" t="s">
        <v>85</v>
      </c>
      <c r="R4141" t="str">
        <f t="shared" si="963"/>
        <v>Average</v>
      </c>
      <c r="S4141" t="str">
        <f t="shared" si="964"/>
        <v xml:space="preserve"> </v>
      </c>
      <c r="T4141" t="b">
        <f t="shared" si="965"/>
        <v>0</v>
      </c>
      <c r="U4141" t="b">
        <f t="shared" si="966"/>
        <v>1</v>
      </c>
      <c r="V4141" t="str">
        <f t="shared" si="967"/>
        <v>Average Company</v>
      </c>
      <c r="W4141" t="str">
        <f t="shared" si="968"/>
        <v>Don't Buy</v>
      </c>
      <c r="X4141" t="str">
        <f t="shared" si="969"/>
        <v>Not Known</v>
      </c>
      <c r="Z4141" t="str">
        <f t="shared" si="970"/>
        <v>None</v>
      </c>
      <c r="AB4141" t="str">
        <f t="shared" si="971"/>
        <v>0</v>
      </c>
    </row>
    <row r="4142" spans="1:28" x14ac:dyDescent="0.3">
      <c r="A4142">
        <v>4140</v>
      </c>
      <c r="B4142" t="s">
        <v>7959</v>
      </c>
      <c r="C4142" t="str">
        <f t="shared" si="958"/>
        <v>Long</v>
      </c>
      <c r="D4142">
        <v>3.5</v>
      </c>
      <c r="F4142" s="1">
        <f t="shared" si="972"/>
        <v>3.5</v>
      </c>
      <c r="G4142" s="1">
        <f t="shared" si="959"/>
        <v>3.5</v>
      </c>
      <c r="H4142">
        <f t="shared" si="960"/>
        <v>3.5</v>
      </c>
      <c r="I4142" t="s">
        <v>7936</v>
      </c>
      <c r="J4142" t="s">
        <v>22</v>
      </c>
      <c r="K4142" t="s">
        <v>7960</v>
      </c>
      <c r="L4142" t="str">
        <f t="shared" si="961"/>
        <v>Established</v>
      </c>
      <c r="N4142" s="2">
        <f t="shared" si="962"/>
        <v>11</v>
      </c>
      <c r="O4142" t="s">
        <v>146</v>
      </c>
      <c r="P4142" t="s">
        <v>2884</v>
      </c>
      <c r="Q4142" t="s">
        <v>732</v>
      </c>
      <c r="R4142" t="str">
        <f t="shared" si="963"/>
        <v>Average</v>
      </c>
      <c r="S4142" t="str">
        <f t="shared" si="964"/>
        <v xml:space="preserve"> </v>
      </c>
      <c r="T4142" t="b">
        <f t="shared" si="965"/>
        <v>0</v>
      </c>
      <c r="U4142" t="b">
        <f t="shared" si="966"/>
        <v>0</v>
      </c>
      <c r="V4142" t="str">
        <f t="shared" si="967"/>
        <v>Average Company</v>
      </c>
      <c r="W4142" t="str">
        <f t="shared" si="968"/>
        <v>Don't Buy</v>
      </c>
      <c r="X4142" t="str">
        <f t="shared" si="969"/>
        <v>Not Known</v>
      </c>
      <c r="Z4142" t="str">
        <f t="shared" si="970"/>
        <v>None</v>
      </c>
      <c r="AB4142" t="str">
        <f t="shared" si="971"/>
        <v>0</v>
      </c>
    </row>
    <row r="4143" spans="1:28" x14ac:dyDescent="0.3">
      <c r="A4143">
        <v>4141</v>
      </c>
      <c r="B4143" t="s">
        <v>7961</v>
      </c>
      <c r="C4143" t="str">
        <f t="shared" si="958"/>
        <v>Long</v>
      </c>
      <c r="D4143">
        <v>4</v>
      </c>
      <c r="F4143" s="1">
        <f t="shared" si="972"/>
        <v>4</v>
      </c>
      <c r="G4143" s="1">
        <f t="shared" si="959"/>
        <v>4</v>
      </c>
      <c r="H4143">
        <f t="shared" si="960"/>
        <v>4</v>
      </c>
      <c r="I4143" t="s">
        <v>7936</v>
      </c>
      <c r="J4143" t="s">
        <v>10</v>
      </c>
      <c r="K4143" t="s">
        <v>5512</v>
      </c>
      <c r="L4143" t="str">
        <f t="shared" si="961"/>
        <v>Established</v>
      </c>
      <c r="N4143" s="2">
        <f t="shared" si="962"/>
        <v>72</v>
      </c>
      <c r="O4143" t="s">
        <v>933</v>
      </c>
      <c r="P4143" t="s">
        <v>691</v>
      </c>
      <c r="Q4143" t="s">
        <v>28</v>
      </c>
      <c r="R4143" t="str">
        <f t="shared" si="963"/>
        <v>Average</v>
      </c>
      <c r="S4143" t="str">
        <f t="shared" si="964"/>
        <v xml:space="preserve"> </v>
      </c>
      <c r="T4143" t="b">
        <f t="shared" si="965"/>
        <v>0</v>
      </c>
      <c r="U4143" t="b">
        <f t="shared" si="966"/>
        <v>1</v>
      </c>
      <c r="V4143" t="str">
        <f t="shared" si="967"/>
        <v>Average Company</v>
      </c>
      <c r="W4143" t="str">
        <f t="shared" si="968"/>
        <v>Don't Buy</v>
      </c>
      <c r="X4143" t="str">
        <f t="shared" si="969"/>
        <v>Not Known</v>
      </c>
      <c r="Z4143" t="str">
        <f t="shared" si="970"/>
        <v>None</v>
      </c>
      <c r="AB4143" t="str">
        <f t="shared" si="971"/>
        <v>500K</v>
      </c>
    </row>
    <row r="4144" spans="1:28" x14ac:dyDescent="0.3">
      <c r="A4144">
        <v>4142</v>
      </c>
      <c r="B4144" t="s">
        <v>7962</v>
      </c>
      <c r="C4144" t="str">
        <f t="shared" si="958"/>
        <v>Long</v>
      </c>
      <c r="D4144">
        <v>3.2</v>
      </c>
      <c r="F4144" s="1">
        <f t="shared" si="972"/>
        <v>3.2</v>
      </c>
      <c r="G4144" s="1">
        <f t="shared" si="959"/>
        <v>3.2</v>
      </c>
      <c r="H4144">
        <f t="shared" si="960"/>
        <v>3.2</v>
      </c>
      <c r="I4144" t="s">
        <v>7936</v>
      </c>
      <c r="J4144" t="s">
        <v>22</v>
      </c>
      <c r="K4144" t="s">
        <v>7963</v>
      </c>
      <c r="L4144" t="str">
        <f t="shared" si="961"/>
        <v>Established</v>
      </c>
      <c r="N4144" s="2">
        <f t="shared" si="962"/>
        <v>15</v>
      </c>
      <c r="O4144" t="s">
        <v>84</v>
      </c>
      <c r="P4144" t="s">
        <v>1308</v>
      </c>
      <c r="Q4144" t="s">
        <v>19</v>
      </c>
      <c r="R4144" t="str">
        <f t="shared" si="963"/>
        <v>Average</v>
      </c>
      <c r="S4144" t="str">
        <f t="shared" si="964"/>
        <v xml:space="preserve"> </v>
      </c>
      <c r="T4144" t="b">
        <f t="shared" si="965"/>
        <v>0</v>
      </c>
      <c r="U4144" t="b">
        <f t="shared" si="966"/>
        <v>0</v>
      </c>
      <c r="V4144" t="str">
        <f t="shared" si="967"/>
        <v>Average Company</v>
      </c>
      <c r="W4144" t="str">
        <f t="shared" si="968"/>
        <v>Buy</v>
      </c>
      <c r="X4144" t="str">
        <f t="shared" si="969"/>
        <v>Not Known</v>
      </c>
      <c r="Z4144" t="str">
        <f t="shared" si="970"/>
        <v>None</v>
      </c>
      <c r="AB4144" t="str">
        <f t="shared" si="971"/>
        <v>500K</v>
      </c>
    </row>
    <row r="4145" spans="1:28" x14ac:dyDescent="0.3">
      <c r="A4145">
        <v>4143</v>
      </c>
      <c r="B4145" t="s">
        <v>7964</v>
      </c>
      <c r="C4145" t="str">
        <f t="shared" si="958"/>
        <v>Long</v>
      </c>
      <c r="D4145">
        <v>4.0999999999999996</v>
      </c>
      <c r="F4145" s="1">
        <f t="shared" si="972"/>
        <v>4.0999999999999996</v>
      </c>
      <c r="G4145" s="1">
        <f t="shared" si="959"/>
        <v>4.0999999999999996</v>
      </c>
      <c r="H4145">
        <f t="shared" si="960"/>
        <v>4.0999999999999996</v>
      </c>
      <c r="I4145" t="s">
        <v>7936</v>
      </c>
      <c r="J4145" t="s">
        <v>10</v>
      </c>
      <c r="K4145" t="s">
        <v>5679</v>
      </c>
      <c r="L4145" t="str">
        <f t="shared" si="961"/>
        <v>Established</v>
      </c>
      <c r="N4145" s="2">
        <f t="shared" si="962"/>
        <v>27</v>
      </c>
      <c r="O4145" t="s">
        <v>109</v>
      </c>
      <c r="P4145" t="s">
        <v>2818</v>
      </c>
      <c r="Q4145" t="s">
        <v>362</v>
      </c>
      <c r="R4145" t="str">
        <f t="shared" si="963"/>
        <v>Great</v>
      </c>
      <c r="S4145" t="str">
        <f t="shared" si="964"/>
        <v>Great</v>
      </c>
      <c r="T4145" t="b">
        <f t="shared" si="965"/>
        <v>1</v>
      </c>
      <c r="U4145" t="b">
        <f t="shared" si="966"/>
        <v>1</v>
      </c>
      <c r="V4145" t="str">
        <f t="shared" si="967"/>
        <v>Top Company</v>
      </c>
      <c r="W4145" t="str">
        <f t="shared" si="968"/>
        <v>Don't Buy</v>
      </c>
      <c r="X4145" t="str">
        <f t="shared" si="969"/>
        <v>Not Known</v>
      </c>
      <c r="Z4145" t="str">
        <f t="shared" si="970"/>
        <v>None</v>
      </c>
      <c r="AB4145" t="str">
        <f t="shared" si="971"/>
        <v>0</v>
      </c>
    </row>
    <row r="4146" spans="1:28" x14ac:dyDescent="0.3">
      <c r="A4146">
        <v>4144</v>
      </c>
      <c r="B4146" t="s">
        <v>7965</v>
      </c>
      <c r="C4146" t="str">
        <f t="shared" si="958"/>
        <v>Long</v>
      </c>
      <c r="D4146">
        <v>3.2</v>
      </c>
      <c r="F4146" s="1">
        <f t="shared" si="972"/>
        <v>3.2</v>
      </c>
      <c r="G4146" s="1">
        <f t="shared" si="959"/>
        <v>3.2</v>
      </c>
      <c r="H4146">
        <f t="shared" si="960"/>
        <v>3.2</v>
      </c>
      <c r="I4146" t="s">
        <v>7936</v>
      </c>
      <c r="J4146" t="s">
        <v>22</v>
      </c>
      <c r="K4146" t="s">
        <v>3019</v>
      </c>
      <c r="L4146" t="str">
        <f t="shared" si="961"/>
        <v>Established</v>
      </c>
      <c r="N4146" s="2">
        <f t="shared" si="962"/>
        <v>10</v>
      </c>
      <c r="O4146" t="s">
        <v>234</v>
      </c>
      <c r="P4146" t="s">
        <v>683</v>
      </c>
      <c r="Q4146" t="s">
        <v>44</v>
      </c>
      <c r="R4146" t="str">
        <f t="shared" si="963"/>
        <v>Average</v>
      </c>
      <c r="S4146" t="str">
        <f t="shared" si="964"/>
        <v xml:space="preserve"> </v>
      </c>
      <c r="T4146" t="b">
        <f t="shared" si="965"/>
        <v>0</v>
      </c>
      <c r="U4146" t="b">
        <f t="shared" si="966"/>
        <v>0</v>
      </c>
      <c r="V4146" t="str">
        <f t="shared" si="967"/>
        <v>Average Company</v>
      </c>
      <c r="W4146" t="str">
        <f t="shared" si="968"/>
        <v>Buy</v>
      </c>
      <c r="X4146" t="str">
        <f t="shared" si="969"/>
        <v>Not Known</v>
      </c>
      <c r="Z4146" t="str">
        <f t="shared" si="970"/>
        <v>None</v>
      </c>
      <c r="AB4146" t="str">
        <f t="shared" si="971"/>
        <v>0</v>
      </c>
    </row>
    <row r="4147" spans="1:28" x14ac:dyDescent="0.3">
      <c r="A4147">
        <v>4145</v>
      </c>
      <c r="B4147" t="s">
        <v>7966</v>
      </c>
      <c r="C4147" t="str">
        <f t="shared" si="958"/>
        <v>Long</v>
      </c>
      <c r="D4147">
        <v>3.9</v>
      </c>
      <c r="F4147" s="1">
        <f t="shared" si="972"/>
        <v>3.9</v>
      </c>
      <c r="G4147" s="1">
        <f t="shared" si="959"/>
        <v>3.9</v>
      </c>
      <c r="H4147">
        <f t="shared" si="960"/>
        <v>3.9</v>
      </c>
      <c r="I4147" t="s">
        <v>7936</v>
      </c>
      <c r="J4147" t="s">
        <v>10</v>
      </c>
      <c r="K4147" t="s">
        <v>7004</v>
      </c>
      <c r="L4147" t="str">
        <f t="shared" si="961"/>
        <v>Established</v>
      </c>
      <c r="N4147" s="2">
        <f t="shared" si="962"/>
        <v>48</v>
      </c>
      <c r="O4147" t="s">
        <v>752</v>
      </c>
      <c r="P4147" t="s">
        <v>147</v>
      </c>
      <c r="Q4147" t="s">
        <v>372</v>
      </c>
      <c r="R4147" t="str">
        <f t="shared" si="963"/>
        <v>Average</v>
      </c>
      <c r="S4147" t="str">
        <f t="shared" si="964"/>
        <v xml:space="preserve"> </v>
      </c>
      <c r="T4147" t="b">
        <f t="shared" si="965"/>
        <v>0</v>
      </c>
      <c r="U4147" t="b">
        <f t="shared" si="966"/>
        <v>1</v>
      </c>
      <c r="V4147" t="str">
        <f t="shared" si="967"/>
        <v>Average Company</v>
      </c>
      <c r="W4147" t="str">
        <f t="shared" si="968"/>
        <v>Don't Buy</v>
      </c>
      <c r="X4147" t="str">
        <f t="shared" si="969"/>
        <v>Not Known</v>
      </c>
      <c r="Z4147" t="str">
        <f t="shared" si="970"/>
        <v>None</v>
      </c>
      <c r="AB4147" t="str">
        <f t="shared" si="971"/>
        <v>0</v>
      </c>
    </row>
    <row r="4148" spans="1:28" x14ac:dyDescent="0.3">
      <c r="A4148">
        <v>4146</v>
      </c>
      <c r="B4148" t="s">
        <v>7967</v>
      </c>
      <c r="C4148" t="str">
        <f t="shared" si="958"/>
        <v>Short</v>
      </c>
      <c r="D4148">
        <v>3.6</v>
      </c>
      <c r="F4148" s="1">
        <f t="shared" si="972"/>
        <v>3.6</v>
      </c>
      <c r="G4148" s="1">
        <f t="shared" si="959"/>
        <v>3.6</v>
      </c>
      <c r="H4148">
        <f t="shared" si="960"/>
        <v>3.6</v>
      </c>
      <c r="I4148" t="s">
        <v>7936</v>
      </c>
      <c r="J4148" t="s">
        <v>22</v>
      </c>
      <c r="K4148" t="s">
        <v>3371</v>
      </c>
      <c r="L4148" t="str">
        <f t="shared" si="961"/>
        <v>Established</v>
      </c>
      <c r="N4148" s="2">
        <f t="shared" si="962"/>
        <v>24</v>
      </c>
      <c r="O4148" t="s">
        <v>185</v>
      </c>
      <c r="P4148" t="s">
        <v>1308</v>
      </c>
      <c r="Q4148" t="s">
        <v>28</v>
      </c>
      <c r="R4148" t="str">
        <f t="shared" si="963"/>
        <v>Average</v>
      </c>
      <c r="S4148" t="str">
        <f t="shared" si="964"/>
        <v xml:space="preserve"> </v>
      </c>
      <c r="T4148" t="b">
        <f t="shared" si="965"/>
        <v>0</v>
      </c>
      <c r="U4148" t="b">
        <f t="shared" si="966"/>
        <v>1</v>
      </c>
      <c r="V4148" t="str">
        <f t="shared" si="967"/>
        <v>Average Company</v>
      </c>
      <c r="W4148" t="str">
        <f t="shared" si="968"/>
        <v>Buy</v>
      </c>
      <c r="X4148" t="str">
        <f t="shared" si="969"/>
        <v>Not Known</v>
      </c>
      <c r="Z4148" t="str">
        <f t="shared" si="970"/>
        <v>None</v>
      </c>
      <c r="AB4148" t="str">
        <f t="shared" si="971"/>
        <v>500K</v>
      </c>
    </row>
    <row r="4149" spans="1:28" x14ac:dyDescent="0.3">
      <c r="A4149">
        <v>4147</v>
      </c>
      <c r="B4149" t="s">
        <v>7968</v>
      </c>
      <c r="C4149" t="str">
        <f t="shared" si="958"/>
        <v>Short</v>
      </c>
      <c r="D4149">
        <v>4</v>
      </c>
      <c r="F4149" s="1">
        <f t="shared" si="972"/>
        <v>4</v>
      </c>
      <c r="G4149" s="1">
        <f t="shared" si="959"/>
        <v>4</v>
      </c>
      <c r="H4149">
        <f t="shared" si="960"/>
        <v>4</v>
      </c>
      <c r="I4149" t="s">
        <v>7936</v>
      </c>
      <c r="J4149" t="s">
        <v>10</v>
      </c>
      <c r="K4149" t="s">
        <v>4546</v>
      </c>
      <c r="L4149" t="str">
        <f t="shared" si="961"/>
        <v>Established</v>
      </c>
      <c r="N4149" s="2">
        <f t="shared" si="962"/>
        <v>50</v>
      </c>
      <c r="O4149" t="s">
        <v>740</v>
      </c>
      <c r="P4149" t="s">
        <v>691</v>
      </c>
      <c r="Q4149" t="s">
        <v>918</v>
      </c>
      <c r="R4149" t="str">
        <f t="shared" si="963"/>
        <v>Average</v>
      </c>
      <c r="S4149" t="str">
        <f t="shared" si="964"/>
        <v xml:space="preserve"> </v>
      </c>
      <c r="T4149" t="b">
        <f t="shared" si="965"/>
        <v>0</v>
      </c>
      <c r="U4149" t="b">
        <f t="shared" si="966"/>
        <v>1</v>
      </c>
      <c r="V4149" t="str">
        <f t="shared" si="967"/>
        <v>Average Company</v>
      </c>
      <c r="W4149" t="str">
        <f t="shared" si="968"/>
        <v>Don't Buy</v>
      </c>
      <c r="X4149" t="str">
        <f t="shared" si="969"/>
        <v>Not Known</v>
      </c>
      <c r="Z4149" t="str">
        <f t="shared" si="970"/>
        <v>None</v>
      </c>
      <c r="AB4149" t="str">
        <f t="shared" si="971"/>
        <v>0</v>
      </c>
    </row>
    <row r="4150" spans="1:28" x14ac:dyDescent="0.3">
      <c r="A4150">
        <v>4148</v>
      </c>
      <c r="B4150" t="s">
        <v>7969</v>
      </c>
      <c r="C4150" t="str">
        <f t="shared" si="958"/>
        <v>Long</v>
      </c>
      <c r="D4150">
        <v>4.2</v>
      </c>
      <c r="F4150" s="1">
        <f t="shared" si="972"/>
        <v>4.2</v>
      </c>
      <c r="G4150" s="1">
        <f t="shared" si="959"/>
        <v>4.2</v>
      </c>
      <c r="H4150">
        <f t="shared" si="960"/>
        <v>4.2</v>
      </c>
      <c r="I4150" t="s">
        <v>7936</v>
      </c>
      <c r="J4150" t="s">
        <v>22</v>
      </c>
      <c r="K4150" t="s">
        <v>7970</v>
      </c>
      <c r="L4150" t="str">
        <f t="shared" si="961"/>
        <v>Established</v>
      </c>
      <c r="N4150" s="2">
        <f t="shared" si="962"/>
        <v>13</v>
      </c>
      <c r="O4150" t="s">
        <v>299</v>
      </c>
      <c r="P4150" t="s">
        <v>683</v>
      </c>
      <c r="Q4150" t="s">
        <v>315</v>
      </c>
      <c r="R4150" t="str">
        <f t="shared" si="963"/>
        <v>Great</v>
      </c>
      <c r="S4150" t="str">
        <f t="shared" si="964"/>
        <v>Great</v>
      </c>
      <c r="T4150" t="b">
        <f t="shared" si="965"/>
        <v>1</v>
      </c>
      <c r="U4150" t="b">
        <f t="shared" si="966"/>
        <v>1</v>
      </c>
      <c r="V4150" t="str">
        <f t="shared" si="967"/>
        <v>Average Company</v>
      </c>
      <c r="W4150" t="str">
        <f t="shared" si="968"/>
        <v>Don't Buy</v>
      </c>
      <c r="X4150" t="str">
        <f t="shared" si="969"/>
        <v>Not Known</v>
      </c>
      <c r="Z4150" t="str">
        <f t="shared" si="970"/>
        <v>None</v>
      </c>
      <c r="AB4150" t="str">
        <f t="shared" si="971"/>
        <v>0</v>
      </c>
    </row>
    <row r="4151" spans="1:28" x14ac:dyDescent="0.3">
      <c r="A4151">
        <v>4149</v>
      </c>
      <c r="B4151" t="s">
        <v>7971</v>
      </c>
      <c r="C4151" t="str">
        <f t="shared" si="958"/>
        <v>Long</v>
      </c>
      <c r="D4151">
        <v>4.8</v>
      </c>
      <c r="F4151" s="1">
        <f t="shared" si="972"/>
        <v>5</v>
      </c>
      <c r="G4151" s="1">
        <f t="shared" si="959"/>
        <v>5.3</v>
      </c>
      <c r="H4151">
        <f t="shared" si="960"/>
        <v>4.8999999999999995</v>
      </c>
      <c r="I4151" t="s">
        <v>7936</v>
      </c>
      <c r="J4151" t="s">
        <v>22</v>
      </c>
      <c r="K4151" t="s">
        <v>7903</v>
      </c>
      <c r="L4151" t="str">
        <f t="shared" si="961"/>
        <v>Startup</v>
      </c>
      <c r="N4151" s="2">
        <f t="shared" si="962"/>
        <v>7</v>
      </c>
      <c r="O4151" t="s">
        <v>318</v>
      </c>
      <c r="P4151" t="s">
        <v>1308</v>
      </c>
      <c r="Q4151" t="s">
        <v>773</v>
      </c>
      <c r="R4151" t="str">
        <f t="shared" si="963"/>
        <v>Great</v>
      </c>
      <c r="S4151" t="str">
        <f t="shared" si="964"/>
        <v>Great</v>
      </c>
      <c r="T4151" t="b">
        <f t="shared" si="965"/>
        <v>0</v>
      </c>
      <c r="U4151" t="b">
        <f t="shared" si="966"/>
        <v>1</v>
      </c>
      <c r="V4151" t="str">
        <f t="shared" si="967"/>
        <v>Average Company</v>
      </c>
      <c r="W4151" t="str">
        <f t="shared" si="968"/>
        <v>Don't Buy</v>
      </c>
      <c r="X4151" t="str">
        <f t="shared" si="969"/>
        <v>Not Known</v>
      </c>
      <c r="Z4151" t="str">
        <f t="shared" si="970"/>
        <v>None</v>
      </c>
      <c r="AB4151" t="str">
        <f t="shared" si="971"/>
        <v>0</v>
      </c>
    </row>
    <row r="4152" spans="1:28" x14ac:dyDescent="0.3">
      <c r="A4152">
        <v>4150</v>
      </c>
      <c r="B4152" t="s">
        <v>7972</v>
      </c>
      <c r="C4152" t="str">
        <f t="shared" si="958"/>
        <v>Long</v>
      </c>
      <c r="D4152">
        <v>3.5</v>
      </c>
      <c r="F4152" s="1">
        <f t="shared" si="972"/>
        <v>4</v>
      </c>
      <c r="G4152" s="1">
        <f t="shared" si="959"/>
        <v>4</v>
      </c>
      <c r="H4152">
        <f t="shared" si="960"/>
        <v>3.6</v>
      </c>
      <c r="I4152" t="s">
        <v>7936</v>
      </c>
      <c r="J4152" t="s">
        <v>22</v>
      </c>
      <c r="K4152" t="s">
        <v>1491</v>
      </c>
      <c r="L4152" t="str">
        <f t="shared" si="961"/>
        <v>Startup</v>
      </c>
      <c r="N4152" s="2">
        <f t="shared" si="962"/>
        <v>9</v>
      </c>
      <c r="O4152" t="s">
        <v>331</v>
      </c>
      <c r="P4152" t="s">
        <v>147</v>
      </c>
      <c r="Q4152" t="s">
        <v>612</v>
      </c>
      <c r="R4152" t="str">
        <f t="shared" si="963"/>
        <v>Average</v>
      </c>
      <c r="S4152" t="str">
        <f t="shared" si="964"/>
        <v xml:space="preserve"> </v>
      </c>
      <c r="T4152" t="b">
        <f t="shared" si="965"/>
        <v>0</v>
      </c>
      <c r="U4152" t="b">
        <f t="shared" si="966"/>
        <v>1</v>
      </c>
      <c r="V4152" t="str">
        <f t="shared" si="967"/>
        <v>Average Company</v>
      </c>
      <c r="W4152" t="str">
        <f t="shared" si="968"/>
        <v>Don't Buy</v>
      </c>
      <c r="X4152" t="str">
        <f t="shared" si="969"/>
        <v>Not Known</v>
      </c>
      <c r="Z4152" t="str">
        <f t="shared" si="970"/>
        <v>None</v>
      </c>
      <c r="AB4152" t="str">
        <f t="shared" si="971"/>
        <v>0</v>
      </c>
    </row>
    <row r="4153" spans="1:28" x14ac:dyDescent="0.3">
      <c r="A4153">
        <v>4151</v>
      </c>
      <c r="B4153" t="s">
        <v>7973</v>
      </c>
      <c r="C4153" t="str">
        <f t="shared" si="958"/>
        <v>Long</v>
      </c>
      <c r="D4153">
        <v>4.5</v>
      </c>
      <c r="F4153" s="1">
        <f t="shared" si="972"/>
        <v>4.5</v>
      </c>
      <c r="G4153" s="1">
        <f t="shared" si="959"/>
        <v>4.5</v>
      </c>
      <c r="H4153">
        <f t="shared" si="960"/>
        <v>4.5</v>
      </c>
      <c r="I4153" t="s">
        <v>7936</v>
      </c>
      <c r="J4153" t="s">
        <v>22</v>
      </c>
      <c r="K4153" t="s">
        <v>7974</v>
      </c>
      <c r="L4153" t="str">
        <f t="shared" si="961"/>
        <v>Established</v>
      </c>
      <c r="N4153" s="2">
        <f t="shared" si="962"/>
        <v>64</v>
      </c>
      <c r="O4153" t="s">
        <v>511</v>
      </c>
      <c r="P4153" t="s">
        <v>683</v>
      </c>
      <c r="Q4153" t="s">
        <v>523</v>
      </c>
      <c r="R4153" t="str">
        <f t="shared" si="963"/>
        <v>Great</v>
      </c>
      <c r="S4153" t="str">
        <f t="shared" si="964"/>
        <v>Great</v>
      </c>
      <c r="T4153" t="b">
        <f t="shared" si="965"/>
        <v>1</v>
      </c>
      <c r="U4153" t="b">
        <f t="shared" si="966"/>
        <v>1</v>
      </c>
      <c r="V4153" t="str">
        <f t="shared" si="967"/>
        <v>Top Company</v>
      </c>
      <c r="W4153" t="str">
        <f t="shared" si="968"/>
        <v>Don't Buy</v>
      </c>
      <c r="X4153" t="str">
        <f t="shared" si="969"/>
        <v>Not Known</v>
      </c>
      <c r="Z4153" t="str">
        <f t="shared" si="970"/>
        <v>None</v>
      </c>
      <c r="AB4153" t="str">
        <f t="shared" si="971"/>
        <v>0</v>
      </c>
    </row>
    <row r="4154" spans="1:28" x14ac:dyDescent="0.3">
      <c r="A4154">
        <v>4152</v>
      </c>
      <c r="B4154" t="s">
        <v>7975</v>
      </c>
      <c r="C4154" t="str">
        <f t="shared" si="958"/>
        <v>Long</v>
      </c>
      <c r="D4154">
        <v>4</v>
      </c>
      <c r="F4154" s="1">
        <f t="shared" si="972"/>
        <v>4</v>
      </c>
      <c r="G4154" s="1">
        <f t="shared" si="959"/>
        <v>4</v>
      </c>
      <c r="H4154">
        <f t="shared" si="960"/>
        <v>4</v>
      </c>
      <c r="I4154" t="s">
        <v>7936</v>
      </c>
      <c r="J4154" t="s">
        <v>22</v>
      </c>
      <c r="K4154" t="s">
        <v>6760</v>
      </c>
      <c r="L4154" t="str">
        <f t="shared" si="961"/>
        <v>Established</v>
      </c>
      <c r="N4154" s="2">
        <f t="shared" si="962"/>
        <v>19</v>
      </c>
      <c r="O4154" t="s">
        <v>100</v>
      </c>
      <c r="P4154" t="s">
        <v>1703</v>
      </c>
      <c r="Q4154" t="s">
        <v>315</v>
      </c>
      <c r="R4154" t="str">
        <f t="shared" si="963"/>
        <v>Average</v>
      </c>
      <c r="S4154" t="str">
        <f t="shared" si="964"/>
        <v xml:space="preserve"> </v>
      </c>
      <c r="T4154" t="b">
        <f t="shared" si="965"/>
        <v>0</v>
      </c>
      <c r="U4154" t="b">
        <f t="shared" si="966"/>
        <v>1</v>
      </c>
      <c r="V4154" t="str">
        <f t="shared" si="967"/>
        <v>Average Company</v>
      </c>
      <c r="W4154" t="str">
        <f t="shared" si="968"/>
        <v>Don't Buy</v>
      </c>
      <c r="X4154" t="str">
        <f t="shared" si="969"/>
        <v>Not Known</v>
      </c>
      <c r="Z4154" t="str">
        <f t="shared" si="970"/>
        <v>None</v>
      </c>
      <c r="AB4154" t="str">
        <f t="shared" si="971"/>
        <v>0</v>
      </c>
    </row>
    <row r="4155" spans="1:28" x14ac:dyDescent="0.3">
      <c r="A4155">
        <v>4153</v>
      </c>
      <c r="B4155" t="s">
        <v>7976</v>
      </c>
      <c r="C4155" t="str">
        <f t="shared" si="958"/>
        <v>Long</v>
      </c>
      <c r="D4155">
        <v>4.2</v>
      </c>
      <c r="F4155" s="1">
        <f t="shared" si="972"/>
        <v>4.7</v>
      </c>
      <c r="G4155" s="1">
        <f t="shared" si="959"/>
        <v>4.7</v>
      </c>
      <c r="H4155">
        <f t="shared" si="960"/>
        <v>4.3</v>
      </c>
      <c r="I4155" t="s">
        <v>7936</v>
      </c>
      <c r="J4155" t="s">
        <v>22</v>
      </c>
      <c r="K4155" t="s">
        <v>2759</v>
      </c>
      <c r="L4155" t="str">
        <f t="shared" si="961"/>
        <v>Startup</v>
      </c>
      <c r="N4155" s="2">
        <f t="shared" si="962"/>
        <v>8</v>
      </c>
      <c r="O4155" t="s">
        <v>583</v>
      </c>
      <c r="P4155" t="s">
        <v>691</v>
      </c>
      <c r="Q4155" t="s">
        <v>284</v>
      </c>
      <c r="R4155" t="str">
        <f t="shared" si="963"/>
        <v>Great</v>
      </c>
      <c r="S4155" t="str">
        <f t="shared" si="964"/>
        <v>Great</v>
      </c>
      <c r="T4155" t="b">
        <f t="shared" si="965"/>
        <v>0</v>
      </c>
      <c r="U4155" t="b">
        <f t="shared" si="966"/>
        <v>1</v>
      </c>
      <c r="V4155" t="str">
        <f t="shared" si="967"/>
        <v>Average Company</v>
      </c>
      <c r="W4155" t="str">
        <f t="shared" si="968"/>
        <v>Don't Buy</v>
      </c>
      <c r="X4155" t="str">
        <f t="shared" si="969"/>
        <v>Not Known</v>
      </c>
      <c r="Z4155" t="str">
        <f t="shared" si="970"/>
        <v>None</v>
      </c>
      <c r="AB4155" t="str">
        <f t="shared" si="971"/>
        <v>0</v>
      </c>
    </row>
    <row r="4156" spans="1:28" x14ac:dyDescent="0.3">
      <c r="A4156">
        <v>4154</v>
      </c>
      <c r="B4156" t="s">
        <v>7977</v>
      </c>
      <c r="C4156" t="str">
        <f t="shared" si="958"/>
        <v>Long</v>
      </c>
      <c r="D4156">
        <v>3.5</v>
      </c>
      <c r="F4156" s="1">
        <f t="shared" si="972"/>
        <v>3.5</v>
      </c>
      <c r="G4156" s="1">
        <f t="shared" si="959"/>
        <v>3.5</v>
      </c>
      <c r="H4156">
        <f t="shared" si="960"/>
        <v>3.5</v>
      </c>
      <c r="I4156" t="s">
        <v>7936</v>
      </c>
      <c r="J4156" t="s">
        <v>22</v>
      </c>
      <c r="K4156" t="s">
        <v>7978</v>
      </c>
      <c r="L4156" t="str">
        <f t="shared" si="961"/>
        <v>Established</v>
      </c>
      <c r="N4156" s="2">
        <f t="shared" si="962"/>
        <v>24</v>
      </c>
      <c r="O4156" t="s">
        <v>185</v>
      </c>
      <c r="P4156" t="s">
        <v>1703</v>
      </c>
      <c r="Q4156" t="s">
        <v>70</v>
      </c>
      <c r="R4156" t="str">
        <f t="shared" si="963"/>
        <v>Average</v>
      </c>
      <c r="S4156" t="str">
        <f t="shared" si="964"/>
        <v xml:space="preserve"> </v>
      </c>
      <c r="T4156" t="b">
        <f t="shared" si="965"/>
        <v>0</v>
      </c>
      <c r="U4156" t="b">
        <f t="shared" si="966"/>
        <v>0</v>
      </c>
      <c r="V4156" t="str">
        <f t="shared" si="967"/>
        <v>Average Company</v>
      </c>
      <c r="W4156" t="str">
        <f t="shared" si="968"/>
        <v>Don't Buy</v>
      </c>
      <c r="X4156" t="str">
        <f t="shared" si="969"/>
        <v>Not Known</v>
      </c>
      <c r="Z4156" t="str">
        <f t="shared" si="970"/>
        <v>None</v>
      </c>
      <c r="AB4156" t="str">
        <f t="shared" si="971"/>
        <v>0</v>
      </c>
    </row>
    <row r="4157" spans="1:28" x14ac:dyDescent="0.3">
      <c r="A4157">
        <v>4155</v>
      </c>
      <c r="B4157" t="s">
        <v>7979</v>
      </c>
      <c r="C4157" t="str">
        <f t="shared" si="958"/>
        <v>Long</v>
      </c>
      <c r="D4157">
        <v>3.7</v>
      </c>
      <c r="F4157" s="1">
        <f t="shared" si="972"/>
        <v>3.7</v>
      </c>
      <c r="G4157" s="1">
        <f t="shared" si="959"/>
        <v>3.7</v>
      </c>
      <c r="H4157">
        <f t="shared" si="960"/>
        <v>3.7</v>
      </c>
      <c r="I4157" t="s">
        <v>7936</v>
      </c>
      <c r="J4157" t="s">
        <v>6711</v>
      </c>
      <c r="K4157" t="s">
        <v>138</v>
      </c>
      <c r="L4157" t="str">
        <f t="shared" si="961"/>
        <v>Established</v>
      </c>
      <c r="N4157" s="2">
        <f t="shared" si="962"/>
        <v>51</v>
      </c>
      <c r="O4157" t="s">
        <v>1308</v>
      </c>
      <c r="Q4157" t="s">
        <v>1957</v>
      </c>
      <c r="R4157" t="str">
        <f t="shared" si="963"/>
        <v>Average</v>
      </c>
      <c r="S4157" t="str">
        <f t="shared" si="964"/>
        <v xml:space="preserve"> </v>
      </c>
      <c r="T4157" t="b">
        <f t="shared" si="965"/>
        <v>0</v>
      </c>
      <c r="U4157" t="b">
        <f t="shared" si="966"/>
        <v>1</v>
      </c>
      <c r="V4157" t="str">
        <f t="shared" si="967"/>
        <v>Average Company</v>
      </c>
      <c r="W4157" t="str">
        <f t="shared" si="968"/>
        <v>Don't Buy</v>
      </c>
      <c r="X4157" t="str">
        <f t="shared" si="969"/>
        <v>Not Known</v>
      </c>
      <c r="Z4157" t="str">
        <f t="shared" si="970"/>
        <v>None</v>
      </c>
      <c r="AB4157" t="str">
        <f t="shared" si="971"/>
        <v>0</v>
      </c>
    </row>
    <row r="4158" spans="1:28" x14ac:dyDescent="0.3">
      <c r="A4158">
        <v>4156</v>
      </c>
      <c r="B4158" t="s">
        <v>7980</v>
      </c>
      <c r="C4158" t="str">
        <f t="shared" si="958"/>
        <v>Long</v>
      </c>
      <c r="D4158">
        <v>4.3</v>
      </c>
      <c r="F4158" s="1">
        <f t="shared" si="972"/>
        <v>4.3</v>
      </c>
      <c r="G4158" s="1">
        <f t="shared" si="959"/>
        <v>4.3</v>
      </c>
      <c r="H4158">
        <f t="shared" si="960"/>
        <v>4.3</v>
      </c>
      <c r="I4158" t="s">
        <v>7936</v>
      </c>
      <c r="J4158" t="s">
        <v>22</v>
      </c>
      <c r="K4158" t="s">
        <v>7981</v>
      </c>
      <c r="L4158" t="str">
        <f t="shared" si="961"/>
        <v>Established</v>
      </c>
      <c r="N4158" s="2">
        <f t="shared" si="962"/>
        <v>29</v>
      </c>
      <c r="O4158" t="s">
        <v>62</v>
      </c>
      <c r="P4158" t="s">
        <v>75</v>
      </c>
      <c r="Q4158" t="s">
        <v>186</v>
      </c>
      <c r="R4158" t="str">
        <f t="shared" si="963"/>
        <v>Great</v>
      </c>
      <c r="S4158" t="str">
        <f t="shared" si="964"/>
        <v>Great</v>
      </c>
      <c r="T4158" t="b">
        <f t="shared" si="965"/>
        <v>1</v>
      </c>
      <c r="U4158" t="b">
        <f t="shared" si="966"/>
        <v>1</v>
      </c>
      <c r="V4158" t="str">
        <f t="shared" si="967"/>
        <v>Top Company</v>
      </c>
      <c r="W4158" t="str">
        <f t="shared" si="968"/>
        <v>Don't Buy</v>
      </c>
      <c r="X4158" t="str">
        <f t="shared" si="969"/>
        <v>Not Known</v>
      </c>
      <c r="Z4158" t="str">
        <f t="shared" si="970"/>
        <v>None</v>
      </c>
      <c r="AB4158" t="str">
        <f t="shared" si="971"/>
        <v>0</v>
      </c>
    </row>
    <row r="4159" spans="1:28" x14ac:dyDescent="0.3">
      <c r="A4159">
        <v>4157</v>
      </c>
      <c r="B4159" t="s">
        <v>7982</v>
      </c>
      <c r="C4159" t="str">
        <f t="shared" si="958"/>
        <v>Long</v>
      </c>
      <c r="D4159">
        <v>3.3</v>
      </c>
      <c r="F4159" s="1">
        <f t="shared" si="972"/>
        <v>3.3</v>
      </c>
      <c r="G4159" s="1">
        <f t="shared" si="959"/>
        <v>3.3</v>
      </c>
      <c r="H4159">
        <f t="shared" si="960"/>
        <v>3.3</v>
      </c>
      <c r="I4159" t="s">
        <v>7936</v>
      </c>
      <c r="J4159" t="s">
        <v>22</v>
      </c>
      <c r="K4159" t="s">
        <v>3749</v>
      </c>
      <c r="L4159" t="str">
        <f t="shared" si="961"/>
        <v>Established</v>
      </c>
      <c r="N4159" s="2">
        <f t="shared" si="962"/>
        <v>22</v>
      </c>
      <c r="O4159" t="s">
        <v>142</v>
      </c>
      <c r="P4159" t="s">
        <v>147</v>
      </c>
      <c r="Q4159" t="s">
        <v>19</v>
      </c>
      <c r="R4159" t="str">
        <f t="shared" si="963"/>
        <v>Average</v>
      </c>
      <c r="S4159" t="str">
        <f t="shared" si="964"/>
        <v xml:space="preserve"> </v>
      </c>
      <c r="T4159" t="b">
        <f t="shared" si="965"/>
        <v>0</v>
      </c>
      <c r="U4159" t="b">
        <f t="shared" si="966"/>
        <v>0</v>
      </c>
      <c r="V4159" t="str">
        <f t="shared" si="967"/>
        <v>Average Company</v>
      </c>
      <c r="W4159" t="str">
        <f t="shared" si="968"/>
        <v>Don't Buy</v>
      </c>
      <c r="X4159" t="str">
        <f t="shared" si="969"/>
        <v>Not Known</v>
      </c>
      <c r="Z4159" t="str">
        <f t="shared" si="970"/>
        <v>None</v>
      </c>
      <c r="AB4159" t="str">
        <f t="shared" si="971"/>
        <v>500K</v>
      </c>
    </row>
    <row r="4160" spans="1:28" x14ac:dyDescent="0.3">
      <c r="A4160">
        <v>4158</v>
      </c>
      <c r="B4160" t="s">
        <v>7983</v>
      </c>
      <c r="C4160" t="str">
        <f t="shared" si="958"/>
        <v>Long</v>
      </c>
      <c r="D4160">
        <v>4.0999999999999996</v>
      </c>
      <c r="F4160" s="1">
        <f t="shared" si="972"/>
        <v>4.0999999999999996</v>
      </c>
      <c r="G4160" s="1">
        <f t="shared" si="959"/>
        <v>4.0999999999999996</v>
      </c>
      <c r="H4160">
        <f t="shared" si="960"/>
        <v>4.0999999999999996</v>
      </c>
      <c r="I4160" t="s">
        <v>7936</v>
      </c>
      <c r="J4160" t="s">
        <v>10</v>
      </c>
      <c r="K4160" t="s">
        <v>6551</v>
      </c>
      <c r="L4160" t="str">
        <f t="shared" si="961"/>
        <v>Established</v>
      </c>
      <c r="N4160" s="2">
        <f t="shared" si="962"/>
        <v>27</v>
      </c>
      <c r="O4160" t="s">
        <v>109</v>
      </c>
      <c r="P4160" t="s">
        <v>691</v>
      </c>
      <c r="Q4160" t="s">
        <v>362</v>
      </c>
      <c r="R4160" t="str">
        <f t="shared" si="963"/>
        <v>Great</v>
      </c>
      <c r="S4160" t="str">
        <f t="shared" si="964"/>
        <v>Great</v>
      </c>
      <c r="T4160" t="b">
        <f t="shared" si="965"/>
        <v>1</v>
      </c>
      <c r="U4160" t="b">
        <f t="shared" si="966"/>
        <v>1</v>
      </c>
      <c r="V4160" t="str">
        <f t="shared" si="967"/>
        <v>Top Company</v>
      </c>
      <c r="W4160" t="str">
        <f t="shared" si="968"/>
        <v>Don't Buy</v>
      </c>
      <c r="X4160" t="str">
        <f t="shared" si="969"/>
        <v>Not Known</v>
      </c>
      <c r="Z4160" t="str">
        <f t="shared" si="970"/>
        <v>None</v>
      </c>
      <c r="AB4160" t="str">
        <f t="shared" si="971"/>
        <v>0</v>
      </c>
    </row>
    <row r="4161" spans="1:28" x14ac:dyDescent="0.3">
      <c r="A4161">
        <v>4159</v>
      </c>
      <c r="B4161" t="s">
        <v>7984</v>
      </c>
      <c r="C4161" t="str">
        <f t="shared" si="958"/>
        <v>Long</v>
      </c>
      <c r="D4161">
        <v>3.4</v>
      </c>
      <c r="F4161" s="1">
        <f t="shared" si="972"/>
        <v>3.4</v>
      </c>
      <c r="G4161" s="1">
        <f t="shared" si="959"/>
        <v>3.4</v>
      </c>
      <c r="H4161">
        <f t="shared" si="960"/>
        <v>3.4</v>
      </c>
      <c r="I4161" t="s">
        <v>7936</v>
      </c>
      <c r="J4161" t="s">
        <v>10</v>
      </c>
      <c r="K4161" t="s">
        <v>7985</v>
      </c>
      <c r="L4161" t="str">
        <f t="shared" si="961"/>
        <v>Established</v>
      </c>
      <c r="N4161" s="2">
        <f t="shared" si="962"/>
        <v>59</v>
      </c>
      <c r="O4161" t="s">
        <v>1765</v>
      </c>
      <c r="P4161" t="s">
        <v>683</v>
      </c>
      <c r="Q4161" t="s">
        <v>362</v>
      </c>
      <c r="R4161" t="str">
        <f t="shared" si="963"/>
        <v>Average</v>
      </c>
      <c r="S4161" t="str">
        <f t="shared" si="964"/>
        <v xml:space="preserve"> </v>
      </c>
      <c r="T4161" t="b">
        <f t="shared" si="965"/>
        <v>0</v>
      </c>
      <c r="U4161" t="b">
        <f t="shared" si="966"/>
        <v>0</v>
      </c>
      <c r="V4161" t="str">
        <f t="shared" si="967"/>
        <v>Average Company</v>
      </c>
      <c r="W4161" t="str">
        <f t="shared" si="968"/>
        <v>Don't Buy</v>
      </c>
      <c r="X4161" t="str">
        <f t="shared" si="969"/>
        <v>Not Known</v>
      </c>
      <c r="Z4161" t="str">
        <f t="shared" si="970"/>
        <v>None</v>
      </c>
      <c r="AB4161" t="str">
        <f t="shared" si="971"/>
        <v>0</v>
      </c>
    </row>
    <row r="4162" spans="1:28" x14ac:dyDescent="0.3">
      <c r="A4162">
        <v>4160</v>
      </c>
      <c r="B4162" t="s">
        <v>7986</v>
      </c>
      <c r="C4162" t="str">
        <f t="shared" si="958"/>
        <v>Long</v>
      </c>
      <c r="D4162">
        <v>4.0999999999999996</v>
      </c>
      <c r="F4162" s="1">
        <f t="shared" si="972"/>
        <v>4.0999999999999996</v>
      </c>
      <c r="G4162" s="1">
        <f t="shared" si="959"/>
        <v>4.0999999999999996</v>
      </c>
      <c r="H4162">
        <f t="shared" si="960"/>
        <v>4.0999999999999996</v>
      </c>
      <c r="I4162" t="s">
        <v>7936</v>
      </c>
      <c r="J4162" t="s">
        <v>22</v>
      </c>
      <c r="K4162" t="s">
        <v>3559</v>
      </c>
      <c r="L4162" t="str">
        <f t="shared" si="961"/>
        <v>Established</v>
      </c>
      <c r="N4162" s="2">
        <f t="shared" si="962"/>
        <v>20</v>
      </c>
      <c r="O4162" t="s">
        <v>151</v>
      </c>
      <c r="P4162" t="s">
        <v>147</v>
      </c>
      <c r="Q4162" t="s">
        <v>424</v>
      </c>
      <c r="R4162" t="str">
        <f t="shared" si="963"/>
        <v>Great</v>
      </c>
      <c r="S4162" t="str">
        <f t="shared" si="964"/>
        <v>Great</v>
      </c>
      <c r="T4162" t="b">
        <f t="shared" si="965"/>
        <v>1</v>
      </c>
      <c r="U4162" t="b">
        <f t="shared" si="966"/>
        <v>1</v>
      </c>
      <c r="V4162" t="str">
        <f t="shared" si="967"/>
        <v>Average Company</v>
      </c>
      <c r="W4162" t="str">
        <f t="shared" si="968"/>
        <v>Don't Buy</v>
      </c>
      <c r="X4162" t="str">
        <f t="shared" si="969"/>
        <v>Not Known</v>
      </c>
      <c r="Z4162" t="str">
        <f t="shared" si="970"/>
        <v>None</v>
      </c>
      <c r="AB4162" t="str">
        <f t="shared" si="971"/>
        <v>0</v>
      </c>
    </row>
    <row r="4163" spans="1:28" x14ac:dyDescent="0.3">
      <c r="A4163">
        <v>4161</v>
      </c>
      <c r="B4163" t="s">
        <v>7987</v>
      </c>
      <c r="C4163" t="str">
        <f t="shared" ref="C4163:C4226" si="973">IF(LEN(B4163)&gt;=10,"Long","Short")</f>
        <v>Long</v>
      </c>
      <c r="D4163">
        <v>4.5</v>
      </c>
      <c r="F4163" s="1">
        <f t="shared" si="972"/>
        <v>5</v>
      </c>
      <c r="G4163" s="1">
        <f t="shared" ref="G4163:G4226" si="974">IF(L4163="Startup",D4163+0.5,D4163)</f>
        <v>5</v>
      </c>
      <c r="H4163">
        <f t="shared" ref="H4163:H4226" si="975">IF(L4163="Startup",D4163+0.1,D4163)</f>
        <v>4.5999999999999996</v>
      </c>
      <c r="I4163" t="s">
        <v>7936</v>
      </c>
      <c r="J4163" t="s">
        <v>22</v>
      </c>
      <c r="K4163" t="s">
        <v>7928</v>
      </c>
      <c r="L4163" t="str">
        <f t="shared" ref="L4163:L4226" si="976">IF(N4163&lt;10,"Startup","Established")</f>
        <v>Startup</v>
      </c>
      <c r="N4163" s="2">
        <f t="shared" ref="N4163:N4226" si="977">INT(LEFT(O4163,2))</f>
        <v>3</v>
      </c>
      <c r="O4163" t="s">
        <v>1961</v>
      </c>
      <c r="P4163" t="s">
        <v>147</v>
      </c>
      <c r="Q4163" t="s">
        <v>773</v>
      </c>
      <c r="R4163" t="str">
        <f t="shared" ref="R4163:R4226" si="978">IF(D4163&gt;4,"Great","Average")</f>
        <v>Great</v>
      </c>
      <c r="S4163" t="str">
        <f t="shared" ref="S4163:S4226" si="979">IF(D4163&gt;4,"Great"," ")</f>
        <v>Great</v>
      </c>
      <c r="T4163" t="b">
        <f t="shared" ref="T4163:T4226" si="980">AND(D4163:D14121&gt;4,N4163:N14121&gt;10)</f>
        <v>0</v>
      </c>
      <c r="U4163" t="b">
        <f t="shared" ref="U4163:U4226" si="981">OR(D4163&gt;3.5,N4163&lt;10)</f>
        <v>1</v>
      </c>
      <c r="V4163" t="str">
        <f t="shared" ref="V4163:V4226" si="982">IF(AND(D4163&gt;4,N4163&gt;20),"Top Company","Average Company")</f>
        <v>Average Company</v>
      </c>
      <c r="W4163" t="str">
        <f t="shared" ref="W4163:W4226" si="983">IF(OR(LEFT(B4163,1)="T",LEFT(B4163,1)="G"),"Buy","Don't Buy")</f>
        <v>Don't Buy</v>
      </c>
      <c r="X4163" t="str">
        <f t="shared" ref="X4163:X4226" si="984">IF(IF(Q4163="Financial Services",ISNUMBER(SEARCH("Mumbai",K4163))),"Bombay Finance","Not Known")</f>
        <v>Not Known</v>
      </c>
      <c r="Z4163" t="str">
        <f t="shared" ref="Z4163:Z4226" si="985">IF(AND(OR(ISNUMBER(SEARCH("Bangalore",K4163)),ISNUMBER(SEARCH("Bengaluru",K4163)),ISNUMBER(SEARCH("Chennai",K4163))),N4163&lt;10),"Silicon Valley Startups","None")</f>
        <v>Silicon Valley Startups</v>
      </c>
      <c r="AB4163" t="str">
        <f t="shared" ref="AB4163:AB4226" si="986">IF(AND(OR(Q4163="IT Services &amp; Consulting",Q4163="Financial Services"),D4163&gt;4),"1Million",IF(AND(OR(Q4163="IT Services &amp; Consulting",Q4163="Financial Services"),D4163&lt;=4),"500K",IF(AND(Q4163="Telecom / ISP",D4163&gt;4),"800K","0")))</f>
        <v>0</v>
      </c>
    </row>
    <row r="4164" spans="1:28" x14ac:dyDescent="0.3">
      <c r="A4164">
        <v>4162</v>
      </c>
      <c r="B4164" t="s">
        <v>7988</v>
      </c>
      <c r="C4164" t="str">
        <f t="shared" si="973"/>
        <v>Long</v>
      </c>
      <c r="D4164">
        <v>4</v>
      </c>
      <c r="F4164" s="1">
        <f t="shared" si="972"/>
        <v>4</v>
      </c>
      <c r="G4164" s="1">
        <f t="shared" si="974"/>
        <v>4</v>
      </c>
      <c r="H4164">
        <f t="shared" si="975"/>
        <v>4</v>
      </c>
      <c r="I4164" t="s">
        <v>7936</v>
      </c>
      <c r="J4164" t="s">
        <v>22</v>
      </c>
      <c r="K4164" t="s">
        <v>7989</v>
      </c>
      <c r="L4164" t="str">
        <f t="shared" si="976"/>
        <v>Established</v>
      </c>
      <c r="N4164" s="2">
        <f t="shared" si="977"/>
        <v>48</v>
      </c>
      <c r="O4164" t="s">
        <v>752</v>
      </c>
      <c r="P4164" t="s">
        <v>691</v>
      </c>
      <c r="Q4164" t="s">
        <v>44</v>
      </c>
      <c r="R4164" t="str">
        <f t="shared" si="978"/>
        <v>Average</v>
      </c>
      <c r="S4164" t="str">
        <f t="shared" si="979"/>
        <v xml:space="preserve"> </v>
      </c>
      <c r="T4164" t="b">
        <f t="shared" si="980"/>
        <v>0</v>
      </c>
      <c r="U4164" t="b">
        <f t="shared" si="981"/>
        <v>1</v>
      </c>
      <c r="V4164" t="str">
        <f t="shared" si="982"/>
        <v>Average Company</v>
      </c>
      <c r="W4164" t="str">
        <f t="shared" si="983"/>
        <v>Don't Buy</v>
      </c>
      <c r="X4164" t="str">
        <f t="shared" si="984"/>
        <v>Not Known</v>
      </c>
      <c r="Z4164" t="str">
        <f t="shared" si="985"/>
        <v>None</v>
      </c>
      <c r="AB4164" t="str">
        <f t="shared" si="986"/>
        <v>0</v>
      </c>
    </row>
    <row r="4165" spans="1:28" x14ac:dyDescent="0.3">
      <c r="A4165">
        <v>4163</v>
      </c>
      <c r="B4165" t="s">
        <v>7990</v>
      </c>
      <c r="C4165" t="str">
        <f t="shared" si="973"/>
        <v>Long</v>
      </c>
      <c r="D4165">
        <v>3.7</v>
      </c>
      <c r="F4165" s="1">
        <f t="shared" si="972"/>
        <v>4.2</v>
      </c>
      <c r="G4165" s="1">
        <f t="shared" si="974"/>
        <v>4.2</v>
      </c>
      <c r="H4165">
        <f t="shared" si="975"/>
        <v>3.8000000000000003</v>
      </c>
      <c r="I4165" t="s">
        <v>7936</v>
      </c>
      <c r="J4165" t="s">
        <v>22</v>
      </c>
      <c r="K4165" t="s">
        <v>2733</v>
      </c>
      <c r="L4165" t="str">
        <f t="shared" si="976"/>
        <v>Startup</v>
      </c>
      <c r="N4165" s="2">
        <f t="shared" si="977"/>
        <v>8</v>
      </c>
      <c r="O4165" t="s">
        <v>583</v>
      </c>
      <c r="P4165" t="s">
        <v>147</v>
      </c>
      <c r="Q4165" t="s">
        <v>2269</v>
      </c>
      <c r="R4165" t="str">
        <f t="shared" si="978"/>
        <v>Average</v>
      </c>
      <c r="S4165" t="str">
        <f t="shared" si="979"/>
        <v xml:space="preserve"> </v>
      </c>
      <c r="T4165" t="b">
        <f t="shared" si="980"/>
        <v>0</v>
      </c>
      <c r="U4165" t="b">
        <f t="shared" si="981"/>
        <v>1</v>
      </c>
      <c r="V4165" t="str">
        <f t="shared" si="982"/>
        <v>Average Company</v>
      </c>
      <c r="W4165" t="str">
        <f t="shared" si="983"/>
        <v>Don't Buy</v>
      </c>
      <c r="X4165" t="str">
        <f t="shared" si="984"/>
        <v>Not Known</v>
      </c>
      <c r="Z4165" t="str">
        <f t="shared" si="985"/>
        <v>Silicon Valley Startups</v>
      </c>
      <c r="AB4165" t="str">
        <f t="shared" si="986"/>
        <v>0</v>
      </c>
    </row>
    <row r="4166" spans="1:28" x14ac:dyDescent="0.3">
      <c r="A4166">
        <v>4164</v>
      </c>
      <c r="B4166" t="s">
        <v>7991</v>
      </c>
      <c r="C4166" t="str">
        <f t="shared" si="973"/>
        <v>Long</v>
      </c>
      <c r="D4166">
        <v>3.7</v>
      </c>
      <c r="F4166" s="1">
        <f t="shared" si="972"/>
        <v>3.7</v>
      </c>
      <c r="G4166" s="1">
        <f t="shared" si="974"/>
        <v>3.7</v>
      </c>
      <c r="H4166">
        <f t="shared" si="975"/>
        <v>3.7</v>
      </c>
      <c r="I4166" t="s">
        <v>7936</v>
      </c>
      <c r="J4166" t="s">
        <v>22</v>
      </c>
      <c r="K4166" t="s">
        <v>3419</v>
      </c>
      <c r="L4166" t="str">
        <f t="shared" si="976"/>
        <v>Established</v>
      </c>
      <c r="N4166" s="2">
        <f t="shared" si="977"/>
        <v>16</v>
      </c>
      <c r="O4166" t="s">
        <v>121</v>
      </c>
      <c r="P4166" t="s">
        <v>683</v>
      </c>
      <c r="Q4166" t="s">
        <v>612</v>
      </c>
      <c r="R4166" t="str">
        <f t="shared" si="978"/>
        <v>Average</v>
      </c>
      <c r="S4166" t="str">
        <f t="shared" si="979"/>
        <v xml:space="preserve"> </v>
      </c>
      <c r="T4166" t="b">
        <f t="shared" si="980"/>
        <v>0</v>
      </c>
      <c r="U4166" t="b">
        <f t="shared" si="981"/>
        <v>1</v>
      </c>
      <c r="V4166" t="str">
        <f t="shared" si="982"/>
        <v>Average Company</v>
      </c>
      <c r="W4166" t="str">
        <f t="shared" si="983"/>
        <v>Don't Buy</v>
      </c>
      <c r="X4166" t="str">
        <f t="shared" si="984"/>
        <v>Not Known</v>
      </c>
      <c r="Z4166" t="str">
        <f t="shared" si="985"/>
        <v>None</v>
      </c>
      <c r="AB4166" t="str">
        <f t="shared" si="986"/>
        <v>0</v>
      </c>
    </row>
    <row r="4167" spans="1:28" x14ac:dyDescent="0.3">
      <c r="A4167">
        <v>4165</v>
      </c>
      <c r="B4167" t="s">
        <v>7992</v>
      </c>
      <c r="C4167" t="str">
        <f t="shared" si="973"/>
        <v>Long</v>
      </c>
      <c r="D4167">
        <v>3.9</v>
      </c>
      <c r="F4167" s="1">
        <f t="shared" si="972"/>
        <v>3.9</v>
      </c>
      <c r="G4167" s="1">
        <f t="shared" si="974"/>
        <v>3.9</v>
      </c>
      <c r="H4167">
        <f t="shared" si="975"/>
        <v>3.9</v>
      </c>
      <c r="I4167" t="s">
        <v>7732</v>
      </c>
      <c r="J4167" t="s">
        <v>22</v>
      </c>
      <c r="K4167" t="s">
        <v>7993</v>
      </c>
      <c r="L4167" t="str">
        <f t="shared" si="976"/>
        <v>Established</v>
      </c>
      <c r="N4167" s="2">
        <f t="shared" si="977"/>
        <v>26</v>
      </c>
      <c r="O4167" t="s">
        <v>126</v>
      </c>
      <c r="P4167" t="s">
        <v>147</v>
      </c>
      <c r="Q4167" t="s">
        <v>44</v>
      </c>
      <c r="R4167" t="str">
        <f t="shared" si="978"/>
        <v>Average</v>
      </c>
      <c r="S4167" t="str">
        <f t="shared" si="979"/>
        <v xml:space="preserve"> </v>
      </c>
      <c r="T4167" t="b">
        <f t="shared" si="980"/>
        <v>0</v>
      </c>
      <c r="U4167" t="b">
        <f t="shared" si="981"/>
        <v>1</v>
      </c>
      <c r="V4167" t="str">
        <f t="shared" si="982"/>
        <v>Average Company</v>
      </c>
      <c r="W4167" t="str">
        <f t="shared" si="983"/>
        <v>Don't Buy</v>
      </c>
      <c r="X4167" t="str">
        <f t="shared" si="984"/>
        <v>Not Known</v>
      </c>
      <c r="Z4167" t="str">
        <f t="shared" si="985"/>
        <v>None</v>
      </c>
      <c r="AB4167" t="str">
        <f t="shared" si="986"/>
        <v>0</v>
      </c>
    </row>
    <row r="4168" spans="1:28" x14ac:dyDescent="0.3">
      <c r="A4168">
        <v>4166</v>
      </c>
      <c r="B4168" t="s">
        <v>7994</v>
      </c>
      <c r="C4168" t="str">
        <f t="shared" si="973"/>
        <v>Long</v>
      </c>
      <c r="D4168">
        <v>4.5</v>
      </c>
      <c r="F4168" s="1">
        <f t="shared" si="972"/>
        <v>4.5</v>
      </c>
      <c r="G4168" s="1">
        <f t="shared" si="974"/>
        <v>4.5</v>
      </c>
      <c r="H4168">
        <f t="shared" si="975"/>
        <v>4.5</v>
      </c>
      <c r="I4168" t="s">
        <v>7995</v>
      </c>
      <c r="J4168" t="s">
        <v>22</v>
      </c>
      <c r="K4168" t="s">
        <v>7996</v>
      </c>
      <c r="L4168" t="str">
        <f t="shared" si="976"/>
        <v>Established</v>
      </c>
      <c r="N4168" s="2">
        <f t="shared" si="977"/>
        <v>28</v>
      </c>
      <c r="O4168" t="s">
        <v>24</v>
      </c>
      <c r="P4168" t="s">
        <v>1308</v>
      </c>
      <c r="Q4168" t="s">
        <v>315</v>
      </c>
      <c r="R4168" t="str">
        <f t="shared" si="978"/>
        <v>Great</v>
      </c>
      <c r="S4168" t="str">
        <f t="shared" si="979"/>
        <v>Great</v>
      </c>
      <c r="T4168" t="b">
        <f t="shared" si="980"/>
        <v>1</v>
      </c>
      <c r="U4168" t="b">
        <f t="shared" si="981"/>
        <v>1</v>
      </c>
      <c r="V4168" t="str">
        <f t="shared" si="982"/>
        <v>Top Company</v>
      </c>
      <c r="W4168" t="str">
        <f t="shared" si="983"/>
        <v>Don't Buy</v>
      </c>
      <c r="X4168" t="str">
        <f t="shared" si="984"/>
        <v>Not Known</v>
      </c>
      <c r="Z4168" t="str">
        <f t="shared" si="985"/>
        <v>None</v>
      </c>
      <c r="AB4168" t="str">
        <f t="shared" si="986"/>
        <v>0</v>
      </c>
    </row>
    <row r="4169" spans="1:28" x14ac:dyDescent="0.3">
      <c r="A4169">
        <v>4167</v>
      </c>
      <c r="B4169" t="s">
        <v>7997</v>
      </c>
      <c r="C4169" t="str">
        <f t="shared" si="973"/>
        <v>Long</v>
      </c>
      <c r="D4169">
        <v>4.0999999999999996</v>
      </c>
      <c r="F4169" s="1">
        <f t="shared" si="972"/>
        <v>4.0999999999999996</v>
      </c>
      <c r="G4169" s="1">
        <f t="shared" si="974"/>
        <v>4.0999999999999996</v>
      </c>
      <c r="H4169">
        <f t="shared" si="975"/>
        <v>4.0999999999999996</v>
      </c>
      <c r="I4169" t="s">
        <v>7995</v>
      </c>
      <c r="J4169" t="s">
        <v>22</v>
      </c>
      <c r="K4169" t="s">
        <v>3278</v>
      </c>
      <c r="L4169" t="str">
        <f t="shared" si="976"/>
        <v>Established</v>
      </c>
      <c r="N4169" s="2">
        <f t="shared" si="977"/>
        <v>26</v>
      </c>
      <c r="O4169" t="s">
        <v>126</v>
      </c>
      <c r="P4169" t="s">
        <v>1308</v>
      </c>
      <c r="Q4169" t="s">
        <v>105</v>
      </c>
      <c r="R4169" t="str">
        <f t="shared" si="978"/>
        <v>Great</v>
      </c>
      <c r="S4169" t="str">
        <f t="shared" si="979"/>
        <v>Great</v>
      </c>
      <c r="T4169" t="b">
        <f t="shared" si="980"/>
        <v>1</v>
      </c>
      <c r="U4169" t="b">
        <f t="shared" si="981"/>
        <v>1</v>
      </c>
      <c r="V4169" t="str">
        <f t="shared" si="982"/>
        <v>Top Company</v>
      </c>
      <c r="W4169" t="str">
        <f t="shared" si="983"/>
        <v>Don't Buy</v>
      </c>
      <c r="X4169" t="str">
        <f t="shared" si="984"/>
        <v>Not Known</v>
      </c>
      <c r="Z4169" t="str">
        <f t="shared" si="985"/>
        <v>None</v>
      </c>
      <c r="AB4169" t="str">
        <f t="shared" si="986"/>
        <v>0</v>
      </c>
    </row>
    <row r="4170" spans="1:28" x14ac:dyDescent="0.3">
      <c r="A4170">
        <v>4168</v>
      </c>
      <c r="B4170" t="s">
        <v>7998</v>
      </c>
      <c r="C4170" t="str">
        <f t="shared" si="973"/>
        <v>Long</v>
      </c>
      <c r="D4170">
        <v>3.3</v>
      </c>
      <c r="F4170" s="1">
        <f t="shared" si="972"/>
        <v>3.3</v>
      </c>
      <c r="G4170" s="1">
        <f t="shared" si="974"/>
        <v>3.3</v>
      </c>
      <c r="H4170">
        <f t="shared" si="975"/>
        <v>3.3</v>
      </c>
      <c r="I4170" t="s">
        <v>7995</v>
      </c>
      <c r="J4170" t="s">
        <v>22</v>
      </c>
      <c r="K4170" t="s">
        <v>7999</v>
      </c>
      <c r="L4170" t="str">
        <f t="shared" si="976"/>
        <v>Established</v>
      </c>
      <c r="N4170" s="2">
        <f t="shared" si="977"/>
        <v>54</v>
      </c>
      <c r="O4170" t="s">
        <v>12</v>
      </c>
      <c r="P4170" t="s">
        <v>1261</v>
      </c>
      <c r="Q4170" t="s">
        <v>117</v>
      </c>
      <c r="R4170" t="str">
        <f t="shared" si="978"/>
        <v>Average</v>
      </c>
      <c r="S4170" t="str">
        <f t="shared" si="979"/>
        <v xml:space="preserve"> </v>
      </c>
      <c r="T4170" t="b">
        <f t="shared" si="980"/>
        <v>0</v>
      </c>
      <c r="U4170" t="b">
        <f t="shared" si="981"/>
        <v>0</v>
      </c>
      <c r="V4170" t="str">
        <f t="shared" si="982"/>
        <v>Average Company</v>
      </c>
      <c r="W4170" t="str">
        <f t="shared" si="983"/>
        <v>Don't Buy</v>
      </c>
      <c r="X4170" t="str">
        <f t="shared" si="984"/>
        <v>Not Known</v>
      </c>
      <c r="Z4170" t="str">
        <f t="shared" si="985"/>
        <v>None</v>
      </c>
      <c r="AB4170" t="str">
        <f t="shared" si="986"/>
        <v>0</v>
      </c>
    </row>
    <row r="4171" spans="1:28" x14ac:dyDescent="0.3">
      <c r="A4171">
        <v>4169</v>
      </c>
      <c r="B4171" t="s">
        <v>8000</v>
      </c>
      <c r="C4171" t="str">
        <f t="shared" si="973"/>
        <v>Long</v>
      </c>
      <c r="D4171">
        <v>4.3</v>
      </c>
      <c r="F4171" s="1">
        <f t="shared" si="972"/>
        <v>4.3</v>
      </c>
      <c r="G4171" s="1">
        <f t="shared" si="974"/>
        <v>4.3</v>
      </c>
      <c r="H4171">
        <f t="shared" si="975"/>
        <v>4.3</v>
      </c>
      <c r="I4171" t="s">
        <v>7995</v>
      </c>
      <c r="J4171" t="s">
        <v>22</v>
      </c>
      <c r="K4171" t="s">
        <v>367</v>
      </c>
      <c r="L4171" t="str">
        <f t="shared" si="976"/>
        <v>Established</v>
      </c>
      <c r="N4171" s="2">
        <f t="shared" si="977"/>
        <v>13</v>
      </c>
      <c r="O4171" t="s">
        <v>299</v>
      </c>
      <c r="P4171" t="s">
        <v>1308</v>
      </c>
      <c r="Q4171" t="s">
        <v>564</v>
      </c>
      <c r="R4171" t="str">
        <f t="shared" si="978"/>
        <v>Great</v>
      </c>
      <c r="S4171" t="str">
        <f t="shared" si="979"/>
        <v>Great</v>
      </c>
      <c r="T4171" t="b">
        <f t="shared" si="980"/>
        <v>1</v>
      </c>
      <c r="U4171" t="b">
        <f t="shared" si="981"/>
        <v>1</v>
      </c>
      <c r="V4171" t="str">
        <f t="shared" si="982"/>
        <v>Average Company</v>
      </c>
      <c r="W4171" t="str">
        <f t="shared" si="983"/>
        <v>Don't Buy</v>
      </c>
      <c r="X4171" t="str">
        <f t="shared" si="984"/>
        <v>Not Known</v>
      </c>
      <c r="Z4171" t="str">
        <f t="shared" si="985"/>
        <v>None</v>
      </c>
      <c r="AB4171" t="str">
        <f t="shared" si="986"/>
        <v>0</v>
      </c>
    </row>
    <row r="4172" spans="1:28" x14ac:dyDescent="0.3">
      <c r="A4172">
        <v>4170</v>
      </c>
      <c r="B4172" t="s">
        <v>8001</v>
      </c>
      <c r="C4172" t="str">
        <f t="shared" si="973"/>
        <v>Long</v>
      </c>
      <c r="D4172">
        <v>3.9</v>
      </c>
      <c r="F4172" s="1">
        <f t="shared" si="972"/>
        <v>3.9</v>
      </c>
      <c r="G4172" s="1">
        <f t="shared" si="974"/>
        <v>3.9</v>
      </c>
      <c r="H4172">
        <f t="shared" si="975"/>
        <v>3.9</v>
      </c>
      <c r="I4172" t="s">
        <v>7995</v>
      </c>
      <c r="J4172" t="s">
        <v>22</v>
      </c>
      <c r="K4172" t="s">
        <v>4771</v>
      </c>
      <c r="L4172" t="str">
        <f t="shared" si="976"/>
        <v>Established</v>
      </c>
      <c r="N4172" s="2">
        <f t="shared" si="977"/>
        <v>11</v>
      </c>
      <c r="O4172" t="s">
        <v>146</v>
      </c>
      <c r="P4172" t="s">
        <v>691</v>
      </c>
      <c r="Q4172" t="s">
        <v>315</v>
      </c>
      <c r="R4172" t="str">
        <f t="shared" si="978"/>
        <v>Average</v>
      </c>
      <c r="S4172" t="str">
        <f t="shared" si="979"/>
        <v xml:space="preserve"> </v>
      </c>
      <c r="T4172" t="b">
        <f t="shared" si="980"/>
        <v>0</v>
      </c>
      <c r="U4172" t="b">
        <f t="shared" si="981"/>
        <v>1</v>
      </c>
      <c r="V4172" t="str">
        <f t="shared" si="982"/>
        <v>Average Company</v>
      </c>
      <c r="W4172" t="str">
        <f t="shared" si="983"/>
        <v>Don't Buy</v>
      </c>
      <c r="X4172" t="str">
        <f t="shared" si="984"/>
        <v>Not Known</v>
      </c>
      <c r="Z4172" t="str">
        <f t="shared" si="985"/>
        <v>None</v>
      </c>
      <c r="AB4172" t="str">
        <f t="shared" si="986"/>
        <v>0</v>
      </c>
    </row>
    <row r="4173" spans="1:28" x14ac:dyDescent="0.3">
      <c r="A4173">
        <v>4171</v>
      </c>
      <c r="B4173" t="s">
        <v>8002</v>
      </c>
      <c r="C4173" t="str">
        <f t="shared" si="973"/>
        <v>Long</v>
      </c>
      <c r="D4173">
        <v>4.2</v>
      </c>
      <c r="F4173" s="1">
        <f t="shared" si="972"/>
        <v>4.2</v>
      </c>
      <c r="G4173" s="1">
        <f t="shared" si="974"/>
        <v>4.2</v>
      </c>
      <c r="H4173">
        <f t="shared" si="975"/>
        <v>4.2</v>
      </c>
      <c r="I4173" t="s">
        <v>7995</v>
      </c>
      <c r="J4173" t="s">
        <v>22</v>
      </c>
      <c r="K4173" t="s">
        <v>8003</v>
      </c>
      <c r="L4173" t="str">
        <f t="shared" si="976"/>
        <v>Established</v>
      </c>
      <c r="N4173" s="2">
        <f t="shared" si="977"/>
        <v>10</v>
      </c>
      <c r="O4173" t="s">
        <v>234</v>
      </c>
      <c r="P4173" t="s">
        <v>691</v>
      </c>
      <c r="Q4173" t="s">
        <v>846</v>
      </c>
      <c r="R4173" t="str">
        <f t="shared" si="978"/>
        <v>Great</v>
      </c>
      <c r="S4173" t="str">
        <f t="shared" si="979"/>
        <v>Great</v>
      </c>
      <c r="T4173" t="b">
        <f t="shared" si="980"/>
        <v>0</v>
      </c>
      <c r="U4173" t="b">
        <f t="shared" si="981"/>
        <v>1</v>
      </c>
      <c r="V4173" t="str">
        <f t="shared" si="982"/>
        <v>Average Company</v>
      </c>
      <c r="W4173" t="str">
        <f t="shared" si="983"/>
        <v>Don't Buy</v>
      </c>
      <c r="X4173" t="str">
        <f t="shared" si="984"/>
        <v>Not Known</v>
      </c>
      <c r="Z4173" t="str">
        <f t="shared" si="985"/>
        <v>None</v>
      </c>
      <c r="AB4173" t="str">
        <f t="shared" si="986"/>
        <v>0</v>
      </c>
    </row>
    <row r="4174" spans="1:28" x14ac:dyDescent="0.3">
      <c r="A4174">
        <v>4172</v>
      </c>
      <c r="B4174" t="s">
        <v>8004</v>
      </c>
      <c r="C4174" t="str">
        <f t="shared" si="973"/>
        <v>Long</v>
      </c>
      <c r="D4174">
        <v>3.4</v>
      </c>
      <c r="F4174" s="1">
        <f t="shared" si="972"/>
        <v>3.4</v>
      </c>
      <c r="G4174" s="1">
        <f t="shared" si="974"/>
        <v>3.4</v>
      </c>
      <c r="H4174">
        <f t="shared" si="975"/>
        <v>3.4</v>
      </c>
      <c r="I4174" t="s">
        <v>7995</v>
      </c>
      <c r="J4174" t="s">
        <v>22</v>
      </c>
      <c r="K4174" t="s">
        <v>8005</v>
      </c>
      <c r="L4174" t="str">
        <f t="shared" si="976"/>
        <v>Established</v>
      </c>
      <c r="N4174" s="2">
        <f t="shared" si="977"/>
        <v>11</v>
      </c>
      <c r="O4174" t="s">
        <v>146</v>
      </c>
      <c r="P4174" t="s">
        <v>683</v>
      </c>
      <c r="Q4174" t="s">
        <v>80</v>
      </c>
      <c r="R4174" t="str">
        <f t="shared" si="978"/>
        <v>Average</v>
      </c>
      <c r="S4174" t="str">
        <f t="shared" si="979"/>
        <v xml:space="preserve"> </v>
      </c>
      <c r="T4174" t="b">
        <f t="shared" si="980"/>
        <v>0</v>
      </c>
      <c r="U4174" t="b">
        <f t="shared" si="981"/>
        <v>0</v>
      </c>
      <c r="V4174" t="str">
        <f t="shared" si="982"/>
        <v>Average Company</v>
      </c>
      <c r="W4174" t="str">
        <f t="shared" si="983"/>
        <v>Don't Buy</v>
      </c>
      <c r="X4174" t="str">
        <f t="shared" si="984"/>
        <v>Not Known</v>
      </c>
      <c r="Z4174" t="str">
        <f t="shared" si="985"/>
        <v>None</v>
      </c>
      <c r="AB4174" t="str">
        <f t="shared" si="986"/>
        <v>0</v>
      </c>
    </row>
    <row r="4175" spans="1:28" x14ac:dyDescent="0.3">
      <c r="A4175">
        <v>4173</v>
      </c>
      <c r="B4175" t="s">
        <v>8006</v>
      </c>
      <c r="C4175" t="str">
        <f t="shared" si="973"/>
        <v>Long</v>
      </c>
      <c r="D4175">
        <v>4</v>
      </c>
      <c r="F4175" s="1">
        <f t="shared" si="972"/>
        <v>4</v>
      </c>
      <c r="G4175" s="1">
        <f t="shared" si="974"/>
        <v>4</v>
      </c>
      <c r="H4175">
        <f t="shared" si="975"/>
        <v>4</v>
      </c>
      <c r="I4175" t="s">
        <v>7995</v>
      </c>
      <c r="J4175" t="s">
        <v>10</v>
      </c>
      <c r="K4175" t="s">
        <v>8007</v>
      </c>
      <c r="L4175" t="str">
        <f t="shared" si="976"/>
        <v>Established</v>
      </c>
      <c r="N4175" s="2">
        <f t="shared" si="977"/>
        <v>53</v>
      </c>
      <c r="O4175" t="s">
        <v>500</v>
      </c>
      <c r="P4175" t="s">
        <v>147</v>
      </c>
      <c r="Q4175" t="s">
        <v>105</v>
      </c>
      <c r="R4175" t="str">
        <f t="shared" si="978"/>
        <v>Average</v>
      </c>
      <c r="S4175" t="str">
        <f t="shared" si="979"/>
        <v xml:space="preserve"> </v>
      </c>
      <c r="T4175" t="b">
        <f t="shared" si="980"/>
        <v>0</v>
      </c>
      <c r="U4175" t="b">
        <f t="shared" si="981"/>
        <v>1</v>
      </c>
      <c r="V4175" t="str">
        <f t="shared" si="982"/>
        <v>Average Company</v>
      </c>
      <c r="W4175" t="str">
        <f t="shared" si="983"/>
        <v>Don't Buy</v>
      </c>
      <c r="X4175" t="str">
        <f t="shared" si="984"/>
        <v>Not Known</v>
      </c>
      <c r="Z4175" t="str">
        <f t="shared" si="985"/>
        <v>None</v>
      </c>
      <c r="AB4175" t="str">
        <f t="shared" si="986"/>
        <v>0</v>
      </c>
    </row>
    <row r="4176" spans="1:28" x14ac:dyDescent="0.3">
      <c r="A4176">
        <v>4174</v>
      </c>
      <c r="B4176" t="s">
        <v>8008</v>
      </c>
      <c r="C4176" t="str">
        <f t="shared" si="973"/>
        <v>Long</v>
      </c>
      <c r="D4176">
        <v>4.0999999999999996</v>
      </c>
      <c r="F4176" s="1">
        <f t="shared" si="972"/>
        <v>4.0999999999999996</v>
      </c>
      <c r="G4176" s="1">
        <f t="shared" si="974"/>
        <v>4.0999999999999996</v>
      </c>
      <c r="H4176">
        <f t="shared" si="975"/>
        <v>4.0999999999999996</v>
      </c>
      <c r="I4176" t="s">
        <v>7995</v>
      </c>
      <c r="J4176" t="s">
        <v>22</v>
      </c>
      <c r="K4176" t="s">
        <v>5020</v>
      </c>
      <c r="L4176" t="str">
        <f t="shared" si="976"/>
        <v>Established</v>
      </c>
      <c r="N4176" s="2">
        <f t="shared" si="977"/>
        <v>32</v>
      </c>
      <c r="O4176" t="s">
        <v>368</v>
      </c>
      <c r="P4176" t="s">
        <v>1308</v>
      </c>
      <c r="Q4176" t="s">
        <v>479</v>
      </c>
      <c r="R4176" t="str">
        <f t="shared" si="978"/>
        <v>Great</v>
      </c>
      <c r="S4176" t="str">
        <f t="shared" si="979"/>
        <v>Great</v>
      </c>
      <c r="T4176" t="b">
        <f t="shared" si="980"/>
        <v>1</v>
      </c>
      <c r="U4176" t="b">
        <f t="shared" si="981"/>
        <v>1</v>
      </c>
      <c r="V4176" t="str">
        <f t="shared" si="982"/>
        <v>Top Company</v>
      </c>
      <c r="W4176" t="str">
        <f t="shared" si="983"/>
        <v>Don't Buy</v>
      </c>
      <c r="X4176" t="str">
        <f t="shared" si="984"/>
        <v>Not Known</v>
      </c>
      <c r="Z4176" t="str">
        <f t="shared" si="985"/>
        <v>None</v>
      </c>
      <c r="AB4176" t="str">
        <f t="shared" si="986"/>
        <v>0</v>
      </c>
    </row>
    <row r="4177" spans="1:28" x14ac:dyDescent="0.3">
      <c r="A4177">
        <v>4175</v>
      </c>
      <c r="B4177" t="s">
        <v>8009</v>
      </c>
      <c r="C4177" t="str">
        <f t="shared" si="973"/>
        <v>Long</v>
      </c>
      <c r="D4177">
        <v>4.2</v>
      </c>
      <c r="F4177" s="1">
        <f t="shared" si="972"/>
        <v>4.2</v>
      </c>
      <c r="G4177" s="1">
        <f t="shared" si="974"/>
        <v>4.2</v>
      </c>
      <c r="H4177">
        <f t="shared" si="975"/>
        <v>4.2</v>
      </c>
      <c r="I4177" t="s">
        <v>7995</v>
      </c>
      <c r="J4177" t="s">
        <v>8010</v>
      </c>
      <c r="K4177" t="s">
        <v>39</v>
      </c>
      <c r="L4177" t="str">
        <f t="shared" si="976"/>
        <v>Established</v>
      </c>
      <c r="N4177" s="2">
        <f t="shared" si="977"/>
        <v>10</v>
      </c>
      <c r="O4177" t="s">
        <v>274</v>
      </c>
      <c r="Q4177" t="s">
        <v>85</v>
      </c>
      <c r="R4177" t="str">
        <f t="shared" si="978"/>
        <v>Great</v>
      </c>
      <c r="S4177" t="str">
        <f t="shared" si="979"/>
        <v>Great</v>
      </c>
      <c r="T4177" t="b">
        <f t="shared" si="980"/>
        <v>0</v>
      </c>
      <c r="U4177" t="b">
        <f t="shared" si="981"/>
        <v>1</v>
      </c>
      <c r="V4177" t="str">
        <f t="shared" si="982"/>
        <v>Average Company</v>
      </c>
      <c r="W4177" t="str">
        <f t="shared" si="983"/>
        <v>Don't Buy</v>
      </c>
      <c r="X4177" t="str">
        <f t="shared" si="984"/>
        <v>Not Known</v>
      </c>
      <c r="Z4177" t="str">
        <f t="shared" si="985"/>
        <v>None</v>
      </c>
      <c r="AB4177" t="str">
        <f t="shared" si="986"/>
        <v>800K</v>
      </c>
    </row>
    <row r="4178" spans="1:28" x14ac:dyDescent="0.3">
      <c r="A4178">
        <v>4176</v>
      </c>
      <c r="B4178" t="s">
        <v>8011</v>
      </c>
      <c r="C4178" t="str">
        <f t="shared" si="973"/>
        <v>Long</v>
      </c>
      <c r="D4178">
        <v>3.6</v>
      </c>
      <c r="F4178" s="1">
        <f t="shared" si="972"/>
        <v>3.6</v>
      </c>
      <c r="G4178" s="1">
        <f t="shared" si="974"/>
        <v>3.6</v>
      </c>
      <c r="H4178">
        <f t="shared" si="975"/>
        <v>3.6</v>
      </c>
      <c r="I4178" t="s">
        <v>7995</v>
      </c>
      <c r="J4178" t="s">
        <v>22</v>
      </c>
      <c r="K4178" t="s">
        <v>6108</v>
      </c>
      <c r="L4178" t="str">
        <f t="shared" si="976"/>
        <v>Established</v>
      </c>
      <c r="N4178" s="2">
        <f t="shared" si="977"/>
        <v>34</v>
      </c>
      <c r="O4178" t="s">
        <v>213</v>
      </c>
      <c r="P4178" t="s">
        <v>147</v>
      </c>
      <c r="Q4178" t="s">
        <v>117</v>
      </c>
      <c r="R4178" t="str">
        <f t="shared" si="978"/>
        <v>Average</v>
      </c>
      <c r="S4178" t="str">
        <f t="shared" si="979"/>
        <v xml:space="preserve"> </v>
      </c>
      <c r="T4178" t="b">
        <f t="shared" si="980"/>
        <v>0</v>
      </c>
      <c r="U4178" t="b">
        <f t="shared" si="981"/>
        <v>1</v>
      </c>
      <c r="V4178" t="str">
        <f t="shared" si="982"/>
        <v>Average Company</v>
      </c>
      <c r="W4178" t="str">
        <f t="shared" si="983"/>
        <v>Don't Buy</v>
      </c>
      <c r="X4178" t="str">
        <f t="shared" si="984"/>
        <v>Not Known</v>
      </c>
      <c r="Z4178" t="str">
        <f t="shared" si="985"/>
        <v>None</v>
      </c>
      <c r="AB4178" t="str">
        <f t="shared" si="986"/>
        <v>0</v>
      </c>
    </row>
    <row r="4179" spans="1:28" x14ac:dyDescent="0.3">
      <c r="A4179">
        <v>4177</v>
      </c>
      <c r="B4179" t="s">
        <v>8012</v>
      </c>
      <c r="C4179" t="str">
        <f t="shared" si="973"/>
        <v>Short</v>
      </c>
      <c r="D4179">
        <v>3.9</v>
      </c>
      <c r="F4179" s="1">
        <f t="shared" si="972"/>
        <v>3.9</v>
      </c>
      <c r="G4179" s="1">
        <f t="shared" si="974"/>
        <v>3.9</v>
      </c>
      <c r="H4179">
        <f t="shared" si="975"/>
        <v>3.9</v>
      </c>
      <c r="I4179" t="s">
        <v>7995</v>
      </c>
      <c r="J4179" t="s">
        <v>10</v>
      </c>
      <c r="K4179" t="s">
        <v>8013</v>
      </c>
      <c r="L4179" t="str">
        <f t="shared" si="976"/>
        <v>Established</v>
      </c>
      <c r="N4179" s="2">
        <f t="shared" si="977"/>
        <v>18</v>
      </c>
      <c r="O4179" t="s">
        <v>200</v>
      </c>
      <c r="P4179" t="s">
        <v>1261</v>
      </c>
      <c r="Q4179" t="s">
        <v>3437</v>
      </c>
      <c r="R4179" t="str">
        <f t="shared" si="978"/>
        <v>Average</v>
      </c>
      <c r="S4179" t="str">
        <f t="shared" si="979"/>
        <v xml:space="preserve"> </v>
      </c>
      <c r="T4179" t="b">
        <f t="shared" si="980"/>
        <v>0</v>
      </c>
      <c r="U4179" t="b">
        <f t="shared" si="981"/>
        <v>1</v>
      </c>
      <c r="V4179" t="str">
        <f t="shared" si="982"/>
        <v>Average Company</v>
      </c>
      <c r="W4179" t="str">
        <f t="shared" si="983"/>
        <v>Don't Buy</v>
      </c>
      <c r="X4179" t="str">
        <f t="shared" si="984"/>
        <v>Not Known</v>
      </c>
      <c r="Z4179" t="str">
        <f t="shared" si="985"/>
        <v>None</v>
      </c>
      <c r="AB4179" t="str">
        <f t="shared" si="986"/>
        <v>0</v>
      </c>
    </row>
    <row r="4180" spans="1:28" x14ac:dyDescent="0.3">
      <c r="A4180">
        <v>4178</v>
      </c>
      <c r="B4180" t="s">
        <v>8014</v>
      </c>
      <c r="C4180" t="str">
        <f t="shared" si="973"/>
        <v>Long</v>
      </c>
      <c r="D4180">
        <v>4.0999999999999996</v>
      </c>
      <c r="F4180" s="1">
        <f t="shared" si="972"/>
        <v>4.0999999999999996</v>
      </c>
      <c r="G4180" s="1">
        <f t="shared" si="974"/>
        <v>4.0999999999999996</v>
      </c>
      <c r="H4180">
        <f t="shared" si="975"/>
        <v>4.0999999999999996</v>
      </c>
      <c r="I4180" t="s">
        <v>7995</v>
      </c>
      <c r="J4180" t="s">
        <v>22</v>
      </c>
      <c r="K4180" t="s">
        <v>6456</v>
      </c>
      <c r="L4180" t="str">
        <f t="shared" si="976"/>
        <v>Established</v>
      </c>
      <c r="N4180" s="2">
        <f t="shared" si="977"/>
        <v>17</v>
      </c>
      <c r="O4180" t="s">
        <v>711</v>
      </c>
      <c r="P4180" t="s">
        <v>147</v>
      </c>
      <c r="Q4180" t="s">
        <v>50</v>
      </c>
      <c r="R4180" t="str">
        <f t="shared" si="978"/>
        <v>Great</v>
      </c>
      <c r="S4180" t="str">
        <f t="shared" si="979"/>
        <v>Great</v>
      </c>
      <c r="T4180" t="b">
        <f t="shared" si="980"/>
        <v>1</v>
      </c>
      <c r="U4180" t="b">
        <f t="shared" si="981"/>
        <v>1</v>
      </c>
      <c r="V4180" t="str">
        <f t="shared" si="982"/>
        <v>Average Company</v>
      </c>
      <c r="W4180" t="str">
        <f t="shared" si="983"/>
        <v>Don't Buy</v>
      </c>
      <c r="X4180" t="str">
        <f t="shared" si="984"/>
        <v>Not Known</v>
      </c>
      <c r="Z4180" t="str">
        <f t="shared" si="985"/>
        <v>None</v>
      </c>
      <c r="AB4180" t="str">
        <f t="shared" si="986"/>
        <v>0</v>
      </c>
    </row>
    <row r="4181" spans="1:28" x14ac:dyDescent="0.3">
      <c r="A4181">
        <v>4179</v>
      </c>
      <c r="B4181" t="s">
        <v>8015</v>
      </c>
      <c r="C4181" t="str">
        <f t="shared" si="973"/>
        <v>Long</v>
      </c>
      <c r="D4181">
        <v>4.2</v>
      </c>
      <c r="F4181" s="1">
        <f t="shared" ref="F4181:F4244" si="987">IF(N4181&lt;10,IF(D4181+0.5&gt;5,5,D4181+0.5),D4181)</f>
        <v>4.2</v>
      </c>
      <c r="G4181" s="1">
        <f t="shared" si="974"/>
        <v>4.2</v>
      </c>
      <c r="H4181">
        <f t="shared" si="975"/>
        <v>4.2</v>
      </c>
      <c r="I4181" t="s">
        <v>7995</v>
      </c>
      <c r="J4181" t="s">
        <v>22</v>
      </c>
      <c r="K4181" t="s">
        <v>8016</v>
      </c>
      <c r="L4181" t="str">
        <f t="shared" si="976"/>
        <v>Established</v>
      </c>
      <c r="N4181" s="2">
        <f t="shared" si="977"/>
        <v>13</v>
      </c>
      <c r="O4181" t="s">
        <v>299</v>
      </c>
      <c r="P4181" t="s">
        <v>147</v>
      </c>
      <c r="Q4181" t="s">
        <v>284</v>
      </c>
      <c r="R4181" t="str">
        <f t="shared" si="978"/>
        <v>Great</v>
      </c>
      <c r="S4181" t="str">
        <f t="shared" si="979"/>
        <v>Great</v>
      </c>
      <c r="T4181" t="b">
        <f t="shared" si="980"/>
        <v>1</v>
      </c>
      <c r="U4181" t="b">
        <f t="shared" si="981"/>
        <v>1</v>
      </c>
      <c r="V4181" t="str">
        <f t="shared" si="982"/>
        <v>Average Company</v>
      </c>
      <c r="W4181" t="str">
        <f t="shared" si="983"/>
        <v>Don't Buy</v>
      </c>
      <c r="X4181" t="str">
        <f t="shared" si="984"/>
        <v>Not Known</v>
      </c>
      <c r="Z4181" t="str">
        <f t="shared" si="985"/>
        <v>None</v>
      </c>
      <c r="AB4181" t="str">
        <f t="shared" si="986"/>
        <v>0</v>
      </c>
    </row>
    <row r="4182" spans="1:28" x14ac:dyDescent="0.3">
      <c r="A4182">
        <v>4180</v>
      </c>
      <c r="B4182" t="s">
        <v>8017</v>
      </c>
      <c r="C4182" t="str">
        <f t="shared" si="973"/>
        <v>Short</v>
      </c>
      <c r="D4182">
        <v>4.0999999999999996</v>
      </c>
      <c r="F4182" s="1">
        <f t="shared" si="987"/>
        <v>4.0999999999999996</v>
      </c>
      <c r="G4182" s="1">
        <f t="shared" si="974"/>
        <v>4.0999999999999996</v>
      </c>
      <c r="H4182">
        <f t="shared" si="975"/>
        <v>4.0999999999999996</v>
      </c>
      <c r="I4182" t="s">
        <v>7995</v>
      </c>
      <c r="J4182" t="s">
        <v>22</v>
      </c>
      <c r="K4182" t="s">
        <v>8018</v>
      </c>
      <c r="L4182" t="str">
        <f t="shared" si="976"/>
        <v>Established</v>
      </c>
      <c r="N4182" s="2">
        <f t="shared" si="977"/>
        <v>33</v>
      </c>
      <c r="O4182" t="s">
        <v>18</v>
      </c>
      <c r="P4182" t="s">
        <v>147</v>
      </c>
      <c r="Q4182" t="s">
        <v>19</v>
      </c>
      <c r="R4182" t="str">
        <f t="shared" si="978"/>
        <v>Great</v>
      </c>
      <c r="S4182" t="str">
        <f t="shared" si="979"/>
        <v>Great</v>
      </c>
      <c r="T4182" t="b">
        <f t="shared" si="980"/>
        <v>1</v>
      </c>
      <c r="U4182" t="b">
        <f t="shared" si="981"/>
        <v>1</v>
      </c>
      <c r="V4182" t="str">
        <f t="shared" si="982"/>
        <v>Top Company</v>
      </c>
      <c r="W4182" t="str">
        <f t="shared" si="983"/>
        <v>Don't Buy</v>
      </c>
      <c r="X4182" t="str">
        <f t="shared" si="984"/>
        <v>Not Known</v>
      </c>
      <c r="Z4182" t="str">
        <f t="shared" si="985"/>
        <v>None</v>
      </c>
      <c r="AB4182" t="str">
        <f t="shared" si="986"/>
        <v>1Million</v>
      </c>
    </row>
    <row r="4183" spans="1:28" x14ac:dyDescent="0.3">
      <c r="A4183">
        <v>4181</v>
      </c>
      <c r="B4183" t="s">
        <v>8019</v>
      </c>
      <c r="C4183" t="str">
        <f t="shared" si="973"/>
        <v>Long</v>
      </c>
      <c r="D4183">
        <v>4.3</v>
      </c>
      <c r="F4183" s="1">
        <f t="shared" si="987"/>
        <v>4.3</v>
      </c>
      <c r="G4183" s="1">
        <f t="shared" si="974"/>
        <v>4.3</v>
      </c>
      <c r="H4183">
        <f t="shared" si="975"/>
        <v>4.3</v>
      </c>
      <c r="I4183" t="s">
        <v>7995</v>
      </c>
      <c r="J4183" t="s">
        <v>22</v>
      </c>
      <c r="K4183" t="s">
        <v>5361</v>
      </c>
      <c r="L4183" t="str">
        <f t="shared" si="976"/>
        <v>Established</v>
      </c>
      <c r="N4183" s="2">
        <f t="shared" si="977"/>
        <v>79</v>
      </c>
      <c r="O4183" t="s">
        <v>716</v>
      </c>
      <c r="P4183" t="s">
        <v>691</v>
      </c>
      <c r="Q4183" t="s">
        <v>28</v>
      </c>
      <c r="R4183" t="str">
        <f t="shared" si="978"/>
        <v>Great</v>
      </c>
      <c r="S4183" t="str">
        <f t="shared" si="979"/>
        <v>Great</v>
      </c>
      <c r="T4183" t="b">
        <f t="shared" si="980"/>
        <v>1</v>
      </c>
      <c r="U4183" t="b">
        <f t="shared" si="981"/>
        <v>1</v>
      </c>
      <c r="V4183" t="str">
        <f t="shared" si="982"/>
        <v>Top Company</v>
      </c>
      <c r="W4183" t="str">
        <f t="shared" si="983"/>
        <v>Don't Buy</v>
      </c>
      <c r="X4183" t="str">
        <f t="shared" si="984"/>
        <v>Not Known</v>
      </c>
      <c r="Z4183" t="str">
        <f t="shared" si="985"/>
        <v>None</v>
      </c>
      <c r="AB4183" t="str">
        <f t="shared" si="986"/>
        <v>1Million</v>
      </c>
    </row>
    <row r="4184" spans="1:28" x14ac:dyDescent="0.3">
      <c r="A4184">
        <v>4182</v>
      </c>
      <c r="B4184" t="s">
        <v>8020</v>
      </c>
      <c r="C4184" t="str">
        <f t="shared" si="973"/>
        <v>Short</v>
      </c>
      <c r="D4184">
        <v>3.5</v>
      </c>
      <c r="F4184" s="1">
        <f t="shared" si="987"/>
        <v>3.5</v>
      </c>
      <c r="G4184" s="1">
        <f t="shared" si="974"/>
        <v>3.5</v>
      </c>
      <c r="H4184">
        <f t="shared" si="975"/>
        <v>3.5</v>
      </c>
      <c r="I4184" t="s">
        <v>7995</v>
      </c>
      <c r="J4184" t="s">
        <v>22</v>
      </c>
      <c r="K4184" t="s">
        <v>8021</v>
      </c>
      <c r="L4184" t="str">
        <f t="shared" si="976"/>
        <v>Established</v>
      </c>
      <c r="N4184" s="2">
        <f t="shared" si="977"/>
        <v>88</v>
      </c>
      <c r="O4184" t="s">
        <v>1049</v>
      </c>
      <c r="P4184" t="s">
        <v>1308</v>
      </c>
      <c r="Q4184" t="s">
        <v>44</v>
      </c>
      <c r="R4184" t="str">
        <f t="shared" si="978"/>
        <v>Average</v>
      </c>
      <c r="S4184" t="str">
        <f t="shared" si="979"/>
        <v xml:space="preserve"> </v>
      </c>
      <c r="T4184" t="b">
        <f t="shared" si="980"/>
        <v>0</v>
      </c>
      <c r="U4184" t="b">
        <f t="shared" si="981"/>
        <v>0</v>
      </c>
      <c r="V4184" t="str">
        <f t="shared" si="982"/>
        <v>Average Company</v>
      </c>
      <c r="W4184" t="str">
        <f t="shared" si="983"/>
        <v>Buy</v>
      </c>
      <c r="X4184" t="str">
        <f t="shared" si="984"/>
        <v>Not Known</v>
      </c>
      <c r="Z4184" t="str">
        <f t="shared" si="985"/>
        <v>None</v>
      </c>
      <c r="AB4184" t="str">
        <f t="shared" si="986"/>
        <v>0</v>
      </c>
    </row>
    <row r="4185" spans="1:28" x14ac:dyDescent="0.3">
      <c r="A4185">
        <v>4183</v>
      </c>
      <c r="B4185" t="s">
        <v>8022</v>
      </c>
      <c r="C4185" t="str">
        <f t="shared" si="973"/>
        <v>Short</v>
      </c>
      <c r="D4185">
        <v>4.4000000000000004</v>
      </c>
      <c r="F4185" s="1">
        <f t="shared" si="987"/>
        <v>4.4000000000000004</v>
      </c>
      <c r="G4185" s="1">
        <f t="shared" si="974"/>
        <v>4.4000000000000004</v>
      </c>
      <c r="H4185">
        <f t="shared" si="975"/>
        <v>4.4000000000000004</v>
      </c>
      <c r="I4185" t="s">
        <v>7995</v>
      </c>
      <c r="J4185" t="s">
        <v>22</v>
      </c>
      <c r="K4185" t="s">
        <v>8023</v>
      </c>
      <c r="L4185" t="str">
        <f t="shared" si="976"/>
        <v>Established</v>
      </c>
      <c r="N4185" s="2">
        <f t="shared" si="977"/>
        <v>35</v>
      </c>
      <c r="O4185" t="s">
        <v>249</v>
      </c>
      <c r="P4185" t="s">
        <v>691</v>
      </c>
      <c r="Q4185" t="s">
        <v>284</v>
      </c>
      <c r="R4185" t="str">
        <f t="shared" si="978"/>
        <v>Great</v>
      </c>
      <c r="S4185" t="str">
        <f t="shared" si="979"/>
        <v>Great</v>
      </c>
      <c r="T4185" t="b">
        <f t="shared" si="980"/>
        <v>1</v>
      </c>
      <c r="U4185" t="b">
        <f t="shared" si="981"/>
        <v>1</v>
      </c>
      <c r="V4185" t="str">
        <f t="shared" si="982"/>
        <v>Top Company</v>
      </c>
      <c r="W4185" t="str">
        <f t="shared" si="983"/>
        <v>Don't Buy</v>
      </c>
      <c r="X4185" t="str">
        <f t="shared" si="984"/>
        <v>Not Known</v>
      </c>
      <c r="Z4185" t="str">
        <f t="shared" si="985"/>
        <v>None</v>
      </c>
      <c r="AB4185" t="str">
        <f t="shared" si="986"/>
        <v>0</v>
      </c>
    </row>
    <row r="4186" spans="1:28" x14ac:dyDescent="0.3">
      <c r="A4186">
        <v>4184</v>
      </c>
      <c r="B4186" t="s">
        <v>8024</v>
      </c>
      <c r="C4186" t="str">
        <f t="shared" si="973"/>
        <v>Long</v>
      </c>
      <c r="D4186">
        <v>3.7</v>
      </c>
      <c r="F4186" s="1">
        <f t="shared" si="987"/>
        <v>3.7</v>
      </c>
      <c r="G4186" s="1">
        <f t="shared" si="974"/>
        <v>3.7</v>
      </c>
      <c r="H4186">
        <f t="shared" si="975"/>
        <v>3.7</v>
      </c>
      <c r="I4186" t="s">
        <v>7995</v>
      </c>
      <c r="J4186" t="s">
        <v>22</v>
      </c>
      <c r="K4186" t="s">
        <v>8025</v>
      </c>
      <c r="L4186" t="str">
        <f t="shared" si="976"/>
        <v>Established</v>
      </c>
      <c r="N4186" s="2">
        <f t="shared" si="977"/>
        <v>33</v>
      </c>
      <c r="O4186" t="s">
        <v>18</v>
      </c>
      <c r="P4186" t="s">
        <v>683</v>
      </c>
      <c r="Q4186" t="s">
        <v>1519</v>
      </c>
      <c r="R4186" t="str">
        <f t="shared" si="978"/>
        <v>Average</v>
      </c>
      <c r="S4186" t="str">
        <f t="shared" si="979"/>
        <v xml:space="preserve"> </v>
      </c>
      <c r="T4186" t="b">
        <f t="shared" si="980"/>
        <v>0</v>
      </c>
      <c r="U4186" t="b">
        <f t="shared" si="981"/>
        <v>1</v>
      </c>
      <c r="V4186" t="str">
        <f t="shared" si="982"/>
        <v>Average Company</v>
      </c>
      <c r="W4186" t="str">
        <f t="shared" si="983"/>
        <v>Don't Buy</v>
      </c>
      <c r="X4186" t="str">
        <f t="shared" si="984"/>
        <v>Not Known</v>
      </c>
      <c r="Z4186" t="str">
        <f t="shared" si="985"/>
        <v>None</v>
      </c>
      <c r="AB4186" t="str">
        <f t="shared" si="986"/>
        <v>0</v>
      </c>
    </row>
    <row r="4187" spans="1:28" x14ac:dyDescent="0.3">
      <c r="A4187">
        <v>4185</v>
      </c>
      <c r="B4187" t="s">
        <v>8026</v>
      </c>
      <c r="C4187" t="str">
        <f t="shared" si="973"/>
        <v>Long</v>
      </c>
      <c r="D4187">
        <v>3.8</v>
      </c>
      <c r="F4187" s="1">
        <f t="shared" si="987"/>
        <v>3.8</v>
      </c>
      <c r="G4187" s="1">
        <f t="shared" si="974"/>
        <v>3.8</v>
      </c>
      <c r="H4187">
        <f t="shared" si="975"/>
        <v>3.8</v>
      </c>
      <c r="I4187" t="s">
        <v>7995</v>
      </c>
      <c r="J4187" t="s">
        <v>22</v>
      </c>
      <c r="K4187" t="s">
        <v>8027</v>
      </c>
      <c r="L4187" t="str">
        <f t="shared" si="976"/>
        <v>Established</v>
      </c>
      <c r="N4187" s="2">
        <f t="shared" si="977"/>
        <v>62</v>
      </c>
      <c r="O4187" t="s">
        <v>446</v>
      </c>
      <c r="P4187" t="s">
        <v>691</v>
      </c>
      <c r="Q4187" t="s">
        <v>80</v>
      </c>
      <c r="R4187" t="str">
        <f t="shared" si="978"/>
        <v>Average</v>
      </c>
      <c r="S4187" t="str">
        <f t="shared" si="979"/>
        <v xml:space="preserve"> </v>
      </c>
      <c r="T4187" t="b">
        <f t="shared" si="980"/>
        <v>0</v>
      </c>
      <c r="U4187" t="b">
        <f t="shared" si="981"/>
        <v>1</v>
      </c>
      <c r="V4187" t="str">
        <f t="shared" si="982"/>
        <v>Average Company</v>
      </c>
      <c r="W4187" t="str">
        <f t="shared" si="983"/>
        <v>Buy</v>
      </c>
      <c r="X4187" t="str">
        <f t="shared" si="984"/>
        <v>Not Known</v>
      </c>
      <c r="Z4187" t="str">
        <f t="shared" si="985"/>
        <v>None</v>
      </c>
      <c r="AB4187" t="str">
        <f t="shared" si="986"/>
        <v>0</v>
      </c>
    </row>
    <row r="4188" spans="1:28" x14ac:dyDescent="0.3">
      <c r="A4188">
        <v>4186</v>
      </c>
      <c r="B4188" t="s">
        <v>8028</v>
      </c>
      <c r="C4188" t="str">
        <f t="shared" si="973"/>
        <v>Long</v>
      </c>
      <c r="D4188">
        <v>3.6</v>
      </c>
      <c r="F4188" s="1">
        <f t="shared" si="987"/>
        <v>3.6</v>
      </c>
      <c r="G4188" s="1">
        <f t="shared" si="974"/>
        <v>3.6</v>
      </c>
      <c r="H4188">
        <f t="shared" si="975"/>
        <v>3.6</v>
      </c>
      <c r="I4188" t="s">
        <v>7995</v>
      </c>
      <c r="J4188" t="s">
        <v>22</v>
      </c>
      <c r="K4188" t="s">
        <v>5280</v>
      </c>
      <c r="L4188" t="str">
        <f t="shared" si="976"/>
        <v>Established</v>
      </c>
      <c r="N4188" s="2">
        <f t="shared" si="977"/>
        <v>31</v>
      </c>
      <c r="O4188" t="s">
        <v>58</v>
      </c>
      <c r="P4188" t="s">
        <v>147</v>
      </c>
      <c r="Q4188" t="s">
        <v>284</v>
      </c>
      <c r="R4188" t="str">
        <f t="shared" si="978"/>
        <v>Average</v>
      </c>
      <c r="S4188" t="str">
        <f t="shared" si="979"/>
        <v xml:space="preserve"> </v>
      </c>
      <c r="T4188" t="b">
        <f t="shared" si="980"/>
        <v>0</v>
      </c>
      <c r="U4188" t="b">
        <f t="shared" si="981"/>
        <v>1</v>
      </c>
      <c r="V4188" t="str">
        <f t="shared" si="982"/>
        <v>Average Company</v>
      </c>
      <c r="W4188" t="str">
        <f t="shared" si="983"/>
        <v>Buy</v>
      </c>
      <c r="X4188" t="str">
        <f t="shared" si="984"/>
        <v>Not Known</v>
      </c>
      <c r="Z4188" t="str">
        <f t="shared" si="985"/>
        <v>None</v>
      </c>
      <c r="AB4188" t="str">
        <f t="shared" si="986"/>
        <v>0</v>
      </c>
    </row>
    <row r="4189" spans="1:28" x14ac:dyDescent="0.3">
      <c r="A4189">
        <v>4187</v>
      </c>
      <c r="B4189" t="s">
        <v>8029</v>
      </c>
      <c r="C4189" t="str">
        <f t="shared" si="973"/>
        <v>Short</v>
      </c>
      <c r="D4189">
        <v>4.2</v>
      </c>
      <c r="F4189" s="1">
        <f t="shared" si="987"/>
        <v>4.2</v>
      </c>
      <c r="G4189" s="1">
        <f t="shared" si="974"/>
        <v>4.2</v>
      </c>
      <c r="H4189">
        <f t="shared" si="975"/>
        <v>4.2</v>
      </c>
      <c r="I4189" t="s">
        <v>7995</v>
      </c>
      <c r="J4189" t="s">
        <v>22</v>
      </c>
      <c r="K4189" t="s">
        <v>8030</v>
      </c>
      <c r="L4189" t="str">
        <f t="shared" si="976"/>
        <v>Established</v>
      </c>
      <c r="N4189" s="2">
        <f t="shared" si="977"/>
        <v>41</v>
      </c>
      <c r="O4189" t="s">
        <v>39</v>
      </c>
      <c r="P4189" t="s">
        <v>1308</v>
      </c>
      <c r="Q4189" t="s">
        <v>105</v>
      </c>
      <c r="R4189" t="str">
        <f t="shared" si="978"/>
        <v>Great</v>
      </c>
      <c r="S4189" t="str">
        <f t="shared" si="979"/>
        <v>Great</v>
      </c>
      <c r="T4189" t="b">
        <f t="shared" si="980"/>
        <v>1</v>
      </c>
      <c r="U4189" t="b">
        <f t="shared" si="981"/>
        <v>1</v>
      </c>
      <c r="V4189" t="str">
        <f t="shared" si="982"/>
        <v>Top Company</v>
      </c>
      <c r="W4189" t="str">
        <f t="shared" si="983"/>
        <v>Buy</v>
      </c>
      <c r="X4189" t="str">
        <f t="shared" si="984"/>
        <v>Not Known</v>
      </c>
      <c r="Z4189" t="str">
        <f t="shared" si="985"/>
        <v>None</v>
      </c>
      <c r="AB4189" t="str">
        <f t="shared" si="986"/>
        <v>0</v>
      </c>
    </row>
    <row r="4190" spans="1:28" x14ac:dyDescent="0.3">
      <c r="A4190">
        <v>4188</v>
      </c>
      <c r="B4190" t="s">
        <v>8031</v>
      </c>
      <c r="C4190" t="str">
        <f t="shared" si="973"/>
        <v>Long</v>
      </c>
      <c r="D4190">
        <v>3.5</v>
      </c>
      <c r="F4190" s="1">
        <f t="shared" si="987"/>
        <v>3.5</v>
      </c>
      <c r="G4190" s="1">
        <f t="shared" si="974"/>
        <v>3.5</v>
      </c>
      <c r="H4190">
        <f t="shared" si="975"/>
        <v>3.5</v>
      </c>
      <c r="I4190" t="s">
        <v>7995</v>
      </c>
      <c r="J4190" t="s">
        <v>8032</v>
      </c>
      <c r="K4190" t="s">
        <v>84</v>
      </c>
      <c r="L4190" t="str">
        <f t="shared" si="976"/>
        <v>Established</v>
      </c>
      <c r="N4190" s="2">
        <f t="shared" si="977"/>
        <v>50</v>
      </c>
      <c r="O4190" t="s">
        <v>691</v>
      </c>
      <c r="Q4190" t="s">
        <v>19</v>
      </c>
      <c r="R4190" t="str">
        <f t="shared" si="978"/>
        <v>Average</v>
      </c>
      <c r="S4190" t="str">
        <f t="shared" si="979"/>
        <v xml:space="preserve"> </v>
      </c>
      <c r="T4190" t="b">
        <f t="shared" si="980"/>
        <v>0</v>
      </c>
      <c r="U4190" t="b">
        <f t="shared" si="981"/>
        <v>0</v>
      </c>
      <c r="V4190" t="str">
        <f t="shared" si="982"/>
        <v>Average Company</v>
      </c>
      <c r="W4190" t="str">
        <f t="shared" si="983"/>
        <v>Don't Buy</v>
      </c>
      <c r="X4190" t="str">
        <f t="shared" si="984"/>
        <v>Not Known</v>
      </c>
      <c r="Z4190" t="str">
        <f t="shared" si="985"/>
        <v>None</v>
      </c>
      <c r="AB4190" t="str">
        <f t="shared" si="986"/>
        <v>500K</v>
      </c>
    </row>
    <row r="4191" spans="1:28" x14ac:dyDescent="0.3">
      <c r="A4191">
        <v>4189</v>
      </c>
      <c r="B4191" t="s">
        <v>8033</v>
      </c>
      <c r="C4191" t="str">
        <f t="shared" si="973"/>
        <v>Long</v>
      </c>
      <c r="D4191">
        <v>4.2</v>
      </c>
      <c r="F4191" s="1">
        <f t="shared" si="987"/>
        <v>4.2</v>
      </c>
      <c r="G4191" s="1">
        <f t="shared" si="974"/>
        <v>4.2</v>
      </c>
      <c r="H4191">
        <f t="shared" si="975"/>
        <v>4.2</v>
      </c>
      <c r="I4191" t="s">
        <v>7995</v>
      </c>
      <c r="J4191" t="s">
        <v>22</v>
      </c>
      <c r="K4191" t="s">
        <v>3917</v>
      </c>
      <c r="L4191" t="str">
        <f t="shared" si="976"/>
        <v>Established</v>
      </c>
      <c r="N4191" s="2">
        <f t="shared" si="977"/>
        <v>29</v>
      </c>
      <c r="O4191" t="s">
        <v>62</v>
      </c>
      <c r="P4191" t="s">
        <v>683</v>
      </c>
      <c r="Q4191" t="s">
        <v>918</v>
      </c>
      <c r="R4191" t="str">
        <f t="shared" si="978"/>
        <v>Great</v>
      </c>
      <c r="S4191" t="str">
        <f t="shared" si="979"/>
        <v>Great</v>
      </c>
      <c r="T4191" t="b">
        <f t="shared" si="980"/>
        <v>1</v>
      </c>
      <c r="U4191" t="b">
        <f t="shared" si="981"/>
        <v>1</v>
      </c>
      <c r="V4191" t="str">
        <f t="shared" si="982"/>
        <v>Top Company</v>
      </c>
      <c r="W4191" t="str">
        <f t="shared" si="983"/>
        <v>Don't Buy</v>
      </c>
      <c r="X4191" t="str">
        <f t="shared" si="984"/>
        <v>Not Known</v>
      </c>
      <c r="Z4191" t="str">
        <f t="shared" si="985"/>
        <v>None</v>
      </c>
      <c r="AB4191" t="str">
        <f t="shared" si="986"/>
        <v>0</v>
      </c>
    </row>
    <row r="4192" spans="1:28" x14ac:dyDescent="0.3">
      <c r="A4192">
        <v>4190</v>
      </c>
      <c r="B4192" t="s">
        <v>8034</v>
      </c>
      <c r="C4192" t="str">
        <f t="shared" si="973"/>
        <v>Long</v>
      </c>
      <c r="D4192">
        <v>3.7</v>
      </c>
      <c r="F4192" s="1">
        <f t="shared" si="987"/>
        <v>3.7</v>
      </c>
      <c r="G4192" s="1">
        <f t="shared" si="974"/>
        <v>3.7</v>
      </c>
      <c r="H4192">
        <f t="shared" si="975"/>
        <v>3.7</v>
      </c>
      <c r="I4192" t="s">
        <v>7995</v>
      </c>
      <c r="J4192" t="s">
        <v>22</v>
      </c>
      <c r="K4192" t="s">
        <v>8035</v>
      </c>
      <c r="L4192" t="str">
        <f t="shared" si="976"/>
        <v>Established</v>
      </c>
      <c r="N4192" s="2">
        <f t="shared" si="977"/>
        <v>10</v>
      </c>
      <c r="O4192" t="s">
        <v>234</v>
      </c>
      <c r="P4192" t="s">
        <v>2818</v>
      </c>
      <c r="Q4192" t="s">
        <v>80</v>
      </c>
      <c r="R4192" t="str">
        <f t="shared" si="978"/>
        <v>Average</v>
      </c>
      <c r="S4192" t="str">
        <f t="shared" si="979"/>
        <v xml:space="preserve"> </v>
      </c>
      <c r="T4192" t="b">
        <f t="shared" si="980"/>
        <v>0</v>
      </c>
      <c r="U4192" t="b">
        <f t="shared" si="981"/>
        <v>1</v>
      </c>
      <c r="V4192" t="str">
        <f t="shared" si="982"/>
        <v>Average Company</v>
      </c>
      <c r="W4192" t="str">
        <f t="shared" si="983"/>
        <v>Don't Buy</v>
      </c>
      <c r="X4192" t="str">
        <f t="shared" si="984"/>
        <v>Not Known</v>
      </c>
      <c r="Z4192" t="str">
        <f t="shared" si="985"/>
        <v>None</v>
      </c>
      <c r="AB4192" t="str">
        <f t="shared" si="986"/>
        <v>0</v>
      </c>
    </row>
    <row r="4193" spans="1:28" x14ac:dyDescent="0.3">
      <c r="A4193">
        <v>4191</v>
      </c>
      <c r="B4193" t="s">
        <v>8036</v>
      </c>
      <c r="C4193" t="str">
        <f t="shared" si="973"/>
        <v>Long</v>
      </c>
      <c r="D4193">
        <v>4.3</v>
      </c>
      <c r="F4193" s="1">
        <f t="shared" si="987"/>
        <v>4.3</v>
      </c>
      <c r="G4193" s="1">
        <f t="shared" si="974"/>
        <v>4.3</v>
      </c>
      <c r="H4193">
        <f t="shared" si="975"/>
        <v>4.3</v>
      </c>
      <c r="I4193" t="s">
        <v>7995</v>
      </c>
      <c r="J4193" t="s">
        <v>10</v>
      </c>
      <c r="K4193" t="s">
        <v>7711</v>
      </c>
      <c r="L4193" t="str">
        <f t="shared" si="976"/>
        <v>Established</v>
      </c>
      <c r="N4193" s="2">
        <f t="shared" si="977"/>
        <v>67</v>
      </c>
      <c r="O4193" t="s">
        <v>624</v>
      </c>
      <c r="P4193" t="s">
        <v>683</v>
      </c>
      <c r="Q4193" t="s">
        <v>117</v>
      </c>
      <c r="R4193" t="str">
        <f t="shared" si="978"/>
        <v>Great</v>
      </c>
      <c r="S4193" t="str">
        <f t="shared" si="979"/>
        <v>Great</v>
      </c>
      <c r="T4193" t="b">
        <f t="shared" si="980"/>
        <v>1</v>
      </c>
      <c r="U4193" t="b">
        <f t="shared" si="981"/>
        <v>1</v>
      </c>
      <c r="V4193" t="str">
        <f t="shared" si="982"/>
        <v>Top Company</v>
      </c>
      <c r="W4193" t="str">
        <f t="shared" si="983"/>
        <v>Don't Buy</v>
      </c>
      <c r="X4193" t="str">
        <f t="shared" si="984"/>
        <v>Not Known</v>
      </c>
      <c r="Z4193" t="str">
        <f t="shared" si="985"/>
        <v>None</v>
      </c>
      <c r="AB4193" t="str">
        <f t="shared" si="986"/>
        <v>0</v>
      </c>
    </row>
    <row r="4194" spans="1:28" x14ac:dyDescent="0.3">
      <c r="A4194">
        <v>4192</v>
      </c>
      <c r="B4194" t="s">
        <v>8037</v>
      </c>
      <c r="C4194" t="str">
        <f t="shared" si="973"/>
        <v>Long</v>
      </c>
      <c r="D4194">
        <v>4.2</v>
      </c>
      <c r="F4194" s="1">
        <f t="shared" si="987"/>
        <v>4.2</v>
      </c>
      <c r="G4194" s="1">
        <f t="shared" si="974"/>
        <v>4.2</v>
      </c>
      <c r="H4194">
        <f t="shared" si="975"/>
        <v>4.2</v>
      </c>
      <c r="I4194" t="s">
        <v>7995</v>
      </c>
      <c r="J4194" t="s">
        <v>8038</v>
      </c>
      <c r="K4194" t="s">
        <v>54</v>
      </c>
      <c r="L4194" t="str">
        <f t="shared" si="976"/>
        <v>Established</v>
      </c>
      <c r="N4194" s="2">
        <f t="shared" si="977"/>
        <v>50</v>
      </c>
      <c r="O4194" t="s">
        <v>691</v>
      </c>
      <c r="Q4194" t="s">
        <v>429</v>
      </c>
      <c r="R4194" t="str">
        <f t="shared" si="978"/>
        <v>Great</v>
      </c>
      <c r="S4194" t="str">
        <f t="shared" si="979"/>
        <v>Great</v>
      </c>
      <c r="T4194" t="b">
        <f t="shared" si="980"/>
        <v>1</v>
      </c>
      <c r="U4194" t="b">
        <f t="shared" si="981"/>
        <v>1</v>
      </c>
      <c r="V4194" t="str">
        <f t="shared" si="982"/>
        <v>Top Company</v>
      </c>
      <c r="W4194" t="str">
        <f t="shared" si="983"/>
        <v>Don't Buy</v>
      </c>
      <c r="X4194" t="str">
        <f t="shared" si="984"/>
        <v>Not Known</v>
      </c>
      <c r="Z4194" t="str">
        <f t="shared" si="985"/>
        <v>None</v>
      </c>
      <c r="AB4194" t="str">
        <f t="shared" si="986"/>
        <v>0</v>
      </c>
    </row>
    <row r="4195" spans="1:28" x14ac:dyDescent="0.3">
      <c r="A4195">
        <v>4193</v>
      </c>
      <c r="B4195" t="s">
        <v>8039</v>
      </c>
      <c r="C4195" t="str">
        <f t="shared" si="973"/>
        <v>Long</v>
      </c>
      <c r="D4195">
        <v>3.9</v>
      </c>
      <c r="F4195" s="1">
        <f t="shared" si="987"/>
        <v>3.9</v>
      </c>
      <c r="G4195" s="1">
        <f t="shared" si="974"/>
        <v>3.9</v>
      </c>
      <c r="H4195">
        <f t="shared" si="975"/>
        <v>3.9</v>
      </c>
      <c r="I4195" t="s">
        <v>7995</v>
      </c>
      <c r="J4195" t="s">
        <v>22</v>
      </c>
      <c r="K4195" t="s">
        <v>5687</v>
      </c>
      <c r="L4195" t="str">
        <f t="shared" si="976"/>
        <v>Established</v>
      </c>
      <c r="N4195" s="2">
        <f t="shared" si="977"/>
        <v>18</v>
      </c>
      <c r="O4195" t="s">
        <v>200</v>
      </c>
      <c r="P4195" t="s">
        <v>691</v>
      </c>
      <c r="Q4195" t="s">
        <v>85</v>
      </c>
      <c r="R4195" t="str">
        <f t="shared" si="978"/>
        <v>Average</v>
      </c>
      <c r="S4195" t="str">
        <f t="shared" si="979"/>
        <v xml:space="preserve"> </v>
      </c>
      <c r="T4195" t="b">
        <f t="shared" si="980"/>
        <v>0</v>
      </c>
      <c r="U4195" t="b">
        <f t="shared" si="981"/>
        <v>1</v>
      </c>
      <c r="V4195" t="str">
        <f t="shared" si="982"/>
        <v>Average Company</v>
      </c>
      <c r="W4195" t="str">
        <f t="shared" si="983"/>
        <v>Don't Buy</v>
      </c>
      <c r="X4195" t="str">
        <f t="shared" si="984"/>
        <v>Not Known</v>
      </c>
      <c r="Z4195" t="str">
        <f t="shared" si="985"/>
        <v>None</v>
      </c>
      <c r="AB4195" t="str">
        <f t="shared" si="986"/>
        <v>0</v>
      </c>
    </row>
    <row r="4196" spans="1:28" x14ac:dyDescent="0.3">
      <c r="A4196">
        <v>4194</v>
      </c>
      <c r="B4196" t="s">
        <v>8040</v>
      </c>
      <c r="C4196" t="str">
        <f t="shared" si="973"/>
        <v>Short</v>
      </c>
      <c r="D4196">
        <v>3.5</v>
      </c>
      <c r="F4196" s="1">
        <f t="shared" si="987"/>
        <v>4</v>
      </c>
      <c r="G4196" s="1">
        <f t="shared" si="974"/>
        <v>4</v>
      </c>
      <c r="H4196">
        <f t="shared" si="975"/>
        <v>3.6</v>
      </c>
      <c r="I4196" t="s">
        <v>7995</v>
      </c>
      <c r="J4196" t="s">
        <v>22</v>
      </c>
      <c r="K4196" t="s">
        <v>8041</v>
      </c>
      <c r="L4196" t="str">
        <f t="shared" si="976"/>
        <v>Startup</v>
      </c>
      <c r="N4196" s="2">
        <f t="shared" si="977"/>
        <v>8</v>
      </c>
      <c r="O4196" t="s">
        <v>583</v>
      </c>
      <c r="P4196" t="s">
        <v>147</v>
      </c>
      <c r="Q4196" t="s">
        <v>28</v>
      </c>
      <c r="R4196" t="str">
        <f t="shared" si="978"/>
        <v>Average</v>
      </c>
      <c r="S4196" t="str">
        <f t="shared" si="979"/>
        <v xml:space="preserve"> </v>
      </c>
      <c r="T4196" t="b">
        <f t="shared" si="980"/>
        <v>0</v>
      </c>
      <c r="U4196" t="b">
        <f t="shared" si="981"/>
        <v>1</v>
      </c>
      <c r="V4196" t="str">
        <f t="shared" si="982"/>
        <v>Average Company</v>
      </c>
      <c r="W4196" t="str">
        <f t="shared" si="983"/>
        <v>Don't Buy</v>
      </c>
      <c r="X4196" t="str">
        <f t="shared" si="984"/>
        <v>Not Known</v>
      </c>
      <c r="Z4196" t="str">
        <f t="shared" si="985"/>
        <v>None</v>
      </c>
      <c r="AB4196" t="str">
        <f t="shared" si="986"/>
        <v>500K</v>
      </c>
    </row>
    <row r="4197" spans="1:28" x14ac:dyDescent="0.3">
      <c r="A4197">
        <v>4195</v>
      </c>
      <c r="B4197" t="s">
        <v>8042</v>
      </c>
      <c r="C4197" t="str">
        <f t="shared" si="973"/>
        <v>Long</v>
      </c>
      <c r="D4197">
        <v>4.2</v>
      </c>
      <c r="F4197" s="1">
        <f t="shared" si="987"/>
        <v>4.2</v>
      </c>
      <c r="G4197" s="1">
        <f t="shared" si="974"/>
        <v>4.2</v>
      </c>
      <c r="H4197">
        <f t="shared" si="975"/>
        <v>4.2</v>
      </c>
      <c r="I4197" t="s">
        <v>7995</v>
      </c>
      <c r="J4197" t="s">
        <v>22</v>
      </c>
      <c r="K4197" t="s">
        <v>7678</v>
      </c>
      <c r="L4197" t="str">
        <f t="shared" si="976"/>
        <v>Established</v>
      </c>
      <c r="N4197" s="2">
        <f t="shared" si="977"/>
        <v>37</v>
      </c>
      <c r="O4197" t="s">
        <v>538</v>
      </c>
      <c r="P4197" t="s">
        <v>691</v>
      </c>
      <c r="Q4197" t="s">
        <v>80</v>
      </c>
      <c r="R4197" t="str">
        <f t="shared" si="978"/>
        <v>Great</v>
      </c>
      <c r="S4197" t="str">
        <f t="shared" si="979"/>
        <v>Great</v>
      </c>
      <c r="T4197" t="b">
        <f t="shared" si="980"/>
        <v>1</v>
      </c>
      <c r="U4197" t="b">
        <f t="shared" si="981"/>
        <v>1</v>
      </c>
      <c r="V4197" t="str">
        <f t="shared" si="982"/>
        <v>Top Company</v>
      </c>
      <c r="W4197" t="str">
        <f t="shared" si="983"/>
        <v>Don't Buy</v>
      </c>
      <c r="X4197" t="str">
        <f t="shared" si="984"/>
        <v>Not Known</v>
      </c>
      <c r="Z4197" t="str">
        <f t="shared" si="985"/>
        <v>None</v>
      </c>
      <c r="AB4197" t="str">
        <f t="shared" si="986"/>
        <v>0</v>
      </c>
    </row>
    <row r="4198" spans="1:28" x14ac:dyDescent="0.3">
      <c r="A4198">
        <v>4196</v>
      </c>
      <c r="B4198" t="s">
        <v>8043</v>
      </c>
      <c r="C4198" t="str">
        <f t="shared" si="973"/>
        <v>Long</v>
      </c>
      <c r="D4198">
        <v>4.5</v>
      </c>
      <c r="F4198" s="1">
        <f t="shared" si="987"/>
        <v>4.5</v>
      </c>
      <c r="G4198" s="1">
        <f t="shared" si="974"/>
        <v>4.5</v>
      </c>
      <c r="H4198">
        <f t="shared" si="975"/>
        <v>4.5</v>
      </c>
      <c r="I4198" t="s">
        <v>7995</v>
      </c>
      <c r="J4198" t="s">
        <v>22</v>
      </c>
      <c r="K4198" t="s">
        <v>8044</v>
      </c>
      <c r="L4198" t="str">
        <f t="shared" si="976"/>
        <v>Established</v>
      </c>
      <c r="N4198" s="2">
        <f t="shared" si="977"/>
        <v>28</v>
      </c>
      <c r="O4198" t="s">
        <v>24</v>
      </c>
      <c r="P4198" t="s">
        <v>683</v>
      </c>
      <c r="Q4198" t="s">
        <v>28</v>
      </c>
      <c r="R4198" t="str">
        <f t="shared" si="978"/>
        <v>Great</v>
      </c>
      <c r="S4198" t="str">
        <f t="shared" si="979"/>
        <v>Great</v>
      </c>
      <c r="T4198" t="b">
        <f t="shared" si="980"/>
        <v>1</v>
      </c>
      <c r="U4198" t="b">
        <f t="shared" si="981"/>
        <v>1</v>
      </c>
      <c r="V4198" t="str">
        <f t="shared" si="982"/>
        <v>Top Company</v>
      </c>
      <c r="W4198" t="str">
        <f t="shared" si="983"/>
        <v>Don't Buy</v>
      </c>
      <c r="X4198" t="str">
        <f t="shared" si="984"/>
        <v>Not Known</v>
      </c>
      <c r="Z4198" t="str">
        <f t="shared" si="985"/>
        <v>None</v>
      </c>
      <c r="AB4198" t="str">
        <f t="shared" si="986"/>
        <v>1Million</v>
      </c>
    </row>
    <row r="4199" spans="1:28" x14ac:dyDescent="0.3">
      <c r="A4199">
        <v>4197</v>
      </c>
      <c r="B4199" t="s">
        <v>8045</v>
      </c>
      <c r="C4199" t="str">
        <f t="shared" si="973"/>
        <v>Long</v>
      </c>
      <c r="D4199">
        <v>4.3</v>
      </c>
      <c r="F4199" s="1">
        <f t="shared" si="987"/>
        <v>4.3</v>
      </c>
      <c r="G4199" s="1">
        <f t="shared" si="974"/>
        <v>4.3</v>
      </c>
      <c r="H4199">
        <f t="shared" si="975"/>
        <v>4.3</v>
      </c>
      <c r="I4199" t="s">
        <v>7995</v>
      </c>
      <c r="J4199" t="s">
        <v>22</v>
      </c>
      <c r="K4199" t="s">
        <v>4274</v>
      </c>
      <c r="L4199" t="str">
        <f t="shared" si="976"/>
        <v>Established</v>
      </c>
      <c r="N4199" s="2">
        <f t="shared" si="977"/>
        <v>97</v>
      </c>
      <c r="O4199" t="s">
        <v>819</v>
      </c>
      <c r="P4199" t="s">
        <v>691</v>
      </c>
      <c r="Q4199" t="s">
        <v>177</v>
      </c>
      <c r="R4199" t="str">
        <f t="shared" si="978"/>
        <v>Great</v>
      </c>
      <c r="S4199" t="str">
        <f t="shared" si="979"/>
        <v>Great</v>
      </c>
      <c r="T4199" t="b">
        <f t="shared" si="980"/>
        <v>1</v>
      </c>
      <c r="U4199" t="b">
        <f t="shared" si="981"/>
        <v>1</v>
      </c>
      <c r="V4199" t="str">
        <f t="shared" si="982"/>
        <v>Top Company</v>
      </c>
      <c r="W4199" t="str">
        <f t="shared" si="983"/>
        <v>Don't Buy</v>
      </c>
      <c r="X4199" t="str">
        <f t="shared" si="984"/>
        <v>Not Known</v>
      </c>
      <c r="Z4199" t="str">
        <f t="shared" si="985"/>
        <v>None</v>
      </c>
      <c r="AB4199" t="str">
        <f t="shared" si="986"/>
        <v>0</v>
      </c>
    </row>
    <row r="4200" spans="1:28" x14ac:dyDescent="0.3">
      <c r="A4200">
        <v>4198</v>
      </c>
      <c r="B4200" t="s">
        <v>8046</v>
      </c>
      <c r="C4200" t="str">
        <f t="shared" si="973"/>
        <v>Long</v>
      </c>
      <c r="D4200">
        <v>4.4000000000000004</v>
      </c>
      <c r="F4200" s="1">
        <f t="shared" si="987"/>
        <v>4.4000000000000004</v>
      </c>
      <c r="G4200" s="1">
        <f t="shared" si="974"/>
        <v>4.4000000000000004</v>
      </c>
      <c r="H4200">
        <f t="shared" si="975"/>
        <v>4.4000000000000004</v>
      </c>
      <c r="I4200" t="s">
        <v>7995</v>
      </c>
      <c r="J4200" t="s">
        <v>10</v>
      </c>
      <c r="K4200" t="s">
        <v>8047</v>
      </c>
      <c r="L4200" t="str">
        <f t="shared" si="976"/>
        <v>Established</v>
      </c>
      <c r="N4200" s="2">
        <f t="shared" si="977"/>
        <v>11</v>
      </c>
      <c r="O4200" t="s">
        <v>146</v>
      </c>
      <c r="P4200" t="s">
        <v>691</v>
      </c>
      <c r="Q4200" t="s">
        <v>44</v>
      </c>
      <c r="R4200" t="str">
        <f t="shared" si="978"/>
        <v>Great</v>
      </c>
      <c r="S4200" t="str">
        <f t="shared" si="979"/>
        <v>Great</v>
      </c>
      <c r="T4200" t="b">
        <f t="shared" si="980"/>
        <v>1</v>
      </c>
      <c r="U4200" t="b">
        <f t="shared" si="981"/>
        <v>1</v>
      </c>
      <c r="V4200" t="str">
        <f t="shared" si="982"/>
        <v>Average Company</v>
      </c>
      <c r="W4200" t="str">
        <f t="shared" si="983"/>
        <v>Don't Buy</v>
      </c>
      <c r="X4200" t="str">
        <f t="shared" si="984"/>
        <v>Not Known</v>
      </c>
      <c r="Z4200" t="str">
        <f t="shared" si="985"/>
        <v>None</v>
      </c>
      <c r="AB4200" t="str">
        <f t="shared" si="986"/>
        <v>0</v>
      </c>
    </row>
    <row r="4201" spans="1:28" x14ac:dyDescent="0.3">
      <c r="A4201">
        <v>4199</v>
      </c>
      <c r="B4201" t="s">
        <v>8045</v>
      </c>
      <c r="C4201" t="str">
        <f t="shared" si="973"/>
        <v>Long</v>
      </c>
      <c r="D4201">
        <v>4.3</v>
      </c>
      <c r="F4201" s="1">
        <f t="shared" si="987"/>
        <v>4.3</v>
      </c>
      <c r="G4201" s="1">
        <f t="shared" si="974"/>
        <v>4.3</v>
      </c>
      <c r="H4201">
        <f t="shared" si="975"/>
        <v>4.3</v>
      </c>
      <c r="I4201" t="s">
        <v>7995</v>
      </c>
      <c r="J4201" t="s">
        <v>22</v>
      </c>
      <c r="K4201" t="s">
        <v>4274</v>
      </c>
      <c r="L4201" t="str">
        <f t="shared" si="976"/>
        <v>Established</v>
      </c>
      <c r="N4201" s="2">
        <f t="shared" si="977"/>
        <v>97</v>
      </c>
      <c r="O4201" t="s">
        <v>819</v>
      </c>
      <c r="P4201" t="s">
        <v>691</v>
      </c>
      <c r="Q4201" t="s">
        <v>177</v>
      </c>
      <c r="R4201" t="str">
        <f t="shared" si="978"/>
        <v>Great</v>
      </c>
      <c r="S4201" t="str">
        <f t="shared" si="979"/>
        <v>Great</v>
      </c>
      <c r="T4201" t="b">
        <f t="shared" si="980"/>
        <v>1</v>
      </c>
      <c r="U4201" t="b">
        <f t="shared" si="981"/>
        <v>1</v>
      </c>
      <c r="V4201" t="str">
        <f t="shared" si="982"/>
        <v>Top Company</v>
      </c>
      <c r="W4201" t="str">
        <f t="shared" si="983"/>
        <v>Don't Buy</v>
      </c>
      <c r="X4201" t="str">
        <f t="shared" si="984"/>
        <v>Not Known</v>
      </c>
      <c r="Z4201" t="str">
        <f t="shared" si="985"/>
        <v>None</v>
      </c>
      <c r="AB4201" t="str">
        <f t="shared" si="986"/>
        <v>0</v>
      </c>
    </row>
    <row r="4202" spans="1:28" x14ac:dyDescent="0.3">
      <c r="A4202">
        <v>4200</v>
      </c>
      <c r="B4202" t="s">
        <v>8048</v>
      </c>
      <c r="C4202" t="str">
        <f t="shared" si="973"/>
        <v>Long</v>
      </c>
      <c r="D4202">
        <v>3.3</v>
      </c>
      <c r="F4202" s="1">
        <f t="shared" si="987"/>
        <v>3.8</v>
      </c>
      <c r="G4202" s="1">
        <f t="shared" si="974"/>
        <v>3.8</v>
      </c>
      <c r="H4202">
        <f t="shared" si="975"/>
        <v>3.4</v>
      </c>
      <c r="I4202" t="s">
        <v>7995</v>
      </c>
      <c r="J4202" t="s">
        <v>22</v>
      </c>
      <c r="K4202" t="s">
        <v>5290</v>
      </c>
      <c r="L4202" t="str">
        <f t="shared" si="976"/>
        <v>Startup</v>
      </c>
      <c r="N4202" s="2">
        <f t="shared" si="977"/>
        <v>6</v>
      </c>
      <c r="O4202" t="s">
        <v>217</v>
      </c>
      <c r="P4202" t="s">
        <v>147</v>
      </c>
      <c r="Q4202" t="s">
        <v>315</v>
      </c>
      <c r="R4202" t="str">
        <f t="shared" si="978"/>
        <v>Average</v>
      </c>
      <c r="S4202" t="str">
        <f t="shared" si="979"/>
        <v xml:space="preserve"> </v>
      </c>
      <c r="T4202" t="b">
        <f t="shared" si="980"/>
        <v>0</v>
      </c>
      <c r="U4202" t="b">
        <f t="shared" si="981"/>
        <v>1</v>
      </c>
      <c r="V4202" t="str">
        <f t="shared" si="982"/>
        <v>Average Company</v>
      </c>
      <c r="W4202" t="str">
        <f t="shared" si="983"/>
        <v>Buy</v>
      </c>
      <c r="X4202" t="str">
        <f t="shared" si="984"/>
        <v>Not Known</v>
      </c>
      <c r="Z4202" t="str">
        <f t="shared" si="985"/>
        <v>Silicon Valley Startups</v>
      </c>
      <c r="AB4202" t="str">
        <f t="shared" si="986"/>
        <v>0</v>
      </c>
    </row>
    <row r="4203" spans="1:28" x14ac:dyDescent="0.3">
      <c r="A4203">
        <v>4201</v>
      </c>
      <c r="B4203" t="s">
        <v>8049</v>
      </c>
      <c r="C4203" t="str">
        <f t="shared" si="973"/>
        <v>Long</v>
      </c>
      <c r="D4203">
        <v>3.8</v>
      </c>
      <c r="F4203" s="1" t="e">
        <f t="shared" si="987"/>
        <v>#VALUE!</v>
      </c>
      <c r="G4203" s="1" t="e">
        <f t="shared" si="974"/>
        <v>#VALUE!</v>
      </c>
      <c r="H4203" t="e">
        <f t="shared" si="975"/>
        <v>#VALUE!</v>
      </c>
      <c r="I4203" t="s">
        <v>7995</v>
      </c>
      <c r="J4203" t="s">
        <v>8050</v>
      </c>
      <c r="K4203" t="s">
        <v>147</v>
      </c>
      <c r="L4203" t="e">
        <f t="shared" si="976"/>
        <v>#VALUE!</v>
      </c>
      <c r="N4203" s="2" t="e">
        <f t="shared" si="977"/>
        <v>#VALUE!</v>
      </c>
      <c r="Q4203" t="s">
        <v>117</v>
      </c>
      <c r="R4203" t="str">
        <f t="shared" si="978"/>
        <v>Average</v>
      </c>
      <c r="S4203" t="str">
        <f t="shared" si="979"/>
        <v xml:space="preserve"> </v>
      </c>
      <c r="T4203" t="e">
        <f t="shared" si="980"/>
        <v>#VALUE!</v>
      </c>
      <c r="U4203" t="e">
        <f t="shared" si="981"/>
        <v>#VALUE!</v>
      </c>
      <c r="V4203" t="e">
        <f t="shared" si="982"/>
        <v>#VALUE!</v>
      </c>
      <c r="W4203" t="str">
        <f t="shared" si="983"/>
        <v>Don't Buy</v>
      </c>
      <c r="X4203" t="str">
        <f t="shared" si="984"/>
        <v>Not Known</v>
      </c>
      <c r="Z4203" t="e">
        <f t="shared" si="985"/>
        <v>#VALUE!</v>
      </c>
      <c r="AB4203" t="str">
        <f t="shared" si="986"/>
        <v>0</v>
      </c>
    </row>
    <row r="4204" spans="1:28" x14ac:dyDescent="0.3">
      <c r="A4204">
        <v>4202</v>
      </c>
      <c r="B4204" t="s">
        <v>8051</v>
      </c>
      <c r="C4204" t="str">
        <f t="shared" si="973"/>
        <v>Long</v>
      </c>
      <c r="D4204">
        <v>4.5999999999999996</v>
      </c>
      <c r="F4204" s="1">
        <f t="shared" si="987"/>
        <v>4.5999999999999996</v>
      </c>
      <c r="G4204" s="1">
        <f t="shared" si="974"/>
        <v>4.5999999999999996</v>
      </c>
      <c r="H4204">
        <f t="shared" si="975"/>
        <v>4.5999999999999996</v>
      </c>
      <c r="I4204" t="s">
        <v>7995</v>
      </c>
      <c r="J4204" t="s">
        <v>22</v>
      </c>
      <c r="K4204" t="s">
        <v>7238</v>
      </c>
      <c r="L4204" t="str">
        <f t="shared" si="976"/>
        <v>Established</v>
      </c>
      <c r="N4204" s="2">
        <f t="shared" si="977"/>
        <v>11</v>
      </c>
      <c r="O4204" t="s">
        <v>146</v>
      </c>
      <c r="P4204" t="s">
        <v>691</v>
      </c>
      <c r="Q4204" t="s">
        <v>19</v>
      </c>
      <c r="R4204" t="str">
        <f t="shared" si="978"/>
        <v>Great</v>
      </c>
      <c r="S4204" t="str">
        <f t="shared" si="979"/>
        <v>Great</v>
      </c>
      <c r="T4204" t="b">
        <f t="shared" si="980"/>
        <v>1</v>
      </c>
      <c r="U4204" t="b">
        <f t="shared" si="981"/>
        <v>1</v>
      </c>
      <c r="V4204" t="str">
        <f t="shared" si="982"/>
        <v>Average Company</v>
      </c>
      <c r="W4204" t="str">
        <f t="shared" si="983"/>
        <v>Don't Buy</v>
      </c>
      <c r="X4204" t="str">
        <f t="shared" si="984"/>
        <v>Not Known</v>
      </c>
      <c r="Z4204" t="str">
        <f t="shared" si="985"/>
        <v>None</v>
      </c>
      <c r="AB4204" t="str">
        <f t="shared" si="986"/>
        <v>1Million</v>
      </c>
    </row>
    <row r="4205" spans="1:28" x14ac:dyDescent="0.3">
      <c r="A4205">
        <v>4203</v>
      </c>
      <c r="B4205" t="s">
        <v>8052</v>
      </c>
      <c r="C4205" t="str">
        <f t="shared" si="973"/>
        <v>Long</v>
      </c>
      <c r="D4205">
        <v>3.9</v>
      </c>
      <c r="F4205" s="1" t="e">
        <f t="shared" si="987"/>
        <v>#VALUE!</v>
      </c>
      <c r="G4205" s="1" t="e">
        <f t="shared" si="974"/>
        <v>#VALUE!</v>
      </c>
      <c r="H4205" t="e">
        <f t="shared" si="975"/>
        <v>#VALUE!</v>
      </c>
      <c r="I4205" t="s">
        <v>7995</v>
      </c>
      <c r="J4205" t="s">
        <v>8053</v>
      </c>
      <c r="K4205" t="s">
        <v>1308</v>
      </c>
      <c r="L4205" t="e">
        <f t="shared" si="976"/>
        <v>#VALUE!</v>
      </c>
      <c r="N4205" s="2" t="e">
        <f t="shared" si="977"/>
        <v>#VALUE!</v>
      </c>
      <c r="Q4205" t="s">
        <v>5644</v>
      </c>
      <c r="R4205" t="str">
        <f t="shared" si="978"/>
        <v>Average</v>
      </c>
      <c r="S4205" t="str">
        <f t="shared" si="979"/>
        <v xml:space="preserve"> </v>
      </c>
      <c r="T4205" t="e">
        <f t="shared" si="980"/>
        <v>#VALUE!</v>
      </c>
      <c r="U4205" t="e">
        <f t="shared" si="981"/>
        <v>#VALUE!</v>
      </c>
      <c r="V4205" t="e">
        <f t="shared" si="982"/>
        <v>#VALUE!</v>
      </c>
      <c r="W4205" t="str">
        <f t="shared" si="983"/>
        <v>Don't Buy</v>
      </c>
      <c r="X4205" t="str">
        <f t="shared" si="984"/>
        <v>Not Known</v>
      </c>
      <c r="Z4205" t="e">
        <f t="shared" si="985"/>
        <v>#VALUE!</v>
      </c>
      <c r="AB4205" t="str">
        <f t="shared" si="986"/>
        <v>0</v>
      </c>
    </row>
    <row r="4206" spans="1:28" x14ac:dyDescent="0.3">
      <c r="A4206">
        <v>4204</v>
      </c>
      <c r="B4206" t="s">
        <v>8054</v>
      </c>
      <c r="C4206" t="str">
        <f t="shared" si="973"/>
        <v>Long</v>
      </c>
      <c r="D4206">
        <v>3.4</v>
      </c>
      <c r="F4206" s="1">
        <f t="shared" si="987"/>
        <v>3.4</v>
      </c>
      <c r="G4206" s="1">
        <f t="shared" si="974"/>
        <v>3.4</v>
      </c>
      <c r="H4206">
        <f t="shared" si="975"/>
        <v>3.4</v>
      </c>
      <c r="I4206" t="s">
        <v>7995</v>
      </c>
      <c r="J4206" t="s">
        <v>8055</v>
      </c>
      <c r="K4206" t="s">
        <v>318</v>
      </c>
      <c r="L4206" t="str">
        <f t="shared" si="976"/>
        <v>Established</v>
      </c>
      <c r="N4206" s="2">
        <f t="shared" si="977"/>
        <v>20</v>
      </c>
      <c r="O4206" t="s">
        <v>683</v>
      </c>
      <c r="Q4206" t="s">
        <v>44</v>
      </c>
      <c r="R4206" t="str">
        <f t="shared" si="978"/>
        <v>Average</v>
      </c>
      <c r="S4206" t="str">
        <f t="shared" si="979"/>
        <v xml:space="preserve"> </v>
      </c>
      <c r="T4206" t="b">
        <f t="shared" si="980"/>
        <v>0</v>
      </c>
      <c r="U4206" t="b">
        <f t="shared" si="981"/>
        <v>0</v>
      </c>
      <c r="V4206" t="str">
        <f t="shared" si="982"/>
        <v>Average Company</v>
      </c>
      <c r="W4206" t="str">
        <f t="shared" si="983"/>
        <v>Don't Buy</v>
      </c>
      <c r="X4206" t="str">
        <f t="shared" si="984"/>
        <v>Not Known</v>
      </c>
      <c r="Z4206" t="str">
        <f t="shared" si="985"/>
        <v>None</v>
      </c>
      <c r="AB4206" t="str">
        <f t="shared" si="986"/>
        <v>0</v>
      </c>
    </row>
    <row r="4207" spans="1:28" x14ac:dyDescent="0.3">
      <c r="A4207">
        <v>4205</v>
      </c>
      <c r="B4207" t="s">
        <v>8056</v>
      </c>
      <c r="C4207" t="str">
        <f t="shared" si="973"/>
        <v>Short</v>
      </c>
      <c r="D4207">
        <v>3.8</v>
      </c>
      <c r="F4207" s="1">
        <f t="shared" si="987"/>
        <v>3.8</v>
      </c>
      <c r="G4207" s="1">
        <f t="shared" si="974"/>
        <v>3.8</v>
      </c>
      <c r="H4207">
        <f t="shared" si="975"/>
        <v>3.8</v>
      </c>
      <c r="I4207" t="s">
        <v>7995</v>
      </c>
      <c r="J4207" t="s">
        <v>8057</v>
      </c>
      <c r="K4207" t="s">
        <v>89</v>
      </c>
      <c r="L4207" t="str">
        <f t="shared" si="976"/>
        <v>Established</v>
      </c>
      <c r="N4207" s="2">
        <f t="shared" si="977"/>
        <v>20</v>
      </c>
      <c r="O4207" t="s">
        <v>683</v>
      </c>
      <c r="Q4207" t="s">
        <v>19</v>
      </c>
      <c r="R4207" t="str">
        <f t="shared" si="978"/>
        <v>Average</v>
      </c>
      <c r="S4207" t="str">
        <f t="shared" si="979"/>
        <v xml:space="preserve"> </v>
      </c>
      <c r="T4207" t="b">
        <f t="shared" si="980"/>
        <v>0</v>
      </c>
      <c r="U4207" t="b">
        <f t="shared" si="981"/>
        <v>1</v>
      </c>
      <c r="V4207" t="str">
        <f t="shared" si="982"/>
        <v>Average Company</v>
      </c>
      <c r="W4207" t="str">
        <f t="shared" si="983"/>
        <v>Don't Buy</v>
      </c>
      <c r="X4207" t="str">
        <f t="shared" si="984"/>
        <v>Not Known</v>
      </c>
      <c r="Z4207" t="str">
        <f t="shared" si="985"/>
        <v>None</v>
      </c>
      <c r="AB4207" t="str">
        <f t="shared" si="986"/>
        <v>500K</v>
      </c>
    </row>
    <row r="4208" spans="1:28" x14ac:dyDescent="0.3">
      <c r="A4208">
        <v>4206</v>
      </c>
      <c r="B4208" t="s">
        <v>8058</v>
      </c>
      <c r="C4208" t="str">
        <f t="shared" si="973"/>
        <v>Long</v>
      </c>
      <c r="D4208">
        <v>4</v>
      </c>
      <c r="F4208" s="1">
        <f t="shared" si="987"/>
        <v>4</v>
      </c>
      <c r="G4208" s="1">
        <f t="shared" si="974"/>
        <v>4</v>
      </c>
      <c r="H4208">
        <f t="shared" si="975"/>
        <v>4</v>
      </c>
      <c r="I4208" t="s">
        <v>7995</v>
      </c>
      <c r="J4208" t="s">
        <v>10</v>
      </c>
      <c r="K4208" t="s">
        <v>8059</v>
      </c>
      <c r="L4208" t="str">
        <f t="shared" si="976"/>
        <v>Established</v>
      </c>
      <c r="N4208" s="2">
        <f t="shared" si="977"/>
        <v>19</v>
      </c>
      <c r="O4208" t="s">
        <v>100</v>
      </c>
      <c r="P4208" t="s">
        <v>147</v>
      </c>
      <c r="Q4208" t="s">
        <v>605</v>
      </c>
      <c r="R4208" t="str">
        <f t="shared" si="978"/>
        <v>Average</v>
      </c>
      <c r="S4208" t="str">
        <f t="shared" si="979"/>
        <v xml:space="preserve"> </v>
      </c>
      <c r="T4208" t="b">
        <f t="shared" si="980"/>
        <v>0</v>
      </c>
      <c r="U4208" t="b">
        <f t="shared" si="981"/>
        <v>1</v>
      </c>
      <c r="V4208" t="str">
        <f t="shared" si="982"/>
        <v>Average Company</v>
      </c>
      <c r="W4208" t="str">
        <f t="shared" si="983"/>
        <v>Don't Buy</v>
      </c>
      <c r="X4208" t="str">
        <f t="shared" si="984"/>
        <v>Not Known</v>
      </c>
      <c r="Z4208" t="str">
        <f t="shared" si="985"/>
        <v>None</v>
      </c>
      <c r="AB4208" t="str">
        <f t="shared" si="986"/>
        <v>0</v>
      </c>
    </row>
    <row r="4209" spans="1:28" x14ac:dyDescent="0.3">
      <c r="A4209">
        <v>4207</v>
      </c>
      <c r="B4209" t="s">
        <v>8060</v>
      </c>
      <c r="C4209" t="str">
        <f t="shared" si="973"/>
        <v>Short</v>
      </c>
      <c r="D4209">
        <v>4.5</v>
      </c>
      <c r="F4209" s="1">
        <f t="shared" si="987"/>
        <v>4.5</v>
      </c>
      <c r="G4209" s="1">
        <f t="shared" si="974"/>
        <v>4.5</v>
      </c>
      <c r="H4209">
        <f t="shared" si="975"/>
        <v>4.5</v>
      </c>
      <c r="I4209" t="s">
        <v>7995</v>
      </c>
      <c r="J4209" t="s">
        <v>8061</v>
      </c>
      <c r="K4209" t="s">
        <v>100</v>
      </c>
      <c r="L4209" t="str">
        <f t="shared" si="976"/>
        <v>Established</v>
      </c>
      <c r="N4209" s="2">
        <f t="shared" si="977"/>
        <v>51</v>
      </c>
      <c r="O4209" t="s">
        <v>1308</v>
      </c>
      <c r="R4209" t="str">
        <f t="shared" si="978"/>
        <v>Great</v>
      </c>
      <c r="S4209" t="str">
        <f t="shared" si="979"/>
        <v>Great</v>
      </c>
      <c r="T4209" t="b">
        <f t="shared" si="980"/>
        <v>1</v>
      </c>
      <c r="U4209" t="b">
        <f t="shared" si="981"/>
        <v>1</v>
      </c>
      <c r="V4209" t="str">
        <f t="shared" si="982"/>
        <v>Top Company</v>
      </c>
      <c r="W4209" t="str">
        <f t="shared" si="983"/>
        <v>Don't Buy</v>
      </c>
      <c r="X4209" t="str">
        <f t="shared" si="984"/>
        <v>Not Known</v>
      </c>
      <c r="Z4209" t="str">
        <f t="shared" si="985"/>
        <v>None</v>
      </c>
      <c r="AB4209" t="str">
        <f t="shared" si="986"/>
        <v>0</v>
      </c>
    </row>
    <row r="4210" spans="1:28" x14ac:dyDescent="0.3">
      <c r="A4210">
        <v>4208</v>
      </c>
      <c r="B4210" t="s">
        <v>8062</v>
      </c>
      <c r="C4210" t="str">
        <f t="shared" si="973"/>
        <v>Long</v>
      </c>
      <c r="D4210">
        <v>4.4000000000000004</v>
      </c>
      <c r="F4210" s="1">
        <f t="shared" si="987"/>
        <v>4.4000000000000004</v>
      </c>
      <c r="G4210" s="1">
        <f t="shared" si="974"/>
        <v>4.4000000000000004</v>
      </c>
      <c r="H4210">
        <f t="shared" si="975"/>
        <v>4.4000000000000004</v>
      </c>
      <c r="I4210" t="s">
        <v>2745</v>
      </c>
      <c r="J4210" t="s">
        <v>10</v>
      </c>
      <c r="K4210" t="s">
        <v>2222</v>
      </c>
      <c r="L4210" t="str">
        <f t="shared" si="976"/>
        <v>Established</v>
      </c>
      <c r="N4210" s="2">
        <f t="shared" si="977"/>
        <v>75</v>
      </c>
      <c r="O4210" t="s">
        <v>826</v>
      </c>
      <c r="P4210" t="s">
        <v>75</v>
      </c>
      <c r="Q4210" t="s">
        <v>429</v>
      </c>
      <c r="R4210" t="str">
        <f t="shared" si="978"/>
        <v>Great</v>
      </c>
      <c r="S4210" t="str">
        <f t="shared" si="979"/>
        <v>Great</v>
      </c>
      <c r="T4210" t="b">
        <f t="shared" si="980"/>
        <v>1</v>
      </c>
      <c r="U4210" t="b">
        <f t="shared" si="981"/>
        <v>1</v>
      </c>
      <c r="V4210" t="str">
        <f t="shared" si="982"/>
        <v>Top Company</v>
      </c>
      <c r="W4210" t="str">
        <f t="shared" si="983"/>
        <v>Don't Buy</v>
      </c>
      <c r="X4210" t="str">
        <f t="shared" si="984"/>
        <v>Not Known</v>
      </c>
      <c r="Z4210" t="str">
        <f t="shared" si="985"/>
        <v>None</v>
      </c>
      <c r="AB4210" t="str">
        <f t="shared" si="986"/>
        <v>0</v>
      </c>
    </row>
    <row r="4211" spans="1:28" x14ac:dyDescent="0.3">
      <c r="A4211">
        <v>4209</v>
      </c>
      <c r="B4211" t="s">
        <v>8063</v>
      </c>
      <c r="C4211" t="str">
        <f t="shared" si="973"/>
        <v>Long</v>
      </c>
      <c r="D4211">
        <v>4.0999999999999996</v>
      </c>
      <c r="F4211" s="1">
        <f t="shared" si="987"/>
        <v>4.0999999999999996</v>
      </c>
      <c r="G4211" s="1">
        <f t="shared" si="974"/>
        <v>4.0999999999999996</v>
      </c>
      <c r="H4211">
        <f t="shared" si="975"/>
        <v>4.0999999999999996</v>
      </c>
      <c r="I4211" t="s">
        <v>8064</v>
      </c>
      <c r="J4211" t="s">
        <v>22</v>
      </c>
      <c r="K4211" t="s">
        <v>1720</v>
      </c>
      <c r="L4211" t="str">
        <f t="shared" si="976"/>
        <v>Established</v>
      </c>
      <c r="N4211" s="2">
        <f t="shared" si="977"/>
        <v>15</v>
      </c>
      <c r="O4211" t="s">
        <v>84</v>
      </c>
      <c r="P4211" t="s">
        <v>691</v>
      </c>
      <c r="Q4211" t="s">
        <v>19</v>
      </c>
      <c r="R4211" t="str">
        <f t="shared" si="978"/>
        <v>Great</v>
      </c>
      <c r="S4211" t="str">
        <f t="shared" si="979"/>
        <v>Great</v>
      </c>
      <c r="T4211" t="b">
        <f t="shared" si="980"/>
        <v>1</v>
      </c>
      <c r="U4211" t="b">
        <f t="shared" si="981"/>
        <v>1</v>
      </c>
      <c r="V4211" t="str">
        <f t="shared" si="982"/>
        <v>Average Company</v>
      </c>
      <c r="W4211" t="str">
        <f t="shared" si="983"/>
        <v>Don't Buy</v>
      </c>
      <c r="X4211" t="str">
        <f t="shared" si="984"/>
        <v>Not Known</v>
      </c>
      <c r="Z4211" t="str">
        <f t="shared" si="985"/>
        <v>None</v>
      </c>
      <c r="AB4211" t="str">
        <f t="shared" si="986"/>
        <v>1Million</v>
      </c>
    </row>
    <row r="4212" spans="1:28" x14ac:dyDescent="0.3">
      <c r="A4212">
        <v>4210</v>
      </c>
      <c r="B4212" t="s">
        <v>8065</v>
      </c>
      <c r="C4212" t="str">
        <f t="shared" si="973"/>
        <v>Long</v>
      </c>
      <c r="D4212">
        <v>3.9</v>
      </c>
      <c r="F4212" s="1">
        <f t="shared" si="987"/>
        <v>3.9</v>
      </c>
      <c r="G4212" s="1">
        <f t="shared" si="974"/>
        <v>3.9</v>
      </c>
      <c r="H4212">
        <f t="shared" si="975"/>
        <v>3.9</v>
      </c>
      <c r="I4212" t="s">
        <v>8064</v>
      </c>
      <c r="J4212" t="s">
        <v>22</v>
      </c>
      <c r="K4212" t="s">
        <v>8066</v>
      </c>
      <c r="L4212" t="str">
        <f t="shared" si="976"/>
        <v>Established</v>
      </c>
      <c r="N4212" s="2">
        <f t="shared" si="977"/>
        <v>60</v>
      </c>
      <c r="O4212" t="s">
        <v>432</v>
      </c>
      <c r="P4212" t="s">
        <v>147</v>
      </c>
      <c r="Q4212" t="s">
        <v>28</v>
      </c>
      <c r="R4212" t="str">
        <f t="shared" si="978"/>
        <v>Average</v>
      </c>
      <c r="S4212" t="str">
        <f t="shared" si="979"/>
        <v xml:space="preserve"> </v>
      </c>
      <c r="T4212" t="b">
        <f t="shared" si="980"/>
        <v>0</v>
      </c>
      <c r="U4212" t="b">
        <f t="shared" si="981"/>
        <v>1</v>
      </c>
      <c r="V4212" t="str">
        <f t="shared" si="982"/>
        <v>Average Company</v>
      </c>
      <c r="W4212" t="str">
        <f t="shared" si="983"/>
        <v>Don't Buy</v>
      </c>
      <c r="X4212" t="str">
        <f t="shared" si="984"/>
        <v>Not Known</v>
      </c>
      <c r="Z4212" t="str">
        <f t="shared" si="985"/>
        <v>None</v>
      </c>
      <c r="AB4212" t="str">
        <f t="shared" si="986"/>
        <v>500K</v>
      </c>
    </row>
    <row r="4213" spans="1:28" x14ac:dyDescent="0.3">
      <c r="A4213">
        <v>4211</v>
      </c>
      <c r="B4213" t="s">
        <v>8067</v>
      </c>
      <c r="C4213" t="str">
        <f t="shared" si="973"/>
        <v>Long</v>
      </c>
      <c r="D4213">
        <v>4.3</v>
      </c>
      <c r="F4213" s="1">
        <f t="shared" si="987"/>
        <v>4.3</v>
      </c>
      <c r="G4213" s="1">
        <f t="shared" si="974"/>
        <v>4.3</v>
      </c>
      <c r="H4213">
        <f t="shared" si="975"/>
        <v>4.3</v>
      </c>
      <c r="I4213" t="s">
        <v>8064</v>
      </c>
      <c r="J4213" t="s">
        <v>22</v>
      </c>
      <c r="K4213" t="s">
        <v>8068</v>
      </c>
      <c r="L4213" t="str">
        <f t="shared" si="976"/>
        <v>Established</v>
      </c>
      <c r="N4213" s="2">
        <f t="shared" si="977"/>
        <v>76</v>
      </c>
      <c r="O4213" t="s">
        <v>671</v>
      </c>
      <c r="P4213" t="s">
        <v>147</v>
      </c>
      <c r="Q4213" t="s">
        <v>564</v>
      </c>
      <c r="R4213" t="str">
        <f t="shared" si="978"/>
        <v>Great</v>
      </c>
      <c r="S4213" t="str">
        <f t="shared" si="979"/>
        <v>Great</v>
      </c>
      <c r="T4213" t="b">
        <f t="shared" si="980"/>
        <v>1</v>
      </c>
      <c r="U4213" t="b">
        <f t="shared" si="981"/>
        <v>1</v>
      </c>
      <c r="V4213" t="str">
        <f t="shared" si="982"/>
        <v>Top Company</v>
      </c>
      <c r="W4213" t="str">
        <f t="shared" si="983"/>
        <v>Don't Buy</v>
      </c>
      <c r="X4213" t="str">
        <f t="shared" si="984"/>
        <v>Not Known</v>
      </c>
      <c r="Z4213" t="str">
        <f t="shared" si="985"/>
        <v>None</v>
      </c>
      <c r="AB4213" t="str">
        <f t="shared" si="986"/>
        <v>0</v>
      </c>
    </row>
    <row r="4214" spans="1:28" x14ac:dyDescent="0.3">
      <c r="A4214">
        <v>4212</v>
      </c>
      <c r="B4214" t="s">
        <v>8069</v>
      </c>
      <c r="C4214" t="str">
        <f t="shared" si="973"/>
        <v>Long</v>
      </c>
      <c r="D4214">
        <v>3.8</v>
      </c>
      <c r="F4214" s="1">
        <f t="shared" si="987"/>
        <v>3.8</v>
      </c>
      <c r="G4214" s="1">
        <f t="shared" si="974"/>
        <v>3.8</v>
      </c>
      <c r="H4214">
        <f t="shared" si="975"/>
        <v>3.8</v>
      </c>
      <c r="I4214" t="s">
        <v>8064</v>
      </c>
      <c r="J4214" t="s">
        <v>22</v>
      </c>
      <c r="K4214" t="s">
        <v>7562</v>
      </c>
      <c r="L4214" t="str">
        <f t="shared" si="976"/>
        <v>Established</v>
      </c>
      <c r="N4214" s="2">
        <f t="shared" si="977"/>
        <v>10</v>
      </c>
      <c r="O4214" t="s">
        <v>234</v>
      </c>
      <c r="P4214" t="s">
        <v>691</v>
      </c>
      <c r="Q4214" t="s">
        <v>186</v>
      </c>
      <c r="R4214" t="str">
        <f t="shared" si="978"/>
        <v>Average</v>
      </c>
      <c r="S4214" t="str">
        <f t="shared" si="979"/>
        <v xml:space="preserve"> </v>
      </c>
      <c r="T4214" t="b">
        <f t="shared" si="980"/>
        <v>0</v>
      </c>
      <c r="U4214" t="b">
        <f t="shared" si="981"/>
        <v>1</v>
      </c>
      <c r="V4214" t="str">
        <f t="shared" si="982"/>
        <v>Average Company</v>
      </c>
      <c r="W4214" t="str">
        <f t="shared" si="983"/>
        <v>Don't Buy</v>
      </c>
      <c r="X4214" t="str">
        <f t="shared" si="984"/>
        <v>Not Known</v>
      </c>
      <c r="Z4214" t="str">
        <f t="shared" si="985"/>
        <v>None</v>
      </c>
      <c r="AB4214" t="str">
        <f t="shared" si="986"/>
        <v>0</v>
      </c>
    </row>
    <row r="4215" spans="1:28" x14ac:dyDescent="0.3">
      <c r="A4215">
        <v>4213</v>
      </c>
      <c r="B4215" t="s">
        <v>8070</v>
      </c>
      <c r="C4215" t="str">
        <f t="shared" si="973"/>
        <v>Short</v>
      </c>
      <c r="D4215">
        <v>3.6</v>
      </c>
      <c r="F4215" s="1">
        <f t="shared" si="987"/>
        <v>3.6</v>
      </c>
      <c r="G4215" s="1">
        <f t="shared" si="974"/>
        <v>3.6</v>
      </c>
      <c r="H4215">
        <f t="shared" si="975"/>
        <v>3.6</v>
      </c>
      <c r="I4215" t="s">
        <v>8064</v>
      </c>
      <c r="J4215" t="s">
        <v>22</v>
      </c>
      <c r="K4215" t="s">
        <v>8071</v>
      </c>
      <c r="L4215" t="str">
        <f t="shared" si="976"/>
        <v>Established</v>
      </c>
      <c r="N4215" s="2">
        <f t="shared" si="977"/>
        <v>61</v>
      </c>
      <c r="O4215" t="s">
        <v>414</v>
      </c>
      <c r="P4215" t="s">
        <v>683</v>
      </c>
      <c r="Q4215" t="s">
        <v>80</v>
      </c>
      <c r="R4215" t="str">
        <f t="shared" si="978"/>
        <v>Average</v>
      </c>
      <c r="S4215" t="str">
        <f t="shared" si="979"/>
        <v xml:space="preserve"> </v>
      </c>
      <c r="T4215" t="b">
        <f t="shared" si="980"/>
        <v>0</v>
      </c>
      <c r="U4215" t="b">
        <f t="shared" si="981"/>
        <v>1</v>
      </c>
      <c r="V4215" t="str">
        <f t="shared" si="982"/>
        <v>Average Company</v>
      </c>
      <c r="W4215" t="str">
        <f t="shared" si="983"/>
        <v>Don't Buy</v>
      </c>
      <c r="X4215" t="str">
        <f t="shared" si="984"/>
        <v>Not Known</v>
      </c>
      <c r="Z4215" t="str">
        <f t="shared" si="985"/>
        <v>None</v>
      </c>
      <c r="AB4215" t="str">
        <f t="shared" si="986"/>
        <v>0</v>
      </c>
    </row>
    <row r="4216" spans="1:28" x14ac:dyDescent="0.3">
      <c r="A4216">
        <v>4214</v>
      </c>
      <c r="B4216" t="s">
        <v>8072</v>
      </c>
      <c r="C4216" t="str">
        <f t="shared" si="973"/>
        <v>Short</v>
      </c>
      <c r="D4216">
        <v>3.8</v>
      </c>
      <c r="F4216" s="1">
        <f t="shared" si="987"/>
        <v>3.8</v>
      </c>
      <c r="G4216" s="1">
        <f t="shared" si="974"/>
        <v>3.8</v>
      </c>
      <c r="H4216">
        <f t="shared" si="975"/>
        <v>3.8</v>
      </c>
      <c r="I4216" t="s">
        <v>8064</v>
      </c>
      <c r="J4216" t="s">
        <v>22</v>
      </c>
      <c r="K4216" t="s">
        <v>4999</v>
      </c>
      <c r="L4216" t="str">
        <f t="shared" si="976"/>
        <v>Established</v>
      </c>
      <c r="N4216" s="2">
        <f t="shared" si="977"/>
        <v>26</v>
      </c>
      <c r="O4216" t="s">
        <v>126</v>
      </c>
      <c r="P4216" t="s">
        <v>683</v>
      </c>
      <c r="Q4216" t="s">
        <v>3437</v>
      </c>
      <c r="R4216" t="str">
        <f t="shared" si="978"/>
        <v>Average</v>
      </c>
      <c r="S4216" t="str">
        <f t="shared" si="979"/>
        <v xml:space="preserve"> </v>
      </c>
      <c r="T4216" t="b">
        <f t="shared" si="980"/>
        <v>0</v>
      </c>
      <c r="U4216" t="b">
        <f t="shared" si="981"/>
        <v>1</v>
      </c>
      <c r="V4216" t="str">
        <f t="shared" si="982"/>
        <v>Average Company</v>
      </c>
      <c r="W4216" t="str">
        <f t="shared" si="983"/>
        <v>Don't Buy</v>
      </c>
      <c r="X4216" t="str">
        <f t="shared" si="984"/>
        <v>Not Known</v>
      </c>
      <c r="Z4216" t="str">
        <f t="shared" si="985"/>
        <v>None</v>
      </c>
      <c r="AB4216" t="str">
        <f t="shared" si="986"/>
        <v>0</v>
      </c>
    </row>
    <row r="4217" spans="1:28" x14ac:dyDescent="0.3">
      <c r="A4217">
        <v>4215</v>
      </c>
      <c r="B4217" t="s">
        <v>8073</v>
      </c>
      <c r="C4217" t="str">
        <f t="shared" si="973"/>
        <v>Long</v>
      </c>
      <c r="D4217">
        <v>4</v>
      </c>
      <c r="F4217" s="1">
        <f t="shared" si="987"/>
        <v>4</v>
      </c>
      <c r="G4217" s="1">
        <f t="shared" si="974"/>
        <v>4</v>
      </c>
      <c r="H4217">
        <f t="shared" si="975"/>
        <v>4</v>
      </c>
      <c r="I4217" t="s">
        <v>8064</v>
      </c>
      <c r="J4217" t="s">
        <v>22</v>
      </c>
      <c r="K4217" t="s">
        <v>3718</v>
      </c>
      <c r="L4217" t="str">
        <f t="shared" si="976"/>
        <v>Established</v>
      </c>
      <c r="N4217" s="2">
        <f t="shared" si="977"/>
        <v>22</v>
      </c>
      <c r="O4217" t="s">
        <v>142</v>
      </c>
      <c r="P4217" t="s">
        <v>691</v>
      </c>
      <c r="Q4217" t="s">
        <v>5644</v>
      </c>
      <c r="R4217" t="str">
        <f t="shared" si="978"/>
        <v>Average</v>
      </c>
      <c r="S4217" t="str">
        <f t="shared" si="979"/>
        <v xml:space="preserve"> </v>
      </c>
      <c r="T4217" t="b">
        <f t="shared" si="980"/>
        <v>0</v>
      </c>
      <c r="U4217" t="b">
        <f t="shared" si="981"/>
        <v>1</v>
      </c>
      <c r="V4217" t="str">
        <f t="shared" si="982"/>
        <v>Average Company</v>
      </c>
      <c r="W4217" t="str">
        <f t="shared" si="983"/>
        <v>Buy</v>
      </c>
      <c r="X4217" t="str">
        <f t="shared" si="984"/>
        <v>Not Known</v>
      </c>
      <c r="Z4217" t="str">
        <f t="shared" si="985"/>
        <v>None</v>
      </c>
      <c r="AB4217" t="str">
        <f t="shared" si="986"/>
        <v>0</v>
      </c>
    </row>
    <row r="4218" spans="1:28" x14ac:dyDescent="0.3">
      <c r="A4218">
        <v>4216</v>
      </c>
      <c r="B4218" t="s">
        <v>8074</v>
      </c>
      <c r="C4218" t="str">
        <f t="shared" si="973"/>
        <v>Long</v>
      </c>
      <c r="D4218">
        <v>3.8</v>
      </c>
      <c r="F4218" s="1">
        <f t="shared" si="987"/>
        <v>3.8</v>
      </c>
      <c r="G4218" s="1">
        <f t="shared" si="974"/>
        <v>3.8</v>
      </c>
      <c r="H4218">
        <f t="shared" si="975"/>
        <v>3.8</v>
      </c>
      <c r="I4218" t="s">
        <v>8064</v>
      </c>
      <c r="J4218" t="s">
        <v>22</v>
      </c>
      <c r="K4218" t="s">
        <v>8075</v>
      </c>
      <c r="L4218" t="str">
        <f t="shared" si="976"/>
        <v>Established</v>
      </c>
      <c r="N4218" s="2">
        <f t="shared" si="977"/>
        <v>20</v>
      </c>
      <c r="O4218" t="s">
        <v>151</v>
      </c>
      <c r="P4218" t="s">
        <v>691</v>
      </c>
      <c r="Q4218" t="s">
        <v>1278</v>
      </c>
      <c r="R4218" t="str">
        <f t="shared" si="978"/>
        <v>Average</v>
      </c>
      <c r="S4218" t="str">
        <f t="shared" si="979"/>
        <v xml:space="preserve"> </v>
      </c>
      <c r="T4218" t="b">
        <f t="shared" si="980"/>
        <v>0</v>
      </c>
      <c r="U4218" t="b">
        <f t="shared" si="981"/>
        <v>1</v>
      </c>
      <c r="V4218" t="str">
        <f t="shared" si="982"/>
        <v>Average Company</v>
      </c>
      <c r="W4218" t="str">
        <f t="shared" si="983"/>
        <v>Don't Buy</v>
      </c>
      <c r="X4218" t="str">
        <f t="shared" si="984"/>
        <v>Not Known</v>
      </c>
      <c r="Z4218" t="str">
        <f t="shared" si="985"/>
        <v>None</v>
      </c>
      <c r="AB4218" t="str">
        <f t="shared" si="986"/>
        <v>0</v>
      </c>
    </row>
    <row r="4219" spans="1:28" x14ac:dyDescent="0.3">
      <c r="A4219">
        <v>4217</v>
      </c>
      <c r="B4219" t="s">
        <v>8076</v>
      </c>
      <c r="C4219" t="str">
        <f t="shared" si="973"/>
        <v>Long</v>
      </c>
      <c r="D4219">
        <v>3.9</v>
      </c>
      <c r="F4219" s="1">
        <f t="shared" si="987"/>
        <v>3.9</v>
      </c>
      <c r="G4219" s="1">
        <f t="shared" si="974"/>
        <v>3.9</v>
      </c>
      <c r="H4219">
        <f t="shared" si="975"/>
        <v>3.9</v>
      </c>
      <c r="I4219" t="s">
        <v>8064</v>
      </c>
      <c r="J4219" t="s">
        <v>22</v>
      </c>
      <c r="K4219" t="s">
        <v>7548</v>
      </c>
      <c r="L4219" t="str">
        <f t="shared" si="976"/>
        <v>Established</v>
      </c>
      <c r="N4219" s="2">
        <f t="shared" si="977"/>
        <v>22</v>
      </c>
      <c r="O4219" t="s">
        <v>142</v>
      </c>
      <c r="P4219" t="s">
        <v>683</v>
      </c>
      <c r="Q4219" t="s">
        <v>605</v>
      </c>
      <c r="R4219" t="str">
        <f t="shared" si="978"/>
        <v>Average</v>
      </c>
      <c r="S4219" t="str">
        <f t="shared" si="979"/>
        <v xml:space="preserve"> </v>
      </c>
      <c r="T4219" t="b">
        <f t="shared" si="980"/>
        <v>0</v>
      </c>
      <c r="U4219" t="b">
        <f t="shared" si="981"/>
        <v>1</v>
      </c>
      <c r="V4219" t="str">
        <f t="shared" si="982"/>
        <v>Average Company</v>
      </c>
      <c r="W4219" t="str">
        <f t="shared" si="983"/>
        <v>Don't Buy</v>
      </c>
      <c r="X4219" t="str">
        <f t="shared" si="984"/>
        <v>Not Known</v>
      </c>
      <c r="Z4219" t="str">
        <f t="shared" si="985"/>
        <v>None</v>
      </c>
      <c r="AB4219" t="str">
        <f t="shared" si="986"/>
        <v>0</v>
      </c>
    </row>
    <row r="4220" spans="1:28" x14ac:dyDescent="0.3">
      <c r="A4220">
        <v>4218</v>
      </c>
      <c r="B4220" t="s">
        <v>8077</v>
      </c>
      <c r="C4220" t="str">
        <f t="shared" si="973"/>
        <v>Long</v>
      </c>
      <c r="D4220">
        <v>4</v>
      </c>
      <c r="F4220" s="1">
        <f t="shared" si="987"/>
        <v>4</v>
      </c>
      <c r="G4220" s="1">
        <f t="shared" si="974"/>
        <v>4</v>
      </c>
      <c r="H4220">
        <f t="shared" si="975"/>
        <v>4</v>
      </c>
      <c r="I4220" t="s">
        <v>8064</v>
      </c>
      <c r="J4220" t="s">
        <v>22</v>
      </c>
      <c r="K4220" t="s">
        <v>8078</v>
      </c>
      <c r="L4220" t="str">
        <f t="shared" si="976"/>
        <v>Established</v>
      </c>
      <c r="N4220" s="2">
        <f t="shared" si="977"/>
        <v>28</v>
      </c>
      <c r="O4220" t="s">
        <v>24</v>
      </c>
      <c r="P4220" t="s">
        <v>683</v>
      </c>
      <c r="Q4220" t="s">
        <v>564</v>
      </c>
      <c r="R4220" t="str">
        <f t="shared" si="978"/>
        <v>Average</v>
      </c>
      <c r="S4220" t="str">
        <f t="shared" si="979"/>
        <v xml:space="preserve"> </v>
      </c>
      <c r="T4220" t="b">
        <f t="shared" si="980"/>
        <v>0</v>
      </c>
      <c r="U4220" t="b">
        <f t="shared" si="981"/>
        <v>1</v>
      </c>
      <c r="V4220" t="str">
        <f t="shared" si="982"/>
        <v>Average Company</v>
      </c>
      <c r="W4220" t="str">
        <f t="shared" si="983"/>
        <v>Don't Buy</v>
      </c>
      <c r="X4220" t="str">
        <f t="shared" si="984"/>
        <v>Not Known</v>
      </c>
      <c r="Z4220" t="str">
        <f t="shared" si="985"/>
        <v>None</v>
      </c>
      <c r="AB4220" t="str">
        <f t="shared" si="986"/>
        <v>0</v>
      </c>
    </row>
    <row r="4221" spans="1:28" x14ac:dyDescent="0.3">
      <c r="A4221">
        <v>4219</v>
      </c>
      <c r="B4221" t="s">
        <v>8079</v>
      </c>
      <c r="C4221" t="str">
        <f t="shared" si="973"/>
        <v>Long</v>
      </c>
      <c r="D4221">
        <v>3.9</v>
      </c>
      <c r="F4221" s="1">
        <f t="shared" si="987"/>
        <v>3.9</v>
      </c>
      <c r="G4221" s="1">
        <f t="shared" si="974"/>
        <v>3.9</v>
      </c>
      <c r="H4221">
        <f t="shared" si="975"/>
        <v>3.9</v>
      </c>
      <c r="I4221" t="s">
        <v>8064</v>
      </c>
      <c r="J4221" t="s">
        <v>22</v>
      </c>
      <c r="K4221" t="s">
        <v>1841</v>
      </c>
      <c r="L4221" t="str">
        <f t="shared" si="976"/>
        <v>Established</v>
      </c>
      <c r="N4221" s="2">
        <f t="shared" si="977"/>
        <v>27</v>
      </c>
      <c r="O4221" t="s">
        <v>109</v>
      </c>
      <c r="P4221" t="s">
        <v>683</v>
      </c>
      <c r="Q4221" t="s">
        <v>28</v>
      </c>
      <c r="R4221" t="str">
        <f t="shared" si="978"/>
        <v>Average</v>
      </c>
      <c r="S4221" t="str">
        <f t="shared" si="979"/>
        <v xml:space="preserve"> </v>
      </c>
      <c r="T4221" t="b">
        <f t="shared" si="980"/>
        <v>0</v>
      </c>
      <c r="U4221" t="b">
        <f t="shared" si="981"/>
        <v>1</v>
      </c>
      <c r="V4221" t="str">
        <f t="shared" si="982"/>
        <v>Average Company</v>
      </c>
      <c r="W4221" t="str">
        <f t="shared" si="983"/>
        <v>Don't Buy</v>
      </c>
      <c r="X4221" t="str">
        <f t="shared" si="984"/>
        <v>Bombay Finance</v>
      </c>
      <c r="Z4221" t="str">
        <f t="shared" si="985"/>
        <v>None</v>
      </c>
      <c r="AB4221" t="str">
        <f t="shared" si="986"/>
        <v>500K</v>
      </c>
    </row>
    <row r="4222" spans="1:28" x14ac:dyDescent="0.3">
      <c r="A4222">
        <v>4220</v>
      </c>
      <c r="B4222" t="s">
        <v>8080</v>
      </c>
      <c r="C4222" t="str">
        <f t="shared" si="973"/>
        <v>Long</v>
      </c>
      <c r="D4222">
        <v>3.8</v>
      </c>
      <c r="F4222" s="1">
        <f t="shared" si="987"/>
        <v>3.8</v>
      </c>
      <c r="G4222" s="1">
        <f t="shared" si="974"/>
        <v>3.8</v>
      </c>
      <c r="H4222">
        <f t="shared" si="975"/>
        <v>3.8</v>
      </c>
      <c r="I4222" t="s">
        <v>8064</v>
      </c>
      <c r="J4222" t="s">
        <v>22</v>
      </c>
      <c r="K4222" t="s">
        <v>6383</v>
      </c>
      <c r="L4222" t="str">
        <f t="shared" si="976"/>
        <v>Established</v>
      </c>
      <c r="N4222" s="2">
        <f t="shared" si="977"/>
        <v>50</v>
      </c>
      <c r="O4222" t="s">
        <v>740</v>
      </c>
      <c r="P4222" t="s">
        <v>3614</v>
      </c>
      <c r="Q4222" t="s">
        <v>117</v>
      </c>
      <c r="R4222" t="str">
        <f t="shared" si="978"/>
        <v>Average</v>
      </c>
      <c r="S4222" t="str">
        <f t="shared" si="979"/>
        <v xml:space="preserve"> </v>
      </c>
      <c r="T4222" t="b">
        <f t="shared" si="980"/>
        <v>0</v>
      </c>
      <c r="U4222" t="b">
        <f t="shared" si="981"/>
        <v>1</v>
      </c>
      <c r="V4222" t="str">
        <f t="shared" si="982"/>
        <v>Average Company</v>
      </c>
      <c r="W4222" t="str">
        <f t="shared" si="983"/>
        <v>Don't Buy</v>
      </c>
      <c r="X4222" t="str">
        <f t="shared" si="984"/>
        <v>Not Known</v>
      </c>
      <c r="Z4222" t="str">
        <f t="shared" si="985"/>
        <v>None</v>
      </c>
      <c r="AB4222" t="str">
        <f t="shared" si="986"/>
        <v>0</v>
      </c>
    </row>
    <row r="4223" spans="1:28" x14ac:dyDescent="0.3">
      <c r="A4223">
        <v>4221</v>
      </c>
      <c r="B4223" t="s">
        <v>8081</v>
      </c>
      <c r="C4223" t="str">
        <f t="shared" si="973"/>
        <v>Long</v>
      </c>
      <c r="D4223">
        <v>3.8</v>
      </c>
      <c r="F4223" s="1">
        <f t="shared" si="987"/>
        <v>3.8</v>
      </c>
      <c r="G4223" s="1">
        <f t="shared" si="974"/>
        <v>3.8</v>
      </c>
      <c r="H4223">
        <f t="shared" si="975"/>
        <v>3.8</v>
      </c>
      <c r="I4223" t="s">
        <v>8064</v>
      </c>
      <c r="J4223" t="s">
        <v>2365</v>
      </c>
      <c r="K4223" t="s">
        <v>121</v>
      </c>
      <c r="L4223" t="str">
        <f t="shared" si="976"/>
        <v>Established</v>
      </c>
      <c r="N4223" s="2">
        <f t="shared" si="977"/>
        <v>20</v>
      </c>
      <c r="O4223" t="s">
        <v>683</v>
      </c>
      <c r="Q4223" t="s">
        <v>1723</v>
      </c>
      <c r="R4223" t="str">
        <f t="shared" si="978"/>
        <v>Average</v>
      </c>
      <c r="S4223" t="str">
        <f t="shared" si="979"/>
        <v xml:space="preserve"> </v>
      </c>
      <c r="T4223" t="b">
        <f t="shared" si="980"/>
        <v>0</v>
      </c>
      <c r="U4223" t="b">
        <f t="shared" si="981"/>
        <v>1</v>
      </c>
      <c r="V4223" t="str">
        <f t="shared" si="982"/>
        <v>Average Company</v>
      </c>
      <c r="W4223" t="str">
        <f t="shared" si="983"/>
        <v>Don't Buy</v>
      </c>
      <c r="X4223" t="str">
        <f t="shared" si="984"/>
        <v>Not Known</v>
      </c>
      <c r="Z4223" t="str">
        <f t="shared" si="985"/>
        <v>None</v>
      </c>
      <c r="AB4223" t="str">
        <f t="shared" si="986"/>
        <v>0</v>
      </c>
    </row>
    <row r="4224" spans="1:28" x14ac:dyDescent="0.3">
      <c r="A4224">
        <v>4222</v>
      </c>
      <c r="B4224" t="s">
        <v>8082</v>
      </c>
      <c r="C4224" t="str">
        <f t="shared" si="973"/>
        <v>Long</v>
      </c>
      <c r="D4224">
        <v>3.8</v>
      </c>
      <c r="F4224" s="1">
        <f t="shared" si="987"/>
        <v>3.8</v>
      </c>
      <c r="G4224" s="1">
        <f t="shared" si="974"/>
        <v>3.8</v>
      </c>
      <c r="H4224">
        <f t="shared" si="975"/>
        <v>3.8</v>
      </c>
      <c r="I4224" t="s">
        <v>8064</v>
      </c>
      <c r="J4224" t="s">
        <v>22</v>
      </c>
      <c r="K4224" t="s">
        <v>3749</v>
      </c>
      <c r="L4224" t="str">
        <f t="shared" si="976"/>
        <v>Established</v>
      </c>
      <c r="N4224" s="2">
        <f t="shared" si="977"/>
        <v>27</v>
      </c>
      <c r="O4224" t="s">
        <v>109</v>
      </c>
      <c r="P4224" t="s">
        <v>683</v>
      </c>
      <c r="Q4224" t="s">
        <v>105</v>
      </c>
      <c r="R4224" t="str">
        <f t="shared" si="978"/>
        <v>Average</v>
      </c>
      <c r="S4224" t="str">
        <f t="shared" si="979"/>
        <v xml:space="preserve"> </v>
      </c>
      <c r="T4224" t="b">
        <f t="shared" si="980"/>
        <v>0</v>
      </c>
      <c r="U4224" t="b">
        <f t="shared" si="981"/>
        <v>1</v>
      </c>
      <c r="V4224" t="str">
        <f t="shared" si="982"/>
        <v>Average Company</v>
      </c>
      <c r="W4224" t="str">
        <f t="shared" si="983"/>
        <v>Don't Buy</v>
      </c>
      <c r="X4224" t="str">
        <f t="shared" si="984"/>
        <v>Not Known</v>
      </c>
      <c r="Z4224" t="str">
        <f t="shared" si="985"/>
        <v>None</v>
      </c>
      <c r="AB4224" t="str">
        <f t="shared" si="986"/>
        <v>0</v>
      </c>
    </row>
    <row r="4225" spans="1:28" x14ac:dyDescent="0.3">
      <c r="A4225">
        <v>4223</v>
      </c>
      <c r="B4225" t="s">
        <v>8083</v>
      </c>
      <c r="C4225" t="str">
        <f t="shared" si="973"/>
        <v>Short</v>
      </c>
      <c r="D4225">
        <v>4.4000000000000004</v>
      </c>
      <c r="F4225" s="1">
        <f t="shared" si="987"/>
        <v>4.4000000000000004</v>
      </c>
      <c r="G4225" s="1">
        <f t="shared" si="974"/>
        <v>4.4000000000000004</v>
      </c>
      <c r="H4225">
        <f t="shared" si="975"/>
        <v>4.4000000000000004</v>
      </c>
      <c r="I4225" t="s">
        <v>8064</v>
      </c>
      <c r="J4225" t="s">
        <v>22</v>
      </c>
      <c r="K4225" t="s">
        <v>5370</v>
      </c>
      <c r="L4225" t="str">
        <f t="shared" si="976"/>
        <v>Established</v>
      </c>
      <c r="N4225" s="2">
        <f t="shared" si="977"/>
        <v>29</v>
      </c>
      <c r="O4225" t="s">
        <v>62</v>
      </c>
      <c r="P4225" t="s">
        <v>683</v>
      </c>
      <c r="Q4225" t="s">
        <v>773</v>
      </c>
      <c r="R4225" t="str">
        <f t="shared" si="978"/>
        <v>Great</v>
      </c>
      <c r="S4225" t="str">
        <f t="shared" si="979"/>
        <v>Great</v>
      </c>
      <c r="T4225" t="b">
        <f t="shared" si="980"/>
        <v>1</v>
      </c>
      <c r="U4225" t="b">
        <f t="shared" si="981"/>
        <v>1</v>
      </c>
      <c r="V4225" t="str">
        <f t="shared" si="982"/>
        <v>Top Company</v>
      </c>
      <c r="W4225" t="str">
        <f t="shared" si="983"/>
        <v>Don't Buy</v>
      </c>
      <c r="X4225" t="str">
        <f t="shared" si="984"/>
        <v>Not Known</v>
      </c>
      <c r="Z4225" t="str">
        <f t="shared" si="985"/>
        <v>None</v>
      </c>
      <c r="AB4225" t="str">
        <f t="shared" si="986"/>
        <v>0</v>
      </c>
    </row>
    <row r="4226" spans="1:28" x14ac:dyDescent="0.3">
      <c r="A4226">
        <v>4224</v>
      </c>
      <c r="B4226" t="s">
        <v>8084</v>
      </c>
      <c r="C4226" t="str">
        <f t="shared" si="973"/>
        <v>Long</v>
      </c>
      <c r="D4226">
        <v>4.2</v>
      </c>
      <c r="F4226" s="1">
        <f t="shared" si="987"/>
        <v>4.2</v>
      </c>
      <c r="G4226" s="1">
        <f t="shared" si="974"/>
        <v>4.2</v>
      </c>
      <c r="H4226">
        <f t="shared" si="975"/>
        <v>4.2</v>
      </c>
      <c r="I4226" t="s">
        <v>8064</v>
      </c>
      <c r="J4226" t="s">
        <v>22</v>
      </c>
      <c r="K4226" t="s">
        <v>6413</v>
      </c>
      <c r="L4226" t="str">
        <f t="shared" si="976"/>
        <v>Established</v>
      </c>
      <c r="N4226" s="2">
        <f t="shared" si="977"/>
        <v>20</v>
      </c>
      <c r="O4226" t="s">
        <v>151</v>
      </c>
      <c r="P4226" t="s">
        <v>691</v>
      </c>
      <c r="Q4226" t="s">
        <v>50</v>
      </c>
      <c r="R4226" t="str">
        <f t="shared" si="978"/>
        <v>Great</v>
      </c>
      <c r="S4226" t="str">
        <f t="shared" si="979"/>
        <v>Great</v>
      </c>
      <c r="T4226" t="b">
        <f t="shared" si="980"/>
        <v>1</v>
      </c>
      <c r="U4226" t="b">
        <f t="shared" si="981"/>
        <v>1</v>
      </c>
      <c r="V4226" t="str">
        <f t="shared" si="982"/>
        <v>Average Company</v>
      </c>
      <c r="W4226" t="str">
        <f t="shared" si="983"/>
        <v>Don't Buy</v>
      </c>
      <c r="X4226" t="str">
        <f t="shared" si="984"/>
        <v>Not Known</v>
      </c>
      <c r="Z4226" t="str">
        <f t="shared" si="985"/>
        <v>None</v>
      </c>
      <c r="AB4226" t="str">
        <f t="shared" si="986"/>
        <v>0</v>
      </c>
    </row>
    <row r="4227" spans="1:28" x14ac:dyDescent="0.3">
      <c r="A4227">
        <v>4225</v>
      </c>
      <c r="B4227" t="s">
        <v>8085</v>
      </c>
      <c r="C4227" t="str">
        <f t="shared" ref="C4227:C4290" si="988">IF(LEN(B4227)&gt;=10,"Long","Short")</f>
        <v>Long</v>
      </c>
      <c r="D4227">
        <v>4.2</v>
      </c>
      <c r="F4227" s="1">
        <f t="shared" si="987"/>
        <v>4.2</v>
      </c>
      <c r="G4227" s="1">
        <f t="shared" ref="G4227:G4290" si="989">IF(L4227="Startup",D4227+0.5,D4227)</f>
        <v>4.2</v>
      </c>
      <c r="H4227">
        <f t="shared" ref="H4227:H4290" si="990">IF(L4227="Startup",D4227+0.1,D4227)</f>
        <v>4.2</v>
      </c>
      <c r="I4227" t="s">
        <v>8064</v>
      </c>
      <c r="J4227" t="s">
        <v>22</v>
      </c>
      <c r="K4227" t="s">
        <v>3749</v>
      </c>
      <c r="L4227" t="str">
        <f t="shared" ref="L4227:L4290" si="991">IF(N4227&lt;10,"Startup","Established")</f>
        <v>Established</v>
      </c>
      <c r="N4227" s="2">
        <f t="shared" ref="N4227:N4290" si="992">INT(LEFT(O4227,2))</f>
        <v>49</v>
      </c>
      <c r="O4227" t="s">
        <v>104</v>
      </c>
      <c r="P4227" t="s">
        <v>147</v>
      </c>
      <c r="Q4227" t="s">
        <v>177</v>
      </c>
      <c r="R4227" t="str">
        <f t="shared" ref="R4227:R4290" si="993">IF(D4227&gt;4,"Great","Average")</f>
        <v>Great</v>
      </c>
      <c r="S4227" t="str">
        <f t="shared" ref="S4227:S4290" si="994">IF(D4227&gt;4,"Great"," ")</f>
        <v>Great</v>
      </c>
      <c r="T4227" t="b">
        <f t="shared" ref="T4227:T4290" si="995">AND(D4227:D14185&gt;4,N4227:N14185&gt;10)</f>
        <v>1</v>
      </c>
      <c r="U4227" t="b">
        <f t="shared" ref="U4227:U4290" si="996">OR(D4227&gt;3.5,N4227&lt;10)</f>
        <v>1</v>
      </c>
      <c r="V4227" t="str">
        <f t="shared" ref="V4227:V4290" si="997">IF(AND(D4227&gt;4,N4227&gt;20),"Top Company","Average Company")</f>
        <v>Top Company</v>
      </c>
      <c r="W4227" t="str">
        <f t="shared" ref="W4227:W4290" si="998">IF(OR(LEFT(B4227,1)="T",LEFT(B4227,1)="G"),"Buy","Don't Buy")</f>
        <v>Don't Buy</v>
      </c>
      <c r="X4227" t="str">
        <f t="shared" ref="X4227:X4290" si="999">IF(IF(Q4227="Financial Services",ISNUMBER(SEARCH("Mumbai",K4227))),"Bombay Finance","Not Known")</f>
        <v>Not Known</v>
      </c>
      <c r="Z4227" t="str">
        <f t="shared" ref="Z4227:Z4290" si="1000">IF(AND(OR(ISNUMBER(SEARCH("Bangalore",K4227)),ISNUMBER(SEARCH("Bengaluru",K4227)),ISNUMBER(SEARCH("Chennai",K4227))),N4227&lt;10),"Silicon Valley Startups","None")</f>
        <v>None</v>
      </c>
      <c r="AB4227" t="str">
        <f t="shared" ref="AB4227:AB4290" si="1001">IF(AND(OR(Q4227="IT Services &amp; Consulting",Q4227="Financial Services"),D4227&gt;4),"1Million",IF(AND(OR(Q4227="IT Services &amp; Consulting",Q4227="Financial Services"),D4227&lt;=4),"500K",IF(AND(Q4227="Telecom / ISP",D4227&gt;4),"800K","0")))</f>
        <v>0</v>
      </c>
    </row>
    <row r="4228" spans="1:28" x14ac:dyDescent="0.3">
      <c r="A4228">
        <v>4226</v>
      </c>
      <c r="B4228" t="s">
        <v>8086</v>
      </c>
      <c r="C4228" t="str">
        <f t="shared" si="988"/>
        <v>Long</v>
      </c>
      <c r="D4228">
        <v>4</v>
      </c>
      <c r="F4228" s="1">
        <f t="shared" si="987"/>
        <v>4</v>
      </c>
      <c r="G4228" s="1">
        <f t="shared" si="989"/>
        <v>4</v>
      </c>
      <c r="H4228">
        <f t="shared" si="990"/>
        <v>4</v>
      </c>
      <c r="I4228" t="s">
        <v>8064</v>
      </c>
      <c r="J4228" t="s">
        <v>22</v>
      </c>
      <c r="K4228" t="s">
        <v>6678</v>
      </c>
      <c r="L4228" t="str">
        <f t="shared" si="991"/>
        <v>Established</v>
      </c>
      <c r="N4228" s="2">
        <f t="shared" si="992"/>
        <v>50</v>
      </c>
      <c r="O4228" t="s">
        <v>740</v>
      </c>
      <c r="P4228" t="s">
        <v>691</v>
      </c>
      <c r="Q4228" t="s">
        <v>80</v>
      </c>
      <c r="R4228" t="str">
        <f t="shared" si="993"/>
        <v>Average</v>
      </c>
      <c r="S4228" t="str">
        <f t="shared" si="994"/>
        <v xml:space="preserve"> </v>
      </c>
      <c r="T4228" t="b">
        <f t="shared" si="995"/>
        <v>0</v>
      </c>
      <c r="U4228" t="b">
        <f t="shared" si="996"/>
        <v>1</v>
      </c>
      <c r="V4228" t="str">
        <f t="shared" si="997"/>
        <v>Average Company</v>
      </c>
      <c r="W4228" t="str">
        <f t="shared" si="998"/>
        <v>Don't Buy</v>
      </c>
      <c r="X4228" t="str">
        <f t="shared" si="999"/>
        <v>Not Known</v>
      </c>
      <c r="Z4228" t="str">
        <f t="shared" si="1000"/>
        <v>None</v>
      </c>
      <c r="AB4228" t="str">
        <f t="shared" si="1001"/>
        <v>0</v>
      </c>
    </row>
    <row r="4229" spans="1:28" x14ac:dyDescent="0.3">
      <c r="A4229">
        <v>4227</v>
      </c>
      <c r="B4229" t="s">
        <v>8087</v>
      </c>
      <c r="C4229" t="str">
        <f t="shared" si="988"/>
        <v>Long</v>
      </c>
      <c r="D4229">
        <v>3.9</v>
      </c>
      <c r="F4229" s="1">
        <f t="shared" si="987"/>
        <v>3.9</v>
      </c>
      <c r="G4229" s="1">
        <f t="shared" si="989"/>
        <v>3.9</v>
      </c>
      <c r="H4229">
        <f t="shared" si="990"/>
        <v>3.9</v>
      </c>
      <c r="I4229" t="s">
        <v>8064</v>
      </c>
      <c r="J4229" t="s">
        <v>10</v>
      </c>
      <c r="K4229" t="s">
        <v>4493</v>
      </c>
      <c r="L4229" t="str">
        <f t="shared" si="991"/>
        <v>Established</v>
      </c>
      <c r="N4229" s="2">
        <f t="shared" si="992"/>
        <v>16</v>
      </c>
      <c r="O4229" t="s">
        <v>121</v>
      </c>
      <c r="P4229" t="s">
        <v>181</v>
      </c>
      <c r="Q4229" t="s">
        <v>315</v>
      </c>
      <c r="R4229" t="str">
        <f t="shared" si="993"/>
        <v>Average</v>
      </c>
      <c r="S4229" t="str">
        <f t="shared" si="994"/>
        <v xml:space="preserve"> </v>
      </c>
      <c r="T4229" t="b">
        <f t="shared" si="995"/>
        <v>0</v>
      </c>
      <c r="U4229" t="b">
        <f t="shared" si="996"/>
        <v>1</v>
      </c>
      <c r="V4229" t="str">
        <f t="shared" si="997"/>
        <v>Average Company</v>
      </c>
      <c r="W4229" t="str">
        <f t="shared" si="998"/>
        <v>Don't Buy</v>
      </c>
      <c r="X4229" t="str">
        <f t="shared" si="999"/>
        <v>Not Known</v>
      </c>
      <c r="Z4229" t="str">
        <f t="shared" si="1000"/>
        <v>None</v>
      </c>
      <c r="AB4229" t="str">
        <f t="shared" si="1001"/>
        <v>0</v>
      </c>
    </row>
    <row r="4230" spans="1:28" x14ac:dyDescent="0.3">
      <c r="A4230">
        <v>4228</v>
      </c>
      <c r="B4230" t="s">
        <v>8088</v>
      </c>
      <c r="C4230" t="str">
        <f t="shared" si="988"/>
        <v>Long</v>
      </c>
      <c r="D4230">
        <v>4.0999999999999996</v>
      </c>
      <c r="F4230" s="1" t="e">
        <f t="shared" si="987"/>
        <v>#VALUE!</v>
      </c>
      <c r="G4230" s="1" t="e">
        <f t="shared" si="989"/>
        <v>#VALUE!</v>
      </c>
      <c r="H4230" t="e">
        <f t="shared" si="990"/>
        <v>#VALUE!</v>
      </c>
      <c r="I4230" t="s">
        <v>8064</v>
      </c>
      <c r="J4230" t="s">
        <v>8089</v>
      </c>
      <c r="K4230" t="s">
        <v>683</v>
      </c>
      <c r="L4230" t="e">
        <f t="shared" si="991"/>
        <v>#VALUE!</v>
      </c>
      <c r="N4230" s="2" t="e">
        <f t="shared" si="992"/>
        <v>#VALUE!</v>
      </c>
      <c r="Q4230" t="s">
        <v>533</v>
      </c>
      <c r="R4230" t="str">
        <f t="shared" si="993"/>
        <v>Great</v>
      </c>
      <c r="S4230" t="str">
        <f t="shared" si="994"/>
        <v>Great</v>
      </c>
      <c r="T4230" t="e">
        <f t="shared" si="995"/>
        <v>#VALUE!</v>
      </c>
      <c r="U4230" t="e">
        <f t="shared" si="996"/>
        <v>#VALUE!</v>
      </c>
      <c r="V4230" t="e">
        <f t="shared" si="997"/>
        <v>#VALUE!</v>
      </c>
      <c r="W4230" t="str">
        <f t="shared" si="998"/>
        <v>Don't Buy</v>
      </c>
      <c r="X4230" t="str">
        <f t="shared" si="999"/>
        <v>Not Known</v>
      </c>
      <c r="Z4230" t="e">
        <f t="shared" si="1000"/>
        <v>#VALUE!</v>
      </c>
      <c r="AB4230" t="str">
        <f t="shared" si="1001"/>
        <v>0</v>
      </c>
    </row>
    <row r="4231" spans="1:28" x14ac:dyDescent="0.3">
      <c r="A4231">
        <v>4229</v>
      </c>
      <c r="B4231" t="s">
        <v>8090</v>
      </c>
      <c r="C4231" t="str">
        <f t="shared" si="988"/>
        <v>Short</v>
      </c>
      <c r="D4231">
        <v>4.4000000000000004</v>
      </c>
      <c r="F4231" s="1" t="e">
        <f t="shared" si="987"/>
        <v>#VALUE!</v>
      </c>
      <c r="G4231" s="1" t="e">
        <f t="shared" si="989"/>
        <v>#VALUE!</v>
      </c>
      <c r="H4231" t="e">
        <f t="shared" si="990"/>
        <v>#VALUE!</v>
      </c>
      <c r="I4231" t="s">
        <v>8064</v>
      </c>
      <c r="J4231" t="s">
        <v>8091</v>
      </c>
      <c r="K4231" t="s">
        <v>217</v>
      </c>
      <c r="L4231" t="e">
        <f t="shared" si="991"/>
        <v>#VALUE!</v>
      </c>
      <c r="N4231" s="2" t="e">
        <f t="shared" si="992"/>
        <v>#VALUE!</v>
      </c>
      <c r="O4231" t="s">
        <v>147</v>
      </c>
      <c r="Q4231" t="s">
        <v>19</v>
      </c>
      <c r="R4231" t="str">
        <f t="shared" si="993"/>
        <v>Great</v>
      </c>
      <c r="S4231" t="str">
        <f t="shared" si="994"/>
        <v>Great</v>
      </c>
      <c r="T4231" t="e">
        <f t="shared" si="995"/>
        <v>#VALUE!</v>
      </c>
      <c r="U4231" t="e">
        <f t="shared" si="996"/>
        <v>#VALUE!</v>
      </c>
      <c r="V4231" t="e">
        <f t="shared" si="997"/>
        <v>#VALUE!</v>
      </c>
      <c r="W4231" t="str">
        <f t="shared" si="998"/>
        <v>Don't Buy</v>
      </c>
      <c r="X4231" t="str">
        <f t="shared" si="999"/>
        <v>Not Known</v>
      </c>
      <c r="Z4231" t="e">
        <f t="shared" si="1000"/>
        <v>#VALUE!</v>
      </c>
      <c r="AB4231" t="str">
        <f t="shared" si="1001"/>
        <v>1Million</v>
      </c>
    </row>
    <row r="4232" spans="1:28" x14ac:dyDescent="0.3">
      <c r="A4232">
        <v>4230</v>
      </c>
      <c r="B4232" t="s">
        <v>8092</v>
      </c>
      <c r="C4232" t="str">
        <f t="shared" si="988"/>
        <v>Long</v>
      </c>
      <c r="D4232">
        <v>4.2</v>
      </c>
      <c r="F4232" s="1">
        <f t="shared" si="987"/>
        <v>4.2</v>
      </c>
      <c r="G4232" s="1">
        <f t="shared" si="989"/>
        <v>4.2</v>
      </c>
      <c r="H4232">
        <f t="shared" si="990"/>
        <v>4.2</v>
      </c>
      <c r="I4232" t="s">
        <v>8064</v>
      </c>
      <c r="J4232" t="s">
        <v>22</v>
      </c>
      <c r="K4232" t="s">
        <v>3053</v>
      </c>
      <c r="L4232" t="str">
        <f t="shared" si="991"/>
        <v>Established</v>
      </c>
      <c r="N4232" s="2">
        <f t="shared" si="992"/>
        <v>10</v>
      </c>
      <c r="O4232" t="s">
        <v>234</v>
      </c>
      <c r="P4232" t="s">
        <v>147</v>
      </c>
      <c r="Q4232" t="s">
        <v>19</v>
      </c>
      <c r="R4232" t="str">
        <f t="shared" si="993"/>
        <v>Great</v>
      </c>
      <c r="S4232" t="str">
        <f t="shared" si="994"/>
        <v>Great</v>
      </c>
      <c r="T4232" t="b">
        <f t="shared" si="995"/>
        <v>0</v>
      </c>
      <c r="U4232" t="b">
        <f t="shared" si="996"/>
        <v>1</v>
      </c>
      <c r="V4232" t="str">
        <f t="shared" si="997"/>
        <v>Average Company</v>
      </c>
      <c r="W4232" t="str">
        <f t="shared" si="998"/>
        <v>Don't Buy</v>
      </c>
      <c r="X4232" t="str">
        <f t="shared" si="999"/>
        <v>Not Known</v>
      </c>
      <c r="Z4232" t="str">
        <f t="shared" si="1000"/>
        <v>None</v>
      </c>
      <c r="AB4232" t="str">
        <f t="shared" si="1001"/>
        <v>1Million</v>
      </c>
    </row>
    <row r="4233" spans="1:28" x14ac:dyDescent="0.3">
      <c r="A4233">
        <v>4231</v>
      </c>
      <c r="B4233" t="s">
        <v>8093</v>
      </c>
      <c r="C4233" t="str">
        <f t="shared" si="988"/>
        <v>Long</v>
      </c>
      <c r="D4233">
        <v>4</v>
      </c>
      <c r="F4233" s="1">
        <f t="shared" si="987"/>
        <v>4</v>
      </c>
      <c r="G4233" s="1">
        <f t="shared" si="989"/>
        <v>4</v>
      </c>
      <c r="H4233">
        <f t="shared" si="990"/>
        <v>4</v>
      </c>
      <c r="I4233" t="s">
        <v>8064</v>
      </c>
      <c r="J4233" t="s">
        <v>10</v>
      </c>
      <c r="K4233" t="s">
        <v>3537</v>
      </c>
      <c r="L4233" t="str">
        <f t="shared" si="991"/>
        <v>Established</v>
      </c>
      <c r="N4233" s="2">
        <f t="shared" si="992"/>
        <v>26</v>
      </c>
      <c r="O4233" t="s">
        <v>126</v>
      </c>
      <c r="P4233" t="s">
        <v>691</v>
      </c>
      <c r="Q4233" t="s">
        <v>773</v>
      </c>
      <c r="R4233" t="str">
        <f t="shared" si="993"/>
        <v>Average</v>
      </c>
      <c r="S4233" t="str">
        <f t="shared" si="994"/>
        <v xml:space="preserve"> </v>
      </c>
      <c r="T4233" t="b">
        <f t="shared" si="995"/>
        <v>0</v>
      </c>
      <c r="U4233" t="b">
        <f t="shared" si="996"/>
        <v>1</v>
      </c>
      <c r="V4233" t="str">
        <f t="shared" si="997"/>
        <v>Average Company</v>
      </c>
      <c r="W4233" t="str">
        <f t="shared" si="998"/>
        <v>Don't Buy</v>
      </c>
      <c r="X4233" t="str">
        <f t="shared" si="999"/>
        <v>Not Known</v>
      </c>
      <c r="Z4233" t="str">
        <f t="shared" si="1000"/>
        <v>None</v>
      </c>
      <c r="AB4233" t="str">
        <f t="shared" si="1001"/>
        <v>0</v>
      </c>
    </row>
    <row r="4234" spans="1:28" x14ac:dyDescent="0.3">
      <c r="A4234">
        <v>4232</v>
      </c>
      <c r="B4234" t="s">
        <v>8094</v>
      </c>
      <c r="C4234" t="str">
        <f t="shared" si="988"/>
        <v>Long</v>
      </c>
      <c r="D4234">
        <v>4.2</v>
      </c>
      <c r="F4234" s="1">
        <f t="shared" si="987"/>
        <v>4.2</v>
      </c>
      <c r="G4234" s="1">
        <f t="shared" si="989"/>
        <v>4.2</v>
      </c>
      <c r="H4234">
        <f t="shared" si="990"/>
        <v>4.2</v>
      </c>
      <c r="I4234" t="s">
        <v>5966</v>
      </c>
      <c r="J4234" t="s">
        <v>10</v>
      </c>
      <c r="K4234" t="s">
        <v>3749</v>
      </c>
      <c r="L4234" t="str">
        <f t="shared" si="991"/>
        <v>Established</v>
      </c>
      <c r="N4234" s="2">
        <f t="shared" si="992"/>
        <v>40</v>
      </c>
      <c r="O4234" t="s">
        <v>375</v>
      </c>
      <c r="P4234" t="s">
        <v>683</v>
      </c>
      <c r="Q4234" t="s">
        <v>105</v>
      </c>
      <c r="R4234" t="str">
        <f t="shared" si="993"/>
        <v>Great</v>
      </c>
      <c r="S4234" t="str">
        <f t="shared" si="994"/>
        <v>Great</v>
      </c>
      <c r="T4234" t="b">
        <f t="shared" si="995"/>
        <v>1</v>
      </c>
      <c r="U4234" t="b">
        <f t="shared" si="996"/>
        <v>1</v>
      </c>
      <c r="V4234" t="str">
        <f t="shared" si="997"/>
        <v>Top Company</v>
      </c>
      <c r="W4234" t="str">
        <f t="shared" si="998"/>
        <v>Don't Buy</v>
      </c>
      <c r="X4234" t="str">
        <f t="shared" si="999"/>
        <v>Not Known</v>
      </c>
      <c r="Z4234" t="str">
        <f t="shared" si="1000"/>
        <v>None</v>
      </c>
      <c r="AB4234" t="str">
        <f t="shared" si="1001"/>
        <v>0</v>
      </c>
    </row>
    <row r="4235" spans="1:28" x14ac:dyDescent="0.3">
      <c r="A4235">
        <v>4233</v>
      </c>
      <c r="B4235" t="s">
        <v>8095</v>
      </c>
      <c r="C4235" t="str">
        <f t="shared" si="988"/>
        <v>Short</v>
      </c>
      <c r="D4235">
        <v>3.4</v>
      </c>
      <c r="F4235" s="1">
        <f t="shared" si="987"/>
        <v>3.4</v>
      </c>
      <c r="G4235" s="1">
        <f t="shared" si="989"/>
        <v>3.4</v>
      </c>
      <c r="H4235">
        <f t="shared" si="990"/>
        <v>3.4</v>
      </c>
      <c r="I4235" t="s">
        <v>8096</v>
      </c>
      <c r="J4235" t="s">
        <v>22</v>
      </c>
      <c r="K4235" t="s">
        <v>8097</v>
      </c>
      <c r="L4235" t="str">
        <f t="shared" si="991"/>
        <v>Established</v>
      </c>
      <c r="N4235" s="2">
        <f t="shared" si="992"/>
        <v>35</v>
      </c>
      <c r="O4235" t="s">
        <v>249</v>
      </c>
      <c r="P4235" t="s">
        <v>1308</v>
      </c>
      <c r="Q4235" t="s">
        <v>117</v>
      </c>
      <c r="R4235" t="str">
        <f t="shared" si="993"/>
        <v>Average</v>
      </c>
      <c r="S4235" t="str">
        <f t="shared" si="994"/>
        <v xml:space="preserve"> </v>
      </c>
      <c r="T4235" t="b">
        <f t="shared" si="995"/>
        <v>0</v>
      </c>
      <c r="U4235" t="b">
        <f t="shared" si="996"/>
        <v>0</v>
      </c>
      <c r="V4235" t="str">
        <f t="shared" si="997"/>
        <v>Average Company</v>
      </c>
      <c r="W4235" t="str">
        <f t="shared" si="998"/>
        <v>Don't Buy</v>
      </c>
      <c r="X4235" t="str">
        <f t="shared" si="999"/>
        <v>Not Known</v>
      </c>
      <c r="Z4235" t="str">
        <f t="shared" si="1000"/>
        <v>None</v>
      </c>
      <c r="AB4235" t="str">
        <f t="shared" si="1001"/>
        <v>0</v>
      </c>
    </row>
    <row r="4236" spans="1:28" x14ac:dyDescent="0.3">
      <c r="A4236">
        <v>4234</v>
      </c>
      <c r="B4236" t="s">
        <v>8098</v>
      </c>
      <c r="C4236" t="str">
        <f t="shared" si="988"/>
        <v>Long</v>
      </c>
      <c r="D4236">
        <v>4.4000000000000004</v>
      </c>
      <c r="F4236" s="1">
        <f t="shared" si="987"/>
        <v>4.4000000000000004</v>
      </c>
      <c r="G4236" s="1">
        <f t="shared" si="989"/>
        <v>4.4000000000000004</v>
      </c>
      <c r="H4236">
        <f t="shared" si="990"/>
        <v>4.4000000000000004</v>
      </c>
      <c r="I4236" t="s">
        <v>8096</v>
      </c>
      <c r="J4236" t="s">
        <v>22</v>
      </c>
      <c r="K4236" t="s">
        <v>8099</v>
      </c>
      <c r="L4236" t="str">
        <f t="shared" si="991"/>
        <v>Established</v>
      </c>
      <c r="N4236" s="2">
        <f t="shared" si="992"/>
        <v>20</v>
      </c>
      <c r="O4236" t="s">
        <v>151</v>
      </c>
      <c r="P4236" t="s">
        <v>147</v>
      </c>
      <c r="Q4236" t="s">
        <v>105</v>
      </c>
      <c r="R4236" t="str">
        <f t="shared" si="993"/>
        <v>Great</v>
      </c>
      <c r="S4236" t="str">
        <f t="shared" si="994"/>
        <v>Great</v>
      </c>
      <c r="T4236" t="b">
        <f t="shared" si="995"/>
        <v>1</v>
      </c>
      <c r="U4236" t="b">
        <f t="shared" si="996"/>
        <v>1</v>
      </c>
      <c r="V4236" t="str">
        <f t="shared" si="997"/>
        <v>Average Company</v>
      </c>
      <c r="W4236" t="str">
        <f t="shared" si="998"/>
        <v>Don't Buy</v>
      </c>
      <c r="X4236" t="str">
        <f t="shared" si="999"/>
        <v>Not Known</v>
      </c>
      <c r="Z4236" t="str">
        <f t="shared" si="1000"/>
        <v>None</v>
      </c>
      <c r="AB4236" t="str">
        <f t="shared" si="1001"/>
        <v>0</v>
      </c>
    </row>
    <row r="4237" spans="1:28" x14ac:dyDescent="0.3">
      <c r="A4237">
        <v>4235</v>
      </c>
      <c r="B4237" t="s">
        <v>8100</v>
      </c>
      <c r="C4237" t="str">
        <f t="shared" si="988"/>
        <v>Long</v>
      </c>
      <c r="D4237">
        <v>4.4000000000000004</v>
      </c>
      <c r="F4237" s="1">
        <f t="shared" si="987"/>
        <v>4.4000000000000004</v>
      </c>
      <c r="G4237" s="1">
        <f t="shared" si="989"/>
        <v>4.4000000000000004</v>
      </c>
      <c r="H4237">
        <f t="shared" si="990"/>
        <v>4.4000000000000004</v>
      </c>
      <c r="I4237" t="s">
        <v>8096</v>
      </c>
      <c r="J4237" t="s">
        <v>22</v>
      </c>
      <c r="K4237" t="s">
        <v>8101</v>
      </c>
      <c r="L4237" t="str">
        <f t="shared" si="991"/>
        <v>Established</v>
      </c>
      <c r="N4237" s="2">
        <f t="shared" si="992"/>
        <v>39</v>
      </c>
      <c r="O4237" t="s">
        <v>74</v>
      </c>
      <c r="P4237" t="s">
        <v>691</v>
      </c>
      <c r="Q4237" t="s">
        <v>362</v>
      </c>
      <c r="R4237" t="str">
        <f t="shared" si="993"/>
        <v>Great</v>
      </c>
      <c r="S4237" t="str">
        <f t="shared" si="994"/>
        <v>Great</v>
      </c>
      <c r="T4237" t="b">
        <f t="shared" si="995"/>
        <v>1</v>
      </c>
      <c r="U4237" t="b">
        <f t="shared" si="996"/>
        <v>1</v>
      </c>
      <c r="V4237" t="str">
        <f t="shared" si="997"/>
        <v>Top Company</v>
      </c>
      <c r="W4237" t="str">
        <f t="shared" si="998"/>
        <v>Don't Buy</v>
      </c>
      <c r="X4237" t="str">
        <f t="shared" si="999"/>
        <v>Not Known</v>
      </c>
      <c r="Z4237" t="str">
        <f t="shared" si="1000"/>
        <v>None</v>
      </c>
      <c r="AB4237" t="str">
        <f t="shared" si="1001"/>
        <v>0</v>
      </c>
    </row>
    <row r="4238" spans="1:28" x14ac:dyDescent="0.3">
      <c r="A4238">
        <v>4236</v>
      </c>
      <c r="B4238" t="s">
        <v>8102</v>
      </c>
      <c r="C4238" t="str">
        <f t="shared" si="988"/>
        <v>Long</v>
      </c>
      <c r="D4238">
        <v>3.8</v>
      </c>
      <c r="F4238" s="1">
        <f t="shared" si="987"/>
        <v>3.8</v>
      </c>
      <c r="G4238" s="1">
        <f t="shared" si="989"/>
        <v>3.8</v>
      </c>
      <c r="H4238">
        <f t="shared" si="990"/>
        <v>3.8</v>
      </c>
      <c r="I4238" t="s">
        <v>8096</v>
      </c>
      <c r="J4238" t="s">
        <v>3281</v>
      </c>
      <c r="K4238" t="s">
        <v>213</v>
      </c>
      <c r="L4238" t="str">
        <f t="shared" si="991"/>
        <v>Established</v>
      </c>
      <c r="N4238" s="2">
        <f t="shared" si="992"/>
        <v>20</v>
      </c>
      <c r="O4238" t="s">
        <v>683</v>
      </c>
      <c r="Q4238" t="s">
        <v>117</v>
      </c>
      <c r="R4238" t="str">
        <f t="shared" si="993"/>
        <v>Average</v>
      </c>
      <c r="S4238" t="str">
        <f t="shared" si="994"/>
        <v xml:space="preserve"> </v>
      </c>
      <c r="T4238" t="b">
        <f t="shared" si="995"/>
        <v>0</v>
      </c>
      <c r="U4238" t="b">
        <f t="shared" si="996"/>
        <v>1</v>
      </c>
      <c r="V4238" t="str">
        <f t="shared" si="997"/>
        <v>Average Company</v>
      </c>
      <c r="W4238" t="str">
        <f t="shared" si="998"/>
        <v>Don't Buy</v>
      </c>
      <c r="X4238" t="str">
        <f t="shared" si="999"/>
        <v>Not Known</v>
      </c>
      <c r="Z4238" t="str">
        <f t="shared" si="1000"/>
        <v>None</v>
      </c>
      <c r="AB4238" t="str">
        <f t="shared" si="1001"/>
        <v>0</v>
      </c>
    </row>
    <row r="4239" spans="1:28" x14ac:dyDescent="0.3">
      <c r="A4239">
        <v>4237</v>
      </c>
      <c r="B4239" t="s">
        <v>8103</v>
      </c>
      <c r="C4239" t="str">
        <f t="shared" si="988"/>
        <v>Long</v>
      </c>
      <c r="D4239">
        <v>3.6</v>
      </c>
      <c r="F4239" s="1">
        <f t="shared" si="987"/>
        <v>3.6</v>
      </c>
      <c r="G4239" s="1">
        <f t="shared" si="989"/>
        <v>3.6</v>
      </c>
      <c r="H4239">
        <f t="shared" si="990"/>
        <v>3.6</v>
      </c>
      <c r="I4239" t="s">
        <v>8096</v>
      </c>
      <c r="J4239" t="s">
        <v>22</v>
      </c>
      <c r="K4239" t="s">
        <v>8104</v>
      </c>
      <c r="L4239" t="str">
        <f t="shared" si="991"/>
        <v>Established</v>
      </c>
      <c r="N4239" s="2">
        <f t="shared" si="992"/>
        <v>17</v>
      </c>
      <c r="O4239" t="s">
        <v>711</v>
      </c>
      <c r="P4239" t="s">
        <v>683</v>
      </c>
      <c r="Q4239" t="s">
        <v>19</v>
      </c>
      <c r="R4239" t="str">
        <f t="shared" si="993"/>
        <v>Average</v>
      </c>
      <c r="S4239" t="str">
        <f t="shared" si="994"/>
        <v xml:space="preserve"> </v>
      </c>
      <c r="T4239" t="b">
        <f t="shared" si="995"/>
        <v>0</v>
      </c>
      <c r="U4239" t="b">
        <f t="shared" si="996"/>
        <v>1</v>
      </c>
      <c r="V4239" t="str">
        <f t="shared" si="997"/>
        <v>Average Company</v>
      </c>
      <c r="W4239" t="str">
        <f t="shared" si="998"/>
        <v>Don't Buy</v>
      </c>
      <c r="X4239" t="str">
        <f t="shared" si="999"/>
        <v>Not Known</v>
      </c>
      <c r="Z4239" t="str">
        <f t="shared" si="1000"/>
        <v>None</v>
      </c>
      <c r="AB4239" t="str">
        <f t="shared" si="1001"/>
        <v>500K</v>
      </c>
    </row>
    <row r="4240" spans="1:28" x14ac:dyDescent="0.3">
      <c r="A4240">
        <v>4238</v>
      </c>
      <c r="B4240" t="s">
        <v>8105</v>
      </c>
      <c r="C4240" t="str">
        <f t="shared" si="988"/>
        <v>Long</v>
      </c>
      <c r="D4240">
        <v>4.7</v>
      </c>
      <c r="F4240" s="1">
        <f t="shared" si="987"/>
        <v>4.7</v>
      </c>
      <c r="G4240" s="1">
        <f t="shared" si="989"/>
        <v>4.7</v>
      </c>
      <c r="H4240">
        <f t="shared" si="990"/>
        <v>4.7</v>
      </c>
      <c r="I4240" t="s">
        <v>8096</v>
      </c>
      <c r="J4240" t="s">
        <v>10</v>
      </c>
      <c r="K4240" t="s">
        <v>8106</v>
      </c>
      <c r="L4240" t="str">
        <f t="shared" si="991"/>
        <v>Established</v>
      </c>
      <c r="N4240" s="2">
        <f t="shared" si="992"/>
        <v>49</v>
      </c>
      <c r="O4240" t="s">
        <v>104</v>
      </c>
      <c r="P4240" t="s">
        <v>2818</v>
      </c>
      <c r="Q4240" t="s">
        <v>362</v>
      </c>
      <c r="R4240" t="str">
        <f t="shared" si="993"/>
        <v>Great</v>
      </c>
      <c r="S4240" t="str">
        <f t="shared" si="994"/>
        <v>Great</v>
      </c>
      <c r="T4240" t="b">
        <f t="shared" si="995"/>
        <v>1</v>
      </c>
      <c r="U4240" t="b">
        <f t="shared" si="996"/>
        <v>1</v>
      </c>
      <c r="V4240" t="str">
        <f t="shared" si="997"/>
        <v>Top Company</v>
      </c>
      <c r="W4240" t="str">
        <f t="shared" si="998"/>
        <v>Don't Buy</v>
      </c>
      <c r="X4240" t="str">
        <f t="shared" si="999"/>
        <v>Not Known</v>
      </c>
      <c r="Z4240" t="str">
        <f t="shared" si="1000"/>
        <v>None</v>
      </c>
      <c r="AB4240" t="str">
        <f t="shared" si="1001"/>
        <v>0</v>
      </c>
    </row>
    <row r="4241" spans="1:28" x14ac:dyDescent="0.3">
      <c r="A4241">
        <v>4239</v>
      </c>
      <c r="B4241" t="s">
        <v>8107</v>
      </c>
      <c r="C4241" t="str">
        <f t="shared" si="988"/>
        <v>Long</v>
      </c>
      <c r="D4241">
        <v>3.9</v>
      </c>
      <c r="F4241" s="1">
        <f t="shared" si="987"/>
        <v>3.9</v>
      </c>
      <c r="G4241" s="1">
        <f t="shared" si="989"/>
        <v>3.9</v>
      </c>
      <c r="H4241">
        <f t="shared" si="990"/>
        <v>3.9</v>
      </c>
      <c r="I4241" t="s">
        <v>8096</v>
      </c>
      <c r="J4241" t="s">
        <v>22</v>
      </c>
      <c r="K4241" t="s">
        <v>8108</v>
      </c>
      <c r="L4241" t="str">
        <f t="shared" si="991"/>
        <v>Established</v>
      </c>
      <c r="N4241" s="2">
        <f t="shared" si="992"/>
        <v>74</v>
      </c>
      <c r="O4241" t="s">
        <v>292</v>
      </c>
      <c r="P4241" t="s">
        <v>691</v>
      </c>
      <c r="Q4241" t="s">
        <v>2418</v>
      </c>
      <c r="R4241" t="str">
        <f t="shared" si="993"/>
        <v>Average</v>
      </c>
      <c r="S4241" t="str">
        <f t="shared" si="994"/>
        <v xml:space="preserve"> </v>
      </c>
      <c r="T4241" t="b">
        <f t="shared" si="995"/>
        <v>0</v>
      </c>
      <c r="U4241" t="b">
        <f t="shared" si="996"/>
        <v>1</v>
      </c>
      <c r="V4241" t="str">
        <f t="shared" si="997"/>
        <v>Average Company</v>
      </c>
      <c r="W4241" t="str">
        <f t="shared" si="998"/>
        <v>Don't Buy</v>
      </c>
      <c r="X4241" t="str">
        <f t="shared" si="999"/>
        <v>Not Known</v>
      </c>
      <c r="Z4241" t="str">
        <f t="shared" si="1000"/>
        <v>None</v>
      </c>
      <c r="AB4241" t="str">
        <f t="shared" si="1001"/>
        <v>0</v>
      </c>
    </row>
    <row r="4242" spans="1:28" x14ac:dyDescent="0.3">
      <c r="A4242">
        <v>4240</v>
      </c>
      <c r="B4242" t="s">
        <v>8109</v>
      </c>
      <c r="C4242" t="str">
        <f t="shared" si="988"/>
        <v>Long</v>
      </c>
      <c r="D4242">
        <v>3.9</v>
      </c>
      <c r="F4242" s="1">
        <f t="shared" si="987"/>
        <v>3.9</v>
      </c>
      <c r="G4242" s="1">
        <f t="shared" si="989"/>
        <v>3.9</v>
      </c>
      <c r="H4242">
        <f t="shared" si="990"/>
        <v>3.9</v>
      </c>
      <c r="I4242" t="s">
        <v>8096</v>
      </c>
      <c r="J4242" t="s">
        <v>22</v>
      </c>
      <c r="K4242" t="s">
        <v>2072</v>
      </c>
      <c r="L4242" t="str">
        <f t="shared" si="991"/>
        <v>Established</v>
      </c>
      <c r="N4242" s="2">
        <f t="shared" si="992"/>
        <v>22</v>
      </c>
      <c r="O4242" t="s">
        <v>142</v>
      </c>
      <c r="P4242" t="s">
        <v>1308</v>
      </c>
      <c r="Q4242" t="s">
        <v>28</v>
      </c>
      <c r="R4242" t="str">
        <f t="shared" si="993"/>
        <v>Average</v>
      </c>
      <c r="S4242" t="str">
        <f t="shared" si="994"/>
        <v xml:space="preserve"> </v>
      </c>
      <c r="T4242" t="b">
        <f t="shared" si="995"/>
        <v>0</v>
      </c>
      <c r="U4242" t="b">
        <f t="shared" si="996"/>
        <v>1</v>
      </c>
      <c r="V4242" t="str">
        <f t="shared" si="997"/>
        <v>Average Company</v>
      </c>
      <c r="W4242" t="str">
        <f t="shared" si="998"/>
        <v>Don't Buy</v>
      </c>
      <c r="X4242" t="str">
        <f t="shared" si="999"/>
        <v>Bombay Finance</v>
      </c>
      <c r="Z4242" t="str">
        <f t="shared" si="1000"/>
        <v>None</v>
      </c>
      <c r="AB4242" t="str">
        <f t="shared" si="1001"/>
        <v>500K</v>
      </c>
    </row>
    <row r="4243" spans="1:28" x14ac:dyDescent="0.3">
      <c r="A4243">
        <v>4241</v>
      </c>
      <c r="B4243" t="s">
        <v>8110</v>
      </c>
      <c r="C4243" t="str">
        <f t="shared" si="988"/>
        <v>Short</v>
      </c>
      <c r="D4243">
        <v>3.9</v>
      </c>
      <c r="F4243" s="1">
        <f t="shared" si="987"/>
        <v>3.9</v>
      </c>
      <c r="G4243" s="1">
        <f t="shared" si="989"/>
        <v>3.9</v>
      </c>
      <c r="H4243">
        <f t="shared" si="990"/>
        <v>3.9</v>
      </c>
      <c r="I4243" t="s">
        <v>8096</v>
      </c>
      <c r="J4243" t="s">
        <v>22</v>
      </c>
      <c r="K4243" t="s">
        <v>6627</v>
      </c>
      <c r="L4243" t="str">
        <f t="shared" si="991"/>
        <v>Established</v>
      </c>
      <c r="N4243" s="2">
        <f t="shared" si="992"/>
        <v>19</v>
      </c>
      <c r="O4243" t="s">
        <v>100</v>
      </c>
      <c r="P4243" t="s">
        <v>147</v>
      </c>
      <c r="Q4243" t="s">
        <v>773</v>
      </c>
      <c r="R4243" t="str">
        <f t="shared" si="993"/>
        <v>Average</v>
      </c>
      <c r="S4243" t="str">
        <f t="shared" si="994"/>
        <v xml:space="preserve"> </v>
      </c>
      <c r="T4243" t="b">
        <f t="shared" si="995"/>
        <v>0</v>
      </c>
      <c r="U4243" t="b">
        <f t="shared" si="996"/>
        <v>1</v>
      </c>
      <c r="V4243" t="str">
        <f t="shared" si="997"/>
        <v>Average Company</v>
      </c>
      <c r="W4243" t="str">
        <f t="shared" si="998"/>
        <v>Don't Buy</v>
      </c>
      <c r="X4243" t="str">
        <f t="shared" si="999"/>
        <v>Not Known</v>
      </c>
      <c r="Z4243" t="str">
        <f t="shared" si="1000"/>
        <v>None</v>
      </c>
      <c r="AB4243" t="str">
        <f t="shared" si="1001"/>
        <v>0</v>
      </c>
    </row>
    <row r="4244" spans="1:28" x14ac:dyDescent="0.3">
      <c r="A4244">
        <v>4242</v>
      </c>
      <c r="B4244" t="s">
        <v>8111</v>
      </c>
      <c r="C4244" t="str">
        <f t="shared" si="988"/>
        <v>Long</v>
      </c>
      <c r="D4244">
        <v>3.9</v>
      </c>
      <c r="F4244" s="1">
        <f t="shared" si="987"/>
        <v>3.9</v>
      </c>
      <c r="G4244" s="1">
        <f t="shared" si="989"/>
        <v>3.9</v>
      </c>
      <c r="H4244">
        <f t="shared" si="990"/>
        <v>3.9</v>
      </c>
      <c r="I4244" t="s">
        <v>8096</v>
      </c>
      <c r="J4244" t="s">
        <v>22</v>
      </c>
      <c r="K4244" t="s">
        <v>8112</v>
      </c>
      <c r="L4244" t="str">
        <f t="shared" si="991"/>
        <v>Established</v>
      </c>
      <c r="N4244" s="2">
        <f t="shared" si="992"/>
        <v>19</v>
      </c>
      <c r="O4244" t="s">
        <v>100</v>
      </c>
      <c r="P4244" t="s">
        <v>147</v>
      </c>
      <c r="Q4244" t="s">
        <v>28</v>
      </c>
      <c r="R4244" t="str">
        <f t="shared" si="993"/>
        <v>Average</v>
      </c>
      <c r="S4244" t="str">
        <f t="shared" si="994"/>
        <v xml:space="preserve"> </v>
      </c>
      <c r="T4244" t="b">
        <f t="shared" si="995"/>
        <v>0</v>
      </c>
      <c r="U4244" t="b">
        <f t="shared" si="996"/>
        <v>1</v>
      </c>
      <c r="V4244" t="str">
        <f t="shared" si="997"/>
        <v>Average Company</v>
      </c>
      <c r="W4244" t="str">
        <f t="shared" si="998"/>
        <v>Don't Buy</v>
      </c>
      <c r="X4244" t="str">
        <f t="shared" si="999"/>
        <v>Not Known</v>
      </c>
      <c r="Z4244" t="str">
        <f t="shared" si="1000"/>
        <v>None</v>
      </c>
      <c r="AB4244" t="str">
        <f t="shared" si="1001"/>
        <v>500K</v>
      </c>
    </row>
    <row r="4245" spans="1:28" x14ac:dyDescent="0.3">
      <c r="A4245">
        <v>4243</v>
      </c>
      <c r="B4245" t="s">
        <v>8113</v>
      </c>
      <c r="C4245" t="str">
        <f t="shared" si="988"/>
        <v>Long</v>
      </c>
      <c r="D4245">
        <v>4</v>
      </c>
      <c r="F4245" s="1">
        <f t="shared" ref="F4245:F4308" si="1002">IF(N4245&lt;10,IF(D4245+0.5&gt;5,5,D4245+0.5),D4245)</f>
        <v>4</v>
      </c>
      <c r="G4245" s="1">
        <f t="shared" si="989"/>
        <v>4</v>
      </c>
      <c r="H4245">
        <f t="shared" si="990"/>
        <v>4</v>
      </c>
      <c r="I4245" t="s">
        <v>8096</v>
      </c>
      <c r="J4245" t="s">
        <v>10</v>
      </c>
      <c r="K4245" t="s">
        <v>5906</v>
      </c>
      <c r="L4245" t="str">
        <f t="shared" si="991"/>
        <v>Established</v>
      </c>
      <c r="N4245" s="2">
        <f t="shared" si="992"/>
        <v>36</v>
      </c>
      <c r="O4245" t="s">
        <v>48</v>
      </c>
      <c r="P4245" t="s">
        <v>1308</v>
      </c>
      <c r="Q4245" t="s">
        <v>105</v>
      </c>
      <c r="R4245" t="str">
        <f t="shared" si="993"/>
        <v>Average</v>
      </c>
      <c r="S4245" t="str">
        <f t="shared" si="994"/>
        <v xml:space="preserve"> </v>
      </c>
      <c r="T4245" t="b">
        <f t="shared" si="995"/>
        <v>0</v>
      </c>
      <c r="U4245" t="b">
        <f t="shared" si="996"/>
        <v>1</v>
      </c>
      <c r="V4245" t="str">
        <f t="shared" si="997"/>
        <v>Average Company</v>
      </c>
      <c r="W4245" t="str">
        <f t="shared" si="998"/>
        <v>Don't Buy</v>
      </c>
      <c r="X4245" t="str">
        <f t="shared" si="999"/>
        <v>Not Known</v>
      </c>
      <c r="Z4245" t="str">
        <f t="shared" si="1000"/>
        <v>None</v>
      </c>
      <c r="AB4245" t="str">
        <f t="shared" si="1001"/>
        <v>0</v>
      </c>
    </row>
    <row r="4246" spans="1:28" x14ac:dyDescent="0.3">
      <c r="A4246">
        <v>4244</v>
      </c>
      <c r="B4246" t="s">
        <v>8114</v>
      </c>
      <c r="C4246" t="str">
        <f t="shared" si="988"/>
        <v>Long</v>
      </c>
      <c r="D4246">
        <v>3.1</v>
      </c>
      <c r="F4246" s="1">
        <f t="shared" si="1002"/>
        <v>3.1</v>
      </c>
      <c r="G4246" s="1">
        <f t="shared" si="989"/>
        <v>3.1</v>
      </c>
      <c r="H4246">
        <f t="shared" si="990"/>
        <v>3.1</v>
      </c>
      <c r="I4246" t="s">
        <v>8096</v>
      </c>
      <c r="J4246" t="s">
        <v>10</v>
      </c>
      <c r="K4246" t="s">
        <v>4182</v>
      </c>
      <c r="L4246" t="str">
        <f t="shared" si="991"/>
        <v>Established</v>
      </c>
      <c r="N4246" s="2">
        <f t="shared" si="992"/>
        <v>67</v>
      </c>
      <c r="O4246" t="s">
        <v>624</v>
      </c>
      <c r="P4246" t="s">
        <v>691</v>
      </c>
      <c r="Q4246" t="s">
        <v>204</v>
      </c>
      <c r="R4246" t="str">
        <f t="shared" si="993"/>
        <v>Average</v>
      </c>
      <c r="S4246" t="str">
        <f t="shared" si="994"/>
        <v xml:space="preserve"> </v>
      </c>
      <c r="T4246" t="b">
        <f t="shared" si="995"/>
        <v>0</v>
      </c>
      <c r="U4246" t="b">
        <f t="shared" si="996"/>
        <v>0</v>
      </c>
      <c r="V4246" t="str">
        <f t="shared" si="997"/>
        <v>Average Company</v>
      </c>
      <c r="W4246" t="str">
        <f t="shared" si="998"/>
        <v>Don't Buy</v>
      </c>
      <c r="X4246" t="str">
        <f t="shared" si="999"/>
        <v>Not Known</v>
      </c>
      <c r="Z4246" t="str">
        <f t="shared" si="1000"/>
        <v>None</v>
      </c>
      <c r="AB4246" t="str">
        <f t="shared" si="1001"/>
        <v>0</v>
      </c>
    </row>
    <row r="4247" spans="1:28" x14ac:dyDescent="0.3">
      <c r="A4247">
        <v>4245</v>
      </c>
      <c r="B4247" t="s">
        <v>8115</v>
      </c>
      <c r="C4247" t="str">
        <f t="shared" si="988"/>
        <v>Short</v>
      </c>
      <c r="D4247">
        <v>3.3</v>
      </c>
      <c r="F4247" s="1">
        <f t="shared" si="1002"/>
        <v>3.3</v>
      </c>
      <c r="G4247" s="1">
        <f t="shared" si="989"/>
        <v>3.3</v>
      </c>
      <c r="H4247">
        <f t="shared" si="990"/>
        <v>3.3</v>
      </c>
      <c r="I4247" t="s">
        <v>8096</v>
      </c>
      <c r="J4247" t="s">
        <v>22</v>
      </c>
      <c r="K4247" t="s">
        <v>2780</v>
      </c>
      <c r="L4247" t="str">
        <f t="shared" si="991"/>
        <v>Established</v>
      </c>
      <c r="N4247" s="2">
        <f t="shared" si="992"/>
        <v>10</v>
      </c>
      <c r="O4247" t="s">
        <v>234</v>
      </c>
      <c r="P4247" t="s">
        <v>691</v>
      </c>
      <c r="Q4247" t="s">
        <v>28</v>
      </c>
      <c r="R4247" t="str">
        <f t="shared" si="993"/>
        <v>Average</v>
      </c>
      <c r="S4247" t="str">
        <f t="shared" si="994"/>
        <v xml:space="preserve"> </v>
      </c>
      <c r="T4247" t="b">
        <f t="shared" si="995"/>
        <v>0</v>
      </c>
      <c r="U4247" t="b">
        <f t="shared" si="996"/>
        <v>0</v>
      </c>
      <c r="V4247" t="str">
        <f t="shared" si="997"/>
        <v>Average Company</v>
      </c>
      <c r="W4247" t="str">
        <f t="shared" si="998"/>
        <v>Don't Buy</v>
      </c>
      <c r="X4247" t="str">
        <f t="shared" si="999"/>
        <v>Not Known</v>
      </c>
      <c r="Z4247" t="str">
        <f t="shared" si="1000"/>
        <v>None</v>
      </c>
      <c r="AB4247" t="str">
        <f t="shared" si="1001"/>
        <v>500K</v>
      </c>
    </row>
    <row r="4248" spans="1:28" x14ac:dyDescent="0.3">
      <c r="A4248">
        <v>4246</v>
      </c>
      <c r="B4248" t="s">
        <v>8116</v>
      </c>
      <c r="C4248" t="str">
        <f t="shared" si="988"/>
        <v>Long</v>
      </c>
      <c r="D4248">
        <v>4.3</v>
      </c>
      <c r="F4248" s="1">
        <f t="shared" si="1002"/>
        <v>4.3</v>
      </c>
      <c r="G4248" s="1">
        <f t="shared" si="989"/>
        <v>4.3</v>
      </c>
      <c r="H4248">
        <f t="shared" si="990"/>
        <v>4.3</v>
      </c>
      <c r="I4248" t="s">
        <v>8096</v>
      </c>
      <c r="J4248" t="s">
        <v>22</v>
      </c>
      <c r="K4248" t="s">
        <v>8117</v>
      </c>
      <c r="L4248" t="str">
        <f t="shared" si="991"/>
        <v>Established</v>
      </c>
      <c r="N4248" s="2">
        <f t="shared" si="992"/>
        <v>17</v>
      </c>
      <c r="O4248" t="s">
        <v>711</v>
      </c>
      <c r="P4248" t="s">
        <v>147</v>
      </c>
      <c r="Q4248" t="s">
        <v>846</v>
      </c>
      <c r="R4248" t="str">
        <f t="shared" si="993"/>
        <v>Great</v>
      </c>
      <c r="S4248" t="str">
        <f t="shared" si="994"/>
        <v>Great</v>
      </c>
      <c r="T4248" t="b">
        <f t="shared" si="995"/>
        <v>1</v>
      </c>
      <c r="U4248" t="b">
        <f t="shared" si="996"/>
        <v>1</v>
      </c>
      <c r="V4248" t="str">
        <f t="shared" si="997"/>
        <v>Average Company</v>
      </c>
      <c r="W4248" t="str">
        <f t="shared" si="998"/>
        <v>Don't Buy</v>
      </c>
      <c r="X4248" t="str">
        <f t="shared" si="999"/>
        <v>Not Known</v>
      </c>
      <c r="Z4248" t="str">
        <f t="shared" si="1000"/>
        <v>None</v>
      </c>
      <c r="AB4248" t="str">
        <f t="shared" si="1001"/>
        <v>0</v>
      </c>
    </row>
    <row r="4249" spans="1:28" x14ac:dyDescent="0.3">
      <c r="A4249">
        <v>4247</v>
      </c>
      <c r="B4249" t="s">
        <v>8118</v>
      </c>
      <c r="C4249" t="str">
        <f t="shared" si="988"/>
        <v>Long</v>
      </c>
      <c r="D4249">
        <v>3.2</v>
      </c>
      <c r="F4249" s="1">
        <f t="shared" si="1002"/>
        <v>3.2</v>
      </c>
      <c r="G4249" s="1">
        <f t="shared" si="989"/>
        <v>3.2</v>
      </c>
      <c r="H4249">
        <f t="shared" si="990"/>
        <v>3.2</v>
      </c>
      <c r="I4249" t="s">
        <v>8096</v>
      </c>
      <c r="J4249" t="s">
        <v>10</v>
      </c>
      <c r="K4249" t="s">
        <v>1623</v>
      </c>
      <c r="L4249" t="str">
        <f t="shared" si="991"/>
        <v>Established</v>
      </c>
      <c r="N4249" s="2">
        <f t="shared" si="992"/>
        <v>36</v>
      </c>
      <c r="O4249" t="s">
        <v>48</v>
      </c>
      <c r="P4249" t="s">
        <v>683</v>
      </c>
      <c r="Q4249" t="s">
        <v>28</v>
      </c>
      <c r="R4249" t="str">
        <f t="shared" si="993"/>
        <v>Average</v>
      </c>
      <c r="S4249" t="str">
        <f t="shared" si="994"/>
        <v xml:space="preserve"> </v>
      </c>
      <c r="T4249" t="b">
        <f t="shared" si="995"/>
        <v>0</v>
      </c>
      <c r="U4249" t="b">
        <f t="shared" si="996"/>
        <v>0</v>
      </c>
      <c r="V4249" t="str">
        <f t="shared" si="997"/>
        <v>Average Company</v>
      </c>
      <c r="W4249" t="str">
        <f t="shared" si="998"/>
        <v>Don't Buy</v>
      </c>
      <c r="X4249" t="str">
        <f t="shared" si="999"/>
        <v>Bombay Finance</v>
      </c>
      <c r="Z4249" t="str">
        <f t="shared" si="1000"/>
        <v>None</v>
      </c>
      <c r="AB4249" t="str">
        <f t="shared" si="1001"/>
        <v>500K</v>
      </c>
    </row>
    <row r="4250" spans="1:28" x14ac:dyDescent="0.3">
      <c r="A4250">
        <v>4248</v>
      </c>
      <c r="B4250" t="s">
        <v>8119</v>
      </c>
      <c r="C4250" t="str">
        <f t="shared" si="988"/>
        <v>Long</v>
      </c>
      <c r="D4250">
        <v>4.2</v>
      </c>
      <c r="F4250" s="1">
        <f t="shared" si="1002"/>
        <v>4.2</v>
      </c>
      <c r="G4250" s="1">
        <f t="shared" si="989"/>
        <v>4.2</v>
      </c>
      <c r="H4250">
        <f t="shared" si="990"/>
        <v>4.2</v>
      </c>
      <c r="I4250" t="s">
        <v>8096</v>
      </c>
      <c r="J4250" t="s">
        <v>22</v>
      </c>
      <c r="K4250" t="s">
        <v>8120</v>
      </c>
      <c r="L4250" t="str">
        <f t="shared" si="991"/>
        <v>Established</v>
      </c>
      <c r="N4250" s="2">
        <f t="shared" si="992"/>
        <v>42</v>
      </c>
      <c r="O4250" t="s">
        <v>397</v>
      </c>
      <c r="P4250" t="s">
        <v>147</v>
      </c>
      <c r="Q4250" t="s">
        <v>773</v>
      </c>
      <c r="R4250" t="str">
        <f t="shared" si="993"/>
        <v>Great</v>
      </c>
      <c r="S4250" t="str">
        <f t="shared" si="994"/>
        <v>Great</v>
      </c>
      <c r="T4250" t="b">
        <f t="shared" si="995"/>
        <v>1</v>
      </c>
      <c r="U4250" t="b">
        <f t="shared" si="996"/>
        <v>1</v>
      </c>
      <c r="V4250" t="str">
        <f t="shared" si="997"/>
        <v>Top Company</v>
      </c>
      <c r="W4250" t="str">
        <f t="shared" si="998"/>
        <v>Buy</v>
      </c>
      <c r="X4250" t="str">
        <f t="shared" si="999"/>
        <v>Not Known</v>
      </c>
      <c r="Z4250" t="str">
        <f t="shared" si="1000"/>
        <v>None</v>
      </c>
      <c r="AB4250" t="str">
        <f t="shared" si="1001"/>
        <v>0</v>
      </c>
    </row>
    <row r="4251" spans="1:28" x14ac:dyDescent="0.3">
      <c r="A4251">
        <v>4249</v>
      </c>
      <c r="B4251" t="s">
        <v>8121</v>
      </c>
      <c r="C4251" t="str">
        <f t="shared" si="988"/>
        <v>Long</v>
      </c>
      <c r="D4251">
        <v>4</v>
      </c>
      <c r="F4251" s="1">
        <f t="shared" si="1002"/>
        <v>4</v>
      </c>
      <c r="G4251" s="1">
        <f t="shared" si="989"/>
        <v>4</v>
      </c>
      <c r="H4251">
        <f t="shared" si="990"/>
        <v>4</v>
      </c>
      <c r="I4251" t="s">
        <v>8096</v>
      </c>
      <c r="J4251" t="s">
        <v>10</v>
      </c>
      <c r="K4251" t="s">
        <v>8122</v>
      </c>
      <c r="L4251" t="str">
        <f t="shared" si="991"/>
        <v>Established</v>
      </c>
      <c r="N4251" s="2">
        <f t="shared" si="992"/>
        <v>41</v>
      </c>
      <c r="O4251" t="s">
        <v>39</v>
      </c>
      <c r="P4251" t="s">
        <v>1308</v>
      </c>
      <c r="Q4251" t="s">
        <v>80</v>
      </c>
      <c r="R4251" t="str">
        <f t="shared" si="993"/>
        <v>Average</v>
      </c>
      <c r="S4251" t="str">
        <f t="shared" si="994"/>
        <v xml:space="preserve"> </v>
      </c>
      <c r="T4251" t="b">
        <f t="shared" si="995"/>
        <v>0</v>
      </c>
      <c r="U4251" t="b">
        <f t="shared" si="996"/>
        <v>1</v>
      </c>
      <c r="V4251" t="str">
        <f t="shared" si="997"/>
        <v>Average Company</v>
      </c>
      <c r="W4251" t="str">
        <f t="shared" si="998"/>
        <v>Don't Buy</v>
      </c>
      <c r="X4251" t="str">
        <f t="shared" si="999"/>
        <v>Not Known</v>
      </c>
      <c r="Z4251" t="str">
        <f t="shared" si="1000"/>
        <v>None</v>
      </c>
      <c r="AB4251" t="str">
        <f t="shared" si="1001"/>
        <v>0</v>
      </c>
    </row>
    <row r="4252" spans="1:28" x14ac:dyDescent="0.3">
      <c r="A4252">
        <v>4250</v>
      </c>
      <c r="B4252" t="s">
        <v>8123</v>
      </c>
      <c r="C4252" t="str">
        <f t="shared" si="988"/>
        <v>Long</v>
      </c>
      <c r="D4252">
        <v>4.2</v>
      </c>
      <c r="F4252" s="1">
        <f t="shared" si="1002"/>
        <v>4.2</v>
      </c>
      <c r="G4252" s="1">
        <f t="shared" si="989"/>
        <v>4.2</v>
      </c>
      <c r="H4252">
        <f t="shared" si="990"/>
        <v>4.2</v>
      </c>
      <c r="I4252" t="s">
        <v>8096</v>
      </c>
      <c r="J4252" t="s">
        <v>22</v>
      </c>
      <c r="K4252" t="s">
        <v>8124</v>
      </c>
      <c r="L4252" t="str">
        <f t="shared" si="991"/>
        <v>Established</v>
      </c>
      <c r="N4252" s="2">
        <f t="shared" si="992"/>
        <v>52</v>
      </c>
      <c r="O4252" t="s">
        <v>925</v>
      </c>
      <c r="P4252" t="s">
        <v>2818</v>
      </c>
      <c r="Q4252" t="s">
        <v>986</v>
      </c>
      <c r="R4252" t="str">
        <f t="shared" si="993"/>
        <v>Great</v>
      </c>
      <c r="S4252" t="str">
        <f t="shared" si="994"/>
        <v>Great</v>
      </c>
      <c r="T4252" t="b">
        <f t="shared" si="995"/>
        <v>1</v>
      </c>
      <c r="U4252" t="b">
        <f t="shared" si="996"/>
        <v>1</v>
      </c>
      <c r="V4252" t="str">
        <f t="shared" si="997"/>
        <v>Top Company</v>
      </c>
      <c r="W4252" t="str">
        <f t="shared" si="998"/>
        <v>Don't Buy</v>
      </c>
      <c r="X4252" t="str">
        <f t="shared" si="999"/>
        <v>Not Known</v>
      </c>
      <c r="Z4252" t="str">
        <f t="shared" si="1000"/>
        <v>None</v>
      </c>
      <c r="AB4252" t="str">
        <f t="shared" si="1001"/>
        <v>0</v>
      </c>
    </row>
    <row r="4253" spans="1:28" x14ac:dyDescent="0.3">
      <c r="A4253">
        <v>4251</v>
      </c>
      <c r="B4253" t="s">
        <v>8125</v>
      </c>
      <c r="C4253" t="str">
        <f t="shared" si="988"/>
        <v>Long</v>
      </c>
      <c r="D4253">
        <v>3.3</v>
      </c>
      <c r="F4253" s="1">
        <f t="shared" si="1002"/>
        <v>3.8</v>
      </c>
      <c r="G4253" s="1">
        <f t="shared" si="989"/>
        <v>3.8</v>
      </c>
      <c r="H4253">
        <f t="shared" si="990"/>
        <v>3.4</v>
      </c>
      <c r="I4253" t="s">
        <v>8096</v>
      </c>
      <c r="J4253" t="s">
        <v>22</v>
      </c>
      <c r="K4253" t="s">
        <v>6431</v>
      </c>
      <c r="L4253" t="str">
        <f t="shared" si="991"/>
        <v>Startup</v>
      </c>
      <c r="N4253" s="2">
        <f t="shared" si="992"/>
        <v>6</v>
      </c>
      <c r="O4253" t="s">
        <v>217</v>
      </c>
      <c r="P4253" t="s">
        <v>1308</v>
      </c>
      <c r="Q4253" t="s">
        <v>70</v>
      </c>
      <c r="R4253" t="str">
        <f t="shared" si="993"/>
        <v>Average</v>
      </c>
      <c r="S4253" t="str">
        <f t="shared" si="994"/>
        <v xml:space="preserve"> </v>
      </c>
      <c r="T4253" t="b">
        <f t="shared" si="995"/>
        <v>0</v>
      </c>
      <c r="U4253" t="b">
        <f t="shared" si="996"/>
        <v>1</v>
      </c>
      <c r="V4253" t="str">
        <f t="shared" si="997"/>
        <v>Average Company</v>
      </c>
      <c r="W4253" t="str">
        <f t="shared" si="998"/>
        <v>Buy</v>
      </c>
      <c r="X4253" t="str">
        <f t="shared" si="999"/>
        <v>Not Known</v>
      </c>
      <c r="Z4253" t="str">
        <f t="shared" si="1000"/>
        <v>Silicon Valley Startups</v>
      </c>
      <c r="AB4253" t="str">
        <f t="shared" si="1001"/>
        <v>0</v>
      </c>
    </row>
    <row r="4254" spans="1:28" x14ac:dyDescent="0.3">
      <c r="A4254">
        <v>4252</v>
      </c>
      <c r="B4254" t="s">
        <v>8126</v>
      </c>
      <c r="C4254" t="str">
        <f t="shared" si="988"/>
        <v>Long</v>
      </c>
      <c r="D4254">
        <v>3.7</v>
      </c>
      <c r="F4254" s="1" t="e">
        <f t="shared" si="1002"/>
        <v>#VALUE!</v>
      </c>
      <c r="G4254" s="1" t="e">
        <f t="shared" si="989"/>
        <v>#VALUE!</v>
      </c>
      <c r="H4254" t="e">
        <f t="shared" si="990"/>
        <v>#VALUE!</v>
      </c>
      <c r="I4254" t="s">
        <v>8096</v>
      </c>
      <c r="J4254" t="s">
        <v>8127</v>
      </c>
      <c r="K4254" t="s">
        <v>104</v>
      </c>
      <c r="L4254" t="e">
        <f t="shared" si="991"/>
        <v>#VALUE!</v>
      </c>
      <c r="N4254" s="2" t="e">
        <f t="shared" si="992"/>
        <v>#VALUE!</v>
      </c>
      <c r="Q4254" t="s">
        <v>117</v>
      </c>
      <c r="R4254" t="str">
        <f t="shared" si="993"/>
        <v>Average</v>
      </c>
      <c r="S4254" t="str">
        <f t="shared" si="994"/>
        <v xml:space="preserve"> </v>
      </c>
      <c r="T4254" t="e">
        <f t="shared" si="995"/>
        <v>#VALUE!</v>
      </c>
      <c r="U4254" t="e">
        <f t="shared" si="996"/>
        <v>#VALUE!</v>
      </c>
      <c r="V4254" t="e">
        <f t="shared" si="997"/>
        <v>#VALUE!</v>
      </c>
      <c r="W4254" t="str">
        <f t="shared" si="998"/>
        <v>Don't Buy</v>
      </c>
      <c r="X4254" t="str">
        <f t="shared" si="999"/>
        <v>Not Known</v>
      </c>
      <c r="Z4254" t="e">
        <f t="shared" si="1000"/>
        <v>#VALUE!</v>
      </c>
      <c r="AB4254" t="str">
        <f t="shared" si="1001"/>
        <v>0</v>
      </c>
    </row>
    <row r="4255" spans="1:28" x14ac:dyDescent="0.3">
      <c r="A4255">
        <v>4253</v>
      </c>
      <c r="B4255" t="s">
        <v>8128</v>
      </c>
      <c r="C4255" t="str">
        <f t="shared" si="988"/>
        <v>Long</v>
      </c>
      <c r="D4255">
        <v>4.3</v>
      </c>
      <c r="F4255" s="1">
        <f t="shared" si="1002"/>
        <v>4.3</v>
      </c>
      <c r="G4255" s="1">
        <f t="shared" si="989"/>
        <v>4.3</v>
      </c>
      <c r="H4255">
        <f t="shared" si="990"/>
        <v>4.3</v>
      </c>
      <c r="I4255" t="s">
        <v>8096</v>
      </c>
      <c r="J4255" t="s">
        <v>22</v>
      </c>
      <c r="K4255" t="s">
        <v>882</v>
      </c>
      <c r="L4255" t="str">
        <f t="shared" si="991"/>
        <v>Established</v>
      </c>
      <c r="N4255" s="2">
        <f t="shared" si="992"/>
        <v>24</v>
      </c>
      <c r="O4255" t="s">
        <v>185</v>
      </c>
      <c r="P4255" t="s">
        <v>3223</v>
      </c>
      <c r="Q4255" t="s">
        <v>117</v>
      </c>
      <c r="R4255" t="str">
        <f t="shared" si="993"/>
        <v>Great</v>
      </c>
      <c r="S4255" t="str">
        <f t="shared" si="994"/>
        <v>Great</v>
      </c>
      <c r="T4255" t="b">
        <f t="shared" si="995"/>
        <v>1</v>
      </c>
      <c r="U4255" t="b">
        <f t="shared" si="996"/>
        <v>1</v>
      </c>
      <c r="V4255" t="str">
        <f t="shared" si="997"/>
        <v>Top Company</v>
      </c>
      <c r="W4255" t="str">
        <f t="shared" si="998"/>
        <v>Don't Buy</v>
      </c>
      <c r="X4255" t="str">
        <f t="shared" si="999"/>
        <v>Not Known</v>
      </c>
      <c r="Z4255" t="str">
        <f t="shared" si="1000"/>
        <v>None</v>
      </c>
      <c r="AB4255" t="str">
        <f t="shared" si="1001"/>
        <v>0</v>
      </c>
    </row>
    <row r="4256" spans="1:28" x14ac:dyDescent="0.3">
      <c r="A4256">
        <v>4254</v>
      </c>
      <c r="B4256" t="s">
        <v>8129</v>
      </c>
      <c r="C4256" t="str">
        <f t="shared" si="988"/>
        <v>Long</v>
      </c>
      <c r="D4256">
        <v>4.2</v>
      </c>
      <c r="F4256" s="1">
        <f t="shared" si="1002"/>
        <v>4.2</v>
      </c>
      <c r="G4256" s="1">
        <f t="shared" si="989"/>
        <v>4.2</v>
      </c>
      <c r="H4256">
        <f t="shared" si="990"/>
        <v>4.2</v>
      </c>
      <c r="I4256" t="s">
        <v>8096</v>
      </c>
      <c r="J4256" t="s">
        <v>8130</v>
      </c>
      <c r="K4256" t="s">
        <v>109</v>
      </c>
      <c r="L4256" t="str">
        <f t="shared" si="991"/>
        <v>Established</v>
      </c>
      <c r="N4256" s="2">
        <f t="shared" si="992"/>
        <v>11</v>
      </c>
      <c r="O4256" t="s">
        <v>1261</v>
      </c>
      <c r="Q4256" t="s">
        <v>2269</v>
      </c>
      <c r="R4256" t="str">
        <f t="shared" si="993"/>
        <v>Great</v>
      </c>
      <c r="S4256" t="str">
        <f t="shared" si="994"/>
        <v>Great</v>
      </c>
      <c r="T4256" t="b">
        <f t="shared" si="995"/>
        <v>1</v>
      </c>
      <c r="U4256" t="b">
        <f t="shared" si="996"/>
        <v>1</v>
      </c>
      <c r="V4256" t="str">
        <f t="shared" si="997"/>
        <v>Average Company</v>
      </c>
      <c r="W4256" t="str">
        <f t="shared" si="998"/>
        <v>Don't Buy</v>
      </c>
      <c r="X4256" t="str">
        <f t="shared" si="999"/>
        <v>Not Known</v>
      </c>
      <c r="Z4256" t="str">
        <f t="shared" si="1000"/>
        <v>None</v>
      </c>
      <c r="AB4256" t="str">
        <f t="shared" si="1001"/>
        <v>0</v>
      </c>
    </row>
    <row r="4257" spans="1:28" x14ac:dyDescent="0.3">
      <c r="A4257">
        <v>4255</v>
      </c>
      <c r="B4257" t="s">
        <v>8131</v>
      </c>
      <c r="C4257" t="str">
        <f t="shared" si="988"/>
        <v>Short</v>
      </c>
      <c r="D4257">
        <v>4.3</v>
      </c>
      <c r="F4257" s="1">
        <f t="shared" si="1002"/>
        <v>4.3</v>
      </c>
      <c r="G4257" s="1">
        <f t="shared" si="989"/>
        <v>4.3</v>
      </c>
      <c r="H4257">
        <f t="shared" si="990"/>
        <v>4.3</v>
      </c>
      <c r="I4257" t="s">
        <v>8096</v>
      </c>
      <c r="J4257" t="s">
        <v>22</v>
      </c>
      <c r="K4257" t="s">
        <v>4289</v>
      </c>
      <c r="L4257" t="str">
        <f t="shared" si="991"/>
        <v>Established</v>
      </c>
      <c r="N4257" s="2">
        <f t="shared" si="992"/>
        <v>53</v>
      </c>
      <c r="O4257" t="s">
        <v>500</v>
      </c>
      <c r="P4257" t="s">
        <v>147</v>
      </c>
      <c r="Q4257" t="s">
        <v>243</v>
      </c>
      <c r="R4257" t="str">
        <f t="shared" si="993"/>
        <v>Great</v>
      </c>
      <c r="S4257" t="str">
        <f t="shared" si="994"/>
        <v>Great</v>
      </c>
      <c r="T4257" t="b">
        <f t="shared" si="995"/>
        <v>1</v>
      </c>
      <c r="U4257" t="b">
        <f t="shared" si="996"/>
        <v>1</v>
      </c>
      <c r="V4257" t="str">
        <f t="shared" si="997"/>
        <v>Top Company</v>
      </c>
      <c r="W4257" t="str">
        <f t="shared" si="998"/>
        <v>Don't Buy</v>
      </c>
      <c r="X4257" t="str">
        <f t="shared" si="999"/>
        <v>Not Known</v>
      </c>
      <c r="Z4257" t="str">
        <f t="shared" si="1000"/>
        <v>None</v>
      </c>
      <c r="AB4257" t="str">
        <f t="shared" si="1001"/>
        <v>0</v>
      </c>
    </row>
    <row r="4258" spans="1:28" x14ac:dyDescent="0.3">
      <c r="A4258">
        <v>4256</v>
      </c>
      <c r="B4258" t="s">
        <v>8132</v>
      </c>
      <c r="C4258" t="str">
        <f t="shared" si="988"/>
        <v>Long</v>
      </c>
      <c r="D4258">
        <v>3.2</v>
      </c>
      <c r="F4258" s="1">
        <f t="shared" si="1002"/>
        <v>3.2</v>
      </c>
      <c r="G4258" s="1">
        <f t="shared" si="989"/>
        <v>3.2</v>
      </c>
      <c r="H4258">
        <f t="shared" si="990"/>
        <v>3.2</v>
      </c>
      <c r="I4258" t="s">
        <v>8096</v>
      </c>
      <c r="J4258" t="s">
        <v>10</v>
      </c>
      <c r="K4258" t="s">
        <v>5027</v>
      </c>
      <c r="L4258" t="str">
        <f t="shared" si="991"/>
        <v>Established</v>
      </c>
      <c r="N4258" s="2">
        <f t="shared" si="992"/>
        <v>24</v>
      </c>
      <c r="O4258" t="s">
        <v>185</v>
      </c>
      <c r="P4258" t="s">
        <v>691</v>
      </c>
      <c r="Q4258" t="s">
        <v>28</v>
      </c>
      <c r="R4258" t="str">
        <f t="shared" si="993"/>
        <v>Average</v>
      </c>
      <c r="S4258" t="str">
        <f t="shared" si="994"/>
        <v xml:space="preserve"> </v>
      </c>
      <c r="T4258" t="b">
        <f t="shared" si="995"/>
        <v>0</v>
      </c>
      <c r="U4258" t="b">
        <f t="shared" si="996"/>
        <v>0</v>
      </c>
      <c r="V4258" t="str">
        <f t="shared" si="997"/>
        <v>Average Company</v>
      </c>
      <c r="W4258" t="str">
        <f t="shared" si="998"/>
        <v>Buy</v>
      </c>
      <c r="X4258" t="str">
        <f t="shared" si="999"/>
        <v>Not Known</v>
      </c>
      <c r="Z4258" t="str">
        <f t="shared" si="1000"/>
        <v>None</v>
      </c>
      <c r="AB4258" t="str">
        <f t="shared" si="1001"/>
        <v>500K</v>
      </c>
    </row>
    <row r="4259" spans="1:28" x14ac:dyDescent="0.3">
      <c r="A4259">
        <v>4257</v>
      </c>
      <c r="B4259" t="s">
        <v>8133</v>
      </c>
      <c r="C4259" t="str">
        <f t="shared" si="988"/>
        <v>Long</v>
      </c>
      <c r="D4259">
        <v>3.7</v>
      </c>
      <c r="F4259" s="1">
        <f t="shared" si="1002"/>
        <v>3.7</v>
      </c>
      <c r="G4259" s="1">
        <f t="shared" si="989"/>
        <v>3.7</v>
      </c>
      <c r="H4259">
        <f t="shared" si="990"/>
        <v>3.7</v>
      </c>
      <c r="I4259" t="s">
        <v>8096</v>
      </c>
      <c r="J4259" t="s">
        <v>22</v>
      </c>
      <c r="K4259" t="s">
        <v>7487</v>
      </c>
      <c r="L4259" t="str">
        <f t="shared" si="991"/>
        <v>Established</v>
      </c>
      <c r="N4259" s="2">
        <f t="shared" si="992"/>
        <v>69</v>
      </c>
      <c r="O4259" t="s">
        <v>1402</v>
      </c>
      <c r="P4259" t="s">
        <v>683</v>
      </c>
      <c r="Q4259" t="s">
        <v>800</v>
      </c>
      <c r="R4259" t="str">
        <f t="shared" si="993"/>
        <v>Average</v>
      </c>
      <c r="S4259" t="str">
        <f t="shared" si="994"/>
        <v xml:space="preserve"> </v>
      </c>
      <c r="T4259" t="b">
        <f t="shared" si="995"/>
        <v>0</v>
      </c>
      <c r="U4259" t="b">
        <f t="shared" si="996"/>
        <v>1</v>
      </c>
      <c r="V4259" t="str">
        <f t="shared" si="997"/>
        <v>Average Company</v>
      </c>
      <c r="W4259" t="str">
        <f t="shared" si="998"/>
        <v>Don't Buy</v>
      </c>
      <c r="X4259" t="str">
        <f t="shared" si="999"/>
        <v>Not Known</v>
      </c>
      <c r="Z4259" t="str">
        <f t="shared" si="1000"/>
        <v>None</v>
      </c>
      <c r="AB4259" t="str">
        <f t="shared" si="1001"/>
        <v>0</v>
      </c>
    </row>
    <row r="4260" spans="1:28" x14ac:dyDescent="0.3">
      <c r="A4260">
        <v>4258</v>
      </c>
      <c r="B4260" t="s">
        <v>8134</v>
      </c>
      <c r="C4260" t="str">
        <f t="shared" si="988"/>
        <v>Long</v>
      </c>
      <c r="D4260">
        <v>4.4000000000000004</v>
      </c>
      <c r="F4260" s="1">
        <f t="shared" si="1002"/>
        <v>4.4000000000000004</v>
      </c>
      <c r="G4260" s="1">
        <f t="shared" si="989"/>
        <v>4.4000000000000004</v>
      </c>
      <c r="H4260">
        <f t="shared" si="990"/>
        <v>4.4000000000000004</v>
      </c>
      <c r="I4260" t="s">
        <v>8096</v>
      </c>
      <c r="J4260" t="s">
        <v>22</v>
      </c>
      <c r="K4260" t="s">
        <v>8135</v>
      </c>
      <c r="L4260" t="str">
        <f t="shared" si="991"/>
        <v>Established</v>
      </c>
      <c r="N4260" s="2">
        <f t="shared" si="992"/>
        <v>96</v>
      </c>
      <c r="O4260" t="s">
        <v>1173</v>
      </c>
      <c r="P4260" t="s">
        <v>1308</v>
      </c>
      <c r="Q4260" t="s">
        <v>315</v>
      </c>
      <c r="R4260" t="str">
        <f t="shared" si="993"/>
        <v>Great</v>
      </c>
      <c r="S4260" t="str">
        <f t="shared" si="994"/>
        <v>Great</v>
      </c>
      <c r="T4260" t="b">
        <f t="shared" si="995"/>
        <v>1</v>
      </c>
      <c r="U4260" t="b">
        <f t="shared" si="996"/>
        <v>1</v>
      </c>
      <c r="V4260" t="str">
        <f t="shared" si="997"/>
        <v>Top Company</v>
      </c>
      <c r="W4260" t="str">
        <f t="shared" si="998"/>
        <v>Don't Buy</v>
      </c>
      <c r="X4260" t="str">
        <f t="shared" si="999"/>
        <v>Not Known</v>
      </c>
      <c r="Z4260" t="str">
        <f t="shared" si="1000"/>
        <v>None</v>
      </c>
      <c r="AB4260" t="str">
        <f t="shared" si="1001"/>
        <v>0</v>
      </c>
    </row>
    <row r="4261" spans="1:28" x14ac:dyDescent="0.3">
      <c r="A4261">
        <v>4259</v>
      </c>
      <c r="B4261" t="s">
        <v>8136</v>
      </c>
      <c r="C4261" t="str">
        <f t="shared" si="988"/>
        <v>Long</v>
      </c>
      <c r="D4261">
        <v>4.2</v>
      </c>
      <c r="F4261" s="1" t="e">
        <f t="shared" si="1002"/>
        <v>#VALUE!</v>
      </c>
      <c r="G4261" s="1" t="e">
        <f t="shared" si="989"/>
        <v>#VALUE!</v>
      </c>
      <c r="H4261" t="e">
        <f t="shared" si="990"/>
        <v>#VALUE!</v>
      </c>
      <c r="I4261" t="s">
        <v>8096</v>
      </c>
      <c r="J4261" t="s">
        <v>8137</v>
      </c>
      <c r="K4261" t="s">
        <v>147</v>
      </c>
      <c r="L4261" t="e">
        <f t="shared" si="991"/>
        <v>#VALUE!</v>
      </c>
      <c r="N4261" s="2" t="e">
        <f t="shared" si="992"/>
        <v>#VALUE!</v>
      </c>
      <c r="R4261" t="str">
        <f t="shared" si="993"/>
        <v>Great</v>
      </c>
      <c r="S4261" t="str">
        <f t="shared" si="994"/>
        <v>Great</v>
      </c>
      <c r="T4261" t="e">
        <f t="shared" si="995"/>
        <v>#VALUE!</v>
      </c>
      <c r="U4261" t="e">
        <f t="shared" si="996"/>
        <v>#VALUE!</v>
      </c>
      <c r="V4261" t="e">
        <f t="shared" si="997"/>
        <v>#VALUE!</v>
      </c>
      <c r="W4261" t="str">
        <f t="shared" si="998"/>
        <v>Don't Buy</v>
      </c>
      <c r="X4261" t="str">
        <f t="shared" si="999"/>
        <v>Not Known</v>
      </c>
      <c r="Z4261" t="e">
        <f t="shared" si="1000"/>
        <v>#VALUE!</v>
      </c>
      <c r="AB4261" t="str">
        <f t="shared" si="1001"/>
        <v>0</v>
      </c>
    </row>
    <row r="4262" spans="1:28" x14ac:dyDescent="0.3">
      <c r="A4262">
        <v>4260</v>
      </c>
      <c r="B4262" t="s">
        <v>8138</v>
      </c>
      <c r="C4262" t="str">
        <f t="shared" si="988"/>
        <v>Long</v>
      </c>
      <c r="D4262">
        <v>4.2</v>
      </c>
      <c r="F4262" s="1">
        <f t="shared" si="1002"/>
        <v>4.2</v>
      </c>
      <c r="G4262" s="1">
        <f t="shared" si="989"/>
        <v>4.2</v>
      </c>
      <c r="H4262">
        <f t="shared" si="990"/>
        <v>4.2</v>
      </c>
      <c r="I4262" t="s">
        <v>8096</v>
      </c>
      <c r="J4262" t="s">
        <v>22</v>
      </c>
      <c r="K4262" t="s">
        <v>2337</v>
      </c>
      <c r="L4262" t="str">
        <f t="shared" si="991"/>
        <v>Established</v>
      </c>
      <c r="N4262" s="2">
        <f t="shared" si="992"/>
        <v>26</v>
      </c>
      <c r="O4262" t="s">
        <v>126</v>
      </c>
      <c r="P4262" t="s">
        <v>1261</v>
      </c>
      <c r="Q4262" t="s">
        <v>773</v>
      </c>
      <c r="R4262" t="str">
        <f t="shared" si="993"/>
        <v>Great</v>
      </c>
      <c r="S4262" t="str">
        <f t="shared" si="994"/>
        <v>Great</v>
      </c>
      <c r="T4262" t="b">
        <f t="shared" si="995"/>
        <v>1</v>
      </c>
      <c r="U4262" t="b">
        <f t="shared" si="996"/>
        <v>1</v>
      </c>
      <c r="V4262" t="str">
        <f t="shared" si="997"/>
        <v>Top Company</v>
      </c>
      <c r="W4262" t="str">
        <f t="shared" si="998"/>
        <v>Don't Buy</v>
      </c>
      <c r="X4262" t="str">
        <f t="shared" si="999"/>
        <v>Not Known</v>
      </c>
      <c r="Z4262" t="str">
        <f t="shared" si="1000"/>
        <v>None</v>
      </c>
      <c r="AB4262" t="str">
        <f t="shared" si="1001"/>
        <v>0</v>
      </c>
    </row>
    <row r="4263" spans="1:28" x14ac:dyDescent="0.3">
      <c r="A4263">
        <v>4261</v>
      </c>
      <c r="B4263" t="s">
        <v>8139</v>
      </c>
      <c r="C4263" t="str">
        <f t="shared" si="988"/>
        <v>Long</v>
      </c>
      <c r="D4263">
        <v>3.5</v>
      </c>
      <c r="F4263" s="1">
        <f t="shared" si="1002"/>
        <v>3.5</v>
      </c>
      <c r="G4263" s="1">
        <f t="shared" si="989"/>
        <v>3.5</v>
      </c>
      <c r="H4263">
        <f t="shared" si="990"/>
        <v>3.5</v>
      </c>
      <c r="I4263" t="s">
        <v>8096</v>
      </c>
      <c r="J4263" t="s">
        <v>3380</v>
      </c>
      <c r="K4263" t="s">
        <v>8140</v>
      </c>
      <c r="L4263" t="str">
        <f t="shared" si="991"/>
        <v>Established</v>
      </c>
      <c r="N4263" s="2">
        <f t="shared" si="992"/>
        <v>21</v>
      </c>
      <c r="O4263" t="s">
        <v>321</v>
      </c>
      <c r="P4263" t="s">
        <v>691</v>
      </c>
      <c r="Q4263" t="s">
        <v>186</v>
      </c>
      <c r="R4263" t="str">
        <f t="shared" si="993"/>
        <v>Average</v>
      </c>
      <c r="S4263" t="str">
        <f t="shared" si="994"/>
        <v xml:space="preserve"> </v>
      </c>
      <c r="T4263" t="b">
        <f t="shared" si="995"/>
        <v>0</v>
      </c>
      <c r="U4263" t="b">
        <f t="shared" si="996"/>
        <v>0</v>
      </c>
      <c r="V4263" t="str">
        <f t="shared" si="997"/>
        <v>Average Company</v>
      </c>
      <c r="W4263" t="str">
        <f t="shared" si="998"/>
        <v>Don't Buy</v>
      </c>
      <c r="X4263" t="str">
        <f t="shared" si="999"/>
        <v>Not Known</v>
      </c>
      <c r="Z4263" t="str">
        <f t="shared" si="1000"/>
        <v>None</v>
      </c>
      <c r="AB4263" t="str">
        <f t="shared" si="1001"/>
        <v>0</v>
      </c>
    </row>
    <row r="4264" spans="1:28" x14ac:dyDescent="0.3">
      <c r="A4264">
        <v>4262</v>
      </c>
      <c r="B4264" t="s">
        <v>8141</v>
      </c>
      <c r="C4264" t="str">
        <f t="shared" si="988"/>
        <v>Long</v>
      </c>
      <c r="D4264">
        <v>3.8</v>
      </c>
      <c r="F4264" s="1">
        <f t="shared" si="1002"/>
        <v>3.8</v>
      </c>
      <c r="G4264" s="1">
        <f t="shared" si="989"/>
        <v>3.8</v>
      </c>
      <c r="H4264">
        <f t="shared" si="990"/>
        <v>3.8</v>
      </c>
      <c r="I4264" t="s">
        <v>8142</v>
      </c>
      <c r="J4264" t="s">
        <v>22</v>
      </c>
      <c r="K4264" t="s">
        <v>8143</v>
      </c>
      <c r="L4264" t="str">
        <f t="shared" si="991"/>
        <v>Established</v>
      </c>
      <c r="N4264" s="2">
        <f t="shared" si="992"/>
        <v>14</v>
      </c>
      <c r="O4264" t="s">
        <v>522</v>
      </c>
      <c r="P4264" t="s">
        <v>683</v>
      </c>
      <c r="Q4264" t="s">
        <v>44</v>
      </c>
      <c r="R4264" t="str">
        <f t="shared" si="993"/>
        <v>Average</v>
      </c>
      <c r="S4264" t="str">
        <f t="shared" si="994"/>
        <v xml:space="preserve"> </v>
      </c>
      <c r="T4264" t="b">
        <f t="shared" si="995"/>
        <v>0</v>
      </c>
      <c r="U4264" t="b">
        <f t="shared" si="996"/>
        <v>1</v>
      </c>
      <c r="V4264" t="str">
        <f t="shared" si="997"/>
        <v>Average Company</v>
      </c>
      <c r="W4264" t="str">
        <f t="shared" si="998"/>
        <v>Don't Buy</v>
      </c>
      <c r="X4264" t="str">
        <f t="shared" si="999"/>
        <v>Not Known</v>
      </c>
      <c r="Z4264" t="str">
        <f t="shared" si="1000"/>
        <v>None</v>
      </c>
      <c r="AB4264" t="str">
        <f t="shared" si="1001"/>
        <v>0</v>
      </c>
    </row>
    <row r="4265" spans="1:28" x14ac:dyDescent="0.3">
      <c r="A4265">
        <v>4263</v>
      </c>
      <c r="B4265" t="s">
        <v>8144</v>
      </c>
      <c r="C4265" t="str">
        <f t="shared" si="988"/>
        <v>Long</v>
      </c>
      <c r="D4265">
        <v>3.9</v>
      </c>
      <c r="F4265" s="1">
        <f t="shared" si="1002"/>
        <v>3.9</v>
      </c>
      <c r="G4265" s="1">
        <f t="shared" si="989"/>
        <v>3.9</v>
      </c>
      <c r="H4265">
        <f t="shared" si="990"/>
        <v>3.9</v>
      </c>
      <c r="I4265" t="s">
        <v>8142</v>
      </c>
      <c r="J4265" t="s">
        <v>10</v>
      </c>
      <c r="K4265" t="s">
        <v>5132</v>
      </c>
      <c r="L4265" t="str">
        <f t="shared" si="991"/>
        <v>Established</v>
      </c>
      <c r="N4265" s="2">
        <f t="shared" si="992"/>
        <v>25</v>
      </c>
      <c r="O4265" t="s">
        <v>54</v>
      </c>
      <c r="P4265" t="s">
        <v>683</v>
      </c>
      <c r="Q4265" t="s">
        <v>362</v>
      </c>
      <c r="R4265" t="str">
        <f t="shared" si="993"/>
        <v>Average</v>
      </c>
      <c r="S4265" t="str">
        <f t="shared" si="994"/>
        <v xml:space="preserve"> </v>
      </c>
      <c r="T4265" t="b">
        <f t="shared" si="995"/>
        <v>0</v>
      </c>
      <c r="U4265" t="b">
        <f t="shared" si="996"/>
        <v>1</v>
      </c>
      <c r="V4265" t="str">
        <f t="shared" si="997"/>
        <v>Average Company</v>
      </c>
      <c r="W4265" t="str">
        <f t="shared" si="998"/>
        <v>Don't Buy</v>
      </c>
      <c r="X4265" t="str">
        <f t="shared" si="999"/>
        <v>Not Known</v>
      </c>
      <c r="Z4265" t="str">
        <f t="shared" si="1000"/>
        <v>None</v>
      </c>
      <c r="AB4265" t="str">
        <f t="shared" si="1001"/>
        <v>0</v>
      </c>
    </row>
    <row r="4266" spans="1:28" x14ac:dyDescent="0.3">
      <c r="A4266">
        <v>4264</v>
      </c>
      <c r="B4266" t="s">
        <v>8145</v>
      </c>
      <c r="C4266" t="str">
        <f t="shared" si="988"/>
        <v>Long</v>
      </c>
      <c r="D4266">
        <v>3.5</v>
      </c>
      <c r="F4266" s="1">
        <f t="shared" si="1002"/>
        <v>3.5</v>
      </c>
      <c r="G4266" s="1">
        <f t="shared" si="989"/>
        <v>3.5</v>
      </c>
      <c r="H4266">
        <f t="shared" si="990"/>
        <v>3.5</v>
      </c>
      <c r="I4266" t="s">
        <v>8142</v>
      </c>
      <c r="J4266" t="s">
        <v>10</v>
      </c>
      <c r="K4266" t="s">
        <v>341</v>
      </c>
      <c r="L4266" t="str">
        <f t="shared" si="991"/>
        <v>Established</v>
      </c>
      <c r="N4266" s="2">
        <f t="shared" si="992"/>
        <v>60</v>
      </c>
      <c r="O4266" t="s">
        <v>432</v>
      </c>
      <c r="P4266" t="s">
        <v>691</v>
      </c>
      <c r="Q4266" t="s">
        <v>246</v>
      </c>
      <c r="R4266" t="str">
        <f t="shared" si="993"/>
        <v>Average</v>
      </c>
      <c r="S4266" t="str">
        <f t="shared" si="994"/>
        <v xml:space="preserve"> </v>
      </c>
      <c r="T4266" t="b">
        <f t="shared" si="995"/>
        <v>0</v>
      </c>
      <c r="U4266" t="b">
        <f t="shared" si="996"/>
        <v>0</v>
      </c>
      <c r="V4266" t="str">
        <f t="shared" si="997"/>
        <v>Average Company</v>
      </c>
      <c r="W4266" t="str">
        <f t="shared" si="998"/>
        <v>Don't Buy</v>
      </c>
      <c r="X4266" t="str">
        <f t="shared" si="999"/>
        <v>Not Known</v>
      </c>
      <c r="Z4266" t="str">
        <f t="shared" si="1000"/>
        <v>None</v>
      </c>
      <c r="AB4266" t="str">
        <f t="shared" si="1001"/>
        <v>0</v>
      </c>
    </row>
    <row r="4267" spans="1:28" x14ac:dyDescent="0.3">
      <c r="A4267">
        <v>4265</v>
      </c>
      <c r="B4267" t="s">
        <v>8146</v>
      </c>
      <c r="C4267" t="str">
        <f t="shared" si="988"/>
        <v>Long</v>
      </c>
      <c r="D4267">
        <v>4</v>
      </c>
      <c r="F4267" s="1" t="e">
        <f t="shared" si="1002"/>
        <v>#VALUE!</v>
      </c>
      <c r="G4267" s="1" t="e">
        <f t="shared" si="989"/>
        <v>#VALUE!</v>
      </c>
      <c r="H4267" t="e">
        <f t="shared" si="990"/>
        <v>#VALUE!</v>
      </c>
      <c r="I4267" t="s">
        <v>8142</v>
      </c>
      <c r="J4267" t="s">
        <v>1491</v>
      </c>
      <c r="K4267" t="s">
        <v>711</v>
      </c>
      <c r="L4267" t="e">
        <f t="shared" si="991"/>
        <v>#VALUE!</v>
      </c>
      <c r="N4267" s="2" t="e">
        <f t="shared" si="992"/>
        <v>#VALUE!</v>
      </c>
      <c r="O4267" t="s">
        <v>147</v>
      </c>
      <c r="Q4267" t="s">
        <v>44</v>
      </c>
      <c r="R4267" t="str">
        <f t="shared" si="993"/>
        <v>Average</v>
      </c>
      <c r="S4267" t="str">
        <f t="shared" si="994"/>
        <v xml:space="preserve"> </v>
      </c>
      <c r="T4267" t="e">
        <f t="shared" si="995"/>
        <v>#VALUE!</v>
      </c>
      <c r="U4267" t="e">
        <f t="shared" si="996"/>
        <v>#VALUE!</v>
      </c>
      <c r="V4267" t="e">
        <f t="shared" si="997"/>
        <v>#VALUE!</v>
      </c>
      <c r="W4267" t="str">
        <f t="shared" si="998"/>
        <v>Don't Buy</v>
      </c>
      <c r="X4267" t="str">
        <f t="shared" si="999"/>
        <v>Not Known</v>
      </c>
      <c r="Z4267" t="e">
        <f t="shared" si="1000"/>
        <v>#VALUE!</v>
      </c>
      <c r="AB4267" t="str">
        <f t="shared" si="1001"/>
        <v>0</v>
      </c>
    </row>
    <row r="4268" spans="1:28" x14ac:dyDescent="0.3">
      <c r="A4268">
        <v>4266</v>
      </c>
      <c r="B4268" t="s">
        <v>8147</v>
      </c>
      <c r="C4268" t="str">
        <f t="shared" si="988"/>
        <v>Long</v>
      </c>
      <c r="D4268">
        <v>3.7</v>
      </c>
      <c r="F4268" s="1">
        <f t="shared" si="1002"/>
        <v>3.7</v>
      </c>
      <c r="G4268" s="1">
        <f t="shared" si="989"/>
        <v>3.7</v>
      </c>
      <c r="H4268">
        <f t="shared" si="990"/>
        <v>3.7</v>
      </c>
      <c r="I4268" t="s">
        <v>8142</v>
      </c>
      <c r="J4268" t="s">
        <v>22</v>
      </c>
      <c r="K4268" t="s">
        <v>8148</v>
      </c>
      <c r="L4268" t="str">
        <f t="shared" si="991"/>
        <v>Established</v>
      </c>
      <c r="N4268" s="2">
        <f t="shared" si="992"/>
        <v>40</v>
      </c>
      <c r="O4268" t="s">
        <v>375</v>
      </c>
      <c r="P4268" t="s">
        <v>1308</v>
      </c>
      <c r="Q4268" t="s">
        <v>1314</v>
      </c>
      <c r="R4268" t="str">
        <f t="shared" si="993"/>
        <v>Average</v>
      </c>
      <c r="S4268" t="str">
        <f t="shared" si="994"/>
        <v xml:space="preserve"> </v>
      </c>
      <c r="T4268" t="b">
        <f t="shared" si="995"/>
        <v>0</v>
      </c>
      <c r="U4268" t="b">
        <f t="shared" si="996"/>
        <v>1</v>
      </c>
      <c r="V4268" t="str">
        <f t="shared" si="997"/>
        <v>Average Company</v>
      </c>
      <c r="W4268" t="str">
        <f t="shared" si="998"/>
        <v>Don't Buy</v>
      </c>
      <c r="X4268" t="str">
        <f t="shared" si="999"/>
        <v>Not Known</v>
      </c>
      <c r="Z4268" t="str">
        <f t="shared" si="1000"/>
        <v>None</v>
      </c>
      <c r="AB4268" t="str">
        <f t="shared" si="1001"/>
        <v>0</v>
      </c>
    </row>
    <row r="4269" spans="1:28" x14ac:dyDescent="0.3">
      <c r="A4269">
        <v>4267</v>
      </c>
      <c r="B4269" t="s">
        <v>8149</v>
      </c>
      <c r="C4269" t="str">
        <f t="shared" si="988"/>
        <v>Short</v>
      </c>
      <c r="D4269">
        <v>3.7</v>
      </c>
      <c r="F4269" s="1">
        <f t="shared" si="1002"/>
        <v>4.2</v>
      </c>
      <c r="G4269" s="1">
        <f t="shared" si="989"/>
        <v>4.2</v>
      </c>
      <c r="H4269">
        <f t="shared" si="990"/>
        <v>3.8000000000000003</v>
      </c>
      <c r="I4269" t="s">
        <v>8142</v>
      </c>
      <c r="J4269" t="s">
        <v>22</v>
      </c>
      <c r="K4269" t="s">
        <v>8150</v>
      </c>
      <c r="L4269" t="str">
        <f t="shared" si="991"/>
        <v>Startup</v>
      </c>
      <c r="N4269" s="2">
        <f t="shared" si="992"/>
        <v>8</v>
      </c>
      <c r="O4269" t="s">
        <v>583</v>
      </c>
      <c r="P4269" t="s">
        <v>683</v>
      </c>
      <c r="Q4269" t="s">
        <v>254</v>
      </c>
      <c r="R4269" t="str">
        <f t="shared" si="993"/>
        <v>Average</v>
      </c>
      <c r="S4269" t="str">
        <f t="shared" si="994"/>
        <v xml:space="preserve"> </v>
      </c>
      <c r="T4269" t="b">
        <f t="shared" si="995"/>
        <v>0</v>
      </c>
      <c r="U4269" t="b">
        <f t="shared" si="996"/>
        <v>1</v>
      </c>
      <c r="V4269" t="str">
        <f t="shared" si="997"/>
        <v>Average Company</v>
      </c>
      <c r="W4269" t="str">
        <f t="shared" si="998"/>
        <v>Don't Buy</v>
      </c>
      <c r="X4269" t="str">
        <f t="shared" si="999"/>
        <v>Not Known</v>
      </c>
      <c r="Z4269" t="str">
        <f t="shared" si="1000"/>
        <v>Silicon Valley Startups</v>
      </c>
      <c r="AB4269" t="str">
        <f t="shared" si="1001"/>
        <v>0</v>
      </c>
    </row>
    <row r="4270" spans="1:28" x14ac:dyDescent="0.3">
      <c r="A4270">
        <v>4268</v>
      </c>
      <c r="B4270" t="s">
        <v>8151</v>
      </c>
      <c r="C4270" t="str">
        <f t="shared" si="988"/>
        <v>Long</v>
      </c>
      <c r="D4270">
        <v>3.5</v>
      </c>
      <c r="F4270" s="1">
        <f t="shared" si="1002"/>
        <v>3.5</v>
      </c>
      <c r="G4270" s="1">
        <f t="shared" si="989"/>
        <v>3.5</v>
      </c>
      <c r="H4270">
        <f t="shared" si="990"/>
        <v>3.5</v>
      </c>
      <c r="I4270" t="s">
        <v>8142</v>
      </c>
      <c r="J4270" t="s">
        <v>22</v>
      </c>
      <c r="K4270" t="s">
        <v>2630</v>
      </c>
      <c r="L4270" t="str">
        <f t="shared" si="991"/>
        <v>Established</v>
      </c>
      <c r="N4270" s="2">
        <f t="shared" si="992"/>
        <v>20</v>
      </c>
      <c r="O4270" t="s">
        <v>151</v>
      </c>
      <c r="P4270" t="s">
        <v>683</v>
      </c>
      <c r="Q4270" t="s">
        <v>424</v>
      </c>
      <c r="R4270" t="str">
        <f t="shared" si="993"/>
        <v>Average</v>
      </c>
      <c r="S4270" t="str">
        <f t="shared" si="994"/>
        <v xml:space="preserve"> </v>
      </c>
      <c r="T4270" t="b">
        <f t="shared" si="995"/>
        <v>0</v>
      </c>
      <c r="U4270" t="b">
        <f t="shared" si="996"/>
        <v>0</v>
      </c>
      <c r="V4270" t="str">
        <f t="shared" si="997"/>
        <v>Average Company</v>
      </c>
      <c r="W4270" t="str">
        <f t="shared" si="998"/>
        <v>Don't Buy</v>
      </c>
      <c r="X4270" t="str">
        <f t="shared" si="999"/>
        <v>Not Known</v>
      </c>
      <c r="Z4270" t="str">
        <f t="shared" si="1000"/>
        <v>None</v>
      </c>
      <c r="AB4270" t="str">
        <f t="shared" si="1001"/>
        <v>0</v>
      </c>
    </row>
    <row r="4271" spans="1:28" x14ac:dyDescent="0.3">
      <c r="A4271">
        <v>4269</v>
      </c>
      <c r="B4271" t="s">
        <v>8152</v>
      </c>
      <c r="C4271" t="str">
        <f t="shared" si="988"/>
        <v>Short</v>
      </c>
      <c r="D4271">
        <v>4.0999999999999996</v>
      </c>
      <c r="F4271" s="1">
        <f t="shared" si="1002"/>
        <v>4.0999999999999996</v>
      </c>
      <c r="G4271" s="1">
        <f t="shared" si="989"/>
        <v>4.0999999999999996</v>
      </c>
      <c r="H4271">
        <f t="shared" si="990"/>
        <v>4.0999999999999996</v>
      </c>
      <c r="I4271" t="s">
        <v>8142</v>
      </c>
      <c r="J4271" t="s">
        <v>22</v>
      </c>
      <c r="K4271" t="s">
        <v>8153</v>
      </c>
      <c r="L4271" t="str">
        <f t="shared" si="991"/>
        <v>Established</v>
      </c>
      <c r="N4271" s="2">
        <f t="shared" si="992"/>
        <v>59</v>
      </c>
      <c r="O4271" t="s">
        <v>1765</v>
      </c>
      <c r="P4271" t="s">
        <v>147</v>
      </c>
      <c r="Q4271" t="s">
        <v>50</v>
      </c>
      <c r="R4271" t="str">
        <f t="shared" si="993"/>
        <v>Great</v>
      </c>
      <c r="S4271" t="str">
        <f t="shared" si="994"/>
        <v>Great</v>
      </c>
      <c r="T4271" t="b">
        <f t="shared" si="995"/>
        <v>1</v>
      </c>
      <c r="U4271" t="b">
        <f t="shared" si="996"/>
        <v>1</v>
      </c>
      <c r="V4271" t="str">
        <f t="shared" si="997"/>
        <v>Top Company</v>
      </c>
      <c r="W4271" t="str">
        <f t="shared" si="998"/>
        <v>Don't Buy</v>
      </c>
      <c r="X4271" t="str">
        <f t="shared" si="999"/>
        <v>Not Known</v>
      </c>
      <c r="Z4271" t="str">
        <f t="shared" si="1000"/>
        <v>None</v>
      </c>
      <c r="AB4271" t="str">
        <f t="shared" si="1001"/>
        <v>0</v>
      </c>
    </row>
    <row r="4272" spans="1:28" x14ac:dyDescent="0.3">
      <c r="A4272">
        <v>4270</v>
      </c>
      <c r="B4272" t="s">
        <v>8154</v>
      </c>
      <c r="C4272" t="str">
        <f t="shared" si="988"/>
        <v>Long</v>
      </c>
      <c r="D4272">
        <v>3.8</v>
      </c>
      <c r="F4272" s="1">
        <f t="shared" si="1002"/>
        <v>3.8</v>
      </c>
      <c r="G4272" s="1">
        <f t="shared" si="989"/>
        <v>3.8</v>
      </c>
      <c r="H4272">
        <f t="shared" si="990"/>
        <v>3.8</v>
      </c>
      <c r="I4272" t="s">
        <v>8142</v>
      </c>
      <c r="J4272" t="s">
        <v>22</v>
      </c>
      <c r="K4272" t="s">
        <v>3019</v>
      </c>
      <c r="L4272" t="str">
        <f t="shared" si="991"/>
        <v>Established</v>
      </c>
      <c r="N4272" s="2">
        <f t="shared" si="992"/>
        <v>38</v>
      </c>
      <c r="O4272" t="s">
        <v>357</v>
      </c>
      <c r="P4272" t="s">
        <v>691</v>
      </c>
      <c r="Q4272" t="s">
        <v>732</v>
      </c>
      <c r="R4272" t="str">
        <f t="shared" si="993"/>
        <v>Average</v>
      </c>
      <c r="S4272" t="str">
        <f t="shared" si="994"/>
        <v xml:space="preserve"> </v>
      </c>
      <c r="T4272" t="b">
        <f t="shared" si="995"/>
        <v>0</v>
      </c>
      <c r="U4272" t="b">
        <f t="shared" si="996"/>
        <v>1</v>
      </c>
      <c r="V4272" t="str">
        <f t="shared" si="997"/>
        <v>Average Company</v>
      </c>
      <c r="W4272" t="str">
        <f t="shared" si="998"/>
        <v>Don't Buy</v>
      </c>
      <c r="X4272" t="str">
        <f t="shared" si="999"/>
        <v>Not Known</v>
      </c>
      <c r="Z4272" t="str">
        <f t="shared" si="1000"/>
        <v>None</v>
      </c>
      <c r="AB4272" t="str">
        <f t="shared" si="1001"/>
        <v>0</v>
      </c>
    </row>
    <row r="4273" spans="1:28" x14ac:dyDescent="0.3">
      <c r="A4273">
        <v>4271</v>
      </c>
      <c r="B4273" t="s">
        <v>8155</v>
      </c>
      <c r="C4273" t="str">
        <f t="shared" si="988"/>
        <v>Short</v>
      </c>
      <c r="D4273">
        <v>4.3</v>
      </c>
      <c r="F4273" s="1">
        <f t="shared" si="1002"/>
        <v>4.3</v>
      </c>
      <c r="G4273" s="1">
        <f t="shared" si="989"/>
        <v>4.3</v>
      </c>
      <c r="H4273">
        <f t="shared" si="990"/>
        <v>4.3</v>
      </c>
      <c r="I4273" t="s">
        <v>8142</v>
      </c>
      <c r="J4273" t="s">
        <v>22</v>
      </c>
      <c r="K4273" t="s">
        <v>8156</v>
      </c>
      <c r="L4273" t="str">
        <f t="shared" si="991"/>
        <v>Established</v>
      </c>
      <c r="N4273" s="2">
        <f t="shared" si="992"/>
        <v>16</v>
      </c>
      <c r="O4273" t="s">
        <v>2160</v>
      </c>
      <c r="P4273" t="s">
        <v>691</v>
      </c>
      <c r="Q4273" t="s">
        <v>424</v>
      </c>
      <c r="R4273" t="str">
        <f t="shared" si="993"/>
        <v>Great</v>
      </c>
      <c r="S4273" t="str">
        <f t="shared" si="994"/>
        <v>Great</v>
      </c>
      <c r="T4273" t="b">
        <f t="shared" si="995"/>
        <v>1</v>
      </c>
      <c r="U4273" t="b">
        <f t="shared" si="996"/>
        <v>1</v>
      </c>
      <c r="V4273" t="str">
        <f t="shared" si="997"/>
        <v>Average Company</v>
      </c>
      <c r="W4273" t="str">
        <f t="shared" si="998"/>
        <v>Don't Buy</v>
      </c>
      <c r="X4273" t="str">
        <f t="shared" si="999"/>
        <v>Not Known</v>
      </c>
      <c r="Z4273" t="str">
        <f t="shared" si="1000"/>
        <v>None</v>
      </c>
      <c r="AB4273" t="str">
        <f t="shared" si="1001"/>
        <v>0</v>
      </c>
    </row>
    <row r="4274" spans="1:28" x14ac:dyDescent="0.3">
      <c r="A4274">
        <v>4272</v>
      </c>
      <c r="B4274" t="s">
        <v>8157</v>
      </c>
      <c r="C4274" t="str">
        <f t="shared" si="988"/>
        <v>Short</v>
      </c>
      <c r="D4274">
        <v>3.6</v>
      </c>
      <c r="F4274" s="1">
        <f t="shared" si="1002"/>
        <v>3.6</v>
      </c>
      <c r="G4274" s="1">
        <f t="shared" si="989"/>
        <v>3.6</v>
      </c>
      <c r="H4274">
        <f t="shared" si="990"/>
        <v>3.6</v>
      </c>
      <c r="I4274" t="s">
        <v>8142</v>
      </c>
      <c r="J4274" t="s">
        <v>22</v>
      </c>
      <c r="K4274" t="s">
        <v>8158</v>
      </c>
      <c r="L4274" t="str">
        <f t="shared" si="991"/>
        <v>Established</v>
      </c>
      <c r="N4274" s="2">
        <f t="shared" si="992"/>
        <v>28</v>
      </c>
      <c r="O4274" t="s">
        <v>24</v>
      </c>
      <c r="P4274" t="s">
        <v>1308</v>
      </c>
      <c r="Q4274" t="s">
        <v>605</v>
      </c>
      <c r="R4274" t="str">
        <f t="shared" si="993"/>
        <v>Average</v>
      </c>
      <c r="S4274" t="str">
        <f t="shared" si="994"/>
        <v xml:space="preserve"> </v>
      </c>
      <c r="T4274" t="b">
        <f t="shared" si="995"/>
        <v>0</v>
      </c>
      <c r="U4274" t="b">
        <f t="shared" si="996"/>
        <v>1</v>
      </c>
      <c r="V4274" t="str">
        <f t="shared" si="997"/>
        <v>Average Company</v>
      </c>
      <c r="W4274" t="str">
        <f t="shared" si="998"/>
        <v>Don't Buy</v>
      </c>
      <c r="X4274" t="str">
        <f t="shared" si="999"/>
        <v>Not Known</v>
      </c>
      <c r="Z4274" t="str">
        <f t="shared" si="1000"/>
        <v>None</v>
      </c>
      <c r="AB4274" t="str">
        <f t="shared" si="1001"/>
        <v>0</v>
      </c>
    </row>
    <row r="4275" spans="1:28" x14ac:dyDescent="0.3">
      <c r="A4275">
        <v>4273</v>
      </c>
      <c r="B4275" t="s">
        <v>8159</v>
      </c>
      <c r="C4275" t="str">
        <f t="shared" si="988"/>
        <v>Short</v>
      </c>
      <c r="D4275">
        <v>3.6</v>
      </c>
      <c r="F4275" s="1">
        <f t="shared" si="1002"/>
        <v>3.6</v>
      </c>
      <c r="G4275" s="1">
        <f t="shared" si="989"/>
        <v>3.6</v>
      </c>
      <c r="H4275">
        <f t="shared" si="990"/>
        <v>3.6</v>
      </c>
      <c r="I4275" t="s">
        <v>8142</v>
      </c>
      <c r="J4275" t="s">
        <v>22</v>
      </c>
      <c r="K4275" t="s">
        <v>8160</v>
      </c>
      <c r="L4275" t="str">
        <f t="shared" si="991"/>
        <v>Established</v>
      </c>
      <c r="N4275" s="2">
        <f t="shared" si="992"/>
        <v>11</v>
      </c>
      <c r="O4275" t="s">
        <v>146</v>
      </c>
      <c r="P4275" t="s">
        <v>147</v>
      </c>
      <c r="Q4275" t="s">
        <v>44</v>
      </c>
      <c r="R4275" t="str">
        <f t="shared" si="993"/>
        <v>Average</v>
      </c>
      <c r="S4275" t="str">
        <f t="shared" si="994"/>
        <v xml:space="preserve"> </v>
      </c>
      <c r="T4275" t="b">
        <f t="shared" si="995"/>
        <v>0</v>
      </c>
      <c r="U4275" t="b">
        <f t="shared" si="996"/>
        <v>1</v>
      </c>
      <c r="V4275" t="str">
        <f t="shared" si="997"/>
        <v>Average Company</v>
      </c>
      <c r="W4275" t="str">
        <f t="shared" si="998"/>
        <v>Don't Buy</v>
      </c>
      <c r="X4275" t="str">
        <f t="shared" si="999"/>
        <v>Not Known</v>
      </c>
      <c r="Z4275" t="str">
        <f t="shared" si="1000"/>
        <v>None</v>
      </c>
      <c r="AB4275" t="str">
        <f t="shared" si="1001"/>
        <v>0</v>
      </c>
    </row>
    <row r="4276" spans="1:28" x14ac:dyDescent="0.3">
      <c r="A4276">
        <v>4274</v>
      </c>
      <c r="B4276" t="s">
        <v>8161</v>
      </c>
      <c r="C4276" t="str">
        <f t="shared" si="988"/>
        <v>Long</v>
      </c>
      <c r="D4276">
        <v>3.6</v>
      </c>
      <c r="F4276" s="1">
        <f t="shared" si="1002"/>
        <v>3.6</v>
      </c>
      <c r="G4276" s="1">
        <f t="shared" si="989"/>
        <v>3.6</v>
      </c>
      <c r="H4276">
        <f t="shared" si="990"/>
        <v>3.6</v>
      </c>
      <c r="I4276" t="s">
        <v>8142</v>
      </c>
      <c r="J4276" t="s">
        <v>22</v>
      </c>
      <c r="K4276" t="s">
        <v>4819</v>
      </c>
      <c r="L4276" t="str">
        <f t="shared" si="991"/>
        <v>Established</v>
      </c>
      <c r="N4276" s="2">
        <f t="shared" si="992"/>
        <v>32</v>
      </c>
      <c r="O4276" t="s">
        <v>368</v>
      </c>
      <c r="P4276" t="s">
        <v>147</v>
      </c>
      <c r="Q4276" t="s">
        <v>105</v>
      </c>
      <c r="R4276" t="str">
        <f t="shared" si="993"/>
        <v>Average</v>
      </c>
      <c r="S4276" t="str">
        <f t="shared" si="994"/>
        <v xml:space="preserve"> </v>
      </c>
      <c r="T4276" t="b">
        <f t="shared" si="995"/>
        <v>0</v>
      </c>
      <c r="U4276" t="b">
        <f t="shared" si="996"/>
        <v>1</v>
      </c>
      <c r="V4276" t="str">
        <f t="shared" si="997"/>
        <v>Average Company</v>
      </c>
      <c r="W4276" t="str">
        <f t="shared" si="998"/>
        <v>Don't Buy</v>
      </c>
      <c r="X4276" t="str">
        <f t="shared" si="999"/>
        <v>Not Known</v>
      </c>
      <c r="Z4276" t="str">
        <f t="shared" si="1000"/>
        <v>None</v>
      </c>
      <c r="AB4276" t="str">
        <f t="shared" si="1001"/>
        <v>0</v>
      </c>
    </row>
    <row r="4277" spans="1:28" x14ac:dyDescent="0.3">
      <c r="A4277">
        <v>4275</v>
      </c>
      <c r="B4277" t="s">
        <v>8162</v>
      </c>
      <c r="C4277" t="str">
        <f t="shared" si="988"/>
        <v>Long</v>
      </c>
      <c r="D4277">
        <v>4</v>
      </c>
      <c r="F4277" s="1">
        <f t="shared" si="1002"/>
        <v>4</v>
      </c>
      <c r="G4277" s="1">
        <f t="shared" si="989"/>
        <v>4</v>
      </c>
      <c r="H4277">
        <f t="shared" si="990"/>
        <v>4</v>
      </c>
      <c r="I4277" t="s">
        <v>8142</v>
      </c>
      <c r="J4277" t="s">
        <v>8163</v>
      </c>
      <c r="K4277" t="s">
        <v>8164</v>
      </c>
      <c r="L4277" t="str">
        <f t="shared" si="991"/>
        <v>Established</v>
      </c>
      <c r="N4277" s="2">
        <f t="shared" si="992"/>
        <v>20</v>
      </c>
      <c r="O4277" t="s">
        <v>683</v>
      </c>
      <c r="Q4277" t="s">
        <v>218</v>
      </c>
      <c r="R4277" t="str">
        <f t="shared" si="993"/>
        <v>Average</v>
      </c>
      <c r="S4277" t="str">
        <f t="shared" si="994"/>
        <v xml:space="preserve"> </v>
      </c>
      <c r="T4277" t="b">
        <f t="shared" si="995"/>
        <v>0</v>
      </c>
      <c r="U4277" t="b">
        <f t="shared" si="996"/>
        <v>1</v>
      </c>
      <c r="V4277" t="str">
        <f t="shared" si="997"/>
        <v>Average Company</v>
      </c>
      <c r="W4277" t="str">
        <f t="shared" si="998"/>
        <v>Don't Buy</v>
      </c>
      <c r="X4277" t="str">
        <f t="shared" si="999"/>
        <v>Not Known</v>
      </c>
      <c r="Z4277" t="str">
        <f t="shared" si="1000"/>
        <v>None</v>
      </c>
      <c r="AB4277" t="str">
        <f t="shared" si="1001"/>
        <v>0</v>
      </c>
    </row>
    <row r="4278" spans="1:28" x14ac:dyDescent="0.3">
      <c r="A4278">
        <v>4276</v>
      </c>
      <c r="B4278" t="s">
        <v>8165</v>
      </c>
      <c r="C4278" t="str">
        <f t="shared" si="988"/>
        <v>Long</v>
      </c>
      <c r="D4278">
        <v>3.2</v>
      </c>
      <c r="F4278" s="1">
        <f t="shared" si="1002"/>
        <v>3.2</v>
      </c>
      <c r="G4278" s="1">
        <f t="shared" si="989"/>
        <v>3.2</v>
      </c>
      <c r="H4278">
        <f t="shared" si="990"/>
        <v>3.2</v>
      </c>
      <c r="I4278" t="s">
        <v>8142</v>
      </c>
      <c r="J4278" t="s">
        <v>22</v>
      </c>
      <c r="K4278" t="s">
        <v>8166</v>
      </c>
      <c r="L4278" t="str">
        <f t="shared" si="991"/>
        <v>Established</v>
      </c>
      <c r="N4278" s="2">
        <f t="shared" si="992"/>
        <v>10</v>
      </c>
      <c r="O4278" t="s">
        <v>234</v>
      </c>
      <c r="P4278" t="s">
        <v>691</v>
      </c>
      <c r="Q4278" t="s">
        <v>50</v>
      </c>
      <c r="R4278" t="str">
        <f t="shared" si="993"/>
        <v>Average</v>
      </c>
      <c r="S4278" t="str">
        <f t="shared" si="994"/>
        <v xml:space="preserve"> </v>
      </c>
      <c r="T4278" t="b">
        <f t="shared" si="995"/>
        <v>0</v>
      </c>
      <c r="U4278" t="b">
        <f t="shared" si="996"/>
        <v>0</v>
      </c>
      <c r="V4278" t="str">
        <f t="shared" si="997"/>
        <v>Average Company</v>
      </c>
      <c r="W4278" t="str">
        <f t="shared" si="998"/>
        <v>Don't Buy</v>
      </c>
      <c r="X4278" t="str">
        <f t="shared" si="999"/>
        <v>Not Known</v>
      </c>
      <c r="Z4278" t="str">
        <f t="shared" si="1000"/>
        <v>None</v>
      </c>
      <c r="AB4278" t="str">
        <f t="shared" si="1001"/>
        <v>0</v>
      </c>
    </row>
    <row r="4279" spans="1:28" x14ac:dyDescent="0.3">
      <c r="A4279">
        <v>4277</v>
      </c>
      <c r="B4279" t="s">
        <v>8167</v>
      </c>
      <c r="C4279" t="str">
        <f t="shared" si="988"/>
        <v>Short</v>
      </c>
      <c r="D4279">
        <v>3.4</v>
      </c>
      <c r="F4279" s="1">
        <f t="shared" si="1002"/>
        <v>3.4</v>
      </c>
      <c r="G4279" s="1">
        <f t="shared" si="989"/>
        <v>3.4</v>
      </c>
      <c r="H4279">
        <f t="shared" si="990"/>
        <v>3.4</v>
      </c>
      <c r="I4279" t="s">
        <v>8142</v>
      </c>
      <c r="J4279" t="s">
        <v>22</v>
      </c>
      <c r="K4279" t="s">
        <v>8168</v>
      </c>
      <c r="L4279" t="str">
        <f t="shared" si="991"/>
        <v>Established</v>
      </c>
      <c r="N4279" s="2">
        <f t="shared" si="992"/>
        <v>22</v>
      </c>
      <c r="O4279" t="s">
        <v>142</v>
      </c>
      <c r="P4279" t="s">
        <v>691</v>
      </c>
      <c r="Q4279" t="s">
        <v>304</v>
      </c>
      <c r="R4279" t="str">
        <f t="shared" si="993"/>
        <v>Average</v>
      </c>
      <c r="S4279" t="str">
        <f t="shared" si="994"/>
        <v xml:space="preserve"> </v>
      </c>
      <c r="T4279" t="b">
        <f t="shared" si="995"/>
        <v>0</v>
      </c>
      <c r="U4279" t="b">
        <f t="shared" si="996"/>
        <v>0</v>
      </c>
      <c r="V4279" t="str">
        <f t="shared" si="997"/>
        <v>Average Company</v>
      </c>
      <c r="W4279" t="str">
        <f t="shared" si="998"/>
        <v>Don't Buy</v>
      </c>
      <c r="X4279" t="str">
        <f t="shared" si="999"/>
        <v>Not Known</v>
      </c>
      <c r="Z4279" t="str">
        <f t="shared" si="1000"/>
        <v>None</v>
      </c>
      <c r="AB4279" t="str">
        <f t="shared" si="1001"/>
        <v>0</v>
      </c>
    </row>
    <row r="4280" spans="1:28" x14ac:dyDescent="0.3">
      <c r="A4280">
        <v>4278</v>
      </c>
      <c r="B4280" t="s">
        <v>8169</v>
      </c>
      <c r="C4280" t="str">
        <f t="shared" si="988"/>
        <v>Long</v>
      </c>
      <c r="D4280">
        <v>4.2</v>
      </c>
      <c r="F4280" s="1">
        <f t="shared" si="1002"/>
        <v>4.2</v>
      </c>
      <c r="G4280" s="1">
        <f t="shared" si="989"/>
        <v>4.2</v>
      </c>
      <c r="H4280">
        <f t="shared" si="990"/>
        <v>4.2</v>
      </c>
      <c r="I4280" t="s">
        <v>8142</v>
      </c>
      <c r="J4280" t="s">
        <v>22</v>
      </c>
      <c r="K4280" t="s">
        <v>8170</v>
      </c>
      <c r="L4280" t="str">
        <f t="shared" si="991"/>
        <v>Established</v>
      </c>
      <c r="N4280" s="2">
        <f t="shared" si="992"/>
        <v>11</v>
      </c>
      <c r="O4280" t="s">
        <v>6359</v>
      </c>
      <c r="P4280" t="s">
        <v>691</v>
      </c>
      <c r="Q4280" t="s">
        <v>773</v>
      </c>
      <c r="R4280" t="str">
        <f t="shared" si="993"/>
        <v>Great</v>
      </c>
      <c r="S4280" t="str">
        <f t="shared" si="994"/>
        <v>Great</v>
      </c>
      <c r="T4280" t="b">
        <f t="shared" si="995"/>
        <v>1</v>
      </c>
      <c r="U4280" t="b">
        <f t="shared" si="996"/>
        <v>1</v>
      </c>
      <c r="V4280" t="str">
        <f t="shared" si="997"/>
        <v>Average Company</v>
      </c>
      <c r="W4280" t="str">
        <f t="shared" si="998"/>
        <v>Don't Buy</v>
      </c>
      <c r="X4280" t="str">
        <f t="shared" si="999"/>
        <v>Not Known</v>
      </c>
      <c r="Z4280" t="str">
        <f t="shared" si="1000"/>
        <v>None</v>
      </c>
      <c r="AB4280" t="str">
        <f t="shared" si="1001"/>
        <v>0</v>
      </c>
    </row>
    <row r="4281" spans="1:28" x14ac:dyDescent="0.3">
      <c r="A4281">
        <v>4279</v>
      </c>
      <c r="B4281" t="s">
        <v>8171</v>
      </c>
      <c r="C4281" t="str">
        <f t="shared" si="988"/>
        <v>Long</v>
      </c>
      <c r="D4281">
        <v>4.0999999999999996</v>
      </c>
      <c r="F4281" s="1">
        <f t="shared" si="1002"/>
        <v>4.0999999999999996</v>
      </c>
      <c r="G4281" s="1">
        <f t="shared" si="989"/>
        <v>4.0999999999999996</v>
      </c>
      <c r="H4281">
        <f t="shared" si="990"/>
        <v>4.0999999999999996</v>
      </c>
      <c r="I4281" t="s">
        <v>8142</v>
      </c>
      <c r="J4281" t="s">
        <v>22</v>
      </c>
      <c r="K4281" t="s">
        <v>3053</v>
      </c>
      <c r="L4281" t="str">
        <f t="shared" si="991"/>
        <v>Established</v>
      </c>
      <c r="N4281" s="2">
        <f t="shared" si="992"/>
        <v>70</v>
      </c>
      <c r="O4281" t="s">
        <v>264</v>
      </c>
      <c r="P4281" t="s">
        <v>691</v>
      </c>
      <c r="Q4281" t="s">
        <v>315</v>
      </c>
      <c r="R4281" t="str">
        <f t="shared" si="993"/>
        <v>Great</v>
      </c>
      <c r="S4281" t="str">
        <f t="shared" si="994"/>
        <v>Great</v>
      </c>
      <c r="T4281" t="b">
        <f t="shared" si="995"/>
        <v>1</v>
      </c>
      <c r="U4281" t="b">
        <f t="shared" si="996"/>
        <v>1</v>
      </c>
      <c r="V4281" t="str">
        <f t="shared" si="997"/>
        <v>Top Company</v>
      </c>
      <c r="W4281" t="str">
        <f t="shared" si="998"/>
        <v>Don't Buy</v>
      </c>
      <c r="X4281" t="str">
        <f t="shared" si="999"/>
        <v>Not Known</v>
      </c>
      <c r="Z4281" t="str">
        <f t="shared" si="1000"/>
        <v>None</v>
      </c>
      <c r="AB4281" t="str">
        <f t="shared" si="1001"/>
        <v>0</v>
      </c>
    </row>
    <row r="4282" spans="1:28" x14ac:dyDescent="0.3">
      <c r="A4282">
        <v>4280</v>
      </c>
      <c r="B4282" t="s">
        <v>8172</v>
      </c>
      <c r="C4282" t="str">
        <f t="shared" si="988"/>
        <v>Short</v>
      </c>
      <c r="D4282">
        <v>3.6</v>
      </c>
      <c r="F4282" s="1">
        <f t="shared" si="1002"/>
        <v>3.6</v>
      </c>
      <c r="G4282" s="1">
        <f t="shared" si="989"/>
        <v>3.6</v>
      </c>
      <c r="H4282">
        <f t="shared" si="990"/>
        <v>3.6</v>
      </c>
      <c r="I4282" t="s">
        <v>8142</v>
      </c>
      <c r="J4282" t="s">
        <v>10</v>
      </c>
      <c r="K4282" t="s">
        <v>8173</v>
      </c>
      <c r="L4282" t="str">
        <f t="shared" si="991"/>
        <v>Established</v>
      </c>
      <c r="N4282" s="2">
        <f t="shared" si="992"/>
        <v>19</v>
      </c>
      <c r="O4282" t="s">
        <v>100</v>
      </c>
      <c r="P4282" t="s">
        <v>683</v>
      </c>
      <c r="Q4282" t="s">
        <v>117</v>
      </c>
      <c r="R4282" t="str">
        <f t="shared" si="993"/>
        <v>Average</v>
      </c>
      <c r="S4282" t="str">
        <f t="shared" si="994"/>
        <v xml:space="preserve"> </v>
      </c>
      <c r="T4282" t="b">
        <f t="shared" si="995"/>
        <v>0</v>
      </c>
      <c r="U4282" t="b">
        <f t="shared" si="996"/>
        <v>1</v>
      </c>
      <c r="V4282" t="str">
        <f t="shared" si="997"/>
        <v>Average Company</v>
      </c>
      <c r="W4282" t="str">
        <f t="shared" si="998"/>
        <v>Don't Buy</v>
      </c>
      <c r="X4282" t="str">
        <f t="shared" si="999"/>
        <v>Not Known</v>
      </c>
      <c r="Z4282" t="str">
        <f t="shared" si="1000"/>
        <v>None</v>
      </c>
      <c r="AB4282" t="str">
        <f t="shared" si="1001"/>
        <v>0</v>
      </c>
    </row>
    <row r="4283" spans="1:28" x14ac:dyDescent="0.3">
      <c r="A4283">
        <v>4281</v>
      </c>
      <c r="B4283" t="s">
        <v>8174</v>
      </c>
      <c r="C4283" t="str">
        <f t="shared" si="988"/>
        <v>Long</v>
      </c>
      <c r="D4283">
        <v>4</v>
      </c>
      <c r="F4283" s="1">
        <f t="shared" si="1002"/>
        <v>4</v>
      </c>
      <c r="G4283" s="1">
        <f t="shared" si="989"/>
        <v>4</v>
      </c>
      <c r="H4283">
        <f t="shared" si="990"/>
        <v>4</v>
      </c>
      <c r="I4283" t="s">
        <v>8142</v>
      </c>
      <c r="J4283" t="s">
        <v>7548</v>
      </c>
      <c r="K4283" t="s">
        <v>58</v>
      </c>
      <c r="L4283" t="str">
        <f t="shared" si="991"/>
        <v>Established</v>
      </c>
      <c r="N4283" s="2">
        <f t="shared" si="992"/>
        <v>20</v>
      </c>
      <c r="O4283" t="s">
        <v>683</v>
      </c>
      <c r="Q4283" t="s">
        <v>315</v>
      </c>
      <c r="R4283" t="str">
        <f t="shared" si="993"/>
        <v>Average</v>
      </c>
      <c r="S4283" t="str">
        <f t="shared" si="994"/>
        <v xml:space="preserve"> </v>
      </c>
      <c r="T4283" t="b">
        <f t="shared" si="995"/>
        <v>0</v>
      </c>
      <c r="U4283" t="b">
        <f t="shared" si="996"/>
        <v>1</v>
      </c>
      <c r="V4283" t="str">
        <f t="shared" si="997"/>
        <v>Average Company</v>
      </c>
      <c r="W4283" t="str">
        <f t="shared" si="998"/>
        <v>Don't Buy</v>
      </c>
      <c r="X4283" t="str">
        <f t="shared" si="999"/>
        <v>Not Known</v>
      </c>
      <c r="Z4283" t="str">
        <f t="shared" si="1000"/>
        <v>None</v>
      </c>
      <c r="AB4283" t="str">
        <f t="shared" si="1001"/>
        <v>0</v>
      </c>
    </row>
    <row r="4284" spans="1:28" x14ac:dyDescent="0.3">
      <c r="A4284">
        <v>4282</v>
      </c>
      <c r="B4284" t="s">
        <v>8175</v>
      </c>
      <c r="C4284" t="str">
        <f t="shared" si="988"/>
        <v>Short</v>
      </c>
      <c r="D4284">
        <v>4.4000000000000004</v>
      </c>
      <c r="F4284" s="1">
        <f t="shared" si="1002"/>
        <v>4.4000000000000004</v>
      </c>
      <c r="G4284" s="1">
        <f t="shared" si="989"/>
        <v>4.4000000000000004</v>
      </c>
      <c r="H4284">
        <f t="shared" si="990"/>
        <v>4.4000000000000004</v>
      </c>
      <c r="I4284" t="s">
        <v>8142</v>
      </c>
      <c r="J4284" t="s">
        <v>22</v>
      </c>
      <c r="K4284" t="s">
        <v>6169</v>
      </c>
      <c r="L4284" t="str">
        <f t="shared" si="991"/>
        <v>Established</v>
      </c>
      <c r="N4284" s="2">
        <f t="shared" si="992"/>
        <v>35</v>
      </c>
      <c r="O4284" t="s">
        <v>249</v>
      </c>
      <c r="P4284" t="s">
        <v>147</v>
      </c>
      <c r="Q4284" t="s">
        <v>85</v>
      </c>
      <c r="R4284" t="str">
        <f t="shared" si="993"/>
        <v>Great</v>
      </c>
      <c r="S4284" t="str">
        <f t="shared" si="994"/>
        <v>Great</v>
      </c>
      <c r="T4284" t="b">
        <f t="shared" si="995"/>
        <v>1</v>
      </c>
      <c r="U4284" t="b">
        <f t="shared" si="996"/>
        <v>1</v>
      </c>
      <c r="V4284" t="str">
        <f t="shared" si="997"/>
        <v>Top Company</v>
      </c>
      <c r="W4284" t="str">
        <f t="shared" si="998"/>
        <v>Don't Buy</v>
      </c>
      <c r="X4284" t="str">
        <f t="shared" si="999"/>
        <v>Not Known</v>
      </c>
      <c r="Z4284" t="str">
        <f t="shared" si="1000"/>
        <v>None</v>
      </c>
      <c r="AB4284" t="str">
        <f t="shared" si="1001"/>
        <v>800K</v>
      </c>
    </row>
    <row r="4285" spans="1:28" x14ac:dyDescent="0.3">
      <c r="A4285">
        <v>4283</v>
      </c>
      <c r="B4285" t="s">
        <v>8176</v>
      </c>
      <c r="C4285" t="str">
        <f t="shared" si="988"/>
        <v>Long</v>
      </c>
      <c r="D4285">
        <v>3.8</v>
      </c>
      <c r="F4285" s="1">
        <f t="shared" si="1002"/>
        <v>3.8</v>
      </c>
      <c r="G4285" s="1">
        <f t="shared" si="989"/>
        <v>3.8</v>
      </c>
      <c r="H4285">
        <f t="shared" si="990"/>
        <v>3.8</v>
      </c>
      <c r="I4285" t="s">
        <v>8142</v>
      </c>
      <c r="J4285" t="s">
        <v>7420</v>
      </c>
      <c r="K4285" t="s">
        <v>84</v>
      </c>
      <c r="L4285" t="str">
        <f t="shared" si="991"/>
        <v>Established</v>
      </c>
      <c r="N4285" s="2">
        <f t="shared" si="992"/>
        <v>51</v>
      </c>
      <c r="O4285" t="s">
        <v>1308</v>
      </c>
      <c r="Q4285" t="s">
        <v>177</v>
      </c>
      <c r="R4285" t="str">
        <f t="shared" si="993"/>
        <v>Average</v>
      </c>
      <c r="S4285" t="str">
        <f t="shared" si="994"/>
        <v xml:space="preserve"> </v>
      </c>
      <c r="T4285" t="b">
        <f t="shared" si="995"/>
        <v>0</v>
      </c>
      <c r="U4285" t="b">
        <f t="shared" si="996"/>
        <v>1</v>
      </c>
      <c r="V4285" t="str">
        <f t="shared" si="997"/>
        <v>Average Company</v>
      </c>
      <c r="W4285" t="str">
        <f t="shared" si="998"/>
        <v>Don't Buy</v>
      </c>
      <c r="X4285" t="str">
        <f t="shared" si="999"/>
        <v>Not Known</v>
      </c>
      <c r="Z4285" t="str">
        <f t="shared" si="1000"/>
        <v>None</v>
      </c>
      <c r="AB4285" t="str">
        <f t="shared" si="1001"/>
        <v>0</v>
      </c>
    </row>
    <row r="4286" spans="1:28" x14ac:dyDescent="0.3">
      <c r="A4286">
        <v>4284</v>
      </c>
      <c r="B4286" t="s">
        <v>8177</v>
      </c>
      <c r="C4286" t="str">
        <f t="shared" si="988"/>
        <v>Long</v>
      </c>
      <c r="D4286">
        <v>3.5</v>
      </c>
      <c r="F4286" s="1" t="e">
        <f t="shared" si="1002"/>
        <v>#VALUE!</v>
      </c>
      <c r="G4286" s="1" t="e">
        <f t="shared" si="989"/>
        <v>#VALUE!</v>
      </c>
      <c r="H4286" t="e">
        <f t="shared" si="990"/>
        <v>#VALUE!</v>
      </c>
      <c r="I4286" t="s">
        <v>8142</v>
      </c>
      <c r="J4286" t="s">
        <v>3906</v>
      </c>
      <c r="K4286" t="s">
        <v>62</v>
      </c>
      <c r="L4286" t="e">
        <f t="shared" si="991"/>
        <v>#VALUE!</v>
      </c>
      <c r="N4286" s="2" t="e">
        <f t="shared" si="992"/>
        <v>#VALUE!</v>
      </c>
      <c r="O4286" t="s">
        <v>181</v>
      </c>
      <c r="Q4286" t="s">
        <v>295</v>
      </c>
      <c r="R4286" t="str">
        <f t="shared" si="993"/>
        <v>Average</v>
      </c>
      <c r="S4286" t="str">
        <f t="shared" si="994"/>
        <v xml:space="preserve"> </v>
      </c>
      <c r="T4286" t="e">
        <f t="shared" si="995"/>
        <v>#VALUE!</v>
      </c>
      <c r="U4286" t="e">
        <f t="shared" si="996"/>
        <v>#VALUE!</v>
      </c>
      <c r="V4286" t="e">
        <f t="shared" si="997"/>
        <v>#VALUE!</v>
      </c>
      <c r="W4286" t="str">
        <f t="shared" si="998"/>
        <v>Don't Buy</v>
      </c>
      <c r="X4286" t="str">
        <f t="shared" si="999"/>
        <v>Not Known</v>
      </c>
      <c r="Z4286" t="e">
        <f t="shared" si="1000"/>
        <v>#VALUE!</v>
      </c>
      <c r="AB4286" t="str">
        <f t="shared" si="1001"/>
        <v>0</v>
      </c>
    </row>
    <row r="4287" spans="1:28" x14ac:dyDescent="0.3">
      <c r="A4287">
        <v>4285</v>
      </c>
      <c r="B4287" t="s">
        <v>8178</v>
      </c>
      <c r="C4287" t="str">
        <f t="shared" si="988"/>
        <v>Long</v>
      </c>
      <c r="D4287">
        <v>4.5</v>
      </c>
      <c r="F4287" s="1">
        <f t="shared" si="1002"/>
        <v>4.5</v>
      </c>
      <c r="G4287" s="1">
        <f t="shared" si="989"/>
        <v>4.5</v>
      </c>
      <c r="H4287">
        <f t="shared" si="990"/>
        <v>4.5</v>
      </c>
      <c r="I4287" t="s">
        <v>8142</v>
      </c>
      <c r="J4287" t="s">
        <v>22</v>
      </c>
      <c r="K4287" t="s">
        <v>3419</v>
      </c>
      <c r="L4287" t="str">
        <f t="shared" si="991"/>
        <v>Established</v>
      </c>
      <c r="N4287" s="2">
        <f t="shared" si="992"/>
        <v>23</v>
      </c>
      <c r="O4287" t="s">
        <v>230</v>
      </c>
      <c r="P4287" t="s">
        <v>1308</v>
      </c>
      <c r="Q4287" t="s">
        <v>315</v>
      </c>
      <c r="R4287" t="str">
        <f t="shared" si="993"/>
        <v>Great</v>
      </c>
      <c r="S4287" t="str">
        <f t="shared" si="994"/>
        <v>Great</v>
      </c>
      <c r="T4287" t="b">
        <f t="shared" si="995"/>
        <v>1</v>
      </c>
      <c r="U4287" t="b">
        <f t="shared" si="996"/>
        <v>1</v>
      </c>
      <c r="V4287" t="str">
        <f t="shared" si="997"/>
        <v>Top Company</v>
      </c>
      <c r="W4287" t="str">
        <f t="shared" si="998"/>
        <v>Don't Buy</v>
      </c>
      <c r="X4287" t="str">
        <f t="shared" si="999"/>
        <v>Not Known</v>
      </c>
      <c r="Z4287" t="str">
        <f t="shared" si="1000"/>
        <v>None</v>
      </c>
      <c r="AB4287" t="str">
        <f t="shared" si="1001"/>
        <v>0</v>
      </c>
    </row>
    <row r="4288" spans="1:28" x14ac:dyDescent="0.3">
      <c r="A4288">
        <v>4286</v>
      </c>
      <c r="B4288" t="s">
        <v>8179</v>
      </c>
      <c r="C4288" t="str">
        <f t="shared" si="988"/>
        <v>Long</v>
      </c>
      <c r="D4288">
        <v>4</v>
      </c>
      <c r="F4288" s="1">
        <f t="shared" si="1002"/>
        <v>4</v>
      </c>
      <c r="G4288" s="1">
        <f t="shared" si="989"/>
        <v>4</v>
      </c>
      <c r="H4288">
        <f t="shared" si="990"/>
        <v>4</v>
      </c>
      <c r="I4288" t="s">
        <v>8142</v>
      </c>
      <c r="J4288" t="s">
        <v>22</v>
      </c>
      <c r="K4288" t="s">
        <v>8180</v>
      </c>
      <c r="L4288" t="str">
        <f t="shared" si="991"/>
        <v>Established</v>
      </c>
      <c r="N4288" s="2">
        <f t="shared" si="992"/>
        <v>12</v>
      </c>
      <c r="O4288" t="s">
        <v>267</v>
      </c>
      <c r="P4288" t="s">
        <v>691</v>
      </c>
      <c r="Q4288" t="s">
        <v>28</v>
      </c>
      <c r="R4288" t="str">
        <f t="shared" si="993"/>
        <v>Average</v>
      </c>
      <c r="S4288" t="str">
        <f t="shared" si="994"/>
        <v xml:space="preserve"> </v>
      </c>
      <c r="T4288" t="b">
        <f t="shared" si="995"/>
        <v>0</v>
      </c>
      <c r="U4288" t="b">
        <f t="shared" si="996"/>
        <v>1</v>
      </c>
      <c r="V4288" t="str">
        <f t="shared" si="997"/>
        <v>Average Company</v>
      </c>
      <c r="W4288" t="str">
        <f t="shared" si="998"/>
        <v>Don't Buy</v>
      </c>
      <c r="X4288" t="str">
        <f t="shared" si="999"/>
        <v>Bombay Finance</v>
      </c>
      <c r="Z4288" t="str">
        <f t="shared" si="1000"/>
        <v>None</v>
      </c>
      <c r="AB4288" t="str">
        <f t="shared" si="1001"/>
        <v>500K</v>
      </c>
    </row>
    <row r="4289" spans="1:28" x14ac:dyDescent="0.3">
      <c r="A4289">
        <v>4287</v>
      </c>
      <c r="B4289" t="s">
        <v>8181</v>
      </c>
      <c r="C4289" t="str">
        <f t="shared" si="988"/>
        <v>Long</v>
      </c>
      <c r="D4289">
        <v>4.3</v>
      </c>
      <c r="F4289" s="1">
        <f t="shared" si="1002"/>
        <v>4.3</v>
      </c>
      <c r="G4289" s="1">
        <f t="shared" si="989"/>
        <v>4.3</v>
      </c>
      <c r="H4289">
        <f t="shared" si="990"/>
        <v>4.3</v>
      </c>
      <c r="I4289" t="s">
        <v>8142</v>
      </c>
      <c r="J4289" t="s">
        <v>22</v>
      </c>
      <c r="K4289" t="s">
        <v>3123</v>
      </c>
      <c r="L4289" t="str">
        <f t="shared" si="991"/>
        <v>Established</v>
      </c>
      <c r="N4289" s="2">
        <f t="shared" si="992"/>
        <v>15</v>
      </c>
      <c r="O4289" t="s">
        <v>84</v>
      </c>
      <c r="P4289" t="s">
        <v>691</v>
      </c>
      <c r="Q4289" t="s">
        <v>117</v>
      </c>
      <c r="R4289" t="str">
        <f t="shared" si="993"/>
        <v>Great</v>
      </c>
      <c r="S4289" t="str">
        <f t="shared" si="994"/>
        <v>Great</v>
      </c>
      <c r="T4289" t="b">
        <f t="shared" si="995"/>
        <v>1</v>
      </c>
      <c r="U4289" t="b">
        <f t="shared" si="996"/>
        <v>1</v>
      </c>
      <c r="V4289" t="str">
        <f t="shared" si="997"/>
        <v>Average Company</v>
      </c>
      <c r="W4289" t="str">
        <f t="shared" si="998"/>
        <v>Don't Buy</v>
      </c>
      <c r="X4289" t="str">
        <f t="shared" si="999"/>
        <v>Not Known</v>
      </c>
      <c r="Z4289" t="str">
        <f t="shared" si="1000"/>
        <v>None</v>
      </c>
      <c r="AB4289" t="str">
        <f t="shared" si="1001"/>
        <v>0</v>
      </c>
    </row>
    <row r="4290" spans="1:28" x14ac:dyDescent="0.3">
      <c r="A4290">
        <v>4288</v>
      </c>
      <c r="B4290" t="s">
        <v>8182</v>
      </c>
      <c r="C4290" t="str">
        <f t="shared" si="988"/>
        <v>Long</v>
      </c>
      <c r="D4290">
        <v>4</v>
      </c>
      <c r="F4290" s="1">
        <f t="shared" si="1002"/>
        <v>4</v>
      </c>
      <c r="G4290" s="1">
        <f t="shared" si="989"/>
        <v>4</v>
      </c>
      <c r="H4290">
        <f t="shared" si="990"/>
        <v>4</v>
      </c>
      <c r="I4290" t="s">
        <v>8142</v>
      </c>
      <c r="J4290" t="s">
        <v>22</v>
      </c>
      <c r="K4290" t="s">
        <v>3019</v>
      </c>
      <c r="L4290" t="str">
        <f t="shared" si="991"/>
        <v>Established</v>
      </c>
      <c r="N4290" s="2">
        <f t="shared" si="992"/>
        <v>13</v>
      </c>
      <c r="O4290" t="s">
        <v>299</v>
      </c>
      <c r="P4290" t="s">
        <v>683</v>
      </c>
      <c r="Q4290" t="s">
        <v>50</v>
      </c>
      <c r="R4290" t="str">
        <f t="shared" si="993"/>
        <v>Average</v>
      </c>
      <c r="S4290" t="str">
        <f t="shared" si="994"/>
        <v xml:space="preserve"> </v>
      </c>
      <c r="T4290" t="b">
        <f t="shared" si="995"/>
        <v>0</v>
      </c>
      <c r="U4290" t="b">
        <f t="shared" si="996"/>
        <v>1</v>
      </c>
      <c r="V4290" t="str">
        <f t="shared" si="997"/>
        <v>Average Company</v>
      </c>
      <c r="W4290" t="str">
        <f t="shared" si="998"/>
        <v>Don't Buy</v>
      </c>
      <c r="X4290" t="str">
        <f t="shared" si="999"/>
        <v>Not Known</v>
      </c>
      <c r="Z4290" t="str">
        <f t="shared" si="1000"/>
        <v>None</v>
      </c>
      <c r="AB4290" t="str">
        <f t="shared" si="1001"/>
        <v>0</v>
      </c>
    </row>
    <row r="4291" spans="1:28" x14ac:dyDescent="0.3">
      <c r="A4291">
        <v>4289</v>
      </c>
      <c r="B4291" t="s">
        <v>8183</v>
      </c>
      <c r="C4291" t="str">
        <f t="shared" ref="C4291:C4354" si="1003">IF(LEN(B4291)&gt;=10,"Long","Short")</f>
        <v>Long</v>
      </c>
      <c r="D4291">
        <v>4.2</v>
      </c>
      <c r="F4291" s="1">
        <f t="shared" si="1002"/>
        <v>4.2</v>
      </c>
      <c r="G4291" s="1">
        <f t="shared" ref="G4291:G4354" si="1004">IF(L4291="Startup",D4291+0.5,D4291)</f>
        <v>4.2</v>
      </c>
      <c r="H4291">
        <f t="shared" ref="H4291:H4354" si="1005">IF(L4291="Startup",D4291+0.1,D4291)</f>
        <v>4.2</v>
      </c>
      <c r="I4291" t="s">
        <v>8142</v>
      </c>
      <c r="J4291" t="s">
        <v>10</v>
      </c>
      <c r="K4291" t="s">
        <v>8184</v>
      </c>
      <c r="L4291" t="str">
        <f t="shared" ref="L4291:L4354" si="1006">IF(N4291&lt;10,"Startup","Established")</f>
        <v>Established</v>
      </c>
      <c r="N4291" s="2">
        <f t="shared" ref="N4291:N4354" si="1007">INT(LEFT(O4291,2))</f>
        <v>13</v>
      </c>
      <c r="O4291" t="s">
        <v>299</v>
      </c>
      <c r="P4291" t="s">
        <v>147</v>
      </c>
      <c r="Q4291" t="s">
        <v>254</v>
      </c>
      <c r="R4291" t="str">
        <f t="shared" ref="R4291:R4354" si="1008">IF(D4291&gt;4,"Great","Average")</f>
        <v>Great</v>
      </c>
      <c r="S4291" t="str">
        <f t="shared" ref="S4291:S4354" si="1009">IF(D4291&gt;4,"Great"," ")</f>
        <v>Great</v>
      </c>
      <c r="T4291" t="b">
        <f t="shared" ref="T4291:T4354" si="1010">AND(D4291:D14249&gt;4,N4291:N14249&gt;10)</f>
        <v>1</v>
      </c>
      <c r="U4291" t="b">
        <f t="shared" ref="U4291:U4354" si="1011">OR(D4291&gt;3.5,N4291&lt;10)</f>
        <v>1</v>
      </c>
      <c r="V4291" t="str">
        <f t="shared" ref="V4291:V4354" si="1012">IF(AND(D4291&gt;4,N4291&gt;20),"Top Company","Average Company")</f>
        <v>Average Company</v>
      </c>
      <c r="W4291" t="str">
        <f t="shared" ref="W4291:W4354" si="1013">IF(OR(LEFT(B4291,1)="T",LEFT(B4291,1)="G"),"Buy","Don't Buy")</f>
        <v>Don't Buy</v>
      </c>
      <c r="X4291" t="str">
        <f t="shared" ref="X4291:X4354" si="1014">IF(IF(Q4291="Financial Services",ISNUMBER(SEARCH("Mumbai",K4291))),"Bombay Finance","Not Known")</f>
        <v>Not Known</v>
      </c>
      <c r="Z4291" t="str">
        <f t="shared" ref="Z4291:Z4354" si="1015">IF(AND(OR(ISNUMBER(SEARCH("Bangalore",K4291)),ISNUMBER(SEARCH("Bengaluru",K4291)),ISNUMBER(SEARCH("Chennai",K4291))),N4291&lt;10),"Silicon Valley Startups","None")</f>
        <v>None</v>
      </c>
      <c r="AB4291" t="str">
        <f t="shared" ref="AB4291:AB4354" si="1016">IF(AND(OR(Q4291="IT Services &amp; Consulting",Q4291="Financial Services"),D4291&gt;4),"1Million",IF(AND(OR(Q4291="IT Services &amp; Consulting",Q4291="Financial Services"),D4291&lt;=4),"500K",IF(AND(Q4291="Telecom / ISP",D4291&gt;4),"800K","0")))</f>
        <v>0</v>
      </c>
    </row>
    <row r="4292" spans="1:28" x14ac:dyDescent="0.3">
      <c r="A4292">
        <v>4290</v>
      </c>
      <c r="B4292" t="s">
        <v>8185</v>
      </c>
      <c r="C4292" t="str">
        <f t="shared" si="1003"/>
        <v>Long</v>
      </c>
      <c r="D4292">
        <v>4.3</v>
      </c>
      <c r="F4292" s="1">
        <f t="shared" si="1002"/>
        <v>4.3</v>
      </c>
      <c r="G4292" s="1">
        <f t="shared" si="1004"/>
        <v>4.3</v>
      </c>
      <c r="H4292">
        <f t="shared" si="1005"/>
        <v>4.3</v>
      </c>
      <c r="I4292" t="s">
        <v>8142</v>
      </c>
      <c r="J4292" t="s">
        <v>22</v>
      </c>
      <c r="K4292" t="s">
        <v>125</v>
      </c>
      <c r="L4292" t="str">
        <f t="shared" si="1006"/>
        <v>Established</v>
      </c>
      <c r="N4292" s="2">
        <f t="shared" si="1007"/>
        <v>16</v>
      </c>
      <c r="O4292" t="s">
        <v>121</v>
      </c>
      <c r="P4292" t="s">
        <v>691</v>
      </c>
      <c r="Q4292" t="s">
        <v>28</v>
      </c>
      <c r="R4292" t="str">
        <f t="shared" si="1008"/>
        <v>Great</v>
      </c>
      <c r="S4292" t="str">
        <f t="shared" si="1009"/>
        <v>Great</v>
      </c>
      <c r="T4292" t="b">
        <f t="shared" si="1010"/>
        <v>1</v>
      </c>
      <c r="U4292" t="b">
        <f t="shared" si="1011"/>
        <v>1</v>
      </c>
      <c r="V4292" t="str">
        <f t="shared" si="1012"/>
        <v>Average Company</v>
      </c>
      <c r="W4292" t="str">
        <f t="shared" si="1013"/>
        <v>Don't Buy</v>
      </c>
      <c r="X4292" t="str">
        <f t="shared" si="1014"/>
        <v>Bombay Finance</v>
      </c>
      <c r="Z4292" t="str">
        <f t="shared" si="1015"/>
        <v>None</v>
      </c>
      <c r="AB4292" t="str">
        <f t="shared" si="1016"/>
        <v>1Million</v>
      </c>
    </row>
    <row r="4293" spans="1:28" x14ac:dyDescent="0.3">
      <c r="A4293">
        <v>4291</v>
      </c>
      <c r="B4293" t="s">
        <v>8186</v>
      </c>
      <c r="C4293" t="str">
        <f t="shared" si="1003"/>
        <v>Long</v>
      </c>
      <c r="D4293">
        <v>4.5</v>
      </c>
      <c r="F4293" s="1">
        <f t="shared" si="1002"/>
        <v>4.5</v>
      </c>
      <c r="G4293" s="1">
        <f t="shared" si="1004"/>
        <v>4.5</v>
      </c>
      <c r="H4293">
        <f t="shared" si="1005"/>
        <v>4.5</v>
      </c>
      <c r="I4293" t="s">
        <v>8142</v>
      </c>
      <c r="J4293" t="s">
        <v>22</v>
      </c>
      <c r="K4293" t="s">
        <v>8187</v>
      </c>
      <c r="L4293" t="str">
        <f t="shared" si="1006"/>
        <v>Established</v>
      </c>
      <c r="N4293" s="2">
        <f t="shared" si="1007"/>
        <v>25</v>
      </c>
      <c r="O4293" t="s">
        <v>54</v>
      </c>
      <c r="P4293" t="s">
        <v>683</v>
      </c>
      <c r="Q4293" t="s">
        <v>2258</v>
      </c>
      <c r="R4293" t="str">
        <f t="shared" si="1008"/>
        <v>Great</v>
      </c>
      <c r="S4293" t="str">
        <f t="shared" si="1009"/>
        <v>Great</v>
      </c>
      <c r="T4293" t="b">
        <f t="shared" si="1010"/>
        <v>1</v>
      </c>
      <c r="U4293" t="b">
        <f t="shared" si="1011"/>
        <v>1</v>
      </c>
      <c r="V4293" t="str">
        <f t="shared" si="1012"/>
        <v>Top Company</v>
      </c>
      <c r="W4293" t="str">
        <f t="shared" si="1013"/>
        <v>Don't Buy</v>
      </c>
      <c r="X4293" t="str">
        <f t="shared" si="1014"/>
        <v>Not Known</v>
      </c>
      <c r="Z4293" t="str">
        <f t="shared" si="1015"/>
        <v>None</v>
      </c>
      <c r="AB4293" t="str">
        <f t="shared" si="1016"/>
        <v>0</v>
      </c>
    </row>
    <row r="4294" spans="1:28" x14ac:dyDescent="0.3">
      <c r="A4294">
        <v>4292</v>
      </c>
      <c r="B4294" t="s">
        <v>8188</v>
      </c>
      <c r="C4294" t="str">
        <f t="shared" si="1003"/>
        <v>Long</v>
      </c>
      <c r="D4294">
        <v>4.5</v>
      </c>
      <c r="F4294" s="1">
        <f t="shared" si="1002"/>
        <v>4.5</v>
      </c>
      <c r="G4294" s="1">
        <f t="shared" si="1004"/>
        <v>4.5</v>
      </c>
      <c r="H4294">
        <f t="shared" si="1005"/>
        <v>4.5</v>
      </c>
      <c r="I4294" t="s">
        <v>8142</v>
      </c>
      <c r="J4294" t="s">
        <v>10</v>
      </c>
      <c r="K4294" t="s">
        <v>5803</v>
      </c>
      <c r="L4294" t="str">
        <f t="shared" si="1006"/>
        <v>Established</v>
      </c>
      <c r="N4294" s="2">
        <f t="shared" si="1007"/>
        <v>15</v>
      </c>
      <c r="O4294" t="s">
        <v>84</v>
      </c>
      <c r="P4294" t="s">
        <v>147</v>
      </c>
      <c r="Q4294" t="s">
        <v>85</v>
      </c>
      <c r="R4294" t="str">
        <f t="shared" si="1008"/>
        <v>Great</v>
      </c>
      <c r="S4294" t="str">
        <f t="shared" si="1009"/>
        <v>Great</v>
      </c>
      <c r="T4294" t="b">
        <f t="shared" si="1010"/>
        <v>1</v>
      </c>
      <c r="U4294" t="b">
        <f t="shared" si="1011"/>
        <v>1</v>
      </c>
      <c r="V4294" t="str">
        <f t="shared" si="1012"/>
        <v>Average Company</v>
      </c>
      <c r="W4294" t="str">
        <f t="shared" si="1013"/>
        <v>Don't Buy</v>
      </c>
      <c r="X4294" t="str">
        <f t="shared" si="1014"/>
        <v>Not Known</v>
      </c>
      <c r="Z4294" t="str">
        <f t="shared" si="1015"/>
        <v>None</v>
      </c>
      <c r="AB4294" t="str">
        <f t="shared" si="1016"/>
        <v>800K</v>
      </c>
    </row>
    <row r="4295" spans="1:28" x14ac:dyDescent="0.3">
      <c r="A4295">
        <v>4293</v>
      </c>
      <c r="B4295" t="s">
        <v>8189</v>
      </c>
      <c r="C4295" t="str">
        <f t="shared" si="1003"/>
        <v>Long</v>
      </c>
      <c r="D4295">
        <v>3.9</v>
      </c>
      <c r="F4295" s="1">
        <f t="shared" si="1002"/>
        <v>3.9</v>
      </c>
      <c r="G4295" s="1">
        <f t="shared" si="1004"/>
        <v>3.9</v>
      </c>
      <c r="H4295">
        <f t="shared" si="1005"/>
        <v>3.9</v>
      </c>
      <c r="I4295" t="s">
        <v>8142</v>
      </c>
      <c r="J4295" t="s">
        <v>22</v>
      </c>
      <c r="K4295" t="s">
        <v>8190</v>
      </c>
      <c r="L4295" t="str">
        <f t="shared" si="1006"/>
        <v>Established</v>
      </c>
      <c r="N4295" s="2">
        <f t="shared" si="1007"/>
        <v>73</v>
      </c>
      <c r="O4295" t="s">
        <v>406</v>
      </c>
      <c r="P4295" t="s">
        <v>147</v>
      </c>
      <c r="Q4295" t="s">
        <v>986</v>
      </c>
      <c r="R4295" t="str">
        <f t="shared" si="1008"/>
        <v>Average</v>
      </c>
      <c r="S4295" t="str">
        <f t="shared" si="1009"/>
        <v xml:space="preserve"> </v>
      </c>
      <c r="T4295" t="b">
        <f t="shared" si="1010"/>
        <v>0</v>
      </c>
      <c r="U4295" t="b">
        <f t="shared" si="1011"/>
        <v>1</v>
      </c>
      <c r="V4295" t="str">
        <f t="shared" si="1012"/>
        <v>Average Company</v>
      </c>
      <c r="W4295" t="str">
        <f t="shared" si="1013"/>
        <v>Don't Buy</v>
      </c>
      <c r="X4295" t="str">
        <f t="shared" si="1014"/>
        <v>Not Known</v>
      </c>
      <c r="Z4295" t="str">
        <f t="shared" si="1015"/>
        <v>None</v>
      </c>
      <c r="AB4295" t="str">
        <f t="shared" si="1016"/>
        <v>0</v>
      </c>
    </row>
    <row r="4296" spans="1:28" x14ac:dyDescent="0.3">
      <c r="A4296">
        <v>4294</v>
      </c>
      <c r="B4296" t="s">
        <v>8191</v>
      </c>
      <c r="C4296" t="str">
        <f t="shared" si="1003"/>
        <v>Long</v>
      </c>
      <c r="D4296">
        <v>4.0999999999999996</v>
      </c>
      <c r="F4296" s="1">
        <f t="shared" si="1002"/>
        <v>4.0999999999999996</v>
      </c>
      <c r="G4296" s="1">
        <f t="shared" si="1004"/>
        <v>4.0999999999999996</v>
      </c>
      <c r="H4296">
        <f t="shared" si="1005"/>
        <v>4.0999999999999996</v>
      </c>
      <c r="I4296" t="s">
        <v>8192</v>
      </c>
      <c r="J4296" t="s">
        <v>10</v>
      </c>
      <c r="K4296" t="s">
        <v>6456</v>
      </c>
      <c r="L4296" t="str">
        <f t="shared" si="1006"/>
        <v>Established</v>
      </c>
      <c r="N4296" s="2">
        <f t="shared" si="1007"/>
        <v>15</v>
      </c>
      <c r="O4296" t="s">
        <v>84</v>
      </c>
      <c r="P4296" t="s">
        <v>691</v>
      </c>
      <c r="Q4296" t="s">
        <v>1012</v>
      </c>
      <c r="R4296" t="str">
        <f t="shared" si="1008"/>
        <v>Great</v>
      </c>
      <c r="S4296" t="str">
        <f t="shared" si="1009"/>
        <v>Great</v>
      </c>
      <c r="T4296" t="b">
        <f t="shared" si="1010"/>
        <v>1</v>
      </c>
      <c r="U4296" t="b">
        <f t="shared" si="1011"/>
        <v>1</v>
      </c>
      <c r="V4296" t="str">
        <f t="shared" si="1012"/>
        <v>Average Company</v>
      </c>
      <c r="W4296" t="str">
        <f t="shared" si="1013"/>
        <v>Don't Buy</v>
      </c>
      <c r="X4296" t="str">
        <f t="shared" si="1014"/>
        <v>Not Known</v>
      </c>
      <c r="Z4296" t="str">
        <f t="shared" si="1015"/>
        <v>None</v>
      </c>
      <c r="AB4296" t="str">
        <f t="shared" si="1016"/>
        <v>0</v>
      </c>
    </row>
    <row r="4297" spans="1:28" x14ac:dyDescent="0.3">
      <c r="A4297">
        <v>4295</v>
      </c>
      <c r="B4297" t="s">
        <v>8193</v>
      </c>
      <c r="C4297" t="str">
        <f t="shared" si="1003"/>
        <v>Long</v>
      </c>
      <c r="D4297">
        <v>4</v>
      </c>
      <c r="F4297" s="1">
        <f t="shared" si="1002"/>
        <v>4</v>
      </c>
      <c r="G4297" s="1">
        <f t="shared" si="1004"/>
        <v>4</v>
      </c>
      <c r="H4297">
        <f t="shared" si="1005"/>
        <v>4</v>
      </c>
      <c r="I4297" t="s">
        <v>3665</v>
      </c>
      <c r="J4297" t="s">
        <v>22</v>
      </c>
      <c r="K4297" t="s">
        <v>7490</v>
      </c>
      <c r="L4297" t="str">
        <f t="shared" si="1006"/>
        <v>Established</v>
      </c>
      <c r="N4297" s="2">
        <f t="shared" si="1007"/>
        <v>53</v>
      </c>
      <c r="O4297" t="s">
        <v>500</v>
      </c>
      <c r="P4297" t="s">
        <v>2884</v>
      </c>
      <c r="Q4297" t="s">
        <v>315</v>
      </c>
      <c r="R4297" t="str">
        <f t="shared" si="1008"/>
        <v>Average</v>
      </c>
      <c r="S4297" t="str">
        <f t="shared" si="1009"/>
        <v xml:space="preserve"> </v>
      </c>
      <c r="T4297" t="b">
        <f t="shared" si="1010"/>
        <v>0</v>
      </c>
      <c r="U4297" t="b">
        <f t="shared" si="1011"/>
        <v>1</v>
      </c>
      <c r="V4297" t="str">
        <f t="shared" si="1012"/>
        <v>Average Company</v>
      </c>
      <c r="W4297" t="str">
        <f t="shared" si="1013"/>
        <v>Don't Buy</v>
      </c>
      <c r="X4297" t="str">
        <f t="shared" si="1014"/>
        <v>Not Known</v>
      </c>
      <c r="Z4297" t="str">
        <f t="shared" si="1015"/>
        <v>None</v>
      </c>
      <c r="AB4297" t="str">
        <f t="shared" si="1016"/>
        <v>0</v>
      </c>
    </row>
    <row r="4298" spans="1:28" x14ac:dyDescent="0.3">
      <c r="A4298">
        <v>4296</v>
      </c>
      <c r="B4298" t="s">
        <v>8194</v>
      </c>
      <c r="C4298" t="str">
        <f t="shared" si="1003"/>
        <v>Short</v>
      </c>
      <c r="D4298">
        <v>4.4000000000000004</v>
      </c>
      <c r="F4298" s="1">
        <f t="shared" si="1002"/>
        <v>4.4000000000000004</v>
      </c>
      <c r="G4298" s="1">
        <f t="shared" si="1004"/>
        <v>4.4000000000000004</v>
      </c>
      <c r="H4298">
        <f t="shared" si="1005"/>
        <v>4.4000000000000004</v>
      </c>
      <c r="I4298" t="s">
        <v>7732</v>
      </c>
      <c r="J4298" t="s">
        <v>22</v>
      </c>
      <c r="K4298" t="s">
        <v>8195</v>
      </c>
      <c r="L4298" t="str">
        <f t="shared" si="1006"/>
        <v>Established</v>
      </c>
      <c r="N4298" s="2">
        <f t="shared" si="1007"/>
        <v>15</v>
      </c>
      <c r="O4298" t="s">
        <v>84</v>
      </c>
      <c r="P4298" t="s">
        <v>75</v>
      </c>
      <c r="Q4298" t="s">
        <v>44</v>
      </c>
      <c r="R4298" t="str">
        <f t="shared" si="1008"/>
        <v>Great</v>
      </c>
      <c r="S4298" t="str">
        <f t="shared" si="1009"/>
        <v>Great</v>
      </c>
      <c r="T4298" t="b">
        <f t="shared" si="1010"/>
        <v>1</v>
      </c>
      <c r="U4298" t="b">
        <f t="shared" si="1011"/>
        <v>1</v>
      </c>
      <c r="V4298" t="str">
        <f t="shared" si="1012"/>
        <v>Average Company</v>
      </c>
      <c r="W4298" t="str">
        <f t="shared" si="1013"/>
        <v>Don't Buy</v>
      </c>
      <c r="X4298" t="str">
        <f t="shared" si="1014"/>
        <v>Not Known</v>
      </c>
      <c r="Z4298" t="str">
        <f t="shared" si="1015"/>
        <v>None</v>
      </c>
      <c r="AB4298" t="str">
        <f t="shared" si="1016"/>
        <v>0</v>
      </c>
    </row>
    <row r="4299" spans="1:28" x14ac:dyDescent="0.3">
      <c r="A4299">
        <v>4297</v>
      </c>
      <c r="B4299" t="s">
        <v>8196</v>
      </c>
      <c r="C4299" t="str">
        <f t="shared" si="1003"/>
        <v>Long</v>
      </c>
      <c r="D4299">
        <v>4.0999999999999996</v>
      </c>
      <c r="F4299" s="1">
        <f t="shared" si="1002"/>
        <v>4.0999999999999996</v>
      </c>
      <c r="G4299" s="1">
        <f t="shared" si="1004"/>
        <v>4.0999999999999996</v>
      </c>
      <c r="H4299">
        <f t="shared" si="1005"/>
        <v>4.0999999999999996</v>
      </c>
      <c r="I4299" t="s">
        <v>8197</v>
      </c>
      <c r="J4299" t="s">
        <v>22</v>
      </c>
      <c r="K4299" t="s">
        <v>6289</v>
      </c>
      <c r="L4299" t="str">
        <f t="shared" si="1006"/>
        <v>Established</v>
      </c>
      <c r="N4299" s="2">
        <f t="shared" si="1007"/>
        <v>15</v>
      </c>
      <c r="O4299" t="s">
        <v>84</v>
      </c>
      <c r="P4299" t="s">
        <v>683</v>
      </c>
      <c r="Q4299" t="s">
        <v>2938</v>
      </c>
      <c r="R4299" t="str">
        <f t="shared" si="1008"/>
        <v>Great</v>
      </c>
      <c r="S4299" t="str">
        <f t="shared" si="1009"/>
        <v>Great</v>
      </c>
      <c r="T4299" t="b">
        <f t="shared" si="1010"/>
        <v>1</v>
      </c>
      <c r="U4299" t="b">
        <f t="shared" si="1011"/>
        <v>1</v>
      </c>
      <c r="V4299" t="str">
        <f t="shared" si="1012"/>
        <v>Average Company</v>
      </c>
      <c r="W4299" t="str">
        <f t="shared" si="1013"/>
        <v>Don't Buy</v>
      </c>
      <c r="X4299" t="str">
        <f t="shared" si="1014"/>
        <v>Not Known</v>
      </c>
      <c r="Z4299" t="str">
        <f t="shared" si="1015"/>
        <v>None</v>
      </c>
      <c r="AB4299" t="str">
        <f t="shared" si="1016"/>
        <v>0</v>
      </c>
    </row>
    <row r="4300" spans="1:28" x14ac:dyDescent="0.3">
      <c r="A4300">
        <v>4298</v>
      </c>
      <c r="B4300" t="s">
        <v>8198</v>
      </c>
      <c r="C4300" t="str">
        <f t="shared" si="1003"/>
        <v>Long</v>
      </c>
      <c r="D4300">
        <v>3.7</v>
      </c>
      <c r="F4300" s="1">
        <f t="shared" si="1002"/>
        <v>3.7</v>
      </c>
      <c r="G4300" s="1">
        <f t="shared" si="1004"/>
        <v>3.7</v>
      </c>
      <c r="H4300">
        <f t="shared" si="1005"/>
        <v>3.7</v>
      </c>
      <c r="I4300" t="s">
        <v>8197</v>
      </c>
      <c r="J4300" t="s">
        <v>22</v>
      </c>
      <c r="K4300" t="s">
        <v>7678</v>
      </c>
      <c r="L4300" t="str">
        <f t="shared" si="1006"/>
        <v>Established</v>
      </c>
      <c r="N4300" s="2">
        <f t="shared" si="1007"/>
        <v>40</v>
      </c>
      <c r="O4300" t="s">
        <v>375</v>
      </c>
      <c r="P4300" t="s">
        <v>1308</v>
      </c>
      <c r="Q4300" t="s">
        <v>117</v>
      </c>
      <c r="R4300" t="str">
        <f t="shared" si="1008"/>
        <v>Average</v>
      </c>
      <c r="S4300" t="str">
        <f t="shared" si="1009"/>
        <v xml:space="preserve"> </v>
      </c>
      <c r="T4300" t="b">
        <f t="shared" si="1010"/>
        <v>0</v>
      </c>
      <c r="U4300" t="b">
        <f t="shared" si="1011"/>
        <v>1</v>
      </c>
      <c r="V4300" t="str">
        <f t="shared" si="1012"/>
        <v>Average Company</v>
      </c>
      <c r="W4300" t="str">
        <f t="shared" si="1013"/>
        <v>Don't Buy</v>
      </c>
      <c r="X4300" t="str">
        <f t="shared" si="1014"/>
        <v>Not Known</v>
      </c>
      <c r="Z4300" t="str">
        <f t="shared" si="1015"/>
        <v>None</v>
      </c>
      <c r="AB4300" t="str">
        <f t="shared" si="1016"/>
        <v>0</v>
      </c>
    </row>
    <row r="4301" spans="1:28" x14ac:dyDescent="0.3">
      <c r="A4301">
        <v>4299</v>
      </c>
      <c r="B4301" t="s">
        <v>8199</v>
      </c>
      <c r="C4301" t="str">
        <f t="shared" si="1003"/>
        <v>Short</v>
      </c>
      <c r="D4301">
        <v>4.0999999999999996</v>
      </c>
      <c r="F4301" s="1">
        <f t="shared" si="1002"/>
        <v>4.0999999999999996</v>
      </c>
      <c r="G4301" s="1">
        <f t="shared" si="1004"/>
        <v>4.0999999999999996</v>
      </c>
      <c r="H4301">
        <f t="shared" si="1005"/>
        <v>4.0999999999999996</v>
      </c>
      <c r="I4301" t="s">
        <v>8197</v>
      </c>
      <c r="J4301" t="s">
        <v>22</v>
      </c>
      <c r="K4301" t="s">
        <v>8200</v>
      </c>
      <c r="L4301" t="str">
        <f t="shared" si="1006"/>
        <v>Established</v>
      </c>
      <c r="N4301" s="2">
        <f t="shared" si="1007"/>
        <v>60</v>
      </c>
      <c r="O4301" t="s">
        <v>432</v>
      </c>
      <c r="P4301" t="s">
        <v>147</v>
      </c>
      <c r="Q4301" t="s">
        <v>80</v>
      </c>
      <c r="R4301" t="str">
        <f t="shared" si="1008"/>
        <v>Great</v>
      </c>
      <c r="S4301" t="str">
        <f t="shared" si="1009"/>
        <v>Great</v>
      </c>
      <c r="T4301" t="b">
        <f t="shared" si="1010"/>
        <v>1</v>
      </c>
      <c r="U4301" t="b">
        <f t="shared" si="1011"/>
        <v>1</v>
      </c>
      <c r="V4301" t="str">
        <f t="shared" si="1012"/>
        <v>Top Company</v>
      </c>
      <c r="W4301" t="str">
        <f t="shared" si="1013"/>
        <v>Don't Buy</v>
      </c>
      <c r="X4301" t="str">
        <f t="shared" si="1014"/>
        <v>Not Known</v>
      </c>
      <c r="Z4301" t="str">
        <f t="shared" si="1015"/>
        <v>None</v>
      </c>
      <c r="AB4301" t="str">
        <f t="shared" si="1016"/>
        <v>0</v>
      </c>
    </row>
    <row r="4302" spans="1:28" x14ac:dyDescent="0.3">
      <c r="A4302">
        <v>4300</v>
      </c>
      <c r="B4302" t="s">
        <v>8201</v>
      </c>
      <c r="C4302" t="str">
        <f t="shared" si="1003"/>
        <v>Long</v>
      </c>
      <c r="D4302">
        <v>3.6</v>
      </c>
      <c r="F4302" s="1">
        <f t="shared" si="1002"/>
        <v>3.6</v>
      </c>
      <c r="G4302" s="1">
        <f t="shared" si="1004"/>
        <v>3.6</v>
      </c>
      <c r="H4302">
        <f t="shared" si="1005"/>
        <v>3.6</v>
      </c>
      <c r="I4302" t="s">
        <v>8197</v>
      </c>
      <c r="J4302" t="s">
        <v>22</v>
      </c>
      <c r="K4302" t="s">
        <v>125</v>
      </c>
      <c r="L4302" t="str">
        <f t="shared" si="1006"/>
        <v>Established</v>
      </c>
      <c r="N4302" s="2">
        <f t="shared" si="1007"/>
        <v>31</v>
      </c>
      <c r="O4302" t="s">
        <v>58</v>
      </c>
      <c r="P4302" t="s">
        <v>147</v>
      </c>
      <c r="Q4302" t="s">
        <v>773</v>
      </c>
      <c r="R4302" t="str">
        <f t="shared" si="1008"/>
        <v>Average</v>
      </c>
      <c r="S4302" t="str">
        <f t="shared" si="1009"/>
        <v xml:space="preserve"> </v>
      </c>
      <c r="T4302" t="b">
        <f t="shared" si="1010"/>
        <v>0</v>
      </c>
      <c r="U4302" t="b">
        <f t="shared" si="1011"/>
        <v>1</v>
      </c>
      <c r="V4302" t="str">
        <f t="shared" si="1012"/>
        <v>Average Company</v>
      </c>
      <c r="W4302" t="str">
        <f t="shared" si="1013"/>
        <v>Don't Buy</v>
      </c>
      <c r="X4302" t="str">
        <f t="shared" si="1014"/>
        <v>Not Known</v>
      </c>
      <c r="Z4302" t="str">
        <f t="shared" si="1015"/>
        <v>None</v>
      </c>
      <c r="AB4302" t="str">
        <f t="shared" si="1016"/>
        <v>0</v>
      </c>
    </row>
    <row r="4303" spans="1:28" x14ac:dyDescent="0.3">
      <c r="A4303">
        <v>4301</v>
      </c>
      <c r="B4303" t="s">
        <v>8202</v>
      </c>
      <c r="C4303" t="str">
        <f t="shared" si="1003"/>
        <v>Long</v>
      </c>
      <c r="D4303">
        <v>3.8</v>
      </c>
      <c r="F4303" s="1">
        <f t="shared" si="1002"/>
        <v>3.8</v>
      </c>
      <c r="G4303" s="1">
        <f t="shared" si="1004"/>
        <v>3.8</v>
      </c>
      <c r="H4303">
        <f t="shared" si="1005"/>
        <v>3.8</v>
      </c>
      <c r="I4303" t="s">
        <v>8197</v>
      </c>
      <c r="J4303" t="s">
        <v>22</v>
      </c>
      <c r="K4303" t="s">
        <v>4086</v>
      </c>
      <c r="L4303" t="str">
        <f t="shared" si="1006"/>
        <v>Established</v>
      </c>
      <c r="N4303" s="2">
        <f t="shared" si="1007"/>
        <v>16</v>
      </c>
      <c r="O4303" t="s">
        <v>121</v>
      </c>
      <c r="P4303" t="s">
        <v>2884</v>
      </c>
      <c r="Q4303" t="s">
        <v>117</v>
      </c>
      <c r="R4303" t="str">
        <f t="shared" si="1008"/>
        <v>Average</v>
      </c>
      <c r="S4303" t="str">
        <f t="shared" si="1009"/>
        <v xml:space="preserve"> </v>
      </c>
      <c r="T4303" t="b">
        <f t="shared" si="1010"/>
        <v>0</v>
      </c>
      <c r="U4303" t="b">
        <f t="shared" si="1011"/>
        <v>1</v>
      </c>
      <c r="V4303" t="str">
        <f t="shared" si="1012"/>
        <v>Average Company</v>
      </c>
      <c r="W4303" t="str">
        <f t="shared" si="1013"/>
        <v>Don't Buy</v>
      </c>
      <c r="X4303" t="str">
        <f t="shared" si="1014"/>
        <v>Not Known</v>
      </c>
      <c r="Z4303" t="str">
        <f t="shared" si="1015"/>
        <v>None</v>
      </c>
      <c r="AB4303" t="str">
        <f t="shared" si="1016"/>
        <v>0</v>
      </c>
    </row>
    <row r="4304" spans="1:28" x14ac:dyDescent="0.3">
      <c r="A4304">
        <v>4302</v>
      </c>
      <c r="B4304" t="s">
        <v>8203</v>
      </c>
      <c r="C4304" t="str">
        <f t="shared" si="1003"/>
        <v>Long</v>
      </c>
      <c r="D4304">
        <v>4.0999999999999996</v>
      </c>
      <c r="F4304" s="1">
        <f t="shared" si="1002"/>
        <v>4.0999999999999996</v>
      </c>
      <c r="G4304" s="1">
        <f t="shared" si="1004"/>
        <v>4.0999999999999996</v>
      </c>
      <c r="H4304">
        <f t="shared" si="1005"/>
        <v>4.0999999999999996</v>
      </c>
      <c r="I4304" t="s">
        <v>8197</v>
      </c>
      <c r="J4304" t="s">
        <v>22</v>
      </c>
      <c r="K4304" t="s">
        <v>8204</v>
      </c>
      <c r="L4304" t="str">
        <f t="shared" si="1006"/>
        <v>Established</v>
      </c>
      <c r="N4304" s="2">
        <f t="shared" si="1007"/>
        <v>19</v>
      </c>
      <c r="O4304" t="s">
        <v>100</v>
      </c>
      <c r="P4304" t="s">
        <v>683</v>
      </c>
      <c r="Q4304" t="s">
        <v>50</v>
      </c>
      <c r="R4304" t="str">
        <f t="shared" si="1008"/>
        <v>Great</v>
      </c>
      <c r="S4304" t="str">
        <f t="shared" si="1009"/>
        <v>Great</v>
      </c>
      <c r="T4304" t="b">
        <f t="shared" si="1010"/>
        <v>1</v>
      </c>
      <c r="U4304" t="b">
        <f t="shared" si="1011"/>
        <v>1</v>
      </c>
      <c r="V4304" t="str">
        <f t="shared" si="1012"/>
        <v>Average Company</v>
      </c>
      <c r="W4304" t="str">
        <f t="shared" si="1013"/>
        <v>Don't Buy</v>
      </c>
      <c r="X4304" t="str">
        <f t="shared" si="1014"/>
        <v>Not Known</v>
      </c>
      <c r="Z4304" t="str">
        <f t="shared" si="1015"/>
        <v>None</v>
      </c>
      <c r="AB4304" t="str">
        <f t="shared" si="1016"/>
        <v>0</v>
      </c>
    </row>
    <row r="4305" spans="1:28" x14ac:dyDescent="0.3">
      <c r="A4305">
        <v>4303</v>
      </c>
      <c r="B4305" t="s">
        <v>8205</v>
      </c>
      <c r="C4305" t="str">
        <f t="shared" si="1003"/>
        <v>Short</v>
      </c>
      <c r="D4305">
        <v>3.5</v>
      </c>
      <c r="F4305" s="1">
        <f t="shared" si="1002"/>
        <v>4</v>
      </c>
      <c r="G4305" s="1">
        <f t="shared" si="1004"/>
        <v>4</v>
      </c>
      <c r="H4305">
        <f t="shared" si="1005"/>
        <v>3.6</v>
      </c>
      <c r="I4305" t="s">
        <v>8197</v>
      </c>
      <c r="J4305" t="s">
        <v>22</v>
      </c>
      <c r="K4305" t="s">
        <v>2584</v>
      </c>
      <c r="L4305" t="str">
        <f t="shared" si="1006"/>
        <v>Startup</v>
      </c>
      <c r="N4305" s="2">
        <f t="shared" si="1007"/>
        <v>9</v>
      </c>
      <c r="O4305" t="s">
        <v>331</v>
      </c>
      <c r="P4305" t="s">
        <v>683</v>
      </c>
      <c r="Q4305" t="s">
        <v>1278</v>
      </c>
      <c r="R4305" t="str">
        <f t="shared" si="1008"/>
        <v>Average</v>
      </c>
      <c r="S4305" t="str">
        <f t="shared" si="1009"/>
        <v xml:space="preserve"> </v>
      </c>
      <c r="T4305" t="b">
        <f t="shared" si="1010"/>
        <v>0</v>
      </c>
      <c r="U4305" t="b">
        <f t="shared" si="1011"/>
        <v>1</v>
      </c>
      <c r="V4305" t="str">
        <f t="shared" si="1012"/>
        <v>Average Company</v>
      </c>
      <c r="W4305" t="str">
        <f t="shared" si="1013"/>
        <v>Don't Buy</v>
      </c>
      <c r="X4305" t="str">
        <f t="shared" si="1014"/>
        <v>Not Known</v>
      </c>
      <c r="Z4305" t="str">
        <f t="shared" si="1015"/>
        <v>None</v>
      </c>
      <c r="AB4305" t="str">
        <f t="shared" si="1016"/>
        <v>0</v>
      </c>
    </row>
    <row r="4306" spans="1:28" x14ac:dyDescent="0.3">
      <c r="A4306">
        <v>4304</v>
      </c>
      <c r="B4306" t="s">
        <v>8206</v>
      </c>
      <c r="C4306" t="str">
        <f t="shared" si="1003"/>
        <v>Short</v>
      </c>
      <c r="D4306">
        <v>4.3</v>
      </c>
      <c r="F4306" s="1">
        <f t="shared" si="1002"/>
        <v>4.3</v>
      </c>
      <c r="G4306" s="1">
        <f t="shared" si="1004"/>
        <v>4.3</v>
      </c>
      <c r="H4306">
        <f t="shared" si="1005"/>
        <v>4.3</v>
      </c>
      <c r="I4306" t="s">
        <v>8197</v>
      </c>
      <c r="J4306" t="s">
        <v>22</v>
      </c>
      <c r="K4306" t="s">
        <v>5795</v>
      </c>
      <c r="L4306" t="str">
        <f t="shared" si="1006"/>
        <v>Established</v>
      </c>
      <c r="N4306" s="2">
        <f t="shared" si="1007"/>
        <v>30</v>
      </c>
      <c r="O4306" t="s">
        <v>604</v>
      </c>
      <c r="P4306" t="s">
        <v>691</v>
      </c>
      <c r="Q4306" t="s">
        <v>243</v>
      </c>
      <c r="R4306" t="str">
        <f t="shared" si="1008"/>
        <v>Great</v>
      </c>
      <c r="S4306" t="str">
        <f t="shared" si="1009"/>
        <v>Great</v>
      </c>
      <c r="T4306" t="b">
        <f t="shared" si="1010"/>
        <v>1</v>
      </c>
      <c r="U4306" t="b">
        <f t="shared" si="1011"/>
        <v>1</v>
      </c>
      <c r="V4306" t="str">
        <f t="shared" si="1012"/>
        <v>Top Company</v>
      </c>
      <c r="W4306" t="str">
        <f t="shared" si="1013"/>
        <v>Don't Buy</v>
      </c>
      <c r="X4306" t="str">
        <f t="shared" si="1014"/>
        <v>Not Known</v>
      </c>
      <c r="Z4306" t="str">
        <f t="shared" si="1015"/>
        <v>None</v>
      </c>
      <c r="AB4306" t="str">
        <f t="shared" si="1016"/>
        <v>0</v>
      </c>
    </row>
    <row r="4307" spans="1:28" x14ac:dyDescent="0.3">
      <c r="A4307">
        <v>4305</v>
      </c>
      <c r="B4307" t="s">
        <v>8207</v>
      </c>
      <c r="C4307" t="str">
        <f t="shared" si="1003"/>
        <v>Long</v>
      </c>
      <c r="D4307">
        <v>3.5</v>
      </c>
      <c r="F4307" s="1">
        <f t="shared" si="1002"/>
        <v>3.5</v>
      </c>
      <c r="G4307" s="1">
        <f t="shared" si="1004"/>
        <v>3.5</v>
      </c>
      <c r="H4307">
        <f t="shared" si="1005"/>
        <v>3.5</v>
      </c>
      <c r="I4307" t="s">
        <v>8197</v>
      </c>
      <c r="J4307" t="s">
        <v>22</v>
      </c>
      <c r="K4307" t="s">
        <v>8208</v>
      </c>
      <c r="L4307" t="str">
        <f t="shared" si="1006"/>
        <v>Established</v>
      </c>
      <c r="N4307" s="2">
        <f t="shared" si="1007"/>
        <v>51</v>
      </c>
      <c r="O4307" t="s">
        <v>688</v>
      </c>
      <c r="P4307" t="s">
        <v>1308</v>
      </c>
      <c r="Q4307" t="s">
        <v>105</v>
      </c>
      <c r="R4307" t="str">
        <f t="shared" si="1008"/>
        <v>Average</v>
      </c>
      <c r="S4307" t="str">
        <f t="shared" si="1009"/>
        <v xml:space="preserve"> </v>
      </c>
      <c r="T4307" t="b">
        <f t="shared" si="1010"/>
        <v>0</v>
      </c>
      <c r="U4307" t="b">
        <f t="shared" si="1011"/>
        <v>0</v>
      </c>
      <c r="V4307" t="str">
        <f t="shared" si="1012"/>
        <v>Average Company</v>
      </c>
      <c r="W4307" t="str">
        <f t="shared" si="1013"/>
        <v>Don't Buy</v>
      </c>
      <c r="X4307" t="str">
        <f t="shared" si="1014"/>
        <v>Not Known</v>
      </c>
      <c r="Z4307" t="str">
        <f t="shared" si="1015"/>
        <v>None</v>
      </c>
      <c r="AB4307" t="str">
        <f t="shared" si="1016"/>
        <v>0</v>
      </c>
    </row>
    <row r="4308" spans="1:28" x14ac:dyDescent="0.3">
      <c r="A4308">
        <v>4306</v>
      </c>
      <c r="B4308" t="s">
        <v>8209</v>
      </c>
      <c r="C4308" t="str">
        <f t="shared" si="1003"/>
        <v>Long</v>
      </c>
      <c r="D4308">
        <v>3.7</v>
      </c>
      <c r="F4308" s="1">
        <f t="shared" si="1002"/>
        <v>3.7</v>
      </c>
      <c r="G4308" s="1">
        <f t="shared" si="1004"/>
        <v>3.7</v>
      </c>
      <c r="H4308">
        <f t="shared" si="1005"/>
        <v>3.7</v>
      </c>
      <c r="I4308" t="s">
        <v>8197</v>
      </c>
      <c r="J4308" t="s">
        <v>22</v>
      </c>
      <c r="K4308" t="s">
        <v>8210</v>
      </c>
      <c r="L4308" t="str">
        <f t="shared" si="1006"/>
        <v>Established</v>
      </c>
      <c r="N4308" s="2">
        <f t="shared" si="1007"/>
        <v>76</v>
      </c>
      <c r="O4308" t="s">
        <v>671</v>
      </c>
      <c r="P4308" t="s">
        <v>683</v>
      </c>
      <c r="Q4308" t="s">
        <v>117</v>
      </c>
      <c r="R4308" t="str">
        <f t="shared" si="1008"/>
        <v>Average</v>
      </c>
      <c r="S4308" t="str">
        <f t="shared" si="1009"/>
        <v xml:space="preserve"> </v>
      </c>
      <c r="T4308" t="b">
        <f t="shared" si="1010"/>
        <v>0</v>
      </c>
      <c r="U4308" t="b">
        <f t="shared" si="1011"/>
        <v>1</v>
      </c>
      <c r="V4308" t="str">
        <f t="shared" si="1012"/>
        <v>Average Company</v>
      </c>
      <c r="W4308" t="str">
        <f t="shared" si="1013"/>
        <v>Don't Buy</v>
      </c>
      <c r="X4308" t="str">
        <f t="shared" si="1014"/>
        <v>Not Known</v>
      </c>
      <c r="Z4308" t="str">
        <f t="shared" si="1015"/>
        <v>None</v>
      </c>
      <c r="AB4308" t="str">
        <f t="shared" si="1016"/>
        <v>0</v>
      </c>
    </row>
    <row r="4309" spans="1:28" x14ac:dyDescent="0.3">
      <c r="A4309">
        <v>4307</v>
      </c>
      <c r="B4309" t="s">
        <v>8211</v>
      </c>
      <c r="C4309" t="str">
        <f t="shared" si="1003"/>
        <v>Long</v>
      </c>
      <c r="D4309">
        <v>3.5</v>
      </c>
      <c r="F4309" s="1">
        <f t="shared" ref="F4309:F4372" si="1017">IF(N4309&lt;10,IF(D4309+0.5&gt;5,5,D4309+0.5),D4309)</f>
        <v>3.5</v>
      </c>
      <c r="G4309" s="1">
        <f t="shared" si="1004"/>
        <v>3.5</v>
      </c>
      <c r="H4309">
        <f t="shared" si="1005"/>
        <v>3.5</v>
      </c>
      <c r="I4309" t="s">
        <v>8197</v>
      </c>
      <c r="J4309" t="s">
        <v>10</v>
      </c>
      <c r="K4309" t="s">
        <v>8212</v>
      </c>
      <c r="L4309" t="str">
        <f t="shared" si="1006"/>
        <v>Established</v>
      </c>
      <c r="N4309" s="2">
        <f t="shared" si="1007"/>
        <v>55</v>
      </c>
      <c r="O4309" t="s">
        <v>43</v>
      </c>
      <c r="P4309" t="s">
        <v>1261</v>
      </c>
      <c r="Q4309" t="s">
        <v>28</v>
      </c>
      <c r="R4309" t="str">
        <f t="shared" si="1008"/>
        <v>Average</v>
      </c>
      <c r="S4309" t="str">
        <f t="shared" si="1009"/>
        <v xml:space="preserve"> </v>
      </c>
      <c r="T4309" t="b">
        <f t="shared" si="1010"/>
        <v>0</v>
      </c>
      <c r="U4309" t="b">
        <f t="shared" si="1011"/>
        <v>0</v>
      </c>
      <c r="V4309" t="str">
        <f t="shared" si="1012"/>
        <v>Average Company</v>
      </c>
      <c r="W4309" t="str">
        <f t="shared" si="1013"/>
        <v>Don't Buy</v>
      </c>
      <c r="X4309" t="str">
        <f t="shared" si="1014"/>
        <v>Not Known</v>
      </c>
      <c r="Z4309" t="str">
        <f t="shared" si="1015"/>
        <v>None</v>
      </c>
      <c r="AB4309" t="str">
        <f t="shared" si="1016"/>
        <v>500K</v>
      </c>
    </row>
    <row r="4310" spans="1:28" x14ac:dyDescent="0.3">
      <c r="A4310">
        <v>4308</v>
      </c>
      <c r="B4310" t="s">
        <v>8213</v>
      </c>
      <c r="C4310" t="str">
        <f t="shared" si="1003"/>
        <v>Long</v>
      </c>
      <c r="D4310">
        <v>3.9</v>
      </c>
      <c r="F4310" s="1">
        <f t="shared" si="1017"/>
        <v>3.9</v>
      </c>
      <c r="G4310" s="1">
        <f t="shared" si="1004"/>
        <v>3.9</v>
      </c>
      <c r="H4310">
        <f t="shared" si="1005"/>
        <v>3.9</v>
      </c>
      <c r="I4310" t="s">
        <v>8197</v>
      </c>
      <c r="J4310" t="s">
        <v>22</v>
      </c>
      <c r="K4310" t="s">
        <v>3273</v>
      </c>
      <c r="L4310" t="str">
        <f t="shared" si="1006"/>
        <v>Established</v>
      </c>
      <c r="N4310" s="2">
        <f t="shared" si="1007"/>
        <v>32</v>
      </c>
      <c r="O4310" t="s">
        <v>368</v>
      </c>
      <c r="P4310" t="s">
        <v>1308</v>
      </c>
      <c r="Q4310" t="s">
        <v>372</v>
      </c>
      <c r="R4310" t="str">
        <f t="shared" si="1008"/>
        <v>Average</v>
      </c>
      <c r="S4310" t="str">
        <f t="shared" si="1009"/>
        <v xml:space="preserve"> </v>
      </c>
      <c r="T4310" t="b">
        <f t="shared" si="1010"/>
        <v>0</v>
      </c>
      <c r="U4310" t="b">
        <f t="shared" si="1011"/>
        <v>1</v>
      </c>
      <c r="V4310" t="str">
        <f t="shared" si="1012"/>
        <v>Average Company</v>
      </c>
      <c r="W4310" t="str">
        <f t="shared" si="1013"/>
        <v>Don't Buy</v>
      </c>
      <c r="X4310" t="str">
        <f t="shared" si="1014"/>
        <v>Not Known</v>
      </c>
      <c r="Z4310" t="str">
        <f t="shared" si="1015"/>
        <v>None</v>
      </c>
      <c r="AB4310" t="str">
        <f t="shared" si="1016"/>
        <v>0</v>
      </c>
    </row>
    <row r="4311" spans="1:28" x14ac:dyDescent="0.3">
      <c r="A4311">
        <v>4309</v>
      </c>
      <c r="B4311" t="s">
        <v>8214</v>
      </c>
      <c r="C4311" t="str">
        <f t="shared" si="1003"/>
        <v>Long</v>
      </c>
      <c r="D4311">
        <v>3.6</v>
      </c>
      <c r="F4311" s="1">
        <f t="shared" si="1017"/>
        <v>3.6</v>
      </c>
      <c r="G4311" s="1">
        <f t="shared" si="1004"/>
        <v>3.6</v>
      </c>
      <c r="H4311">
        <f t="shared" si="1005"/>
        <v>3.6</v>
      </c>
      <c r="I4311" t="s">
        <v>8197</v>
      </c>
      <c r="J4311" t="s">
        <v>22</v>
      </c>
      <c r="K4311" t="s">
        <v>8215</v>
      </c>
      <c r="L4311" t="str">
        <f t="shared" si="1006"/>
        <v>Established</v>
      </c>
      <c r="N4311" s="2">
        <f t="shared" si="1007"/>
        <v>10</v>
      </c>
      <c r="O4311" t="s">
        <v>1393</v>
      </c>
      <c r="P4311" t="s">
        <v>683</v>
      </c>
      <c r="Q4311" t="s">
        <v>601</v>
      </c>
      <c r="R4311" t="str">
        <f t="shared" si="1008"/>
        <v>Average</v>
      </c>
      <c r="S4311" t="str">
        <f t="shared" si="1009"/>
        <v xml:space="preserve"> </v>
      </c>
      <c r="T4311" t="b">
        <f t="shared" si="1010"/>
        <v>0</v>
      </c>
      <c r="U4311" t="b">
        <f t="shared" si="1011"/>
        <v>1</v>
      </c>
      <c r="V4311" t="str">
        <f t="shared" si="1012"/>
        <v>Average Company</v>
      </c>
      <c r="W4311" t="str">
        <f t="shared" si="1013"/>
        <v>Don't Buy</v>
      </c>
      <c r="X4311" t="str">
        <f t="shared" si="1014"/>
        <v>Not Known</v>
      </c>
      <c r="Z4311" t="str">
        <f t="shared" si="1015"/>
        <v>None</v>
      </c>
      <c r="AB4311" t="str">
        <f t="shared" si="1016"/>
        <v>0</v>
      </c>
    </row>
    <row r="4312" spans="1:28" x14ac:dyDescent="0.3">
      <c r="A4312">
        <v>4310</v>
      </c>
      <c r="B4312" t="s">
        <v>8216</v>
      </c>
      <c r="C4312" t="str">
        <f t="shared" si="1003"/>
        <v>Long</v>
      </c>
      <c r="D4312">
        <v>4.4000000000000004</v>
      </c>
      <c r="F4312" s="1">
        <f t="shared" si="1017"/>
        <v>4.4000000000000004</v>
      </c>
      <c r="G4312" s="1">
        <f t="shared" si="1004"/>
        <v>4.4000000000000004</v>
      </c>
      <c r="H4312">
        <f t="shared" si="1005"/>
        <v>4.4000000000000004</v>
      </c>
      <c r="I4312" t="s">
        <v>8197</v>
      </c>
      <c r="J4312" t="s">
        <v>22</v>
      </c>
      <c r="K4312" t="s">
        <v>3917</v>
      </c>
      <c r="L4312" t="str">
        <f t="shared" si="1006"/>
        <v>Established</v>
      </c>
      <c r="N4312" s="2">
        <f t="shared" si="1007"/>
        <v>19</v>
      </c>
      <c r="O4312" t="s">
        <v>100</v>
      </c>
      <c r="P4312" t="s">
        <v>691</v>
      </c>
      <c r="Q4312" t="s">
        <v>378</v>
      </c>
      <c r="R4312" t="str">
        <f t="shared" si="1008"/>
        <v>Great</v>
      </c>
      <c r="S4312" t="str">
        <f t="shared" si="1009"/>
        <v>Great</v>
      </c>
      <c r="T4312" t="b">
        <f t="shared" si="1010"/>
        <v>1</v>
      </c>
      <c r="U4312" t="b">
        <f t="shared" si="1011"/>
        <v>1</v>
      </c>
      <c r="V4312" t="str">
        <f t="shared" si="1012"/>
        <v>Average Company</v>
      </c>
      <c r="W4312" t="str">
        <f t="shared" si="1013"/>
        <v>Don't Buy</v>
      </c>
      <c r="X4312" t="str">
        <f t="shared" si="1014"/>
        <v>Not Known</v>
      </c>
      <c r="Z4312" t="str">
        <f t="shared" si="1015"/>
        <v>None</v>
      </c>
      <c r="AB4312" t="str">
        <f t="shared" si="1016"/>
        <v>0</v>
      </c>
    </row>
    <row r="4313" spans="1:28" x14ac:dyDescent="0.3">
      <c r="A4313">
        <v>4311</v>
      </c>
      <c r="B4313" t="s">
        <v>8217</v>
      </c>
      <c r="C4313" t="str">
        <f t="shared" si="1003"/>
        <v>Long</v>
      </c>
      <c r="D4313">
        <v>4.5</v>
      </c>
      <c r="F4313" s="1">
        <f t="shared" si="1017"/>
        <v>4.5</v>
      </c>
      <c r="G4313" s="1">
        <f t="shared" si="1004"/>
        <v>4.5</v>
      </c>
      <c r="H4313">
        <f t="shared" si="1005"/>
        <v>4.5</v>
      </c>
      <c r="I4313" t="s">
        <v>8197</v>
      </c>
      <c r="J4313" t="s">
        <v>22</v>
      </c>
      <c r="K4313" t="s">
        <v>277</v>
      </c>
      <c r="L4313" t="str">
        <f t="shared" si="1006"/>
        <v>Established</v>
      </c>
      <c r="N4313" s="2">
        <f t="shared" si="1007"/>
        <v>21</v>
      </c>
      <c r="O4313" t="s">
        <v>321</v>
      </c>
      <c r="P4313" t="s">
        <v>147</v>
      </c>
      <c r="Q4313" t="s">
        <v>986</v>
      </c>
      <c r="R4313" t="str">
        <f t="shared" si="1008"/>
        <v>Great</v>
      </c>
      <c r="S4313" t="str">
        <f t="shared" si="1009"/>
        <v>Great</v>
      </c>
      <c r="T4313" t="b">
        <f t="shared" si="1010"/>
        <v>1</v>
      </c>
      <c r="U4313" t="b">
        <f t="shared" si="1011"/>
        <v>1</v>
      </c>
      <c r="V4313" t="str">
        <f t="shared" si="1012"/>
        <v>Top Company</v>
      </c>
      <c r="W4313" t="str">
        <f t="shared" si="1013"/>
        <v>Don't Buy</v>
      </c>
      <c r="X4313" t="str">
        <f t="shared" si="1014"/>
        <v>Not Known</v>
      </c>
      <c r="Z4313" t="str">
        <f t="shared" si="1015"/>
        <v>None</v>
      </c>
      <c r="AB4313" t="str">
        <f t="shared" si="1016"/>
        <v>0</v>
      </c>
    </row>
    <row r="4314" spans="1:28" x14ac:dyDescent="0.3">
      <c r="A4314">
        <v>4312</v>
      </c>
      <c r="B4314" t="s">
        <v>8218</v>
      </c>
      <c r="C4314" t="str">
        <f t="shared" si="1003"/>
        <v>Short</v>
      </c>
      <c r="D4314">
        <v>3.4</v>
      </c>
      <c r="F4314" s="1">
        <f t="shared" si="1017"/>
        <v>3.4</v>
      </c>
      <c r="G4314" s="1">
        <f t="shared" si="1004"/>
        <v>3.4</v>
      </c>
      <c r="H4314">
        <f t="shared" si="1005"/>
        <v>3.4</v>
      </c>
      <c r="I4314" t="s">
        <v>8197</v>
      </c>
      <c r="J4314" t="s">
        <v>22</v>
      </c>
      <c r="K4314" t="s">
        <v>8219</v>
      </c>
      <c r="L4314" t="str">
        <f t="shared" si="1006"/>
        <v>Established</v>
      </c>
      <c r="N4314" s="2">
        <f t="shared" si="1007"/>
        <v>23</v>
      </c>
      <c r="O4314" t="s">
        <v>230</v>
      </c>
      <c r="P4314" t="s">
        <v>1308</v>
      </c>
      <c r="Q4314" t="s">
        <v>80</v>
      </c>
      <c r="R4314" t="str">
        <f t="shared" si="1008"/>
        <v>Average</v>
      </c>
      <c r="S4314" t="str">
        <f t="shared" si="1009"/>
        <v xml:space="preserve"> </v>
      </c>
      <c r="T4314" t="b">
        <f t="shared" si="1010"/>
        <v>0</v>
      </c>
      <c r="U4314" t="b">
        <f t="shared" si="1011"/>
        <v>0</v>
      </c>
      <c r="V4314" t="str">
        <f t="shared" si="1012"/>
        <v>Average Company</v>
      </c>
      <c r="W4314" t="str">
        <f t="shared" si="1013"/>
        <v>Don't Buy</v>
      </c>
      <c r="X4314" t="str">
        <f t="shared" si="1014"/>
        <v>Not Known</v>
      </c>
      <c r="Z4314" t="str">
        <f t="shared" si="1015"/>
        <v>None</v>
      </c>
      <c r="AB4314" t="str">
        <f t="shared" si="1016"/>
        <v>0</v>
      </c>
    </row>
    <row r="4315" spans="1:28" x14ac:dyDescent="0.3">
      <c r="A4315">
        <v>4313</v>
      </c>
      <c r="B4315" t="s">
        <v>8220</v>
      </c>
      <c r="C4315" t="str">
        <f t="shared" si="1003"/>
        <v>Long</v>
      </c>
      <c r="D4315">
        <v>3.5</v>
      </c>
      <c r="F4315" s="1">
        <f t="shared" si="1017"/>
        <v>3.5</v>
      </c>
      <c r="G4315" s="1">
        <f t="shared" si="1004"/>
        <v>3.5</v>
      </c>
      <c r="H4315">
        <f t="shared" si="1005"/>
        <v>3.5</v>
      </c>
      <c r="I4315" t="s">
        <v>8197</v>
      </c>
      <c r="J4315" t="s">
        <v>10</v>
      </c>
      <c r="K4315" t="s">
        <v>8221</v>
      </c>
      <c r="L4315" t="str">
        <f t="shared" si="1006"/>
        <v>Established</v>
      </c>
      <c r="N4315" s="2">
        <f t="shared" si="1007"/>
        <v>11</v>
      </c>
      <c r="O4315" t="s">
        <v>146</v>
      </c>
      <c r="P4315" t="s">
        <v>1308</v>
      </c>
      <c r="Q4315" t="s">
        <v>1630</v>
      </c>
      <c r="R4315" t="str">
        <f t="shared" si="1008"/>
        <v>Average</v>
      </c>
      <c r="S4315" t="str">
        <f t="shared" si="1009"/>
        <v xml:space="preserve"> </v>
      </c>
      <c r="T4315" t="b">
        <f t="shared" si="1010"/>
        <v>0</v>
      </c>
      <c r="U4315" t="b">
        <f t="shared" si="1011"/>
        <v>0</v>
      </c>
      <c r="V4315" t="str">
        <f t="shared" si="1012"/>
        <v>Average Company</v>
      </c>
      <c r="W4315" t="str">
        <f t="shared" si="1013"/>
        <v>Don't Buy</v>
      </c>
      <c r="X4315" t="str">
        <f t="shared" si="1014"/>
        <v>Not Known</v>
      </c>
      <c r="Z4315" t="str">
        <f t="shared" si="1015"/>
        <v>None</v>
      </c>
      <c r="AB4315" t="str">
        <f t="shared" si="1016"/>
        <v>0</v>
      </c>
    </row>
    <row r="4316" spans="1:28" x14ac:dyDescent="0.3">
      <c r="A4316">
        <v>4314</v>
      </c>
      <c r="B4316" t="s">
        <v>8222</v>
      </c>
      <c r="C4316" t="str">
        <f t="shared" si="1003"/>
        <v>Long</v>
      </c>
      <c r="D4316">
        <v>4.2</v>
      </c>
      <c r="F4316" s="1">
        <f t="shared" si="1017"/>
        <v>4.2</v>
      </c>
      <c r="G4316" s="1">
        <f t="shared" si="1004"/>
        <v>4.2</v>
      </c>
      <c r="H4316">
        <f t="shared" si="1005"/>
        <v>4.2</v>
      </c>
      <c r="I4316" t="s">
        <v>8197</v>
      </c>
      <c r="J4316" t="s">
        <v>22</v>
      </c>
      <c r="K4316" t="s">
        <v>6008</v>
      </c>
      <c r="L4316" t="str">
        <f t="shared" si="1006"/>
        <v>Established</v>
      </c>
      <c r="N4316" s="2">
        <f t="shared" si="1007"/>
        <v>23</v>
      </c>
      <c r="O4316" t="s">
        <v>230</v>
      </c>
      <c r="P4316" t="s">
        <v>147</v>
      </c>
      <c r="Q4316" t="s">
        <v>315</v>
      </c>
      <c r="R4316" t="str">
        <f t="shared" si="1008"/>
        <v>Great</v>
      </c>
      <c r="S4316" t="str">
        <f t="shared" si="1009"/>
        <v>Great</v>
      </c>
      <c r="T4316" t="b">
        <f t="shared" si="1010"/>
        <v>1</v>
      </c>
      <c r="U4316" t="b">
        <f t="shared" si="1011"/>
        <v>1</v>
      </c>
      <c r="V4316" t="str">
        <f t="shared" si="1012"/>
        <v>Top Company</v>
      </c>
      <c r="W4316" t="str">
        <f t="shared" si="1013"/>
        <v>Don't Buy</v>
      </c>
      <c r="X4316" t="str">
        <f t="shared" si="1014"/>
        <v>Not Known</v>
      </c>
      <c r="Z4316" t="str">
        <f t="shared" si="1015"/>
        <v>None</v>
      </c>
      <c r="AB4316" t="str">
        <f t="shared" si="1016"/>
        <v>0</v>
      </c>
    </row>
    <row r="4317" spans="1:28" x14ac:dyDescent="0.3">
      <c r="A4317">
        <v>4315</v>
      </c>
      <c r="B4317" t="s">
        <v>8223</v>
      </c>
      <c r="C4317" t="str">
        <f t="shared" si="1003"/>
        <v>Long</v>
      </c>
      <c r="D4317">
        <v>4.3</v>
      </c>
      <c r="F4317" s="1">
        <f t="shared" si="1017"/>
        <v>4.3</v>
      </c>
      <c r="G4317" s="1">
        <f t="shared" si="1004"/>
        <v>4.3</v>
      </c>
      <c r="H4317">
        <f t="shared" si="1005"/>
        <v>4.3</v>
      </c>
      <c r="I4317" t="s">
        <v>8197</v>
      </c>
      <c r="J4317" t="s">
        <v>22</v>
      </c>
      <c r="K4317" t="s">
        <v>8224</v>
      </c>
      <c r="L4317" t="str">
        <f t="shared" si="1006"/>
        <v>Established</v>
      </c>
      <c r="N4317" s="2">
        <f t="shared" si="1007"/>
        <v>22</v>
      </c>
      <c r="O4317" t="s">
        <v>142</v>
      </c>
      <c r="P4317" t="s">
        <v>147</v>
      </c>
      <c r="Q4317" t="s">
        <v>533</v>
      </c>
      <c r="R4317" t="str">
        <f t="shared" si="1008"/>
        <v>Great</v>
      </c>
      <c r="S4317" t="str">
        <f t="shared" si="1009"/>
        <v>Great</v>
      </c>
      <c r="T4317" t="b">
        <f t="shared" si="1010"/>
        <v>1</v>
      </c>
      <c r="U4317" t="b">
        <f t="shared" si="1011"/>
        <v>1</v>
      </c>
      <c r="V4317" t="str">
        <f t="shared" si="1012"/>
        <v>Top Company</v>
      </c>
      <c r="W4317" t="str">
        <f t="shared" si="1013"/>
        <v>Don't Buy</v>
      </c>
      <c r="X4317" t="str">
        <f t="shared" si="1014"/>
        <v>Not Known</v>
      </c>
      <c r="Z4317" t="str">
        <f t="shared" si="1015"/>
        <v>None</v>
      </c>
      <c r="AB4317" t="str">
        <f t="shared" si="1016"/>
        <v>0</v>
      </c>
    </row>
    <row r="4318" spans="1:28" x14ac:dyDescent="0.3">
      <c r="A4318">
        <v>4316</v>
      </c>
      <c r="B4318" t="s">
        <v>8225</v>
      </c>
      <c r="C4318" t="str">
        <f t="shared" si="1003"/>
        <v>Short</v>
      </c>
      <c r="D4318">
        <v>3.7</v>
      </c>
      <c r="F4318" s="1">
        <f t="shared" si="1017"/>
        <v>3.7</v>
      </c>
      <c r="G4318" s="1">
        <f t="shared" si="1004"/>
        <v>3.7</v>
      </c>
      <c r="H4318">
        <f t="shared" si="1005"/>
        <v>3.7</v>
      </c>
      <c r="I4318" t="s">
        <v>8197</v>
      </c>
      <c r="J4318" t="s">
        <v>8226</v>
      </c>
      <c r="K4318" t="s">
        <v>142</v>
      </c>
      <c r="L4318" t="str">
        <f t="shared" si="1006"/>
        <v>Established</v>
      </c>
      <c r="N4318" s="2">
        <f t="shared" si="1007"/>
        <v>50</v>
      </c>
      <c r="O4318" t="s">
        <v>691</v>
      </c>
      <c r="Q4318" t="s">
        <v>3333</v>
      </c>
      <c r="R4318" t="str">
        <f t="shared" si="1008"/>
        <v>Average</v>
      </c>
      <c r="S4318" t="str">
        <f t="shared" si="1009"/>
        <v xml:space="preserve"> </v>
      </c>
      <c r="T4318" t="b">
        <f t="shared" si="1010"/>
        <v>0</v>
      </c>
      <c r="U4318" t="b">
        <f t="shared" si="1011"/>
        <v>1</v>
      </c>
      <c r="V4318" t="str">
        <f t="shared" si="1012"/>
        <v>Average Company</v>
      </c>
      <c r="W4318" t="str">
        <f t="shared" si="1013"/>
        <v>Don't Buy</v>
      </c>
      <c r="X4318" t="str">
        <f t="shared" si="1014"/>
        <v>Not Known</v>
      </c>
      <c r="Z4318" t="str">
        <f t="shared" si="1015"/>
        <v>None</v>
      </c>
      <c r="AB4318" t="str">
        <f t="shared" si="1016"/>
        <v>0</v>
      </c>
    </row>
    <row r="4319" spans="1:28" x14ac:dyDescent="0.3">
      <c r="A4319">
        <v>4317</v>
      </c>
      <c r="B4319" t="s">
        <v>8227</v>
      </c>
      <c r="C4319" t="str">
        <f t="shared" si="1003"/>
        <v>Short</v>
      </c>
      <c r="D4319">
        <v>4.0999999999999996</v>
      </c>
      <c r="F4319" s="1">
        <f t="shared" si="1017"/>
        <v>4.0999999999999996</v>
      </c>
      <c r="G4319" s="1">
        <f t="shared" si="1004"/>
        <v>4.0999999999999996</v>
      </c>
      <c r="H4319">
        <f t="shared" si="1005"/>
        <v>4.0999999999999996</v>
      </c>
      <c r="I4319" t="s">
        <v>8197</v>
      </c>
      <c r="J4319" t="s">
        <v>8228</v>
      </c>
      <c r="K4319" t="s">
        <v>357</v>
      </c>
      <c r="L4319" t="str">
        <f t="shared" si="1006"/>
        <v>Established</v>
      </c>
      <c r="N4319" s="2">
        <f t="shared" si="1007"/>
        <v>51</v>
      </c>
      <c r="O4319" t="s">
        <v>1308</v>
      </c>
      <c r="Q4319" t="s">
        <v>50</v>
      </c>
      <c r="R4319" t="str">
        <f t="shared" si="1008"/>
        <v>Great</v>
      </c>
      <c r="S4319" t="str">
        <f t="shared" si="1009"/>
        <v>Great</v>
      </c>
      <c r="T4319" t="b">
        <f t="shared" si="1010"/>
        <v>1</v>
      </c>
      <c r="U4319" t="b">
        <f t="shared" si="1011"/>
        <v>1</v>
      </c>
      <c r="V4319" t="str">
        <f t="shared" si="1012"/>
        <v>Top Company</v>
      </c>
      <c r="W4319" t="str">
        <f t="shared" si="1013"/>
        <v>Don't Buy</v>
      </c>
      <c r="X4319" t="str">
        <f t="shared" si="1014"/>
        <v>Not Known</v>
      </c>
      <c r="Z4319" t="str">
        <f t="shared" si="1015"/>
        <v>None</v>
      </c>
      <c r="AB4319" t="str">
        <f t="shared" si="1016"/>
        <v>0</v>
      </c>
    </row>
    <row r="4320" spans="1:28" x14ac:dyDescent="0.3">
      <c r="A4320">
        <v>4318</v>
      </c>
      <c r="B4320" t="s">
        <v>8229</v>
      </c>
      <c r="C4320" t="str">
        <f t="shared" si="1003"/>
        <v>Long</v>
      </c>
      <c r="D4320">
        <v>4</v>
      </c>
      <c r="F4320" s="1">
        <f t="shared" si="1017"/>
        <v>4</v>
      </c>
      <c r="G4320" s="1">
        <f t="shared" si="1004"/>
        <v>4</v>
      </c>
      <c r="H4320">
        <f t="shared" si="1005"/>
        <v>4</v>
      </c>
      <c r="I4320" t="s">
        <v>8197</v>
      </c>
      <c r="J4320" t="s">
        <v>8230</v>
      </c>
      <c r="K4320" t="s">
        <v>583</v>
      </c>
      <c r="L4320" t="str">
        <f t="shared" si="1006"/>
        <v>Established</v>
      </c>
      <c r="N4320" s="2">
        <f t="shared" si="1007"/>
        <v>20</v>
      </c>
      <c r="O4320" t="s">
        <v>683</v>
      </c>
      <c r="Q4320" t="s">
        <v>773</v>
      </c>
      <c r="R4320" t="str">
        <f t="shared" si="1008"/>
        <v>Average</v>
      </c>
      <c r="S4320" t="str">
        <f t="shared" si="1009"/>
        <v xml:space="preserve"> </v>
      </c>
      <c r="T4320" t="b">
        <f t="shared" si="1010"/>
        <v>0</v>
      </c>
      <c r="U4320" t="b">
        <f t="shared" si="1011"/>
        <v>1</v>
      </c>
      <c r="V4320" t="str">
        <f t="shared" si="1012"/>
        <v>Average Company</v>
      </c>
      <c r="W4320" t="str">
        <f t="shared" si="1013"/>
        <v>Don't Buy</v>
      </c>
      <c r="X4320" t="str">
        <f t="shared" si="1014"/>
        <v>Not Known</v>
      </c>
      <c r="Z4320" t="str">
        <f t="shared" si="1015"/>
        <v>None</v>
      </c>
      <c r="AB4320" t="str">
        <f t="shared" si="1016"/>
        <v>0</v>
      </c>
    </row>
    <row r="4321" spans="1:28" x14ac:dyDescent="0.3">
      <c r="A4321">
        <v>4319</v>
      </c>
      <c r="B4321" t="s">
        <v>8229</v>
      </c>
      <c r="C4321" t="str">
        <f t="shared" si="1003"/>
        <v>Long</v>
      </c>
      <c r="D4321">
        <v>4</v>
      </c>
      <c r="F4321" s="1">
        <f t="shared" si="1017"/>
        <v>4</v>
      </c>
      <c r="G4321" s="1">
        <f t="shared" si="1004"/>
        <v>4</v>
      </c>
      <c r="H4321">
        <f t="shared" si="1005"/>
        <v>4</v>
      </c>
      <c r="I4321" t="s">
        <v>8197</v>
      </c>
      <c r="J4321" t="s">
        <v>8230</v>
      </c>
      <c r="K4321" t="s">
        <v>583</v>
      </c>
      <c r="L4321" t="str">
        <f t="shared" si="1006"/>
        <v>Established</v>
      </c>
      <c r="N4321" s="2">
        <f t="shared" si="1007"/>
        <v>20</v>
      </c>
      <c r="O4321" t="s">
        <v>683</v>
      </c>
      <c r="Q4321" t="s">
        <v>773</v>
      </c>
      <c r="R4321" t="str">
        <f t="shared" si="1008"/>
        <v>Average</v>
      </c>
      <c r="S4321" t="str">
        <f t="shared" si="1009"/>
        <v xml:space="preserve"> </v>
      </c>
      <c r="T4321" t="b">
        <f t="shared" si="1010"/>
        <v>0</v>
      </c>
      <c r="U4321" t="b">
        <f t="shared" si="1011"/>
        <v>1</v>
      </c>
      <c r="V4321" t="str">
        <f t="shared" si="1012"/>
        <v>Average Company</v>
      </c>
      <c r="W4321" t="str">
        <f t="shared" si="1013"/>
        <v>Don't Buy</v>
      </c>
      <c r="X4321" t="str">
        <f t="shared" si="1014"/>
        <v>Not Known</v>
      </c>
      <c r="Z4321" t="str">
        <f t="shared" si="1015"/>
        <v>None</v>
      </c>
      <c r="AB4321" t="str">
        <f t="shared" si="1016"/>
        <v>0</v>
      </c>
    </row>
    <row r="4322" spans="1:28" x14ac:dyDescent="0.3">
      <c r="A4322">
        <v>4320</v>
      </c>
      <c r="B4322" t="s">
        <v>8225</v>
      </c>
      <c r="C4322" t="str">
        <f t="shared" si="1003"/>
        <v>Short</v>
      </c>
      <c r="D4322">
        <v>3.7</v>
      </c>
      <c r="F4322" s="1">
        <f t="shared" si="1017"/>
        <v>3.7</v>
      </c>
      <c r="G4322" s="1">
        <f t="shared" si="1004"/>
        <v>3.7</v>
      </c>
      <c r="H4322">
        <f t="shared" si="1005"/>
        <v>3.7</v>
      </c>
      <c r="I4322" t="s">
        <v>8197</v>
      </c>
      <c r="J4322" t="s">
        <v>8226</v>
      </c>
      <c r="K4322" t="s">
        <v>142</v>
      </c>
      <c r="L4322" t="str">
        <f t="shared" si="1006"/>
        <v>Established</v>
      </c>
      <c r="N4322" s="2">
        <f t="shared" si="1007"/>
        <v>50</v>
      </c>
      <c r="O4322" t="s">
        <v>691</v>
      </c>
      <c r="Q4322" t="s">
        <v>3333</v>
      </c>
      <c r="R4322" t="str">
        <f t="shared" si="1008"/>
        <v>Average</v>
      </c>
      <c r="S4322" t="str">
        <f t="shared" si="1009"/>
        <v xml:space="preserve"> </v>
      </c>
      <c r="T4322" t="b">
        <f t="shared" si="1010"/>
        <v>0</v>
      </c>
      <c r="U4322" t="b">
        <f t="shared" si="1011"/>
        <v>1</v>
      </c>
      <c r="V4322" t="str">
        <f t="shared" si="1012"/>
        <v>Average Company</v>
      </c>
      <c r="W4322" t="str">
        <f t="shared" si="1013"/>
        <v>Don't Buy</v>
      </c>
      <c r="X4322" t="str">
        <f t="shared" si="1014"/>
        <v>Not Known</v>
      </c>
      <c r="Z4322" t="str">
        <f t="shared" si="1015"/>
        <v>None</v>
      </c>
      <c r="AB4322" t="str">
        <f t="shared" si="1016"/>
        <v>0</v>
      </c>
    </row>
    <row r="4323" spans="1:28" x14ac:dyDescent="0.3">
      <c r="A4323">
        <v>4321</v>
      </c>
      <c r="B4323" t="s">
        <v>8231</v>
      </c>
      <c r="C4323" t="str">
        <f t="shared" si="1003"/>
        <v>Long</v>
      </c>
      <c r="D4323">
        <v>3.9</v>
      </c>
      <c r="F4323" s="1">
        <f t="shared" si="1017"/>
        <v>3.9</v>
      </c>
      <c r="G4323" s="1">
        <f t="shared" si="1004"/>
        <v>3.9</v>
      </c>
      <c r="H4323">
        <f t="shared" si="1005"/>
        <v>3.9</v>
      </c>
      <c r="I4323" t="s">
        <v>8197</v>
      </c>
      <c r="J4323" t="s">
        <v>4437</v>
      </c>
      <c r="K4323" t="s">
        <v>146</v>
      </c>
      <c r="L4323" t="str">
        <f t="shared" si="1006"/>
        <v>Established</v>
      </c>
      <c r="N4323" s="2">
        <f t="shared" si="1007"/>
        <v>11</v>
      </c>
      <c r="O4323" t="s">
        <v>1261</v>
      </c>
      <c r="Q4323" t="s">
        <v>773</v>
      </c>
      <c r="R4323" t="str">
        <f t="shared" si="1008"/>
        <v>Average</v>
      </c>
      <c r="S4323" t="str">
        <f t="shared" si="1009"/>
        <v xml:space="preserve"> </v>
      </c>
      <c r="T4323" t="b">
        <f t="shared" si="1010"/>
        <v>0</v>
      </c>
      <c r="U4323" t="b">
        <f t="shared" si="1011"/>
        <v>1</v>
      </c>
      <c r="V4323" t="str">
        <f t="shared" si="1012"/>
        <v>Average Company</v>
      </c>
      <c r="W4323" t="str">
        <f t="shared" si="1013"/>
        <v>Don't Buy</v>
      </c>
      <c r="X4323" t="str">
        <f t="shared" si="1014"/>
        <v>Not Known</v>
      </c>
      <c r="Z4323" t="str">
        <f t="shared" si="1015"/>
        <v>None</v>
      </c>
      <c r="AB4323" t="str">
        <f t="shared" si="1016"/>
        <v>0</v>
      </c>
    </row>
    <row r="4324" spans="1:28" x14ac:dyDescent="0.3">
      <c r="A4324">
        <v>4322</v>
      </c>
      <c r="B4324" t="s">
        <v>8232</v>
      </c>
      <c r="C4324" t="str">
        <f t="shared" si="1003"/>
        <v>Long</v>
      </c>
      <c r="D4324">
        <v>3.9</v>
      </c>
      <c r="F4324" s="1" t="e">
        <f t="shared" si="1017"/>
        <v>#VALUE!</v>
      </c>
      <c r="G4324" s="1" t="e">
        <f t="shared" si="1004"/>
        <v>#VALUE!</v>
      </c>
      <c r="H4324" t="e">
        <f t="shared" si="1005"/>
        <v>#VALUE!</v>
      </c>
      <c r="I4324" t="s">
        <v>8197</v>
      </c>
      <c r="J4324" t="s">
        <v>8233</v>
      </c>
      <c r="L4324" t="e">
        <f t="shared" si="1006"/>
        <v>#VALUE!</v>
      </c>
      <c r="N4324" s="2" t="e">
        <f t="shared" si="1007"/>
        <v>#VALUE!</v>
      </c>
      <c r="Q4324" t="s">
        <v>80</v>
      </c>
      <c r="R4324" t="str">
        <f t="shared" si="1008"/>
        <v>Average</v>
      </c>
      <c r="S4324" t="str">
        <f t="shared" si="1009"/>
        <v xml:space="preserve"> </v>
      </c>
      <c r="T4324" t="e">
        <f t="shared" si="1010"/>
        <v>#VALUE!</v>
      </c>
      <c r="U4324" t="e">
        <f t="shared" si="1011"/>
        <v>#VALUE!</v>
      </c>
      <c r="V4324" t="e">
        <f t="shared" si="1012"/>
        <v>#VALUE!</v>
      </c>
      <c r="W4324" t="str">
        <f t="shared" si="1013"/>
        <v>Don't Buy</v>
      </c>
      <c r="X4324" t="str">
        <f t="shared" si="1014"/>
        <v>Not Known</v>
      </c>
      <c r="Z4324" t="e">
        <f t="shared" si="1015"/>
        <v>#VALUE!</v>
      </c>
      <c r="AB4324" t="str">
        <f t="shared" si="1016"/>
        <v>0</v>
      </c>
    </row>
    <row r="4325" spans="1:28" x14ac:dyDescent="0.3">
      <c r="A4325">
        <v>4323</v>
      </c>
      <c r="B4325" t="s">
        <v>8234</v>
      </c>
      <c r="C4325" t="str">
        <f t="shared" si="1003"/>
        <v>Long</v>
      </c>
      <c r="D4325">
        <v>3.8</v>
      </c>
      <c r="F4325" s="1">
        <f t="shared" si="1017"/>
        <v>3.8</v>
      </c>
      <c r="G4325" s="1">
        <f t="shared" si="1004"/>
        <v>3.8</v>
      </c>
      <c r="H4325">
        <f t="shared" si="1005"/>
        <v>3.8</v>
      </c>
      <c r="I4325" t="s">
        <v>8197</v>
      </c>
      <c r="J4325" t="s">
        <v>22</v>
      </c>
      <c r="K4325" t="s">
        <v>6169</v>
      </c>
      <c r="L4325" t="str">
        <f t="shared" si="1006"/>
        <v>Established</v>
      </c>
      <c r="N4325" s="2">
        <f t="shared" si="1007"/>
        <v>52</v>
      </c>
      <c r="O4325" t="s">
        <v>925</v>
      </c>
      <c r="P4325" t="s">
        <v>691</v>
      </c>
      <c r="Q4325" t="s">
        <v>612</v>
      </c>
      <c r="R4325" t="str">
        <f t="shared" si="1008"/>
        <v>Average</v>
      </c>
      <c r="S4325" t="str">
        <f t="shared" si="1009"/>
        <v xml:space="preserve"> </v>
      </c>
      <c r="T4325" t="b">
        <f t="shared" si="1010"/>
        <v>0</v>
      </c>
      <c r="U4325" t="b">
        <f t="shared" si="1011"/>
        <v>1</v>
      </c>
      <c r="V4325" t="str">
        <f t="shared" si="1012"/>
        <v>Average Company</v>
      </c>
      <c r="W4325" t="str">
        <f t="shared" si="1013"/>
        <v>Buy</v>
      </c>
      <c r="X4325" t="str">
        <f t="shared" si="1014"/>
        <v>Not Known</v>
      </c>
      <c r="Z4325" t="str">
        <f t="shared" si="1015"/>
        <v>None</v>
      </c>
      <c r="AB4325" t="str">
        <f t="shared" si="1016"/>
        <v>0</v>
      </c>
    </row>
    <row r="4326" spans="1:28" x14ac:dyDescent="0.3">
      <c r="A4326">
        <v>4324</v>
      </c>
      <c r="B4326" t="s">
        <v>8235</v>
      </c>
      <c r="C4326" t="str">
        <f t="shared" si="1003"/>
        <v>Long</v>
      </c>
      <c r="D4326">
        <v>3.9</v>
      </c>
      <c r="F4326" s="1">
        <f t="shared" si="1017"/>
        <v>3.9</v>
      </c>
      <c r="G4326" s="1">
        <f t="shared" si="1004"/>
        <v>3.9</v>
      </c>
      <c r="H4326">
        <f t="shared" si="1005"/>
        <v>3.9</v>
      </c>
      <c r="I4326" t="s">
        <v>8197</v>
      </c>
      <c r="J4326" t="s">
        <v>22</v>
      </c>
      <c r="K4326" t="s">
        <v>8236</v>
      </c>
      <c r="L4326" t="str">
        <f t="shared" si="1006"/>
        <v>Established</v>
      </c>
      <c r="N4326" s="2">
        <f t="shared" si="1007"/>
        <v>27</v>
      </c>
      <c r="O4326" t="s">
        <v>109</v>
      </c>
      <c r="P4326" t="s">
        <v>691</v>
      </c>
      <c r="Q4326" t="s">
        <v>918</v>
      </c>
      <c r="R4326" t="str">
        <f t="shared" si="1008"/>
        <v>Average</v>
      </c>
      <c r="S4326" t="str">
        <f t="shared" si="1009"/>
        <v xml:space="preserve"> </v>
      </c>
      <c r="T4326" t="b">
        <f t="shared" si="1010"/>
        <v>0</v>
      </c>
      <c r="U4326" t="b">
        <f t="shared" si="1011"/>
        <v>1</v>
      </c>
      <c r="V4326" t="str">
        <f t="shared" si="1012"/>
        <v>Average Company</v>
      </c>
      <c r="W4326" t="str">
        <f t="shared" si="1013"/>
        <v>Don't Buy</v>
      </c>
      <c r="X4326" t="str">
        <f t="shared" si="1014"/>
        <v>Not Known</v>
      </c>
      <c r="Z4326" t="str">
        <f t="shared" si="1015"/>
        <v>None</v>
      </c>
      <c r="AB4326" t="str">
        <f t="shared" si="1016"/>
        <v>0</v>
      </c>
    </row>
    <row r="4327" spans="1:28" x14ac:dyDescent="0.3">
      <c r="A4327">
        <v>4325</v>
      </c>
      <c r="B4327" t="s">
        <v>8237</v>
      </c>
      <c r="C4327" t="str">
        <f t="shared" si="1003"/>
        <v>Long</v>
      </c>
      <c r="D4327">
        <v>4.3</v>
      </c>
      <c r="F4327" s="1">
        <f t="shared" si="1017"/>
        <v>4.3</v>
      </c>
      <c r="G4327" s="1">
        <f t="shared" si="1004"/>
        <v>4.3</v>
      </c>
      <c r="H4327">
        <f t="shared" si="1005"/>
        <v>4.3</v>
      </c>
      <c r="I4327" t="s">
        <v>8238</v>
      </c>
      <c r="J4327" t="s">
        <v>22</v>
      </c>
      <c r="K4327" t="s">
        <v>8239</v>
      </c>
      <c r="L4327" t="str">
        <f t="shared" si="1006"/>
        <v>Established</v>
      </c>
      <c r="N4327" s="2">
        <f t="shared" si="1007"/>
        <v>19</v>
      </c>
      <c r="O4327" t="s">
        <v>100</v>
      </c>
      <c r="P4327" t="s">
        <v>147</v>
      </c>
      <c r="Q4327" t="s">
        <v>19</v>
      </c>
      <c r="R4327" t="str">
        <f t="shared" si="1008"/>
        <v>Great</v>
      </c>
      <c r="S4327" t="str">
        <f t="shared" si="1009"/>
        <v>Great</v>
      </c>
      <c r="T4327" t="b">
        <f t="shared" si="1010"/>
        <v>1</v>
      </c>
      <c r="U4327" t="b">
        <f t="shared" si="1011"/>
        <v>1</v>
      </c>
      <c r="V4327" t="str">
        <f t="shared" si="1012"/>
        <v>Average Company</v>
      </c>
      <c r="W4327" t="str">
        <f t="shared" si="1013"/>
        <v>Don't Buy</v>
      </c>
      <c r="X4327" t="str">
        <f t="shared" si="1014"/>
        <v>Not Known</v>
      </c>
      <c r="Z4327" t="str">
        <f t="shared" si="1015"/>
        <v>None</v>
      </c>
      <c r="AB4327" t="str">
        <f t="shared" si="1016"/>
        <v>1Million</v>
      </c>
    </row>
    <row r="4328" spans="1:28" x14ac:dyDescent="0.3">
      <c r="A4328">
        <v>4326</v>
      </c>
      <c r="B4328" t="s">
        <v>8240</v>
      </c>
      <c r="C4328" t="str">
        <f t="shared" si="1003"/>
        <v>Long</v>
      </c>
      <c r="D4328">
        <v>3.9</v>
      </c>
      <c r="F4328" s="1">
        <f t="shared" si="1017"/>
        <v>3.9</v>
      </c>
      <c r="G4328" s="1">
        <f t="shared" si="1004"/>
        <v>3.9</v>
      </c>
      <c r="H4328">
        <f t="shared" si="1005"/>
        <v>3.9</v>
      </c>
      <c r="I4328" t="s">
        <v>8238</v>
      </c>
      <c r="J4328" t="s">
        <v>10</v>
      </c>
      <c r="K4328" t="s">
        <v>4155</v>
      </c>
      <c r="L4328" t="str">
        <f t="shared" si="1006"/>
        <v>Established</v>
      </c>
      <c r="N4328" s="2">
        <f t="shared" si="1007"/>
        <v>33</v>
      </c>
      <c r="O4328" t="s">
        <v>18</v>
      </c>
      <c r="P4328" t="s">
        <v>1308</v>
      </c>
      <c r="Q4328" t="s">
        <v>177</v>
      </c>
      <c r="R4328" t="str">
        <f t="shared" si="1008"/>
        <v>Average</v>
      </c>
      <c r="S4328" t="str">
        <f t="shared" si="1009"/>
        <v xml:space="preserve"> </v>
      </c>
      <c r="T4328" t="b">
        <f t="shared" si="1010"/>
        <v>0</v>
      </c>
      <c r="U4328" t="b">
        <f t="shared" si="1011"/>
        <v>1</v>
      </c>
      <c r="V4328" t="str">
        <f t="shared" si="1012"/>
        <v>Average Company</v>
      </c>
      <c r="W4328" t="str">
        <f t="shared" si="1013"/>
        <v>Don't Buy</v>
      </c>
      <c r="X4328" t="str">
        <f t="shared" si="1014"/>
        <v>Not Known</v>
      </c>
      <c r="Z4328" t="str">
        <f t="shared" si="1015"/>
        <v>None</v>
      </c>
      <c r="AB4328" t="str">
        <f t="shared" si="1016"/>
        <v>0</v>
      </c>
    </row>
    <row r="4329" spans="1:28" x14ac:dyDescent="0.3">
      <c r="A4329">
        <v>4327</v>
      </c>
      <c r="B4329" t="s">
        <v>8241</v>
      </c>
      <c r="C4329" t="str">
        <f t="shared" si="1003"/>
        <v>Short</v>
      </c>
      <c r="D4329">
        <v>3.9</v>
      </c>
      <c r="F4329" s="1">
        <f t="shared" si="1017"/>
        <v>3.9</v>
      </c>
      <c r="G4329" s="1">
        <f t="shared" si="1004"/>
        <v>3.9</v>
      </c>
      <c r="H4329">
        <f t="shared" si="1005"/>
        <v>3.9</v>
      </c>
      <c r="I4329" t="s">
        <v>8238</v>
      </c>
      <c r="J4329" t="s">
        <v>22</v>
      </c>
      <c r="K4329" t="s">
        <v>8242</v>
      </c>
      <c r="L4329" t="str">
        <f t="shared" si="1006"/>
        <v>Established</v>
      </c>
      <c r="N4329" s="2">
        <f t="shared" si="1007"/>
        <v>17</v>
      </c>
      <c r="O4329" t="s">
        <v>711</v>
      </c>
      <c r="P4329" t="s">
        <v>683</v>
      </c>
      <c r="Q4329" t="s">
        <v>70</v>
      </c>
      <c r="R4329" t="str">
        <f t="shared" si="1008"/>
        <v>Average</v>
      </c>
      <c r="S4329" t="str">
        <f t="shared" si="1009"/>
        <v xml:space="preserve"> </v>
      </c>
      <c r="T4329" t="b">
        <f t="shared" si="1010"/>
        <v>0</v>
      </c>
      <c r="U4329" t="b">
        <f t="shared" si="1011"/>
        <v>1</v>
      </c>
      <c r="V4329" t="str">
        <f t="shared" si="1012"/>
        <v>Average Company</v>
      </c>
      <c r="W4329" t="str">
        <f t="shared" si="1013"/>
        <v>Don't Buy</v>
      </c>
      <c r="X4329" t="str">
        <f t="shared" si="1014"/>
        <v>Not Known</v>
      </c>
      <c r="Z4329" t="str">
        <f t="shared" si="1015"/>
        <v>None</v>
      </c>
      <c r="AB4329" t="str">
        <f t="shared" si="1016"/>
        <v>0</v>
      </c>
    </row>
    <row r="4330" spans="1:28" x14ac:dyDescent="0.3">
      <c r="A4330">
        <v>4328</v>
      </c>
      <c r="B4330" t="s">
        <v>8243</v>
      </c>
      <c r="C4330" t="str">
        <f t="shared" si="1003"/>
        <v>Long</v>
      </c>
      <c r="D4330">
        <v>4.0999999999999996</v>
      </c>
      <c r="F4330" s="1">
        <f t="shared" si="1017"/>
        <v>4.0999999999999996</v>
      </c>
      <c r="G4330" s="1">
        <f t="shared" si="1004"/>
        <v>4.0999999999999996</v>
      </c>
      <c r="H4330">
        <f t="shared" si="1005"/>
        <v>4.0999999999999996</v>
      </c>
      <c r="I4330" t="s">
        <v>8238</v>
      </c>
      <c r="J4330" t="s">
        <v>22</v>
      </c>
      <c r="K4330" t="s">
        <v>5003</v>
      </c>
      <c r="L4330" t="str">
        <f t="shared" si="1006"/>
        <v>Established</v>
      </c>
      <c r="N4330" s="2">
        <f t="shared" si="1007"/>
        <v>19</v>
      </c>
      <c r="O4330" t="s">
        <v>100</v>
      </c>
      <c r="P4330" t="s">
        <v>683</v>
      </c>
      <c r="Q4330" t="s">
        <v>1278</v>
      </c>
      <c r="R4330" t="str">
        <f t="shared" si="1008"/>
        <v>Great</v>
      </c>
      <c r="S4330" t="str">
        <f t="shared" si="1009"/>
        <v>Great</v>
      </c>
      <c r="T4330" t="b">
        <f t="shared" si="1010"/>
        <v>1</v>
      </c>
      <c r="U4330" t="b">
        <f t="shared" si="1011"/>
        <v>1</v>
      </c>
      <c r="V4330" t="str">
        <f t="shared" si="1012"/>
        <v>Average Company</v>
      </c>
      <c r="W4330" t="str">
        <f t="shared" si="1013"/>
        <v>Don't Buy</v>
      </c>
      <c r="X4330" t="str">
        <f t="shared" si="1014"/>
        <v>Not Known</v>
      </c>
      <c r="Z4330" t="str">
        <f t="shared" si="1015"/>
        <v>None</v>
      </c>
      <c r="AB4330" t="str">
        <f t="shared" si="1016"/>
        <v>0</v>
      </c>
    </row>
    <row r="4331" spans="1:28" x14ac:dyDescent="0.3">
      <c r="A4331">
        <v>4329</v>
      </c>
      <c r="B4331" t="s">
        <v>8244</v>
      </c>
      <c r="C4331" t="str">
        <f t="shared" si="1003"/>
        <v>Short</v>
      </c>
      <c r="D4331">
        <v>3.8</v>
      </c>
      <c r="F4331" s="1">
        <f t="shared" si="1017"/>
        <v>4.3</v>
      </c>
      <c r="G4331" s="1">
        <f t="shared" si="1004"/>
        <v>4.3</v>
      </c>
      <c r="H4331">
        <f t="shared" si="1005"/>
        <v>3.9</v>
      </c>
      <c r="I4331" t="s">
        <v>8238</v>
      </c>
      <c r="J4331" t="s">
        <v>3380</v>
      </c>
      <c r="K4331" t="s">
        <v>2566</v>
      </c>
      <c r="L4331" t="str">
        <f t="shared" si="1006"/>
        <v>Startup</v>
      </c>
      <c r="N4331" s="2">
        <f t="shared" si="1007"/>
        <v>7</v>
      </c>
      <c r="O4331" t="s">
        <v>318</v>
      </c>
      <c r="P4331" t="s">
        <v>147</v>
      </c>
      <c r="Q4331" t="s">
        <v>19</v>
      </c>
      <c r="R4331" t="str">
        <f t="shared" si="1008"/>
        <v>Average</v>
      </c>
      <c r="S4331" t="str">
        <f t="shared" si="1009"/>
        <v xml:space="preserve"> </v>
      </c>
      <c r="T4331" t="b">
        <f t="shared" si="1010"/>
        <v>0</v>
      </c>
      <c r="U4331" t="b">
        <f t="shared" si="1011"/>
        <v>1</v>
      </c>
      <c r="V4331" t="str">
        <f t="shared" si="1012"/>
        <v>Average Company</v>
      </c>
      <c r="W4331" t="str">
        <f t="shared" si="1013"/>
        <v>Don't Buy</v>
      </c>
      <c r="X4331" t="str">
        <f t="shared" si="1014"/>
        <v>Not Known</v>
      </c>
      <c r="Z4331" t="str">
        <f t="shared" si="1015"/>
        <v>None</v>
      </c>
      <c r="AB4331" t="str">
        <f t="shared" si="1016"/>
        <v>500K</v>
      </c>
    </row>
    <row r="4332" spans="1:28" x14ac:dyDescent="0.3">
      <c r="A4332">
        <v>4330</v>
      </c>
      <c r="B4332" t="s">
        <v>8245</v>
      </c>
      <c r="C4332" t="str">
        <f t="shared" si="1003"/>
        <v>Long</v>
      </c>
      <c r="D4332">
        <v>3.9</v>
      </c>
      <c r="F4332" s="1">
        <f t="shared" si="1017"/>
        <v>3.9</v>
      </c>
      <c r="G4332" s="1">
        <f t="shared" si="1004"/>
        <v>3.9</v>
      </c>
      <c r="H4332">
        <f t="shared" si="1005"/>
        <v>3.9</v>
      </c>
      <c r="I4332" t="s">
        <v>8238</v>
      </c>
      <c r="J4332" t="s">
        <v>22</v>
      </c>
      <c r="K4332" t="s">
        <v>6507</v>
      </c>
      <c r="L4332" t="str">
        <f t="shared" si="1006"/>
        <v>Established</v>
      </c>
      <c r="N4332" s="2">
        <f t="shared" si="1007"/>
        <v>12</v>
      </c>
      <c r="O4332" t="s">
        <v>267</v>
      </c>
      <c r="P4332" t="s">
        <v>691</v>
      </c>
      <c r="Q4332" t="s">
        <v>44</v>
      </c>
      <c r="R4332" t="str">
        <f t="shared" si="1008"/>
        <v>Average</v>
      </c>
      <c r="S4332" t="str">
        <f t="shared" si="1009"/>
        <v xml:space="preserve"> </v>
      </c>
      <c r="T4332" t="b">
        <f t="shared" si="1010"/>
        <v>0</v>
      </c>
      <c r="U4332" t="b">
        <f t="shared" si="1011"/>
        <v>1</v>
      </c>
      <c r="V4332" t="str">
        <f t="shared" si="1012"/>
        <v>Average Company</v>
      </c>
      <c r="W4332" t="str">
        <f t="shared" si="1013"/>
        <v>Don't Buy</v>
      </c>
      <c r="X4332" t="str">
        <f t="shared" si="1014"/>
        <v>Not Known</v>
      </c>
      <c r="Z4332" t="str">
        <f t="shared" si="1015"/>
        <v>None</v>
      </c>
      <c r="AB4332" t="str">
        <f t="shared" si="1016"/>
        <v>0</v>
      </c>
    </row>
    <row r="4333" spans="1:28" x14ac:dyDescent="0.3">
      <c r="A4333">
        <v>4331</v>
      </c>
      <c r="B4333" t="s">
        <v>8246</v>
      </c>
      <c r="C4333" t="str">
        <f t="shared" si="1003"/>
        <v>Long</v>
      </c>
      <c r="D4333">
        <v>4.7</v>
      </c>
      <c r="F4333" s="1">
        <f t="shared" si="1017"/>
        <v>4.7</v>
      </c>
      <c r="G4333" s="1">
        <f t="shared" si="1004"/>
        <v>4.7</v>
      </c>
      <c r="H4333">
        <f t="shared" si="1005"/>
        <v>4.7</v>
      </c>
      <c r="I4333" t="s">
        <v>8238</v>
      </c>
      <c r="J4333" t="s">
        <v>22</v>
      </c>
      <c r="K4333" t="s">
        <v>8247</v>
      </c>
      <c r="L4333" t="str">
        <f t="shared" si="1006"/>
        <v>Established</v>
      </c>
      <c r="N4333" s="2">
        <f t="shared" si="1007"/>
        <v>19</v>
      </c>
      <c r="O4333" t="s">
        <v>100</v>
      </c>
      <c r="P4333" t="s">
        <v>683</v>
      </c>
      <c r="Q4333" t="s">
        <v>168</v>
      </c>
      <c r="R4333" t="str">
        <f t="shared" si="1008"/>
        <v>Great</v>
      </c>
      <c r="S4333" t="str">
        <f t="shared" si="1009"/>
        <v>Great</v>
      </c>
      <c r="T4333" t="b">
        <f t="shared" si="1010"/>
        <v>1</v>
      </c>
      <c r="U4333" t="b">
        <f t="shared" si="1011"/>
        <v>1</v>
      </c>
      <c r="V4333" t="str">
        <f t="shared" si="1012"/>
        <v>Average Company</v>
      </c>
      <c r="W4333" t="str">
        <f t="shared" si="1013"/>
        <v>Buy</v>
      </c>
      <c r="X4333" t="str">
        <f t="shared" si="1014"/>
        <v>Not Known</v>
      </c>
      <c r="Z4333" t="str">
        <f t="shared" si="1015"/>
        <v>None</v>
      </c>
      <c r="AB4333" t="str">
        <f t="shared" si="1016"/>
        <v>0</v>
      </c>
    </row>
    <row r="4334" spans="1:28" x14ac:dyDescent="0.3">
      <c r="A4334">
        <v>4332</v>
      </c>
      <c r="B4334" t="s">
        <v>8248</v>
      </c>
      <c r="C4334" t="str">
        <f t="shared" si="1003"/>
        <v>Long</v>
      </c>
      <c r="D4334">
        <v>4.4000000000000004</v>
      </c>
      <c r="F4334" s="1">
        <f t="shared" si="1017"/>
        <v>4.4000000000000004</v>
      </c>
      <c r="G4334" s="1">
        <f t="shared" si="1004"/>
        <v>4.4000000000000004</v>
      </c>
      <c r="H4334">
        <f t="shared" si="1005"/>
        <v>4.4000000000000004</v>
      </c>
      <c r="I4334" t="s">
        <v>8238</v>
      </c>
      <c r="J4334" t="s">
        <v>22</v>
      </c>
      <c r="K4334" t="s">
        <v>8249</v>
      </c>
      <c r="L4334" t="str">
        <f t="shared" si="1006"/>
        <v>Established</v>
      </c>
      <c r="N4334" s="2">
        <f t="shared" si="1007"/>
        <v>66</v>
      </c>
      <c r="O4334" t="s">
        <v>803</v>
      </c>
      <c r="P4334" t="s">
        <v>75</v>
      </c>
      <c r="Q4334" t="s">
        <v>551</v>
      </c>
      <c r="R4334" t="str">
        <f t="shared" si="1008"/>
        <v>Great</v>
      </c>
      <c r="S4334" t="str">
        <f t="shared" si="1009"/>
        <v>Great</v>
      </c>
      <c r="T4334" t="b">
        <f t="shared" si="1010"/>
        <v>1</v>
      </c>
      <c r="U4334" t="b">
        <f t="shared" si="1011"/>
        <v>1</v>
      </c>
      <c r="V4334" t="str">
        <f t="shared" si="1012"/>
        <v>Top Company</v>
      </c>
      <c r="W4334" t="str">
        <f t="shared" si="1013"/>
        <v>Don't Buy</v>
      </c>
      <c r="X4334" t="str">
        <f t="shared" si="1014"/>
        <v>Not Known</v>
      </c>
      <c r="Z4334" t="str">
        <f t="shared" si="1015"/>
        <v>None</v>
      </c>
      <c r="AB4334" t="str">
        <f t="shared" si="1016"/>
        <v>0</v>
      </c>
    </row>
    <row r="4335" spans="1:28" x14ac:dyDescent="0.3">
      <c r="A4335">
        <v>4333</v>
      </c>
      <c r="B4335" t="s">
        <v>8250</v>
      </c>
      <c r="C4335" t="str">
        <f t="shared" si="1003"/>
        <v>Long</v>
      </c>
      <c r="D4335">
        <v>3.8</v>
      </c>
      <c r="F4335" s="1">
        <f t="shared" si="1017"/>
        <v>3.8</v>
      </c>
      <c r="G4335" s="1">
        <f t="shared" si="1004"/>
        <v>3.8</v>
      </c>
      <c r="H4335">
        <f t="shared" si="1005"/>
        <v>3.8</v>
      </c>
      <c r="I4335" t="s">
        <v>8238</v>
      </c>
      <c r="J4335" t="s">
        <v>22</v>
      </c>
      <c r="K4335" t="s">
        <v>4006</v>
      </c>
      <c r="L4335" t="str">
        <f t="shared" si="1006"/>
        <v>Established</v>
      </c>
      <c r="N4335" s="2">
        <f t="shared" si="1007"/>
        <v>30</v>
      </c>
      <c r="O4335" t="s">
        <v>604</v>
      </c>
      <c r="P4335" t="s">
        <v>683</v>
      </c>
      <c r="Q4335" t="s">
        <v>254</v>
      </c>
      <c r="R4335" t="str">
        <f t="shared" si="1008"/>
        <v>Average</v>
      </c>
      <c r="S4335" t="str">
        <f t="shared" si="1009"/>
        <v xml:space="preserve"> </v>
      </c>
      <c r="T4335" t="b">
        <f t="shared" si="1010"/>
        <v>0</v>
      </c>
      <c r="U4335" t="b">
        <f t="shared" si="1011"/>
        <v>1</v>
      </c>
      <c r="V4335" t="str">
        <f t="shared" si="1012"/>
        <v>Average Company</v>
      </c>
      <c r="W4335" t="str">
        <f t="shared" si="1013"/>
        <v>Don't Buy</v>
      </c>
      <c r="X4335" t="str">
        <f t="shared" si="1014"/>
        <v>Not Known</v>
      </c>
      <c r="Z4335" t="str">
        <f t="shared" si="1015"/>
        <v>None</v>
      </c>
      <c r="AB4335" t="str">
        <f t="shared" si="1016"/>
        <v>0</v>
      </c>
    </row>
    <row r="4336" spans="1:28" x14ac:dyDescent="0.3">
      <c r="A4336">
        <v>4334</v>
      </c>
      <c r="B4336" t="s">
        <v>8251</v>
      </c>
      <c r="C4336" t="str">
        <f t="shared" si="1003"/>
        <v>Long</v>
      </c>
      <c r="D4336">
        <v>4.4000000000000004</v>
      </c>
      <c r="F4336" s="1">
        <f t="shared" si="1017"/>
        <v>4.4000000000000004</v>
      </c>
      <c r="G4336" s="1">
        <f t="shared" si="1004"/>
        <v>4.4000000000000004</v>
      </c>
      <c r="H4336">
        <f t="shared" si="1005"/>
        <v>4.4000000000000004</v>
      </c>
      <c r="I4336" t="s">
        <v>8238</v>
      </c>
      <c r="J4336" t="s">
        <v>22</v>
      </c>
      <c r="K4336" t="s">
        <v>8252</v>
      </c>
      <c r="L4336" t="str">
        <f t="shared" si="1006"/>
        <v>Established</v>
      </c>
      <c r="N4336" s="2">
        <f t="shared" si="1007"/>
        <v>22</v>
      </c>
      <c r="O4336" t="s">
        <v>142</v>
      </c>
      <c r="P4336" t="s">
        <v>691</v>
      </c>
      <c r="Q4336" t="s">
        <v>523</v>
      </c>
      <c r="R4336" t="str">
        <f t="shared" si="1008"/>
        <v>Great</v>
      </c>
      <c r="S4336" t="str">
        <f t="shared" si="1009"/>
        <v>Great</v>
      </c>
      <c r="T4336" t="b">
        <f t="shared" si="1010"/>
        <v>1</v>
      </c>
      <c r="U4336" t="b">
        <f t="shared" si="1011"/>
        <v>1</v>
      </c>
      <c r="V4336" t="str">
        <f t="shared" si="1012"/>
        <v>Top Company</v>
      </c>
      <c r="W4336" t="str">
        <f t="shared" si="1013"/>
        <v>Don't Buy</v>
      </c>
      <c r="X4336" t="str">
        <f t="shared" si="1014"/>
        <v>Not Known</v>
      </c>
      <c r="Z4336" t="str">
        <f t="shared" si="1015"/>
        <v>None</v>
      </c>
      <c r="AB4336" t="str">
        <f t="shared" si="1016"/>
        <v>0</v>
      </c>
    </row>
    <row r="4337" spans="1:28" x14ac:dyDescent="0.3">
      <c r="A4337">
        <v>4335</v>
      </c>
      <c r="B4337" t="s">
        <v>8253</v>
      </c>
      <c r="C4337" t="str">
        <f t="shared" si="1003"/>
        <v>Long</v>
      </c>
      <c r="D4337">
        <v>3</v>
      </c>
      <c r="F4337" s="1">
        <f t="shared" si="1017"/>
        <v>3</v>
      </c>
      <c r="G4337" s="1">
        <f t="shared" si="1004"/>
        <v>3</v>
      </c>
      <c r="H4337">
        <f t="shared" si="1005"/>
        <v>3</v>
      </c>
      <c r="I4337" t="s">
        <v>8238</v>
      </c>
      <c r="J4337" t="s">
        <v>10</v>
      </c>
      <c r="K4337" t="s">
        <v>4873</v>
      </c>
      <c r="L4337" t="str">
        <f t="shared" si="1006"/>
        <v>Established</v>
      </c>
      <c r="N4337" s="2">
        <f t="shared" si="1007"/>
        <v>15</v>
      </c>
      <c r="O4337" t="s">
        <v>84</v>
      </c>
      <c r="P4337" t="s">
        <v>147</v>
      </c>
      <c r="Q4337" t="s">
        <v>551</v>
      </c>
      <c r="R4337" t="str">
        <f t="shared" si="1008"/>
        <v>Average</v>
      </c>
      <c r="S4337" t="str">
        <f t="shared" si="1009"/>
        <v xml:space="preserve"> </v>
      </c>
      <c r="T4337" t="b">
        <f t="shared" si="1010"/>
        <v>0</v>
      </c>
      <c r="U4337" t="b">
        <f t="shared" si="1011"/>
        <v>0</v>
      </c>
      <c r="V4337" t="str">
        <f t="shared" si="1012"/>
        <v>Average Company</v>
      </c>
      <c r="W4337" t="str">
        <f t="shared" si="1013"/>
        <v>Don't Buy</v>
      </c>
      <c r="X4337" t="str">
        <f t="shared" si="1014"/>
        <v>Not Known</v>
      </c>
      <c r="Z4337" t="str">
        <f t="shared" si="1015"/>
        <v>None</v>
      </c>
      <c r="AB4337" t="str">
        <f t="shared" si="1016"/>
        <v>0</v>
      </c>
    </row>
    <row r="4338" spans="1:28" x14ac:dyDescent="0.3">
      <c r="A4338">
        <v>4336</v>
      </c>
      <c r="B4338" t="s">
        <v>8254</v>
      </c>
      <c r="C4338" t="str">
        <f t="shared" si="1003"/>
        <v>Long</v>
      </c>
      <c r="D4338">
        <v>4.2</v>
      </c>
      <c r="F4338" s="1">
        <f t="shared" si="1017"/>
        <v>4.2</v>
      </c>
      <c r="G4338" s="1">
        <f t="shared" si="1004"/>
        <v>4.2</v>
      </c>
      <c r="H4338">
        <f t="shared" si="1005"/>
        <v>4.2</v>
      </c>
      <c r="I4338" t="s">
        <v>8238</v>
      </c>
      <c r="J4338" t="s">
        <v>22</v>
      </c>
      <c r="K4338" t="s">
        <v>4337</v>
      </c>
      <c r="L4338" t="str">
        <f t="shared" si="1006"/>
        <v>Established</v>
      </c>
      <c r="N4338" s="2">
        <f t="shared" si="1007"/>
        <v>22</v>
      </c>
      <c r="O4338" t="s">
        <v>142</v>
      </c>
      <c r="P4338" t="s">
        <v>147</v>
      </c>
      <c r="Q4338" t="s">
        <v>28</v>
      </c>
      <c r="R4338" t="str">
        <f t="shared" si="1008"/>
        <v>Great</v>
      </c>
      <c r="S4338" t="str">
        <f t="shared" si="1009"/>
        <v>Great</v>
      </c>
      <c r="T4338" t="b">
        <f t="shared" si="1010"/>
        <v>1</v>
      </c>
      <c r="U4338" t="b">
        <f t="shared" si="1011"/>
        <v>1</v>
      </c>
      <c r="V4338" t="str">
        <f t="shared" si="1012"/>
        <v>Top Company</v>
      </c>
      <c r="W4338" t="str">
        <f t="shared" si="1013"/>
        <v>Don't Buy</v>
      </c>
      <c r="X4338" t="str">
        <f t="shared" si="1014"/>
        <v>Not Known</v>
      </c>
      <c r="Z4338" t="str">
        <f t="shared" si="1015"/>
        <v>None</v>
      </c>
      <c r="AB4338" t="str">
        <f t="shared" si="1016"/>
        <v>1Million</v>
      </c>
    </row>
    <row r="4339" spans="1:28" x14ac:dyDescent="0.3">
      <c r="A4339">
        <v>4337</v>
      </c>
      <c r="B4339" t="s">
        <v>8255</v>
      </c>
      <c r="C4339" t="str">
        <f t="shared" si="1003"/>
        <v>Short</v>
      </c>
      <c r="D4339">
        <v>4.5999999999999996</v>
      </c>
      <c r="F4339" s="1">
        <f t="shared" si="1017"/>
        <v>4.5999999999999996</v>
      </c>
      <c r="G4339" s="1">
        <f t="shared" si="1004"/>
        <v>4.5999999999999996</v>
      </c>
      <c r="H4339">
        <f t="shared" si="1005"/>
        <v>4.5999999999999996</v>
      </c>
      <c r="I4339" t="s">
        <v>8238</v>
      </c>
      <c r="J4339" t="s">
        <v>10</v>
      </c>
      <c r="K4339" t="s">
        <v>3695</v>
      </c>
      <c r="L4339" t="str">
        <f t="shared" si="1006"/>
        <v>Established</v>
      </c>
      <c r="N4339" s="2">
        <f t="shared" si="1007"/>
        <v>26</v>
      </c>
      <c r="O4339" t="s">
        <v>126</v>
      </c>
      <c r="P4339" t="s">
        <v>683</v>
      </c>
      <c r="Q4339" t="s">
        <v>19</v>
      </c>
      <c r="R4339" t="str">
        <f t="shared" si="1008"/>
        <v>Great</v>
      </c>
      <c r="S4339" t="str">
        <f t="shared" si="1009"/>
        <v>Great</v>
      </c>
      <c r="T4339" t="b">
        <f t="shared" si="1010"/>
        <v>1</v>
      </c>
      <c r="U4339" t="b">
        <f t="shared" si="1011"/>
        <v>1</v>
      </c>
      <c r="V4339" t="str">
        <f t="shared" si="1012"/>
        <v>Top Company</v>
      </c>
      <c r="W4339" t="str">
        <f t="shared" si="1013"/>
        <v>Don't Buy</v>
      </c>
      <c r="X4339" t="str">
        <f t="shared" si="1014"/>
        <v>Not Known</v>
      </c>
      <c r="Z4339" t="str">
        <f t="shared" si="1015"/>
        <v>None</v>
      </c>
      <c r="AB4339" t="str">
        <f t="shared" si="1016"/>
        <v>1Million</v>
      </c>
    </row>
    <row r="4340" spans="1:28" x14ac:dyDescent="0.3">
      <c r="A4340">
        <v>4338</v>
      </c>
      <c r="B4340" t="s">
        <v>8256</v>
      </c>
      <c r="C4340" t="str">
        <f t="shared" si="1003"/>
        <v>Long</v>
      </c>
      <c r="D4340">
        <v>3.8</v>
      </c>
      <c r="F4340" s="1">
        <f t="shared" si="1017"/>
        <v>3.8</v>
      </c>
      <c r="G4340" s="1">
        <f t="shared" si="1004"/>
        <v>3.8</v>
      </c>
      <c r="H4340">
        <f t="shared" si="1005"/>
        <v>3.8</v>
      </c>
      <c r="I4340" t="s">
        <v>8238</v>
      </c>
      <c r="J4340" t="s">
        <v>22</v>
      </c>
      <c r="K4340" t="s">
        <v>8257</v>
      </c>
      <c r="L4340" t="str">
        <f t="shared" si="1006"/>
        <v>Established</v>
      </c>
      <c r="N4340" s="2">
        <f t="shared" si="1007"/>
        <v>23</v>
      </c>
      <c r="O4340" t="s">
        <v>230</v>
      </c>
      <c r="P4340" t="s">
        <v>691</v>
      </c>
      <c r="Q4340" t="s">
        <v>605</v>
      </c>
      <c r="R4340" t="str">
        <f t="shared" si="1008"/>
        <v>Average</v>
      </c>
      <c r="S4340" t="str">
        <f t="shared" si="1009"/>
        <v xml:space="preserve"> </v>
      </c>
      <c r="T4340" t="b">
        <f t="shared" si="1010"/>
        <v>0</v>
      </c>
      <c r="U4340" t="b">
        <f t="shared" si="1011"/>
        <v>1</v>
      </c>
      <c r="V4340" t="str">
        <f t="shared" si="1012"/>
        <v>Average Company</v>
      </c>
      <c r="W4340" t="str">
        <f t="shared" si="1013"/>
        <v>Don't Buy</v>
      </c>
      <c r="X4340" t="str">
        <f t="shared" si="1014"/>
        <v>Not Known</v>
      </c>
      <c r="Z4340" t="str">
        <f t="shared" si="1015"/>
        <v>None</v>
      </c>
      <c r="AB4340" t="str">
        <f t="shared" si="1016"/>
        <v>0</v>
      </c>
    </row>
    <row r="4341" spans="1:28" x14ac:dyDescent="0.3">
      <c r="A4341">
        <v>4339</v>
      </c>
      <c r="B4341" t="s">
        <v>8258</v>
      </c>
      <c r="C4341" t="str">
        <f t="shared" si="1003"/>
        <v>Long</v>
      </c>
      <c r="D4341">
        <v>4.9000000000000004</v>
      </c>
      <c r="F4341" s="1">
        <f t="shared" si="1017"/>
        <v>4.9000000000000004</v>
      </c>
      <c r="G4341" s="1">
        <f t="shared" si="1004"/>
        <v>4.9000000000000004</v>
      </c>
      <c r="H4341">
        <f t="shared" si="1005"/>
        <v>4.9000000000000004</v>
      </c>
      <c r="I4341" t="s">
        <v>8238</v>
      </c>
      <c r="J4341" t="s">
        <v>22</v>
      </c>
      <c r="K4341" t="s">
        <v>3703</v>
      </c>
      <c r="L4341" t="str">
        <f t="shared" si="1006"/>
        <v>Established</v>
      </c>
      <c r="N4341" s="2">
        <f t="shared" si="1007"/>
        <v>14</v>
      </c>
      <c r="O4341" t="s">
        <v>522</v>
      </c>
      <c r="P4341" t="s">
        <v>1308</v>
      </c>
      <c r="Q4341" t="s">
        <v>19</v>
      </c>
      <c r="R4341" t="str">
        <f t="shared" si="1008"/>
        <v>Great</v>
      </c>
      <c r="S4341" t="str">
        <f t="shared" si="1009"/>
        <v>Great</v>
      </c>
      <c r="T4341" t="b">
        <f t="shared" si="1010"/>
        <v>1</v>
      </c>
      <c r="U4341" t="b">
        <f t="shared" si="1011"/>
        <v>1</v>
      </c>
      <c r="V4341" t="str">
        <f t="shared" si="1012"/>
        <v>Average Company</v>
      </c>
      <c r="W4341" t="str">
        <f t="shared" si="1013"/>
        <v>Don't Buy</v>
      </c>
      <c r="X4341" t="str">
        <f t="shared" si="1014"/>
        <v>Not Known</v>
      </c>
      <c r="Z4341" t="str">
        <f t="shared" si="1015"/>
        <v>None</v>
      </c>
      <c r="AB4341" t="str">
        <f t="shared" si="1016"/>
        <v>1Million</v>
      </c>
    </row>
    <row r="4342" spans="1:28" x14ac:dyDescent="0.3">
      <c r="A4342">
        <v>4340</v>
      </c>
      <c r="B4342" t="s">
        <v>8259</v>
      </c>
      <c r="C4342" t="str">
        <f t="shared" si="1003"/>
        <v>Long</v>
      </c>
      <c r="D4342">
        <v>4</v>
      </c>
      <c r="F4342" s="1">
        <f t="shared" si="1017"/>
        <v>4</v>
      </c>
      <c r="G4342" s="1">
        <f t="shared" si="1004"/>
        <v>4</v>
      </c>
      <c r="H4342">
        <f t="shared" si="1005"/>
        <v>4</v>
      </c>
      <c r="I4342" t="s">
        <v>8238</v>
      </c>
      <c r="J4342" t="s">
        <v>10</v>
      </c>
      <c r="K4342" t="s">
        <v>8260</v>
      </c>
      <c r="L4342" t="str">
        <f t="shared" si="1006"/>
        <v>Established</v>
      </c>
      <c r="N4342" s="2">
        <f t="shared" si="1007"/>
        <v>46</v>
      </c>
      <c r="O4342" t="s">
        <v>596</v>
      </c>
      <c r="P4342" t="s">
        <v>1308</v>
      </c>
      <c r="Q4342" t="s">
        <v>218</v>
      </c>
      <c r="R4342" t="str">
        <f t="shared" si="1008"/>
        <v>Average</v>
      </c>
      <c r="S4342" t="str">
        <f t="shared" si="1009"/>
        <v xml:space="preserve"> </v>
      </c>
      <c r="T4342" t="b">
        <f t="shared" si="1010"/>
        <v>0</v>
      </c>
      <c r="U4342" t="b">
        <f t="shared" si="1011"/>
        <v>1</v>
      </c>
      <c r="V4342" t="str">
        <f t="shared" si="1012"/>
        <v>Average Company</v>
      </c>
      <c r="W4342" t="str">
        <f t="shared" si="1013"/>
        <v>Don't Buy</v>
      </c>
      <c r="X4342" t="str">
        <f t="shared" si="1014"/>
        <v>Not Known</v>
      </c>
      <c r="Z4342" t="str">
        <f t="shared" si="1015"/>
        <v>None</v>
      </c>
      <c r="AB4342" t="str">
        <f t="shared" si="1016"/>
        <v>0</v>
      </c>
    </row>
    <row r="4343" spans="1:28" x14ac:dyDescent="0.3">
      <c r="A4343">
        <v>4341</v>
      </c>
      <c r="B4343" t="s">
        <v>8261</v>
      </c>
      <c r="C4343" t="str">
        <f t="shared" si="1003"/>
        <v>Long</v>
      </c>
      <c r="D4343">
        <v>3.8</v>
      </c>
      <c r="F4343" s="1">
        <f t="shared" si="1017"/>
        <v>3.8</v>
      </c>
      <c r="G4343" s="1">
        <f t="shared" si="1004"/>
        <v>3.8</v>
      </c>
      <c r="H4343">
        <f t="shared" si="1005"/>
        <v>3.8</v>
      </c>
      <c r="I4343" t="s">
        <v>8238</v>
      </c>
      <c r="J4343" t="s">
        <v>10</v>
      </c>
      <c r="K4343" t="s">
        <v>3337</v>
      </c>
      <c r="L4343" t="str">
        <f t="shared" si="1006"/>
        <v>Established</v>
      </c>
      <c r="N4343" s="2">
        <f t="shared" si="1007"/>
        <v>65</v>
      </c>
      <c r="O4343" t="s">
        <v>1004</v>
      </c>
      <c r="P4343" t="s">
        <v>691</v>
      </c>
      <c r="Q4343" t="s">
        <v>204</v>
      </c>
      <c r="R4343" t="str">
        <f t="shared" si="1008"/>
        <v>Average</v>
      </c>
      <c r="S4343" t="str">
        <f t="shared" si="1009"/>
        <v xml:space="preserve"> </v>
      </c>
      <c r="T4343" t="b">
        <f t="shared" si="1010"/>
        <v>0</v>
      </c>
      <c r="U4343" t="b">
        <f t="shared" si="1011"/>
        <v>1</v>
      </c>
      <c r="V4343" t="str">
        <f t="shared" si="1012"/>
        <v>Average Company</v>
      </c>
      <c r="W4343" t="str">
        <f t="shared" si="1013"/>
        <v>Buy</v>
      </c>
      <c r="X4343" t="str">
        <f t="shared" si="1014"/>
        <v>Not Known</v>
      </c>
      <c r="Z4343" t="str">
        <f t="shared" si="1015"/>
        <v>None</v>
      </c>
      <c r="AB4343" t="str">
        <f t="shared" si="1016"/>
        <v>0</v>
      </c>
    </row>
    <row r="4344" spans="1:28" x14ac:dyDescent="0.3">
      <c r="A4344">
        <v>4342</v>
      </c>
      <c r="B4344" t="s">
        <v>8262</v>
      </c>
      <c r="C4344" t="str">
        <f t="shared" si="1003"/>
        <v>Long</v>
      </c>
      <c r="D4344">
        <v>3.9</v>
      </c>
      <c r="F4344" s="1">
        <f t="shared" si="1017"/>
        <v>3.9</v>
      </c>
      <c r="G4344" s="1">
        <f t="shared" si="1004"/>
        <v>3.9</v>
      </c>
      <c r="H4344">
        <f t="shared" si="1005"/>
        <v>3.9</v>
      </c>
      <c r="I4344" t="s">
        <v>8238</v>
      </c>
      <c r="J4344" t="s">
        <v>10</v>
      </c>
      <c r="K4344" t="s">
        <v>8263</v>
      </c>
      <c r="L4344" t="str">
        <f t="shared" si="1006"/>
        <v>Established</v>
      </c>
      <c r="N4344" s="2">
        <f t="shared" si="1007"/>
        <v>28</v>
      </c>
      <c r="O4344" t="s">
        <v>24</v>
      </c>
      <c r="P4344" t="s">
        <v>181</v>
      </c>
      <c r="Q4344" t="s">
        <v>284</v>
      </c>
      <c r="R4344" t="str">
        <f t="shared" si="1008"/>
        <v>Average</v>
      </c>
      <c r="S4344" t="str">
        <f t="shared" si="1009"/>
        <v xml:space="preserve"> </v>
      </c>
      <c r="T4344" t="b">
        <f t="shared" si="1010"/>
        <v>0</v>
      </c>
      <c r="U4344" t="b">
        <f t="shared" si="1011"/>
        <v>1</v>
      </c>
      <c r="V4344" t="str">
        <f t="shared" si="1012"/>
        <v>Average Company</v>
      </c>
      <c r="W4344" t="str">
        <f t="shared" si="1013"/>
        <v>Don't Buy</v>
      </c>
      <c r="X4344" t="str">
        <f t="shared" si="1014"/>
        <v>Not Known</v>
      </c>
      <c r="Z4344" t="str">
        <f t="shared" si="1015"/>
        <v>None</v>
      </c>
      <c r="AB4344" t="str">
        <f t="shared" si="1016"/>
        <v>0</v>
      </c>
    </row>
    <row r="4345" spans="1:28" x14ac:dyDescent="0.3">
      <c r="A4345">
        <v>4343</v>
      </c>
      <c r="B4345" t="s">
        <v>8264</v>
      </c>
      <c r="C4345" t="str">
        <f t="shared" si="1003"/>
        <v>Long</v>
      </c>
      <c r="D4345">
        <v>3.9</v>
      </c>
      <c r="F4345" s="1">
        <f t="shared" si="1017"/>
        <v>3.9</v>
      </c>
      <c r="G4345" s="1">
        <f t="shared" si="1004"/>
        <v>3.9</v>
      </c>
      <c r="H4345">
        <f t="shared" si="1005"/>
        <v>3.9</v>
      </c>
      <c r="I4345" t="s">
        <v>8238</v>
      </c>
      <c r="J4345" t="s">
        <v>22</v>
      </c>
      <c r="K4345" t="s">
        <v>3574</v>
      </c>
      <c r="L4345" t="str">
        <f t="shared" si="1006"/>
        <v>Established</v>
      </c>
      <c r="N4345" s="2">
        <f t="shared" si="1007"/>
        <v>18</v>
      </c>
      <c r="O4345" t="s">
        <v>200</v>
      </c>
      <c r="P4345" t="s">
        <v>1308</v>
      </c>
      <c r="Q4345" t="s">
        <v>117</v>
      </c>
      <c r="R4345" t="str">
        <f t="shared" si="1008"/>
        <v>Average</v>
      </c>
      <c r="S4345" t="str">
        <f t="shared" si="1009"/>
        <v xml:space="preserve"> </v>
      </c>
      <c r="T4345" t="b">
        <f t="shared" si="1010"/>
        <v>0</v>
      </c>
      <c r="U4345" t="b">
        <f t="shared" si="1011"/>
        <v>1</v>
      </c>
      <c r="V4345" t="str">
        <f t="shared" si="1012"/>
        <v>Average Company</v>
      </c>
      <c r="W4345" t="str">
        <f t="shared" si="1013"/>
        <v>Don't Buy</v>
      </c>
      <c r="X4345" t="str">
        <f t="shared" si="1014"/>
        <v>Not Known</v>
      </c>
      <c r="Z4345" t="str">
        <f t="shared" si="1015"/>
        <v>None</v>
      </c>
      <c r="AB4345" t="str">
        <f t="shared" si="1016"/>
        <v>0</v>
      </c>
    </row>
    <row r="4346" spans="1:28" x14ac:dyDescent="0.3">
      <c r="A4346">
        <v>4344</v>
      </c>
      <c r="B4346" t="s">
        <v>8265</v>
      </c>
      <c r="C4346" t="str">
        <f t="shared" si="1003"/>
        <v>Long</v>
      </c>
      <c r="D4346">
        <v>3.8</v>
      </c>
      <c r="F4346" s="1">
        <f t="shared" si="1017"/>
        <v>3.8</v>
      </c>
      <c r="G4346" s="1">
        <f t="shared" si="1004"/>
        <v>3.8</v>
      </c>
      <c r="H4346">
        <f t="shared" si="1005"/>
        <v>3.8</v>
      </c>
      <c r="I4346" t="s">
        <v>8238</v>
      </c>
      <c r="J4346" t="s">
        <v>10</v>
      </c>
      <c r="K4346" t="s">
        <v>6509</v>
      </c>
      <c r="L4346" t="str">
        <f t="shared" si="1006"/>
        <v>Established</v>
      </c>
      <c r="N4346" s="2">
        <f t="shared" si="1007"/>
        <v>22</v>
      </c>
      <c r="O4346" t="s">
        <v>142</v>
      </c>
      <c r="P4346" t="s">
        <v>147</v>
      </c>
      <c r="Q4346" t="s">
        <v>424</v>
      </c>
      <c r="R4346" t="str">
        <f t="shared" si="1008"/>
        <v>Average</v>
      </c>
      <c r="S4346" t="str">
        <f t="shared" si="1009"/>
        <v xml:space="preserve"> </v>
      </c>
      <c r="T4346" t="b">
        <f t="shared" si="1010"/>
        <v>0</v>
      </c>
      <c r="U4346" t="b">
        <f t="shared" si="1011"/>
        <v>1</v>
      </c>
      <c r="V4346" t="str">
        <f t="shared" si="1012"/>
        <v>Average Company</v>
      </c>
      <c r="W4346" t="str">
        <f t="shared" si="1013"/>
        <v>Don't Buy</v>
      </c>
      <c r="X4346" t="str">
        <f t="shared" si="1014"/>
        <v>Not Known</v>
      </c>
      <c r="Z4346" t="str">
        <f t="shared" si="1015"/>
        <v>None</v>
      </c>
      <c r="AB4346" t="str">
        <f t="shared" si="1016"/>
        <v>0</v>
      </c>
    </row>
    <row r="4347" spans="1:28" x14ac:dyDescent="0.3">
      <c r="A4347">
        <v>4345</v>
      </c>
      <c r="B4347" t="s">
        <v>8266</v>
      </c>
      <c r="C4347" t="str">
        <f t="shared" si="1003"/>
        <v>Long</v>
      </c>
      <c r="D4347">
        <v>3.9</v>
      </c>
      <c r="F4347" s="1">
        <f t="shared" si="1017"/>
        <v>3.9</v>
      </c>
      <c r="G4347" s="1">
        <f t="shared" si="1004"/>
        <v>3.9</v>
      </c>
      <c r="H4347">
        <f t="shared" si="1005"/>
        <v>3.9</v>
      </c>
      <c r="I4347" t="s">
        <v>8238</v>
      </c>
      <c r="J4347" t="s">
        <v>22</v>
      </c>
      <c r="K4347" t="s">
        <v>1017</v>
      </c>
      <c r="L4347" t="str">
        <f t="shared" si="1006"/>
        <v>Established</v>
      </c>
      <c r="N4347" s="2">
        <f t="shared" si="1007"/>
        <v>20</v>
      </c>
      <c r="O4347" t="s">
        <v>151</v>
      </c>
      <c r="P4347" t="s">
        <v>147</v>
      </c>
      <c r="Q4347" t="s">
        <v>612</v>
      </c>
      <c r="R4347" t="str">
        <f t="shared" si="1008"/>
        <v>Average</v>
      </c>
      <c r="S4347" t="str">
        <f t="shared" si="1009"/>
        <v xml:space="preserve"> </v>
      </c>
      <c r="T4347" t="b">
        <f t="shared" si="1010"/>
        <v>0</v>
      </c>
      <c r="U4347" t="b">
        <f t="shared" si="1011"/>
        <v>1</v>
      </c>
      <c r="V4347" t="str">
        <f t="shared" si="1012"/>
        <v>Average Company</v>
      </c>
      <c r="W4347" t="str">
        <f t="shared" si="1013"/>
        <v>Don't Buy</v>
      </c>
      <c r="X4347" t="str">
        <f t="shared" si="1014"/>
        <v>Not Known</v>
      </c>
      <c r="Z4347" t="str">
        <f t="shared" si="1015"/>
        <v>None</v>
      </c>
      <c r="AB4347" t="str">
        <f t="shared" si="1016"/>
        <v>0</v>
      </c>
    </row>
    <row r="4348" spans="1:28" x14ac:dyDescent="0.3">
      <c r="A4348">
        <v>4346</v>
      </c>
      <c r="B4348" t="s">
        <v>8267</v>
      </c>
      <c r="C4348" t="str">
        <f t="shared" si="1003"/>
        <v>Long</v>
      </c>
      <c r="D4348">
        <v>4</v>
      </c>
      <c r="F4348" s="1">
        <f t="shared" si="1017"/>
        <v>4</v>
      </c>
      <c r="G4348" s="1">
        <f t="shared" si="1004"/>
        <v>4</v>
      </c>
      <c r="H4348">
        <f t="shared" si="1005"/>
        <v>4</v>
      </c>
      <c r="I4348" t="s">
        <v>8238</v>
      </c>
      <c r="J4348" t="s">
        <v>8268</v>
      </c>
      <c r="K4348" t="s">
        <v>138</v>
      </c>
      <c r="L4348" t="str">
        <f t="shared" si="1006"/>
        <v>Established</v>
      </c>
      <c r="N4348" s="2">
        <f t="shared" si="1007"/>
        <v>10</v>
      </c>
      <c r="O4348" t="s">
        <v>75</v>
      </c>
      <c r="Q4348" t="s">
        <v>19</v>
      </c>
      <c r="R4348" t="str">
        <f t="shared" si="1008"/>
        <v>Average</v>
      </c>
      <c r="S4348" t="str">
        <f t="shared" si="1009"/>
        <v xml:space="preserve"> </v>
      </c>
      <c r="T4348" t="b">
        <f t="shared" si="1010"/>
        <v>0</v>
      </c>
      <c r="U4348" t="b">
        <f t="shared" si="1011"/>
        <v>1</v>
      </c>
      <c r="V4348" t="str">
        <f t="shared" si="1012"/>
        <v>Average Company</v>
      </c>
      <c r="W4348" t="str">
        <f t="shared" si="1013"/>
        <v>Don't Buy</v>
      </c>
      <c r="X4348" t="str">
        <f t="shared" si="1014"/>
        <v>Not Known</v>
      </c>
      <c r="Z4348" t="str">
        <f t="shared" si="1015"/>
        <v>None</v>
      </c>
      <c r="AB4348" t="str">
        <f t="shared" si="1016"/>
        <v>500K</v>
      </c>
    </row>
    <row r="4349" spans="1:28" x14ac:dyDescent="0.3">
      <c r="A4349">
        <v>4347</v>
      </c>
      <c r="B4349" t="s">
        <v>8269</v>
      </c>
      <c r="C4349" t="str">
        <f t="shared" si="1003"/>
        <v>Long</v>
      </c>
      <c r="D4349">
        <v>3.6</v>
      </c>
      <c r="F4349" s="1">
        <f t="shared" si="1017"/>
        <v>3.6</v>
      </c>
      <c r="G4349" s="1">
        <f t="shared" si="1004"/>
        <v>3.6</v>
      </c>
      <c r="H4349">
        <f t="shared" si="1005"/>
        <v>3.6</v>
      </c>
      <c r="I4349" t="s">
        <v>8238</v>
      </c>
      <c r="J4349" t="s">
        <v>5992</v>
      </c>
      <c r="K4349" t="s">
        <v>267</v>
      </c>
      <c r="L4349" t="str">
        <f t="shared" si="1006"/>
        <v>Established</v>
      </c>
      <c r="N4349" s="2">
        <f t="shared" si="1007"/>
        <v>50</v>
      </c>
      <c r="O4349" t="s">
        <v>691</v>
      </c>
      <c r="Q4349" t="s">
        <v>44</v>
      </c>
      <c r="R4349" t="str">
        <f t="shared" si="1008"/>
        <v>Average</v>
      </c>
      <c r="S4349" t="str">
        <f t="shared" si="1009"/>
        <v xml:space="preserve"> </v>
      </c>
      <c r="T4349" t="b">
        <f t="shared" si="1010"/>
        <v>0</v>
      </c>
      <c r="U4349" t="b">
        <f t="shared" si="1011"/>
        <v>1</v>
      </c>
      <c r="V4349" t="str">
        <f t="shared" si="1012"/>
        <v>Average Company</v>
      </c>
      <c r="W4349" t="str">
        <f t="shared" si="1013"/>
        <v>Don't Buy</v>
      </c>
      <c r="X4349" t="str">
        <f t="shared" si="1014"/>
        <v>Not Known</v>
      </c>
      <c r="Z4349" t="str">
        <f t="shared" si="1015"/>
        <v>None</v>
      </c>
      <c r="AB4349" t="str">
        <f t="shared" si="1016"/>
        <v>0</v>
      </c>
    </row>
    <row r="4350" spans="1:28" x14ac:dyDescent="0.3">
      <c r="A4350">
        <v>4348</v>
      </c>
      <c r="B4350" t="s">
        <v>8270</v>
      </c>
      <c r="C4350" t="str">
        <f t="shared" si="1003"/>
        <v>Long</v>
      </c>
      <c r="D4350">
        <v>3.2</v>
      </c>
      <c r="F4350" s="1" t="e">
        <f t="shared" si="1017"/>
        <v>#VALUE!</v>
      </c>
      <c r="G4350" s="1" t="e">
        <f t="shared" si="1004"/>
        <v>#VALUE!</v>
      </c>
      <c r="H4350" t="e">
        <f t="shared" si="1005"/>
        <v>#VALUE!</v>
      </c>
      <c r="I4350" t="s">
        <v>8238</v>
      </c>
      <c r="J4350" t="s">
        <v>8271</v>
      </c>
      <c r="L4350" t="e">
        <f t="shared" si="1006"/>
        <v>#VALUE!</v>
      </c>
      <c r="N4350" s="2" t="e">
        <f t="shared" si="1007"/>
        <v>#VALUE!</v>
      </c>
      <c r="R4350" t="str">
        <f t="shared" si="1008"/>
        <v>Average</v>
      </c>
      <c r="S4350" t="str">
        <f t="shared" si="1009"/>
        <v xml:space="preserve"> </v>
      </c>
      <c r="T4350" t="e">
        <f t="shared" si="1010"/>
        <v>#VALUE!</v>
      </c>
      <c r="U4350" t="e">
        <f t="shared" si="1011"/>
        <v>#VALUE!</v>
      </c>
      <c r="V4350" t="e">
        <f t="shared" si="1012"/>
        <v>#VALUE!</v>
      </c>
      <c r="W4350" t="str">
        <f t="shared" si="1013"/>
        <v>Buy</v>
      </c>
      <c r="X4350" t="str">
        <f t="shared" si="1014"/>
        <v>Not Known</v>
      </c>
      <c r="Z4350" t="e">
        <f t="shared" si="1015"/>
        <v>#VALUE!</v>
      </c>
      <c r="AB4350" t="str">
        <f t="shared" si="1016"/>
        <v>0</v>
      </c>
    </row>
    <row r="4351" spans="1:28" x14ac:dyDescent="0.3">
      <c r="A4351">
        <v>4349</v>
      </c>
      <c r="B4351" t="s">
        <v>8272</v>
      </c>
      <c r="C4351" t="str">
        <f t="shared" si="1003"/>
        <v>Long</v>
      </c>
      <c r="D4351">
        <v>3.6</v>
      </c>
      <c r="F4351" s="1">
        <f t="shared" si="1017"/>
        <v>3.6</v>
      </c>
      <c r="G4351" s="1">
        <f t="shared" si="1004"/>
        <v>3.6</v>
      </c>
      <c r="H4351">
        <f t="shared" si="1005"/>
        <v>3.6</v>
      </c>
      <c r="I4351" t="s">
        <v>8238</v>
      </c>
      <c r="J4351" t="s">
        <v>22</v>
      </c>
      <c r="K4351" t="s">
        <v>7004</v>
      </c>
      <c r="L4351" t="str">
        <f t="shared" si="1006"/>
        <v>Established</v>
      </c>
      <c r="N4351" s="2">
        <f t="shared" si="1007"/>
        <v>14</v>
      </c>
      <c r="O4351" t="s">
        <v>522</v>
      </c>
      <c r="P4351" t="s">
        <v>691</v>
      </c>
      <c r="Q4351" t="s">
        <v>19</v>
      </c>
      <c r="R4351" t="str">
        <f t="shared" si="1008"/>
        <v>Average</v>
      </c>
      <c r="S4351" t="str">
        <f t="shared" si="1009"/>
        <v xml:space="preserve"> </v>
      </c>
      <c r="T4351" t="b">
        <f t="shared" si="1010"/>
        <v>0</v>
      </c>
      <c r="U4351" t="b">
        <f t="shared" si="1011"/>
        <v>1</v>
      </c>
      <c r="V4351" t="str">
        <f t="shared" si="1012"/>
        <v>Average Company</v>
      </c>
      <c r="W4351" t="str">
        <f t="shared" si="1013"/>
        <v>Don't Buy</v>
      </c>
      <c r="X4351" t="str">
        <f t="shared" si="1014"/>
        <v>Not Known</v>
      </c>
      <c r="Z4351" t="str">
        <f t="shared" si="1015"/>
        <v>None</v>
      </c>
      <c r="AB4351" t="str">
        <f t="shared" si="1016"/>
        <v>500K</v>
      </c>
    </row>
    <row r="4352" spans="1:28" x14ac:dyDescent="0.3">
      <c r="A4352">
        <v>4350</v>
      </c>
      <c r="B4352" t="s">
        <v>8273</v>
      </c>
      <c r="C4352" t="str">
        <f t="shared" si="1003"/>
        <v>Long</v>
      </c>
      <c r="D4352">
        <v>4</v>
      </c>
      <c r="F4352" s="1">
        <f t="shared" si="1017"/>
        <v>4</v>
      </c>
      <c r="G4352" s="1">
        <f t="shared" si="1004"/>
        <v>4</v>
      </c>
      <c r="H4352">
        <f t="shared" si="1005"/>
        <v>4</v>
      </c>
      <c r="I4352" t="s">
        <v>8238</v>
      </c>
      <c r="J4352" t="s">
        <v>22</v>
      </c>
      <c r="K4352" t="s">
        <v>8274</v>
      </c>
      <c r="L4352" t="str">
        <f t="shared" si="1006"/>
        <v>Established</v>
      </c>
      <c r="N4352" s="2">
        <f t="shared" si="1007"/>
        <v>53</v>
      </c>
      <c r="O4352" t="s">
        <v>500</v>
      </c>
      <c r="P4352" t="s">
        <v>691</v>
      </c>
      <c r="Q4352" t="s">
        <v>605</v>
      </c>
      <c r="R4352" t="str">
        <f t="shared" si="1008"/>
        <v>Average</v>
      </c>
      <c r="S4352" t="str">
        <f t="shared" si="1009"/>
        <v xml:space="preserve"> </v>
      </c>
      <c r="T4352" t="b">
        <f t="shared" si="1010"/>
        <v>0</v>
      </c>
      <c r="U4352" t="b">
        <f t="shared" si="1011"/>
        <v>1</v>
      </c>
      <c r="V4352" t="str">
        <f t="shared" si="1012"/>
        <v>Average Company</v>
      </c>
      <c r="W4352" t="str">
        <f t="shared" si="1013"/>
        <v>Don't Buy</v>
      </c>
      <c r="X4352" t="str">
        <f t="shared" si="1014"/>
        <v>Not Known</v>
      </c>
      <c r="Z4352" t="str">
        <f t="shared" si="1015"/>
        <v>None</v>
      </c>
      <c r="AB4352" t="str">
        <f t="shared" si="1016"/>
        <v>0</v>
      </c>
    </row>
    <row r="4353" spans="1:28" x14ac:dyDescent="0.3">
      <c r="A4353">
        <v>4351</v>
      </c>
      <c r="B4353" t="s">
        <v>8275</v>
      </c>
      <c r="C4353" t="str">
        <f t="shared" si="1003"/>
        <v>Long</v>
      </c>
      <c r="D4353">
        <v>4</v>
      </c>
      <c r="F4353" s="1">
        <f t="shared" si="1017"/>
        <v>4</v>
      </c>
      <c r="G4353" s="1">
        <f t="shared" si="1004"/>
        <v>4</v>
      </c>
      <c r="H4353">
        <f t="shared" si="1005"/>
        <v>4</v>
      </c>
      <c r="I4353" t="s">
        <v>8276</v>
      </c>
      <c r="J4353" t="s">
        <v>10</v>
      </c>
      <c r="K4353" t="s">
        <v>3328</v>
      </c>
      <c r="L4353" t="str">
        <f t="shared" si="1006"/>
        <v>Established</v>
      </c>
      <c r="N4353" s="2">
        <f t="shared" si="1007"/>
        <v>63</v>
      </c>
      <c r="O4353" t="s">
        <v>629</v>
      </c>
      <c r="P4353" t="s">
        <v>691</v>
      </c>
      <c r="Q4353" t="s">
        <v>218</v>
      </c>
      <c r="R4353" t="str">
        <f t="shared" si="1008"/>
        <v>Average</v>
      </c>
      <c r="S4353" t="str">
        <f t="shared" si="1009"/>
        <v xml:space="preserve"> </v>
      </c>
      <c r="T4353" t="b">
        <f t="shared" si="1010"/>
        <v>0</v>
      </c>
      <c r="U4353" t="b">
        <f t="shared" si="1011"/>
        <v>1</v>
      </c>
      <c r="V4353" t="str">
        <f t="shared" si="1012"/>
        <v>Average Company</v>
      </c>
      <c r="W4353" t="str">
        <f t="shared" si="1013"/>
        <v>Don't Buy</v>
      </c>
      <c r="X4353" t="str">
        <f t="shared" si="1014"/>
        <v>Not Known</v>
      </c>
      <c r="Z4353" t="str">
        <f t="shared" si="1015"/>
        <v>None</v>
      </c>
      <c r="AB4353" t="str">
        <f t="shared" si="1016"/>
        <v>0</v>
      </c>
    </row>
    <row r="4354" spans="1:28" x14ac:dyDescent="0.3">
      <c r="A4354">
        <v>4352</v>
      </c>
      <c r="B4354" t="s">
        <v>8277</v>
      </c>
      <c r="C4354" t="str">
        <f t="shared" si="1003"/>
        <v>Short</v>
      </c>
      <c r="D4354">
        <v>4</v>
      </c>
      <c r="F4354" s="1">
        <f t="shared" si="1017"/>
        <v>4</v>
      </c>
      <c r="G4354" s="1">
        <f t="shared" si="1004"/>
        <v>4</v>
      </c>
      <c r="H4354">
        <f t="shared" si="1005"/>
        <v>4</v>
      </c>
      <c r="I4354" t="s">
        <v>8276</v>
      </c>
      <c r="J4354" t="s">
        <v>10</v>
      </c>
      <c r="K4354" t="s">
        <v>2387</v>
      </c>
      <c r="L4354" t="str">
        <f t="shared" si="1006"/>
        <v>Established</v>
      </c>
      <c r="N4354" s="2">
        <f t="shared" si="1007"/>
        <v>31</v>
      </c>
      <c r="O4354" t="s">
        <v>58</v>
      </c>
      <c r="P4354" t="s">
        <v>691</v>
      </c>
      <c r="Q4354" t="s">
        <v>551</v>
      </c>
      <c r="R4354" t="str">
        <f t="shared" si="1008"/>
        <v>Average</v>
      </c>
      <c r="S4354" t="str">
        <f t="shared" si="1009"/>
        <v xml:space="preserve"> </v>
      </c>
      <c r="T4354" t="b">
        <f t="shared" si="1010"/>
        <v>0</v>
      </c>
      <c r="U4354" t="b">
        <f t="shared" si="1011"/>
        <v>1</v>
      </c>
      <c r="V4354" t="str">
        <f t="shared" si="1012"/>
        <v>Average Company</v>
      </c>
      <c r="W4354" t="str">
        <f t="shared" si="1013"/>
        <v>Don't Buy</v>
      </c>
      <c r="X4354" t="str">
        <f t="shared" si="1014"/>
        <v>Not Known</v>
      </c>
      <c r="Z4354" t="str">
        <f t="shared" si="1015"/>
        <v>None</v>
      </c>
      <c r="AB4354" t="str">
        <f t="shared" si="1016"/>
        <v>0</v>
      </c>
    </row>
    <row r="4355" spans="1:28" x14ac:dyDescent="0.3">
      <c r="A4355">
        <v>4353</v>
      </c>
      <c r="B4355" t="s">
        <v>8278</v>
      </c>
      <c r="C4355" t="str">
        <f t="shared" ref="C4355:C4418" si="1018">IF(LEN(B4355)&gt;=10,"Long","Short")</f>
        <v>Long</v>
      </c>
      <c r="D4355">
        <v>3.9</v>
      </c>
      <c r="F4355" s="1">
        <f t="shared" si="1017"/>
        <v>3.9</v>
      </c>
      <c r="G4355" s="1">
        <f t="shared" ref="G4355:G4418" si="1019">IF(L4355="Startup",D4355+0.5,D4355)</f>
        <v>3.9</v>
      </c>
      <c r="H4355">
        <f t="shared" ref="H4355:H4418" si="1020">IF(L4355="Startup",D4355+0.1,D4355)</f>
        <v>3.9</v>
      </c>
      <c r="I4355" t="s">
        <v>8276</v>
      </c>
      <c r="J4355" t="s">
        <v>10</v>
      </c>
      <c r="K4355" t="s">
        <v>8279</v>
      </c>
      <c r="L4355" t="str">
        <f t="shared" ref="L4355:L4418" si="1021">IF(N4355&lt;10,"Startup","Established")</f>
        <v>Established</v>
      </c>
      <c r="N4355" s="2">
        <f t="shared" ref="N4355:N4418" si="1022">INT(LEFT(O4355,2))</f>
        <v>42</v>
      </c>
      <c r="O4355" t="s">
        <v>397</v>
      </c>
      <c r="P4355" t="s">
        <v>691</v>
      </c>
      <c r="Q4355" t="s">
        <v>372</v>
      </c>
      <c r="R4355" t="str">
        <f t="shared" ref="R4355:R4418" si="1023">IF(D4355&gt;4,"Great","Average")</f>
        <v>Average</v>
      </c>
      <c r="S4355" t="str">
        <f t="shared" ref="S4355:S4418" si="1024">IF(D4355&gt;4,"Great"," ")</f>
        <v xml:space="preserve"> </v>
      </c>
      <c r="T4355" t="b">
        <f t="shared" ref="T4355:T4418" si="1025">AND(D4355:D14313&gt;4,N4355:N14313&gt;10)</f>
        <v>0</v>
      </c>
      <c r="U4355" t="b">
        <f t="shared" ref="U4355:U4418" si="1026">OR(D4355&gt;3.5,N4355&lt;10)</f>
        <v>1</v>
      </c>
      <c r="V4355" t="str">
        <f t="shared" ref="V4355:V4418" si="1027">IF(AND(D4355&gt;4,N4355&gt;20),"Top Company","Average Company")</f>
        <v>Average Company</v>
      </c>
      <c r="W4355" t="str">
        <f t="shared" ref="W4355:W4418" si="1028">IF(OR(LEFT(B4355,1)="T",LEFT(B4355,1)="G"),"Buy","Don't Buy")</f>
        <v>Don't Buy</v>
      </c>
      <c r="X4355" t="str">
        <f t="shared" ref="X4355:X4418" si="1029">IF(IF(Q4355="Financial Services",ISNUMBER(SEARCH("Mumbai",K4355))),"Bombay Finance","Not Known")</f>
        <v>Not Known</v>
      </c>
      <c r="Z4355" t="str">
        <f t="shared" ref="Z4355:Z4418" si="1030">IF(AND(OR(ISNUMBER(SEARCH("Bangalore",K4355)),ISNUMBER(SEARCH("Bengaluru",K4355)),ISNUMBER(SEARCH("Chennai",K4355))),N4355&lt;10),"Silicon Valley Startups","None")</f>
        <v>None</v>
      </c>
      <c r="AB4355" t="str">
        <f t="shared" ref="AB4355:AB4418" si="1031">IF(AND(OR(Q4355="IT Services &amp; Consulting",Q4355="Financial Services"),D4355&gt;4),"1Million",IF(AND(OR(Q4355="IT Services &amp; Consulting",Q4355="Financial Services"),D4355&lt;=4),"500K",IF(AND(Q4355="Telecom / ISP",D4355&gt;4),"800K","0")))</f>
        <v>0</v>
      </c>
    </row>
    <row r="4356" spans="1:28" x14ac:dyDescent="0.3">
      <c r="A4356">
        <v>4354</v>
      </c>
      <c r="B4356" t="s">
        <v>8280</v>
      </c>
      <c r="C4356" t="str">
        <f t="shared" si="1018"/>
        <v>Short</v>
      </c>
      <c r="D4356">
        <v>4</v>
      </c>
      <c r="F4356" s="1">
        <f t="shared" si="1017"/>
        <v>4</v>
      </c>
      <c r="G4356" s="1">
        <f t="shared" si="1019"/>
        <v>4</v>
      </c>
      <c r="H4356">
        <f t="shared" si="1020"/>
        <v>4</v>
      </c>
      <c r="I4356" t="s">
        <v>8276</v>
      </c>
      <c r="J4356" t="s">
        <v>22</v>
      </c>
      <c r="K4356" t="s">
        <v>8281</v>
      </c>
      <c r="L4356" t="str">
        <f t="shared" si="1021"/>
        <v>Established</v>
      </c>
      <c r="N4356" s="2">
        <f t="shared" si="1022"/>
        <v>27</v>
      </c>
      <c r="O4356" t="s">
        <v>109</v>
      </c>
      <c r="P4356" t="s">
        <v>691</v>
      </c>
      <c r="Q4356" t="s">
        <v>80</v>
      </c>
      <c r="R4356" t="str">
        <f t="shared" si="1023"/>
        <v>Average</v>
      </c>
      <c r="S4356" t="str">
        <f t="shared" si="1024"/>
        <v xml:space="preserve"> </v>
      </c>
      <c r="T4356" t="b">
        <f t="shared" si="1025"/>
        <v>0</v>
      </c>
      <c r="U4356" t="b">
        <f t="shared" si="1026"/>
        <v>1</v>
      </c>
      <c r="V4356" t="str">
        <f t="shared" si="1027"/>
        <v>Average Company</v>
      </c>
      <c r="W4356" t="str">
        <f t="shared" si="1028"/>
        <v>Don't Buy</v>
      </c>
      <c r="X4356" t="str">
        <f t="shared" si="1029"/>
        <v>Not Known</v>
      </c>
      <c r="Z4356" t="str">
        <f t="shared" si="1030"/>
        <v>None</v>
      </c>
      <c r="AB4356" t="str">
        <f t="shared" si="1031"/>
        <v>0</v>
      </c>
    </row>
    <row r="4357" spans="1:28" x14ac:dyDescent="0.3">
      <c r="A4357">
        <v>4355</v>
      </c>
      <c r="B4357" t="s">
        <v>8282</v>
      </c>
      <c r="C4357" t="str">
        <f t="shared" si="1018"/>
        <v>Short</v>
      </c>
      <c r="D4357">
        <v>3.9</v>
      </c>
      <c r="F4357" s="1">
        <f t="shared" si="1017"/>
        <v>3.9</v>
      </c>
      <c r="G4357" s="1">
        <f t="shared" si="1019"/>
        <v>3.9</v>
      </c>
      <c r="H4357">
        <f t="shared" si="1020"/>
        <v>3.9</v>
      </c>
      <c r="I4357" t="s">
        <v>8276</v>
      </c>
      <c r="J4357" t="s">
        <v>10</v>
      </c>
      <c r="K4357" t="s">
        <v>8283</v>
      </c>
      <c r="L4357" t="str">
        <f t="shared" si="1021"/>
        <v>Established</v>
      </c>
      <c r="N4357" s="2">
        <f t="shared" si="1022"/>
        <v>65</v>
      </c>
      <c r="O4357" t="s">
        <v>1004</v>
      </c>
      <c r="P4357" t="s">
        <v>147</v>
      </c>
      <c r="Q4357" t="s">
        <v>1630</v>
      </c>
      <c r="R4357" t="str">
        <f t="shared" si="1023"/>
        <v>Average</v>
      </c>
      <c r="S4357" t="str">
        <f t="shared" si="1024"/>
        <v xml:space="preserve"> </v>
      </c>
      <c r="T4357" t="b">
        <f t="shared" si="1025"/>
        <v>0</v>
      </c>
      <c r="U4357" t="b">
        <f t="shared" si="1026"/>
        <v>1</v>
      </c>
      <c r="V4357" t="str">
        <f t="shared" si="1027"/>
        <v>Average Company</v>
      </c>
      <c r="W4357" t="str">
        <f t="shared" si="1028"/>
        <v>Don't Buy</v>
      </c>
      <c r="X4357" t="str">
        <f t="shared" si="1029"/>
        <v>Not Known</v>
      </c>
      <c r="Z4357" t="str">
        <f t="shared" si="1030"/>
        <v>None</v>
      </c>
      <c r="AB4357" t="str">
        <f t="shared" si="1031"/>
        <v>0</v>
      </c>
    </row>
    <row r="4358" spans="1:28" x14ac:dyDescent="0.3">
      <c r="A4358">
        <v>4356</v>
      </c>
      <c r="B4358" t="s">
        <v>8284</v>
      </c>
      <c r="C4358" t="str">
        <f t="shared" si="1018"/>
        <v>Long</v>
      </c>
      <c r="D4358">
        <v>3.2</v>
      </c>
      <c r="F4358" s="1">
        <f t="shared" si="1017"/>
        <v>3.2</v>
      </c>
      <c r="G4358" s="1">
        <f t="shared" si="1019"/>
        <v>3.2</v>
      </c>
      <c r="H4358">
        <f t="shared" si="1020"/>
        <v>3.2</v>
      </c>
      <c r="I4358" t="s">
        <v>8276</v>
      </c>
      <c r="J4358" t="s">
        <v>10</v>
      </c>
      <c r="K4358" t="s">
        <v>2584</v>
      </c>
      <c r="L4358" t="str">
        <f t="shared" si="1021"/>
        <v>Established</v>
      </c>
      <c r="N4358" s="2">
        <f t="shared" si="1022"/>
        <v>43</v>
      </c>
      <c r="O4358" t="s">
        <v>289</v>
      </c>
      <c r="P4358" t="s">
        <v>683</v>
      </c>
      <c r="Q4358" t="s">
        <v>3437</v>
      </c>
      <c r="R4358" t="str">
        <f t="shared" si="1023"/>
        <v>Average</v>
      </c>
      <c r="S4358" t="str">
        <f t="shared" si="1024"/>
        <v xml:space="preserve"> </v>
      </c>
      <c r="T4358" t="b">
        <f t="shared" si="1025"/>
        <v>0</v>
      </c>
      <c r="U4358" t="b">
        <f t="shared" si="1026"/>
        <v>0</v>
      </c>
      <c r="V4358" t="str">
        <f t="shared" si="1027"/>
        <v>Average Company</v>
      </c>
      <c r="W4358" t="str">
        <f t="shared" si="1028"/>
        <v>Don't Buy</v>
      </c>
      <c r="X4358" t="str">
        <f t="shared" si="1029"/>
        <v>Not Known</v>
      </c>
      <c r="Z4358" t="str">
        <f t="shared" si="1030"/>
        <v>None</v>
      </c>
      <c r="AB4358" t="str">
        <f t="shared" si="1031"/>
        <v>0</v>
      </c>
    </row>
    <row r="4359" spans="1:28" x14ac:dyDescent="0.3">
      <c r="A4359">
        <v>4357</v>
      </c>
      <c r="B4359" t="s">
        <v>8285</v>
      </c>
      <c r="C4359" t="str">
        <f t="shared" si="1018"/>
        <v>Long</v>
      </c>
      <c r="D4359">
        <v>3.8</v>
      </c>
      <c r="F4359" s="1">
        <f t="shared" si="1017"/>
        <v>3.8</v>
      </c>
      <c r="G4359" s="1">
        <f t="shared" si="1019"/>
        <v>3.8</v>
      </c>
      <c r="H4359">
        <f t="shared" si="1020"/>
        <v>3.8</v>
      </c>
      <c r="I4359" t="s">
        <v>8276</v>
      </c>
      <c r="J4359" t="s">
        <v>10</v>
      </c>
      <c r="K4359" t="s">
        <v>7939</v>
      </c>
      <c r="L4359" t="str">
        <f t="shared" si="1021"/>
        <v>Established</v>
      </c>
      <c r="N4359" s="2">
        <f t="shared" si="1022"/>
        <v>42</v>
      </c>
      <c r="O4359" t="s">
        <v>397</v>
      </c>
      <c r="P4359" t="s">
        <v>147</v>
      </c>
      <c r="Q4359" t="s">
        <v>105</v>
      </c>
      <c r="R4359" t="str">
        <f t="shared" si="1023"/>
        <v>Average</v>
      </c>
      <c r="S4359" t="str">
        <f t="shared" si="1024"/>
        <v xml:space="preserve"> </v>
      </c>
      <c r="T4359" t="b">
        <f t="shared" si="1025"/>
        <v>0</v>
      </c>
      <c r="U4359" t="b">
        <f t="shared" si="1026"/>
        <v>1</v>
      </c>
      <c r="V4359" t="str">
        <f t="shared" si="1027"/>
        <v>Average Company</v>
      </c>
      <c r="W4359" t="str">
        <f t="shared" si="1028"/>
        <v>Buy</v>
      </c>
      <c r="X4359" t="str">
        <f t="shared" si="1029"/>
        <v>Not Known</v>
      </c>
      <c r="Z4359" t="str">
        <f t="shared" si="1030"/>
        <v>None</v>
      </c>
      <c r="AB4359" t="str">
        <f t="shared" si="1031"/>
        <v>0</v>
      </c>
    </row>
    <row r="4360" spans="1:28" x14ac:dyDescent="0.3">
      <c r="A4360">
        <v>4358</v>
      </c>
      <c r="B4360" t="s">
        <v>8286</v>
      </c>
      <c r="C4360" t="str">
        <f t="shared" si="1018"/>
        <v>Long</v>
      </c>
      <c r="D4360">
        <v>3.1</v>
      </c>
      <c r="F4360" s="1">
        <f t="shared" si="1017"/>
        <v>3.1</v>
      </c>
      <c r="G4360" s="1">
        <f t="shared" si="1019"/>
        <v>3.1</v>
      </c>
      <c r="H4360">
        <f t="shared" si="1020"/>
        <v>3.1</v>
      </c>
      <c r="I4360" t="s">
        <v>8276</v>
      </c>
      <c r="J4360" t="s">
        <v>22</v>
      </c>
      <c r="K4360" t="s">
        <v>8287</v>
      </c>
      <c r="L4360" t="str">
        <f t="shared" si="1021"/>
        <v>Established</v>
      </c>
      <c r="N4360" s="2">
        <f t="shared" si="1022"/>
        <v>15</v>
      </c>
      <c r="O4360" t="s">
        <v>84</v>
      </c>
      <c r="P4360" t="s">
        <v>691</v>
      </c>
      <c r="Q4360" t="s">
        <v>1519</v>
      </c>
      <c r="R4360" t="str">
        <f t="shared" si="1023"/>
        <v>Average</v>
      </c>
      <c r="S4360" t="str">
        <f t="shared" si="1024"/>
        <v xml:space="preserve"> </v>
      </c>
      <c r="T4360" t="b">
        <f t="shared" si="1025"/>
        <v>0</v>
      </c>
      <c r="U4360" t="b">
        <f t="shared" si="1026"/>
        <v>0</v>
      </c>
      <c r="V4360" t="str">
        <f t="shared" si="1027"/>
        <v>Average Company</v>
      </c>
      <c r="W4360" t="str">
        <f t="shared" si="1028"/>
        <v>Don't Buy</v>
      </c>
      <c r="X4360" t="str">
        <f t="shared" si="1029"/>
        <v>Not Known</v>
      </c>
      <c r="Z4360" t="str">
        <f t="shared" si="1030"/>
        <v>None</v>
      </c>
      <c r="AB4360" t="str">
        <f t="shared" si="1031"/>
        <v>0</v>
      </c>
    </row>
    <row r="4361" spans="1:28" x14ac:dyDescent="0.3">
      <c r="A4361">
        <v>4359</v>
      </c>
      <c r="B4361" t="s">
        <v>8288</v>
      </c>
      <c r="C4361" t="str">
        <f t="shared" si="1018"/>
        <v>Long</v>
      </c>
      <c r="D4361">
        <v>3.9</v>
      </c>
      <c r="F4361" s="1">
        <f t="shared" si="1017"/>
        <v>3.9</v>
      </c>
      <c r="G4361" s="1">
        <f t="shared" si="1019"/>
        <v>3.9</v>
      </c>
      <c r="H4361">
        <f t="shared" si="1020"/>
        <v>3.9</v>
      </c>
      <c r="I4361" t="s">
        <v>8276</v>
      </c>
      <c r="J4361" t="s">
        <v>22</v>
      </c>
      <c r="K4361" t="s">
        <v>5660</v>
      </c>
      <c r="L4361" t="str">
        <f t="shared" si="1021"/>
        <v>Established</v>
      </c>
      <c r="N4361" s="2">
        <f t="shared" si="1022"/>
        <v>57</v>
      </c>
      <c r="O4361" t="s">
        <v>1796</v>
      </c>
      <c r="P4361" t="s">
        <v>274</v>
      </c>
      <c r="Q4361" t="s">
        <v>523</v>
      </c>
      <c r="R4361" t="str">
        <f t="shared" si="1023"/>
        <v>Average</v>
      </c>
      <c r="S4361" t="str">
        <f t="shared" si="1024"/>
        <v xml:space="preserve"> </v>
      </c>
      <c r="T4361" t="b">
        <f t="shared" si="1025"/>
        <v>0</v>
      </c>
      <c r="U4361" t="b">
        <f t="shared" si="1026"/>
        <v>1</v>
      </c>
      <c r="V4361" t="str">
        <f t="shared" si="1027"/>
        <v>Average Company</v>
      </c>
      <c r="W4361" t="str">
        <f t="shared" si="1028"/>
        <v>Don't Buy</v>
      </c>
      <c r="X4361" t="str">
        <f t="shared" si="1029"/>
        <v>Not Known</v>
      </c>
      <c r="Z4361" t="str">
        <f t="shared" si="1030"/>
        <v>None</v>
      </c>
      <c r="AB4361" t="str">
        <f t="shared" si="1031"/>
        <v>0</v>
      </c>
    </row>
    <row r="4362" spans="1:28" x14ac:dyDescent="0.3">
      <c r="A4362">
        <v>4360</v>
      </c>
      <c r="B4362" t="s">
        <v>8289</v>
      </c>
      <c r="C4362" t="str">
        <f t="shared" si="1018"/>
        <v>Long</v>
      </c>
      <c r="D4362">
        <v>3.9</v>
      </c>
      <c r="F4362" s="1">
        <f t="shared" si="1017"/>
        <v>3.9</v>
      </c>
      <c r="G4362" s="1">
        <f t="shared" si="1019"/>
        <v>3.9</v>
      </c>
      <c r="H4362">
        <f t="shared" si="1020"/>
        <v>3.9</v>
      </c>
      <c r="I4362" t="s">
        <v>8276</v>
      </c>
      <c r="J4362" t="s">
        <v>22</v>
      </c>
      <c r="K4362" t="s">
        <v>7797</v>
      </c>
      <c r="L4362" t="str">
        <f t="shared" si="1021"/>
        <v>Established</v>
      </c>
      <c r="N4362" s="2">
        <f t="shared" si="1022"/>
        <v>15</v>
      </c>
      <c r="O4362" t="s">
        <v>84</v>
      </c>
      <c r="P4362" t="s">
        <v>683</v>
      </c>
      <c r="Q4362" t="s">
        <v>284</v>
      </c>
      <c r="R4362" t="str">
        <f t="shared" si="1023"/>
        <v>Average</v>
      </c>
      <c r="S4362" t="str">
        <f t="shared" si="1024"/>
        <v xml:space="preserve"> </v>
      </c>
      <c r="T4362" t="b">
        <f t="shared" si="1025"/>
        <v>0</v>
      </c>
      <c r="U4362" t="b">
        <f t="shared" si="1026"/>
        <v>1</v>
      </c>
      <c r="V4362" t="str">
        <f t="shared" si="1027"/>
        <v>Average Company</v>
      </c>
      <c r="W4362" t="str">
        <f t="shared" si="1028"/>
        <v>Don't Buy</v>
      </c>
      <c r="X4362" t="str">
        <f t="shared" si="1029"/>
        <v>Not Known</v>
      </c>
      <c r="Z4362" t="str">
        <f t="shared" si="1030"/>
        <v>None</v>
      </c>
      <c r="AB4362" t="str">
        <f t="shared" si="1031"/>
        <v>0</v>
      </c>
    </row>
    <row r="4363" spans="1:28" x14ac:dyDescent="0.3">
      <c r="A4363">
        <v>4361</v>
      </c>
      <c r="B4363" t="s">
        <v>8290</v>
      </c>
      <c r="C4363" t="str">
        <f t="shared" si="1018"/>
        <v>Long</v>
      </c>
      <c r="D4363">
        <v>4.0999999999999996</v>
      </c>
      <c r="F4363" s="1">
        <f t="shared" si="1017"/>
        <v>4.0999999999999996</v>
      </c>
      <c r="G4363" s="1">
        <f t="shared" si="1019"/>
        <v>4.0999999999999996</v>
      </c>
      <c r="H4363">
        <f t="shared" si="1020"/>
        <v>4.0999999999999996</v>
      </c>
      <c r="I4363" t="s">
        <v>8276</v>
      </c>
      <c r="J4363" t="s">
        <v>10</v>
      </c>
      <c r="K4363" t="s">
        <v>4840</v>
      </c>
      <c r="L4363" t="str">
        <f t="shared" si="1021"/>
        <v>Established</v>
      </c>
      <c r="N4363" s="2">
        <f t="shared" si="1022"/>
        <v>32</v>
      </c>
      <c r="O4363" t="s">
        <v>368</v>
      </c>
      <c r="P4363" t="s">
        <v>147</v>
      </c>
      <c r="Q4363" t="s">
        <v>105</v>
      </c>
      <c r="R4363" t="str">
        <f t="shared" si="1023"/>
        <v>Great</v>
      </c>
      <c r="S4363" t="str">
        <f t="shared" si="1024"/>
        <v>Great</v>
      </c>
      <c r="T4363" t="b">
        <f t="shared" si="1025"/>
        <v>1</v>
      </c>
      <c r="U4363" t="b">
        <f t="shared" si="1026"/>
        <v>1</v>
      </c>
      <c r="V4363" t="str">
        <f t="shared" si="1027"/>
        <v>Top Company</v>
      </c>
      <c r="W4363" t="str">
        <f t="shared" si="1028"/>
        <v>Don't Buy</v>
      </c>
      <c r="X4363" t="str">
        <f t="shared" si="1029"/>
        <v>Not Known</v>
      </c>
      <c r="Z4363" t="str">
        <f t="shared" si="1030"/>
        <v>None</v>
      </c>
      <c r="AB4363" t="str">
        <f t="shared" si="1031"/>
        <v>0</v>
      </c>
    </row>
    <row r="4364" spans="1:28" x14ac:dyDescent="0.3">
      <c r="A4364">
        <v>4362</v>
      </c>
      <c r="B4364" t="s">
        <v>8291</v>
      </c>
      <c r="C4364" t="str">
        <f t="shared" si="1018"/>
        <v>Long</v>
      </c>
      <c r="D4364">
        <v>4.3</v>
      </c>
      <c r="F4364" s="1">
        <f t="shared" si="1017"/>
        <v>4.3</v>
      </c>
      <c r="G4364" s="1">
        <f t="shared" si="1019"/>
        <v>4.3</v>
      </c>
      <c r="H4364">
        <f t="shared" si="1020"/>
        <v>4.3</v>
      </c>
      <c r="I4364" t="s">
        <v>8276</v>
      </c>
      <c r="J4364" t="s">
        <v>10</v>
      </c>
      <c r="K4364" t="s">
        <v>5655</v>
      </c>
      <c r="L4364" t="str">
        <f t="shared" si="1021"/>
        <v>Established</v>
      </c>
      <c r="N4364" s="2">
        <f t="shared" si="1022"/>
        <v>12</v>
      </c>
      <c r="O4364" t="s">
        <v>267</v>
      </c>
      <c r="P4364" t="s">
        <v>147</v>
      </c>
      <c r="Q4364" t="s">
        <v>28</v>
      </c>
      <c r="R4364" t="str">
        <f t="shared" si="1023"/>
        <v>Great</v>
      </c>
      <c r="S4364" t="str">
        <f t="shared" si="1024"/>
        <v>Great</v>
      </c>
      <c r="T4364" t="b">
        <f t="shared" si="1025"/>
        <v>1</v>
      </c>
      <c r="U4364" t="b">
        <f t="shared" si="1026"/>
        <v>1</v>
      </c>
      <c r="V4364" t="str">
        <f t="shared" si="1027"/>
        <v>Average Company</v>
      </c>
      <c r="W4364" t="str">
        <f t="shared" si="1028"/>
        <v>Don't Buy</v>
      </c>
      <c r="X4364" t="str">
        <f t="shared" si="1029"/>
        <v>Not Known</v>
      </c>
      <c r="Z4364" t="str">
        <f t="shared" si="1030"/>
        <v>None</v>
      </c>
      <c r="AB4364" t="str">
        <f t="shared" si="1031"/>
        <v>1Million</v>
      </c>
    </row>
    <row r="4365" spans="1:28" x14ac:dyDescent="0.3">
      <c r="A4365">
        <v>4363</v>
      </c>
      <c r="B4365" t="s">
        <v>8292</v>
      </c>
      <c r="C4365" t="str">
        <f t="shared" si="1018"/>
        <v>Long</v>
      </c>
      <c r="D4365">
        <v>3.7</v>
      </c>
      <c r="F4365" s="1" t="e">
        <f t="shared" si="1017"/>
        <v>#VALUE!</v>
      </c>
      <c r="G4365" s="1" t="e">
        <f t="shared" si="1019"/>
        <v>#VALUE!</v>
      </c>
      <c r="H4365" t="e">
        <f t="shared" si="1020"/>
        <v>#VALUE!</v>
      </c>
      <c r="I4365" t="s">
        <v>8276</v>
      </c>
      <c r="J4365" t="s">
        <v>8293</v>
      </c>
      <c r="K4365" t="s">
        <v>299</v>
      </c>
      <c r="L4365" t="e">
        <f t="shared" si="1021"/>
        <v>#VALUE!</v>
      </c>
      <c r="N4365" s="2" t="e">
        <f t="shared" si="1022"/>
        <v>#VALUE!</v>
      </c>
      <c r="O4365" t="s">
        <v>1703</v>
      </c>
      <c r="Q4365" t="s">
        <v>28</v>
      </c>
      <c r="R4365" t="str">
        <f t="shared" si="1023"/>
        <v>Average</v>
      </c>
      <c r="S4365" t="str">
        <f t="shared" si="1024"/>
        <v xml:space="preserve"> </v>
      </c>
      <c r="T4365" t="e">
        <f t="shared" si="1025"/>
        <v>#VALUE!</v>
      </c>
      <c r="U4365" t="e">
        <f t="shared" si="1026"/>
        <v>#VALUE!</v>
      </c>
      <c r="V4365" t="e">
        <f t="shared" si="1027"/>
        <v>#VALUE!</v>
      </c>
      <c r="W4365" t="str">
        <f t="shared" si="1028"/>
        <v>Don't Buy</v>
      </c>
      <c r="X4365" t="str">
        <f t="shared" si="1029"/>
        <v>Not Known</v>
      </c>
      <c r="Z4365" t="e">
        <f t="shared" si="1030"/>
        <v>#VALUE!</v>
      </c>
      <c r="AB4365" t="str">
        <f t="shared" si="1031"/>
        <v>500K</v>
      </c>
    </row>
    <row r="4366" spans="1:28" x14ac:dyDescent="0.3">
      <c r="A4366">
        <v>4364</v>
      </c>
      <c r="B4366" t="s">
        <v>8294</v>
      </c>
      <c r="C4366" t="str">
        <f t="shared" si="1018"/>
        <v>Long</v>
      </c>
      <c r="D4366">
        <v>4</v>
      </c>
      <c r="F4366" s="1">
        <f t="shared" si="1017"/>
        <v>4</v>
      </c>
      <c r="G4366" s="1">
        <f t="shared" si="1019"/>
        <v>4</v>
      </c>
      <c r="H4366">
        <f t="shared" si="1020"/>
        <v>4</v>
      </c>
      <c r="I4366" t="s">
        <v>8276</v>
      </c>
      <c r="J4366" t="s">
        <v>22</v>
      </c>
      <c r="K4366" t="s">
        <v>8295</v>
      </c>
      <c r="L4366" t="str">
        <f t="shared" si="1021"/>
        <v>Established</v>
      </c>
      <c r="N4366" s="2">
        <f t="shared" si="1022"/>
        <v>34</v>
      </c>
      <c r="O4366" t="s">
        <v>213</v>
      </c>
      <c r="P4366" t="s">
        <v>3614</v>
      </c>
      <c r="Q4366" t="s">
        <v>246</v>
      </c>
      <c r="R4366" t="str">
        <f t="shared" si="1023"/>
        <v>Average</v>
      </c>
      <c r="S4366" t="str">
        <f t="shared" si="1024"/>
        <v xml:space="preserve"> </v>
      </c>
      <c r="T4366" t="b">
        <f t="shared" si="1025"/>
        <v>0</v>
      </c>
      <c r="U4366" t="b">
        <f t="shared" si="1026"/>
        <v>1</v>
      </c>
      <c r="V4366" t="str">
        <f t="shared" si="1027"/>
        <v>Average Company</v>
      </c>
      <c r="W4366" t="str">
        <f t="shared" si="1028"/>
        <v>Don't Buy</v>
      </c>
      <c r="X4366" t="str">
        <f t="shared" si="1029"/>
        <v>Not Known</v>
      </c>
      <c r="Z4366" t="str">
        <f t="shared" si="1030"/>
        <v>None</v>
      </c>
      <c r="AB4366" t="str">
        <f t="shared" si="1031"/>
        <v>0</v>
      </c>
    </row>
    <row r="4367" spans="1:28" x14ac:dyDescent="0.3">
      <c r="A4367">
        <v>4365</v>
      </c>
      <c r="B4367" t="s">
        <v>8296</v>
      </c>
      <c r="C4367" t="str">
        <f t="shared" si="1018"/>
        <v>Long</v>
      </c>
      <c r="D4367">
        <v>4</v>
      </c>
      <c r="F4367" s="1" t="e">
        <f t="shared" si="1017"/>
        <v>#VALUE!</v>
      </c>
      <c r="G4367" s="1" t="e">
        <f t="shared" si="1019"/>
        <v>#VALUE!</v>
      </c>
      <c r="H4367" t="e">
        <f t="shared" si="1020"/>
        <v>#VALUE!</v>
      </c>
      <c r="I4367" t="s">
        <v>8276</v>
      </c>
      <c r="J4367" t="s">
        <v>8297</v>
      </c>
      <c r="K4367" t="s">
        <v>299</v>
      </c>
      <c r="L4367" t="e">
        <f t="shared" si="1021"/>
        <v>#VALUE!</v>
      </c>
      <c r="N4367" s="2" t="e">
        <f t="shared" si="1022"/>
        <v>#VALUE!</v>
      </c>
      <c r="O4367" t="s">
        <v>181</v>
      </c>
      <c r="Q4367" t="s">
        <v>1957</v>
      </c>
      <c r="R4367" t="str">
        <f t="shared" si="1023"/>
        <v>Average</v>
      </c>
      <c r="S4367" t="str">
        <f t="shared" si="1024"/>
        <v xml:space="preserve"> </v>
      </c>
      <c r="T4367" t="e">
        <f t="shared" si="1025"/>
        <v>#VALUE!</v>
      </c>
      <c r="U4367" t="e">
        <f t="shared" si="1026"/>
        <v>#VALUE!</v>
      </c>
      <c r="V4367" t="e">
        <f t="shared" si="1027"/>
        <v>#VALUE!</v>
      </c>
      <c r="W4367" t="str">
        <f t="shared" si="1028"/>
        <v>Don't Buy</v>
      </c>
      <c r="X4367" t="str">
        <f t="shared" si="1029"/>
        <v>Not Known</v>
      </c>
      <c r="Z4367" t="e">
        <f t="shared" si="1030"/>
        <v>#VALUE!</v>
      </c>
      <c r="AB4367" t="str">
        <f t="shared" si="1031"/>
        <v>0</v>
      </c>
    </row>
    <row r="4368" spans="1:28" x14ac:dyDescent="0.3">
      <c r="A4368">
        <v>4366</v>
      </c>
      <c r="B4368" t="s">
        <v>8298</v>
      </c>
      <c r="C4368" t="str">
        <f t="shared" si="1018"/>
        <v>Long</v>
      </c>
      <c r="D4368">
        <v>4.0999999999999996</v>
      </c>
      <c r="F4368" s="1">
        <f t="shared" si="1017"/>
        <v>4.0999999999999996</v>
      </c>
      <c r="G4368" s="1">
        <f t="shared" si="1019"/>
        <v>4.0999999999999996</v>
      </c>
      <c r="H4368">
        <f t="shared" si="1020"/>
        <v>4.0999999999999996</v>
      </c>
      <c r="I4368" t="s">
        <v>8276</v>
      </c>
      <c r="J4368" t="s">
        <v>22</v>
      </c>
      <c r="K4368" t="s">
        <v>4900</v>
      </c>
      <c r="L4368" t="str">
        <f t="shared" si="1021"/>
        <v>Established</v>
      </c>
      <c r="N4368" s="2">
        <f t="shared" si="1022"/>
        <v>23</v>
      </c>
      <c r="O4368" t="s">
        <v>230</v>
      </c>
      <c r="P4368" t="s">
        <v>691</v>
      </c>
      <c r="Q4368" t="s">
        <v>186</v>
      </c>
      <c r="R4368" t="str">
        <f t="shared" si="1023"/>
        <v>Great</v>
      </c>
      <c r="S4368" t="str">
        <f t="shared" si="1024"/>
        <v>Great</v>
      </c>
      <c r="T4368" t="b">
        <f t="shared" si="1025"/>
        <v>1</v>
      </c>
      <c r="U4368" t="b">
        <f t="shared" si="1026"/>
        <v>1</v>
      </c>
      <c r="V4368" t="str">
        <f t="shared" si="1027"/>
        <v>Top Company</v>
      </c>
      <c r="W4368" t="str">
        <f t="shared" si="1028"/>
        <v>Don't Buy</v>
      </c>
      <c r="X4368" t="str">
        <f t="shared" si="1029"/>
        <v>Not Known</v>
      </c>
      <c r="Z4368" t="str">
        <f t="shared" si="1030"/>
        <v>None</v>
      </c>
      <c r="AB4368" t="str">
        <f t="shared" si="1031"/>
        <v>0</v>
      </c>
    </row>
    <row r="4369" spans="1:28" x14ac:dyDescent="0.3">
      <c r="A4369">
        <v>4367</v>
      </c>
      <c r="B4369" t="s">
        <v>8299</v>
      </c>
      <c r="C4369" t="str">
        <f t="shared" si="1018"/>
        <v>Long</v>
      </c>
      <c r="D4369">
        <v>3.9</v>
      </c>
      <c r="F4369" s="1">
        <f t="shared" si="1017"/>
        <v>3.9</v>
      </c>
      <c r="G4369" s="1">
        <f t="shared" si="1019"/>
        <v>3.9</v>
      </c>
      <c r="H4369">
        <f t="shared" si="1020"/>
        <v>3.9</v>
      </c>
      <c r="I4369" t="s">
        <v>8276</v>
      </c>
      <c r="J4369" t="s">
        <v>10</v>
      </c>
      <c r="K4369" t="s">
        <v>125</v>
      </c>
      <c r="L4369" t="str">
        <f t="shared" si="1021"/>
        <v>Established</v>
      </c>
      <c r="N4369" s="2">
        <f t="shared" si="1022"/>
        <v>39</v>
      </c>
      <c r="O4369" t="s">
        <v>74</v>
      </c>
      <c r="P4369" t="s">
        <v>1308</v>
      </c>
      <c r="Q4369" t="s">
        <v>315</v>
      </c>
      <c r="R4369" t="str">
        <f t="shared" si="1023"/>
        <v>Average</v>
      </c>
      <c r="S4369" t="str">
        <f t="shared" si="1024"/>
        <v xml:space="preserve"> </v>
      </c>
      <c r="T4369" t="b">
        <f t="shared" si="1025"/>
        <v>0</v>
      </c>
      <c r="U4369" t="b">
        <f t="shared" si="1026"/>
        <v>1</v>
      </c>
      <c r="V4369" t="str">
        <f t="shared" si="1027"/>
        <v>Average Company</v>
      </c>
      <c r="W4369" t="str">
        <f t="shared" si="1028"/>
        <v>Don't Buy</v>
      </c>
      <c r="X4369" t="str">
        <f t="shared" si="1029"/>
        <v>Not Known</v>
      </c>
      <c r="Z4369" t="str">
        <f t="shared" si="1030"/>
        <v>None</v>
      </c>
      <c r="AB4369" t="str">
        <f t="shared" si="1031"/>
        <v>0</v>
      </c>
    </row>
    <row r="4370" spans="1:28" x14ac:dyDescent="0.3">
      <c r="A4370">
        <v>4368</v>
      </c>
      <c r="B4370" t="s">
        <v>8300</v>
      </c>
      <c r="C4370" t="str">
        <f t="shared" si="1018"/>
        <v>Long</v>
      </c>
      <c r="D4370">
        <v>4.0999999999999996</v>
      </c>
      <c r="F4370" s="1">
        <f t="shared" si="1017"/>
        <v>4.5999999999999996</v>
      </c>
      <c r="G4370" s="1">
        <f t="shared" si="1019"/>
        <v>4.5999999999999996</v>
      </c>
      <c r="H4370">
        <f t="shared" si="1020"/>
        <v>4.1999999999999993</v>
      </c>
      <c r="I4370" t="s">
        <v>8276</v>
      </c>
      <c r="J4370" t="s">
        <v>22</v>
      </c>
      <c r="K4370" t="s">
        <v>8301</v>
      </c>
      <c r="L4370" t="str">
        <f t="shared" si="1021"/>
        <v>Startup</v>
      </c>
      <c r="N4370" s="2">
        <f t="shared" si="1022"/>
        <v>8</v>
      </c>
      <c r="O4370" t="s">
        <v>583</v>
      </c>
      <c r="P4370" t="s">
        <v>3223</v>
      </c>
      <c r="Q4370" t="s">
        <v>268</v>
      </c>
      <c r="R4370" t="str">
        <f t="shared" si="1023"/>
        <v>Great</v>
      </c>
      <c r="S4370" t="str">
        <f t="shared" si="1024"/>
        <v>Great</v>
      </c>
      <c r="T4370" t="b">
        <f t="shared" si="1025"/>
        <v>0</v>
      </c>
      <c r="U4370" t="b">
        <f t="shared" si="1026"/>
        <v>1</v>
      </c>
      <c r="V4370" t="str">
        <f t="shared" si="1027"/>
        <v>Average Company</v>
      </c>
      <c r="W4370" t="str">
        <f t="shared" si="1028"/>
        <v>Don't Buy</v>
      </c>
      <c r="X4370" t="str">
        <f t="shared" si="1029"/>
        <v>Not Known</v>
      </c>
      <c r="Z4370" t="str">
        <f t="shared" si="1030"/>
        <v>None</v>
      </c>
      <c r="AB4370" t="str">
        <f t="shared" si="1031"/>
        <v>0</v>
      </c>
    </row>
    <row r="4371" spans="1:28" x14ac:dyDescent="0.3">
      <c r="A4371">
        <v>4369</v>
      </c>
      <c r="B4371" t="s">
        <v>8302</v>
      </c>
      <c r="C4371" t="str">
        <f t="shared" si="1018"/>
        <v>Long</v>
      </c>
      <c r="D4371">
        <v>4</v>
      </c>
      <c r="F4371" s="1">
        <f t="shared" si="1017"/>
        <v>4</v>
      </c>
      <c r="G4371" s="1">
        <f t="shared" si="1019"/>
        <v>4</v>
      </c>
      <c r="H4371">
        <f t="shared" si="1020"/>
        <v>4</v>
      </c>
      <c r="I4371" t="s">
        <v>8276</v>
      </c>
      <c r="J4371" t="s">
        <v>3380</v>
      </c>
      <c r="K4371" t="s">
        <v>8303</v>
      </c>
      <c r="L4371" t="str">
        <f t="shared" si="1021"/>
        <v>Established</v>
      </c>
      <c r="N4371" s="2">
        <f t="shared" si="1022"/>
        <v>18</v>
      </c>
      <c r="O4371" t="s">
        <v>200</v>
      </c>
      <c r="P4371" t="s">
        <v>75</v>
      </c>
      <c r="Q4371" t="s">
        <v>117</v>
      </c>
      <c r="R4371" t="str">
        <f t="shared" si="1023"/>
        <v>Average</v>
      </c>
      <c r="S4371" t="str">
        <f t="shared" si="1024"/>
        <v xml:space="preserve"> </v>
      </c>
      <c r="T4371" t="b">
        <f t="shared" si="1025"/>
        <v>0</v>
      </c>
      <c r="U4371" t="b">
        <f t="shared" si="1026"/>
        <v>1</v>
      </c>
      <c r="V4371" t="str">
        <f t="shared" si="1027"/>
        <v>Average Company</v>
      </c>
      <c r="W4371" t="str">
        <f t="shared" si="1028"/>
        <v>Don't Buy</v>
      </c>
      <c r="X4371" t="str">
        <f t="shared" si="1029"/>
        <v>Not Known</v>
      </c>
      <c r="Z4371" t="str">
        <f t="shared" si="1030"/>
        <v>None</v>
      </c>
      <c r="AB4371" t="str">
        <f t="shared" si="1031"/>
        <v>0</v>
      </c>
    </row>
    <row r="4372" spans="1:28" x14ac:dyDescent="0.3">
      <c r="A4372">
        <v>4370</v>
      </c>
      <c r="B4372" t="s">
        <v>8304</v>
      </c>
      <c r="C4372" t="str">
        <f t="shared" si="1018"/>
        <v>Long</v>
      </c>
      <c r="D4372">
        <v>4.0999999999999996</v>
      </c>
      <c r="F4372" s="1">
        <f t="shared" si="1017"/>
        <v>4.0999999999999996</v>
      </c>
      <c r="G4372" s="1">
        <f t="shared" si="1019"/>
        <v>4.0999999999999996</v>
      </c>
      <c r="H4372">
        <f t="shared" si="1020"/>
        <v>4.0999999999999996</v>
      </c>
      <c r="I4372" t="s">
        <v>8276</v>
      </c>
      <c r="J4372" t="s">
        <v>22</v>
      </c>
      <c r="K4372" t="s">
        <v>3718</v>
      </c>
      <c r="L4372" t="str">
        <f t="shared" si="1021"/>
        <v>Established</v>
      </c>
      <c r="N4372" s="2">
        <f t="shared" si="1022"/>
        <v>19</v>
      </c>
      <c r="O4372" t="s">
        <v>100</v>
      </c>
      <c r="P4372" t="s">
        <v>1308</v>
      </c>
      <c r="Q4372" t="s">
        <v>605</v>
      </c>
      <c r="R4372" t="str">
        <f t="shared" si="1023"/>
        <v>Great</v>
      </c>
      <c r="S4372" t="str">
        <f t="shared" si="1024"/>
        <v>Great</v>
      </c>
      <c r="T4372" t="b">
        <f t="shared" si="1025"/>
        <v>1</v>
      </c>
      <c r="U4372" t="b">
        <f t="shared" si="1026"/>
        <v>1</v>
      </c>
      <c r="V4372" t="str">
        <f t="shared" si="1027"/>
        <v>Average Company</v>
      </c>
      <c r="W4372" t="str">
        <f t="shared" si="1028"/>
        <v>Don't Buy</v>
      </c>
      <c r="X4372" t="str">
        <f t="shared" si="1029"/>
        <v>Not Known</v>
      </c>
      <c r="Z4372" t="str">
        <f t="shared" si="1030"/>
        <v>None</v>
      </c>
      <c r="AB4372" t="str">
        <f t="shared" si="1031"/>
        <v>0</v>
      </c>
    </row>
    <row r="4373" spans="1:28" x14ac:dyDescent="0.3">
      <c r="A4373">
        <v>4371</v>
      </c>
      <c r="B4373" t="s">
        <v>8305</v>
      </c>
      <c r="C4373" t="str">
        <f t="shared" si="1018"/>
        <v>Long</v>
      </c>
      <c r="D4373">
        <v>4</v>
      </c>
      <c r="F4373" s="1">
        <f t="shared" ref="F4373:F4436" si="1032">IF(N4373&lt;10,IF(D4373+0.5&gt;5,5,D4373+0.5),D4373)</f>
        <v>4</v>
      </c>
      <c r="G4373" s="1">
        <f t="shared" si="1019"/>
        <v>4</v>
      </c>
      <c r="H4373">
        <f t="shared" si="1020"/>
        <v>4</v>
      </c>
      <c r="I4373" t="s">
        <v>8276</v>
      </c>
      <c r="J4373" t="s">
        <v>10</v>
      </c>
      <c r="K4373" t="s">
        <v>1471</v>
      </c>
      <c r="L4373" t="str">
        <f t="shared" si="1021"/>
        <v>Established</v>
      </c>
      <c r="N4373" s="2">
        <f t="shared" si="1022"/>
        <v>63</v>
      </c>
      <c r="O4373" t="s">
        <v>629</v>
      </c>
      <c r="P4373" t="s">
        <v>691</v>
      </c>
      <c r="Q4373" t="s">
        <v>5712</v>
      </c>
      <c r="R4373" t="str">
        <f t="shared" si="1023"/>
        <v>Average</v>
      </c>
      <c r="S4373" t="str">
        <f t="shared" si="1024"/>
        <v xml:space="preserve"> </v>
      </c>
      <c r="T4373" t="b">
        <f t="shared" si="1025"/>
        <v>0</v>
      </c>
      <c r="U4373" t="b">
        <f t="shared" si="1026"/>
        <v>1</v>
      </c>
      <c r="V4373" t="str">
        <f t="shared" si="1027"/>
        <v>Average Company</v>
      </c>
      <c r="W4373" t="str">
        <f t="shared" si="1028"/>
        <v>Don't Buy</v>
      </c>
      <c r="X4373" t="str">
        <f t="shared" si="1029"/>
        <v>Not Known</v>
      </c>
      <c r="Z4373" t="str">
        <f t="shared" si="1030"/>
        <v>None</v>
      </c>
      <c r="AB4373" t="str">
        <f t="shared" si="1031"/>
        <v>0</v>
      </c>
    </row>
    <row r="4374" spans="1:28" x14ac:dyDescent="0.3">
      <c r="A4374">
        <v>4372</v>
      </c>
      <c r="B4374" t="s">
        <v>8306</v>
      </c>
      <c r="C4374" t="str">
        <f t="shared" si="1018"/>
        <v>Long</v>
      </c>
      <c r="D4374">
        <v>4</v>
      </c>
      <c r="F4374" s="1">
        <f t="shared" si="1032"/>
        <v>4</v>
      </c>
      <c r="G4374" s="1">
        <f t="shared" si="1019"/>
        <v>4</v>
      </c>
      <c r="H4374">
        <f t="shared" si="1020"/>
        <v>4</v>
      </c>
      <c r="I4374" t="s">
        <v>8276</v>
      </c>
      <c r="J4374" t="s">
        <v>22</v>
      </c>
      <c r="K4374" t="s">
        <v>8307</v>
      </c>
      <c r="L4374" t="str">
        <f t="shared" si="1021"/>
        <v>Established</v>
      </c>
      <c r="N4374" s="2">
        <f t="shared" si="1022"/>
        <v>42</v>
      </c>
      <c r="O4374" t="s">
        <v>397</v>
      </c>
      <c r="P4374" t="s">
        <v>683</v>
      </c>
      <c r="Q4374" t="s">
        <v>14</v>
      </c>
      <c r="R4374" t="str">
        <f t="shared" si="1023"/>
        <v>Average</v>
      </c>
      <c r="S4374" t="str">
        <f t="shared" si="1024"/>
        <v xml:space="preserve"> </v>
      </c>
      <c r="T4374" t="b">
        <f t="shared" si="1025"/>
        <v>0</v>
      </c>
      <c r="U4374" t="b">
        <f t="shared" si="1026"/>
        <v>1</v>
      </c>
      <c r="V4374" t="str">
        <f t="shared" si="1027"/>
        <v>Average Company</v>
      </c>
      <c r="W4374" t="str">
        <f t="shared" si="1028"/>
        <v>Don't Buy</v>
      </c>
      <c r="X4374" t="str">
        <f t="shared" si="1029"/>
        <v>Not Known</v>
      </c>
      <c r="Z4374" t="str">
        <f t="shared" si="1030"/>
        <v>None</v>
      </c>
      <c r="AB4374" t="str">
        <f t="shared" si="1031"/>
        <v>0</v>
      </c>
    </row>
    <row r="4375" spans="1:28" x14ac:dyDescent="0.3">
      <c r="A4375">
        <v>4373</v>
      </c>
      <c r="B4375" t="s">
        <v>8308</v>
      </c>
      <c r="C4375" t="str">
        <f t="shared" si="1018"/>
        <v>Long</v>
      </c>
      <c r="D4375">
        <v>4</v>
      </c>
      <c r="F4375" s="1">
        <f t="shared" si="1032"/>
        <v>4</v>
      </c>
      <c r="G4375" s="1">
        <f t="shared" si="1019"/>
        <v>4</v>
      </c>
      <c r="H4375">
        <f t="shared" si="1020"/>
        <v>4</v>
      </c>
      <c r="I4375" t="s">
        <v>8276</v>
      </c>
      <c r="J4375" t="s">
        <v>10</v>
      </c>
      <c r="K4375" t="s">
        <v>8309</v>
      </c>
      <c r="L4375" t="str">
        <f t="shared" si="1021"/>
        <v>Established</v>
      </c>
      <c r="N4375" s="2">
        <f t="shared" si="1022"/>
        <v>19</v>
      </c>
      <c r="O4375" t="s">
        <v>100</v>
      </c>
      <c r="P4375" t="s">
        <v>1261</v>
      </c>
      <c r="Q4375" t="s">
        <v>315</v>
      </c>
      <c r="R4375" t="str">
        <f t="shared" si="1023"/>
        <v>Average</v>
      </c>
      <c r="S4375" t="str">
        <f t="shared" si="1024"/>
        <v xml:space="preserve"> </v>
      </c>
      <c r="T4375" t="b">
        <f t="shared" si="1025"/>
        <v>0</v>
      </c>
      <c r="U4375" t="b">
        <f t="shared" si="1026"/>
        <v>1</v>
      </c>
      <c r="V4375" t="str">
        <f t="shared" si="1027"/>
        <v>Average Company</v>
      </c>
      <c r="W4375" t="str">
        <f t="shared" si="1028"/>
        <v>Don't Buy</v>
      </c>
      <c r="X4375" t="str">
        <f t="shared" si="1029"/>
        <v>Not Known</v>
      </c>
      <c r="Z4375" t="str">
        <f t="shared" si="1030"/>
        <v>None</v>
      </c>
      <c r="AB4375" t="str">
        <f t="shared" si="1031"/>
        <v>0</v>
      </c>
    </row>
    <row r="4376" spans="1:28" x14ac:dyDescent="0.3">
      <c r="A4376">
        <v>4374</v>
      </c>
      <c r="B4376" t="s">
        <v>8310</v>
      </c>
      <c r="C4376" t="str">
        <f t="shared" si="1018"/>
        <v>Long</v>
      </c>
      <c r="D4376">
        <v>4.9000000000000004</v>
      </c>
      <c r="F4376" s="1">
        <f t="shared" si="1032"/>
        <v>4.9000000000000004</v>
      </c>
      <c r="G4376" s="1">
        <f t="shared" si="1019"/>
        <v>4.9000000000000004</v>
      </c>
      <c r="H4376">
        <f t="shared" si="1020"/>
        <v>4.9000000000000004</v>
      </c>
      <c r="I4376" t="s">
        <v>8276</v>
      </c>
      <c r="J4376" t="s">
        <v>22</v>
      </c>
      <c r="K4376" t="s">
        <v>8311</v>
      </c>
      <c r="L4376" t="str">
        <f t="shared" si="1021"/>
        <v>Established</v>
      </c>
      <c r="N4376" s="2">
        <f t="shared" si="1022"/>
        <v>20</v>
      </c>
      <c r="O4376" t="s">
        <v>683</v>
      </c>
      <c r="Q4376" t="s">
        <v>773</v>
      </c>
      <c r="R4376" t="str">
        <f t="shared" si="1023"/>
        <v>Great</v>
      </c>
      <c r="S4376" t="str">
        <f t="shared" si="1024"/>
        <v>Great</v>
      </c>
      <c r="T4376" t="b">
        <f t="shared" si="1025"/>
        <v>1</v>
      </c>
      <c r="U4376" t="b">
        <f t="shared" si="1026"/>
        <v>1</v>
      </c>
      <c r="V4376" t="str">
        <f t="shared" si="1027"/>
        <v>Average Company</v>
      </c>
      <c r="W4376" t="str">
        <f t="shared" si="1028"/>
        <v>Don't Buy</v>
      </c>
      <c r="X4376" t="str">
        <f t="shared" si="1029"/>
        <v>Not Known</v>
      </c>
      <c r="Z4376" t="str">
        <f t="shared" si="1030"/>
        <v>None</v>
      </c>
      <c r="AB4376" t="str">
        <f t="shared" si="1031"/>
        <v>0</v>
      </c>
    </row>
    <row r="4377" spans="1:28" x14ac:dyDescent="0.3">
      <c r="A4377">
        <v>4375</v>
      </c>
      <c r="B4377" t="s">
        <v>8312</v>
      </c>
      <c r="C4377" t="str">
        <f t="shared" si="1018"/>
        <v>Long</v>
      </c>
      <c r="D4377">
        <v>4.0999999999999996</v>
      </c>
      <c r="F4377" s="1">
        <f t="shared" si="1032"/>
        <v>4.0999999999999996</v>
      </c>
      <c r="G4377" s="1">
        <f t="shared" si="1019"/>
        <v>4.0999999999999996</v>
      </c>
      <c r="H4377">
        <f t="shared" si="1020"/>
        <v>4.0999999999999996</v>
      </c>
      <c r="I4377" t="s">
        <v>8276</v>
      </c>
      <c r="J4377" t="s">
        <v>10</v>
      </c>
      <c r="K4377" t="s">
        <v>1546</v>
      </c>
      <c r="L4377" t="str">
        <f t="shared" si="1021"/>
        <v>Established</v>
      </c>
      <c r="N4377" s="2">
        <f t="shared" si="1022"/>
        <v>26</v>
      </c>
      <c r="O4377" t="s">
        <v>126</v>
      </c>
      <c r="P4377" t="s">
        <v>691</v>
      </c>
      <c r="Q4377" t="s">
        <v>246</v>
      </c>
      <c r="R4377" t="str">
        <f t="shared" si="1023"/>
        <v>Great</v>
      </c>
      <c r="S4377" t="str">
        <f t="shared" si="1024"/>
        <v>Great</v>
      </c>
      <c r="T4377" t="b">
        <f t="shared" si="1025"/>
        <v>1</v>
      </c>
      <c r="U4377" t="b">
        <f t="shared" si="1026"/>
        <v>1</v>
      </c>
      <c r="V4377" t="str">
        <f t="shared" si="1027"/>
        <v>Top Company</v>
      </c>
      <c r="W4377" t="str">
        <f t="shared" si="1028"/>
        <v>Don't Buy</v>
      </c>
      <c r="X4377" t="str">
        <f t="shared" si="1029"/>
        <v>Not Known</v>
      </c>
      <c r="Z4377" t="str">
        <f t="shared" si="1030"/>
        <v>None</v>
      </c>
      <c r="AB4377" t="str">
        <f t="shared" si="1031"/>
        <v>0</v>
      </c>
    </row>
    <row r="4378" spans="1:28" x14ac:dyDescent="0.3">
      <c r="A4378">
        <v>4376</v>
      </c>
      <c r="B4378" t="s">
        <v>8313</v>
      </c>
      <c r="C4378" t="str">
        <f t="shared" si="1018"/>
        <v>Long</v>
      </c>
      <c r="D4378">
        <v>3.9</v>
      </c>
      <c r="F4378" s="1">
        <f t="shared" si="1032"/>
        <v>3.9</v>
      </c>
      <c r="G4378" s="1">
        <f t="shared" si="1019"/>
        <v>3.9</v>
      </c>
      <c r="H4378">
        <f t="shared" si="1020"/>
        <v>3.9</v>
      </c>
      <c r="I4378" t="s">
        <v>8276</v>
      </c>
      <c r="J4378" t="s">
        <v>8314</v>
      </c>
      <c r="K4378" t="s">
        <v>331</v>
      </c>
      <c r="L4378" t="str">
        <f t="shared" si="1021"/>
        <v>Established</v>
      </c>
      <c r="N4378" s="2">
        <f t="shared" si="1022"/>
        <v>50</v>
      </c>
      <c r="O4378" t="s">
        <v>691</v>
      </c>
      <c r="Q4378" t="s">
        <v>44</v>
      </c>
      <c r="R4378" t="str">
        <f t="shared" si="1023"/>
        <v>Average</v>
      </c>
      <c r="S4378" t="str">
        <f t="shared" si="1024"/>
        <v xml:space="preserve"> </v>
      </c>
      <c r="T4378" t="b">
        <f t="shared" si="1025"/>
        <v>0</v>
      </c>
      <c r="U4378" t="b">
        <f t="shared" si="1026"/>
        <v>1</v>
      </c>
      <c r="V4378" t="str">
        <f t="shared" si="1027"/>
        <v>Average Company</v>
      </c>
      <c r="W4378" t="str">
        <f t="shared" si="1028"/>
        <v>Buy</v>
      </c>
      <c r="X4378" t="str">
        <f t="shared" si="1029"/>
        <v>Not Known</v>
      </c>
      <c r="Z4378" t="str">
        <f t="shared" si="1030"/>
        <v>None</v>
      </c>
      <c r="AB4378" t="str">
        <f t="shared" si="1031"/>
        <v>0</v>
      </c>
    </row>
    <row r="4379" spans="1:28" x14ac:dyDescent="0.3">
      <c r="A4379">
        <v>4377</v>
      </c>
      <c r="B4379" t="s">
        <v>8315</v>
      </c>
      <c r="C4379" t="str">
        <f t="shared" si="1018"/>
        <v>Long</v>
      </c>
      <c r="D4379">
        <v>4.0999999999999996</v>
      </c>
      <c r="F4379" s="1" t="e">
        <f t="shared" si="1032"/>
        <v>#VALUE!</v>
      </c>
      <c r="G4379" s="1" t="e">
        <f t="shared" si="1019"/>
        <v>#VALUE!</v>
      </c>
      <c r="H4379" t="e">
        <f t="shared" si="1020"/>
        <v>#VALUE!</v>
      </c>
      <c r="I4379" t="s">
        <v>8276</v>
      </c>
      <c r="J4379" t="s">
        <v>8316</v>
      </c>
      <c r="K4379" t="s">
        <v>1261</v>
      </c>
      <c r="L4379" t="e">
        <f t="shared" si="1021"/>
        <v>#VALUE!</v>
      </c>
      <c r="N4379" s="2" t="e">
        <f t="shared" si="1022"/>
        <v>#VALUE!</v>
      </c>
      <c r="Q4379" t="s">
        <v>5644</v>
      </c>
      <c r="R4379" t="str">
        <f t="shared" si="1023"/>
        <v>Great</v>
      </c>
      <c r="S4379" t="str">
        <f t="shared" si="1024"/>
        <v>Great</v>
      </c>
      <c r="T4379" t="e">
        <f t="shared" si="1025"/>
        <v>#VALUE!</v>
      </c>
      <c r="U4379" t="e">
        <f t="shared" si="1026"/>
        <v>#VALUE!</v>
      </c>
      <c r="V4379" t="e">
        <f t="shared" si="1027"/>
        <v>#VALUE!</v>
      </c>
      <c r="W4379" t="str">
        <f t="shared" si="1028"/>
        <v>Buy</v>
      </c>
      <c r="X4379" t="str">
        <f t="shared" si="1029"/>
        <v>Not Known</v>
      </c>
      <c r="Z4379" t="e">
        <f t="shared" si="1030"/>
        <v>#VALUE!</v>
      </c>
      <c r="AB4379" t="str">
        <f t="shared" si="1031"/>
        <v>0</v>
      </c>
    </row>
    <row r="4380" spans="1:28" x14ac:dyDescent="0.3">
      <c r="A4380">
        <v>4378</v>
      </c>
      <c r="B4380" t="s">
        <v>8317</v>
      </c>
      <c r="C4380" t="str">
        <f t="shared" si="1018"/>
        <v>Long</v>
      </c>
      <c r="D4380">
        <v>4</v>
      </c>
      <c r="F4380" s="1">
        <f t="shared" si="1032"/>
        <v>4</v>
      </c>
      <c r="G4380" s="1">
        <f t="shared" si="1019"/>
        <v>4</v>
      </c>
      <c r="H4380">
        <f t="shared" si="1020"/>
        <v>4</v>
      </c>
      <c r="I4380" t="s">
        <v>8276</v>
      </c>
      <c r="J4380" t="s">
        <v>8318</v>
      </c>
      <c r="K4380" t="s">
        <v>39</v>
      </c>
      <c r="L4380" t="str">
        <f t="shared" si="1021"/>
        <v>Established</v>
      </c>
      <c r="N4380" s="2">
        <f t="shared" si="1022"/>
        <v>50</v>
      </c>
      <c r="O4380" t="s">
        <v>691</v>
      </c>
      <c r="Q4380" t="s">
        <v>3369</v>
      </c>
      <c r="R4380" t="str">
        <f t="shared" si="1023"/>
        <v>Average</v>
      </c>
      <c r="S4380" t="str">
        <f t="shared" si="1024"/>
        <v xml:space="preserve"> </v>
      </c>
      <c r="T4380" t="b">
        <f t="shared" si="1025"/>
        <v>0</v>
      </c>
      <c r="U4380" t="b">
        <f t="shared" si="1026"/>
        <v>1</v>
      </c>
      <c r="V4380" t="str">
        <f t="shared" si="1027"/>
        <v>Average Company</v>
      </c>
      <c r="W4380" t="str">
        <f t="shared" si="1028"/>
        <v>Don't Buy</v>
      </c>
      <c r="X4380" t="str">
        <f t="shared" si="1029"/>
        <v>Not Known</v>
      </c>
      <c r="Z4380" t="str">
        <f t="shared" si="1030"/>
        <v>None</v>
      </c>
      <c r="AB4380" t="str">
        <f t="shared" si="1031"/>
        <v>0</v>
      </c>
    </row>
    <row r="4381" spans="1:28" x14ac:dyDescent="0.3">
      <c r="A4381">
        <v>4379</v>
      </c>
      <c r="B4381" t="s">
        <v>8319</v>
      </c>
      <c r="C4381" t="str">
        <f t="shared" si="1018"/>
        <v>Short</v>
      </c>
      <c r="D4381">
        <v>3.9</v>
      </c>
      <c r="F4381" s="1">
        <f t="shared" si="1032"/>
        <v>3.9</v>
      </c>
      <c r="G4381" s="1">
        <f t="shared" si="1019"/>
        <v>3.9</v>
      </c>
      <c r="H4381">
        <f t="shared" si="1020"/>
        <v>3.9</v>
      </c>
      <c r="I4381" t="s">
        <v>8276</v>
      </c>
      <c r="J4381" t="s">
        <v>10</v>
      </c>
      <c r="K4381" t="s">
        <v>3912</v>
      </c>
      <c r="L4381" t="str">
        <f t="shared" si="1021"/>
        <v>Established</v>
      </c>
      <c r="N4381" s="2">
        <f t="shared" si="1022"/>
        <v>53</v>
      </c>
      <c r="O4381" t="s">
        <v>500</v>
      </c>
      <c r="P4381" t="s">
        <v>147</v>
      </c>
      <c r="Q4381" t="s">
        <v>28</v>
      </c>
      <c r="R4381" t="str">
        <f t="shared" si="1023"/>
        <v>Average</v>
      </c>
      <c r="S4381" t="str">
        <f t="shared" si="1024"/>
        <v xml:space="preserve"> </v>
      </c>
      <c r="T4381" t="b">
        <f t="shared" si="1025"/>
        <v>0</v>
      </c>
      <c r="U4381" t="b">
        <f t="shared" si="1026"/>
        <v>1</v>
      </c>
      <c r="V4381" t="str">
        <f t="shared" si="1027"/>
        <v>Average Company</v>
      </c>
      <c r="W4381" t="str">
        <f t="shared" si="1028"/>
        <v>Don't Buy</v>
      </c>
      <c r="X4381" t="str">
        <f t="shared" si="1029"/>
        <v>Not Known</v>
      </c>
      <c r="Z4381" t="str">
        <f t="shared" si="1030"/>
        <v>None</v>
      </c>
      <c r="AB4381" t="str">
        <f t="shared" si="1031"/>
        <v>500K</v>
      </c>
    </row>
    <row r="4382" spans="1:28" x14ac:dyDescent="0.3">
      <c r="A4382">
        <v>4380</v>
      </c>
      <c r="B4382" t="s">
        <v>8320</v>
      </c>
      <c r="C4382" t="str">
        <f t="shared" si="1018"/>
        <v>Long</v>
      </c>
      <c r="D4382">
        <v>3.8</v>
      </c>
      <c r="F4382" s="1">
        <f t="shared" si="1032"/>
        <v>3.8</v>
      </c>
      <c r="G4382" s="1">
        <f t="shared" si="1019"/>
        <v>3.8</v>
      </c>
      <c r="H4382">
        <f t="shared" si="1020"/>
        <v>3.8</v>
      </c>
      <c r="I4382" t="s">
        <v>8321</v>
      </c>
      <c r="J4382" t="s">
        <v>10</v>
      </c>
      <c r="K4382" t="s">
        <v>8322</v>
      </c>
      <c r="L4382" t="str">
        <f t="shared" si="1021"/>
        <v>Established</v>
      </c>
      <c r="N4382" s="2">
        <f t="shared" si="1022"/>
        <v>35</v>
      </c>
      <c r="O4382" t="s">
        <v>249</v>
      </c>
      <c r="P4382" t="s">
        <v>147</v>
      </c>
      <c r="Q4382" t="s">
        <v>28</v>
      </c>
      <c r="R4382" t="str">
        <f t="shared" si="1023"/>
        <v>Average</v>
      </c>
      <c r="S4382" t="str">
        <f t="shared" si="1024"/>
        <v xml:space="preserve"> </v>
      </c>
      <c r="T4382" t="b">
        <f t="shared" si="1025"/>
        <v>0</v>
      </c>
      <c r="U4382" t="b">
        <f t="shared" si="1026"/>
        <v>1</v>
      </c>
      <c r="V4382" t="str">
        <f t="shared" si="1027"/>
        <v>Average Company</v>
      </c>
      <c r="W4382" t="str">
        <f t="shared" si="1028"/>
        <v>Don't Buy</v>
      </c>
      <c r="X4382" t="str">
        <f t="shared" si="1029"/>
        <v>Not Known</v>
      </c>
      <c r="Z4382" t="str">
        <f t="shared" si="1030"/>
        <v>None</v>
      </c>
      <c r="AB4382" t="str">
        <f t="shared" si="1031"/>
        <v>500K</v>
      </c>
    </row>
    <row r="4383" spans="1:28" x14ac:dyDescent="0.3">
      <c r="A4383">
        <v>4381</v>
      </c>
      <c r="B4383" t="s">
        <v>8323</v>
      </c>
      <c r="C4383" t="str">
        <f t="shared" si="1018"/>
        <v>Long</v>
      </c>
      <c r="D4383">
        <v>4</v>
      </c>
      <c r="F4383" s="1">
        <f t="shared" si="1032"/>
        <v>4</v>
      </c>
      <c r="G4383" s="1">
        <f t="shared" si="1019"/>
        <v>4</v>
      </c>
      <c r="H4383">
        <f t="shared" si="1020"/>
        <v>4</v>
      </c>
      <c r="I4383" t="s">
        <v>8321</v>
      </c>
      <c r="J4383" t="s">
        <v>22</v>
      </c>
      <c r="K4383" t="s">
        <v>8279</v>
      </c>
      <c r="L4383" t="str">
        <f t="shared" si="1021"/>
        <v>Established</v>
      </c>
      <c r="N4383" s="2">
        <f t="shared" si="1022"/>
        <v>26</v>
      </c>
      <c r="O4383" t="s">
        <v>126</v>
      </c>
      <c r="P4383" t="s">
        <v>147</v>
      </c>
      <c r="Q4383" t="s">
        <v>773</v>
      </c>
      <c r="R4383" t="str">
        <f t="shared" si="1023"/>
        <v>Average</v>
      </c>
      <c r="S4383" t="str">
        <f t="shared" si="1024"/>
        <v xml:space="preserve"> </v>
      </c>
      <c r="T4383" t="b">
        <f t="shared" si="1025"/>
        <v>0</v>
      </c>
      <c r="U4383" t="b">
        <f t="shared" si="1026"/>
        <v>1</v>
      </c>
      <c r="V4383" t="str">
        <f t="shared" si="1027"/>
        <v>Average Company</v>
      </c>
      <c r="W4383" t="str">
        <f t="shared" si="1028"/>
        <v>Don't Buy</v>
      </c>
      <c r="X4383" t="str">
        <f t="shared" si="1029"/>
        <v>Not Known</v>
      </c>
      <c r="Z4383" t="str">
        <f t="shared" si="1030"/>
        <v>None</v>
      </c>
      <c r="AB4383" t="str">
        <f t="shared" si="1031"/>
        <v>0</v>
      </c>
    </row>
    <row r="4384" spans="1:28" x14ac:dyDescent="0.3">
      <c r="A4384">
        <v>4382</v>
      </c>
      <c r="B4384" t="s">
        <v>8324</v>
      </c>
      <c r="C4384" t="str">
        <f t="shared" si="1018"/>
        <v>Long</v>
      </c>
      <c r="D4384">
        <v>4.4000000000000004</v>
      </c>
      <c r="F4384" s="1">
        <f t="shared" si="1032"/>
        <v>4.4000000000000004</v>
      </c>
      <c r="G4384" s="1">
        <f t="shared" si="1019"/>
        <v>4.4000000000000004</v>
      </c>
      <c r="H4384">
        <f t="shared" si="1020"/>
        <v>4.4000000000000004</v>
      </c>
      <c r="I4384" t="s">
        <v>8321</v>
      </c>
      <c r="J4384" t="s">
        <v>22</v>
      </c>
      <c r="K4384" t="s">
        <v>690</v>
      </c>
      <c r="L4384" t="str">
        <f t="shared" si="1021"/>
        <v>Established</v>
      </c>
      <c r="N4384" s="2">
        <f t="shared" si="1022"/>
        <v>22</v>
      </c>
      <c r="O4384" t="s">
        <v>142</v>
      </c>
      <c r="P4384" t="s">
        <v>683</v>
      </c>
      <c r="Q4384" t="s">
        <v>732</v>
      </c>
      <c r="R4384" t="str">
        <f t="shared" si="1023"/>
        <v>Great</v>
      </c>
      <c r="S4384" t="str">
        <f t="shared" si="1024"/>
        <v>Great</v>
      </c>
      <c r="T4384" t="b">
        <f t="shared" si="1025"/>
        <v>1</v>
      </c>
      <c r="U4384" t="b">
        <f t="shared" si="1026"/>
        <v>1</v>
      </c>
      <c r="V4384" t="str">
        <f t="shared" si="1027"/>
        <v>Top Company</v>
      </c>
      <c r="W4384" t="str">
        <f t="shared" si="1028"/>
        <v>Don't Buy</v>
      </c>
      <c r="X4384" t="str">
        <f t="shared" si="1029"/>
        <v>Not Known</v>
      </c>
      <c r="Z4384" t="str">
        <f t="shared" si="1030"/>
        <v>None</v>
      </c>
      <c r="AB4384" t="str">
        <f t="shared" si="1031"/>
        <v>0</v>
      </c>
    </row>
    <row r="4385" spans="1:28" x14ac:dyDescent="0.3">
      <c r="A4385">
        <v>4383</v>
      </c>
      <c r="B4385" t="s">
        <v>8325</v>
      </c>
      <c r="C4385" t="str">
        <f t="shared" si="1018"/>
        <v>Long</v>
      </c>
      <c r="D4385">
        <v>4.0999999999999996</v>
      </c>
      <c r="F4385" s="1">
        <f t="shared" si="1032"/>
        <v>4.0999999999999996</v>
      </c>
      <c r="G4385" s="1">
        <f t="shared" si="1019"/>
        <v>4.0999999999999996</v>
      </c>
      <c r="H4385">
        <f t="shared" si="1020"/>
        <v>4.0999999999999996</v>
      </c>
      <c r="I4385" t="s">
        <v>8321</v>
      </c>
      <c r="J4385" t="s">
        <v>22</v>
      </c>
      <c r="K4385" t="s">
        <v>2960</v>
      </c>
      <c r="L4385" t="str">
        <f t="shared" si="1021"/>
        <v>Established</v>
      </c>
      <c r="N4385" s="2">
        <f t="shared" si="1022"/>
        <v>22</v>
      </c>
      <c r="O4385" t="s">
        <v>142</v>
      </c>
      <c r="P4385" t="s">
        <v>683</v>
      </c>
      <c r="Q4385" t="s">
        <v>295</v>
      </c>
      <c r="R4385" t="str">
        <f t="shared" si="1023"/>
        <v>Great</v>
      </c>
      <c r="S4385" t="str">
        <f t="shared" si="1024"/>
        <v>Great</v>
      </c>
      <c r="T4385" t="b">
        <f t="shared" si="1025"/>
        <v>1</v>
      </c>
      <c r="U4385" t="b">
        <f t="shared" si="1026"/>
        <v>1</v>
      </c>
      <c r="V4385" t="str">
        <f t="shared" si="1027"/>
        <v>Top Company</v>
      </c>
      <c r="W4385" t="str">
        <f t="shared" si="1028"/>
        <v>Don't Buy</v>
      </c>
      <c r="X4385" t="str">
        <f t="shared" si="1029"/>
        <v>Not Known</v>
      </c>
      <c r="Z4385" t="str">
        <f t="shared" si="1030"/>
        <v>None</v>
      </c>
      <c r="AB4385" t="str">
        <f t="shared" si="1031"/>
        <v>0</v>
      </c>
    </row>
    <row r="4386" spans="1:28" x14ac:dyDescent="0.3">
      <c r="A4386">
        <v>4384</v>
      </c>
      <c r="B4386" t="s">
        <v>8326</v>
      </c>
      <c r="C4386" t="str">
        <f t="shared" si="1018"/>
        <v>Short</v>
      </c>
      <c r="D4386">
        <v>4.3</v>
      </c>
      <c r="F4386" s="1">
        <f t="shared" si="1032"/>
        <v>4.3</v>
      </c>
      <c r="G4386" s="1">
        <f t="shared" si="1019"/>
        <v>4.3</v>
      </c>
      <c r="H4386">
        <f t="shared" si="1020"/>
        <v>4.3</v>
      </c>
      <c r="I4386" t="s">
        <v>8321</v>
      </c>
      <c r="J4386" t="s">
        <v>10</v>
      </c>
      <c r="K4386" t="s">
        <v>8327</v>
      </c>
      <c r="L4386" t="str">
        <f t="shared" si="1021"/>
        <v>Established</v>
      </c>
      <c r="N4386" s="2">
        <f t="shared" si="1022"/>
        <v>38</v>
      </c>
      <c r="O4386" t="s">
        <v>357</v>
      </c>
      <c r="P4386" t="s">
        <v>691</v>
      </c>
      <c r="Q4386" t="s">
        <v>105</v>
      </c>
      <c r="R4386" t="str">
        <f t="shared" si="1023"/>
        <v>Great</v>
      </c>
      <c r="S4386" t="str">
        <f t="shared" si="1024"/>
        <v>Great</v>
      </c>
      <c r="T4386" t="b">
        <f t="shared" si="1025"/>
        <v>1</v>
      </c>
      <c r="U4386" t="b">
        <f t="shared" si="1026"/>
        <v>1</v>
      </c>
      <c r="V4386" t="str">
        <f t="shared" si="1027"/>
        <v>Top Company</v>
      </c>
      <c r="W4386" t="str">
        <f t="shared" si="1028"/>
        <v>Don't Buy</v>
      </c>
      <c r="X4386" t="str">
        <f t="shared" si="1029"/>
        <v>Not Known</v>
      </c>
      <c r="Z4386" t="str">
        <f t="shared" si="1030"/>
        <v>None</v>
      </c>
      <c r="AB4386" t="str">
        <f t="shared" si="1031"/>
        <v>0</v>
      </c>
    </row>
    <row r="4387" spans="1:28" x14ac:dyDescent="0.3">
      <c r="A4387">
        <v>4385</v>
      </c>
      <c r="B4387" t="s">
        <v>8328</v>
      </c>
      <c r="C4387" t="str">
        <f t="shared" si="1018"/>
        <v>Long</v>
      </c>
      <c r="D4387">
        <v>3.4</v>
      </c>
      <c r="F4387" s="1">
        <f t="shared" si="1032"/>
        <v>3.4</v>
      </c>
      <c r="G4387" s="1">
        <f t="shared" si="1019"/>
        <v>3.4</v>
      </c>
      <c r="H4387">
        <f t="shared" si="1020"/>
        <v>3.4</v>
      </c>
      <c r="I4387" t="s">
        <v>8321</v>
      </c>
      <c r="J4387" t="s">
        <v>22</v>
      </c>
      <c r="K4387" t="s">
        <v>8329</v>
      </c>
      <c r="L4387" t="str">
        <f t="shared" si="1021"/>
        <v>Established</v>
      </c>
      <c r="N4387" s="2">
        <f t="shared" si="1022"/>
        <v>15</v>
      </c>
      <c r="O4387" t="s">
        <v>84</v>
      </c>
      <c r="P4387" t="s">
        <v>691</v>
      </c>
      <c r="Q4387" t="s">
        <v>28</v>
      </c>
      <c r="R4387" t="str">
        <f t="shared" si="1023"/>
        <v>Average</v>
      </c>
      <c r="S4387" t="str">
        <f t="shared" si="1024"/>
        <v xml:space="preserve"> </v>
      </c>
      <c r="T4387" t="b">
        <f t="shared" si="1025"/>
        <v>0</v>
      </c>
      <c r="U4387" t="b">
        <f t="shared" si="1026"/>
        <v>0</v>
      </c>
      <c r="V4387" t="str">
        <f t="shared" si="1027"/>
        <v>Average Company</v>
      </c>
      <c r="W4387" t="str">
        <f t="shared" si="1028"/>
        <v>Don't Buy</v>
      </c>
      <c r="X4387" t="str">
        <f t="shared" si="1029"/>
        <v>Not Known</v>
      </c>
      <c r="Z4387" t="str">
        <f t="shared" si="1030"/>
        <v>None</v>
      </c>
      <c r="AB4387" t="str">
        <f t="shared" si="1031"/>
        <v>500K</v>
      </c>
    </row>
    <row r="4388" spans="1:28" x14ac:dyDescent="0.3">
      <c r="A4388">
        <v>4386</v>
      </c>
      <c r="B4388" t="s">
        <v>8330</v>
      </c>
      <c r="C4388" t="str">
        <f t="shared" si="1018"/>
        <v>Long</v>
      </c>
      <c r="D4388">
        <v>3.7</v>
      </c>
      <c r="F4388" s="1">
        <f t="shared" si="1032"/>
        <v>3.7</v>
      </c>
      <c r="G4388" s="1">
        <f t="shared" si="1019"/>
        <v>3.7</v>
      </c>
      <c r="H4388">
        <f t="shared" si="1020"/>
        <v>3.7</v>
      </c>
      <c r="I4388" t="s">
        <v>8321</v>
      </c>
      <c r="J4388" t="s">
        <v>10</v>
      </c>
      <c r="K4388" t="s">
        <v>5027</v>
      </c>
      <c r="L4388" t="str">
        <f t="shared" si="1021"/>
        <v>Established</v>
      </c>
      <c r="N4388" s="2">
        <f t="shared" si="1022"/>
        <v>10</v>
      </c>
      <c r="O4388" t="s">
        <v>1393</v>
      </c>
      <c r="P4388" t="s">
        <v>683</v>
      </c>
      <c r="Q4388" t="s">
        <v>284</v>
      </c>
      <c r="R4388" t="str">
        <f t="shared" si="1023"/>
        <v>Average</v>
      </c>
      <c r="S4388" t="str">
        <f t="shared" si="1024"/>
        <v xml:space="preserve"> </v>
      </c>
      <c r="T4388" t="b">
        <f t="shared" si="1025"/>
        <v>0</v>
      </c>
      <c r="U4388" t="b">
        <f t="shared" si="1026"/>
        <v>1</v>
      </c>
      <c r="V4388" t="str">
        <f t="shared" si="1027"/>
        <v>Average Company</v>
      </c>
      <c r="W4388" t="str">
        <f t="shared" si="1028"/>
        <v>Don't Buy</v>
      </c>
      <c r="X4388" t="str">
        <f t="shared" si="1029"/>
        <v>Not Known</v>
      </c>
      <c r="Z4388" t="str">
        <f t="shared" si="1030"/>
        <v>None</v>
      </c>
      <c r="AB4388" t="str">
        <f t="shared" si="1031"/>
        <v>0</v>
      </c>
    </row>
    <row r="4389" spans="1:28" x14ac:dyDescent="0.3">
      <c r="A4389">
        <v>4387</v>
      </c>
      <c r="B4389" t="s">
        <v>8331</v>
      </c>
      <c r="C4389" t="str">
        <f t="shared" si="1018"/>
        <v>Short</v>
      </c>
      <c r="D4389">
        <v>3.7</v>
      </c>
      <c r="F4389" s="1">
        <f t="shared" si="1032"/>
        <v>3.7</v>
      </c>
      <c r="G4389" s="1">
        <f t="shared" si="1019"/>
        <v>3.7</v>
      </c>
      <c r="H4389">
        <f t="shared" si="1020"/>
        <v>3.7</v>
      </c>
      <c r="I4389" t="s">
        <v>8321</v>
      </c>
      <c r="J4389" t="s">
        <v>22</v>
      </c>
      <c r="K4389" t="s">
        <v>8332</v>
      </c>
      <c r="L4389" t="str">
        <f t="shared" si="1021"/>
        <v>Established</v>
      </c>
      <c r="N4389" s="2">
        <f t="shared" si="1022"/>
        <v>27</v>
      </c>
      <c r="O4389" t="s">
        <v>109</v>
      </c>
      <c r="P4389" t="s">
        <v>147</v>
      </c>
      <c r="Q4389" t="s">
        <v>80</v>
      </c>
      <c r="R4389" t="str">
        <f t="shared" si="1023"/>
        <v>Average</v>
      </c>
      <c r="S4389" t="str">
        <f t="shared" si="1024"/>
        <v xml:space="preserve"> </v>
      </c>
      <c r="T4389" t="b">
        <f t="shared" si="1025"/>
        <v>0</v>
      </c>
      <c r="U4389" t="b">
        <f t="shared" si="1026"/>
        <v>1</v>
      </c>
      <c r="V4389" t="str">
        <f t="shared" si="1027"/>
        <v>Average Company</v>
      </c>
      <c r="W4389" t="str">
        <f t="shared" si="1028"/>
        <v>Buy</v>
      </c>
      <c r="X4389" t="str">
        <f t="shared" si="1029"/>
        <v>Not Known</v>
      </c>
      <c r="Z4389" t="str">
        <f t="shared" si="1030"/>
        <v>None</v>
      </c>
      <c r="AB4389" t="str">
        <f t="shared" si="1031"/>
        <v>0</v>
      </c>
    </row>
    <row r="4390" spans="1:28" x14ac:dyDescent="0.3">
      <c r="A4390">
        <v>4388</v>
      </c>
      <c r="B4390" t="s">
        <v>8333</v>
      </c>
      <c r="C4390" t="str">
        <f t="shared" si="1018"/>
        <v>Long</v>
      </c>
      <c r="D4390">
        <v>4.2</v>
      </c>
      <c r="F4390" s="1">
        <f t="shared" si="1032"/>
        <v>4.2</v>
      </c>
      <c r="G4390" s="1">
        <f t="shared" si="1019"/>
        <v>4.2</v>
      </c>
      <c r="H4390">
        <f t="shared" si="1020"/>
        <v>4.2</v>
      </c>
      <c r="I4390" t="s">
        <v>8321</v>
      </c>
      <c r="J4390" t="s">
        <v>10</v>
      </c>
      <c r="K4390" t="s">
        <v>3427</v>
      </c>
      <c r="L4390" t="str">
        <f t="shared" si="1021"/>
        <v>Established</v>
      </c>
      <c r="N4390" s="2">
        <f t="shared" si="1022"/>
        <v>20</v>
      </c>
      <c r="O4390" t="s">
        <v>151</v>
      </c>
      <c r="P4390" t="s">
        <v>3223</v>
      </c>
      <c r="Q4390" t="s">
        <v>843</v>
      </c>
      <c r="R4390" t="str">
        <f t="shared" si="1023"/>
        <v>Great</v>
      </c>
      <c r="S4390" t="str">
        <f t="shared" si="1024"/>
        <v>Great</v>
      </c>
      <c r="T4390" t="b">
        <f t="shared" si="1025"/>
        <v>1</v>
      </c>
      <c r="U4390" t="b">
        <f t="shared" si="1026"/>
        <v>1</v>
      </c>
      <c r="V4390" t="str">
        <f t="shared" si="1027"/>
        <v>Average Company</v>
      </c>
      <c r="W4390" t="str">
        <f t="shared" si="1028"/>
        <v>Don't Buy</v>
      </c>
      <c r="X4390" t="str">
        <f t="shared" si="1029"/>
        <v>Not Known</v>
      </c>
      <c r="Z4390" t="str">
        <f t="shared" si="1030"/>
        <v>None</v>
      </c>
      <c r="AB4390" t="str">
        <f t="shared" si="1031"/>
        <v>0</v>
      </c>
    </row>
    <row r="4391" spans="1:28" x14ac:dyDescent="0.3">
      <c r="A4391">
        <v>4389</v>
      </c>
      <c r="B4391" t="s">
        <v>8334</v>
      </c>
      <c r="C4391" t="str">
        <f t="shared" si="1018"/>
        <v>Long</v>
      </c>
      <c r="D4391">
        <v>3.7</v>
      </c>
      <c r="F4391" s="1">
        <f t="shared" si="1032"/>
        <v>3.7</v>
      </c>
      <c r="G4391" s="1">
        <f t="shared" si="1019"/>
        <v>3.7</v>
      </c>
      <c r="H4391">
        <f t="shared" si="1020"/>
        <v>3.7</v>
      </c>
      <c r="I4391" t="s">
        <v>8321</v>
      </c>
      <c r="J4391" t="s">
        <v>22</v>
      </c>
      <c r="K4391" t="s">
        <v>6678</v>
      </c>
      <c r="L4391" t="str">
        <f t="shared" si="1021"/>
        <v>Established</v>
      </c>
      <c r="N4391" s="2">
        <f t="shared" si="1022"/>
        <v>43</v>
      </c>
      <c r="O4391" t="s">
        <v>289</v>
      </c>
      <c r="P4391" t="s">
        <v>147</v>
      </c>
      <c r="Q4391" t="s">
        <v>378</v>
      </c>
      <c r="R4391" t="str">
        <f t="shared" si="1023"/>
        <v>Average</v>
      </c>
      <c r="S4391" t="str">
        <f t="shared" si="1024"/>
        <v xml:space="preserve"> </v>
      </c>
      <c r="T4391" t="b">
        <f t="shared" si="1025"/>
        <v>0</v>
      </c>
      <c r="U4391" t="b">
        <f t="shared" si="1026"/>
        <v>1</v>
      </c>
      <c r="V4391" t="str">
        <f t="shared" si="1027"/>
        <v>Average Company</v>
      </c>
      <c r="W4391" t="str">
        <f t="shared" si="1028"/>
        <v>Don't Buy</v>
      </c>
      <c r="X4391" t="str">
        <f t="shared" si="1029"/>
        <v>Not Known</v>
      </c>
      <c r="Z4391" t="str">
        <f t="shared" si="1030"/>
        <v>None</v>
      </c>
      <c r="AB4391" t="str">
        <f t="shared" si="1031"/>
        <v>0</v>
      </c>
    </row>
    <row r="4392" spans="1:28" x14ac:dyDescent="0.3">
      <c r="A4392">
        <v>4390</v>
      </c>
      <c r="B4392" t="s">
        <v>8335</v>
      </c>
      <c r="C4392" t="str">
        <f t="shared" si="1018"/>
        <v>Long</v>
      </c>
      <c r="D4392">
        <v>3.8</v>
      </c>
      <c r="F4392" s="1">
        <f t="shared" si="1032"/>
        <v>3.8</v>
      </c>
      <c r="G4392" s="1">
        <f t="shared" si="1019"/>
        <v>3.8</v>
      </c>
      <c r="H4392">
        <f t="shared" si="1020"/>
        <v>3.8</v>
      </c>
      <c r="I4392" t="s">
        <v>8321</v>
      </c>
      <c r="J4392" t="s">
        <v>22</v>
      </c>
      <c r="K4392" t="s">
        <v>2584</v>
      </c>
      <c r="L4392" t="str">
        <f t="shared" si="1021"/>
        <v>Established</v>
      </c>
      <c r="N4392" s="2">
        <f t="shared" si="1022"/>
        <v>35</v>
      </c>
      <c r="O4392" t="s">
        <v>249</v>
      </c>
      <c r="P4392" t="s">
        <v>683</v>
      </c>
      <c r="Q4392" t="s">
        <v>918</v>
      </c>
      <c r="R4392" t="str">
        <f t="shared" si="1023"/>
        <v>Average</v>
      </c>
      <c r="S4392" t="str">
        <f t="shared" si="1024"/>
        <v xml:space="preserve"> </v>
      </c>
      <c r="T4392" t="b">
        <f t="shared" si="1025"/>
        <v>0</v>
      </c>
      <c r="U4392" t="b">
        <f t="shared" si="1026"/>
        <v>1</v>
      </c>
      <c r="V4392" t="str">
        <f t="shared" si="1027"/>
        <v>Average Company</v>
      </c>
      <c r="W4392" t="str">
        <f t="shared" si="1028"/>
        <v>Don't Buy</v>
      </c>
      <c r="X4392" t="str">
        <f t="shared" si="1029"/>
        <v>Not Known</v>
      </c>
      <c r="Z4392" t="str">
        <f t="shared" si="1030"/>
        <v>None</v>
      </c>
      <c r="AB4392" t="str">
        <f t="shared" si="1031"/>
        <v>0</v>
      </c>
    </row>
    <row r="4393" spans="1:28" x14ac:dyDescent="0.3">
      <c r="A4393">
        <v>4391</v>
      </c>
      <c r="B4393" t="s">
        <v>8336</v>
      </c>
      <c r="C4393" t="str">
        <f t="shared" si="1018"/>
        <v>Long</v>
      </c>
      <c r="D4393">
        <v>4.3</v>
      </c>
      <c r="F4393" s="1">
        <f t="shared" si="1032"/>
        <v>4.3</v>
      </c>
      <c r="G4393" s="1">
        <f t="shared" si="1019"/>
        <v>4.3</v>
      </c>
      <c r="H4393">
        <f t="shared" si="1020"/>
        <v>4.3</v>
      </c>
      <c r="I4393" t="s">
        <v>8321</v>
      </c>
      <c r="J4393" t="s">
        <v>22</v>
      </c>
      <c r="K4393" t="s">
        <v>8337</v>
      </c>
      <c r="L4393" t="str">
        <f t="shared" si="1021"/>
        <v>Established</v>
      </c>
      <c r="N4393" s="2">
        <f t="shared" si="1022"/>
        <v>13</v>
      </c>
      <c r="O4393" t="s">
        <v>299</v>
      </c>
      <c r="P4393" t="s">
        <v>683</v>
      </c>
      <c r="Q4393" t="s">
        <v>1630</v>
      </c>
      <c r="R4393" t="str">
        <f t="shared" si="1023"/>
        <v>Great</v>
      </c>
      <c r="S4393" t="str">
        <f t="shared" si="1024"/>
        <v>Great</v>
      </c>
      <c r="T4393" t="b">
        <f t="shared" si="1025"/>
        <v>1</v>
      </c>
      <c r="U4393" t="b">
        <f t="shared" si="1026"/>
        <v>1</v>
      </c>
      <c r="V4393" t="str">
        <f t="shared" si="1027"/>
        <v>Average Company</v>
      </c>
      <c r="W4393" t="str">
        <f t="shared" si="1028"/>
        <v>Don't Buy</v>
      </c>
      <c r="X4393" t="str">
        <f t="shared" si="1029"/>
        <v>Not Known</v>
      </c>
      <c r="Z4393" t="str">
        <f t="shared" si="1030"/>
        <v>None</v>
      </c>
      <c r="AB4393" t="str">
        <f t="shared" si="1031"/>
        <v>0</v>
      </c>
    </row>
    <row r="4394" spans="1:28" x14ac:dyDescent="0.3">
      <c r="A4394">
        <v>4392</v>
      </c>
      <c r="B4394" t="s">
        <v>8338</v>
      </c>
      <c r="C4394" t="str">
        <f t="shared" si="1018"/>
        <v>Short</v>
      </c>
      <c r="D4394">
        <v>4</v>
      </c>
      <c r="F4394" s="1">
        <f t="shared" si="1032"/>
        <v>4</v>
      </c>
      <c r="G4394" s="1">
        <f t="shared" si="1019"/>
        <v>4</v>
      </c>
      <c r="H4394">
        <f t="shared" si="1020"/>
        <v>4</v>
      </c>
      <c r="I4394" t="s">
        <v>8321</v>
      </c>
      <c r="J4394" t="s">
        <v>22</v>
      </c>
      <c r="K4394" t="s">
        <v>8339</v>
      </c>
      <c r="L4394" t="str">
        <f t="shared" si="1021"/>
        <v>Established</v>
      </c>
      <c r="N4394" s="2">
        <f t="shared" si="1022"/>
        <v>21</v>
      </c>
      <c r="O4394" t="s">
        <v>8340</v>
      </c>
      <c r="P4394" t="s">
        <v>1308</v>
      </c>
      <c r="Q4394" t="s">
        <v>362</v>
      </c>
      <c r="R4394" t="str">
        <f t="shared" si="1023"/>
        <v>Average</v>
      </c>
      <c r="S4394" t="str">
        <f t="shared" si="1024"/>
        <v xml:space="preserve"> </v>
      </c>
      <c r="T4394" t="b">
        <f t="shared" si="1025"/>
        <v>0</v>
      </c>
      <c r="U4394" t="b">
        <f t="shared" si="1026"/>
        <v>1</v>
      </c>
      <c r="V4394" t="str">
        <f t="shared" si="1027"/>
        <v>Average Company</v>
      </c>
      <c r="W4394" t="str">
        <f t="shared" si="1028"/>
        <v>Don't Buy</v>
      </c>
      <c r="X4394" t="str">
        <f t="shared" si="1029"/>
        <v>Not Known</v>
      </c>
      <c r="Z4394" t="str">
        <f t="shared" si="1030"/>
        <v>None</v>
      </c>
      <c r="AB4394" t="str">
        <f t="shared" si="1031"/>
        <v>0</v>
      </c>
    </row>
    <row r="4395" spans="1:28" x14ac:dyDescent="0.3">
      <c r="A4395">
        <v>4393</v>
      </c>
      <c r="B4395" t="s">
        <v>8341</v>
      </c>
      <c r="C4395" t="str">
        <f t="shared" si="1018"/>
        <v>Short</v>
      </c>
      <c r="D4395">
        <v>3.5</v>
      </c>
      <c r="F4395" s="1">
        <f t="shared" si="1032"/>
        <v>3.5</v>
      </c>
      <c r="G4395" s="1">
        <f t="shared" si="1019"/>
        <v>3.5</v>
      </c>
      <c r="H4395">
        <f t="shared" si="1020"/>
        <v>3.5</v>
      </c>
      <c r="I4395" t="s">
        <v>8321</v>
      </c>
      <c r="J4395" t="s">
        <v>22</v>
      </c>
      <c r="K4395" t="s">
        <v>8342</v>
      </c>
      <c r="L4395" t="str">
        <f t="shared" si="1021"/>
        <v>Established</v>
      </c>
      <c r="N4395" s="2">
        <f t="shared" si="1022"/>
        <v>41</v>
      </c>
      <c r="O4395" t="s">
        <v>39</v>
      </c>
      <c r="P4395" t="s">
        <v>691</v>
      </c>
      <c r="Q4395" t="s">
        <v>80</v>
      </c>
      <c r="R4395" t="str">
        <f t="shared" si="1023"/>
        <v>Average</v>
      </c>
      <c r="S4395" t="str">
        <f t="shared" si="1024"/>
        <v xml:space="preserve"> </v>
      </c>
      <c r="T4395" t="b">
        <f t="shared" si="1025"/>
        <v>0</v>
      </c>
      <c r="U4395" t="b">
        <f t="shared" si="1026"/>
        <v>0</v>
      </c>
      <c r="V4395" t="str">
        <f t="shared" si="1027"/>
        <v>Average Company</v>
      </c>
      <c r="W4395" t="str">
        <f t="shared" si="1028"/>
        <v>Don't Buy</v>
      </c>
      <c r="X4395" t="str">
        <f t="shared" si="1029"/>
        <v>Not Known</v>
      </c>
      <c r="Z4395" t="str">
        <f t="shared" si="1030"/>
        <v>None</v>
      </c>
      <c r="AB4395" t="str">
        <f t="shared" si="1031"/>
        <v>0</v>
      </c>
    </row>
    <row r="4396" spans="1:28" x14ac:dyDescent="0.3">
      <c r="A4396">
        <v>4394</v>
      </c>
      <c r="B4396" t="s">
        <v>8343</v>
      </c>
      <c r="C4396" t="str">
        <f t="shared" si="1018"/>
        <v>Long</v>
      </c>
      <c r="D4396">
        <v>3.9</v>
      </c>
      <c r="F4396" s="1">
        <f t="shared" si="1032"/>
        <v>3.9</v>
      </c>
      <c r="G4396" s="1">
        <f t="shared" si="1019"/>
        <v>3.9</v>
      </c>
      <c r="H4396">
        <f t="shared" si="1020"/>
        <v>3.9</v>
      </c>
      <c r="I4396" t="s">
        <v>8321</v>
      </c>
      <c r="J4396" t="s">
        <v>10</v>
      </c>
      <c r="K4396" t="s">
        <v>3576</v>
      </c>
      <c r="L4396" t="str">
        <f t="shared" si="1021"/>
        <v>Established</v>
      </c>
      <c r="N4396" s="2">
        <f t="shared" si="1022"/>
        <v>44</v>
      </c>
      <c r="O4396" t="s">
        <v>96</v>
      </c>
      <c r="P4396" t="s">
        <v>683</v>
      </c>
      <c r="Q4396" t="s">
        <v>105</v>
      </c>
      <c r="R4396" t="str">
        <f t="shared" si="1023"/>
        <v>Average</v>
      </c>
      <c r="S4396" t="str">
        <f t="shared" si="1024"/>
        <v xml:space="preserve"> </v>
      </c>
      <c r="T4396" t="b">
        <f t="shared" si="1025"/>
        <v>0</v>
      </c>
      <c r="U4396" t="b">
        <f t="shared" si="1026"/>
        <v>1</v>
      </c>
      <c r="V4396" t="str">
        <f t="shared" si="1027"/>
        <v>Average Company</v>
      </c>
      <c r="W4396" t="str">
        <f t="shared" si="1028"/>
        <v>Don't Buy</v>
      </c>
      <c r="X4396" t="str">
        <f t="shared" si="1029"/>
        <v>Not Known</v>
      </c>
      <c r="Z4396" t="str">
        <f t="shared" si="1030"/>
        <v>None</v>
      </c>
      <c r="AB4396" t="str">
        <f t="shared" si="1031"/>
        <v>0</v>
      </c>
    </row>
    <row r="4397" spans="1:28" x14ac:dyDescent="0.3">
      <c r="A4397">
        <v>4395</v>
      </c>
      <c r="B4397" t="s">
        <v>8344</v>
      </c>
      <c r="C4397" t="str">
        <f t="shared" si="1018"/>
        <v>Long</v>
      </c>
      <c r="D4397">
        <v>4.3</v>
      </c>
      <c r="F4397" s="1">
        <f t="shared" si="1032"/>
        <v>4.3</v>
      </c>
      <c r="G4397" s="1">
        <f t="shared" si="1019"/>
        <v>4.3</v>
      </c>
      <c r="H4397">
        <f t="shared" si="1020"/>
        <v>4.3</v>
      </c>
      <c r="I4397" t="s">
        <v>8321</v>
      </c>
      <c r="J4397" t="s">
        <v>22</v>
      </c>
      <c r="K4397" t="s">
        <v>1014</v>
      </c>
      <c r="L4397" t="str">
        <f t="shared" si="1021"/>
        <v>Established</v>
      </c>
      <c r="N4397" s="2">
        <f t="shared" si="1022"/>
        <v>16</v>
      </c>
      <c r="O4397" t="s">
        <v>4327</v>
      </c>
      <c r="P4397" t="s">
        <v>691</v>
      </c>
      <c r="Q4397" t="s">
        <v>362</v>
      </c>
      <c r="R4397" t="str">
        <f t="shared" si="1023"/>
        <v>Great</v>
      </c>
      <c r="S4397" t="str">
        <f t="shared" si="1024"/>
        <v>Great</v>
      </c>
      <c r="T4397" t="b">
        <f t="shared" si="1025"/>
        <v>1</v>
      </c>
      <c r="U4397" t="b">
        <f t="shared" si="1026"/>
        <v>1</v>
      </c>
      <c r="V4397" t="str">
        <f t="shared" si="1027"/>
        <v>Average Company</v>
      </c>
      <c r="W4397" t="str">
        <f t="shared" si="1028"/>
        <v>Don't Buy</v>
      </c>
      <c r="X4397" t="str">
        <f t="shared" si="1029"/>
        <v>Not Known</v>
      </c>
      <c r="Z4397" t="str">
        <f t="shared" si="1030"/>
        <v>None</v>
      </c>
      <c r="AB4397" t="str">
        <f t="shared" si="1031"/>
        <v>0</v>
      </c>
    </row>
    <row r="4398" spans="1:28" x14ac:dyDescent="0.3">
      <c r="A4398">
        <v>4396</v>
      </c>
      <c r="B4398" t="s">
        <v>8345</v>
      </c>
      <c r="C4398" t="str">
        <f t="shared" si="1018"/>
        <v>Long</v>
      </c>
      <c r="D4398">
        <v>4.3</v>
      </c>
      <c r="F4398" s="1" t="e">
        <f t="shared" si="1032"/>
        <v>#VALUE!</v>
      </c>
      <c r="G4398" s="1" t="e">
        <f t="shared" si="1019"/>
        <v>#VALUE!</v>
      </c>
      <c r="H4398" t="e">
        <f t="shared" si="1020"/>
        <v>#VALUE!</v>
      </c>
      <c r="I4398" t="s">
        <v>8321</v>
      </c>
      <c r="J4398" t="s">
        <v>8346</v>
      </c>
      <c r="K4398" t="s">
        <v>711</v>
      </c>
      <c r="L4398" t="e">
        <f t="shared" si="1021"/>
        <v>#VALUE!</v>
      </c>
      <c r="N4398" s="2" t="e">
        <f t="shared" si="1022"/>
        <v>#VALUE!</v>
      </c>
      <c r="O4398" t="s">
        <v>147</v>
      </c>
      <c r="Q4398" t="s">
        <v>612</v>
      </c>
      <c r="R4398" t="str">
        <f t="shared" si="1023"/>
        <v>Great</v>
      </c>
      <c r="S4398" t="str">
        <f t="shared" si="1024"/>
        <v>Great</v>
      </c>
      <c r="T4398" t="e">
        <f t="shared" si="1025"/>
        <v>#VALUE!</v>
      </c>
      <c r="U4398" t="e">
        <f t="shared" si="1026"/>
        <v>#VALUE!</v>
      </c>
      <c r="V4398" t="e">
        <f t="shared" si="1027"/>
        <v>#VALUE!</v>
      </c>
      <c r="W4398" t="str">
        <f t="shared" si="1028"/>
        <v>Buy</v>
      </c>
      <c r="X4398" t="str">
        <f t="shared" si="1029"/>
        <v>Not Known</v>
      </c>
      <c r="Z4398" t="e">
        <f t="shared" si="1030"/>
        <v>#VALUE!</v>
      </c>
      <c r="AB4398" t="str">
        <f t="shared" si="1031"/>
        <v>0</v>
      </c>
    </row>
    <row r="4399" spans="1:28" x14ac:dyDescent="0.3">
      <c r="A4399">
        <v>4397</v>
      </c>
      <c r="B4399" t="s">
        <v>8347</v>
      </c>
      <c r="C4399" t="str">
        <f t="shared" si="1018"/>
        <v>Long</v>
      </c>
      <c r="D4399">
        <v>3.6</v>
      </c>
      <c r="F4399" s="1">
        <f t="shared" si="1032"/>
        <v>3.6</v>
      </c>
      <c r="G4399" s="1">
        <f t="shared" si="1019"/>
        <v>3.6</v>
      </c>
      <c r="H4399">
        <f t="shared" si="1020"/>
        <v>3.6</v>
      </c>
      <c r="I4399" t="s">
        <v>8321</v>
      </c>
      <c r="J4399" t="s">
        <v>22</v>
      </c>
      <c r="K4399" t="s">
        <v>882</v>
      </c>
      <c r="L4399" t="str">
        <f t="shared" si="1021"/>
        <v>Established</v>
      </c>
      <c r="N4399" s="2">
        <f t="shared" si="1022"/>
        <v>22</v>
      </c>
      <c r="O4399" t="s">
        <v>142</v>
      </c>
      <c r="P4399" t="s">
        <v>691</v>
      </c>
      <c r="Q4399" t="s">
        <v>44</v>
      </c>
      <c r="R4399" t="str">
        <f t="shared" si="1023"/>
        <v>Average</v>
      </c>
      <c r="S4399" t="str">
        <f t="shared" si="1024"/>
        <v xml:space="preserve"> </v>
      </c>
      <c r="T4399" t="b">
        <f t="shared" si="1025"/>
        <v>0</v>
      </c>
      <c r="U4399" t="b">
        <f t="shared" si="1026"/>
        <v>1</v>
      </c>
      <c r="V4399" t="str">
        <f t="shared" si="1027"/>
        <v>Average Company</v>
      </c>
      <c r="W4399" t="str">
        <f t="shared" si="1028"/>
        <v>Don't Buy</v>
      </c>
      <c r="X4399" t="str">
        <f t="shared" si="1029"/>
        <v>Not Known</v>
      </c>
      <c r="Z4399" t="str">
        <f t="shared" si="1030"/>
        <v>None</v>
      </c>
      <c r="AB4399" t="str">
        <f t="shared" si="1031"/>
        <v>0</v>
      </c>
    </row>
    <row r="4400" spans="1:28" x14ac:dyDescent="0.3">
      <c r="A4400">
        <v>4398</v>
      </c>
      <c r="B4400" t="s">
        <v>8348</v>
      </c>
      <c r="C4400" t="str">
        <f t="shared" si="1018"/>
        <v>Long</v>
      </c>
      <c r="D4400">
        <v>3.7</v>
      </c>
      <c r="F4400" s="1">
        <f t="shared" si="1032"/>
        <v>3.7</v>
      </c>
      <c r="G4400" s="1">
        <f t="shared" si="1019"/>
        <v>3.7</v>
      </c>
      <c r="H4400">
        <f t="shared" si="1020"/>
        <v>3.7</v>
      </c>
      <c r="I4400" t="s">
        <v>8321</v>
      </c>
      <c r="J4400" t="s">
        <v>8349</v>
      </c>
      <c r="K4400" t="s">
        <v>48</v>
      </c>
      <c r="L4400" t="str">
        <f t="shared" si="1021"/>
        <v>Established</v>
      </c>
      <c r="N4400" s="2">
        <f t="shared" si="1022"/>
        <v>50</v>
      </c>
      <c r="O4400" t="s">
        <v>691</v>
      </c>
      <c r="Q4400" t="s">
        <v>378</v>
      </c>
      <c r="R4400" t="str">
        <f t="shared" si="1023"/>
        <v>Average</v>
      </c>
      <c r="S4400" t="str">
        <f t="shared" si="1024"/>
        <v xml:space="preserve"> </v>
      </c>
      <c r="T4400" t="b">
        <f t="shared" si="1025"/>
        <v>0</v>
      </c>
      <c r="U4400" t="b">
        <f t="shared" si="1026"/>
        <v>1</v>
      </c>
      <c r="V4400" t="str">
        <f t="shared" si="1027"/>
        <v>Average Company</v>
      </c>
      <c r="W4400" t="str">
        <f t="shared" si="1028"/>
        <v>Don't Buy</v>
      </c>
      <c r="X4400" t="str">
        <f t="shared" si="1029"/>
        <v>Not Known</v>
      </c>
      <c r="Z4400" t="str">
        <f t="shared" si="1030"/>
        <v>None</v>
      </c>
      <c r="AB4400" t="str">
        <f t="shared" si="1031"/>
        <v>0</v>
      </c>
    </row>
    <row r="4401" spans="1:28" x14ac:dyDescent="0.3">
      <c r="A4401">
        <v>4399</v>
      </c>
      <c r="B4401" t="s">
        <v>8350</v>
      </c>
      <c r="C4401" t="str">
        <f t="shared" si="1018"/>
        <v>Long</v>
      </c>
      <c r="D4401">
        <v>4.0999999999999996</v>
      </c>
      <c r="F4401" s="1">
        <f t="shared" si="1032"/>
        <v>4.0999999999999996</v>
      </c>
      <c r="G4401" s="1">
        <f t="shared" si="1019"/>
        <v>4.0999999999999996</v>
      </c>
      <c r="H4401">
        <f t="shared" si="1020"/>
        <v>4.0999999999999996</v>
      </c>
      <c r="I4401" t="s">
        <v>8321</v>
      </c>
      <c r="J4401" t="s">
        <v>22</v>
      </c>
      <c r="K4401" t="s">
        <v>2368</v>
      </c>
      <c r="L4401" t="str">
        <f t="shared" si="1021"/>
        <v>Established</v>
      </c>
      <c r="N4401" s="2">
        <f t="shared" si="1022"/>
        <v>67</v>
      </c>
      <c r="O4401" t="s">
        <v>624</v>
      </c>
      <c r="P4401" t="s">
        <v>147</v>
      </c>
      <c r="Q4401" t="s">
        <v>4707</v>
      </c>
      <c r="R4401" t="str">
        <f t="shared" si="1023"/>
        <v>Great</v>
      </c>
      <c r="S4401" t="str">
        <f t="shared" si="1024"/>
        <v>Great</v>
      </c>
      <c r="T4401" t="b">
        <f t="shared" si="1025"/>
        <v>1</v>
      </c>
      <c r="U4401" t="b">
        <f t="shared" si="1026"/>
        <v>1</v>
      </c>
      <c r="V4401" t="str">
        <f t="shared" si="1027"/>
        <v>Top Company</v>
      </c>
      <c r="W4401" t="str">
        <f t="shared" si="1028"/>
        <v>Don't Buy</v>
      </c>
      <c r="X4401" t="str">
        <f t="shared" si="1029"/>
        <v>Not Known</v>
      </c>
      <c r="Z4401" t="str">
        <f t="shared" si="1030"/>
        <v>None</v>
      </c>
      <c r="AB4401" t="str">
        <f t="shared" si="1031"/>
        <v>0</v>
      </c>
    </row>
    <row r="4402" spans="1:28" x14ac:dyDescent="0.3">
      <c r="A4402">
        <v>4400</v>
      </c>
      <c r="B4402" t="s">
        <v>8351</v>
      </c>
      <c r="C4402" t="str">
        <f t="shared" si="1018"/>
        <v>Long</v>
      </c>
      <c r="D4402">
        <v>4.3</v>
      </c>
      <c r="F4402" s="1">
        <f t="shared" si="1032"/>
        <v>4.3</v>
      </c>
      <c r="G4402" s="1">
        <f t="shared" si="1019"/>
        <v>4.3</v>
      </c>
      <c r="H4402">
        <f t="shared" si="1020"/>
        <v>4.3</v>
      </c>
      <c r="I4402" t="s">
        <v>8321</v>
      </c>
      <c r="J4402" t="s">
        <v>22</v>
      </c>
      <c r="K4402" t="s">
        <v>8352</v>
      </c>
      <c r="L4402" t="str">
        <f t="shared" si="1021"/>
        <v>Established</v>
      </c>
      <c r="N4402" s="2">
        <f t="shared" si="1022"/>
        <v>18</v>
      </c>
      <c r="O4402" t="s">
        <v>200</v>
      </c>
      <c r="P4402" t="s">
        <v>2818</v>
      </c>
      <c r="Q4402" t="s">
        <v>189</v>
      </c>
      <c r="R4402" t="str">
        <f t="shared" si="1023"/>
        <v>Great</v>
      </c>
      <c r="S4402" t="str">
        <f t="shared" si="1024"/>
        <v>Great</v>
      </c>
      <c r="T4402" t="b">
        <f t="shared" si="1025"/>
        <v>1</v>
      </c>
      <c r="U4402" t="b">
        <f t="shared" si="1026"/>
        <v>1</v>
      </c>
      <c r="V4402" t="str">
        <f t="shared" si="1027"/>
        <v>Average Company</v>
      </c>
      <c r="W4402" t="str">
        <f t="shared" si="1028"/>
        <v>Don't Buy</v>
      </c>
      <c r="X4402" t="str">
        <f t="shared" si="1029"/>
        <v>Not Known</v>
      </c>
      <c r="Z4402" t="str">
        <f t="shared" si="1030"/>
        <v>None</v>
      </c>
      <c r="AB4402" t="str">
        <f t="shared" si="1031"/>
        <v>0</v>
      </c>
    </row>
    <row r="4403" spans="1:28" x14ac:dyDescent="0.3">
      <c r="A4403">
        <v>4401</v>
      </c>
      <c r="B4403" t="s">
        <v>8353</v>
      </c>
      <c r="C4403" t="str">
        <f t="shared" si="1018"/>
        <v>Long</v>
      </c>
      <c r="D4403">
        <v>3.8</v>
      </c>
      <c r="F4403" s="1">
        <f t="shared" si="1032"/>
        <v>3.8</v>
      </c>
      <c r="G4403" s="1">
        <f t="shared" si="1019"/>
        <v>3.8</v>
      </c>
      <c r="H4403">
        <f t="shared" si="1020"/>
        <v>3.8</v>
      </c>
      <c r="I4403" t="s">
        <v>8321</v>
      </c>
      <c r="J4403" t="s">
        <v>22</v>
      </c>
      <c r="K4403" t="s">
        <v>8354</v>
      </c>
      <c r="L4403" t="str">
        <f t="shared" si="1021"/>
        <v>Established</v>
      </c>
      <c r="N4403" s="2">
        <f t="shared" si="1022"/>
        <v>17</v>
      </c>
      <c r="O4403" t="s">
        <v>711</v>
      </c>
      <c r="P4403" t="s">
        <v>1308</v>
      </c>
      <c r="Q4403" t="s">
        <v>1080</v>
      </c>
      <c r="R4403" t="str">
        <f t="shared" si="1023"/>
        <v>Average</v>
      </c>
      <c r="S4403" t="str">
        <f t="shared" si="1024"/>
        <v xml:space="preserve"> </v>
      </c>
      <c r="T4403" t="b">
        <f t="shared" si="1025"/>
        <v>0</v>
      </c>
      <c r="U4403" t="b">
        <f t="shared" si="1026"/>
        <v>1</v>
      </c>
      <c r="V4403" t="str">
        <f t="shared" si="1027"/>
        <v>Average Company</v>
      </c>
      <c r="W4403" t="str">
        <f t="shared" si="1028"/>
        <v>Don't Buy</v>
      </c>
      <c r="X4403" t="str">
        <f t="shared" si="1029"/>
        <v>Not Known</v>
      </c>
      <c r="Z4403" t="str">
        <f t="shared" si="1030"/>
        <v>None</v>
      </c>
      <c r="AB4403" t="str">
        <f t="shared" si="1031"/>
        <v>0</v>
      </c>
    </row>
    <row r="4404" spans="1:28" x14ac:dyDescent="0.3">
      <c r="A4404">
        <v>4402</v>
      </c>
      <c r="B4404" t="s">
        <v>8355</v>
      </c>
      <c r="C4404" t="str">
        <f t="shared" si="1018"/>
        <v>Long</v>
      </c>
      <c r="D4404">
        <v>4.0999999999999996</v>
      </c>
      <c r="F4404" s="1">
        <f t="shared" si="1032"/>
        <v>4.0999999999999996</v>
      </c>
      <c r="G4404" s="1">
        <f t="shared" si="1019"/>
        <v>4.0999999999999996</v>
      </c>
      <c r="H4404">
        <f t="shared" si="1020"/>
        <v>4.0999999999999996</v>
      </c>
      <c r="I4404" t="s">
        <v>8321</v>
      </c>
      <c r="J4404" t="s">
        <v>22</v>
      </c>
      <c r="K4404" t="s">
        <v>2371</v>
      </c>
      <c r="L4404" t="str">
        <f t="shared" si="1021"/>
        <v>Established</v>
      </c>
      <c r="N4404" s="2">
        <f t="shared" si="1022"/>
        <v>15</v>
      </c>
      <c r="O4404" t="s">
        <v>84</v>
      </c>
      <c r="P4404" t="s">
        <v>683</v>
      </c>
      <c r="Q4404" t="s">
        <v>564</v>
      </c>
      <c r="R4404" t="str">
        <f t="shared" si="1023"/>
        <v>Great</v>
      </c>
      <c r="S4404" t="str">
        <f t="shared" si="1024"/>
        <v>Great</v>
      </c>
      <c r="T4404" t="b">
        <f t="shared" si="1025"/>
        <v>1</v>
      </c>
      <c r="U4404" t="b">
        <f t="shared" si="1026"/>
        <v>1</v>
      </c>
      <c r="V4404" t="str">
        <f t="shared" si="1027"/>
        <v>Average Company</v>
      </c>
      <c r="W4404" t="str">
        <f t="shared" si="1028"/>
        <v>Don't Buy</v>
      </c>
      <c r="X4404" t="str">
        <f t="shared" si="1029"/>
        <v>Not Known</v>
      </c>
      <c r="Z4404" t="str">
        <f t="shared" si="1030"/>
        <v>None</v>
      </c>
      <c r="AB4404" t="str">
        <f t="shared" si="1031"/>
        <v>0</v>
      </c>
    </row>
    <row r="4405" spans="1:28" x14ac:dyDescent="0.3">
      <c r="A4405">
        <v>4403</v>
      </c>
      <c r="B4405" t="s">
        <v>8356</v>
      </c>
      <c r="C4405" t="str">
        <f t="shared" si="1018"/>
        <v>Short</v>
      </c>
      <c r="D4405">
        <v>4.3</v>
      </c>
      <c r="F4405" s="1">
        <f t="shared" si="1032"/>
        <v>4.8</v>
      </c>
      <c r="G4405" s="1">
        <f t="shared" si="1019"/>
        <v>4.8</v>
      </c>
      <c r="H4405">
        <f t="shared" si="1020"/>
        <v>4.3999999999999995</v>
      </c>
      <c r="I4405" t="s">
        <v>8321</v>
      </c>
      <c r="J4405" t="s">
        <v>22</v>
      </c>
      <c r="K4405" t="s">
        <v>8357</v>
      </c>
      <c r="L4405" t="str">
        <f t="shared" si="1021"/>
        <v>Startup</v>
      </c>
      <c r="N4405" s="2">
        <f t="shared" si="1022"/>
        <v>8</v>
      </c>
      <c r="O4405" t="s">
        <v>583</v>
      </c>
      <c r="P4405" t="s">
        <v>691</v>
      </c>
      <c r="Q4405" t="s">
        <v>44</v>
      </c>
      <c r="R4405" t="str">
        <f t="shared" si="1023"/>
        <v>Great</v>
      </c>
      <c r="S4405" t="str">
        <f t="shared" si="1024"/>
        <v>Great</v>
      </c>
      <c r="T4405" t="b">
        <f t="shared" si="1025"/>
        <v>0</v>
      </c>
      <c r="U4405" t="b">
        <f t="shared" si="1026"/>
        <v>1</v>
      </c>
      <c r="V4405" t="str">
        <f t="shared" si="1027"/>
        <v>Average Company</v>
      </c>
      <c r="W4405" t="str">
        <f t="shared" si="1028"/>
        <v>Don't Buy</v>
      </c>
      <c r="X4405" t="str">
        <f t="shared" si="1029"/>
        <v>Not Known</v>
      </c>
      <c r="Z4405" t="str">
        <f t="shared" si="1030"/>
        <v>None</v>
      </c>
      <c r="AB4405" t="str">
        <f t="shared" si="1031"/>
        <v>0</v>
      </c>
    </row>
    <row r="4406" spans="1:28" x14ac:dyDescent="0.3">
      <c r="A4406">
        <v>4404</v>
      </c>
      <c r="B4406" t="s">
        <v>8358</v>
      </c>
      <c r="C4406" t="str">
        <f t="shared" si="1018"/>
        <v>Long</v>
      </c>
      <c r="D4406">
        <v>4.2</v>
      </c>
      <c r="F4406" s="1">
        <f t="shared" si="1032"/>
        <v>4.2</v>
      </c>
      <c r="G4406" s="1">
        <f t="shared" si="1019"/>
        <v>4.2</v>
      </c>
      <c r="H4406">
        <f t="shared" si="1020"/>
        <v>4.2</v>
      </c>
      <c r="I4406" t="s">
        <v>8321</v>
      </c>
      <c r="J4406" t="s">
        <v>8359</v>
      </c>
      <c r="K4406" t="s">
        <v>318</v>
      </c>
      <c r="L4406" t="str">
        <f t="shared" si="1021"/>
        <v>Established</v>
      </c>
      <c r="N4406" s="2">
        <f t="shared" si="1022"/>
        <v>20</v>
      </c>
      <c r="O4406" t="s">
        <v>683</v>
      </c>
      <c r="Q4406" t="s">
        <v>80</v>
      </c>
      <c r="R4406" t="str">
        <f t="shared" si="1023"/>
        <v>Great</v>
      </c>
      <c r="S4406" t="str">
        <f t="shared" si="1024"/>
        <v>Great</v>
      </c>
      <c r="T4406" t="b">
        <f t="shared" si="1025"/>
        <v>1</v>
      </c>
      <c r="U4406" t="b">
        <f t="shared" si="1026"/>
        <v>1</v>
      </c>
      <c r="V4406" t="str">
        <f t="shared" si="1027"/>
        <v>Average Company</v>
      </c>
      <c r="W4406" t="str">
        <f t="shared" si="1028"/>
        <v>Don't Buy</v>
      </c>
      <c r="X4406" t="str">
        <f t="shared" si="1029"/>
        <v>Not Known</v>
      </c>
      <c r="Z4406" t="str">
        <f t="shared" si="1030"/>
        <v>None</v>
      </c>
      <c r="AB4406" t="str">
        <f t="shared" si="1031"/>
        <v>0</v>
      </c>
    </row>
    <row r="4407" spans="1:28" x14ac:dyDescent="0.3">
      <c r="A4407">
        <v>4405</v>
      </c>
      <c r="B4407" t="s">
        <v>8360</v>
      </c>
      <c r="C4407" t="str">
        <f t="shared" si="1018"/>
        <v>Short</v>
      </c>
      <c r="D4407">
        <v>4.0999999999999996</v>
      </c>
      <c r="F4407" s="1">
        <f t="shared" si="1032"/>
        <v>4.0999999999999996</v>
      </c>
      <c r="G4407" s="1">
        <f t="shared" si="1019"/>
        <v>4.0999999999999996</v>
      </c>
      <c r="H4407">
        <f t="shared" si="1020"/>
        <v>4.0999999999999996</v>
      </c>
      <c r="I4407" t="s">
        <v>8321</v>
      </c>
      <c r="J4407" t="s">
        <v>10</v>
      </c>
      <c r="K4407" t="s">
        <v>8361</v>
      </c>
      <c r="L4407" t="str">
        <f t="shared" si="1021"/>
        <v>Established</v>
      </c>
      <c r="N4407" s="2">
        <f t="shared" si="1022"/>
        <v>58</v>
      </c>
      <c r="O4407" t="s">
        <v>840</v>
      </c>
      <c r="P4407" t="s">
        <v>691</v>
      </c>
      <c r="Q4407" t="s">
        <v>429</v>
      </c>
      <c r="R4407" t="str">
        <f t="shared" si="1023"/>
        <v>Great</v>
      </c>
      <c r="S4407" t="str">
        <f t="shared" si="1024"/>
        <v>Great</v>
      </c>
      <c r="T4407" t="b">
        <f t="shared" si="1025"/>
        <v>1</v>
      </c>
      <c r="U4407" t="b">
        <f t="shared" si="1026"/>
        <v>1</v>
      </c>
      <c r="V4407" t="str">
        <f t="shared" si="1027"/>
        <v>Top Company</v>
      </c>
      <c r="W4407" t="str">
        <f t="shared" si="1028"/>
        <v>Don't Buy</v>
      </c>
      <c r="X4407" t="str">
        <f t="shared" si="1029"/>
        <v>Not Known</v>
      </c>
      <c r="Z4407" t="str">
        <f t="shared" si="1030"/>
        <v>None</v>
      </c>
      <c r="AB4407" t="str">
        <f t="shared" si="1031"/>
        <v>0</v>
      </c>
    </row>
    <row r="4408" spans="1:28" x14ac:dyDescent="0.3">
      <c r="A4408">
        <v>4406</v>
      </c>
      <c r="B4408" t="s">
        <v>8362</v>
      </c>
      <c r="C4408" t="str">
        <f t="shared" si="1018"/>
        <v>Short</v>
      </c>
      <c r="D4408">
        <v>4</v>
      </c>
      <c r="F4408" s="1">
        <f t="shared" si="1032"/>
        <v>4</v>
      </c>
      <c r="G4408" s="1">
        <f t="shared" si="1019"/>
        <v>4</v>
      </c>
      <c r="H4408">
        <f t="shared" si="1020"/>
        <v>4</v>
      </c>
      <c r="I4408" t="s">
        <v>3835</v>
      </c>
      <c r="J4408" t="s">
        <v>22</v>
      </c>
      <c r="K4408" t="s">
        <v>8363</v>
      </c>
      <c r="L4408" t="str">
        <f t="shared" si="1021"/>
        <v>Established</v>
      </c>
      <c r="N4408" s="2">
        <f t="shared" si="1022"/>
        <v>34</v>
      </c>
      <c r="O4408" t="s">
        <v>213</v>
      </c>
      <c r="P4408" t="s">
        <v>683</v>
      </c>
      <c r="Q4408" t="s">
        <v>44</v>
      </c>
      <c r="R4408" t="str">
        <f t="shared" si="1023"/>
        <v>Average</v>
      </c>
      <c r="S4408" t="str">
        <f t="shared" si="1024"/>
        <v xml:space="preserve"> </v>
      </c>
      <c r="T4408" t="b">
        <f t="shared" si="1025"/>
        <v>0</v>
      </c>
      <c r="U4408" t="b">
        <f t="shared" si="1026"/>
        <v>1</v>
      </c>
      <c r="V4408" t="str">
        <f t="shared" si="1027"/>
        <v>Average Company</v>
      </c>
      <c r="W4408" t="str">
        <f t="shared" si="1028"/>
        <v>Don't Buy</v>
      </c>
      <c r="X4408" t="str">
        <f t="shared" si="1029"/>
        <v>Not Known</v>
      </c>
      <c r="Z4408" t="str">
        <f t="shared" si="1030"/>
        <v>None</v>
      </c>
      <c r="AB4408" t="str">
        <f t="shared" si="1031"/>
        <v>0</v>
      </c>
    </row>
    <row r="4409" spans="1:28" x14ac:dyDescent="0.3">
      <c r="A4409">
        <v>4407</v>
      </c>
      <c r="B4409" t="s">
        <v>8364</v>
      </c>
      <c r="C4409" t="str">
        <f t="shared" si="1018"/>
        <v>Long</v>
      </c>
      <c r="D4409">
        <v>4</v>
      </c>
      <c r="F4409" s="1">
        <f t="shared" si="1032"/>
        <v>4</v>
      </c>
      <c r="G4409" s="1">
        <f t="shared" si="1019"/>
        <v>4</v>
      </c>
      <c r="H4409">
        <f t="shared" si="1020"/>
        <v>4</v>
      </c>
      <c r="I4409" t="s">
        <v>8365</v>
      </c>
      <c r="J4409" t="s">
        <v>22</v>
      </c>
      <c r="K4409" t="s">
        <v>8366</v>
      </c>
      <c r="L4409" t="str">
        <f t="shared" si="1021"/>
        <v>Established</v>
      </c>
      <c r="N4409" s="2">
        <f t="shared" si="1022"/>
        <v>53</v>
      </c>
      <c r="O4409" t="s">
        <v>500</v>
      </c>
      <c r="P4409" t="s">
        <v>683</v>
      </c>
      <c r="Q4409" t="s">
        <v>50</v>
      </c>
      <c r="R4409" t="str">
        <f t="shared" si="1023"/>
        <v>Average</v>
      </c>
      <c r="S4409" t="str">
        <f t="shared" si="1024"/>
        <v xml:space="preserve"> </v>
      </c>
      <c r="T4409" t="b">
        <f t="shared" si="1025"/>
        <v>0</v>
      </c>
      <c r="U4409" t="b">
        <f t="shared" si="1026"/>
        <v>1</v>
      </c>
      <c r="V4409" t="str">
        <f t="shared" si="1027"/>
        <v>Average Company</v>
      </c>
      <c r="W4409" t="str">
        <f t="shared" si="1028"/>
        <v>Don't Buy</v>
      </c>
      <c r="X4409" t="str">
        <f t="shared" si="1029"/>
        <v>Not Known</v>
      </c>
      <c r="Z4409" t="str">
        <f t="shared" si="1030"/>
        <v>None</v>
      </c>
      <c r="AB4409" t="str">
        <f t="shared" si="1031"/>
        <v>0</v>
      </c>
    </row>
    <row r="4410" spans="1:28" x14ac:dyDescent="0.3">
      <c r="A4410">
        <v>4408</v>
      </c>
      <c r="B4410" t="s">
        <v>8367</v>
      </c>
      <c r="C4410" t="str">
        <f t="shared" si="1018"/>
        <v>Short</v>
      </c>
      <c r="D4410">
        <v>4.3</v>
      </c>
      <c r="F4410" s="1">
        <f t="shared" si="1032"/>
        <v>4.3</v>
      </c>
      <c r="G4410" s="1">
        <f t="shared" si="1019"/>
        <v>4.3</v>
      </c>
      <c r="H4410">
        <f t="shared" si="1020"/>
        <v>4.3</v>
      </c>
      <c r="I4410" t="s">
        <v>8365</v>
      </c>
      <c r="J4410" t="s">
        <v>22</v>
      </c>
      <c r="K4410" t="s">
        <v>6381</v>
      </c>
      <c r="L4410" t="str">
        <f t="shared" si="1021"/>
        <v>Established</v>
      </c>
      <c r="N4410" s="2">
        <f t="shared" si="1022"/>
        <v>11</v>
      </c>
      <c r="O4410" t="s">
        <v>146</v>
      </c>
      <c r="P4410" t="s">
        <v>147</v>
      </c>
      <c r="Q4410" t="s">
        <v>44</v>
      </c>
      <c r="R4410" t="str">
        <f t="shared" si="1023"/>
        <v>Great</v>
      </c>
      <c r="S4410" t="str">
        <f t="shared" si="1024"/>
        <v>Great</v>
      </c>
      <c r="T4410" t="b">
        <f t="shared" si="1025"/>
        <v>1</v>
      </c>
      <c r="U4410" t="b">
        <f t="shared" si="1026"/>
        <v>1</v>
      </c>
      <c r="V4410" t="str">
        <f t="shared" si="1027"/>
        <v>Average Company</v>
      </c>
      <c r="W4410" t="str">
        <f t="shared" si="1028"/>
        <v>Don't Buy</v>
      </c>
      <c r="X4410" t="str">
        <f t="shared" si="1029"/>
        <v>Not Known</v>
      </c>
      <c r="Z4410" t="str">
        <f t="shared" si="1030"/>
        <v>None</v>
      </c>
      <c r="AB4410" t="str">
        <f t="shared" si="1031"/>
        <v>0</v>
      </c>
    </row>
    <row r="4411" spans="1:28" x14ac:dyDescent="0.3">
      <c r="A4411">
        <v>4409</v>
      </c>
      <c r="B4411" t="s">
        <v>8368</v>
      </c>
      <c r="C4411" t="str">
        <f t="shared" si="1018"/>
        <v>Long</v>
      </c>
      <c r="D4411">
        <v>3.6</v>
      </c>
      <c r="F4411" s="1">
        <f t="shared" si="1032"/>
        <v>3.6</v>
      </c>
      <c r="G4411" s="1">
        <f t="shared" si="1019"/>
        <v>3.6</v>
      </c>
      <c r="H4411">
        <f t="shared" si="1020"/>
        <v>3.6</v>
      </c>
      <c r="I4411" t="s">
        <v>8365</v>
      </c>
      <c r="J4411" t="s">
        <v>22</v>
      </c>
      <c r="K4411" t="s">
        <v>1350</v>
      </c>
      <c r="L4411" t="str">
        <f t="shared" si="1021"/>
        <v>Established</v>
      </c>
      <c r="N4411" s="2">
        <f t="shared" si="1022"/>
        <v>21</v>
      </c>
      <c r="O4411" t="s">
        <v>321</v>
      </c>
      <c r="P4411" t="s">
        <v>147</v>
      </c>
      <c r="Q4411" t="s">
        <v>564</v>
      </c>
      <c r="R4411" t="str">
        <f t="shared" si="1023"/>
        <v>Average</v>
      </c>
      <c r="S4411" t="str">
        <f t="shared" si="1024"/>
        <v xml:space="preserve"> </v>
      </c>
      <c r="T4411" t="b">
        <f t="shared" si="1025"/>
        <v>0</v>
      </c>
      <c r="U4411" t="b">
        <f t="shared" si="1026"/>
        <v>1</v>
      </c>
      <c r="V4411" t="str">
        <f t="shared" si="1027"/>
        <v>Average Company</v>
      </c>
      <c r="W4411" t="str">
        <f t="shared" si="1028"/>
        <v>Don't Buy</v>
      </c>
      <c r="X4411" t="str">
        <f t="shared" si="1029"/>
        <v>Not Known</v>
      </c>
      <c r="Z4411" t="str">
        <f t="shared" si="1030"/>
        <v>None</v>
      </c>
      <c r="AB4411" t="str">
        <f t="shared" si="1031"/>
        <v>0</v>
      </c>
    </row>
    <row r="4412" spans="1:28" x14ac:dyDescent="0.3">
      <c r="A4412">
        <v>4410</v>
      </c>
      <c r="B4412" t="s">
        <v>8369</v>
      </c>
      <c r="C4412" t="str">
        <f t="shared" si="1018"/>
        <v>Short</v>
      </c>
      <c r="D4412">
        <v>4</v>
      </c>
      <c r="F4412" s="1">
        <f t="shared" si="1032"/>
        <v>4</v>
      </c>
      <c r="G4412" s="1">
        <f t="shared" si="1019"/>
        <v>4</v>
      </c>
      <c r="H4412">
        <f t="shared" si="1020"/>
        <v>4</v>
      </c>
      <c r="I4412" t="s">
        <v>8365</v>
      </c>
      <c r="J4412" t="s">
        <v>22</v>
      </c>
      <c r="K4412" t="s">
        <v>6266</v>
      </c>
      <c r="L4412" t="str">
        <f t="shared" si="1021"/>
        <v>Established</v>
      </c>
      <c r="N4412" s="2">
        <f t="shared" si="1022"/>
        <v>16</v>
      </c>
      <c r="O4412" t="s">
        <v>121</v>
      </c>
      <c r="P4412" t="s">
        <v>683</v>
      </c>
      <c r="Q4412" t="s">
        <v>605</v>
      </c>
      <c r="R4412" t="str">
        <f t="shared" si="1023"/>
        <v>Average</v>
      </c>
      <c r="S4412" t="str">
        <f t="shared" si="1024"/>
        <v xml:space="preserve"> </v>
      </c>
      <c r="T4412" t="b">
        <f t="shared" si="1025"/>
        <v>0</v>
      </c>
      <c r="U4412" t="b">
        <f t="shared" si="1026"/>
        <v>1</v>
      </c>
      <c r="V4412" t="str">
        <f t="shared" si="1027"/>
        <v>Average Company</v>
      </c>
      <c r="W4412" t="str">
        <f t="shared" si="1028"/>
        <v>Don't Buy</v>
      </c>
      <c r="X4412" t="str">
        <f t="shared" si="1029"/>
        <v>Not Known</v>
      </c>
      <c r="Z4412" t="str">
        <f t="shared" si="1030"/>
        <v>None</v>
      </c>
      <c r="AB4412" t="str">
        <f t="shared" si="1031"/>
        <v>0</v>
      </c>
    </row>
    <row r="4413" spans="1:28" x14ac:dyDescent="0.3">
      <c r="A4413">
        <v>4411</v>
      </c>
      <c r="B4413" t="s">
        <v>8370</v>
      </c>
      <c r="C4413" t="str">
        <f t="shared" si="1018"/>
        <v>Short</v>
      </c>
      <c r="D4413">
        <v>4</v>
      </c>
      <c r="F4413" s="1">
        <f t="shared" si="1032"/>
        <v>4</v>
      </c>
      <c r="G4413" s="1">
        <f t="shared" si="1019"/>
        <v>4</v>
      </c>
      <c r="H4413">
        <f t="shared" si="1020"/>
        <v>4</v>
      </c>
      <c r="I4413" t="s">
        <v>8365</v>
      </c>
      <c r="J4413" t="s">
        <v>22</v>
      </c>
      <c r="K4413" t="s">
        <v>3019</v>
      </c>
      <c r="L4413" t="str">
        <f t="shared" si="1021"/>
        <v>Established</v>
      </c>
      <c r="N4413" s="2">
        <f t="shared" si="1022"/>
        <v>17</v>
      </c>
      <c r="O4413" t="s">
        <v>711</v>
      </c>
      <c r="P4413" t="s">
        <v>691</v>
      </c>
      <c r="Q4413" t="s">
        <v>44</v>
      </c>
      <c r="R4413" t="str">
        <f t="shared" si="1023"/>
        <v>Average</v>
      </c>
      <c r="S4413" t="str">
        <f t="shared" si="1024"/>
        <v xml:space="preserve"> </v>
      </c>
      <c r="T4413" t="b">
        <f t="shared" si="1025"/>
        <v>0</v>
      </c>
      <c r="U4413" t="b">
        <f t="shared" si="1026"/>
        <v>1</v>
      </c>
      <c r="V4413" t="str">
        <f t="shared" si="1027"/>
        <v>Average Company</v>
      </c>
      <c r="W4413" t="str">
        <f t="shared" si="1028"/>
        <v>Don't Buy</v>
      </c>
      <c r="X4413" t="str">
        <f t="shared" si="1029"/>
        <v>Not Known</v>
      </c>
      <c r="Z4413" t="str">
        <f t="shared" si="1030"/>
        <v>None</v>
      </c>
      <c r="AB4413" t="str">
        <f t="shared" si="1031"/>
        <v>0</v>
      </c>
    </row>
    <row r="4414" spans="1:28" x14ac:dyDescent="0.3">
      <c r="A4414">
        <v>4412</v>
      </c>
      <c r="B4414" t="s">
        <v>8371</v>
      </c>
      <c r="C4414" t="str">
        <f t="shared" si="1018"/>
        <v>Long</v>
      </c>
      <c r="D4414">
        <v>3.9</v>
      </c>
      <c r="F4414" s="1">
        <f t="shared" si="1032"/>
        <v>3.9</v>
      </c>
      <c r="G4414" s="1">
        <f t="shared" si="1019"/>
        <v>3.9</v>
      </c>
      <c r="H4414">
        <f t="shared" si="1020"/>
        <v>3.9</v>
      </c>
      <c r="I4414" t="s">
        <v>8365</v>
      </c>
      <c r="J4414" t="s">
        <v>22</v>
      </c>
      <c r="K4414" t="s">
        <v>8359</v>
      </c>
      <c r="L4414" t="str">
        <f t="shared" si="1021"/>
        <v>Established</v>
      </c>
      <c r="N4414" s="2">
        <f t="shared" si="1022"/>
        <v>35</v>
      </c>
      <c r="O4414" t="s">
        <v>249</v>
      </c>
      <c r="P4414" t="s">
        <v>147</v>
      </c>
      <c r="Q4414" t="s">
        <v>284</v>
      </c>
      <c r="R4414" t="str">
        <f t="shared" si="1023"/>
        <v>Average</v>
      </c>
      <c r="S4414" t="str">
        <f t="shared" si="1024"/>
        <v xml:space="preserve"> </v>
      </c>
      <c r="T4414" t="b">
        <f t="shared" si="1025"/>
        <v>0</v>
      </c>
      <c r="U4414" t="b">
        <f t="shared" si="1026"/>
        <v>1</v>
      </c>
      <c r="V4414" t="str">
        <f t="shared" si="1027"/>
        <v>Average Company</v>
      </c>
      <c r="W4414" t="str">
        <f t="shared" si="1028"/>
        <v>Don't Buy</v>
      </c>
      <c r="X4414" t="str">
        <f t="shared" si="1029"/>
        <v>Not Known</v>
      </c>
      <c r="Z4414" t="str">
        <f t="shared" si="1030"/>
        <v>None</v>
      </c>
      <c r="AB4414" t="str">
        <f t="shared" si="1031"/>
        <v>0</v>
      </c>
    </row>
    <row r="4415" spans="1:28" x14ac:dyDescent="0.3">
      <c r="A4415">
        <v>4413</v>
      </c>
      <c r="B4415" t="s">
        <v>8372</v>
      </c>
      <c r="C4415" t="str">
        <f t="shared" si="1018"/>
        <v>Long</v>
      </c>
      <c r="D4415">
        <v>3.8</v>
      </c>
      <c r="F4415" s="1">
        <f t="shared" si="1032"/>
        <v>3.8</v>
      </c>
      <c r="G4415" s="1">
        <f t="shared" si="1019"/>
        <v>3.8</v>
      </c>
      <c r="H4415">
        <f t="shared" si="1020"/>
        <v>3.8</v>
      </c>
      <c r="I4415" t="s">
        <v>8365</v>
      </c>
      <c r="J4415" t="s">
        <v>22</v>
      </c>
      <c r="K4415" t="s">
        <v>4931</v>
      </c>
      <c r="L4415" t="str">
        <f t="shared" si="1021"/>
        <v>Established</v>
      </c>
      <c r="N4415" s="2">
        <f t="shared" si="1022"/>
        <v>18</v>
      </c>
      <c r="O4415" t="s">
        <v>200</v>
      </c>
      <c r="P4415" t="s">
        <v>683</v>
      </c>
      <c r="Q4415" t="s">
        <v>243</v>
      </c>
      <c r="R4415" t="str">
        <f t="shared" si="1023"/>
        <v>Average</v>
      </c>
      <c r="S4415" t="str">
        <f t="shared" si="1024"/>
        <v xml:space="preserve"> </v>
      </c>
      <c r="T4415" t="b">
        <f t="shared" si="1025"/>
        <v>0</v>
      </c>
      <c r="U4415" t="b">
        <f t="shared" si="1026"/>
        <v>1</v>
      </c>
      <c r="V4415" t="str">
        <f t="shared" si="1027"/>
        <v>Average Company</v>
      </c>
      <c r="W4415" t="str">
        <f t="shared" si="1028"/>
        <v>Don't Buy</v>
      </c>
      <c r="X4415" t="str">
        <f t="shared" si="1029"/>
        <v>Not Known</v>
      </c>
      <c r="Z4415" t="str">
        <f t="shared" si="1030"/>
        <v>None</v>
      </c>
      <c r="AB4415" t="str">
        <f t="shared" si="1031"/>
        <v>0</v>
      </c>
    </row>
    <row r="4416" spans="1:28" x14ac:dyDescent="0.3">
      <c r="A4416">
        <v>4414</v>
      </c>
      <c r="B4416" t="s">
        <v>8373</v>
      </c>
      <c r="C4416" t="str">
        <f t="shared" si="1018"/>
        <v>Long</v>
      </c>
      <c r="D4416">
        <v>4.2</v>
      </c>
      <c r="F4416" s="1">
        <f t="shared" si="1032"/>
        <v>4.2</v>
      </c>
      <c r="G4416" s="1">
        <f t="shared" si="1019"/>
        <v>4.2</v>
      </c>
      <c r="H4416">
        <f t="shared" si="1020"/>
        <v>4.2</v>
      </c>
      <c r="I4416" t="s">
        <v>8365</v>
      </c>
      <c r="J4416" t="s">
        <v>22</v>
      </c>
      <c r="K4416" t="s">
        <v>3212</v>
      </c>
      <c r="L4416" t="str">
        <f t="shared" si="1021"/>
        <v>Established</v>
      </c>
      <c r="N4416" s="2">
        <f t="shared" si="1022"/>
        <v>27</v>
      </c>
      <c r="O4416" t="s">
        <v>109</v>
      </c>
      <c r="P4416" t="s">
        <v>691</v>
      </c>
      <c r="Q4416" t="s">
        <v>218</v>
      </c>
      <c r="R4416" t="str">
        <f t="shared" si="1023"/>
        <v>Great</v>
      </c>
      <c r="S4416" t="str">
        <f t="shared" si="1024"/>
        <v>Great</v>
      </c>
      <c r="T4416" t="b">
        <f t="shared" si="1025"/>
        <v>1</v>
      </c>
      <c r="U4416" t="b">
        <f t="shared" si="1026"/>
        <v>1</v>
      </c>
      <c r="V4416" t="str">
        <f t="shared" si="1027"/>
        <v>Top Company</v>
      </c>
      <c r="W4416" t="str">
        <f t="shared" si="1028"/>
        <v>Buy</v>
      </c>
      <c r="X4416" t="str">
        <f t="shared" si="1029"/>
        <v>Not Known</v>
      </c>
      <c r="Z4416" t="str">
        <f t="shared" si="1030"/>
        <v>None</v>
      </c>
      <c r="AB4416" t="str">
        <f t="shared" si="1031"/>
        <v>0</v>
      </c>
    </row>
    <row r="4417" spans="1:28" x14ac:dyDescent="0.3">
      <c r="A4417">
        <v>4415</v>
      </c>
      <c r="B4417" t="s">
        <v>8374</v>
      </c>
      <c r="C4417" t="str">
        <f t="shared" si="1018"/>
        <v>Long</v>
      </c>
      <c r="D4417">
        <v>3.2</v>
      </c>
      <c r="F4417" s="1">
        <f t="shared" si="1032"/>
        <v>3.2</v>
      </c>
      <c r="G4417" s="1">
        <f t="shared" si="1019"/>
        <v>3.2</v>
      </c>
      <c r="H4417">
        <f t="shared" si="1020"/>
        <v>3.2</v>
      </c>
      <c r="I4417" t="s">
        <v>8365</v>
      </c>
      <c r="J4417" t="s">
        <v>22</v>
      </c>
      <c r="K4417" t="s">
        <v>8375</v>
      </c>
      <c r="L4417" t="str">
        <f t="shared" si="1021"/>
        <v>Established</v>
      </c>
      <c r="N4417" s="2">
        <f t="shared" si="1022"/>
        <v>18</v>
      </c>
      <c r="O4417" t="s">
        <v>200</v>
      </c>
      <c r="P4417" t="s">
        <v>1308</v>
      </c>
      <c r="Q4417" t="s">
        <v>80</v>
      </c>
      <c r="R4417" t="str">
        <f t="shared" si="1023"/>
        <v>Average</v>
      </c>
      <c r="S4417" t="str">
        <f t="shared" si="1024"/>
        <v xml:space="preserve"> </v>
      </c>
      <c r="T4417" t="b">
        <f t="shared" si="1025"/>
        <v>0</v>
      </c>
      <c r="U4417" t="b">
        <f t="shared" si="1026"/>
        <v>0</v>
      </c>
      <c r="V4417" t="str">
        <f t="shared" si="1027"/>
        <v>Average Company</v>
      </c>
      <c r="W4417" t="str">
        <f t="shared" si="1028"/>
        <v>Don't Buy</v>
      </c>
      <c r="X4417" t="str">
        <f t="shared" si="1029"/>
        <v>Not Known</v>
      </c>
      <c r="Z4417" t="str">
        <f t="shared" si="1030"/>
        <v>None</v>
      </c>
      <c r="AB4417" t="str">
        <f t="shared" si="1031"/>
        <v>0</v>
      </c>
    </row>
    <row r="4418" spans="1:28" x14ac:dyDescent="0.3">
      <c r="A4418">
        <v>4416</v>
      </c>
      <c r="B4418" t="s">
        <v>8376</v>
      </c>
      <c r="C4418" t="str">
        <f t="shared" si="1018"/>
        <v>Long</v>
      </c>
      <c r="D4418">
        <v>3.6</v>
      </c>
      <c r="F4418" s="1">
        <f t="shared" si="1032"/>
        <v>3.6</v>
      </c>
      <c r="G4418" s="1">
        <f t="shared" si="1019"/>
        <v>3.6</v>
      </c>
      <c r="H4418">
        <f t="shared" si="1020"/>
        <v>3.6</v>
      </c>
      <c r="I4418" t="s">
        <v>8365</v>
      </c>
      <c r="J4418" t="s">
        <v>22</v>
      </c>
      <c r="K4418" t="s">
        <v>8377</v>
      </c>
      <c r="L4418" t="str">
        <f t="shared" si="1021"/>
        <v>Established</v>
      </c>
      <c r="N4418" s="2">
        <f t="shared" si="1022"/>
        <v>28</v>
      </c>
      <c r="O4418" t="s">
        <v>8378</v>
      </c>
      <c r="P4418" t="s">
        <v>1703</v>
      </c>
      <c r="Q4418" t="s">
        <v>80</v>
      </c>
      <c r="R4418" t="str">
        <f t="shared" si="1023"/>
        <v>Average</v>
      </c>
      <c r="S4418" t="str">
        <f t="shared" si="1024"/>
        <v xml:space="preserve"> </v>
      </c>
      <c r="T4418" t="b">
        <f t="shared" si="1025"/>
        <v>0</v>
      </c>
      <c r="U4418" t="b">
        <f t="shared" si="1026"/>
        <v>1</v>
      </c>
      <c r="V4418" t="str">
        <f t="shared" si="1027"/>
        <v>Average Company</v>
      </c>
      <c r="W4418" t="str">
        <f t="shared" si="1028"/>
        <v>Don't Buy</v>
      </c>
      <c r="X4418" t="str">
        <f t="shared" si="1029"/>
        <v>Not Known</v>
      </c>
      <c r="Z4418" t="str">
        <f t="shared" si="1030"/>
        <v>None</v>
      </c>
      <c r="AB4418" t="str">
        <f t="shared" si="1031"/>
        <v>0</v>
      </c>
    </row>
    <row r="4419" spans="1:28" x14ac:dyDescent="0.3">
      <c r="A4419">
        <v>4417</v>
      </c>
      <c r="B4419" t="s">
        <v>8379</v>
      </c>
      <c r="C4419" t="str">
        <f t="shared" ref="C4419:C4482" si="1033">IF(LEN(B4419)&gt;=10,"Long","Short")</f>
        <v>Long</v>
      </c>
      <c r="D4419">
        <v>4.2</v>
      </c>
      <c r="F4419" s="1">
        <f t="shared" si="1032"/>
        <v>4.2</v>
      </c>
      <c r="G4419" s="1">
        <f t="shared" ref="G4419:G4482" si="1034">IF(L4419="Startup",D4419+0.5,D4419)</f>
        <v>4.2</v>
      </c>
      <c r="H4419">
        <f t="shared" ref="H4419:H4482" si="1035">IF(L4419="Startup",D4419+0.1,D4419)</f>
        <v>4.2</v>
      </c>
      <c r="I4419" t="s">
        <v>8365</v>
      </c>
      <c r="J4419" t="s">
        <v>22</v>
      </c>
      <c r="K4419" t="s">
        <v>1250</v>
      </c>
      <c r="L4419" t="str">
        <f t="shared" ref="L4419:L4482" si="1036">IF(N4419&lt;10,"Startup","Established")</f>
        <v>Established</v>
      </c>
      <c r="N4419" s="2">
        <f t="shared" ref="N4419:N4482" si="1037">INT(LEFT(O4419,2))</f>
        <v>41</v>
      </c>
      <c r="O4419" t="s">
        <v>39</v>
      </c>
      <c r="P4419" t="s">
        <v>147</v>
      </c>
      <c r="Q4419" t="s">
        <v>105</v>
      </c>
      <c r="R4419" t="str">
        <f t="shared" ref="R4419:R4482" si="1038">IF(D4419&gt;4,"Great","Average")</f>
        <v>Great</v>
      </c>
      <c r="S4419" t="str">
        <f t="shared" ref="S4419:S4482" si="1039">IF(D4419&gt;4,"Great"," ")</f>
        <v>Great</v>
      </c>
      <c r="T4419" t="b">
        <f t="shared" ref="T4419:T4482" si="1040">AND(D4419:D14377&gt;4,N4419:N14377&gt;10)</f>
        <v>1</v>
      </c>
      <c r="U4419" t="b">
        <f t="shared" ref="U4419:U4482" si="1041">OR(D4419&gt;3.5,N4419&lt;10)</f>
        <v>1</v>
      </c>
      <c r="V4419" t="str">
        <f t="shared" ref="V4419:V4482" si="1042">IF(AND(D4419&gt;4,N4419&gt;20),"Top Company","Average Company")</f>
        <v>Top Company</v>
      </c>
      <c r="W4419" t="str">
        <f t="shared" ref="W4419:W4482" si="1043">IF(OR(LEFT(B4419,1)="T",LEFT(B4419,1)="G"),"Buy","Don't Buy")</f>
        <v>Don't Buy</v>
      </c>
      <c r="X4419" t="str">
        <f t="shared" ref="X4419:X4482" si="1044">IF(IF(Q4419="Financial Services",ISNUMBER(SEARCH("Mumbai",K4419))),"Bombay Finance","Not Known")</f>
        <v>Not Known</v>
      </c>
      <c r="Z4419" t="str">
        <f t="shared" ref="Z4419:Z4482" si="1045">IF(AND(OR(ISNUMBER(SEARCH("Bangalore",K4419)),ISNUMBER(SEARCH("Bengaluru",K4419)),ISNUMBER(SEARCH("Chennai",K4419))),N4419&lt;10),"Silicon Valley Startups","None")</f>
        <v>None</v>
      </c>
      <c r="AB4419" t="str">
        <f t="shared" ref="AB4419:AB4482" si="1046">IF(AND(OR(Q4419="IT Services &amp; Consulting",Q4419="Financial Services"),D4419&gt;4),"1Million",IF(AND(OR(Q4419="IT Services &amp; Consulting",Q4419="Financial Services"),D4419&lt;=4),"500K",IF(AND(Q4419="Telecom / ISP",D4419&gt;4),"800K","0")))</f>
        <v>0</v>
      </c>
    </row>
    <row r="4420" spans="1:28" x14ac:dyDescent="0.3">
      <c r="A4420">
        <v>4418</v>
      </c>
      <c r="B4420" t="s">
        <v>8380</v>
      </c>
      <c r="C4420" t="str">
        <f t="shared" si="1033"/>
        <v>Long</v>
      </c>
      <c r="D4420">
        <v>4</v>
      </c>
      <c r="F4420" s="1">
        <f t="shared" si="1032"/>
        <v>4</v>
      </c>
      <c r="G4420" s="1">
        <f t="shared" si="1034"/>
        <v>4</v>
      </c>
      <c r="H4420">
        <f t="shared" si="1035"/>
        <v>4</v>
      </c>
      <c r="I4420" t="s">
        <v>8365</v>
      </c>
      <c r="J4420" t="s">
        <v>22</v>
      </c>
      <c r="K4420" t="s">
        <v>8381</v>
      </c>
      <c r="L4420" t="str">
        <f t="shared" si="1036"/>
        <v>Established</v>
      </c>
      <c r="N4420" s="2">
        <f t="shared" si="1037"/>
        <v>22</v>
      </c>
      <c r="O4420" t="s">
        <v>142</v>
      </c>
      <c r="P4420" t="s">
        <v>683</v>
      </c>
      <c r="Q4420" t="s">
        <v>362</v>
      </c>
      <c r="R4420" t="str">
        <f t="shared" si="1038"/>
        <v>Average</v>
      </c>
      <c r="S4420" t="str">
        <f t="shared" si="1039"/>
        <v xml:space="preserve"> </v>
      </c>
      <c r="T4420" t="b">
        <f t="shared" si="1040"/>
        <v>0</v>
      </c>
      <c r="U4420" t="b">
        <f t="shared" si="1041"/>
        <v>1</v>
      </c>
      <c r="V4420" t="str">
        <f t="shared" si="1042"/>
        <v>Average Company</v>
      </c>
      <c r="W4420" t="str">
        <f t="shared" si="1043"/>
        <v>Don't Buy</v>
      </c>
      <c r="X4420" t="str">
        <f t="shared" si="1044"/>
        <v>Not Known</v>
      </c>
      <c r="Z4420" t="str">
        <f t="shared" si="1045"/>
        <v>None</v>
      </c>
      <c r="AB4420" t="str">
        <f t="shared" si="1046"/>
        <v>0</v>
      </c>
    </row>
    <row r="4421" spans="1:28" x14ac:dyDescent="0.3">
      <c r="A4421">
        <v>4419</v>
      </c>
      <c r="B4421" t="s">
        <v>8382</v>
      </c>
      <c r="C4421" t="str">
        <f t="shared" si="1033"/>
        <v>Long</v>
      </c>
      <c r="D4421">
        <v>4.0999999999999996</v>
      </c>
      <c r="F4421" s="1">
        <f t="shared" si="1032"/>
        <v>4.0999999999999996</v>
      </c>
      <c r="G4421" s="1">
        <f t="shared" si="1034"/>
        <v>4.0999999999999996</v>
      </c>
      <c r="H4421">
        <f t="shared" si="1035"/>
        <v>4.0999999999999996</v>
      </c>
      <c r="I4421" t="s">
        <v>8365</v>
      </c>
      <c r="J4421" t="s">
        <v>22</v>
      </c>
      <c r="K4421" t="s">
        <v>898</v>
      </c>
      <c r="L4421" t="str">
        <f t="shared" si="1036"/>
        <v>Established</v>
      </c>
      <c r="N4421" s="2">
        <f t="shared" si="1037"/>
        <v>16</v>
      </c>
      <c r="O4421" t="s">
        <v>121</v>
      </c>
      <c r="P4421" t="s">
        <v>691</v>
      </c>
      <c r="Q4421" t="s">
        <v>315</v>
      </c>
      <c r="R4421" t="str">
        <f t="shared" si="1038"/>
        <v>Great</v>
      </c>
      <c r="S4421" t="str">
        <f t="shared" si="1039"/>
        <v>Great</v>
      </c>
      <c r="T4421" t="b">
        <f t="shared" si="1040"/>
        <v>1</v>
      </c>
      <c r="U4421" t="b">
        <f t="shared" si="1041"/>
        <v>1</v>
      </c>
      <c r="V4421" t="str">
        <f t="shared" si="1042"/>
        <v>Average Company</v>
      </c>
      <c r="W4421" t="str">
        <f t="shared" si="1043"/>
        <v>Don't Buy</v>
      </c>
      <c r="X4421" t="str">
        <f t="shared" si="1044"/>
        <v>Not Known</v>
      </c>
      <c r="Z4421" t="str">
        <f t="shared" si="1045"/>
        <v>None</v>
      </c>
      <c r="AB4421" t="str">
        <f t="shared" si="1046"/>
        <v>0</v>
      </c>
    </row>
    <row r="4422" spans="1:28" x14ac:dyDescent="0.3">
      <c r="A4422">
        <v>4420</v>
      </c>
      <c r="B4422" t="s">
        <v>8383</v>
      </c>
      <c r="C4422" t="str">
        <f t="shared" si="1033"/>
        <v>Long</v>
      </c>
      <c r="D4422">
        <v>3.8</v>
      </c>
      <c r="F4422" s="1">
        <f t="shared" si="1032"/>
        <v>3.8</v>
      </c>
      <c r="G4422" s="1">
        <f t="shared" si="1034"/>
        <v>3.8</v>
      </c>
      <c r="H4422">
        <f t="shared" si="1035"/>
        <v>3.8</v>
      </c>
      <c r="I4422" t="s">
        <v>8365</v>
      </c>
      <c r="J4422" t="s">
        <v>10</v>
      </c>
      <c r="K4422" t="s">
        <v>4182</v>
      </c>
      <c r="L4422" t="str">
        <f t="shared" si="1036"/>
        <v>Established</v>
      </c>
      <c r="N4422" s="2">
        <f t="shared" si="1037"/>
        <v>34</v>
      </c>
      <c r="O4422" t="s">
        <v>213</v>
      </c>
      <c r="P4422" t="s">
        <v>683</v>
      </c>
      <c r="Q4422" t="s">
        <v>204</v>
      </c>
      <c r="R4422" t="str">
        <f t="shared" si="1038"/>
        <v>Average</v>
      </c>
      <c r="S4422" t="str">
        <f t="shared" si="1039"/>
        <v xml:space="preserve"> </v>
      </c>
      <c r="T4422" t="b">
        <f t="shared" si="1040"/>
        <v>0</v>
      </c>
      <c r="U4422" t="b">
        <f t="shared" si="1041"/>
        <v>1</v>
      </c>
      <c r="V4422" t="str">
        <f t="shared" si="1042"/>
        <v>Average Company</v>
      </c>
      <c r="W4422" t="str">
        <f t="shared" si="1043"/>
        <v>Don't Buy</v>
      </c>
      <c r="X4422" t="str">
        <f t="shared" si="1044"/>
        <v>Not Known</v>
      </c>
      <c r="Z4422" t="str">
        <f t="shared" si="1045"/>
        <v>None</v>
      </c>
      <c r="AB4422" t="str">
        <f t="shared" si="1046"/>
        <v>0</v>
      </c>
    </row>
    <row r="4423" spans="1:28" x14ac:dyDescent="0.3">
      <c r="A4423">
        <v>4421</v>
      </c>
      <c r="B4423" t="s">
        <v>8384</v>
      </c>
      <c r="C4423" t="str">
        <f t="shared" si="1033"/>
        <v>Long</v>
      </c>
      <c r="D4423">
        <v>4.2</v>
      </c>
      <c r="F4423" s="1">
        <f t="shared" si="1032"/>
        <v>4.2</v>
      </c>
      <c r="G4423" s="1">
        <f t="shared" si="1034"/>
        <v>4.2</v>
      </c>
      <c r="H4423">
        <f t="shared" si="1035"/>
        <v>4.2</v>
      </c>
      <c r="I4423" t="s">
        <v>8365</v>
      </c>
      <c r="J4423" t="s">
        <v>10</v>
      </c>
      <c r="K4423" t="s">
        <v>4086</v>
      </c>
      <c r="L4423" t="str">
        <f t="shared" si="1036"/>
        <v>Established</v>
      </c>
      <c r="N4423" s="2">
        <f t="shared" si="1037"/>
        <v>30</v>
      </c>
      <c r="O4423" t="s">
        <v>604</v>
      </c>
      <c r="P4423" t="s">
        <v>691</v>
      </c>
      <c r="Q4423" t="s">
        <v>117</v>
      </c>
      <c r="R4423" t="str">
        <f t="shared" si="1038"/>
        <v>Great</v>
      </c>
      <c r="S4423" t="str">
        <f t="shared" si="1039"/>
        <v>Great</v>
      </c>
      <c r="T4423" t="b">
        <f t="shared" si="1040"/>
        <v>1</v>
      </c>
      <c r="U4423" t="b">
        <f t="shared" si="1041"/>
        <v>1</v>
      </c>
      <c r="V4423" t="str">
        <f t="shared" si="1042"/>
        <v>Top Company</v>
      </c>
      <c r="W4423" t="str">
        <f t="shared" si="1043"/>
        <v>Don't Buy</v>
      </c>
      <c r="X4423" t="str">
        <f t="shared" si="1044"/>
        <v>Not Known</v>
      </c>
      <c r="Z4423" t="str">
        <f t="shared" si="1045"/>
        <v>None</v>
      </c>
      <c r="AB4423" t="str">
        <f t="shared" si="1046"/>
        <v>0</v>
      </c>
    </row>
    <row r="4424" spans="1:28" x14ac:dyDescent="0.3">
      <c r="A4424">
        <v>4422</v>
      </c>
      <c r="B4424" t="s">
        <v>8385</v>
      </c>
      <c r="C4424" t="str">
        <f t="shared" si="1033"/>
        <v>Long</v>
      </c>
      <c r="D4424">
        <v>3.5</v>
      </c>
      <c r="F4424" s="1">
        <f t="shared" si="1032"/>
        <v>3.5</v>
      </c>
      <c r="G4424" s="1">
        <f t="shared" si="1034"/>
        <v>3.5</v>
      </c>
      <c r="H4424">
        <f t="shared" si="1035"/>
        <v>3.5</v>
      </c>
      <c r="I4424" t="s">
        <v>8365</v>
      </c>
      <c r="J4424" t="s">
        <v>22</v>
      </c>
      <c r="K4424" t="s">
        <v>3917</v>
      </c>
      <c r="L4424" t="str">
        <f t="shared" si="1036"/>
        <v>Established</v>
      </c>
      <c r="N4424" s="2">
        <f t="shared" si="1037"/>
        <v>19</v>
      </c>
      <c r="O4424" t="s">
        <v>100</v>
      </c>
      <c r="P4424" t="s">
        <v>1308</v>
      </c>
      <c r="Q4424" t="s">
        <v>105</v>
      </c>
      <c r="R4424" t="str">
        <f t="shared" si="1038"/>
        <v>Average</v>
      </c>
      <c r="S4424" t="str">
        <f t="shared" si="1039"/>
        <v xml:space="preserve"> </v>
      </c>
      <c r="T4424" t="b">
        <f t="shared" si="1040"/>
        <v>0</v>
      </c>
      <c r="U4424" t="b">
        <f t="shared" si="1041"/>
        <v>0</v>
      </c>
      <c r="V4424" t="str">
        <f t="shared" si="1042"/>
        <v>Average Company</v>
      </c>
      <c r="W4424" t="str">
        <f t="shared" si="1043"/>
        <v>Don't Buy</v>
      </c>
      <c r="X4424" t="str">
        <f t="shared" si="1044"/>
        <v>Not Known</v>
      </c>
      <c r="Z4424" t="str">
        <f t="shared" si="1045"/>
        <v>None</v>
      </c>
      <c r="AB4424" t="str">
        <f t="shared" si="1046"/>
        <v>0</v>
      </c>
    </row>
    <row r="4425" spans="1:28" x14ac:dyDescent="0.3">
      <c r="A4425">
        <v>4423</v>
      </c>
      <c r="B4425" t="s">
        <v>8386</v>
      </c>
      <c r="C4425" t="str">
        <f t="shared" si="1033"/>
        <v>Long</v>
      </c>
      <c r="D4425">
        <v>4.2</v>
      </c>
      <c r="F4425" s="1">
        <f t="shared" si="1032"/>
        <v>4.2</v>
      </c>
      <c r="G4425" s="1">
        <f t="shared" si="1034"/>
        <v>4.2</v>
      </c>
      <c r="H4425">
        <f t="shared" si="1035"/>
        <v>4.2</v>
      </c>
      <c r="I4425" t="s">
        <v>8365</v>
      </c>
      <c r="J4425" t="s">
        <v>22</v>
      </c>
      <c r="K4425" t="s">
        <v>8387</v>
      </c>
      <c r="L4425" t="str">
        <f t="shared" si="1036"/>
        <v>Established</v>
      </c>
      <c r="N4425" s="2">
        <f t="shared" si="1037"/>
        <v>11</v>
      </c>
      <c r="O4425" t="s">
        <v>69</v>
      </c>
      <c r="P4425" t="s">
        <v>147</v>
      </c>
      <c r="Q4425" t="s">
        <v>3369</v>
      </c>
      <c r="R4425" t="str">
        <f t="shared" si="1038"/>
        <v>Great</v>
      </c>
      <c r="S4425" t="str">
        <f t="shared" si="1039"/>
        <v>Great</v>
      </c>
      <c r="T4425" t="b">
        <f t="shared" si="1040"/>
        <v>1</v>
      </c>
      <c r="U4425" t="b">
        <f t="shared" si="1041"/>
        <v>1</v>
      </c>
      <c r="V4425" t="str">
        <f t="shared" si="1042"/>
        <v>Average Company</v>
      </c>
      <c r="W4425" t="str">
        <f t="shared" si="1043"/>
        <v>Don't Buy</v>
      </c>
      <c r="X4425" t="str">
        <f t="shared" si="1044"/>
        <v>Not Known</v>
      </c>
      <c r="Z4425" t="str">
        <f t="shared" si="1045"/>
        <v>None</v>
      </c>
      <c r="AB4425" t="str">
        <f t="shared" si="1046"/>
        <v>0</v>
      </c>
    </row>
    <row r="4426" spans="1:28" x14ac:dyDescent="0.3">
      <c r="A4426">
        <v>4424</v>
      </c>
      <c r="B4426" t="s">
        <v>8388</v>
      </c>
      <c r="C4426" t="str">
        <f t="shared" si="1033"/>
        <v>Long</v>
      </c>
      <c r="D4426">
        <v>3.1</v>
      </c>
      <c r="F4426" s="1">
        <f t="shared" si="1032"/>
        <v>3.6</v>
      </c>
      <c r="G4426" s="1">
        <f t="shared" si="1034"/>
        <v>3.6</v>
      </c>
      <c r="H4426">
        <f t="shared" si="1035"/>
        <v>3.2</v>
      </c>
      <c r="I4426" t="s">
        <v>8365</v>
      </c>
      <c r="J4426" t="s">
        <v>22</v>
      </c>
      <c r="K4426" t="s">
        <v>6933</v>
      </c>
      <c r="L4426" t="str">
        <f t="shared" si="1036"/>
        <v>Startup</v>
      </c>
      <c r="N4426" s="2">
        <f t="shared" si="1037"/>
        <v>7</v>
      </c>
      <c r="O4426" t="s">
        <v>318</v>
      </c>
      <c r="P4426" t="s">
        <v>2884</v>
      </c>
      <c r="Q4426" t="s">
        <v>28</v>
      </c>
      <c r="R4426" t="str">
        <f t="shared" si="1038"/>
        <v>Average</v>
      </c>
      <c r="S4426" t="str">
        <f t="shared" si="1039"/>
        <v xml:space="preserve"> </v>
      </c>
      <c r="T4426" t="b">
        <f t="shared" si="1040"/>
        <v>0</v>
      </c>
      <c r="U4426" t="b">
        <f t="shared" si="1041"/>
        <v>1</v>
      </c>
      <c r="V4426" t="str">
        <f t="shared" si="1042"/>
        <v>Average Company</v>
      </c>
      <c r="W4426" t="str">
        <f t="shared" si="1043"/>
        <v>Don't Buy</v>
      </c>
      <c r="X4426" t="str">
        <f t="shared" si="1044"/>
        <v>Not Known</v>
      </c>
      <c r="Z4426" t="str">
        <f t="shared" si="1045"/>
        <v>None</v>
      </c>
      <c r="AB4426" t="str">
        <f t="shared" si="1046"/>
        <v>500K</v>
      </c>
    </row>
    <row r="4427" spans="1:28" x14ac:dyDescent="0.3">
      <c r="A4427">
        <v>4425</v>
      </c>
      <c r="B4427" t="s">
        <v>8389</v>
      </c>
      <c r="C4427" t="str">
        <f t="shared" si="1033"/>
        <v>Short</v>
      </c>
      <c r="D4427">
        <v>4.4000000000000004</v>
      </c>
      <c r="F4427" s="1">
        <f t="shared" si="1032"/>
        <v>4.4000000000000004</v>
      </c>
      <c r="G4427" s="1">
        <f t="shared" si="1034"/>
        <v>4.4000000000000004</v>
      </c>
      <c r="H4427">
        <f t="shared" si="1035"/>
        <v>4.4000000000000004</v>
      </c>
      <c r="I4427" t="s">
        <v>8365</v>
      </c>
      <c r="J4427" t="s">
        <v>22</v>
      </c>
      <c r="K4427" t="s">
        <v>7056</v>
      </c>
      <c r="L4427" t="str">
        <f t="shared" si="1036"/>
        <v>Established</v>
      </c>
      <c r="N4427" s="2">
        <f t="shared" si="1037"/>
        <v>12</v>
      </c>
      <c r="O4427" t="s">
        <v>267</v>
      </c>
      <c r="P4427" t="s">
        <v>691</v>
      </c>
      <c r="Q4427" t="s">
        <v>378</v>
      </c>
      <c r="R4427" t="str">
        <f t="shared" si="1038"/>
        <v>Great</v>
      </c>
      <c r="S4427" t="str">
        <f t="shared" si="1039"/>
        <v>Great</v>
      </c>
      <c r="T4427" t="b">
        <f t="shared" si="1040"/>
        <v>1</v>
      </c>
      <c r="U4427" t="b">
        <f t="shared" si="1041"/>
        <v>1</v>
      </c>
      <c r="V4427" t="str">
        <f t="shared" si="1042"/>
        <v>Average Company</v>
      </c>
      <c r="W4427" t="str">
        <f t="shared" si="1043"/>
        <v>Don't Buy</v>
      </c>
      <c r="X4427" t="str">
        <f t="shared" si="1044"/>
        <v>Not Known</v>
      </c>
      <c r="Z4427" t="str">
        <f t="shared" si="1045"/>
        <v>None</v>
      </c>
      <c r="AB4427" t="str">
        <f t="shared" si="1046"/>
        <v>0</v>
      </c>
    </row>
    <row r="4428" spans="1:28" x14ac:dyDescent="0.3">
      <c r="A4428">
        <v>4426</v>
      </c>
      <c r="B4428" t="s">
        <v>8390</v>
      </c>
      <c r="C4428" t="str">
        <f t="shared" si="1033"/>
        <v>Long</v>
      </c>
      <c r="D4428">
        <v>3.3</v>
      </c>
      <c r="F4428" s="1">
        <f t="shared" si="1032"/>
        <v>3.3</v>
      </c>
      <c r="G4428" s="1">
        <f t="shared" si="1034"/>
        <v>3.3</v>
      </c>
      <c r="H4428">
        <f t="shared" si="1035"/>
        <v>3.3</v>
      </c>
      <c r="I4428" t="s">
        <v>8365</v>
      </c>
      <c r="J4428" t="s">
        <v>22</v>
      </c>
      <c r="K4428" t="s">
        <v>8391</v>
      </c>
      <c r="L4428" t="str">
        <f t="shared" si="1036"/>
        <v>Established</v>
      </c>
      <c r="N4428" s="2">
        <f t="shared" si="1037"/>
        <v>18</v>
      </c>
      <c r="O4428" t="s">
        <v>200</v>
      </c>
      <c r="P4428" t="s">
        <v>1308</v>
      </c>
      <c r="Q4428" t="s">
        <v>612</v>
      </c>
      <c r="R4428" t="str">
        <f t="shared" si="1038"/>
        <v>Average</v>
      </c>
      <c r="S4428" t="str">
        <f t="shared" si="1039"/>
        <v xml:space="preserve"> </v>
      </c>
      <c r="T4428" t="b">
        <f t="shared" si="1040"/>
        <v>0</v>
      </c>
      <c r="U4428" t="b">
        <f t="shared" si="1041"/>
        <v>0</v>
      </c>
      <c r="V4428" t="str">
        <f t="shared" si="1042"/>
        <v>Average Company</v>
      </c>
      <c r="W4428" t="str">
        <f t="shared" si="1043"/>
        <v>Don't Buy</v>
      </c>
      <c r="X4428" t="str">
        <f t="shared" si="1044"/>
        <v>Not Known</v>
      </c>
      <c r="Z4428" t="str">
        <f t="shared" si="1045"/>
        <v>None</v>
      </c>
      <c r="AB4428" t="str">
        <f t="shared" si="1046"/>
        <v>0</v>
      </c>
    </row>
    <row r="4429" spans="1:28" x14ac:dyDescent="0.3">
      <c r="A4429">
        <v>4427</v>
      </c>
      <c r="B4429" t="s">
        <v>8392</v>
      </c>
      <c r="C4429" t="str">
        <f t="shared" si="1033"/>
        <v>Short</v>
      </c>
      <c r="D4429">
        <v>4.4000000000000004</v>
      </c>
      <c r="F4429" s="1">
        <f t="shared" si="1032"/>
        <v>4.4000000000000004</v>
      </c>
      <c r="G4429" s="1">
        <f t="shared" si="1034"/>
        <v>4.4000000000000004</v>
      </c>
      <c r="H4429">
        <f t="shared" si="1035"/>
        <v>4.4000000000000004</v>
      </c>
      <c r="I4429" t="s">
        <v>8365</v>
      </c>
      <c r="J4429" t="s">
        <v>22</v>
      </c>
      <c r="K4429" t="s">
        <v>1780</v>
      </c>
      <c r="L4429" t="str">
        <f t="shared" si="1036"/>
        <v>Established</v>
      </c>
      <c r="N4429" s="2">
        <f t="shared" si="1037"/>
        <v>66</v>
      </c>
      <c r="O4429" t="s">
        <v>803</v>
      </c>
      <c r="P4429" t="s">
        <v>75</v>
      </c>
      <c r="Q4429" t="s">
        <v>50</v>
      </c>
      <c r="R4429" t="str">
        <f t="shared" si="1038"/>
        <v>Great</v>
      </c>
      <c r="S4429" t="str">
        <f t="shared" si="1039"/>
        <v>Great</v>
      </c>
      <c r="T4429" t="b">
        <f t="shared" si="1040"/>
        <v>1</v>
      </c>
      <c r="U4429" t="b">
        <f t="shared" si="1041"/>
        <v>1</v>
      </c>
      <c r="V4429" t="str">
        <f t="shared" si="1042"/>
        <v>Top Company</v>
      </c>
      <c r="W4429" t="str">
        <f t="shared" si="1043"/>
        <v>Don't Buy</v>
      </c>
      <c r="X4429" t="str">
        <f t="shared" si="1044"/>
        <v>Not Known</v>
      </c>
      <c r="Z4429" t="str">
        <f t="shared" si="1045"/>
        <v>None</v>
      </c>
      <c r="AB4429" t="str">
        <f t="shared" si="1046"/>
        <v>0</v>
      </c>
    </row>
    <row r="4430" spans="1:28" x14ac:dyDescent="0.3">
      <c r="A4430">
        <v>4428</v>
      </c>
      <c r="B4430" t="s">
        <v>8393</v>
      </c>
      <c r="C4430" t="str">
        <f t="shared" si="1033"/>
        <v>Long</v>
      </c>
      <c r="D4430">
        <v>4.4000000000000004</v>
      </c>
      <c r="F4430" s="1">
        <f t="shared" si="1032"/>
        <v>4.4000000000000004</v>
      </c>
      <c r="G4430" s="1">
        <f t="shared" si="1034"/>
        <v>4.4000000000000004</v>
      </c>
      <c r="H4430">
        <f t="shared" si="1035"/>
        <v>4.4000000000000004</v>
      </c>
      <c r="I4430" t="s">
        <v>8365</v>
      </c>
      <c r="J4430" t="s">
        <v>22</v>
      </c>
      <c r="K4430" t="s">
        <v>2400</v>
      </c>
      <c r="L4430" t="str">
        <f t="shared" si="1036"/>
        <v>Established</v>
      </c>
      <c r="N4430" s="2">
        <f t="shared" si="1037"/>
        <v>37</v>
      </c>
      <c r="O4430" t="s">
        <v>538</v>
      </c>
      <c r="P4430" t="s">
        <v>147</v>
      </c>
      <c r="Q4430" t="s">
        <v>105</v>
      </c>
      <c r="R4430" t="str">
        <f t="shared" si="1038"/>
        <v>Great</v>
      </c>
      <c r="S4430" t="str">
        <f t="shared" si="1039"/>
        <v>Great</v>
      </c>
      <c r="T4430" t="b">
        <f t="shared" si="1040"/>
        <v>1</v>
      </c>
      <c r="U4430" t="b">
        <f t="shared" si="1041"/>
        <v>1</v>
      </c>
      <c r="V4430" t="str">
        <f t="shared" si="1042"/>
        <v>Top Company</v>
      </c>
      <c r="W4430" t="str">
        <f t="shared" si="1043"/>
        <v>Don't Buy</v>
      </c>
      <c r="X4430" t="str">
        <f t="shared" si="1044"/>
        <v>Not Known</v>
      </c>
      <c r="Z4430" t="str">
        <f t="shared" si="1045"/>
        <v>None</v>
      </c>
      <c r="AB4430" t="str">
        <f t="shared" si="1046"/>
        <v>0</v>
      </c>
    </row>
    <row r="4431" spans="1:28" x14ac:dyDescent="0.3">
      <c r="A4431">
        <v>4429</v>
      </c>
      <c r="B4431" t="s">
        <v>8394</v>
      </c>
      <c r="C4431" t="str">
        <f t="shared" si="1033"/>
        <v>Long</v>
      </c>
      <c r="D4431">
        <v>4.0999999999999996</v>
      </c>
      <c r="F4431" s="1">
        <f t="shared" si="1032"/>
        <v>4.0999999999999996</v>
      </c>
      <c r="G4431" s="1">
        <f t="shared" si="1034"/>
        <v>4.0999999999999996</v>
      </c>
      <c r="H4431">
        <f t="shared" si="1035"/>
        <v>4.0999999999999996</v>
      </c>
      <c r="I4431" t="s">
        <v>8365</v>
      </c>
      <c r="J4431" t="s">
        <v>10</v>
      </c>
      <c r="K4431" t="s">
        <v>3019</v>
      </c>
      <c r="L4431" t="str">
        <f t="shared" si="1036"/>
        <v>Established</v>
      </c>
      <c r="N4431" s="2">
        <f t="shared" si="1037"/>
        <v>18</v>
      </c>
      <c r="O4431" t="s">
        <v>200</v>
      </c>
      <c r="P4431" t="s">
        <v>683</v>
      </c>
      <c r="Q4431" t="s">
        <v>523</v>
      </c>
      <c r="R4431" t="str">
        <f t="shared" si="1038"/>
        <v>Great</v>
      </c>
      <c r="S4431" t="str">
        <f t="shared" si="1039"/>
        <v>Great</v>
      </c>
      <c r="T4431" t="b">
        <f t="shared" si="1040"/>
        <v>1</v>
      </c>
      <c r="U4431" t="b">
        <f t="shared" si="1041"/>
        <v>1</v>
      </c>
      <c r="V4431" t="str">
        <f t="shared" si="1042"/>
        <v>Average Company</v>
      </c>
      <c r="W4431" t="str">
        <f t="shared" si="1043"/>
        <v>Don't Buy</v>
      </c>
      <c r="X4431" t="str">
        <f t="shared" si="1044"/>
        <v>Not Known</v>
      </c>
      <c r="Z4431" t="str">
        <f t="shared" si="1045"/>
        <v>None</v>
      </c>
      <c r="AB4431" t="str">
        <f t="shared" si="1046"/>
        <v>0</v>
      </c>
    </row>
    <row r="4432" spans="1:28" x14ac:dyDescent="0.3">
      <c r="A4432">
        <v>4430</v>
      </c>
      <c r="B4432" t="s">
        <v>8395</v>
      </c>
      <c r="C4432" t="str">
        <f t="shared" si="1033"/>
        <v>Long</v>
      </c>
      <c r="D4432">
        <v>3.6</v>
      </c>
      <c r="F4432" s="1">
        <f t="shared" si="1032"/>
        <v>3.6</v>
      </c>
      <c r="G4432" s="1">
        <f t="shared" si="1034"/>
        <v>3.6</v>
      </c>
      <c r="H4432">
        <f t="shared" si="1035"/>
        <v>3.6</v>
      </c>
      <c r="I4432" t="s">
        <v>8365</v>
      </c>
      <c r="J4432" t="s">
        <v>22</v>
      </c>
      <c r="K4432" t="s">
        <v>3109</v>
      </c>
      <c r="L4432" t="str">
        <f t="shared" si="1036"/>
        <v>Established</v>
      </c>
      <c r="N4432" s="2">
        <f t="shared" si="1037"/>
        <v>90</v>
      </c>
      <c r="O4432" t="s">
        <v>586</v>
      </c>
      <c r="P4432" t="s">
        <v>691</v>
      </c>
      <c r="Q4432" t="s">
        <v>117</v>
      </c>
      <c r="R4432" t="str">
        <f t="shared" si="1038"/>
        <v>Average</v>
      </c>
      <c r="S4432" t="str">
        <f t="shared" si="1039"/>
        <v xml:space="preserve"> </v>
      </c>
      <c r="T4432" t="b">
        <f t="shared" si="1040"/>
        <v>0</v>
      </c>
      <c r="U4432" t="b">
        <f t="shared" si="1041"/>
        <v>1</v>
      </c>
      <c r="V4432" t="str">
        <f t="shared" si="1042"/>
        <v>Average Company</v>
      </c>
      <c r="W4432" t="str">
        <f t="shared" si="1043"/>
        <v>Don't Buy</v>
      </c>
      <c r="X4432" t="str">
        <f t="shared" si="1044"/>
        <v>Not Known</v>
      </c>
      <c r="Z4432" t="str">
        <f t="shared" si="1045"/>
        <v>None</v>
      </c>
      <c r="AB4432" t="str">
        <f t="shared" si="1046"/>
        <v>0</v>
      </c>
    </row>
    <row r="4433" spans="1:28" x14ac:dyDescent="0.3">
      <c r="A4433">
        <v>4431</v>
      </c>
      <c r="B4433" t="s">
        <v>8396</v>
      </c>
      <c r="C4433" t="str">
        <f t="shared" si="1033"/>
        <v>Long</v>
      </c>
      <c r="D4433">
        <v>4.0999999999999996</v>
      </c>
      <c r="F4433" s="1">
        <f t="shared" si="1032"/>
        <v>4.0999999999999996</v>
      </c>
      <c r="G4433" s="1">
        <f t="shared" si="1034"/>
        <v>4.0999999999999996</v>
      </c>
      <c r="H4433">
        <f t="shared" si="1035"/>
        <v>4.0999999999999996</v>
      </c>
      <c r="I4433" t="s">
        <v>8365</v>
      </c>
      <c r="J4433" t="s">
        <v>22</v>
      </c>
      <c r="K4433" t="s">
        <v>8397</v>
      </c>
      <c r="L4433" t="str">
        <f t="shared" si="1036"/>
        <v>Established</v>
      </c>
      <c r="N4433" s="2">
        <f t="shared" si="1037"/>
        <v>11</v>
      </c>
      <c r="O4433" t="s">
        <v>69</v>
      </c>
      <c r="P4433" t="s">
        <v>147</v>
      </c>
      <c r="Q4433" t="s">
        <v>1314</v>
      </c>
      <c r="R4433" t="str">
        <f t="shared" si="1038"/>
        <v>Great</v>
      </c>
      <c r="S4433" t="str">
        <f t="shared" si="1039"/>
        <v>Great</v>
      </c>
      <c r="T4433" t="b">
        <f t="shared" si="1040"/>
        <v>1</v>
      </c>
      <c r="U4433" t="b">
        <f t="shared" si="1041"/>
        <v>1</v>
      </c>
      <c r="V4433" t="str">
        <f t="shared" si="1042"/>
        <v>Average Company</v>
      </c>
      <c r="W4433" t="str">
        <f t="shared" si="1043"/>
        <v>Don't Buy</v>
      </c>
      <c r="X4433" t="str">
        <f t="shared" si="1044"/>
        <v>Not Known</v>
      </c>
      <c r="Z4433" t="str">
        <f t="shared" si="1045"/>
        <v>None</v>
      </c>
      <c r="AB4433" t="str">
        <f t="shared" si="1046"/>
        <v>0</v>
      </c>
    </row>
    <row r="4434" spans="1:28" x14ac:dyDescent="0.3">
      <c r="A4434">
        <v>4432</v>
      </c>
      <c r="B4434" t="s">
        <v>8398</v>
      </c>
      <c r="C4434" t="str">
        <f t="shared" si="1033"/>
        <v>Long</v>
      </c>
      <c r="D4434">
        <v>4.4000000000000004</v>
      </c>
      <c r="F4434" s="1">
        <f t="shared" si="1032"/>
        <v>4.4000000000000004</v>
      </c>
      <c r="G4434" s="1">
        <f t="shared" si="1034"/>
        <v>4.4000000000000004</v>
      </c>
      <c r="H4434">
        <f t="shared" si="1035"/>
        <v>4.4000000000000004</v>
      </c>
      <c r="I4434" t="s">
        <v>8365</v>
      </c>
      <c r="J4434" t="s">
        <v>22</v>
      </c>
      <c r="K4434" t="s">
        <v>8399</v>
      </c>
      <c r="L4434" t="str">
        <f t="shared" si="1036"/>
        <v>Established</v>
      </c>
      <c r="N4434" s="2">
        <f t="shared" si="1037"/>
        <v>11</v>
      </c>
      <c r="O4434" t="s">
        <v>146</v>
      </c>
      <c r="P4434" t="s">
        <v>147</v>
      </c>
      <c r="Q4434" t="s">
        <v>117</v>
      </c>
      <c r="R4434" t="str">
        <f t="shared" si="1038"/>
        <v>Great</v>
      </c>
      <c r="S4434" t="str">
        <f t="shared" si="1039"/>
        <v>Great</v>
      </c>
      <c r="T4434" t="b">
        <f t="shared" si="1040"/>
        <v>1</v>
      </c>
      <c r="U4434" t="b">
        <f t="shared" si="1041"/>
        <v>1</v>
      </c>
      <c r="V4434" t="str">
        <f t="shared" si="1042"/>
        <v>Average Company</v>
      </c>
      <c r="W4434" t="str">
        <f t="shared" si="1043"/>
        <v>Don't Buy</v>
      </c>
      <c r="X4434" t="str">
        <f t="shared" si="1044"/>
        <v>Not Known</v>
      </c>
      <c r="Z4434" t="str">
        <f t="shared" si="1045"/>
        <v>None</v>
      </c>
      <c r="AB4434" t="str">
        <f t="shared" si="1046"/>
        <v>0</v>
      </c>
    </row>
    <row r="4435" spans="1:28" x14ac:dyDescent="0.3">
      <c r="A4435">
        <v>4433</v>
      </c>
      <c r="B4435" t="s">
        <v>8400</v>
      </c>
      <c r="C4435" t="str">
        <f t="shared" si="1033"/>
        <v>Long</v>
      </c>
      <c r="D4435">
        <v>3.3</v>
      </c>
      <c r="F4435" s="1">
        <f t="shared" si="1032"/>
        <v>3.3</v>
      </c>
      <c r="G4435" s="1">
        <f t="shared" si="1034"/>
        <v>3.3</v>
      </c>
      <c r="H4435">
        <f t="shared" si="1035"/>
        <v>3.3</v>
      </c>
      <c r="I4435" t="s">
        <v>8365</v>
      </c>
      <c r="J4435" t="s">
        <v>22</v>
      </c>
      <c r="K4435" t="s">
        <v>8401</v>
      </c>
      <c r="L4435" t="str">
        <f t="shared" si="1036"/>
        <v>Established</v>
      </c>
      <c r="N4435" s="2">
        <f t="shared" si="1037"/>
        <v>47</v>
      </c>
      <c r="O4435" t="s">
        <v>258</v>
      </c>
      <c r="P4435" t="s">
        <v>147</v>
      </c>
      <c r="Q4435" t="s">
        <v>105</v>
      </c>
      <c r="R4435" t="str">
        <f t="shared" si="1038"/>
        <v>Average</v>
      </c>
      <c r="S4435" t="str">
        <f t="shared" si="1039"/>
        <v xml:space="preserve"> </v>
      </c>
      <c r="T4435" t="b">
        <f t="shared" si="1040"/>
        <v>0</v>
      </c>
      <c r="U4435" t="b">
        <f t="shared" si="1041"/>
        <v>0</v>
      </c>
      <c r="V4435" t="str">
        <f t="shared" si="1042"/>
        <v>Average Company</v>
      </c>
      <c r="W4435" t="str">
        <f t="shared" si="1043"/>
        <v>Buy</v>
      </c>
      <c r="X4435" t="str">
        <f t="shared" si="1044"/>
        <v>Not Known</v>
      </c>
      <c r="Z4435" t="str">
        <f t="shared" si="1045"/>
        <v>None</v>
      </c>
      <c r="AB4435" t="str">
        <f t="shared" si="1046"/>
        <v>0</v>
      </c>
    </row>
    <row r="4436" spans="1:28" x14ac:dyDescent="0.3">
      <c r="A4436">
        <v>4434</v>
      </c>
      <c r="B4436" t="s">
        <v>8364</v>
      </c>
      <c r="C4436" t="str">
        <f t="shared" si="1033"/>
        <v>Long</v>
      </c>
      <c r="D4436">
        <v>4</v>
      </c>
      <c r="F4436" s="1">
        <f t="shared" si="1032"/>
        <v>4</v>
      </c>
      <c r="G4436" s="1">
        <f t="shared" si="1034"/>
        <v>4</v>
      </c>
      <c r="H4436">
        <f t="shared" si="1035"/>
        <v>4</v>
      </c>
      <c r="I4436" t="s">
        <v>8365</v>
      </c>
      <c r="J4436" t="s">
        <v>22</v>
      </c>
      <c r="K4436" t="s">
        <v>8366</v>
      </c>
      <c r="L4436" t="str">
        <f t="shared" si="1036"/>
        <v>Established</v>
      </c>
      <c r="N4436" s="2">
        <f t="shared" si="1037"/>
        <v>53</v>
      </c>
      <c r="O4436" t="s">
        <v>500</v>
      </c>
      <c r="P4436" t="s">
        <v>683</v>
      </c>
      <c r="Q4436" t="s">
        <v>50</v>
      </c>
      <c r="R4436" t="str">
        <f t="shared" si="1038"/>
        <v>Average</v>
      </c>
      <c r="S4436" t="str">
        <f t="shared" si="1039"/>
        <v xml:space="preserve"> </v>
      </c>
      <c r="T4436" t="b">
        <f t="shared" si="1040"/>
        <v>0</v>
      </c>
      <c r="U4436" t="b">
        <f t="shared" si="1041"/>
        <v>1</v>
      </c>
      <c r="V4436" t="str">
        <f t="shared" si="1042"/>
        <v>Average Company</v>
      </c>
      <c r="W4436" t="str">
        <f t="shared" si="1043"/>
        <v>Don't Buy</v>
      </c>
      <c r="X4436" t="str">
        <f t="shared" si="1044"/>
        <v>Not Known</v>
      </c>
      <c r="Z4436" t="str">
        <f t="shared" si="1045"/>
        <v>None</v>
      </c>
      <c r="AB4436" t="str">
        <f t="shared" si="1046"/>
        <v>0</v>
      </c>
    </row>
    <row r="4437" spans="1:28" x14ac:dyDescent="0.3">
      <c r="A4437">
        <v>4435</v>
      </c>
      <c r="B4437" t="s">
        <v>8402</v>
      </c>
      <c r="C4437" t="str">
        <f t="shared" si="1033"/>
        <v>Long</v>
      </c>
      <c r="D4437">
        <v>4</v>
      </c>
      <c r="F4437" s="1">
        <f t="shared" ref="F4437:F4500" si="1047">IF(N4437&lt;10,IF(D4437+0.5&gt;5,5,D4437+0.5),D4437)</f>
        <v>4</v>
      </c>
      <c r="G4437" s="1">
        <f t="shared" si="1034"/>
        <v>4</v>
      </c>
      <c r="H4437">
        <f t="shared" si="1035"/>
        <v>4</v>
      </c>
      <c r="I4437" t="s">
        <v>8365</v>
      </c>
      <c r="J4437" t="s">
        <v>22</v>
      </c>
      <c r="K4437" t="s">
        <v>8403</v>
      </c>
      <c r="L4437" t="str">
        <f t="shared" si="1036"/>
        <v>Established</v>
      </c>
      <c r="N4437" s="2">
        <f t="shared" si="1037"/>
        <v>14</v>
      </c>
      <c r="O4437" t="s">
        <v>522</v>
      </c>
      <c r="P4437" t="s">
        <v>1308</v>
      </c>
      <c r="Q4437" t="s">
        <v>479</v>
      </c>
      <c r="R4437" t="str">
        <f t="shared" si="1038"/>
        <v>Average</v>
      </c>
      <c r="S4437" t="str">
        <f t="shared" si="1039"/>
        <v xml:space="preserve"> </v>
      </c>
      <c r="T4437" t="b">
        <f t="shared" si="1040"/>
        <v>0</v>
      </c>
      <c r="U4437" t="b">
        <f t="shared" si="1041"/>
        <v>1</v>
      </c>
      <c r="V4437" t="str">
        <f t="shared" si="1042"/>
        <v>Average Company</v>
      </c>
      <c r="W4437" t="str">
        <f t="shared" si="1043"/>
        <v>Don't Buy</v>
      </c>
      <c r="X4437" t="str">
        <f t="shared" si="1044"/>
        <v>Not Known</v>
      </c>
      <c r="Z4437" t="str">
        <f t="shared" si="1045"/>
        <v>None</v>
      </c>
      <c r="AB4437" t="str">
        <f t="shared" si="1046"/>
        <v>0</v>
      </c>
    </row>
    <row r="4438" spans="1:28" x14ac:dyDescent="0.3">
      <c r="A4438">
        <v>4436</v>
      </c>
      <c r="B4438" t="s">
        <v>8404</v>
      </c>
      <c r="C4438" t="str">
        <f t="shared" si="1033"/>
        <v>Long</v>
      </c>
      <c r="D4438">
        <v>3.8</v>
      </c>
      <c r="F4438" s="1">
        <f t="shared" si="1047"/>
        <v>3.8</v>
      </c>
      <c r="G4438" s="1">
        <f t="shared" si="1034"/>
        <v>3.8</v>
      </c>
      <c r="H4438">
        <f t="shared" si="1035"/>
        <v>3.8</v>
      </c>
      <c r="I4438" t="s">
        <v>8365</v>
      </c>
      <c r="J4438" t="s">
        <v>22</v>
      </c>
      <c r="K4438" t="s">
        <v>1546</v>
      </c>
      <c r="L4438" t="str">
        <f t="shared" si="1036"/>
        <v>Established</v>
      </c>
      <c r="N4438" s="2">
        <f t="shared" si="1037"/>
        <v>69</v>
      </c>
      <c r="O4438" t="s">
        <v>1402</v>
      </c>
      <c r="P4438" t="s">
        <v>75</v>
      </c>
      <c r="Q4438" t="s">
        <v>189</v>
      </c>
      <c r="R4438" t="str">
        <f t="shared" si="1038"/>
        <v>Average</v>
      </c>
      <c r="S4438" t="str">
        <f t="shared" si="1039"/>
        <v xml:space="preserve"> </v>
      </c>
      <c r="T4438" t="b">
        <f t="shared" si="1040"/>
        <v>0</v>
      </c>
      <c r="U4438" t="b">
        <f t="shared" si="1041"/>
        <v>1</v>
      </c>
      <c r="V4438" t="str">
        <f t="shared" si="1042"/>
        <v>Average Company</v>
      </c>
      <c r="W4438" t="str">
        <f t="shared" si="1043"/>
        <v>Don't Buy</v>
      </c>
      <c r="X4438" t="str">
        <f t="shared" si="1044"/>
        <v>Not Known</v>
      </c>
      <c r="Z4438" t="str">
        <f t="shared" si="1045"/>
        <v>None</v>
      </c>
      <c r="AB4438" t="str">
        <f t="shared" si="1046"/>
        <v>0</v>
      </c>
    </row>
    <row r="4439" spans="1:28" x14ac:dyDescent="0.3">
      <c r="A4439">
        <v>4437</v>
      </c>
      <c r="B4439" t="s">
        <v>8405</v>
      </c>
      <c r="C4439" t="str">
        <f t="shared" si="1033"/>
        <v>Long</v>
      </c>
      <c r="D4439">
        <v>4</v>
      </c>
      <c r="F4439" s="1">
        <f t="shared" si="1047"/>
        <v>4</v>
      </c>
      <c r="G4439" s="1">
        <f t="shared" si="1034"/>
        <v>4</v>
      </c>
      <c r="H4439">
        <f t="shared" si="1035"/>
        <v>4</v>
      </c>
      <c r="I4439" t="s">
        <v>8365</v>
      </c>
      <c r="J4439" t="s">
        <v>3781</v>
      </c>
      <c r="K4439" t="s">
        <v>24</v>
      </c>
      <c r="L4439" t="str">
        <f t="shared" si="1036"/>
        <v>Established</v>
      </c>
      <c r="N4439" s="2">
        <f t="shared" si="1037"/>
        <v>20</v>
      </c>
      <c r="O4439" t="s">
        <v>683</v>
      </c>
      <c r="Q4439" t="s">
        <v>284</v>
      </c>
      <c r="R4439" t="str">
        <f t="shared" si="1038"/>
        <v>Average</v>
      </c>
      <c r="S4439" t="str">
        <f t="shared" si="1039"/>
        <v xml:space="preserve"> </v>
      </c>
      <c r="T4439" t="b">
        <f t="shared" si="1040"/>
        <v>0</v>
      </c>
      <c r="U4439" t="b">
        <f t="shared" si="1041"/>
        <v>1</v>
      </c>
      <c r="V4439" t="str">
        <f t="shared" si="1042"/>
        <v>Average Company</v>
      </c>
      <c r="W4439" t="str">
        <f t="shared" si="1043"/>
        <v>Don't Buy</v>
      </c>
      <c r="X4439" t="str">
        <f t="shared" si="1044"/>
        <v>Not Known</v>
      </c>
      <c r="Z4439" t="str">
        <f t="shared" si="1045"/>
        <v>None</v>
      </c>
      <c r="AB4439" t="str">
        <f t="shared" si="1046"/>
        <v>0</v>
      </c>
    </row>
    <row r="4440" spans="1:28" x14ac:dyDescent="0.3">
      <c r="A4440">
        <v>4438</v>
      </c>
      <c r="B4440" t="s">
        <v>8406</v>
      </c>
      <c r="C4440" t="str">
        <f t="shared" si="1033"/>
        <v>Long</v>
      </c>
      <c r="D4440">
        <v>3.8</v>
      </c>
      <c r="F4440" s="1" t="e">
        <f t="shared" si="1047"/>
        <v>#VALUE!</v>
      </c>
      <c r="G4440" s="1" t="e">
        <f t="shared" si="1034"/>
        <v>#VALUE!</v>
      </c>
      <c r="H4440" t="e">
        <f t="shared" si="1035"/>
        <v>#VALUE!</v>
      </c>
      <c r="I4440" t="s">
        <v>8365</v>
      </c>
      <c r="J4440" t="s">
        <v>8407</v>
      </c>
      <c r="K4440" t="s">
        <v>2234</v>
      </c>
      <c r="L4440" t="e">
        <f t="shared" si="1036"/>
        <v>#VALUE!</v>
      </c>
      <c r="N4440" s="2" t="e">
        <f t="shared" si="1037"/>
        <v>#VALUE!</v>
      </c>
      <c r="O4440" t="s">
        <v>147</v>
      </c>
      <c r="Q4440" t="s">
        <v>80</v>
      </c>
      <c r="R4440" t="str">
        <f t="shared" si="1038"/>
        <v>Average</v>
      </c>
      <c r="S4440" t="str">
        <f t="shared" si="1039"/>
        <v xml:space="preserve"> </v>
      </c>
      <c r="T4440" t="e">
        <f t="shared" si="1040"/>
        <v>#VALUE!</v>
      </c>
      <c r="U4440" t="e">
        <f t="shared" si="1041"/>
        <v>#VALUE!</v>
      </c>
      <c r="V4440" t="e">
        <f t="shared" si="1042"/>
        <v>#VALUE!</v>
      </c>
      <c r="W4440" t="str">
        <f t="shared" si="1043"/>
        <v>Don't Buy</v>
      </c>
      <c r="X4440" t="str">
        <f t="shared" si="1044"/>
        <v>Not Known</v>
      </c>
      <c r="Z4440" t="e">
        <f t="shared" si="1045"/>
        <v>#VALUE!</v>
      </c>
      <c r="AB4440" t="str">
        <f t="shared" si="1046"/>
        <v>0</v>
      </c>
    </row>
    <row r="4441" spans="1:28" x14ac:dyDescent="0.3">
      <c r="A4441">
        <v>4439</v>
      </c>
      <c r="B4441" t="s">
        <v>8400</v>
      </c>
      <c r="C4441" t="str">
        <f t="shared" si="1033"/>
        <v>Long</v>
      </c>
      <c r="D4441">
        <v>3.3</v>
      </c>
      <c r="F4441" s="1">
        <f t="shared" si="1047"/>
        <v>3.3</v>
      </c>
      <c r="G4441" s="1">
        <f t="shared" si="1034"/>
        <v>3.3</v>
      </c>
      <c r="H4441">
        <f t="shared" si="1035"/>
        <v>3.3</v>
      </c>
      <c r="I4441" t="s">
        <v>8365</v>
      </c>
      <c r="J4441" t="s">
        <v>22</v>
      </c>
      <c r="K4441" t="s">
        <v>8401</v>
      </c>
      <c r="L4441" t="str">
        <f t="shared" si="1036"/>
        <v>Established</v>
      </c>
      <c r="N4441" s="2">
        <f t="shared" si="1037"/>
        <v>47</v>
      </c>
      <c r="O4441" t="s">
        <v>258</v>
      </c>
      <c r="P4441" t="s">
        <v>147</v>
      </c>
      <c r="Q4441" t="s">
        <v>105</v>
      </c>
      <c r="R4441" t="str">
        <f t="shared" si="1038"/>
        <v>Average</v>
      </c>
      <c r="S4441" t="str">
        <f t="shared" si="1039"/>
        <v xml:space="preserve"> </v>
      </c>
      <c r="T4441" t="b">
        <f t="shared" si="1040"/>
        <v>0</v>
      </c>
      <c r="U4441" t="b">
        <f t="shared" si="1041"/>
        <v>0</v>
      </c>
      <c r="V4441" t="str">
        <f t="shared" si="1042"/>
        <v>Average Company</v>
      </c>
      <c r="W4441" t="str">
        <f t="shared" si="1043"/>
        <v>Buy</v>
      </c>
      <c r="X4441" t="str">
        <f t="shared" si="1044"/>
        <v>Not Known</v>
      </c>
      <c r="Z4441" t="str">
        <f t="shared" si="1045"/>
        <v>None</v>
      </c>
      <c r="AB4441" t="str">
        <f t="shared" si="1046"/>
        <v>0</v>
      </c>
    </row>
    <row r="4442" spans="1:28" x14ac:dyDescent="0.3">
      <c r="A4442">
        <v>4440</v>
      </c>
      <c r="B4442" t="s">
        <v>8398</v>
      </c>
      <c r="C4442" t="str">
        <f t="shared" si="1033"/>
        <v>Long</v>
      </c>
      <c r="D4442">
        <v>4.4000000000000004</v>
      </c>
      <c r="F4442" s="1">
        <f t="shared" si="1047"/>
        <v>4.4000000000000004</v>
      </c>
      <c r="G4442" s="1">
        <f t="shared" si="1034"/>
        <v>4.4000000000000004</v>
      </c>
      <c r="H4442">
        <f t="shared" si="1035"/>
        <v>4.4000000000000004</v>
      </c>
      <c r="I4442" t="s">
        <v>8365</v>
      </c>
      <c r="J4442" t="s">
        <v>22</v>
      </c>
      <c r="K4442" t="s">
        <v>8399</v>
      </c>
      <c r="L4442" t="str">
        <f t="shared" si="1036"/>
        <v>Established</v>
      </c>
      <c r="N4442" s="2">
        <f t="shared" si="1037"/>
        <v>11</v>
      </c>
      <c r="O4442" t="s">
        <v>146</v>
      </c>
      <c r="P4442" t="s">
        <v>147</v>
      </c>
      <c r="Q4442" t="s">
        <v>117</v>
      </c>
      <c r="R4442" t="str">
        <f t="shared" si="1038"/>
        <v>Great</v>
      </c>
      <c r="S4442" t="str">
        <f t="shared" si="1039"/>
        <v>Great</v>
      </c>
      <c r="T4442" t="b">
        <f t="shared" si="1040"/>
        <v>1</v>
      </c>
      <c r="U4442" t="b">
        <f t="shared" si="1041"/>
        <v>1</v>
      </c>
      <c r="V4442" t="str">
        <f t="shared" si="1042"/>
        <v>Average Company</v>
      </c>
      <c r="W4442" t="str">
        <f t="shared" si="1043"/>
        <v>Don't Buy</v>
      </c>
      <c r="X4442" t="str">
        <f t="shared" si="1044"/>
        <v>Not Known</v>
      </c>
      <c r="Z4442" t="str">
        <f t="shared" si="1045"/>
        <v>None</v>
      </c>
      <c r="AB4442" t="str">
        <f t="shared" si="1046"/>
        <v>0</v>
      </c>
    </row>
    <row r="4443" spans="1:28" x14ac:dyDescent="0.3">
      <c r="A4443">
        <v>4441</v>
      </c>
      <c r="B4443" t="s">
        <v>8386</v>
      </c>
      <c r="C4443" t="str">
        <f t="shared" si="1033"/>
        <v>Long</v>
      </c>
      <c r="D4443">
        <v>4.2</v>
      </c>
      <c r="F4443" s="1">
        <f t="shared" si="1047"/>
        <v>4.2</v>
      </c>
      <c r="G4443" s="1">
        <f t="shared" si="1034"/>
        <v>4.2</v>
      </c>
      <c r="H4443">
        <f t="shared" si="1035"/>
        <v>4.2</v>
      </c>
      <c r="I4443" t="s">
        <v>8365</v>
      </c>
      <c r="J4443" t="s">
        <v>22</v>
      </c>
      <c r="K4443" t="s">
        <v>8387</v>
      </c>
      <c r="L4443" t="str">
        <f t="shared" si="1036"/>
        <v>Established</v>
      </c>
      <c r="N4443" s="2">
        <f t="shared" si="1037"/>
        <v>11</v>
      </c>
      <c r="O4443" t="s">
        <v>69</v>
      </c>
      <c r="P4443" t="s">
        <v>147</v>
      </c>
      <c r="Q4443" t="s">
        <v>3369</v>
      </c>
      <c r="R4443" t="str">
        <f t="shared" si="1038"/>
        <v>Great</v>
      </c>
      <c r="S4443" t="str">
        <f t="shared" si="1039"/>
        <v>Great</v>
      </c>
      <c r="T4443" t="b">
        <f t="shared" si="1040"/>
        <v>1</v>
      </c>
      <c r="U4443" t="b">
        <f t="shared" si="1041"/>
        <v>1</v>
      </c>
      <c r="V4443" t="str">
        <f t="shared" si="1042"/>
        <v>Average Company</v>
      </c>
      <c r="W4443" t="str">
        <f t="shared" si="1043"/>
        <v>Don't Buy</v>
      </c>
      <c r="X4443" t="str">
        <f t="shared" si="1044"/>
        <v>Not Known</v>
      </c>
      <c r="Z4443" t="str">
        <f t="shared" si="1045"/>
        <v>None</v>
      </c>
      <c r="AB4443" t="str">
        <f t="shared" si="1046"/>
        <v>0</v>
      </c>
    </row>
    <row r="4444" spans="1:28" x14ac:dyDescent="0.3">
      <c r="A4444">
        <v>4442</v>
      </c>
      <c r="B4444" t="s">
        <v>8385</v>
      </c>
      <c r="C4444" t="str">
        <f t="shared" si="1033"/>
        <v>Long</v>
      </c>
      <c r="D4444">
        <v>3.5</v>
      </c>
      <c r="F4444" s="1">
        <f t="shared" si="1047"/>
        <v>3.5</v>
      </c>
      <c r="G4444" s="1">
        <f t="shared" si="1034"/>
        <v>3.5</v>
      </c>
      <c r="H4444">
        <f t="shared" si="1035"/>
        <v>3.5</v>
      </c>
      <c r="I4444" t="s">
        <v>8365</v>
      </c>
      <c r="J4444" t="s">
        <v>22</v>
      </c>
      <c r="K4444" t="s">
        <v>3917</v>
      </c>
      <c r="L4444" t="str">
        <f t="shared" si="1036"/>
        <v>Established</v>
      </c>
      <c r="N4444" s="2">
        <f t="shared" si="1037"/>
        <v>19</v>
      </c>
      <c r="O4444" t="s">
        <v>100</v>
      </c>
      <c r="P4444" t="s">
        <v>1308</v>
      </c>
      <c r="Q4444" t="s">
        <v>105</v>
      </c>
      <c r="R4444" t="str">
        <f t="shared" si="1038"/>
        <v>Average</v>
      </c>
      <c r="S4444" t="str">
        <f t="shared" si="1039"/>
        <v xml:space="preserve"> </v>
      </c>
      <c r="T4444" t="b">
        <f t="shared" si="1040"/>
        <v>0</v>
      </c>
      <c r="U4444" t="b">
        <f t="shared" si="1041"/>
        <v>0</v>
      </c>
      <c r="V4444" t="str">
        <f t="shared" si="1042"/>
        <v>Average Company</v>
      </c>
      <c r="W4444" t="str">
        <f t="shared" si="1043"/>
        <v>Don't Buy</v>
      </c>
      <c r="X4444" t="str">
        <f t="shared" si="1044"/>
        <v>Not Known</v>
      </c>
      <c r="Z4444" t="str">
        <f t="shared" si="1045"/>
        <v>None</v>
      </c>
      <c r="AB4444" t="str">
        <f t="shared" si="1046"/>
        <v>0</v>
      </c>
    </row>
    <row r="4445" spans="1:28" x14ac:dyDescent="0.3">
      <c r="A4445">
        <v>4443</v>
      </c>
      <c r="B4445" t="s">
        <v>8380</v>
      </c>
      <c r="C4445" t="str">
        <f t="shared" si="1033"/>
        <v>Long</v>
      </c>
      <c r="D4445">
        <v>4</v>
      </c>
      <c r="F4445" s="1">
        <f t="shared" si="1047"/>
        <v>4</v>
      </c>
      <c r="G4445" s="1">
        <f t="shared" si="1034"/>
        <v>4</v>
      </c>
      <c r="H4445">
        <f t="shared" si="1035"/>
        <v>4</v>
      </c>
      <c r="I4445" t="s">
        <v>8365</v>
      </c>
      <c r="J4445" t="s">
        <v>22</v>
      </c>
      <c r="K4445" t="s">
        <v>8381</v>
      </c>
      <c r="L4445" t="str">
        <f t="shared" si="1036"/>
        <v>Established</v>
      </c>
      <c r="N4445" s="2">
        <f t="shared" si="1037"/>
        <v>22</v>
      </c>
      <c r="O4445" t="s">
        <v>142</v>
      </c>
      <c r="P4445" t="s">
        <v>683</v>
      </c>
      <c r="Q4445" t="s">
        <v>362</v>
      </c>
      <c r="R4445" t="str">
        <f t="shared" si="1038"/>
        <v>Average</v>
      </c>
      <c r="S4445" t="str">
        <f t="shared" si="1039"/>
        <v xml:space="preserve"> </v>
      </c>
      <c r="T4445" t="b">
        <f t="shared" si="1040"/>
        <v>0</v>
      </c>
      <c r="U4445" t="b">
        <f t="shared" si="1041"/>
        <v>1</v>
      </c>
      <c r="V4445" t="str">
        <f t="shared" si="1042"/>
        <v>Average Company</v>
      </c>
      <c r="W4445" t="str">
        <f t="shared" si="1043"/>
        <v>Don't Buy</v>
      </c>
      <c r="X4445" t="str">
        <f t="shared" si="1044"/>
        <v>Not Known</v>
      </c>
      <c r="Z4445" t="str">
        <f t="shared" si="1045"/>
        <v>None</v>
      </c>
      <c r="AB4445" t="str">
        <f t="shared" si="1046"/>
        <v>0</v>
      </c>
    </row>
    <row r="4446" spans="1:28" x14ac:dyDescent="0.3">
      <c r="A4446">
        <v>4444</v>
      </c>
      <c r="B4446" t="s">
        <v>8405</v>
      </c>
      <c r="C4446" t="str">
        <f t="shared" si="1033"/>
        <v>Long</v>
      </c>
      <c r="D4446">
        <v>4</v>
      </c>
      <c r="F4446" s="1">
        <f t="shared" si="1047"/>
        <v>4</v>
      </c>
      <c r="G4446" s="1">
        <f t="shared" si="1034"/>
        <v>4</v>
      </c>
      <c r="H4446">
        <f t="shared" si="1035"/>
        <v>4</v>
      </c>
      <c r="I4446" t="s">
        <v>8365</v>
      </c>
      <c r="J4446" t="s">
        <v>3781</v>
      </c>
      <c r="K4446" t="s">
        <v>24</v>
      </c>
      <c r="L4446" t="str">
        <f t="shared" si="1036"/>
        <v>Established</v>
      </c>
      <c r="N4446" s="2">
        <f t="shared" si="1037"/>
        <v>20</v>
      </c>
      <c r="O4446" t="s">
        <v>683</v>
      </c>
      <c r="Q4446" t="s">
        <v>284</v>
      </c>
      <c r="R4446" t="str">
        <f t="shared" si="1038"/>
        <v>Average</v>
      </c>
      <c r="S4446" t="str">
        <f t="shared" si="1039"/>
        <v xml:space="preserve"> </v>
      </c>
      <c r="T4446" t="b">
        <f t="shared" si="1040"/>
        <v>0</v>
      </c>
      <c r="U4446" t="b">
        <f t="shared" si="1041"/>
        <v>1</v>
      </c>
      <c r="V4446" t="str">
        <f t="shared" si="1042"/>
        <v>Average Company</v>
      </c>
      <c r="W4446" t="str">
        <f t="shared" si="1043"/>
        <v>Don't Buy</v>
      </c>
      <c r="X4446" t="str">
        <f t="shared" si="1044"/>
        <v>Not Known</v>
      </c>
      <c r="Z4446" t="str">
        <f t="shared" si="1045"/>
        <v>None</v>
      </c>
      <c r="AB4446" t="str">
        <f t="shared" si="1046"/>
        <v>0</v>
      </c>
    </row>
    <row r="4447" spans="1:28" x14ac:dyDescent="0.3">
      <c r="A4447">
        <v>4445</v>
      </c>
      <c r="B4447" t="s">
        <v>8408</v>
      </c>
      <c r="C4447" t="str">
        <f t="shared" si="1033"/>
        <v>Short</v>
      </c>
      <c r="D4447">
        <v>3.9</v>
      </c>
      <c r="F4447" s="1">
        <f t="shared" si="1047"/>
        <v>4.4000000000000004</v>
      </c>
      <c r="G4447" s="1">
        <f t="shared" si="1034"/>
        <v>4.4000000000000004</v>
      </c>
      <c r="H4447">
        <f t="shared" si="1035"/>
        <v>4</v>
      </c>
      <c r="I4447" t="s">
        <v>8365</v>
      </c>
      <c r="J4447" t="s">
        <v>22</v>
      </c>
      <c r="K4447" t="s">
        <v>537</v>
      </c>
      <c r="L4447" t="str">
        <f t="shared" si="1036"/>
        <v>Startup</v>
      </c>
      <c r="N4447" s="2">
        <f t="shared" si="1037"/>
        <v>4</v>
      </c>
      <c r="O4447" t="s">
        <v>89</v>
      </c>
      <c r="P4447" t="s">
        <v>691</v>
      </c>
      <c r="Q4447" t="s">
        <v>44</v>
      </c>
      <c r="R4447" t="str">
        <f t="shared" si="1038"/>
        <v>Average</v>
      </c>
      <c r="S4447" t="str">
        <f t="shared" si="1039"/>
        <v xml:space="preserve"> </v>
      </c>
      <c r="T4447" t="b">
        <f t="shared" si="1040"/>
        <v>0</v>
      </c>
      <c r="U4447" t="b">
        <f t="shared" si="1041"/>
        <v>1</v>
      </c>
      <c r="V4447" t="str">
        <f t="shared" si="1042"/>
        <v>Average Company</v>
      </c>
      <c r="W4447" t="str">
        <f t="shared" si="1043"/>
        <v>Don't Buy</v>
      </c>
      <c r="X4447" t="str">
        <f t="shared" si="1044"/>
        <v>Not Known</v>
      </c>
      <c r="Z4447" t="str">
        <f t="shared" si="1045"/>
        <v>None</v>
      </c>
      <c r="AB4447" t="str">
        <f t="shared" si="1046"/>
        <v>0</v>
      </c>
    </row>
    <row r="4448" spans="1:28" x14ac:dyDescent="0.3">
      <c r="A4448">
        <v>4446</v>
      </c>
      <c r="B4448" t="s">
        <v>8409</v>
      </c>
      <c r="C4448" t="str">
        <f t="shared" si="1033"/>
        <v>Long</v>
      </c>
      <c r="D4448">
        <v>3.8</v>
      </c>
      <c r="F4448" s="1">
        <f t="shared" si="1047"/>
        <v>3.8</v>
      </c>
      <c r="G4448" s="1">
        <f t="shared" si="1034"/>
        <v>3.8</v>
      </c>
      <c r="H4448">
        <f t="shared" si="1035"/>
        <v>3.8</v>
      </c>
      <c r="I4448" t="s">
        <v>8365</v>
      </c>
      <c r="J4448" t="s">
        <v>8410</v>
      </c>
      <c r="K4448" t="s">
        <v>109</v>
      </c>
      <c r="L4448" t="str">
        <f t="shared" si="1036"/>
        <v>Established</v>
      </c>
      <c r="N4448" s="2">
        <f t="shared" si="1037"/>
        <v>20</v>
      </c>
      <c r="O4448" t="s">
        <v>683</v>
      </c>
      <c r="Q4448" t="s">
        <v>479</v>
      </c>
      <c r="R4448" t="str">
        <f t="shared" si="1038"/>
        <v>Average</v>
      </c>
      <c r="S4448" t="str">
        <f t="shared" si="1039"/>
        <v xml:space="preserve"> </v>
      </c>
      <c r="T4448" t="b">
        <f t="shared" si="1040"/>
        <v>0</v>
      </c>
      <c r="U4448" t="b">
        <f t="shared" si="1041"/>
        <v>1</v>
      </c>
      <c r="V4448" t="str">
        <f t="shared" si="1042"/>
        <v>Average Company</v>
      </c>
      <c r="W4448" t="str">
        <f t="shared" si="1043"/>
        <v>Don't Buy</v>
      </c>
      <c r="X4448" t="str">
        <f t="shared" si="1044"/>
        <v>Not Known</v>
      </c>
      <c r="Z4448" t="str">
        <f t="shared" si="1045"/>
        <v>None</v>
      </c>
      <c r="AB4448" t="str">
        <f t="shared" si="1046"/>
        <v>0</v>
      </c>
    </row>
    <row r="4449" spans="1:28" x14ac:dyDescent="0.3">
      <c r="A4449">
        <v>4447</v>
      </c>
      <c r="B4449" t="s">
        <v>8411</v>
      </c>
      <c r="C4449" t="str">
        <f t="shared" si="1033"/>
        <v>Long</v>
      </c>
      <c r="D4449">
        <v>4</v>
      </c>
      <c r="F4449" s="1">
        <f t="shared" si="1047"/>
        <v>4</v>
      </c>
      <c r="G4449" s="1">
        <f t="shared" si="1034"/>
        <v>4</v>
      </c>
      <c r="H4449">
        <f t="shared" si="1035"/>
        <v>4</v>
      </c>
      <c r="I4449" t="s">
        <v>8365</v>
      </c>
      <c r="J4449" t="s">
        <v>22</v>
      </c>
      <c r="K4449" t="s">
        <v>8412</v>
      </c>
      <c r="L4449" t="str">
        <f t="shared" si="1036"/>
        <v>Established</v>
      </c>
      <c r="N4449" s="2">
        <f t="shared" si="1037"/>
        <v>23</v>
      </c>
      <c r="O4449" t="s">
        <v>230</v>
      </c>
      <c r="P4449" t="s">
        <v>683</v>
      </c>
      <c r="Q4449" t="s">
        <v>189</v>
      </c>
      <c r="R4449" t="str">
        <f t="shared" si="1038"/>
        <v>Average</v>
      </c>
      <c r="S4449" t="str">
        <f t="shared" si="1039"/>
        <v xml:space="preserve"> </v>
      </c>
      <c r="T4449" t="b">
        <f t="shared" si="1040"/>
        <v>0</v>
      </c>
      <c r="U4449" t="b">
        <f t="shared" si="1041"/>
        <v>1</v>
      </c>
      <c r="V4449" t="str">
        <f t="shared" si="1042"/>
        <v>Average Company</v>
      </c>
      <c r="W4449" t="str">
        <f t="shared" si="1043"/>
        <v>Don't Buy</v>
      </c>
      <c r="X4449" t="str">
        <f t="shared" si="1044"/>
        <v>Not Known</v>
      </c>
      <c r="Z4449" t="str">
        <f t="shared" si="1045"/>
        <v>None</v>
      </c>
      <c r="AB4449" t="str">
        <f t="shared" si="1046"/>
        <v>0</v>
      </c>
    </row>
    <row r="4450" spans="1:28" x14ac:dyDescent="0.3">
      <c r="A4450">
        <v>4448</v>
      </c>
      <c r="B4450" t="s">
        <v>8413</v>
      </c>
      <c r="C4450" t="str">
        <f t="shared" si="1033"/>
        <v>Long</v>
      </c>
      <c r="D4450">
        <v>4.0999999999999996</v>
      </c>
      <c r="F4450" s="1">
        <f t="shared" si="1047"/>
        <v>4.0999999999999996</v>
      </c>
      <c r="G4450" s="1">
        <f t="shared" si="1034"/>
        <v>4.0999999999999996</v>
      </c>
      <c r="H4450">
        <f t="shared" si="1035"/>
        <v>4.0999999999999996</v>
      </c>
      <c r="I4450" t="s">
        <v>8365</v>
      </c>
      <c r="J4450" t="s">
        <v>22</v>
      </c>
      <c r="K4450" t="s">
        <v>8414</v>
      </c>
      <c r="L4450" t="str">
        <f t="shared" si="1036"/>
        <v>Established</v>
      </c>
      <c r="N4450" s="2">
        <f t="shared" si="1037"/>
        <v>15</v>
      </c>
      <c r="O4450" t="s">
        <v>84</v>
      </c>
      <c r="P4450" t="s">
        <v>691</v>
      </c>
      <c r="Q4450" t="s">
        <v>44</v>
      </c>
      <c r="R4450" t="str">
        <f t="shared" si="1038"/>
        <v>Great</v>
      </c>
      <c r="S4450" t="str">
        <f t="shared" si="1039"/>
        <v>Great</v>
      </c>
      <c r="T4450" t="b">
        <f t="shared" si="1040"/>
        <v>1</v>
      </c>
      <c r="U4450" t="b">
        <f t="shared" si="1041"/>
        <v>1</v>
      </c>
      <c r="V4450" t="str">
        <f t="shared" si="1042"/>
        <v>Average Company</v>
      </c>
      <c r="W4450" t="str">
        <f t="shared" si="1043"/>
        <v>Don't Buy</v>
      </c>
      <c r="X4450" t="str">
        <f t="shared" si="1044"/>
        <v>Not Known</v>
      </c>
      <c r="Z4450" t="str">
        <f t="shared" si="1045"/>
        <v>None</v>
      </c>
      <c r="AB4450" t="str">
        <f t="shared" si="1046"/>
        <v>0</v>
      </c>
    </row>
    <row r="4451" spans="1:28" x14ac:dyDescent="0.3">
      <c r="A4451">
        <v>4449</v>
      </c>
      <c r="B4451" t="s">
        <v>8415</v>
      </c>
      <c r="C4451" t="str">
        <f t="shared" si="1033"/>
        <v>Long</v>
      </c>
      <c r="D4451">
        <v>4.2</v>
      </c>
      <c r="F4451" s="1">
        <f t="shared" si="1047"/>
        <v>4.2</v>
      </c>
      <c r="G4451" s="1">
        <f t="shared" si="1034"/>
        <v>4.2</v>
      </c>
      <c r="H4451">
        <f t="shared" si="1035"/>
        <v>4.2</v>
      </c>
      <c r="I4451" t="s">
        <v>8416</v>
      </c>
      <c r="J4451" t="s">
        <v>22</v>
      </c>
      <c r="K4451" t="s">
        <v>3789</v>
      </c>
      <c r="L4451" t="str">
        <f t="shared" si="1036"/>
        <v>Established</v>
      </c>
      <c r="N4451" s="2">
        <f t="shared" si="1037"/>
        <v>11</v>
      </c>
      <c r="O4451" t="s">
        <v>146</v>
      </c>
      <c r="P4451" t="s">
        <v>691</v>
      </c>
      <c r="Q4451" t="s">
        <v>117</v>
      </c>
      <c r="R4451" t="str">
        <f t="shared" si="1038"/>
        <v>Great</v>
      </c>
      <c r="S4451" t="str">
        <f t="shared" si="1039"/>
        <v>Great</v>
      </c>
      <c r="T4451" t="b">
        <f t="shared" si="1040"/>
        <v>1</v>
      </c>
      <c r="U4451" t="b">
        <f t="shared" si="1041"/>
        <v>1</v>
      </c>
      <c r="V4451" t="str">
        <f t="shared" si="1042"/>
        <v>Average Company</v>
      </c>
      <c r="W4451" t="str">
        <f t="shared" si="1043"/>
        <v>Don't Buy</v>
      </c>
      <c r="X4451" t="str">
        <f t="shared" si="1044"/>
        <v>Not Known</v>
      </c>
      <c r="Z4451" t="str">
        <f t="shared" si="1045"/>
        <v>None</v>
      </c>
      <c r="AB4451" t="str">
        <f t="shared" si="1046"/>
        <v>0</v>
      </c>
    </row>
    <row r="4452" spans="1:28" x14ac:dyDescent="0.3">
      <c r="A4452">
        <v>4450</v>
      </c>
      <c r="B4452" t="s">
        <v>8417</v>
      </c>
      <c r="C4452" t="str">
        <f t="shared" si="1033"/>
        <v>Long</v>
      </c>
      <c r="D4452">
        <v>4.2</v>
      </c>
      <c r="F4452" s="1">
        <f t="shared" si="1047"/>
        <v>4.2</v>
      </c>
      <c r="G4452" s="1">
        <f t="shared" si="1034"/>
        <v>4.2</v>
      </c>
      <c r="H4452">
        <f t="shared" si="1035"/>
        <v>4.2</v>
      </c>
      <c r="I4452" t="s">
        <v>8416</v>
      </c>
      <c r="J4452" t="s">
        <v>22</v>
      </c>
      <c r="K4452" t="s">
        <v>8418</v>
      </c>
      <c r="L4452" t="str">
        <f t="shared" si="1036"/>
        <v>Established</v>
      </c>
      <c r="N4452" s="2">
        <f t="shared" si="1037"/>
        <v>56</v>
      </c>
      <c r="O4452" t="s">
        <v>908</v>
      </c>
      <c r="P4452" t="s">
        <v>3223</v>
      </c>
      <c r="Q4452" t="s">
        <v>773</v>
      </c>
      <c r="R4452" t="str">
        <f t="shared" si="1038"/>
        <v>Great</v>
      </c>
      <c r="S4452" t="str">
        <f t="shared" si="1039"/>
        <v>Great</v>
      </c>
      <c r="T4452" t="b">
        <f t="shared" si="1040"/>
        <v>1</v>
      </c>
      <c r="U4452" t="b">
        <f t="shared" si="1041"/>
        <v>1</v>
      </c>
      <c r="V4452" t="str">
        <f t="shared" si="1042"/>
        <v>Top Company</v>
      </c>
      <c r="W4452" t="str">
        <f t="shared" si="1043"/>
        <v>Don't Buy</v>
      </c>
      <c r="X4452" t="str">
        <f t="shared" si="1044"/>
        <v>Not Known</v>
      </c>
      <c r="Z4452" t="str">
        <f t="shared" si="1045"/>
        <v>None</v>
      </c>
      <c r="AB4452" t="str">
        <f t="shared" si="1046"/>
        <v>0</v>
      </c>
    </row>
    <row r="4453" spans="1:28" x14ac:dyDescent="0.3">
      <c r="A4453">
        <v>4451</v>
      </c>
      <c r="B4453" t="s">
        <v>8419</v>
      </c>
      <c r="C4453" t="str">
        <f t="shared" si="1033"/>
        <v>Long</v>
      </c>
      <c r="D4453">
        <v>3.8</v>
      </c>
      <c r="F4453" s="1">
        <f t="shared" si="1047"/>
        <v>3.8</v>
      </c>
      <c r="G4453" s="1">
        <f t="shared" si="1034"/>
        <v>3.8</v>
      </c>
      <c r="H4453">
        <f t="shared" si="1035"/>
        <v>3.8</v>
      </c>
      <c r="I4453" t="s">
        <v>8416</v>
      </c>
      <c r="J4453" t="s">
        <v>22</v>
      </c>
      <c r="K4453" t="s">
        <v>8420</v>
      </c>
      <c r="L4453" t="str">
        <f t="shared" si="1036"/>
        <v>Established</v>
      </c>
      <c r="N4453" s="2">
        <f t="shared" si="1037"/>
        <v>23</v>
      </c>
      <c r="O4453" t="s">
        <v>230</v>
      </c>
      <c r="P4453" t="s">
        <v>691</v>
      </c>
      <c r="Q4453" t="s">
        <v>362</v>
      </c>
      <c r="R4453" t="str">
        <f t="shared" si="1038"/>
        <v>Average</v>
      </c>
      <c r="S4453" t="str">
        <f t="shared" si="1039"/>
        <v xml:space="preserve"> </v>
      </c>
      <c r="T4453" t="b">
        <f t="shared" si="1040"/>
        <v>0</v>
      </c>
      <c r="U4453" t="b">
        <f t="shared" si="1041"/>
        <v>1</v>
      </c>
      <c r="V4453" t="str">
        <f t="shared" si="1042"/>
        <v>Average Company</v>
      </c>
      <c r="W4453" t="str">
        <f t="shared" si="1043"/>
        <v>Don't Buy</v>
      </c>
      <c r="X4453" t="str">
        <f t="shared" si="1044"/>
        <v>Not Known</v>
      </c>
      <c r="Z4453" t="str">
        <f t="shared" si="1045"/>
        <v>None</v>
      </c>
      <c r="AB4453" t="str">
        <f t="shared" si="1046"/>
        <v>0</v>
      </c>
    </row>
    <row r="4454" spans="1:28" x14ac:dyDescent="0.3">
      <c r="A4454">
        <v>4452</v>
      </c>
      <c r="B4454" t="s">
        <v>8421</v>
      </c>
      <c r="C4454" t="str">
        <f t="shared" si="1033"/>
        <v>Long</v>
      </c>
      <c r="D4454">
        <v>3.1</v>
      </c>
      <c r="F4454" s="1" t="e">
        <f t="shared" si="1047"/>
        <v>#VALUE!</v>
      </c>
      <c r="G4454" s="1" t="e">
        <f t="shared" si="1034"/>
        <v>#VALUE!</v>
      </c>
      <c r="H4454" t="e">
        <f t="shared" si="1035"/>
        <v>#VALUE!</v>
      </c>
      <c r="I4454" t="s">
        <v>8416</v>
      </c>
      <c r="J4454" t="s">
        <v>8422</v>
      </c>
      <c r="L4454" t="e">
        <f t="shared" si="1036"/>
        <v>#VALUE!</v>
      </c>
      <c r="N4454" s="2" t="e">
        <f t="shared" si="1037"/>
        <v>#VALUE!</v>
      </c>
      <c r="Q4454" t="s">
        <v>19</v>
      </c>
      <c r="R4454" t="str">
        <f t="shared" si="1038"/>
        <v>Average</v>
      </c>
      <c r="S4454" t="str">
        <f t="shared" si="1039"/>
        <v xml:space="preserve"> </v>
      </c>
      <c r="T4454" t="e">
        <f t="shared" si="1040"/>
        <v>#VALUE!</v>
      </c>
      <c r="U4454" t="e">
        <f t="shared" si="1041"/>
        <v>#VALUE!</v>
      </c>
      <c r="V4454" t="e">
        <f t="shared" si="1042"/>
        <v>#VALUE!</v>
      </c>
      <c r="W4454" t="str">
        <f t="shared" si="1043"/>
        <v>Buy</v>
      </c>
      <c r="X4454" t="str">
        <f t="shared" si="1044"/>
        <v>Not Known</v>
      </c>
      <c r="Z4454" t="e">
        <f t="shared" si="1045"/>
        <v>#VALUE!</v>
      </c>
      <c r="AB4454" t="str">
        <f t="shared" si="1046"/>
        <v>500K</v>
      </c>
    </row>
    <row r="4455" spans="1:28" x14ac:dyDescent="0.3">
      <c r="A4455">
        <v>4453</v>
      </c>
      <c r="B4455" t="s">
        <v>8423</v>
      </c>
      <c r="C4455" t="str">
        <f t="shared" si="1033"/>
        <v>Long</v>
      </c>
      <c r="D4455">
        <v>4.2</v>
      </c>
      <c r="F4455" s="1">
        <f t="shared" si="1047"/>
        <v>4.2</v>
      </c>
      <c r="G4455" s="1">
        <f t="shared" si="1034"/>
        <v>4.2</v>
      </c>
      <c r="H4455">
        <f t="shared" si="1035"/>
        <v>4.2</v>
      </c>
      <c r="I4455" t="s">
        <v>8416</v>
      </c>
      <c r="J4455" t="s">
        <v>22</v>
      </c>
      <c r="K4455" t="s">
        <v>4155</v>
      </c>
      <c r="L4455" t="str">
        <f t="shared" si="1036"/>
        <v>Established</v>
      </c>
      <c r="N4455" s="2">
        <f t="shared" si="1037"/>
        <v>27</v>
      </c>
      <c r="O4455" t="s">
        <v>109</v>
      </c>
      <c r="P4455" t="s">
        <v>691</v>
      </c>
      <c r="Q4455" t="s">
        <v>105</v>
      </c>
      <c r="R4455" t="str">
        <f t="shared" si="1038"/>
        <v>Great</v>
      </c>
      <c r="S4455" t="str">
        <f t="shared" si="1039"/>
        <v>Great</v>
      </c>
      <c r="T4455" t="b">
        <f t="shared" si="1040"/>
        <v>1</v>
      </c>
      <c r="U4455" t="b">
        <f t="shared" si="1041"/>
        <v>1</v>
      </c>
      <c r="V4455" t="str">
        <f t="shared" si="1042"/>
        <v>Top Company</v>
      </c>
      <c r="W4455" t="str">
        <f t="shared" si="1043"/>
        <v>Don't Buy</v>
      </c>
      <c r="X4455" t="str">
        <f t="shared" si="1044"/>
        <v>Not Known</v>
      </c>
      <c r="Z4455" t="str">
        <f t="shared" si="1045"/>
        <v>None</v>
      </c>
      <c r="AB4455" t="str">
        <f t="shared" si="1046"/>
        <v>0</v>
      </c>
    </row>
    <row r="4456" spans="1:28" x14ac:dyDescent="0.3">
      <c r="A4456">
        <v>4454</v>
      </c>
      <c r="B4456" t="s">
        <v>8424</v>
      </c>
      <c r="C4456" t="str">
        <f t="shared" si="1033"/>
        <v>Long</v>
      </c>
      <c r="D4456">
        <v>3.7</v>
      </c>
      <c r="F4456" s="1">
        <f t="shared" si="1047"/>
        <v>3.7</v>
      </c>
      <c r="G4456" s="1">
        <f t="shared" si="1034"/>
        <v>3.7</v>
      </c>
      <c r="H4456">
        <f t="shared" si="1035"/>
        <v>3.7</v>
      </c>
      <c r="I4456" t="s">
        <v>8416</v>
      </c>
      <c r="J4456" t="s">
        <v>22</v>
      </c>
      <c r="K4456" t="s">
        <v>8425</v>
      </c>
      <c r="L4456" t="str">
        <f t="shared" si="1036"/>
        <v>Established</v>
      </c>
      <c r="N4456" s="2">
        <f t="shared" si="1037"/>
        <v>31</v>
      </c>
      <c r="O4456" t="s">
        <v>58</v>
      </c>
      <c r="P4456" t="s">
        <v>691</v>
      </c>
      <c r="Q4456" t="s">
        <v>80</v>
      </c>
      <c r="R4456" t="str">
        <f t="shared" si="1038"/>
        <v>Average</v>
      </c>
      <c r="S4456" t="str">
        <f t="shared" si="1039"/>
        <v xml:space="preserve"> </v>
      </c>
      <c r="T4456" t="b">
        <f t="shared" si="1040"/>
        <v>0</v>
      </c>
      <c r="U4456" t="b">
        <f t="shared" si="1041"/>
        <v>1</v>
      </c>
      <c r="V4456" t="str">
        <f t="shared" si="1042"/>
        <v>Average Company</v>
      </c>
      <c r="W4456" t="str">
        <f t="shared" si="1043"/>
        <v>Don't Buy</v>
      </c>
      <c r="X4456" t="str">
        <f t="shared" si="1044"/>
        <v>Not Known</v>
      </c>
      <c r="Z4456" t="str">
        <f t="shared" si="1045"/>
        <v>None</v>
      </c>
      <c r="AB4456" t="str">
        <f t="shared" si="1046"/>
        <v>0</v>
      </c>
    </row>
    <row r="4457" spans="1:28" x14ac:dyDescent="0.3">
      <c r="A4457">
        <v>4455</v>
      </c>
      <c r="B4457" t="s">
        <v>8426</v>
      </c>
      <c r="C4457" t="str">
        <f t="shared" si="1033"/>
        <v>Long</v>
      </c>
      <c r="D4457">
        <v>4</v>
      </c>
      <c r="F4457" s="1" t="e">
        <f t="shared" si="1047"/>
        <v>#VALUE!</v>
      </c>
      <c r="G4457" s="1" t="e">
        <f t="shared" si="1034"/>
        <v>#VALUE!</v>
      </c>
      <c r="H4457" t="e">
        <f t="shared" si="1035"/>
        <v>#VALUE!</v>
      </c>
      <c r="I4457" t="s">
        <v>8416</v>
      </c>
      <c r="J4457" t="s">
        <v>4294</v>
      </c>
      <c r="K4457" t="s">
        <v>683</v>
      </c>
      <c r="L4457" t="e">
        <f t="shared" si="1036"/>
        <v>#VALUE!</v>
      </c>
      <c r="N4457" s="2" t="e">
        <f t="shared" si="1037"/>
        <v>#VALUE!</v>
      </c>
      <c r="Q4457" t="s">
        <v>378</v>
      </c>
      <c r="R4457" t="str">
        <f t="shared" si="1038"/>
        <v>Average</v>
      </c>
      <c r="S4457" t="str">
        <f t="shared" si="1039"/>
        <v xml:space="preserve"> </v>
      </c>
      <c r="T4457" t="e">
        <f t="shared" si="1040"/>
        <v>#VALUE!</v>
      </c>
      <c r="U4457" t="e">
        <f t="shared" si="1041"/>
        <v>#VALUE!</v>
      </c>
      <c r="V4457" t="e">
        <f t="shared" si="1042"/>
        <v>#VALUE!</v>
      </c>
      <c r="W4457" t="str">
        <f t="shared" si="1043"/>
        <v>Don't Buy</v>
      </c>
      <c r="X4457" t="str">
        <f t="shared" si="1044"/>
        <v>Not Known</v>
      </c>
      <c r="Z4457" t="e">
        <f t="shared" si="1045"/>
        <v>#VALUE!</v>
      </c>
      <c r="AB4457" t="str">
        <f t="shared" si="1046"/>
        <v>0</v>
      </c>
    </row>
    <row r="4458" spans="1:28" x14ac:dyDescent="0.3">
      <c r="A4458">
        <v>4456</v>
      </c>
      <c r="B4458" t="s">
        <v>8427</v>
      </c>
      <c r="C4458" t="str">
        <f t="shared" si="1033"/>
        <v>Long</v>
      </c>
      <c r="D4458">
        <v>3.6</v>
      </c>
      <c r="F4458" s="1">
        <f t="shared" si="1047"/>
        <v>3.6</v>
      </c>
      <c r="G4458" s="1">
        <f t="shared" si="1034"/>
        <v>3.6</v>
      </c>
      <c r="H4458">
        <f t="shared" si="1035"/>
        <v>3.6</v>
      </c>
      <c r="I4458" t="s">
        <v>8416</v>
      </c>
      <c r="J4458" t="s">
        <v>22</v>
      </c>
      <c r="K4458" t="s">
        <v>8428</v>
      </c>
      <c r="L4458" t="str">
        <f t="shared" si="1036"/>
        <v>Established</v>
      </c>
      <c r="N4458" s="2">
        <f t="shared" si="1037"/>
        <v>10</v>
      </c>
      <c r="O4458" t="s">
        <v>234</v>
      </c>
      <c r="P4458" t="s">
        <v>2884</v>
      </c>
      <c r="Q4458" t="s">
        <v>295</v>
      </c>
      <c r="R4458" t="str">
        <f t="shared" si="1038"/>
        <v>Average</v>
      </c>
      <c r="S4458" t="str">
        <f t="shared" si="1039"/>
        <v xml:space="preserve"> </v>
      </c>
      <c r="T4458" t="b">
        <f t="shared" si="1040"/>
        <v>0</v>
      </c>
      <c r="U4458" t="b">
        <f t="shared" si="1041"/>
        <v>1</v>
      </c>
      <c r="V4458" t="str">
        <f t="shared" si="1042"/>
        <v>Average Company</v>
      </c>
      <c r="W4458" t="str">
        <f t="shared" si="1043"/>
        <v>Don't Buy</v>
      </c>
      <c r="X4458" t="str">
        <f t="shared" si="1044"/>
        <v>Not Known</v>
      </c>
      <c r="Z4458" t="str">
        <f t="shared" si="1045"/>
        <v>None</v>
      </c>
      <c r="AB4458" t="str">
        <f t="shared" si="1046"/>
        <v>0</v>
      </c>
    </row>
    <row r="4459" spans="1:28" x14ac:dyDescent="0.3">
      <c r="A4459">
        <v>4457</v>
      </c>
      <c r="B4459" t="s">
        <v>8429</v>
      </c>
      <c r="C4459" t="str">
        <f t="shared" si="1033"/>
        <v>Short</v>
      </c>
      <c r="D4459">
        <v>4.0999999999999996</v>
      </c>
      <c r="F4459" s="1">
        <f t="shared" si="1047"/>
        <v>4.0999999999999996</v>
      </c>
      <c r="G4459" s="1">
        <f t="shared" si="1034"/>
        <v>4.0999999999999996</v>
      </c>
      <c r="H4459">
        <f t="shared" si="1035"/>
        <v>4.0999999999999996</v>
      </c>
      <c r="I4459" t="s">
        <v>8416</v>
      </c>
      <c r="J4459" t="s">
        <v>22</v>
      </c>
      <c r="K4459" t="s">
        <v>8430</v>
      </c>
      <c r="L4459" t="str">
        <f t="shared" si="1036"/>
        <v>Established</v>
      </c>
      <c r="N4459" s="2">
        <f t="shared" si="1037"/>
        <v>23</v>
      </c>
      <c r="O4459" t="s">
        <v>230</v>
      </c>
      <c r="P4459" t="s">
        <v>1703</v>
      </c>
      <c r="Q4459" t="s">
        <v>605</v>
      </c>
      <c r="R4459" t="str">
        <f t="shared" si="1038"/>
        <v>Great</v>
      </c>
      <c r="S4459" t="str">
        <f t="shared" si="1039"/>
        <v>Great</v>
      </c>
      <c r="T4459" t="b">
        <f t="shared" si="1040"/>
        <v>1</v>
      </c>
      <c r="U4459" t="b">
        <f t="shared" si="1041"/>
        <v>1</v>
      </c>
      <c r="V4459" t="str">
        <f t="shared" si="1042"/>
        <v>Top Company</v>
      </c>
      <c r="W4459" t="str">
        <f t="shared" si="1043"/>
        <v>Don't Buy</v>
      </c>
      <c r="X4459" t="str">
        <f t="shared" si="1044"/>
        <v>Not Known</v>
      </c>
      <c r="Z4459" t="str">
        <f t="shared" si="1045"/>
        <v>None</v>
      </c>
      <c r="AB4459" t="str">
        <f t="shared" si="1046"/>
        <v>0</v>
      </c>
    </row>
    <row r="4460" spans="1:28" x14ac:dyDescent="0.3">
      <c r="A4460">
        <v>4458</v>
      </c>
      <c r="B4460" t="s">
        <v>8431</v>
      </c>
      <c r="C4460" t="str">
        <f t="shared" si="1033"/>
        <v>Long</v>
      </c>
      <c r="D4460">
        <v>4.4000000000000004</v>
      </c>
      <c r="F4460" s="1">
        <f t="shared" si="1047"/>
        <v>4.4000000000000004</v>
      </c>
      <c r="G4460" s="1">
        <f t="shared" si="1034"/>
        <v>4.4000000000000004</v>
      </c>
      <c r="H4460">
        <f t="shared" si="1035"/>
        <v>4.4000000000000004</v>
      </c>
      <c r="I4460" t="s">
        <v>8416</v>
      </c>
      <c r="J4460" t="s">
        <v>22</v>
      </c>
      <c r="K4460" t="s">
        <v>8432</v>
      </c>
      <c r="L4460" t="str">
        <f t="shared" si="1036"/>
        <v>Established</v>
      </c>
      <c r="N4460" s="2">
        <f t="shared" si="1037"/>
        <v>20</v>
      </c>
      <c r="O4460" t="s">
        <v>151</v>
      </c>
      <c r="P4460" t="s">
        <v>3614</v>
      </c>
      <c r="Q4460" t="s">
        <v>19</v>
      </c>
      <c r="R4460" t="str">
        <f t="shared" si="1038"/>
        <v>Great</v>
      </c>
      <c r="S4460" t="str">
        <f t="shared" si="1039"/>
        <v>Great</v>
      </c>
      <c r="T4460" t="b">
        <f t="shared" si="1040"/>
        <v>1</v>
      </c>
      <c r="U4460" t="b">
        <f t="shared" si="1041"/>
        <v>1</v>
      </c>
      <c r="V4460" t="str">
        <f t="shared" si="1042"/>
        <v>Average Company</v>
      </c>
      <c r="W4460" t="str">
        <f t="shared" si="1043"/>
        <v>Don't Buy</v>
      </c>
      <c r="X4460" t="str">
        <f t="shared" si="1044"/>
        <v>Not Known</v>
      </c>
      <c r="Z4460" t="str">
        <f t="shared" si="1045"/>
        <v>None</v>
      </c>
      <c r="AB4460" t="str">
        <f t="shared" si="1046"/>
        <v>1Million</v>
      </c>
    </row>
    <row r="4461" spans="1:28" x14ac:dyDescent="0.3">
      <c r="A4461">
        <v>4459</v>
      </c>
      <c r="B4461" t="s">
        <v>8433</v>
      </c>
      <c r="C4461" t="str">
        <f t="shared" si="1033"/>
        <v>Long</v>
      </c>
      <c r="D4461">
        <v>3.6</v>
      </c>
      <c r="F4461" s="1">
        <f t="shared" si="1047"/>
        <v>3.6</v>
      </c>
      <c r="G4461" s="1">
        <f t="shared" si="1034"/>
        <v>3.6</v>
      </c>
      <c r="H4461">
        <f t="shared" si="1035"/>
        <v>3.6</v>
      </c>
      <c r="I4461" t="s">
        <v>8416</v>
      </c>
      <c r="J4461" t="s">
        <v>22</v>
      </c>
      <c r="K4461" t="s">
        <v>1297</v>
      </c>
      <c r="L4461" t="str">
        <f t="shared" si="1036"/>
        <v>Established</v>
      </c>
      <c r="N4461" s="2">
        <f t="shared" si="1037"/>
        <v>44</v>
      </c>
      <c r="O4461" t="s">
        <v>96</v>
      </c>
      <c r="P4461" t="s">
        <v>1308</v>
      </c>
      <c r="Q4461" t="s">
        <v>105</v>
      </c>
      <c r="R4461" t="str">
        <f t="shared" si="1038"/>
        <v>Average</v>
      </c>
      <c r="S4461" t="str">
        <f t="shared" si="1039"/>
        <v xml:space="preserve"> </v>
      </c>
      <c r="T4461" t="b">
        <f t="shared" si="1040"/>
        <v>0</v>
      </c>
      <c r="U4461" t="b">
        <f t="shared" si="1041"/>
        <v>1</v>
      </c>
      <c r="V4461" t="str">
        <f t="shared" si="1042"/>
        <v>Average Company</v>
      </c>
      <c r="W4461" t="str">
        <f t="shared" si="1043"/>
        <v>Don't Buy</v>
      </c>
      <c r="X4461" t="str">
        <f t="shared" si="1044"/>
        <v>Not Known</v>
      </c>
      <c r="Z4461" t="str">
        <f t="shared" si="1045"/>
        <v>None</v>
      </c>
      <c r="AB4461" t="str">
        <f t="shared" si="1046"/>
        <v>0</v>
      </c>
    </row>
    <row r="4462" spans="1:28" x14ac:dyDescent="0.3">
      <c r="A4462">
        <v>4460</v>
      </c>
      <c r="B4462" t="s">
        <v>8434</v>
      </c>
      <c r="C4462" t="str">
        <f t="shared" si="1033"/>
        <v>Long</v>
      </c>
      <c r="D4462">
        <v>4.2</v>
      </c>
      <c r="F4462" s="1">
        <f t="shared" si="1047"/>
        <v>4.2</v>
      </c>
      <c r="G4462" s="1">
        <f t="shared" si="1034"/>
        <v>4.2</v>
      </c>
      <c r="H4462">
        <f t="shared" si="1035"/>
        <v>4.2</v>
      </c>
      <c r="I4462" t="s">
        <v>8416</v>
      </c>
      <c r="J4462" t="s">
        <v>22</v>
      </c>
      <c r="K4462" t="s">
        <v>3789</v>
      </c>
      <c r="L4462" t="str">
        <f t="shared" si="1036"/>
        <v>Established</v>
      </c>
      <c r="N4462" s="2">
        <f t="shared" si="1037"/>
        <v>20</v>
      </c>
      <c r="O4462" t="s">
        <v>151</v>
      </c>
      <c r="P4462" t="s">
        <v>691</v>
      </c>
      <c r="Q4462" t="s">
        <v>243</v>
      </c>
      <c r="R4462" t="str">
        <f t="shared" si="1038"/>
        <v>Great</v>
      </c>
      <c r="S4462" t="str">
        <f t="shared" si="1039"/>
        <v>Great</v>
      </c>
      <c r="T4462" t="b">
        <f t="shared" si="1040"/>
        <v>1</v>
      </c>
      <c r="U4462" t="b">
        <f t="shared" si="1041"/>
        <v>1</v>
      </c>
      <c r="V4462" t="str">
        <f t="shared" si="1042"/>
        <v>Average Company</v>
      </c>
      <c r="W4462" t="str">
        <f t="shared" si="1043"/>
        <v>Don't Buy</v>
      </c>
      <c r="X4462" t="str">
        <f t="shared" si="1044"/>
        <v>Not Known</v>
      </c>
      <c r="Z4462" t="str">
        <f t="shared" si="1045"/>
        <v>None</v>
      </c>
      <c r="AB4462" t="str">
        <f t="shared" si="1046"/>
        <v>0</v>
      </c>
    </row>
    <row r="4463" spans="1:28" x14ac:dyDescent="0.3">
      <c r="A4463">
        <v>4461</v>
      </c>
      <c r="B4463" t="s">
        <v>8435</v>
      </c>
      <c r="C4463" t="str">
        <f t="shared" si="1033"/>
        <v>Long</v>
      </c>
      <c r="D4463">
        <v>4.5</v>
      </c>
      <c r="F4463" s="1">
        <f t="shared" si="1047"/>
        <v>4.5</v>
      </c>
      <c r="G4463" s="1">
        <f t="shared" si="1034"/>
        <v>4.5</v>
      </c>
      <c r="H4463">
        <f t="shared" si="1035"/>
        <v>4.5</v>
      </c>
      <c r="I4463" t="s">
        <v>8416</v>
      </c>
      <c r="J4463" t="s">
        <v>22</v>
      </c>
      <c r="K4463" t="s">
        <v>8436</v>
      </c>
      <c r="L4463" t="str">
        <f t="shared" si="1036"/>
        <v>Established</v>
      </c>
      <c r="N4463" s="2">
        <f t="shared" si="1037"/>
        <v>26</v>
      </c>
      <c r="O4463" t="s">
        <v>126</v>
      </c>
      <c r="P4463" t="s">
        <v>1703</v>
      </c>
      <c r="Q4463" t="s">
        <v>378</v>
      </c>
      <c r="R4463" t="str">
        <f t="shared" si="1038"/>
        <v>Great</v>
      </c>
      <c r="S4463" t="str">
        <f t="shared" si="1039"/>
        <v>Great</v>
      </c>
      <c r="T4463" t="b">
        <f t="shared" si="1040"/>
        <v>1</v>
      </c>
      <c r="U4463" t="b">
        <f t="shared" si="1041"/>
        <v>1</v>
      </c>
      <c r="V4463" t="str">
        <f t="shared" si="1042"/>
        <v>Top Company</v>
      </c>
      <c r="W4463" t="str">
        <f t="shared" si="1043"/>
        <v>Don't Buy</v>
      </c>
      <c r="X4463" t="str">
        <f t="shared" si="1044"/>
        <v>Not Known</v>
      </c>
      <c r="Z4463" t="str">
        <f t="shared" si="1045"/>
        <v>None</v>
      </c>
      <c r="AB4463" t="str">
        <f t="shared" si="1046"/>
        <v>0</v>
      </c>
    </row>
    <row r="4464" spans="1:28" x14ac:dyDescent="0.3">
      <c r="A4464">
        <v>4462</v>
      </c>
      <c r="B4464" t="s">
        <v>8437</v>
      </c>
      <c r="C4464" t="str">
        <f t="shared" si="1033"/>
        <v>Long</v>
      </c>
      <c r="D4464">
        <v>3.9</v>
      </c>
      <c r="F4464" s="1">
        <f t="shared" si="1047"/>
        <v>3.9</v>
      </c>
      <c r="G4464" s="1">
        <f t="shared" si="1034"/>
        <v>3.9</v>
      </c>
      <c r="H4464">
        <f t="shared" si="1035"/>
        <v>3.9</v>
      </c>
      <c r="I4464" t="s">
        <v>8416</v>
      </c>
      <c r="J4464" t="s">
        <v>22</v>
      </c>
      <c r="K4464" t="s">
        <v>4971</v>
      </c>
      <c r="L4464" t="str">
        <f t="shared" si="1036"/>
        <v>Established</v>
      </c>
      <c r="N4464" s="2">
        <f t="shared" si="1037"/>
        <v>73</v>
      </c>
      <c r="O4464" t="s">
        <v>406</v>
      </c>
      <c r="P4464" t="s">
        <v>683</v>
      </c>
      <c r="Q4464" t="s">
        <v>105</v>
      </c>
      <c r="R4464" t="str">
        <f t="shared" si="1038"/>
        <v>Average</v>
      </c>
      <c r="S4464" t="str">
        <f t="shared" si="1039"/>
        <v xml:space="preserve"> </v>
      </c>
      <c r="T4464" t="b">
        <f t="shared" si="1040"/>
        <v>0</v>
      </c>
      <c r="U4464" t="b">
        <f t="shared" si="1041"/>
        <v>1</v>
      </c>
      <c r="V4464" t="str">
        <f t="shared" si="1042"/>
        <v>Average Company</v>
      </c>
      <c r="W4464" t="str">
        <f t="shared" si="1043"/>
        <v>Don't Buy</v>
      </c>
      <c r="X4464" t="str">
        <f t="shared" si="1044"/>
        <v>Not Known</v>
      </c>
      <c r="Z4464" t="str">
        <f t="shared" si="1045"/>
        <v>None</v>
      </c>
      <c r="AB4464" t="str">
        <f t="shared" si="1046"/>
        <v>0</v>
      </c>
    </row>
    <row r="4465" spans="1:28" x14ac:dyDescent="0.3">
      <c r="A4465">
        <v>4463</v>
      </c>
      <c r="B4465" t="s">
        <v>8438</v>
      </c>
      <c r="C4465" t="str">
        <f t="shared" si="1033"/>
        <v>Long</v>
      </c>
      <c r="D4465">
        <v>3.6</v>
      </c>
      <c r="F4465" s="1">
        <f t="shared" si="1047"/>
        <v>3.6</v>
      </c>
      <c r="G4465" s="1">
        <f t="shared" si="1034"/>
        <v>3.6</v>
      </c>
      <c r="H4465">
        <f t="shared" si="1035"/>
        <v>3.6</v>
      </c>
      <c r="I4465" t="s">
        <v>8416</v>
      </c>
      <c r="J4465" t="s">
        <v>22</v>
      </c>
      <c r="K4465" t="s">
        <v>8439</v>
      </c>
      <c r="L4465" t="str">
        <f t="shared" si="1036"/>
        <v>Established</v>
      </c>
      <c r="N4465" s="2">
        <f t="shared" si="1037"/>
        <v>27</v>
      </c>
      <c r="O4465" t="s">
        <v>109</v>
      </c>
      <c r="P4465" t="s">
        <v>683</v>
      </c>
      <c r="Q4465" t="s">
        <v>523</v>
      </c>
      <c r="R4465" t="str">
        <f t="shared" si="1038"/>
        <v>Average</v>
      </c>
      <c r="S4465" t="str">
        <f t="shared" si="1039"/>
        <v xml:space="preserve"> </v>
      </c>
      <c r="T4465" t="b">
        <f t="shared" si="1040"/>
        <v>0</v>
      </c>
      <c r="U4465" t="b">
        <f t="shared" si="1041"/>
        <v>1</v>
      </c>
      <c r="V4465" t="str">
        <f t="shared" si="1042"/>
        <v>Average Company</v>
      </c>
      <c r="W4465" t="str">
        <f t="shared" si="1043"/>
        <v>Don't Buy</v>
      </c>
      <c r="X4465" t="str">
        <f t="shared" si="1044"/>
        <v>Not Known</v>
      </c>
      <c r="Z4465" t="str">
        <f t="shared" si="1045"/>
        <v>None</v>
      </c>
      <c r="AB4465" t="str">
        <f t="shared" si="1046"/>
        <v>0</v>
      </c>
    </row>
    <row r="4466" spans="1:28" x14ac:dyDescent="0.3">
      <c r="A4466">
        <v>4464</v>
      </c>
      <c r="B4466" t="s">
        <v>8440</v>
      </c>
      <c r="C4466" t="str">
        <f t="shared" si="1033"/>
        <v>Long</v>
      </c>
      <c r="D4466">
        <v>3.9</v>
      </c>
      <c r="F4466" s="1">
        <f t="shared" si="1047"/>
        <v>3.9</v>
      </c>
      <c r="G4466" s="1">
        <f t="shared" si="1034"/>
        <v>3.9</v>
      </c>
      <c r="H4466">
        <f t="shared" si="1035"/>
        <v>3.9</v>
      </c>
      <c r="I4466" t="s">
        <v>8416</v>
      </c>
      <c r="J4466" t="s">
        <v>22</v>
      </c>
      <c r="K4466" t="s">
        <v>2222</v>
      </c>
      <c r="L4466" t="str">
        <f t="shared" si="1036"/>
        <v>Established</v>
      </c>
      <c r="N4466" s="2">
        <f t="shared" si="1037"/>
        <v>86</v>
      </c>
      <c r="O4466" t="s">
        <v>700</v>
      </c>
      <c r="P4466" t="s">
        <v>683</v>
      </c>
      <c r="Q4466" t="s">
        <v>773</v>
      </c>
      <c r="R4466" t="str">
        <f t="shared" si="1038"/>
        <v>Average</v>
      </c>
      <c r="S4466" t="str">
        <f t="shared" si="1039"/>
        <v xml:space="preserve"> </v>
      </c>
      <c r="T4466" t="b">
        <f t="shared" si="1040"/>
        <v>0</v>
      </c>
      <c r="U4466" t="b">
        <f t="shared" si="1041"/>
        <v>1</v>
      </c>
      <c r="V4466" t="str">
        <f t="shared" si="1042"/>
        <v>Average Company</v>
      </c>
      <c r="W4466" t="str">
        <f t="shared" si="1043"/>
        <v>Buy</v>
      </c>
      <c r="X4466" t="str">
        <f t="shared" si="1044"/>
        <v>Not Known</v>
      </c>
      <c r="Z4466" t="str">
        <f t="shared" si="1045"/>
        <v>None</v>
      </c>
      <c r="AB4466" t="str">
        <f t="shared" si="1046"/>
        <v>0</v>
      </c>
    </row>
    <row r="4467" spans="1:28" x14ac:dyDescent="0.3">
      <c r="A4467">
        <v>4465</v>
      </c>
      <c r="B4467" t="s">
        <v>8441</v>
      </c>
      <c r="C4467" t="str">
        <f t="shared" si="1033"/>
        <v>Long</v>
      </c>
      <c r="D4467">
        <v>3.4</v>
      </c>
      <c r="F4467" s="1">
        <f t="shared" si="1047"/>
        <v>3.4</v>
      </c>
      <c r="G4467" s="1">
        <f t="shared" si="1034"/>
        <v>3.4</v>
      </c>
      <c r="H4467">
        <f t="shared" si="1035"/>
        <v>3.4</v>
      </c>
      <c r="I4467" t="s">
        <v>8416</v>
      </c>
      <c r="J4467" t="s">
        <v>22</v>
      </c>
      <c r="K4467" t="s">
        <v>5731</v>
      </c>
      <c r="L4467" t="str">
        <f t="shared" si="1036"/>
        <v>Established</v>
      </c>
      <c r="N4467" s="2">
        <f t="shared" si="1037"/>
        <v>15</v>
      </c>
      <c r="O4467" t="s">
        <v>84</v>
      </c>
      <c r="P4467" t="s">
        <v>1308</v>
      </c>
      <c r="Q4467" t="s">
        <v>44</v>
      </c>
      <c r="R4467" t="str">
        <f t="shared" si="1038"/>
        <v>Average</v>
      </c>
      <c r="S4467" t="str">
        <f t="shared" si="1039"/>
        <v xml:space="preserve"> </v>
      </c>
      <c r="T4467" t="b">
        <f t="shared" si="1040"/>
        <v>0</v>
      </c>
      <c r="U4467" t="b">
        <f t="shared" si="1041"/>
        <v>0</v>
      </c>
      <c r="V4467" t="str">
        <f t="shared" si="1042"/>
        <v>Average Company</v>
      </c>
      <c r="W4467" t="str">
        <f t="shared" si="1043"/>
        <v>Don't Buy</v>
      </c>
      <c r="X4467" t="str">
        <f t="shared" si="1044"/>
        <v>Not Known</v>
      </c>
      <c r="Z4467" t="str">
        <f t="shared" si="1045"/>
        <v>None</v>
      </c>
      <c r="AB4467" t="str">
        <f t="shared" si="1046"/>
        <v>0</v>
      </c>
    </row>
    <row r="4468" spans="1:28" x14ac:dyDescent="0.3">
      <c r="A4468">
        <v>4466</v>
      </c>
      <c r="B4468" t="s">
        <v>4224</v>
      </c>
      <c r="C4468" t="str">
        <f t="shared" si="1033"/>
        <v>Long</v>
      </c>
      <c r="D4468">
        <v>4.2</v>
      </c>
      <c r="F4468" s="1">
        <f t="shared" si="1047"/>
        <v>4.2</v>
      </c>
      <c r="G4468" s="1">
        <f t="shared" si="1034"/>
        <v>4.2</v>
      </c>
      <c r="H4468">
        <f t="shared" si="1035"/>
        <v>4.2</v>
      </c>
      <c r="I4468" t="s">
        <v>8416</v>
      </c>
      <c r="J4468" t="s">
        <v>22</v>
      </c>
      <c r="K4468" t="s">
        <v>8442</v>
      </c>
      <c r="L4468" t="str">
        <f t="shared" si="1036"/>
        <v>Established</v>
      </c>
      <c r="N4468" s="2">
        <f t="shared" si="1037"/>
        <v>48</v>
      </c>
      <c r="O4468" t="s">
        <v>752</v>
      </c>
      <c r="P4468" t="s">
        <v>1308</v>
      </c>
      <c r="Q4468" t="s">
        <v>117</v>
      </c>
      <c r="R4468" t="str">
        <f t="shared" si="1038"/>
        <v>Great</v>
      </c>
      <c r="S4468" t="str">
        <f t="shared" si="1039"/>
        <v>Great</v>
      </c>
      <c r="T4468" t="b">
        <f t="shared" si="1040"/>
        <v>1</v>
      </c>
      <c r="U4468" t="b">
        <f t="shared" si="1041"/>
        <v>1</v>
      </c>
      <c r="V4468" t="str">
        <f t="shared" si="1042"/>
        <v>Top Company</v>
      </c>
      <c r="W4468" t="str">
        <f t="shared" si="1043"/>
        <v>Don't Buy</v>
      </c>
      <c r="X4468" t="str">
        <f t="shared" si="1044"/>
        <v>Not Known</v>
      </c>
      <c r="Z4468" t="str">
        <f t="shared" si="1045"/>
        <v>None</v>
      </c>
      <c r="AB4468" t="str">
        <f t="shared" si="1046"/>
        <v>0</v>
      </c>
    </row>
    <row r="4469" spans="1:28" x14ac:dyDescent="0.3">
      <c r="A4469">
        <v>4467</v>
      </c>
      <c r="B4469" t="s">
        <v>8443</v>
      </c>
      <c r="C4469" t="str">
        <f t="shared" si="1033"/>
        <v>Long</v>
      </c>
      <c r="D4469">
        <v>3.1</v>
      </c>
      <c r="F4469" s="1">
        <f t="shared" si="1047"/>
        <v>3.1</v>
      </c>
      <c r="G4469" s="1">
        <f t="shared" si="1034"/>
        <v>3.1</v>
      </c>
      <c r="H4469">
        <f t="shared" si="1035"/>
        <v>3.1</v>
      </c>
      <c r="I4469" t="s">
        <v>8416</v>
      </c>
      <c r="J4469" t="s">
        <v>22</v>
      </c>
      <c r="K4469" t="s">
        <v>3749</v>
      </c>
      <c r="L4469" t="str">
        <f t="shared" si="1036"/>
        <v>Established</v>
      </c>
      <c r="N4469" s="2">
        <f t="shared" si="1037"/>
        <v>41</v>
      </c>
      <c r="O4469" t="s">
        <v>39</v>
      </c>
      <c r="P4469" t="s">
        <v>1261</v>
      </c>
      <c r="Q4469" t="s">
        <v>50</v>
      </c>
      <c r="R4469" t="str">
        <f t="shared" si="1038"/>
        <v>Average</v>
      </c>
      <c r="S4469" t="str">
        <f t="shared" si="1039"/>
        <v xml:space="preserve"> </v>
      </c>
      <c r="T4469" t="b">
        <f t="shared" si="1040"/>
        <v>0</v>
      </c>
      <c r="U4469" t="b">
        <f t="shared" si="1041"/>
        <v>0</v>
      </c>
      <c r="V4469" t="str">
        <f t="shared" si="1042"/>
        <v>Average Company</v>
      </c>
      <c r="W4469" t="str">
        <f t="shared" si="1043"/>
        <v>Don't Buy</v>
      </c>
      <c r="X4469" t="str">
        <f t="shared" si="1044"/>
        <v>Not Known</v>
      </c>
      <c r="Z4469" t="str">
        <f t="shared" si="1045"/>
        <v>None</v>
      </c>
      <c r="AB4469" t="str">
        <f t="shared" si="1046"/>
        <v>0</v>
      </c>
    </row>
    <row r="4470" spans="1:28" x14ac:dyDescent="0.3">
      <c r="A4470">
        <v>4468</v>
      </c>
      <c r="B4470" t="s">
        <v>8444</v>
      </c>
      <c r="C4470" t="str">
        <f t="shared" si="1033"/>
        <v>Long</v>
      </c>
      <c r="D4470">
        <v>3.5</v>
      </c>
      <c r="F4470" s="1">
        <f t="shared" si="1047"/>
        <v>3.5</v>
      </c>
      <c r="G4470" s="1">
        <f t="shared" si="1034"/>
        <v>3.5</v>
      </c>
      <c r="H4470">
        <f t="shared" si="1035"/>
        <v>3.5</v>
      </c>
      <c r="I4470" t="s">
        <v>8416</v>
      </c>
      <c r="J4470" t="s">
        <v>22</v>
      </c>
      <c r="K4470" t="s">
        <v>3053</v>
      </c>
      <c r="L4470" t="str">
        <f t="shared" si="1036"/>
        <v>Established</v>
      </c>
      <c r="N4470" s="2">
        <f t="shared" si="1037"/>
        <v>26</v>
      </c>
      <c r="O4470" t="s">
        <v>126</v>
      </c>
      <c r="P4470" t="s">
        <v>683</v>
      </c>
      <c r="Q4470" t="s">
        <v>28</v>
      </c>
      <c r="R4470" t="str">
        <f t="shared" si="1038"/>
        <v>Average</v>
      </c>
      <c r="S4470" t="str">
        <f t="shared" si="1039"/>
        <v xml:space="preserve"> </v>
      </c>
      <c r="T4470" t="b">
        <f t="shared" si="1040"/>
        <v>0</v>
      </c>
      <c r="U4470" t="b">
        <f t="shared" si="1041"/>
        <v>0</v>
      </c>
      <c r="V4470" t="str">
        <f t="shared" si="1042"/>
        <v>Average Company</v>
      </c>
      <c r="W4470" t="str">
        <f t="shared" si="1043"/>
        <v>Don't Buy</v>
      </c>
      <c r="X4470" t="str">
        <f t="shared" si="1044"/>
        <v>Bombay Finance</v>
      </c>
      <c r="Z4470" t="str">
        <f t="shared" si="1045"/>
        <v>None</v>
      </c>
      <c r="AB4470" t="str">
        <f t="shared" si="1046"/>
        <v>500K</v>
      </c>
    </row>
    <row r="4471" spans="1:28" x14ac:dyDescent="0.3">
      <c r="A4471">
        <v>4469</v>
      </c>
      <c r="B4471" t="s">
        <v>8445</v>
      </c>
      <c r="C4471" t="str">
        <f t="shared" si="1033"/>
        <v>Long</v>
      </c>
      <c r="D4471">
        <v>4.2</v>
      </c>
      <c r="F4471" s="1">
        <f t="shared" si="1047"/>
        <v>4.2</v>
      </c>
      <c r="G4471" s="1">
        <f t="shared" si="1034"/>
        <v>4.2</v>
      </c>
      <c r="H4471">
        <f t="shared" si="1035"/>
        <v>4.2</v>
      </c>
      <c r="I4471" t="s">
        <v>8416</v>
      </c>
      <c r="J4471" t="s">
        <v>22</v>
      </c>
      <c r="K4471" t="s">
        <v>3216</v>
      </c>
      <c r="L4471" t="str">
        <f t="shared" si="1036"/>
        <v>Established</v>
      </c>
      <c r="N4471" s="2">
        <f t="shared" si="1037"/>
        <v>42</v>
      </c>
      <c r="O4471" t="s">
        <v>397</v>
      </c>
      <c r="P4471" t="s">
        <v>683</v>
      </c>
      <c r="Q4471" t="s">
        <v>243</v>
      </c>
      <c r="R4471" t="str">
        <f t="shared" si="1038"/>
        <v>Great</v>
      </c>
      <c r="S4471" t="str">
        <f t="shared" si="1039"/>
        <v>Great</v>
      </c>
      <c r="T4471" t="b">
        <f t="shared" si="1040"/>
        <v>1</v>
      </c>
      <c r="U4471" t="b">
        <f t="shared" si="1041"/>
        <v>1</v>
      </c>
      <c r="V4471" t="str">
        <f t="shared" si="1042"/>
        <v>Top Company</v>
      </c>
      <c r="W4471" t="str">
        <f t="shared" si="1043"/>
        <v>Don't Buy</v>
      </c>
      <c r="X4471" t="str">
        <f t="shared" si="1044"/>
        <v>Not Known</v>
      </c>
      <c r="Z4471" t="str">
        <f t="shared" si="1045"/>
        <v>None</v>
      </c>
      <c r="AB4471" t="str">
        <f t="shared" si="1046"/>
        <v>0</v>
      </c>
    </row>
    <row r="4472" spans="1:28" x14ac:dyDescent="0.3">
      <c r="A4472">
        <v>4470</v>
      </c>
      <c r="B4472" t="s">
        <v>8446</v>
      </c>
      <c r="C4472" t="str">
        <f t="shared" si="1033"/>
        <v>Long</v>
      </c>
      <c r="D4472">
        <v>3.8</v>
      </c>
      <c r="F4472" s="1">
        <f t="shared" si="1047"/>
        <v>3.8</v>
      </c>
      <c r="G4472" s="1">
        <f t="shared" si="1034"/>
        <v>3.8</v>
      </c>
      <c r="H4472">
        <f t="shared" si="1035"/>
        <v>3.8</v>
      </c>
      <c r="I4472" t="s">
        <v>8416</v>
      </c>
      <c r="J4472" t="s">
        <v>10</v>
      </c>
      <c r="K4472" t="s">
        <v>8447</v>
      </c>
      <c r="L4472" t="str">
        <f t="shared" si="1036"/>
        <v>Established</v>
      </c>
      <c r="N4472" s="2">
        <f t="shared" si="1037"/>
        <v>69</v>
      </c>
      <c r="O4472" t="s">
        <v>1402</v>
      </c>
      <c r="P4472" t="s">
        <v>474</v>
      </c>
      <c r="Q4472" t="s">
        <v>2970</v>
      </c>
      <c r="R4472" t="str">
        <f t="shared" si="1038"/>
        <v>Average</v>
      </c>
      <c r="S4472" t="str">
        <f t="shared" si="1039"/>
        <v xml:space="preserve"> </v>
      </c>
      <c r="T4472" t="b">
        <f t="shared" si="1040"/>
        <v>0</v>
      </c>
      <c r="U4472" t="b">
        <f t="shared" si="1041"/>
        <v>1</v>
      </c>
      <c r="V4472" t="str">
        <f t="shared" si="1042"/>
        <v>Average Company</v>
      </c>
      <c r="W4472" t="str">
        <f t="shared" si="1043"/>
        <v>Buy</v>
      </c>
      <c r="X4472" t="str">
        <f t="shared" si="1044"/>
        <v>Not Known</v>
      </c>
      <c r="Z4472" t="str">
        <f t="shared" si="1045"/>
        <v>None</v>
      </c>
      <c r="AB4472" t="str">
        <f t="shared" si="1046"/>
        <v>0</v>
      </c>
    </row>
    <row r="4473" spans="1:28" x14ac:dyDescent="0.3">
      <c r="A4473">
        <v>4471</v>
      </c>
      <c r="B4473" t="s">
        <v>8448</v>
      </c>
      <c r="C4473" t="str">
        <f t="shared" si="1033"/>
        <v>Short</v>
      </c>
      <c r="D4473">
        <v>4.4000000000000004</v>
      </c>
      <c r="F4473" s="1">
        <f t="shared" si="1047"/>
        <v>4.4000000000000004</v>
      </c>
      <c r="G4473" s="1">
        <f t="shared" si="1034"/>
        <v>4.4000000000000004</v>
      </c>
      <c r="H4473">
        <f t="shared" si="1035"/>
        <v>4.4000000000000004</v>
      </c>
      <c r="I4473" t="s">
        <v>8416</v>
      </c>
      <c r="J4473" t="s">
        <v>22</v>
      </c>
      <c r="K4473" t="s">
        <v>3364</v>
      </c>
      <c r="L4473" t="str">
        <f t="shared" si="1036"/>
        <v>Established</v>
      </c>
      <c r="N4473" s="2">
        <f t="shared" si="1037"/>
        <v>27</v>
      </c>
      <c r="O4473" t="s">
        <v>109</v>
      </c>
      <c r="P4473" t="s">
        <v>683</v>
      </c>
      <c r="Q4473" t="s">
        <v>362</v>
      </c>
      <c r="R4473" t="str">
        <f t="shared" si="1038"/>
        <v>Great</v>
      </c>
      <c r="S4473" t="str">
        <f t="shared" si="1039"/>
        <v>Great</v>
      </c>
      <c r="T4473" t="b">
        <f t="shared" si="1040"/>
        <v>1</v>
      </c>
      <c r="U4473" t="b">
        <f t="shared" si="1041"/>
        <v>1</v>
      </c>
      <c r="V4473" t="str">
        <f t="shared" si="1042"/>
        <v>Top Company</v>
      </c>
      <c r="W4473" t="str">
        <f t="shared" si="1043"/>
        <v>Don't Buy</v>
      </c>
      <c r="X4473" t="str">
        <f t="shared" si="1044"/>
        <v>Not Known</v>
      </c>
      <c r="Z4473" t="str">
        <f t="shared" si="1045"/>
        <v>None</v>
      </c>
      <c r="AB4473" t="str">
        <f t="shared" si="1046"/>
        <v>0</v>
      </c>
    </row>
    <row r="4474" spans="1:28" x14ac:dyDescent="0.3">
      <c r="A4474">
        <v>4472</v>
      </c>
      <c r="B4474" t="s">
        <v>8449</v>
      </c>
      <c r="C4474" t="str">
        <f t="shared" si="1033"/>
        <v>Short</v>
      </c>
      <c r="D4474">
        <v>3.6</v>
      </c>
      <c r="F4474" s="1">
        <f t="shared" si="1047"/>
        <v>3.6</v>
      </c>
      <c r="G4474" s="1">
        <f t="shared" si="1034"/>
        <v>3.6</v>
      </c>
      <c r="H4474">
        <f t="shared" si="1035"/>
        <v>3.6</v>
      </c>
      <c r="I4474" t="s">
        <v>8416</v>
      </c>
      <c r="J4474" t="s">
        <v>22</v>
      </c>
      <c r="K4474" t="s">
        <v>8450</v>
      </c>
      <c r="L4474" t="str">
        <f t="shared" si="1036"/>
        <v>Established</v>
      </c>
      <c r="N4474" s="2">
        <f t="shared" si="1037"/>
        <v>30</v>
      </c>
      <c r="O4474" t="s">
        <v>604</v>
      </c>
      <c r="P4474" t="s">
        <v>691</v>
      </c>
      <c r="Q4474" t="s">
        <v>28</v>
      </c>
      <c r="R4474" t="str">
        <f t="shared" si="1038"/>
        <v>Average</v>
      </c>
      <c r="S4474" t="str">
        <f t="shared" si="1039"/>
        <v xml:space="preserve"> </v>
      </c>
      <c r="T4474" t="b">
        <f t="shared" si="1040"/>
        <v>0</v>
      </c>
      <c r="U4474" t="b">
        <f t="shared" si="1041"/>
        <v>1</v>
      </c>
      <c r="V4474" t="str">
        <f t="shared" si="1042"/>
        <v>Average Company</v>
      </c>
      <c r="W4474" t="str">
        <f t="shared" si="1043"/>
        <v>Don't Buy</v>
      </c>
      <c r="X4474" t="str">
        <f t="shared" si="1044"/>
        <v>Not Known</v>
      </c>
      <c r="Z4474" t="str">
        <f t="shared" si="1045"/>
        <v>None</v>
      </c>
      <c r="AB4474" t="str">
        <f t="shared" si="1046"/>
        <v>500K</v>
      </c>
    </row>
    <row r="4475" spans="1:28" x14ac:dyDescent="0.3">
      <c r="A4475">
        <v>4473</v>
      </c>
      <c r="B4475" t="s">
        <v>8451</v>
      </c>
      <c r="C4475" t="str">
        <f t="shared" si="1033"/>
        <v>Short</v>
      </c>
      <c r="D4475">
        <v>3.5</v>
      </c>
      <c r="F4475" s="1">
        <f t="shared" si="1047"/>
        <v>3.5</v>
      </c>
      <c r="G4475" s="1">
        <f t="shared" si="1034"/>
        <v>3.5</v>
      </c>
      <c r="H4475">
        <f t="shared" si="1035"/>
        <v>3.5</v>
      </c>
      <c r="I4475" t="s">
        <v>8416</v>
      </c>
      <c r="J4475" t="s">
        <v>22</v>
      </c>
      <c r="K4475" t="s">
        <v>8452</v>
      </c>
      <c r="L4475" t="str">
        <f t="shared" si="1036"/>
        <v>Established</v>
      </c>
      <c r="N4475" s="2">
        <f t="shared" si="1037"/>
        <v>44</v>
      </c>
      <c r="O4475" t="s">
        <v>96</v>
      </c>
      <c r="P4475" t="s">
        <v>683</v>
      </c>
      <c r="Q4475" t="s">
        <v>424</v>
      </c>
      <c r="R4475" t="str">
        <f t="shared" si="1038"/>
        <v>Average</v>
      </c>
      <c r="S4475" t="str">
        <f t="shared" si="1039"/>
        <v xml:space="preserve"> </v>
      </c>
      <c r="T4475" t="b">
        <f t="shared" si="1040"/>
        <v>0</v>
      </c>
      <c r="U4475" t="b">
        <f t="shared" si="1041"/>
        <v>0</v>
      </c>
      <c r="V4475" t="str">
        <f t="shared" si="1042"/>
        <v>Average Company</v>
      </c>
      <c r="W4475" t="str">
        <f t="shared" si="1043"/>
        <v>Don't Buy</v>
      </c>
      <c r="X4475" t="str">
        <f t="shared" si="1044"/>
        <v>Not Known</v>
      </c>
      <c r="Z4475" t="str">
        <f t="shared" si="1045"/>
        <v>None</v>
      </c>
      <c r="AB4475" t="str">
        <f t="shared" si="1046"/>
        <v>0</v>
      </c>
    </row>
    <row r="4476" spans="1:28" x14ac:dyDescent="0.3">
      <c r="A4476">
        <v>4474</v>
      </c>
      <c r="B4476" t="s">
        <v>8453</v>
      </c>
      <c r="C4476" t="str">
        <f t="shared" si="1033"/>
        <v>Long</v>
      </c>
      <c r="D4476">
        <v>4</v>
      </c>
      <c r="F4476" s="1">
        <f t="shared" si="1047"/>
        <v>4</v>
      </c>
      <c r="G4476" s="1">
        <f t="shared" si="1034"/>
        <v>4</v>
      </c>
      <c r="H4476">
        <f t="shared" si="1035"/>
        <v>4</v>
      </c>
      <c r="I4476" t="s">
        <v>8416</v>
      </c>
      <c r="J4476" t="s">
        <v>22</v>
      </c>
      <c r="K4476" t="s">
        <v>8454</v>
      </c>
      <c r="L4476" t="str">
        <f t="shared" si="1036"/>
        <v>Established</v>
      </c>
      <c r="N4476" s="2">
        <f t="shared" si="1037"/>
        <v>24</v>
      </c>
      <c r="O4476" t="s">
        <v>185</v>
      </c>
      <c r="P4476" t="s">
        <v>691</v>
      </c>
      <c r="Q4476" t="s">
        <v>204</v>
      </c>
      <c r="R4476" t="str">
        <f t="shared" si="1038"/>
        <v>Average</v>
      </c>
      <c r="S4476" t="str">
        <f t="shared" si="1039"/>
        <v xml:space="preserve"> </v>
      </c>
      <c r="T4476" t="b">
        <f t="shared" si="1040"/>
        <v>0</v>
      </c>
      <c r="U4476" t="b">
        <f t="shared" si="1041"/>
        <v>1</v>
      </c>
      <c r="V4476" t="str">
        <f t="shared" si="1042"/>
        <v>Average Company</v>
      </c>
      <c r="W4476" t="str">
        <f t="shared" si="1043"/>
        <v>Don't Buy</v>
      </c>
      <c r="X4476" t="str">
        <f t="shared" si="1044"/>
        <v>Not Known</v>
      </c>
      <c r="Z4476" t="str">
        <f t="shared" si="1045"/>
        <v>None</v>
      </c>
      <c r="AB4476" t="str">
        <f t="shared" si="1046"/>
        <v>0</v>
      </c>
    </row>
    <row r="4477" spans="1:28" x14ac:dyDescent="0.3">
      <c r="A4477">
        <v>4475</v>
      </c>
      <c r="B4477" t="s">
        <v>8455</v>
      </c>
      <c r="C4477" t="str">
        <f t="shared" si="1033"/>
        <v>Long</v>
      </c>
      <c r="D4477">
        <v>4.2</v>
      </c>
      <c r="F4477" s="1">
        <f t="shared" si="1047"/>
        <v>4.2</v>
      </c>
      <c r="G4477" s="1">
        <f t="shared" si="1034"/>
        <v>4.2</v>
      </c>
      <c r="H4477">
        <f t="shared" si="1035"/>
        <v>4.2</v>
      </c>
      <c r="I4477" t="s">
        <v>8416</v>
      </c>
      <c r="J4477" t="s">
        <v>22</v>
      </c>
      <c r="K4477" t="s">
        <v>5191</v>
      </c>
      <c r="L4477" t="str">
        <f t="shared" si="1036"/>
        <v>Established</v>
      </c>
      <c r="N4477" s="2">
        <f t="shared" si="1037"/>
        <v>15</v>
      </c>
      <c r="O4477" t="s">
        <v>84</v>
      </c>
      <c r="P4477" t="s">
        <v>691</v>
      </c>
      <c r="Q4477" t="s">
        <v>315</v>
      </c>
      <c r="R4477" t="str">
        <f t="shared" si="1038"/>
        <v>Great</v>
      </c>
      <c r="S4477" t="str">
        <f t="shared" si="1039"/>
        <v>Great</v>
      </c>
      <c r="T4477" t="b">
        <f t="shared" si="1040"/>
        <v>1</v>
      </c>
      <c r="U4477" t="b">
        <f t="shared" si="1041"/>
        <v>1</v>
      </c>
      <c r="V4477" t="str">
        <f t="shared" si="1042"/>
        <v>Average Company</v>
      </c>
      <c r="W4477" t="str">
        <f t="shared" si="1043"/>
        <v>Don't Buy</v>
      </c>
      <c r="X4477" t="str">
        <f t="shared" si="1044"/>
        <v>Not Known</v>
      </c>
      <c r="Z4477" t="str">
        <f t="shared" si="1045"/>
        <v>None</v>
      </c>
      <c r="AB4477" t="str">
        <f t="shared" si="1046"/>
        <v>0</v>
      </c>
    </row>
    <row r="4478" spans="1:28" x14ac:dyDescent="0.3">
      <c r="A4478">
        <v>4476</v>
      </c>
      <c r="B4478" t="s">
        <v>8456</v>
      </c>
      <c r="C4478" t="str">
        <f t="shared" si="1033"/>
        <v>Long</v>
      </c>
      <c r="D4478">
        <v>3.6</v>
      </c>
      <c r="F4478" s="1">
        <f t="shared" si="1047"/>
        <v>3.6</v>
      </c>
      <c r="G4478" s="1">
        <f t="shared" si="1034"/>
        <v>3.6</v>
      </c>
      <c r="H4478">
        <f t="shared" si="1035"/>
        <v>3.6</v>
      </c>
      <c r="I4478" t="s">
        <v>8416</v>
      </c>
      <c r="J4478" t="s">
        <v>22</v>
      </c>
      <c r="K4478" t="s">
        <v>4049</v>
      </c>
      <c r="L4478" t="str">
        <f t="shared" si="1036"/>
        <v>Established</v>
      </c>
      <c r="N4478" s="2">
        <f t="shared" si="1037"/>
        <v>19</v>
      </c>
      <c r="O4478" t="s">
        <v>100</v>
      </c>
      <c r="P4478" t="s">
        <v>683</v>
      </c>
      <c r="Q4478" t="s">
        <v>186</v>
      </c>
      <c r="R4478" t="str">
        <f t="shared" si="1038"/>
        <v>Average</v>
      </c>
      <c r="S4478" t="str">
        <f t="shared" si="1039"/>
        <v xml:space="preserve"> </v>
      </c>
      <c r="T4478" t="b">
        <f t="shared" si="1040"/>
        <v>0</v>
      </c>
      <c r="U4478" t="b">
        <f t="shared" si="1041"/>
        <v>1</v>
      </c>
      <c r="V4478" t="str">
        <f t="shared" si="1042"/>
        <v>Average Company</v>
      </c>
      <c r="W4478" t="str">
        <f t="shared" si="1043"/>
        <v>Don't Buy</v>
      </c>
      <c r="X4478" t="str">
        <f t="shared" si="1044"/>
        <v>Not Known</v>
      </c>
      <c r="Z4478" t="str">
        <f t="shared" si="1045"/>
        <v>None</v>
      </c>
      <c r="AB4478" t="str">
        <f t="shared" si="1046"/>
        <v>0</v>
      </c>
    </row>
    <row r="4479" spans="1:28" x14ac:dyDescent="0.3">
      <c r="A4479">
        <v>4477</v>
      </c>
      <c r="B4479" t="s">
        <v>8457</v>
      </c>
      <c r="C4479" t="str">
        <f t="shared" si="1033"/>
        <v>Long</v>
      </c>
      <c r="D4479">
        <v>4.8</v>
      </c>
      <c r="F4479" s="1">
        <f t="shared" si="1047"/>
        <v>4.8</v>
      </c>
      <c r="G4479" s="1">
        <f t="shared" si="1034"/>
        <v>4.8</v>
      </c>
      <c r="H4479">
        <f t="shared" si="1035"/>
        <v>4.8</v>
      </c>
      <c r="I4479" t="s">
        <v>8416</v>
      </c>
      <c r="J4479" t="s">
        <v>22</v>
      </c>
      <c r="K4479" t="s">
        <v>6402</v>
      </c>
      <c r="L4479" t="str">
        <f t="shared" si="1036"/>
        <v>Established</v>
      </c>
      <c r="N4479" s="2">
        <f t="shared" si="1037"/>
        <v>15</v>
      </c>
      <c r="O4479" t="s">
        <v>84</v>
      </c>
      <c r="P4479" t="s">
        <v>1308</v>
      </c>
      <c r="Q4479" t="s">
        <v>4032</v>
      </c>
      <c r="R4479" t="str">
        <f t="shared" si="1038"/>
        <v>Great</v>
      </c>
      <c r="S4479" t="str">
        <f t="shared" si="1039"/>
        <v>Great</v>
      </c>
      <c r="T4479" t="b">
        <f t="shared" si="1040"/>
        <v>1</v>
      </c>
      <c r="U4479" t="b">
        <f t="shared" si="1041"/>
        <v>1</v>
      </c>
      <c r="V4479" t="str">
        <f t="shared" si="1042"/>
        <v>Average Company</v>
      </c>
      <c r="W4479" t="str">
        <f t="shared" si="1043"/>
        <v>Don't Buy</v>
      </c>
      <c r="X4479" t="str">
        <f t="shared" si="1044"/>
        <v>Not Known</v>
      </c>
      <c r="Z4479" t="str">
        <f t="shared" si="1045"/>
        <v>None</v>
      </c>
      <c r="AB4479" t="str">
        <f t="shared" si="1046"/>
        <v>0</v>
      </c>
    </row>
    <row r="4480" spans="1:28" x14ac:dyDescent="0.3">
      <c r="A4480">
        <v>4478</v>
      </c>
      <c r="B4480" t="s">
        <v>8458</v>
      </c>
      <c r="C4480" t="str">
        <f t="shared" si="1033"/>
        <v>Long</v>
      </c>
      <c r="D4480">
        <v>3.8</v>
      </c>
      <c r="F4480" s="1">
        <f t="shared" si="1047"/>
        <v>3.8</v>
      </c>
      <c r="G4480" s="1">
        <f t="shared" si="1034"/>
        <v>3.8</v>
      </c>
      <c r="H4480">
        <f t="shared" si="1035"/>
        <v>3.8</v>
      </c>
      <c r="I4480" t="s">
        <v>8416</v>
      </c>
      <c r="J4480" t="s">
        <v>22</v>
      </c>
      <c r="K4480" t="s">
        <v>1491</v>
      </c>
      <c r="L4480" t="str">
        <f t="shared" si="1036"/>
        <v>Established</v>
      </c>
      <c r="N4480" s="2">
        <f t="shared" si="1037"/>
        <v>42</v>
      </c>
      <c r="O4480" t="s">
        <v>397</v>
      </c>
      <c r="P4480" t="s">
        <v>147</v>
      </c>
      <c r="Q4480" t="s">
        <v>268</v>
      </c>
      <c r="R4480" t="str">
        <f t="shared" si="1038"/>
        <v>Average</v>
      </c>
      <c r="S4480" t="str">
        <f t="shared" si="1039"/>
        <v xml:space="preserve"> </v>
      </c>
      <c r="T4480" t="b">
        <f t="shared" si="1040"/>
        <v>0</v>
      </c>
      <c r="U4480" t="b">
        <f t="shared" si="1041"/>
        <v>1</v>
      </c>
      <c r="V4480" t="str">
        <f t="shared" si="1042"/>
        <v>Average Company</v>
      </c>
      <c r="W4480" t="str">
        <f t="shared" si="1043"/>
        <v>Don't Buy</v>
      </c>
      <c r="X4480" t="str">
        <f t="shared" si="1044"/>
        <v>Not Known</v>
      </c>
      <c r="Z4480" t="str">
        <f t="shared" si="1045"/>
        <v>None</v>
      </c>
      <c r="AB4480" t="str">
        <f t="shared" si="1046"/>
        <v>0</v>
      </c>
    </row>
    <row r="4481" spans="1:28" x14ac:dyDescent="0.3">
      <c r="A4481">
        <v>4479</v>
      </c>
      <c r="B4481" t="s">
        <v>8459</v>
      </c>
      <c r="C4481" t="str">
        <f t="shared" si="1033"/>
        <v>Long</v>
      </c>
      <c r="D4481">
        <v>3.4</v>
      </c>
      <c r="F4481" s="1">
        <f t="shared" si="1047"/>
        <v>3.4</v>
      </c>
      <c r="G4481" s="1">
        <f t="shared" si="1034"/>
        <v>3.4</v>
      </c>
      <c r="H4481">
        <f t="shared" si="1035"/>
        <v>3.4</v>
      </c>
      <c r="I4481" t="s">
        <v>8416</v>
      </c>
      <c r="J4481" t="s">
        <v>10</v>
      </c>
      <c r="K4481" t="s">
        <v>2337</v>
      </c>
      <c r="L4481" t="str">
        <f t="shared" si="1036"/>
        <v>Established</v>
      </c>
      <c r="N4481" s="2">
        <f t="shared" si="1037"/>
        <v>26</v>
      </c>
      <c r="O4481" t="s">
        <v>126</v>
      </c>
      <c r="P4481" t="s">
        <v>691</v>
      </c>
      <c r="Q4481" t="s">
        <v>28</v>
      </c>
      <c r="R4481" t="str">
        <f t="shared" si="1038"/>
        <v>Average</v>
      </c>
      <c r="S4481" t="str">
        <f t="shared" si="1039"/>
        <v xml:space="preserve"> </v>
      </c>
      <c r="T4481" t="b">
        <f t="shared" si="1040"/>
        <v>0</v>
      </c>
      <c r="U4481" t="b">
        <f t="shared" si="1041"/>
        <v>0</v>
      </c>
      <c r="V4481" t="str">
        <f t="shared" si="1042"/>
        <v>Average Company</v>
      </c>
      <c r="W4481" t="str">
        <f t="shared" si="1043"/>
        <v>Don't Buy</v>
      </c>
      <c r="X4481" t="str">
        <f t="shared" si="1044"/>
        <v>Bombay Finance</v>
      </c>
      <c r="Z4481" t="str">
        <f t="shared" si="1045"/>
        <v>None</v>
      </c>
      <c r="AB4481" t="str">
        <f t="shared" si="1046"/>
        <v>500K</v>
      </c>
    </row>
    <row r="4482" spans="1:28" x14ac:dyDescent="0.3">
      <c r="A4482">
        <v>4480</v>
      </c>
      <c r="B4482" t="s">
        <v>8460</v>
      </c>
      <c r="C4482" t="str">
        <f t="shared" si="1033"/>
        <v>Long</v>
      </c>
      <c r="D4482">
        <v>4.2</v>
      </c>
      <c r="F4482" s="1">
        <f t="shared" si="1047"/>
        <v>4.2</v>
      </c>
      <c r="G4482" s="1">
        <f t="shared" si="1034"/>
        <v>4.2</v>
      </c>
      <c r="H4482">
        <f t="shared" si="1035"/>
        <v>4.2</v>
      </c>
      <c r="I4482" t="s">
        <v>8416</v>
      </c>
      <c r="J4482" t="s">
        <v>22</v>
      </c>
      <c r="K4482" t="s">
        <v>6501</v>
      </c>
      <c r="L4482" t="str">
        <f t="shared" si="1036"/>
        <v>Established</v>
      </c>
      <c r="N4482" s="2">
        <f t="shared" si="1037"/>
        <v>18</v>
      </c>
      <c r="O4482" t="s">
        <v>200</v>
      </c>
      <c r="P4482" t="s">
        <v>1308</v>
      </c>
      <c r="Q4482" t="s">
        <v>315</v>
      </c>
      <c r="R4482" t="str">
        <f t="shared" si="1038"/>
        <v>Great</v>
      </c>
      <c r="S4482" t="str">
        <f t="shared" si="1039"/>
        <v>Great</v>
      </c>
      <c r="T4482" t="b">
        <f t="shared" si="1040"/>
        <v>1</v>
      </c>
      <c r="U4482" t="b">
        <f t="shared" si="1041"/>
        <v>1</v>
      </c>
      <c r="V4482" t="str">
        <f t="shared" si="1042"/>
        <v>Average Company</v>
      </c>
      <c r="W4482" t="str">
        <f t="shared" si="1043"/>
        <v>Buy</v>
      </c>
      <c r="X4482" t="str">
        <f t="shared" si="1044"/>
        <v>Not Known</v>
      </c>
      <c r="Z4482" t="str">
        <f t="shared" si="1045"/>
        <v>None</v>
      </c>
      <c r="AB4482" t="str">
        <f t="shared" si="1046"/>
        <v>0</v>
      </c>
    </row>
    <row r="4483" spans="1:28" x14ac:dyDescent="0.3">
      <c r="A4483">
        <v>4481</v>
      </c>
      <c r="B4483" t="s">
        <v>8461</v>
      </c>
      <c r="C4483" t="str">
        <f t="shared" ref="C4483:C4546" si="1048">IF(LEN(B4483)&gt;=10,"Long","Short")</f>
        <v>Long</v>
      </c>
      <c r="D4483">
        <v>4</v>
      </c>
      <c r="F4483" s="1">
        <f t="shared" si="1047"/>
        <v>4</v>
      </c>
      <c r="G4483" s="1">
        <f t="shared" ref="G4483:G4546" si="1049">IF(L4483="Startup",D4483+0.5,D4483)</f>
        <v>4</v>
      </c>
      <c r="H4483">
        <f t="shared" ref="H4483:H4546" si="1050">IF(L4483="Startup",D4483+0.1,D4483)</f>
        <v>4</v>
      </c>
      <c r="I4483" t="s">
        <v>8416</v>
      </c>
      <c r="J4483" t="s">
        <v>10</v>
      </c>
      <c r="K4483" t="s">
        <v>2496</v>
      </c>
      <c r="L4483" t="str">
        <f t="shared" ref="L4483:L4546" si="1051">IF(N4483&lt;10,"Startup","Established")</f>
        <v>Established</v>
      </c>
      <c r="N4483" s="2">
        <f t="shared" ref="N4483:N4546" si="1052">INT(LEFT(O4483,2))</f>
        <v>30</v>
      </c>
      <c r="O4483" t="s">
        <v>604</v>
      </c>
      <c r="P4483" t="s">
        <v>147</v>
      </c>
      <c r="Q4483" t="s">
        <v>105</v>
      </c>
      <c r="R4483" t="str">
        <f t="shared" ref="R4483:R4546" si="1053">IF(D4483&gt;4,"Great","Average")</f>
        <v>Average</v>
      </c>
      <c r="S4483" t="str">
        <f t="shared" ref="S4483:S4546" si="1054">IF(D4483&gt;4,"Great"," ")</f>
        <v xml:space="preserve"> </v>
      </c>
      <c r="T4483" t="b">
        <f t="shared" ref="T4483:T4546" si="1055">AND(D4483:D14441&gt;4,N4483:N14441&gt;10)</f>
        <v>0</v>
      </c>
      <c r="U4483" t="b">
        <f t="shared" ref="U4483:U4546" si="1056">OR(D4483&gt;3.5,N4483&lt;10)</f>
        <v>1</v>
      </c>
      <c r="V4483" t="str">
        <f t="shared" ref="V4483:V4546" si="1057">IF(AND(D4483&gt;4,N4483&gt;20),"Top Company","Average Company")</f>
        <v>Average Company</v>
      </c>
      <c r="W4483" t="str">
        <f t="shared" ref="W4483:W4546" si="1058">IF(OR(LEFT(B4483,1)="T",LEFT(B4483,1)="G"),"Buy","Don't Buy")</f>
        <v>Don't Buy</v>
      </c>
      <c r="X4483" t="str">
        <f t="shared" ref="X4483:X4546" si="1059">IF(IF(Q4483="Financial Services",ISNUMBER(SEARCH("Mumbai",K4483))),"Bombay Finance","Not Known")</f>
        <v>Not Known</v>
      </c>
      <c r="Z4483" t="str">
        <f t="shared" ref="Z4483:Z4546" si="1060">IF(AND(OR(ISNUMBER(SEARCH("Bangalore",K4483)),ISNUMBER(SEARCH("Bengaluru",K4483)),ISNUMBER(SEARCH("Chennai",K4483))),N4483&lt;10),"Silicon Valley Startups","None")</f>
        <v>None</v>
      </c>
      <c r="AB4483" t="str">
        <f t="shared" ref="AB4483:AB4546" si="1061">IF(AND(OR(Q4483="IT Services &amp; Consulting",Q4483="Financial Services"),D4483&gt;4),"1Million",IF(AND(OR(Q4483="IT Services &amp; Consulting",Q4483="Financial Services"),D4483&lt;=4),"500K",IF(AND(Q4483="Telecom / ISP",D4483&gt;4),"800K","0")))</f>
        <v>0</v>
      </c>
    </row>
    <row r="4484" spans="1:28" x14ac:dyDescent="0.3">
      <c r="A4484">
        <v>4482</v>
      </c>
      <c r="B4484" t="s">
        <v>8462</v>
      </c>
      <c r="C4484" t="str">
        <f t="shared" si="1048"/>
        <v>Long</v>
      </c>
      <c r="D4484">
        <v>3.6</v>
      </c>
      <c r="F4484" s="1">
        <f t="shared" si="1047"/>
        <v>3.6</v>
      </c>
      <c r="G4484" s="1">
        <f t="shared" si="1049"/>
        <v>3.6</v>
      </c>
      <c r="H4484">
        <f t="shared" si="1050"/>
        <v>3.6</v>
      </c>
      <c r="I4484" t="s">
        <v>8416</v>
      </c>
      <c r="J4484" t="s">
        <v>22</v>
      </c>
      <c r="K4484" t="s">
        <v>8463</v>
      </c>
      <c r="L4484" t="str">
        <f t="shared" si="1051"/>
        <v>Established</v>
      </c>
      <c r="N4484" s="2">
        <f t="shared" si="1052"/>
        <v>33</v>
      </c>
      <c r="O4484" t="s">
        <v>18</v>
      </c>
      <c r="P4484" t="s">
        <v>683</v>
      </c>
      <c r="Q4484" t="s">
        <v>732</v>
      </c>
      <c r="R4484" t="str">
        <f t="shared" si="1053"/>
        <v>Average</v>
      </c>
      <c r="S4484" t="str">
        <f t="shared" si="1054"/>
        <v xml:space="preserve"> </v>
      </c>
      <c r="T4484" t="b">
        <f t="shared" si="1055"/>
        <v>0</v>
      </c>
      <c r="U4484" t="b">
        <f t="shared" si="1056"/>
        <v>1</v>
      </c>
      <c r="V4484" t="str">
        <f t="shared" si="1057"/>
        <v>Average Company</v>
      </c>
      <c r="W4484" t="str">
        <f t="shared" si="1058"/>
        <v>Don't Buy</v>
      </c>
      <c r="X4484" t="str">
        <f t="shared" si="1059"/>
        <v>Not Known</v>
      </c>
      <c r="Z4484" t="str">
        <f t="shared" si="1060"/>
        <v>None</v>
      </c>
      <c r="AB4484" t="str">
        <f t="shared" si="1061"/>
        <v>0</v>
      </c>
    </row>
    <row r="4485" spans="1:28" x14ac:dyDescent="0.3">
      <c r="A4485">
        <v>4483</v>
      </c>
      <c r="B4485" t="s">
        <v>8464</v>
      </c>
      <c r="C4485" t="str">
        <f t="shared" si="1048"/>
        <v>Short</v>
      </c>
      <c r="D4485">
        <v>3.3</v>
      </c>
      <c r="F4485" s="1">
        <f t="shared" si="1047"/>
        <v>3.8</v>
      </c>
      <c r="G4485" s="1">
        <f t="shared" si="1049"/>
        <v>3.8</v>
      </c>
      <c r="H4485">
        <f t="shared" si="1050"/>
        <v>3.4</v>
      </c>
      <c r="I4485" t="s">
        <v>8416</v>
      </c>
      <c r="J4485" t="s">
        <v>22</v>
      </c>
      <c r="K4485" t="s">
        <v>6558</v>
      </c>
      <c r="L4485" t="str">
        <f t="shared" si="1051"/>
        <v>Startup</v>
      </c>
      <c r="N4485" s="2">
        <f t="shared" si="1052"/>
        <v>6</v>
      </c>
      <c r="O4485" t="s">
        <v>217</v>
      </c>
      <c r="P4485" t="s">
        <v>691</v>
      </c>
      <c r="Q4485" t="s">
        <v>605</v>
      </c>
      <c r="R4485" t="str">
        <f t="shared" si="1053"/>
        <v>Average</v>
      </c>
      <c r="S4485" t="str">
        <f t="shared" si="1054"/>
        <v xml:space="preserve"> </v>
      </c>
      <c r="T4485" t="b">
        <f t="shared" si="1055"/>
        <v>0</v>
      </c>
      <c r="U4485" t="b">
        <f t="shared" si="1056"/>
        <v>1</v>
      </c>
      <c r="V4485" t="str">
        <f t="shared" si="1057"/>
        <v>Average Company</v>
      </c>
      <c r="W4485" t="str">
        <f t="shared" si="1058"/>
        <v>Don't Buy</v>
      </c>
      <c r="X4485" t="str">
        <f t="shared" si="1059"/>
        <v>Not Known</v>
      </c>
      <c r="Z4485" t="str">
        <f t="shared" si="1060"/>
        <v>Silicon Valley Startups</v>
      </c>
      <c r="AB4485" t="str">
        <f t="shared" si="1061"/>
        <v>0</v>
      </c>
    </row>
    <row r="4486" spans="1:28" x14ac:dyDescent="0.3">
      <c r="A4486">
        <v>4484</v>
      </c>
      <c r="B4486" t="s">
        <v>8465</v>
      </c>
      <c r="C4486" t="str">
        <f t="shared" si="1048"/>
        <v>Long</v>
      </c>
      <c r="D4486">
        <v>3.7</v>
      </c>
      <c r="F4486" s="1">
        <f t="shared" si="1047"/>
        <v>3.7</v>
      </c>
      <c r="G4486" s="1">
        <f t="shared" si="1049"/>
        <v>3.7</v>
      </c>
      <c r="H4486">
        <f t="shared" si="1050"/>
        <v>3.7</v>
      </c>
      <c r="I4486" t="s">
        <v>8416</v>
      </c>
      <c r="J4486" t="s">
        <v>22</v>
      </c>
      <c r="K4486" t="s">
        <v>3419</v>
      </c>
      <c r="L4486" t="str">
        <f t="shared" si="1051"/>
        <v>Established</v>
      </c>
      <c r="N4486" s="2">
        <f t="shared" si="1052"/>
        <v>20</v>
      </c>
      <c r="O4486" t="s">
        <v>151</v>
      </c>
      <c r="P4486" t="s">
        <v>1308</v>
      </c>
      <c r="Q4486" t="s">
        <v>612</v>
      </c>
      <c r="R4486" t="str">
        <f t="shared" si="1053"/>
        <v>Average</v>
      </c>
      <c r="S4486" t="str">
        <f t="shared" si="1054"/>
        <v xml:space="preserve"> </v>
      </c>
      <c r="T4486" t="b">
        <f t="shared" si="1055"/>
        <v>0</v>
      </c>
      <c r="U4486" t="b">
        <f t="shared" si="1056"/>
        <v>1</v>
      </c>
      <c r="V4486" t="str">
        <f t="shared" si="1057"/>
        <v>Average Company</v>
      </c>
      <c r="W4486" t="str">
        <f t="shared" si="1058"/>
        <v>Don't Buy</v>
      </c>
      <c r="X4486" t="str">
        <f t="shared" si="1059"/>
        <v>Not Known</v>
      </c>
      <c r="Z4486" t="str">
        <f t="shared" si="1060"/>
        <v>None</v>
      </c>
      <c r="AB4486" t="str">
        <f t="shared" si="1061"/>
        <v>0</v>
      </c>
    </row>
    <row r="4487" spans="1:28" x14ac:dyDescent="0.3">
      <c r="A4487">
        <v>4485</v>
      </c>
      <c r="B4487" t="s">
        <v>8466</v>
      </c>
      <c r="C4487" t="str">
        <f t="shared" si="1048"/>
        <v>Long</v>
      </c>
      <c r="D4487">
        <v>3.1</v>
      </c>
      <c r="F4487" s="1">
        <f t="shared" si="1047"/>
        <v>3.1</v>
      </c>
      <c r="G4487" s="1">
        <f t="shared" si="1049"/>
        <v>3.1</v>
      </c>
      <c r="H4487">
        <f t="shared" si="1050"/>
        <v>3.1</v>
      </c>
      <c r="I4487" t="s">
        <v>8416</v>
      </c>
      <c r="J4487" t="s">
        <v>22</v>
      </c>
      <c r="K4487" t="s">
        <v>2337</v>
      </c>
      <c r="L4487" t="str">
        <f t="shared" si="1051"/>
        <v>Established</v>
      </c>
      <c r="N4487" s="2">
        <f t="shared" si="1052"/>
        <v>10</v>
      </c>
      <c r="O4487" t="s">
        <v>234</v>
      </c>
      <c r="P4487" t="s">
        <v>691</v>
      </c>
      <c r="Q4487" t="s">
        <v>44</v>
      </c>
      <c r="R4487" t="str">
        <f t="shared" si="1053"/>
        <v>Average</v>
      </c>
      <c r="S4487" t="str">
        <f t="shared" si="1054"/>
        <v xml:space="preserve"> </v>
      </c>
      <c r="T4487" t="b">
        <f t="shared" si="1055"/>
        <v>0</v>
      </c>
      <c r="U4487" t="b">
        <f t="shared" si="1056"/>
        <v>0</v>
      </c>
      <c r="V4487" t="str">
        <f t="shared" si="1057"/>
        <v>Average Company</v>
      </c>
      <c r="W4487" t="str">
        <f t="shared" si="1058"/>
        <v>Don't Buy</v>
      </c>
      <c r="X4487" t="str">
        <f t="shared" si="1059"/>
        <v>Not Known</v>
      </c>
      <c r="Z4487" t="str">
        <f t="shared" si="1060"/>
        <v>None</v>
      </c>
      <c r="AB4487" t="str">
        <f t="shared" si="1061"/>
        <v>0</v>
      </c>
    </row>
    <row r="4488" spans="1:28" x14ac:dyDescent="0.3">
      <c r="A4488">
        <v>4486</v>
      </c>
      <c r="B4488" t="s">
        <v>8467</v>
      </c>
      <c r="C4488" t="str">
        <f t="shared" si="1048"/>
        <v>Long</v>
      </c>
      <c r="D4488">
        <v>3.9</v>
      </c>
      <c r="F4488" s="1">
        <f t="shared" si="1047"/>
        <v>3.9</v>
      </c>
      <c r="G4488" s="1">
        <f t="shared" si="1049"/>
        <v>3.9</v>
      </c>
      <c r="H4488">
        <f t="shared" si="1050"/>
        <v>3.9</v>
      </c>
      <c r="I4488" t="s">
        <v>8416</v>
      </c>
      <c r="J4488" t="s">
        <v>22</v>
      </c>
      <c r="K4488" t="s">
        <v>8468</v>
      </c>
      <c r="L4488" t="str">
        <f t="shared" si="1051"/>
        <v>Established</v>
      </c>
      <c r="N4488" s="2">
        <f t="shared" si="1052"/>
        <v>15</v>
      </c>
      <c r="O4488" t="s">
        <v>84</v>
      </c>
      <c r="P4488" t="s">
        <v>1261</v>
      </c>
      <c r="Q4488" t="s">
        <v>773</v>
      </c>
      <c r="R4488" t="str">
        <f t="shared" si="1053"/>
        <v>Average</v>
      </c>
      <c r="S4488" t="str">
        <f t="shared" si="1054"/>
        <v xml:space="preserve"> </v>
      </c>
      <c r="T4488" t="b">
        <f t="shared" si="1055"/>
        <v>0</v>
      </c>
      <c r="U4488" t="b">
        <f t="shared" si="1056"/>
        <v>1</v>
      </c>
      <c r="V4488" t="str">
        <f t="shared" si="1057"/>
        <v>Average Company</v>
      </c>
      <c r="W4488" t="str">
        <f t="shared" si="1058"/>
        <v>Don't Buy</v>
      </c>
      <c r="X4488" t="str">
        <f t="shared" si="1059"/>
        <v>Not Known</v>
      </c>
      <c r="Z4488" t="str">
        <f t="shared" si="1060"/>
        <v>None</v>
      </c>
      <c r="AB4488" t="str">
        <f t="shared" si="1061"/>
        <v>0</v>
      </c>
    </row>
    <row r="4489" spans="1:28" x14ac:dyDescent="0.3">
      <c r="A4489">
        <v>4487</v>
      </c>
      <c r="B4489" t="s">
        <v>8469</v>
      </c>
      <c r="C4489" t="str">
        <f t="shared" si="1048"/>
        <v>Long</v>
      </c>
      <c r="D4489">
        <v>4.7</v>
      </c>
      <c r="F4489" s="1">
        <f t="shared" si="1047"/>
        <v>4.7</v>
      </c>
      <c r="G4489" s="1">
        <f t="shared" si="1049"/>
        <v>4.7</v>
      </c>
      <c r="H4489">
        <f t="shared" si="1050"/>
        <v>4.7</v>
      </c>
      <c r="I4489" t="s">
        <v>8416</v>
      </c>
      <c r="J4489" t="s">
        <v>22</v>
      </c>
      <c r="K4489" t="s">
        <v>8470</v>
      </c>
      <c r="L4489" t="str">
        <f t="shared" si="1051"/>
        <v>Established</v>
      </c>
      <c r="N4489" s="2">
        <f t="shared" si="1052"/>
        <v>10</v>
      </c>
      <c r="O4489" t="s">
        <v>234</v>
      </c>
      <c r="P4489" t="s">
        <v>1308</v>
      </c>
      <c r="Q4489" t="s">
        <v>19</v>
      </c>
      <c r="R4489" t="str">
        <f t="shared" si="1053"/>
        <v>Great</v>
      </c>
      <c r="S4489" t="str">
        <f t="shared" si="1054"/>
        <v>Great</v>
      </c>
      <c r="T4489" t="b">
        <f t="shared" si="1055"/>
        <v>0</v>
      </c>
      <c r="U4489" t="b">
        <f t="shared" si="1056"/>
        <v>1</v>
      </c>
      <c r="V4489" t="str">
        <f t="shared" si="1057"/>
        <v>Average Company</v>
      </c>
      <c r="W4489" t="str">
        <f t="shared" si="1058"/>
        <v>Don't Buy</v>
      </c>
      <c r="X4489" t="str">
        <f t="shared" si="1059"/>
        <v>Not Known</v>
      </c>
      <c r="Z4489" t="str">
        <f t="shared" si="1060"/>
        <v>None</v>
      </c>
      <c r="AB4489" t="str">
        <f t="shared" si="1061"/>
        <v>1Million</v>
      </c>
    </row>
    <row r="4490" spans="1:28" x14ac:dyDescent="0.3">
      <c r="A4490">
        <v>4488</v>
      </c>
      <c r="B4490" t="s">
        <v>8471</v>
      </c>
      <c r="C4490" t="str">
        <f t="shared" si="1048"/>
        <v>Long</v>
      </c>
      <c r="D4490">
        <v>4.4000000000000004</v>
      </c>
      <c r="F4490" s="1" t="e">
        <f t="shared" si="1047"/>
        <v>#VALUE!</v>
      </c>
      <c r="G4490" s="1" t="e">
        <f t="shared" si="1049"/>
        <v>#VALUE!</v>
      </c>
      <c r="H4490" t="e">
        <f t="shared" si="1050"/>
        <v>#VALUE!</v>
      </c>
      <c r="I4490" t="s">
        <v>8416</v>
      </c>
      <c r="J4490" t="s">
        <v>7008</v>
      </c>
      <c r="K4490" t="s">
        <v>147</v>
      </c>
      <c r="L4490" t="e">
        <f t="shared" si="1051"/>
        <v>#VALUE!</v>
      </c>
      <c r="N4490" s="2" t="e">
        <f t="shared" si="1052"/>
        <v>#VALUE!</v>
      </c>
      <c r="Q4490" t="s">
        <v>2258</v>
      </c>
      <c r="R4490" t="str">
        <f t="shared" si="1053"/>
        <v>Great</v>
      </c>
      <c r="S4490" t="str">
        <f t="shared" si="1054"/>
        <v>Great</v>
      </c>
      <c r="T4490" t="e">
        <f t="shared" si="1055"/>
        <v>#VALUE!</v>
      </c>
      <c r="U4490" t="e">
        <f t="shared" si="1056"/>
        <v>#VALUE!</v>
      </c>
      <c r="V4490" t="e">
        <f t="shared" si="1057"/>
        <v>#VALUE!</v>
      </c>
      <c r="W4490" t="str">
        <f t="shared" si="1058"/>
        <v>Don't Buy</v>
      </c>
      <c r="X4490" t="str">
        <f t="shared" si="1059"/>
        <v>Not Known</v>
      </c>
      <c r="Z4490" t="e">
        <f t="shared" si="1060"/>
        <v>#VALUE!</v>
      </c>
      <c r="AB4490" t="str">
        <f t="shared" si="1061"/>
        <v>0</v>
      </c>
    </row>
    <row r="4491" spans="1:28" x14ac:dyDescent="0.3">
      <c r="A4491">
        <v>4489</v>
      </c>
      <c r="B4491" t="s">
        <v>8472</v>
      </c>
      <c r="C4491" t="str">
        <f t="shared" si="1048"/>
        <v>Long</v>
      </c>
      <c r="D4491">
        <v>4.0999999999999996</v>
      </c>
      <c r="F4491" s="1">
        <f t="shared" si="1047"/>
        <v>4.5999999999999996</v>
      </c>
      <c r="G4491" s="1">
        <f t="shared" si="1049"/>
        <v>4.5999999999999996</v>
      </c>
      <c r="H4491">
        <f t="shared" si="1050"/>
        <v>4.1999999999999993</v>
      </c>
      <c r="I4491" t="s">
        <v>8416</v>
      </c>
      <c r="J4491" t="s">
        <v>3380</v>
      </c>
      <c r="K4491" t="s">
        <v>8473</v>
      </c>
      <c r="L4491" t="str">
        <f t="shared" si="1051"/>
        <v>Startup</v>
      </c>
      <c r="N4491" s="2">
        <f t="shared" si="1052"/>
        <v>6</v>
      </c>
      <c r="O4491" t="s">
        <v>217</v>
      </c>
      <c r="P4491" t="s">
        <v>147</v>
      </c>
      <c r="Q4491" t="s">
        <v>362</v>
      </c>
      <c r="R4491" t="str">
        <f t="shared" si="1053"/>
        <v>Great</v>
      </c>
      <c r="S4491" t="str">
        <f t="shared" si="1054"/>
        <v>Great</v>
      </c>
      <c r="T4491" t="b">
        <f t="shared" si="1055"/>
        <v>0</v>
      </c>
      <c r="U4491" t="b">
        <f t="shared" si="1056"/>
        <v>1</v>
      </c>
      <c r="V4491" t="str">
        <f t="shared" si="1057"/>
        <v>Average Company</v>
      </c>
      <c r="W4491" t="str">
        <f t="shared" si="1058"/>
        <v>Don't Buy</v>
      </c>
      <c r="X4491" t="str">
        <f t="shared" si="1059"/>
        <v>Not Known</v>
      </c>
      <c r="Z4491" t="str">
        <f t="shared" si="1060"/>
        <v>None</v>
      </c>
      <c r="AB4491" t="str">
        <f t="shared" si="1061"/>
        <v>0</v>
      </c>
    </row>
    <row r="4492" spans="1:28" x14ac:dyDescent="0.3">
      <c r="A4492">
        <v>4490</v>
      </c>
      <c r="B4492" t="s">
        <v>8474</v>
      </c>
      <c r="C4492" t="str">
        <f t="shared" si="1048"/>
        <v>Long</v>
      </c>
      <c r="D4492">
        <v>4.0999999999999996</v>
      </c>
      <c r="F4492" s="1">
        <f t="shared" si="1047"/>
        <v>4.0999999999999996</v>
      </c>
      <c r="G4492" s="1">
        <f t="shared" si="1049"/>
        <v>4.0999999999999996</v>
      </c>
      <c r="H4492">
        <f t="shared" si="1050"/>
        <v>4.0999999999999996</v>
      </c>
      <c r="I4492" t="s">
        <v>5589</v>
      </c>
      <c r="J4492" t="s">
        <v>10</v>
      </c>
      <c r="K4492" t="s">
        <v>4361</v>
      </c>
      <c r="L4492" t="str">
        <f t="shared" si="1051"/>
        <v>Established</v>
      </c>
      <c r="N4492" s="2">
        <f t="shared" si="1052"/>
        <v>10</v>
      </c>
      <c r="O4492" t="s">
        <v>1942</v>
      </c>
      <c r="P4492" t="s">
        <v>75</v>
      </c>
      <c r="Q4492" t="s">
        <v>773</v>
      </c>
      <c r="R4492" t="str">
        <f t="shared" si="1053"/>
        <v>Great</v>
      </c>
      <c r="S4492" t="str">
        <f t="shared" si="1054"/>
        <v>Great</v>
      </c>
      <c r="T4492" t="b">
        <f t="shared" si="1055"/>
        <v>0</v>
      </c>
      <c r="U4492" t="b">
        <f t="shared" si="1056"/>
        <v>1</v>
      </c>
      <c r="V4492" t="str">
        <f t="shared" si="1057"/>
        <v>Average Company</v>
      </c>
      <c r="W4492" t="str">
        <f t="shared" si="1058"/>
        <v>Don't Buy</v>
      </c>
      <c r="X4492" t="str">
        <f t="shared" si="1059"/>
        <v>Not Known</v>
      </c>
      <c r="Z4492" t="str">
        <f t="shared" si="1060"/>
        <v>None</v>
      </c>
      <c r="AB4492" t="str">
        <f t="shared" si="1061"/>
        <v>0</v>
      </c>
    </row>
    <row r="4493" spans="1:28" x14ac:dyDescent="0.3">
      <c r="A4493">
        <v>4491</v>
      </c>
      <c r="B4493" t="s">
        <v>8475</v>
      </c>
      <c r="C4493" t="str">
        <f t="shared" si="1048"/>
        <v>Long</v>
      </c>
      <c r="D4493">
        <v>4</v>
      </c>
      <c r="F4493" s="1">
        <f t="shared" si="1047"/>
        <v>4</v>
      </c>
      <c r="G4493" s="1">
        <f t="shared" si="1049"/>
        <v>4</v>
      </c>
      <c r="H4493">
        <f t="shared" si="1050"/>
        <v>4</v>
      </c>
      <c r="I4493" t="s">
        <v>7431</v>
      </c>
      <c r="J4493" t="s">
        <v>22</v>
      </c>
      <c r="K4493" t="s">
        <v>8476</v>
      </c>
      <c r="L4493" t="str">
        <f t="shared" si="1051"/>
        <v>Established</v>
      </c>
      <c r="N4493" s="2">
        <f t="shared" si="1052"/>
        <v>55</v>
      </c>
      <c r="O4493" t="s">
        <v>43</v>
      </c>
      <c r="P4493" t="s">
        <v>691</v>
      </c>
      <c r="Q4493" t="s">
        <v>44</v>
      </c>
      <c r="R4493" t="str">
        <f t="shared" si="1053"/>
        <v>Average</v>
      </c>
      <c r="S4493" t="str">
        <f t="shared" si="1054"/>
        <v xml:space="preserve"> </v>
      </c>
      <c r="T4493" t="b">
        <f t="shared" si="1055"/>
        <v>0</v>
      </c>
      <c r="U4493" t="b">
        <f t="shared" si="1056"/>
        <v>1</v>
      </c>
      <c r="V4493" t="str">
        <f t="shared" si="1057"/>
        <v>Average Company</v>
      </c>
      <c r="W4493" t="str">
        <f t="shared" si="1058"/>
        <v>Don't Buy</v>
      </c>
      <c r="X4493" t="str">
        <f t="shared" si="1059"/>
        <v>Not Known</v>
      </c>
      <c r="Z4493" t="str">
        <f t="shared" si="1060"/>
        <v>None</v>
      </c>
      <c r="AB4493" t="str">
        <f t="shared" si="1061"/>
        <v>0</v>
      </c>
    </row>
    <row r="4494" spans="1:28" x14ac:dyDescent="0.3">
      <c r="A4494">
        <v>4492</v>
      </c>
      <c r="B4494" t="s">
        <v>8477</v>
      </c>
      <c r="C4494" t="str">
        <f t="shared" si="1048"/>
        <v>Short</v>
      </c>
      <c r="D4494">
        <v>4.4000000000000004</v>
      </c>
      <c r="F4494" s="1">
        <f t="shared" si="1047"/>
        <v>4.9000000000000004</v>
      </c>
      <c r="G4494" s="1">
        <f t="shared" si="1049"/>
        <v>4.9000000000000004</v>
      </c>
      <c r="H4494">
        <f t="shared" si="1050"/>
        <v>4.5</v>
      </c>
      <c r="I4494" t="s">
        <v>8096</v>
      </c>
      <c r="J4494" t="s">
        <v>22</v>
      </c>
      <c r="K4494" t="s">
        <v>4129</v>
      </c>
      <c r="L4494" t="str">
        <f t="shared" si="1051"/>
        <v>Startup</v>
      </c>
      <c r="N4494" s="2">
        <f t="shared" si="1052"/>
        <v>7</v>
      </c>
      <c r="O4494" t="s">
        <v>318</v>
      </c>
      <c r="P4494" t="s">
        <v>147</v>
      </c>
      <c r="Q4494" t="s">
        <v>44</v>
      </c>
      <c r="R4494" t="str">
        <f t="shared" si="1053"/>
        <v>Great</v>
      </c>
      <c r="S4494" t="str">
        <f t="shared" si="1054"/>
        <v>Great</v>
      </c>
      <c r="T4494" t="b">
        <f t="shared" si="1055"/>
        <v>0</v>
      </c>
      <c r="U4494" t="b">
        <f t="shared" si="1056"/>
        <v>1</v>
      </c>
      <c r="V4494" t="str">
        <f t="shared" si="1057"/>
        <v>Average Company</v>
      </c>
      <c r="W4494" t="str">
        <f t="shared" si="1058"/>
        <v>Don't Buy</v>
      </c>
      <c r="X4494" t="str">
        <f t="shared" si="1059"/>
        <v>Not Known</v>
      </c>
      <c r="Z4494" t="str">
        <f t="shared" si="1060"/>
        <v>Silicon Valley Startups</v>
      </c>
      <c r="AB4494" t="str">
        <f t="shared" si="1061"/>
        <v>0</v>
      </c>
    </row>
    <row r="4495" spans="1:28" x14ac:dyDescent="0.3">
      <c r="A4495">
        <v>4493</v>
      </c>
      <c r="B4495" t="s">
        <v>8478</v>
      </c>
      <c r="C4495" t="str">
        <f t="shared" si="1048"/>
        <v>Short</v>
      </c>
      <c r="D4495">
        <v>4.2</v>
      </c>
      <c r="F4495" s="1">
        <f t="shared" si="1047"/>
        <v>4.2</v>
      </c>
      <c r="G4495" s="1">
        <f t="shared" si="1049"/>
        <v>4.2</v>
      </c>
      <c r="H4495">
        <f t="shared" si="1050"/>
        <v>4.2</v>
      </c>
      <c r="I4495" t="s">
        <v>8479</v>
      </c>
      <c r="J4495" t="s">
        <v>22</v>
      </c>
      <c r="K4495" t="s">
        <v>8279</v>
      </c>
      <c r="L4495" t="str">
        <f t="shared" si="1051"/>
        <v>Established</v>
      </c>
      <c r="N4495" s="2">
        <f t="shared" si="1052"/>
        <v>28</v>
      </c>
      <c r="O4495" t="s">
        <v>24</v>
      </c>
      <c r="P4495" t="s">
        <v>181</v>
      </c>
      <c r="Q4495" t="s">
        <v>773</v>
      </c>
      <c r="R4495" t="str">
        <f t="shared" si="1053"/>
        <v>Great</v>
      </c>
      <c r="S4495" t="str">
        <f t="shared" si="1054"/>
        <v>Great</v>
      </c>
      <c r="T4495" t="b">
        <f t="shared" si="1055"/>
        <v>1</v>
      </c>
      <c r="U4495" t="b">
        <f t="shared" si="1056"/>
        <v>1</v>
      </c>
      <c r="V4495" t="str">
        <f t="shared" si="1057"/>
        <v>Top Company</v>
      </c>
      <c r="W4495" t="str">
        <f t="shared" si="1058"/>
        <v>Don't Buy</v>
      </c>
      <c r="X4495" t="str">
        <f t="shared" si="1059"/>
        <v>Not Known</v>
      </c>
      <c r="Z4495" t="str">
        <f t="shared" si="1060"/>
        <v>None</v>
      </c>
      <c r="AB4495" t="str">
        <f t="shared" si="1061"/>
        <v>0</v>
      </c>
    </row>
    <row r="4496" spans="1:28" x14ac:dyDescent="0.3">
      <c r="A4496">
        <v>4494</v>
      </c>
      <c r="B4496" t="s">
        <v>8480</v>
      </c>
      <c r="C4496" t="str">
        <f t="shared" si="1048"/>
        <v>Short</v>
      </c>
      <c r="D4496">
        <v>4.3</v>
      </c>
      <c r="F4496" s="1" t="e">
        <f t="shared" si="1047"/>
        <v>#VALUE!</v>
      </c>
      <c r="G4496" s="1" t="e">
        <f t="shared" si="1049"/>
        <v>#VALUE!</v>
      </c>
      <c r="H4496" t="e">
        <f t="shared" si="1050"/>
        <v>#VALUE!</v>
      </c>
      <c r="I4496" t="s">
        <v>8479</v>
      </c>
      <c r="J4496" t="s">
        <v>8481</v>
      </c>
      <c r="K4496" t="s">
        <v>691</v>
      </c>
      <c r="L4496" t="e">
        <f t="shared" si="1051"/>
        <v>#VALUE!</v>
      </c>
      <c r="N4496" s="2" t="e">
        <f t="shared" si="1052"/>
        <v>#VALUE!</v>
      </c>
      <c r="Q4496" t="s">
        <v>315</v>
      </c>
      <c r="R4496" t="str">
        <f t="shared" si="1053"/>
        <v>Great</v>
      </c>
      <c r="S4496" t="str">
        <f t="shared" si="1054"/>
        <v>Great</v>
      </c>
      <c r="T4496" t="e">
        <f t="shared" si="1055"/>
        <v>#VALUE!</v>
      </c>
      <c r="U4496" t="e">
        <f t="shared" si="1056"/>
        <v>#VALUE!</v>
      </c>
      <c r="V4496" t="e">
        <f t="shared" si="1057"/>
        <v>#VALUE!</v>
      </c>
      <c r="W4496" t="str">
        <f t="shared" si="1058"/>
        <v>Don't Buy</v>
      </c>
      <c r="X4496" t="str">
        <f t="shared" si="1059"/>
        <v>Not Known</v>
      </c>
      <c r="Z4496" t="e">
        <f t="shared" si="1060"/>
        <v>#VALUE!</v>
      </c>
      <c r="AB4496" t="str">
        <f t="shared" si="1061"/>
        <v>0</v>
      </c>
    </row>
    <row r="4497" spans="1:28" x14ac:dyDescent="0.3">
      <c r="A4497">
        <v>4495</v>
      </c>
      <c r="B4497" t="s">
        <v>8482</v>
      </c>
      <c r="C4497" t="str">
        <f t="shared" si="1048"/>
        <v>Long</v>
      </c>
      <c r="D4497">
        <v>4.4000000000000004</v>
      </c>
      <c r="F4497" s="1">
        <f t="shared" si="1047"/>
        <v>4.4000000000000004</v>
      </c>
      <c r="G4497" s="1">
        <f t="shared" si="1049"/>
        <v>4.4000000000000004</v>
      </c>
      <c r="H4497">
        <f t="shared" si="1050"/>
        <v>4.4000000000000004</v>
      </c>
      <c r="I4497" t="s">
        <v>8479</v>
      </c>
      <c r="J4497" t="s">
        <v>22</v>
      </c>
      <c r="K4497" t="s">
        <v>3381</v>
      </c>
      <c r="L4497" t="str">
        <f t="shared" si="1051"/>
        <v>Established</v>
      </c>
      <c r="N4497" s="2">
        <f t="shared" si="1052"/>
        <v>14</v>
      </c>
      <c r="O4497" t="s">
        <v>522</v>
      </c>
      <c r="P4497" t="s">
        <v>691</v>
      </c>
      <c r="Q4497" t="s">
        <v>4032</v>
      </c>
      <c r="R4497" t="str">
        <f t="shared" si="1053"/>
        <v>Great</v>
      </c>
      <c r="S4497" t="str">
        <f t="shared" si="1054"/>
        <v>Great</v>
      </c>
      <c r="T4497" t="b">
        <f t="shared" si="1055"/>
        <v>1</v>
      </c>
      <c r="U4497" t="b">
        <f t="shared" si="1056"/>
        <v>1</v>
      </c>
      <c r="V4497" t="str">
        <f t="shared" si="1057"/>
        <v>Average Company</v>
      </c>
      <c r="W4497" t="str">
        <f t="shared" si="1058"/>
        <v>Don't Buy</v>
      </c>
      <c r="X4497" t="str">
        <f t="shared" si="1059"/>
        <v>Not Known</v>
      </c>
      <c r="Z4497" t="str">
        <f t="shared" si="1060"/>
        <v>None</v>
      </c>
      <c r="AB4497" t="str">
        <f t="shared" si="1061"/>
        <v>0</v>
      </c>
    </row>
    <row r="4498" spans="1:28" x14ac:dyDescent="0.3">
      <c r="A4498">
        <v>4496</v>
      </c>
      <c r="B4498" t="s">
        <v>8483</v>
      </c>
      <c r="C4498" t="str">
        <f t="shared" si="1048"/>
        <v>Long</v>
      </c>
      <c r="D4498">
        <v>4</v>
      </c>
      <c r="F4498" s="1">
        <f t="shared" si="1047"/>
        <v>4</v>
      </c>
      <c r="G4498" s="1">
        <f t="shared" si="1049"/>
        <v>4</v>
      </c>
      <c r="H4498">
        <f t="shared" si="1050"/>
        <v>4</v>
      </c>
      <c r="I4498" t="s">
        <v>8479</v>
      </c>
      <c r="J4498" t="s">
        <v>22</v>
      </c>
      <c r="K4498" t="s">
        <v>8484</v>
      </c>
      <c r="L4498" t="str">
        <f t="shared" si="1051"/>
        <v>Established</v>
      </c>
      <c r="N4498" s="2">
        <f t="shared" si="1052"/>
        <v>41</v>
      </c>
      <c r="O4498" t="s">
        <v>39</v>
      </c>
      <c r="P4498" t="s">
        <v>75</v>
      </c>
      <c r="Q4498" t="s">
        <v>28</v>
      </c>
      <c r="R4498" t="str">
        <f t="shared" si="1053"/>
        <v>Average</v>
      </c>
      <c r="S4498" t="str">
        <f t="shared" si="1054"/>
        <v xml:space="preserve"> </v>
      </c>
      <c r="T4498" t="b">
        <f t="shared" si="1055"/>
        <v>0</v>
      </c>
      <c r="U4498" t="b">
        <f t="shared" si="1056"/>
        <v>1</v>
      </c>
      <c r="V4498" t="str">
        <f t="shared" si="1057"/>
        <v>Average Company</v>
      </c>
      <c r="W4498" t="str">
        <f t="shared" si="1058"/>
        <v>Don't Buy</v>
      </c>
      <c r="X4498" t="str">
        <f t="shared" si="1059"/>
        <v>Not Known</v>
      </c>
      <c r="Z4498" t="str">
        <f t="shared" si="1060"/>
        <v>None</v>
      </c>
      <c r="AB4498" t="str">
        <f t="shared" si="1061"/>
        <v>500K</v>
      </c>
    </row>
    <row r="4499" spans="1:28" x14ac:dyDescent="0.3">
      <c r="A4499">
        <v>4497</v>
      </c>
      <c r="B4499" t="s">
        <v>8485</v>
      </c>
      <c r="C4499" t="str">
        <f t="shared" si="1048"/>
        <v>Long</v>
      </c>
      <c r="D4499">
        <v>4.0999999999999996</v>
      </c>
      <c r="F4499" s="1">
        <f t="shared" si="1047"/>
        <v>4.0999999999999996</v>
      </c>
      <c r="G4499" s="1">
        <f t="shared" si="1049"/>
        <v>4.0999999999999996</v>
      </c>
      <c r="H4499">
        <f t="shared" si="1050"/>
        <v>4.0999999999999996</v>
      </c>
      <c r="I4499" t="s">
        <v>8479</v>
      </c>
      <c r="J4499" t="s">
        <v>22</v>
      </c>
      <c r="K4499" t="s">
        <v>6708</v>
      </c>
      <c r="L4499" t="str">
        <f t="shared" si="1051"/>
        <v>Established</v>
      </c>
      <c r="N4499" s="2">
        <f t="shared" si="1052"/>
        <v>19</v>
      </c>
      <c r="O4499" t="s">
        <v>100</v>
      </c>
      <c r="P4499" t="s">
        <v>691</v>
      </c>
      <c r="Q4499" t="s">
        <v>223</v>
      </c>
      <c r="R4499" t="str">
        <f t="shared" si="1053"/>
        <v>Great</v>
      </c>
      <c r="S4499" t="str">
        <f t="shared" si="1054"/>
        <v>Great</v>
      </c>
      <c r="T4499" t="b">
        <f t="shared" si="1055"/>
        <v>1</v>
      </c>
      <c r="U4499" t="b">
        <f t="shared" si="1056"/>
        <v>1</v>
      </c>
      <c r="V4499" t="str">
        <f t="shared" si="1057"/>
        <v>Average Company</v>
      </c>
      <c r="W4499" t="str">
        <f t="shared" si="1058"/>
        <v>Don't Buy</v>
      </c>
      <c r="X4499" t="str">
        <f t="shared" si="1059"/>
        <v>Not Known</v>
      </c>
      <c r="Z4499" t="str">
        <f t="shared" si="1060"/>
        <v>None</v>
      </c>
      <c r="AB4499" t="str">
        <f t="shared" si="1061"/>
        <v>0</v>
      </c>
    </row>
    <row r="4500" spans="1:28" x14ac:dyDescent="0.3">
      <c r="A4500">
        <v>4498</v>
      </c>
      <c r="B4500" t="s">
        <v>8486</v>
      </c>
      <c r="C4500" t="str">
        <f t="shared" si="1048"/>
        <v>Long</v>
      </c>
      <c r="D4500">
        <v>3.9</v>
      </c>
      <c r="F4500" s="1">
        <f t="shared" si="1047"/>
        <v>3.9</v>
      </c>
      <c r="G4500" s="1">
        <f t="shared" si="1049"/>
        <v>3.9</v>
      </c>
      <c r="H4500">
        <f t="shared" si="1050"/>
        <v>3.9</v>
      </c>
      <c r="I4500" t="s">
        <v>8479</v>
      </c>
      <c r="J4500" t="s">
        <v>10</v>
      </c>
      <c r="K4500" t="s">
        <v>2584</v>
      </c>
      <c r="L4500" t="str">
        <f t="shared" si="1051"/>
        <v>Established</v>
      </c>
      <c r="N4500" s="2">
        <f t="shared" si="1052"/>
        <v>33</v>
      </c>
      <c r="O4500" t="s">
        <v>18</v>
      </c>
      <c r="P4500" t="s">
        <v>691</v>
      </c>
      <c r="Q4500" t="s">
        <v>204</v>
      </c>
      <c r="R4500" t="str">
        <f t="shared" si="1053"/>
        <v>Average</v>
      </c>
      <c r="S4500" t="str">
        <f t="shared" si="1054"/>
        <v xml:space="preserve"> </v>
      </c>
      <c r="T4500" t="b">
        <f t="shared" si="1055"/>
        <v>0</v>
      </c>
      <c r="U4500" t="b">
        <f t="shared" si="1056"/>
        <v>1</v>
      </c>
      <c r="V4500" t="str">
        <f t="shared" si="1057"/>
        <v>Average Company</v>
      </c>
      <c r="W4500" t="str">
        <f t="shared" si="1058"/>
        <v>Don't Buy</v>
      </c>
      <c r="X4500" t="str">
        <f t="shared" si="1059"/>
        <v>Not Known</v>
      </c>
      <c r="Z4500" t="str">
        <f t="shared" si="1060"/>
        <v>None</v>
      </c>
      <c r="AB4500" t="str">
        <f t="shared" si="1061"/>
        <v>0</v>
      </c>
    </row>
    <row r="4501" spans="1:28" x14ac:dyDescent="0.3">
      <c r="A4501">
        <v>4499</v>
      </c>
      <c r="B4501" t="s">
        <v>8487</v>
      </c>
      <c r="C4501" t="str">
        <f t="shared" si="1048"/>
        <v>Long</v>
      </c>
      <c r="D4501">
        <v>4.2</v>
      </c>
      <c r="F4501" s="1">
        <f t="shared" ref="F4501:F4564" si="1062">IF(N4501&lt;10,IF(D4501+0.5&gt;5,5,D4501+0.5),D4501)</f>
        <v>4.2</v>
      </c>
      <c r="G4501" s="1">
        <f t="shared" si="1049"/>
        <v>4.2</v>
      </c>
      <c r="H4501">
        <f t="shared" si="1050"/>
        <v>4.2</v>
      </c>
      <c r="I4501" t="s">
        <v>8479</v>
      </c>
      <c r="J4501" t="s">
        <v>22</v>
      </c>
      <c r="K4501" t="s">
        <v>3695</v>
      </c>
      <c r="L4501" t="str">
        <f t="shared" si="1051"/>
        <v>Established</v>
      </c>
      <c r="N4501" s="2">
        <f t="shared" si="1052"/>
        <v>74</v>
      </c>
      <c r="O4501" t="s">
        <v>292</v>
      </c>
      <c r="P4501" t="s">
        <v>147</v>
      </c>
      <c r="Q4501" t="s">
        <v>315</v>
      </c>
      <c r="R4501" t="str">
        <f t="shared" si="1053"/>
        <v>Great</v>
      </c>
      <c r="S4501" t="str">
        <f t="shared" si="1054"/>
        <v>Great</v>
      </c>
      <c r="T4501" t="b">
        <f t="shared" si="1055"/>
        <v>1</v>
      </c>
      <c r="U4501" t="b">
        <f t="shared" si="1056"/>
        <v>1</v>
      </c>
      <c r="V4501" t="str">
        <f t="shared" si="1057"/>
        <v>Top Company</v>
      </c>
      <c r="W4501" t="str">
        <f t="shared" si="1058"/>
        <v>Don't Buy</v>
      </c>
      <c r="X4501" t="str">
        <f t="shared" si="1059"/>
        <v>Not Known</v>
      </c>
      <c r="Z4501" t="str">
        <f t="shared" si="1060"/>
        <v>None</v>
      </c>
      <c r="AB4501" t="str">
        <f t="shared" si="1061"/>
        <v>0</v>
      </c>
    </row>
    <row r="4502" spans="1:28" x14ac:dyDescent="0.3">
      <c r="A4502">
        <v>4500</v>
      </c>
      <c r="B4502" t="s">
        <v>8488</v>
      </c>
      <c r="C4502" t="str">
        <f t="shared" si="1048"/>
        <v>Short</v>
      </c>
      <c r="D4502">
        <v>4.0999999999999996</v>
      </c>
      <c r="F4502" s="1">
        <f t="shared" si="1062"/>
        <v>4.0999999999999996</v>
      </c>
      <c r="G4502" s="1">
        <f t="shared" si="1049"/>
        <v>4.0999999999999996</v>
      </c>
      <c r="H4502">
        <f t="shared" si="1050"/>
        <v>4.0999999999999996</v>
      </c>
      <c r="I4502" t="s">
        <v>8479</v>
      </c>
      <c r="J4502" t="s">
        <v>22</v>
      </c>
      <c r="K4502" t="s">
        <v>2487</v>
      </c>
      <c r="L4502" t="str">
        <f t="shared" si="1051"/>
        <v>Established</v>
      </c>
      <c r="N4502" s="2">
        <f t="shared" si="1052"/>
        <v>18</v>
      </c>
      <c r="O4502" t="s">
        <v>200</v>
      </c>
      <c r="P4502" t="s">
        <v>683</v>
      </c>
      <c r="Q4502" t="s">
        <v>378</v>
      </c>
      <c r="R4502" t="str">
        <f t="shared" si="1053"/>
        <v>Great</v>
      </c>
      <c r="S4502" t="str">
        <f t="shared" si="1054"/>
        <v>Great</v>
      </c>
      <c r="T4502" t="b">
        <f t="shared" si="1055"/>
        <v>1</v>
      </c>
      <c r="U4502" t="b">
        <f t="shared" si="1056"/>
        <v>1</v>
      </c>
      <c r="V4502" t="str">
        <f t="shared" si="1057"/>
        <v>Average Company</v>
      </c>
      <c r="W4502" t="str">
        <f t="shared" si="1058"/>
        <v>Don't Buy</v>
      </c>
      <c r="X4502" t="str">
        <f t="shared" si="1059"/>
        <v>Not Known</v>
      </c>
      <c r="Z4502" t="str">
        <f t="shared" si="1060"/>
        <v>None</v>
      </c>
      <c r="AB4502" t="str">
        <f t="shared" si="1061"/>
        <v>0</v>
      </c>
    </row>
    <row r="4503" spans="1:28" x14ac:dyDescent="0.3">
      <c r="A4503">
        <v>4501</v>
      </c>
      <c r="B4503" t="s">
        <v>8480</v>
      </c>
      <c r="C4503" t="str">
        <f t="shared" si="1048"/>
        <v>Short</v>
      </c>
      <c r="D4503">
        <v>4.3</v>
      </c>
      <c r="F4503" s="1" t="e">
        <f t="shared" si="1062"/>
        <v>#VALUE!</v>
      </c>
      <c r="G4503" s="1" t="e">
        <f t="shared" si="1049"/>
        <v>#VALUE!</v>
      </c>
      <c r="H4503" t="e">
        <f t="shared" si="1050"/>
        <v>#VALUE!</v>
      </c>
      <c r="I4503" t="s">
        <v>8479</v>
      </c>
      <c r="J4503" t="s">
        <v>8481</v>
      </c>
      <c r="K4503" t="s">
        <v>691</v>
      </c>
      <c r="L4503" t="e">
        <f t="shared" si="1051"/>
        <v>#VALUE!</v>
      </c>
      <c r="N4503" s="2" t="e">
        <f t="shared" si="1052"/>
        <v>#VALUE!</v>
      </c>
      <c r="Q4503" t="s">
        <v>315</v>
      </c>
      <c r="R4503" t="str">
        <f t="shared" si="1053"/>
        <v>Great</v>
      </c>
      <c r="S4503" t="str">
        <f t="shared" si="1054"/>
        <v>Great</v>
      </c>
      <c r="T4503" t="e">
        <f t="shared" si="1055"/>
        <v>#VALUE!</v>
      </c>
      <c r="U4503" t="e">
        <f t="shared" si="1056"/>
        <v>#VALUE!</v>
      </c>
      <c r="V4503" t="e">
        <f t="shared" si="1057"/>
        <v>#VALUE!</v>
      </c>
      <c r="W4503" t="str">
        <f t="shared" si="1058"/>
        <v>Don't Buy</v>
      </c>
      <c r="X4503" t="str">
        <f t="shared" si="1059"/>
        <v>Not Known</v>
      </c>
      <c r="Z4503" t="e">
        <f t="shared" si="1060"/>
        <v>#VALUE!</v>
      </c>
      <c r="AB4503" t="str">
        <f t="shared" si="1061"/>
        <v>0</v>
      </c>
    </row>
    <row r="4504" spans="1:28" x14ac:dyDescent="0.3">
      <c r="A4504">
        <v>4502</v>
      </c>
      <c r="B4504" t="s">
        <v>8486</v>
      </c>
      <c r="C4504" t="str">
        <f t="shared" si="1048"/>
        <v>Long</v>
      </c>
      <c r="D4504">
        <v>3.9</v>
      </c>
      <c r="F4504" s="1">
        <f t="shared" si="1062"/>
        <v>3.9</v>
      </c>
      <c r="G4504" s="1">
        <f t="shared" si="1049"/>
        <v>3.9</v>
      </c>
      <c r="H4504">
        <f t="shared" si="1050"/>
        <v>3.9</v>
      </c>
      <c r="I4504" t="s">
        <v>8479</v>
      </c>
      <c r="J4504" t="s">
        <v>10</v>
      </c>
      <c r="K4504" t="s">
        <v>2584</v>
      </c>
      <c r="L4504" t="str">
        <f t="shared" si="1051"/>
        <v>Established</v>
      </c>
      <c r="N4504" s="2">
        <f t="shared" si="1052"/>
        <v>33</v>
      </c>
      <c r="O4504" t="s">
        <v>18</v>
      </c>
      <c r="P4504" t="s">
        <v>691</v>
      </c>
      <c r="Q4504" t="s">
        <v>204</v>
      </c>
      <c r="R4504" t="str">
        <f t="shared" si="1053"/>
        <v>Average</v>
      </c>
      <c r="S4504" t="str">
        <f t="shared" si="1054"/>
        <v xml:space="preserve"> </v>
      </c>
      <c r="T4504" t="b">
        <f t="shared" si="1055"/>
        <v>0</v>
      </c>
      <c r="U4504" t="b">
        <f t="shared" si="1056"/>
        <v>1</v>
      </c>
      <c r="V4504" t="str">
        <f t="shared" si="1057"/>
        <v>Average Company</v>
      </c>
      <c r="W4504" t="str">
        <f t="shared" si="1058"/>
        <v>Don't Buy</v>
      </c>
      <c r="X4504" t="str">
        <f t="shared" si="1059"/>
        <v>Not Known</v>
      </c>
      <c r="Z4504" t="str">
        <f t="shared" si="1060"/>
        <v>None</v>
      </c>
      <c r="AB4504" t="str">
        <f t="shared" si="1061"/>
        <v>0</v>
      </c>
    </row>
    <row r="4505" spans="1:28" x14ac:dyDescent="0.3">
      <c r="A4505">
        <v>4503</v>
      </c>
      <c r="B4505" t="s">
        <v>8489</v>
      </c>
      <c r="C4505" t="str">
        <f t="shared" si="1048"/>
        <v>Long</v>
      </c>
      <c r="D4505">
        <v>4.3</v>
      </c>
      <c r="F4505" s="1">
        <f t="shared" si="1062"/>
        <v>4.3</v>
      </c>
      <c r="G4505" s="1">
        <f t="shared" si="1049"/>
        <v>4.3</v>
      </c>
      <c r="H4505">
        <f t="shared" si="1050"/>
        <v>4.3</v>
      </c>
      <c r="I4505" t="s">
        <v>8479</v>
      </c>
      <c r="J4505" t="s">
        <v>22</v>
      </c>
      <c r="K4505" t="s">
        <v>1208</v>
      </c>
      <c r="L4505" t="str">
        <f t="shared" si="1051"/>
        <v>Established</v>
      </c>
      <c r="N4505" s="2">
        <f t="shared" si="1052"/>
        <v>11</v>
      </c>
      <c r="O4505" t="s">
        <v>146</v>
      </c>
      <c r="P4505" t="s">
        <v>1308</v>
      </c>
      <c r="Q4505" t="s">
        <v>773</v>
      </c>
      <c r="R4505" t="str">
        <f t="shared" si="1053"/>
        <v>Great</v>
      </c>
      <c r="S4505" t="str">
        <f t="shared" si="1054"/>
        <v>Great</v>
      </c>
      <c r="T4505" t="b">
        <f t="shared" si="1055"/>
        <v>1</v>
      </c>
      <c r="U4505" t="b">
        <f t="shared" si="1056"/>
        <v>1</v>
      </c>
      <c r="V4505" t="str">
        <f t="shared" si="1057"/>
        <v>Average Company</v>
      </c>
      <c r="W4505" t="str">
        <f t="shared" si="1058"/>
        <v>Don't Buy</v>
      </c>
      <c r="X4505" t="str">
        <f t="shared" si="1059"/>
        <v>Not Known</v>
      </c>
      <c r="Z4505" t="str">
        <f t="shared" si="1060"/>
        <v>None</v>
      </c>
      <c r="AB4505" t="str">
        <f t="shared" si="1061"/>
        <v>0</v>
      </c>
    </row>
    <row r="4506" spans="1:28" x14ac:dyDescent="0.3">
      <c r="A4506">
        <v>4504</v>
      </c>
      <c r="B4506" t="s">
        <v>8490</v>
      </c>
      <c r="C4506" t="str">
        <f t="shared" si="1048"/>
        <v>Long</v>
      </c>
      <c r="D4506">
        <v>4.2</v>
      </c>
      <c r="F4506" s="1">
        <f t="shared" si="1062"/>
        <v>4.2</v>
      </c>
      <c r="G4506" s="1">
        <f t="shared" si="1049"/>
        <v>4.2</v>
      </c>
      <c r="H4506">
        <f t="shared" si="1050"/>
        <v>4.2</v>
      </c>
      <c r="I4506" t="s">
        <v>8479</v>
      </c>
      <c r="J4506" t="s">
        <v>8491</v>
      </c>
      <c r="K4506" t="s">
        <v>1029</v>
      </c>
      <c r="L4506" t="str">
        <f t="shared" si="1051"/>
        <v>Established</v>
      </c>
      <c r="N4506" s="2">
        <f t="shared" si="1052"/>
        <v>10</v>
      </c>
      <c r="O4506" t="s">
        <v>75</v>
      </c>
      <c r="Q4506" t="s">
        <v>1957</v>
      </c>
      <c r="R4506" t="str">
        <f t="shared" si="1053"/>
        <v>Great</v>
      </c>
      <c r="S4506" t="str">
        <f t="shared" si="1054"/>
        <v>Great</v>
      </c>
      <c r="T4506" t="b">
        <f t="shared" si="1055"/>
        <v>0</v>
      </c>
      <c r="U4506" t="b">
        <f t="shared" si="1056"/>
        <v>1</v>
      </c>
      <c r="V4506" t="str">
        <f t="shared" si="1057"/>
        <v>Average Company</v>
      </c>
      <c r="W4506" t="str">
        <f t="shared" si="1058"/>
        <v>Don't Buy</v>
      </c>
      <c r="X4506" t="str">
        <f t="shared" si="1059"/>
        <v>Not Known</v>
      </c>
      <c r="Z4506" t="str">
        <f t="shared" si="1060"/>
        <v>None</v>
      </c>
      <c r="AB4506" t="str">
        <f t="shared" si="1061"/>
        <v>0</v>
      </c>
    </row>
    <row r="4507" spans="1:28" x14ac:dyDescent="0.3">
      <c r="A4507">
        <v>4505</v>
      </c>
      <c r="B4507" t="s">
        <v>8478</v>
      </c>
      <c r="C4507" t="str">
        <f t="shared" si="1048"/>
        <v>Short</v>
      </c>
      <c r="D4507">
        <v>4.2</v>
      </c>
      <c r="F4507" s="1">
        <f t="shared" si="1062"/>
        <v>4.2</v>
      </c>
      <c r="G4507" s="1">
        <f t="shared" si="1049"/>
        <v>4.2</v>
      </c>
      <c r="H4507">
        <f t="shared" si="1050"/>
        <v>4.2</v>
      </c>
      <c r="I4507" t="s">
        <v>8479</v>
      </c>
      <c r="J4507" t="s">
        <v>22</v>
      </c>
      <c r="K4507" t="s">
        <v>8279</v>
      </c>
      <c r="L4507" t="str">
        <f t="shared" si="1051"/>
        <v>Established</v>
      </c>
      <c r="N4507" s="2">
        <f t="shared" si="1052"/>
        <v>28</v>
      </c>
      <c r="O4507" t="s">
        <v>24</v>
      </c>
      <c r="P4507" t="s">
        <v>181</v>
      </c>
      <c r="Q4507" t="s">
        <v>773</v>
      </c>
      <c r="R4507" t="str">
        <f t="shared" si="1053"/>
        <v>Great</v>
      </c>
      <c r="S4507" t="str">
        <f t="shared" si="1054"/>
        <v>Great</v>
      </c>
      <c r="T4507" t="b">
        <f t="shared" si="1055"/>
        <v>1</v>
      </c>
      <c r="U4507" t="b">
        <f t="shared" si="1056"/>
        <v>1</v>
      </c>
      <c r="V4507" t="str">
        <f t="shared" si="1057"/>
        <v>Top Company</v>
      </c>
      <c r="W4507" t="str">
        <f t="shared" si="1058"/>
        <v>Don't Buy</v>
      </c>
      <c r="X4507" t="str">
        <f t="shared" si="1059"/>
        <v>Not Known</v>
      </c>
      <c r="Z4507" t="str">
        <f t="shared" si="1060"/>
        <v>None</v>
      </c>
      <c r="AB4507" t="str">
        <f t="shared" si="1061"/>
        <v>0</v>
      </c>
    </row>
    <row r="4508" spans="1:28" x14ac:dyDescent="0.3">
      <c r="A4508">
        <v>4506</v>
      </c>
      <c r="B4508" t="s">
        <v>8485</v>
      </c>
      <c r="C4508" t="str">
        <f t="shared" si="1048"/>
        <v>Long</v>
      </c>
      <c r="D4508">
        <v>4.0999999999999996</v>
      </c>
      <c r="F4508" s="1">
        <f t="shared" si="1062"/>
        <v>4.0999999999999996</v>
      </c>
      <c r="G4508" s="1">
        <f t="shared" si="1049"/>
        <v>4.0999999999999996</v>
      </c>
      <c r="H4508">
        <f t="shared" si="1050"/>
        <v>4.0999999999999996</v>
      </c>
      <c r="I4508" t="s">
        <v>8479</v>
      </c>
      <c r="J4508" t="s">
        <v>22</v>
      </c>
      <c r="K4508" t="s">
        <v>6708</v>
      </c>
      <c r="L4508" t="str">
        <f t="shared" si="1051"/>
        <v>Established</v>
      </c>
      <c r="N4508" s="2">
        <f t="shared" si="1052"/>
        <v>19</v>
      </c>
      <c r="O4508" t="s">
        <v>100</v>
      </c>
      <c r="P4508" t="s">
        <v>691</v>
      </c>
      <c r="Q4508" t="s">
        <v>223</v>
      </c>
      <c r="R4508" t="str">
        <f t="shared" si="1053"/>
        <v>Great</v>
      </c>
      <c r="S4508" t="str">
        <f t="shared" si="1054"/>
        <v>Great</v>
      </c>
      <c r="T4508" t="b">
        <f t="shared" si="1055"/>
        <v>1</v>
      </c>
      <c r="U4508" t="b">
        <f t="shared" si="1056"/>
        <v>1</v>
      </c>
      <c r="V4508" t="str">
        <f t="shared" si="1057"/>
        <v>Average Company</v>
      </c>
      <c r="W4508" t="str">
        <f t="shared" si="1058"/>
        <v>Don't Buy</v>
      </c>
      <c r="X4508" t="str">
        <f t="shared" si="1059"/>
        <v>Not Known</v>
      </c>
      <c r="Z4508" t="str">
        <f t="shared" si="1060"/>
        <v>None</v>
      </c>
      <c r="AB4508" t="str">
        <f t="shared" si="1061"/>
        <v>0</v>
      </c>
    </row>
    <row r="4509" spans="1:28" x14ac:dyDescent="0.3">
      <c r="A4509">
        <v>4507</v>
      </c>
      <c r="B4509" t="s">
        <v>8482</v>
      </c>
      <c r="C4509" t="str">
        <f t="shared" si="1048"/>
        <v>Long</v>
      </c>
      <c r="D4509">
        <v>4.4000000000000004</v>
      </c>
      <c r="F4509" s="1">
        <f t="shared" si="1062"/>
        <v>4.4000000000000004</v>
      </c>
      <c r="G4509" s="1">
        <f t="shared" si="1049"/>
        <v>4.4000000000000004</v>
      </c>
      <c r="H4509">
        <f t="shared" si="1050"/>
        <v>4.4000000000000004</v>
      </c>
      <c r="I4509" t="s">
        <v>8479</v>
      </c>
      <c r="J4509" t="s">
        <v>22</v>
      </c>
      <c r="K4509" t="s">
        <v>3381</v>
      </c>
      <c r="L4509" t="str">
        <f t="shared" si="1051"/>
        <v>Established</v>
      </c>
      <c r="N4509" s="2">
        <f t="shared" si="1052"/>
        <v>14</v>
      </c>
      <c r="O4509" t="s">
        <v>522</v>
      </c>
      <c r="P4509" t="s">
        <v>691</v>
      </c>
      <c r="Q4509" t="s">
        <v>4032</v>
      </c>
      <c r="R4509" t="str">
        <f t="shared" si="1053"/>
        <v>Great</v>
      </c>
      <c r="S4509" t="str">
        <f t="shared" si="1054"/>
        <v>Great</v>
      </c>
      <c r="T4509" t="b">
        <f t="shared" si="1055"/>
        <v>1</v>
      </c>
      <c r="U4509" t="b">
        <f t="shared" si="1056"/>
        <v>1</v>
      </c>
      <c r="V4509" t="str">
        <f t="shared" si="1057"/>
        <v>Average Company</v>
      </c>
      <c r="W4509" t="str">
        <f t="shared" si="1058"/>
        <v>Don't Buy</v>
      </c>
      <c r="X4509" t="str">
        <f t="shared" si="1059"/>
        <v>Not Known</v>
      </c>
      <c r="Z4509" t="str">
        <f t="shared" si="1060"/>
        <v>None</v>
      </c>
      <c r="AB4509" t="str">
        <f t="shared" si="1061"/>
        <v>0</v>
      </c>
    </row>
    <row r="4510" spans="1:28" x14ac:dyDescent="0.3">
      <c r="A4510">
        <v>4508</v>
      </c>
      <c r="B4510" t="s">
        <v>8492</v>
      </c>
      <c r="C4510" t="str">
        <f t="shared" si="1048"/>
        <v>Long</v>
      </c>
      <c r="D4510">
        <v>4.0999999999999996</v>
      </c>
      <c r="F4510" s="1">
        <f t="shared" si="1062"/>
        <v>4.5999999999999996</v>
      </c>
      <c r="G4510" s="1">
        <f t="shared" si="1049"/>
        <v>4.5999999999999996</v>
      </c>
      <c r="H4510">
        <f t="shared" si="1050"/>
        <v>4.1999999999999993</v>
      </c>
      <c r="I4510" t="s">
        <v>8479</v>
      </c>
      <c r="J4510" t="s">
        <v>22</v>
      </c>
      <c r="K4510" t="s">
        <v>8493</v>
      </c>
      <c r="L4510" t="str">
        <f t="shared" si="1051"/>
        <v>Startup</v>
      </c>
      <c r="N4510" s="2">
        <f t="shared" si="1052"/>
        <v>9</v>
      </c>
      <c r="O4510" t="s">
        <v>331</v>
      </c>
      <c r="P4510" t="s">
        <v>147</v>
      </c>
      <c r="Q4510" t="s">
        <v>14</v>
      </c>
      <c r="R4510" t="str">
        <f t="shared" si="1053"/>
        <v>Great</v>
      </c>
      <c r="S4510" t="str">
        <f t="shared" si="1054"/>
        <v>Great</v>
      </c>
      <c r="T4510" t="b">
        <f t="shared" si="1055"/>
        <v>0</v>
      </c>
      <c r="U4510" t="b">
        <f t="shared" si="1056"/>
        <v>1</v>
      </c>
      <c r="V4510" t="str">
        <f t="shared" si="1057"/>
        <v>Average Company</v>
      </c>
      <c r="W4510" t="str">
        <f t="shared" si="1058"/>
        <v>Don't Buy</v>
      </c>
      <c r="X4510" t="str">
        <f t="shared" si="1059"/>
        <v>Not Known</v>
      </c>
      <c r="Z4510" t="str">
        <f t="shared" si="1060"/>
        <v>None</v>
      </c>
      <c r="AB4510" t="str">
        <f t="shared" si="1061"/>
        <v>0</v>
      </c>
    </row>
    <row r="4511" spans="1:28" x14ac:dyDescent="0.3">
      <c r="A4511">
        <v>4509</v>
      </c>
      <c r="B4511" t="s">
        <v>8494</v>
      </c>
      <c r="C4511" t="str">
        <f t="shared" si="1048"/>
        <v>Long</v>
      </c>
      <c r="D4511">
        <v>4</v>
      </c>
      <c r="F4511" s="1">
        <f t="shared" si="1062"/>
        <v>4</v>
      </c>
      <c r="G4511" s="1">
        <f t="shared" si="1049"/>
        <v>4</v>
      </c>
      <c r="H4511">
        <f t="shared" si="1050"/>
        <v>4</v>
      </c>
      <c r="I4511" t="s">
        <v>8479</v>
      </c>
      <c r="J4511" t="s">
        <v>22</v>
      </c>
      <c r="K4511" t="s">
        <v>8495</v>
      </c>
      <c r="L4511" t="str">
        <f t="shared" si="1051"/>
        <v>Established</v>
      </c>
      <c r="N4511" s="2">
        <f t="shared" si="1052"/>
        <v>17</v>
      </c>
      <c r="O4511" t="s">
        <v>711</v>
      </c>
      <c r="P4511" t="s">
        <v>1308</v>
      </c>
      <c r="Q4511" t="s">
        <v>378</v>
      </c>
      <c r="R4511" t="str">
        <f t="shared" si="1053"/>
        <v>Average</v>
      </c>
      <c r="S4511" t="str">
        <f t="shared" si="1054"/>
        <v xml:space="preserve"> </v>
      </c>
      <c r="T4511" t="b">
        <f t="shared" si="1055"/>
        <v>0</v>
      </c>
      <c r="U4511" t="b">
        <f t="shared" si="1056"/>
        <v>1</v>
      </c>
      <c r="V4511" t="str">
        <f t="shared" si="1057"/>
        <v>Average Company</v>
      </c>
      <c r="W4511" t="str">
        <f t="shared" si="1058"/>
        <v>Don't Buy</v>
      </c>
      <c r="X4511" t="str">
        <f t="shared" si="1059"/>
        <v>Not Known</v>
      </c>
      <c r="Z4511" t="str">
        <f t="shared" si="1060"/>
        <v>None</v>
      </c>
      <c r="AB4511" t="str">
        <f t="shared" si="1061"/>
        <v>0</v>
      </c>
    </row>
    <row r="4512" spans="1:28" x14ac:dyDescent="0.3">
      <c r="A4512">
        <v>4510</v>
      </c>
      <c r="B4512" t="s">
        <v>8496</v>
      </c>
      <c r="C4512" t="str">
        <f t="shared" si="1048"/>
        <v>Long</v>
      </c>
      <c r="D4512">
        <v>4.0999999999999996</v>
      </c>
      <c r="F4512" s="1">
        <f t="shared" si="1062"/>
        <v>4.0999999999999996</v>
      </c>
      <c r="G4512" s="1">
        <f t="shared" si="1049"/>
        <v>4.0999999999999996</v>
      </c>
      <c r="H4512">
        <f t="shared" si="1050"/>
        <v>4.0999999999999996</v>
      </c>
      <c r="I4512" t="s">
        <v>8479</v>
      </c>
      <c r="J4512" t="s">
        <v>22</v>
      </c>
      <c r="K4512" t="s">
        <v>2584</v>
      </c>
      <c r="L4512" t="str">
        <f t="shared" si="1051"/>
        <v>Established</v>
      </c>
      <c r="N4512" s="2">
        <f t="shared" si="1052"/>
        <v>17</v>
      </c>
      <c r="O4512" t="s">
        <v>711</v>
      </c>
      <c r="P4512" t="s">
        <v>1308</v>
      </c>
      <c r="Q4512" t="s">
        <v>295</v>
      </c>
      <c r="R4512" t="str">
        <f t="shared" si="1053"/>
        <v>Great</v>
      </c>
      <c r="S4512" t="str">
        <f t="shared" si="1054"/>
        <v>Great</v>
      </c>
      <c r="T4512" t="b">
        <f t="shared" si="1055"/>
        <v>1</v>
      </c>
      <c r="U4512" t="b">
        <f t="shared" si="1056"/>
        <v>1</v>
      </c>
      <c r="V4512" t="str">
        <f t="shared" si="1057"/>
        <v>Average Company</v>
      </c>
      <c r="W4512" t="str">
        <f t="shared" si="1058"/>
        <v>Don't Buy</v>
      </c>
      <c r="X4512" t="str">
        <f t="shared" si="1059"/>
        <v>Not Known</v>
      </c>
      <c r="Z4512" t="str">
        <f t="shared" si="1060"/>
        <v>None</v>
      </c>
      <c r="AB4512" t="str">
        <f t="shared" si="1061"/>
        <v>0</v>
      </c>
    </row>
    <row r="4513" spans="1:28" x14ac:dyDescent="0.3">
      <c r="A4513">
        <v>4511</v>
      </c>
      <c r="B4513" t="s">
        <v>8497</v>
      </c>
      <c r="C4513" t="str">
        <f t="shared" si="1048"/>
        <v>Short</v>
      </c>
      <c r="D4513">
        <v>4.0999999999999996</v>
      </c>
      <c r="F4513" s="1">
        <f t="shared" si="1062"/>
        <v>4.0999999999999996</v>
      </c>
      <c r="G4513" s="1">
        <f t="shared" si="1049"/>
        <v>4.0999999999999996</v>
      </c>
      <c r="H4513">
        <f t="shared" si="1050"/>
        <v>4.0999999999999996</v>
      </c>
      <c r="I4513" t="s">
        <v>8479</v>
      </c>
      <c r="J4513" t="s">
        <v>22</v>
      </c>
      <c r="K4513" t="s">
        <v>8498</v>
      </c>
      <c r="L4513" t="str">
        <f t="shared" si="1051"/>
        <v>Established</v>
      </c>
      <c r="N4513" s="2">
        <f t="shared" si="1052"/>
        <v>27</v>
      </c>
      <c r="O4513" t="s">
        <v>109</v>
      </c>
      <c r="P4513" t="s">
        <v>683</v>
      </c>
      <c r="Q4513" t="s">
        <v>50</v>
      </c>
      <c r="R4513" t="str">
        <f t="shared" si="1053"/>
        <v>Great</v>
      </c>
      <c r="S4513" t="str">
        <f t="shared" si="1054"/>
        <v>Great</v>
      </c>
      <c r="T4513" t="b">
        <f t="shared" si="1055"/>
        <v>1</v>
      </c>
      <c r="U4513" t="b">
        <f t="shared" si="1056"/>
        <v>1</v>
      </c>
      <c r="V4513" t="str">
        <f t="shared" si="1057"/>
        <v>Top Company</v>
      </c>
      <c r="W4513" t="str">
        <f t="shared" si="1058"/>
        <v>Buy</v>
      </c>
      <c r="X4513" t="str">
        <f t="shared" si="1059"/>
        <v>Not Known</v>
      </c>
      <c r="Z4513" t="str">
        <f t="shared" si="1060"/>
        <v>None</v>
      </c>
      <c r="AB4513" t="str">
        <f t="shared" si="1061"/>
        <v>0</v>
      </c>
    </row>
    <row r="4514" spans="1:28" x14ac:dyDescent="0.3">
      <c r="A4514">
        <v>4512</v>
      </c>
      <c r="B4514" t="s">
        <v>8499</v>
      </c>
      <c r="C4514" t="str">
        <f t="shared" si="1048"/>
        <v>Short</v>
      </c>
      <c r="D4514">
        <v>3.9</v>
      </c>
      <c r="F4514" s="1">
        <f t="shared" si="1062"/>
        <v>3.9</v>
      </c>
      <c r="G4514" s="1">
        <f t="shared" si="1049"/>
        <v>3.9</v>
      </c>
      <c r="H4514">
        <f t="shared" si="1050"/>
        <v>3.9</v>
      </c>
      <c r="I4514" t="s">
        <v>8479</v>
      </c>
      <c r="J4514" t="s">
        <v>22</v>
      </c>
      <c r="K4514" t="s">
        <v>8500</v>
      </c>
      <c r="L4514" t="str">
        <f t="shared" si="1051"/>
        <v>Established</v>
      </c>
      <c r="N4514" s="2">
        <f t="shared" si="1052"/>
        <v>29</v>
      </c>
      <c r="O4514" t="s">
        <v>62</v>
      </c>
      <c r="P4514" t="s">
        <v>1261</v>
      </c>
      <c r="Q4514" t="s">
        <v>50</v>
      </c>
      <c r="R4514" t="str">
        <f t="shared" si="1053"/>
        <v>Average</v>
      </c>
      <c r="S4514" t="str">
        <f t="shared" si="1054"/>
        <v xml:space="preserve"> </v>
      </c>
      <c r="T4514" t="b">
        <f t="shared" si="1055"/>
        <v>0</v>
      </c>
      <c r="U4514" t="b">
        <f t="shared" si="1056"/>
        <v>1</v>
      </c>
      <c r="V4514" t="str">
        <f t="shared" si="1057"/>
        <v>Average Company</v>
      </c>
      <c r="W4514" t="str">
        <f t="shared" si="1058"/>
        <v>Don't Buy</v>
      </c>
      <c r="X4514" t="str">
        <f t="shared" si="1059"/>
        <v>Not Known</v>
      </c>
      <c r="Z4514" t="str">
        <f t="shared" si="1060"/>
        <v>None</v>
      </c>
      <c r="AB4514" t="str">
        <f t="shared" si="1061"/>
        <v>0</v>
      </c>
    </row>
    <row r="4515" spans="1:28" x14ac:dyDescent="0.3">
      <c r="A4515">
        <v>4513</v>
      </c>
      <c r="B4515" t="s">
        <v>8483</v>
      </c>
      <c r="C4515" t="str">
        <f t="shared" si="1048"/>
        <v>Long</v>
      </c>
      <c r="D4515">
        <v>4</v>
      </c>
      <c r="F4515" s="1">
        <f t="shared" si="1062"/>
        <v>4</v>
      </c>
      <c r="G4515" s="1">
        <f t="shared" si="1049"/>
        <v>4</v>
      </c>
      <c r="H4515">
        <f t="shared" si="1050"/>
        <v>4</v>
      </c>
      <c r="I4515" t="s">
        <v>8479</v>
      </c>
      <c r="J4515" t="s">
        <v>22</v>
      </c>
      <c r="K4515" t="s">
        <v>8484</v>
      </c>
      <c r="L4515" t="str">
        <f t="shared" si="1051"/>
        <v>Established</v>
      </c>
      <c r="N4515" s="2">
        <f t="shared" si="1052"/>
        <v>41</v>
      </c>
      <c r="O4515" t="s">
        <v>39</v>
      </c>
      <c r="P4515" t="s">
        <v>75</v>
      </c>
      <c r="Q4515" t="s">
        <v>28</v>
      </c>
      <c r="R4515" t="str">
        <f t="shared" si="1053"/>
        <v>Average</v>
      </c>
      <c r="S4515" t="str">
        <f t="shared" si="1054"/>
        <v xml:space="preserve"> </v>
      </c>
      <c r="T4515" t="b">
        <f t="shared" si="1055"/>
        <v>0</v>
      </c>
      <c r="U4515" t="b">
        <f t="shared" si="1056"/>
        <v>1</v>
      </c>
      <c r="V4515" t="str">
        <f t="shared" si="1057"/>
        <v>Average Company</v>
      </c>
      <c r="W4515" t="str">
        <f t="shared" si="1058"/>
        <v>Don't Buy</v>
      </c>
      <c r="X4515" t="str">
        <f t="shared" si="1059"/>
        <v>Not Known</v>
      </c>
      <c r="Z4515" t="str">
        <f t="shared" si="1060"/>
        <v>None</v>
      </c>
      <c r="AB4515" t="str">
        <f t="shared" si="1061"/>
        <v>500K</v>
      </c>
    </row>
    <row r="4516" spans="1:28" x14ac:dyDescent="0.3">
      <c r="A4516">
        <v>4514</v>
      </c>
      <c r="B4516" t="s">
        <v>8501</v>
      </c>
      <c r="C4516" t="str">
        <f t="shared" si="1048"/>
        <v>Long</v>
      </c>
      <c r="D4516">
        <v>4</v>
      </c>
      <c r="F4516" s="1">
        <f t="shared" si="1062"/>
        <v>4</v>
      </c>
      <c r="G4516" s="1">
        <f t="shared" si="1049"/>
        <v>4</v>
      </c>
      <c r="H4516">
        <f t="shared" si="1050"/>
        <v>4</v>
      </c>
      <c r="I4516" t="s">
        <v>8479</v>
      </c>
      <c r="J4516" t="s">
        <v>22</v>
      </c>
      <c r="K4516" t="s">
        <v>8502</v>
      </c>
      <c r="L4516" t="str">
        <f t="shared" si="1051"/>
        <v>Established</v>
      </c>
      <c r="N4516" s="2">
        <f t="shared" si="1052"/>
        <v>14</v>
      </c>
      <c r="O4516" t="s">
        <v>522</v>
      </c>
      <c r="P4516" t="s">
        <v>1308</v>
      </c>
      <c r="Q4516" t="s">
        <v>315</v>
      </c>
      <c r="R4516" t="str">
        <f t="shared" si="1053"/>
        <v>Average</v>
      </c>
      <c r="S4516" t="str">
        <f t="shared" si="1054"/>
        <v xml:space="preserve"> </v>
      </c>
      <c r="T4516" t="b">
        <f t="shared" si="1055"/>
        <v>0</v>
      </c>
      <c r="U4516" t="b">
        <f t="shared" si="1056"/>
        <v>1</v>
      </c>
      <c r="V4516" t="str">
        <f t="shared" si="1057"/>
        <v>Average Company</v>
      </c>
      <c r="W4516" t="str">
        <f t="shared" si="1058"/>
        <v>Buy</v>
      </c>
      <c r="X4516" t="str">
        <f t="shared" si="1059"/>
        <v>Not Known</v>
      </c>
      <c r="Z4516" t="str">
        <f t="shared" si="1060"/>
        <v>None</v>
      </c>
      <c r="AB4516" t="str">
        <f t="shared" si="1061"/>
        <v>0</v>
      </c>
    </row>
    <row r="4517" spans="1:28" x14ac:dyDescent="0.3">
      <c r="A4517">
        <v>4515</v>
      </c>
      <c r="B4517" t="s">
        <v>8503</v>
      </c>
      <c r="C4517" t="str">
        <f t="shared" si="1048"/>
        <v>Long</v>
      </c>
      <c r="D4517">
        <v>4.0999999999999996</v>
      </c>
      <c r="F4517" s="1">
        <f t="shared" si="1062"/>
        <v>4.0999999999999996</v>
      </c>
      <c r="G4517" s="1">
        <f t="shared" si="1049"/>
        <v>4.0999999999999996</v>
      </c>
      <c r="H4517">
        <f t="shared" si="1050"/>
        <v>4.0999999999999996</v>
      </c>
      <c r="I4517" t="s">
        <v>8479</v>
      </c>
      <c r="J4517" t="s">
        <v>22</v>
      </c>
      <c r="K4517" t="s">
        <v>1350</v>
      </c>
      <c r="L4517" t="str">
        <f t="shared" si="1051"/>
        <v>Established</v>
      </c>
      <c r="N4517" s="2">
        <f t="shared" si="1052"/>
        <v>62</v>
      </c>
      <c r="O4517" t="s">
        <v>446</v>
      </c>
      <c r="P4517" t="s">
        <v>683</v>
      </c>
      <c r="Q4517" t="s">
        <v>315</v>
      </c>
      <c r="R4517" t="str">
        <f t="shared" si="1053"/>
        <v>Great</v>
      </c>
      <c r="S4517" t="str">
        <f t="shared" si="1054"/>
        <v>Great</v>
      </c>
      <c r="T4517" t="b">
        <f t="shared" si="1055"/>
        <v>1</v>
      </c>
      <c r="U4517" t="b">
        <f t="shared" si="1056"/>
        <v>1</v>
      </c>
      <c r="V4517" t="str">
        <f t="shared" si="1057"/>
        <v>Top Company</v>
      </c>
      <c r="W4517" t="str">
        <f t="shared" si="1058"/>
        <v>Don't Buy</v>
      </c>
      <c r="X4517" t="str">
        <f t="shared" si="1059"/>
        <v>Not Known</v>
      </c>
      <c r="Z4517" t="str">
        <f t="shared" si="1060"/>
        <v>None</v>
      </c>
      <c r="AB4517" t="str">
        <f t="shared" si="1061"/>
        <v>0</v>
      </c>
    </row>
    <row r="4518" spans="1:28" x14ac:dyDescent="0.3">
      <c r="A4518">
        <v>4516</v>
      </c>
      <c r="B4518" t="s">
        <v>8504</v>
      </c>
      <c r="C4518" t="str">
        <f t="shared" si="1048"/>
        <v>Long</v>
      </c>
      <c r="D4518">
        <v>3.6</v>
      </c>
      <c r="F4518" s="1" t="e">
        <f t="shared" si="1062"/>
        <v>#VALUE!</v>
      </c>
      <c r="G4518" s="1" t="e">
        <f t="shared" si="1049"/>
        <v>#VALUE!</v>
      </c>
      <c r="H4518" t="e">
        <f t="shared" si="1050"/>
        <v>#VALUE!</v>
      </c>
      <c r="I4518" t="s">
        <v>8479</v>
      </c>
      <c r="J4518" t="s">
        <v>8505</v>
      </c>
      <c r="K4518" t="s">
        <v>691</v>
      </c>
      <c r="L4518" t="e">
        <f t="shared" si="1051"/>
        <v>#VALUE!</v>
      </c>
      <c r="N4518" s="2" t="e">
        <f t="shared" si="1052"/>
        <v>#VALUE!</v>
      </c>
      <c r="Q4518" t="s">
        <v>80</v>
      </c>
      <c r="R4518" t="str">
        <f t="shared" si="1053"/>
        <v>Average</v>
      </c>
      <c r="S4518" t="str">
        <f t="shared" si="1054"/>
        <v xml:space="preserve"> </v>
      </c>
      <c r="T4518" t="e">
        <f t="shared" si="1055"/>
        <v>#VALUE!</v>
      </c>
      <c r="U4518" t="e">
        <f t="shared" si="1056"/>
        <v>#VALUE!</v>
      </c>
      <c r="V4518" t="e">
        <f t="shared" si="1057"/>
        <v>#VALUE!</v>
      </c>
      <c r="W4518" t="str">
        <f t="shared" si="1058"/>
        <v>Don't Buy</v>
      </c>
      <c r="X4518" t="str">
        <f t="shared" si="1059"/>
        <v>Not Known</v>
      </c>
      <c r="Z4518" t="e">
        <f t="shared" si="1060"/>
        <v>#VALUE!</v>
      </c>
      <c r="AB4518" t="str">
        <f t="shared" si="1061"/>
        <v>0</v>
      </c>
    </row>
    <row r="4519" spans="1:28" x14ac:dyDescent="0.3">
      <c r="A4519">
        <v>4517</v>
      </c>
      <c r="B4519" t="s">
        <v>8506</v>
      </c>
      <c r="C4519" t="str">
        <f t="shared" si="1048"/>
        <v>Long</v>
      </c>
      <c r="D4519">
        <v>4.4000000000000004</v>
      </c>
      <c r="F4519" s="1">
        <f t="shared" si="1062"/>
        <v>4.4000000000000004</v>
      </c>
      <c r="G4519" s="1">
        <f t="shared" si="1049"/>
        <v>4.4000000000000004</v>
      </c>
      <c r="H4519">
        <f t="shared" si="1050"/>
        <v>4.4000000000000004</v>
      </c>
      <c r="I4519" t="s">
        <v>8479</v>
      </c>
      <c r="J4519" t="s">
        <v>22</v>
      </c>
      <c r="K4519" t="s">
        <v>8507</v>
      </c>
      <c r="L4519" t="str">
        <f t="shared" si="1051"/>
        <v>Established</v>
      </c>
      <c r="N4519" s="2">
        <f t="shared" si="1052"/>
        <v>22</v>
      </c>
      <c r="O4519" t="s">
        <v>142</v>
      </c>
      <c r="P4519" t="s">
        <v>1308</v>
      </c>
      <c r="Q4519" t="s">
        <v>773</v>
      </c>
      <c r="R4519" t="str">
        <f t="shared" si="1053"/>
        <v>Great</v>
      </c>
      <c r="S4519" t="str">
        <f t="shared" si="1054"/>
        <v>Great</v>
      </c>
      <c r="T4519" t="b">
        <f t="shared" si="1055"/>
        <v>1</v>
      </c>
      <c r="U4519" t="b">
        <f t="shared" si="1056"/>
        <v>1</v>
      </c>
      <c r="V4519" t="str">
        <f t="shared" si="1057"/>
        <v>Top Company</v>
      </c>
      <c r="W4519" t="str">
        <f t="shared" si="1058"/>
        <v>Don't Buy</v>
      </c>
      <c r="X4519" t="str">
        <f t="shared" si="1059"/>
        <v>Not Known</v>
      </c>
      <c r="Z4519" t="str">
        <f t="shared" si="1060"/>
        <v>None</v>
      </c>
      <c r="AB4519" t="str">
        <f t="shared" si="1061"/>
        <v>0</v>
      </c>
    </row>
    <row r="4520" spans="1:28" x14ac:dyDescent="0.3">
      <c r="A4520">
        <v>4518</v>
      </c>
      <c r="B4520" t="s">
        <v>8508</v>
      </c>
      <c r="C4520" t="str">
        <f t="shared" si="1048"/>
        <v>Long</v>
      </c>
      <c r="D4520">
        <v>4</v>
      </c>
      <c r="F4520" s="1">
        <f t="shared" si="1062"/>
        <v>4</v>
      </c>
      <c r="G4520" s="1">
        <f t="shared" si="1049"/>
        <v>4</v>
      </c>
      <c r="H4520">
        <f t="shared" si="1050"/>
        <v>4</v>
      </c>
      <c r="I4520" t="s">
        <v>8479</v>
      </c>
      <c r="J4520" t="s">
        <v>22</v>
      </c>
      <c r="K4520" t="s">
        <v>8509</v>
      </c>
      <c r="L4520" t="str">
        <f t="shared" si="1051"/>
        <v>Established</v>
      </c>
      <c r="N4520" s="2">
        <f t="shared" si="1052"/>
        <v>24</v>
      </c>
      <c r="O4520" t="s">
        <v>185</v>
      </c>
      <c r="P4520" t="s">
        <v>147</v>
      </c>
      <c r="Q4520" t="s">
        <v>14</v>
      </c>
      <c r="R4520" t="str">
        <f t="shared" si="1053"/>
        <v>Average</v>
      </c>
      <c r="S4520" t="str">
        <f t="shared" si="1054"/>
        <v xml:space="preserve"> </v>
      </c>
      <c r="T4520" t="b">
        <f t="shared" si="1055"/>
        <v>0</v>
      </c>
      <c r="U4520" t="b">
        <f t="shared" si="1056"/>
        <v>1</v>
      </c>
      <c r="V4520" t="str">
        <f t="shared" si="1057"/>
        <v>Average Company</v>
      </c>
      <c r="W4520" t="str">
        <f t="shared" si="1058"/>
        <v>Don't Buy</v>
      </c>
      <c r="X4520" t="str">
        <f t="shared" si="1059"/>
        <v>Not Known</v>
      </c>
      <c r="Z4520" t="str">
        <f t="shared" si="1060"/>
        <v>None</v>
      </c>
      <c r="AB4520" t="str">
        <f t="shared" si="1061"/>
        <v>0</v>
      </c>
    </row>
    <row r="4521" spans="1:28" x14ac:dyDescent="0.3">
      <c r="A4521">
        <v>4519</v>
      </c>
      <c r="B4521" t="s">
        <v>8510</v>
      </c>
      <c r="C4521" t="str">
        <f t="shared" si="1048"/>
        <v>Long</v>
      </c>
      <c r="D4521">
        <v>4.8</v>
      </c>
      <c r="F4521" s="1">
        <f t="shared" si="1062"/>
        <v>4.8</v>
      </c>
      <c r="G4521" s="1">
        <f t="shared" si="1049"/>
        <v>4.8</v>
      </c>
      <c r="H4521">
        <f t="shared" si="1050"/>
        <v>4.8</v>
      </c>
      <c r="I4521" t="s">
        <v>8479</v>
      </c>
      <c r="J4521" t="s">
        <v>10</v>
      </c>
      <c r="K4521" t="s">
        <v>8511</v>
      </c>
      <c r="L4521" t="str">
        <f t="shared" si="1051"/>
        <v>Established</v>
      </c>
      <c r="N4521" s="2">
        <f t="shared" si="1052"/>
        <v>24</v>
      </c>
      <c r="O4521" t="s">
        <v>6782</v>
      </c>
      <c r="P4521" t="s">
        <v>13</v>
      </c>
      <c r="Q4521" t="s">
        <v>223</v>
      </c>
      <c r="R4521" t="str">
        <f t="shared" si="1053"/>
        <v>Great</v>
      </c>
      <c r="S4521" t="str">
        <f t="shared" si="1054"/>
        <v>Great</v>
      </c>
      <c r="T4521" t="b">
        <f t="shared" si="1055"/>
        <v>1</v>
      </c>
      <c r="U4521" t="b">
        <f t="shared" si="1056"/>
        <v>1</v>
      </c>
      <c r="V4521" t="str">
        <f t="shared" si="1057"/>
        <v>Top Company</v>
      </c>
      <c r="W4521" t="str">
        <f t="shared" si="1058"/>
        <v>Don't Buy</v>
      </c>
      <c r="X4521" t="str">
        <f t="shared" si="1059"/>
        <v>Not Known</v>
      </c>
      <c r="Z4521" t="str">
        <f t="shared" si="1060"/>
        <v>None</v>
      </c>
      <c r="AB4521" t="str">
        <f t="shared" si="1061"/>
        <v>0</v>
      </c>
    </row>
    <row r="4522" spans="1:28" x14ac:dyDescent="0.3">
      <c r="A4522">
        <v>4520</v>
      </c>
      <c r="B4522" t="s">
        <v>8512</v>
      </c>
      <c r="C4522" t="str">
        <f t="shared" si="1048"/>
        <v>Long</v>
      </c>
      <c r="D4522">
        <v>3.8</v>
      </c>
      <c r="F4522" s="1">
        <f t="shared" si="1062"/>
        <v>3.8</v>
      </c>
      <c r="G4522" s="1">
        <f t="shared" si="1049"/>
        <v>3.8</v>
      </c>
      <c r="H4522">
        <f t="shared" si="1050"/>
        <v>3.8</v>
      </c>
      <c r="I4522" t="s">
        <v>8479</v>
      </c>
      <c r="J4522" t="s">
        <v>22</v>
      </c>
      <c r="K4522" t="s">
        <v>5617</v>
      </c>
      <c r="L4522" t="str">
        <f t="shared" si="1051"/>
        <v>Established</v>
      </c>
      <c r="N4522" s="2">
        <f t="shared" si="1052"/>
        <v>18</v>
      </c>
      <c r="O4522" t="s">
        <v>200</v>
      </c>
      <c r="P4522" t="s">
        <v>274</v>
      </c>
      <c r="Q4522" t="s">
        <v>523</v>
      </c>
      <c r="R4522" t="str">
        <f t="shared" si="1053"/>
        <v>Average</v>
      </c>
      <c r="S4522" t="str">
        <f t="shared" si="1054"/>
        <v xml:space="preserve"> </v>
      </c>
      <c r="T4522" t="b">
        <f t="shared" si="1055"/>
        <v>0</v>
      </c>
      <c r="U4522" t="b">
        <f t="shared" si="1056"/>
        <v>1</v>
      </c>
      <c r="V4522" t="str">
        <f t="shared" si="1057"/>
        <v>Average Company</v>
      </c>
      <c r="W4522" t="str">
        <f t="shared" si="1058"/>
        <v>Don't Buy</v>
      </c>
      <c r="X4522" t="str">
        <f t="shared" si="1059"/>
        <v>Not Known</v>
      </c>
      <c r="Z4522" t="str">
        <f t="shared" si="1060"/>
        <v>None</v>
      </c>
      <c r="AB4522" t="str">
        <f t="shared" si="1061"/>
        <v>0</v>
      </c>
    </row>
    <row r="4523" spans="1:28" x14ac:dyDescent="0.3">
      <c r="A4523">
        <v>4521</v>
      </c>
      <c r="B4523" t="s">
        <v>8513</v>
      </c>
      <c r="C4523" t="str">
        <f t="shared" si="1048"/>
        <v>Long</v>
      </c>
      <c r="D4523">
        <v>3.7</v>
      </c>
      <c r="F4523" s="1">
        <f t="shared" si="1062"/>
        <v>3.7</v>
      </c>
      <c r="G4523" s="1">
        <f t="shared" si="1049"/>
        <v>3.7</v>
      </c>
      <c r="H4523">
        <f t="shared" si="1050"/>
        <v>3.7</v>
      </c>
      <c r="I4523" t="s">
        <v>5966</v>
      </c>
      <c r="J4523" t="s">
        <v>10</v>
      </c>
      <c r="K4523" t="s">
        <v>6169</v>
      </c>
      <c r="L4523" t="str">
        <f t="shared" si="1051"/>
        <v>Established</v>
      </c>
      <c r="N4523" s="2">
        <f t="shared" si="1052"/>
        <v>49</v>
      </c>
      <c r="O4523" t="s">
        <v>104</v>
      </c>
      <c r="P4523" t="s">
        <v>147</v>
      </c>
      <c r="Q4523" t="s">
        <v>117</v>
      </c>
      <c r="R4523" t="str">
        <f t="shared" si="1053"/>
        <v>Average</v>
      </c>
      <c r="S4523" t="str">
        <f t="shared" si="1054"/>
        <v xml:space="preserve"> </v>
      </c>
      <c r="T4523" t="b">
        <f t="shared" si="1055"/>
        <v>0</v>
      </c>
      <c r="U4523" t="b">
        <f t="shared" si="1056"/>
        <v>1</v>
      </c>
      <c r="V4523" t="str">
        <f t="shared" si="1057"/>
        <v>Average Company</v>
      </c>
      <c r="W4523" t="str">
        <f t="shared" si="1058"/>
        <v>Don't Buy</v>
      </c>
      <c r="X4523" t="str">
        <f t="shared" si="1059"/>
        <v>Not Known</v>
      </c>
      <c r="Z4523" t="str">
        <f t="shared" si="1060"/>
        <v>None</v>
      </c>
      <c r="AB4523" t="str">
        <f t="shared" si="1061"/>
        <v>0</v>
      </c>
    </row>
    <row r="4524" spans="1:28" x14ac:dyDescent="0.3">
      <c r="A4524">
        <v>4522</v>
      </c>
      <c r="B4524" t="s">
        <v>8514</v>
      </c>
      <c r="C4524" t="str">
        <f t="shared" si="1048"/>
        <v>Long</v>
      </c>
      <c r="D4524">
        <v>4</v>
      </c>
      <c r="F4524" s="1">
        <f t="shared" si="1062"/>
        <v>4.5</v>
      </c>
      <c r="G4524" s="1">
        <f t="shared" si="1049"/>
        <v>4.5</v>
      </c>
      <c r="H4524">
        <f t="shared" si="1050"/>
        <v>4.0999999999999996</v>
      </c>
      <c r="I4524" t="s">
        <v>8515</v>
      </c>
      <c r="J4524" t="s">
        <v>22</v>
      </c>
      <c r="K4524" t="s">
        <v>2202</v>
      </c>
      <c r="L4524" t="str">
        <f t="shared" si="1051"/>
        <v>Startup</v>
      </c>
      <c r="N4524" s="2">
        <f t="shared" si="1052"/>
        <v>6</v>
      </c>
      <c r="O4524" t="s">
        <v>217</v>
      </c>
      <c r="P4524" t="s">
        <v>147</v>
      </c>
      <c r="Q4524" t="s">
        <v>732</v>
      </c>
      <c r="R4524" t="str">
        <f t="shared" si="1053"/>
        <v>Average</v>
      </c>
      <c r="S4524" t="str">
        <f t="shared" si="1054"/>
        <v xml:space="preserve"> </v>
      </c>
      <c r="T4524" t="b">
        <f t="shared" si="1055"/>
        <v>0</v>
      </c>
      <c r="U4524" t="b">
        <f t="shared" si="1056"/>
        <v>1</v>
      </c>
      <c r="V4524" t="str">
        <f t="shared" si="1057"/>
        <v>Average Company</v>
      </c>
      <c r="W4524" t="str">
        <f t="shared" si="1058"/>
        <v>Don't Buy</v>
      </c>
      <c r="X4524" t="str">
        <f t="shared" si="1059"/>
        <v>Not Known</v>
      </c>
      <c r="Z4524" t="str">
        <f t="shared" si="1060"/>
        <v>None</v>
      </c>
      <c r="AB4524" t="str">
        <f t="shared" si="1061"/>
        <v>0</v>
      </c>
    </row>
    <row r="4525" spans="1:28" x14ac:dyDescent="0.3">
      <c r="A4525">
        <v>4523</v>
      </c>
      <c r="B4525" t="s">
        <v>8516</v>
      </c>
      <c r="C4525" t="str">
        <f t="shared" si="1048"/>
        <v>Long</v>
      </c>
      <c r="D4525">
        <v>3.6</v>
      </c>
      <c r="F4525" s="1">
        <f t="shared" si="1062"/>
        <v>3.6</v>
      </c>
      <c r="G4525" s="1">
        <f t="shared" si="1049"/>
        <v>3.6</v>
      </c>
      <c r="H4525">
        <f t="shared" si="1050"/>
        <v>3.6</v>
      </c>
      <c r="I4525" t="s">
        <v>8515</v>
      </c>
      <c r="J4525" t="s">
        <v>22</v>
      </c>
      <c r="K4525" t="s">
        <v>5914</v>
      </c>
      <c r="L4525" t="str">
        <f t="shared" si="1051"/>
        <v>Established</v>
      </c>
      <c r="N4525" s="2">
        <f t="shared" si="1052"/>
        <v>35</v>
      </c>
      <c r="O4525" t="s">
        <v>249</v>
      </c>
      <c r="P4525" t="s">
        <v>683</v>
      </c>
      <c r="Q4525" t="s">
        <v>14</v>
      </c>
      <c r="R4525" t="str">
        <f t="shared" si="1053"/>
        <v>Average</v>
      </c>
      <c r="S4525" t="str">
        <f t="shared" si="1054"/>
        <v xml:space="preserve"> </v>
      </c>
      <c r="T4525" t="b">
        <f t="shared" si="1055"/>
        <v>0</v>
      </c>
      <c r="U4525" t="b">
        <f t="shared" si="1056"/>
        <v>1</v>
      </c>
      <c r="V4525" t="str">
        <f t="shared" si="1057"/>
        <v>Average Company</v>
      </c>
      <c r="W4525" t="str">
        <f t="shared" si="1058"/>
        <v>Don't Buy</v>
      </c>
      <c r="X4525" t="str">
        <f t="shared" si="1059"/>
        <v>Not Known</v>
      </c>
      <c r="Z4525" t="str">
        <f t="shared" si="1060"/>
        <v>None</v>
      </c>
      <c r="AB4525" t="str">
        <f t="shared" si="1061"/>
        <v>0</v>
      </c>
    </row>
    <row r="4526" spans="1:28" x14ac:dyDescent="0.3">
      <c r="A4526">
        <v>4524</v>
      </c>
      <c r="B4526" t="s">
        <v>8517</v>
      </c>
      <c r="C4526" t="str">
        <f t="shared" si="1048"/>
        <v>Long</v>
      </c>
      <c r="D4526">
        <v>4.2</v>
      </c>
      <c r="F4526" s="1">
        <f t="shared" si="1062"/>
        <v>4.2</v>
      </c>
      <c r="G4526" s="1">
        <f t="shared" si="1049"/>
        <v>4.2</v>
      </c>
      <c r="H4526">
        <f t="shared" si="1050"/>
        <v>4.2</v>
      </c>
      <c r="I4526" t="s">
        <v>8515</v>
      </c>
      <c r="J4526" t="s">
        <v>22</v>
      </c>
      <c r="K4526" t="s">
        <v>5237</v>
      </c>
      <c r="L4526" t="str">
        <f t="shared" si="1051"/>
        <v>Established</v>
      </c>
      <c r="N4526" s="2">
        <f t="shared" si="1052"/>
        <v>69</v>
      </c>
      <c r="O4526" t="s">
        <v>1402</v>
      </c>
      <c r="P4526" t="s">
        <v>1308</v>
      </c>
      <c r="Q4526" t="s">
        <v>424</v>
      </c>
      <c r="R4526" t="str">
        <f t="shared" si="1053"/>
        <v>Great</v>
      </c>
      <c r="S4526" t="str">
        <f t="shared" si="1054"/>
        <v>Great</v>
      </c>
      <c r="T4526" t="b">
        <f t="shared" si="1055"/>
        <v>1</v>
      </c>
      <c r="U4526" t="b">
        <f t="shared" si="1056"/>
        <v>1</v>
      </c>
      <c r="V4526" t="str">
        <f t="shared" si="1057"/>
        <v>Top Company</v>
      </c>
      <c r="W4526" t="str">
        <f t="shared" si="1058"/>
        <v>Don't Buy</v>
      </c>
      <c r="X4526" t="str">
        <f t="shared" si="1059"/>
        <v>Not Known</v>
      </c>
      <c r="Z4526" t="str">
        <f t="shared" si="1060"/>
        <v>None</v>
      </c>
      <c r="AB4526" t="str">
        <f t="shared" si="1061"/>
        <v>0</v>
      </c>
    </row>
    <row r="4527" spans="1:28" x14ac:dyDescent="0.3">
      <c r="A4527">
        <v>4525</v>
      </c>
      <c r="B4527" t="s">
        <v>8518</v>
      </c>
      <c r="C4527" t="str">
        <f t="shared" si="1048"/>
        <v>Long</v>
      </c>
      <c r="D4527">
        <v>4.0999999999999996</v>
      </c>
      <c r="F4527" s="1" t="e">
        <f t="shared" si="1062"/>
        <v>#VALUE!</v>
      </c>
      <c r="G4527" s="1" t="e">
        <f t="shared" si="1049"/>
        <v>#VALUE!</v>
      </c>
      <c r="H4527" t="e">
        <f t="shared" si="1050"/>
        <v>#VALUE!</v>
      </c>
      <c r="I4527" t="s">
        <v>8515</v>
      </c>
      <c r="J4527" t="s">
        <v>8519</v>
      </c>
      <c r="K4527" t="s">
        <v>974</v>
      </c>
      <c r="L4527" t="e">
        <f t="shared" si="1051"/>
        <v>#VALUE!</v>
      </c>
      <c r="N4527" s="2" t="e">
        <f t="shared" si="1052"/>
        <v>#VALUE!</v>
      </c>
      <c r="O4527" t="s">
        <v>147</v>
      </c>
      <c r="Q4527" t="s">
        <v>189</v>
      </c>
      <c r="R4527" t="str">
        <f t="shared" si="1053"/>
        <v>Great</v>
      </c>
      <c r="S4527" t="str">
        <f t="shared" si="1054"/>
        <v>Great</v>
      </c>
      <c r="T4527" t="e">
        <f t="shared" si="1055"/>
        <v>#VALUE!</v>
      </c>
      <c r="U4527" t="e">
        <f t="shared" si="1056"/>
        <v>#VALUE!</v>
      </c>
      <c r="V4527" t="e">
        <f t="shared" si="1057"/>
        <v>#VALUE!</v>
      </c>
      <c r="W4527" t="str">
        <f t="shared" si="1058"/>
        <v>Don't Buy</v>
      </c>
      <c r="X4527" t="str">
        <f t="shared" si="1059"/>
        <v>Not Known</v>
      </c>
      <c r="Z4527" t="e">
        <f t="shared" si="1060"/>
        <v>#VALUE!</v>
      </c>
      <c r="AB4527" t="str">
        <f t="shared" si="1061"/>
        <v>0</v>
      </c>
    </row>
    <row r="4528" spans="1:28" x14ac:dyDescent="0.3">
      <c r="A4528">
        <v>4526</v>
      </c>
      <c r="B4528" t="s">
        <v>8520</v>
      </c>
      <c r="C4528" t="str">
        <f t="shared" si="1048"/>
        <v>Long</v>
      </c>
      <c r="D4528">
        <v>3.3</v>
      </c>
      <c r="F4528" s="1">
        <f t="shared" si="1062"/>
        <v>3.3</v>
      </c>
      <c r="G4528" s="1">
        <f t="shared" si="1049"/>
        <v>3.3</v>
      </c>
      <c r="H4528">
        <f t="shared" si="1050"/>
        <v>3.3</v>
      </c>
      <c r="I4528" t="s">
        <v>8515</v>
      </c>
      <c r="J4528" t="s">
        <v>22</v>
      </c>
      <c r="K4528" t="s">
        <v>8521</v>
      </c>
      <c r="L4528" t="str">
        <f t="shared" si="1051"/>
        <v>Established</v>
      </c>
      <c r="N4528" s="2">
        <f t="shared" si="1052"/>
        <v>21</v>
      </c>
      <c r="O4528" t="s">
        <v>321</v>
      </c>
      <c r="P4528" t="s">
        <v>1308</v>
      </c>
      <c r="Q4528" t="s">
        <v>605</v>
      </c>
      <c r="R4528" t="str">
        <f t="shared" si="1053"/>
        <v>Average</v>
      </c>
      <c r="S4528" t="str">
        <f t="shared" si="1054"/>
        <v xml:space="preserve"> </v>
      </c>
      <c r="T4528" t="b">
        <f t="shared" si="1055"/>
        <v>0</v>
      </c>
      <c r="U4528" t="b">
        <f t="shared" si="1056"/>
        <v>0</v>
      </c>
      <c r="V4528" t="str">
        <f t="shared" si="1057"/>
        <v>Average Company</v>
      </c>
      <c r="W4528" t="str">
        <f t="shared" si="1058"/>
        <v>Don't Buy</v>
      </c>
      <c r="X4528" t="str">
        <f t="shared" si="1059"/>
        <v>Not Known</v>
      </c>
      <c r="Z4528" t="str">
        <f t="shared" si="1060"/>
        <v>None</v>
      </c>
      <c r="AB4528" t="str">
        <f t="shared" si="1061"/>
        <v>0</v>
      </c>
    </row>
    <row r="4529" spans="1:28" x14ac:dyDescent="0.3">
      <c r="A4529">
        <v>4527</v>
      </c>
      <c r="B4529" t="s">
        <v>8522</v>
      </c>
      <c r="C4529" t="str">
        <f t="shared" si="1048"/>
        <v>Long</v>
      </c>
      <c r="D4529">
        <v>3.9</v>
      </c>
      <c r="F4529" s="1">
        <f t="shared" si="1062"/>
        <v>3.9</v>
      </c>
      <c r="G4529" s="1">
        <f t="shared" si="1049"/>
        <v>3.9</v>
      </c>
      <c r="H4529">
        <f t="shared" si="1050"/>
        <v>3.9</v>
      </c>
      <c r="I4529" t="s">
        <v>8515</v>
      </c>
      <c r="J4529" t="s">
        <v>22</v>
      </c>
      <c r="K4529" t="s">
        <v>2041</v>
      </c>
      <c r="L4529" t="str">
        <f t="shared" si="1051"/>
        <v>Established</v>
      </c>
      <c r="N4529" s="2">
        <f t="shared" si="1052"/>
        <v>27</v>
      </c>
      <c r="O4529" t="s">
        <v>109</v>
      </c>
      <c r="P4529" t="s">
        <v>691</v>
      </c>
      <c r="Q4529" t="s">
        <v>378</v>
      </c>
      <c r="R4529" t="str">
        <f t="shared" si="1053"/>
        <v>Average</v>
      </c>
      <c r="S4529" t="str">
        <f t="shared" si="1054"/>
        <v xml:space="preserve"> </v>
      </c>
      <c r="T4529" t="b">
        <f t="shared" si="1055"/>
        <v>0</v>
      </c>
      <c r="U4529" t="b">
        <f t="shared" si="1056"/>
        <v>1</v>
      </c>
      <c r="V4529" t="str">
        <f t="shared" si="1057"/>
        <v>Average Company</v>
      </c>
      <c r="W4529" t="str">
        <f t="shared" si="1058"/>
        <v>Don't Buy</v>
      </c>
      <c r="X4529" t="str">
        <f t="shared" si="1059"/>
        <v>Not Known</v>
      </c>
      <c r="Z4529" t="str">
        <f t="shared" si="1060"/>
        <v>None</v>
      </c>
      <c r="AB4529" t="str">
        <f t="shared" si="1061"/>
        <v>0</v>
      </c>
    </row>
    <row r="4530" spans="1:28" x14ac:dyDescent="0.3">
      <c r="A4530">
        <v>4528</v>
      </c>
      <c r="B4530" t="s">
        <v>8523</v>
      </c>
      <c r="C4530" t="str">
        <f t="shared" si="1048"/>
        <v>Long</v>
      </c>
      <c r="D4530">
        <v>3.8</v>
      </c>
      <c r="F4530" s="1">
        <f t="shared" si="1062"/>
        <v>3.8</v>
      </c>
      <c r="G4530" s="1">
        <f t="shared" si="1049"/>
        <v>3.8</v>
      </c>
      <c r="H4530">
        <f t="shared" si="1050"/>
        <v>3.8</v>
      </c>
      <c r="I4530" t="s">
        <v>8515</v>
      </c>
      <c r="J4530" t="s">
        <v>22</v>
      </c>
      <c r="K4530" t="s">
        <v>8524</v>
      </c>
      <c r="L4530" t="str">
        <f t="shared" si="1051"/>
        <v>Established</v>
      </c>
      <c r="N4530" s="2">
        <f t="shared" si="1052"/>
        <v>90</v>
      </c>
      <c r="O4530" t="s">
        <v>586</v>
      </c>
      <c r="P4530" t="s">
        <v>147</v>
      </c>
      <c r="Q4530" t="s">
        <v>843</v>
      </c>
      <c r="R4530" t="str">
        <f t="shared" si="1053"/>
        <v>Average</v>
      </c>
      <c r="S4530" t="str">
        <f t="shared" si="1054"/>
        <v xml:space="preserve"> </v>
      </c>
      <c r="T4530" t="b">
        <f t="shared" si="1055"/>
        <v>0</v>
      </c>
      <c r="U4530" t="b">
        <f t="shared" si="1056"/>
        <v>1</v>
      </c>
      <c r="V4530" t="str">
        <f t="shared" si="1057"/>
        <v>Average Company</v>
      </c>
      <c r="W4530" t="str">
        <f t="shared" si="1058"/>
        <v>Buy</v>
      </c>
      <c r="X4530" t="str">
        <f t="shared" si="1059"/>
        <v>Not Known</v>
      </c>
      <c r="Z4530" t="str">
        <f t="shared" si="1060"/>
        <v>None</v>
      </c>
      <c r="AB4530" t="str">
        <f t="shared" si="1061"/>
        <v>0</v>
      </c>
    </row>
    <row r="4531" spans="1:28" x14ac:dyDescent="0.3">
      <c r="A4531">
        <v>4529</v>
      </c>
      <c r="B4531" t="s">
        <v>8525</v>
      </c>
      <c r="C4531" t="str">
        <f t="shared" si="1048"/>
        <v>Long</v>
      </c>
      <c r="D4531">
        <v>3.9</v>
      </c>
      <c r="F4531" s="1">
        <f t="shared" si="1062"/>
        <v>3.9</v>
      </c>
      <c r="G4531" s="1">
        <f t="shared" si="1049"/>
        <v>3.9</v>
      </c>
      <c r="H4531">
        <f t="shared" si="1050"/>
        <v>3.9</v>
      </c>
      <c r="I4531" t="s">
        <v>8515</v>
      </c>
      <c r="J4531" t="s">
        <v>22</v>
      </c>
      <c r="K4531" t="s">
        <v>4621</v>
      </c>
      <c r="L4531" t="str">
        <f t="shared" si="1051"/>
        <v>Established</v>
      </c>
      <c r="N4531" s="2">
        <f t="shared" si="1052"/>
        <v>36</v>
      </c>
      <c r="O4531" t="s">
        <v>48</v>
      </c>
      <c r="P4531" t="s">
        <v>13</v>
      </c>
      <c r="Q4531" t="s">
        <v>28</v>
      </c>
      <c r="R4531" t="str">
        <f t="shared" si="1053"/>
        <v>Average</v>
      </c>
      <c r="S4531" t="str">
        <f t="shared" si="1054"/>
        <v xml:space="preserve"> </v>
      </c>
      <c r="T4531" t="b">
        <f t="shared" si="1055"/>
        <v>0</v>
      </c>
      <c r="U4531" t="b">
        <f t="shared" si="1056"/>
        <v>1</v>
      </c>
      <c r="V4531" t="str">
        <f t="shared" si="1057"/>
        <v>Average Company</v>
      </c>
      <c r="W4531" t="str">
        <f t="shared" si="1058"/>
        <v>Don't Buy</v>
      </c>
      <c r="X4531" t="str">
        <f t="shared" si="1059"/>
        <v>Not Known</v>
      </c>
      <c r="Z4531" t="str">
        <f t="shared" si="1060"/>
        <v>None</v>
      </c>
      <c r="AB4531" t="str">
        <f t="shared" si="1061"/>
        <v>500K</v>
      </c>
    </row>
    <row r="4532" spans="1:28" x14ac:dyDescent="0.3">
      <c r="A4532">
        <v>4530</v>
      </c>
      <c r="B4532" t="s">
        <v>8526</v>
      </c>
      <c r="C4532" t="str">
        <f t="shared" si="1048"/>
        <v>Short</v>
      </c>
      <c r="D4532">
        <v>3.8</v>
      </c>
      <c r="F4532" s="1">
        <f t="shared" si="1062"/>
        <v>3.8</v>
      </c>
      <c r="G4532" s="1">
        <f t="shared" si="1049"/>
        <v>3.8</v>
      </c>
      <c r="H4532">
        <f t="shared" si="1050"/>
        <v>3.8</v>
      </c>
      <c r="I4532" t="s">
        <v>8515</v>
      </c>
      <c r="J4532" t="s">
        <v>22</v>
      </c>
      <c r="K4532" t="s">
        <v>8527</v>
      </c>
      <c r="L4532" t="str">
        <f t="shared" si="1051"/>
        <v>Established</v>
      </c>
      <c r="N4532" s="2">
        <f t="shared" si="1052"/>
        <v>24</v>
      </c>
      <c r="O4532" t="s">
        <v>185</v>
      </c>
      <c r="P4532" t="s">
        <v>691</v>
      </c>
      <c r="Q4532" t="s">
        <v>186</v>
      </c>
      <c r="R4532" t="str">
        <f t="shared" si="1053"/>
        <v>Average</v>
      </c>
      <c r="S4532" t="str">
        <f t="shared" si="1054"/>
        <v xml:space="preserve"> </v>
      </c>
      <c r="T4532" t="b">
        <f t="shared" si="1055"/>
        <v>0</v>
      </c>
      <c r="U4532" t="b">
        <f t="shared" si="1056"/>
        <v>1</v>
      </c>
      <c r="V4532" t="str">
        <f t="shared" si="1057"/>
        <v>Average Company</v>
      </c>
      <c r="W4532" t="str">
        <f t="shared" si="1058"/>
        <v>Don't Buy</v>
      </c>
      <c r="X4532" t="str">
        <f t="shared" si="1059"/>
        <v>Not Known</v>
      </c>
      <c r="Z4532" t="str">
        <f t="shared" si="1060"/>
        <v>None</v>
      </c>
      <c r="AB4532" t="str">
        <f t="shared" si="1061"/>
        <v>0</v>
      </c>
    </row>
    <row r="4533" spans="1:28" x14ac:dyDescent="0.3">
      <c r="A4533">
        <v>4531</v>
      </c>
      <c r="B4533" t="s">
        <v>8528</v>
      </c>
      <c r="C4533" t="str">
        <f t="shared" si="1048"/>
        <v>Short</v>
      </c>
      <c r="D4533">
        <v>4</v>
      </c>
      <c r="F4533" s="1">
        <f t="shared" si="1062"/>
        <v>4</v>
      </c>
      <c r="G4533" s="1">
        <f t="shared" si="1049"/>
        <v>4</v>
      </c>
      <c r="H4533">
        <f t="shared" si="1050"/>
        <v>4</v>
      </c>
      <c r="I4533" t="s">
        <v>8515</v>
      </c>
      <c r="J4533" t="s">
        <v>22</v>
      </c>
      <c r="K4533" t="s">
        <v>5416</v>
      </c>
      <c r="L4533" t="str">
        <f t="shared" si="1051"/>
        <v>Established</v>
      </c>
      <c r="N4533" s="2">
        <f t="shared" si="1052"/>
        <v>22</v>
      </c>
      <c r="O4533" t="s">
        <v>142</v>
      </c>
      <c r="P4533" t="s">
        <v>683</v>
      </c>
      <c r="Q4533" t="s">
        <v>44</v>
      </c>
      <c r="R4533" t="str">
        <f t="shared" si="1053"/>
        <v>Average</v>
      </c>
      <c r="S4533" t="str">
        <f t="shared" si="1054"/>
        <v xml:space="preserve"> </v>
      </c>
      <c r="T4533" t="b">
        <f t="shared" si="1055"/>
        <v>0</v>
      </c>
      <c r="U4533" t="b">
        <f t="shared" si="1056"/>
        <v>1</v>
      </c>
      <c r="V4533" t="str">
        <f t="shared" si="1057"/>
        <v>Average Company</v>
      </c>
      <c r="W4533" t="str">
        <f t="shared" si="1058"/>
        <v>Don't Buy</v>
      </c>
      <c r="X4533" t="str">
        <f t="shared" si="1059"/>
        <v>Not Known</v>
      </c>
      <c r="Z4533" t="str">
        <f t="shared" si="1060"/>
        <v>None</v>
      </c>
      <c r="AB4533" t="str">
        <f t="shared" si="1061"/>
        <v>0</v>
      </c>
    </row>
    <row r="4534" spans="1:28" x14ac:dyDescent="0.3">
      <c r="A4534">
        <v>4532</v>
      </c>
      <c r="B4534" t="s">
        <v>8529</v>
      </c>
      <c r="C4534" t="str">
        <f t="shared" si="1048"/>
        <v>Long</v>
      </c>
      <c r="D4534">
        <v>4.3</v>
      </c>
      <c r="F4534" s="1">
        <f t="shared" si="1062"/>
        <v>4.3</v>
      </c>
      <c r="G4534" s="1">
        <f t="shared" si="1049"/>
        <v>4.3</v>
      </c>
      <c r="H4534">
        <f t="shared" si="1050"/>
        <v>4.3</v>
      </c>
      <c r="I4534" t="s">
        <v>8515</v>
      </c>
      <c r="J4534" t="s">
        <v>22</v>
      </c>
      <c r="K4534" t="s">
        <v>2630</v>
      </c>
      <c r="L4534" t="str">
        <f t="shared" si="1051"/>
        <v>Established</v>
      </c>
      <c r="N4534" s="2">
        <f t="shared" si="1052"/>
        <v>13</v>
      </c>
      <c r="O4534" t="s">
        <v>299</v>
      </c>
      <c r="P4534" t="s">
        <v>1308</v>
      </c>
      <c r="Q4534" t="s">
        <v>80</v>
      </c>
      <c r="R4534" t="str">
        <f t="shared" si="1053"/>
        <v>Great</v>
      </c>
      <c r="S4534" t="str">
        <f t="shared" si="1054"/>
        <v>Great</v>
      </c>
      <c r="T4534" t="b">
        <f t="shared" si="1055"/>
        <v>1</v>
      </c>
      <c r="U4534" t="b">
        <f t="shared" si="1056"/>
        <v>1</v>
      </c>
      <c r="V4534" t="str">
        <f t="shared" si="1057"/>
        <v>Average Company</v>
      </c>
      <c r="W4534" t="str">
        <f t="shared" si="1058"/>
        <v>Don't Buy</v>
      </c>
      <c r="X4534" t="str">
        <f t="shared" si="1059"/>
        <v>Not Known</v>
      </c>
      <c r="Z4534" t="str">
        <f t="shared" si="1060"/>
        <v>None</v>
      </c>
      <c r="AB4534" t="str">
        <f t="shared" si="1061"/>
        <v>0</v>
      </c>
    </row>
    <row r="4535" spans="1:28" x14ac:dyDescent="0.3">
      <c r="A4535">
        <v>4533</v>
      </c>
      <c r="B4535" t="s">
        <v>8530</v>
      </c>
      <c r="C4535" t="str">
        <f t="shared" si="1048"/>
        <v>Long</v>
      </c>
      <c r="D4535">
        <v>4.5999999999999996</v>
      </c>
      <c r="F4535" s="1">
        <f t="shared" si="1062"/>
        <v>4.5999999999999996</v>
      </c>
      <c r="G4535" s="1">
        <f t="shared" si="1049"/>
        <v>4.5999999999999996</v>
      </c>
      <c r="H4535">
        <f t="shared" si="1050"/>
        <v>4.5999999999999996</v>
      </c>
      <c r="I4535" t="s">
        <v>8515</v>
      </c>
      <c r="J4535" t="s">
        <v>22</v>
      </c>
      <c r="K4535" t="s">
        <v>8531</v>
      </c>
      <c r="L4535" t="str">
        <f t="shared" si="1051"/>
        <v>Established</v>
      </c>
      <c r="N4535" s="2">
        <f t="shared" si="1052"/>
        <v>50</v>
      </c>
      <c r="O4535" t="s">
        <v>740</v>
      </c>
      <c r="P4535" t="s">
        <v>2818</v>
      </c>
      <c r="Q4535" t="s">
        <v>284</v>
      </c>
      <c r="R4535" t="str">
        <f t="shared" si="1053"/>
        <v>Great</v>
      </c>
      <c r="S4535" t="str">
        <f t="shared" si="1054"/>
        <v>Great</v>
      </c>
      <c r="T4535" t="b">
        <f t="shared" si="1055"/>
        <v>1</v>
      </c>
      <c r="U4535" t="b">
        <f t="shared" si="1056"/>
        <v>1</v>
      </c>
      <c r="V4535" t="str">
        <f t="shared" si="1057"/>
        <v>Top Company</v>
      </c>
      <c r="W4535" t="str">
        <f t="shared" si="1058"/>
        <v>Buy</v>
      </c>
      <c r="X4535" t="str">
        <f t="shared" si="1059"/>
        <v>Not Known</v>
      </c>
      <c r="Z4535" t="str">
        <f t="shared" si="1060"/>
        <v>None</v>
      </c>
      <c r="AB4535" t="str">
        <f t="shared" si="1061"/>
        <v>0</v>
      </c>
    </row>
    <row r="4536" spans="1:28" x14ac:dyDescent="0.3">
      <c r="A4536">
        <v>4534</v>
      </c>
      <c r="B4536" t="s">
        <v>8522</v>
      </c>
      <c r="C4536" t="str">
        <f t="shared" si="1048"/>
        <v>Long</v>
      </c>
      <c r="D4536">
        <v>3.9</v>
      </c>
      <c r="F4536" s="1">
        <f t="shared" si="1062"/>
        <v>3.9</v>
      </c>
      <c r="G4536" s="1">
        <f t="shared" si="1049"/>
        <v>3.9</v>
      </c>
      <c r="H4536">
        <f t="shared" si="1050"/>
        <v>3.9</v>
      </c>
      <c r="I4536" t="s">
        <v>8515</v>
      </c>
      <c r="J4536" t="s">
        <v>22</v>
      </c>
      <c r="K4536" t="s">
        <v>2041</v>
      </c>
      <c r="L4536" t="str">
        <f t="shared" si="1051"/>
        <v>Established</v>
      </c>
      <c r="N4536" s="2">
        <f t="shared" si="1052"/>
        <v>27</v>
      </c>
      <c r="O4536" t="s">
        <v>109</v>
      </c>
      <c r="P4536" t="s">
        <v>691</v>
      </c>
      <c r="Q4536" t="s">
        <v>378</v>
      </c>
      <c r="R4536" t="str">
        <f t="shared" si="1053"/>
        <v>Average</v>
      </c>
      <c r="S4536" t="str">
        <f t="shared" si="1054"/>
        <v xml:space="preserve"> </v>
      </c>
      <c r="T4536" t="b">
        <f t="shared" si="1055"/>
        <v>0</v>
      </c>
      <c r="U4536" t="b">
        <f t="shared" si="1056"/>
        <v>1</v>
      </c>
      <c r="V4536" t="str">
        <f t="shared" si="1057"/>
        <v>Average Company</v>
      </c>
      <c r="W4536" t="str">
        <f t="shared" si="1058"/>
        <v>Don't Buy</v>
      </c>
      <c r="X4536" t="str">
        <f t="shared" si="1059"/>
        <v>Not Known</v>
      </c>
      <c r="Z4536" t="str">
        <f t="shared" si="1060"/>
        <v>None</v>
      </c>
      <c r="AB4536" t="str">
        <f t="shared" si="1061"/>
        <v>0</v>
      </c>
    </row>
    <row r="4537" spans="1:28" x14ac:dyDescent="0.3">
      <c r="A4537">
        <v>4535</v>
      </c>
      <c r="B4537" t="s">
        <v>8532</v>
      </c>
      <c r="C4537" t="str">
        <f t="shared" si="1048"/>
        <v>Long</v>
      </c>
      <c r="D4537">
        <v>4.2</v>
      </c>
      <c r="F4537" s="1">
        <f t="shared" si="1062"/>
        <v>4.2</v>
      </c>
      <c r="G4537" s="1">
        <f t="shared" si="1049"/>
        <v>4.2</v>
      </c>
      <c r="H4537">
        <f t="shared" si="1050"/>
        <v>4.2</v>
      </c>
      <c r="I4537" t="s">
        <v>8515</v>
      </c>
      <c r="J4537" t="s">
        <v>22</v>
      </c>
      <c r="K4537" t="s">
        <v>5080</v>
      </c>
      <c r="L4537" t="str">
        <f t="shared" si="1051"/>
        <v>Established</v>
      </c>
      <c r="N4537" s="2">
        <f t="shared" si="1052"/>
        <v>25</v>
      </c>
      <c r="O4537" t="s">
        <v>54</v>
      </c>
      <c r="P4537" t="s">
        <v>1308</v>
      </c>
      <c r="Q4537" t="s">
        <v>378</v>
      </c>
      <c r="R4537" t="str">
        <f t="shared" si="1053"/>
        <v>Great</v>
      </c>
      <c r="S4537" t="str">
        <f t="shared" si="1054"/>
        <v>Great</v>
      </c>
      <c r="T4537" t="b">
        <f t="shared" si="1055"/>
        <v>1</v>
      </c>
      <c r="U4537" t="b">
        <f t="shared" si="1056"/>
        <v>1</v>
      </c>
      <c r="V4537" t="str">
        <f t="shared" si="1057"/>
        <v>Top Company</v>
      </c>
      <c r="W4537" t="str">
        <f t="shared" si="1058"/>
        <v>Don't Buy</v>
      </c>
      <c r="X4537" t="str">
        <f t="shared" si="1059"/>
        <v>Not Known</v>
      </c>
      <c r="Z4537" t="str">
        <f t="shared" si="1060"/>
        <v>None</v>
      </c>
      <c r="AB4537" t="str">
        <f t="shared" si="1061"/>
        <v>0</v>
      </c>
    </row>
    <row r="4538" spans="1:28" x14ac:dyDescent="0.3">
      <c r="A4538">
        <v>4536</v>
      </c>
      <c r="B4538" t="s">
        <v>8533</v>
      </c>
      <c r="C4538" t="str">
        <f t="shared" si="1048"/>
        <v>Long</v>
      </c>
      <c r="D4538">
        <v>4.3</v>
      </c>
      <c r="F4538" s="1">
        <f t="shared" si="1062"/>
        <v>4.3</v>
      </c>
      <c r="G4538" s="1">
        <f t="shared" si="1049"/>
        <v>4.3</v>
      </c>
      <c r="H4538">
        <f t="shared" si="1050"/>
        <v>4.3</v>
      </c>
      <c r="I4538" t="s">
        <v>8515</v>
      </c>
      <c r="J4538" t="s">
        <v>10</v>
      </c>
      <c r="K4538" t="s">
        <v>3894</v>
      </c>
      <c r="L4538" t="str">
        <f t="shared" si="1051"/>
        <v>Established</v>
      </c>
      <c r="N4538" s="2">
        <f t="shared" si="1052"/>
        <v>57</v>
      </c>
      <c r="O4538" t="s">
        <v>1796</v>
      </c>
      <c r="P4538" t="s">
        <v>691</v>
      </c>
      <c r="Q4538" t="s">
        <v>105</v>
      </c>
      <c r="R4538" t="str">
        <f t="shared" si="1053"/>
        <v>Great</v>
      </c>
      <c r="S4538" t="str">
        <f t="shared" si="1054"/>
        <v>Great</v>
      </c>
      <c r="T4538" t="b">
        <f t="shared" si="1055"/>
        <v>1</v>
      </c>
      <c r="U4538" t="b">
        <f t="shared" si="1056"/>
        <v>1</v>
      </c>
      <c r="V4538" t="str">
        <f t="shared" si="1057"/>
        <v>Top Company</v>
      </c>
      <c r="W4538" t="str">
        <f t="shared" si="1058"/>
        <v>Don't Buy</v>
      </c>
      <c r="X4538" t="str">
        <f t="shared" si="1059"/>
        <v>Not Known</v>
      </c>
      <c r="Z4538" t="str">
        <f t="shared" si="1060"/>
        <v>None</v>
      </c>
      <c r="AB4538" t="str">
        <f t="shared" si="1061"/>
        <v>0</v>
      </c>
    </row>
    <row r="4539" spans="1:28" x14ac:dyDescent="0.3">
      <c r="A4539">
        <v>4537</v>
      </c>
      <c r="B4539" t="s">
        <v>8534</v>
      </c>
      <c r="C4539" t="str">
        <f t="shared" si="1048"/>
        <v>Long</v>
      </c>
      <c r="D4539">
        <v>4</v>
      </c>
      <c r="F4539" s="1">
        <f t="shared" si="1062"/>
        <v>4</v>
      </c>
      <c r="G4539" s="1">
        <f t="shared" si="1049"/>
        <v>4</v>
      </c>
      <c r="H4539">
        <f t="shared" si="1050"/>
        <v>4</v>
      </c>
      <c r="I4539" t="s">
        <v>8515</v>
      </c>
      <c r="J4539" t="s">
        <v>22</v>
      </c>
      <c r="K4539" t="s">
        <v>1336</v>
      </c>
      <c r="L4539" t="str">
        <f t="shared" si="1051"/>
        <v>Established</v>
      </c>
      <c r="N4539" s="2">
        <f t="shared" si="1052"/>
        <v>27</v>
      </c>
      <c r="O4539" t="s">
        <v>109</v>
      </c>
      <c r="P4539" t="s">
        <v>2818</v>
      </c>
      <c r="Q4539" t="s">
        <v>732</v>
      </c>
      <c r="R4539" t="str">
        <f t="shared" si="1053"/>
        <v>Average</v>
      </c>
      <c r="S4539" t="str">
        <f t="shared" si="1054"/>
        <v xml:space="preserve"> </v>
      </c>
      <c r="T4539" t="b">
        <f t="shared" si="1055"/>
        <v>0</v>
      </c>
      <c r="U4539" t="b">
        <f t="shared" si="1056"/>
        <v>1</v>
      </c>
      <c r="V4539" t="str">
        <f t="shared" si="1057"/>
        <v>Average Company</v>
      </c>
      <c r="W4539" t="str">
        <f t="shared" si="1058"/>
        <v>Don't Buy</v>
      </c>
      <c r="X4539" t="str">
        <f t="shared" si="1059"/>
        <v>Not Known</v>
      </c>
      <c r="Z4539" t="str">
        <f t="shared" si="1060"/>
        <v>None</v>
      </c>
      <c r="AB4539" t="str">
        <f t="shared" si="1061"/>
        <v>0</v>
      </c>
    </row>
    <row r="4540" spans="1:28" x14ac:dyDescent="0.3">
      <c r="A4540">
        <v>4538</v>
      </c>
      <c r="B4540" t="s">
        <v>8535</v>
      </c>
      <c r="C4540" t="str">
        <f t="shared" si="1048"/>
        <v>Short</v>
      </c>
      <c r="D4540">
        <v>4</v>
      </c>
      <c r="F4540" s="1">
        <f t="shared" si="1062"/>
        <v>4</v>
      </c>
      <c r="G4540" s="1">
        <f t="shared" si="1049"/>
        <v>4</v>
      </c>
      <c r="H4540">
        <f t="shared" si="1050"/>
        <v>4</v>
      </c>
      <c r="I4540" t="s">
        <v>8515</v>
      </c>
      <c r="J4540" t="s">
        <v>22</v>
      </c>
      <c r="K4540" t="s">
        <v>7212</v>
      </c>
      <c r="L4540" t="str">
        <f t="shared" si="1051"/>
        <v>Established</v>
      </c>
      <c r="N4540" s="2">
        <f t="shared" si="1052"/>
        <v>66</v>
      </c>
      <c r="O4540" t="s">
        <v>803</v>
      </c>
      <c r="P4540" t="s">
        <v>147</v>
      </c>
      <c r="Q4540" t="s">
        <v>295</v>
      </c>
      <c r="R4540" t="str">
        <f t="shared" si="1053"/>
        <v>Average</v>
      </c>
      <c r="S4540" t="str">
        <f t="shared" si="1054"/>
        <v xml:space="preserve"> </v>
      </c>
      <c r="T4540" t="b">
        <f t="shared" si="1055"/>
        <v>0</v>
      </c>
      <c r="U4540" t="b">
        <f t="shared" si="1056"/>
        <v>1</v>
      </c>
      <c r="V4540" t="str">
        <f t="shared" si="1057"/>
        <v>Average Company</v>
      </c>
      <c r="W4540" t="str">
        <f t="shared" si="1058"/>
        <v>Don't Buy</v>
      </c>
      <c r="X4540" t="str">
        <f t="shared" si="1059"/>
        <v>Not Known</v>
      </c>
      <c r="Z4540" t="str">
        <f t="shared" si="1060"/>
        <v>None</v>
      </c>
      <c r="AB4540" t="str">
        <f t="shared" si="1061"/>
        <v>0</v>
      </c>
    </row>
    <row r="4541" spans="1:28" x14ac:dyDescent="0.3">
      <c r="A4541">
        <v>4539</v>
      </c>
      <c r="B4541" t="s">
        <v>8536</v>
      </c>
      <c r="C4541" t="str">
        <f t="shared" si="1048"/>
        <v>Short</v>
      </c>
      <c r="D4541">
        <v>3.6</v>
      </c>
      <c r="F4541" s="1">
        <f t="shared" si="1062"/>
        <v>3.6</v>
      </c>
      <c r="G4541" s="1">
        <f t="shared" si="1049"/>
        <v>3.6</v>
      </c>
      <c r="H4541">
        <f t="shared" si="1050"/>
        <v>3.6</v>
      </c>
      <c r="I4541" t="s">
        <v>8515</v>
      </c>
      <c r="J4541" t="s">
        <v>22</v>
      </c>
      <c r="K4541" t="s">
        <v>5003</v>
      </c>
      <c r="L4541" t="str">
        <f t="shared" si="1051"/>
        <v>Established</v>
      </c>
      <c r="N4541" s="2">
        <f t="shared" si="1052"/>
        <v>22</v>
      </c>
      <c r="O4541" t="s">
        <v>142</v>
      </c>
      <c r="P4541" t="s">
        <v>1308</v>
      </c>
      <c r="Q4541" t="s">
        <v>186</v>
      </c>
      <c r="R4541" t="str">
        <f t="shared" si="1053"/>
        <v>Average</v>
      </c>
      <c r="S4541" t="str">
        <f t="shared" si="1054"/>
        <v xml:space="preserve"> </v>
      </c>
      <c r="T4541" t="b">
        <f t="shared" si="1055"/>
        <v>0</v>
      </c>
      <c r="U4541" t="b">
        <f t="shared" si="1056"/>
        <v>1</v>
      </c>
      <c r="V4541" t="str">
        <f t="shared" si="1057"/>
        <v>Average Company</v>
      </c>
      <c r="W4541" t="str">
        <f t="shared" si="1058"/>
        <v>Buy</v>
      </c>
      <c r="X4541" t="str">
        <f t="shared" si="1059"/>
        <v>Not Known</v>
      </c>
      <c r="Z4541" t="str">
        <f t="shared" si="1060"/>
        <v>None</v>
      </c>
      <c r="AB4541" t="str">
        <f t="shared" si="1061"/>
        <v>0</v>
      </c>
    </row>
    <row r="4542" spans="1:28" x14ac:dyDescent="0.3">
      <c r="A4542">
        <v>4540</v>
      </c>
      <c r="B4542" t="s">
        <v>8537</v>
      </c>
      <c r="C4542" t="str">
        <f t="shared" si="1048"/>
        <v>Long</v>
      </c>
      <c r="D4542">
        <v>4.2</v>
      </c>
      <c r="F4542" s="1">
        <f t="shared" si="1062"/>
        <v>4.2</v>
      </c>
      <c r="G4542" s="1">
        <f t="shared" si="1049"/>
        <v>4.2</v>
      </c>
      <c r="H4542">
        <f t="shared" si="1050"/>
        <v>4.2</v>
      </c>
      <c r="I4542" t="s">
        <v>8515</v>
      </c>
      <c r="J4542" t="s">
        <v>22</v>
      </c>
      <c r="K4542" t="s">
        <v>341</v>
      </c>
      <c r="L4542" t="str">
        <f t="shared" si="1051"/>
        <v>Established</v>
      </c>
      <c r="N4542" s="2">
        <f t="shared" si="1052"/>
        <v>12</v>
      </c>
      <c r="O4542" t="s">
        <v>267</v>
      </c>
      <c r="P4542" t="s">
        <v>1308</v>
      </c>
      <c r="Q4542" t="s">
        <v>254</v>
      </c>
      <c r="R4542" t="str">
        <f t="shared" si="1053"/>
        <v>Great</v>
      </c>
      <c r="S4542" t="str">
        <f t="shared" si="1054"/>
        <v>Great</v>
      </c>
      <c r="T4542" t="b">
        <f t="shared" si="1055"/>
        <v>1</v>
      </c>
      <c r="U4542" t="b">
        <f t="shared" si="1056"/>
        <v>1</v>
      </c>
      <c r="V4542" t="str">
        <f t="shared" si="1057"/>
        <v>Average Company</v>
      </c>
      <c r="W4542" t="str">
        <f t="shared" si="1058"/>
        <v>Don't Buy</v>
      </c>
      <c r="X4542" t="str">
        <f t="shared" si="1059"/>
        <v>Not Known</v>
      </c>
      <c r="Z4542" t="str">
        <f t="shared" si="1060"/>
        <v>None</v>
      </c>
      <c r="AB4542" t="str">
        <f t="shared" si="1061"/>
        <v>0</v>
      </c>
    </row>
    <row r="4543" spans="1:28" x14ac:dyDescent="0.3">
      <c r="A4543">
        <v>4541</v>
      </c>
      <c r="B4543" t="s">
        <v>8538</v>
      </c>
      <c r="C4543" t="str">
        <f t="shared" si="1048"/>
        <v>Long</v>
      </c>
      <c r="D4543">
        <v>4.3</v>
      </c>
      <c r="F4543" s="1">
        <f t="shared" si="1062"/>
        <v>4.3</v>
      </c>
      <c r="G4543" s="1">
        <f t="shared" si="1049"/>
        <v>4.3</v>
      </c>
      <c r="H4543">
        <f t="shared" si="1050"/>
        <v>4.3</v>
      </c>
      <c r="I4543" t="s">
        <v>8515</v>
      </c>
      <c r="J4543" t="s">
        <v>22</v>
      </c>
      <c r="K4543" t="s">
        <v>6051</v>
      </c>
      <c r="L4543" t="str">
        <f t="shared" si="1051"/>
        <v>Established</v>
      </c>
      <c r="N4543" s="2">
        <f t="shared" si="1052"/>
        <v>27</v>
      </c>
      <c r="O4543" t="s">
        <v>109</v>
      </c>
      <c r="P4543" t="s">
        <v>147</v>
      </c>
      <c r="Q4543" t="s">
        <v>19</v>
      </c>
      <c r="R4543" t="str">
        <f t="shared" si="1053"/>
        <v>Great</v>
      </c>
      <c r="S4543" t="str">
        <f t="shared" si="1054"/>
        <v>Great</v>
      </c>
      <c r="T4543" t="b">
        <f t="shared" si="1055"/>
        <v>1</v>
      </c>
      <c r="U4543" t="b">
        <f t="shared" si="1056"/>
        <v>1</v>
      </c>
      <c r="V4543" t="str">
        <f t="shared" si="1057"/>
        <v>Top Company</v>
      </c>
      <c r="W4543" t="str">
        <f t="shared" si="1058"/>
        <v>Buy</v>
      </c>
      <c r="X4543" t="str">
        <f t="shared" si="1059"/>
        <v>Not Known</v>
      </c>
      <c r="Z4543" t="str">
        <f t="shared" si="1060"/>
        <v>None</v>
      </c>
      <c r="AB4543" t="str">
        <f t="shared" si="1061"/>
        <v>1Million</v>
      </c>
    </row>
    <row r="4544" spans="1:28" x14ac:dyDescent="0.3">
      <c r="A4544">
        <v>4542</v>
      </c>
      <c r="B4544" t="s">
        <v>8518</v>
      </c>
      <c r="C4544" t="str">
        <f t="shared" si="1048"/>
        <v>Long</v>
      </c>
      <c r="D4544">
        <v>4.0999999999999996</v>
      </c>
      <c r="F4544" s="1" t="e">
        <f t="shared" si="1062"/>
        <v>#VALUE!</v>
      </c>
      <c r="G4544" s="1" t="e">
        <f t="shared" si="1049"/>
        <v>#VALUE!</v>
      </c>
      <c r="H4544" t="e">
        <f t="shared" si="1050"/>
        <v>#VALUE!</v>
      </c>
      <c r="I4544" t="s">
        <v>8515</v>
      </c>
      <c r="J4544" t="s">
        <v>8519</v>
      </c>
      <c r="K4544" t="s">
        <v>974</v>
      </c>
      <c r="L4544" t="e">
        <f t="shared" si="1051"/>
        <v>#VALUE!</v>
      </c>
      <c r="N4544" s="2" t="e">
        <f t="shared" si="1052"/>
        <v>#VALUE!</v>
      </c>
      <c r="O4544" t="s">
        <v>147</v>
      </c>
      <c r="Q4544" t="s">
        <v>189</v>
      </c>
      <c r="R4544" t="str">
        <f t="shared" si="1053"/>
        <v>Great</v>
      </c>
      <c r="S4544" t="str">
        <f t="shared" si="1054"/>
        <v>Great</v>
      </c>
      <c r="T4544" t="e">
        <f t="shared" si="1055"/>
        <v>#VALUE!</v>
      </c>
      <c r="U4544" t="e">
        <f t="shared" si="1056"/>
        <v>#VALUE!</v>
      </c>
      <c r="V4544" t="e">
        <f t="shared" si="1057"/>
        <v>#VALUE!</v>
      </c>
      <c r="W4544" t="str">
        <f t="shared" si="1058"/>
        <v>Don't Buy</v>
      </c>
      <c r="X4544" t="str">
        <f t="shared" si="1059"/>
        <v>Not Known</v>
      </c>
      <c r="Z4544" t="e">
        <f t="shared" si="1060"/>
        <v>#VALUE!</v>
      </c>
      <c r="AB4544" t="str">
        <f t="shared" si="1061"/>
        <v>0</v>
      </c>
    </row>
    <row r="4545" spans="1:28" x14ac:dyDescent="0.3">
      <c r="A4545">
        <v>4543</v>
      </c>
      <c r="B4545" t="s">
        <v>8517</v>
      </c>
      <c r="C4545" t="str">
        <f t="shared" si="1048"/>
        <v>Long</v>
      </c>
      <c r="D4545">
        <v>4.2</v>
      </c>
      <c r="F4545" s="1">
        <f t="shared" si="1062"/>
        <v>4.2</v>
      </c>
      <c r="G4545" s="1">
        <f t="shared" si="1049"/>
        <v>4.2</v>
      </c>
      <c r="H4545">
        <f t="shared" si="1050"/>
        <v>4.2</v>
      </c>
      <c r="I4545" t="s">
        <v>8515</v>
      </c>
      <c r="J4545" t="s">
        <v>22</v>
      </c>
      <c r="K4545" t="s">
        <v>5237</v>
      </c>
      <c r="L4545" t="str">
        <f t="shared" si="1051"/>
        <v>Established</v>
      </c>
      <c r="N4545" s="2">
        <f t="shared" si="1052"/>
        <v>69</v>
      </c>
      <c r="O4545" t="s">
        <v>1402</v>
      </c>
      <c r="P4545" t="s">
        <v>1308</v>
      </c>
      <c r="Q4545" t="s">
        <v>424</v>
      </c>
      <c r="R4545" t="str">
        <f t="shared" si="1053"/>
        <v>Great</v>
      </c>
      <c r="S4545" t="str">
        <f t="shared" si="1054"/>
        <v>Great</v>
      </c>
      <c r="T4545" t="b">
        <f t="shared" si="1055"/>
        <v>1</v>
      </c>
      <c r="U4545" t="b">
        <f t="shared" si="1056"/>
        <v>1</v>
      </c>
      <c r="V4545" t="str">
        <f t="shared" si="1057"/>
        <v>Top Company</v>
      </c>
      <c r="W4545" t="str">
        <f t="shared" si="1058"/>
        <v>Don't Buy</v>
      </c>
      <c r="X4545" t="str">
        <f t="shared" si="1059"/>
        <v>Not Known</v>
      </c>
      <c r="Z4545" t="str">
        <f t="shared" si="1060"/>
        <v>None</v>
      </c>
      <c r="AB4545" t="str">
        <f t="shared" si="1061"/>
        <v>0</v>
      </c>
    </row>
    <row r="4546" spans="1:28" x14ac:dyDescent="0.3">
      <c r="A4546">
        <v>4544</v>
      </c>
      <c r="B4546" t="s">
        <v>8539</v>
      </c>
      <c r="C4546" t="str">
        <f t="shared" si="1048"/>
        <v>Long</v>
      </c>
      <c r="D4546">
        <v>4.3</v>
      </c>
      <c r="F4546" s="1">
        <f t="shared" si="1062"/>
        <v>4.3</v>
      </c>
      <c r="G4546" s="1">
        <f t="shared" si="1049"/>
        <v>4.3</v>
      </c>
      <c r="H4546">
        <f t="shared" si="1050"/>
        <v>4.3</v>
      </c>
      <c r="I4546" t="s">
        <v>8515</v>
      </c>
      <c r="J4546" t="s">
        <v>10</v>
      </c>
      <c r="K4546" t="s">
        <v>4071</v>
      </c>
      <c r="L4546" t="str">
        <f t="shared" si="1051"/>
        <v>Established</v>
      </c>
      <c r="N4546" s="2">
        <f t="shared" si="1052"/>
        <v>27</v>
      </c>
      <c r="O4546" t="s">
        <v>8540</v>
      </c>
      <c r="P4546" t="s">
        <v>75</v>
      </c>
      <c r="Q4546" t="s">
        <v>424</v>
      </c>
      <c r="R4546" t="str">
        <f t="shared" si="1053"/>
        <v>Great</v>
      </c>
      <c r="S4546" t="str">
        <f t="shared" si="1054"/>
        <v>Great</v>
      </c>
      <c r="T4546" t="b">
        <f t="shared" si="1055"/>
        <v>1</v>
      </c>
      <c r="U4546" t="b">
        <f t="shared" si="1056"/>
        <v>1</v>
      </c>
      <c r="V4546" t="str">
        <f t="shared" si="1057"/>
        <v>Top Company</v>
      </c>
      <c r="W4546" t="str">
        <f t="shared" si="1058"/>
        <v>Don't Buy</v>
      </c>
      <c r="X4546" t="str">
        <f t="shared" si="1059"/>
        <v>Not Known</v>
      </c>
      <c r="Z4546" t="str">
        <f t="shared" si="1060"/>
        <v>None</v>
      </c>
      <c r="AB4546" t="str">
        <f t="shared" si="1061"/>
        <v>0</v>
      </c>
    </row>
    <row r="4547" spans="1:28" x14ac:dyDescent="0.3">
      <c r="A4547">
        <v>4545</v>
      </c>
      <c r="B4547" t="s">
        <v>8523</v>
      </c>
      <c r="C4547" t="str">
        <f t="shared" ref="C4547:C4610" si="1063">IF(LEN(B4547)&gt;=10,"Long","Short")</f>
        <v>Long</v>
      </c>
      <c r="D4547">
        <v>3.8</v>
      </c>
      <c r="F4547" s="1">
        <f t="shared" si="1062"/>
        <v>3.8</v>
      </c>
      <c r="G4547" s="1">
        <f t="shared" ref="G4547:G4610" si="1064">IF(L4547="Startup",D4547+0.5,D4547)</f>
        <v>3.8</v>
      </c>
      <c r="H4547">
        <f t="shared" ref="H4547:H4610" si="1065">IF(L4547="Startup",D4547+0.1,D4547)</f>
        <v>3.8</v>
      </c>
      <c r="I4547" t="s">
        <v>8515</v>
      </c>
      <c r="J4547" t="s">
        <v>22</v>
      </c>
      <c r="K4547" t="s">
        <v>8524</v>
      </c>
      <c r="L4547" t="str">
        <f t="shared" ref="L4547:L4610" si="1066">IF(N4547&lt;10,"Startup","Established")</f>
        <v>Established</v>
      </c>
      <c r="N4547" s="2">
        <f t="shared" ref="N4547:N4610" si="1067">INT(LEFT(O4547,2))</f>
        <v>90</v>
      </c>
      <c r="O4547" t="s">
        <v>586</v>
      </c>
      <c r="P4547" t="s">
        <v>147</v>
      </c>
      <c r="Q4547" t="s">
        <v>843</v>
      </c>
      <c r="R4547" t="str">
        <f t="shared" ref="R4547:R4610" si="1068">IF(D4547&gt;4,"Great","Average")</f>
        <v>Average</v>
      </c>
      <c r="S4547" t="str">
        <f t="shared" ref="S4547:S4610" si="1069">IF(D4547&gt;4,"Great"," ")</f>
        <v xml:space="preserve"> </v>
      </c>
      <c r="T4547" t="b">
        <f t="shared" ref="T4547:T4610" si="1070">AND(D4547:D14505&gt;4,N4547:N14505&gt;10)</f>
        <v>0</v>
      </c>
      <c r="U4547" t="b">
        <f t="shared" ref="U4547:U4610" si="1071">OR(D4547&gt;3.5,N4547&lt;10)</f>
        <v>1</v>
      </c>
      <c r="V4547" t="str">
        <f t="shared" ref="V4547:V4610" si="1072">IF(AND(D4547&gt;4,N4547&gt;20),"Top Company","Average Company")</f>
        <v>Average Company</v>
      </c>
      <c r="W4547" t="str">
        <f t="shared" ref="W4547:W4610" si="1073">IF(OR(LEFT(B4547,1)="T",LEFT(B4547,1)="G"),"Buy","Don't Buy")</f>
        <v>Buy</v>
      </c>
      <c r="X4547" t="str">
        <f t="shared" ref="X4547:X4610" si="1074">IF(IF(Q4547="Financial Services",ISNUMBER(SEARCH("Mumbai",K4547))),"Bombay Finance","Not Known")</f>
        <v>Not Known</v>
      </c>
      <c r="Z4547" t="str">
        <f t="shared" ref="Z4547:Z4610" si="1075">IF(AND(OR(ISNUMBER(SEARCH("Bangalore",K4547)),ISNUMBER(SEARCH("Bengaluru",K4547)),ISNUMBER(SEARCH("Chennai",K4547))),N4547&lt;10),"Silicon Valley Startups","None")</f>
        <v>None</v>
      </c>
      <c r="AB4547" t="str">
        <f t="shared" ref="AB4547:AB4610" si="1076">IF(AND(OR(Q4547="IT Services &amp; Consulting",Q4547="Financial Services"),D4547&gt;4),"1Million",IF(AND(OR(Q4547="IT Services &amp; Consulting",Q4547="Financial Services"),D4547&lt;=4),"500K",IF(AND(Q4547="Telecom / ISP",D4547&gt;4),"800K","0")))</f>
        <v>0</v>
      </c>
    </row>
    <row r="4548" spans="1:28" x14ac:dyDescent="0.3">
      <c r="A4548">
        <v>4546</v>
      </c>
      <c r="B4548" t="s">
        <v>8541</v>
      </c>
      <c r="C4548" t="str">
        <f t="shared" si="1063"/>
        <v>Long</v>
      </c>
      <c r="D4548">
        <v>4.2</v>
      </c>
      <c r="F4548" s="1">
        <f t="shared" si="1062"/>
        <v>4.2</v>
      </c>
      <c r="G4548" s="1">
        <f t="shared" si="1064"/>
        <v>4.2</v>
      </c>
      <c r="H4548">
        <f t="shared" si="1065"/>
        <v>4.2</v>
      </c>
      <c r="I4548" t="s">
        <v>8515</v>
      </c>
      <c r="J4548" t="s">
        <v>22</v>
      </c>
      <c r="K4548" t="s">
        <v>8542</v>
      </c>
      <c r="L4548" t="str">
        <f t="shared" si="1066"/>
        <v>Established</v>
      </c>
      <c r="N4548" s="2">
        <f t="shared" si="1067"/>
        <v>55</v>
      </c>
      <c r="O4548" t="s">
        <v>43</v>
      </c>
      <c r="P4548" t="s">
        <v>691</v>
      </c>
      <c r="Q4548" t="s">
        <v>3061</v>
      </c>
      <c r="R4548" t="str">
        <f t="shared" si="1068"/>
        <v>Great</v>
      </c>
      <c r="S4548" t="str">
        <f t="shared" si="1069"/>
        <v>Great</v>
      </c>
      <c r="T4548" t="b">
        <f t="shared" si="1070"/>
        <v>1</v>
      </c>
      <c r="U4548" t="b">
        <f t="shared" si="1071"/>
        <v>1</v>
      </c>
      <c r="V4548" t="str">
        <f t="shared" si="1072"/>
        <v>Top Company</v>
      </c>
      <c r="W4548" t="str">
        <f t="shared" si="1073"/>
        <v>Don't Buy</v>
      </c>
      <c r="X4548" t="str">
        <f t="shared" si="1074"/>
        <v>Not Known</v>
      </c>
      <c r="Z4548" t="str">
        <f t="shared" si="1075"/>
        <v>None</v>
      </c>
      <c r="AB4548" t="str">
        <f t="shared" si="1076"/>
        <v>0</v>
      </c>
    </row>
    <row r="4549" spans="1:28" x14ac:dyDescent="0.3">
      <c r="A4549">
        <v>4547</v>
      </c>
      <c r="B4549" t="s">
        <v>8516</v>
      </c>
      <c r="C4549" t="str">
        <f t="shared" si="1063"/>
        <v>Long</v>
      </c>
      <c r="D4549">
        <v>3.6</v>
      </c>
      <c r="F4549" s="1">
        <f t="shared" si="1062"/>
        <v>3.6</v>
      </c>
      <c r="G4549" s="1">
        <f t="shared" si="1064"/>
        <v>3.6</v>
      </c>
      <c r="H4549">
        <f t="shared" si="1065"/>
        <v>3.6</v>
      </c>
      <c r="I4549" t="s">
        <v>8515</v>
      </c>
      <c r="J4549" t="s">
        <v>22</v>
      </c>
      <c r="K4549" t="s">
        <v>5914</v>
      </c>
      <c r="L4549" t="str">
        <f t="shared" si="1066"/>
        <v>Established</v>
      </c>
      <c r="N4549" s="2">
        <f t="shared" si="1067"/>
        <v>35</v>
      </c>
      <c r="O4549" t="s">
        <v>249</v>
      </c>
      <c r="P4549" t="s">
        <v>683</v>
      </c>
      <c r="Q4549" t="s">
        <v>14</v>
      </c>
      <c r="R4549" t="str">
        <f t="shared" si="1068"/>
        <v>Average</v>
      </c>
      <c r="S4549" t="str">
        <f t="shared" si="1069"/>
        <v xml:space="preserve"> </v>
      </c>
      <c r="T4549" t="b">
        <f t="shared" si="1070"/>
        <v>0</v>
      </c>
      <c r="U4549" t="b">
        <f t="shared" si="1071"/>
        <v>1</v>
      </c>
      <c r="V4549" t="str">
        <f t="shared" si="1072"/>
        <v>Average Company</v>
      </c>
      <c r="W4549" t="str">
        <f t="shared" si="1073"/>
        <v>Don't Buy</v>
      </c>
      <c r="X4549" t="str">
        <f t="shared" si="1074"/>
        <v>Not Known</v>
      </c>
      <c r="Z4549" t="str">
        <f t="shared" si="1075"/>
        <v>None</v>
      </c>
      <c r="AB4549" t="str">
        <f t="shared" si="1076"/>
        <v>0</v>
      </c>
    </row>
    <row r="4550" spans="1:28" x14ac:dyDescent="0.3">
      <c r="A4550">
        <v>4548</v>
      </c>
      <c r="B4550" t="s">
        <v>8543</v>
      </c>
      <c r="C4550" t="str">
        <f t="shared" si="1063"/>
        <v>Long</v>
      </c>
      <c r="D4550">
        <v>3.3</v>
      </c>
      <c r="F4550" s="1">
        <f t="shared" si="1062"/>
        <v>3.3</v>
      </c>
      <c r="G4550" s="1">
        <f t="shared" si="1064"/>
        <v>3.3</v>
      </c>
      <c r="H4550">
        <f t="shared" si="1065"/>
        <v>3.3</v>
      </c>
      <c r="I4550" t="s">
        <v>8515</v>
      </c>
      <c r="J4550" t="s">
        <v>22</v>
      </c>
      <c r="K4550" t="s">
        <v>946</v>
      </c>
      <c r="L4550" t="str">
        <f t="shared" si="1066"/>
        <v>Established</v>
      </c>
      <c r="N4550" s="2">
        <f t="shared" si="1067"/>
        <v>40</v>
      </c>
      <c r="O4550" t="s">
        <v>375</v>
      </c>
      <c r="P4550" t="s">
        <v>147</v>
      </c>
      <c r="Q4550" t="s">
        <v>564</v>
      </c>
      <c r="R4550" t="str">
        <f t="shared" si="1068"/>
        <v>Average</v>
      </c>
      <c r="S4550" t="str">
        <f t="shared" si="1069"/>
        <v xml:space="preserve"> </v>
      </c>
      <c r="T4550" t="b">
        <f t="shared" si="1070"/>
        <v>0</v>
      </c>
      <c r="U4550" t="b">
        <f t="shared" si="1071"/>
        <v>0</v>
      </c>
      <c r="V4550" t="str">
        <f t="shared" si="1072"/>
        <v>Average Company</v>
      </c>
      <c r="W4550" t="str">
        <f t="shared" si="1073"/>
        <v>Don't Buy</v>
      </c>
      <c r="X4550" t="str">
        <f t="shared" si="1074"/>
        <v>Not Known</v>
      </c>
      <c r="Z4550" t="str">
        <f t="shared" si="1075"/>
        <v>None</v>
      </c>
      <c r="AB4550" t="str">
        <f t="shared" si="1076"/>
        <v>0</v>
      </c>
    </row>
    <row r="4551" spans="1:28" x14ac:dyDescent="0.3">
      <c r="A4551">
        <v>4549</v>
      </c>
      <c r="B4551" t="s">
        <v>8544</v>
      </c>
      <c r="C4551" t="str">
        <f t="shared" si="1063"/>
        <v>Short</v>
      </c>
      <c r="D4551">
        <v>3.8</v>
      </c>
      <c r="F4551" s="1">
        <f t="shared" si="1062"/>
        <v>3.8</v>
      </c>
      <c r="G4551" s="1">
        <f t="shared" si="1064"/>
        <v>3.8</v>
      </c>
      <c r="H4551">
        <f t="shared" si="1065"/>
        <v>3.8</v>
      </c>
      <c r="I4551" t="s">
        <v>8515</v>
      </c>
      <c r="J4551" t="s">
        <v>8545</v>
      </c>
      <c r="K4551" t="s">
        <v>1402</v>
      </c>
      <c r="L4551" t="str">
        <f t="shared" si="1066"/>
        <v>Established</v>
      </c>
      <c r="N4551" s="2">
        <f t="shared" si="1067"/>
        <v>51</v>
      </c>
      <c r="O4551" t="s">
        <v>1308</v>
      </c>
      <c r="Q4551" t="s">
        <v>117</v>
      </c>
      <c r="R4551" t="str">
        <f t="shared" si="1068"/>
        <v>Average</v>
      </c>
      <c r="S4551" t="str">
        <f t="shared" si="1069"/>
        <v xml:space="preserve"> </v>
      </c>
      <c r="T4551" t="b">
        <f t="shared" si="1070"/>
        <v>0</v>
      </c>
      <c r="U4551" t="b">
        <f t="shared" si="1071"/>
        <v>1</v>
      </c>
      <c r="V4551" t="str">
        <f t="shared" si="1072"/>
        <v>Average Company</v>
      </c>
      <c r="W4551" t="str">
        <f t="shared" si="1073"/>
        <v>Don't Buy</v>
      </c>
      <c r="X4551" t="str">
        <f t="shared" si="1074"/>
        <v>Not Known</v>
      </c>
      <c r="Z4551" t="str">
        <f t="shared" si="1075"/>
        <v>None</v>
      </c>
      <c r="AB4551" t="str">
        <f t="shared" si="1076"/>
        <v>0</v>
      </c>
    </row>
    <row r="4552" spans="1:28" x14ac:dyDescent="0.3">
      <c r="A4552">
        <v>4550</v>
      </c>
      <c r="B4552" t="s">
        <v>8546</v>
      </c>
      <c r="C4552" t="str">
        <f t="shared" si="1063"/>
        <v>Long</v>
      </c>
      <c r="D4552">
        <v>4.0999999999999996</v>
      </c>
      <c r="F4552" s="1">
        <f t="shared" si="1062"/>
        <v>4.0999999999999996</v>
      </c>
      <c r="G4552" s="1">
        <f t="shared" si="1064"/>
        <v>4.0999999999999996</v>
      </c>
      <c r="H4552">
        <f t="shared" si="1065"/>
        <v>4.0999999999999996</v>
      </c>
      <c r="I4552" t="s">
        <v>8515</v>
      </c>
      <c r="J4552" t="s">
        <v>22</v>
      </c>
      <c r="K4552" t="s">
        <v>8547</v>
      </c>
      <c r="L4552" t="str">
        <f t="shared" si="1066"/>
        <v>Established</v>
      </c>
      <c r="N4552" s="2">
        <f t="shared" si="1067"/>
        <v>29</v>
      </c>
      <c r="O4552" t="s">
        <v>62</v>
      </c>
      <c r="P4552" t="s">
        <v>147</v>
      </c>
      <c r="Q4552" t="s">
        <v>284</v>
      </c>
      <c r="R4552" t="str">
        <f t="shared" si="1068"/>
        <v>Great</v>
      </c>
      <c r="S4552" t="str">
        <f t="shared" si="1069"/>
        <v>Great</v>
      </c>
      <c r="T4552" t="b">
        <f t="shared" si="1070"/>
        <v>1</v>
      </c>
      <c r="U4552" t="b">
        <f t="shared" si="1071"/>
        <v>1</v>
      </c>
      <c r="V4552" t="str">
        <f t="shared" si="1072"/>
        <v>Top Company</v>
      </c>
      <c r="W4552" t="str">
        <f t="shared" si="1073"/>
        <v>Don't Buy</v>
      </c>
      <c r="X4552" t="str">
        <f t="shared" si="1074"/>
        <v>Not Known</v>
      </c>
      <c r="Z4552" t="str">
        <f t="shared" si="1075"/>
        <v>None</v>
      </c>
      <c r="AB4552" t="str">
        <f t="shared" si="1076"/>
        <v>0</v>
      </c>
    </row>
    <row r="4553" spans="1:28" x14ac:dyDescent="0.3">
      <c r="A4553">
        <v>4551</v>
      </c>
      <c r="B4553" t="s">
        <v>8548</v>
      </c>
      <c r="C4553" t="str">
        <f t="shared" si="1063"/>
        <v>Long</v>
      </c>
      <c r="D4553">
        <v>4.0999999999999996</v>
      </c>
      <c r="F4553" s="1">
        <f t="shared" si="1062"/>
        <v>4.0999999999999996</v>
      </c>
      <c r="G4553" s="1">
        <f t="shared" si="1064"/>
        <v>4.0999999999999996</v>
      </c>
      <c r="H4553">
        <f t="shared" si="1065"/>
        <v>4.0999999999999996</v>
      </c>
      <c r="I4553" t="s">
        <v>8515</v>
      </c>
      <c r="J4553" t="s">
        <v>22</v>
      </c>
      <c r="K4553" t="s">
        <v>2047</v>
      </c>
      <c r="L4553" t="str">
        <f t="shared" si="1066"/>
        <v>Established</v>
      </c>
      <c r="N4553" s="2">
        <f t="shared" si="1067"/>
        <v>30</v>
      </c>
      <c r="O4553" t="s">
        <v>604</v>
      </c>
      <c r="P4553" t="s">
        <v>683</v>
      </c>
      <c r="Q4553" t="s">
        <v>424</v>
      </c>
      <c r="R4553" t="str">
        <f t="shared" si="1068"/>
        <v>Great</v>
      </c>
      <c r="S4553" t="str">
        <f t="shared" si="1069"/>
        <v>Great</v>
      </c>
      <c r="T4553" t="b">
        <f t="shared" si="1070"/>
        <v>1</v>
      </c>
      <c r="U4553" t="b">
        <f t="shared" si="1071"/>
        <v>1</v>
      </c>
      <c r="V4553" t="str">
        <f t="shared" si="1072"/>
        <v>Top Company</v>
      </c>
      <c r="W4553" t="str">
        <f t="shared" si="1073"/>
        <v>Don't Buy</v>
      </c>
      <c r="X4553" t="str">
        <f t="shared" si="1074"/>
        <v>Not Known</v>
      </c>
      <c r="Z4553" t="str">
        <f t="shared" si="1075"/>
        <v>None</v>
      </c>
      <c r="AB4553" t="str">
        <f t="shared" si="1076"/>
        <v>0</v>
      </c>
    </row>
    <row r="4554" spans="1:28" x14ac:dyDescent="0.3">
      <c r="A4554">
        <v>4552</v>
      </c>
      <c r="B4554" t="s">
        <v>8549</v>
      </c>
      <c r="C4554" t="str">
        <f t="shared" si="1063"/>
        <v>Long</v>
      </c>
      <c r="D4554">
        <v>3.3</v>
      </c>
      <c r="F4554" s="1">
        <f t="shared" si="1062"/>
        <v>3.3</v>
      </c>
      <c r="G4554" s="1">
        <f t="shared" si="1064"/>
        <v>3.3</v>
      </c>
      <c r="H4554">
        <f t="shared" si="1065"/>
        <v>3.3</v>
      </c>
      <c r="I4554" t="s">
        <v>8515</v>
      </c>
      <c r="J4554" t="s">
        <v>881</v>
      </c>
      <c r="K4554" t="s">
        <v>3861</v>
      </c>
      <c r="L4554" t="str">
        <f t="shared" si="1066"/>
        <v>Established</v>
      </c>
      <c r="N4554" s="2">
        <f t="shared" si="1067"/>
        <v>12</v>
      </c>
      <c r="O4554" t="s">
        <v>267</v>
      </c>
      <c r="P4554" t="s">
        <v>683</v>
      </c>
      <c r="Q4554" t="s">
        <v>19</v>
      </c>
      <c r="R4554" t="str">
        <f t="shared" si="1068"/>
        <v>Average</v>
      </c>
      <c r="S4554" t="str">
        <f t="shared" si="1069"/>
        <v xml:space="preserve"> </v>
      </c>
      <c r="T4554" t="b">
        <f t="shared" si="1070"/>
        <v>0</v>
      </c>
      <c r="U4554" t="b">
        <f t="shared" si="1071"/>
        <v>0</v>
      </c>
      <c r="V4554" t="str">
        <f t="shared" si="1072"/>
        <v>Average Company</v>
      </c>
      <c r="W4554" t="str">
        <f t="shared" si="1073"/>
        <v>Don't Buy</v>
      </c>
      <c r="X4554" t="str">
        <f t="shared" si="1074"/>
        <v>Not Known</v>
      </c>
      <c r="Z4554" t="str">
        <f t="shared" si="1075"/>
        <v>None</v>
      </c>
      <c r="AB4554" t="str">
        <f t="shared" si="1076"/>
        <v>500K</v>
      </c>
    </row>
    <row r="4555" spans="1:28" x14ac:dyDescent="0.3">
      <c r="A4555">
        <v>4553</v>
      </c>
      <c r="B4555" t="s">
        <v>8550</v>
      </c>
      <c r="C4555" t="str">
        <f t="shared" si="1063"/>
        <v>Long</v>
      </c>
      <c r="D4555">
        <v>3.6</v>
      </c>
      <c r="F4555" s="1">
        <f t="shared" si="1062"/>
        <v>3.6</v>
      </c>
      <c r="G4555" s="1">
        <f t="shared" si="1064"/>
        <v>3.6</v>
      </c>
      <c r="H4555">
        <f t="shared" si="1065"/>
        <v>3.6</v>
      </c>
      <c r="I4555" t="s">
        <v>8515</v>
      </c>
      <c r="J4555" t="s">
        <v>22</v>
      </c>
      <c r="K4555" t="s">
        <v>8551</v>
      </c>
      <c r="L4555" t="str">
        <f t="shared" si="1066"/>
        <v>Established</v>
      </c>
      <c r="N4555" s="2">
        <f t="shared" si="1067"/>
        <v>47</v>
      </c>
      <c r="O4555" t="s">
        <v>258</v>
      </c>
      <c r="P4555" t="s">
        <v>75</v>
      </c>
      <c r="Q4555" t="s">
        <v>362</v>
      </c>
      <c r="R4555" t="str">
        <f t="shared" si="1068"/>
        <v>Average</v>
      </c>
      <c r="S4555" t="str">
        <f t="shared" si="1069"/>
        <v xml:space="preserve"> </v>
      </c>
      <c r="T4555" t="b">
        <f t="shared" si="1070"/>
        <v>0</v>
      </c>
      <c r="U4555" t="b">
        <f t="shared" si="1071"/>
        <v>1</v>
      </c>
      <c r="V4555" t="str">
        <f t="shared" si="1072"/>
        <v>Average Company</v>
      </c>
      <c r="W4555" t="str">
        <f t="shared" si="1073"/>
        <v>Buy</v>
      </c>
      <c r="X4555" t="str">
        <f t="shared" si="1074"/>
        <v>Not Known</v>
      </c>
      <c r="Z4555" t="str">
        <f t="shared" si="1075"/>
        <v>None</v>
      </c>
      <c r="AB4555" t="str">
        <f t="shared" si="1076"/>
        <v>0</v>
      </c>
    </row>
    <row r="4556" spans="1:28" x14ac:dyDescent="0.3">
      <c r="A4556">
        <v>4554</v>
      </c>
      <c r="B4556" t="s">
        <v>8552</v>
      </c>
      <c r="C4556" t="str">
        <f t="shared" si="1063"/>
        <v>Long</v>
      </c>
      <c r="D4556">
        <v>3.6</v>
      </c>
      <c r="F4556" s="1">
        <f t="shared" si="1062"/>
        <v>3.6</v>
      </c>
      <c r="G4556" s="1">
        <f t="shared" si="1064"/>
        <v>3.6</v>
      </c>
      <c r="H4556">
        <f t="shared" si="1065"/>
        <v>3.6</v>
      </c>
      <c r="I4556" t="s">
        <v>8515</v>
      </c>
      <c r="J4556" t="s">
        <v>22</v>
      </c>
      <c r="K4556" t="s">
        <v>3861</v>
      </c>
      <c r="L4556" t="str">
        <f t="shared" si="1066"/>
        <v>Established</v>
      </c>
      <c r="N4556" s="2">
        <f t="shared" si="1067"/>
        <v>11</v>
      </c>
      <c r="O4556" t="s">
        <v>146</v>
      </c>
      <c r="P4556" t="s">
        <v>1261</v>
      </c>
      <c r="Q4556" t="s">
        <v>315</v>
      </c>
      <c r="R4556" t="str">
        <f t="shared" si="1068"/>
        <v>Average</v>
      </c>
      <c r="S4556" t="str">
        <f t="shared" si="1069"/>
        <v xml:space="preserve"> </v>
      </c>
      <c r="T4556" t="b">
        <f t="shared" si="1070"/>
        <v>0</v>
      </c>
      <c r="U4556" t="b">
        <f t="shared" si="1071"/>
        <v>1</v>
      </c>
      <c r="V4556" t="str">
        <f t="shared" si="1072"/>
        <v>Average Company</v>
      </c>
      <c r="W4556" t="str">
        <f t="shared" si="1073"/>
        <v>Don't Buy</v>
      </c>
      <c r="X4556" t="str">
        <f t="shared" si="1074"/>
        <v>Not Known</v>
      </c>
      <c r="Z4556" t="str">
        <f t="shared" si="1075"/>
        <v>None</v>
      </c>
      <c r="AB4556" t="str">
        <f t="shared" si="1076"/>
        <v>0</v>
      </c>
    </row>
    <row r="4557" spans="1:28" x14ac:dyDescent="0.3">
      <c r="A4557">
        <v>4555</v>
      </c>
      <c r="B4557" t="s">
        <v>8553</v>
      </c>
      <c r="C4557" t="str">
        <f t="shared" si="1063"/>
        <v>Long</v>
      </c>
      <c r="D4557">
        <v>3.2</v>
      </c>
      <c r="F4557" s="1">
        <f t="shared" si="1062"/>
        <v>3.2</v>
      </c>
      <c r="G4557" s="1">
        <f t="shared" si="1064"/>
        <v>3.2</v>
      </c>
      <c r="H4557">
        <f t="shared" si="1065"/>
        <v>3.2</v>
      </c>
      <c r="I4557" t="s">
        <v>8515</v>
      </c>
      <c r="J4557" t="s">
        <v>22</v>
      </c>
      <c r="K4557" t="s">
        <v>2960</v>
      </c>
      <c r="L4557" t="str">
        <f t="shared" si="1066"/>
        <v>Established</v>
      </c>
      <c r="N4557" s="2">
        <f t="shared" si="1067"/>
        <v>20</v>
      </c>
      <c r="O4557" t="s">
        <v>151</v>
      </c>
      <c r="P4557" t="s">
        <v>691</v>
      </c>
      <c r="Q4557" t="s">
        <v>732</v>
      </c>
      <c r="R4557" t="str">
        <f t="shared" si="1068"/>
        <v>Average</v>
      </c>
      <c r="S4557" t="str">
        <f t="shared" si="1069"/>
        <v xml:space="preserve"> </v>
      </c>
      <c r="T4557" t="b">
        <f t="shared" si="1070"/>
        <v>0</v>
      </c>
      <c r="U4557" t="b">
        <f t="shared" si="1071"/>
        <v>0</v>
      </c>
      <c r="V4557" t="str">
        <f t="shared" si="1072"/>
        <v>Average Company</v>
      </c>
      <c r="W4557" t="str">
        <f t="shared" si="1073"/>
        <v>Buy</v>
      </c>
      <c r="X4557" t="str">
        <f t="shared" si="1074"/>
        <v>Not Known</v>
      </c>
      <c r="Z4557" t="str">
        <f t="shared" si="1075"/>
        <v>None</v>
      </c>
      <c r="AB4557" t="str">
        <f t="shared" si="1076"/>
        <v>0</v>
      </c>
    </row>
    <row r="4558" spans="1:28" x14ac:dyDescent="0.3">
      <c r="A4558">
        <v>4556</v>
      </c>
      <c r="B4558" t="s">
        <v>8554</v>
      </c>
      <c r="C4558" t="str">
        <f t="shared" si="1063"/>
        <v>Short</v>
      </c>
      <c r="D4558">
        <v>4.9000000000000004</v>
      </c>
      <c r="F4558" s="1">
        <f t="shared" si="1062"/>
        <v>4.9000000000000004</v>
      </c>
      <c r="G4558" s="1">
        <f t="shared" si="1064"/>
        <v>4.9000000000000004</v>
      </c>
      <c r="H4558">
        <f t="shared" si="1065"/>
        <v>4.9000000000000004</v>
      </c>
      <c r="I4558" t="s">
        <v>8515</v>
      </c>
      <c r="J4558" t="s">
        <v>22</v>
      </c>
      <c r="K4558" t="s">
        <v>8555</v>
      </c>
      <c r="L4558" t="str">
        <f t="shared" si="1066"/>
        <v>Established</v>
      </c>
      <c r="N4558" s="2">
        <f t="shared" si="1067"/>
        <v>15</v>
      </c>
      <c r="O4558" t="s">
        <v>84</v>
      </c>
      <c r="P4558" t="s">
        <v>1308</v>
      </c>
      <c r="Q4558" t="s">
        <v>479</v>
      </c>
      <c r="R4558" t="str">
        <f t="shared" si="1068"/>
        <v>Great</v>
      </c>
      <c r="S4558" t="str">
        <f t="shared" si="1069"/>
        <v>Great</v>
      </c>
      <c r="T4558" t="b">
        <f t="shared" si="1070"/>
        <v>1</v>
      </c>
      <c r="U4558" t="b">
        <f t="shared" si="1071"/>
        <v>1</v>
      </c>
      <c r="V4558" t="str">
        <f t="shared" si="1072"/>
        <v>Average Company</v>
      </c>
      <c r="W4558" t="str">
        <f t="shared" si="1073"/>
        <v>Don't Buy</v>
      </c>
      <c r="X4558" t="str">
        <f t="shared" si="1074"/>
        <v>Not Known</v>
      </c>
      <c r="Z4558" t="str">
        <f t="shared" si="1075"/>
        <v>None</v>
      </c>
      <c r="AB4558" t="str">
        <f t="shared" si="1076"/>
        <v>0</v>
      </c>
    </row>
    <row r="4559" spans="1:28" x14ac:dyDescent="0.3">
      <c r="A4559">
        <v>4557</v>
      </c>
      <c r="B4559" t="s">
        <v>8556</v>
      </c>
      <c r="C4559" t="str">
        <f t="shared" si="1063"/>
        <v>Long</v>
      </c>
      <c r="D4559">
        <v>3.7</v>
      </c>
      <c r="F4559" s="1">
        <f t="shared" si="1062"/>
        <v>4.2</v>
      </c>
      <c r="G4559" s="1">
        <f t="shared" si="1064"/>
        <v>4.2</v>
      </c>
      <c r="H4559">
        <f t="shared" si="1065"/>
        <v>3.8000000000000003</v>
      </c>
      <c r="I4559" t="s">
        <v>8515</v>
      </c>
      <c r="J4559" t="s">
        <v>22</v>
      </c>
      <c r="K4559" t="s">
        <v>4549</v>
      </c>
      <c r="L4559" t="str">
        <f t="shared" si="1066"/>
        <v>Startup</v>
      </c>
      <c r="N4559" s="2">
        <f t="shared" si="1067"/>
        <v>9</v>
      </c>
      <c r="O4559" t="s">
        <v>331</v>
      </c>
      <c r="P4559" t="s">
        <v>691</v>
      </c>
      <c r="Q4559" t="s">
        <v>19</v>
      </c>
      <c r="R4559" t="str">
        <f t="shared" si="1068"/>
        <v>Average</v>
      </c>
      <c r="S4559" t="str">
        <f t="shared" si="1069"/>
        <v xml:space="preserve"> </v>
      </c>
      <c r="T4559" t="b">
        <f t="shared" si="1070"/>
        <v>0</v>
      </c>
      <c r="U4559" t="b">
        <f t="shared" si="1071"/>
        <v>1</v>
      </c>
      <c r="V4559" t="str">
        <f t="shared" si="1072"/>
        <v>Average Company</v>
      </c>
      <c r="W4559" t="str">
        <f t="shared" si="1073"/>
        <v>Don't Buy</v>
      </c>
      <c r="X4559" t="str">
        <f t="shared" si="1074"/>
        <v>Not Known</v>
      </c>
      <c r="Z4559" t="str">
        <f t="shared" si="1075"/>
        <v>None</v>
      </c>
      <c r="AB4559" t="str">
        <f t="shared" si="1076"/>
        <v>500K</v>
      </c>
    </row>
    <row r="4560" spans="1:28" x14ac:dyDescent="0.3">
      <c r="A4560">
        <v>4558</v>
      </c>
      <c r="B4560" t="s">
        <v>8514</v>
      </c>
      <c r="C4560" t="str">
        <f t="shared" si="1063"/>
        <v>Long</v>
      </c>
      <c r="D4560">
        <v>4</v>
      </c>
      <c r="F4560" s="1">
        <f t="shared" si="1062"/>
        <v>4.5</v>
      </c>
      <c r="G4560" s="1">
        <f t="shared" si="1064"/>
        <v>4.5</v>
      </c>
      <c r="H4560">
        <f t="shared" si="1065"/>
        <v>4.0999999999999996</v>
      </c>
      <c r="I4560" t="s">
        <v>8515</v>
      </c>
      <c r="J4560" t="s">
        <v>22</v>
      </c>
      <c r="K4560" t="s">
        <v>2202</v>
      </c>
      <c r="L4560" t="str">
        <f t="shared" si="1066"/>
        <v>Startup</v>
      </c>
      <c r="N4560" s="2">
        <f t="shared" si="1067"/>
        <v>6</v>
      </c>
      <c r="O4560" t="s">
        <v>217</v>
      </c>
      <c r="P4560" t="s">
        <v>147</v>
      </c>
      <c r="Q4560" t="s">
        <v>732</v>
      </c>
      <c r="R4560" t="str">
        <f t="shared" si="1068"/>
        <v>Average</v>
      </c>
      <c r="S4560" t="str">
        <f t="shared" si="1069"/>
        <v xml:space="preserve"> </v>
      </c>
      <c r="T4560" t="b">
        <f t="shared" si="1070"/>
        <v>0</v>
      </c>
      <c r="U4560" t="b">
        <f t="shared" si="1071"/>
        <v>1</v>
      </c>
      <c r="V4560" t="str">
        <f t="shared" si="1072"/>
        <v>Average Company</v>
      </c>
      <c r="W4560" t="str">
        <f t="shared" si="1073"/>
        <v>Don't Buy</v>
      </c>
      <c r="X4560" t="str">
        <f t="shared" si="1074"/>
        <v>Not Known</v>
      </c>
      <c r="Z4560" t="str">
        <f t="shared" si="1075"/>
        <v>None</v>
      </c>
      <c r="AB4560" t="str">
        <f t="shared" si="1076"/>
        <v>0</v>
      </c>
    </row>
    <row r="4561" spans="1:28" x14ac:dyDescent="0.3">
      <c r="A4561">
        <v>4559</v>
      </c>
      <c r="B4561" t="s">
        <v>8520</v>
      </c>
      <c r="C4561" t="str">
        <f t="shared" si="1063"/>
        <v>Long</v>
      </c>
      <c r="D4561">
        <v>3.3</v>
      </c>
      <c r="F4561" s="1">
        <f t="shared" si="1062"/>
        <v>3.3</v>
      </c>
      <c r="G4561" s="1">
        <f t="shared" si="1064"/>
        <v>3.3</v>
      </c>
      <c r="H4561">
        <f t="shared" si="1065"/>
        <v>3.3</v>
      </c>
      <c r="I4561" t="s">
        <v>8515</v>
      </c>
      <c r="J4561" t="s">
        <v>22</v>
      </c>
      <c r="K4561" t="s">
        <v>8521</v>
      </c>
      <c r="L4561" t="str">
        <f t="shared" si="1066"/>
        <v>Established</v>
      </c>
      <c r="N4561" s="2">
        <f t="shared" si="1067"/>
        <v>21</v>
      </c>
      <c r="O4561" t="s">
        <v>321</v>
      </c>
      <c r="P4561" t="s">
        <v>1308</v>
      </c>
      <c r="Q4561" t="s">
        <v>605</v>
      </c>
      <c r="R4561" t="str">
        <f t="shared" si="1068"/>
        <v>Average</v>
      </c>
      <c r="S4561" t="str">
        <f t="shared" si="1069"/>
        <v xml:space="preserve"> </v>
      </c>
      <c r="T4561" t="b">
        <f t="shared" si="1070"/>
        <v>0</v>
      </c>
      <c r="U4561" t="b">
        <f t="shared" si="1071"/>
        <v>0</v>
      </c>
      <c r="V4561" t="str">
        <f t="shared" si="1072"/>
        <v>Average Company</v>
      </c>
      <c r="W4561" t="str">
        <f t="shared" si="1073"/>
        <v>Don't Buy</v>
      </c>
      <c r="X4561" t="str">
        <f t="shared" si="1074"/>
        <v>Not Known</v>
      </c>
      <c r="Z4561" t="str">
        <f t="shared" si="1075"/>
        <v>None</v>
      </c>
      <c r="AB4561" t="str">
        <f t="shared" si="1076"/>
        <v>0</v>
      </c>
    </row>
    <row r="4562" spans="1:28" x14ac:dyDescent="0.3">
      <c r="A4562">
        <v>4560</v>
      </c>
      <c r="B4562" t="s">
        <v>8557</v>
      </c>
      <c r="C4562" t="str">
        <f t="shared" si="1063"/>
        <v>Long</v>
      </c>
      <c r="D4562">
        <v>3</v>
      </c>
      <c r="F4562" s="1">
        <f t="shared" si="1062"/>
        <v>3</v>
      </c>
      <c r="G4562" s="1">
        <f t="shared" si="1064"/>
        <v>3</v>
      </c>
      <c r="H4562">
        <f t="shared" si="1065"/>
        <v>3</v>
      </c>
      <c r="I4562" t="s">
        <v>8558</v>
      </c>
      <c r="J4562" t="s">
        <v>22</v>
      </c>
      <c r="K4562" t="s">
        <v>8559</v>
      </c>
      <c r="L4562" t="str">
        <f t="shared" si="1066"/>
        <v>Established</v>
      </c>
      <c r="N4562" s="2">
        <f t="shared" si="1067"/>
        <v>22</v>
      </c>
      <c r="O4562" t="s">
        <v>142</v>
      </c>
      <c r="P4562" t="s">
        <v>691</v>
      </c>
      <c r="Q4562" t="s">
        <v>19</v>
      </c>
      <c r="R4562" t="str">
        <f t="shared" si="1068"/>
        <v>Average</v>
      </c>
      <c r="S4562" t="str">
        <f t="shared" si="1069"/>
        <v xml:space="preserve"> </v>
      </c>
      <c r="T4562" t="b">
        <f t="shared" si="1070"/>
        <v>0</v>
      </c>
      <c r="U4562" t="b">
        <f t="shared" si="1071"/>
        <v>0</v>
      </c>
      <c r="V4562" t="str">
        <f t="shared" si="1072"/>
        <v>Average Company</v>
      </c>
      <c r="W4562" t="str">
        <f t="shared" si="1073"/>
        <v>Don't Buy</v>
      </c>
      <c r="X4562" t="str">
        <f t="shared" si="1074"/>
        <v>Not Known</v>
      </c>
      <c r="Z4562" t="str">
        <f t="shared" si="1075"/>
        <v>None</v>
      </c>
      <c r="AB4562" t="str">
        <f t="shared" si="1076"/>
        <v>500K</v>
      </c>
    </row>
    <row r="4563" spans="1:28" x14ac:dyDescent="0.3">
      <c r="A4563">
        <v>4561</v>
      </c>
      <c r="B4563" t="s">
        <v>8560</v>
      </c>
      <c r="C4563" t="str">
        <f t="shared" si="1063"/>
        <v>Long</v>
      </c>
      <c r="D4563">
        <v>4</v>
      </c>
      <c r="F4563" s="1">
        <f t="shared" si="1062"/>
        <v>4</v>
      </c>
      <c r="G4563" s="1">
        <f t="shared" si="1064"/>
        <v>4</v>
      </c>
      <c r="H4563">
        <f t="shared" si="1065"/>
        <v>4</v>
      </c>
      <c r="I4563" t="s">
        <v>8558</v>
      </c>
      <c r="J4563" t="s">
        <v>22</v>
      </c>
      <c r="K4563" t="s">
        <v>8561</v>
      </c>
      <c r="L4563" t="str">
        <f t="shared" si="1066"/>
        <v>Established</v>
      </c>
      <c r="N4563" s="2">
        <f t="shared" si="1067"/>
        <v>25</v>
      </c>
      <c r="O4563" t="s">
        <v>54</v>
      </c>
      <c r="P4563" t="s">
        <v>683</v>
      </c>
      <c r="Q4563" t="s">
        <v>218</v>
      </c>
      <c r="R4563" t="str">
        <f t="shared" si="1068"/>
        <v>Average</v>
      </c>
      <c r="S4563" t="str">
        <f t="shared" si="1069"/>
        <v xml:space="preserve"> </v>
      </c>
      <c r="T4563" t="b">
        <f t="shared" si="1070"/>
        <v>0</v>
      </c>
      <c r="U4563" t="b">
        <f t="shared" si="1071"/>
        <v>1</v>
      </c>
      <c r="V4563" t="str">
        <f t="shared" si="1072"/>
        <v>Average Company</v>
      </c>
      <c r="W4563" t="str">
        <f t="shared" si="1073"/>
        <v>Don't Buy</v>
      </c>
      <c r="X4563" t="str">
        <f t="shared" si="1074"/>
        <v>Not Known</v>
      </c>
      <c r="Z4563" t="str">
        <f t="shared" si="1075"/>
        <v>None</v>
      </c>
      <c r="AB4563" t="str">
        <f t="shared" si="1076"/>
        <v>0</v>
      </c>
    </row>
    <row r="4564" spans="1:28" x14ac:dyDescent="0.3">
      <c r="A4564">
        <v>4562</v>
      </c>
      <c r="B4564" t="s">
        <v>8562</v>
      </c>
      <c r="C4564" t="str">
        <f t="shared" si="1063"/>
        <v>Long</v>
      </c>
      <c r="D4564">
        <v>3.9</v>
      </c>
      <c r="F4564" s="1">
        <f t="shared" si="1062"/>
        <v>3.9</v>
      </c>
      <c r="G4564" s="1">
        <f t="shared" si="1064"/>
        <v>3.9</v>
      </c>
      <c r="H4564">
        <f t="shared" si="1065"/>
        <v>3.9</v>
      </c>
      <c r="I4564" t="s">
        <v>8558</v>
      </c>
      <c r="J4564" t="s">
        <v>10</v>
      </c>
      <c r="K4564" t="s">
        <v>2584</v>
      </c>
      <c r="L4564" t="str">
        <f t="shared" si="1066"/>
        <v>Established</v>
      </c>
      <c r="N4564" s="2">
        <f t="shared" si="1067"/>
        <v>10</v>
      </c>
      <c r="O4564" t="s">
        <v>5971</v>
      </c>
      <c r="P4564" t="s">
        <v>147</v>
      </c>
      <c r="Q4564" t="s">
        <v>424</v>
      </c>
      <c r="R4564" t="str">
        <f t="shared" si="1068"/>
        <v>Average</v>
      </c>
      <c r="S4564" t="str">
        <f t="shared" si="1069"/>
        <v xml:space="preserve"> </v>
      </c>
      <c r="T4564" t="b">
        <f t="shared" si="1070"/>
        <v>0</v>
      </c>
      <c r="U4564" t="b">
        <f t="shared" si="1071"/>
        <v>1</v>
      </c>
      <c r="V4564" t="str">
        <f t="shared" si="1072"/>
        <v>Average Company</v>
      </c>
      <c r="W4564" t="str">
        <f t="shared" si="1073"/>
        <v>Don't Buy</v>
      </c>
      <c r="X4564" t="str">
        <f t="shared" si="1074"/>
        <v>Not Known</v>
      </c>
      <c r="Z4564" t="str">
        <f t="shared" si="1075"/>
        <v>None</v>
      </c>
      <c r="AB4564" t="str">
        <f t="shared" si="1076"/>
        <v>0</v>
      </c>
    </row>
    <row r="4565" spans="1:28" x14ac:dyDescent="0.3">
      <c r="A4565">
        <v>4563</v>
      </c>
      <c r="B4565" t="s">
        <v>8563</v>
      </c>
      <c r="C4565" t="str">
        <f t="shared" si="1063"/>
        <v>Long</v>
      </c>
      <c r="D4565">
        <v>4.0999999999999996</v>
      </c>
      <c r="F4565" s="1">
        <f t="shared" ref="F4565:F4628" si="1077">IF(N4565&lt;10,IF(D4565+0.5&gt;5,5,D4565+0.5),D4565)</f>
        <v>4.0999999999999996</v>
      </c>
      <c r="G4565" s="1">
        <f t="shared" si="1064"/>
        <v>4.0999999999999996</v>
      </c>
      <c r="H4565">
        <f t="shared" si="1065"/>
        <v>4.0999999999999996</v>
      </c>
      <c r="I4565" t="s">
        <v>8558</v>
      </c>
      <c r="J4565" t="s">
        <v>22</v>
      </c>
      <c r="K4565" t="s">
        <v>8564</v>
      </c>
      <c r="L4565" t="str">
        <f t="shared" si="1066"/>
        <v>Established</v>
      </c>
      <c r="N4565" s="2">
        <f t="shared" si="1067"/>
        <v>19</v>
      </c>
      <c r="O4565" t="s">
        <v>100</v>
      </c>
      <c r="P4565" t="s">
        <v>691</v>
      </c>
      <c r="Q4565" t="s">
        <v>19</v>
      </c>
      <c r="R4565" t="str">
        <f t="shared" si="1068"/>
        <v>Great</v>
      </c>
      <c r="S4565" t="str">
        <f t="shared" si="1069"/>
        <v>Great</v>
      </c>
      <c r="T4565" t="b">
        <f t="shared" si="1070"/>
        <v>1</v>
      </c>
      <c r="U4565" t="b">
        <f t="shared" si="1071"/>
        <v>1</v>
      </c>
      <c r="V4565" t="str">
        <f t="shared" si="1072"/>
        <v>Average Company</v>
      </c>
      <c r="W4565" t="str">
        <f t="shared" si="1073"/>
        <v>Don't Buy</v>
      </c>
      <c r="X4565" t="str">
        <f t="shared" si="1074"/>
        <v>Not Known</v>
      </c>
      <c r="Z4565" t="str">
        <f t="shared" si="1075"/>
        <v>None</v>
      </c>
      <c r="AB4565" t="str">
        <f t="shared" si="1076"/>
        <v>1Million</v>
      </c>
    </row>
    <row r="4566" spans="1:28" x14ac:dyDescent="0.3">
      <c r="A4566">
        <v>4564</v>
      </c>
      <c r="B4566" t="s">
        <v>8565</v>
      </c>
      <c r="C4566" t="str">
        <f t="shared" si="1063"/>
        <v>Long</v>
      </c>
      <c r="D4566">
        <v>4.5</v>
      </c>
      <c r="F4566" s="1">
        <f t="shared" si="1077"/>
        <v>4.5</v>
      </c>
      <c r="G4566" s="1">
        <f t="shared" si="1064"/>
        <v>4.5</v>
      </c>
      <c r="H4566">
        <f t="shared" si="1065"/>
        <v>4.5</v>
      </c>
      <c r="I4566" t="s">
        <v>8558</v>
      </c>
      <c r="J4566" t="s">
        <v>22</v>
      </c>
      <c r="K4566" t="s">
        <v>6956</v>
      </c>
      <c r="L4566" t="str">
        <f t="shared" si="1066"/>
        <v>Established</v>
      </c>
      <c r="N4566" s="2">
        <f t="shared" si="1067"/>
        <v>95</v>
      </c>
      <c r="O4566" t="s">
        <v>903</v>
      </c>
      <c r="P4566" t="s">
        <v>181</v>
      </c>
      <c r="Q4566" t="s">
        <v>773</v>
      </c>
      <c r="R4566" t="str">
        <f t="shared" si="1068"/>
        <v>Great</v>
      </c>
      <c r="S4566" t="str">
        <f t="shared" si="1069"/>
        <v>Great</v>
      </c>
      <c r="T4566" t="b">
        <f t="shared" si="1070"/>
        <v>1</v>
      </c>
      <c r="U4566" t="b">
        <f t="shared" si="1071"/>
        <v>1</v>
      </c>
      <c r="V4566" t="str">
        <f t="shared" si="1072"/>
        <v>Top Company</v>
      </c>
      <c r="W4566" t="str">
        <f t="shared" si="1073"/>
        <v>Don't Buy</v>
      </c>
      <c r="X4566" t="str">
        <f t="shared" si="1074"/>
        <v>Not Known</v>
      </c>
      <c r="Z4566" t="str">
        <f t="shared" si="1075"/>
        <v>None</v>
      </c>
      <c r="AB4566" t="str">
        <f t="shared" si="1076"/>
        <v>0</v>
      </c>
    </row>
    <row r="4567" spans="1:28" x14ac:dyDescent="0.3">
      <c r="A4567">
        <v>4565</v>
      </c>
      <c r="B4567" t="s">
        <v>8566</v>
      </c>
      <c r="C4567" t="str">
        <f t="shared" si="1063"/>
        <v>Long</v>
      </c>
      <c r="D4567">
        <v>4</v>
      </c>
      <c r="F4567" s="1">
        <f t="shared" si="1077"/>
        <v>4</v>
      </c>
      <c r="G4567" s="1">
        <f t="shared" si="1064"/>
        <v>4</v>
      </c>
      <c r="H4567">
        <f t="shared" si="1065"/>
        <v>4</v>
      </c>
      <c r="I4567" t="s">
        <v>8558</v>
      </c>
      <c r="J4567" t="s">
        <v>22</v>
      </c>
      <c r="K4567" t="s">
        <v>8567</v>
      </c>
      <c r="L4567" t="str">
        <f t="shared" si="1066"/>
        <v>Established</v>
      </c>
      <c r="N4567" s="2">
        <f t="shared" si="1067"/>
        <v>14</v>
      </c>
      <c r="O4567" t="s">
        <v>522</v>
      </c>
      <c r="P4567" t="s">
        <v>691</v>
      </c>
      <c r="Q4567" t="s">
        <v>44</v>
      </c>
      <c r="R4567" t="str">
        <f t="shared" si="1068"/>
        <v>Average</v>
      </c>
      <c r="S4567" t="str">
        <f t="shared" si="1069"/>
        <v xml:space="preserve"> </v>
      </c>
      <c r="T4567" t="b">
        <f t="shared" si="1070"/>
        <v>0</v>
      </c>
      <c r="U4567" t="b">
        <f t="shared" si="1071"/>
        <v>1</v>
      </c>
      <c r="V4567" t="str">
        <f t="shared" si="1072"/>
        <v>Average Company</v>
      </c>
      <c r="W4567" t="str">
        <f t="shared" si="1073"/>
        <v>Don't Buy</v>
      </c>
      <c r="X4567" t="str">
        <f t="shared" si="1074"/>
        <v>Not Known</v>
      </c>
      <c r="Z4567" t="str">
        <f t="shared" si="1075"/>
        <v>None</v>
      </c>
      <c r="AB4567" t="str">
        <f t="shared" si="1076"/>
        <v>0</v>
      </c>
    </row>
    <row r="4568" spans="1:28" x14ac:dyDescent="0.3">
      <c r="A4568">
        <v>4566</v>
      </c>
      <c r="B4568" t="s">
        <v>8568</v>
      </c>
      <c r="C4568" t="str">
        <f t="shared" si="1063"/>
        <v>Short</v>
      </c>
      <c r="D4568">
        <v>4.0999999999999996</v>
      </c>
      <c r="F4568" s="1">
        <f t="shared" si="1077"/>
        <v>4.0999999999999996</v>
      </c>
      <c r="G4568" s="1">
        <f t="shared" si="1064"/>
        <v>4.0999999999999996</v>
      </c>
      <c r="H4568">
        <f t="shared" si="1065"/>
        <v>4.0999999999999996</v>
      </c>
      <c r="I4568" t="s">
        <v>8558</v>
      </c>
      <c r="J4568" t="s">
        <v>22</v>
      </c>
      <c r="K4568" t="s">
        <v>8357</v>
      </c>
      <c r="L4568" t="str">
        <f t="shared" si="1066"/>
        <v>Established</v>
      </c>
      <c r="N4568" s="2">
        <f t="shared" si="1067"/>
        <v>15</v>
      </c>
      <c r="O4568" t="s">
        <v>84</v>
      </c>
      <c r="P4568" t="s">
        <v>147</v>
      </c>
      <c r="Q4568" t="s">
        <v>44</v>
      </c>
      <c r="R4568" t="str">
        <f t="shared" si="1068"/>
        <v>Great</v>
      </c>
      <c r="S4568" t="str">
        <f t="shared" si="1069"/>
        <v>Great</v>
      </c>
      <c r="T4568" t="b">
        <f t="shared" si="1070"/>
        <v>1</v>
      </c>
      <c r="U4568" t="b">
        <f t="shared" si="1071"/>
        <v>1</v>
      </c>
      <c r="V4568" t="str">
        <f t="shared" si="1072"/>
        <v>Average Company</v>
      </c>
      <c r="W4568" t="str">
        <f t="shared" si="1073"/>
        <v>Buy</v>
      </c>
      <c r="X4568" t="str">
        <f t="shared" si="1074"/>
        <v>Not Known</v>
      </c>
      <c r="Z4568" t="str">
        <f t="shared" si="1075"/>
        <v>None</v>
      </c>
      <c r="AB4568" t="str">
        <f t="shared" si="1076"/>
        <v>0</v>
      </c>
    </row>
    <row r="4569" spans="1:28" x14ac:dyDescent="0.3">
      <c r="A4569">
        <v>4567</v>
      </c>
      <c r="B4569" t="s">
        <v>8569</v>
      </c>
      <c r="C4569" t="str">
        <f t="shared" si="1063"/>
        <v>Long</v>
      </c>
      <c r="D4569">
        <v>3.8</v>
      </c>
      <c r="F4569" s="1">
        <f t="shared" si="1077"/>
        <v>3.8</v>
      </c>
      <c r="G4569" s="1">
        <f t="shared" si="1064"/>
        <v>3.8</v>
      </c>
      <c r="H4569">
        <f t="shared" si="1065"/>
        <v>3.8</v>
      </c>
      <c r="I4569" t="s">
        <v>8558</v>
      </c>
      <c r="J4569" t="s">
        <v>22</v>
      </c>
      <c r="K4569" t="s">
        <v>3695</v>
      </c>
      <c r="L4569" t="str">
        <f t="shared" si="1066"/>
        <v>Established</v>
      </c>
      <c r="N4569" s="2">
        <f t="shared" si="1067"/>
        <v>16</v>
      </c>
      <c r="O4569" t="s">
        <v>121</v>
      </c>
      <c r="P4569" t="s">
        <v>683</v>
      </c>
      <c r="Q4569" t="s">
        <v>1080</v>
      </c>
      <c r="R4569" t="str">
        <f t="shared" si="1068"/>
        <v>Average</v>
      </c>
      <c r="S4569" t="str">
        <f t="shared" si="1069"/>
        <v xml:space="preserve"> </v>
      </c>
      <c r="T4569" t="b">
        <f t="shared" si="1070"/>
        <v>0</v>
      </c>
      <c r="U4569" t="b">
        <f t="shared" si="1071"/>
        <v>1</v>
      </c>
      <c r="V4569" t="str">
        <f t="shared" si="1072"/>
        <v>Average Company</v>
      </c>
      <c r="W4569" t="str">
        <f t="shared" si="1073"/>
        <v>Don't Buy</v>
      </c>
      <c r="X4569" t="str">
        <f t="shared" si="1074"/>
        <v>Not Known</v>
      </c>
      <c r="Z4569" t="str">
        <f t="shared" si="1075"/>
        <v>None</v>
      </c>
      <c r="AB4569" t="str">
        <f t="shared" si="1076"/>
        <v>0</v>
      </c>
    </row>
    <row r="4570" spans="1:28" x14ac:dyDescent="0.3">
      <c r="A4570">
        <v>4568</v>
      </c>
      <c r="B4570" t="s">
        <v>8570</v>
      </c>
      <c r="C4570" t="str">
        <f t="shared" si="1063"/>
        <v>Long</v>
      </c>
      <c r="D4570">
        <v>4.5</v>
      </c>
      <c r="F4570" s="1">
        <f t="shared" si="1077"/>
        <v>4.5</v>
      </c>
      <c r="G4570" s="1">
        <f t="shared" si="1064"/>
        <v>4.5</v>
      </c>
      <c r="H4570">
        <f t="shared" si="1065"/>
        <v>4.5</v>
      </c>
      <c r="I4570" t="s">
        <v>8558</v>
      </c>
      <c r="J4570" t="s">
        <v>22</v>
      </c>
      <c r="K4570" t="s">
        <v>6933</v>
      </c>
      <c r="L4570" t="str">
        <f t="shared" si="1066"/>
        <v>Established</v>
      </c>
      <c r="N4570" s="2">
        <f t="shared" si="1067"/>
        <v>15</v>
      </c>
      <c r="O4570" t="s">
        <v>84</v>
      </c>
      <c r="P4570" t="s">
        <v>3223</v>
      </c>
      <c r="Q4570" t="s">
        <v>28</v>
      </c>
      <c r="R4570" t="str">
        <f t="shared" si="1068"/>
        <v>Great</v>
      </c>
      <c r="S4570" t="str">
        <f t="shared" si="1069"/>
        <v>Great</v>
      </c>
      <c r="T4570" t="b">
        <f t="shared" si="1070"/>
        <v>1</v>
      </c>
      <c r="U4570" t="b">
        <f t="shared" si="1071"/>
        <v>1</v>
      </c>
      <c r="V4570" t="str">
        <f t="shared" si="1072"/>
        <v>Average Company</v>
      </c>
      <c r="W4570" t="str">
        <f t="shared" si="1073"/>
        <v>Don't Buy</v>
      </c>
      <c r="X4570" t="str">
        <f t="shared" si="1074"/>
        <v>Not Known</v>
      </c>
      <c r="Z4570" t="str">
        <f t="shared" si="1075"/>
        <v>None</v>
      </c>
      <c r="AB4570" t="str">
        <f t="shared" si="1076"/>
        <v>1Million</v>
      </c>
    </row>
    <row r="4571" spans="1:28" x14ac:dyDescent="0.3">
      <c r="A4571">
        <v>4569</v>
      </c>
      <c r="B4571" t="s">
        <v>8571</v>
      </c>
      <c r="C4571" t="str">
        <f t="shared" si="1063"/>
        <v>Long</v>
      </c>
      <c r="D4571">
        <v>4.3</v>
      </c>
      <c r="F4571" s="1">
        <f t="shared" si="1077"/>
        <v>4.3</v>
      </c>
      <c r="G4571" s="1">
        <f t="shared" si="1064"/>
        <v>4.3</v>
      </c>
      <c r="H4571">
        <f t="shared" si="1065"/>
        <v>4.3</v>
      </c>
      <c r="I4571" t="s">
        <v>8558</v>
      </c>
      <c r="J4571" t="s">
        <v>10</v>
      </c>
      <c r="K4571" t="s">
        <v>8572</v>
      </c>
      <c r="L4571" t="str">
        <f t="shared" si="1066"/>
        <v>Established</v>
      </c>
      <c r="N4571" s="2">
        <f t="shared" si="1067"/>
        <v>23</v>
      </c>
      <c r="O4571" t="s">
        <v>230</v>
      </c>
      <c r="P4571" t="s">
        <v>147</v>
      </c>
      <c r="Q4571" t="s">
        <v>551</v>
      </c>
      <c r="R4571" t="str">
        <f t="shared" si="1068"/>
        <v>Great</v>
      </c>
      <c r="S4571" t="str">
        <f t="shared" si="1069"/>
        <v>Great</v>
      </c>
      <c r="T4571" t="b">
        <f t="shared" si="1070"/>
        <v>1</v>
      </c>
      <c r="U4571" t="b">
        <f t="shared" si="1071"/>
        <v>1</v>
      </c>
      <c r="V4571" t="str">
        <f t="shared" si="1072"/>
        <v>Top Company</v>
      </c>
      <c r="W4571" t="str">
        <f t="shared" si="1073"/>
        <v>Buy</v>
      </c>
      <c r="X4571" t="str">
        <f t="shared" si="1074"/>
        <v>Not Known</v>
      </c>
      <c r="Z4571" t="str">
        <f t="shared" si="1075"/>
        <v>None</v>
      </c>
      <c r="AB4571" t="str">
        <f t="shared" si="1076"/>
        <v>0</v>
      </c>
    </row>
    <row r="4572" spans="1:28" x14ac:dyDescent="0.3">
      <c r="A4572">
        <v>4570</v>
      </c>
      <c r="B4572" t="s">
        <v>8573</v>
      </c>
      <c r="C4572" t="str">
        <f t="shared" si="1063"/>
        <v>Long</v>
      </c>
      <c r="D4572">
        <v>4.0999999999999996</v>
      </c>
      <c r="F4572" s="1">
        <f t="shared" si="1077"/>
        <v>4.0999999999999996</v>
      </c>
      <c r="G4572" s="1">
        <f t="shared" si="1064"/>
        <v>4.0999999999999996</v>
      </c>
      <c r="H4572">
        <f t="shared" si="1065"/>
        <v>4.0999999999999996</v>
      </c>
      <c r="I4572" t="s">
        <v>8558</v>
      </c>
      <c r="J4572" t="s">
        <v>22</v>
      </c>
      <c r="K4572" t="s">
        <v>2163</v>
      </c>
      <c r="L4572" t="str">
        <f t="shared" si="1066"/>
        <v>Established</v>
      </c>
      <c r="N4572" s="2">
        <f t="shared" si="1067"/>
        <v>19</v>
      </c>
      <c r="O4572" t="s">
        <v>100</v>
      </c>
      <c r="P4572" t="s">
        <v>683</v>
      </c>
      <c r="Q4572" t="s">
        <v>732</v>
      </c>
      <c r="R4572" t="str">
        <f t="shared" si="1068"/>
        <v>Great</v>
      </c>
      <c r="S4572" t="str">
        <f t="shared" si="1069"/>
        <v>Great</v>
      </c>
      <c r="T4572" t="b">
        <f t="shared" si="1070"/>
        <v>1</v>
      </c>
      <c r="U4572" t="b">
        <f t="shared" si="1071"/>
        <v>1</v>
      </c>
      <c r="V4572" t="str">
        <f t="shared" si="1072"/>
        <v>Average Company</v>
      </c>
      <c r="W4572" t="str">
        <f t="shared" si="1073"/>
        <v>Don't Buy</v>
      </c>
      <c r="X4572" t="str">
        <f t="shared" si="1074"/>
        <v>Not Known</v>
      </c>
      <c r="Z4572" t="str">
        <f t="shared" si="1075"/>
        <v>None</v>
      </c>
      <c r="AB4572" t="str">
        <f t="shared" si="1076"/>
        <v>0</v>
      </c>
    </row>
    <row r="4573" spans="1:28" x14ac:dyDescent="0.3">
      <c r="A4573">
        <v>4571</v>
      </c>
      <c r="B4573" t="s">
        <v>8574</v>
      </c>
      <c r="C4573" t="str">
        <f t="shared" si="1063"/>
        <v>Long</v>
      </c>
      <c r="D4573">
        <v>4</v>
      </c>
      <c r="F4573" s="1">
        <f t="shared" si="1077"/>
        <v>4</v>
      </c>
      <c r="G4573" s="1">
        <f t="shared" si="1064"/>
        <v>4</v>
      </c>
      <c r="H4573">
        <f t="shared" si="1065"/>
        <v>4</v>
      </c>
      <c r="I4573" t="s">
        <v>8558</v>
      </c>
      <c r="J4573" t="s">
        <v>8575</v>
      </c>
      <c r="K4573" t="s">
        <v>121</v>
      </c>
      <c r="L4573" t="str">
        <f t="shared" si="1066"/>
        <v>Established</v>
      </c>
      <c r="N4573" s="2">
        <f t="shared" si="1067"/>
        <v>51</v>
      </c>
      <c r="O4573" t="s">
        <v>1308</v>
      </c>
      <c r="Q4573" t="s">
        <v>612</v>
      </c>
      <c r="R4573" t="str">
        <f t="shared" si="1068"/>
        <v>Average</v>
      </c>
      <c r="S4573" t="str">
        <f t="shared" si="1069"/>
        <v xml:space="preserve"> </v>
      </c>
      <c r="T4573" t="b">
        <f t="shared" si="1070"/>
        <v>0</v>
      </c>
      <c r="U4573" t="b">
        <f t="shared" si="1071"/>
        <v>1</v>
      </c>
      <c r="V4573" t="str">
        <f t="shared" si="1072"/>
        <v>Average Company</v>
      </c>
      <c r="W4573" t="str">
        <f t="shared" si="1073"/>
        <v>Don't Buy</v>
      </c>
      <c r="X4573" t="str">
        <f t="shared" si="1074"/>
        <v>Not Known</v>
      </c>
      <c r="Z4573" t="str">
        <f t="shared" si="1075"/>
        <v>None</v>
      </c>
      <c r="AB4573" t="str">
        <f t="shared" si="1076"/>
        <v>0</v>
      </c>
    </row>
    <row r="4574" spans="1:28" x14ac:dyDescent="0.3">
      <c r="A4574">
        <v>4572</v>
      </c>
      <c r="B4574" t="s">
        <v>8576</v>
      </c>
      <c r="C4574" t="str">
        <f t="shared" si="1063"/>
        <v>Long</v>
      </c>
      <c r="D4574">
        <v>4.4000000000000004</v>
      </c>
      <c r="F4574" s="1">
        <f t="shared" si="1077"/>
        <v>4.4000000000000004</v>
      </c>
      <c r="G4574" s="1">
        <f t="shared" si="1064"/>
        <v>4.4000000000000004</v>
      </c>
      <c r="H4574">
        <f t="shared" si="1065"/>
        <v>4.4000000000000004</v>
      </c>
      <c r="I4574" t="s">
        <v>8558</v>
      </c>
      <c r="J4574" t="s">
        <v>10</v>
      </c>
      <c r="K4574" t="s">
        <v>3278</v>
      </c>
      <c r="L4574" t="str">
        <f t="shared" si="1066"/>
        <v>Established</v>
      </c>
      <c r="N4574" s="2">
        <f t="shared" si="1067"/>
        <v>31</v>
      </c>
      <c r="O4574" t="s">
        <v>58</v>
      </c>
      <c r="P4574" t="s">
        <v>147</v>
      </c>
      <c r="Q4574" t="s">
        <v>732</v>
      </c>
      <c r="R4574" t="str">
        <f t="shared" si="1068"/>
        <v>Great</v>
      </c>
      <c r="S4574" t="str">
        <f t="shared" si="1069"/>
        <v>Great</v>
      </c>
      <c r="T4574" t="b">
        <f t="shared" si="1070"/>
        <v>1</v>
      </c>
      <c r="U4574" t="b">
        <f t="shared" si="1071"/>
        <v>1</v>
      </c>
      <c r="V4574" t="str">
        <f t="shared" si="1072"/>
        <v>Top Company</v>
      </c>
      <c r="W4574" t="str">
        <f t="shared" si="1073"/>
        <v>Don't Buy</v>
      </c>
      <c r="X4574" t="str">
        <f t="shared" si="1074"/>
        <v>Not Known</v>
      </c>
      <c r="Z4574" t="str">
        <f t="shared" si="1075"/>
        <v>None</v>
      </c>
      <c r="AB4574" t="str">
        <f t="shared" si="1076"/>
        <v>0</v>
      </c>
    </row>
    <row r="4575" spans="1:28" x14ac:dyDescent="0.3">
      <c r="A4575">
        <v>4573</v>
      </c>
      <c r="B4575" t="s">
        <v>8577</v>
      </c>
      <c r="C4575" t="str">
        <f t="shared" si="1063"/>
        <v>Long</v>
      </c>
      <c r="D4575">
        <v>3.9</v>
      </c>
      <c r="F4575" s="1">
        <f t="shared" si="1077"/>
        <v>3.9</v>
      </c>
      <c r="G4575" s="1">
        <f t="shared" si="1064"/>
        <v>3.9</v>
      </c>
      <c r="H4575">
        <f t="shared" si="1065"/>
        <v>3.9</v>
      </c>
      <c r="I4575" t="s">
        <v>8558</v>
      </c>
      <c r="J4575" t="s">
        <v>22</v>
      </c>
      <c r="K4575" t="s">
        <v>6672</v>
      </c>
      <c r="L4575" t="str">
        <f t="shared" si="1066"/>
        <v>Established</v>
      </c>
      <c r="N4575" s="2">
        <f t="shared" si="1067"/>
        <v>23</v>
      </c>
      <c r="O4575" t="s">
        <v>230</v>
      </c>
      <c r="P4575" t="s">
        <v>1308</v>
      </c>
      <c r="Q4575" t="s">
        <v>605</v>
      </c>
      <c r="R4575" t="str">
        <f t="shared" si="1068"/>
        <v>Average</v>
      </c>
      <c r="S4575" t="str">
        <f t="shared" si="1069"/>
        <v xml:space="preserve"> </v>
      </c>
      <c r="T4575" t="b">
        <f t="shared" si="1070"/>
        <v>0</v>
      </c>
      <c r="U4575" t="b">
        <f t="shared" si="1071"/>
        <v>1</v>
      </c>
      <c r="V4575" t="str">
        <f t="shared" si="1072"/>
        <v>Average Company</v>
      </c>
      <c r="W4575" t="str">
        <f t="shared" si="1073"/>
        <v>Don't Buy</v>
      </c>
      <c r="X4575" t="str">
        <f t="shared" si="1074"/>
        <v>Not Known</v>
      </c>
      <c r="Z4575" t="str">
        <f t="shared" si="1075"/>
        <v>None</v>
      </c>
      <c r="AB4575" t="str">
        <f t="shared" si="1076"/>
        <v>0</v>
      </c>
    </row>
    <row r="4576" spans="1:28" x14ac:dyDescent="0.3">
      <c r="A4576">
        <v>4574</v>
      </c>
      <c r="B4576" t="s">
        <v>8578</v>
      </c>
      <c r="C4576" t="str">
        <f t="shared" si="1063"/>
        <v>Long</v>
      </c>
      <c r="D4576">
        <v>3.9</v>
      </c>
      <c r="F4576" s="1">
        <f t="shared" si="1077"/>
        <v>3.9</v>
      </c>
      <c r="G4576" s="1">
        <f t="shared" si="1064"/>
        <v>3.9</v>
      </c>
      <c r="H4576">
        <f t="shared" si="1065"/>
        <v>3.9</v>
      </c>
      <c r="I4576" t="s">
        <v>8558</v>
      </c>
      <c r="J4576" t="s">
        <v>22</v>
      </c>
      <c r="K4576" t="s">
        <v>8579</v>
      </c>
      <c r="L4576" t="str">
        <f t="shared" si="1066"/>
        <v>Established</v>
      </c>
      <c r="N4576" s="2">
        <f t="shared" si="1067"/>
        <v>38</v>
      </c>
      <c r="O4576" t="s">
        <v>357</v>
      </c>
      <c r="P4576" t="s">
        <v>683</v>
      </c>
      <c r="Q4576" t="s">
        <v>105</v>
      </c>
      <c r="R4576" t="str">
        <f t="shared" si="1068"/>
        <v>Average</v>
      </c>
      <c r="S4576" t="str">
        <f t="shared" si="1069"/>
        <v xml:space="preserve"> </v>
      </c>
      <c r="T4576" t="b">
        <f t="shared" si="1070"/>
        <v>0</v>
      </c>
      <c r="U4576" t="b">
        <f t="shared" si="1071"/>
        <v>1</v>
      </c>
      <c r="V4576" t="str">
        <f t="shared" si="1072"/>
        <v>Average Company</v>
      </c>
      <c r="W4576" t="str">
        <f t="shared" si="1073"/>
        <v>Don't Buy</v>
      </c>
      <c r="X4576" t="str">
        <f t="shared" si="1074"/>
        <v>Not Known</v>
      </c>
      <c r="Z4576" t="str">
        <f t="shared" si="1075"/>
        <v>None</v>
      </c>
      <c r="AB4576" t="str">
        <f t="shared" si="1076"/>
        <v>0</v>
      </c>
    </row>
    <row r="4577" spans="1:28" x14ac:dyDescent="0.3">
      <c r="A4577">
        <v>4575</v>
      </c>
      <c r="B4577" t="s">
        <v>8580</v>
      </c>
      <c r="C4577" t="str">
        <f t="shared" si="1063"/>
        <v>Long</v>
      </c>
      <c r="D4577">
        <v>2.5</v>
      </c>
      <c r="F4577" s="1">
        <f t="shared" si="1077"/>
        <v>2.5</v>
      </c>
      <c r="G4577" s="1">
        <f t="shared" si="1064"/>
        <v>2.5</v>
      </c>
      <c r="H4577">
        <f t="shared" si="1065"/>
        <v>2.5</v>
      </c>
      <c r="I4577" t="s">
        <v>8558</v>
      </c>
      <c r="J4577" t="s">
        <v>10</v>
      </c>
      <c r="K4577" t="s">
        <v>6826</v>
      </c>
      <c r="L4577" t="str">
        <f t="shared" si="1066"/>
        <v>Established</v>
      </c>
      <c r="N4577" s="2">
        <f t="shared" si="1067"/>
        <v>11</v>
      </c>
      <c r="O4577" t="s">
        <v>146</v>
      </c>
      <c r="P4577" t="s">
        <v>683</v>
      </c>
      <c r="Q4577" t="s">
        <v>2258</v>
      </c>
      <c r="R4577" t="str">
        <f t="shared" si="1068"/>
        <v>Average</v>
      </c>
      <c r="S4577" t="str">
        <f t="shared" si="1069"/>
        <v xml:space="preserve"> </v>
      </c>
      <c r="T4577" t="b">
        <f t="shared" si="1070"/>
        <v>0</v>
      </c>
      <c r="U4577" t="b">
        <f t="shared" si="1071"/>
        <v>0</v>
      </c>
      <c r="V4577" t="str">
        <f t="shared" si="1072"/>
        <v>Average Company</v>
      </c>
      <c r="W4577" t="str">
        <f t="shared" si="1073"/>
        <v>Don't Buy</v>
      </c>
      <c r="X4577" t="str">
        <f t="shared" si="1074"/>
        <v>Not Known</v>
      </c>
      <c r="Z4577" t="str">
        <f t="shared" si="1075"/>
        <v>None</v>
      </c>
      <c r="AB4577" t="str">
        <f t="shared" si="1076"/>
        <v>0</v>
      </c>
    </row>
    <row r="4578" spans="1:28" x14ac:dyDescent="0.3">
      <c r="A4578">
        <v>4576</v>
      </c>
      <c r="B4578" t="s">
        <v>8581</v>
      </c>
      <c r="C4578" t="str">
        <f t="shared" si="1063"/>
        <v>Long</v>
      </c>
      <c r="D4578">
        <v>4</v>
      </c>
      <c r="F4578" s="1">
        <f t="shared" si="1077"/>
        <v>4</v>
      </c>
      <c r="G4578" s="1">
        <f t="shared" si="1064"/>
        <v>4</v>
      </c>
      <c r="H4578">
        <f t="shared" si="1065"/>
        <v>4</v>
      </c>
      <c r="I4578" t="s">
        <v>8558</v>
      </c>
      <c r="J4578" t="s">
        <v>22</v>
      </c>
      <c r="K4578" t="s">
        <v>8375</v>
      </c>
      <c r="L4578" t="str">
        <f t="shared" si="1066"/>
        <v>Established</v>
      </c>
      <c r="N4578" s="2">
        <f t="shared" si="1067"/>
        <v>25</v>
      </c>
      <c r="O4578" t="s">
        <v>54</v>
      </c>
      <c r="P4578" t="s">
        <v>1308</v>
      </c>
      <c r="Q4578" t="s">
        <v>105</v>
      </c>
      <c r="R4578" t="str">
        <f t="shared" si="1068"/>
        <v>Average</v>
      </c>
      <c r="S4578" t="str">
        <f t="shared" si="1069"/>
        <v xml:space="preserve"> </v>
      </c>
      <c r="T4578" t="b">
        <f t="shared" si="1070"/>
        <v>0</v>
      </c>
      <c r="U4578" t="b">
        <f t="shared" si="1071"/>
        <v>1</v>
      </c>
      <c r="V4578" t="str">
        <f t="shared" si="1072"/>
        <v>Average Company</v>
      </c>
      <c r="W4578" t="str">
        <f t="shared" si="1073"/>
        <v>Buy</v>
      </c>
      <c r="X4578" t="str">
        <f t="shared" si="1074"/>
        <v>Not Known</v>
      </c>
      <c r="Z4578" t="str">
        <f t="shared" si="1075"/>
        <v>None</v>
      </c>
      <c r="AB4578" t="str">
        <f t="shared" si="1076"/>
        <v>0</v>
      </c>
    </row>
    <row r="4579" spans="1:28" x14ac:dyDescent="0.3">
      <c r="A4579">
        <v>4577</v>
      </c>
      <c r="B4579" t="s">
        <v>8582</v>
      </c>
      <c r="C4579" t="str">
        <f t="shared" si="1063"/>
        <v>Long</v>
      </c>
      <c r="D4579">
        <v>3.3</v>
      </c>
      <c r="F4579" s="1">
        <f t="shared" si="1077"/>
        <v>3.3</v>
      </c>
      <c r="G4579" s="1">
        <f t="shared" si="1064"/>
        <v>3.3</v>
      </c>
      <c r="H4579">
        <f t="shared" si="1065"/>
        <v>3.3</v>
      </c>
      <c r="I4579" t="s">
        <v>8558</v>
      </c>
      <c r="J4579" t="s">
        <v>22</v>
      </c>
      <c r="K4579" t="s">
        <v>8583</v>
      </c>
      <c r="L4579" t="str">
        <f t="shared" si="1066"/>
        <v>Established</v>
      </c>
      <c r="N4579" s="2">
        <f t="shared" si="1067"/>
        <v>74</v>
      </c>
      <c r="O4579" t="s">
        <v>292</v>
      </c>
      <c r="P4579" t="s">
        <v>691</v>
      </c>
      <c r="Q4579" t="s">
        <v>3333</v>
      </c>
      <c r="R4579" t="str">
        <f t="shared" si="1068"/>
        <v>Average</v>
      </c>
      <c r="S4579" t="str">
        <f t="shared" si="1069"/>
        <v xml:space="preserve"> </v>
      </c>
      <c r="T4579" t="b">
        <f t="shared" si="1070"/>
        <v>0</v>
      </c>
      <c r="U4579" t="b">
        <f t="shared" si="1071"/>
        <v>0</v>
      </c>
      <c r="V4579" t="str">
        <f t="shared" si="1072"/>
        <v>Average Company</v>
      </c>
      <c r="W4579" t="str">
        <f t="shared" si="1073"/>
        <v>Don't Buy</v>
      </c>
      <c r="X4579" t="str">
        <f t="shared" si="1074"/>
        <v>Not Known</v>
      </c>
      <c r="Z4579" t="str">
        <f t="shared" si="1075"/>
        <v>None</v>
      </c>
      <c r="AB4579" t="str">
        <f t="shared" si="1076"/>
        <v>0</v>
      </c>
    </row>
    <row r="4580" spans="1:28" x14ac:dyDescent="0.3">
      <c r="A4580">
        <v>4578</v>
      </c>
      <c r="B4580" t="s">
        <v>8584</v>
      </c>
      <c r="C4580" t="str">
        <f t="shared" si="1063"/>
        <v>Long</v>
      </c>
      <c r="D4580">
        <v>3.8</v>
      </c>
      <c r="F4580" s="1">
        <f t="shared" si="1077"/>
        <v>3.8</v>
      </c>
      <c r="G4580" s="1">
        <f t="shared" si="1064"/>
        <v>3.8</v>
      </c>
      <c r="H4580">
        <f t="shared" si="1065"/>
        <v>3.8</v>
      </c>
      <c r="I4580" t="s">
        <v>8558</v>
      </c>
      <c r="J4580" t="s">
        <v>22</v>
      </c>
      <c r="K4580" t="s">
        <v>4274</v>
      </c>
      <c r="L4580" t="str">
        <f t="shared" si="1066"/>
        <v>Established</v>
      </c>
      <c r="N4580" s="2">
        <f t="shared" si="1067"/>
        <v>20</v>
      </c>
      <c r="O4580" t="s">
        <v>151</v>
      </c>
      <c r="P4580" t="s">
        <v>691</v>
      </c>
      <c r="Q4580" t="s">
        <v>19</v>
      </c>
      <c r="R4580" t="str">
        <f t="shared" si="1068"/>
        <v>Average</v>
      </c>
      <c r="S4580" t="str">
        <f t="shared" si="1069"/>
        <v xml:space="preserve"> </v>
      </c>
      <c r="T4580" t="b">
        <f t="shared" si="1070"/>
        <v>0</v>
      </c>
      <c r="U4580" t="b">
        <f t="shared" si="1071"/>
        <v>1</v>
      </c>
      <c r="V4580" t="str">
        <f t="shared" si="1072"/>
        <v>Average Company</v>
      </c>
      <c r="W4580" t="str">
        <f t="shared" si="1073"/>
        <v>Don't Buy</v>
      </c>
      <c r="X4580" t="str">
        <f t="shared" si="1074"/>
        <v>Not Known</v>
      </c>
      <c r="Z4580" t="str">
        <f t="shared" si="1075"/>
        <v>None</v>
      </c>
      <c r="AB4580" t="str">
        <f t="shared" si="1076"/>
        <v>500K</v>
      </c>
    </row>
    <row r="4581" spans="1:28" x14ac:dyDescent="0.3">
      <c r="A4581">
        <v>4579</v>
      </c>
      <c r="B4581" t="s">
        <v>8585</v>
      </c>
      <c r="C4581" t="str">
        <f t="shared" si="1063"/>
        <v>Long</v>
      </c>
      <c r="D4581">
        <v>4.2</v>
      </c>
      <c r="F4581" s="1">
        <f t="shared" si="1077"/>
        <v>4.2</v>
      </c>
      <c r="G4581" s="1">
        <f t="shared" si="1064"/>
        <v>4.2</v>
      </c>
      <c r="H4581">
        <f t="shared" si="1065"/>
        <v>4.2</v>
      </c>
      <c r="I4581" t="s">
        <v>8558</v>
      </c>
      <c r="J4581" t="s">
        <v>22</v>
      </c>
      <c r="K4581" t="s">
        <v>8586</v>
      </c>
      <c r="L4581" t="str">
        <f t="shared" si="1066"/>
        <v>Established</v>
      </c>
      <c r="N4581" s="2">
        <f t="shared" si="1067"/>
        <v>11</v>
      </c>
      <c r="O4581" t="s">
        <v>146</v>
      </c>
      <c r="P4581" t="s">
        <v>691</v>
      </c>
      <c r="Q4581" t="s">
        <v>80</v>
      </c>
      <c r="R4581" t="str">
        <f t="shared" si="1068"/>
        <v>Great</v>
      </c>
      <c r="S4581" t="str">
        <f t="shared" si="1069"/>
        <v>Great</v>
      </c>
      <c r="T4581" t="b">
        <f t="shared" si="1070"/>
        <v>1</v>
      </c>
      <c r="U4581" t="b">
        <f t="shared" si="1071"/>
        <v>1</v>
      </c>
      <c r="V4581" t="str">
        <f t="shared" si="1072"/>
        <v>Average Company</v>
      </c>
      <c r="W4581" t="str">
        <f t="shared" si="1073"/>
        <v>Don't Buy</v>
      </c>
      <c r="X4581" t="str">
        <f t="shared" si="1074"/>
        <v>Not Known</v>
      </c>
      <c r="Z4581" t="str">
        <f t="shared" si="1075"/>
        <v>None</v>
      </c>
      <c r="AB4581" t="str">
        <f t="shared" si="1076"/>
        <v>0</v>
      </c>
    </row>
    <row r="4582" spans="1:28" x14ac:dyDescent="0.3">
      <c r="A4582">
        <v>4580</v>
      </c>
      <c r="B4582" t="s">
        <v>8587</v>
      </c>
      <c r="C4582" t="str">
        <f t="shared" si="1063"/>
        <v>Long</v>
      </c>
      <c r="D4582">
        <v>3.8</v>
      </c>
      <c r="F4582" s="1">
        <f t="shared" si="1077"/>
        <v>3.8</v>
      </c>
      <c r="G4582" s="1">
        <f t="shared" si="1064"/>
        <v>3.8</v>
      </c>
      <c r="H4582">
        <f t="shared" si="1065"/>
        <v>3.8</v>
      </c>
      <c r="I4582" t="s">
        <v>8558</v>
      </c>
      <c r="J4582" t="s">
        <v>22</v>
      </c>
      <c r="K4582" t="s">
        <v>8588</v>
      </c>
      <c r="L4582" t="str">
        <f t="shared" si="1066"/>
        <v>Established</v>
      </c>
      <c r="N4582" s="2">
        <f t="shared" si="1067"/>
        <v>35</v>
      </c>
      <c r="O4582" t="s">
        <v>249</v>
      </c>
      <c r="P4582" t="s">
        <v>181</v>
      </c>
      <c r="Q4582" t="s">
        <v>254</v>
      </c>
      <c r="R4582" t="str">
        <f t="shared" si="1068"/>
        <v>Average</v>
      </c>
      <c r="S4582" t="str">
        <f t="shared" si="1069"/>
        <v xml:space="preserve"> </v>
      </c>
      <c r="T4582" t="b">
        <f t="shared" si="1070"/>
        <v>0</v>
      </c>
      <c r="U4582" t="b">
        <f t="shared" si="1071"/>
        <v>1</v>
      </c>
      <c r="V4582" t="str">
        <f t="shared" si="1072"/>
        <v>Average Company</v>
      </c>
      <c r="W4582" t="str">
        <f t="shared" si="1073"/>
        <v>Don't Buy</v>
      </c>
      <c r="X4582" t="str">
        <f t="shared" si="1074"/>
        <v>Not Known</v>
      </c>
      <c r="Z4582" t="str">
        <f t="shared" si="1075"/>
        <v>None</v>
      </c>
      <c r="AB4582" t="str">
        <f t="shared" si="1076"/>
        <v>0</v>
      </c>
    </row>
    <row r="4583" spans="1:28" x14ac:dyDescent="0.3">
      <c r="A4583">
        <v>4581</v>
      </c>
      <c r="B4583" t="s">
        <v>8589</v>
      </c>
      <c r="C4583" t="str">
        <f t="shared" si="1063"/>
        <v>Long</v>
      </c>
      <c r="D4583">
        <v>3.3</v>
      </c>
      <c r="F4583" s="1">
        <f t="shared" si="1077"/>
        <v>3.3</v>
      </c>
      <c r="G4583" s="1">
        <f t="shared" si="1064"/>
        <v>3.3</v>
      </c>
      <c r="H4583">
        <f t="shared" si="1065"/>
        <v>3.3</v>
      </c>
      <c r="I4583" t="s">
        <v>8558</v>
      </c>
      <c r="J4583" t="s">
        <v>22</v>
      </c>
      <c r="K4583" t="s">
        <v>8590</v>
      </c>
      <c r="L4583" t="str">
        <f t="shared" si="1066"/>
        <v>Established</v>
      </c>
      <c r="N4583" s="2">
        <f t="shared" si="1067"/>
        <v>22</v>
      </c>
      <c r="O4583" t="s">
        <v>142</v>
      </c>
      <c r="P4583" t="s">
        <v>1308</v>
      </c>
      <c r="Q4583" t="s">
        <v>295</v>
      </c>
      <c r="R4583" t="str">
        <f t="shared" si="1068"/>
        <v>Average</v>
      </c>
      <c r="S4583" t="str">
        <f t="shared" si="1069"/>
        <v xml:space="preserve"> </v>
      </c>
      <c r="T4583" t="b">
        <f t="shared" si="1070"/>
        <v>0</v>
      </c>
      <c r="U4583" t="b">
        <f t="shared" si="1071"/>
        <v>0</v>
      </c>
      <c r="V4583" t="str">
        <f t="shared" si="1072"/>
        <v>Average Company</v>
      </c>
      <c r="W4583" t="str">
        <f t="shared" si="1073"/>
        <v>Don't Buy</v>
      </c>
      <c r="X4583" t="str">
        <f t="shared" si="1074"/>
        <v>Not Known</v>
      </c>
      <c r="Z4583" t="str">
        <f t="shared" si="1075"/>
        <v>None</v>
      </c>
      <c r="AB4583" t="str">
        <f t="shared" si="1076"/>
        <v>0</v>
      </c>
    </row>
    <row r="4584" spans="1:28" x14ac:dyDescent="0.3">
      <c r="A4584">
        <v>4582</v>
      </c>
      <c r="B4584" t="s">
        <v>8591</v>
      </c>
      <c r="C4584" t="str">
        <f t="shared" si="1063"/>
        <v>Short</v>
      </c>
      <c r="D4584">
        <v>4</v>
      </c>
      <c r="F4584" s="1">
        <f t="shared" si="1077"/>
        <v>4</v>
      </c>
      <c r="G4584" s="1">
        <f t="shared" si="1064"/>
        <v>4</v>
      </c>
      <c r="H4584">
        <f t="shared" si="1065"/>
        <v>4</v>
      </c>
      <c r="I4584" t="s">
        <v>8558</v>
      </c>
      <c r="J4584" t="s">
        <v>22</v>
      </c>
      <c r="K4584" t="s">
        <v>8592</v>
      </c>
      <c r="L4584" t="str">
        <f t="shared" si="1066"/>
        <v>Established</v>
      </c>
      <c r="N4584" s="2">
        <f t="shared" si="1067"/>
        <v>28</v>
      </c>
      <c r="O4584" t="s">
        <v>24</v>
      </c>
      <c r="P4584" t="s">
        <v>691</v>
      </c>
      <c r="Q4584" t="s">
        <v>605</v>
      </c>
      <c r="R4584" t="str">
        <f t="shared" si="1068"/>
        <v>Average</v>
      </c>
      <c r="S4584" t="str">
        <f t="shared" si="1069"/>
        <v xml:space="preserve"> </v>
      </c>
      <c r="T4584" t="b">
        <f t="shared" si="1070"/>
        <v>0</v>
      </c>
      <c r="U4584" t="b">
        <f t="shared" si="1071"/>
        <v>1</v>
      </c>
      <c r="V4584" t="str">
        <f t="shared" si="1072"/>
        <v>Average Company</v>
      </c>
      <c r="W4584" t="str">
        <f t="shared" si="1073"/>
        <v>Don't Buy</v>
      </c>
      <c r="X4584" t="str">
        <f t="shared" si="1074"/>
        <v>Not Known</v>
      </c>
      <c r="Z4584" t="str">
        <f t="shared" si="1075"/>
        <v>None</v>
      </c>
      <c r="AB4584" t="str">
        <f t="shared" si="1076"/>
        <v>0</v>
      </c>
    </row>
    <row r="4585" spans="1:28" x14ac:dyDescent="0.3">
      <c r="A4585">
        <v>4583</v>
      </c>
      <c r="B4585" t="s">
        <v>8593</v>
      </c>
      <c r="C4585" t="str">
        <f t="shared" si="1063"/>
        <v>Long</v>
      </c>
      <c r="D4585">
        <v>4.2</v>
      </c>
      <c r="F4585" s="1">
        <f t="shared" si="1077"/>
        <v>4.2</v>
      </c>
      <c r="G4585" s="1">
        <f t="shared" si="1064"/>
        <v>4.2</v>
      </c>
      <c r="H4585">
        <f t="shared" si="1065"/>
        <v>4.2</v>
      </c>
      <c r="I4585" t="s">
        <v>8558</v>
      </c>
      <c r="J4585" t="s">
        <v>3006</v>
      </c>
      <c r="K4585" t="s">
        <v>826</v>
      </c>
      <c r="L4585" t="str">
        <f t="shared" si="1066"/>
        <v>Established</v>
      </c>
      <c r="N4585" s="2">
        <f t="shared" si="1067"/>
        <v>10</v>
      </c>
      <c r="O4585" t="s">
        <v>75</v>
      </c>
      <c r="Q4585" t="s">
        <v>1314</v>
      </c>
      <c r="R4585" t="str">
        <f t="shared" si="1068"/>
        <v>Great</v>
      </c>
      <c r="S4585" t="str">
        <f t="shared" si="1069"/>
        <v>Great</v>
      </c>
      <c r="T4585" t="b">
        <f t="shared" si="1070"/>
        <v>0</v>
      </c>
      <c r="U4585" t="b">
        <f t="shared" si="1071"/>
        <v>1</v>
      </c>
      <c r="V4585" t="str">
        <f t="shared" si="1072"/>
        <v>Average Company</v>
      </c>
      <c r="W4585" t="str">
        <f t="shared" si="1073"/>
        <v>Buy</v>
      </c>
      <c r="X4585" t="str">
        <f t="shared" si="1074"/>
        <v>Not Known</v>
      </c>
      <c r="Z4585" t="str">
        <f t="shared" si="1075"/>
        <v>None</v>
      </c>
      <c r="AB4585" t="str">
        <f t="shared" si="1076"/>
        <v>0</v>
      </c>
    </row>
    <row r="4586" spans="1:28" x14ac:dyDescent="0.3">
      <c r="A4586">
        <v>4584</v>
      </c>
      <c r="B4586" t="s">
        <v>8594</v>
      </c>
      <c r="C4586" t="str">
        <f t="shared" si="1063"/>
        <v>Long</v>
      </c>
      <c r="D4586">
        <v>3.5</v>
      </c>
      <c r="F4586" s="1">
        <f t="shared" si="1077"/>
        <v>3.5</v>
      </c>
      <c r="G4586" s="1">
        <f t="shared" si="1064"/>
        <v>3.5</v>
      </c>
      <c r="H4586">
        <f t="shared" si="1065"/>
        <v>3.5</v>
      </c>
      <c r="I4586" t="s">
        <v>8558</v>
      </c>
      <c r="J4586" t="s">
        <v>22</v>
      </c>
      <c r="K4586" t="s">
        <v>8595</v>
      </c>
      <c r="L4586" t="str">
        <f t="shared" si="1066"/>
        <v>Established</v>
      </c>
      <c r="N4586" s="2">
        <f t="shared" si="1067"/>
        <v>47</v>
      </c>
      <c r="O4586" t="s">
        <v>258</v>
      </c>
      <c r="P4586" t="s">
        <v>147</v>
      </c>
      <c r="Q4586" t="s">
        <v>28</v>
      </c>
      <c r="R4586" t="str">
        <f t="shared" si="1068"/>
        <v>Average</v>
      </c>
      <c r="S4586" t="str">
        <f t="shared" si="1069"/>
        <v xml:space="preserve"> </v>
      </c>
      <c r="T4586" t="b">
        <f t="shared" si="1070"/>
        <v>0</v>
      </c>
      <c r="U4586" t="b">
        <f t="shared" si="1071"/>
        <v>0</v>
      </c>
      <c r="V4586" t="str">
        <f t="shared" si="1072"/>
        <v>Average Company</v>
      </c>
      <c r="W4586" t="str">
        <f t="shared" si="1073"/>
        <v>Don't Buy</v>
      </c>
      <c r="X4586" t="str">
        <f t="shared" si="1074"/>
        <v>Bombay Finance</v>
      </c>
      <c r="Z4586" t="str">
        <f t="shared" si="1075"/>
        <v>None</v>
      </c>
      <c r="AB4586" t="str">
        <f t="shared" si="1076"/>
        <v>500K</v>
      </c>
    </row>
    <row r="4587" spans="1:28" x14ac:dyDescent="0.3">
      <c r="A4587">
        <v>4585</v>
      </c>
      <c r="B4587" t="s">
        <v>8596</v>
      </c>
      <c r="C4587" t="str">
        <f t="shared" si="1063"/>
        <v>Long</v>
      </c>
      <c r="D4587">
        <v>3.5</v>
      </c>
      <c r="F4587" s="1">
        <f t="shared" si="1077"/>
        <v>3.5</v>
      </c>
      <c r="G4587" s="1">
        <f t="shared" si="1064"/>
        <v>3.5</v>
      </c>
      <c r="H4587">
        <f t="shared" si="1065"/>
        <v>3.5</v>
      </c>
      <c r="I4587" t="s">
        <v>8558</v>
      </c>
      <c r="J4587" t="s">
        <v>22</v>
      </c>
      <c r="K4587" t="s">
        <v>6981</v>
      </c>
      <c r="L4587" t="str">
        <f t="shared" si="1066"/>
        <v>Established</v>
      </c>
      <c r="N4587" s="2">
        <f t="shared" si="1067"/>
        <v>17</v>
      </c>
      <c r="O4587" t="s">
        <v>711</v>
      </c>
      <c r="P4587" t="s">
        <v>683</v>
      </c>
      <c r="Q4587" t="s">
        <v>315</v>
      </c>
      <c r="R4587" t="str">
        <f t="shared" si="1068"/>
        <v>Average</v>
      </c>
      <c r="S4587" t="str">
        <f t="shared" si="1069"/>
        <v xml:space="preserve"> </v>
      </c>
      <c r="T4587" t="b">
        <f t="shared" si="1070"/>
        <v>0</v>
      </c>
      <c r="U4587" t="b">
        <f t="shared" si="1071"/>
        <v>0</v>
      </c>
      <c r="V4587" t="str">
        <f t="shared" si="1072"/>
        <v>Average Company</v>
      </c>
      <c r="W4587" t="str">
        <f t="shared" si="1073"/>
        <v>Don't Buy</v>
      </c>
      <c r="X4587" t="str">
        <f t="shared" si="1074"/>
        <v>Not Known</v>
      </c>
      <c r="Z4587" t="str">
        <f t="shared" si="1075"/>
        <v>None</v>
      </c>
      <c r="AB4587" t="str">
        <f t="shared" si="1076"/>
        <v>0</v>
      </c>
    </row>
    <row r="4588" spans="1:28" x14ac:dyDescent="0.3">
      <c r="A4588">
        <v>4586</v>
      </c>
      <c r="B4588" t="s">
        <v>8597</v>
      </c>
      <c r="C4588" t="str">
        <f t="shared" si="1063"/>
        <v>Long</v>
      </c>
      <c r="D4588">
        <v>4</v>
      </c>
      <c r="F4588" s="1">
        <f t="shared" si="1077"/>
        <v>4</v>
      </c>
      <c r="G4588" s="1">
        <f t="shared" si="1064"/>
        <v>4</v>
      </c>
      <c r="H4588">
        <f t="shared" si="1065"/>
        <v>4</v>
      </c>
      <c r="I4588" t="s">
        <v>8558</v>
      </c>
      <c r="J4588" t="s">
        <v>22</v>
      </c>
      <c r="K4588" t="s">
        <v>8598</v>
      </c>
      <c r="L4588" t="str">
        <f t="shared" si="1066"/>
        <v>Established</v>
      </c>
      <c r="N4588" s="2">
        <f t="shared" si="1067"/>
        <v>23</v>
      </c>
      <c r="O4588" t="s">
        <v>230</v>
      </c>
      <c r="P4588" t="s">
        <v>691</v>
      </c>
      <c r="Q4588" t="s">
        <v>19</v>
      </c>
      <c r="R4588" t="str">
        <f t="shared" si="1068"/>
        <v>Average</v>
      </c>
      <c r="S4588" t="str">
        <f t="shared" si="1069"/>
        <v xml:space="preserve"> </v>
      </c>
      <c r="T4588" t="b">
        <f t="shared" si="1070"/>
        <v>0</v>
      </c>
      <c r="U4588" t="b">
        <f t="shared" si="1071"/>
        <v>1</v>
      </c>
      <c r="V4588" t="str">
        <f t="shared" si="1072"/>
        <v>Average Company</v>
      </c>
      <c r="W4588" t="str">
        <f t="shared" si="1073"/>
        <v>Don't Buy</v>
      </c>
      <c r="X4588" t="str">
        <f t="shared" si="1074"/>
        <v>Not Known</v>
      </c>
      <c r="Z4588" t="str">
        <f t="shared" si="1075"/>
        <v>None</v>
      </c>
      <c r="AB4588" t="str">
        <f t="shared" si="1076"/>
        <v>500K</v>
      </c>
    </row>
    <row r="4589" spans="1:28" x14ac:dyDescent="0.3">
      <c r="A4589">
        <v>4587</v>
      </c>
      <c r="B4589" t="s">
        <v>8599</v>
      </c>
      <c r="C4589" t="str">
        <f t="shared" si="1063"/>
        <v>Long</v>
      </c>
      <c r="D4589">
        <v>3.9</v>
      </c>
      <c r="F4589" s="1">
        <f t="shared" si="1077"/>
        <v>3.9</v>
      </c>
      <c r="G4589" s="1">
        <f t="shared" si="1064"/>
        <v>3.9</v>
      </c>
      <c r="H4589">
        <f t="shared" si="1065"/>
        <v>3.9</v>
      </c>
      <c r="I4589" t="s">
        <v>8558</v>
      </c>
      <c r="J4589" t="s">
        <v>10</v>
      </c>
      <c r="K4589" t="s">
        <v>4536</v>
      </c>
      <c r="L4589" t="str">
        <f t="shared" si="1066"/>
        <v>Established</v>
      </c>
      <c r="N4589" s="2">
        <f t="shared" si="1067"/>
        <v>25</v>
      </c>
      <c r="O4589" t="s">
        <v>54</v>
      </c>
      <c r="P4589" t="s">
        <v>691</v>
      </c>
      <c r="Q4589" t="s">
        <v>378</v>
      </c>
      <c r="R4589" t="str">
        <f t="shared" si="1068"/>
        <v>Average</v>
      </c>
      <c r="S4589" t="str">
        <f t="shared" si="1069"/>
        <v xml:space="preserve"> </v>
      </c>
      <c r="T4589" t="b">
        <f t="shared" si="1070"/>
        <v>0</v>
      </c>
      <c r="U4589" t="b">
        <f t="shared" si="1071"/>
        <v>1</v>
      </c>
      <c r="V4589" t="str">
        <f t="shared" si="1072"/>
        <v>Average Company</v>
      </c>
      <c r="W4589" t="str">
        <f t="shared" si="1073"/>
        <v>Don't Buy</v>
      </c>
      <c r="X4589" t="str">
        <f t="shared" si="1074"/>
        <v>Not Known</v>
      </c>
      <c r="Z4589" t="str">
        <f t="shared" si="1075"/>
        <v>None</v>
      </c>
      <c r="AB4589" t="str">
        <f t="shared" si="1076"/>
        <v>0</v>
      </c>
    </row>
    <row r="4590" spans="1:28" x14ac:dyDescent="0.3">
      <c r="A4590">
        <v>4588</v>
      </c>
      <c r="B4590" t="s">
        <v>8600</v>
      </c>
      <c r="C4590" t="str">
        <f t="shared" si="1063"/>
        <v>Long</v>
      </c>
      <c r="D4590">
        <v>3.7</v>
      </c>
      <c r="F4590" s="1">
        <f t="shared" si="1077"/>
        <v>3.7</v>
      </c>
      <c r="G4590" s="1">
        <f t="shared" si="1064"/>
        <v>3.7</v>
      </c>
      <c r="H4590">
        <f t="shared" si="1065"/>
        <v>3.7</v>
      </c>
      <c r="I4590" t="s">
        <v>8558</v>
      </c>
      <c r="J4590" t="s">
        <v>22</v>
      </c>
      <c r="K4590" t="s">
        <v>5125</v>
      </c>
      <c r="L4590" t="str">
        <f t="shared" si="1066"/>
        <v>Established</v>
      </c>
      <c r="N4590" s="2">
        <f t="shared" si="1067"/>
        <v>22</v>
      </c>
      <c r="O4590" t="s">
        <v>142</v>
      </c>
      <c r="P4590" t="s">
        <v>1308</v>
      </c>
      <c r="Q4590" t="s">
        <v>85</v>
      </c>
      <c r="R4590" t="str">
        <f t="shared" si="1068"/>
        <v>Average</v>
      </c>
      <c r="S4590" t="str">
        <f t="shared" si="1069"/>
        <v xml:space="preserve"> </v>
      </c>
      <c r="T4590" t="b">
        <f t="shared" si="1070"/>
        <v>0</v>
      </c>
      <c r="U4590" t="b">
        <f t="shared" si="1071"/>
        <v>1</v>
      </c>
      <c r="V4590" t="str">
        <f t="shared" si="1072"/>
        <v>Average Company</v>
      </c>
      <c r="W4590" t="str">
        <f t="shared" si="1073"/>
        <v>Don't Buy</v>
      </c>
      <c r="X4590" t="str">
        <f t="shared" si="1074"/>
        <v>Not Known</v>
      </c>
      <c r="Z4590" t="str">
        <f t="shared" si="1075"/>
        <v>None</v>
      </c>
      <c r="AB4590" t="str">
        <f t="shared" si="1076"/>
        <v>0</v>
      </c>
    </row>
    <row r="4591" spans="1:28" x14ac:dyDescent="0.3">
      <c r="A4591">
        <v>4589</v>
      </c>
      <c r="B4591" t="s">
        <v>8597</v>
      </c>
      <c r="C4591" t="str">
        <f t="shared" si="1063"/>
        <v>Long</v>
      </c>
      <c r="D4591">
        <v>4</v>
      </c>
      <c r="F4591" s="1">
        <f t="shared" si="1077"/>
        <v>4</v>
      </c>
      <c r="G4591" s="1">
        <f t="shared" si="1064"/>
        <v>4</v>
      </c>
      <c r="H4591">
        <f t="shared" si="1065"/>
        <v>4</v>
      </c>
      <c r="I4591" t="s">
        <v>8558</v>
      </c>
      <c r="J4591" t="s">
        <v>22</v>
      </c>
      <c r="K4591" t="s">
        <v>8598</v>
      </c>
      <c r="L4591" t="str">
        <f t="shared" si="1066"/>
        <v>Established</v>
      </c>
      <c r="N4591" s="2">
        <f t="shared" si="1067"/>
        <v>23</v>
      </c>
      <c r="O4591" t="s">
        <v>230</v>
      </c>
      <c r="P4591" t="s">
        <v>691</v>
      </c>
      <c r="Q4591" t="s">
        <v>19</v>
      </c>
      <c r="R4591" t="str">
        <f t="shared" si="1068"/>
        <v>Average</v>
      </c>
      <c r="S4591" t="str">
        <f t="shared" si="1069"/>
        <v xml:space="preserve"> </v>
      </c>
      <c r="T4591" t="b">
        <f t="shared" si="1070"/>
        <v>0</v>
      </c>
      <c r="U4591" t="b">
        <f t="shared" si="1071"/>
        <v>1</v>
      </c>
      <c r="V4591" t="str">
        <f t="shared" si="1072"/>
        <v>Average Company</v>
      </c>
      <c r="W4591" t="str">
        <f t="shared" si="1073"/>
        <v>Don't Buy</v>
      </c>
      <c r="X4591" t="str">
        <f t="shared" si="1074"/>
        <v>Not Known</v>
      </c>
      <c r="Z4591" t="str">
        <f t="shared" si="1075"/>
        <v>None</v>
      </c>
      <c r="AB4591" t="str">
        <f t="shared" si="1076"/>
        <v>500K</v>
      </c>
    </row>
    <row r="4592" spans="1:28" x14ac:dyDescent="0.3">
      <c r="A4592">
        <v>4590</v>
      </c>
      <c r="B4592" t="s">
        <v>8599</v>
      </c>
      <c r="C4592" t="str">
        <f t="shared" si="1063"/>
        <v>Long</v>
      </c>
      <c r="D4592">
        <v>3.9</v>
      </c>
      <c r="F4592" s="1">
        <f t="shared" si="1077"/>
        <v>3.9</v>
      </c>
      <c r="G4592" s="1">
        <f t="shared" si="1064"/>
        <v>3.9</v>
      </c>
      <c r="H4592">
        <f t="shared" si="1065"/>
        <v>3.9</v>
      </c>
      <c r="I4592" t="s">
        <v>8558</v>
      </c>
      <c r="J4592" t="s">
        <v>10</v>
      </c>
      <c r="K4592" t="s">
        <v>4536</v>
      </c>
      <c r="L4592" t="str">
        <f t="shared" si="1066"/>
        <v>Established</v>
      </c>
      <c r="N4592" s="2">
        <f t="shared" si="1067"/>
        <v>25</v>
      </c>
      <c r="O4592" t="s">
        <v>54</v>
      </c>
      <c r="P4592" t="s">
        <v>691</v>
      </c>
      <c r="Q4592" t="s">
        <v>378</v>
      </c>
      <c r="R4592" t="str">
        <f t="shared" si="1068"/>
        <v>Average</v>
      </c>
      <c r="S4592" t="str">
        <f t="shared" si="1069"/>
        <v xml:space="preserve"> </v>
      </c>
      <c r="T4592" t="b">
        <f t="shared" si="1070"/>
        <v>0</v>
      </c>
      <c r="U4592" t="b">
        <f t="shared" si="1071"/>
        <v>1</v>
      </c>
      <c r="V4592" t="str">
        <f t="shared" si="1072"/>
        <v>Average Company</v>
      </c>
      <c r="W4592" t="str">
        <f t="shared" si="1073"/>
        <v>Don't Buy</v>
      </c>
      <c r="X4592" t="str">
        <f t="shared" si="1074"/>
        <v>Not Known</v>
      </c>
      <c r="Z4592" t="str">
        <f t="shared" si="1075"/>
        <v>None</v>
      </c>
      <c r="AB4592" t="str">
        <f t="shared" si="1076"/>
        <v>0</v>
      </c>
    </row>
    <row r="4593" spans="1:28" x14ac:dyDescent="0.3">
      <c r="A4593">
        <v>4591</v>
      </c>
      <c r="B4593" t="s">
        <v>8600</v>
      </c>
      <c r="C4593" t="str">
        <f t="shared" si="1063"/>
        <v>Long</v>
      </c>
      <c r="D4593">
        <v>3.7</v>
      </c>
      <c r="F4593" s="1">
        <f t="shared" si="1077"/>
        <v>3.7</v>
      </c>
      <c r="G4593" s="1">
        <f t="shared" si="1064"/>
        <v>3.7</v>
      </c>
      <c r="H4593">
        <f t="shared" si="1065"/>
        <v>3.7</v>
      </c>
      <c r="I4593" t="s">
        <v>8558</v>
      </c>
      <c r="J4593" t="s">
        <v>22</v>
      </c>
      <c r="K4593" t="s">
        <v>5125</v>
      </c>
      <c r="L4593" t="str">
        <f t="shared" si="1066"/>
        <v>Established</v>
      </c>
      <c r="N4593" s="2">
        <f t="shared" si="1067"/>
        <v>22</v>
      </c>
      <c r="O4593" t="s">
        <v>142</v>
      </c>
      <c r="P4593" t="s">
        <v>1308</v>
      </c>
      <c r="Q4593" t="s">
        <v>85</v>
      </c>
      <c r="R4593" t="str">
        <f t="shared" si="1068"/>
        <v>Average</v>
      </c>
      <c r="S4593" t="str">
        <f t="shared" si="1069"/>
        <v xml:space="preserve"> </v>
      </c>
      <c r="T4593" t="b">
        <f t="shared" si="1070"/>
        <v>0</v>
      </c>
      <c r="U4593" t="b">
        <f t="shared" si="1071"/>
        <v>1</v>
      </c>
      <c r="V4593" t="str">
        <f t="shared" si="1072"/>
        <v>Average Company</v>
      </c>
      <c r="W4593" t="str">
        <f t="shared" si="1073"/>
        <v>Don't Buy</v>
      </c>
      <c r="X4593" t="str">
        <f t="shared" si="1074"/>
        <v>Not Known</v>
      </c>
      <c r="Z4593" t="str">
        <f t="shared" si="1075"/>
        <v>None</v>
      </c>
      <c r="AB4593" t="str">
        <f t="shared" si="1076"/>
        <v>0</v>
      </c>
    </row>
    <row r="4594" spans="1:28" x14ac:dyDescent="0.3">
      <c r="A4594">
        <v>4592</v>
      </c>
      <c r="B4594" t="s">
        <v>8582</v>
      </c>
      <c r="C4594" t="str">
        <f t="shared" si="1063"/>
        <v>Long</v>
      </c>
      <c r="D4594">
        <v>3.3</v>
      </c>
      <c r="F4594" s="1">
        <f t="shared" si="1077"/>
        <v>3.3</v>
      </c>
      <c r="G4594" s="1">
        <f t="shared" si="1064"/>
        <v>3.3</v>
      </c>
      <c r="H4594">
        <f t="shared" si="1065"/>
        <v>3.3</v>
      </c>
      <c r="I4594" t="s">
        <v>8558</v>
      </c>
      <c r="J4594" t="s">
        <v>22</v>
      </c>
      <c r="K4594" t="s">
        <v>8583</v>
      </c>
      <c r="L4594" t="str">
        <f t="shared" si="1066"/>
        <v>Established</v>
      </c>
      <c r="N4594" s="2">
        <f t="shared" si="1067"/>
        <v>74</v>
      </c>
      <c r="O4594" t="s">
        <v>292</v>
      </c>
      <c r="P4594" t="s">
        <v>691</v>
      </c>
      <c r="Q4594" t="s">
        <v>3333</v>
      </c>
      <c r="R4594" t="str">
        <f t="shared" si="1068"/>
        <v>Average</v>
      </c>
      <c r="S4594" t="str">
        <f t="shared" si="1069"/>
        <v xml:space="preserve"> </v>
      </c>
      <c r="T4594" t="b">
        <f t="shared" si="1070"/>
        <v>0</v>
      </c>
      <c r="U4594" t="b">
        <f t="shared" si="1071"/>
        <v>0</v>
      </c>
      <c r="V4594" t="str">
        <f t="shared" si="1072"/>
        <v>Average Company</v>
      </c>
      <c r="W4594" t="str">
        <f t="shared" si="1073"/>
        <v>Don't Buy</v>
      </c>
      <c r="X4594" t="str">
        <f t="shared" si="1074"/>
        <v>Not Known</v>
      </c>
      <c r="Z4594" t="str">
        <f t="shared" si="1075"/>
        <v>None</v>
      </c>
      <c r="AB4594" t="str">
        <f t="shared" si="1076"/>
        <v>0</v>
      </c>
    </row>
    <row r="4595" spans="1:28" x14ac:dyDescent="0.3">
      <c r="A4595">
        <v>4593</v>
      </c>
      <c r="B4595" t="s">
        <v>8601</v>
      </c>
      <c r="C4595" t="str">
        <f t="shared" si="1063"/>
        <v>Long</v>
      </c>
      <c r="D4595">
        <v>4.3</v>
      </c>
      <c r="F4595" s="1">
        <f t="shared" si="1077"/>
        <v>4.3</v>
      </c>
      <c r="G4595" s="1">
        <f t="shared" si="1064"/>
        <v>4.3</v>
      </c>
      <c r="H4595">
        <f t="shared" si="1065"/>
        <v>4.3</v>
      </c>
      <c r="I4595" t="s">
        <v>8558</v>
      </c>
      <c r="J4595" t="s">
        <v>10</v>
      </c>
      <c r="K4595" t="s">
        <v>1610</v>
      </c>
      <c r="L4595" t="str">
        <f t="shared" si="1066"/>
        <v>Established</v>
      </c>
      <c r="N4595" s="2">
        <f t="shared" si="1067"/>
        <v>14</v>
      </c>
      <c r="O4595" t="s">
        <v>522</v>
      </c>
      <c r="P4595" t="s">
        <v>691</v>
      </c>
      <c r="Q4595" t="s">
        <v>284</v>
      </c>
      <c r="R4595" t="str">
        <f t="shared" si="1068"/>
        <v>Great</v>
      </c>
      <c r="S4595" t="str">
        <f t="shared" si="1069"/>
        <v>Great</v>
      </c>
      <c r="T4595" t="b">
        <f t="shared" si="1070"/>
        <v>1</v>
      </c>
      <c r="U4595" t="b">
        <f t="shared" si="1071"/>
        <v>1</v>
      </c>
      <c r="V4595" t="str">
        <f t="shared" si="1072"/>
        <v>Average Company</v>
      </c>
      <c r="W4595" t="str">
        <f t="shared" si="1073"/>
        <v>Don't Buy</v>
      </c>
      <c r="X4595" t="str">
        <f t="shared" si="1074"/>
        <v>Not Known</v>
      </c>
      <c r="Z4595" t="str">
        <f t="shared" si="1075"/>
        <v>None</v>
      </c>
      <c r="AB4595" t="str">
        <f t="shared" si="1076"/>
        <v>0</v>
      </c>
    </row>
    <row r="4596" spans="1:28" x14ac:dyDescent="0.3">
      <c r="A4596">
        <v>4594</v>
      </c>
      <c r="B4596" t="s">
        <v>8602</v>
      </c>
      <c r="C4596" t="str">
        <f t="shared" si="1063"/>
        <v>Long</v>
      </c>
      <c r="D4596">
        <v>4.0999999999999996</v>
      </c>
      <c r="F4596" s="1">
        <f t="shared" si="1077"/>
        <v>4.0999999999999996</v>
      </c>
      <c r="G4596" s="1">
        <f t="shared" si="1064"/>
        <v>4.0999999999999996</v>
      </c>
      <c r="H4596">
        <f t="shared" si="1065"/>
        <v>4.0999999999999996</v>
      </c>
      <c r="I4596" t="s">
        <v>8558</v>
      </c>
      <c r="J4596" t="s">
        <v>2047</v>
      </c>
      <c r="K4596" t="s">
        <v>43</v>
      </c>
      <c r="L4596" t="str">
        <f t="shared" si="1066"/>
        <v>Established</v>
      </c>
      <c r="N4596" s="2">
        <f t="shared" si="1067"/>
        <v>51</v>
      </c>
      <c r="O4596" t="s">
        <v>1308</v>
      </c>
      <c r="Q4596" t="s">
        <v>6074</v>
      </c>
      <c r="R4596" t="str">
        <f t="shared" si="1068"/>
        <v>Great</v>
      </c>
      <c r="S4596" t="str">
        <f t="shared" si="1069"/>
        <v>Great</v>
      </c>
      <c r="T4596" t="b">
        <f t="shared" si="1070"/>
        <v>1</v>
      </c>
      <c r="U4596" t="b">
        <f t="shared" si="1071"/>
        <v>1</v>
      </c>
      <c r="V4596" t="str">
        <f t="shared" si="1072"/>
        <v>Top Company</v>
      </c>
      <c r="W4596" t="str">
        <f t="shared" si="1073"/>
        <v>Don't Buy</v>
      </c>
      <c r="X4596" t="str">
        <f t="shared" si="1074"/>
        <v>Not Known</v>
      </c>
      <c r="Z4596" t="str">
        <f t="shared" si="1075"/>
        <v>None</v>
      </c>
      <c r="AB4596" t="str">
        <f t="shared" si="1076"/>
        <v>0</v>
      </c>
    </row>
    <row r="4597" spans="1:28" x14ac:dyDescent="0.3">
      <c r="A4597">
        <v>4595</v>
      </c>
      <c r="B4597" t="s">
        <v>8603</v>
      </c>
      <c r="C4597" t="str">
        <f t="shared" si="1063"/>
        <v>Short</v>
      </c>
      <c r="D4597">
        <v>4.0999999999999996</v>
      </c>
      <c r="F4597" s="1" t="e">
        <f t="shared" si="1077"/>
        <v>#VALUE!</v>
      </c>
      <c r="G4597" s="1" t="e">
        <f t="shared" si="1064"/>
        <v>#VALUE!</v>
      </c>
      <c r="H4597" t="e">
        <f t="shared" si="1065"/>
        <v>#VALUE!</v>
      </c>
      <c r="I4597" t="s">
        <v>8558</v>
      </c>
      <c r="J4597" t="s">
        <v>1261</v>
      </c>
      <c r="L4597" t="e">
        <f t="shared" si="1066"/>
        <v>#VALUE!</v>
      </c>
      <c r="N4597" s="2" t="e">
        <f t="shared" si="1067"/>
        <v>#VALUE!</v>
      </c>
      <c r="R4597" t="str">
        <f t="shared" si="1068"/>
        <v>Great</v>
      </c>
      <c r="S4597" t="str">
        <f t="shared" si="1069"/>
        <v>Great</v>
      </c>
      <c r="T4597" t="e">
        <f t="shared" si="1070"/>
        <v>#VALUE!</v>
      </c>
      <c r="U4597" t="e">
        <f t="shared" si="1071"/>
        <v>#VALUE!</v>
      </c>
      <c r="V4597" t="e">
        <f t="shared" si="1072"/>
        <v>#VALUE!</v>
      </c>
      <c r="W4597" t="str">
        <f t="shared" si="1073"/>
        <v>Don't Buy</v>
      </c>
      <c r="X4597" t="str">
        <f t="shared" si="1074"/>
        <v>Not Known</v>
      </c>
      <c r="Z4597" t="e">
        <f t="shared" si="1075"/>
        <v>#VALUE!</v>
      </c>
      <c r="AB4597" t="str">
        <f t="shared" si="1076"/>
        <v>0</v>
      </c>
    </row>
    <row r="4598" spans="1:28" x14ac:dyDescent="0.3">
      <c r="A4598">
        <v>4596</v>
      </c>
      <c r="B4598" t="s">
        <v>8604</v>
      </c>
      <c r="C4598" t="str">
        <f t="shared" si="1063"/>
        <v>Long</v>
      </c>
      <c r="D4598">
        <v>4.3</v>
      </c>
      <c r="F4598" s="1">
        <f t="shared" si="1077"/>
        <v>4.3</v>
      </c>
      <c r="G4598" s="1">
        <f t="shared" si="1064"/>
        <v>4.3</v>
      </c>
      <c r="H4598">
        <f t="shared" si="1065"/>
        <v>4.3</v>
      </c>
      <c r="I4598" t="s">
        <v>6023</v>
      </c>
      <c r="J4598" t="s">
        <v>239</v>
      </c>
      <c r="K4598" t="s">
        <v>3981</v>
      </c>
      <c r="L4598" t="str">
        <f t="shared" si="1066"/>
        <v>Established</v>
      </c>
      <c r="N4598" s="2">
        <f t="shared" si="1067"/>
        <v>28</v>
      </c>
      <c r="O4598" t="s">
        <v>24</v>
      </c>
      <c r="P4598" t="s">
        <v>147</v>
      </c>
      <c r="Q4598" t="s">
        <v>28</v>
      </c>
      <c r="R4598" t="str">
        <f t="shared" si="1068"/>
        <v>Great</v>
      </c>
      <c r="S4598" t="str">
        <f t="shared" si="1069"/>
        <v>Great</v>
      </c>
      <c r="T4598" t="b">
        <f t="shared" si="1070"/>
        <v>1</v>
      </c>
      <c r="U4598" t="b">
        <f t="shared" si="1071"/>
        <v>1</v>
      </c>
      <c r="V4598" t="str">
        <f t="shared" si="1072"/>
        <v>Top Company</v>
      </c>
      <c r="W4598" t="str">
        <f t="shared" si="1073"/>
        <v>Don't Buy</v>
      </c>
      <c r="X4598" t="str">
        <f t="shared" si="1074"/>
        <v>Bombay Finance</v>
      </c>
      <c r="Z4598" t="str">
        <f t="shared" si="1075"/>
        <v>None</v>
      </c>
      <c r="AB4598" t="str">
        <f t="shared" si="1076"/>
        <v>1Million</v>
      </c>
    </row>
    <row r="4599" spans="1:28" x14ac:dyDescent="0.3">
      <c r="A4599">
        <v>4597</v>
      </c>
      <c r="B4599" t="s">
        <v>8605</v>
      </c>
      <c r="C4599" t="str">
        <f t="shared" si="1063"/>
        <v>Short</v>
      </c>
      <c r="D4599">
        <v>4.5</v>
      </c>
      <c r="F4599" s="1">
        <f t="shared" si="1077"/>
        <v>5</v>
      </c>
      <c r="G4599" s="1">
        <f t="shared" si="1064"/>
        <v>5</v>
      </c>
      <c r="H4599">
        <f t="shared" si="1065"/>
        <v>4.5999999999999996</v>
      </c>
      <c r="I4599" t="s">
        <v>8064</v>
      </c>
      <c r="J4599" t="s">
        <v>22</v>
      </c>
      <c r="K4599" t="s">
        <v>8606</v>
      </c>
      <c r="L4599" t="str">
        <f t="shared" si="1066"/>
        <v>Startup</v>
      </c>
      <c r="N4599" s="2">
        <f t="shared" si="1067"/>
        <v>6</v>
      </c>
      <c r="O4599" t="s">
        <v>217</v>
      </c>
      <c r="P4599" t="s">
        <v>691</v>
      </c>
      <c r="Q4599" t="s">
        <v>19</v>
      </c>
      <c r="R4599" t="str">
        <f t="shared" si="1068"/>
        <v>Great</v>
      </c>
      <c r="S4599" t="str">
        <f t="shared" si="1069"/>
        <v>Great</v>
      </c>
      <c r="T4599" t="b">
        <f t="shared" si="1070"/>
        <v>0</v>
      </c>
      <c r="U4599" t="b">
        <f t="shared" si="1071"/>
        <v>1</v>
      </c>
      <c r="V4599" t="str">
        <f t="shared" si="1072"/>
        <v>Average Company</v>
      </c>
      <c r="W4599" t="str">
        <f t="shared" si="1073"/>
        <v>Don't Buy</v>
      </c>
      <c r="X4599" t="str">
        <f t="shared" si="1074"/>
        <v>Not Known</v>
      </c>
      <c r="Z4599" t="str">
        <f t="shared" si="1075"/>
        <v>None</v>
      </c>
      <c r="AB4599" t="str">
        <f t="shared" si="1076"/>
        <v>1Million</v>
      </c>
    </row>
    <row r="4600" spans="1:28" x14ac:dyDescent="0.3">
      <c r="A4600">
        <v>4598</v>
      </c>
      <c r="B4600" t="s">
        <v>8607</v>
      </c>
      <c r="C4600" t="str">
        <f t="shared" si="1063"/>
        <v>Short</v>
      </c>
      <c r="D4600">
        <v>4.0999999999999996</v>
      </c>
      <c r="F4600" s="1">
        <f t="shared" si="1077"/>
        <v>4.0999999999999996</v>
      </c>
      <c r="G4600" s="1">
        <f t="shared" si="1064"/>
        <v>4.0999999999999996</v>
      </c>
      <c r="H4600">
        <f t="shared" si="1065"/>
        <v>4.0999999999999996</v>
      </c>
      <c r="I4600" t="s">
        <v>8608</v>
      </c>
      <c r="J4600" t="s">
        <v>420</v>
      </c>
      <c r="K4600" t="s">
        <v>8609</v>
      </c>
      <c r="L4600" t="str">
        <f t="shared" si="1066"/>
        <v>Established</v>
      </c>
      <c r="N4600" s="2">
        <f t="shared" si="1067"/>
        <v>21</v>
      </c>
      <c r="O4600" t="s">
        <v>321</v>
      </c>
      <c r="P4600" t="s">
        <v>147</v>
      </c>
      <c r="Q4600" t="s">
        <v>773</v>
      </c>
      <c r="R4600" t="str">
        <f t="shared" si="1068"/>
        <v>Great</v>
      </c>
      <c r="S4600" t="str">
        <f t="shared" si="1069"/>
        <v>Great</v>
      </c>
      <c r="T4600" t="b">
        <f t="shared" si="1070"/>
        <v>1</v>
      </c>
      <c r="U4600" t="b">
        <f t="shared" si="1071"/>
        <v>1</v>
      </c>
      <c r="V4600" t="str">
        <f t="shared" si="1072"/>
        <v>Top Company</v>
      </c>
      <c r="W4600" t="str">
        <f t="shared" si="1073"/>
        <v>Don't Buy</v>
      </c>
      <c r="X4600" t="str">
        <f t="shared" si="1074"/>
        <v>Not Known</v>
      </c>
      <c r="Z4600" t="str">
        <f t="shared" si="1075"/>
        <v>None</v>
      </c>
      <c r="AB4600" t="str">
        <f t="shared" si="1076"/>
        <v>0</v>
      </c>
    </row>
    <row r="4601" spans="1:28" x14ac:dyDescent="0.3">
      <c r="A4601">
        <v>4599</v>
      </c>
      <c r="B4601" t="s">
        <v>8610</v>
      </c>
      <c r="C4601" t="str">
        <f t="shared" si="1063"/>
        <v>Long</v>
      </c>
      <c r="D4601">
        <v>3.6</v>
      </c>
      <c r="F4601" s="1">
        <f t="shared" si="1077"/>
        <v>3.6</v>
      </c>
      <c r="G4601" s="1">
        <f t="shared" si="1064"/>
        <v>3.6</v>
      </c>
      <c r="H4601">
        <f t="shared" si="1065"/>
        <v>3.6</v>
      </c>
      <c r="I4601" t="s">
        <v>8608</v>
      </c>
      <c r="J4601" t="s">
        <v>22</v>
      </c>
      <c r="K4601" t="s">
        <v>8611</v>
      </c>
      <c r="L4601" t="str">
        <f t="shared" si="1066"/>
        <v>Established</v>
      </c>
      <c r="N4601" s="2">
        <f t="shared" si="1067"/>
        <v>55</v>
      </c>
      <c r="O4601" t="s">
        <v>43</v>
      </c>
      <c r="P4601" t="s">
        <v>683</v>
      </c>
      <c r="Q4601" t="s">
        <v>5712</v>
      </c>
      <c r="R4601" t="str">
        <f t="shared" si="1068"/>
        <v>Average</v>
      </c>
      <c r="S4601" t="str">
        <f t="shared" si="1069"/>
        <v xml:space="preserve"> </v>
      </c>
      <c r="T4601" t="b">
        <f t="shared" si="1070"/>
        <v>0</v>
      </c>
      <c r="U4601" t="b">
        <f t="shared" si="1071"/>
        <v>1</v>
      </c>
      <c r="V4601" t="str">
        <f t="shared" si="1072"/>
        <v>Average Company</v>
      </c>
      <c r="W4601" t="str">
        <f t="shared" si="1073"/>
        <v>Buy</v>
      </c>
      <c r="X4601" t="str">
        <f t="shared" si="1074"/>
        <v>Not Known</v>
      </c>
      <c r="Z4601" t="str">
        <f t="shared" si="1075"/>
        <v>None</v>
      </c>
      <c r="AB4601" t="str">
        <f t="shared" si="1076"/>
        <v>0</v>
      </c>
    </row>
    <row r="4602" spans="1:28" x14ac:dyDescent="0.3">
      <c r="A4602">
        <v>4600</v>
      </c>
      <c r="B4602" t="s">
        <v>8612</v>
      </c>
      <c r="C4602" t="str">
        <f t="shared" si="1063"/>
        <v>Long</v>
      </c>
      <c r="D4602">
        <v>4.0999999999999996</v>
      </c>
      <c r="F4602" s="1">
        <f t="shared" si="1077"/>
        <v>4.0999999999999996</v>
      </c>
      <c r="G4602" s="1">
        <f t="shared" si="1064"/>
        <v>4.0999999999999996</v>
      </c>
      <c r="H4602">
        <f t="shared" si="1065"/>
        <v>4.0999999999999996</v>
      </c>
      <c r="I4602" t="s">
        <v>8608</v>
      </c>
      <c r="J4602" t="s">
        <v>10</v>
      </c>
      <c r="K4602" t="s">
        <v>7067</v>
      </c>
      <c r="L4602" t="str">
        <f t="shared" si="1066"/>
        <v>Established</v>
      </c>
      <c r="N4602" s="2">
        <f t="shared" si="1067"/>
        <v>10</v>
      </c>
      <c r="O4602" t="s">
        <v>1286</v>
      </c>
      <c r="P4602" t="s">
        <v>147</v>
      </c>
      <c r="Q4602" t="s">
        <v>8613</v>
      </c>
      <c r="R4602" t="str">
        <f t="shared" si="1068"/>
        <v>Great</v>
      </c>
      <c r="S4602" t="str">
        <f t="shared" si="1069"/>
        <v>Great</v>
      </c>
      <c r="T4602" t="b">
        <f t="shared" si="1070"/>
        <v>0</v>
      </c>
      <c r="U4602" t="b">
        <f t="shared" si="1071"/>
        <v>1</v>
      </c>
      <c r="V4602" t="str">
        <f t="shared" si="1072"/>
        <v>Average Company</v>
      </c>
      <c r="W4602" t="str">
        <f t="shared" si="1073"/>
        <v>Don't Buy</v>
      </c>
      <c r="X4602" t="str">
        <f t="shared" si="1074"/>
        <v>Not Known</v>
      </c>
      <c r="Z4602" t="str">
        <f t="shared" si="1075"/>
        <v>None</v>
      </c>
      <c r="AB4602" t="str">
        <f t="shared" si="1076"/>
        <v>0</v>
      </c>
    </row>
    <row r="4603" spans="1:28" x14ac:dyDescent="0.3">
      <c r="A4603">
        <v>4601</v>
      </c>
      <c r="B4603" t="s">
        <v>8614</v>
      </c>
      <c r="C4603" t="str">
        <f t="shared" si="1063"/>
        <v>Long</v>
      </c>
      <c r="D4603">
        <v>3.6</v>
      </c>
      <c r="F4603" s="1">
        <f t="shared" si="1077"/>
        <v>3.6</v>
      </c>
      <c r="G4603" s="1">
        <f t="shared" si="1064"/>
        <v>3.6</v>
      </c>
      <c r="H4603">
        <f t="shared" si="1065"/>
        <v>3.6</v>
      </c>
      <c r="I4603" t="s">
        <v>8608</v>
      </c>
      <c r="J4603" t="s">
        <v>8615</v>
      </c>
      <c r="K4603" t="s">
        <v>2588</v>
      </c>
      <c r="L4603" t="str">
        <f t="shared" si="1066"/>
        <v>Established</v>
      </c>
      <c r="N4603" s="2">
        <f t="shared" si="1067"/>
        <v>20</v>
      </c>
      <c r="O4603" t="s">
        <v>683</v>
      </c>
      <c r="Q4603" t="s">
        <v>105</v>
      </c>
      <c r="R4603" t="str">
        <f t="shared" si="1068"/>
        <v>Average</v>
      </c>
      <c r="S4603" t="str">
        <f t="shared" si="1069"/>
        <v xml:space="preserve"> </v>
      </c>
      <c r="T4603" t="b">
        <f t="shared" si="1070"/>
        <v>0</v>
      </c>
      <c r="U4603" t="b">
        <f t="shared" si="1071"/>
        <v>1</v>
      </c>
      <c r="V4603" t="str">
        <f t="shared" si="1072"/>
        <v>Average Company</v>
      </c>
      <c r="W4603" t="str">
        <f t="shared" si="1073"/>
        <v>Don't Buy</v>
      </c>
      <c r="X4603" t="str">
        <f t="shared" si="1074"/>
        <v>Not Known</v>
      </c>
      <c r="Z4603" t="str">
        <f t="shared" si="1075"/>
        <v>None</v>
      </c>
      <c r="AB4603" t="str">
        <f t="shared" si="1076"/>
        <v>0</v>
      </c>
    </row>
    <row r="4604" spans="1:28" x14ac:dyDescent="0.3">
      <c r="A4604">
        <v>4602</v>
      </c>
      <c r="B4604" t="s">
        <v>8616</v>
      </c>
      <c r="C4604" t="str">
        <f t="shared" si="1063"/>
        <v>Long</v>
      </c>
      <c r="D4604">
        <v>4</v>
      </c>
      <c r="F4604" s="1" t="e">
        <f t="shared" si="1077"/>
        <v>#VALUE!</v>
      </c>
      <c r="G4604" s="1" t="e">
        <f t="shared" si="1064"/>
        <v>#VALUE!</v>
      </c>
      <c r="H4604" t="e">
        <f t="shared" si="1065"/>
        <v>#VALUE!</v>
      </c>
      <c r="I4604" t="s">
        <v>8608</v>
      </c>
      <c r="J4604" t="s">
        <v>8617</v>
      </c>
      <c r="K4604" t="s">
        <v>121</v>
      </c>
      <c r="L4604" t="e">
        <f t="shared" si="1066"/>
        <v>#VALUE!</v>
      </c>
      <c r="N4604" s="2" t="e">
        <f t="shared" si="1067"/>
        <v>#VALUE!</v>
      </c>
      <c r="O4604" t="s">
        <v>147</v>
      </c>
      <c r="Q4604" t="s">
        <v>5228</v>
      </c>
      <c r="R4604" t="str">
        <f t="shared" si="1068"/>
        <v>Average</v>
      </c>
      <c r="S4604" t="str">
        <f t="shared" si="1069"/>
        <v xml:space="preserve"> </v>
      </c>
      <c r="T4604" t="e">
        <f t="shared" si="1070"/>
        <v>#VALUE!</v>
      </c>
      <c r="U4604" t="e">
        <f t="shared" si="1071"/>
        <v>#VALUE!</v>
      </c>
      <c r="V4604" t="e">
        <f t="shared" si="1072"/>
        <v>#VALUE!</v>
      </c>
      <c r="W4604" t="str">
        <f t="shared" si="1073"/>
        <v>Don't Buy</v>
      </c>
      <c r="X4604" t="str">
        <f t="shared" si="1074"/>
        <v>Not Known</v>
      </c>
      <c r="Z4604" t="e">
        <f t="shared" si="1075"/>
        <v>#VALUE!</v>
      </c>
      <c r="AB4604" t="str">
        <f t="shared" si="1076"/>
        <v>0</v>
      </c>
    </row>
    <row r="4605" spans="1:28" x14ac:dyDescent="0.3">
      <c r="A4605">
        <v>4603</v>
      </c>
      <c r="B4605" t="s">
        <v>8618</v>
      </c>
      <c r="C4605" t="str">
        <f t="shared" si="1063"/>
        <v>Long</v>
      </c>
      <c r="D4605">
        <v>3.9</v>
      </c>
      <c r="F4605" s="1">
        <f t="shared" si="1077"/>
        <v>4.4000000000000004</v>
      </c>
      <c r="G4605" s="1">
        <f t="shared" si="1064"/>
        <v>4.4000000000000004</v>
      </c>
      <c r="H4605">
        <f t="shared" si="1065"/>
        <v>4</v>
      </c>
      <c r="I4605" t="s">
        <v>8608</v>
      </c>
      <c r="J4605" t="s">
        <v>22</v>
      </c>
      <c r="K4605" t="s">
        <v>8619</v>
      </c>
      <c r="L4605" t="str">
        <f t="shared" si="1066"/>
        <v>Startup</v>
      </c>
      <c r="N4605" s="2">
        <f t="shared" si="1067"/>
        <v>7</v>
      </c>
      <c r="O4605" t="s">
        <v>318</v>
      </c>
      <c r="P4605" t="s">
        <v>691</v>
      </c>
      <c r="Q4605" t="s">
        <v>915</v>
      </c>
      <c r="R4605" t="str">
        <f t="shared" si="1068"/>
        <v>Average</v>
      </c>
      <c r="S4605" t="str">
        <f t="shared" si="1069"/>
        <v xml:space="preserve"> </v>
      </c>
      <c r="T4605" t="b">
        <f t="shared" si="1070"/>
        <v>0</v>
      </c>
      <c r="U4605" t="b">
        <f t="shared" si="1071"/>
        <v>1</v>
      </c>
      <c r="V4605" t="str">
        <f t="shared" si="1072"/>
        <v>Average Company</v>
      </c>
      <c r="W4605" t="str">
        <f t="shared" si="1073"/>
        <v>Don't Buy</v>
      </c>
      <c r="X4605" t="str">
        <f t="shared" si="1074"/>
        <v>Not Known</v>
      </c>
      <c r="Z4605" t="str">
        <f t="shared" si="1075"/>
        <v>None</v>
      </c>
      <c r="AB4605" t="str">
        <f t="shared" si="1076"/>
        <v>0</v>
      </c>
    </row>
    <row r="4606" spans="1:28" x14ac:dyDescent="0.3">
      <c r="A4606">
        <v>4604</v>
      </c>
      <c r="B4606" t="s">
        <v>8620</v>
      </c>
      <c r="C4606" t="str">
        <f t="shared" si="1063"/>
        <v>Long</v>
      </c>
      <c r="D4606">
        <v>4</v>
      </c>
      <c r="F4606" s="1">
        <f t="shared" si="1077"/>
        <v>4</v>
      </c>
      <c r="G4606" s="1">
        <f t="shared" si="1064"/>
        <v>4</v>
      </c>
      <c r="H4606">
        <f t="shared" si="1065"/>
        <v>4</v>
      </c>
      <c r="I4606" t="s">
        <v>8608</v>
      </c>
      <c r="J4606" t="s">
        <v>10</v>
      </c>
      <c r="K4606" t="s">
        <v>8621</v>
      </c>
      <c r="L4606" t="str">
        <f t="shared" si="1066"/>
        <v>Established</v>
      </c>
      <c r="N4606" s="2">
        <f t="shared" si="1067"/>
        <v>49</v>
      </c>
      <c r="O4606" t="s">
        <v>104</v>
      </c>
      <c r="P4606" t="s">
        <v>691</v>
      </c>
      <c r="Q4606" t="s">
        <v>246</v>
      </c>
      <c r="R4606" t="str">
        <f t="shared" si="1068"/>
        <v>Average</v>
      </c>
      <c r="S4606" t="str">
        <f t="shared" si="1069"/>
        <v xml:space="preserve"> </v>
      </c>
      <c r="T4606" t="b">
        <f t="shared" si="1070"/>
        <v>0</v>
      </c>
      <c r="U4606" t="b">
        <f t="shared" si="1071"/>
        <v>1</v>
      </c>
      <c r="V4606" t="str">
        <f t="shared" si="1072"/>
        <v>Average Company</v>
      </c>
      <c r="W4606" t="str">
        <f t="shared" si="1073"/>
        <v>Don't Buy</v>
      </c>
      <c r="X4606" t="str">
        <f t="shared" si="1074"/>
        <v>Not Known</v>
      </c>
      <c r="Z4606" t="str">
        <f t="shared" si="1075"/>
        <v>None</v>
      </c>
      <c r="AB4606" t="str">
        <f t="shared" si="1076"/>
        <v>0</v>
      </c>
    </row>
    <row r="4607" spans="1:28" x14ac:dyDescent="0.3">
      <c r="A4607">
        <v>4605</v>
      </c>
      <c r="B4607" t="s">
        <v>8622</v>
      </c>
      <c r="C4607" t="str">
        <f t="shared" si="1063"/>
        <v>Long</v>
      </c>
      <c r="D4607">
        <v>3.6</v>
      </c>
      <c r="F4607" s="1">
        <f t="shared" si="1077"/>
        <v>3.6</v>
      </c>
      <c r="G4607" s="1">
        <f t="shared" si="1064"/>
        <v>3.6</v>
      </c>
      <c r="H4607">
        <f t="shared" si="1065"/>
        <v>3.6</v>
      </c>
      <c r="I4607" t="s">
        <v>8608</v>
      </c>
      <c r="J4607" t="s">
        <v>22</v>
      </c>
      <c r="K4607" t="s">
        <v>8623</v>
      </c>
      <c r="L4607" t="str">
        <f t="shared" si="1066"/>
        <v>Established</v>
      </c>
      <c r="N4607" s="2">
        <f t="shared" si="1067"/>
        <v>26</v>
      </c>
      <c r="O4607" t="s">
        <v>126</v>
      </c>
      <c r="P4607" t="s">
        <v>691</v>
      </c>
      <c r="Q4607" t="s">
        <v>218</v>
      </c>
      <c r="R4607" t="str">
        <f t="shared" si="1068"/>
        <v>Average</v>
      </c>
      <c r="S4607" t="str">
        <f t="shared" si="1069"/>
        <v xml:space="preserve"> </v>
      </c>
      <c r="T4607" t="b">
        <f t="shared" si="1070"/>
        <v>0</v>
      </c>
      <c r="U4607" t="b">
        <f t="shared" si="1071"/>
        <v>1</v>
      </c>
      <c r="V4607" t="str">
        <f t="shared" si="1072"/>
        <v>Average Company</v>
      </c>
      <c r="W4607" t="str">
        <f t="shared" si="1073"/>
        <v>Don't Buy</v>
      </c>
      <c r="X4607" t="str">
        <f t="shared" si="1074"/>
        <v>Not Known</v>
      </c>
      <c r="Z4607" t="str">
        <f t="shared" si="1075"/>
        <v>None</v>
      </c>
      <c r="AB4607" t="str">
        <f t="shared" si="1076"/>
        <v>0</v>
      </c>
    </row>
    <row r="4608" spans="1:28" x14ac:dyDescent="0.3">
      <c r="A4608">
        <v>4606</v>
      </c>
      <c r="B4608" t="s">
        <v>8624</v>
      </c>
      <c r="C4608" t="str">
        <f t="shared" si="1063"/>
        <v>Long</v>
      </c>
      <c r="D4608">
        <v>4.7</v>
      </c>
      <c r="F4608" s="1">
        <f t="shared" si="1077"/>
        <v>4.7</v>
      </c>
      <c r="G4608" s="1">
        <f t="shared" si="1064"/>
        <v>4.7</v>
      </c>
      <c r="H4608">
        <f t="shared" si="1065"/>
        <v>4.7</v>
      </c>
      <c r="I4608" t="s">
        <v>8608</v>
      </c>
      <c r="J4608" t="s">
        <v>22</v>
      </c>
      <c r="K4608" t="s">
        <v>8625</v>
      </c>
      <c r="L4608" t="str">
        <f t="shared" si="1066"/>
        <v>Established</v>
      </c>
      <c r="N4608" s="2">
        <f t="shared" si="1067"/>
        <v>15</v>
      </c>
      <c r="O4608" t="s">
        <v>84</v>
      </c>
      <c r="P4608" t="s">
        <v>1261</v>
      </c>
      <c r="Q4608" t="s">
        <v>4707</v>
      </c>
      <c r="R4608" t="str">
        <f t="shared" si="1068"/>
        <v>Great</v>
      </c>
      <c r="S4608" t="str">
        <f t="shared" si="1069"/>
        <v>Great</v>
      </c>
      <c r="T4608" t="b">
        <f t="shared" si="1070"/>
        <v>1</v>
      </c>
      <c r="U4608" t="b">
        <f t="shared" si="1071"/>
        <v>1</v>
      </c>
      <c r="V4608" t="str">
        <f t="shared" si="1072"/>
        <v>Average Company</v>
      </c>
      <c r="W4608" t="str">
        <f t="shared" si="1073"/>
        <v>Don't Buy</v>
      </c>
      <c r="X4608" t="str">
        <f t="shared" si="1074"/>
        <v>Not Known</v>
      </c>
      <c r="Z4608" t="str">
        <f t="shared" si="1075"/>
        <v>None</v>
      </c>
      <c r="AB4608" t="str">
        <f t="shared" si="1076"/>
        <v>0</v>
      </c>
    </row>
    <row r="4609" spans="1:28" x14ac:dyDescent="0.3">
      <c r="A4609">
        <v>4607</v>
      </c>
      <c r="B4609" t="s">
        <v>8626</v>
      </c>
      <c r="C4609" t="str">
        <f t="shared" si="1063"/>
        <v>Long</v>
      </c>
      <c r="D4609">
        <v>3.8</v>
      </c>
      <c r="F4609" s="1">
        <f t="shared" si="1077"/>
        <v>3.8</v>
      </c>
      <c r="G4609" s="1">
        <f t="shared" si="1064"/>
        <v>3.8</v>
      </c>
      <c r="H4609">
        <f t="shared" si="1065"/>
        <v>3.8</v>
      </c>
      <c r="I4609" t="s">
        <v>8608</v>
      </c>
      <c r="J4609" t="s">
        <v>10</v>
      </c>
      <c r="K4609" t="s">
        <v>1780</v>
      </c>
      <c r="L4609" t="str">
        <f t="shared" si="1066"/>
        <v>Established</v>
      </c>
      <c r="N4609" s="2">
        <f t="shared" si="1067"/>
        <v>32</v>
      </c>
      <c r="O4609" t="s">
        <v>368</v>
      </c>
      <c r="P4609" t="s">
        <v>691</v>
      </c>
      <c r="Q4609" t="s">
        <v>612</v>
      </c>
      <c r="R4609" t="str">
        <f t="shared" si="1068"/>
        <v>Average</v>
      </c>
      <c r="S4609" t="str">
        <f t="shared" si="1069"/>
        <v xml:space="preserve"> </v>
      </c>
      <c r="T4609" t="b">
        <f t="shared" si="1070"/>
        <v>0</v>
      </c>
      <c r="U4609" t="b">
        <f t="shared" si="1071"/>
        <v>1</v>
      </c>
      <c r="V4609" t="str">
        <f t="shared" si="1072"/>
        <v>Average Company</v>
      </c>
      <c r="W4609" t="str">
        <f t="shared" si="1073"/>
        <v>Don't Buy</v>
      </c>
      <c r="X4609" t="str">
        <f t="shared" si="1074"/>
        <v>Not Known</v>
      </c>
      <c r="Z4609" t="str">
        <f t="shared" si="1075"/>
        <v>None</v>
      </c>
      <c r="AB4609" t="str">
        <f t="shared" si="1076"/>
        <v>0</v>
      </c>
    </row>
    <row r="4610" spans="1:28" x14ac:dyDescent="0.3">
      <c r="A4610">
        <v>4608</v>
      </c>
      <c r="B4610" t="s">
        <v>8627</v>
      </c>
      <c r="C4610" t="str">
        <f t="shared" si="1063"/>
        <v>Long</v>
      </c>
      <c r="D4610">
        <v>4.3</v>
      </c>
      <c r="F4610" s="1">
        <f t="shared" si="1077"/>
        <v>4.3</v>
      </c>
      <c r="G4610" s="1">
        <f t="shared" si="1064"/>
        <v>4.3</v>
      </c>
      <c r="H4610">
        <f t="shared" si="1065"/>
        <v>4.3</v>
      </c>
      <c r="I4610" t="s">
        <v>8608</v>
      </c>
      <c r="J4610" t="s">
        <v>22</v>
      </c>
      <c r="K4610" t="s">
        <v>1069</v>
      </c>
      <c r="L4610" t="str">
        <f t="shared" si="1066"/>
        <v>Established</v>
      </c>
      <c r="N4610" s="2">
        <f t="shared" si="1067"/>
        <v>28</v>
      </c>
      <c r="O4610" t="s">
        <v>24</v>
      </c>
      <c r="P4610" t="s">
        <v>1308</v>
      </c>
      <c r="Q4610" t="s">
        <v>189</v>
      </c>
      <c r="R4610" t="str">
        <f t="shared" si="1068"/>
        <v>Great</v>
      </c>
      <c r="S4610" t="str">
        <f t="shared" si="1069"/>
        <v>Great</v>
      </c>
      <c r="T4610" t="b">
        <f t="shared" si="1070"/>
        <v>1</v>
      </c>
      <c r="U4610" t="b">
        <f t="shared" si="1071"/>
        <v>1</v>
      </c>
      <c r="V4610" t="str">
        <f t="shared" si="1072"/>
        <v>Top Company</v>
      </c>
      <c r="W4610" t="str">
        <f t="shared" si="1073"/>
        <v>Don't Buy</v>
      </c>
      <c r="X4610" t="str">
        <f t="shared" si="1074"/>
        <v>Not Known</v>
      </c>
      <c r="Z4610" t="str">
        <f t="shared" si="1075"/>
        <v>None</v>
      </c>
      <c r="AB4610" t="str">
        <f t="shared" si="1076"/>
        <v>0</v>
      </c>
    </row>
    <row r="4611" spans="1:28" x14ac:dyDescent="0.3">
      <c r="A4611">
        <v>4609</v>
      </c>
      <c r="B4611" t="s">
        <v>8628</v>
      </c>
      <c r="C4611" t="str">
        <f t="shared" ref="C4611:C4674" si="1078">IF(LEN(B4611)&gt;=10,"Long","Short")</f>
        <v>Long</v>
      </c>
      <c r="D4611">
        <v>3.7</v>
      </c>
      <c r="F4611" s="1">
        <f t="shared" si="1077"/>
        <v>3.7</v>
      </c>
      <c r="G4611" s="1">
        <f t="shared" ref="G4611:G4674" si="1079">IF(L4611="Startup",D4611+0.5,D4611)</f>
        <v>3.7</v>
      </c>
      <c r="H4611">
        <f t="shared" ref="H4611:H4674" si="1080">IF(L4611="Startup",D4611+0.1,D4611)</f>
        <v>3.7</v>
      </c>
      <c r="I4611" t="s">
        <v>8608</v>
      </c>
      <c r="J4611" t="s">
        <v>10</v>
      </c>
      <c r="K4611" t="s">
        <v>8629</v>
      </c>
      <c r="L4611" t="str">
        <f t="shared" ref="L4611:L4674" si="1081">IF(N4611&lt;10,"Startup","Established")</f>
        <v>Established</v>
      </c>
      <c r="N4611" s="2">
        <f t="shared" ref="N4611:N4674" si="1082">INT(LEFT(O4611,2))</f>
        <v>30</v>
      </c>
      <c r="O4611" t="s">
        <v>604</v>
      </c>
      <c r="P4611" t="s">
        <v>147</v>
      </c>
      <c r="Q4611" t="s">
        <v>105</v>
      </c>
      <c r="R4611" t="str">
        <f t="shared" ref="R4611:R4674" si="1083">IF(D4611&gt;4,"Great","Average")</f>
        <v>Average</v>
      </c>
      <c r="S4611" t="str">
        <f t="shared" ref="S4611:S4674" si="1084">IF(D4611&gt;4,"Great"," ")</f>
        <v xml:space="preserve"> </v>
      </c>
      <c r="T4611" t="b">
        <f t="shared" ref="T4611:T4674" si="1085">AND(D4611:D14569&gt;4,N4611:N14569&gt;10)</f>
        <v>0</v>
      </c>
      <c r="U4611" t="b">
        <f t="shared" ref="U4611:U4674" si="1086">OR(D4611&gt;3.5,N4611&lt;10)</f>
        <v>1</v>
      </c>
      <c r="V4611" t="str">
        <f t="shared" ref="V4611:V4674" si="1087">IF(AND(D4611&gt;4,N4611&gt;20),"Top Company","Average Company")</f>
        <v>Average Company</v>
      </c>
      <c r="W4611" t="str">
        <f t="shared" ref="W4611:W4674" si="1088">IF(OR(LEFT(B4611,1)="T",LEFT(B4611,1)="G"),"Buy","Don't Buy")</f>
        <v>Don't Buy</v>
      </c>
      <c r="X4611" t="str">
        <f t="shared" ref="X4611:X4674" si="1089">IF(IF(Q4611="Financial Services",ISNUMBER(SEARCH("Mumbai",K4611))),"Bombay Finance","Not Known")</f>
        <v>Not Known</v>
      </c>
      <c r="Z4611" t="str">
        <f t="shared" ref="Z4611:Z4674" si="1090">IF(AND(OR(ISNUMBER(SEARCH("Bangalore",K4611)),ISNUMBER(SEARCH("Bengaluru",K4611)),ISNUMBER(SEARCH("Chennai",K4611))),N4611&lt;10),"Silicon Valley Startups","None")</f>
        <v>None</v>
      </c>
      <c r="AB4611" t="str">
        <f t="shared" ref="AB4611:AB4674" si="1091">IF(AND(OR(Q4611="IT Services &amp; Consulting",Q4611="Financial Services"),D4611&gt;4),"1Million",IF(AND(OR(Q4611="IT Services &amp; Consulting",Q4611="Financial Services"),D4611&lt;=4),"500K",IF(AND(Q4611="Telecom / ISP",D4611&gt;4),"800K","0")))</f>
        <v>0</v>
      </c>
    </row>
    <row r="4612" spans="1:28" x14ac:dyDescent="0.3">
      <c r="A4612">
        <v>4610</v>
      </c>
      <c r="B4612" t="s">
        <v>8630</v>
      </c>
      <c r="C4612" t="str">
        <f t="shared" si="1078"/>
        <v>Short</v>
      </c>
      <c r="D4612">
        <v>3.6</v>
      </c>
      <c r="F4612" s="1">
        <f t="shared" si="1077"/>
        <v>3.6</v>
      </c>
      <c r="G4612" s="1">
        <f t="shared" si="1079"/>
        <v>3.6</v>
      </c>
      <c r="H4612">
        <f t="shared" si="1080"/>
        <v>3.6</v>
      </c>
      <c r="I4612" t="s">
        <v>8608</v>
      </c>
      <c r="J4612" t="s">
        <v>22</v>
      </c>
      <c r="K4612" t="s">
        <v>648</v>
      </c>
      <c r="L4612" t="str">
        <f t="shared" si="1081"/>
        <v>Established</v>
      </c>
      <c r="N4612" s="2">
        <f t="shared" si="1082"/>
        <v>77</v>
      </c>
      <c r="O4612" t="s">
        <v>35</v>
      </c>
      <c r="P4612" t="s">
        <v>147</v>
      </c>
      <c r="Q4612" t="s">
        <v>424</v>
      </c>
      <c r="R4612" t="str">
        <f t="shared" si="1083"/>
        <v>Average</v>
      </c>
      <c r="S4612" t="str">
        <f t="shared" si="1084"/>
        <v xml:space="preserve"> </v>
      </c>
      <c r="T4612" t="b">
        <f t="shared" si="1085"/>
        <v>0</v>
      </c>
      <c r="U4612" t="b">
        <f t="shared" si="1086"/>
        <v>1</v>
      </c>
      <c r="V4612" t="str">
        <f t="shared" si="1087"/>
        <v>Average Company</v>
      </c>
      <c r="W4612" t="str">
        <f t="shared" si="1088"/>
        <v>Don't Buy</v>
      </c>
      <c r="X4612" t="str">
        <f t="shared" si="1089"/>
        <v>Not Known</v>
      </c>
      <c r="Z4612" t="str">
        <f t="shared" si="1090"/>
        <v>None</v>
      </c>
      <c r="AB4612" t="str">
        <f t="shared" si="1091"/>
        <v>0</v>
      </c>
    </row>
    <row r="4613" spans="1:28" x14ac:dyDescent="0.3">
      <c r="A4613">
        <v>4611</v>
      </c>
      <c r="B4613" t="s">
        <v>8631</v>
      </c>
      <c r="C4613" t="str">
        <f t="shared" si="1078"/>
        <v>Long</v>
      </c>
      <c r="D4613">
        <v>4</v>
      </c>
      <c r="F4613" s="1">
        <f t="shared" si="1077"/>
        <v>4</v>
      </c>
      <c r="G4613" s="1">
        <f t="shared" si="1079"/>
        <v>4</v>
      </c>
      <c r="H4613">
        <f t="shared" si="1080"/>
        <v>4</v>
      </c>
      <c r="I4613" t="s">
        <v>8608</v>
      </c>
      <c r="J4613" t="s">
        <v>10</v>
      </c>
      <c r="K4613" t="s">
        <v>8632</v>
      </c>
      <c r="L4613" t="str">
        <f t="shared" si="1081"/>
        <v>Established</v>
      </c>
      <c r="N4613" s="2">
        <f t="shared" si="1082"/>
        <v>39</v>
      </c>
      <c r="O4613" t="s">
        <v>74</v>
      </c>
      <c r="P4613" t="s">
        <v>683</v>
      </c>
      <c r="Q4613" t="s">
        <v>28</v>
      </c>
      <c r="R4613" t="str">
        <f t="shared" si="1083"/>
        <v>Average</v>
      </c>
      <c r="S4613" t="str">
        <f t="shared" si="1084"/>
        <v xml:space="preserve"> </v>
      </c>
      <c r="T4613" t="b">
        <f t="shared" si="1085"/>
        <v>0</v>
      </c>
      <c r="U4613" t="b">
        <f t="shared" si="1086"/>
        <v>1</v>
      </c>
      <c r="V4613" t="str">
        <f t="shared" si="1087"/>
        <v>Average Company</v>
      </c>
      <c r="W4613" t="str">
        <f t="shared" si="1088"/>
        <v>Buy</v>
      </c>
      <c r="X4613" t="str">
        <f t="shared" si="1089"/>
        <v>Not Known</v>
      </c>
      <c r="Z4613" t="str">
        <f t="shared" si="1090"/>
        <v>None</v>
      </c>
      <c r="AB4613" t="str">
        <f t="shared" si="1091"/>
        <v>500K</v>
      </c>
    </row>
    <row r="4614" spans="1:28" x14ac:dyDescent="0.3">
      <c r="A4614">
        <v>4612</v>
      </c>
      <c r="B4614" t="s">
        <v>8633</v>
      </c>
      <c r="C4614" t="str">
        <f t="shared" si="1078"/>
        <v>Long</v>
      </c>
      <c r="D4614">
        <v>4.2</v>
      </c>
      <c r="F4614" s="1">
        <f t="shared" si="1077"/>
        <v>4.2</v>
      </c>
      <c r="G4614" s="1">
        <f t="shared" si="1079"/>
        <v>4.2</v>
      </c>
      <c r="H4614">
        <f t="shared" si="1080"/>
        <v>4.2</v>
      </c>
      <c r="I4614" t="s">
        <v>8608</v>
      </c>
      <c r="J4614" t="s">
        <v>10</v>
      </c>
      <c r="K4614" t="s">
        <v>3718</v>
      </c>
      <c r="L4614" t="str">
        <f t="shared" si="1081"/>
        <v>Established</v>
      </c>
      <c r="N4614" s="2">
        <f t="shared" si="1082"/>
        <v>17</v>
      </c>
      <c r="O4614" t="s">
        <v>711</v>
      </c>
      <c r="P4614" t="s">
        <v>683</v>
      </c>
      <c r="Q4614" t="s">
        <v>843</v>
      </c>
      <c r="R4614" t="str">
        <f t="shared" si="1083"/>
        <v>Great</v>
      </c>
      <c r="S4614" t="str">
        <f t="shared" si="1084"/>
        <v>Great</v>
      </c>
      <c r="T4614" t="b">
        <f t="shared" si="1085"/>
        <v>1</v>
      </c>
      <c r="U4614" t="b">
        <f t="shared" si="1086"/>
        <v>1</v>
      </c>
      <c r="V4614" t="str">
        <f t="shared" si="1087"/>
        <v>Average Company</v>
      </c>
      <c r="W4614" t="str">
        <f t="shared" si="1088"/>
        <v>Don't Buy</v>
      </c>
      <c r="X4614" t="str">
        <f t="shared" si="1089"/>
        <v>Not Known</v>
      </c>
      <c r="Z4614" t="str">
        <f t="shared" si="1090"/>
        <v>None</v>
      </c>
      <c r="AB4614" t="str">
        <f t="shared" si="1091"/>
        <v>0</v>
      </c>
    </row>
    <row r="4615" spans="1:28" x14ac:dyDescent="0.3">
      <c r="A4615">
        <v>4613</v>
      </c>
      <c r="B4615" t="s">
        <v>8634</v>
      </c>
      <c r="C4615" t="str">
        <f t="shared" si="1078"/>
        <v>Long</v>
      </c>
      <c r="D4615">
        <v>4.0999999999999996</v>
      </c>
      <c r="F4615" s="1">
        <f t="shared" si="1077"/>
        <v>4.0999999999999996</v>
      </c>
      <c r="G4615" s="1">
        <f t="shared" si="1079"/>
        <v>4.0999999999999996</v>
      </c>
      <c r="H4615">
        <f t="shared" si="1080"/>
        <v>4.0999999999999996</v>
      </c>
      <c r="I4615" t="s">
        <v>8608</v>
      </c>
      <c r="J4615" t="s">
        <v>10</v>
      </c>
      <c r="K4615" t="s">
        <v>1813</v>
      </c>
      <c r="L4615" t="str">
        <f t="shared" si="1081"/>
        <v>Established</v>
      </c>
      <c r="N4615" s="2">
        <f t="shared" si="1082"/>
        <v>34</v>
      </c>
      <c r="O4615" t="s">
        <v>213</v>
      </c>
      <c r="P4615" t="s">
        <v>2818</v>
      </c>
      <c r="Q4615" t="s">
        <v>362</v>
      </c>
      <c r="R4615" t="str">
        <f t="shared" si="1083"/>
        <v>Great</v>
      </c>
      <c r="S4615" t="str">
        <f t="shared" si="1084"/>
        <v>Great</v>
      </c>
      <c r="T4615" t="b">
        <f t="shared" si="1085"/>
        <v>1</v>
      </c>
      <c r="U4615" t="b">
        <f t="shared" si="1086"/>
        <v>1</v>
      </c>
      <c r="V4615" t="str">
        <f t="shared" si="1087"/>
        <v>Top Company</v>
      </c>
      <c r="W4615" t="str">
        <f t="shared" si="1088"/>
        <v>Don't Buy</v>
      </c>
      <c r="X4615" t="str">
        <f t="shared" si="1089"/>
        <v>Not Known</v>
      </c>
      <c r="Z4615" t="str">
        <f t="shared" si="1090"/>
        <v>None</v>
      </c>
      <c r="AB4615" t="str">
        <f t="shared" si="1091"/>
        <v>0</v>
      </c>
    </row>
    <row r="4616" spans="1:28" x14ac:dyDescent="0.3">
      <c r="A4616">
        <v>4614</v>
      </c>
      <c r="B4616" t="s">
        <v>8635</v>
      </c>
      <c r="C4616" t="str">
        <f t="shared" si="1078"/>
        <v>Long</v>
      </c>
      <c r="D4616">
        <v>4.2</v>
      </c>
      <c r="F4616" s="1">
        <f t="shared" si="1077"/>
        <v>4.7</v>
      </c>
      <c r="G4616" s="1">
        <f t="shared" si="1079"/>
        <v>4.7</v>
      </c>
      <c r="H4616">
        <f t="shared" si="1080"/>
        <v>4.3</v>
      </c>
      <c r="I4616" t="s">
        <v>8608</v>
      </c>
      <c r="J4616" t="s">
        <v>2374</v>
      </c>
      <c r="K4616" t="s">
        <v>321</v>
      </c>
      <c r="L4616" t="str">
        <f t="shared" si="1081"/>
        <v>Startup</v>
      </c>
      <c r="N4616" s="2">
        <f t="shared" si="1082"/>
        <v>1</v>
      </c>
      <c r="O4616" t="s">
        <v>13</v>
      </c>
      <c r="Q4616" t="s">
        <v>424</v>
      </c>
      <c r="R4616" t="str">
        <f t="shared" si="1083"/>
        <v>Great</v>
      </c>
      <c r="S4616" t="str">
        <f t="shared" si="1084"/>
        <v>Great</v>
      </c>
      <c r="T4616" t="b">
        <f t="shared" si="1085"/>
        <v>0</v>
      </c>
      <c r="U4616" t="b">
        <f t="shared" si="1086"/>
        <v>1</v>
      </c>
      <c r="V4616" t="str">
        <f t="shared" si="1087"/>
        <v>Average Company</v>
      </c>
      <c r="W4616" t="str">
        <f t="shared" si="1088"/>
        <v>Don't Buy</v>
      </c>
      <c r="X4616" t="str">
        <f t="shared" si="1089"/>
        <v>Not Known</v>
      </c>
      <c r="Z4616" t="str">
        <f t="shared" si="1090"/>
        <v>None</v>
      </c>
      <c r="AB4616" t="str">
        <f t="shared" si="1091"/>
        <v>0</v>
      </c>
    </row>
    <row r="4617" spans="1:28" x14ac:dyDescent="0.3">
      <c r="A4617">
        <v>4615</v>
      </c>
      <c r="B4617" t="s">
        <v>8636</v>
      </c>
      <c r="C4617" t="str">
        <f t="shared" si="1078"/>
        <v>Long</v>
      </c>
      <c r="D4617">
        <v>3.8</v>
      </c>
      <c r="F4617" s="1">
        <f t="shared" si="1077"/>
        <v>3.8</v>
      </c>
      <c r="G4617" s="1">
        <f t="shared" si="1079"/>
        <v>3.8</v>
      </c>
      <c r="H4617">
        <f t="shared" si="1080"/>
        <v>3.8</v>
      </c>
      <c r="I4617" t="s">
        <v>8608</v>
      </c>
      <c r="J4617" t="s">
        <v>10</v>
      </c>
      <c r="K4617" t="s">
        <v>2356</v>
      </c>
      <c r="L4617" t="str">
        <f t="shared" si="1081"/>
        <v>Established</v>
      </c>
      <c r="N4617" s="2">
        <f t="shared" si="1082"/>
        <v>38</v>
      </c>
      <c r="O4617" t="s">
        <v>357</v>
      </c>
      <c r="P4617" t="s">
        <v>274</v>
      </c>
      <c r="Q4617" t="s">
        <v>28</v>
      </c>
      <c r="R4617" t="str">
        <f t="shared" si="1083"/>
        <v>Average</v>
      </c>
      <c r="S4617" t="str">
        <f t="shared" si="1084"/>
        <v xml:space="preserve"> </v>
      </c>
      <c r="T4617" t="b">
        <f t="shared" si="1085"/>
        <v>0</v>
      </c>
      <c r="U4617" t="b">
        <f t="shared" si="1086"/>
        <v>1</v>
      </c>
      <c r="V4617" t="str">
        <f t="shared" si="1087"/>
        <v>Average Company</v>
      </c>
      <c r="W4617" t="str">
        <f t="shared" si="1088"/>
        <v>Don't Buy</v>
      </c>
      <c r="X4617" t="str">
        <f t="shared" si="1089"/>
        <v>Bombay Finance</v>
      </c>
      <c r="Z4617" t="str">
        <f t="shared" si="1090"/>
        <v>None</v>
      </c>
      <c r="AB4617" t="str">
        <f t="shared" si="1091"/>
        <v>500K</v>
      </c>
    </row>
    <row r="4618" spans="1:28" x14ac:dyDescent="0.3">
      <c r="A4618">
        <v>4616</v>
      </c>
      <c r="B4618" t="s">
        <v>8637</v>
      </c>
      <c r="C4618" t="str">
        <f t="shared" si="1078"/>
        <v>Long</v>
      </c>
      <c r="D4618">
        <v>4</v>
      </c>
      <c r="F4618" s="1">
        <f t="shared" si="1077"/>
        <v>4</v>
      </c>
      <c r="G4618" s="1">
        <f t="shared" si="1079"/>
        <v>4</v>
      </c>
      <c r="H4618">
        <f t="shared" si="1080"/>
        <v>4</v>
      </c>
      <c r="I4618" t="s">
        <v>8608</v>
      </c>
      <c r="J4618" t="s">
        <v>22</v>
      </c>
      <c r="K4618" t="s">
        <v>8638</v>
      </c>
      <c r="L4618" t="str">
        <f t="shared" si="1081"/>
        <v>Established</v>
      </c>
      <c r="N4618" s="2">
        <f t="shared" si="1082"/>
        <v>51</v>
      </c>
      <c r="O4618" t="s">
        <v>688</v>
      </c>
      <c r="P4618" t="s">
        <v>1308</v>
      </c>
      <c r="Q4618" t="s">
        <v>424</v>
      </c>
      <c r="R4618" t="str">
        <f t="shared" si="1083"/>
        <v>Average</v>
      </c>
      <c r="S4618" t="str">
        <f t="shared" si="1084"/>
        <v xml:space="preserve"> </v>
      </c>
      <c r="T4618" t="b">
        <f t="shared" si="1085"/>
        <v>0</v>
      </c>
      <c r="U4618" t="b">
        <f t="shared" si="1086"/>
        <v>1</v>
      </c>
      <c r="V4618" t="str">
        <f t="shared" si="1087"/>
        <v>Average Company</v>
      </c>
      <c r="W4618" t="str">
        <f t="shared" si="1088"/>
        <v>Don't Buy</v>
      </c>
      <c r="X4618" t="str">
        <f t="shared" si="1089"/>
        <v>Not Known</v>
      </c>
      <c r="Z4618" t="str">
        <f t="shared" si="1090"/>
        <v>None</v>
      </c>
      <c r="AB4618" t="str">
        <f t="shared" si="1091"/>
        <v>0</v>
      </c>
    </row>
    <row r="4619" spans="1:28" x14ac:dyDescent="0.3">
      <c r="A4619">
        <v>4617</v>
      </c>
      <c r="B4619" t="s">
        <v>8639</v>
      </c>
      <c r="C4619" t="str">
        <f t="shared" si="1078"/>
        <v>Long</v>
      </c>
      <c r="D4619">
        <v>4.0999999999999996</v>
      </c>
      <c r="F4619" s="1">
        <f t="shared" si="1077"/>
        <v>4.0999999999999996</v>
      </c>
      <c r="G4619" s="1">
        <f t="shared" si="1079"/>
        <v>4.0999999999999996</v>
      </c>
      <c r="H4619">
        <f t="shared" si="1080"/>
        <v>4.0999999999999996</v>
      </c>
      <c r="I4619" t="s">
        <v>8608</v>
      </c>
      <c r="J4619" t="s">
        <v>10</v>
      </c>
      <c r="K4619" t="s">
        <v>4649</v>
      </c>
      <c r="L4619" t="str">
        <f t="shared" si="1081"/>
        <v>Established</v>
      </c>
      <c r="N4619" s="2">
        <f t="shared" si="1082"/>
        <v>38</v>
      </c>
      <c r="O4619" t="s">
        <v>357</v>
      </c>
      <c r="P4619" t="s">
        <v>1308</v>
      </c>
      <c r="Q4619" t="s">
        <v>122</v>
      </c>
      <c r="R4619" t="str">
        <f t="shared" si="1083"/>
        <v>Great</v>
      </c>
      <c r="S4619" t="str">
        <f t="shared" si="1084"/>
        <v>Great</v>
      </c>
      <c r="T4619" t="b">
        <f t="shared" si="1085"/>
        <v>1</v>
      </c>
      <c r="U4619" t="b">
        <f t="shared" si="1086"/>
        <v>1</v>
      </c>
      <c r="V4619" t="str">
        <f t="shared" si="1087"/>
        <v>Top Company</v>
      </c>
      <c r="W4619" t="str">
        <f t="shared" si="1088"/>
        <v>Don't Buy</v>
      </c>
      <c r="X4619" t="str">
        <f t="shared" si="1089"/>
        <v>Not Known</v>
      </c>
      <c r="Z4619" t="str">
        <f t="shared" si="1090"/>
        <v>None</v>
      </c>
      <c r="AB4619" t="str">
        <f t="shared" si="1091"/>
        <v>0</v>
      </c>
    </row>
    <row r="4620" spans="1:28" x14ac:dyDescent="0.3">
      <c r="A4620">
        <v>4618</v>
      </c>
      <c r="B4620" t="s">
        <v>8640</v>
      </c>
      <c r="C4620" t="str">
        <f t="shared" si="1078"/>
        <v>Long</v>
      </c>
      <c r="D4620">
        <v>3.8</v>
      </c>
      <c r="F4620" s="1">
        <f t="shared" si="1077"/>
        <v>3.8</v>
      </c>
      <c r="G4620" s="1">
        <f t="shared" si="1079"/>
        <v>3.8</v>
      </c>
      <c r="H4620">
        <f t="shared" si="1080"/>
        <v>3.8</v>
      </c>
      <c r="I4620" t="s">
        <v>8608</v>
      </c>
      <c r="J4620" t="s">
        <v>22</v>
      </c>
      <c r="K4620" t="s">
        <v>8641</v>
      </c>
      <c r="L4620" t="str">
        <f t="shared" si="1081"/>
        <v>Established</v>
      </c>
      <c r="N4620" s="2">
        <f t="shared" si="1082"/>
        <v>33</v>
      </c>
      <c r="O4620" t="s">
        <v>18</v>
      </c>
      <c r="P4620" t="s">
        <v>691</v>
      </c>
      <c r="Q4620" t="s">
        <v>28</v>
      </c>
      <c r="R4620" t="str">
        <f t="shared" si="1083"/>
        <v>Average</v>
      </c>
      <c r="S4620" t="str">
        <f t="shared" si="1084"/>
        <v xml:space="preserve"> </v>
      </c>
      <c r="T4620" t="b">
        <f t="shared" si="1085"/>
        <v>0</v>
      </c>
      <c r="U4620" t="b">
        <f t="shared" si="1086"/>
        <v>1</v>
      </c>
      <c r="V4620" t="str">
        <f t="shared" si="1087"/>
        <v>Average Company</v>
      </c>
      <c r="W4620" t="str">
        <f t="shared" si="1088"/>
        <v>Don't Buy</v>
      </c>
      <c r="X4620" t="str">
        <f t="shared" si="1089"/>
        <v>Not Known</v>
      </c>
      <c r="Z4620" t="str">
        <f t="shared" si="1090"/>
        <v>None</v>
      </c>
      <c r="AB4620" t="str">
        <f t="shared" si="1091"/>
        <v>500K</v>
      </c>
    </row>
    <row r="4621" spans="1:28" x14ac:dyDescent="0.3">
      <c r="A4621">
        <v>4619</v>
      </c>
      <c r="B4621" t="s">
        <v>8642</v>
      </c>
      <c r="C4621" t="str">
        <f t="shared" si="1078"/>
        <v>Long</v>
      </c>
      <c r="D4621">
        <v>3.7</v>
      </c>
      <c r="F4621" s="1">
        <f t="shared" si="1077"/>
        <v>3.7</v>
      </c>
      <c r="G4621" s="1">
        <f t="shared" si="1079"/>
        <v>3.7</v>
      </c>
      <c r="H4621">
        <f t="shared" si="1080"/>
        <v>3.7</v>
      </c>
      <c r="I4621" t="s">
        <v>8608</v>
      </c>
      <c r="J4621" t="s">
        <v>22</v>
      </c>
      <c r="K4621" t="s">
        <v>7652</v>
      </c>
      <c r="L4621" t="str">
        <f t="shared" si="1081"/>
        <v>Established</v>
      </c>
      <c r="N4621" s="2">
        <f t="shared" si="1082"/>
        <v>31</v>
      </c>
      <c r="O4621" t="s">
        <v>58</v>
      </c>
      <c r="P4621" t="s">
        <v>691</v>
      </c>
      <c r="Q4621" t="s">
        <v>80</v>
      </c>
      <c r="R4621" t="str">
        <f t="shared" si="1083"/>
        <v>Average</v>
      </c>
      <c r="S4621" t="str">
        <f t="shared" si="1084"/>
        <v xml:space="preserve"> </v>
      </c>
      <c r="T4621" t="b">
        <f t="shared" si="1085"/>
        <v>0</v>
      </c>
      <c r="U4621" t="b">
        <f t="shared" si="1086"/>
        <v>1</v>
      </c>
      <c r="V4621" t="str">
        <f t="shared" si="1087"/>
        <v>Average Company</v>
      </c>
      <c r="W4621" t="str">
        <f t="shared" si="1088"/>
        <v>Don't Buy</v>
      </c>
      <c r="X4621" t="str">
        <f t="shared" si="1089"/>
        <v>Not Known</v>
      </c>
      <c r="Z4621" t="str">
        <f t="shared" si="1090"/>
        <v>None</v>
      </c>
      <c r="AB4621" t="str">
        <f t="shared" si="1091"/>
        <v>0</v>
      </c>
    </row>
    <row r="4622" spans="1:28" x14ac:dyDescent="0.3">
      <c r="A4622">
        <v>4620</v>
      </c>
      <c r="B4622" t="s">
        <v>8624</v>
      </c>
      <c r="C4622" t="str">
        <f t="shared" si="1078"/>
        <v>Long</v>
      </c>
      <c r="D4622">
        <v>4.7</v>
      </c>
      <c r="F4622" s="1">
        <f t="shared" si="1077"/>
        <v>4.7</v>
      </c>
      <c r="G4622" s="1">
        <f t="shared" si="1079"/>
        <v>4.7</v>
      </c>
      <c r="H4622">
        <f t="shared" si="1080"/>
        <v>4.7</v>
      </c>
      <c r="I4622" t="s">
        <v>8608</v>
      </c>
      <c r="J4622" t="s">
        <v>22</v>
      </c>
      <c r="K4622" t="s">
        <v>8625</v>
      </c>
      <c r="L4622" t="str">
        <f t="shared" si="1081"/>
        <v>Established</v>
      </c>
      <c r="N4622" s="2">
        <f t="shared" si="1082"/>
        <v>15</v>
      </c>
      <c r="O4622" t="s">
        <v>84</v>
      </c>
      <c r="P4622" t="s">
        <v>1261</v>
      </c>
      <c r="Q4622" t="s">
        <v>4707</v>
      </c>
      <c r="R4622" t="str">
        <f t="shared" si="1083"/>
        <v>Great</v>
      </c>
      <c r="S4622" t="str">
        <f t="shared" si="1084"/>
        <v>Great</v>
      </c>
      <c r="T4622" t="b">
        <f t="shared" si="1085"/>
        <v>1</v>
      </c>
      <c r="U4622" t="b">
        <f t="shared" si="1086"/>
        <v>1</v>
      </c>
      <c r="V4622" t="str">
        <f t="shared" si="1087"/>
        <v>Average Company</v>
      </c>
      <c r="W4622" t="str">
        <f t="shared" si="1088"/>
        <v>Don't Buy</v>
      </c>
      <c r="X4622" t="str">
        <f t="shared" si="1089"/>
        <v>Not Known</v>
      </c>
      <c r="Z4622" t="str">
        <f t="shared" si="1090"/>
        <v>None</v>
      </c>
      <c r="AB4622" t="str">
        <f t="shared" si="1091"/>
        <v>0</v>
      </c>
    </row>
    <row r="4623" spans="1:28" x14ac:dyDescent="0.3">
      <c r="A4623">
        <v>4621</v>
      </c>
      <c r="B4623" t="s">
        <v>8618</v>
      </c>
      <c r="C4623" t="str">
        <f t="shared" si="1078"/>
        <v>Long</v>
      </c>
      <c r="D4623">
        <v>3.9</v>
      </c>
      <c r="F4623" s="1">
        <f t="shared" si="1077"/>
        <v>4.4000000000000004</v>
      </c>
      <c r="G4623" s="1">
        <f t="shared" si="1079"/>
        <v>4.4000000000000004</v>
      </c>
      <c r="H4623">
        <f t="shared" si="1080"/>
        <v>4</v>
      </c>
      <c r="I4623" t="s">
        <v>8608</v>
      </c>
      <c r="J4623" t="s">
        <v>22</v>
      </c>
      <c r="K4623" t="s">
        <v>8619</v>
      </c>
      <c r="L4623" t="str">
        <f t="shared" si="1081"/>
        <v>Startup</v>
      </c>
      <c r="N4623" s="2">
        <f t="shared" si="1082"/>
        <v>7</v>
      </c>
      <c r="O4623" t="s">
        <v>318</v>
      </c>
      <c r="P4623" t="s">
        <v>691</v>
      </c>
      <c r="Q4623" t="s">
        <v>915</v>
      </c>
      <c r="R4623" t="str">
        <f t="shared" si="1083"/>
        <v>Average</v>
      </c>
      <c r="S4623" t="str">
        <f t="shared" si="1084"/>
        <v xml:space="preserve"> </v>
      </c>
      <c r="T4623" t="b">
        <f t="shared" si="1085"/>
        <v>0</v>
      </c>
      <c r="U4623" t="b">
        <f t="shared" si="1086"/>
        <v>1</v>
      </c>
      <c r="V4623" t="str">
        <f t="shared" si="1087"/>
        <v>Average Company</v>
      </c>
      <c r="W4623" t="str">
        <f t="shared" si="1088"/>
        <v>Don't Buy</v>
      </c>
      <c r="X4623" t="str">
        <f t="shared" si="1089"/>
        <v>Not Known</v>
      </c>
      <c r="Z4623" t="str">
        <f t="shared" si="1090"/>
        <v>None</v>
      </c>
      <c r="AB4623" t="str">
        <f t="shared" si="1091"/>
        <v>0</v>
      </c>
    </row>
    <row r="4624" spans="1:28" x14ac:dyDescent="0.3">
      <c r="A4624">
        <v>4622</v>
      </c>
      <c r="B4624" t="s">
        <v>8643</v>
      </c>
      <c r="C4624" t="str">
        <f t="shared" si="1078"/>
        <v>Long</v>
      </c>
      <c r="D4624">
        <v>3.8</v>
      </c>
      <c r="F4624" s="1">
        <f t="shared" si="1077"/>
        <v>3.8</v>
      </c>
      <c r="G4624" s="1">
        <f t="shared" si="1079"/>
        <v>3.8</v>
      </c>
      <c r="H4624">
        <f t="shared" si="1080"/>
        <v>3.8</v>
      </c>
      <c r="I4624" t="s">
        <v>8608</v>
      </c>
      <c r="J4624" t="s">
        <v>10</v>
      </c>
      <c r="K4624" t="s">
        <v>8644</v>
      </c>
      <c r="L4624" t="str">
        <f t="shared" si="1081"/>
        <v>Established</v>
      </c>
      <c r="N4624" s="2">
        <f t="shared" si="1082"/>
        <v>69</v>
      </c>
      <c r="O4624" t="s">
        <v>1402</v>
      </c>
      <c r="P4624" t="s">
        <v>2884</v>
      </c>
      <c r="Q4624" t="s">
        <v>732</v>
      </c>
      <c r="R4624" t="str">
        <f t="shared" si="1083"/>
        <v>Average</v>
      </c>
      <c r="S4624" t="str">
        <f t="shared" si="1084"/>
        <v xml:space="preserve"> </v>
      </c>
      <c r="T4624" t="b">
        <f t="shared" si="1085"/>
        <v>0</v>
      </c>
      <c r="U4624" t="b">
        <f t="shared" si="1086"/>
        <v>1</v>
      </c>
      <c r="V4624" t="str">
        <f t="shared" si="1087"/>
        <v>Average Company</v>
      </c>
      <c r="W4624" t="str">
        <f t="shared" si="1088"/>
        <v>Don't Buy</v>
      </c>
      <c r="X4624" t="str">
        <f t="shared" si="1089"/>
        <v>Not Known</v>
      </c>
      <c r="Z4624" t="str">
        <f t="shared" si="1090"/>
        <v>None</v>
      </c>
      <c r="AB4624" t="str">
        <f t="shared" si="1091"/>
        <v>0</v>
      </c>
    </row>
    <row r="4625" spans="1:28" x14ac:dyDescent="0.3">
      <c r="A4625">
        <v>4623</v>
      </c>
      <c r="B4625" t="s">
        <v>8616</v>
      </c>
      <c r="C4625" t="str">
        <f t="shared" si="1078"/>
        <v>Long</v>
      </c>
      <c r="D4625">
        <v>4</v>
      </c>
      <c r="F4625" s="1" t="e">
        <f t="shared" si="1077"/>
        <v>#VALUE!</v>
      </c>
      <c r="G4625" s="1" t="e">
        <f t="shared" si="1079"/>
        <v>#VALUE!</v>
      </c>
      <c r="H4625" t="e">
        <f t="shared" si="1080"/>
        <v>#VALUE!</v>
      </c>
      <c r="I4625" t="s">
        <v>8608</v>
      </c>
      <c r="J4625" t="s">
        <v>8617</v>
      </c>
      <c r="K4625" t="s">
        <v>121</v>
      </c>
      <c r="L4625" t="e">
        <f t="shared" si="1081"/>
        <v>#VALUE!</v>
      </c>
      <c r="N4625" s="2" t="e">
        <f t="shared" si="1082"/>
        <v>#VALUE!</v>
      </c>
      <c r="O4625" t="s">
        <v>147</v>
      </c>
      <c r="Q4625" t="s">
        <v>5228</v>
      </c>
      <c r="R4625" t="str">
        <f t="shared" si="1083"/>
        <v>Average</v>
      </c>
      <c r="S4625" t="str">
        <f t="shared" si="1084"/>
        <v xml:space="preserve"> </v>
      </c>
      <c r="T4625" t="e">
        <f t="shared" si="1085"/>
        <v>#VALUE!</v>
      </c>
      <c r="U4625" t="e">
        <f t="shared" si="1086"/>
        <v>#VALUE!</v>
      </c>
      <c r="V4625" t="e">
        <f t="shared" si="1087"/>
        <v>#VALUE!</v>
      </c>
      <c r="W4625" t="str">
        <f t="shared" si="1088"/>
        <v>Don't Buy</v>
      </c>
      <c r="X4625" t="str">
        <f t="shared" si="1089"/>
        <v>Not Known</v>
      </c>
      <c r="Z4625" t="e">
        <f t="shared" si="1090"/>
        <v>#VALUE!</v>
      </c>
      <c r="AB4625" t="str">
        <f t="shared" si="1091"/>
        <v>0</v>
      </c>
    </row>
    <row r="4626" spans="1:28" x14ac:dyDescent="0.3">
      <c r="A4626">
        <v>4624</v>
      </c>
      <c r="B4626" t="s">
        <v>8622</v>
      </c>
      <c r="C4626" t="str">
        <f t="shared" si="1078"/>
        <v>Long</v>
      </c>
      <c r="D4626">
        <v>3.6</v>
      </c>
      <c r="F4626" s="1">
        <f t="shared" si="1077"/>
        <v>3.6</v>
      </c>
      <c r="G4626" s="1">
        <f t="shared" si="1079"/>
        <v>3.6</v>
      </c>
      <c r="H4626">
        <f t="shared" si="1080"/>
        <v>3.6</v>
      </c>
      <c r="I4626" t="s">
        <v>8608</v>
      </c>
      <c r="J4626" t="s">
        <v>22</v>
      </c>
      <c r="K4626" t="s">
        <v>8623</v>
      </c>
      <c r="L4626" t="str">
        <f t="shared" si="1081"/>
        <v>Established</v>
      </c>
      <c r="N4626" s="2">
        <f t="shared" si="1082"/>
        <v>26</v>
      </c>
      <c r="O4626" t="s">
        <v>126</v>
      </c>
      <c r="P4626" t="s">
        <v>691</v>
      </c>
      <c r="Q4626" t="s">
        <v>218</v>
      </c>
      <c r="R4626" t="str">
        <f t="shared" si="1083"/>
        <v>Average</v>
      </c>
      <c r="S4626" t="str">
        <f t="shared" si="1084"/>
        <v xml:space="preserve"> </v>
      </c>
      <c r="T4626" t="b">
        <f t="shared" si="1085"/>
        <v>0</v>
      </c>
      <c r="U4626" t="b">
        <f t="shared" si="1086"/>
        <v>1</v>
      </c>
      <c r="V4626" t="str">
        <f t="shared" si="1087"/>
        <v>Average Company</v>
      </c>
      <c r="W4626" t="str">
        <f t="shared" si="1088"/>
        <v>Don't Buy</v>
      </c>
      <c r="X4626" t="str">
        <f t="shared" si="1089"/>
        <v>Not Known</v>
      </c>
      <c r="Z4626" t="str">
        <f t="shared" si="1090"/>
        <v>None</v>
      </c>
      <c r="AB4626" t="str">
        <f t="shared" si="1091"/>
        <v>0</v>
      </c>
    </row>
    <row r="4627" spans="1:28" x14ac:dyDescent="0.3">
      <c r="A4627">
        <v>4625</v>
      </c>
      <c r="B4627" t="s">
        <v>8645</v>
      </c>
      <c r="C4627" t="str">
        <f t="shared" si="1078"/>
        <v>Long</v>
      </c>
      <c r="D4627">
        <v>3.8</v>
      </c>
      <c r="F4627" s="1">
        <f t="shared" si="1077"/>
        <v>3.8</v>
      </c>
      <c r="G4627" s="1">
        <f t="shared" si="1079"/>
        <v>3.8</v>
      </c>
      <c r="H4627">
        <f t="shared" si="1080"/>
        <v>3.8</v>
      </c>
      <c r="I4627" t="s">
        <v>8608</v>
      </c>
      <c r="J4627" t="s">
        <v>10</v>
      </c>
      <c r="K4627" t="s">
        <v>8646</v>
      </c>
      <c r="L4627" t="str">
        <f t="shared" si="1081"/>
        <v>Established</v>
      </c>
      <c r="N4627" s="2">
        <f t="shared" si="1082"/>
        <v>31</v>
      </c>
      <c r="O4627" t="s">
        <v>58</v>
      </c>
      <c r="P4627" t="s">
        <v>75</v>
      </c>
      <c r="Q4627" t="s">
        <v>196</v>
      </c>
      <c r="R4627" t="str">
        <f t="shared" si="1083"/>
        <v>Average</v>
      </c>
      <c r="S4627" t="str">
        <f t="shared" si="1084"/>
        <v xml:space="preserve"> </v>
      </c>
      <c r="T4627" t="b">
        <f t="shared" si="1085"/>
        <v>0</v>
      </c>
      <c r="U4627" t="b">
        <f t="shared" si="1086"/>
        <v>1</v>
      </c>
      <c r="V4627" t="str">
        <f t="shared" si="1087"/>
        <v>Average Company</v>
      </c>
      <c r="W4627" t="str">
        <f t="shared" si="1088"/>
        <v>Don't Buy</v>
      </c>
      <c r="X4627" t="str">
        <f t="shared" si="1089"/>
        <v>Not Known</v>
      </c>
      <c r="Z4627" t="str">
        <f t="shared" si="1090"/>
        <v>None</v>
      </c>
      <c r="AB4627" t="str">
        <f t="shared" si="1091"/>
        <v>0</v>
      </c>
    </row>
    <row r="4628" spans="1:28" x14ac:dyDescent="0.3">
      <c r="A4628">
        <v>4626</v>
      </c>
      <c r="B4628" t="s">
        <v>8647</v>
      </c>
      <c r="C4628" t="str">
        <f t="shared" si="1078"/>
        <v>Long</v>
      </c>
      <c r="D4628">
        <v>4.0999999999999996</v>
      </c>
      <c r="F4628" s="1">
        <f t="shared" si="1077"/>
        <v>4.0999999999999996</v>
      </c>
      <c r="G4628" s="1">
        <f t="shared" si="1079"/>
        <v>4.0999999999999996</v>
      </c>
      <c r="H4628">
        <f t="shared" si="1080"/>
        <v>4.0999999999999996</v>
      </c>
      <c r="I4628" t="s">
        <v>8608</v>
      </c>
      <c r="J4628" t="s">
        <v>22</v>
      </c>
      <c r="K4628" t="s">
        <v>8648</v>
      </c>
      <c r="L4628" t="str">
        <f t="shared" si="1081"/>
        <v>Established</v>
      </c>
      <c r="N4628" s="2">
        <f t="shared" si="1082"/>
        <v>24</v>
      </c>
      <c r="O4628" t="s">
        <v>185</v>
      </c>
      <c r="P4628" t="s">
        <v>683</v>
      </c>
      <c r="Q4628" t="s">
        <v>773</v>
      </c>
      <c r="R4628" t="str">
        <f t="shared" si="1083"/>
        <v>Great</v>
      </c>
      <c r="S4628" t="str">
        <f t="shared" si="1084"/>
        <v>Great</v>
      </c>
      <c r="T4628" t="b">
        <f t="shared" si="1085"/>
        <v>1</v>
      </c>
      <c r="U4628" t="b">
        <f t="shared" si="1086"/>
        <v>1</v>
      </c>
      <c r="V4628" t="str">
        <f t="shared" si="1087"/>
        <v>Top Company</v>
      </c>
      <c r="W4628" t="str">
        <f t="shared" si="1088"/>
        <v>Don't Buy</v>
      </c>
      <c r="X4628" t="str">
        <f t="shared" si="1089"/>
        <v>Not Known</v>
      </c>
      <c r="Z4628" t="str">
        <f t="shared" si="1090"/>
        <v>None</v>
      </c>
      <c r="AB4628" t="str">
        <f t="shared" si="1091"/>
        <v>0</v>
      </c>
    </row>
    <row r="4629" spans="1:28" x14ac:dyDescent="0.3">
      <c r="A4629">
        <v>4627</v>
      </c>
      <c r="B4629" t="s">
        <v>8649</v>
      </c>
      <c r="C4629" t="str">
        <f t="shared" si="1078"/>
        <v>Short</v>
      </c>
      <c r="D4629">
        <v>4.0999999999999996</v>
      </c>
      <c r="F4629" s="1">
        <f t="shared" ref="F4629:F4692" si="1092">IF(N4629&lt;10,IF(D4629+0.5&gt;5,5,D4629+0.5),D4629)</f>
        <v>4.0999999999999996</v>
      </c>
      <c r="G4629" s="1">
        <f t="shared" si="1079"/>
        <v>4.0999999999999996</v>
      </c>
      <c r="H4629">
        <f t="shared" si="1080"/>
        <v>4.0999999999999996</v>
      </c>
      <c r="I4629" t="s">
        <v>8608</v>
      </c>
      <c r="J4629" t="s">
        <v>22</v>
      </c>
      <c r="K4629" t="s">
        <v>8650</v>
      </c>
      <c r="L4629" t="str">
        <f t="shared" si="1081"/>
        <v>Established</v>
      </c>
      <c r="N4629" s="2">
        <f t="shared" si="1082"/>
        <v>11</v>
      </c>
      <c r="O4629" t="s">
        <v>661</v>
      </c>
      <c r="P4629" t="s">
        <v>691</v>
      </c>
      <c r="Q4629" t="s">
        <v>732</v>
      </c>
      <c r="R4629" t="str">
        <f t="shared" si="1083"/>
        <v>Great</v>
      </c>
      <c r="S4629" t="str">
        <f t="shared" si="1084"/>
        <v>Great</v>
      </c>
      <c r="T4629" t="b">
        <f t="shared" si="1085"/>
        <v>1</v>
      </c>
      <c r="U4629" t="b">
        <f t="shared" si="1086"/>
        <v>1</v>
      </c>
      <c r="V4629" t="str">
        <f t="shared" si="1087"/>
        <v>Average Company</v>
      </c>
      <c r="W4629" t="str">
        <f t="shared" si="1088"/>
        <v>Don't Buy</v>
      </c>
      <c r="X4629" t="str">
        <f t="shared" si="1089"/>
        <v>Not Known</v>
      </c>
      <c r="Z4629" t="str">
        <f t="shared" si="1090"/>
        <v>None</v>
      </c>
      <c r="AB4629" t="str">
        <f t="shared" si="1091"/>
        <v>0</v>
      </c>
    </row>
    <row r="4630" spans="1:28" x14ac:dyDescent="0.3">
      <c r="A4630">
        <v>4628</v>
      </c>
      <c r="B4630" t="s">
        <v>8637</v>
      </c>
      <c r="C4630" t="str">
        <f t="shared" si="1078"/>
        <v>Long</v>
      </c>
      <c r="D4630">
        <v>4</v>
      </c>
      <c r="F4630" s="1">
        <f t="shared" si="1092"/>
        <v>4</v>
      </c>
      <c r="G4630" s="1">
        <f t="shared" si="1079"/>
        <v>4</v>
      </c>
      <c r="H4630">
        <f t="shared" si="1080"/>
        <v>4</v>
      </c>
      <c r="I4630" t="s">
        <v>8608</v>
      </c>
      <c r="J4630" t="s">
        <v>22</v>
      </c>
      <c r="K4630" t="s">
        <v>8638</v>
      </c>
      <c r="L4630" t="str">
        <f t="shared" si="1081"/>
        <v>Established</v>
      </c>
      <c r="N4630" s="2">
        <f t="shared" si="1082"/>
        <v>51</v>
      </c>
      <c r="O4630" t="s">
        <v>688</v>
      </c>
      <c r="P4630" t="s">
        <v>1308</v>
      </c>
      <c r="Q4630" t="s">
        <v>424</v>
      </c>
      <c r="R4630" t="str">
        <f t="shared" si="1083"/>
        <v>Average</v>
      </c>
      <c r="S4630" t="str">
        <f t="shared" si="1084"/>
        <v xml:space="preserve"> </v>
      </c>
      <c r="T4630" t="b">
        <f t="shared" si="1085"/>
        <v>0</v>
      </c>
      <c r="U4630" t="b">
        <f t="shared" si="1086"/>
        <v>1</v>
      </c>
      <c r="V4630" t="str">
        <f t="shared" si="1087"/>
        <v>Average Company</v>
      </c>
      <c r="W4630" t="str">
        <f t="shared" si="1088"/>
        <v>Don't Buy</v>
      </c>
      <c r="X4630" t="str">
        <f t="shared" si="1089"/>
        <v>Not Known</v>
      </c>
      <c r="Z4630" t="str">
        <f t="shared" si="1090"/>
        <v>None</v>
      </c>
      <c r="AB4630" t="str">
        <f t="shared" si="1091"/>
        <v>0</v>
      </c>
    </row>
    <row r="4631" spans="1:28" x14ac:dyDescent="0.3">
      <c r="A4631">
        <v>4629</v>
      </c>
      <c r="B4631" t="s">
        <v>8634</v>
      </c>
      <c r="C4631" t="str">
        <f t="shared" si="1078"/>
        <v>Long</v>
      </c>
      <c r="D4631">
        <v>4.0999999999999996</v>
      </c>
      <c r="F4631" s="1">
        <f t="shared" si="1092"/>
        <v>4.0999999999999996</v>
      </c>
      <c r="G4631" s="1">
        <f t="shared" si="1079"/>
        <v>4.0999999999999996</v>
      </c>
      <c r="H4631">
        <f t="shared" si="1080"/>
        <v>4.0999999999999996</v>
      </c>
      <c r="I4631" t="s">
        <v>8608</v>
      </c>
      <c r="J4631" t="s">
        <v>10</v>
      </c>
      <c r="K4631" t="s">
        <v>1813</v>
      </c>
      <c r="L4631" t="str">
        <f t="shared" si="1081"/>
        <v>Established</v>
      </c>
      <c r="N4631" s="2">
        <f t="shared" si="1082"/>
        <v>34</v>
      </c>
      <c r="O4631" t="s">
        <v>213</v>
      </c>
      <c r="P4631" t="s">
        <v>2818</v>
      </c>
      <c r="Q4631" t="s">
        <v>362</v>
      </c>
      <c r="R4631" t="str">
        <f t="shared" si="1083"/>
        <v>Great</v>
      </c>
      <c r="S4631" t="str">
        <f t="shared" si="1084"/>
        <v>Great</v>
      </c>
      <c r="T4631" t="b">
        <f t="shared" si="1085"/>
        <v>1</v>
      </c>
      <c r="U4631" t="b">
        <f t="shared" si="1086"/>
        <v>1</v>
      </c>
      <c r="V4631" t="str">
        <f t="shared" si="1087"/>
        <v>Top Company</v>
      </c>
      <c r="W4631" t="str">
        <f t="shared" si="1088"/>
        <v>Don't Buy</v>
      </c>
      <c r="X4631" t="str">
        <f t="shared" si="1089"/>
        <v>Not Known</v>
      </c>
      <c r="Z4631" t="str">
        <f t="shared" si="1090"/>
        <v>None</v>
      </c>
      <c r="AB4631" t="str">
        <f t="shared" si="1091"/>
        <v>0</v>
      </c>
    </row>
    <row r="4632" spans="1:28" x14ac:dyDescent="0.3">
      <c r="A4632">
        <v>4630</v>
      </c>
      <c r="B4632" t="s">
        <v>8651</v>
      </c>
      <c r="C4632" t="str">
        <f t="shared" si="1078"/>
        <v>Long</v>
      </c>
      <c r="D4632">
        <v>3.8</v>
      </c>
      <c r="F4632" s="1">
        <f t="shared" si="1092"/>
        <v>3.8</v>
      </c>
      <c r="G4632" s="1">
        <f t="shared" si="1079"/>
        <v>3.8</v>
      </c>
      <c r="H4632">
        <f t="shared" si="1080"/>
        <v>3.8</v>
      </c>
      <c r="I4632" t="s">
        <v>8608</v>
      </c>
      <c r="J4632" t="s">
        <v>22</v>
      </c>
      <c r="K4632" t="s">
        <v>5529</v>
      </c>
      <c r="L4632" t="str">
        <f t="shared" si="1081"/>
        <v>Established</v>
      </c>
      <c r="N4632" s="2">
        <f t="shared" si="1082"/>
        <v>64</v>
      </c>
      <c r="O4632" t="s">
        <v>511</v>
      </c>
      <c r="P4632" t="s">
        <v>147</v>
      </c>
      <c r="Q4632" t="s">
        <v>218</v>
      </c>
      <c r="R4632" t="str">
        <f t="shared" si="1083"/>
        <v>Average</v>
      </c>
      <c r="S4632" t="str">
        <f t="shared" si="1084"/>
        <v xml:space="preserve"> </v>
      </c>
      <c r="T4632" t="b">
        <f t="shared" si="1085"/>
        <v>0</v>
      </c>
      <c r="U4632" t="b">
        <f t="shared" si="1086"/>
        <v>1</v>
      </c>
      <c r="V4632" t="str">
        <f t="shared" si="1087"/>
        <v>Average Company</v>
      </c>
      <c r="W4632" t="str">
        <f t="shared" si="1088"/>
        <v>Buy</v>
      </c>
      <c r="X4632" t="str">
        <f t="shared" si="1089"/>
        <v>Not Known</v>
      </c>
      <c r="Z4632" t="str">
        <f t="shared" si="1090"/>
        <v>None</v>
      </c>
      <c r="AB4632" t="str">
        <f t="shared" si="1091"/>
        <v>0</v>
      </c>
    </row>
    <row r="4633" spans="1:28" x14ac:dyDescent="0.3">
      <c r="A4633">
        <v>4631</v>
      </c>
      <c r="B4633" t="s">
        <v>8652</v>
      </c>
      <c r="C4633" t="str">
        <f t="shared" si="1078"/>
        <v>Short</v>
      </c>
      <c r="D4633">
        <v>4</v>
      </c>
      <c r="F4633" s="1">
        <f t="shared" si="1092"/>
        <v>4</v>
      </c>
      <c r="G4633" s="1">
        <f t="shared" si="1079"/>
        <v>4</v>
      </c>
      <c r="H4633">
        <f t="shared" si="1080"/>
        <v>4</v>
      </c>
      <c r="I4633" t="s">
        <v>8608</v>
      </c>
      <c r="J4633" t="s">
        <v>22</v>
      </c>
      <c r="K4633" t="s">
        <v>8653</v>
      </c>
      <c r="L4633" t="str">
        <f t="shared" si="1081"/>
        <v>Established</v>
      </c>
      <c r="N4633" s="2">
        <f t="shared" si="1082"/>
        <v>46</v>
      </c>
      <c r="O4633" t="s">
        <v>596</v>
      </c>
      <c r="P4633" t="s">
        <v>1703</v>
      </c>
      <c r="Q4633" t="s">
        <v>80</v>
      </c>
      <c r="R4633" t="str">
        <f t="shared" si="1083"/>
        <v>Average</v>
      </c>
      <c r="S4633" t="str">
        <f t="shared" si="1084"/>
        <v xml:space="preserve"> </v>
      </c>
      <c r="T4633" t="b">
        <f t="shared" si="1085"/>
        <v>0</v>
      </c>
      <c r="U4633" t="b">
        <f t="shared" si="1086"/>
        <v>1</v>
      </c>
      <c r="V4633" t="str">
        <f t="shared" si="1087"/>
        <v>Average Company</v>
      </c>
      <c r="W4633" t="str">
        <f t="shared" si="1088"/>
        <v>Don't Buy</v>
      </c>
      <c r="X4633" t="str">
        <f t="shared" si="1089"/>
        <v>Not Known</v>
      </c>
      <c r="Z4633" t="str">
        <f t="shared" si="1090"/>
        <v>None</v>
      </c>
      <c r="AB4633" t="str">
        <f t="shared" si="1091"/>
        <v>0</v>
      </c>
    </row>
    <row r="4634" spans="1:28" x14ac:dyDescent="0.3">
      <c r="A4634">
        <v>4632</v>
      </c>
      <c r="B4634" t="s">
        <v>8630</v>
      </c>
      <c r="C4634" t="str">
        <f t="shared" si="1078"/>
        <v>Short</v>
      </c>
      <c r="D4634">
        <v>3.6</v>
      </c>
      <c r="F4634" s="1">
        <f t="shared" si="1092"/>
        <v>3.6</v>
      </c>
      <c r="G4634" s="1">
        <f t="shared" si="1079"/>
        <v>3.6</v>
      </c>
      <c r="H4634">
        <f t="shared" si="1080"/>
        <v>3.6</v>
      </c>
      <c r="I4634" t="s">
        <v>8608</v>
      </c>
      <c r="J4634" t="s">
        <v>22</v>
      </c>
      <c r="K4634" t="s">
        <v>648</v>
      </c>
      <c r="L4634" t="str">
        <f t="shared" si="1081"/>
        <v>Established</v>
      </c>
      <c r="N4634" s="2">
        <f t="shared" si="1082"/>
        <v>77</v>
      </c>
      <c r="O4634" t="s">
        <v>35</v>
      </c>
      <c r="P4634" t="s">
        <v>147</v>
      </c>
      <c r="Q4634" t="s">
        <v>424</v>
      </c>
      <c r="R4634" t="str">
        <f t="shared" si="1083"/>
        <v>Average</v>
      </c>
      <c r="S4634" t="str">
        <f t="shared" si="1084"/>
        <v xml:space="preserve"> </v>
      </c>
      <c r="T4634" t="b">
        <f t="shared" si="1085"/>
        <v>0</v>
      </c>
      <c r="U4634" t="b">
        <f t="shared" si="1086"/>
        <v>1</v>
      </c>
      <c r="V4634" t="str">
        <f t="shared" si="1087"/>
        <v>Average Company</v>
      </c>
      <c r="W4634" t="str">
        <f t="shared" si="1088"/>
        <v>Don't Buy</v>
      </c>
      <c r="X4634" t="str">
        <f t="shared" si="1089"/>
        <v>Not Known</v>
      </c>
      <c r="Z4634" t="str">
        <f t="shared" si="1090"/>
        <v>None</v>
      </c>
      <c r="AB4634" t="str">
        <f t="shared" si="1091"/>
        <v>0</v>
      </c>
    </row>
    <row r="4635" spans="1:28" x14ac:dyDescent="0.3">
      <c r="A4635">
        <v>4633</v>
      </c>
      <c r="B4635" t="s">
        <v>8627</v>
      </c>
      <c r="C4635" t="str">
        <f t="shared" si="1078"/>
        <v>Long</v>
      </c>
      <c r="D4635">
        <v>4.3</v>
      </c>
      <c r="F4635" s="1">
        <f t="shared" si="1092"/>
        <v>4.3</v>
      </c>
      <c r="G4635" s="1">
        <f t="shared" si="1079"/>
        <v>4.3</v>
      </c>
      <c r="H4635">
        <f t="shared" si="1080"/>
        <v>4.3</v>
      </c>
      <c r="I4635" t="s">
        <v>8608</v>
      </c>
      <c r="J4635" t="s">
        <v>22</v>
      </c>
      <c r="K4635" t="s">
        <v>1069</v>
      </c>
      <c r="L4635" t="str">
        <f t="shared" si="1081"/>
        <v>Established</v>
      </c>
      <c r="N4635" s="2">
        <f t="shared" si="1082"/>
        <v>28</v>
      </c>
      <c r="O4635" t="s">
        <v>24</v>
      </c>
      <c r="P4635" t="s">
        <v>1308</v>
      </c>
      <c r="Q4635" t="s">
        <v>189</v>
      </c>
      <c r="R4635" t="str">
        <f t="shared" si="1083"/>
        <v>Great</v>
      </c>
      <c r="S4635" t="str">
        <f t="shared" si="1084"/>
        <v>Great</v>
      </c>
      <c r="T4635" t="b">
        <f t="shared" si="1085"/>
        <v>1</v>
      </c>
      <c r="U4635" t="b">
        <f t="shared" si="1086"/>
        <v>1</v>
      </c>
      <c r="V4635" t="str">
        <f t="shared" si="1087"/>
        <v>Top Company</v>
      </c>
      <c r="W4635" t="str">
        <f t="shared" si="1088"/>
        <v>Don't Buy</v>
      </c>
      <c r="X4635" t="str">
        <f t="shared" si="1089"/>
        <v>Not Known</v>
      </c>
      <c r="Z4635" t="str">
        <f t="shared" si="1090"/>
        <v>None</v>
      </c>
      <c r="AB4635" t="str">
        <f t="shared" si="1091"/>
        <v>0</v>
      </c>
    </row>
    <row r="4636" spans="1:28" x14ac:dyDescent="0.3">
      <c r="A4636">
        <v>4634</v>
      </c>
      <c r="B4636" t="s">
        <v>8654</v>
      </c>
      <c r="C4636" t="str">
        <f t="shared" si="1078"/>
        <v>Long</v>
      </c>
      <c r="D4636">
        <v>4.2</v>
      </c>
      <c r="F4636" s="1">
        <f t="shared" si="1092"/>
        <v>4.2</v>
      </c>
      <c r="G4636" s="1">
        <f t="shared" si="1079"/>
        <v>4.2</v>
      </c>
      <c r="H4636">
        <f t="shared" si="1080"/>
        <v>4.2</v>
      </c>
      <c r="I4636" t="s">
        <v>8608</v>
      </c>
      <c r="J4636" t="s">
        <v>22</v>
      </c>
      <c r="K4636" t="s">
        <v>4464</v>
      </c>
      <c r="L4636" t="str">
        <f t="shared" si="1081"/>
        <v>Established</v>
      </c>
      <c r="N4636" s="2">
        <f t="shared" si="1082"/>
        <v>46</v>
      </c>
      <c r="O4636" t="s">
        <v>596</v>
      </c>
      <c r="P4636" t="s">
        <v>147</v>
      </c>
      <c r="Q4636" t="s">
        <v>846</v>
      </c>
      <c r="R4636" t="str">
        <f t="shared" si="1083"/>
        <v>Great</v>
      </c>
      <c r="S4636" t="str">
        <f t="shared" si="1084"/>
        <v>Great</v>
      </c>
      <c r="T4636" t="b">
        <f t="shared" si="1085"/>
        <v>1</v>
      </c>
      <c r="U4636" t="b">
        <f t="shared" si="1086"/>
        <v>1</v>
      </c>
      <c r="V4636" t="str">
        <f t="shared" si="1087"/>
        <v>Top Company</v>
      </c>
      <c r="W4636" t="str">
        <f t="shared" si="1088"/>
        <v>Don't Buy</v>
      </c>
      <c r="X4636" t="str">
        <f t="shared" si="1089"/>
        <v>Not Known</v>
      </c>
      <c r="Z4636" t="str">
        <f t="shared" si="1090"/>
        <v>None</v>
      </c>
      <c r="AB4636" t="str">
        <f t="shared" si="1091"/>
        <v>0</v>
      </c>
    </row>
    <row r="4637" spans="1:28" x14ac:dyDescent="0.3">
      <c r="A4637">
        <v>4635</v>
      </c>
      <c r="B4637" t="s">
        <v>8655</v>
      </c>
      <c r="C4637" t="str">
        <f t="shared" si="1078"/>
        <v>Long</v>
      </c>
      <c r="D4637">
        <v>4.0999999999999996</v>
      </c>
      <c r="F4637" s="1">
        <f t="shared" si="1092"/>
        <v>4.0999999999999996</v>
      </c>
      <c r="G4637" s="1">
        <f t="shared" si="1079"/>
        <v>4.0999999999999996</v>
      </c>
      <c r="H4637">
        <f t="shared" si="1080"/>
        <v>4.0999999999999996</v>
      </c>
      <c r="I4637" t="s">
        <v>8608</v>
      </c>
      <c r="J4637" t="s">
        <v>1491</v>
      </c>
      <c r="K4637" t="s">
        <v>84</v>
      </c>
      <c r="L4637" t="str">
        <f t="shared" si="1081"/>
        <v>Established</v>
      </c>
      <c r="N4637" s="2">
        <f t="shared" si="1082"/>
        <v>11</v>
      </c>
      <c r="O4637" t="s">
        <v>1261</v>
      </c>
      <c r="Q4637" t="s">
        <v>424</v>
      </c>
      <c r="R4637" t="str">
        <f t="shared" si="1083"/>
        <v>Great</v>
      </c>
      <c r="S4637" t="str">
        <f t="shared" si="1084"/>
        <v>Great</v>
      </c>
      <c r="T4637" t="b">
        <f t="shared" si="1085"/>
        <v>1</v>
      </c>
      <c r="U4637" t="b">
        <f t="shared" si="1086"/>
        <v>1</v>
      </c>
      <c r="V4637" t="str">
        <f t="shared" si="1087"/>
        <v>Average Company</v>
      </c>
      <c r="W4637" t="str">
        <f t="shared" si="1088"/>
        <v>Don't Buy</v>
      </c>
      <c r="X4637" t="str">
        <f t="shared" si="1089"/>
        <v>Not Known</v>
      </c>
      <c r="Z4637" t="str">
        <f t="shared" si="1090"/>
        <v>None</v>
      </c>
      <c r="AB4637" t="str">
        <f t="shared" si="1091"/>
        <v>0</v>
      </c>
    </row>
    <row r="4638" spans="1:28" x14ac:dyDescent="0.3">
      <c r="A4638">
        <v>4636</v>
      </c>
      <c r="B4638" t="s">
        <v>8656</v>
      </c>
      <c r="C4638" t="str">
        <f t="shared" si="1078"/>
        <v>Long</v>
      </c>
      <c r="D4638">
        <v>4.3</v>
      </c>
      <c r="F4638" s="1">
        <f t="shared" si="1092"/>
        <v>4.3</v>
      </c>
      <c r="G4638" s="1">
        <f t="shared" si="1079"/>
        <v>4.3</v>
      </c>
      <c r="H4638">
        <f t="shared" si="1080"/>
        <v>4.3</v>
      </c>
      <c r="I4638" t="s">
        <v>8608</v>
      </c>
      <c r="J4638" t="s">
        <v>22</v>
      </c>
      <c r="K4638" t="s">
        <v>2337</v>
      </c>
      <c r="L4638" t="str">
        <f t="shared" si="1081"/>
        <v>Established</v>
      </c>
      <c r="N4638" s="2">
        <f t="shared" si="1082"/>
        <v>44</v>
      </c>
      <c r="O4638" t="s">
        <v>96</v>
      </c>
      <c r="P4638" t="s">
        <v>147</v>
      </c>
      <c r="Q4638" t="s">
        <v>378</v>
      </c>
      <c r="R4638" t="str">
        <f t="shared" si="1083"/>
        <v>Great</v>
      </c>
      <c r="S4638" t="str">
        <f t="shared" si="1084"/>
        <v>Great</v>
      </c>
      <c r="T4638" t="b">
        <f t="shared" si="1085"/>
        <v>1</v>
      </c>
      <c r="U4638" t="b">
        <f t="shared" si="1086"/>
        <v>1</v>
      </c>
      <c r="V4638" t="str">
        <f t="shared" si="1087"/>
        <v>Top Company</v>
      </c>
      <c r="W4638" t="str">
        <f t="shared" si="1088"/>
        <v>Don't Buy</v>
      </c>
      <c r="X4638" t="str">
        <f t="shared" si="1089"/>
        <v>Not Known</v>
      </c>
      <c r="Z4638" t="str">
        <f t="shared" si="1090"/>
        <v>None</v>
      </c>
      <c r="AB4638" t="str">
        <f t="shared" si="1091"/>
        <v>0</v>
      </c>
    </row>
    <row r="4639" spans="1:28" x14ac:dyDescent="0.3">
      <c r="A4639">
        <v>4637</v>
      </c>
      <c r="B4639" t="s">
        <v>8657</v>
      </c>
      <c r="C4639" t="str">
        <f t="shared" si="1078"/>
        <v>Long</v>
      </c>
      <c r="D4639">
        <v>4.2</v>
      </c>
      <c r="F4639" s="1">
        <f t="shared" si="1092"/>
        <v>4.2</v>
      </c>
      <c r="G4639" s="1">
        <f t="shared" si="1079"/>
        <v>4.2</v>
      </c>
      <c r="H4639">
        <f t="shared" si="1080"/>
        <v>4.2</v>
      </c>
      <c r="I4639" t="s">
        <v>8608</v>
      </c>
      <c r="J4639" t="s">
        <v>10</v>
      </c>
      <c r="K4639" t="s">
        <v>8658</v>
      </c>
      <c r="L4639" t="str">
        <f t="shared" si="1081"/>
        <v>Established</v>
      </c>
      <c r="N4639" s="2">
        <f t="shared" si="1082"/>
        <v>39</v>
      </c>
      <c r="O4639" t="s">
        <v>74</v>
      </c>
      <c r="P4639" t="s">
        <v>691</v>
      </c>
      <c r="Q4639" t="s">
        <v>80</v>
      </c>
      <c r="R4639" t="str">
        <f t="shared" si="1083"/>
        <v>Great</v>
      </c>
      <c r="S4639" t="str">
        <f t="shared" si="1084"/>
        <v>Great</v>
      </c>
      <c r="T4639" t="b">
        <f t="shared" si="1085"/>
        <v>1</v>
      </c>
      <c r="U4639" t="b">
        <f t="shared" si="1086"/>
        <v>1</v>
      </c>
      <c r="V4639" t="str">
        <f t="shared" si="1087"/>
        <v>Top Company</v>
      </c>
      <c r="W4639" t="str">
        <f t="shared" si="1088"/>
        <v>Don't Buy</v>
      </c>
      <c r="X4639" t="str">
        <f t="shared" si="1089"/>
        <v>Not Known</v>
      </c>
      <c r="Z4639" t="str">
        <f t="shared" si="1090"/>
        <v>None</v>
      </c>
      <c r="AB4639" t="str">
        <f t="shared" si="1091"/>
        <v>0</v>
      </c>
    </row>
    <row r="4640" spans="1:28" x14ac:dyDescent="0.3">
      <c r="A4640">
        <v>4638</v>
      </c>
      <c r="B4640" t="s">
        <v>8659</v>
      </c>
      <c r="C4640" t="str">
        <f t="shared" si="1078"/>
        <v>Long</v>
      </c>
      <c r="D4640">
        <v>4.8</v>
      </c>
      <c r="F4640" s="1">
        <f t="shared" si="1092"/>
        <v>4.8</v>
      </c>
      <c r="G4640" s="1">
        <f t="shared" si="1079"/>
        <v>4.8</v>
      </c>
      <c r="H4640">
        <f t="shared" si="1080"/>
        <v>4.8</v>
      </c>
      <c r="I4640" t="s">
        <v>8608</v>
      </c>
      <c r="J4640" t="s">
        <v>8660</v>
      </c>
      <c r="K4640" t="s">
        <v>375</v>
      </c>
      <c r="L4640" t="str">
        <f t="shared" si="1081"/>
        <v>Established</v>
      </c>
      <c r="N4640" s="2">
        <f t="shared" si="1082"/>
        <v>20</v>
      </c>
      <c r="O4640" t="s">
        <v>683</v>
      </c>
      <c r="Q4640" t="s">
        <v>773</v>
      </c>
      <c r="R4640" t="str">
        <f t="shared" si="1083"/>
        <v>Great</v>
      </c>
      <c r="S4640" t="str">
        <f t="shared" si="1084"/>
        <v>Great</v>
      </c>
      <c r="T4640" t="b">
        <f t="shared" si="1085"/>
        <v>1</v>
      </c>
      <c r="U4640" t="b">
        <f t="shared" si="1086"/>
        <v>1</v>
      </c>
      <c r="V4640" t="str">
        <f t="shared" si="1087"/>
        <v>Average Company</v>
      </c>
      <c r="W4640" t="str">
        <f t="shared" si="1088"/>
        <v>Don't Buy</v>
      </c>
      <c r="X4640" t="str">
        <f t="shared" si="1089"/>
        <v>Not Known</v>
      </c>
      <c r="Z4640" t="str">
        <f t="shared" si="1090"/>
        <v>None</v>
      </c>
      <c r="AB4640" t="str">
        <f t="shared" si="1091"/>
        <v>0</v>
      </c>
    </row>
    <row r="4641" spans="1:28" x14ac:dyDescent="0.3">
      <c r="A4641">
        <v>4639</v>
      </c>
      <c r="B4641" t="s">
        <v>8661</v>
      </c>
      <c r="C4641" t="str">
        <f t="shared" si="1078"/>
        <v>Long</v>
      </c>
      <c r="D4641">
        <v>3.9</v>
      </c>
      <c r="F4641" s="1">
        <f t="shared" si="1092"/>
        <v>4.4000000000000004</v>
      </c>
      <c r="G4641" s="1">
        <f t="shared" si="1079"/>
        <v>4.4000000000000004</v>
      </c>
      <c r="H4641">
        <f t="shared" si="1080"/>
        <v>4</v>
      </c>
      <c r="I4641" t="s">
        <v>8608</v>
      </c>
      <c r="J4641" t="s">
        <v>10</v>
      </c>
      <c r="K4641" t="s">
        <v>6067</v>
      </c>
      <c r="L4641" t="str">
        <f t="shared" si="1081"/>
        <v>Startup</v>
      </c>
      <c r="N4641" s="2">
        <f t="shared" si="1082"/>
        <v>6</v>
      </c>
      <c r="O4641" t="s">
        <v>217</v>
      </c>
      <c r="P4641" t="s">
        <v>683</v>
      </c>
      <c r="Q4641" t="s">
        <v>254</v>
      </c>
      <c r="R4641" t="str">
        <f t="shared" si="1083"/>
        <v>Average</v>
      </c>
      <c r="S4641" t="str">
        <f t="shared" si="1084"/>
        <v xml:space="preserve"> </v>
      </c>
      <c r="T4641" t="b">
        <f t="shared" si="1085"/>
        <v>0</v>
      </c>
      <c r="U4641" t="b">
        <f t="shared" si="1086"/>
        <v>1</v>
      </c>
      <c r="V4641" t="str">
        <f t="shared" si="1087"/>
        <v>Average Company</v>
      </c>
      <c r="W4641" t="str">
        <f t="shared" si="1088"/>
        <v>Buy</v>
      </c>
      <c r="X4641" t="str">
        <f t="shared" si="1089"/>
        <v>Not Known</v>
      </c>
      <c r="Z4641" t="str">
        <f t="shared" si="1090"/>
        <v>None</v>
      </c>
      <c r="AB4641" t="str">
        <f t="shared" si="1091"/>
        <v>0</v>
      </c>
    </row>
    <row r="4642" spans="1:28" x14ac:dyDescent="0.3">
      <c r="A4642">
        <v>4640</v>
      </c>
      <c r="B4642" t="s">
        <v>8662</v>
      </c>
      <c r="C4642" t="str">
        <f t="shared" si="1078"/>
        <v>Long</v>
      </c>
      <c r="D4642">
        <v>4.4000000000000004</v>
      </c>
      <c r="F4642" s="1">
        <f t="shared" si="1092"/>
        <v>4.4000000000000004</v>
      </c>
      <c r="G4642" s="1">
        <f t="shared" si="1079"/>
        <v>4.4000000000000004</v>
      </c>
      <c r="H4642">
        <f t="shared" si="1080"/>
        <v>4.4000000000000004</v>
      </c>
      <c r="I4642" t="s">
        <v>8608</v>
      </c>
      <c r="J4642" t="s">
        <v>22</v>
      </c>
      <c r="K4642" t="s">
        <v>1618</v>
      </c>
      <c r="L4642" t="str">
        <f t="shared" si="1081"/>
        <v>Established</v>
      </c>
      <c r="N4642" s="2">
        <f t="shared" si="1082"/>
        <v>15</v>
      </c>
      <c r="O4642" t="s">
        <v>84</v>
      </c>
      <c r="P4642" t="s">
        <v>683</v>
      </c>
      <c r="Q4642" t="s">
        <v>378</v>
      </c>
      <c r="R4642" t="str">
        <f t="shared" si="1083"/>
        <v>Great</v>
      </c>
      <c r="S4642" t="str">
        <f t="shared" si="1084"/>
        <v>Great</v>
      </c>
      <c r="T4642" t="b">
        <f t="shared" si="1085"/>
        <v>1</v>
      </c>
      <c r="U4642" t="b">
        <f t="shared" si="1086"/>
        <v>1</v>
      </c>
      <c r="V4642" t="str">
        <f t="shared" si="1087"/>
        <v>Average Company</v>
      </c>
      <c r="W4642" t="str">
        <f t="shared" si="1088"/>
        <v>Don't Buy</v>
      </c>
      <c r="X4642" t="str">
        <f t="shared" si="1089"/>
        <v>Not Known</v>
      </c>
      <c r="Z4642" t="str">
        <f t="shared" si="1090"/>
        <v>None</v>
      </c>
      <c r="AB4642" t="str">
        <f t="shared" si="1091"/>
        <v>0</v>
      </c>
    </row>
    <row r="4643" spans="1:28" x14ac:dyDescent="0.3">
      <c r="A4643">
        <v>4641</v>
      </c>
      <c r="B4643" t="s">
        <v>8663</v>
      </c>
      <c r="C4643" t="str">
        <f t="shared" si="1078"/>
        <v>Long</v>
      </c>
      <c r="D4643">
        <v>3.7</v>
      </c>
      <c r="F4643" s="1">
        <f t="shared" si="1092"/>
        <v>3.7</v>
      </c>
      <c r="G4643" s="1">
        <f t="shared" si="1079"/>
        <v>3.7</v>
      </c>
      <c r="H4643">
        <f t="shared" si="1080"/>
        <v>3.7</v>
      </c>
      <c r="I4643" t="s">
        <v>8608</v>
      </c>
      <c r="J4643" t="s">
        <v>8664</v>
      </c>
      <c r="K4643" t="s">
        <v>604</v>
      </c>
      <c r="L4643" t="str">
        <f t="shared" si="1081"/>
        <v>Established</v>
      </c>
      <c r="N4643" s="2">
        <f t="shared" si="1082"/>
        <v>10</v>
      </c>
      <c r="O4643" t="s">
        <v>75</v>
      </c>
      <c r="Q4643" t="s">
        <v>28</v>
      </c>
      <c r="R4643" t="str">
        <f t="shared" si="1083"/>
        <v>Average</v>
      </c>
      <c r="S4643" t="str">
        <f t="shared" si="1084"/>
        <v xml:space="preserve"> </v>
      </c>
      <c r="T4643" t="b">
        <f t="shared" si="1085"/>
        <v>0</v>
      </c>
      <c r="U4643" t="b">
        <f t="shared" si="1086"/>
        <v>1</v>
      </c>
      <c r="V4643" t="str">
        <f t="shared" si="1087"/>
        <v>Average Company</v>
      </c>
      <c r="W4643" t="str">
        <f t="shared" si="1088"/>
        <v>Don't Buy</v>
      </c>
      <c r="X4643" t="str">
        <f t="shared" si="1089"/>
        <v>Not Known</v>
      </c>
      <c r="Z4643" t="str">
        <f t="shared" si="1090"/>
        <v>None</v>
      </c>
      <c r="AB4643" t="str">
        <f t="shared" si="1091"/>
        <v>500K</v>
      </c>
    </row>
    <row r="4644" spans="1:28" x14ac:dyDescent="0.3">
      <c r="A4644">
        <v>4642</v>
      </c>
      <c r="B4644" t="s">
        <v>8665</v>
      </c>
      <c r="C4644" t="str">
        <f t="shared" si="1078"/>
        <v>Long</v>
      </c>
      <c r="D4644">
        <v>3.8</v>
      </c>
      <c r="F4644" s="1">
        <f t="shared" si="1092"/>
        <v>3.8</v>
      </c>
      <c r="G4644" s="1">
        <f t="shared" si="1079"/>
        <v>3.8</v>
      </c>
      <c r="H4644">
        <f t="shared" si="1080"/>
        <v>3.8</v>
      </c>
      <c r="I4644" t="s">
        <v>8608</v>
      </c>
      <c r="J4644" t="s">
        <v>22</v>
      </c>
      <c r="K4644" t="s">
        <v>8666</v>
      </c>
      <c r="L4644" t="str">
        <f t="shared" si="1081"/>
        <v>Established</v>
      </c>
      <c r="N4644" s="2">
        <f t="shared" si="1082"/>
        <v>37</v>
      </c>
      <c r="O4644" t="s">
        <v>538</v>
      </c>
      <c r="P4644" t="s">
        <v>147</v>
      </c>
      <c r="Q4644" t="s">
        <v>254</v>
      </c>
      <c r="R4644" t="str">
        <f t="shared" si="1083"/>
        <v>Average</v>
      </c>
      <c r="S4644" t="str">
        <f t="shared" si="1084"/>
        <v xml:space="preserve"> </v>
      </c>
      <c r="T4644" t="b">
        <f t="shared" si="1085"/>
        <v>0</v>
      </c>
      <c r="U4644" t="b">
        <f t="shared" si="1086"/>
        <v>1</v>
      </c>
      <c r="V4644" t="str">
        <f t="shared" si="1087"/>
        <v>Average Company</v>
      </c>
      <c r="W4644" t="str">
        <f t="shared" si="1088"/>
        <v>Don't Buy</v>
      </c>
      <c r="X4644" t="str">
        <f t="shared" si="1089"/>
        <v>Not Known</v>
      </c>
      <c r="Z4644" t="str">
        <f t="shared" si="1090"/>
        <v>None</v>
      </c>
      <c r="AB4644" t="str">
        <f t="shared" si="1091"/>
        <v>0</v>
      </c>
    </row>
    <row r="4645" spans="1:28" x14ac:dyDescent="0.3">
      <c r="A4645">
        <v>4643</v>
      </c>
      <c r="B4645" t="s">
        <v>8667</v>
      </c>
      <c r="C4645" t="str">
        <f t="shared" si="1078"/>
        <v>Long</v>
      </c>
      <c r="D4645">
        <v>4.5</v>
      </c>
      <c r="F4645" s="1" t="e">
        <f t="shared" si="1092"/>
        <v>#VALUE!</v>
      </c>
      <c r="G4645" s="1" t="e">
        <f t="shared" si="1079"/>
        <v>#VALUE!</v>
      </c>
      <c r="H4645" t="e">
        <f t="shared" si="1080"/>
        <v>#VALUE!</v>
      </c>
      <c r="I4645" t="s">
        <v>8608</v>
      </c>
      <c r="J4645" t="s">
        <v>4651</v>
      </c>
      <c r="K4645" t="s">
        <v>147</v>
      </c>
      <c r="L4645" t="e">
        <f t="shared" si="1081"/>
        <v>#VALUE!</v>
      </c>
      <c r="N4645" s="2" t="e">
        <f t="shared" si="1082"/>
        <v>#VALUE!</v>
      </c>
      <c r="Q4645" t="s">
        <v>362</v>
      </c>
      <c r="R4645" t="str">
        <f t="shared" si="1083"/>
        <v>Great</v>
      </c>
      <c r="S4645" t="str">
        <f t="shared" si="1084"/>
        <v>Great</v>
      </c>
      <c r="T4645" t="e">
        <f t="shared" si="1085"/>
        <v>#VALUE!</v>
      </c>
      <c r="U4645" t="e">
        <f t="shared" si="1086"/>
        <v>#VALUE!</v>
      </c>
      <c r="V4645" t="e">
        <f t="shared" si="1087"/>
        <v>#VALUE!</v>
      </c>
      <c r="W4645" t="str">
        <f t="shared" si="1088"/>
        <v>Don't Buy</v>
      </c>
      <c r="X4645" t="str">
        <f t="shared" si="1089"/>
        <v>Not Known</v>
      </c>
      <c r="Z4645" t="e">
        <f t="shared" si="1090"/>
        <v>#VALUE!</v>
      </c>
      <c r="AB4645" t="str">
        <f t="shared" si="1091"/>
        <v>0</v>
      </c>
    </row>
    <row r="4646" spans="1:28" x14ac:dyDescent="0.3">
      <c r="A4646">
        <v>4644</v>
      </c>
      <c r="B4646" t="s">
        <v>8668</v>
      </c>
      <c r="C4646" t="str">
        <f t="shared" si="1078"/>
        <v>Long</v>
      </c>
      <c r="D4646">
        <v>4.5</v>
      </c>
      <c r="F4646" s="1">
        <f t="shared" si="1092"/>
        <v>4.5</v>
      </c>
      <c r="G4646" s="1">
        <f t="shared" si="1079"/>
        <v>4.5</v>
      </c>
      <c r="H4646">
        <f t="shared" si="1080"/>
        <v>4.5</v>
      </c>
      <c r="I4646" t="s">
        <v>8608</v>
      </c>
      <c r="J4646" t="s">
        <v>22</v>
      </c>
      <c r="K4646" t="s">
        <v>5895</v>
      </c>
      <c r="L4646" t="str">
        <f t="shared" si="1081"/>
        <v>Established</v>
      </c>
      <c r="N4646" s="2">
        <f t="shared" si="1082"/>
        <v>14</v>
      </c>
      <c r="O4646" t="s">
        <v>522</v>
      </c>
      <c r="P4646" t="s">
        <v>1308</v>
      </c>
      <c r="Q4646" t="s">
        <v>19</v>
      </c>
      <c r="R4646" t="str">
        <f t="shared" si="1083"/>
        <v>Great</v>
      </c>
      <c r="S4646" t="str">
        <f t="shared" si="1084"/>
        <v>Great</v>
      </c>
      <c r="T4646" t="b">
        <f t="shared" si="1085"/>
        <v>1</v>
      </c>
      <c r="U4646" t="b">
        <f t="shared" si="1086"/>
        <v>1</v>
      </c>
      <c r="V4646" t="str">
        <f t="shared" si="1087"/>
        <v>Average Company</v>
      </c>
      <c r="W4646" t="str">
        <f t="shared" si="1088"/>
        <v>Don't Buy</v>
      </c>
      <c r="X4646" t="str">
        <f t="shared" si="1089"/>
        <v>Not Known</v>
      </c>
      <c r="Z4646" t="str">
        <f t="shared" si="1090"/>
        <v>None</v>
      </c>
      <c r="AB4646" t="str">
        <f t="shared" si="1091"/>
        <v>1Million</v>
      </c>
    </row>
    <row r="4647" spans="1:28" x14ac:dyDescent="0.3">
      <c r="A4647">
        <v>4645</v>
      </c>
      <c r="B4647" t="s">
        <v>8669</v>
      </c>
      <c r="C4647" t="str">
        <f t="shared" si="1078"/>
        <v>Long</v>
      </c>
      <c r="D4647">
        <v>4.9000000000000004</v>
      </c>
      <c r="F4647" s="1" t="e">
        <f t="shared" si="1092"/>
        <v>#VALUE!</v>
      </c>
      <c r="G4647" s="1" t="e">
        <f t="shared" si="1079"/>
        <v>#VALUE!</v>
      </c>
      <c r="H4647" t="e">
        <f t="shared" si="1080"/>
        <v>#VALUE!</v>
      </c>
      <c r="I4647" t="s">
        <v>8608</v>
      </c>
      <c r="J4647" t="s">
        <v>2458</v>
      </c>
      <c r="K4647" t="s">
        <v>1308</v>
      </c>
      <c r="L4647" t="e">
        <f t="shared" si="1081"/>
        <v>#VALUE!</v>
      </c>
      <c r="N4647" s="2" t="e">
        <f t="shared" si="1082"/>
        <v>#VALUE!</v>
      </c>
      <c r="Q4647" t="s">
        <v>19</v>
      </c>
      <c r="R4647" t="str">
        <f t="shared" si="1083"/>
        <v>Great</v>
      </c>
      <c r="S4647" t="str">
        <f t="shared" si="1084"/>
        <v>Great</v>
      </c>
      <c r="T4647" t="e">
        <f t="shared" si="1085"/>
        <v>#VALUE!</v>
      </c>
      <c r="U4647" t="e">
        <f t="shared" si="1086"/>
        <v>#VALUE!</v>
      </c>
      <c r="V4647" t="e">
        <f t="shared" si="1087"/>
        <v>#VALUE!</v>
      </c>
      <c r="W4647" t="str">
        <f t="shared" si="1088"/>
        <v>Don't Buy</v>
      </c>
      <c r="X4647" t="str">
        <f t="shared" si="1089"/>
        <v>Not Known</v>
      </c>
      <c r="Z4647" t="e">
        <f t="shared" si="1090"/>
        <v>#VALUE!</v>
      </c>
      <c r="AB4647" t="str">
        <f t="shared" si="1091"/>
        <v>1Million</v>
      </c>
    </row>
    <row r="4648" spans="1:28" x14ac:dyDescent="0.3">
      <c r="A4648">
        <v>4646</v>
      </c>
      <c r="B4648" t="s">
        <v>7427</v>
      </c>
      <c r="C4648" t="str">
        <f t="shared" si="1078"/>
        <v>Long</v>
      </c>
      <c r="D4648">
        <v>3.4</v>
      </c>
      <c r="F4648" s="1">
        <f t="shared" si="1092"/>
        <v>3.4</v>
      </c>
      <c r="G4648" s="1">
        <f t="shared" si="1079"/>
        <v>3.4</v>
      </c>
      <c r="H4648">
        <f t="shared" si="1080"/>
        <v>3.4</v>
      </c>
      <c r="I4648" t="s">
        <v>8608</v>
      </c>
      <c r="J4648" t="s">
        <v>22</v>
      </c>
      <c r="K4648" t="s">
        <v>8670</v>
      </c>
      <c r="L4648" t="str">
        <f t="shared" si="1081"/>
        <v>Established</v>
      </c>
      <c r="N4648" s="2">
        <f t="shared" si="1082"/>
        <v>20</v>
      </c>
      <c r="O4648" t="s">
        <v>151</v>
      </c>
      <c r="P4648" t="s">
        <v>683</v>
      </c>
      <c r="Q4648" t="s">
        <v>50</v>
      </c>
      <c r="R4648" t="str">
        <f t="shared" si="1083"/>
        <v>Average</v>
      </c>
      <c r="S4648" t="str">
        <f t="shared" si="1084"/>
        <v xml:space="preserve"> </v>
      </c>
      <c r="T4648" t="b">
        <f t="shared" si="1085"/>
        <v>0</v>
      </c>
      <c r="U4648" t="b">
        <f t="shared" si="1086"/>
        <v>0</v>
      </c>
      <c r="V4648" t="str">
        <f t="shared" si="1087"/>
        <v>Average Company</v>
      </c>
      <c r="W4648" t="str">
        <f t="shared" si="1088"/>
        <v>Don't Buy</v>
      </c>
      <c r="X4648" t="str">
        <f t="shared" si="1089"/>
        <v>Not Known</v>
      </c>
      <c r="Z4648" t="str">
        <f t="shared" si="1090"/>
        <v>None</v>
      </c>
      <c r="AB4648" t="str">
        <f t="shared" si="1091"/>
        <v>0</v>
      </c>
    </row>
    <row r="4649" spans="1:28" x14ac:dyDescent="0.3">
      <c r="A4649">
        <v>4647</v>
      </c>
      <c r="B4649" t="s">
        <v>8671</v>
      </c>
      <c r="C4649" t="str">
        <f t="shared" si="1078"/>
        <v>Short</v>
      </c>
      <c r="D4649">
        <v>4</v>
      </c>
      <c r="F4649" s="1">
        <f t="shared" si="1092"/>
        <v>4</v>
      </c>
      <c r="G4649" s="1">
        <f t="shared" si="1079"/>
        <v>4</v>
      </c>
      <c r="H4649">
        <f t="shared" si="1080"/>
        <v>4</v>
      </c>
      <c r="I4649" t="s">
        <v>8672</v>
      </c>
      <c r="J4649" t="s">
        <v>10</v>
      </c>
      <c r="K4649" t="s">
        <v>8673</v>
      </c>
      <c r="L4649" t="str">
        <f t="shared" si="1081"/>
        <v>Established</v>
      </c>
      <c r="N4649" s="2">
        <f t="shared" si="1082"/>
        <v>11</v>
      </c>
      <c r="O4649" t="s">
        <v>69</v>
      </c>
      <c r="P4649" t="s">
        <v>49</v>
      </c>
      <c r="Q4649" t="s">
        <v>117</v>
      </c>
      <c r="R4649" t="str">
        <f t="shared" si="1083"/>
        <v>Average</v>
      </c>
      <c r="S4649" t="str">
        <f t="shared" si="1084"/>
        <v xml:space="preserve"> </v>
      </c>
      <c r="T4649" t="b">
        <f t="shared" si="1085"/>
        <v>0</v>
      </c>
      <c r="U4649" t="b">
        <f t="shared" si="1086"/>
        <v>1</v>
      </c>
      <c r="V4649" t="str">
        <f t="shared" si="1087"/>
        <v>Average Company</v>
      </c>
      <c r="W4649" t="str">
        <f t="shared" si="1088"/>
        <v>Buy</v>
      </c>
      <c r="X4649" t="str">
        <f t="shared" si="1089"/>
        <v>Not Known</v>
      </c>
      <c r="Z4649" t="str">
        <f t="shared" si="1090"/>
        <v>None</v>
      </c>
      <c r="AB4649" t="str">
        <f t="shared" si="1091"/>
        <v>0</v>
      </c>
    </row>
    <row r="4650" spans="1:28" x14ac:dyDescent="0.3">
      <c r="A4650">
        <v>4648</v>
      </c>
      <c r="B4650" t="s">
        <v>8674</v>
      </c>
      <c r="C4650" t="str">
        <f t="shared" si="1078"/>
        <v>Long</v>
      </c>
      <c r="D4650">
        <v>4</v>
      </c>
      <c r="F4650" s="1">
        <f t="shared" si="1092"/>
        <v>4.5</v>
      </c>
      <c r="G4650" s="1">
        <f t="shared" si="1079"/>
        <v>4.5</v>
      </c>
      <c r="H4650">
        <f t="shared" si="1080"/>
        <v>4.0999999999999996</v>
      </c>
      <c r="I4650" t="s">
        <v>5875</v>
      </c>
      <c r="J4650" t="s">
        <v>22</v>
      </c>
      <c r="K4650" t="s">
        <v>4588</v>
      </c>
      <c r="L4650" t="str">
        <f t="shared" si="1081"/>
        <v>Startup</v>
      </c>
      <c r="N4650" s="2">
        <f t="shared" si="1082"/>
        <v>8</v>
      </c>
      <c r="O4650" t="s">
        <v>583</v>
      </c>
      <c r="P4650" t="s">
        <v>1308</v>
      </c>
      <c r="Q4650" t="s">
        <v>44</v>
      </c>
      <c r="R4650" t="str">
        <f t="shared" si="1083"/>
        <v>Average</v>
      </c>
      <c r="S4650" t="str">
        <f t="shared" si="1084"/>
        <v xml:space="preserve"> </v>
      </c>
      <c r="T4650" t="b">
        <f t="shared" si="1085"/>
        <v>0</v>
      </c>
      <c r="U4650" t="b">
        <f t="shared" si="1086"/>
        <v>1</v>
      </c>
      <c r="V4650" t="str">
        <f t="shared" si="1087"/>
        <v>Average Company</v>
      </c>
      <c r="W4650" t="str">
        <f t="shared" si="1088"/>
        <v>Don't Buy</v>
      </c>
      <c r="X4650" t="str">
        <f t="shared" si="1089"/>
        <v>Not Known</v>
      </c>
      <c r="Z4650" t="str">
        <f t="shared" si="1090"/>
        <v>Silicon Valley Startups</v>
      </c>
      <c r="AB4650" t="str">
        <f t="shared" si="1091"/>
        <v>0</v>
      </c>
    </row>
    <row r="4651" spans="1:28" x14ac:dyDescent="0.3">
      <c r="A4651">
        <v>4649</v>
      </c>
      <c r="B4651" t="s">
        <v>8675</v>
      </c>
      <c r="C4651" t="str">
        <f t="shared" si="1078"/>
        <v>Long</v>
      </c>
      <c r="D4651">
        <v>3.5</v>
      </c>
      <c r="F4651" s="1">
        <f t="shared" si="1092"/>
        <v>3.5</v>
      </c>
      <c r="G4651" s="1">
        <f t="shared" si="1079"/>
        <v>3.5</v>
      </c>
      <c r="H4651">
        <f t="shared" si="1080"/>
        <v>3.5</v>
      </c>
      <c r="I4651" t="s">
        <v>8676</v>
      </c>
      <c r="J4651" t="s">
        <v>22</v>
      </c>
      <c r="K4651" t="s">
        <v>7707</v>
      </c>
      <c r="L4651" t="str">
        <f t="shared" si="1081"/>
        <v>Established</v>
      </c>
      <c r="N4651" s="2">
        <f t="shared" si="1082"/>
        <v>37</v>
      </c>
      <c r="O4651" t="s">
        <v>538</v>
      </c>
      <c r="P4651" t="s">
        <v>1308</v>
      </c>
      <c r="Q4651" t="s">
        <v>732</v>
      </c>
      <c r="R4651" t="str">
        <f t="shared" si="1083"/>
        <v>Average</v>
      </c>
      <c r="S4651" t="str">
        <f t="shared" si="1084"/>
        <v xml:space="preserve"> </v>
      </c>
      <c r="T4651" t="b">
        <f t="shared" si="1085"/>
        <v>0</v>
      </c>
      <c r="U4651" t="b">
        <f t="shared" si="1086"/>
        <v>0</v>
      </c>
      <c r="V4651" t="str">
        <f t="shared" si="1087"/>
        <v>Average Company</v>
      </c>
      <c r="W4651" t="str">
        <f t="shared" si="1088"/>
        <v>Don't Buy</v>
      </c>
      <c r="X4651" t="str">
        <f t="shared" si="1089"/>
        <v>Not Known</v>
      </c>
      <c r="Z4651" t="str">
        <f t="shared" si="1090"/>
        <v>None</v>
      </c>
      <c r="AB4651" t="str">
        <f t="shared" si="1091"/>
        <v>0</v>
      </c>
    </row>
    <row r="4652" spans="1:28" x14ac:dyDescent="0.3">
      <c r="A4652">
        <v>4650</v>
      </c>
      <c r="B4652" t="s">
        <v>8677</v>
      </c>
      <c r="C4652" t="str">
        <f t="shared" si="1078"/>
        <v>Long</v>
      </c>
      <c r="D4652">
        <v>3.4</v>
      </c>
      <c r="F4652" s="1">
        <f t="shared" si="1092"/>
        <v>3.4</v>
      </c>
      <c r="G4652" s="1">
        <f t="shared" si="1079"/>
        <v>3.4</v>
      </c>
      <c r="H4652">
        <f t="shared" si="1080"/>
        <v>3.4</v>
      </c>
      <c r="I4652" t="s">
        <v>8676</v>
      </c>
      <c r="J4652" t="s">
        <v>10</v>
      </c>
      <c r="K4652" t="s">
        <v>1017</v>
      </c>
      <c r="L4652" t="str">
        <f t="shared" si="1081"/>
        <v>Established</v>
      </c>
      <c r="N4652" s="2">
        <f t="shared" si="1082"/>
        <v>37</v>
      </c>
      <c r="O4652" t="s">
        <v>538</v>
      </c>
      <c r="P4652" t="s">
        <v>691</v>
      </c>
      <c r="Q4652" t="s">
        <v>177</v>
      </c>
      <c r="R4652" t="str">
        <f t="shared" si="1083"/>
        <v>Average</v>
      </c>
      <c r="S4652" t="str">
        <f t="shared" si="1084"/>
        <v xml:space="preserve"> </v>
      </c>
      <c r="T4652" t="b">
        <f t="shared" si="1085"/>
        <v>0</v>
      </c>
      <c r="U4652" t="b">
        <f t="shared" si="1086"/>
        <v>0</v>
      </c>
      <c r="V4652" t="str">
        <f t="shared" si="1087"/>
        <v>Average Company</v>
      </c>
      <c r="W4652" t="str">
        <f t="shared" si="1088"/>
        <v>Don't Buy</v>
      </c>
      <c r="X4652" t="str">
        <f t="shared" si="1089"/>
        <v>Not Known</v>
      </c>
      <c r="Z4652" t="str">
        <f t="shared" si="1090"/>
        <v>None</v>
      </c>
      <c r="AB4652" t="str">
        <f t="shared" si="1091"/>
        <v>0</v>
      </c>
    </row>
    <row r="4653" spans="1:28" x14ac:dyDescent="0.3">
      <c r="A4653">
        <v>4651</v>
      </c>
      <c r="B4653" t="s">
        <v>8678</v>
      </c>
      <c r="C4653" t="str">
        <f t="shared" si="1078"/>
        <v>Long</v>
      </c>
      <c r="D4653">
        <v>3.7</v>
      </c>
      <c r="F4653" s="1">
        <f t="shared" si="1092"/>
        <v>3.7</v>
      </c>
      <c r="G4653" s="1">
        <f t="shared" si="1079"/>
        <v>3.7</v>
      </c>
      <c r="H4653">
        <f t="shared" si="1080"/>
        <v>3.7</v>
      </c>
      <c r="I4653" t="s">
        <v>8676</v>
      </c>
      <c r="J4653" t="s">
        <v>22</v>
      </c>
      <c r="K4653" t="s">
        <v>4489</v>
      </c>
      <c r="L4653" t="str">
        <f t="shared" si="1081"/>
        <v>Established</v>
      </c>
      <c r="N4653" s="2">
        <f t="shared" si="1082"/>
        <v>36</v>
      </c>
      <c r="O4653" t="s">
        <v>48</v>
      </c>
      <c r="P4653" t="s">
        <v>683</v>
      </c>
      <c r="Q4653" t="s">
        <v>429</v>
      </c>
      <c r="R4653" t="str">
        <f t="shared" si="1083"/>
        <v>Average</v>
      </c>
      <c r="S4653" t="str">
        <f t="shared" si="1084"/>
        <v xml:space="preserve"> </v>
      </c>
      <c r="T4653" t="b">
        <f t="shared" si="1085"/>
        <v>0</v>
      </c>
      <c r="U4653" t="b">
        <f t="shared" si="1086"/>
        <v>1</v>
      </c>
      <c r="V4653" t="str">
        <f t="shared" si="1087"/>
        <v>Average Company</v>
      </c>
      <c r="W4653" t="str">
        <f t="shared" si="1088"/>
        <v>Don't Buy</v>
      </c>
      <c r="X4653" t="str">
        <f t="shared" si="1089"/>
        <v>Not Known</v>
      </c>
      <c r="Z4653" t="str">
        <f t="shared" si="1090"/>
        <v>None</v>
      </c>
      <c r="AB4653" t="str">
        <f t="shared" si="1091"/>
        <v>0</v>
      </c>
    </row>
    <row r="4654" spans="1:28" x14ac:dyDescent="0.3">
      <c r="A4654">
        <v>4652</v>
      </c>
      <c r="B4654" t="s">
        <v>8679</v>
      </c>
      <c r="C4654" t="str">
        <f t="shared" si="1078"/>
        <v>Long</v>
      </c>
      <c r="D4654">
        <v>3.9</v>
      </c>
      <c r="F4654" s="1">
        <f t="shared" si="1092"/>
        <v>3.9</v>
      </c>
      <c r="G4654" s="1">
        <f t="shared" si="1079"/>
        <v>3.9</v>
      </c>
      <c r="H4654">
        <f t="shared" si="1080"/>
        <v>3.9</v>
      </c>
      <c r="I4654" t="s">
        <v>8676</v>
      </c>
      <c r="J4654" t="s">
        <v>22</v>
      </c>
      <c r="K4654" t="s">
        <v>8680</v>
      </c>
      <c r="L4654" t="str">
        <f t="shared" si="1081"/>
        <v>Established</v>
      </c>
      <c r="N4654" s="2">
        <f t="shared" si="1082"/>
        <v>64</v>
      </c>
      <c r="O4654" t="s">
        <v>511</v>
      </c>
      <c r="P4654" t="s">
        <v>147</v>
      </c>
      <c r="Q4654" t="s">
        <v>362</v>
      </c>
      <c r="R4654" t="str">
        <f t="shared" si="1083"/>
        <v>Average</v>
      </c>
      <c r="S4654" t="str">
        <f t="shared" si="1084"/>
        <v xml:space="preserve"> </v>
      </c>
      <c r="T4654" t="b">
        <f t="shared" si="1085"/>
        <v>0</v>
      </c>
      <c r="U4654" t="b">
        <f t="shared" si="1086"/>
        <v>1</v>
      </c>
      <c r="V4654" t="str">
        <f t="shared" si="1087"/>
        <v>Average Company</v>
      </c>
      <c r="W4654" t="str">
        <f t="shared" si="1088"/>
        <v>Don't Buy</v>
      </c>
      <c r="X4654" t="str">
        <f t="shared" si="1089"/>
        <v>Not Known</v>
      </c>
      <c r="Z4654" t="str">
        <f t="shared" si="1090"/>
        <v>None</v>
      </c>
      <c r="AB4654" t="str">
        <f t="shared" si="1091"/>
        <v>0</v>
      </c>
    </row>
    <row r="4655" spans="1:28" x14ac:dyDescent="0.3">
      <c r="A4655">
        <v>4653</v>
      </c>
      <c r="B4655" t="s">
        <v>8681</v>
      </c>
      <c r="C4655" t="str">
        <f t="shared" si="1078"/>
        <v>Long</v>
      </c>
      <c r="D4655">
        <v>3.9</v>
      </c>
      <c r="F4655" s="1">
        <f t="shared" si="1092"/>
        <v>3.9</v>
      </c>
      <c r="G4655" s="1">
        <f t="shared" si="1079"/>
        <v>3.9</v>
      </c>
      <c r="H4655">
        <f t="shared" si="1080"/>
        <v>3.9</v>
      </c>
      <c r="I4655" t="s">
        <v>8676</v>
      </c>
      <c r="J4655" t="s">
        <v>22</v>
      </c>
      <c r="K4655" t="s">
        <v>3328</v>
      </c>
      <c r="L4655" t="str">
        <f t="shared" si="1081"/>
        <v>Established</v>
      </c>
      <c r="N4655" s="2">
        <f t="shared" si="1082"/>
        <v>47</v>
      </c>
      <c r="O4655" t="s">
        <v>258</v>
      </c>
      <c r="P4655" t="s">
        <v>683</v>
      </c>
      <c r="Q4655" t="s">
        <v>105</v>
      </c>
      <c r="R4655" t="str">
        <f t="shared" si="1083"/>
        <v>Average</v>
      </c>
      <c r="S4655" t="str">
        <f t="shared" si="1084"/>
        <v xml:space="preserve"> </v>
      </c>
      <c r="T4655" t="b">
        <f t="shared" si="1085"/>
        <v>0</v>
      </c>
      <c r="U4655" t="b">
        <f t="shared" si="1086"/>
        <v>1</v>
      </c>
      <c r="V4655" t="str">
        <f t="shared" si="1087"/>
        <v>Average Company</v>
      </c>
      <c r="W4655" t="str">
        <f t="shared" si="1088"/>
        <v>Don't Buy</v>
      </c>
      <c r="X4655" t="str">
        <f t="shared" si="1089"/>
        <v>Not Known</v>
      </c>
      <c r="Z4655" t="str">
        <f t="shared" si="1090"/>
        <v>None</v>
      </c>
      <c r="AB4655" t="str">
        <f t="shared" si="1091"/>
        <v>0</v>
      </c>
    </row>
    <row r="4656" spans="1:28" x14ac:dyDescent="0.3">
      <c r="A4656">
        <v>4654</v>
      </c>
      <c r="B4656" t="s">
        <v>8682</v>
      </c>
      <c r="C4656" t="str">
        <f t="shared" si="1078"/>
        <v>Long</v>
      </c>
      <c r="D4656">
        <v>4.2</v>
      </c>
      <c r="F4656" s="1">
        <f t="shared" si="1092"/>
        <v>4.2</v>
      </c>
      <c r="G4656" s="1">
        <f t="shared" si="1079"/>
        <v>4.2</v>
      </c>
      <c r="H4656">
        <f t="shared" si="1080"/>
        <v>4.2</v>
      </c>
      <c r="I4656" t="s">
        <v>8676</v>
      </c>
      <c r="J4656" t="s">
        <v>10</v>
      </c>
      <c r="K4656" t="s">
        <v>8683</v>
      </c>
      <c r="L4656" t="str">
        <f t="shared" si="1081"/>
        <v>Established</v>
      </c>
      <c r="N4656" s="2">
        <f t="shared" si="1082"/>
        <v>76</v>
      </c>
      <c r="O4656" t="s">
        <v>671</v>
      </c>
      <c r="P4656" t="s">
        <v>1261</v>
      </c>
      <c r="Q4656" t="s">
        <v>85</v>
      </c>
      <c r="R4656" t="str">
        <f t="shared" si="1083"/>
        <v>Great</v>
      </c>
      <c r="S4656" t="str">
        <f t="shared" si="1084"/>
        <v>Great</v>
      </c>
      <c r="T4656" t="b">
        <f t="shared" si="1085"/>
        <v>1</v>
      </c>
      <c r="U4656" t="b">
        <f t="shared" si="1086"/>
        <v>1</v>
      </c>
      <c r="V4656" t="str">
        <f t="shared" si="1087"/>
        <v>Top Company</v>
      </c>
      <c r="W4656" t="str">
        <f t="shared" si="1088"/>
        <v>Don't Buy</v>
      </c>
      <c r="X4656" t="str">
        <f t="shared" si="1089"/>
        <v>Not Known</v>
      </c>
      <c r="Z4656" t="str">
        <f t="shared" si="1090"/>
        <v>None</v>
      </c>
      <c r="AB4656" t="str">
        <f t="shared" si="1091"/>
        <v>800K</v>
      </c>
    </row>
    <row r="4657" spans="1:28" x14ac:dyDescent="0.3">
      <c r="A4657">
        <v>4655</v>
      </c>
      <c r="B4657" t="s">
        <v>8684</v>
      </c>
      <c r="C4657" t="str">
        <f t="shared" si="1078"/>
        <v>Long</v>
      </c>
      <c r="D4657">
        <v>4.3</v>
      </c>
      <c r="F4657" s="1">
        <f t="shared" si="1092"/>
        <v>4.3</v>
      </c>
      <c r="G4657" s="1">
        <f t="shared" si="1079"/>
        <v>4.3</v>
      </c>
      <c r="H4657">
        <f t="shared" si="1080"/>
        <v>4.3</v>
      </c>
      <c r="I4657" t="s">
        <v>8676</v>
      </c>
      <c r="J4657" t="s">
        <v>10</v>
      </c>
      <c r="K4657" t="s">
        <v>7656</v>
      </c>
      <c r="L4657" t="str">
        <f t="shared" si="1081"/>
        <v>Established</v>
      </c>
      <c r="N4657" s="2">
        <f t="shared" si="1082"/>
        <v>67</v>
      </c>
      <c r="O4657" t="s">
        <v>624</v>
      </c>
      <c r="P4657" t="s">
        <v>147</v>
      </c>
      <c r="Q4657" t="s">
        <v>918</v>
      </c>
      <c r="R4657" t="str">
        <f t="shared" si="1083"/>
        <v>Great</v>
      </c>
      <c r="S4657" t="str">
        <f t="shared" si="1084"/>
        <v>Great</v>
      </c>
      <c r="T4657" t="b">
        <f t="shared" si="1085"/>
        <v>1</v>
      </c>
      <c r="U4657" t="b">
        <f t="shared" si="1086"/>
        <v>1</v>
      </c>
      <c r="V4657" t="str">
        <f t="shared" si="1087"/>
        <v>Top Company</v>
      </c>
      <c r="W4657" t="str">
        <f t="shared" si="1088"/>
        <v>Don't Buy</v>
      </c>
      <c r="X4657" t="str">
        <f t="shared" si="1089"/>
        <v>Not Known</v>
      </c>
      <c r="Z4657" t="str">
        <f t="shared" si="1090"/>
        <v>None</v>
      </c>
      <c r="AB4657" t="str">
        <f t="shared" si="1091"/>
        <v>0</v>
      </c>
    </row>
    <row r="4658" spans="1:28" x14ac:dyDescent="0.3">
      <c r="A4658">
        <v>4656</v>
      </c>
      <c r="B4658" t="s">
        <v>8685</v>
      </c>
      <c r="C4658" t="str">
        <f t="shared" si="1078"/>
        <v>Long</v>
      </c>
      <c r="D4658">
        <v>3.8</v>
      </c>
      <c r="F4658" s="1">
        <f t="shared" si="1092"/>
        <v>3.8</v>
      </c>
      <c r="G4658" s="1">
        <f t="shared" si="1079"/>
        <v>3.8</v>
      </c>
      <c r="H4658">
        <f t="shared" si="1080"/>
        <v>3.8</v>
      </c>
      <c r="I4658" t="s">
        <v>8676</v>
      </c>
      <c r="J4658" t="s">
        <v>22</v>
      </c>
      <c r="K4658" t="s">
        <v>8686</v>
      </c>
      <c r="L4658" t="str">
        <f t="shared" si="1081"/>
        <v>Established</v>
      </c>
      <c r="N4658" s="2">
        <f t="shared" si="1082"/>
        <v>44</v>
      </c>
      <c r="O4658" t="s">
        <v>96</v>
      </c>
      <c r="P4658" t="s">
        <v>683</v>
      </c>
      <c r="Q4658" t="s">
        <v>846</v>
      </c>
      <c r="R4658" t="str">
        <f t="shared" si="1083"/>
        <v>Average</v>
      </c>
      <c r="S4658" t="str">
        <f t="shared" si="1084"/>
        <v xml:space="preserve"> </v>
      </c>
      <c r="T4658" t="b">
        <f t="shared" si="1085"/>
        <v>0</v>
      </c>
      <c r="U4658" t="b">
        <f t="shared" si="1086"/>
        <v>1</v>
      </c>
      <c r="V4658" t="str">
        <f t="shared" si="1087"/>
        <v>Average Company</v>
      </c>
      <c r="W4658" t="str">
        <f t="shared" si="1088"/>
        <v>Don't Buy</v>
      </c>
      <c r="X4658" t="str">
        <f t="shared" si="1089"/>
        <v>Not Known</v>
      </c>
      <c r="Z4658" t="str">
        <f t="shared" si="1090"/>
        <v>None</v>
      </c>
      <c r="AB4658" t="str">
        <f t="shared" si="1091"/>
        <v>0</v>
      </c>
    </row>
    <row r="4659" spans="1:28" x14ac:dyDescent="0.3">
      <c r="A4659">
        <v>4657</v>
      </c>
      <c r="B4659" t="s">
        <v>8687</v>
      </c>
      <c r="C4659" t="str">
        <f t="shared" si="1078"/>
        <v>Long</v>
      </c>
      <c r="D4659">
        <v>3.9</v>
      </c>
      <c r="F4659" s="1" t="e">
        <f t="shared" si="1092"/>
        <v>#VALUE!</v>
      </c>
      <c r="G4659" s="1" t="e">
        <f t="shared" si="1079"/>
        <v>#VALUE!</v>
      </c>
      <c r="H4659" t="e">
        <f t="shared" si="1080"/>
        <v>#VALUE!</v>
      </c>
      <c r="I4659" t="s">
        <v>8676</v>
      </c>
      <c r="J4659" t="s">
        <v>8688</v>
      </c>
      <c r="K4659" t="s">
        <v>151</v>
      </c>
      <c r="L4659" t="e">
        <f t="shared" si="1081"/>
        <v>#VALUE!</v>
      </c>
      <c r="N4659" s="2" t="e">
        <f t="shared" si="1082"/>
        <v>#VALUE!</v>
      </c>
      <c r="O4659" t="s">
        <v>147</v>
      </c>
      <c r="Q4659" t="s">
        <v>50</v>
      </c>
      <c r="R4659" t="str">
        <f t="shared" si="1083"/>
        <v>Average</v>
      </c>
      <c r="S4659" t="str">
        <f t="shared" si="1084"/>
        <v xml:space="preserve"> </v>
      </c>
      <c r="T4659" t="e">
        <f t="shared" si="1085"/>
        <v>#VALUE!</v>
      </c>
      <c r="U4659" t="e">
        <f t="shared" si="1086"/>
        <v>#VALUE!</v>
      </c>
      <c r="V4659" t="e">
        <f t="shared" si="1087"/>
        <v>#VALUE!</v>
      </c>
      <c r="W4659" t="str">
        <f t="shared" si="1088"/>
        <v>Don't Buy</v>
      </c>
      <c r="X4659" t="str">
        <f t="shared" si="1089"/>
        <v>Not Known</v>
      </c>
      <c r="Z4659" t="e">
        <f t="shared" si="1090"/>
        <v>#VALUE!</v>
      </c>
      <c r="AB4659" t="str">
        <f t="shared" si="1091"/>
        <v>0</v>
      </c>
    </row>
    <row r="4660" spans="1:28" x14ac:dyDescent="0.3">
      <c r="A4660">
        <v>4658</v>
      </c>
      <c r="B4660" t="s">
        <v>8689</v>
      </c>
      <c r="C4660" t="str">
        <f t="shared" si="1078"/>
        <v>Long</v>
      </c>
      <c r="D4660">
        <v>3.4</v>
      </c>
      <c r="F4660" s="1">
        <f t="shared" si="1092"/>
        <v>3.4</v>
      </c>
      <c r="G4660" s="1">
        <f t="shared" si="1079"/>
        <v>3.4</v>
      </c>
      <c r="H4660">
        <f t="shared" si="1080"/>
        <v>3.4</v>
      </c>
      <c r="I4660" t="s">
        <v>8676</v>
      </c>
      <c r="J4660" t="s">
        <v>10</v>
      </c>
      <c r="K4660" t="s">
        <v>3192</v>
      </c>
      <c r="L4660" t="str">
        <f t="shared" si="1081"/>
        <v>Established</v>
      </c>
      <c r="N4660" s="2">
        <f t="shared" si="1082"/>
        <v>26</v>
      </c>
      <c r="O4660" t="s">
        <v>126</v>
      </c>
      <c r="P4660" t="s">
        <v>1308</v>
      </c>
      <c r="Q4660" t="s">
        <v>362</v>
      </c>
      <c r="R4660" t="str">
        <f t="shared" si="1083"/>
        <v>Average</v>
      </c>
      <c r="S4660" t="str">
        <f t="shared" si="1084"/>
        <v xml:space="preserve"> </v>
      </c>
      <c r="T4660" t="b">
        <f t="shared" si="1085"/>
        <v>0</v>
      </c>
      <c r="U4660" t="b">
        <f t="shared" si="1086"/>
        <v>0</v>
      </c>
      <c r="V4660" t="str">
        <f t="shared" si="1087"/>
        <v>Average Company</v>
      </c>
      <c r="W4660" t="str">
        <f t="shared" si="1088"/>
        <v>Don't Buy</v>
      </c>
      <c r="X4660" t="str">
        <f t="shared" si="1089"/>
        <v>Not Known</v>
      </c>
      <c r="Z4660" t="str">
        <f t="shared" si="1090"/>
        <v>None</v>
      </c>
      <c r="AB4660" t="str">
        <f t="shared" si="1091"/>
        <v>0</v>
      </c>
    </row>
    <row r="4661" spans="1:28" x14ac:dyDescent="0.3">
      <c r="A4661">
        <v>4659</v>
      </c>
      <c r="B4661" t="s">
        <v>8690</v>
      </c>
      <c r="C4661" t="str">
        <f t="shared" si="1078"/>
        <v>Long</v>
      </c>
      <c r="D4661">
        <v>3.9</v>
      </c>
      <c r="F4661" s="1">
        <f t="shared" si="1092"/>
        <v>3.9</v>
      </c>
      <c r="G4661" s="1">
        <f t="shared" si="1079"/>
        <v>3.9</v>
      </c>
      <c r="H4661">
        <f t="shared" si="1080"/>
        <v>3.9</v>
      </c>
      <c r="I4661" t="s">
        <v>8676</v>
      </c>
      <c r="J4661" t="s">
        <v>22</v>
      </c>
      <c r="K4661" t="s">
        <v>6158</v>
      </c>
      <c r="L4661" t="str">
        <f t="shared" si="1081"/>
        <v>Established</v>
      </c>
      <c r="N4661" s="2">
        <f t="shared" si="1082"/>
        <v>38</v>
      </c>
      <c r="O4661" t="s">
        <v>357</v>
      </c>
      <c r="P4661" t="s">
        <v>1308</v>
      </c>
      <c r="Q4661" t="s">
        <v>117</v>
      </c>
      <c r="R4661" t="str">
        <f t="shared" si="1083"/>
        <v>Average</v>
      </c>
      <c r="S4661" t="str">
        <f t="shared" si="1084"/>
        <v xml:space="preserve"> </v>
      </c>
      <c r="T4661" t="b">
        <f t="shared" si="1085"/>
        <v>0</v>
      </c>
      <c r="U4661" t="b">
        <f t="shared" si="1086"/>
        <v>1</v>
      </c>
      <c r="V4661" t="str">
        <f t="shared" si="1087"/>
        <v>Average Company</v>
      </c>
      <c r="W4661" t="str">
        <f t="shared" si="1088"/>
        <v>Don't Buy</v>
      </c>
      <c r="X4661" t="str">
        <f t="shared" si="1089"/>
        <v>Not Known</v>
      </c>
      <c r="Z4661" t="str">
        <f t="shared" si="1090"/>
        <v>None</v>
      </c>
      <c r="AB4661" t="str">
        <f t="shared" si="1091"/>
        <v>0</v>
      </c>
    </row>
    <row r="4662" spans="1:28" x14ac:dyDescent="0.3">
      <c r="A4662">
        <v>4660</v>
      </c>
      <c r="B4662" t="s">
        <v>8691</v>
      </c>
      <c r="C4662" t="str">
        <f t="shared" si="1078"/>
        <v>Long</v>
      </c>
      <c r="D4662">
        <v>4.4000000000000004</v>
      </c>
      <c r="F4662" s="1">
        <f t="shared" si="1092"/>
        <v>4.4000000000000004</v>
      </c>
      <c r="G4662" s="1">
        <f t="shared" si="1079"/>
        <v>4.4000000000000004</v>
      </c>
      <c r="H4662">
        <f t="shared" si="1080"/>
        <v>4.4000000000000004</v>
      </c>
      <c r="I4662" t="s">
        <v>8676</v>
      </c>
      <c r="J4662" t="s">
        <v>10</v>
      </c>
      <c r="K4662" t="s">
        <v>5305</v>
      </c>
      <c r="L4662" t="str">
        <f t="shared" si="1081"/>
        <v>Established</v>
      </c>
      <c r="N4662" s="2">
        <f t="shared" si="1082"/>
        <v>47</v>
      </c>
      <c r="O4662" t="s">
        <v>258</v>
      </c>
      <c r="P4662" t="s">
        <v>147</v>
      </c>
      <c r="Q4662" t="s">
        <v>523</v>
      </c>
      <c r="R4662" t="str">
        <f t="shared" si="1083"/>
        <v>Great</v>
      </c>
      <c r="S4662" t="str">
        <f t="shared" si="1084"/>
        <v>Great</v>
      </c>
      <c r="T4662" t="b">
        <f t="shared" si="1085"/>
        <v>1</v>
      </c>
      <c r="U4662" t="b">
        <f t="shared" si="1086"/>
        <v>1</v>
      </c>
      <c r="V4662" t="str">
        <f t="shared" si="1087"/>
        <v>Top Company</v>
      </c>
      <c r="W4662" t="str">
        <f t="shared" si="1088"/>
        <v>Don't Buy</v>
      </c>
      <c r="X4662" t="str">
        <f t="shared" si="1089"/>
        <v>Not Known</v>
      </c>
      <c r="Z4662" t="str">
        <f t="shared" si="1090"/>
        <v>None</v>
      </c>
      <c r="AB4662" t="str">
        <f t="shared" si="1091"/>
        <v>0</v>
      </c>
    </row>
    <row r="4663" spans="1:28" x14ac:dyDescent="0.3">
      <c r="A4663">
        <v>4661</v>
      </c>
      <c r="B4663" t="s">
        <v>8692</v>
      </c>
      <c r="C4663" t="str">
        <f t="shared" si="1078"/>
        <v>Long</v>
      </c>
      <c r="D4663">
        <v>3.6</v>
      </c>
      <c r="F4663" s="1">
        <f t="shared" si="1092"/>
        <v>3.6</v>
      </c>
      <c r="G4663" s="1">
        <f t="shared" si="1079"/>
        <v>3.6</v>
      </c>
      <c r="H4663">
        <f t="shared" si="1080"/>
        <v>3.6</v>
      </c>
      <c r="I4663" t="s">
        <v>8676</v>
      </c>
      <c r="J4663" t="s">
        <v>22</v>
      </c>
      <c r="K4663" t="s">
        <v>5280</v>
      </c>
      <c r="L4663" t="str">
        <f t="shared" si="1081"/>
        <v>Established</v>
      </c>
      <c r="N4663" s="2">
        <f t="shared" si="1082"/>
        <v>70</v>
      </c>
      <c r="O4663" t="s">
        <v>264</v>
      </c>
      <c r="P4663" t="s">
        <v>683</v>
      </c>
      <c r="Q4663" t="s">
        <v>105</v>
      </c>
      <c r="R4663" t="str">
        <f t="shared" si="1083"/>
        <v>Average</v>
      </c>
      <c r="S4663" t="str">
        <f t="shared" si="1084"/>
        <v xml:space="preserve"> </v>
      </c>
      <c r="T4663" t="b">
        <f t="shared" si="1085"/>
        <v>0</v>
      </c>
      <c r="U4663" t="b">
        <f t="shared" si="1086"/>
        <v>1</v>
      </c>
      <c r="V4663" t="str">
        <f t="shared" si="1087"/>
        <v>Average Company</v>
      </c>
      <c r="W4663" t="str">
        <f t="shared" si="1088"/>
        <v>Don't Buy</v>
      </c>
      <c r="X4663" t="str">
        <f t="shared" si="1089"/>
        <v>Not Known</v>
      </c>
      <c r="Z4663" t="str">
        <f t="shared" si="1090"/>
        <v>None</v>
      </c>
      <c r="AB4663" t="str">
        <f t="shared" si="1091"/>
        <v>0</v>
      </c>
    </row>
    <row r="4664" spans="1:28" x14ac:dyDescent="0.3">
      <c r="A4664">
        <v>4662</v>
      </c>
      <c r="B4664" t="s">
        <v>8693</v>
      </c>
      <c r="C4664" t="str">
        <f t="shared" si="1078"/>
        <v>Long</v>
      </c>
      <c r="D4664">
        <v>4</v>
      </c>
      <c r="F4664" s="1" t="e">
        <f t="shared" si="1092"/>
        <v>#VALUE!</v>
      </c>
      <c r="G4664" s="1" t="e">
        <f t="shared" si="1079"/>
        <v>#VALUE!</v>
      </c>
      <c r="H4664" t="e">
        <f t="shared" si="1080"/>
        <v>#VALUE!</v>
      </c>
      <c r="I4664" t="s">
        <v>8676</v>
      </c>
      <c r="J4664" t="s">
        <v>8694</v>
      </c>
      <c r="L4664" t="e">
        <f t="shared" si="1081"/>
        <v>#VALUE!</v>
      </c>
      <c r="N4664" s="2" t="e">
        <f t="shared" si="1082"/>
        <v>#VALUE!</v>
      </c>
      <c r="R4664" t="str">
        <f t="shared" si="1083"/>
        <v>Average</v>
      </c>
      <c r="S4664" t="str">
        <f t="shared" si="1084"/>
        <v xml:space="preserve"> </v>
      </c>
      <c r="T4664" t="e">
        <f t="shared" si="1085"/>
        <v>#VALUE!</v>
      </c>
      <c r="U4664" t="e">
        <f t="shared" si="1086"/>
        <v>#VALUE!</v>
      </c>
      <c r="V4664" t="e">
        <f t="shared" si="1087"/>
        <v>#VALUE!</v>
      </c>
      <c r="W4664" t="str">
        <f t="shared" si="1088"/>
        <v>Don't Buy</v>
      </c>
      <c r="X4664" t="str">
        <f t="shared" si="1089"/>
        <v>Not Known</v>
      </c>
      <c r="Z4664" t="e">
        <f t="shared" si="1090"/>
        <v>#VALUE!</v>
      </c>
      <c r="AB4664" t="str">
        <f t="shared" si="1091"/>
        <v>0</v>
      </c>
    </row>
    <row r="4665" spans="1:28" x14ac:dyDescent="0.3">
      <c r="A4665">
        <v>4663</v>
      </c>
      <c r="B4665" t="s">
        <v>8695</v>
      </c>
      <c r="C4665" t="str">
        <f t="shared" si="1078"/>
        <v>Short</v>
      </c>
      <c r="D4665">
        <v>4.0999999999999996</v>
      </c>
      <c r="F4665" s="1">
        <f t="shared" si="1092"/>
        <v>4.0999999999999996</v>
      </c>
      <c r="G4665" s="1">
        <f t="shared" si="1079"/>
        <v>4.0999999999999996</v>
      </c>
      <c r="H4665">
        <f t="shared" si="1080"/>
        <v>4.0999999999999996</v>
      </c>
      <c r="I4665" t="s">
        <v>8676</v>
      </c>
      <c r="J4665" t="s">
        <v>22</v>
      </c>
      <c r="K4665" t="s">
        <v>5452</v>
      </c>
      <c r="L4665" t="str">
        <f t="shared" si="1081"/>
        <v>Established</v>
      </c>
      <c r="N4665" s="2">
        <f t="shared" si="1082"/>
        <v>19</v>
      </c>
      <c r="O4665" t="s">
        <v>100</v>
      </c>
      <c r="P4665" t="s">
        <v>1261</v>
      </c>
      <c r="Q4665" t="s">
        <v>117</v>
      </c>
      <c r="R4665" t="str">
        <f t="shared" si="1083"/>
        <v>Great</v>
      </c>
      <c r="S4665" t="str">
        <f t="shared" si="1084"/>
        <v>Great</v>
      </c>
      <c r="T4665" t="b">
        <f t="shared" si="1085"/>
        <v>1</v>
      </c>
      <c r="U4665" t="b">
        <f t="shared" si="1086"/>
        <v>1</v>
      </c>
      <c r="V4665" t="str">
        <f t="shared" si="1087"/>
        <v>Average Company</v>
      </c>
      <c r="W4665" t="str">
        <f t="shared" si="1088"/>
        <v>Don't Buy</v>
      </c>
      <c r="X4665" t="str">
        <f t="shared" si="1089"/>
        <v>Not Known</v>
      </c>
      <c r="Z4665" t="str">
        <f t="shared" si="1090"/>
        <v>None</v>
      </c>
      <c r="AB4665" t="str">
        <f t="shared" si="1091"/>
        <v>0</v>
      </c>
    </row>
    <row r="4666" spans="1:28" x14ac:dyDescent="0.3">
      <c r="A4666">
        <v>4664</v>
      </c>
      <c r="B4666" t="s">
        <v>8696</v>
      </c>
      <c r="C4666" t="str">
        <f t="shared" si="1078"/>
        <v>Short</v>
      </c>
      <c r="D4666">
        <v>4.0999999999999996</v>
      </c>
      <c r="F4666" s="1">
        <f t="shared" si="1092"/>
        <v>4.0999999999999996</v>
      </c>
      <c r="G4666" s="1">
        <f t="shared" si="1079"/>
        <v>4.0999999999999996</v>
      </c>
      <c r="H4666">
        <f t="shared" si="1080"/>
        <v>4.0999999999999996</v>
      </c>
      <c r="I4666" t="s">
        <v>8676</v>
      </c>
      <c r="J4666" t="s">
        <v>22</v>
      </c>
      <c r="K4666" t="s">
        <v>8697</v>
      </c>
      <c r="L4666" t="str">
        <f t="shared" si="1081"/>
        <v>Established</v>
      </c>
      <c r="N4666" s="2">
        <f t="shared" si="1082"/>
        <v>85</v>
      </c>
      <c r="O4666" t="s">
        <v>962</v>
      </c>
      <c r="P4666" t="s">
        <v>1308</v>
      </c>
      <c r="Q4666" t="s">
        <v>80</v>
      </c>
      <c r="R4666" t="str">
        <f t="shared" si="1083"/>
        <v>Great</v>
      </c>
      <c r="S4666" t="str">
        <f t="shared" si="1084"/>
        <v>Great</v>
      </c>
      <c r="T4666" t="b">
        <f t="shared" si="1085"/>
        <v>1</v>
      </c>
      <c r="U4666" t="b">
        <f t="shared" si="1086"/>
        <v>1</v>
      </c>
      <c r="V4666" t="str">
        <f t="shared" si="1087"/>
        <v>Top Company</v>
      </c>
      <c r="W4666" t="str">
        <f t="shared" si="1088"/>
        <v>Don't Buy</v>
      </c>
      <c r="X4666" t="str">
        <f t="shared" si="1089"/>
        <v>Not Known</v>
      </c>
      <c r="Z4666" t="str">
        <f t="shared" si="1090"/>
        <v>None</v>
      </c>
      <c r="AB4666" t="str">
        <f t="shared" si="1091"/>
        <v>0</v>
      </c>
    </row>
    <row r="4667" spans="1:28" x14ac:dyDescent="0.3">
      <c r="A4667">
        <v>4665</v>
      </c>
      <c r="B4667" t="s">
        <v>8698</v>
      </c>
      <c r="C4667" t="str">
        <f t="shared" si="1078"/>
        <v>Long</v>
      </c>
      <c r="D4667">
        <v>4.4000000000000004</v>
      </c>
      <c r="F4667" s="1">
        <f t="shared" si="1092"/>
        <v>4.4000000000000004</v>
      </c>
      <c r="G4667" s="1">
        <f t="shared" si="1079"/>
        <v>4.4000000000000004</v>
      </c>
      <c r="H4667">
        <f t="shared" si="1080"/>
        <v>4.4000000000000004</v>
      </c>
      <c r="I4667" t="s">
        <v>8676</v>
      </c>
      <c r="J4667" t="s">
        <v>22</v>
      </c>
      <c r="K4667" t="s">
        <v>8699</v>
      </c>
      <c r="L4667" t="str">
        <f t="shared" si="1081"/>
        <v>Established</v>
      </c>
      <c r="N4667" s="2">
        <f t="shared" si="1082"/>
        <v>13</v>
      </c>
      <c r="O4667" t="s">
        <v>299</v>
      </c>
      <c r="P4667" t="s">
        <v>1308</v>
      </c>
      <c r="Q4667" t="s">
        <v>186</v>
      </c>
      <c r="R4667" t="str">
        <f t="shared" si="1083"/>
        <v>Great</v>
      </c>
      <c r="S4667" t="str">
        <f t="shared" si="1084"/>
        <v>Great</v>
      </c>
      <c r="T4667" t="b">
        <f t="shared" si="1085"/>
        <v>1</v>
      </c>
      <c r="U4667" t="b">
        <f t="shared" si="1086"/>
        <v>1</v>
      </c>
      <c r="V4667" t="str">
        <f t="shared" si="1087"/>
        <v>Average Company</v>
      </c>
      <c r="W4667" t="str">
        <f t="shared" si="1088"/>
        <v>Buy</v>
      </c>
      <c r="X4667" t="str">
        <f t="shared" si="1089"/>
        <v>Not Known</v>
      </c>
      <c r="Z4667" t="str">
        <f t="shared" si="1090"/>
        <v>None</v>
      </c>
      <c r="AB4667" t="str">
        <f t="shared" si="1091"/>
        <v>0</v>
      </c>
    </row>
    <row r="4668" spans="1:28" x14ac:dyDescent="0.3">
      <c r="A4668">
        <v>4666</v>
      </c>
      <c r="B4668" t="s">
        <v>8700</v>
      </c>
      <c r="C4668" t="str">
        <f t="shared" si="1078"/>
        <v>Long</v>
      </c>
      <c r="D4668">
        <v>3.1</v>
      </c>
      <c r="F4668" s="1">
        <f t="shared" si="1092"/>
        <v>3.1</v>
      </c>
      <c r="G4668" s="1">
        <f t="shared" si="1079"/>
        <v>3.1</v>
      </c>
      <c r="H4668">
        <f t="shared" si="1080"/>
        <v>3.1</v>
      </c>
      <c r="I4668" t="s">
        <v>8676</v>
      </c>
      <c r="J4668" t="s">
        <v>22</v>
      </c>
      <c r="K4668" t="s">
        <v>1144</v>
      </c>
      <c r="L4668" t="str">
        <f t="shared" si="1081"/>
        <v>Established</v>
      </c>
      <c r="N4668" s="2">
        <f t="shared" si="1082"/>
        <v>14</v>
      </c>
      <c r="O4668" t="s">
        <v>522</v>
      </c>
      <c r="P4668" t="s">
        <v>2884</v>
      </c>
      <c r="Q4668" t="s">
        <v>773</v>
      </c>
      <c r="R4668" t="str">
        <f t="shared" si="1083"/>
        <v>Average</v>
      </c>
      <c r="S4668" t="str">
        <f t="shared" si="1084"/>
        <v xml:space="preserve"> </v>
      </c>
      <c r="T4668" t="b">
        <f t="shared" si="1085"/>
        <v>0</v>
      </c>
      <c r="U4668" t="b">
        <f t="shared" si="1086"/>
        <v>0</v>
      </c>
      <c r="V4668" t="str">
        <f t="shared" si="1087"/>
        <v>Average Company</v>
      </c>
      <c r="W4668" t="str">
        <f t="shared" si="1088"/>
        <v>Don't Buy</v>
      </c>
      <c r="X4668" t="str">
        <f t="shared" si="1089"/>
        <v>Not Known</v>
      </c>
      <c r="Z4668" t="str">
        <f t="shared" si="1090"/>
        <v>None</v>
      </c>
      <c r="AB4668" t="str">
        <f t="shared" si="1091"/>
        <v>0</v>
      </c>
    </row>
    <row r="4669" spans="1:28" x14ac:dyDescent="0.3">
      <c r="A4669">
        <v>4667</v>
      </c>
      <c r="B4669" t="s">
        <v>8701</v>
      </c>
      <c r="C4669" t="str">
        <f t="shared" si="1078"/>
        <v>Long</v>
      </c>
      <c r="D4669">
        <v>3.9</v>
      </c>
      <c r="F4669" s="1">
        <f t="shared" si="1092"/>
        <v>3.9</v>
      </c>
      <c r="G4669" s="1">
        <f t="shared" si="1079"/>
        <v>3.9</v>
      </c>
      <c r="H4669">
        <f t="shared" si="1080"/>
        <v>3.9</v>
      </c>
      <c r="I4669" t="s">
        <v>8676</v>
      </c>
      <c r="J4669" t="s">
        <v>22</v>
      </c>
      <c r="K4669" t="s">
        <v>3503</v>
      </c>
      <c r="L4669" t="str">
        <f t="shared" si="1081"/>
        <v>Established</v>
      </c>
      <c r="N4669" s="2">
        <f t="shared" si="1082"/>
        <v>36</v>
      </c>
      <c r="O4669" t="s">
        <v>48</v>
      </c>
      <c r="P4669" t="s">
        <v>147</v>
      </c>
      <c r="Q4669" t="s">
        <v>28</v>
      </c>
      <c r="R4669" t="str">
        <f t="shared" si="1083"/>
        <v>Average</v>
      </c>
      <c r="S4669" t="str">
        <f t="shared" si="1084"/>
        <v xml:space="preserve"> </v>
      </c>
      <c r="T4669" t="b">
        <f t="shared" si="1085"/>
        <v>0</v>
      </c>
      <c r="U4669" t="b">
        <f t="shared" si="1086"/>
        <v>1</v>
      </c>
      <c r="V4669" t="str">
        <f t="shared" si="1087"/>
        <v>Average Company</v>
      </c>
      <c r="W4669" t="str">
        <f t="shared" si="1088"/>
        <v>Don't Buy</v>
      </c>
      <c r="X4669" t="str">
        <f t="shared" si="1089"/>
        <v>Not Known</v>
      </c>
      <c r="Z4669" t="str">
        <f t="shared" si="1090"/>
        <v>None</v>
      </c>
      <c r="AB4669" t="str">
        <f t="shared" si="1091"/>
        <v>500K</v>
      </c>
    </row>
    <row r="4670" spans="1:28" x14ac:dyDescent="0.3">
      <c r="A4670">
        <v>4668</v>
      </c>
      <c r="B4670" t="s">
        <v>8702</v>
      </c>
      <c r="C4670" t="str">
        <f t="shared" si="1078"/>
        <v>Short</v>
      </c>
      <c r="D4670">
        <v>3.9</v>
      </c>
      <c r="F4670" s="1">
        <f t="shared" si="1092"/>
        <v>3.9</v>
      </c>
      <c r="G4670" s="1">
        <f t="shared" si="1079"/>
        <v>3.9</v>
      </c>
      <c r="H4670">
        <f t="shared" si="1080"/>
        <v>3.9</v>
      </c>
      <c r="I4670" t="s">
        <v>8676</v>
      </c>
      <c r="J4670" t="s">
        <v>22</v>
      </c>
      <c r="K4670" t="s">
        <v>5191</v>
      </c>
      <c r="L4670" t="str">
        <f t="shared" si="1081"/>
        <v>Established</v>
      </c>
      <c r="N4670" s="2">
        <f t="shared" si="1082"/>
        <v>12</v>
      </c>
      <c r="O4670" t="s">
        <v>267</v>
      </c>
      <c r="P4670" t="s">
        <v>147</v>
      </c>
      <c r="Q4670" t="s">
        <v>843</v>
      </c>
      <c r="R4670" t="str">
        <f t="shared" si="1083"/>
        <v>Average</v>
      </c>
      <c r="S4670" t="str">
        <f t="shared" si="1084"/>
        <v xml:space="preserve"> </v>
      </c>
      <c r="T4670" t="b">
        <f t="shared" si="1085"/>
        <v>0</v>
      </c>
      <c r="U4670" t="b">
        <f t="shared" si="1086"/>
        <v>1</v>
      </c>
      <c r="V4670" t="str">
        <f t="shared" si="1087"/>
        <v>Average Company</v>
      </c>
      <c r="W4670" t="str">
        <f t="shared" si="1088"/>
        <v>Don't Buy</v>
      </c>
      <c r="X4670" t="str">
        <f t="shared" si="1089"/>
        <v>Not Known</v>
      </c>
      <c r="Z4670" t="str">
        <f t="shared" si="1090"/>
        <v>None</v>
      </c>
      <c r="AB4670" t="str">
        <f t="shared" si="1091"/>
        <v>0</v>
      </c>
    </row>
    <row r="4671" spans="1:28" x14ac:dyDescent="0.3">
      <c r="A4671">
        <v>4669</v>
      </c>
      <c r="B4671" t="s">
        <v>8703</v>
      </c>
      <c r="C4671" t="str">
        <f t="shared" si="1078"/>
        <v>Short</v>
      </c>
      <c r="D4671">
        <v>3.3</v>
      </c>
      <c r="F4671" s="1">
        <f t="shared" si="1092"/>
        <v>3.3</v>
      </c>
      <c r="G4671" s="1">
        <f t="shared" si="1079"/>
        <v>3.3</v>
      </c>
      <c r="H4671">
        <f t="shared" si="1080"/>
        <v>3.3</v>
      </c>
      <c r="I4671" t="s">
        <v>8676</v>
      </c>
      <c r="J4671" t="s">
        <v>22</v>
      </c>
      <c r="K4671" t="s">
        <v>2746</v>
      </c>
      <c r="L4671" t="str">
        <f t="shared" si="1081"/>
        <v>Established</v>
      </c>
      <c r="N4671" s="2">
        <f t="shared" si="1082"/>
        <v>10</v>
      </c>
      <c r="O4671" t="s">
        <v>234</v>
      </c>
      <c r="P4671" t="s">
        <v>683</v>
      </c>
      <c r="Q4671" t="s">
        <v>2269</v>
      </c>
      <c r="R4671" t="str">
        <f t="shared" si="1083"/>
        <v>Average</v>
      </c>
      <c r="S4671" t="str">
        <f t="shared" si="1084"/>
        <v xml:space="preserve"> </v>
      </c>
      <c r="T4671" t="b">
        <f t="shared" si="1085"/>
        <v>0</v>
      </c>
      <c r="U4671" t="b">
        <f t="shared" si="1086"/>
        <v>0</v>
      </c>
      <c r="V4671" t="str">
        <f t="shared" si="1087"/>
        <v>Average Company</v>
      </c>
      <c r="W4671" t="str">
        <f t="shared" si="1088"/>
        <v>Don't Buy</v>
      </c>
      <c r="X4671" t="str">
        <f t="shared" si="1089"/>
        <v>Not Known</v>
      </c>
      <c r="Z4671" t="str">
        <f t="shared" si="1090"/>
        <v>None</v>
      </c>
      <c r="AB4671" t="str">
        <f t="shared" si="1091"/>
        <v>0</v>
      </c>
    </row>
    <row r="4672" spans="1:28" x14ac:dyDescent="0.3">
      <c r="A4672">
        <v>4670</v>
      </c>
      <c r="B4672" t="s">
        <v>8704</v>
      </c>
      <c r="C4672" t="str">
        <f t="shared" si="1078"/>
        <v>Long</v>
      </c>
      <c r="D4672">
        <v>4.5</v>
      </c>
      <c r="F4672" s="1">
        <f t="shared" si="1092"/>
        <v>4.5</v>
      </c>
      <c r="G4672" s="1">
        <f t="shared" si="1079"/>
        <v>4.5</v>
      </c>
      <c r="H4672">
        <f t="shared" si="1080"/>
        <v>4.5</v>
      </c>
      <c r="I4672" t="s">
        <v>8676</v>
      </c>
      <c r="J4672" t="s">
        <v>22</v>
      </c>
      <c r="K4672" t="s">
        <v>8705</v>
      </c>
      <c r="L4672" t="str">
        <f t="shared" si="1081"/>
        <v>Established</v>
      </c>
      <c r="N4672" s="2">
        <f t="shared" si="1082"/>
        <v>27</v>
      </c>
      <c r="O4672" t="s">
        <v>109</v>
      </c>
      <c r="P4672" t="s">
        <v>181</v>
      </c>
      <c r="Q4672" t="s">
        <v>284</v>
      </c>
      <c r="R4672" t="str">
        <f t="shared" si="1083"/>
        <v>Great</v>
      </c>
      <c r="S4672" t="str">
        <f t="shared" si="1084"/>
        <v>Great</v>
      </c>
      <c r="T4672" t="b">
        <f t="shared" si="1085"/>
        <v>1</v>
      </c>
      <c r="U4672" t="b">
        <f t="shared" si="1086"/>
        <v>1</v>
      </c>
      <c r="V4672" t="str">
        <f t="shared" si="1087"/>
        <v>Top Company</v>
      </c>
      <c r="W4672" t="str">
        <f t="shared" si="1088"/>
        <v>Don't Buy</v>
      </c>
      <c r="X4672" t="str">
        <f t="shared" si="1089"/>
        <v>Not Known</v>
      </c>
      <c r="Z4672" t="str">
        <f t="shared" si="1090"/>
        <v>None</v>
      </c>
      <c r="AB4672" t="str">
        <f t="shared" si="1091"/>
        <v>0</v>
      </c>
    </row>
    <row r="4673" spans="1:28" x14ac:dyDescent="0.3">
      <c r="A4673">
        <v>4671</v>
      </c>
      <c r="B4673" t="s">
        <v>8706</v>
      </c>
      <c r="C4673" t="str">
        <f t="shared" si="1078"/>
        <v>Long</v>
      </c>
      <c r="D4673">
        <v>4.0999999999999996</v>
      </c>
      <c r="F4673" s="1">
        <f t="shared" si="1092"/>
        <v>4.0999999999999996</v>
      </c>
      <c r="G4673" s="1">
        <f t="shared" si="1079"/>
        <v>4.0999999999999996</v>
      </c>
      <c r="H4673">
        <f t="shared" si="1080"/>
        <v>4.0999999999999996</v>
      </c>
      <c r="I4673" t="s">
        <v>8676</v>
      </c>
      <c r="J4673" t="s">
        <v>22</v>
      </c>
      <c r="K4673" t="s">
        <v>3819</v>
      </c>
      <c r="L4673" t="str">
        <f t="shared" si="1081"/>
        <v>Established</v>
      </c>
      <c r="N4673" s="2">
        <f t="shared" si="1082"/>
        <v>18</v>
      </c>
      <c r="O4673" t="s">
        <v>200</v>
      </c>
      <c r="P4673" t="s">
        <v>1308</v>
      </c>
      <c r="Q4673" t="s">
        <v>605</v>
      </c>
      <c r="R4673" t="str">
        <f t="shared" si="1083"/>
        <v>Great</v>
      </c>
      <c r="S4673" t="str">
        <f t="shared" si="1084"/>
        <v>Great</v>
      </c>
      <c r="T4673" t="b">
        <f t="shared" si="1085"/>
        <v>1</v>
      </c>
      <c r="U4673" t="b">
        <f t="shared" si="1086"/>
        <v>1</v>
      </c>
      <c r="V4673" t="str">
        <f t="shared" si="1087"/>
        <v>Average Company</v>
      </c>
      <c r="W4673" t="str">
        <f t="shared" si="1088"/>
        <v>Don't Buy</v>
      </c>
      <c r="X4673" t="str">
        <f t="shared" si="1089"/>
        <v>Not Known</v>
      </c>
      <c r="Z4673" t="str">
        <f t="shared" si="1090"/>
        <v>None</v>
      </c>
      <c r="AB4673" t="str">
        <f t="shared" si="1091"/>
        <v>0</v>
      </c>
    </row>
    <row r="4674" spans="1:28" x14ac:dyDescent="0.3">
      <c r="A4674">
        <v>4672</v>
      </c>
      <c r="B4674" t="s">
        <v>8707</v>
      </c>
      <c r="C4674" t="str">
        <f t="shared" si="1078"/>
        <v>Long</v>
      </c>
      <c r="D4674">
        <v>4.5</v>
      </c>
      <c r="F4674" s="1">
        <f t="shared" si="1092"/>
        <v>4.5</v>
      </c>
      <c r="G4674" s="1">
        <f t="shared" si="1079"/>
        <v>4.5</v>
      </c>
      <c r="H4674">
        <f t="shared" si="1080"/>
        <v>4.5</v>
      </c>
      <c r="I4674" t="s">
        <v>8676</v>
      </c>
      <c r="J4674" t="s">
        <v>22</v>
      </c>
      <c r="K4674" t="s">
        <v>8708</v>
      </c>
      <c r="L4674" t="str">
        <f t="shared" si="1081"/>
        <v>Established</v>
      </c>
      <c r="N4674" s="2">
        <f t="shared" si="1082"/>
        <v>25</v>
      </c>
      <c r="O4674" t="s">
        <v>54</v>
      </c>
      <c r="P4674" t="s">
        <v>691</v>
      </c>
      <c r="Q4674" t="s">
        <v>362</v>
      </c>
      <c r="R4674" t="str">
        <f t="shared" si="1083"/>
        <v>Great</v>
      </c>
      <c r="S4674" t="str">
        <f t="shared" si="1084"/>
        <v>Great</v>
      </c>
      <c r="T4674" t="b">
        <f t="shared" si="1085"/>
        <v>1</v>
      </c>
      <c r="U4674" t="b">
        <f t="shared" si="1086"/>
        <v>1</v>
      </c>
      <c r="V4674" t="str">
        <f t="shared" si="1087"/>
        <v>Top Company</v>
      </c>
      <c r="W4674" t="str">
        <f t="shared" si="1088"/>
        <v>Don't Buy</v>
      </c>
      <c r="X4674" t="str">
        <f t="shared" si="1089"/>
        <v>Not Known</v>
      </c>
      <c r="Z4674" t="str">
        <f t="shared" si="1090"/>
        <v>None</v>
      </c>
      <c r="AB4674" t="str">
        <f t="shared" si="1091"/>
        <v>0</v>
      </c>
    </row>
    <row r="4675" spans="1:28" x14ac:dyDescent="0.3">
      <c r="A4675">
        <v>4673</v>
      </c>
      <c r="B4675" t="s">
        <v>8709</v>
      </c>
      <c r="C4675" t="str">
        <f t="shared" ref="C4675:C4738" si="1093">IF(LEN(B4675)&gt;=10,"Long","Short")</f>
        <v>Long</v>
      </c>
      <c r="D4675">
        <v>4.3</v>
      </c>
      <c r="F4675" s="1">
        <f t="shared" si="1092"/>
        <v>4.3</v>
      </c>
      <c r="G4675" s="1">
        <f t="shared" ref="G4675:G4738" si="1094">IF(L4675="Startup",D4675+0.5,D4675)</f>
        <v>4.3</v>
      </c>
      <c r="H4675">
        <f t="shared" ref="H4675:H4738" si="1095">IF(L4675="Startup",D4675+0.1,D4675)</f>
        <v>4.3</v>
      </c>
      <c r="I4675" t="s">
        <v>8676</v>
      </c>
      <c r="J4675" t="s">
        <v>22</v>
      </c>
      <c r="K4675" t="s">
        <v>8710</v>
      </c>
      <c r="L4675" t="str">
        <f t="shared" ref="L4675:L4738" si="1096">IF(N4675&lt;10,"Startup","Established")</f>
        <v>Established</v>
      </c>
      <c r="N4675" s="2">
        <f t="shared" ref="N4675:N4738" si="1097">INT(LEFT(O4675,2))</f>
        <v>27</v>
      </c>
      <c r="O4675" t="s">
        <v>109</v>
      </c>
      <c r="P4675" t="s">
        <v>683</v>
      </c>
      <c r="Q4675" t="s">
        <v>846</v>
      </c>
      <c r="R4675" t="str">
        <f t="shared" ref="R4675:R4738" si="1098">IF(D4675&gt;4,"Great","Average")</f>
        <v>Great</v>
      </c>
      <c r="S4675" t="str">
        <f t="shared" ref="S4675:S4738" si="1099">IF(D4675&gt;4,"Great"," ")</f>
        <v>Great</v>
      </c>
      <c r="T4675" t="b">
        <f t="shared" ref="T4675:T4738" si="1100">AND(D4675:D14633&gt;4,N4675:N14633&gt;10)</f>
        <v>1</v>
      </c>
      <c r="U4675" t="b">
        <f t="shared" ref="U4675:U4738" si="1101">OR(D4675&gt;3.5,N4675&lt;10)</f>
        <v>1</v>
      </c>
      <c r="V4675" t="str">
        <f t="shared" ref="V4675:V4738" si="1102">IF(AND(D4675&gt;4,N4675&gt;20),"Top Company","Average Company")</f>
        <v>Top Company</v>
      </c>
      <c r="W4675" t="str">
        <f t="shared" ref="W4675:W4738" si="1103">IF(OR(LEFT(B4675,1)="T",LEFT(B4675,1)="G"),"Buy","Don't Buy")</f>
        <v>Don't Buy</v>
      </c>
      <c r="X4675" t="str">
        <f t="shared" ref="X4675:X4738" si="1104">IF(IF(Q4675="Financial Services",ISNUMBER(SEARCH("Mumbai",K4675))),"Bombay Finance","Not Known")</f>
        <v>Not Known</v>
      </c>
      <c r="Z4675" t="str">
        <f t="shared" ref="Z4675:Z4738" si="1105">IF(AND(OR(ISNUMBER(SEARCH("Bangalore",K4675)),ISNUMBER(SEARCH("Bengaluru",K4675)),ISNUMBER(SEARCH("Chennai",K4675))),N4675&lt;10),"Silicon Valley Startups","None")</f>
        <v>None</v>
      </c>
      <c r="AB4675" t="str">
        <f t="shared" ref="AB4675:AB4738" si="1106">IF(AND(OR(Q4675="IT Services &amp; Consulting",Q4675="Financial Services"),D4675&gt;4),"1Million",IF(AND(OR(Q4675="IT Services &amp; Consulting",Q4675="Financial Services"),D4675&lt;=4),"500K",IF(AND(Q4675="Telecom / ISP",D4675&gt;4),"800K","0")))</f>
        <v>0</v>
      </c>
    </row>
    <row r="4676" spans="1:28" x14ac:dyDescent="0.3">
      <c r="A4676">
        <v>4674</v>
      </c>
      <c r="B4676" t="s">
        <v>8711</v>
      </c>
      <c r="C4676" t="str">
        <f t="shared" si="1093"/>
        <v>Long</v>
      </c>
      <c r="D4676">
        <v>3.8</v>
      </c>
      <c r="F4676" s="1">
        <f t="shared" si="1092"/>
        <v>3.8</v>
      </c>
      <c r="G4676" s="1">
        <f t="shared" si="1094"/>
        <v>3.8</v>
      </c>
      <c r="H4676">
        <f t="shared" si="1095"/>
        <v>3.8</v>
      </c>
      <c r="I4676" t="s">
        <v>8676</v>
      </c>
      <c r="J4676" t="s">
        <v>10</v>
      </c>
      <c r="K4676" t="s">
        <v>5809</v>
      </c>
      <c r="L4676" t="str">
        <f t="shared" si="1096"/>
        <v>Established</v>
      </c>
      <c r="N4676" s="2">
        <f t="shared" si="1097"/>
        <v>29</v>
      </c>
      <c r="O4676" t="s">
        <v>62</v>
      </c>
      <c r="P4676" t="s">
        <v>1308</v>
      </c>
      <c r="Q4676" t="s">
        <v>105</v>
      </c>
      <c r="R4676" t="str">
        <f t="shared" si="1098"/>
        <v>Average</v>
      </c>
      <c r="S4676" t="str">
        <f t="shared" si="1099"/>
        <v xml:space="preserve"> </v>
      </c>
      <c r="T4676" t="b">
        <f t="shared" si="1100"/>
        <v>0</v>
      </c>
      <c r="U4676" t="b">
        <f t="shared" si="1101"/>
        <v>1</v>
      </c>
      <c r="V4676" t="str">
        <f t="shared" si="1102"/>
        <v>Average Company</v>
      </c>
      <c r="W4676" t="str">
        <f t="shared" si="1103"/>
        <v>Don't Buy</v>
      </c>
      <c r="X4676" t="str">
        <f t="shared" si="1104"/>
        <v>Not Known</v>
      </c>
      <c r="Z4676" t="str">
        <f t="shared" si="1105"/>
        <v>None</v>
      </c>
      <c r="AB4676" t="str">
        <f t="shared" si="1106"/>
        <v>0</v>
      </c>
    </row>
    <row r="4677" spans="1:28" x14ac:dyDescent="0.3">
      <c r="A4677">
        <v>4675</v>
      </c>
      <c r="B4677" t="s">
        <v>8712</v>
      </c>
      <c r="C4677" t="str">
        <f t="shared" si="1093"/>
        <v>Long</v>
      </c>
      <c r="D4677">
        <v>3.9</v>
      </c>
      <c r="F4677" s="1">
        <f t="shared" si="1092"/>
        <v>3.9</v>
      </c>
      <c r="G4677" s="1">
        <f t="shared" si="1094"/>
        <v>3.9</v>
      </c>
      <c r="H4677">
        <f t="shared" si="1095"/>
        <v>3.9</v>
      </c>
      <c r="I4677" t="s">
        <v>8676</v>
      </c>
      <c r="J4677" t="s">
        <v>22</v>
      </c>
      <c r="K4677" t="s">
        <v>6029</v>
      </c>
      <c r="L4677" t="str">
        <f t="shared" si="1096"/>
        <v>Established</v>
      </c>
      <c r="N4677" s="2">
        <f t="shared" si="1097"/>
        <v>71</v>
      </c>
      <c r="O4677" t="s">
        <v>957</v>
      </c>
      <c r="P4677" t="s">
        <v>683</v>
      </c>
      <c r="Q4677" t="s">
        <v>105</v>
      </c>
      <c r="R4677" t="str">
        <f t="shared" si="1098"/>
        <v>Average</v>
      </c>
      <c r="S4677" t="str">
        <f t="shared" si="1099"/>
        <v xml:space="preserve"> </v>
      </c>
      <c r="T4677" t="b">
        <f t="shared" si="1100"/>
        <v>0</v>
      </c>
      <c r="U4677" t="b">
        <f t="shared" si="1101"/>
        <v>1</v>
      </c>
      <c r="V4677" t="str">
        <f t="shared" si="1102"/>
        <v>Average Company</v>
      </c>
      <c r="W4677" t="str">
        <f t="shared" si="1103"/>
        <v>Don't Buy</v>
      </c>
      <c r="X4677" t="str">
        <f t="shared" si="1104"/>
        <v>Not Known</v>
      </c>
      <c r="Z4677" t="str">
        <f t="shared" si="1105"/>
        <v>None</v>
      </c>
      <c r="AB4677" t="str">
        <f t="shared" si="1106"/>
        <v>0</v>
      </c>
    </row>
    <row r="4678" spans="1:28" x14ac:dyDescent="0.3">
      <c r="A4678">
        <v>4676</v>
      </c>
      <c r="B4678" t="s">
        <v>8713</v>
      </c>
      <c r="C4678" t="str">
        <f t="shared" si="1093"/>
        <v>Long</v>
      </c>
      <c r="D4678">
        <v>3.8</v>
      </c>
      <c r="F4678" s="1">
        <f t="shared" si="1092"/>
        <v>3.8</v>
      </c>
      <c r="G4678" s="1">
        <f t="shared" si="1094"/>
        <v>3.8</v>
      </c>
      <c r="H4678">
        <f t="shared" si="1095"/>
        <v>3.8</v>
      </c>
      <c r="I4678" t="s">
        <v>8676</v>
      </c>
      <c r="J4678" t="s">
        <v>22</v>
      </c>
      <c r="K4678" t="s">
        <v>823</v>
      </c>
      <c r="L4678" t="str">
        <f t="shared" si="1096"/>
        <v>Established</v>
      </c>
      <c r="N4678" s="2">
        <f t="shared" si="1097"/>
        <v>90</v>
      </c>
      <c r="O4678" t="s">
        <v>586</v>
      </c>
      <c r="P4678" t="s">
        <v>147</v>
      </c>
      <c r="Q4678" t="s">
        <v>28</v>
      </c>
      <c r="R4678" t="str">
        <f t="shared" si="1098"/>
        <v>Average</v>
      </c>
      <c r="S4678" t="str">
        <f t="shared" si="1099"/>
        <v xml:space="preserve"> </v>
      </c>
      <c r="T4678" t="b">
        <f t="shared" si="1100"/>
        <v>0</v>
      </c>
      <c r="U4678" t="b">
        <f t="shared" si="1101"/>
        <v>1</v>
      </c>
      <c r="V4678" t="str">
        <f t="shared" si="1102"/>
        <v>Average Company</v>
      </c>
      <c r="W4678" t="str">
        <f t="shared" si="1103"/>
        <v>Don't Buy</v>
      </c>
      <c r="X4678" t="str">
        <f t="shared" si="1104"/>
        <v>Not Known</v>
      </c>
      <c r="Z4678" t="str">
        <f t="shared" si="1105"/>
        <v>None</v>
      </c>
      <c r="AB4678" t="str">
        <f t="shared" si="1106"/>
        <v>500K</v>
      </c>
    </row>
    <row r="4679" spans="1:28" x14ac:dyDescent="0.3">
      <c r="A4679">
        <v>4677</v>
      </c>
      <c r="B4679" t="s">
        <v>8714</v>
      </c>
      <c r="C4679" t="str">
        <f t="shared" si="1093"/>
        <v>Short</v>
      </c>
      <c r="D4679">
        <v>3.8</v>
      </c>
      <c r="F4679" s="1">
        <f t="shared" si="1092"/>
        <v>3.8</v>
      </c>
      <c r="G4679" s="1">
        <f t="shared" si="1094"/>
        <v>3.8</v>
      </c>
      <c r="H4679">
        <f t="shared" si="1095"/>
        <v>3.8</v>
      </c>
      <c r="I4679" t="s">
        <v>8676</v>
      </c>
      <c r="J4679" t="s">
        <v>22</v>
      </c>
      <c r="K4679" t="s">
        <v>6826</v>
      </c>
      <c r="L4679" t="str">
        <f t="shared" si="1096"/>
        <v>Established</v>
      </c>
      <c r="N4679" s="2">
        <f t="shared" si="1097"/>
        <v>14</v>
      </c>
      <c r="O4679" t="s">
        <v>522</v>
      </c>
      <c r="P4679" t="s">
        <v>147</v>
      </c>
      <c r="Q4679" t="s">
        <v>918</v>
      </c>
      <c r="R4679" t="str">
        <f t="shared" si="1098"/>
        <v>Average</v>
      </c>
      <c r="S4679" t="str">
        <f t="shared" si="1099"/>
        <v xml:space="preserve"> </v>
      </c>
      <c r="T4679" t="b">
        <f t="shared" si="1100"/>
        <v>0</v>
      </c>
      <c r="U4679" t="b">
        <f t="shared" si="1101"/>
        <v>1</v>
      </c>
      <c r="V4679" t="str">
        <f t="shared" si="1102"/>
        <v>Average Company</v>
      </c>
      <c r="W4679" t="str">
        <f t="shared" si="1103"/>
        <v>Don't Buy</v>
      </c>
      <c r="X4679" t="str">
        <f t="shared" si="1104"/>
        <v>Not Known</v>
      </c>
      <c r="Z4679" t="str">
        <f t="shared" si="1105"/>
        <v>None</v>
      </c>
      <c r="AB4679" t="str">
        <f t="shared" si="1106"/>
        <v>0</v>
      </c>
    </row>
    <row r="4680" spans="1:28" x14ac:dyDescent="0.3">
      <c r="A4680">
        <v>4678</v>
      </c>
      <c r="B4680" t="s">
        <v>8715</v>
      </c>
      <c r="C4680" t="str">
        <f t="shared" si="1093"/>
        <v>Short</v>
      </c>
      <c r="D4680">
        <v>4.7</v>
      </c>
      <c r="F4680" s="1">
        <f t="shared" si="1092"/>
        <v>4.7</v>
      </c>
      <c r="G4680" s="1">
        <f t="shared" si="1094"/>
        <v>4.7</v>
      </c>
      <c r="H4680">
        <f t="shared" si="1095"/>
        <v>4.7</v>
      </c>
      <c r="I4680" t="s">
        <v>8676</v>
      </c>
      <c r="J4680" t="s">
        <v>22</v>
      </c>
      <c r="K4680" t="s">
        <v>7656</v>
      </c>
      <c r="L4680" t="str">
        <f t="shared" si="1096"/>
        <v>Established</v>
      </c>
      <c r="N4680" s="2">
        <f t="shared" si="1097"/>
        <v>16</v>
      </c>
      <c r="O4680" t="s">
        <v>121</v>
      </c>
      <c r="P4680" t="s">
        <v>1308</v>
      </c>
      <c r="Q4680" t="s">
        <v>986</v>
      </c>
      <c r="R4680" t="str">
        <f t="shared" si="1098"/>
        <v>Great</v>
      </c>
      <c r="S4680" t="str">
        <f t="shared" si="1099"/>
        <v>Great</v>
      </c>
      <c r="T4680" t="b">
        <f t="shared" si="1100"/>
        <v>1</v>
      </c>
      <c r="U4680" t="b">
        <f t="shared" si="1101"/>
        <v>1</v>
      </c>
      <c r="V4680" t="str">
        <f t="shared" si="1102"/>
        <v>Average Company</v>
      </c>
      <c r="W4680" t="str">
        <f t="shared" si="1103"/>
        <v>Don't Buy</v>
      </c>
      <c r="X4680" t="str">
        <f t="shared" si="1104"/>
        <v>Not Known</v>
      </c>
      <c r="Z4680" t="str">
        <f t="shared" si="1105"/>
        <v>None</v>
      </c>
      <c r="AB4680" t="str">
        <f t="shared" si="1106"/>
        <v>0</v>
      </c>
    </row>
    <row r="4681" spans="1:28" x14ac:dyDescent="0.3">
      <c r="A4681">
        <v>4679</v>
      </c>
      <c r="B4681" t="s">
        <v>8716</v>
      </c>
      <c r="C4681" t="str">
        <f t="shared" si="1093"/>
        <v>Long</v>
      </c>
      <c r="D4681">
        <v>4</v>
      </c>
      <c r="F4681" s="1">
        <f t="shared" si="1092"/>
        <v>4</v>
      </c>
      <c r="G4681" s="1">
        <f t="shared" si="1094"/>
        <v>4</v>
      </c>
      <c r="H4681">
        <f t="shared" si="1095"/>
        <v>4</v>
      </c>
      <c r="I4681" t="s">
        <v>8676</v>
      </c>
      <c r="J4681" t="s">
        <v>22</v>
      </c>
      <c r="K4681" t="s">
        <v>1208</v>
      </c>
      <c r="L4681" t="str">
        <f t="shared" si="1096"/>
        <v>Established</v>
      </c>
      <c r="N4681" s="2">
        <f t="shared" si="1097"/>
        <v>16</v>
      </c>
      <c r="O4681" t="s">
        <v>121</v>
      </c>
      <c r="P4681" t="s">
        <v>683</v>
      </c>
      <c r="Q4681" t="s">
        <v>105</v>
      </c>
      <c r="R4681" t="str">
        <f t="shared" si="1098"/>
        <v>Average</v>
      </c>
      <c r="S4681" t="str">
        <f t="shared" si="1099"/>
        <v xml:space="preserve"> </v>
      </c>
      <c r="T4681" t="b">
        <f t="shared" si="1100"/>
        <v>0</v>
      </c>
      <c r="U4681" t="b">
        <f t="shared" si="1101"/>
        <v>1</v>
      </c>
      <c r="V4681" t="str">
        <f t="shared" si="1102"/>
        <v>Average Company</v>
      </c>
      <c r="W4681" t="str">
        <f t="shared" si="1103"/>
        <v>Don't Buy</v>
      </c>
      <c r="X4681" t="str">
        <f t="shared" si="1104"/>
        <v>Not Known</v>
      </c>
      <c r="Z4681" t="str">
        <f t="shared" si="1105"/>
        <v>None</v>
      </c>
      <c r="AB4681" t="str">
        <f t="shared" si="1106"/>
        <v>0</v>
      </c>
    </row>
    <row r="4682" spans="1:28" x14ac:dyDescent="0.3">
      <c r="A4682">
        <v>4680</v>
      </c>
      <c r="B4682" t="s">
        <v>8717</v>
      </c>
      <c r="C4682" t="str">
        <f t="shared" si="1093"/>
        <v>Long</v>
      </c>
      <c r="D4682">
        <v>4.3</v>
      </c>
      <c r="F4682" s="1">
        <f t="shared" si="1092"/>
        <v>4.3</v>
      </c>
      <c r="G4682" s="1">
        <f t="shared" si="1094"/>
        <v>4.3</v>
      </c>
      <c r="H4682">
        <f t="shared" si="1095"/>
        <v>4.3</v>
      </c>
      <c r="I4682" t="s">
        <v>8676</v>
      </c>
      <c r="J4682" t="s">
        <v>22</v>
      </c>
      <c r="K4682" t="s">
        <v>6801</v>
      </c>
      <c r="L4682" t="str">
        <f t="shared" si="1096"/>
        <v>Established</v>
      </c>
      <c r="N4682" s="2">
        <f t="shared" si="1097"/>
        <v>14</v>
      </c>
      <c r="O4682" t="s">
        <v>522</v>
      </c>
      <c r="P4682" t="s">
        <v>1308</v>
      </c>
      <c r="Q4682" t="s">
        <v>362</v>
      </c>
      <c r="R4682" t="str">
        <f t="shared" si="1098"/>
        <v>Great</v>
      </c>
      <c r="S4682" t="str">
        <f t="shared" si="1099"/>
        <v>Great</v>
      </c>
      <c r="T4682" t="b">
        <f t="shared" si="1100"/>
        <v>1</v>
      </c>
      <c r="U4682" t="b">
        <f t="shared" si="1101"/>
        <v>1</v>
      </c>
      <c r="V4682" t="str">
        <f t="shared" si="1102"/>
        <v>Average Company</v>
      </c>
      <c r="W4682" t="str">
        <f t="shared" si="1103"/>
        <v>Don't Buy</v>
      </c>
      <c r="X4682" t="str">
        <f t="shared" si="1104"/>
        <v>Not Known</v>
      </c>
      <c r="Z4682" t="str">
        <f t="shared" si="1105"/>
        <v>None</v>
      </c>
      <c r="AB4682" t="str">
        <f t="shared" si="1106"/>
        <v>0</v>
      </c>
    </row>
    <row r="4683" spans="1:28" x14ac:dyDescent="0.3">
      <c r="A4683">
        <v>4681</v>
      </c>
      <c r="B4683" t="s">
        <v>8718</v>
      </c>
      <c r="C4683" t="str">
        <f t="shared" si="1093"/>
        <v>Long</v>
      </c>
      <c r="D4683">
        <v>3.7</v>
      </c>
      <c r="F4683" s="1">
        <f t="shared" si="1092"/>
        <v>3.7</v>
      </c>
      <c r="G4683" s="1">
        <f t="shared" si="1094"/>
        <v>3.7</v>
      </c>
      <c r="H4683">
        <f t="shared" si="1095"/>
        <v>3.7</v>
      </c>
      <c r="I4683" t="s">
        <v>8676</v>
      </c>
      <c r="J4683" t="s">
        <v>22</v>
      </c>
      <c r="K4683" t="s">
        <v>8719</v>
      </c>
      <c r="L4683" t="str">
        <f t="shared" si="1096"/>
        <v>Established</v>
      </c>
      <c r="N4683" s="2">
        <f t="shared" si="1097"/>
        <v>16</v>
      </c>
      <c r="O4683" t="s">
        <v>121</v>
      </c>
      <c r="P4683" t="s">
        <v>1308</v>
      </c>
      <c r="Q4683" t="s">
        <v>19</v>
      </c>
      <c r="R4683" t="str">
        <f t="shared" si="1098"/>
        <v>Average</v>
      </c>
      <c r="S4683" t="str">
        <f t="shared" si="1099"/>
        <v xml:space="preserve"> </v>
      </c>
      <c r="T4683" t="b">
        <f t="shared" si="1100"/>
        <v>0</v>
      </c>
      <c r="U4683" t="b">
        <f t="shared" si="1101"/>
        <v>1</v>
      </c>
      <c r="V4683" t="str">
        <f t="shared" si="1102"/>
        <v>Average Company</v>
      </c>
      <c r="W4683" t="str">
        <f t="shared" si="1103"/>
        <v>Don't Buy</v>
      </c>
      <c r="X4683" t="str">
        <f t="shared" si="1104"/>
        <v>Not Known</v>
      </c>
      <c r="Z4683" t="str">
        <f t="shared" si="1105"/>
        <v>None</v>
      </c>
      <c r="AB4683" t="str">
        <f t="shared" si="1106"/>
        <v>500K</v>
      </c>
    </row>
    <row r="4684" spans="1:28" x14ac:dyDescent="0.3">
      <c r="A4684">
        <v>4682</v>
      </c>
      <c r="B4684" t="s">
        <v>8720</v>
      </c>
      <c r="C4684" t="str">
        <f t="shared" si="1093"/>
        <v>Long</v>
      </c>
      <c r="D4684">
        <v>3.6</v>
      </c>
      <c r="F4684" s="1">
        <f t="shared" si="1092"/>
        <v>3.6</v>
      </c>
      <c r="G4684" s="1">
        <f t="shared" si="1094"/>
        <v>3.6</v>
      </c>
      <c r="H4684">
        <f t="shared" si="1095"/>
        <v>3.6</v>
      </c>
      <c r="I4684" t="s">
        <v>8676</v>
      </c>
      <c r="J4684" t="s">
        <v>22</v>
      </c>
      <c r="K4684" t="s">
        <v>5191</v>
      </c>
      <c r="L4684" t="str">
        <f t="shared" si="1096"/>
        <v>Established</v>
      </c>
      <c r="N4684" s="2">
        <f t="shared" si="1097"/>
        <v>15</v>
      </c>
      <c r="O4684" t="s">
        <v>84</v>
      </c>
      <c r="P4684" t="s">
        <v>683</v>
      </c>
      <c r="Q4684" t="s">
        <v>612</v>
      </c>
      <c r="R4684" t="str">
        <f t="shared" si="1098"/>
        <v>Average</v>
      </c>
      <c r="S4684" t="str">
        <f t="shared" si="1099"/>
        <v xml:space="preserve"> </v>
      </c>
      <c r="T4684" t="b">
        <f t="shared" si="1100"/>
        <v>0</v>
      </c>
      <c r="U4684" t="b">
        <f t="shared" si="1101"/>
        <v>1</v>
      </c>
      <c r="V4684" t="str">
        <f t="shared" si="1102"/>
        <v>Average Company</v>
      </c>
      <c r="W4684" t="str">
        <f t="shared" si="1103"/>
        <v>Don't Buy</v>
      </c>
      <c r="X4684" t="str">
        <f t="shared" si="1104"/>
        <v>Not Known</v>
      </c>
      <c r="Z4684" t="str">
        <f t="shared" si="1105"/>
        <v>None</v>
      </c>
      <c r="AB4684" t="str">
        <f t="shared" si="1106"/>
        <v>0</v>
      </c>
    </row>
    <row r="4685" spans="1:28" x14ac:dyDescent="0.3">
      <c r="A4685">
        <v>4683</v>
      </c>
      <c r="B4685" t="s">
        <v>8721</v>
      </c>
      <c r="C4685" t="str">
        <f t="shared" si="1093"/>
        <v>Short</v>
      </c>
      <c r="D4685">
        <v>3.6</v>
      </c>
      <c r="F4685" s="1">
        <f t="shared" si="1092"/>
        <v>3.6</v>
      </c>
      <c r="G4685" s="1">
        <f t="shared" si="1094"/>
        <v>3.6</v>
      </c>
      <c r="H4685">
        <f t="shared" si="1095"/>
        <v>3.6</v>
      </c>
      <c r="I4685" t="s">
        <v>8676</v>
      </c>
      <c r="J4685" t="s">
        <v>10</v>
      </c>
      <c r="K4685" t="s">
        <v>8722</v>
      </c>
      <c r="L4685" t="str">
        <f t="shared" si="1096"/>
        <v>Established</v>
      </c>
      <c r="N4685" s="2">
        <f t="shared" si="1097"/>
        <v>22</v>
      </c>
      <c r="O4685" t="s">
        <v>142</v>
      </c>
      <c r="P4685" t="s">
        <v>181</v>
      </c>
      <c r="Q4685" t="s">
        <v>800</v>
      </c>
      <c r="R4685" t="str">
        <f t="shared" si="1098"/>
        <v>Average</v>
      </c>
      <c r="S4685" t="str">
        <f t="shared" si="1099"/>
        <v xml:space="preserve"> </v>
      </c>
      <c r="T4685" t="b">
        <f t="shared" si="1100"/>
        <v>0</v>
      </c>
      <c r="U4685" t="b">
        <f t="shared" si="1101"/>
        <v>1</v>
      </c>
      <c r="V4685" t="str">
        <f t="shared" si="1102"/>
        <v>Average Company</v>
      </c>
      <c r="W4685" t="str">
        <f t="shared" si="1103"/>
        <v>Don't Buy</v>
      </c>
      <c r="X4685" t="str">
        <f t="shared" si="1104"/>
        <v>Not Known</v>
      </c>
      <c r="Z4685" t="str">
        <f t="shared" si="1105"/>
        <v>None</v>
      </c>
      <c r="AB4685" t="str">
        <f t="shared" si="1106"/>
        <v>0</v>
      </c>
    </row>
    <row r="4686" spans="1:28" x14ac:dyDescent="0.3">
      <c r="A4686">
        <v>4684</v>
      </c>
      <c r="B4686" t="s">
        <v>8723</v>
      </c>
      <c r="C4686" t="str">
        <f t="shared" si="1093"/>
        <v>Long</v>
      </c>
      <c r="D4686">
        <v>3.3</v>
      </c>
      <c r="F4686" s="1">
        <f t="shared" si="1092"/>
        <v>3.8</v>
      </c>
      <c r="G4686" s="1">
        <f t="shared" si="1094"/>
        <v>3.8</v>
      </c>
      <c r="H4686">
        <f t="shared" si="1095"/>
        <v>3.4</v>
      </c>
      <c r="I4686" t="s">
        <v>8676</v>
      </c>
      <c r="J4686" t="s">
        <v>22</v>
      </c>
      <c r="K4686" t="s">
        <v>8724</v>
      </c>
      <c r="L4686" t="str">
        <f t="shared" si="1096"/>
        <v>Startup</v>
      </c>
      <c r="N4686" s="2">
        <f t="shared" si="1097"/>
        <v>5</v>
      </c>
      <c r="O4686" t="s">
        <v>138</v>
      </c>
      <c r="P4686" t="s">
        <v>147</v>
      </c>
      <c r="Q4686" t="s">
        <v>7047</v>
      </c>
      <c r="R4686" t="str">
        <f t="shared" si="1098"/>
        <v>Average</v>
      </c>
      <c r="S4686" t="str">
        <f t="shared" si="1099"/>
        <v xml:space="preserve"> </v>
      </c>
      <c r="T4686" t="b">
        <f t="shared" si="1100"/>
        <v>0</v>
      </c>
      <c r="U4686" t="b">
        <f t="shared" si="1101"/>
        <v>1</v>
      </c>
      <c r="V4686" t="str">
        <f t="shared" si="1102"/>
        <v>Average Company</v>
      </c>
      <c r="W4686" t="str">
        <f t="shared" si="1103"/>
        <v>Don't Buy</v>
      </c>
      <c r="X4686" t="str">
        <f t="shared" si="1104"/>
        <v>Not Known</v>
      </c>
      <c r="Z4686" t="str">
        <f t="shared" si="1105"/>
        <v>None</v>
      </c>
      <c r="AB4686" t="str">
        <f t="shared" si="1106"/>
        <v>0</v>
      </c>
    </row>
    <row r="4687" spans="1:28" x14ac:dyDescent="0.3">
      <c r="A4687">
        <v>4685</v>
      </c>
      <c r="B4687" t="s">
        <v>8725</v>
      </c>
      <c r="C4687" t="str">
        <f t="shared" si="1093"/>
        <v>Long</v>
      </c>
      <c r="D4687">
        <v>4.4000000000000004</v>
      </c>
      <c r="F4687" s="1" t="e">
        <f t="shared" si="1092"/>
        <v>#VALUE!</v>
      </c>
      <c r="G4687" s="1" t="e">
        <f t="shared" si="1094"/>
        <v>#VALUE!</v>
      </c>
      <c r="H4687" t="e">
        <f t="shared" si="1095"/>
        <v>#VALUE!</v>
      </c>
      <c r="I4687" t="s">
        <v>8676</v>
      </c>
      <c r="J4687" t="s">
        <v>7492</v>
      </c>
      <c r="L4687" t="e">
        <f t="shared" si="1096"/>
        <v>#VALUE!</v>
      </c>
      <c r="N4687" s="2" t="e">
        <f t="shared" si="1097"/>
        <v>#VALUE!</v>
      </c>
      <c r="R4687" t="str">
        <f t="shared" si="1098"/>
        <v>Great</v>
      </c>
      <c r="S4687" t="str">
        <f t="shared" si="1099"/>
        <v>Great</v>
      </c>
      <c r="T4687" t="e">
        <f t="shared" si="1100"/>
        <v>#VALUE!</v>
      </c>
      <c r="U4687" t="e">
        <f t="shared" si="1101"/>
        <v>#VALUE!</v>
      </c>
      <c r="V4687" t="e">
        <f t="shared" si="1102"/>
        <v>#VALUE!</v>
      </c>
      <c r="W4687" t="str">
        <f t="shared" si="1103"/>
        <v>Don't Buy</v>
      </c>
      <c r="X4687" t="str">
        <f t="shared" si="1104"/>
        <v>Not Known</v>
      </c>
      <c r="Z4687" t="e">
        <f t="shared" si="1105"/>
        <v>#VALUE!</v>
      </c>
      <c r="AB4687" t="str">
        <f t="shared" si="1106"/>
        <v>0</v>
      </c>
    </row>
    <row r="4688" spans="1:28" x14ac:dyDescent="0.3">
      <c r="A4688">
        <v>4686</v>
      </c>
      <c r="B4688" t="s">
        <v>8726</v>
      </c>
      <c r="C4688" t="str">
        <f t="shared" si="1093"/>
        <v>Long</v>
      </c>
      <c r="D4688">
        <v>3.5</v>
      </c>
      <c r="F4688" s="1">
        <f t="shared" si="1092"/>
        <v>4</v>
      </c>
      <c r="G4688" s="1">
        <f t="shared" si="1094"/>
        <v>4</v>
      </c>
      <c r="H4688">
        <f t="shared" si="1095"/>
        <v>3.6</v>
      </c>
      <c r="I4688" t="s">
        <v>8676</v>
      </c>
      <c r="J4688" t="s">
        <v>22</v>
      </c>
      <c r="K4688" t="s">
        <v>8727</v>
      </c>
      <c r="L4688" t="str">
        <f t="shared" si="1096"/>
        <v>Startup</v>
      </c>
      <c r="N4688" s="2">
        <f t="shared" si="1097"/>
        <v>8</v>
      </c>
      <c r="O4688" t="s">
        <v>583</v>
      </c>
      <c r="P4688" t="s">
        <v>691</v>
      </c>
      <c r="Q4688" t="s">
        <v>44</v>
      </c>
      <c r="R4688" t="str">
        <f t="shared" si="1098"/>
        <v>Average</v>
      </c>
      <c r="S4688" t="str">
        <f t="shared" si="1099"/>
        <v xml:space="preserve"> </v>
      </c>
      <c r="T4688" t="b">
        <f t="shared" si="1100"/>
        <v>0</v>
      </c>
      <c r="U4688" t="b">
        <f t="shared" si="1101"/>
        <v>1</v>
      </c>
      <c r="V4688" t="str">
        <f t="shared" si="1102"/>
        <v>Average Company</v>
      </c>
      <c r="W4688" t="str">
        <f t="shared" si="1103"/>
        <v>Don't Buy</v>
      </c>
      <c r="X4688" t="str">
        <f t="shared" si="1104"/>
        <v>Not Known</v>
      </c>
      <c r="Z4688" t="str">
        <f t="shared" si="1105"/>
        <v>None</v>
      </c>
      <c r="AB4688" t="str">
        <f t="shared" si="1106"/>
        <v>0</v>
      </c>
    </row>
    <row r="4689" spans="1:28" x14ac:dyDescent="0.3">
      <c r="A4689">
        <v>4687</v>
      </c>
      <c r="B4689" t="s">
        <v>8728</v>
      </c>
      <c r="C4689" t="str">
        <f t="shared" si="1093"/>
        <v>Long</v>
      </c>
      <c r="D4689">
        <v>4.0999999999999996</v>
      </c>
      <c r="F4689" s="1">
        <f t="shared" si="1092"/>
        <v>4.0999999999999996</v>
      </c>
      <c r="G4689" s="1">
        <f t="shared" si="1094"/>
        <v>4.0999999999999996</v>
      </c>
      <c r="H4689">
        <f t="shared" si="1095"/>
        <v>4.0999999999999996</v>
      </c>
      <c r="I4689" t="s">
        <v>8676</v>
      </c>
      <c r="J4689" t="s">
        <v>22</v>
      </c>
      <c r="K4689" t="s">
        <v>3158</v>
      </c>
      <c r="L4689" t="str">
        <f t="shared" si="1096"/>
        <v>Established</v>
      </c>
      <c r="N4689" s="2">
        <f t="shared" si="1097"/>
        <v>14</v>
      </c>
      <c r="O4689" t="s">
        <v>522</v>
      </c>
      <c r="P4689" t="s">
        <v>147</v>
      </c>
      <c r="Q4689" t="s">
        <v>44</v>
      </c>
      <c r="R4689" t="str">
        <f t="shared" si="1098"/>
        <v>Great</v>
      </c>
      <c r="S4689" t="str">
        <f t="shared" si="1099"/>
        <v>Great</v>
      </c>
      <c r="T4689" t="b">
        <f t="shared" si="1100"/>
        <v>1</v>
      </c>
      <c r="U4689" t="b">
        <f t="shared" si="1101"/>
        <v>1</v>
      </c>
      <c r="V4689" t="str">
        <f t="shared" si="1102"/>
        <v>Average Company</v>
      </c>
      <c r="W4689" t="str">
        <f t="shared" si="1103"/>
        <v>Don't Buy</v>
      </c>
      <c r="X4689" t="str">
        <f t="shared" si="1104"/>
        <v>Not Known</v>
      </c>
      <c r="Z4689" t="str">
        <f t="shared" si="1105"/>
        <v>None</v>
      </c>
      <c r="AB4689" t="str">
        <f t="shared" si="1106"/>
        <v>0</v>
      </c>
    </row>
    <row r="4690" spans="1:28" x14ac:dyDescent="0.3">
      <c r="A4690">
        <v>4688</v>
      </c>
      <c r="B4690" t="s">
        <v>8729</v>
      </c>
      <c r="C4690" t="str">
        <f t="shared" si="1093"/>
        <v>Long</v>
      </c>
      <c r="D4690">
        <v>3.3</v>
      </c>
      <c r="F4690" s="1">
        <f t="shared" si="1092"/>
        <v>3.3</v>
      </c>
      <c r="G4690" s="1">
        <f t="shared" si="1094"/>
        <v>3.3</v>
      </c>
      <c r="H4690">
        <f t="shared" si="1095"/>
        <v>3.3</v>
      </c>
      <c r="I4690" t="s">
        <v>8676</v>
      </c>
      <c r="J4690" t="s">
        <v>10</v>
      </c>
      <c r="K4690" t="s">
        <v>8730</v>
      </c>
      <c r="L4690" t="str">
        <f t="shared" si="1096"/>
        <v>Established</v>
      </c>
      <c r="N4690" s="2">
        <f t="shared" si="1097"/>
        <v>36</v>
      </c>
      <c r="O4690" t="s">
        <v>48</v>
      </c>
      <c r="P4690" t="s">
        <v>147</v>
      </c>
      <c r="Q4690" t="s">
        <v>918</v>
      </c>
      <c r="R4690" t="str">
        <f t="shared" si="1098"/>
        <v>Average</v>
      </c>
      <c r="S4690" t="str">
        <f t="shared" si="1099"/>
        <v xml:space="preserve"> </v>
      </c>
      <c r="T4690" t="b">
        <f t="shared" si="1100"/>
        <v>0</v>
      </c>
      <c r="U4690" t="b">
        <f t="shared" si="1101"/>
        <v>0</v>
      </c>
      <c r="V4690" t="str">
        <f t="shared" si="1102"/>
        <v>Average Company</v>
      </c>
      <c r="W4690" t="str">
        <f t="shared" si="1103"/>
        <v>Don't Buy</v>
      </c>
      <c r="X4690" t="str">
        <f t="shared" si="1104"/>
        <v>Not Known</v>
      </c>
      <c r="Z4690" t="str">
        <f t="shared" si="1105"/>
        <v>None</v>
      </c>
      <c r="AB4690" t="str">
        <f t="shared" si="1106"/>
        <v>0</v>
      </c>
    </row>
    <row r="4691" spans="1:28" x14ac:dyDescent="0.3">
      <c r="A4691">
        <v>4689</v>
      </c>
      <c r="B4691" t="s">
        <v>8731</v>
      </c>
      <c r="C4691" t="str">
        <f t="shared" si="1093"/>
        <v>Short</v>
      </c>
      <c r="D4691">
        <v>3.9</v>
      </c>
      <c r="F4691" s="1">
        <f t="shared" si="1092"/>
        <v>3.9</v>
      </c>
      <c r="G4691" s="1">
        <f t="shared" si="1094"/>
        <v>3.9</v>
      </c>
      <c r="H4691">
        <f t="shared" si="1095"/>
        <v>3.9</v>
      </c>
      <c r="I4691" t="s">
        <v>8676</v>
      </c>
      <c r="J4691" t="s">
        <v>22</v>
      </c>
      <c r="K4691" t="s">
        <v>8732</v>
      </c>
      <c r="L4691" t="str">
        <f t="shared" si="1096"/>
        <v>Established</v>
      </c>
      <c r="N4691" s="2">
        <f t="shared" si="1097"/>
        <v>10</v>
      </c>
      <c r="O4691" t="s">
        <v>234</v>
      </c>
      <c r="P4691" t="s">
        <v>691</v>
      </c>
      <c r="Q4691" t="s">
        <v>186</v>
      </c>
      <c r="R4691" t="str">
        <f t="shared" si="1098"/>
        <v>Average</v>
      </c>
      <c r="S4691" t="str">
        <f t="shared" si="1099"/>
        <v xml:space="preserve"> </v>
      </c>
      <c r="T4691" t="b">
        <f t="shared" si="1100"/>
        <v>0</v>
      </c>
      <c r="U4691" t="b">
        <f t="shared" si="1101"/>
        <v>1</v>
      </c>
      <c r="V4691" t="str">
        <f t="shared" si="1102"/>
        <v>Average Company</v>
      </c>
      <c r="W4691" t="str">
        <f t="shared" si="1103"/>
        <v>Buy</v>
      </c>
      <c r="X4691" t="str">
        <f t="shared" si="1104"/>
        <v>Not Known</v>
      </c>
      <c r="Z4691" t="str">
        <f t="shared" si="1105"/>
        <v>None</v>
      </c>
      <c r="AB4691" t="str">
        <f t="shared" si="1106"/>
        <v>0</v>
      </c>
    </row>
    <row r="4692" spans="1:28" x14ac:dyDescent="0.3">
      <c r="A4692">
        <v>4690</v>
      </c>
      <c r="B4692" t="s">
        <v>8733</v>
      </c>
      <c r="C4692" t="str">
        <f t="shared" si="1093"/>
        <v>Long</v>
      </c>
      <c r="D4692">
        <v>4</v>
      </c>
      <c r="F4692" s="1">
        <f t="shared" si="1092"/>
        <v>4</v>
      </c>
      <c r="G4692" s="1">
        <f t="shared" si="1094"/>
        <v>4</v>
      </c>
      <c r="H4692">
        <f t="shared" si="1095"/>
        <v>4</v>
      </c>
      <c r="I4692" t="s">
        <v>498</v>
      </c>
      <c r="J4692" t="s">
        <v>22</v>
      </c>
      <c r="K4692" t="s">
        <v>6479</v>
      </c>
      <c r="L4692" t="str">
        <f t="shared" si="1096"/>
        <v>Established</v>
      </c>
      <c r="N4692" s="2">
        <f t="shared" si="1097"/>
        <v>83</v>
      </c>
      <c r="O4692" t="s">
        <v>547</v>
      </c>
      <c r="P4692" t="s">
        <v>13</v>
      </c>
      <c r="Q4692" t="s">
        <v>246</v>
      </c>
      <c r="R4692" t="str">
        <f t="shared" si="1098"/>
        <v>Average</v>
      </c>
      <c r="S4692" t="str">
        <f t="shared" si="1099"/>
        <v xml:space="preserve"> </v>
      </c>
      <c r="T4692" t="b">
        <f t="shared" si="1100"/>
        <v>0</v>
      </c>
      <c r="U4692" t="b">
        <f t="shared" si="1101"/>
        <v>1</v>
      </c>
      <c r="V4692" t="str">
        <f t="shared" si="1102"/>
        <v>Average Company</v>
      </c>
      <c r="W4692" t="str">
        <f t="shared" si="1103"/>
        <v>Don't Buy</v>
      </c>
      <c r="X4692" t="str">
        <f t="shared" si="1104"/>
        <v>Not Known</v>
      </c>
      <c r="Z4692" t="str">
        <f t="shared" si="1105"/>
        <v>None</v>
      </c>
      <c r="AB4692" t="str">
        <f t="shared" si="1106"/>
        <v>0</v>
      </c>
    </row>
    <row r="4693" spans="1:28" x14ac:dyDescent="0.3">
      <c r="A4693">
        <v>4691</v>
      </c>
      <c r="B4693" t="s">
        <v>8734</v>
      </c>
      <c r="C4693" t="str">
        <f t="shared" si="1093"/>
        <v>Long</v>
      </c>
      <c r="D4693">
        <v>3.7</v>
      </c>
      <c r="F4693" s="1">
        <f t="shared" ref="F4693:F4756" si="1107">IF(N4693&lt;10,IF(D4693+0.5&gt;5,5,D4693+0.5),D4693)</f>
        <v>4.2</v>
      </c>
      <c r="G4693" s="1">
        <f t="shared" si="1094"/>
        <v>4.2</v>
      </c>
      <c r="H4693">
        <f t="shared" si="1095"/>
        <v>3.8000000000000003</v>
      </c>
      <c r="I4693" t="s">
        <v>3089</v>
      </c>
      <c r="J4693" t="s">
        <v>22</v>
      </c>
      <c r="K4693" t="s">
        <v>2660</v>
      </c>
      <c r="L4693" t="str">
        <f t="shared" si="1096"/>
        <v>Startup</v>
      </c>
      <c r="N4693" s="2">
        <f t="shared" si="1097"/>
        <v>9</v>
      </c>
      <c r="O4693" t="s">
        <v>331</v>
      </c>
      <c r="P4693" t="s">
        <v>2884</v>
      </c>
      <c r="Q4693" t="s">
        <v>773</v>
      </c>
      <c r="R4693" t="str">
        <f t="shared" si="1098"/>
        <v>Average</v>
      </c>
      <c r="S4693" t="str">
        <f t="shared" si="1099"/>
        <v xml:space="preserve"> </v>
      </c>
      <c r="T4693" t="b">
        <f t="shared" si="1100"/>
        <v>0</v>
      </c>
      <c r="U4693" t="b">
        <f t="shared" si="1101"/>
        <v>1</v>
      </c>
      <c r="V4693" t="str">
        <f t="shared" si="1102"/>
        <v>Average Company</v>
      </c>
      <c r="W4693" t="str">
        <f t="shared" si="1103"/>
        <v>Buy</v>
      </c>
      <c r="X4693" t="str">
        <f t="shared" si="1104"/>
        <v>Not Known</v>
      </c>
      <c r="Z4693" t="str">
        <f t="shared" si="1105"/>
        <v>None</v>
      </c>
      <c r="AB4693" t="str">
        <f t="shared" si="1106"/>
        <v>0</v>
      </c>
    </row>
    <row r="4694" spans="1:28" x14ac:dyDescent="0.3">
      <c r="A4694">
        <v>4692</v>
      </c>
      <c r="B4694" t="s">
        <v>8735</v>
      </c>
      <c r="C4694" t="str">
        <f t="shared" si="1093"/>
        <v>Long</v>
      </c>
      <c r="D4694">
        <v>3.5</v>
      </c>
      <c r="F4694" s="1">
        <f t="shared" si="1107"/>
        <v>3.5</v>
      </c>
      <c r="G4694" s="1">
        <f t="shared" si="1094"/>
        <v>3.5</v>
      </c>
      <c r="H4694">
        <f t="shared" si="1095"/>
        <v>3.5</v>
      </c>
      <c r="I4694" t="s">
        <v>8736</v>
      </c>
      <c r="J4694" t="s">
        <v>22</v>
      </c>
      <c r="K4694" t="s">
        <v>7539</v>
      </c>
      <c r="L4694" t="str">
        <f t="shared" si="1096"/>
        <v>Established</v>
      </c>
      <c r="N4694" s="2">
        <f t="shared" si="1097"/>
        <v>41</v>
      </c>
      <c r="O4694" t="s">
        <v>39</v>
      </c>
      <c r="P4694" t="s">
        <v>683</v>
      </c>
      <c r="Q4694" t="s">
        <v>479</v>
      </c>
      <c r="R4694" t="str">
        <f t="shared" si="1098"/>
        <v>Average</v>
      </c>
      <c r="S4694" t="str">
        <f t="shared" si="1099"/>
        <v xml:space="preserve"> </v>
      </c>
      <c r="T4694" t="b">
        <f t="shared" si="1100"/>
        <v>0</v>
      </c>
      <c r="U4694" t="b">
        <f t="shared" si="1101"/>
        <v>0</v>
      </c>
      <c r="V4694" t="str">
        <f t="shared" si="1102"/>
        <v>Average Company</v>
      </c>
      <c r="W4694" t="str">
        <f t="shared" si="1103"/>
        <v>Don't Buy</v>
      </c>
      <c r="X4694" t="str">
        <f t="shared" si="1104"/>
        <v>Not Known</v>
      </c>
      <c r="Z4694" t="str">
        <f t="shared" si="1105"/>
        <v>None</v>
      </c>
      <c r="AB4694" t="str">
        <f t="shared" si="1106"/>
        <v>0</v>
      </c>
    </row>
    <row r="4695" spans="1:28" x14ac:dyDescent="0.3">
      <c r="A4695">
        <v>4693</v>
      </c>
      <c r="B4695" t="s">
        <v>8737</v>
      </c>
      <c r="C4695" t="str">
        <f t="shared" si="1093"/>
        <v>Long</v>
      </c>
      <c r="D4695">
        <v>4.2</v>
      </c>
      <c r="F4695" s="1">
        <f t="shared" si="1107"/>
        <v>4.2</v>
      </c>
      <c r="G4695" s="1">
        <f t="shared" si="1094"/>
        <v>4.2</v>
      </c>
      <c r="H4695">
        <f t="shared" si="1095"/>
        <v>4.2</v>
      </c>
      <c r="I4695" t="s">
        <v>8736</v>
      </c>
      <c r="J4695" t="s">
        <v>22</v>
      </c>
      <c r="K4695" t="s">
        <v>5080</v>
      </c>
      <c r="L4695" t="str">
        <f t="shared" si="1096"/>
        <v>Established</v>
      </c>
      <c r="N4695" s="2">
        <f t="shared" si="1097"/>
        <v>30</v>
      </c>
      <c r="O4695" t="s">
        <v>604</v>
      </c>
      <c r="P4695" t="s">
        <v>683</v>
      </c>
      <c r="Q4695" t="s">
        <v>105</v>
      </c>
      <c r="R4695" t="str">
        <f t="shared" si="1098"/>
        <v>Great</v>
      </c>
      <c r="S4695" t="str">
        <f t="shared" si="1099"/>
        <v>Great</v>
      </c>
      <c r="T4695" t="b">
        <f t="shared" si="1100"/>
        <v>1</v>
      </c>
      <c r="U4695" t="b">
        <f t="shared" si="1101"/>
        <v>1</v>
      </c>
      <c r="V4695" t="str">
        <f t="shared" si="1102"/>
        <v>Top Company</v>
      </c>
      <c r="W4695" t="str">
        <f t="shared" si="1103"/>
        <v>Don't Buy</v>
      </c>
      <c r="X4695" t="str">
        <f t="shared" si="1104"/>
        <v>Not Known</v>
      </c>
      <c r="Z4695" t="str">
        <f t="shared" si="1105"/>
        <v>None</v>
      </c>
      <c r="AB4695" t="str">
        <f t="shared" si="1106"/>
        <v>0</v>
      </c>
    </row>
    <row r="4696" spans="1:28" x14ac:dyDescent="0.3">
      <c r="A4696">
        <v>4694</v>
      </c>
      <c r="B4696" t="s">
        <v>8738</v>
      </c>
      <c r="C4696" t="str">
        <f t="shared" si="1093"/>
        <v>Long</v>
      </c>
      <c r="D4696">
        <v>3.9</v>
      </c>
      <c r="F4696" s="1">
        <f t="shared" si="1107"/>
        <v>3.9</v>
      </c>
      <c r="G4696" s="1">
        <f t="shared" si="1094"/>
        <v>3.9</v>
      </c>
      <c r="H4696">
        <f t="shared" si="1095"/>
        <v>3.9</v>
      </c>
      <c r="I4696" t="s">
        <v>8736</v>
      </c>
      <c r="J4696" t="s">
        <v>22</v>
      </c>
      <c r="K4696" t="s">
        <v>8739</v>
      </c>
      <c r="L4696" t="str">
        <f t="shared" si="1096"/>
        <v>Established</v>
      </c>
      <c r="N4696" s="2">
        <f t="shared" si="1097"/>
        <v>11</v>
      </c>
      <c r="O4696" t="s">
        <v>146</v>
      </c>
      <c r="P4696" t="s">
        <v>1308</v>
      </c>
      <c r="Q4696" t="s">
        <v>28</v>
      </c>
      <c r="R4696" t="str">
        <f t="shared" si="1098"/>
        <v>Average</v>
      </c>
      <c r="S4696" t="str">
        <f t="shared" si="1099"/>
        <v xml:space="preserve"> </v>
      </c>
      <c r="T4696" t="b">
        <f t="shared" si="1100"/>
        <v>0</v>
      </c>
      <c r="U4696" t="b">
        <f t="shared" si="1101"/>
        <v>1</v>
      </c>
      <c r="V4696" t="str">
        <f t="shared" si="1102"/>
        <v>Average Company</v>
      </c>
      <c r="W4696" t="str">
        <f t="shared" si="1103"/>
        <v>Don't Buy</v>
      </c>
      <c r="X4696" t="str">
        <f t="shared" si="1104"/>
        <v>Not Known</v>
      </c>
      <c r="Z4696" t="str">
        <f t="shared" si="1105"/>
        <v>None</v>
      </c>
      <c r="AB4696" t="str">
        <f t="shared" si="1106"/>
        <v>500K</v>
      </c>
    </row>
    <row r="4697" spans="1:28" x14ac:dyDescent="0.3">
      <c r="A4697">
        <v>4695</v>
      </c>
      <c r="B4697" t="s">
        <v>8740</v>
      </c>
      <c r="C4697" t="str">
        <f t="shared" si="1093"/>
        <v>Long</v>
      </c>
      <c r="D4697">
        <v>4</v>
      </c>
      <c r="F4697" s="1">
        <f t="shared" si="1107"/>
        <v>4</v>
      </c>
      <c r="G4697" s="1">
        <f t="shared" si="1094"/>
        <v>4</v>
      </c>
      <c r="H4697">
        <f t="shared" si="1095"/>
        <v>4</v>
      </c>
      <c r="I4697" t="s">
        <v>8736</v>
      </c>
      <c r="J4697" t="s">
        <v>22</v>
      </c>
      <c r="K4697" t="s">
        <v>8741</v>
      </c>
      <c r="L4697" t="str">
        <f t="shared" si="1096"/>
        <v>Established</v>
      </c>
      <c r="N4697" s="2">
        <f t="shared" si="1097"/>
        <v>18</v>
      </c>
      <c r="O4697" t="s">
        <v>200</v>
      </c>
      <c r="P4697" t="s">
        <v>147</v>
      </c>
      <c r="Q4697" t="s">
        <v>19</v>
      </c>
      <c r="R4697" t="str">
        <f t="shared" si="1098"/>
        <v>Average</v>
      </c>
      <c r="S4697" t="str">
        <f t="shared" si="1099"/>
        <v xml:space="preserve"> </v>
      </c>
      <c r="T4697" t="b">
        <f t="shared" si="1100"/>
        <v>0</v>
      </c>
      <c r="U4697" t="b">
        <f t="shared" si="1101"/>
        <v>1</v>
      </c>
      <c r="V4697" t="str">
        <f t="shared" si="1102"/>
        <v>Average Company</v>
      </c>
      <c r="W4697" t="str">
        <f t="shared" si="1103"/>
        <v>Don't Buy</v>
      </c>
      <c r="X4697" t="str">
        <f t="shared" si="1104"/>
        <v>Not Known</v>
      </c>
      <c r="Z4697" t="str">
        <f t="shared" si="1105"/>
        <v>None</v>
      </c>
      <c r="AB4697" t="str">
        <f t="shared" si="1106"/>
        <v>500K</v>
      </c>
    </row>
    <row r="4698" spans="1:28" x14ac:dyDescent="0.3">
      <c r="A4698">
        <v>4696</v>
      </c>
      <c r="B4698" t="s">
        <v>8742</v>
      </c>
      <c r="C4698" t="str">
        <f t="shared" si="1093"/>
        <v>Long</v>
      </c>
      <c r="D4698">
        <v>4.2</v>
      </c>
      <c r="F4698" s="1">
        <f t="shared" si="1107"/>
        <v>4.2</v>
      </c>
      <c r="G4698" s="1">
        <f t="shared" si="1094"/>
        <v>4.2</v>
      </c>
      <c r="H4698">
        <f t="shared" si="1095"/>
        <v>4.2</v>
      </c>
      <c r="I4698" t="s">
        <v>8736</v>
      </c>
      <c r="J4698" t="s">
        <v>22</v>
      </c>
      <c r="K4698" t="s">
        <v>8743</v>
      </c>
      <c r="L4698" t="str">
        <f t="shared" si="1096"/>
        <v>Established</v>
      </c>
      <c r="N4698" s="2">
        <f t="shared" si="1097"/>
        <v>20</v>
      </c>
      <c r="O4698" t="s">
        <v>151</v>
      </c>
      <c r="P4698" t="s">
        <v>1308</v>
      </c>
      <c r="Q4698" t="s">
        <v>362</v>
      </c>
      <c r="R4698" t="str">
        <f t="shared" si="1098"/>
        <v>Great</v>
      </c>
      <c r="S4698" t="str">
        <f t="shared" si="1099"/>
        <v>Great</v>
      </c>
      <c r="T4698" t="b">
        <f t="shared" si="1100"/>
        <v>1</v>
      </c>
      <c r="U4698" t="b">
        <f t="shared" si="1101"/>
        <v>1</v>
      </c>
      <c r="V4698" t="str">
        <f t="shared" si="1102"/>
        <v>Average Company</v>
      </c>
      <c r="W4698" t="str">
        <f t="shared" si="1103"/>
        <v>Don't Buy</v>
      </c>
      <c r="X4698" t="str">
        <f t="shared" si="1104"/>
        <v>Not Known</v>
      </c>
      <c r="Z4698" t="str">
        <f t="shared" si="1105"/>
        <v>None</v>
      </c>
      <c r="AB4698" t="str">
        <f t="shared" si="1106"/>
        <v>0</v>
      </c>
    </row>
    <row r="4699" spans="1:28" x14ac:dyDescent="0.3">
      <c r="A4699">
        <v>4697</v>
      </c>
      <c r="B4699" t="s">
        <v>8744</v>
      </c>
      <c r="C4699" t="str">
        <f t="shared" si="1093"/>
        <v>Long</v>
      </c>
      <c r="D4699">
        <v>4.3</v>
      </c>
      <c r="F4699" s="1">
        <f t="shared" si="1107"/>
        <v>4.3</v>
      </c>
      <c r="G4699" s="1">
        <f t="shared" si="1094"/>
        <v>4.3</v>
      </c>
      <c r="H4699">
        <f t="shared" si="1095"/>
        <v>4.3</v>
      </c>
      <c r="I4699" t="s">
        <v>8736</v>
      </c>
      <c r="J4699" t="s">
        <v>22</v>
      </c>
      <c r="K4699" t="s">
        <v>8745</v>
      </c>
      <c r="L4699" t="str">
        <f t="shared" si="1096"/>
        <v>Established</v>
      </c>
      <c r="N4699" s="2">
        <f t="shared" si="1097"/>
        <v>16</v>
      </c>
      <c r="O4699" t="s">
        <v>121</v>
      </c>
      <c r="P4699" t="s">
        <v>13</v>
      </c>
      <c r="Q4699" t="s">
        <v>44</v>
      </c>
      <c r="R4699" t="str">
        <f t="shared" si="1098"/>
        <v>Great</v>
      </c>
      <c r="S4699" t="str">
        <f t="shared" si="1099"/>
        <v>Great</v>
      </c>
      <c r="T4699" t="b">
        <f t="shared" si="1100"/>
        <v>1</v>
      </c>
      <c r="U4699" t="b">
        <f t="shared" si="1101"/>
        <v>1</v>
      </c>
      <c r="V4699" t="str">
        <f t="shared" si="1102"/>
        <v>Average Company</v>
      </c>
      <c r="W4699" t="str">
        <f t="shared" si="1103"/>
        <v>Don't Buy</v>
      </c>
      <c r="X4699" t="str">
        <f t="shared" si="1104"/>
        <v>Not Known</v>
      </c>
      <c r="Z4699" t="str">
        <f t="shared" si="1105"/>
        <v>None</v>
      </c>
      <c r="AB4699" t="str">
        <f t="shared" si="1106"/>
        <v>0</v>
      </c>
    </row>
    <row r="4700" spans="1:28" x14ac:dyDescent="0.3">
      <c r="A4700">
        <v>4698</v>
      </c>
      <c r="B4700" t="s">
        <v>8746</v>
      </c>
      <c r="C4700" t="str">
        <f t="shared" si="1093"/>
        <v>Long</v>
      </c>
      <c r="D4700">
        <v>3.2</v>
      </c>
      <c r="F4700" s="1">
        <f t="shared" si="1107"/>
        <v>3.7</v>
      </c>
      <c r="G4700" s="1">
        <f t="shared" si="1094"/>
        <v>3.7</v>
      </c>
      <c r="H4700">
        <f t="shared" si="1095"/>
        <v>3.3000000000000003</v>
      </c>
      <c r="I4700" t="s">
        <v>8736</v>
      </c>
      <c r="J4700" t="s">
        <v>22</v>
      </c>
      <c r="K4700" t="s">
        <v>8747</v>
      </c>
      <c r="L4700" t="str">
        <f t="shared" si="1096"/>
        <v>Startup</v>
      </c>
      <c r="N4700" s="2">
        <f t="shared" si="1097"/>
        <v>7</v>
      </c>
      <c r="O4700" t="s">
        <v>318</v>
      </c>
      <c r="P4700" t="s">
        <v>683</v>
      </c>
      <c r="Q4700" t="s">
        <v>44</v>
      </c>
      <c r="R4700" t="str">
        <f t="shared" si="1098"/>
        <v>Average</v>
      </c>
      <c r="S4700" t="str">
        <f t="shared" si="1099"/>
        <v xml:space="preserve"> </v>
      </c>
      <c r="T4700" t="b">
        <f t="shared" si="1100"/>
        <v>0</v>
      </c>
      <c r="U4700" t="b">
        <f t="shared" si="1101"/>
        <v>1</v>
      </c>
      <c r="V4700" t="str">
        <f t="shared" si="1102"/>
        <v>Average Company</v>
      </c>
      <c r="W4700" t="str">
        <f t="shared" si="1103"/>
        <v>Don't Buy</v>
      </c>
      <c r="X4700" t="str">
        <f t="shared" si="1104"/>
        <v>Not Known</v>
      </c>
      <c r="Z4700" t="str">
        <f t="shared" si="1105"/>
        <v>None</v>
      </c>
      <c r="AB4700" t="str">
        <f t="shared" si="1106"/>
        <v>0</v>
      </c>
    </row>
    <row r="4701" spans="1:28" x14ac:dyDescent="0.3">
      <c r="A4701">
        <v>4699</v>
      </c>
      <c r="B4701" t="s">
        <v>8748</v>
      </c>
      <c r="C4701" t="str">
        <f t="shared" si="1093"/>
        <v>Long</v>
      </c>
      <c r="D4701">
        <v>4.2</v>
      </c>
      <c r="F4701" s="1">
        <f t="shared" si="1107"/>
        <v>4.2</v>
      </c>
      <c r="G4701" s="1">
        <f t="shared" si="1094"/>
        <v>4.2</v>
      </c>
      <c r="H4701">
        <f t="shared" si="1095"/>
        <v>4.2</v>
      </c>
      <c r="I4701" t="s">
        <v>8736</v>
      </c>
      <c r="J4701" t="s">
        <v>7878</v>
      </c>
      <c r="K4701" t="s">
        <v>908</v>
      </c>
      <c r="L4701" t="str">
        <f t="shared" si="1096"/>
        <v>Established</v>
      </c>
      <c r="N4701" s="2">
        <f t="shared" si="1097"/>
        <v>11</v>
      </c>
      <c r="O4701" t="s">
        <v>1261</v>
      </c>
      <c r="Q4701" t="s">
        <v>80</v>
      </c>
      <c r="R4701" t="str">
        <f t="shared" si="1098"/>
        <v>Great</v>
      </c>
      <c r="S4701" t="str">
        <f t="shared" si="1099"/>
        <v>Great</v>
      </c>
      <c r="T4701" t="b">
        <f t="shared" si="1100"/>
        <v>1</v>
      </c>
      <c r="U4701" t="b">
        <f t="shared" si="1101"/>
        <v>1</v>
      </c>
      <c r="V4701" t="str">
        <f t="shared" si="1102"/>
        <v>Average Company</v>
      </c>
      <c r="W4701" t="str">
        <f t="shared" si="1103"/>
        <v>Don't Buy</v>
      </c>
      <c r="X4701" t="str">
        <f t="shared" si="1104"/>
        <v>Not Known</v>
      </c>
      <c r="Z4701" t="str">
        <f t="shared" si="1105"/>
        <v>None</v>
      </c>
      <c r="AB4701" t="str">
        <f t="shared" si="1106"/>
        <v>0</v>
      </c>
    </row>
    <row r="4702" spans="1:28" x14ac:dyDescent="0.3">
      <c r="A4702">
        <v>4700</v>
      </c>
      <c r="B4702" t="s">
        <v>8749</v>
      </c>
      <c r="C4702" t="str">
        <f t="shared" si="1093"/>
        <v>Long</v>
      </c>
      <c r="D4702">
        <v>4</v>
      </c>
      <c r="F4702" s="1">
        <f t="shared" si="1107"/>
        <v>4</v>
      </c>
      <c r="G4702" s="1">
        <f t="shared" si="1094"/>
        <v>4</v>
      </c>
      <c r="H4702">
        <f t="shared" si="1095"/>
        <v>4</v>
      </c>
      <c r="I4702" t="s">
        <v>8736</v>
      </c>
      <c r="J4702" t="s">
        <v>22</v>
      </c>
      <c r="K4702" t="s">
        <v>8750</v>
      </c>
      <c r="L4702" t="str">
        <f t="shared" si="1096"/>
        <v>Established</v>
      </c>
      <c r="N4702" s="2">
        <f t="shared" si="1097"/>
        <v>36</v>
      </c>
      <c r="O4702" t="s">
        <v>48</v>
      </c>
      <c r="P4702" t="s">
        <v>3223</v>
      </c>
      <c r="Q4702" t="s">
        <v>117</v>
      </c>
      <c r="R4702" t="str">
        <f t="shared" si="1098"/>
        <v>Average</v>
      </c>
      <c r="S4702" t="str">
        <f t="shared" si="1099"/>
        <v xml:space="preserve"> </v>
      </c>
      <c r="T4702" t="b">
        <f t="shared" si="1100"/>
        <v>0</v>
      </c>
      <c r="U4702" t="b">
        <f t="shared" si="1101"/>
        <v>1</v>
      </c>
      <c r="V4702" t="str">
        <f t="shared" si="1102"/>
        <v>Average Company</v>
      </c>
      <c r="W4702" t="str">
        <f t="shared" si="1103"/>
        <v>Don't Buy</v>
      </c>
      <c r="X4702" t="str">
        <f t="shared" si="1104"/>
        <v>Not Known</v>
      </c>
      <c r="Z4702" t="str">
        <f t="shared" si="1105"/>
        <v>None</v>
      </c>
      <c r="AB4702" t="str">
        <f t="shared" si="1106"/>
        <v>0</v>
      </c>
    </row>
    <row r="4703" spans="1:28" x14ac:dyDescent="0.3">
      <c r="A4703">
        <v>4701</v>
      </c>
      <c r="B4703" t="s">
        <v>8751</v>
      </c>
      <c r="C4703" t="str">
        <f t="shared" si="1093"/>
        <v>Long</v>
      </c>
      <c r="D4703">
        <v>3.8</v>
      </c>
      <c r="F4703" s="1">
        <f t="shared" si="1107"/>
        <v>3.8</v>
      </c>
      <c r="G4703" s="1">
        <f t="shared" si="1094"/>
        <v>3.8</v>
      </c>
      <c r="H4703">
        <f t="shared" si="1095"/>
        <v>3.8</v>
      </c>
      <c r="I4703" t="s">
        <v>8736</v>
      </c>
      <c r="J4703" t="s">
        <v>22</v>
      </c>
      <c r="K4703" t="s">
        <v>8752</v>
      </c>
      <c r="L4703" t="str">
        <f t="shared" si="1096"/>
        <v>Established</v>
      </c>
      <c r="N4703" s="2">
        <f t="shared" si="1097"/>
        <v>11</v>
      </c>
      <c r="O4703" t="s">
        <v>1838</v>
      </c>
      <c r="P4703" t="s">
        <v>1308</v>
      </c>
      <c r="Q4703" t="s">
        <v>1247</v>
      </c>
      <c r="R4703" t="str">
        <f t="shared" si="1098"/>
        <v>Average</v>
      </c>
      <c r="S4703" t="str">
        <f t="shared" si="1099"/>
        <v xml:space="preserve"> </v>
      </c>
      <c r="T4703" t="b">
        <f t="shared" si="1100"/>
        <v>0</v>
      </c>
      <c r="U4703" t="b">
        <f t="shared" si="1101"/>
        <v>1</v>
      </c>
      <c r="V4703" t="str">
        <f t="shared" si="1102"/>
        <v>Average Company</v>
      </c>
      <c r="W4703" t="str">
        <f t="shared" si="1103"/>
        <v>Don't Buy</v>
      </c>
      <c r="X4703" t="str">
        <f t="shared" si="1104"/>
        <v>Not Known</v>
      </c>
      <c r="Z4703" t="str">
        <f t="shared" si="1105"/>
        <v>None</v>
      </c>
      <c r="AB4703" t="str">
        <f t="shared" si="1106"/>
        <v>0</v>
      </c>
    </row>
    <row r="4704" spans="1:28" x14ac:dyDescent="0.3">
      <c r="A4704">
        <v>4702</v>
      </c>
      <c r="B4704" t="s">
        <v>8753</v>
      </c>
      <c r="C4704" t="str">
        <f t="shared" si="1093"/>
        <v>Long</v>
      </c>
      <c r="D4704">
        <v>3.4</v>
      </c>
      <c r="F4704" s="1">
        <f t="shared" si="1107"/>
        <v>3.4</v>
      </c>
      <c r="G4704" s="1">
        <f t="shared" si="1094"/>
        <v>3.4</v>
      </c>
      <c r="H4704">
        <f t="shared" si="1095"/>
        <v>3.4</v>
      </c>
      <c r="I4704" t="s">
        <v>8736</v>
      </c>
      <c r="J4704" t="s">
        <v>22</v>
      </c>
      <c r="K4704" t="s">
        <v>8754</v>
      </c>
      <c r="L4704" t="str">
        <f t="shared" si="1096"/>
        <v>Established</v>
      </c>
      <c r="N4704" s="2">
        <f t="shared" si="1097"/>
        <v>25</v>
      </c>
      <c r="O4704" t="s">
        <v>54</v>
      </c>
      <c r="P4704" t="s">
        <v>1308</v>
      </c>
      <c r="Q4704" t="s">
        <v>999</v>
      </c>
      <c r="R4704" t="str">
        <f t="shared" si="1098"/>
        <v>Average</v>
      </c>
      <c r="S4704" t="str">
        <f t="shared" si="1099"/>
        <v xml:space="preserve"> </v>
      </c>
      <c r="T4704" t="b">
        <f t="shared" si="1100"/>
        <v>0</v>
      </c>
      <c r="U4704" t="b">
        <f t="shared" si="1101"/>
        <v>0</v>
      </c>
      <c r="V4704" t="str">
        <f t="shared" si="1102"/>
        <v>Average Company</v>
      </c>
      <c r="W4704" t="str">
        <f t="shared" si="1103"/>
        <v>Don't Buy</v>
      </c>
      <c r="X4704" t="str">
        <f t="shared" si="1104"/>
        <v>Not Known</v>
      </c>
      <c r="Z4704" t="str">
        <f t="shared" si="1105"/>
        <v>None</v>
      </c>
      <c r="AB4704" t="str">
        <f t="shared" si="1106"/>
        <v>0</v>
      </c>
    </row>
    <row r="4705" spans="1:28" x14ac:dyDescent="0.3">
      <c r="A4705">
        <v>4703</v>
      </c>
      <c r="B4705" t="s">
        <v>8755</v>
      </c>
      <c r="C4705" t="str">
        <f t="shared" si="1093"/>
        <v>Long</v>
      </c>
      <c r="D4705">
        <v>3.5</v>
      </c>
      <c r="F4705" s="1">
        <f t="shared" si="1107"/>
        <v>3.5</v>
      </c>
      <c r="G4705" s="1">
        <f t="shared" si="1094"/>
        <v>3.5</v>
      </c>
      <c r="H4705">
        <f t="shared" si="1095"/>
        <v>3.5</v>
      </c>
      <c r="I4705" t="s">
        <v>8736</v>
      </c>
      <c r="J4705" t="s">
        <v>22</v>
      </c>
      <c r="K4705" t="s">
        <v>1471</v>
      </c>
      <c r="L4705" t="str">
        <f t="shared" si="1096"/>
        <v>Established</v>
      </c>
      <c r="N4705" s="2">
        <f t="shared" si="1097"/>
        <v>42</v>
      </c>
      <c r="O4705" t="s">
        <v>397</v>
      </c>
      <c r="P4705" t="s">
        <v>691</v>
      </c>
      <c r="Q4705" t="s">
        <v>424</v>
      </c>
      <c r="R4705" t="str">
        <f t="shared" si="1098"/>
        <v>Average</v>
      </c>
      <c r="S4705" t="str">
        <f t="shared" si="1099"/>
        <v xml:space="preserve"> </v>
      </c>
      <c r="T4705" t="b">
        <f t="shared" si="1100"/>
        <v>0</v>
      </c>
      <c r="U4705" t="b">
        <f t="shared" si="1101"/>
        <v>0</v>
      </c>
      <c r="V4705" t="str">
        <f t="shared" si="1102"/>
        <v>Average Company</v>
      </c>
      <c r="W4705" t="str">
        <f t="shared" si="1103"/>
        <v>Buy</v>
      </c>
      <c r="X4705" t="str">
        <f t="shared" si="1104"/>
        <v>Not Known</v>
      </c>
      <c r="Z4705" t="str">
        <f t="shared" si="1105"/>
        <v>None</v>
      </c>
      <c r="AB4705" t="str">
        <f t="shared" si="1106"/>
        <v>0</v>
      </c>
    </row>
    <row r="4706" spans="1:28" x14ac:dyDescent="0.3">
      <c r="A4706">
        <v>4704</v>
      </c>
      <c r="B4706" t="s">
        <v>8756</v>
      </c>
      <c r="C4706" t="str">
        <f t="shared" si="1093"/>
        <v>Short</v>
      </c>
      <c r="D4706">
        <v>4.2</v>
      </c>
      <c r="F4706" s="1">
        <f t="shared" si="1107"/>
        <v>4.2</v>
      </c>
      <c r="G4706" s="1">
        <f t="shared" si="1094"/>
        <v>4.2</v>
      </c>
      <c r="H4706">
        <f t="shared" si="1095"/>
        <v>4.2</v>
      </c>
      <c r="I4706" t="s">
        <v>8736</v>
      </c>
      <c r="J4706" t="s">
        <v>22</v>
      </c>
      <c r="K4706" t="s">
        <v>8757</v>
      </c>
      <c r="L4706" t="str">
        <f t="shared" si="1096"/>
        <v>Established</v>
      </c>
      <c r="N4706" s="2">
        <f t="shared" si="1097"/>
        <v>75</v>
      </c>
      <c r="O4706" t="s">
        <v>826</v>
      </c>
      <c r="P4706" t="s">
        <v>691</v>
      </c>
      <c r="Q4706" t="s">
        <v>50</v>
      </c>
      <c r="R4706" t="str">
        <f t="shared" si="1098"/>
        <v>Great</v>
      </c>
      <c r="S4706" t="str">
        <f t="shared" si="1099"/>
        <v>Great</v>
      </c>
      <c r="T4706" t="b">
        <f t="shared" si="1100"/>
        <v>1</v>
      </c>
      <c r="U4706" t="b">
        <f t="shared" si="1101"/>
        <v>1</v>
      </c>
      <c r="V4706" t="str">
        <f t="shared" si="1102"/>
        <v>Top Company</v>
      </c>
      <c r="W4706" t="str">
        <f t="shared" si="1103"/>
        <v>Don't Buy</v>
      </c>
      <c r="X4706" t="str">
        <f t="shared" si="1104"/>
        <v>Not Known</v>
      </c>
      <c r="Z4706" t="str">
        <f t="shared" si="1105"/>
        <v>None</v>
      </c>
      <c r="AB4706" t="str">
        <f t="shared" si="1106"/>
        <v>0</v>
      </c>
    </row>
    <row r="4707" spans="1:28" x14ac:dyDescent="0.3">
      <c r="A4707">
        <v>4705</v>
      </c>
      <c r="B4707" t="s">
        <v>8758</v>
      </c>
      <c r="C4707" t="str">
        <f t="shared" si="1093"/>
        <v>Long</v>
      </c>
      <c r="D4707">
        <v>4</v>
      </c>
      <c r="F4707" s="1" t="e">
        <f t="shared" si="1107"/>
        <v>#VALUE!</v>
      </c>
      <c r="G4707" s="1" t="e">
        <f t="shared" si="1094"/>
        <v>#VALUE!</v>
      </c>
      <c r="H4707" t="e">
        <f t="shared" si="1095"/>
        <v>#VALUE!</v>
      </c>
      <c r="I4707" t="s">
        <v>8736</v>
      </c>
      <c r="J4707" t="s">
        <v>1964</v>
      </c>
      <c r="K4707" t="s">
        <v>1703</v>
      </c>
      <c r="L4707" t="e">
        <f t="shared" si="1096"/>
        <v>#VALUE!</v>
      </c>
      <c r="N4707" s="2" t="e">
        <f t="shared" si="1097"/>
        <v>#VALUE!</v>
      </c>
      <c r="Q4707" t="s">
        <v>28</v>
      </c>
      <c r="R4707" t="str">
        <f t="shared" si="1098"/>
        <v>Average</v>
      </c>
      <c r="S4707" t="str">
        <f t="shared" si="1099"/>
        <v xml:space="preserve"> </v>
      </c>
      <c r="T4707" t="e">
        <f t="shared" si="1100"/>
        <v>#VALUE!</v>
      </c>
      <c r="U4707" t="e">
        <f t="shared" si="1101"/>
        <v>#VALUE!</v>
      </c>
      <c r="V4707" t="e">
        <f t="shared" si="1102"/>
        <v>#VALUE!</v>
      </c>
      <c r="W4707" t="str">
        <f t="shared" si="1103"/>
        <v>Don't Buy</v>
      </c>
      <c r="X4707" t="str">
        <f t="shared" si="1104"/>
        <v>Not Known</v>
      </c>
      <c r="Z4707" t="e">
        <f t="shared" si="1105"/>
        <v>#VALUE!</v>
      </c>
      <c r="AB4707" t="str">
        <f t="shared" si="1106"/>
        <v>500K</v>
      </c>
    </row>
    <row r="4708" spans="1:28" x14ac:dyDescent="0.3">
      <c r="A4708">
        <v>4706</v>
      </c>
      <c r="B4708" t="s">
        <v>8759</v>
      </c>
      <c r="C4708" t="str">
        <f t="shared" si="1093"/>
        <v>Short</v>
      </c>
      <c r="D4708">
        <v>4.2</v>
      </c>
      <c r="F4708" s="1">
        <f t="shared" si="1107"/>
        <v>4.2</v>
      </c>
      <c r="G4708" s="1">
        <f t="shared" si="1094"/>
        <v>4.2</v>
      </c>
      <c r="H4708">
        <f t="shared" si="1095"/>
        <v>4.2</v>
      </c>
      <c r="I4708" t="s">
        <v>8736</v>
      </c>
      <c r="J4708" t="s">
        <v>8760</v>
      </c>
      <c r="K4708" t="s">
        <v>4919</v>
      </c>
      <c r="L4708" t="str">
        <f t="shared" si="1096"/>
        <v>Established</v>
      </c>
      <c r="N4708" s="2">
        <f t="shared" si="1097"/>
        <v>51</v>
      </c>
      <c r="O4708" t="s">
        <v>1308</v>
      </c>
      <c r="Q4708" t="s">
        <v>523</v>
      </c>
      <c r="R4708" t="str">
        <f t="shared" si="1098"/>
        <v>Great</v>
      </c>
      <c r="S4708" t="str">
        <f t="shared" si="1099"/>
        <v>Great</v>
      </c>
      <c r="T4708" t="b">
        <f t="shared" si="1100"/>
        <v>1</v>
      </c>
      <c r="U4708" t="b">
        <f t="shared" si="1101"/>
        <v>1</v>
      </c>
      <c r="V4708" t="str">
        <f t="shared" si="1102"/>
        <v>Top Company</v>
      </c>
      <c r="W4708" t="str">
        <f t="shared" si="1103"/>
        <v>Don't Buy</v>
      </c>
      <c r="X4708" t="str">
        <f t="shared" si="1104"/>
        <v>Not Known</v>
      </c>
      <c r="Z4708" t="str">
        <f t="shared" si="1105"/>
        <v>None</v>
      </c>
      <c r="AB4708" t="str">
        <f t="shared" si="1106"/>
        <v>0</v>
      </c>
    </row>
    <row r="4709" spans="1:28" x14ac:dyDescent="0.3">
      <c r="A4709">
        <v>4707</v>
      </c>
      <c r="B4709" t="s">
        <v>8761</v>
      </c>
      <c r="C4709" t="str">
        <f t="shared" si="1093"/>
        <v>Long</v>
      </c>
      <c r="D4709">
        <v>4.4000000000000004</v>
      </c>
      <c r="F4709" s="1">
        <f t="shared" si="1107"/>
        <v>4.4000000000000004</v>
      </c>
      <c r="G4709" s="1">
        <f t="shared" si="1094"/>
        <v>4.4000000000000004</v>
      </c>
      <c r="H4709">
        <f t="shared" si="1095"/>
        <v>4.4000000000000004</v>
      </c>
      <c r="I4709" t="s">
        <v>8736</v>
      </c>
      <c r="J4709" t="s">
        <v>10</v>
      </c>
      <c r="K4709" t="s">
        <v>8762</v>
      </c>
      <c r="L4709" t="str">
        <f t="shared" si="1096"/>
        <v>Established</v>
      </c>
      <c r="N4709" s="2">
        <f t="shared" si="1097"/>
        <v>57</v>
      </c>
      <c r="O4709" t="s">
        <v>1796</v>
      </c>
      <c r="P4709" t="s">
        <v>683</v>
      </c>
      <c r="Q4709" t="s">
        <v>986</v>
      </c>
      <c r="R4709" t="str">
        <f t="shared" si="1098"/>
        <v>Great</v>
      </c>
      <c r="S4709" t="str">
        <f t="shared" si="1099"/>
        <v>Great</v>
      </c>
      <c r="T4709" t="b">
        <f t="shared" si="1100"/>
        <v>1</v>
      </c>
      <c r="U4709" t="b">
        <f t="shared" si="1101"/>
        <v>1</v>
      </c>
      <c r="V4709" t="str">
        <f t="shared" si="1102"/>
        <v>Top Company</v>
      </c>
      <c r="W4709" t="str">
        <f t="shared" si="1103"/>
        <v>Don't Buy</v>
      </c>
      <c r="X4709" t="str">
        <f t="shared" si="1104"/>
        <v>Not Known</v>
      </c>
      <c r="Z4709" t="str">
        <f t="shared" si="1105"/>
        <v>None</v>
      </c>
      <c r="AB4709" t="str">
        <f t="shared" si="1106"/>
        <v>0</v>
      </c>
    </row>
    <row r="4710" spans="1:28" x14ac:dyDescent="0.3">
      <c r="A4710">
        <v>4708</v>
      </c>
      <c r="B4710" t="s">
        <v>8763</v>
      </c>
      <c r="C4710" t="str">
        <f t="shared" si="1093"/>
        <v>Long</v>
      </c>
      <c r="D4710">
        <v>4.2</v>
      </c>
      <c r="F4710" s="1">
        <f t="shared" si="1107"/>
        <v>4.2</v>
      </c>
      <c r="G4710" s="1">
        <f t="shared" si="1094"/>
        <v>4.2</v>
      </c>
      <c r="H4710">
        <f t="shared" si="1095"/>
        <v>4.2</v>
      </c>
      <c r="I4710" t="s">
        <v>8736</v>
      </c>
      <c r="J4710" t="s">
        <v>10</v>
      </c>
      <c r="K4710" t="s">
        <v>8764</v>
      </c>
      <c r="L4710" t="str">
        <f t="shared" si="1096"/>
        <v>Established</v>
      </c>
      <c r="N4710" s="2">
        <f t="shared" si="1097"/>
        <v>39</v>
      </c>
      <c r="O4710" t="s">
        <v>74</v>
      </c>
      <c r="P4710" t="s">
        <v>75</v>
      </c>
      <c r="Q4710" t="s">
        <v>315</v>
      </c>
      <c r="R4710" t="str">
        <f t="shared" si="1098"/>
        <v>Great</v>
      </c>
      <c r="S4710" t="str">
        <f t="shared" si="1099"/>
        <v>Great</v>
      </c>
      <c r="T4710" t="b">
        <f t="shared" si="1100"/>
        <v>1</v>
      </c>
      <c r="U4710" t="b">
        <f t="shared" si="1101"/>
        <v>1</v>
      </c>
      <c r="V4710" t="str">
        <f t="shared" si="1102"/>
        <v>Top Company</v>
      </c>
      <c r="W4710" t="str">
        <f t="shared" si="1103"/>
        <v>Don't Buy</v>
      </c>
      <c r="X4710" t="str">
        <f t="shared" si="1104"/>
        <v>Not Known</v>
      </c>
      <c r="Z4710" t="str">
        <f t="shared" si="1105"/>
        <v>None</v>
      </c>
      <c r="AB4710" t="str">
        <f t="shared" si="1106"/>
        <v>0</v>
      </c>
    </row>
    <row r="4711" spans="1:28" x14ac:dyDescent="0.3">
      <c r="A4711">
        <v>4709</v>
      </c>
      <c r="B4711" t="s">
        <v>8765</v>
      </c>
      <c r="C4711" t="str">
        <f t="shared" si="1093"/>
        <v>Long</v>
      </c>
      <c r="D4711">
        <v>4</v>
      </c>
      <c r="F4711" s="1">
        <f t="shared" si="1107"/>
        <v>4</v>
      </c>
      <c r="G4711" s="1">
        <f t="shared" si="1094"/>
        <v>4</v>
      </c>
      <c r="H4711">
        <f t="shared" si="1095"/>
        <v>4</v>
      </c>
      <c r="I4711" t="s">
        <v>8736</v>
      </c>
      <c r="J4711" t="s">
        <v>22</v>
      </c>
      <c r="K4711" t="s">
        <v>8766</v>
      </c>
      <c r="L4711" t="str">
        <f t="shared" si="1096"/>
        <v>Established</v>
      </c>
      <c r="N4711" s="2">
        <f t="shared" si="1097"/>
        <v>28</v>
      </c>
      <c r="O4711" t="s">
        <v>24</v>
      </c>
      <c r="P4711" t="s">
        <v>1308</v>
      </c>
      <c r="Q4711" t="s">
        <v>204</v>
      </c>
      <c r="R4711" t="str">
        <f t="shared" si="1098"/>
        <v>Average</v>
      </c>
      <c r="S4711" t="str">
        <f t="shared" si="1099"/>
        <v xml:space="preserve"> </v>
      </c>
      <c r="T4711" t="b">
        <f t="shared" si="1100"/>
        <v>0</v>
      </c>
      <c r="U4711" t="b">
        <f t="shared" si="1101"/>
        <v>1</v>
      </c>
      <c r="V4711" t="str">
        <f t="shared" si="1102"/>
        <v>Average Company</v>
      </c>
      <c r="W4711" t="str">
        <f t="shared" si="1103"/>
        <v>Don't Buy</v>
      </c>
      <c r="X4711" t="str">
        <f t="shared" si="1104"/>
        <v>Not Known</v>
      </c>
      <c r="Z4711" t="str">
        <f t="shared" si="1105"/>
        <v>None</v>
      </c>
      <c r="AB4711" t="str">
        <f t="shared" si="1106"/>
        <v>0</v>
      </c>
    </row>
    <row r="4712" spans="1:28" x14ac:dyDescent="0.3">
      <c r="A4712">
        <v>4710</v>
      </c>
      <c r="B4712" t="s">
        <v>8767</v>
      </c>
      <c r="C4712" t="str">
        <f t="shared" si="1093"/>
        <v>Long</v>
      </c>
      <c r="D4712">
        <v>4.2</v>
      </c>
      <c r="F4712" s="1">
        <f t="shared" si="1107"/>
        <v>4.2</v>
      </c>
      <c r="G4712" s="1">
        <f t="shared" si="1094"/>
        <v>4.2</v>
      </c>
      <c r="H4712">
        <f t="shared" si="1095"/>
        <v>4.2</v>
      </c>
      <c r="I4712" t="s">
        <v>8736</v>
      </c>
      <c r="J4712" t="s">
        <v>10</v>
      </c>
      <c r="K4712" t="s">
        <v>8768</v>
      </c>
      <c r="L4712" t="str">
        <f t="shared" si="1096"/>
        <v>Established</v>
      </c>
      <c r="N4712" s="2">
        <f t="shared" si="1097"/>
        <v>40</v>
      </c>
      <c r="O4712" t="s">
        <v>375</v>
      </c>
      <c r="P4712" t="s">
        <v>691</v>
      </c>
      <c r="Q4712" t="s">
        <v>732</v>
      </c>
      <c r="R4712" t="str">
        <f t="shared" si="1098"/>
        <v>Great</v>
      </c>
      <c r="S4712" t="str">
        <f t="shared" si="1099"/>
        <v>Great</v>
      </c>
      <c r="T4712" t="b">
        <f t="shared" si="1100"/>
        <v>1</v>
      </c>
      <c r="U4712" t="b">
        <f t="shared" si="1101"/>
        <v>1</v>
      </c>
      <c r="V4712" t="str">
        <f t="shared" si="1102"/>
        <v>Top Company</v>
      </c>
      <c r="W4712" t="str">
        <f t="shared" si="1103"/>
        <v>Don't Buy</v>
      </c>
      <c r="X4712" t="str">
        <f t="shared" si="1104"/>
        <v>Not Known</v>
      </c>
      <c r="Z4712" t="str">
        <f t="shared" si="1105"/>
        <v>None</v>
      </c>
      <c r="AB4712" t="str">
        <f t="shared" si="1106"/>
        <v>0</v>
      </c>
    </row>
    <row r="4713" spans="1:28" x14ac:dyDescent="0.3">
      <c r="A4713">
        <v>4711</v>
      </c>
      <c r="B4713" t="s">
        <v>8769</v>
      </c>
      <c r="C4713" t="str">
        <f t="shared" si="1093"/>
        <v>Long</v>
      </c>
      <c r="D4713">
        <v>4.0999999999999996</v>
      </c>
      <c r="F4713" s="1">
        <f t="shared" si="1107"/>
        <v>4.0999999999999996</v>
      </c>
      <c r="G4713" s="1">
        <f t="shared" si="1094"/>
        <v>4.0999999999999996</v>
      </c>
      <c r="H4713">
        <f t="shared" si="1095"/>
        <v>4.0999999999999996</v>
      </c>
      <c r="I4713" t="s">
        <v>8736</v>
      </c>
      <c r="J4713" t="s">
        <v>22</v>
      </c>
      <c r="K4713" t="s">
        <v>8770</v>
      </c>
      <c r="L4713" t="str">
        <f t="shared" si="1096"/>
        <v>Established</v>
      </c>
      <c r="N4713" s="2">
        <f t="shared" si="1097"/>
        <v>56</v>
      </c>
      <c r="O4713" t="s">
        <v>908</v>
      </c>
      <c r="P4713" t="s">
        <v>683</v>
      </c>
      <c r="Q4713" t="s">
        <v>105</v>
      </c>
      <c r="R4713" t="str">
        <f t="shared" si="1098"/>
        <v>Great</v>
      </c>
      <c r="S4713" t="str">
        <f t="shared" si="1099"/>
        <v>Great</v>
      </c>
      <c r="T4713" t="b">
        <f t="shared" si="1100"/>
        <v>1</v>
      </c>
      <c r="U4713" t="b">
        <f t="shared" si="1101"/>
        <v>1</v>
      </c>
      <c r="V4713" t="str">
        <f t="shared" si="1102"/>
        <v>Top Company</v>
      </c>
      <c r="W4713" t="str">
        <f t="shared" si="1103"/>
        <v>Don't Buy</v>
      </c>
      <c r="X4713" t="str">
        <f t="shared" si="1104"/>
        <v>Not Known</v>
      </c>
      <c r="Z4713" t="str">
        <f t="shared" si="1105"/>
        <v>None</v>
      </c>
      <c r="AB4713" t="str">
        <f t="shared" si="1106"/>
        <v>0</v>
      </c>
    </row>
    <row r="4714" spans="1:28" x14ac:dyDescent="0.3">
      <c r="A4714">
        <v>4712</v>
      </c>
      <c r="B4714" t="s">
        <v>8771</v>
      </c>
      <c r="C4714" t="str">
        <f t="shared" si="1093"/>
        <v>Long</v>
      </c>
      <c r="D4714">
        <v>4.0999999999999996</v>
      </c>
      <c r="F4714" s="1">
        <f t="shared" si="1107"/>
        <v>4.0999999999999996</v>
      </c>
      <c r="G4714" s="1">
        <f t="shared" si="1094"/>
        <v>4.0999999999999996</v>
      </c>
      <c r="H4714">
        <f t="shared" si="1095"/>
        <v>4.0999999999999996</v>
      </c>
      <c r="I4714" t="s">
        <v>8736</v>
      </c>
      <c r="J4714" t="s">
        <v>10</v>
      </c>
      <c r="K4714" t="s">
        <v>8230</v>
      </c>
      <c r="L4714" t="str">
        <f t="shared" si="1096"/>
        <v>Established</v>
      </c>
      <c r="N4714" s="2">
        <f t="shared" si="1097"/>
        <v>65</v>
      </c>
      <c r="O4714" t="s">
        <v>1004</v>
      </c>
      <c r="P4714" t="s">
        <v>147</v>
      </c>
      <c r="Q4714" t="s">
        <v>218</v>
      </c>
      <c r="R4714" t="str">
        <f t="shared" si="1098"/>
        <v>Great</v>
      </c>
      <c r="S4714" t="str">
        <f t="shared" si="1099"/>
        <v>Great</v>
      </c>
      <c r="T4714" t="b">
        <f t="shared" si="1100"/>
        <v>1</v>
      </c>
      <c r="U4714" t="b">
        <f t="shared" si="1101"/>
        <v>1</v>
      </c>
      <c r="V4714" t="str">
        <f t="shared" si="1102"/>
        <v>Top Company</v>
      </c>
      <c r="W4714" t="str">
        <f t="shared" si="1103"/>
        <v>Don't Buy</v>
      </c>
      <c r="X4714" t="str">
        <f t="shared" si="1104"/>
        <v>Not Known</v>
      </c>
      <c r="Z4714" t="str">
        <f t="shared" si="1105"/>
        <v>None</v>
      </c>
      <c r="AB4714" t="str">
        <f t="shared" si="1106"/>
        <v>0</v>
      </c>
    </row>
    <row r="4715" spans="1:28" x14ac:dyDescent="0.3">
      <c r="A4715">
        <v>4713</v>
      </c>
      <c r="B4715" t="s">
        <v>8772</v>
      </c>
      <c r="C4715" t="str">
        <f t="shared" si="1093"/>
        <v>Long</v>
      </c>
      <c r="D4715">
        <v>3.1</v>
      </c>
      <c r="F4715" s="1">
        <f t="shared" si="1107"/>
        <v>3.1</v>
      </c>
      <c r="G4715" s="1">
        <f t="shared" si="1094"/>
        <v>3.1</v>
      </c>
      <c r="H4715">
        <f t="shared" si="1095"/>
        <v>3.1</v>
      </c>
      <c r="I4715" t="s">
        <v>8736</v>
      </c>
      <c r="J4715" t="s">
        <v>22</v>
      </c>
      <c r="K4715" t="s">
        <v>2630</v>
      </c>
      <c r="L4715" t="str">
        <f t="shared" si="1096"/>
        <v>Established</v>
      </c>
      <c r="N4715" s="2">
        <f t="shared" si="1097"/>
        <v>12</v>
      </c>
      <c r="O4715" t="s">
        <v>267</v>
      </c>
      <c r="P4715" t="s">
        <v>683</v>
      </c>
      <c r="Q4715" t="s">
        <v>8773</v>
      </c>
      <c r="R4715" t="str">
        <f t="shared" si="1098"/>
        <v>Average</v>
      </c>
      <c r="S4715" t="str">
        <f t="shared" si="1099"/>
        <v xml:space="preserve"> </v>
      </c>
      <c r="T4715" t="b">
        <f t="shared" si="1100"/>
        <v>0</v>
      </c>
      <c r="U4715" t="b">
        <f t="shared" si="1101"/>
        <v>0</v>
      </c>
      <c r="V4715" t="str">
        <f t="shared" si="1102"/>
        <v>Average Company</v>
      </c>
      <c r="W4715" t="str">
        <f t="shared" si="1103"/>
        <v>Don't Buy</v>
      </c>
      <c r="X4715" t="str">
        <f t="shared" si="1104"/>
        <v>Not Known</v>
      </c>
      <c r="Z4715" t="str">
        <f t="shared" si="1105"/>
        <v>None</v>
      </c>
      <c r="AB4715" t="str">
        <f t="shared" si="1106"/>
        <v>0</v>
      </c>
    </row>
    <row r="4716" spans="1:28" x14ac:dyDescent="0.3">
      <c r="A4716">
        <v>4714</v>
      </c>
      <c r="B4716" t="s">
        <v>8774</v>
      </c>
      <c r="C4716" t="str">
        <f t="shared" si="1093"/>
        <v>Long</v>
      </c>
      <c r="D4716">
        <v>4.3</v>
      </c>
      <c r="F4716" s="1">
        <f t="shared" si="1107"/>
        <v>4.3</v>
      </c>
      <c r="G4716" s="1">
        <f t="shared" si="1094"/>
        <v>4.3</v>
      </c>
      <c r="H4716">
        <f t="shared" si="1095"/>
        <v>4.3</v>
      </c>
      <c r="I4716" t="s">
        <v>8736</v>
      </c>
      <c r="J4716" t="s">
        <v>22</v>
      </c>
      <c r="K4716" t="s">
        <v>3471</v>
      </c>
      <c r="L4716" t="str">
        <f t="shared" si="1096"/>
        <v>Established</v>
      </c>
      <c r="N4716" s="2">
        <f t="shared" si="1097"/>
        <v>19</v>
      </c>
      <c r="O4716" t="s">
        <v>100</v>
      </c>
      <c r="P4716" t="s">
        <v>691</v>
      </c>
      <c r="Q4716" t="s">
        <v>19</v>
      </c>
      <c r="R4716" t="str">
        <f t="shared" si="1098"/>
        <v>Great</v>
      </c>
      <c r="S4716" t="str">
        <f t="shared" si="1099"/>
        <v>Great</v>
      </c>
      <c r="T4716" t="b">
        <f t="shared" si="1100"/>
        <v>1</v>
      </c>
      <c r="U4716" t="b">
        <f t="shared" si="1101"/>
        <v>1</v>
      </c>
      <c r="V4716" t="str">
        <f t="shared" si="1102"/>
        <v>Average Company</v>
      </c>
      <c r="W4716" t="str">
        <f t="shared" si="1103"/>
        <v>Don't Buy</v>
      </c>
      <c r="X4716" t="str">
        <f t="shared" si="1104"/>
        <v>Not Known</v>
      </c>
      <c r="Z4716" t="str">
        <f t="shared" si="1105"/>
        <v>None</v>
      </c>
      <c r="AB4716" t="str">
        <f t="shared" si="1106"/>
        <v>1Million</v>
      </c>
    </row>
    <row r="4717" spans="1:28" x14ac:dyDescent="0.3">
      <c r="A4717">
        <v>4715</v>
      </c>
      <c r="B4717" t="s">
        <v>8775</v>
      </c>
      <c r="C4717" t="str">
        <f t="shared" si="1093"/>
        <v>Short</v>
      </c>
      <c r="D4717">
        <v>4.3</v>
      </c>
      <c r="F4717" s="1">
        <f t="shared" si="1107"/>
        <v>4.8</v>
      </c>
      <c r="G4717" s="1">
        <f t="shared" si="1094"/>
        <v>4.8</v>
      </c>
      <c r="H4717">
        <f t="shared" si="1095"/>
        <v>4.3999999999999995</v>
      </c>
      <c r="I4717" t="s">
        <v>8736</v>
      </c>
      <c r="J4717" t="s">
        <v>22</v>
      </c>
      <c r="K4717" t="s">
        <v>4129</v>
      </c>
      <c r="L4717" t="str">
        <f t="shared" si="1096"/>
        <v>Startup</v>
      </c>
      <c r="N4717" s="2">
        <f t="shared" si="1097"/>
        <v>9</v>
      </c>
      <c r="O4717" t="s">
        <v>331</v>
      </c>
      <c r="P4717" t="s">
        <v>691</v>
      </c>
      <c r="Q4717" t="s">
        <v>28</v>
      </c>
      <c r="R4717" t="str">
        <f t="shared" si="1098"/>
        <v>Great</v>
      </c>
      <c r="S4717" t="str">
        <f t="shared" si="1099"/>
        <v>Great</v>
      </c>
      <c r="T4717" t="b">
        <f t="shared" si="1100"/>
        <v>0</v>
      </c>
      <c r="U4717" t="b">
        <f t="shared" si="1101"/>
        <v>1</v>
      </c>
      <c r="V4717" t="str">
        <f t="shared" si="1102"/>
        <v>Average Company</v>
      </c>
      <c r="W4717" t="str">
        <f t="shared" si="1103"/>
        <v>Don't Buy</v>
      </c>
      <c r="X4717" t="str">
        <f t="shared" si="1104"/>
        <v>Not Known</v>
      </c>
      <c r="Z4717" t="str">
        <f t="shared" si="1105"/>
        <v>Silicon Valley Startups</v>
      </c>
      <c r="AB4717" t="str">
        <f t="shared" si="1106"/>
        <v>1Million</v>
      </c>
    </row>
    <row r="4718" spans="1:28" x14ac:dyDescent="0.3">
      <c r="A4718">
        <v>4716</v>
      </c>
      <c r="B4718" t="s">
        <v>8776</v>
      </c>
      <c r="C4718" t="str">
        <f t="shared" si="1093"/>
        <v>Long</v>
      </c>
      <c r="D4718">
        <v>3.7</v>
      </c>
      <c r="F4718" s="1">
        <f t="shared" si="1107"/>
        <v>3.7</v>
      </c>
      <c r="G4718" s="1">
        <f t="shared" si="1094"/>
        <v>3.7</v>
      </c>
      <c r="H4718">
        <f t="shared" si="1095"/>
        <v>3.7</v>
      </c>
      <c r="I4718" t="s">
        <v>8736</v>
      </c>
      <c r="J4718" t="s">
        <v>10</v>
      </c>
      <c r="K4718" t="s">
        <v>3053</v>
      </c>
      <c r="L4718" t="str">
        <f t="shared" si="1096"/>
        <v>Established</v>
      </c>
      <c r="N4718" s="2">
        <f t="shared" si="1097"/>
        <v>36</v>
      </c>
      <c r="O4718" t="s">
        <v>48</v>
      </c>
      <c r="P4718" t="s">
        <v>683</v>
      </c>
      <c r="Q4718" t="s">
        <v>105</v>
      </c>
      <c r="R4718" t="str">
        <f t="shared" si="1098"/>
        <v>Average</v>
      </c>
      <c r="S4718" t="str">
        <f t="shared" si="1099"/>
        <v xml:space="preserve"> </v>
      </c>
      <c r="T4718" t="b">
        <f t="shared" si="1100"/>
        <v>0</v>
      </c>
      <c r="U4718" t="b">
        <f t="shared" si="1101"/>
        <v>1</v>
      </c>
      <c r="V4718" t="str">
        <f t="shared" si="1102"/>
        <v>Average Company</v>
      </c>
      <c r="W4718" t="str">
        <f t="shared" si="1103"/>
        <v>Don't Buy</v>
      </c>
      <c r="X4718" t="str">
        <f t="shared" si="1104"/>
        <v>Not Known</v>
      </c>
      <c r="Z4718" t="str">
        <f t="shared" si="1105"/>
        <v>None</v>
      </c>
      <c r="AB4718" t="str">
        <f t="shared" si="1106"/>
        <v>0</v>
      </c>
    </row>
    <row r="4719" spans="1:28" x14ac:dyDescent="0.3">
      <c r="A4719">
        <v>4717</v>
      </c>
      <c r="B4719" t="s">
        <v>8777</v>
      </c>
      <c r="C4719" t="str">
        <f t="shared" si="1093"/>
        <v>Short</v>
      </c>
      <c r="D4719">
        <v>4.5</v>
      </c>
      <c r="F4719" s="1">
        <f t="shared" si="1107"/>
        <v>5</v>
      </c>
      <c r="G4719" s="1">
        <f t="shared" si="1094"/>
        <v>5</v>
      </c>
      <c r="H4719">
        <f t="shared" si="1095"/>
        <v>4.5999999999999996</v>
      </c>
      <c r="I4719" t="s">
        <v>8736</v>
      </c>
      <c r="J4719" t="s">
        <v>881</v>
      </c>
      <c r="K4719" t="s">
        <v>8778</v>
      </c>
      <c r="L4719" t="str">
        <f t="shared" si="1096"/>
        <v>Startup</v>
      </c>
      <c r="N4719" s="2">
        <f t="shared" si="1097"/>
        <v>6</v>
      </c>
      <c r="O4719" t="s">
        <v>217</v>
      </c>
      <c r="P4719" t="s">
        <v>683</v>
      </c>
      <c r="Q4719" t="s">
        <v>19</v>
      </c>
      <c r="R4719" t="str">
        <f t="shared" si="1098"/>
        <v>Great</v>
      </c>
      <c r="S4719" t="str">
        <f t="shared" si="1099"/>
        <v>Great</v>
      </c>
      <c r="T4719" t="b">
        <f t="shared" si="1100"/>
        <v>0</v>
      </c>
      <c r="U4719" t="b">
        <f t="shared" si="1101"/>
        <v>1</v>
      </c>
      <c r="V4719" t="str">
        <f t="shared" si="1102"/>
        <v>Average Company</v>
      </c>
      <c r="W4719" t="str">
        <f t="shared" si="1103"/>
        <v>Don't Buy</v>
      </c>
      <c r="X4719" t="str">
        <f t="shared" si="1104"/>
        <v>Not Known</v>
      </c>
      <c r="Z4719" t="str">
        <f t="shared" si="1105"/>
        <v>None</v>
      </c>
      <c r="AB4719" t="str">
        <f t="shared" si="1106"/>
        <v>1Million</v>
      </c>
    </row>
    <row r="4720" spans="1:28" x14ac:dyDescent="0.3">
      <c r="A4720">
        <v>4718</v>
      </c>
      <c r="B4720" t="s">
        <v>8779</v>
      </c>
      <c r="C4720" t="str">
        <f t="shared" si="1093"/>
        <v>Long</v>
      </c>
      <c r="D4720">
        <v>4</v>
      </c>
      <c r="F4720" s="1">
        <f t="shared" si="1107"/>
        <v>4</v>
      </c>
      <c r="G4720" s="1">
        <f t="shared" si="1094"/>
        <v>4</v>
      </c>
      <c r="H4720">
        <f t="shared" si="1095"/>
        <v>4</v>
      </c>
      <c r="I4720" t="s">
        <v>8736</v>
      </c>
      <c r="J4720" t="s">
        <v>8780</v>
      </c>
      <c r="K4720" t="s">
        <v>352</v>
      </c>
      <c r="L4720" t="str">
        <f t="shared" si="1096"/>
        <v>Established</v>
      </c>
      <c r="N4720" s="2">
        <f t="shared" si="1097"/>
        <v>51</v>
      </c>
      <c r="O4720" t="s">
        <v>1308</v>
      </c>
      <c r="Q4720" t="s">
        <v>315</v>
      </c>
      <c r="R4720" t="str">
        <f t="shared" si="1098"/>
        <v>Average</v>
      </c>
      <c r="S4720" t="str">
        <f t="shared" si="1099"/>
        <v xml:space="preserve"> </v>
      </c>
      <c r="T4720" t="b">
        <f t="shared" si="1100"/>
        <v>0</v>
      </c>
      <c r="U4720" t="b">
        <f t="shared" si="1101"/>
        <v>1</v>
      </c>
      <c r="V4720" t="str">
        <f t="shared" si="1102"/>
        <v>Average Company</v>
      </c>
      <c r="W4720" t="str">
        <f t="shared" si="1103"/>
        <v>Don't Buy</v>
      </c>
      <c r="X4720" t="str">
        <f t="shared" si="1104"/>
        <v>Not Known</v>
      </c>
      <c r="Z4720" t="str">
        <f t="shared" si="1105"/>
        <v>None</v>
      </c>
      <c r="AB4720" t="str">
        <f t="shared" si="1106"/>
        <v>0</v>
      </c>
    </row>
    <row r="4721" spans="1:28" x14ac:dyDescent="0.3">
      <c r="A4721">
        <v>4719</v>
      </c>
      <c r="B4721" t="s">
        <v>8781</v>
      </c>
      <c r="C4721" t="str">
        <f t="shared" si="1093"/>
        <v>Short</v>
      </c>
      <c r="D4721">
        <v>4.0999999999999996</v>
      </c>
      <c r="F4721" s="1">
        <f t="shared" si="1107"/>
        <v>4.0999999999999996</v>
      </c>
      <c r="G4721" s="1">
        <f t="shared" si="1094"/>
        <v>4.0999999999999996</v>
      </c>
      <c r="H4721">
        <f t="shared" si="1095"/>
        <v>4.0999999999999996</v>
      </c>
      <c r="I4721" t="s">
        <v>8736</v>
      </c>
      <c r="J4721" t="s">
        <v>10</v>
      </c>
      <c r="K4721" t="s">
        <v>8782</v>
      </c>
      <c r="L4721" t="str">
        <f t="shared" si="1096"/>
        <v>Established</v>
      </c>
      <c r="N4721" s="2">
        <f t="shared" si="1097"/>
        <v>12</v>
      </c>
      <c r="O4721" t="s">
        <v>267</v>
      </c>
      <c r="P4721" t="s">
        <v>1308</v>
      </c>
      <c r="Q4721" t="s">
        <v>105</v>
      </c>
      <c r="R4721" t="str">
        <f t="shared" si="1098"/>
        <v>Great</v>
      </c>
      <c r="S4721" t="str">
        <f t="shared" si="1099"/>
        <v>Great</v>
      </c>
      <c r="T4721" t="b">
        <f t="shared" si="1100"/>
        <v>1</v>
      </c>
      <c r="U4721" t="b">
        <f t="shared" si="1101"/>
        <v>1</v>
      </c>
      <c r="V4721" t="str">
        <f t="shared" si="1102"/>
        <v>Average Company</v>
      </c>
      <c r="W4721" t="str">
        <f t="shared" si="1103"/>
        <v>Don't Buy</v>
      </c>
      <c r="X4721" t="str">
        <f t="shared" si="1104"/>
        <v>Not Known</v>
      </c>
      <c r="Z4721" t="str">
        <f t="shared" si="1105"/>
        <v>None</v>
      </c>
      <c r="AB4721" t="str">
        <f t="shared" si="1106"/>
        <v>0</v>
      </c>
    </row>
    <row r="4722" spans="1:28" x14ac:dyDescent="0.3">
      <c r="A4722">
        <v>4720</v>
      </c>
      <c r="B4722" t="s">
        <v>8783</v>
      </c>
      <c r="C4722" t="str">
        <f t="shared" si="1093"/>
        <v>Short</v>
      </c>
      <c r="D4722">
        <v>3.8</v>
      </c>
      <c r="F4722" s="1">
        <f t="shared" si="1107"/>
        <v>3.8</v>
      </c>
      <c r="G4722" s="1">
        <f t="shared" si="1094"/>
        <v>3.8</v>
      </c>
      <c r="H4722">
        <f t="shared" si="1095"/>
        <v>3.8</v>
      </c>
      <c r="I4722" t="s">
        <v>8736</v>
      </c>
      <c r="J4722" t="s">
        <v>22</v>
      </c>
      <c r="K4722" t="s">
        <v>8784</v>
      </c>
      <c r="L4722" t="str">
        <f t="shared" si="1096"/>
        <v>Established</v>
      </c>
      <c r="N4722" s="2">
        <f t="shared" si="1097"/>
        <v>37</v>
      </c>
      <c r="O4722" t="s">
        <v>538</v>
      </c>
      <c r="P4722" t="s">
        <v>75</v>
      </c>
      <c r="Q4722" t="s">
        <v>105</v>
      </c>
      <c r="R4722" t="str">
        <f t="shared" si="1098"/>
        <v>Average</v>
      </c>
      <c r="S4722" t="str">
        <f t="shared" si="1099"/>
        <v xml:space="preserve"> </v>
      </c>
      <c r="T4722" t="b">
        <f t="shared" si="1100"/>
        <v>0</v>
      </c>
      <c r="U4722" t="b">
        <f t="shared" si="1101"/>
        <v>1</v>
      </c>
      <c r="V4722" t="str">
        <f t="shared" si="1102"/>
        <v>Average Company</v>
      </c>
      <c r="W4722" t="str">
        <f t="shared" si="1103"/>
        <v>Don't Buy</v>
      </c>
      <c r="X4722" t="str">
        <f t="shared" si="1104"/>
        <v>Not Known</v>
      </c>
      <c r="Z4722" t="str">
        <f t="shared" si="1105"/>
        <v>None</v>
      </c>
      <c r="AB4722" t="str">
        <f t="shared" si="1106"/>
        <v>0</v>
      </c>
    </row>
    <row r="4723" spans="1:28" x14ac:dyDescent="0.3">
      <c r="A4723">
        <v>4721</v>
      </c>
      <c r="B4723" t="s">
        <v>8785</v>
      </c>
      <c r="C4723" t="str">
        <f t="shared" si="1093"/>
        <v>Long</v>
      </c>
      <c r="D4723">
        <v>4.5</v>
      </c>
      <c r="F4723" s="1">
        <f t="shared" si="1107"/>
        <v>4.5</v>
      </c>
      <c r="G4723" s="1">
        <f t="shared" si="1094"/>
        <v>4.5</v>
      </c>
      <c r="H4723">
        <f t="shared" si="1095"/>
        <v>4.5</v>
      </c>
      <c r="I4723" t="s">
        <v>8736</v>
      </c>
      <c r="J4723" t="s">
        <v>22</v>
      </c>
      <c r="K4723" t="s">
        <v>6720</v>
      </c>
      <c r="L4723" t="str">
        <f t="shared" si="1096"/>
        <v>Established</v>
      </c>
      <c r="N4723" s="2">
        <f t="shared" si="1097"/>
        <v>14</v>
      </c>
      <c r="O4723" t="s">
        <v>522</v>
      </c>
      <c r="P4723" t="s">
        <v>1308</v>
      </c>
      <c r="Q4723" t="s">
        <v>773</v>
      </c>
      <c r="R4723" t="str">
        <f t="shared" si="1098"/>
        <v>Great</v>
      </c>
      <c r="S4723" t="str">
        <f t="shared" si="1099"/>
        <v>Great</v>
      </c>
      <c r="T4723" t="b">
        <f t="shared" si="1100"/>
        <v>1</v>
      </c>
      <c r="U4723" t="b">
        <f t="shared" si="1101"/>
        <v>1</v>
      </c>
      <c r="V4723" t="str">
        <f t="shared" si="1102"/>
        <v>Average Company</v>
      </c>
      <c r="W4723" t="str">
        <f t="shared" si="1103"/>
        <v>Don't Buy</v>
      </c>
      <c r="X4723" t="str">
        <f t="shared" si="1104"/>
        <v>Not Known</v>
      </c>
      <c r="Z4723" t="str">
        <f t="shared" si="1105"/>
        <v>None</v>
      </c>
      <c r="AB4723" t="str">
        <f t="shared" si="1106"/>
        <v>0</v>
      </c>
    </row>
    <row r="4724" spans="1:28" x14ac:dyDescent="0.3">
      <c r="A4724">
        <v>4722</v>
      </c>
      <c r="B4724" t="s">
        <v>8786</v>
      </c>
      <c r="C4724" t="str">
        <f t="shared" si="1093"/>
        <v>Long</v>
      </c>
      <c r="D4724">
        <v>3.9</v>
      </c>
      <c r="F4724" s="1">
        <f t="shared" si="1107"/>
        <v>3.9</v>
      </c>
      <c r="G4724" s="1">
        <f t="shared" si="1094"/>
        <v>3.9</v>
      </c>
      <c r="H4724">
        <f t="shared" si="1095"/>
        <v>3.9</v>
      </c>
      <c r="I4724" t="s">
        <v>8736</v>
      </c>
      <c r="J4724" t="s">
        <v>6091</v>
      </c>
      <c r="K4724" t="s">
        <v>249</v>
      </c>
      <c r="L4724" t="str">
        <f t="shared" si="1096"/>
        <v>Established</v>
      </c>
      <c r="N4724" s="2">
        <f t="shared" si="1097"/>
        <v>10</v>
      </c>
      <c r="O4724" t="s">
        <v>274</v>
      </c>
      <c r="Q4724" t="s">
        <v>28</v>
      </c>
      <c r="R4724" t="str">
        <f t="shared" si="1098"/>
        <v>Average</v>
      </c>
      <c r="S4724" t="str">
        <f t="shared" si="1099"/>
        <v xml:space="preserve"> </v>
      </c>
      <c r="T4724" t="b">
        <f t="shared" si="1100"/>
        <v>0</v>
      </c>
      <c r="U4724" t="b">
        <f t="shared" si="1101"/>
        <v>1</v>
      </c>
      <c r="V4724" t="str">
        <f t="shared" si="1102"/>
        <v>Average Company</v>
      </c>
      <c r="W4724" t="str">
        <f t="shared" si="1103"/>
        <v>Don't Buy</v>
      </c>
      <c r="X4724" t="str">
        <f t="shared" si="1104"/>
        <v>Not Known</v>
      </c>
      <c r="Z4724" t="str">
        <f t="shared" si="1105"/>
        <v>None</v>
      </c>
      <c r="AB4724" t="str">
        <f t="shared" si="1106"/>
        <v>500K</v>
      </c>
    </row>
    <row r="4725" spans="1:28" x14ac:dyDescent="0.3">
      <c r="A4725">
        <v>4723</v>
      </c>
      <c r="B4725" t="s">
        <v>8787</v>
      </c>
      <c r="C4725" t="str">
        <f t="shared" si="1093"/>
        <v>Long</v>
      </c>
      <c r="D4725">
        <v>3.8</v>
      </c>
      <c r="F4725" s="1">
        <f t="shared" si="1107"/>
        <v>3.8</v>
      </c>
      <c r="G4725" s="1">
        <f t="shared" si="1094"/>
        <v>3.8</v>
      </c>
      <c r="H4725">
        <f t="shared" si="1095"/>
        <v>3.8</v>
      </c>
      <c r="I4725" t="s">
        <v>8736</v>
      </c>
      <c r="J4725" t="s">
        <v>22</v>
      </c>
      <c r="K4725" t="s">
        <v>8788</v>
      </c>
      <c r="L4725" t="str">
        <f t="shared" si="1096"/>
        <v>Established</v>
      </c>
      <c r="N4725" s="2">
        <f t="shared" si="1097"/>
        <v>61</v>
      </c>
      <c r="O4725" t="s">
        <v>414</v>
      </c>
      <c r="P4725" t="s">
        <v>1308</v>
      </c>
      <c r="Q4725" t="s">
        <v>918</v>
      </c>
      <c r="R4725" t="str">
        <f t="shared" si="1098"/>
        <v>Average</v>
      </c>
      <c r="S4725" t="str">
        <f t="shared" si="1099"/>
        <v xml:space="preserve"> </v>
      </c>
      <c r="T4725" t="b">
        <f t="shared" si="1100"/>
        <v>0</v>
      </c>
      <c r="U4725" t="b">
        <f t="shared" si="1101"/>
        <v>1</v>
      </c>
      <c r="V4725" t="str">
        <f t="shared" si="1102"/>
        <v>Average Company</v>
      </c>
      <c r="W4725" t="str">
        <f t="shared" si="1103"/>
        <v>Don't Buy</v>
      </c>
      <c r="X4725" t="str">
        <f t="shared" si="1104"/>
        <v>Not Known</v>
      </c>
      <c r="Z4725" t="str">
        <f t="shared" si="1105"/>
        <v>None</v>
      </c>
      <c r="AB4725" t="str">
        <f t="shared" si="1106"/>
        <v>0</v>
      </c>
    </row>
    <row r="4726" spans="1:28" x14ac:dyDescent="0.3">
      <c r="A4726">
        <v>4724</v>
      </c>
      <c r="B4726" t="s">
        <v>8789</v>
      </c>
      <c r="C4726" t="str">
        <f t="shared" si="1093"/>
        <v>Long</v>
      </c>
      <c r="D4726">
        <v>3.6</v>
      </c>
      <c r="F4726" s="1">
        <f t="shared" si="1107"/>
        <v>3.6</v>
      </c>
      <c r="G4726" s="1">
        <f t="shared" si="1094"/>
        <v>3.6</v>
      </c>
      <c r="H4726">
        <f t="shared" si="1095"/>
        <v>3.6</v>
      </c>
      <c r="I4726" t="s">
        <v>8736</v>
      </c>
      <c r="J4726" t="s">
        <v>10</v>
      </c>
      <c r="K4726" t="s">
        <v>8790</v>
      </c>
      <c r="L4726" t="str">
        <f t="shared" si="1096"/>
        <v>Established</v>
      </c>
      <c r="N4726" s="2">
        <f t="shared" si="1097"/>
        <v>33</v>
      </c>
      <c r="O4726" t="s">
        <v>18</v>
      </c>
      <c r="P4726" t="s">
        <v>691</v>
      </c>
      <c r="Q4726" t="s">
        <v>80</v>
      </c>
      <c r="R4726" t="str">
        <f t="shared" si="1098"/>
        <v>Average</v>
      </c>
      <c r="S4726" t="str">
        <f t="shared" si="1099"/>
        <v xml:space="preserve"> </v>
      </c>
      <c r="T4726" t="b">
        <f t="shared" si="1100"/>
        <v>0</v>
      </c>
      <c r="U4726" t="b">
        <f t="shared" si="1101"/>
        <v>1</v>
      </c>
      <c r="V4726" t="str">
        <f t="shared" si="1102"/>
        <v>Average Company</v>
      </c>
      <c r="W4726" t="str">
        <f t="shared" si="1103"/>
        <v>Don't Buy</v>
      </c>
      <c r="X4726" t="str">
        <f t="shared" si="1104"/>
        <v>Not Known</v>
      </c>
      <c r="Z4726" t="str">
        <f t="shared" si="1105"/>
        <v>None</v>
      </c>
      <c r="AB4726" t="str">
        <f t="shared" si="1106"/>
        <v>0</v>
      </c>
    </row>
    <row r="4727" spans="1:28" x14ac:dyDescent="0.3">
      <c r="A4727">
        <v>4725</v>
      </c>
      <c r="B4727" t="s">
        <v>8791</v>
      </c>
      <c r="C4727" t="str">
        <f t="shared" si="1093"/>
        <v>Long</v>
      </c>
      <c r="D4727">
        <v>4.3</v>
      </c>
      <c r="F4727" s="1">
        <f t="shared" si="1107"/>
        <v>4.3</v>
      </c>
      <c r="G4727" s="1">
        <f t="shared" si="1094"/>
        <v>4.3</v>
      </c>
      <c r="H4727">
        <f t="shared" si="1095"/>
        <v>4.3</v>
      </c>
      <c r="I4727" t="s">
        <v>8736</v>
      </c>
      <c r="J4727" t="s">
        <v>10</v>
      </c>
      <c r="K4727" t="s">
        <v>3628</v>
      </c>
      <c r="L4727" t="str">
        <f t="shared" si="1096"/>
        <v>Established</v>
      </c>
      <c r="N4727" s="2">
        <f t="shared" si="1097"/>
        <v>11</v>
      </c>
      <c r="O4727" t="s">
        <v>1368</v>
      </c>
      <c r="P4727" t="s">
        <v>2884</v>
      </c>
      <c r="Q4727" t="s">
        <v>424</v>
      </c>
      <c r="R4727" t="str">
        <f t="shared" si="1098"/>
        <v>Great</v>
      </c>
      <c r="S4727" t="str">
        <f t="shared" si="1099"/>
        <v>Great</v>
      </c>
      <c r="T4727" t="b">
        <f t="shared" si="1100"/>
        <v>1</v>
      </c>
      <c r="U4727" t="b">
        <f t="shared" si="1101"/>
        <v>1</v>
      </c>
      <c r="V4727" t="str">
        <f t="shared" si="1102"/>
        <v>Average Company</v>
      </c>
      <c r="W4727" t="str">
        <f t="shared" si="1103"/>
        <v>Don't Buy</v>
      </c>
      <c r="X4727" t="str">
        <f t="shared" si="1104"/>
        <v>Not Known</v>
      </c>
      <c r="Z4727" t="str">
        <f t="shared" si="1105"/>
        <v>None</v>
      </c>
      <c r="AB4727" t="str">
        <f t="shared" si="1106"/>
        <v>0</v>
      </c>
    </row>
    <row r="4728" spans="1:28" x14ac:dyDescent="0.3">
      <c r="A4728">
        <v>4726</v>
      </c>
      <c r="B4728" t="s">
        <v>8792</v>
      </c>
      <c r="C4728" t="str">
        <f t="shared" si="1093"/>
        <v>Long</v>
      </c>
      <c r="D4728">
        <v>3.7</v>
      </c>
      <c r="F4728" s="1">
        <f t="shared" si="1107"/>
        <v>3.7</v>
      </c>
      <c r="G4728" s="1">
        <f t="shared" si="1094"/>
        <v>3.7</v>
      </c>
      <c r="H4728">
        <f t="shared" si="1095"/>
        <v>3.7</v>
      </c>
      <c r="I4728" t="s">
        <v>8736</v>
      </c>
      <c r="J4728" t="s">
        <v>22</v>
      </c>
      <c r="K4728" t="s">
        <v>8793</v>
      </c>
      <c r="L4728" t="str">
        <f t="shared" si="1096"/>
        <v>Established</v>
      </c>
      <c r="N4728" s="2">
        <f t="shared" si="1097"/>
        <v>21</v>
      </c>
      <c r="O4728" t="s">
        <v>321</v>
      </c>
      <c r="P4728" t="s">
        <v>683</v>
      </c>
      <c r="Q4728" t="s">
        <v>186</v>
      </c>
      <c r="R4728" t="str">
        <f t="shared" si="1098"/>
        <v>Average</v>
      </c>
      <c r="S4728" t="str">
        <f t="shared" si="1099"/>
        <v xml:space="preserve"> </v>
      </c>
      <c r="T4728" t="b">
        <f t="shared" si="1100"/>
        <v>0</v>
      </c>
      <c r="U4728" t="b">
        <f t="shared" si="1101"/>
        <v>1</v>
      </c>
      <c r="V4728" t="str">
        <f t="shared" si="1102"/>
        <v>Average Company</v>
      </c>
      <c r="W4728" t="str">
        <f t="shared" si="1103"/>
        <v>Don't Buy</v>
      </c>
      <c r="X4728" t="str">
        <f t="shared" si="1104"/>
        <v>Not Known</v>
      </c>
      <c r="Z4728" t="str">
        <f t="shared" si="1105"/>
        <v>None</v>
      </c>
      <c r="AB4728" t="str">
        <f t="shared" si="1106"/>
        <v>0</v>
      </c>
    </row>
    <row r="4729" spans="1:28" x14ac:dyDescent="0.3">
      <c r="A4729">
        <v>4727</v>
      </c>
      <c r="B4729" t="s">
        <v>8794</v>
      </c>
      <c r="C4729" t="str">
        <f t="shared" si="1093"/>
        <v>Long</v>
      </c>
      <c r="D4729">
        <v>4</v>
      </c>
      <c r="F4729" s="1">
        <f t="shared" si="1107"/>
        <v>4</v>
      </c>
      <c r="G4729" s="1">
        <f t="shared" si="1094"/>
        <v>4</v>
      </c>
      <c r="H4729">
        <f t="shared" si="1095"/>
        <v>4</v>
      </c>
      <c r="I4729" t="s">
        <v>8736</v>
      </c>
      <c r="J4729" t="s">
        <v>10</v>
      </c>
      <c r="K4729" t="s">
        <v>8795</v>
      </c>
      <c r="L4729" t="str">
        <f t="shared" si="1096"/>
        <v>Established</v>
      </c>
      <c r="N4729" s="2">
        <f t="shared" si="1097"/>
        <v>39</v>
      </c>
      <c r="O4729" t="s">
        <v>74</v>
      </c>
      <c r="P4729" t="s">
        <v>691</v>
      </c>
      <c r="Q4729" t="s">
        <v>918</v>
      </c>
      <c r="R4729" t="str">
        <f t="shared" si="1098"/>
        <v>Average</v>
      </c>
      <c r="S4729" t="str">
        <f t="shared" si="1099"/>
        <v xml:space="preserve"> </v>
      </c>
      <c r="T4729" t="b">
        <f t="shared" si="1100"/>
        <v>0</v>
      </c>
      <c r="U4729" t="b">
        <f t="shared" si="1101"/>
        <v>1</v>
      </c>
      <c r="V4729" t="str">
        <f t="shared" si="1102"/>
        <v>Average Company</v>
      </c>
      <c r="W4729" t="str">
        <f t="shared" si="1103"/>
        <v>Don't Buy</v>
      </c>
      <c r="X4729" t="str">
        <f t="shared" si="1104"/>
        <v>Not Known</v>
      </c>
      <c r="Z4729" t="str">
        <f t="shared" si="1105"/>
        <v>None</v>
      </c>
      <c r="AB4729" t="str">
        <f t="shared" si="1106"/>
        <v>0</v>
      </c>
    </row>
    <row r="4730" spans="1:28" x14ac:dyDescent="0.3">
      <c r="A4730">
        <v>4728</v>
      </c>
      <c r="B4730" t="s">
        <v>8796</v>
      </c>
      <c r="C4730" t="str">
        <f t="shared" si="1093"/>
        <v>Long</v>
      </c>
      <c r="D4730">
        <v>3.8</v>
      </c>
      <c r="F4730" s="1">
        <f t="shared" si="1107"/>
        <v>3.8</v>
      </c>
      <c r="G4730" s="1">
        <f t="shared" si="1094"/>
        <v>3.8</v>
      </c>
      <c r="H4730">
        <f t="shared" si="1095"/>
        <v>3.8</v>
      </c>
      <c r="I4730" t="s">
        <v>8736</v>
      </c>
      <c r="J4730" t="s">
        <v>3216</v>
      </c>
      <c r="K4730" t="s">
        <v>1796</v>
      </c>
      <c r="L4730" t="str">
        <f t="shared" si="1096"/>
        <v>Established</v>
      </c>
      <c r="N4730" s="2">
        <f t="shared" si="1097"/>
        <v>20</v>
      </c>
      <c r="O4730" t="s">
        <v>683</v>
      </c>
      <c r="Q4730" t="s">
        <v>551</v>
      </c>
      <c r="R4730" t="str">
        <f t="shared" si="1098"/>
        <v>Average</v>
      </c>
      <c r="S4730" t="str">
        <f t="shared" si="1099"/>
        <v xml:space="preserve"> </v>
      </c>
      <c r="T4730" t="b">
        <f t="shared" si="1100"/>
        <v>0</v>
      </c>
      <c r="U4730" t="b">
        <f t="shared" si="1101"/>
        <v>1</v>
      </c>
      <c r="V4730" t="str">
        <f t="shared" si="1102"/>
        <v>Average Company</v>
      </c>
      <c r="W4730" t="str">
        <f t="shared" si="1103"/>
        <v>Buy</v>
      </c>
      <c r="X4730" t="str">
        <f t="shared" si="1104"/>
        <v>Not Known</v>
      </c>
      <c r="Z4730" t="str">
        <f t="shared" si="1105"/>
        <v>None</v>
      </c>
      <c r="AB4730" t="str">
        <f t="shared" si="1106"/>
        <v>0</v>
      </c>
    </row>
    <row r="4731" spans="1:28" x14ac:dyDescent="0.3">
      <c r="A4731">
        <v>4729</v>
      </c>
      <c r="B4731" t="s">
        <v>8797</v>
      </c>
      <c r="C4731" t="str">
        <f t="shared" si="1093"/>
        <v>Long</v>
      </c>
      <c r="D4731">
        <v>4.3</v>
      </c>
      <c r="F4731" s="1">
        <f t="shared" si="1107"/>
        <v>4.3</v>
      </c>
      <c r="G4731" s="1">
        <f t="shared" si="1094"/>
        <v>4.3</v>
      </c>
      <c r="H4731">
        <f t="shared" si="1095"/>
        <v>4.3</v>
      </c>
      <c r="I4731" t="s">
        <v>8736</v>
      </c>
      <c r="J4731" t="s">
        <v>8798</v>
      </c>
      <c r="K4731" t="s">
        <v>604</v>
      </c>
      <c r="L4731" t="str">
        <f t="shared" si="1096"/>
        <v>Established</v>
      </c>
      <c r="N4731" s="2">
        <f t="shared" si="1097"/>
        <v>51</v>
      </c>
      <c r="O4731" t="s">
        <v>1308</v>
      </c>
      <c r="Q4731" t="s">
        <v>117</v>
      </c>
      <c r="R4731" t="str">
        <f t="shared" si="1098"/>
        <v>Great</v>
      </c>
      <c r="S4731" t="str">
        <f t="shared" si="1099"/>
        <v>Great</v>
      </c>
      <c r="T4731" t="b">
        <f t="shared" si="1100"/>
        <v>1</v>
      </c>
      <c r="U4731" t="b">
        <f t="shared" si="1101"/>
        <v>1</v>
      </c>
      <c r="V4731" t="str">
        <f t="shared" si="1102"/>
        <v>Top Company</v>
      </c>
      <c r="W4731" t="str">
        <f t="shared" si="1103"/>
        <v>Don't Buy</v>
      </c>
      <c r="X4731" t="str">
        <f t="shared" si="1104"/>
        <v>Not Known</v>
      </c>
      <c r="Z4731" t="str">
        <f t="shared" si="1105"/>
        <v>None</v>
      </c>
      <c r="AB4731" t="str">
        <f t="shared" si="1106"/>
        <v>0</v>
      </c>
    </row>
    <row r="4732" spans="1:28" x14ac:dyDescent="0.3">
      <c r="A4732">
        <v>4730</v>
      </c>
      <c r="B4732" t="s">
        <v>8799</v>
      </c>
      <c r="C4732" t="str">
        <f t="shared" si="1093"/>
        <v>Long</v>
      </c>
      <c r="D4732">
        <v>4</v>
      </c>
      <c r="F4732" s="1">
        <f t="shared" si="1107"/>
        <v>4</v>
      </c>
      <c r="G4732" s="1">
        <f t="shared" si="1094"/>
        <v>4</v>
      </c>
      <c r="H4732">
        <f t="shared" si="1095"/>
        <v>4</v>
      </c>
      <c r="I4732" t="s">
        <v>8736</v>
      </c>
      <c r="J4732" t="s">
        <v>22</v>
      </c>
      <c r="K4732" t="s">
        <v>882</v>
      </c>
      <c r="L4732" t="str">
        <f t="shared" si="1096"/>
        <v>Established</v>
      </c>
      <c r="N4732" s="2">
        <f t="shared" si="1097"/>
        <v>25</v>
      </c>
      <c r="O4732" t="s">
        <v>54</v>
      </c>
      <c r="P4732" t="s">
        <v>1261</v>
      </c>
      <c r="Q4732" t="s">
        <v>19</v>
      </c>
      <c r="R4732" t="str">
        <f t="shared" si="1098"/>
        <v>Average</v>
      </c>
      <c r="S4732" t="str">
        <f t="shared" si="1099"/>
        <v xml:space="preserve"> </v>
      </c>
      <c r="T4732" t="b">
        <f t="shared" si="1100"/>
        <v>0</v>
      </c>
      <c r="U4732" t="b">
        <f t="shared" si="1101"/>
        <v>1</v>
      </c>
      <c r="V4732" t="str">
        <f t="shared" si="1102"/>
        <v>Average Company</v>
      </c>
      <c r="W4732" t="str">
        <f t="shared" si="1103"/>
        <v>Don't Buy</v>
      </c>
      <c r="X4732" t="str">
        <f t="shared" si="1104"/>
        <v>Not Known</v>
      </c>
      <c r="Z4732" t="str">
        <f t="shared" si="1105"/>
        <v>None</v>
      </c>
      <c r="AB4732" t="str">
        <f t="shared" si="1106"/>
        <v>500K</v>
      </c>
    </row>
    <row r="4733" spans="1:28" x14ac:dyDescent="0.3">
      <c r="A4733">
        <v>4731</v>
      </c>
      <c r="B4733" t="s">
        <v>8800</v>
      </c>
      <c r="C4733" t="str">
        <f t="shared" si="1093"/>
        <v>Short</v>
      </c>
      <c r="D4733">
        <v>4.7</v>
      </c>
      <c r="F4733" s="1">
        <f t="shared" si="1107"/>
        <v>5</v>
      </c>
      <c r="G4733" s="1">
        <f t="shared" si="1094"/>
        <v>5.2</v>
      </c>
      <c r="H4733">
        <f t="shared" si="1095"/>
        <v>4.8</v>
      </c>
      <c r="I4733" t="s">
        <v>8736</v>
      </c>
      <c r="J4733" t="s">
        <v>22</v>
      </c>
      <c r="K4733" t="s">
        <v>6527</v>
      </c>
      <c r="L4733" t="str">
        <f t="shared" si="1096"/>
        <v>Startup</v>
      </c>
      <c r="N4733" s="2">
        <f t="shared" si="1097"/>
        <v>6</v>
      </c>
      <c r="O4733" t="s">
        <v>217</v>
      </c>
      <c r="P4733" t="s">
        <v>1308</v>
      </c>
      <c r="Q4733" t="s">
        <v>19</v>
      </c>
      <c r="R4733" t="str">
        <f t="shared" si="1098"/>
        <v>Great</v>
      </c>
      <c r="S4733" t="str">
        <f t="shared" si="1099"/>
        <v>Great</v>
      </c>
      <c r="T4733" t="b">
        <f t="shared" si="1100"/>
        <v>0</v>
      </c>
      <c r="U4733" t="b">
        <f t="shared" si="1101"/>
        <v>1</v>
      </c>
      <c r="V4733" t="str">
        <f t="shared" si="1102"/>
        <v>Average Company</v>
      </c>
      <c r="W4733" t="str">
        <f t="shared" si="1103"/>
        <v>Don't Buy</v>
      </c>
      <c r="X4733" t="str">
        <f t="shared" si="1104"/>
        <v>Not Known</v>
      </c>
      <c r="Z4733" t="str">
        <f t="shared" si="1105"/>
        <v>None</v>
      </c>
      <c r="AB4733" t="str">
        <f t="shared" si="1106"/>
        <v>1Million</v>
      </c>
    </row>
    <row r="4734" spans="1:28" x14ac:dyDescent="0.3">
      <c r="A4734">
        <v>4732</v>
      </c>
      <c r="B4734" t="s">
        <v>8801</v>
      </c>
      <c r="C4734" t="str">
        <f t="shared" si="1093"/>
        <v>Long</v>
      </c>
      <c r="D4734">
        <v>3.6</v>
      </c>
      <c r="F4734" s="1">
        <f t="shared" si="1107"/>
        <v>3.6</v>
      </c>
      <c r="G4734" s="1">
        <f t="shared" si="1094"/>
        <v>3.6</v>
      </c>
      <c r="H4734">
        <f t="shared" si="1095"/>
        <v>3.6</v>
      </c>
      <c r="I4734" t="s">
        <v>8736</v>
      </c>
      <c r="J4734" t="s">
        <v>8802</v>
      </c>
      <c r="K4734" t="s">
        <v>230</v>
      </c>
      <c r="L4734" t="str">
        <f t="shared" si="1096"/>
        <v>Established</v>
      </c>
      <c r="N4734" s="2">
        <f t="shared" si="1097"/>
        <v>20</v>
      </c>
      <c r="O4734" t="s">
        <v>683</v>
      </c>
      <c r="Q4734" t="s">
        <v>80</v>
      </c>
      <c r="R4734" t="str">
        <f t="shared" si="1098"/>
        <v>Average</v>
      </c>
      <c r="S4734" t="str">
        <f t="shared" si="1099"/>
        <v xml:space="preserve"> </v>
      </c>
      <c r="T4734" t="b">
        <f t="shared" si="1100"/>
        <v>0</v>
      </c>
      <c r="U4734" t="b">
        <f t="shared" si="1101"/>
        <v>1</v>
      </c>
      <c r="V4734" t="str">
        <f t="shared" si="1102"/>
        <v>Average Company</v>
      </c>
      <c r="W4734" t="str">
        <f t="shared" si="1103"/>
        <v>Don't Buy</v>
      </c>
      <c r="X4734" t="str">
        <f t="shared" si="1104"/>
        <v>Not Known</v>
      </c>
      <c r="Z4734" t="str">
        <f t="shared" si="1105"/>
        <v>None</v>
      </c>
      <c r="AB4734" t="str">
        <f t="shared" si="1106"/>
        <v>0</v>
      </c>
    </row>
    <row r="4735" spans="1:28" x14ac:dyDescent="0.3">
      <c r="A4735">
        <v>4733</v>
      </c>
      <c r="B4735" t="s">
        <v>8803</v>
      </c>
      <c r="C4735" t="str">
        <f t="shared" si="1093"/>
        <v>Short</v>
      </c>
      <c r="D4735">
        <v>4.5999999999999996</v>
      </c>
      <c r="F4735" s="1">
        <f t="shared" si="1107"/>
        <v>5</v>
      </c>
      <c r="G4735" s="1">
        <f t="shared" si="1094"/>
        <v>5.0999999999999996</v>
      </c>
      <c r="H4735">
        <f t="shared" si="1095"/>
        <v>4.6999999999999993</v>
      </c>
      <c r="I4735" t="s">
        <v>8736</v>
      </c>
      <c r="J4735" t="s">
        <v>22</v>
      </c>
      <c r="K4735" t="s">
        <v>5895</v>
      </c>
      <c r="L4735" t="str">
        <f t="shared" si="1096"/>
        <v>Startup</v>
      </c>
      <c r="N4735" s="2">
        <f t="shared" si="1097"/>
        <v>6</v>
      </c>
      <c r="O4735" t="s">
        <v>217</v>
      </c>
      <c r="P4735" t="s">
        <v>1308</v>
      </c>
      <c r="Q4735" t="s">
        <v>44</v>
      </c>
      <c r="R4735" t="str">
        <f t="shared" si="1098"/>
        <v>Great</v>
      </c>
      <c r="S4735" t="str">
        <f t="shared" si="1099"/>
        <v>Great</v>
      </c>
      <c r="T4735" t="b">
        <f t="shared" si="1100"/>
        <v>0</v>
      </c>
      <c r="U4735" t="b">
        <f t="shared" si="1101"/>
        <v>1</v>
      </c>
      <c r="V4735" t="str">
        <f t="shared" si="1102"/>
        <v>Average Company</v>
      </c>
      <c r="W4735" t="str">
        <f t="shared" si="1103"/>
        <v>Don't Buy</v>
      </c>
      <c r="X4735" t="str">
        <f t="shared" si="1104"/>
        <v>Not Known</v>
      </c>
      <c r="Z4735" t="str">
        <f t="shared" si="1105"/>
        <v>None</v>
      </c>
      <c r="AB4735" t="str">
        <f t="shared" si="1106"/>
        <v>0</v>
      </c>
    </row>
    <row r="4736" spans="1:28" x14ac:dyDescent="0.3">
      <c r="A4736">
        <v>4734</v>
      </c>
      <c r="B4736" t="s">
        <v>8804</v>
      </c>
      <c r="C4736" t="str">
        <f t="shared" si="1093"/>
        <v>Long</v>
      </c>
      <c r="D4736">
        <v>4.5</v>
      </c>
      <c r="F4736" s="1">
        <f t="shared" si="1107"/>
        <v>4.5</v>
      </c>
      <c r="G4736" s="1">
        <f t="shared" si="1094"/>
        <v>4.5</v>
      </c>
      <c r="H4736">
        <f t="shared" si="1095"/>
        <v>4.5</v>
      </c>
      <c r="I4736" t="s">
        <v>8736</v>
      </c>
      <c r="J4736" t="s">
        <v>22</v>
      </c>
      <c r="K4736" t="s">
        <v>7632</v>
      </c>
      <c r="L4736" t="str">
        <f t="shared" si="1096"/>
        <v>Established</v>
      </c>
      <c r="N4736" s="2">
        <f t="shared" si="1097"/>
        <v>52</v>
      </c>
      <c r="O4736" t="s">
        <v>925</v>
      </c>
      <c r="P4736" t="s">
        <v>147</v>
      </c>
      <c r="Q4736" t="s">
        <v>564</v>
      </c>
      <c r="R4736" t="str">
        <f t="shared" si="1098"/>
        <v>Great</v>
      </c>
      <c r="S4736" t="str">
        <f t="shared" si="1099"/>
        <v>Great</v>
      </c>
      <c r="T4736" t="b">
        <f t="shared" si="1100"/>
        <v>1</v>
      </c>
      <c r="U4736" t="b">
        <f t="shared" si="1101"/>
        <v>1</v>
      </c>
      <c r="V4736" t="str">
        <f t="shared" si="1102"/>
        <v>Top Company</v>
      </c>
      <c r="W4736" t="str">
        <f t="shared" si="1103"/>
        <v>Don't Buy</v>
      </c>
      <c r="X4736" t="str">
        <f t="shared" si="1104"/>
        <v>Not Known</v>
      </c>
      <c r="Z4736" t="str">
        <f t="shared" si="1105"/>
        <v>None</v>
      </c>
      <c r="AB4736" t="str">
        <f t="shared" si="1106"/>
        <v>0</v>
      </c>
    </row>
    <row r="4737" spans="1:28" x14ac:dyDescent="0.3">
      <c r="A4737">
        <v>4735</v>
      </c>
      <c r="B4737" t="s">
        <v>8805</v>
      </c>
      <c r="C4737" t="str">
        <f t="shared" si="1093"/>
        <v>Short</v>
      </c>
      <c r="D4737">
        <v>3.9</v>
      </c>
      <c r="F4737" s="1">
        <f t="shared" si="1107"/>
        <v>3.9</v>
      </c>
      <c r="G4737" s="1">
        <f t="shared" si="1094"/>
        <v>3.9</v>
      </c>
      <c r="H4737">
        <f t="shared" si="1095"/>
        <v>3.9</v>
      </c>
      <c r="I4737" t="s">
        <v>8736</v>
      </c>
      <c r="J4737" t="s">
        <v>22</v>
      </c>
      <c r="K4737" t="s">
        <v>8806</v>
      </c>
      <c r="L4737" t="str">
        <f t="shared" si="1096"/>
        <v>Established</v>
      </c>
      <c r="N4737" s="2">
        <f t="shared" si="1097"/>
        <v>57</v>
      </c>
      <c r="O4737" t="s">
        <v>1796</v>
      </c>
      <c r="P4737" t="s">
        <v>1308</v>
      </c>
      <c r="Q4737" t="s">
        <v>564</v>
      </c>
      <c r="R4737" t="str">
        <f t="shared" si="1098"/>
        <v>Average</v>
      </c>
      <c r="S4737" t="str">
        <f t="shared" si="1099"/>
        <v xml:space="preserve"> </v>
      </c>
      <c r="T4737" t="b">
        <f t="shared" si="1100"/>
        <v>0</v>
      </c>
      <c r="U4737" t="b">
        <f t="shared" si="1101"/>
        <v>1</v>
      </c>
      <c r="V4737" t="str">
        <f t="shared" si="1102"/>
        <v>Average Company</v>
      </c>
      <c r="W4737" t="str">
        <f t="shared" si="1103"/>
        <v>Buy</v>
      </c>
      <c r="X4737" t="str">
        <f t="shared" si="1104"/>
        <v>Not Known</v>
      </c>
      <c r="Z4737" t="str">
        <f t="shared" si="1105"/>
        <v>None</v>
      </c>
      <c r="AB4737" t="str">
        <f t="shared" si="1106"/>
        <v>0</v>
      </c>
    </row>
    <row r="4738" spans="1:28" x14ac:dyDescent="0.3">
      <c r="A4738">
        <v>4736</v>
      </c>
      <c r="B4738" t="s">
        <v>8807</v>
      </c>
      <c r="C4738" t="str">
        <f t="shared" si="1093"/>
        <v>Long</v>
      </c>
      <c r="D4738">
        <v>4.8</v>
      </c>
      <c r="F4738" s="1">
        <f t="shared" si="1107"/>
        <v>4.8</v>
      </c>
      <c r="G4738" s="1">
        <f t="shared" si="1094"/>
        <v>4.8</v>
      </c>
      <c r="H4738">
        <f t="shared" si="1095"/>
        <v>4.8</v>
      </c>
      <c r="I4738" t="s">
        <v>8736</v>
      </c>
      <c r="J4738" t="s">
        <v>22</v>
      </c>
      <c r="K4738" t="s">
        <v>8808</v>
      </c>
      <c r="L4738" t="str">
        <f t="shared" si="1096"/>
        <v>Established</v>
      </c>
      <c r="N4738" s="2">
        <f t="shared" si="1097"/>
        <v>25</v>
      </c>
      <c r="O4738" t="s">
        <v>54</v>
      </c>
      <c r="P4738" t="s">
        <v>1308</v>
      </c>
      <c r="Q4738" t="s">
        <v>235</v>
      </c>
      <c r="R4738" t="str">
        <f t="shared" si="1098"/>
        <v>Great</v>
      </c>
      <c r="S4738" t="str">
        <f t="shared" si="1099"/>
        <v>Great</v>
      </c>
      <c r="T4738" t="b">
        <f t="shared" si="1100"/>
        <v>1</v>
      </c>
      <c r="U4738" t="b">
        <f t="shared" si="1101"/>
        <v>1</v>
      </c>
      <c r="V4738" t="str">
        <f t="shared" si="1102"/>
        <v>Top Company</v>
      </c>
      <c r="W4738" t="str">
        <f t="shared" si="1103"/>
        <v>Don't Buy</v>
      </c>
      <c r="X4738" t="str">
        <f t="shared" si="1104"/>
        <v>Not Known</v>
      </c>
      <c r="Z4738" t="str">
        <f t="shared" si="1105"/>
        <v>None</v>
      </c>
      <c r="AB4738" t="str">
        <f t="shared" si="1106"/>
        <v>0</v>
      </c>
    </row>
    <row r="4739" spans="1:28" x14ac:dyDescent="0.3">
      <c r="A4739">
        <v>4737</v>
      </c>
      <c r="B4739" t="s">
        <v>8809</v>
      </c>
      <c r="C4739" t="str">
        <f t="shared" ref="C4739:C4802" si="1108">IF(LEN(B4739)&gt;=10,"Long","Short")</f>
        <v>Long</v>
      </c>
      <c r="D4739">
        <v>4.7</v>
      </c>
      <c r="F4739" s="1">
        <f t="shared" si="1107"/>
        <v>4.7</v>
      </c>
      <c r="G4739" s="1">
        <f t="shared" ref="G4739:G4802" si="1109">IF(L4739="Startup",D4739+0.5,D4739)</f>
        <v>4.7</v>
      </c>
      <c r="H4739">
        <f t="shared" ref="H4739:H4802" si="1110">IF(L4739="Startup",D4739+0.1,D4739)</f>
        <v>4.7</v>
      </c>
      <c r="I4739" t="s">
        <v>8736</v>
      </c>
      <c r="J4739" t="s">
        <v>8719</v>
      </c>
      <c r="K4739" t="s">
        <v>318</v>
      </c>
      <c r="L4739" t="str">
        <f t="shared" ref="L4739:L4802" si="1111">IF(N4739&lt;10,"Startup","Established")</f>
        <v>Established</v>
      </c>
      <c r="N4739" s="2">
        <f t="shared" ref="N4739:N4802" si="1112">INT(LEFT(O4739,2))</f>
        <v>11</v>
      </c>
      <c r="O4739" t="s">
        <v>1261</v>
      </c>
      <c r="Q4739" t="s">
        <v>14</v>
      </c>
      <c r="R4739" t="str">
        <f t="shared" ref="R4739:R4802" si="1113">IF(D4739&gt;4,"Great","Average")</f>
        <v>Great</v>
      </c>
      <c r="S4739" t="str">
        <f t="shared" ref="S4739:S4802" si="1114">IF(D4739&gt;4,"Great"," ")</f>
        <v>Great</v>
      </c>
      <c r="T4739" t="b">
        <f t="shared" ref="T4739:T4802" si="1115">AND(D4739:D14697&gt;4,N4739:N14697&gt;10)</f>
        <v>1</v>
      </c>
      <c r="U4739" t="b">
        <f t="shared" ref="U4739:U4802" si="1116">OR(D4739&gt;3.5,N4739&lt;10)</f>
        <v>1</v>
      </c>
      <c r="V4739" t="str">
        <f t="shared" ref="V4739:V4802" si="1117">IF(AND(D4739&gt;4,N4739&gt;20),"Top Company","Average Company")</f>
        <v>Average Company</v>
      </c>
      <c r="W4739" t="str">
        <f t="shared" ref="W4739:W4802" si="1118">IF(OR(LEFT(B4739,1)="T",LEFT(B4739,1)="G"),"Buy","Don't Buy")</f>
        <v>Don't Buy</v>
      </c>
      <c r="X4739" t="str">
        <f t="shared" ref="X4739:X4802" si="1119">IF(IF(Q4739="Financial Services",ISNUMBER(SEARCH("Mumbai",K4739))),"Bombay Finance","Not Known")</f>
        <v>Not Known</v>
      </c>
      <c r="Z4739" t="str">
        <f t="shared" ref="Z4739:Z4802" si="1120">IF(AND(OR(ISNUMBER(SEARCH("Bangalore",K4739)),ISNUMBER(SEARCH("Bengaluru",K4739)),ISNUMBER(SEARCH("Chennai",K4739))),N4739&lt;10),"Silicon Valley Startups","None")</f>
        <v>None</v>
      </c>
      <c r="AB4739" t="str">
        <f t="shared" ref="AB4739:AB4802" si="1121">IF(AND(OR(Q4739="IT Services &amp; Consulting",Q4739="Financial Services"),D4739&gt;4),"1Million",IF(AND(OR(Q4739="IT Services &amp; Consulting",Q4739="Financial Services"),D4739&lt;=4),"500K",IF(AND(Q4739="Telecom / ISP",D4739&gt;4),"800K","0")))</f>
        <v>0</v>
      </c>
    </row>
    <row r="4740" spans="1:28" x14ac:dyDescent="0.3">
      <c r="A4740">
        <v>4738</v>
      </c>
      <c r="B4740" t="s">
        <v>8810</v>
      </c>
      <c r="C4740" t="str">
        <f t="shared" si="1108"/>
        <v>Long</v>
      </c>
      <c r="D4740">
        <v>4.4000000000000004</v>
      </c>
      <c r="F4740" s="1" t="e">
        <f t="shared" si="1107"/>
        <v>#VALUE!</v>
      </c>
      <c r="G4740" s="1" t="e">
        <f t="shared" si="1109"/>
        <v>#VALUE!</v>
      </c>
      <c r="H4740" t="e">
        <f t="shared" si="1110"/>
        <v>#VALUE!</v>
      </c>
      <c r="I4740" t="s">
        <v>8736</v>
      </c>
      <c r="J4740" t="s">
        <v>6534</v>
      </c>
      <c r="K4740" t="s">
        <v>1308</v>
      </c>
      <c r="L4740" t="e">
        <f t="shared" si="1111"/>
        <v>#VALUE!</v>
      </c>
      <c r="N4740" s="2" t="e">
        <f t="shared" si="1112"/>
        <v>#VALUE!</v>
      </c>
      <c r="R4740" t="str">
        <f t="shared" si="1113"/>
        <v>Great</v>
      </c>
      <c r="S4740" t="str">
        <f t="shared" si="1114"/>
        <v>Great</v>
      </c>
      <c r="T4740" t="e">
        <f t="shared" si="1115"/>
        <v>#VALUE!</v>
      </c>
      <c r="U4740" t="e">
        <f t="shared" si="1116"/>
        <v>#VALUE!</v>
      </c>
      <c r="V4740" t="e">
        <f t="shared" si="1117"/>
        <v>#VALUE!</v>
      </c>
      <c r="W4740" t="str">
        <f t="shared" si="1118"/>
        <v>Buy</v>
      </c>
      <c r="X4740" t="str">
        <f t="shared" si="1119"/>
        <v>Not Known</v>
      </c>
      <c r="Z4740" t="e">
        <f t="shared" si="1120"/>
        <v>#VALUE!</v>
      </c>
      <c r="AB4740" t="str">
        <f t="shared" si="1121"/>
        <v>0</v>
      </c>
    </row>
    <row r="4741" spans="1:28" x14ac:dyDescent="0.3">
      <c r="A4741">
        <v>4739</v>
      </c>
      <c r="B4741" t="s">
        <v>8811</v>
      </c>
      <c r="C4741" t="str">
        <f t="shared" si="1108"/>
        <v>Short</v>
      </c>
      <c r="D4741">
        <v>3.5</v>
      </c>
      <c r="F4741" s="1">
        <f t="shared" si="1107"/>
        <v>3.5</v>
      </c>
      <c r="G4741" s="1">
        <f t="shared" si="1109"/>
        <v>3.5</v>
      </c>
      <c r="H4741">
        <f t="shared" si="1110"/>
        <v>3.5</v>
      </c>
      <c r="I4741" t="s">
        <v>8736</v>
      </c>
      <c r="J4741" t="s">
        <v>22</v>
      </c>
      <c r="K4741" t="s">
        <v>8314</v>
      </c>
      <c r="L4741" t="str">
        <f t="shared" si="1111"/>
        <v>Established</v>
      </c>
      <c r="N4741" s="2">
        <f t="shared" si="1112"/>
        <v>19</v>
      </c>
      <c r="O4741" t="s">
        <v>100</v>
      </c>
      <c r="P4741" t="s">
        <v>683</v>
      </c>
      <c r="Q4741" t="s">
        <v>44</v>
      </c>
      <c r="R4741" t="str">
        <f t="shared" si="1113"/>
        <v>Average</v>
      </c>
      <c r="S4741" t="str">
        <f t="shared" si="1114"/>
        <v xml:space="preserve"> </v>
      </c>
      <c r="T4741" t="b">
        <f t="shared" si="1115"/>
        <v>0</v>
      </c>
      <c r="U4741" t="b">
        <f t="shared" si="1116"/>
        <v>0</v>
      </c>
      <c r="V4741" t="str">
        <f t="shared" si="1117"/>
        <v>Average Company</v>
      </c>
      <c r="W4741" t="str">
        <f t="shared" si="1118"/>
        <v>Don't Buy</v>
      </c>
      <c r="X4741" t="str">
        <f t="shared" si="1119"/>
        <v>Not Known</v>
      </c>
      <c r="Z4741" t="str">
        <f t="shared" si="1120"/>
        <v>None</v>
      </c>
      <c r="AB4741" t="str">
        <f t="shared" si="1121"/>
        <v>0</v>
      </c>
    </row>
    <row r="4742" spans="1:28" x14ac:dyDescent="0.3">
      <c r="A4742">
        <v>4740</v>
      </c>
      <c r="B4742" t="s">
        <v>8812</v>
      </c>
      <c r="C4742" t="str">
        <f t="shared" si="1108"/>
        <v>Short</v>
      </c>
      <c r="D4742">
        <v>4.5999999999999996</v>
      </c>
      <c r="F4742" s="1">
        <f t="shared" si="1107"/>
        <v>4.5999999999999996</v>
      </c>
      <c r="G4742" s="1">
        <f t="shared" si="1109"/>
        <v>4.5999999999999996</v>
      </c>
      <c r="H4742">
        <f t="shared" si="1110"/>
        <v>4.5999999999999996</v>
      </c>
      <c r="I4742" t="s">
        <v>8813</v>
      </c>
      <c r="J4742" t="s">
        <v>22</v>
      </c>
      <c r="K4742" t="s">
        <v>3561</v>
      </c>
      <c r="L4742" t="str">
        <f t="shared" si="1111"/>
        <v>Established</v>
      </c>
      <c r="N4742" s="2">
        <f t="shared" si="1112"/>
        <v>26</v>
      </c>
      <c r="O4742" t="s">
        <v>126</v>
      </c>
      <c r="P4742" t="s">
        <v>147</v>
      </c>
      <c r="Q4742" t="s">
        <v>28</v>
      </c>
      <c r="R4742" t="str">
        <f t="shared" si="1113"/>
        <v>Great</v>
      </c>
      <c r="S4742" t="str">
        <f t="shared" si="1114"/>
        <v>Great</v>
      </c>
      <c r="T4742" t="b">
        <f t="shared" si="1115"/>
        <v>1</v>
      </c>
      <c r="U4742" t="b">
        <f t="shared" si="1116"/>
        <v>1</v>
      </c>
      <c r="V4742" t="str">
        <f t="shared" si="1117"/>
        <v>Top Company</v>
      </c>
      <c r="W4742" t="str">
        <f t="shared" si="1118"/>
        <v>Don't Buy</v>
      </c>
      <c r="X4742" t="str">
        <f t="shared" si="1119"/>
        <v>Not Known</v>
      </c>
      <c r="Z4742" t="str">
        <f t="shared" si="1120"/>
        <v>None</v>
      </c>
      <c r="AB4742" t="str">
        <f t="shared" si="1121"/>
        <v>1Million</v>
      </c>
    </row>
    <row r="4743" spans="1:28" x14ac:dyDescent="0.3">
      <c r="A4743">
        <v>4741</v>
      </c>
      <c r="B4743" t="s">
        <v>8814</v>
      </c>
      <c r="C4743" t="str">
        <f t="shared" si="1108"/>
        <v>Short</v>
      </c>
      <c r="D4743">
        <v>3.8</v>
      </c>
      <c r="F4743" s="1">
        <f t="shared" si="1107"/>
        <v>3.8</v>
      </c>
      <c r="G4743" s="1">
        <f t="shared" si="1109"/>
        <v>3.8</v>
      </c>
      <c r="H4743">
        <f t="shared" si="1110"/>
        <v>3.8</v>
      </c>
      <c r="I4743" t="s">
        <v>8813</v>
      </c>
      <c r="J4743" t="s">
        <v>22</v>
      </c>
      <c r="K4743" t="s">
        <v>3204</v>
      </c>
      <c r="L4743" t="str">
        <f t="shared" si="1111"/>
        <v>Established</v>
      </c>
      <c r="N4743" s="2">
        <f t="shared" si="1112"/>
        <v>24</v>
      </c>
      <c r="O4743" t="s">
        <v>185</v>
      </c>
      <c r="P4743" t="s">
        <v>691</v>
      </c>
      <c r="Q4743" t="s">
        <v>605</v>
      </c>
      <c r="R4743" t="str">
        <f t="shared" si="1113"/>
        <v>Average</v>
      </c>
      <c r="S4743" t="str">
        <f t="shared" si="1114"/>
        <v xml:space="preserve"> </v>
      </c>
      <c r="T4743" t="b">
        <f t="shared" si="1115"/>
        <v>0</v>
      </c>
      <c r="U4743" t="b">
        <f t="shared" si="1116"/>
        <v>1</v>
      </c>
      <c r="V4743" t="str">
        <f t="shared" si="1117"/>
        <v>Average Company</v>
      </c>
      <c r="W4743" t="str">
        <f t="shared" si="1118"/>
        <v>Don't Buy</v>
      </c>
      <c r="X4743" t="str">
        <f t="shared" si="1119"/>
        <v>Not Known</v>
      </c>
      <c r="Z4743" t="str">
        <f t="shared" si="1120"/>
        <v>None</v>
      </c>
      <c r="AB4743" t="str">
        <f t="shared" si="1121"/>
        <v>0</v>
      </c>
    </row>
    <row r="4744" spans="1:28" x14ac:dyDescent="0.3">
      <c r="A4744">
        <v>4742</v>
      </c>
      <c r="B4744" t="s">
        <v>8815</v>
      </c>
      <c r="C4744" t="str">
        <f t="shared" si="1108"/>
        <v>Long</v>
      </c>
      <c r="D4744">
        <v>3.9</v>
      </c>
      <c r="F4744" s="1">
        <f t="shared" si="1107"/>
        <v>3.9</v>
      </c>
      <c r="G4744" s="1">
        <f t="shared" si="1109"/>
        <v>3.9</v>
      </c>
      <c r="H4744">
        <f t="shared" si="1110"/>
        <v>3.9</v>
      </c>
      <c r="I4744" t="s">
        <v>8813</v>
      </c>
      <c r="J4744" t="s">
        <v>22</v>
      </c>
      <c r="K4744" t="s">
        <v>2356</v>
      </c>
      <c r="L4744" t="str">
        <f t="shared" si="1111"/>
        <v>Established</v>
      </c>
      <c r="N4744" s="2">
        <f t="shared" si="1112"/>
        <v>36</v>
      </c>
      <c r="O4744" t="s">
        <v>48</v>
      </c>
      <c r="P4744" t="s">
        <v>691</v>
      </c>
      <c r="Q4744" t="s">
        <v>105</v>
      </c>
      <c r="R4744" t="str">
        <f t="shared" si="1113"/>
        <v>Average</v>
      </c>
      <c r="S4744" t="str">
        <f t="shared" si="1114"/>
        <v xml:space="preserve"> </v>
      </c>
      <c r="T4744" t="b">
        <f t="shared" si="1115"/>
        <v>0</v>
      </c>
      <c r="U4744" t="b">
        <f t="shared" si="1116"/>
        <v>1</v>
      </c>
      <c r="V4744" t="str">
        <f t="shared" si="1117"/>
        <v>Average Company</v>
      </c>
      <c r="W4744" t="str">
        <f t="shared" si="1118"/>
        <v>Don't Buy</v>
      </c>
      <c r="X4744" t="str">
        <f t="shared" si="1119"/>
        <v>Not Known</v>
      </c>
      <c r="Z4744" t="str">
        <f t="shared" si="1120"/>
        <v>None</v>
      </c>
      <c r="AB4744" t="str">
        <f t="shared" si="1121"/>
        <v>0</v>
      </c>
    </row>
    <row r="4745" spans="1:28" x14ac:dyDescent="0.3">
      <c r="A4745">
        <v>4743</v>
      </c>
      <c r="B4745" t="s">
        <v>8816</v>
      </c>
      <c r="C4745" t="str">
        <f t="shared" si="1108"/>
        <v>Long</v>
      </c>
      <c r="D4745">
        <v>4.0999999999999996</v>
      </c>
      <c r="F4745" s="1">
        <f t="shared" si="1107"/>
        <v>4.0999999999999996</v>
      </c>
      <c r="G4745" s="1">
        <f t="shared" si="1109"/>
        <v>4.0999999999999996</v>
      </c>
      <c r="H4745">
        <f t="shared" si="1110"/>
        <v>4.0999999999999996</v>
      </c>
      <c r="I4745" t="s">
        <v>8813</v>
      </c>
      <c r="J4745" t="s">
        <v>22</v>
      </c>
      <c r="K4745" t="s">
        <v>8817</v>
      </c>
      <c r="L4745" t="str">
        <f t="shared" si="1111"/>
        <v>Established</v>
      </c>
      <c r="N4745" s="2">
        <f t="shared" si="1112"/>
        <v>13</v>
      </c>
      <c r="O4745" t="s">
        <v>1456</v>
      </c>
      <c r="P4745" t="s">
        <v>274</v>
      </c>
      <c r="Q4745" t="s">
        <v>28</v>
      </c>
      <c r="R4745" t="str">
        <f t="shared" si="1113"/>
        <v>Great</v>
      </c>
      <c r="S4745" t="str">
        <f t="shared" si="1114"/>
        <v>Great</v>
      </c>
      <c r="T4745" t="b">
        <f t="shared" si="1115"/>
        <v>1</v>
      </c>
      <c r="U4745" t="b">
        <f t="shared" si="1116"/>
        <v>1</v>
      </c>
      <c r="V4745" t="str">
        <f t="shared" si="1117"/>
        <v>Average Company</v>
      </c>
      <c r="W4745" t="str">
        <f t="shared" si="1118"/>
        <v>Don't Buy</v>
      </c>
      <c r="X4745" t="str">
        <f t="shared" si="1119"/>
        <v>Not Known</v>
      </c>
      <c r="Z4745" t="str">
        <f t="shared" si="1120"/>
        <v>None</v>
      </c>
      <c r="AB4745" t="str">
        <f t="shared" si="1121"/>
        <v>1Million</v>
      </c>
    </row>
    <row r="4746" spans="1:28" x14ac:dyDescent="0.3">
      <c r="A4746">
        <v>4744</v>
      </c>
      <c r="B4746" t="s">
        <v>8818</v>
      </c>
      <c r="C4746" t="str">
        <f t="shared" si="1108"/>
        <v>Long</v>
      </c>
      <c r="D4746">
        <v>3.8</v>
      </c>
      <c r="F4746" s="1">
        <f t="shared" si="1107"/>
        <v>3.8</v>
      </c>
      <c r="G4746" s="1">
        <f t="shared" si="1109"/>
        <v>3.8</v>
      </c>
      <c r="H4746">
        <f t="shared" si="1110"/>
        <v>3.8</v>
      </c>
      <c r="I4746" t="s">
        <v>8813</v>
      </c>
      <c r="J4746" t="s">
        <v>22</v>
      </c>
      <c r="K4746" t="s">
        <v>6413</v>
      </c>
      <c r="L4746" t="str">
        <f t="shared" si="1111"/>
        <v>Established</v>
      </c>
      <c r="N4746" s="2">
        <f t="shared" si="1112"/>
        <v>21</v>
      </c>
      <c r="O4746" t="s">
        <v>321</v>
      </c>
      <c r="P4746" t="s">
        <v>691</v>
      </c>
      <c r="Q4746" t="s">
        <v>28</v>
      </c>
      <c r="R4746" t="str">
        <f t="shared" si="1113"/>
        <v>Average</v>
      </c>
      <c r="S4746" t="str">
        <f t="shared" si="1114"/>
        <v xml:space="preserve"> </v>
      </c>
      <c r="T4746" t="b">
        <f t="shared" si="1115"/>
        <v>0</v>
      </c>
      <c r="U4746" t="b">
        <f t="shared" si="1116"/>
        <v>1</v>
      </c>
      <c r="V4746" t="str">
        <f t="shared" si="1117"/>
        <v>Average Company</v>
      </c>
      <c r="W4746" t="str">
        <f t="shared" si="1118"/>
        <v>Don't Buy</v>
      </c>
      <c r="X4746" t="str">
        <f t="shared" si="1119"/>
        <v>Not Known</v>
      </c>
      <c r="Z4746" t="str">
        <f t="shared" si="1120"/>
        <v>None</v>
      </c>
      <c r="AB4746" t="str">
        <f t="shared" si="1121"/>
        <v>500K</v>
      </c>
    </row>
    <row r="4747" spans="1:28" x14ac:dyDescent="0.3">
      <c r="A4747">
        <v>4745</v>
      </c>
      <c r="B4747" t="s">
        <v>8819</v>
      </c>
      <c r="C4747" t="str">
        <f t="shared" si="1108"/>
        <v>Long</v>
      </c>
      <c r="D4747">
        <v>4.3</v>
      </c>
      <c r="F4747" s="1">
        <f t="shared" si="1107"/>
        <v>4.3</v>
      </c>
      <c r="G4747" s="1">
        <f t="shared" si="1109"/>
        <v>4.3</v>
      </c>
      <c r="H4747">
        <f t="shared" si="1110"/>
        <v>4.3</v>
      </c>
      <c r="I4747" t="s">
        <v>8813</v>
      </c>
      <c r="J4747" t="s">
        <v>22</v>
      </c>
      <c r="K4747" t="s">
        <v>8820</v>
      </c>
      <c r="L4747" t="str">
        <f t="shared" si="1111"/>
        <v>Established</v>
      </c>
      <c r="N4747" s="2">
        <f t="shared" si="1112"/>
        <v>67</v>
      </c>
      <c r="O4747" t="s">
        <v>624</v>
      </c>
      <c r="P4747" t="s">
        <v>683</v>
      </c>
      <c r="Q4747" t="s">
        <v>218</v>
      </c>
      <c r="R4747" t="str">
        <f t="shared" si="1113"/>
        <v>Great</v>
      </c>
      <c r="S4747" t="str">
        <f t="shared" si="1114"/>
        <v>Great</v>
      </c>
      <c r="T4747" t="b">
        <f t="shared" si="1115"/>
        <v>1</v>
      </c>
      <c r="U4747" t="b">
        <f t="shared" si="1116"/>
        <v>1</v>
      </c>
      <c r="V4747" t="str">
        <f t="shared" si="1117"/>
        <v>Top Company</v>
      </c>
      <c r="W4747" t="str">
        <f t="shared" si="1118"/>
        <v>Don't Buy</v>
      </c>
      <c r="X4747" t="str">
        <f t="shared" si="1119"/>
        <v>Not Known</v>
      </c>
      <c r="Z4747" t="str">
        <f t="shared" si="1120"/>
        <v>None</v>
      </c>
      <c r="AB4747" t="str">
        <f t="shared" si="1121"/>
        <v>0</v>
      </c>
    </row>
    <row r="4748" spans="1:28" x14ac:dyDescent="0.3">
      <c r="A4748">
        <v>4746</v>
      </c>
      <c r="B4748" t="s">
        <v>8821</v>
      </c>
      <c r="C4748" t="str">
        <f t="shared" si="1108"/>
        <v>Long</v>
      </c>
      <c r="D4748">
        <v>4.0999999999999996</v>
      </c>
      <c r="F4748" s="1">
        <f t="shared" si="1107"/>
        <v>4.0999999999999996</v>
      </c>
      <c r="G4748" s="1">
        <f t="shared" si="1109"/>
        <v>4.0999999999999996</v>
      </c>
      <c r="H4748">
        <f t="shared" si="1110"/>
        <v>4.0999999999999996</v>
      </c>
      <c r="I4748" t="s">
        <v>8813</v>
      </c>
      <c r="J4748" t="s">
        <v>10</v>
      </c>
      <c r="K4748" t="s">
        <v>5280</v>
      </c>
      <c r="L4748" t="str">
        <f t="shared" si="1111"/>
        <v>Established</v>
      </c>
      <c r="N4748" s="2">
        <f t="shared" si="1112"/>
        <v>62</v>
      </c>
      <c r="O4748" t="s">
        <v>446</v>
      </c>
      <c r="P4748" t="s">
        <v>147</v>
      </c>
      <c r="Q4748" t="s">
        <v>1012</v>
      </c>
      <c r="R4748" t="str">
        <f t="shared" si="1113"/>
        <v>Great</v>
      </c>
      <c r="S4748" t="str">
        <f t="shared" si="1114"/>
        <v>Great</v>
      </c>
      <c r="T4748" t="b">
        <f t="shared" si="1115"/>
        <v>1</v>
      </c>
      <c r="U4748" t="b">
        <f t="shared" si="1116"/>
        <v>1</v>
      </c>
      <c r="V4748" t="str">
        <f t="shared" si="1117"/>
        <v>Top Company</v>
      </c>
      <c r="W4748" t="str">
        <f t="shared" si="1118"/>
        <v>Don't Buy</v>
      </c>
      <c r="X4748" t="str">
        <f t="shared" si="1119"/>
        <v>Not Known</v>
      </c>
      <c r="Z4748" t="str">
        <f t="shared" si="1120"/>
        <v>None</v>
      </c>
      <c r="AB4748" t="str">
        <f t="shared" si="1121"/>
        <v>0</v>
      </c>
    </row>
    <row r="4749" spans="1:28" x14ac:dyDescent="0.3">
      <c r="A4749">
        <v>4747</v>
      </c>
      <c r="B4749" t="s">
        <v>8822</v>
      </c>
      <c r="C4749" t="str">
        <f t="shared" si="1108"/>
        <v>Long</v>
      </c>
      <c r="D4749">
        <v>4.5</v>
      </c>
      <c r="F4749" s="1" t="e">
        <f t="shared" si="1107"/>
        <v>#VALUE!</v>
      </c>
      <c r="G4749" s="1" t="e">
        <f t="shared" si="1109"/>
        <v>#VALUE!</v>
      </c>
      <c r="H4749" t="e">
        <f t="shared" si="1110"/>
        <v>#VALUE!</v>
      </c>
      <c r="I4749" t="s">
        <v>8813</v>
      </c>
      <c r="J4749" t="s">
        <v>3856</v>
      </c>
      <c r="K4749" t="s">
        <v>48</v>
      </c>
      <c r="L4749" t="e">
        <f t="shared" si="1111"/>
        <v>#VALUE!</v>
      </c>
      <c r="N4749" s="2" t="e">
        <f t="shared" si="1112"/>
        <v>#VALUE!</v>
      </c>
      <c r="O4749" t="s">
        <v>147</v>
      </c>
      <c r="Q4749" t="s">
        <v>19</v>
      </c>
      <c r="R4749" t="str">
        <f t="shared" si="1113"/>
        <v>Great</v>
      </c>
      <c r="S4749" t="str">
        <f t="shared" si="1114"/>
        <v>Great</v>
      </c>
      <c r="T4749" t="e">
        <f t="shared" si="1115"/>
        <v>#VALUE!</v>
      </c>
      <c r="U4749" t="e">
        <f t="shared" si="1116"/>
        <v>#VALUE!</v>
      </c>
      <c r="V4749" t="e">
        <f t="shared" si="1117"/>
        <v>#VALUE!</v>
      </c>
      <c r="W4749" t="str">
        <f t="shared" si="1118"/>
        <v>Don't Buy</v>
      </c>
      <c r="X4749" t="str">
        <f t="shared" si="1119"/>
        <v>Not Known</v>
      </c>
      <c r="Z4749" t="e">
        <f t="shared" si="1120"/>
        <v>#VALUE!</v>
      </c>
      <c r="AB4749" t="str">
        <f t="shared" si="1121"/>
        <v>1Million</v>
      </c>
    </row>
    <row r="4750" spans="1:28" x14ac:dyDescent="0.3">
      <c r="A4750">
        <v>4748</v>
      </c>
      <c r="B4750" t="s">
        <v>8823</v>
      </c>
      <c r="C4750" t="str">
        <f t="shared" si="1108"/>
        <v>Long</v>
      </c>
      <c r="D4750">
        <v>4.0999999999999996</v>
      </c>
      <c r="F4750" s="1">
        <f t="shared" si="1107"/>
        <v>4.0999999999999996</v>
      </c>
      <c r="G4750" s="1">
        <f t="shared" si="1109"/>
        <v>4.0999999999999996</v>
      </c>
      <c r="H4750">
        <f t="shared" si="1110"/>
        <v>4.0999999999999996</v>
      </c>
      <c r="I4750" t="s">
        <v>8813</v>
      </c>
      <c r="J4750" t="s">
        <v>22</v>
      </c>
      <c r="K4750" t="s">
        <v>3559</v>
      </c>
      <c r="L4750" t="str">
        <f t="shared" si="1111"/>
        <v>Established</v>
      </c>
      <c r="N4750" s="2">
        <f t="shared" si="1112"/>
        <v>87</v>
      </c>
      <c r="O4750" t="s">
        <v>192</v>
      </c>
      <c r="P4750" t="s">
        <v>683</v>
      </c>
      <c r="Q4750" t="s">
        <v>424</v>
      </c>
      <c r="R4750" t="str">
        <f t="shared" si="1113"/>
        <v>Great</v>
      </c>
      <c r="S4750" t="str">
        <f t="shared" si="1114"/>
        <v>Great</v>
      </c>
      <c r="T4750" t="b">
        <f t="shared" si="1115"/>
        <v>1</v>
      </c>
      <c r="U4750" t="b">
        <f t="shared" si="1116"/>
        <v>1</v>
      </c>
      <c r="V4750" t="str">
        <f t="shared" si="1117"/>
        <v>Top Company</v>
      </c>
      <c r="W4750" t="str">
        <f t="shared" si="1118"/>
        <v>Don't Buy</v>
      </c>
      <c r="X4750" t="str">
        <f t="shared" si="1119"/>
        <v>Not Known</v>
      </c>
      <c r="Z4750" t="str">
        <f t="shared" si="1120"/>
        <v>None</v>
      </c>
      <c r="AB4750" t="str">
        <f t="shared" si="1121"/>
        <v>0</v>
      </c>
    </row>
    <row r="4751" spans="1:28" x14ac:dyDescent="0.3">
      <c r="A4751">
        <v>4749</v>
      </c>
      <c r="B4751" t="s">
        <v>8824</v>
      </c>
      <c r="C4751" t="str">
        <f t="shared" si="1108"/>
        <v>Long</v>
      </c>
      <c r="D4751">
        <v>3.5</v>
      </c>
      <c r="F4751" s="1">
        <f t="shared" si="1107"/>
        <v>3.5</v>
      </c>
      <c r="G4751" s="1">
        <f t="shared" si="1109"/>
        <v>3.5</v>
      </c>
      <c r="H4751">
        <f t="shared" si="1110"/>
        <v>3.5</v>
      </c>
      <c r="I4751" t="s">
        <v>8813</v>
      </c>
      <c r="J4751" t="s">
        <v>8825</v>
      </c>
      <c r="K4751" t="s">
        <v>522</v>
      </c>
      <c r="L4751" t="str">
        <f t="shared" si="1111"/>
        <v>Established</v>
      </c>
      <c r="N4751" s="2">
        <f t="shared" si="1112"/>
        <v>51</v>
      </c>
      <c r="O4751" t="s">
        <v>1308</v>
      </c>
      <c r="Q4751" t="s">
        <v>7875</v>
      </c>
      <c r="R4751" t="str">
        <f t="shared" si="1113"/>
        <v>Average</v>
      </c>
      <c r="S4751" t="str">
        <f t="shared" si="1114"/>
        <v xml:space="preserve"> </v>
      </c>
      <c r="T4751" t="b">
        <f t="shared" si="1115"/>
        <v>0</v>
      </c>
      <c r="U4751" t="b">
        <f t="shared" si="1116"/>
        <v>0</v>
      </c>
      <c r="V4751" t="str">
        <f t="shared" si="1117"/>
        <v>Average Company</v>
      </c>
      <c r="W4751" t="str">
        <f t="shared" si="1118"/>
        <v>Don't Buy</v>
      </c>
      <c r="X4751" t="str">
        <f t="shared" si="1119"/>
        <v>Not Known</v>
      </c>
      <c r="Z4751" t="str">
        <f t="shared" si="1120"/>
        <v>None</v>
      </c>
      <c r="AB4751" t="str">
        <f t="shared" si="1121"/>
        <v>0</v>
      </c>
    </row>
    <row r="4752" spans="1:28" x14ac:dyDescent="0.3">
      <c r="A4752">
        <v>4750</v>
      </c>
      <c r="B4752" t="s">
        <v>8826</v>
      </c>
      <c r="C4752" t="str">
        <f t="shared" si="1108"/>
        <v>Long</v>
      </c>
      <c r="D4752">
        <v>4</v>
      </c>
      <c r="F4752" s="1">
        <f t="shared" si="1107"/>
        <v>4</v>
      </c>
      <c r="G4752" s="1">
        <f t="shared" si="1109"/>
        <v>4</v>
      </c>
      <c r="H4752">
        <f t="shared" si="1110"/>
        <v>4</v>
      </c>
      <c r="I4752" t="s">
        <v>8813</v>
      </c>
      <c r="J4752" t="s">
        <v>22</v>
      </c>
      <c r="K4752" t="s">
        <v>3703</v>
      </c>
      <c r="L4752" t="str">
        <f t="shared" si="1111"/>
        <v>Established</v>
      </c>
      <c r="N4752" s="2">
        <f t="shared" si="1112"/>
        <v>12</v>
      </c>
      <c r="O4752" t="s">
        <v>267</v>
      </c>
      <c r="P4752" t="s">
        <v>691</v>
      </c>
      <c r="Q4752" t="s">
        <v>19</v>
      </c>
      <c r="R4752" t="str">
        <f t="shared" si="1113"/>
        <v>Average</v>
      </c>
      <c r="S4752" t="str">
        <f t="shared" si="1114"/>
        <v xml:space="preserve"> </v>
      </c>
      <c r="T4752" t="b">
        <f t="shared" si="1115"/>
        <v>0</v>
      </c>
      <c r="U4752" t="b">
        <f t="shared" si="1116"/>
        <v>1</v>
      </c>
      <c r="V4752" t="str">
        <f t="shared" si="1117"/>
        <v>Average Company</v>
      </c>
      <c r="W4752" t="str">
        <f t="shared" si="1118"/>
        <v>Don't Buy</v>
      </c>
      <c r="X4752" t="str">
        <f t="shared" si="1119"/>
        <v>Not Known</v>
      </c>
      <c r="Z4752" t="str">
        <f t="shared" si="1120"/>
        <v>None</v>
      </c>
      <c r="AB4752" t="str">
        <f t="shared" si="1121"/>
        <v>500K</v>
      </c>
    </row>
    <row r="4753" spans="1:28" x14ac:dyDescent="0.3">
      <c r="A4753">
        <v>4751</v>
      </c>
      <c r="B4753" t="s">
        <v>8827</v>
      </c>
      <c r="C4753" t="str">
        <f t="shared" si="1108"/>
        <v>Long</v>
      </c>
      <c r="D4753">
        <v>3.7</v>
      </c>
      <c r="F4753" s="1">
        <f t="shared" si="1107"/>
        <v>3.7</v>
      </c>
      <c r="G4753" s="1">
        <f t="shared" si="1109"/>
        <v>3.7</v>
      </c>
      <c r="H4753">
        <f t="shared" si="1110"/>
        <v>3.7</v>
      </c>
      <c r="I4753" t="s">
        <v>8813</v>
      </c>
      <c r="J4753" t="s">
        <v>10</v>
      </c>
      <c r="K4753" t="s">
        <v>3917</v>
      </c>
      <c r="L4753" t="str">
        <f t="shared" si="1111"/>
        <v>Established</v>
      </c>
      <c r="N4753" s="2">
        <f t="shared" si="1112"/>
        <v>28</v>
      </c>
      <c r="O4753" t="s">
        <v>24</v>
      </c>
      <c r="P4753" t="s">
        <v>691</v>
      </c>
      <c r="Q4753" t="s">
        <v>19</v>
      </c>
      <c r="R4753" t="str">
        <f t="shared" si="1113"/>
        <v>Average</v>
      </c>
      <c r="S4753" t="str">
        <f t="shared" si="1114"/>
        <v xml:space="preserve"> </v>
      </c>
      <c r="T4753" t="b">
        <f t="shared" si="1115"/>
        <v>0</v>
      </c>
      <c r="U4753" t="b">
        <f t="shared" si="1116"/>
        <v>1</v>
      </c>
      <c r="V4753" t="str">
        <f t="shared" si="1117"/>
        <v>Average Company</v>
      </c>
      <c r="W4753" t="str">
        <f t="shared" si="1118"/>
        <v>Don't Buy</v>
      </c>
      <c r="X4753" t="str">
        <f t="shared" si="1119"/>
        <v>Not Known</v>
      </c>
      <c r="Z4753" t="str">
        <f t="shared" si="1120"/>
        <v>None</v>
      </c>
      <c r="AB4753" t="str">
        <f t="shared" si="1121"/>
        <v>500K</v>
      </c>
    </row>
    <row r="4754" spans="1:28" x14ac:dyDescent="0.3">
      <c r="A4754">
        <v>4752</v>
      </c>
      <c r="B4754" t="s">
        <v>8828</v>
      </c>
      <c r="C4754" t="str">
        <f t="shared" si="1108"/>
        <v>Long</v>
      </c>
      <c r="D4754">
        <v>4.2</v>
      </c>
      <c r="F4754" s="1">
        <f t="shared" si="1107"/>
        <v>4.2</v>
      </c>
      <c r="G4754" s="1">
        <f t="shared" si="1109"/>
        <v>4.2</v>
      </c>
      <c r="H4754">
        <f t="shared" si="1110"/>
        <v>4.2</v>
      </c>
      <c r="I4754" t="s">
        <v>8813</v>
      </c>
      <c r="J4754" t="s">
        <v>10</v>
      </c>
      <c r="K4754" t="s">
        <v>6929</v>
      </c>
      <c r="L4754" t="str">
        <f t="shared" si="1111"/>
        <v>Established</v>
      </c>
      <c r="N4754" s="2">
        <f t="shared" si="1112"/>
        <v>28</v>
      </c>
      <c r="O4754" t="s">
        <v>24</v>
      </c>
      <c r="P4754" t="s">
        <v>691</v>
      </c>
      <c r="Q4754" t="s">
        <v>254</v>
      </c>
      <c r="R4754" t="str">
        <f t="shared" si="1113"/>
        <v>Great</v>
      </c>
      <c r="S4754" t="str">
        <f t="shared" si="1114"/>
        <v>Great</v>
      </c>
      <c r="T4754" t="b">
        <f t="shared" si="1115"/>
        <v>1</v>
      </c>
      <c r="U4754" t="b">
        <f t="shared" si="1116"/>
        <v>1</v>
      </c>
      <c r="V4754" t="str">
        <f t="shared" si="1117"/>
        <v>Top Company</v>
      </c>
      <c r="W4754" t="str">
        <f t="shared" si="1118"/>
        <v>Don't Buy</v>
      </c>
      <c r="X4754" t="str">
        <f t="shared" si="1119"/>
        <v>Not Known</v>
      </c>
      <c r="Z4754" t="str">
        <f t="shared" si="1120"/>
        <v>None</v>
      </c>
      <c r="AB4754" t="str">
        <f t="shared" si="1121"/>
        <v>0</v>
      </c>
    </row>
    <row r="4755" spans="1:28" x14ac:dyDescent="0.3">
      <c r="A4755">
        <v>4753</v>
      </c>
      <c r="B4755" t="s">
        <v>8829</v>
      </c>
      <c r="C4755" t="str">
        <f t="shared" si="1108"/>
        <v>Long</v>
      </c>
      <c r="D4755">
        <v>4.0999999999999996</v>
      </c>
      <c r="F4755" s="1">
        <f t="shared" si="1107"/>
        <v>4.0999999999999996</v>
      </c>
      <c r="G4755" s="1">
        <f t="shared" si="1109"/>
        <v>4.0999999999999996</v>
      </c>
      <c r="H4755">
        <f t="shared" si="1110"/>
        <v>4.0999999999999996</v>
      </c>
      <c r="I4755" t="s">
        <v>8813</v>
      </c>
      <c r="J4755" t="s">
        <v>22</v>
      </c>
      <c r="K4755" t="s">
        <v>8830</v>
      </c>
      <c r="L4755" t="str">
        <f t="shared" si="1111"/>
        <v>Established</v>
      </c>
      <c r="N4755" s="2">
        <f t="shared" si="1112"/>
        <v>15</v>
      </c>
      <c r="O4755" t="s">
        <v>84</v>
      </c>
      <c r="P4755" t="s">
        <v>147</v>
      </c>
      <c r="Q4755" t="s">
        <v>362</v>
      </c>
      <c r="R4755" t="str">
        <f t="shared" si="1113"/>
        <v>Great</v>
      </c>
      <c r="S4755" t="str">
        <f t="shared" si="1114"/>
        <v>Great</v>
      </c>
      <c r="T4755" t="b">
        <f t="shared" si="1115"/>
        <v>1</v>
      </c>
      <c r="U4755" t="b">
        <f t="shared" si="1116"/>
        <v>1</v>
      </c>
      <c r="V4755" t="str">
        <f t="shared" si="1117"/>
        <v>Average Company</v>
      </c>
      <c r="W4755" t="str">
        <f t="shared" si="1118"/>
        <v>Don't Buy</v>
      </c>
      <c r="X4755" t="str">
        <f t="shared" si="1119"/>
        <v>Not Known</v>
      </c>
      <c r="Z4755" t="str">
        <f t="shared" si="1120"/>
        <v>None</v>
      </c>
      <c r="AB4755" t="str">
        <f t="shared" si="1121"/>
        <v>0</v>
      </c>
    </row>
    <row r="4756" spans="1:28" x14ac:dyDescent="0.3">
      <c r="A4756">
        <v>4754</v>
      </c>
      <c r="B4756" t="s">
        <v>8831</v>
      </c>
      <c r="C4756" t="str">
        <f t="shared" si="1108"/>
        <v>Long</v>
      </c>
      <c r="D4756">
        <v>4.5</v>
      </c>
      <c r="F4756" s="1">
        <f t="shared" si="1107"/>
        <v>4.5</v>
      </c>
      <c r="G4756" s="1">
        <f t="shared" si="1109"/>
        <v>4.5</v>
      </c>
      <c r="H4756">
        <f t="shared" si="1110"/>
        <v>4.5</v>
      </c>
      <c r="I4756" t="s">
        <v>8813</v>
      </c>
      <c r="J4756" t="s">
        <v>22</v>
      </c>
      <c r="K4756" t="s">
        <v>8832</v>
      </c>
      <c r="L4756" t="str">
        <f t="shared" si="1111"/>
        <v>Established</v>
      </c>
      <c r="N4756" s="2">
        <f t="shared" si="1112"/>
        <v>10</v>
      </c>
      <c r="O4756" t="s">
        <v>2562</v>
      </c>
      <c r="P4756" t="s">
        <v>691</v>
      </c>
      <c r="Q4756" t="s">
        <v>773</v>
      </c>
      <c r="R4756" t="str">
        <f t="shared" si="1113"/>
        <v>Great</v>
      </c>
      <c r="S4756" t="str">
        <f t="shared" si="1114"/>
        <v>Great</v>
      </c>
      <c r="T4756" t="b">
        <f t="shared" si="1115"/>
        <v>0</v>
      </c>
      <c r="U4756" t="b">
        <f t="shared" si="1116"/>
        <v>1</v>
      </c>
      <c r="V4756" t="str">
        <f t="shared" si="1117"/>
        <v>Average Company</v>
      </c>
      <c r="W4756" t="str">
        <f t="shared" si="1118"/>
        <v>Don't Buy</v>
      </c>
      <c r="X4756" t="str">
        <f t="shared" si="1119"/>
        <v>Not Known</v>
      </c>
      <c r="Z4756" t="str">
        <f t="shared" si="1120"/>
        <v>None</v>
      </c>
      <c r="AB4756" t="str">
        <f t="shared" si="1121"/>
        <v>0</v>
      </c>
    </row>
    <row r="4757" spans="1:28" x14ac:dyDescent="0.3">
      <c r="A4757">
        <v>4755</v>
      </c>
      <c r="B4757" t="s">
        <v>8833</v>
      </c>
      <c r="C4757" t="str">
        <f t="shared" si="1108"/>
        <v>Short</v>
      </c>
      <c r="D4757">
        <v>4.3</v>
      </c>
      <c r="F4757" s="1">
        <f t="shared" ref="F4757:F4820" si="1122">IF(N4757&lt;10,IF(D4757+0.5&gt;5,5,D4757+0.5),D4757)</f>
        <v>4.3</v>
      </c>
      <c r="G4757" s="1">
        <f t="shared" si="1109"/>
        <v>4.3</v>
      </c>
      <c r="H4757">
        <f t="shared" si="1110"/>
        <v>4.3</v>
      </c>
      <c r="I4757" t="s">
        <v>8813</v>
      </c>
      <c r="J4757" t="s">
        <v>22</v>
      </c>
      <c r="K4757" t="s">
        <v>5852</v>
      </c>
      <c r="L4757" t="str">
        <f t="shared" si="1111"/>
        <v>Established</v>
      </c>
      <c r="N4757" s="2">
        <f t="shared" si="1112"/>
        <v>47</v>
      </c>
      <c r="O4757" t="s">
        <v>258</v>
      </c>
      <c r="P4757" t="s">
        <v>181</v>
      </c>
      <c r="Q4757" t="s">
        <v>284</v>
      </c>
      <c r="R4757" t="str">
        <f t="shared" si="1113"/>
        <v>Great</v>
      </c>
      <c r="S4757" t="str">
        <f t="shared" si="1114"/>
        <v>Great</v>
      </c>
      <c r="T4757" t="b">
        <f t="shared" si="1115"/>
        <v>1</v>
      </c>
      <c r="U4757" t="b">
        <f t="shared" si="1116"/>
        <v>1</v>
      </c>
      <c r="V4757" t="str">
        <f t="shared" si="1117"/>
        <v>Top Company</v>
      </c>
      <c r="W4757" t="str">
        <f t="shared" si="1118"/>
        <v>Don't Buy</v>
      </c>
      <c r="X4757" t="str">
        <f t="shared" si="1119"/>
        <v>Not Known</v>
      </c>
      <c r="Z4757" t="str">
        <f t="shared" si="1120"/>
        <v>None</v>
      </c>
      <c r="AB4757" t="str">
        <f t="shared" si="1121"/>
        <v>0</v>
      </c>
    </row>
    <row r="4758" spans="1:28" x14ac:dyDescent="0.3">
      <c r="A4758">
        <v>4756</v>
      </c>
      <c r="B4758" t="s">
        <v>8834</v>
      </c>
      <c r="C4758" t="str">
        <f t="shared" si="1108"/>
        <v>Long</v>
      </c>
      <c r="D4758">
        <v>4</v>
      </c>
      <c r="F4758" s="1">
        <f t="shared" si="1122"/>
        <v>4</v>
      </c>
      <c r="G4758" s="1">
        <f t="shared" si="1109"/>
        <v>4</v>
      </c>
      <c r="H4758">
        <f t="shared" si="1110"/>
        <v>4</v>
      </c>
      <c r="I4758" t="s">
        <v>8813</v>
      </c>
      <c r="J4758" t="s">
        <v>22</v>
      </c>
      <c r="K4758" t="s">
        <v>8835</v>
      </c>
      <c r="L4758" t="str">
        <f t="shared" si="1111"/>
        <v>Established</v>
      </c>
      <c r="N4758" s="2">
        <f t="shared" si="1112"/>
        <v>28</v>
      </c>
      <c r="O4758" t="s">
        <v>24</v>
      </c>
      <c r="P4758" t="s">
        <v>147</v>
      </c>
      <c r="Q4758" t="s">
        <v>28</v>
      </c>
      <c r="R4758" t="str">
        <f t="shared" si="1113"/>
        <v>Average</v>
      </c>
      <c r="S4758" t="str">
        <f t="shared" si="1114"/>
        <v xml:space="preserve"> </v>
      </c>
      <c r="T4758" t="b">
        <f t="shared" si="1115"/>
        <v>0</v>
      </c>
      <c r="U4758" t="b">
        <f t="shared" si="1116"/>
        <v>1</v>
      </c>
      <c r="V4758" t="str">
        <f t="shared" si="1117"/>
        <v>Average Company</v>
      </c>
      <c r="W4758" t="str">
        <f t="shared" si="1118"/>
        <v>Don't Buy</v>
      </c>
      <c r="X4758" t="str">
        <f t="shared" si="1119"/>
        <v>Not Known</v>
      </c>
      <c r="Z4758" t="str">
        <f t="shared" si="1120"/>
        <v>None</v>
      </c>
      <c r="AB4758" t="str">
        <f t="shared" si="1121"/>
        <v>500K</v>
      </c>
    </row>
    <row r="4759" spans="1:28" x14ac:dyDescent="0.3">
      <c r="A4759">
        <v>4757</v>
      </c>
      <c r="B4759" t="s">
        <v>8836</v>
      </c>
      <c r="C4759" t="str">
        <f t="shared" si="1108"/>
        <v>Long</v>
      </c>
      <c r="D4759">
        <v>4.3</v>
      </c>
      <c r="F4759" s="1">
        <f t="shared" si="1122"/>
        <v>4.3</v>
      </c>
      <c r="G4759" s="1">
        <f t="shared" si="1109"/>
        <v>4.3</v>
      </c>
      <c r="H4759">
        <f t="shared" si="1110"/>
        <v>4.3</v>
      </c>
      <c r="I4759" t="s">
        <v>8813</v>
      </c>
      <c r="J4759" t="s">
        <v>22</v>
      </c>
      <c r="K4759" t="s">
        <v>4432</v>
      </c>
      <c r="L4759" t="str">
        <f t="shared" si="1111"/>
        <v>Established</v>
      </c>
      <c r="N4759" s="2">
        <f t="shared" si="1112"/>
        <v>19</v>
      </c>
      <c r="O4759" t="s">
        <v>100</v>
      </c>
      <c r="P4759" t="s">
        <v>691</v>
      </c>
      <c r="Q4759" t="s">
        <v>732</v>
      </c>
      <c r="R4759" t="str">
        <f t="shared" si="1113"/>
        <v>Great</v>
      </c>
      <c r="S4759" t="str">
        <f t="shared" si="1114"/>
        <v>Great</v>
      </c>
      <c r="T4759" t="b">
        <f t="shared" si="1115"/>
        <v>1</v>
      </c>
      <c r="U4759" t="b">
        <f t="shared" si="1116"/>
        <v>1</v>
      </c>
      <c r="V4759" t="str">
        <f t="shared" si="1117"/>
        <v>Average Company</v>
      </c>
      <c r="W4759" t="str">
        <f t="shared" si="1118"/>
        <v>Buy</v>
      </c>
      <c r="X4759" t="str">
        <f t="shared" si="1119"/>
        <v>Not Known</v>
      </c>
      <c r="Z4759" t="str">
        <f t="shared" si="1120"/>
        <v>None</v>
      </c>
      <c r="AB4759" t="str">
        <f t="shared" si="1121"/>
        <v>0</v>
      </c>
    </row>
    <row r="4760" spans="1:28" x14ac:dyDescent="0.3">
      <c r="A4760">
        <v>4758</v>
      </c>
      <c r="B4760" t="s">
        <v>8837</v>
      </c>
      <c r="C4760" t="str">
        <f t="shared" si="1108"/>
        <v>Long</v>
      </c>
      <c r="D4760">
        <v>4.3</v>
      </c>
      <c r="F4760" s="1">
        <f t="shared" si="1122"/>
        <v>4.3</v>
      </c>
      <c r="G4760" s="1">
        <f t="shared" si="1109"/>
        <v>4.3</v>
      </c>
      <c r="H4760">
        <f t="shared" si="1110"/>
        <v>4.3</v>
      </c>
      <c r="I4760" t="s">
        <v>8813</v>
      </c>
      <c r="J4760" t="s">
        <v>10</v>
      </c>
      <c r="K4760" t="s">
        <v>6925</v>
      </c>
      <c r="L4760" t="str">
        <f t="shared" si="1111"/>
        <v>Established</v>
      </c>
      <c r="N4760" s="2">
        <f t="shared" si="1112"/>
        <v>62</v>
      </c>
      <c r="O4760" t="s">
        <v>446</v>
      </c>
      <c r="P4760" t="s">
        <v>181</v>
      </c>
      <c r="Q4760" t="s">
        <v>2970</v>
      </c>
      <c r="R4760" t="str">
        <f t="shared" si="1113"/>
        <v>Great</v>
      </c>
      <c r="S4760" t="str">
        <f t="shared" si="1114"/>
        <v>Great</v>
      </c>
      <c r="T4760" t="b">
        <f t="shared" si="1115"/>
        <v>1</v>
      </c>
      <c r="U4760" t="b">
        <f t="shared" si="1116"/>
        <v>1</v>
      </c>
      <c r="V4760" t="str">
        <f t="shared" si="1117"/>
        <v>Top Company</v>
      </c>
      <c r="W4760" t="str">
        <f t="shared" si="1118"/>
        <v>Don't Buy</v>
      </c>
      <c r="X4760" t="str">
        <f t="shared" si="1119"/>
        <v>Not Known</v>
      </c>
      <c r="Z4760" t="str">
        <f t="shared" si="1120"/>
        <v>None</v>
      </c>
      <c r="AB4760" t="str">
        <f t="shared" si="1121"/>
        <v>0</v>
      </c>
    </row>
    <row r="4761" spans="1:28" x14ac:dyDescent="0.3">
      <c r="A4761">
        <v>4759</v>
      </c>
      <c r="B4761" t="s">
        <v>8838</v>
      </c>
      <c r="C4761" t="str">
        <f t="shared" si="1108"/>
        <v>Long</v>
      </c>
      <c r="D4761">
        <v>4.2</v>
      </c>
      <c r="F4761" s="1">
        <f t="shared" si="1122"/>
        <v>4.2</v>
      </c>
      <c r="G4761" s="1">
        <f t="shared" si="1109"/>
        <v>4.2</v>
      </c>
      <c r="H4761">
        <f t="shared" si="1110"/>
        <v>4.2</v>
      </c>
      <c r="I4761" t="s">
        <v>8813</v>
      </c>
      <c r="J4761" t="s">
        <v>22</v>
      </c>
      <c r="K4761" t="s">
        <v>8839</v>
      </c>
      <c r="L4761" t="str">
        <f t="shared" si="1111"/>
        <v>Established</v>
      </c>
      <c r="N4761" s="2">
        <f t="shared" si="1112"/>
        <v>14</v>
      </c>
      <c r="O4761" t="s">
        <v>522</v>
      </c>
      <c r="P4761" t="s">
        <v>691</v>
      </c>
      <c r="Q4761" t="s">
        <v>773</v>
      </c>
      <c r="R4761" t="str">
        <f t="shared" si="1113"/>
        <v>Great</v>
      </c>
      <c r="S4761" t="str">
        <f t="shared" si="1114"/>
        <v>Great</v>
      </c>
      <c r="T4761" t="b">
        <f t="shared" si="1115"/>
        <v>1</v>
      </c>
      <c r="U4761" t="b">
        <f t="shared" si="1116"/>
        <v>1</v>
      </c>
      <c r="V4761" t="str">
        <f t="shared" si="1117"/>
        <v>Average Company</v>
      </c>
      <c r="W4761" t="str">
        <f t="shared" si="1118"/>
        <v>Don't Buy</v>
      </c>
      <c r="X4761" t="str">
        <f t="shared" si="1119"/>
        <v>Not Known</v>
      </c>
      <c r="Z4761" t="str">
        <f t="shared" si="1120"/>
        <v>None</v>
      </c>
      <c r="AB4761" t="str">
        <f t="shared" si="1121"/>
        <v>0</v>
      </c>
    </row>
    <row r="4762" spans="1:28" x14ac:dyDescent="0.3">
      <c r="A4762">
        <v>4760</v>
      </c>
      <c r="B4762" t="s">
        <v>8840</v>
      </c>
      <c r="C4762" t="str">
        <f t="shared" si="1108"/>
        <v>Short</v>
      </c>
      <c r="D4762">
        <v>4.2</v>
      </c>
      <c r="F4762" s="1">
        <f t="shared" si="1122"/>
        <v>4.2</v>
      </c>
      <c r="G4762" s="1">
        <f t="shared" si="1109"/>
        <v>4.2</v>
      </c>
      <c r="H4762">
        <f t="shared" si="1110"/>
        <v>4.2</v>
      </c>
      <c r="I4762" t="s">
        <v>8813</v>
      </c>
      <c r="J4762" t="s">
        <v>22</v>
      </c>
      <c r="K4762" t="s">
        <v>8841</v>
      </c>
      <c r="L4762" t="str">
        <f t="shared" si="1111"/>
        <v>Established</v>
      </c>
      <c r="N4762" s="2">
        <f t="shared" si="1112"/>
        <v>10</v>
      </c>
      <c r="O4762" t="s">
        <v>1286</v>
      </c>
      <c r="P4762" t="s">
        <v>1308</v>
      </c>
      <c r="Q4762" t="s">
        <v>1080</v>
      </c>
      <c r="R4762" t="str">
        <f t="shared" si="1113"/>
        <v>Great</v>
      </c>
      <c r="S4762" t="str">
        <f t="shared" si="1114"/>
        <v>Great</v>
      </c>
      <c r="T4762" t="b">
        <f t="shared" si="1115"/>
        <v>0</v>
      </c>
      <c r="U4762" t="b">
        <f t="shared" si="1116"/>
        <v>1</v>
      </c>
      <c r="V4762" t="str">
        <f t="shared" si="1117"/>
        <v>Average Company</v>
      </c>
      <c r="W4762" t="str">
        <f t="shared" si="1118"/>
        <v>Don't Buy</v>
      </c>
      <c r="X4762" t="str">
        <f t="shared" si="1119"/>
        <v>Not Known</v>
      </c>
      <c r="Z4762" t="str">
        <f t="shared" si="1120"/>
        <v>None</v>
      </c>
      <c r="AB4762" t="str">
        <f t="shared" si="1121"/>
        <v>0</v>
      </c>
    </row>
    <row r="4763" spans="1:28" x14ac:dyDescent="0.3">
      <c r="A4763">
        <v>4761</v>
      </c>
      <c r="B4763" t="s">
        <v>8842</v>
      </c>
      <c r="C4763" t="str">
        <f t="shared" si="1108"/>
        <v>Long</v>
      </c>
      <c r="D4763">
        <v>3.4</v>
      </c>
      <c r="F4763" s="1">
        <f t="shared" si="1122"/>
        <v>3.4</v>
      </c>
      <c r="G4763" s="1">
        <f t="shared" si="1109"/>
        <v>3.4</v>
      </c>
      <c r="H4763">
        <f t="shared" si="1110"/>
        <v>3.4</v>
      </c>
      <c r="I4763" t="s">
        <v>8813</v>
      </c>
      <c r="J4763" t="s">
        <v>22</v>
      </c>
      <c r="K4763" t="s">
        <v>3296</v>
      </c>
      <c r="L4763" t="str">
        <f t="shared" si="1111"/>
        <v>Established</v>
      </c>
      <c r="N4763" s="2">
        <f t="shared" si="1112"/>
        <v>12</v>
      </c>
      <c r="O4763" t="s">
        <v>267</v>
      </c>
      <c r="P4763" t="s">
        <v>683</v>
      </c>
      <c r="Q4763" t="s">
        <v>773</v>
      </c>
      <c r="R4763" t="str">
        <f t="shared" si="1113"/>
        <v>Average</v>
      </c>
      <c r="S4763" t="str">
        <f t="shared" si="1114"/>
        <v xml:space="preserve"> </v>
      </c>
      <c r="T4763" t="b">
        <f t="shared" si="1115"/>
        <v>0</v>
      </c>
      <c r="U4763" t="b">
        <f t="shared" si="1116"/>
        <v>0</v>
      </c>
      <c r="V4763" t="str">
        <f t="shared" si="1117"/>
        <v>Average Company</v>
      </c>
      <c r="W4763" t="str">
        <f t="shared" si="1118"/>
        <v>Don't Buy</v>
      </c>
      <c r="X4763" t="str">
        <f t="shared" si="1119"/>
        <v>Not Known</v>
      </c>
      <c r="Z4763" t="str">
        <f t="shared" si="1120"/>
        <v>None</v>
      </c>
      <c r="AB4763" t="str">
        <f t="shared" si="1121"/>
        <v>0</v>
      </c>
    </row>
    <row r="4764" spans="1:28" x14ac:dyDescent="0.3">
      <c r="A4764">
        <v>4762</v>
      </c>
      <c r="B4764" t="s">
        <v>8843</v>
      </c>
      <c r="C4764" t="str">
        <f t="shared" si="1108"/>
        <v>Long</v>
      </c>
      <c r="D4764">
        <v>2.7</v>
      </c>
      <c r="F4764" s="1">
        <f t="shared" si="1122"/>
        <v>2.7</v>
      </c>
      <c r="G4764" s="1">
        <f t="shared" si="1109"/>
        <v>2.7</v>
      </c>
      <c r="H4764">
        <f t="shared" si="1110"/>
        <v>2.7</v>
      </c>
      <c r="I4764" t="s">
        <v>8813</v>
      </c>
      <c r="J4764" t="s">
        <v>10</v>
      </c>
      <c r="K4764" t="s">
        <v>349</v>
      </c>
      <c r="L4764" t="str">
        <f t="shared" si="1111"/>
        <v>Established</v>
      </c>
      <c r="N4764" s="2">
        <f t="shared" si="1112"/>
        <v>28</v>
      </c>
      <c r="O4764" t="s">
        <v>24</v>
      </c>
      <c r="P4764" t="s">
        <v>1308</v>
      </c>
      <c r="Q4764" t="s">
        <v>1314</v>
      </c>
      <c r="R4764" t="str">
        <f t="shared" si="1113"/>
        <v>Average</v>
      </c>
      <c r="S4764" t="str">
        <f t="shared" si="1114"/>
        <v xml:space="preserve"> </v>
      </c>
      <c r="T4764" t="b">
        <f t="shared" si="1115"/>
        <v>0</v>
      </c>
      <c r="U4764" t="b">
        <f t="shared" si="1116"/>
        <v>0</v>
      </c>
      <c r="V4764" t="str">
        <f t="shared" si="1117"/>
        <v>Average Company</v>
      </c>
      <c r="W4764" t="str">
        <f t="shared" si="1118"/>
        <v>Don't Buy</v>
      </c>
      <c r="X4764" t="str">
        <f t="shared" si="1119"/>
        <v>Not Known</v>
      </c>
      <c r="Z4764" t="str">
        <f t="shared" si="1120"/>
        <v>None</v>
      </c>
      <c r="AB4764" t="str">
        <f t="shared" si="1121"/>
        <v>0</v>
      </c>
    </row>
    <row r="4765" spans="1:28" x14ac:dyDescent="0.3">
      <c r="A4765">
        <v>4763</v>
      </c>
      <c r="B4765" t="s">
        <v>8844</v>
      </c>
      <c r="C4765" t="str">
        <f t="shared" si="1108"/>
        <v>Short</v>
      </c>
      <c r="D4765">
        <v>4.4000000000000004</v>
      </c>
      <c r="F4765" s="1">
        <f t="shared" si="1122"/>
        <v>4.4000000000000004</v>
      </c>
      <c r="G4765" s="1">
        <f t="shared" si="1109"/>
        <v>4.4000000000000004</v>
      </c>
      <c r="H4765">
        <f t="shared" si="1110"/>
        <v>4.4000000000000004</v>
      </c>
      <c r="I4765" t="s">
        <v>8813</v>
      </c>
      <c r="J4765" t="s">
        <v>8845</v>
      </c>
      <c r="K4765" t="s">
        <v>203</v>
      </c>
      <c r="L4765" t="str">
        <f t="shared" si="1111"/>
        <v>Established</v>
      </c>
      <c r="N4765" s="2">
        <f t="shared" si="1112"/>
        <v>50</v>
      </c>
      <c r="O4765" t="s">
        <v>691</v>
      </c>
      <c r="Q4765" t="s">
        <v>218</v>
      </c>
      <c r="R4765" t="str">
        <f t="shared" si="1113"/>
        <v>Great</v>
      </c>
      <c r="S4765" t="str">
        <f t="shared" si="1114"/>
        <v>Great</v>
      </c>
      <c r="T4765" t="b">
        <f t="shared" si="1115"/>
        <v>1</v>
      </c>
      <c r="U4765" t="b">
        <f t="shared" si="1116"/>
        <v>1</v>
      </c>
      <c r="V4765" t="str">
        <f t="shared" si="1117"/>
        <v>Top Company</v>
      </c>
      <c r="W4765" t="str">
        <f t="shared" si="1118"/>
        <v>Don't Buy</v>
      </c>
      <c r="X4765" t="str">
        <f t="shared" si="1119"/>
        <v>Not Known</v>
      </c>
      <c r="Z4765" t="str">
        <f t="shared" si="1120"/>
        <v>None</v>
      </c>
      <c r="AB4765" t="str">
        <f t="shared" si="1121"/>
        <v>0</v>
      </c>
    </row>
    <row r="4766" spans="1:28" x14ac:dyDescent="0.3">
      <c r="A4766">
        <v>4764</v>
      </c>
      <c r="B4766" t="s">
        <v>8846</v>
      </c>
      <c r="C4766" t="str">
        <f t="shared" si="1108"/>
        <v>Long</v>
      </c>
      <c r="D4766">
        <v>4</v>
      </c>
      <c r="F4766" s="1">
        <f t="shared" si="1122"/>
        <v>4</v>
      </c>
      <c r="G4766" s="1">
        <f t="shared" si="1109"/>
        <v>4</v>
      </c>
      <c r="H4766">
        <f t="shared" si="1110"/>
        <v>4</v>
      </c>
      <c r="I4766" t="s">
        <v>8813</v>
      </c>
      <c r="J4766" t="s">
        <v>22</v>
      </c>
      <c r="K4766" t="s">
        <v>3789</v>
      </c>
      <c r="L4766" t="str">
        <f t="shared" si="1111"/>
        <v>Established</v>
      </c>
      <c r="N4766" s="2">
        <f t="shared" si="1112"/>
        <v>20</v>
      </c>
      <c r="O4766" t="s">
        <v>151</v>
      </c>
      <c r="P4766" t="s">
        <v>147</v>
      </c>
      <c r="Q4766" t="s">
        <v>315</v>
      </c>
      <c r="R4766" t="str">
        <f t="shared" si="1113"/>
        <v>Average</v>
      </c>
      <c r="S4766" t="str">
        <f t="shared" si="1114"/>
        <v xml:space="preserve"> </v>
      </c>
      <c r="T4766" t="b">
        <f t="shared" si="1115"/>
        <v>0</v>
      </c>
      <c r="U4766" t="b">
        <f t="shared" si="1116"/>
        <v>1</v>
      </c>
      <c r="V4766" t="str">
        <f t="shared" si="1117"/>
        <v>Average Company</v>
      </c>
      <c r="W4766" t="str">
        <f t="shared" si="1118"/>
        <v>Don't Buy</v>
      </c>
      <c r="X4766" t="str">
        <f t="shared" si="1119"/>
        <v>Not Known</v>
      </c>
      <c r="Z4766" t="str">
        <f t="shared" si="1120"/>
        <v>None</v>
      </c>
      <c r="AB4766" t="str">
        <f t="shared" si="1121"/>
        <v>0</v>
      </c>
    </row>
    <row r="4767" spans="1:28" x14ac:dyDescent="0.3">
      <c r="A4767">
        <v>4765</v>
      </c>
      <c r="B4767" t="s">
        <v>8847</v>
      </c>
      <c r="C4767" t="str">
        <f t="shared" si="1108"/>
        <v>Long</v>
      </c>
      <c r="D4767">
        <v>4</v>
      </c>
      <c r="F4767" s="1">
        <f t="shared" si="1122"/>
        <v>4</v>
      </c>
      <c r="G4767" s="1">
        <f t="shared" si="1109"/>
        <v>4</v>
      </c>
      <c r="H4767">
        <f t="shared" si="1110"/>
        <v>4</v>
      </c>
      <c r="I4767" t="s">
        <v>8813</v>
      </c>
      <c r="J4767" t="s">
        <v>10</v>
      </c>
      <c r="K4767" t="s">
        <v>8848</v>
      </c>
      <c r="L4767" t="str">
        <f t="shared" si="1111"/>
        <v>Established</v>
      </c>
      <c r="N4767" s="2">
        <f t="shared" si="1112"/>
        <v>30</v>
      </c>
      <c r="O4767" t="s">
        <v>604</v>
      </c>
      <c r="P4767" t="s">
        <v>691</v>
      </c>
      <c r="Q4767" t="s">
        <v>429</v>
      </c>
      <c r="R4767" t="str">
        <f t="shared" si="1113"/>
        <v>Average</v>
      </c>
      <c r="S4767" t="str">
        <f t="shared" si="1114"/>
        <v xml:space="preserve"> </v>
      </c>
      <c r="T4767" t="b">
        <f t="shared" si="1115"/>
        <v>0</v>
      </c>
      <c r="U4767" t="b">
        <f t="shared" si="1116"/>
        <v>1</v>
      </c>
      <c r="V4767" t="str">
        <f t="shared" si="1117"/>
        <v>Average Company</v>
      </c>
      <c r="W4767" t="str">
        <f t="shared" si="1118"/>
        <v>Don't Buy</v>
      </c>
      <c r="X4767" t="str">
        <f t="shared" si="1119"/>
        <v>Not Known</v>
      </c>
      <c r="Z4767" t="str">
        <f t="shared" si="1120"/>
        <v>None</v>
      </c>
      <c r="AB4767" t="str">
        <f t="shared" si="1121"/>
        <v>0</v>
      </c>
    </row>
    <row r="4768" spans="1:28" x14ac:dyDescent="0.3">
      <c r="A4768">
        <v>4766</v>
      </c>
      <c r="B4768" t="s">
        <v>8849</v>
      </c>
      <c r="C4768" t="str">
        <f t="shared" si="1108"/>
        <v>Long</v>
      </c>
      <c r="D4768">
        <v>3.3</v>
      </c>
      <c r="F4768" s="1">
        <f t="shared" si="1122"/>
        <v>3.3</v>
      </c>
      <c r="G4768" s="1">
        <f t="shared" si="1109"/>
        <v>3.3</v>
      </c>
      <c r="H4768">
        <f t="shared" si="1110"/>
        <v>3.3</v>
      </c>
      <c r="I4768" t="s">
        <v>8813</v>
      </c>
      <c r="J4768" t="s">
        <v>10</v>
      </c>
      <c r="K4768" t="s">
        <v>4182</v>
      </c>
      <c r="L4768" t="str">
        <f t="shared" si="1111"/>
        <v>Established</v>
      </c>
      <c r="N4768" s="2">
        <f t="shared" si="1112"/>
        <v>38</v>
      </c>
      <c r="O4768" t="s">
        <v>357</v>
      </c>
      <c r="P4768" t="s">
        <v>691</v>
      </c>
      <c r="Q4768" t="s">
        <v>612</v>
      </c>
      <c r="R4768" t="str">
        <f t="shared" si="1113"/>
        <v>Average</v>
      </c>
      <c r="S4768" t="str">
        <f t="shared" si="1114"/>
        <v xml:space="preserve"> </v>
      </c>
      <c r="T4768" t="b">
        <f t="shared" si="1115"/>
        <v>0</v>
      </c>
      <c r="U4768" t="b">
        <f t="shared" si="1116"/>
        <v>0</v>
      </c>
      <c r="V4768" t="str">
        <f t="shared" si="1117"/>
        <v>Average Company</v>
      </c>
      <c r="W4768" t="str">
        <f t="shared" si="1118"/>
        <v>Don't Buy</v>
      </c>
      <c r="X4768" t="str">
        <f t="shared" si="1119"/>
        <v>Not Known</v>
      </c>
      <c r="Z4768" t="str">
        <f t="shared" si="1120"/>
        <v>None</v>
      </c>
      <c r="AB4768" t="str">
        <f t="shared" si="1121"/>
        <v>0</v>
      </c>
    </row>
    <row r="4769" spans="1:28" x14ac:dyDescent="0.3">
      <c r="A4769">
        <v>4767</v>
      </c>
      <c r="B4769" t="s">
        <v>8850</v>
      </c>
      <c r="C4769" t="str">
        <f t="shared" si="1108"/>
        <v>Long</v>
      </c>
      <c r="D4769">
        <v>4.0999999999999996</v>
      </c>
      <c r="F4769" s="1" t="e">
        <f t="shared" si="1122"/>
        <v>#VALUE!</v>
      </c>
      <c r="G4769" s="1" t="e">
        <f t="shared" si="1109"/>
        <v>#VALUE!</v>
      </c>
      <c r="H4769" t="e">
        <f t="shared" si="1110"/>
        <v>#VALUE!</v>
      </c>
      <c r="I4769" t="s">
        <v>8813</v>
      </c>
      <c r="J4769" t="s">
        <v>6956</v>
      </c>
      <c r="K4769" t="s">
        <v>181</v>
      </c>
      <c r="L4769" t="e">
        <f t="shared" si="1111"/>
        <v>#VALUE!</v>
      </c>
      <c r="N4769" s="2" t="e">
        <f t="shared" si="1112"/>
        <v>#VALUE!</v>
      </c>
      <c r="Q4769" t="s">
        <v>605</v>
      </c>
      <c r="R4769" t="str">
        <f t="shared" si="1113"/>
        <v>Great</v>
      </c>
      <c r="S4769" t="str">
        <f t="shared" si="1114"/>
        <v>Great</v>
      </c>
      <c r="T4769" t="e">
        <f t="shared" si="1115"/>
        <v>#VALUE!</v>
      </c>
      <c r="U4769" t="e">
        <f t="shared" si="1116"/>
        <v>#VALUE!</v>
      </c>
      <c r="V4769" t="e">
        <f t="shared" si="1117"/>
        <v>#VALUE!</v>
      </c>
      <c r="W4769" t="str">
        <f t="shared" si="1118"/>
        <v>Don't Buy</v>
      </c>
      <c r="X4769" t="str">
        <f t="shared" si="1119"/>
        <v>Not Known</v>
      </c>
      <c r="Z4769" t="e">
        <f t="shared" si="1120"/>
        <v>#VALUE!</v>
      </c>
      <c r="AB4769" t="str">
        <f t="shared" si="1121"/>
        <v>0</v>
      </c>
    </row>
    <row r="4770" spans="1:28" x14ac:dyDescent="0.3">
      <c r="A4770">
        <v>4768</v>
      </c>
      <c r="B4770" t="s">
        <v>8851</v>
      </c>
      <c r="C4770" t="str">
        <f t="shared" si="1108"/>
        <v>Long</v>
      </c>
      <c r="D4770">
        <v>4.0999999999999996</v>
      </c>
      <c r="F4770" s="1">
        <f t="shared" si="1122"/>
        <v>4.0999999999999996</v>
      </c>
      <c r="G4770" s="1">
        <f t="shared" si="1109"/>
        <v>4.0999999999999996</v>
      </c>
      <c r="H4770">
        <f t="shared" si="1110"/>
        <v>4.0999999999999996</v>
      </c>
      <c r="I4770" t="s">
        <v>8813</v>
      </c>
      <c r="J4770" t="s">
        <v>22</v>
      </c>
      <c r="K4770" t="s">
        <v>8852</v>
      </c>
      <c r="L4770" t="str">
        <f t="shared" si="1111"/>
        <v>Established</v>
      </c>
      <c r="N4770" s="2">
        <f t="shared" si="1112"/>
        <v>17</v>
      </c>
      <c r="O4770" t="s">
        <v>711</v>
      </c>
      <c r="P4770" t="s">
        <v>147</v>
      </c>
      <c r="Q4770" t="s">
        <v>19</v>
      </c>
      <c r="R4770" t="str">
        <f t="shared" si="1113"/>
        <v>Great</v>
      </c>
      <c r="S4770" t="str">
        <f t="shared" si="1114"/>
        <v>Great</v>
      </c>
      <c r="T4770" t="b">
        <f t="shared" si="1115"/>
        <v>1</v>
      </c>
      <c r="U4770" t="b">
        <f t="shared" si="1116"/>
        <v>1</v>
      </c>
      <c r="V4770" t="str">
        <f t="shared" si="1117"/>
        <v>Average Company</v>
      </c>
      <c r="W4770" t="str">
        <f t="shared" si="1118"/>
        <v>Don't Buy</v>
      </c>
      <c r="X4770" t="str">
        <f t="shared" si="1119"/>
        <v>Not Known</v>
      </c>
      <c r="Z4770" t="str">
        <f t="shared" si="1120"/>
        <v>None</v>
      </c>
      <c r="AB4770" t="str">
        <f t="shared" si="1121"/>
        <v>1Million</v>
      </c>
    </row>
    <row r="4771" spans="1:28" x14ac:dyDescent="0.3">
      <c r="A4771">
        <v>4769</v>
      </c>
      <c r="B4771" t="s">
        <v>8853</v>
      </c>
      <c r="C4771" t="str">
        <f t="shared" si="1108"/>
        <v>Long</v>
      </c>
      <c r="D4771">
        <v>3.2</v>
      </c>
      <c r="F4771" s="1">
        <f t="shared" si="1122"/>
        <v>3.2</v>
      </c>
      <c r="G4771" s="1">
        <f t="shared" si="1109"/>
        <v>3.2</v>
      </c>
      <c r="H4771">
        <f t="shared" si="1110"/>
        <v>3.2</v>
      </c>
      <c r="I4771" t="s">
        <v>8813</v>
      </c>
      <c r="J4771" t="s">
        <v>22</v>
      </c>
      <c r="K4771" t="s">
        <v>5466</v>
      </c>
      <c r="L4771" t="str">
        <f t="shared" si="1111"/>
        <v>Established</v>
      </c>
      <c r="N4771" s="2">
        <f t="shared" si="1112"/>
        <v>23</v>
      </c>
      <c r="O4771" t="s">
        <v>230</v>
      </c>
      <c r="P4771" t="s">
        <v>683</v>
      </c>
      <c r="Q4771" t="s">
        <v>6360</v>
      </c>
      <c r="R4771" t="str">
        <f t="shared" si="1113"/>
        <v>Average</v>
      </c>
      <c r="S4771" t="str">
        <f t="shared" si="1114"/>
        <v xml:space="preserve"> </v>
      </c>
      <c r="T4771" t="b">
        <f t="shared" si="1115"/>
        <v>0</v>
      </c>
      <c r="U4771" t="b">
        <f t="shared" si="1116"/>
        <v>0</v>
      </c>
      <c r="V4771" t="str">
        <f t="shared" si="1117"/>
        <v>Average Company</v>
      </c>
      <c r="W4771" t="str">
        <f t="shared" si="1118"/>
        <v>Don't Buy</v>
      </c>
      <c r="X4771" t="str">
        <f t="shared" si="1119"/>
        <v>Not Known</v>
      </c>
      <c r="Z4771" t="str">
        <f t="shared" si="1120"/>
        <v>None</v>
      </c>
      <c r="AB4771" t="str">
        <f t="shared" si="1121"/>
        <v>0</v>
      </c>
    </row>
    <row r="4772" spans="1:28" x14ac:dyDescent="0.3">
      <c r="A4772">
        <v>4770</v>
      </c>
      <c r="B4772" t="s">
        <v>8854</v>
      </c>
      <c r="C4772" t="str">
        <f t="shared" si="1108"/>
        <v>Long</v>
      </c>
      <c r="D4772">
        <v>3.9</v>
      </c>
      <c r="F4772" s="1">
        <f t="shared" si="1122"/>
        <v>3.9</v>
      </c>
      <c r="G4772" s="1">
        <f t="shared" si="1109"/>
        <v>3.9</v>
      </c>
      <c r="H4772">
        <f t="shared" si="1110"/>
        <v>3.9</v>
      </c>
      <c r="I4772" t="s">
        <v>8855</v>
      </c>
      <c r="J4772" t="s">
        <v>22</v>
      </c>
      <c r="K4772" t="s">
        <v>8856</v>
      </c>
      <c r="L4772" t="str">
        <f t="shared" si="1111"/>
        <v>Established</v>
      </c>
      <c r="N4772" s="2">
        <f t="shared" si="1112"/>
        <v>15</v>
      </c>
      <c r="O4772" t="s">
        <v>84</v>
      </c>
      <c r="P4772" t="s">
        <v>13</v>
      </c>
      <c r="Q4772" t="s">
        <v>44</v>
      </c>
      <c r="R4772" t="str">
        <f t="shared" si="1113"/>
        <v>Average</v>
      </c>
      <c r="S4772" t="str">
        <f t="shared" si="1114"/>
        <v xml:space="preserve"> </v>
      </c>
      <c r="T4772" t="b">
        <f t="shared" si="1115"/>
        <v>0</v>
      </c>
      <c r="U4772" t="b">
        <f t="shared" si="1116"/>
        <v>1</v>
      </c>
      <c r="V4772" t="str">
        <f t="shared" si="1117"/>
        <v>Average Company</v>
      </c>
      <c r="W4772" t="str">
        <f t="shared" si="1118"/>
        <v>Don't Buy</v>
      </c>
      <c r="X4772" t="str">
        <f t="shared" si="1119"/>
        <v>Not Known</v>
      </c>
      <c r="Z4772" t="str">
        <f t="shared" si="1120"/>
        <v>None</v>
      </c>
      <c r="AB4772" t="str">
        <f t="shared" si="1121"/>
        <v>0</v>
      </c>
    </row>
    <row r="4773" spans="1:28" x14ac:dyDescent="0.3">
      <c r="A4773">
        <v>4771</v>
      </c>
      <c r="B4773" t="s">
        <v>8857</v>
      </c>
      <c r="C4773" t="str">
        <f t="shared" si="1108"/>
        <v>Short</v>
      </c>
      <c r="D4773">
        <v>3.8</v>
      </c>
      <c r="F4773" s="1">
        <f t="shared" si="1122"/>
        <v>3.8</v>
      </c>
      <c r="G4773" s="1">
        <f t="shared" si="1109"/>
        <v>3.8</v>
      </c>
      <c r="H4773">
        <f t="shared" si="1110"/>
        <v>3.8</v>
      </c>
      <c r="I4773" t="s">
        <v>811</v>
      </c>
      <c r="J4773" t="s">
        <v>10</v>
      </c>
      <c r="K4773" t="s">
        <v>3781</v>
      </c>
      <c r="L4773" t="str">
        <f t="shared" si="1111"/>
        <v>Established</v>
      </c>
      <c r="N4773" s="2">
        <f t="shared" si="1112"/>
        <v>30</v>
      </c>
      <c r="O4773" t="s">
        <v>604</v>
      </c>
      <c r="P4773" t="s">
        <v>49</v>
      </c>
      <c r="Q4773" t="s">
        <v>284</v>
      </c>
      <c r="R4773" t="str">
        <f t="shared" si="1113"/>
        <v>Average</v>
      </c>
      <c r="S4773" t="str">
        <f t="shared" si="1114"/>
        <v xml:space="preserve"> </v>
      </c>
      <c r="T4773" t="b">
        <f t="shared" si="1115"/>
        <v>0</v>
      </c>
      <c r="U4773" t="b">
        <f t="shared" si="1116"/>
        <v>1</v>
      </c>
      <c r="V4773" t="str">
        <f t="shared" si="1117"/>
        <v>Average Company</v>
      </c>
      <c r="W4773" t="str">
        <f t="shared" si="1118"/>
        <v>Buy</v>
      </c>
      <c r="X4773" t="str">
        <f t="shared" si="1119"/>
        <v>Not Known</v>
      </c>
      <c r="Z4773" t="str">
        <f t="shared" si="1120"/>
        <v>None</v>
      </c>
      <c r="AB4773" t="str">
        <f t="shared" si="1121"/>
        <v>0</v>
      </c>
    </row>
    <row r="4774" spans="1:28" x14ac:dyDescent="0.3">
      <c r="A4774">
        <v>4772</v>
      </c>
      <c r="B4774" t="s">
        <v>8858</v>
      </c>
      <c r="C4774" t="str">
        <f t="shared" si="1108"/>
        <v>Long</v>
      </c>
      <c r="D4774">
        <v>4.0999999999999996</v>
      </c>
      <c r="F4774" s="1">
        <f t="shared" si="1122"/>
        <v>4.0999999999999996</v>
      </c>
      <c r="G4774" s="1">
        <f t="shared" si="1109"/>
        <v>4.0999999999999996</v>
      </c>
      <c r="H4774">
        <f t="shared" si="1110"/>
        <v>4.0999999999999996</v>
      </c>
      <c r="I4774" t="s">
        <v>8479</v>
      </c>
      <c r="J4774" t="s">
        <v>22</v>
      </c>
      <c r="K4774" t="s">
        <v>8859</v>
      </c>
      <c r="L4774" t="str">
        <f t="shared" si="1111"/>
        <v>Established</v>
      </c>
      <c r="N4774" s="2">
        <f t="shared" si="1112"/>
        <v>52</v>
      </c>
      <c r="O4774" t="s">
        <v>925</v>
      </c>
      <c r="P4774" t="s">
        <v>147</v>
      </c>
      <c r="Q4774" t="s">
        <v>44</v>
      </c>
      <c r="R4774" t="str">
        <f t="shared" si="1113"/>
        <v>Great</v>
      </c>
      <c r="S4774" t="str">
        <f t="shared" si="1114"/>
        <v>Great</v>
      </c>
      <c r="T4774" t="b">
        <f t="shared" si="1115"/>
        <v>1</v>
      </c>
      <c r="U4774" t="b">
        <f t="shared" si="1116"/>
        <v>1</v>
      </c>
      <c r="V4774" t="str">
        <f t="shared" si="1117"/>
        <v>Top Company</v>
      </c>
      <c r="W4774" t="str">
        <f t="shared" si="1118"/>
        <v>Don't Buy</v>
      </c>
      <c r="X4774" t="str">
        <f t="shared" si="1119"/>
        <v>Not Known</v>
      </c>
      <c r="Z4774" t="str">
        <f t="shared" si="1120"/>
        <v>None</v>
      </c>
      <c r="AB4774" t="str">
        <f t="shared" si="1121"/>
        <v>0</v>
      </c>
    </row>
    <row r="4775" spans="1:28" x14ac:dyDescent="0.3">
      <c r="A4775">
        <v>4773</v>
      </c>
      <c r="B4775" t="s">
        <v>8860</v>
      </c>
      <c r="C4775" t="str">
        <f t="shared" si="1108"/>
        <v>Long</v>
      </c>
      <c r="D4775">
        <v>4</v>
      </c>
      <c r="F4775" s="1">
        <f t="shared" si="1122"/>
        <v>4</v>
      </c>
      <c r="G4775" s="1">
        <f t="shared" si="1109"/>
        <v>4</v>
      </c>
      <c r="H4775">
        <f t="shared" si="1110"/>
        <v>4</v>
      </c>
      <c r="I4775" t="s">
        <v>8861</v>
      </c>
      <c r="J4775" t="s">
        <v>10</v>
      </c>
      <c r="K4775" t="s">
        <v>1017</v>
      </c>
      <c r="L4775" t="str">
        <f t="shared" si="1111"/>
        <v>Established</v>
      </c>
      <c r="N4775" s="2">
        <f t="shared" si="1112"/>
        <v>34</v>
      </c>
      <c r="O4775" t="s">
        <v>213</v>
      </c>
      <c r="P4775" t="s">
        <v>147</v>
      </c>
      <c r="Q4775" t="s">
        <v>105</v>
      </c>
      <c r="R4775" t="str">
        <f t="shared" si="1113"/>
        <v>Average</v>
      </c>
      <c r="S4775" t="str">
        <f t="shared" si="1114"/>
        <v xml:space="preserve"> </v>
      </c>
      <c r="T4775" t="b">
        <f t="shared" si="1115"/>
        <v>0</v>
      </c>
      <c r="U4775" t="b">
        <f t="shared" si="1116"/>
        <v>1</v>
      </c>
      <c r="V4775" t="str">
        <f t="shared" si="1117"/>
        <v>Average Company</v>
      </c>
      <c r="W4775" t="str">
        <f t="shared" si="1118"/>
        <v>Don't Buy</v>
      </c>
      <c r="X4775" t="str">
        <f t="shared" si="1119"/>
        <v>Not Known</v>
      </c>
      <c r="Z4775" t="str">
        <f t="shared" si="1120"/>
        <v>None</v>
      </c>
      <c r="AB4775" t="str">
        <f t="shared" si="1121"/>
        <v>0</v>
      </c>
    </row>
    <row r="4776" spans="1:28" x14ac:dyDescent="0.3">
      <c r="A4776">
        <v>4774</v>
      </c>
      <c r="B4776" t="s">
        <v>8862</v>
      </c>
      <c r="C4776" t="str">
        <f t="shared" si="1108"/>
        <v>Long</v>
      </c>
      <c r="D4776">
        <v>3.2</v>
      </c>
      <c r="F4776" s="1">
        <f t="shared" si="1122"/>
        <v>3.2</v>
      </c>
      <c r="G4776" s="1">
        <f t="shared" si="1109"/>
        <v>3.2</v>
      </c>
      <c r="H4776">
        <f t="shared" si="1110"/>
        <v>3.2</v>
      </c>
      <c r="I4776" t="s">
        <v>8861</v>
      </c>
      <c r="J4776" t="s">
        <v>22</v>
      </c>
      <c r="K4776" t="s">
        <v>8863</v>
      </c>
      <c r="L4776" t="str">
        <f t="shared" si="1111"/>
        <v>Established</v>
      </c>
      <c r="N4776" s="2">
        <f t="shared" si="1112"/>
        <v>10</v>
      </c>
      <c r="O4776" t="s">
        <v>234</v>
      </c>
      <c r="P4776" t="s">
        <v>1308</v>
      </c>
      <c r="Q4776" t="s">
        <v>186</v>
      </c>
      <c r="R4776" t="str">
        <f t="shared" si="1113"/>
        <v>Average</v>
      </c>
      <c r="S4776" t="str">
        <f t="shared" si="1114"/>
        <v xml:space="preserve"> </v>
      </c>
      <c r="T4776" t="b">
        <f t="shared" si="1115"/>
        <v>0</v>
      </c>
      <c r="U4776" t="b">
        <f t="shared" si="1116"/>
        <v>0</v>
      </c>
      <c r="V4776" t="str">
        <f t="shared" si="1117"/>
        <v>Average Company</v>
      </c>
      <c r="W4776" t="str">
        <f t="shared" si="1118"/>
        <v>Buy</v>
      </c>
      <c r="X4776" t="str">
        <f t="shared" si="1119"/>
        <v>Not Known</v>
      </c>
      <c r="Z4776" t="str">
        <f t="shared" si="1120"/>
        <v>None</v>
      </c>
      <c r="AB4776" t="str">
        <f t="shared" si="1121"/>
        <v>0</v>
      </c>
    </row>
    <row r="4777" spans="1:28" x14ac:dyDescent="0.3">
      <c r="A4777">
        <v>4775</v>
      </c>
      <c r="B4777" t="s">
        <v>8864</v>
      </c>
      <c r="C4777" t="str">
        <f t="shared" si="1108"/>
        <v>Long</v>
      </c>
      <c r="D4777">
        <v>3</v>
      </c>
      <c r="F4777" s="1">
        <f t="shared" si="1122"/>
        <v>3.5</v>
      </c>
      <c r="G4777" s="1">
        <f t="shared" si="1109"/>
        <v>3.5</v>
      </c>
      <c r="H4777">
        <f t="shared" si="1110"/>
        <v>3.1</v>
      </c>
      <c r="I4777" t="s">
        <v>8861</v>
      </c>
      <c r="J4777" t="s">
        <v>22</v>
      </c>
      <c r="K4777" t="s">
        <v>7327</v>
      </c>
      <c r="L4777" t="str">
        <f t="shared" si="1111"/>
        <v>Startup</v>
      </c>
      <c r="N4777" s="2">
        <f t="shared" si="1112"/>
        <v>8</v>
      </c>
      <c r="O4777" t="s">
        <v>583</v>
      </c>
      <c r="P4777" t="s">
        <v>1261</v>
      </c>
      <c r="Q4777" t="s">
        <v>28</v>
      </c>
      <c r="R4777" t="str">
        <f t="shared" si="1113"/>
        <v>Average</v>
      </c>
      <c r="S4777" t="str">
        <f t="shared" si="1114"/>
        <v xml:space="preserve"> </v>
      </c>
      <c r="T4777" t="b">
        <f t="shared" si="1115"/>
        <v>0</v>
      </c>
      <c r="U4777" t="b">
        <f t="shared" si="1116"/>
        <v>1</v>
      </c>
      <c r="V4777" t="str">
        <f t="shared" si="1117"/>
        <v>Average Company</v>
      </c>
      <c r="W4777" t="str">
        <f t="shared" si="1118"/>
        <v>Don't Buy</v>
      </c>
      <c r="X4777" t="str">
        <f t="shared" si="1119"/>
        <v>Not Known</v>
      </c>
      <c r="Z4777" t="str">
        <f t="shared" si="1120"/>
        <v>None</v>
      </c>
      <c r="AB4777" t="str">
        <f t="shared" si="1121"/>
        <v>500K</v>
      </c>
    </row>
    <row r="4778" spans="1:28" x14ac:dyDescent="0.3">
      <c r="A4778">
        <v>4776</v>
      </c>
      <c r="B4778" t="s">
        <v>8865</v>
      </c>
      <c r="C4778" t="str">
        <f t="shared" si="1108"/>
        <v>Long</v>
      </c>
      <c r="D4778">
        <v>3.9</v>
      </c>
      <c r="F4778" s="1">
        <f t="shared" si="1122"/>
        <v>3.9</v>
      </c>
      <c r="G4778" s="1">
        <f t="shared" si="1109"/>
        <v>3.9</v>
      </c>
      <c r="H4778">
        <f t="shared" si="1110"/>
        <v>3.9</v>
      </c>
      <c r="I4778" t="s">
        <v>8861</v>
      </c>
      <c r="J4778" t="s">
        <v>8866</v>
      </c>
      <c r="K4778" t="s">
        <v>48</v>
      </c>
      <c r="L4778" t="str">
        <f t="shared" si="1111"/>
        <v>Established</v>
      </c>
      <c r="N4778" s="2">
        <f t="shared" si="1112"/>
        <v>51</v>
      </c>
      <c r="O4778" t="s">
        <v>1308</v>
      </c>
      <c r="Q4778" t="s">
        <v>117</v>
      </c>
      <c r="R4778" t="str">
        <f t="shared" si="1113"/>
        <v>Average</v>
      </c>
      <c r="S4778" t="str">
        <f t="shared" si="1114"/>
        <v xml:space="preserve"> </v>
      </c>
      <c r="T4778" t="b">
        <f t="shared" si="1115"/>
        <v>0</v>
      </c>
      <c r="U4778" t="b">
        <f t="shared" si="1116"/>
        <v>1</v>
      </c>
      <c r="V4778" t="str">
        <f t="shared" si="1117"/>
        <v>Average Company</v>
      </c>
      <c r="W4778" t="str">
        <f t="shared" si="1118"/>
        <v>Don't Buy</v>
      </c>
      <c r="X4778" t="str">
        <f t="shared" si="1119"/>
        <v>Not Known</v>
      </c>
      <c r="Z4778" t="str">
        <f t="shared" si="1120"/>
        <v>None</v>
      </c>
      <c r="AB4778" t="str">
        <f t="shared" si="1121"/>
        <v>0</v>
      </c>
    </row>
    <row r="4779" spans="1:28" x14ac:dyDescent="0.3">
      <c r="A4779">
        <v>4777</v>
      </c>
      <c r="B4779" t="s">
        <v>8867</v>
      </c>
      <c r="C4779" t="str">
        <f t="shared" si="1108"/>
        <v>Long</v>
      </c>
      <c r="D4779">
        <v>3.6</v>
      </c>
      <c r="F4779" s="1" t="e">
        <f t="shared" si="1122"/>
        <v>#VALUE!</v>
      </c>
      <c r="G4779" s="1" t="e">
        <f t="shared" si="1109"/>
        <v>#VALUE!</v>
      </c>
      <c r="H4779" t="e">
        <f t="shared" si="1110"/>
        <v>#VALUE!</v>
      </c>
      <c r="I4779" t="s">
        <v>8861</v>
      </c>
      <c r="L4779" t="e">
        <f t="shared" si="1111"/>
        <v>#VALUE!</v>
      </c>
      <c r="N4779" s="2" t="e">
        <f t="shared" si="1112"/>
        <v>#VALUE!</v>
      </c>
      <c r="Q4779" t="s">
        <v>999</v>
      </c>
      <c r="R4779" t="str">
        <f t="shared" si="1113"/>
        <v>Average</v>
      </c>
      <c r="S4779" t="str">
        <f t="shared" si="1114"/>
        <v xml:space="preserve"> </v>
      </c>
      <c r="T4779" t="e">
        <f t="shared" si="1115"/>
        <v>#VALUE!</v>
      </c>
      <c r="U4779" t="e">
        <f t="shared" si="1116"/>
        <v>#VALUE!</v>
      </c>
      <c r="V4779" t="e">
        <f t="shared" si="1117"/>
        <v>#VALUE!</v>
      </c>
      <c r="W4779" t="str">
        <f t="shared" si="1118"/>
        <v>Don't Buy</v>
      </c>
      <c r="X4779" t="str">
        <f t="shared" si="1119"/>
        <v>Not Known</v>
      </c>
      <c r="Z4779" t="e">
        <f t="shared" si="1120"/>
        <v>#VALUE!</v>
      </c>
      <c r="AB4779" t="str">
        <f t="shared" si="1121"/>
        <v>0</v>
      </c>
    </row>
    <row r="4780" spans="1:28" x14ac:dyDescent="0.3">
      <c r="A4780">
        <v>4778</v>
      </c>
      <c r="B4780" t="s">
        <v>8868</v>
      </c>
      <c r="C4780" t="str">
        <f t="shared" si="1108"/>
        <v>Long</v>
      </c>
      <c r="D4780">
        <v>4</v>
      </c>
      <c r="F4780" s="1">
        <f t="shared" si="1122"/>
        <v>4</v>
      </c>
      <c r="G4780" s="1">
        <f t="shared" si="1109"/>
        <v>4</v>
      </c>
      <c r="H4780">
        <f t="shared" si="1110"/>
        <v>4</v>
      </c>
      <c r="I4780" t="s">
        <v>8861</v>
      </c>
      <c r="J4780" t="s">
        <v>10</v>
      </c>
      <c r="K4780" t="s">
        <v>8869</v>
      </c>
      <c r="L4780" t="str">
        <f t="shared" si="1111"/>
        <v>Established</v>
      </c>
      <c r="N4780" s="2">
        <f t="shared" si="1112"/>
        <v>31</v>
      </c>
      <c r="O4780" t="s">
        <v>58</v>
      </c>
      <c r="P4780" t="s">
        <v>147</v>
      </c>
      <c r="Q4780" t="s">
        <v>918</v>
      </c>
      <c r="R4780" t="str">
        <f t="shared" si="1113"/>
        <v>Average</v>
      </c>
      <c r="S4780" t="str">
        <f t="shared" si="1114"/>
        <v xml:space="preserve"> </v>
      </c>
      <c r="T4780" t="b">
        <f t="shared" si="1115"/>
        <v>0</v>
      </c>
      <c r="U4780" t="b">
        <f t="shared" si="1116"/>
        <v>1</v>
      </c>
      <c r="V4780" t="str">
        <f t="shared" si="1117"/>
        <v>Average Company</v>
      </c>
      <c r="W4780" t="str">
        <f t="shared" si="1118"/>
        <v>Don't Buy</v>
      </c>
      <c r="X4780" t="str">
        <f t="shared" si="1119"/>
        <v>Not Known</v>
      </c>
      <c r="Z4780" t="str">
        <f t="shared" si="1120"/>
        <v>None</v>
      </c>
      <c r="AB4780" t="str">
        <f t="shared" si="1121"/>
        <v>0</v>
      </c>
    </row>
    <row r="4781" spans="1:28" x14ac:dyDescent="0.3">
      <c r="A4781">
        <v>4779</v>
      </c>
      <c r="B4781" t="s">
        <v>8870</v>
      </c>
      <c r="C4781" t="str">
        <f t="shared" si="1108"/>
        <v>Long</v>
      </c>
      <c r="D4781">
        <v>4.5</v>
      </c>
      <c r="F4781" s="1">
        <f t="shared" si="1122"/>
        <v>4.5</v>
      </c>
      <c r="G4781" s="1">
        <f t="shared" si="1109"/>
        <v>4.5</v>
      </c>
      <c r="H4781">
        <f t="shared" si="1110"/>
        <v>4.5</v>
      </c>
      <c r="I4781" t="s">
        <v>8861</v>
      </c>
      <c r="J4781" t="s">
        <v>22</v>
      </c>
      <c r="K4781" t="s">
        <v>4008</v>
      </c>
      <c r="L4781" t="str">
        <f t="shared" si="1111"/>
        <v>Established</v>
      </c>
      <c r="N4781" s="2">
        <f t="shared" si="1112"/>
        <v>67</v>
      </c>
      <c r="O4781" t="s">
        <v>624</v>
      </c>
      <c r="P4781" t="s">
        <v>691</v>
      </c>
      <c r="Q4781" t="s">
        <v>117</v>
      </c>
      <c r="R4781" t="str">
        <f t="shared" si="1113"/>
        <v>Great</v>
      </c>
      <c r="S4781" t="str">
        <f t="shared" si="1114"/>
        <v>Great</v>
      </c>
      <c r="T4781" t="b">
        <f t="shared" si="1115"/>
        <v>1</v>
      </c>
      <c r="U4781" t="b">
        <f t="shared" si="1116"/>
        <v>1</v>
      </c>
      <c r="V4781" t="str">
        <f t="shared" si="1117"/>
        <v>Top Company</v>
      </c>
      <c r="W4781" t="str">
        <f t="shared" si="1118"/>
        <v>Don't Buy</v>
      </c>
      <c r="X4781" t="str">
        <f t="shared" si="1119"/>
        <v>Not Known</v>
      </c>
      <c r="Z4781" t="str">
        <f t="shared" si="1120"/>
        <v>None</v>
      </c>
      <c r="AB4781" t="str">
        <f t="shared" si="1121"/>
        <v>0</v>
      </c>
    </row>
    <row r="4782" spans="1:28" x14ac:dyDescent="0.3">
      <c r="A4782">
        <v>4780</v>
      </c>
      <c r="B4782" t="s">
        <v>8871</v>
      </c>
      <c r="C4782" t="str">
        <f t="shared" si="1108"/>
        <v>Long</v>
      </c>
      <c r="D4782">
        <v>4</v>
      </c>
      <c r="F4782" s="1">
        <f t="shared" si="1122"/>
        <v>4</v>
      </c>
      <c r="G4782" s="1">
        <f t="shared" si="1109"/>
        <v>4</v>
      </c>
      <c r="H4782">
        <f t="shared" si="1110"/>
        <v>4</v>
      </c>
      <c r="I4782" t="s">
        <v>8861</v>
      </c>
      <c r="J4782" t="s">
        <v>22</v>
      </c>
      <c r="K4782" t="s">
        <v>8872</v>
      </c>
      <c r="L4782" t="str">
        <f t="shared" si="1111"/>
        <v>Established</v>
      </c>
      <c r="N4782" s="2">
        <f t="shared" si="1112"/>
        <v>15</v>
      </c>
      <c r="O4782" t="s">
        <v>84</v>
      </c>
      <c r="P4782" t="s">
        <v>691</v>
      </c>
      <c r="Q4782" t="s">
        <v>28</v>
      </c>
      <c r="R4782" t="str">
        <f t="shared" si="1113"/>
        <v>Average</v>
      </c>
      <c r="S4782" t="str">
        <f t="shared" si="1114"/>
        <v xml:space="preserve"> </v>
      </c>
      <c r="T4782" t="b">
        <f t="shared" si="1115"/>
        <v>0</v>
      </c>
      <c r="U4782" t="b">
        <f t="shared" si="1116"/>
        <v>1</v>
      </c>
      <c r="V4782" t="str">
        <f t="shared" si="1117"/>
        <v>Average Company</v>
      </c>
      <c r="W4782" t="str">
        <f t="shared" si="1118"/>
        <v>Don't Buy</v>
      </c>
      <c r="X4782" t="str">
        <f t="shared" si="1119"/>
        <v>Not Known</v>
      </c>
      <c r="Z4782" t="str">
        <f t="shared" si="1120"/>
        <v>None</v>
      </c>
      <c r="AB4782" t="str">
        <f t="shared" si="1121"/>
        <v>500K</v>
      </c>
    </row>
    <row r="4783" spans="1:28" x14ac:dyDescent="0.3">
      <c r="A4783">
        <v>4781</v>
      </c>
      <c r="B4783" t="s">
        <v>8873</v>
      </c>
      <c r="C4783" t="str">
        <f t="shared" si="1108"/>
        <v>Long</v>
      </c>
      <c r="D4783">
        <v>2.7</v>
      </c>
      <c r="F4783" s="1">
        <f t="shared" si="1122"/>
        <v>2.7</v>
      </c>
      <c r="G4783" s="1">
        <f t="shared" si="1109"/>
        <v>2.7</v>
      </c>
      <c r="H4783">
        <f t="shared" si="1110"/>
        <v>2.7</v>
      </c>
      <c r="I4783" t="s">
        <v>8861</v>
      </c>
      <c r="J4783" t="s">
        <v>10</v>
      </c>
      <c r="K4783" t="s">
        <v>5237</v>
      </c>
      <c r="L4783" t="str">
        <f t="shared" si="1111"/>
        <v>Established</v>
      </c>
      <c r="N4783" s="2">
        <f t="shared" si="1112"/>
        <v>36</v>
      </c>
      <c r="O4783" t="s">
        <v>48</v>
      </c>
      <c r="P4783" t="s">
        <v>683</v>
      </c>
      <c r="Q4783" t="s">
        <v>362</v>
      </c>
      <c r="R4783" t="str">
        <f t="shared" si="1113"/>
        <v>Average</v>
      </c>
      <c r="S4783" t="str">
        <f t="shared" si="1114"/>
        <v xml:space="preserve"> </v>
      </c>
      <c r="T4783" t="b">
        <f t="shared" si="1115"/>
        <v>0</v>
      </c>
      <c r="U4783" t="b">
        <f t="shared" si="1116"/>
        <v>0</v>
      </c>
      <c r="V4783" t="str">
        <f t="shared" si="1117"/>
        <v>Average Company</v>
      </c>
      <c r="W4783" t="str">
        <f t="shared" si="1118"/>
        <v>Don't Buy</v>
      </c>
      <c r="X4783" t="str">
        <f t="shared" si="1119"/>
        <v>Not Known</v>
      </c>
      <c r="Z4783" t="str">
        <f t="shared" si="1120"/>
        <v>None</v>
      </c>
      <c r="AB4783" t="str">
        <f t="shared" si="1121"/>
        <v>0</v>
      </c>
    </row>
    <row r="4784" spans="1:28" x14ac:dyDescent="0.3">
      <c r="A4784">
        <v>4782</v>
      </c>
      <c r="B4784" t="s">
        <v>8874</v>
      </c>
      <c r="C4784" t="str">
        <f t="shared" si="1108"/>
        <v>Long</v>
      </c>
      <c r="D4784">
        <v>3</v>
      </c>
      <c r="F4784" s="1">
        <f t="shared" si="1122"/>
        <v>3</v>
      </c>
      <c r="G4784" s="1">
        <f t="shared" si="1109"/>
        <v>3</v>
      </c>
      <c r="H4784">
        <f t="shared" si="1110"/>
        <v>3</v>
      </c>
      <c r="I4784" t="s">
        <v>8861</v>
      </c>
      <c r="J4784" t="s">
        <v>8875</v>
      </c>
      <c r="K4784" t="s">
        <v>357</v>
      </c>
      <c r="L4784" t="str">
        <f t="shared" si="1111"/>
        <v>Established</v>
      </c>
      <c r="N4784" s="2">
        <f t="shared" si="1112"/>
        <v>20</v>
      </c>
      <c r="O4784" t="s">
        <v>683</v>
      </c>
      <c r="Q4784" t="s">
        <v>295</v>
      </c>
      <c r="R4784" t="str">
        <f t="shared" si="1113"/>
        <v>Average</v>
      </c>
      <c r="S4784" t="str">
        <f t="shared" si="1114"/>
        <v xml:space="preserve"> </v>
      </c>
      <c r="T4784" t="b">
        <f t="shared" si="1115"/>
        <v>0</v>
      </c>
      <c r="U4784" t="b">
        <f t="shared" si="1116"/>
        <v>0</v>
      </c>
      <c r="V4784" t="str">
        <f t="shared" si="1117"/>
        <v>Average Company</v>
      </c>
      <c r="W4784" t="str">
        <f t="shared" si="1118"/>
        <v>Don't Buy</v>
      </c>
      <c r="X4784" t="str">
        <f t="shared" si="1119"/>
        <v>Not Known</v>
      </c>
      <c r="Z4784" t="str">
        <f t="shared" si="1120"/>
        <v>None</v>
      </c>
      <c r="AB4784" t="str">
        <f t="shared" si="1121"/>
        <v>0</v>
      </c>
    </row>
    <row r="4785" spans="1:28" x14ac:dyDescent="0.3">
      <c r="A4785">
        <v>4783</v>
      </c>
      <c r="B4785" t="s">
        <v>8876</v>
      </c>
      <c r="C4785" t="str">
        <f t="shared" si="1108"/>
        <v>Long</v>
      </c>
      <c r="D4785">
        <v>3.9</v>
      </c>
      <c r="F4785" s="1">
        <f t="shared" si="1122"/>
        <v>3.9</v>
      </c>
      <c r="G4785" s="1">
        <f t="shared" si="1109"/>
        <v>3.9</v>
      </c>
      <c r="H4785">
        <f t="shared" si="1110"/>
        <v>3.9</v>
      </c>
      <c r="I4785" t="s">
        <v>8861</v>
      </c>
      <c r="J4785" t="s">
        <v>4246</v>
      </c>
      <c r="K4785" t="s">
        <v>121</v>
      </c>
      <c r="L4785" t="str">
        <f t="shared" si="1111"/>
        <v>Established</v>
      </c>
      <c r="N4785" s="2">
        <f t="shared" si="1112"/>
        <v>50</v>
      </c>
      <c r="O4785" t="s">
        <v>691</v>
      </c>
      <c r="Q4785" t="s">
        <v>1012</v>
      </c>
      <c r="R4785" t="str">
        <f t="shared" si="1113"/>
        <v>Average</v>
      </c>
      <c r="S4785" t="str">
        <f t="shared" si="1114"/>
        <v xml:space="preserve"> </v>
      </c>
      <c r="T4785" t="b">
        <f t="shared" si="1115"/>
        <v>0</v>
      </c>
      <c r="U4785" t="b">
        <f t="shared" si="1116"/>
        <v>1</v>
      </c>
      <c r="V4785" t="str">
        <f t="shared" si="1117"/>
        <v>Average Company</v>
      </c>
      <c r="W4785" t="str">
        <f t="shared" si="1118"/>
        <v>Don't Buy</v>
      </c>
      <c r="X4785" t="str">
        <f t="shared" si="1119"/>
        <v>Not Known</v>
      </c>
      <c r="Z4785" t="str">
        <f t="shared" si="1120"/>
        <v>None</v>
      </c>
      <c r="AB4785" t="str">
        <f t="shared" si="1121"/>
        <v>0</v>
      </c>
    </row>
    <row r="4786" spans="1:28" x14ac:dyDescent="0.3">
      <c r="A4786">
        <v>4784</v>
      </c>
      <c r="B4786" t="s">
        <v>8877</v>
      </c>
      <c r="C4786" t="str">
        <f t="shared" si="1108"/>
        <v>Long</v>
      </c>
      <c r="D4786">
        <v>4.2</v>
      </c>
      <c r="F4786" s="1">
        <f t="shared" si="1122"/>
        <v>4.2</v>
      </c>
      <c r="G4786" s="1">
        <f t="shared" si="1109"/>
        <v>4.2</v>
      </c>
      <c r="H4786">
        <f t="shared" si="1110"/>
        <v>4.2</v>
      </c>
      <c r="I4786" t="s">
        <v>8861</v>
      </c>
      <c r="J4786" t="s">
        <v>22</v>
      </c>
      <c r="K4786" t="s">
        <v>8878</v>
      </c>
      <c r="L4786" t="str">
        <f t="shared" si="1111"/>
        <v>Established</v>
      </c>
      <c r="N4786" s="2">
        <f t="shared" si="1112"/>
        <v>16</v>
      </c>
      <c r="O4786" t="s">
        <v>121</v>
      </c>
      <c r="P4786" t="s">
        <v>683</v>
      </c>
      <c r="Q4786" t="s">
        <v>295</v>
      </c>
      <c r="R4786" t="str">
        <f t="shared" si="1113"/>
        <v>Great</v>
      </c>
      <c r="S4786" t="str">
        <f t="shared" si="1114"/>
        <v>Great</v>
      </c>
      <c r="T4786" t="b">
        <f t="shared" si="1115"/>
        <v>1</v>
      </c>
      <c r="U4786" t="b">
        <f t="shared" si="1116"/>
        <v>1</v>
      </c>
      <c r="V4786" t="str">
        <f t="shared" si="1117"/>
        <v>Average Company</v>
      </c>
      <c r="W4786" t="str">
        <f t="shared" si="1118"/>
        <v>Don't Buy</v>
      </c>
      <c r="X4786" t="str">
        <f t="shared" si="1119"/>
        <v>Not Known</v>
      </c>
      <c r="Z4786" t="str">
        <f t="shared" si="1120"/>
        <v>None</v>
      </c>
      <c r="AB4786" t="str">
        <f t="shared" si="1121"/>
        <v>0</v>
      </c>
    </row>
    <row r="4787" spans="1:28" x14ac:dyDescent="0.3">
      <c r="A4787">
        <v>4785</v>
      </c>
      <c r="B4787" t="s">
        <v>8879</v>
      </c>
      <c r="C4787" t="str">
        <f t="shared" si="1108"/>
        <v>Long</v>
      </c>
      <c r="D4787">
        <v>4.3</v>
      </c>
      <c r="F4787" s="1">
        <f t="shared" si="1122"/>
        <v>4.3</v>
      </c>
      <c r="G4787" s="1">
        <f t="shared" si="1109"/>
        <v>4.3</v>
      </c>
      <c r="H4787">
        <f t="shared" si="1110"/>
        <v>4.3</v>
      </c>
      <c r="I4787" t="s">
        <v>8861</v>
      </c>
      <c r="J4787" t="s">
        <v>10</v>
      </c>
      <c r="K4787" t="s">
        <v>8880</v>
      </c>
      <c r="L4787" t="str">
        <f t="shared" si="1111"/>
        <v>Established</v>
      </c>
      <c r="N4787" s="2">
        <f t="shared" si="1112"/>
        <v>15</v>
      </c>
      <c r="O4787" t="s">
        <v>621</v>
      </c>
      <c r="P4787" t="s">
        <v>691</v>
      </c>
      <c r="Q4787" t="s">
        <v>80</v>
      </c>
      <c r="R4787" t="str">
        <f t="shared" si="1113"/>
        <v>Great</v>
      </c>
      <c r="S4787" t="str">
        <f t="shared" si="1114"/>
        <v>Great</v>
      </c>
      <c r="T4787" t="b">
        <f t="shared" si="1115"/>
        <v>1</v>
      </c>
      <c r="U4787" t="b">
        <f t="shared" si="1116"/>
        <v>1</v>
      </c>
      <c r="V4787" t="str">
        <f t="shared" si="1117"/>
        <v>Average Company</v>
      </c>
      <c r="W4787" t="str">
        <f t="shared" si="1118"/>
        <v>Don't Buy</v>
      </c>
      <c r="X4787" t="str">
        <f t="shared" si="1119"/>
        <v>Not Known</v>
      </c>
      <c r="Z4787" t="str">
        <f t="shared" si="1120"/>
        <v>None</v>
      </c>
      <c r="AB4787" t="str">
        <f t="shared" si="1121"/>
        <v>0</v>
      </c>
    </row>
    <row r="4788" spans="1:28" x14ac:dyDescent="0.3">
      <c r="A4788">
        <v>4786</v>
      </c>
      <c r="B4788" t="s">
        <v>8881</v>
      </c>
      <c r="C4788" t="str">
        <f t="shared" si="1108"/>
        <v>Long</v>
      </c>
      <c r="D4788">
        <v>3.6</v>
      </c>
      <c r="F4788" s="1">
        <f t="shared" si="1122"/>
        <v>3.6</v>
      </c>
      <c r="G4788" s="1">
        <f t="shared" si="1109"/>
        <v>3.6</v>
      </c>
      <c r="H4788">
        <f t="shared" si="1110"/>
        <v>3.6</v>
      </c>
      <c r="I4788" t="s">
        <v>8861</v>
      </c>
      <c r="J4788" t="s">
        <v>22</v>
      </c>
      <c r="K4788" t="s">
        <v>8882</v>
      </c>
      <c r="L4788" t="str">
        <f t="shared" si="1111"/>
        <v>Established</v>
      </c>
      <c r="N4788" s="2">
        <f t="shared" si="1112"/>
        <v>13</v>
      </c>
      <c r="O4788" t="s">
        <v>299</v>
      </c>
      <c r="P4788" t="s">
        <v>147</v>
      </c>
      <c r="Q4788" t="s">
        <v>424</v>
      </c>
      <c r="R4788" t="str">
        <f t="shared" si="1113"/>
        <v>Average</v>
      </c>
      <c r="S4788" t="str">
        <f t="shared" si="1114"/>
        <v xml:space="preserve"> </v>
      </c>
      <c r="T4788" t="b">
        <f t="shared" si="1115"/>
        <v>0</v>
      </c>
      <c r="U4788" t="b">
        <f t="shared" si="1116"/>
        <v>1</v>
      </c>
      <c r="V4788" t="str">
        <f t="shared" si="1117"/>
        <v>Average Company</v>
      </c>
      <c r="W4788" t="str">
        <f t="shared" si="1118"/>
        <v>Don't Buy</v>
      </c>
      <c r="X4788" t="str">
        <f t="shared" si="1119"/>
        <v>Not Known</v>
      </c>
      <c r="Z4788" t="str">
        <f t="shared" si="1120"/>
        <v>None</v>
      </c>
      <c r="AB4788" t="str">
        <f t="shared" si="1121"/>
        <v>0</v>
      </c>
    </row>
    <row r="4789" spans="1:28" x14ac:dyDescent="0.3">
      <c r="A4789">
        <v>4787</v>
      </c>
      <c r="B4789" t="s">
        <v>8883</v>
      </c>
      <c r="C4789" t="str">
        <f t="shared" si="1108"/>
        <v>Long</v>
      </c>
      <c r="D4789">
        <v>4</v>
      </c>
      <c r="F4789" s="1">
        <f t="shared" si="1122"/>
        <v>4</v>
      </c>
      <c r="G4789" s="1">
        <f t="shared" si="1109"/>
        <v>4</v>
      </c>
      <c r="H4789">
        <f t="shared" si="1110"/>
        <v>4</v>
      </c>
      <c r="I4789" t="s">
        <v>8861</v>
      </c>
      <c r="J4789" t="s">
        <v>10</v>
      </c>
      <c r="K4789" t="s">
        <v>8884</v>
      </c>
      <c r="L4789" t="str">
        <f t="shared" si="1111"/>
        <v>Established</v>
      </c>
      <c r="N4789" s="2">
        <f t="shared" si="1112"/>
        <v>51</v>
      </c>
      <c r="O4789" t="s">
        <v>688</v>
      </c>
      <c r="P4789" t="s">
        <v>147</v>
      </c>
      <c r="Q4789" t="s">
        <v>28</v>
      </c>
      <c r="R4789" t="str">
        <f t="shared" si="1113"/>
        <v>Average</v>
      </c>
      <c r="S4789" t="str">
        <f t="shared" si="1114"/>
        <v xml:space="preserve"> </v>
      </c>
      <c r="T4789" t="b">
        <f t="shared" si="1115"/>
        <v>0</v>
      </c>
      <c r="U4789" t="b">
        <f t="shared" si="1116"/>
        <v>1</v>
      </c>
      <c r="V4789" t="str">
        <f t="shared" si="1117"/>
        <v>Average Company</v>
      </c>
      <c r="W4789" t="str">
        <f t="shared" si="1118"/>
        <v>Don't Buy</v>
      </c>
      <c r="X4789" t="str">
        <f t="shared" si="1119"/>
        <v>Not Known</v>
      </c>
      <c r="Z4789" t="str">
        <f t="shared" si="1120"/>
        <v>None</v>
      </c>
      <c r="AB4789" t="str">
        <f t="shared" si="1121"/>
        <v>500K</v>
      </c>
    </row>
    <row r="4790" spans="1:28" x14ac:dyDescent="0.3">
      <c r="A4790">
        <v>4788</v>
      </c>
      <c r="B4790" t="s">
        <v>8885</v>
      </c>
      <c r="C4790" t="str">
        <f t="shared" si="1108"/>
        <v>Long</v>
      </c>
      <c r="D4790">
        <v>4.4000000000000004</v>
      </c>
      <c r="F4790" s="1">
        <f t="shared" si="1122"/>
        <v>4.4000000000000004</v>
      </c>
      <c r="G4790" s="1">
        <f t="shared" si="1109"/>
        <v>4.4000000000000004</v>
      </c>
      <c r="H4790">
        <f t="shared" si="1110"/>
        <v>4.4000000000000004</v>
      </c>
      <c r="I4790" t="s">
        <v>8861</v>
      </c>
      <c r="J4790" t="s">
        <v>22</v>
      </c>
      <c r="K4790" t="s">
        <v>8886</v>
      </c>
      <c r="L4790" t="str">
        <f t="shared" si="1111"/>
        <v>Established</v>
      </c>
      <c r="N4790" s="2">
        <f t="shared" si="1112"/>
        <v>66</v>
      </c>
      <c r="O4790" t="s">
        <v>803</v>
      </c>
      <c r="P4790" t="s">
        <v>147</v>
      </c>
      <c r="Q4790" t="s">
        <v>372</v>
      </c>
      <c r="R4790" t="str">
        <f t="shared" si="1113"/>
        <v>Great</v>
      </c>
      <c r="S4790" t="str">
        <f t="shared" si="1114"/>
        <v>Great</v>
      </c>
      <c r="T4790" t="b">
        <f t="shared" si="1115"/>
        <v>1</v>
      </c>
      <c r="U4790" t="b">
        <f t="shared" si="1116"/>
        <v>1</v>
      </c>
      <c r="V4790" t="str">
        <f t="shared" si="1117"/>
        <v>Top Company</v>
      </c>
      <c r="W4790" t="str">
        <f t="shared" si="1118"/>
        <v>Don't Buy</v>
      </c>
      <c r="X4790" t="str">
        <f t="shared" si="1119"/>
        <v>Not Known</v>
      </c>
      <c r="Z4790" t="str">
        <f t="shared" si="1120"/>
        <v>None</v>
      </c>
      <c r="AB4790" t="str">
        <f t="shared" si="1121"/>
        <v>0</v>
      </c>
    </row>
    <row r="4791" spans="1:28" x14ac:dyDescent="0.3">
      <c r="A4791">
        <v>4789</v>
      </c>
      <c r="B4791" t="s">
        <v>8887</v>
      </c>
      <c r="C4791" t="str">
        <f t="shared" si="1108"/>
        <v>Long</v>
      </c>
      <c r="D4791">
        <v>4.2</v>
      </c>
      <c r="F4791" s="1">
        <f t="shared" si="1122"/>
        <v>4.2</v>
      </c>
      <c r="G4791" s="1">
        <f t="shared" si="1109"/>
        <v>4.2</v>
      </c>
      <c r="H4791">
        <f t="shared" si="1110"/>
        <v>4.2</v>
      </c>
      <c r="I4791" t="s">
        <v>8861</v>
      </c>
      <c r="J4791" t="s">
        <v>10</v>
      </c>
      <c r="K4791" t="s">
        <v>8888</v>
      </c>
      <c r="L4791" t="str">
        <f t="shared" si="1111"/>
        <v>Established</v>
      </c>
      <c r="N4791" s="2">
        <f t="shared" si="1112"/>
        <v>53</v>
      </c>
      <c r="O4791" t="s">
        <v>500</v>
      </c>
      <c r="P4791" t="s">
        <v>691</v>
      </c>
      <c r="Q4791" t="s">
        <v>80</v>
      </c>
      <c r="R4791" t="str">
        <f t="shared" si="1113"/>
        <v>Great</v>
      </c>
      <c r="S4791" t="str">
        <f t="shared" si="1114"/>
        <v>Great</v>
      </c>
      <c r="T4791" t="b">
        <f t="shared" si="1115"/>
        <v>1</v>
      </c>
      <c r="U4791" t="b">
        <f t="shared" si="1116"/>
        <v>1</v>
      </c>
      <c r="V4791" t="str">
        <f t="shared" si="1117"/>
        <v>Top Company</v>
      </c>
      <c r="W4791" t="str">
        <f t="shared" si="1118"/>
        <v>Don't Buy</v>
      </c>
      <c r="X4791" t="str">
        <f t="shared" si="1119"/>
        <v>Not Known</v>
      </c>
      <c r="Z4791" t="str">
        <f t="shared" si="1120"/>
        <v>None</v>
      </c>
      <c r="AB4791" t="str">
        <f t="shared" si="1121"/>
        <v>0</v>
      </c>
    </row>
    <row r="4792" spans="1:28" x14ac:dyDescent="0.3">
      <c r="A4792">
        <v>4790</v>
      </c>
      <c r="B4792" t="s">
        <v>8889</v>
      </c>
      <c r="C4792" t="str">
        <f t="shared" si="1108"/>
        <v>Short</v>
      </c>
      <c r="D4792">
        <v>3.9</v>
      </c>
      <c r="F4792" s="1">
        <f t="shared" si="1122"/>
        <v>3.9</v>
      </c>
      <c r="G4792" s="1">
        <f t="shared" si="1109"/>
        <v>3.9</v>
      </c>
      <c r="H4792">
        <f t="shared" si="1110"/>
        <v>3.9</v>
      </c>
      <c r="I4792" t="s">
        <v>8861</v>
      </c>
      <c r="J4792" t="s">
        <v>22</v>
      </c>
      <c r="K4792" t="s">
        <v>8890</v>
      </c>
      <c r="L4792" t="str">
        <f t="shared" si="1111"/>
        <v>Established</v>
      </c>
      <c r="N4792" s="2">
        <f t="shared" si="1112"/>
        <v>11</v>
      </c>
      <c r="O4792" t="s">
        <v>1838</v>
      </c>
      <c r="P4792" t="s">
        <v>274</v>
      </c>
      <c r="Q4792" t="s">
        <v>80</v>
      </c>
      <c r="R4792" t="str">
        <f t="shared" si="1113"/>
        <v>Average</v>
      </c>
      <c r="S4792" t="str">
        <f t="shared" si="1114"/>
        <v xml:space="preserve"> </v>
      </c>
      <c r="T4792" t="b">
        <f t="shared" si="1115"/>
        <v>0</v>
      </c>
      <c r="U4792" t="b">
        <f t="shared" si="1116"/>
        <v>1</v>
      </c>
      <c r="V4792" t="str">
        <f t="shared" si="1117"/>
        <v>Average Company</v>
      </c>
      <c r="W4792" t="str">
        <f t="shared" si="1118"/>
        <v>Don't Buy</v>
      </c>
      <c r="X4792" t="str">
        <f t="shared" si="1119"/>
        <v>Not Known</v>
      </c>
      <c r="Z4792" t="str">
        <f t="shared" si="1120"/>
        <v>None</v>
      </c>
      <c r="AB4792" t="str">
        <f t="shared" si="1121"/>
        <v>0</v>
      </c>
    </row>
    <row r="4793" spans="1:28" x14ac:dyDescent="0.3">
      <c r="A4793">
        <v>4791</v>
      </c>
      <c r="B4793" t="s">
        <v>8891</v>
      </c>
      <c r="C4793" t="str">
        <f t="shared" si="1108"/>
        <v>Long</v>
      </c>
      <c r="D4793">
        <v>3.9</v>
      </c>
      <c r="F4793" s="1">
        <f t="shared" si="1122"/>
        <v>3.9</v>
      </c>
      <c r="G4793" s="1">
        <f t="shared" si="1109"/>
        <v>3.9</v>
      </c>
      <c r="H4793">
        <f t="shared" si="1110"/>
        <v>3.9</v>
      </c>
      <c r="I4793" t="s">
        <v>8861</v>
      </c>
      <c r="J4793" t="s">
        <v>22</v>
      </c>
      <c r="K4793" t="s">
        <v>8892</v>
      </c>
      <c r="L4793" t="str">
        <f t="shared" si="1111"/>
        <v>Established</v>
      </c>
      <c r="N4793" s="2">
        <f t="shared" si="1112"/>
        <v>17</v>
      </c>
      <c r="O4793" t="s">
        <v>711</v>
      </c>
      <c r="P4793" t="s">
        <v>691</v>
      </c>
      <c r="Q4793" t="s">
        <v>773</v>
      </c>
      <c r="R4793" t="str">
        <f t="shared" si="1113"/>
        <v>Average</v>
      </c>
      <c r="S4793" t="str">
        <f t="shared" si="1114"/>
        <v xml:space="preserve"> </v>
      </c>
      <c r="T4793" t="b">
        <f t="shared" si="1115"/>
        <v>0</v>
      </c>
      <c r="U4793" t="b">
        <f t="shared" si="1116"/>
        <v>1</v>
      </c>
      <c r="V4793" t="str">
        <f t="shared" si="1117"/>
        <v>Average Company</v>
      </c>
      <c r="W4793" t="str">
        <f t="shared" si="1118"/>
        <v>Don't Buy</v>
      </c>
      <c r="X4793" t="str">
        <f t="shared" si="1119"/>
        <v>Not Known</v>
      </c>
      <c r="Z4793" t="str">
        <f t="shared" si="1120"/>
        <v>None</v>
      </c>
      <c r="AB4793" t="str">
        <f t="shared" si="1121"/>
        <v>0</v>
      </c>
    </row>
    <row r="4794" spans="1:28" x14ac:dyDescent="0.3">
      <c r="A4794">
        <v>4792</v>
      </c>
      <c r="B4794" t="s">
        <v>8893</v>
      </c>
      <c r="C4794" t="str">
        <f t="shared" si="1108"/>
        <v>Long</v>
      </c>
      <c r="D4794">
        <v>4.4000000000000004</v>
      </c>
      <c r="F4794" s="1">
        <f t="shared" si="1122"/>
        <v>4.4000000000000004</v>
      </c>
      <c r="G4794" s="1">
        <f t="shared" si="1109"/>
        <v>4.4000000000000004</v>
      </c>
      <c r="H4794">
        <f t="shared" si="1110"/>
        <v>4.4000000000000004</v>
      </c>
      <c r="I4794" t="s">
        <v>8861</v>
      </c>
      <c r="J4794" t="s">
        <v>22</v>
      </c>
      <c r="K4794" t="s">
        <v>5925</v>
      </c>
      <c r="L4794" t="str">
        <f t="shared" si="1111"/>
        <v>Established</v>
      </c>
      <c r="N4794" s="2">
        <f t="shared" si="1112"/>
        <v>61</v>
      </c>
      <c r="O4794" t="s">
        <v>414</v>
      </c>
      <c r="P4794" t="s">
        <v>683</v>
      </c>
      <c r="Q4794" t="s">
        <v>3437</v>
      </c>
      <c r="R4794" t="str">
        <f t="shared" si="1113"/>
        <v>Great</v>
      </c>
      <c r="S4794" t="str">
        <f t="shared" si="1114"/>
        <v>Great</v>
      </c>
      <c r="T4794" t="b">
        <f t="shared" si="1115"/>
        <v>1</v>
      </c>
      <c r="U4794" t="b">
        <f t="shared" si="1116"/>
        <v>1</v>
      </c>
      <c r="V4794" t="str">
        <f t="shared" si="1117"/>
        <v>Top Company</v>
      </c>
      <c r="W4794" t="str">
        <f t="shared" si="1118"/>
        <v>Buy</v>
      </c>
      <c r="X4794" t="str">
        <f t="shared" si="1119"/>
        <v>Not Known</v>
      </c>
      <c r="Z4794" t="str">
        <f t="shared" si="1120"/>
        <v>None</v>
      </c>
      <c r="AB4794" t="str">
        <f t="shared" si="1121"/>
        <v>0</v>
      </c>
    </row>
    <row r="4795" spans="1:28" x14ac:dyDescent="0.3">
      <c r="A4795">
        <v>4793</v>
      </c>
      <c r="B4795" t="s">
        <v>8894</v>
      </c>
      <c r="C4795" t="str">
        <f t="shared" si="1108"/>
        <v>Long</v>
      </c>
      <c r="D4795">
        <v>4.0999999999999996</v>
      </c>
      <c r="F4795" s="1">
        <f t="shared" si="1122"/>
        <v>4.0999999999999996</v>
      </c>
      <c r="G4795" s="1">
        <f t="shared" si="1109"/>
        <v>4.0999999999999996</v>
      </c>
      <c r="H4795">
        <f t="shared" si="1110"/>
        <v>4.0999999999999996</v>
      </c>
      <c r="I4795" t="s">
        <v>8861</v>
      </c>
      <c r="J4795" t="s">
        <v>22</v>
      </c>
      <c r="K4795" t="s">
        <v>6207</v>
      </c>
      <c r="L4795" t="str">
        <f t="shared" si="1111"/>
        <v>Established</v>
      </c>
      <c r="N4795" s="2">
        <f t="shared" si="1112"/>
        <v>12</v>
      </c>
      <c r="O4795" t="s">
        <v>267</v>
      </c>
      <c r="P4795" t="s">
        <v>683</v>
      </c>
      <c r="Q4795" t="s">
        <v>44</v>
      </c>
      <c r="R4795" t="str">
        <f t="shared" si="1113"/>
        <v>Great</v>
      </c>
      <c r="S4795" t="str">
        <f t="shared" si="1114"/>
        <v>Great</v>
      </c>
      <c r="T4795" t="b">
        <f t="shared" si="1115"/>
        <v>1</v>
      </c>
      <c r="U4795" t="b">
        <f t="shared" si="1116"/>
        <v>1</v>
      </c>
      <c r="V4795" t="str">
        <f t="shared" si="1117"/>
        <v>Average Company</v>
      </c>
      <c r="W4795" t="str">
        <f t="shared" si="1118"/>
        <v>Don't Buy</v>
      </c>
      <c r="X4795" t="str">
        <f t="shared" si="1119"/>
        <v>Not Known</v>
      </c>
      <c r="Z4795" t="str">
        <f t="shared" si="1120"/>
        <v>None</v>
      </c>
      <c r="AB4795" t="str">
        <f t="shared" si="1121"/>
        <v>0</v>
      </c>
    </row>
    <row r="4796" spans="1:28" x14ac:dyDescent="0.3">
      <c r="A4796">
        <v>4794</v>
      </c>
      <c r="B4796" t="s">
        <v>8895</v>
      </c>
      <c r="C4796" t="str">
        <f t="shared" si="1108"/>
        <v>Short</v>
      </c>
      <c r="D4796">
        <v>4</v>
      </c>
      <c r="F4796" s="1">
        <f t="shared" si="1122"/>
        <v>4</v>
      </c>
      <c r="G4796" s="1">
        <f t="shared" si="1109"/>
        <v>4</v>
      </c>
      <c r="H4796">
        <f t="shared" si="1110"/>
        <v>4</v>
      </c>
      <c r="I4796" t="s">
        <v>8861</v>
      </c>
      <c r="J4796" t="s">
        <v>10</v>
      </c>
      <c r="K4796" t="s">
        <v>3749</v>
      </c>
      <c r="L4796" t="str">
        <f t="shared" si="1111"/>
        <v>Established</v>
      </c>
      <c r="N4796" s="2">
        <f t="shared" si="1112"/>
        <v>97</v>
      </c>
      <c r="O4796" t="s">
        <v>819</v>
      </c>
      <c r="P4796" t="s">
        <v>147</v>
      </c>
      <c r="Q4796" t="s">
        <v>204</v>
      </c>
      <c r="R4796" t="str">
        <f t="shared" si="1113"/>
        <v>Average</v>
      </c>
      <c r="S4796" t="str">
        <f t="shared" si="1114"/>
        <v xml:space="preserve"> </v>
      </c>
      <c r="T4796" t="b">
        <f t="shared" si="1115"/>
        <v>0</v>
      </c>
      <c r="U4796" t="b">
        <f t="shared" si="1116"/>
        <v>1</v>
      </c>
      <c r="V4796" t="str">
        <f t="shared" si="1117"/>
        <v>Average Company</v>
      </c>
      <c r="W4796" t="str">
        <f t="shared" si="1118"/>
        <v>Don't Buy</v>
      </c>
      <c r="X4796" t="str">
        <f t="shared" si="1119"/>
        <v>Not Known</v>
      </c>
      <c r="Z4796" t="str">
        <f t="shared" si="1120"/>
        <v>None</v>
      </c>
      <c r="AB4796" t="str">
        <f t="shared" si="1121"/>
        <v>0</v>
      </c>
    </row>
    <row r="4797" spans="1:28" x14ac:dyDescent="0.3">
      <c r="A4797">
        <v>4795</v>
      </c>
      <c r="B4797" t="s">
        <v>8896</v>
      </c>
      <c r="C4797" t="str">
        <f t="shared" si="1108"/>
        <v>Long</v>
      </c>
      <c r="D4797">
        <v>3.9</v>
      </c>
      <c r="F4797" s="1">
        <f t="shared" si="1122"/>
        <v>3.9</v>
      </c>
      <c r="G4797" s="1">
        <f t="shared" si="1109"/>
        <v>3.9</v>
      </c>
      <c r="H4797">
        <f t="shared" si="1110"/>
        <v>3.9</v>
      </c>
      <c r="I4797" t="s">
        <v>8861</v>
      </c>
      <c r="J4797" t="s">
        <v>22</v>
      </c>
      <c r="K4797" t="s">
        <v>8897</v>
      </c>
      <c r="L4797" t="str">
        <f t="shared" si="1111"/>
        <v>Established</v>
      </c>
      <c r="N4797" s="2">
        <f t="shared" si="1112"/>
        <v>37</v>
      </c>
      <c r="O4797" t="s">
        <v>538</v>
      </c>
      <c r="P4797" t="s">
        <v>1308</v>
      </c>
      <c r="Q4797" t="s">
        <v>105</v>
      </c>
      <c r="R4797" t="str">
        <f t="shared" si="1113"/>
        <v>Average</v>
      </c>
      <c r="S4797" t="str">
        <f t="shared" si="1114"/>
        <v xml:space="preserve"> </v>
      </c>
      <c r="T4797" t="b">
        <f t="shared" si="1115"/>
        <v>0</v>
      </c>
      <c r="U4797" t="b">
        <f t="shared" si="1116"/>
        <v>1</v>
      </c>
      <c r="V4797" t="str">
        <f t="shared" si="1117"/>
        <v>Average Company</v>
      </c>
      <c r="W4797" t="str">
        <f t="shared" si="1118"/>
        <v>Buy</v>
      </c>
      <c r="X4797" t="str">
        <f t="shared" si="1119"/>
        <v>Not Known</v>
      </c>
      <c r="Z4797" t="str">
        <f t="shared" si="1120"/>
        <v>None</v>
      </c>
      <c r="AB4797" t="str">
        <f t="shared" si="1121"/>
        <v>0</v>
      </c>
    </row>
    <row r="4798" spans="1:28" x14ac:dyDescent="0.3">
      <c r="A4798">
        <v>4796</v>
      </c>
      <c r="B4798" t="s">
        <v>8898</v>
      </c>
      <c r="C4798" t="str">
        <f t="shared" si="1108"/>
        <v>Long</v>
      </c>
      <c r="D4798">
        <v>3.6</v>
      </c>
      <c r="F4798" s="1">
        <f t="shared" si="1122"/>
        <v>3.6</v>
      </c>
      <c r="G4798" s="1">
        <f t="shared" si="1109"/>
        <v>3.6</v>
      </c>
      <c r="H4798">
        <f t="shared" si="1110"/>
        <v>3.6</v>
      </c>
      <c r="I4798" t="s">
        <v>8861</v>
      </c>
      <c r="J4798" t="s">
        <v>22</v>
      </c>
      <c r="K4798" t="s">
        <v>2694</v>
      </c>
      <c r="L4798" t="str">
        <f t="shared" si="1111"/>
        <v>Established</v>
      </c>
      <c r="N4798" s="2">
        <f t="shared" si="1112"/>
        <v>21</v>
      </c>
      <c r="O4798" t="s">
        <v>321</v>
      </c>
      <c r="P4798" t="s">
        <v>683</v>
      </c>
      <c r="Q4798" t="s">
        <v>1630</v>
      </c>
      <c r="R4798" t="str">
        <f t="shared" si="1113"/>
        <v>Average</v>
      </c>
      <c r="S4798" t="str">
        <f t="shared" si="1114"/>
        <v xml:space="preserve"> </v>
      </c>
      <c r="T4798" t="b">
        <f t="shared" si="1115"/>
        <v>0</v>
      </c>
      <c r="U4798" t="b">
        <f t="shared" si="1116"/>
        <v>1</v>
      </c>
      <c r="V4798" t="str">
        <f t="shared" si="1117"/>
        <v>Average Company</v>
      </c>
      <c r="W4798" t="str">
        <f t="shared" si="1118"/>
        <v>Don't Buy</v>
      </c>
      <c r="X4798" t="str">
        <f t="shared" si="1119"/>
        <v>Not Known</v>
      </c>
      <c r="Z4798" t="str">
        <f t="shared" si="1120"/>
        <v>None</v>
      </c>
      <c r="AB4798" t="str">
        <f t="shared" si="1121"/>
        <v>0</v>
      </c>
    </row>
    <row r="4799" spans="1:28" x14ac:dyDescent="0.3">
      <c r="A4799">
        <v>4797</v>
      </c>
      <c r="B4799" t="s">
        <v>8899</v>
      </c>
      <c r="C4799" t="str">
        <f t="shared" si="1108"/>
        <v>Long</v>
      </c>
      <c r="D4799">
        <v>2.4</v>
      </c>
      <c r="F4799" s="1">
        <f t="shared" si="1122"/>
        <v>2.4</v>
      </c>
      <c r="G4799" s="1">
        <f t="shared" si="1109"/>
        <v>2.4</v>
      </c>
      <c r="H4799">
        <f t="shared" si="1110"/>
        <v>2.4</v>
      </c>
      <c r="I4799" t="s">
        <v>8861</v>
      </c>
      <c r="J4799" t="s">
        <v>22</v>
      </c>
      <c r="K4799" t="s">
        <v>8900</v>
      </c>
      <c r="L4799" t="str">
        <f t="shared" si="1111"/>
        <v>Established</v>
      </c>
      <c r="N4799" s="2">
        <f t="shared" si="1112"/>
        <v>25</v>
      </c>
      <c r="O4799" t="s">
        <v>54</v>
      </c>
      <c r="P4799" t="s">
        <v>1308</v>
      </c>
      <c r="Q4799" t="s">
        <v>105</v>
      </c>
      <c r="R4799" t="str">
        <f t="shared" si="1113"/>
        <v>Average</v>
      </c>
      <c r="S4799" t="str">
        <f t="shared" si="1114"/>
        <v xml:space="preserve"> </v>
      </c>
      <c r="T4799" t="b">
        <f t="shared" si="1115"/>
        <v>0</v>
      </c>
      <c r="U4799" t="b">
        <f t="shared" si="1116"/>
        <v>0</v>
      </c>
      <c r="V4799" t="str">
        <f t="shared" si="1117"/>
        <v>Average Company</v>
      </c>
      <c r="W4799" t="str">
        <f t="shared" si="1118"/>
        <v>Don't Buy</v>
      </c>
      <c r="X4799" t="str">
        <f t="shared" si="1119"/>
        <v>Not Known</v>
      </c>
      <c r="Z4799" t="str">
        <f t="shared" si="1120"/>
        <v>None</v>
      </c>
      <c r="AB4799" t="str">
        <f t="shared" si="1121"/>
        <v>0</v>
      </c>
    </row>
    <row r="4800" spans="1:28" x14ac:dyDescent="0.3">
      <c r="A4800">
        <v>4798</v>
      </c>
      <c r="B4800" t="s">
        <v>8901</v>
      </c>
      <c r="C4800" t="str">
        <f t="shared" si="1108"/>
        <v>Long</v>
      </c>
      <c r="D4800">
        <v>4.3</v>
      </c>
      <c r="F4800" s="1">
        <f t="shared" si="1122"/>
        <v>4.3</v>
      </c>
      <c r="G4800" s="1">
        <f t="shared" si="1109"/>
        <v>4.3</v>
      </c>
      <c r="H4800">
        <f t="shared" si="1110"/>
        <v>4.3</v>
      </c>
      <c r="I4800" t="s">
        <v>8861</v>
      </c>
      <c r="J4800" t="s">
        <v>10</v>
      </c>
      <c r="K4800" t="s">
        <v>7841</v>
      </c>
      <c r="L4800" t="str">
        <f t="shared" si="1111"/>
        <v>Established</v>
      </c>
      <c r="N4800" s="2">
        <f t="shared" si="1112"/>
        <v>33</v>
      </c>
      <c r="O4800" t="s">
        <v>18</v>
      </c>
      <c r="P4800" t="s">
        <v>683</v>
      </c>
      <c r="Q4800" t="s">
        <v>218</v>
      </c>
      <c r="R4800" t="str">
        <f t="shared" si="1113"/>
        <v>Great</v>
      </c>
      <c r="S4800" t="str">
        <f t="shared" si="1114"/>
        <v>Great</v>
      </c>
      <c r="T4800" t="b">
        <f t="shared" si="1115"/>
        <v>1</v>
      </c>
      <c r="U4800" t="b">
        <f t="shared" si="1116"/>
        <v>1</v>
      </c>
      <c r="V4800" t="str">
        <f t="shared" si="1117"/>
        <v>Top Company</v>
      </c>
      <c r="W4800" t="str">
        <f t="shared" si="1118"/>
        <v>Don't Buy</v>
      </c>
      <c r="X4800" t="str">
        <f t="shared" si="1119"/>
        <v>Not Known</v>
      </c>
      <c r="Z4800" t="str">
        <f t="shared" si="1120"/>
        <v>None</v>
      </c>
      <c r="AB4800" t="str">
        <f t="shared" si="1121"/>
        <v>0</v>
      </c>
    </row>
    <row r="4801" spans="1:28" x14ac:dyDescent="0.3">
      <c r="A4801">
        <v>4799</v>
      </c>
      <c r="B4801" t="s">
        <v>8864</v>
      </c>
      <c r="C4801" t="str">
        <f t="shared" si="1108"/>
        <v>Long</v>
      </c>
      <c r="D4801">
        <v>3</v>
      </c>
      <c r="F4801" s="1">
        <f t="shared" si="1122"/>
        <v>3.5</v>
      </c>
      <c r="G4801" s="1">
        <f t="shared" si="1109"/>
        <v>3.5</v>
      </c>
      <c r="H4801">
        <f t="shared" si="1110"/>
        <v>3.1</v>
      </c>
      <c r="I4801" t="s">
        <v>8861</v>
      </c>
      <c r="J4801" t="s">
        <v>22</v>
      </c>
      <c r="K4801" t="s">
        <v>7327</v>
      </c>
      <c r="L4801" t="str">
        <f t="shared" si="1111"/>
        <v>Startup</v>
      </c>
      <c r="N4801" s="2">
        <f t="shared" si="1112"/>
        <v>8</v>
      </c>
      <c r="O4801" t="s">
        <v>583</v>
      </c>
      <c r="P4801" t="s">
        <v>1261</v>
      </c>
      <c r="Q4801" t="s">
        <v>28</v>
      </c>
      <c r="R4801" t="str">
        <f t="shared" si="1113"/>
        <v>Average</v>
      </c>
      <c r="S4801" t="str">
        <f t="shared" si="1114"/>
        <v xml:space="preserve"> </v>
      </c>
      <c r="T4801" t="b">
        <f t="shared" si="1115"/>
        <v>0</v>
      </c>
      <c r="U4801" t="b">
        <f t="shared" si="1116"/>
        <v>1</v>
      </c>
      <c r="V4801" t="str">
        <f t="shared" si="1117"/>
        <v>Average Company</v>
      </c>
      <c r="W4801" t="str">
        <f t="shared" si="1118"/>
        <v>Don't Buy</v>
      </c>
      <c r="X4801" t="str">
        <f t="shared" si="1119"/>
        <v>Not Known</v>
      </c>
      <c r="Z4801" t="str">
        <f t="shared" si="1120"/>
        <v>None</v>
      </c>
      <c r="AB4801" t="str">
        <f t="shared" si="1121"/>
        <v>500K</v>
      </c>
    </row>
    <row r="4802" spans="1:28" x14ac:dyDescent="0.3">
      <c r="A4802">
        <v>4800</v>
      </c>
      <c r="B4802" t="s">
        <v>8865</v>
      </c>
      <c r="C4802" t="str">
        <f t="shared" si="1108"/>
        <v>Long</v>
      </c>
      <c r="D4802">
        <v>3.9</v>
      </c>
      <c r="F4802" s="1">
        <f t="shared" si="1122"/>
        <v>3.9</v>
      </c>
      <c r="G4802" s="1">
        <f t="shared" si="1109"/>
        <v>3.9</v>
      </c>
      <c r="H4802">
        <f t="shared" si="1110"/>
        <v>3.9</v>
      </c>
      <c r="I4802" t="s">
        <v>8861</v>
      </c>
      <c r="J4802" t="s">
        <v>8866</v>
      </c>
      <c r="K4802" t="s">
        <v>48</v>
      </c>
      <c r="L4802" t="str">
        <f t="shared" si="1111"/>
        <v>Established</v>
      </c>
      <c r="N4802" s="2">
        <f t="shared" si="1112"/>
        <v>51</v>
      </c>
      <c r="O4802" t="s">
        <v>1308</v>
      </c>
      <c r="Q4802" t="s">
        <v>117</v>
      </c>
      <c r="R4802" t="str">
        <f t="shared" si="1113"/>
        <v>Average</v>
      </c>
      <c r="S4802" t="str">
        <f t="shared" si="1114"/>
        <v xml:space="preserve"> </v>
      </c>
      <c r="T4802" t="b">
        <f t="shared" si="1115"/>
        <v>0</v>
      </c>
      <c r="U4802" t="b">
        <f t="shared" si="1116"/>
        <v>1</v>
      </c>
      <c r="V4802" t="str">
        <f t="shared" si="1117"/>
        <v>Average Company</v>
      </c>
      <c r="W4802" t="str">
        <f t="shared" si="1118"/>
        <v>Don't Buy</v>
      </c>
      <c r="X4802" t="str">
        <f t="shared" si="1119"/>
        <v>Not Known</v>
      </c>
      <c r="Z4802" t="str">
        <f t="shared" si="1120"/>
        <v>None</v>
      </c>
      <c r="AB4802" t="str">
        <f t="shared" si="1121"/>
        <v>0</v>
      </c>
    </row>
    <row r="4803" spans="1:28" x14ac:dyDescent="0.3">
      <c r="A4803">
        <v>4801</v>
      </c>
      <c r="B4803" t="s">
        <v>8902</v>
      </c>
      <c r="C4803" t="str">
        <f t="shared" ref="C4803:C4866" si="1123">IF(LEN(B4803)&gt;=10,"Long","Short")</f>
        <v>Long</v>
      </c>
      <c r="D4803">
        <v>4</v>
      </c>
      <c r="F4803" s="1">
        <f t="shared" si="1122"/>
        <v>4</v>
      </c>
      <c r="G4803" s="1">
        <f t="shared" ref="G4803:G4866" si="1124">IF(L4803="Startup",D4803+0.5,D4803)</f>
        <v>4</v>
      </c>
      <c r="H4803">
        <f t="shared" ref="H4803:H4866" si="1125">IF(L4803="Startup",D4803+0.1,D4803)</f>
        <v>4</v>
      </c>
      <c r="I4803" t="s">
        <v>8861</v>
      </c>
      <c r="J4803" t="s">
        <v>10</v>
      </c>
      <c r="K4803" t="s">
        <v>8903</v>
      </c>
      <c r="L4803" t="str">
        <f t="shared" ref="L4803:L4866" si="1126">IF(N4803&lt;10,"Startup","Established")</f>
        <v>Established</v>
      </c>
      <c r="N4803" s="2">
        <f t="shared" ref="N4803:N4866" si="1127">INT(LEFT(O4803,2))</f>
        <v>21</v>
      </c>
      <c r="O4803" t="s">
        <v>321</v>
      </c>
      <c r="P4803" t="s">
        <v>683</v>
      </c>
      <c r="Q4803" t="s">
        <v>105</v>
      </c>
      <c r="R4803" t="str">
        <f t="shared" ref="R4803:R4866" si="1128">IF(D4803&gt;4,"Great","Average")</f>
        <v>Average</v>
      </c>
      <c r="S4803" t="str">
        <f t="shared" ref="S4803:S4866" si="1129">IF(D4803&gt;4,"Great"," ")</f>
        <v xml:space="preserve"> </v>
      </c>
      <c r="T4803" t="b">
        <f t="shared" ref="T4803:T4866" si="1130">AND(D4803:D14761&gt;4,N4803:N14761&gt;10)</f>
        <v>0</v>
      </c>
      <c r="U4803" t="b">
        <f t="shared" ref="U4803:U4866" si="1131">OR(D4803&gt;3.5,N4803&lt;10)</f>
        <v>1</v>
      </c>
      <c r="V4803" t="str">
        <f t="shared" ref="V4803:V4866" si="1132">IF(AND(D4803&gt;4,N4803&gt;20),"Top Company","Average Company")</f>
        <v>Average Company</v>
      </c>
      <c r="W4803" t="str">
        <f t="shared" ref="W4803:W4866" si="1133">IF(OR(LEFT(B4803,1)="T",LEFT(B4803,1)="G"),"Buy","Don't Buy")</f>
        <v>Don't Buy</v>
      </c>
      <c r="X4803" t="str">
        <f t="shared" ref="X4803:X4866" si="1134">IF(IF(Q4803="Financial Services",ISNUMBER(SEARCH("Mumbai",K4803))),"Bombay Finance","Not Known")</f>
        <v>Not Known</v>
      </c>
      <c r="Z4803" t="str">
        <f t="shared" ref="Z4803:Z4866" si="1135">IF(AND(OR(ISNUMBER(SEARCH("Bangalore",K4803)),ISNUMBER(SEARCH("Bengaluru",K4803)),ISNUMBER(SEARCH("Chennai",K4803))),N4803&lt;10),"Silicon Valley Startups","None")</f>
        <v>None</v>
      </c>
      <c r="AB4803" t="str">
        <f t="shared" ref="AB4803:AB4866" si="1136">IF(AND(OR(Q4803="IT Services &amp; Consulting",Q4803="Financial Services"),D4803&gt;4),"1Million",IF(AND(OR(Q4803="IT Services &amp; Consulting",Q4803="Financial Services"),D4803&lt;=4),"500K",IF(AND(Q4803="Telecom / ISP",D4803&gt;4),"800K","0")))</f>
        <v>0</v>
      </c>
    </row>
    <row r="4804" spans="1:28" x14ac:dyDescent="0.3">
      <c r="A4804">
        <v>4802</v>
      </c>
      <c r="B4804" t="s">
        <v>8879</v>
      </c>
      <c r="C4804" t="str">
        <f t="shared" si="1123"/>
        <v>Long</v>
      </c>
      <c r="D4804">
        <v>4.3</v>
      </c>
      <c r="F4804" s="1">
        <f t="shared" si="1122"/>
        <v>4.3</v>
      </c>
      <c r="G4804" s="1">
        <f t="shared" si="1124"/>
        <v>4.3</v>
      </c>
      <c r="H4804">
        <f t="shared" si="1125"/>
        <v>4.3</v>
      </c>
      <c r="I4804" t="s">
        <v>8861</v>
      </c>
      <c r="J4804" t="s">
        <v>10</v>
      </c>
      <c r="K4804" t="s">
        <v>8880</v>
      </c>
      <c r="L4804" t="str">
        <f t="shared" si="1126"/>
        <v>Established</v>
      </c>
      <c r="N4804" s="2">
        <f t="shared" si="1127"/>
        <v>15</v>
      </c>
      <c r="O4804" t="s">
        <v>621</v>
      </c>
      <c r="P4804" t="s">
        <v>691</v>
      </c>
      <c r="Q4804" t="s">
        <v>80</v>
      </c>
      <c r="R4804" t="str">
        <f t="shared" si="1128"/>
        <v>Great</v>
      </c>
      <c r="S4804" t="str">
        <f t="shared" si="1129"/>
        <v>Great</v>
      </c>
      <c r="T4804" t="b">
        <f t="shared" si="1130"/>
        <v>1</v>
      </c>
      <c r="U4804" t="b">
        <f t="shared" si="1131"/>
        <v>1</v>
      </c>
      <c r="V4804" t="str">
        <f t="shared" si="1132"/>
        <v>Average Company</v>
      </c>
      <c r="W4804" t="str">
        <f t="shared" si="1133"/>
        <v>Don't Buy</v>
      </c>
      <c r="X4804" t="str">
        <f t="shared" si="1134"/>
        <v>Not Known</v>
      </c>
      <c r="Z4804" t="str">
        <f t="shared" si="1135"/>
        <v>None</v>
      </c>
      <c r="AB4804" t="str">
        <f t="shared" si="1136"/>
        <v>0</v>
      </c>
    </row>
    <row r="4805" spans="1:28" x14ac:dyDescent="0.3">
      <c r="A4805">
        <v>4803</v>
      </c>
      <c r="B4805" t="s">
        <v>8899</v>
      </c>
      <c r="C4805" t="str">
        <f t="shared" si="1123"/>
        <v>Long</v>
      </c>
      <c r="D4805">
        <v>2.4</v>
      </c>
      <c r="F4805" s="1">
        <f t="shared" si="1122"/>
        <v>2.4</v>
      </c>
      <c r="G4805" s="1">
        <f t="shared" si="1124"/>
        <v>2.4</v>
      </c>
      <c r="H4805">
        <f t="shared" si="1125"/>
        <v>2.4</v>
      </c>
      <c r="I4805" t="s">
        <v>8861</v>
      </c>
      <c r="J4805" t="s">
        <v>22</v>
      </c>
      <c r="K4805" t="s">
        <v>8900</v>
      </c>
      <c r="L4805" t="str">
        <f t="shared" si="1126"/>
        <v>Established</v>
      </c>
      <c r="N4805" s="2">
        <f t="shared" si="1127"/>
        <v>25</v>
      </c>
      <c r="O4805" t="s">
        <v>54</v>
      </c>
      <c r="P4805" t="s">
        <v>1308</v>
      </c>
      <c r="Q4805" t="s">
        <v>105</v>
      </c>
      <c r="R4805" t="str">
        <f t="shared" si="1128"/>
        <v>Average</v>
      </c>
      <c r="S4805" t="str">
        <f t="shared" si="1129"/>
        <v xml:space="preserve"> </v>
      </c>
      <c r="T4805" t="b">
        <f t="shared" si="1130"/>
        <v>0</v>
      </c>
      <c r="U4805" t="b">
        <f t="shared" si="1131"/>
        <v>0</v>
      </c>
      <c r="V4805" t="str">
        <f t="shared" si="1132"/>
        <v>Average Company</v>
      </c>
      <c r="W4805" t="str">
        <f t="shared" si="1133"/>
        <v>Don't Buy</v>
      </c>
      <c r="X4805" t="str">
        <f t="shared" si="1134"/>
        <v>Not Known</v>
      </c>
      <c r="Z4805" t="str">
        <f t="shared" si="1135"/>
        <v>None</v>
      </c>
      <c r="AB4805" t="str">
        <f t="shared" si="1136"/>
        <v>0</v>
      </c>
    </row>
    <row r="4806" spans="1:28" x14ac:dyDescent="0.3">
      <c r="A4806">
        <v>4804</v>
      </c>
      <c r="B4806" t="s">
        <v>8877</v>
      </c>
      <c r="C4806" t="str">
        <f t="shared" si="1123"/>
        <v>Long</v>
      </c>
      <c r="D4806">
        <v>4.2</v>
      </c>
      <c r="F4806" s="1">
        <f t="shared" si="1122"/>
        <v>4.2</v>
      </c>
      <c r="G4806" s="1">
        <f t="shared" si="1124"/>
        <v>4.2</v>
      </c>
      <c r="H4806">
        <f t="shared" si="1125"/>
        <v>4.2</v>
      </c>
      <c r="I4806" t="s">
        <v>8861</v>
      </c>
      <c r="J4806" t="s">
        <v>22</v>
      </c>
      <c r="K4806" t="s">
        <v>8878</v>
      </c>
      <c r="L4806" t="str">
        <f t="shared" si="1126"/>
        <v>Established</v>
      </c>
      <c r="N4806" s="2">
        <f t="shared" si="1127"/>
        <v>16</v>
      </c>
      <c r="O4806" t="s">
        <v>121</v>
      </c>
      <c r="P4806" t="s">
        <v>683</v>
      </c>
      <c r="Q4806" t="s">
        <v>295</v>
      </c>
      <c r="R4806" t="str">
        <f t="shared" si="1128"/>
        <v>Great</v>
      </c>
      <c r="S4806" t="str">
        <f t="shared" si="1129"/>
        <v>Great</v>
      </c>
      <c r="T4806" t="b">
        <f t="shared" si="1130"/>
        <v>1</v>
      </c>
      <c r="U4806" t="b">
        <f t="shared" si="1131"/>
        <v>1</v>
      </c>
      <c r="V4806" t="str">
        <f t="shared" si="1132"/>
        <v>Average Company</v>
      </c>
      <c r="W4806" t="str">
        <f t="shared" si="1133"/>
        <v>Don't Buy</v>
      </c>
      <c r="X4806" t="str">
        <f t="shared" si="1134"/>
        <v>Not Known</v>
      </c>
      <c r="Z4806" t="str">
        <f t="shared" si="1135"/>
        <v>None</v>
      </c>
      <c r="AB4806" t="str">
        <f t="shared" si="1136"/>
        <v>0</v>
      </c>
    </row>
    <row r="4807" spans="1:28" x14ac:dyDescent="0.3">
      <c r="A4807">
        <v>4805</v>
      </c>
      <c r="B4807" t="s">
        <v>8904</v>
      </c>
      <c r="C4807" t="str">
        <f t="shared" si="1123"/>
        <v>Long</v>
      </c>
      <c r="D4807">
        <v>4.4000000000000004</v>
      </c>
      <c r="F4807" s="1">
        <f t="shared" si="1122"/>
        <v>4.4000000000000004</v>
      </c>
      <c r="G4807" s="1">
        <f t="shared" si="1124"/>
        <v>4.4000000000000004</v>
      </c>
      <c r="H4807">
        <f t="shared" si="1125"/>
        <v>4.4000000000000004</v>
      </c>
      <c r="I4807" t="s">
        <v>8861</v>
      </c>
      <c r="J4807" t="s">
        <v>22</v>
      </c>
      <c r="K4807" t="s">
        <v>8905</v>
      </c>
      <c r="L4807" t="str">
        <f t="shared" si="1126"/>
        <v>Established</v>
      </c>
      <c r="N4807" s="2">
        <f t="shared" si="1127"/>
        <v>24</v>
      </c>
      <c r="O4807" t="s">
        <v>185</v>
      </c>
      <c r="P4807" t="s">
        <v>1308</v>
      </c>
      <c r="Q4807" t="s">
        <v>304</v>
      </c>
      <c r="R4807" t="str">
        <f t="shared" si="1128"/>
        <v>Great</v>
      </c>
      <c r="S4807" t="str">
        <f t="shared" si="1129"/>
        <v>Great</v>
      </c>
      <c r="T4807" t="b">
        <f t="shared" si="1130"/>
        <v>1</v>
      </c>
      <c r="U4807" t="b">
        <f t="shared" si="1131"/>
        <v>1</v>
      </c>
      <c r="V4807" t="str">
        <f t="shared" si="1132"/>
        <v>Top Company</v>
      </c>
      <c r="W4807" t="str">
        <f t="shared" si="1133"/>
        <v>Don't Buy</v>
      </c>
      <c r="X4807" t="str">
        <f t="shared" si="1134"/>
        <v>Not Known</v>
      </c>
      <c r="Z4807" t="str">
        <f t="shared" si="1135"/>
        <v>None</v>
      </c>
      <c r="AB4807" t="str">
        <f t="shared" si="1136"/>
        <v>0</v>
      </c>
    </row>
    <row r="4808" spans="1:28" x14ac:dyDescent="0.3">
      <c r="A4808">
        <v>4806</v>
      </c>
      <c r="B4808" t="s">
        <v>8906</v>
      </c>
      <c r="C4808" t="str">
        <f t="shared" si="1123"/>
        <v>Short</v>
      </c>
      <c r="D4808">
        <v>4</v>
      </c>
      <c r="F4808" s="1">
        <f t="shared" si="1122"/>
        <v>4</v>
      </c>
      <c r="G4808" s="1">
        <f t="shared" si="1124"/>
        <v>4</v>
      </c>
      <c r="H4808">
        <f t="shared" si="1125"/>
        <v>4</v>
      </c>
      <c r="I4808" t="s">
        <v>8861</v>
      </c>
      <c r="J4808" t="s">
        <v>22</v>
      </c>
      <c r="K4808" t="s">
        <v>8907</v>
      </c>
      <c r="L4808" t="str">
        <f t="shared" si="1126"/>
        <v>Established</v>
      </c>
      <c r="N4808" s="2">
        <f t="shared" si="1127"/>
        <v>45</v>
      </c>
      <c r="O4808" t="s">
        <v>352</v>
      </c>
      <c r="P4808" t="s">
        <v>3957</v>
      </c>
      <c r="Q4808" t="s">
        <v>362</v>
      </c>
      <c r="R4808" t="str">
        <f t="shared" si="1128"/>
        <v>Average</v>
      </c>
      <c r="S4808" t="str">
        <f t="shared" si="1129"/>
        <v xml:space="preserve"> </v>
      </c>
      <c r="T4808" t="b">
        <f t="shared" si="1130"/>
        <v>0</v>
      </c>
      <c r="U4808" t="b">
        <f t="shared" si="1131"/>
        <v>1</v>
      </c>
      <c r="V4808" t="str">
        <f t="shared" si="1132"/>
        <v>Average Company</v>
      </c>
      <c r="W4808" t="str">
        <f t="shared" si="1133"/>
        <v>Don't Buy</v>
      </c>
      <c r="X4808" t="str">
        <f t="shared" si="1134"/>
        <v>Not Known</v>
      </c>
      <c r="Z4808" t="str">
        <f t="shared" si="1135"/>
        <v>None</v>
      </c>
      <c r="AB4808" t="str">
        <f t="shared" si="1136"/>
        <v>0</v>
      </c>
    </row>
    <row r="4809" spans="1:28" x14ac:dyDescent="0.3">
      <c r="A4809">
        <v>4807</v>
      </c>
      <c r="B4809" t="s">
        <v>8881</v>
      </c>
      <c r="C4809" t="str">
        <f t="shared" si="1123"/>
        <v>Long</v>
      </c>
      <c r="D4809">
        <v>3.6</v>
      </c>
      <c r="F4809" s="1">
        <f t="shared" si="1122"/>
        <v>3.6</v>
      </c>
      <c r="G4809" s="1">
        <f t="shared" si="1124"/>
        <v>3.6</v>
      </c>
      <c r="H4809">
        <f t="shared" si="1125"/>
        <v>3.6</v>
      </c>
      <c r="I4809" t="s">
        <v>8861</v>
      </c>
      <c r="J4809" t="s">
        <v>22</v>
      </c>
      <c r="K4809" t="s">
        <v>8882</v>
      </c>
      <c r="L4809" t="str">
        <f t="shared" si="1126"/>
        <v>Established</v>
      </c>
      <c r="N4809" s="2">
        <f t="shared" si="1127"/>
        <v>13</v>
      </c>
      <c r="O4809" t="s">
        <v>299</v>
      </c>
      <c r="P4809" t="s">
        <v>147</v>
      </c>
      <c r="Q4809" t="s">
        <v>424</v>
      </c>
      <c r="R4809" t="str">
        <f t="shared" si="1128"/>
        <v>Average</v>
      </c>
      <c r="S4809" t="str">
        <f t="shared" si="1129"/>
        <v xml:space="preserve"> </v>
      </c>
      <c r="T4809" t="b">
        <f t="shared" si="1130"/>
        <v>0</v>
      </c>
      <c r="U4809" t="b">
        <f t="shared" si="1131"/>
        <v>1</v>
      </c>
      <c r="V4809" t="str">
        <f t="shared" si="1132"/>
        <v>Average Company</v>
      </c>
      <c r="W4809" t="str">
        <f t="shared" si="1133"/>
        <v>Don't Buy</v>
      </c>
      <c r="X4809" t="str">
        <f t="shared" si="1134"/>
        <v>Not Known</v>
      </c>
      <c r="Z4809" t="str">
        <f t="shared" si="1135"/>
        <v>None</v>
      </c>
      <c r="AB4809" t="str">
        <f t="shared" si="1136"/>
        <v>0</v>
      </c>
    </row>
    <row r="4810" spans="1:28" x14ac:dyDescent="0.3">
      <c r="A4810">
        <v>4808</v>
      </c>
      <c r="B4810" t="s">
        <v>8908</v>
      </c>
      <c r="C4810" t="str">
        <f t="shared" si="1123"/>
        <v>Long</v>
      </c>
      <c r="D4810">
        <v>3.5</v>
      </c>
      <c r="F4810" s="1">
        <f t="shared" si="1122"/>
        <v>3.5</v>
      </c>
      <c r="G4810" s="1">
        <f t="shared" si="1124"/>
        <v>3.5</v>
      </c>
      <c r="H4810">
        <f t="shared" si="1125"/>
        <v>3.5</v>
      </c>
      <c r="I4810" t="s">
        <v>8861</v>
      </c>
      <c r="J4810" t="s">
        <v>22</v>
      </c>
      <c r="K4810" t="s">
        <v>4129</v>
      </c>
      <c r="L4810" t="str">
        <f t="shared" si="1126"/>
        <v>Established</v>
      </c>
      <c r="N4810" s="2">
        <f t="shared" si="1127"/>
        <v>14</v>
      </c>
      <c r="O4810" t="s">
        <v>522</v>
      </c>
      <c r="P4810" t="s">
        <v>683</v>
      </c>
      <c r="Q4810" t="s">
        <v>44</v>
      </c>
      <c r="R4810" t="str">
        <f t="shared" si="1128"/>
        <v>Average</v>
      </c>
      <c r="S4810" t="str">
        <f t="shared" si="1129"/>
        <v xml:space="preserve"> </v>
      </c>
      <c r="T4810" t="b">
        <f t="shared" si="1130"/>
        <v>0</v>
      </c>
      <c r="U4810" t="b">
        <f t="shared" si="1131"/>
        <v>0</v>
      </c>
      <c r="V4810" t="str">
        <f t="shared" si="1132"/>
        <v>Average Company</v>
      </c>
      <c r="W4810" t="str">
        <f t="shared" si="1133"/>
        <v>Don't Buy</v>
      </c>
      <c r="X4810" t="str">
        <f t="shared" si="1134"/>
        <v>Not Known</v>
      </c>
      <c r="Z4810" t="str">
        <f t="shared" si="1135"/>
        <v>None</v>
      </c>
      <c r="AB4810" t="str">
        <f t="shared" si="1136"/>
        <v>0</v>
      </c>
    </row>
    <row r="4811" spans="1:28" x14ac:dyDescent="0.3">
      <c r="A4811">
        <v>4809</v>
      </c>
      <c r="B4811" t="s">
        <v>8909</v>
      </c>
      <c r="C4811" t="str">
        <f t="shared" si="1123"/>
        <v>Long</v>
      </c>
      <c r="D4811">
        <v>3.6</v>
      </c>
      <c r="F4811" s="1">
        <f t="shared" si="1122"/>
        <v>4.0999999999999996</v>
      </c>
      <c r="G4811" s="1">
        <f t="shared" si="1124"/>
        <v>4.0999999999999996</v>
      </c>
      <c r="H4811">
        <f t="shared" si="1125"/>
        <v>3.7</v>
      </c>
      <c r="I4811" t="s">
        <v>8861</v>
      </c>
      <c r="J4811" t="s">
        <v>22</v>
      </c>
      <c r="K4811" t="s">
        <v>8910</v>
      </c>
      <c r="L4811" t="str">
        <f t="shared" si="1126"/>
        <v>Startup</v>
      </c>
      <c r="N4811" s="2">
        <f t="shared" si="1127"/>
        <v>6</v>
      </c>
      <c r="O4811" t="s">
        <v>217</v>
      </c>
      <c r="P4811" t="s">
        <v>683</v>
      </c>
      <c r="Q4811" t="s">
        <v>19</v>
      </c>
      <c r="R4811" t="str">
        <f t="shared" si="1128"/>
        <v>Average</v>
      </c>
      <c r="S4811" t="str">
        <f t="shared" si="1129"/>
        <v xml:space="preserve"> </v>
      </c>
      <c r="T4811" t="b">
        <f t="shared" si="1130"/>
        <v>0</v>
      </c>
      <c r="U4811" t="b">
        <f t="shared" si="1131"/>
        <v>1</v>
      </c>
      <c r="V4811" t="str">
        <f t="shared" si="1132"/>
        <v>Average Company</v>
      </c>
      <c r="W4811" t="str">
        <f t="shared" si="1133"/>
        <v>Don't Buy</v>
      </c>
      <c r="X4811" t="str">
        <f t="shared" si="1134"/>
        <v>Not Known</v>
      </c>
      <c r="Z4811" t="str">
        <f t="shared" si="1135"/>
        <v>None</v>
      </c>
      <c r="AB4811" t="str">
        <f t="shared" si="1136"/>
        <v>500K</v>
      </c>
    </row>
    <row r="4812" spans="1:28" x14ac:dyDescent="0.3">
      <c r="A4812">
        <v>4810</v>
      </c>
      <c r="B4812" t="s">
        <v>8911</v>
      </c>
      <c r="C4812" t="str">
        <f t="shared" si="1123"/>
        <v>Long</v>
      </c>
      <c r="D4812">
        <v>3.2</v>
      </c>
      <c r="F4812" s="1">
        <f t="shared" si="1122"/>
        <v>3.2</v>
      </c>
      <c r="G4812" s="1">
        <f t="shared" si="1124"/>
        <v>3.2</v>
      </c>
      <c r="H4812">
        <f t="shared" si="1125"/>
        <v>3.2</v>
      </c>
      <c r="I4812" t="s">
        <v>8861</v>
      </c>
      <c r="J4812" t="s">
        <v>10</v>
      </c>
      <c r="K4812" t="s">
        <v>5646</v>
      </c>
      <c r="L4812" t="str">
        <f t="shared" si="1126"/>
        <v>Established</v>
      </c>
      <c r="N4812" s="2">
        <f t="shared" si="1127"/>
        <v>32</v>
      </c>
      <c r="O4812" t="s">
        <v>368</v>
      </c>
      <c r="P4812" t="s">
        <v>691</v>
      </c>
      <c r="Q4812" t="s">
        <v>612</v>
      </c>
      <c r="R4812" t="str">
        <f t="shared" si="1128"/>
        <v>Average</v>
      </c>
      <c r="S4812" t="str">
        <f t="shared" si="1129"/>
        <v xml:space="preserve"> </v>
      </c>
      <c r="T4812" t="b">
        <f t="shared" si="1130"/>
        <v>0</v>
      </c>
      <c r="U4812" t="b">
        <f t="shared" si="1131"/>
        <v>0</v>
      </c>
      <c r="V4812" t="str">
        <f t="shared" si="1132"/>
        <v>Average Company</v>
      </c>
      <c r="W4812" t="str">
        <f t="shared" si="1133"/>
        <v>Don't Buy</v>
      </c>
      <c r="X4812" t="str">
        <f t="shared" si="1134"/>
        <v>Not Known</v>
      </c>
      <c r="Z4812" t="str">
        <f t="shared" si="1135"/>
        <v>None</v>
      </c>
      <c r="AB4812" t="str">
        <f t="shared" si="1136"/>
        <v>0</v>
      </c>
    </row>
    <row r="4813" spans="1:28" x14ac:dyDescent="0.3">
      <c r="A4813">
        <v>4811</v>
      </c>
      <c r="B4813" t="s">
        <v>8912</v>
      </c>
      <c r="C4813" t="str">
        <f t="shared" si="1123"/>
        <v>Long</v>
      </c>
      <c r="D4813">
        <v>3.4</v>
      </c>
      <c r="F4813" s="1" t="e">
        <f t="shared" si="1122"/>
        <v>#VALUE!</v>
      </c>
      <c r="G4813" s="1" t="e">
        <f t="shared" si="1124"/>
        <v>#VALUE!</v>
      </c>
      <c r="H4813" t="e">
        <f t="shared" si="1125"/>
        <v>#VALUE!</v>
      </c>
      <c r="I4813" t="s">
        <v>8861</v>
      </c>
      <c r="J4813" t="s">
        <v>7943</v>
      </c>
      <c r="K4813" t="s">
        <v>181</v>
      </c>
      <c r="L4813" t="e">
        <f t="shared" si="1126"/>
        <v>#VALUE!</v>
      </c>
      <c r="N4813" s="2" t="e">
        <f t="shared" si="1127"/>
        <v>#VALUE!</v>
      </c>
      <c r="Q4813" t="s">
        <v>800</v>
      </c>
      <c r="R4813" t="str">
        <f t="shared" si="1128"/>
        <v>Average</v>
      </c>
      <c r="S4813" t="str">
        <f t="shared" si="1129"/>
        <v xml:space="preserve"> </v>
      </c>
      <c r="T4813" t="e">
        <f t="shared" si="1130"/>
        <v>#VALUE!</v>
      </c>
      <c r="U4813" t="e">
        <f t="shared" si="1131"/>
        <v>#VALUE!</v>
      </c>
      <c r="V4813" t="e">
        <f t="shared" si="1132"/>
        <v>#VALUE!</v>
      </c>
      <c r="W4813" t="str">
        <f t="shared" si="1133"/>
        <v>Don't Buy</v>
      </c>
      <c r="X4813" t="str">
        <f t="shared" si="1134"/>
        <v>Not Known</v>
      </c>
      <c r="Z4813" t="e">
        <f t="shared" si="1135"/>
        <v>#VALUE!</v>
      </c>
      <c r="AB4813" t="str">
        <f t="shared" si="1136"/>
        <v>0</v>
      </c>
    </row>
    <row r="4814" spans="1:28" x14ac:dyDescent="0.3">
      <c r="A4814">
        <v>4812</v>
      </c>
      <c r="B4814" t="s">
        <v>8913</v>
      </c>
      <c r="C4814" t="str">
        <f t="shared" si="1123"/>
        <v>Long</v>
      </c>
      <c r="D4814">
        <v>4</v>
      </c>
      <c r="F4814" s="1">
        <f t="shared" si="1122"/>
        <v>4</v>
      </c>
      <c r="G4814" s="1">
        <f t="shared" si="1124"/>
        <v>4</v>
      </c>
      <c r="H4814">
        <f t="shared" si="1125"/>
        <v>4</v>
      </c>
      <c r="I4814" t="s">
        <v>8861</v>
      </c>
      <c r="J4814" t="s">
        <v>10</v>
      </c>
      <c r="K4814" t="s">
        <v>8914</v>
      </c>
      <c r="L4814" t="str">
        <f t="shared" si="1126"/>
        <v>Established</v>
      </c>
      <c r="N4814" s="2">
        <f t="shared" si="1127"/>
        <v>12</v>
      </c>
      <c r="O4814" t="s">
        <v>267</v>
      </c>
      <c r="P4814" t="s">
        <v>147</v>
      </c>
      <c r="Q4814" t="s">
        <v>3958</v>
      </c>
      <c r="R4814" t="str">
        <f t="shared" si="1128"/>
        <v>Average</v>
      </c>
      <c r="S4814" t="str">
        <f t="shared" si="1129"/>
        <v xml:space="preserve"> </v>
      </c>
      <c r="T4814" t="b">
        <f t="shared" si="1130"/>
        <v>0</v>
      </c>
      <c r="U4814" t="b">
        <f t="shared" si="1131"/>
        <v>1</v>
      </c>
      <c r="V4814" t="str">
        <f t="shared" si="1132"/>
        <v>Average Company</v>
      </c>
      <c r="W4814" t="str">
        <f t="shared" si="1133"/>
        <v>Don't Buy</v>
      </c>
      <c r="X4814" t="str">
        <f t="shared" si="1134"/>
        <v>Not Known</v>
      </c>
      <c r="Z4814" t="str">
        <f t="shared" si="1135"/>
        <v>None</v>
      </c>
      <c r="AB4814" t="str">
        <f t="shared" si="1136"/>
        <v>0</v>
      </c>
    </row>
    <row r="4815" spans="1:28" x14ac:dyDescent="0.3">
      <c r="A4815">
        <v>4813</v>
      </c>
      <c r="B4815" t="s">
        <v>8915</v>
      </c>
      <c r="C4815" t="str">
        <f t="shared" si="1123"/>
        <v>Long</v>
      </c>
      <c r="D4815">
        <v>3.9</v>
      </c>
      <c r="F4815" s="1">
        <f t="shared" si="1122"/>
        <v>3.9</v>
      </c>
      <c r="G4815" s="1">
        <f t="shared" si="1124"/>
        <v>3.9</v>
      </c>
      <c r="H4815">
        <f t="shared" si="1125"/>
        <v>3.9</v>
      </c>
      <c r="I4815" t="s">
        <v>8861</v>
      </c>
      <c r="J4815" t="s">
        <v>22</v>
      </c>
      <c r="K4815" t="s">
        <v>3747</v>
      </c>
      <c r="L4815" t="str">
        <f t="shared" si="1126"/>
        <v>Established</v>
      </c>
      <c r="N4815" s="2">
        <f t="shared" si="1127"/>
        <v>27</v>
      </c>
      <c r="O4815" t="s">
        <v>109</v>
      </c>
      <c r="P4815" t="s">
        <v>691</v>
      </c>
      <c r="Q4815" t="s">
        <v>28</v>
      </c>
      <c r="R4815" t="str">
        <f t="shared" si="1128"/>
        <v>Average</v>
      </c>
      <c r="S4815" t="str">
        <f t="shared" si="1129"/>
        <v xml:space="preserve"> </v>
      </c>
      <c r="T4815" t="b">
        <f t="shared" si="1130"/>
        <v>0</v>
      </c>
      <c r="U4815" t="b">
        <f t="shared" si="1131"/>
        <v>1</v>
      </c>
      <c r="V4815" t="str">
        <f t="shared" si="1132"/>
        <v>Average Company</v>
      </c>
      <c r="W4815" t="str">
        <f t="shared" si="1133"/>
        <v>Don't Buy</v>
      </c>
      <c r="X4815" t="str">
        <f t="shared" si="1134"/>
        <v>Bombay Finance</v>
      </c>
      <c r="Z4815" t="str">
        <f t="shared" si="1135"/>
        <v>None</v>
      </c>
      <c r="AB4815" t="str">
        <f t="shared" si="1136"/>
        <v>500K</v>
      </c>
    </row>
    <row r="4816" spans="1:28" x14ac:dyDescent="0.3">
      <c r="A4816">
        <v>4814</v>
      </c>
      <c r="B4816" t="s">
        <v>8916</v>
      </c>
      <c r="C4816" t="str">
        <f t="shared" si="1123"/>
        <v>Long</v>
      </c>
      <c r="D4816">
        <v>4.2</v>
      </c>
      <c r="F4816" s="1" t="e">
        <f t="shared" si="1122"/>
        <v>#VALUE!</v>
      </c>
      <c r="G4816" s="1" t="e">
        <f t="shared" si="1124"/>
        <v>#VALUE!</v>
      </c>
      <c r="H4816" t="e">
        <f t="shared" si="1125"/>
        <v>#VALUE!</v>
      </c>
      <c r="I4816" t="s">
        <v>8861</v>
      </c>
      <c r="J4816" t="s">
        <v>1308</v>
      </c>
      <c r="L4816" t="e">
        <f t="shared" si="1126"/>
        <v>#VALUE!</v>
      </c>
      <c r="N4816" s="2" t="e">
        <f t="shared" si="1127"/>
        <v>#VALUE!</v>
      </c>
      <c r="Q4816" t="s">
        <v>2154</v>
      </c>
      <c r="R4816" t="str">
        <f t="shared" si="1128"/>
        <v>Great</v>
      </c>
      <c r="S4816" t="str">
        <f t="shared" si="1129"/>
        <v>Great</v>
      </c>
      <c r="T4816" t="e">
        <f t="shared" si="1130"/>
        <v>#VALUE!</v>
      </c>
      <c r="U4816" t="e">
        <f t="shared" si="1131"/>
        <v>#VALUE!</v>
      </c>
      <c r="V4816" t="e">
        <f t="shared" si="1132"/>
        <v>#VALUE!</v>
      </c>
      <c r="W4816" t="str">
        <f t="shared" si="1133"/>
        <v>Don't Buy</v>
      </c>
      <c r="X4816" t="str">
        <f t="shared" si="1134"/>
        <v>Not Known</v>
      </c>
      <c r="Z4816" t="e">
        <f t="shared" si="1135"/>
        <v>#VALUE!</v>
      </c>
      <c r="AB4816" t="str">
        <f t="shared" si="1136"/>
        <v>0</v>
      </c>
    </row>
    <row r="4817" spans="1:28" x14ac:dyDescent="0.3">
      <c r="A4817">
        <v>4815</v>
      </c>
      <c r="B4817" t="s">
        <v>8917</v>
      </c>
      <c r="C4817" t="str">
        <f t="shared" si="1123"/>
        <v>Short</v>
      </c>
      <c r="D4817">
        <v>4</v>
      </c>
      <c r="F4817" s="1">
        <f t="shared" si="1122"/>
        <v>4</v>
      </c>
      <c r="G4817" s="1">
        <f t="shared" si="1124"/>
        <v>4</v>
      </c>
      <c r="H4817">
        <f t="shared" si="1125"/>
        <v>4</v>
      </c>
      <c r="I4817" t="s">
        <v>8861</v>
      </c>
      <c r="J4817" t="s">
        <v>22</v>
      </c>
      <c r="K4817" t="s">
        <v>8918</v>
      </c>
      <c r="L4817" t="str">
        <f t="shared" si="1126"/>
        <v>Established</v>
      </c>
      <c r="N4817" s="2">
        <f t="shared" si="1127"/>
        <v>53</v>
      </c>
      <c r="O4817" t="s">
        <v>500</v>
      </c>
      <c r="P4817" t="s">
        <v>147</v>
      </c>
      <c r="Q4817" t="s">
        <v>19</v>
      </c>
      <c r="R4817" t="str">
        <f t="shared" si="1128"/>
        <v>Average</v>
      </c>
      <c r="S4817" t="str">
        <f t="shared" si="1129"/>
        <v xml:space="preserve"> </v>
      </c>
      <c r="T4817" t="b">
        <f t="shared" si="1130"/>
        <v>0</v>
      </c>
      <c r="U4817" t="b">
        <f t="shared" si="1131"/>
        <v>1</v>
      </c>
      <c r="V4817" t="str">
        <f t="shared" si="1132"/>
        <v>Average Company</v>
      </c>
      <c r="W4817" t="str">
        <f t="shared" si="1133"/>
        <v>Don't Buy</v>
      </c>
      <c r="X4817" t="str">
        <f t="shared" si="1134"/>
        <v>Not Known</v>
      </c>
      <c r="Z4817" t="str">
        <f t="shared" si="1135"/>
        <v>None</v>
      </c>
      <c r="AB4817" t="str">
        <f t="shared" si="1136"/>
        <v>500K</v>
      </c>
    </row>
    <row r="4818" spans="1:28" x14ac:dyDescent="0.3">
      <c r="A4818">
        <v>4816</v>
      </c>
      <c r="B4818" t="s">
        <v>8919</v>
      </c>
      <c r="C4818" t="str">
        <f t="shared" si="1123"/>
        <v>Long</v>
      </c>
      <c r="D4818">
        <v>3.8</v>
      </c>
      <c r="F4818" s="1">
        <f t="shared" si="1122"/>
        <v>3.8</v>
      </c>
      <c r="G4818" s="1">
        <f t="shared" si="1124"/>
        <v>3.8</v>
      </c>
      <c r="H4818">
        <f t="shared" si="1125"/>
        <v>3.8</v>
      </c>
      <c r="I4818" t="s">
        <v>8861</v>
      </c>
      <c r="J4818" t="s">
        <v>10</v>
      </c>
      <c r="K4818" t="s">
        <v>3749</v>
      </c>
      <c r="L4818" t="str">
        <f t="shared" si="1126"/>
        <v>Established</v>
      </c>
      <c r="N4818" s="2">
        <f t="shared" si="1127"/>
        <v>89</v>
      </c>
      <c r="O4818" t="s">
        <v>253</v>
      </c>
      <c r="P4818" t="s">
        <v>147</v>
      </c>
      <c r="Q4818" t="s">
        <v>105</v>
      </c>
      <c r="R4818" t="str">
        <f t="shared" si="1128"/>
        <v>Average</v>
      </c>
      <c r="S4818" t="str">
        <f t="shared" si="1129"/>
        <v xml:space="preserve"> </v>
      </c>
      <c r="T4818" t="b">
        <f t="shared" si="1130"/>
        <v>0</v>
      </c>
      <c r="U4818" t="b">
        <f t="shared" si="1131"/>
        <v>1</v>
      </c>
      <c r="V4818" t="str">
        <f t="shared" si="1132"/>
        <v>Average Company</v>
      </c>
      <c r="W4818" t="str">
        <f t="shared" si="1133"/>
        <v>Buy</v>
      </c>
      <c r="X4818" t="str">
        <f t="shared" si="1134"/>
        <v>Not Known</v>
      </c>
      <c r="Z4818" t="str">
        <f t="shared" si="1135"/>
        <v>None</v>
      </c>
      <c r="AB4818" t="str">
        <f t="shared" si="1136"/>
        <v>0</v>
      </c>
    </row>
    <row r="4819" spans="1:28" x14ac:dyDescent="0.3">
      <c r="A4819">
        <v>4817</v>
      </c>
      <c r="B4819" t="s">
        <v>8920</v>
      </c>
      <c r="C4819" t="str">
        <f t="shared" si="1123"/>
        <v>Short</v>
      </c>
      <c r="D4819">
        <v>3.3</v>
      </c>
      <c r="F4819" s="1">
        <f t="shared" si="1122"/>
        <v>3.3</v>
      </c>
      <c r="G4819" s="1">
        <f t="shared" si="1124"/>
        <v>3.3</v>
      </c>
      <c r="H4819">
        <f t="shared" si="1125"/>
        <v>3.3</v>
      </c>
      <c r="I4819" t="s">
        <v>8921</v>
      </c>
      <c r="J4819" t="s">
        <v>22</v>
      </c>
      <c r="K4819" t="s">
        <v>8061</v>
      </c>
      <c r="L4819" t="str">
        <f t="shared" si="1126"/>
        <v>Established</v>
      </c>
      <c r="N4819" s="2">
        <f t="shared" si="1127"/>
        <v>10</v>
      </c>
      <c r="O4819" t="s">
        <v>234</v>
      </c>
      <c r="P4819" t="s">
        <v>691</v>
      </c>
      <c r="Q4819" t="s">
        <v>44</v>
      </c>
      <c r="R4819" t="str">
        <f t="shared" si="1128"/>
        <v>Average</v>
      </c>
      <c r="S4819" t="str">
        <f t="shared" si="1129"/>
        <v xml:space="preserve"> </v>
      </c>
      <c r="T4819" t="b">
        <f t="shared" si="1130"/>
        <v>0</v>
      </c>
      <c r="U4819" t="b">
        <f t="shared" si="1131"/>
        <v>0</v>
      </c>
      <c r="V4819" t="str">
        <f t="shared" si="1132"/>
        <v>Average Company</v>
      </c>
      <c r="W4819" t="str">
        <f t="shared" si="1133"/>
        <v>Don't Buy</v>
      </c>
      <c r="X4819" t="str">
        <f t="shared" si="1134"/>
        <v>Not Known</v>
      </c>
      <c r="Z4819" t="str">
        <f t="shared" si="1135"/>
        <v>None</v>
      </c>
      <c r="AB4819" t="str">
        <f t="shared" si="1136"/>
        <v>0</v>
      </c>
    </row>
    <row r="4820" spans="1:28" x14ac:dyDescent="0.3">
      <c r="A4820">
        <v>4818</v>
      </c>
      <c r="B4820" t="s">
        <v>8922</v>
      </c>
      <c r="C4820" t="str">
        <f t="shared" si="1123"/>
        <v>Long</v>
      </c>
      <c r="D4820">
        <v>3.7</v>
      </c>
      <c r="F4820" s="1">
        <f t="shared" si="1122"/>
        <v>3.7</v>
      </c>
      <c r="G4820" s="1">
        <f t="shared" si="1124"/>
        <v>3.7</v>
      </c>
      <c r="H4820">
        <f t="shared" si="1125"/>
        <v>3.7</v>
      </c>
      <c r="I4820" t="s">
        <v>8921</v>
      </c>
      <c r="J4820" t="s">
        <v>10</v>
      </c>
      <c r="K4820" t="s">
        <v>1097</v>
      </c>
      <c r="L4820" t="str">
        <f t="shared" si="1126"/>
        <v>Established</v>
      </c>
      <c r="N4820" s="2">
        <f t="shared" si="1127"/>
        <v>26</v>
      </c>
      <c r="O4820" t="s">
        <v>126</v>
      </c>
      <c r="P4820" t="s">
        <v>683</v>
      </c>
      <c r="Q4820" t="s">
        <v>50</v>
      </c>
      <c r="R4820" t="str">
        <f t="shared" si="1128"/>
        <v>Average</v>
      </c>
      <c r="S4820" t="str">
        <f t="shared" si="1129"/>
        <v xml:space="preserve"> </v>
      </c>
      <c r="T4820" t="b">
        <f t="shared" si="1130"/>
        <v>0</v>
      </c>
      <c r="U4820" t="b">
        <f t="shared" si="1131"/>
        <v>1</v>
      </c>
      <c r="V4820" t="str">
        <f t="shared" si="1132"/>
        <v>Average Company</v>
      </c>
      <c r="W4820" t="str">
        <f t="shared" si="1133"/>
        <v>Don't Buy</v>
      </c>
      <c r="X4820" t="str">
        <f t="shared" si="1134"/>
        <v>Not Known</v>
      </c>
      <c r="Z4820" t="str">
        <f t="shared" si="1135"/>
        <v>None</v>
      </c>
      <c r="AB4820" t="str">
        <f t="shared" si="1136"/>
        <v>0</v>
      </c>
    </row>
    <row r="4821" spans="1:28" x14ac:dyDescent="0.3">
      <c r="A4821">
        <v>4819</v>
      </c>
      <c r="B4821" t="s">
        <v>8923</v>
      </c>
      <c r="C4821" t="str">
        <f t="shared" si="1123"/>
        <v>Short</v>
      </c>
      <c r="D4821">
        <v>4.5</v>
      </c>
      <c r="F4821" s="1">
        <f t="shared" ref="F4821:F4884" si="1137">IF(N4821&lt;10,IF(D4821+0.5&gt;5,5,D4821+0.5),D4821)</f>
        <v>5</v>
      </c>
      <c r="G4821" s="1">
        <f t="shared" si="1124"/>
        <v>5</v>
      </c>
      <c r="H4821">
        <f t="shared" si="1125"/>
        <v>4.5999999999999996</v>
      </c>
      <c r="I4821" t="s">
        <v>8921</v>
      </c>
      <c r="J4821" t="s">
        <v>22</v>
      </c>
      <c r="K4821" t="s">
        <v>7562</v>
      </c>
      <c r="L4821" t="str">
        <f t="shared" si="1126"/>
        <v>Startup</v>
      </c>
      <c r="N4821" s="2">
        <f t="shared" si="1127"/>
        <v>7</v>
      </c>
      <c r="O4821" t="s">
        <v>318</v>
      </c>
      <c r="P4821" t="s">
        <v>683</v>
      </c>
      <c r="Q4821" t="s">
        <v>186</v>
      </c>
      <c r="R4821" t="str">
        <f t="shared" si="1128"/>
        <v>Great</v>
      </c>
      <c r="S4821" t="str">
        <f t="shared" si="1129"/>
        <v>Great</v>
      </c>
      <c r="T4821" t="b">
        <f t="shared" si="1130"/>
        <v>0</v>
      </c>
      <c r="U4821" t="b">
        <f t="shared" si="1131"/>
        <v>1</v>
      </c>
      <c r="V4821" t="str">
        <f t="shared" si="1132"/>
        <v>Average Company</v>
      </c>
      <c r="W4821" t="str">
        <f t="shared" si="1133"/>
        <v>Don't Buy</v>
      </c>
      <c r="X4821" t="str">
        <f t="shared" si="1134"/>
        <v>Not Known</v>
      </c>
      <c r="Z4821" t="str">
        <f t="shared" si="1135"/>
        <v>None</v>
      </c>
      <c r="AB4821" t="str">
        <f t="shared" si="1136"/>
        <v>0</v>
      </c>
    </row>
    <row r="4822" spans="1:28" x14ac:dyDescent="0.3">
      <c r="A4822">
        <v>4820</v>
      </c>
      <c r="B4822" t="s">
        <v>8924</v>
      </c>
      <c r="C4822" t="str">
        <f t="shared" si="1123"/>
        <v>Long</v>
      </c>
      <c r="D4822">
        <v>4.5999999999999996</v>
      </c>
      <c r="F4822" s="1">
        <f t="shared" si="1137"/>
        <v>4.5999999999999996</v>
      </c>
      <c r="G4822" s="1">
        <f t="shared" si="1124"/>
        <v>4.5999999999999996</v>
      </c>
      <c r="H4822">
        <f t="shared" si="1125"/>
        <v>4.5999999999999996</v>
      </c>
      <c r="I4822" t="s">
        <v>8921</v>
      </c>
      <c r="J4822" t="s">
        <v>22</v>
      </c>
      <c r="K4822" t="s">
        <v>8925</v>
      </c>
      <c r="L4822" t="str">
        <f t="shared" si="1126"/>
        <v>Established</v>
      </c>
      <c r="N4822" s="2">
        <f t="shared" si="1127"/>
        <v>37</v>
      </c>
      <c r="O4822" t="s">
        <v>538</v>
      </c>
      <c r="P4822" t="s">
        <v>691</v>
      </c>
      <c r="Q4822" t="s">
        <v>424</v>
      </c>
      <c r="R4822" t="str">
        <f t="shared" si="1128"/>
        <v>Great</v>
      </c>
      <c r="S4822" t="str">
        <f t="shared" si="1129"/>
        <v>Great</v>
      </c>
      <c r="T4822" t="b">
        <f t="shared" si="1130"/>
        <v>1</v>
      </c>
      <c r="U4822" t="b">
        <f t="shared" si="1131"/>
        <v>1</v>
      </c>
      <c r="V4822" t="str">
        <f t="shared" si="1132"/>
        <v>Top Company</v>
      </c>
      <c r="W4822" t="str">
        <f t="shared" si="1133"/>
        <v>Don't Buy</v>
      </c>
      <c r="X4822" t="str">
        <f t="shared" si="1134"/>
        <v>Not Known</v>
      </c>
      <c r="Z4822" t="str">
        <f t="shared" si="1135"/>
        <v>None</v>
      </c>
      <c r="AB4822" t="str">
        <f t="shared" si="1136"/>
        <v>0</v>
      </c>
    </row>
    <row r="4823" spans="1:28" x14ac:dyDescent="0.3">
      <c r="A4823">
        <v>4821</v>
      </c>
      <c r="B4823" t="s">
        <v>8926</v>
      </c>
      <c r="C4823" t="str">
        <f t="shared" si="1123"/>
        <v>Long</v>
      </c>
      <c r="D4823">
        <v>4.4000000000000004</v>
      </c>
      <c r="F4823" s="1">
        <f t="shared" si="1137"/>
        <v>4.4000000000000004</v>
      </c>
      <c r="G4823" s="1">
        <f t="shared" si="1124"/>
        <v>4.4000000000000004</v>
      </c>
      <c r="H4823">
        <f t="shared" si="1125"/>
        <v>4.4000000000000004</v>
      </c>
      <c r="I4823" t="s">
        <v>8921</v>
      </c>
      <c r="J4823" t="s">
        <v>22</v>
      </c>
      <c r="K4823" t="s">
        <v>1980</v>
      </c>
      <c r="L4823" t="str">
        <f t="shared" si="1126"/>
        <v>Established</v>
      </c>
      <c r="N4823" s="2">
        <f t="shared" si="1127"/>
        <v>71</v>
      </c>
      <c r="O4823" t="s">
        <v>957</v>
      </c>
      <c r="P4823" t="s">
        <v>1308</v>
      </c>
      <c r="Q4823" t="s">
        <v>50</v>
      </c>
      <c r="R4823" t="str">
        <f t="shared" si="1128"/>
        <v>Great</v>
      </c>
      <c r="S4823" t="str">
        <f t="shared" si="1129"/>
        <v>Great</v>
      </c>
      <c r="T4823" t="b">
        <f t="shared" si="1130"/>
        <v>1</v>
      </c>
      <c r="U4823" t="b">
        <f t="shared" si="1131"/>
        <v>1</v>
      </c>
      <c r="V4823" t="str">
        <f t="shared" si="1132"/>
        <v>Top Company</v>
      </c>
      <c r="W4823" t="str">
        <f t="shared" si="1133"/>
        <v>Don't Buy</v>
      </c>
      <c r="X4823" t="str">
        <f t="shared" si="1134"/>
        <v>Not Known</v>
      </c>
      <c r="Z4823" t="str">
        <f t="shared" si="1135"/>
        <v>None</v>
      </c>
      <c r="AB4823" t="str">
        <f t="shared" si="1136"/>
        <v>0</v>
      </c>
    </row>
    <row r="4824" spans="1:28" x14ac:dyDescent="0.3">
      <c r="A4824">
        <v>4822</v>
      </c>
      <c r="B4824" t="s">
        <v>8927</v>
      </c>
      <c r="C4824" t="str">
        <f t="shared" si="1123"/>
        <v>Long</v>
      </c>
      <c r="D4824">
        <v>4.2</v>
      </c>
      <c r="F4824" s="1">
        <f t="shared" si="1137"/>
        <v>4.2</v>
      </c>
      <c r="G4824" s="1">
        <f t="shared" si="1124"/>
        <v>4.2</v>
      </c>
      <c r="H4824">
        <f t="shared" si="1125"/>
        <v>4.2</v>
      </c>
      <c r="I4824" t="s">
        <v>8921</v>
      </c>
      <c r="J4824" t="s">
        <v>22</v>
      </c>
      <c r="K4824" t="s">
        <v>3894</v>
      </c>
      <c r="L4824" t="str">
        <f t="shared" si="1126"/>
        <v>Established</v>
      </c>
      <c r="N4824" s="2">
        <f t="shared" si="1127"/>
        <v>26</v>
      </c>
      <c r="O4824" t="s">
        <v>126</v>
      </c>
      <c r="P4824" t="s">
        <v>147</v>
      </c>
      <c r="Q4824" t="s">
        <v>773</v>
      </c>
      <c r="R4824" t="str">
        <f t="shared" si="1128"/>
        <v>Great</v>
      </c>
      <c r="S4824" t="str">
        <f t="shared" si="1129"/>
        <v>Great</v>
      </c>
      <c r="T4824" t="b">
        <f t="shared" si="1130"/>
        <v>1</v>
      </c>
      <c r="U4824" t="b">
        <f t="shared" si="1131"/>
        <v>1</v>
      </c>
      <c r="V4824" t="str">
        <f t="shared" si="1132"/>
        <v>Top Company</v>
      </c>
      <c r="W4824" t="str">
        <f t="shared" si="1133"/>
        <v>Don't Buy</v>
      </c>
      <c r="X4824" t="str">
        <f t="shared" si="1134"/>
        <v>Not Known</v>
      </c>
      <c r="Z4824" t="str">
        <f t="shared" si="1135"/>
        <v>None</v>
      </c>
      <c r="AB4824" t="str">
        <f t="shared" si="1136"/>
        <v>0</v>
      </c>
    </row>
    <row r="4825" spans="1:28" x14ac:dyDescent="0.3">
      <c r="A4825">
        <v>4823</v>
      </c>
      <c r="B4825" t="s">
        <v>8928</v>
      </c>
      <c r="C4825" t="str">
        <f t="shared" si="1123"/>
        <v>Long</v>
      </c>
      <c r="D4825">
        <v>3.8</v>
      </c>
      <c r="F4825" s="1">
        <f t="shared" si="1137"/>
        <v>3.8</v>
      </c>
      <c r="G4825" s="1">
        <f t="shared" si="1124"/>
        <v>3.8</v>
      </c>
      <c r="H4825">
        <f t="shared" si="1125"/>
        <v>3.8</v>
      </c>
      <c r="I4825" t="s">
        <v>8921</v>
      </c>
      <c r="J4825" t="s">
        <v>22</v>
      </c>
      <c r="K4825" t="s">
        <v>2513</v>
      </c>
      <c r="L4825" t="str">
        <f t="shared" si="1126"/>
        <v>Established</v>
      </c>
      <c r="N4825" s="2">
        <f t="shared" si="1127"/>
        <v>58</v>
      </c>
      <c r="O4825" t="s">
        <v>840</v>
      </c>
      <c r="P4825" t="s">
        <v>683</v>
      </c>
      <c r="Q4825" t="s">
        <v>846</v>
      </c>
      <c r="R4825" t="str">
        <f t="shared" si="1128"/>
        <v>Average</v>
      </c>
      <c r="S4825" t="str">
        <f t="shared" si="1129"/>
        <v xml:space="preserve"> </v>
      </c>
      <c r="T4825" t="b">
        <f t="shared" si="1130"/>
        <v>0</v>
      </c>
      <c r="U4825" t="b">
        <f t="shared" si="1131"/>
        <v>1</v>
      </c>
      <c r="V4825" t="str">
        <f t="shared" si="1132"/>
        <v>Average Company</v>
      </c>
      <c r="W4825" t="str">
        <f t="shared" si="1133"/>
        <v>Don't Buy</v>
      </c>
      <c r="X4825" t="str">
        <f t="shared" si="1134"/>
        <v>Not Known</v>
      </c>
      <c r="Z4825" t="str">
        <f t="shared" si="1135"/>
        <v>None</v>
      </c>
      <c r="AB4825" t="str">
        <f t="shared" si="1136"/>
        <v>0</v>
      </c>
    </row>
    <row r="4826" spans="1:28" x14ac:dyDescent="0.3">
      <c r="A4826">
        <v>4824</v>
      </c>
      <c r="B4826" t="s">
        <v>8929</v>
      </c>
      <c r="C4826" t="str">
        <f t="shared" si="1123"/>
        <v>Short</v>
      </c>
      <c r="D4826">
        <v>3.7</v>
      </c>
      <c r="F4826" s="1">
        <f t="shared" si="1137"/>
        <v>3.7</v>
      </c>
      <c r="G4826" s="1">
        <f t="shared" si="1124"/>
        <v>3.7</v>
      </c>
      <c r="H4826">
        <f t="shared" si="1125"/>
        <v>3.7</v>
      </c>
      <c r="I4826" t="s">
        <v>8921</v>
      </c>
      <c r="J4826" t="s">
        <v>22</v>
      </c>
      <c r="K4826" t="s">
        <v>5003</v>
      </c>
      <c r="L4826" t="str">
        <f t="shared" si="1126"/>
        <v>Established</v>
      </c>
      <c r="N4826" s="2">
        <f t="shared" si="1127"/>
        <v>55</v>
      </c>
      <c r="O4826" t="s">
        <v>43</v>
      </c>
      <c r="P4826" t="s">
        <v>683</v>
      </c>
      <c r="Q4826" t="s">
        <v>105</v>
      </c>
      <c r="R4826" t="str">
        <f t="shared" si="1128"/>
        <v>Average</v>
      </c>
      <c r="S4826" t="str">
        <f t="shared" si="1129"/>
        <v xml:space="preserve"> </v>
      </c>
      <c r="T4826" t="b">
        <f t="shared" si="1130"/>
        <v>0</v>
      </c>
      <c r="U4826" t="b">
        <f t="shared" si="1131"/>
        <v>1</v>
      </c>
      <c r="V4826" t="str">
        <f t="shared" si="1132"/>
        <v>Average Company</v>
      </c>
      <c r="W4826" t="str">
        <f t="shared" si="1133"/>
        <v>Don't Buy</v>
      </c>
      <c r="X4826" t="str">
        <f t="shared" si="1134"/>
        <v>Not Known</v>
      </c>
      <c r="Z4826" t="str">
        <f t="shared" si="1135"/>
        <v>None</v>
      </c>
      <c r="AB4826" t="str">
        <f t="shared" si="1136"/>
        <v>0</v>
      </c>
    </row>
    <row r="4827" spans="1:28" x14ac:dyDescent="0.3">
      <c r="A4827">
        <v>4825</v>
      </c>
      <c r="B4827" t="s">
        <v>8930</v>
      </c>
      <c r="C4827" t="str">
        <f t="shared" si="1123"/>
        <v>Long</v>
      </c>
      <c r="D4827">
        <v>3.9</v>
      </c>
      <c r="F4827" s="1">
        <f t="shared" si="1137"/>
        <v>3.9</v>
      </c>
      <c r="G4827" s="1">
        <f t="shared" si="1124"/>
        <v>3.9</v>
      </c>
      <c r="H4827">
        <f t="shared" si="1125"/>
        <v>3.9</v>
      </c>
      <c r="I4827" t="s">
        <v>8921</v>
      </c>
      <c r="J4827" t="s">
        <v>10</v>
      </c>
      <c r="K4827" t="s">
        <v>8931</v>
      </c>
      <c r="L4827" t="str">
        <f t="shared" si="1126"/>
        <v>Established</v>
      </c>
      <c r="N4827" s="2">
        <f t="shared" si="1127"/>
        <v>14</v>
      </c>
      <c r="O4827" t="s">
        <v>522</v>
      </c>
      <c r="P4827" t="s">
        <v>691</v>
      </c>
      <c r="Q4827" t="s">
        <v>479</v>
      </c>
      <c r="R4827" t="str">
        <f t="shared" si="1128"/>
        <v>Average</v>
      </c>
      <c r="S4827" t="str">
        <f t="shared" si="1129"/>
        <v xml:space="preserve"> </v>
      </c>
      <c r="T4827" t="b">
        <f t="shared" si="1130"/>
        <v>0</v>
      </c>
      <c r="U4827" t="b">
        <f t="shared" si="1131"/>
        <v>1</v>
      </c>
      <c r="V4827" t="str">
        <f t="shared" si="1132"/>
        <v>Average Company</v>
      </c>
      <c r="W4827" t="str">
        <f t="shared" si="1133"/>
        <v>Don't Buy</v>
      </c>
      <c r="X4827" t="str">
        <f t="shared" si="1134"/>
        <v>Not Known</v>
      </c>
      <c r="Z4827" t="str">
        <f t="shared" si="1135"/>
        <v>None</v>
      </c>
      <c r="AB4827" t="str">
        <f t="shared" si="1136"/>
        <v>0</v>
      </c>
    </row>
    <row r="4828" spans="1:28" x14ac:dyDescent="0.3">
      <c r="A4828">
        <v>4826</v>
      </c>
      <c r="B4828" t="s">
        <v>8932</v>
      </c>
      <c r="C4828" t="str">
        <f t="shared" si="1123"/>
        <v>Short</v>
      </c>
      <c r="D4828">
        <v>4.2</v>
      </c>
      <c r="F4828" s="1">
        <f t="shared" si="1137"/>
        <v>4.2</v>
      </c>
      <c r="G4828" s="1">
        <f t="shared" si="1124"/>
        <v>4.2</v>
      </c>
      <c r="H4828">
        <f t="shared" si="1125"/>
        <v>4.2</v>
      </c>
      <c r="I4828" t="s">
        <v>8921</v>
      </c>
      <c r="J4828" t="s">
        <v>22</v>
      </c>
      <c r="K4828" t="s">
        <v>4343</v>
      </c>
      <c r="L4828" t="str">
        <f t="shared" si="1126"/>
        <v>Established</v>
      </c>
      <c r="N4828" s="2">
        <f t="shared" si="1127"/>
        <v>17</v>
      </c>
      <c r="O4828" t="s">
        <v>711</v>
      </c>
      <c r="P4828" t="s">
        <v>683</v>
      </c>
      <c r="Q4828" t="s">
        <v>1519</v>
      </c>
      <c r="R4828" t="str">
        <f t="shared" si="1128"/>
        <v>Great</v>
      </c>
      <c r="S4828" t="str">
        <f t="shared" si="1129"/>
        <v>Great</v>
      </c>
      <c r="T4828" t="b">
        <f t="shared" si="1130"/>
        <v>1</v>
      </c>
      <c r="U4828" t="b">
        <f t="shared" si="1131"/>
        <v>1</v>
      </c>
      <c r="V4828" t="str">
        <f t="shared" si="1132"/>
        <v>Average Company</v>
      </c>
      <c r="W4828" t="str">
        <f t="shared" si="1133"/>
        <v>Don't Buy</v>
      </c>
      <c r="X4828" t="str">
        <f t="shared" si="1134"/>
        <v>Not Known</v>
      </c>
      <c r="Z4828" t="str">
        <f t="shared" si="1135"/>
        <v>None</v>
      </c>
      <c r="AB4828" t="str">
        <f t="shared" si="1136"/>
        <v>0</v>
      </c>
    </row>
    <row r="4829" spans="1:28" x14ac:dyDescent="0.3">
      <c r="A4829">
        <v>4827</v>
      </c>
      <c r="B4829" t="s">
        <v>8933</v>
      </c>
      <c r="C4829" t="str">
        <f t="shared" si="1123"/>
        <v>Long</v>
      </c>
      <c r="D4829">
        <v>3.9</v>
      </c>
      <c r="F4829" s="1">
        <f t="shared" si="1137"/>
        <v>3.9</v>
      </c>
      <c r="G4829" s="1">
        <f t="shared" si="1124"/>
        <v>3.9</v>
      </c>
      <c r="H4829">
        <f t="shared" si="1125"/>
        <v>3.9</v>
      </c>
      <c r="I4829" t="s">
        <v>8921</v>
      </c>
      <c r="J4829" t="s">
        <v>22</v>
      </c>
      <c r="K4829" t="s">
        <v>8934</v>
      </c>
      <c r="L4829" t="str">
        <f t="shared" si="1126"/>
        <v>Established</v>
      </c>
      <c r="N4829" s="2">
        <f t="shared" si="1127"/>
        <v>63</v>
      </c>
      <c r="O4829" t="s">
        <v>629</v>
      </c>
      <c r="P4829" t="s">
        <v>147</v>
      </c>
      <c r="Q4829" t="s">
        <v>773</v>
      </c>
      <c r="R4829" t="str">
        <f t="shared" si="1128"/>
        <v>Average</v>
      </c>
      <c r="S4829" t="str">
        <f t="shared" si="1129"/>
        <v xml:space="preserve"> </v>
      </c>
      <c r="T4829" t="b">
        <f t="shared" si="1130"/>
        <v>0</v>
      </c>
      <c r="U4829" t="b">
        <f t="shared" si="1131"/>
        <v>1</v>
      </c>
      <c r="V4829" t="str">
        <f t="shared" si="1132"/>
        <v>Average Company</v>
      </c>
      <c r="W4829" t="str">
        <f t="shared" si="1133"/>
        <v>Don't Buy</v>
      </c>
      <c r="X4829" t="str">
        <f t="shared" si="1134"/>
        <v>Not Known</v>
      </c>
      <c r="Z4829" t="str">
        <f t="shared" si="1135"/>
        <v>None</v>
      </c>
      <c r="AB4829" t="str">
        <f t="shared" si="1136"/>
        <v>0</v>
      </c>
    </row>
    <row r="4830" spans="1:28" x14ac:dyDescent="0.3">
      <c r="A4830">
        <v>4828</v>
      </c>
      <c r="B4830" t="s">
        <v>8935</v>
      </c>
      <c r="C4830" t="str">
        <f t="shared" si="1123"/>
        <v>Long</v>
      </c>
      <c r="D4830">
        <v>3.3</v>
      </c>
      <c r="F4830" s="1">
        <f t="shared" si="1137"/>
        <v>3.3</v>
      </c>
      <c r="G4830" s="1">
        <f t="shared" si="1124"/>
        <v>3.3</v>
      </c>
      <c r="H4830">
        <f t="shared" si="1125"/>
        <v>3.3</v>
      </c>
      <c r="I4830" t="s">
        <v>8921</v>
      </c>
      <c r="J4830" t="s">
        <v>22</v>
      </c>
      <c r="K4830" t="s">
        <v>8936</v>
      </c>
      <c r="L4830" t="str">
        <f t="shared" si="1126"/>
        <v>Established</v>
      </c>
      <c r="N4830" s="2">
        <f t="shared" si="1127"/>
        <v>88</v>
      </c>
      <c r="O4830" t="s">
        <v>1049</v>
      </c>
      <c r="P4830" t="s">
        <v>683</v>
      </c>
      <c r="Q4830" t="s">
        <v>918</v>
      </c>
      <c r="R4830" t="str">
        <f t="shared" si="1128"/>
        <v>Average</v>
      </c>
      <c r="S4830" t="str">
        <f t="shared" si="1129"/>
        <v xml:space="preserve"> </v>
      </c>
      <c r="T4830" t="b">
        <f t="shared" si="1130"/>
        <v>0</v>
      </c>
      <c r="U4830" t="b">
        <f t="shared" si="1131"/>
        <v>0</v>
      </c>
      <c r="V4830" t="str">
        <f t="shared" si="1132"/>
        <v>Average Company</v>
      </c>
      <c r="W4830" t="str">
        <f t="shared" si="1133"/>
        <v>Buy</v>
      </c>
      <c r="X4830" t="str">
        <f t="shared" si="1134"/>
        <v>Not Known</v>
      </c>
      <c r="Z4830" t="str">
        <f t="shared" si="1135"/>
        <v>None</v>
      </c>
      <c r="AB4830" t="str">
        <f t="shared" si="1136"/>
        <v>0</v>
      </c>
    </row>
    <row r="4831" spans="1:28" x14ac:dyDescent="0.3">
      <c r="A4831">
        <v>4829</v>
      </c>
      <c r="B4831" t="s">
        <v>8937</v>
      </c>
      <c r="C4831" t="str">
        <f t="shared" si="1123"/>
        <v>Long</v>
      </c>
      <c r="D4831">
        <v>3.5</v>
      </c>
      <c r="F4831" s="1">
        <f t="shared" si="1137"/>
        <v>3.5</v>
      </c>
      <c r="G4831" s="1">
        <f t="shared" si="1124"/>
        <v>3.5</v>
      </c>
      <c r="H4831">
        <f t="shared" si="1125"/>
        <v>3.5</v>
      </c>
      <c r="I4831" t="s">
        <v>8921</v>
      </c>
      <c r="J4831" t="s">
        <v>5643</v>
      </c>
      <c r="K4831" t="s">
        <v>230</v>
      </c>
      <c r="L4831" t="str">
        <f t="shared" si="1126"/>
        <v>Established</v>
      </c>
      <c r="N4831" s="2">
        <f t="shared" si="1127"/>
        <v>50</v>
      </c>
      <c r="O4831" t="s">
        <v>691</v>
      </c>
      <c r="Q4831" t="s">
        <v>105</v>
      </c>
      <c r="R4831" t="str">
        <f t="shared" si="1128"/>
        <v>Average</v>
      </c>
      <c r="S4831" t="str">
        <f t="shared" si="1129"/>
        <v xml:space="preserve"> </v>
      </c>
      <c r="T4831" t="b">
        <f t="shared" si="1130"/>
        <v>0</v>
      </c>
      <c r="U4831" t="b">
        <f t="shared" si="1131"/>
        <v>0</v>
      </c>
      <c r="V4831" t="str">
        <f t="shared" si="1132"/>
        <v>Average Company</v>
      </c>
      <c r="W4831" t="str">
        <f t="shared" si="1133"/>
        <v>Don't Buy</v>
      </c>
      <c r="X4831" t="str">
        <f t="shared" si="1134"/>
        <v>Not Known</v>
      </c>
      <c r="Z4831" t="str">
        <f t="shared" si="1135"/>
        <v>None</v>
      </c>
      <c r="AB4831" t="str">
        <f t="shared" si="1136"/>
        <v>0</v>
      </c>
    </row>
    <row r="4832" spans="1:28" x14ac:dyDescent="0.3">
      <c r="A4832">
        <v>4830</v>
      </c>
      <c r="B4832" t="s">
        <v>8938</v>
      </c>
      <c r="C4832" t="str">
        <f t="shared" si="1123"/>
        <v>Long</v>
      </c>
      <c r="D4832">
        <v>4</v>
      </c>
      <c r="F4832" s="1">
        <f t="shared" si="1137"/>
        <v>4</v>
      </c>
      <c r="G4832" s="1">
        <f t="shared" si="1124"/>
        <v>4</v>
      </c>
      <c r="H4832">
        <f t="shared" si="1125"/>
        <v>4</v>
      </c>
      <c r="I4832" t="s">
        <v>8921</v>
      </c>
      <c r="J4832" t="s">
        <v>10</v>
      </c>
      <c r="K4832" t="s">
        <v>4692</v>
      </c>
      <c r="L4832" t="str">
        <f t="shared" si="1126"/>
        <v>Established</v>
      </c>
      <c r="N4832" s="2">
        <f t="shared" si="1127"/>
        <v>33</v>
      </c>
      <c r="O4832" t="s">
        <v>18</v>
      </c>
      <c r="P4832" t="s">
        <v>1308</v>
      </c>
      <c r="Q4832" t="s">
        <v>105</v>
      </c>
      <c r="R4832" t="str">
        <f t="shared" si="1128"/>
        <v>Average</v>
      </c>
      <c r="S4832" t="str">
        <f t="shared" si="1129"/>
        <v xml:space="preserve"> </v>
      </c>
      <c r="T4832" t="b">
        <f t="shared" si="1130"/>
        <v>0</v>
      </c>
      <c r="U4832" t="b">
        <f t="shared" si="1131"/>
        <v>1</v>
      </c>
      <c r="V4832" t="str">
        <f t="shared" si="1132"/>
        <v>Average Company</v>
      </c>
      <c r="W4832" t="str">
        <f t="shared" si="1133"/>
        <v>Don't Buy</v>
      </c>
      <c r="X4832" t="str">
        <f t="shared" si="1134"/>
        <v>Not Known</v>
      </c>
      <c r="Z4832" t="str">
        <f t="shared" si="1135"/>
        <v>None</v>
      </c>
      <c r="AB4832" t="str">
        <f t="shared" si="1136"/>
        <v>0</v>
      </c>
    </row>
    <row r="4833" spans="1:28" x14ac:dyDescent="0.3">
      <c r="A4833">
        <v>4831</v>
      </c>
      <c r="B4833" t="s">
        <v>8939</v>
      </c>
      <c r="C4833" t="str">
        <f t="shared" si="1123"/>
        <v>Long</v>
      </c>
      <c r="D4833">
        <v>4</v>
      </c>
      <c r="F4833" s="1">
        <f t="shared" si="1137"/>
        <v>4</v>
      </c>
      <c r="G4833" s="1">
        <f t="shared" si="1124"/>
        <v>4</v>
      </c>
      <c r="H4833">
        <f t="shared" si="1125"/>
        <v>4</v>
      </c>
      <c r="I4833" t="s">
        <v>8921</v>
      </c>
      <c r="J4833" t="s">
        <v>10</v>
      </c>
      <c r="K4833" t="s">
        <v>8940</v>
      </c>
      <c r="L4833" t="str">
        <f t="shared" si="1126"/>
        <v>Established</v>
      </c>
      <c r="N4833" s="2">
        <f t="shared" si="1127"/>
        <v>24</v>
      </c>
      <c r="O4833" t="s">
        <v>185</v>
      </c>
      <c r="P4833" t="s">
        <v>683</v>
      </c>
      <c r="Q4833" t="s">
        <v>362</v>
      </c>
      <c r="R4833" t="str">
        <f t="shared" si="1128"/>
        <v>Average</v>
      </c>
      <c r="S4833" t="str">
        <f t="shared" si="1129"/>
        <v xml:space="preserve"> </v>
      </c>
      <c r="T4833" t="b">
        <f t="shared" si="1130"/>
        <v>0</v>
      </c>
      <c r="U4833" t="b">
        <f t="shared" si="1131"/>
        <v>1</v>
      </c>
      <c r="V4833" t="str">
        <f t="shared" si="1132"/>
        <v>Average Company</v>
      </c>
      <c r="W4833" t="str">
        <f t="shared" si="1133"/>
        <v>Don't Buy</v>
      </c>
      <c r="X4833" t="str">
        <f t="shared" si="1134"/>
        <v>Not Known</v>
      </c>
      <c r="Z4833" t="str">
        <f t="shared" si="1135"/>
        <v>None</v>
      </c>
      <c r="AB4833" t="str">
        <f t="shared" si="1136"/>
        <v>0</v>
      </c>
    </row>
    <row r="4834" spans="1:28" x14ac:dyDescent="0.3">
      <c r="A4834">
        <v>4832</v>
      </c>
      <c r="B4834" t="s">
        <v>8941</v>
      </c>
      <c r="C4834" t="str">
        <f t="shared" si="1123"/>
        <v>Short</v>
      </c>
      <c r="D4834">
        <v>4.2</v>
      </c>
      <c r="F4834" s="1">
        <f t="shared" si="1137"/>
        <v>4.2</v>
      </c>
      <c r="G4834" s="1">
        <f t="shared" si="1124"/>
        <v>4.2</v>
      </c>
      <c r="H4834">
        <f t="shared" si="1125"/>
        <v>4.2</v>
      </c>
      <c r="I4834" t="s">
        <v>8921</v>
      </c>
      <c r="J4834" t="s">
        <v>22</v>
      </c>
      <c r="K4834" t="s">
        <v>8942</v>
      </c>
      <c r="L4834" t="str">
        <f t="shared" si="1126"/>
        <v>Established</v>
      </c>
      <c r="N4834" s="2">
        <f t="shared" si="1127"/>
        <v>44</v>
      </c>
      <c r="O4834" t="s">
        <v>96</v>
      </c>
      <c r="P4834" t="s">
        <v>147</v>
      </c>
      <c r="Q4834" t="s">
        <v>186</v>
      </c>
      <c r="R4834" t="str">
        <f t="shared" si="1128"/>
        <v>Great</v>
      </c>
      <c r="S4834" t="str">
        <f t="shared" si="1129"/>
        <v>Great</v>
      </c>
      <c r="T4834" t="b">
        <f t="shared" si="1130"/>
        <v>1</v>
      </c>
      <c r="U4834" t="b">
        <f t="shared" si="1131"/>
        <v>1</v>
      </c>
      <c r="V4834" t="str">
        <f t="shared" si="1132"/>
        <v>Top Company</v>
      </c>
      <c r="W4834" t="str">
        <f t="shared" si="1133"/>
        <v>Buy</v>
      </c>
      <c r="X4834" t="str">
        <f t="shared" si="1134"/>
        <v>Not Known</v>
      </c>
      <c r="Z4834" t="str">
        <f t="shared" si="1135"/>
        <v>None</v>
      </c>
      <c r="AB4834" t="str">
        <f t="shared" si="1136"/>
        <v>0</v>
      </c>
    </row>
    <row r="4835" spans="1:28" x14ac:dyDescent="0.3">
      <c r="A4835">
        <v>4833</v>
      </c>
      <c r="B4835" t="s">
        <v>8943</v>
      </c>
      <c r="C4835" t="str">
        <f t="shared" si="1123"/>
        <v>Long</v>
      </c>
      <c r="D4835">
        <v>3.7</v>
      </c>
      <c r="F4835" s="1">
        <f t="shared" si="1137"/>
        <v>3.7</v>
      </c>
      <c r="G4835" s="1">
        <f t="shared" si="1124"/>
        <v>3.7</v>
      </c>
      <c r="H4835">
        <f t="shared" si="1125"/>
        <v>3.7</v>
      </c>
      <c r="I4835" t="s">
        <v>8921</v>
      </c>
      <c r="J4835" t="s">
        <v>22</v>
      </c>
      <c r="K4835" t="s">
        <v>8944</v>
      </c>
      <c r="L4835" t="str">
        <f t="shared" si="1126"/>
        <v>Established</v>
      </c>
      <c r="N4835" s="2">
        <f t="shared" si="1127"/>
        <v>17</v>
      </c>
      <c r="O4835" t="s">
        <v>711</v>
      </c>
      <c r="P4835" t="s">
        <v>147</v>
      </c>
      <c r="Q4835" t="s">
        <v>19</v>
      </c>
      <c r="R4835" t="str">
        <f t="shared" si="1128"/>
        <v>Average</v>
      </c>
      <c r="S4835" t="str">
        <f t="shared" si="1129"/>
        <v xml:space="preserve"> </v>
      </c>
      <c r="T4835" t="b">
        <f t="shared" si="1130"/>
        <v>0</v>
      </c>
      <c r="U4835" t="b">
        <f t="shared" si="1131"/>
        <v>1</v>
      </c>
      <c r="V4835" t="str">
        <f t="shared" si="1132"/>
        <v>Average Company</v>
      </c>
      <c r="W4835" t="str">
        <f t="shared" si="1133"/>
        <v>Don't Buy</v>
      </c>
      <c r="X4835" t="str">
        <f t="shared" si="1134"/>
        <v>Not Known</v>
      </c>
      <c r="Z4835" t="str">
        <f t="shared" si="1135"/>
        <v>None</v>
      </c>
      <c r="AB4835" t="str">
        <f t="shared" si="1136"/>
        <v>500K</v>
      </c>
    </row>
    <row r="4836" spans="1:28" x14ac:dyDescent="0.3">
      <c r="A4836">
        <v>4834</v>
      </c>
      <c r="B4836" t="s">
        <v>8923</v>
      </c>
      <c r="C4836" t="str">
        <f t="shared" si="1123"/>
        <v>Short</v>
      </c>
      <c r="D4836">
        <v>4.5</v>
      </c>
      <c r="F4836" s="1">
        <f t="shared" si="1137"/>
        <v>5</v>
      </c>
      <c r="G4836" s="1">
        <f t="shared" si="1124"/>
        <v>5</v>
      </c>
      <c r="H4836">
        <f t="shared" si="1125"/>
        <v>4.5999999999999996</v>
      </c>
      <c r="I4836" t="s">
        <v>8921</v>
      </c>
      <c r="J4836" t="s">
        <v>22</v>
      </c>
      <c r="K4836" t="s">
        <v>7562</v>
      </c>
      <c r="L4836" t="str">
        <f t="shared" si="1126"/>
        <v>Startup</v>
      </c>
      <c r="N4836" s="2">
        <f t="shared" si="1127"/>
        <v>7</v>
      </c>
      <c r="O4836" t="s">
        <v>318</v>
      </c>
      <c r="P4836" t="s">
        <v>683</v>
      </c>
      <c r="Q4836" t="s">
        <v>186</v>
      </c>
      <c r="R4836" t="str">
        <f t="shared" si="1128"/>
        <v>Great</v>
      </c>
      <c r="S4836" t="str">
        <f t="shared" si="1129"/>
        <v>Great</v>
      </c>
      <c r="T4836" t="b">
        <f t="shared" si="1130"/>
        <v>0</v>
      </c>
      <c r="U4836" t="b">
        <f t="shared" si="1131"/>
        <v>1</v>
      </c>
      <c r="V4836" t="str">
        <f t="shared" si="1132"/>
        <v>Average Company</v>
      </c>
      <c r="W4836" t="str">
        <f t="shared" si="1133"/>
        <v>Don't Buy</v>
      </c>
      <c r="X4836" t="str">
        <f t="shared" si="1134"/>
        <v>Not Known</v>
      </c>
      <c r="Z4836" t="str">
        <f t="shared" si="1135"/>
        <v>None</v>
      </c>
      <c r="AB4836" t="str">
        <f t="shared" si="1136"/>
        <v>0</v>
      </c>
    </row>
    <row r="4837" spans="1:28" x14ac:dyDescent="0.3">
      <c r="A4837">
        <v>4835</v>
      </c>
      <c r="B4837" t="s">
        <v>8945</v>
      </c>
      <c r="C4837" t="str">
        <f t="shared" si="1123"/>
        <v>Long</v>
      </c>
      <c r="D4837">
        <v>4.2</v>
      </c>
      <c r="F4837" s="1">
        <f t="shared" si="1137"/>
        <v>4.2</v>
      </c>
      <c r="G4837" s="1">
        <f t="shared" si="1124"/>
        <v>4.2</v>
      </c>
      <c r="H4837">
        <f t="shared" si="1125"/>
        <v>4.2</v>
      </c>
      <c r="I4837" t="s">
        <v>8921</v>
      </c>
      <c r="J4837" t="s">
        <v>10</v>
      </c>
      <c r="K4837" t="s">
        <v>5307</v>
      </c>
      <c r="L4837" t="str">
        <f t="shared" si="1126"/>
        <v>Established</v>
      </c>
      <c r="N4837" s="2">
        <f t="shared" si="1127"/>
        <v>46</v>
      </c>
      <c r="O4837" t="s">
        <v>596</v>
      </c>
      <c r="P4837" t="s">
        <v>147</v>
      </c>
      <c r="Q4837" t="s">
        <v>246</v>
      </c>
      <c r="R4837" t="str">
        <f t="shared" si="1128"/>
        <v>Great</v>
      </c>
      <c r="S4837" t="str">
        <f t="shared" si="1129"/>
        <v>Great</v>
      </c>
      <c r="T4837" t="b">
        <f t="shared" si="1130"/>
        <v>1</v>
      </c>
      <c r="U4837" t="b">
        <f t="shared" si="1131"/>
        <v>1</v>
      </c>
      <c r="V4837" t="str">
        <f t="shared" si="1132"/>
        <v>Top Company</v>
      </c>
      <c r="W4837" t="str">
        <f t="shared" si="1133"/>
        <v>Don't Buy</v>
      </c>
      <c r="X4837" t="str">
        <f t="shared" si="1134"/>
        <v>Not Known</v>
      </c>
      <c r="Z4837" t="str">
        <f t="shared" si="1135"/>
        <v>None</v>
      </c>
      <c r="AB4837" t="str">
        <f t="shared" si="1136"/>
        <v>0</v>
      </c>
    </row>
    <row r="4838" spans="1:28" x14ac:dyDescent="0.3">
      <c r="A4838">
        <v>4836</v>
      </c>
      <c r="B4838" t="s">
        <v>8922</v>
      </c>
      <c r="C4838" t="str">
        <f t="shared" si="1123"/>
        <v>Long</v>
      </c>
      <c r="D4838">
        <v>3.7</v>
      </c>
      <c r="F4838" s="1">
        <f t="shared" si="1137"/>
        <v>3.7</v>
      </c>
      <c r="G4838" s="1">
        <f t="shared" si="1124"/>
        <v>3.7</v>
      </c>
      <c r="H4838">
        <f t="shared" si="1125"/>
        <v>3.7</v>
      </c>
      <c r="I4838" t="s">
        <v>8921</v>
      </c>
      <c r="J4838" t="s">
        <v>10</v>
      </c>
      <c r="K4838" t="s">
        <v>1097</v>
      </c>
      <c r="L4838" t="str">
        <f t="shared" si="1126"/>
        <v>Established</v>
      </c>
      <c r="N4838" s="2">
        <f t="shared" si="1127"/>
        <v>26</v>
      </c>
      <c r="O4838" t="s">
        <v>126</v>
      </c>
      <c r="P4838" t="s">
        <v>683</v>
      </c>
      <c r="Q4838" t="s">
        <v>50</v>
      </c>
      <c r="R4838" t="str">
        <f t="shared" si="1128"/>
        <v>Average</v>
      </c>
      <c r="S4838" t="str">
        <f t="shared" si="1129"/>
        <v xml:space="preserve"> </v>
      </c>
      <c r="T4838" t="b">
        <f t="shared" si="1130"/>
        <v>0</v>
      </c>
      <c r="U4838" t="b">
        <f t="shared" si="1131"/>
        <v>1</v>
      </c>
      <c r="V4838" t="str">
        <f t="shared" si="1132"/>
        <v>Average Company</v>
      </c>
      <c r="W4838" t="str">
        <f t="shared" si="1133"/>
        <v>Don't Buy</v>
      </c>
      <c r="X4838" t="str">
        <f t="shared" si="1134"/>
        <v>Not Known</v>
      </c>
      <c r="Z4838" t="str">
        <f t="shared" si="1135"/>
        <v>None</v>
      </c>
      <c r="AB4838" t="str">
        <f t="shared" si="1136"/>
        <v>0</v>
      </c>
    </row>
    <row r="4839" spans="1:28" x14ac:dyDescent="0.3">
      <c r="A4839">
        <v>4837</v>
      </c>
      <c r="B4839" t="s">
        <v>8946</v>
      </c>
      <c r="C4839" t="str">
        <f t="shared" si="1123"/>
        <v>Long</v>
      </c>
      <c r="D4839">
        <v>4.5999999999999996</v>
      </c>
      <c r="F4839" s="1" t="e">
        <f t="shared" si="1137"/>
        <v>#VALUE!</v>
      </c>
      <c r="G4839" s="1" t="e">
        <f t="shared" si="1124"/>
        <v>#VALUE!</v>
      </c>
      <c r="H4839" t="e">
        <f t="shared" si="1125"/>
        <v>#VALUE!</v>
      </c>
      <c r="I4839" t="s">
        <v>8921</v>
      </c>
      <c r="J4839" t="s">
        <v>5529</v>
      </c>
      <c r="K4839" t="s">
        <v>100</v>
      </c>
      <c r="L4839" t="e">
        <f t="shared" si="1126"/>
        <v>#VALUE!</v>
      </c>
      <c r="N4839" s="2" t="e">
        <f t="shared" si="1127"/>
        <v>#VALUE!</v>
      </c>
      <c r="O4839" t="s">
        <v>1703</v>
      </c>
      <c r="Q4839" t="s">
        <v>564</v>
      </c>
      <c r="R4839" t="str">
        <f t="shared" si="1128"/>
        <v>Great</v>
      </c>
      <c r="S4839" t="str">
        <f t="shared" si="1129"/>
        <v>Great</v>
      </c>
      <c r="T4839" t="e">
        <f t="shared" si="1130"/>
        <v>#VALUE!</v>
      </c>
      <c r="U4839" t="e">
        <f t="shared" si="1131"/>
        <v>#VALUE!</v>
      </c>
      <c r="V4839" t="e">
        <f t="shared" si="1132"/>
        <v>#VALUE!</v>
      </c>
      <c r="W4839" t="str">
        <f t="shared" si="1133"/>
        <v>Don't Buy</v>
      </c>
      <c r="X4839" t="str">
        <f t="shared" si="1134"/>
        <v>Not Known</v>
      </c>
      <c r="Z4839" t="e">
        <f t="shared" si="1135"/>
        <v>#VALUE!</v>
      </c>
      <c r="AB4839" t="str">
        <f t="shared" si="1136"/>
        <v>0</v>
      </c>
    </row>
    <row r="4840" spans="1:28" x14ac:dyDescent="0.3">
      <c r="A4840">
        <v>4838</v>
      </c>
      <c r="B4840" t="s">
        <v>8947</v>
      </c>
      <c r="C4840" t="str">
        <f t="shared" si="1123"/>
        <v>Long</v>
      </c>
      <c r="D4840">
        <v>4.4000000000000004</v>
      </c>
      <c r="F4840" s="1">
        <f t="shared" si="1137"/>
        <v>4.4000000000000004</v>
      </c>
      <c r="G4840" s="1">
        <f t="shared" si="1124"/>
        <v>4.4000000000000004</v>
      </c>
      <c r="H4840">
        <f t="shared" si="1125"/>
        <v>4.4000000000000004</v>
      </c>
      <c r="I4840" t="s">
        <v>8921</v>
      </c>
      <c r="J4840" t="s">
        <v>10</v>
      </c>
      <c r="K4840" t="s">
        <v>4289</v>
      </c>
      <c r="L4840" t="str">
        <f t="shared" si="1126"/>
        <v>Established</v>
      </c>
      <c r="N4840" s="2">
        <f t="shared" si="1127"/>
        <v>36</v>
      </c>
      <c r="O4840" t="s">
        <v>48</v>
      </c>
      <c r="P4840" t="s">
        <v>691</v>
      </c>
      <c r="Q4840" t="s">
        <v>28</v>
      </c>
      <c r="R4840" t="str">
        <f t="shared" si="1128"/>
        <v>Great</v>
      </c>
      <c r="S4840" t="str">
        <f t="shared" si="1129"/>
        <v>Great</v>
      </c>
      <c r="T4840" t="b">
        <f t="shared" si="1130"/>
        <v>1</v>
      </c>
      <c r="U4840" t="b">
        <f t="shared" si="1131"/>
        <v>1</v>
      </c>
      <c r="V4840" t="str">
        <f t="shared" si="1132"/>
        <v>Top Company</v>
      </c>
      <c r="W4840" t="str">
        <f t="shared" si="1133"/>
        <v>Don't Buy</v>
      </c>
      <c r="X4840" t="str">
        <f t="shared" si="1134"/>
        <v>Not Known</v>
      </c>
      <c r="Z4840" t="str">
        <f t="shared" si="1135"/>
        <v>None</v>
      </c>
      <c r="AB4840" t="str">
        <f t="shared" si="1136"/>
        <v>1Million</v>
      </c>
    </row>
    <row r="4841" spans="1:28" x14ac:dyDescent="0.3">
      <c r="A4841">
        <v>4839</v>
      </c>
      <c r="B4841" t="s">
        <v>8924</v>
      </c>
      <c r="C4841" t="str">
        <f t="shared" si="1123"/>
        <v>Long</v>
      </c>
      <c r="D4841">
        <v>4.5999999999999996</v>
      </c>
      <c r="F4841" s="1">
        <f t="shared" si="1137"/>
        <v>4.5999999999999996</v>
      </c>
      <c r="G4841" s="1">
        <f t="shared" si="1124"/>
        <v>4.5999999999999996</v>
      </c>
      <c r="H4841">
        <f t="shared" si="1125"/>
        <v>4.5999999999999996</v>
      </c>
      <c r="I4841" t="s">
        <v>8921</v>
      </c>
      <c r="J4841" t="s">
        <v>22</v>
      </c>
      <c r="K4841" t="s">
        <v>8925</v>
      </c>
      <c r="L4841" t="str">
        <f t="shared" si="1126"/>
        <v>Established</v>
      </c>
      <c r="N4841" s="2">
        <f t="shared" si="1127"/>
        <v>37</v>
      </c>
      <c r="O4841" t="s">
        <v>538</v>
      </c>
      <c r="P4841" t="s">
        <v>691</v>
      </c>
      <c r="Q4841" t="s">
        <v>424</v>
      </c>
      <c r="R4841" t="str">
        <f t="shared" si="1128"/>
        <v>Great</v>
      </c>
      <c r="S4841" t="str">
        <f t="shared" si="1129"/>
        <v>Great</v>
      </c>
      <c r="T4841" t="b">
        <f t="shared" si="1130"/>
        <v>1</v>
      </c>
      <c r="U4841" t="b">
        <f t="shared" si="1131"/>
        <v>1</v>
      </c>
      <c r="V4841" t="str">
        <f t="shared" si="1132"/>
        <v>Top Company</v>
      </c>
      <c r="W4841" t="str">
        <f t="shared" si="1133"/>
        <v>Don't Buy</v>
      </c>
      <c r="X4841" t="str">
        <f t="shared" si="1134"/>
        <v>Not Known</v>
      </c>
      <c r="Z4841" t="str">
        <f t="shared" si="1135"/>
        <v>None</v>
      </c>
      <c r="AB4841" t="str">
        <f t="shared" si="1136"/>
        <v>0</v>
      </c>
    </row>
    <row r="4842" spans="1:28" x14ac:dyDescent="0.3">
      <c r="A4842">
        <v>4840</v>
      </c>
      <c r="B4842" t="s">
        <v>8948</v>
      </c>
      <c r="C4842" t="str">
        <f t="shared" si="1123"/>
        <v>Long</v>
      </c>
      <c r="D4842">
        <v>3.7</v>
      </c>
      <c r="F4842" s="1">
        <f t="shared" si="1137"/>
        <v>3.7</v>
      </c>
      <c r="G4842" s="1">
        <f t="shared" si="1124"/>
        <v>3.7</v>
      </c>
      <c r="H4842">
        <f t="shared" si="1125"/>
        <v>3.7</v>
      </c>
      <c r="I4842" t="s">
        <v>8921</v>
      </c>
      <c r="J4842" t="s">
        <v>22</v>
      </c>
      <c r="K4842" t="s">
        <v>8949</v>
      </c>
      <c r="L4842" t="str">
        <f t="shared" si="1126"/>
        <v>Established</v>
      </c>
      <c r="N4842" s="2">
        <f t="shared" si="1127"/>
        <v>30</v>
      </c>
      <c r="O4842" t="s">
        <v>604</v>
      </c>
      <c r="P4842" t="s">
        <v>683</v>
      </c>
      <c r="Q4842" t="s">
        <v>362</v>
      </c>
      <c r="R4842" t="str">
        <f t="shared" si="1128"/>
        <v>Average</v>
      </c>
      <c r="S4842" t="str">
        <f t="shared" si="1129"/>
        <v xml:space="preserve"> </v>
      </c>
      <c r="T4842" t="b">
        <f t="shared" si="1130"/>
        <v>0</v>
      </c>
      <c r="U4842" t="b">
        <f t="shared" si="1131"/>
        <v>1</v>
      </c>
      <c r="V4842" t="str">
        <f t="shared" si="1132"/>
        <v>Average Company</v>
      </c>
      <c r="W4842" t="str">
        <f t="shared" si="1133"/>
        <v>Don't Buy</v>
      </c>
      <c r="X4842" t="str">
        <f t="shared" si="1134"/>
        <v>Not Known</v>
      </c>
      <c r="Z4842" t="str">
        <f t="shared" si="1135"/>
        <v>None</v>
      </c>
      <c r="AB4842" t="str">
        <f t="shared" si="1136"/>
        <v>0</v>
      </c>
    </row>
    <row r="4843" spans="1:28" x14ac:dyDescent="0.3">
      <c r="A4843">
        <v>4841</v>
      </c>
      <c r="B4843" t="s">
        <v>8950</v>
      </c>
      <c r="C4843" t="str">
        <f t="shared" si="1123"/>
        <v>Long</v>
      </c>
      <c r="D4843">
        <v>4</v>
      </c>
      <c r="F4843" s="1" t="e">
        <f t="shared" si="1137"/>
        <v>#VALUE!</v>
      </c>
      <c r="G4843" s="1" t="e">
        <f t="shared" si="1124"/>
        <v>#VALUE!</v>
      </c>
      <c r="H4843" t="e">
        <f t="shared" si="1125"/>
        <v>#VALUE!</v>
      </c>
      <c r="I4843" t="s">
        <v>8921</v>
      </c>
      <c r="J4843" t="s">
        <v>4536</v>
      </c>
      <c r="K4843" t="s">
        <v>6603</v>
      </c>
      <c r="L4843" t="e">
        <f t="shared" si="1126"/>
        <v>#VALUE!</v>
      </c>
      <c r="N4843" s="2" t="e">
        <f t="shared" si="1127"/>
        <v>#VALUE!</v>
      </c>
      <c r="O4843" t="s">
        <v>147</v>
      </c>
      <c r="Q4843" t="s">
        <v>28</v>
      </c>
      <c r="R4843" t="str">
        <f t="shared" si="1128"/>
        <v>Average</v>
      </c>
      <c r="S4843" t="str">
        <f t="shared" si="1129"/>
        <v xml:space="preserve"> </v>
      </c>
      <c r="T4843" t="e">
        <f t="shared" si="1130"/>
        <v>#VALUE!</v>
      </c>
      <c r="U4843" t="e">
        <f t="shared" si="1131"/>
        <v>#VALUE!</v>
      </c>
      <c r="V4843" t="e">
        <f t="shared" si="1132"/>
        <v>#VALUE!</v>
      </c>
      <c r="W4843" t="str">
        <f t="shared" si="1133"/>
        <v>Don't Buy</v>
      </c>
      <c r="X4843" t="str">
        <f t="shared" si="1134"/>
        <v>Not Known</v>
      </c>
      <c r="Z4843" t="e">
        <f t="shared" si="1135"/>
        <v>#VALUE!</v>
      </c>
      <c r="AB4843" t="str">
        <f t="shared" si="1136"/>
        <v>500K</v>
      </c>
    </row>
    <row r="4844" spans="1:28" x14ac:dyDescent="0.3">
      <c r="A4844">
        <v>4842</v>
      </c>
      <c r="B4844" t="s">
        <v>8951</v>
      </c>
      <c r="C4844" t="str">
        <f t="shared" si="1123"/>
        <v>Short</v>
      </c>
      <c r="D4844">
        <v>3.9</v>
      </c>
      <c r="F4844" s="1">
        <f t="shared" si="1137"/>
        <v>3.9</v>
      </c>
      <c r="G4844" s="1">
        <f t="shared" si="1124"/>
        <v>3.9</v>
      </c>
      <c r="H4844">
        <f t="shared" si="1125"/>
        <v>3.9</v>
      </c>
      <c r="I4844" t="s">
        <v>8921</v>
      </c>
      <c r="J4844" t="s">
        <v>10</v>
      </c>
      <c r="K4844" t="s">
        <v>3718</v>
      </c>
      <c r="L4844" t="str">
        <f t="shared" si="1126"/>
        <v>Established</v>
      </c>
      <c r="N4844" s="2">
        <f t="shared" si="1127"/>
        <v>14</v>
      </c>
      <c r="O4844" t="s">
        <v>522</v>
      </c>
      <c r="P4844" t="s">
        <v>75</v>
      </c>
      <c r="Q4844" t="s">
        <v>85</v>
      </c>
      <c r="R4844" t="str">
        <f t="shared" si="1128"/>
        <v>Average</v>
      </c>
      <c r="S4844" t="str">
        <f t="shared" si="1129"/>
        <v xml:space="preserve"> </v>
      </c>
      <c r="T4844" t="b">
        <f t="shared" si="1130"/>
        <v>0</v>
      </c>
      <c r="U4844" t="b">
        <f t="shared" si="1131"/>
        <v>1</v>
      </c>
      <c r="V4844" t="str">
        <f t="shared" si="1132"/>
        <v>Average Company</v>
      </c>
      <c r="W4844" t="str">
        <f t="shared" si="1133"/>
        <v>Buy</v>
      </c>
      <c r="X4844" t="str">
        <f t="shared" si="1134"/>
        <v>Not Known</v>
      </c>
      <c r="Z4844" t="str">
        <f t="shared" si="1135"/>
        <v>None</v>
      </c>
      <c r="AB4844" t="str">
        <f t="shared" si="1136"/>
        <v>0</v>
      </c>
    </row>
    <row r="4845" spans="1:28" x14ac:dyDescent="0.3">
      <c r="A4845">
        <v>4843</v>
      </c>
      <c r="B4845" t="s">
        <v>8952</v>
      </c>
      <c r="C4845" t="str">
        <f t="shared" si="1123"/>
        <v>Long</v>
      </c>
      <c r="D4845">
        <v>3.9</v>
      </c>
      <c r="F4845" s="1">
        <f t="shared" si="1137"/>
        <v>3.9</v>
      </c>
      <c r="G4845" s="1">
        <f t="shared" si="1124"/>
        <v>3.9</v>
      </c>
      <c r="H4845">
        <f t="shared" si="1125"/>
        <v>3.9</v>
      </c>
      <c r="I4845" t="s">
        <v>8921</v>
      </c>
      <c r="J4845" t="s">
        <v>10</v>
      </c>
      <c r="K4845" t="s">
        <v>4491</v>
      </c>
      <c r="L4845" t="str">
        <f t="shared" si="1126"/>
        <v>Established</v>
      </c>
      <c r="N4845" s="2">
        <f t="shared" si="1127"/>
        <v>76</v>
      </c>
      <c r="O4845" t="s">
        <v>671</v>
      </c>
      <c r="P4845" t="s">
        <v>147</v>
      </c>
      <c r="Q4845" t="s">
        <v>105</v>
      </c>
      <c r="R4845" t="str">
        <f t="shared" si="1128"/>
        <v>Average</v>
      </c>
      <c r="S4845" t="str">
        <f t="shared" si="1129"/>
        <v xml:space="preserve"> </v>
      </c>
      <c r="T4845" t="b">
        <f t="shared" si="1130"/>
        <v>0</v>
      </c>
      <c r="U4845" t="b">
        <f t="shared" si="1131"/>
        <v>1</v>
      </c>
      <c r="V4845" t="str">
        <f t="shared" si="1132"/>
        <v>Average Company</v>
      </c>
      <c r="W4845" t="str">
        <f t="shared" si="1133"/>
        <v>Don't Buy</v>
      </c>
      <c r="X4845" t="str">
        <f t="shared" si="1134"/>
        <v>Not Known</v>
      </c>
      <c r="Z4845" t="str">
        <f t="shared" si="1135"/>
        <v>None</v>
      </c>
      <c r="AB4845" t="str">
        <f t="shared" si="1136"/>
        <v>0</v>
      </c>
    </row>
    <row r="4846" spans="1:28" x14ac:dyDescent="0.3">
      <c r="A4846">
        <v>4844</v>
      </c>
      <c r="B4846" t="s">
        <v>8953</v>
      </c>
      <c r="C4846" t="str">
        <f t="shared" si="1123"/>
        <v>Long</v>
      </c>
      <c r="D4846">
        <v>3.9</v>
      </c>
      <c r="F4846" s="1" t="e">
        <f t="shared" si="1137"/>
        <v>#VALUE!</v>
      </c>
      <c r="G4846" s="1" t="e">
        <f t="shared" si="1124"/>
        <v>#VALUE!</v>
      </c>
      <c r="H4846" t="e">
        <f t="shared" si="1125"/>
        <v>#VALUE!</v>
      </c>
      <c r="I4846" t="s">
        <v>8921</v>
      </c>
      <c r="J4846" t="s">
        <v>8954</v>
      </c>
      <c r="L4846" t="e">
        <f t="shared" si="1126"/>
        <v>#VALUE!</v>
      </c>
      <c r="N4846" s="2" t="e">
        <f t="shared" si="1127"/>
        <v>#VALUE!</v>
      </c>
      <c r="R4846" t="str">
        <f t="shared" si="1128"/>
        <v>Average</v>
      </c>
      <c r="S4846" t="str">
        <f t="shared" si="1129"/>
        <v xml:space="preserve"> </v>
      </c>
      <c r="T4846" t="e">
        <f t="shared" si="1130"/>
        <v>#VALUE!</v>
      </c>
      <c r="U4846" t="e">
        <f t="shared" si="1131"/>
        <v>#VALUE!</v>
      </c>
      <c r="V4846" t="e">
        <f t="shared" si="1132"/>
        <v>#VALUE!</v>
      </c>
      <c r="W4846" t="str">
        <f t="shared" si="1133"/>
        <v>Don't Buy</v>
      </c>
      <c r="X4846" t="str">
        <f t="shared" si="1134"/>
        <v>Not Known</v>
      </c>
      <c r="Z4846" t="e">
        <f t="shared" si="1135"/>
        <v>#VALUE!</v>
      </c>
      <c r="AB4846" t="str">
        <f t="shared" si="1136"/>
        <v>0</v>
      </c>
    </row>
    <row r="4847" spans="1:28" x14ac:dyDescent="0.3">
      <c r="A4847">
        <v>4845</v>
      </c>
      <c r="B4847" t="s">
        <v>8929</v>
      </c>
      <c r="C4847" t="str">
        <f t="shared" si="1123"/>
        <v>Short</v>
      </c>
      <c r="D4847">
        <v>3.7</v>
      </c>
      <c r="F4847" s="1">
        <f t="shared" si="1137"/>
        <v>3.7</v>
      </c>
      <c r="G4847" s="1">
        <f t="shared" si="1124"/>
        <v>3.7</v>
      </c>
      <c r="H4847">
        <f t="shared" si="1125"/>
        <v>3.7</v>
      </c>
      <c r="I4847" t="s">
        <v>8921</v>
      </c>
      <c r="J4847" t="s">
        <v>22</v>
      </c>
      <c r="K4847" t="s">
        <v>5003</v>
      </c>
      <c r="L4847" t="str">
        <f t="shared" si="1126"/>
        <v>Established</v>
      </c>
      <c r="N4847" s="2">
        <f t="shared" si="1127"/>
        <v>55</v>
      </c>
      <c r="O4847" t="s">
        <v>43</v>
      </c>
      <c r="P4847" t="s">
        <v>683</v>
      </c>
      <c r="Q4847" t="s">
        <v>105</v>
      </c>
      <c r="R4847" t="str">
        <f t="shared" si="1128"/>
        <v>Average</v>
      </c>
      <c r="S4847" t="str">
        <f t="shared" si="1129"/>
        <v xml:space="preserve"> </v>
      </c>
      <c r="T4847" t="b">
        <f t="shared" si="1130"/>
        <v>0</v>
      </c>
      <c r="U4847" t="b">
        <f t="shared" si="1131"/>
        <v>1</v>
      </c>
      <c r="V4847" t="str">
        <f t="shared" si="1132"/>
        <v>Average Company</v>
      </c>
      <c r="W4847" t="str">
        <f t="shared" si="1133"/>
        <v>Don't Buy</v>
      </c>
      <c r="X4847" t="str">
        <f t="shared" si="1134"/>
        <v>Not Known</v>
      </c>
      <c r="Z4847" t="str">
        <f t="shared" si="1135"/>
        <v>None</v>
      </c>
      <c r="AB4847" t="str">
        <f t="shared" si="1136"/>
        <v>0</v>
      </c>
    </row>
    <row r="4848" spans="1:28" x14ac:dyDescent="0.3">
      <c r="A4848">
        <v>4846</v>
      </c>
      <c r="B4848" t="s">
        <v>8926</v>
      </c>
      <c r="C4848" t="str">
        <f t="shared" si="1123"/>
        <v>Long</v>
      </c>
      <c r="D4848">
        <v>4.4000000000000004</v>
      </c>
      <c r="F4848" s="1">
        <f t="shared" si="1137"/>
        <v>4.4000000000000004</v>
      </c>
      <c r="G4848" s="1">
        <f t="shared" si="1124"/>
        <v>4.4000000000000004</v>
      </c>
      <c r="H4848">
        <f t="shared" si="1125"/>
        <v>4.4000000000000004</v>
      </c>
      <c r="I4848" t="s">
        <v>8921</v>
      </c>
      <c r="J4848" t="s">
        <v>22</v>
      </c>
      <c r="K4848" t="s">
        <v>1980</v>
      </c>
      <c r="L4848" t="str">
        <f t="shared" si="1126"/>
        <v>Established</v>
      </c>
      <c r="N4848" s="2">
        <f t="shared" si="1127"/>
        <v>71</v>
      </c>
      <c r="O4848" t="s">
        <v>957</v>
      </c>
      <c r="P4848" t="s">
        <v>1308</v>
      </c>
      <c r="Q4848" t="s">
        <v>50</v>
      </c>
      <c r="R4848" t="str">
        <f t="shared" si="1128"/>
        <v>Great</v>
      </c>
      <c r="S4848" t="str">
        <f t="shared" si="1129"/>
        <v>Great</v>
      </c>
      <c r="T4848" t="b">
        <f t="shared" si="1130"/>
        <v>1</v>
      </c>
      <c r="U4848" t="b">
        <f t="shared" si="1131"/>
        <v>1</v>
      </c>
      <c r="V4848" t="str">
        <f t="shared" si="1132"/>
        <v>Top Company</v>
      </c>
      <c r="W4848" t="str">
        <f t="shared" si="1133"/>
        <v>Don't Buy</v>
      </c>
      <c r="X4848" t="str">
        <f t="shared" si="1134"/>
        <v>Not Known</v>
      </c>
      <c r="Z4848" t="str">
        <f t="shared" si="1135"/>
        <v>None</v>
      </c>
      <c r="AB4848" t="str">
        <f t="shared" si="1136"/>
        <v>0</v>
      </c>
    </row>
    <row r="4849" spans="1:28" x14ac:dyDescent="0.3">
      <c r="A4849">
        <v>4847</v>
      </c>
      <c r="B4849" t="s">
        <v>8955</v>
      </c>
      <c r="C4849" t="str">
        <f t="shared" si="1123"/>
        <v>Long</v>
      </c>
      <c r="D4849">
        <v>4.4000000000000004</v>
      </c>
      <c r="F4849" s="1">
        <f t="shared" si="1137"/>
        <v>4.4000000000000004</v>
      </c>
      <c r="G4849" s="1">
        <f t="shared" si="1124"/>
        <v>4.4000000000000004</v>
      </c>
      <c r="H4849">
        <f t="shared" si="1125"/>
        <v>4.4000000000000004</v>
      </c>
      <c r="I4849" t="s">
        <v>8921</v>
      </c>
      <c r="J4849" t="s">
        <v>22</v>
      </c>
      <c r="K4849" t="s">
        <v>8875</v>
      </c>
      <c r="L4849" t="str">
        <f t="shared" si="1126"/>
        <v>Established</v>
      </c>
      <c r="N4849" s="2">
        <f t="shared" si="1127"/>
        <v>90</v>
      </c>
      <c r="O4849" t="s">
        <v>586</v>
      </c>
      <c r="P4849" t="s">
        <v>683</v>
      </c>
      <c r="Q4849" t="s">
        <v>315</v>
      </c>
      <c r="R4849" t="str">
        <f t="shared" si="1128"/>
        <v>Great</v>
      </c>
      <c r="S4849" t="str">
        <f t="shared" si="1129"/>
        <v>Great</v>
      </c>
      <c r="T4849" t="b">
        <f t="shared" si="1130"/>
        <v>1</v>
      </c>
      <c r="U4849" t="b">
        <f t="shared" si="1131"/>
        <v>1</v>
      </c>
      <c r="V4849" t="str">
        <f t="shared" si="1132"/>
        <v>Top Company</v>
      </c>
      <c r="W4849" t="str">
        <f t="shared" si="1133"/>
        <v>Don't Buy</v>
      </c>
      <c r="X4849" t="str">
        <f t="shared" si="1134"/>
        <v>Not Known</v>
      </c>
      <c r="Z4849" t="str">
        <f t="shared" si="1135"/>
        <v>None</v>
      </c>
      <c r="AB4849" t="str">
        <f t="shared" si="1136"/>
        <v>0</v>
      </c>
    </row>
    <row r="4850" spans="1:28" x14ac:dyDescent="0.3">
      <c r="A4850">
        <v>4848</v>
      </c>
      <c r="B4850" t="s">
        <v>8956</v>
      </c>
      <c r="C4850" t="str">
        <f t="shared" si="1123"/>
        <v>Long</v>
      </c>
      <c r="D4850">
        <v>3.7</v>
      </c>
      <c r="F4850" s="1">
        <f t="shared" si="1137"/>
        <v>3.7</v>
      </c>
      <c r="G4850" s="1">
        <f t="shared" si="1124"/>
        <v>3.7</v>
      </c>
      <c r="H4850">
        <f t="shared" si="1125"/>
        <v>3.7</v>
      </c>
      <c r="I4850" t="s">
        <v>8921</v>
      </c>
      <c r="J4850" t="s">
        <v>22</v>
      </c>
      <c r="K4850" t="s">
        <v>8957</v>
      </c>
      <c r="L4850" t="str">
        <f t="shared" si="1126"/>
        <v>Established</v>
      </c>
      <c r="N4850" s="2">
        <f t="shared" si="1127"/>
        <v>49</v>
      </c>
      <c r="O4850" t="s">
        <v>104</v>
      </c>
      <c r="P4850" t="s">
        <v>683</v>
      </c>
      <c r="Q4850" t="s">
        <v>362</v>
      </c>
      <c r="R4850" t="str">
        <f t="shared" si="1128"/>
        <v>Average</v>
      </c>
      <c r="S4850" t="str">
        <f t="shared" si="1129"/>
        <v xml:space="preserve"> </v>
      </c>
      <c r="T4850" t="b">
        <f t="shared" si="1130"/>
        <v>0</v>
      </c>
      <c r="U4850" t="b">
        <f t="shared" si="1131"/>
        <v>1</v>
      </c>
      <c r="V4850" t="str">
        <f t="shared" si="1132"/>
        <v>Average Company</v>
      </c>
      <c r="W4850" t="str">
        <f t="shared" si="1133"/>
        <v>Don't Buy</v>
      </c>
      <c r="X4850" t="str">
        <f t="shared" si="1134"/>
        <v>Not Known</v>
      </c>
      <c r="Z4850" t="str">
        <f t="shared" si="1135"/>
        <v>None</v>
      </c>
      <c r="AB4850" t="str">
        <f t="shared" si="1136"/>
        <v>0</v>
      </c>
    </row>
    <row r="4851" spans="1:28" x14ac:dyDescent="0.3">
      <c r="A4851">
        <v>4849</v>
      </c>
      <c r="B4851" t="s">
        <v>8958</v>
      </c>
      <c r="C4851" t="str">
        <f t="shared" si="1123"/>
        <v>Short</v>
      </c>
      <c r="D4851">
        <v>4.2</v>
      </c>
      <c r="F4851" s="1">
        <f t="shared" si="1137"/>
        <v>4.2</v>
      </c>
      <c r="G4851" s="1">
        <f t="shared" si="1124"/>
        <v>4.2</v>
      </c>
      <c r="H4851">
        <f t="shared" si="1125"/>
        <v>4.2</v>
      </c>
      <c r="I4851" t="s">
        <v>8921</v>
      </c>
      <c r="J4851" t="s">
        <v>22</v>
      </c>
      <c r="K4851" t="s">
        <v>8959</v>
      </c>
      <c r="L4851" t="str">
        <f t="shared" si="1126"/>
        <v>Established</v>
      </c>
      <c r="N4851" s="2">
        <f t="shared" si="1127"/>
        <v>33</v>
      </c>
      <c r="O4851" t="s">
        <v>18</v>
      </c>
      <c r="P4851" t="s">
        <v>147</v>
      </c>
      <c r="Q4851" t="s">
        <v>254</v>
      </c>
      <c r="R4851" t="str">
        <f t="shared" si="1128"/>
        <v>Great</v>
      </c>
      <c r="S4851" t="str">
        <f t="shared" si="1129"/>
        <v>Great</v>
      </c>
      <c r="T4851" t="b">
        <f t="shared" si="1130"/>
        <v>1</v>
      </c>
      <c r="U4851" t="b">
        <f t="shared" si="1131"/>
        <v>1</v>
      </c>
      <c r="V4851" t="str">
        <f t="shared" si="1132"/>
        <v>Top Company</v>
      </c>
      <c r="W4851" t="str">
        <f t="shared" si="1133"/>
        <v>Don't Buy</v>
      </c>
      <c r="X4851" t="str">
        <f t="shared" si="1134"/>
        <v>Not Known</v>
      </c>
      <c r="Z4851" t="str">
        <f t="shared" si="1135"/>
        <v>None</v>
      </c>
      <c r="AB4851" t="str">
        <f t="shared" si="1136"/>
        <v>0</v>
      </c>
    </row>
    <row r="4852" spans="1:28" x14ac:dyDescent="0.3">
      <c r="A4852">
        <v>4850</v>
      </c>
      <c r="B4852" t="s">
        <v>8933</v>
      </c>
      <c r="C4852" t="str">
        <f t="shared" si="1123"/>
        <v>Long</v>
      </c>
      <c r="D4852">
        <v>3.9</v>
      </c>
      <c r="F4852" s="1">
        <f t="shared" si="1137"/>
        <v>3.9</v>
      </c>
      <c r="G4852" s="1">
        <f t="shared" si="1124"/>
        <v>3.9</v>
      </c>
      <c r="H4852">
        <f t="shared" si="1125"/>
        <v>3.9</v>
      </c>
      <c r="I4852" t="s">
        <v>8921</v>
      </c>
      <c r="J4852" t="s">
        <v>22</v>
      </c>
      <c r="K4852" t="s">
        <v>8934</v>
      </c>
      <c r="L4852" t="str">
        <f t="shared" si="1126"/>
        <v>Established</v>
      </c>
      <c r="N4852" s="2">
        <f t="shared" si="1127"/>
        <v>63</v>
      </c>
      <c r="O4852" t="s">
        <v>629</v>
      </c>
      <c r="P4852" t="s">
        <v>147</v>
      </c>
      <c r="Q4852" t="s">
        <v>773</v>
      </c>
      <c r="R4852" t="str">
        <f t="shared" si="1128"/>
        <v>Average</v>
      </c>
      <c r="S4852" t="str">
        <f t="shared" si="1129"/>
        <v xml:space="preserve"> </v>
      </c>
      <c r="T4852" t="b">
        <f t="shared" si="1130"/>
        <v>0</v>
      </c>
      <c r="U4852" t="b">
        <f t="shared" si="1131"/>
        <v>1</v>
      </c>
      <c r="V4852" t="str">
        <f t="shared" si="1132"/>
        <v>Average Company</v>
      </c>
      <c r="W4852" t="str">
        <f t="shared" si="1133"/>
        <v>Don't Buy</v>
      </c>
      <c r="X4852" t="str">
        <f t="shared" si="1134"/>
        <v>Not Known</v>
      </c>
      <c r="Z4852" t="str">
        <f t="shared" si="1135"/>
        <v>None</v>
      </c>
      <c r="AB4852" t="str">
        <f t="shared" si="1136"/>
        <v>0</v>
      </c>
    </row>
    <row r="4853" spans="1:28" x14ac:dyDescent="0.3">
      <c r="A4853">
        <v>4851</v>
      </c>
      <c r="B4853" t="s">
        <v>8935</v>
      </c>
      <c r="C4853" t="str">
        <f t="shared" si="1123"/>
        <v>Long</v>
      </c>
      <c r="D4853">
        <v>3.3</v>
      </c>
      <c r="F4853" s="1">
        <f t="shared" si="1137"/>
        <v>3.3</v>
      </c>
      <c r="G4853" s="1">
        <f t="shared" si="1124"/>
        <v>3.3</v>
      </c>
      <c r="H4853">
        <f t="shared" si="1125"/>
        <v>3.3</v>
      </c>
      <c r="I4853" t="s">
        <v>8921</v>
      </c>
      <c r="J4853" t="s">
        <v>22</v>
      </c>
      <c r="K4853" t="s">
        <v>8936</v>
      </c>
      <c r="L4853" t="str">
        <f t="shared" si="1126"/>
        <v>Established</v>
      </c>
      <c r="N4853" s="2">
        <f t="shared" si="1127"/>
        <v>88</v>
      </c>
      <c r="O4853" t="s">
        <v>1049</v>
      </c>
      <c r="P4853" t="s">
        <v>683</v>
      </c>
      <c r="Q4853" t="s">
        <v>918</v>
      </c>
      <c r="R4853" t="str">
        <f t="shared" si="1128"/>
        <v>Average</v>
      </c>
      <c r="S4853" t="str">
        <f t="shared" si="1129"/>
        <v xml:space="preserve"> </v>
      </c>
      <c r="T4853" t="b">
        <f t="shared" si="1130"/>
        <v>0</v>
      </c>
      <c r="U4853" t="b">
        <f t="shared" si="1131"/>
        <v>0</v>
      </c>
      <c r="V4853" t="str">
        <f t="shared" si="1132"/>
        <v>Average Company</v>
      </c>
      <c r="W4853" t="str">
        <f t="shared" si="1133"/>
        <v>Buy</v>
      </c>
      <c r="X4853" t="str">
        <f t="shared" si="1134"/>
        <v>Not Known</v>
      </c>
      <c r="Z4853" t="str">
        <f t="shared" si="1135"/>
        <v>None</v>
      </c>
      <c r="AB4853" t="str">
        <f t="shared" si="1136"/>
        <v>0</v>
      </c>
    </row>
    <row r="4854" spans="1:28" x14ac:dyDescent="0.3">
      <c r="A4854">
        <v>4852</v>
      </c>
      <c r="B4854" t="s">
        <v>8928</v>
      </c>
      <c r="C4854" t="str">
        <f t="shared" si="1123"/>
        <v>Long</v>
      </c>
      <c r="D4854">
        <v>3.8</v>
      </c>
      <c r="F4854" s="1">
        <f t="shared" si="1137"/>
        <v>3.8</v>
      </c>
      <c r="G4854" s="1">
        <f t="shared" si="1124"/>
        <v>3.8</v>
      </c>
      <c r="H4854">
        <f t="shared" si="1125"/>
        <v>3.8</v>
      </c>
      <c r="I4854" t="s">
        <v>8921</v>
      </c>
      <c r="J4854" t="s">
        <v>22</v>
      </c>
      <c r="K4854" t="s">
        <v>2513</v>
      </c>
      <c r="L4854" t="str">
        <f t="shared" si="1126"/>
        <v>Established</v>
      </c>
      <c r="N4854" s="2">
        <f t="shared" si="1127"/>
        <v>58</v>
      </c>
      <c r="O4854" t="s">
        <v>840</v>
      </c>
      <c r="P4854" t="s">
        <v>683</v>
      </c>
      <c r="Q4854" t="s">
        <v>846</v>
      </c>
      <c r="R4854" t="str">
        <f t="shared" si="1128"/>
        <v>Average</v>
      </c>
      <c r="S4854" t="str">
        <f t="shared" si="1129"/>
        <v xml:space="preserve"> </v>
      </c>
      <c r="T4854" t="b">
        <f t="shared" si="1130"/>
        <v>0</v>
      </c>
      <c r="U4854" t="b">
        <f t="shared" si="1131"/>
        <v>1</v>
      </c>
      <c r="V4854" t="str">
        <f t="shared" si="1132"/>
        <v>Average Company</v>
      </c>
      <c r="W4854" t="str">
        <f t="shared" si="1133"/>
        <v>Don't Buy</v>
      </c>
      <c r="X4854" t="str">
        <f t="shared" si="1134"/>
        <v>Not Known</v>
      </c>
      <c r="Z4854" t="str">
        <f t="shared" si="1135"/>
        <v>None</v>
      </c>
      <c r="AB4854" t="str">
        <f t="shared" si="1136"/>
        <v>0</v>
      </c>
    </row>
    <row r="4855" spans="1:28" x14ac:dyDescent="0.3">
      <c r="A4855">
        <v>4853</v>
      </c>
      <c r="B4855" t="s">
        <v>8960</v>
      </c>
      <c r="C4855" t="str">
        <f t="shared" si="1123"/>
        <v>Long</v>
      </c>
      <c r="D4855">
        <v>3.9</v>
      </c>
      <c r="F4855" s="1" t="e">
        <f t="shared" si="1137"/>
        <v>#VALUE!</v>
      </c>
      <c r="G4855" s="1" t="e">
        <f t="shared" si="1124"/>
        <v>#VALUE!</v>
      </c>
      <c r="H4855" t="e">
        <f t="shared" si="1125"/>
        <v>#VALUE!</v>
      </c>
      <c r="I4855" t="s">
        <v>8921</v>
      </c>
      <c r="J4855" t="s">
        <v>147</v>
      </c>
      <c r="L4855" t="e">
        <f t="shared" si="1126"/>
        <v>#VALUE!</v>
      </c>
      <c r="N4855" s="2" t="e">
        <f t="shared" si="1127"/>
        <v>#VALUE!</v>
      </c>
      <c r="Q4855" t="s">
        <v>295</v>
      </c>
      <c r="R4855" t="str">
        <f t="shared" si="1128"/>
        <v>Average</v>
      </c>
      <c r="S4855" t="str">
        <f t="shared" si="1129"/>
        <v xml:space="preserve"> </v>
      </c>
      <c r="T4855" t="e">
        <f t="shared" si="1130"/>
        <v>#VALUE!</v>
      </c>
      <c r="U4855" t="e">
        <f t="shared" si="1131"/>
        <v>#VALUE!</v>
      </c>
      <c r="V4855" t="e">
        <f t="shared" si="1132"/>
        <v>#VALUE!</v>
      </c>
      <c r="W4855" t="str">
        <f t="shared" si="1133"/>
        <v>Don't Buy</v>
      </c>
      <c r="X4855" t="str">
        <f t="shared" si="1134"/>
        <v>Not Known</v>
      </c>
      <c r="Z4855" t="e">
        <f t="shared" si="1135"/>
        <v>#VALUE!</v>
      </c>
      <c r="AB4855" t="str">
        <f t="shared" si="1136"/>
        <v>0</v>
      </c>
    </row>
    <row r="4856" spans="1:28" x14ac:dyDescent="0.3">
      <c r="A4856">
        <v>4854</v>
      </c>
      <c r="B4856" t="s">
        <v>8961</v>
      </c>
      <c r="C4856" t="str">
        <f t="shared" si="1123"/>
        <v>Long</v>
      </c>
      <c r="D4856">
        <v>4.5</v>
      </c>
      <c r="F4856" s="1" t="e">
        <f t="shared" si="1137"/>
        <v>#VALUE!</v>
      </c>
      <c r="G4856" s="1" t="e">
        <f t="shared" si="1124"/>
        <v>#VALUE!</v>
      </c>
      <c r="H4856" t="e">
        <f t="shared" si="1125"/>
        <v>#VALUE!</v>
      </c>
      <c r="I4856" t="s">
        <v>8921</v>
      </c>
      <c r="J4856" t="s">
        <v>8962</v>
      </c>
      <c r="K4856" t="s">
        <v>1308</v>
      </c>
      <c r="L4856" t="e">
        <f t="shared" si="1126"/>
        <v>#VALUE!</v>
      </c>
      <c r="N4856" s="2" t="e">
        <f t="shared" si="1127"/>
        <v>#VALUE!</v>
      </c>
      <c r="Q4856" t="s">
        <v>612</v>
      </c>
      <c r="R4856" t="str">
        <f t="shared" si="1128"/>
        <v>Great</v>
      </c>
      <c r="S4856" t="str">
        <f t="shared" si="1129"/>
        <v>Great</v>
      </c>
      <c r="T4856" t="e">
        <f t="shared" si="1130"/>
        <v>#VALUE!</v>
      </c>
      <c r="U4856" t="e">
        <f t="shared" si="1131"/>
        <v>#VALUE!</v>
      </c>
      <c r="V4856" t="e">
        <f t="shared" si="1132"/>
        <v>#VALUE!</v>
      </c>
      <c r="W4856" t="str">
        <f t="shared" si="1133"/>
        <v>Don't Buy</v>
      </c>
      <c r="X4856" t="str">
        <f t="shared" si="1134"/>
        <v>Not Known</v>
      </c>
      <c r="Z4856" t="e">
        <f t="shared" si="1135"/>
        <v>#VALUE!</v>
      </c>
      <c r="AB4856" t="str">
        <f t="shared" si="1136"/>
        <v>0</v>
      </c>
    </row>
    <row r="4857" spans="1:28" x14ac:dyDescent="0.3">
      <c r="A4857">
        <v>4855</v>
      </c>
      <c r="B4857" t="s">
        <v>8963</v>
      </c>
      <c r="C4857" t="str">
        <f t="shared" si="1123"/>
        <v>Long</v>
      </c>
      <c r="D4857">
        <v>4.3</v>
      </c>
      <c r="F4857" s="1">
        <f t="shared" si="1137"/>
        <v>4.3</v>
      </c>
      <c r="G4857" s="1">
        <f t="shared" si="1124"/>
        <v>4.3</v>
      </c>
      <c r="H4857">
        <f t="shared" si="1125"/>
        <v>4.3</v>
      </c>
      <c r="I4857" t="s">
        <v>8921</v>
      </c>
      <c r="J4857" t="s">
        <v>22</v>
      </c>
      <c r="K4857" t="s">
        <v>8964</v>
      </c>
      <c r="L4857" t="str">
        <f t="shared" si="1126"/>
        <v>Established</v>
      </c>
      <c r="N4857" s="2">
        <f t="shared" si="1127"/>
        <v>34</v>
      </c>
      <c r="O4857" t="s">
        <v>213</v>
      </c>
      <c r="P4857" t="s">
        <v>147</v>
      </c>
      <c r="Q4857" t="s">
        <v>533</v>
      </c>
      <c r="R4857" t="str">
        <f t="shared" si="1128"/>
        <v>Great</v>
      </c>
      <c r="S4857" t="str">
        <f t="shared" si="1129"/>
        <v>Great</v>
      </c>
      <c r="T4857" t="b">
        <f t="shared" si="1130"/>
        <v>1</v>
      </c>
      <c r="U4857" t="b">
        <f t="shared" si="1131"/>
        <v>1</v>
      </c>
      <c r="V4857" t="str">
        <f t="shared" si="1132"/>
        <v>Top Company</v>
      </c>
      <c r="W4857" t="str">
        <f t="shared" si="1133"/>
        <v>Buy</v>
      </c>
      <c r="X4857" t="str">
        <f t="shared" si="1134"/>
        <v>Not Known</v>
      </c>
      <c r="Z4857" t="str">
        <f t="shared" si="1135"/>
        <v>None</v>
      </c>
      <c r="AB4857" t="str">
        <f t="shared" si="1136"/>
        <v>0</v>
      </c>
    </row>
    <row r="4858" spans="1:28" x14ac:dyDescent="0.3">
      <c r="A4858">
        <v>4856</v>
      </c>
      <c r="B4858" t="s">
        <v>8965</v>
      </c>
      <c r="C4858" t="str">
        <f t="shared" si="1123"/>
        <v>Short</v>
      </c>
      <c r="D4858">
        <v>4.0999999999999996</v>
      </c>
      <c r="F4858" s="1">
        <f t="shared" si="1137"/>
        <v>4.0999999999999996</v>
      </c>
      <c r="G4858" s="1">
        <f t="shared" si="1124"/>
        <v>4.0999999999999996</v>
      </c>
      <c r="H4858">
        <f t="shared" si="1125"/>
        <v>4.0999999999999996</v>
      </c>
      <c r="I4858" t="s">
        <v>8921</v>
      </c>
      <c r="J4858" t="s">
        <v>22</v>
      </c>
      <c r="K4858" t="s">
        <v>8966</v>
      </c>
      <c r="L4858" t="str">
        <f t="shared" si="1126"/>
        <v>Established</v>
      </c>
      <c r="N4858" s="2">
        <f t="shared" si="1127"/>
        <v>10</v>
      </c>
      <c r="O4858" t="s">
        <v>234</v>
      </c>
      <c r="P4858" t="s">
        <v>683</v>
      </c>
      <c r="Q4858" t="s">
        <v>44</v>
      </c>
      <c r="R4858" t="str">
        <f t="shared" si="1128"/>
        <v>Great</v>
      </c>
      <c r="S4858" t="str">
        <f t="shared" si="1129"/>
        <v>Great</v>
      </c>
      <c r="T4858" t="b">
        <f t="shared" si="1130"/>
        <v>0</v>
      </c>
      <c r="U4858" t="b">
        <f t="shared" si="1131"/>
        <v>1</v>
      </c>
      <c r="V4858" t="str">
        <f t="shared" si="1132"/>
        <v>Average Company</v>
      </c>
      <c r="W4858" t="str">
        <f t="shared" si="1133"/>
        <v>Don't Buy</v>
      </c>
      <c r="X4858" t="str">
        <f t="shared" si="1134"/>
        <v>Not Known</v>
      </c>
      <c r="Z4858" t="str">
        <f t="shared" si="1135"/>
        <v>None</v>
      </c>
      <c r="AB4858" t="str">
        <f t="shared" si="1136"/>
        <v>0</v>
      </c>
    </row>
    <row r="4859" spans="1:28" x14ac:dyDescent="0.3">
      <c r="A4859">
        <v>4857</v>
      </c>
      <c r="B4859" t="s">
        <v>8967</v>
      </c>
      <c r="C4859" t="str">
        <f t="shared" si="1123"/>
        <v>Long</v>
      </c>
      <c r="D4859">
        <v>4.4000000000000004</v>
      </c>
      <c r="F4859" s="1" t="e">
        <f t="shared" si="1137"/>
        <v>#VALUE!</v>
      </c>
      <c r="G4859" s="1" t="e">
        <f t="shared" si="1124"/>
        <v>#VALUE!</v>
      </c>
      <c r="H4859" t="e">
        <f t="shared" si="1125"/>
        <v>#VALUE!</v>
      </c>
      <c r="I4859" t="s">
        <v>8921</v>
      </c>
      <c r="J4859" t="s">
        <v>8968</v>
      </c>
      <c r="K4859" t="s">
        <v>147</v>
      </c>
      <c r="L4859" t="e">
        <f t="shared" si="1126"/>
        <v>#VALUE!</v>
      </c>
      <c r="N4859" s="2" t="e">
        <f t="shared" si="1127"/>
        <v>#VALUE!</v>
      </c>
      <c r="Q4859" t="s">
        <v>80</v>
      </c>
      <c r="R4859" t="str">
        <f t="shared" si="1128"/>
        <v>Great</v>
      </c>
      <c r="S4859" t="str">
        <f t="shared" si="1129"/>
        <v>Great</v>
      </c>
      <c r="T4859" t="e">
        <f t="shared" si="1130"/>
        <v>#VALUE!</v>
      </c>
      <c r="U4859" t="e">
        <f t="shared" si="1131"/>
        <v>#VALUE!</v>
      </c>
      <c r="V4859" t="e">
        <f t="shared" si="1132"/>
        <v>#VALUE!</v>
      </c>
      <c r="W4859" t="str">
        <f t="shared" si="1133"/>
        <v>Don't Buy</v>
      </c>
      <c r="X4859" t="str">
        <f t="shared" si="1134"/>
        <v>Not Known</v>
      </c>
      <c r="Z4859" t="e">
        <f t="shared" si="1135"/>
        <v>#VALUE!</v>
      </c>
      <c r="AB4859" t="str">
        <f t="shared" si="1136"/>
        <v>0</v>
      </c>
    </row>
    <row r="4860" spans="1:28" x14ac:dyDescent="0.3">
      <c r="A4860">
        <v>4858</v>
      </c>
      <c r="B4860" t="s">
        <v>8969</v>
      </c>
      <c r="C4860" t="str">
        <f t="shared" si="1123"/>
        <v>Short</v>
      </c>
      <c r="D4860">
        <v>2.2000000000000002</v>
      </c>
      <c r="F4860" s="1">
        <f t="shared" si="1137"/>
        <v>2.2000000000000002</v>
      </c>
      <c r="G4860" s="1">
        <f t="shared" si="1124"/>
        <v>2.2000000000000002</v>
      </c>
      <c r="H4860">
        <f t="shared" si="1125"/>
        <v>2.2000000000000002</v>
      </c>
      <c r="I4860" t="s">
        <v>8970</v>
      </c>
      <c r="J4860" t="s">
        <v>22</v>
      </c>
      <c r="K4860" t="s">
        <v>7120</v>
      </c>
      <c r="L4860" t="str">
        <f t="shared" si="1126"/>
        <v>Established</v>
      </c>
      <c r="N4860" s="2">
        <f t="shared" si="1127"/>
        <v>44</v>
      </c>
      <c r="O4860" t="s">
        <v>96</v>
      </c>
      <c r="P4860" t="s">
        <v>3614</v>
      </c>
      <c r="Q4860" t="s">
        <v>8971</v>
      </c>
      <c r="R4860" t="str">
        <f t="shared" si="1128"/>
        <v>Average</v>
      </c>
      <c r="S4860" t="str">
        <f t="shared" si="1129"/>
        <v xml:space="preserve"> </v>
      </c>
      <c r="T4860" t="b">
        <f t="shared" si="1130"/>
        <v>0</v>
      </c>
      <c r="U4860" t="b">
        <f t="shared" si="1131"/>
        <v>0</v>
      </c>
      <c r="V4860" t="str">
        <f t="shared" si="1132"/>
        <v>Average Company</v>
      </c>
      <c r="W4860" t="str">
        <f t="shared" si="1133"/>
        <v>Don't Buy</v>
      </c>
      <c r="X4860" t="str">
        <f t="shared" si="1134"/>
        <v>Not Known</v>
      </c>
      <c r="Z4860" t="str">
        <f t="shared" si="1135"/>
        <v>None</v>
      </c>
      <c r="AB4860" t="str">
        <f t="shared" si="1136"/>
        <v>0</v>
      </c>
    </row>
    <row r="4861" spans="1:28" x14ac:dyDescent="0.3">
      <c r="A4861">
        <v>4859</v>
      </c>
      <c r="B4861" t="s">
        <v>8972</v>
      </c>
      <c r="C4861" t="str">
        <f t="shared" si="1123"/>
        <v>Long</v>
      </c>
      <c r="D4861">
        <v>3.9</v>
      </c>
      <c r="F4861" s="1">
        <f t="shared" si="1137"/>
        <v>3.9</v>
      </c>
      <c r="G4861" s="1">
        <f t="shared" si="1124"/>
        <v>3.9</v>
      </c>
      <c r="H4861">
        <f t="shared" si="1125"/>
        <v>3.9</v>
      </c>
      <c r="I4861" t="s">
        <v>8970</v>
      </c>
      <c r="J4861" t="s">
        <v>22</v>
      </c>
      <c r="K4861" t="s">
        <v>8973</v>
      </c>
      <c r="L4861" t="str">
        <f t="shared" si="1126"/>
        <v>Established</v>
      </c>
      <c r="N4861" s="2">
        <f t="shared" si="1127"/>
        <v>12</v>
      </c>
      <c r="O4861" t="s">
        <v>267</v>
      </c>
      <c r="P4861" t="s">
        <v>1308</v>
      </c>
      <c r="Q4861" t="s">
        <v>117</v>
      </c>
      <c r="R4861" t="str">
        <f t="shared" si="1128"/>
        <v>Average</v>
      </c>
      <c r="S4861" t="str">
        <f t="shared" si="1129"/>
        <v xml:space="preserve"> </v>
      </c>
      <c r="T4861" t="b">
        <f t="shared" si="1130"/>
        <v>0</v>
      </c>
      <c r="U4861" t="b">
        <f t="shared" si="1131"/>
        <v>1</v>
      </c>
      <c r="V4861" t="str">
        <f t="shared" si="1132"/>
        <v>Average Company</v>
      </c>
      <c r="W4861" t="str">
        <f t="shared" si="1133"/>
        <v>Don't Buy</v>
      </c>
      <c r="X4861" t="str">
        <f t="shared" si="1134"/>
        <v>Not Known</v>
      </c>
      <c r="Z4861" t="str">
        <f t="shared" si="1135"/>
        <v>None</v>
      </c>
      <c r="AB4861" t="str">
        <f t="shared" si="1136"/>
        <v>0</v>
      </c>
    </row>
    <row r="4862" spans="1:28" x14ac:dyDescent="0.3">
      <c r="A4862">
        <v>4860</v>
      </c>
      <c r="B4862" t="s">
        <v>8969</v>
      </c>
      <c r="C4862" t="str">
        <f t="shared" si="1123"/>
        <v>Short</v>
      </c>
      <c r="D4862">
        <v>2.2000000000000002</v>
      </c>
      <c r="F4862" s="1">
        <f t="shared" si="1137"/>
        <v>2.2000000000000002</v>
      </c>
      <c r="G4862" s="1">
        <f t="shared" si="1124"/>
        <v>2.2000000000000002</v>
      </c>
      <c r="H4862">
        <f t="shared" si="1125"/>
        <v>2.2000000000000002</v>
      </c>
      <c r="I4862" t="s">
        <v>8970</v>
      </c>
      <c r="J4862" t="s">
        <v>22</v>
      </c>
      <c r="K4862" t="s">
        <v>7120</v>
      </c>
      <c r="L4862" t="str">
        <f t="shared" si="1126"/>
        <v>Established</v>
      </c>
      <c r="N4862" s="2">
        <f t="shared" si="1127"/>
        <v>44</v>
      </c>
      <c r="O4862" t="s">
        <v>96</v>
      </c>
      <c r="P4862" t="s">
        <v>3614</v>
      </c>
      <c r="Q4862" t="s">
        <v>8971</v>
      </c>
      <c r="R4862" t="str">
        <f t="shared" si="1128"/>
        <v>Average</v>
      </c>
      <c r="S4862" t="str">
        <f t="shared" si="1129"/>
        <v xml:space="preserve"> </v>
      </c>
      <c r="T4862" t="b">
        <f t="shared" si="1130"/>
        <v>0</v>
      </c>
      <c r="U4862" t="b">
        <f t="shared" si="1131"/>
        <v>0</v>
      </c>
      <c r="V4862" t="str">
        <f t="shared" si="1132"/>
        <v>Average Company</v>
      </c>
      <c r="W4862" t="str">
        <f t="shared" si="1133"/>
        <v>Don't Buy</v>
      </c>
      <c r="X4862" t="str">
        <f t="shared" si="1134"/>
        <v>Not Known</v>
      </c>
      <c r="Z4862" t="str">
        <f t="shared" si="1135"/>
        <v>None</v>
      </c>
      <c r="AB4862" t="str">
        <f t="shared" si="1136"/>
        <v>0</v>
      </c>
    </row>
    <row r="4863" spans="1:28" x14ac:dyDescent="0.3">
      <c r="A4863">
        <v>4861</v>
      </c>
      <c r="B4863" t="s">
        <v>8974</v>
      </c>
      <c r="C4863" t="str">
        <f t="shared" si="1123"/>
        <v>Short</v>
      </c>
      <c r="D4863">
        <v>3.8</v>
      </c>
      <c r="F4863" s="1">
        <f t="shared" si="1137"/>
        <v>3.8</v>
      </c>
      <c r="G4863" s="1">
        <f t="shared" si="1124"/>
        <v>3.8</v>
      </c>
      <c r="H4863">
        <f t="shared" si="1125"/>
        <v>3.8</v>
      </c>
      <c r="I4863" t="s">
        <v>8970</v>
      </c>
      <c r="J4863" t="s">
        <v>10</v>
      </c>
      <c r="K4863" t="s">
        <v>3684</v>
      </c>
      <c r="L4863" t="str">
        <f t="shared" si="1126"/>
        <v>Established</v>
      </c>
      <c r="N4863" s="2">
        <f t="shared" si="1127"/>
        <v>43</v>
      </c>
      <c r="O4863" t="s">
        <v>289</v>
      </c>
      <c r="P4863" t="s">
        <v>147</v>
      </c>
      <c r="Q4863" t="s">
        <v>2926</v>
      </c>
      <c r="R4863" t="str">
        <f t="shared" si="1128"/>
        <v>Average</v>
      </c>
      <c r="S4863" t="str">
        <f t="shared" si="1129"/>
        <v xml:space="preserve"> </v>
      </c>
      <c r="T4863" t="b">
        <f t="shared" si="1130"/>
        <v>0</v>
      </c>
      <c r="U4863" t="b">
        <f t="shared" si="1131"/>
        <v>1</v>
      </c>
      <c r="V4863" t="str">
        <f t="shared" si="1132"/>
        <v>Average Company</v>
      </c>
      <c r="W4863" t="str">
        <f t="shared" si="1133"/>
        <v>Don't Buy</v>
      </c>
      <c r="X4863" t="str">
        <f t="shared" si="1134"/>
        <v>Not Known</v>
      </c>
      <c r="Z4863" t="str">
        <f t="shared" si="1135"/>
        <v>None</v>
      </c>
      <c r="AB4863" t="str">
        <f t="shared" si="1136"/>
        <v>0</v>
      </c>
    </row>
    <row r="4864" spans="1:28" x14ac:dyDescent="0.3">
      <c r="A4864">
        <v>4862</v>
      </c>
      <c r="B4864" t="s">
        <v>8975</v>
      </c>
      <c r="C4864" t="str">
        <f t="shared" si="1123"/>
        <v>Long</v>
      </c>
      <c r="D4864">
        <v>3.7</v>
      </c>
      <c r="F4864" s="1" t="e">
        <f t="shared" si="1137"/>
        <v>#VALUE!</v>
      </c>
      <c r="G4864" s="1" t="e">
        <f t="shared" si="1124"/>
        <v>#VALUE!</v>
      </c>
      <c r="H4864" t="e">
        <f t="shared" si="1125"/>
        <v>#VALUE!</v>
      </c>
      <c r="I4864" t="s">
        <v>8970</v>
      </c>
      <c r="J4864" t="s">
        <v>3387</v>
      </c>
      <c r="K4864" t="s">
        <v>121</v>
      </c>
      <c r="L4864" t="e">
        <f t="shared" si="1126"/>
        <v>#VALUE!</v>
      </c>
      <c r="N4864" s="2" t="e">
        <f t="shared" si="1127"/>
        <v>#VALUE!</v>
      </c>
      <c r="O4864" t="s">
        <v>1703</v>
      </c>
      <c r="Q4864" t="s">
        <v>189</v>
      </c>
      <c r="R4864" t="str">
        <f t="shared" si="1128"/>
        <v>Average</v>
      </c>
      <c r="S4864" t="str">
        <f t="shared" si="1129"/>
        <v xml:space="preserve"> </v>
      </c>
      <c r="T4864" t="e">
        <f t="shared" si="1130"/>
        <v>#VALUE!</v>
      </c>
      <c r="U4864" t="e">
        <f t="shared" si="1131"/>
        <v>#VALUE!</v>
      </c>
      <c r="V4864" t="e">
        <f t="shared" si="1132"/>
        <v>#VALUE!</v>
      </c>
      <c r="W4864" t="str">
        <f t="shared" si="1133"/>
        <v>Don't Buy</v>
      </c>
      <c r="X4864" t="str">
        <f t="shared" si="1134"/>
        <v>Not Known</v>
      </c>
      <c r="Z4864" t="e">
        <f t="shared" si="1135"/>
        <v>#VALUE!</v>
      </c>
      <c r="AB4864" t="str">
        <f t="shared" si="1136"/>
        <v>0</v>
      </c>
    </row>
    <row r="4865" spans="1:28" x14ac:dyDescent="0.3">
      <c r="A4865">
        <v>4863</v>
      </c>
      <c r="B4865" t="s">
        <v>8976</v>
      </c>
      <c r="C4865" t="str">
        <f t="shared" si="1123"/>
        <v>Long</v>
      </c>
      <c r="D4865">
        <v>3.9</v>
      </c>
      <c r="F4865" s="1">
        <f t="shared" si="1137"/>
        <v>3.9</v>
      </c>
      <c r="G4865" s="1">
        <f t="shared" si="1124"/>
        <v>3.9</v>
      </c>
      <c r="H4865">
        <f t="shared" si="1125"/>
        <v>3.9</v>
      </c>
      <c r="I4865" t="s">
        <v>8970</v>
      </c>
      <c r="J4865" t="s">
        <v>22</v>
      </c>
      <c r="K4865" t="s">
        <v>8977</v>
      </c>
      <c r="L4865" t="str">
        <f t="shared" si="1126"/>
        <v>Established</v>
      </c>
      <c r="N4865" s="2">
        <f t="shared" si="1127"/>
        <v>94</v>
      </c>
      <c r="O4865" t="s">
        <v>1652</v>
      </c>
      <c r="P4865" t="s">
        <v>691</v>
      </c>
      <c r="Q4865" t="s">
        <v>117</v>
      </c>
      <c r="R4865" t="str">
        <f t="shared" si="1128"/>
        <v>Average</v>
      </c>
      <c r="S4865" t="str">
        <f t="shared" si="1129"/>
        <v xml:space="preserve"> </v>
      </c>
      <c r="T4865" t="b">
        <f t="shared" si="1130"/>
        <v>0</v>
      </c>
      <c r="U4865" t="b">
        <f t="shared" si="1131"/>
        <v>1</v>
      </c>
      <c r="V4865" t="str">
        <f t="shared" si="1132"/>
        <v>Average Company</v>
      </c>
      <c r="W4865" t="str">
        <f t="shared" si="1133"/>
        <v>Don't Buy</v>
      </c>
      <c r="X4865" t="str">
        <f t="shared" si="1134"/>
        <v>Not Known</v>
      </c>
      <c r="Z4865" t="str">
        <f t="shared" si="1135"/>
        <v>None</v>
      </c>
      <c r="AB4865" t="str">
        <f t="shared" si="1136"/>
        <v>0</v>
      </c>
    </row>
    <row r="4866" spans="1:28" x14ac:dyDescent="0.3">
      <c r="A4866">
        <v>4864</v>
      </c>
      <c r="B4866" t="s">
        <v>8978</v>
      </c>
      <c r="C4866" t="str">
        <f t="shared" si="1123"/>
        <v>Long</v>
      </c>
      <c r="D4866">
        <v>4.7</v>
      </c>
      <c r="F4866" s="1">
        <f t="shared" si="1137"/>
        <v>4.7</v>
      </c>
      <c r="G4866" s="1">
        <f t="shared" si="1124"/>
        <v>4.7</v>
      </c>
      <c r="H4866">
        <f t="shared" si="1125"/>
        <v>4.7</v>
      </c>
      <c r="I4866" t="s">
        <v>8970</v>
      </c>
      <c r="J4866" t="s">
        <v>4489</v>
      </c>
      <c r="K4866" t="s">
        <v>203</v>
      </c>
      <c r="L4866" t="str">
        <f t="shared" si="1126"/>
        <v>Established</v>
      </c>
      <c r="N4866" s="2">
        <f t="shared" si="1127"/>
        <v>50</v>
      </c>
      <c r="O4866" t="s">
        <v>691</v>
      </c>
      <c r="Q4866" t="s">
        <v>773</v>
      </c>
      <c r="R4866" t="str">
        <f t="shared" si="1128"/>
        <v>Great</v>
      </c>
      <c r="S4866" t="str">
        <f t="shared" si="1129"/>
        <v>Great</v>
      </c>
      <c r="T4866" t="b">
        <f t="shared" si="1130"/>
        <v>1</v>
      </c>
      <c r="U4866" t="b">
        <f t="shared" si="1131"/>
        <v>1</v>
      </c>
      <c r="V4866" t="str">
        <f t="shared" si="1132"/>
        <v>Top Company</v>
      </c>
      <c r="W4866" t="str">
        <f t="shared" si="1133"/>
        <v>Don't Buy</v>
      </c>
      <c r="X4866" t="str">
        <f t="shared" si="1134"/>
        <v>Not Known</v>
      </c>
      <c r="Z4866" t="str">
        <f t="shared" si="1135"/>
        <v>None</v>
      </c>
      <c r="AB4866" t="str">
        <f t="shared" si="1136"/>
        <v>0</v>
      </c>
    </row>
    <row r="4867" spans="1:28" x14ac:dyDescent="0.3">
      <c r="A4867">
        <v>4865</v>
      </c>
      <c r="B4867" t="s">
        <v>8979</v>
      </c>
      <c r="C4867" t="str">
        <f t="shared" ref="C4867:C4930" si="1138">IF(LEN(B4867)&gt;=10,"Long","Short")</f>
        <v>Long</v>
      </c>
      <c r="D4867">
        <v>4.0999999999999996</v>
      </c>
      <c r="F4867" s="1">
        <f t="shared" si="1137"/>
        <v>4.0999999999999996</v>
      </c>
      <c r="G4867" s="1">
        <f t="shared" ref="G4867:G4930" si="1139">IF(L4867="Startup",D4867+0.5,D4867)</f>
        <v>4.0999999999999996</v>
      </c>
      <c r="H4867">
        <f t="shared" ref="H4867:H4930" si="1140">IF(L4867="Startup",D4867+0.1,D4867)</f>
        <v>4.0999999999999996</v>
      </c>
      <c r="I4867" t="s">
        <v>8970</v>
      </c>
      <c r="J4867" t="s">
        <v>22</v>
      </c>
      <c r="K4867" t="s">
        <v>1720</v>
      </c>
      <c r="L4867" t="str">
        <f t="shared" ref="L4867:L4930" si="1141">IF(N4867&lt;10,"Startup","Established")</f>
        <v>Established</v>
      </c>
      <c r="N4867" s="2">
        <f t="shared" ref="N4867:N4930" si="1142">INT(LEFT(O4867,2))</f>
        <v>49</v>
      </c>
      <c r="O4867" t="s">
        <v>104</v>
      </c>
      <c r="P4867" t="s">
        <v>1308</v>
      </c>
      <c r="Q4867" t="s">
        <v>732</v>
      </c>
      <c r="R4867" t="str">
        <f t="shared" ref="R4867:R4930" si="1143">IF(D4867&gt;4,"Great","Average")</f>
        <v>Great</v>
      </c>
      <c r="S4867" t="str">
        <f t="shared" ref="S4867:S4930" si="1144">IF(D4867&gt;4,"Great"," ")</f>
        <v>Great</v>
      </c>
      <c r="T4867" t="b">
        <f t="shared" ref="T4867:T4930" si="1145">AND(D4867:D14825&gt;4,N4867:N14825&gt;10)</f>
        <v>1</v>
      </c>
      <c r="U4867" t="b">
        <f t="shared" ref="U4867:U4930" si="1146">OR(D4867&gt;3.5,N4867&lt;10)</f>
        <v>1</v>
      </c>
      <c r="V4867" t="str">
        <f t="shared" ref="V4867:V4930" si="1147">IF(AND(D4867&gt;4,N4867&gt;20),"Top Company","Average Company")</f>
        <v>Top Company</v>
      </c>
      <c r="W4867" t="str">
        <f t="shared" ref="W4867:W4930" si="1148">IF(OR(LEFT(B4867,1)="T",LEFT(B4867,1)="G"),"Buy","Don't Buy")</f>
        <v>Don't Buy</v>
      </c>
      <c r="X4867" t="str">
        <f t="shared" ref="X4867:X4930" si="1149">IF(IF(Q4867="Financial Services",ISNUMBER(SEARCH("Mumbai",K4867))),"Bombay Finance","Not Known")</f>
        <v>Not Known</v>
      </c>
      <c r="Z4867" t="str">
        <f t="shared" ref="Z4867:Z4930" si="1150">IF(AND(OR(ISNUMBER(SEARCH("Bangalore",K4867)),ISNUMBER(SEARCH("Bengaluru",K4867)),ISNUMBER(SEARCH("Chennai",K4867))),N4867&lt;10),"Silicon Valley Startups","None")</f>
        <v>None</v>
      </c>
      <c r="AB4867" t="str">
        <f t="shared" ref="AB4867:AB4930" si="1151">IF(AND(OR(Q4867="IT Services &amp; Consulting",Q4867="Financial Services"),D4867&gt;4),"1Million",IF(AND(OR(Q4867="IT Services &amp; Consulting",Q4867="Financial Services"),D4867&lt;=4),"500K",IF(AND(Q4867="Telecom / ISP",D4867&gt;4),"800K","0")))</f>
        <v>0</v>
      </c>
    </row>
    <row r="4868" spans="1:28" x14ac:dyDescent="0.3">
      <c r="A4868">
        <v>4866</v>
      </c>
      <c r="B4868" t="s">
        <v>8980</v>
      </c>
      <c r="C4868" t="str">
        <f t="shared" si="1138"/>
        <v>Long</v>
      </c>
      <c r="D4868">
        <v>4.3</v>
      </c>
      <c r="F4868" s="1">
        <f t="shared" si="1137"/>
        <v>4.3</v>
      </c>
      <c r="G4868" s="1">
        <f t="shared" si="1139"/>
        <v>4.3</v>
      </c>
      <c r="H4868">
        <f t="shared" si="1140"/>
        <v>4.3</v>
      </c>
      <c r="I4868" t="s">
        <v>8970</v>
      </c>
      <c r="J4868" t="s">
        <v>22</v>
      </c>
      <c r="K4868" t="s">
        <v>8981</v>
      </c>
      <c r="L4868" t="str">
        <f t="shared" si="1141"/>
        <v>Established</v>
      </c>
      <c r="N4868" s="2">
        <f t="shared" si="1142"/>
        <v>99</v>
      </c>
      <c r="O4868" t="s">
        <v>749</v>
      </c>
      <c r="P4868" t="s">
        <v>691</v>
      </c>
      <c r="Q4868" t="s">
        <v>105</v>
      </c>
      <c r="R4868" t="str">
        <f t="shared" si="1143"/>
        <v>Great</v>
      </c>
      <c r="S4868" t="str">
        <f t="shared" si="1144"/>
        <v>Great</v>
      </c>
      <c r="T4868" t="b">
        <f t="shared" si="1145"/>
        <v>1</v>
      </c>
      <c r="U4868" t="b">
        <f t="shared" si="1146"/>
        <v>1</v>
      </c>
      <c r="V4868" t="str">
        <f t="shared" si="1147"/>
        <v>Top Company</v>
      </c>
      <c r="W4868" t="str">
        <f t="shared" si="1148"/>
        <v>Don't Buy</v>
      </c>
      <c r="X4868" t="str">
        <f t="shared" si="1149"/>
        <v>Not Known</v>
      </c>
      <c r="Z4868" t="str">
        <f t="shared" si="1150"/>
        <v>None</v>
      </c>
      <c r="AB4868" t="str">
        <f t="shared" si="1151"/>
        <v>0</v>
      </c>
    </row>
    <row r="4869" spans="1:28" x14ac:dyDescent="0.3">
      <c r="A4869">
        <v>4867</v>
      </c>
      <c r="B4869" t="s">
        <v>8982</v>
      </c>
      <c r="C4869" t="str">
        <f t="shared" si="1138"/>
        <v>Long</v>
      </c>
      <c r="D4869">
        <v>3.7</v>
      </c>
      <c r="F4869" s="1">
        <f t="shared" si="1137"/>
        <v>3.7</v>
      </c>
      <c r="G4869" s="1">
        <f t="shared" si="1139"/>
        <v>3.7</v>
      </c>
      <c r="H4869">
        <f t="shared" si="1140"/>
        <v>3.7</v>
      </c>
      <c r="I4869" t="s">
        <v>8970</v>
      </c>
      <c r="J4869" t="s">
        <v>22</v>
      </c>
      <c r="K4869" t="s">
        <v>8983</v>
      </c>
      <c r="L4869" t="str">
        <f t="shared" si="1141"/>
        <v>Established</v>
      </c>
      <c r="N4869" s="2">
        <f t="shared" si="1142"/>
        <v>25</v>
      </c>
      <c r="O4869" t="s">
        <v>54</v>
      </c>
      <c r="P4869" t="s">
        <v>1308</v>
      </c>
      <c r="Q4869" t="s">
        <v>19</v>
      </c>
      <c r="R4869" t="str">
        <f t="shared" si="1143"/>
        <v>Average</v>
      </c>
      <c r="S4869" t="str">
        <f t="shared" si="1144"/>
        <v xml:space="preserve"> </v>
      </c>
      <c r="T4869" t="b">
        <f t="shared" si="1145"/>
        <v>0</v>
      </c>
      <c r="U4869" t="b">
        <f t="shared" si="1146"/>
        <v>1</v>
      </c>
      <c r="V4869" t="str">
        <f t="shared" si="1147"/>
        <v>Average Company</v>
      </c>
      <c r="W4869" t="str">
        <f t="shared" si="1148"/>
        <v>Don't Buy</v>
      </c>
      <c r="X4869" t="str">
        <f t="shared" si="1149"/>
        <v>Not Known</v>
      </c>
      <c r="Z4869" t="str">
        <f t="shared" si="1150"/>
        <v>None</v>
      </c>
      <c r="AB4869" t="str">
        <f t="shared" si="1151"/>
        <v>500K</v>
      </c>
    </row>
    <row r="4870" spans="1:28" x14ac:dyDescent="0.3">
      <c r="A4870">
        <v>4868</v>
      </c>
      <c r="B4870" t="s">
        <v>8984</v>
      </c>
      <c r="C4870" t="str">
        <f t="shared" si="1138"/>
        <v>Long</v>
      </c>
      <c r="D4870">
        <v>4.0999999999999996</v>
      </c>
      <c r="F4870" s="1">
        <f t="shared" si="1137"/>
        <v>4.0999999999999996</v>
      </c>
      <c r="G4870" s="1">
        <f t="shared" si="1139"/>
        <v>4.0999999999999996</v>
      </c>
      <c r="H4870">
        <f t="shared" si="1140"/>
        <v>4.0999999999999996</v>
      </c>
      <c r="I4870" t="s">
        <v>8970</v>
      </c>
      <c r="J4870" t="s">
        <v>22</v>
      </c>
      <c r="K4870" t="s">
        <v>7900</v>
      </c>
      <c r="L4870" t="str">
        <f t="shared" si="1141"/>
        <v>Established</v>
      </c>
      <c r="N4870" s="2">
        <f t="shared" si="1142"/>
        <v>52</v>
      </c>
      <c r="O4870" t="s">
        <v>925</v>
      </c>
      <c r="P4870" t="s">
        <v>147</v>
      </c>
      <c r="Q4870" t="s">
        <v>117</v>
      </c>
      <c r="R4870" t="str">
        <f t="shared" si="1143"/>
        <v>Great</v>
      </c>
      <c r="S4870" t="str">
        <f t="shared" si="1144"/>
        <v>Great</v>
      </c>
      <c r="T4870" t="b">
        <f t="shared" si="1145"/>
        <v>1</v>
      </c>
      <c r="U4870" t="b">
        <f t="shared" si="1146"/>
        <v>1</v>
      </c>
      <c r="V4870" t="str">
        <f t="shared" si="1147"/>
        <v>Top Company</v>
      </c>
      <c r="W4870" t="str">
        <f t="shared" si="1148"/>
        <v>Don't Buy</v>
      </c>
      <c r="X4870" t="str">
        <f t="shared" si="1149"/>
        <v>Not Known</v>
      </c>
      <c r="Z4870" t="str">
        <f t="shared" si="1150"/>
        <v>None</v>
      </c>
      <c r="AB4870" t="str">
        <f t="shared" si="1151"/>
        <v>0</v>
      </c>
    </row>
    <row r="4871" spans="1:28" x14ac:dyDescent="0.3">
      <c r="A4871">
        <v>4869</v>
      </c>
      <c r="B4871" t="s">
        <v>8985</v>
      </c>
      <c r="C4871" t="str">
        <f t="shared" si="1138"/>
        <v>Short</v>
      </c>
      <c r="D4871">
        <v>4.5999999999999996</v>
      </c>
      <c r="F4871" s="1">
        <f t="shared" si="1137"/>
        <v>5</v>
      </c>
      <c r="G4871" s="1">
        <f t="shared" si="1139"/>
        <v>5.0999999999999996</v>
      </c>
      <c r="H4871">
        <f t="shared" si="1140"/>
        <v>4.6999999999999993</v>
      </c>
      <c r="I4871" t="s">
        <v>8970</v>
      </c>
      <c r="J4871" t="s">
        <v>22</v>
      </c>
      <c r="K4871" t="s">
        <v>8986</v>
      </c>
      <c r="L4871" t="str">
        <f t="shared" si="1141"/>
        <v>Startup</v>
      </c>
      <c r="N4871" s="2">
        <f t="shared" si="1142"/>
        <v>8</v>
      </c>
      <c r="O4871" t="s">
        <v>583</v>
      </c>
      <c r="P4871" t="s">
        <v>1308</v>
      </c>
      <c r="Q4871" t="s">
        <v>378</v>
      </c>
      <c r="R4871" t="str">
        <f t="shared" si="1143"/>
        <v>Great</v>
      </c>
      <c r="S4871" t="str">
        <f t="shared" si="1144"/>
        <v>Great</v>
      </c>
      <c r="T4871" t="b">
        <f t="shared" si="1145"/>
        <v>0</v>
      </c>
      <c r="U4871" t="b">
        <f t="shared" si="1146"/>
        <v>1</v>
      </c>
      <c r="V4871" t="str">
        <f t="shared" si="1147"/>
        <v>Average Company</v>
      </c>
      <c r="W4871" t="str">
        <f t="shared" si="1148"/>
        <v>Don't Buy</v>
      </c>
      <c r="X4871" t="str">
        <f t="shared" si="1149"/>
        <v>Not Known</v>
      </c>
      <c r="Z4871" t="str">
        <f t="shared" si="1150"/>
        <v>None</v>
      </c>
      <c r="AB4871" t="str">
        <f t="shared" si="1151"/>
        <v>0</v>
      </c>
    </row>
    <row r="4872" spans="1:28" x14ac:dyDescent="0.3">
      <c r="A4872">
        <v>4870</v>
      </c>
      <c r="B4872" t="s">
        <v>8987</v>
      </c>
      <c r="C4872" t="str">
        <f t="shared" si="1138"/>
        <v>Long</v>
      </c>
      <c r="D4872">
        <v>3.8</v>
      </c>
      <c r="F4872" s="1">
        <f t="shared" si="1137"/>
        <v>3.8</v>
      </c>
      <c r="G4872" s="1">
        <f t="shared" si="1139"/>
        <v>3.8</v>
      </c>
      <c r="H4872">
        <f t="shared" si="1140"/>
        <v>3.8</v>
      </c>
      <c r="I4872" t="s">
        <v>8970</v>
      </c>
      <c r="J4872" t="s">
        <v>22</v>
      </c>
      <c r="K4872" t="s">
        <v>2356</v>
      </c>
      <c r="L4872" t="str">
        <f t="shared" si="1141"/>
        <v>Established</v>
      </c>
      <c r="N4872" s="2">
        <f t="shared" si="1142"/>
        <v>25</v>
      </c>
      <c r="O4872" t="s">
        <v>54</v>
      </c>
      <c r="P4872" t="s">
        <v>147</v>
      </c>
      <c r="Q4872" t="s">
        <v>28</v>
      </c>
      <c r="R4872" t="str">
        <f t="shared" si="1143"/>
        <v>Average</v>
      </c>
      <c r="S4872" t="str">
        <f t="shared" si="1144"/>
        <v xml:space="preserve"> </v>
      </c>
      <c r="T4872" t="b">
        <f t="shared" si="1145"/>
        <v>0</v>
      </c>
      <c r="U4872" t="b">
        <f t="shared" si="1146"/>
        <v>1</v>
      </c>
      <c r="V4872" t="str">
        <f t="shared" si="1147"/>
        <v>Average Company</v>
      </c>
      <c r="W4872" t="str">
        <f t="shared" si="1148"/>
        <v>Don't Buy</v>
      </c>
      <c r="X4872" t="str">
        <f t="shared" si="1149"/>
        <v>Bombay Finance</v>
      </c>
      <c r="Z4872" t="str">
        <f t="shared" si="1150"/>
        <v>None</v>
      </c>
      <c r="AB4872" t="str">
        <f t="shared" si="1151"/>
        <v>500K</v>
      </c>
    </row>
    <row r="4873" spans="1:28" x14ac:dyDescent="0.3">
      <c r="A4873">
        <v>4871</v>
      </c>
      <c r="B4873" t="s">
        <v>3652</v>
      </c>
      <c r="C4873" t="str">
        <f t="shared" si="1138"/>
        <v>Long</v>
      </c>
      <c r="D4873">
        <v>4.3</v>
      </c>
      <c r="F4873" s="1">
        <f t="shared" si="1137"/>
        <v>4.3</v>
      </c>
      <c r="G4873" s="1">
        <f t="shared" si="1139"/>
        <v>4.3</v>
      </c>
      <c r="H4873">
        <f t="shared" si="1140"/>
        <v>4.3</v>
      </c>
      <c r="I4873" t="s">
        <v>8970</v>
      </c>
      <c r="J4873" t="s">
        <v>22</v>
      </c>
      <c r="K4873" t="s">
        <v>7715</v>
      </c>
      <c r="L4873" t="str">
        <f t="shared" si="1141"/>
        <v>Established</v>
      </c>
      <c r="N4873" s="2">
        <f t="shared" si="1142"/>
        <v>17</v>
      </c>
      <c r="O4873" t="s">
        <v>711</v>
      </c>
      <c r="P4873" t="s">
        <v>147</v>
      </c>
      <c r="Q4873" t="s">
        <v>284</v>
      </c>
      <c r="R4873" t="str">
        <f t="shared" si="1143"/>
        <v>Great</v>
      </c>
      <c r="S4873" t="str">
        <f t="shared" si="1144"/>
        <v>Great</v>
      </c>
      <c r="T4873" t="b">
        <f t="shared" si="1145"/>
        <v>1</v>
      </c>
      <c r="U4873" t="b">
        <f t="shared" si="1146"/>
        <v>1</v>
      </c>
      <c r="V4873" t="str">
        <f t="shared" si="1147"/>
        <v>Average Company</v>
      </c>
      <c r="W4873" t="str">
        <f t="shared" si="1148"/>
        <v>Don't Buy</v>
      </c>
      <c r="X4873" t="str">
        <f t="shared" si="1149"/>
        <v>Not Known</v>
      </c>
      <c r="Z4873" t="str">
        <f t="shared" si="1150"/>
        <v>None</v>
      </c>
      <c r="AB4873" t="str">
        <f t="shared" si="1151"/>
        <v>0</v>
      </c>
    </row>
    <row r="4874" spans="1:28" x14ac:dyDescent="0.3">
      <c r="A4874">
        <v>4872</v>
      </c>
      <c r="B4874" t="s">
        <v>8988</v>
      </c>
      <c r="C4874" t="str">
        <f t="shared" si="1138"/>
        <v>Long</v>
      </c>
      <c r="D4874">
        <v>4.0999999999999996</v>
      </c>
      <c r="F4874" s="1">
        <f t="shared" si="1137"/>
        <v>4.0999999999999996</v>
      </c>
      <c r="G4874" s="1">
        <f t="shared" si="1139"/>
        <v>4.0999999999999996</v>
      </c>
      <c r="H4874">
        <f t="shared" si="1140"/>
        <v>4.0999999999999996</v>
      </c>
      <c r="I4874" t="s">
        <v>8970</v>
      </c>
      <c r="J4874" t="s">
        <v>22</v>
      </c>
      <c r="K4874" t="s">
        <v>1350</v>
      </c>
      <c r="L4874" t="str">
        <f t="shared" si="1141"/>
        <v>Established</v>
      </c>
      <c r="N4874" s="2">
        <f t="shared" si="1142"/>
        <v>36</v>
      </c>
      <c r="O4874" t="s">
        <v>48</v>
      </c>
      <c r="P4874" t="s">
        <v>691</v>
      </c>
      <c r="Q4874" t="s">
        <v>1957</v>
      </c>
      <c r="R4874" t="str">
        <f t="shared" si="1143"/>
        <v>Great</v>
      </c>
      <c r="S4874" t="str">
        <f t="shared" si="1144"/>
        <v>Great</v>
      </c>
      <c r="T4874" t="b">
        <f t="shared" si="1145"/>
        <v>1</v>
      </c>
      <c r="U4874" t="b">
        <f t="shared" si="1146"/>
        <v>1</v>
      </c>
      <c r="V4874" t="str">
        <f t="shared" si="1147"/>
        <v>Top Company</v>
      </c>
      <c r="W4874" t="str">
        <f t="shared" si="1148"/>
        <v>Don't Buy</v>
      </c>
      <c r="X4874" t="str">
        <f t="shared" si="1149"/>
        <v>Not Known</v>
      </c>
      <c r="Z4874" t="str">
        <f t="shared" si="1150"/>
        <v>None</v>
      </c>
      <c r="AB4874" t="str">
        <f t="shared" si="1151"/>
        <v>0</v>
      </c>
    </row>
    <row r="4875" spans="1:28" x14ac:dyDescent="0.3">
      <c r="A4875">
        <v>4873</v>
      </c>
      <c r="B4875" t="s">
        <v>8989</v>
      </c>
      <c r="C4875" t="str">
        <f t="shared" si="1138"/>
        <v>Short</v>
      </c>
      <c r="D4875">
        <v>4.3</v>
      </c>
      <c r="F4875" s="1">
        <f t="shared" si="1137"/>
        <v>4.3</v>
      </c>
      <c r="G4875" s="1">
        <f t="shared" si="1139"/>
        <v>4.3</v>
      </c>
      <c r="H4875">
        <f t="shared" si="1140"/>
        <v>4.3</v>
      </c>
      <c r="I4875" t="s">
        <v>8970</v>
      </c>
      <c r="J4875" t="s">
        <v>4090</v>
      </c>
      <c r="K4875" t="s">
        <v>711</v>
      </c>
      <c r="L4875" t="str">
        <f t="shared" si="1141"/>
        <v>Established</v>
      </c>
      <c r="N4875" s="2">
        <f t="shared" si="1142"/>
        <v>20</v>
      </c>
      <c r="O4875" t="s">
        <v>683</v>
      </c>
      <c r="Q4875" t="s">
        <v>3369</v>
      </c>
      <c r="R4875" t="str">
        <f t="shared" si="1143"/>
        <v>Great</v>
      </c>
      <c r="S4875" t="str">
        <f t="shared" si="1144"/>
        <v>Great</v>
      </c>
      <c r="T4875" t="b">
        <f t="shared" si="1145"/>
        <v>1</v>
      </c>
      <c r="U4875" t="b">
        <f t="shared" si="1146"/>
        <v>1</v>
      </c>
      <c r="V4875" t="str">
        <f t="shared" si="1147"/>
        <v>Average Company</v>
      </c>
      <c r="W4875" t="str">
        <f t="shared" si="1148"/>
        <v>Buy</v>
      </c>
      <c r="X4875" t="str">
        <f t="shared" si="1149"/>
        <v>Not Known</v>
      </c>
      <c r="Z4875" t="str">
        <f t="shared" si="1150"/>
        <v>None</v>
      </c>
      <c r="AB4875" t="str">
        <f t="shared" si="1151"/>
        <v>0</v>
      </c>
    </row>
    <row r="4876" spans="1:28" x14ac:dyDescent="0.3">
      <c r="A4876">
        <v>4874</v>
      </c>
      <c r="B4876" t="s">
        <v>8990</v>
      </c>
      <c r="C4876" t="str">
        <f t="shared" si="1138"/>
        <v>Long</v>
      </c>
      <c r="D4876">
        <v>4.4000000000000004</v>
      </c>
      <c r="F4876" s="1" t="e">
        <f t="shared" si="1137"/>
        <v>#VALUE!</v>
      </c>
      <c r="G4876" s="1" t="e">
        <f t="shared" si="1139"/>
        <v>#VALUE!</v>
      </c>
      <c r="H4876" t="e">
        <f t="shared" si="1140"/>
        <v>#VALUE!</v>
      </c>
      <c r="I4876" t="s">
        <v>8970</v>
      </c>
      <c r="J4876" t="s">
        <v>8991</v>
      </c>
      <c r="K4876" t="s">
        <v>740</v>
      </c>
      <c r="L4876" t="e">
        <f t="shared" si="1141"/>
        <v>#VALUE!</v>
      </c>
      <c r="N4876" s="2" t="e">
        <f t="shared" si="1142"/>
        <v>#VALUE!</v>
      </c>
      <c r="Q4876" t="s">
        <v>986</v>
      </c>
      <c r="R4876" t="str">
        <f t="shared" si="1143"/>
        <v>Great</v>
      </c>
      <c r="S4876" t="str">
        <f t="shared" si="1144"/>
        <v>Great</v>
      </c>
      <c r="T4876" t="e">
        <f t="shared" si="1145"/>
        <v>#VALUE!</v>
      </c>
      <c r="U4876" t="e">
        <f t="shared" si="1146"/>
        <v>#VALUE!</v>
      </c>
      <c r="V4876" t="e">
        <f t="shared" si="1147"/>
        <v>#VALUE!</v>
      </c>
      <c r="W4876" t="str">
        <f t="shared" si="1148"/>
        <v>Don't Buy</v>
      </c>
      <c r="X4876" t="str">
        <f t="shared" si="1149"/>
        <v>Not Known</v>
      </c>
      <c r="Z4876" t="e">
        <f t="shared" si="1150"/>
        <v>#VALUE!</v>
      </c>
      <c r="AB4876" t="str">
        <f t="shared" si="1151"/>
        <v>0</v>
      </c>
    </row>
    <row r="4877" spans="1:28" x14ac:dyDescent="0.3">
      <c r="A4877">
        <v>4875</v>
      </c>
      <c r="B4877" t="s">
        <v>8992</v>
      </c>
      <c r="C4877" t="str">
        <f t="shared" si="1138"/>
        <v>Long</v>
      </c>
      <c r="D4877">
        <v>3.4</v>
      </c>
      <c r="F4877" s="1">
        <f t="shared" si="1137"/>
        <v>3.4</v>
      </c>
      <c r="G4877" s="1">
        <f t="shared" si="1139"/>
        <v>3.4</v>
      </c>
      <c r="H4877">
        <f t="shared" si="1140"/>
        <v>3.4</v>
      </c>
      <c r="I4877" t="s">
        <v>8970</v>
      </c>
      <c r="J4877" t="s">
        <v>22</v>
      </c>
      <c r="K4877" t="s">
        <v>6694</v>
      </c>
      <c r="L4877" t="str">
        <f t="shared" si="1141"/>
        <v>Established</v>
      </c>
      <c r="N4877" s="2">
        <f t="shared" si="1142"/>
        <v>64</v>
      </c>
      <c r="O4877" t="s">
        <v>511</v>
      </c>
      <c r="P4877" t="s">
        <v>683</v>
      </c>
      <c r="Q4877" t="s">
        <v>362</v>
      </c>
      <c r="R4877" t="str">
        <f t="shared" si="1143"/>
        <v>Average</v>
      </c>
      <c r="S4877" t="str">
        <f t="shared" si="1144"/>
        <v xml:space="preserve"> </v>
      </c>
      <c r="T4877" t="b">
        <f t="shared" si="1145"/>
        <v>0</v>
      </c>
      <c r="U4877" t="b">
        <f t="shared" si="1146"/>
        <v>0</v>
      </c>
      <c r="V4877" t="str">
        <f t="shared" si="1147"/>
        <v>Average Company</v>
      </c>
      <c r="W4877" t="str">
        <f t="shared" si="1148"/>
        <v>Don't Buy</v>
      </c>
      <c r="X4877" t="str">
        <f t="shared" si="1149"/>
        <v>Not Known</v>
      </c>
      <c r="Z4877" t="str">
        <f t="shared" si="1150"/>
        <v>None</v>
      </c>
      <c r="AB4877" t="str">
        <f t="shared" si="1151"/>
        <v>0</v>
      </c>
    </row>
    <row r="4878" spans="1:28" x14ac:dyDescent="0.3">
      <c r="A4878">
        <v>4876</v>
      </c>
      <c r="B4878" t="s">
        <v>8993</v>
      </c>
      <c r="C4878" t="str">
        <f t="shared" si="1138"/>
        <v>Long</v>
      </c>
      <c r="D4878">
        <v>4.5</v>
      </c>
      <c r="F4878" s="1">
        <f t="shared" si="1137"/>
        <v>4.5</v>
      </c>
      <c r="G4878" s="1">
        <f t="shared" si="1139"/>
        <v>4.5</v>
      </c>
      <c r="H4878">
        <f t="shared" si="1140"/>
        <v>4.5</v>
      </c>
      <c r="I4878" t="s">
        <v>8970</v>
      </c>
      <c r="J4878" t="s">
        <v>22</v>
      </c>
      <c r="K4878" t="s">
        <v>5561</v>
      </c>
      <c r="L4878" t="str">
        <f t="shared" si="1141"/>
        <v>Established</v>
      </c>
      <c r="N4878" s="2">
        <f t="shared" si="1142"/>
        <v>52</v>
      </c>
      <c r="O4878" t="s">
        <v>925</v>
      </c>
      <c r="P4878" t="s">
        <v>683</v>
      </c>
      <c r="Q4878" t="s">
        <v>204</v>
      </c>
      <c r="R4878" t="str">
        <f t="shared" si="1143"/>
        <v>Great</v>
      </c>
      <c r="S4878" t="str">
        <f t="shared" si="1144"/>
        <v>Great</v>
      </c>
      <c r="T4878" t="b">
        <f t="shared" si="1145"/>
        <v>1</v>
      </c>
      <c r="U4878" t="b">
        <f t="shared" si="1146"/>
        <v>1</v>
      </c>
      <c r="V4878" t="str">
        <f t="shared" si="1147"/>
        <v>Top Company</v>
      </c>
      <c r="W4878" t="str">
        <f t="shared" si="1148"/>
        <v>Don't Buy</v>
      </c>
      <c r="X4878" t="str">
        <f t="shared" si="1149"/>
        <v>Not Known</v>
      </c>
      <c r="Z4878" t="str">
        <f t="shared" si="1150"/>
        <v>None</v>
      </c>
      <c r="AB4878" t="str">
        <f t="shared" si="1151"/>
        <v>0</v>
      </c>
    </row>
    <row r="4879" spans="1:28" x14ac:dyDescent="0.3">
      <c r="A4879">
        <v>4877</v>
      </c>
      <c r="B4879" t="s">
        <v>8994</v>
      </c>
      <c r="C4879" t="str">
        <f t="shared" si="1138"/>
        <v>Short</v>
      </c>
      <c r="D4879">
        <v>4.2</v>
      </c>
      <c r="F4879" s="1">
        <f t="shared" si="1137"/>
        <v>4.2</v>
      </c>
      <c r="G4879" s="1">
        <f t="shared" si="1139"/>
        <v>4.2</v>
      </c>
      <c r="H4879">
        <f t="shared" si="1140"/>
        <v>4.2</v>
      </c>
      <c r="I4879" t="s">
        <v>8970</v>
      </c>
      <c r="J4879" t="s">
        <v>22</v>
      </c>
      <c r="K4879" t="s">
        <v>5061</v>
      </c>
      <c r="L4879" t="str">
        <f t="shared" si="1141"/>
        <v>Established</v>
      </c>
      <c r="N4879" s="2">
        <f t="shared" si="1142"/>
        <v>26</v>
      </c>
      <c r="O4879" t="s">
        <v>126</v>
      </c>
      <c r="P4879" t="s">
        <v>147</v>
      </c>
      <c r="Q4879" t="s">
        <v>429</v>
      </c>
      <c r="R4879" t="str">
        <f t="shared" si="1143"/>
        <v>Great</v>
      </c>
      <c r="S4879" t="str">
        <f t="shared" si="1144"/>
        <v>Great</v>
      </c>
      <c r="T4879" t="b">
        <f t="shared" si="1145"/>
        <v>1</v>
      </c>
      <c r="U4879" t="b">
        <f t="shared" si="1146"/>
        <v>1</v>
      </c>
      <c r="V4879" t="str">
        <f t="shared" si="1147"/>
        <v>Top Company</v>
      </c>
      <c r="W4879" t="str">
        <f t="shared" si="1148"/>
        <v>Buy</v>
      </c>
      <c r="X4879" t="str">
        <f t="shared" si="1149"/>
        <v>Not Known</v>
      </c>
      <c r="Z4879" t="str">
        <f t="shared" si="1150"/>
        <v>None</v>
      </c>
      <c r="AB4879" t="str">
        <f t="shared" si="1151"/>
        <v>0</v>
      </c>
    </row>
    <row r="4880" spans="1:28" x14ac:dyDescent="0.3">
      <c r="A4880">
        <v>4878</v>
      </c>
      <c r="B4880" t="s">
        <v>8995</v>
      </c>
      <c r="C4880" t="str">
        <f t="shared" si="1138"/>
        <v>Long</v>
      </c>
      <c r="D4880">
        <v>3.4</v>
      </c>
      <c r="F4880" s="1">
        <f t="shared" si="1137"/>
        <v>3.4</v>
      </c>
      <c r="G4880" s="1">
        <f t="shared" si="1139"/>
        <v>3.4</v>
      </c>
      <c r="H4880">
        <f t="shared" si="1140"/>
        <v>3.4</v>
      </c>
      <c r="I4880" t="s">
        <v>8970</v>
      </c>
      <c r="J4880" t="s">
        <v>22</v>
      </c>
      <c r="K4880" t="s">
        <v>3296</v>
      </c>
      <c r="L4880" t="str">
        <f t="shared" si="1141"/>
        <v>Established</v>
      </c>
      <c r="N4880" s="2">
        <f t="shared" si="1142"/>
        <v>18</v>
      </c>
      <c r="O4880" t="s">
        <v>200</v>
      </c>
      <c r="P4880" t="s">
        <v>683</v>
      </c>
      <c r="Q4880" t="s">
        <v>19</v>
      </c>
      <c r="R4880" t="str">
        <f t="shared" si="1143"/>
        <v>Average</v>
      </c>
      <c r="S4880" t="str">
        <f t="shared" si="1144"/>
        <v xml:space="preserve"> </v>
      </c>
      <c r="T4880" t="b">
        <f t="shared" si="1145"/>
        <v>0</v>
      </c>
      <c r="U4880" t="b">
        <f t="shared" si="1146"/>
        <v>0</v>
      </c>
      <c r="V4880" t="str">
        <f t="shared" si="1147"/>
        <v>Average Company</v>
      </c>
      <c r="W4880" t="str">
        <f t="shared" si="1148"/>
        <v>Don't Buy</v>
      </c>
      <c r="X4880" t="str">
        <f t="shared" si="1149"/>
        <v>Not Known</v>
      </c>
      <c r="Z4880" t="str">
        <f t="shared" si="1150"/>
        <v>None</v>
      </c>
      <c r="AB4880" t="str">
        <f t="shared" si="1151"/>
        <v>500K</v>
      </c>
    </row>
    <row r="4881" spans="1:28" x14ac:dyDescent="0.3">
      <c r="A4881">
        <v>4879</v>
      </c>
      <c r="B4881" t="s">
        <v>8996</v>
      </c>
      <c r="C4881" t="str">
        <f t="shared" si="1138"/>
        <v>Long</v>
      </c>
      <c r="D4881">
        <v>4</v>
      </c>
      <c r="F4881" s="1">
        <f t="shared" si="1137"/>
        <v>4.5</v>
      </c>
      <c r="G4881" s="1">
        <f t="shared" si="1139"/>
        <v>4.5</v>
      </c>
      <c r="H4881">
        <f t="shared" si="1140"/>
        <v>4.0999999999999996</v>
      </c>
      <c r="I4881" t="s">
        <v>8970</v>
      </c>
      <c r="J4881" t="s">
        <v>22</v>
      </c>
      <c r="K4881" t="s">
        <v>8997</v>
      </c>
      <c r="L4881" t="str">
        <f t="shared" si="1141"/>
        <v>Startup</v>
      </c>
      <c r="N4881" s="2">
        <f t="shared" si="1142"/>
        <v>8</v>
      </c>
      <c r="O4881" t="s">
        <v>583</v>
      </c>
      <c r="P4881" t="s">
        <v>1261</v>
      </c>
      <c r="Q4881" t="s">
        <v>773</v>
      </c>
      <c r="R4881" t="str">
        <f t="shared" si="1143"/>
        <v>Average</v>
      </c>
      <c r="S4881" t="str">
        <f t="shared" si="1144"/>
        <v xml:space="preserve"> </v>
      </c>
      <c r="T4881" t="b">
        <f t="shared" si="1145"/>
        <v>0</v>
      </c>
      <c r="U4881" t="b">
        <f t="shared" si="1146"/>
        <v>1</v>
      </c>
      <c r="V4881" t="str">
        <f t="shared" si="1147"/>
        <v>Average Company</v>
      </c>
      <c r="W4881" t="str">
        <f t="shared" si="1148"/>
        <v>Buy</v>
      </c>
      <c r="X4881" t="str">
        <f t="shared" si="1149"/>
        <v>Not Known</v>
      </c>
      <c r="Z4881" t="str">
        <f t="shared" si="1150"/>
        <v>None</v>
      </c>
      <c r="AB4881" t="str">
        <f t="shared" si="1151"/>
        <v>0</v>
      </c>
    </row>
    <row r="4882" spans="1:28" x14ac:dyDescent="0.3">
      <c r="A4882">
        <v>4880</v>
      </c>
      <c r="B4882" t="s">
        <v>8998</v>
      </c>
      <c r="C4882" t="str">
        <f t="shared" si="1138"/>
        <v>Short</v>
      </c>
      <c r="D4882">
        <v>3.5</v>
      </c>
      <c r="F4882" s="1">
        <f t="shared" si="1137"/>
        <v>3.5</v>
      </c>
      <c r="G4882" s="1">
        <f t="shared" si="1139"/>
        <v>3.5</v>
      </c>
      <c r="H4882">
        <f t="shared" si="1140"/>
        <v>3.5</v>
      </c>
      <c r="I4882" t="s">
        <v>8970</v>
      </c>
      <c r="J4882" t="s">
        <v>22</v>
      </c>
      <c r="K4882" t="s">
        <v>8999</v>
      </c>
      <c r="L4882" t="str">
        <f t="shared" si="1141"/>
        <v>Established</v>
      </c>
      <c r="N4882" s="2">
        <f t="shared" si="1142"/>
        <v>13</v>
      </c>
      <c r="O4882" t="s">
        <v>299</v>
      </c>
      <c r="P4882" t="s">
        <v>683</v>
      </c>
      <c r="Q4882" t="s">
        <v>44</v>
      </c>
      <c r="R4882" t="str">
        <f t="shared" si="1143"/>
        <v>Average</v>
      </c>
      <c r="S4882" t="str">
        <f t="shared" si="1144"/>
        <v xml:space="preserve"> </v>
      </c>
      <c r="T4882" t="b">
        <f t="shared" si="1145"/>
        <v>0</v>
      </c>
      <c r="U4882" t="b">
        <f t="shared" si="1146"/>
        <v>0</v>
      </c>
      <c r="V4882" t="str">
        <f t="shared" si="1147"/>
        <v>Average Company</v>
      </c>
      <c r="W4882" t="str">
        <f t="shared" si="1148"/>
        <v>Don't Buy</v>
      </c>
      <c r="X4882" t="str">
        <f t="shared" si="1149"/>
        <v>Not Known</v>
      </c>
      <c r="Z4882" t="str">
        <f t="shared" si="1150"/>
        <v>None</v>
      </c>
      <c r="AB4882" t="str">
        <f t="shared" si="1151"/>
        <v>0</v>
      </c>
    </row>
    <row r="4883" spans="1:28" x14ac:dyDescent="0.3">
      <c r="A4883">
        <v>4881</v>
      </c>
      <c r="B4883" t="s">
        <v>9000</v>
      </c>
      <c r="C4883" t="str">
        <f t="shared" si="1138"/>
        <v>Long</v>
      </c>
      <c r="D4883">
        <v>4</v>
      </c>
      <c r="F4883" s="1">
        <f t="shared" si="1137"/>
        <v>4</v>
      </c>
      <c r="G4883" s="1">
        <f t="shared" si="1139"/>
        <v>4</v>
      </c>
      <c r="H4883">
        <f t="shared" si="1140"/>
        <v>4</v>
      </c>
      <c r="I4883" t="s">
        <v>8970</v>
      </c>
      <c r="J4883" t="s">
        <v>22</v>
      </c>
      <c r="K4883" t="s">
        <v>2383</v>
      </c>
      <c r="L4883" t="str">
        <f t="shared" si="1141"/>
        <v>Established</v>
      </c>
      <c r="N4883" s="2">
        <f t="shared" si="1142"/>
        <v>17</v>
      </c>
      <c r="O4883" t="s">
        <v>711</v>
      </c>
      <c r="P4883" t="s">
        <v>691</v>
      </c>
      <c r="Q4883" t="s">
        <v>50</v>
      </c>
      <c r="R4883" t="str">
        <f t="shared" si="1143"/>
        <v>Average</v>
      </c>
      <c r="S4883" t="str">
        <f t="shared" si="1144"/>
        <v xml:space="preserve"> </v>
      </c>
      <c r="T4883" t="b">
        <f t="shared" si="1145"/>
        <v>0</v>
      </c>
      <c r="U4883" t="b">
        <f t="shared" si="1146"/>
        <v>1</v>
      </c>
      <c r="V4883" t="str">
        <f t="shared" si="1147"/>
        <v>Average Company</v>
      </c>
      <c r="W4883" t="str">
        <f t="shared" si="1148"/>
        <v>Don't Buy</v>
      </c>
      <c r="X4883" t="str">
        <f t="shared" si="1149"/>
        <v>Not Known</v>
      </c>
      <c r="Z4883" t="str">
        <f t="shared" si="1150"/>
        <v>None</v>
      </c>
      <c r="AB4883" t="str">
        <f t="shared" si="1151"/>
        <v>0</v>
      </c>
    </row>
    <row r="4884" spans="1:28" x14ac:dyDescent="0.3">
      <c r="A4884">
        <v>4882</v>
      </c>
      <c r="B4884" t="s">
        <v>9001</v>
      </c>
      <c r="C4884" t="str">
        <f t="shared" si="1138"/>
        <v>Long</v>
      </c>
      <c r="D4884">
        <v>4.0999999999999996</v>
      </c>
      <c r="F4884" s="1">
        <f t="shared" si="1137"/>
        <v>4.0999999999999996</v>
      </c>
      <c r="G4884" s="1">
        <f t="shared" si="1139"/>
        <v>4.0999999999999996</v>
      </c>
      <c r="H4884">
        <f t="shared" si="1140"/>
        <v>4.0999999999999996</v>
      </c>
      <c r="I4884" t="s">
        <v>8970</v>
      </c>
      <c r="J4884" t="s">
        <v>22</v>
      </c>
      <c r="K4884" t="s">
        <v>9002</v>
      </c>
      <c r="L4884" t="str">
        <f t="shared" si="1141"/>
        <v>Established</v>
      </c>
      <c r="N4884" s="2">
        <f t="shared" si="1142"/>
        <v>21</v>
      </c>
      <c r="O4884" t="s">
        <v>1241</v>
      </c>
      <c r="P4884" t="s">
        <v>1308</v>
      </c>
      <c r="Q4884" t="s">
        <v>105</v>
      </c>
      <c r="R4884" t="str">
        <f t="shared" si="1143"/>
        <v>Great</v>
      </c>
      <c r="S4884" t="str">
        <f t="shared" si="1144"/>
        <v>Great</v>
      </c>
      <c r="T4884" t="b">
        <f t="shared" si="1145"/>
        <v>1</v>
      </c>
      <c r="U4884" t="b">
        <f t="shared" si="1146"/>
        <v>1</v>
      </c>
      <c r="V4884" t="str">
        <f t="shared" si="1147"/>
        <v>Top Company</v>
      </c>
      <c r="W4884" t="str">
        <f t="shared" si="1148"/>
        <v>Don't Buy</v>
      </c>
      <c r="X4884" t="str">
        <f t="shared" si="1149"/>
        <v>Not Known</v>
      </c>
      <c r="Z4884" t="str">
        <f t="shared" si="1150"/>
        <v>None</v>
      </c>
      <c r="AB4884" t="str">
        <f t="shared" si="1151"/>
        <v>0</v>
      </c>
    </row>
    <row r="4885" spans="1:28" x14ac:dyDescent="0.3">
      <c r="A4885">
        <v>4883</v>
      </c>
      <c r="B4885" t="s">
        <v>9003</v>
      </c>
      <c r="C4885" t="str">
        <f t="shared" si="1138"/>
        <v>Long</v>
      </c>
      <c r="D4885">
        <v>3.3</v>
      </c>
      <c r="F4885" s="1">
        <f t="shared" ref="F4885:F4948" si="1152">IF(N4885&lt;10,IF(D4885+0.5&gt;5,5,D4885+0.5),D4885)</f>
        <v>3.3</v>
      </c>
      <c r="G4885" s="1">
        <f t="shared" si="1139"/>
        <v>3.3</v>
      </c>
      <c r="H4885">
        <f t="shared" si="1140"/>
        <v>3.3</v>
      </c>
      <c r="I4885" t="s">
        <v>8970</v>
      </c>
      <c r="J4885" t="s">
        <v>22</v>
      </c>
      <c r="K4885" t="s">
        <v>2018</v>
      </c>
      <c r="L4885" t="str">
        <f t="shared" si="1141"/>
        <v>Established</v>
      </c>
      <c r="N4885" s="2">
        <f t="shared" si="1142"/>
        <v>42</v>
      </c>
      <c r="O4885" t="s">
        <v>397</v>
      </c>
      <c r="P4885" t="s">
        <v>683</v>
      </c>
      <c r="Q4885" t="s">
        <v>105</v>
      </c>
      <c r="R4885" t="str">
        <f t="shared" si="1143"/>
        <v>Average</v>
      </c>
      <c r="S4885" t="str">
        <f t="shared" si="1144"/>
        <v xml:space="preserve"> </v>
      </c>
      <c r="T4885" t="b">
        <f t="shared" si="1145"/>
        <v>0</v>
      </c>
      <c r="U4885" t="b">
        <f t="shared" si="1146"/>
        <v>0</v>
      </c>
      <c r="V4885" t="str">
        <f t="shared" si="1147"/>
        <v>Average Company</v>
      </c>
      <c r="W4885" t="str">
        <f t="shared" si="1148"/>
        <v>Don't Buy</v>
      </c>
      <c r="X4885" t="str">
        <f t="shared" si="1149"/>
        <v>Not Known</v>
      </c>
      <c r="Z4885" t="str">
        <f t="shared" si="1150"/>
        <v>None</v>
      </c>
      <c r="AB4885" t="str">
        <f t="shared" si="1151"/>
        <v>0</v>
      </c>
    </row>
    <row r="4886" spans="1:28" x14ac:dyDescent="0.3">
      <c r="A4886">
        <v>4884</v>
      </c>
      <c r="B4886" t="s">
        <v>9004</v>
      </c>
      <c r="C4886" t="str">
        <f t="shared" si="1138"/>
        <v>Short</v>
      </c>
      <c r="D4886">
        <v>3.8</v>
      </c>
      <c r="F4886" s="1">
        <f t="shared" si="1152"/>
        <v>3.8</v>
      </c>
      <c r="G4886" s="1">
        <f t="shared" si="1139"/>
        <v>3.8</v>
      </c>
      <c r="H4886">
        <f t="shared" si="1140"/>
        <v>3.8</v>
      </c>
      <c r="I4886" t="s">
        <v>8970</v>
      </c>
      <c r="J4886" t="s">
        <v>3497</v>
      </c>
      <c r="K4886" t="s">
        <v>9005</v>
      </c>
      <c r="L4886" t="str">
        <f t="shared" si="1141"/>
        <v>Established</v>
      </c>
      <c r="N4886" s="2">
        <f t="shared" si="1142"/>
        <v>20</v>
      </c>
      <c r="O4886" t="s">
        <v>683</v>
      </c>
      <c r="Q4886" t="s">
        <v>378</v>
      </c>
      <c r="R4886" t="str">
        <f t="shared" si="1143"/>
        <v>Average</v>
      </c>
      <c r="S4886" t="str">
        <f t="shared" si="1144"/>
        <v xml:space="preserve"> </v>
      </c>
      <c r="T4886" t="b">
        <f t="shared" si="1145"/>
        <v>0</v>
      </c>
      <c r="U4886" t="b">
        <f t="shared" si="1146"/>
        <v>1</v>
      </c>
      <c r="V4886" t="str">
        <f t="shared" si="1147"/>
        <v>Average Company</v>
      </c>
      <c r="W4886" t="str">
        <f t="shared" si="1148"/>
        <v>Don't Buy</v>
      </c>
      <c r="X4886" t="str">
        <f t="shared" si="1149"/>
        <v>Not Known</v>
      </c>
      <c r="Z4886" t="str">
        <f t="shared" si="1150"/>
        <v>None</v>
      </c>
      <c r="AB4886" t="str">
        <f t="shared" si="1151"/>
        <v>0</v>
      </c>
    </row>
    <row r="4887" spans="1:28" x14ac:dyDescent="0.3">
      <c r="A4887">
        <v>4885</v>
      </c>
      <c r="B4887" t="s">
        <v>9006</v>
      </c>
      <c r="C4887" t="str">
        <f t="shared" si="1138"/>
        <v>Long</v>
      </c>
      <c r="D4887">
        <v>4.0999999999999996</v>
      </c>
      <c r="F4887" s="1" t="e">
        <f t="shared" si="1152"/>
        <v>#VALUE!</v>
      </c>
      <c r="G4887" s="1" t="e">
        <f t="shared" si="1139"/>
        <v>#VALUE!</v>
      </c>
      <c r="H4887" t="e">
        <f t="shared" si="1140"/>
        <v>#VALUE!</v>
      </c>
      <c r="I4887" t="s">
        <v>8970</v>
      </c>
      <c r="J4887" t="s">
        <v>9007</v>
      </c>
      <c r="K4887" t="s">
        <v>69</v>
      </c>
      <c r="L4887" t="e">
        <f t="shared" si="1141"/>
        <v>#VALUE!</v>
      </c>
      <c r="N4887" s="2" t="e">
        <f t="shared" si="1142"/>
        <v>#VALUE!</v>
      </c>
      <c r="O4887" t="s">
        <v>181</v>
      </c>
      <c r="Q4887" t="s">
        <v>5644</v>
      </c>
      <c r="R4887" t="str">
        <f t="shared" si="1143"/>
        <v>Great</v>
      </c>
      <c r="S4887" t="str">
        <f t="shared" si="1144"/>
        <v>Great</v>
      </c>
      <c r="T4887" t="e">
        <f t="shared" si="1145"/>
        <v>#VALUE!</v>
      </c>
      <c r="U4887" t="e">
        <f t="shared" si="1146"/>
        <v>#VALUE!</v>
      </c>
      <c r="V4887" t="e">
        <f t="shared" si="1147"/>
        <v>#VALUE!</v>
      </c>
      <c r="W4887" t="str">
        <f t="shared" si="1148"/>
        <v>Don't Buy</v>
      </c>
      <c r="X4887" t="str">
        <f t="shared" si="1149"/>
        <v>Not Known</v>
      </c>
      <c r="Z4887" t="e">
        <f t="shared" si="1150"/>
        <v>#VALUE!</v>
      </c>
      <c r="AB4887" t="str">
        <f t="shared" si="1151"/>
        <v>0</v>
      </c>
    </row>
    <row r="4888" spans="1:28" x14ac:dyDescent="0.3">
      <c r="A4888">
        <v>4886</v>
      </c>
      <c r="B4888" t="s">
        <v>9008</v>
      </c>
      <c r="C4888" t="str">
        <f t="shared" si="1138"/>
        <v>Short</v>
      </c>
      <c r="D4888">
        <v>4.2</v>
      </c>
      <c r="F4888" s="1">
        <f t="shared" si="1152"/>
        <v>4.2</v>
      </c>
      <c r="G4888" s="1">
        <f t="shared" si="1139"/>
        <v>4.2</v>
      </c>
      <c r="H4888">
        <f t="shared" si="1140"/>
        <v>4.2</v>
      </c>
      <c r="I4888" t="s">
        <v>8970</v>
      </c>
      <c r="J4888" t="s">
        <v>22</v>
      </c>
      <c r="K4888" t="s">
        <v>4182</v>
      </c>
      <c r="L4888" t="str">
        <f t="shared" si="1141"/>
        <v>Established</v>
      </c>
      <c r="N4888" s="2">
        <f t="shared" si="1142"/>
        <v>12</v>
      </c>
      <c r="O4888" t="s">
        <v>267</v>
      </c>
      <c r="P4888" t="s">
        <v>691</v>
      </c>
      <c r="Q4888" t="s">
        <v>284</v>
      </c>
      <c r="R4888" t="str">
        <f t="shared" si="1143"/>
        <v>Great</v>
      </c>
      <c r="S4888" t="str">
        <f t="shared" si="1144"/>
        <v>Great</v>
      </c>
      <c r="T4888" t="b">
        <f t="shared" si="1145"/>
        <v>1</v>
      </c>
      <c r="U4888" t="b">
        <f t="shared" si="1146"/>
        <v>1</v>
      </c>
      <c r="V4888" t="str">
        <f t="shared" si="1147"/>
        <v>Average Company</v>
      </c>
      <c r="W4888" t="str">
        <f t="shared" si="1148"/>
        <v>Don't Buy</v>
      </c>
      <c r="X4888" t="str">
        <f t="shared" si="1149"/>
        <v>Not Known</v>
      </c>
      <c r="Z4888" t="str">
        <f t="shared" si="1150"/>
        <v>None</v>
      </c>
      <c r="AB4888" t="str">
        <f t="shared" si="1151"/>
        <v>0</v>
      </c>
    </row>
    <row r="4889" spans="1:28" x14ac:dyDescent="0.3">
      <c r="A4889">
        <v>4887</v>
      </c>
      <c r="B4889" t="s">
        <v>9009</v>
      </c>
      <c r="C4889" t="str">
        <f t="shared" si="1138"/>
        <v>Short</v>
      </c>
      <c r="D4889">
        <v>3.7</v>
      </c>
      <c r="F4889" s="1">
        <f t="shared" si="1152"/>
        <v>3.7</v>
      </c>
      <c r="G4889" s="1">
        <f t="shared" si="1139"/>
        <v>3.7</v>
      </c>
      <c r="H4889">
        <f t="shared" si="1140"/>
        <v>3.7</v>
      </c>
      <c r="I4889" t="s">
        <v>8970</v>
      </c>
      <c r="J4889" t="s">
        <v>10</v>
      </c>
      <c r="K4889" t="s">
        <v>4142</v>
      </c>
      <c r="L4889" t="str">
        <f t="shared" si="1141"/>
        <v>Established</v>
      </c>
      <c r="N4889" s="2">
        <f t="shared" si="1142"/>
        <v>46</v>
      </c>
      <c r="O4889" t="s">
        <v>596</v>
      </c>
      <c r="P4889" t="s">
        <v>147</v>
      </c>
      <c r="Q4889" t="s">
        <v>218</v>
      </c>
      <c r="R4889" t="str">
        <f t="shared" si="1143"/>
        <v>Average</v>
      </c>
      <c r="S4889" t="str">
        <f t="shared" si="1144"/>
        <v xml:space="preserve"> </v>
      </c>
      <c r="T4889" t="b">
        <f t="shared" si="1145"/>
        <v>0</v>
      </c>
      <c r="U4889" t="b">
        <f t="shared" si="1146"/>
        <v>1</v>
      </c>
      <c r="V4889" t="str">
        <f t="shared" si="1147"/>
        <v>Average Company</v>
      </c>
      <c r="W4889" t="str">
        <f t="shared" si="1148"/>
        <v>Don't Buy</v>
      </c>
      <c r="X4889" t="str">
        <f t="shared" si="1149"/>
        <v>Not Known</v>
      </c>
      <c r="Z4889" t="str">
        <f t="shared" si="1150"/>
        <v>None</v>
      </c>
      <c r="AB4889" t="str">
        <f t="shared" si="1151"/>
        <v>0</v>
      </c>
    </row>
    <row r="4890" spans="1:28" x14ac:dyDescent="0.3">
      <c r="A4890">
        <v>4888</v>
      </c>
      <c r="B4890" t="s">
        <v>9010</v>
      </c>
      <c r="C4890" t="str">
        <f t="shared" si="1138"/>
        <v>Long</v>
      </c>
      <c r="D4890">
        <v>3.8</v>
      </c>
      <c r="F4890" s="1">
        <f t="shared" si="1152"/>
        <v>3.8</v>
      </c>
      <c r="G4890" s="1">
        <f t="shared" si="1139"/>
        <v>3.8</v>
      </c>
      <c r="H4890">
        <f t="shared" si="1140"/>
        <v>3.8</v>
      </c>
      <c r="I4890" t="s">
        <v>8970</v>
      </c>
      <c r="J4890" t="s">
        <v>22</v>
      </c>
      <c r="K4890" t="s">
        <v>9011</v>
      </c>
      <c r="L4890" t="str">
        <f t="shared" si="1141"/>
        <v>Established</v>
      </c>
      <c r="N4890" s="2">
        <f t="shared" si="1142"/>
        <v>16</v>
      </c>
      <c r="O4890" t="s">
        <v>121</v>
      </c>
      <c r="P4890" t="s">
        <v>1261</v>
      </c>
      <c r="Q4890" t="s">
        <v>204</v>
      </c>
      <c r="R4890" t="str">
        <f t="shared" si="1143"/>
        <v>Average</v>
      </c>
      <c r="S4890" t="str">
        <f t="shared" si="1144"/>
        <v xml:space="preserve"> </v>
      </c>
      <c r="T4890" t="b">
        <f t="shared" si="1145"/>
        <v>0</v>
      </c>
      <c r="U4890" t="b">
        <f t="shared" si="1146"/>
        <v>1</v>
      </c>
      <c r="V4890" t="str">
        <f t="shared" si="1147"/>
        <v>Average Company</v>
      </c>
      <c r="W4890" t="str">
        <f t="shared" si="1148"/>
        <v>Don't Buy</v>
      </c>
      <c r="X4890" t="str">
        <f t="shared" si="1149"/>
        <v>Not Known</v>
      </c>
      <c r="Z4890" t="str">
        <f t="shared" si="1150"/>
        <v>None</v>
      </c>
      <c r="AB4890" t="str">
        <f t="shared" si="1151"/>
        <v>0</v>
      </c>
    </row>
    <row r="4891" spans="1:28" x14ac:dyDescent="0.3">
      <c r="A4891">
        <v>4889</v>
      </c>
      <c r="B4891" t="s">
        <v>9012</v>
      </c>
      <c r="C4891" t="str">
        <f t="shared" si="1138"/>
        <v>Long</v>
      </c>
      <c r="D4891">
        <v>4.2</v>
      </c>
      <c r="F4891" s="1">
        <f t="shared" si="1152"/>
        <v>4.7</v>
      </c>
      <c r="G4891" s="1">
        <f t="shared" si="1139"/>
        <v>4.7</v>
      </c>
      <c r="H4891">
        <f t="shared" si="1140"/>
        <v>4.3</v>
      </c>
      <c r="I4891" t="s">
        <v>8970</v>
      </c>
      <c r="J4891" t="s">
        <v>22</v>
      </c>
      <c r="K4891" t="s">
        <v>5693</v>
      </c>
      <c r="L4891" t="str">
        <f t="shared" si="1141"/>
        <v>Startup</v>
      </c>
      <c r="N4891" s="2">
        <f t="shared" si="1142"/>
        <v>7</v>
      </c>
      <c r="O4891" t="s">
        <v>318</v>
      </c>
      <c r="P4891" t="s">
        <v>683</v>
      </c>
      <c r="Q4891" t="s">
        <v>315</v>
      </c>
      <c r="R4891" t="str">
        <f t="shared" si="1143"/>
        <v>Great</v>
      </c>
      <c r="S4891" t="str">
        <f t="shared" si="1144"/>
        <v>Great</v>
      </c>
      <c r="T4891" t="b">
        <f t="shared" si="1145"/>
        <v>0</v>
      </c>
      <c r="U4891" t="b">
        <f t="shared" si="1146"/>
        <v>1</v>
      </c>
      <c r="V4891" t="str">
        <f t="shared" si="1147"/>
        <v>Average Company</v>
      </c>
      <c r="W4891" t="str">
        <f t="shared" si="1148"/>
        <v>Don't Buy</v>
      </c>
      <c r="X4891" t="str">
        <f t="shared" si="1149"/>
        <v>Not Known</v>
      </c>
      <c r="Z4891" t="str">
        <f t="shared" si="1150"/>
        <v>None</v>
      </c>
      <c r="AB4891" t="str">
        <f t="shared" si="1151"/>
        <v>0</v>
      </c>
    </row>
    <row r="4892" spans="1:28" x14ac:dyDescent="0.3">
      <c r="A4892">
        <v>4890</v>
      </c>
      <c r="B4892" t="s">
        <v>9013</v>
      </c>
      <c r="C4892" t="str">
        <f t="shared" si="1138"/>
        <v>Long</v>
      </c>
      <c r="D4892">
        <v>3.8</v>
      </c>
      <c r="F4892" s="1">
        <f t="shared" si="1152"/>
        <v>3.8</v>
      </c>
      <c r="G4892" s="1">
        <f t="shared" si="1139"/>
        <v>3.8</v>
      </c>
      <c r="H4892">
        <f t="shared" si="1140"/>
        <v>3.8</v>
      </c>
      <c r="I4892" t="s">
        <v>8970</v>
      </c>
      <c r="J4892" t="s">
        <v>6745</v>
      </c>
      <c r="K4892" t="s">
        <v>318</v>
      </c>
      <c r="L4892" t="str">
        <f t="shared" si="1141"/>
        <v>Established</v>
      </c>
      <c r="N4892" s="2">
        <f t="shared" si="1142"/>
        <v>20</v>
      </c>
      <c r="O4892" t="s">
        <v>683</v>
      </c>
      <c r="Q4892" t="s">
        <v>3437</v>
      </c>
      <c r="R4892" t="str">
        <f t="shared" si="1143"/>
        <v>Average</v>
      </c>
      <c r="S4892" t="str">
        <f t="shared" si="1144"/>
        <v xml:space="preserve"> </v>
      </c>
      <c r="T4892" t="b">
        <f t="shared" si="1145"/>
        <v>0</v>
      </c>
      <c r="U4892" t="b">
        <f t="shared" si="1146"/>
        <v>1</v>
      </c>
      <c r="V4892" t="str">
        <f t="shared" si="1147"/>
        <v>Average Company</v>
      </c>
      <c r="W4892" t="str">
        <f t="shared" si="1148"/>
        <v>Don't Buy</v>
      </c>
      <c r="X4892" t="str">
        <f t="shared" si="1149"/>
        <v>Not Known</v>
      </c>
      <c r="Z4892" t="str">
        <f t="shared" si="1150"/>
        <v>None</v>
      </c>
      <c r="AB4892" t="str">
        <f t="shared" si="1151"/>
        <v>0</v>
      </c>
    </row>
    <row r="4893" spans="1:28" x14ac:dyDescent="0.3">
      <c r="A4893">
        <v>4891</v>
      </c>
      <c r="B4893" t="s">
        <v>9014</v>
      </c>
      <c r="C4893" t="str">
        <f t="shared" si="1138"/>
        <v>Long</v>
      </c>
      <c r="D4893">
        <v>3.8</v>
      </c>
      <c r="F4893" s="1" t="e">
        <f t="shared" si="1152"/>
        <v>#VALUE!</v>
      </c>
      <c r="G4893" s="1" t="e">
        <f t="shared" si="1139"/>
        <v>#VALUE!</v>
      </c>
      <c r="H4893" t="e">
        <f t="shared" si="1140"/>
        <v>#VALUE!</v>
      </c>
      <c r="I4893" t="s">
        <v>8970</v>
      </c>
      <c r="J4893" t="s">
        <v>9015</v>
      </c>
      <c r="K4893" t="s">
        <v>691</v>
      </c>
      <c r="L4893" t="e">
        <f t="shared" si="1141"/>
        <v>#VALUE!</v>
      </c>
      <c r="N4893" s="2" t="e">
        <f t="shared" si="1142"/>
        <v>#VALUE!</v>
      </c>
      <c r="Q4893" t="s">
        <v>246</v>
      </c>
      <c r="R4893" t="str">
        <f t="shared" si="1143"/>
        <v>Average</v>
      </c>
      <c r="S4893" t="str">
        <f t="shared" si="1144"/>
        <v xml:space="preserve"> </v>
      </c>
      <c r="T4893" t="e">
        <f t="shared" si="1145"/>
        <v>#VALUE!</v>
      </c>
      <c r="U4893" t="e">
        <f t="shared" si="1146"/>
        <v>#VALUE!</v>
      </c>
      <c r="V4893" t="e">
        <f t="shared" si="1147"/>
        <v>#VALUE!</v>
      </c>
      <c r="W4893" t="str">
        <f t="shared" si="1148"/>
        <v>Don't Buy</v>
      </c>
      <c r="X4893" t="str">
        <f t="shared" si="1149"/>
        <v>Not Known</v>
      </c>
      <c r="Z4893" t="e">
        <f t="shared" si="1150"/>
        <v>#VALUE!</v>
      </c>
      <c r="AB4893" t="str">
        <f t="shared" si="1151"/>
        <v>0</v>
      </c>
    </row>
    <row r="4894" spans="1:28" x14ac:dyDescent="0.3">
      <c r="A4894">
        <v>4892</v>
      </c>
      <c r="B4894" t="s">
        <v>9016</v>
      </c>
      <c r="C4894" t="str">
        <f t="shared" si="1138"/>
        <v>Long</v>
      </c>
      <c r="D4894">
        <v>3.8</v>
      </c>
      <c r="F4894" s="1">
        <f t="shared" si="1152"/>
        <v>3.8</v>
      </c>
      <c r="G4894" s="1">
        <f t="shared" si="1139"/>
        <v>3.8</v>
      </c>
      <c r="H4894">
        <f t="shared" si="1140"/>
        <v>3.8</v>
      </c>
      <c r="I4894" t="s">
        <v>8970</v>
      </c>
      <c r="J4894" t="s">
        <v>22</v>
      </c>
      <c r="K4894" t="s">
        <v>7928</v>
      </c>
      <c r="L4894" t="str">
        <f t="shared" si="1141"/>
        <v>Established</v>
      </c>
      <c r="N4894" s="2">
        <f t="shared" si="1142"/>
        <v>10</v>
      </c>
      <c r="O4894" t="s">
        <v>234</v>
      </c>
      <c r="P4894" t="s">
        <v>1308</v>
      </c>
      <c r="Q4894" t="s">
        <v>44</v>
      </c>
      <c r="R4894" t="str">
        <f t="shared" si="1143"/>
        <v>Average</v>
      </c>
      <c r="S4894" t="str">
        <f t="shared" si="1144"/>
        <v xml:space="preserve"> </v>
      </c>
      <c r="T4894" t="b">
        <f t="shared" si="1145"/>
        <v>0</v>
      </c>
      <c r="U4894" t="b">
        <f t="shared" si="1146"/>
        <v>1</v>
      </c>
      <c r="V4894" t="str">
        <f t="shared" si="1147"/>
        <v>Average Company</v>
      </c>
      <c r="W4894" t="str">
        <f t="shared" si="1148"/>
        <v>Don't Buy</v>
      </c>
      <c r="X4894" t="str">
        <f t="shared" si="1149"/>
        <v>Not Known</v>
      </c>
      <c r="Z4894" t="str">
        <f t="shared" si="1150"/>
        <v>None</v>
      </c>
      <c r="AB4894" t="str">
        <f t="shared" si="1151"/>
        <v>0</v>
      </c>
    </row>
    <row r="4895" spans="1:28" x14ac:dyDescent="0.3">
      <c r="A4895">
        <v>4893</v>
      </c>
      <c r="B4895" t="s">
        <v>9017</v>
      </c>
      <c r="C4895" t="str">
        <f t="shared" si="1138"/>
        <v>Long</v>
      </c>
      <c r="D4895">
        <v>4.0999999999999996</v>
      </c>
      <c r="F4895" s="1" t="e">
        <f t="shared" si="1152"/>
        <v>#VALUE!</v>
      </c>
      <c r="G4895" s="1" t="e">
        <f t="shared" si="1139"/>
        <v>#VALUE!</v>
      </c>
      <c r="H4895" t="e">
        <f t="shared" si="1140"/>
        <v>#VALUE!</v>
      </c>
      <c r="I4895" t="s">
        <v>8970</v>
      </c>
      <c r="J4895" t="s">
        <v>6574</v>
      </c>
      <c r="K4895" t="s">
        <v>522</v>
      </c>
      <c r="L4895" t="e">
        <f t="shared" si="1141"/>
        <v>#VALUE!</v>
      </c>
      <c r="N4895" s="2" t="e">
        <f t="shared" si="1142"/>
        <v>#VALUE!</v>
      </c>
      <c r="O4895" t="s">
        <v>147</v>
      </c>
      <c r="Q4895" t="s">
        <v>315</v>
      </c>
      <c r="R4895" t="str">
        <f t="shared" si="1143"/>
        <v>Great</v>
      </c>
      <c r="S4895" t="str">
        <f t="shared" si="1144"/>
        <v>Great</v>
      </c>
      <c r="T4895" t="e">
        <f t="shared" si="1145"/>
        <v>#VALUE!</v>
      </c>
      <c r="U4895" t="e">
        <f t="shared" si="1146"/>
        <v>#VALUE!</v>
      </c>
      <c r="V4895" t="e">
        <f t="shared" si="1147"/>
        <v>#VALUE!</v>
      </c>
      <c r="W4895" t="str">
        <f t="shared" si="1148"/>
        <v>Don't Buy</v>
      </c>
      <c r="X4895" t="str">
        <f t="shared" si="1149"/>
        <v>Not Known</v>
      </c>
      <c r="Z4895" t="e">
        <f t="shared" si="1150"/>
        <v>#VALUE!</v>
      </c>
      <c r="AB4895" t="str">
        <f t="shared" si="1151"/>
        <v>0</v>
      </c>
    </row>
    <row r="4896" spans="1:28" x14ac:dyDescent="0.3">
      <c r="A4896">
        <v>4894</v>
      </c>
      <c r="B4896" t="s">
        <v>9018</v>
      </c>
      <c r="C4896" t="str">
        <f t="shared" si="1138"/>
        <v>Long</v>
      </c>
      <c r="D4896">
        <v>3.6</v>
      </c>
      <c r="F4896" s="1">
        <f t="shared" si="1152"/>
        <v>3.6</v>
      </c>
      <c r="G4896" s="1">
        <f t="shared" si="1139"/>
        <v>3.6</v>
      </c>
      <c r="H4896">
        <f t="shared" si="1140"/>
        <v>3.6</v>
      </c>
      <c r="I4896" t="s">
        <v>8970</v>
      </c>
      <c r="J4896" t="s">
        <v>22</v>
      </c>
      <c r="K4896" t="s">
        <v>9019</v>
      </c>
      <c r="L4896" t="str">
        <f t="shared" si="1141"/>
        <v>Established</v>
      </c>
      <c r="N4896" s="2">
        <f t="shared" si="1142"/>
        <v>37</v>
      </c>
      <c r="O4896" t="s">
        <v>538</v>
      </c>
      <c r="P4896" t="s">
        <v>75</v>
      </c>
      <c r="Q4896" t="s">
        <v>117</v>
      </c>
      <c r="R4896" t="str">
        <f t="shared" si="1143"/>
        <v>Average</v>
      </c>
      <c r="S4896" t="str">
        <f t="shared" si="1144"/>
        <v xml:space="preserve"> </v>
      </c>
      <c r="T4896" t="b">
        <f t="shared" si="1145"/>
        <v>0</v>
      </c>
      <c r="U4896" t="b">
        <f t="shared" si="1146"/>
        <v>1</v>
      </c>
      <c r="V4896" t="str">
        <f t="shared" si="1147"/>
        <v>Average Company</v>
      </c>
      <c r="W4896" t="str">
        <f t="shared" si="1148"/>
        <v>Don't Buy</v>
      </c>
      <c r="X4896" t="str">
        <f t="shared" si="1149"/>
        <v>Not Known</v>
      </c>
      <c r="Z4896" t="str">
        <f t="shared" si="1150"/>
        <v>None</v>
      </c>
      <c r="AB4896" t="str">
        <f t="shared" si="1151"/>
        <v>0</v>
      </c>
    </row>
    <row r="4897" spans="1:28" x14ac:dyDescent="0.3">
      <c r="A4897">
        <v>4895</v>
      </c>
      <c r="B4897" t="s">
        <v>9020</v>
      </c>
      <c r="C4897" t="str">
        <f t="shared" si="1138"/>
        <v>Long</v>
      </c>
      <c r="D4897">
        <v>4.5999999999999996</v>
      </c>
      <c r="F4897" s="1" t="e">
        <f t="shared" si="1152"/>
        <v>#VALUE!</v>
      </c>
      <c r="G4897" s="1" t="e">
        <f t="shared" si="1139"/>
        <v>#VALUE!</v>
      </c>
      <c r="H4897" t="e">
        <f t="shared" si="1140"/>
        <v>#VALUE!</v>
      </c>
      <c r="I4897" t="s">
        <v>8970</v>
      </c>
      <c r="J4897" t="s">
        <v>8263</v>
      </c>
      <c r="K4897" t="s">
        <v>24</v>
      </c>
      <c r="L4897" t="e">
        <f t="shared" si="1141"/>
        <v>#VALUE!</v>
      </c>
      <c r="N4897" s="2" t="e">
        <f t="shared" si="1142"/>
        <v>#VALUE!</v>
      </c>
      <c r="O4897" t="s">
        <v>181</v>
      </c>
      <c r="Q4897" t="s">
        <v>773</v>
      </c>
      <c r="R4897" t="str">
        <f t="shared" si="1143"/>
        <v>Great</v>
      </c>
      <c r="S4897" t="str">
        <f t="shared" si="1144"/>
        <v>Great</v>
      </c>
      <c r="T4897" t="e">
        <f t="shared" si="1145"/>
        <v>#VALUE!</v>
      </c>
      <c r="U4897" t="e">
        <f t="shared" si="1146"/>
        <v>#VALUE!</v>
      </c>
      <c r="V4897" t="e">
        <f t="shared" si="1147"/>
        <v>#VALUE!</v>
      </c>
      <c r="W4897" t="str">
        <f t="shared" si="1148"/>
        <v>Don't Buy</v>
      </c>
      <c r="X4897" t="str">
        <f t="shared" si="1149"/>
        <v>Not Known</v>
      </c>
      <c r="Z4897" t="e">
        <f t="shared" si="1150"/>
        <v>#VALUE!</v>
      </c>
      <c r="AB4897" t="str">
        <f t="shared" si="1151"/>
        <v>0</v>
      </c>
    </row>
    <row r="4898" spans="1:28" x14ac:dyDescent="0.3">
      <c r="A4898">
        <v>4896</v>
      </c>
      <c r="B4898" t="s">
        <v>9021</v>
      </c>
      <c r="C4898" t="str">
        <f t="shared" si="1138"/>
        <v>Short</v>
      </c>
      <c r="D4898">
        <v>3.6</v>
      </c>
      <c r="F4898" s="1">
        <f t="shared" si="1152"/>
        <v>3.6</v>
      </c>
      <c r="G4898" s="1">
        <f t="shared" si="1139"/>
        <v>3.6</v>
      </c>
      <c r="H4898">
        <f t="shared" si="1140"/>
        <v>3.6</v>
      </c>
      <c r="I4898" t="s">
        <v>8970</v>
      </c>
      <c r="J4898" t="s">
        <v>2844</v>
      </c>
      <c r="K4898" t="s">
        <v>89</v>
      </c>
      <c r="L4898" t="str">
        <f t="shared" si="1141"/>
        <v>Established</v>
      </c>
      <c r="N4898" s="2">
        <f t="shared" si="1142"/>
        <v>51</v>
      </c>
      <c r="O4898" t="s">
        <v>1308</v>
      </c>
      <c r="Q4898" t="s">
        <v>7047</v>
      </c>
      <c r="R4898" t="str">
        <f t="shared" si="1143"/>
        <v>Average</v>
      </c>
      <c r="S4898" t="str">
        <f t="shared" si="1144"/>
        <v xml:space="preserve"> </v>
      </c>
      <c r="T4898" t="b">
        <f t="shared" si="1145"/>
        <v>0</v>
      </c>
      <c r="U4898" t="b">
        <f t="shared" si="1146"/>
        <v>1</v>
      </c>
      <c r="V4898" t="str">
        <f t="shared" si="1147"/>
        <v>Average Company</v>
      </c>
      <c r="W4898" t="str">
        <f t="shared" si="1148"/>
        <v>Don't Buy</v>
      </c>
      <c r="X4898" t="str">
        <f t="shared" si="1149"/>
        <v>Not Known</v>
      </c>
      <c r="Z4898" t="str">
        <f t="shared" si="1150"/>
        <v>None</v>
      </c>
      <c r="AB4898" t="str">
        <f t="shared" si="1151"/>
        <v>0</v>
      </c>
    </row>
    <row r="4899" spans="1:28" x14ac:dyDescent="0.3">
      <c r="A4899">
        <v>4897</v>
      </c>
      <c r="B4899" t="s">
        <v>9022</v>
      </c>
      <c r="C4899" t="str">
        <f t="shared" si="1138"/>
        <v>Long</v>
      </c>
      <c r="D4899">
        <v>4</v>
      </c>
      <c r="F4899" s="1">
        <f t="shared" si="1152"/>
        <v>4</v>
      </c>
      <c r="G4899" s="1">
        <f t="shared" si="1139"/>
        <v>4</v>
      </c>
      <c r="H4899">
        <f t="shared" si="1140"/>
        <v>4</v>
      </c>
      <c r="I4899" t="s">
        <v>8970</v>
      </c>
      <c r="J4899" t="s">
        <v>22</v>
      </c>
      <c r="K4899" t="s">
        <v>9023</v>
      </c>
      <c r="L4899" t="str">
        <f t="shared" si="1141"/>
        <v>Established</v>
      </c>
      <c r="N4899" s="2">
        <f t="shared" si="1142"/>
        <v>29</v>
      </c>
      <c r="O4899" t="s">
        <v>62</v>
      </c>
      <c r="P4899" t="s">
        <v>691</v>
      </c>
      <c r="Q4899" t="s">
        <v>19</v>
      </c>
      <c r="R4899" t="str">
        <f t="shared" si="1143"/>
        <v>Average</v>
      </c>
      <c r="S4899" t="str">
        <f t="shared" si="1144"/>
        <v xml:space="preserve"> </v>
      </c>
      <c r="T4899" t="b">
        <f t="shared" si="1145"/>
        <v>0</v>
      </c>
      <c r="U4899" t="b">
        <f t="shared" si="1146"/>
        <v>1</v>
      </c>
      <c r="V4899" t="str">
        <f t="shared" si="1147"/>
        <v>Average Company</v>
      </c>
      <c r="W4899" t="str">
        <f t="shared" si="1148"/>
        <v>Don't Buy</v>
      </c>
      <c r="X4899" t="str">
        <f t="shared" si="1149"/>
        <v>Not Known</v>
      </c>
      <c r="Z4899" t="str">
        <f t="shared" si="1150"/>
        <v>None</v>
      </c>
      <c r="AB4899" t="str">
        <f t="shared" si="1151"/>
        <v>500K</v>
      </c>
    </row>
    <row r="4900" spans="1:28" x14ac:dyDescent="0.3">
      <c r="A4900">
        <v>4898</v>
      </c>
      <c r="B4900" t="s">
        <v>9024</v>
      </c>
      <c r="C4900" t="str">
        <f t="shared" si="1138"/>
        <v>Long</v>
      </c>
      <c r="D4900">
        <v>4.0999999999999996</v>
      </c>
      <c r="F4900" s="1">
        <f t="shared" si="1152"/>
        <v>4.0999999999999996</v>
      </c>
      <c r="G4900" s="1">
        <f t="shared" si="1139"/>
        <v>4.0999999999999996</v>
      </c>
      <c r="H4900">
        <f t="shared" si="1140"/>
        <v>4.0999999999999996</v>
      </c>
      <c r="I4900" t="s">
        <v>8970</v>
      </c>
      <c r="J4900" t="s">
        <v>10</v>
      </c>
      <c r="K4900" t="s">
        <v>1017</v>
      </c>
      <c r="L4900" t="str">
        <f t="shared" si="1141"/>
        <v>Established</v>
      </c>
      <c r="N4900" s="2">
        <f t="shared" si="1142"/>
        <v>17</v>
      </c>
      <c r="O4900" t="s">
        <v>711</v>
      </c>
      <c r="P4900" t="s">
        <v>75</v>
      </c>
      <c r="Q4900" t="s">
        <v>105</v>
      </c>
      <c r="R4900" t="str">
        <f t="shared" si="1143"/>
        <v>Great</v>
      </c>
      <c r="S4900" t="str">
        <f t="shared" si="1144"/>
        <v>Great</v>
      </c>
      <c r="T4900" t="b">
        <f t="shared" si="1145"/>
        <v>1</v>
      </c>
      <c r="U4900" t="b">
        <f t="shared" si="1146"/>
        <v>1</v>
      </c>
      <c r="V4900" t="str">
        <f t="shared" si="1147"/>
        <v>Average Company</v>
      </c>
      <c r="W4900" t="str">
        <f t="shared" si="1148"/>
        <v>Don't Buy</v>
      </c>
      <c r="X4900" t="str">
        <f t="shared" si="1149"/>
        <v>Not Known</v>
      </c>
      <c r="Z4900" t="str">
        <f t="shared" si="1150"/>
        <v>None</v>
      </c>
      <c r="AB4900" t="str">
        <f t="shared" si="1151"/>
        <v>0</v>
      </c>
    </row>
    <row r="4901" spans="1:28" x14ac:dyDescent="0.3">
      <c r="A4901">
        <v>4899</v>
      </c>
      <c r="B4901" t="s">
        <v>9025</v>
      </c>
      <c r="C4901" t="str">
        <f t="shared" si="1138"/>
        <v>Short</v>
      </c>
      <c r="D4901">
        <v>4.3</v>
      </c>
      <c r="F4901" s="1">
        <f t="shared" si="1152"/>
        <v>4.8</v>
      </c>
      <c r="G4901" s="1">
        <f t="shared" si="1139"/>
        <v>4.8</v>
      </c>
      <c r="H4901">
        <f t="shared" si="1140"/>
        <v>4.3999999999999995</v>
      </c>
      <c r="I4901" t="s">
        <v>8970</v>
      </c>
      <c r="J4901" t="s">
        <v>22</v>
      </c>
      <c r="K4901" t="s">
        <v>7327</v>
      </c>
      <c r="L4901" t="str">
        <f t="shared" si="1141"/>
        <v>Startup</v>
      </c>
      <c r="N4901" s="2">
        <f t="shared" si="1142"/>
        <v>8</v>
      </c>
      <c r="O4901" t="s">
        <v>583</v>
      </c>
      <c r="P4901" t="s">
        <v>683</v>
      </c>
      <c r="Q4901" t="s">
        <v>44</v>
      </c>
      <c r="R4901" t="str">
        <f t="shared" si="1143"/>
        <v>Great</v>
      </c>
      <c r="S4901" t="str">
        <f t="shared" si="1144"/>
        <v>Great</v>
      </c>
      <c r="T4901" t="b">
        <f t="shared" si="1145"/>
        <v>0</v>
      </c>
      <c r="U4901" t="b">
        <f t="shared" si="1146"/>
        <v>1</v>
      </c>
      <c r="V4901" t="str">
        <f t="shared" si="1147"/>
        <v>Average Company</v>
      </c>
      <c r="W4901" t="str">
        <f t="shared" si="1148"/>
        <v>Don't Buy</v>
      </c>
      <c r="X4901" t="str">
        <f t="shared" si="1149"/>
        <v>Not Known</v>
      </c>
      <c r="Z4901" t="str">
        <f t="shared" si="1150"/>
        <v>None</v>
      </c>
      <c r="AB4901" t="str">
        <f t="shared" si="1151"/>
        <v>0</v>
      </c>
    </row>
    <row r="4902" spans="1:28" x14ac:dyDescent="0.3">
      <c r="A4902">
        <v>4900</v>
      </c>
      <c r="B4902" t="s">
        <v>9026</v>
      </c>
      <c r="C4902" t="str">
        <f t="shared" si="1138"/>
        <v>Long</v>
      </c>
      <c r="D4902">
        <v>4.2</v>
      </c>
      <c r="F4902" s="1">
        <f t="shared" si="1152"/>
        <v>4.2</v>
      </c>
      <c r="G4902" s="1">
        <f t="shared" si="1139"/>
        <v>4.2</v>
      </c>
      <c r="H4902">
        <f t="shared" si="1140"/>
        <v>4.2</v>
      </c>
      <c r="I4902" t="s">
        <v>9027</v>
      </c>
      <c r="J4902" t="s">
        <v>22</v>
      </c>
      <c r="K4902" t="s">
        <v>9028</v>
      </c>
      <c r="L4902" t="str">
        <f t="shared" si="1141"/>
        <v>Established</v>
      </c>
      <c r="N4902" s="2">
        <f t="shared" si="1142"/>
        <v>28</v>
      </c>
      <c r="O4902" t="s">
        <v>24</v>
      </c>
      <c r="P4902" t="s">
        <v>49</v>
      </c>
      <c r="Q4902" t="s">
        <v>44</v>
      </c>
      <c r="R4902" t="str">
        <f t="shared" si="1143"/>
        <v>Great</v>
      </c>
      <c r="S4902" t="str">
        <f t="shared" si="1144"/>
        <v>Great</v>
      </c>
      <c r="T4902" t="b">
        <f t="shared" si="1145"/>
        <v>1</v>
      </c>
      <c r="U4902" t="b">
        <f t="shared" si="1146"/>
        <v>1</v>
      </c>
      <c r="V4902" t="str">
        <f t="shared" si="1147"/>
        <v>Top Company</v>
      </c>
      <c r="W4902" t="str">
        <f t="shared" si="1148"/>
        <v>Don't Buy</v>
      </c>
      <c r="X4902" t="str">
        <f t="shared" si="1149"/>
        <v>Not Known</v>
      </c>
      <c r="Z4902" t="str">
        <f t="shared" si="1150"/>
        <v>None</v>
      </c>
      <c r="AB4902" t="str">
        <f t="shared" si="1151"/>
        <v>0</v>
      </c>
    </row>
    <row r="4903" spans="1:28" x14ac:dyDescent="0.3">
      <c r="A4903">
        <v>4901</v>
      </c>
      <c r="B4903" t="s">
        <v>9029</v>
      </c>
      <c r="C4903" t="str">
        <f t="shared" si="1138"/>
        <v>Long</v>
      </c>
      <c r="D4903">
        <v>4.0999999999999996</v>
      </c>
      <c r="F4903" s="1">
        <f t="shared" si="1152"/>
        <v>4.0999999999999996</v>
      </c>
      <c r="G4903" s="1">
        <f t="shared" si="1139"/>
        <v>4.0999999999999996</v>
      </c>
      <c r="H4903">
        <f t="shared" si="1140"/>
        <v>4.0999999999999996</v>
      </c>
      <c r="I4903" t="s">
        <v>2739</v>
      </c>
      <c r="J4903" t="s">
        <v>22</v>
      </c>
      <c r="K4903" t="s">
        <v>2705</v>
      </c>
      <c r="L4903" t="str">
        <f t="shared" si="1141"/>
        <v>Established</v>
      </c>
      <c r="N4903" s="2">
        <f t="shared" si="1142"/>
        <v>12</v>
      </c>
      <c r="O4903" t="s">
        <v>437</v>
      </c>
      <c r="P4903" t="s">
        <v>147</v>
      </c>
      <c r="Q4903" t="s">
        <v>246</v>
      </c>
      <c r="R4903" t="str">
        <f t="shared" si="1143"/>
        <v>Great</v>
      </c>
      <c r="S4903" t="str">
        <f t="shared" si="1144"/>
        <v>Great</v>
      </c>
      <c r="T4903" t="b">
        <f t="shared" si="1145"/>
        <v>1</v>
      </c>
      <c r="U4903" t="b">
        <f t="shared" si="1146"/>
        <v>1</v>
      </c>
      <c r="V4903" t="str">
        <f t="shared" si="1147"/>
        <v>Average Company</v>
      </c>
      <c r="W4903" t="str">
        <f t="shared" si="1148"/>
        <v>Don't Buy</v>
      </c>
      <c r="X4903" t="str">
        <f t="shared" si="1149"/>
        <v>Not Known</v>
      </c>
      <c r="Z4903" t="str">
        <f t="shared" si="1150"/>
        <v>None</v>
      </c>
      <c r="AB4903" t="str">
        <f t="shared" si="1151"/>
        <v>0</v>
      </c>
    </row>
    <row r="4904" spans="1:28" x14ac:dyDescent="0.3">
      <c r="A4904">
        <v>4902</v>
      </c>
      <c r="B4904" t="s">
        <v>9030</v>
      </c>
      <c r="C4904" t="str">
        <f t="shared" si="1138"/>
        <v>Short</v>
      </c>
      <c r="D4904">
        <v>4.7</v>
      </c>
      <c r="F4904" s="1">
        <f t="shared" si="1152"/>
        <v>4.7</v>
      </c>
      <c r="G4904" s="1">
        <f t="shared" si="1139"/>
        <v>4.7</v>
      </c>
      <c r="H4904">
        <f t="shared" si="1140"/>
        <v>4.7</v>
      </c>
      <c r="I4904" t="s">
        <v>7885</v>
      </c>
      <c r="J4904" t="s">
        <v>22</v>
      </c>
      <c r="K4904" t="s">
        <v>2337</v>
      </c>
      <c r="L4904" t="str">
        <f t="shared" si="1141"/>
        <v>Established</v>
      </c>
      <c r="N4904" s="2">
        <f t="shared" si="1142"/>
        <v>28</v>
      </c>
      <c r="O4904" t="s">
        <v>24</v>
      </c>
      <c r="P4904" t="s">
        <v>1308</v>
      </c>
      <c r="Q4904" t="s">
        <v>246</v>
      </c>
      <c r="R4904" t="str">
        <f t="shared" si="1143"/>
        <v>Great</v>
      </c>
      <c r="S4904" t="str">
        <f t="shared" si="1144"/>
        <v>Great</v>
      </c>
      <c r="T4904" t="b">
        <f t="shared" si="1145"/>
        <v>1</v>
      </c>
      <c r="U4904" t="b">
        <f t="shared" si="1146"/>
        <v>1</v>
      </c>
      <c r="V4904" t="str">
        <f t="shared" si="1147"/>
        <v>Top Company</v>
      </c>
      <c r="W4904" t="str">
        <f t="shared" si="1148"/>
        <v>Don't Buy</v>
      </c>
      <c r="X4904" t="str">
        <f t="shared" si="1149"/>
        <v>Not Known</v>
      </c>
      <c r="Z4904" t="str">
        <f t="shared" si="1150"/>
        <v>None</v>
      </c>
      <c r="AB4904" t="str">
        <f t="shared" si="1151"/>
        <v>0</v>
      </c>
    </row>
    <row r="4905" spans="1:28" x14ac:dyDescent="0.3">
      <c r="A4905">
        <v>4903</v>
      </c>
      <c r="B4905" t="s">
        <v>9031</v>
      </c>
      <c r="C4905" t="str">
        <f t="shared" si="1138"/>
        <v>Long</v>
      </c>
      <c r="D4905">
        <v>3.9</v>
      </c>
      <c r="F4905" s="1">
        <f t="shared" si="1152"/>
        <v>3.9</v>
      </c>
      <c r="G4905" s="1">
        <f t="shared" si="1139"/>
        <v>3.9</v>
      </c>
      <c r="H4905">
        <f t="shared" si="1140"/>
        <v>3.9</v>
      </c>
      <c r="I4905" t="s">
        <v>9032</v>
      </c>
      <c r="J4905" t="s">
        <v>22</v>
      </c>
      <c r="K4905" t="s">
        <v>3002</v>
      </c>
      <c r="L4905" t="str">
        <f t="shared" si="1141"/>
        <v>Established</v>
      </c>
      <c r="N4905" s="2">
        <f t="shared" si="1142"/>
        <v>22</v>
      </c>
      <c r="O4905" t="s">
        <v>142</v>
      </c>
      <c r="P4905" t="s">
        <v>683</v>
      </c>
      <c r="Q4905" t="s">
        <v>19</v>
      </c>
      <c r="R4905" t="str">
        <f t="shared" si="1143"/>
        <v>Average</v>
      </c>
      <c r="S4905" t="str">
        <f t="shared" si="1144"/>
        <v xml:space="preserve"> </v>
      </c>
      <c r="T4905" t="b">
        <f t="shared" si="1145"/>
        <v>0</v>
      </c>
      <c r="U4905" t="b">
        <f t="shared" si="1146"/>
        <v>1</v>
      </c>
      <c r="V4905" t="str">
        <f t="shared" si="1147"/>
        <v>Average Company</v>
      </c>
      <c r="W4905" t="str">
        <f t="shared" si="1148"/>
        <v>Don't Buy</v>
      </c>
      <c r="X4905" t="str">
        <f t="shared" si="1149"/>
        <v>Not Known</v>
      </c>
      <c r="Z4905" t="str">
        <f t="shared" si="1150"/>
        <v>None</v>
      </c>
      <c r="AB4905" t="str">
        <f t="shared" si="1151"/>
        <v>500K</v>
      </c>
    </row>
    <row r="4906" spans="1:28" x14ac:dyDescent="0.3">
      <c r="A4906">
        <v>4904</v>
      </c>
      <c r="B4906" t="s">
        <v>9033</v>
      </c>
      <c r="C4906" t="str">
        <f t="shared" si="1138"/>
        <v>Long</v>
      </c>
      <c r="D4906">
        <v>3.8</v>
      </c>
      <c r="F4906" s="1">
        <f t="shared" si="1152"/>
        <v>3.8</v>
      </c>
      <c r="G4906" s="1">
        <f t="shared" si="1139"/>
        <v>3.8</v>
      </c>
      <c r="H4906">
        <f t="shared" si="1140"/>
        <v>3.8</v>
      </c>
      <c r="I4906" t="s">
        <v>9032</v>
      </c>
      <c r="J4906" t="s">
        <v>22</v>
      </c>
      <c r="K4906" t="s">
        <v>9034</v>
      </c>
      <c r="L4906" t="str">
        <f t="shared" si="1141"/>
        <v>Established</v>
      </c>
      <c r="N4906" s="2">
        <f t="shared" si="1142"/>
        <v>10</v>
      </c>
      <c r="O4906" t="s">
        <v>6223</v>
      </c>
      <c r="P4906" t="s">
        <v>147</v>
      </c>
      <c r="Q4906" t="s">
        <v>773</v>
      </c>
      <c r="R4906" t="str">
        <f t="shared" si="1143"/>
        <v>Average</v>
      </c>
      <c r="S4906" t="str">
        <f t="shared" si="1144"/>
        <v xml:space="preserve"> </v>
      </c>
      <c r="T4906" t="b">
        <f t="shared" si="1145"/>
        <v>0</v>
      </c>
      <c r="U4906" t="b">
        <f t="shared" si="1146"/>
        <v>1</v>
      </c>
      <c r="V4906" t="str">
        <f t="shared" si="1147"/>
        <v>Average Company</v>
      </c>
      <c r="W4906" t="str">
        <f t="shared" si="1148"/>
        <v>Buy</v>
      </c>
      <c r="X4906" t="str">
        <f t="shared" si="1149"/>
        <v>Not Known</v>
      </c>
      <c r="Z4906" t="str">
        <f t="shared" si="1150"/>
        <v>None</v>
      </c>
      <c r="AB4906" t="str">
        <f t="shared" si="1151"/>
        <v>0</v>
      </c>
    </row>
    <row r="4907" spans="1:28" x14ac:dyDescent="0.3">
      <c r="A4907">
        <v>4905</v>
      </c>
      <c r="B4907" t="s">
        <v>9035</v>
      </c>
      <c r="C4907" t="str">
        <f t="shared" si="1138"/>
        <v>Long</v>
      </c>
      <c r="D4907">
        <v>4.2</v>
      </c>
      <c r="F4907" s="1">
        <f t="shared" si="1152"/>
        <v>4.2</v>
      </c>
      <c r="G4907" s="1">
        <f t="shared" si="1139"/>
        <v>4.2</v>
      </c>
      <c r="H4907">
        <f t="shared" si="1140"/>
        <v>4.2</v>
      </c>
      <c r="I4907" t="s">
        <v>9032</v>
      </c>
      <c r="J4907" t="s">
        <v>8097</v>
      </c>
      <c r="K4907" t="s">
        <v>100</v>
      </c>
      <c r="L4907" t="str">
        <f t="shared" si="1141"/>
        <v>Established</v>
      </c>
      <c r="N4907" s="2">
        <f t="shared" si="1142"/>
        <v>20</v>
      </c>
      <c r="O4907" t="s">
        <v>683</v>
      </c>
      <c r="Q4907" t="s">
        <v>1158</v>
      </c>
      <c r="R4907" t="str">
        <f t="shared" si="1143"/>
        <v>Great</v>
      </c>
      <c r="S4907" t="str">
        <f t="shared" si="1144"/>
        <v>Great</v>
      </c>
      <c r="T4907" t="b">
        <f t="shared" si="1145"/>
        <v>1</v>
      </c>
      <c r="U4907" t="b">
        <f t="shared" si="1146"/>
        <v>1</v>
      </c>
      <c r="V4907" t="str">
        <f t="shared" si="1147"/>
        <v>Average Company</v>
      </c>
      <c r="W4907" t="str">
        <f t="shared" si="1148"/>
        <v>Don't Buy</v>
      </c>
      <c r="X4907" t="str">
        <f t="shared" si="1149"/>
        <v>Not Known</v>
      </c>
      <c r="Z4907" t="str">
        <f t="shared" si="1150"/>
        <v>None</v>
      </c>
      <c r="AB4907" t="str">
        <f t="shared" si="1151"/>
        <v>0</v>
      </c>
    </row>
    <row r="4908" spans="1:28" x14ac:dyDescent="0.3">
      <c r="A4908">
        <v>4906</v>
      </c>
      <c r="B4908" t="s">
        <v>9036</v>
      </c>
      <c r="C4908" t="str">
        <f t="shared" si="1138"/>
        <v>Long</v>
      </c>
      <c r="D4908">
        <v>4</v>
      </c>
      <c r="F4908" s="1">
        <f t="shared" si="1152"/>
        <v>4</v>
      </c>
      <c r="G4908" s="1">
        <f t="shared" si="1139"/>
        <v>4</v>
      </c>
      <c r="H4908">
        <f t="shared" si="1140"/>
        <v>4</v>
      </c>
      <c r="I4908" t="s">
        <v>9032</v>
      </c>
      <c r="J4908" t="s">
        <v>22</v>
      </c>
      <c r="K4908" t="s">
        <v>9037</v>
      </c>
      <c r="L4908" t="str">
        <f t="shared" si="1141"/>
        <v>Established</v>
      </c>
      <c r="N4908" s="2">
        <f t="shared" si="1142"/>
        <v>53</v>
      </c>
      <c r="O4908" t="s">
        <v>500</v>
      </c>
      <c r="P4908" t="s">
        <v>691</v>
      </c>
      <c r="Q4908" t="s">
        <v>479</v>
      </c>
      <c r="R4908" t="str">
        <f t="shared" si="1143"/>
        <v>Average</v>
      </c>
      <c r="S4908" t="str">
        <f t="shared" si="1144"/>
        <v xml:space="preserve"> </v>
      </c>
      <c r="T4908" t="b">
        <f t="shared" si="1145"/>
        <v>0</v>
      </c>
      <c r="U4908" t="b">
        <f t="shared" si="1146"/>
        <v>1</v>
      </c>
      <c r="V4908" t="str">
        <f t="shared" si="1147"/>
        <v>Average Company</v>
      </c>
      <c r="W4908" t="str">
        <f t="shared" si="1148"/>
        <v>Don't Buy</v>
      </c>
      <c r="X4908" t="str">
        <f t="shared" si="1149"/>
        <v>Not Known</v>
      </c>
      <c r="Z4908" t="str">
        <f t="shared" si="1150"/>
        <v>None</v>
      </c>
      <c r="AB4908" t="str">
        <f t="shared" si="1151"/>
        <v>0</v>
      </c>
    </row>
    <row r="4909" spans="1:28" x14ac:dyDescent="0.3">
      <c r="A4909">
        <v>4907</v>
      </c>
      <c r="B4909" t="s">
        <v>9038</v>
      </c>
      <c r="C4909" t="str">
        <f t="shared" si="1138"/>
        <v>Long</v>
      </c>
      <c r="D4909">
        <v>4.3</v>
      </c>
      <c r="F4909" s="1">
        <f t="shared" si="1152"/>
        <v>4.3</v>
      </c>
      <c r="G4909" s="1">
        <f t="shared" si="1139"/>
        <v>4.3</v>
      </c>
      <c r="H4909">
        <f t="shared" si="1140"/>
        <v>4.3</v>
      </c>
      <c r="I4909" t="s">
        <v>9032</v>
      </c>
      <c r="J4909" t="s">
        <v>10</v>
      </c>
      <c r="K4909" t="s">
        <v>8135</v>
      </c>
      <c r="L4909" t="str">
        <f t="shared" si="1141"/>
        <v>Established</v>
      </c>
      <c r="N4909" s="2">
        <f t="shared" si="1142"/>
        <v>13</v>
      </c>
      <c r="O4909" t="s">
        <v>2185</v>
      </c>
      <c r="P4909" t="s">
        <v>13</v>
      </c>
      <c r="Q4909" t="s">
        <v>2970</v>
      </c>
      <c r="R4909" t="str">
        <f t="shared" si="1143"/>
        <v>Great</v>
      </c>
      <c r="S4909" t="str">
        <f t="shared" si="1144"/>
        <v>Great</v>
      </c>
      <c r="T4909" t="b">
        <f t="shared" si="1145"/>
        <v>1</v>
      </c>
      <c r="U4909" t="b">
        <f t="shared" si="1146"/>
        <v>1</v>
      </c>
      <c r="V4909" t="str">
        <f t="shared" si="1147"/>
        <v>Average Company</v>
      </c>
      <c r="W4909" t="str">
        <f t="shared" si="1148"/>
        <v>Don't Buy</v>
      </c>
      <c r="X4909" t="str">
        <f t="shared" si="1149"/>
        <v>Not Known</v>
      </c>
      <c r="Z4909" t="str">
        <f t="shared" si="1150"/>
        <v>None</v>
      </c>
      <c r="AB4909" t="str">
        <f t="shared" si="1151"/>
        <v>0</v>
      </c>
    </row>
    <row r="4910" spans="1:28" x14ac:dyDescent="0.3">
      <c r="A4910">
        <v>4908</v>
      </c>
      <c r="B4910" t="s">
        <v>9039</v>
      </c>
      <c r="C4910" t="str">
        <f t="shared" si="1138"/>
        <v>Long</v>
      </c>
      <c r="D4910">
        <v>3.6</v>
      </c>
      <c r="F4910" s="1">
        <f t="shared" si="1152"/>
        <v>3.6</v>
      </c>
      <c r="G4910" s="1">
        <f t="shared" si="1139"/>
        <v>3.6</v>
      </c>
      <c r="H4910">
        <f t="shared" si="1140"/>
        <v>3.6</v>
      </c>
      <c r="I4910" t="s">
        <v>9032</v>
      </c>
      <c r="J4910" t="s">
        <v>9040</v>
      </c>
      <c r="K4910" t="s">
        <v>397</v>
      </c>
      <c r="L4910" t="str">
        <f t="shared" si="1141"/>
        <v>Established</v>
      </c>
      <c r="N4910" s="2">
        <f t="shared" si="1142"/>
        <v>51</v>
      </c>
      <c r="O4910" t="s">
        <v>1308</v>
      </c>
      <c r="Q4910" t="s">
        <v>362</v>
      </c>
      <c r="R4910" t="str">
        <f t="shared" si="1143"/>
        <v>Average</v>
      </c>
      <c r="S4910" t="str">
        <f t="shared" si="1144"/>
        <v xml:space="preserve"> </v>
      </c>
      <c r="T4910" t="b">
        <f t="shared" si="1145"/>
        <v>0</v>
      </c>
      <c r="U4910" t="b">
        <f t="shared" si="1146"/>
        <v>1</v>
      </c>
      <c r="V4910" t="str">
        <f t="shared" si="1147"/>
        <v>Average Company</v>
      </c>
      <c r="W4910" t="str">
        <f t="shared" si="1148"/>
        <v>Don't Buy</v>
      </c>
      <c r="X4910" t="str">
        <f t="shared" si="1149"/>
        <v>Not Known</v>
      </c>
      <c r="Z4910" t="str">
        <f t="shared" si="1150"/>
        <v>None</v>
      </c>
      <c r="AB4910" t="str">
        <f t="shared" si="1151"/>
        <v>0</v>
      </c>
    </row>
    <row r="4911" spans="1:28" x14ac:dyDescent="0.3">
      <c r="A4911">
        <v>4909</v>
      </c>
      <c r="B4911" t="s">
        <v>9041</v>
      </c>
      <c r="C4911" t="str">
        <f t="shared" si="1138"/>
        <v>Long</v>
      </c>
      <c r="D4911">
        <v>3.8</v>
      </c>
      <c r="F4911" s="1">
        <f t="shared" si="1152"/>
        <v>3.8</v>
      </c>
      <c r="G4911" s="1">
        <f t="shared" si="1139"/>
        <v>3.8</v>
      </c>
      <c r="H4911">
        <f t="shared" si="1140"/>
        <v>3.8</v>
      </c>
      <c r="I4911" t="s">
        <v>9032</v>
      </c>
      <c r="J4911" t="s">
        <v>944</v>
      </c>
      <c r="K4911" t="s">
        <v>109</v>
      </c>
      <c r="L4911" t="str">
        <f t="shared" si="1141"/>
        <v>Established</v>
      </c>
      <c r="N4911" s="2">
        <f t="shared" si="1142"/>
        <v>20</v>
      </c>
      <c r="O4911" t="s">
        <v>683</v>
      </c>
      <c r="Q4911" t="s">
        <v>189</v>
      </c>
      <c r="R4911" t="str">
        <f t="shared" si="1143"/>
        <v>Average</v>
      </c>
      <c r="S4911" t="str">
        <f t="shared" si="1144"/>
        <v xml:space="preserve"> </v>
      </c>
      <c r="T4911" t="b">
        <f t="shared" si="1145"/>
        <v>0</v>
      </c>
      <c r="U4911" t="b">
        <f t="shared" si="1146"/>
        <v>1</v>
      </c>
      <c r="V4911" t="str">
        <f t="shared" si="1147"/>
        <v>Average Company</v>
      </c>
      <c r="W4911" t="str">
        <f t="shared" si="1148"/>
        <v>Buy</v>
      </c>
      <c r="X4911" t="str">
        <f t="shared" si="1149"/>
        <v>Not Known</v>
      </c>
      <c r="Z4911" t="str">
        <f t="shared" si="1150"/>
        <v>None</v>
      </c>
      <c r="AB4911" t="str">
        <f t="shared" si="1151"/>
        <v>0</v>
      </c>
    </row>
    <row r="4912" spans="1:28" x14ac:dyDescent="0.3">
      <c r="A4912">
        <v>4910</v>
      </c>
      <c r="B4912" t="s">
        <v>9042</v>
      </c>
      <c r="C4912" t="str">
        <f t="shared" si="1138"/>
        <v>Long</v>
      </c>
      <c r="D4912">
        <v>3.3</v>
      </c>
      <c r="F4912" s="1">
        <f t="shared" si="1152"/>
        <v>3.3</v>
      </c>
      <c r="G4912" s="1">
        <f t="shared" si="1139"/>
        <v>3.3</v>
      </c>
      <c r="H4912">
        <f t="shared" si="1140"/>
        <v>3.3</v>
      </c>
      <c r="I4912" t="s">
        <v>9032</v>
      </c>
      <c r="J4912" t="s">
        <v>22</v>
      </c>
      <c r="K4912" t="s">
        <v>9043</v>
      </c>
      <c r="L4912" t="str">
        <f t="shared" si="1141"/>
        <v>Established</v>
      </c>
      <c r="N4912" s="2">
        <f t="shared" si="1142"/>
        <v>48</v>
      </c>
      <c r="O4912" t="s">
        <v>752</v>
      </c>
      <c r="P4912" t="s">
        <v>691</v>
      </c>
      <c r="Q4912" t="s">
        <v>14</v>
      </c>
      <c r="R4912" t="str">
        <f t="shared" si="1143"/>
        <v>Average</v>
      </c>
      <c r="S4912" t="str">
        <f t="shared" si="1144"/>
        <v xml:space="preserve"> </v>
      </c>
      <c r="T4912" t="b">
        <f t="shared" si="1145"/>
        <v>0</v>
      </c>
      <c r="U4912" t="b">
        <f t="shared" si="1146"/>
        <v>0</v>
      </c>
      <c r="V4912" t="str">
        <f t="shared" si="1147"/>
        <v>Average Company</v>
      </c>
      <c r="W4912" t="str">
        <f t="shared" si="1148"/>
        <v>Don't Buy</v>
      </c>
      <c r="X4912" t="str">
        <f t="shared" si="1149"/>
        <v>Not Known</v>
      </c>
      <c r="Z4912" t="str">
        <f t="shared" si="1150"/>
        <v>None</v>
      </c>
      <c r="AB4912" t="str">
        <f t="shared" si="1151"/>
        <v>0</v>
      </c>
    </row>
    <row r="4913" spans="1:28" x14ac:dyDescent="0.3">
      <c r="A4913">
        <v>4911</v>
      </c>
      <c r="B4913" t="s">
        <v>9044</v>
      </c>
      <c r="C4913" t="str">
        <f t="shared" si="1138"/>
        <v>Long</v>
      </c>
      <c r="D4913">
        <v>4.0999999999999996</v>
      </c>
      <c r="F4913" s="1">
        <f t="shared" si="1152"/>
        <v>4.0999999999999996</v>
      </c>
      <c r="G4913" s="1">
        <f t="shared" si="1139"/>
        <v>4.0999999999999996</v>
      </c>
      <c r="H4913">
        <f t="shared" si="1140"/>
        <v>4.0999999999999996</v>
      </c>
      <c r="I4913" t="s">
        <v>9032</v>
      </c>
      <c r="J4913" t="s">
        <v>22</v>
      </c>
      <c r="K4913" t="s">
        <v>8439</v>
      </c>
      <c r="L4913" t="str">
        <f t="shared" si="1141"/>
        <v>Established</v>
      </c>
      <c r="N4913" s="2">
        <f t="shared" si="1142"/>
        <v>22</v>
      </c>
      <c r="O4913" t="s">
        <v>142</v>
      </c>
      <c r="P4913" t="s">
        <v>3223</v>
      </c>
      <c r="Q4913" t="s">
        <v>315</v>
      </c>
      <c r="R4913" t="str">
        <f t="shared" si="1143"/>
        <v>Great</v>
      </c>
      <c r="S4913" t="str">
        <f t="shared" si="1144"/>
        <v>Great</v>
      </c>
      <c r="T4913" t="b">
        <f t="shared" si="1145"/>
        <v>1</v>
      </c>
      <c r="U4913" t="b">
        <f t="shared" si="1146"/>
        <v>1</v>
      </c>
      <c r="V4913" t="str">
        <f t="shared" si="1147"/>
        <v>Top Company</v>
      </c>
      <c r="W4913" t="str">
        <f t="shared" si="1148"/>
        <v>Don't Buy</v>
      </c>
      <c r="X4913" t="str">
        <f t="shared" si="1149"/>
        <v>Not Known</v>
      </c>
      <c r="Z4913" t="str">
        <f t="shared" si="1150"/>
        <v>None</v>
      </c>
      <c r="AB4913" t="str">
        <f t="shared" si="1151"/>
        <v>0</v>
      </c>
    </row>
    <row r="4914" spans="1:28" x14ac:dyDescent="0.3">
      <c r="A4914">
        <v>4912</v>
      </c>
      <c r="B4914" t="s">
        <v>9045</v>
      </c>
      <c r="C4914" t="str">
        <f t="shared" si="1138"/>
        <v>Long</v>
      </c>
      <c r="D4914">
        <v>3.6</v>
      </c>
      <c r="F4914" s="1">
        <f t="shared" si="1152"/>
        <v>3.6</v>
      </c>
      <c r="G4914" s="1">
        <f t="shared" si="1139"/>
        <v>3.6</v>
      </c>
      <c r="H4914">
        <f t="shared" si="1140"/>
        <v>3.6</v>
      </c>
      <c r="I4914" t="s">
        <v>9032</v>
      </c>
      <c r="J4914" t="s">
        <v>22</v>
      </c>
      <c r="K4914" t="s">
        <v>9046</v>
      </c>
      <c r="L4914" t="str">
        <f t="shared" si="1141"/>
        <v>Established</v>
      </c>
      <c r="N4914" s="2">
        <f t="shared" si="1142"/>
        <v>18</v>
      </c>
      <c r="O4914" t="s">
        <v>200</v>
      </c>
      <c r="P4914" t="s">
        <v>683</v>
      </c>
      <c r="Q4914" t="s">
        <v>44</v>
      </c>
      <c r="R4914" t="str">
        <f t="shared" si="1143"/>
        <v>Average</v>
      </c>
      <c r="S4914" t="str">
        <f t="shared" si="1144"/>
        <v xml:space="preserve"> </v>
      </c>
      <c r="T4914" t="b">
        <f t="shared" si="1145"/>
        <v>0</v>
      </c>
      <c r="U4914" t="b">
        <f t="shared" si="1146"/>
        <v>1</v>
      </c>
      <c r="V4914" t="str">
        <f t="shared" si="1147"/>
        <v>Average Company</v>
      </c>
      <c r="W4914" t="str">
        <f t="shared" si="1148"/>
        <v>Don't Buy</v>
      </c>
      <c r="X4914" t="str">
        <f t="shared" si="1149"/>
        <v>Not Known</v>
      </c>
      <c r="Z4914" t="str">
        <f t="shared" si="1150"/>
        <v>None</v>
      </c>
      <c r="AB4914" t="str">
        <f t="shared" si="1151"/>
        <v>0</v>
      </c>
    </row>
    <row r="4915" spans="1:28" x14ac:dyDescent="0.3">
      <c r="A4915">
        <v>4913</v>
      </c>
      <c r="B4915" t="s">
        <v>9047</v>
      </c>
      <c r="C4915" t="str">
        <f t="shared" si="1138"/>
        <v>Long</v>
      </c>
      <c r="D4915">
        <v>3.7</v>
      </c>
      <c r="F4915" s="1">
        <f t="shared" si="1152"/>
        <v>3.7</v>
      </c>
      <c r="G4915" s="1">
        <f t="shared" si="1139"/>
        <v>3.7</v>
      </c>
      <c r="H4915">
        <f t="shared" si="1140"/>
        <v>3.7</v>
      </c>
      <c r="I4915" t="s">
        <v>9032</v>
      </c>
      <c r="J4915" t="s">
        <v>22</v>
      </c>
      <c r="K4915" t="s">
        <v>9048</v>
      </c>
      <c r="L4915" t="str">
        <f t="shared" si="1141"/>
        <v>Established</v>
      </c>
      <c r="N4915" s="2">
        <f t="shared" si="1142"/>
        <v>13</v>
      </c>
      <c r="O4915" t="s">
        <v>721</v>
      </c>
      <c r="P4915" t="s">
        <v>691</v>
      </c>
      <c r="Q4915" t="s">
        <v>80</v>
      </c>
      <c r="R4915" t="str">
        <f t="shared" si="1143"/>
        <v>Average</v>
      </c>
      <c r="S4915" t="str">
        <f t="shared" si="1144"/>
        <v xml:space="preserve"> </v>
      </c>
      <c r="T4915" t="b">
        <f t="shared" si="1145"/>
        <v>0</v>
      </c>
      <c r="U4915" t="b">
        <f t="shared" si="1146"/>
        <v>1</v>
      </c>
      <c r="V4915" t="str">
        <f t="shared" si="1147"/>
        <v>Average Company</v>
      </c>
      <c r="W4915" t="str">
        <f t="shared" si="1148"/>
        <v>Don't Buy</v>
      </c>
      <c r="X4915" t="str">
        <f t="shared" si="1149"/>
        <v>Not Known</v>
      </c>
      <c r="Z4915" t="str">
        <f t="shared" si="1150"/>
        <v>None</v>
      </c>
      <c r="AB4915" t="str">
        <f t="shared" si="1151"/>
        <v>0</v>
      </c>
    </row>
    <row r="4916" spans="1:28" x14ac:dyDescent="0.3">
      <c r="A4916">
        <v>4914</v>
      </c>
      <c r="B4916" t="s">
        <v>9049</v>
      </c>
      <c r="C4916" t="str">
        <f t="shared" si="1138"/>
        <v>Short</v>
      </c>
      <c r="D4916">
        <v>3.9</v>
      </c>
      <c r="F4916" s="1">
        <f t="shared" si="1152"/>
        <v>3.9</v>
      </c>
      <c r="G4916" s="1">
        <f t="shared" si="1139"/>
        <v>3.9</v>
      </c>
      <c r="H4916">
        <f t="shared" si="1140"/>
        <v>3.9</v>
      </c>
      <c r="I4916" t="s">
        <v>9032</v>
      </c>
      <c r="J4916" t="s">
        <v>22</v>
      </c>
      <c r="K4916" t="s">
        <v>7004</v>
      </c>
      <c r="L4916" t="str">
        <f t="shared" si="1141"/>
        <v>Established</v>
      </c>
      <c r="N4916" s="2">
        <f t="shared" si="1142"/>
        <v>16</v>
      </c>
      <c r="O4916" t="s">
        <v>121</v>
      </c>
      <c r="P4916" t="s">
        <v>683</v>
      </c>
      <c r="Q4916" t="s">
        <v>378</v>
      </c>
      <c r="R4916" t="str">
        <f t="shared" si="1143"/>
        <v>Average</v>
      </c>
      <c r="S4916" t="str">
        <f t="shared" si="1144"/>
        <v xml:space="preserve"> </v>
      </c>
      <c r="T4916" t="b">
        <f t="shared" si="1145"/>
        <v>0</v>
      </c>
      <c r="U4916" t="b">
        <f t="shared" si="1146"/>
        <v>1</v>
      </c>
      <c r="V4916" t="str">
        <f t="shared" si="1147"/>
        <v>Average Company</v>
      </c>
      <c r="W4916" t="str">
        <f t="shared" si="1148"/>
        <v>Don't Buy</v>
      </c>
      <c r="X4916" t="str">
        <f t="shared" si="1149"/>
        <v>Not Known</v>
      </c>
      <c r="Z4916" t="str">
        <f t="shared" si="1150"/>
        <v>None</v>
      </c>
      <c r="AB4916" t="str">
        <f t="shared" si="1151"/>
        <v>0</v>
      </c>
    </row>
    <row r="4917" spans="1:28" x14ac:dyDescent="0.3">
      <c r="A4917">
        <v>4915</v>
      </c>
      <c r="B4917" t="s">
        <v>9050</v>
      </c>
      <c r="C4917" t="str">
        <f t="shared" si="1138"/>
        <v>Long</v>
      </c>
      <c r="D4917">
        <v>3.6</v>
      </c>
      <c r="F4917" s="1">
        <f t="shared" si="1152"/>
        <v>3.6</v>
      </c>
      <c r="G4917" s="1">
        <f t="shared" si="1139"/>
        <v>3.6</v>
      </c>
      <c r="H4917">
        <f t="shared" si="1140"/>
        <v>3.6</v>
      </c>
      <c r="I4917" t="s">
        <v>9032</v>
      </c>
      <c r="J4917" t="s">
        <v>10</v>
      </c>
      <c r="K4917" t="s">
        <v>6745</v>
      </c>
      <c r="L4917" t="str">
        <f t="shared" si="1141"/>
        <v>Established</v>
      </c>
      <c r="N4917" s="2">
        <f t="shared" si="1142"/>
        <v>11</v>
      </c>
      <c r="O4917" t="s">
        <v>6359</v>
      </c>
      <c r="P4917" t="s">
        <v>1308</v>
      </c>
      <c r="Q4917" t="s">
        <v>204</v>
      </c>
      <c r="R4917" t="str">
        <f t="shared" si="1143"/>
        <v>Average</v>
      </c>
      <c r="S4917" t="str">
        <f t="shared" si="1144"/>
        <v xml:space="preserve"> </v>
      </c>
      <c r="T4917" t="b">
        <f t="shared" si="1145"/>
        <v>0</v>
      </c>
      <c r="U4917" t="b">
        <f t="shared" si="1146"/>
        <v>1</v>
      </c>
      <c r="V4917" t="str">
        <f t="shared" si="1147"/>
        <v>Average Company</v>
      </c>
      <c r="W4917" t="str">
        <f t="shared" si="1148"/>
        <v>Don't Buy</v>
      </c>
      <c r="X4917" t="str">
        <f t="shared" si="1149"/>
        <v>Not Known</v>
      </c>
      <c r="Z4917" t="str">
        <f t="shared" si="1150"/>
        <v>None</v>
      </c>
      <c r="AB4917" t="str">
        <f t="shared" si="1151"/>
        <v>0</v>
      </c>
    </row>
    <row r="4918" spans="1:28" x14ac:dyDescent="0.3">
      <c r="A4918">
        <v>4916</v>
      </c>
      <c r="B4918" t="s">
        <v>9051</v>
      </c>
      <c r="C4918" t="str">
        <f t="shared" si="1138"/>
        <v>Long</v>
      </c>
      <c r="D4918">
        <v>4.3</v>
      </c>
      <c r="F4918" s="1">
        <f t="shared" si="1152"/>
        <v>4.3</v>
      </c>
      <c r="G4918" s="1">
        <f t="shared" si="1139"/>
        <v>4.3</v>
      </c>
      <c r="H4918">
        <f t="shared" si="1140"/>
        <v>4.3</v>
      </c>
      <c r="I4918" t="s">
        <v>9032</v>
      </c>
      <c r="J4918" t="s">
        <v>22</v>
      </c>
      <c r="K4918" t="s">
        <v>4840</v>
      </c>
      <c r="L4918" t="str">
        <f t="shared" si="1141"/>
        <v>Established</v>
      </c>
      <c r="N4918" s="2">
        <f t="shared" si="1142"/>
        <v>16</v>
      </c>
      <c r="O4918" t="s">
        <v>121</v>
      </c>
      <c r="P4918" t="s">
        <v>683</v>
      </c>
      <c r="Q4918" t="s">
        <v>19</v>
      </c>
      <c r="R4918" t="str">
        <f t="shared" si="1143"/>
        <v>Great</v>
      </c>
      <c r="S4918" t="str">
        <f t="shared" si="1144"/>
        <v>Great</v>
      </c>
      <c r="T4918" t="b">
        <f t="shared" si="1145"/>
        <v>1</v>
      </c>
      <c r="U4918" t="b">
        <f t="shared" si="1146"/>
        <v>1</v>
      </c>
      <c r="V4918" t="str">
        <f t="shared" si="1147"/>
        <v>Average Company</v>
      </c>
      <c r="W4918" t="str">
        <f t="shared" si="1148"/>
        <v>Don't Buy</v>
      </c>
      <c r="X4918" t="str">
        <f t="shared" si="1149"/>
        <v>Not Known</v>
      </c>
      <c r="Z4918" t="str">
        <f t="shared" si="1150"/>
        <v>None</v>
      </c>
      <c r="AB4918" t="str">
        <f t="shared" si="1151"/>
        <v>1Million</v>
      </c>
    </row>
    <row r="4919" spans="1:28" x14ac:dyDescent="0.3">
      <c r="A4919">
        <v>4917</v>
      </c>
      <c r="B4919" t="s">
        <v>9052</v>
      </c>
      <c r="C4919" t="str">
        <f t="shared" si="1138"/>
        <v>Short</v>
      </c>
      <c r="D4919">
        <v>4.5</v>
      </c>
      <c r="F4919" s="1">
        <f t="shared" si="1152"/>
        <v>4.5</v>
      </c>
      <c r="G4919" s="1">
        <f t="shared" si="1139"/>
        <v>4.5</v>
      </c>
      <c r="H4919">
        <f t="shared" si="1140"/>
        <v>4.5</v>
      </c>
      <c r="I4919" t="s">
        <v>9032</v>
      </c>
      <c r="J4919" t="s">
        <v>22</v>
      </c>
      <c r="K4919" t="s">
        <v>9053</v>
      </c>
      <c r="L4919" t="str">
        <f t="shared" si="1141"/>
        <v>Established</v>
      </c>
      <c r="N4919" s="2">
        <f t="shared" si="1142"/>
        <v>18</v>
      </c>
      <c r="O4919" t="s">
        <v>200</v>
      </c>
      <c r="P4919" t="s">
        <v>1308</v>
      </c>
      <c r="Q4919" t="s">
        <v>19</v>
      </c>
      <c r="R4919" t="str">
        <f t="shared" si="1143"/>
        <v>Great</v>
      </c>
      <c r="S4919" t="str">
        <f t="shared" si="1144"/>
        <v>Great</v>
      </c>
      <c r="T4919" t="b">
        <f t="shared" si="1145"/>
        <v>1</v>
      </c>
      <c r="U4919" t="b">
        <f t="shared" si="1146"/>
        <v>1</v>
      </c>
      <c r="V4919" t="str">
        <f t="shared" si="1147"/>
        <v>Average Company</v>
      </c>
      <c r="W4919" t="str">
        <f t="shared" si="1148"/>
        <v>Don't Buy</v>
      </c>
      <c r="X4919" t="str">
        <f t="shared" si="1149"/>
        <v>Not Known</v>
      </c>
      <c r="Z4919" t="str">
        <f t="shared" si="1150"/>
        <v>None</v>
      </c>
      <c r="AB4919" t="str">
        <f t="shared" si="1151"/>
        <v>1Million</v>
      </c>
    </row>
    <row r="4920" spans="1:28" x14ac:dyDescent="0.3">
      <c r="A4920">
        <v>4918</v>
      </c>
      <c r="B4920" t="s">
        <v>9054</v>
      </c>
      <c r="C4920" t="str">
        <f t="shared" si="1138"/>
        <v>Long</v>
      </c>
      <c r="D4920">
        <v>3.2</v>
      </c>
      <c r="F4920" s="1">
        <f t="shared" si="1152"/>
        <v>3.2</v>
      </c>
      <c r="G4920" s="1">
        <f t="shared" si="1139"/>
        <v>3.2</v>
      </c>
      <c r="H4920">
        <f t="shared" si="1140"/>
        <v>3.2</v>
      </c>
      <c r="I4920" t="s">
        <v>9032</v>
      </c>
      <c r="J4920" t="s">
        <v>10</v>
      </c>
      <c r="K4920" t="s">
        <v>1720</v>
      </c>
      <c r="L4920" t="str">
        <f t="shared" si="1141"/>
        <v>Established</v>
      </c>
      <c r="N4920" s="2">
        <f t="shared" si="1142"/>
        <v>31</v>
      </c>
      <c r="O4920" t="s">
        <v>58</v>
      </c>
      <c r="P4920" t="s">
        <v>691</v>
      </c>
      <c r="Q4920" t="s">
        <v>295</v>
      </c>
      <c r="R4920" t="str">
        <f t="shared" si="1143"/>
        <v>Average</v>
      </c>
      <c r="S4920" t="str">
        <f t="shared" si="1144"/>
        <v xml:space="preserve"> </v>
      </c>
      <c r="T4920" t="b">
        <f t="shared" si="1145"/>
        <v>0</v>
      </c>
      <c r="U4920" t="b">
        <f t="shared" si="1146"/>
        <v>0</v>
      </c>
      <c r="V4920" t="str">
        <f t="shared" si="1147"/>
        <v>Average Company</v>
      </c>
      <c r="W4920" t="str">
        <f t="shared" si="1148"/>
        <v>Don't Buy</v>
      </c>
      <c r="X4920" t="str">
        <f t="shared" si="1149"/>
        <v>Not Known</v>
      </c>
      <c r="Z4920" t="str">
        <f t="shared" si="1150"/>
        <v>None</v>
      </c>
      <c r="AB4920" t="str">
        <f t="shared" si="1151"/>
        <v>0</v>
      </c>
    </row>
    <row r="4921" spans="1:28" x14ac:dyDescent="0.3">
      <c r="A4921">
        <v>4919</v>
      </c>
      <c r="B4921" t="s">
        <v>9055</v>
      </c>
      <c r="C4921" t="str">
        <f t="shared" si="1138"/>
        <v>Long</v>
      </c>
      <c r="D4921">
        <v>3.5</v>
      </c>
      <c r="F4921" s="1">
        <f t="shared" si="1152"/>
        <v>3.5</v>
      </c>
      <c r="G4921" s="1">
        <f t="shared" si="1139"/>
        <v>3.5</v>
      </c>
      <c r="H4921">
        <f t="shared" si="1140"/>
        <v>3.5</v>
      </c>
      <c r="I4921" t="s">
        <v>9032</v>
      </c>
      <c r="J4921" t="s">
        <v>22</v>
      </c>
      <c r="K4921" t="s">
        <v>6925</v>
      </c>
      <c r="L4921" t="str">
        <f t="shared" si="1141"/>
        <v>Established</v>
      </c>
      <c r="N4921" s="2">
        <f t="shared" si="1142"/>
        <v>14</v>
      </c>
      <c r="O4921" t="s">
        <v>522</v>
      </c>
      <c r="P4921" t="s">
        <v>147</v>
      </c>
      <c r="Q4921" t="s">
        <v>424</v>
      </c>
      <c r="R4921" t="str">
        <f t="shared" si="1143"/>
        <v>Average</v>
      </c>
      <c r="S4921" t="str">
        <f t="shared" si="1144"/>
        <v xml:space="preserve"> </v>
      </c>
      <c r="T4921" t="b">
        <f t="shared" si="1145"/>
        <v>0</v>
      </c>
      <c r="U4921" t="b">
        <f t="shared" si="1146"/>
        <v>0</v>
      </c>
      <c r="V4921" t="str">
        <f t="shared" si="1147"/>
        <v>Average Company</v>
      </c>
      <c r="W4921" t="str">
        <f t="shared" si="1148"/>
        <v>Don't Buy</v>
      </c>
      <c r="X4921" t="str">
        <f t="shared" si="1149"/>
        <v>Not Known</v>
      </c>
      <c r="Z4921" t="str">
        <f t="shared" si="1150"/>
        <v>None</v>
      </c>
      <c r="AB4921" t="str">
        <f t="shared" si="1151"/>
        <v>0</v>
      </c>
    </row>
    <row r="4922" spans="1:28" x14ac:dyDescent="0.3">
      <c r="A4922">
        <v>4920</v>
      </c>
      <c r="B4922" t="s">
        <v>9056</v>
      </c>
      <c r="C4922" t="str">
        <f t="shared" si="1138"/>
        <v>Short</v>
      </c>
      <c r="D4922">
        <v>3.6</v>
      </c>
      <c r="F4922" s="1">
        <f t="shared" si="1152"/>
        <v>3.6</v>
      </c>
      <c r="G4922" s="1">
        <f t="shared" si="1139"/>
        <v>3.6</v>
      </c>
      <c r="H4922">
        <f t="shared" si="1140"/>
        <v>3.6</v>
      </c>
      <c r="I4922" t="s">
        <v>9032</v>
      </c>
      <c r="J4922" t="s">
        <v>22</v>
      </c>
      <c r="K4922" t="s">
        <v>9057</v>
      </c>
      <c r="L4922" t="str">
        <f t="shared" si="1141"/>
        <v>Established</v>
      </c>
      <c r="N4922" s="2">
        <f t="shared" si="1142"/>
        <v>11</v>
      </c>
      <c r="O4922" t="s">
        <v>6359</v>
      </c>
      <c r="P4922" t="s">
        <v>683</v>
      </c>
      <c r="Q4922" t="s">
        <v>122</v>
      </c>
      <c r="R4922" t="str">
        <f t="shared" si="1143"/>
        <v>Average</v>
      </c>
      <c r="S4922" t="str">
        <f t="shared" si="1144"/>
        <v xml:space="preserve"> </v>
      </c>
      <c r="T4922" t="b">
        <f t="shared" si="1145"/>
        <v>0</v>
      </c>
      <c r="U4922" t="b">
        <f t="shared" si="1146"/>
        <v>1</v>
      </c>
      <c r="V4922" t="str">
        <f t="shared" si="1147"/>
        <v>Average Company</v>
      </c>
      <c r="W4922" t="str">
        <f t="shared" si="1148"/>
        <v>Don't Buy</v>
      </c>
      <c r="X4922" t="str">
        <f t="shared" si="1149"/>
        <v>Not Known</v>
      </c>
      <c r="Z4922" t="str">
        <f t="shared" si="1150"/>
        <v>None</v>
      </c>
      <c r="AB4922" t="str">
        <f t="shared" si="1151"/>
        <v>0</v>
      </c>
    </row>
    <row r="4923" spans="1:28" x14ac:dyDescent="0.3">
      <c r="A4923">
        <v>4921</v>
      </c>
      <c r="B4923" t="s">
        <v>9058</v>
      </c>
      <c r="C4923" t="str">
        <f t="shared" si="1138"/>
        <v>Long</v>
      </c>
      <c r="D4923">
        <v>4.0999999999999996</v>
      </c>
      <c r="F4923" s="1">
        <f t="shared" si="1152"/>
        <v>4.0999999999999996</v>
      </c>
      <c r="G4923" s="1">
        <f t="shared" si="1139"/>
        <v>4.0999999999999996</v>
      </c>
      <c r="H4923">
        <f t="shared" si="1140"/>
        <v>4.0999999999999996</v>
      </c>
      <c r="I4923" t="s">
        <v>9032</v>
      </c>
      <c r="J4923" t="s">
        <v>22</v>
      </c>
      <c r="K4923" t="s">
        <v>4182</v>
      </c>
      <c r="L4923" t="str">
        <f t="shared" si="1141"/>
        <v>Established</v>
      </c>
      <c r="N4923" s="2">
        <f t="shared" si="1142"/>
        <v>14</v>
      </c>
      <c r="O4923" t="s">
        <v>522</v>
      </c>
      <c r="P4923" t="s">
        <v>1308</v>
      </c>
      <c r="Q4923" t="s">
        <v>773</v>
      </c>
      <c r="R4923" t="str">
        <f t="shared" si="1143"/>
        <v>Great</v>
      </c>
      <c r="S4923" t="str">
        <f t="shared" si="1144"/>
        <v>Great</v>
      </c>
      <c r="T4923" t="b">
        <f t="shared" si="1145"/>
        <v>1</v>
      </c>
      <c r="U4923" t="b">
        <f t="shared" si="1146"/>
        <v>1</v>
      </c>
      <c r="V4923" t="str">
        <f t="shared" si="1147"/>
        <v>Average Company</v>
      </c>
      <c r="W4923" t="str">
        <f t="shared" si="1148"/>
        <v>Don't Buy</v>
      </c>
      <c r="X4923" t="str">
        <f t="shared" si="1149"/>
        <v>Not Known</v>
      </c>
      <c r="Z4923" t="str">
        <f t="shared" si="1150"/>
        <v>None</v>
      </c>
      <c r="AB4923" t="str">
        <f t="shared" si="1151"/>
        <v>0</v>
      </c>
    </row>
    <row r="4924" spans="1:28" x14ac:dyDescent="0.3">
      <c r="A4924">
        <v>4922</v>
      </c>
      <c r="B4924" t="s">
        <v>9059</v>
      </c>
      <c r="C4924" t="str">
        <f t="shared" si="1138"/>
        <v>Long</v>
      </c>
      <c r="D4924">
        <v>3.9</v>
      </c>
      <c r="F4924" s="1">
        <f t="shared" si="1152"/>
        <v>3.9</v>
      </c>
      <c r="G4924" s="1">
        <f t="shared" si="1139"/>
        <v>3.9</v>
      </c>
      <c r="H4924">
        <f t="shared" si="1140"/>
        <v>3.9</v>
      </c>
      <c r="I4924" t="s">
        <v>9032</v>
      </c>
      <c r="J4924" t="s">
        <v>22</v>
      </c>
      <c r="K4924" t="s">
        <v>5707</v>
      </c>
      <c r="L4924" t="str">
        <f t="shared" si="1141"/>
        <v>Established</v>
      </c>
      <c r="N4924" s="2">
        <f t="shared" si="1142"/>
        <v>31</v>
      </c>
      <c r="O4924" t="s">
        <v>58</v>
      </c>
      <c r="P4924" t="s">
        <v>683</v>
      </c>
      <c r="Q4924" t="s">
        <v>44</v>
      </c>
      <c r="R4924" t="str">
        <f t="shared" si="1143"/>
        <v>Average</v>
      </c>
      <c r="S4924" t="str">
        <f t="shared" si="1144"/>
        <v xml:space="preserve"> </v>
      </c>
      <c r="T4924" t="b">
        <f t="shared" si="1145"/>
        <v>0</v>
      </c>
      <c r="U4924" t="b">
        <f t="shared" si="1146"/>
        <v>1</v>
      </c>
      <c r="V4924" t="str">
        <f t="shared" si="1147"/>
        <v>Average Company</v>
      </c>
      <c r="W4924" t="str">
        <f t="shared" si="1148"/>
        <v>Don't Buy</v>
      </c>
      <c r="X4924" t="str">
        <f t="shared" si="1149"/>
        <v>Not Known</v>
      </c>
      <c r="Z4924" t="str">
        <f t="shared" si="1150"/>
        <v>None</v>
      </c>
      <c r="AB4924" t="str">
        <f t="shared" si="1151"/>
        <v>0</v>
      </c>
    </row>
    <row r="4925" spans="1:28" x14ac:dyDescent="0.3">
      <c r="A4925">
        <v>4923</v>
      </c>
      <c r="B4925" t="s">
        <v>9060</v>
      </c>
      <c r="C4925" t="str">
        <f t="shared" si="1138"/>
        <v>Long</v>
      </c>
      <c r="D4925">
        <v>2.9</v>
      </c>
      <c r="F4925" s="1">
        <f t="shared" si="1152"/>
        <v>2.9</v>
      </c>
      <c r="G4925" s="1">
        <f t="shared" si="1139"/>
        <v>2.9</v>
      </c>
      <c r="H4925">
        <f t="shared" si="1140"/>
        <v>2.9</v>
      </c>
      <c r="I4925" t="s">
        <v>9032</v>
      </c>
      <c r="J4925" t="s">
        <v>22</v>
      </c>
      <c r="K4925" t="s">
        <v>9061</v>
      </c>
      <c r="L4925" t="str">
        <f t="shared" si="1141"/>
        <v>Established</v>
      </c>
      <c r="N4925" s="2">
        <f t="shared" si="1142"/>
        <v>19</v>
      </c>
      <c r="O4925" t="s">
        <v>100</v>
      </c>
      <c r="P4925" t="s">
        <v>691</v>
      </c>
      <c r="Q4925" t="s">
        <v>14</v>
      </c>
      <c r="R4925" t="str">
        <f t="shared" si="1143"/>
        <v>Average</v>
      </c>
      <c r="S4925" t="str">
        <f t="shared" si="1144"/>
        <v xml:space="preserve"> </v>
      </c>
      <c r="T4925" t="b">
        <f t="shared" si="1145"/>
        <v>0</v>
      </c>
      <c r="U4925" t="b">
        <f t="shared" si="1146"/>
        <v>0</v>
      </c>
      <c r="V4925" t="str">
        <f t="shared" si="1147"/>
        <v>Average Company</v>
      </c>
      <c r="W4925" t="str">
        <f t="shared" si="1148"/>
        <v>Don't Buy</v>
      </c>
      <c r="X4925" t="str">
        <f t="shared" si="1149"/>
        <v>Not Known</v>
      </c>
      <c r="Z4925" t="str">
        <f t="shared" si="1150"/>
        <v>None</v>
      </c>
      <c r="AB4925" t="str">
        <f t="shared" si="1151"/>
        <v>0</v>
      </c>
    </row>
    <row r="4926" spans="1:28" x14ac:dyDescent="0.3">
      <c r="A4926">
        <v>4924</v>
      </c>
      <c r="B4926" t="s">
        <v>9062</v>
      </c>
      <c r="C4926" t="str">
        <f t="shared" si="1138"/>
        <v>Long</v>
      </c>
      <c r="D4926">
        <v>4</v>
      </c>
      <c r="F4926" s="1">
        <f t="shared" si="1152"/>
        <v>4</v>
      </c>
      <c r="G4926" s="1">
        <f t="shared" si="1139"/>
        <v>4</v>
      </c>
      <c r="H4926">
        <f t="shared" si="1140"/>
        <v>4</v>
      </c>
      <c r="I4926" t="s">
        <v>9032</v>
      </c>
      <c r="J4926" t="s">
        <v>10</v>
      </c>
      <c r="K4926" t="s">
        <v>2287</v>
      </c>
      <c r="L4926" t="str">
        <f t="shared" si="1141"/>
        <v>Established</v>
      </c>
      <c r="N4926" s="2">
        <f t="shared" si="1142"/>
        <v>40</v>
      </c>
      <c r="O4926" t="s">
        <v>375</v>
      </c>
      <c r="P4926" t="s">
        <v>683</v>
      </c>
      <c r="Q4926" t="s">
        <v>254</v>
      </c>
      <c r="R4926" t="str">
        <f t="shared" si="1143"/>
        <v>Average</v>
      </c>
      <c r="S4926" t="str">
        <f t="shared" si="1144"/>
        <v xml:space="preserve"> </v>
      </c>
      <c r="T4926" t="b">
        <f t="shared" si="1145"/>
        <v>0</v>
      </c>
      <c r="U4926" t="b">
        <f t="shared" si="1146"/>
        <v>1</v>
      </c>
      <c r="V4926" t="str">
        <f t="shared" si="1147"/>
        <v>Average Company</v>
      </c>
      <c r="W4926" t="str">
        <f t="shared" si="1148"/>
        <v>Don't Buy</v>
      </c>
      <c r="X4926" t="str">
        <f t="shared" si="1149"/>
        <v>Not Known</v>
      </c>
      <c r="Z4926" t="str">
        <f t="shared" si="1150"/>
        <v>None</v>
      </c>
      <c r="AB4926" t="str">
        <f t="shared" si="1151"/>
        <v>0</v>
      </c>
    </row>
    <row r="4927" spans="1:28" x14ac:dyDescent="0.3">
      <c r="A4927">
        <v>4925</v>
      </c>
      <c r="B4927" t="s">
        <v>9063</v>
      </c>
      <c r="C4927" t="str">
        <f t="shared" si="1138"/>
        <v>Long</v>
      </c>
      <c r="D4927">
        <v>4.5</v>
      </c>
      <c r="F4927" s="1">
        <f t="shared" si="1152"/>
        <v>4.5</v>
      </c>
      <c r="G4927" s="1">
        <f t="shared" si="1139"/>
        <v>4.5</v>
      </c>
      <c r="H4927">
        <f t="shared" si="1140"/>
        <v>4.5</v>
      </c>
      <c r="I4927" t="s">
        <v>9032</v>
      </c>
      <c r="J4927" t="s">
        <v>22</v>
      </c>
      <c r="K4927" t="s">
        <v>7665</v>
      </c>
      <c r="L4927" t="str">
        <f t="shared" si="1141"/>
        <v>Established</v>
      </c>
      <c r="N4927" s="2">
        <f t="shared" si="1142"/>
        <v>23</v>
      </c>
      <c r="O4927" t="s">
        <v>230</v>
      </c>
      <c r="P4927" t="s">
        <v>683</v>
      </c>
      <c r="Q4927" t="s">
        <v>117</v>
      </c>
      <c r="R4927" t="str">
        <f t="shared" si="1143"/>
        <v>Great</v>
      </c>
      <c r="S4927" t="str">
        <f t="shared" si="1144"/>
        <v>Great</v>
      </c>
      <c r="T4927" t="b">
        <f t="shared" si="1145"/>
        <v>1</v>
      </c>
      <c r="U4927" t="b">
        <f t="shared" si="1146"/>
        <v>1</v>
      </c>
      <c r="V4927" t="str">
        <f t="shared" si="1147"/>
        <v>Top Company</v>
      </c>
      <c r="W4927" t="str">
        <f t="shared" si="1148"/>
        <v>Don't Buy</v>
      </c>
      <c r="X4927" t="str">
        <f t="shared" si="1149"/>
        <v>Not Known</v>
      </c>
      <c r="Z4927" t="str">
        <f t="shared" si="1150"/>
        <v>None</v>
      </c>
      <c r="AB4927" t="str">
        <f t="shared" si="1151"/>
        <v>0</v>
      </c>
    </row>
    <row r="4928" spans="1:28" x14ac:dyDescent="0.3">
      <c r="A4928">
        <v>4926</v>
      </c>
      <c r="B4928" t="s">
        <v>9064</v>
      </c>
      <c r="C4928" t="str">
        <f t="shared" si="1138"/>
        <v>Long</v>
      </c>
      <c r="D4928">
        <v>3.5</v>
      </c>
      <c r="F4928" s="1">
        <f t="shared" si="1152"/>
        <v>3.5</v>
      </c>
      <c r="G4928" s="1">
        <f t="shared" si="1139"/>
        <v>3.5</v>
      </c>
      <c r="H4928">
        <f t="shared" si="1140"/>
        <v>3.5</v>
      </c>
      <c r="I4928" t="s">
        <v>9032</v>
      </c>
      <c r="J4928" t="s">
        <v>22</v>
      </c>
      <c r="K4928" t="s">
        <v>9065</v>
      </c>
      <c r="L4928" t="str">
        <f t="shared" si="1141"/>
        <v>Established</v>
      </c>
      <c r="N4928" s="2">
        <f t="shared" si="1142"/>
        <v>15</v>
      </c>
      <c r="O4928" t="s">
        <v>84</v>
      </c>
      <c r="P4928" t="s">
        <v>1308</v>
      </c>
      <c r="Q4928" t="s">
        <v>1957</v>
      </c>
      <c r="R4928" t="str">
        <f t="shared" si="1143"/>
        <v>Average</v>
      </c>
      <c r="S4928" t="str">
        <f t="shared" si="1144"/>
        <v xml:space="preserve"> </v>
      </c>
      <c r="T4928" t="b">
        <f t="shared" si="1145"/>
        <v>0</v>
      </c>
      <c r="U4928" t="b">
        <f t="shared" si="1146"/>
        <v>0</v>
      </c>
      <c r="V4928" t="str">
        <f t="shared" si="1147"/>
        <v>Average Company</v>
      </c>
      <c r="W4928" t="str">
        <f t="shared" si="1148"/>
        <v>Don't Buy</v>
      </c>
      <c r="X4928" t="str">
        <f t="shared" si="1149"/>
        <v>Not Known</v>
      </c>
      <c r="Z4928" t="str">
        <f t="shared" si="1150"/>
        <v>None</v>
      </c>
      <c r="AB4928" t="str">
        <f t="shared" si="1151"/>
        <v>0</v>
      </c>
    </row>
    <row r="4929" spans="1:28" x14ac:dyDescent="0.3">
      <c r="A4929">
        <v>4927</v>
      </c>
      <c r="B4929" t="s">
        <v>9066</v>
      </c>
      <c r="C4929" t="str">
        <f t="shared" si="1138"/>
        <v>Long</v>
      </c>
      <c r="D4929">
        <v>4.0999999999999996</v>
      </c>
      <c r="F4929" s="1">
        <f t="shared" si="1152"/>
        <v>4.0999999999999996</v>
      </c>
      <c r="G4929" s="1">
        <f t="shared" si="1139"/>
        <v>4.0999999999999996</v>
      </c>
      <c r="H4929">
        <f t="shared" si="1140"/>
        <v>4.0999999999999996</v>
      </c>
      <c r="I4929" t="s">
        <v>9032</v>
      </c>
      <c r="J4929" t="s">
        <v>22</v>
      </c>
      <c r="K4929" t="s">
        <v>9067</v>
      </c>
      <c r="L4929" t="str">
        <f t="shared" si="1141"/>
        <v>Established</v>
      </c>
      <c r="N4929" s="2">
        <f t="shared" si="1142"/>
        <v>33</v>
      </c>
      <c r="O4929" t="s">
        <v>18</v>
      </c>
      <c r="P4929" t="s">
        <v>1308</v>
      </c>
      <c r="Q4929" t="s">
        <v>1519</v>
      </c>
      <c r="R4929" t="str">
        <f t="shared" si="1143"/>
        <v>Great</v>
      </c>
      <c r="S4929" t="str">
        <f t="shared" si="1144"/>
        <v>Great</v>
      </c>
      <c r="T4929" t="b">
        <f t="shared" si="1145"/>
        <v>1</v>
      </c>
      <c r="U4929" t="b">
        <f t="shared" si="1146"/>
        <v>1</v>
      </c>
      <c r="V4929" t="str">
        <f t="shared" si="1147"/>
        <v>Top Company</v>
      </c>
      <c r="W4929" t="str">
        <f t="shared" si="1148"/>
        <v>Buy</v>
      </c>
      <c r="X4929" t="str">
        <f t="shared" si="1149"/>
        <v>Not Known</v>
      </c>
      <c r="Z4929" t="str">
        <f t="shared" si="1150"/>
        <v>None</v>
      </c>
      <c r="AB4929" t="str">
        <f t="shared" si="1151"/>
        <v>0</v>
      </c>
    </row>
    <row r="4930" spans="1:28" x14ac:dyDescent="0.3">
      <c r="A4930">
        <v>4928</v>
      </c>
      <c r="B4930" t="s">
        <v>9068</v>
      </c>
      <c r="C4930" t="str">
        <f t="shared" si="1138"/>
        <v>Long</v>
      </c>
      <c r="D4930">
        <v>3.7</v>
      </c>
      <c r="F4930" s="1">
        <f t="shared" si="1152"/>
        <v>3.7</v>
      </c>
      <c r="G4930" s="1">
        <f t="shared" si="1139"/>
        <v>3.7</v>
      </c>
      <c r="H4930">
        <f t="shared" si="1140"/>
        <v>3.7</v>
      </c>
      <c r="I4930" t="s">
        <v>9032</v>
      </c>
      <c r="J4930" t="s">
        <v>22</v>
      </c>
      <c r="K4930" t="s">
        <v>5005</v>
      </c>
      <c r="L4930" t="str">
        <f t="shared" si="1141"/>
        <v>Established</v>
      </c>
      <c r="N4930" s="2">
        <f t="shared" si="1142"/>
        <v>20</v>
      </c>
      <c r="O4930" t="s">
        <v>151</v>
      </c>
      <c r="P4930" t="s">
        <v>147</v>
      </c>
      <c r="Q4930" t="s">
        <v>19</v>
      </c>
      <c r="R4930" t="str">
        <f t="shared" si="1143"/>
        <v>Average</v>
      </c>
      <c r="S4930" t="str">
        <f t="shared" si="1144"/>
        <v xml:space="preserve"> </v>
      </c>
      <c r="T4930" t="b">
        <f t="shared" si="1145"/>
        <v>0</v>
      </c>
      <c r="U4930" t="b">
        <f t="shared" si="1146"/>
        <v>1</v>
      </c>
      <c r="V4930" t="str">
        <f t="shared" si="1147"/>
        <v>Average Company</v>
      </c>
      <c r="W4930" t="str">
        <f t="shared" si="1148"/>
        <v>Don't Buy</v>
      </c>
      <c r="X4930" t="str">
        <f t="shared" si="1149"/>
        <v>Not Known</v>
      </c>
      <c r="Z4930" t="str">
        <f t="shared" si="1150"/>
        <v>None</v>
      </c>
      <c r="AB4930" t="str">
        <f t="shared" si="1151"/>
        <v>500K</v>
      </c>
    </row>
    <row r="4931" spans="1:28" x14ac:dyDescent="0.3">
      <c r="A4931">
        <v>4929</v>
      </c>
      <c r="B4931" t="s">
        <v>9069</v>
      </c>
      <c r="C4931" t="str">
        <f t="shared" ref="C4931:C4994" si="1153">IF(LEN(B4931)&gt;=10,"Long","Short")</f>
        <v>Long</v>
      </c>
      <c r="D4931">
        <v>4.0999999999999996</v>
      </c>
      <c r="F4931" s="1">
        <f t="shared" si="1152"/>
        <v>4.0999999999999996</v>
      </c>
      <c r="G4931" s="1">
        <f t="shared" ref="G4931:G4994" si="1154">IF(L4931="Startup",D4931+0.5,D4931)</f>
        <v>4.0999999999999996</v>
      </c>
      <c r="H4931">
        <f t="shared" ref="H4931:H4994" si="1155">IF(L4931="Startup",D4931+0.1,D4931)</f>
        <v>4.0999999999999996</v>
      </c>
      <c r="I4931" t="s">
        <v>9032</v>
      </c>
      <c r="J4931" t="s">
        <v>22</v>
      </c>
      <c r="K4931" t="s">
        <v>7004</v>
      </c>
      <c r="L4931" t="str">
        <f t="shared" ref="L4931:L4994" si="1156">IF(N4931&lt;10,"Startup","Established")</f>
        <v>Established</v>
      </c>
      <c r="N4931" s="2">
        <f t="shared" ref="N4931:N4994" si="1157">INT(LEFT(O4931,2))</f>
        <v>61</v>
      </c>
      <c r="O4931" t="s">
        <v>414</v>
      </c>
      <c r="P4931" t="s">
        <v>147</v>
      </c>
      <c r="Q4931" t="s">
        <v>1630</v>
      </c>
      <c r="R4931" t="str">
        <f t="shared" ref="R4931:R4994" si="1158">IF(D4931&gt;4,"Great","Average")</f>
        <v>Great</v>
      </c>
      <c r="S4931" t="str">
        <f t="shared" ref="S4931:S4994" si="1159">IF(D4931&gt;4,"Great"," ")</f>
        <v>Great</v>
      </c>
      <c r="T4931" t="b">
        <f t="shared" ref="T4931:T4994" si="1160">AND(D4931:D14889&gt;4,N4931:N14889&gt;10)</f>
        <v>1</v>
      </c>
      <c r="U4931" t="b">
        <f t="shared" ref="U4931:U4994" si="1161">OR(D4931&gt;3.5,N4931&lt;10)</f>
        <v>1</v>
      </c>
      <c r="V4931" t="str">
        <f t="shared" ref="V4931:V4994" si="1162">IF(AND(D4931&gt;4,N4931&gt;20),"Top Company","Average Company")</f>
        <v>Top Company</v>
      </c>
      <c r="W4931" t="str">
        <f t="shared" ref="W4931:W4994" si="1163">IF(OR(LEFT(B4931,1)="T",LEFT(B4931,1)="G"),"Buy","Don't Buy")</f>
        <v>Don't Buy</v>
      </c>
      <c r="X4931" t="str">
        <f t="shared" ref="X4931:X4994" si="1164">IF(IF(Q4931="Financial Services",ISNUMBER(SEARCH("Mumbai",K4931))),"Bombay Finance","Not Known")</f>
        <v>Not Known</v>
      </c>
      <c r="Z4931" t="str">
        <f t="shared" ref="Z4931:Z4994" si="1165">IF(AND(OR(ISNUMBER(SEARCH("Bangalore",K4931)),ISNUMBER(SEARCH("Bengaluru",K4931)),ISNUMBER(SEARCH("Chennai",K4931))),N4931&lt;10),"Silicon Valley Startups","None")</f>
        <v>None</v>
      </c>
      <c r="AB4931" t="str">
        <f t="shared" ref="AB4931:AB4994" si="1166">IF(AND(OR(Q4931="IT Services &amp; Consulting",Q4931="Financial Services"),D4931&gt;4),"1Million",IF(AND(OR(Q4931="IT Services &amp; Consulting",Q4931="Financial Services"),D4931&lt;=4),"500K",IF(AND(Q4931="Telecom / ISP",D4931&gt;4),"800K","0")))</f>
        <v>0</v>
      </c>
    </row>
    <row r="4932" spans="1:28" x14ac:dyDescent="0.3">
      <c r="A4932">
        <v>4930</v>
      </c>
      <c r="B4932" t="s">
        <v>9070</v>
      </c>
      <c r="C4932" t="str">
        <f t="shared" si="1153"/>
        <v>Long</v>
      </c>
      <c r="D4932">
        <v>4.0999999999999996</v>
      </c>
      <c r="F4932" s="1">
        <f t="shared" si="1152"/>
        <v>4.0999999999999996</v>
      </c>
      <c r="G4932" s="1">
        <f t="shared" si="1154"/>
        <v>4.0999999999999996</v>
      </c>
      <c r="H4932">
        <f t="shared" si="1155"/>
        <v>4.0999999999999996</v>
      </c>
      <c r="I4932" t="s">
        <v>9032</v>
      </c>
      <c r="J4932" t="s">
        <v>22</v>
      </c>
      <c r="K4932" t="s">
        <v>2400</v>
      </c>
      <c r="L4932" t="str">
        <f t="shared" si="1156"/>
        <v>Established</v>
      </c>
      <c r="N4932" s="2">
        <f t="shared" si="1157"/>
        <v>41</v>
      </c>
      <c r="O4932" t="s">
        <v>39</v>
      </c>
      <c r="P4932" t="s">
        <v>147</v>
      </c>
      <c r="Q4932" t="s">
        <v>601</v>
      </c>
      <c r="R4932" t="str">
        <f t="shared" si="1158"/>
        <v>Great</v>
      </c>
      <c r="S4932" t="str">
        <f t="shared" si="1159"/>
        <v>Great</v>
      </c>
      <c r="T4932" t="b">
        <f t="shared" si="1160"/>
        <v>1</v>
      </c>
      <c r="U4932" t="b">
        <f t="shared" si="1161"/>
        <v>1</v>
      </c>
      <c r="V4932" t="str">
        <f t="shared" si="1162"/>
        <v>Top Company</v>
      </c>
      <c r="W4932" t="str">
        <f t="shared" si="1163"/>
        <v>Don't Buy</v>
      </c>
      <c r="X4932" t="str">
        <f t="shared" si="1164"/>
        <v>Not Known</v>
      </c>
      <c r="Z4932" t="str">
        <f t="shared" si="1165"/>
        <v>None</v>
      </c>
      <c r="AB4932" t="str">
        <f t="shared" si="1166"/>
        <v>0</v>
      </c>
    </row>
    <row r="4933" spans="1:28" x14ac:dyDescent="0.3">
      <c r="A4933">
        <v>4931</v>
      </c>
      <c r="B4933" t="s">
        <v>9071</v>
      </c>
      <c r="C4933" t="str">
        <f t="shared" si="1153"/>
        <v>Long</v>
      </c>
      <c r="D4933">
        <v>3.5</v>
      </c>
      <c r="F4933" s="1">
        <f t="shared" si="1152"/>
        <v>3.5</v>
      </c>
      <c r="G4933" s="1">
        <f t="shared" si="1154"/>
        <v>3.5</v>
      </c>
      <c r="H4933">
        <f t="shared" si="1155"/>
        <v>3.5</v>
      </c>
      <c r="I4933" t="s">
        <v>9032</v>
      </c>
      <c r="J4933" t="s">
        <v>10</v>
      </c>
      <c r="K4933" t="s">
        <v>797</v>
      </c>
      <c r="L4933" t="str">
        <f t="shared" si="1156"/>
        <v>Established</v>
      </c>
      <c r="N4933" s="2">
        <f t="shared" si="1157"/>
        <v>58</v>
      </c>
      <c r="O4933" t="s">
        <v>840</v>
      </c>
      <c r="P4933" t="s">
        <v>1308</v>
      </c>
      <c r="Q4933" t="s">
        <v>105</v>
      </c>
      <c r="R4933" t="str">
        <f t="shared" si="1158"/>
        <v>Average</v>
      </c>
      <c r="S4933" t="str">
        <f t="shared" si="1159"/>
        <v xml:space="preserve"> </v>
      </c>
      <c r="T4933" t="b">
        <f t="shared" si="1160"/>
        <v>0</v>
      </c>
      <c r="U4933" t="b">
        <f t="shared" si="1161"/>
        <v>0</v>
      </c>
      <c r="V4933" t="str">
        <f t="shared" si="1162"/>
        <v>Average Company</v>
      </c>
      <c r="W4933" t="str">
        <f t="shared" si="1163"/>
        <v>Don't Buy</v>
      </c>
      <c r="X4933" t="str">
        <f t="shared" si="1164"/>
        <v>Not Known</v>
      </c>
      <c r="Z4933" t="str">
        <f t="shared" si="1165"/>
        <v>None</v>
      </c>
      <c r="AB4933" t="str">
        <f t="shared" si="1166"/>
        <v>0</v>
      </c>
    </row>
    <row r="4934" spans="1:28" x14ac:dyDescent="0.3">
      <c r="A4934">
        <v>4932</v>
      </c>
      <c r="B4934" t="s">
        <v>9072</v>
      </c>
      <c r="C4934" t="str">
        <f t="shared" si="1153"/>
        <v>Long</v>
      </c>
      <c r="D4934">
        <v>4.2</v>
      </c>
      <c r="F4934" s="1">
        <f t="shared" si="1152"/>
        <v>4.2</v>
      </c>
      <c r="G4934" s="1">
        <f t="shared" si="1154"/>
        <v>4.2</v>
      </c>
      <c r="H4934">
        <f t="shared" si="1155"/>
        <v>4.2</v>
      </c>
      <c r="I4934" t="s">
        <v>9032</v>
      </c>
      <c r="J4934" t="s">
        <v>22</v>
      </c>
      <c r="K4934" t="s">
        <v>5052</v>
      </c>
      <c r="L4934" t="str">
        <f t="shared" si="1156"/>
        <v>Established</v>
      </c>
      <c r="N4934" s="2">
        <f t="shared" si="1157"/>
        <v>55</v>
      </c>
      <c r="O4934" t="s">
        <v>43</v>
      </c>
      <c r="P4934" t="s">
        <v>691</v>
      </c>
      <c r="Q4934" t="s">
        <v>378</v>
      </c>
      <c r="R4934" t="str">
        <f t="shared" si="1158"/>
        <v>Great</v>
      </c>
      <c r="S4934" t="str">
        <f t="shared" si="1159"/>
        <v>Great</v>
      </c>
      <c r="T4934" t="b">
        <f t="shared" si="1160"/>
        <v>1</v>
      </c>
      <c r="U4934" t="b">
        <f t="shared" si="1161"/>
        <v>1</v>
      </c>
      <c r="V4934" t="str">
        <f t="shared" si="1162"/>
        <v>Top Company</v>
      </c>
      <c r="W4934" t="str">
        <f t="shared" si="1163"/>
        <v>Don't Buy</v>
      </c>
      <c r="X4934" t="str">
        <f t="shared" si="1164"/>
        <v>Not Known</v>
      </c>
      <c r="Z4934" t="str">
        <f t="shared" si="1165"/>
        <v>None</v>
      </c>
      <c r="AB4934" t="str">
        <f t="shared" si="1166"/>
        <v>0</v>
      </c>
    </row>
    <row r="4935" spans="1:28" x14ac:dyDescent="0.3">
      <c r="A4935">
        <v>4933</v>
      </c>
      <c r="B4935" t="s">
        <v>9073</v>
      </c>
      <c r="C4935" t="str">
        <f t="shared" si="1153"/>
        <v>Long</v>
      </c>
      <c r="D4935">
        <v>4.2</v>
      </c>
      <c r="F4935" s="1">
        <f t="shared" si="1152"/>
        <v>4.2</v>
      </c>
      <c r="G4935" s="1">
        <f t="shared" si="1154"/>
        <v>4.2</v>
      </c>
      <c r="H4935">
        <f t="shared" si="1155"/>
        <v>4.2</v>
      </c>
      <c r="I4935" t="s">
        <v>9032</v>
      </c>
      <c r="J4935" t="s">
        <v>22</v>
      </c>
      <c r="K4935" t="s">
        <v>9074</v>
      </c>
      <c r="L4935" t="str">
        <f t="shared" si="1156"/>
        <v>Established</v>
      </c>
      <c r="N4935" s="2">
        <f t="shared" si="1157"/>
        <v>88</v>
      </c>
      <c r="O4935" t="s">
        <v>1049</v>
      </c>
      <c r="P4935" t="s">
        <v>683</v>
      </c>
      <c r="Q4935" t="s">
        <v>105</v>
      </c>
      <c r="R4935" t="str">
        <f t="shared" si="1158"/>
        <v>Great</v>
      </c>
      <c r="S4935" t="str">
        <f t="shared" si="1159"/>
        <v>Great</v>
      </c>
      <c r="T4935" t="b">
        <f t="shared" si="1160"/>
        <v>1</v>
      </c>
      <c r="U4935" t="b">
        <f t="shared" si="1161"/>
        <v>1</v>
      </c>
      <c r="V4935" t="str">
        <f t="shared" si="1162"/>
        <v>Top Company</v>
      </c>
      <c r="W4935" t="str">
        <f t="shared" si="1163"/>
        <v>Don't Buy</v>
      </c>
      <c r="X4935" t="str">
        <f t="shared" si="1164"/>
        <v>Not Known</v>
      </c>
      <c r="Z4935" t="str">
        <f t="shared" si="1165"/>
        <v>None</v>
      </c>
      <c r="AB4935" t="str">
        <f t="shared" si="1166"/>
        <v>0</v>
      </c>
    </row>
    <row r="4936" spans="1:28" x14ac:dyDescent="0.3">
      <c r="A4936">
        <v>4934</v>
      </c>
      <c r="B4936" t="s">
        <v>9075</v>
      </c>
      <c r="C4936" t="str">
        <f t="shared" si="1153"/>
        <v>Short</v>
      </c>
      <c r="D4936">
        <v>4</v>
      </c>
      <c r="F4936" s="1">
        <f t="shared" si="1152"/>
        <v>4</v>
      </c>
      <c r="G4936" s="1">
        <f t="shared" si="1154"/>
        <v>4</v>
      </c>
      <c r="H4936">
        <f t="shared" si="1155"/>
        <v>4</v>
      </c>
      <c r="I4936" t="s">
        <v>9032</v>
      </c>
      <c r="J4936" t="s">
        <v>22</v>
      </c>
      <c r="K4936" t="s">
        <v>9076</v>
      </c>
      <c r="L4936" t="str">
        <f t="shared" si="1156"/>
        <v>Established</v>
      </c>
      <c r="N4936" s="2">
        <f t="shared" si="1157"/>
        <v>12</v>
      </c>
      <c r="O4936" t="s">
        <v>437</v>
      </c>
      <c r="P4936" t="s">
        <v>683</v>
      </c>
      <c r="Q4936" t="s">
        <v>254</v>
      </c>
      <c r="R4936" t="str">
        <f t="shared" si="1158"/>
        <v>Average</v>
      </c>
      <c r="S4936" t="str">
        <f t="shared" si="1159"/>
        <v xml:space="preserve"> </v>
      </c>
      <c r="T4936" t="b">
        <f t="shared" si="1160"/>
        <v>0</v>
      </c>
      <c r="U4936" t="b">
        <f t="shared" si="1161"/>
        <v>1</v>
      </c>
      <c r="V4936" t="str">
        <f t="shared" si="1162"/>
        <v>Average Company</v>
      </c>
      <c r="W4936" t="str">
        <f t="shared" si="1163"/>
        <v>Don't Buy</v>
      </c>
      <c r="X4936" t="str">
        <f t="shared" si="1164"/>
        <v>Not Known</v>
      </c>
      <c r="Z4936" t="str">
        <f t="shared" si="1165"/>
        <v>None</v>
      </c>
      <c r="AB4936" t="str">
        <f t="shared" si="1166"/>
        <v>0</v>
      </c>
    </row>
    <row r="4937" spans="1:28" x14ac:dyDescent="0.3">
      <c r="A4937">
        <v>4935</v>
      </c>
      <c r="B4937" t="s">
        <v>9077</v>
      </c>
      <c r="C4937" t="str">
        <f t="shared" si="1153"/>
        <v>Short</v>
      </c>
      <c r="D4937">
        <v>4.5</v>
      </c>
      <c r="F4937" s="1">
        <f t="shared" si="1152"/>
        <v>4.5</v>
      </c>
      <c r="G4937" s="1">
        <f t="shared" si="1154"/>
        <v>4.5</v>
      </c>
      <c r="H4937">
        <f t="shared" si="1155"/>
        <v>4.5</v>
      </c>
      <c r="I4937" t="s">
        <v>9032</v>
      </c>
      <c r="J4937" t="s">
        <v>22</v>
      </c>
      <c r="K4937" t="s">
        <v>9078</v>
      </c>
      <c r="L4937" t="str">
        <f t="shared" si="1156"/>
        <v>Established</v>
      </c>
      <c r="N4937" s="2">
        <f t="shared" si="1157"/>
        <v>19</v>
      </c>
      <c r="O4937" t="s">
        <v>100</v>
      </c>
      <c r="P4937" t="s">
        <v>1308</v>
      </c>
      <c r="Q4937" t="s">
        <v>19</v>
      </c>
      <c r="R4937" t="str">
        <f t="shared" si="1158"/>
        <v>Great</v>
      </c>
      <c r="S4937" t="str">
        <f t="shared" si="1159"/>
        <v>Great</v>
      </c>
      <c r="T4937" t="b">
        <f t="shared" si="1160"/>
        <v>1</v>
      </c>
      <c r="U4937" t="b">
        <f t="shared" si="1161"/>
        <v>1</v>
      </c>
      <c r="V4937" t="str">
        <f t="shared" si="1162"/>
        <v>Average Company</v>
      </c>
      <c r="W4937" t="str">
        <f t="shared" si="1163"/>
        <v>Don't Buy</v>
      </c>
      <c r="X4937" t="str">
        <f t="shared" si="1164"/>
        <v>Not Known</v>
      </c>
      <c r="Z4937" t="str">
        <f t="shared" si="1165"/>
        <v>None</v>
      </c>
      <c r="AB4937" t="str">
        <f t="shared" si="1166"/>
        <v>1Million</v>
      </c>
    </row>
    <row r="4938" spans="1:28" x14ac:dyDescent="0.3">
      <c r="A4938">
        <v>4936</v>
      </c>
      <c r="B4938" t="s">
        <v>9079</v>
      </c>
      <c r="C4938" t="str">
        <f t="shared" si="1153"/>
        <v>Long</v>
      </c>
      <c r="D4938">
        <v>3.9</v>
      </c>
      <c r="F4938" s="1">
        <f t="shared" si="1152"/>
        <v>3.9</v>
      </c>
      <c r="G4938" s="1">
        <f t="shared" si="1154"/>
        <v>3.9</v>
      </c>
      <c r="H4938">
        <f t="shared" si="1155"/>
        <v>3.9</v>
      </c>
      <c r="I4938" t="s">
        <v>9032</v>
      </c>
      <c r="J4938" t="s">
        <v>22</v>
      </c>
      <c r="K4938" t="s">
        <v>866</v>
      </c>
      <c r="L4938" t="str">
        <f t="shared" si="1156"/>
        <v>Established</v>
      </c>
      <c r="N4938" s="2">
        <f t="shared" si="1157"/>
        <v>15</v>
      </c>
      <c r="O4938" t="s">
        <v>84</v>
      </c>
      <c r="P4938" t="s">
        <v>683</v>
      </c>
      <c r="Q4938" t="s">
        <v>85</v>
      </c>
      <c r="R4938" t="str">
        <f t="shared" si="1158"/>
        <v>Average</v>
      </c>
      <c r="S4938" t="str">
        <f t="shared" si="1159"/>
        <v xml:space="preserve"> </v>
      </c>
      <c r="T4938" t="b">
        <f t="shared" si="1160"/>
        <v>0</v>
      </c>
      <c r="U4938" t="b">
        <f t="shared" si="1161"/>
        <v>1</v>
      </c>
      <c r="V4938" t="str">
        <f t="shared" si="1162"/>
        <v>Average Company</v>
      </c>
      <c r="W4938" t="str">
        <f t="shared" si="1163"/>
        <v>Don't Buy</v>
      </c>
      <c r="X4938" t="str">
        <f t="shared" si="1164"/>
        <v>Not Known</v>
      </c>
      <c r="Z4938" t="str">
        <f t="shared" si="1165"/>
        <v>None</v>
      </c>
      <c r="AB4938" t="str">
        <f t="shared" si="1166"/>
        <v>0</v>
      </c>
    </row>
    <row r="4939" spans="1:28" x14ac:dyDescent="0.3">
      <c r="A4939">
        <v>4937</v>
      </c>
      <c r="B4939" t="s">
        <v>9080</v>
      </c>
      <c r="C4939" t="str">
        <f t="shared" si="1153"/>
        <v>Long</v>
      </c>
      <c r="D4939">
        <v>4</v>
      </c>
      <c r="F4939" s="1">
        <f t="shared" si="1152"/>
        <v>4</v>
      </c>
      <c r="G4939" s="1">
        <f t="shared" si="1154"/>
        <v>4</v>
      </c>
      <c r="H4939">
        <f t="shared" si="1155"/>
        <v>4</v>
      </c>
      <c r="I4939" t="s">
        <v>9032</v>
      </c>
      <c r="J4939" t="s">
        <v>10</v>
      </c>
      <c r="K4939" t="s">
        <v>2222</v>
      </c>
      <c r="L4939" t="str">
        <f t="shared" si="1156"/>
        <v>Established</v>
      </c>
      <c r="N4939" s="2">
        <f t="shared" si="1157"/>
        <v>29</v>
      </c>
      <c r="O4939" t="s">
        <v>62</v>
      </c>
      <c r="P4939" t="s">
        <v>1308</v>
      </c>
      <c r="Q4939" t="s">
        <v>28</v>
      </c>
      <c r="R4939" t="str">
        <f t="shared" si="1158"/>
        <v>Average</v>
      </c>
      <c r="S4939" t="str">
        <f t="shared" si="1159"/>
        <v xml:space="preserve"> </v>
      </c>
      <c r="T4939" t="b">
        <f t="shared" si="1160"/>
        <v>0</v>
      </c>
      <c r="U4939" t="b">
        <f t="shared" si="1161"/>
        <v>1</v>
      </c>
      <c r="V4939" t="str">
        <f t="shared" si="1162"/>
        <v>Average Company</v>
      </c>
      <c r="W4939" t="str">
        <f t="shared" si="1163"/>
        <v>Don't Buy</v>
      </c>
      <c r="X4939" t="str">
        <f t="shared" si="1164"/>
        <v>Bombay Finance</v>
      </c>
      <c r="Z4939" t="str">
        <f t="shared" si="1165"/>
        <v>None</v>
      </c>
      <c r="AB4939" t="str">
        <f t="shared" si="1166"/>
        <v>500K</v>
      </c>
    </row>
    <row r="4940" spans="1:28" x14ac:dyDescent="0.3">
      <c r="A4940">
        <v>4938</v>
      </c>
      <c r="B4940" t="s">
        <v>9081</v>
      </c>
      <c r="C4940" t="str">
        <f t="shared" si="1153"/>
        <v>Short</v>
      </c>
      <c r="D4940">
        <v>4.2</v>
      </c>
      <c r="F4940" s="1">
        <f t="shared" si="1152"/>
        <v>4.2</v>
      </c>
      <c r="G4940" s="1">
        <f t="shared" si="1154"/>
        <v>4.2</v>
      </c>
      <c r="H4940">
        <f t="shared" si="1155"/>
        <v>4.2</v>
      </c>
      <c r="I4940" t="s">
        <v>9032</v>
      </c>
      <c r="J4940" t="s">
        <v>22</v>
      </c>
      <c r="K4940" t="s">
        <v>9082</v>
      </c>
      <c r="L4940" t="str">
        <f t="shared" si="1156"/>
        <v>Established</v>
      </c>
      <c r="N4940" s="2">
        <f t="shared" si="1157"/>
        <v>16</v>
      </c>
      <c r="O4940" t="s">
        <v>121</v>
      </c>
      <c r="P4940" t="s">
        <v>1261</v>
      </c>
      <c r="Q4940" t="s">
        <v>204</v>
      </c>
      <c r="R4940" t="str">
        <f t="shared" si="1158"/>
        <v>Great</v>
      </c>
      <c r="S4940" t="str">
        <f t="shared" si="1159"/>
        <v>Great</v>
      </c>
      <c r="T4940" t="b">
        <f t="shared" si="1160"/>
        <v>1</v>
      </c>
      <c r="U4940" t="b">
        <f t="shared" si="1161"/>
        <v>1</v>
      </c>
      <c r="V4940" t="str">
        <f t="shared" si="1162"/>
        <v>Average Company</v>
      </c>
      <c r="W4940" t="str">
        <f t="shared" si="1163"/>
        <v>Buy</v>
      </c>
      <c r="X4940" t="str">
        <f t="shared" si="1164"/>
        <v>Not Known</v>
      </c>
      <c r="Z4940" t="str">
        <f t="shared" si="1165"/>
        <v>None</v>
      </c>
      <c r="AB4940" t="str">
        <f t="shared" si="1166"/>
        <v>0</v>
      </c>
    </row>
    <row r="4941" spans="1:28" x14ac:dyDescent="0.3">
      <c r="A4941">
        <v>4939</v>
      </c>
      <c r="B4941" t="s">
        <v>9083</v>
      </c>
      <c r="C4941" t="str">
        <f t="shared" si="1153"/>
        <v>Long</v>
      </c>
      <c r="D4941">
        <v>4.2</v>
      </c>
      <c r="F4941" s="1">
        <f t="shared" si="1152"/>
        <v>4.2</v>
      </c>
      <c r="G4941" s="1">
        <f t="shared" si="1154"/>
        <v>4.2</v>
      </c>
      <c r="H4941">
        <f t="shared" si="1155"/>
        <v>4.2</v>
      </c>
      <c r="I4941" t="s">
        <v>9032</v>
      </c>
      <c r="J4941" t="s">
        <v>22</v>
      </c>
      <c r="K4941" t="s">
        <v>9084</v>
      </c>
      <c r="L4941" t="str">
        <f t="shared" si="1156"/>
        <v>Established</v>
      </c>
      <c r="N4941" s="2">
        <f t="shared" si="1157"/>
        <v>11</v>
      </c>
      <c r="O4941" t="s">
        <v>146</v>
      </c>
      <c r="P4941" t="s">
        <v>147</v>
      </c>
      <c r="Q4941" t="s">
        <v>28</v>
      </c>
      <c r="R4941" t="str">
        <f t="shared" si="1158"/>
        <v>Great</v>
      </c>
      <c r="S4941" t="str">
        <f t="shared" si="1159"/>
        <v>Great</v>
      </c>
      <c r="T4941" t="b">
        <f t="shared" si="1160"/>
        <v>1</v>
      </c>
      <c r="U4941" t="b">
        <f t="shared" si="1161"/>
        <v>1</v>
      </c>
      <c r="V4941" t="str">
        <f t="shared" si="1162"/>
        <v>Average Company</v>
      </c>
      <c r="W4941" t="str">
        <f t="shared" si="1163"/>
        <v>Don't Buy</v>
      </c>
      <c r="X4941" t="str">
        <f t="shared" si="1164"/>
        <v>Not Known</v>
      </c>
      <c r="Z4941" t="str">
        <f t="shared" si="1165"/>
        <v>None</v>
      </c>
      <c r="AB4941" t="str">
        <f t="shared" si="1166"/>
        <v>1Million</v>
      </c>
    </row>
    <row r="4942" spans="1:28" x14ac:dyDescent="0.3">
      <c r="A4942">
        <v>4940</v>
      </c>
      <c r="B4942" t="s">
        <v>9085</v>
      </c>
      <c r="C4942" t="str">
        <f t="shared" si="1153"/>
        <v>Long</v>
      </c>
      <c r="D4942">
        <v>4.0999999999999996</v>
      </c>
      <c r="F4942" s="1">
        <f t="shared" si="1152"/>
        <v>4.5999999999999996</v>
      </c>
      <c r="G4942" s="1">
        <f t="shared" si="1154"/>
        <v>4.5999999999999996</v>
      </c>
      <c r="H4942">
        <f t="shared" si="1155"/>
        <v>4.1999999999999993</v>
      </c>
      <c r="I4942" t="s">
        <v>9032</v>
      </c>
      <c r="J4942" t="s">
        <v>22</v>
      </c>
      <c r="K4942" t="s">
        <v>9086</v>
      </c>
      <c r="L4942" t="str">
        <f t="shared" si="1156"/>
        <v>Startup</v>
      </c>
      <c r="N4942" s="2">
        <f t="shared" si="1157"/>
        <v>9</v>
      </c>
      <c r="O4942" t="s">
        <v>331</v>
      </c>
      <c r="P4942" t="s">
        <v>683</v>
      </c>
      <c r="Q4942" t="s">
        <v>19</v>
      </c>
      <c r="R4942" t="str">
        <f t="shared" si="1158"/>
        <v>Great</v>
      </c>
      <c r="S4942" t="str">
        <f t="shared" si="1159"/>
        <v>Great</v>
      </c>
      <c r="T4942" t="b">
        <f t="shared" si="1160"/>
        <v>0</v>
      </c>
      <c r="U4942" t="b">
        <f t="shared" si="1161"/>
        <v>1</v>
      </c>
      <c r="V4942" t="str">
        <f t="shared" si="1162"/>
        <v>Average Company</v>
      </c>
      <c r="W4942" t="str">
        <f t="shared" si="1163"/>
        <v>Don't Buy</v>
      </c>
      <c r="X4942" t="str">
        <f t="shared" si="1164"/>
        <v>Not Known</v>
      </c>
      <c r="Z4942" t="str">
        <f t="shared" si="1165"/>
        <v>None</v>
      </c>
      <c r="AB4942" t="str">
        <f t="shared" si="1166"/>
        <v>1Million</v>
      </c>
    </row>
    <row r="4943" spans="1:28" x14ac:dyDescent="0.3">
      <c r="A4943">
        <v>4941</v>
      </c>
      <c r="B4943" t="s">
        <v>9087</v>
      </c>
      <c r="C4943" t="str">
        <f t="shared" si="1153"/>
        <v>Short</v>
      </c>
      <c r="D4943">
        <v>4</v>
      </c>
      <c r="F4943" s="1">
        <f t="shared" si="1152"/>
        <v>4</v>
      </c>
      <c r="G4943" s="1">
        <f t="shared" si="1154"/>
        <v>4</v>
      </c>
      <c r="H4943">
        <f t="shared" si="1155"/>
        <v>4</v>
      </c>
      <c r="I4943" t="s">
        <v>9032</v>
      </c>
      <c r="J4943" t="s">
        <v>9088</v>
      </c>
      <c r="K4943" t="s">
        <v>200</v>
      </c>
      <c r="L4943" t="str">
        <f t="shared" si="1156"/>
        <v>Established</v>
      </c>
      <c r="N4943" s="2">
        <f t="shared" si="1157"/>
        <v>51</v>
      </c>
      <c r="O4943" t="s">
        <v>1308</v>
      </c>
      <c r="Q4943" t="s">
        <v>846</v>
      </c>
      <c r="R4943" t="str">
        <f t="shared" si="1158"/>
        <v>Average</v>
      </c>
      <c r="S4943" t="str">
        <f t="shared" si="1159"/>
        <v xml:space="preserve"> </v>
      </c>
      <c r="T4943" t="b">
        <f t="shared" si="1160"/>
        <v>0</v>
      </c>
      <c r="U4943" t="b">
        <f t="shared" si="1161"/>
        <v>1</v>
      </c>
      <c r="V4943" t="str">
        <f t="shared" si="1162"/>
        <v>Average Company</v>
      </c>
      <c r="W4943" t="str">
        <f t="shared" si="1163"/>
        <v>Don't Buy</v>
      </c>
      <c r="X4943" t="str">
        <f t="shared" si="1164"/>
        <v>Not Known</v>
      </c>
      <c r="Z4943" t="str">
        <f t="shared" si="1165"/>
        <v>None</v>
      </c>
      <c r="AB4943" t="str">
        <f t="shared" si="1166"/>
        <v>0</v>
      </c>
    </row>
    <row r="4944" spans="1:28" x14ac:dyDescent="0.3">
      <c r="A4944">
        <v>4942</v>
      </c>
      <c r="B4944" t="s">
        <v>9089</v>
      </c>
      <c r="C4944" t="str">
        <f t="shared" si="1153"/>
        <v>Long</v>
      </c>
      <c r="D4944">
        <v>3.9</v>
      </c>
      <c r="F4944" s="1">
        <f t="shared" si="1152"/>
        <v>3.9</v>
      </c>
      <c r="G4944" s="1">
        <f t="shared" si="1154"/>
        <v>3.9</v>
      </c>
      <c r="H4944">
        <f t="shared" si="1155"/>
        <v>3.9</v>
      </c>
      <c r="I4944" t="s">
        <v>9032</v>
      </c>
      <c r="J4944" t="s">
        <v>7641</v>
      </c>
      <c r="K4944" t="s">
        <v>146</v>
      </c>
      <c r="L4944" t="str">
        <f t="shared" si="1156"/>
        <v>Established</v>
      </c>
      <c r="N4944" s="2">
        <f t="shared" si="1157"/>
        <v>51</v>
      </c>
      <c r="O4944" t="s">
        <v>1308</v>
      </c>
      <c r="Q4944" t="s">
        <v>1024</v>
      </c>
      <c r="R4944" t="str">
        <f t="shared" si="1158"/>
        <v>Average</v>
      </c>
      <c r="S4944" t="str">
        <f t="shared" si="1159"/>
        <v xml:space="preserve"> </v>
      </c>
      <c r="T4944" t="b">
        <f t="shared" si="1160"/>
        <v>0</v>
      </c>
      <c r="U4944" t="b">
        <f t="shared" si="1161"/>
        <v>1</v>
      </c>
      <c r="V4944" t="str">
        <f t="shared" si="1162"/>
        <v>Average Company</v>
      </c>
      <c r="W4944" t="str">
        <f t="shared" si="1163"/>
        <v>Don't Buy</v>
      </c>
      <c r="X4944" t="str">
        <f t="shared" si="1164"/>
        <v>Not Known</v>
      </c>
      <c r="Z4944" t="str">
        <f t="shared" si="1165"/>
        <v>None</v>
      </c>
      <c r="AB4944" t="str">
        <f t="shared" si="1166"/>
        <v>0</v>
      </c>
    </row>
    <row r="4945" spans="1:28" x14ac:dyDescent="0.3">
      <c r="A4945">
        <v>4943</v>
      </c>
      <c r="B4945" t="s">
        <v>9090</v>
      </c>
      <c r="C4945" t="str">
        <f t="shared" si="1153"/>
        <v>Long</v>
      </c>
      <c r="D4945">
        <v>3.9</v>
      </c>
      <c r="F4945" s="1">
        <f t="shared" si="1152"/>
        <v>3.9</v>
      </c>
      <c r="G4945" s="1">
        <f t="shared" si="1154"/>
        <v>3.9</v>
      </c>
      <c r="H4945">
        <f t="shared" si="1155"/>
        <v>3.9</v>
      </c>
      <c r="I4945" t="s">
        <v>9032</v>
      </c>
      <c r="J4945" t="s">
        <v>22</v>
      </c>
      <c r="K4945" t="s">
        <v>3035</v>
      </c>
      <c r="L4945" t="str">
        <f t="shared" si="1156"/>
        <v>Established</v>
      </c>
      <c r="N4945" s="2">
        <f t="shared" si="1157"/>
        <v>22</v>
      </c>
      <c r="O4945" t="s">
        <v>142</v>
      </c>
      <c r="P4945" t="s">
        <v>1308</v>
      </c>
      <c r="Q4945" t="s">
        <v>204</v>
      </c>
      <c r="R4945" t="str">
        <f t="shared" si="1158"/>
        <v>Average</v>
      </c>
      <c r="S4945" t="str">
        <f t="shared" si="1159"/>
        <v xml:space="preserve"> </v>
      </c>
      <c r="T4945" t="b">
        <f t="shared" si="1160"/>
        <v>0</v>
      </c>
      <c r="U4945" t="b">
        <f t="shared" si="1161"/>
        <v>1</v>
      </c>
      <c r="V4945" t="str">
        <f t="shared" si="1162"/>
        <v>Average Company</v>
      </c>
      <c r="W4945" t="str">
        <f t="shared" si="1163"/>
        <v>Don't Buy</v>
      </c>
      <c r="X4945" t="str">
        <f t="shared" si="1164"/>
        <v>Not Known</v>
      </c>
      <c r="Z4945" t="str">
        <f t="shared" si="1165"/>
        <v>None</v>
      </c>
      <c r="AB4945" t="str">
        <f t="shared" si="1166"/>
        <v>0</v>
      </c>
    </row>
    <row r="4946" spans="1:28" x14ac:dyDescent="0.3">
      <c r="A4946">
        <v>4944</v>
      </c>
      <c r="B4946" t="s">
        <v>9091</v>
      </c>
      <c r="C4946" t="str">
        <f t="shared" si="1153"/>
        <v>Long</v>
      </c>
      <c r="D4946">
        <v>3.6</v>
      </c>
      <c r="F4946" s="1" t="e">
        <f t="shared" si="1152"/>
        <v>#VALUE!</v>
      </c>
      <c r="G4946" s="1" t="e">
        <f t="shared" si="1154"/>
        <v>#VALUE!</v>
      </c>
      <c r="H4946" t="e">
        <f t="shared" si="1155"/>
        <v>#VALUE!</v>
      </c>
      <c r="I4946" t="s">
        <v>9032</v>
      </c>
      <c r="J4946" t="s">
        <v>2810</v>
      </c>
      <c r="K4946" t="s">
        <v>522</v>
      </c>
      <c r="L4946" t="e">
        <f t="shared" si="1156"/>
        <v>#VALUE!</v>
      </c>
      <c r="N4946" s="2" t="e">
        <f t="shared" si="1157"/>
        <v>#VALUE!</v>
      </c>
      <c r="O4946" t="s">
        <v>147</v>
      </c>
      <c r="Q4946" t="s">
        <v>19</v>
      </c>
      <c r="R4946" t="str">
        <f t="shared" si="1158"/>
        <v>Average</v>
      </c>
      <c r="S4946" t="str">
        <f t="shared" si="1159"/>
        <v xml:space="preserve"> </v>
      </c>
      <c r="T4946" t="e">
        <f t="shared" si="1160"/>
        <v>#VALUE!</v>
      </c>
      <c r="U4946" t="e">
        <f t="shared" si="1161"/>
        <v>#VALUE!</v>
      </c>
      <c r="V4946" t="e">
        <f t="shared" si="1162"/>
        <v>#VALUE!</v>
      </c>
      <c r="W4946" t="str">
        <f t="shared" si="1163"/>
        <v>Don't Buy</v>
      </c>
      <c r="X4946" t="str">
        <f t="shared" si="1164"/>
        <v>Not Known</v>
      </c>
      <c r="Z4946" t="e">
        <f t="shared" si="1165"/>
        <v>#VALUE!</v>
      </c>
      <c r="AB4946" t="str">
        <f t="shared" si="1166"/>
        <v>500K</v>
      </c>
    </row>
    <row r="4947" spans="1:28" x14ac:dyDescent="0.3">
      <c r="A4947">
        <v>4945</v>
      </c>
      <c r="B4947" t="s">
        <v>9092</v>
      </c>
      <c r="C4947" t="str">
        <f t="shared" si="1153"/>
        <v>Long</v>
      </c>
      <c r="D4947">
        <v>4.4000000000000004</v>
      </c>
      <c r="F4947" s="1">
        <f t="shared" si="1152"/>
        <v>4.9000000000000004</v>
      </c>
      <c r="G4947" s="1">
        <f t="shared" si="1154"/>
        <v>4.9000000000000004</v>
      </c>
      <c r="H4947">
        <f t="shared" si="1155"/>
        <v>4.5</v>
      </c>
      <c r="I4947" t="s">
        <v>9032</v>
      </c>
      <c r="J4947" t="s">
        <v>22</v>
      </c>
      <c r="K4947" t="s">
        <v>9093</v>
      </c>
      <c r="L4947" t="str">
        <f t="shared" si="1156"/>
        <v>Startup</v>
      </c>
      <c r="N4947" s="2">
        <f t="shared" si="1157"/>
        <v>9</v>
      </c>
      <c r="O4947" t="s">
        <v>331</v>
      </c>
      <c r="P4947" t="s">
        <v>683</v>
      </c>
      <c r="Q4947" t="s">
        <v>424</v>
      </c>
      <c r="R4947" t="str">
        <f t="shared" si="1158"/>
        <v>Great</v>
      </c>
      <c r="S4947" t="str">
        <f t="shared" si="1159"/>
        <v>Great</v>
      </c>
      <c r="T4947" t="b">
        <f t="shared" si="1160"/>
        <v>0</v>
      </c>
      <c r="U4947" t="b">
        <f t="shared" si="1161"/>
        <v>1</v>
      </c>
      <c r="V4947" t="str">
        <f t="shared" si="1162"/>
        <v>Average Company</v>
      </c>
      <c r="W4947" t="str">
        <f t="shared" si="1163"/>
        <v>Don't Buy</v>
      </c>
      <c r="X4947" t="str">
        <f t="shared" si="1164"/>
        <v>Not Known</v>
      </c>
      <c r="Z4947" t="str">
        <f t="shared" si="1165"/>
        <v>None</v>
      </c>
      <c r="AB4947" t="str">
        <f t="shared" si="1166"/>
        <v>0</v>
      </c>
    </row>
    <row r="4948" spans="1:28" x14ac:dyDescent="0.3">
      <c r="A4948">
        <v>4946</v>
      </c>
      <c r="B4948" t="s">
        <v>9094</v>
      </c>
      <c r="C4948" t="str">
        <f t="shared" si="1153"/>
        <v>Long</v>
      </c>
      <c r="D4948">
        <v>3.5</v>
      </c>
      <c r="F4948" s="1">
        <f t="shared" si="1152"/>
        <v>3.5</v>
      </c>
      <c r="G4948" s="1">
        <f t="shared" si="1154"/>
        <v>3.5</v>
      </c>
      <c r="H4948">
        <f t="shared" si="1155"/>
        <v>3.5</v>
      </c>
      <c r="I4948" t="s">
        <v>9032</v>
      </c>
      <c r="J4948" t="s">
        <v>22</v>
      </c>
      <c r="K4948" t="s">
        <v>9095</v>
      </c>
      <c r="L4948" t="str">
        <f t="shared" si="1156"/>
        <v>Established</v>
      </c>
      <c r="N4948" s="2">
        <f t="shared" si="1157"/>
        <v>28</v>
      </c>
      <c r="O4948" t="s">
        <v>24</v>
      </c>
      <c r="P4948" t="s">
        <v>1308</v>
      </c>
      <c r="Q4948" t="s">
        <v>105</v>
      </c>
      <c r="R4948" t="str">
        <f t="shared" si="1158"/>
        <v>Average</v>
      </c>
      <c r="S4948" t="str">
        <f t="shared" si="1159"/>
        <v xml:space="preserve"> </v>
      </c>
      <c r="T4948" t="b">
        <f t="shared" si="1160"/>
        <v>0</v>
      </c>
      <c r="U4948" t="b">
        <f t="shared" si="1161"/>
        <v>0</v>
      </c>
      <c r="V4948" t="str">
        <f t="shared" si="1162"/>
        <v>Average Company</v>
      </c>
      <c r="W4948" t="str">
        <f t="shared" si="1163"/>
        <v>Don't Buy</v>
      </c>
      <c r="X4948" t="str">
        <f t="shared" si="1164"/>
        <v>Not Known</v>
      </c>
      <c r="Z4948" t="str">
        <f t="shared" si="1165"/>
        <v>None</v>
      </c>
      <c r="AB4948" t="str">
        <f t="shared" si="1166"/>
        <v>0</v>
      </c>
    </row>
    <row r="4949" spans="1:28" x14ac:dyDescent="0.3">
      <c r="A4949">
        <v>4947</v>
      </c>
      <c r="B4949" t="s">
        <v>9096</v>
      </c>
      <c r="C4949" t="str">
        <f t="shared" si="1153"/>
        <v>Long</v>
      </c>
      <c r="D4949">
        <v>4.2</v>
      </c>
      <c r="F4949" s="1">
        <f t="shared" ref="F4949:F5012" si="1167">IF(N4949&lt;10,IF(D4949+0.5&gt;5,5,D4949+0.5),D4949)</f>
        <v>4.2</v>
      </c>
      <c r="G4949" s="1">
        <f t="shared" si="1154"/>
        <v>4.2</v>
      </c>
      <c r="H4949">
        <f t="shared" si="1155"/>
        <v>4.2</v>
      </c>
      <c r="I4949" t="s">
        <v>9032</v>
      </c>
      <c r="J4949" t="s">
        <v>22</v>
      </c>
      <c r="K4949" t="s">
        <v>9097</v>
      </c>
      <c r="L4949" t="str">
        <f t="shared" si="1156"/>
        <v>Established</v>
      </c>
      <c r="N4949" s="2">
        <f t="shared" si="1157"/>
        <v>63</v>
      </c>
      <c r="O4949" t="s">
        <v>629</v>
      </c>
      <c r="P4949" t="s">
        <v>75</v>
      </c>
      <c r="Q4949" t="s">
        <v>28</v>
      </c>
      <c r="R4949" t="str">
        <f t="shared" si="1158"/>
        <v>Great</v>
      </c>
      <c r="S4949" t="str">
        <f t="shared" si="1159"/>
        <v>Great</v>
      </c>
      <c r="T4949" t="b">
        <f t="shared" si="1160"/>
        <v>1</v>
      </c>
      <c r="U4949" t="b">
        <f t="shared" si="1161"/>
        <v>1</v>
      </c>
      <c r="V4949" t="str">
        <f t="shared" si="1162"/>
        <v>Top Company</v>
      </c>
      <c r="W4949" t="str">
        <f t="shared" si="1163"/>
        <v>Don't Buy</v>
      </c>
      <c r="X4949" t="str">
        <f t="shared" si="1164"/>
        <v>Not Known</v>
      </c>
      <c r="Z4949" t="str">
        <f t="shared" si="1165"/>
        <v>None</v>
      </c>
      <c r="AB4949" t="str">
        <f t="shared" si="1166"/>
        <v>1Million</v>
      </c>
    </row>
    <row r="4950" spans="1:28" x14ac:dyDescent="0.3">
      <c r="A4950">
        <v>4948</v>
      </c>
      <c r="B4950" t="s">
        <v>9098</v>
      </c>
      <c r="C4950" t="str">
        <f t="shared" si="1153"/>
        <v>Long</v>
      </c>
      <c r="D4950">
        <v>4</v>
      </c>
      <c r="F4950" s="1" t="e">
        <f t="shared" si="1167"/>
        <v>#VALUE!</v>
      </c>
      <c r="G4950" s="1" t="e">
        <f t="shared" si="1154"/>
        <v>#VALUE!</v>
      </c>
      <c r="H4950" t="e">
        <f t="shared" si="1155"/>
        <v>#VALUE!</v>
      </c>
      <c r="I4950" t="s">
        <v>9032</v>
      </c>
      <c r="J4950" t="s">
        <v>9099</v>
      </c>
      <c r="K4950" t="s">
        <v>54</v>
      </c>
      <c r="L4950" t="e">
        <f t="shared" si="1156"/>
        <v>#VALUE!</v>
      </c>
      <c r="N4950" s="2" t="e">
        <f t="shared" si="1157"/>
        <v>#VALUE!</v>
      </c>
      <c r="O4950" t="s">
        <v>147</v>
      </c>
      <c r="Q4950" t="s">
        <v>1247</v>
      </c>
      <c r="R4950" t="str">
        <f t="shared" si="1158"/>
        <v>Average</v>
      </c>
      <c r="S4950" t="str">
        <f t="shared" si="1159"/>
        <v xml:space="preserve"> </v>
      </c>
      <c r="T4950" t="e">
        <f t="shared" si="1160"/>
        <v>#VALUE!</v>
      </c>
      <c r="U4950" t="e">
        <f t="shared" si="1161"/>
        <v>#VALUE!</v>
      </c>
      <c r="V4950" t="e">
        <f t="shared" si="1162"/>
        <v>#VALUE!</v>
      </c>
      <c r="W4950" t="str">
        <f t="shared" si="1163"/>
        <v>Don't Buy</v>
      </c>
      <c r="X4950" t="str">
        <f t="shared" si="1164"/>
        <v>Not Known</v>
      </c>
      <c r="Z4950" t="e">
        <f t="shared" si="1165"/>
        <v>#VALUE!</v>
      </c>
      <c r="AB4950" t="str">
        <f t="shared" si="1166"/>
        <v>0</v>
      </c>
    </row>
    <row r="4951" spans="1:28" x14ac:dyDescent="0.3">
      <c r="A4951">
        <v>4949</v>
      </c>
      <c r="B4951" t="s">
        <v>9100</v>
      </c>
      <c r="C4951" t="str">
        <f t="shared" si="1153"/>
        <v>Long</v>
      </c>
      <c r="D4951">
        <v>4.2</v>
      </c>
      <c r="F4951" s="1">
        <f t="shared" si="1167"/>
        <v>4.2</v>
      </c>
      <c r="G4951" s="1">
        <f t="shared" si="1154"/>
        <v>4.2</v>
      </c>
      <c r="H4951">
        <f t="shared" si="1155"/>
        <v>4.2</v>
      </c>
      <c r="I4951" t="s">
        <v>9032</v>
      </c>
      <c r="J4951" t="s">
        <v>10</v>
      </c>
      <c r="K4951" t="s">
        <v>9040</v>
      </c>
      <c r="L4951" t="str">
        <f t="shared" si="1156"/>
        <v>Established</v>
      </c>
      <c r="N4951" s="2">
        <f t="shared" si="1157"/>
        <v>40</v>
      </c>
      <c r="O4951" t="s">
        <v>375</v>
      </c>
      <c r="P4951" t="s">
        <v>147</v>
      </c>
      <c r="Q4951" t="s">
        <v>846</v>
      </c>
      <c r="R4951" t="str">
        <f t="shared" si="1158"/>
        <v>Great</v>
      </c>
      <c r="S4951" t="str">
        <f t="shared" si="1159"/>
        <v>Great</v>
      </c>
      <c r="T4951" t="b">
        <f t="shared" si="1160"/>
        <v>1</v>
      </c>
      <c r="U4951" t="b">
        <f t="shared" si="1161"/>
        <v>1</v>
      </c>
      <c r="V4951" t="str">
        <f t="shared" si="1162"/>
        <v>Top Company</v>
      </c>
      <c r="W4951" t="str">
        <f t="shared" si="1163"/>
        <v>Don't Buy</v>
      </c>
      <c r="X4951" t="str">
        <f t="shared" si="1164"/>
        <v>Not Known</v>
      </c>
      <c r="Z4951" t="str">
        <f t="shared" si="1165"/>
        <v>None</v>
      </c>
      <c r="AB4951" t="str">
        <f t="shared" si="1166"/>
        <v>0</v>
      </c>
    </row>
    <row r="4952" spans="1:28" x14ac:dyDescent="0.3">
      <c r="A4952">
        <v>4950</v>
      </c>
      <c r="B4952" t="s">
        <v>477</v>
      </c>
      <c r="C4952" t="str">
        <f t="shared" si="1153"/>
        <v>Long</v>
      </c>
      <c r="D4952">
        <v>4.5</v>
      </c>
      <c r="F4952" s="1" t="e">
        <f t="shared" si="1167"/>
        <v>#VALUE!</v>
      </c>
      <c r="G4952" s="1" t="e">
        <f t="shared" si="1154"/>
        <v>#VALUE!</v>
      </c>
      <c r="H4952" t="e">
        <f t="shared" si="1155"/>
        <v>#VALUE!</v>
      </c>
      <c r="I4952" t="s">
        <v>9032</v>
      </c>
      <c r="J4952" t="s">
        <v>2132</v>
      </c>
      <c r="L4952" t="e">
        <f t="shared" si="1156"/>
        <v>#VALUE!</v>
      </c>
      <c r="N4952" s="2" t="e">
        <f t="shared" si="1157"/>
        <v>#VALUE!</v>
      </c>
      <c r="R4952" t="str">
        <f t="shared" si="1158"/>
        <v>Great</v>
      </c>
      <c r="S4952" t="str">
        <f t="shared" si="1159"/>
        <v>Great</v>
      </c>
      <c r="T4952" t="e">
        <f t="shared" si="1160"/>
        <v>#VALUE!</v>
      </c>
      <c r="U4952" t="e">
        <f t="shared" si="1161"/>
        <v>#VALUE!</v>
      </c>
      <c r="V4952" t="e">
        <f t="shared" si="1162"/>
        <v>#VALUE!</v>
      </c>
      <c r="W4952" t="str">
        <f t="shared" si="1163"/>
        <v>Don't Buy</v>
      </c>
      <c r="X4952" t="str">
        <f t="shared" si="1164"/>
        <v>Not Known</v>
      </c>
      <c r="Z4952" t="e">
        <f t="shared" si="1165"/>
        <v>#VALUE!</v>
      </c>
      <c r="AB4952" t="str">
        <f t="shared" si="1166"/>
        <v>0</v>
      </c>
    </row>
    <row r="4953" spans="1:28" x14ac:dyDescent="0.3">
      <c r="A4953">
        <v>4951</v>
      </c>
      <c r="B4953" t="s">
        <v>9101</v>
      </c>
      <c r="C4953" t="str">
        <f t="shared" si="1153"/>
        <v>Long</v>
      </c>
      <c r="D4953">
        <v>3.5</v>
      </c>
      <c r="F4953" s="1">
        <f t="shared" si="1167"/>
        <v>3.5</v>
      </c>
      <c r="G4953" s="1">
        <f t="shared" si="1154"/>
        <v>3.5</v>
      </c>
      <c r="H4953">
        <f t="shared" si="1155"/>
        <v>3.5</v>
      </c>
      <c r="I4953" t="s">
        <v>9032</v>
      </c>
      <c r="J4953" t="s">
        <v>22</v>
      </c>
      <c r="K4953" t="s">
        <v>7004</v>
      </c>
      <c r="L4953" t="str">
        <f t="shared" si="1156"/>
        <v>Established</v>
      </c>
      <c r="N4953" s="2">
        <f t="shared" si="1157"/>
        <v>16</v>
      </c>
      <c r="O4953" t="s">
        <v>121</v>
      </c>
      <c r="P4953" t="s">
        <v>683</v>
      </c>
      <c r="Q4953" t="s">
        <v>243</v>
      </c>
      <c r="R4953" t="str">
        <f t="shared" si="1158"/>
        <v>Average</v>
      </c>
      <c r="S4953" t="str">
        <f t="shared" si="1159"/>
        <v xml:space="preserve"> </v>
      </c>
      <c r="T4953" t="b">
        <f t="shared" si="1160"/>
        <v>0</v>
      </c>
      <c r="U4953" t="b">
        <f t="shared" si="1161"/>
        <v>0</v>
      </c>
      <c r="V4953" t="str">
        <f t="shared" si="1162"/>
        <v>Average Company</v>
      </c>
      <c r="W4953" t="str">
        <f t="shared" si="1163"/>
        <v>Don't Buy</v>
      </c>
      <c r="X4953" t="str">
        <f t="shared" si="1164"/>
        <v>Not Known</v>
      </c>
      <c r="Z4953" t="str">
        <f t="shared" si="1165"/>
        <v>None</v>
      </c>
      <c r="AB4953" t="str">
        <f t="shared" si="1166"/>
        <v>0</v>
      </c>
    </row>
    <row r="4954" spans="1:28" x14ac:dyDescent="0.3">
      <c r="A4954">
        <v>4952</v>
      </c>
      <c r="B4954" t="s">
        <v>9102</v>
      </c>
      <c r="C4954" t="str">
        <f t="shared" si="1153"/>
        <v>Long</v>
      </c>
      <c r="D4954">
        <v>4.3</v>
      </c>
      <c r="F4954" s="1">
        <f t="shared" si="1167"/>
        <v>4.3</v>
      </c>
      <c r="G4954" s="1">
        <f t="shared" si="1154"/>
        <v>4.3</v>
      </c>
      <c r="H4954">
        <f t="shared" si="1155"/>
        <v>4.3</v>
      </c>
      <c r="I4954" t="s">
        <v>9032</v>
      </c>
      <c r="J4954" t="s">
        <v>10</v>
      </c>
      <c r="K4954" t="s">
        <v>4252</v>
      </c>
      <c r="L4954" t="str">
        <f t="shared" si="1156"/>
        <v>Established</v>
      </c>
      <c r="N4954" s="2">
        <f t="shared" si="1157"/>
        <v>16</v>
      </c>
      <c r="O4954" t="s">
        <v>121</v>
      </c>
      <c r="P4954" t="s">
        <v>683</v>
      </c>
      <c r="Q4954" t="s">
        <v>846</v>
      </c>
      <c r="R4954" t="str">
        <f t="shared" si="1158"/>
        <v>Great</v>
      </c>
      <c r="S4954" t="str">
        <f t="shared" si="1159"/>
        <v>Great</v>
      </c>
      <c r="T4954" t="b">
        <f t="shared" si="1160"/>
        <v>1</v>
      </c>
      <c r="U4954" t="b">
        <f t="shared" si="1161"/>
        <v>1</v>
      </c>
      <c r="V4954" t="str">
        <f t="shared" si="1162"/>
        <v>Average Company</v>
      </c>
      <c r="W4954" t="str">
        <f t="shared" si="1163"/>
        <v>Don't Buy</v>
      </c>
      <c r="X4954" t="str">
        <f t="shared" si="1164"/>
        <v>Not Known</v>
      </c>
      <c r="Z4954" t="str">
        <f t="shared" si="1165"/>
        <v>None</v>
      </c>
      <c r="AB4954" t="str">
        <f t="shared" si="1166"/>
        <v>0</v>
      </c>
    </row>
    <row r="4955" spans="1:28" x14ac:dyDescent="0.3">
      <c r="A4955">
        <v>4953</v>
      </c>
      <c r="B4955" t="s">
        <v>3652</v>
      </c>
      <c r="C4955" t="str">
        <f t="shared" si="1153"/>
        <v>Long</v>
      </c>
      <c r="D4955">
        <v>4</v>
      </c>
      <c r="F4955" s="1">
        <f t="shared" si="1167"/>
        <v>4</v>
      </c>
      <c r="G4955" s="1">
        <f t="shared" si="1154"/>
        <v>4</v>
      </c>
      <c r="H4955">
        <f t="shared" si="1155"/>
        <v>4</v>
      </c>
      <c r="I4955" t="s">
        <v>9032</v>
      </c>
      <c r="J4955" t="s">
        <v>22</v>
      </c>
      <c r="K4955" t="s">
        <v>9103</v>
      </c>
      <c r="L4955" t="str">
        <f t="shared" si="1156"/>
        <v>Established</v>
      </c>
      <c r="N4955" s="2">
        <f t="shared" si="1157"/>
        <v>74</v>
      </c>
      <c r="O4955" t="s">
        <v>292</v>
      </c>
      <c r="P4955" t="s">
        <v>49</v>
      </c>
      <c r="Q4955" t="s">
        <v>1630</v>
      </c>
      <c r="R4955" t="str">
        <f t="shared" si="1158"/>
        <v>Average</v>
      </c>
      <c r="S4955" t="str">
        <f t="shared" si="1159"/>
        <v xml:space="preserve"> </v>
      </c>
      <c r="T4955" t="b">
        <f t="shared" si="1160"/>
        <v>0</v>
      </c>
      <c r="U4955" t="b">
        <f t="shared" si="1161"/>
        <v>1</v>
      </c>
      <c r="V4955" t="str">
        <f t="shared" si="1162"/>
        <v>Average Company</v>
      </c>
      <c r="W4955" t="str">
        <f t="shared" si="1163"/>
        <v>Don't Buy</v>
      </c>
      <c r="X4955" t="str">
        <f t="shared" si="1164"/>
        <v>Not Known</v>
      </c>
      <c r="Z4955" t="str">
        <f t="shared" si="1165"/>
        <v>None</v>
      </c>
      <c r="AB4955" t="str">
        <f t="shared" si="1166"/>
        <v>0</v>
      </c>
    </row>
    <row r="4956" spans="1:28" x14ac:dyDescent="0.3">
      <c r="A4956">
        <v>4954</v>
      </c>
      <c r="B4956" t="s">
        <v>9104</v>
      </c>
      <c r="C4956" t="str">
        <f t="shared" si="1153"/>
        <v>Long</v>
      </c>
      <c r="D4956">
        <v>4</v>
      </c>
      <c r="F4956" s="1">
        <f t="shared" si="1167"/>
        <v>4.5</v>
      </c>
      <c r="G4956" s="1">
        <f t="shared" si="1154"/>
        <v>4.5</v>
      </c>
      <c r="H4956">
        <f t="shared" si="1155"/>
        <v>4.0999999999999996</v>
      </c>
      <c r="I4956" t="s">
        <v>9032</v>
      </c>
      <c r="J4956" t="s">
        <v>22</v>
      </c>
      <c r="K4956" t="s">
        <v>9105</v>
      </c>
      <c r="L4956" t="str">
        <f t="shared" si="1156"/>
        <v>Startup</v>
      </c>
      <c r="N4956" s="2">
        <f t="shared" si="1157"/>
        <v>6</v>
      </c>
      <c r="O4956" t="s">
        <v>217</v>
      </c>
      <c r="P4956" t="s">
        <v>691</v>
      </c>
      <c r="Q4956" t="s">
        <v>246</v>
      </c>
      <c r="R4956" t="str">
        <f t="shared" si="1158"/>
        <v>Average</v>
      </c>
      <c r="S4956" t="str">
        <f t="shared" si="1159"/>
        <v xml:space="preserve"> </v>
      </c>
      <c r="T4956" t="b">
        <f t="shared" si="1160"/>
        <v>0</v>
      </c>
      <c r="U4956" t="b">
        <f t="shared" si="1161"/>
        <v>1</v>
      </c>
      <c r="V4956" t="str">
        <f t="shared" si="1162"/>
        <v>Average Company</v>
      </c>
      <c r="W4956" t="str">
        <f t="shared" si="1163"/>
        <v>Don't Buy</v>
      </c>
      <c r="X4956" t="str">
        <f t="shared" si="1164"/>
        <v>Not Known</v>
      </c>
      <c r="Z4956" t="str">
        <f t="shared" si="1165"/>
        <v>None</v>
      </c>
      <c r="AB4956" t="str">
        <f t="shared" si="1166"/>
        <v>0</v>
      </c>
    </row>
    <row r="4957" spans="1:28" x14ac:dyDescent="0.3">
      <c r="A4957">
        <v>4955</v>
      </c>
      <c r="B4957" t="s">
        <v>9106</v>
      </c>
      <c r="C4957" t="str">
        <f t="shared" si="1153"/>
        <v>Long</v>
      </c>
      <c r="D4957">
        <v>4.0999999999999996</v>
      </c>
      <c r="F4957" s="1" t="e">
        <f t="shared" si="1167"/>
        <v>#VALUE!</v>
      </c>
      <c r="G4957" s="1" t="e">
        <f t="shared" si="1154"/>
        <v>#VALUE!</v>
      </c>
      <c r="H4957" t="e">
        <f t="shared" si="1155"/>
        <v>#VALUE!</v>
      </c>
      <c r="I4957" t="s">
        <v>9032</v>
      </c>
      <c r="J4957" t="s">
        <v>9107</v>
      </c>
      <c r="K4957" t="s">
        <v>691</v>
      </c>
      <c r="L4957" t="e">
        <f t="shared" si="1156"/>
        <v>#VALUE!</v>
      </c>
      <c r="N4957" s="2" t="e">
        <f t="shared" si="1157"/>
        <v>#VALUE!</v>
      </c>
      <c r="Q4957" t="s">
        <v>378</v>
      </c>
      <c r="R4957" t="str">
        <f t="shared" si="1158"/>
        <v>Great</v>
      </c>
      <c r="S4957" t="str">
        <f t="shared" si="1159"/>
        <v>Great</v>
      </c>
      <c r="T4957" t="e">
        <f t="shared" si="1160"/>
        <v>#VALUE!</v>
      </c>
      <c r="U4957" t="e">
        <f t="shared" si="1161"/>
        <v>#VALUE!</v>
      </c>
      <c r="V4957" t="e">
        <f t="shared" si="1162"/>
        <v>#VALUE!</v>
      </c>
      <c r="W4957" t="str">
        <f t="shared" si="1163"/>
        <v>Don't Buy</v>
      </c>
      <c r="X4957" t="str">
        <f t="shared" si="1164"/>
        <v>Not Known</v>
      </c>
      <c r="Z4957" t="e">
        <f t="shared" si="1165"/>
        <v>#VALUE!</v>
      </c>
      <c r="AB4957" t="str">
        <f t="shared" si="1166"/>
        <v>0</v>
      </c>
    </row>
    <row r="4958" spans="1:28" x14ac:dyDescent="0.3">
      <c r="A4958">
        <v>4956</v>
      </c>
      <c r="B4958" t="s">
        <v>9108</v>
      </c>
      <c r="C4958" t="str">
        <f t="shared" si="1153"/>
        <v>Long</v>
      </c>
      <c r="D4958">
        <v>4</v>
      </c>
      <c r="F4958" s="1">
        <f t="shared" si="1167"/>
        <v>4</v>
      </c>
      <c r="G4958" s="1">
        <f t="shared" si="1154"/>
        <v>4</v>
      </c>
      <c r="H4958">
        <f t="shared" si="1155"/>
        <v>4</v>
      </c>
      <c r="I4958" t="s">
        <v>9032</v>
      </c>
      <c r="J4958" t="s">
        <v>22</v>
      </c>
      <c r="K4958" t="s">
        <v>6534</v>
      </c>
      <c r="L4958" t="str">
        <f t="shared" si="1156"/>
        <v>Established</v>
      </c>
      <c r="N4958" s="2">
        <f t="shared" si="1157"/>
        <v>89</v>
      </c>
      <c r="O4958" t="s">
        <v>253</v>
      </c>
      <c r="P4958" t="s">
        <v>3223</v>
      </c>
      <c r="Q4958" t="s">
        <v>204</v>
      </c>
      <c r="R4958" t="str">
        <f t="shared" si="1158"/>
        <v>Average</v>
      </c>
      <c r="S4958" t="str">
        <f t="shared" si="1159"/>
        <v xml:space="preserve"> </v>
      </c>
      <c r="T4958" t="b">
        <f t="shared" si="1160"/>
        <v>0</v>
      </c>
      <c r="U4958" t="b">
        <f t="shared" si="1161"/>
        <v>1</v>
      </c>
      <c r="V4958" t="str">
        <f t="shared" si="1162"/>
        <v>Average Company</v>
      </c>
      <c r="W4958" t="str">
        <f t="shared" si="1163"/>
        <v>Don't Buy</v>
      </c>
      <c r="X4958" t="str">
        <f t="shared" si="1164"/>
        <v>Not Known</v>
      </c>
      <c r="Z4958" t="str">
        <f t="shared" si="1165"/>
        <v>None</v>
      </c>
      <c r="AB4958" t="str">
        <f t="shared" si="1166"/>
        <v>0</v>
      </c>
    </row>
    <row r="4959" spans="1:28" x14ac:dyDescent="0.3">
      <c r="A4959">
        <v>4957</v>
      </c>
      <c r="B4959" t="s">
        <v>9109</v>
      </c>
      <c r="C4959" t="str">
        <f t="shared" si="1153"/>
        <v>Short</v>
      </c>
      <c r="D4959">
        <v>3.8</v>
      </c>
      <c r="F4959" s="1">
        <f t="shared" si="1167"/>
        <v>3.8</v>
      </c>
      <c r="G4959" s="1">
        <f t="shared" si="1154"/>
        <v>3.8</v>
      </c>
      <c r="H4959">
        <f t="shared" si="1155"/>
        <v>3.8</v>
      </c>
      <c r="I4959" t="s">
        <v>9032</v>
      </c>
      <c r="J4959" t="s">
        <v>22</v>
      </c>
      <c r="K4959" t="s">
        <v>9110</v>
      </c>
      <c r="L4959" t="str">
        <f t="shared" si="1156"/>
        <v>Established</v>
      </c>
      <c r="N4959" s="2">
        <f t="shared" si="1157"/>
        <v>16</v>
      </c>
      <c r="O4959" t="s">
        <v>1629</v>
      </c>
      <c r="P4959" t="s">
        <v>683</v>
      </c>
      <c r="Q4959" t="s">
        <v>105</v>
      </c>
      <c r="R4959" t="str">
        <f t="shared" si="1158"/>
        <v>Average</v>
      </c>
      <c r="S4959" t="str">
        <f t="shared" si="1159"/>
        <v xml:space="preserve"> </v>
      </c>
      <c r="T4959" t="b">
        <f t="shared" si="1160"/>
        <v>0</v>
      </c>
      <c r="U4959" t="b">
        <f t="shared" si="1161"/>
        <v>1</v>
      </c>
      <c r="V4959" t="str">
        <f t="shared" si="1162"/>
        <v>Average Company</v>
      </c>
      <c r="W4959" t="str">
        <f t="shared" si="1163"/>
        <v>Don't Buy</v>
      </c>
      <c r="X4959" t="str">
        <f t="shared" si="1164"/>
        <v>Not Known</v>
      </c>
      <c r="Z4959" t="str">
        <f t="shared" si="1165"/>
        <v>None</v>
      </c>
      <c r="AB4959" t="str">
        <f t="shared" si="1166"/>
        <v>0</v>
      </c>
    </row>
    <row r="4960" spans="1:28" x14ac:dyDescent="0.3">
      <c r="A4960">
        <v>4958</v>
      </c>
      <c r="B4960" t="s">
        <v>9111</v>
      </c>
      <c r="C4960" t="str">
        <f t="shared" si="1153"/>
        <v>Long</v>
      </c>
      <c r="D4960">
        <v>3.5</v>
      </c>
      <c r="F4960" s="1">
        <f t="shared" si="1167"/>
        <v>3.5</v>
      </c>
      <c r="G4960" s="1">
        <f t="shared" si="1154"/>
        <v>3.5</v>
      </c>
      <c r="H4960">
        <f t="shared" si="1155"/>
        <v>3.5</v>
      </c>
      <c r="I4960" t="s">
        <v>9032</v>
      </c>
      <c r="J4960" t="s">
        <v>10</v>
      </c>
      <c r="K4960" t="s">
        <v>6933</v>
      </c>
      <c r="L4960" t="str">
        <f t="shared" si="1156"/>
        <v>Established</v>
      </c>
      <c r="N4960" s="2">
        <f t="shared" si="1157"/>
        <v>30</v>
      </c>
      <c r="O4960" t="s">
        <v>604</v>
      </c>
      <c r="P4960" t="s">
        <v>691</v>
      </c>
      <c r="Q4960" t="s">
        <v>105</v>
      </c>
      <c r="R4960" t="str">
        <f t="shared" si="1158"/>
        <v>Average</v>
      </c>
      <c r="S4960" t="str">
        <f t="shared" si="1159"/>
        <v xml:space="preserve"> </v>
      </c>
      <c r="T4960" t="b">
        <f t="shared" si="1160"/>
        <v>0</v>
      </c>
      <c r="U4960" t="b">
        <f t="shared" si="1161"/>
        <v>0</v>
      </c>
      <c r="V4960" t="str">
        <f t="shared" si="1162"/>
        <v>Average Company</v>
      </c>
      <c r="W4960" t="str">
        <f t="shared" si="1163"/>
        <v>Don't Buy</v>
      </c>
      <c r="X4960" t="str">
        <f t="shared" si="1164"/>
        <v>Not Known</v>
      </c>
      <c r="Z4960" t="str">
        <f t="shared" si="1165"/>
        <v>None</v>
      </c>
      <c r="AB4960" t="str">
        <f t="shared" si="1166"/>
        <v>0</v>
      </c>
    </row>
    <row r="4961" spans="1:28" x14ac:dyDescent="0.3">
      <c r="A4961">
        <v>4959</v>
      </c>
      <c r="B4961" t="s">
        <v>9112</v>
      </c>
      <c r="C4961" t="str">
        <f t="shared" si="1153"/>
        <v>Long</v>
      </c>
      <c r="D4961">
        <v>4.0999999999999996</v>
      </c>
      <c r="F4961" s="1">
        <f t="shared" si="1167"/>
        <v>4.5999999999999996</v>
      </c>
      <c r="G4961" s="1">
        <f t="shared" si="1154"/>
        <v>4.5999999999999996</v>
      </c>
      <c r="H4961">
        <f t="shared" si="1155"/>
        <v>4.1999999999999993</v>
      </c>
      <c r="I4961" t="s">
        <v>9032</v>
      </c>
      <c r="J4961" t="s">
        <v>22</v>
      </c>
      <c r="K4961" t="s">
        <v>5727</v>
      </c>
      <c r="L4961" t="str">
        <f t="shared" si="1156"/>
        <v>Startup</v>
      </c>
      <c r="N4961" s="2">
        <f t="shared" si="1157"/>
        <v>7</v>
      </c>
      <c r="O4961" t="s">
        <v>318</v>
      </c>
      <c r="P4961" t="s">
        <v>691</v>
      </c>
      <c r="Q4961" t="s">
        <v>218</v>
      </c>
      <c r="R4961" t="str">
        <f t="shared" si="1158"/>
        <v>Great</v>
      </c>
      <c r="S4961" t="str">
        <f t="shared" si="1159"/>
        <v>Great</v>
      </c>
      <c r="T4961" t="b">
        <f t="shared" si="1160"/>
        <v>0</v>
      </c>
      <c r="U4961" t="b">
        <f t="shared" si="1161"/>
        <v>1</v>
      </c>
      <c r="V4961" t="str">
        <f t="shared" si="1162"/>
        <v>Average Company</v>
      </c>
      <c r="W4961" t="str">
        <f t="shared" si="1163"/>
        <v>Don't Buy</v>
      </c>
      <c r="X4961" t="str">
        <f t="shared" si="1164"/>
        <v>Not Known</v>
      </c>
      <c r="Z4961" t="str">
        <f t="shared" si="1165"/>
        <v>None</v>
      </c>
      <c r="AB4961" t="str">
        <f t="shared" si="1166"/>
        <v>0</v>
      </c>
    </row>
    <row r="4962" spans="1:28" x14ac:dyDescent="0.3">
      <c r="A4962">
        <v>4960</v>
      </c>
      <c r="B4962" t="s">
        <v>9113</v>
      </c>
      <c r="C4962" t="str">
        <f t="shared" si="1153"/>
        <v>Long</v>
      </c>
      <c r="D4962">
        <v>4.2</v>
      </c>
      <c r="F4962" s="1">
        <f t="shared" si="1167"/>
        <v>4.2</v>
      </c>
      <c r="G4962" s="1">
        <f t="shared" si="1154"/>
        <v>4.2</v>
      </c>
      <c r="H4962">
        <f t="shared" si="1155"/>
        <v>4.2</v>
      </c>
      <c r="I4962" t="s">
        <v>9114</v>
      </c>
      <c r="J4962" t="s">
        <v>10</v>
      </c>
      <c r="K4962" t="s">
        <v>3258</v>
      </c>
      <c r="L4962" t="str">
        <f t="shared" si="1156"/>
        <v>Established</v>
      </c>
      <c r="N4962" s="2">
        <f t="shared" si="1157"/>
        <v>32</v>
      </c>
      <c r="O4962" t="s">
        <v>368</v>
      </c>
      <c r="P4962" t="s">
        <v>691</v>
      </c>
      <c r="Q4962" t="s">
        <v>19</v>
      </c>
      <c r="R4962" t="str">
        <f t="shared" si="1158"/>
        <v>Great</v>
      </c>
      <c r="S4962" t="str">
        <f t="shared" si="1159"/>
        <v>Great</v>
      </c>
      <c r="T4962" t="b">
        <f t="shared" si="1160"/>
        <v>1</v>
      </c>
      <c r="U4962" t="b">
        <f t="shared" si="1161"/>
        <v>1</v>
      </c>
      <c r="V4962" t="str">
        <f t="shared" si="1162"/>
        <v>Top Company</v>
      </c>
      <c r="W4962" t="str">
        <f t="shared" si="1163"/>
        <v>Don't Buy</v>
      </c>
      <c r="X4962" t="str">
        <f t="shared" si="1164"/>
        <v>Not Known</v>
      </c>
      <c r="Z4962" t="str">
        <f t="shared" si="1165"/>
        <v>None</v>
      </c>
      <c r="AB4962" t="str">
        <f t="shared" si="1166"/>
        <v>1Million</v>
      </c>
    </row>
    <row r="4963" spans="1:28" x14ac:dyDescent="0.3">
      <c r="A4963">
        <v>4961</v>
      </c>
      <c r="B4963" t="s">
        <v>9115</v>
      </c>
      <c r="C4963" t="str">
        <f t="shared" si="1153"/>
        <v>Long</v>
      </c>
      <c r="D4963">
        <v>4.0999999999999996</v>
      </c>
      <c r="F4963" s="1">
        <f t="shared" si="1167"/>
        <v>4.0999999999999996</v>
      </c>
      <c r="G4963" s="1">
        <f t="shared" si="1154"/>
        <v>4.0999999999999996</v>
      </c>
      <c r="H4963">
        <f t="shared" si="1155"/>
        <v>4.0999999999999996</v>
      </c>
      <c r="I4963" t="s">
        <v>9114</v>
      </c>
      <c r="J4963" t="s">
        <v>22</v>
      </c>
      <c r="K4963" t="s">
        <v>9116</v>
      </c>
      <c r="L4963" t="str">
        <f t="shared" si="1156"/>
        <v>Established</v>
      </c>
      <c r="N4963" s="2">
        <f t="shared" si="1157"/>
        <v>16</v>
      </c>
      <c r="O4963" t="s">
        <v>121</v>
      </c>
      <c r="P4963" t="s">
        <v>683</v>
      </c>
      <c r="Q4963" t="s">
        <v>44</v>
      </c>
      <c r="R4963" t="str">
        <f t="shared" si="1158"/>
        <v>Great</v>
      </c>
      <c r="S4963" t="str">
        <f t="shared" si="1159"/>
        <v>Great</v>
      </c>
      <c r="T4963" t="b">
        <f t="shared" si="1160"/>
        <v>1</v>
      </c>
      <c r="U4963" t="b">
        <f t="shared" si="1161"/>
        <v>1</v>
      </c>
      <c r="V4963" t="str">
        <f t="shared" si="1162"/>
        <v>Average Company</v>
      </c>
      <c r="W4963" t="str">
        <f t="shared" si="1163"/>
        <v>Don't Buy</v>
      </c>
      <c r="X4963" t="str">
        <f t="shared" si="1164"/>
        <v>Not Known</v>
      </c>
      <c r="Z4963" t="str">
        <f t="shared" si="1165"/>
        <v>None</v>
      </c>
      <c r="AB4963" t="str">
        <f t="shared" si="1166"/>
        <v>0</v>
      </c>
    </row>
    <row r="4964" spans="1:28" x14ac:dyDescent="0.3">
      <c r="A4964">
        <v>4962</v>
      </c>
      <c r="B4964" t="s">
        <v>9117</v>
      </c>
      <c r="C4964" t="str">
        <f t="shared" si="1153"/>
        <v>Long</v>
      </c>
      <c r="D4964">
        <v>4.5</v>
      </c>
      <c r="F4964" s="1">
        <f t="shared" si="1167"/>
        <v>4.5</v>
      </c>
      <c r="G4964" s="1">
        <f t="shared" si="1154"/>
        <v>4.5</v>
      </c>
      <c r="H4964">
        <f t="shared" si="1155"/>
        <v>4.5</v>
      </c>
      <c r="I4964" t="s">
        <v>9114</v>
      </c>
      <c r="J4964" t="s">
        <v>9118</v>
      </c>
      <c r="K4964" t="s">
        <v>368</v>
      </c>
      <c r="L4964" t="str">
        <f t="shared" si="1156"/>
        <v>Established</v>
      </c>
      <c r="N4964" s="2">
        <f t="shared" si="1157"/>
        <v>50</v>
      </c>
      <c r="O4964" t="s">
        <v>691</v>
      </c>
      <c r="Q4964" t="s">
        <v>378</v>
      </c>
      <c r="R4964" t="str">
        <f t="shared" si="1158"/>
        <v>Great</v>
      </c>
      <c r="S4964" t="str">
        <f t="shared" si="1159"/>
        <v>Great</v>
      </c>
      <c r="T4964" t="b">
        <f t="shared" si="1160"/>
        <v>1</v>
      </c>
      <c r="U4964" t="b">
        <f t="shared" si="1161"/>
        <v>1</v>
      </c>
      <c r="V4964" t="str">
        <f t="shared" si="1162"/>
        <v>Top Company</v>
      </c>
      <c r="W4964" t="str">
        <f t="shared" si="1163"/>
        <v>Don't Buy</v>
      </c>
      <c r="X4964" t="str">
        <f t="shared" si="1164"/>
        <v>Not Known</v>
      </c>
      <c r="Z4964" t="str">
        <f t="shared" si="1165"/>
        <v>None</v>
      </c>
      <c r="AB4964" t="str">
        <f t="shared" si="1166"/>
        <v>0</v>
      </c>
    </row>
    <row r="4965" spans="1:28" x14ac:dyDescent="0.3">
      <c r="A4965">
        <v>4963</v>
      </c>
      <c r="B4965" t="s">
        <v>9119</v>
      </c>
      <c r="C4965" t="str">
        <f t="shared" si="1153"/>
        <v>Long</v>
      </c>
      <c r="D4965">
        <v>4</v>
      </c>
      <c r="F4965" s="1">
        <f t="shared" si="1167"/>
        <v>4</v>
      </c>
      <c r="G4965" s="1">
        <f t="shared" si="1154"/>
        <v>4</v>
      </c>
      <c r="H4965">
        <f t="shared" si="1155"/>
        <v>4</v>
      </c>
      <c r="I4965" t="s">
        <v>9114</v>
      </c>
      <c r="J4965" t="s">
        <v>10</v>
      </c>
      <c r="K4965" t="s">
        <v>7556</v>
      </c>
      <c r="L4965" t="str">
        <f t="shared" si="1156"/>
        <v>Established</v>
      </c>
      <c r="N4965" s="2">
        <f t="shared" si="1157"/>
        <v>52</v>
      </c>
      <c r="O4965" t="s">
        <v>925</v>
      </c>
      <c r="P4965" t="s">
        <v>691</v>
      </c>
      <c r="Q4965" t="s">
        <v>80</v>
      </c>
      <c r="R4965" t="str">
        <f t="shared" si="1158"/>
        <v>Average</v>
      </c>
      <c r="S4965" t="str">
        <f t="shared" si="1159"/>
        <v xml:space="preserve"> </v>
      </c>
      <c r="T4965" t="b">
        <f t="shared" si="1160"/>
        <v>0</v>
      </c>
      <c r="U4965" t="b">
        <f t="shared" si="1161"/>
        <v>1</v>
      </c>
      <c r="V4965" t="str">
        <f t="shared" si="1162"/>
        <v>Average Company</v>
      </c>
      <c r="W4965" t="str">
        <f t="shared" si="1163"/>
        <v>Don't Buy</v>
      </c>
      <c r="X4965" t="str">
        <f t="shared" si="1164"/>
        <v>Not Known</v>
      </c>
      <c r="Z4965" t="str">
        <f t="shared" si="1165"/>
        <v>None</v>
      </c>
      <c r="AB4965" t="str">
        <f t="shared" si="1166"/>
        <v>0</v>
      </c>
    </row>
    <row r="4966" spans="1:28" x14ac:dyDescent="0.3">
      <c r="A4966">
        <v>4964</v>
      </c>
      <c r="B4966" t="s">
        <v>9120</v>
      </c>
      <c r="C4966" t="str">
        <f t="shared" si="1153"/>
        <v>Long</v>
      </c>
      <c r="D4966">
        <v>3.8</v>
      </c>
      <c r="F4966" s="1">
        <f t="shared" si="1167"/>
        <v>3.8</v>
      </c>
      <c r="G4966" s="1">
        <f t="shared" si="1154"/>
        <v>3.8</v>
      </c>
      <c r="H4966">
        <f t="shared" si="1155"/>
        <v>3.8</v>
      </c>
      <c r="I4966" t="s">
        <v>9114</v>
      </c>
      <c r="J4966" t="s">
        <v>22</v>
      </c>
      <c r="K4966" t="s">
        <v>9121</v>
      </c>
      <c r="L4966" t="str">
        <f t="shared" si="1156"/>
        <v>Established</v>
      </c>
      <c r="N4966" s="2">
        <f t="shared" si="1157"/>
        <v>18</v>
      </c>
      <c r="O4966" t="s">
        <v>200</v>
      </c>
      <c r="P4966" t="s">
        <v>1308</v>
      </c>
      <c r="Q4966" t="s">
        <v>2154</v>
      </c>
      <c r="R4966" t="str">
        <f t="shared" si="1158"/>
        <v>Average</v>
      </c>
      <c r="S4966" t="str">
        <f t="shared" si="1159"/>
        <v xml:space="preserve"> </v>
      </c>
      <c r="T4966" t="b">
        <f t="shared" si="1160"/>
        <v>0</v>
      </c>
      <c r="U4966" t="b">
        <f t="shared" si="1161"/>
        <v>1</v>
      </c>
      <c r="V4966" t="str">
        <f t="shared" si="1162"/>
        <v>Average Company</v>
      </c>
      <c r="W4966" t="str">
        <f t="shared" si="1163"/>
        <v>Don't Buy</v>
      </c>
      <c r="X4966" t="str">
        <f t="shared" si="1164"/>
        <v>Not Known</v>
      </c>
      <c r="Z4966" t="str">
        <f t="shared" si="1165"/>
        <v>None</v>
      </c>
      <c r="AB4966" t="str">
        <f t="shared" si="1166"/>
        <v>0</v>
      </c>
    </row>
    <row r="4967" spans="1:28" x14ac:dyDescent="0.3">
      <c r="A4967">
        <v>4965</v>
      </c>
      <c r="B4967" t="s">
        <v>9122</v>
      </c>
      <c r="C4967" t="str">
        <f t="shared" si="1153"/>
        <v>Long</v>
      </c>
      <c r="D4967">
        <v>3.4</v>
      </c>
      <c r="F4967" s="1">
        <f t="shared" si="1167"/>
        <v>3.4</v>
      </c>
      <c r="G4967" s="1">
        <f t="shared" si="1154"/>
        <v>3.4</v>
      </c>
      <c r="H4967">
        <f t="shared" si="1155"/>
        <v>3.4</v>
      </c>
      <c r="I4967" t="s">
        <v>9114</v>
      </c>
      <c r="J4967" t="s">
        <v>22</v>
      </c>
      <c r="K4967" t="s">
        <v>1097</v>
      </c>
      <c r="L4967" t="str">
        <f t="shared" si="1156"/>
        <v>Established</v>
      </c>
      <c r="N4967" s="2">
        <f t="shared" si="1157"/>
        <v>23</v>
      </c>
      <c r="O4967" t="s">
        <v>230</v>
      </c>
      <c r="P4967" t="s">
        <v>683</v>
      </c>
      <c r="Q4967" t="s">
        <v>2110</v>
      </c>
      <c r="R4967" t="str">
        <f t="shared" si="1158"/>
        <v>Average</v>
      </c>
      <c r="S4967" t="str">
        <f t="shared" si="1159"/>
        <v xml:space="preserve"> </v>
      </c>
      <c r="T4967" t="b">
        <f t="shared" si="1160"/>
        <v>0</v>
      </c>
      <c r="U4967" t="b">
        <f t="shared" si="1161"/>
        <v>0</v>
      </c>
      <c r="V4967" t="str">
        <f t="shared" si="1162"/>
        <v>Average Company</v>
      </c>
      <c r="W4967" t="str">
        <f t="shared" si="1163"/>
        <v>Don't Buy</v>
      </c>
      <c r="X4967" t="str">
        <f t="shared" si="1164"/>
        <v>Not Known</v>
      </c>
      <c r="Z4967" t="str">
        <f t="shared" si="1165"/>
        <v>None</v>
      </c>
      <c r="AB4967" t="str">
        <f t="shared" si="1166"/>
        <v>0</v>
      </c>
    </row>
    <row r="4968" spans="1:28" x14ac:dyDescent="0.3">
      <c r="A4968">
        <v>4966</v>
      </c>
      <c r="B4968" t="s">
        <v>9123</v>
      </c>
      <c r="C4968" t="str">
        <f t="shared" si="1153"/>
        <v>Long</v>
      </c>
      <c r="D4968">
        <v>4.2</v>
      </c>
      <c r="F4968" s="1">
        <f t="shared" si="1167"/>
        <v>4.2</v>
      </c>
      <c r="G4968" s="1">
        <f t="shared" si="1154"/>
        <v>4.2</v>
      </c>
      <c r="H4968">
        <f t="shared" si="1155"/>
        <v>4.2</v>
      </c>
      <c r="I4968" t="s">
        <v>9114</v>
      </c>
      <c r="J4968" t="s">
        <v>22</v>
      </c>
      <c r="K4968" t="s">
        <v>8848</v>
      </c>
      <c r="L4968" t="str">
        <f t="shared" si="1156"/>
        <v>Established</v>
      </c>
      <c r="N4968" s="2">
        <f t="shared" si="1157"/>
        <v>50</v>
      </c>
      <c r="O4968" t="s">
        <v>740</v>
      </c>
      <c r="P4968" t="s">
        <v>1308</v>
      </c>
      <c r="Q4968" t="s">
        <v>3061</v>
      </c>
      <c r="R4968" t="str">
        <f t="shared" si="1158"/>
        <v>Great</v>
      </c>
      <c r="S4968" t="str">
        <f t="shared" si="1159"/>
        <v>Great</v>
      </c>
      <c r="T4968" t="b">
        <f t="shared" si="1160"/>
        <v>1</v>
      </c>
      <c r="U4968" t="b">
        <f t="shared" si="1161"/>
        <v>1</v>
      </c>
      <c r="V4968" t="str">
        <f t="shared" si="1162"/>
        <v>Top Company</v>
      </c>
      <c r="W4968" t="str">
        <f t="shared" si="1163"/>
        <v>Don't Buy</v>
      </c>
      <c r="X4968" t="str">
        <f t="shared" si="1164"/>
        <v>Not Known</v>
      </c>
      <c r="Z4968" t="str">
        <f t="shared" si="1165"/>
        <v>None</v>
      </c>
      <c r="AB4968" t="str">
        <f t="shared" si="1166"/>
        <v>0</v>
      </c>
    </row>
    <row r="4969" spans="1:28" x14ac:dyDescent="0.3">
      <c r="A4969">
        <v>4967</v>
      </c>
      <c r="B4969" t="s">
        <v>9124</v>
      </c>
      <c r="C4969" t="str">
        <f t="shared" si="1153"/>
        <v>Long</v>
      </c>
      <c r="D4969">
        <v>3.8</v>
      </c>
      <c r="F4969" s="1">
        <f t="shared" si="1167"/>
        <v>3.8</v>
      </c>
      <c r="G4969" s="1">
        <f t="shared" si="1154"/>
        <v>3.8</v>
      </c>
      <c r="H4969">
        <f t="shared" si="1155"/>
        <v>3.8</v>
      </c>
      <c r="I4969" t="s">
        <v>9114</v>
      </c>
      <c r="J4969" t="s">
        <v>22</v>
      </c>
      <c r="K4969" t="s">
        <v>9125</v>
      </c>
      <c r="L4969" t="str">
        <f t="shared" si="1156"/>
        <v>Established</v>
      </c>
      <c r="N4969" s="2">
        <f t="shared" si="1157"/>
        <v>10</v>
      </c>
      <c r="O4969" t="s">
        <v>234</v>
      </c>
      <c r="P4969" t="s">
        <v>683</v>
      </c>
      <c r="Q4969" t="s">
        <v>612</v>
      </c>
      <c r="R4969" t="str">
        <f t="shared" si="1158"/>
        <v>Average</v>
      </c>
      <c r="S4969" t="str">
        <f t="shared" si="1159"/>
        <v xml:space="preserve"> </v>
      </c>
      <c r="T4969" t="b">
        <f t="shared" si="1160"/>
        <v>0</v>
      </c>
      <c r="U4969" t="b">
        <f t="shared" si="1161"/>
        <v>1</v>
      </c>
      <c r="V4969" t="str">
        <f t="shared" si="1162"/>
        <v>Average Company</v>
      </c>
      <c r="W4969" t="str">
        <f t="shared" si="1163"/>
        <v>Don't Buy</v>
      </c>
      <c r="X4969" t="str">
        <f t="shared" si="1164"/>
        <v>Not Known</v>
      </c>
      <c r="Z4969" t="str">
        <f t="shared" si="1165"/>
        <v>None</v>
      </c>
      <c r="AB4969" t="str">
        <f t="shared" si="1166"/>
        <v>0</v>
      </c>
    </row>
    <row r="4970" spans="1:28" x14ac:dyDescent="0.3">
      <c r="A4970">
        <v>4968</v>
      </c>
      <c r="B4970" t="s">
        <v>9126</v>
      </c>
      <c r="C4970" t="str">
        <f t="shared" si="1153"/>
        <v>Long</v>
      </c>
      <c r="D4970">
        <v>4.9000000000000004</v>
      </c>
      <c r="F4970" s="1">
        <f t="shared" si="1167"/>
        <v>4.9000000000000004</v>
      </c>
      <c r="G4970" s="1">
        <f t="shared" si="1154"/>
        <v>4.9000000000000004</v>
      </c>
      <c r="H4970">
        <f t="shared" si="1155"/>
        <v>4.9000000000000004</v>
      </c>
      <c r="I4970" t="s">
        <v>9114</v>
      </c>
      <c r="J4970" t="s">
        <v>22</v>
      </c>
      <c r="K4970" t="s">
        <v>9127</v>
      </c>
      <c r="L4970" t="str">
        <f t="shared" si="1156"/>
        <v>Established</v>
      </c>
      <c r="N4970" s="2">
        <f t="shared" si="1157"/>
        <v>11</v>
      </c>
      <c r="O4970" t="s">
        <v>9128</v>
      </c>
      <c r="Q4970" t="s">
        <v>612</v>
      </c>
      <c r="R4970" t="str">
        <f t="shared" si="1158"/>
        <v>Great</v>
      </c>
      <c r="S4970" t="str">
        <f t="shared" si="1159"/>
        <v>Great</v>
      </c>
      <c r="T4970" t="b">
        <f t="shared" si="1160"/>
        <v>1</v>
      </c>
      <c r="U4970" t="b">
        <f t="shared" si="1161"/>
        <v>1</v>
      </c>
      <c r="V4970" t="str">
        <f t="shared" si="1162"/>
        <v>Average Company</v>
      </c>
      <c r="W4970" t="str">
        <f t="shared" si="1163"/>
        <v>Don't Buy</v>
      </c>
      <c r="X4970" t="str">
        <f t="shared" si="1164"/>
        <v>Not Known</v>
      </c>
      <c r="Z4970" t="str">
        <f t="shared" si="1165"/>
        <v>None</v>
      </c>
      <c r="AB4970" t="str">
        <f t="shared" si="1166"/>
        <v>0</v>
      </c>
    </row>
    <row r="4971" spans="1:28" x14ac:dyDescent="0.3">
      <c r="A4971">
        <v>4969</v>
      </c>
      <c r="B4971" t="s">
        <v>9129</v>
      </c>
      <c r="C4971" t="str">
        <f t="shared" si="1153"/>
        <v>Long</v>
      </c>
      <c r="D4971">
        <v>4</v>
      </c>
      <c r="F4971" s="1">
        <f t="shared" si="1167"/>
        <v>4.5</v>
      </c>
      <c r="G4971" s="1">
        <f t="shared" si="1154"/>
        <v>4.5</v>
      </c>
      <c r="H4971">
        <f t="shared" si="1155"/>
        <v>4.0999999999999996</v>
      </c>
      <c r="I4971" t="s">
        <v>9114</v>
      </c>
      <c r="J4971" t="s">
        <v>22</v>
      </c>
      <c r="K4971" t="s">
        <v>2487</v>
      </c>
      <c r="L4971" t="str">
        <f t="shared" si="1156"/>
        <v>Startup</v>
      </c>
      <c r="N4971" s="2">
        <f t="shared" si="1157"/>
        <v>7</v>
      </c>
      <c r="O4971" t="s">
        <v>318</v>
      </c>
      <c r="P4971" t="s">
        <v>1308</v>
      </c>
      <c r="Q4971" t="s">
        <v>44</v>
      </c>
      <c r="R4971" t="str">
        <f t="shared" si="1158"/>
        <v>Average</v>
      </c>
      <c r="S4971" t="str">
        <f t="shared" si="1159"/>
        <v xml:space="preserve"> </v>
      </c>
      <c r="T4971" t="b">
        <f t="shared" si="1160"/>
        <v>0</v>
      </c>
      <c r="U4971" t="b">
        <f t="shared" si="1161"/>
        <v>1</v>
      </c>
      <c r="V4971" t="str">
        <f t="shared" si="1162"/>
        <v>Average Company</v>
      </c>
      <c r="W4971" t="str">
        <f t="shared" si="1163"/>
        <v>Don't Buy</v>
      </c>
      <c r="X4971" t="str">
        <f t="shared" si="1164"/>
        <v>Not Known</v>
      </c>
      <c r="Z4971" t="str">
        <f t="shared" si="1165"/>
        <v>None</v>
      </c>
      <c r="AB4971" t="str">
        <f t="shared" si="1166"/>
        <v>0</v>
      </c>
    </row>
    <row r="4972" spans="1:28" x14ac:dyDescent="0.3">
      <c r="A4972">
        <v>4970</v>
      </c>
      <c r="B4972" t="s">
        <v>9130</v>
      </c>
      <c r="C4972" t="str">
        <f t="shared" si="1153"/>
        <v>Long</v>
      </c>
      <c r="D4972">
        <v>3.8</v>
      </c>
      <c r="F4972" s="1">
        <f t="shared" si="1167"/>
        <v>3.8</v>
      </c>
      <c r="G4972" s="1">
        <f t="shared" si="1154"/>
        <v>3.8</v>
      </c>
      <c r="H4972">
        <f t="shared" si="1155"/>
        <v>3.8</v>
      </c>
      <c r="I4972" t="s">
        <v>9114</v>
      </c>
      <c r="J4972" t="s">
        <v>22</v>
      </c>
      <c r="K4972" t="s">
        <v>6108</v>
      </c>
      <c r="L4972" t="str">
        <f t="shared" si="1156"/>
        <v>Established</v>
      </c>
      <c r="N4972" s="2">
        <f t="shared" si="1157"/>
        <v>46</v>
      </c>
      <c r="O4972" t="s">
        <v>596</v>
      </c>
      <c r="P4972" t="s">
        <v>683</v>
      </c>
      <c r="Q4972" t="s">
        <v>918</v>
      </c>
      <c r="R4972" t="str">
        <f t="shared" si="1158"/>
        <v>Average</v>
      </c>
      <c r="S4972" t="str">
        <f t="shared" si="1159"/>
        <v xml:space="preserve"> </v>
      </c>
      <c r="T4972" t="b">
        <f t="shared" si="1160"/>
        <v>0</v>
      </c>
      <c r="U4972" t="b">
        <f t="shared" si="1161"/>
        <v>1</v>
      </c>
      <c r="V4972" t="str">
        <f t="shared" si="1162"/>
        <v>Average Company</v>
      </c>
      <c r="W4972" t="str">
        <f t="shared" si="1163"/>
        <v>Don't Buy</v>
      </c>
      <c r="X4972" t="str">
        <f t="shared" si="1164"/>
        <v>Not Known</v>
      </c>
      <c r="Z4972" t="str">
        <f t="shared" si="1165"/>
        <v>None</v>
      </c>
      <c r="AB4972" t="str">
        <f t="shared" si="1166"/>
        <v>0</v>
      </c>
    </row>
    <row r="4973" spans="1:28" x14ac:dyDescent="0.3">
      <c r="A4973">
        <v>4971</v>
      </c>
      <c r="B4973" t="s">
        <v>9131</v>
      </c>
      <c r="C4973" t="str">
        <f t="shared" si="1153"/>
        <v>Long</v>
      </c>
      <c r="D4973">
        <v>3.8</v>
      </c>
      <c r="F4973" s="1">
        <f t="shared" si="1167"/>
        <v>3.8</v>
      </c>
      <c r="G4973" s="1">
        <f t="shared" si="1154"/>
        <v>3.8</v>
      </c>
      <c r="H4973">
        <f t="shared" si="1155"/>
        <v>3.8</v>
      </c>
      <c r="I4973" t="s">
        <v>9114</v>
      </c>
      <c r="J4973" t="s">
        <v>22</v>
      </c>
      <c r="K4973" t="s">
        <v>8595</v>
      </c>
      <c r="L4973" t="str">
        <f t="shared" si="1156"/>
        <v>Established</v>
      </c>
      <c r="N4973" s="2">
        <f t="shared" si="1157"/>
        <v>19</v>
      </c>
      <c r="O4973" t="s">
        <v>100</v>
      </c>
      <c r="P4973" t="s">
        <v>683</v>
      </c>
      <c r="Q4973" t="s">
        <v>3061</v>
      </c>
      <c r="R4973" t="str">
        <f t="shared" si="1158"/>
        <v>Average</v>
      </c>
      <c r="S4973" t="str">
        <f t="shared" si="1159"/>
        <v xml:space="preserve"> </v>
      </c>
      <c r="T4973" t="b">
        <f t="shared" si="1160"/>
        <v>0</v>
      </c>
      <c r="U4973" t="b">
        <f t="shared" si="1161"/>
        <v>1</v>
      </c>
      <c r="V4973" t="str">
        <f t="shared" si="1162"/>
        <v>Average Company</v>
      </c>
      <c r="W4973" t="str">
        <f t="shared" si="1163"/>
        <v>Don't Buy</v>
      </c>
      <c r="X4973" t="str">
        <f t="shared" si="1164"/>
        <v>Not Known</v>
      </c>
      <c r="Z4973" t="str">
        <f t="shared" si="1165"/>
        <v>None</v>
      </c>
      <c r="AB4973" t="str">
        <f t="shared" si="1166"/>
        <v>0</v>
      </c>
    </row>
    <row r="4974" spans="1:28" x14ac:dyDescent="0.3">
      <c r="A4974">
        <v>4972</v>
      </c>
      <c r="B4974" t="s">
        <v>9132</v>
      </c>
      <c r="C4974" t="str">
        <f t="shared" si="1153"/>
        <v>Long</v>
      </c>
      <c r="D4974">
        <v>4.0999999999999996</v>
      </c>
      <c r="F4974" s="1">
        <f t="shared" si="1167"/>
        <v>4.0999999999999996</v>
      </c>
      <c r="G4974" s="1">
        <f t="shared" si="1154"/>
        <v>4.0999999999999996</v>
      </c>
      <c r="H4974">
        <f t="shared" si="1155"/>
        <v>4.0999999999999996</v>
      </c>
      <c r="I4974" t="s">
        <v>9114</v>
      </c>
      <c r="J4974" t="s">
        <v>22</v>
      </c>
      <c r="K4974" t="s">
        <v>7535</v>
      </c>
      <c r="L4974" t="str">
        <f t="shared" si="1156"/>
        <v>Established</v>
      </c>
      <c r="N4974" s="2">
        <f t="shared" si="1157"/>
        <v>40</v>
      </c>
      <c r="O4974" t="s">
        <v>375</v>
      </c>
      <c r="P4974" t="s">
        <v>1308</v>
      </c>
      <c r="Q4974" t="s">
        <v>19</v>
      </c>
      <c r="R4974" t="str">
        <f t="shared" si="1158"/>
        <v>Great</v>
      </c>
      <c r="S4974" t="str">
        <f t="shared" si="1159"/>
        <v>Great</v>
      </c>
      <c r="T4974" t="b">
        <f t="shared" si="1160"/>
        <v>1</v>
      </c>
      <c r="U4974" t="b">
        <f t="shared" si="1161"/>
        <v>1</v>
      </c>
      <c r="V4974" t="str">
        <f t="shared" si="1162"/>
        <v>Top Company</v>
      </c>
      <c r="W4974" t="str">
        <f t="shared" si="1163"/>
        <v>Don't Buy</v>
      </c>
      <c r="X4974" t="str">
        <f t="shared" si="1164"/>
        <v>Not Known</v>
      </c>
      <c r="Z4974" t="str">
        <f t="shared" si="1165"/>
        <v>None</v>
      </c>
      <c r="AB4974" t="str">
        <f t="shared" si="1166"/>
        <v>1Million</v>
      </c>
    </row>
    <row r="4975" spans="1:28" x14ac:dyDescent="0.3">
      <c r="A4975">
        <v>4973</v>
      </c>
      <c r="B4975" t="s">
        <v>9133</v>
      </c>
      <c r="C4975" t="str">
        <f t="shared" si="1153"/>
        <v>Long</v>
      </c>
      <c r="D4975">
        <v>3.8</v>
      </c>
      <c r="F4975" s="1">
        <f t="shared" si="1167"/>
        <v>3.8</v>
      </c>
      <c r="G4975" s="1">
        <f t="shared" si="1154"/>
        <v>3.8</v>
      </c>
      <c r="H4975">
        <f t="shared" si="1155"/>
        <v>3.8</v>
      </c>
      <c r="I4975" t="s">
        <v>9114</v>
      </c>
      <c r="J4975" t="s">
        <v>22</v>
      </c>
      <c r="K4975" t="s">
        <v>5315</v>
      </c>
      <c r="L4975" t="str">
        <f t="shared" si="1156"/>
        <v>Established</v>
      </c>
      <c r="N4975" s="2">
        <f t="shared" si="1157"/>
        <v>20</v>
      </c>
      <c r="O4975" t="s">
        <v>151</v>
      </c>
      <c r="P4975" t="s">
        <v>1308</v>
      </c>
      <c r="Q4975" t="s">
        <v>362</v>
      </c>
      <c r="R4975" t="str">
        <f t="shared" si="1158"/>
        <v>Average</v>
      </c>
      <c r="S4975" t="str">
        <f t="shared" si="1159"/>
        <v xml:space="preserve"> </v>
      </c>
      <c r="T4975" t="b">
        <f t="shared" si="1160"/>
        <v>0</v>
      </c>
      <c r="U4975" t="b">
        <f t="shared" si="1161"/>
        <v>1</v>
      </c>
      <c r="V4975" t="str">
        <f t="shared" si="1162"/>
        <v>Average Company</v>
      </c>
      <c r="W4975" t="str">
        <f t="shared" si="1163"/>
        <v>Don't Buy</v>
      </c>
      <c r="X4975" t="str">
        <f t="shared" si="1164"/>
        <v>Not Known</v>
      </c>
      <c r="Z4975" t="str">
        <f t="shared" si="1165"/>
        <v>None</v>
      </c>
      <c r="AB4975" t="str">
        <f t="shared" si="1166"/>
        <v>0</v>
      </c>
    </row>
    <row r="4976" spans="1:28" x14ac:dyDescent="0.3">
      <c r="A4976">
        <v>4974</v>
      </c>
      <c r="B4976" t="s">
        <v>9134</v>
      </c>
      <c r="C4976" t="str">
        <f t="shared" si="1153"/>
        <v>Long</v>
      </c>
      <c r="D4976">
        <v>3.7</v>
      </c>
      <c r="F4976" s="1">
        <f t="shared" si="1167"/>
        <v>3.7</v>
      </c>
      <c r="G4976" s="1">
        <f t="shared" si="1154"/>
        <v>3.7</v>
      </c>
      <c r="H4976">
        <f t="shared" si="1155"/>
        <v>3.7</v>
      </c>
      <c r="I4976" t="s">
        <v>9114</v>
      </c>
      <c r="J4976" t="s">
        <v>22</v>
      </c>
      <c r="K4976" t="s">
        <v>9135</v>
      </c>
      <c r="L4976" t="str">
        <f t="shared" si="1156"/>
        <v>Established</v>
      </c>
      <c r="N4976" s="2">
        <f t="shared" si="1157"/>
        <v>14</v>
      </c>
      <c r="O4976" t="s">
        <v>522</v>
      </c>
      <c r="P4976" t="s">
        <v>691</v>
      </c>
      <c r="Q4976" t="s">
        <v>44</v>
      </c>
      <c r="R4976" t="str">
        <f t="shared" si="1158"/>
        <v>Average</v>
      </c>
      <c r="S4976" t="str">
        <f t="shared" si="1159"/>
        <v xml:space="preserve"> </v>
      </c>
      <c r="T4976" t="b">
        <f t="shared" si="1160"/>
        <v>0</v>
      </c>
      <c r="U4976" t="b">
        <f t="shared" si="1161"/>
        <v>1</v>
      </c>
      <c r="V4976" t="str">
        <f t="shared" si="1162"/>
        <v>Average Company</v>
      </c>
      <c r="W4976" t="str">
        <f t="shared" si="1163"/>
        <v>Don't Buy</v>
      </c>
      <c r="X4976" t="str">
        <f t="shared" si="1164"/>
        <v>Not Known</v>
      </c>
      <c r="Z4976" t="str">
        <f t="shared" si="1165"/>
        <v>None</v>
      </c>
      <c r="AB4976" t="str">
        <f t="shared" si="1166"/>
        <v>0</v>
      </c>
    </row>
    <row r="4977" spans="1:28" x14ac:dyDescent="0.3">
      <c r="A4977">
        <v>4975</v>
      </c>
      <c r="B4977" t="s">
        <v>9136</v>
      </c>
      <c r="C4977" t="str">
        <f t="shared" si="1153"/>
        <v>Long</v>
      </c>
      <c r="D4977">
        <v>4.4000000000000004</v>
      </c>
      <c r="F4977" s="1">
        <f t="shared" si="1167"/>
        <v>4.4000000000000004</v>
      </c>
      <c r="G4977" s="1">
        <f t="shared" si="1154"/>
        <v>4.4000000000000004</v>
      </c>
      <c r="H4977">
        <f t="shared" si="1155"/>
        <v>4.4000000000000004</v>
      </c>
      <c r="I4977" t="s">
        <v>9114</v>
      </c>
      <c r="J4977" t="s">
        <v>22</v>
      </c>
      <c r="K4977" t="s">
        <v>5023</v>
      </c>
      <c r="L4977" t="str">
        <f t="shared" si="1156"/>
        <v>Established</v>
      </c>
      <c r="N4977" s="2">
        <f t="shared" si="1157"/>
        <v>11</v>
      </c>
      <c r="O4977" t="s">
        <v>146</v>
      </c>
      <c r="P4977" t="s">
        <v>1308</v>
      </c>
      <c r="Q4977" t="s">
        <v>726</v>
      </c>
      <c r="R4977" t="str">
        <f t="shared" si="1158"/>
        <v>Great</v>
      </c>
      <c r="S4977" t="str">
        <f t="shared" si="1159"/>
        <v>Great</v>
      </c>
      <c r="T4977" t="b">
        <f t="shared" si="1160"/>
        <v>1</v>
      </c>
      <c r="U4977" t="b">
        <f t="shared" si="1161"/>
        <v>1</v>
      </c>
      <c r="V4977" t="str">
        <f t="shared" si="1162"/>
        <v>Average Company</v>
      </c>
      <c r="W4977" t="str">
        <f t="shared" si="1163"/>
        <v>Don't Buy</v>
      </c>
      <c r="X4977" t="str">
        <f t="shared" si="1164"/>
        <v>Not Known</v>
      </c>
      <c r="Z4977" t="str">
        <f t="shared" si="1165"/>
        <v>None</v>
      </c>
      <c r="AB4977" t="str">
        <f t="shared" si="1166"/>
        <v>0</v>
      </c>
    </row>
    <row r="4978" spans="1:28" x14ac:dyDescent="0.3">
      <c r="A4978">
        <v>4976</v>
      </c>
      <c r="B4978" t="s">
        <v>9137</v>
      </c>
      <c r="C4978" t="str">
        <f t="shared" si="1153"/>
        <v>Long</v>
      </c>
      <c r="D4978">
        <v>4.5</v>
      </c>
      <c r="F4978" s="1">
        <f t="shared" si="1167"/>
        <v>4.5</v>
      </c>
      <c r="G4978" s="1">
        <f t="shared" si="1154"/>
        <v>4.5</v>
      </c>
      <c r="H4978">
        <f t="shared" si="1155"/>
        <v>4.5</v>
      </c>
      <c r="I4978" t="s">
        <v>9114</v>
      </c>
      <c r="J4978" t="s">
        <v>9138</v>
      </c>
      <c r="K4978" t="s">
        <v>213</v>
      </c>
      <c r="L4978" t="str">
        <f t="shared" si="1156"/>
        <v>Established</v>
      </c>
      <c r="N4978" s="2">
        <f t="shared" si="1157"/>
        <v>50</v>
      </c>
      <c r="O4978" t="s">
        <v>691</v>
      </c>
      <c r="Q4978" t="s">
        <v>5653</v>
      </c>
      <c r="R4978" t="str">
        <f t="shared" si="1158"/>
        <v>Great</v>
      </c>
      <c r="S4978" t="str">
        <f t="shared" si="1159"/>
        <v>Great</v>
      </c>
      <c r="T4978" t="b">
        <f t="shared" si="1160"/>
        <v>1</v>
      </c>
      <c r="U4978" t="b">
        <f t="shared" si="1161"/>
        <v>1</v>
      </c>
      <c r="V4978" t="str">
        <f t="shared" si="1162"/>
        <v>Top Company</v>
      </c>
      <c r="W4978" t="str">
        <f t="shared" si="1163"/>
        <v>Don't Buy</v>
      </c>
      <c r="X4978" t="str">
        <f t="shared" si="1164"/>
        <v>Not Known</v>
      </c>
      <c r="Z4978" t="str">
        <f t="shared" si="1165"/>
        <v>None</v>
      </c>
      <c r="AB4978" t="str">
        <f t="shared" si="1166"/>
        <v>0</v>
      </c>
    </row>
    <row r="4979" spans="1:28" x14ac:dyDescent="0.3">
      <c r="A4979">
        <v>4977</v>
      </c>
      <c r="B4979" t="s">
        <v>9139</v>
      </c>
      <c r="C4979" t="str">
        <f t="shared" si="1153"/>
        <v>Long</v>
      </c>
      <c r="D4979">
        <v>4</v>
      </c>
      <c r="F4979" s="1">
        <f t="shared" si="1167"/>
        <v>4</v>
      </c>
      <c r="G4979" s="1">
        <f t="shared" si="1154"/>
        <v>4</v>
      </c>
      <c r="H4979">
        <f t="shared" si="1155"/>
        <v>4</v>
      </c>
      <c r="I4979" t="s">
        <v>9114</v>
      </c>
      <c r="J4979" t="s">
        <v>22</v>
      </c>
      <c r="K4979" t="s">
        <v>9140</v>
      </c>
      <c r="L4979" t="str">
        <f t="shared" si="1156"/>
        <v>Established</v>
      </c>
      <c r="N4979" s="2">
        <f t="shared" si="1157"/>
        <v>24</v>
      </c>
      <c r="O4979" t="s">
        <v>185</v>
      </c>
      <c r="P4979" t="s">
        <v>691</v>
      </c>
      <c r="Q4979" t="s">
        <v>44</v>
      </c>
      <c r="R4979" t="str">
        <f t="shared" si="1158"/>
        <v>Average</v>
      </c>
      <c r="S4979" t="str">
        <f t="shared" si="1159"/>
        <v xml:space="preserve"> </v>
      </c>
      <c r="T4979" t="b">
        <f t="shared" si="1160"/>
        <v>0</v>
      </c>
      <c r="U4979" t="b">
        <f t="shared" si="1161"/>
        <v>1</v>
      </c>
      <c r="V4979" t="str">
        <f t="shared" si="1162"/>
        <v>Average Company</v>
      </c>
      <c r="W4979" t="str">
        <f t="shared" si="1163"/>
        <v>Don't Buy</v>
      </c>
      <c r="X4979" t="str">
        <f t="shared" si="1164"/>
        <v>Not Known</v>
      </c>
      <c r="Z4979" t="str">
        <f t="shared" si="1165"/>
        <v>None</v>
      </c>
      <c r="AB4979" t="str">
        <f t="shared" si="1166"/>
        <v>0</v>
      </c>
    </row>
    <row r="4980" spans="1:28" x14ac:dyDescent="0.3">
      <c r="A4980">
        <v>4978</v>
      </c>
      <c r="B4980" t="s">
        <v>9141</v>
      </c>
      <c r="C4980" t="str">
        <f t="shared" si="1153"/>
        <v>Long</v>
      </c>
      <c r="D4980">
        <v>4.0999999999999996</v>
      </c>
      <c r="F4980" s="1">
        <f t="shared" si="1167"/>
        <v>4.0999999999999996</v>
      </c>
      <c r="G4980" s="1">
        <f t="shared" si="1154"/>
        <v>4.0999999999999996</v>
      </c>
      <c r="H4980">
        <f t="shared" si="1155"/>
        <v>4.0999999999999996</v>
      </c>
      <c r="I4980" t="s">
        <v>9114</v>
      </c>
      <c r="J4980" t="s">
        <v>10</v>
      </c>
      <c r="K4980" t="s">
        <v>1491</v>
      </c>
      <c r="L4980" t="str">
        <f t="shared" si="1156"/>
        <v>Established</v>
      </c>
      <c r="N4980" s="2">
        <f t="shared" si="1157"/>
        <v>16</v>
      </c>
      <c r="O4980" t="s">
        <v>121</v>
      </c>
      <c r="P4980" t="s">
        <v>691</v>
      </c>
      <c r="Q4980" t="s">
        <v>218</v>
      </c>
      <c r="R4980" t="str">
        <f t="shared" si="1158"/>
        <v>Great</v>
      </c>
      <c r="S4980" t="str">
        <f t="shared" si="1159"/>
        <v>Great</v>
      </c>
      <c r="T4980" t="b">
        <f t="shared" si="1160"/>
        <v>1</v>
      </c>
      <c r="U4980" t="b">
        <f t="shared" si="1161"/>
        <v>1</v>
      </c>
      <c r="V4980" t="str">
        <f t="shared" si="1162"/>
        <v>Average Company</v>
      </c>
      <c r="W4980" t="str">
        <f t="shared" si="1163"/>
        <v>Buy</v>
      </c>
      <c r="X4980" t="str">
        <f t="shared" si="1164"/>
        <v>Not Known</v>
      </c>
      <c r="Z4980" t="str">
        <f t="shared" si="1165"/>
        <v>None</v>
      </c>
      <c r="AB4980" t="str">
        <f t="shared" si="1166"/>
        <v>0</v>
      </c>
    </row>
    <row r="4981" spans="1:28" x14ac:dyDescent="0.3">
      <c r="A4981">
        <v>4979</v>
      </c>
      <c r="B4981" t="s">
        <v>9142</v>
      </c>
      <c r="C4981" t="str">
        <f t="shared" si="1153"/>
        <v>Long</v>
      </c>
      <c r="D4981">
        <v>4.3</v>
      </c>
      <c r="F4981" s="1">
        <f t="shared" si="1167"/>
        <v>4.3</v>
      </c>
      <c r="G4981" s="1">
        <f t="shared" si="1154"/>
        <v>4.3</v>
      </c>
      <c r="H4981">
        <f t="shared" si="1155"/>
        <v>4.3</v>
      </c>
      <c r="I4981" t="s">
        <v>9114</v>
      </c>
      <c r="J4981" t="s">
        <v>22</v>
      </c>
      <c r="K4981" t="s">
        <v>5315</v>
      </c>
      <c r="L4981" t="str">
        <f t="shared" si="1156"/>
        <v>Established</v>
      </c>
      <c r="N4981" s="2">
        <f t="shared" si="1157"/>
        <v>72</v>
      </c>
      <c r="O4981" t="s">
        <v>933</v>
      </c>
      <c r="P4981" t="s">
        <v>147</v>
      </c>
      <c r="Q4981" t="s">
        <v>551</v>
      </c>
      <c r="R4981" t="str">
        <f t="shared" si="1158"/>
        <v>Great</v>
      </c>
      <c r="S4981" t="str">
        <f t="shared" si="1159"/>
        <v>Great</v>
      </c>
      <c r="T4981" t="b">
        <f t="shared" si="1160"/>
        <v>1</v>
      </c>
      <c r="U4981" t="b">
        <f t="shared" si="1161"/>
        <v>1</v>
      </c>
      <c r="V4981" t="str">
        <f t="shared" si="1162"/>
        <v>Top Company</v>
      </c>
      <c r="W4981" t="str">
        <f t="shared" si="1163"/>
        <v>Don't Buy</v>
      </c>
      <c r="X4981" t="str">
        <f t="shared" si="1164"/>
        <v>Not Known</v>
      </c>
      <c r="Z4981" t="str">
        <f t="shared" si="1165"/>
        <v>None</v>
      </c>
      <c r="AB4981" t="str">
        <f t="shared" si="1166"/>
        <v>0</v>
      </c>
    </row>
    <row r="4982" spans="1:28" x14ac:dyDescent="0.3">
      <c r="A4982">
        <v>4980</v>
      </c>
      <c r="B4982" t="s">
        <v>9143</v>
      </c>
      <c r="C4982" t="str">
        <f t="shared" si="1153"/>
        <v>Long</v>
      </c>
      <c r="D4982">
        <v>4</v>
      </c>
      <c r="F4982" s="1">
        <f t="shared" si="1167"/>
        <v>4</v>
      </c>
      <c r="G4982" s="1">
        <f t="shared" si="1154"/>
        <v>4</v>
      </c>
      <c r="H4982">
        <f t="shared" si="1155"/>
        <v>4</v>
      </c>
      <c r="I4982" t="s">
        <v>9114</v>
      </c>
      <c r="J4982" t="s">
        <v>22</v>
      </c>
      <c r="K4982" t="s">
        <v>9144</v>
      </c>
      <c r="L4982" t="str">
        <f t="shared" si="1156"/>
        <v>Established</v>
      </c>
      <c r="N4982" s="2">
        <f t="shared" si="1157"/>
        <v>11</v>
      </c>
      <c r="O4982" t="s">
        <v>146</v>
      </c>
      <c r="P4982" t="s">
        <v>691</v>
      </c>
      <c r="Q4982" t="s">
        <v>564</v>
      </c>
      <c r="R4982" t="str">
        <f t="shared" si="1158"/>
        <v>Average</v>
      </c>
      <c r="S4982" t="str">
        <f t="shared" si="1159"/>
        <v xml:space="preserve"> </v>
      </c>
      <c r="T4982" t="b">
        <f t="shared" si="1160"/>
        <v>0</v>
      </c>
      <c r="U4982" t="b">
        <f t="shared" si="1161"/>
        <v>1</v>
      </c>
      <c r="V4982" t="str">
        <f t="shared" si="1162"/>
        <v>Average Company</v>
      </c>
      <c r="W4982" t="str">
        <f t="shared" si="1163"/>
        <v>Don't Buy</v>
      </c>
      <c r="X4982" t="str">
        <f t="shared" si="1164"/>
        <v>Not Known</v>
      </c>
      <c r="Z4982" t="str">
        <f t="shared" si="1165"/>
        <v>None</v>
      </c>
      <c r="AB4982" t="str">
        <f t="shared" si="1166"/>
        <v>0</v>
      </c>
    </row>
    <row r="4983" spans="1:28" x14ac:dyDescent="0.3">
      <c r="A4983">
        <v>4981</v>
      </c>
      <c r="B4983" t="s">
        <v>9145</v>
      </c>
      <c r="C4983" t="str">
        <f t="shared" si="1153"/>
        <v>Long</v>
      </c>
      <c r="D4983">
        <v>4</v>
      </c>
      <c r="F4983" s="1">
        <f t="shared" si="1167"/>
        <v>4</v>
      </c>
      <c r="G4983" s="1">
        <f t="shared" si="1154"/>
        <v>4</v>
      </c>
      <c r="H4983">
        <f t="shared" si="1155"/>
        <v>4</v>
      </c>
      <c r="I4983" t="s">
        <v>9114</v>
      </c>
      <c r="J4983" t="s">
        <v>22</v>
      </c>
      <c r="K4983" t="s">
        <v>9146</v>
      </c>
      <c r="L4983" t="str">
        <f t="shared" si="1156"/>
        <v>Established</v>
      </c>
      <c r="N4983" s="2">
        <f t="shared" si="1157"/>
        <v>38</v>
      </c>
      <c r="O4983" t="s">
        <v>357</v>
      </c>
      <c r="P4983" t="s">
        <v>3614</v>
      </c>
      <c r="Q4983" t="s">
        <v>80</v>
      </c>
      <c r="R4983" t="str">
        <f t="shared" si="1158"/>
        <v>Average</v>
      </c>
      <c r="S4983" t="str">
        <f t="shared" si="1159"/>
        <v xml:space="preserve"> </v>
      </c>
      <c r="T4983" t="b">
        <f t="shared" si="1160"/>
        <v>0</v>
      </c>
      <c r="U4983" t="b">
        <f t="shared" si="1161"/>
        <v>1</v>
      </c>
      <c r="V4983" t="str">
        <f t="shared" si="1162"/>
        <v>Average Company</v>
      </c>
      <c r="W4983" t="str">
        <f t="shared" si="1163"/>
        <v>Don't Buy</v>
      </c>
      <c r="X4983" t="str">
        <f t="shared" si="1164"/>
        <v>Not Known</v>
      </c>
      <c r="Z4983" t="str">
        <f t="shared" si="1165"/>
        <v>None</v>
      </c>
      <c r="AB4983" t="str">
        <f t="shared" si="1166"/>
        <v>0</v>
      </c>
    </row>
    <row r="4984" spans="1:28" x14ac:dyDescent="0.3">
      <c r="A4984">
        <v>4982</v>
      </c>
      <c r="B4984" t="s">
        <v>9147</v>
      </c>
      <c r="C4984" t="str">
        <f t="shared" si="1153"/>
        <v>Long</v>
      </c>
      <c r="D4984">
        <v>4.2</v>
      </c>
      <c r="F4984" s="1">
        <f t="shared" si="1167"/>
        <v>4.2</v>
      </c>
      <c r="G4984" s="1">
        <f t="shared" si="1154"/>
        <v>4.2</v>
      </c>
      <c r="H4984">
        <f t="shared" si="1155"/>
        <v>4.2</v>
      </c>
      <c r="I4984" t="s">
        <v>9114</v>
      </c>
      <c r="J4984" t="s">
        <v>10</v>
      </c>
      <c r="K4984" t="s">
        <v>6451</v>
      </c>
      <c r="L4984" t="str">
        <f t="shared" si="1156"/>
        <v>Established</v>
      </c>
      <c r="N4984" s="2">
        <f t="shared" si="1157"/>
        <v>48</v>
      </c>
      <c r="O4984" t="s">
        <v>752</v>
      </c>
      <c r="P4984" t="s">
        <v>1308</v>
      </c>
      <c r="Q4984" t="s">
        <v>2970</v>
      </c>
      <c r="R4984" t="str">
        <f t="shared" si="1158"/>
        <v>Great</v>
      </c>
      <c r="S4984" t="str">
        <f t="shared" si="1159"/>
        <v>Great</v>
      </c>
      <c r="T4984" t="b">
        <f t="shared" si="1160"/>
        <v>1</v>
      </c>
      <c r="U4984" t="b">
        <f t="shared" si="1161"/>
        <v>1</v>
      </c>
      <c r="V4984" t="str">
        <f t="shared" si="1162"/>
        <v>Top Company</v>
      </c>
      <c r="W4984" t="str">
        <f t="shared" si="1163"/>
        <v>Don't Buy</v>
      </c>
      <c r="X4984" t="str">
        <f t="shared" si="1164"/>
        <v>Not Known</v>
      </c>
      <c r="Z4984" t="str">
        <f t="shared" si="1165"/>
        <v>None</v>
      </c>
      <c r="AB4984" t="str">
        <f t="shared" si="1166"/>
        <v>0</v>
      </c>
    </row>
    <row r="4985" spans="1:28" x14ac:dyDescent="0.3">
      <c r="A4985">
        <v>4983</v>
      </c>
      <c r="B4985" t="s">
        <v>9148</v>
      </c>
      <c r="C4985" t="str">
        <f t="shared" si="1153"/>
        <v>Long</v>
      </c>
      <c r="D4985">
        <v>4.3</v>
      </c>
      <c r="F4985" s="1">
        <f t="shared" si="1167"/>
        <v>4.3</v>
      </c>
      <c r="G4985" s="1">
        <f t="shared" si="1154"/>
        <v>4.3</v>
      </c>
      <c r="H4985">
        <f t="shared" si="1155"/>
        <v>4.3</v>
      </c>
      <c r="I4985" t="s">
        <v>9114</v>
      </c>
      <c r="J4985" t="s">
        <v>10</v>
      </c>
      <c r="K4985" t="s">
        <v>9149</v>
      </c>
      <c r="L4985" t="str">
        <f t="shared" si="1156"/>
        <v>Established</v>
      </c>
      <c r="N4985" s="2">
        <f t="shared" si="1157"/>
        <v>17</v>
      </c>
      <c r="O4985" t="s">
        <v>9150</v>
      </c>
      <c r="P4985" t="s">
        <v>683</v>
      </c>
      <c r="Q4985" t="s">
        <v>28</v>
      </c>
      <c r="R4985" t="str">
        <f t="shared" si="1158"/>
        <v>Great</v>
      </c>
      <c r="S4985" t="str">
        <f t="shared" si="1159"/>
        <v>Great</v>
      </c>
      <c r="T4985" t="b">
        <f t="shared" si="1160"/>
        <v>1</v>
      </c>
      <c r="U4985" t="b">
        <f t="shared" si="1161"/>
        <v>1</v>
      </c>
      <c r="V4985" t="str">
        <f t="shared" si="1162"/>
        <v>Average Company</v>
      </c>
      <c r="W4985" t="str">
        <f t="shared" si="1163"/>
        <v>Don't Buy</v>
      </c>
      <c r="X4985" t="str">
        <f t="shared" si="1164"/>
        <v>Not Known</v>
      </c>
      <c r="Z4985" t="str">
        <f t="shared" si="1165"/>
        <v>None</v>
      </c>
      <c r="AB4985" t="str">
        <f t="shared" si="1166"/>
        <v>1Million</v>
      </c>
    </row>
    <row r="4986" spans="1:28" x14ac:dyDescent="0.3">
      <c r="A4986">
        <v>4984</v>
      </c>
      <c r="B4986" t="s">
        <v>9151</v>
      </c>
      <c r="C4986" t="str">
        <f t="shared" si="1153"/>
        <v>Long</v>
      </c>
      <c r="D4986">
        <v>3.3</v>
      </c>
      <c r="F4986" s="1">
        <f t="shared" si="1167"/>
        <v>3.3</v>
      </c>
      <c r="G4986" s="1">
        <f t="shared" si="1154"/>
        <v>3.3</v>
      </c>
      <c r="H4986">
        <f t="shared" si="1155"/>
        <v>3.3</v>
      </c>
      <c r="I4986" t="s">
        <v>9114</v>
      </c>
      <c r="J4986" t="s">
        <v>22</v>
      </c>
      <c r="K4986" t="s">
        <v>4155</v>
      </c>
      <c r="L4986" t="str">
        <f t="shared" si="1156"/>
        <v>Established</v>
      </c>
      <c r="N4986" s="2">
        <f t="shared" si="1157"/>
        <v>10</v>
      </c>
      <c r="O4986" t="s">
        <v>234</v>
      </c>
      <c r="P4986" t="s">
        <v>691</v>
      </c>
      <c r="Q4986" t="s">
        <v>28</v>
      </c>
      <c r="R4986" t="str">
        <f t="shared" si="1158"/>
        <v>Average</v>
      </c>
      <c r="S4986" t="str">
        <f t="shared" si="1159"/>
        <v xml:space="preserve"> </v>
      </c>
      <c r="T4986" t="b">
        <f t="shared" si="1160"/>
        <v>0</v>
      </c>
      <c r="U4986" t="b">
        <f t="shared" si="1161"/>
        <v>0</v>
      </c>
      <c r="V4986" t="str">
        <f t="shared" si="1162"/>
        <v>Average Company</v>
      </c>
      <c r="W4986" t="str">
        <f t="shared" si="1163"/>
        <v>Don't Buy</v>
      </c>
      <c r="X4986" t="str">
        <f t="shared" si="1164"/>
        <v>Not Known</v>
      </c>
      <c r="Z4986" t="str">
        <f t="shared" si="1165"/>
        <v>None</v>
      </c>
      <c r="AB4986" t="str">
        <f t="shared" si="1166"/>
        <v>500K</v>
      </c>
    </row>
    <row r="4987" spans="1:28" x14ac:dyDescent="0.3">
      <c r="A4987">
        <v>4985</v>
      </c>
      <c r="B4987" t="s">
        <v>9152</v>
      </c>
      <c r="C4987" t="str">
        <f t="shared" si="1153"/>
        <v>Long</v>
      </c>
      <c r="D4987">
        <v>3.6</v>
      </c>
      <c r="F4987" s="1">
        <f t="shared" si="1167"/>
        <v>3.6</v>
      </c>
      <c r="G4987" s="1">
        <f t="shared" si="1154"/>
        <v>3.6</v>
      </c>
      <c r="H4987">
        <f t="shared" si="1155"/>
        <v>3.6</v>
      </c>
      <c r="I4987" t="s">
        <v>9114</v>
      </c>
      <c r="J4987" t="s">
        <v>3549</v>
      </c>
      <c r="K4987" t="s">
        <v>18</v>
      </c>
      <c r="L4987" t="str">
        <f t="shared" si="1156"/>
        <v>Established</v>
      </c>
      <c r="N4987" s="2">
        <f t="shared" si="1157"/>
        <v>51</v>
      </c>
      <c r="O4987" t="s">
        <v>1308</v>
      </c>
      <c r="Q4987" t="s">
        <v>105</v>
      </c>
      <c r="R4987" t="str">
        <f t="shared" si="1158"/>
        <v>Average</v>
      </c>
      <c r="S4987" t="str">
        <f t="shared" si="1159"/>
        <v xml:space="preserve"> </v>
      </c>
      <c r="T4987" t="b">
        <f t="shared" si="1160"/>
        <v>0</v>
      </c>
      <c r="U4987" t="b">
        <f t="shared" si="1161"/>
        <v>1</v>
      </c>
      <c r="V4987" t="str">
        <f t="shared" si="1162"/>
        <v>Average Company</v>
      </c>
      <c r="W4987" t="str">
        <f t="shared" si="1163"/>
        <v>Don't Buy</v>
      </c>
      <c r="X4987" t="str">
        <f t="shared" si="1164"/>
        <v>Not Known</v>
      </c>
      <c r="Z4987" t="str">
        <f t="shared" si="1165"/>
        <v>None</v>
      </c>
      <c r="AB4987" t="str">
        <f t="shared" si="1166"/>
        <v>0</v>
      </c>
    </row>
    <row r="4988" spans="1:28" x14ac:dyDescent="0.3">
      <c r="A4988">
        <v>4986</v>
      </c>
      <c r="B4988" t="s">
        <v>9153</v>
      </c>
      <c r="C4988" t="str">
        <f t="shared" si="1153"/>
        <v>Long</v>
      </c>
      <c r="D4988">
        <v>4.0999999999999996</v>
      </c>
      <c r="F4988" s="1">
        <f t="shared" si="1167"/>
        <v>4.0999999999999996</v>
      </c>
      <c r="G4988" s="1">
        <f t="shared" si="1154"/>
        <v>4.0999999999999996</v>
      </c>
      <c r="H4988">
        <f t="shared" si="1155"/>
        <v>4.0999999999999996</v>
      </c>
      <c r="I4988" t="s">
        <v>9114</v>
      </c>
      <c r="J4988" t="s">
        <v>2458</v>
      </c>
      <c r="K4988" t="s">
        <v>185</v>
      </c>
      <c r="L4988" t="str">
        <f t="shared" si="1156"/>
        <v>Established</v>
      </c>
      <c r="N4988" s="2">
        <f t="shared" si="1157"/>
        <v>20</v>
      </c>
      <c r="O4988" t="s">
        <v>683</v>
      </c>
      <c r="Q4988" t="s">
        <v>117</v>
      </c>
      <c r="R4988" t="str">
        <f t="shared" si="1158"/>
        <v>Great</v>
      </c>
      <c r="S4988" t="str">
        <f t="shared" si="1159"/>
        <v>Great</v>
      </c>
      <c r="T4988" t="b">
        <f t="shared" si="1160"/>
        <v>1</v>
      </c>
      <c r="U4988" t="b">
        <f t="shared" si="1161"/>
        <v>1</v>
      </c>
      <c r="V4988" t="str">
        <f t="shared" si="1162"/>
        <v>Average Company</v>
      </c>
      <c r="W4988" t="str">
        <f t="shared" si="1163"/>
        <v>Buy</v>
      </c>
      <c r="X4988" t="str">
        <f t="shared" si="1164"/>
        <v>Not Known</v>
      </c>
      <c r="Z4988" t="str">
        <f t="shared" si="1165"/>
        <v>None</v>
      </c>
      <c r="AB4988" t="str">
        <f t="shared" si="1166"/>
        <v>0</v>
      </c>
    </row>
    <row r="4989" spans="1:28" x14ac:dyDescent="0.3">
      <c r="A4989">
        <v>4987</v>
      </c>
      <c r="B4989" t="s">
        <v>9154</v>
      </c>
      <c r="C4989" t="str">
        <f t="shared" si="1153"/>
        <v>Long</v>
      </c>
      <c r="D4989">
        <v>3</v>
      </c>
      <c r="F4989" s="1">
        <f t="shared" si="1167"/>
        <v>3</v>
      </c>
      <c r="G4989" s="1">
        <f t="shared" si="1154"/>
        <v>3</v>
      </c>
      <c r="H4989">
        <f t="shared" si="1155"/>
        <v>3</v>
      </c>
      <c r="I4989" t="s">
        <v>9114</v>
      </c>
      <c r="J4989" t="s">
        <v>22</v>
      </c>
      <c r="K4989" t="s">
        <v>4146</v>
      </c>
      <c r="L4989" t="str">
        <f t="shared" si="1156"/>
        <v>Established</v>
      </c>
      <c r="N4989" s="2">
        <f t="shared" si="1157"/>
        <v>10</v>
      </c>
      <c r="O4989" t="s">
        <v>234</v>
      </c>
      <c r="P4989" t="s">
        <v>1308</v>
      </c>
      <c r="Q4989" t="s">
        <v>14</v>
      </c>
      <c r="R4989" t="str">
        <f t="shared" si="1158"/>
        <v>Average</v>
      </c>
      <c r="S4989" t="str">
        <f t="shared" si="1159"/>
        <v xml:space="preserve"> </v>
      </c>
      <c r="T4989" t="b">
        <f t="shared" si="1160"/>
        <v>0</v>
      </c>
      <c r="U4989" t="b">
        <f t="shared" si="1161"/>
        <v>0</v>
      </c>
      <c r="V4989" t="str">
        <f t="shared" si="1162"/>
        <v>Average Company</v>
      </c>
      <c r="W4989" t="str">
        <f t="shared" si="1163"/>
        <v>Buy</v>
      </c>
      <c r="X4989" t="str">
        <f t="shared" si="1164"/>
        <v>Not Known</v>
      </c>
      <c r="Z4989" t="str">
        <f t="shared" si="1165"/>
        <v>None</v>
      </c>
      <c r="AB4989" t="str">
        <f t="shared" si="1166"/>
        <v>0</v>
      </c>
    </row>
    <row r="4990" spans="1:28" x14ac:dyDescent="0.3">
      <c r="A4990">
        <v>4988</v>
      </c>
      <c r="B4990" t="s">
        <v>9155</v>
      </c>
      <c r="C4990" t="str">
        <f t="shared" si="1153"/>
        <v>Long</v>
      </c>
      <c r="D4990">
        <v>4</v>
      </c>
      <c r="F4990" s="1">
        <f t="shared" si="1167"/>
        <v>4</v>
      </c>
      <c r="G4990" s="1">
        <f t="shared" si="1154"/>
        <v>4</v>
      </c>
      <c r="H4990">
        <f t="shared" si="1155"/>
        <v>4</v>
      </c>
      <c r="I4990" t="s">
        <v>9114</v>
      </c>
      <c r="J4990" t="s">
        <v>22</v>
      </c>
      <c r="K4990" t="s">
        <v>9156</v>
      </c>
      <c r="L4990" t="str">
        <f t="shared" si="1156"/>
        <v>Established</v>
      </c>
      <c r="N4990" s="2">
        <f t="shared" si="1157"/>
        <v>26</v>
      </c>
      <c r="O4990" t="s">
        <v>126</v>
      </c>
      <c r="P4990" t="s">
        <v>683</v>
      </c>
      <c r="Q4990" t="s">
        <v>70</v>
      </c>
      <c r="R4990" t="str">
        <f t="shared" si="1158"/>
        <v>Average</v>
      </c>
      <c r="S4990" t="str">
        <f t="shared" si="1159"/>
        <v xml:space="preserve"> </v>
      </c>
      <c r="T4990" t="b">
        <f t="shared" si="1160"/>
        <v>0</v>
      </c>
      <c r="U4990" t="b">
        <f t="shared" si="1161"/>
        <v>1</v>
      </c>
      <c r="V4990" t="str">
        <f t="shared" si="1162"/>
        <v>Average Company</v>
      </c>
      <c r="W4990" t="str">
        <f t="shared" si="1163"/>
        <v>Don't Buy</v>
      </c>
      <c r="X4990" t="str">
        <f t="shared" si="1164"/>
        <v>Not Known</v>
      </c>
      <c r="Z4990" t="str">
        <f t="shared" si="1165"/>
        <v>None</v>
      </c>
      <c r="AB4990" t="str">
        <f t="shared" si="1166"/>
        <v>0</v>
      </c>
    </row>
    <row r="4991" spans="1:28" x14ac:dyDescent="0.3">
      <c r="A4991">
        <v>4989</v>
      </c>
      <c r="B4991" t="s">
        <v>9157</v>
      </c>
      <c r="C4991" t="str">
        <f t="shared" si="1153"/>
        <v>Long</v>
      </c>
      <c r="D4991">
        <v>4.3</v>
      </c>
      <c r="F4991" s="1">
        <f t="shared" si="1167"/>
        <v>4.3</v>
      </c>
      <c r="G4991" s="1">
        <f t="shared" si="1154"/>
        <v>4.3</v>
      </c>
      <c r="H4991">
        <f t="shared" si="1155"/>
        <v>4.3</v>
      </c>
      <c r="I4991" t="s">
        <v>9114</v>
      </c>
      <c r="J4991" t="s">
        <v>420</v>
      </c>
      <c r="K4991" t="s">
        <v>4434</v>
      </c>
      <c r="L4991" t="str">
        <f t="shared" si="1156"/>
        <v>Established</v>
      </c>
      <c r="N4991" s="2">
        <f t="shared" si="1157"/>
        <v>12</v>
      </c>
      <c r="O4991" t="s">
        <v>267</v>
      </c>
      <c r="P4991" t="s">
        <v>147</v>
      </c>
      <c r="Q4991" t="s">
        <v>28</v>
      </c>
      <c r="R4991" t="str">
        <f t="shared" si="1158"/>
        <v>Great</v>
      </c>
      <c r="S4991" t="str">
        <f t="shared" si="1159"/>
        <v>Great</v>
      </c>
      <c r="T4991" t="b">
        <f t="shared" si="1160"/>
        <v>1</v>
      </c>
      <c r="U4991" t="b">
        <f t="shared" si="1161"/>
        <v>1</v>
      </c>
      <c r="V4991" t="str">
        <f t="shared" si="1162"/>
        <v>Average Company</v>
      </c>
      <c r="W4991" t="str">
        <f t="shared" si="1163"/>
        <v>Don't Buy</v>
      </c>
      <c r="X4991" t="str">
        <f t="shared" si="1164"/>
        <v>Bombay Finance</v>
      </c>
      <c r="Z4991" t="str">
        <f t="shared" si="1165"/>
        <v>None</v>
      </c>
      <c r="AB4991" t="str">
        <f t="shared" si="1166"/>
        <v>1Million</v>
      </c>
    </row>
    <row r="4992" spans="1:28" x14ac:dyDescent="0.3">
      <c r="A4992">
        <v>4990</v>
      </c>
      <c r="B4992" t="s">
        <v>9158</v>
      </c>
      <c r="C4992" t="str">
        <f t="shared" si="1153"/>
        <v>Long</v>
      </c>
      <c r="D4992">
        <v>4.2</v>
      </c>
      <c r="F4992" s="1">
        <f t="shared" si="1167"/>
        <v>4.2</v>
      </c>
      <c r="G4992" s="1">
        <f t="shared" si="1154"/>
        <v>4.2</v>
      </c>
      <c r="H4992">
        <f t="shared" si="1155"/>
        <v>4.2</v>
      </c>
      <c r="I4992" t="s">
        <v>9114</v>
      </c>
      <c r="J4992" t="s">
        <v>22</v>
      </c>
      <c r="K4992" t="s">
        <v>9159</v>
      </c>
      <c r="L4992" t="str">
        <f t="shared" si="1156"/>
        <v>Established</v>
      </c>
      <c r="N4992" s="2">
        <f t="shared" si="1157"/>
        <v>50</v>
      </c>
      <c r="O4992" t="s">
        <v>691</v>
      </c>
      <c r="Q4992" t="s">
        <v>4338</v>
      </c>
      <c r="R4992" t="str">
        <f t="shared" si="1158"/>
        <v>Great</v>
      </c>
      <c r="S4992" t="str">
        <f t="shared" si="1159"/>
        <v>Great</v>
      </c>
      <c r="T4992" t="b">
        <f t="shared" si="1160"/>
        <v>1</v>
      </c>
      <c r="U4992" t="b">
        <f t="shared" si="1161"/>
        <v>1</v>
      </c>
      <c r="V4992" t="str">
        <f t="shared" si="1162"/>
        <v>Top Company</v>
      </c>
      <c r="W4992" t="str">
        <f t="shared" si="1163"/>
        <v>Don't Buy</v>
      </c>
      <c r="X4992" t="str">
        <f t="shared" si="1164"/>
        <v>Not Known</v>
      </c>
      <c r="Z4992" t="str">
        <f t="shared" si="1165"/>
        <v>None</v>
      </c>
      <c r="AB4992" t="str">
        <f t="shared" si="1166"/>
        <v>0</v>
      </c>
    </row>
    <row r="4993" spans="1:28" x14ac:dyDescent="0.3">
      <c r="A4993">
        <v>4991</v>
      </c>
      <c r="B4993" t="s">
        <v>9160</v>
      </c>
      <c r="C4993" t="str">
        <f t="shared" si="1153"/>
        <v>Long</v>
      </c>
      <c r="D4993">
        <v>4.5999999999999996</v>
      </c>
      <c r="F4993" s="1">
        <f t="shared" si="1167"/>
        <v>4.5999999999999996</v>
      </c>
      <c r="G4993" s="1">
        <f t="shared" si="1154"/>
        <v>4.5999999999999996</v>
      </c>
      <c r="H4993">
        <f t="shared" si="1155"/>
        <v>4.5999999999999996</v>
      </c>
      <c r="I4993" t="s">
        <v>9114</v>
      </c>
      <c r="J4993" t="s">
        <v>22</v>
      </c>
      <c r="K4993" t="s">
        <v>6501</v>
      </c>
      <c r="L4993" t="str">
        <f t="shared" si="1156"/>
        <v>Established</v>
      </c>
      <c r="N4993" s="2">
        <f t="shared" si="1157"/>
        <v>13</v>
      </c>
      <c r="O4993" t="s">
        <v>299</v>
      </c>
      <c r="P4993" t="s">
        <v>683</v>
      </c>
      <c r="Q4993" t="s">
        <v>44</v>
      </c>
      <c r="R4993" t="str">
        <f t="shared" si="1158"/>
        <v>Great</v>
      </c>
      <c r="S4993" t="str">
        <f t="shared" si="1159"/>
        <v>Great</v>
      </c>
      <c r="T4993" t="b">
        <f t="shared" si="1160"/>
        <v>1</v>
      </c>
      <c r="U4993" t="b">
        <f t="shared" si="1161"/>
        <v>1</v>
      </c>
      <c r="V4993" t="str">
        <f t="shared" si="1162"/>
        <v>Average Company</v>
      </c>
      <c r="W4993" t="str">
        <f t="shared" si="1163"/>
        <v>Don't Buy</v>
      </c>
      <c r="X4993" t="str">
        <f t="shared" si="1164"/>
        <v>Not Known</v>
      </c>
      <c r="Z4993" t="str">
        <f t="shared" si="1165"/>
        <v>None</v>
      </c>
      <c r="AB4993" t="str">
        <f t="shared" si="1166"/>
        <v>0</v>
      </c>
    </row>
    <row r="4994" spans="1:28" x14ac:dyDescent="0.3">
      <c r="A4994">
        <v>4992</v>
      </c>
      <c r="B4994" t="s">
        <v>9161</v>
      </c>
      <c r="C4994" t="str">
        <f t="shared" si="1153"/>
        <v>Long</v>
      </c>
      <c r="D4994">
        <v>3.7</v>
      </c>
      <c r="F4994" s="1">
        <f t="shared" si="1167"/>
        <v>3.7</v>
      </c>
      <c r="G4994" s="1">
        <f t="shared" si="1154"/>
        <v>3.7</v>
      </c>
      <c r="H4994">
        <f t="shared" si="1155"/>
        <v>3.7</v>
      </c>
      <c r="I4994" t="s">
        <v>9114</v>
      </c>
      <c r="J4994" t="s">
        <v>22</v>
      </c>
      <c r="K4994" t="s">
        <v>4274</v>
      </c>
      <c r="L4994" t="str">
        <f t="shared" si="1156"/>
        <v>Established</v>
      </c>
      <c r="N4994" s="2">
        <f t="shared" si="1157"/>
        <v>35</v>
      </c>
      <c r="O4994" t="s">
        <v>249</v>
      </c>
      <c r="P4994" t="s">
        <v>691</v>
      </c>
      <c r="Q4994" t="s">
        <v>19</v>
      </c>
      <c r="R4994" t="str">
        <f t="shared" si="1158"/>
        <v>Average</v>
      </c>
      <c r="S4994" t="str">
        <f t="shared" si="1159"/>
        <v xml:space="preserve"> </v>
      </c>
      <c r="T4994" t="b">
        <f t="shared" si="1160"/>
        <v>0</v>
      </c>
      <c r="U4994" t="b">
        <f t="shared" si="1161"/>
        <v>1</v>
      </c>
      <c r="V4994" t="str">
        <f t="shared" si="1162"/>
        <v>Average Company</v>
      </c>
      <c r="W4994" t="str">
        <f t="shared" si="1163"/>
        <v>Don't Buy</v>
      </c>
      <c r="X4994" t="str">
        <f t="shared" si="1164"/>
        <v>Not Known</v>
      </c>
      <c r="Z4994" t="str">
        <f t="shared" si="1165"/>
        <v>None</v>
      </c>
      <c r="AB4994" t="str">
        <f t="shared" si="1166"/>
        <v>500K</v>
      </c>
    </row>
    <row r="4995" spans="1:28" x14ac:dyDescent="0.3">
      <c r="A4995">
        <v>4993</v>
      </c>
      <c r="B4995" t="s">
        <v>9162</v>
      </c>
      <c r="C4995" t="str">
        <f t="shared" ref="C4995:C5058" si="1168">IF(LEN(B4995)&gt;=10,"Long","Short")</f>
        <v>Long</v>
      </c>
      <c r="D4995">
        <v>3.8</v>
      </c>
      <c r="F4995" s="1">
        <f t="shared" si="1167"/>
        <v>3.8</v>
      </c>
      <c r="G4995" s="1">
        <f t="shared" ref="G4995:G5058" si="1169">IF(L4995="Startup",D4995+0.5,D4995)</f>
        <v>3.8</v>
      </c>
      <c r="H4995">
        <f t="shared" ref="H4995:H5058" si="1170">IF(L4995="Startup",D4995+0.1,D4995)</f>
        <v>3.8</v>
      </c>
      <c r="I4995" t="s">
        <v>9114</v>
      </c>
      <c r="J4995" t="s">
        <v>9163</v>
      </c>
      <c r="K4995" t="s">
        <v>331</v>
      </c>
      <c r="L4995" t="str">
        <f t="shared" ref="L4995:L5058" si="1171">IF(N4995&lt;10,"Startup","Established")</f>
        <v>Established</v>
      </c>
      <c r="N4995" s="2">
        <f t="shared" ref="N4995:N5058" si="1172">INT(LEFT(O4995,2))</f>
        <v>51</v>
      </c>
      <c r="O4995" t="s">
        <v>1308</v>
      </c>
      <c r="Q4995" t="s">
        <v>28</v>
      </c>
      <c r="R4995" t="str">
        <f t="shared" ref="R4995:R5058" si="1173">IF(D4995&gt;4,"Great","Average")</f>
        <v>Average</v>
      </c>
      <c r="S4995" t="str">
        <f t="shared" ref="S4995:S5058" si="1174">IF(D4995&gt;4,"Great"," ")</f>
        <v xml:space="preserve"> </v>
      </c>
      <c r="T4995" t="b">
        <f t="shared" ref="T4995:T5058" si="1175">AND(D4995:D14953&gt;4,N4995:N14953&gt;10)</f>
        <v>0</v>
      </c>
      <c r="U4995" t="b">
        <f t="shared" ref="U4995:U5058" si="1176">OR(D4995&gt;3.5,N4995&lt;10)</f>
        <v>1</v>
      </c>
      <c r="V4995" t="str">
        <f t="shared" ref="V4995:V5058" si="1177">IF(AND(D4995&gt;4,N4995&gt;20),"Top Company","Average Company")</f>
        <v>Average Company</v>
      </c>
      <c r="W4995" t="str">
        <f t="shared" ref="W4995:W5058" si="1178">IF(OR(LEFT(B4995,1)="T",LEFT(B4995,1)="G"),"Buy","Don't Buy")</f>
        <v>Don't Buy</v>
      </c>
      <c r="X4995" t="str">
        <f t="shared" ref="X4995:X5058" si="1179">IF(IF(Q4995="Financial Services",ISNUMBER(SEARCH("Mumbai",K4995))),"Bombay Finance","Not Known")</f>
        <v>Not Known</v>
      </c>
      <c r="Z4995" t="str">
        <f t="shared" ref="Z4995:Z5058" si="1180">IF(AND(OR(ISNUMBER(SEARCH("Bangalore",K4995)),ISNUMBER(SEARCH("Bengaluru",K4995)),ISNUMBER(SEARCH("Chennai",K4995))),N4995&lt;10),"Silicon Valley Startups","None")</f>
        <v>None</v>
      </c>
      <c r="AB4995" t="str">
        <f t="shared" ref="AB4995:AB5058" si="1181">IF(AND(OR(Q4995="IT Services &amp; Consulting",Q4995="Financial Services"),D4995&gt;4),"1Million",IF(AND(OR(Q4995="IT Services &amp; Consulting",Q4995="Financial Services"),D4995&lt;=4),"500K",IF(AND(Q4995="Telecom / ISP",D4995&gt;4),"800K","0")))</f>
        <v>500K</v>
      </c>
    </row>
    <row r="4996" spans="1:28" x14ac:dyDescent="0.3">
      <c r="A4996">
        <v>4994</v>
      </c>
      <c r="B4996" t="s">
        <v>9164</v>
      </c>
      <c r="C4996" t="str">
        <f t="shared" si="1168"/>
        <v>Long</v>
      </c>
      <c r="D4996">
        <v>4.5999999999999996</v>
      </c>
      <c r="F4996" s="1" t="e">
        <f t="shared" si="1167"/>
        <v>#VALUE!</v>
      </c>
      <c r="G4996" s="1" t="e">
        <f t="shared" si="1169"/>
        <v>#VALUE!</v>
      </c>
      <c r="H4996" t="e">
        <f t="shared" si="1170"/>
        <v>#VALUE!</v>
      </c>
      <c r="I4996" t="s">
        <v>9114</v>
      </c>
      <c r="J4996" t="s">
        <v>9165</v>
      </c>
      <c r="K4996" t="s">
        <v>683</v>
      </c>
      <c r="L4996" t="e">
        <f t="shared" si="1171"/>
        <v>#VALUE!</v>
      </c>
      <c r="N4996" s="2" t="e">
        <f t="shared" si="1172"/>
        <v>#VALUE!</v>
      </c>
      <c r="Q4996" t="s">
        <v>19</v>
      </c>
      <c r="R4996" t="str">
        <f t="shared" si="1173"/>
        <v>Great</v>
      </c>
      <c r="S4996" t="str">
        <f t="shared" si="1174"/>
        <v>Great</v>
      </c>
      <c r="T4996" t="e">
        <f t="shared" si="1175"/>
        <v>#VALUE!</v>
      </c>
      <c r="U4996" t="e">
        <f t="shared" si="1176"/>
        <v>#VALUE!</v>
      </c>
      <c r="V4996" t="e">
        <f t="shared" si="1177"/>
        <v>#VALUE!</v>
      </c>
      <c r="W4996" t="str">
        <f t="shared" si="1178"/>
        <v>Don't Buy</v>
      </c>
      <c r="X4996" t="str">
        <f t="shared" si="1179"/>
        <v>Not Known</v>
      </c>
      <c r="Z4996" t="e">
        <f t="shared" si="1180"/>
        <v>#VALUE!</v>
      </c>
      <c r="AB4996" t="str">
        <f t="shared" si="1181"/>
        <v>1Million</v>
      </c>
    </row>
    <row r="4997" spans="1:28" x14ac:dyDescent="0.3">
      <c r="A4997">
        <v>4995</v>
      </c>
      <c r="B4997" t="s">
        <v>9166</v>
      </c>
      <c r="C4997" t="str">
        <f t="shared" si="1168"/>
        <v>Long</v>
      </c>
      <c r="D4997">
        <v>4</v>
      </c>
      <c r="F4997" s="1">
        <f t="shared" si="1167"/>
        <v>4</v>
      </c>
      <c r="G4997" s="1">
        <f t="shared" si="1169"/>
        <v>4</v>
      </c>
      <c r="H4997">
        <f t="shared" si="1170"/>
        <v>4</v>
      </c>
      <c r="I4997" t="s">
        <v>9114</v>
      </c>
      <c r="J4997" t="s">
        <v>22</v>
      </c>
      <c r="K4997" t="s">
        <v>9167</v>
      </c>
      <c r="L4997" t="str">
        <f t="shared" si="1171"/>
        <v>Established</v>
      </c>
      <c r="N4997" s="2">
        <f t="shared" si="1172"/>
        <v>31</v>
      </c>
      <c r="O4997" t="s">
        <v>58</v>
      </c>
      <c r="P4997" t="s">
        <v>1308</v>
      </c>
      <c r="Q4997" t="s">
        <v>429</v>
      </c>
      <c r="R4997" t="str">
        <f t="shared" si="1173"/>
        <v>Average</v>
      </c>
      <c r="S4997" t="str">
        <f t="shared" si="1174"/>
        <v xml:space="preserve"> </v>
      </c>
      <c r="T4997" t="b">
        <f t="shared" si="1175"/>
        <v>0</v>
      </c>
      <c r="U4997" t="b">
        <f t="shared" si="1176"/>
        <v>1</v>
      </c>
      <c r="V4997" t="str">
        <f t="shared" si="1177"/>
        <v>Average Company</v>
      </c>
      <c r="W4997" t="str">
        <f t="shared" si="1178"/>
        <v>Don't Buy</v>
      </c>
      <c r="X4997" t="str">
        <f t="shared" si="1179"/>
        <v>Not Known</v>
      </c>
      <c r="Z4997" t="str">
        <f t="shared" si="1180"/>
        <v>None</v>
      </c>
      <c r="AB4997" t="str">
        <f t="shared" si="1181"/>
        <v>0</v>
      </c>
    </row>
    <row r="4998" spans="1:28" x14ac:dyDescent="0.3">
      <c r="A4998">
        <v>4996</v>
      </c>
      <c r="B4998" t="s">
        <v>9168</v>
      </c>
      <c r="C4998" t="str">
        <f t="shared" si="1168"/>
        <v>Long</v>
      </c>
      <c r="D4998">
        <v>4</v>
      </c>
      <c r="F4998" s="1">
        <f t="shared" si="1167"/>
        <v>4</v>
      </c>
      <c r="G4998" s="1">
        <f t="shared" si="1169"/>
        <v>4</v>
      </c>
      <c r="H4998">
        <f t="shared" si="1170"/>
        <v>4</v>
      </c>
      <c r="I4998" t="s">
        <v>9114</v>
      </c>
      <c r="J4998" t="s">
        <v>10</v>
      </c>
      <c r="K4998" t="s">
        <v>4828</v>
      </c>
      <c r="L4998" t="str">
        <f t="shared" si="1171"/>
        <v>Established</v>
      </c>
      <c r="N4998" s="2">
        <f t="shared" si="1172"/>
        <v>30</v>
      </c>
      <c r="O4998" t="s">
        <v>604</v>
      </c>
      <c r="P4998" t="s">
        <v>147</v>
      </c>
      <c r="Q4998" t="s">
        <v>80</v>
      </c>
      <c r="R4998" t="str">
        <f t="shared" si="1173"/>
        <v>Average</v>
      </c>
      <c r="S4998" t="str">
        <f t="shared" si="1174"/>
        <v xml:space="preserve"> </v>
      </c>
      <c r="T4998" t="b">
        <f t="shared" si="1175"/>
        <v>0</v>
      </c>
      <c r="U4998" t="b">
        <f t="shared" si="1176"/>
        <v>1</v>
      </c>
      <c r="V4998" t="str">
        <f t="shared" si="1177"/>
        <v>Average Company</v>
      </c>
      <c r="W4998" t="str">
        <f t="shared" si="1178"/>
        <v>Don't Buy</v>
      </c>
      <c r="X4998" t="str">
        <f t="shared" si="1179"/>
        <v>Not Known</v>
      </c>
      <c r="Z4998" t="str">
        <f t="shared" si="1180"/>
        <v>None</v>
      </c>
      <c r="AB4998" t="str">
        <f t="shared" si="1181"/>
        <v>0</v>
      </c>
    </row>
    <row r="4999" spans="1:28" x14ac:dyDescent="0.3">
      <c r="A4999">
        <v>4997</v>
      </c>
      <c r="B4999" t="s">
        <v>9169</v>
      </c>
      <c r="C4999" t="str">
        <f t="shared" si="1168"/>
        <v>Long</v>
      </c>
      <c r="D4999">
        <v>4.8</v>
      </c>
      <c r="F4999" s="1">
        <f t="shared" si="1167"/>
        <v>4.8</v>
      </c>
      <c r="G4999" s="1">
        <f t="shared" si="1169"/>
        <v>4.8</v>
      </c>
      <c r="H4999">
        <f t="shared" si="1170"/>
        <v>4.8</v>
      </c>
      <c r="I4999" t="s">
        <v>9114</v>
      </c>
      <c r="J4999" t="s">
        <v>22</v>
      </c>
      <c r="K4999" t="s">
        <v>9170</v>
      </c>
      <c r="L4999" t="str">
        <f t="shared" si="1171"/>
        <v>Established</v>
      </c>
      <c r="N4999" s="2">
        <f t="shared" si="1172"/>
        <v>14</v>
      </c>
      <c r="O4999" t="s">
        <v>522</v>
      </c>
      <c r="P4999" t="s">
        <v>683</v>
      </c>
      <c r="Q4999" t="s">
        <v>186</v>
      </c>
      <c r="R4999" t="str">
        <f t="shared" si="1173"/>
        <v>Great</v>
      </c>
      <c r="S4999" t="str">
        <f t="shared" si="1174"/>
        <v>Great</v>
      </c>
      <c r="T4999" t="b">
        <f t="shared" si="1175"/>
        <v>1</v>
      </c>
      <c r="U4999" t="b">
        <f t="shared" si="1176"/>
        <v>1</v>
      </c>
      <c r="V4999" t="str">
        <f t="shared" si="1177"/>
        <v>Average Company</v>
      </c>
      <c r="W4999" t="str">
        <f t="shared" si="1178"/>
        <v>Don't Buy</v>
      </c>
      <c r="X4999" t="str">
        <f t="shared" si="1179"/>
        <v>Not Known</v>
      </c>
      <c r="Z4999" t="str">
        <f t="shared" si="1180"/>
        <v>None</v>
      </c>
      <c r="AB4999" t="str">
        <f t="shared" si="1181"/>
        <v>0</v>
      </c>
    </row>
    <row r="5000" spans="1:28" x14ac:dyDescent="0.3">
      <c r="A5000">
        <v>4998</v>
      </c>
      <c r="B5000" t="s">
        <v>9171</v>
      </c>
      <c r="C5000" t="str">
        <f t="shared" si="1168"/>
        <v>Long</v>
      </c>
      <c r="D5000">
        <v>4.2</v>
      </c>
      <c r="F5000" s="1">
        <f t="shared" si="1167"/>
        <v>4.2</v>
      </c>
      <c r="G5000" s="1">
        <f t="shared" si="1169"/>
        <v>4.2</v>
      </c>
      <c r="H5000">
        <f t="shared" si="1170"/>
        <v>4.2</v>
      </c>
      <c r="I5000" t="s">
        <v>8365</v>
      </c>
      <c r="J5000" t="s">
        <v>22</v>
      </c>
      <c r="K5000" t="s">
        <v>1636</v>
      </c>
      <c r="L5000" t="str">
        <f t="shared" si="1171"/>
        <v>Established</v>
      </c>
      <c r="N5000" s="2">
        <f t="shared" si="1172"/>
        <v>25</v>
      </c>
      <c r="O5000" t="s">
        <v>54</v>
      </c>
      <c r="P5000" t="s">
        <v>1308</v>
      </c>
      <c r="Q5000" t="s">
        <v>843</v>
      </c>
      <c r="R5000" t="str">
        <f t="shared" si="1173"/>
        <v>Great</v>
      </c>
      <c r="S5000" t="str">
        <f t="shared" si="1174"/>
        <v>Great</v>
      </c>
      <c r="T5000" t="b">
        <f t="shared" si="1175"/>
        <v>1</v>
      </c>
      <c r="U5000" t="b">
        <f t="shared" si="1176"/>
        <v>1</v>
      </c>
      <c r="V5000" t="str">
        <f t="shared" si="1177"/>
        <v>Top Company</v>
      </c>
      <c r="W5000" t="str">
        <f t="shared" si="1178"/>
        <v>Don't Buy</v>
      </c>
      <c r="X5000" t="str">
        <f t="shared" si="1179"/>
        <v>Not Known</v>
      </c>
      <c r="Z5000" t="str">
        <f t="shared" si="1180"/>
        <v>None</v>
      </c>
      <c r="AB5000" t="str">
        <f t="shared" si="1181"/>
        <v>0</v>
      </c>
    </row>
    <row r="5001" spans="1:28" x14ac:dyDescent="0.3">
      <c r="A5001">
        <v>4999</v>
      </c>
      <c r="B5001" t="s">
        <v>9172</v>
      </c>
      <c r="C5001" t="str">
        <f t="shared" si="1168"/>
        <v>Long</v>
      </c>
      <c r="D5001">
        <v>3.6</v>
      </c>
      <c r="F5001" s="1">
        <f t="shared" si="1167"/>
        <v>3.6</v>
      </c>
      <c r="G5001" s="1">
        <f t="shared" si="1169"/>
        <v>3.6</v>
      </c>
      <c r="H5001">
        <f t="shared" si="1170"/>
        <v>3.6</v>
      </c>
      <c r="I5001" t="s">
        <v>9173</v>
      </c>
      <c r="J5001" t="s">
        <v>22</v>
      </c>
      <c r="K5001" t="s">
        <v>9174</v>
      </c>
      <c r="L5001" t="str">
        <f t="shared" si="1171"/>
        <v>Established</v>
      </c>
      <c r="N5001" s="2">
        <f t="shared" si="1172"/>
        <v>36</v>
      </c>
      <c r="O5001" t="s">
        <v>48</v>
      </c>
      <c r="P5001" t="s">
        <v>1308</v>
      </c>
      <c r="Q5001" t="s">
        <v>378</v>
      </c>
      <c r="R5001" t="str">
        <f t="shared" si="1173"/>
        <v>Average</v>
      </c>
      <c r="S5001" t="str">
        <f t="shared" si="1174"/>
        <v xml:space="preserve"> </v>
      </c>
      <c r="T5001" t="b">
        <f t="shared" si="1175"/>
        <v>0</v>
      </c>
      <c r="U5001" t="b">
        <f t="shared" si="1176"/>
        <v>1</v>
      </c>
      <c r="V5001" t="str">
        <f t="shared" si="1177"/>
        <v>Average Company</v>
      </c>
      <c r="W5001" t="str">
        <f t="shared" si="1178"/>
        <v>Don't Buy</v>
      </c>
      <c r="X5001" t="str">
        <f t="shared" si="1179"/>
        <v>Not Known</v>
      </c>
      <c r="Z5001" t="str">
        <f t="shared" si="1180"/>
        <v>None</v>
      </c>
      <c r="AB5001" t="str">
        <f t="shared" si="1181"/>
        <v>0</v>
      </c>
    </row>
    <row r="5002" spans="1:28" x14ac:dyDescent="0.3">
      <c r="A5002">
        <v>5000</v>
      </c>
      <c r="B5002" t="s">
        <v>9175</v>
      </c>
      <c r="C5002" t="str">
        <f t="shared" si="1168"/>
        <v>Long</v>
      </c>
      <c r="D5002">
        <v>3.9</v>
      </c>
      <c r="F5002" s="1">
        <f t="shared" si="1167"/>
        <v>3.9</v>
      </c>
      <c r="G5002" s="1">
        <f t="shared" si="1169"/>
        <v>3.9</v>
      </c>
      <c r="H5002">
        <f t="shared" si="1170"/>
        <v>3.9</v>
      </c>
      <c r="I5002" t="s">
        <v>9173</v>
      </c>
      <c r="J5002" t="s">
        <v>9176</v>
      </c>
      <c r="K5002" t="s">
        <v>1796</v>
      </c>
      <c r="L5002" t="str">
        <f t="shared" si="1171"/>
        <v>Established</v>
      </c>
      <c r="N5002" s="2">
        <f t="shared" si="1172"/>
        <v>10</v>
      </c>
      <c r="O5002" t="s">
        <v>274</v>
      </c>
      <c r="Q5002" t="s">
        <v>523</v>
      </c>
      <c r="R5002" t="str">
        <f t="shared" si="1173"/>
        <v>Average</v>
      </c>
      <c r="S5002" t="str">
        <f t="shared" si="1174"/>
        <v xml:space="preserve"> </v>
      </c>
      <c r="T5002" t="b">
        <f t="shared" si="1175"/>
        <v>0</v>
      </c>
      <c r="U5002" t="b">
        <f t="shared" si="1176"/>
        <v>1</v>
      </c>
      <c r="V5002" t="str">
        <f t="shared" si="1177"/>
        <v>Average Company</v>
      </c>
      <c r="W5002" t="str">
        <f t="shared" si="1178"/>
        <v>Buy</v>
      </c>
      <c r="X5002" t="str">
        <f t="shared" si="1179"/>
        <v>Not Known</v>
      </c>
      <c r="Z5002" t="str">
        <f t="shared" si="1180"/>
        <v>None</v>
      </c>
      <c r="AB5002" t="str">
        <f t="shared" si="1181"/>
        <v>0</v>
      </c>
    </row>
    <row r="5003" spans="1:28" x14ac:dyDescent="0.3">
      <c r="A5003">
        <v>5001</v>
      </c>
      <c r="B5003" t="s">
        <v>9177</v>
      </c>
      <c r="C5003" t="str">
        <f t="shared" si="1168"/>
        <v>Long</v>
      </c>
      <c r="D5003">
        <v>3.8</v>
      </c>
      <c r="F5003" s="1">
        <f t="shared" si="1167"/>
        <v>3.8</v>
      </c>
      <c r="G5003" s="1">
        <f t="shared" si="1169"/>
        <v>3.8</v>
      </c>
      <c r="H5003">
        <f t="shared" si="1170"/>
        <v>3.8</v>
      </c>
      <c r="I5003" t="s">
        <v>9173</v>
      </c>
      <c r="J5003" t="s">
        <v>3549</v>
      </c>
      <c r="K5003" t="s">
        <v>84</v>
      </c>
      <c r="L5003" t="str">
        <f t="shared" si="1171"/>
        <v>Established</v>
      </c>
      <c r="N5003" s="2">
        <f t="shared" si="1172"/>
        <v>11</v>
      </c>
      <c r="O5003" t="s">
        <v>1261</v>
      </c>
      <c r="Q5003" t="s">
        <v>986</v>
      </c>
      <c r="R5003" t="str">
        <f t="shared" si="1173"/>
        <v>Average</v>
      </c>
      <c r="S5003" t="str">
        <f t="shared" si="1174"/>
        <v xml:space="preserve"> </v>
      </c>
      <c r="T5003" t="b">
        <f t="shared" si="1175"/>
        <v>0</v>
      </c>
      <c r="U5003" t="b">
        <f t="shared" si="1176"/>
        <v>1</v>
      </c>
      <c r="V5003" t="str">
        <f t="shared" si="1177"/>
        <v>Average Company</v>
      </c>
      <c r="W5003" t="str">
        <f t="shared" si="1178"/>
        <v>Buy</v>
      </c>
      <c r="X5003" t="str">
        <f t="shared" si="1179"/>
        <v>Not Known</v>
      </c>
      <c r="Z5003" t="str">
        <f t="shared" si="1180"/>
        <v>None</v>
      </c>
      <c r="AB5003" t="str">
        <f t="shared" si="1181"/>
        <v>0</v>
      </c>
    </row>
    <row r="5004" spans="1:28" x14ac:dyDescent="0.3">
      <c r="A5004">
        <v>5002</v>
      </c>
      <c r="B5004" t="s">
        <v>9178</v>
      </c>
      <c r="C5004" t="str">
        <f t="shared" si="1168"/>
        <v>Long</v>
      </c>
      <c r="D5004">
        <v>4.0999999999999996</v>
      </c>
      <c r="F5004" s="1">
        <f t="shared" si="1167"/>
        <v>4.0999999999999996</v>
      </c>
      <c r="G5004" s="1">
        <f t="shared" si="1169"/>
        <v>4.0999999999999996</v>
      </c>
      <c r="H5004">
        <f t="shared" si="1170"/>
        <v>4.0999999999999996</v>
      </c>
      <c r="I5004" t="s">
        <v>9173</v>
      </c>
      <c r="J5004" t="s">
        <v>22</v>
      </c>
      <c r="K5004" t="s">
        <v>2496</v>
      </c>
      <c r="L5004" t="str">
        <f t="shared" si="1171"/>
        <v>Established</v>
      </c>
      <c r="N5004" s="2">
        <f t="shared" si="1172"/>
        <v>22</v>
      </c>
      <c r="O5004" t="s">
        <v>142</v>
      </c>
      <c r="P5004" t="s">
        <v>147</v>
      </c>
      <c r="Q5004" t="s">
        <v>117</v>
      </c>
      <c r="R5004" t="str">
        <f t="shared" si="1173"/>
        <v>Great</v>
      </c>
      <c r="S5004" t="str">
        <f t="shared" si="1174"/>
        <v>Great</v>
      </c>
      <c r="T5004" t="b">
        <f t="shared" si="1175"/>
        <v>1</v>
      </c>
      <c r="U5004" t="b">
        <f t="shared" si="1176"/>
        <v>1</v>
      </c>
      <c r="V5004" t="str">
        <f t="shared" si="1177"/>
        <v>Top Company</v>
      </c>
      <c r="W5004" t="str">
        <f t="shared" si="1178"/>
        <v>Don't Buy</v>
      </c>
      <c r="X5004" t="str">
        <f t="shared" si="1179"/>
        <v>Not Known</v>
      </c>
      <c r="Z5004" t="str">
        <f t="shared" si="1180"/>
        <v>None</v>
      </c>
      <c r="AB5004" t="str">
        <f t="shared" si="1181"/>
        <v>0</v>
      </c>
    </row>
    <row r="5005" spans="1:28" x14ac:dyDescent="0.3">
      <c r="A5005">
        <v>5003</v>
      </c>
      <c r="B5005" t="s">
        <v>9179</v>
      </c>
      <c r="C5005" t="str">
        <f t="shared" si="1168"/>
        <v>Long</v>
      </c>
      <c r="D5005">
        <v>4.0999999999999996</v>
      </c>
      <c r="F5005" s="1">
        <f t="shared" si="1167"/>
        <v>4.0999999999999996</v>
      </c>
      <c r="G5005" s="1">
        <f t="shared" si="1169"/>
        <v>4.0999999999999996</v>
      </c>
      <c r="H5005">
        <f t="shared" si="1170"/>
        <v>4.0999999999999996</v>
      </c>
      <c r="I5005" t="s">
        <v>9173</v>
      </c>
      <c r="J5005" t="s">
        <v>22</v>
      </c>
      <c r="K5005" t="s">
        <v>9180</v>
      </c>
      <c r="L5005" t="str">
        <f t="shared" si="1171"/>
        <v>Established</v>
      </c>
      <c r="N5005" s="2">
        <f t="shared" si="1172"/>
        <v>12</v>
      </c>
      <c r="O5005" t="s">
        <v>4331</v>
      </c>
      <c r="P5005" t="s">
        <v>1308</v>
      </c>
      <c r="Q5005" t="s">
        <v>28</v>
      </c>
      <c r="R5005" t="str">
        <f t="shared" si="1173"/>
        <v>Great</v>
      </c>
      <c r="S5005" t="str">
        <f t="shared" si="1174"/>
        <v>Great</v>
      </c>
      <c r="T5005" t="b">
        <f t="shared" si="1175"/>
        <v>1</v>
      </c>
      <c r="U5005" t="b">
        <f t="shared" si="1176"/>
        <v>1</v>
      </c>
      <c r="V5005" t="str">
        <f t="shared" si="1177"/>
        <v>Average Company</v>
      </c>
      <c r="W5005" t="str">
        <f t="shared" si="1178"/>
        <v>Don't Buy</v>
      </c>
      <c r="X5005" t="str">
        <f t="shared" si="1179"/>
        <v>Not Known</v>
      </c>
      <c r="Z5005" t="str">
        <f t="shared" si="1180"/>
        <v>None</v>
      </c>
      <c r="AB5005" t="str">
        <f t="shared" si="1181"/>
        <v>1Million</v>
      </c>
    </row>
    <row r="5006" spans="1:28" x14ac:dyDescent="0.3">
      <c r="A5006">
        <v>5004</v>
      </c>
      <c r="B5006" t="s">
        <v>9181</v>
      </c>
      <c r="C5006" t="str">
        <f t="shared" si="1168"/>
        <v>Long</v>
      </c>
      <c r="D5006">
        <v>4</v>
      </c>
      <c r="F5006" s="1">
        <f t="shared" si="1167"/>
        <v>4</v>
      </c>
      <c r="G5006" s="1">
        <f t="shared" si="1169"/>
        <v>4</v>
      </c>
      <c r="H5006">
        <f t="shared" si="1170"/>
        <v>4</v>
      </c>
      <c r="I5006" t="s">
        <v>9173</v>
      </c>
      <c r="J5006" t="s">
        <v>22</v>
      </c>
      <c r="K5006" t="s">
        <v>9182</v>
      </c>
      <c r="L5006" t="str">
        <f t="shared" si="1171"/>
        <v>Established</v>
      </c>
      <c r="N5006" s="2">
        <f t="shared" si="1172"/>
        <v>41</v>
      </c>
      <c r="O5006" t="s">
        <v>39</v>
      </c>
      <c r="P5006" t="s">
        <v>1308</v>
      </c>
      <c r="Q5006" t="s">
        <v>28</v>
      </c>
      <c r="R5006" t="str">
        <f t="shared" si="1173"/>
        <v>Average</v>
      </c>
      <c r="S5006" t="str">
        <f t="shared" si="1174"/>
        <v xml:space="preserve"> </v>
      </c>
      <c r="T5006" t="b">
        <f t="shared" si="1175"/>
        <v>0</v>
      </c>
      <c r="U5006" t="b">
        <f t="shared" si="1176"/>
        <v>1</v>
      </c>
      <c r="V5006" t="str">
        <f t="shared" si="1177"/>
        <v>Average Company</v>
      </c>
      <c r="W5006" t="str">
        <f t="shared" si="1178"/>
        <v>Don't Buy</v>
      </c>
      <c r="X5006" t="str">
        <f t="shared" si="1179"/>
        <v>Not Known</v>
      </c>
      <c r="Z5006" t="str">
        <f t="shared" si="1180"/>
        <v>None</v>
      </c>
      <c r="AB5006" t="str">
        <f t="shared" si="1181"/>
        <v>500K</v>
      </c>
    </row>
    <row r="5007" spans="1:28" x14ac:dyDescent="0.3">
      <c r="A5007">
        <v>5005</v>
      </c>
      <c r="B5007" t="s">
        <v>9183</v>
      </c>
      <c r="C5007" t="str">
        <f t="shared" si="1168"/>
        <v>Long</v>
      </c>
      <c r="D5007">
        <v>3.8</v>
      </c>
      <c r="F5007" s="1" t="e">
        <f t="shared" si="1167"/>
        <v>#VALUE!</v>
      </c>
      <c r="G5007" s="1" t="e">
        <f t="shared" si="1169"/>
        <v>#VALUE!</v>
      </c>
      <c r="H5007" t="e">
        <f t="shared" si="1170"/>
        <v>#VALUE!</v>
      </c>
      <c r="I5007" t="s">
        <v>9173</v>
      </c>
      <c r="J5007" t="s">
        <v>4204</v>
      </c>
      <c r="K5007" t="s">
        <v>200</v>
      </c>
      <c r="L5007" t="e">
        <f t="shared" si="1171"/>
        <v>#VALUE!</v>
      </c>
      <c r="N5007" s="2" t="e">
        <f t="shared" si="1172"/>
        <v>#VALUE!</v>
      </c>
      <c r="O5007" t="s">
        <v>147</v>
      </c>
      <c r="Q5007" t="s">
        <v>3958</v>
      </c>
      <c r="R5007" t="str">
        <f t="shared" si="1173"/>
        <v>Average</v>
      </c>
      <c r="S5007" t="str">
        <f t="shared" si="1174"/>
        <v xml:space="preserve"> </v>
      </c>
      <c r="T5007" t="e">
        <f t="shared" si="1175"/>
        <v>#VALUE!</v>
      </c>
      <c r="U5007" t="e">
        <f t="shared" si="1176"/>
        <v>#VALUE!</v>
      </c>
      <c r="V5007" t="e">
        <f t="shared" si="1177"/>
        <v>#VALUE!</v>
      </c>
      <c r="W5007" t="str">
        <f t="shared" si="1178"/>
        <v>Buy</v>
      </c>
      <c r="X5007" t="str">
        <f t="shared" si="1179"/>
        <v>Not Known</v>
      </c>
      <c r="Z5007" t="e">
        <f t="shared" si="1180"/>
        <v>#VALUE!</v>
      </c>
      <c r="AB5007" t="str">
        <f t="shared" si="1181"/>
        <v>0</v>
      </c>
    </row>
    <row r="5008" spans="1:28" x14ac:dyDescent="0.3">
      <c r="A5008">
        <v>5006</v>
      </c>
      <c r="B5008" t="s">
        <v>9184</v>
      </c>
      <c r="C5008" t="str">
        <f t="shared" si="1168"/>
        <v>Long</v>
      </c>
      <c r="D5008">
        <v>3.8</v>
      </c>
      <c r="F5008" s="1">
        <f t="shared" si="1167"/>
        <v>3.8</v>
      </c>
      <c r="G5008" s="1">
        <f t="shared" si="1169"/>
        <v>3.8</v>
      </c>
      <c r="H5008">
        <f t="shared" si="1170"/>
        <v>3.8</v>
      </c>
      <c r="I5008" t="s">
        <v>9173</v>
      </c>
      <c r="J5008" t="s">
        <v>9185</v>
      </c>
      <c r="K5008" t="s">
        <v>5971</v>
      </c>
      <c r="L5008" t="str">
        <f t="shared" si="1171"/>
        <v>Established</v>
      </c>
      <c r="N5008" s="2">
        <f t="shared" si="1172"/>
        <v>20</v>
      </c>
      <c r="O5008" t="s">
        <v>683</v>
      </c>
      <c r="Q5008" t="s">
        <v>44</v>
      </c>
      <c r="R5008" t="str">
        <f t="shared" si="1173"/>
        <v>Average</v>
      </c>
      <c r="S5008" t="str">
        <f t="shared" si="1174"/>
        <v xml:space="preserve"> </v>
      </c>
      <c r="T5008" t="b">
        <f t="shared" si="1175"/>
        <v>0</v>
      </c>
      <c r="U5008" t="b">
        <f t="shared" si="1176"/>
        <v>1</v>
      </c>
      <c r="V5008" t="str">
        <f t="shared" si="1177"/>
        <v>Average Company</v>
      </c>
      <c r="W5008" t="str">
        <f t="shared" si="1178"/>
        <v>Don't Buy</v>
      </c>
      <c r="X5008" t="str">
        <f t="shared" si="1179"/>
        <v>Not Known</v>
      </c>
      <c r="Z5008" t="str">
        <f t="shared" si="1180"/>
        <v>None</v>
      </c>
      <c r="AB5008" t="str">
        <f t="shared" si="1181"/>
        <v>0</v>
      </c>
    </row>
    <row r="5009" spans="1:28" x14ac:dyDescent="0.3">
      <c r="A5009">
        <v>5007</v>
      </c>
      <c r="B5009" t="s">
        <v>9186</v>
      </c>
      <c r="C5009" t="str">
        <f t="shared" si="1168"/>
        <v>Long</v>
      </c>
      <c r="D5009">
        <v>2.9</v>
      </c>
      <c r="F5009" s="1">
        <f t="shared" si="1167"/>
        <v>2.9</v>
      </c>
      <c r="G5009" s="1">
        <f t="shared" si="1169"/>
        <v>2.9</v>
      </c>
      <c r="H5009">
        <f t="shared" si="1170"/>
        <v>2.9</v>
      </c>
      <c r="I5009" t="s">
        <v>9173</v>
      </c>
      <c r="J5009" t="s">
        <v>22</v>
      </c>
      <c r="K5009" t="s">
        <v>9187</v>
      </c>
      <c r="L5009" t="str">
        <f t="shared" si="1171"/>
        <v>Established</v>
      </c>
      <c r="N5009" s="2">
        <f t="shared" si="1172"/>
        <v>21</v>
      </c>
      <c r="O5009" t="s">
        <v>321</v>
      </c>
      <c r="P5009" t="s">
        <v>3614</v>
      </c>
      <c r="Q5009" t="s">
        <v>105</v>
      </c>
      <c r="R5009" t="str">
        <f t="shared" si="1173"/>
        <v>Average</v>
      </c>
      <c r="S5009" t="str">
        <f t="shared" si="1174"/>
        <v xml:space="preserve"> </v>
      </c>
      <c r="T5009" t="b">
        <f t="shared" si="1175"/>
        <v>0</v>
      </c>
      <c r="U5009" t="b">
        <f t="shared" si="1176"/>
        <v>0</v>
      </c>
      <c r="V5009" t="str">
        <f t="shared" si="1177"/>
        <v>Average Company</v>
      </c>
      <c r="W5009" t="str">
        <f t="shared" si="1178"/>
        <v>Don't Buy</v>
      </c>
      <c r="X5009" t="str">
        <f t="shared" si="1179"/>
        <v>Not Known</v>
      </c>
      <c r="Z5009" t="str">
        <f t="shared" si="1180"/>
        <v>None</v>
      </c>
      <c r="AB5009" t="str">
        <f t="shared" si="1181"/>
        <v>0</v>
      </c>
    </row>
    <row r="5010" spans="1:28" x14ac:dyDescent="0.3">
      <c r="A5010">
        <v>5008</v>
      </c>
      <c r="B5010" t="s">
        <v>9188</v>
      </c>
      <c r="C5010" t="str">
        <f t="shared" si="1168"/>
        <v>Long</v>
      </c>
      <c r="D5010">
        <v>3.5</v>
      </c>
      <c r="F5010" s="1">
        <f t="shared" si="1167"/>
        <v>3.5</v>
      </c>
      <c r="G5010" s="1">
        <f t="shared" si="1169"/>
        <v>3.5</v>
      </c>
      <c r="H5010">
        <f t="shared" si="1170"/>
        <v>3.5</v>
      </c>
      <c r="I5010" t="s">
        <v>9173</v>
      </c>
      <c r="J5010" t="s">
        <v>9189</v>
      </c>
      <c r="K5010" t="s">
        <v>109</v>
      </c>
      <c r="L5010" t="str">
        <f t="shared" si="1171"/>
        <v>Established</v>
      </c>
      <c r="N5010" s="2">
        <f t="shared" si="1172"/>
        <v>20</v>
      </c>
      <c r="O5010" t="s">
        <v>683</v>
      </c>
      <c r="Q5010" t="s">
        <v>80</v>
      </c>
      <c r="R5010" t="str">
        <f t="shared" si="1173"/>
        <v>Average</v>
      </c>
      <c r="S5010" t="str">
        <f t="shared" si="1174"/>
        <v xml:space="preserve"> </v>
      </c>
      <c r="T5010" t="b">
        <f t="shared" si="1175"/>
        <v>0</v>
      </c>
      <c r="U5010" t="b">
        <f t="shared" si="1176"/>
        <v>0</v>
      </c>
      <c r="V5010" t="str">
        <f t="shared" si="1177"/>
        <v>Average Company</v>
      </c>
      <c r="W5010" t="str">
        <f t="shared" si="1178"/>
        <v>Don't Buy</v>
      </c>
      <c r="X5010" t="str">
        <f t="shared" si="1179"/>
        <v>Not Known</v>
      </c>
      <c r="Z5010" t="str">
        <f t="shared" si="1180"/>
        <v>None</v>
      </c>
      <c r="AB5010" t="str">
        <f t="shared" si="1181"/>
        <v>0</v>
      </c>
    </row>
    <row r="5011" spans="1:28" x14ac:dyDescent="0.3">
      <c r="A5011">
        <v>5009</v>
      </c>
      <c r="B5011" t="s">
        <v>9190</v>
      </c>
      <c r="C5011" t="str">
        <f t="shared" si="1168"/>
        <v>Long</v>
      </c>
      <c r="D5011">
        <v>4.2</v>
      </c>
      <c r="F5011" s="1">
        <f t="shared" si="1167"/>
        <v>4.2</v>
      </c>
      <c r="G5011" s="1">
        <f t="shared" si="1169"/>
        <v>4.2</v>
      </c>
      <c r="H5011">
        <f t="shared" si="1170"/>
        <v>4.2</v>
      </c>
      <c r="I5011" t="s">
        <v>9173</v>
      </c>
      <c r="J5011" t="s">
        <v>22</v>
      </c>
      <c r="K5011" t="s">
        <v>1720</v>
      </c>
      <c r="L5011" t="str">
        <f t="shared" si="1171"/>
        <v>Established</v>
      </c>
      <c r="N5011" s="2">
        <f t="shared" si="1172"/>
        <v>24</v>
      </c>
      <c r="O5011" t="s">
        <v>185</v>
      </c>
      <c r="P5011" t="s">
        <v>683</v>
      </c>
      <c r="Q5011" t="s">
        <v>117</v>
      </c>
      <c r="R5011" t="str">
        <f t="shared" si="1173"/>
        <v>Great</v>
      </c>
      <c r="S5011" t="str">
        <f t="shared" si="1174"/>
        <v>Great</v>
      </c>
      <c r="T5011" t="b">
        <f t="shared" si="1175"/>
        <v>1</v>
      </c>
      <c r="U5011" t="b">
        <f t="shared" si="1176"/>
        <v>1</v>
      </c>
      <c r="V5011" t="str">
        <f t="shared" si="1177"/>
        <v>Top Company</v>
      </c>
      <c r="W5011" t="str">
        <f t="shared" si="1178"/>
        <v>Buy</v>
      </c>
      <c r="X5011" t="str">
        <f t="shared" si="1179"/>
        <v>Not Known</v>
      </c>
      <c r="Z5011" t="str">
        <f t="shared" si="1180"/>
        <v>None</v>
      </c>
      <c r="AB5011" t="str">
        <f t="shared" si="1181"/>
        <v>0</v>
      </c>
    </row>
    <row r="5012" spans="1:28" x14ac:dyDescent="0.3">
      <c r="A5012">
        <v>5010</v>
      </c>
      <c r="B5012" t="s">
        <v>9191</v>
      </c>
      <c r="C5012" t="str">
        <f t="shared" si="1168"/>
        <v>Long</v>
      </c>
      <c r="D5012">
        <v>3.7</v>
      </c>
      <c r="F5012" s="1">
        <f t="shared" si="1167"/>
        <v>3.7</v>
      </c>
      <c r="G5012" s="1">
        <f t="shared" si="1169"/>
        <v>3.7</v>
      </c>
      <c r="H5012">
        <f t="shared" si="1170"/>
        <v>3.7</v>
      </c>
      <c r="I5012" t="s">
        <v>9173</v>
      </c>
      <c r="J5012" t="s">
        <v>22</v>
      </c>
      <c r="K5012" t="s">
        <v>9192</v>
      </c>
      <c r="L5012" t="str">
        <f t="shared" si="1171"/>
        <v>Established</v>
      </c>
      <c r="N5012" s="2">
        <f t="shared" si="1172"/>
        <v>11</v>
      </c>
      <c r="O5012" t="s">
        <v>146</v>
      </c>
      <c r="P5012" t="s">
        <v>691</v>
      </c>
      <c r="Q5012" t="s">
        <v>122</v>
      </c>
      <c r="R5012" t="str">
        <f t="shared" si="1173"/>
        <v>Average</v>
      </c>
      <c r="S5012" t="str">
        <f t="shared" si="1174"/>
        <v xml:space="preserve"> </v>
      </c>
      <c r="T5012" t="b">
        <f t="shared" si="1175"/>
        <v>0</v>
      </c>
      <c r="U5012" t="b">
        <f t="shared" si="1176"/>
        <v>1</v>
      </c>
      <c r="V5012" t="str">
        <f t="shared" si="1177"/>
        <v>Average Company</v>
      </c>
      <c r="W5012" t="str">
        <f t="shared" si="1178"/>
        <v>Don't Buy</v>
      </c>
      <c r="X5012" t="str">
        <f t="shared" si="1179"/>
        <v>Not Known</v>
      </c>
      <c r="Z5012" t="str">
        <f t="shared" si="1180"/>
        <v>None</v>
      </c>
      <c r="AB5012" t="str">
        <f t="shared" si="1181"/>
        <v>0</v>
      </c>
    </row>
    <row r="5013" spans="1:28" x14ac:dyDescent="0.3">
      <c r="A5013">
        <v>5011</v>
      </c>
      <c r="B5013" t="s">
        <v>9172</v>
      </c>
      <c r="C5013" t="str">
        <f t="shared" si="1168"/>
        <v>Long</v>
      </c>
      <c r="D5013">
        <v>3.6</v>
      </c>
      <c r="F5013" s="1">
        <f t="shared" ref="F5013:F5076" si="1182">IF(N5013&lt;10,IF(D5013+0.5&gt;5,5,D5013+0.5),D5013)</f>
        <v>3.6</v>
      </c>
      <c r="G5013" s="1">
        <f t="shared" si="1169"/>
        <v>3.6</v>
      </c>
      <c r="H5013">
        <f t="shared" si="1170"/>
        <v>3.6</v>
      </c>
      <c r="I5013" t="s">
        <v>9173</v>
      </c>
      <c r="J5013" t="s">
        <v>22</v>
      </c>
      <c r="K5013" t="s">
        <v>9174</v>
      </c>
      <c r="L5013" t="str">
        <f t="shared" si="1171"/>
        <v>Established</v>
      </c>
      <c r="N5013" s="2">
        <f t="shared" si="1172"/>
        <v>36</v>
      </c>
      <c r="O5013" t="s">
        <v>48</v>
      </c>
      <c r="P5013" t="s">
        <v>1308</v>
      </c>
      <c r="Q5013" t="s">
        <v>378</v>
      </c>
      <c r="R5013" t="str">
        <f t="shared" si="1173"/>
        <v>Average</v>
      </c>
      <c r="S5013" t="str">
        <f t="shared" si="1174"/>
        <v xml:space="preserve"> </v>
      </c>
      <c r="T5013" t="b">
        <f t="shared" si="1175"/>
        <v>0</v>
      </c>
      <c r="U5013" t="b">
        <f t="shared" si="1176"/>
        <v>1</v>
      </c>
      <c r="V5013" t="str">
        <f t="shared" si="1177"/>
        <v>Average Company</v>
      </c>
      <c r="W5013" t="str">
        <f t="shared" si="1178"/>
        <v>Don't Buy</v>
      </c>
      <c r="X5013" t="str">
        <f t="shared" si="1179"/>
        <v>Not Known</v>
      </c>
      <c r="Z5013" t="str">
        <f t="shared" si="1180"/>
        <v>None</v>
      </c>
      <c r="AB5013" t="str">
        <f t="shared" si="1181"/>
        <v>0</v>
      </c>
    </row>
    <row r="5014" spans="1:28" x14ac:dyDescent="0.3">
      <c r="A5014">
        <v>5012</v>
      </c>
      <c r="B5014" t="s">
        <v>9179</v>
      </c>
      <c r="C5014" t="str">
        <f t="shared" si="1168"/>
        <v>Long</v>
      </c>
      <c r="D5014">
        <v>4.0999999999999996</v>
      </c>
      <c r="F5014" s="1">
        <f t="shared" si="1182"/>
        <v>4.0999999999999996</v>
      </c>
      <c r="G5014" s="1">
        <f t="shared" si="1169"/>
        <v>4.0999999999999996</v>
      </c>
      <c r="H5014">
        <f t="shared" si="1170"/>
        <v>4.0999999999999996</v>
      </c>
      <c r="I5014" t="s">
        <v>9173</v>
      </c>
      <c r="J5014" t="s">
        <v>22</v>
      </c>
      <c r="K5014" t="s">
        <v>9180</v>
      </c>
      <c r="L5014" t="str">
        <f t="shared" si="1171"/>
        <v>Established</v>
      </c>
      <c r="N5014" s="2">
        <f t="shared" si="1172"/>
        <v>12</v>
      </c>
      <c r="O5014" t="s">
        <v>4331</v>
      </c>
      <c r="P5014" t="s">
        <v>1308</v>
      </c>
      <c r="Q5014" t="s">
        <v>28</v>
      </c>
      <c r="R5014" t="str">
        <f t="shared" si="1173"/>
        <v>Great</v>
      </c>
      <c r="S5014" t="str">
        <f t="shared" si="1174"/>
        <v>Great</v>
      </c>
      <c r="T5014" t="b">
        <f t="shared" si="1175"/>
        <v>1</v>
      </c>
      <c r="U5014" t="b">
        <f t="shared" si="1176"/>
        <v>1</v>
      </c>
      <c r="V5014" t="str">
        <f t="shared" si="1177"/>
        <v>Average Company</v>
      </c>
      <c r="W5014" t="str">
        <f t="shared" si="1178"/>
        <v>Don't Buy</v>
      </c>
      <c r="X5014" t="str">
        <f t="shared" si="1179"/>
        <v>Not Known</v>
      </c>
      <c r="Z5014" t="str">
        <f t="shared" si="1180"/>
        <v>None</v>
      </c>
      <c r="AB5014" t="str">
        <f t="shared" si="1181"/>
        <v>1Million</v>
      </c>
    </row>
    <row r="5015" spans="1:28" x14ac:dyDescent="0.3">
      <c r="A5015">
        <v>5013</v>
      </c>
      <c r="B5015" t="s">
        <v>9193</v>
      </c>
      <c r="C5015" t="str">
        <f t="shared" si="1168"/>
        <v>Long</v>
      </c>
      <c r="D5015">
        <v>4</v>
      </c>
      <c r="F5015" s="1">
        <f t="shared" si="1182"/>
        <v>4</v>
      </c>
      <c r="G5015" s="1">
        <f t="shared" si="1169"/>
        <v>4</v>
      </c>
      <c r="H5015">
        <f t="shared" si="1170"/>
        <v>4</v>
      </c>
      <c r="I5015" t="s">
        <v>9173</v>
      </c>
      <c r="J5015" t="s">
        <v>22</v>
      </c>
      <c r="K5015" t="s">
        <v>3278</v>
      </c>
      <c r="L5015" t="str">
        <f t="shared" si="1171"/>
        <v>Established</v>
      </c>
      <c r="N5015" s="2">
        <f t="shared" si="1172"/>
        <v>18</v>
      </c>
      <c r="O5015" t="s">
        <v>200</v>
      </c>
      <c r="P5015" t="s">
        <v>683</v>
      </c>
      <c r="Q5015" t="s">
        <v>254</v>
      </c>
      <c r="R5015" t="str">
        <f t="shared" si="1173"/>
        <v>Average</v>
      </c>
      <c r="S5015" t="str">
        <f t="shared" si="1174"/>
        <v xml:space="preserve"> </v>
      </c>
      <c r="T5015" t="b">
        <f t="shared" si="1175"/>
        <v>0</v>
      </c>
      <c r="U5015" t="b">
        <f t="shared" si="1176"/>
        <v>1</v>
      </c>
      <c r="V5015" t="str">
        <f t="shared" si="1177"/>
        <v>Average Company</v>
      </c>
      <c r="W5015" t="str">
        <f t="shared" si="1178"/>
        <v>Don't Buy</v>
      </c>
      <c r="X5015" t="str">
        <f t="shared" si="1179"/>
        <v>Not Known</v>
      </c>
      <c r="Z5015" t="str">
        <f t="shared" si="1180"/>
        <v>None</v>
      </c>
      <c r="AB5015" t="str">
        <f t="shared" si="1181"/>
        <v>0</v>
      </c>
    </row>
    <row r="5016" spans="1:28" x14ac:dyDescent="0.3">
      <c r="A5016">
        <v>5014</v>
      </c>
      <c r="B5016" t="s">
        <v>9194</v>
      </c>
      <c r="C5016" t="str">
        <f t="shared" si="1168"/>
        <v>Long</v>
      </c>
      <c r="D5016">
        <v>3.7</v>
      </c>
      <c r="F5016" s="1">
        <f t="shared" si="1182"/>
        <v>3.7</v>
      </c>
      <c r="G5016" s="1">
        <f t="shared" si="1169"/>
        <v>3.7</v>
      </c>
      <c r="H5016">
        <f t="shared" si="1170"/>
        <v>3.7</v>
      </c>
      <c r="I5016" t="s">
        <v>9173</v>
      </c>
      <c r="J5016" t="s">
        <v>10</v>
      </c>
      <c r="K5016" t="s">
        <v>6431</v>
      </c>
      <c r="L5016" t="str">
        <f t="shared" si="1171"/>
        <v>Established</v>
      </c>
      <c r="N5016" s="2">
        <f t="shared" si="1172"/>
        <v>73</v>
      </c>
      <c r="O5016" t="s">
        <v>406</v>
      </c>
      <c r="P5016" t="s">
        <v>147</v>
      </c>
      <c r="Q5016" t="s">
        <v>117</v>
      </c>
      <c r="R5016" t="str">
        <f t="shared" si="1173"/>
        <v>Average</v>
      </c>
      <c r="S5016" t="str">
        <f t="shared" si="1174"/>
        <v xml:space="preserve"> </v>
      </c>
      <c r="T5016" t="b">
        <f t="shared" si="1175"/>
        <v>0</v>
      </c>
      <c r="U5016" t="b">
        <f t="shared" si="1176"/>
        <v>1</v>
      </c>
      <c r="V5016" t="str">
        <f t="shared" si="1177"/>
        <v>Average Company</v>
      </c>
      <c r="W5016" t="str">
        <f t="shared" si="1178"/>
        <v>Don't Buy</v>
      </c>
      <c r="X5016" t="str">
        <f t="shared" si="1179"/>
        <v>Not Known</v>
      </c>
      <c r="Z5016" t="str">
        <f t="shared" si="1180"/>
        <v>None</v>
      </c>
      <c r="AB5016" t="str">
        <f t="shared" si="1181"/>
        <v>0</v>
      </c>
    </row>
    <row r="5017" spans="1:28" x14ac:dyDescent="0.3">
      <c r="A5017">
        <v>5015</v>
      </c>
      <c r="B5017" t="s">
        <v>9195</v>
      </c>
      <c r="C5017" t="str">
        <f t="shared" si="1168"/>
        <v>Long</v>
      </c>
      <c r="D5017">
        <v>3.7</v>
      </c>
      <c r="F5017" s="1">
        <f t="shared" si="1182"/>
        <v>3.7</v>
      </c>
      <c r="G5017" s="1">
        <f t="shared" si="1169"/>
        <v>3.7</v>
      </c>
      <c r="H5017">
        <f t="shared" si="1170"/>
        <v>3.7</v>
      </c>
      <c r="I5017" t="s">
        <v>9173</v>
      </c>
      <c r="J5017" t="s">
        <v>10</v>
      </c>
      <c r="K5017" t="s">
        <v>5191</v>
      </c>
      <c r="L5017" t="str">
        <f t="shared" si="1171"/>
        <v>Established</v>
      </c>
      <c r="N5017" s="2">
        <f t="shared" si="1172"/>
        <v>33</v>
      </c>
      <c r="O5017" t="s">
        <v>18</v>
      </c>
      <c r="P5017" t="s">
        <v>691</v>
      </c>
      <c r="Q5017" t="s">
        <v>372</v>
      </c>
      <c r="R5017" t="str">
        <f t="shared" si="1173"/>
        <v>Average</v>
      </c>
      <c r="S5017" t="str">
        <f t="shared" si="1174"/>
        <v xml:space="preserve"> </v>
      </c>
      <c r="T5017" t="b">
        <f t="shared" si="1175"/>
        <v>0</v>
      </c>
      <c r="U5017" t="b">
        <f t="shared" si="1176"/>
        <v>1</v>
      </c>
      <c r="V5017" t="str">
        <f t="shared" si="1177"/>
        <v>Average Company</v>
      </c>
      <c r="W5017" t="str">
        <f t="shared" si="1178"/>
        <v>Don't Buy</v>
      </c>
      <c r="X5017" t="str">
        <f t="shared" si="1179"/>
        <v>Not Known</v>
      </c>
      <c r="Z5017" t="str">
        <f t="shared" si="1180"/>
        <v>None</v>
      </c>
      <c r="AB5017" t="str">
        <f t="shared" si="1181"/>
        <v>0</v>
      </c>
    </row>
    <row r="5018" spans="1:28" x14ac:dyDescent="0.3">
      <c r="A5018">
        <v>5016</v>
      </c>
      <c r="B5018" t="s">
        <v>9175</v>
      </c>
      <c r="C5018" t="str">
        <f t="shared" si="1168"/>
        <v>Long</v>
      </c>
      <c r="D5018">
        <v>3.9</v>
      </c>
      <c r="F5018" s="1">
        <f t="shared" si="1182"/>
        <v>3.9</v>
      </c>
      <c r="G5018" s="1">
        <f t="shared" si="1169"/>
        <v>3.9</v>
      </c>
      <c r="H5018">
        <f t="shared" si="1170"/>
        <v>3.9</v>
      </c>
      <c r="I5018" t="s">
        <v>9173</v>
      </c>
      <c r="J5018" t="s">
        <v>9176</v>
      </c>
      <c r="K5018" t="s">
        <v>1796</v>
      </c>
      <c r="L5018" t="str">
        <f t="shared" si="1171"/>
        <v>Established</v>
      </c>
      <c r="N5018" s="2">
        <f t="shared" si="1172"/>
        <v>10</v>
      </c>
      <c r="O5018" t="s">
        <v>274</v>
      </c>
      <c r="Q5018" t="s">
        <v>523</v>
      </c>
      <c r="R5018" t="str">
        <f t="shared" si="1173"/>
        <v>Average</v>
      </c>
      <c r="S5018" t="str">
        <f t="shared" si="1174"/>
        <v xml:space="preserve"> </v>
      </c>
      <c r="T5018" t="b">
        <f t="shared" si="1175"/>
        <v>0</v>
      </c>
      <c r="U5018" t="b">
        <f t="shared" si="1176"/>
        <v>1</v>
      </c>
      <c r="V5018" t="str">
        <f t="shared" si="1177"/>
        <v>Average Company</v>
      </c>
      <c r="W5018" t="str">
        <f t="shared" si="1178"/>
        <v>Buy</v>
      </c>
      <c r="X5018" t="str">
        <f t="shared" si="1179"/>
        <v>Not Known</v>
      </c>
      <c r="Z5018" t="str">
        <f t="shared" si="1180"/>
        <v>None</v>
      </c>
      <c r="AB5018" t="str">
        <f t="shared" si="1181"/>
        <v>0</v>
      </c>
    </row>
    <row r="5019" spans="1:28" x14ac:dyDescent="0.3">
      <c r="A5019">
        <v>5017</v>
      </c>
      <c r="B5019" t="s">
        <v>9186</v>
      </c>
      <c r="C5019" t="str">
        <f t="shared" si="1168"/>
        <v>Long</v>
      </c>
      <c r="D5019">
        <v>2.9</v>
      </c>
      <c r="F5019" s="1">
        <f t="shared" si="1182"/>
        <v>2.9</v>
      </c>
      <c r="G5019" s="1">
        <f t="shared" si="1169"/>
        <v>2.9</v>
      </c>
      <c r="H5019">
        <f t="shared" si="1170"/>
        <v>2.9</v>
      </c>
      <c r="I5019" t="s">
        <v>9173</v>
      </c>
      <c r="J5019" t="s">
        <v>22</v>
      </c>
      <c r="K5019" t="s">
        <v>9187</v>
      </c>
      <c r="L5019" t="str">
        <f t="shared" si="1171"/>
        <v>Established</v>
      </c>
      <c r="N5019" s="2">
        <f t="shared" si="1172"/>
        <v>21</v>
      </c>
      <c r="O5019" t="s">
        <v>321</v>
      </c>
      <c r="P5019" t="s">
        <v>3614</v>
      </c>
      <c r="Q5019" t="s">
        <v>105</v>
      </c>
      <c r="R5019" t="str">
        <f t="shared" si="1173"/>
        <v>Average</v>
      </c>
      <c r="S5019" t="str">
        <f t="shared" si="1174"/>
        <v xml:space="preserve"> </v>
      </c>
      <c r="T5019" t="b">
        <f t="shared" si="1175"/>
        <v>0</v>
      </c>
      <c r="U5019" t="b">
        <f t="shared" si="1176"/>
        <v>0</v>
      </c>
      <c r="V5019" t="str">
        <f t="shared" si="1177"/>
        <v>Average Company</v>
      </c>
      <c r="W5019" t="str">
        <f t="shared" si="1178"/>
        <v>Don't Buy</v>
      </c>
      <c r="X5019" t="str">
        <f t="shared" si="1179"/>
        <v>Not Known</v>
      </c>
      <c r="Z5019" t="str">
        <f t="shared" si="1180"/>
        <v>None</v>
      </c>
      <c r="AB5019" t="str">
        <f t="shared" si="1181"/>
        <v>0</v>
      </c>
    </row>
    <row r="5020" spans="1:28" x14ac:dyDescent="0.3">
      <c r="A5020">
        <v>5018</v>
      </c>
      <c r="B5020" t="s">
        <v>9188</v>
      </c>
      <c r="C5020" t="str">
        <f t="shared" si="1168"/>
        <v>Long</v>
      </c>
      <c r="D5020">
        <v>3.5</v>
      </c>
      <c r="F5020" s="1">
        <f t="shared" si="1182"/>
        <v>3.5</v>
      </c>
      <c r="G5020" s="1">
        <f t="shared" si="1169"/>
        <v>3.5</v>
      </c>
      <c r="H5020">
        <f t="shared" si="1170"/>
        <v>3.5</v>
      </c>
      <c r="I5020" t="s">
        <v>9173</v>
      </c>
      <c r="J5020" t="s">
        <v>9189</v>
      </c>
      <c r="K5020" t="s">
        <v>109</v>
      </c>
      <c r="L5020" t="str">
        <f t="shared" si="1171"/>
        <v>Established</v>
      </c>
      <c r="N5020" s="2">
        <f t="shared" si="1172"/>
        <v>20</v>
      </c>
      <c r="O5020" t="s">
        <v>683</v>
      </c>
      <c r="Q5020" t="s">
        <v>80</v>
      </c>
      <c r="R5020" t="str">
        <f t="shared" si="1173"/>
        <v>Average</v>
      </c>
      <c r="S5020" t="str">
        <f t="shared" si="1174"/>
        <v xml:space="preserve"> </v>
      </c>
      <c r="T5020" t="b">
        <f t="shared" si="1175"/>
        <v>0</v>
      </c>
      <c r="U5020" t="b">
        <f t="shared" si="1176"/>
        <v>0</v>
      </c>
      <c r="V5020" t="str">
        <f t="shared" si="1177"/>
        <v>Average Company</v>
      </c>
      <c r="W5020" t="str">
        <f t="shared" si="1178"/>
        <v>Don't Buy</v>
      </c>
      <c r="X5020" t="str">
        <f t="shared" si="1179"/>
        <v>Not Known</v>
      </c>
      <c r="Z5020" t="str">
        <f t="shared" si="1180"/>
        <v>None</v>
      </c>
      <c r="AB5020" t="str">
        <f t="shared" si="1181"/>
        <v>0</v>
      </c>
    </row>
    <row r="5021" spans="1:28" x14ac:dyDescent="0.3">
      <c r="A5021">
        <v>5019</v>
      </c>
      <c r="B5021" t="s">
        <v>9181</v>
      </c>
      <c r="C5021" t="str">
        <f t="shared" si="1168"/>
        <v>Long</v>
      </c>
      <c r="D5021">
        <v>4</v>
      </c>
      <c r="F5021" s="1">
        <f t="shared" si="1182"/>
        <v>4</v>
      </c>
      <c r="G5021" s="1">
        <f t="shared" si="1169"/>
        <v>4</v>
      </c>
      <c r="H5021">
        <f t="shared" si="1170"/>
        <v>4</v>
      </c>
      <c r="I5021" t="s">
        <v>9173</v>
      </c>
      <c r="J5021" t="s">
        <v>22</v>
      </c>
      <c r="K5021" t="s">
        <v>9182</v>
      </c>
      <c r="L5021" t="str">
        <f t="shared" si="1171"/>
        <v>Established</v>
      </c>
      <c r="N5021" s="2">
        <f t="shared" si="1172"/>
        <v>41</v>
      </c>
      <c r="O5021" t="s">
        <v>39</v>
      </c>
      <c r="P5021" t="s">
        <v>1308</v>
      </c>
      <c r="Q5021" t="s">
        <v>28</v>
      </c>
      <c r="R5021" t="str">
        <f t="shared" si="1173"/>
        <v>Average</v>
      </c>
      <c r="S5021" t="str">
        <f t="shared" si="1174"/>
        <v xml:space="preserve"> </v>
      </c>
      <c r="T5021" t="b">
        <f t="shared" si="1175"/>
        <v>0</v>
      </c>
      <c r="U5021" t="b">
        <f t="shared" si="1176"/>
        <v>1</v>
      </c>
      <c r="V5021" t="str">
        <f t="shared" si="1177"/>
        <v>Average Company</v>
      </c>
      <c r="W5021" t="str">
        <f t="shared" si="1178"/>
        <v>Don't Buy</v>
      </c>
      <c r="X5021" t="str">
        <f t="shared" si="1179"/>
        <v>Not Known</v>
      </c>
      <c r="Z5021" t="str">
        <f t="shared" si="1180"/>
        <v>None</v>
      </c>
      <c r="AB5021" t="str">
        <f t="shared" si="1181"/>
        <v>500K</v>
      </c>
    </row>
    <row r="5022" spans="1:28" x14ac:dyDescent="0.3">
      <c r="A5022">
        <v>5020</v>
      </c>
      <c r="B5022" t="s">
        <v>9183</v>
      </c>
      <c r="C5022" t="str">
        <f t="shared" si="1168"/>
        <v>Long</v>
      </c>
      <c r="D5022">
        <v>3.8</v>
      </c>
      <c r="F5022" s="1" t="e">
        <f t="shared" si="1182"/>
        <v>#VALUE!</v>
      </c>
      <c r="G5022" s="1" t="e">
        <f t="shared" si="1169"/>
        <v>#VALUE!</v>
      </c>
      <c r="H5022" t="e">
        <f t="shared" si="1170"/>
        <v>#VALUE!</v>
      </c>
      <c r="I5022" t="s">
        <v>9173</v>
      </c>
      <c r="J5022" t="s">
        <v>4204</v>
      </c>
      <c r="K5022" t="s">
        <v>200</v>
      </c>
      <c r="L5022" t="e">
        <f t="shared" si="1171"/>
        <v>#VALUE!</v>
      </c>
      <c r="N5022" s="2" t="e">
        <f t="shared" si="1172"/>
        <v>#VALUE!</v>
      </c>
      <c r="O5022" t="s">
        <v>147</v>
      </c>
      <c r="Q5022" t="s">
        <v>3958</v>
      </c>
      <c r="R5022" t="str">
        <f t="shared" si="1173"/>
        <v>Average</v>
      </c>
      <c r="S5022" t="str">
        <f t="shared" si="1174"/>
        <v xml:space="preserve"> </v>
      </c>
      <c r="T5022" t="e">
        <f t="shared" si="1175"/>
        <v>#VALUE!</v>
      </c>
      <c r="U5022" t="e">
        <f t="shared" si="1176"/>
        <v>#VALUE!</v>
      </c>
      <c r="V5022" t="e">
        <f t="shared" si="1177"/>
        <v>#VALUE!</v>
      </c>
      <c r="W5022" t="str">
        <f t="shared" si="1178"/>
        <v>Buy</v>
      </c>
      <c r="X5022" t="str">
        <f t="shared" si="1179"/>
        <v>Not Known</v>
      </c>
      <c r="Z5022" t="e">
        <f t="shared" si="1180"/>
        <v>#VALUE!</v>
      </c>
      <c r="AB5022" t="str">
        <f t="shared" si="1181"/>
        <v>0</v>
      </c>
    </row>
    <row r="5023" spans="1:28" x14ac:dyDescent="0.3">
      <c r="A5023">
        <v>5021</v>
      </c>
      <c r="B5023" t="s">
        <v>9196</v>
      </c>
      <c r="C5023" t="str">
        <f t="shared" si="1168"/>
        <v>Long</v>
      </c>
      <c r="D5023">
        <v>4.4000000000000004</v>
      </c>
      <c r="F5023" s="1" t="e">
        <f t="shared" si="1182"/>
        <v>#VALUE!</v>
      </c>
      <c r="G5023" s="1" t="e">
        <f t="shared" si="1169"/>
        <v>#VALUE!</v>
      </c>
      <c r="H5023" t="e">
        <f t="shared" si="1170"/>
        <v>#VALUE!</v>
      </c>
      <c r="I5023" t="s">
        <v>9173</v>
      </c>
      <c r="J5023" t="s">
        <v>9197</v>
      </c>
      <c r="K5023" t="s">
        <v>151</v>
      </c>
      <c r="L5023" t="e">
        <f t="shared" si="1171"/>
        <v>#VALUE!</v>
      </c>
      <c r="N5023" s="2" t="e">
        <f t="shared" si="1172"/>
        <v>#VALUE!</v>
      </c>
      <c r="O5023" t="s">
        <v>2818</v>
      </c>
      <c r="Q5023" t="s">
        <v>284</v>
      </c>
      <c r="R5023" t="str">
        <f t="shared" si="1173"/>
        <v>Great</v>
      </c>
      <c r="S5023" t="str">
        <f t="shared" si="1174"/>
        <v>Great</v>
      </c>
      <c r="T5023" t="e">
        <f t="shared" si="1175"/>
        <v>#VALUE!</v>
      </c>
      <c r="U5023" t="e">
        <f t="shared" si="1176"/>
        <v>#VALUE!</v>
      </c>
      <c r="V5023" t="e">
        <f t="shared" si="1177"/>
        <v>#VALUE!</v>
      </c>
      <c r="W5023" t="str">
        <f t="shared" si="1178"/>
        <v>Don't Buy</v>
      </c>
      <c r="X5023" t="str">
        <f t="shared" si="1179"/>
        <v>Not Known</v>
      </c>
      <c r="Z5023" t="e">
        <f t="shared" si="1180"/>
        <v>#VALUE!</v>
      </c>
      <c r="AB5023" t="str">
        <f t="shared" si="1181"/>
        <v>0</v>
      </c>
    </row>
    <row r="5024" spans="1:28" x14ac:dyDescent="0.3">
      <c r="A5024">
        <v>5022</v>
      </c>
      <c r="B5024" t="s">
        <v>9184</v>
      </c>
      <c r="C5024" t="str">
        <f t="shared" si="1168"/>
        <v>Long</v>
      </c>
      <c r="D5024">
        <v>3.8</v>
      </c>
      <c r="F5024" s="1">
        <f t="shared" si="1182"/>
        <v>3.8</v>
      </c>
      <c r="G5024" s="1">
        <f t="shared" si="1169"/>
        <v>3.8</v>
      </c>
      <c r="H5024">
        <f t="shared" si="1170"/>
        <v>3.8</v>
      </c>
      <c r="I5024" t="s">
        <v>9173</v>
      </c>
      <c r="J5024" t="s">
        <v>9185</v>
      </c>
      <c r="K5024" t="s">
        <v>5971</v>
      </c>
      <c r="L5024" t="str">
        <f t="shared" si="1171"/>
        <v>Established</v>
      </c>
      <c r="N5024" s="2">
        <f t="shared" si="1172"/>
        <v>20</v>
      </c>
      <c r="O5024" t="s">
        <v>683</v>
      </c>
      <c r="Q5024" t="s">
        <v>44</v>
      </c>
      <c r="R5024" t="str">
        <f t="shared" si="1173"/>
        <v>Average</v>
      </c>
      <c r="S5024" t="str">
        <f t="shared" si="1174"/>
        <v xml:space="preserve"> </v>
      </c>
      <c r="T5024" t="b">
        <f t="shared" si="1175"/>
        <v>0</v>
      </c>
      <c r="U5024" t="b">
        <f t="shared" si="1176"/>
        <v>1</v>
      </c>
      <c r="V5024" t="str">
        <f t="shared" si="1177"/>
        <v>Average Company</v>
      </c>
      <c r="W5024" t="str">
        <f t="shared" si="1178"/>
        <v>Don't Buy</v>
      </c>
      <c r="X5024" t="str">
        <f t="shared" si="1179"/>
        <v>Not Known</v>
      </c>
      <c r="Z5024" t="str">
        <f t="shared" si="1180"/>
        <v>None</v>
      </c>
      <c r="AB5024" t="str">
        <f t="shared" si="1181"/>
        <v>0</v>
      </c>
    </row>
    <row r="5025" spans="1:28" x14ac:dyDescent="0.3">
      <c r="A5025">
        <v>5023</v>
      </c>
      <c r="B5025" t="s">
        <v>9198</v>
      </c>
      <c r="C5025" t="str">
        <f t="shared" si="1168"/>
        <v>Long</v>
      </c>
      <c r="D5025">
        <v>3.4</v>
      </c>
      <c r="F5025" s="1">
        <f t="shared" si="1182"/>
        <v>3.4</v>
      </c>
      <c r="G5025" s="1">
        <f t="shared" si="1169"/>
        <v>3.4</v>
      </c>
      <c r="H5025">
        <f t="shared" si="1170"/>
        <v>3.4</v>
      </c>
      <c r="I5025" t="s">
        <v>9173</v>
      </c>
      <c r="J5025" t="s">
        <v>22</v>
      </c>
      <c r="K5025" t="s">
        <v>9199</v>
      </c>
      <c r="L5025" t="str">
        <f t="shared" si="1171"/>
        <v>Established</v>
      </c>
      <c r="N5025" s="2">
        <f t="shared" si="1172"/>
        <v>26</v>
      </c>
      <c r="O5025" t="s">
        <v>126</v>
      </c>
      <c r="P5025" t="s">
        <v>1308</v>
      </c>
      <c r="Q5025" t="s">
        <v>117</v>
      </c>
      <c r="R5025" t="str">
        <f t="shared" si="1173"/>
        <v>Average</v>
      </c>
      <c r="S5025" t="str">
        <f t="shared" si="1174"/>
        <v xml:space="preserve"> </v>
      </c>
      <c r="T5025" t="b">
        <f t="shared" si="1175"/>
        <v>0</v>
      </c>
      <c r="U5025" t="b">
        <f t="shared" si="1176"/>
        <v>0</v>
      </c>
      <c r="V5025" t="str">
        <f t="shared" si="1177"/>
        <v>Average Company</v>
      </c>
      <c r="W5025" t="str">
        <f t="shared" si="1178"/>
        <v>Don't Buy</v>
      </c>
      <c r="X5025" t="str">
        <f t="shared" si="1179"/>
        <v>Not Known</v>
      </c>
      <c r="Z5025" t="str">
        <f t="shared" si="1180"/>
        <v>None</v>
      </c>
      <c r="AB5025" t="str">
        <f t="shared" si="1181"/>
        <v>0</v>
      </c>
    </row>
    <row r="5026" spans="1:28" x14ac:dyDescent="0.3">
      <c r="A5026">
        <v>5024</v>
      </c>
      <c r="B5026" t="s">
        <v>9200</v>
      </c>
      <c r="C5026" t="str">
        <f t="shared" si="1168"/>
        <v>Long</v>
      </c>
      <c r="D5026">
        <v>4.5</v>
      </c>
      <c r="F5026" s="1">
        <f t="shared" si="1182"/>
        <v>4.5</v>
      </c>
      <c r="G5026" s="1">
        <f t="shared" si="1169"/>
        <v>4.5</v>
      </c>
      <c r="H5026">
        <f t="shared" si="1170"/>
        <v>4.5</v>
      </c>
      <c r="I5026" t="s">
        <v>9173</v>
      </c>
      <c r="J5026" t="s">
        <v>22</v>
      </c>
      <c r="K5026" t="s">
        <v>9201</v>
      </c>
      <c r="L5026" t="str">
        <f t="shared" si="1171"/>
        <v>Established</v>
      </c>
      <c r="N5026" s="2">
        <f t="shared" si="1172"/>
        <v>74</v>
      </c>
      <c r="O5026" t="s">
        <v>292</v>
      </c>
      <c r="P5026" t="s">
        <v>147</v>
      </c>
      <c r="Q5026" t="s">
        <v>533</v>
      </c>
      <c r="R5026" t="str">
        <f t="shared" si="1173"/>
        <v>Great</v>
      </c>
      <c r="S5026" t="str">
        <f t="shared" si="1174"/>
        <v>Great</v>
      </c>
      <c r="T5026" t="b">
        <f t="shared" si="1175"/>
        <v>1</v>
      </c>
      <c r="U5026" t="b">
        <f t="shared" si="1176"/>
        <v>1</v>
      </c>
      <c r="V5026" t="str">
        <f t="shared" si="1177"/>
        <v>Top Company</v>
      </c>
      <c r="W5026" t="str">
        <f t="shared" si="1178"/>
        <v>Don't Buy</v>
      </c>
      <c r="X5026" t="str">
        <f t="shared" si="1179"/>
        <v>Not Known</v>
      </c>
      <c r="Z5026" t="str">
        <f t="shared" si="1180"/>
        <v>None</v>
      </c>
      <c r="AB5026" t="str">
        <f t="shared" si="1181"/>
        <v>0</v>
      </c>
    </row>
    <row r="5027" spans="1:28" x14ac:dyDescent="0.3">
      <c r="A5027">
        <v>5025</v>
      </c>
      <c r="B5027" t="s">
        <v>9202</v>
      </c>
      <c r="C5027" t="str">
        <f t="shared" si="1168"/>
        <v>Long</v>
      </c>
      <c r="D5027">
        <v>4.3</v>
      </c>
      <c r="F5027" s="1">
        <f t="shared" si="1182"/>
        <v>4.3</v>
      </c>
      <c r="G5027" s="1">
        <f t="shared" si="1169"/>
        <v>4.3</v>
      </c>
      <c r="H5027">
        <f t="shared" si="1170"/>
        <v>4.3</v>
      </c>
      <c r="I5027" t="s">
        <v>9173</v>
      </c>
      <c r="J5027" t="s">
        <v>22</v>
      </c>
      <c r="K5027" t="s">
        <v>9203</v>
      </c>
      <c r="L5027" t="str">
        <f t="shared" si="1171"/>
        <v>Established</v>
      </c>
      <c r="N5027" s="2">
        <f t="shared" si="1172"/>
        <v>10</v>
      </c>
      <c r="O5027" t="s">
        <v>1190</v>
      </c>
      <c r="P5027" t="s">
        <v>147</v>
      </c>
      <c r="Q5027" t="s">
        <v>223</v>
      </c>
      <c r="R5027" t="str">
        <f t="shared" si="1173"/>
        <v>Great</v>
      </c>
      <c r="S5027" t="str">
        <f t="shared" si="1174"/>
        <v>Great</v>
      </c>
      <c r="T5027" t="b">
        <f t="shared" si="1175"/>
        <v>0</v>
      </c>
      <c r="U5027" t="b">
        <f t="shared" si="1176"/>
        <v>1</v>
      </c>
      <c r="V5027" t="str">
        <f t="shared" si="1177"/>
        <v>Average Company</v>
      </c>
      <c r="W5027" t="str">
        <f t="shared" si="1178"/>
        <v>Don't Buy</v>
      </c>
      <c r="X5027" t="str">
        <f t="shared" si="1179"/>
        <v>Not Known</v>
      </c>
      <c r="Z5027" t="str">
        <f t="shared" si="1180"/>
        <v>None</v>
      </c>
      <c r="AB5027" t="str">
        <f t="shared" si="1181"/>
        <v>0</v>
      </c>
    </row>
    <row r="5028" spans="1:28" x14ac:dyDescent="0.3">
      <c r="A5028">
        <v>5026</v>
      </c>
      <c r="B5028" t="s">
        <v>9204</v>
      </c>
      <c r="C5028" t="str">
        <f t="shared" si="1168"/>
        <v>Long</v>
      </c>
      <c r="D5028">
        <v>3.8</v>
      </c>
      <c r="F5028" s="1">
        <f t="shared" si="1182"/>
        <v>3.8</v>
      </c>
      <c r="G5028" s="1">
        <f t="shared" si="1169"/>
        <v>3.8</v>
      </c>
      <c r="H5028">
        <f t="shared" si="1170"/>
        <v>3.8</v>
      </c>
      <c r="I5028" t="s">
        <v>9173</v>
      </c>
      <c r="J5028" t="s">
        <v>22</v>
      </c>
      <c r="K5028" t="s">
        <v>5711</v>
      </c>
      <c r="L5028" t="str">
        <f t="shared" si="1171"/>
        <v>Established</v>
      </c>
      <c r="N5028" s="2">
        <f t="shared" si="1172"/>
        <v>28</v>
      </c>
      <c r="O5028" t="s">
        <v>24</v>
      </c>
      <c r="P5028" t="s">
        <v>147</v>
      </c>
      <c r="Q5028" t="s">
        <v>28</v>
      </c>
      <c r="R5028" t="str">
        <f t="shared" si="1173"/>
        <v>Average</v>
      </c>
      <c r="S5028" t="str">
        <f t="shared" si="1174"/>
        <v xml:space="preserve"> </v>
      </c>
      <c r="T5028" t="b">
        <f t="shared" si="1175"/>
        <v>0</v>
      </c>
      <c r="U5028" t="b">
        <f t="shared" si="1176"/>
        <v>1</v>
      </c>
      <c r="V5028" t="str">
        <f t="shared" si="1177"/>
        <v>Average Company</v>
      </c>
      <c r="W5028" t="str">
        <f t="shared" si="1178"/>
        <v>Don't Buy</v>
      </c>
      <c r="X5028" t="str">
        <f t="shared" si="1179"/>
        <v>Not Known</v>
      </c>
      <c r="Z5028" t="str">
        <f t="shared" si="1180"/>
        <v>None</v>
      </c>
      <c r="AB5028" t="str">
        <f t="shared" si="1181"/>
        <v>500K</v>
      </c>
    </row>
    <row r="5029" spans="1:28" x14ac:dyDescent="0.3">
      <c r="A5029">
        <v>5027</v>
      </c>
      <c r="B5029" t="s">
        <v>9177</v>
      </c>
      <c r="C5029" t="str">
        <f t="shared" si="1168"/>
        <v>Long</v>
      </c>
      <c r="D5029">
        <v>3.8</v>
      </c>
      <c r="F5029" s="1">
        <f t="shared" si="1182"/>
        <v>3.8</v>
      </c>
      <c r="G5029" s="1">
        <f t="shared" si="1169"/>
        <v>3.8</v>
      </c>
      <c r="H5029">
        <f t="shared" si="1170"/>
        <v>3.8</v>
      </c>
      <c r="I5029" t="s">
        <v>9173</v>
      </c>
      <c r="J5029" t="s">
        <v>3549</v>
      </c>
      <c r="K5029" t="s">
        <v>84</v>
      </c>
      <c r="L5029" t="str">
        <f t="shared" si="1171"/>
        <v>Established</v>
      </c>
      <c r="N5029" s="2">
        <f t="shared" si="1172"/>
        <v>11</v>
      </c>
      <c r="O5029" t="s">
        <v>1261</v>
      </c>
      <c r="Q5029" t="s">
        <v>986</v>
      </c>
      <c r="R5029" t="str">
        <f t="shared" si="1173"/>
        <v>Average</v>
      </c>
      <c r="S5029" t="str">
        <f t="shared" si="1174"/>
        <v xml:space="preserve"> </v>
      </c>
      <c r="T5029" t="b">
        <f t="shared" si="1175"/>
        <v>0</v>
      </c>
      <c r="U5029" t="b">
        <f t="shared" si="1176"/>
        <v>1</v>
      </c>
      <c r="V5029" t="str">
        <f t="shared" si="1177"/>
        <v>Average Company</v>
      </c>
      <c r="W5029" t="str">
        <f t="shared" si="1178"/>
        <v>Buy</v>
      </c>
      <c r="X5029" t="str">
        <f t="shared" si="1179"/>
        <v>Not Known</v>
      </c>
      <c r="Z5029" t="str">
        <f t="shared" si="1180"/>
        <v>None</v>
      </c>
      <c r="AB5029" t="str">
        <f t="shared" si="1181"/>
        <v>0</v>
      </c>
    </row>
    <row r="5030" spans="1:28" x14ac:dyDescent="0.3">
      <c r="A5030">
        <v>5028</v>
      </c>
      <c r="B5030" t="s">
        <v>9205</v>
      </c>
      <c r="C5030" t="str">
        <f t="shared" si="1168"/>
        <v>Long</v>
      </c>
      <c r="D5030">
        <v>4.5999999999999996</v>
      </c>
      <c r="F5030" s="1">
        <f t="shared" si="1182"/>
        <v>4.5999999999999996</v>
      </c>
      <c r="G5030" s="1">
        <f t="shared" si="1169"/>
        <v>4.5999999999999996</v>
      </c>
      <c r="H5030">
        <f t="shared" si="1170"/>
        <v>4.5999999999999996</v>
      </c>
      <c r="I5030" t="s">
        <v>9173</v>
      </c>
      <c r="J5030" t="s">
        <v>881</v>
      </c>
      <c r="K5030" t="s">
        <v>9206</v>
      </c>
      <c r="L5030" t="str">
        <f t="shared" si="1171"/>
        <v>Established</v>
      </c>
      <c r="N5030" s="2">
        <f t="shared" si="1172"/>
        <v>12</v>
      </c>
      <c r="O5030" t="s">
        <v>267</v>
      </c>
      <c r="P5030" t="s">
        <v>683</v>
      </c>
      <c r="Q5030" t="s">
        <v>44</v>
      </c>
      <c r="R5030" t="str">
        <f t="shared" si="1173"/>
        <v>Great</v>
      </c>
      <c r="S5030" t="str">
        <f t="shared" si="1174"/>
        <v>Great</v>
      </c>
      <c r="T5030" t="b">
        <f t="shared" si="1175"/>
        <v>1</v>
      </c>
      <c r="U5030" t="b">
        <f t="shared" si="1176"/>
        <v>1</v>
      </c>
      <c r="V5030" t="str">
        <f t="shared" si="1177"/>
        <v>Average Company</v>
      </c>
      <c r="W5030" t="str">
        <f t="shared" si="1178"/>
        <v>Buy</v>
      </c>
      <c r="X5030" t="str">
        <f t="shared" si="1179"/>
        <v>Not Known</v>
      </c>
      <c r="Z5030" t="str">
        <f t="shared" si="1180"/>
        <v>None</v>
      </c>
      <c r="AB5030" t="str">
        <f t="shared" si="1181"/>
        <v>0</v>
      </c>
    </row>
    <row r="5031" spans="1:28" x14ac:dyDescent="0.3">
      <c r="A5031">
        <v>5029</v>
      </c>
      <c r="B5031" t="s">
        <v>9207</v>
      </c>
      <c r="C5031" t="str">
        <f t="shared" si="1168"/>
        <v>Long</v>
      </c>
      <c r="D5031">
        <v>2.7</v>
      </c>
      <c r="F5031" s="1">
        <f t="shared" si="1182"/>
        <v>2.7</v>
      </c>
      <c r="G5031" s="1">
        <f t="shared" si="1169"/>
        <v>2.7</v>
      </c>
      <c r="H5031">
        <f t="shared" si="1170"/>
        <v>2.7</v>
      </c>
      <c r="I5031" t="s">
        <v>9173</v>
      </c>
      <c r="J5031" t="s">
        <v>22</v>
      </c>
      <c r="K5031" t="s">
        <v>9208</v>
      </c>
      <c r="L5031" t="str">
        <f t="shared" si="1171"/>
        <v>Established</v>
      </c>
      <c r="N5031" s="2">
        <f t="shared" si="1172"/>
        <v>10</v>
      </c>
      <c r="O5031" t="s">
        <v>234</v>
      </c>
      <c r="P5031" t="s">
        <v>691</v>
      </c>
      <c r="Q5031" t="s">
        <v>362</v>
      </c>
      <c r="R5031" t="str">
        <f t="shared" si="1173"/>
        <v>Average</v>
      </c>
      <c r="S5031" t="str">
        <f t="shared" si="1174"/>
        <v xml:space="preserve"> </v>
      </c>
      <c r="T5031" t="b">
        <f t="shared" si="1175"/>
        <v>0</v>
      </c>
      <c r="U5031" t="b">
        <f t="shared" si="1176"/>
        <v>0</v>
      </c>
      <c r="V5031" t="str">
        <f t="shared" si="1177"/>
        <v>Average Company</v>
      </c>
      <c r="W5031" t="str">
        <f t="shared" si="1178"/>
        <v>Don't Buy</v>
      </c>
      <c r="X5031" t="str">
        <f t="shared" si="1179"/>
        <v>Not Known</v>
      </c>
      <c r="Z5031" t="str">
        <f t="shared" si="1180"/>
        <v>None</v>
      </c>
      <c r="AB5031" t="str">
        <f t="shared" si="1181"/>
        <v>0</v>
      </c>
    </row>
    <row r="5032" spans="1:28" x14ac:dyDescent="0.3">
      <c r="A5032">
        <v>5030</v>
      </c>
      <c r="B5032" t="s">
        <v>9209</v>
      </c>
      <c r="C5032" t="str">
        <f t="shared" si="1168"/>
        <v>Long</v>
      </c>
      <c r="D5032">
        <v>4</v>
      </c>
      <c r="F5032" s="1">
        <f t="shared" si="1182"/>
        <v>4</v>
      </c>
      <c r="G5032" s="1">
        <f t="shared" si="1169"/>
        <v>4</v>
      </c>
      <c r="H5032">
        <f t="shared" si="1170"/>
        <v>4</v>
      </c>
      <c r="I5032" t="s">
        <v>9173</v>
      </c>
      <c r="J5032" t="s">
        <v>22</v>
      </c>
      <c r="K5032" t="s">
        <v>5353</v>
      </c>
      <c r="L5032" t="str">
        <f t="shared" si="1171"/>
        <v>Established</v>
      </c>
      <c r="N5032" s="2">
        <f t="shared" si="1172"/>
        <v>24</v>
      </c>
      <c r="O5032" t="s">
        <v>185</v>
      </c>
      <c r="P5032" t="s">
        <v>181</v>
      </c>
      <c r="Q5032" t="s">
        <v>362</v>
      </c>
      <c r="R5032" t="str">
        <f t="shared" si="1173"/>
        <v>Average</v>
      </c>
      <c r="S5032" t="str">
        <f t="shared" si="1174"/>
        <v xml:space="preserve"> </v>
      </c>
      <c r="T5032" t="b">
        <f t="shared" si="1175"/>
        <v>0</v>
      </c>
      <c r="U5032" t="b">
        <f t="shared" si="1176"/>
        <v>1</v>
      </c>
      <c r="V5032" t="str">
        <f t="shared" si="1177"/>
        <v>Average Company</v>
      </c>
      <c r="W5032" t="str">
        <f t="shared" si="1178"/>
        <v>Don't Buy</v>
      </c>
      <c r="X5032" t="str">
        <f t="shared" si="1179"/>
        <v>Not Known</v>
      </c>
      <c r="Z5032" t="str">
        <f t="shared" si="1180"/>
        <v>None</v>
      </c>
      <c r="AB5032" t="str">
        <f t="shared" si="1181"/>
        <v>0</v>
      </c>
    </row>
    <row r="5033" spans="1:28" x14ac:dyDescent="0.3">
      <c r="A5033">
        <v>5031</v>
      </c>
      <c r="B5033" t="s">
        <v>9210</v>
      </c>
      <c r="C5033" t="str">
        <f t="shared" si="1168"/>
        <v>Long</v>
      </c>
      <c r="D5033">
        <v>4.3</v>
      </c>
      <c r="F5033" s="1">
        <f t="shared" si="1182"/>
        <v>4.3</v>
      </c>
      <c r="G5033" s="1">
        <f t="shared" si="1169"/>
        <v>4.3</v>
      </c>
      <c r="H5033">
        <f t="shared" si="1170"/>
        <v>4.3</v>
      </c>
      <c r="I5033" t="s">
        <v>9173</v>
      </c>
      <c r="J5033" t="s">
        <v>7205</v>
      </c>
      <c r="K5033" t="s">
        <v>62</v>
      </c>
      <c r="L5033" t="str">
        <f t="shared" si="1171"/>
        <v>Established</v>
      </c>
      <c r="N5033" s="2">
        <f t="shared" si="1172"/>
        <v>51</v>
      </c>
      <c r="O5033" t="s">
        <v>1308</v>
      </c>
      <c r="Q5033" t="s">
        <v>378</v>
      </c>
      <c r="R5033" t="str">
        <f t="shared" si="1173"/>
        <v>Great</v>
      </c>
      <c r="S5033" t="str">
        <f t="shared" si="1174"/>
        <v>Great</v>
      </c>
      <c r="T5033" t="b">
        <f t="shared" si="1175"/>
        <v>1</v>
      </c>
      <c r="U5033" t="b">
        <f t="shared" si="1176"/>
        <v>1</v>
      </c>
      <c r="V5033" t="str">
        <f t="shared" si="1177"/>
        <v>Top Company</v>
      </c>
      <c r="W5033" t="str">
        <f t="shared" si="1178"/>
        <v>Don't Buy</v>
      </c>
      <c r="X5033" t="str">
        <f t="shared" si="1179"/>
        <v>Not Known</v>
      </c>
      <c r="Z5033" t="str">
        <f t="shared" si="1180"/>
        <v>None</v>
      </c>
      <c r="AB5033" t="str">
        <f t="shared" si="1181"/>
        <v>0</v>
      </c>
    </row>
    <row r="5034" spans="1:28" x14ac:dyDescent="0.3">
      <c r="A5034">
        <v>5032</v>
      </c>
      <c r="B5034" t="s">
        <v>9211</v>
      </c>
      <c r="C5034" t="str">
        <f t="shared" si="1168"/>
        <v>Long</v>
      </c>
      <c r="D5034">
        <v>4.3</v>
      </c>
      <c r="F5034" s="1">
        <f t="shared" si="1182"/>
        <v>4.3</v>
      </c>
      <c r="G5034" s="1">
        <f t="shared" si="1169"/>
        <v>4.3</v>
      </c>
      <c r="H5034">
        <f t="shared" si="1170"/>
        <v>4.3</v>
      </c>
      <c r="I5034" t="s">
        <v>9173</v>
      </c>
      <c r="J5034" t="s">
        <v>6745</v>
      </c>
      <c r="K5034" t="s">
        <v>289</v>
      </c>
      <c r="L5034" t="str">
        <f t="shared" si="1171"/>
        <v>Established</v>
      </c>
      <c r="N5034" s="2">
        <f t="shared" si="1172"/>
        <v>20</v>
      </c>
      <c r="O5034" t="s">
        <v>683</v>
      </c>
      <c r="Q5034" t="s">
        <v>117</v>
      </c>
      <c r="R5034" t="str">
        <f t="shared" si="1173"/>
        <v>Great</v>
      </c>
      <c r="S5034" t="str">
        <f t="shared" si="1174"/>
        <v>Great</v>
      </c>
      <c r="T5034" t="b">
        <f t="shared" si="1175"/>
        <v>1</v>
      </c>
      <c r="U5034" t="b">
        <f t="shared" si="1176"/>
        <v>1</v>
      </c>
      <c r="V5034" t="str">
        <f t="shared" si="1177"/>
        <v>Average Company</v>
      </c>
      <c r="W5034" t="str">
        <f t="shared" si="1178"/>
        <v>Don't Buy</v>
      </c>
      <c r="X5034" t="str">
        <f t="shared" si="1179"/>
        <v>Not Known</v>
      </c>
      <c r="Z5034" t="str">
        <f t="shared" si="1180"/>
        <v>None</v>
      </c>
      <c r="AB5034" t="str">
        <f t="shared" si="1181"/>
        <v>0</v>
      </c>
    </row>
    <row r="5035" spans="1:28" x14ac:dyDescent="0.3">
      <c r="A5035">
        <v>5033</v>
      </c>
      <c r="B5035" t="s">
        <v>9212</v>
      </c>
      <c r="C5035" t="str">
        <f t="shared" si="1168"/>
        <v>Short</v>
      </c>
      <c r="D5035">
        <v>3.4</v>
      </c>
      <c r="F5035" s="1" t="e">
        <f t="shared" si="1182"/>
        <v>#VALUE!</v>
      </c>
      <c r="G5035" s="1" t="e">
        <f t="shared" si="1169"/>
        <v>#VALUE!</v>
      </c>
      <c r="H5035" t="e">
        <f t="shared" si="1170"/>
        <v>#VALUE!</v>
      </c>
      <c r="I5035" t="s">
        <v>9173</v>
      </c>
      <c r="J5035" t="s">
        <v>9213</v>
      </c>
      <c r="K5035" t="s">
        <v>2818</v>
      </c>
      <c r="L5035" t="e">
        <f t="shared" si="1171"/>
        <v>#VALUE!</v>
      </c>
      <c r="N5035" s="2" t="e">
        <f t="shared" si="1172"/>
        <v>#VALUE!</v>
      </c>
      <c r="Q5035" t="s">
        <v>196</v>
      </c>
      <c r="R5035" t="str">
        <f t="shared" si="1173"/>
        <v>Average</v>
      </c>
      <c r="S5035" t="str">
        <f t="shared" si="1174"/>
        <v xml:space="preserve"> </v>
      </c>
      <c r="T5035" t="e">
        <f t="shared" si="1175"/>
        <v>#VALUE!</v>
      </c>
      <c r="U5035" t="e">
        <f t="shared" si="1176"/>
        <v>#VALUE!</v>
      </c>
      <c r="V5035" t="e">
        <f t="shared" si="1177"/>
        <v>#VALUE!</v>
      </c>
      <c r="W5035" t="str">
        <f t="shared" si="1178"/>
        <v>Don't Buy</v>
      </c>
      <c r="X5035" t="str">
        <f t="shared" si="1179"/>
        <v>Not Known</v>
      </c>
      <c r="Z5035" t="e">
        <f t="shared" si="1180"/>
        <v>#VALUE!</v>
      </c>
      <c r="AB5035" t="str">
        <f t="shared" si="1181"/>
        <v>0</v>
      </c>
    </row>
    <row r="5036" spans="1:28" x14ac:dyDescent="0.3">
      <c r="A5036">
        <v>5034</v>
      </c>
      <c r="B5036" t="s">
        <v>9214</v>
      </c>
      <c r="C5036" t="str">
        <f t="shared" si="1168"/>
        <v>Long</v>
      </c>
      <c r="D5036">
        <v>4.3</v>
      </c>
      <c r="F5036" s="1" t="e">
        <f t="shared" si="1182"/>
        <v>#VALUE!</v>
      </c>
      <c r="G5036" s="1" t="e">
        <f t="shared" si="1169"/>
        <v>#VALUE!</v>
      </c>
      <c r="H5036" t="e">
        <f t="shared" si="1170"/>
        <v>#VALUE!</v>
      </c>
      <c r="I5036" t="s">
        <v>9173</v>
      </c>
      <c r="J5036" t="s">
        <v>9215</v>
      </c>
      <c r="K5036" t="s">
        <v>75</v>
      </c>
      <c r="L5036" t="e">
        <f t="shared" si="1171"/>
        <v>#VALUE!</v>
      </c>
      <c r="N5036" s="2" t="e">
        <f t="shared" si="1172"/>
        <v>#VALUE!</v>
      </c>
      <c r="Q5036" t="s">
        <v>44</v>
      </c>
      <c r="R5036" t="str">
        <f t="shared" si="1173"/>
        <v>Great</v>
      </c>
      <c r="S5036" t="str">
        <f t="shared" si="1174"/>
        <v>Great</v>
      </c>
      <c r="T5036" t="e">
        <f t="shared" si="1175"/>
        <v>#VALUE!</v>
      </c>
      <c r="U5036" t="e">
        <f t="shared" si="1176"/>
        <v>#VALUE!</v>
      </c>
      <c r="V5036" t="e">
        <f t="shared" si="1177"/>
        <v>#VALUE!</v>
      </c>
      <c r="W5036" t="str">
        <f t="shared" si="1178"/>
        <v>Don't Buy</v>
      </c>
      <c r="X5036" t="str">
        <f t="shared" si="1179"/>
        <v>Not Known</v>
      </c>
      <c r="Z5036" t="e">
        <f t="shared" si="1180"/>
        <v>#VALUE!</v>
      </c>
      <c r="AB5036" t="str">
        <f t="shared" si="1181"/>
        <v>0</v>
      </c>
    </row>
    <row r="5037" spans="1:28" x14ac:dyDescent="0.3">
      <c r="A5037">
        <v>5035</v>
      </c>
      <c r="B5037" t="s">
        <v>9216</v>
      </c>
      <c r="C5037" t="str">
        <f t="shared" si="1168"/>
        <v>Long</v>
      </c>
      <c r="D5037">
        <v>3.7</v>
      </c>
      <c r="F5037" s="1">
        <f t="shared" si="1182"/>
        <v>3.7</v>
      </c>
      <c r="G5037" s="1">
        <f t="shared" si="1169"/>
        <v>3.7</v>
      </c>
      <c r="H5037">
        <f t="shared" si="1170"/>
        <v>3.7</v>
      </c>
      <c r="I5037" t="s">
        <v>9173</v>
      </c>
      <c r="J5037" t="s">
        <v>22</v>
      </c>
      <c r="K5037" t="s">
        <v>9217</v>
      </c>
      <c r="L5037" t="str">
        <f t="shared" si="1171"/>
        <v>Established</v>
      </c>
      <c r="N5037" s="2">
        <f t="shared" si="1172"/>
        <v>26</v>
      </c>
      <c r="O5037" t="s">
        <v>126</v>
      </c>
      <c r="P5037" t="s">
        <v>1308</v>
      </c>
      <c r="Q5037" t="s">
        <v>773</v>
      </c>
      <c r="R5037" t="str">
        <f t="shared" si="1173"/>
        <v>Average</v>
      </c>
      <c r="S5037" t="str">
        <f t="shared" si="1174"/>
        <v xml:space="preserve"> </v>
      </c>
      <c r="T5037" t="b">
        <f t="shared" si="1175"/>
        <v>0</v>
      </c>
      <c r="U5037" t="b">
        <f t="shared" si="1176"/>
        <v>1</v>
      </c>
      <c r="V5037" t="str">
        <f t="shared" si="1177"/>
        <v>Average Company</v>
      </c>
      <c r="W5037" t="str">
        <f t="shared" si="1178"/>
        <v>Don't Buy</v>
      </c>
      <c r="X5037" t="str">
        <f t="shared" si="1179"/>
        <v>Not Known</v>
      </c>
      <c r="Z5037" t="str">
        <f t="shared" si="1180"/>
        <v>None</v>
      </c>
      <c r="AB5037" t="str">
        <f t="shared" si="1181"/>
        <v>0</v>
      </c>
    </row>
    <row r="5038" spans="1:28" x14ac:dyDescent="0.3">
      <c r="A5038">
        <v>5036</v>
      </c>
      <c r="B5038" t="s">
        <v>9218</v>
      </c>
      <c r="C5038" t="str">
        <f t="shared" si="1168"/>
        <v>Long</v>
      </c>
      <c r="D5038">
        <v>3.8</v>
      </c>
      <c r="F5038" s="1">
        <f t="shared" si="1182"/>
        <v>4.3</v>
      </c>
      <c r="G5038" s="1">
        <f t="shared" si="1169"/>
        <v>4.3</v>
      </c>
      <c r="H5038">
        <f t="shared" si="1170"/>
        <v>3.9</v>
      </c>
      <c r="I5038" t="s">
        <v>9173</v>
      </c>
      <c r="J5038" t="s">
        <v>22</v>
      </c>
      <c r="K5038" t="s">
        <v>9219</v>
      </c>
      <c r="L5038" t="str">
        <f t="shared" si="1171"/>
        <v>Startup</v>
      </c>
      <c r="N5038" s="2">
        <f t="shared" si="1172"/>
        <v>9</v>
      </c>
      <c r="O5038" t="s">
        <v>331</v>
      </c>
      <c r="P5038" t="s">
        <v>1261</v>
      </c>
      <c r="Q5038" t="s">
        <v>773</v>
      </c>
      <c r="R5038" t="str">
        <f t="shared" si="1173"/>
        <v>Average</v>
      </c>
      <c r="S5038" t="str">
        <f t="shared" si="1174"/>
        <v xml:space="preserve"> </v>
      </c>
      <c r="T5038" t="b">
        <f t="shared" si="1175"/>
        <v>0</v>
      </c>
      <c r="U5038" t="b">
        <f t="shared" si="1176"/>
        <v>1</v>
      </c>
      <c r="V5038" t="str">
        <f t="shared" si="1177"/>
        <v>Average Company</v>
      </c>
      <c r="W5038" t="str">
        <f t="shared" si="1178"/>
        <v>Don't Buy</v>
      </c>
      <c r="X5038" t="str">
        <f t="shared" si="1179"/>
        <v>Not Known</v>
      </c>
      <c r="Z5038" t="str">
        <f t="shared" si="1180"/>
        <v>None</v>
      </c>
      <c r="AB5038" t="str">
        <f t="shared" si="1181"/>
        <v>0</v>
      </c>
    </row>
    <row r="5039" spans="1:28" x14ac:dyDescent="0.3">
      <c r="A5039">
        <v>5037</v>
      </c>
      <c r="B5039" t="s">
        <v>9220</v>
      </c>
      <c r="C5039" t="str">
        <f t="shared" si="1168"/>
        <v>Long</v>
      </c>
      <c r="D5039">
        <v>3.9</v>
      </c>
      <c r="F5039" s="1">
        <f t="shared" si="1182"/>
        <v>3.9</v>
      </c>
      <c r="G5039" s="1">
        <f t="shared" si="1169"/>
        <v>3.9</v>
      </c>
      <c r="H5039">
        <f t="shared" si="1170"/>
        <v>3.9</v>
      </c>
      <c r="I5039" t="s">
        <v>9173</v>
      </c>
      <c r="J5039" t="s">
        <v>22</v>
      </c>
      <c r="K5039" t="s">
        <v>856</v>
      </c>
      <c r="L5039" t="str">
        <f t="shared" si="1171"/>
        <v>Established</v>
      </c>
      <c r="N5039" s="2">
        <f t="shared" si="1172"/>
        <v>39</v>
      </c>
      <c r="O5039" t="s">
        <v>74</v>
      </c>
      <c r="P5039" t="s">
        <v>683</v>
      </c>
      <c r="Q5039" t="s">
        <v>204</v>
      </c>
      <c r="R5039" t="str">
        <f t="shared" si="1173"/>
        <v>Average</v>
      </c>
      <c r="S5039" t="str">
        <f t="shared" si="1174"/>
        <v xml:space="preserve"> </v>
      </c>
      <c r="T5039" t="b">
        <f t="shared" si="1175"/>
        <v>0</v>
      </c>
      <c r="U5039" t="b">
        <f t="shared" si="1176"/>
        <v>1</v>
      </c>
      <c r="V5039" t="str">
        <f t="shared" si="1177"/>
        <v>Average Company</v>
      </c>
      <c r="W5039" t="str">
        <f t="shared" si="1178"/>
        <v>Don't Buy</v>
      </c>
      <c r="X5039" t="str">
        <f t="shared" si="1179"/>
        <v>Not Known</v>
      </c>
      <c r="Z5039" t="str">
        <f t="shared" si="1180"/>
        <v>None</v>
      </c>
      <c r="AB5039" t="str">
        <f t="shared" si="1181"/>
        <v>0</v>
      </c>
    </row>
    <row r="5040" spans="1:28" x14ac:dyDescent="0.3">
      <c r="A5040">
        <v>5038</v>
      </c>
      <c r="B5040" t="s">
        <v>9221</v>
      </c>
      <c r="C5040" t="str">
        <f t="shared" si="1168"/>
        <v>Long</v>
      </c>
      <c r="D5040">
        <v>4.2</v>
      </c>
      <c r="F5040" s="1">
        <f t="shared" si="1182"/>
        <v>4.2</v>
      </c>
      <c r="G5040" s="1">
        <f t="shared" si="1169"/>
        <v>4.2</v>
      </c>
      <c r="H5040">
        <f t="shared" si="1170"/>
        <v>4.2</v>
      </c>
      <c r="I5040" t="s">
        <v>2491</v>
      </c>
      <c r="J5040" t="s">
        <v>22</v>
      </c>
      <c r="K5040" t="s">
        <v>9222</v>
      </c>
      <c r="L5040" t="str">
        <f t="shared" si="1171"/>
        <v>Established</v>
      </c>
      <c r="N5040" s="2">
        <f t="shared" si="1172"/>
        <v>64</v>
      </c>
      <c r="O5040" t="s">
        <v>511</v>
      </c>
      <c r="P5040" t="s">
        <v>1308</v>
      </c>
      <c r="Q5040" t="s">
        <v>5228</v>
      </c>
      <c r="R5040" t="str">
        <f t="shared" si="1173"/>
        <v>Great</v>
      </c>
      <c r="S5040" t="str">
        <f t="shared" si="1174"/>
        <v>Great</v>
      </c>
      <c r="T5040" t="b">
        <f t="shared" si="1175"/>
        <v>1</v>
      </c>
      <c r="U5040" t="b">
        <f t="shared" si="1176"/>
        <v>1</v>
      </c>
      <c r="V5040" t="str">
        <f t="shared" si="1177"/>
        <v>Top Company</v>
      </c>
      <c r="W5040" t="str">
        <f t="shared" si="1178"/>
        <v>Don't Buy</v>
      </c>
      <c r="X5040" t="str">
        <f t="shared" si="1179"/>
        <v>Not Known</v>
      </c>
      <c r="Z5040" t="str">
        <f t="shared" si="1180"/>
        <v>None</v>
      </c>
      <c r="AB5040" t="str">
        <f t="shared" si="1181"/>
        <v>0</v>
      </c>
    </row>
    <row r="5041" spans="1:28" x14ac:dyDescent="0.3">
      <c r="A5041">
        <v>5039</v>
      </c>
      <c r="B5041" t="s">
        <v>9223</v>
      </c>
      <c r="C5041" t="str">
        <f t="shared" si="1168"/>
        <v>Short</v>
      </c>
      <c r="D5041">
        <v>3.8</v>
      </c>
      <c r="F5041" s="1">
        <f t="shared" si="1182"/>
        <v>3.8</v>
      </c>
      <c r="G5041" s="1">
        <f t="shared" si="1169"/>
        <v>3.8</v>
      </c>
      <c r="H5041">
        <f t="shared" si="1170"/>
        <v>3.8</v>
      </c>
      <c r="I5041" t="s">
        <v>9224</v>
      </c>
      <c r="J5041" t="s">
        <v>22</v>
      </c>
      <c r="K5041" t="s">
        <v>9225</v>
      </c>
      <c r="L5041" t="str">
        <f t="shared" si="1171"/>
        <v>Established</v>
      </c>
      <c r="N5041" s="2">
        <f t="shared" si="1172"/>
        <v>41</v>
      </c>
      <c r="O5041" t="s">
        <v>39</v>
      </c>
      <c r="P5041" t="s">
        <v>691</v>
      </c>
      <c r="Q5041" t="s">
        <v>28</v>
      </c>
      <c r="R5041" t="str">
        <f t="shared" si="1173"/>
        <v>Average</v>
      </c>
      <c r="S5041" t="str">
        <f t="shared" si="1174"/>
        <v xml:space="preserve"> </v>
      </c>
      <c r="T5041" t="b">
        <f t="shared" si="1175"/>
        <v>0</v>
      </c>
      <c r="U5041" t="b">
        <f t="shared" si="1176"/>
        <v>1</v>
      </c>
      <c r="V5041" t="str">
        <f t="shared" si="1177"/>
        <v>Average Company</v>
      </c>
      <c r="W5041" t="str">
        <f t="shared" si="1178"/>
        <v>Don't Buy</v>
      </c>
      <c r="X5041" t="str">
        <f t="shared" si="1179"/>
        <v>Not Known</v>
      </c>
      <c r="Z5041" t="str">
        <f t="shared" si="1180"/>
        <v>None</v>
      </c>
      <c r="AB5041" t="str">
        <f t="shared" si="1181"/>
        <v>500K</v>
      </c>
    </row>
    <row r="5042" spans="1:28" x14ac:dyDescent="0.3">
      <c r="A5042">
        <v>5040</v>
      </c>
      <c r="B5042" t="s">
        <v>9226</v>
      </c>
      <c r="C5042" t="str">
        <f t="shared" si="1168"/>
        <v>Short</v>
      </c>
      <c r="D5042">
        <v>3.4</v>
      </c>
      <c r="F5042" s="1">
        <f t="shared" si="1182"/>
        <v>3.4</v>
      </c>
      <c r="G5042" s="1">
        <f t="shared" si="1169"/>
        <v>3.4</v>
      </c>
      <c r="H5042">
        <f t="shared" si="1170"/>
        <v>3.4</v>
      </c>
      <c r="I5042" t="s">
        <v>9224</v>
      </c>
      <c r="J5042" t="s">
        <v>22</v>
      </c>
      <c r="K5042" t="s">
        <v>4491</v>
      </c>
      <c r="L5042" t="str">
        <f t="shared" si="1171"/>
        <v>Established</v>
      </c>
      <c r="N5042" s="2">
        <f t="shared" si="1172"/>
        <v>31</v>
      </c>
      <c r="O5042" t="s">
        <v>58</v>
      </c>
      <c r="P5042" t="s">
        <v>147</v>
      </c>
      <c r="Q5042" t="s">
        <v>28</v>
      </c>
      <c r="R5042" t="str">
        <f t="shared" si="1173"/>
        <v>Average</v>
      </c>
      <c r="S5042" t="str">
        <f t="shared" si="1174"/>
        <v xml:space="preserve"> </v>
      </c>
      <c r="T5042" t="b">
        <f t="shared" si="1175"/>
        <v>0</v>
      </c>
      <c r="U5042" t="b">
        <f t="shared" si="1176"/>
        <v>0</v>
      </c>
      <c r="V5042" t="str">
        <f t="shared" si="1177"/>
        <v>Average Company</v>
      </c>
      <c r="W5042" t="str">
        <f t="shared" si="1178"/>
        <v>Don't Buy</v>
      </c>
      <c r="X5042" t="str">
        <f t="shared" si="1179"/>
        <v>Not Known</v>
      </c>
      <c r="Z5042" t="str">
        <f t="shared" si="1180"/>
        <v>None</v>
      </c>
      <c r="AB5042" t="str">
        <f t="shared" si="1181"/>
        <v>500K</v>
      </c>
    </row>
    <row r="5043" spans="1:28" x14ac:dyDescent="0.3">
      <c r="A5043">
        <v>5041</v>
      </c>
      <c r="B5043" t="s">
        <v>9227</v>
      </c>
      <c r="C5043" t="str">
        <f t="shared" si="1168"/>
        <v>Long</v>
      </c>
      <c r="D5043">
        <v>3.6</v>
      </c>
      <c r="F5043" s="1">
        <f t="shared" si="1182"/>
        <v>3.6</v>
      </c>
      <c r="G5043" s="1">
        <f t="shared" si="1169"/>
        <v>3.6</v>
      </c>
      <c r="H5043">
        <f t="shared" si="1170"/>
        <v>3.6</v>
      </c>
      <c r="I5043" t="s">
        <v>9224</v>
      </c>
      <c r="J5043" t="s">
        <v>22</v>
      </c>
      <c r="K5043" t="s">
        <v>9228</v>
      </c>
      <c r="L5043" t="str">
        <f t="shared" si="1171"/>
        <v>Established</v>
      </c>
      <c r="N5043" s="2">
        <f t="shared" si="1172"/>
        <v>18</v>
      </c>
      <c r="O5043" t="s">
        <v>200</v>
      </c>
      <c r="P5043" t="s">
        <v>691</v>
      </c>
      <c r="Q5043" t="s">
        <v>186</v>
      </c>
      <c r="R5043" t="str">
        <f t="shared" si="1173"/>
        <v>Average</v>
      </c>
      <c r="S5043" t="str">
        <f t="shared" si="1174"/>
        <v xml:space="preserve"> </v>
      </c>
      <c r="T5043" t="b">
        <f t="shared" si="1175"/>
        <v>0</v>
      </c>
      <c r="U5043" t="b">
        <f t="shared" si="1176"/>
        <v>1</v>
      </c>
      <c r="V5043" t="str">
        <f t="shared" si="1177"/>
        <v>Average Company</v>
      </c>
      <c r="W5043" t="str">
        <f t="shared" si="1178"/>
        <v>Don't Buy</v>
      </c>
      <c r="X5043" t="str">
        <f t="shared" si="1179"/>
        <v>Not Known</v>
      </c>
      <c r="Z5043" t="str">
        <f t="shared" si="1180"/>
        <v>None</v>
      </c>
      <c r="AB5043" t="str">
        <f t="shared" si="1181"/>
        <v>0</v>
      </c>
    </row>
    <row r="5044" spans="1:28" x14ac:dyDescent="0.3">
      <c r="A5044">
        <v>5042</v>
      </c>
      <c r="B5044" t="s">
        <v>9229</v>
      </c>
      <c r="C5044" t="str">
        <f t="shared" si="1168"/>
        <v>Long</v>
      </c>
      <c r="D5044">
        <v>3.4</v>
      </c>
      <c r="F5044" s="1">
        <f t="shared" si="1182"/>
        <v>3.4</v>
      </c>
      <c r="G5044" s="1">
        <f t="shared" si="1169"/>
        <v>3.4</v>
      </c>
      <c r="H5044">
        <f t="shared" si="1170"/>
        <v>3.4</v>
      </c>
      <c r="I5044" t="s">
        <v>9224</v>
      </c>
      <c r="J5044" t="s">
        <v>22</v>
      </c>
      <c r="K5044" t="s">
        <v>9230</v>
      </c>
      <c r="L5044" t="str">
        <f t="shared" si="1171"/>
        <v>Established</v>
      </c>
      <c r="N5044" s="2">
        <f t="shared" si="1172"/>
        <v>31</v>
      </c>
      <c r="O5044" t="s">
        <v>58</v>
      </c>
      <c r="P5044" t="s">
        <v>147</v>
      </c>
      <c r="Q5044" t="s">
        <v>19</v>
      </c>
      <c r="R5044" t="str">
        <f t="shared" si="1173"/>
        <v>Average</v>
      </c>
      <c r="S5044" t="str">
        <f t="shared" si="1174"/>
        <v xml:space="preserve"> </v>
      </c>
      <c r="T5044" t="b">
        <f t="shared" si="1175"/>
        <v>0</v>
      </c>
      <c r="U5044" t="b">
        <f t="shared" si="1176"/>
        <v>0</v>
      </c>
      <c r="V5044" t="str">
        <f t="shared" si="1177"/>
        <v>Average Company</v>
      </c>
      <c r="W5044" t="str">
        <f t="shared" si="1178"/>
        <v>Don't Buy</v>
      </c>
      <c r="X5044" t="str">
        <f t="shared" si="1179"/>
        <v>Not Known</v>
      </c>
      <c r="Z5044" t="str">
        <f t="shared" si="1180"/>
        <v>None</v>
      </c>
      <c r="AB5044" t="str">
        <f t="shared" si="1181"/>
        <v>500K</v>
      </c>
    </row>
    <row r="5045" spans="1:28" x14ac:dyDescent="0.3">
      <c r="A5045">
        <v>5043</v>
      </c>
      <c r="B5045" t="s">
        <v>1363</v>
      </c>
      <c r="C5045" t="str">
        <f t="shared" si="1168"/>
        <v>Long</v>
      </c>
      <c r="D5045">
        <v>4.4000000000000004</v>
      </c>
      <c r="F5045" s="1">
        <f t="shared" si="1182"/>
        <v>4.4000000000000004</v>
      </c>
      <c r="G5045" s="1">
        <f t="shared" si="1169"/>
        <v>4.4000000000000004</v>
      </c>
      <c r="H5045">
        <f t="shared" si="1170"/>
        <v>4.4000000000000004</v>
      </c>
      <c r="I5045" t="s">
        <v>9224</v>
      </c>
      <c r="J5045" t="s">
        <v>9231</v>
      </c>
      <c r="K5045" t="s">
        <v>151</v>
      </c>
      <c r="L5045" t="str">
        <f t="shared" si="1171"/>
        <v>Established</v>
      </c>
      <c r="N5045" s="2">
        <f t="shared" si="1172"/>
        <v>20</v>
      </c>
      <c r="O5045" t="s">
        <v>683</v>
      </c>
      <c r="Q5045" t="s">
        <v>117</v>
      </c>
      <c r="R5045" t="str">
        <f t="shared" si="1173"/>
        <v>Great</v>
      </c>
      <c r="S5045" t="str">
        <f t="shared" si="1174"/>
        <v>Great</v>
      </c>
      <c r="T5045" t="b">
        <f t="shared" si="1175"/>
        <v>1</v>
      </c>
      <c r="U5045" t="b">
        <f t="shared" si="1176"/>
        <v>1</v>
      </c>
      <c r="V5045" t="str">
        <f t="shared" si="1177"/>
        <v>Average Company</v>
      </c>
      <c r="W5045" t="str">
        <f t="shared" si="1178"/>
        <v>Buy</v>
      </c>
      <c r="X5045" t="str">
        <f t="shared" si="1179"/>
        <v>Not Known</v>
      </c>
      <c r="Z5045" t="str">
        <f t="shared" si="1180"/>
        <v>None</v>
      </c>
      <c r="AB5045" t="str">
        <f t="shared" si="1181"/>
        <v>0</v>
      </c>
    </row>
    <row r="5046" spans="1:28" x14ac:dyDescent="0.3">
      <c r="A5046">
        <v>5044</v>
      </c>
      <c r="B5046" t="s">
        <v>9232</v>
      </c>
      <c r="C5046" t="str">
        <f t="shared" si="1168"/>
        <v>Long</v>
      </c>
      <c r="D5046">
        <v>3.6</v>
      </c>
      <c r="F5046" s="1">
        <f t="shared" si="1182"/>
        <v>3.6</v>
      </c>
      <c r="G5046" s="1">
        <f t="shared" si="1169"/>
        <v>3.6</v>
      </c>
      <c r="H5046">
        <f t="shared" si="1170"/>
        <v>3.6</v>
      </c>
      <c r="I5046" t="s">
        <v>9224</v>
      </c>
      <c r="J5046" t="s">
        <v>10</v>
      </c>
      <c r="K5046" t="s">
        <v>4826</v>
      </c>
      <c r="L5046" t="str">
        <f t="shared" si="1171"/>
        <v>Established</v>
      </c>
      <c r="N5046" s="2">
        <f t="shared" si="1172"/>
        <v>31</v>
      </c>
      <c r="O5046" t="s">
        <v>58</v>
      </c>
      <c r="P5046" t="s">
        <v>683</v>
      </c>
      <c r="Q5046" t="s">
        <v>523</v>
      </c>
      <c r="R5046" t="str">
        <f t="shared" si="1173"/>
        <v>Average</v>
      </c>
      <c r="S5046" t="str">
        <f t="shared" si="1174"/>
        <v xml:space="preserve"> </v>
      </c>
      <c r="T5046" t="b">
        <f t="shared" si="1175"/>
        <v>0</v>
      </c>
      <c r="U5046" t="b">
        <f t="shared" si="1176"/>
        <v>1</v>
      </c>
      <c r="V5046" t="str">
        <f t="shared" si="1177"/>
        <v>Average Company</v>
      </c>
      <c r="W5046" t="str">
        <f t="shared" si="1178"/>
        <v>Don't Buy</v>
      </c>
      <c r="X5046" t="str">
        <f t="shared" si="1179"/>
        <v>Not Known</v>
      </c>
      <c r="Z5046" t="str">
        <f t="shared" si="1180"/>
        <v>None</v>
      </c>
      <c r="AB5046" t="str">
        <f t="shared" si="1181"/>
        <v>0</v>
      </c>
    </row>
    <row r="5047" spans="1:28" x14ac:dyDescent="0.3">
      <c r="A5047">
        <v>5045</v>
      </c>
      <c r="B5047" t="s">
        <v>9233</v>
      </c>
      <c r="C5047" t="str">
        <f t="shared" si="1168"/>
        <v>Long</v>
      </c>
      <c r="D5047">
        <v>4</v>
      </c>
      <c r="F5047" s="1">
        <f t="shared" si="1182"/>
        <v>4</v>
      </c>
      <c r="G5047" s="1">
        <f t="shared" si="1169"/>
        <v>4</v>
      </c>
      <c r="H5047">
        <f t="shared" si="1170"/>
        <v>4</v>
      </c>
      <c r="I5047" t="s">
        <v>9224</v>
      </c>
      <c r="J5047" t="s">
        <v>22</v>
      </c>
      <c r="K5047" t="s">
        <v>1610</v>
      </c>
      <c r="L5047" t="str">
        <f t="shared" si="1171"/>
        <v>Established</v>
      </c>
      <c r="N5047" s="2">
        <f t="shared" si="1172"/>
        <v>27</v>
      </c>
      <c r="O5047" t="s">
        <v>109</v>
      </c>
      <c r="P5047" t="s">
        <v>147</v>
      </c>
      <c r="Q5047" t="s">
        <v>80</v>
      </c>
      <c r="R5047" t="str">
        <f t="shared" si="1173"/>
        <v>Average</v>
      </c>
      <c r="S5047" t="str">
        <f t="shared" si="1174"/>
        <v xml:space="preserve"> </v>
      </c>
      <c r="T5047" t="b">
        <f t="shared" si="1175"/>
        <v>0</v>
      </c>
      <c r="U5047" t="b">
        <f t="shared" si="1176"/>
        <v>1</v>
      </c>
      <c r="V5047" t="str">
        <f t="shared" si="1177"/>
        <v>Average Company</v>
      </c>
      <c r="W5047" t="str">
        <f t="shared" si="1178"/>
        <v>Buy</v>
      </c>
      <c r="X5047" t="str">
        <f t="shared" si="1179"/>
        <v>Not Known</v>
      </c>
      <c r="Z5047" t="str">
        <f t="shared" si="1180"/>
        <v>None</v>
      </c>
      <c r="AB5047" t="str">
        <f t="shared" si="1181"/>
        <v>0</v>
      </c>
    </row>
    <row r="5048" spans="1:28" x14ac:dyDescent="0.3">
      <c r="A5048">
        <v>5046</v>
      </c>
      <c r="B5048" t="s">
        <v>9234</v>
      </c>
      <c r="C5048" t="str">
        <f t="shared" si="1168"/>
        <v>Long</v>
      </c>
      <c r="D5048">
        <v>3</v>
      </c>
      <c r="F5048" s="1">
        <f t="shared" si="1182"/>
        <v>3</v>
      </c>
      <c r="G5048" s="1">
        <f t="shared" si="1169"/>
        <v>3</v>
      </c>
      <c r="H5048">
        <f t="shared" si="1170"/>
        <v>3</v>
      </c>
      <c r="I5048" t="s">
        <v>9224</v>
      </c>
      <c r="J5048" t="s">
        <v>22</v>
      </c>
      <c r="K5048" t="s">
        <v>882</v>
      </c>
      <c r="L5048" t="str">
        <f t="shared" si="1171"/>
        <v>Established</v>
      </c>
      <c r="N5048" s="2">
        <f t="shared" si="1172"/>
        <v>19</v>
      </c>
      <c r="O5048" t="s">
        <v>100</v>
      </c>
      <c r="P5048" t="s">
        <v>1308</v>
      </c>
      <c r="Q5048" t="s">
        <v>28</v>
      </c>
      <c r="R5048" t="str">
        <f t="shared" si="1173"/>
        <v>Average</v>
      </c>
      <c r="S5048" t="str">
        <f t="shared" si="1174"/>
        <v xml:space="preserve"> </v>
      </c>
      <c r="T5048" t="b">
        <f t="shared" si="1175"/>
        <v>0</v>
      </c>
      <c r="U5048" t="b">
        <f t="shared" si="1176"/>
        <v>0</v>
      </c>
      <c r="V5048" t="str">
        <f t="shared" si="1177"/>
        <v>Average Company</v>
      </c>
      <c r="W5048" t="str">
        <f t="shared" si="1178"/>
        <v>Don't Buy</v>
      </c>
      <c r="X5048" t="str">
        <f t="shared" si="1179"/>
        <v>Not Known</v>
      </c>
      <c r="Z5048" t="str">
        <f t="shared" si="1180"/>
        <v>None</v>
      </c>
      <c r="AB5048" t="str">
        <f t="shared" si="1181"/>
        <v>500K</v>
      </c>
    </row>
    <row r="5049" spans="1:28" x14ac:dyDescent="0.3">
      <c r="A5049">
        <v>5047</v>
      </c>
      <c r="B5049" t="s">
        <v>9235</v>
      </c>
      <c r="C5049" t="str">
        <f t="shared" si="1168"/>
        <v>Long</v>
      </c>
      <c r="D5049">
        <v>4.3</v>
      </c>
      <c r="F5049" s="1">
        <f t="shared" si="1182"/>
        <v>4.3</v>
      </c>
      <c r="G5049" s="1">
        <f t="shared" si="1169"/>
        <v>4.3</v>
      </c>
      <c r="H5049">
        <f t="shared" si="1170"/>
        <v>4.3</v>
      </c>
      <c r="I5049" t="s">
        <v>9224</v>
      </c>
      <c r="J5049" t="s">
        <v>22</v>
      </c>
      <c r="K5049" t="s">
        <v>9236</v>
      </c>
      <c r="L5049" t="str">
        <f t="shared" si="1171"/>
        <v>Established</v>
      </c>
      <c r="N5049" s="2">
        <f t="shared" si="1172"/>
        <v>14</v>
      </c>
      <c r="O5049" t="s">
        <v>9237</v>
      </c>
      <c r="P5049" t="s">
        <v>1261</v>
      </c>
      <c r="Q5049" t="s">
        <v>3369</v>
      </c>
      <c r="R5049" t="str">
        <f t="shared" si="1173"/>
        <v>Great</v>
      </c>
      <c r="S5049" t="str">
        <f t="shared" si="1174"/>
        <v>Great</v>
      </c>
      <c r="T5049" t="b">
        <f t="shared" si="1175"/>
        <v>1</v>
      </c>
      <c r="U5049" t="b">
        <f t="shared" si="1176"/>
        <v>1</v>
      </c>
      <c r="V5049" t="str">
        <f t="shared" si="1177"/>
        <v>Average Company</v>
      </c>
      <c r="W5049" t="str">
        <f t="shared" si="1178"/>
        <v>Don't Buy</v>
      </c>
      <c r="X5049" t="str">
        <f t="shared" si="1179"/>
        <v>Not Known</v>
      </c>
      <c r="Z5049" t="str">
        <f t="shared" si="1180"/>
        <v>None</v>
      </c>
      <c r="AB5049" t="str">
        <f t="shared" si="1181"/>
        <v>0</v>
      </c>
    </row>
    <row r="5050" spans="1:28" x14ac:dyDescent="0.3">
      <c r="A5050">
        <v>5048</v>
      </c>
      <c r="B5050" t="s">
        <v>9238</v>
      </c>
      <c r="C5050" t="str">
        <f t="shared" si="1168"/>
        <v>Long</v>
      </c>
      <c r="D5050">
        <v>4</v>
      </c>
      <c r="F5050" s="1">
        <f t="shared" si="1182"/>
        <v>4</v>
      </c>
      <c r="G5050" s="1">
        <f t="shared" si="1169"/>
        <v>4</v>
      </c>
      <c r="H5050">
        <f t="shared" si="1170"/>
        <v>4</v>
      </c>
      <c r="I5050" t="s">
        <v>9224</v>
      </c>
      <c r="J5050" t="s">
        <v>22</v>
      </c>
      <c r="K5050" t="s">
        <v>3278</v>
      </c>
      <c r="L5050" t="str">
        <f t="shared" si="1171"/>
        <v>Established</v>
      </c>
      <c r="N5050" s="2">
        <f t="shared" si="1172"/>
        <v>13</v>
      </c>
      <c r="O5050" t="s">
        <v>299</v>
      </c>
      <c r="P5050" t="s">
        <v>691</v>
      </c>
      <c r="Q5050" t="s">
        <v>204</v>
      </c>
      <c r="R5050" t="str">
        <f t="shared" si="1173"/>
        <v>Average</v>
      </c>
      <c r="S5050" t="str">
        <f t="shared" si="1174"/>
        <v xml:space="preserve"> </v>
      </c>
      <c r="T5050" t="b">
        <f t="shared" si="1175"/>
        <v>0</v>
      </c>
      <c r="U5050" t="b">
        <f t="shared" si="1176"/>
        <v>1</v>
      </c>
      <c r="V5050" t="str">
        <f t="shared" si="1177"/>
        <v>Average Company</v>
      </c>
      <c r="W5050" t="str">
        <f t="shared" si="1178"/>
        <v>Don't Buy</v>
      </c>
      <c r="X5050" t="str">
        <f t="shared" si="1179"/>
        <v>Not Known</v>
      </c>
      <c r="Z5050" t="str">
        <f t="shared" si="1180"/>
        <v>None</v>
      </c>
      <c r="AB5050" t="str">
        <f t="shared" si="1181"/>
        <v>0</v>
      </c>
    </row>
    <row r="5051" spans="1:28" x14ac:dyDescent="0.3">
      <c r="A5051">
        <v>5049</v>
      </c>
      <c r="B5051" t="s">
        <v>9239</v>
      </c>
      <c r="C5051" t="str">
        <f t="shared" si="1168"/>
        <v>Long</v>
      </c>
      <c r="D5051">
        <v>4.0999999999999996</v>
      </c>
      <c r="F5051" s="1" t="e">
        <f t="shared" si="1182"/>
        <v>#VALUE!</v>
      </c>
      <c r="G5051" s="1" t="e">
        <f t="shared" si="1169"/>
        <v>#VALUE!</v>
      </c>
      <c r="H5051" t="e">
        <f t="shared" si="1170"/>
        <v>#VALUE!</v>
      </c>
      <c r="I5051" t="s">
        <v>9224</v>
      </c>
      <c r="J5051" t="s">
        <v>8439</v>
      </c>
      <c r="K5051" t="s">
        <v>1049</v>
      </c>
      <c r="L5051" t="e">
        <f t="shared" si="1171"/>
        <v>#VALUE!</v>
      </c>
      <c r="N5051" s="2" t="e">
        <f t="shared" si="1172"/>
        <v>#VALUE!</v>
      </c>
      <c r="O5051" t="s">
        <v>147</v>
      </c>
      <c r="Q5051" t="s">
        <v>80</v>
      </c>
      <c r="R5051" t="str">
        <f t="shared" si="1173"/>
        <v>Great</v>
      </c>
      <c r="S5051" t="str">
        <f t="shared" si="1174"/>
        <v>Great</v>
      </c>
      <c r="T5051" t="e">
        <f t="shared" si="1175"/>
        <v>#VALUE!</v>
      </c>
      <c r="U5051" t="e">
        <f t="shared" si="1176"/>
        <v>#VALUE!</v>
      </c>
      <c r="V5051" t="e">
        <f t="shared" si="1177"/>
        <v>#VALUE!</v>
      </c>
      <c r="W5051" t="str">
        <f t="shared" si="1178"/>
        <v>Buy</v>
      </c>
      <c r="X5051" t="str">
        <f t="shared" si="1179"/>
        <v>Not Known</v>
      </c>
      <c r="Z5051" t="e">
        <f t="shared" si="1180"/>
        <v>#VALUE!</v>
      </c>
      <c r="AB5051" t="str">
        <f t="shared" si="1181"/>
        <v>0</v>
      </c>
    </row>
    <row r="5052" spans="1:28" x14ac:dyDescent="0.3">
      <c r="A5052">
        <v>5050</v>
      </c>
      <c r="B5052" t="s">
        <v>9240</v>
      </c>
      <c r="C5052" t="str">
        <f t="shared" si="1168"/>
        <v>Long</v>
      </c>
      <c r="D5052">
        <v>3.4</v>
      </c>
      <c r="F5052" s="1">
        <f t="shared" si="1182"/>
        <v>3.4</v>
      </c>
      <c r="G5052" s="1">
        <f t="shared" si="1169"/>
        <v>3.4</v>
      </c>
      <c r="H5052">
        <f t="shared" si="1170"/>
        <v>3.4</v>
      </c>
      <c r="I5052" t="s">
        <v>9224</v>
      </c>
      <c r="J5052" t="s">
        <v>5674</v>
      </c>
      <c r="K5052" t="s">
        <v>84</v>
      </c>
      <c r="L5052" t="str">
        <f t="shared" si="1171"/>
        <v>Established</v>
      </c>
      <c r="N5052" s="2">
        <f t="shared" si="1172"/>
        <v>51</v>
      </c>
      <c r="O5052" t="s">
        <v>1308</v>
      </c>
      <c r="Q5052" t="s">
        <v>246</v>
      </c>
      <c r="R5052" t="str">
        <f t="shared" si="1173"/>
        <v>Average</v>
      </c>
      <c r="S5052" t="str">
        <f t="shared" si="1174"/>
        <v xml:space="preserve"> </v>
      </c>
      <c r="T5052" t="b">
        <f t="shared" si="1175"/>
        <v>0</v>
      </c>
      <c r="U5052" t="b">
        <f t="shared" si="1176"/>
        <v>0</v>
      </c>
      <c r="V5052" t="str">
        <f t="shared" si="1177"/>
        <v>Average Company</v>
      </c>
      <c r="W5052" t="str">
        <f t="shared" si="1178"/>
        <v>Buy</v>
      </c>
      <c r="X5052" t="str">
        <f t="shared" si="1179"/>
        <v>Not Known</v>
      </c>
      <c r="Z5052" t="str">
        <f t="shared" si="1180"/>
        <v>None</v>
      </c>
      <c r="AB5052" t="str">
        <f t="shared" si="1181"/>
        <v>0</v>
      </c>
    </row>
    <row r="5053" spans="1:28" x14ac:dyDescent="0.3">
      <c r="A5053">
        <v>5051</v>
      </c>
      <c r="B5053" t="s">
        <v>9241</v>
      </c>
      <c r="C5053" t="str">
        <f t="shared" si="1168"/>
        <v>Long</v>
      </c>
      <c r="D5053">
        <v>3.4</v>
      </c>
      <c r="F5053" s="1">
        <f t="shared" si="1182"/>
        <v>3.4</v>
      </c>
      <c r="G5053" s="1">
        <f t="shared" si="1169"/>
        <v>3.4</v>
      </c>
      <c r="H5053">
        <f t="shared" si="1170"/>
        <v>3.4</v>
      </c>
      <c r="I5053" t="s">
        <v>9224</v>
      </c>
      <c r="J5053" t="s">
        <v>22</v>
      </c>
      <c r="K5053" t="s">
        <v>9242</v>
      </c>
      <c r="L5053" t="str">
        <f t="shared" si="1171"/>
        <v>Established</v>
      </c>
      <c r="N5053" s="2">
        <f t="shared" si="1172"/>
        <v>15</v>
      </c>
      <c r="O5053" t="s">
        <v>84</v>
      </c>
      <c r="P5053" t="s">
        <v>683</v>
      </c>
      <c r="Q5053" t="s">
        <v>117</v>
      </c>
      <c r="R5053" t="str">
        <f t="shared" si="1173"/>
        <v>Average</v>
      </c>
      <c r="S5053" t="str">
        <f t="shared" si="1174"/>
        <v xml:space="preserve"> </v>
      </c>
      <c r="T5053" t="b">
        <f t="shared" si="1175"/>
        <v>0</v>
      </c>
      <c r="U5053" t="b">
        <f t="shared" si="1176"/>
        <v>0</v>
      </c>
      <c r="V5053" t="str">
        <f t="shared" si="1177"/>
        <v>Average Company</v>
      </c>
      <c r="W5053" t="str">
        <f t="shared" si="1178"/>
        <v>Don't Buy</v>
      </c>
      <c r="X5053" t="str">
        <f t="shared" si="1179"/>
        <v>Not Known</v>
      </c>
      <c r="Z5053" t="str">
        <f t="shared" si="1180"/>
        <v>None</v>
      </c>
      <c r="AB5053" t="str">
        <f t="shared" si="1181"/>
        <v>0</v>
      </c>
    </row>
    <row r="5054" spans="1:28" x14ac:dyDescent="0.3">
      <c r="A5054">
        <v>5052</v>
      </c>
      <c r="B5054" t="s">
        <v>9243</v>
      </c>
      <c r="C5054" t="str">
        <f t="shared" si="1168"/>
        <v>Long</v>
      </c>
      <c r="D5054">
        <v>3.8</v>
      </c>
      <c r="F5054" s="1">
        <f t="shared" si="1182"/>
        <v>3.8</v>
      </c>
      <c r="G5054" s="1">
        <f t="shared" si="1169"/>
        <v>3.8</v>
      </c>
      <c r="H5054">
        <f t="shared" si="1170"/>
        <v>3.8</v>
      </c>
      <c r="I5054" t="s">
        <v>9224</v>
      </c>
      <c r="J5054" t="s">
        <v>22</v>
      </c>
      <c r="K5054" t="s">
        <v>9244</v>
      </c>
      <c r="L5054" t="str">
        <f t="shared" si="1171"/>
        <v>Established</v>
      </c>
      <c r="N5054" s="2">
        <f t="shared" si="1172"/>
        <v>45</v>
      </c>
      <c r="O5054" t="s">
        <v>352</v>
      </c>
      <c r="P5054" t="s">
        <v>683</v>
      </c>
      <c r="Q5054" t="s">
        <v>80</v>
      </c>
      <c r="R5054" t="str">
        <f t="shared" si="1173"/>
        <v>Average</v>
      </c>
      <c r="S5054" t="str">
        <f t="shared" si="1174"/>
        <v xml:space="preserve"> </v>
      </c>
      <c r="T5054" t="b">
        <f t="shared" si="1175"/>
        <v>0</v>
      </c>
      <c r="U5054" t="b">
        <f t="shared" si="1176"/>
        <v>1</v>
      </c>
      <c r="V5054" t="str">
        <f t="shared" si="1177"/>
        <v>Average Company</v>
      </c>
      <c r="W5054" t="str">
        <f t="shared" si="1178"/>
        <v>Don't Buy</v>
      </c>
      <c r="X5054" t="str">
        <f t="shared" si="1179"/>
        <v>Not Known</v>
      </c>
      <c r="Z5054" t="str">
        <f t="shared" si="1180"/>
        <v>None</v>
      </c>
      <c r="AB5054" t="str">
        <f t="shared" si="1181"/>
        <v>0</v>
      </c>
    </row>
    <row r="5055" spans="1:28" x14ac:dyDescent="0.3">
      <c r="A5055">
        <v>5053</v>
      </c>
      <c r="B5055" t="s">
        <v>9245</v>
      </c>
      <c r="C5055" t="str">
        <f t="shared" si="1168"/>
        <v>Long</v>
      </c>
      <c r="D5055">
        <v>3.9</v>
      </c>
      <c r="F5055" s="1">
        <f t="shared" si="1182"/>
        <v>3.9</v>
      </c>
      <c r="G5055" s="1">
        <f t="shared" si="1169"/>
        <v>3.9</v>
      </c>
      <c r="H5055">
        <f t="shared" si="1170"/>
        <v>3.9</v>
      </c>
      <c r="I5055" t="s">
        <v>9224</v>
      </c>
      <c r="J5055" t="s">
        <v>22</v>
      </c>
      <c r="K5055" t="s">
        <v>6627</v>
      </c>
      <c r="L5055" t="str">
        <f t="shared" si="1171"/>
        <v>Established</v>
      </c>
      <c r="N5055" s="2">
        <f t="shared" si="1172"/>
        <v>12</v>
      </c>
      <c r="O5055" t="s">
        <v>267</v>
      </c>
      <c r="P5055" t="s">
        <v>1308</v>
      </c>
      <c r="Q5055" t="s">
        <v>189</v>
      </c>
      <c r="R5055" t="str">
        <f t="shared" si="1173"/>
        <v>Average</v>
      </c>
      <c r="S5055" t="str">
        <f t="shared" si="1174"/>
        <v xml:space="preserve"> </v>
      </c>
      <c r="T5055" t="b">
        <f t="shared" si="1175"/>
        <v>0</v>
      </c>
      <c r="U5055" t="b">
        <f t="shared" si="1176"/>
        <v>1</v>
      </c>
      <c r="V5055" t="str">
        <f t="shared" si="1177"/>
        <v>Average Company</v>
      </c>
      <c r="W5055" t="str">
        <f t="shared" si="1178"/>
        <v>Buy</v>
      </c>
      <c r="X5055" t="str">
        <f t="shared" si="1179"/>
        <v>Not Known</v>
      </c>
      <c r="Z5055" t="str">
        <f t="shared" si="1180"/>
        <v>None</v>
      </c>
      <c r="AB5055" t="str">
        <f t="shared" si="1181"/>
        <v>0</v>
      </c>
    </row>
    <row r="5056" spans="1:28" x14ac:dyDescent="0.3">
      <c r="A5056">
        <v>5054</v>
      </c>
      <c r="B5056" t="s">
        <v>9246</v>
      </c>
      <c r="C5056" t="str">
        <f t="shared" si="1168"/>
        <v>Long</v>
      </c>
      <c r="D5056">
        <v>4.0999999999999996</v>
      </c>
      <c r="F5056" s="1">
        <f t="shared" si="1182"/>
        <v>4.0999999999999996</v>
      </c>
      <c r="G5056" s="1">
        <f t="shared" si="1169"/>
        <v>4.0999999999999996</v>
      </c>
      <c r="H5056">
        <f t="shared" si="1170"/>
        <v>4.0999999999999996</v>
      </c>
      <c r="I5056" t="s">
        <v>9224</v>
      </c>
      <c r="J5056" t="s">
        <v>10</v>
      </c>
      <c r="K5056" t="s">
        <v>6933</v>
      </c>
      <c r="L5056" t="str">
        <f t="shared" si="1171"/>
        <v>Established</v>
      </c>
      <c r="N5056" s="2">
        <f t="shared" si="1172"/>
        <v>23</v>
      </c>
      <c r="O5056" t="s">
        <v>230</v>
      </c>
      <c r="P5056" t="s">
        <v>691</v>
      </c>
      <c r="Q5056" t="s">
        <v>19</v>
      </c>
      <c r="R5056" t="str">
        <f t="shared" si="1173"/>
        <v>Great</v>
      </c>
      <c r="S5056" t="str">
        <f t="shared" si="1174"/>
        <v>Great</v>
      </c>
      <c r="T5056" t="b">
        <f t="shared" si="1175"/>
        <v>1</v>
      </c>
      <c r="U5056" t="b">
        <f t="shared" si="1176"/>
        <v>1</v>
      </c>
      <c r="V5056" t="str">
        <f t="shared" si="1177"/>
        <v>Top Company</v>
      </c>
      <c r="W5056" t="str">
        <f t="shared" si="1178"/>
        <v>Don't Buy</v>
      </c>
      <c r="X5056" t="str">
        <f t="shared" si="1179"/>
        <v>Not Known</v>
      </c>
      <c r="Z5056" t="str">
        <f t="shared" si="1180"/>
        <v>None</v>
      </c>
      <c r="AB5056" t="str">
        <f t="shared" si="1181"/>
        <v>1Million</v>
      </c>
    </row>
    <row r="5057" spans="1:28" x14ac:dyDescent="0.3">
      <c r="A5057">
        <v>5055</v>
      </c>
      <c r="B5057" t="s">
        <v>9247</v>
      </c>
      <c r="C5057" t="str">
        <f t="shared" si="1168"/>
        <v>Long</v>
      </c>
      <c r="D5057">
        <v>3.2</v>
      </c>
      <c r="F5057" s="1">
        <f t="shared" si="1182"/>
        <v>3.2</v>
      </c>
      <c r="G5057" s="1">
        <f t="shared" si="1169"/>
        <v>3.2</v>
      </c>
      <c r="H5057">
        <f t="shared" si="1170"/>
        <v>3.2</v>
      </c>
      <c r="I5057" t="s">
        <v>9224</v>
      </c>
      <c r="J5057" t="s">
        <v>10</v>
      </c>
      <c r="K5057" t="s">
        <v>4886</v>
      </c>
      <c r="L5057" t="str">
        <f t="shared" si="1171"/>
        <v>Established</v>
      </c>
      <c r="N5057" s="2">
        <f t="shared" si="1172"/>
        <v>32</v>
      </c>
      <c r="O5057" t="s">
        <v>368</v>
      </c>
      <c r="P5057" t="s">
        <v>147</v>
      </c>
      <c r="Q5057" t="s">
        <v>378</v>
      </c>
      <c r="R5057" t="str">
        <f t="shared" si="1173"/>
        <v>Average</v>
      </c>
      <c r="S5057" t="str">
        <f t="shared" si="1174"/>
        <v xml:space="preserve"> </v>
      </c>
      <c r="T5057" t="b">
        <f t="shared" si="1175"/>
        <v>0</v>
      </c>
      <c r="U5057" t="b">
        <f t="shared" si="1176"/>
        <v>0</v>
      </c>
      <c r="V5057" t="str">
        <f t="shared" si="1177"/>
        <v>Average Company</v>
      </c>
      <c r="W5057" t="str">
        <f t="shared" si="1178"/>
        <v>Don't Buy</v>
      </c>
      <c r="X5057" t="str">
        <f t="shared" si="1179"/>
        <v>Not Known</v>
      </c>
      <c r="Z5057" t="str">
        <f t="shared" si="1180"/>
        <v>None</v>
      </c>
      <c r="AB5057" t="str">
        <f t="shared" si="1181"/>
        <v>0</v>
      </c>
    </row>
    <row r="5058" spans="1:28" x14ac:dyDescent="0.3">
      <c r="A5058">
        <v>5056</v>
      </c>
      <c r="B5058" t="s">
        <v>9248</v>
      </c>
      <c r="C5058" t="str">
        <f t="shared" si="1168"/>
        <v>Long</v>
      </c>
      <c r="D5058">
        <v>3.2</v>
      </c>
      <c r="F5058" s="1">
        <f t="shared" si="1182"/>
        <v>3.2</v>
      </c>
      <c r="G5058" s="1">
        <f t="shared" si="1169"/>
        <v>3.2</v>
      </c>
      <c r="H5058">
        <f t="shared" si="1170"/>
        <v>3.2</v>
      </c>
      <c r="I5058" t="s">
        <v>9224</v>
      </c>
      <c r="J5058" t="s">
        <v>22</v>
      </c>
      <c r="K5058" t="s">
        <v>3296</v>
      </c>
      <c r="L5058" t="str">
        <f t="shared" si="1171"/>
        <v>Established</v>
      </c>
      <c r="N5058" s="2">
        <f t="shared" si="1172"/>
        <v>15</v>
      </c>
      <c r="O5058" t="s">
        <v>84</v>
      </c>
      <c r="P5058" t="s">
        <v>683</v>
      </c>
      <c r="Q5058" t="s">
        <v>44</v>
      </c>
      <c r="R5058" t="str">
        <f t="shared" si="1173"/>
        <v>Average</v>
      </c>
      <c r="S5058" t="str">
        <f t="shared" si="1174"/>
        <v xml:space="preserve"> </v>
      </c>
      <c r="T5058" t="b">
        <f t="shared" si="1175"/>
        <v>0</v>
      </c>
      <c r="U5058" t="b">
        <f t="shared" si="1176"/>
        <v>0</v>
      </c>
      <c r="V5058" t="str">
        <f t="shared" si="1177"/>
        <v>Average Company</v>
      </c>
      <c r="W5058" t="str">
        <f t="shared" si="1178"/>
        <v>Don't Buy</v>
      </c>
      <c r="X5058" t="str">
        <f t="shared" si="1179"/>
        <v>Not Known</v>
      </c>
      <c r="Z5058" t="str">
        <f t="shared" si="1180"/>
        <v>None</v>
      </c>
      <c r="AB5058" t="str">
        <f t="shared" si="1181"/>
        <v>0</v>
      </c>
    </row>
    <row r="5059" spans="1:28" x14ac:dyDescent="0.3">
      <c r="A5059">
        <v>5057</v>
      </c>
      <c r="B5059" t="s">
        <v>9249</v>
      </c>
      <c r="C5059" t="str">
        <f t="shared" ref="C5059:C5122" si="1183">IF(LEN(B5059)&gt;=10,"Long","Short")</f>
        <v>Long</v>
      </c>
      <c r="D5059">
        <v>3.7</v>
      </c>
      <c r="F5059" s="1">
        <f t="shared" si="1182"/>
        <v>3.7</v>
      </c>
      <c r="G5059" s="1">
        <f t="shared" ref="G5059:G5122" si="1184">IF(L5059="Startup",D5059+0.5,D5059)</f>
        <v>3.7</v>
      </c>
      <c r="H5059">
        <f t="shared" ref="H5059:H5122" si="1185">IF(L5059="Startup",D5059+0.1,D5059)</f>
        <v>3.7</v>
      </c>
      <c r="I5059" t="s">
        <v>9224</v>
      </c>
      <c r="J5059" t="s">
        <v>22</v>
      </c>
      <c r="K5059" t="s">
        <v>3974</v>
      </c>
      <c r="L5059" t="str">
        <f t="shared" ref="L5059:L5122" si="1186">IF(N5059&lt;10,"Startup","Established")</f>
        <v>Established</v>
      </c>
      <c r="N5059" s="2">
        <f t="shared" ref="N5059:N5122" si="1187">INT(LEFT(O5059,2))</f>
        <v>22</v>
      </c>
      <c r="O5059" t="s">
        <v>142</v>
      </c>
      <c r="P5059" t="s">
        <v>691</v>
      </c>
      <c r="Q5059" t="s">
        <v>186</v>
      </c>
      <c r="R5059" t="str">
        <f t="shared" ref="R5059:R5122" si="1188">IF(D5059&gt;4,"Great","Average")</f>
        <v>Average</v>
      </c>
      <c r="S5059" t="str">
        <f t="shared" ref="S5059:S5122" si="1189">IF(D5059&gt;4,"Great"," ")</f>
        <v xml:space="preserve"> </v>
      </c>
      <c r="T5059" t="b">
        <f t="shared" ref="T5059:T5122" si="1190">AND(D5059:D15017&gt;4,N5059:N15017&gt;10)</f>
        <v>0</v>
      </c>
      <c r="U5059" t="b">
        <f t="shared" ref="U5059:U5122" si="1191">OR(D5059&gt;3.5,N5059&lt;10)</f>
        <v>1</v>
      </c>
      <c r="V5059" t="str">
        <f t="shared" ref="V5059:V5122" si="1192">IF(AND(D5059&gt;4,N5059&gt;20),"Top Company","Average Company")</f>
        <v>Average Company</v>
      </c>
      <c r="W5059" t="str">
        <f t="shared" ref="W5059:W5122" si="1193">IF(OR(LEFT(B5059,1)="T",LEFT(B5059,1)="G"),"Buy","Don't Buy")</f>
        <v>Don't Buy</v>
      </c>
      <c r="X5059" t="str">
        <f t="shared" ref="X5059:X5122" si="1194">IF(IF(Q5059="Financial Services",ISNUMBER(SEARCH("Mumbai",K5059))),"Bombay Finance","Not Known")</f>
        <v>Not Known</v>
      </c>
      <c r="Z5059" t="str">
        <f t="shared" ref="Z5059:Z5122" si="1195">IF(AND(OR(ISNUMBER(SEARCH("Bangalore",K5059)),ISNUMBER(SEARCH("Bengaluru",K5059)),ISNUMBER(SEARCH("Chennai",K5059))),N5059&lt;10),"Silicon Valley Startups","None")</f>
        <v>None</v>
      </c>
      <c r="AB5059" t="str">
        <f t="shared" ref="AB5059:AB5122" si="1196">IF(AND(OR(Q5059="IT Services &amp; Consulting",Q5059="Financial Services"),D5059&gt;4),"1Million",IF(AND(OR(Q5059="IT Services &amp; Consulting",Q5059="Financial Services"),D5059&lt;=4),"500K",IF(AND(Q5059="Telecom / ISP",D5059&gt;4),"800K","0")))</f>
        <v>0</v>
      </c>
    </row>
    <row r="5060" spans="1:28" x14ac:dyDescent="0.3">
      <c r="A5060">
        <v>5058</v>
      </c>
      <c r="B5060" t="s">
        <v>9250</v>
      </c>
      <c r="C5060" t="str">
        <f t="shared" si="1183"/>
        <v>Long</v>
      </c>
      <c r="D5060">
        <v>3.7</v>
      </c>
      <c r="F5060" s="1">
        <f t="shared" si="1182"/>
        <v>3.7</v>
      </c>
      <c r="G5060" s="1">
        <f t="shared" si="1184"/>
        <v>3.7</v>
      </c>
      <c r="H5060">
        <f t="shared" si="1185"/>
        <v>3.7</v>
      </c>
      <c r="I5060" t="s">
        <v>9224</v>
      </c>
      <c r="J5060" t="s">
        <v>22</v>
      </c>
      <c r="K5060" t="s">
        <v>3053</v>
      </c>
      <c r="L5060" t="str">
        <f t="shared" si="1186"/>
        <v>Established</v>
      </c>
      <c r="N5060" s="2">
        <f t="shared" si="1187"/>
        <v>17</v>
      </c>
      <c r="O5060" t="s">
        <v>711</v>
      </c>
      <c r="P5060" t="s">
        <v>147</v>
      </c>
      <c r="Q5060" t="s">
        <v>479</v>
      </c>
      <c r="R5060" t="str">
        <f t="shared" si="1188"/>
        <v>Average</v>
      </c>
      <c r="S5060" t="str">
        <f t="shared" si="1189"/>
        <v xml:space="preserve"> </v>
      </c>
      <c r="T5060" t="b">
        <f t="shared" si="1190"/>
        <v>0</v>
      </c>
      <c r="U5060" t="b">
        <f t="shared" si="1191"/>
        <v>1</v>
      </c>
      <c r="V5060" t="str">
        <f t="shared" si="1192"/>
        <v>Average Company</v>
      </c>
      <c r="W5060" t="str">
        <f t="shared" si="1193"/>
        <v>Don't Buy</v>
      </c>
      <c r="X5060" t="str">
        <f t="shared" si="1194"/>
        <v>Not Known</v>
      </c>
      <c r="Z5060" t="str">
        <f t="shared" si="1195"/>
        <v>None</v>
      </c>
      <c r="AB5060" t="str">
        <f t="shared" si="1196"/>
        <v>0</v>
      </c>
    </row>
    <row r="5061" spans="1:28" x14ac:dyDescent="0.3">
      <c r="A5061">
        <v>5059</v>
      </c>
      <c r="B5061" t="s">
        <v>9251</v>
      </c>
      <c r="C5061" t="str">
        <f t="shared" si="1183"/>
        <v>Long</v>
      </c>
      <c r="D5061">
        <v>4.2</v>
      </c>
      <c r="F5061" s="1">
        <f t="shared" si="1182"/>
        <v>4.2</v>
      </c>
      <c r="G5061" s="1">
        <f t="shared" si="1184"/>
        <v>4.2</v>
      </c>
      <c r="H5061">
        <f t="shared" si="1185"/>
        <v>4.2</v>
      </c>
      <c r="I5061" t="s">
        <v>9224</v>
      </c>
      <c r="J5061" t="s">
        <v>22</v>
      </c>
      <c r="K5061" t="s">
        <v>6662</v>
      </c>
      <c r="L5061" t="str">
        <f t="shared" si="1186"/>
        <v>Established</v>
      </c>
      <c r="N5061" s="2">
        <f t="shared" si="1187"/>
        <v>23</v>
      </c>
      <c r="O5061" t="s">
        <v>230</v>
      </c>
      <c r="P5061" t="s">
        <v>683</v>
      </c>
      <c r="Q5061" t="s">
        <v>846</v>
      </c>
      <c r="R5061" t="str">
        <f t="shared" si="1188"/>
        <v>Great</v>
      </c>
      <c r="S5061" t="str">
        <f t="shared" si="1189"/>
        <v>Great</v>
      </c>
      <c r="T5061" t="b">
        <f t="shared" si="1190"/>
        <v>1</v>
      </c>
      <c r="U5061" t="b">
        <f t="shared" si="1191"/>
        <v>1</v>
      </c>
      <c r="V5061" t="str">
        <f t="shared" si="1192"/>
        <v>Top Company</v>
      </c>
      <c r="W5061" t="str">
        <f t="shared" si="1193"/>
        <v>Don't Buy</v>
      </c>
      <c r="X5061" t="str">
        <f t="shared" si="1194"/>
        <v>Not Known</v>
      </c>
      <c r="Z5061" t="str">
        <f t="shared" si="1195"/>
        <v>None</v>
      </c>
      <c r="AB5061" t="str">
        <f t="shared" si="1196"/>
        <v>0</v>
      </c>
    </row>
    <row r="5062" spans="1:28" x14ac:dyDescent="0.3">
      <c r="A5062">
        <v>5060</v>
      </c>
      <c r="B5062" t="s">
        <v>9252</v>
      </c>
      <c r="C5062" t="str">
        <f t="shared" si="1183"/>
        <v>Long</v>
      </c>
      <c r="D5062">
        <v>3.6</v>
      </c>
      <c r="F5062" s="1">
        <f t="shared" si="1182"/>
        <v>3.6</v>
      </c>
      <c r="G5062" s="1">
        <f t="shared" si="1184"/>
        <v>3.6</v>
      </c>
      <c r="H5062">
        <f t="shared" si="1185"/>
        <v>3.6</v>
      </c>
      <c r="I5062" t="s">
        <v>9224</v>
      </c>
      <c r="J5062" t="s">
        <v>22</v>
      </c>
      <c r="K5062" t="s">
        <v>4866</v>
      </c>
      <c r="L5062" t="str">
        <f t="shared" si="1186"/>
        <v>Established</v>
      </c>
      <c r="N5062" s="2">
        <f t="shared" si="1187"/>
        <v>19</v>
      </c>
      <c r="O5062" t="s">
        <v>100</v>
      </c>
      <c r="P5062" t="s">
        <v>683</v>
      </c>
      <c r="Q5062" t="s">
        <v>44</v>
      </c>
      <c r="R5062" t="str">
        <f t="shared" si="1188"/>
        <v>Average</v>
      </c>
      <c r="S5062" t="str">
        <f t="shared" si="1189"/>
        <v xml:space="preserve"> </v>
      </c>
      <c r="T5062" t="b">
        <f t="shared" si="1190"/>
        <v>0</v>
      </c>
      <c r="U5062" t="b">
        <f t="shared" si="1191"/>
        <v>1</v>
      </c>
      <c r="V5062" t="str">
        <f t="shared" si="1192"/>
        <v>Average Company</v>
      </c>
      <c r="W5062" t="str">
        <f t="shared" si="1193"/>
        <v>Don't Buy</v>
      </c>
      <c r="X5062" t="str">
        <f t="shared" si="1194"/>
        <v>Not Known</v>
      </c>
      <c r="Z5062" t="str">
        <f t="shared" si="1195"/>
        <v>None</v>
      </c>
      <c r="AB5062" t="str">
        <f t="shared" si="1196"/>
        <v>0</v>
      </c>
    </row>
    <row r="5063" spans="1:28" x14ac:dyDescent="0.3">
      <c r="A5063">
        <v>5061</v>
      </c>
      <c r="B5063" t="s">
        <v>9253</v>
      </c>
      <c r="C5063" t="str">
        <f t="shared" si="1183"/>
        <v>Long</v>
      </c>
      <c r="D5063">
        <v>4</v>
      </c>
      <c r="F5063" s="1">
        <f t="shared" si="1182"/>
        <v>4</v>
      </c>
      <c r="G5063" s="1">
        <f t="shared" si="1184"/>
        <v>4</v>
      </c>
      <c r="H5063">
        <f t="shared" si="1185"/>
        <v>4</v>
      </c>
      <c r="I5063" t="s">
        <v>9224</v>
      </c>
      <c r="J5063" t="s">
        <v>22</v>
      </c>
      <c r="K5063" t="s">
        <v>4182</v>
      </c>
      <c r="L5063" t="str">
        <f t="shared" si="1186"/>
        <v>Established</v>
      </c>
      <c r="N5063" s="2">
        <f t="shared" si="1187"/>
        <v>12</v>
      </c>
      <c r="O5063" t="s">
        <v>267</v>
      </c>
      <c r="P5063" t="s">
        <v>683</v>
      </c>
      <c r="Q5063" t="s">
        <v>6965</v>
      </c>
      <c r="R5063" t="str">
        <f t="shared" si="1188"/>
        <v>Average</v>
      </c>
      <c r="S5063" t="str">
        <f t="shared" si="1189"/>
        <v xml:space="preserve"> </v>
      </c>
      <c r="T5063" t="b">
        <f t="shared" si="1190"/>
        <v>0</v>
      </c>
      <c r="U5063" t="b">
        <f t="shared" si="1191"/>
        <v>1</v>
      </c>
      <c r="V5063" t="str">
        <f t="shared" si="1192"/>
        <v>Average Company</v>
      </c>
      <c r="W5063" t="str">
        <f t="shared" si="1193"/>
        <v>Don't Buy</v>
      </c>
      <c r="X5063" t="str">
        <f t="shared" si="1194"/>
        <v>Not Known</v>
      </c>
      <c r="Z5063" t="str">
        <f t="shared" si="1195"/>
        <v>None</v>
      </c>
      <c r="AB5063" t="str">
        <f t="shared" si="1196"/>
        <v>0</v>
      </c>
    </row>
    <row r="5064" spans="1:28" x14ac:dyDescent="0.3">
      <c r="A5064">
        <v>5062</v>
      </c>
      <c r="B5064" t="s">
        <v>9254</v>
      </c>
      <c r="C5064" t="str">
        <f t="shared" si="1183"/>
        <v>Long</v>
      </c>
      <c r="D5064">
        <v>4.3</v>
      </c>
      <c r="F5064" s="1">
        <f t="shared" si="1182"/>
        <v>4.3</v>
      </c>
      <c r="G5064" s="1">
        <f t="shared" si="1184"/>
        <v>4.3</v>
      </c>
      <c r="H5064">
        <f t="shared" si="1185"/>
        <v>4.3</v>
      </c>
      <c r="I5064" t="s">
        <v>9224</v>
      </c>
      <c r="J5064" t="s">
        <v>9255</v>
      </c>
      <c r="K5064" t="s">
        <v>267</v>
      </c>
      <c r="L5064" t="str">
        <f t="shared" si="1186"/>
        <v>Established</v>
      </c>
      <c r="N5064" s="2">
        <f t="shared" si="1187"/>
        <v>51</v>
      </c>
      <c r="O5064" t="s">
        <v>1308</v>
      </c>
      <c r="Q5064" t="s">
        <v>50</v>
      </c>
      <c r="R5064" t="str">
        <f t="shared" si="1188"/>
        <v>Great</v>
      </c>
      <c r="S5064" t="str">
        <f t="shared" si="1189"/>
        <v>Great</v>
      </c>
      <c r="T5064" t="b">
        <f t="shared" si="1190"/>
        <v>1</v>
      </c>
      <c r="U5064" t="b">
        <f t="shared" si="1191"/>
        <v>1</v>
      </c>
      <c r="V5064" t="str">
        <f t="shared" si="1192"/>
        <v>Top Company</v>
      </c>
      <c r="W5064" t="str">
        <f t="shared" si="1193"/>
        <v>Don't Buy</v>
      </c>
      <c r="X5064" t="str">
        <f t="shared" si="1194"/>
        <v>Not Known</v>
      </c>
      <c r="Z5064" t="str">
        <f t="shared" si="1195"/>
        <v>None</v>
      </c>
      <c r="AB5064" t="str">
        <f t="shared" si="1196"/>
        <v>0</v>
      </c>
    </row>
    <row r="5065" spans="1:28" x14ac:dyDescent="0.3">
      <c r="A5065">
        <v>5063</v>
      </c>
      <c r="B5065" t="s">
        <v>9256</v>
      </c>
      <c r="C5065" t="str">
        <f t="shared" si="1183"/>
        <v>Long</v>
      </c>
      <c r="D5065">
        <v>4</v>
      </c>
      <c r="F5065" s="1">
        <f t="shared" si="1182"/>
        <v>4</v>
      </c>
      <c r="G5065" s="1">
        <f t="shared" si="1184"/>
        <v>4</v>
      </c>
      <c r="H5065">
        <f t="shared" si="1185"/>
        <v>4</v>
      </c>
      <c r="I5065" t="s">
        <v>9224</v>
      </c>
      <c r="J5065" t="s">
        <v>22</v>
      </c>
      <c r="K5065" t="s">
        <v>3019</v>
      </c>
      <c r="L5065" t="str">
        <f t="shared" si="1186"/>
        <v>Established</v>
      </c>
      <c r="N5065" s="2">
        <f t="shared" si="1187"/>
        <v>44</v>
      </c>
      <c r="O5065" t="s">
        <v>96</v>
      </c>
      <c r="P5065" t="s">
        <v>147</v>
      </c>
      <c r="Q5065" t="s">
        <v>918</v>
      </c>
      <c r="R5065" t="str">
        <f t="shared" si="1188"/>
        <v>Average</v>
      </c>
      <c r="S5065" t="str">
        <f t="shared" si="1189"/>
        <v xml:space="preserve"> </v>
      </c>
      <c r="T5065" t="b">
        <f t="shared" si="1190"/>
        <v>0</v>
      </c>
      <c r="U5065" t="b">
        <f t="shared" si="1191"/>
        <v>1</v>
      </c>
      <c r="V5065" t="str">
        <f t="shared" si="1192"/>
        <v>Average Company</v>
      </c>
      <c r="W5065" t="str">
        <f t="shared" si="1193"/>
        <v>Buy</v>
      </c>
      <c r="X5065" t="str">
        <f t="shared" si="1194"/>
        <v>Not Known</v>
      </c>
      <c r="Z5065" t="str">
        <f t="shared" si="1195"/>
        <v>None</v>
      </c>
      <c r="AB5065" t="str">
        <f t="shared" si="1196"/>
        <v>0</v>
      </c>
    </row>
    <row r="5066" spans="1:28" x14ac:dyDescent="0.3">
      <c r="A5066">
        <v>5064</v>
      </c>
      <c r="B5066" t="s">
        <v>9257</v>
      </c>
      <c r="C5066" t="str">
        <f t="shared" si="1183"/>
        <v>Long</v>
      </c>
      <c r="D5066">
        <v>3.1</v>
      </c>
      <c r="F5066" s="1">
        <f t="shared" si="1182"/>
        <v>3.1</v>
      </c>
      <c r="G5066" s="1">
        <f t="shared" si="1184"/>
        <v>3.1</v>
      </c>
      <c r="H5066">
        <f t="shared" si="1185"/>
        <v>3.1</v>
      </c>
      <c r="I5066" t="s">
        <v>9224</v>
      </c>
      <c r="J5066" t="s">
        <v>22</v>
      </c>
      <c r="K5066" t="s">
        <v>3278</v>
      </c>
      <c r="L5066" t="str">
        <f t="shared" si="1186"/>
        <v>Established</v>
      </c>
      <c r="N5066" s="2">
        <f t="shared" si="1187"/>
        <v>12</v>
      </c>
      <c r="O5066" t="s">
        <v>267</v>
      </c>
      <c r="P5066" t="s">
        <v>1308</v>
      </c>
      <c r="Q5066" t="s">
        <v>424</v>
      </c>
      <c r="R5066" t="str">
        <f t="shared" si="1188"/>
        <v>Average</v>
      </c>
      <c r="S5066" t="str">
        <f t="shared" si="1189"/>
        <v xml:space="preserve"> </v>
      </c>
      <c r="T5066" t="b">
        <f t="shared" si="1190"/>
        <v>0</v>
      </c>
      <c r="U5066" t="b">
        <f t="shared" si="1191"/>
        <v>0</v>
      </c>
      <c r="V5066" t="str">
        <f t="shared" si="1192"/>
        <v>Average Company</v>
      </c>
      <c r="W5066" t="str">
        <f t="shared" si="1193"/>
        <v>Don't Buy</v>
      </c>
      <c r="X5066" t="str">
        <f t="shared" si="1194"/>
        <v>Not Known</v>
      </c>
      <c r="Z5066" t="str">
        <f t="shared" si="1195"/>
        <v>None</v>
      </c>
      <c r="AB5066" t="str">
        <f t="shared" si="1196"/>
        <v>0</v>
      </c>
    </row>
    <row r="5067" spans="1:28" x14ac:dyDescent="0.3">
      <c r="A5067">
        <v>5065</v>
      </c>
      <c r="B5067" t="s">
        <v>9258</v>
      </c>
      <c r="C5067" t="str">
        <f t="shared" si="1183"/>
        <v>Long</v>
      </c>
      <c r="D5067">
        <v>3.9</v>
      </c>
      <c r="F5067" s="1">
        <f t="shared" si="1182"/>
        <v>3.9</v>
      </c>
      <c r="G5067" s="1">
        <f t="shared" si="1184"/>
        <v>3.9</v>
      </c>
      <c r="H5067">
        <f t="shared" si="1185"/>
        <v>3.9</v>
      </c>
      <c r="I5067" t="s">
        <v>9224</v>
      </c>
      <c r="J5067" t="s">
        <v>22</v>
      </c>
      <c r="K5067" t="s">
        <v>9259</v>
      </c>
      <c r="L5067" t="str">
        <f t="shared" si="1186"/>
        <v>Established</v>
      </c>
      <c r="N5067" s="2">
        <f t="shared" si="1187"/>
        <v>23</v>
      </c>
      <c r="O5067" t="s">
        <v>230</v>
      </c>
      <c r="P5067" t="s">
        <v>683</v>
      </c>
      <c r="Q5067" t="s">
        <v>44</v>
      </c>
      <c r="R5067" t="str">
        <f t="shared" si="1188"/>
        <v>Average</v>
      </c>
      <c r="S5067" t="str">
        <f t="shared" si="1189"/>
        <v xml:space="preserve"> </v>
      </c>
      <c r="T5067" t="b">
        <f t="shared" si="1190"/>
        <v>0</v>
      </c>
      <c r="U5067" t="b">
        <f t="shared" si="1191"/>
        <v>1</v>
      </c>
      <c r="V5067" t="str">
        <f t="shared" si="1192"/>
        <v>Average Company</v>
      </c>
      <c r="W5067" t="str">
        <f t="shared" si="1193"/>
        <v>Don't Buy</v>
      </c>
      <c r="X5067" t="str">
        <f t="shared" si="1194"/>
        <v>Not Known</v>
      </c>
      <c r="Z5067" t="str">
        <f t="shared" si="1195"/>
        <v>None</v>
      </c>
      <c r="AB5067" t="str">
        <f t="shared" si="1196"/>
        <v>0</v>
      </c>
    </row>
    <row r="5068" spans="1:28" x14ac:dyDescent="0.3">
      <c r="A5068">
        <v>5066</v>
      </c>
      <c r="B5068" t="s">
        <v>9260</v>
      </c>
      <c r="C5068" t="str">
        <f t="shared" si="1183"/>
        <v>Short</v>
      </c>
      <c r="D5068">
        <v>3.7</v>
      </c>
      <c r="F5068" s="1">
        <f t="shared" si="1182"/>
        <v>3.7</v>
      </c>
      <c r="G5068" s="1">
        <f t="shared" si="1184"/>
        <v>3.7</v>
      </c>
      <c r="H5068">
        <f t="shared" si="1185"/>
        <v>3.7</v>
      </c>
      <c r="I5068" t="s">
        <v>9224</v>
      </c>
      <c r="J5068" t="s">
        <v>22</v>
      </c>
      <c r="K5068" t="s">
        <v>9261</v>
      </c>
      <c r="L5068" t="str">
        <f t="shared" si="1186"/>
        <v>Established</v>
      </c>
      <c r="N5068" s="2">
        <f t="shared" si="1187"/>
        <v>26</v>
      </c>
      <c r="O5068" t="s">
        <v>126</v>
      </c>
      <c r="P5068" t="s">
        <v>683</v>
      </c>
      <c r="Q5068" t="s">
        <v>1957</v>
      </c>
      <c r="R5068" t="str">
        <f t="shared" si="1188"/>
        <v>Average</v>
      </c>
      <c r="S5068" t="str">
        <f t="shared" si="1189"/>
        <v xml:space="preserve"> </v>
      </c>
      <c r="T5068" t="b">
        <f t="shared" si="1190"/>
        <v>0</v>
      </c>
      <c r="U5068" t="b">
        <f t="shared" si="1191"/>
        <v>1</v>
      </c>
      <c r="V5068" t="str">
        <f t="shared" si="1192"/>
        <v>Average Company</v>
      </c>
      <c r="W5068" t="str">
        <f t="shared" si="1193"/>
        <v>Don't Buy</v>
      </c>
      <c r="X5068" t="str">
        <f t="shared" si="1194"/>
        <v>Not Known</v>
      </c>
      <c r="Z5068" t="str">
        <f t="shared" si="1195"/>
        <v>None</v>
      </c>
      <c r="AB5068" t="str">
        <f t="shared" si="1196"/>
        <v>0</v>
      </c>
    </row>
    <row r="5069" spans="1:28" x14ac:dyDescent="0.3">
      <c r="A5069">
        <v>5067</v>
      </c>
      <c r="B5069" t="s">
        <v>9262</v>
      </c>
      <c r="C5069" t="str">
        <f t="shared" si="1183"/>
        <v>Long</v>
      </c>
      <c r="D5069">
        <v>4.5999999999999996</v>
      </c>
      <c r="F5069" s="1" t="e">
        <f t="shared" si="1182"/>
        <v>#VALUE!</v>
      </c>
      <c r="G5069" s="1" t="e">
        <f t="shared" si="1184"/>
        <v>#VALUE!</v>
      </c>
      <c r="H5069" t="e">
        <f t="shared" si="1185"/>
        <v>#VALUE!</v>
      </c>
      <c r="I5069" t="s">
        <v>9224</v>
      </c>
      <c r="J5069" t="s">
        <v>1641</v>
      </c>
      <c r="K5069" t="s">
        <v>181</v>
      </c>
      <c r="L5069" t="e">
        <f t="shared" si="1186"/>
        <v>#VALUE!</v>
      </c>
      <c r="N5069" s="2" t="e">
        <f t="shared" si="1187"/>
        <v>#VALUE!</v>
      </c>
      <c r="Q5069" t="s">
        <v>9263</v>
      </c>
      <c r="R5069" t="str">
        <f t="shared" si="1188"/>
        <v>Great</v>
      </c>
      <c r="S5069" t="str">
        <f t="shared" si="1189"/>
        <v>Great</v>
      </c>
      <c r="T5069" t="e">
        <f t="shared" si="1190"/>
        <v>#VALUE!</v>
      </c>
      <c r="U5069" t="e">
        <f t="shared" si="1191"/>
        <v>#VALUE!</v>
      </c>
      <c r="V5069" t="e">
        <f t="shared" si="1192"/>
        <v>#VALUE!</v>
      </c>
      <c r="W5069" t="str">
        <f t="shared" si="1193"/>
        <v>Don't Buy</v>
      </c>
      <c r="X5069" t="str">
        <f t="shared" si="1194"/>
        <v>Not Known</v>
      </c>
      <c r="Z5069" t="e">
        <f t="shared" si="1195"/>
        <v>#VALUE!</v>
      </c>
      <c r="AB5069" t="str">
        <f t="shared" si="1196"/>
        <v>0</v>
      </c>
    </row>
    <row r="5070" spans="1:28" x14ac:dyDescent="0.3">
      <c r="A5070">
        <v>5068</v>
      </c>
      <c r="B5070" t="s">
        <v>9264</v>
      </c>
      <c r="C5070" t="str">
        <f t="shared" si="1183"/>
        <v>Long</v>
      </c>
      <c r="D5070">
        <v>4.4000000000000004</v>
      </c>
      <c r="F5070" s="1">
        <f t="shared" si="1182"/>
        <v>4.4000000000000004</v>
      </c>
      <c r="G5070" s="1">
        <f t="shared" si="1184"/>
        <v>4.4000000000000004</v>
      </c>
      <c r="H5070">
        <f t="shared" si="1185"/>
        <v>4.4000000000000004</v>
      </c>
      <c r="I5070" t="s">
        <v>9224</v>
      </c>
      <c r="J5070" t="s">
        <v>22</v>
      </c>
      <c r="K5070" t="s">
        <v>9265</v>
      </c>
      <c r="L5070" t="str">
        <f t="shared" si="1186"/>
        <v>Established</v>
      </c>
      <c r="N5070" s="2">
        <f t="shared" si="1187"/>
        <v>28</v>
      </c>
      <c r="O5070" t="s">
        <v>24</v>
      </c>
      <c r="P5070" t="s">
        <v>147</v>
      </c>
      <c r="Q5070" t="s">
        <v>235</v>
      </c>
      <c r="R5070" t="str">
        <f t="shared" si="1188"/>
        <v>Great</v>
      </c>
      <c r="S5070" t="str">
        <f t="shared" si="1189"/>
        <v>Great</v>
      </c>
      <c r="T5070" t="b">
        <f t="shared" si="1190"/>
        <v>1</v>
      </c>
      <c r="U5070" t="b">
        <f t="shared" si="1191"/>
        <v>1</v>
      </c>
      <c r="V5070" t="str">
        <f t="shared" si="1192"/>
        <v>Top Company</v>
      </c>
      <c r="W5070" t="str">
        <f t="shared" si="1193"/>
        <v>Don't Buy</v>
      </c>
      <c r="X5070" t="str">
        <f t="shared" si="1194"/>
        <v>Not Known</v>
      </c>
      <c r="Z5070" t="str">
        <f t="shared" si="1195"/>
        <v>None</v>
      </c>
      <c r="AB5070" t="str">
        <f t="shared" si="1196"/>
        <v>0</v>
      </c>
    </row>
    <row r="5071" spans="1:28" x14ac:dyDescent="0.3">
      <c r="A5071">
        <v>5069</v>
      </c>
      <c r="B5071" t="s">
        <v>9266</v>
      </c>
      <c r="C5071" t="str">
        <f t="shared" si="1183"/>
        <v>Long</v>
      </c>
      <c r="D5071">
        <v>4.7</v>
      </c>
      <c r="F5071" s="1">
        <f t="shared" si="1182"/>
        <v>4.7</v>
      </c>
      <c r="G5071" s="1">
        <f t="shared" si="1184"/>
        <v>4.7</v>
      </c>
      <c r="H5071">
        <f t="shared" si="1185"/>
        <v>4.7</v>
      </c>
      <c r="I5071" t="s">
        <v>9224</v>
      </c>
      <c r="J5071" t="s">
        <v>22</v>
      </c>
      <c r="K5071" t="s">
        <v>9267</v>
      </c>
      <c r="L5071" t="str">
        <f t="shared" si="1186"/>
        <v>Established</v>
      </c>
      <c r="N5071" s="2">
        <f t="shared" si="1187"/>
        <v>22</v>
      </c>
      <c r="O5071" t="s">
        <v>142</v>
      </c>
      <c r="P5071" t="s">
        <v>683</v>
      </c>
      <c r="Q5071" t="s">
        <v>122</v>
      </c>
      <c r="R5071" t="str">
        <f t="shared" si="1188"/>
        <v>Great</v>
      </c>
      <c r="S5071" t="str">
        <f t="shared" si="1189"/>
        <v>Great</v>
      </c>
      <c r="T5071" t="b">
        <f t="shared" si="1190"/>
        <v>1</v>
      </c>
      <c r="U5071" t="b">
        <f t="shared" si="1191"/>
        <v>1</v>
      </c>
      <c r="V5071" t="str">
        <f t="shared" si="1192"/>
        <v>Top Company</v>
      </c>
      <c r="W5071" t="str">
        <f t="shared" si="1193"/>
        <v>Don't Buy</v>
      </c>
      <c r="X5071" t="str">
        <f t="shared" si="1194"/>
        <v>Not Known</v>
      </c>
      <c r="Z5071" t="str">
        <f t="shared" si="1195"/>
        <v>None</v>
      </c>
      <c r="AB5071" t="str">
        <f t="shared" si="1196"/>
        <v>0</v>
      </c>
    </row>
    <row r="5072" spans="1:28" x14ac:dyDescent="0.3">
      <c r="A5072">
        <v>5070</v>
      </c>
      <c r="B5072" t="s">
        <v>9268</v>
      </c>
      <c r="C5072" t="str">
        <f t="shared" si="1183"/>
        <v>Long</v>
      </c>
      <c r="D5072">
        <v>4.4000000000000004</v>
      </c>
      <c r="F5072" s="1">
        <f t="shared" si="1182"/>
        <v>4.4000000000000004</v>
      </c>
      <c r="G5072" s="1">
        <f t="shared" si="1184"/>
        <v>4.4000000000000004</v>
      </c>
      <c r="H5072">
        <f t="shared" si="1185"/>
        <v>4.4000000000000004</v>
      </c>
      <c r="I5072" t="s">
        <v>9224</v>
      </c>
      <c r="J5072" t="s">
        <v>22</v>
      </c>
      <c r="K5072" t="s">
        <v>4432</v>
      </c>
      <c r="L5072" t="str">
        <f t="shared" si="1186"/>
        <v>Established</v>
      </c>
      <c r="N5072" s="2">
        <f t="shared" si="1187"/>
        <v>38</v>
      </c>
      <c r="O5072" t="s">
        <v>357</v>
      </c>
      <c r="P5072" t="s">
        <v>1308</v>
      </c>
      <c r="Q5072" t="s">
        <v>268</v>
      </c>
      <c r="R5072" t="str">
        <f t="shared" si="1188"/>
        <v>Great</v>
      </c>
      <c r="S5072" t="str">
        <f t="shared" si="1189"/>
        <v>Great</v>
      </c>
      <c r="T5072" t="b">
        <f t="shared" si="1190"/>
        <v>1</v>
      </c>
      <c r="U5072" t="b">
        <f t="shared" si="1191"/>
        <v>1</v>
      </c>
      <c r="V5072" t="str">
        <f t="shared" si="1192"/>
        <v>Top Company</v>
      </c>
      <c r="W5072" t="str">
        <f t="shared" si="1193"/>
        <v>Don't Buy</v>
      </c>
      <c r="X5072" t="str">
        <f t="shared" si="1194"/>
        <v>Not Known</v>
      </c>
      <c r="Z5072" t="str">
        <f t="shared" si="1195"/>
        <v>None</v>
      </c>
      <c r="AB5072" t="str">
        <f t="shared" si="1196"/>
        <v>0</v>
      </c>
    </row>
    <row r="5073" spans="1:28" x14ac:dyDescent="0.3">
      <c r="A5073">
        <v>5071</v>
      </c>
      <c r="B5073" t="s">
        <v>9269</v>
      </c>
      <c r="C5073" t="str">
        <f t="shared" si="1183"/>
        <v>Long</v>
      </c>
      <c r="D5073">
        <v>4.0999999999999996</v>
      </c>
      <c r="F5073" s="1">
        <f t="shared" si="1182"/>
        <v>4.0999999999999996</v>
      </c>
      <c r="G5073" s="1">
        <f t="shared" si="1184"/>
        <v>4.0999999999999996</v>
      </c>
      <c r="H5073">
        <f t="shared" si="1185"/>
        <v>4.0999999999999996</v>
      </c>
      <c r="I5073" t="s">
        <v>9224</v>
      </c>
      <c r="J5073" t="s">
        <v>22</v>
      </c>
      <c r="K5073" t="s">
        <v>9270</v>
      </c>
      <c r="L5073" t="str">
        <f t="shared" si="1186"/>
        <v>Established</v>
      </c>
      <c r="N5073" s="2">
        <f t="shared" si="1187"/>
        <v>58</v>
      </c>
      <c r="O5073" t="s">
        <v>840</v>
      </c>
      <c r="P5073" t="s">
        <v>6783</v>
      </c>
      <c r="Q5073" t="s">
        <v>523</v>
      </c>
      <c r="R5073" t="str">
        <f t="shared" si="1188"/>
        <v>Great</v>
      </c>
      <c r="S5073" t="str">
        <f t="shared" si="1189"/>
        <v>Great</v>
      </c>
      <c r="T5073" t="b">
        <f t="shared" si="1190"/>
        <v>1</v>
      </c>
      <c r="U5073" t="b">
        <f t="shared" si="1191"/>
        <v>1</v>
      </c>
      <c r="V5073" t="str">
        <f t="shared" si="1192"/>
        <v>Top Company</v>
      </c>
      <c r="W5073" t="str">
        <f t="shared" si="1193"/>
        <v>Don't Buy</v>
      </c>
      <c r="X5073" t="str">
        <f t="shared" si="1194"/>
        <v>Not Known</v>
      </c>
      <c r="Z5073" t="str">
        <f t="shared" si="1195"/>
        <v>None</v>
      </c>
      <c r="AB5073" t="str">
        <f t="shared" si="1196"/>
        <v>0</v>
      </c>
    </row>
    <row r="5074" spans="1:28" x14ac:dyDescent="0.3">
      <c r="A5074">
        <v>5072</v>
      </c>
      <c r="B5074" t="s">
        <v>9271</v>
      </c>
      <c r="C5074" t="str">
        <f t="shared" si="1183"/>
        <v>Long</v>
      </c>
      <c r="D5074">
        <v>4.8</v>
      </c>
      <c r="F5074" s="1">
        <f t="shared" si="1182"/>
        <v>5</v>
      </c>
      <c r="G5074" s="1">
        <f t="shared" si="1184"/>
        <v>5.3</v>
      </c>
      <c r="H5074">
        <f t="shared" si="1185"/>
        <v>4.8999999999999995</v>
      </c>
      <c r="I5074" t="s">
        <v>9224</v>
      </c>
      <c r="J5074" t="s">
        <v>22</v>
      </c>
      <c r="K5074" t="s">
        <v>2700</v>
      </c>
      <c r="L5074" t="str">
        <f t="shared" si="1186"/>
        <v>Startup</v>
      </c>
      <c r="N5074" s="2">
        <f t="shared" si="1187"/>
        <v>5</v>
      </c>
      <c r="O5074" t="s">
        <v>138</v>
      </c>
      <c r="P5074" t="s">
        <v>1308</v>
      </c>
      <c r="Q5074" t="s">
        <v>19</v>
      </c>
      <c r="R5074" t="str">
        <f t="shared" si="1188"/>
        <v>Great</v>
      </c>
      <c r="S5074" t="str">
        <f t="shared" si="1189"/>
        <v>Great</v>
      </c>
      <c r="T5074" t="b">
        <f t="shared" si="1190"/>
        <v>0</v>
      </c>
      <c r="U5074" t="b">
        <f t="shared" si="1191"/>
        <v>1</v>
      </c>
      <c r="V5074" t="str">
        <f t="shared" si="1192"/>
        <v>Average Company</v>
      </c>
      <c r="W5074" t="str">
        <f t="shared" si="1193"/>
        <v>Don't Buy</v>
      </c>
      <c r="X5074" t="str">
        <f t="shared" si="1194"/>
        <v>Not Known</v>
      </c>
      <c r="Z5074" t="str">
        <f t="shared" si="1195"/>
        <v>None</v>
      </c>
      <c r="AB5074" t="str">
        <f t="shared" si="1196"/>
        <v>1Million</v>
      </c>
    </row>
    <row r="5075" spans="1:28" x14ac:dyDescent="0.3">
      <c r="A5075">
        <v>5073</v>
      </c>
      <c r="B5075" t="s">
        <v>9272</v>
      </c>
      <c r="C5075" t="str">
        <f t="shared" si="1183"/>
        <v>Long</v>
      </c>
      <c r="D5075">
        <v>3.8</v>
      </c>
      <c r="F5075" s="1">
        <f t="shared" si="1182"/>
        <v>3.8</v>
      </c>
      <c r="G5075" s="1">
        <f t="shared" si="1184"/>
        <v>3.8</v>
      </c>
      <c r="H5075">
        <f t="shared" si="1185"/>
        <v>3.8</v>
      </c>
      <c r="I5075" t="s">
        <v>9224</v>
      </c>
      <c r="J5075" t="s">
        <v>22</v>
      </c>
      <c r="K5075" t="s">
        <v>5210</v>
      </c>
      <c r="L5075" t="str">
        <f t="shared" si="1186"/>
        <v>Established</v>
      </c>
      <c r="N5075" s="2">
        <f t="shared" si="1187"/>
        <v>22</v>
      </c>
      <c r="O5075" t="s">
        <v>142</v>
      </c>
      <c r="P5075" t="s">
        <v>683</v>
      </c>
      <c r="Q5075" t="s">
        <v>19</v>
      </c>
      <c r="R5075" t="str">
        <f t="shared" si="1188"/>
        <v>Average</v>
      </c>
      <c r="S5075" t="str">
        <f t="shared" si="1189"/>
        <v xml:space="preserve"> </v>
      </c>
      <c r="T5075" t="b">
        <f t="shared" si="1190"/>
        <v>0</v>
      </c>
      <c r="U5075" t="b">
        <f t="shared" si="1191"/>
        <v>1</v>
      </c>
      <c r="V5075" t="str">
        <f t="shared" si="1192"/>
        <v>Average Company</v>
      </c>
      <c r="W5075" t="str">
        <f t="shared" si="1193"/>
        <v>Don't Buy</v>
      </c>
      <c r="X5075" t="str">
        <f t="shared" si="1194"/>
        <v>Not Known</v>
      </c>
      <c r="Z5075" t="str">
        <f t="shared" si="1195"/>
        <v>None</v>
      </c>
      <c r="AB5075" t="str">
        <f t="shared" si="1196"/>
        <v>500K</v>
      </c>
    </row>
    <row r="5076" spans="1:28" x14ac:dyDescent="0.3">
      <c r="A5076">
        <v>5074</v>
      </c>
      <c r="B5076" t="s">
        <v>9273</v>
      </c>
      <c r="C5076" t="str">
        <f t="shared" si="1183"/>
        <v>Short</v>
      </c>
      <c r="D5076">
        <v>2.7</v>
      </c>
      <c r="F5076" s="1">
        <f t="shared" si="1182"/>
        <v>2.7</v>
      </c>
      <c r="G5076" s="1">
        <f t="shared" si="1184"/>
        <v>2.7</v>
      </c>
      <c r="H5076">
        <f t="shared" si="1185"/>
        <v>2.7</v>
      </c>
      <c r="I5076" t="s">
        <v>9224</v>
      </c>
      <c r="J5076" t="s">
        <v>22</v>
      </c>
      <c r="K5076" t="s">
        <v>9274</v>
      </c>
      <c r="L5076" t="str">
        <f t="shared" si="1186"/>
        <v>Established</v>
      </c>
      <c r="N5076" s="2">
        <f t="shared" si="1187"/>
        <v>21</v>
      </c>
      <c r="O5076" t="s">
        <v>321</v>
      </c>
      <c r="P5076" t="s">
        <v>683</v>
      </c>
      <c r="Q5076" t="s">
        <v>2938</v>
      </c>
      <c r="R5076" t="str">
        <f t="shared" si="1188"/>
        <v>Average</v>
      </c>
      <c r="S5076" t="str">
        <f t="shared" si="1189"/>
        <v xml:space="preserve"> </v>
      </c>
      <c r="T5076" t="b">
        <f t="shared" si="1190"/>
        <v>0</v>
      </c>
      <c r="U5076" t="b">
        <f t="shared" si="1191"/>
        <v>0</v>
      </c>
      <c r="V5076" t="str">
        <f t="shared" si="1192"/>
        <v>Average Company</v>
      </c>
      <c r="W5076" t="str">
        <f t="shared" si="1193"/>
        <v>Don't Buy</v>
      </c>
      <c r="X5076" t="str">
        <f t="shared" si="1194"/>
        <v>Not Known</v>
      </c>
      <c r="Z5076" t="str">
        <f t="shared" si="1195"/>
        <v>None</v>
      </c>
      <c r="AB5076" t="str">
        <f t="shared" si="1196"/>
        <v>0</v>
      </c>
    </row>
    <row r="5077" spans="1:28" x14ac:dyDescent="0.3">
      <c r="A5077">
        <v>5075</v>
      </c>
      <c r="B5077" t="s">
        <v>9275</v>
      </c>
      <c r="C5077" t="str">
        <f t="shared" si="1183"/>
        <v>Long</v>
      </c>
      <c r="D5077">
        <v>3.8</v>
      </c>
      <c r="F5077" s="1">
        <f t="shared" ref="F5077:F5140" si="1197">IF(N5077&lt;10,IF(D5077+0.5&gt;5,5,D5077+0.5),D5077)</f>
        <v>4.3</v>
      </c>
      <c r="G5077" s="1">
        <f t="shared" si="1184"/>
        <v>4.3</v>
      </c>
      <c r="H5077">
        <f t="shared" si="1185"/>
        <v>3.9</v>
      </c>
      <c r="I5077" t="s">
        <v>9224</v>
      </c>
      <c r="J5077" t="s">
        <v>22</v>
      </c>
      <c r="K5077" t="s">
        <v>3703</v>
      </c>
      <c r="L5077" t="str">
        <f t="shared" si="1186"/>
        <v>Startup</v>
      </c>
      <c r="N5077" s="2">
        <f t="shared" si="1187"/>
        <v>7</v>
      </c>
      <c r="O5077" t="s">
        <v>318</v>
      </c>
      <c r="P5077" t="s">
        <v>691</v>
      </c>
      <c r="Q5077" t="s">
        <v>14</v>
      </c>
      <c r="R5077" t="str">
        <f t="shared" si="1188"/>
        <v>Average</v>
      </c>
      <c r="S5077" t="str">
        <f t="shared" si="1189"/>
        <v xml:space="preserve"> </v>
      </c>
      <c r="T5077" t="b">
        <f t="shared" si="1190"/>
        <v>0</v>
      </c>
      <c r="U5077" t="b">
        <f t="shared" si="1191"/>
        <v>1</v>
      </c>
      <c r="V5077" t="str">
        <f t="shared" si="1192"/>
        <v>Average Company</v>
      </c>
      <c r="W5077" t="str">
        <f t="shared" si="1193"/>
        <v>Don't Buy</v>
      </c>
      <c r="X5077" t="str">
        <f t="shared" si="1194"/>
        <v>Not Known</v>
      </c>
      <c r="Z5077" t="str">
        <f t="shared" si="1195"/>
        <v>None</v>
      </c>
      <c r="AB5077" t="str">
        <f t="shared" si="1196"/>
        <v>0</v>
      </c>
    </row>
    <row r="5078" spans="1:28" x14ac:dyDescent="0.3">
      <c r="A5078">
        <v>5076</v>
      </c>
      <c r="B5078" t="s">
        <v>9276</v>
      </c>
      <c r="C5078" t="str">
        <f t="shared" si="1183"/>
        <v>Short</v>
      </c>
      <c r="D5078">
        <v>4.0999999999999996</v>
      </c>
      <c r="F5078" s="1">
        <f t="shared" si="1197"/>
        <v>4.0999999999999996</v>
      </c>
      <c r="G5078" s="1">
        <f t="shared" si="1184"/>
        <v>4.0999999999999996</v>
      </c>
      <c r="H5078">
        <f t="shared" si="1185"/>
        <v>4.0999999999999996</v>
      </c>
      <c r="I5078" t="s">
        <v>9224</v>
      </c>
      <c r="J5078" t="s">
        <v>10</v>
      </c>
      <c r="K5078" t="s">
        <v>3100</v>
      </c>
      <c r="L5078" t="str">
        <f t="shared" si="1186"/>
        <v>Established</v>
      </c>
      <c r="N5078" s="2">
        <f t="shared" si="1187"/>
        <v>31</v>
      </c>
      <c r="O5078" t="s">
        <v>58</v>
      </c>
      <c r="P5078" t="s">
        <v>147</v>
      </c>
      <c r="Q5078" t="s">
        <v>105</v>
      </c>
      <c r="R5078" t="str">
        <f t="shared" si="1188"/>
        <v>Great</v>
      </c>
      <c r="S5078" t="str">
        <f t="shared" si="1189"/>
        <v>Great</v>
      </c>
      <c r="T5078" t="b">
        <f t="shared" si="1190"/>
        <v>1</v>
      </c>
      <c r="U5078" t="b">
        <f t="shared" si="1191"/>
        <v>1</v>
      </c>
      <c r="V5078" t="str">
        <f t="shared" si="1192"/>
        <v>Top Company</v>
      </c>
      <c r="W5078" t="str">
        <f t="shared" si="1193"/>
        <v>Don't Buy</v>
      </c>
      <c r="X5078" t="str">
        <f t="shared" si="1194"/>
        <v>Not Known</v>
      </c>
      <c r="Z5078" t="str">
        <f t="shared" si="1195"/>
        <v>None</v>
      </c>
      <c r="AB5078" t="str">
        <f t="shared" si="1196"/>
        <v>0</v>
      </c>
    </row>
    <row r="5079" spans="1:28" x14ac:dyDescent="0.3">
      <c r="A5079">
        <v>5077</v>
      </c>
      <c r="B5079" t="s">
        <v>9277</v>
      </c>
      <c r="C5079" t="str">
        <f t="shared" si="1183"/>
        <v>Long</v>
      </c>
      <c r="D5079">
        <v>3.8</v>
      </c>
      <c r="F5079" s="1">
        <f t="shared" si="1197"/>
        <v>3.8</v>
      </c>
      <c r="G5079" s="1">
        <f t="shared" si="1184"/>
        <v>3.8</v>
      </c>
      <c r="H5079">
        <f t="shared" si="1185"/>
        <v>3.8</v>
      </c>
      <c r="I5079" t="s">
        <v>8276</v>
      </c>
      <c r="J5079" t="s">
        <v>22</v>
      </c>
      <c r="K5079" t="s">
        <v>9278</v>
      </c>
      <c r="L5079" t="str">
        <f t="shared" si="1186"/>
        <v>Established</v>
      </c>
      <c r="N5079" s="2">
        <f t="shared" si="1187"/>
        <v>26</v>
      </c>
      <c r="O5079" t="s">
        <v>126</v>
      </c>
      <c r="P5079" t="s">
        <v>683</v>
      </c>
      <c r="Q5079" t="s">
        <v>19</v>
      </c>
      <c r="R5079" t="str">
        <f t="shared" si="1188"/>
        <v>Average</v>
      </c>
      <c r="S5079" t="str">
        <f t="shared" si="1189"/>
        <v xml:space="preserve"> </v>
      </c>
      <c r="T5079" t="b">
        <f t="shared" si="1190"/>
        <v>0</v>
      </c>
      <c r="U5079" t="b">
        <f t="shared" si="1191"/>
        <v>1</v>
      </c>
      <c r="V5079" t="str">
        <f t="shared" si="1192"/>
        <v>Average Company</v>
      </c>
      <c r="W5079" t="str">
        <f t="shared" si="1193"/>
        <v>Buy</v>
      </c>
      <c r="X5079" t="str">
        <f t="shared" si="1194"/>
        <v>Not Known</v>
      </c>
      <c r="Z5079" t="str">
        <f t="shared" si="1195"/>
        <v>None</v>
      </c>
      <c r="AB5079" t="str">
        <f t="shared" si="1196"/>
        <v>500K</v>
      </c>
    </row>
    <row r="5080" spans="1:28" x14ac:dyDescent="0.3">
      <c r="A5080">
        <v>5078</v>
      </c>
      <c r="B5080" t="s">
        <v>9279</v>
      </c>
      <c r="C5080" t="str">
        <f t="shared" si="1183"/>
        <v>Long</v>
      </c>
      <c r="D5080">
        <v>4.2</v>
      </c>
      <c r="F5080" s="1">
        <f t="shared" si="1197"/>
        <v>4.2</v>
      </c>
      <c r="G5080" s="1">
        <f t="shared" si="1184"/>
        <v>4.2</v>
      </c>
      <c r="H5080">
        <f t="shared" si="1185"/>
        <v>4.2</v>
      </c>
      <c r="I5080" t="s">
        <v>8608</v>
      </c>
      <c r="J5080" t="s">
        <v>22</v>
      </c>
      <c r="K5080" t="s">
        <v>9280</v>
      </c>
      <c r="L5080" t="str">
        <f t="shared" si="1186"/>
        <v>Established</v>
      </c>
      <c r="N5080" s="2">
        <f t="shared" si="1187"/>
        <v>43</v>
      </c>
      <c r="O5080" t="s">
        <v>289</v>
      </c>
      <c r="P5080" t="s">
        <v>147</v>
      </c>
      <c r="Q5080" t="s">
        <v>105</v>
      </c>
      <c r="R5080" t="str">
        <f t="shared" si="1188"/>
        <v>Great</v>
      </c>
      <c r="S5080" t="str">
        <f t="shared" si="1189"/>
        <v>Great</v>
      </c>
      <c r="T5080" t="b">
        <f t="shared" si="1190"/>
        <v>1</v>
      </c>
      <c r="U5080" t="b">
        <f t="shared" si="1191"/>
        <v>1</v>
      </c>
      <c r="V5080" t="str">
        <f t="shared" si="1192"/>
        <v>Top Company</v>
      </c>
      <c r="W5080" t="str">
        <f t="shared" si="1193"/>
        <v>Don't Buy</v>
      </c>
      <c r="X5080" t="str">
        <f t="shared" si="1194"/>
        <v>Not Known</v>
      </c>
      <c r="Z5080" t="str">
        <f t="shared" si="1195"/>
        <v>None</v>
      </c>
      <c r="AB5080" t="str">
        <f t="shared" si="1196"/>
        <v>0</v>
      </c>
    </row>
    <row r="5081" spans="1:28" x14ac:dyDescent="0.3">
      <c r="A5081">
        <v>5079</v>
      </c>
      <c r="B5081" t="s">
        <v>9281</v>
      </c>
      <c r="C5081" t="str">
        <f t="shared" si="1183"/>
        <v>Long</v>
      </c>
      <c r="D5081">
        <v>3.7</v>
      </c>
      <c r="F5081" s="1">
        <f t="shared" si="1197"/>
        <v>3.7</v>
      </c>
      <c r="G5081" s="1">
        <f t="shared" si="1184"/>
        <v>3.7</v>
      </c>
      <c r="H5081">
        <f t="shared" si="1185"/>
        <v>3.7</v>
      </c>
      <c r="I5081" t="s">
        <v>9282</v>
      </c>
      <c r="J5081" t="s">
        <v>10</v>
      </c>
      <c r="K5081" t="s">
        <v>3337</v>
      </c>
      <c r="L5081" t="str">
        <f t="shared" si="1186"/>
        <v>Established</v>
      </c>
      <c r="N5081" s="2">
        <f t="shared" si="1187"/>
        <v>22</v>
      </c>
      <c r="O5081" t="s">
        <v>142</v>
      </c>
      <c r="P5081" t="s">
        <v>1308</v>
      </c>
      <c r="Q5081" t="s">
        <v>362</v>
      </c>
      <c r="R5081" t="str">
        <f t="shared" si="1188"/>
        <v>Average</v>
      </c>
      <c r="S5081" t="str">
        <f t="shared" si="1189"/>
        <v xml:space="preserve"> </v>
      </c>
      <c r="T5081" t="b">
        <f t="shared" si="1190"/>
        <v>0</v>
      </c>
      <c r="U5081" t="b">
        <f t="shared" si="1191"/>
        <v>1</v>
      </c>
      <c r="V5081" t="str">
        <f t="shared" si="1192"/>
        <v>Average Company</v>
      </c>
      <c r="W5081" t="str">
        <f t="shared" si="1193"/>
        <v>Don't Buy</v>
      </c>
      <c r="X5081" t="str">
        <f t="shared" si="1194"/>
        <v>Not Known</v>
      </c>
      <c r="Z5081" t="str">
        <f t="shared" si="1195"/>
        <v>None</v>
      </c>
      <c r="AB5081" t="str">
        <f t="shared" si="1196"/>
        <v>0</v>
      </c>
    </row>
    <row r="5082" spans="1:28" x14ac:dyDescent="0.3">
      <c r="A5082">
        <v>5080</v>
      </c>
      <c r="B5082" t="s">
        <v>9283</v>
      </c>
      <c r="C5082" t="str">
        <f t="shared" si="1183"/>
        <v>Long</v>
      </c>
      <c r="D5082">
        <v>3.6</v>
      </c>
      <c r="F5082" s="1">
        <f t="shared" si="1197"/>
        <v>3.6</v>
      </c>
      <c r="G5082" s="1">
        <f t="shared" si="1184"/>
        <v>3.6</v>
      </c>
      <c r="H5082">
        <f t="shared" si="1185"/>
        <v>3.6</v>
      </c>
      <c r="I5082" t="s">
        <v>9282</v>
      </c>
      <c r="J5082" t="s">
        <v>10</v>
      </c>
      <c r="K5082" t="s">
        <v>9284</v>
      </c>
      <c r="L5082" t="str">
        <f t="shared" si="1186"/>
        <v>Established</v>
      </c>
      <c r="N5082" s="2">
        <f t="shared" si="1187"/>
        <v>60</v>
      </c>
      <c r="O5082" t="s">
        <v>432</v>
      </c>
      <c r="P5082" t="s">
        <v>147</v>
      </c>
      <c r="Q5082" t="s">
        <v>204</v>
      </c>
      <c r="R5082" t="str">
        <f t="shared" si="1188"/>
        <v>Average</v>
      </c>
      <c r="S5082" t="str">
        <f t="shared" si="1189"/>
        <v xml:space="preserve"> </v>
      </c>
      <c r="T5082" t="b">
        <f t="shared" si="1190"/>
        <v>0</v>
      </c>
      <c r="U5082" t="b">
        <f t="shared" si="1191"/>
        <v>1</v>
      </c>
      <c r="V5082" t="str">
        <f t="shared" si="1192"/>
        <v>Average Company</v>
      </c>
      <c r="W5082" t="str">
        <f t="shared" si="1193"/>
        <v>Buy</v>
      </c>
      <c r="X5082" t="str">
        <f t="shared" si="1194"/>
        <v>Not Known</v>
      </c>
      <c r="Z5082" t="str">
        <f t="shared" si="1195"/>
        <v>None</v>
      </c>
      <c r="AB5082" t="str">
        <f t="shared" si="1196"/>
        <v>0</v>
      </c>
    </row>
    <row r="5083" spans="1:28" x14ac:dyDescent="0.3">
      <c r="A5083">
        <v>5081</v>
      </c>
      <c r="B5083" t="s">
        <v>9285</v>
      </c>
      <c r="C5083" t="str">
        <f t="shared" si="1183"/>
        <v>Short</v>
      </c>
      <c r="D5083">
        <v>3.9</v>
      </c>
      <c r="F5083" s="1" t="e">
        <f t="shared" si="1197"/>
        <v>#VALUE!</v>
      </c>
      <c r="G5083" s="1" t="e">
        <f t="shared" si="1184"/>
        <v>#VALUE!</v>
      </c>
      <c r="H5083" t="e">
        <f t="shared" si="1185"/>
        <v>#VALUE!</v>
      </c>
      <c r="I5083" t="s">
        <v>9282</v>
      </c>
      <c r="J5083" t="s">
        <v>3981</v>
      </c>
      <c r="K5083" t="s">
        <v>1639</v>
      </c>
      <c r="L5083" t="e">
        <f t="shared" si="1186"/>
        <v>#VALUE!</v>
      </c>
      <c r="N5083" s="2" t="e">
        <f t="shared" si="1187"/>
        <v>#VALUE!</v>
      </c>
      <c r="Q5083" t="s">
        <v>1314</v>
      </c>
      <c r="R5083" t="str">
        <f t="shared" si="1188"/>
        <v>Average</v>
      </c>
      <c r="S5083" t="str">
        <f t="shared" si="1189"/>
        <v xml:space="preserve"> </v>
      </c>
      <c r="T5083" t="e">
        <f t="shared" si="1190"/>
        <v>#VALUE!</v>
      </c>
      <c r="U5083" t="e">
        <f t="shared" si="1191"/>
        <v>#VALUE!</v>
      </c>
      <c r="V5083" t="e">
        <f t="shared" si="1192"/>
        <v>#VALUE!</v>
      </c>
      <c r="W5083" t="str">
        <f t="shared" si="1193"/>
        <v>Don't Buy</v>
      </c>
      <c r="X5083" t="str">
        <f t="shared" si="1194"/>
        <v>Not Known</v>
      </c>
      <c r="Z5083" t="e">
        <f t="shared" si="1195"/>
        <v>#VALUE!</v>
      </c>
      <c r="AB5083" t="str">
        <f t="shared" si="1196"/>
        <v>0</v>
      </c>
    </row>
    <row r="5084" spans="1:28" x14ac:dyDescent="0.3">
      <c r="A5084">
        <v>5082</v>
      </c>
      <c r="B5084" t="s">
        <v>9286</v>
      </c>
      <c r="C5084" t="str">
        <f t="shared" si="1183"/>
        <v>Long</v>
      </c>
      <c r="D5084">
        <v>3.5</v>
      </c>
      <c r="F5084" s="1">
        <f t="shared" si="1197"/>
        <v>3.5</v>
      </c>
      <c r="G5084" s="1">
        <f t="shared" si="1184"/>
        <v>3.5</v>
      </c>
      <c r="H5084">
        <f t="shared" si="1185"/>
        <v>3.5</v>
      </c>
      <c r="I5084" t="s">
        <v>9282</v>
      </c>
      <c r="J5084" t="s">
        <v>22</v>
      </c>
      <c r="K5084" t="s">
        <v>2960</v>
      </c>
      <c r="L5084" t="str">
        <f t="shared" si="1186"/>
        <v>Established</v>
      </c>
      <c r="N5084" s="2">
        <f t="shared" si="1187"/>
        <v>28</v>
      </c>
      <c r="O5084" t="s">
        <v>24</v>
      </c>
      <c r="P5084" t="s">
        <v>147</v>
      </c>
      <c r="Q5084" t="s">
        <v>3437</v>
      </c>
      <c r="R5084" t="str">
        <f t="shared" si="1188"/>
        <v>Average</v>
      </c>
      <c r="S5084" t="str">
        <f t="shared" si="1189"/>
        <v xml:space="preserve"> </v>
      </c>
      <c r="T5084" t="b">
        <f t="shared" si="1190"/>
        <v>0</v>
      </c>
      <c r="U5084" t="b">
        <f t="shared" si="1191"/>
        <v>0</v>
      </c>
      <c r="V5084" t="str">
        <f t="shared" si="1192"/>
        <v>Average Company</v>
      </c>
      <c r="W5084" t="str">
        <f t="shared" si="1193"/>
        <v>Don't Buy</v>
      </c>
      <c r="X5084" t="str">
        <f t="shared" si="1194"/>
        <v>Not Known</v>
      </c>
      <c r="Z5084" t="str">
        <f t="shared" si="1195"/>
        <v>None</v>
      </c>
      <c r="AB5084" t="str">
        <f t="shared" si="1196"/>
        <v>0</v>
      </c>
    </row>
    <row r="5085" spans="1:28" x14ac:dyDescent="0.3">
      <c r="A5085">
        <v>5083</v>
      </c>
      <c r="B5085" t="s">
        <v>9287</v>
      </c>
      <c r="C5085" t="str">
        <f t="shared" si="1183"/>
        <v>Long</v>
      </c>
      <c r="D5085">
        <v>4.5</v>
      </c>
      <c r="F5085" s="1">
        <f t="shared" si="1197"/>
        <v>4.5</v>
      </c>
      <c r="G5085" s="1">
        <f t="shared" si="1184"/>
        <v>4.5</v>
      </c>
      <c r="H5085">
        <f t="shared" si="1185"/>
        <v>4.5</v>
      </c>
      <c r="I5085" t="s">
        <v>9282</v>
      </c>
      <c r="J5085" t="s">
        <v>22</v>
      </c>
      <c r="K5085" t="s">
        <v>3928</v>
      </c>
      <c r="L5085" t="str">
        <f t="shared" si="1186"/>
        <v>Established</v>
      </c>
      <c r="N5085" s="2">
        <f t="shared" si="1187"/>
        <v>12</v>
      </c>
      <c r="O5085" t="s">
        <v>3185</v>
      </c>
      <c r="P5085" t="s">
        <v>691</v>
      </c>
      <c r="Q5085" t="s">
        <v>424</v>
      </c>
      <c r="R5085" t="str">
        <f t="shared" si="1188"/>
        <v>Great</v>
      </c>
      <c r="S5085" t="str">
        <f t="shared" si="1189"/>
        <v>Great</v>
      </c>
      <c r="T5085" t="b">
        <f t="shared" si="1190"/>
        <v>1</v>
      </c>
      <c r="U5085" t="b">
        <f t="shared" si="1191"/>
        <v>1</v>
      </c>
      <c r="V5085" t="str">
        <f t="shared" si="1192"/>
        <v>Average Company</v>
      </c>
      <c r="W5085" t="str">
        <f t="shared" si="1193"/>
        <v>Don't Buy</v>
      </c>
      <c r="X5085" t="str">
        <f t="shared" si="1194"/>
        <v>Not Known</v>
      </c>
      <c r="Z5085" t="str">
        <f t="shared" si="1195"/>
        <v>None</v>
      </c>
      <c r="AB5085" t="str">
        <f t="shared" si="1196"/>
        <v>0</v>
      </c>
    </row>
    <row r="5086" spans="1:28" x14ac:dyDescent="0.3">
      <c r="A5086">
        <v>5084</v>
      </c>
      <c r="B5086" t="s">
        <v>9288</v>
      </c>
      <c r="C5086" t="str">
        <f t="shared" si="1183"/>
        <v>Long</v>
      </c>
      <c r="D5086">
        <v>4</v>
      </c>
      <c r="F5086" s="1">
        <f t="shared" si="1197"/>
        <v>4</v>
      </c>
      <c r="G5086" s="1">
        <f t="shared" si="1184"/>
        <v>4</v>
      </c>
      <c r="H5086">
        <f t="shared" si="1185"/>
        <v>4</v>
      </c>
      <c r="I5086" t="s">
        <v>9282</v>
      </c>
      <c r="J5086" t="s">
        <v>22</v>
      </c>
      <c r="K5086" t="s">
        <v>9289</v>
      </c>
      <c r="L5086" t="str">
        <f t="shared" si="1186"/>
        <v>Established</v>
      </c>
      <c r="N5086" s="2">
        <f t="shared" si="1187"/>
        <v>12</v>
      </c>
      <c r="O5086" t="s">
        <v>267</v>
      </c>
      <c r="P5086" t="s">
        <v>683</v>
      </c>
      <c r="Q5086" t="s">
        <v>19</v>
      </c>
      <c r="R5086" t="str">
        <f t="shared" si="1188"/>
        <v>Average</v>
      </c>
      <c r="S5086" t="str">
        <f t="shared" si="1189"/>
        <v xml:space="preserve"> </v>
      </c>
      <c r="T5086" t="b">
        <f t="shared" si="1190"/>
        <v>0</v>
      </c>
      <c r="U5086" t="b">
        <f t="shared" si="1191"/>
        <v>1</v>
      </c>
      <c r="V5086" t="str">
        <f t="shared" si="1192"/>
        <v>Average Company</v>
      </c>
      <c r="W5086" t="str">
        <f t="shared" si="1193"/>
        <v>Don't Buy</v>
      </c>
      <c r="X5086" t="str">
        <f t="shared" si="1194"/>
        <v>Not Known</v>
      </c>
      <c r="Z5086" t="str">
        <f t="shared" si="1195"/>
        <v>None</v>
      </c>
      <c r="AB5086" t="str">
        <f t="shared" si="1196"/>
        <v>500K</v>
      </c>
    </row>
    <row r="5087" spans="1:28" x14ac:dyDescent="0.3">
      <c r="A5087">
        <v>5085</v>
      </c>
      <c r="B5087" t="s">
        <v>9290</v>
      </c>
      <c r="C5087" t="str">
        <f t="shared" si="1183"/>
        <v>Long</v>
      </c>
      <c r="D5087">
        <v>4.0999999999999996</v>
      </c>
      <c r="F5087" s="1">
        <f t="shared" si="1197"/>
        <v>4.0999999999999996</v>
      </c>
      <c r="G5087" s="1">
        <f t="shared" si="1184"/>
        <v>4.0999999999999996</v>
      </c>
      <c r="H5087">
        <f t="shared" si="1185"/>
        <v>4.0999999999999996</v>
      </c>
      <c r="I5087" t="s">
        <v>9282</v>
      </c>
      <c r="J5087" t="s">
        <v>2584</v>
      </c>
      <c r="K5087" t="s">
        <v>126</v>
      </c>
      <c r="L5087" t="str">
        <f t="shared" si="1186"/>
        <v>Established</v>
      </c>
      <c r="N5087" s="2">
        <f t="shared" si="1187"/>
        <v>50</v>
      </c>
      <c r="O5087" t="s">
        <v>691</v>
      </c>
      <c r="Q5087" t="s">
        <v>186</v>
      </c>
      <c r="R5087" t="str">
        <f t="shared" si="1188"/>
        <v>Great</v>
      </c>
      <c r="S5087" t="str">
        <f t="shared" si="1189"/>
        <v>Great</v>
      </c>
      <c r="T5087" t="b">
        <f t="shared" si="1190"/>
        <v>1</v>
      </c>
      <c r="U5087" t="b">
        <f t="shared" si="1191"/>
        <v>1</v>
      </c>
      <c r="V5087" t="str">
        <f t="shared" si="1192"/>
        <v>Top Company</v>
      </c>
      <c r="W5087" t="str">
        <f t="shared" si="1193"/>
        <v>Don't Buy</v>
      </c>
      <c r="X5087" t="str">
        <f t="shared" si="1194"/>
        <v>Not Known</v>
      </c>
      <c r="Z5087" t="str">
        <f t="shared" si="1195"/>
        <v>None</v>
      </c>
      <c r="AB5087" t="str">
        <f t="shared" si="1196"/>
        <v>0</v>
      </c>
    </row>
    <row r="5088" spans="1:28" x14ac:dyDescent="0.3">
      <c r="A5088">
        <v>5086</v>
      </c>
      <c r="B5088" t="s">
        <v>9291</v>
      </c>
      <c r="C5088" t="str">
        <f t="shared" si="1183"/>
        <v>Short</v>
      </c>
      <c r="D5088">
        <v>4.0999999999999996</v>
      </c>
      <c r="F5088" s="1">
        <f t="shared" si="1197"/>
        <v>4.0999999999999996</v>
      </c>
      <c r="G5088" s="1">
        <f t="shared" si="1184"/>
        <v>4.0999999999999996</v>
      </c>
      <c r="H5088">
        <f t="shared" si="1185"/>
        <v>4.0999999999999996</v>
      </c>
      <c r="I5088" t="s">
        <v>9282</v>
      </c>
      <c r="J5088" t="s">
        <v>10</v>
      </c>
      <c r="K5088" t="s">
        <v>2337</v>
      </c>
      <c r="L5088" t="str">
        <f t="shared" si="1186"/>
        <v>Established</v>
      </c>
      <c r="N5088" s="2">
        <f t="shared" si="1187"/>
        <v>64</v>
      </c>
      <c r="O5088" t="s">
        <v>511</v>
      </c>
      <c r="P5088" t="s">
        <v>691</v>
      </c>
      <c r="Q5088" t="s">
        <v>918</v>
      </c>
      <c r="R5088" t="str">
        <f t="shared" si="1188"/>
        <v>Great</v>
      </c>
      <c r="S5088" t="str">
        <f t="shared" si="1189"/>
        <v>Great</v>
      </c>
      <c r="T5088" t="b">
        <f t="shared" si="1190"/>
        <v>1</v>
      </c>
      <c r="U5088" t="b">
        <f t="shared" si="1191"/>
        <v>1</v>
      </c>
      <c r="V5088" t="str">
        <f t="shared" si="1192"/>
        <v>Top Company</v>
      </c>
      <c r="W5088" t="str">
        <f t="shared" si="1193"/>
        <v>Don't Buy</v>
      </c>
      <c r="X5088" t="str">
        <f t="shared" si="1194"/>
        <v>Not Known</v>
      </c>
      <c r="Z5088" t="str">
        <f t="shared" si="1195"/>
        <v>None</v>
      </c>
      <c r="AB5088" t="str">
        <f t="shared" si="1196"/>
        <v>0</v>
      </c>
    </row>
    <row r="5089" spans="1:28" x14ac:dyDescent="0.3">
      <c r="A5089">
        <v>5087</v>
      </c>
      <c r="B5089" t="s">
        <v>9292</v>
      </c>
      <c r="C5089" t="str">
        <f t="shared" si="1183"/>
        <v>Long</v>
      </c>
      <c r="D5089">
        <v>4.0999999999999996</v>
      </c>
      <c r="F5089" s="1">
        <f t="shared" si="1197"/>
        <v>4.0999999999999996</v>
      </c>
      <c r="G5089" s="1">
        <f t="shared" si="1184"/>
        <v>4.0999999999999996</v>
      </c>
      <c r="H5089">
        <f t="shared" si="1185"/>
        <v>4.0999999999999996</v>
      </c>
      <c r="I5089" t="s">
        <v>9282</v>
      </c>
      <c r="J5089" t="s">
        <v>22</v>
      </c>
      <c r="K5089" t="s">
        <v>4715</v>
      </c>
      <c r="L5089" t="str">
        <f t="shared" si="1186"/>
        <v>Established</v>
      </c>
      <c r="N5089" s="2">
        <f t="shared" si="1187"/>
        <v>48</v>
      </c>
      <c r="O5089" t="s">
        <v>752</v>
      </c>
      <c r="P5089" t="s">
        <v>691</v>
      </c>
      <c r="Q5089" t="s">
        <v>218</v>
      </c>
      <c r="R5089" t="str">
        <f t="shared" si="1188"/>
        <v>Great</v>
      </c>
      <c r="S5089" t="str">
        <f t="shared" si="1189"/>
        <v>Great</v>
      </c>
      <c r="T5089" t="b">
        <f t="shared" si="1190"/>
        <v>1</v>
      </c>
      <c r="U5089" t="b">
        <f t="shared" si="1191"/>
        <v>1</v>
      </c>
      <c r="V5089" t="str">
        <f t="shared" si="1192"/>
        <v>Top Company</v>
      </c>
      <c r="W5089" t="str">
        <f t="shared" si="1193"/>
        <v>Don't Buy</v>
      </c>
      <c r="X5089" t="str">
        <f t="shared" si="1194"/>
        <v>Not Known</v>
      </c>
      <c r="Z5089" t="str">
        <f t="shared" si="1195"/>
        <v>None</v>
      </c>
      <c r="AB5089" t="str">
        <f t="shared" si="1196"/>
        <v>0</v>
      </c>
    </row>
    <row r="5090" spans="1:28" x14ac:dyDescent="0.3">
      <c r="A5090">
        <v>5088</v>
      </c>
      <c r="B5090" t="s">
        <v>9293</v>
      </c>
      <c r="C5090" t="str">
        <f t="shared" si="1183"/>
        <v>Long</v>
      </c>
      <c r="D5090">
        <v>4.5</v>
      </c>
      <c r="F5090" s="1">
        <f t="shared" si="1197"/>
        <v>4.5</v>
      </c>
      <c r="G5090" s="1">
        <f t="shared" si="1184"/>
        <v>4.5</v>
      </c>
      <c r="H5090">
        <f t="shared" si="1185"/>
        <v>4.5</v>
      </c>
      <c r="I5090" t="s">
        <v>9282</v>
      </c>
      <c r="J5090" t="s">
        <v>22</v>
      </c>
      <c r="K5090" t="s">
        <v>4866</v>
      </c>
      <c r="L5090" t="str">
        <f t="shared" si="1186"/>
        <v>Established</v>
      </c>
      <c r="N5090" s="2">
        <f t="shared" si="1187"/>
        <v>31</v>
      </c>
      <c r="O5090" t="s">
        <v>58</v>
      </c>
      <c r="P5090" t="s">
        <v>1308</v>
      </c>
      <c r="Q5090" t="s">
        <v>918</v>
      </c>
      <c r="R5090" t="str">
        <f t="shared" si="1188"/>
        <v>Great</v>
      </c>
      <c r="S5090" t="str">
        <f t="shared" si="1189"/>
        <v>Great</v>
      </c>
      <c r="T5090" t="b">
        <f t="shared" si="1190"/>
        <v>1</v>
      </c>
      <c r="U5090" t="b">
        <f t="shared" si="1191"/>
        <v>1</v>
      </c>
      <c r="V5090" t="str">
        <f t="shared" si="1192"/>
        <v>Top Company</v>
      </c>
      <c r="W5090" t="str">
        <f t="shared" si="1193"/>
        <v>Don't Buy</v>
      </c>
      <c r="X5090" t="str">
        <f t="shared" si="1194"/>
        <v>Not Known</v>
      </c>
      <c r="Z5090" t="str">
        <f t="shared" si="1195"/>
        <v>None</v>
      </c>
      <c r="AB5090" t="str">
        <f t="shared" si="1196"/>
        <v>0</v>
      </c>
    </row>
    <row r="5091" spans="1:28" x14ac:dyDescent="0.3">
      <c r="A5091">
        <v>5089</v>
      </c>
      <c r="B5091" t="s">
        <v>9294</v>
      </c>
      <c r="C5091" t="str">
        <f t="shared" si="1183"/>
        <v>Long</v>
      </c>
      <c r="D5091">
        <v>3.2</v>
      </c>
      <c r="F5091" s="1">
        <f t="shared" si="1197"/>
        <v>3.2</v>
      </c>
      <c r="G5091" s="1">
        <f t="shared" si="1184"/>
        <v>3.2</v>
      </c>
      <c r="H5091">
        <f t="shared" si="1185"/>
        <v>3.2</v>
      </c>
      <c r="I5091" t="s">
        <v>9282</v>
      </c>
      <c r="J5091" t="s">
        <v>22</v>
      </c>
      <c r="K5091" t="s">
        <v>125</v>
      </c>
      <c r="L5091" t="str">
        <f t="shared" si="1186"/>
        <v>Established</v>
      </c>
      <c r="N5091" s="2">
        <f t="shared" si="1187"/>
        <v>31</v>
      </c>
      <c r="O5091" t="s">
        <v>58</v>
      </c>
      <c r="P5091" t="s">
        <v>1308</v>
      </c>
      <c r="Q5091" t="s">
        <v>254</v>
      </c>
      <c r="R5091" t="str">
        <f t="shared" si="1188"/>
        <v>Average</v>
      </c>
      <c r="S5091" t="str">
        <f t="shared" si="1189"/>
        <v xml:space="preserve"> </v>
      </c>
      <c r="T5091" t="b">
        <f t="shared" si="1190"/>
        <v>0</v>
      </c>
      <c r="U5091" t="b">
        <f t="shared" si="1191"/>
        <v>0</v>
      </c>
      <c r="V5091" t="str">
        <f t="shared" si="1192"/>
        <v>Average Company</v>
      </c>
      <c r="W5091" t="str">
        <f t="shared" si="1193"/>
        <v>Don't Buy</v>
      </c>
      <c r="X5091" t="str">
        <f t="shared" si="1194"/>
        <v>Not Known</v>
      </c>
      <c r="Z5091" t="str">
        <f t="shared" si="1195"/>
        <v>None</v>
      </c>
      <c r="AB5091" t="str">
        <f t="shared" si="1196"/>
        <v>0</v>
      </c>
    </row>
    <row r="5092" spans="1:28" x14ac:dyDescent="0.3">
      <c r="A5092">
        <v>5090</v>
      </c>
      <c r="B5092" t="s">
        <v>9295</v>
      </c>
      <c r="C5092" t="str">
        <f t="shared" si="1183"/>
        <v>Long</v>
      </c>
      <c r="D5092">
        <v>2.7</v>
      </c>
      <c r="F5092" s="1">
        <f t="shared" si="1197"/>
        <v>2.7</v>
      </c>
      <c r="G5092" s="1">
        <f t="shared" si="1184"/>
        <v>2.7</v>
      </c>
      <c r="H5092">
        <f t="shared" si="1185"/>
        <v>2.7</v>
      </c>
      <c r="I5092" t="s">
        <v>9282</v>
      </c>
      <c r="J5092" t="s">
        <v>10</v>
      </c>
      <c r="K5092" t="s">
        <v>8830</v>
      </c>
      <c r="L5092" t="str">
        <f t="shared" si="1186"/>
        <v>Established</v>
      </c>
      <c r="N5092" s="2">
        <f t="shared" si="1187"/>
        <v>31</v>
      </c>
      <c r="O5092" t="s">
        <v>58</v>
      </c>
      <c r="P5092" t="s">
        <v>1308</v>
      </c>
      <c r="Q5092" t="s">
        <v>1080</v>
      </c>
      <c r="R5092" t="str">
        <f t="shared" si="1188"/>
        <v>Average</v>
      </c>
      <c r="S5092" t="str">
        <f t="shared" si="1189"/>
        <v xml:space="preserve"> </v>
      </c>
      <c r="T5092" t="b">
        <f t="shared" si="1190"/>
        <v>0</v>
      </c>
      <c r="U5092" t="b">
        <f t="shared" si="1191"/>
        <v>0</v>
      </c>
      <c r="V5092" t="str">
        <f t="shared" si="1192"/>
        <v>Average Company</v>
      </c>
      <c r="W5092" t="str">
        <f t="shared" si="1193"/>
        <v>Don't Buy</v>
      </c>
      <c r="X5092" t="str">
        <f t="shared" si="1194"/>
        <v>Not Known</v>
      </c>
      <c r="Z5092" t="str">
        <f t="shared" si="1195"/>
        <v>None</v>
      </c>
      <c r="AB5092" t="str">
        <f t="shared" si="1196"/>
        <v>0</v>
      </c>
    </row>
    <row r="5093" spans="1:28" x14ac:dyDescent="0.3">
      <c r="A5093">
        <v>5091</v>
      </c>
      <c r="B5093" t="s">
        <v>9296</v>
      </c>
      <c r="C5093" t="str">
        <f t="shared" si="1183"/>
        <v>Long</v>
      </c>
      <c r="D5093">
        <v>4.0999999999999996</v>
      </c>
      <c r="F5093" s="1">
        <f t="shared" si="1197"/>
        <v>4.0999999999999996</v>
      </c>
      <c r="G5093" s="1">
        <f t="shared" si="1184"/>
        <v>4.0999999999999996</v>
      </c>
      <c r="H5093">
        <f t="shared" si="1185"/>
        <v>4.0999999999999996</v>
      </c>
      <c r="I5093" t="s">
        <v>9282</v>
      </c>
      <c r="J5093" t="s">
        <v>881</v>
      </c>
      <c r="K5093" t="s">
        <v>3861</v>
      </c>
      <c r="L5093" t="str">
        <f t="shared" si="1186"/>
        <v>Established</v>
      </c>
      <c r="N5093" s="2">
        <f t="shared" si="1187"/>
        <v>16</v>
      </c>
      <c r="O5093" t="s">
        <v>121</v>
      </c>
      <c r="P5093" t="s">
        <v>683</v>
      </c>
      <c r="Q5093" t="s">
        <v>28</v>
      </c>
      <c r="R5093" t="str">
        <f t="shared" si="1188"/>
        <v>Great</v>
      </c>
      <c r="S5093" t="str">
        <f t="shared" si="1189"/>
        <v>Great</v>
      </c>
      <c r="T5093" t="b">
        <f t="shared" si="1190"/>
        <v>1</v>
      </c>
      <c r="U5093" t="b">
        <f t="shared" si="1191"/>
        <v>1</v>
      </c>
      <c r="V5093" t="str">
        <f t="shared" si="1192"/>
        <v>Average Company</v>
      </c>
      <c r="W5093" t="str">
        <f t="shared" si="1193"/>
        <v>Don't Buy</v>
      </c>
      <c r="X5093" t="str">
        <f t="shared" si="1194"/>
        <v>Not Known</v>
      </c>
      <c r="Z5093" t="str">
        <f t="shared" si="1195"/>
        <v>None</v>
      </c>
      <c r="AB5093" t="str">
        <f t="shared" si="1196"/>
        <v>1Million</v>
      </c>
    </row>
    <row r="5094" spans="1:28" x14ac:dyDescent="0.3">
      <c r="A5094">
        <v>5092</v>
      </c>
      <c r="B5094" t="s">
        <v>9297</v>
      </c>
      <c r="C5094" t="str">
        <f t="shared" si="1183"/>
        <v>Long</v>
      </c>
      <c r="D5094">
        <v>4.2</v>
      </c>
      <c r="F5094" s="1">
        <f t="shared" si="1197"/>
        <v>4.2</v>
      </c>
      <c r="G5094" s="1">
        <f t="shared" si="1184"/>
        <v>4.2</v>
      </c>
      <c r="H5094">
        <f t="shared" si="1185"/>
        <v>4.2</v>
      </c>
      <c r="I5094" t="s">
        <v>9282</v>
      </c>
      <c r="J5094" t="s">
        <v>22</v>
      </c>
      <c r="K5094" t="s">
        <v>9298</v>
      </c>
      <c r="L5094" t="str">
        <f t="shared" si="1186"/>
        <v>Established</v>
      </c>
      <c r="N5094" s="2">
        <f t="shared" si="1187"/>
        <v>26</v>
      </c>
      <c r="O5094" t="s">
        <v>126</v>
      </c>
      <c r="P5094" t="s">
        <v>691</v>
      </c>
      <c r="Q5094" t="s">
        <v>523</v>
      </c>
      <c r="R5094" t="str">
        <f t="shared" si="1188"/>
        <v>Great</v>
      </c>
      <c r="S5094" t="str">
        <f t="shared" si="1189"/>
        <v>Great</v>
      </c>
      <c r="T5094" t="b">
        <f t="shared" si="1190"/>
        <v>1</v>
      </c>
      <c r="U5094" t="b">
        <f t="shared" si="1191"/>
        <v>1</v>
      </c>
      <c r="V5094" t="str">
        <f t="shared" si="1192"/>
        <v>Top Company</v>
      </c>
      <c r="W5094" t="str">
        <f t="shared" si="1193"/>
        <v>Don't Buy</v>
      </c>
      <c r="X5094" t="str">
        <f t="shared" si="1194"/>
        <v>Not Known</v>
      </c>
      <c r="Z5094" t="str">
        <f t="shared" si="1195"/>
        <v>None</v>
      </c>
      <c r="AB5094" t="str">
        <f t="shared" si="1196"/>
        <v>0</v>
      </c>
    </row>
    <row r="5095" spans="1:28" x14ac:dyDescent="0.3">
      <c r="A5095">
        <v>5093</v>
      </c>
      <c r="B5095" t="s">
        <v>9299</v>
      </c>
      <c r="C5095" t="str">
        <f t="shared" si="1183"/>
        <v>Long</v>
      </c>
      <c r="D5095">
        <v>3.3</v>
      </c>
      <c r="F5095" s="1">
        <f t="shared" si="1197"/>
        <v>3.3</v>
      </c>
      <c r="G5095" s="1">
        <f t="shared" si="1184"/>
        <v>3.3</v>
      </c>
      <c r="H5095">
        <f t="shared" si="1185"/>
        <v>3.3</v>
      </c>
      <c r="I5095" t="s">
        <v>9282</v>
      </c>
      <c r="J5095" t="s">
        <v>22</v>
      </c>
      <c r="K5095" t="s">
        <v>9300</v>
      </c>
      <c r="L5095" t="str">
        <f t="shared" si="1186"/>
        <v>Established</v>
      </c>
      <c r="N5095" s="2">
        <f t="shared" si="1187"/>
        <v>21</v>
      </c>
      <c r="O5095" t="s">
        <v>321</v>
      </c>
      <c r="P5095" t="s">
        <v>683</v>
      </c>
      <c r="Q5095" t="s">
        <v>5228</v>
      </c>
      <c r="R5095" t="str">
        <f t="shared" si="1188"/>
        <v>Average</v>
      </c>
      <c r="S5095" t="str">
        <f t="shared" si="1189"/>
        <v xml:space="preserve"> </v>
      </c>
      <c r="T5095" t="b">
        <f t="shared" si="1190"/>
        <v>0</v>
      </c>
      <c r="U5095" t="b">
        <f t="shared" si="1191"/>
        <v>0</v>
      </c>
      <c r="V5095" t="str">
        <f t="shared" si="1192"/>
        <v>Average Company</v>
      </c>
      <c r="W5095" t="str">
        <f t="shared" si="1193"/>
        <v>Don't Buy</v>
      </c>
      <c r="X5095" t="str">
        <f t="shared" si="1194"/>
        <v>Not Known</v>
      </c>
      <c r="Z5095" t="str">
        <f t="shared" si="1195"/>
        <v>None</v>
      </c>
      <c r="AB5095" t="str">
        <f t="shared" si="1196"/>
        <v>0</v>
      </c>
    </row>
    <row r="5096" spans="1:28" x14ac:dyDescent="0.3">
      <c r="A5096">
        <v>5094</v>
      </c>
      <c r="B5096" t="s">
        <v>9301</v>
      </c>
      <c r="C5096" t="str">
        <f t="shared" si="1183"/>
        <v>Long</v>
      </c>
      <c r="D5096">
        <v>3.4</v>
      </c>
      <c r="F5096" s="1">
        <f t="shared" si="1197"/>
        <v>3.4</v>
      </c>
      <c r="G5096" s="1">
        <f t="shared" si="1184"/>
        <v>3.4</v>
      </c>
      <c r="H5096">
        <f t="shared" si="1185"/>
        <v>3.4</v>
      </c>
      <c r="I5096" t="s">
        <v>9282</v>
      </c>
      <c r="J5096" t="s">
        <v>22</v>
      </c>
      <c r="K5096" t="s">
        <v>4306</v>
      </c>
      <c r="L5096" t="str">
        <f t="shared" si="1186"/>
        <v>Established</v>
      </c>
      <c r="N5096" s="2">
        <f t="shared" si="1187"/>
        <v>27</v>
      </c>
      <c r="O5096" t="s">
        <v>109</v>
      </c>
      <c r="P5096" t="s">
        <v>1308</v>
      </c>
      <c r="Q5096" t="s">
        <v>284</v>
      </c>
      <c r="R5096" t="str">
        <f t="shared" si="1188"/>
        <v>Average</v>
      </c>
      <c r="S5096" t="str">
        <f t="shared" si="1189"/>
        <v xml:space="preserve"> </v>
      </c>
      <c r="T5096" t="b">
        <f t="shared" si="1190"/>
        <v>0</v>
      </c>
      <c r="U5096" t="b">
        <f t="shared" si="1191"/>
        <v>0</v>
      </c>
      <c r="V5096" t="str">
        <f t="shared" si="1192"/>
        <v>Average Company</v>
      </c>
      <c r="W5096" t="str">
        <f t="shared" si="1193"/>
        <v>Don't Buy</v>
      </c>
      <c r="X5096" t="str">
        <f t="shared" si="1194"/>
        <v>Not Known</v>
      </c>
      <c r="Z5096" t="str">
        <f t="shared" si="1195"/>
        <v>None</v>
      </c>
      <c r="AB5096" t="str">
        <f t="shared" si="1196"/>
        <v>0</v>
      </c>
    </row>
    <row r="5097" spans="1:28" x14ac:dyDescent="0.3">
      <c r="A5097">
        <v>5095</v>
      </c>
      <c r="B5097" t="s">
        <v>9302</v>
      </c>
      <c r="C5097" t="str">
        <f t="shared" si="1183"/>
        <v>Long</v>
      </c>
      <c r="D5097">
        <v>4.2</v>
      </c>
      <c r="F5097" s="1">
        <f t="shared" si="1197"/>
        <v>4.2</v>
      </c>
      <c r="G5097" s="1">
        <f t="shared" si="1184"/>
        <v>4.2</v>
      </c>
      <c r="H5097">
        <f t="shared" si="1185"/>
        <v>4.2</v>
      </c>
      <c r="I5097" t="s">
        <v>9282</v>
      </c>
      <c r="J5097" t="s">
        <v>22</v>
      </c>
      <c r="K5097" t="s">
        <v>9303</v>
      </c>
      <c r="L5097" t="str">
        <f t="shared" si="1186"/>
        <v>Established</v>
      </c>
      <c r="N5097" s="2">
        <f t="shared" si="1187"/>
        <v>28</v>
      </c>
      <c r="O5097" t="s">
        <v>24</v>
      </c>
      <c r="P5097" t="s">
        <v>3957</v>
      </c>
      <c r="Q5097" t="s">
        <v>315</v>
      </c>
      <c r="R5097" t="str">
        <f t="shared" si="1188"/>
        <v>Great</v>
      </c>
      <c r="S5097" t="str">
        <f t="shared" si="1189"/>
        <v>Great</v>
      </c>
      <c r="T5097" t="b">
        <f t="shared" si="1190"/>
        <v>1</v>
      </c>
      <c r="U5097" t="b">
        <f t="shared" si="1191"/>
        <v>1</v>
      </c>
      <c r="V5097" t="str">
        <f t="shared" si="1192"/>
        <v>Top Company</v>
      </c>
      <c r="W5097" t="str">
        <f t="shared" si="1193"/>
        <v>Don't Buy</v>
      </c>
      <c r="X5097" t="str">
        <f t="shared" si="1194"/>
        <v>Not Known</v>
      </c>
      <c r="Z5097" t="str">
        <f t="shared" si="1195"/>
        <v>None</v>
      </c>
      <c r="AB5097" t="str">
        <f t="shared" si="1196"/>
        <v>0</v>
      </c>
    </row>
    <row r="5098" spans="1:28" x14ac:dyDescent="0.3">
      <c r="A5098">
        <v>5096</v>
      </c>
      <c r="B5098" t="s">
        <v>9304</v>
      </c>
      <c r="C5098" t="str">
        <f t="shared" si="1183"/>
        <v>Long</v>
      </c>
      <c r="D5098">
        <v>4.0999999999999996</v>
      </c>
      <c r="F5098" s="1">
        <f t="shared" si="1197"/>
        <v>4.0999999999999996</v>
      </c>
      <c r="G5098" s="1">
        <f t="shared" si="1184"/>
        <v>4.0999999999999996</v>
      </c>
      <c r="H5098">
        <f t="shared" si="1185"/>
        <v>4.0999999999999996</v>
      </c>
      <c r="I5098" t="s">
        <v>9282</v>
      </c>
      <c r="J5098" t="s">
        <v>22</v>
      </c>
      <c r="K5098" t="s">
        <v>9305</v>
      </c>
      <c r="L5098" t="str">
        <f t="shared" si="1186"/>
        <v>Established</v>
      </c>
      <c r="N5098" s="2">
        <f t="shared" si="1187"/>
        <v>35</v>
      </c>
      <c r="O5098" t="s">
        <v>249</v>
      </c>
      <c r="P5098" t="s">
        <v>691</v>
      </c>
      <c r="Q5098" t="s">
        <v>523</v>
      </c>
      <c r="R5098" t="str">
        <f t="shared" si="1188"/>
        <v>Great</v>
      </c>
      <c r="S5098" t="str">
        <f t="shared" si="1189"/>
        <v>Great</v>
      </c>
      <c r="T5098" t="b">
        <f t="shared" si="1190"/>
        <v>1</v>
      </c>
      <c r="U5098" t="b">
        <f t="shared" si="1191"/>
        <v>1</v>
      </c>
      <c r="V5098" t="str">
        <f t="shared" si="1192"/>
        <v>Top Company</v>
      </c>
      <c r="W5098" t="str">
        <f t="shared" si="1193"/>
        <v>Don't Buy</v>
      </c>
      <c r="X5098" t="str">
        <f t="shared" si="1194"/>
        <v>Not Known</v>
      </c>
      <c r="Z5098" t="str">
        <f t="shared" si="1195"/>
        <v>None</v>
      </c>
      <c r="AB5098" t="str">
        <f t="shared" si="1196"/>
        <v>0</v>
      </c>
    </row>
    <row r="5099" spans="1:28" x14ac:dyDescent="0.3">
      <c r="A5099">
        <v>5097</v>
      </c>
      <c r="B5099" t="s">
        <v>9306</v>
      </c>
      <c r="C5099" t="str">
        <f t="shared" si="1183"/>
        <v>Long</v>
      </c>
      <c r="D5099">
        <v>3.9</v>
      </c>
      <c r="F5099" s="1">
        <f t="shared" si="1197"/>
        <v>3.9</v>
      </c>
      <c r="G5099" s="1">
        <f t="shared" si="1184"/>
        <v>3.9</v>
      </c>
      <c r="H5099">
        <f t="shared" si="1185"/>
        <v>3.9</v>
      </c>
      <c r="I5099" t="s">
        <v>9282</v>
      </c>
      <c r="J5099" t="s">
        <v>22</v>
      </c>
      <c r="K5099" t="s">
        <v>4840</v>
      </c>
      <c r="L5099" t="str">
        <f t="shared" si="1186"/>
        <v>Established</v>
      </c>
      <c r="N5099" s="2">
        <f t="shared" si="1187"/>
        <v>59</v>
      </c>
      <c r="O5099" t="s">
        <v>1765</v>
      </c>
      <c r="P5099" t="s">
        <v>147</v>
      </c>
      <c r="Q5099" t="s">
        <v>479</v>
      </c>
      <c r="R5099" t="str">
        <f t="shared" si="1188"/>
        <v>Average</v>
      </c>
      <c r="S5099" t="str">
        <f t="shared" si="1189"/>
        <v xml:space="preserve"> </v>
      </c>
      <c r="T5099" t="b">
        <f t="shared" si="1190"/>
        <v>0</v>
      </c>
      <c r="U5099" t="b">
        <f t="shared" si="1191"/>
        <v>1</v>
      </c>
      <c r="V5099" t="str">
        <f t="shared" si="1192"/>
        <v>Average Company</v>
      </c>
      <c r="W5099" t="str">
        <f t="shared" si="1193"/>
        <v>Don't Buy</v>
      </c>
      <c r="X5099" t="str">
        <f t="shared" si="1194"/>
        <v>Not Known</v>
      </c>
      <c r="Z5099" t="str">
        <f t="shared" si="1195"/>
        <v>None</v>
      </c>
      <c r="AB5099" t="str">
        <f t="shared" si="1196"/>
        <v>0</v>
      </c>
    </row>
    <row r="5100" spans="1:28" x14ac:dyDescent="0.3">
      <c r="A5100">
        <v>5098</v>
      </c>
      <c r="B5100" t="s">
        <v>9307</v>
      </c>
      <c r="C5100" t="str">
        <f t="shared" si="1183"/>
        <v>Long</v>
      </c>
      <c r="D5100">
        <v>4.2</v>
      </c>
      <c r="F5100" s="1">
        <f t="shared" si="1197"/>
        <v>4.2</v>
      </c>
      <c r="G5100" s="1">
        <f t="shared" si="1184"/>
        <v>4.2</v>
      </c>
      <c r="H5100">
        <f t="shared" si="1185"/>
        <v>4.2</v>
      </c>
      <c r="I5100" t="s">
        <v>9282</v>
      </c>
      <c r="J5100" t="s">
        <v>10</v>
      </c>
      <c r="K5100" t="s">
        <v>9308</v>
      </c>
      <c r="L5100" t="str">
        <f t="shared" si="1186"/>
        <v>Established</v>
      </c>
      <c r="N5100" s="2">
        <f t="shared" si="1187"/>
        <v>43</v>
      </c>
      <c r="O5100" t="s">
        <v>289</v>
      </c>
      <c r="P5100" t="s">
        <v>147</v>
      </c>
      <c r="Q5100" t="s">
        <v>362</v>
      </c>
      <c r="R5100" t="str">
        <f t="shared" si="1188"/>
        <v>Great</v>
      </c>
      <c r="S5100" t="str">
        <f t="shared" si="1189"/>
        <v>Great</v>
      </c>
      <c r="T5100" t="b">
        <f t="shared" si="1190"/>
        <v>1</v>
      </c>
      <c r="U5100" t="b">
        <f t="shared" si="1191"/>
        <v>1</v>
      </c>
      <c r="V5100" t="str">
        <f t="shared" si="1192"/>
        <v>Top Company</v>
      </c>
      <c r="W5100" t="str">
        <f t="shared" si="1193"/>
        <v>Don't Buy</v>
      </c>
      <c r="X5100" t="str">
        <f t="shared" si="1194"/>
        <v>Not Known</v>
      </c>
      <c r="Z5100" t="str">
        <f t="shared" si="1195"/>
        <v>None</v>
      </c>
      <c r="AB5100" t="str">
        <f t="shared" si="1196"/>
        <v>0</v>
      </c>
    </row>
    <row r="5101" spans="1:28" x14ac:dyDescent="0.3">
      <c r="A5101">
        <v>5099</v>
      </c>
      <c r="B5101" t="s">
        <v>9309</v>
      </c>
      <c r="C5101" t="str">
        <f t="shared" si="1183"/>
        <v>Short</v>
      </c>
      <c r="D5101">
        <v>4.2</v>
      </c>
      <c r="F5101" s="1">
        <f t="shared" si="1197"/>
        <v>4.2</v>
      </c>
      <c r="G5101" s="1">
        <f t="shared" si="1184"/>
        <v>4.2</v>
      </c>
      <c r="H5101">
        <f t="shared" si="1185"/>
        <v>4.2</v>
      </c>
      <c r="I5101" t="s">
        <v>9282</v>
      </c>
      <c r="J5101" t="s">
        <v>22</v>
      </c>
      <c r="K5101" t="s">
        <v>9267</v>
      </c>
      <c r="L5101" t="str">
        <f t="shared" si="1186"/>
        <v>Established</v>
      </c>
      <c r="N5101" s="2">
        <f t="shared" si="1187"/>
        <v>24</v>
      </c>
      <c r="O5101" t="s">
        <v>185</v>
      </c>
      <c r="P5101" t="s">
        <v>683</v>
      </c>
      <c r="Q5101" t="s">
        <v>19</v>
      </c>
      <c r="R5101" t="str">
        <f t="shared" si="1188"/>
        <v>Great</v>
      </c>
      <c r="S5101" t="str">
        <f t="shared" si="1189"/>
        <v>Great</v>
      </c>
      <c r="T5101" t="b">
        <f t="shared" si="1190"/>
        <v>1</v>
      </c>
      <c r="U5101" t="b">
        <f t="shared" si="1191"/>
        <v>1</v>
      </c>
      <c r="V5101" t="str">
        <f t="shared" si="1192"/>
        <v>Top Company</v>
      </c>
      <c r="W5101" t="str">
        <f t="shared" si="1193"/>
        <v>Don't Buy</v>
      </c>
      <c r="X5101" t="str">
        <f t="shared" si="1194"/>
        <v>Not Known</v>
      </c>
      <c r="Z5101" t="str">
        <f t="shared" si="1195"/>
        <v>None</v>
      </c>
      <c r="AB5101" t="str">
        <f t="shared" si="1196"/>
        <v>1Million</v>
      </c>
    </row>
    <row r="5102" spans="1:28" x14ac:dyDescent="0.3">
      <c r="A5102">
        <v>5100</v>
      </c>
      <c r="B5102" t="s">
        <v>9310</v>
      </c>
      <c r="C5102" t="str">
        <f t="shared" si="1183"/>
        <v>Long</v>
      </c>
      <c r="D5102">
        <v>4.3</v>
      </c>
      <c r="F5102" s="1">
        <f t="shared" si="1197"/>
        <v>4.3</v>
      </c>
      <c r="G5102" s="1">
        <f t="shared" si="1184"/>
        <v>4.3</v>
      </c>
      <c r="H5102">
        <f t="shared" si="1185"/>
        <v>4.3</v>
      </c>
      <c r="I5102" t="s">
        <v>9282</v>
      </c>
      <c r="J5102" t="s">
        <v>22</v>
      </c>
      <c r="K5102" t="s">
        <v>7632</v>
      </c>
      <c r="L5102" t="str">
        <f t="shared" si="1186"/>
        <v>Established</v>
      </c>
      <c r="N5102" s="2">
        <f t="shared" si="1187"/>
        <v>19</v>
      </c>
      <c r="O5102" t="s">
        <v>100</v>
      </c>
      <c r="P5102" t="s">
        <v>1308</v>
      </c>
      <c r="Q5102" t="s">
        <v>601</v>
      </c>
      <c r="R5102" t="str">
        <f t="shared" si="1188"/>
        <v>Great</v>
      </c>
      <c r="S5102" t="str">
        <f t="shared" si="1189"/>
        <v>Great</v>
      </c>
      <c r="T5102" t="b">
        <f t="shared" si="1190"/>
        <v>1</v>
      </c>
      <c r="U5102" t="b">
        <f t="shared" si="1191"/>
        <v>1</v>
      </c>
      <c r="V5102" t="str">
        <f t="shared" si="1192"/>
        <v>Average Company</v>
      </c>
      <c r="W5102" t="str">
        <f t="shared" si="1193"/>
        <v>Don't Buy</v>
      </c>
      <c r="X5102" t="str">
        <f t="shared" si="1194"/>
        <v>Not Known</v>
      </c>
      <c r="Z5102" t="str">
        <f t="shared" si="1195"/>
        <v>None</v>
      </c>
      <c r="AB5102" t="str">
        <f t="shared" si="1196"/>
        <v>0</v>
      </c>
    </row>
    <row r="5103" spans="1:28" x14ac:dyDescent="0.3">
      <c r="A5103">
        <v>5101</v>
      </c>
      <c r="B5103" t="s">
        <v>9311</v>
      </c>
      <c r="C5103" t="str">
        <f t="shared" si="1183"/>
        <v>Long</v>
      </c>
      <c r="D5103">
        <v>3.9</v>
      </c>
      <c r="F5103" s="1">
        <f t="shared" si="1197"/>
        <v>3.9</v>
      </c>
      <c r="G5103" s="1">
        <f t="shared" si="1184"/>
        <v>3.9</v>
      </c>
      <c r="H5103">
        <f t="shared" si="1185"/>
        <v>3.9</v>
      </c>
      <c r="I5103" t="s">
        <v>9282</v>
      </c>
      <c r="J5103" t="s">
        <v>22</v>
      </c>
      <c r="K5103" t="s">
        <v>9312</v>
      </c>
      <c r="L5103" t="str">
        <f t="shared" si="1186"/>
        <v>Established</v>
      </c>
      <c r="N5103" s="2">
        <f t="shared" si="1187"/>
        <v>33</v>
      </c>
      <c r="O5103" t="s">
        <v>18</v>
      </c>
      <c r="P5103" t="s">
        <v>691</v>
      </c>
      <c r="Q5103" t="s">
        <v>218</v>
      </c>
      <c r="R5103" t="str">
        <f t="shared" si="1188"/>
        <v>Average</v>
      </c>
      <c r="S5103" t="str">
        <f t="shared" si="1189"/>
        <v xml:space="preserve"> </v>
      </c>
      <c r="T5103" t="b">
        <f t="shared" si="1190"/>
        <v>0</v>
      </c>
      <c r="U5103" t="b">
        <f t="shared" si="1191"/>
        <v>1</v>
      </c>
      <c r="V5103" t="str">
        <f t="shared" si="1192"/>
        <v>Average Company</v>
      </c>
      <c r="W5103" t="str">
        <f t="shared" si="1193"/>
        <v>Don't Buy</v>
      </c>
      <c r="X5103" t="str">
        <f t="shared" si="1194"/>
        <v>Not Known</v>
      </c>
      <c r="Z5103" t="str">
        <f t="shared" si="1195"/>
        <v>None</v>
      </c>
      <c r="AB5103" t="str">
        <f t="shared" si="1196"/>
        <v>0</v>
      </c>
    </row>
    <row r="5104" spans="1:28" x14ac:dyDescent="0.3">
      <c r="A5104">
        <v>5102</v>
      </c>
      <c r="B5104" t="s">
        <v>9313</v>
      </c>
      <c r="C5104" t="str">
        <f t="shared" si="1183"/>
        <v>Long</v>
      </c>
      <c r="D5104">
        <v>3.8</v>
      </c>
      <c r="F5104" s="1">
        <f t="shared" si="1197"/>
        <v>3.8</v>
      </c>
      <c r="G5104" s="1">
        <f t="shared" si="1184"/>
        <v>3.8</v>
      </c>
      <c r="H5104">
        <f t="shared" si="1185"/>
        <v>3.8</v>
      </c>
      <c r="I5104" t="s">
        <v>9282</v>
      </c>
      <c r="J5104" t="s">
        <v>22</v>
      </c>
      <c r="K5104" t="s">
        <v>2356</v>
      </c>
      <c r="L5104" t="str">
        <f t="shared" si="1186"/>
        <v>Established</v>
      </c>
      <c r="N5104" s="2">
        <f t="shared" si="1187"/>
        <v>62</v>
      </c>
      <c r="O5104" t="s">
        <v>446</v>
      </c>
      <c r="P5104" t="s">
        <v>691</v>
      </c>
      <c r="Q5104" t="s">
        <v>523</v>
      </c>
      <c r="R5104" t="str">
        <f t="shared" si="1188"/>
        <v>Average</v>
      </c>
      <c r="S5104" t="str">
        <f t="shared" si="1189"/>
        <v xml:space="preserve"> </v>
      </c>
      <c r="T5104" t="b">
        <f t="shared" si="1190"/>
        <v>0</v>
      </c>
      <c r="U5104" t="b">
        <f t="shared" si="1191"/>
        <v>1</v>
      </c>
      <c r="V5104" t="str">
        <f t="shared" si="1192"/>
        <v>Average Company</v>
      </c>
      <c r="W5104" t="str">
        <f t="shared" si="1193"/>
        <v>Don't Buy</v>
      </c>
      <c r="X5104" t="str">
        <f t="shared" si="1194"/>
        <v>Not Known</v>
      </c>
      <c r="Z5104" t="str">
        <f t="shared" si="1195"/>
        <v>None</v>
      </c>
      <c r="AB5104" t="str">
        <f t="shared" si="1196"/>
        <v>0</v>
      </c>
    </row>
    <row r="5105" spans="1:28" x14ac:dyDescent="0.3">
      <c r="A5105">
        <v>5103</v>
      </c>
      <c r="B5105" t="s">
        <v>9314</v>
      </c>
      <c r="C5105" t="str">
        <f t="shared" si="1183"/>
        <v>Short</v>
      </c>
      <c r="D5105">
        <v>3.3</v>
      </c>
      <c r="F5105" s="1">
        <f t="shared" si="1197"/>
        <v>3.8</v>
      </c>
      <c r="G5105" s="1">
        <f t="shared" si="1184"/>
        <v>3.8</v>
      </c>
      <c r="H5105">
        <f t="shared" si="1185"/>
        <v>3.4</v>
      </c>
      <c r="I5105" t="s">
        <v>9282</v>
      </c>
      <c r="J5105" t="s">
        <v>22</v>
      </c>
      <c r="K5105" t="s">
        <v>9315</v>
      </c>
      <c r="L5105" t="str">
        <f t="shared" si="1186"/>
        <v>Startup</v>
      </c>
      <c r="N5105" s="2">
        <f t="shared" si="1187"/>
        <v>4</v>
      </c>
      <c r="O5105" t="s">
        <v>89</v>
      </c>
      <c r="P5105" t="s">
        <v>683</v>
      </c>
      <c r="Q5105" t="s">
        <v>14</v>
      </c>
      <c r="R5105" t="str">
        <f t="shared" si="1188"/>
        <v>Average</v>
      </c>
      <c r="S5105" t="str">
        <f t="shared" si="1189"/>
        <v xml:space="preserve"> </v>
      </c>
      <c r="T5105" t="b">
        <f t="shared" si="1190"/>
        <v>0</v>
      </c>
      <c r="U5105" t="b">
        <f t="shared" si="1191"/>
        <v>1</v>
      </c>
      <c r="V5105" t="str">
        <f t="shared" si="1192"/>
        <v>Average Company</v>
      </c>
      <c r="W5105" t="str">
        <f t="shared" si="1193"/>
        <v>Don't Buy</v>
      </c>
      <c r="X5105" t="str">
        <f t="shared" si="1194"/>
        <v>Not Known</v>
      </c>
      <c r="Z5105" t="str">
        <f t="shared" si="1195"/>
        <v>None</v>
      </c>
      <c r="AB5105" t="str">
        <f t="shared" si="1196"/>
        <v>0</v>
      </c>
    </row>
    <row r="5106" spans="1:28" x14ac:dyDescent="0.3">
      <c r="A5106">
        <v>5104</v>
      </c>
      <c r="B5106" t="s">
        <v>9316</v>
      </c>
      <c r="C5106" t="str">
        <f t="shared" si="1183"/>
        <v>Long</v>
      </c>
      <c r="D5106">
        <v>3.6</v>
      </c>
      <c r="F5106" s="1" t="e">
        <f t="shared" si="1197"/>
        <v>#VALUE!</v>
      </c>
      <c r="G5106" s="1" t="e">
        <f t="shared" si="1184"/>
        <v>#VALUE!</v>
      </c>
      <c r="H5106" t="e">
        <f t="shared" si="1185"/>
        <v>#VALUE!</v>
      </c>
      <c r="I5106" t="s">
        <v>9282</v>
      </c>
      <c r="J5106" t="s">
        <v>9317</v>
      </c>
      <c r="K5106" t="s">
        <v>1313</v>
      </c>
      <c r="L5106" t="e">
        <f t="shared" si="1186"/>
        <v>#VALUE!</v>
      </c>
      <c r="N5106" s="2" t="e">
        <f t="shared" si="1187"/>
        <v>#VALUE!</v>
      </c>
      <c r="O5106" t="s">
        <v>1703</v>
      </c>
      <c r="Q5106" t="s">
        <v>533</v>
      </c>
      <c r="R5106" t="str">
        <f t="shared" si="1188"/>
        <v>Average</v>
      </c>
      <c r="S5106" t="str">
        <f t="shared" si="1189"/>
        <v xml:space="preserve"> </v>
      </c>
      <c r="T5106" t="e">
        <f t="shared" si="1190"/>
        <v>#VALUE!</v>
      </c>
      <c r="U5106" t="e">
        <f t="shared" si="1191"/>
        <v>#VALUE!</v>
      </c>
      <c r="V5106" t="e">
        <f t="shared" si="1192"/>
        <v>#VALUE!</v>
      </c>
      <c r="W5106" t="str">
        <f t="shared" si="1193"/>
        <v>Buy</v>
      </c>
      <c r="X5106" t="str">
        <f t="shared" si="1194"/>
        <v>Not Known</v>
      </c>
      <c r="Z5106" t="e">
        <f t="shared" si="1195"/>
        <v>#VALUE!</v>
      </c>
      <c r="AB5106" t="str">
        <f t="shared" si="1196"/>
        <v>0</v>
      </c>
    </row>
    <row r="5107" spans="1:28" x14ac:dyDescent="0.3">
      <c r="A5107">
        <v>5105</v>
      </c>
      <c r="B5107" t="s">
        <v>9318</v>
      </c>
      <c r="C5107" t="str">
        <f t="shared" si="1183"/>
        <v>Long</v>
      </c>
      <c r="D5107">
        <v>4.5</v>
      </c>
      <c r="F5107" s="1">
        <f t="shared" si="1197"/>
        <v>5</v>
      </c>
      <c r="G5107" s="1">
        <f t="shared" si="1184"/>
        <v>5</v>
      </c>
      <c r="H5107">
        <f t="shared" si="1185"/>
        <v>4.5999999999999996</v>
      </c>
      <c r="I5107" t="s">
        <v>9282</v>
      </c>
      <c r="J5107" t="s">
        <v>22</v>
      </c>
      <c r="K5107" t="s">
        <v>9319</v>
      </c>
      <c r="L5107" t="str">
        <f t="shared" si="1186"/>
        <v>Startup</v>
      </c>
      <c r="N5107" s="2">
        <f t="shared" si="1187"/>
        <v>7</v>
      </c>
      <c r="O5107" t="s">
        <v>318</v>
      </c>
      <c r="P5107" t="s">
        <v>683</v>
      </c>
      <c r="Q5107" t="s">
        <v>50</v>
      </c>
      <c r="R5107" t="str">
        <f t="shared" si="1188"/>
        <v>Great</v>
      </c>
      <c r="S5107" t="str">
        <f t="shared" si="1189"/>
        <v>Great</v>
      </c>
      <c r="T5107" t="b">
        <f t="shared" si="1190"/>
        <v>0</v>
      </c>
      <c r="U5107" t="b">
        <f t="shared" si="1191"/>
        <v>1</v>
      </c>
      <c r="V5107" t="str">
        <f t="shared" si="1192"/>
        <v>Average Company</v>
      </c>
      <c r="W5107" t="str">
        <f t="shared" si="1193"/>
        <v>Don't Buy</v>
      </c>
      <c r="X5107" t="str">
        <f t="shared" si="1194"/>
        <v>Not Known</v>
      </c>
      <c r="Z5107" t="str">
        <f t="shared" si="1195"/>
        <v>None</v>
      </c>
      <c r="AB5107" t="str">
        <f t="shared" si="1196"/>
        <v>0</v>
      </c>
    </row>
    <row r="5108" spans="1:28" x14ac:dyDescent="0.3">
      <c r="A5108">
        <v>5106</v>
      </c>
      <c r="B5108" t="s">
        <v>9320</v>
      </c>
      <c r="C5108" t="str">
        <f t="shared" si="1183"/>
        <v>Long</v>
      </c>
      <c r="D5108">
        <v>4.7</v>
      </c>
      <c r="F5108" s="1">
        <f t="shared" si="1197"/>
        <v>4.7</v>
      </c>
      <c r="G5108" s="1">
        <f t="shared" si="1184"/>
        <v>4.7</v>
      </c>
      <c r="H5108">
        <f t="shared" si="1185"/>
        <v>4.7</v>
      </c>
      <c r="I5108" t="s">
        <v>9282</v>
      </c>
      <c r="J5108" t="s">
        <v>22</v>
      </c>
      <c r="K5108" t="s">
        <v>9321</v>
      </c>
      <c r="L5108" t="str">
        <f t="shared" si="1186"/>
        <v>Established</v>
      </c>
      <c r="N5108" s="2">
        <f t="shared" si="1187"/>
        <v>26</v>
      </c>
      <c r="O5108" t="s">
        <v>126</v>
      </c>
      <c r="P5108" t="s">
        <v>683</v>
      </c>
      <c r="Q5108" t="s">
        <v>601</v>
      </c>
      <c r="R5108" t="str">
        <f t="shared" si="1188"/>
        <v>Great</v>
      </c>
      <c r="S5108" t="str">
        <f t="shared" si="1189"/>
        <v>Great</v>
      </c>
      <c r="T5108" t="b">
        <f t="shared" si="1190"/>
        <v>1</v>
      </c>
      <c r="U5108" t="b">
        <f t="shared" si="1191"/>
        <v>1</v>
      </c>
      <c r="V5108" t="str">
        <f t="shared" si="1192"/>
        <v>Top Company</v>
      </c>
      <c r="W5108" t="str">
        <f t="shared" si="1193"/>
        <v>Don't Buy</v>
      </c>
      <c r="X5108" t="str">
        <f t="shared" si="1194"/>
        <v>Not Known</v>
      </c>
      <c r="Z5108" t="str">
        <f t="shared" si="1195"/>
        <v>None</v>
      </c>
      <c r="AB5108" t="str">
        <f t="shared" si="1196"/>
        <v>0</v>
      </c>
    </row>
    <row r="5109" spans="1:28" x14ac:dyDescent="0.3">
      <c r="A5109">
        <v>5107</v>
      </c>
      <c r="B5109" t="s">
        <v>9322</v>
      </c>
      <c r="C5109" t="str">
        <f t="shared" si="1183"/>
        <v>Long</v>
      </c>
      <c r="D5109">
        <v>3.8</v>
      </c>
      <c r="F5109" s="1">
        <f t="shared" si="1197"/>
        <v>3.8</v>
      </c>
      <c r="G5109" s="1">
        <f t="shared" si="1184"/>
        <v>3.8</v>
      </c>
      <c r="H5109">
        <f t="shared" si="1185"/>
        <v>3.8</v>
      </c>
      <c r="I5109" t="s">
        <v>9282</v>
      </c>
      <c r="J5109" t="s">
        <v>22</v>
      </c>
      <c r="K5109" t="s">
        <v>4692</v>
      </c>
      <c r="L5109" t="str">
        <f t="shared" si="1186"/>
        <v>Established</v>
      </c>
      <c r="N5109" s="2">
        <f t="shared" si="1187"/>
        <v>32</v>
      </c>
      <c r="O5109" t="s">
        <v>368</v>
      </c>
      <c r="P5109" t="s">
        <v>691</v>
      </c>
      <c r="Q5109" t="s">
        <v>80</v>
      </c>
      <c r="R5109" t="str">
        <f t="shared" si="1188"/>
        <v>Average</v>
      </c>
      <c r="S5109" t="str">
        <f t="shared" si="1189"/>
        <v xml:space="preserve"> </v>
      </c>
      <c r="T5109" t="b">
        <f t="shared" si="1190"/>
        <v>0</v>
      </c>
      <c r="U5109" t="b">
        <f t="shared" si="1191"/>
        <v>1</v>
      </c>
      <c r="V5109" t="str">
        <f t="shared" si="1192"/>
        <v>Average Company</v>
      </c>
      <c r="W5109" t="str">
        <f t="shared" si="1193"/>
        <v>Don't Buy</v>
      </c>
      <c r="X5109" t="str">
        <f t="shared" si="1194"/>
        <v>Not Known</v>
      </c>
      <c r="Z5109" t="str">
        <f t="shared" si="1195"/>
        <v>None</v>
      </c>
      <c r="AB5109" t="str">
        <f t="shared" si="1196"/>
        <v>0</v>
      </c>
    </row>
    <row r="5110" spans="1:28" x14ac:dyDescent="0.3">
      <c r="A5110">
        <v>5108</v>
      </c>
      <c r="B5110" t="s">
        <v>9323</v>
      </c>
      <c r="C5110" t="str">
        <f t="shared" si="1183"/>
        <v>Short</v>
      </c>
      <c r="D5110">
        <v>4.0999999999999996</v>
      </c>
      <c r="F5110" s="1">
        <f t="shared" si="1197"/>
        <v>4.0999999999999996</v>
      </c>
      <c r="G5110" s="1">
        <f t="shared" si="1184"/>
        <v>4.0999999999999996</v>
      </c>
      <c r="H5110">
        <f t="shared" si="1185"/>
        <v>4.0999999999999996</v>
      </c>
      <c r="I5110" t="s">
        <v>9282</v>
      </c>
      <c r="J5110" t="s">
        <v>10</v>
      </c>
      <c r="K5110" t="s">
        <v>7649</v>
      </c>
      <c r="L5110" t="str">
        <f t="shared" si="1186"/>
        <v>Established</v>
      </c>
      <c r="N5110" s="2">
        <f t="shared" si="1187"/>
        <v>27</v>
      </c>
      <c r="O5110" t="s">
        <v>109</v>
      </c>
      <c r="P5110" t="s">
        <v>1308</v>
      </c>
      <c r="Q5110" t="s">
        <v>186</v>
      </c>
      <c r="R5110" t="str">
        <f t="shared" si="1188"/>
        <v>Great</v>
      </c>
      <c r="S5110" t="str">
        <f t="shared" si="1189"/>
        <v>Great</v>
      </c>
      <c r="T5110" t="b">
        <f t="shared" si="1190"/>
        <v>1</v>
      </c>
      <c r="U5110" t="b">
        <f t="shared" si="1191"/>
        <v>1</v>
      </c>
      <c r="V5110" t="str">
        <f t="shared" si="1192"/>
        <v>Top Company</v>
      </c>
      <c r="W5110" t="str">
        <f t="shared" si="1193"/>
        <v>Don't Buy</v>
      </c>
      <c r="X5110" t="str">
        <f t="shared" si="1194"/>
        <v>Not Known</v>
      </c>
      <c r="Z5110" t="str">
        <f t="shared" si="1195"/>
        <v>None</v>
      </c>
      <c r="AB5110" t="str">
        <f t="shared" si="1196"/>
        <v>0</v>
      </c>
    </row>
    <row r="5111" spans="1:28" x14ac:dyDescent="0.3">
      <c r="A5111">
        <v>5109</v>
      </c>
      <c r="B5111" t="s">
        <v>9324</v>
      </c>
      <c r="C5111" t="str">
        <f t="shared" si="1183"/>
        <v>Long</v>
      </c>
      <c r="D5111">
        <v>4.3</v>
      </c>
      <c r="F5111" s="1">
        <f t="shared" si="1197"/>
        <v>4.3</v>
      </c>
      <c r="G5111" s="1">
        <f t="shared" si="1184"/>
        <v>4.3</v>
      </c>
      <c r="H5111">
        <f t="shared" si="1185"/>
        <v>4.3</v>
      </c>
      <c r="I5111" t="s">
        <v>9282</v>
      </c>
      <c r="J5111" t="s">
        <v>22</v>
      </c>
      <c r="K5111" t="s">
        <v>9325</v>
      </c>
      <c r="L5111" t="str">
        <f t="shared" si="1186"/>
        <v>Established</v>
      </c>
      <c r="N5111" s="2">
        <f t="shared" si="1187"/>
        <v>88</v>
      </c>
      <c r="O5111" t="s">
        <v>1049</v>
      </c>
      <c r="P5111" t="s">
        <v>691</v>
      </c>
      <c r="Q5111" t="s">
        <v>44</v>
      </c>
      <c r="R5111" t="str">
        <f t="shared" si="1188"/>
        <v>Great</v>
      </c>
      <c r="S5111" t="str">
        <f t="shared" si="1189"/>
        <v>Great</v>
      </c>
      <c r="T5111" t="b">
        <f t="shared" si="1190"/>
        <v>1</v>
      </c>
      <c r="U5111" t="b">
        <f t="shared" si="1191"/>
        <v>1</v>
      </c>
      <c r="V5111" t="str">
        <f t="shared" si="1192"/>
        <v>Top Company</v>
      </c>
      <c r="W5111" t="str">
        <f t="shared" si="1193"/>
        <v>Don't Buy</v>
      </c>
      <c r="X5111" t="str">
        <f t="shared" si="1194"/>
        <v>Not Known</v>
      </c>
      <c r="Z5111" t="str">
        <f t="shared" si="1195"/>
        <v>None</v>
      </c>
      <c r="AB5111" t="str">
        <f t="shared" si="1196"/>
        <v>0</v>
      </c>
    </row>
    <row r="5112" spans="1:28" x14ac:dyDescent="0.3">
      <c r="A5112">
        <v>5110</v>
      </c>
      <c r="B5112" t="s">
        <v>9326</v>
      </c>
      <c r="C5112" t="str">
        <f t="shared" si="1183"/>
        <v>Long</v>
      </c>
      <c r="D5112">
        <v>3.7</v>
      </c>
      <c r="F5112" s="1">
        <f t="shared" si="1197"/>
        <v>3.7</v>
      </c>
      <c r="G5112" s="1">
        <f t="shared" si="1184"/>
        <v>3.7</v>
      </c>
      <c r="H5112">
        <f t="shared" si="1185"/>
        <v>3.7</v>
      </c>
      <c r="I5112" t="s">
        <v>9282</v>
      </c>
      <c r="J5112" t="s">
        <v>9327</v>
      </c>
      <c r="K5112" t="s">
        <v>933</v>
      </c>
      <c r="L5112" t="str">
        <f t="shared" si="1186"/>
        <v>Established</v>
      </c>
      <c r="N5112" s="2">
        <f t="shared" si="1187"/>
        <v>20</v>
      </c>
      <c r="O5112" t="s">
        <v>2884</v>
      </c>
      <c r="Q5112" t="s">
        <v>4707</v>
      </c>
      <c r="R5112" t="str">
        <f t="shared" si="1188"/>
        <v>Average</v>
      </c>
      <c r="S5112" t="str">
        <f t="shared" si="1189"/>
        <v xml:space="preserve"> </v>
      </c>
      <c r="T5112" t="b">
        <f t="shared" si="1190"/>
        <v>0</v>
      </c>
      <c r="U5112" t="b">
        <f t="shared" si="1191"/>
        <v>1</v>
      </c>
      <c r="V5112" t="str">
        <f t="shared" si="1192"/>
        <v>Average Company</v>
      </c>
      <c r="W5112" t="str">
        <f t="shared" si="1193"/>
        <v>Don't Buy</v>
      </c>
      <c r="X5112" t="str">
        <f t="shared" si="1194"/>
        <v>Not Known</v>
      </c>
      <c r="Z5112" t="str">
        <f t="shared" si="1195"/>
        <v>None</v>
      </c>
      <c r="AB5112" t="str">
        <f t="shared" si="1196"/>
        <v>0</v>
      </c>
    </row>
    <row r="5113" spans="1:28" x14ac:dyDescent="0.3">
      <c r="A5113">
        <v>5111</v>
      </c>
      <c r="B5113" t="s">
        <v>9328</v>
      </c>
      <c r="C5113" t="str">
        <f t="shared" si="1183"/>
        <v>Long</v>
      </c>
      <c r="D5113">
        <v>3.7</v>
      </c>
      <c r="F5113" s="1">
        <f t="shared" si="1197"/>
        <v>3.7</v>
      </c>
      <c r="G5113" s="1">
        <f t="shared" si="1184"/>
        <v>3.7</v>
      </c>
      <c r="H5113">
        <f t="shared" si="1185"/>
        <v>3.7</v>
      </c>
      <c r="I5113" t="s">
        <v>9282</v>
      </c>
      <c r="J5113" t="s">
        <v>22</v>
      </c>
      <c r="K5113" t="s">
        <v>2337</v>
      </c>
      <c r="L5113" t="str">
        <f t="shared" si="1186"/>
        <v>Established</v>
      </c>
      <c r="N5113" s="2">
        <f t="shared" si="1187"/>
        <v>16</v>
      </c>
      <c r="O5113" t="s">
        <v>2036</v>
      </c>
      <c r="P5113" t="s">
        <v>1308</v>
      </c>
      <c r="Q5113" t="s">
        <v>3061</v>
      </c>
      <c r="R5113" t="str">
        <f t="shared" si="1188"/>
        <v>Average</v>
      </c>
      <c r="S5113" t="str">
        <f t="shared" si="1189"/>
        <v xml:space="preserve"> </v>
      </c>
      <c r="T5113" t="b">
        <f t="shared" si="1190"/>
        <v>0</v>
      </c>
      <c r="U5113" t="b">
        <f t="shared" si="1191"/>
        <v>1</v>
      </c>
      <c r="V5113" t="str">
        <f t="shared" si="1192"/>
        <v>Average Company</v>
      </c>
      <c r="W5113" t="str">
        <f t="shared" si="1193"/>
        <v>Don't Buy</v>
      </c>
      <c r="X5113" t="str">
        <f t="shared" si="1194"/>
        <v>Not Known</v>
      </c>
      <c r="Z5113" t="str">
        <f t="shared" si="1195"/>
        <v>None</v>
      </c>
      <c r="AB5113" t="str">
        <f t="shared" si="1196"/>
        <v>0</v>
      </c>
    </row>
    <row r="5114" spans="1:28" x14ac:dyDescent="0.3">
      <c r="A5114">
        <v>5112</v>
      </c>
      <c r="B5114" t="s">
        <v>9329</v>
      </c>
      <c r="C5114" t="str">
        <f t="shared" si="1183"/>
        <v>Short</v>
      </c>
      <c r="D5114">
        <v>3.6</v>
      </c>
      <c r="F5114" s="1">
        <f t="shared" si="1197"/>
        <v>3.6</v>
      </c>
      <c r="G5114" s="1">
        <f t="shared" si="1184"/>
        <v>3.6</v>
      </c>
      <c r="H5114">
        <f t="shared" si="1185"/>
        <v>3.6</v>
      </c>
      <c r="I5114" t="s">
        <v>9282</v>
      </c>
      <c r="J5114" t="s">
        <v>22</v>
      </c>
      <c r="K5114" t="s">
        <v>9330</v>
      </c>
      <c r="L5114" t="str">
        <f t="shared" si="1186"/>
        <v>Established</v>
      </c>
      <c r="N5114" s="2">
        <f t="shared" si="1187"/>
        <v>16</v>
      </c>
      <c r="O5114" t="s">
        <v>121</v>
      </c>
      <c r="P5114" t="s">
        <v>683</v>
      </c>
      <c r="Q5114" t="s">
        <v>80</v>
      </c>
      <c r="R5114" t="str">
        <f t="shared" si="1188"/>
        <v>Average</v>
      </c>
      <c r="S5114" t="str">
        <f t="shared" si="1189"/>
        <v xml:space="preserve"> </v>
      </c>
      <c r="T5114" t="b">
        <f t="shared" si="1190"/>
        <v>0</v>
      </c>
      <c r="U5114" t="b">
        <f t="shared" si="1191"/>
        <v>1</v>
      </c>
      <c r="V5114" t="str">
        <f t="shared" si="1192"/>
        <v>Average Company</v>
      </c>
      <c r="W5114" t="str">
        <f t="shared" si="1193"/>
        <v>Don't Buy</v>
      </c>
      <c r="X5114" t="str">
        <f t="shared" si="1194"/>
        <v>Not Known</v>
      </c>
      <c r="Z5114" t="str">
        <f t="shared" si="1195"/>
        <v>None</v>
      </c>
      <c r="AB5114" t="str">
        <f t="shared" si="1196"/>
        <v>0</v>
      </c>
    </row>
    <row r="5115" spans="1:28" x14ac:dyDescent="0.3">
      <c r="A5115">
        <v>5113</v>
      </c>
      <c r="B5115" t="s">
        <v>9331</v>
      </c>
      <c r="C5115" t="str">
        <f t="shared" si="1183"/>
        <v>Long</v>
      </c>
      <c r="D5115">
        <v>4.0999999999999996</v>
      </c>
      <c r="F5115" s="1">
        <f t="shared" si="1197"/>
        <v>4.0999999999999996</v>
      </c>
      <c r="G5115" s="1">
        <f t="shared" si="1184"/>
        <v>4.0999999999999996</v>
      </c>
      <c r="H5115">
        <f t="shared" si="1185"/>
        <v>4.0999999999999996</v>
      </c>
      <c r="I5115" t="s">
        <v>9282</v>
      </c>
      <c r="J5115" t="s">
        <v>22</v>
      </c>
      <c r="K5115" t="s">
        <v>4361</v>
      </c>
      <c r="L5115" t="str">
        <f t="shared" si="1186"/>
        <v>Established</v>
      </c>
      <c r="N5115" s="2">
        <f t="shared" si="1187"/>
        <v>35</v>
      </c>
      <c r="O5115" t="s">
        <v>249</v>
      </c>
      <c r="P5115" t="s">
        <v>1308</v>
      </c>
      <c r="Q5115" t="s">
        <v>315</v>
      </c>
      <c r="R5115" t="str">
        <f t="shared" si="1188"/>
        <v>Great</v>
      </c>
      <c r="S5115" t="str">
        <f t="shared" si="1189"/>
        <v>Great</v>
      </c>
      <c r="T5115" t="b">
        <f t="shared" si="1190"/>
        <v>1</v>
      </c>
      <c r="U5115" t="b">
        <f t="shared" si="1191"/>
        <v>1</v>
      </c>
      <c r="V5115" t="str">
        <f t="shared" si="1192"/>
        <v>Top Company</v>
      </c>
      <c r="W5115" t="str">
        <f t="shared" si="1193"/>
        <v>Don't Buy</v>
      </c>
      <c r="X5115" t="str">
        <f t="shared" si="1194"/>
        <v>Not Known</v>
      </c>
      <c r="Z5115" t="str">
        <f t="shared" si="1195"/>
        <v>None</v>
      </c>
      <c r="AB5115" t="str">
        <f t="shared" si="1196"/>
        <v>0</v>
      </c>
    </row>
    <row r="5116" spans="1:28" x14ac:dyDescent="0.3">
      <c r="A5116">
        <v>5114</v>
      </c>
      <c r="B5116" t="s">
        <v>9332</v>
      </c>
      <c r="C5116" t="str">
        <f t="shared" si="1183"/>
        <v>Long</v>
      </c>
      <c r="D5116">
        <v>3.3</v>
      </c>
      <c r="F5116" s="1">
        <f t="shared" si="1197"/>
        <v>3.3</v>
      </c>
      <c r="G5116" s="1">
        <f t="shared" si="1184"/>
        <v>3.3</v>
      </c>
      <c r="H5116">
        <f t="shared" si="1185"/>
        <v>3.3</v>
      </c>
      <c r="I5116" t="s">
        <v>9282</v>
      </c>
      <c r="J5116" t="s">
        <v>22</v>
      </c>
      <c r="K5116" t="s">
        <v>3019</v>
      </c>
      <c r="L5116" t="str">
        <f t="shared" si="1186"/>
        <v>Established</v>
      </c>
      <c r="N5116" s="2">
        <f t="shared" si="1187"/>
        <v>50</v>
      </c>
      <c r="O5116" t="s">
        <v>740</v>
      </c>
      <c r="P5116" t="s">
        <v>691</v>
      </c>
      <c r="Q5116" t="s">
        <v>254</v>
      </c>
      <c r="R5116" t="str">
        <f t="shared" si="1188"/>
        <v>Average</v>
      </c>
      <c r="S5116" t="str">
        <f t="shared" si="1189"/>
        <v xml:space="preserve"> </v>
      </c>
      <c r="T5116" t="b">
        <f t="shared" si="1190"/>
        <v>0</v>
      </c>
      <c r="U5116" t="b">
        <f t="shared" si="1191"/>
        <v>0</v>
      </c>
      <c r="V5116" t="str">
        <f t="shared" si="1192"/>
        <v>Average Company</v>
      </c>
      <c r="W5116" t="str">
        <f t="shared" si="1193"/>
        <v>Don't Buy</v>
      </c>
      <c r="X5116" t="str">
        <f t="shared" si="1194"/>
        <v>Not Known</v>
      </c>
      <c r="Z5116" t="str">
        <f t="shared" si="1195"/>
        <v>None</v>
      </c>
      <c r="AB5116" t="str">
        <f t="shared" si="1196"/>
        <v>0</v>
      </c>
    </row>
    <row r="5117" spans="1:28" x14ac:dyDescent="0.3">
      <c r="A5117">
        <v>5115</v>
      </c>
      <c r="B5117" t="s">
        <v>9333</v>
      </c>
      <c r="C5117" t="str">
        <f t="shared" si="1183"/>
        <v>Long</v>
      </c>
      <c r="D5117">
        <v>3.8</v>
      </c>
      <c r="F5117" s="1">
        <f t="shared" si="1197"/>
        <v>3.8</v>
      </c>
      <c r="G5117" s="1">
        <f t="shared" si="1184"/>
        <v>3.8</v>
      </c>
      <c r="H5117">
        <f t="shared" si="1185"/>
        <v>3.8</v>
      </c>
      <c r="I5117" t="s">
        <v>9282</v>
      </c>
      <c r="J5117" t="s">
        <v>22</v>
      </c>
      <c r="K5117" t="s">
        <v>9334</v>
      </c>
      <c r="L5117" t="str">
        <f t="shared" si="1186"/>
        <v>Established</v>
      </c>
      <c r="N5117" s="2">
        <f t="shared" si="1187"/>
        <v>31</v>
      </c>
      <c r="O5117" t="s">
        <v>58</v>
      </c>
      <c r="P5117" t="s">
        <v>147</v>
      </c>
      <c r="Q5117" t="s">
        <v>28</v>
      </c>
      <c r="R5117" t="str">
        <f t="shared" si="1188"/>
        <v>Average</v>
      </c>
      <c r="S5117" t="str">
        <f t="shared" si="1189"/>
        <v xml:space="preserve"> </v>
      </c>
      <c r="T5117" t="b">
        <f t="shared" si="1190"/>
        <v>0</v>
      </c>
      <c r="U5117" t="b">
        <f t="shared" si="1191"/>
        <v>1</v>
      </c>
      <c r="V5117" t="str">
        <f t="shared" si="1192"/>
        <v>Average Company</v>
      </c>
      <c r="W5117" t="str">
        <f t="shared" si="1193"/>
        <v>Don't Buy</v>
      </c>
      <c r="X5117" t="str">
        <f t="shared" si="1194"/>
        <v>Not Known</v>
      </c>
      <c r="Z5117" t="str">
        <f t="shared" si="1195"/>
        <v>None</v>
      </c>
      <c r="AB5117" t="str">
        <f t="shared" si="1196"/>
        <v>500K</v>
      </c>
    </row>
    <row r="5118" spans="1:28" x14ac:dyDescent="0.3">
      <c r="A5118">
        <v>5116</v>
      </c>
      <c r="B5118" t="s">
        <v>9335</v>
      </c>
      <c r="C5118" t="str">
        <f t="shared" si="1183"/>
        <v>Long</v>
      </c>
      <c r="D5118">
        <v>4.2</v>
      </c>
      <c r="F5118" s="1">
        <f t="shared" si="1197"/>
        <v>4.2</v>
      </c>
      <c r="G5118" s="1">
        <f t="shared" si="1184"/>
        <v>4.2</v>
      </c>
      <c r="H5118">
        <f t="shared" si="1185"/>
        <v>4.2</v>
      </c>
      <c r="I5118" t="s">
        <v>9282</v>
      </c>
      <c r="J5118" t="s">
        <v>22</v>
      </c>
      <c r="K5118" t="s">
        <v>5210</v>
      </c>
      <c r="L5118" t="str">
        <f t="shared" si="1186"/>
        <v>Established</v>
      </c>
      <c r="N5118" s="2">
        <f t="shared" si="1187"/>
        <v>44</v>
      </c>
      <c r="O5118" t="s">
        <v>96</v>
      </c>
      <c r="P5118" t="s">
        <v>147</v>
      </c>
      <c r="Q5118" t="s">
        <v>773</v>
      </c>
      <c r="R5118" t="str">
        <f t="shared" si="1188"/>
        <v>Great</v>
      </c>
      <c r="S5118" t="str">
        <f t="shared" si="1189"/>
        <v>Great</v>
      </c>
      <c r="T5118" t="b">
        <f t="shared" si="1190"/>
        <v>1</v>
      </c>
      <c r="U5118" t="b">
        <f t="shared" si="1191"/>
        <v>1</v>
      </c>
      <c r="V5118" t="str">
        <f t="shared" si="1192"/>
        <v>Top Company</v>
      </c>
      <c r="W5118" t="str">
        <f t="shared" si="1193"/>
        <v>Don't Buy</v>
      </c>
      <c r="X5118" t="str">
        <f t="shared" si="1194"/>
        <v>Not Known</v>
      </c>
      <c r="Z5118" t="str">
        <f t="shared" si="1195"/>
        <v>None</v>
      </c>
      <c r="AB5118" t="str">
        <f t="shared" si="1196"/>
        <v>0</v>
      </c>
    </row>
    <row r="5119" spans="1:28" x14ac:dyDescent="0.3">
      <c r="A5119">
        <v>5117</v>
      </c>
      <c r="B5119" t="s">
        <v>9336</v>
      </c>
      <c r="C5119" t="str">
        <f t="shared" si="1183"/>
        <v>Long</v>
      </c>
      <c r="D5119">
        <v>3.6</v>
      </c>
      <c r="F5119" s="1">
        <f t="shared" si="1197"/>
        <v>3.6</v>
      </c>
      <c r="G5119" s="1">
        <f t="shared" si="1184"/>
        <v>3.6</v>
      </c>
      <c r="H5119">
        <f t="shared" si="1185"/>
        <v>3.6</v>
      </c>
      <c r="I5119" t="s">
        <v>9282</v>
      </c>
      <c r="J5119" t="s">
        <v>10</v>
      </c>
      <c r="K5119" t="s">
        <v>8710</v>
      </c>
      <c r="L5119" t="str">
        <f t="shared" si="1186"/>
        <v>Established</v>
      </c>
      <c r="N5119" s="2">
        <f t="shared" si="1187"/>
        <v>58</v>
      </c>
      <c r="O5119" t="s">
        <v>840</v>
      </c>
      <c r="P5119" t="s">
        <v>147</v>
      </c>
      <c r="Q5119" t="s">
        <v>105</v>
      </c>
      <c r="R5119" t="str">
        <f t="shared" si="1188"/>
        <v>Average</v>
      </c>
      <c r="S5119" t="str">
        <f t="shared" si="1189"/>
        <v xml:space="preserve"> </v>
      </c>
      <c r="T5119" t="b">
        <f t="shared" si="1190"/>
        <v>0</v>
      </c>
      <c r="U5119" t="b">
        <f t="shared" si="1191"/>
        <v>1</v>
      </c>
      <c r="V5119" t="str">
        <f t="shared" si="1192"/>
        <v>Average Company</v>
      </c>
      <c r="W5119" t="str">
        <f t="shared" si="1193"/>
        <v>Don't Buy</v>
      </c>
      <c r="X5119" t="str">
        <f t="shared" si="1194"/>
        <v>Not Known</v>
      </c>
      <c r="Z5119" t="str">
        <f t="shared" si="1195"/>
        <v>None</v>
      </c>
      <c r="AB5119" t="str">
        <f t="shared" si="1196"/>
        <v>0</v>
      </c>
    </row>
    <row r="5120" spans="1:28" x14ac:dyDescent="0.3">
      <c r="A5120">
        <v>5118</v>
      </c>
      <c r="B5120" t="s">
        <v>9337</v>
      </c>
      <c r="C5120" t="str">
        <f t="shared" si="1183"/>
        <v>Long</v>
      </c>
      <c r="D5120">
        <v>3.3</v>
      </c>
      <c r="F5120" s="1">
        <f t="shared" si="1197"/>
        <v>3.3</v>
      </c>
      <c r="G5120" s="1">
        <f t="shared" si="1184"/>
        <v>3.3</v>
      </c>
      <c r="H5120">
        <f t="shared" si="1185"/>
        <v>3.3</v>
      </c>
      <c r="I5120" t="s">
        <v>9282</v>
      </c>
      <c r="J5120" t="s">
        <v>10</v>
      </c>
      <c r="K5120" t="s">
        <v>6289</v>
      </c>
      <c r="L5120" t="str">
        <f t="shared" si="1186"/>
        <v>Established</v>
      </c>
      <c r="N5120" s="2">
        <f t="shared" si="1187"/>
        <v>33</v>
      </c>
      <c r="O5120" t="s">
        <v>18</v>
      </c>
      <c r="P5120" t="s">
        <v>683</v>
      </c>
      <c r="Q5120" t="s">
        <v>378</v>
      </c>
      <c r="R5120" t="str">
        <f t="shared" si="1188"/>
        <v>Average</v>
      </c>
      <c r="S5120" t="str">
        <f t="shared" si="1189"/>
        <v xml:space="preserve"> </v>
      </c>
      <c r="T5120" t="b">
        <f t="shared" si="1190"/>
        <v>0</v>
      </c>
      <c r="U5120" t="b">
        <f t="shared" si="1191"/>
        <v>0</v>
      </c>
      <c r="V5120" t="str">
        <f t="shared" si="1192"/>
        <v>Average Company</v>
      </c>
      <c r="W5120" t="str">
        <f t="shared" si="1193"/>
        <v>Don't Buy</v>
      </c>
      <c r="X5120" t="str">
        <f t="shared" si="1194"/>
        <v>Not Known</v>
      </c>
      <c r="Z5120" t="str">
        <f t="shared" si="1195"/>
        <v>None</v>
      </c>
      <c r="AB5120" t="str">
        <f t="shared" si="1196"/>
        <v>0</v>
      </c>
    </row>
    <row r="5121" spans="1:28" x14ac:dyDescent="0.3">
      <c r="A5121">
        <v>5119</v>
      </c>
      <c r="B5121" t="s">
        <v>9338</v>
      </c>
      <c r="C5121" t="str">
        <f t="shared" si="1183"/>
        <v>Long</v>
      </c>
      <c r="D5121">
        <v>3.8</v>
      </c>
      <c r="F5121" s="1">
        <f t="shared" si="1197"/>
        <v>3.8</v>
      </c>
      <c r="G5121" s="1">
        <f t="shared" si="1184"/>
        <v>3.8</v>
      </c>
      <c r="H5121">
        <f t="shared" si="1185"/>
        <v>3.8</v>
      </c>
      <c r="I5121" t="s">
        <v>9282</v>
      </c>
      <c r="J5121" t="s">
        <v>22</v>
      </c>
      <c r="K5121" t="s">
        <v>8719</v>
      </c>
      <c r="L5121" t="str">
        <f t="shared" si="1186"/>
        <v>Established</v>
      </c>
      <c r="N5121" s="2">
        <f t="shared" si="1187"/>
        <v>15</v>
      </c>
      <c r="O5121" t="s">
        <v>84</v>
      </c>
      <c r="P5121" t="s">
        <v>691</v>
      </c>
      <c r="Q5121" t="s">
        <v>284</v>
      </c>
      <c r="R5121" t="str">
        <f t="shared" si="1188"/>
        <v>Average</v>
      </c>
      <c r="S5121" t="str">
        <f t="shared" si="1189"/>
        <v xml:space="preserve"> </v>
      </c>
      <c r="T5121" t="b">
        <f t="shared" si="1190"/>
        <v>0</v>
      </c>
      <c r="U5121" t="b">
        <f t="shared" si="1191"/>
        <v>1</v>
      </c>
      <c r="V5121" t="str">
        <f t="shared" si="1192"/>
        <v>Average Company</v>
      </c>
      <c r="W5121" t="str">
        <f t="shared" si="1193"/>
        <v>Don't Buy</v>
      </c>
      <c r="X5121" t="str">
        <f t="shared" si="1194"/>
        <v>Not Known</v>
      </c>
      <c r="Z5121" t="str">
        <f t="shared" si="1195"/>
        <v>None</v>
      </c>
      <c r="AB5121" t="str">
        <f t="shared" si="1196"/>
        <v>0</v>
      </c>
    </row>
    <row r="5122" spans="1:28" x14ac:dyDescent="0.3">
      <c r="A5122">
        <v>5120</v>
      </c>
      <c r="B5122" t="s">
        <v>9339</v>
      </c>
      <c r="C5122" t="str">
        <f t="shared" si="1183"/>
        <v>Long</v>
      </c>
      <c r="D5122">
        <v>4.5</v>
      </c>
      <c r="F5122" s="1">
        <f t="shared" si="1197"/>
        <v>5</v>
      </c>
      <c r="G5122" s="1">
        <f t="shared" si="1184"/>
        <v>5</v>
      </c>
      <c r="H5122">
        <f t="shared" si="1185"/>
        <v>4.5999999999999996</v>
      </c>
      <c r="I5122" t="s">
        <v>9282</v>
      </c>
      <c r="J5122" t="s">
        <v>22</v>
      </c>
      <c r="K5122" t="s">
        <v>1780</v>
      </c>
      <c r="L5122" t="str">
        <f t="shared" si="1186"/>
        <v>Startup</v>
      </c>
      <c r="N5122" s="2">
        <f t="shared" si="1187"/>
        <v>6</v>
      </c>
      <c r="O5122" t="s">
        <v>217</v>
      </c>
      <c r="P5122" t="s">
        <v>147</v>
      </c>
      <c r="Q5122" t="s">
        <v>523</v>
      </c>
      <c r="R5122" t="str">
        <f t="shared" si="1188"/>
        <v>Great</v>
      </c>
      <c r="S5122" t="str">
        <f t="shared" si="1189"/>
        <v>Great</v>
      </c>
      <c r="T5122" t="b">
        <f t="shared" si="1190"/>
        <v>0</v>
      </c>
      <c r="U5122" t="b">
        <f t="shared" si="1191"/>
        <v>1</v>
      </c>
      <c r="V5122" t="str">
        <f t="shared" si="1192"/>
        <v>Average Company</v>
      </c>
      <c r="W5122" t="str">
        <f t="shared" si="1193"/>
        <v>Don't Buy</v>
      </c>
      <c r="X5122" t="str">
        <f t="shared" si="1194"/>
        <v>Not Known</v>
      </c>
      <c r="Z5122" t="str">
        <f t="shared" si="1195"/>
        <v>Silicon Valley Startups</v>
      </c>
      <c r="AB5122" t="str">
        <f t="shared" si="1196"/>
        <v>0</v>
      </c>
    </row>
    <row r="5123" spans="1:28" x14ac:dyDescent="0.3">
      <c r="A5123">
        <v>5121</v>
      </c>
      <c r="B5123" t="s">
        <v>9340</v>
      </c>
      <c r="C5123" t="str">
        <f t="shared" ref="C5123:C5186" si="1198">IF(LEN(B5123)&gt;=10,"Long","Short")</f>
        <v>Long</v>
      </c>
      <c r="D5123">
        <v>4.2</v>
      </c>
      <c r="F5123" s="1">
        <f t="shared" si="1197"/>
        <v>4.2</v>
      </c>
      <c r="G5123" s="1">
        <f t="shared" ref="G5123:G5186" si="1199">IF(L5123="Startup",D5123+0.5,D5123)</f>
        <v>4.2</v>
      </c>
      <c r="H5123">
        <f t="shared" ref="H5123:H5186" si="1200">IF(L5123="Startup",D5123+0.1,D5123)</f>
        <v>4.2</v>
      </c>
      <c r="I5123" t="s">
        <v>9282</v>
      </c>
      <c r="J5123" t="s">
        <v>6694</v>
      </c>
      <c r="K5123" t="s">
        <v>200</v>
      </c>
      <c r="L5123" t="str">
        <f t="shared" ref="L5123:L5186" si="1201">IF(N5123&lt;10,"Startup","Established")</f>
        <v>Established</v>
      </c>
      <c r="N5123" s="2">
        <f t="shared" ref="N5123:N5186" si="1202">INT(LEFT(O5123,2))</f>
        <v>50</v>
      </c>
      <c r="O5123" t="s">
        <v>691</v>
      </c>
      <c r="Q5123" t="s">
        <v>19</v>
      </c>
      <c r="R5123" t="str">
        <f t="shared" ref="R5123:R5186" si="1203">IF(D5123&gt;4,"Great","Average")</f>
        <v>Great</v>
      </c>
      <c r="S5123" t="str">
        <f t="shared" ref="S5123:S5186" si="1204">IF(D5123&gt;4,"Great"," ")</f>
        <v>Great</v>
      </c>
      <c r="T5123" t="b">
        <f t="shared" ref="T5123:T5186" si="1205">AND(D5123:D15081&gt;4,N5123:N15081&gt;10)</f>
        <v>1</v>
      </c>
      <c r="U5123" t="b">
        <f t="shared" ref="U5123:U5186" si="1206">OR(D5123&gt;3.5,N5123&lt;10)</f>
        <v>1</v>
      </c>
      <c r="V5123" t="str">
        <f t="shared" ref="V5123:V5186" si="1207">IF(AND(D5123&gt;4,N5123&gt;20),"Top Company","Average Company")</f>
        <v>Top Company</v>
      </c>
      <c r="W5123" t="str">
        <f t="shared" ref="W5123:W5186" si="1208">IF(OR(LEFT(B5123,1)="T",LEFT(B5123,1)="G"),"Buy","Don't Buy")</f>
        <v>Don't Buy</v>
      </c>
      <c r="X5123" t="str">
        <f t="shared" ref="X5123:X5186" si="1209">IF(IF(Q5123="Financial Services",ISNUMBER(SEARCH("Mumbai",K5123))),"Bombay Finance","Not Known")</f>
        <v>Not Known</v>
      </c>
      <c r="Z5123" t="str">
        <f t="shared" ref="Z5123:Z5186" si="1210">IF(AND(OR(ISNUMBER(SEARCH("Bangalore",K5123)),ISNUMBER(SEARCH("Bengaluru",K5123)),ISNUMBER(SEARCH("Chennai",K5123))),N5123&lt;10),"Silicon Valley Startups","None")</f>
        <v>None</v>
      </c>
      <c r="AB5123" t="str">
        <f t="shared" ref="AB5123:AB5186" si="1211">IF(AND(OR(Q5123="IT Services &amp; Consulting",Q5123="Financial Services"),D5123&gt;4),"1Million",IF(AND(OR(Q5123="IT Services &amp; Consulting",Q5123="Financial Services"),D5123&lt;=4),"500K",IF(AND(Q5123="Telecom / ISP",D5123&gt;4),"800K","0")))</f>
        <v>1Million</v>
      </c>
    </row>
    <row r="5124" spans="1:28" x14ac:dyDescent="0.3">
      <c r="A5124">
        <v>5122</v>
      </c>
      <c r="B5124" t="s">
        <v>9341</v>
      </c>
      <c r="C5124" t="str">
        <f t="shared" si="1198"/>
        <v>Long</v>
      </c>
      <c r="D5124">
        <v>3.6</v>
      </c>
      <c r="F5124" s="1">
        <f t="shared" si="1197"/>
        <v>3.6</v>
      </c>
      <c r="G5124" s="1">
        <f t="shared" si="1199"/>
        <v>3.6</v>
      </c>
      <c r="H5124">
        <f t="shared" si="1200"/>
        <v>3.6</v>
      </c>
      <c r="I5124" t="s">
        <v>9282</v>
      </c>
      <c r="J5124" t="s">
        <v>6760</v>
      </c>
      <c r="K5124" t="s">
        <v>299</v>
      </c>
      <c r="L5124" t="str">
        <f t="shared" si="1201"/>
        <v>Established</v>
      </c>
      <c r="N5124" s="2">
        <f t="shared" si="1202"/>
        <v>20</v>
      </c>
      <c r="O5124" t="s">
        <v>683</v>
      </c>
      <c r="Q5124" t="s">
        <v>80</v>
      </c>
      <c r="R5124" t="str">
        <f t="shared" si="1203"/>
        <v>Average</v>
      </c>
      <c r="S5124" t="str">
        <f t="shared" si="1204"/>
        <v xml:space="preserve"> </v>
      </c>
      <c r="T5124" t="b">
        <f t="shared" si="1205"/>
        <v>0</v>
      </c>
      <c r="U5124" t="b">
        <f t="shared" si="1206"/>
        <v>1</v>
      </c>
      <c r="V5124" t="str">
        <f t="shared" si="1207"/>
        <v>Average Company</v>
      </c>
      <c r="W5124" t="str">
        <f t="shared" si="1208"/>
        <v>Don't Buy</v>
      </c>
      <c r="X5124" t="str">
        <f t="shared" si="1209"/>
        <v>Not Known</v>
      </c>
      <c r="Z5124" t="str">
        <f t="shared" si="1210"/>
        <v>None</v>
      </c>
      <c r="AB5124" t="str">
        <f t="shared" si="1211"/>
        <v>0</v>
      </c>
    </row>
    <row r="5125" spans="1:28" x14ac:dyDescent="0.3">
      <c r="A5125">
        <v>5123</v>
      </c>
      <c r="B5125" t="s">
        <v>9342</v>
      </c>
      <c r="C5125" t="str">
        <f t="shared" si="1198"/>
        <v>Long</v>
      </c>
      <c r="D5125">
        <v>3.2</v>
      </c>
      <c r="F5125" s="1">
        <f t="shared" si="1197"/>
        <v>3.2</v>
      </c>
      <c r="G5125" s="1">
        <f t="shared" si="1199"/>
        <v>3.2</v>
      </c>
      <c r="H5125">
        <f t="shared" si="1200"/>
        <v>3.2</v>
      </c>
      <c r="I5125" t="s">
        <v>9282</v>
      </c>
      <c r="J5125" t="s">
        <v>10</v>
      </c>
      <c r="K5125" t="s">
        <v>1728</v>
      </c>
      <c r="L5125" t="str">
        <f t="shared" si="1201"/>
        <v>Established</v>
      </c>
      <c r="N5125" s="2">
        <f t="shared" si="1202"/>
        <v>30</v>
      </c>
      <c r="O5125" t="s">
        <v>604</v>
      </c>
      <c r="P5125" t="s">
        <v>683</v>
      </c>
      <c r="Q5125" t="s">
        <v>1957</v>
      </c>
      <c r="R5125" t="str">
        <f t="shared" si="1203"/>
        <v>Average</v>
      </c>
      <c r="S5125" t="str">
        <f t="shared" si="1204"/>
        <v xml:space="preserve"> </v>
      </c>
      <c r="T5125" t="b">
        <f t="shared" si="1205"/>
        <v>0</v>
      </c>
      <c r="U5125" t="b">
        <f t="shared" si="1206"/>
        <v>0</v>
      </c>
      <c r="V5125" t="str">
        <f t="shared" si="1207"/>
        <v>Average Company</v>
      </c>
      <c r="W5125" t="str">
        <f t="shared" si="1208"/>
        <v>Don't Buy</v>
      </c>
      <c r="X5125" t="str">
        <f t="shared" si="1209"/>
        <v>Not Known</v>
      </c>
      <c r="Z5125" t="str">
        <f t="shared" si="1210"/>
        <v>None</v>
      </c>
      <c r="AB5125" t="str">
        <f t="shared" si="1211"/>
        <v>0</v>
      </c>
    </row>
    <row r="5126" spans="1:28" x14ac:dyDescent="0.3">
      <c r="A5126">
        <v>5124</v>
      </c>
      <c r="B5126" t="s">
        <v>9343</v>
      </c>
      <c r="C5126" t="str">
        <f t="shared" si="1198"/>
        <v>Short</v>
      </c>
      <c r="D5126">
        <v>3.3</v>
      </c>
      <c r="F5126" s="1">
        <f t="shared" si="1197"/>
        <v>3.8</v>
      </c>
      <c r="G5126" s="1">
        <f t="shared" si="1199"/>
        <v>3.8</v>
      </c>
      <c r="H5126">
        <f t="shared" si="1200"/>
        <v>3.4</v>
      </c>
      <c r="I5126" t="s">
        <v>9282</v>
      </c>
      <c r="J5126" t="s">
        <v>22</v>
      </c>
      <c r="K5126" t="s">
        <v>9344</v>
      </c>
      <c r="L5126" t="str">
        <f t="shared" si="1201"/>
        <v>Startup</v>
      </c>
      <c r="N5126" s="2">
        <f t="shared" si="1202"/>
        <v>9</v>
      </c>
      <c r="O5126" t="s">
        <v>331</v>
      </c>
      <c r="P5126" t="s">
        <v>9128</v>
      </c>
      <c r="Q5126" t="s">
        <v>465</v>
      </c>
      <c r="R5126" t="str">
        <f t="shared" si="1203"/>
        <v>Average</v>
      </c>
      <c r="S5126" t="str">
        <f t="shared" si="1204"/>
        <v xml:space="preserve"> </v>
      </c>
      <c r="T5126" t="b">
        <f t="shared" si="1205"/>
        <v>0</v>
      </c>
      <c r="U5126" t="b">
        <f t="shared" si="1206"/>
        <v>1</v>
      </c>
      <c r="V5126" t="str">
        <f t="shared" si="1207"/>
        <v>Average Company</v>
      </c>
      <c r="W5126" t="str">
        <f t="shared" si="1208"/>
        <v>Don't Buy</v>
      </c>
      <c r="X5126" t="str">
        <f t="shared" si="1209"/>
        <v>Not Known</v>
      </c>
      <c r="Z5126" t="str">
        <f t="shared" si="1210"/>
        <v>None</v>
      </c>
      <c r="AB5126" t="str">
        <f t="shared" si="1211"/>
        <v>0</v>
      </c>
    </row>
    <row r="5127" spans="1:28" x14ac:dyDescent="0.3">
      <c r="A5127">
        <v>5125</v>
      </c>
      <c r="B5127" t="s">
        <v>9345</v>
      </c>
      <c r="C5127" t="str">
        <f t="shared" si="1198"/>
        <v>Long</v>
      </c>
      <c r="D5127">
        <v>4.3</v>
      </c>
      <c r="F5127" s="1">
        <f t="shared" si="1197"/>
        <v>4.3</v>
      </c>
      <c r="G5127" s="1">
        <f t="shared" si="1199"/>
        <v>4.3</v>
      </c>
      <c r="H5127">
        <f t="shared" si="1200"/>
        <v>4.3</v>
      </c>
      <c r="I5127" t="s">
        <v>9282</v>
      </c>
      <c r="J5127" t="s">
        <v>22</v>
      </c>
      <c r="K5127" t="s">
        <v>9346</v>
      </c>
      <c r="L5127" t="str">
        <f t="shared" si="1201"/>
        <v>Established</v>
      </c>
      <c r="N5127" s="2">
        <f t="shared" si="1202"/>
        <v>10</v>
      </c>
      <c r="O5127" t="s">
        <v>2514</v>
      </c>
      <c r="P5127" t="s">
        <v>691</v>
      </c>
      <c r="Q5127" t="s">
        <v>189</v>
      </c>
      <c r="R5127" t="str">
        <f t="shared" si="1203"/>
        <v>Great</v>
      </c>
      <c r="S5127" t="str">
        <f t="shared" si="1204"/>
        <v>Great</v>
      </c>
      <c r="T5127" t="b">
        <f t="shared" si="1205"/>
        <v>0</v>
      </c>
      <c r="U5127" t="b">
        <f t="shared" si="1206"/>
        <v>1</v>
      </c>
      <c r="V5127" t="str">
        <f t="shared" si="1207"/>
        <v>Average Company</v>
      </c>
      <c r="W5127" t="str">
        <f t="shared" si="1208"/>
        <v>Don't Buy</v>
      </c>
      <c r="X5127" t="str">
        <f t="shared" si="1209"/>
        <v>Not Known</v>
      </c>
      <c r="Z5127" t="str">
        <f t="shared" si="1210"/>
        <v>None</v>
      </c>
      <c r="AB5127" t="str">
        <f t="shared" si="1211"/>
        <v>0</v>
      </c>
    </row>
    <row r="5128" spans="1:28" x14ac:dyDescent="0.3">
      <c r="A5128">
        <v>5126</v>
      </c>
      <c r="B5128" t="s">
        <v>9347</v>
      </c>
      <c r="C5128" t="str">
        <f t="shared" si="1198"/>
        <v>Long</v>
      </c>
      <c r="D5128">
        <v>3.7</v>
      </c>
      <c r="F5128" s="1">
        <f t="shared" si="1197"/>
        <v>3.7</v>
      </c>
      <c r="G5128" s="1">
        <f t="shared" si="1199"/>
        <v>3.7</v>
      </c>
      <c r="H5128">
        <f t="shared" si="1200"/>
        <v>3.7</v>
      </c>
      <c r="I5128" t="s">
        <v>9282</v>
      </c>
      <c r="J5128" t="s">
        <v>22</v>
      </c>
      <c r="K5128" t="s">
        <v>9348</v>
      </c>
      <c r="L5128" t="str">
        <f t="shared" si="1201"/>
        <v>Established</v>
      </c>
      <c r="N5128" s="2">
        <f t="shared" si="1202"/>
        <v>40</v>
      </c>
      <c r="O5128" t="s">
        <v>375</v>
      </c>
      <c r="P5128" t="s">
        <v>691</v>
      </c>
      <c r="Q5128" t="s">
        <v>551</v>
      </c>
      <c r="R5128" t="str">
        <f t="shared" si="1203"/>
        <v>Average</v>
      </c>
      <c r="S5128" t="str">
        <f t="shared" si="1204"/>
        <v xml:space="preserve"> </v>
      </c>
      <c r="T5128" t="b">
        <f t="shared" si="1205"/>
        <v>0</v>
      </c>
      <c r="U5128" t="b">
        <f t="shared" si="1206"/>
        <v>1</v>
      </c>
      <c r="V5128" t="str">
        <f t="shared" si="1207"/>
        <v>Average Company</v>
      </c>
      <c r="W5128" t="str">
        <f t="shared" si="1208"/>
        <v>Don't Buy</v>
      </c>
      <c r="X5128" t="str">
        <f t="shared" si="1209"/>
        <v>Not Known</v>
      </c>
      <c r="Z5128" t="str">
        <f t="shared" si="1210"/>
        <v>None</v>
      </c>
      <c r="AB5128" t="str">
        <f t="shared" si="1211"/>
        <v>0</v>
      </c>
    </row>
    <row r="5129" spans="1:28" x14ac:dyDescent="0.3">
      <c r="A5129">
        <v>5127</v>
      </c>
      <c r="B5129" t="s">
        <v>9349</v>
      </c>
      <c r="C5129" t="str">
        <f t="shared" si="1198"/>
        <v>Short</v>
      </c>
      <c r="D5129">
        <v>3.8</v>
      </c>
      <c r="F5129" s="1">
        <f t="shared" si="1197"/>
        <v>3.8</v>
      </c>
      <c r="G5129" s="1">
        <f t="shared" si="1199"/>
        <v>3.8</v>
      </c>
      <c r="H5129">
        <f t="shared" si="1200"/>
        <v>3.8</v>
      </c>
      <c r="I5129" t="s">
        <v>3452</v>
      </c>
      <c r="J5129" t="s">
        <v>22</v>
      </c>
      <c r="K5129" t="s">
        <v>9350</v>
      </c>
      <c r="L5129" t="str">
        <f t="shared" si="1201"/>
        <v>Established</v>
      </c>
      <c r="N5129" s="2">
        <f t="shared" si="1202"/>
        <v>59</v>
      </c>
      <c r="O5129" t="s">
        <v>1765</v>
      </c>
      <c r="P5129" t="s">
        <v>147</v>
      </c>
      <c r="Q5129" t="s">
        <v>429</v>
      </c>
      <c r="R5129" t="str">
        <f t="shared" si="1203"/>
        <v>Average</v>
      </c>
      <c r="S5129" t="str">
        <f t="shared" si="1204"/>
        <v xml:space="preserve"> </v>
      </c>
      <c r="T5129" t="b">
        <f t="shared" si="1205"/>
        <v>0</v>
      </c>
      <c r="U5129" t="b">
        <f t="shared" si="1206"/>
        <v>1</v>
      </c>
      <c r="V5129" t="str">
        <f t="shared" si="1207"/>
        <v>Average Company</v>
      </c>
      <c r="W5129" t="str">
        <f t="shared" si="1208"/>
        <v>Don't Buy</v>
      </c>
      <c r="X5129" t="str">
        <f t="shared" si="1209"/>
        <v>Not Known</v>
      </c>
      <c r="Z5129" t="str">
        <f t="shared" si="1210"/>
        <v>None</v>
      </c>
      <c r="AB5129" t="str">
        <f t="shared" si="1211"/>
        <v>0</v>
      </c>
    </row>
    <row r="5130" spans="1:28" x14ac:dyDescent="0.3">
      <c r="A5130">
        <v>5128</v>
      </c>
      <c r="B5130" t="s">
        <v>9351</v>
      </c>
      <c r="C5130" t="str">
        <f t="shared" si="1198"/>
        <v>Long</v>
      </c>
      <c r="D5130">
        <v>4.3</v>
      </c>
      <c r="F5130" s="1">
        <f t="shared" si="1197"/>
        <v>4.3</v>
      </c>
      <c r="G5130" s="1">
        <f t="shared" si="1199"/>
        <v>4.3</v>
      </c>
      <c r="H5130">
        <f t="shared" si="1200"/>
        <v>4.3</v>
      </c>
      <c r="I5130" t="s">
        <v>9173</v>
      </c>
      <c r="J5130" t="s">
        <v>22</v>
      </c>
      <c r="K5130" t="s">
        <v>9352</v>
      </c>
      <c r="L5130" t="str">
        <f t="shared" si="1201"/>
        <v>Established</v>
      </c>
      <c r="N5130" s="2">
        <f t="shared" si="1202"/>
        <v>53</v>
      </c>
      <c r="O5130" t="s">
        <v>500</v>
      </c>
      <c r="P5130" t="s">
        <v>1703</v>
      </c>
      <c r="Q5130" t="s">
        <v>44</v>
      </c>
      <c r="R5130" t="str">
        <f t="shared" si="1203"/>
        <v>Great</v>
      </c>
      <c r="S5130" t="str">
        <f t="shared" si="1204"/>
        <v>Great</v>
      </c>
      <c r="T5130" t="b">
        <f t="shared" si="1205"/>
        <v>1</v>
      </c>
      <c r="U5130" t="b">
        <f t="shared" si="1206"/>
        <v>1</v>
      </c>
      <c r="V5130" t="str">
        <f t="shared" si="1207"/>
        <v>Top Company</v>
      </c>
      <c r="W5130" t="str">
        <f t="shared" si="1208"/>
        <v>Don't Buy</v>
      </c>
      <c r="X5130" t="str">
        <f t="shared" si="1209"/>
        <v>Not Known</v>
      </c>
      <c r="Z5130" t="str">
        <f t="shared" si="1210"/>
        <v>None</v>
      </c>
      <c r="AB5130" t="str">
        <f t="shared" si="1211"/>
        <v>0</v>
      </c>
    </row>
    <row r="5131" spans="1:28" x14ac:dyDescent="0.3">
      <c r="A5131">
        <v>5129</v>
      </c>
      <c r="B5131" t="s">
        <v>9353</v>
      </c>
      <c r="C5131" t="str">
        <f t="shared" si="1198"/>
        <v>Long</v>
      </c>
      <c r="D5131">
        <v>3.1</v>
      </c>
      <c r="F5131" s="1">
        <f t="shared" si="1197"/>
        <v>3.1</v>
      </c>
      <c r="G5131" s="1">
        <f t="shared" si="1199"/>
        <v>3.1</v>
      </c>
      <c r="H5131">
        <f t="shared" si="1200"/>
        <v>3.1</v>
      </c>
      <c r="I5131" t="s">
        <v>9354</v>
      </c>
      <c r="J5131" t="s">
        <v>22</v>
      </c>
      <c r="K5131" t="s">
        <v>9355</v>
      </c>
      <c r="L5131" t="str">
        <f t="shared" si="1201"/>
        <v>Established</v>
      </c>
      <c r="N5131" s="2">
        <f t="shared" si="1202"/>
        <v>17</v>
      </c>
      <c r="O5131" t="s">
        <v>711</v>
      </c>
      <c r="P5131" t="s">
        <v>683</v>
      </c>
      <c r="Q5131" t="s">
        <v>362</v>
      </c>
      <c r="R5131" t="str">
        <f t="shared" si="1203"/>
        <v>Average</v>
      </c>
      <c r="S5131" t="str">
        <f t="shared" si="1204"/>
        <v xml:space="preserve"> </v>
      </c>
      <c r="T5131" t="b">
        <f t="shared" si="1205"/>
        <v>0</v>
      </c>
      <c r="U5131" t="b">
        <f t="shared" si="1206"/>
        <v>0</v>
      </c>
      <c r="V5131" t="str">
        <f t="shared" si="1207"/>
        <v>Average Company</v>
      </c>
      <c r="W5131" t="str">
        <f t="shared" si="1208"/>
        <v>Don't Buy</v>
      </c>
      <c r="X5131" t="str">
        <f t="shared" si="1209"/>
        <v>Not Known</v>
      </c>
      <c r="Z5131" t="str">
        <f t="shared" si="1210"/>
        <v>None</v>
      </c>
      <c r="AB5131" t="str">
        <f t="shared" si="1211"/>
        <v>0</v>
      </c>
    </row>
    <row r="5132" spans="1:28" x14ac:dyDescent="0.3">
      <c r="A5132">
        <v>5130</v>
      </c>
      <c r="B5132" t="s">
        <v>9356</v>
      </c>
      <c r="C5132" t="str">
        <f t="shared" si="1198"/>
        <v>Short</v>
      </c>
      <c r="D5132">
        <v>4</v>
      </c>
      <c r="F5132" s="1">
        <f t="shared" si="1197"/>
        <v>4</v>
      </c>
      <c r="G5132" s="1">
        <f t="shared" si="1199"/>
        <v>4</v>
      </c>
      <c r="H5132">
        <f t="shared" si="1200"/>
        <v>4</v>
      </c>
      <c r="I5132" t="s">
        <v>9354</v>
      </c>
      <c r="J5132" t="s">
        <v>22</v>
      </c>
      <c r="K5132" t="s">
        <v>9357</v>
      </c>
      <c r="L5132" t="str">
        <f t="shared" si="1201"/>
        <v>Established</v>
      </c>
      <c r="N5132" s="2">
        <f t="shared" si="1202"/>
        <v>85</v>
      </c>
      <c r="O5132" t="s">
        <v>962</v>
      </c>
      <c r="P5132" t="s">
        <v>683</v>
      </c>
      <c r="Q5132" t="s">
        <v>479</v>
      </c>
      <c r="R5132" t="str">
        <f t="shared" si="1203"/>
        <v>Average</v>
      </c>
      <c r="S5132" t="str">
        <f t="shared" si="1204"/>
        <v xml:space="preserve"> </v>
      </c>
      <c r="T5132" t="b">
        <f t="shared" si="1205"/>
        <v>0</v>
      </c>
      <c r="U5132" t="b">
        <f t="shared" si="1206"/>
        <v>1</v>
      </c>
      <c r="V5132" t="str">
        <f t="shared" si="1207"/>
        <v>Average Company</v>
      </c>
      <c r="W5132" t="str">
        <f t="shared" si="1208"/>
        <v>Buy</v>
      </c>
      <c r="X5132" t="str">
        <f t="shared" si="1209"/>
        <v>Not Known</v>
      </c>
      <c r="Z5132" t="str">
        <f t="shared" si="1210"/>
        <v>None</v>
      </c>
      <c r="AB5132" t="str">
        <f t="shared" si="1211"/>
        <v>0</v>
      </c>
    </row>
    <row r="5133" spans="1:28" x14ac:dyDescent="0.3">
      <c r="A5133">
        <v>5131</v>
      </c>
      <c r="B5133" t="s">
        <v>9358</v>
      </c>
      <c r="C5133" t="str">
        <f t="shared" si="1198"/>
        <v>Short</v>
      </c>
      <c r="D5133">
        <v>4</v>
      </c>
      <c r="F5133" s="1">
        <f t="shared" si="1197"/>
        <v>4</v>
      </c>
      <c r="G5133" s="1">
        <f t="shared" si="1199"/>
        <v>4</v>
      </c>
      <c r="H5133">
        <f t="shared" si="1200"/>
        <v>4</v>
      </c>
      <c r="I5133" t="s">
        <v>9354</v>
      </c>
      <c r="J5133" t="s">
        <v>22</v>
      </c>
      <c r="K5133" t="s">
        <v>9359</v>
      </c>
      <c r="L5133" t="str">
        <f t="shared" si="1201"/>
        <v>Established</v>
      </c>
      <c r="N5133" s="2">
        <f t="shared" si="1202"/>
        <v>12</v>
      </c>
      <c r="O5133" t="s">
        <v>222</v>
      </c>
      <c r="P5133" t="s">
        <v>683</v>
      </c>
      <c r="Q5133" t="s">
        <v>204</v>
      </c>
      <c r="R5133" t="str">
        <f t="shared" si="1203"/>
        <v>Average</v>
      </c>
      <c r="S5133" t="str">
        <f t="shared" si="1204"/>
        <v xml:space="preserve"> </v>
      </c>
      <c r="T5133" t="b">
        <f t="shared" si="1205"/>
        <v>0</v>
      </c>
      <c r="U5133" t="b">
        <f t="shared" si="1206"/>
        <v>1</v>
      </c>
      <c r="V5133" t="str">
        <f t="shared" si="1207"/>
        <v>Average Company</v>
      </c>
      <c r="W5133" t="str">
        <f t="shared" si="1208"/>
        <v>Buy</v>
      </c>
      <c r="X5133" t="str">
        <f t="shared" si="1209"/>
        <v>Not Known</v>
      </c>
      <c r="Z5133" t="str">
        <f t="shared" si="1210"/>
        <v>None</v>
      </c>
      <c r="AB5133" t="str">
        <f t="shared" si="1211"/>
        <v>0</v>
      </c>
    </row>
    <row r="5134" spans="1:28" x14ac:dyDescent="0.3">
      <c r="A5134">
        <v>5132</v>
      </c>
      <c r="B5134" t="s">
        <v>9360</v>
      </c>
      <c r="C5134" t="str">
        <f t="shared" si="1198"/>
        <v>Long</v>
      </c>
      <c r="D5134">
        <v>3.3</v>
      </c>
      <c r="F5134" s="1">
        <f t="shared" si="1197"/>
        <v>3.3</v>
      </c>
      <c r="G5134" s="1">
        <f t="shared" si="1199"/>
        <v>3.3</v>
      </c>
      <c r="H5134">
        <f t="shared" si="1200"/>
        <v>3.3</v>
      </c>
      <c r="I5134" t="s">
        <v>9354</v>
      </c>
      <c r="J5134" t="s">
        <v>22</v>
      </c>
      <c r="K5134" t="s">
        <v>4873</v>
      </c>
      <c r="L5134" t="str">
        <f t="shared" si="1201"/>
        <v>Established</v>
      </c>
      <c r="N5134" s="2">
        <f t="shared" si="1202"/>
        <v>29</v>
      </c>
      <c r="O5134" t="s">
        <v>62</v>
      </c>
      <c r="P5134" t="s">
        <v>683</v>
      </c>
      <c r="Q5134" t="s">
        <v>2154</v>
      </c>
      <c r="R5134" t="str">
        <f t="shared" si="1203"/>
        <v>Average</v>
      </c>
      <c r="S5134" t="str">
        <f t="shared" si="1204"/>
        <v xml:space="preserve"> </v>
      </c>
      <c r="T5134" t="b">
        <f t="shared" si="1205"/>
        <v>0</v>
      </c>
      <c r="U5134" t="b">
        <f t="shared" si="1206"/>
        <v>0</v>
      </c>
      <c r="V5134" t="str">
        <f t="shared" si="1207"/>
        <v>Average Company</v>
      </c>
      <c r="W5134" t="str">
        <f t="shared" si="1208"/>
        <v>Don't Buy</v>
      </c>
      <c r="X5134" t="str">
        <f t="shared" si="1209"/>
        <v>Not Known</v>
      </c>
      <c r="Z5134" t="str">
        <f t="shared" si="1210"/>
        <v>None</v>
      </c>
      <c r="AB5134" t="str">
        <f t="shared" si="1211"/>
        <v>0</v>
      </c>
    </row>
    <row r="5135" spans="1:28" x14ac:dyDescent="0.3">
      <c r="A5135">
        <v>5133</v>
      </c>
      <c r="B5135" t="s">
        <v>9361</v>
      </c>
      <c r="C5135" t="str">
        <f t="shared" si="1198"/>
        <v>Long</v>
      </c>
      <c r="D5135">
        <v>3.6</v>
      </c>
      <c r="F5135" s="1">
        <f t="shared" si="1197"/>
        <v>3.6</v>
      </c>
      <c r="G5135" s="1">
        <f t="shared" si="1199"/>
        <v>3.6</v>
      </c>
      <c r="H5135">
        <f t="shared" si="1200"/>
        <v>3.6</v>
      </c>
      <c r="I5135" t="s">
        <v>9354</v>
      </c>
      <c r="J5135" t="s">
        <v>22</v>
      </c>
      <c r="K5135" t="s">
        <v>9362</v>
      </c>
      <c r="L5135" t="str">
        <f t="shared" si="1201"/>
        <v>Established</v>
      </c>
      <c r="N5135" s="2">
        <f t="shared" si="1202"/>
        <v>23</v>
      </c>
      <c r="O5135" t="s">
        <v>230</v>
      </c>
      <c r="P5135" t="s">
        <v>147</v>
      </c>
      <c r="Q5135" t="s">
        <v>218</v>
      </c>
      <c r="R5135" t="str">
        <f t="shared" si="1203"/>
        <v>Average</v>
      </c>
      <c r="S5135" t="str">
        <f t="shared" si="1204"/>
        <v xml:space="preserve"> </v>
      </c>
      <c r="T5135" t="b">
        <f t="shared" si="1205"/>
        <v>0</v>
      </c>
      <c r="U5135" t="b">
        <f t="shared" si="1206"/>
        <v>1</v>
      </c>
      <c r="V5135" t="str">
        <f t="shared" si="1207"/>
        <v>Average Company</v>
      </c>
      <c r="W5135" t="str">
        <f t="shared" si="1208"/>
        <v>Buy</v>
      </c>
      <c r="X5135" t="str">
        <f t="shared" si="1209"/>
        <v>Not Known</v>
      </c>
      <c r="Z5135" t="str">
        <f t="shared" si="1210"/>
        <v>None</v>
      </c>
      <c r="AB5135" t="str">
        <f t="shared" si="1211"/>
        <v>0</v>
      </c>
    </row>
    <row r="5136" spans="1:28" x14ac:dyDescent="0.3">
      <c r="A5136">
        <v>5134</v>
      </c>
      <c r="B5136" t="s">
        <v>9363</v>
      </c>
      <c r="C5136" t="str">
        <f t="shared" si="1198"/>
        <v>Long</v>
      </c>
      <c r="D5136">
        <v>3.1</v>
      </c>
      <c r="F5136" s="1">
        <f t="shared" si="1197"/>
        <v>3.1</v>
      </c>
      <c r="G5136" s="1">
        <f t="shared" si="1199"/>
        <v>3.1</v>
      </c>
      <c r="H5136">
        <f t="shared" si="1200"/>
        <v>3.1</v>
      </c>
      <c r="I5136" t="s">
        <v>9354</v>
      </c>
      <c r="J5136" t="s">
        <v>22</v>
      </c>
      <c r="K5136" t="s">
        <v>2337</v>
      </c>
      <c r="L5136" t="str">
        <f t="shared" si="1201"/>
        <v>Established</v>
      </c>
      <c r="N5136" s="2">
        <f t="shared" si="1202"/>
        <v>15</v>
      </c>
      <c r="O5136" t="s">
        <v>84</v>
      </c>
      <c r="P5136" t="s">
        <v>691</v>
      </c>
      <c r="Q5136" t="s">
        <v>28</v>
      </c>
      <c r="R5136" t="str">
        <f t="shared" si="1203"/>
        <v>Average</v>
      </c>
      <c r="S5136" t="str">
        <f t="shared" si="1204"/>
        <v xml:space="preserve"> </v>
      </c>
      <c r="T5136" t="b">
        <f t="shared" si="1205"/>
        <v>0</v>
      </c>
      <c r="U5136" t="b">
        <f t="shared" si="1206"/>
        <v>0</v>
      </c>
      <c r="V5136" t="str">
        <f t="shared" si="1207"/>
        <v>Average Company</v>
      </c>
      <c r="W5136" t="str">
        <f t="shared" si="1208"/>
        <v>Don't Buy</v>
      </c>
      <c r="X5136" t="str">
        <f t="shared" si="1209"/>
        <v>Bombay Finance</v>
      </c>
      <c r="Z5136" t="str">
        <f t="shared" si="1210"/>
        <v>None</v>
      </c>
      <c r="AB5136" t="str">
        <f t="shared" si="1211"/>
        <v>500K</v>
      </c>
    </row>
    <row r="5137" spans="1:28" x14ac:dyDescent="0.3">
      <c r="A5137">
        <v>5135</v>
      </c>
      <c r="B5137" t="s">
        <v>9364</v>
      </c>
      <c r="C5137" t="str">
        <f t="shared" si="1198"/>
        <v>Long</v>
      </c>
      <c r="D5137">
        <v>4</v>
      </c>
      <c r="F5137" s="1">
        <f t="shared" si="1197"/>
        <v>4</v>
      </c>
      <c r="G5137" s="1">
        <f t="shared" si="1199"/>
        <v>4</v>
      </c>
      <c r="H5137">
        <f t="shared" si="1200"/>
        <v>4</v>
      </c>
      <c r="I5137" t="s">
        <v>9354</v>
      </c>
      <c r="J5137" t="s">
        <v>9365</v>
      </c>
      <c r="K5137" t="s">
        <v>62</v>
      </c>
      <c r="L5137" t="str">
        <f t="shared" si="1201"/>
        <v>Established</v>
      </c>
      <c r="N5137" s="2">
        <f t="shared" si="1202"/>
        <v>50</v>
      </c>
      <c r="O5137" t="s">
        <v>691</v>
      </c>
      <c r="Q5137" t="s">
        <v>773</v>
      </c>
      <c r="R5137" t="str">
        <f t="shared" si="1203"/>
        <v>Average</v>
      </c>
      <c r="S5137" t="str">
        <f t="shared" si="1204"/>
        <v xml:space="preserve"> </v>
      </c>
      <c r="T5137" t="b">
        <f t="shared" si="1205"/>
        <v>0</v>
      </c>
      <c r="U5137" t="b">
        <f t="shared" si="1206"/>
        <v>1</v>
      </c>
      <c r="V5137" t="str">
        <f t="shared" si="1207"/>
        <v>Average Company</v>
      </c>
      <c r="W5137" t="str">
        <f t="shared" si="1208"/>
        <v>Don't Buy</v>
      </c>
      <c r="X5137" t="str">
        <f t="shared" si="1209"/>
        <v>Not Known</v>
      </c>
      <c r="Z5137" t="str">
        <f t="shared" si="1210"/>
        <v>None</v>
      </c>
      <c r="AB5137" t="str">
        <f t="shared" si="1211"/>
        <v>0</v>
      </c>
    </row>
    <row r="5138" spans="1:28" x14ac:dyDescent="0.3">
      <c r="A5138">
        <v>5136</v>
      </c>
      <c r="B5138" t="s">
        <v>9366</v>
      </c>
      <c r="C5138" t="str">
        <f t="shared" si="1198"/>
        <v>Long</v>
      </c>
      <c r="D5138">
        <v>4.2</v>
      </c>
      <c r="F5138" s="1">
        <f t="shared" si="1197"/>
        <v>4.2</v>
      </c>
      <c r="G5138" s="1">
        <f t="shared" si="1199"/>
        <v>4.2</v>
      </c>
      <c r="H5138">
        <f t="shared" si="1200"/>
        <v>4.2</v>
      </c>
      <c r="I5138" t="s">
        <v>9354</v>
      </c>
      <c r="J5138" t="s">
        <v>4536</v>
      </c>
      <c r="K5138" t="s">
        <v>146</v>
      </c>
      <c r="L5138" t="str">
        <f t="shared" si="1201"/>
        <v>Established</v>
      </c>
      <c r="N5138" s="2">
        <f t="shared" si="1202"/>
        <v>20</v>
      </c>
      <c r="O5138" t="s">
        <v>683</v>
      </c>
      <c r="Q5138" t="s">
        <v>28</v>
      </c>
      <c r="R5138" t="str">
        <f t="shared" si="1203"/>
        <v>Great</v>
      </c>
      <c r="S5138" t="str">
        <f t="shared" si="1204"/>
        <v>Great</v>
      </c>
      <c r="T5138" t="b">
        <f t="shared" si="1205"/>
        <v>1</v>
      </c>
      <c r="U5138" t="b">
        <f t="shared" si="1206"/>
        <v>1</v>
      </c>
      <c r="V5138" t="str">
        <f t="shared" si="1207"/>
        <v>Average Company</v>
      </c>
      <c r="W5138" t="str">
        <f t="shared" si="1208"/>
        <v>Don't Buy</v>
      </c>
      <c r="X5138" t="str">
        <f t="shared" si="1209"/>
        <v>Not Known</v>
      </c>
      <c r="Z5138" t="str">
        <f t="shared" si="1210"/>
        <v>None</v>
      </c>
      <c r="AB5138" t="str">
        <f t="shared" si="1211"/>
        <v>1Million</v>
      </c>
    </row>
    <row r="5139" spans="1:28" x14ac:dyDescent="0.3">
      <c r="A5139">
        <v>5137</v>
      </c>
      <c r="B5139" t="s">
        <v>9367</v>
      </c>
      <c r="C5139" t="str">
        <f t="shared" si="1198"/>
        <v>Long</v>
      </c>
      <c r="D5139">
        <v>3.7</v>
      </c>
      <c r="F5139" s="1">
        <f t="shared" si="1197"/>
        <v>3.7</v>
      </c>
      <c r="G5139" s="1">
        <f t="shared" si="1199"/>
        <v>3.7</v>
      </c>
      <c r="H5139">
        <f t="shared" si="1200"/>
        <v>3.7</v>
      </c>
      <c r="I5139" t="s">
        <v>9354</v>
      </c>
      <c r="J5139" t="s">
        <v>22</v>
      </c>
      <c r="K5139" t="s">
        <v>8410</v>
      </c>
      <c r="L5139" t="str">
        <f t="shared" si="1201"/>
        <v>Established</v>
      </c>
      <c r="N5139" s="2">
        <f t="shared" si="1202"/>
        <v>53</v>
      </c>
      <c r="O5139" t="s">
        <v>500</v>
      </c>
      <c r="P5139" t="s">
        <v>691</v>
      </c>
      <c r="Q5139" t="s">
        <v>424</v>
      </c>
      <c r="R5139" t="str">
        <f t="shared" si="1203"/>
        <v>Average</v>
      </c>
      <c r="S5139" t="str">
        <f t="shared" si="1204"/>
        <v xml:space="preserve"> </v>
      </c>
      <c r="T5139" t="b">
        <f t="shared" si="1205"/>
        <v>0</v>
      </c>
      <c r="U5139" t="b">
        <f t="shared" si="1206"/>
        <v>1</v>
      </c>
      <c r="V5139" t="str">
        <f t="shared" si="1207"/>
        <v>Average Company</v>
      </c>
      <c r="W5139" t="str">
        <f t="shared" si="1208"/>
        <v>Don't Buy</v>
      </c>
      <c r="X5139" t="str">
        <f t="shared" si="1209"/>
        <v>Not Known</v>
      </c>
      <c r="Z5139" t="str">
        <f t="shared" si="1210"/>
        <v>None</v>
      </c>
      <c r="AB5139" t="str">
        <f t="shared" si="1211"/>
        <v>0</v>
      </c>
    </row>
    <row r="5140" spans="1:28" x14ac:dyDescent="0.3">
      <c r="A5140">
        <v>5138</v>
      </c>
      <c r="B5140" t="s">
        <v>9368</v>
      </c>
      <c r="C5140" t="str">
        <f t="shared" si="1198"/>
        <v>Long</v>
      </c>
      <c r="D5140">
        <v>3.4</v>
      </c>
      <c r="F5140" s="1">
        <f t="shared" si="1197"/>
        <v>3.4</v>
      </c>
      <c r="G5140" s="1">
        <f t="shared" si="1199"/>
        <v>3.4</v>
      </c>
      <c r="H5140">
        <f t="shared" si="1200"/>
        <v>3.4</v>
      </c>
      <c r="I5140" t="s">
        <v>9354</v>
      </c>
      <c r="J5140" t="s">
        <v>7974</v>
      </c>
      <c r="K5140" t="s">
        <v>121</v>
      </c>
      <c r="L5140" t="str">
        <f t="shared" si="1201"/>
        <v>Established</v>
      </c>
      <c r="N5140" s="2">
        <f t="shared" si="1202"/>
        <v>50</v>
      </c>
      <c r="O5140" t="s">
        <v>691</v>
      </c>
      <c r="Q5140" t="s">
        <v>28</v>
      </c>
      <c r="R5140" t="str">
        <f t="shared" si="1203"/>
        <v>Average</v>
      </c>
      <c r="S5140" t="str">
        <f t="shared" si="1204"/>
        <v xml:space="preserve"> </v>
      </c>
      <c r="T5140" t="b">
        <f t="shared" si="1205"/>
        <v>0</v>
      </c>
      <c r="U5140" t="b">
        <f t="shared" si="1206"/>
        <v>0</v>
      </c>
      <c r="V5140" t="str">
        <f t="shared" si="1207"/>
        <v>Average Company</v>
      </c>
      <c r="W5140" t="str">
        <f t="shared" si="1208"/>
        <v>Don't Buy</v>
      </c>
      <c r="X5140" t="str">
        <f t="shared" si="1209"/>
        <v>Not Known</v>
      </c>
      <c r="Z5140" t="str">
        <f t="shared" si="1210"/>
        <v>None</v>
      </c>
      <c r="AB5140" t="str">
        <f t="shared" si="1211"/>
        <v>500K</v>
      </c>
    </row>
    <row r="5141" spans="1:28" x14ac:dyDescent="0.3">
      <c r="A5141">
        <v>5139</v>
      </c>
      <c r="B5141" t="s">
        <v>9369</v>
      </c>
      <c r="C5141" t="str">
        <f t="shared" si="1198"/>
        <v>Long</v>
      </c>
      <c r="D5141">
        <v>4.2</v>
      </c>
      <c r="F5141" s="1">
        <f t="shared" ref="F5141:F5204" si="1212">IF(N5141&lt;10,IF(D5141+0.5&gt;5,5,D5141+0.5),D5141)</f>
        <v>4.2</v>
      </c>
      <c r="G5141" s="1">
        <f t="shared" si="1199"/>
        <v>4.2</v>
      </c>
      <c r="H5141">
        <f t="shared" si="1200"/>
        <v>4.2</v>
      </c>
      <c r="I5141" t="s">
        <v>9354</v>
      </c>
      <c r="J5141" t="s">
        <v>22</v>
      </c>
      <c r="K5141" t="s">
        <v>9370</v>
      </c>
      <c r="L5141" t="str">
        <f t="shared" si="1201"/>
        <v>Established</v>
      </c>
      <c r="N5141" s="2">
        <f t="shared" si="1202"/>
        <v>34</v>
      </c>
      <c r="O5141" t="s">
        <v>213</v>
      </c>
      <c r="P5141" t="s">
        <v>181</v>
      </c>
      <c r="Q5141" t="s">
        <v>372</v>
      </c>
      <c r="R5141" t="str">
        <f t="shared" si="1203"/>
        <v>Great</v>
      </c>
      <c r="S5141" t="str">
        <f t="shared" si="1204"/>
        <v>Great</v>
      </c>
      <c r="T5141" t="b">
        <f t="shared" si="1205"/>
        <v>1</v>
      </c>
      <c r="U5141" t="b">
        <f t="shared" si="1206"/>
        <v>1</v>
      </c>
      <c r="V5141" t="str">
        <f t="shared" si="1207"/>
        <v>Top Company</v>
      </c>
      <c r="W5141" t="str">
        <f t="shared" si="1208"/>
        <v>Don't Buy</v>
      </c>
      <c r="X5141" t="str">
        <f t="shared" si="1209"/>
        <v>Not Known</v>
      </c>
      <c r="Z5141" t="str">
        <f t="shared" si="1210"/>
        <v>None</v>
      </c>
      <c r="AB5141" t="str">
        <f t="shared" si="1211"/>
        <v>0</v>
      </c>
    </row>
    <row r="5142" spans="1:28" x14ac:dyDescent="0.3">
      <c r="A5142">
        <v>5140</v>
      </c>
      <c r="B5142" t="s">
        <v>9371</v>
      </c>
      <c r="C5142" t="str">
        <f t="shared" si="1198"/>
        <v>Long</v>
      </c>
      <c r="D5142">
        <v>4.3</v>
      </c>
      <c r="F5142" s="1">
        <f t="shared" si="1212"/>
        <v>4.3</v>
      </c>
      <c r="G5142" s="1">
        <f t="shared" si="1199"/>
        <v>4.3</v>
      </c>
      <c r="H5142">
        <f t="shared" si="1200"/>
        <v>4.3</v>
      </c>
      <c r="I5142" t="s">
        <v>9354</v>
      </c>
      <c r="J5142" t="s">
        <v>22</v>
      </c>
      <c r="K5142" t="s">
        <v>6169</v>
      </c>
      <c r="L5142" t="str">
        <f t="shared" si="1201"/>
        <v>Established</v>
      </c>
      <c r="N5142" s="2">
        <f t="shared" si="1202"/>
        <v>38</v>
      </c>
      <c r="O5142" t="s">
        <v>357</v>
      </c>
      <c r="P5142" t="s">
        <v>147</v>
      </c>
      <c r="Q5142" t="s">
        <v>117</v>
      </c>
      <c r="R5142" t="str">
        <f t="shared" si="1203"/>
        <v>Great</v>
      </c>
      <c r="S5142" t="str">
        <f t="shared" si="1204"/>
        <v>Great</v>
      </c>
      <c r="T5142" t="b">
        <f t="shared" si="1205"/>
        <v>1</v>
      </c>
      <c r="U5142" t="b">
        <f t="shared" si="1206"/>
        <v>1</v>
      </c>
      <c r="V5142" t="str">
        <f t="shared" si="1207"/>
        <v>Top Company</v>
      </c>
      <c r="W5142" t="str">
        <f t="shared" si="1208"/>
        <v>Don't Buy</v>
      </c>
      <c r="X5142" t="str">
        <f t="shared" si="1209"/>
        <v>Not Known</v>
      </c>
      <c r="Z5142" t="str">
        <f t="shared" si="1210"/>
        <v>None</v>
      </c>
      <c r="AB5142" t="str">
        <f t="shared" si="1211"/>
        <v>0</v>
      </c>
    </row>
    <row r="5143" spans="1:28" x14ac:dyDescent="0.3">
      <c r="A5143">
        <v>5141</v>
      </c>
      <c r="B5143" t="s">
        <v>9372</v>
      </c>
      <c r="C5143" t="str">
        <f t="shared" si="1198"/>
        <v>Long</v>
      </c>
      <c r="D5143">
        <v>3.9</v>
      </c>
      <c r="F5143" s="1">
        <f t="shared" si="1212"/>
        <v>3.9</v>
      </c>
      <c r="G5143" s="1">
        <f t="shared" si="1199"/>
        <v>3.9</v>
      </c>
      <c r="H5143">
        <f t="shared" si="1200"/>
        <v>3.9</v>
      </c>
      <c r="I5143" t="s">
        <v>9354</v>
      </c>
      <c r="J5143" t="s">
        <v>22</v>
      </c>
      <c r="K5143" t="s">
        <v>6694</v>
      </c>
      <c r="L5143" t="str">
        <f t="shared" si="1201"/>
        <v>Established</v>
      </c>
      <c r="N5143" s="2">
        <f t="shared" si="1202"/>
        <v>23</v>
      </c>
      <c r="O5143" t="s">
        <v>230</v>
      </c>
      <c r="P5143" t="s">
        <v>683</v>
      </c>
      <c r="Q5143" t="s">
        <v>105</v>
      </c>
      <c r="R5143" t="str">
        <f t="shared" si="1203"/>
        <v>Average</v>
      </c>
      <c r="S5143" t="str">
        <f t="shared" si="1204"/>
        <v xml:space="preserve"> </v>
      </c>
      <c r="T5143" t="b">
        <f t="shared" si="1205"/>
        <v>0</v>
      </c>
      <c r="U5143" t="b">
        <f t="shared" si="1206"/>
        <v>1</v>
      </c>
      <c r="V5143" t="str">
        <f t="shared" si="1207"/>
        <v>Average Company</v>
      </c>
      <c r="W5143" t="str">
        <f t="shared" si="1208"/>
        <v>Don't Buy</v>
      </c>
      <c r="X5143" t="str">
        <f t="shared" si="1209"/>
        <v>Not Known</v>
      </c>
      <c r="Z5143" t="str">
        <f t="shared" si="1210"/>
        <v>None</v>
      </c>
      <c r="AB5143" t="str">
        <f t="shared" si="1211"/>
        <v>0</v>
      </c>
    </row>
    <row r="5144" spans="1:28" x14ac:dyDescent="0.3">
      <c r="A5144">
        <v>5142</v>
      </c>
      <c r="B5144" t="s">
        <v>9373</v>
      </c>
      <c r="C5144" t="str">
        <f t="shared" si="1198"/>
        <v>Short</v>
      </c>
      <c r="D5144">
        <v>3.8</v>
      </c>
      <c r="F5144" s="1">
        <f t="shared" si="1212"/>
        <v>3.8</v>
      </c>
      <c r="G5144" s="1">
        <f t="shared" si="1199"/>
        <v>3.8</v>
      </c>
      <c r="H5144">
        <f t="shared" si="1200"/>
        <v>3.8</v>
      </c>
      <c r="I5144" t="s">
        <v>9354</v>
      </c>
      <c r="J5144" t="s">
        <v>22</v>
      </c>
      <c r="K5144" t="s">
        <v>9374</v>
      </c>
      <c r="L5144" t="str">
        <f t="shared" si="1201"/>
        <v>Established</v>
      </c>
      <c r="N5144" s="2">
        <f t="shared" si="1202"/>
        <v>43</v>
      </c>
      <c r="O5144" t="s">
        <v>289</v>
      </c>
      <c r="P5144" t="s">
        <v>1308</v>
      </c>
      <c r="Q5144" t="s">
        <v>80</v>
      </c>
      <c r="R5144" t="str">
        <f t="shared" si="1203"/>
        <v>Average</v>
      </c>
      <c r="S5144" t="str">
        <f t="shared" si="1204"/>
        <v xml:space="preserve"> </v>
      </c>
      <c r="T5144" t="b">
        <f t="shared" si="1205"/>
        <v>0</v>
      </c>
      <c r="U5144" t="b">
        <f t="shared" si="1206"/>
        <v>1</v>
      </c>
      <c r="V5144" t="str">
        <f t="shared" si="1207"/>
        <v>Average Company</v>
      </c>
      <c r="W5144" t="str">
        <f t="shared" si="1208"/>
        <v>Don't Buy</v>
      </c>
      <c r="X5144" t="str">
        <f t="shared" si="1209"/>
        <v>Not Known</v>
      </c>
      <c r="Z5144" t="str">
        <f t="shared" si="1210"/>
        <v>None</v>
      </c>
      <c r="AB5144" t="str">
        <f t="shared" si="1211"/>
        <v>0</v>
      </c>
    </row>
    <row r="5145" spans="1:28" x14ac:dyDescent="0.3">
      <c r="A5145">
        <v>5143</v>
      </c>
      <c r="B5145" t="s">
        <v>9375</v>
      </c>
      <c r="C5145" t="str">
        <f t="shared" si="1198"/>
        <v>Long</v>
      </c>
      <c r="D5145">
        <v>4.0999999999999996</v>
      </c>
      <c r="F5145" s="1">
        <f t="shared" si="1212"/>
        <v>4.0999999999999996</v>
      </c>
      <c r="G5145" s="1">
        <f t="shared" si="1199"/>
        <v>4.0999999999999996</v>
      </c>
      <c r="H5145">
        <f t="shared" si="1200"/>
        <v>4.0999999999999996</v>
      </c>
      <c r="I5145" t="s">
        <v>9354</v>
      </c>
      <c r="J5145" t="s">
        <v>22</v>
      </c>
      <c r="K5145" t="s">
        <v>9376</v>
      </c>
      <c r="L5145" t="str">
        <f t="shared" si="1201"/>
        <v>Established</v>
      </c>
      <c r="N5145" s="2">
        <f t="shared" si="1202"/>
        <v>96</v>
      </c>
      <c r="O5145" t="s">
        <v>1173</v>
      </c>
      <c r="P5145" t="s">
        <v>683</v>
      </c>
      <c r="Q5145" t="s">
        <v>7875</v>
      </c>
      <c r="R5145" t="str">
        <f t="shared" si="1203"/>
        <v>Great</v>
      </c>
      <c r="S5145" t="str">
        <f t="shared" si="1204"/>
        <v>Great</v>
      </c>
      <c r="T5145" t="b">
        <f t="shared" si="1205"/>
        <v>1</v>
      </c>
      <c r="U5145" t="b">
        <f t="shared" si="1206"/>
        <v>1</v>
      </c>
      <c r="V5145" t="str">
        <f t="shared" si="1207"/>
        <v>Top Company</v>
      </c>
      <c r="W5145" t="str">
        <f t="shared" si="1208"/>
        <v>Don't Buy</v>
      </c>
      <c r="X5145" t="str">
        <f t="shared" si="1209"/>
        <v>Not Known</v>
      </c>
      <c r="Z5145" t="str">
        <f t="shared" si="1210"/>
        <v>None</v>
      </c>
      <c r="AB5145" t="str">
        <f t="shared" si="1211"/>
        <v>0</v>
      </c>
    </row>
    <row r="5146" spans="1:28" x14ac:dyDescent="0.3">
      <c r="A5146">
        <v>5144</v>
      </c>
      <c r="B5146" t="s">
        <v>9377</v>
      </c>
      <c r="C5146" t="str">
        <f t="shared" si="1198"/>
        <v>Long</v>
      </c>
      <c r="D5146">
        <v>4</v>
      </c>
      <c r="F5146" s="1">
        <f t="shared" si="1212"/>
        <v>4</v>
      </c>
      <c r="G5146" s="1">
        <f t="shared" si="1199"/>
        <v>4</v>
      </c>
      <c r="H5146">
        <f t="shared" si="1200"/>
        <v>4</v>
      </c>
      <c r="I5146" t="s">
        <v>9354</v>
      </c>
      <c r="J5146" t="s">
        <v>10</v>
      </c>
      <c r="K5146" t="s">
        <v>3053</v>
      </c>
      <c r="L5146" t="str">
        <f t="shared" si="1201"/>
        <v>Established</v>
      </c>
      <c r="N5146" s="2">
        <f t="shared" si="1202"/>
        <v>37</v>
      </c>
      <c r="O5146" t="s">
        <v>538</v>
      </c>
      <c r="P5146" t="s">
        <v>147</v>
      </c>
      <c r="Q5146" t="s">
        <v>105</v>
      </c>
      <c r="R5146" t="str">
        <f t="shared" si="1203"/>
        <v>Average</v>
      </c>
      <c r="S5146" t="str">
        <f t="shared" si="1204"/>
        <v xml:space="preserve"> </v>
      </c>
      <c r="T5146" t="b">
        <f t="shared" si="1205"/>
        <v>0</v>
      </c>
      <c r="U5146" t="b">
        <f t="shared" si="1206"/>
        <v>1</v>
      </c>
      <c r="V5146" t="str">
        <f t="shared" si="1207"/>
        <v>Average Company</v>
      </c>
      <c r="W5146" t="str">
        <f t="shared" si="1208"/>
        <v>Don't Buy</v>
      </c>
      <c r="X5146" t="str">
        <f t="shared" si="1209"/>
        <v>Not Known</v>
      </c>
      <c r="Z5146" t="str">
        <f t="shared" si="1210"/>
        <v>None</v>
      </c>
      <c r="AB5146" t="str">
        <f t="shared" si="1211"/>
        <v>0</v>
      </c>
    </row>
    <row r="5147" spans="1:28" x14ac:dyDescent="0.3">
      <c r="A5147">
        <v>5145</v>
      </c>
      <c r="B5147" t="s">
        <v>9378</v>
      </c>
      <c r="C5147" t="str">
        <f t="shared" si="1198"/>
        <v>Long</v>
      </c>
      <c r="D5147">
        <v>4.3</v>
      </c>
      <c r="F5147" s="1">
        <f t="shared" si="1212"/>
        <v>4.8</v>
      </c>
      <c r="G5147" s="1">
        <f t="shared" si="1199"/>
        <v>4.8</v>
      </c>
      <c r="H5147">
        <f t="shared" si="1200"/>
        <v>4.3999999999999995</v>
      </c>
      <c r="I5147" t="s">
        <v>9354</v>
      </c>
      <c r="J5147" t="s">
        <v>22</v>
      </c>
      <c r="K5147" t="s">
        <v>5621</v>
      </c>
      <c r="L5147" t="str">
        <f t="shared" si="1201"/>
        <v>Startup</v>
      </c>
      <c r="N5147" s="2">
        <f t="shared" si="1202"/>
        <v>7</v>
      </c>
      <c r="O5147" t="s">
        <v>318</v>
      </c>
      <c r="P5147" t="s">
        <v>1308</v>
      </c>
      <c r="Q5147" t="s">
        <v>6360</v>
      </c>
      <c r="R5147" t="str">
        <f t="shared" si="1203"/>
        <v>Great</v>
      </c>
      <c r="S5147" t="str">
        <f t="shared" si="1204"/>
        <v>Great</v>
      </c>
      <c r="T5147" t="b">
        <f t="shared" si="1205"/>
        <v>0</v>
      </c>
      <c r="U5147" t="b">
        <f t="shared" si="1206"/>
        <v>1</v>
      </c>
      <c r="V5147" t="str">
        <f t="shared" si="1207"/>
        <v>Average Company</v>
      </c>
      <c r="W5147" t="str">
        <f t="shared" si="1208"/>
        <v>Don't Buy</v>
      </c>
      <c r="X5147" t="str">
        <f t="shared" si="1209"/>
        <v>Not Known</v>
      </c>
      <c r="Z5147" t="str">
        <f t="shared" si="1210"/>
        <v>None</v>
      </c>
      <c r="AB5147" t="str">
        <f t="shared" si="1211"/>
        <v>0</v>
      </c>
    </row>
    <row r="5148" spans="1:28" x14ac:dyDescent="0.3">
      <c r="A5148">
        <v>5146</v>
      </c>
      <c r="B5148" t="s">
        <v>9379</v>
      </c>
      <c r="C5148" t="str">
        <f t="shared" si="1198"/>
        <v>Short</v>
      </c>
      <c r="D5148">
        <v>4</v>
      </c>
      <c r="F5148" s="1">
        <f t="shared" si="1212"/>
        <v>4.5</v>
      </c>
      <c r="G5148" s="1">
        <f t="shared" si="1199"/>
        <v>4.5</v>
      </c>
      <c r="H5148">
        <f t="shared" si="1200"/>
        <v>4.0999999999999996</v>
      </c>
      <c r="I5148" t="s">
        <v>9354</v>
      </c>
      <c r="J5148" t="s">
        <v>22</v>
      </c>
      <c r="K5148" t="s">
        <v>3019</v>
      </c>
      <c r="L5148" t="str">
        <f t="shared" si="1201"/>
        <v>Startup</v>
      </c>
      <c r="N5148" s="2">
        <f t="shared" si="1202"/>
        <v>6</v>
      </c>
      <c r="O5148" t="s">
        <v>217</v>
      </c>
      <c r="P5148" t="s">
        <v>1308</v>
      </c>
      <c r="Q5148" t="s">
        <v>28</v>
      </c>
      <c r="R5148" t="str">
        <f t="shared" si="1203"/>
        <v>Average</v>
      </c>
      <c r="S5148" t="str">
        <f t="shared" si="1204"/>
        <v xml:space="preserve"> </v>
      </c>
      <c r="T5148" t="b">
        <f t="shared" si="1205"/>
        <v>0</v>
      </c>
      <c r="U5148" t="b">
        <f t="shared" si="1206"/>
        <v>1</v>
      </c>
      <c r="V5148" t="str">
        <f t="shared" si="1207"/>
        <v>Average Company</v>
      </c>
      <c r="W5148" t="str">
        <f t="shared" si="1208"/>
        <v>Don't Buy</v>
      </c>
      <c r="X5148" t="str">
        <f t="shared" si="1209"/>
        <v>Bombay Finance</v>
      </c>
      <c r="Z5148" t="str">
        <f t="shared" si="1210"/>
        <v>None</v>
      </c>
      <c r="AB5148" t="str">
        <f t="shared" si="1211"/>
        <v>500K</v>
      </c>
    </row>
    <row r="5149" spans="1:28" x14ac:dyDescent="0.3">
      <c r="A5149">
        <v>5147</v>
      </c>
      <c r="B5149" t="s">
        <v>9380</v>
      </c>
      <c r="C5149" t="str">
        <f t="shared" si="1198"/>
        <v>Long</v>
      </c>
      <c r="D5149">
        <v>3.9</v>
      </c>
      <c r="F5149" s="1">
        <f t="shared" si="1212"/>
        <v>3.9</v>
      </c>
      <c r="G5149" s="1">
        <f t="shared" si="1199"/>
        <v>3.9</v>
      </c>
      <c r="H5149">
        <f t="shared" si="1200"/>
        <v>3.9</v>
      </c>
      <c r="I5149" t="s">
        <v>9354</v>
      </c>
      <c r="J5149" t="s">
        <v>22</v>
      </c>
      <c r="K5149" t="s">
        <v>9381</v>
      </c>
      <c r="L5149" t="str">
        <f t="shared" si="1201"/>
        <v>Established</v>
      </c>
      <c r="N5149" s="2">
        <f t="shared" si="1202"/>
        <v>60</v>
      </c>
      <c r="O5149" t="s">
        <v>432</v>
      </c>
      <c r="P5149" t="s">
        <v>691</v>
      </c>
      <c r="Q5149" t="s">
        <v>80</v>
      </c>
      <c r="R5149" t="str">
        <f t="shared" si="1203"/>
        <v>Average</v>
      </c>
      <c r="S5149" t="str">
        <f t="shared" si="1204"/>
        <v xml:space="preserve"> </v>
      </c>
      <c r="T5149" t="b">
        <f t="shared" si="1205"/>
        <v>0</v>
      </c>
      <c r="U5149" t="b">
        <f t="shared" si="1206"/>
        <v>1</v>
      </c>
      <c r="V5149" t="str">
        <f t="shared" si="1207"/>
        <v>Average Company</v>
      </c>
      <c r="W5149" t="str">
        <f t="shared" si="1208"/>
        <v>Don't Buy</v>
      </c>
      <c r="X5149" t="str">
        <f t="shared" si="1209"/>
        <v>Not Known</v>
      </c>
      <c r="Z5149" t="str">
        <f t="shared" si="1210"/>
        <v>None</v>
      </c>
      <c r="AB5149" t="str">
        <f t="shared" si="1211"/>
        <v>0</v>
      </c>
    </row>
    <row r="5150" spans="1:28" x14ac:dyDescent="0.3">
      <c r="A5150">
        <v>5148</v>
      </c>
      <c r="B5150" t="s">
        <v>9382</v>
      </c>
      <c r="C5150" t="str">
        <f t="shared" si="1198"/>
        <v>Long</v>
      </c>
      <c r="D5150">
        <v>4</v>
      </c>
      <c r="F5150" s="1">
        <f t="shared" si="1212"/>
        <v>4</v>
      </c>
      <c r="G5150" s="1">
        <f t="shared" si="1199"/>
        <v>4</v>
      </c>
      <c r="H5150">
        <f t="shared" si="1200"/>
        <v>4</v>
      </c>
      <c r="I5150" t="s">
        <v>9354</v>
      </c>
      <c r="J5150" t="s">
        <v>22</v>
      </c>
      <c r="K5150" t="s">
        <v>8900</v>
      </c>
      <c r="L5150" t="str">
        <f t="shared" si="1201"/>
        <v>Established</v>
      </c>
      <c r="N5150" s="2">
        <f t="shared" si="1202"/>
        <v>53</v>
      </c>
      <c r="O5150" t="s">
        <v>500</v>
      </c>
      <c r="P5150" t="s">
        <v>3223</v>
      </c>
      <c r="Q5150" t="s">
        <v>28</v>
      </c>
      <c r="R5150" t="str">
        <f t="shared" si="1203"/>
        <v>Average</v>
      </c>
      <c r="S5150" t="str">
        <f t="shared" si="1204"/>
        <v xml:space="preserve"> </v>
      </c>
      <c r="T5150" t="b">
        <f t="shared" si="1205"/>
        <v>0</v>
      </c>
      <c r="U5150" t="b">
        <f t="shared" si="1206"/>
        <v>1</v>
      </c>
      <c r="V5150" t="str">
        <f t="shared" si="1207"/>
        <v>Average Company</v>
      </c>
      <c r="W5150" t="str">
        <f t="shared" si="1208"/>
        <v>Don't Buy</v>
      </c>
      <c r="X5150" t="str">
        <f t="shared" si="1209"/>
        <v>Not Known</v>
      </c>
      <c r="Z5150" t="str">
        <f t="shared" si="1210"/>
        <v>None</v>
      </c>
      <c r="AB5150" t="str">
        <f t="shared" si="1211"/>
        <v>500K</v>
      </c>
    </row>
    <row r="5151" spans="1:28" x14ac:dyDescent="0.3">
      <c r="A5151">
        <v>5149</v>
      </c>
      <c r="B5151" t="s">
        <v>9383</v>
      </c>
      <c r="C5151" t="str">
        <f t="shared" si="1198"/>
        <v>Long</v>
      </c>
      <c r="D5151">
        <v>4.7</v>
      </c>
      <c r="F5151" s="1" t="e">
        <f t="shared" si="1212"/>
        <v>#VALUE!</v>
      </c>
      <c r="G5151" s="1" t="e">
        <f t="shared" si="1199"/>
        <v>#VALUE!</v>
      </c>
      <c r="H5151" t="e">
        <f t="shared" si="1200"/>
        <v>#VALUE!</v>
      </c>
      <c r="I5151" t="s">
        <v>9354</v>
      </c>
      <c r="J5151" t="s">
        <v>9384</v>
      </c>
      <c r="K5151" t="s">
        <v>840</v>
      </c>
      <c r="L5151" t="e">
        <f t="shared" si="1201"/>
        <v>#VALUE!</v>
      </c>
      <c r="N5151" s="2" t="e">
        <f t="shared" si="1202"/>
        <v>#VALUE!</v>
      </c>
      <c r="O5151" t="s">
        <v>147</v>
      </c>
      <c r="Q5151" t="s">
        <v>732</v>
      </c>
      <c r="R5151" t="str">
        <f t="shared" si="1203"/>
        <v>Great</v>
      </c>
      <c r="S5151" t="str">
        <f t="shared" si="1204"/>
        <v>Great</v>
      </c>
      <c r="T5151" t="e">
        <f t="shared" si="1205"/>
        <v>#VALUE!</v>
      </c>
      <c r="U5151" t="e">
        <f t="shared" si="1206"/>
        <v>#VALUE!</v>
      </c>
      <c r="V5151" t="e">
        <f t="shared" si="1207"/>
        <v>#VALUE!</v>
      </c>
      <c r="W5151" t="str">
        <f t="shared" si="1208"/>
        <v>Don't Buy</v>
      </c>
      <c r="X5151" t="str">
        <f t="shared" si="1209"/>
        <v>Not Known</v>
      </c>
      <c r="Z5151" t="e">
        <f t="shared" si="1210"/>
        <v>#VALUE!</v>
      </c>
      <c r="AB5151" t="str">
        <f t="shared" si="1211"/>
        <v>0</v>
      </c>
    </row>
    <row r="5152" spans="1:28" x14ac:dyDescent="0.3">
      <c r="A5152">
        <v>5150</v>
      </c>
      <c r="B5152" t="s">
        <v>9385</v>
      </c>
      <c r="C5152" t="str">
        <f t="shared" si="1198"/>
        <v>Long</v>
      </c>
      <c r="D5152">
        <v>3.3</v>
      </c>
      <c r="F5152" s="1">
        <f t="shared" si="1212"/>
        <v>3.3</v>
      </c>
      <c r="G5152" s="1">
        <f t="shared" si="1199"/>
        <v>3.3</v>
      </c>
      <c r="H5152">
        <f t="shared" si="1200"/>
        <v>3.3</v>
      </c>
      <c r="I5152" t="s">
        <v>9354</v>
      </c>
      <c r="J5152" t="s">
        <v>22</v>
      </c>
      <c r="K5152" t="s">
        <v>9386</v>
      </c>
      <c r="L5152" t="str">
        <f t="shared" si="1201"/>
        <v>Established</v>
      </c>
      <c r="N5152" s="2">
        <f t="shared" si="1202"/>
        <v>39</v>
      </c>
      <c r="O5152" t="s">
        <v>74</v>
      </c>
      <c r="P5152" t="s">
        <v>683</v>
      </c>
      <c r="Q5152" t="s">
        <v>105</v>
      </c>
      <c r="R5152" t="str">
        <f t="shared" si="1203"/>
        <v>Average</v>
      </c>
      <c r="S5152" t="str">
        <f t="shared" si="1204"/>
        <v xml:space="preserve"> </v>
      </c>
      <c r="T5152" t="b">
        <f t="shared" si="1205"/>
        <v>0</v>
      </c>
      <c r="U5152" t="b">
        <f t="shared" si="1206"/>
        <v>0</v>
      </c>
      <c r="V5152" t="str">
        <f t="shared" si="1207"/>
        <v>Average Company</v>
      </c>
      <c r="W5152" t="str">
        <f t="shared" si="1208"/>
        <v>Don't Buy</v>
      </c>
      <c r="X5152" t="str">
        <f t="shared" si="1209"/>
        <v>Not Known</v>
      </c>
      <c r="Z5152" t="str">
        <f t="shared" si="1210"/>
        <v>None</v>
      </c>
      <c r="AB5152" t="str">
        <f t="shared" si="1211"/>
        <v>0</v>
      </c>
    </row>
    <row r="5153" spans="1:28" x14ac:dyDescent="0.3">
      <c r="A5153">
        <v>5151</v>
      </c>
      <c r="B5153" t="s">
        <v>9387</v>
      </c>
      <c r="C5153" t="str">
        <f t="shared" si="1198"/>
        <v>Long</v>
      </c>
      <c r="D5153">
        <v>4</v>
      </c>
      <c r="F5153" s="1">
        <f t="shared" si="1212"/>
        <v>4</v>
      </c>
      <c r="G5153" s="1">
        <f t="shared" si="1199"/>
        <v>4</v>
      </c>
      <c r="H5153">
        <f t="shared" si="1200"/>
        <v>4</v>
      </c>
      <c r="I5153" t="s">
        <v>9354</v>
      </c>
      <c r="J5153" t="s">
        <v>22</v>
      </c>
      <c r="K5153" t="s">
        <v>9388</v>
      </c>
      <c r="L5153" t="str">
        <f t="shared" si="1201"/>
        <v>Established</v>
      </c>
      <c r="N5153" s="2">
        <f t="shared" si="1202"/>
        <v>66</v>
      </c>
      <c r="O5153" t="s">
        <v>803</v>
      </c>
      <c r="P5153" t="s">
        <v>691</v>
      </c>
      <c r="Q5153" t="s">
        <v>523</v>
      </c>
      <c r="R5153" t="str">
        <f t="shared" si="1203"/>
        <v>Average</v>
      </c>
      <c r="S5153" t="str">
        <f t="shared" si="1204"/>
        <v xml:space="preserve"> </v>
      </c>
      <c r="T5153" t="b">
        <f t="shared" si="1205"/>
        <v>0</v>
      </c>
      <c r="U5153" t="b">
        <f t="shared" si="1206"/>
        <v>1</v>
      </c>
      <c r="V5153" t="str">
        <f t="shared" si="1207"/>
        <v>Average Company</v>
      </c>
      <c r="W5153" t="str">
        <f t="shared" si="1208"/>
        <v>Don't Buy</v>
      </c>
      <c r="X5153" t="str">
        <f t="shared" si="1209"/>
        <v>Not Known</v>
      </c>
      <c r="Z5153" t="str">
        <f t="shared" si="1210"/>
        <v>None</v>
      </c>
      <c r="AB5153" t="str">
        <f t="shared" si="1211"/>
        <v>0</v>
      </c>
    </row>
    <row r="5154" spans="1:28" x14ac:dyDescent="0.3">
      <c r="A5154">
        <v>5152</v>
      </c>
      <c r="B5154" t="s">
        <v>9389</v>
      </c>
      <c r="C5154" t="str">
        <f t="shared" si="1198"/>
        <v>Long</v>
      </c>
      <c r="D5154">
        <v>4.3</v>
      </c>
      <c r="F5154" s="1">
        <f t="shared" si="1212"/>
        <v>4.3</v>
      </c>
      <c r="G5154" s="1">
        <f t="shared" si="1199"/>
        <v>4.3</v>
      </c>
      <c r="H5154">
        <f t="shared" si="1200"/>
        <v>4.3</v>
      </c>
      <c r="I5154" t="s">
        <v>9354</v>
      </c>
      <c r="J5154" t="s">
        <v>22</v>
      </c>
      <c r="K5154" t="s">
        <v>9390</v>
      </c>
      <c r="L5154" t="str">
        <f t="shared" si="1201"/>
        <v>Established</v>
      </c>
      <c r="N5154" s="2">
        <f t="shared" si="1202"/>
        <v>44</v>
      </c>
      <c r="O5154" t="s">
        <v>96</v>
      </c>
      <c r="P5154" t="s">
        <v>3614</v>
      </c>
      <c r="Q5154" t="s">
        <v>424</v>
      </c>
      <c r="R5154" t="str">
        <f t="shared" si="1203"/>
        <v>Great</v>
      </c>
      <c r="S5154" t="str">
        <f t="shared" si="1204"/>
        <v>Great</v>
      </c>
      <c r="T5154" t="b">
        <f t="shared" si="1205"/>
        <v>1</v>
      </c>
      <c r="U5154" t="b">
        <f t="shared" si="1206"/>
        <v>1</v>
      </c>
      <c r="V5154" t="str">
        <f t="shared" si="1207"/>
        <v>Top Company</v>
      </c>
      <c r="W5154" t="str">
        <f t="shared" si="1208"/>
        <v>Don't Buy</v>
      </c>
      <c r="X5154" t="str">
        <f t="shared" si="1209"/>
        <v>Not Known</v>
      </c>
      <c r="Z5154" t="str">
        <f t="shared" si="1210"/>
        <v>None</v>
      </c>
      <c r="AB5154" t="str">
        <f t="shared" si="1211"/>
        <v>0</v>
      </c>
    </row>
    <row r="5155" spans="1:28" x14ac:dyDescent="0.3">
      <c r="A5155">
        <v>5153</v>
      </c>
      <c r="B5155" t="s">
        <v>9391</v>
      </c>
      <c r="C5155" t="str">
        <f t="shared" si="1198"/>
        <v>Long</v>
      </c>
      <c r="D5155">
        <v>4.3</v>
      </c>
      <c r="F5155" s="1">
        <f t="shared" si="1212"/>
        <v>4.3</v>
      </c>
      <c r="G5155" s="1">
        <f t="shared" si="1199"/>
        <v>4.3</v>
      </c>
      <c r="H5155">
        <f t="shared" si="1200"/>
        <v>4.3</v>
      </c>
      <c r="I5155" t="s">
        <v>9354</v>
      </c>
      <c r="J5155" t="s">
        <v>10</v>
      </c>
      <c r="K5155" t="s">
        <v>7004</v>
      </c>
      <c r="L5155" t="str">
        <f t="shared" si="1201"/>
        <v>Established</v>
      </c>
      <c r="N5155" s="2">
        <f t="shared" si="1202"/>
        <v>20</v>
      </c>
      <c r="O5155" t="s">
        <v>151</v>
      </c>
      <c r="P5155" t="s">
        <v>147</v>
      </c>
      <c r="Q5155" t="s">
        <v>284</v>
      </c>
      <c r="R5155" t="str">
        <f t="shared" si="1203"/>
        <v>Great</v>
      </c>
      <c r="S5155" t="str">
        <f t="shared" si="1204"/>
        <v>Great</v>
      </c>
      <c r="T5155" t="b">
        <f t="shared" si="1205"/>
        <v>1</v>
      </c>
      <c r="U5155" t="b">
        <f t="shared" si="1206"/>
        <v>1</v>
      </c>
      <c r="V5155" t="str">
        <f t="shared" si="1207"/>
        <v>Average Company</v>
      </c>
      <c r="W5155" t="str">
        <f t="shared" si="1208"/>
        <v>Don't Buy</v>
      </c>
      <c r="X5155" t="str">
        <f t="shared" si="1209"/>
        <v>Not Known</v>
      </c>
      <c r="Z5155" t="str">
        <f t="shared" si="1210"/>
        <v>None</v>
      </c>
      <c r="AB5155" t="str">
        <f t="shared" si="1211"/>
        <v>0</v>
      </c>
    </row>
    <row r="5156" spans="1:28" x14ac:dyDescent="0.3">
      <c r="A5156">
        <v>5154</v>
      </c>
      <c r="B5156" t="s">
        <v>9392</v>
      </c>
      <c r="C5156" t="str">
        <f t="shared" si="1198"/>
        <v>Long</v>
      </c>
      <c r="D5156">
        <v>4</v>
      </c>
      <c r="F5156" s="1">
        <f t="shared" si="1212"/>
        <v>4</v>
      </c>
      <c r="G5156" s="1">
        <f t="shared" si="1199"/>
        <v>4</v>
      </c>
      <c r="H5156">
        <f t="shared" si="1200"/>
        <v>4</v>
      </c>
      <c r="I5156" t="s">
        <v>9354</v>
      </c>
      <c r="J5156" t="s">
        <v>22</v>
      </c>
      <c r="K5156" t="s">
        <v>9393</v>
      </c>
      <c r="L5156" t="str">
        <f t="shared" si="1201"/>
        <v>Established</v>
      </c>
      <c r="N5156" s="2">
        <f t="shared" si="1202"/>
        <v>12</v>
      </c>
      <c r="O5156" t="s">
        <v>267</v>
      </c>
      <c r="P5156" t="s">
        <v>1308</v>
      </c>
      <c r="Q5156" t="s">
        <v>19</v>
      </c>
      <c r="R5156" t="str">
        <f t="shared" si="1203"/>
        <v>Average</v>
      </c>
      <c r="S5156" t="str">
        <f t="shared" si="1204"/>
        <v xml:space="preserve"> </v>
      </c>
      <c r="T5156" t="b">
        <f t="shared" si="1205"/>
        <v>0</v>
      </c>
      <c r="U5156" t="b">
        <f t="shared" si="1206"/>
        <v>1</v>
      </c>
      <c r="V5156" t="str">
        <f t="shared" si="1207"/>
        <v>Average Company</v>
      </c>
      <c r="W5156" t="str">
        <f t="shared" si="1208"/>
        <v>Buy</v>
      </c>
      <c r="X5156" t="str">
        <f t="shared" si="1209"/>
        <v>Not Known</v>
      </c>
      <c r="Z5156" t="str">
        <f t="shared" si="1210"/>
        <v>None</v>
      </c>
      <c r="AB5156" t="str">
        <f t="shared" si="1211"/>
        <v>500K</v>
      </c>
    </row>
    <row r="5157" spans="1:28" x14ac:dyDescent="0.3">
      <c r="A5157">
        <v>5155</v>
      </c>
      <c r="B5157" t="s">
        <v>9394</v>
      </c>
      <c r="C5157" t="str">
        <f t="shared" si="1198"/>
        <v>Long</v>
      </c>
      <c r="D5157">
        <v>3.5</v>
      </c>
      <c r="F5157" s="1">
        <f t="shared" si="1212"/>
        <v>3.5</v>
      </c>
      <c r="G5157" s="1">
        <f t="shared" si="1199"/>
        <v>3.5</v>
      </c>
      <c r="H5157">
        <f t="shared" si="1200"/>
        <v>3.5</v>
      </c>
      <c r="I5157" t="s">
        <v>9354</v>
      </c>
      <c r="J5157" t="s">
        <v>22</v>
      </c>
      <c r="K5157" t="s">
        <v>9395</v>
      </c>
      <c r="L5157" t="str">
        <f t="shared" si="1201"/>
        <v>Established</v>
      </c>
      <c r="N5157" s="2">
        <f t="shared" si="1202"/>
        <v>16</v>
      </c>
      <c r="O5157" t="s">
        <v>121</v>
      </c>
      <c r="P5157" t="s">
        <v>691</v>
      </c>
      <c r="Q5157" t="s">
        <v>19</v>
      </c>
      <c r="R5157" t="str">
        <f t="shared" si="1203"/>
        <v>Average</v>
      </c>
      <c r="S5157" t="str">
        <f t="shared" si="1204"/>
        <v xml:space="preserve"> </v>
      </c>
      <c r="T5157" t="b">
        <f t="shared" si="1205"/>
        <v>0</v>
      </c>
      <c r="U5157" t="b">
        <f t="shared" si="1206"/>
        <v>0</v>
      </c>
      <c r="V5157" t="str">
        <f t="shared" si="1207"/>
        <v>Average Company</v>
      </c>
      <c r="W5157" t="str">
        <f t="shared" si="1208"/>
        <v>Don't Buy</v>
      </c>
      <c r="X5157" t="str">
        <f t="shared" si="1209"/>
        <v>Not Known</v>
      </c>
      <c r="Z5157" t="str">
        <f t="shared" si="1210"/>
        <v>None</v>
      </c>
      <c r="AB5157" t="str">
        <f t="shared" si="1211"/>
        <v>500K</v>
      </c>
    </row>
    <row r="5158" spans="1:28" x14ac:dyDescent="0.3">
      <c r="A5158">
        <v>5156</v>
      </c>
      <c r="B5158" t="s">
        <v>9396</v>
      </c>
      <c r="C5158" t="str">
        <f t="shared" si="1198"/>
        <v>Long</v>
      </c>
      <c r="D5158">
        <v>4.2</v>
      </c>
      <c r="F5158" s="1">
        <f t="shared" si="1212"/>
        <v>4.2</v>
      </c>
      <c r="G5158" s="1">
        <f t="shared" si="1199"/>
        <v>4.2</v>
      </c>
      <c r="H5158">
        <f t="shared" si="1200"/>
        <v>4.2</v>
      </c>
      <c r="I5158" t="s">
        <v>9354</v>
      </c>
      <c r="J5158" t="s">
        <v>10</v>
      </c>
      <c r="K5158" t="s">
        <v>599</v>
      </c>
      <c r="L5158" t="str">
        <f t="shared" si="1201"/>
        <v>Established</v>
      </c>
      <c r="N5158" s="2">
        <f t="shared" si="1202"/>
        <v>91</v>
      </c>
      <c r="O5158" t="s">
        <v>572</v>
      </c>
      <c r="P5158" t="s">
        <v>75</v>
      </c>
      <c r="Q5158" t="s">
        <v>28</v>
      </c>
      <c r="R5158" t="str">
        <f t="shared" si="1203"/>
        <v>Great</v>
      </c>
      <c r="S5158" t="str">
        <f t="shared" si="1204"/>
        <v>Great</v>
      </c>
      <c r="T5158" t="b">
        <f t="shared" si="1205"/>
        <v>1</v>
      </c>
      <c r="U5158" t="b">
        <f t="shared" si="1206"/>
        <v>1</v>
      </c>
      <c r="V5158" t="str">
        <f t="shared" si="1207"/>
        <v>Top Company</v>
      </c>
      <c r="W5158" t="str">
        <f t="shared" si="1208"/>
        <v>Don't Buy</v>
      </c>
      <c r="X5158" t="str">
        <f t="shared" si="1209"/>
        <v>Not Known</v>
      </c>
      <c r="Z5158" t="str">
        <f t="shared" si="1210"/>
        <v>None</v>
      </c>
      <c r="AB5158" t="str">
        <f t="shared" si="1211"/>
        <v>1Million</v>
      </c>
    </row>
    <row r="5159" spans="1:28" x14ac:dyDescent="0.3">
      <c r="A5159">
        <v>5157</v>
      </c>
      <c r="B5159" t="s">
        <v>9397</v>
      </c>
      <c r="C5159" t="str">
        <f t="shared" si="1198"/>
        <v>Long</v>
      </c>
      <c r="D5159">
        <v>4.3</v>
      </c>
      <c r="F5159" s="1">
        <f t="shared" si="1212"/>
        <v>4.3</v>
      </c>
      <c r="G5159" s="1">
        <f t="shared" si="1199"/>
        <v>4.3</v>
      </c>
      <c r="H5159">
        <f t="shared" si="1200"/>
        <v>4.3</v>
      </c>
      <c r="I5159" t="s">
        <v>9354</v>
      </c>
      <c r="J5159" t="s">
        <v>22</v>
      </c>
      <c r="K5159" t="s">
        <v>4380</v>
      </c>
      <c r="L5159" t="str">
        <f t="shared" si="1201"/>
        <v>Established</v>
      </c>
      <c r="N5159" s="2">
        <f t="shared" si="1202"/>
        <v>30</v>
      </c>
      <c r="O5159" t="s">
        <v>604</v>
      </c>
      <c r="P5159" t="s">
        <v>147</v>
      </c>
      <c r="Q5159" t="s">
        <v>378</v>
      </c>
      <c r="R5159" t="str">
        <f t="shared" si="1203"/>
        <v>Great</v>
      </c>
      <c r="S5159" t="str">
        <f t="shared" si="1204"/>
        <v>Great</v>
      </c>
      <c r="T5159" t="b">
        <f t="shared" si="1205"/>
        <v>1</v>
      </c>
      <c r="U5159" t="b">
        <f t="shared" si="1206"/>
        <v>1</v>
      </c>
      <c r="V5159" t="str">
        <f t="shared" si="1207"/>
        <v>Top Company</v>
      </c>
      <c r="W5159" t="str">
        <f t="shared" si="1208"/>
        <v>Don't Buy</v>
      </c>
      <c r="X5159" t="str">
        <f t="shared" si="1209"/>
        <v>Not Known</v>
      </c>
      <c r="Z5159" t="str">
        <f t="shared" si="1210"/>
        <v>None</v>
      </c>
      <c r="AB5159" t="str">
        <f t="shared" si="1211"/>
        <v>0</v>
      </c>
    </row>
    <row r="5160" spans="1:28" x14ac:dyDescent="0.3">
      <c r="A5160">
        <v>5158</v>
      </c>
      <c r="B5160" t="s">
        <v>9398</v>
      </c>
      <c r="C5160" t="str">
        <f t="shared" si="1198"/>
        <v>Long</v>
      </c>
      <c r="D5160">
        <v>4.5999999999999996</v>
      </c>
      <c r="F5160" s="1">
        <f t="shared" si="1212"/>
        <v>4.5999999999999996</v>
      </c>
      <c r="G5160" s="1">
        <f t="shared" si="1199"/>
        <v>4.5999999999999996</v>
      </c>
      <c r="H5160">
        <f t="shared" si="1200"/>
        <v>4.5999999999999996</v>
      </c>
      <c r="I5160" t="s">
        <v>9354</v>
      </c>
      <c r="J5160" t="s">
        <v>22</v>
      </c>
      <c r="K5160" t="s">
        <v>6402</v>
      </c>
      <c r="L5160" t="str">
        <f t="shared" si="1201"/>
        <v>Established</v>
      </c>
      <c r="N5160" s="2">
        <f t="shared" si="1202"/>
        <v>11</v>
      </c>
      <c r="O5160" t="s">
        <v>146</v>
      </c>
      <c r="P5160" t="s">
        <v>683</v>
      </c>
      <c r="Q5160" t="s">
        <v>19</v>
      </c>
      <c r="R5160" t="str">
        <f t="shared" si="1203"/>
        <v>Great</v>
      </c>
      <c r="S5160" t="str">
        <f t="shared" si="1204"/>
        <v>Great</v>
      </c>
      <c r="T5160" t="b">
        <f t="shared" si="1205"/>
        <v>1</v>
      </c>
      <c r="U5160" t="b">
        <f t="shared" si="1206"/>
        <v>1</v>
      </c>
      <c r="V5160" t="str">
        <f t="shared" si="1207"/>
        <v>Average Company</v>
      </c>
      <c r="W5160" t="str">
        <f t="shared" si="1208"/>
        <v>Don't Buy</v>
      </c>
      <c r="X5160" t="str">
        <f t="shared" si="1209"/>
        <v>Not Known</v>
      </c>
      <c r="Z5160" t="str">
        <f t="shared" si="1210"/>
        <v>None</v>
      </c>
      <c r="AB5160" t="str">
        <f t="shared" si="1211"/>
        <v>1Million</v>
      </c>
    </row>
    <row r="5161" spans="1:28" x14ac:dyDescent="0.3">
      <c r="A5161">
        <v>5159</v>
      </c>
      <c r="B5161" t="s">
        <v>9399</v>
      </c>
      <c r="C5161" t="str">
        <f t="shared" si="1198"/>
        <v>Long</v>
      </c>
      <c r="D5161">
        <v>4</v>
      </c>
      <c r="F5161" s="1">
        <f t="shared" si="1212"/>
        <v>4</v>
      </c>
      <c r="G5161" s="1">
        <f t="shared" si="1199"/>
        <v>4</v>
      </c>
      <c r="H5161">
        <f t="shared" si="1200"/>
        <v>4</v>
      </c>
      <c r="I5161" t="s">
        <v>9354</v>
      </c>
      <c r="J5161" t="s">
        <v>22</v>
      </c>
      <c r="K5161" t="s">
        <v>1208</v>
      </c>
      <c r="L5161" t="str">
        <f t="shared" si="1201"/>
        <v>Established</v>
      </c>
      <c r="N5161" s="2">
        <f t="shared" si="1202"/>
        <v>35</v>
      </c>
      <c r="O5161" t="s">
        <v>249</v>
      </c>
      <c r="P5161" t="s">
        <v>181</v>
      </c>
      <c r="Q5161" t="s">
        <v>254</v>
      </c>
      <c r="R5161" t="str">
        <f t="shared" si="1203"/>
        <v>Average</v>
      </c>
      <c r="S5161" t="str">
        <f t="shared" si="1204"/>
        <v xml:space="preserve"> </v>
      </c>
      <c r="T5161" t="b">
        <f t="shared" si="1205"/>
        <v>0</v>
      </c>
      <c r="U5161" t="b">
        <f t="shared" si="1206"/>
        <v>1</v>
      </c>
      <c r="V5161" t="str">
        <f t="shared" si="1207"/>
        <v>Average Company</v>
      </c>
      <c r="W5161" t="str">
        <f t="shared" si="1208"/>
        <v>Don't Buy</v>
      </c>
      <c r="X5161" t="str">
        <f t="shared" si="1209"/>
        <v>Not Known</v>
      </c>
      <c r="Z5161" t="str">
        <f t="shared" si="1210"/>
        <v>None</v>
      </c>
      <c r="AB5161" t="str">
        <f t="shared" si="1211"/>
        <v>0</v>
      </c>
    </row>
    <row r="5162" spans="1:28" x14ac:dyDescent="0.3">
      <c r="A5162">
        <v>5160</v>
      </c>
      <c r="B5162" t="s">
        <v>9400</v>
      </c>
      <c r="C5162" t="str">
        <f t="shared" si="1198"/>
        <v>Short</v>
      </c>
      <c r="D5162">
        <v>3.8</v>
      </c>
      <c r="F5162" s="1">
        <f t="shared" si="1212"/>
        <v>3.8</v>
      </c>
      <c r="G5162" s="1">
        <f t="shared" si="1199"/>
        <v>3.8</v>
      </c>
      <c r="H5162">
        <f t="shared" si="1200"/>
        <v>3.8</v>
      </c>
      <c r="I5162" t="s">
        <v>9354</v>
      </c>
      <c r="J5162" t="s">
        <v>22</v>
      </c>
      <c r="K5162" t="s">
        <v>9401</v>
      </c>
      <c r="L5162" t="str">
        <f t="shared" si="1201"/>
        <v>Established</v>
      </c>
      <c r="N5162" s="2">
        <f t="shared" si="1202"/>
        <v>16</v>
      </c>
      <c r="O5162" t="s">
        <v>121</v>
      </c>
      <c r="P5162" t="s">
        <v>691</v>
      </c>
      <c r="Q5162" t="s">
        <v>117</v>
      </c>
      <c r="R5162" t="str">
        <f t="shared" si="1203"/>
        <v>Average</v>
      </c>
      <c r="S5162" t="str">
        <f t="shared" si="1204"/>
        <v xml:space="preserve"> </v>
      </c>
      <c r="T5162" t="b">
        <f t="shared" si="1205"/>
        <v>0</v>
      </c>
      <c r="U5162" t="b">
        <f t="shared" si="1206"/>
        <v>1</v>
      </c>
      <c r="V5162" t="str">
        <f t="shared" si="1207"/>
        <v>Average Company</v>
      </c>
      <c r="W5162" t="str">
        <f t="shared" si="1208"/>
        <v>Don't Buy</v>
      </c>
      <c r="X5162" t="str">
        <f t="shared" si="1209"/>
        <v>Not Known</v>
      </c>
      <c r="Z5162" t="str">
        <f t="shared" si="1210"/>
        <v>None</v>
      </c>
      <c r="AB5162" t="str">
        <f t="shared" si="1211"/>
        <v>0</v>
      </c>
    </row>
    <row r="5163" spans="1:28" x14ac:dyDescent="0.3">
      <c r="A5163">
        <v>5161</v>
      </c>
      <c r="B5163" t="s">
        <v>9402</v>
      </c>
      <c r="C5163" t="str">
        <f t="shared" si="1198"/>
        <v>Long</v>
      </c>
      <c r="D5163">
        <v>4</v>
      </c>
      <c r="F5163" s="1">
        <f t="shared" si="1212"/>
        <v>4</v>
      </c>
      <c r="G5163" s="1">
        <f t="shared" si="1199"/>
        <v>4</v>
      </c>
      <c r="H5163">
        <f t="shared" si="1200"/>
        <v>4</v>
      </c>
      <c r="I5163" t="s">
        <v>9354</v>
      </c>
      <c r="J5163" t="s">
        <v>22</v>
      </c>
      <c r="K5163" t="s">
        <v>3940</v>
      </c>
      <c r="L5163" t="str">
        <f t="shared" si="1201"/>
        <v>Established</v>
      </c>
      <c r="N5163" s="2">
        <f t="shared" si="1202"/>
        <v>64</v>
      </c>
      <c r="O5163" t="s">
        <v>511</v>
      </c>
      <c r="P5163" t="s">
        <v>683</v>
      </c>
      <c r="Q5163" t="s">
        <v>254</v>
      </c>
      <c r="R5163" t="str">
        <f t="shared" si="1203"/>
        <v>Average</v>
      </c>
      <c r="S5163" t="str">
        <f t="shared" si="1204"/>
        <v xml:space="preserve"> </v>
      </c>
      <c r="T5163" t="b">
        <f t="shared" si="1205"/>
        <v>0</v>
      </c>
      <c r="U5163" t="b">
        <f t="shared" si="1206"/>
        <v>1</v>
      </c>
      <c r="V5163" t="str">
        <f t="shared" si="1207"/>
        <v>Average Company</v>
      </c>
      <c r="W5163" t="str">
        <f t="shared" si="1208"/>
        <v>Don't Buy</v>
      </c>
      <c r="X5163" t="str">
        <f t="shared" si="1209"/>
        <v>Not Known</v>
      </c>
      <c r="Z5163" t="str">
        <f t="shared" si="1210"/>
        <v>None</v>
      </c>
      <c r="AB5163" t="str">
        <f t="shared" si="1211"/>
        <v>0</v>
      </c>
    </row>
    <row r="5164" spans="1:28" x14ac:dyDescent="0.3">
      <c r="A5164">
        <v>5162</v>
      </c>
      <c r="B5164" t="s">
        <v>9403</v>
      </c>
      <c r="C5164" t="str">
        <f t="shared" si="1198"/>
        <v>Long</v>
      </c>
      <c r="D5164">
        <v>3.9</v>
      </c>
      <c r="F5164" s="1">
        <f t="shared" si="1212"/>
        <v>3.9</v>
      </c>
      <c r="G5164" s="1">
        <f t="shared" si="1199"/>
        <v>3.9</v>
      </c>
      <c r="H5164">
        <f t="shared" si="1200"/>
        <v>3.9</v>
      </c>
      <c r="I5164" t="s">
        <v>9354</v>
      </c>
      <c r="J5164" t="s">
        <v>22</v>
      </c>
      <c r="K5164" t="s">
        <v>3040</v>
      </c>
      <c r="L5164" t="str">
        <f t="shared" si="1201"/>
        <v>Established</v>
      </c>
      <c r="N5164" s="2">
        <f t="shared" si="1202"/>
        <v>23</v>
      </c>
      <c r="O5164" t="s">
        <v>230</v>
      </c>
      <c r="P5164" t="s">
        <v>1308</v>
      </c>
      <c r="Q5164" t="s">
        <v>523</v>
      </c>
      <c r="R5164" t="str">
        <f t="shared" si="1203"/>
        <v>Average</v>
      </c>
      <c r="S5164" t="str">
        <f t="shared" si="1204"/>
        <v xml:space="preserve"> </v>
      </c>
      <c r="T5164" t="b">
        <f t="shared" si="1205"/>
        <v>0</v>
      </c>
      <c r="U5164" t="b">
        <f t="shared" si="1206"/>
        <v>1</v>
      </c>
      <c r="V5164" t="str">
        <f t="shared" si="1207"/>
        <v>Average Company</v>
      </c>
      <c r="W5164" t="str">
        <f t="shared" si="1208"/>
        <v>Buy</v>
      </c>
      <c r="X5164" t="str">
        <f t="shared" si="1209"/>
        <v>Not Known</v>
      </c>
      <c r="Z5164" t="str">
        <f t="shared" si="1210"/>
        <v>None</v>
      </c>
      <c r="AB5164" t="str">
        <f t="shared" si="1211"/>
        <v>0</v>
      </c>
    </row>
    <row r="5165" spans="1:28" x14ac:dyDescent="0.3">
      <c r="A5165">
        <v>5163</v>
      </c>
      <c r="B5165" t="s">
        <v>9404</v>
      </c>
      <c r="C5165" t="str">
        <f t="shared" si="1198"/>
        <v>Long</v>
      </c>
      <c r="D5165">
        <v>4.2</v>
      </c>
      <c r="F5165" s="1">
        <f t="shared" si="1212"/>
        <v>4.2</v>
      </c>
      <c r="G5165" s="1">
        <f t="shared" si="1199"/>
        <v>4.2</v>
      </c>
      <c r="H5165">
        <f t="shared" si="1200"/>
        <v>4.2</v>
      </c>
      <c r="I5165" t="s">
        <v>9354</v>
      </c>
      <c r="J5165" t="s">
        <v>6745</v>
      </c>
      <c r="K5165" t="s">
        <v>200</v>
      </c>
      <c r="L5165" t="str">
        <f t="shared" si="1201"/>
        <v>Established</v>
      </c>
      <c r="N5165" s="2">
        <f t="shared" si="1202"/>
        <v>51</v>
      </c>
      <c r="O5165" t="s">
        <v>1308</v>
      </c>
      <c r="Q5165" t="s">
        <v>378</v>
      </c>
      <c r="R5165" t="str">
        <f t="shared" si="1203"/>
        <v>Great</v>
      </c>
      <c r="S5165" t="str">
        <f t="shared" si="1204"/>
        <v>Great</v>
      </c>
      <c r="T5165" t="b">
        <f t="shared" si="1205"/>
        <v>1</v>
      </c>
      <c r="U5165" t="b">
        <f t="shared" si="1206"/>
        <v>1</v>
      </c>
      <c r="V5165" t="str">
        <f t="shared" si="1207"/>
        <v>Top Company</v>
      </c>
      <c r="W5165" t="str">
        <f t="shared" si="1208"/>
        <v>Don't Buy</v>
      </c>
      <c r="X5165" t="str">
        <f t="shared" si="1209"/>
        <v>Not Known</v>
      </c>
      <c r="Z5165" t="str">
        <f t="shared" si="1210"/>
        <v>None</v>
      </c>
      <c r="AB5165" t="str">
        <f t="shared" si="1211"/>
        <v>0</v>
      </c>
    </row>
    <row r="5166" spans="1:28" x14ac:dyDescent="0.3">
      <c r="A5166">
        <v>5164</v>
      </c>
      <c r="B5166" t="s">
        <v>9405</v>
      </c>
      <c r="C5166" t="str">
        <f t="shared" si="1198"/>
        <v>Long</v>
      </c>
      <c r="D5166">
        <v>3.3</v>
      </c>
      <c r="F5166" s="1" t="e">
        <f t="shared" si="1212"/>
        <v>#VALUE!</v>
      </c>
      <c r="G5166" s="1" t="e">
        <f t="shared" si="1199"/>
        <v>#VALUE!</v>
      </c>
      <c r="H5166" t="e">
        <f t="shared" si="1200"/>
        <v>#VALUE!</v>
      </c>
      <c r="I5166" t="s">
        <v>9354</v>
      </c>
      <c r="J5166" t="s">
        <v>9406</v>
      </c>
      <c r="K5166" t="s">
        <v>1308</v>
      </c>
      <c r="L5166" t="e">
        <f t="shared" si="1201"/>
        <v>#VALUE!</v>
      </c>
      <c r="N5166" s="2" t="e">
        <f t="shared" si="1202"/>
        <v>#VALUE!</v>
      </c>
      <c r="Q5166" t="s">
        <v>19</v>
      </c>
      <c r="R5166" t="str">
        <f t="shared" si="1203"/>
        <v>Average</v>
      </c>
      <c r="S5166" t="str">
        <f t="shared" si="1204"/>
        <v xml:space="preserve"> </v>
      </c>
      <c r="T5166" t="e">
        <f t="shared" si="1205"/>
        <v>#VALUE!</v>
      </c>
      <c r="U5166" t="e">
        <f t="shared" si="1206"/>
        <v>#VALUE!</v>
      </c>
      <c r="V5166" t="e">
        <f t="shared" si="1207"/>
        <v>#VALUE!</v>
      </c>
      <c r="W5166" t="str">
        <f t="shared" si="1208"/>
        <v>Don't Buy</v>
      </c>
      <c r="X5166" t="str">
        <f t="shared" si="1209"/>
        <v>Not Known</v>
      </c>
      <c r="Z5166" t="e">
        <f t="shared" si="1210"/>
        <v>#VALUE!</v>
      </c>
      <c r="AB5166" t="str">
        <f t="shared" si="1211"/>
        <v>500K</v>
      </c>
    </row>
    <row r="5167" spans="1:28" x14ac:dyDescent="0.3">
      <c r="A5167">
        <v>5165</v>
      </c>
      <c r="B5167" t="s">
        <v>9407</v>
      </c>
      <c r="C5167" t="str">
        <f t="shared" si="1198"/>
        <v>Long</v>
      </c>
      <c r="D5167">
        <v>4.2</v>
      </c>
      <c r="F5167" s="1">
        <f t="shared" si="1212"/>
        <v>4.2</v>
      </c>
      <c r="G5167" s="1">
        <f t="shared" si="1199"/>
        <v>4.2</v>
      </c>
      <c r="H5167">
        <f t="shared" si="1200"/>
        <v>4.2</v>
      </c>
      <c r="I5167" t="s">
        <v>9354</v>
      </c>
      <c r="J5167" t="s">
        <v>22</v>
      </c>
      <c r="K5167" t="s">
        <v>6431</v>
      </c>
      <c r="L5167" t="str">
        <f t="shared" si="1201"/>
        <v>Established</v>
      </c>
      <c r="N5167" s="2">
        <f t="shared" si="1202"/>
        <v>17</v>
      </c>
      <c r="O5167" t="s">
        <v>711</v>
      </c>
      <c r="P5167" t="s">
        <v>683</v>
      </c>
      <c r="Q5167" t="s">
        <v>243</v>
      </c>
      <c r="R5167" t="str">
        <f t="shared" si="1203"/>
        <v>Great</v>
      </c>
      <c r="S5167" t="str">
        <f t="shared" si="1204"/>
        <v>Great</v>
      </c>
      <c r="T5167" t="b">
        <f t="shared" si="1205"/>
        <v>1</v>
      </c>
      <c r="U5167" t="b">
        <f t="shared" si="1206"/>
        <v>1</v>
      </c>
      <c r="V5167" t="str">
        <f t="shared" si="1207"/>
        <v>Average Company</v>
      </c>
      <c r="W5167" t="str">
        <f t="shared" si="1208"/>
        <v>Don't Buy</v>
      </c>
      <c r="X5167" t="str">
        <f t="shared" si="1209"/>
        <v>Not Known</v>
      </c>
      <c r="Z5167" t="str">
        <f t="shared" si="1210"/>
        <v>None</v>
      </c>
      <c r="AB5167" t="str">
        <f t="shared" si="1211"/>
        <v>0</v>
      </c>
    </row>
    <row r="5168" spans="1:28" x14ac:dyDescent="0.3">
      <c r="A5168">
        <v>5166</v>
      </c>
      <c r="B5168" t="s">
        <v>9408</v>
      </c>
      <c r="C5168" t="str">
        <f t="shared" si="1198"/>
        <v>Long</v>
      </c>
      <c r="D5168">
        <v>4.3</v>
      </c>
      <c r="F5168" s="1">
        <f t="shared" si="1212"/>
        <v>4.3</v>
      </c>
      <c r="G5168" s="1">
        <f t="shared" si="1199"/>
        <v>4.3</v>
      </c>
      <c r="H5168">
        <f t="shared" si="1200"/>
        <v>4.3</v>
      </c>
      <c r="I5168" t="s">
        <v>9354</v>
      </c>
      <c r="J5168" t="s">
        <v>22</v>
      </c>
      <c r="K5168" t="s">
        <v>6917</v>
      </c>
      <c r="L5168" t="str">
        <f t="shared" si="1201"/>
        <v>Established</v>
      </c>
      <c r="N5168" s="2">
        <f t="shared" si="1202"/>
        <v>19</v>
      </c>
      <c r="O5168" t="s">
        <v>100</v>
      </c>
      <c r="P5168" t="s">
        <v>691</v>
      </c>
      <c r="Q5168" t="s">
        <v>19</v>
      </c>
      <c r="R5168" t="str">
        <f t="shared" si="1203"/>
        <v>Great</v>
      </c>
      <c r="S5168" t="str">
        <f t="shared" si="1204"/>
        <v>Great</v>
      </c>
      <c r="T5168" t="b">
        <f t="shared" si="1205"/>
        <v>1</v>
      </c>
      <c r="U5168" t="b">
        <f t="shared" si="1206"/>
        <v>1</v>
      </c>
      <c r="V5168" t="str">
        <f t="shared" si="1207"/>
        <v>Average Company</v>
      </c>
      <c r="W5168" t="str">
        <f t="shared" si="1208"/>
        <v>Buy</v>
      </c>
      <c r="X5168" t="str">
        <f t="shared" si="1209"/>
        <v>Not Known</v>
      </c>
      <c r="Z5168" t="str">
        <f t="shared" si="1210"/>
        <v>None</v>
      </c>
      <c r="AB5168" t="str">
        <f t="shared" si="1211"/>
        <v>1Million</v>
      </c>
    </row>
    <row r="5169" spans="1:28" x14ac:dyDescent="0.3">
      <c r="A5169">
        <v>5167</v>
      </c>
      <c r="B5169" t="s">
        <v>9409</v>
      </c>
      <c r="C5169" t="str">
        <f t="shared" si="1198"/>
        <v>Long</v>
      </c>
      <c r="D5169">
        <v>4.2</v>
      </c>
      <c r="F5169" s="1">
        <f t="shared" si="1212"/>
        <v>4.2</v>
      </c>
      <c r="G5169" s="1">
        <f t="shared" si="1199"/>
        <v>4.2</v>
      </c>
      <c r="H5169">
        <f t="shared" si="1200"/>
        <v>4.2</v>
      </c>
      <c r="I5169" t="s">
        <v>9354</v>
      </c>
      <c r="J5169" t="s">
        <v>22</v>
      </c>
      <c r="K5169" t="s">
        <v>3703</v>
      </c>
      <c r="L5169" t="str">
        <f t="shared" si="1201"/>
        <v>Established</v>
      </c>
      <c r="N5169" s="2">
        <f t="shared" si="1202"/>
        <v>29</v>
      </c>
      <c r="O5169" t="s">
        <v>62</v>
      </c>
      <c r="P5169" t="s">
        <v>683</v>
      </c>
      <c r="Q5169" t="s">
        <v>19</v>
      </c>
      <c r="R5169" t="str">
        <f t="shared" si="1203"/>
        <v>Great</v>
      </c>
      <c r="S5169" t="str">
        <f t="shared" si="1204"/>
        <v>Great</v>
      </c>
      <c r="T5169" t="b">
        <f t="shared" si="1205"/>
        <v>1</v>
      </c>
      <c r="U5169" t="b">
        <f t="shared" si="1206"/>
        <v>1</v>
      </c>
      <c r="V5169" t="str">
        <f t="shared" si="1207"/>
        <v>Top Company</v>
      </c>
      <c r="W5169" t="str">
        <f t="shared" si="1208"/>
        <v>Don't Buy</v>
      </c>
      <c r="X5169" t="str">
        <f t="shared" si="1209"/>
        <v>Not Known</v>
      </c>
      <c r="Z5169" t="str">
        <f t="shared" si="1210"/>
        <v>None</v>
      </c>
      <c r="AB5169" t="str">
        <f t="shared" si="1211"/>
        <v>1Million</v>
      </c>
    </row>
    <row r="5170" spans="1:28" x14ac:dyDescent="0.3">
      <c r="A5170">
        <v>5168</v>
      </c>
      <c r="B5170" t="s">
        <v>9410</v>
      </c>
      <c r="C5170" t="str">
        <f t="shared" si="1198"/>
        <v>Long</v>
      </c>
      <c r="D5170">
        <v>3.3</v>
      </c>
      <c r="F5170" s="1">
        <f t="shared" si="1212"/>
        <v>3.3</v>
      </c>
      <c r="G5170" s="1">
        <f t="shared" si="1199"/>
        <v>3.3</v>
      </c>
      <c r="H5170">
        <f t="shared" si="1200"/>
        <v>3.3</v>
      </c>
      <c r="I5170" t="s">
        <v>9354</v>
      </c>
      <c r="J5170" t="s">
        <v>22</v>
      </c>
      <c r="K5170" t="s">
        <v>1119</v>
      </c>
      <c r="L5170" t="str">
        <f t="shared" si="1201"/>
        <v>Established</v>
      </c>
      <c r="N5170" s="2">
        <f t="shared" si="1202"/>
        <v>19</v>
      </c>
      <c r="O5170" t="s">
        <v>100</v>
      </c>
      <c r="P5170" t="s">
        <v>1703</v>
      </c>
      <c r="Q5170" t="s">
        <v>19</v>
      </c>
      <c r="R5170" t="str">
        <f t="shared" si="1203"/>
        <v>Average</v>
      </c>
      <c r="S5170" t="str">
        <f t="shared" si="1204"/>
        <v xml:space="preserve"> </v>
      </c>
      <c r="T5170" t="b">
        <f t="shared" si="1205"/>
        <v>0</v>
      </c>
      <c r="U5170" t="b">
        <f t="shared" si="1206"/>
        <v>0</v>
      </c>
      <c r="V5170" t="str">
        <f t="shared" si="1207"/>
        <v>Average Company</v>
      </c>
      <c r="W5170" t="str">
        <f t="shared" si="1208"/>
        <v>Don't Buy</v>
      </c>
      <c r="X5170" t="str">
        <f t="shared" si="1209"/>
        <v>Not Known</v>
      </c>
      <c r="Z5170" t="str">
        <f t="shared" si="1210"/>
        <v>None</v>
      </c>
      <c r="AB5170" t="str">
        <f t="shared" si="1211"/>
        <v>500K</v>
      </c>
    </row>
    <row r="5171" spans="1:28" x14ac:dyDescent="0.3">
      <c r="A5171">
        <v>5169</v>
      </c>
      <c r="B5171" t="s">
        <v>9411</v>
      </c>
      <c r="C5171" t="str">
        <f t="shared" si="1198"/>
        <v>Long</v>
      </c>
      <c r="D5171">
        <v>3</v>
      </c>
      <c r="F5171" s="1">
        <f t="shared" si="1212"/>
        <v>3</v>
      </c>
      <c r="G5171" s="1">
        <f t="shared" si="1199"/>
        <v>3</v>
      </c>
      <c r="H5171">
        <f t="shared" si="1200"/>
        <v>3</v>
      </c>
      <c r="I5171" t="s">
        <v>9354</v>
      </c>
      <c r="J5171" t="s">
        <v>22</v>
      </c>
      <c r="K5171" t="s">
        <v>4536</v>
      </c>
      <c r="L5171" t="str">
        <f t="shared" si="1201"/>
        <v>Established</v>
      </c>
      <c r="N5171" s="2">
        <f t="shared" si="1202"/>
        <v>40</v>
      </c>
      <c r="O5171" t="s">
        <v>375</v>
      </c>
      <c r="P5171" t="s">
        <v>683</v>
      </c>
      <c r="Q5171" t="s">
        <v>612</v>
      </c>
      <c r="R5171" t="str">
        <f t="shared" si="1203"/>
        <v>Average</v>
      </c>
      <c r="S5171" t="str">
        <f t="shared" si="1204"/>
        <v xml:space="preserve"> </v>
      </c>
      <c r="T5171" t="b">
        <f t="shared" si="1205"/>
        <v>0</v>
      </c>
      <c r="U5171" t="b">
        <f t="shared" si="1206"/>
        <v>0</v>
      </c>
      <c r="V5171" t="str">
        <f t="shared" si="1207"/>
        <v>Average Company</v>
      </c>
      <c r="W5171" t="str">
        <f t="shared" si="1208"/>
        <v>Don't Buy</v>
      </c>
      <c r="X5171" t="str">
        <f t="shared" si="1209"/>
        <v>Not Known</v>
      </c>
      <c r="Z5171" t="str">
        <f t="shared" si="1210"/>
        <v>None</v>
      </c>
      <c r="AB5171" t="str">
        <f t="shared" si="1211"/>
        <v>0</v>
      </c>
    </row>
    <row r="5172" spans="1:28" x14ac:dyDescent="0.3">
      <c r="A5172">
        <v>5170</v>
      </c>
      <c r="B5172" t="s">
        <v>9412</v>
      </c>
      <c r="C5172" t="str">
        <f t="shared" si="1198"/>
        <v>Long</v>
      </c>
      <c r="D5172">
        <v>4.5</v>
      </c>
      <c r="F5172" s="1">
        <f t="shared" si="1212"/>
        <v>4.5</v>
      </c>
      <c r="G5172" s="1">
        <f t="shared" si="1199"/>
        <v>4.5</v>
      </c>
      <c r="H5172">
        <f t="shared" si="1200"/>
        <v>4.5</v>
      </c>
      <c r="I5172" t="s">
        <v>9354</v>
      </c>
      <c r="J5172" t="s">
        <v>22</v>
      </c>
      <c r="K5172" t="s">
        <v>9413</v>
      </c>
      <c r="L5172" t="str">
        <f t="shared" si="1201"/>
        <v>Established</v>
      </c>
      <c r="N5172" s="2">
        <f t="shared" si="1202"/>
        <v>44</v>
      </c>
      <c r="O5172" t="s">
        <v>96</v>
      </c>
      <c r="P5172" t="s">
        <v>181</v>
      </c>
      <c r="Q5172" t="s">
        <v>223</v>
      </c>
      <c r="R5172" t="str">
        <f t="shared" si="1203"/>
        <v>Great</v>
      </c>
      <c r="S5172" t="str">
        <f t="shared" si="1204"/>
        <v>Great</v>
      </c>
      <c r="T5172" t="b">
        <f t="shared" si="1205"/>
        <v>1</v>
      </c>
      <c r="U5172" t="b">
        <f t="shared" si="1206"/>
        <v>1</v>
      </c>
      <c r="V5172" t="str">
        <f t="shared" si="1207"/>
        <v>Top Company</v>
      </c>
      <c r="W5172" t="str">
        <f t="shared" si="1208"/>
        <v>Don't Buy</v>
      </c>
      <c r="X5172" t="str">
        <f t="shared" si="1209"/>
        <v>Not Known</v>
      </c>
      <c r="Z5172" t="str">
        <f t="shared" si="1210"/>
        <v>None</v>
      </c>
      <c r="AB5172" t="str">
        <f t="shared" si="1211"/>
        <v>0</v>
      </c>
    </row>
    <row r="5173" spans="1:28" x14ac:dyDescent="0.3">
      <c r="A5173">
        <v>5171</v>
      </c>
      <c r="B5173" t="s">
        <v>9414</v>
      </c>
      <c r="C5173" t="str">
        <f t="shared" si="1198"/>
        <v>Long</v>
      </c>
      <c r="D5173">
        <v>3.6</v>
      </c>
      <c r="F5173" s="1">
        <f t="shared" si="1212"/>
        <v>3.6</v>
      </c>
      <c r="G5173" s="1">
        <f t="shared" si="1199"/>
        <v>3.6</v>
      </c>
      <c r="H5173">
        <f t="shared" si="1200"/>
        <v>3.6</v>
      </c>
      <c r="I5173" t="s">
        <v>9354</v>
      </c>
      <c r="J5173" t="s">
        <v>22</v>
      </c>
      <c r="K5173" t="s">
        <v>9415</v>
      </c>
      <c r="L5173" t="str">
        <f t="shared" si="1201"/>
        <v>Established</v>
      </c>
      <c r="N5173" s="2">
        <f t="shared" si="1202"/>
        <v>15</v>
      </c>
      <c r="O5173" t="s">
        <v>84</v>
      </c>
      <c r="P5173" t="s">
        <v>1308</v>
      </c>
      <c r="Q5173" t="s">
        <v>1630</v>
      </c>
      <c r="R5173" t="str">
        <f t="shared" si="1203"/>
        <v>Average</v>
      </c>
      <c r="S5173" t="str">
        <f t="shared" si="1204"/>
        <v xml:space="preserve"> </v>
      </c>
      <c r="T5173" t="b">
        <f t="shared" si="1205"/>
        <v>0</v>
      </c>
      <c r="U5173" t="b">
        <f t="shared" si="1206"/>
        <v>1</v>
      </c>
      <c r="V5173" t="str">
        <f t="shared" si="1207"/>
        <v>Average Company</v>
      </c>
      <c r="W5173" t="str">
        <f t="shared" si="1208"/>
        <v>Don't Buy</v>
      </c>
      <c r="X5173" t="str">
        <f t="shared" si="1209"/>
        <v>Not Known</v>
      </c>
      <c r="Z5173" t="str">
        <f t="shared" si="1210"/>
        <v>None</v>
      </c>
      <c r="AB5173" t="str">
        <f t="shared" si="1211"/>
        <v>0</v>
      </c>
    </row>
    <row r="5174" spans="1:28" x14ac:dyDescent="0.3">
      <c r="A5174">
        <v>5172</v>
      </c>
      <c r="B5174" t="s">
        <v>9416</v>
      </c>
      <c r="C5174" t="str">
        <f t="shared" si="1198"/>
        <v>Long</v>
      </c>
      <c r="D5174">
        <v>4.5</v>
      </c>
      <c r="F5174" s="1">
        <f t="shared" si="1212"/>
        <v>4.5</v>
      </c>
      <c r="G5174" s="1">
        <f t="shared" si="1199"/>
        <v>4.5</v>
      </c>
      <c r="H5174">
        <f t="shared" si="1200"/>
        <v>4.5</v>
      </c>
      <c r="I5174" t="s">
        <v>9354</v>
      </c>
      <c r="J5174" t="s">
        <v>22</v>
      </c>
      <c r="K5174" t="s">
        <v>9417</v>
      </c>
      <c r="L5174" t="str">
        <f t="shared" si="1201"/>
        <v>Established</v>
      </c>
      <c r="N5174" s="2">
        <f t="shared" si="1202"/>
        <v>16</v>
      </c>
      <c r="O5174" t="s">
        <v>121</v>
      </c>
      <c r="P5174" t="s">
        <v>1308</v>
      </c>
      <c r="Q5174" t="s">
        <v>186</v>
      </c>
      <c r="R5174" t="str">
        <f t="shared" si="1203"/>
        <v>Great</v>
      </c>
      <c r="S5174" t="str">
        <f t="shared" si="1204"/>
        <v>Great</v>
      </c>
      <c r="T5174" t="b">
        <f t="shared" si="1205"/>
        <v>1</v>
      </c>
      <c r="U5174" t="b">
        <f t="shared" si="1206"/>
        <v>1</v>
      </c>
      <c r="V5174" t="str">
        <f t="shared" si="1207"/>
        <v>Average Company</v>
      </c>
      <c r="W5174" t="str">
        <f t="shared" si="1208"/>
        <v>Don't Buy</v>
      </c>
      <c r="X5174" t="str">
        <f t="shared" si="1209"/>
        <v>Not Known</v>
      </c>
      <c r="Z5174" t="str">
        <f t="shared" si="1210"/>
        <v>None</v>
      </c>
      <c r="AB5174" t="str">
        <f t="shared" si="1211"/>
        <v>0</v>
      </c>
    </row>
    <row r="5175" spans="1:28" x14ac:dyDescent="0.3">
      <c r="A5175">
        <v>5173</v>
      </c>
      <c r="B5175" t="s">
        <v>9418</v>
      </c>
      <c r="C5175" t="str">
        <f t="shared" si="1198"/>
        <v>Long</v>
      </c>
      <c r="D5175">
        <v>4.2</v>
      </c>
      <c r="F5175" s="1">
        <f t="shared" si="1212"/>
        <v>4.2</v>
      </c>
      <c r="G5175" s="1">
        <f t="shared" si="1199"/>
        <v>4.2</v>
      </c>
      <c r="H5175">
        <f t="shared" si="1200"/>
        <v>4.2</v>
      </c>
      <c r="I5175" t="s">
        <v>9354</v>
      </c>
      <c r="J5175" t="s">
        <v>10</v>
      </c>
      <c r="K5175" t="s">
        <v>5729</v>
      </c>
      <c r="L5175" t="str">
        <f t="shared" si="1201"/>
        <v>Established</v>
      </c>
      <c r="N5175" s="2">
        <f t="shared" si="1202"/>
        <v>14</v>
      </c>
      <c r="O5175" t="s">
        <v>522</v>
      </c>
      <c r="P5175" t="s">
        <v>147</v>
      </c>
      <c r="Q5175" t="s">
        <v>117</v>
      </c>
      <c r="R5175" t="str">
        <f t="shared" si="1203"/>
        <v>Great</v>
      </c>
      <c r="S5175" t="str">
        <f t="shared" si="1204"/>
        <v>Great</v>
      </c>
      <c r="T5175" t="b">
        <f t="shared" si="1205"/>
        <v>1</v>
      </c>
      <c r="U5175" t="b">
        <f t="shared" si="1206"/>
        <v>1</v>
      </c>
      <c r="V5175" t="str">
        <f t="shared" si="1207"/>
        <v>Average Company</v>
      </c>
      <c r="W5175" t="str">
        <f t="shared" si="1208"/>
        <v>Don't Buy</v>
      </c>
      <c r="X5175" t="str">
        <f t="shared" si="1209"/>
        <v>Not Known</v>
      </c>
      <c r="Z5175" t="str">
        <f t="shared" si="1210"/>
        <v>None</v>
      </c>
      <c r="AB5175" t="str">
        <f t="shared" si="1211"/>
        <v>0</v>
      </c>
    </row>
    <row r="5176" spans="1:28" x14ac:dyDescent="0.3">
      <c r="A5176">
        <v>5174</v>
      </c>
      <c r="B5176" t="s">
        <v>9419</v>
      </c>
      <c r="C5176" t="str">
        <f t="shared" si="1198"/>
        <v>Long</v>
      </c>
      <c r="D5176">
        <v>3.7</v>
      </c>
      <c r="F5176" s="1">
        <f t="shared" si="1212"/>
        <v>4.2</v>
      </c>
      <c r="G5176" s="1">
        <f t="shared" si="1199"/>
        <v>4.2</v>
      </c>
      <c r="H5176">
        <f t="shared" si="1200"/>
        <v>3.8000000000000003</v>
      </c>
      <c r="I5176" t="s">
        <v>9354</v>
      </c>
      <c r="J5176" t="s">
        <v>22</v>
      </c>
      <c r="K5176" t="s">
        <v>7229</v>
      </c>
      <c r="L5176" t="str">
        <f t="shared" si="1201"/>
        <v>Startup</v>
      </c>
      <c r="N5176" s="2">
        <f t="shared" si="1202"/>
        <v>6</v>
      </c>
      <c r="O5176" t="s">
        <v>217</v>
      </c>
      <c r="P5176" t="s">
        <v>691</v>
      </c>
      <c r="Q5176" t="s">
        <v>44</v>
      </c>
      <c r="R5176" t="str">
        <f t="shared" si="1203"/>
        <v>Average</v>
      </c>
      <c r="S5176" t="str">
        <f t="shared" si="1204"/>
        <v xml:space="preserve"> </v>
      </c>
      <c r="T5176" t="b">
        <f t="shared" si="1205"/>
        <v>0</v>
      </c>
      <c r="U5176" t="b">
        <f t="shared" si="1206"/>
        <v>1</v>
      </c>
      <c r="V5176" t="str">
        <f t="shared" si="1207"/>
        <v>Average Company</v>
      </c>
      <c r="W5176" t="str">
        <f t="shared" si="1208"/>
        <v>Buy</v>
      </c>
      <c r="X5176" t="str">
        <f t="shared" si="1209"/>
        <v>Not Known</v>
      </c>
      <c r="Z5176" t="str">
        <f t="shared" si="1210"/>
        <v>None</v>
      </c>
      <c r="AB5176" t="str">
        <f t="shared" si="1211"/>
        <v>0</v>
      </c>
    </row>
    <row r="5177" spans="1:28" x14ac:dyDescent="0.3">
      <c r="A5177">
        <v>5175</v>
      </c>
      <c r="B5177" t="s">
        <v>9420</v>
      </c>
      <c r="C5177" t="str">
        <f t="shared" si="1198"/>
        <v>Long</v>
      </c>
      <c r="D5177">
        <v>4</v>
      </c>
      <c r="F5177" s="1">
        <f t="shared" si="1212"/>
        <v>4</v>
      </c>
      <c r="G5177" s="1">
        <f t="shared" si="1199"/>
        <v>4</v>
      </c>
      <c r="H5177">
        <f t="shared" si="1200"/>
        <v>4</v>
      </c>
      <c r="I5177" t="s">
        <v>9354</v>
      </c>
      <c r="J5177" t="s">
        <v>22</v>
      </c>
      <c r="K5177" t="s">
        <v>3693</v>
      </c>
      <c r="L5177" t="str">
        <f t="shared" si="1201"/>
        <v>Established</v>
      </c>
      <c r="N5177" s="2">
        <f t="shared" si="1202"/>
        <v>27</v>
      </c>
      <c r="O5177" t="s">
        <v>109</v>
      </c>
      <c r="P5177" t="s">
        <v>2884</v>
      </c>
      <c r="Q5177" t="s">
        <v>80</v>
      </c>
      <c r="R5177" t="str">
        <f t="shared" si="1203"/>
        <v>Average</v>
      </c>
      <c r="S5177" t="str">
        <f t="shared" si="1204"/>
        <v xml:space="preserve"> </v>
      </c>
      <c r="T5177" t="b">
        <f t="shared" si="1205"/>
        <v>0</v>
      </c>
      <c r="U5177" t="b">
        <f t="shared" si="1206"/>
        <v>1</v>
      </c>
      <c r="V5177" t="str">
        <f t="shared" si="1207"/>
        <v>Average Company</v>
      </c>
      <c r="W5177" t="str">
        <f t="shared" si="1208"/>
        <v>Don't Buy</v>
      </c>
      <c r="X5177" t="str">
        <f t="shared" si="1209"/>
        <v>Not Known</v>
      </c>
      <c r="Z5177" t="str">
        <f t="shared" si="1210"/>
        <v>None</v>
      </c>
      <c r="AB5177" t="str">
        <f t="shared" si="1211"/>
        <v>0</v>
      </c>
    </row>
    <row r="5178" spans="1:28" x14ac:dyDescent="0.3">
      <c r="A5178">
        <v>5176</v>
      </c>
      <c r="B5178" t="s">
        <v>9421</v>
      </c>
      <c r="C5178" t="str">
        <f t="shared" si="1198"/>
        <v>Long</v>
      </c>
      <c r="D5178">
        <v>4.2</v>
      </c>
      <c r="F5178" s="1">
        <f t="shared" si="1212"/>
        <v>4.2</v>
      </c>
      <c r="G5178" s="1">
        <f t="shared" si="1199"/>
        <v>4.2</v>
      </c>
      <c r="H5178">
        <f t="shared" si="1200"/>
        <v>4.2</v>
      </c>
      <c r="I5178" t="s">
        <v>9354</v>
      </c>
      <c r="J5178" t="s">
        <v>22</v>
      </c>
      <c r="K5178" t="s">
        <v>5315</v>
      </c>
      <c r="L5178" t="str">
        <f t="shared" si="1201"/>
        <v>Established</v>
      </c>
      <c r="N5178" s="2">
        <f t="shared" si="1202"/>
        <v>66</v>
      </c>
      <c r="O5178" t="s">
        <v>803</v>
      </c>
      <c r="P5178" t="s">
        <v>691</v>
      </c>
      <c r="Q5178" t="s">
        <v>246</v>
      </c>
      <c r="R5178" t="str">
        <f t="shared" si="1203"/>
        <v>Great</v>
      </c>
      <c r="S5178" t="str">
        <f t="shared" si="1204"/>
        <v>Great</v>
      </c>
      <c r="T5178" t="b">
        <f t="shared" si="1205"/>
        <v>1</v>
      </c>
      <c r="U5178" t="b">
        <f t="shared" si="1206"/>
        <v>1</v>
      </c>
      <c r="V5178" t="str">
        <f t="shared" si="1207"/>
        <v>Top Company</v>
      </c>
      <c r="W5178" t="str">
        <f t="shared" si="1208"/>
        <v>Don't Buy</v>
      </c>
      <c r="X5178" t="str">
        <f t="shared" si="1209"/>
        <v>Not Known</v>
      </c>
      <c r="Z5178" t="str">
        <f t="shared" si="1210"/>
        <v>None</v>
      </c>
      <c r="AB5178" t="str">
        <f t="shared" si="1211"/>
        <v>0</v>
      </c>
    </row>
    <row r="5179" spans="1:28" x14ac:dyDescent="0.3">
      <c r="A5179">
        <v>5177</v>
      </c>
      <c r="B5179" t="s">
        <v>9422</v>
      </c>
      <c r="C5179" t="str">
        <f t="shared" si="1198"/>
        <v>Long</v>
      </c>
      <c r="D5179">
        <v>3.8</v>
      </c>
      <c r="F5179" s="1">
        <f t="shared" si="1212"/>
        <v>3.8</v>
      </c>
      <c r="G5179" s="1">
        <f t="shared" si="1199"/>
        <v>3.8</v>
      </c>
      <c r="H5179">
        <f t="shared" si="1200"/>
        <v>3.8</v>
      </c>
      <c r="I5179" t="s">
        <v>9354</v>
      </c>
      <c r="J5179" t="s">
        <v>4959</v>
      </c>
      <c r="K5179" t="s">
        <v>18</v>
      </c>
      <c r="L5179" t="str">
        <f t="shared" si="1201"/>
        <v>Established</v>
      </c>
      <c r="N5179" s="2">
        <f t="shared" si="1202"/>
        <v>51</v>
      </c>
      <c r="O5179" t="s">
        <v>1308</v>
      </c>
      <c r="Q5179" t="s">
        <v>1012</v>
      </c>
      <c r="R5179" t="str">
        <f t="shared" si="1203"/>
        <v>Average</v>
      </c>
      <c r="S5179" t="str">
        <f t="shared" si="1204"/>
        <v xml:space="preserve"> </v>
      </c>
      <c r="T5179" t="b">
        <f t="shared" si="1205"/>
        <v>0</v>
      </c>
      <c r="U5179" t="b">
        <f t="shared" si="1206"/>
        <v>1</v>
      </c>
      <c r="V5179" t="str">
        <f t="shared" si="1207"/>
        <v>Average Company</v>
      </c>
      <c r="W5179" t="str">
        <f t="shared" si="1208"/>
        <v>Don't Buy</v>
      </c>
      <c r="X5179" t="str">
        <f t="shared" si="1209"/>
        <v>Not Known</v>
      </c>
      <c r="Z5179" t="str">
        <f t="shared" si="1210"/>
        <v>None</v>
      </c>
      <c r="AB5179" t="str">
        <f t="shared" si="1211"/>
        <v>0</v>
      </c>
    </row>
    <row r="5180" spans="1:28" x14ac:dyDescent="0.3">
      <c r="A5180">
        <v>5178</v>
      </c>
      <c r="B5180" t="s">
        <v>9423</v>
      </c>
      <c r="C5180" t="str">
        <f t="shared" si="1198"/>
        <v>Short</v>
      </c>
      <c r="D5180">
        <v>4.5999999999999996</v>
      </c>
      <c r="F5180" s="1">
        <f t="shared" si="1212"/>
        <v>5</v>
      </c>
      <c r="G5180" s="1">
        <f t="shared" si="1199"/>
        <v>5.0999999999999996</v>
      </c>
      <c r="H5180">
        <f t="shared" si="1200"/>
        <v>4.6999999999999993</v>
      </c>
      <c r="I5180" t="s">
        <v>9354</v>
      </c>
      <c r="J5180" t="s">
        <v>22</v>
      </c>
      <c r="K5180" t="s">
        <v>9424</v>
      </c>
      <c r="L5180" t="str">
        <f t="shared" si="1201"/>
        <v>Startup</v>
      </c>
      <c r="N5180" s="2">
        <f t="shared" si="1202"/>
        <v>2</v>
      </c>
      <c r="O5180" t="s">
        <v>1307</v>
      </c>
      <c r="P5180" t="s">
        <v>9128</v>
      </c>
      <c r="Q5180" t="s">
        <v>605</v>
      </c>
      <c r="R5180" t="str">
        <f t="shared" si="1203"/>
        <v>Great</v>
      </c>
      <c r="S5180" t="str">
        <f t="shared" si="1204"/>
        <v>Great</v>
      </c>
      <c r="T5180" t="b">
        <f t="shared" si="1205"/>
        <v>0</v>
      </c>
      <c r="U5180" t="b">
        <f t="shared" si="1206"/>
        <v>1</v>
      </c>
      <c r="V5180" t="str">
        <f t="shared" si="1207"/>
        <v>Average Company</v>
      </c>
      <c r="W5180" t="str">
        <f t="shared" si="1208"/>
        <v>Don't Buy</v>
      </c>
      <c r="X5180" t="str">
        <f t="shared" si="1209"/>
        <v>Not Known</v>
      </c>
      <c r="Z5180" t="str">
        <f t="shared" si="1210"/>
        <v>None</v>
      </c>
      <c r="AB5180" t="str">
        <f t="shared" si="1211"/>
        <v>0</v>
      </c>
    </row>
    <row r="5181" spans="1:28" x14ac:dyDescent="0.3">
      <c r="A5181">
        <v>5179</v>
      </c>
      <c r="B5181" t="s">
        <v>9425</v>
      </c>
      <c r="C5181" t="str">
        <f t="shared" si="1198"/>
        <v>Long</v>
      </c>
      <c r="D5181">
        <v>3.8</v>
      </c>
      <c r="F5181" s="1">
        <f t="shared" si="1212"/>
        <v>4.3</v>
      </c>
      <c r="G5181" s="1">
        <f t="shared" si="1199"/>
        <v>4.3</v>
      </c>
      <c r="H5181">
        <f t="shared" si="1200"/>
        <v>3.9</v>
      </c>
      <c r="I5181" t="s">
        <v>9354</v>
      </c>
      <c r="J5181" t="s">
        <v>22</v>
      </c>
      <c r="K5181" t="s">
        <v>9426</v>
      </c>
      <c r="L5181" t="str">
        <f t="shared" si="1201"/>
        <v>Startup</v>
      </c>
      <c r="N5181" s="2">
        <f t="shared" si="1202"/>
        <v>3</v>
      </c>
      <c r="O5181" t="s">
        <v>1961</v>
      </c>
      <c r="P5181" t="s">
        <v>683</v>
      </c>
      <c r="Q5181" t="s">
        <v>1247</v>
      </c>
      <c r="R5181" t="str">
        <f t="shared" si="1203"/>
        <v>Average</v>
      </c>
      <c r="S5181" t="str">
        <f t="shared" si="1204"/>
        <v xml:space="preserve"> </v>
      </c>
      <c r="T5181" t="b">
        <f t="shared" si="1205"/>
        <v>0</v>
      </c>
      <c r="U5181" t="b">
        <f t="shared" si="1206"/>
        <v>1</v>
      </c>
      <c r="V5181" t="str">
        <f t="shared" si="1207"/>
        <v>Average Company</v>
      </c>
      <c r="W5181" t="str">
        <f t="shared" si="1208"/>
        <v>Don't Buy</v>
      </c>
      <c r="X5181" t="str">
        <f t="shared" si="1209"/>
        <v>Not Known</v>
      </c>
      <c r="Z5181" t="str">
        <f t="shared" si="1210"/>
        <v>None</v>
      </c>
      <c r="AB5181" t="str">
        <f t="shared" si="1211"/>
        <v>0</v>
      </c>
    </row>
    <row r="5182" spans="1:28" x14ac:dyDescent="0.3">
      <c r="A5182">
        <v>5180</v>
      </c>
      <c r="B5182" t="s">
        <v>9427</v>
      </c>
      <c r="C5182" t="str">
        <f t="shared" si="1198"/>
        <v>Long</v>
      </c>
      <c r="D5182">
        <v>4.2</v>
      </c>
      <c r="F5182" s="1" t="e">
        <f t="shared" si="1212"/>
        <v>#VALUE!</v>
      </c>
      <c r="G5182" s="1" t="e">
        <f t="shared" si="1199"/>
        <v>#VALUE!</v>
      </c>
      <c r="H5182" t="e">
        <f t="shared" si="1200"/>
        <v>#VALUE!</v>
      </c>
      <c r="I5182" t="s">
        <v>9354</v>
      </c>
      <c r="J5182" t="s">
        <v>9428</v>
      </c>
      <c r="L5182" t="e">
        <f t="shared" si="1201"/>
        <v>#VALUE!</v>
      </c>
      <c r="N5182" s="2" t="e">
        <f t="shared" si="1202"/>
        <v>#VALUE!</v>
      </c>
      <c r="Q5182" t="s">
        <v>315</v>
      </c>
      <c r="R5182" t="str">
        <f t="shared" si="1203"/>
        <v>Great</v>
      </c>
      <c r="S5182" t="str">
        <f t="shared" si="1204"/>
        <v>Great</v>
      </c>
      <c r="T5182" t="e">
        <f t="shared" si="1205"/>
        <v>#VALUE!</v>
      </c>
      <c r="U5182" t="e">
        <f t="shared" si="1206"/>
        <v>#VALUE!</v>
      </c>
      <c r="V5182" t="e">
        <f t="shared" si="1207"/>
        <v>#VALUE!</v>
      </c>
      <c r="W5182" t="str">
        <f t="shared" si="1208"/>
        <v>Buy</v>
      </c>
      <c r="X5182" t="str">
        <f t="shared" si="1209"/>
        <v>Not Known</v>
      </c>
      <c r="Z5182" t="e">
        <f t="shared" si="1210"/>
        <v>#VALUE!</v>
      </c>
      <c r="AB5182" t="str">
        <f t="shared" si="1211"/>
        <v>0</v>
      </c>
    </row>
    <row r="5183" spans="1:28" x14ac:dyDescent="0.3">
      <c r="A5183">
        <v>5181</v>
      </c>
      <c r="B5183" t="s">
        <v>9429</v>
      </c>
      <c r="C5183" t="str">
        <f t="shared" si="1198"/>
        <v>Long</v>
      </c>
      <c r="D5183">
        <v>4.5999999999999996</v>
      </c>
      <c r="F5183" s="1">
        <f t="shared" si="1212"/>
        <v>5</v>
      </c>
      <c r="G5183" s="1">
        <f t="shared" si="1199"/>
        <v>5.0999999999999996</v>
      </c>
      <c r="H5183">
        <f t="shared" si="1200"/>
        <v>4.6999999999999993</v>
      </c>
      <c r="I5183" t="s">
        <v>9354</v>
      </c>
      <c r="J5183" t="s">
        <v>22</v>
      </c>
      <c r="K5183" t="s">
        <v>6571</v>
      </c>
      <c r="L5183" t="str">
        <f t="shared" si="1201"/>
        <v>Startup</v>
      </c>
      <c r="N5183" s="2">
        <f t="shared" si="1202"/>
        <v>5</v>
      </c>
      <c r="O5183" t="s">
        <v>138</v>
      </c>
      <c r="P5183" t="s">
        <v>1308</v>
      </c>
      <c r="Q5183" t="s">
        <v>186</v>
      </c>
      <c r="R5183" t="str">
        <f t="shared" si="1203"/>
        <v>Great</v>
      </c>
      <c r="S5183" t="str">
        <f t="shared" si="1204"/>
        <v>Great</v>
      </c>
      <c r="T5183" t="b">
        <f t="shared" si="1205"/>
        <v>0</v>
      </c>
      <c r="U5183" t="b">
        <f t="shared" si="1206"/>
        <v>1</v>
      </c>
      <c r="V5183" t="str">
        <f t="shared" si="1207"/>
        <v>Average Company</v>
      </c>
      <c r="W5183" t="str">
        <f t="shared" si="1208"/>
        <v>Don't Buy</v>
      </c>
      <c r="X5183" t="str">
        <f t="shared" si="1209"/>
        <v>Not Known</v>
      </c>
      <c r="Z5183" t="str">
        <f t="shared" si="1210"/>
        <v>None</v>
      </c>
      <c r="AB5183" t="str">
        <f t="shared" si="1211"/>
        <v>0</v>
      </c>
    </row>
    <row r="5184" spans="1:28" x14ac:dyDescent="0.3">
      <c r="A5184">
        <v>5182</v>
      </c>
      <c r="B5184" t="s">
        <v>9430</v>
      </c>
      <c r="C5184" t="str">
        <f t="shared" si="1198"/>
        <v>Long</v>
      </c>
      <c r="D5184">
        <v>4.2</v>
      </c>
      <c r="F5184" s="1">
        <f t="shared" si="1212"/>
        <v>4.2</v>
      </c>
      <c r="G5184" s="1">
        <f t="shared" si="1199"/>
        <v>4.2</v>
      </c>
      <c r="H5184">
        <f t="shared" si="1200"/>
        <v>4.2</v>
      </c>
      <c r="I5184" t="s">
        <v>9431</v>
      </c>
      <c r="J5184" t="s">
        <v>22</v>
      </c>
      <c r="K5184" t="s">
        <v>9432</v>
      </c>
      <c r="L5184" t="str">
        <f t="shared" si="1201"/>
        <v>Established</v>
      </c>
      <c r="N5184" s="2">
        <f t="shared" si="1202"/>
        <v>35</v>
      </c>
      <c r="O5184" t="s">
        <v>249</v>
      </c>
      <c r="P5184" t="s">
        <v>147</v>
      </c>
      <c r="Q5184" t="s">
        <v>44</v>
      </c>
      <c r="R5184" t="str">
        <f t="shared" si="1203"/>
        <v>Great</v>
      </c>
      <c r="S5184" t="str">
        <f t="shared" si="1204"/>
        <v>Great</v>
      </c>
      <c r="T5184" t="b">
        <f t="shared" si="1205"/>
        <v>1</v>
      </c>
      <c r="U5184" t="b">
        <f t="shared" si="1206"/>
        <v>1</v>
      </c>
      <c r="V5184" t="str">
        <f t="shared" si="1207"/>
        <v>Top Company</v>
      </c>
      <c r="W5184" t="str">
        <f t="shared" si="1208"/>
        <v>Don't Buy</v>
      </c>
      <c r="X5184" t="str">
        <f t="shared" si="1209"/>
        <v>Not Known</v>
      </c>
      <c r="Z5184" t="str">
        <f t="shared" si="1210"/>
        <v>None</v>
      </c>
      <c r="AB5184" t="str">
        <f t="shared" si="1211"/>
        <v>0</v>
      </c>
    </row>
    <row r="5185" spans="1:28" x14ac:dyDescent="0.3">
      <c r="A5185">
        <v>5183</v>
      </c>
      <c r="B5185" t="s">
        <v>9433</v>
      </c>
      <c r="C5185" t="str">
        <f t="shared" si="1198"/>
        <v>Short</v>
      </c>
      <c r="D5185">
        <v>3.4</v>
      </c>
      <c r="F5185" s="1">
        <f t="shared" si="1212"/>
        <v>3.4</v>
      </c>
      <c r="G5185" s="1">
        <f t="shared" si="1199"/>
        <v>3.4</v>
      </c>
      <c r="H5185">
        <f t="shared" si="1200"/>
        <v>3.4</v>
      </c>
      <c r="I5185" t="s">
        <v>9431</v>
      </c>
      <c r="J5185" t="s">
        <v>22</v>
      </c>
      <c r="K5185" t="s">
        <v>9434</v>
      </c>
      <c r="L5185" t="str">
        <f t="shared" si="1201"/>
        <v>Established</v>
      </c>
      <c r="N5185" s="2">
        <f t="shared" si="1202"/>
        <v>11</v>
      </c>
      <c r="O5185" t="s">
        <v>146</v>
      </c>
      <c r="P5185" t="s">
        <v>683</v>
      </c>
      <c r="Q5185" t="s">
        <v>117</v>
      </c>
      <c r="R5185" t="str">
        <f t="shared" si="1203"/>
        <v>Average</v>
      </c>
      <c r="S5185" t="str">
        <f t="shared" si="1204"/>
        <v xml:space="preserve"> </v>
      </c>
      <c r="T5185" t="b">
        <f t="shared" si="1205"/>
        <v>0</v>
      </c>
      <c r="U5185" t="b">
        <f t="shared" si="1206"/>
        <v>0</v>
      </c>
      <c r="V5185" t="str">
        <f t="shared" si="1207"/>
        <v>Average Company</v>
      </c>
      <c r="W5185" t="str">
        <f t="shared" si="1208"/>
        <v>Don't Buy</v>
      </c>
      <c r="X5185" t="str">
        <f t="shared" si="1209"/>
        <v>Not Known</v>
      </c>
      <c r="Z5185" t="str">
        <f t="shared" si="1210"/>
        <v>None</v>
      </c>
      <c r="AB5185" t="str">
        <f t="shared" si="1211"/>
        <v>0</v>
      </c>
    </row>
    <row r="5186" spans="1:28" x14ac:dyDescent="0.3">
      <c r="A5186">
        <v>5184</v>
      </c>
      <c r="B5186" t="s">
        <v>9435</v>
      </c>
      <c r="C5186" t="str">
        <f t="shared" si="1198"/>
        <v>Long</v>
      </c>
      <c r="D5186">
        <v>3.7</v>
      </c>
      <c r="F5186" s="1">
        <f t="shared" si="1212"/>
        <v>3.7</v>
      </c>
      <c r="G5186" s="1">
        <f t="shared" si="1199"/>
        <v>3.7</v>
      </c>
      <c r="H5186">
        <f t="shared" si="1200"/>
        <v>3.7</v>
      </c>
      <c r="I5186" t="s">
        <v>9431</v>
      </c>
      <c r="J5186" t="s">
        <v>10</v>
      </c>
      <c r="K5186" t="s">
        <v>9436</v>
      </c>
      <c r="L5186" t="str">
        <f t="shared" si="1201"/>
        <v>Established</v>
      </c>
      <c r="N5186" s="2">
        <f t="shared" si="1202"/>
        <v>31</v>
      </c>
      <c r="O5186" t="s">
        <v>58</v>
      </c>
      <c r="P5186" t="s">
        <v>683</v>
      </c>
      <c r="Q5186" t="s">
        <v>19</v>
      </c>
      <c r="R5186" t="str">
        <f t="shared" si="1203"/>
        <v>Average</v>
      </c>
      <c r="S5186" t="str">
        <f t="shared" si="1204"/>
        <v xml:space="preserve"> </v>
      </c>
      <c r="T5186" t="b">
        <f t="shared" si="1205"/>
        <v>0</v>
      </c>
      <c r="U5186" t="b">
        <f t="shared" si="1206"/>
        <v>1</v>
      </c>
      <c r="V5186" t="str">
        <f t="shared" si="1207"/>
        <v>Average Company</v>
      </c>
      <c r="W5186" t="str">
        <f t="shared" si="1208"/>
        <v>Don't Buy</v>
      </c>
      <c r="X5186" t="str">
        <f t="shared" si="1209"/>
        <v>Not Known</v>
      </c>
      <c r="Z5186" t="str">
        <f t="shared" si="1210"/>
        <v>None</v>
      </c>
      <c r="AB5186" t="str">
        <f t="shared" si="1211"/>
        <v>500K</v>
      </c>
    </row>
    <row r="5187" spans="1:28" x14ac:dyDescent="0.3">
      <c r="A5187">
        <v>5185</v>
      </c>
      <c r="B5187" t="s">
        <v>9437</v>
      </c>
      <c r="C5187" t="str">
        <f t="shared" ref="C5187:C5250" si="1213">IF(LEN(B5187)&gt;=10,"Long","Short")</f>
        <v>Short</v>
      </c>
      <c r="D5187">
        <v>4.5</v>
      </c>
      <c r="F5187" s="1">
        <f t="shared" si="1212"/>
        <v>4.5</v>
      </c>
      <c r="G5187" s="1">
        <f t="shared" ref="G5187:G5250" si="1214">IF(L5187="Startup",D5187+0.5,D5187)</f>
        <v>4.5</v>
      </c>
      <c r="H5187">
        <f t="shared" ref="H5187:H5250" si="1215">IF(L5187="Startup",D5187+0.1,D5187)</f>
        <v>4.5</v>
      </c>
      <c r="I5187" t="s">
        <v>9431</v>
      </c>
      <c r="J5187" t="s">
        <v>22</v>
      </c>
      <c r="K5187" t="s">
        <v>9438</v>
      </c>
      <c r="L5187" t="str">
        <f t="shared" ref="L5187:L5250" si="1216">IF(N5187&lt;10,"Startup","Established")</f>
        <v>Established</v>
      </c>
      <c r="N5187" s="2">
        <f t="shared" ref="N5187:N5250" si="1217">INT(LEFT(O5187,2))</f>
        <v>24</v>
      </c>
      <c r="O5187" t="s">
        <v>185</v>
      </c>
      <c r="P5187" t="s">
        <v>147</v>
      </c>
      <c r="Q5187" t="s">
        <v>44</v>
      </c>
      <c r="R5187" t="str">
        <f t="shared" ref="R5187:R5250" si="1218">IF(D5187&gt;4,"Great","Average")</f>
        <v>Great</v>
      </c>
      <c r="S5187" t="str">
        <f t="shared" ref="S5187:S5250" si="1219">IF(D5187&gt;4,"Great"," ")</f>
        <v>Great</v>
      </c>
      <c r="T5187" t="b">
        <f t="shared" ref="T5187:T5250" si="1220">AND(D5187:D15145&gt;4,N5187:N15145&gt;10)</f>
        <v>1</v>
      </c>
      <c r="U5187" t="b">
        <f t="shared" ref="U5187:U5250" si="1221">OR(D5187&gt;3.5,N5187&lt;10)</f>
        <v>1</v>
      </c>
      <c r="V5187" t="str">
        <f t="shared" ref="V5187:V5250" si="1222">IF(AND(D5187&gt;4,N5187&gt;20),"Top Company","Average Company")</f>
        <v>Top Company</v>
      </c>
      <c r="W5187" t="str">
        <f t="shared" ref="W5187:W5250" si="1223">IF(OR(LEFT(B5187,1)="T",LEFT(B5187,1)="G"),"Buy","Don't Buy")</f>
        <v>Don't Buy</v>
      </c>
      <c r="X5187" t="str">
        <f t="shared" ref="X5187:X5250" si="1224">IF(IF(Q5187="Financial Services",ISNUMBER(SEARCH("Mumbai",K5187))),"Bombay Finance","Not Known")</f>
        <v>Not Known</v>
      </c>
      <c r="Z5187" t="str">
        <f t="shared" ref="Z5187:Z5250" si="1225">IF(AND(OR(ISNUMBER(SEARCH("Bangalore",K5187)),ISNUMBER(SEARCH("Bengaluru",K5187)),ISNUMBER(SEARCH("Chennai",K5187))),N5187&lt;10),"Silicon Valley Startups","None")</f>
        <v>None</v>
      </c>
      <c r="AB5187" t="str">
        <f t="shared" ref="AB5187:AB5250" si="1226">IF(AND(OR(Q5187="IT Services &amp; Consulting",Q5187="Financial Services"),D5187&gt;4),"1Million",IF(AND(OR(Q5187="IT Services &amp; Consulting",Q5187="Financial Services"),D5187&lt;=4),"500K",IF(AND(Q5187="Telecom / ISP",D5187&gt;4),"800K","0")))</f>
        <v>0</v>
      </c>
    </row>
    <row r="5188" spans="1:28" x14ac:dyDescent="0.3">
      <c r="A5188">
        <v>5186</v>
      </c>
      <c r="B5188" t="s">
        <v>9439</v>
      </c>
      <c r="C5188" t="str">
        <f t="shared" si="1213"/>
        <v>Long</v>
      </c>
      <c r="D5188">
        <v>3.8</v>
      </c>
      <c r="F5188" s="1">
        <f t="shared" si="1212"/>
        <v>3.8</v>
      </c>
      <c r="G5188" s="1">
        <f t="shared" si="1214"/>
        <v>3.8</v>
      </c>
      <c r="H5188">
        <f t="shared" si="1215"/>
        <v>3.8</v>
      </c>
      <c r="I5188" t="s">
        <v>9431</v>
      </c>
      <c r="J5188" t="s">
        <v>22</v>
      </c>
      <c r="K5188" t="s">
        <v>6169</v>
      </c>
      <c r="L5188" t="str">
        <f t="shared" si="1216"/>
        <v>Established</v>
      </c>
      <c r="N5188" s="2">
        <f t="shared" si="1217"/>
        <v>15</v>
      </c>
      <c r="O5188" t="s">
        <v>84</v>
      </c>
      <c r="P5188" t="s">
        <v>181</v>
      </c>
      <c r="Q5188" t="s">
        <v>378</v>
      </c>
      <c r="R5188" t="str">
        <f t="shared" si="1218"/>
        <v>Average</v>
      </c>
      <c r="S5188" t="str">
        <f t="shared" si="1219"/>
        <v xml:space="preserve"> </v>
      </c>
      <c r="T5188" t="b">
        <f t="shared" si="1220"/>
        <v>0</v>
      </c>
      <c r="U5188" t="b">
        <f t="shared" si="1221"/>
        <v>1</v>
      </c>
      <c r="V5188" t="str">
        <f t="shared" si="1222"/>
        <v>Average Company</v>
      </c>
      <c r="W5188" t="str">
        <f t="shared" si="1223"/>
        <v>Don't Buy</v>
      </c>
      <c r="X5188" t="str">
        <f t="shared" si="1224"/>
        <v>Not Known</v>
      </c>
      <c r="Z5188" t="str">
        <f t="shared" si="1225"/>
        <v>None</v>
      </c>
      <c r="AB5188" t="str">
        <f t="shared" si="1226"/>
        <v>0</v>
      </c>
    </row>
    <row r="5189" spans="1:28" x14ac:dyDescent="0.3">
      <c r="A5189">
        <v>5187</v>
      </c>
      <c r="B5189" t="s">
        <v>9440</v>
      </c>
      <c r="C5189" t="str">
        <f t="shared" si="1213"/>
        <v>Long</v>
      </c>
      <c r="D5189">
        <v>4.2</v>
      </c>
      <c r="F5189" s="1" t="e">
        <f t="shared" si="1212"/>
        <v>#VALUE!</v>
      </c>
      <c r="G5189" s="1" t="e">
        <f t="shared" si="1214"/>
        <v>#VALUE!</v>
      </c>
      <c r="H5189" t="e">
        <f t="shared" si="1215"/>
        <v>#VALUE!</v>
      </c>
      <c r="I5189" t="s">
        <v>9431</v>
      </c>
      <c r="J5189" t="s">
        <v>9441</v>
      </c>
      <c r="K5189" t="s">
        <v>933</v>
      </c>
      <c r="L5189" t="e">
        <f t="shared" si="1216"/>
        <v>#VALUE!</v>
      </c>
      <c r="N5189" s="2" t="e">
        <f t="shared" si="1217"/>
        <v>#VALUE!</v>
      </c>
      <c r="O5189" t="s">
        <v>1703</v>
      </c>
      <c r="Q5189" t="s">
        <v>523</v>
      </c>
      <c r="R5189" t="str">
        <f t="shared" si="1218"/>
        <v>Great</v>
      </c>
      <c r="S5189" t="str">
        <f t="shared" si="1219"/>
        <v>Great</v>
      </c>
      <c r="T5189" t="e">
        <f t="shared" si="1220"/>
        <v>#VALUE!</v>
      </c>
      <c r="U5189" t="e">
        <f t="shared" si="1221"/>
        <v>#VALUE!</v>
      </c>
      <c r="V5189" t="e">
        <f t="shared" si="1222"/>
        <v>#VALUE!</v>
      </c>
      <c r="W5189" t="str">
        <f t="shared" si="1223"/>
        <v>Don't Buy</v>
      </c>
      <c r="X5189" t="str">
        <f t="shared" si="1224"/>
        <v>Not Known</v>
      </c>
      <c r="Z5189" t="e">
        <f t="shared" si="1225"/>
        <v>#VALUE!</v>
      </c>
      <c r="AB5189" t="str">
        <f t="shared" si="1226"/>
        <v>0</v>
      </c>
    </row>
    <row r="5190" spans="1:28" x14ac:dyDescent="0.3">
      <c r="A5190">
        <v>5188</v>
      </c>
      <c r="B5190" t="s">
        <v>9442</v>
      </c>
      <c r="C5190" t="str">
        <f t="shared" si="1213"/>
        <v>Long</v>
      </c>
      <c r="D5190">
        <v>3.3</v>
      </c>
      <c r="F5190" s="1">
        <f t="shared" si="1212"/>
        <v>3.3</v>
      </c>
      <c r="G5190" s="1">
        <f t="shared" si="1214"/>
        <v>3.3</v>
      </c>
      <c r="H5190">
        <f t="shared" si="1215"/>
        <v>3.3</v>
      </c>
      <c r="I5190" t="s">
        <v>9431</v>
      </c>
      <c r="J5190" t="s">
        <v>22</v>
      </c>
      <c r="K5190" t="s">
        <v>9443</v>
      </c>
      <c r="L5190" t="str">
        <f t="shared" si="1216"/>
        <v>Established</v>
      </c>
      <c r="N5190" s="2">
        <f t="shared" si="1217"/>
        <v>27</v>
      </c>
      <c r="O5190" t="s">
        <v>109</v>
      </c>
      <c r="P5190" t="s">
        <v>3223</v>
      </c>
      <c r="Q5190" t="s">
        <v>268</v>
      </c>
      <c r="R5190" t="str">
        <f t="shared" si="1218"/>
        <v>Average</v>
      </c>
      <c r="S5190" t="str">
        <f t="shared" si="1219"/>
        <v xml:space="preserve"> </v>
      </c>
      <c r="T5190" t="b">
        <f t="shared" si="1220"/>
        <v>0</v>
      </c>
      <c r="U5190" t="b">
        <f t="shared" si="1221"/>
        <v>0</v>
      </c>
      <c r="V5190" t="str">
        <f t="shared" si="1222"/>
        <v>Average Company</v>
      </c>
      <c r="W5190" t="str">
        <f t="shared" si="1223"/>
        <v>Don't Buy</v>
      </c>
      <c r="X5190" t="str">
        <f t="shared" si="1224"/>
        <v>Not Known</v>
      </c>
      <c r="Z5190" t="str">
        <f t="shared" si="1225"/>
        <v>None</v>
      </c>
      <c r="AB5190" t="str">
        <f t="shared" si="1226"/>
        <v>0</v>
      </c>
    </row>
    <row r="5191" spans="1:28" x14ac:dyDescent="0.3">
      <c r="A5191">
        <v>5189</v>
      </c>
      <c r="B5191" t="s">
        <v>9444</v>
      </c>
      <c r="C5191" t="str">
        <f t="shared" si="1213"/>
        <v>Short</v>
      </c>
      <c r="D5191">
        <v>3.7</v>
      </c>
      <c r="F5191" s="1">
        <f t="shared" si="1212"/>
        <v>3.7</v>
      </c>
      <c r="G5191" s="1">
        <f t="shared" si="1214"/>
        <v>3.7</v>
      </c>
      <c r="H5191">
        <f t="shared" si="1215"/>
        <v>3.7</v>
      </c>
      <c r="I5191" t="s">
        <v>9431</v>
      </c>
      <c r="J5191" t="s">
        <v>10</v>
      </c>
      <c r="K5191" t="s">
        <v>9445</v>
      </c>
      <c r="L5191" t="str">
        <f t="shared" si="1216"/>
        <v>Established</v>
      </c>
      <c r="N5191" s="2">
        <f t="shared" si="1217"/>
        <v>46</v>
      </c>
      <c r="O5191" t="s">
        <v>596</v>
      </c>
      <c r="P5191" t="s">
        <v>1703</v>
      </c>
      <c r="Q5191" t="s">
        <v>28</v>
      </c>
      <c r="R5191" t="str">
        <f t="shared" si="1218"/>
        <v>Average</v>
      </c>
      <c r="S5191" t="str">
        <f t="shared" si="1219"/>
        <v xml:space="preserve"> </v>
      </c>
      <c r="T5191" t="b">
        <f t="shared" si="1220"/>
        <v>0</v>
      </c>
      <c r="U5191" t="b">
        <f t="shared" si="1221"/>
        <v>1</v>
      </c>
      <c r="V5191" t="str">
        <f t="shared" si="1222"/>
        <v>Average Company</v>
      </c>
      <c r="W5191" t="str">
        <f t="shared" si="1223"/>
        <v>Don't Buy</v>
      </c>
      <c r="X5191" t="str">
        <f t="shared" si="1224"/>
        <v>Not Known</v>
      </c>
      <c r="Z5191" t="str">
        <f t="shared" si="1225"/>
        <v>None</v>
      </c>
      <c r="AB5191" t="str">
        <f t="shared" si="1226"/>
        <v>500K</v>
      </c>
    </row>
    <row r="5192" spans="1:28" x14ac:dyDescent="0.3">
      <c r="A5192">
        <v>5190</v>
      </c>
      <c r="B5192" t="s">
        <v>9446</v>
      </c>
      <c r="C5192" t="str">
        <f t="shared" si="1213"/>
        <v>Short</v>
      </c>
      <c r="D5192">
        <v>4.0999999999999996</v>
      </c>
      <c r="F5192" s="1">
        <f t="shared" si="1212"/>
        <v>4.0999999999999996</v>
      </c>
      <c r="G5192" s="1">
        <f t="shared" si="1214"/>
        <v>4.0999999999999996</v>
      </c>
      <c r="H5192">
        <f t="shared" si="1215"/>
        <v>4.0999999999999996</v>
      </c>
      <c r="I5192" t="s">
        <v>9431</v>
      </c>
      <c r="J5192" t="s">
        <v>22</v>
      </c>
      <c r="K5192" t="s">
        <v>9447</v>
      </c>
      <c r="L5192" t="str">
        <f t="shared" si="1216"/>
        <v>Established</v>
      </c>
      <c r="N5192" s="2">
        <f t="shared" si="1217"/>
        <v>90</v>
      </c>
      <c r="O5192" t="s">
        <v>586</v>
      </c>
      <c r="P5192" t="s">
        <v>147</v>
      </c>
      <c r="Q5192" t="s">
        <v>223</v>
      </c>
      <c r="R5192" t="str">
        <f t="shared" si="1218"/>
        <v>Great</v>
      </c>
      <c r="S5192" t="str">
        <f t="shared" si="1219"/>
        <v>Great</v>
      </c>
      <c r="T5192" t="b">
        <f t="shared" si="1220"/>
        <v>1</v>
      </c>
      <c r="U5192" t="b">
        <f t="shared" si="1221"/>
        <v>1</v>
      </c>
      <c r="V5192" t="str">
        <f t="shared" si="1222"/>
        <v>Top Company</v>
      </c>
      <c r="W5192" t="str">
        <f t="shared" si="1223"/>
        <v>Buy</v>
      </c>
      <c r="X5192" t="str">
        <f t="shared" si="1224"/>
        <v>Not Known</v>
      </c>
      <c r="Z5192" t="str">
        <f t="shared" si="1225"/>
        <v>None</v>
      </c>
      <c r="AB5192" t="str">
        <f t="shared" si="1226"/>
        <v>0</v>
      </c>
    </row>
    <row r="5193" spans="1:28" x14ac:dyDescent="0.3">
      <c r="A5193">
        <v>5191</v>
      </c>
      <c r="B5193" t="s">
        <v>9448</v>
      </c>
      <c r="C5193" t="str">
        <f t="shared" si="1213"/>
        <v>Long</v>
      </c>
      <c r="D5193">
        <v>2.6</v>
      </c>
      <c r="F5193" s="1">
        <f t="shared" si="1212"/>
        <v>2.6</v>
      </c>
      <c r="G5193" s="1">
        <f t="shared" si="1214"/>
        <v>2.6</v>
      </c>
      <c r="H5193">
        <f t="shared" si="1215"/>
        <v>2.6</v>
      </c>
      <c r="I5193" t="s">
        <v>9431</v>
      </c>
      <c r="J5193" t="s">
        <v>22</v>
      </c>
      <c r="K5193" t="s">
        <v>4146</v>
      </c>
      <c r="L5193" t="str">
        <f t="shared" si="1216"/>
        <v>Established</v>
      </c>
      <c r="N5193" s="2">
        <f t="shared" si="1217"/>
        <v>12</v>
      </c>
      <c r="O5193" t="s">
        <v>267</v>
      </c>
      <c r="P5193" t="s">
        <v>691</v>
      </c>
      <c r="Q5193" t="s">
        <v>70</v>
      </c>
      <c r="R5193" t="str">
        <f t="shared" si="1218"/>
        <v>Average</v>
      </c>
      <c r="S5193" t="str">
        <f t="shared" si="1219"/>
        <v xml:space="preserve"> </v>
      </c>
      <c r="T5193" t="b">
        <f t="shared" si="1220"/>
        <v>0</v>
      </c>
      <c r="U5193" t="b">
        <f t="shared" si="1221"/>
        <v>0</v>
      </c>
      <c r="V5193" t="str">
        <f t="shared" si="1222"/>
        <v>Average Company</v>
      </c>
      <c r="W5193" t="str">
        <f t="shared" si="1223"/>
        <v>Don't Buy</v>
      </c>
      <c r="X5193" t="str">
        <f t="shared" si="1224"/>
        <v>Not Known</v>
      </c>
      <c r="Z5193" t="str">
        <f t="shared" si="1225"/>
        <v>None</v>
      </c>
      <c r="AB5193" t="str">
        <f t="shared" si="1226"/>
        <v>0</v>
      </c>
    </row>
    <row r="5194" spans="1:28" x14ac:dyDescent="0.3">
      <c r="A5194">
        <v>5192</v>
      </c>
      <c r="B5194" t="s">
        <v>9449</v>
      </c>
      <c r="C5194" t="str">
        <f t="shared" si="1213"/>
        <v>Long</v>
      </c>
      <c r="D5194">
        <v>4</v>
      </c>
      <c r="F5194" s="1">
        <f t="shared" si="1212"/>
        <v>4</v>
      </c>
      <c r="G5194" s="1">
        <f t="shared" si="1214"/>
        <v>4</v>
      </c>
      <c r="H5194">
        <f t="shared" si="1215"/>
        <v>4</v>
      </c>
      <c r="I5194" t="s">
        <v>9431</v>
      </c>
      <c r="J5194" t="s">
        <v>22</v>
      </c>
      <c r="K5194" t="s">
        <v>4886</v>
      </c>
      <c r="L5194" t="str">
        <f t="shared" si="1216"/>
        <v>Established</v>
      </c>
      <c r="N5194" s="2">
        <f t="shared" si="1217"/>
        <v>69</v>
      </c>
      <c r="O5194" t="s">
        <v>1402</v>
      </c>
      <c r="P5194" t="s">
        <v>147</v>
      </c>
      <c r="Q5194" t="s">
        <v>315</v>
      </c>
      <c r="R5194" t="str">
        <f t="shared" si="1218"/>
        <v>Average</v>
      </c>
      <c r="S5194" t="str">
        <f t="shared" si="1219"/>
        <v xml:space="preserve"> </v>
      </c>
      <c r="T5194" t="b">
        <f t="shared" si="1220"/>
        <v>0</v>
      </c>
      <c r="U5194" t="b">
        <f t="shared" si="1221"/>
        <v>1</v>
      </c>
      <c r="V5194" t="str">
        <f t="shared" si="1222"/>
        <v>Average Company</v>
      </c>
      <c r="W5194" t="str">
        <f t="shared" si="1223"/>
        <v>Don't Buy</v>
      </c>
      <c r="X5194" t="str">
        <f t="shared" si="1224"/>
        <v>Not Known</v>
      </c>
      <c r="Z5194" t="str">
        <f t="shared" si="1225"/>
        <v>None</v>
      </c>
      <c r="AB5194" t="str">
        <f t="shared" si="1226"/>
        <v>0</v>
      </c>
    </row>
    <row r="5195" spans="1:28" x14ac:dyDescent="0.3">
      <c r="A5195">
        <v>5193</v>
      </c>
      <c r="B5195" t="s">
        <v>9450</v>
      </c>
      <c r="C5195" t="str">
        <f t="shared" si="1213"/>
        <v>Long</v>
      </c>
      <c r="D5195">
        <v>3.3</v>
      </c>
      <c r="F5195" s="1">
        <f t="shared" si="1212"/>
        <v>3.3</v>
      </c>
      <c r="G5195" s="1">
        <f t="shared" si="1214"/>
        <v>3.3</v>
      </c>
      <c r="H5195">
        <f t="shared" si="1215"/>
        <v>3.3</v>
      </c>
      <c r="I5195" t="s">
        <v>9431</v>
      </c>
      <c r="J5195" t="s">
        <v>10</v>
      </c>
      <c r="K5195" t="s">
        <v>7442</v>
      </c>
      <c r="L5195" t="str">
        <f t="shared" si="1216"/>
        <v>Established</v>
      </c>
      <c r="N5195" s="2">
        <f t="shared" si="1217"/>
        <v>54</v>
      </c>
      <c r="O5195" t="s">
        <v>12</v>
      </c>
      <c r="P5195" t="s">
        <v>683</v>
      </c>
      <c r="Q5195" t="s">
        <v>117</v>
      </c>
      <c r="R5195" t="str">
        <f t="shared" si="1218"/>
        <v>Average</v>
      </c>
      <c r="S5195" t="str">
        <f t="shared" si="1219"/>
        <v xml:space="preserve"> </v>
      </c>
      <c r="T5195" t="b">
        <f t="shared" si="1220"/>
        <v>0</v>
      </c>
      <c r="U5195" t="b">
        <f t="shared" si="1221"/>
        <v>0</v>
      </c>
      <c r="V5195" t="str">
        <f t="shared" si="1222"/>
        <v>Average Company</v>
      </c>
      <c r="W5195" t="str">
        <f t="shared" si="1223"/>
        <v>Don't Buy</v>
      </c>
      <c r="X5195" t="str">
        <f t="shared" si="1224"/>
        <v>Not Known</v>
      </c>
      <c r="Z5195" t="str">
        <f t="shared" si="1225"/>
        <v>None</v>
      </c>
      <c r="AB5195" t="str">
        <f t="shared" si="1226"/>
        <v>0</v>
      </c>
    </row>
    <row r="5196" spans="1:28" x14ac:dyDescent="0.3">
      <c r="A5196">
        <v>5194</v>
      </c>
      <c r="B5196" t="s">
        <v>9451</v>
      </c>
      <c r="C5196" t="str">
        <f t="shared" si="1213"/>
        <v>Long</v>
      </c>
      <c r="D5196">
        <v>3.4</v>
      </c>
      <c r="F5196" s="1">
        <f t="shared" si="1212"/>
        <v>3.4</v>
      </c>
      <c r="G5196" s="1">
        <f t="shared" si="1214"/>
        <v>3.4</v>
      </c>
      <c r="H5196">
        <f t="shared" si="1215"/>
        <v>3.4</v>
      </c>
      <c r="I5196" t="s">
        <v>9431</v>
      </c>
      <c r="J5196" t="s">
        <v>9452</v>
      </c>
      <c r="K5196" t="s">
        <v>151</v>
      </c>
      <c r="L5196" t="str">
        <f t="shared" si="1216"/>
        <v>Established</v>
      </c>
      <c r="N5196" s="2">
        <f t="shared" si="1217"/>
        <v>20</v>
      </c>
      <c r="O5196" t="s">
        <v>683</v>
      </c>
      <c r="Q5196" t="s">
        <v>19</v>
      </c>
      <c r="R5196" t="str">
        <f t="shared" si="1218"/>
        <v>Average</v>
      </c>
      <c r="S5196" t="str">
        <f t="shared" si="1219"/>
        <v xml:space="preserve"> </v>
      </c>
      <c r="T5196" t="b">
        <f t="shared" si="1220"/>
        <v>0</v>
      </c>
      <c r="U5196" t="b">
        <f t="shared" si="1221"/>
        <v>0</v>
      </c>
      <c r="V5196" t="str">
        <f t="shared" si="1222"/>
        <v>Average Company</v>
      </c>
      <c r="W5196" t="str">
        <f t="shared" si="1223"/>
        <v>Don't Buy</v>
      </c>
      <c r="X5196" t="str">
        <f t="shared" si="1224"/>
        <v>Not Known</v>
      </c>
      <c r="Z5196" t="str">
        <f t="shared" si="1225"/>
        <v>None</v>
      </c>
      <c r="AB5196" t="str">
        <f t="shared" si="1226"/>
        <v>500K</v>
      </c>
    </row>
    <row r="5197" spans="1:28" x14ac:dyDescent="0.3">
      <c r="A5197">
        <v>5195</v>
      </c>
      <c r="B5197" t="s">
        <v>9453</v>
      </c>
      <c r="C5197" t="str">
        <f t="shared" si="1213"/>
        <v>Long</v>
      </c>
      <c r="D5197">
        <v>3.7</v>
      </c>
      <c r="F5197" s="1">
        <f t="shared" si="1212"/>
        <v>3.7</v>
      </c>
      <c r="G5197" s="1">
        <f t="shared" si="1214"/>
        <v>3.7</v>
      </c>
      <c r="H5197">
        <f t="shared" si="1215"/>
        <v>3.7</v>
      </c>
      <c r="I5197" t="s">
        <v>9431</v>
      </c>
      <c r="J5197" t="s">
        <v>10</v>
      </c>
      <c r="K5197" t="s">
        <v>3337</v>
      </c>
      <c r="L5197" t="str">
        <f t="shared" si="1216"/>
        <v>Established</v>
      </c>
      <c r="N5197" s="2">
        <f t="shared" si="1217"/>
        <v>34</v>
      </c>
      <c r="O5197" t="s">
        <v>213</v>
      </c>
      <c r="P5197" t="s">
        <v>147</v>
      </c>
      <c r="Q5197" t="s">
        <v>523</v>
      </c>
      <c r="R5197" t="str">
        <f t="shared" si="1218"/>
        <v>Average</v>
      </c>
      <c r="S5197" t="str">
        <f t="shared" si="1219"/>
        <v xml:space="preserve"> </v>
      </c>
      <c r="T5197" t="b">
        <f t="shared" si="1220"/>
        <v>0</v>
      </c>
      <c r="U5197" t="b">
        <f t="shared" si="1221"/>
        <v>1</v>
      </c>
      <c r="V5197" t="str">
        <f t="shared" si="1222"/>
        <v>Average Company</v>
      </c>
      <c r="W5197" t="str">
        <f t="shared" si="1223"/>
        <v>Don't Buy</v>
      </c>
      <c r="X5197" t="str">
        <f t="shared" si="1224"/>
        <v>Not Known</v>
      </c>
      <c r="Z5197" t="str">
        <f t="shared" si="1225"/>
        <v>None</v>
      </c>
      <c r="AB5197" t="str">
        <f t="shared" si="1226"/>
        <v>0</v>
      </c>
    </row>
    <row r="5198" spans="1:28" x14ac:dyDescent="0.3">
      <c r="A5198">
        <v>5196</v>
      </c>
      <c r="B5198" t="s">
        <v>9454</v>
      </c>
      <c r="C5198" t="str">
        <f t="shared" si="1213"/>
        <v>Long</v>
      </c>
      <c r="D5198">
        <v>3.9</v>
      </c>
      <c r="F5198" s="1">
        <f t="shared" si="1212"/>
        <v>3.9</v>
      </c>
      <c r="G5198" s="1">
        <f t="shared" si="1214"/>
        <v>3.9</v>
      </c>
      <c r="H5198">
        <f t="shared" si="1215"/>
        <v>3.9</v>
      </c>
      <c r="I5198" t="s">
        <v>9431</v>
      </c>
      <c r="J5198" t="s">
        <v>22</v>
      </c>
      <c r="K5198" t="s">
        <v>9455</v>
      </c>
      <c r="L5198" t="str">
        <f t="shared" si="1216"/>
        <v>Established</v>
      </c>
      <c r="N5198" s="2">
        <f t="shared" si="1217"/>
        <v>35</v>
      </c>
      <c r="O5198" t="s">
        <v>249</v>
      </c>
      <c r="P5198" t="s">
        <v>683</v>
      </c>
      <c r="Q5198" t="s">
        <v>117</v>
      </c>
      <c r="R5198" t="str">
        <f t="shared" si="1218"/>
        <v>Average</v>
      </c>
      <c r="S5198" t="str">
        <f t="shared" si="1219"/>
        <v xml:space="preserve"> </v>
      </c>
      <c r="T5198" t="b">
        <f t="shared" si="1220"/>
        <v>0</v>
      </c>
      <c r="U5198" t="b">
        <f t="shared" si="1221"/>
        <v>1</v>
      </c>
      <c r="V5198" t="str">
        <f t="shared" si="1222"/>
        <v>Average Company</v>
      </c>
      <c r="W5198" t="str">
        <f t="shared" si="1223"/>
        <v>Don't Buy</v>
      </c>
      <c r="X5198" t="str">
        <f t="shared" si="1224"/>
        <v>Not Known</v>
      </c>
      <c r="Z5198" t="str">
        <f t="shared" si="1225"/>
        <v>None</v>
      </c>
      <c r="AB5198" t="str">
        <f t="shared" si="1226"/>
        <v>0</v>
      </c>
    </row>
    <row r="5199" spans="1:28" x14ac:dyDescent="0.3">
      <c r="A5199">
        <v>5197</v>
      </c>
      <c r="B5199" t="s">
        <v>9456</v>
      </c>
      <c r="C5199" t="str">
        <f t="shared" si="1213"/>
        <v>Long</v>
      </c>
      <c r="D5199">
        <v>4</v>
      </c>
      <c r="F5199" s="1">
        <f t="shared" si="1212"/>
        <v>4</v>
      </c>
      <c r="G5199" s="1">
        <f t="shared" si="1214"/>
        <v>4</v>
      </c>
      <c r="H5199">
        <f t="shared" si="1215"/>
        <v>4</v>
      </c>
      <c r="I5199" t="s">
        <v>9431</v>
      </c>
      <c r="J5199" t="s">
        <v>9457</v>
      </c>
      <c r="K5199" t="s">
        <v>500</v>
      </c>
      <c r="L5199" t="str">
        <f t="shared" si="1216"/>
        <v>Established</v>
      </c>
      <c r="N5199" s="2">
        <f t="shared" si="1217"/>
        <v>51</v>
      </c>
      <c r="O5199" t="s">
        <v>1308</v>
      </c>
      <c r="Q5199" t="s">
        <v>429</v>
      </c>
      <c r="R5199" t="str">
        <f t="shared" si="1218"/>
        <v>Average</v>
      </c>
      <c r="S5199" t="str">
        <f t="shared" si="1219"/>
        <v xml:space="preserve"> </v>
      </c>
      <c r="T5199" t="b">
        <f t="shared" si="1220"/>
        <v>0</v>
      </c>
      <c r="U5199" t="b">
        <f t="shared" si="1221"/>
        <v>1</v>
      </c>
      <c r="V5199" t="str">
        <f t="shared" si="1222"/>
        <v>Average Company</v>
      </c>
      <c r="W5199" t="str">
        <f t="shared" si="1223"/>
        <v>Don't Buy</v>
      </c>
      <c r="X5199" t="str">
        <f t="shared" si="1224"/>
        <v>Not Known</v>
      </c>
      <c r="Z5199" t="str">
        <f t="shared" si="1225"/>
        <v>None</v>
      </c>
      <c r="AB5199" t="str">
        <f t="shared" si="1226"/>
        <v>0</v>
      </c>
    </row>
    <row r="5200" spans="1:28" x14ac:dyDescent="0.3">
      <c r="A5200">
        <v>5198</v>
      </c>
      <c r="B5200" t="s">
        <v>9458</v>
      </c>
      <c r="C5200" t="str">
        <f t="shared" si="1213"/>
        <v>Long</v>
      </c>
      <c r="D5200">
        <v>3.6</v>
      </c>
      <c r="F5200" s="1">
        <f t="shared" si="1212"/>
        <v>3.6</v>
      </c>
      <c r="G5200" s="1">
        <f t="shared" si="1214"/>
        <v>3.6</v>
      </c>
      <c r="H5200">
        <f t="shared" si="1215"/>
        <v>3.6</v>
      </c>
      <c r="I5200" t="s">
        <v>9431</v>
      </c>
      <c r="J5200" t="s">
        <v>22</v>
      </c>
      <c r="K5200" t="s">
        <v>9040</v>
      </c>
      <c r="L5200" t="str">
        <f t="shared" si="1216"/>
        <v>Established</v>
      </c>
      <c r="N5200" s="2">
        <f t="shared" si="1217"/>
        <v>15</v>
      </c>
      <c r="O5200" t="s">
        <v>84</v>
      </c>
      <c r="P5200" t="s">
        <v>181</v>
      </c>
      <c r="Q5200" t="s">
        <v>284</v>
      </c>
      <c r="R5200" t="str">
        <f t="shared" si="1218"/>
        <v>Average</v>
      </c>
      <c r="S5200" t="str">
        <f t="shared" si="1219"/>
        <v xml:space="preserve"> </v>
      </c>
      <c r="T5200" t="b">
        <f t="shared" si="1220"/>
        <v>0</v>
      </c>
      <c r="U5200" t="b">
        <f t="shared" si="1221"/>
        <v>1</v>
      </c>
      <c r="V5200" t="str">
        <f t="shared" si="1222"/>
        <v>Average Company</v>
      </c>
      <c r="W5200" t="str">
        <f t="shared" si="1223"/>
        <v>Don't Buy</v>
      </c>
      <c r="X5200" t="str">
        <f t="shared" si="1224"/>
        <v>Not Known</v>
      </c>
      <c r="Z5200" t="str">
        <f t="shared" si="1225"/>
        <v>None</v>
      </c>
      <c r="AB5200" t="str">
        <f t="shared" si="1226"/>
        <v>0</v>
      </c>
    </row>
    <row r="5201" spans="1:28" x14ac:dyDescent="0.3">
      <c r="A5201">
        <v>5199</v>
      </c>
      <c r="B5201" t="s">
        <v>9459</v>
      </c>
      <c r="C5201" t="str">
        <f t="shared" si="1213"/>
        <v>Long</v>
      </c>
      <c r="D5201">
        <v>3.6</v>
      </c>
      <c r="F5201" s="1">
        <f t="shared" si="1212"/>
        <v>3.6</v>
      </c>
      <c r="G5201" s="1">
        <f t="shared" si="1214"/>
        <v>3.6</v>
      </c>
      <c r="H5201">
        <f t="shared" si="1215"/>
        <v>3.6</v>
      </c>
      <c r="I5201" t="s">
        <v>9431</v>
      </c>
      <c r="J5201" t="s">
        <v>9460</v>
      </c>
      <c r="K5201" t="s">
        <v>84</v>
      </c>
      <c r="L5201" t="str">
        <f t="shared" si="1216"/>
        <v>Established</v>
      </c>
      <c r="N5201" s="2">
        <f t="shared" si="1217"/>
        <v>50</v>
      </c>
      <c r="O5201" t="s">
        <v>3223</v>
      </c>
      <c r="Q5201" t="s">
        <v>533</v>
      </c>
      <c r="R5201" t="str">
        <f t="shared" si="1218"/>
        <v>Average</v>
      </c>
      <c r="S5201" t="str">
        <f t="shared" si="1219"/>
        <v xml:space="preserve"> </v>
      </c>
      <c r="T5201" t="b">
        <f t="shared" si="1220"/>
        <v>0</v>
      </c>
      <c r="U5201" t="b">
        <f t="shared" si="1221"/>
        <v>1</v>
      </c>
      <c r="V5201" t="str">
        <f t="shared" si="1222"/>
        <v>Average Company</v>
      </c>
      <c r="W5201" t="str">
        <f t="shared" si="1223"/>
        <v>Don't Buy</v>
      </c>
      <c r="X5201" t="str">
        <f t="shared" si="1224"/>
        <v>Not Known</v>
      </c>
      <c r="Z5201" t="str">
        <f t="shared" si="1225"/>
        <v>None</v>
      </c>
      <c r="AB5201" t="str">
        <f t="shared" si="1226"/>
        <v>0</v>
      </c>
    </row>
    <row r="5202" spans="1:28" x14ac:dyDescent="0.3">
      <c r="A5202">
        <v>5200</v>
      </c>
      <c r="B5202" t="s">
        <v>9461</v>
      </c>
      <c r="C5202" t="str">
        <f t="shared" si="1213"/>
        <v>Long</v>
      </c>
      <c r="D5202">
        <v>3.6</v>
      </c>
      <c r="F5202" s="1">
        <f t="shared" si="1212"/>
        <v>3.6</v>
      </c>
      <c r="G5202" s="1">
        <f t="shared" si="1214"/>
        <v>3.6</v>
      </c>
      <c r="H5202">
        <f t="shared" si="1215"/>
        <v>3.6</v>
      </c>
      <c r="I5202" t="s">
        <v>9431</v>
      </c>
      <c r="J5202" t="s">
        <v>10</v>
      </c>
      <c r="K5202" t="s">
        <v>856</v>
      </c>
      <c r="L5202" t="str">
        <f t="shared" si="1216"/>
        <v>Established</v>
      </c>
      <c r="N5202" s="2">
        <f t="shared" si="1217"/>
        <v>28</v>
      </c>
      <c r="O5202" t="s">
        <v>24</v>
      </c>
      <c r="P5202" t="s">
        <v>147</v>
      </c>
      <c r="Q5202" t="s">
        <v>523</v>
      </c>
      <c r="R5202" t="str">
        <f t="shared" si="1218"/>
        <v>Average</v>
      </c>
      <c r="S5202" t="str">
        <f t="shared" si="1219"/>
        <v xml:space="preserve"> </v>
      </c>
      <c r="T5202" t="b">
        <f t="shared" si="1220"/>
        <v>0</v>
      </c>
      <c r="U5202" t="b">
        <f t="shared" si="1221"/>
        <v>1</v>
      </c>
      <c r="V5202" t="str">
        <f t="shared" si="1222"/>
        <v>Average Company</v>
      </c>
      <c r="W5202" t="str">
        <f t="shared" si="1223"/>
        <v>Don't Buy</v>
      </c>
      <c r="X5202" t="str">
        <f t="shared" si="1224"/>
        <v>Not Known</v>
      </c>
      <c r="Z5202" t="str">
        <f t="shared" si="1225"/>
        <v>None</v>
      </c>
      <c r="AB5202" t="str">
        <f t="shared" si="1226"/>
        <v>0</v>
      </c>
    </row>
    <row r="5203" spans="1:28" x14ac:dyDescent="0.3">
      <c r="A5203">
        <v>5201</v>
      </c>
      <c r="B5203" t="s">
        <v>9462</v>
      </c>
      <c r="C5203" t="str">
        <f t="shared" si="1213"/>
        <v>Long</v>
      </c>
      <c r="D5203">
        <v>3.4</v>
      </c>
      <c r="F5203" s="1">
        <f t="shared" si="1212"/>
        <v>3.4</v>
      </c>
      <c r="G5203" s="1">
        <f t="shared" si="1214"/>
        <v>3.4</v>
      </c>
      <c r="H5203">
        <f t="shared" si="1215"/>
        <v>3.4</v>
      </c>
      <c r="I5203" t="s">
        <v>9431</v>
      </c>
      <c r="J5203" t="s">
        <v>22</v>
      </c>
      <c r="K5203" t="s">
        <v>4886</v>
      </c>
      <c r="L5203" t="str">
        <f t="shared" si="1216"/>
        <v>Established</v>
      </c>
      <c r="N5203" s="2">
        <f t="shared" si="1217"/>
        <v>64</v>
      </c>
      <c r="O5203" t="s">
        <v>511</v>
      </c>
      <c r="P5203" t="s">
        <v>683</v>
      </c>
      <c r="Q5203" t="s">
        <v>362</v>
      </c>
      <c r="R5203" t="str">
        <f t="shared" si="1218"/>
        <v>Average</v>
      </c>
      <c r="S5203" t="str">
        <f t="shared" si="1219"/>
        <v xml:space="preserve"> </v>
      </c>
      <c r="T5203" t="b">
        <f t="shared" si="1220"/>
        <v>0</v>
      </c>
      <c r="U5203" t="b">
        <f t="shared" si="1221"/>
        <v>0</v>
      </c>
      <c r="V5203" t="str">
        <f t="shared" si="1222"/>
        <v>Average Company</v>
      </c>
      <c r="W5203" t="str">
        <f t="shared" si="1223"/>
        <v>Don't Buy</v>
      </c>
      <c r="X5203" t="str">
        <f t="shared" si="1224"/>
        <v>Not Known</v>
      </c>
      <c r="Z5203" t="str">
        <f t="shared" si="1225"/>
        <v>None</v>
      </c>
      <c r="AB5203" t="str">
        <f t="shared" si="1226"/>
        <v>0</v>
      </c>
    </row>
    <row r="5204" spans="1:28" x14ac:dyDescent="0.3">
      <c r="A5204">
        <v>5202</v>
      </c>
      <c r="B5204" t="s">
        <v>9463</v>
      </c>
      <c r="C5204" t="str">
        <f t="shared" si="1213"/>
        <v>Short</v>
      </c>
      <c r="D5204">
        <v>2.9</v>
      </c>
      <c r="F5204" s="1">
        <f t="shared" si="1212"/>
        <v>3.4</v>
      </c>
      <c r="G5204" s="1">
        <f t="shared" si="1214"/>
        <v>3.4</v>
      </c>
      <c r="H5204">
        <f t="shared" si="1215"/>
        <v>3</v>
      </c>
      <c r="I5204" t="s">
        <v>9431</v>
      </c>
      <c r="J5204" t="s">
        <v>22</v>
      </c>
      <c r="K5204" t="s">
        <v>3703</v>
      </c>
      <c r="L5204" t="str">
        <f t="shared" si="1216"/>
        <v>Startup</v>
      </c>
      <c r="N5204" s="2">
        <f t="shared" si="1217"/>
        <v>9</v>
      </c>
      <c r="O5204" t="s">
        <v>331</v>
      </c>
      <c r="P5204" t="s">
        <v>691</v>
      </c>
      <c r="Q5204" t="s">
        <v>44</v>
      </c>
      <c r="R5204" t="str">
        <f t="shared" si="1218"/>
        <v>Average</v>
      </c>
      <c r="S5204" t="str">
        <f t="shared" si="1219"/>
        <v xml:space="preserve"> </v>
      </c>
      <c r="T5204" t="b">
        <f t="shared" si="1220"/>
        <v>0</v>
      </c>
      <c r="U5204" t="b">
        <f t="shared" si="1221"/>
        <v>1</v>
      </c>
      <c r="V5204" t="str">
        <f t="shared" si="1222"/>
        <v>Average Company</v>
      </c>
      <c r="W5204" t="str">
        <f t="shared" si="1223"/>
        <v>Don't Buy</v>
      </c>
      <c r="X5204" t="str">
        <f t="shared" si="1224"/>
        <v>Not Known</v>
      </c>
      <c r="Z5204" t="str">
        <f t="shared" si="1225"/>
        <v>None</v>
      </c>
      <c r="AB5204" t="str">
        <f t="shared" si="1226"/>
        <v>0</v>
      </c>
    </row>
    <row r="5205" spans="1:28" x14ac:dyDescent="0.3">
      <c r="A5205">
        <v>5203</v>
      </c>
      <c r="B5205" t="s">
        <v>9464</v>
      </c>
      <c r="C5205" t="str">
        <f t="shared" si="1213"/>
        <v>Long</v>
      </c>
      <c r="D5205">
        <v>4.3</v>
      </c>
      <c r="F5205" s="1">
        <f t="shared" ref="F5205:F5268" si="1227">IF(N5205&lt;10,IF(D5205+0.5&gt;5,5,D5205+0.5),D5205)</f>
        <v>4.3</v>
      </c>
      <c r="G5205" s="1">
        <f t="shared" si="1214"/>
        <v>4.3</v>
      </c>
      <c r="H5205">
        <f t="shared" si="1215"/>
        <v>4.3</v>
      </c>
      <c r="I5205" t="s">
        <v>9431</v>
      </c>
      <c r="J5205" t="s">
        <v>22</v>
      </c>
      <c r="K5205" t="s">
        <v>9465</v>
      </c>
      <c r="L5205" t="str">
        <f t="shared" si="1216"/>
        <v>Established</v>
      </c>
      <c r="N5205" s="2">
        <f t="shared" si="1217"/>
        <v>14</v>
      </c>
      <c r="O5205" t="s">
        <v>522</v>
      </c>
      <c r="P5205" t="s">
        <v>683</v>
      </c>
      <c r="Q5205" t="s">
        <v>44</v>
      </c>
      <c r="R5205" t="str">
        <f t="shared" si="1218"/>
        <v>Great</v>
      </c>
      <c r="S5205" t="str">
        <f t="shared" si="1219"/>
        <v>Great</v>
      </c>
      <c r="T5205" t="b">
        <f t="shared" si="1220"/>
        <v>1</v>
      </c>
      <c r="U5205" t="b">
        <f t="shared" si="1221"/>
        <v>1</v>
      </c>
      <c r="V5205" t="str">
        <f t="shared" si="1222"/>
        <v>Average Company</v>
      </c>
      <c r="W5205" t="str">
        <f t="shared" si="1223"/>
        <v>Buy</v>
      </c>
      <c r="X5205" t="str">
        <f t="shared" si="1224"/>
        <v>Not Known</v>
      </c>
      <c r="Z5205" t="str">
        <f t="shared" si="1225"/>
        <v>None</v>
      </c>
      <c r="AB5205" t="str">
        <f t="shared" si="1226"/>
        <v>0</v>
      </c>
    </row>
    <row r="5206" spans="1:28" x14ac:dyDescent="0.3">
      <c r="A5206">
        <v>5204</v>
      </c>
      <c r="B5206" t="s">
        <v>9466</v>
      </c>
      <c r="C5206" t="str">
        <f t="shared" si="1213"/>
        <v>Long</v>
      </c>
      <c r="D5206">
        <v>3.7</v>
      </c>
      <c r="F5206" s="1">
        <f t="shared" si="1227"/>
        <v>3.7</v>
      </c>
      <c r="G5206" s="1">
        <f t="shared" si="1214"/>
        <v>3.7</v>
      </c>
      <c r="H5206">
        <f t="shared" si="1215"/>
        <v>3.7</v>
      </c>
      <c r="I5206" t="s">
        <v>9431</v>
      </c>
      <c r="J5206" t="s">
        <v>22</v>
      </c>
      <c r="K5206" t="s">
        <v>9467</v>
      </c>
      <c r="L5206" t="str">
        <f t="shared" si="1216"/>
        <v>Established</v>
      </c>
      <c r="N5206" s="2">
        <f t="shared" si="1217"/>
        <v>22</v>
      </c>
      <c r="O5206" t="s">
        <v>142</v>
      </c>
      <c r="P5206" t="s">
        <v>691</v>
      </c>
      <c r="Q5206" t="s">
        <v>50</v>
      </c>
      <c r="R5206" t="str">
        <f t="shared" si="1218"/>
        <v>Average</v>
      </c>
      <c r="S5206" t="str">
        <f t="shared" si="1219"/>
        <v xml:space="preserve"> </v>
      </c>
      <c r="T5206" t="b">
        <f t="shared" si="1220"/>
        <v>0</v>
      </c>
      <c r="U5206" t="b">
        <f t="shared" si="1221"/>
        <v>1</v>
      </c>
      <c r="V5206" t="str">
        <f t="shared" si="1222"/>
        <v>Average Company</v>
      </c>
      <c r="W5206" t="str">
        <f t="shared" si="1223"/>
        <v>Don't Buy</v>
      </c>
      <c r="X5206" t="str">
        <f t="shared" si="1224"/>
        <v>Not Known</v>
      </c>
      <c r="Z5206" t="str">
        <f t="shared" si="1225"/>
        <v>None</v>
      </c>
      <c r="AB5206" t="str">
        <f t="shared" si="1226"/>
        <v>0</v>
      </c>
    </row>
    <row r="5207" spans="1:28" x14ac:dyDescent="0.3">
      <c r="A5207">
        <v>5205</v>
      </c>
      <c r="B5207" t="s">
        <v>9468</v>
      </c>
      <c r="C5207" t="str">
        <f t="shared" si="1213"/>
        <v>Short</v>
      </c>
      <c r="D5207">
        <v>3.1</v>
      </c>
      <c r="F5207" s="1">
        <f t="shared" si="1227"/>
        <v>3.1</v>
      </c>
      <c r="G5207" s="1">
        <f t="shared" si="1214"/>
        <v>3.1</v>
      </c>
      <c r="H5207">
        <f t="shared" si="1215"/>
        <v>3.1</v>
      </c>
      <c r="I5207" t="s">
        <v>9431</v>
      </c>
      <c r="J5207" t="s">
        <v>22</v>
      </c>
      <c r="K5207" t="s">
        <v>9469</v>
      </c>
      <c r="L5207" t="str">
        <f t="shared" si="1216"/>
        <v>Established</v>
      </c>
      <c r="N5207" s="2">
        <f t="shared" si="1217"/>
        <v>33</v>
      </c>
      <c r="O5207" t="s">
        <v>18</v>
      </c>
      <c r="P5207" t="s">
        <v>147</v>
      </c>
      <c r="Q5207" t="s">
        <v>378</v>
      </c>
      <c r="R5207" t="str">
        <f t="shared" si="1218"/>
        <v>Average</v>
      </c>
      <c r="S5207" t="str">
        <f t="shared" si="1219"/>
        <v xml:space="preserve"> </v>
      </c>
      <c r="T5207" t="b">
        <f t="shared" si="1220"/>
        <v>0</v>
      </c>
      <c r="U5207" t="b">
        <f t="shared" si="1221"/>
        <v>0</v>
      </c>
      <c r="V5207" t="str">
        <f t="shared" si="1222"/>
        <v>Average Company</v>
      </c>
      <c r="W5207" t="str">
        <f t="shared" si="1223"/>
        <v>Don't Buy</v>
      </c>
      <c r="X5207" t="str">
        <f t="shared" si="1224"/>
        <v>Not Known</v>
      </c>
      <c r="Z5207" t="str">
        <f t="shared" si="1225"/>
        <v>None</v>
      </c>
      <c r="AB5207" t="str">
        <f t="shared" si="1226"/>
        <v>0</v>
      </c>
    </row>
    <row r="5208" spans="1:28" x14ac:dyDescent="0.3">
      <c r="A5208">
        <v>5206</v>
      </c>
      <c r="B5208" t="s">
        <v>9470</v>
      </c>
      <c r="C5208" t="str">
        <f t="shared" si="1213"/>
        <v>Short</v>
      </c>
      <c r="D5208">
        <v>3.9</v>
      </c>
      <c r="F5208" s="1">
        <f t="shared" si="1227"/>
        <v>4.4000000000000004</v>
      </c>
      <c r="G5208" s="1">
        <f t="shared" si="1214"/>
        <v>4.4000000000000004</v>
      </c>
      <c r="H5208">
        <f t="shared" si="1215"/>
        <v>4</v>
      </c>
      <c r="I5208" t="s">
        <v>9431</v>
      </c>
      <c r="J5208" t="s">
        <v>22</v>
      </c>
      <c r="K5208" t="s">
        <v>4588</v>
      </c>
      <c r="L5208" t="str">
        <f t="shared" si="1216"/>
        <v>Startup</v>
      </c>
      <c r="N5208" s="2">
        <f t="shared" si="1217"/>
        <v>8</v>
      </c>
      <c r="O5208" t="s">
        <v>583</v>
      </c>
      <c r="P5208" t="s">
        <v>147</v>
      </c>
      <c r="Q5208" t="s">
        <v>44</v>
      </c>
      <c r="R5208" t="str">
        <f t="shared" si="1218"/>
        <v>Average</v>
      </c>
      <c r="S5208" t="str">
        <f t="shared" si="1219"/>
        <v xml:space="preserve"> </v>
      </c>
      <c r="T5208" t="b">
        <f t="shared" si="1220"/>
        <v>0</v>
      </c>
      <c r="U5208" t="b">
        <f t="shared" si="1221"/>
        <v>1</v>
      </c>
      <c r="V5208" t="str">
        <f t="shared" si="1222"/>
        <v>Average Company</v>
      </c>
      <c r="W5208" t="str">
        <f t="shared" si="1223"/>
        <v>Don't Buy</v>
      </c>
      <c r="X5208" t="str">
        <f t="shared" si="1224"/>
        <v>Not Known</v>
      </c>
      <c r="Z5208" t="str">
        <f t="shared" si="1225"/>
        <v>Silicon Valley Startups</v>
      </c>
      <c r="AB5208" t="str">
        <f t="shared" si="1226"/>
        <v>0</v>
      </c>
    </row>
    <row r="5209" spans="1:28" x14ac:dyDescent="0.3">
      <c r="A5209">
        <v>5207</v>
      </c>
      <c r="B5209" t="s">
        <v>9471</v>
      </c>
      <c r="C5209" t="str">
        <f t="shared" si="1213"/>
        <v>Long</v>
      </c>
      <c r="D5209">
        <v>3.9</v>
      </c>
      <c r="F5209" s="1">
        <f t="shared" si="1227"/>
        <v>3.9</v>
      </c>
      <c r="G5209" s="1">
        <f t="shared" si="1214"/>
        <v>3.9</v>
      </c>
      <c r="H5209">
        <f t="shared" si="1215"/>
        <v>3.9</v>
      </c>
      <c r="I5209" t="s">
        <v>9431</v>
      </c>
      <c r="J5209" t="s">
        <v>10</v>
      </c>
      <c r="K5209" t="s">
        <v>9472</v>
      </c>
      <c r="L5209" t="str">
        <f t="shared" si="1216"/>
        <v>Established</v>
      </c>
      <c r="N5209" s="2">
        <f t="shared" si="1217"/>
        <v>36</v>
      </c>
      <c r="O5209" t="s">
        <v>48</v>
      </c>
      <c r="P5209" t="s">
        <v>691</v>
      </c>
      <c r="Q5209" t="s">
        <v>19</v>
      </c>
      <c r="R5209" t="str">
        <f t="shared" si="1218"/>
        <v>Average</v>
      </c>
      <c r="S5209" t="str">
        <f t="shared" si="1219"/>
        <v xml:space="preserve"> </v>
      </c>
      <c r="T5209" t="b">
        <f t="shared" si="1220"/>
        <v>0</v>
      </c>
      <c r="U5209" t="b">
        <f t="shared" si="1221"/>
        <v>1</v>
      </c>
      <c r="V5209" t="str">
        <f t="shared" si="1222"/>
        <v>Average Company</v>
      </c>
      <c r="W5209" t="str">
        <f t="shared" si="1223"/>
        <v>Buy</v>
      </c>
      <c r="X5209" t="str">
        <f t="shared" si="1224"/>
        <v>Not Known</v>
      </c>
      <c r="Z5209" t="str">
        <f t="shared" si="1225"/>
        <v>None</v>
      </c>
      <c r="AB5209" t="str">
        <f t="shared" si="1226"/>
        <v>500K</v>
      </c>
    </row>
    <row r="5210" spans="1:28" x14ac:dyDescent="0.3">
      <c r="A5210">
        <v>5208</v>
      </c>
      <c r="B5210" t="s">
        <v>9473</v>
      </c>
      <c r="C5210" t="str">
        <f t="shared" si="1213"/>
        <v>Long</v>
      </c>
      <c r="D5210">
        <v>3.9</v>
      </c>
      <c r="F5210" s="1">
        <f t="shared" si="1227"/>
        <v>3.9</v>
      </c>
      <c r="G5210" s="1">
        <f t="shared" si="1214"/>
        <v>3.9</v>
      </c>
      <c r="H5210">
        <f t="shared" si="1215"/>
        <v>3.9</v>
      </c>
      <c r="I5210" t="s">
        <v>9431</v>
      </c>
      <c r="J5210" t="s">
        <v>22</v>
      </c>
      <c r="K5210" t="s">
        <v>5109</v>
      </c>
      <c r="L5210" t="str">
        <f t="shared" si="1216"/>
        <v>Established</v>
      </c>
      <c r="N5210" s="2">
        <f t="shared" si="1217"/>
        <v>69</v>
      </c>
      <c r="O5210" t="s">
        <v>1402</v>
      </c>
      <c r="P5210" t="s">
        <v>181</v>
      </c>
      <c r="Q5210" t="s">
        <v>2110</v>
      </c>
      <c r="R5210" t="str">
        <f t="shared" si="1218"/>
        <v>Average</v>
      </c>
      <c r="S5210" t="str">
        <f t="shared" si="1219"/>
        <v xml:space="preserve"> </v>
      </c>
      <c r="T5210" t="b">
        <f t="shared" si="1220"/>
        <v>0</v>
      </c>
      <c r="U5210" t="b">
        <f t="shared" si="1221"/>
        <v>1</v>
      </c>
      <c r="V5210" t="str">
        <f t="shared" si="1222"/>
        <v>Average Company</v>
      </c>
      <c r="W5210" t="str">
        <f t="shared" si="1223"/>
        <v>Don't Buy</v>
      </c>
      <c r="X5210" t="str">
        <f t="shared" si="1224"/>
        <v>Not Known</v>
      </c>
      <c r="Z5210" t="str">
        <f t="shared" si="1225"/>
        <v>None</v>
      </c>
      <c r="AB5210" t="str">
        <f t="shared" si="1226"/>
        <v>0</v>
      </c>
    </row>
    <row r="5211" spans="1:28" x14ac:dyDescent="0.3">
      <c r="A5211">
        <v>5209</v>
      </c>
      <c r="B5211" t="s">
        <v>9474</v>
      </c>
      <c r="C5211" t="str">
        <f t="shared" si="1213"/>
        <v>Long</v>
      </c>
      <c r="D5211">
        <v>3</v>
      </c>
      <c r="F5211" s="1">
        <f t="shared" si="1227"/>
        <v>3</v>
      </c>
      <c r="G5211" s="1">
        <f t="shared" si="1214"/>
        <v>3</v>
      </c>
      <c r="H5211">
        <f t="shared" si="1215"/>
        <v>3</v>
      </c>
      <c r="I5211" t="s">
        <v>9431</v>
      </c>
      <c r="J5211" t="s">
        <v>10</v>
      </c>
      <c r="K5211" t="s">
        <v>4694</v>
      </c>
      <c r="L5211" t="str">
        <f t="shared" si="1216"/>
        <v>Established</v>
      </c>
      <c r="N5211" s="2">
        <f t="shared" si="1217"/>
        <v>30</v>
      </c>
      <c r="O5211" t="s">
        <v>604</v>
      </c>
      <c r="P5211" t="s">
        <v>683</v>
      </c>
      <c r="Q5211" t="s">
        <v>50</v>
      </c>
      <c r="R5211" t="str">
        <f t="shared" si="1218"/>
        <v>Average</v>
      </c>
      <c r="S5211" t="str">
        <f t="shared" si="1219"/>
        <v xml:space="preserve"> </v>
      </c>
      <c r="T5211" t="b">
        <f t="shared" si="1220"/>
        <v>0</v>
      </c>
      <c r="U5211" t="b">
        <f t="shared" si="1221"/>
        <v>0</v>
      </c>
      <c r="V5211" t="str">
        <f t="shared" si="1222"/>
        <v>Average Company</v>
      </c>
      <c r="W5211" t="str">
        <f t="shared" si="1223"/>
        <v>Don't Buy</v>
      </c>
      <c r="X5211" t="str">
        <f t="shared" si="1224"/>
        <v>Not Known</v>
      </c>
      <c r="Z5211" t="str">
        <f t="shared" si="1225"/>
        <v>None</v>
      </c>
      <c r="AB5211" t="str">
        <f t="shared" si="1226"/>
        <v>0</v>
      </c>
    </row>
    <row r="5212" spans="1:28" x14ac:dyDescent="0.3">
      <c r="A5212">
        <v>5210</v>
      </c>
      <c r="B5212" t="s">
        <v>9475</v>
      </c>
      <c r="C5212" t="str">
        <f t="shared" si="1213"/>
        <v>Short</v>
      </c>
      <c r="D5212">
        <v>3.7</v>
      </c>
      <c r="F5212" s="1">
        <f t="shared" si="1227"/>
        <v>3.7</v>
      </c>
      <c r="G5212" s="1">
        <f t="shared" si="1214"/>
        <v>3.7</v>
      </c>
      <c r="H5212">
        <f t="shared" si="1215"/>
        <v>3.7</v>
      </c>
      <c r="I5212" t="s">
        <v>9431</v>
      </c>
      <c r="J5212" t="s">
        <v>22</v>
      </c>
      <c r="K5212" t="s">
        <v>9476</v>
      </c>
      <c r="L5212" t="str">
        <f t="shared" si="1216"/>
        <v>Established</v>
      </c>
      <c r="N5212" s="2">
        <f t="shared" si="1217"/>
        <v>12</v>
      </c>
      <c r="O5212" t="s">
        <v>267</v>
      </c>
      <c r="P5212" t="s">
        <v>683</v>
      </c>
      <c r="Q5212" t="s">
        <v>186</v>
      </c>
      <c r="R5212" t="str">
        <f t="shared" si="1218"/>
        <v>Average</v>
      </c>
      <c r="S5212" t="str">
        <f t="shared" si="1219"/>
        <v xml:space="preserve"> </v>
      </c>
      <c r="T5212" t="b">
        <f t="shared" si="1220"/>
        <v>0</v>
      </c>
      <c r="U5212" t="b">
        <f t="shared" si="1221"/>
        <v>1</v>
      </c>
      <c r="V5212" t="str">
        <f t="shared" si="1222"/>
        <v>Average Company</v>
      </c>
      <c r="W5212" t="str">
        <f t="shared" si="1223"/>
        <v>Don't Buy</v>
      </c>
      <c r="X5212" t="str">
        <f t="shared" si="1224"/>
        <v>Not Known</v>
      </c>
      <c r="Z5212" t="str">
        <f t="shared" si="1225"/>
        <v>None</v>
      </c>
      <c r="AB5212" t="str">
        <f t="shared" si="1226"/>
        <v>0</v>
      </c>
    </row>
    <row r="5213" spans="1:28" x14ac:dyDescent="0.3">
      <c r="A5213">
        <v>5211</v>
      </c>
      <c r="B5213" t="s">
        <v>9477</v>
      </c>
      <c r="C5213" t="str">
        <f t="shared" si="1213"/>
        <v>Long</v>
      </c>
      <c r="D5213">
        <v>3.5</v>
      </c>
      <c r="F5213" s="1">
        <f t="shared" si="1227"/>
        <v>3.5</v>
      </c>
      <c r="G5213" s="1">
        <f t="shared" si="1214"/>
        <v>3.5</v>
      </c>
      <c r="H5213">
        <f t="shared" si="1215"/>
        <v>3.5</v>
      </c>
      <c r="I5213" t="s">
        <v>9431</v>
      </c>
      <c r="J5213" t="s">
        <v>22</v>
      </c>
      <c r="K5213" t="s">
        <v>1728</v>
      </c>
      <c r="L5213" t="str">
        <f t="shared" si="1216"/>
        <v>Established</v>
      </c>
      <c r="N5213" s="2">
        <f t="shared" si="1217"/>
        <v>17</v>
      </c>
      <c r="O5213" t="s">
        <v>711</v>
      </c>
      <c r="P5213" t="s">
        <v>1308</v>
      </c>
      <c r="Q5213" t="s">
        <v>8971</v>
      </c>
      <c r="R5213" t="str">
        <f t="shared" si="1218"/>
        <v>Average</v>
      </c>
      <c r="S5213" t="str">
        <f t="shared" si="1219"/>
        <v xml:space="preserve"> </v>
      </c>
      <c r="T5213" t="b">
        <f t="shared" si="1220"/>
        <v>0</v>
      </c>
      <c r="U5213" t="b">
        <f t="shared" si="1221"/>
        <v>0</v>
      </c>
      <c r="V5213" t="str">
        <f t="shared" si="1222"/>
        <v>Average Company</v>
      </c>
      <c r="W5213" t="str">
        <f t="shared" si="1223"/>
        <v>Don't Buy</v>
      </c>
      <c r="X5213" t="str">
        <f t="shared" si="1224"/>
        <v>Not Known</v>
      </c>
      <c r="Z5213" t="str">
        <f t="shared" si="1225"/>
        <v>None</v>
      </c>
      <c r="AB5213" t="str">
        <f t="shared" si="1226"/>
        <v>0</v>
      </c>
    </row>
    <row r="5214" spans="1:28" x14ac:dyDescent="0.3">
      <c r="A5214">
        <v>5212</v>
      </c>
      <c r="B5214" t="s">
        <v>9478</v>
      </c>
      <c r="C5214" t="str">
        <f t="shared" si="1213"/>
        <v>Long</v>
      </c>
      <c r="D5214">
        <v>3.1</v>
      </c>
      <c r="F5214" s="1">
        <f t="shared" si="1227"/>
        <v>3.1</v>
      </c>
      <c r="G5214" s="1">
        <f t="shared" si="1214"/>
        <v>3.1</v>
      </c>
      <c r="H5214">
        <f t="shared" si="1215"/>
        <v>3.1</v>
      </c>
      <c r="I5214" t="s">
        <v>9431</v>
      </c>
      <c r="J5214" t="s">
        <v>22</v>
      </c>
      <c r="K5214" t="s">
        <v>4140</v>
      </c>
      <c r="L5214" t="str">
        <f t="shared" si="1216"/>
        <v>Established</v>
      </c>
      <c r="N5214" s="2">
        <f t="shared" si="1217"/>
        <v>31</v>
      </c>
      <c r="O5214" t="s">
        <v>58</v>
      </c>
      <c r="P5214" t="s">
        <v>1308</v>
      </c>
      <c r="Q5214" t="s">
        <v>50</v>
      </c>
      <c r="R5214" t="str">
        <f t="shared" si="1218"/>
        <v>Average</v>
      </c>
      <c r="S5214" t="str">
        <f t="shared" si="1219"/>
        <v xml:space="preserve"> </v>
      </c>
      <c r="T5214" t="b">
        <f t="shared" si="1220"/>
        <v>0</v>
      </c>
      <c r="U5214" t="b">
        <f t="shared" si="1221"/>
        <v>0</v>
      </c>
      <c r="V5214" t="str">
        <f t="shared" si="1222"/>
        <v>Average Company</v>
      </c>
      <c r="W5214" t="str">
        <f t="shared" si="1223"/>
        <v>Don't Buy</v>
      </c>
      <c r="X5214" t="str">
        <f t="shared" si="1224"/>
        <v>Not Known</v>
      </c>
      <c r="Z5214" t="str">
        <f t="shared" si="1225"/>
        <v>None</v>
      </c>
      <c r="AB5214" t="str">
        <f t="shared" si="1226"/>
        <v>0</v>
      </c>
    </row>
    <row r="5215" spans="1:28" x14ac:dyDescent="0.3">
      <c r="A5215">
        <v>5213</v>
      </c>
      <c r="B5215" t="s">
        <v>9479</v>
      </c>
      <c r="C5215" t="str">
        <f t="shared" si="1213"/>
        <v>Long</v>
      </c>
      <c r="D5215">
        <v>4.5</v>
      </c>
      <c r="F5215" s="1">
        <f t="shared" si="1227"/>
        <v>5</v>
      </c>
      <c r="G5215" s="1">
        <f t="shared" si="1214"/>
        <v>5</v>
      </c>
      <c r="H5215">
        <f t="shared" si="1215"/>
        <v>4.5999999999999996</v>
      </c>
      <c r="I5215" t="s">
        <v>9431</v>
      </c>
      <c r="J5215" t="s">
        <v>22</v>
      </c>
      <c r="K5215" t="s">
        <v>9480</v>
      </c>
      <c r="L5215" t="str">
        <f t="shared" si="1216"/>
        <v>Startup</v>
      </c>
      <c r="N5215" s="2">
        <f t="shared" si="1217"/>
        <v>7</v>
      </c>
      <c r="O5215" t="s">
        <v>318</v>
      </c>
      <c r="P5215" t="s">
        <v>1703</v>
      </c>
      <c r="Q5215" t="s">
        <v>315</v>
      </c>
      <c r="R5215" t="str">
        <f t="shared" si="1218"/>
        <v>Great</v>
      </c>
      <c r="S5215" t="str">
        <f t="shared" si="1219"/>
        <v>Great</v>
      </c>
      <c r="T5215" t="b">
        <f t="shared" si="1220"/>
        <v>0</v>
      </c>
      <c r="U5215" t="b">
        <f t="shared" si="1221"/>
        <v>1</v>
      </c>
      <c r="V5215" t="str">
        <f t="shared" si="1222"/>
        <v>Average Company</v>
      </c>
      <c r="W5215" t="str">
        <f t="shared" si="1223"/>
        <v>Don't Buy</v>
      </c>
      <c r="X5215" t="str">
        <f t="shared" si="1224"/>
        <v>Not Known</v>
      </c>
      <c r="Z5215" t="str">
        <f t="shared" si="1225"/>
        <v>None</v>
      </c>
      <c r="AB5215" t="str">
        <f t="shared" si="1226"/>
        <v>0</v>
      </c>
    </row>
    <row r="5216" spans="1:28" x14ac:dyDescent="0.3">
      <c r="A5216">
        <v>5214</v>
      </c>
      <c r="B5216" t="s">
        <v>9481</v>
      </c>
      <c r="C5216" t="str">
        <f t="shared" si="1213"/>
        <v>Long</v>
      </c>
      <c r="D5216">
        <v>3.7</v>
      </c>
      <c r="F5216" s="1">
        <f t="shared" si="1227"/>
        <v>3.7</v>
      </c>
      <c r="G5216" s="1">
        <f t="shared" si="1214"/>
        <v>3.7</v>
      </c>
      <c r="H5216">
        <f t="shared" si="1215"/>
        <v>3.7</v>
      </c>
      <c r="I5216" t="s">
        <v>9431</v>
      </c>
      <c r="J5216" t="s">
        <v>22</v>
      </c>
      <c r="K5216" t="s">
        <v>1017</v>
      </c>
      <c r="L5216" t="str">
        <f t="shared" si="1216"/>
        <v>Established</v>
      </c>
      <c r="N5216" s="2">
        <f t="shared" si="1217"/>
        <v>15</v>
      </c>
      <c r="O5216" t="s">
        <v>84</v>
      </c>
      <c r="P5216" t="s">
        <v>181</v>
      </c>
      <c r="Q5216" t="s">
        <v>223</v>
      </c>
      <c r="R5216" t="str">
        <f t="shared" si="1218"/>
        <v>Average</v>
      </c>
      <c r="S5216" t="str">
        <f t="shared" si="1219"/>
        <v xml:space="preserve"> </v>
      </c>
      <c r="T5216" t="b">
        <f t="shared" si="1220"/>
        <v>0</v>
      </c>
      <c r="U5216" t="b">
        <f t="shared" si="1221"/>
        <v>1</v>
      </c>
      <c r="V5216" t="str">
        <f t="shared" si="1222"/>
        <v>Average Company</v>
      </c>
      <c r="W5216" t="str">
        <f t="shared" si="1223"/>
        <v>Don't Buy</v>
      </c>
      <c r="X5216" t="str">
        <f t="shared" si="1224"/>
        <v>Not Known</v>
      </c>
      <c r="Z5216" t="str">
        <f t="shared" si="1225"/>
        <v>None</v>
      </c>
      <c r="AB5216" t="str">
        <f t="shared" si="1226"/>
        <v>0</v>
      </c>
    </row>
    <row r="5217" spans="1:28" x14ac:dyDescent="0.3">
      <c r="A5217">
        <v>5215</v>
      </c>
      <c r="B5217" t="s">
        <v>9482</v>
      </c>
      <c r="C5217" t="str">
        <f t="shared" si="1213"/>
        <v>Long</v>
      </c>
      <c r="D5217">
        <v>4.7</v>
      </c>
      <c r="F5217" s="1">
        <f t="shared" si="1227"/>
        <v>4.7</v>
      </c>
      <c r="G5217" s="1">
        <f t="shared" si="1214"/>
        <v>4.7</v>
      </c>
      <c r="H5217">
        <f t="shared" si="1215"/>
        <v>4.7</v>
      </c>
      <c r="I5217" t="s">
        <v>9431</v>
      </c>
      <c r="J5217" t="s">
        <v>22</v>
      </c>
      <c r="K5217" t="s">
        <v>3053</v>
      </c>
      <c r="L5217" t="str">
        <f t="shared" si="1216"/>
        <v>Established</v>
      </c>
      <c r="N5217" s="2">
        <f t="shared" si="1217"/>
        <v>17</v>
      </c>
      <c r="O5217" t="s">
        <v>711</v>
      </c>
      <c r="P5217" t="s">
        <v>1308</v>
      </c>
      <c r="Q5217" t="s">
        <v>19</v>
      </c>
      <c r="R5217" t="str">
        <f t="shared" si="1218"/>
        <v>Great</v>
      </c>
      <c r="S5217" t="str">
        <f t="shared" si="1219"/>
        <v>Great</v>
      </c>
      <c r="T5217" t="b">
        <f t="shared" si="1220"/>
        <v>1</v>
      </c>
      <c r="U5217" t="b">
        <f t="shared" si="1221"/>
        <v>1</v>
      </c>
      <c r="V5217" t="str">
        <f t="shared" si="1222"/>
        <v>Average Company</v>
      </c>
      <c r="W5217" t="str">
        <f t="shared" si="1223"/>
        <v>Don't Buy</v>
      </c>
      <c r="X5217" t="str">
        <f t="shared" si="1224"/>
        <v>Not Known</v>
      </c>
      <c r="Z5217" t="str">
        <f t="shared" si="1225"/>
        <v>None</v>
      </c>
      <c r="AB5217" t="str">
        <f t="shared" si="1226"/>
        <v>1Million</v>
      </c>
    </row>
    <row r="5218" spans="1:28" x14ac:dyDescent="0.3">
      <c r="A5218">
        <v>5216</v>
      </c>
      <c r="B5218" t="s">
        <v>9483</v>
      </c>
      <c r="C5218" t="str">
        <f t="shared" si="1213"/>
        <v>Long</v>
      </c>
      <c r="D5218">
        <v>4.0999999999999996</v>
      </c>
      <c r="F5218" s="1">
        <f t="shared" si="1227"/>
        <v>4.0999999999999996</v>
      </c>
      <c r="G5218" s="1">
        <f t="shared" si="1214"/>
        <v>4.0999999999999996</v>
      </c>
      <c r="H5218">
        <f t="shared" si="1215"/>
        <v>4.0999999999999996</v>
      </c>
      <c r="I5218" t="s">
        <v>9431</v>
      </c>
      <c r="J5218" t="s">
        <v>10</v>
      </c>
      <c r="K5218" t="s">
        <v>3861</v>
      </c>
      <c r="L5218" t="str">
        <f t="shared" si="1216"/>
        <v>Established</v>
      </c>
      <c r="N5218" s="2">
        <f t="shared" si="1217"/>
        <v>35</v>
      </c>
      <c r="O5218" t="s">
        <v>249</v>
      </c>
      <c r="P5218" t="s">
        <v>683</v>
      </c>
      <c r="Q5218" t="s">
        <v>315</v>
      </c>
      <c r="R5218" t="str">
        <f t="shared" si="1218"/>
        <v>Great</v>
      </c>
      <c r="S5218" t="str">
        <f t="shared" si="1219"/>
        <v>Great</v>
      </c>
      <c r="T5218" t="b">
        <f t="shared" si="1220"/>
        <v>1</v>
      </c>
      <c r="U5218" t="b">
        <f t="shared" si="1221"/>
        <v>1</v>
      </c>
      <c r="V5218" t="str">
        <f t="shared" si="1222"/>
        <v>Top Company</v>
      </c>
      <c r="W5218" t="str">
        <f t="shared" si="1223"/>
        <v>Don't Buy</v>
      </c>
      <c r="X5218" t="str">
        <f t="shared" si="1224"/>
        <v>Not Known</v>
      </c>
      <c r="Z5218" t="str">
        <f t="shared" si="1225"/>
        <v>None</v>
      </c>
      <c r="AB5218" t="str">
        <f t="shared" si="1226"/>
        <v>0</v>
      </c>
    </row>
    <row r="5219" spans="1:28" x14ac:dyDescent="0.3">
      <c r="A5219">
        <v>5217</v>
      </c>
      <c r="B5219" t="s">
        <v>9484</v>
      </c>
      <c r="C5219" t="str">
        <f t="shared" si="1213"/>
        <v>Long</v>
      </c>
      <c r="D5219">
        <v>4.5</v>
      </c>
      <c r="F5219" s="1">
        <f t="shared" si="1227"/>
        <v>4.5</v>
      </c>
      <c r="G5219" s="1">
        <f t="shared" si="1214"/>
        <v>4.5</v>
      </c>
      <c r="H5219">
        <f t="shared" si="1215"/>
        <v>4.5</v>
      </c>
      <c r="I5219" t="s">
        <v>9431</v>
      </c>
      <c r="J5219" t="s">
        <v>22</v>
      </c>
      <c r="K5219" t="s">
        <v>4274</v>
      </c>
      <c r="L5219" t="str">
        <f t="shared" si="1216"/>
        <v>Established</v>
      </c>
      <c r="N5219" s="2">
        <f t="shared" si="1217"/>
        <v>47</v>
      </c>
      <c r="O5219" t="s">
        <v>258</v>
      </c>
      <c r="P5219" t="s">
        <v>1308</v>
      </c>
      <c r="Q5219" t="s">
        <v>315</v>
      </c>
      <c r="R5219" t="str">
        <f t="shared" si="1218"/>
        <v>Great</v>
      </c>
      <c r="S5219" t="str">
        <f t="shared" si="1219"/>
        <v>Great</v>
      </c>
      <c r="T5219" t="b">
        <f t="shared" si="1220"/>
        <v>1</v>
      </c>
      <c r="U5219" t="b">
        <f t="shared" si="1221"/>
        <v>1</v>
      </c>
      <c r="V5219" t="str">
        <f t="shared" si="1222"/>
        <v>Top Company</v>
      </c>
      <c r="W5219" t="str">
        <f t="shared" si="1223"/>
        <v>Don't Buy</v>
      </c>
      <c r="X5219" t="str">
        <f t="shared" si="1224"/>
        <v>Not Known</v>
      </c>
      <c r="Z5219" t="str">
        <f t="shared" si="1225"/>
        <v>None</v>
      </c>
      <c r="AB5219" t="str">
        <f t="shared" si="1226"/>
        <v>0</v>
      </c>
    </row>
    <row r="5220" spans="1:28" x14ac:dyDescent="0.3">
      <c r="A5220">
        <v>5218</v>
      </c>
      <c r="B5220" t="s">
        <v>9485</v>
      </c>
      <c r="C5220" t="str">
        <f t="shared" si="1213"/>
        <v>Long</v>
      </c>
      <c r="D5220">
        <v>4.2</v>
      </c>
      <c r="F5220" s="1">
        <f t="shared" si="1227"/>
        <v>4.2</v>
      </c>
      <c r="G5220" s="1">
        <f t="shared" si="1214"/>
        <v>4.2</v>
      </c>
      <c r="H5220">
        <f t="shared" si="1215"/>
        <v>4.2</v>
      </c>
      <c r="I5220" t="s">
        <v>9431</v>
      </c>
      <c r="J5220" t="s">
        <v>22</v>
      </c>
      <c r="K5220" t="s">
        <v>3749</v>
      </c>
      <c r="L5220" t="str">
        <f t="shared" si="1216"/>
        <v>Established</v>
      </c>
      <c r="N5220" s="2">
        <f t="shared" si="1217"/>
        <v>25</v>
      </c>
      <c r="O5220" t="s">
        <v>54</v>
      </c>
      <c r="P5220" t="s">
        <v>147</v>
      </c>
      <c r="Q5220" t="s">
        <v>533</v>
      </c>
      <c r="R5220" t="str">
        <f t="shared" si="1218"/>
        <v>Great</v>
      </c>
      <c r="S5220" t="str">
        <f t="shared" si="1219"/>
        <v>Great</v>
      </c>
      <c r="T5220" t="b">
        <f t="shared" si="1220"/>
        <v>1</v>
      </c>
      <c r="U5220" t="b">
        <f t="shared" si="1221"/>
        <v>1</v>
      </c>
      <c r="V5220" t="str">
        <f t="shared" si="1222"/>
        <v>Top Company</v>
      </c>
      <c r="W5220" t="str">
        <f t="shared" si="1223"/>
        <v>Don't Buy</v>
      </c>
      <c r="X5220" t="str">
        <f t="shared" si="1224"/>
        <v>Not Known</v>
      </c>
      <c r="Z5220" t="str">
        <f t="shared" si="1225"/>
        <v>None</v>
      </c>
      <c r="AB5220" t="str">
        <f t="shared" si="1226"/>
        <v>0</v>
      </c>
    </row>
    <row r="5221" spans="1:28" x14ac:dyDescent="0.3">
      <c r="A5221">
        <v>5219</v>
      </c>
      <c r="B5221" t="s">
        <v>9486</v>
      </c>
      <c r="C5221" t="str">
        <f t="shared" si="1213"/>
        <v>Long</v>
      </c>
      <c r="D5221">
        <v>3.9</v>
      </c>
      <c r="F5221" s="1">
        <f t="shared" si="1227"/>
        <v>3.9</v>
      </c>
      <c r="G5221" s="1">
        <f t="shared" si="1214"/>
        <v>3.9</v>
      </c>
      <c r="H5221">
        <f t="shared" si="1215"/>
        <v>3.9</v>
      </c>
      <c r="I5221" t="s">
        <v>9431</v>
      </c>
      <c r="J5221" t="s">
        <v>6479</v>
      </c>
      <c r="K5221" t="s">
        <v>397</v>
      </c>
      <c r="L5221" t="str">
        <f t="shared" si="1216"/>
        <v>Established</v>
      </c>
      <c r="N5221" s="2">
        <f t="shared" si="1217"/>
        <v>50</v>
      </c>
      <c r="O5221" t="s">
        <v>49</v>
      </c>
      <c r="Q5221" t="s">
        <v>773</v>
      </c>
      <c r="R5221" t="str">
        <f t="shared" si="1218"/>
        <v>Average</v>
      </c>
      <c r="S5221" t="str">
        <f t="shared" si="1219"/>
        <v xml:space="preserve"> </v>
      </c>
      <c r="T5221" t="b">
        <f t="shared" si="1220"/>
        <v>0</v>
      </c>
      <c r="U5221" t="b">
        <f t="shared" si="1221"/>
        <v>1</v>
      </c>
      <c r="V5221" t="str">
        <f t="shared" si="1222"/>
        <v>Average Company</v>
      </c>
      <c r="W5221" t="str">
        <f t="shared" si="1223"/>
        <v>Don't Buy</v>
      </c>
      <c r="X5221" t="str">
        <f t="shared" si="1224"/>
        <v>Not Known</v>
      </c>
      <c r="Z5221" t="str">
        <f t="shared" si="1225"/>
        <v>None</v>
      </c>
      <c r="AB5221" t="str">
        <f t="shared" si="1226"/>
        <v>0</v>
      </c>
    </row>
    <row r="5222" spans="1:28" x14ac:dyDescent="0.3">
      <c r="A5222">
        <v>5220</v>
      </c>
      <c r="B5222" t="s">
        <v>9487</v>
      </c>
      <c r="C5222" t="str">
        <f t="shared" si="1213"/>
        <v>Long</v>
      </c>
      <c r="D5222">
        <v>3.7</v>
      </c>
      <c r="F5222" s="1">
        <f t="shared" si="1227"/>
        <v>3.7</v>
      </c>
      <c r="G5222" s="1">
        <f t="shared" si="1214"/>
        <v>3.7</v>
      </c>
      <c r="H5222">
        <f t="shared" si="1215"/>
        <v>3.7</v>
      </c>
      <c r="I5222" t="s">
        <v>9431</v>
      </c>
      <c r="J5222" t="s">
        <v>22</v>
      </c>
      <c r="K5222" t="s">
        <v>9488</v>
      </c>
      <c r="L5222" t="str">
        <f t="shared" si="1216"/>
        <v>Established</v>
      </c>
      <c r="N5222" s="2">
        <f t="shared" si="1217"/>
        <v>34</v>
      </c>
      <c r="O5222" t="s">
        <v>213</v>
      </c>
      <c r="P5222" t="s">
        <v>1308</v>
      </c>
      <c r="Q5222" t="s">
        <v>424</v>
      </c>
      <c r="R5222" t="str">
        <f t="shared" si="1218"/>
        <v>Average</v>
      </c>
      <c r="S5222" t="str">
        <f t="shared" si="1219"/>
        <v xml:space="preserve"> </v>
      </c>
      <c r="T5222" t="b">
        <f t="shared" si="1220"/>
        <v>0</v>
      </c>
      <c r="U5222" t="b">
        <f t="shared" si="1221"/>
        <v>1</v>
      </c>
      <c r="V5222" t="str">
        <f t="shared" si="1222"/>
        <v>Average Company</v>
      </c>
      <c r="W5222" t="str">
        <f t="shared" si="1223"/>
        <v>Don't Buy</v>
      </c>
      <c r="X5222" t="str">
        <f t="shared" si="1224"/>
        <v>Not Known</v>
      </c>
      <c r="Z5222" t="str">
        <f t="shared" si="1225"/>
        <v>None</v>
      </c>
      <c r="AB5222" t="str">
        <f t="shared" si="1226"/>
        <v>0</v>
      </c>
    </row>
    <row r="5223" spans="1:28" x14ac:dyDescent="0.3">
      <c r="A5223">
        <v>5221</v>
      </c>
      <c r="B5223" t="s">
        <v>9489</v>
      </c>
      <c r="C5223" t="str">
        <f t="shared" si="1213"/>
        <v>Long</v>
      </c>
      <c r="D5223">
        <v>3.6</v>
      </c>
      <c r="F5223" s="1">
        <f t="shared" si="1227"/>
        <v>3.6</v>
      </c>
      <c r="G5223" s="1">
        <f t="shared" si="1214"/>
        <v>3.6</v>
      </c>
      <c r="H5223">
        <f t="shared" si="1215"/>
        <v>3.6</v>
      </c>
      <c r="I5223" t="s">
        <v>9431</v>
      </c>
      <c r="J5223" t="s">
        <v>10</v>
      </c>
      <c r="K5223" t="s">
        <v>9490</v>
      </c>
      <c r="L5223" t="str">
        <f t="shared" si="1216"/>
        <v>Established</v>
      </c>
      <c r="N5223" s="2">
        <f t="shared" si="1217"/>
        <v>55</v>
      </c>
      <c r="O5223" t="s">
        <v>43</v>
      </c>
      <c r="P5223" t="s">
        <v>147</v>
      </c>
      <c r="Q5223" t="s">
        <v>378</v>
      </c>
      <c r="R5223" t="str">
        <f t="shared" si="1218"/>
        <v>Average</v>
      </c>
      <c r="S5223" t="str">
        <f t="shared" si="1219"/>
        <v xml:space="preserve"> </v>
      </c>
      <c r="T5223" t="b">
        <f t="shared" si="1220"/>
        <v>0</v>
      </c>
      <c r="U5223" t="b">
        <f t="shared" si="1221"/>
        <v>1</v>
      </c>
      <c r="V5223" t="str">
        <f t="shared" si="1222"/>
        <v>Average Company</v>
      </c>
      <c r="W5223" t="str">
        <f t="shared" si="1223"/>
        <v>Don't Buy</v>
      </c>
      <c r="X5223" t="str">
        <f t="shared" si="1224"/>
        <v>Not Known</v>
      </c>
      <c r="Z5223" t="str">
        <f t="shared" si="1225"/>
        <v>None</v>
      </c>
      <c r="AB5223" t="str">
        <f t="shared" si="1226"/>
        <v>0</v>
      </c>
    </row>
    <row r="5224" spans="1:28" x14ac:dyDescent="0.3">
      <c r="A5224">
        <v>5222</v>
      </c>
      <c r="B5224" t="s">
        <v>9491</v>
      </c>
      <c r="C5224" t="str">
        <f t="shared" si="1213"/>
        <v>Long</v>
      </c>
      <c r="D5224">
        <v>4</v>
      </c>
      <c r="F5224" s="1">
        <f t="shared" si="1227"/>
        <v>4</v>
      </c>
      <c r="G5224" s="1">
        <f t="shared" si="1214"/>
        <v>4</v>
      </c>
      <c r="H5224">
        <f t="shared" si="1215"/>
        <v>4</v>
      </c>
      <c r="I5224" t="s">
        <v>9431</v>
      </c>
      <c r="J5224" t="s">
        <v>10</v>
      </c>
      <c r="K5224" t="s">
        <v>6830</v>
      </c>
      <c r="L5224" t="str">
        <f t="shared" si="1216"/>
        <v>Established</v>
      </c>
      <c r="N5224" s="2">
        <f t="shared" si="1217"/>
        <v>33</v>
      </c>
      <c r="O5224" t="s">
        <v>18</v>
      </c>
      <c r="P5224" t="s">
        <v>691</v>
      </c>
      <c r="Q5224" t="s">
        <v>773</v>
      </c>
      <c r="R5224" t="str">
        <f t="shared" si="1218"/>
        <v>Average</v>
      </c>
      <c r="S5224" t="str">
        <f t="shared" si="1219"/>
        <v xml:space="preserve"> </v>
      </c>
      <c r="T5224" t="b">
        <f t="shared" si="1220"/>
        <v>0</v>
      </c>
      <c r="U5224" t="b">
        <f t="shared" si="1221"/>
        <v>1</v>
      </c>
      <c r="V5224" t="str">
        <f t="shared" si="1222"/>
        <v>Average Company</v>
      </c>
      <c r="W5224" t="str">
        <f t="shared" si="1223"/>
        <v>Don't Buy</v>
      </c>
      <c r="X5224" t="str">
        <f t="shared" si="1224"/>
        <v>Not Known</v>
      </c>
      <c r="Z5224" t="str">
        <f t="shared" si="1225"/>
        <v>None</v>
      </c>
      <c r="AB5224" t="str">
        <f t="shared" si="1226"/>
        <v>0</v>
      </c>
    </row>
    <row r="5225" spans="1:28" x14ac:dyDescent="0.3">
      <c r="A5225">
        <v>5223</v>
      </c>
      <c r="B5225" t="s">
        <v>9492</v>
      </c>
      <c r="C5225" t="str">
        <f t="shared" si="1213"/>
        <v>Long</v>
      </c>
      <c r="D5225">
        <v>4.4000000000000004</v>
      </c>
      <c r="F5225" s="1">
        <f t="shared" si="1227"/>
        <v>4.4000000000000004</v>
      </c>
      <c r="G5225" s="1">
        <f t="shared" si="1214"/>
        <v>4.4000000000000004</v>
      </c>
      <c r="H5225">
        <f t="shared" si="1215"/>
        <v>4.4000000000000004</v>
      </c>
      <c r="I5225" t="s">
        <v>9431</v>
      </c>
      <c r="J5225" t="s">
        <v>22</v>
      </c>
      <c r="K5225" t="s">
        <v>9493</v>
      </c>
      <c r="L5225" t="str">
        <f t="shared" si="1216"/>
        <v>Established</v>
      </c>
      <c r="N5225" s="2">
        <f t="shared" si="1217"/>
        <v>22</v>
      </c>
      <c r="O5225" t="s">
        <v>142</v>
      </c>
      <c r="P5225" t="s">
        <v>147</v>
      </c>
      <c r="Q5225" t="s">
        <v>918</v>
      </c>
      <c r="R5225" t="str">
        <f t="shared" si="1218"/>
        <v>Great</v>
      </c>
      <c r="S5225" t="str">
        <f t="shared" si="1219"/>
        <v>Great</v>
      </c>
      <c r="T5225" t="b">
        <f t="shared" si="1220"/>
        <v>1</v>
      </c>
      <c r="U5225" t="b">
        <f t="shared" si="1221"/>
        <v>1</v>
      </c>
      <c r="V5225" t="str">
        <f t="shared" si="1222"/>
        <v>Top Company</v>
      </c>
      <c r="W5225" t="str">
        <f t="shared" si="1223"/>
        <v>Don't Buy</v>
      </c>
      <c r="X5225" t="str">
        <f t="shared" si="1224"/>
        <v>Not Known</v>
      </c>
      <c r="Z5225" t="str">
        <f t="shared" si="1225"/>
        <v>None</v>
      </c>
      <c r="AB5225" t="str">
        <f t="shared" si="1226"/>
        <v>0</v>
      </c>
    </row>
    <row r="5226" spans="1:28" x14ac:dyDescent="0.3">
      <c r="A5226">
        <v>5224</v>
      </c>
      <c r="B5226" t="s">
        <v>9494</v>
      </c>
      <c r="C5226" t="str">
        <f t="shared" si="1213"/>
        <v>Short</v>
      </c>
      <c r="D5226">
        <v>3.9</v>
      </c>
      <c r="F5226" s="1">
        <f t="shared" si="1227"/>
        <v>3.9</v>
      </c>
      <c r="G5226" s="1">
        <f t="shared" si="1214"/>
        <v>3.9</v>
      </c>
      <c r="H5226">
        <f t="shared" si="1215"/>
        <v>3.9</v>
      </c>
      <c r="I5226" t="s">
        <v>9431</v>
      </c>
      <c r="J5226" t="s">
        <v>10</v>
      </c>
      <c r="K5226" t="s">
        <v>7808</v>
      </c>
      <c r="L5226" t="str">
        <f t="shared" si="1216"/>
        <v>Established</v>
      </c>
      <c r="N5226" s="2">
        <f t="shared" si="1217"/>
        <v>17</v>
      </c>
      <c r="O5226" t="s">
        <v>711</v>
      </c>
      <c r="P5226" t="s">
        <v>147</v>
      </c>
      <c r="Q5226" t="s">
        <v>44</v>
      </c>
      <c r="R5226" t="str">
        <f t="shared" si="1218"/>
        <v>Average</v>
      </c>
      <c r="S5226" t="str">
        <f t="shared" si="1219"/>
        <v xml:space="preserve"> </v>
      </c>
      <c r="T5226" t="b">
        <f t="shared" si="1220"/>
        <v>0</v>
      </c>
      <c r="U5226" t="b">
        <f t="shared" si="1221"/>
        <v>1</v>
      </c>
      <c r="V5226" t="str">
        <f t="shared" si="1222"/>
        <v>Average Company</v>
      </c>
      <c r="W5226" t="str">
        <f t="shared" si="1223"/>
        <v>Don't Buy</v>
      </c>
      <c r="X5226" t="str">
        <f t="shared" si="1224"/>
        <v>Not Known</v>
      </c>
      <c r="Z5226" t="str">
        <f t="shared" si="1225"/>
        <v>None</v>
      </c>
      <c r="AB5226" t="str">
        <f t="shared" si="1226"/>
        <v>0</v>
      </c>
    </row>
    <row r="5227" spans="1:28" x14ac:dyDescent="0.3">
      <c r="A5227">
        <v>5225</v>
      </c>
      <c r="B5227" t="s">
        <v>9495</v>
      </c>
      <c r="C5227" t="str">
        <f t="shared" si="1213"/>
        <v>Long</v>
      </c>
      <c r="D5227">
        <v>4.2</v>
      </c>
      <c r="F5227" s="1">
        <f t="shared" si="1227"/>
        <v>4.2</v>
      </c>
      <c r="G5227" s="1">
        <f t="shared" si="1214"/>
        <v>4.2</v>
      </c>
      <c r="H5227">
        <f t="shared" si="1215"/>
        <v>4.2</v>
      </c>
      <c r="I5227" t="s">
        <v>9431</v>
      </c>
      <c r="J5227" t="s">
        <v>22</v>
      </c>
      <c r="K5227" t="s">
        <v>5994</v>
      </c>
      <c r="L5227" t="str">
        <f t="shared" si="1216"/>
        <v>Established</v>
      </c>
      <c r="N5227" s="2">
        <f t="shared" si="1217"/>
        <v>68</v>
      </c>
      <c r="O5227" t="s">
        <v>600</v>
      </c>
      <c r="P5227" t="s">
        <v>1308</v>
      </c>
      <c r="Q5227" t="s">
        <v>117</v>
      </c>
      <c r="R5227" t="str">
        <f t="shared" si="1218"/>
        <v>Great</v>
      </c>
      <c r="S5227" t="str">
        <f t="shared" si="1219"/>
        <v>Great</v>
      </c>
      <c r="T5227" t="b">
        <f t="shared" si="1220"/>
        <v>1</v>
      </c>
      <c r="U5227" t="b">
        <f t="shared" si="1221"/>
        <v>1</v>
      </c>
      <c r="V5227" t="str">
        <f t="shared" si="1222"/>
        <v>Top Company</v>
      </c>
      <c r="W5227" t="str">
        <f t="shared" si="1223"/>
        <v>Buy</v>
      </c>
      <c r="X5227" t="str">
        <f t="shared" si="1224"/>
        <v>Not Known</v>
      </c>
      <c r="Z5227" t="str">
        <f t="shared" si="1225"/>
        <v>None</v>
      </c>
      <c r="AB5227" t="str">
        <f t="shared" si="1226"/>
        <v>0</v>
      </c>
    </row>
    <row r="5228" spans="1:28" x14ac:dyDescent="0.3">
      <c r="A5228">
        <v>5226</v>
      </c>
      <c r="B5228" t="s">
        <v>9496</v>
      </c>
      <c r="C5228" t="str">
        <f t="shared" si="1213"/>
        <v>Long</v>
      </c>
      <c r="D5228">
        <v>3.9</v>
      </c>
      <c r="F5228" s="1">
        <f t="shared" si="1227"/>
        <v>3.9</v>
      </c>
      <c r="G5228" s="1">
        <f t="shared" si="1214"/>
        <v>3.9</v>
      </c>
      <c r="H5228">
        <f t="shared" si="1215"/>
        <v>3.9</v>
      </c>
      <c r="I5228" t="s">
        <v>9431</v>
      </c>
      <c r="J5228" t="s">
        <v>22</v>
      </c>
      <c r="K5228" t="s">
        <v>856</v>
      </c>
      <c r="L5228" t="str">
        <f t="shared" si="1216"/>
        <v>Established</v>
      </c>
      <c r="N5228" s="2">
        <f t="shared" si="1217"/>
        <v>29</v>
      </c>
      <c r="O5228" t="s">
        <v>62</v>
      </c>
      <c r="P5228" t="s">
        <v>691</v>
      </c>
      <c r="Q5228" t="s">
        <v>523</v>
      </c>
      <c r="R5228" t="str">
        <f t="shared" si="1218"/>
        <v>Average</v>
      </c>
      <c r="S5228" t="str">
        <f t="shared" si="1219"/>
        <v xml:space="preserve"> </v>
      </c>
      <c r="T5228" t="b">
        <f t="shared" si="1220"/>
        <v>0</v>
      </c>
      <c r="U5228" t="b">
        <f t="shared" si="1221"/>
        <v>1</v>
      </c>
      <c r="V5228" t="str">
        <f t="shared" si="1222"/>
        <v>Average Company</v>
      </c>
      <c r="W5228" t="str">
        <f t="shared" si="1223"/>
        <v>Don't Buy</v>
      </c>
      <c r="X5228" t="str">
        <f t="shared" si="1224"/>
        <v>Not Known</v>
      </c>
      <c r="Z5228" t="str">
        <f t="shared" si="1225"/>
        <v>None</v>
      </c>
      <c r="AB5228" t="str">
        <f t="shared" si="1226"/>
        <v>0</v>
      </c>
    </row>
    <row r="5229" spans="1:28" x14ac:dyDescent="0.3">
      <c r="A5229">
        <v>5227</v>
      </c>
      <c r="B5229" t="s">
        <v>9497</v>
      </c>
      <c r="C5229" t="str">
        <f t="shared" si="1213"/>
        <v>Long</v>
      </c>
      <c r="D5229">
        <v>4</v>
      </c>
      <c r="F5229" s="1" t="e">
        <f t="shared" si="1227"/>
        <v>#VALUE!</v>
      </c>
      <c r="G5229" s="1" t="e">
        <f t="shared" si="1214"/>
        <v>#VALUE!</v>
      </c>
      <c r="H5229" t="e">
        <f t="shared" si="1215"/>
        <v>#VALUE!</v>
      </c>
      <c r="I5229" t="s">
        <v>9431</v>
      </c>
      <c r="J5229" t="s">
        <v>9498</v>
      </c>
      <c r="K5229" t="s">
        <v>96</v>
      </c>
      <c r="L5229" t="e">
        <f t="shared" si="1216"/>
        <v>#VALUE!</v>
      </c>
      <c r="N5229" s="2" t="e">
        <f t="shared" si="1217"/>
        <v>#VALUE!</v>
      </c>
      <c r="O5229" t="s">
        <v>1703</v>
      </c>
      <c r="Q5229" t="s">
        <v>284</v>
      </c>
      <c r="R5229" t="str">
        <f t="shared" si="1218"/>
        <v>Average</v>
      </c>
      <c r="S5229" t="str">
        <f t="shared" si="1219"/>
        <v xml:space="preserve"> </v>
      </c>
      <c r="T5229" t="e">
        <f t="shared" si="1220"/>
        <v>#VALUE!</v>
      </c>
      <c r="U5229" t="e">
        <f t="shared" si="1221"/>
        <v>#VALUE!</v>
      </c>
      <c r="V5229" t="e">
        <f t="shared" si="1222"/>
        <v>#VALUE!</v>
      </c>
      <c r="W5229" t="str">
        <f t="shared" si="1223"/>
        <v>Don't Buy</v>
      </c>
      <c r="X5229" t="str">
        <f t="shared" si="1224"/>
        <v>Not Known</v>
      </c>
      <c r="Z5229" t="e">
        <f t="shared" si="1225"/>
        <v>#VALUE!</v>
      </c>
      <c r="AB5229" t="str">
        <f t="shared" si="1226"/>
        <v>0</v>
      </c>
    </row>
    <row r="5230" spans="1:28" x14ac:dyDescent="0.3">
      <c r="A5230">
        <v>5228</v>
      </c>
      <c r="B5230" t="s">
        <v>9499</v>
      </c>
      <c r="C5230" t="str">
        <f t="shared" si="1213"/>
        <v>Long</v>
      </c>
      <c r="D5230">
        <v>4</v>
      </c>
      <c r="F5230" s="1">
        <f t="shared" si="1227"/>
        <v>4</v>
      </c>
      <c r="G5230" s="1">
        <f t="shared" si="1214"/>
        <v>4</v>
      </c>
      <c r="H5230">
        <f t="shared" si="1215"/>
        <v>4</v>
      </c>
      <c r="I5230" t="s">
        <v>9431</v>
      </c>
      <c r="J5230" t="s">
        <v>22</v>
      </c>
      <c r="K5230" t="s">
        <v>2368</v>
      </c>
      <c r="L5230" t="str">
        <f t="shared" si="1216"/>
        <v>Established</v>
      </c>
      <c r="N5230" s="2">
        <f t="shared" si="1217"/>
        <v>14</v>
      </c>
      <c r="O5230" t="s">
        <v>522</v>
      </c>
      <c r="P5230" t="s">
        <v>1308</v>
      </c>
      <c r="Q5230" t="s">
        <v>28</v>
      </c>
      <c r="R5230" t="str">
        <f t="shared" si="1218"/>
        <v>Average</v>
      </c>
      <c r="S5230" t="str">
        <f t="shared" si="1219"/>
        <v xml:space="preserve"> </v>
      </c>
      <c r="T5230" t="b">
        <f t="shared" si="1220"/>
        <v>0</v>
      </c>
      <c r="U5230" t="b">
        <f t="shared" si="1221"/>
        <v>1</v>
      </c>
      <c r="V5230" t="str">
        <f t="shared" si="1222"/>
        <v>Average Company</v>
      </c>
      <c r="W5230" t="str">
        <f t="shared" si="1223"/>
        <v>Don't Buy</v>
      </c>
      <c r="X5230" t="str">
        <f t="shared" si="1224"/>
        <v>Not Known</v>
      </c>
      <c r="Z5230" t="str">
        <f t="shared" si="1225"/>
        <v>None</v>
      </c>
      <c r="AB5230" t="str">
        <f t="shared" si="1226"/>
        <v>500K</v>
      </c>
    </row>
    <row r="5231" spans="1:28" x14ac:dyDescent="0.3">
      <c r="A5231">
        <v>5229</v>
      </c>
      <c r="B5231" t="s">
        <v>9500</v>
      </c>
      <c r="C5231" t="str">
        <f t="shared" si="1213"/>
        <v>Long</v>
      </c>
      <c r="D5231">
        <v>4.2</v>
      </c>
      <c r="F5231" s="1">
        <f t="shared" si="1227"/>
        <v>4.2</v>
      </c>
      <c r="G5231" s="1">
        <f t="shared" si="1214"/>
        <v>4.2</v>
      </c>
      <c r="H5231">
        <f t="shared" si="1215"/>
        <v>4.2</v>
      </c>
      <c r="I5231" t="s">
        <v>9431</v>
      </c>
      <c r="J5231" t="s">
        <v>22</v>
      </c>
      <c r="K5231" t="s">
        <v>4999</v>
      </c>
      <c r="L5231" t="str">
        <f t="shared" si="1216"/>
        <v>Established</v>
      </c>
      <c r="N5231" s="2">
        <f t="shared" si="1217"/>
        <v>18</v>
      </c>
      <c r="O5231" t="s">
        <v>200</v>
      </c>
      <c r="P5231" t="s">
        <v>691</v>
      </c>
      <c r="Q5231" t="s">
        <v>44</v>
      </c>
      <c r="R5231" t="str">
        <f t="shared" si="1218"/>
        <v>Great</v>
      </c>
      <c r="S5231" t="str">
        <f t="shared" si="1219"/>
        <v>Great</v>
      </c>
      <c r="T5231" t="b">
        <f t="shared" si="1220"/>
        <v>1</v>
      </c>
      <c r="U5231" t="b">
        <f t="shared" si="1221"/>
        <v>1</v>
      </c>
      <c r="V5231" t="str">
        <f t="shared" si="1222"/>
        <v>Average Company</v>
      </c>
      <c r="W5231" t="str">
        <f t="shared" si="1223"/>
        <v>Don't Buy</v>
      </c>
      <c r="X5231" t="str">
        <f t="shared" si="1224"/>
        <v>Not Known</v>
      </c>
      <c r="Z5231" t="str">
        <f t="shared" si="1225"/>
        <v>None</v>
      </c>
      <c r="AB5231" t="str">
        <f t="shared" si="1226"/>
        <v>0</v>
      </c>
    </row>
    <row r="5232" spans="1:28" x14ac:dyDescent="0.3">
      <c r="A5232">
        <v>5230</v>
      </c>
      <c r="B5232" t="s">
        <v>9501</v>
      </c>
      <c r="C5232" t="str">
        <f t="shared" si="1213"/>
        <v>Long</v>
      </c>
      <c r="D5232">
        <v>3.2</v>
      </c>
      <c r="F5232" s="1">
        <f t="shared" si="1227"/>
        <v>3.2</v>
      </c>
      <c r="G5232" s="1">
        <f t="shared" si="1214"/>
        <v>3.2</v>
      </c>
      <c r="H5232">
        <f t="shared" si="1215"/>
        <v>3.2</v>
      </c>
      <c r="I5232" t="s">
        <v>9431</v>
      </c>
      <c r="J5232" t="s">
        <v>10</v>
      </c>
      <c r="K5232" t="s">
        <v>2584</v>
      </c>
      <c r="L5232" t="str">
        <f t="shared" si="1216"/>
        <v>Established</v>
      </c>
      <c r="N5232" s="2">
        <f t="shared" si="1217"/>
        <v>38</v>
      </c>
      <c r="O5232" t="s">
        <v>357</v>
      </c>
      <c r="P5232" t="s">
        <v>691</v>
      </c>
      <c r="Q5232" t="s">
        <v>117</v>
      </c>
      <c r="R5232" t="str">
        <f t="shared" si="1218"/>
        <v>Average</v>
      </c>
      <c r="S5232" t="str">
        <f t="shared" si="1219"/>
        <v xml:space="preserve"> </v>
      </c>
      <c r="T5232" t="b">
        <f t="shared" si="1220"/>
        <v>0</v>
      </c>
      <c r="U5232" t="b">
        <f t="shared" si="1221"/>
        <v>0</v>
      </c>
      <c r="V5232" t="str">
        <f t="shared" si="1222"/>
        <v>Average Company</v>
      </c>
      <c r="W5232" t="str">
        <f t="shared" si="1223"/>
        <v>Don't Buy</v>
      </c>
      <c r="X5232" t="str">
        <f t="shared" si="1224"/>
        <v>Not Known</v>
      </c>
      <c r="Z5232" t="str">
        <f t="shared" si="1225"/>
        <v>None</v>
      </c>
      <c r="AB5232" t="str">
        <f t="shared" si="1226"/>
        <v>0</v>
      </c>
    </row>
    <row r="5233" spans="1:28" x14ac:dyDescent="0.3">
      <c r="A5233">
        <v>5231</v>
      </c>
      <c r="B5233" t="s">
        <v>9502</v>
      </c>
      <c r="C5233" t="str">
        <f t="shared" si="1213"/>
        <v>Long</v>
      </c>
      <c r="D5233">
        <v>4.5</v>
      </c>
      <c r="F5233" s="1">
        <f t="shared" si="1227"/>
        <v>4.5</v>
      </c>
      <c r="G5233" s="1">
        <f t="shared" si="1214"/>
        <v>4.5</v>
      </c>
      <c r="H5233">
        <f t="shared" si="1215"/>
        <v>4.5</v>
      </c>
      <c r="I5233" t="s">
        <v>9431</v>
      </c>
      <c r="J5233" t="s">
        <v>22</v>
      </c>
      <c r="K5233" t="s">
        <v>9503</v>
      </c>
      <c r="L5233" t="str">
        <f t="shared" si="1216"/>
        <v>Established</v>
      </c>
      <c r="N5233" s="2">
        <f t="shared" si="1217"/>
        <v>14</v>
      </c>
      <c r="O5233" t="s">
        <v>522</v>
      </c>
      <c r="P5233" t="s">
        <v>1261</v>
      </c>
      <c r="Q5233" t="s">
        <v>424</v>
      </c>
      <c r="R5233" t="str">
        <f t="shared" si="1218"/>
        <v>Great</v>
      </c>
      <c r="S5233" t="str">
        <f t="shared" si="1219"/>
        <v>Great</v>
      </c>
      <c r="T5233" t="b">
        <f t="shared" si="1220"/>
        <v>1</v>
      </c>
      <c r="U5233" t="b">
        <f t="shared" si="1221"/>
        <v>1</v>
      </c>
      <c r="V5233" t="str">
        <f t="shared" si="1222"/>
        <v>Average Company</v>
      </c>
      <c r="W5233" t="str">
        <f t="shared" si="1223"/>
        <v>Don't Buy</v>
      </c>
      <c r="X5233" t="str">
        <f t="shared" si="1224"/>
        <v>Not Known</v>
      </c>
      <c r="Z5233" t="str">
        <f t="shared" si="1225"/>
        <v>None</v>
      </c>
      <c r="AB5233" t="str">
        <f t="shared" si="1226"/>
        <v>0</v>
      </c>
    </row>
    <row r="5234" spans="1:28" x14ac:dyDescent="0.3">
      <c r="A5234">
        <v>5232</v>
      </c>
      <c r="B5234" t="s">
        <v>9504</v>
      </c>
      <c r="C5234" t="str">
        <f t="shared" si="1213"/>
        <v>Long</v>
      </c>
      <c r="D5234">
        <v>4.0999999999999996</v>
      </c>
      <c r="F5234" s="1" t="e">
        <f t="shared" si="1227"/>
        <v>#VALUE!</v>
      </c>
      <c r="G5234" s="1" t="e">
        <f t="shared" si="1214"/>
        <v>#VALUE!</v>
      </c>
      <c r="H5234" t="e">
        <f t="shared" si="1215"/>
        <v>#VALUE!</v>
      </c>
      <c r="I5234" t="s">
        <v>9431</v>
      </c>
      <c r="J5234" t="s">
        <v>9505</v>
      </c>
      <c r="K5234" t="s">
        <v>109</v>
      </c>
      <c r="L5234" t="e">
        <f t="shared" si="1216"/>
        <v>#VALUE!</v>
      </c>
      <c r="N5234" s="2" t="e">
        <f t="shared" si="1217"/>
        <v>#VALUE!</v>
      </c>
      <c r="O5234" t="s">
        <v>147</v>
      </c>
      <c r="Q5234" t="s">
        <v>3958</v>
      </c>
      <c r="R5234" t="str">
        <f t="shared" si="1218"/>
        <v>Great</v>
      </c>
      <c r="S5234" t="str">
        <f t="shared" si="1219"/>
        <v>Great</v>
      </c>
      <c r="T5234" t="e">
        <f t="shared" si="1220"/>
        <v>#VALUE!</v>
      </c>
      <c r="U5234" t="e">
        <f t="shared" si="1221"/>
        <v>#VALUE!</v>
      </c>
      <c r="V5234" t="e">
        <f t="shared" si="1222"/>
        <v>#VALUE!</v>
      </c>
      <c r="W5234" t="str">
        <f t="shared" si="1223"/>
        <v>Don't Buy</v>
      </c>
      <c r="X5234" t="str">
        <f t="shared" si="1224"/>
        <v>Not Known</v>
      </c>
      <c r="Z5234" t="e">
        <f t="shared" si="1225"/>
        <v>#VALUE!</v>
      </c>
      <c r="AB5234" t="str">
        <f t="shared" si="1226"/>
        <v>0</v>
      </c>
    </row>
    <row r="5235" spans="1:28" x14ac:dyDescent="0.3">
      <c r="A5235">
        <v>5233</v>
      </c>
      <c r="B5235" t="s">
        <v>9506</v>
      </c>
      <c r="C5235" t="str">
        <f t="shared" si="1213"/>
        <v>Long</v>
      </c>
      <c r="D5235">
        <v>3.7</v>
      </c>
      <c r="F5235" s="1" t="e">
        <f t="shared" si="1227"/>
        <v>#VALUE!</v>
      </c>
      <c r="G5235" s="1" t="e">
        <f t="shared" si="1214"/>
        <v>#VALUE!</v>
      </c>
      <c r="H5235" t="e">
        <f t="shared" si="1215"/>
        <v>#VALUE!</v>
      </c>
      <c r="I5235" t="s">
        <v>9431</v>
      </c>
      <c r="J5235" t="s">
        <v>8752</v>
      </c>
      <c r="K5235" t="s">
        <v>147</v>
      </c>
      <c r="L5235" t="e">
        <f t="shared" si="1216"/>
        <v>#VALUE!</v>
      </c>
      <c r="N5235" s="2" t="e">
        <f t="shared" si="1217"/>
        <v>#VALUE!</v>
      </c>
      <c r="R5235" t="str">
        <f t="shared" si="1218"/>
        <v>Average</v>
      </c>
      <c r="S5235" t="str">
        <f t="shared" si="1219"/>
        <v xml:space="preserve"> </v>
      </c>
      <c r="T5235" t="e">
        <f t="shared" si="1220"/>
        <v>#VALUE!</v>
      </c>
      <c r="U5235" t="e">
        <f t="shared" si="1221"/>
        <v>#VALUE!</v>
      </c>
      <c r="V5235" t="e">
        <f t="shared" si="1222"/>
        <v>#VALUE!</v>
      </c>
      <c r="W5235" t="str">
        <f t="shared" si="1223"/>
        <v>Don't Buy</v>
      </c>
      <c r="X5235" t="str">
        <f t="shared" si="1224"/>
        <v>Not Known</v>
      </c>
      <c r="Z5235" t="e">
        <f t="shared" si="1225"/>
        <v>#VALUE!</v>
      </c>
      <c r="AB5235" t="str">
        <f t="shared" si="1226"/>
        <v>0</v>
      </c>
    </row>
    <row r="5236" spans="1:28" x14ac:dyDescent="0.3">
      <c r="A5236">
        <v>5234</v>
      </c>
      <c r="B5236" t="s">
        <v>9507</v>
      </c>
      <c r="C5236" t="str">
        <f t="shared" si="1213"/>
        <v>Long</v>
      </c>
      <c r="D5236">
        <v>4.4000000000000004</v>
      </c>
      <c r="F5236" s="1" t="e">
        <f t="shared" si="1227"/>
        <v>#VALUE!</v>
      </c>
      <c r="G5236" s="1" t="e">
        <f t="shared" si="1214"/>
        <v>#VALUE!</v>
      </c>
      <c r="H5236" t="e">
        <f t="shared" si="1215"/>
        <v>#VALUE!</v>
      </c>
      <c r="I5236" t="s">
        <v>9431</v>
      </c>
      <c r="J5236" t="s">
        <v>9508</v>
      </c>
      <c r="K5236" t="s">
        <v>217</v>
      </c>
      <c r="L5236" t="e">
        <f t="shared" si="1216"/>
        <v>#VALUE!</v>
      </c>
      <c r="N5236" s="2" t="e">
        <f t="shared" si="1217"/>
        <v>#VALUE!</v>
      </c>
      <c r="O5236" t="s">
        <v>181</v>
      </c>
      <c r="Q5236" t="s">
        <v>773</v>
      </c>
      <c r="R5236" t="str">
        <f t="shared" si="1218"/>
        <v>Great</v>
      </c>
      <c r="S5236" t="str">
        <f t="shared" si="1219"/>
        <v>Great</v>
      </c>
      <c r="T5236" t="e">
        <f t="shared" si="1220"/>
        <v>#VALUE!</v>
      </c>
      <c r="U5236" t="e">
        <f t="shared" si="1221"/>
        <v>#VALUE!</v>
      </c>
      <c r="V5236" t="e">
        <f t="shared" si="1222"/>
        <v>#VALUE!</v>
      </c>
      <c r="W5236" t="str">
        <f t="shared" si="1223"/>
        <v>Buy</v>
      </c>
      <c r="X5236" t="str">
        <f t="shared" si="1224"/>
        <v>Not Known</v>
      </c>
      <c r="Z5236" t="e">
        <f t="shared" si="1225"/>
        <v>#VALUE!</v>
      </c>
      <c r="AB5236" t="str">
        <f t="shared" si="1226"/>
        <v>0</v>
      </c>
    </row>
    <row r="5237" spans="1:28" x14ac:dyDescent="0.3">
      <c r="A5237">
        <v>5235</v>
      </c>
      <c r="B5237" t="s">
        <v>9509</v>
      </c>
      <c r="C5237" t="str">
        <f t="shared" si="1213"/>
        <v>Long</v>
      </c>
      <c r="D5237">
        <v>3.4</v>
      </c>
      <c r="F5237" s="1">
        <f t="shared" si="1227"/>
        <v>3.4</v>
      </c>
      <c r="G5237" s="1">
        <f t="shared" si="1214"/>
        <v>3.4</v>
      </c>
      <c r="H5237">
        <f t="shared" si="1215"/>
        <v>3.4</v>
      </c>
      <c r="I5237" t="s">
        <v>9431</v>
      </c>
      <c r="J5237" t="s">
        <v>22</v>
      </c>
      <c r="K5237" t="s">
        <v>9510</v>
      </c>
      <c r="L5237" t="str">
        <f t="shared" si="1216"/>
        <v>Established</v>
      </c>
      <c r="N5237" s="2">
        <f t="shared" si="1217"/>
        <v>12</v>
      </c>
      <c r="O5237" t="s">
        <v>267</v>
      </c>
      <c r="P5237" t="s">
        <v>683</v>
      </c>
      <c r="Q5237" t="s">
        <v>105</v>
      </c>
      <c r="R5237" t="str">
        <f t="shared" si="1218"/>
        <v>Average</v>
      </c>
      <c r="S5237" t="str">
        <f t="shared" si="1219"/>
        <v xml:space="preserve"> </v>
      </c>
      <c r="T5237" t="b">
        <f t="shared" si="1220"/>
        <v>0</v>
      </c>
      <c r="U5237" t="b">
        <f t="shared" si="1221"/>
        <v>0</v>
      </c>
      <c r="V5237" t="str">
        <f t="shared" si="1222"/>
        <v>Average Company</v>
      </c>
      <c r="W5237" t="str">
        <f t="shared" si="1223"/>
        <v>Don't Buy</v>
      </c>
      <c r="X5237" t="str">
        <f t="shared" si="1224"/>
        <v>Not Known</v>
      </c>
      <c r="Z5237" t="str">
        <f t="shared" si="1225"/>
        <v>None</v>
      </c>
      <c r="AB5237" t="str">
        <f t="shared" si="1226"/>
        <v>0</v>
      </c>
    </row>
    <row r="5238" spans="1:28" x14ac:dyDescent="0.3">
      <c r="A5238">
        <v>5236</v>
      </c>
      <c r="B5238" t="s">
        <v>9511</v>
      </c>
      <c r="C5238" t="str">
        <f t="shared" si="1213"/>
        <v>Long</v>
      </c>
      <c r="D5238">
        <v>3.6</v>
      </c>
      <c r="F5238" s="1">
        <f t="shared" si="1227"/>
        <v>3.6</v>
      </c>
      <c r="G5238" s="1">
        <f t="shared" si="1214"/>
        <v>3.6</v>
      </c>
      <c r="H5238">
        <f t="shared" si="1215"/>
        <v>3.6</v>
      </c>
      <c r="I5238" t="s">
        <v>9431</v>
      </c>
      <c r="J5238" t="s">
        <v>22</v>
      </c>
      <c r="K5238" t="s">
        <v>9512</v>
      </c>
      <c r="L5238" t="str">
        <f t="shared" si="1216"/>
        <v>Established</v>
      </c>
      <c r="N5238" s="2">
        <f t="shared" si="1217"/>
        <v>34</v>
      </c>
      <c r="O5238" t="s">
        <v>213</v>
      </c>
      <c r="P5238" t="s">
        <v>691</v>
      </c>
      <c r="Q5238" t="s">
        <v>85</v>
      </c>
      <c r="R5238" t="str">
        <f t="shared" si="1218"/>
        <v>Average</v>
      </c>
      <c r="S5238" t="str">
        <f t="shared" si="1219"/>
        <v xml:space="preserve"> </v>
      </c>
      <c r="T5238" t="b">
        <f t="shared" si="1220"/>
        <v>0</v>
      </c>
      <c r="U5238" t="b">
        <f t="shared" si="1221"/>
        <v>1</v>
      </c>
      <c r="V5238" t="str">
        <f t="shared" si="1222"/>
        <v>Average Company</v>
      </c>
      <c r="W5238" t="str">
        <f t="shared" si="1223"/>
        <v>Buy</v>
      </c>
      <c r="X5238" t="str">
        <f t="shared" si="1224"/>
        <v>Not Known</v>
      </c>
      <c r="Z5238" t="str">
        <f t="shared" si="1225"/>
        <v>None</v>
      </c>
      <c r="AB5238" t="str">
        <f t="shared" si="1226"/>
        <v>0</v>
      </c>
    </row>
    <row r="5239" spans="1:28" x14ac:dyDescent="0.3">
      <c r="A5239">
        <v>5237</v>
      </c>
      <c r="B5239" t="s">
        <v>9513</v>
      </c>
      <c r="C5239" t="str">
        <f t="shared" si="1213"/>
        <v>Long</v>
      </c>
      <c r="D5239">
        <v>3.8</v>
      </c>
      <c r="F5239" s="1">
        <f t="shared" si="1227"/>
        <v>3.8</v>
      </c>
      <c r="G5239" s="1">
        <f t="shared" si="1214"/>
        <v>3.8</v>
      </c>
      <c r="H5239">
        <f t="shared" si="1215"/>
        <v>3.8</v>
      </c>
      <c r="I5239" t="s">
        <v>9514</v>
      </c>
      <c r="J5239" t="s">
        <v>22</v>
      </c>
      <c r="K5239" t="s">
        <v>7238</v>
      </c>
      <c r="L5239" t="str">
        <f t="shared" si="1216"/>
        <v>Established</v>
      </c>
      <c r="N5239" s="2">
        <f t="shared" si="1217"/>
        <v>40</v>
      </c>
      <c r="O5239" t="s">
        <v>375</v>
      </c>
      <c r="P5239" t="s">
        <v>683</v>
      </c>
      <c r="Q5239" t="s">
        <v>479</v>
      </c>
      <c r="R5239" t="str">
        <f t="shared" si="1218"/>
        <v>Average</v>
      </c>
      <c r="S5239" t="str">
        <f t="shared" si="1219"/>
        <v xml:space="preserve"> </v>
      </c>
      <c r="T5239" t="b">
        <f t="shared" si="1220"/>
        <v>0</v>
      </c>
      <c r="U5239" t="b">
        <f t="shared" si="1221"/>
        <v>1</v>
      </c>
      <c r="V5239" t="str">
        <f t="shared" si="1222"/>
        <v>Average Company</v>
      </c>
      <c r="W5239" t="str">
        <f t="shared" si="1223"/>
        <v>Don't Buy</v>
      </c>
      <c r="X5239" t="str">
        <f t="shared" si="1224"/>
        <v>Not Known</v>
      </c>
      <c r="Z5239" t="str">
        <f t="shared" si="1225"/>
        <v>None</v>
      </c>
      <c r="AB5239" t="str">
        <f t="shared" si="1226"/>
        <v>0</v>
      </c>
    </row>
    <row r="5240" spans="1:28" x14ac:dyDescent="0.3">
      <c r="A5240">
        <v>5238</v>
      </c>
      <c r="B5240" t="s">
        <v>9515</v>
      </c>
      <c r="C5240" t="str">
        <f t="shared" si="1213"/>
        <v>Short</v>
      </c>
      <c r="D5240">
        <v>3.5</v>
      </c>
      <c r="F5240" s="1">
        <f t="shared" si="1227"/>
        <v>3.5</v>
      </c>
      <c r="G5240" s="1">
        <f t="shared" si="1214"/>
        <v>3.5</v>
      </c>
      <c r="H5240">
        <f t="shared" si="1215"/>
        <v>3.5</v>
      </c>
      <c r="I5240" t="s">
        <v>9514</v>
      </c>
      <c r="J5240" t="s">
        <v>22</v>
      </c>
      <c r="K5240" t="s">
        <v>898</v>
      </c>
      <c r="L5240" t="str">
        <f t="shared" si="1216"/>
        <v>Established</v>
      </c>
      <c r="N5240" s="2">
        <f t="shared" si="1217"/>
        <v>14</v>
      </c>
      <c r="O5240" t="s">
        <v>522</v>
      </c>
      <c r="P5240" t="s">
        <v>691</v>
      </c>
      <c r="Q5240" t="s">
        <v>19</v>
      </c>
      <c r="R5240" t="str">
        <f t="shared" si="1218"/>
        <v>Average</v>
      </c>
      <c r="S5240" t="str">
        <f t="shared" si="1219"/>
        <v xml:space="preserve"> </v>
      </c>
      <c r="T5240" t="b">
        <f t="shared" si="1220"/>
        <v>0</v>
      </c>
      <c r="U5240" t="b">
        <f t="shared" si="1221"/>
        <v>0</v>
      </c>
      <c r="V5240" t="str">
        <f t="shared" si="1222"/>
        <v>Average Company</v>
      </c>
      <c r="W5240" t="str">
        <f t="shared" si="1223"/>
        <v>Don't Buy</v>
      </c>
      <c r="X5240" t="str">
        <f t="shared" si="1224"/>
        <v>Not Known</v>
      </c>
      <c r="Z5240" t="str">
        <f t="shared" si="1225"/>
        <v>None</v>
      </c>
      <c r="AB5240" t="str">
        <f t="shared" si="1226"/>
        <v>500K</v>
      </c>
    </row>
    <row r="5241" spans="1:28" x14ac:dyDescent="0.3">
      <c r="A5241">
        <v>5239</v>
      </c>
      <c r="B5241" t="s">
        <v>9516</v>
      </c>
      <c r="C5241" t="str">
        <f t="shared" si="1213"/>
        <v>Long</v>
      </c>
      <c r="D5241">
        <v>3.5</v>
      </c>
      <c r="F5241" s="1">
        <f t="shared" si="1227"/>
        <v>3.5</v>
      </c>
      <c r="G5241" s="1">
        <f t="shared" si="1214"/>
        <v>3.5</v>
      </c>
      <c r="H5241">
        <f t="shared" si="1215"/>
        <v>3.5</v>
      </c>
      <c r="I5241" t="s">
        <v>9514</v>
      </c>
      <c r="J5241" t="s">
        <v>22</v>
      </c>
      <c r="K5241" t="s">
        <v>7791</v>
      </c>
      <c r="L5241" t="str">
        <f t="shared" si="1216"/>
        <v>Established</v>
      </c>
      <c r="N5241" s="2">
        <f t="shared" si="1217"/>
        <v>14</v>
      </c>
      <c r="O5241" t="s">
        <v>522</v>
      </c>
      <c r="P5241" t="s">
        <v>691</v>
      </c>
      <c r="Q5241" t="s">
        <v>85</v>
      </c>
      <c r="R5241" t="str">
        <f t="shared" si="1218"/>
        <v>Average</v>
      </c>
      <c r="S5241" t="str">
        <f t="shared" si="1219"/>
        <v xml:space="preserve"> </v>
      </c>
      <c r="T5241" t="b">
        <f t="shared" si="1220"/>
        <v>0</v>
      </c>
      <c r="U5241" t="b">
        <f t="shared" si="1221"/>
        <v>0</v>
      </c>
      <c r="V5241" t="str">
        <f t="shared" si="1222"/>
        <v>Average Company</v>
      </c>
      <c r="W5241" t="str">
        <f t="shared" si="1223"/>
        <v>Don't Buy</v>
      </c>
      <c r="X5241" t="str">
        <f t="shared" si="1224"/>
        <v>Not Known</v>
      </c>
      <c r="Z5241" t="str">
        <f t="shared" si="1225"/>
        <v>None</v>
      </c>
      <c r="AB5241" t="str">
        <f t="shared" si="1226"/>
        <v>0</v>
      </c>
    </row>
    <row r="5242" spans="1:28" x14ac:dyDescent="0.3">
      <c r="A5242">
        <v>5240</v>
      </c>
      <c r="B5242" t="s">
        <v>9517</v>
      </c>
      <c r="C5242" t="str">
        <f t="shared" si="1213"/>
        <v>Long</v>
      </c>
      <c r="D5242">
        <v>3.7</v>
      </c>
      <c r="F5242" s="1">
        <f t="shared" si="1227"/>
        <v>3.7</v>
      </c>
      <c r="G5242" s="1">
        <f t="shared" si="1214"/>
        <v>3.7</v>
      </c>
      <c r="H5242">
        <f t="shared" si="1215"/>
        <v>3.7</v>
      </c>
      <c r="I5242" t="s">
        <v>9514</v>
      </c>
      <c r="J5242" t="s">
        <v>22</v>
      </c>
      <c r="K5242" t="s">
        <v>2047</v>
      </c>
      <c r="L5242" t="str">
        <f t="shared" si="1216"/>
        <v>Established</v>
      </c>
      <c r="N5242" s="2">
        <f t="shared" si="1217"/>
        <v>25</v>
      </c>
      <c r="O5242" t="s">
        <v>54</v>
      </c>
      <c r="P5242" t="s">
        <v>683</v>
      </c>
      <c r="Q5242" t="s">
        <v>50</v>
      </c>
      <c r="R5242" t="str">
        <f t="shared" si="1218"/>
        <v>Average</v>
      </c>
      <c r="S5242" t="str">
        <f t="shared" si="1219"/>
        <v xml:space="preserve"> </v>
      </c>
      <c r="T5242" t="b">
        <f t="shared" si="1220"/>
        <v>0</v>
      </c>
      <c r="U5242" t="b">
        <f t="shared" si="1221"/>
        <v>1</v>
      </c>
      <c r="V5242" t="str">
        <f t="shared" si="1222"/>
        <v>Average Company</v>
      </c>
      <c r="W5242" t="str">
        <f t="shared" si="1223"/>
        <v>Don't Buy</v>
      </c>
      <c r="X5242" t="str">
        <f t="shared" si="1224"/>
        <v>Not Known</v>
      </c>
      <c r="Z5242" t="str">
        <f t="shared" si="1225"/>
        <v>None</v>
      </c>
      <c r="AB5242" t="str">
        <f t="shared" si="1226"/>
        <v>0</v>
      </c>
    </row>
    <row r="5243" spans="1:28" x14ac:dyDescent="0.3">
      <c r="A5243">
        <v>5241</v>
      </c>
      <c r="B5243" t="s">
        <v>9518</v>
      </c>
      <c r="C5243" t="str">
        <f t="shared" si="1213"/>
        <v>Long</v>
      </c>
      <c r="D5243">
        <v>4.0999999999999996</v>
      </c>
      <c r="F5243" s="1">
        <f t="shared" si="1227"/>
        <v>4.0999999999999996</v>
      </c>
      <c r="G5243" s="1">
        <f t="shared" si="1214"/>
        <v>4.0999999999999996</v>
      </c>
      <c r="H5243">
        <f t="shared" si="1215"/>
        <v>4.0999999999999996</v>
      </c>
      <c r="I5243" t="s">
        <v>9514</v>
      </c>
      <c r="J5243" t="s">
        <v>22</v>
      </c>
      <c r="K5243" t="s">
        <v>9519</v>
      </c>
      <c r="L5243" t="str">
        <f t="shared" si="1216"/>
        <v>Established</v>
      </c>
      <c r="N5243" s="2">
        <f t="shared" si="1217"/>
        <v>22</v>
      </c>
      <c r="O5243" t="s">
        <v>142</v>
      </c>
      <c r="P5243" t="s">
        <v>147</v>
      </c>
      <c r="Q5243" t="s">
        <v>44</v>
      </c>
      <c r="R5243" t="str">
        <f t="shared" si="1218"/>
        <v>Great</v>
      </c>
      <c r="S5243" t="str">
        <f t="shared" si="1219"/>
        <v>Great</v>
      </c>
      <c r="T5243" t="b">
        <f t="shared" si="1220"/>
        <v>1</v>
      </c>
      <c r="U5243" t="b">
        <f t="shared" si="1221"/>
        <v>1</v>
      </c>
      <c r="V5243" t="str">
        <f t="shared" si="1222"/>
        <v>Top Company</v>
      </c>
      <c r="W5243" t="str">
        <f t="shared" si="1223"/>
        <v>Don't Buy</v>
      </c>
      <c r="X5243" t="str">
        <f t="shared" si="1224"/>
        <v>Not Known</v>
      </c>
      <c r="Z5243" t="str">
        <f t="shared" si="1225"/>
        <v>None</v>
      </c>
      <c r="AB5243" t="str">
        <f t="shared" si="1226"/>
        <v>0</v>
      </c>
    </row>
    <row r="5244" spans="1:28" x14ac:dyDescent="0.3">
      <c r="A5244">
        <v>5242</v>
      </c>
      <c r="B5244" t="s">
        <v>9520</v>
      </c>
      <c r="C5244" t="str">
        <f t="shared" si="1213"/>
        <v>Long</v>
      </c>
      <c r="D5244">
        <v>4.5</v>
      </c>
      <c r="F5244" s="1">
        <f t="shared" si="1227"/>
        <v>4.5</v>
      </c>
      <c r="G5244" s="1">
        <f t="shared" si="1214"/>
        <v>4.5</v>
      </c>
      <c r="H5244">
        <f t="shared" si="1215"/>
        <v>4.5</v>
      </c>
      <c r="I5244" t="s">
        <v>9514</v>
      </c>
      <c r="J5244" t="s">
        <v>10</v>
      </c>
      <c r="K5244" t="s">
        <v>3053</v>
      </c>
      <c r="L5244" t="str">
        <f t="shared" si="1216"/>
        <v>Established</v>
      </c>
      <c r="N5244" s="2">
        <f t="shared" si="1217"/>
        <v>29</v>
      </c>
      <c r="O5244" t="s">
        <v>62</v>
      </c>
      <c r="P5244" t="s">
        <v>691</v>
      </c>
      <c r="Q5244" t="s">
        <v>846</v>
      </c>
      <c r="R5244" t="str">
        <f t="shared" si="1218"/>
        <v>Great</v>
      </c>
      <c r="S5244" t="str">
        <f t="shared" si="1219"/>
        <v>Great</v>
      </c>
      <c r="T5244" t="b">
        <f t="shared" si="1220"/>
        <v>1</v>
      </c>
      <c r="U5244" t="b">
        <f t="shared" si="1221"/>
        <v>1</v>
      </c>
      <c r="V5244" t="str">
        <f t="shared" si="1222"/>
        <v>Top Company</v>
      </c>
      <c r="W5244" t="str">
        <f t="shared" si="1223"/>
        <v>Don't Buy</v>
      </c>
      <c r="X5244" t="str">
        <f t="shared" si="1224"/>
        <v>Not Known</v>
      </c>
      <c r="Z5244" t="str">
        <f t="shared" si="1225"/>
        <v>None</v>
      </c>
      <c r="AB5244" t="str">
        <f t="shared" si="1226"/>
        <v>0</v>
      </c>
    </row>
    <row r="5245" spans="1:28" x14ac:dyDescent="0.3">
      <c r="A5245">
        <v>5243</v>
      </c>
      <c r="B5245" t="s">
        <v>9521</v>
      </c>
      <c r="C5245" t="str">
        <f t="shared" si="1213"/>
        <v>Long</v>
      </c>
      <c r="D5245">
        <v>4.2</v>
      </c>
      <c r="F5245" s="1">
        <f t="shared" si="1227"/>
        <v>4.2</v>
      </c>
      <c r="G5245" s="1">
        <f t="shared" si="1214"/>
        <v>4.2</v>
      </c>
      <c r="H5245">
        <f t="shared" si="1215"/>
        <v>4.2</v>
      </c>
      <c r="I5245" t="s">
        <v>9514</v>
      </c>
      <c r="J5245" t="s">
        <v>22</v>
      </c>
      <c r="K5245" t="s">
        <v>978</v>
      </c>
      <c r="L5245" t="str">
        <f t="shared" si="1216"/>
        <v>Established</v>
      </c>
      <c r="N5245" s="2">
        <f t="shared" si="1217"/>
        <v>14</v>
      </c>
      <c r="O5245" t="s">
        <v>522</v>
      </c>
      <c r="P5245" t="s">
        <v>1308</v>
      </c>
      <c r="Q5245" t="s">
        <v>732</v>
      </c>
      <c r="R5245" t="str">
        <f t="shared" si="1218"/>
        <v>Great</v>
      </c>
      <c r="S5245" t="str">
        <f t="shared" si="1219"/>
        <v>Great</v>
      </c>
      <c r="T5245" t="b">
        <f t="shared" si="1220"/>
        <v>1</v>
      </c>
      <c r="U5245" t="b">
        <f t="shared" si="1221"/>
        <v>1</v>
      </c>
      <c r="V5245" t="str">
        <f t="shared" si="1222"/>
        <v>Average Company</v>
      </c>
      <c r="W5245" t="str">
        <f t="shared" si="1223"/>
        <v>Don't Buy</v>
      </c>
      <c r="X5245" t="str">
        <f t="shared" si="1224"/>
        <v>Not Known</v>
      </c>
      <c r="Z5245" t="str">
        <f t="shared" si="1225"/>
        <v>None</v>
      </c>
      <c r="AB5245" t="str">
        <f t="shared" si="1226"/>
        <v>0</v>
      </c>
    </row>
    <row r="5246" spans="1:28" x14ac:dyDescent="0.3">
      <c r="A5246">
        <v>5244</v>
      </c>
      <c r="B5246" t="s">
        <v>9522</v>
      </c>
      <c r="C5246" t="str">
        <f t="shared" si="1213"/>
        <v>Long</v>
      </c>
      <c r="D5246">
        <v>4</v>
      </c>
      <c r="F5246" s="1">
        <f t="shared" si="1227"/>
        <v>4</v>
      </c>
      <c r="G5246" s="1">
        <f t="shared" si="1214"/>
        <v>4</v>
      </c>
      <c r="H5246">
        <f t="shared" si="1215"/>
        <v>4</v>
      </c>
      <c r="I5246" t="s">
        <v>9514</v>
      </c>
      <c r="J5246" t="s">
        <v>22</v>
      </c>
      <c r="K5246" t="s">
        <v>4090</v>
      </c>
      <c r="L5246" t="str">
        <f t="shared" si="1216"/>
        <v>Established</v>
      </c>
      <c r="N5246" s="2">
        <f t="shared" si="1217"/>
        <v>13</v>
      </c>
      <c r="O5246" t="s">
        <v>299</v>
      </c>
      <c r="P5246" t="s">
        <v>274</v>
      </c>
      <c r="Q5246" t="s">
        <v>70</v>
      </c>
      <c r="R5246" t="str">
        <f t="shared" si="1218"/>
        <v>Average</v>
      </c>
      <c r="S5246" t="str">
        <f t="shared" si="1219"/>
        <v xml:space="preserve"> </v>
      </c>
      <c r="T5246" t="b">
        <f t="shared" si="1220"/>
        <v>0</v>
      </c>
      <c r="U5246" t="b">
        <f t="shared" si="1221"/>
        <v>1</v>
      </c>
      <c r="V5246" t="str">
        <f t="shared" si="1222"/>
        <v>Average Company</v>
      </c>
      <c r="W5246" t="str">
        <f t="shared" si="1223"/>
        <v>Don't Buy</v>
      </c>
      <c r="X5246" t="str">
        <f t="shared" si="1224"/>
        <v>Not Known</v>
      </c>
      <c r="Z5246" t="str">
        <f t="shared" si="1225"/>
        <v>None</v>
      </c>
      <c r="AB5246" t="str">
        <f t="shared" si="1226"/>
        <v>0</v>
      </c>
    </row>
    <row r="5247" spans="1:28" x14ac:dyDescent="0.3">
      <c r="A5247">
        <v>5245</v>
      </c>
      <c r="B5247" t="s">
        <v>9523</v>
      </c>
      <c r="C5247" t="str">
        <f t="shared" si="1213"/>
        <v>Long</v>
      </c>
      <c r="D5247">
        <v>4.3</v>
      </c>
      <c r="F5247" s="1">
        <f t="shared" si="1227"/>
        <v>4.3</v>
      </c>
      <c r="G5247" s="1">
        <f t="shared" si="1214"/>
        <v>4.3</v>
      </c>
      <c r="H5247">
        <f t="shared" si="1215"/>
        <v>4.3</v>
      </c>
      <c r="I5247" t="s">
        <v>9514</v>
      </c>
      <c r="J5247" t="s">
        <v>10</v>
      </c>
      <c r="K5247" t="s">
        <v>8439</v>
      </c>
      <c r="L5247" t="str">
        <f t="shared" si="1216"/>
        <v>Established</v>
      </c>
      <c r="N5247" s="2">
        <f t="shared" si="1217"/>
        <v>22</v>
      </c>
      <c r="O5247" t="s">
        <v>142</v>
      </c>
      <c r="P5247" t="s">
        <v>683</v>
      </c>
      <c r="Q5247" t="s">
        <v>533</v>
      </c>
      <c r="R5247" t="str">
        <f t="shared" si="1218"/>
        <v>Great</v>
      </c>
      <c r="S5247" t="str">
        <f t="shared" si="1219"/>
        <v>Great</v>
      </c>
      <c r="T5247" t="b">
        <f t="shared" si="1220"/>
        <v>1</v>
      </c>
      <c r="U5247" t="b">
        <f t="shared" si="1221"/>
        <v>1</v>
      </c>
      <c r="V5247" t="str">
        <f t="shared" si="1222"/>
        <v>Top Company</v>
      </c>
      <c r="W5247" t="str">
        <f t="shared" si="1223"/>
        <v>Don't Buy</v>
      </c>
      <c r="X5247" t="str">
        <f t="shared" si="1224"/>
        <v>Not Known</v>
      </c>
      <c r="Z5247" t="str">
        <f t="shared" si="1225"/>
        <v>None</v>
      </c>
      <c r="AB5247" t="str">
        <f t="shared" si="1226"/>
        <v>0</v>
      </c>
    </row>
    <row r="5248" spans="1:28" x14ac:dyDescent="0.3">
      <c r="A5248">
        <v>5246</v>
      </c>
      <c r="B5248" t="s">
        <v>9524</v>
      </c>
      <c r="C5248" t="str">
        <f t="shared" si="1213"/>
        <v>Short</v>
      </c>
      <c r="D5248">
        <v>4.3</v>
      </c>
      <c r="F5248" s="1">
        <f t="shared" si="1227"/>
        <v>4.3</v>
      </c>
      <c r="G5248" s="1">
        <f t="shared" si="1214"/>
        <v>4.3</v>
      </c>
      <c r="H5248">
        <f t="shared" si="1215"/>
        <v>4.3</v>
      </c>
      <c r="I5248" t="s">
        <v>9514</v>
      </c>
      <c r="J5248" t="s">
        <v>22</v>
      </c>
      <c r="K5248" t="s">
        <v>3446</v>
      </c>
      <c r="L5248" t="str">
        <f t="shared" si="1216"/>
        <v>Established</v>
      </c>
      <c r="N5248" s="2">
        <f t="shared" si="1217"/>
        <v>76</v>
      </c>
      <c r="O5248" t="s">
        <v>671</v>
      </c>
      <c r="P5248" t="s">
        <v>147</v>
      </c>
      <c r="Q5248" t="s">
        <v>80</v>
      </c>
      <c r="R5248" t="str">
        <f t="shared" si="1218"/>
        <v>Great</v>
      </c>
      <c r="S5248" t="str">
        <f t="shared" si="1219"/>
        <v>Great</v>
      </c>
      <c r="T5248" t="b">
        <f t="shared" si="1220"/>
        <v>1</v>
      </c>
      <c r="U5248" t="b">
        <f t="shared" si="1221"/>
        <v>1</v>
      </c>
      <c r="V5248" t="str">
        <f t="shared" si="1222"/>
        <v>Top Company</v>
      </c>
      <c r="W5248" t="str">
        <f t="shared" si="1223"/>
        <v>Don't Buy</v>
      </c>
      <c r="X5248" t="str">
        <f t="shared" si="1224"/>
        <v>Not Known</v>
      </c>
      <c r="Z5248" t="str">
        <f t="shared" si="1225"/>
        <v>None</v>
      </c>
      <c r="AB5248" t="str">
        <f t="shared" si="1226"/>
        <v>0</v>
      </c>
    </row>
    <row r="5249" spans="1:28" x14ac:dyDescent="0.3">
      <c r="A5249">
        <v>5247</v>
      </c>
      <c r="B5249" t="s">
        <v>9525</v>
      </c>
      <c r="C5249" t="str">
        <f t="shared" si="1213"/>
        <v>Long</v>
      </c>
      <c r="D5249">
        <v>3.7</v>
      </c>
      <c r="F5249" s="1">
        <f t="shared" si="1227"/>
        <v>3.7</v>
      </c>
      <c r="G5249" s="1">
        <f t="shared" si="1214"/>
        <v>3.7</v>
      </c>
      <c r="H5249">
        <f t="shared" si="1215"/>
        <v>3.7</v>
      </c>
      <c r="I5249" t="s">
        <v>9514</v>
      </c>
      <c r="J5249" t="s">
        <v>22</v>
      </c>
      <c r="K5249" t="s">
        <v>9526</v>
      </c>
      <c r="L5249" t="str">
        <f t="shared" si="1216"/>
        <v>Established</v>
      </c>
      <c r="N5249" s="2">
        <f t="shared" si="1217"/>
        <v>39</v>
      </c>
      <c r="O5249" t="s">
        <v>74</v>
      </c>
      <c r="P5249" t="s">
        <v>274</v>
      </c>
      <c r="Q5249" t="s">
        <v>1957</v>
      </c>
      <c r="R5249" t="str">
        <f t="shared" si="1218"/>
        <v>Average</v>
      </c>
      <c r="S5249" t="str">
        <f t="shared" si="1219"/>
        <v xml:space="preserve"> </v>
      </c>
      <c r="T5249" t="b">
        <f t="shared" si="1220"/>
        <v>0</v>
      </c>
      <c r="U5249" t="b">
        <f t="shared" si="1221"/>
        <v>1</v>
      </c>
      <c r="V5249" t="str">
        <f t="shared" si="1222"/>
        <v>Average Company</v>
      </c>
      <c r="W5249" t="str">
        <f t="shared" si="1223"/>
        <v>Don't Buy</v>
      </c>
      <c r="X5249" t="str">
        <f t="shared" si="1224"/>
        <v>Not Known</v>
      </c>
      <c r="Z5249" t="str">
        <f t="shared" si="1225"/>
        <v>None</v>
      </c>
      <c r="AB5249" t="str">
        <f t="shared" si="1226"/>
        <v>0</v>
      </c>
    </row>
    <row r="5250" spans="1:28" x14ac:dyDescent="0.3">
      <c r="A5250">
        <v>5248</v>
      </c>
      <c r="B5250" t="s">
        <v>9527</v>
      </c>
      <c r="C5250" t="str">
        <f t="shared" si="1213"/>
        <v>Long</v>
      </c>
      <c r="D5250">
        <v>3.7</v>
      </c>
      <c r="F5250" s="1">
        <f t="shared" si="1227"/>
        <v>4.2</v>
      </c>
      <c r="G5250" s="1">
        <f t="shared" si="1214"/>
        <v>4.2</v>
      </c>
      <c r="H5250">
        <f t="shared" si="1215"/>
        <v>3.8000000000000003</v>
      </c>
      <c r="I5250" t="s">
        <v>9514</v>
      </c>
      <c r="J5250" t="s">
        <v>10</v>
      </c>
      <c r="K5250" t="s">
        <v>1336</v>
      </c>
      <c r="L5250" t="str">
        <f t="shared" si="1216"/>
        <v>Startup</v>
      </c>
      <c r="N5250" s="2">
        <f t="shared" si="1217"/>
        <v>7</v>
      </c>
      <c r="O5250" t="s">
        <v>318</v>
      </c>
      <c r="P5250" t="s">
        <v>1308</v>
      </c>
      <c r="Q5250" t="s">
        <v>424</v>
      </c>
      <c r="R5250" t="str">
        <f t="shared" si="1218"/>
        <v>Average</v>
      </c>
      <c r="S5250" t="str">
        <f t="shared" si="1219"/>
        <v xml:space="preserve"> </v>
      </c>
      <c r="T5250" t="b">
        <f t="shared" si="1220"/>
        <v>0</v>
      </c>
      <c r="U5250" t="b">
        <f t="shared" si="1221"/>
        <v>1</v>
      </c>
      <c r="V5250" t="str">
        <f t="shared" si="1222"/>
        <v>Average Company</v>
      </c>
      <c r="W5250" t="str">
        <f t="shared" si="1223"/>
        <v>Don't Buy</v>
      </c>
      <c r="X5250" t="str">
        <f t="shared" si="1224"/>
        <v>Not Known</v>
      </c>
      <c r="Z5250" t="str">
        <f t="shared" si="1225"/>
        <v>None</v>
      </c>
      <c r="AB5250" t="str">
        <f t="shared" si="1226"/>
        <v>0</v>
      </c>
    </row>
    <row r="5251" spans="1:28" x14ac:dyDescent="0.3">
      <c r="A5251">
        <v>5249</v>
      </c>
      <c r="B5251" t="s">
        <v>9528</v>
      </c>
      <c r="C5251" t="str">
        <f t="shared" ref="C5251:C5314" si="1228">IF(LEN(B5251)&gt;=10,"Long","Short")</f>
        <v>Long</v>
      </c>
      <c r="D5251">
        <v>3.8</v>
      </c>
      <c r="F5251" s="1">
        <f t="shared" si="1227"/>
        <v>3.8</v>
      </c>
      <c r="G5251" s="1">
        <f t="shared" ref="G5251:G5314" si="1229">IF(L5251="Startup",D5251+0.5,D5251)</f>
        <v>3.8</v>
      </c>
      <c r="H5251">
        <f t="shared" ref="H5251:H5314" si="1230">IF(L5251="Startup",D5251+0.1,D5251)</f>
        <v>3.8</v>
      </c>
      <c r="I5251" t="s">
        <v>9514</v>
      </c>
      <c r="J5251" t="s">
        <v>22</v>
      </c>
      <c r="K5251" t="s">
        <v>9529</v>
      </c>
      <c r="L5251" t="str">
        <f t="shared" ref="L5251:L5314" si="1231">IF(N5251&lt;10,"Startup","Established")</f>
        <v>Established</v>
      </c>
      <c r="N5251" s="2">
        <f t="shared" ref="N5251:N5314" si="1232">INT(LEFT(O5251,2))</f>
        <v>89</v>
      </c>
      <c r="O5251" t="s">
        <v>253</v>
      </c>
      <c r="P5251" t="s">
        <v>147</v>
      </c>
      <c r="Q5251" t="s">
        <v>372</v>
      </c>
      <c r="R5251" t="str">
        <f t="shared" ref="R5251:R5314" si="1233">IF(D5251&gt;4,"Great","Average")</f>
        <v>Average</v>
      </c>
      <c r="S5251" t="str">
        <f t="shared" ref="S5251:S5314" si="1234">IF(D5251&gt;4,"Great"," ")</f>
        <v xml:space="preserve"> </v>
      </c>
      <c r="T5251" t="b">
        <f t="shared" ref="T5251:T5314" si="1235">AND(D5251:D15209&gt;4,N5251:N15209&gt;10)</f>
        <v>0</v>
      </c>
      <c r="U5251" t="b">
        <f t="shared" ref="U5251:U5314" si="1236">OR(D5251&gt;3.5,N5251&lt;10)</f>
        <v>1</v>
      </c>
      <c r="V5251" t="str">
        <f t="shared" ref="V5251:V5314" si="1237">IF(AND(D5251&gt;4,N5251&gt;20),"Top Company","Average Company")</f>
        <v>Average Company</v>
      </c>
      <c r="W5251" t="str">
        <f t="shared" ref="W5251:W5314" si="1238">IF(OR(LEFT(B5251,1)="T",LEFT(B5251,1)="G"),"Buy","Don't Buy")</f>
        <v>Don't Buy</v>
      </c>
      <c r="X5251" t="str">
        <f t="shared" ref="X5251:X5314" si="1239">IF(IF(Q5251="Financial Services",ISNUMBER(SEARCH("Mumbai",K5251))),"Bombay Finance","Not Known")</f>
        <v>Not Known</v>
      </c>
      <c r="Z5251" t="str">
        <f t="shared" ref="Z5251:Z5314" si="1240">IF(AND(OR(ISNUMBER(SEARCH("Bangalore",K5251)),ISNUMBER(SEARCH("Bengaluru",K5251)),ISNUMBER(SEARCH("Chennai",K5251))),N5251&lt;10),"Silicon Valley Startups","None")</f>
        <v>None</v>
      </c>
      <c r="AB5251" t="str">
        <f t="shared" ref="AB5251:AB5314" si="1241">IF(AND(OR(Q5251="IT Services &amp; Consulting",Q5251="Financial Services"),D5251&gt;4),"1Million",IF(AND(OR(Q5251="IT Services &amp; Consulting",Q5251="Financial Services"),D5251&lt;=4),"500K",IF(AND(Q5251="Telecom / ISP",D5251&gt;4),"800K","0")))</f>
        <v>0</v>
      </c>
    </row>
    <row r="5252" spans="1:28" x14ac:dyDescent="0.3">
      <c r="A5252">
        <v>5250</v>
      </c>
      <c r="B5252" t="s">
        <v>9523</v>
      </c>
      <c r="C5252" t="str">
        <f t="shared" si="1228"/>
        <v>Long</v>
      </c>
      <c r="D5252">
        <v>4.3</v>
      </c>
      <c r="F5252" s="1">
        <f t="shared" si="1227"/>
        <v>4.3</v>
      </c>
      <c r="G5252" s="1">
        <f t="shared" si="1229"/>
        <v>4.3</v>
      </c>
      <c r="H5252">
        <f t="shared" si="1230"/>
        <v>4.3</v>
      </c>
      <c r="I5252" t="s">
        <v>9514</v>
      </c>
      <c r="J5252" t="s">
        <v>10</v>
      </c>
      <c r="K5252" t="s">
        <v>8439</v>
      </c>
      <c r="L5252" t="str">
        <f t="shared" si="1231"/>
        <v>Established</v>
      </c>
      <c r="N5252" s="2">
        <f t="shared" si="1232"/>
        <v>22</v>
      </c>
      <c r="O5252" t="s">
        <v>142</v>
      </c>
      <c r="P5252" t="s">
        <v>683</v>
      </c>
      <c r="Q5252" t="s">
        <v>533</v>
      </c>
      <c r="R5252" t="str">
        <f t="shared" si="1233"/>
        <v>Great</v>
      </c>
      <c r="S5252" t="str">
        <f t="shared" si="1234"/>
        <v>Great</v>
      </c>
      <c r="T5252" t="b">
        <f t="shared" si="1235"/>
        <v>1</v>
      </c>
      <c r="U5252" t="b">
        <f t="shared" si="1236"/>
        <v>1</v>
      </c>
      <c r="V5252" t="str">
        <f t="shared" si="1237"/>
        <v>Top Company</v>
      </c>
      <c r="W5252" t="str">
        <f t="shared" si="1238"/>
        <v>Don't Buy</v>
      </c>
      <c r="X5252" t="str">
        <f t="shared" si="1239"/>
        <v>Not Known</v>
      </c>
      <c r="Z5252" t="str">
        <f t="shared" si="1240"/>
        <v>None</v>
      </c>
      <c r="AB5252" t="str">
        <f t="shared" si="1241"/>
        <v>0</v>
      </c>
    </row>
    <row r="5253" spans="1:28" x14ac:dyDescent="0.3">
      <c r="A5253">
        <v>5251</v>
      </c>
      <c r="B5253" t="s">
        <v>9530</v>
      </c>
      <c r="C5253" t="str">
        <f t="shared" si="1228"/>
        <v>Long</v>
      </c>
      <c r="D5253">
        <v>4.5999999999999996</v>
      </c>
      <c r="F5253" s="1" t="e">
        <f t="shared" si="1227"/>
        <v>#VALUE!</v>
      </c>
      <c r="G5253" s="1" t="e">
        <f t="shared" si="1229"/>
        <v>#VALUE!</v>
      </c>
      <c r="H5253" t="e">
        <f t="shared" si="1230"/>
        <v>#VALUE!</v>
      </c>
      <c r="I5253" t="s">
        <v>9514</v>
      </c>
      <c r="J5253" t="s">
        <v>9531</v>
      </c>
      <c r="K5253" t="s">
        <v>2884</v>
      </c>
      <c r="L5253" t="e">
        <f t="shared" si="1231"/>
        <v>#VALUE!</v>
      </c>
      <c r="N5253" s="2" t="e">
        <f t="shared" si="1232"/>
        <v>#VALUE!</v>
      </c>
      <c r="Q5253" t="s">
        <v>1519</v>
      </c>
      <c r="R5253" t="str">
        <f t="shared" si="1233"/>
        <v>Great</v>
      </c>
      <c r="S5253" t="str">
        <f t="shared" si="1234"/>
        <v>Great</v>
      </c>
      <c r="T5253" t="e">
        <f t="shared" si="1235"/>
        <v>#VALUE!</v>
      </c>
      <c r="U5253" t="e">
        <f t="shared" si="1236"/>
        <v>#VALUE!</v>
      </c>
      <c r="V5253" t="e">
        <f t="shared" si="1237"/>
        <v>#VALUE!</v>
      </c>
      <c r="W5253" t="str">
        <f t="shared" si="1238"/>
        <v>Don't Buy</v>
      </c>
      <c r="X5253" t="str">
        <f t="shared" si="1239"/>
        <v>Not Known</v>
      </c>
      <c r="Z5253" t="e">
        <f t="shared" si="1240"/>
        <v>#VALUE!</v>
      </c>
      <c r="AB5253" t="str">
        <f t="shared" si="1241"/>
        <v>0</v>
      </c>
    </row>
    <row r="5254" spans="1:28" x14ac:dyDescent="0.3">
      <c r="A5254">
        <v>5252</v>
      </c>
      <c r="B5254" t="s">
        <v>9532</v>
      </c>
      <c r="C5254" t="str">
        <f t="shared" si="1228"/>
        <v>Long</v>
      </c>
      <c r="D5254">
        <v>4.0999999999999996</v>
      </c>
      <c r="F5254" s="1">
        <f t="shared" si="1227"/>
        <v>4.0999999999999996</v>
      </c>
      <c r="G5254" s="1">
        <f t="shared" si="1229"/>
        <v>4.0999999999999996</v>
      </c>
      <c r="H5254">
        <f t="shared" si="1230"/>
        <v>4.0999999999999996</v>
      </c>
      <c r="I5254" t="s">
        <v>9514</v>
      </c>
      <c r="J5254" t="s">
        <v>22</v>
      </c>
      <c r="K5254" t="s">
        <v>9533</v>
      </c>
      <c r="L5254" t="str">
        <f t="shared" si="1231"/>
        <v>Established</v>
      </c>
      <c r="N5254" s="2">
        <f t="shared" si="1232"/>
        <v>25</v>
      </c>
      <c r="O5254" t="s">
        <v>54</v>
      </c>
      <c r="P5254" t="s">
        <v>147</v>
      </c>
      <c r="Q5254" t="s">
        <v>80</v>
      </c>
      <c r="R5254" t="str">
        <f t="shared" si="1233"/>
        <v>Great</v>
      </c>
      <c r="S5254" t="str">
        <f t="shared" si="1234"/>
        <v>Great</v>
      </c>
      <c r="T5254" t="b">
        <f t="shared" si="1235"/>
        <v>1</v>
      </c>
      <c r="U5254" t="b">
        <f t="shared" si="1236"/>
        <v>1</v>
      </c>
      <c r="V5254" t="str">
        <f t="shared" si="1237"/>
        <v>Top Company</v>
      </c>
      <c r="W5254" t="str">
        <f t="shared" si="1238"/>
        <v>Don't Buy</v>
      </c>
      <c r="X5254" t="str">
        <f t="shared" si="1239"/>
        <v>Not Known</v>
      </c>
      <c r="Z5254" t="str">
        <f t="shared" si="1240"/>
        <v>None</v>
      </c>
      <c r="AB5254" t="str">
        <f t="shared" si="1241"/>
        <v>0</v>
      </c>
    </row>
    <row r="5255" spans="1:28" x14ac:dyDescent="0.3">
      <c r="A5255">
        <v>5253</v>
      </c>
      <c r="B5255" t="s">
        <v>9534</v>
      </c>
      <c r="C5255" t="str">
        <f t="shared" si="1228"/>
        <v>Long</v>
      </c>
      <c r="D5255">
        <v>3.9</v>
      </c>
      <c r="F5255" s="1">
        <f t="shared" si="1227"/>
        <v>3.9</v>
      </c>
      <c r="G5255" s="1">
        <f t="shared" si="1229"/>
        <v>3.9</v>
      </c>
      <c r="H5255">
        <f t="shared" si="1230"/>
        <v>3.9</v>
      </c>
      <c r="I5255" t="s">
        <v>9514</v>
      </c>
      <c r="J5255" t="s">
        <v>22</v>
      </c>
      <c r="K5255" t="s">
        <v>8658</v>
      </c>
      <c r="L5255" t="str">
        <f t="shared" si="1231"/>
        <v>Established</v>
      </c>
      <c r="N5255" s="2">
        <f t="shared" si="1232"/>
        <v>18</v>
      </c>
      <c r="O5255" t="s">
        <v>200</v>
      </c>
      <c r="P5255" t="s">
        <v>683</v>
      </c>
      <c r="Q5255" t="s">
        <v>533</v>
      </c>
      <c r="R5255" t="str">
        <f t="shared" si="1233"/>
        <v>Average</v>
      </c>
      <c r="S5255" t="str">
        <f t="shared" si="1234"/>
        <v xml:space="preserve"> </v>
      </c>
      <c r="T5255" t="b">
        <f t="shared" si="1235"/>
        <v>0</v>
      </c>
      <c r="U5255" t="b">
        <f t="shared" si="1236"/>
        <v>1</v>
      </c>
      <c r="V5255" t="str">
        <f t="shared" si="1237"/>
        <v>Average Company</v>
      </c>
      <c r="W5255" t="str">
        <f t="shared" si="1238"/>
        <v>Don't Buy</v>
      </c>
      <c r="X5255" t="str">
        <f t="shared" si="1239"/>
        <v>Not Known</v>
      </c>
      <c r="Z5255" t="str">
        <f t="shared" si="1240"/>
        <v>None</v>
      </c>
      <c r="AB5255" t="str">
        <f t="shared" si="1241"/>
        <v>0</v>
      </c>
    </row>
    <row r="5256" spans="1:28" x14ac:dyDescent="0.3">
      <c r="A5256">
        <v>5254</v>
      </c>
      <c r="B5256" t="s">
        <v>9535</v>
      </c>
      <c r="C5256" t="str">
        <f t="shared" si="1228"/>
        <v>Long</v>
      </c>
      <c r="D5256">
        <v>3.7</v>
      </c>
      <c r="F5256" s="1">
        <f t="shared" si="1227"/>
        <v>3.7</v>
      </c>
      <c r="G5256" s="1">
        <f t="shared" si="1229"/>
        <v>3.7</v>
      </c>
      <c r="H5256">
        <f t="shared" si="1230"/>
        <v>3.7</v>
      </c>
      <c r="I5256" t="s">
        <v>9514</v>
      </c>
      <c r="J5256" t="s">
        <v>22</v>
      </c>
      <c r="K5256" t="s">
        <v>6558</v>
      </c>
      <c r="L5256" t="str">
        <f t="shared" si="1231"/>
        <v>Established</v>
      </c>
      <c r="N5256" s="2">
        <f t="shared" si="1232"/>
        <v>62</v>
      </c>
      <c r="O5256" t="s">
        <v>446</v>
      </c>
      <c r="P5256" t="s">
        <v>683</v>
      </c>
      <c r="Q5256" t="s">
        <v>846</v>
      </c>
      <c r="R5256" t="str">
        <f t="shared" si="1233"/>
        <v>Average</v>
      </c>
      <c r="S5256" t="str">
        <f t="shared" si="1234"/>
        <v xml:space="preserve"> </v>
      </c>
      <c r="T5256" t="b">
        <f t="shared" si="1235"/>
        <v>0</v>
      </c>
      <c r="U5256" t="b">
        <f t="shared" si="1236"/>
        <v>1</v>
      </c>
      <c r="V5256" t="str">
        <f t="shared" si="1237"/>
        <v>Average Company</v>
      </c>
      <c r="W5256" t="str">
        <f t="shared" si="1238"/>
        <v>Don't Buy</v>
      </c>
      <c r="X5256" t="str">
        <f t="shared" si="1239"/>
        <v>Not Known</v>
      </c>
      <c r="Z5256" t="str">
        <f t="shared" si="1240"/>
        <v>None</v>
      </c>
      <c r="AB5256" t="str">
        <f t="shared" si="1241"/>
        <v>0</v>
      </c>
    </row>
    <row r="5257" spans="1:28" x14ac:dyDescent="0.3">
      <c r="A5257">
        <v>5255</v>
      </c>
      <c r="B5257" t="s">
        <v>9536</v>
      </c>
      <c r="C5257" t="str">
        <f t="shared" si="1228"/>
        <v>Long</v>
      </c>
      <c r="D5257">
        <v>3.8</v>
      </c>
      <c r="F5257" s="1">
        <f t="shared" si="1227"/>
        <v>3.8</v>
      </c>
      <c r="G5257" s="1">
        <f t="shared" si="1229"/>
        <v>3.8</v>
      </c>
      <c r="H5257">
        <f t="shared" si="1230"/>
        <v>3.8</v>
      </c>
      <c r="I5257" t="s">
        <v>9514</v>
      </c>
      <c r="J5257" t="s">
        <v>10</v>
      </c>
      <c r="K5257" t="s">
        <v>6507</v>
      </c>
      <c r="L5257" t="str">
        <f t="shared" si="1231"/>
        <v>Established</v>
      </c>
      <c r="N5257" s="2">
        <f t="shared" si="1232"/>
        <v>21</v>
      </c>
      <c r="O5257" t="s">
        <v>321</v>
      </c>
      <c r="P5257" t="s">
        <v>691</v>
      </c>
      <c r="Q5257" t="s">
        <v>44</v>
      </c>
      <c r="R5257" t="str">
        <f t="shared" si="1233"/>
        <v>Average</v>
      </c>
      <c r="S5257" t="str">
        <f t="shared" si="1234"/>
        <v xml:space="preserve"> </v>
      </c>
      <c r="T5257" t="b">
        <f t="shared" si="1235"/>
        <v>0</v>
      </c>
      <c r="U5257" t="b">
        <f t="shared" si="1236"/>
        <v>1</v>
      </c>
      <c r="V5257" t="str">
        <f t="shared" si="1237"/>
        <v>Average Company</v>
      </c>
      <c r="W5257" t="str">
        <f t="shared" si="1238"/>
        <v>Don't Buy</v>
      </c>
      <c r="X5257" t="str">
        <f t="shared" si="1239"/>
        <v>Not Known</v>
      </c>
      <c r="Z5257" t="str">
        <f t="shared" si="1240"/>
        <v>None</v>
      </c>
      <c r="AB5257" t="str">
        <f t="shared" si="1241"/>
        <v>0</v>
      </c>
    </row>
    <row r="5258" spans="1:28" x14ac:dyDescent="0.3">
      <c r="A5258">
        <v>5256</v>
      </c>
      <c r="B5258" t="s">
        <v>9521</v>
      </c>
      <c r="C5258" t="str">
        <f t="shared" si="1228"/>
        <v>Long</v>
      </c>
      <c r="D5258">
        <v>4.2</v>
      </c>
      <c r="F5258" s="1">
        <f t="shared" si="1227"/>
        <v>4.2</v>
      </c>
      <c r="G5258" s="1">
        <f t="shared" si="1229"/>
        <v>4.2</v>
      </c>
      <c r="H5258">
        <f t="shared" si="1230"/>
        <v>4.2</v>
      </c>
      <c r="I5258" t="s">
        <v>9514</v>
      </c>
      <c r="J5258" t="s">
        <v>22</v>
      </c>
      <c r="K5258" t="s">
        <v>978</v>
      </c>
      <c r="L5258" t="str">
        <f t="shared" si="1231"/>
        <v>Established</v>
      </c>
      <c r="N5258" s="2">
        <f t="shared" si="1232"/>
        <v>14</v>
      </c>
      <c r="O5258" t="s">
        <v>522</v>
      </c>
      <c r="P5258" t="s">
        <v>1308</v>
      </c>
      <c r="Q5258" t="s">
        <v>732</v>
      </c>
      <c r="R5258" t="str">
        <f t="shared" si="1233"/>
        <v>Great</v>
      </c>
      <c r="S5258" t="str">
        <f t="shared" si="1234"/>
        <v>Great</v>
      </c>
      <c r="T5258" t="b">
        <f t="shared" si="1235"/>
        <v>1</v>
      </c>
      <c r="U5258" t="b">
        <f t="shared" si="1236"/>
        <v>1</v>
      </c>
      <c r="V5258" t="str">
        <f t="shared" si="1237"/>
        <v>Average Company</v>
      </c>
      <c r="W5258" t="str">
        <f t="shared" si="1238"/>
        <v>Don't Buy</v>
      </c>
      <c r="X5258" t="str">
        <f t="shared" si="1239"/>
        <v>Not Known</v>
      </c>
      <c r="Z5258" t="str">
        <f t="shared" si="1240"/>
        <v>None</v>
      </c>
      <c r="AB5258" t="str">
        <f t="shared" si="1241"/>
        <v>0</v>
      </c>
    </row>
    <row r="5259" spans="1:28" x14ac:dyDescent="0.3">
      <c r="A5259">
        <v>5257</v>
      </c>
      <c r="B5259" t="s">
        <v>9522</v>
      </c>
      <c r="C5259" t="str">
        <f t="shared" si="1228"/>
        <v>Long</v>
      </c>
      <c r="D5259">
        <v>4</v>
      </c>
      <c r="F5259" s="1">
        <f t="shared" si="1227"/>
        <v>4</v>
      </c>
      <c r="G5259" s="1">
        <f t="shared" si="1229"/>
        <v>4</v>
      </c>
      <c r="H5259">
        <f t="shared" si="1230"/>
        <v>4</v>
      </c>
      <c r="I5259" t="s">
        <v>9514</v>
      </c>
      <c r="J5259" t="s">
        <v>22</v>
      </c>
      <c r="K5259" t="s">
        <v>4090</v>
      </c>
      <c r="L5259" t="str">
        <f t="shared" si="1231"/>
        <v>Established</v>
      </c>
      <c r="N5259" s="2">
        <f t="shared" si="1232"/>
        <v>13</v>
      </c>
      <c r="O5259" t="s">
        <v>299</v>
      </c>
      <c r="P5259" t="s">
        <v>274</v>
      </c>
      <c r="Q5259" t="s">
        <v>70</v>
      </c>
      <c r="R5259" t="str">
        <f t="shared" si="1233"/>
        <v>Average</v>
      </c>
      <c r="S5259" t="str">
        <f t="shared" si="1234"/>
        <v xml:space="preserve"> </v>
      </c>
      <c r="T5259" t="b">
        <f t="shared" si="1235"/>
        <v>0</v>
      </c>
      <c r="U5259" t="b">
        <f t="shared" si="1236"/>
        <v>1</v>
      </c>
      <c r="V5259" t="str">
        <f t="shared" si="1237"/>
        <v>Average Company</v>
      </c>
      <c r="W5259" t="str">
        <f t="shared" si="1238"/>
        <v>Don't Buy</v>
      </c>
      <c r="X5259" t="str">
        <f t="shared" si="1239"/>
        <v>Not Known</v>
      </c>
      <c r="Z5259" t="str">
        <f t="shared" si="1240"/>
        <v>None</v>
      </c>
      <c r="AB5259" t="str">
        <f t="shared" si="1241"/>
        <v>0</v>
      </c>
    </row>
    <row r="5260" spans="1:28" x14ac:dyDescent="0.3">
      <c r="A5260">
        <v>5258</v>
      </c>
      <c r="B5260" t="s">
        <v>9537</v>
      </c>
      <c r="C5260" t="str">
        <f t="shared" si="1228"/>
        <v>Long</v>
      </c>
      <c r="D5260">
        <v>3.5</v>
      </c>
      <c r="F5260" s="1">
        <f t="shared" si="1227"/>
        <v>3.5</v>
      </c>
      <c r="G5260" s="1">
        <f t="shared" si="1229"/>
        <v>3.5</v>
      </c>
      <c r="H5260">
        <f t="shared" si="1230"/>
        <v>3.5</v>
      </c>
      <c r="I5260" t="s">
        <v>9514</v>
      </c>
      <c r="J5260" t="s">
        <v>22</v>
      </c>
      <c r="K5260" t="s">
        <v>8875</v>
      </c>
      <c r="L5260" t="str">
        <f t="shared" si="1231"/>
        <v>Established</v>
      </c>
      <c r="N5260" s="2">
        <f t="shared" si="1232"/>
        <v>36</v>
      </c>
      <c r="O5260" t="s">
        <v>48</v>
      </c>
      <c r="P5260" t="s">
        <v>683</v>
      </c>
      <c r="Q5260" t="s">
        <v>378</v>
      </c>
      <c r="R5260" t="str">
        <f t="shared" si="1233"/>
        <v>Average</v>
      </c>
      <c r="S5260" t="str">
        <f t="shared" si="1234"/>
        <v xml:space="preserve"> </v>
      </c>
      <c r="T5260" t="b">
        <f t="shared" si="1235"/>
        <v>0</v>
      </c>
      <c r="U5260" t="b">
        <f t="shared" si="1236"/>
        <v>0</v>
      </c>
      <c r="V5260" t="str">
        <f t="shared" si="1237"/>
        <v>Average Company</v>
      </c>
      <c r="W5260" t="str">
        <f t="shared" si="1238"/>
        <v>Don't Buy</v>
      </c>
      <c r="X5260" t="str">
        <f t="shared" si="1239"/>
        <v>Not Known</v>
      </c>
      <c r="Z5260" t="str">
        <f t="shared" si="1240"/>
        <v>None</v>
      </c>
      <c r="AB5260" t="str">
        <f t="shared" si="1241"/>
        <v>0</v>
      </c>
    </row>
    <row r="5261" spans="1:28" x14ac:dyDescent="0.3">
      <c r="A5261">
        <v>5259</v>
      </c>
      <c r="B5261" t="s">
        <v>9538</v>
      </c>
      <c r="C5261" t="str">
        <f t="shared" si="1228"/>
        <v>Long</v>
      </c>
      <c r="D5261">
        <v>3.9</v>
      </c>
      <c r="F5261" s="1">
        <f t="shared" si="1227"/>
        <v>3.9</v>
      </c>
      <c r="G5261" s="1">
        <f t="shared" si="1229"/>
        <v>3.9</v>
      </c>
      <c r="H5261">
        <f t="shared" si="1230"/>
        <v>3.9</v>
      </c>
      <c r="I5261" t="s">
        <v>9514</v>
      </c>
      <c r="J5261" t="s">
        <v>22</v>
      </c>
      <c r="K5261" t="s">
        <v>9539</v>
      </c>
      <c r="L5261" t="str">
        <f t="shared" si="1231"/>
        <v>Established</v>
      </c>
      <c r="N5261" s="2">
        <f t="shared" si="1232"/>
        <v>46</v>
      </c>
      <c r="O5261" t="s">
        <v>596</v>
      </c>
      <c r="P5261" t="s">
        <v>1308</v>
      </c>
      <c r="Q5261" t="s">
        <v>105</v>
      </c>
      <c r="R5261" t="str">
        <f t="shared" si="1233"/>
        <v>Average</v>
      </c>
      <c r="S5261" t="str">
        <f t="shared" si="1234"/>
        <v xml:space="preserve"> </v>
      </c>
      <c r="T5261" t="b">
        <f t="shared" si="1235"/>
        <v>0</v>
      </c>
      <c r="U5261" t="b">
        <f t="shared" si="1236"/>
        <v>1</v>
      </c>
      <c r="V5261" t="str">
        <f t="shared" si="1237"/>
        <v>Average Company</v>
      </c>
      <c r="W5261" t="str">
        <f t="shared" si="1238"/>
        <v>Don't Buy</v>
      </c>
      <c r="X5261" t="str">
        <f t="shared" si="1239"/>
        <v>Not Known</v>
      </c>
      <c r="Z5261" t="str">
        <f t="shared" si="1240"/>
        <v>None</v>
      </c>
      <c r="AB5261" t="str">
        <f t="shared" si="1241"/>
        <v>0</v>
      </c>
    </row>
    <row r="5262" spans="1:28" x14ac:dyDescent="0.3">
      <c r="A5262">
        <v>5260</v>
      </c>
      <c r="B5262" t="s">
        <v>9513</v>
      </c>
      <c r="C5262" t="str">
        <f t="shared" si="1228"/>
        <v>Long</v>
      </c>
      <c r="D5262">
        <v>3.8</v>
      </c>
      <c r="F5262" s="1">
        <f t="shared" si="1227"/>
        <v>3.8</v>
      </c>
      <c r="G5262" s="1">
        <f t="shared" si="1229"/>
        <v>3.8</v>
      </c>
      <c r="H5262">
        <f t="shared" si="1230"/>
        <v>3.8</v>
      </c>
      <c r="I5262" t="s">
        <v>9514</v>
      </c>
      <c r="J5262" t="s">
        <v>22</v>
      </c>
      <c r="K5262" t="s">
        <v>7238</v>
      </c>
      <c r="L5262" t="str">
        <f t="shared" si="1231"/>
        <v>Established</v>
      </c>
      <c r="N5262" s="2">
        <f t="shared" si="1232"/>
        <v>40</v>
      </c>
      <c r="O5262" t="s">
        <v>375</v>
      </c>
      <c r="P5262" t="s">
        <v>683</v>
      </c>
      <c r="Q5262" t="s">
        <v>479</v>
      </c>
      <c r="R5262" t="str">
        <f t="shared" si="1233"/>
        <v>Average</v>
      </c>
      <c r="S5262" t="str">
        <f t="shared" si="1234"/>
        <v xml:space="preserve"> </v>
      </c>
      <c r="T5262" t="b">
        <f t="shared" si="1235"/>
        <v>0</v>
      </c>
      <c r="U5262" t="b">
        <f t="shared" si="1236"/>
        <v>1</v>
      </c>
      <c r="V5262" t="str">
        <f t="shared" si="1237"/>
        <v>Average Company</v>
      </c>
      <c r="W5262" t="str">
        <f t="shared" si="1238"/>
        <v>Don't Buy</v>
      </c>
      <c r="X5262" t="str">
        <f t="shared" si="1239"/>
        <v>Not Known</v>
      </c>
      <c r="Z5262" t="str">
        <f t="shared" si="1240"/>
        <v>None</v>
      </c>
      <c r="AB5262" t="str">
        <f t="shared" si="1241"/>
        <v>0</v>
      </c>
    </row>
    <row r="5263" spans="1:28" x14ac:dyDescent="0.3">
      <c r="A5263">
        <v>5261</v>
      </c>
      <c r="B5263" t="s">
        <v>9540</v>
      </c>
      <c r="C5263" t="str">
        <f t="shared" si="1228"/>
        <v>Long</v>
      </c>
      <c r="D5263">
        <v>4.2</v>
      </c>
      <c r="F5263" s="1">
        <f t="shared" si="1227"/>
        <v>4.2</v>
      </c>
      <c r="G5263" s="1">
        <f t="shared" si="1229"/>
        <v>4.2</v>
      </c>
      <c r="H5263">
        <f t="shared" si="1230"/>
        <v>4.2</v>
      </c>
      <c r="I5263" t="s">
        <v>9514</v>
      </c>
      <c r="J5263" t="s">
        <v>22</v>
      </c>
      <c r="K5263" t="s">
        <v>9541</v>
      </c>
      <c r="L5263" t="str">
        <f t="shared" si="1231"/>
        <v>Established</v>
      </c>
      <c r="N5263" s="2">
        <f t="shared" si="1232"/>
        <v>35</v>
      </c>
      <c r="O5263" t="s">
        <v>249</v>
      </c>
      <c r="P5263" t="s">
        <v>1308</v>
      </c>
      <c r="Q5263" t="s">
        <v>254</v>
      </c>
      <c r="R5263" t="str">
        <f t="shared" si="1233"/>
        <v>Great</v>
      </c>
      <c r="S5263" t="str">
        <f t="shared" si="1234"/>
        <v>Great</v>
      </c>
      <c r="T5263" t="b">
        <f t="shared" si="1235"/>
        <v>1</v>
      </c>
      <c r="U5263" t="b">
        <f t="shared" si="1236"/>
        <v>1</v>
      </c>
      <c r="V5263" t="str">
        <f t="shared" si="1237"/>
        <v>Top Company</v>
      </c>
      <c r="W5263" t="str">
        <f t="shared" si="1238"/>
        <v>Don't Buy</v>
      </c>
      <c r="X5263" t="str">
        <f t="shared" si="1239"/>
        <v>Not Known</v>
      </c>
      <c r="Z5263" t="str">
        <f t="shared" si="1240"/>
        <v>None</v>
      </c>
      <c r="AB5263" t="str">
        <f t="shared" si="1241"/>
        <v>0</v>
      </c>
    </row>
    <row r="5264" spans="1:28" x14ac:dyDescent="0.3">
      <c r="A5264">
        <v>5262</v>
      </c>
      <c r="B5264" t="s">
        <v>9542</v>
      </c>
      <c r="C5264" t="str">
        <f t="shared" si="1228"/>
        <v>Short</v>
      </c>
      <c r="D5264">
        <v>3.8</v>
      </c>
      <c r="F5264" s="1">
        <f t="shared" si="1227"/>
        <v>3.8</v>
      </c>
      <c r="G5264" s="1">
        <f t="shared" si="1229"/>
        <v>3.8</v>
      </c>
      <c r="H5264">
        <f t="shared" si="1230"/>
        <v>3.8</v>
      </c>
      <c r="I5264" t="s">
        <v>9514</v>
      </c>
      <c r="J5264" t="s">
        <v>22</v>
      </c>
      <c r="K5264" t="s">
        <v>6207</v>
      </c>
      <c r="L5264" t="str">
        <f t="shared" si="1231"/>
        <v>Established</v>
      </c>
      <c r="N5264" s="2">
        <f t="shared" si="1232"/>
        <v>16</v>
      </c>
      <c r="O5264" t="s">
        <v>121</v>
      </c>
      <c r="P5264" t="s">
        <v>147</v>
      </c>
      <c r="Q5264" t="s">
        <v>186</v>
      </c>
      <c r="R5264" t="str">
        <f t="shared" si="1233"/>
        <v>Average</v>
      </c>
      <c r="S5264" t="str">
        <f t="shared" si="1234"/>
        <v xml:space="preserve"> </v>
      </c>
      <c r="T5264" t="b">
        <f t="shared" si="1235"/>
        <v>0</v>
      </c>
      <c r="U5264" t="b">
        <f t="shared" si="1236"/>
        <v>1</v>
      </c>
      <c r="V5264" t="str">
        <f t="shared" si="1237"/>
        <v>Average Company</v>
      </c>
      <c r="W5264" t="str">
        <f t="shared" si="1238"/>
        <v>Don't Buy</v>
      </c>
      <c r="X5264" t="str">
        <f t="shared" si="1239"/>
        <v>Not Known</v>
      </c>
      <c r="Z5264" t="str">
        <f t="shared" si="1240"/>
        <v>None</v>
      </c>
      <c r="AB5264" t="str">
        <f t="shared" si="1241"/>
        <v>0</v>
      </c>
    </row>
    <row r="5265" spans="1:28" x14ac:dyDescent="0.3">
      <c r="A5265">
        <v>5263</v>
      </c>
      <c r="B5265" t="s">
        <v>9543</v>
      </c>
      <c r="C5265" t="str">
        <f t="shared" si="1228"/>
        <v>Long</v>
      </c>
      <c r="D5265">
        <v>4.3</v>
      </c>
      <c r="F5265" s="1">
        <f t="shared" si="1227"/>
        <v>4.3</v>
      </c>
      <c r="G5265" s="1">
        <f t="shared" si="1229"/>
        <v>4.3</v>
      </c>
      <c r="H5265">
        <f t="shared" si="1230"/>
        <v>4.3</v>
      </c>
      <c r="I5265" t="s">
        <v>9514</v>
      </c>
      <c r="J5265" t="s">
        <v>22</v>
      </c>
      <c r="K5265" t="s">
        <v>5210</v>
      </c>
      <c r="L5265" t="str">
        <f t="shared" si="1231"/>
        <v>Established</v>
      </c>
      <c r="N5265" s="2">
        <f t="shared" si="1232"/>
        <v>25</v>
      </c>
      <c r="O5265" t="s">
        <v>54</v>
      </c>
      <c r="P5265" t="s">
        <v>683</v>
      </c>
      <c r="Q5265" t="s">
        <v>44</v>
      </c>
      <c r="R5265" t="str">
        <f t="shared" si="1233"/>
        <v>Great</v>
      </c>
      <c r="S5265" t="str">
        <f t="shared" si="1234"/>
        <v>Great</v>
      </c>
      <c r="T5265" t="b">
        <f t="shared" si="1235"/>
        <v>1</v>
      </c>
      <c r="U5265" t="b">
        <f t="shared" si="1236"/>
        <v>1</v>
      </c>
      <c r="V5265" t="str">
        <f t="shared" si="1237"/>
        <v>Top Company</v>
      </c>
      <c r="W5265" t="str">
        <f t="shared" si="1238"/>
        <v>Don't Buy</v>
      </c>
      <c r="X5265" t="str">
        <f t="shared" si="1239"/>
        <v>Not Known</v>
      </c>
      <c r="Z5265" t="str">
        <f t="shared" si="1240"/>
        <v>None</v>
      </c>
      <c r="AB5265" t="str">
        <f t="shared" si="1241"/>
        <v>0</v>
      </c>
    </row>
    <row r="5266" spans="1:28" x14ac:dyDescent="0.3">
      <c r="A5266">
        <v>5264</v>
      </c>
      <c r="B5266" t="s">
        <v>9517</v>
      </c>
      <c r="C5266" t="str">
        <f t="shared" si="1228"/>
        <v>Long</v>
      </c>
      <c r="D5266">
        <v>3.7</v>
      </c>
      <c r="F5266" s="1">
        <f t="shared" si="1227"/>
        <v>3.7</v>
      </c>
      <c r="G5266" s="1">
        <f t="shared" si="1229"/>
        <v>3.7</v>
      </c>
      <c r="H5266">
        <f t="shared" si="1230"/>
        <v>3.7</v>
      </c>
      <c r="I5266" t="s">
        <v>9514</v>
      </c>
      <c r="J5266" t="s">
        <v>22</v>
      </c>
      <c r="K5266" t="s">
        <v>2047</v>
      </c>
      <c r="L5266" t="str">
        <f t="shared" si="1231"/>
        <v>Established</v>
      </c>
      <c r="N5266" s="2">
        <f t="shared" si="1232"/>
        <v>25</v>
      </c>
      <c r="O5266" t="s">
        <v>54</v>
      </c>
      <c r="P5266" t="s">
        <v>683</v>
      </c>
      <c r="Q5266" t="s">
        <v>50</v>
      </c>
      <c r="R5266" t="str">
        <f t="shared" si="1233"/>
        <v>Average</v>
      </c>
      <c r="S5266" t="str">
        <f t="shared" si="1234"/>
        <v xml:space="preserve"> </v>
      </c>
      <c r="T5266" t="b">
        <f t="shared" si="1235"/>
        <v>0</v>
      </c>
      <c r="U5266" t="b">
        <f t="shared" si="1236"/>
        <v>1</v>
      </c>
      <c r="V5266" t="str">
        <f t="shared" si="1237"/>
        <v>Average Company</v>
      </c>
      <c r="W5266" t="str">
        <f t="shared" si="1238"/>
        <v>Don't Buy</v>
      </c>
      <c r="X5266" t="str">
        <f t="shared" si="1239"/>
        <v>Not Known</v>
      </c>
      <c r="Z5266" t="str">
        <f t="shared" si="1240"/>
        <v>None</v>
      </c>
      <c r="AB5266" t="str">
        <f t="shared" si="1241"/>
        <v>0</v>
      </c>
    </row>
    <row r="5267" spans="1:28" x14ac:dyDescent="0.3">
      <c r="A5267">
        <v>5265</v>
      </c>
      <c r="B5267" t="s">
        <v>9518</v>
      </c>
      <c r="C5267" t="str">
        <f t="shared" si="1228"/>
        <v>Long</v>
      </c>
      <c r="D5267">
        <v>4.0999999999999996</v>
      </c>
      <c r="F5267" s="1">
        <f t="shared" si="1227"/>
        <v>4.0999999999999996</v>
      </c>
      <c r="G5267" s="1">
        <f t="shared" si="1229"/>
        <v>4.0999999999999996</v>
      </c>
      <c r="H5267">
        <f t="shared" si="1230"/>
        <v>4.0999999999999996</v>
      </c>
      <c r="I5267" t="s">
        <v>9514</v>
      </c>
      <c r="J5267" t="s">
        <v>22</v>
      </c>
      <c r="K5267" t="s">
        <v>9519</v>
      </c>
      <c r="L5267" t="str">
        <f t="shared" si="1231"/>
        <v>Established</v>
      </c>
      <c r="N5267" s="2">
        <f t="shared" si="1232"/>
        <v>22</v>
      </c>
      <c r="O5267" t="s">
        <v>142</v>
      </c>
      <c r="P5267" t="s">
        <v>147</v>
      </c>
      <c r="Q5267" t="s">
        <v>44</v>
      </c>
      <c r="R5267" t="str">
        <f t="shared" si="1233"/>
        <v>Great</v>
      </c>
      <c r="S5267" t="str">
        <f t="shared" si="1234"/>
        <v>Great</v>
      </c>
      <c r="T5267" t="b">
        <f t="shared" si="1235"/>
        <v>1</v>
      </c>
      <c r="U5267" t="b">
        <f t="shared" si="1236"/>
        <v>1</v>
      </c>
      <c r="V5267" t="str">
        <f t="shared" si="1237"/>
        <v>Top Company</v>
      </c>
      <c r="W5267" t="str">
        <f t="shared" si="1238"/>
        <v>Don't Buy</v>
      </c>
      <c r="X5267" t="str">
        <f t="shared" si="1239"/>
        <v>Not Known</v>
      </c>
      <c r="Z5267" t="str">
        <f t="shared" si="1240"/>
        <v>None</v>
      </c>
      <c r="AB5267" t="str">
        <f t="shared" si="1241"/>
        <v>0</v>
      </c>
    </row>
    <row r="5268" spans="1:28" x14ac:dyDescent="0.3">
      <c r="A5268">
        <v>5266</v>
      </c>
      <c r="B5268" t="s">
        <v>9520</v>
      </c>
      <c r="C5268" t="str">
        <f t="shared" si="1228"/>
        <v>Long</v>
      </c>
      <c r="D5268">
        <v>4.5</v>
      </c>
      <c r="F5268" s="1">
        <f t="shared" si="1227"/>
        <v>4.5</v>
      </c>
      <c r="G5268" s="1">
        <f t="shared" si="1229"/>
        <v>4.5</v>
      </c>
      <c r="H5268">
        <f t="shared" si="1230"/>
        <v>4.5</v>
      </c>
      <c r="I5268" t="s">
        <v>9514</v>
      </c>
      <c r="J5268" t="s">
        <v>10</v>
      </c>
      <c r="K5268" t="s">
        <v>3053</v>
      </c>
      <c r="L5268" t="str">
        <f t="shared" si="1231"/>
        <v>Established</v>
      </c>
      <c r="N5268" s="2">
        <f t="shared" si="1232"/>
        <v>29</v>
      </c>
      <c r="O5268" t="s">
        <v>62</v>
      </c>
      <c r="P5268" t="s">
        <v>691</v>
      </c>
      <c r="Q5268" t="s">
        <v>846</v>
      </c>
      <c r="R5268" t="str">
        <f t="shared" si="1233"/>
        <v>Great</v>
      </c>
      <c r="S5268" t="str">
        <f t="shared" si="1234"/>
        <v>Great</v>
      </c>
      <c r="T5268" t="b">
        <f t="shared" si="1235"/>
        <v>1</v>
      </c>
      <c r="U5268" t="b">
        <f t="shared" si="1236"/>
        <v>1</v>
      </c>
      <c r="V5268" t="str">
        <f t="shared" si="1237"/>
        <v>Top Company</v>
      </c>
      <c r="W5268" t="str">
        <f t="shared" si="1238"/>
        <v>Don't Buy</v>
      </c>
      <c r="X5268" t="str">
        <f t="shared" si="1239"/>
        <v>Not Known</v>
      </c>
      <c r="Z5268" t="str">
        <f t="shared" si="1240"/>
        <v>None</v>
      </c>
      <c r="AB5268" t="str">
        <f t="shared" si="1241"/>
        <v>0</v>
      </c>
    </row>
    <row r="5269" spans="1:28" x14ac:dyDescent="0.3">
      <c r="A5269">
        <v>5267</v>
      </c>
      <c r="B5269" t="s">
        <v>9544</v>
      </c>
      <c r="C5269" t="str">
        <f t="shared" si="1228"/>
        <v>Long</v>
      </c>
      <c r="D5269">
        <v>3.6</v>
      </c>
      <c r="F5269" s="1">
        <f t="shared" ref="F5269:F5332" si="1242">IF(N5269&lt;10,IF(D5269+0.5&gt;5,5,D5269+0.5),D5269)</f>
        <v>3.6</v>
      </c>
      <c r="G5269" s="1">
        <f t="shared" si="1229"/>
        <v>3.6</v>
      </c>
      <c r="H5269">
        <f t="shared" si="1230"/>
        <v>3.6</v>
      </c>
      <c r="I5269" t="s">
        <v>9514</v>
      </c>
      <c r="J5269" t="s">
        <v>22</v>
      </c>
      <c r="K5269" t="s">
        <v>6913</v>
      </c>
      <c r="L5269" t="str">
        <f t="shared" si="1231"/>
        <v>Established</v>
      </c>
      <c r="N5269" s="2">
        <f t="shared" si="1232"/>
        <v>69</v>
      </c>
      <c r="O5269" t="s">
        <v>1402</v>
      </c>
      <c r="P5269" t="s">
        <v>683</v>
      </c>
      <c r="Q5269" t="s">
        <v>3061</v>
      </c>
      <c r="R5269" t="str">
        <f t="shared" si="1233"/>
        <v>Average</v>
      </c>
      <c r="S5269" t="str">
        <f t="shared" si="1234"/>
        <v xml:space="preserve"> </v>
      </c>
      <c r="T5269" t="b">
        <f t="shared" si="1235"/>
        <v>0</v>
      </c>
      <c r="U5269" t="b">
        <f t="shared" si="1236"/>
        <v>1</v>
      </c>
      <c r="V5269" t="str">
        <f t="shared" si="1237"/>
        <v>Average Company</v>
      </c>
      <c r="W5269" t="str">
        <f t="shared" si="1238"/>
        <v>Don't Buy</v>
      </c>
      <c r="X5269" t="str">
        <f t="shared" si="1239"/>
        <v>Not Known</v>
      </c>
      <c r="Z5269" t="str">
        <f t="shared" si="1240"/>
        <v>None</v>
      </c>
      <c r="AB5269" t="str">
        <f t="shared" si="1241"/>
        <v>0</v>
      </c>
    </row>
    <row r="5270" spans="1:28" x14ac:dyDescent="0.3">
      <c r="A5270">
        <v>5268</v>
      </c>
      <c r="B5270" t="s">
        <v>9525</v>
      </c>
      <c r="C5270" t="str">
        <f t="shared" si="1228"/>
        <v>Long</v>
      </c>
      <c r="D5270">
        <v>3.7</v>
      </c>
      <c r="F5270" s="1">
        <f t="shared" si="1242"/>
        <v>3.7</v>
      </c>
      <c r="G5270" s="1">
        <f t="shared" si="1229"/>
        <v>3.7</v>
      </c>
      <c r="H5270">
        <f t="shared" si="1230"/>
        <v>3.7</v>
      </c>
      <c r="I5270" t="s">
        <v>9514</v>
      </c>
      <c r="J5270" t="s">
        <v>22</v>
      </c>
      <c r="K5270" t="s">
        <v>9526</v>
      </c>
      <c r="L5270" t="str">
        <f t="shared" si="1231"/>
        <v>Established</v>
      </c>
      <c r="N5270" s="2">
        <f t="shared" si="1232"/>
        <v>39</v>
      </c>
      <c r="O5270" t="s">
        <v>74</v>
      </c>
      <c r="P5270" t="s">
        <v>274</v>
      </c>
      <c r="Q5270" t="s">
        <v>1957</v>
      </c>
      <c r="R5270" t="str">
        <f t="shared" si="1233"/>
        <v>Average</v>
      </c>
      <c r="S5270" t="str">
        <f t="shared" si="1234"/>
        <v xml:space="preserve"> </v>
      </c>
      <c r="T5270" t="b">
        <f t="shared" si="1235"/>
        <v>0</v>
      </c>
      <c r="U5270" t="b">
        <f t="shared" si="1236"/>
        <v>1</v>
      </c>
      <c r="V5270" t="str">
        <f t="shared" si="1237"/>
        <v>Average Company</v>
      </c>
      <c r="W5270" t="str">
        <f t="shared" si="1238"/>
        <v>Don't Buy</v>
      </c>
      <c r="X5270" t="str">
        <f t="shared" si="1239"/>
        <v>Not Known</v>
      </c>
      <c r="Z5270" t="str">
        <f t="shared" si="1240"/>
        <v>None</v>
      </c>
      <c r="AB5270" t="str">
        <f t="shared" si="1241"/>
        <v>0</v>
      </c>
    </row>
    <row r="5271" spans="1:28" x14ac:dyDescent="0.3">
      <c r="A5271">
        <v>5269</v>
      </c>
      <c r="B5271" t="s">
        <v>9524</v>
      </c>
      <c r="C5271" t="str">
        <f t="shared" si="1228"/>
        <v>Short</v>
      </c>
      <c r="D5271">
        <v>4.3</v>
      </c>
      <c r="F5271" s="1">
        <f t="shared" si="1242"/>
        <v>4.3</v>
      </c>
      <c r="G5271" s="1">
        <f t="shared" si="1229"/>
        <v>4.3</v>
      </c>
      <c r="H5271">
        <f t="shared" si="1230"/>
        <v>4.3</v>
      </c>
      <c r="I5271" t="s">
        <v>9514</v>
      </c>
      <c r="J5271" t="s">
        <v>22</v>
      </c>
      <c r="K5271" t="s">
        <v>3446</v>
      </c>
      <c r="L5271" t="str">
        <f t="shared" si="1231"/>
        <v>Established</v>
      </c>
      <c r="N5271" s="2">
        <f t="shared" si="1232"/>
        <v>76</v>
      </c>
      <c r="O5271" t="s">
        <v>671</v>
      </c>
      <c r="P5271" t="s">
        <v>147</v>
      </c>
      <c r="Q5271" t="s">
        <v>80</v>
      </c>
      <c r="R5271" t="str">
        <f t="shared" si="1233"/>
        <v>Great</v>
      </c>
      <c r="S5271" t="str">
        <f t="shared" si="1234"/>
        <v>Great</v>
      </c>
      <c r="T5271" t="b">
        <f t="shared" si="1235"/>
        <v>1</v>
      </c>
      <c r="U5271" t="b">
        <f t="shared" si="1236"/>
        <v>1</v>
      </c>
      <c r="V5271" t="str">
        <f t="shared" si="1237"/>
        <v>Top Company</v>
      </c>
      <c r="W5271" t="str">
        <f t="shared" si="1238"/>
        <v>Don't Buy</v>
      </c>
      <c r="X5271" t="str">
        <f t="shared" si="1239"/>
        <v>Not Known</v>
      </c>
      <c r="Z5271" t="str">
        <f t="shared" si="1240"/>
        <v>None</v>
      </c>
      <c r="AB5271" t="str">
        <f t="shared" si="1241"/>
        <v>0</v>
      </c>
    </row>
    <row r="5272" spans="1:28" x14ac:dyDescent="0.3">
      <c r="A5272">
        <v>5270</v>
      </c>
      <c r="B5272" t="s">
        <v>9545</v>
      </c>
      <c r="C5272" t="str">
        <f t="shared" si="1228"/>
        <v>Long</v>
      </c>
      <c r="D5272">
        <v>4.5999999999999996</v>
      </c>
      <c r="F5272" s="1" t="e">
        <f t="shared" si="1242"/>
        <v>#VALUE!</v>
      </c>
      <c r="G5272" s="1" t="e">
        <f t="shared" si="1229"/>
        <v>#VALUE!</v>
      </c>
      <c r="H5272" t="e">
        <f t="shared" si="1230"/>
        <v>#VALUE!</v>
      </c>
      <c r="I5272" t="s">
        <v>9514</v>
      </c>
      <c r="J5272" t="s">
        <v>9546</v>
      </c>
      <c r="K5272" t="s">
        <v>109</v>
      </c>
      <c r="L5272" t="e">
        <f t="shared" si="1231"/>
        <v>#VALUE!</v>
      </c>
      <c r="N5272" s="2" t="e">
        <f t="shared" si="1232"/>
        <v>#VALUE!</v>
      </c>
      <c r="O5272" t="s">
        <v>147</v>
      </c>
      <c r="Q5272" t="s">
        <v>204</v>
      </c>
      <c r="R5272" t="str">
        <f t="shared" si="1233"/>
        <v>Great</v>
      </c>
      <c r="S5272" t="str">
        <f t="shared" si="1234"/>
        <v>Great</v>
      </c>
      <c r="T5272" t="e">
        <f t="shared" si="1235"/>
        <v>#VALUE!</v>
      </c>
      <c r="U5272" t="e">
        <f t="shared" si="1236"/>
        <v>#VALUE!</v>
      </c>
      <c r="V5272" t="e">
        <f t="shared" si="1237"/>
        <v>#VALUE!</v>
      </c>
      <c r="W5272" t="str">
        <f t="shared" si="1238"/>
        <v>Don't Buy</v>
      </c>
      <c r="X5272" t="str">
        <f t="shared" si="1239"/>
        <v>Not Known</v>
      </c>
      <c r="Z5272" t="e">
        <f t="shared" si="1240"/>
        <v>#VALUE!</v>
      </c>
      <c r="AB5272" t="str">
        <f t="shared" si="1241"/>
        <v>0</v>
      </c>
    </row>
    <row r="5273" spans="1:28" x14ac:dyDescent="0.3">
      <c r="A5273">
        <v>5271</v>
      </c>
      <c r="B5273" t="s">
        <v>9547</v>
      </c>
      <c r="C5273" t="str">
        <f t="shared" si="1228"/>
        <v>Long</v>
      </c>
      <c r="D5273">
        <v>4.7</v>
      </c>
      <c r="F5273" s="1">
        <f t="shared" si="1242"/>
        <v>4.7</v>
      </c>
      <c r="G5273" s="1">
        <f t="shared" si="1229"/>
        <v>4.7</v>
      </c>
      <c r="H5273">
        <f t="shared" si="1230"/>
        <v>4.7</v>
      </c>
      <c r="I5273" t="s">
        <v>9514</v>
      </c>
      <c r="J5273" t="s">
        <v>7707</v>
      </c>
      <c r="K5273" t="s">
        <v>511</v>
      </c>
      <c r="L5273" t="str">
        <f t="shared" si="1231"/>
        <v>Established</v>
      </c>
      <c r="N5273" s="2">
        <f t="shared" si="1232"/>
        <v>10</v>
      </c>
      <c r="O5273" t="s">
        <v>274</v>
      </c>
      <c r="Q5273" t="s">
        <v>362</v>
      </c>
      <c r="R5273" t="str">
        <f t="shared" si="1233"/>
        <v>Great</v>
      </c>
      <c r="S5273" t="str">
        <f t="shared" si="1234"/>
        <v>Great</v>
      </c>
      <c r="T5273" t="b">
        <f t="shared" si="1235"/>
        <v>0</v>
      </c>
      <c r="U5273" t="b">
        <f t="shared" si="1236"/>
        <v>1</v>
      </c>
      <c r="V5273" t="str">
        <f t="shared" si="1237"/>
        <v>Average Company</v>
      </c>
      <c r="W5273" t="str">
        <f t="shared" si="1238"/>
        <v>Don't Buy</v>
      </c>
      <c r="X5273" t="str">
        <f t="shared" si="1239"/>
        <v>Not Known</v>
      </c>
      <c r="Z5273" t="str">
        <f t="shared" si="1240"/>
        <v>None</v>
      </c>
      <c r="AB5273" t="str">
        <f t="shared" si="1241"/>
        <v>0</v>
      </c>
    </row>
    <row r="5274" spans="1:28" x14ac:dyDescent="0.3">
      <c r="A5274">
        <v>5272</v>
      </c>
      <c r="B5274" t="s">
        <v>9548</v>
      </c>
      <c r="C5274" t="str">
        <f t="shared" si="1228"/>
        <v>Long</v>
      </c>
      <c r="D5274">
        <v>4.0999999999999996</v>
      </c>
      <c r="F5274" s="1">
        <f t="shared" si="1242"/>
        <v>4.0999999999999996</v>
      </c>
      <c r="G5274" s="1">
        <f t="shared" si="1229"/>
        <v>4.0999999999999996</v>
      </c>
      <c r="H5274">
        <f t="shared" si="1230"/>
        <v>4.0999999999999996</v>
      </c>
      <c r="I5274" t="s">
        <v>9514</v>
      </c>
      <c r="J5274" t="s">
        <v>22</v>
      </c>
      <c r="K5274" t="s">
        <v>9549</v>
      </c>
      <c r="L5274" t="str">
        <f t="shared" si="1231"/>
        <v>Established</v>
      </c>
      <c r="N5274" s="2">
        <f t="shared" si="1232"/>
        <v>43</v>
      </c>
      <c r="O5274" t="s">
        <v>289</v>
      </c>
      <c r="P5274" t="s">
        <v>147</v>
      </c>
      <c r="Q5274" t="s">
        <v>533</v>
      </c>
      <c r="R5274" t="str">
        <f t="shared" si="1233"/>
        <v>Great</v>
      </c>
      <c r="S5274" t="str">
        <f t="shared" si="1234"/>
        <v>Great</v>
      </c>
      <c r="T5274" t="b">
        <f t="shared" si="1235"/>
        <v>1</v>
      </c>
      <c r="U5274" t="b">
        <f t="shared" si="1236"/>
        <v>1</v>
      </c>
      <c r="V5274" t="str">
        <f t="shared" si="1237"/>
        <v>Top Company</v>
      </c>
      <c r="W5274" t="str">
        <f t="shared" si="1238"/>
        <v>Don't Buy</v>
      </c>
      <c r="X5274" t="str">
        <f t="shared" si="1239"/>
        <v>Not Known</v>
      </c>
      <c r="Z5274" t="str">
        <f t="shared" si="1240"/>
        <v>None</v>
      </c>
      <c r="AB5274" t="str">
        <f t="shared" si="1241"/>
        <v>0</v>
      </c>
    </row>
    <row r="5275" spans="1:28" x14ac:dyDescent="0.3">
      <c r="A5275">
        <v>5273</v>
      </c>
      <c r="B5275" t="s">
        <v>9550</v>
      </c>
      <c r="C5275" t="str">
        <f t="shared" si="1228"/>
        <v>Long</v>
      </c>
      <c r="D5275">
        <v>4.9000000000000004</v>
      </c>
      <c r="F5275" s="1">
        <f t="shared" si="1242"/>
        <v>5</v>
      </c>
      <c r="G5275" s="1">
        <f t="shared" si="1229"/>
        <v>5.4</v>
      </c>
      <c r="H5275">
        <f t="shared" si="1230"/>
        <v>5</v>
      </c>
      <c r="I5275" t="s">
        <v>9514</v>
      </c>
      <c r="J5275" t="s">
        <v>22</v>
      </c>
      <c r="K5275" t="s">
        <v>9417</v>
      </c>
      <c r="L5275" t="str">
        <f t="shared" si="1231"/>
        <v>Startup</v>
      </c>
      <c r="N5275" s="2">
        <f t="shared" si="1232"/>
        <v>8</v>
      </c>
      <c r="O5275" t="s">
        <v>583</v>
      </c>
      <c r="P5275" t="s">
        <v>1308</v>
      </c>
      <c r="Q5275" t="s">
        <v>50</v>
      </c>
      <c r="R5275" t="str">
        <f t="shared" si="1233"/>
        <v>Great</v>
      </c>
      <c r="S5275" t="str">
        <f t="shared" si="1234"/>
        <v>Great</v>
      </c>
      <c r="T5275" t="b">
        <f t="shared" si="1235"/>
        <v>0</v>
      </c>
      <c r="U5275" t="b">
        <f t="shared" si="1236"/>
        <v>1</v>
      </c>
      <c r="V5275" t="str">
        <f t="shared" si="1237"/>
        <v>Average Company</v>
      </c>
      <c r="W5275" t="str">
        <f t="shared" si="1238"/>
        <v>Don't Buy</v>
      </c>
      <c r="X5275" t="str">
        <f t="shared" si="1239"/>
        <v>Not Known</v>
      </c>
      <c r="Z5275" t="str">
        <f t="shared" si="1240"/>
        <v>None</v>
      </c>
      <c r="AB5275" t="str">
        <f t="shared" si="1241"/>
        <v>0</v>
      </c>
    </row>
    <row r="5276" spans="1:28" x14ac:dyDescent="0.3">
      <c r="A5276">
        <v>5274</v>
      </c>
      <c r="B5276" t="s">
        <v>9527</v>
      </c>
      <c r="C5276" t="str">
        <f t="shared" si="1228"/>
        <v>Long</v>
      </c>
      <c r="D5276">
        <v>3.7</v>
      </c>
      <c r="F5276" s="1">
        <f t="shared" si="1242"/>
        <v>4.2</v>
      </c>
      <c r="G5276" s="1">
        <f t="shared" si="1229"/>
        <v>4.2</v>
      </c>
      <c r="H5276">
        <f t="shared" si="1230"/>
        <v>3.8000000000000003</v>
      </c>
      <c r="I5276" t="s">
        <v>9514</v>
      </c>
      <c r="J5276" t="s">
        <v>10</v>
      </c>
      <c r="K5276" t="s">
        <v>1336</v>
      </c>
      <c r="L5276" t="str">
        <f t="shared" si="1231"/>
        <v>Startup</v>
      </c>
      <c r="N5276" s="2">
        <f t="shared" si="1232"/>
        <v>7</v>
      </c>
      <c r="O5276" t="s">
        <v>318</v>
      </c>
      <c r="P5276" t="s">
        <v>1308</v>
      </c>
      <c r="Q5276" t="s">
        <v>424</v>
      </c>
      <c r="R5276" t="str">
        <f t="shared" si="1233"/>
        <v>Average</v>
      </c>
      <c r="S5276" t="str">
        <f t="shared" si="1234"/>
        <v xml:space="preserve"> </v>
      </c>
      <c r="T5276" t="b">
        <f t="shared" si="1235"/>
        <v>0</v>
      </c>
      <c r="U5276" t="b">
        <f t="shared" si="1236"/>
        <v>1</v>
      </c>
      <c r="V5276" t="str">
        <f t="shared" si="1237"/>
        <v>Average Company</v>
      </c>
      <c r="W5276" t="str">
        <f t="shared" si="1238"/>
        <v>Don't Buy</v>
      </c>
      <c r="X5276" t="str">
        <f t="shared" si="1239"/>
        <v>Not Known</v>
      </c>
      <c r="Z5276" t="str">
        <f t="shared" si="1240"/>
        <v>None</v>
      </c>
      <c r="AB5276" t="str">
        <f t="shared" si="1241"/>
        <v>0</v>
      </c>
    </row>
    <row r="5277" spans="1:28" x14ac:dyDescent="0.3">
      <c r="A5277">
        <v>5275</v>
      </c>
      <c r="B5277" t="s">
        <v>9551</v>
      </c>
      <c r="C5277" t="str">
        <f t="shared" si="1228"/>
        <v>Short</v>
      </c>
      <c r="D5277">
        <v>3.1</v>
      </c>
      <c r="F5277" s="1">
        <f t="shared" si="1242"/>
        <v>3.1</v>
      </c>
      <c r="G5277" s="1">
        <f t="shared" si="1229"/>
        <v>3.1</v>
      </c>
      <c r="H5277">
        <f t="shared" si="1230"/>
        <v>3.1</v>
      </c>
      <c r="I5277" t="s">
        <v>9514</v>
      </c>
      <c r="J5277" t="s">
        <v>4588</v>
      </c>
      <c r="K5277" t="s">
        <v>217</v>
      </c>
      <c r="L5277" t="str">
        <f t="shared" si="1231"/>
        <v>Established</v>
      </c>
      <c r="N5277" s="2">
        <f t="shared" si="1232"/>
        <v>50</v>
      </c>
      <c r="O5277" t="s">
        <v>691</v>
      </c>
      <c r="Q5277" t="s">
        <v>44</v>
      </c>
      <c r="R5277" t="str">
        <f t="shared" si="1233"/>
        <v>Average</v>
      </c>
      <c r="S5277" t="str">
        <f t="shared" si="1234"/>
        <v xml:space="preserve"> </v>
      </c>
      <c r="T5277" t="b">
        <f t="shared" si="1235"/>
        <v>0</v>
      </c>
      <c r="U5277" t="b">
        <f t="shared" si="1236"/>
        <v>0</v>
      </c>
      <c r="V5277" t="str">
        <f t="shared" si="1237"/>
        <v>Average Company</v>
      </c>
      <c r="W5277" t="str">
        <f t="shared" si="1238"/>
        <v>Buy</v>
      </c>
      <c r="X5277" t="str">
        <f t="shared" si="1239"/>
        <v>Not Known</v>
      </c>
      <c r="Z5277" t="str">
        <f t="shared" si="1240"/>
        <v>None</v>
      </c>
      <c r="AB5277" t="str">
        <f t="shared" si="1241"/>
        <v>0</v>
      </c>
    </row>
    <row r="5278" spans="1:28" x14ac:dyDescent="0.3">
      <c r="A5278">
        <v>5276</v>
      </c>
      <c r="B5278" t="s">
        <v>9552</v>
      </c>
      <c r="C5278" t="str">
        <f t="shared" si="1228"/>
        <v>Long</v>
      </c>
      <c r="D5278">
        <v>3.9</v>
      </c>
      <c r="F5278" s="1">
        <f t="shared" si="1242"/>
        <v>3.9</v>
      </c>
      <c r="G5278" s="1">
        <f t="shared" si="1229"/>
        <v>3.9</v>
      </c>
      <c r="H5278">
        <f t="shared" si="1230"/>
        <v>3.9</v>
      </c>
      <c r="I5278" t="s">
        <v>9514</v>
      </c>
      <c r="J5278" t="s">
        <v>10</v>
      </c>
      <c r="K5278" t="s">
        <v>341</v>
      </c>
      <c r="L5278" t="str">
        <f t="shared" si="1231"/>
        <v>Established</v>
      </c>
      <c r="N5278" s="2">
        <f t="shared" si="1232"/>
        <v>17</v>
      </c>
      <c r="O5278" t="s">
        <v>711</v>
      </c>
      <c r="P5278" t="s">
        <v>1308</v>
      </c>
      <c r="Q5278" t="s">
        <v>1024</v>
      </c>
      <c r="R5278" t="str">
        <f t="shared" si="1233"/>
        <v>Average</v>
      </c>
      <c r="S5278" t="str">
        <f t="shared" si="1234"/>
        <v xml:space="preserve"> </v>
      </c>
      <c r="T5278" t="b">
        <f t="shared" si="1235"/>
        <v>0</v>
      </c>
      <c r="U5278" t="b">
        <f t="shared" si="1236"/>
        <v>1</v>
      </c>
      <c r="V5278" t="str">
        <f t="shared" si="1237"/>
        <v>Average Company</v>
      </c>
      <c r="W5278" t="str">
        <f t="shared" si="1238"/>
        <v>Don't Buy</v>
      </c>
      <c r="X5278" t="str">
        <f t="shared" si="1239"/>
        <v>Not Known</v>
      </c>
      <c r="Z5278" t="str">
        <f t="shared" si="1240"/>
        <v>None</v>
      </c>
      <c r="AB5278" t="str">
        <f t="shared" si="1241"/>
        <v>0</v>
      </c>
    </row>
    <row r="5279" spans="1:28" x14ac:dyDescent="0.3">
      <c r="A5279">
        <v>5277</v>
      </c>
      <c r="B5279" t="s">
        <v>9553</v>
      </c>
      <c r="C5279" t="str">
        <f t="shared" si="1228"/>
        <v>Long</v>
      </c>
      <c r="D5279">
        <v>4.0999999999999996</v>
      </c>
      <c r="F5279" s="1">
        <f t="shared" si="1242"/>
        <v>4.0999999999999996</v>
      </c>
      <c r="G5279" s="1">
        <f t="shared" si="1229"/>
        <v>4.0999999999999996</v>
      </c>
      <c r="H5279">
        <f t="shared" si="1230"/>
        <v>4.0999999999999996</v>
      </c>
      <c r="I5279" t="s">
        <v>9514</v>
      </c>
      <c r="J5279" t="s">
        <v>10</v>
      </c>
      <c r="K5279" t="s">
        <v>9554</v>
      </c>
      <c r="L5279" t="str">
        <f t="shared" si="1231"/>
        <v>Established</v>
      </c>
      <c r="N5279" s="2">
        <f t="shared" si="1232"/>
        <v>53</v>
      </c>
      <c r="O5279" t="s">
        <v>500</v>
      </c>
      <c r="P5279" t="s">
        <v>181</v>
      </c>
      <c r="Q5279" t="s">
        <v>8971</v>
      </c>
      <c r="R5279" t="str">
        <f t="shared" si="1233"/>
        <v>Great</v>
      </c>
      <c r="S5279" t="str">
        <f t="shared" si="1234"/>
        <v>Great</v>
      </c>
      <c r="T5279" t="b">
        <f t="shared" si="1235"/>
        <v>1</v>
      </c>
      <c r="U5279" t="b">
        <f t="shared" si="1236"/>
        <v>1</v>
      </c>
      <c r="V5279" t="str">
        <f t="shared" si="1237"/>
        <v>Top Company</v>
      </c>
      <c r="W5279" t="str">
        <f t="shared" si="1238"/>
        <v>Don't Buy</v>
      </c>
      <c r="X5279" t="str">
        <f t="shared" si="1239"/>
        <v>Not Known</v>
      </c>
      <c r="Z5279" t="str">
        <f t="shared" si="1240"/>
        <v>None</v>
      </c>
      <c r="AB5279" t="str">
        <f t="shared" si="1241"/>
        <v>0</v>
      </c>
    </row>
    <row r="5280" spans="1:28" x14ac:dyDescent="0.3">
      <c r="A5280">
        <v>5278</v>
      </c>
      <c r="B5280" t="s">
        <v>9555</v>
      </c>
      <c r="C5280" t="str">
        <f t="shared" si="1228"/>
        <v>Long</v>
      </c>
      <c r="D5280">
        <v>4.5999999999999996</v>
      </c>
      <c r="F5280" s="1">
        <f t="shared" si="1242"/>
        <v>4.5999999999999996</v>
      </c>
      <c r="G5280" s="1">
        <f t="shared" si="1229"/>
        <v>4.5999999999999996</v>
      </c>
      <c r="H5280">
        <f t="shared" si="1230"/>
        <v>4.5999999999999996</v>
      </c>
      <c r="I5280" t="s">
        <v>9556</v>
      </c>
      <c r="J5280" t="s">
        <v>22</v>
      </c>
      <c r="K5280" t="s">
        <v>3917</v>
      </c>
      <c r="L5280" t="str">
        <f t="shared" si="1231"/>
        <v>Established</v>
      </c>
      <c r="N5280" s="2">
        <f t="shared" si="1232"/>
        <v>21</v>
      </c>
      <c r="O5280" t="s">
        <v>321</v>
      </c>
      <c r="P5280" t="s">
        <v>683</v>
      </c>
      <c r="Q5280" t="s">
        <v>773</v>
      </c>
      <c r="R5280" t="str">
        <f t="shared" si="1233"/>
        <v>Great</v>
      </c>
      <c r="S5280" t="str">
        <f t="shared" si="1234"/>
        <v>Great</v>
      </c>
      <c r="T5280" t="b">
        <f t="shared" si="1235"/>
        <v>1</v>
      </c>
      <c r="U5280" t="b">
        <f t="shared" si="1236"/>
        <v>1</v>
      </c>
      <c r="V5280" t="str">
        <f t="shared" si="1237"/>
        <v>Top Company</v>
      </c>
      <c r="W5280" t="str">
        <f t="shared" si="1238"/>
        <v>Buy</v>
      </c>
      <c r="X5280" t="str">
        <f t="shared" si="1239"/>
        <v>Not Known</v>
      </c>
      <c r="Z5280" t="str">
        <f t="shared" si="1240"/>
        <v>None</v>
      </c>
      <c r="AB5280" t="str">
        <f t="shared" si="1241"/>
        <v>0</v>
      </c>
    </row>
    <row r="5281" spans="1:28" x14ac:dyDescent="0.3">
      <c r="A5281">
        <v>5279</v>
      </c>
      <c r="B5281" t="s">
        <v>9555</v>
      </c>
      <c r="C5281" t="str">
        <f t="shared" si="1228"/>
        <v>Long</v>
      </c>
      <c r="D5281">
        <v>4.5999999999999996</v>
      </c>
      <c r="F5281" s="1">
        <f t="shared" si="1242"/>
        <v>4.5999999999999996</v>
      </c>
      <c r="G5281" s="1">
        <f t="shared" si="1229"/>
        <v>4.5999999999999996</v>
      </c>
      <c r="H5281">
        <f t="shared" si="1230"/>
        <v>4.5999999999999996</v>
      </c>
      <c r="I5281" t="s">
        <v>9556</v>
      </c>
      <c r="J5281" t="s">
        <v>22</v>
      </c>
      <c r="K5281" t="s">
        <v>3917</v>
      </c>
      <c r="L5281" t="str">
        <f t="shared" si="1231"/>
        <v>Established</v>
      </c>
      <c r="N5281" s="2">
        <f t="shared" si="1232"/>
        <v>21</v>
      </c>
      <c r="O5281" t="s">
        <v>321</v>
      </c>
      <c r="P5281" t="s">
        <v>683</v>
      </c>
      <c r="Q5281" t="s">
        <v>773</v>
      </c>
      <c r="R5281" t="str">
        <f t="shared" si="1233"/>
        <v>Great</v>
      </c>
      <c r="S5281" t="str">
        <f t="shared" si="1234"/>
        <v>Great</v>
      </c>
      <c r="T5281" t="b">
        <f t="shared" si="1235"/>
        <v>1</v>
      </c>
      <c r="U5281" t="b">
        <f t="shared" si="1236"/>
        <v>1</v>
      </c>
      <c r="V5281" t="str">
        <f t="shared" si="1237"/>
        <v>Top Company</v>
      </c>
      <c r="W5281" t="str">
        <f t="shared" si="1238"/>
        <v>Buy</v>
      </c>
      <c r="X5281" t="str">
        <f t="shared" si="1239"/>
        <v>Not Known</v>
      </c>
      <c r="Z5281" t="str">
        <f t="shared" si="1240"/>
        <v>None</v>
      </c>
      <c r="AB5281" t="str">
        <f t="shared" si="1241"/>
        <v>0</v>
      </c>
    </row>
    <row r="5282" spans="1:28" x14ac:dyDescent="0.3">
      <c r="A5282">
        <v>5280</v>
      </c>
      <c r="B5282" t="s">
        <v>9557</v>
      </c>
      <c r="C5282" t="str">
        <f t="shared" si="1228"/>
        <v>Long</v>
      </c>
      <c r="D5282">
        <v>3.1</v>
      </c>
      <c r="F5282" s="1">
        <f t="shared" si="1242"/>
        <v>3.1</v>
      </c>
      <c r="G5282" s="1">
        <f t="shared" si="1229"/>
        <v>3.1</v>
      </c>
      <c r="H5282">
        <f t="shared" si="1230"/>
        <v>3.1</v>
      </c>
      <c r="I5282" t="s">
        <v>9556</v>
      </c>
      <c r="J5282" t="s">
        <v>22</v>
      </c>
      <c r="K5282" t="s">
        <v>4086</v>
      </c>
      <c r="L5282" t="str">
        <f t="shared" si="1231"/>
        <v>Established</v>
      </c>
      <c r="N5282" s="2">
        <f t="shared" si="1232"/>
        <v>31</v>
      </c>
      <c r="O5282" t="s">
        <v>58</v>
      </c>
      <c r="P5282" t="s">
        <v>691</v>
      </c>
      <c r="Q5282" t="s">
        <v>117</v>
      </c>
      <c r="R5282" t="str">
        <f t="shared" si="1233"/>
        <v>Average</v>
      </c>
      <c r="S5282" t="str">
        <f t="shared" si="1234"/>
        <v xml:space="preserve"> </v>
      </c>
      <c r="T5282" t="b">
        <f t="shared" si="1235"/>
        <v>0</v>
      </c>
      <c r="U5282" t="b">
        <f t="shared" si="1236"/>
        <v>0</v>
      </c>
      <c r="V5282" t="str">
        <f t="shared" si="1237"/>
        <v>Average Company</v>
      </c>
      <c r="W5282" t="str">
        <f t="shared" si="1238"/>
        <v>Don't Buy</v>
      </c>
      <c r="X5282" t="str">
        <f t="shared" si="1239"/>
        <v>Not Known</v>
      </c>
      <c r="Z5282" t="str">
        <f t="shared" si="1240"/>
        <v>None</v>
      </c>
      <c r="AB5282" t="str">
        <f t="shared" si="1241"/>
        <v>0</v>
      </c>
    </row>
    <row r="5283" spans="1:28" x14ac:dyDescent="0.3">
      <c r="A5283">
        <v>5281</v>
      </c>
      <c r="B5283" t="s">
        <v>9558</v>
      </c>
      <c r="C5283" t="str">
        <f t="shared" si="1228"/>
        <v>Long</v>
      </c>
      <c r="D5283">
        <v>2.9</v>
      </c>
      <c r="F5283" s="1">
        <f t="shared" si="1242"/>
        <v>2.9</v>
      </c>
      <c r="G5283" s="1">
        <f t="shared" si="1229"/>
        <v>2.9</v>
      </c>
      <c r="H5283">
        <f t="shared" si="1230"/>
        <v>2.9</v>
      </c>
      <c r="I5283" t="s">
        <v>9556</v>
      </c>
      <c r="J5283" t="s">
        <v>22</v>
      </c>
      <c r="K5283" t="s">
        <v>9559</v>
      </c>
      <c r="L5283" t="str">
        <f t="shared" si="1231"/>
        <v>Established</v>
      </c>
      <c r="N5283" s="2">
        <f t="shared" si="1232"/>
        <v>15</v>
      </c>
      <c r="O5283" t="s">
        <v>84</v>
      </c>
      <c r="P5283" t="s">
        <v>683</v>
      </c>
      <c r="Q5283" t="s">
        <v>773</v>
      </c>
      <c r="R5283" t="str">
        <f t="shared" si="1233"/>
        <v>Average</v>
      </c>
      <c r="S5283" t="str">
        <f t="shared" si="1234"/>
        <v xml:space="preserve"> </v>
      </c>
      <c r="T5283" t="b">
        <f t="shared" si="1235"/>
        <v>0</v>
      </c>
      <c r="U5283" t="b">
        <f t="shared" si="1236"/>
        <v>0</v>
      </c>
      <c r="V5283" t="str">
        <f t="shared" si="1237"/>
        <v>Average Company</v>
      </c>
      <c r="W5283" t="str">
        <f t="shared" si="1238"/>
        <v>Don't Buy</v>
      </c>
      <c r="X5283" t="str">
        <f t="shared" si="1239"/>
        <v>Not Known</v>
      </c>
      <c r="Z5283" t="str">
        <f t="shared" si="1240"/>
        <v>None</v>
      </c>
      <c r="AB5283" t="str">
        <f t="shared" si="1241"/>
        <v>0</v>
      </c>
    </row>
    <row r="5284" spans="1:28" x14ac:dyDescent="0.3">
      <c r="A5284">
        <v>5282</v>
      </c>
      <c r="B5284" t="s">
        <v>9560</v>
      </c>
      <c r="C5284" t="str">
        <f t="shared" si="1228"/>
        <v>Long</v>
      </c>
      <c r="D5284">
        <v>3</v>
      </c>
      <c r="F5284" s="1">
        <f t="shared" si="1242"/>
        <v>3</v>
      </c>
      <c r="G5284" s="1">
        <f t="shared" si="1229"/>
        <v>3</v>
      </c>
      <c r="H5284">
        <f t="shared" si="1230"/>
        <v>3</v>
      </c>
      <c r="I5284" t="s">
        <v>9556</v>
      </c>
      <c r="J5284" t="s">
        <v>22</v>
      </c>
      <c r="K5284" t="s">
        <v>3808</v>
      </c>
      <c r="L5284" t="str">
        <f t="shared" si="1231"/>
        <v>Established</v>
      </c>
      <c r="N5284" s="2">
        <f t="shared" si="1232"/>
        <v>17</v>
      </c>
      <c r="O5284" t="s">
        <v>711</v>
      </c>
      <c r="P5284" t="s">
        <v>683</v>
      </c>
      <c r="Q5284" t="s">
        <v>846</v>
      </c>
      <c r="R5284" t="str">
        <f t="shared" si="1233"/>
        <v>Average</v>
      </c>
      <c r="S5284" t="str">
        <f t="shared" si="1234"/>
        <v xml:space="preserve"> </v>
      </c>
      <c r="T5284" t="b">
        <f t="shared" si="1235"/>
        <v>0</v>
      </c>
      <c r="U5284" t="b">
        <f t="shared" si="1236"/>
        <v>0</v>
      </c>
      <c r="V5284" t="str">
        <f t="shared" si="1237"/>
        <v>Average Company</v>
      </c>
      <c r="W5284" t="str">
        <f t="shared" si="1238"/>
        <v>Don't Buy</v>
      </c>
      <c r="X5284" t="str">
        <f t="shared" si="1239"/>
        <v>Not Known</v>
      </c>
      <c r="Z5284" t="str">
        <f t="shared" si="1240"/>
        <v>None</v>
      </c>
      <c r="AB5284" t="str">
        <f t="shared" si="1241"/>
        <v>0</v>
      </c>
    </row>
    <row r="5285" spans="1:28" x14ac:dyDescent="0.3">
      <c r="A5285">
        <v>5283</v>
      </c>
      <c r="B5285" t="s">
        <v>9561</v>
      </c>
      <c r="C5285" t="str">
        <f t="shared" si="1228"/>
        <v>Long</v>
      </c>
      <c r="D5285">
        <v>4</v>
      </c>
      <c r="F5285" s="1">
        <f t="shared" si="1242"/>
        <v>4</v>
      </c>
      <c r="G5285" s="1">
        <f t="shared" si="1229"/>
        <v>4</v>
      </c>
      <c r="H5285">
        <f t="shared" si="1230"/>
        <v>4</v>
      </c>
      <c r="I5285" t="s">
        <v>9556</v>
      </c>
      <c r="J5285" t="s">
        <v>10</v>
      </c>
      <c r="K5285" t="s">
        <v>9562</v>
      </c>
      <c r="L5285" t="str">
        <f t="shared" si="1231"/>
        <v>Established</v>
      </c>
      <c r="N5285" s="2">
        <f t="shared" si="1232"/>
        <v>23</v>
      </c>
      <c r="O5285" t="s">
        <v>230</v>
      </c>
      <c r="P5285" t="s">
        <v>691</v>
      </c>
      <c r="Q5285" t="s">
        <v>80</v>
      </c>
      <c r="R5285" t="str">
        <f t="shared" si="1233"/>
        <v>Average</v>
      </c>
      <c r="S5285" t="str">
        <f t="shared" si="1234"/>
        <v xml:space="preserve"> </v>
      </c>
      <c r="T5285" t="b">
        <f t="shared" si="1235"/>
        <v>0</v>
      </c>
      <c r="U5285" t="b">
        <f t="shared" si="1236"/>
        <v>1</v>
      </c>
      <c r="V5285" t="str">
        <f t="shared" si="1237"/>
        <v>Average Company</v>
      </c>
      <c r="W5285" t="str">
        <f t="shared" si="1238"/>
        <v>Don't Buy</v>
      </c>
      <c r="X5285" t="str">
        <f t="shared" si="1239"/>
        <v>Not Known</v>
      </c>
      <c r="Z5285" t="str">
        <f t="shared" si="1240"/>
        <v>None</v>
      </c>
      <c r="AB5285" t="str">
        <f t="shared" si="1241"/>
        <v>0</v>
      </c>
    </row>
    <row r="5286" spans="1:28" x14ac:dyDescent="0.3">
      <c r="A5286">
        <v>5284</v>
      </c>
      <c r="B5286" t="s">
        <v>9563</v>
      </c>
      <c r="C5286" t="str">
        <f t="shared" si="1228"/>
        <v>Long</v>
      </c>
      <c r="D5286">
        <v>3.9</v>
      </c>
      <c r="F5286" s="1">
        <f t="shared" si="1242"/>
        <v>3.9</v>
      </c>
      <c r="G5286" s="1">
        <f t="shared" si="1229"/>
        <v>3.9</v>
      </c>
      <c r="H5286">
        <f t="shared" si="1230"/>
        <v>3.9</v>
      </c>
      <c r="I5286" t="s">
        <v>9556</v>
      </c>
      <c r="J5286" t="s">
        <v>22</v>
      </c>
      <c r="K5286" t="s">
        <v>4804</v>
      </c>
      <c r="L5286" t="str">
        <f t="shared" si="1231"/>
        <v>Established</v>
      </c>
      <c r="N5286" s="2">
        <f t="shared" si="1232"/>
        <v>27</v>
      </c>
      <c r="O5286" t="s">
        <v>109</v>
      </c>
      <c r="P5286" t="s">
        <v>147</v>
      </c>
      <c r="Q5286" t="s">
        <v>80</v>
      </c>
      <c r="R5286" t="str">
        <f t="shared" si="1233"/>
        <v>Average</v>
      </c>
      <c r="S5286" t="str">
        <f t="shared" si="1234"/>
        <v xml:space="preserve"> </v>
      </c>
      <c r="T5286" t="b">
        <f t="shared" si="1235"/>
        <v>0</v>
      </c>
      <c r="U5286" t="b">
        <f t="shared" si="1236"/>
        <v>1</v>
      </c>
      <c r="V5286" t="str">
        <f t="shared" si="1237"/>
        <v>Average Company</v>
      </c>
      <c r="W5286" t="str">
        <f t="shared" si="1238"/>
        <v>Don't Buy</v>
      </c>
      <c r="X5286" t="str">
        <f t="shared" si="1239"/>
        <v>Not Known</v>
      </c>
      <c r="Z5286" t="str">
        <f t="shared" si="1240"/>
        <v>None</v>
      </c>
      <c r="AB5286" t="str">
        <f t="shared" si="1241"/>
        <v>0</v>
      </c>
    </row>
    <row r="5287" spans="1:28" x14ac:dyDescent="0.3">
      <c r="A5287">
        <v>5285</v>
      </c>
      <c r="B5287" t="s">
        <v>9564</v>
      </c>
      <c r="C5287" t="str">
        <f t="shared" si="1228"/>
        <v>Long</v>
      </c>
      <c r="D5287">
        <v>3.5</v>
      </c>
      <c r="F5287" s="1">
        <f t="shared" si="1242"/>
        <v>3.5</v>
      </c>
      <c r="G5287" s="1">
        <f t="shared" si="1229"/>
        <v>3.5</v>
      </c>
      <c r="H5287">
        <f t="shared" si="1230"/>
        <v>3.5</v>
      </c>
      <c r="I5287" t="s">
        <v>9556</v>
      </c>
      <c r="J5287" t="s">
        <v>10</v>
      </c>
      <c r="K5287" t="s">
        <v>4289</v>
      </c>
      <c r="L5287" t="str">
        <f t="shared" si="1231"/>
        <v>Established</v>
      </c>
      <c r="N5287" s="2">
        <f t="shared" si="1232"/>
        <v>25</v>
      </c>
      <c r="O5287" t="s">
        <v>54</v>
      </c>
      <c r="P5287" t="s">
        <v>3223</v>
      </c>
      <c r="Q5287" t="s">
        <v>28</v>
      </c>
      <c r="R5287" t="str">
        <f t="shared" si="1233"/>
        <v>Average</v>
      </c>
      <c r="S5287" t="str">
        <f t="shared" si="1234"/>
        <v xml:space="preserve"> </v>
      </c>
      <c r="T5287" t="b">
        <f t="shared" si="1235"/>
        <v>0</v>
      </c>
      <c r="U5287" t="b">
        <f t="shared" si="1236"/>
        <v>0</v>
      </c>
      <c r="V5287" t="str">
        <f t="shared" si="1237"/>
        <v>Average Company</v>
      </c>
      <c r="W5287" t="str">
        <f t="shared" si="1238"/>
        <v>Don't Buy</v>
      </c>
      <c r="X5287" t="str">
        <f t="shared" si="1239"/>
        <v>Not Known</v>
      </c>
      <c r="Z5287" t="str">
        <f t="shared" si="1240"/>
        <v>None</v>
      </c>
      <c r="AB5287" t="str">
        <f t="shared" si="1241"/>
        <v>500K</v>
      </c>
    </row>
    <row r="5288" spans="1:28" x14ac:dyDescent="0.3">
      <c r="A5288">
        <v>5286</v>
      </c>
      <c r="B5288" t="s">
        <v>9565</v>
      </c>
      <c r="C5288" t="str">
        <f t="shared" si="1228"/>
        <v>Long</v>
      </c>
      <c r="D5288">
        <v>3.8</v>
      </c>
      <c r="F5288" s="1">
        <f t="shared" si="1242"/>
        <v>3.8</v>
      </c>
      <c r="G5288" s="1">
        <f t="shared" si="1229"/>
        <v>3.8</v>
      </c>
      <c r="H5288">
        <f t="shared" si="1230"/>
        <v>3.8</v>
      </c>
      <c r="I5288" t="s">
        <v>9556</v>
      </c>
      <c r="J5288" t="s">
        <v>22</v>
      </c>
      <c r="K5288" t="s">
        <v>5290</v>
      </c>
      <c r="L5288" t="str">
        <f t="shared" si="1231"/>
        <v>Established</v>
      </c>
      <c r="N5288" s="2">
        <f t="shared" si="1232"/>
        <v>23</v>
      </c>
      <c r="O5288" t="s">
        <v>230</v>
      </c>
      <c r="P5288" t="s">
        <v>683</v>
      </c>
      <c r="Q5288" t="s">
        <v>19</v>
      </c>
      <c r="R5288" t="str">
        <f t="shared" si="1233"/>
        <v>Average</v>
      </c>
      <c r="S5288" t="str">
        <f t="shared" si="1234"/>
        <v xml:space="preserve"> </v>
      </c>
      <c r="T5288" t="b">
        <f t="shared" si="1235"/>
        <v>0</v>
      </c>
      <c r="U5288" t="b">
        <f t="shared" si="1236"/>
        <v>1</v>
      </c>
      <c r="V5288" t="str">
        <f t="shared" si="1237"/>
        <v>Average Company</v>
      </c>
      <c r="W5288" t="str">
        <f t="shared" si="1238"/>
        <v>Don't Buy</v>
      </c>
      <c r="X5288" t="str">
        <f t="shared" si="1239"/>
        <v>Not Known</v>
      </c>
      <c r="Z5288" t="str">
        <f t="shared" si="1240"/>
        <v>None</v>
      </c>
      <c r="AB5288" t="str">
        <f t="shared" si="1241"/>
        <v>500K</v>
      </c>
    </row>
    <row r="5289" spans="1:28" x14ac:dyDescent="0.3">
      <c r="A5289">
        <v>5287</v>
      </c>
      <c r="B5289" t="s">
        <v>9566</v>
      </c>
      <c r="C5289" t="str">
        <f t="shared" si="1228"/>
        <v>Long</v>
      </c>
      <c r="D5289">
        <v>4.5</v>
      </c>
      <c r="F5289" s="1" t="e">
        <f t="shared" si="1242"/>
        <v>#VALUE!</v>
      </c>
      <c r="G5289" s="1" t="e">
        <f t="shared" si="1229"/>
        <v>#VALUE!</v>
      </c>
      <c r="H5289" t="e">
        <f t="shared" si="1230"/>
        <v>#VALUE!</v>
      </c>
      <c r="I5289" t="s">
        <v>9556</v>
      </c>
      <c r="J5289" t="s">
        <v>856</v>
      </c>
      <c r="K5289" t="s">
        <v>3614</v>
      </c>
      <c r="L5289" t="e">
        <f t="shared" si="1231"/>
        <v>#VALUE!</v>
      </c>
      <c r="N5289" s="2" t="e">
        <f t="shared" si="1232"/>
        <v>#VALUE!</v>
      </c>
      <c r="Q5289" t="s">
        <v>28</v>
      </c>
      <c r="R5289" t="str">
        <f t="shared" si="1233"/>
        <v>Great</v>
      </c>
      <c r="S5289" t="str">
        <f t="shared" si="1234"/>
        <v>Great</v>
      </c>
      <c r="T5289" t="e">
        <f t="shared" si="1235"/>
        <v>#VALUE!</v>
      </c>
      <c r="U5289" t="e">
        <f t="shared" si="1236"/>
        <v>#VALUE!</v>
      </c>
      <c r="V5289" t="e">
        <f t="shared" si="1237"/>
        <v>#VALUE!</v>
      </c>
      <c r="W5289" t="str">
        <f t="shared" si="1238"/>
        <v>Don't Buy</v>
      </c>
      <c r="X5289" t="str">
        <f t="shared" si="1239"/>
        <v>Not Known</v>
      </c>
      <c r="Z5289" t="e">
        <f t="shared" si="1240"/>
        <v>#VALUE!</v>
      </c>
      <c r="AB5289" t="str">
        <f t="shared" si="1241"/>
        <v>1Million</v>
      </c>
    </row>
    <row r="5290" spans="1:28" x14ac:dyDescent="0.3">
      <c r="A5290">
        <v>5288</v>
      </c>
      <c r="B5290" t="s">
        <v>9567</v>
      </c>
      <c r="C5290" t="str">
        <f t="shared" si="1228"/>
        <v>Long</v>
      </c>
      <c r="D5290">
        <v>4</v>
      </c>
      <c r="F5290" s="1">
        <f t="shared" si="1242"/>
        <v>4</v>
      </c>
      <c r="G5290" s="1">
        <f t="shared" si="1229"/>
        <v>4</v>
      </c>
      <c r="H5290">
        <f t="shared" si="1230"/>
        <v>4</v>
      </c>
      <c r="I5290" t="s">
        <v>9556</v>
      </c>
      <c r="J5290" t="s">
        <v>22</v>
      </c>
      <c r="K5290" t="s">
        <v>9568</v>
      </c>
      <c r="L5290" t="str">
        <f t="shared" si="1231"/>
        <v>Established</v>
      </c>
      <c r="N5290" s="2">
        <f t="shared" si="1232"/>
        <v>13</v>
      </c>
      <c r="O5290" t="s">
        <v>2185</v>
      </c>
      <c r="P5290" t="s">
        <v>147</v>
      </c>
      <c r="Q5290" t="s">
        <v>843</v>
      </c>
      <c r="R5290" t="str">
        <f t="shared" si="1233"/>
        <v>Average</v>
      </c>
      <c r="S5290" t="str">
        <f t="shared" si="1234"/>
        <v xml:space="preserve"> </v>
      </c>
      <c r="T5290" t="b">
        <f t="shared" si="1235"/>
        <v>0</v>
      </c>
      <c r="U5290" t="b">
        <f t="shared" si="1236"/>
        <v>1</v>
      </c>
      <c r="V5290" t="str">
        <f t="shared" si="1237"/>
        <v>Average Company</v>
      </c>
      <c r="W5290" t="str">
        <f t="shared" si="1238"/>
        <v>Don't Buy</v>
      </c>
      <c r="X5290" t="str">
        <f t="shared" si="1239"/>
        <v>Not Known</v>
      </c>
      <c r="Z5290" t="str">
        <f t="shared" si="1240"/>
        <v>None</v>
      </c>
      <c r="AB5290" t="str">
        <f t="shared" si="1241"/>
        <v>0</v>
      </c>
    </row>
    <row r="5291" spans="1:28" x14ac:dyDescent="0.3">
      <c r="A5291">
        <v>5289</v>
      </c>
      <c r="B5291" t="s">
        <v>9569</v>
      </c>
      <c r="C5291" t="str">
        <f t="shared" si="1228"/>
        <v>Long</v>
      </c>
      <c r="D5291">
        <v>4.2</v>
      </c>
      <c r="F5291" s="1">
        <f t="shared" si="1242"/>
        <v>4.2</v>
      </c>
      <c r="G5291" s="1">
        <f t="shared" si="1229"/>
        <v>4.2</v>
      </c>
      <c r="H5291">
        <f t="shared" si="1230"/>
        <v>4.2</v>
      </c>
      <c r="I5291" t="s">
        <v>9556</v>
      </c>
      <c r="J5291" t="s">
        <v>22</v>
      </c>
      <c r="K5291" t="s">
        <v>9570</v>
      </c>
      <c r="L5291" t="str">
        <f t="shared" si="1231"/>
        <v>Established</v>
      </c>
      <c r="N5291" s="2">
        <f t="shared" si="1232"/>
        <v>30</v>
      </c>
      <c r="O5291" t="s">
        <v>604</v>
      </c>
      <c r="P5291" t="s">
        <v>683</v>
      </c>
      <c r="Q5291" t="s">
        <v>80</v>
      </c>
      <c r="R5291" t="str">
        <f t="shared" si="1233"/>
        <v>Great</v>
      </c>
      <c r="S5291" t="str">
        <f t="shared" si="1234"/>
        <v>Great</v>
      </c>
      <c r="T5291" t="b">
        <f t="shared" si="1235"/>
        <v>1</v>
      </c>
      <c r="U5291" t="b">
        <f t="shared" si="1236"/>
        <v>1</v>
      </c>
      <c r="V5291" t="str">
        <f t="shared" si="1237"/>
        <v>Top Company</v>
      </c>
      <c r="W5291" t="str">
        <f t="shared" si="1238"/>
        <v>Don't Buy</v>
      </c>
      <c r="X5291" t="str">
        <f t="shared" si="1239"/>
        <v>Not Known</v>
      </c>
      <c r="Z5291" t="str">
        <f t="shared" si="1240"/>
        <v>None</v>
      </c>
      <c r="AB5291" t="str">
        <f t="shared" si="1241"/>
        <v>0</v>
      </c>
    </row>
    <row r="5292" spans="1:28" x14ac:dyDescent="0.3">
      <c r="A5292">
        <v>5290</v>
      </c>
      <c r="B5292" t="s">
        <v>9571</v>
      </c>
      <c r="C5292" t="str">
        <f t="shared" si="1228"/>
        <v>Long</v>
      </c>
      <c r="D5292">
        <v>3.7</v>
      </c>
      <c r="F5292" s="1">
        <f t="shared" si="1242"/>
        <v>3.7</v>
      </c>
      <c r="G5292" s="1">
        <f t="shared" si="1229"/>
        <v>3.7</v>
      </c>
      <c r="H5292">
        <f t="shared" si="1230"/>
        <v>3.7</v>
      </c>
      <c r="I5292" t="s">
        <v>9556</v>
      </c>
      <c r="J5292" t="s">
        <v>10</v>
      </c>
      <c r="K5292" t="s">
        <v>9572</v>
      </c>
      <c r="L5292" t="str">
        <f t="shared" si="1231"/>
        <v>Established</v>
      </c>
      <c r="N5292" s="2">
        <f t="shared" si="1232"/>
        <v>49</v>
      </c>
      <c r="O5292" t="s">
        <v>104</v>
      </c>
      <c r="P5292" t="s">
        <v>691</v>
      </c>
      <c r="Q5292" t="s">
        <v>204</v>
      </c>
      <c r="R5292" t="str">
        <f t="shared" si="1233"/>
        <v>Average</v>
      </c>
      <c r="S5292" t="str">
        <f t="shared" si="1234"/>
        <v xml:space="preserve"> </v>
      </c>
      <c r="T5292" t="b">
        <f t="shared" si="1235"/>
        <v>0</v>
      </c>
      <c r="U5292" t="b">
        <f t="shared" si="1236"/>
        <v>1</v>
      </c>
      <c r="V5292" t="str">
        <f t="shared" si="1237"/>
        <v>Average Company</v>
      </c>
      <c r="W5292" t="str">
        <f t="shared" si="1238"/>
        <v>Buy</v>
      </c>
      <c r="X5292" t="str">
        <f t="shared" si="1239"/>
        <v>Not Known</v>
      </c>
      <c r="Z5292" t="str">
        <f t="shared" si="1240"/>
        <v>None</v>
      </c>
      <c r="AB5292" t="str">
        <f t="shared" si="1241"/>
        <v>0</v>
      </c>
    </row>
    <row r="5293" spans="1:28" x14ac:dyDescent="0.3">
      <c r="A5293">
        <v>5291</v>
      </c>
      <c r="B5293" t="s">
        <v>9573</v>
      </c>
      <c r="C5293" t="str">
        <f t="shared" si="1228"/>
        <v>Long</v>
      </c>
      <c r="D5293">
        <v>3.5</v>
      </c>
      <c r="F5293" s="1">
        <f t="shared" si="1242"/>
        <v>3.5</v>
      </c>
      <c r="G5293" s="1">
        <f t="shared" si="1229"/>
        <v>3.5</v>
      </c>
      <c r="H5293">
        <f t="shared" si="1230"/>
        <v>3.5</v>
      </c>
      <c r="I5293" t="s">
        <v>9556</v>
      </c>
      <c r="J5293" t="s">
        <v>10</v>
      </c>
      <c r="K5293" t="s">
        <v>5707</v>
      </c>
      <c r="L5293" t="str">
        <f t="shared" si="1231"/>
        <v>Established</v>
      </c>
      <c r="N5293" s="2">
        <f t="shared" si="1232"/>
        <v>39</v>
      </c>
      <c r="O5293" t="s">
        <v>74</v>
      </c>
      <c r="P5293" t="s">
        <v>147</v>
      </c>
      <c r="Q5293" t="s">
        <v>378</v>
      </c>
      <c r="R5293" t="str">
        <f t="shared" si="1233"/>
        <v>Average</v>
      </c>
      <c r="S5293" t="str">
        <f t="shared" si="1234"/>
        <v xml:space="preserve"> </v>
      </c>
      <c r="T5293" t="b">
        <f t="shared" si="1235"/>
        <v>0</v>
      </c>
      <c r="U5293" t="b">
        <f t="shared" si="1236"/>
        <v>0</v>
      </c>
      <c r="V5293" t="str">
        <f t="shared" si="1237"/>
        <v>Average Company</v>
      </c>
      <c r="W5293" t="str">
        <f t="shared" si="1238"/>
        <v>Don't Buy</v>
      </c>
      <c r="X5293" t="str">
        <f t="shared" si="1239"/>
        <v>Not Known</v>
      </c>
      <c r="Z5293" t="str">
        <f t="shared" si="1240"/>
        <v>None</v>
      </c>
      <c r="AB5293" t="str">
        <f t="shared" si="1241"/>
        <v>0</v>
      </c>
    </row>
    <row r="5294" spans="1:28" x14ac:dyDescent="0.3">
      <c r="A5294">
        <v>5292</v>
      </c>
      <c r="B5294" t="s">
        <v>9574</v>
      </c>
      <c r="C5294" t="str">
        <f t="shared" si="1228"/>
        <v>Short</v>
      </c>
      <c r="D5294">
        <v>4.9000000000000004</v>
      </c>
      <c r="F5294" s="1">
        <f t="shared" si="1242"/>
        <v>4.9000000000000004</v>
      </c>
      <c r="G5294" s="1">
        <f t="shared" si="1229"/>
        <v>4.9000000000000004</v>
      </c>
      <c r="H5294">
        <f t="shared" si="1230"/>
        <v>4.9000000000000004</v>
      </c>
      <c r="I5294" t="s">
        <v>9556</v>
      </c>
      <c r="J5294" t="s">
        <v>22</v>
      </c>
      <c r="K5294" t="s">
        <v>6355</v>
      </c>
      <c r="L5294" t="str">
        <f t="shared" si="1231"/>
        <v>Established</v>
      </c>
      <c r="N5294" s="2">
        <f t="shared" si="1232"/>
        <v>11</v>
      </c>
      <c r="O5294" t="s">
        <v>1261</v>
      </c>
      <c r="Q5294" t="s">
        <v>28</v>
      </c>
      <c r="R5294" t="str">
        <f t="shared" si="1233"/>
        <v>Great</v>
      </c>
      <c r="S5294" t="str">
        <f t="shared" si="1234"/>
        <v>Great</v>
      </c>
      <c r="T5294" t="b">
        <f t="shared" si="1235"/>
        <v>1</v>
      </c>
      <c r="U5294" t="b">
        <f t="shared" si="1236"/>
        <v>1</v>
      </c>
      <c r="V5294" t="str">
        <f t="shared" si="1237"/>
        <v>Average Company</v>
      </c>
      <c r="W5294" t="str">
        <f t="shared" si="1238"/>
        <v>Don't Buy</v>
      </c>
      <c r="X5294" t="str">
        <f t="shared" si="1239"/>
        <v>Not Known</v>
      </c>
      <c r="Z5294" t="str">
        <f t="shared" si="1240"/>
        <v>None</v>
      </c>
      <c r="AB5294" t="str">
        <f t="shared" si="1241"/>
        <v>1Million</v>
      </c>
    </row>
    <row r="5295" spans="1:28" x14ac:dyDescent="0.3">
      <c r="A5295">
        <v>5293</v>
      </c>
      <c r="B5295" t="s">
        <v>9575</v>
      </c>
      <c r="C5295" t="str">
        <f t="shared" si="1228"/>
        <v>Long</v>
      </c>
      <c r="D5295">
        <v>4.0999999999999996</v>
      </c>
      <c r="F5295" s="1">
        <f t="shared" si="1242"/>
        <v>4.0999999999999996</v>
      </c>
      <c r="G5295" s="1">
        <f t="shared" si="1229"/>
        <v>4.0999999999999996</v>
      </c>
      <c r="H5295">
        <f t="shared" si="1230"/>
        <v>4.0999999999999996</v>
      </c>
      <c r="I5295" t="s">
        <v>9556</v>
      </c>
      <c r="J5295" t="s">
        <v>10</v>
      </c>
      <c r="K5295" t="s">
        <v>8835</v>
      </c>
      <c r="L5295" t="str">
        <f t="shared" si="1231"/>
        <v>Established</v>
      </c>
      <c r="N5295" s="2">
        <f t="shared" si="1232"/>
        <v>34</v>
      </c>
      <c r="O5295" t="s">
        <v>213</v>
      </c>
      <c r="P5295" t="s">
        <v>691</v>
      </c>
      <c r="Q5295" t="s">
        <v>28</v>
      </c>
      <c r="R5295" t="str">
        <f t="shared" si="1233"/>
        <v>Great</v>
      </c>
      <c r="S5295" t="str">
        <f t="shared" si="1234"/>
        <v>Great</v>
      </c>
      <c r="T5295" t="b">
        <f t="shared" si="1235"/>
        <v>1</v>
      </c>
      <c r="U5295" t="b">
        <f t="shared" si="1236"/>
        <v>1</v>
      </c>
      <c r="V5295" t="str">
        <f t="shared" si="1237"/>
        <v>Top Company</v>
      </c>
      <c r="W5295" t="str">
        <f t="shared" si="1238"/>
        <v>Buy</v>
      </c>
      <c r="X5295" t="str">
        <f t="shared" si="1239"/>
        <v>Not Known</v>
      </c>
      <c r="Z5295" t="str">
        <f t="shared" si="1240"/>
        <v>None</v>
      </c>
      <c r="AB5295" t="str">
        <f t="shared" si="1241"/>
        <v>1Million</v>
      </c>
    </row>
    <row r="5296" spans="1:28" x14ac:dyDescent="0.3">
      <c r="A5296">
        <v>5294</v>
      </c>
      <c r="B5296" t="s">
        <v>9576</v>
      </c>
      <c r="C5296" t="str">
        <f t="shared" si="1228"/>
        <v>Long</v>
      </c>
      <c r="D5296">
        <v>3.9</v>
      </c>
      <c r="F5296" s="1">
        <f t="shared" si="1242"/>
        <v>3.9</v>
      </c>
      <c r="G5296" s="1">
        <f t="shared" si="1229"/>
        <v>3.9</v>
      </c>
      <c r="H5296">
        <f t="shared" si="1230"/>
        <v>3.9</v>
      </c>
      <c r="I5296" t="s">
        <v>9556</v>
      </c>
      <c r="J5296" t="s">
        <v>3337</v>
      </c>
      <c r="K5296" t="s">
        <v>522</v>
      </c>
      <c r="L5296" t="str">
        <f t="shared" si="1231"/>
        <v>Established</v>
      </c>
      <c r="N5296" s="2">
        <f t="shared" si="1232"/>
        <v>20</v>
      </c>
      <c r="O5296" t="s">
        <v>683</v>
      </c>
      <c r="Q5296" t="s">
        <v>44</v>
      </c>
      <c r="R5296" t="str">
        <f t="shared" si="1233"/>
        <v>Average</v>
      </c>
      <c r="S5296" t="str">
        <f t="shared" si="1234"/>
        <v xml:space="preserve"> </v>
      </c>
      <c r="T5296" t="b">
        <f t="shared" si="1235"/>
        <v>0</v>
      </c>
      <c r="U5296" t="b">
        <f t="shared" si="1236"/>
        <v>1</v>
      </c>
      <c r="V5296" t="str">
        <f t="shared" si="1237"/>
        <v>Average Company</v>
      </c>
      <c r="W5296" t="str">
        <f t="shared" si="1238"/>
        <v>Don't Buy</v>
      </c>
      <c r="X5296" t="str">
        <f t="shared" si="1239"/>
        <v>Not Known</v>
      </c>
      <c r="Z5296" t="str">
        <f t="shared" si="1240"/>
        <v>None</v>
      </c>
      <c r="AB5296" t="str">
        <f t="shared" si="1241"/>
        <v>0</v>
      </c>
    </row>
    <row r="5297" spans="1:28" x14ac:dyDescent="0.3">
      <c r="A5297">
        <v>5295</v>
      </c>
      <c r="B5297" t="s">
        <v>9577</v>
      </c>
      <c r="C5297" t="str">
        <f t="shared" si="1228"/>
        <v>Long</v>
      </c>
      <c r="D5297">
        <v>3.3</v>
      </c>
      <c r="F5297" s="1">
        <f t="shared" si="1242"/>
        <v>3.3</v>
      </c>
      <c r="G5297" s="1">
        <f t="shared" si="1229"/>
        <v>3.3</v>
      </c>
      <c r="H5297">
        <f t="shared" si="1230"/>
        <v>3.3</v>
      </c>
      <c r="I5297" t="s">
        <v>9556</v>
      </c>
      <c r="J5297" t="s">
        <v>10</v>
      </c>
      <c r="K5297" t="s">
        <v>9578</v>
      </c>
      <c r="L5297" t="str">
        <f t="shared" si="1231"/>
        <v>Established</v>
      </c>
      <c r="N5297" s="2">
        <f t="shared" si="1232"/>
        <v>37</v>
      </c>
      <c r="O5297" t="s">
        <v>538</v>
      </c>
      <c r="P5297" t="s">
        <v>147</v>
      </c>
      <c r="Q5297" t="s">
        <v>105</v>
      </c>
      <c r="R5297" t="str">
        <f t="shared" si="1233"/>
        <v>Average</v>
      </c>
      <c r="S5297" t="str">
        <f t="shared" si="1234"/>
        <v xml:space="preserve"> </v>
      </c>
      <c r="T5297" t="b">
        <f t="shared" si="1235"/>
        <v>0</v>
      </c>
      <c r="U5297" t="b">
        <f t="shared" si="1236"/>
        <v>0</v>
      </c>
      <c r="V5297" t="str">
        <f t="shared" si="1237"/>
        <v>Average Company</v>
      </c>
      <c r="W5297" t="str">
        <f t="shared" si="1238"/>
        <v>Don't Buy</v>
      </c>
      <c r="X5297" t="str">
        <f t="shared" si="1239"/>
        <v>Not Known</v>
      </c>
      <c r="Z5297" t="str">
        <f t="shared" si="1240"/>
        <v>None</v>
      </c>
      <c r="AB5297" t="str">
        <f t="shared" si="1241"/>
        <v>0</v>
      </c>
    </row>
    <row r="5298" spans="1:28" x14ac:dyDescent="0.3">
      <c r="A5298">
        <v>5296</v>
      </c>
      <c r="B5298" t="s">
        <v>9579</v>
      </c>
      <c r="C5298" t="str">
        <f t="shared" si="1228"/>
        <v>Long</v>
      </c>
      <c r="D5298">
        <v>4.5</v>
      </c>
      <c r="F5298" s="1">
        <f t="shared" si="1242"/>
        <v>5</v>
      </c>
      <c r="G5298" s="1">
        <f t="shared" si="1229"/>
        <v>5</v>
      </c>
      <c r="H5298">
        <f t="shared" si="1230"/>
        <v>4.5999999999999996</v>
      </c>
      <c r="I5298" t="s">
        <v>9556</v>
      </c>
      <c r="J5298" t="s">
        <v>22</v>
      </c>
      <c r="K5298" t="s">
        <v>9580</v>
      </c>
      <c r="L5298" t="str">
        <f t="shared" si="1231"/>
        <v>Startup</v>
      </c>
      <c r="N5298" s="2">
        <f t="shared" si="1232"/>
        <v>8</v>
      </c>
      <c r="O5298" t="s">
        <v>583</v>
      </c>
      <c r="P5298" t="s">
        <v>1308</v>
      </c>
      <c r="Q5298" t="s">
        <v>362</v>
      </c>
      <c r="R5298" t="str">
        <f t="shared" si="1233"/>
        <v>Great</v>
      </c>
      <c r="S5298" t="str">
        <f t="shared" si="1234"/>
        <v>Great</v>
      </c>
      <c r="T5298" t="b">
        <f t="shared" si="1235"/>
        <v>0</v>
      </c>
      <c r="U5298" t="b">
        <f t="shared" si="1236"/>
        <v>1</v>
      </c>
      <c r="V5298" t="str">
        <f t="shared" si="1237"/>
        <v>Average Company</v>
      </c>
      <c r="W5298" t="str">
        <f t="shared" si="1238"/>
        <v>Don't Buy</v>
      </c>
      <c r="X5298" t="str">
        <f t="shared" si="1239"/>
        <v>Not Known</v>
      </c>
      <c r="Z5298" t="str">
        <f t="shared" si="1240"/>
        <v>None</v>
      </c>
      <c r="AB5298" t="str">
        <f t="shared" si="1241"/>
        <v>0</v>
      </c>
    </row>
    <row r="5299" spans="1:28" x14ac:dyDescent="0.3">
      <c r="A5299">
        <v>5297</v>
      </c>
      <c r="B5299" t="s">
        <v>9581</v>
      </c>
      <c r="C5299" t="str">
        <f t="shared" si="1228"/>
        <v>Long</v>
      </c>
      <c r="D5299">
        <v>4</v>
      </c>
      <c r="F5299" s="1">
        <f t="shared" si="1242"/>
        <v>4</v>
      </c>
      <c r="G5299" s="1">
        <f t="shared" si="1229"/>
        <v>4</v>
      </c>
      <c r="H5299">
        <f t="shared" si="1230"/>
        <v>4</v>
      </c>
      <c r="I5299" t="s">
        <v>9556</v>
      </c>
      <c r="J5299" t="s">
        <v>10</v>
      </c>
      <c r="K5299" t="s">
        <v>9582</v>
      </c>
      <c r="L5299" t="str">
        <f t="shared" si="1231"/>
        <v>Established</v>
      </c>
      <c r="N5299" s="2">
        <f t="shared" si="1232"/>
        <v>41</v>
      </c>
      <c r="O5299" t="s">
        <v>39</v>
      </c>
      <c r="P5299" t="s">
        <v>147</v>
      </c>
      <c r="Q5299" t="s">
        <v>80</v>
      </c>
      <c r="R5299" t="str">
        <f t="shared" si="1233"/>
        <v>Average</v>
      </c>
      <c r="S5299" t="str">
        <f t="shared" si="1234"/>
        <v xml:space="preserve"> </v>
      </c>
      <c r="T5299" t="b">
        <f t="shared" si="1235"/>
        <v>0</v>
      </c>
      <c r="U5299" t="b">
        <f t="shared" si="1236"/>
        <v>1</v>
      </c>
      <c r="V5299" t="str">
        <f t="shared" si="1237"/>
        <v>Average Company</v>
      </c>
      <c r="W5299" t="str">
        <f t="shared" si="1238"/>
        <v>Don't Buy</v>
      </c>
      <c r="X5299" t="str">
        <f t="shared" si="1239"/>
        <v>Not Known</v>
      </c>
      <c r="Z5299" t="str">
        <f t="shared" si="1240"/>
        <v>None</v>
      </c>
      <c r="AB5299" t="str">
        <f t="shared" si="1241"/>
        <v>0</v>
      </c>
    </row>
    <row r="5300" spans="1:28" x14ac:dyDescent="0.3">
      <c r="A5300">
        <v>5298</v>
      </c>
      <c r="B5300" t="s">
        <v>9583</v>
      </c>
      <c r="C5300" t="str">
        <f t="shared" si="1228"/>
        <v>Long</v>
      </c>
      <c r="D5300">
        <v>4.0999999999999996</v>
      </c>
      <c r="F5300" s="1">
        <f t="shared" si="1242"/>
        <v>4.0999999999999996</v>
      </c>
      <c r="G5300" s="1">
        <f t="shared" si="1229"/>
        <v>4.0999999999999996</v>
      </c>
      <c r="H5300">
        <f t="shared" si="1230"/>
        <v>4.0999999999999996</v>
      </c>
      <c r="I5300" t="s">
        <v>9556</v>
      </c>
      <c r="J5300" t="s">
        <v>22</v>
      </c>
      <c r="K5300" t="s">
        <v>4756</v>
      </c>
      <c r="L5300" t="str">
        <f t="shared" si="1231"/>
        <v>Established</v>
      </c>
      <c r="N5300" s="2">
        <f t="shared" si="1232"/>
        <v>26</v>
      </c>
      <c r="O5300" t="s">
        <v>126</v>
      </c>
      <c r="P5300" t="s">
        <v>683</v>
      </c>
      <c r="Q5300" t="s">
        <v>773</v>
      </c>
      <c r="R5300" t="str">
        <f t="shared" si="1233"/>
        <v>Great</v>
      </c>
      <c r="S5300" t="str">
        <f t="shared" si="1234"/>
        <v>Great</v>
      </c>
      <c r="T5300" t="b">
        <f t="shared" si="1235"/>
        <v>1</v>
      </c>
      <c r="U5300" t="b">
        <f t="shared" si="1236"/>
        <v>1</v>
      </c>
      <c r="V5300" t="str">
        <f t="shared" si="1237"/>
        <v>Top Company</v>
      </c>
      <c r="W5300" t="str">
        <f t="shared" si="1238"/>
        <v>Don't Buy</v>
      </c>
      <c r="X5300" t="str">
        <f t="shared" si="1239"/>
        <v>Not Known</v>
      </c>
      <c r="Z5300" t="str">
        <f t="shared" si="1240"/>
        <v>None</v>
      </c>
      <c r="AB5300" t="str">
        <f t="shared" si="1241"/>
        <v>0</v>
      </c>
    </row>
    <row r="5301" spans="1:28" x14ac:dyDescent="0.3">
      <c r="A5301">
        <v>5299</v>
      </c>
      <c r="B5301" t="s">
        <v>9584</v>
      </c>
      <c r="C5301" t="str">
        <f t="shared" si="1228"/>
        <v>Long</v>
      </c>
      <c r="D5301">
        <v>4.0999999999999996</v>
      </c>
      <c r="F5301" s="1">
        <f t="shared" si="1242"/>
        <v>4.0999999999999996</v>
      </c>
      <c r="G5301" s="1">
        <f t="shared" si="1229"/>
        <v>4.0999999999999996</v>
      </c>
      <c r="H5301">
        <f t="shared" si="1230"/>
        <v>4.0999999999999996</v>
      </c>
      <c r="I5301" t="s">
        <v>9556</v>
      </c>
      <c r="J5301" t="s">
        <v>22</v>
      </c>
      <c r="K5301" t="s">
        <v>9585</v>
      </c>
      <c r="L5301" t="str">
        <f t="shared" si="1231"/>
        <v>Established</v>
      </c>
      <c r="N5301" s="2">
        <f t="shared" si="1232"/>
        <v>12</v>
      </c>
      <c r="O5301" t="s">
        <v>3185</v>
      </c>
      <c r="P5301" t="s">
        <v>1308</v>
      </c>
      <c r="Q5301" t="s">
        <v>362</v>
      </c>
      <c r="R5301" t="str">
        <f t="shared" si="1233"/>
        <v>Great</v>
      </c>
      <c r="S5301" t="str">
        <f t="shared" si="1234"/>
        <v>Great</v>
      </c>
      <c r="T5301" t="b">
        <f t="shared" si="1235"/>
        <v>1</v>
      </c>
      <c r="U5301" t="b">
        <f t="shared" si="1236"/>
        <v>1</v>
      </c>
      <c r="V5301" t="str">
        <f t="shared" si="1237"/>
        <v>Average Company</v>
      </c>
      <c r="W5301" t="str">
        <f t="shared" si="1238"/>
        <v>Buy</v>
      </c>
      <c r="X5301" t="str">
        <f t="shared" si="1239"/>
        <v>Not Known</v>
      </c>
      <c r="Z5301" t="str">
        <f t="shared" si="1240"/>
        <v>None</v>
      </c>
      <c r="AB5301" t="str">
        <f t="shared" si="1241"/>
        <v>0</v>
      </c>
    </row>
    <row r="5302" spans="1:28" x14ac:dyDescent="0.3">
      <c r="A5302">
        <v>5300</v>
      </c>
      <c r="B5302" t="s">
        <v>9586</v>
      </c>
      <c r="C5302" t="str">
        <f t="shared" si="1228"/>
        <v>Short</v>
      </c>
      <c r="D5302">
        <v>3.3</v>
      </c>
      <c r="F5302" s="1">
        <f t="shared" si="1242"/>
        <v>3.3</v>
      </c>
      <c r="G5302" s="1">
        <f t="shared" si="1229"/>
        <v>3.3</v>
      </c>
      <c r="H5302">
        <f t="shared" si="1230"/>
        <v>3.3</v>
      </c>
      <c r="I5302" t="s">
        <v>9556</v>
      </c>
      <c r="J5302" t="s">
        <v>22</v>
      </c>
      <c r="K5302" t="s">
        <v>9587</v>
      </c>
      <c r="L5302" t="str">
        <f t="shared" si="1231"/>
        <v>Established</v>
      </c>
      <c r="N5302" s="2">
        <f t="shared" si="1232"/>
        <v>38</v>
      </c>
      <c r="O5302" t="s">
        <v>357</v>
      </c>
      <c r="P5302" t="s">
        <v>683</v>
      </c>
      <c r="Q5302" t="s">
        <v>105</v>
      </c>
      <c r="R5302" t="str">
        <f t="shared" si="1233"/>
        <v>Average</v>
      </c>
      <c r="S5302" t="str">
        <f t="shared" si="1234"/>
        <v xml:space="preserve"> </v>
      </c>
      <c r="T5302" t="b">
        <f t="shared" si="1235"/>
        <v>0</v>
      </c>
      <c r="U5302" t="b">
        <f t="shared" si="1236"/>
        <v>0</v>
      </c>
      <c r="V5302" t="str">
        <f t="shared" si="1237"/>
        <v>Average Company</v>
      </c>
      <c r="W5302" t="str">
        <f t="shared" si="1238"/>
        <v>Don't Buy</v>
      </c>
      <c r="X5302" t="str">
        <f t="shared" si="1239"/>
        <v>Not Known</v>
      </c>
      <c r="Z5302" t="str">
        <f t="shared" si="1240"/>
        <v>None</v>
      </c>
      <c r="AB5302" t="str">
        <f t="shared" si="1241"/>
        <v>0</v>
      </c>
    </row>
    <row r="5303" spans="1:28" x14ac:dyDescent="0.3">
      <c r="A5303">
        <v>5301</v>
      </c>
      <c r="B5303" t="s">
        <v>9588</v>
      </c>
      <c r="C5303" t="str">
        <f t="shared" si="1228"/>
        <v>Long</v>
      </c>
      <c r="D5303">
        <v>4.3</v>
      </c>
      <c r="F5303" s="1" t="e">
        <f t="shared" si="1242"/>
        <v>#VALUE!</v>
      </c>
      <c r="G5303" s="1" t="e">
        <f t="shared" si="1229"/>
        <v>#VALUE!</v>
      </c>
      <c r="H5303" t="e">
        <f t="shared" si="1230"/>
        <v>#VALUE!</v>
      </c>
      <c r="I5303" t="s">
        <v>9556</v>
      </c>
      <c r="J5303" t="s">
        <v>9589</v>
      </c>
      <c r="K5303" t="s">
        <v>230</v>
      </c>
      <c r="L5303" t="e">
        <f t="shared" si="1231"/>
        <v>#VALUE!</v>
      </c>
      <c r="N5303" s="2" t="e">
        <f t="shared" si="1232"/>
        <v>#VALUE!</v>
      </c>
      <c r="O5303" t="s">
        <v>147</v>
      </c>
      <c r="Q5303" t="s">
        <v>986</v>
      </c>
      <c r="R5303" t="str">
        <f t="shared" si="1233"/>
        <v>Great</v>
      </c>
      <c r="S5303" t="str">
        <f t="shared" si="1234"/>
        <v>Great</v>
      </c>
      <c r="T5303" t="e">
        <f t="shared" si="1235"/>
        <v>#VALUE!</v>
      </c>
      <c r="U5303" t="e">
        <f t="shared" si="1236"/>
        <v>#VALUE!</v>
      </c>
      <c r="V5303" t="e">
        <f t="shared" si="1237"/>
        <v>#VALUE!</v>
      </c>
      <c r="W5303" t="str">
        <f t="shared" si="1238"/>
        <v>Don't Buy</v>
      </c>
      <c r="X5303" t="str">
        <f t="shared" si="1239"/>
        <v>Not Known</v>
      </c>
      <c r="Z5303" t="e">
        <f t="shared" si="1240"/>
        <v>#VALUE!</v>
      </c>
      <c r="AB5303" t="str">
        <f t="shared" si="1241"/>
        <v>0</v>
      </c>
    </row>
    <row r="5304" spans="1:28" x14ac:dyDescent="0.3">
      <c r="A5304">
        <v>5302</v>
      </c>
      <c r="B5304" t="s">
        <v>9590</v>
      </c>
      <c r="C5304" t="str">
        <f t="shared" si="1228"/>
        <v>Long</v>
      </c>
      <c r="D5304">
        <v>4.5</v>
      </c>
      <c r="F5304" s="1" t="e">
        <f t="shared" si="1242"/>
        <v>#VALUE!</v>
      </c>
      <c r="G5304" s="1" t="e">
        <f t="shared" si="1229"/>
        <v>#VALUE!</v>
      </c>
      <c r="H5304" t="e">
        <f t="shared" si="1230"/>
        <v>#VALUE!</v>
      </c>
      <c r="I5304" t="s">
        <v>9556</v>
      </c>
      <c r="J5304" t="s">
        <v>6801</v>
      </c>
      <c r="L5304" t="e">
        <f t="shared" si="1231"/>
        <v>#VALUE!</v>
      </c>
      <c r="N5304" s="2" t="e">
        <f t="shared" si="1232"/>
        <v>#VALUE!</v>
      </c>
      <c r="Q5304" t="s">
        <v>9591</v>
      </c>
      <c r="R5304" t="str">
        <f t="shared" si="1233"/>
        <v>Great</v>
      </c>
      <c r="S5304" t="str">
        <f t="shared" si="1234"/>
        <v>Great</v>
      </c>
      <c r="T5304" t="e">
        <f t="shared" si="1235"/>
        <v>#VALUE!</v>
      </c>
      <c r="U5304" t="e">
        <f t="shared" si="1236"/>
        <v>#VALUE!</v>
      </c>
      <c r="V5304" t="e">
        <f t="shared" si="1237"/>
        <v>#VALUE!</v>
      </c>
      <c r="W5304" t="str">
        <f t="shared" si="1238"/>
        <v>Don't Buy</v>
      </c>
      <c r="X5304" t="str">
        <f t="shared" si="1239"/>
        <v>Not Known</v>
      </c>
      <c r="Z5304" t="e">
        <f t="shared" si="1240"/>
        <v>#VALUE!</v>
      </c>
      <c r="AB5304" t="str">
        <f t="shared" si="1241"/>
        <v>0</v>
      </c>
    </row>
    <row r="5305" spans="1:28" x14ac:dyDescent="0.3">
      <c r="A5305">
        <v>5303</v>
      </c>
      <c r="B5305" t="s">
        <v>9592</v>
      </c>
      <c r="C5305" t="str">
        <f t="shared" si="1228"/>
        <v>Short</v>
      </c>
      <c r="D5305">
        <v>3.4</v>
      </c>
      <c r="F5305" s="1">
        <f t="shared" si="1242"/>
        <v>3.4</v>
      </c>
      <c r="G5305" s="1">
        <f t="shared" si="1229"/>
        <v>3.4</v>
      </c>
      <c r="H5305">
        <f t="shared" si="1230"/>
        <v>3.4</v>
      </c>
      <c r="I5305" t="s">
        <v>9556</v>
      </c>
      <c r="J5305" t="s">
        <v>9593</v>
      </c>
      <c r="K5305" t="s">
        <v>6504</v>
      </c>
      <c r="L5305" t="str">
        <f t="shared" si="1231"/>
        <v>Established</v>
      </c>
      <c r="N5305" s="2">
        <f t="shared" si="1232"/>
        <v>10</v>
      </c>
      <c r="O5305" t="s">
        <v>274</v>
      </c>
      <c r="Q5305" t="s">
        <v>3437</v>
      </c>
      <c r="R5305" t="str">
        <f t="shared" si="1233"/>
        <v>Average</v>
      </c>
      <c r="S5305" t="str">
        <f t="shared" si="1234"/>
        <v xml:space="preserve"> </v>
      </c>
      <c r="T5305" t="b">
        <f t="shared" si="1235"/>
        <v>0</v>
      </c>
      <c r="U5305" t="b">
        <f t="shared" si="1236"/>
        <v>0</v>
      </c>
      <c r="V5305" t="str">
        <f t="shared" si="1237"/>
        <v>Average Company</v>
      </c>
      <c r="W5305" t="str">
        <f t="shared" si="1238"/>
        <v>Don't Buy</v>
      </c>
      <c r="X5305" t="str">
        <f t="shared" si="1239"/>
        <v>Not Known</v>
      </c>
      <c r="Z5305" t="str">
        <f t="shared" si="1240"/>
        <v>None</v>
      </c>
      <c r="AB5305" t="str">
        <f t="shared" si="1241"/>
        <v>0</v>
      </c>
    </row>
    <row r="5306" spans="1:28" x14ac:dyDescent="0.3">
      <c r="A5306">
        <v>5304</v>
      </c>
      <c r="B5306" t="s">
        <v>9594</v>
      </c>
      <c r="C5306" t="str">
        <f t="shared" si="1228"/>
        <v>Long</v>
      </c>
      <c r="D5306">
        <v>4.2</v>
      </c>
      <c r="F5306" s="1">
        <f t="shared" si="1242"/>
        <v>4.2</v>
      </c>
      <c r="G5306" s="1">
        <f t="shared" si="1229"/>
        <v>4.2</v>
      </c>
      <c r="H5306">
        <f t="shared" si="1230"/>
        <v>4.2</v>
      </c>
      <c r="I5306" t="s">
        <v>9556</v>
      </c>
      <c r="J5306" t="s">
        <v>22</v>
      </c>
      <c r="K5306" t="s">
        <v>9595</v>
      </c>
      <c r="L5306" t="str">
        <f t="shared" si="1231"/>
        <v>Established</v>
      </c>
      <c r="N5306" s="2">
        <f t="shared" si="1232"/>
        <v>18</v>
      </c>
      <c r="O5306" t="s">
        <v>200</v>
      </c>
      <c r="P5306" t="s">
        <v>147</v>
      </c>
      <c r="Q5306" t="s">
        <v>44</v>
      </c>
      <c r="R5306" t="str">
        <f t="shared" si="1233"/>
        <v>Great</v>
      </c>
      <c r="S5306" t="str">
        <f t="shared" si="1234"/>
        <v>Great</v>
      </c>
      <c r="T5306" t="b">
        <f t="shared" si="1235"/>
        <v>1</v>
      </c>
      <c r="U5306" t="b">
        <f t="shared" si="1236"/>
        <v>1</v>
      </c>
      <c r="V5306" t="str">
        <f t="shared" si="1237"/>
        <v>Average Company</v>
      </c>
      <c r="W5306" t="str">
        <f t="shared" si="1238"/>
        <v>Don't Buy</v>
      </c>
      <c r="X5306" t="str">
        <f t="shared" si="1239"/>
        <v>Not Known</v>
      </c>
      <c r="Z5306" t="str">
        <f t="shared" si="1240"/>
        <v>None</v>
      </c>
      <c r="AB5306" t="str">
        <f t="shared" si="1241"/>
        <v>0</v>
      </c>
    </row>
    <row r="5307" spans="1:28" x14ac:dyDescent="0.3">
      <c r="A5307">
        <v>5305</v>
      </c>
      <c r="B5307" t="s">
        <v>9596</v>
      </c>
      <c r="C5307" t="str">
        <f t="shared" si="1228"/>
        <v>Long</v>
      </c>
      <c r="D5307">
        <v>4</v>
      </c>
      <c r="F5307" s="1">
        <f t="shared" si="1242"/>
        <v>4</v>
      </c>
      <c r="G5307" s="1">
        <f t="shared" si="1229"/>
        <v>4</v>
      </c>
      <c r="H5307">
        <f t="shared" si="1230"/>
        <v>4</v>
      </c>
      <c r="I5307" t="s">
        <v>9556</v>
      </c>
      <c r="J5307" t="s">
        <v>22</v>
      </c>
      <c r="K5307" t="s">
        <v>5803</v>
      </c>
      <c r="L5307" t="str">
        <f t="shared" si="1231"/>
        <v>Established</v>
      </c>
      <c r="N5307" s="2">
        <f t="shared" si="1232"/>
        <v>18</v>
      </c>
      <c r="O5307" t="s">
        <v>200</v>
      </c>
      <c r="P5307" t="s">
        <v>683</v>
      </c>
      <c r="Q5307" t="s">
        <v>315</v>
      </c>
      <c r="R5307" t="str">
        <f t="shared" si="1233"/>
        <v>Average</v>
      </c>
      <c r="S5307" t="str">
        <f t="shared" si="1234"/>
        <v xml:space="preserve"> </v>
      </c>
      <c r="T5307" t="b">
        <f t="shared" si="1235"/>
        <v>0</v>
      </c>
      <c r="U5307" t="b">
        <f t="shared" si="1236"/>
        <v>1</v>
      </c>
      <c r="V5307" t="str">
        <f t="shared" si="1237"/>
        <v>Average Company</v>
      </c>
      <c r="W5307" t="str">
        <f t="shared" si="1238"/>
        <v>Don't Buy</v>
      </c>
      <c r="X5307" t="str">
        <f t="shared" si="1239"/>
        <v>Not Known</v>
      </c>
      <c r="Z5307" t="str">
        <f t="shared" si="1240"/>
        <v>None</v>
      </c>
      <c r="AB5307" t="str">
        <f t="shared" si="1241"/>
        <v>0</v>
      </c>
    </row>
    <row r="5308" spans="1:28" x14ac:dyDescent="0.3">
      <c r="A5308">
        <v>5306</v>
      </c>
      <c r="B5308" t="s">
        <v>9597</v>
      </c>
      <c r="C5308" t="str">
        <f t="shared" si="1228"/>
        <v>Long</v>
      </c>
      <c r="D5308">
        <v>3.5</v>
      </c>
      <c r="F5308" s="1">
        <f t="shared" si="1242"/>
        <v>3.5</v>
      </c>
      <c r="G5308" s="1">
        <f t="shared" si="1229"/>
        <v>3.5</v>
      </c>
      <c r="H5308">
        <f t="shared" si="1230"/>
        <v>3.5</v>
      </c>
      <c r="I5308" t="s">
        <v>9556</v>
      </c>
      <c r="J5308" t="s">
        <v>10</v>
      </c>
      <c r="K5308" t="s">
        <v>9598</v>
      </c>
      <c r="L5308" t="str">
        <f t="shared" si="1231"/>
        <v>Established</v>
      </c>
      <c r="N5308" s="2">
        <f t="shared" si="1232"/>
        <v>35</v>
      </c>
      <c r="O5308" t="s">
        <v>249</v>
      </c>
      <c r="P5308" t="s">
        <v>691</v>
      </c>
      <c r="Q5308" t="s">
        <v>80</v>
      </c>
      <c r="R5308" t="str">
        <f t="shared" si="1233"/>
        <v>Average</v>
      </c>
      <c r="S5308" t="str">
        <f t="shared" si="1234"/>
        <v xml:space="preserve"> </v>
      </c>
      <c r="T5308" t="b">
        <f t="shared" si="1235"/>
        <v>0</v>
      </c>
      <c r="U5308" t="b">
        <f t="shared" si="1236"/>
        <v>0</v>
      </c>
      <c r="V5308" t="str">
        <f t="shared" si="1237"/>
        <v>Average Company</v>
      </c>
      <c r="W5308" t="str">
        <f t="shared" si="1238"/>
        <v>Don't Buy</v>
      </c>
      <c r="X5308" t="str">
        <f t="shared" si="1239"/>
        <v>Not Known</v>
      </c>
      <c r="Z5308" t="str">
        <f t="shared" si="1240"/>
        <v>None</v>
      </c>
      <c r="AB5308" t="str">
        <f t="shared" si="1241"/>
        <v>0</v>
      </c>
    </row>
    <row r="5309" spans="1:28" x14ac:dyDescent="0.3">
      <c r="A5309">
        <v>5307</v>
      </c>
      <c r="B5309" t="s">
        <v>9599</v>
      </c>
      <c r="C5309" t="str">
        <f t="shared" si="1228"/>
        <v>Long</v>
      </c>
      <c r="D5309">
        <v>3.2</v>
      </c>
      <c r="F5309" s="1">
        <f t="shared" si="1242"/>
        <v>3.2</v>
      </c>
      <c r="G5309" s="1">
        <f t="shared" si="1229"/>
        <v>3.2</v>
      </c>
      <c r="H5309">
        <f t="shared" si="1230"/>
        <v>3.2</v>
      </c>
      <c r="I5309" t="s">
        <v>9556</v>
      </c>
      <c r="J5309" t="s">
        <v>22</v>
      </c>
      <c r="K5309" t="s">
        <v>7420</v>
      </c>
      <c r="L5309" t="str">
        <f t="shared" si="1231"/>
        <v>Established</v>
      </c>
      <c r="N5309" s="2">
        <f t="shared" si="1232"/>
        <v>12</v>
      </c>
      <c r="O5309" t="s">
        <v>267</v>
      </c>
      <c r="P5309" t="s">
        <v>1308</v>
      </c>
      <c r="Q5309" t="s">
        <v>70</v>
      </c>
      <c r="R5309" t="str">
        <f t="shared" si="1233"/>
        <v>Average</v>
      </c>
      <c r="S5309" t="str">
        <f t="shared" si="1234"/>
        <v xml:space="preserve"> </v>
      </c>
      <c r="T5309" t="b">
        <f t="shared" si="1235"/>
        <v>0</v>
      </c>
      <c r="U5309" t="b">
        <f t="shared" si="1236"/>
        <v>0</v>
      </c>
      <c r="V5309" t="str">
        <f t="shared" si="1237"/>
        <v>Average Company</v>
      </c>
      <c r="W5309" t="str">
        <f t="shared" si="1238"/>
        <v>Don't Buy</v>
      </c>
      <c r="X5309" t="str">
        <f t="shared" si="1239"/>
        <v>Not Known</v>
      </c>
      <c r="Z5309" t="str">
        <f t="shared" si="1240"/>
        <v>None</v>
      </c>
      <c r="AB5309" t="str">
        <f t="shared" si="1241"/>
        <v>0</v>
      </c>
    </row>
    <row r="5310" spans="1:28" x14ac:dyDescent="0.3">
      <c r="A5310">
        <v>5308</v>
      </c>
      <c r="B5310" t="s">
        <v>9600</v>
      </c>
      <c r="C5310" t="str">
        <f t="shared" si="1228"/>
        <v>Long</v>
      </c>
      <c r="D5310">
        <v>4.0999999999999996</v>
      </c>
      <c r="F5310" s="1">
        <f t="shared" si="1242"/>
        <v>4.0999999999999996</v>
      </c>
      <c r="G5310" s="1">
        <f t="shared" si="1229"/>
        <v>4.0999999999999996</v>
      </c>
      <c r="H5310">
        <f t="shared" si="1230"/>
        <v>4.0999999999999996</v>
      </c>
      <c r="I5310" t="s">
        <v>9556</v>
      </c>
      <c r="J5310" t="s">
        <v>6880</v>
      </c>
      <c r="K5310" t="s">
        <v>62</v>
      </c>
      <c r="L5310" t="str">
        <f t="shared" si="1231"/>
        <v>Established</v>
      </c>
      <c r="N5310" s="2">
        <f t="shared" si="1232"/>
        <v>51</v>
      </c>
      <c r="O5310" t="s">
        <v>1308</v>
      </c>
      <c r="Q5310" t="s">
        <v>218</v>
      </c>
      <c r="R5310" t="str">
        <f t="shared" si="1233"/>
        <v>Great</v>
      </c>
      <c r="S5310" t="str">
        <f t="shared" si="1234"/>
        <v>Great</v>
      </c>
      <c r="T5310" t="b">
        <f t="shared" si="1235"/>
        <v>1</v>
      </c>
      <c r="U5310" t="b">
        <f t="shared" si="1236"/>
        <v>1</v>
      </c>
      <c r="V5310" t="str">
        <f t="shared" si="1237"/>
        <v>Top Company</v>
      </c>
      <c r="W5310" t="str">
        <f t="shared" si="1238"/>
        <v>Don't Buy</v>
      </c>
      <c r="X5310" t="str">
        <f t="shared" si="1239"/>
        <v>Not Known</v>
      </c>
      <c r="Z5310" t="str">
        <f t="shared" si="1240"/>
        <v>None</v>
      </c>
      <c r="AB5310" t="str">
        <f t="shared" si="1241"/>
        <v>0</v>
      </c>
    </row>
    <row r="5311" spans="1:28" x14ac:dyDescent="0.3">
      <c r="A5311">
        <v>5309</v>
      </c>
      <c r="B5311" t="s">
        <v>9601</v>
      </c>
      <c r="C5311" t="str">
        <f t="shared" si="1228"/>
        <v>Long</v>
      </c>
      <c r="D5311">
        <v>4.4000000000000004</v>
      </c>
      <c r="F5311" s="1">
        <f t="shared" si="1242"/>
        <v>4.4000000000000004</v>
      </c>
      <c r="G5311" s="1">
        <f t="shared" si="1229"/>
        <v>4.4000000000000004</v>
      </c>
      <c r="H5311">
        <f t="shared" si="1230"/>
        <v>4.4000000000000004</v>
      </c>
      <c r="I5311" t="s">
        <v>9556</v>
      </c>
      <c r="J5311" t="s">
        <v>22</v>
      </c>
      <c r="K5311" t="s">
        <v>9602</v>
      </c>
      <c r="L5311" t="str">
        <f t="shared" si="1231"/>
        <v>Established</v>
      </c>
      <c r="N5311" s="2">
        <f t="shared" si="1232"/>
        <v>59</v>
      </c>
      <c r="O5311" t="s">
        <v>1765</v>
      </c>
      <c r="P5311" t="s">
        <v>181</v>
      </c>
      <c r="Q5311" t="s">
        <v>80</v>
      </c>
      <c r="R5311" t="str">
        <f t="shared" si="1233"/>
        <v>Great</v>
      </c>
      <c r="S5311" t="str">
        <f t="shared" si="1234"/>
        <v>Great</v>
      </c>
      <c r="T5311" t="b">
        <f t="shared" si="1235"/>
        <v>1</v>
      </c>
      <c r="U5311" t="b">
        <f t="shared" si="1236"/>
        <v>1</v>
      </c>
      <c r="V5311" t="str">
        <f t="shared" si="1237"/>
        <v>Top Company</v>
      </c>
      <c r="W5311" t="str">
        <f t="shared" si="1238"/>
        <v>Don't Buy</v>
      </c>
      <c r="X5311" t="str">
        <f t="shared" si="1239"/>
        <v>Not Known</v>
      </c>
      <c r="Z5311" t="str">
        <f t="shared" si="1240"/>
        <v>None</v>
      </c>
      <c r="AB5311" t="str">
        <f t="shared" si="1241"/>
        <v>0</v>
      </c>
    </row>
    <row r="5312" spans="1:28" x14ac:dyDescent="0.3">
      <c r="A5312">
        <v>5310</v>
      </c>
      <c r="B5312" t="s">
        <v>9603</v>
      </c>
      <c r="C5312" t="str">
        <f t="shared" si="1228"/>
        <v>Long</v>
      </c>
      <c r="D5312">
        <v>4</v>
      </c>
      <c r="F5312" s="1">
        <f t="shared" si="1242"/>
        <v>4</v>
      </c>
      <c r="G5312" s="1">
        <f t="shared" si="1229"/>
        <v>4</v>
      </c>
      <c r="H5312">
        <f t="shared" si="1230"/>
        <v>4</v>
      </c>
      <c r="I5312" t="s">
        <v>9556</v>
      </c>
      <c r="J5312" t="s">
        <v>22</v>
      </c>
      <c r="K5312" t="s">
        <v>9604</v>
      </c>
      <c r="L5312" t="str">
        <f t="shared" si="1231"/>
        <v>Established</v>
      </c>
      <c r="N5312" s="2">
        <f t="shared" si="1232"/>
        <v>20</v>
      </c>
      <c r="O5312" t="s">
        <v>151</v>
      </c>
      <c r="P5312" t="s">
        <v>683</v>
      </c>
      <c r="Q5312" t="s">
        <v>424</v>
      </c>
      <c r="R5312" t="str">
        <f t="shared" si="1233"/>
        <v>Average</v>
      </c>
      <c r="S5312" t="str">
        <f t="shared" si="1234"/>
        <v xml:space="preserve"> </v>
      </c>
      <c r="T5312" t="b">
        <f t="shared" si="1235"/>
        <v>0</v>
      </c>
      <c r="U5312" t="b">
        <f t="shared" si="1236"/>
        <v>1</v>
      </c>
      <c r="V5312" t="str">
        <f t="shared" si="1237"/>
        <v>Average Company</v>
      </c>
      <c r="W5312" t="str">
        <f t="shared" si="1238"/>
        <v>Don't Buy</v>
      </c>
      <c r="X5312" t="str">
        <f t="shared" si="1239"/>
        <v>Not Known</v>
      </c>
      <c r="Z5312" t="str">
        <f t="shared" si="1240"/>
        <v>None</v>
      </c>
      <c r="AB5312" t="str">
        <f t="shared" si="1241"/>
        <v>0</v>
      </c>
    </row>
    <row r="5313" spans="1:28" x14ac:dyDescent="0.3">
      <c r="A5313">
        <v>5311</v>
      </c>
      <c r="B5313" t="s">
        <v>9605</v>
      </c>
      <c r="C5313" t="str">
        <f t="shared" si="1228"/>
        <v>Long</v>
      </c>
      <c r="D5313">
        <v>3.7</v>
      </c>
      <c r="F5313" s="1">
        <f t="shared" si="1242"/>
        <v>3.7</v>
      </c>
      <c r="G5313" s="1">
        <f t="shared" si="1229"/>
        <v>3.7</v>
      </c>
      <c r="H5313">
        <f t="shared" si="1230"/>
        <v>3.7</v>
      </c>
      <c r="I5313" t="s">
        <v>9556</v>
      </c>
      <c r="J5313" t="s">
        <v>22</v>
      </c>
      <c r="K5313" t="s">
        <v>9606</v>
      </c>
      <c r="L5313" t="str">
        <f t="shared" si="1231"/>
        <v>Established</v>
      </c>
      <c r="N5313" s="2">
        <f t="shared" si="1232"/>
        <v>18</v>
      </c>
      <c r="O5313" t="s">
        <v>200</v>
      </c>
      <c r="P5313" t="s">
        <v>683</v>
      </c>
      <c r="Q5313" t="s">
        <v>44</v>
      </c>
      <c r="R5313" t="str">
        <f t="shared" si="1233"/>
        <v>Average</v>
      </c>
      <c r="S5313" t="str">
        <f t="shared" si="1234"/>
        <v xml:space="preserve"> </v>
      </c>
      <c r="T5313" t="b">
        <f t="shared" si="1235"/>
        <v>0</v>
      </c>
      <c r="U5313" t="b">
        <f t="shared" si="1236"/>
        <v>1</v>
      </c>
      <c r="V5313" t="str">
        <f t="shared" si="1237"/>
        <v>Average Company</v>
      </c>
      <c r="W5313" t="str">
        <f t="shared" si="1238"/>
        <v>Don't Buy</v>
      </c>
      <c r="X5313" t="str">
        <f t="shared" si="1239"/>
        <v>Not Known</v>
      </c>
      <c r="Z5313" t="str">
        <f t="shared" si="1240"/>
        <v>None</v>
      </c>
      <c r="AB5313" t="str">
        <f t="shared" si="1241"/>
        <v>0</v>
      </c>
    </row>
    <row r="5314" spans="1:28" x14ac:dyDescent="0.3">
      <c r="A5314">
        <v>5312</v>
      </c>
      <c r="B5314" t="s">
        <v>9607</v>
      </c>
      <c r="C5314" t="str">
        <f t="shared" si="1228"/>
        <v>Short</v>
      </c>
      <c r="D5314">
        <v>4.2</v>
      </c>
      <c r="F5314" s="1">
        <f t="shared" si="1242"/>
        <v>4.2</v>
      </c>
      <c r="G5314" s="1">
        <f t="shared" si="1229"/>
        <v>4.2</v>
      </c>
      <c r="H5314">
        <f t="shared" si="1230"/>
        <v>4.2</v>
      </c>
      <c r="I5314" t="s">
        <v>9556</v>
      </c>
      <c r="J5314" t="s">
        <v>22</v>
      </c>
      <c r="K5314" t="s">
        <v>6861</v>
      </c>
      <c r="L5314" t="str">
        <f t="shared" si="1231"/>
        <v>Established</v>
      </c>
      <c r="N5314" s="2">
        <f t="shared" si="1232"/>
        <v>99</v>
      </c>
      <c r="O5314" t="s">
        <v>749</v>
      </c>
      <c r="P5314" t="s">
        <v>691</v>
      </c>
      <c r="Q5314" t="s">
        <v>429</v>
      </c>
      <c r="R5314" t="str">
        <f t="shared" si="1233"/>
        <v>Great</v>
      </c>
      <c r="S5314" t="str">
        <f t="shared" si="1234"/>
        <v>Great</v>
      </c>
      <c r="T5314" t="b">
        <f t="shared" si="1235"/>
        <v>1</v>
      </c>
      <c r="U5314" t="b">
        <f t="shared" si="1236"/>
        <v>1</v>
      </c>
      <c r="V5314" t="str">
        <f t="shared" si="1237"/>
        <v>Top Company</v>
      </c>
      <c r="W5314" t="str">
        <f t="shared" si="1238"/>
        <v>Don't Buy</v>
      </c>
      <c r="X5314" t="str">
        <f t="shared" si="1239"/>
        <v>Not Known</v>
      </c>
      <c r="Z5314" t="str">
        <f t="shared" si="1240"/>
        <v>None</v>
      </c>
      <c r="AB5314" t="str">
        <f t="shared" si="1241"/>
        <v>0</v>
      </c>
    </row>
    <row r="5315" spans="1:28" x14ac:dyDescent="0.3">
      <c r="A5315">
        <v>5313</v>
      </c>
      <c r="B5315" t="s">
        <v>9608</v>
      </c>
      <c r="C5315" t="str">
        <f t="shared" ref="C5315:C5378" si="1243">IF(LEN(B5315)&gt;=10,"Long","Short")</f>
        <v>Long</v>
      </c>
      <c r="D5315">
        <v>4.2</v>
      </c>
      <c r="F5315" s="1">
        <f t="shared" si="1242"/>
        <v>4.2</v>
      </c>
      <c r="G5315" s="1">
        <f t="shared" ref="G5315:G5378" si="1244">IF(L5315="Startup",D5315+0.5,D5315)</f>
        <v>4.2</v>
      </c>
      <c r="H5315">
        <f t="shared" ref="H5315:H5378" si="1245">IF(L5315="Startup",D5315+0.1,D5315)</f>
        <v>4.2</v>
      </c>
      <c r="I5315" t="s">
        <v>9556</v>
      </c>
      <c r="J5315" t="s">
        <v>3441</v>
      </c>
      <c r="K5315" t="s">
        <v>289</v>
      </c>
      <c r="L5315" t="str">
        <f t="shared" ref="L5315:L5378" si="1246">IF(N5315&lt;10,"Startup","Established")</f>
        <v>Established</v>
      </c>
      <c r="N5315" s="2">
        <f t="shared" ref="N5315:N5378" si="1247">INT(LEFT(O5315,2))</f>
        <v>11</v>
      </c>
      <c r="O5315" t="s">
        <v>1261</v>
      </c>
      <c r="Q5315" t="s">
        <v>6360</v>
      </c>
      <c r="R5315" t="str">
        <f t="shared" ref="R5315:R5378" si="1248">IF(D5315&gt;4,"Great","Average")</f>
        <v>Great</v>
      </c>
      <c r="S5315" t="str">
        <f t="shared" ref="S5315:S5378" si="1249">IF(D5315&gt;4,"Great"," ")</f>
        <v>Great</v>
      </c>
      <c r="T5315" t="b">
        <f t="shared" ref="T5315:T5378" si="1250">AND(D5315:D15273&gt;4,N5315:N15273&gt;10)</f>
        <v>1</v>
      </c>
      <c r="U5315" t="b">
        <f t="shared" ref="U5315:U5378" si="1251">OR(D5315&gt;3.5,N5315&lt;10)</f>
        <v>1</v>
      </c>
      <c r="V5315" t="str">
        <f t="shared" ref="V5315:V5378" si="1252">IF(AND(D5315&gt;4,N5315&gt;20),"Top Company","Average Company")</f>
        <v>Average Company</v>
      </c>
      <c r="W5315" t="str">
        <f t="shared" ref="W5315:W5378" si="1253">IF(OR(LEFT(B5315,1)="T",LEFT(B5315,1)="G"),"Buy","Don't Buy")</f>
        <v>Don't Buy</v>
      </c>
      <c r="X5315" t="str">
        <f t="shared" ref="X5315:X5378" si="1254">IF(IF(Q5315="Financial Services",ISNUMBER(SEARCH("Mumbai",K5315))),"Bombay Finance","Not Known")</f>
        <v>Not Known</v>
      </c>
      <c r="Z5315" t="str">
        <f t="shared" ref="Z5315:Z5378" si="1255">IF(AND(OR(ISNUMBER(SEARCH("Bangalore",K5315)),ISNUMBER(SEARCH("Bengaluru",K5315)),ISNUMBER(SEARCH("Chennai",K5315))),N5315&lt;10),"Silicon Valley Startups","None")</f>
        <v>None</v>
      </c>
      <c r="AB5315" t="str">
        <f t="shared" ref="AB5315:AB5378" si="1256">IF(AND(OR(Q5315="IT Services &amp; Consulting",Q5315="Financial Services"),D5315&gt;4),"1Million",IF(AND(OR(Q5315="IT Services &amp; Consulting",Q5315="Financial Services"),D5315&lt;=4),"500K",IF(AND(Q5315="Telecom / ISP",D5315&gt;4),"800K","0")))</f>
        <v>0</v>
      </c>
    </row>
    <row r="5316" spans="1:28" x14ac:dyDescent="0.3">
      <c r="A5316">
        <v>5314</v>
      </c>
      <c r="B5316" t="s">
        <v>9609</v>
      </c>
      <c r="C5316" t="str">
        <f t="shared" si="1243"/>
        <v>Long</v>
      </c>
      <c r="D5316">
        <v>3.6</v>
      </c>
      <c r="F5316" s="1">
        <f t="shared" si="1242"/>
        <v>3.6</v>
      </c>
      <c r="G5316" s="1">
        <f t="shared" si="1244"/>
        <v>3.6</v>
      </c>
      <c r="H5316">
        <f t="shared" si="1245"/>
        <v>3.6</v>
      </c>
      <c r="I5316" t="s">
        <v>9556</v>
      </c>
      <c r="J5316" t="s">
        <v>10</v>
      </c>
      <c r="K5316" t="s">
        <v>1641</v>
      </c>
      <c r="L5316" t="str">
        <f t="shared" si="1246"/>
        <v>Established</v>
      </c>
      <c r="N5316" s="2">
        <f t="shared" si="1247"/>
        <v>50</v>
      </c>
      <c r="O5316" t="s">
        <v>740</v>
      </c>
      <c r="P5316" t="s">
        <v>1703</v>
      </c>
      <c r="Q5316" t="s">
        <v>204</v>
      </c>
      <c r="R5316" t="str">
        <f t="shared" si="1248"/>
        <v>Average</v>
      </c>
      <c r="S5316" t="str">
        <f t="shared" si="1249"/>
        <v xml:space="preserve"> </v>
      </c>
      <c r="T5316" t="b">
        <f t="shared" si="1250"/>
        <v>0</v>
      </c>
      <c r="U5316" t="b">
        <f t="shared" si="1251"/>
        <v>1</v>
      </c>
      <c r="V5316" t="str">
        <f t="shared" si="1252"/>
        <v>Average Company</v>
      </c>
      <c r="W5316" t="str">
        <f t="shared" si="1253"/>
        <v>Don't Buy</v>
      </c>
      <c r="X5316" t="str">
        <f t="shared" si="1254"/>
        <v>Not Known</v>
      </c>
      <c r="Z5316" t="str">
        <f t="shared" si="1255"/>
        <v>None</v>
      </c>
      <c r="AB5316" t="str">
        <f t="shared" si="1256"/>
        <v>0</v>
      </c>
    </row>
    <row r="5317" spans="1:28" x14ac:dyDescent="0.3">
      <c r="A5317">
        <v>5315</v>
      </c>
      <c r="B5317" t="s">
        <v>9610</v>
      </c>
      <c r="C5317" t="str">
        <f t="shared" si="1243"/>
        <v>Long</v>
      </c>
      <c r="D5317">
        <v>3.1</v>
      </c>
      <c r="F5317" s="1">
        <f t="shared" si="1242"/>
        <v>3.1</v>
      </c>
      <c r="G5317" s="1">
        <f t="shared" si="1244"/>
        <v>3.1</v>
      </c>
      <c r="H5317">
        <f t="shared" si="1245"/>
        <v>3.1</v>
      </c>
      <c r="I5317" t="s">
        <v>9556</v>
      </c>
      <c r="J5317" t="s">
        <v>22</v>
      </c>
      <c r="K5317" t="s">
        <v>9611</v>
      </c>
      <c r="L5317" t="str">
        <f t="shared" si="1246"/>
        <v>Established</v>
      </c>
      <c r="N5317" s="2">
        <f t="shared" si="1247"/>
        <v>39</v>
      </c>
      <c r="O5317" t="s">
        <v>74</v>
      </c>
      <c r="P5317" t="s">
        <v>147</v>
      </c>
      <c r="Q5317" t="s">
        <v>85</v>
      </c>
      <c r="R5317" t="str">
        <f t="shared" si="1248"/>
        <v>Average</v>
      </c>
      <c r="S5317" t="str">
        <f t="shared" si="1249"/>
        <v xml:space="preserve"> </v>
      </c>
      <c r="T5317" t="b">
        <f t="shared" si="1250"/>
        <v>0</v>
      </c>
      <c r="U5317" t="b">
        <f t="shared" si="1251"/>
        <v>0</v>
      </c>
      <c r="V5317" t="str">
        <f t="shared" si="1252"/>
        <v>Average Company</v>
      </c>
      <c r="W5317" t="str">
        <f t="shared" si="1253"/>
        <v>Don't Buy</v>
      </c>
      <c r="X5317" t="str">
        <f t="shared" si="1254"/>
        <v>Not Known</v>
      </c>
      <c r="Z5317" t="str">
        <f t="shared" si="1255"/>
        <v>None</v>
      </c>
      <c r="AB5317" t="str">
        <f t="shared" si="1256"/>
        <v>0</v>
      </c>
    </row>
    <row r="5318" spans="1:28" x14ac:dyDescent="0.3">
      <c r="A5318">
        <v>5316</v>
      </c>
      <c r="B5318" t="s">
        <v>9612</v>
      </c>
      <c r="C5318" t="str">
        <f t="shared" si="1243"/>
        <v>Short</v>
      </c>
      <c r="D5318">
        <v>3.6</v>
      </c>
      <c r="F5318" s="1">
        <f t="shared" si="1242"/>
        <v>3.6</v>
      </c>
      <c r="G5318" s="1">
        <f t="shared" si="1244"/>
        <v>3.6</v>
      </c>
      <c r="H5318">
        <f t="shared" si="1245"/>
        <v>3.6</v>
      </c>
      <c r="I5318" t="s">
        <v>9556</v>
      </c>
      <c r="J5318" t="s">
        <v>22</v>
      </c>
      <c r="K5318" t="s">
        <v>9613</v>
      </c>
      <c r="L5318" t="str">
        <f t="shared" si="1246"/>
        <v>Established</v>
      </c>
      <c r="N5318" s="2">
        <f t="shared" si="1247"/>
        <v>23</v>
      </c>
      <c r="O5318" t="s">
        <v>230</v>
      </c>
      <c r="P5318" t="s">
        <v>75</v>
      </c>
      <c r="Q5318" t="s">
        <v>1519</v>
      </c>
      <c r="R5318" t="str">
        <f t="shared" si="1248"/>
        <v>Average</v>
      </c>
      <c r="S5318" t="str">
        <f t="shared" si="1249"/>
        <v xml:space="preserve"> </v>
      </c>
      <c r="T5318" t="b">
        <f t="shared" si="1250"/>
        <v>0</v>
      </c>
      <c r="U5318" t="b">
        <f t="shared" si="1251"/>
        <v>1</v>
      </c>
      <c r="V5318" t="str">
        <f t="shared" si="1252"/>
        <v>Average Company</v>
      </c>
      <c r="W5318" t="str">
        <f t="shared" si="1253"/>
        <v>Don't Buy</v>
      </c>
      <c r="X5318" t="str">
        <f t="shared" si="1254"/>
        <v>Not Known</v>
      </c>
      <c r="Z5318" t="str">
        <f t="shared" si="1255"/>
        <v>None</v>
      </c>
      <c r="AB5318" t="str">
        <f t="shared" si="1256"/>
        <v>0</v>
      </c>
    </row>
    <row r="5319" spans="1:28" x14ac:dyDescent="0.3">
      <c r="A5319">
        <v>5317</v>
      </c>
      <c r="B5319" t="s">
        <v>9614</v>
      </c>
      <c r="C5319" t="str">
        <f t="shared" si="1243"/>
        <v>Long</v>
      </c>
      <c r="D5319">
        <v>3.3</v>
      </c>
      <c r="F5319" s="1">
        <f t="shared" si="1242"/>
        <v>3.3</v>
      </c>
      <c r="G5319" s="1">
        <f t="shared" si="1244"/>
        <v>3.3</v>
      </c>
      <c r="H5319">
        <f t="shared" si="1245"/>
        <v>3.3</v>
      </c>
      <c r="I5319" t="s">
        <v>9556</v>
      </c>
      <c r="J5319" t="s">
        <v>22</v>
      </c>
      <c r="K5319" t="s">
        <v>6861</v>
      </c>
      <c r="L5319" t="str">
        <f t="shared" si="1246"/>
        <v>Established</v>
      </c>
      <c r="N5319" s="2">
        <f t="shared" si="1247"/>
        <v>12</v>
      </c>
      <c r="O5319" t="s">
        <v>267</v>
      </c>
      <c r="P5319" t="s">
        <v>691</v>
      </c>
      <c r="Q5319" t="s">
        <v>732</v>
      </c>
      <c r="R5319" t="str">
        <f t="shared" si="1248"/>
        <v>Average</v>
      </c>
      <c r="S5319" t="str">
        <f t="shared" si="1249"/>
        <v xml:space="preserve"> </v>
      </c>
      <c r="T5319" t="b">
        <f t="shared" si="1250"/>
        <v>0</v>
      </c>
      <c r="U5319" t="b">
        <f t="shared" si="1251"/>
        <v>0</v>
      </c>
      <c r="V5319" t="str">
        <f t="shared" si="1252"/>
        <v>Average Company</v>
      </c>
      <c r="W5319" t="str">
        <f t="shared" si="1253"/>
        <v>Don't Buy</v>
      </c>
      <c r="X5319" t="str">
        <f t="shared" si="1254"/>
        <v>Not Known</v>
      </c>
      <c r="Z5319" t="str">
        <f t="shared" si="1255"/>
        <v>None</v>
      </c>
      <c r="AB5319" t="str">
        <f t="shared" si="1256"/>
        <v>0</v>
      </c>
    </row>
    <row r="5320" spans="1:28" x14ac:dyDescent="0.3">
      <c r="A5320">
        <v>5318</v>
      </c>
      <c r="B5320" t="s">
        <v>9615</v>
      </c>
      <c r="C5320" t="str">
        <f t="shared" si="1243"/>
        <v>Long</v>
      </c>
      <c r="D5320">
        <v>4.3</v>
      </c>
      <c r="F5320" s="1">
        <f t="shared" si="1242"/>
        <v>4.3</v>
      </c>
      <c r="G5320" s="1">
        <f t="shared" si="1244"/>
        <v>4.3</v>
      </c>
      <c r="H5320">
        <f t="shared" si="1245"/>
        <v>4.3</v>
      </c>
      <c r="I5320" t="s">
        <v>9556</v>
      </c>
      <c r="J5320" t="s">
        <v>10</v>
      </c>
      <c r="K5320" t="s">
        <v>9616</v>
      </c>
      <c r="L5320" t="str">
        <f t="shared" si="1246"/>
        <v>Established</v>
      </c>
      <c r="N5320" s="2">
        <f t="shared" si="1247"/>
        <v>10</v>
      </c>
      <c r="O5320" t="s">
        <v>234</v>
      </c>
      <c r="P5320" t="s">
        <v>1308</v>
      </c>
      <c r="Q5320" t="s">
        <v>168</v>
      </c>
      <c r="R5320" t="str">
        <f t="shared" si="1248"/>
        <v>Great</v>
      </c>
      <c r="S5320" t="str">
        <f t="shared" si="1249"/>
        <v>Great</v>
      </c>
      <c r="T5320" t="b">
        <f t="shared" si="1250"/>
        <v>0</v>
      </c>
      <c r="U5320" t="b">
        <f t="shared" si="1251"/>
        <v>1</v>
      </c>
      <c r="V5320" t="str">
        <f t="shared" si="1252"/>
        <v>Average Company</v>
      </c>
      <c r="W5320" t="str">
        <f t="shared" si="1253"/>
        <v>Don't Buy</v>
      </c>
      <c r="X5320" t="str">
        <f t="shared" si="1254"/>
        <v>Not Known</v>
      </c>
      <c r="Z5320" t="str">
        <f t="shared" si="1255"/>
        <v>None</v>
      </c>
      <c r="AB5320" t="str">
        <f t="shared" si="1256"/>
        <v>0</v>
      </c>
    </row>
    <row r="5321" spans="1:28" x14ac:dyDescent="0.3">
      <c r="A5321">
        <v>5319</v>
      </c>
      <c r="B5321" t="s">
        <v>9617</v>
      </c>
      <c r="C5321" t="str">
        <f t="shared" si="1243"/>
        <v>Long</v>
      </c>
      <c r="D5321">
        <v>4.4000000000000004</v>
      </c>
      <c r="F5321" s="1">
        <f t="shared" si="1242"/>
        <v>4.4000000000000004</v>
      </c>
      <c r="G5321" s="1">
        <f t="shared" si="1244"/>
        <v>4.4000000000000004</v>
      </c>
      <c r="H5321">
        <f t="shared" si="1245"/>
        <v>4.4000000000000004</v>
      </c>
      <c r="I5321" t="s">
        <v>9556</v>
      </c>
      <c r="J5321" t="s">
        <v>22</v>
      </c>
      <c r="K5321" t="s">
        <v>9618</v>
      </c>
      <c r="L5321" t="str">
        <f t="shared" si="1246"/>
        <v>Established</v>
      </c>
      <c r="N5321" s="2">
        <f t="shared" si="1247"/>
        <v>49</v>
      </c>
      <c r="O5321" t="s">
        <v>104</v>
      </c>
      <c r="P5321" t="s">
        <v>6783</v>
      </c>
      <c r="Q5321" t="s">
        <v>362</v>
      </c>
      <c r="R5321" t="str">
        <f t="shared" si="1248"/>
        <v>Great</v>
      </c>
      <c r="S5321" t="str">
        <f t="shared" si="1249"/>
        <v>Great</v>
      </c>
      <c r="T5321" t="b">
        <f t="shared" si="1250"/>
        <v>1</v>
      </c>
      <c r="U5321" t="b">
        <f t="shared" si="1251"/>
        <v>1</v>
      </c>
      <c r="V5321" t="str">
        <f t="shared" si="1252"/>
        <v>Top Company</v>
      </c>
      <c r="W5321" t="str">
        <f t="shared" si="1253"/>
        <v>Don't Buy</v>
      </c>
      <c r="X5321" t="str">
        <f t="shared" si="1254"/>
        <v>Not Known</v>
      </c>
      <c r="Z5321" t="str">
        <f t="shared" si="1255"/>
        <v>None</v>
      </c>
      <c r="AB5321" t="str">
        <f t="shared" si="1256"/>
        <v>0</v>
      </c>
    </row>
    <row r="5322" spans="1:28" x14ac:dyDescent="0.3">
      <c r="A5322">
        <v>5320</v>
      </c>
      <c r="B5322" t="s">
        <v>9619</v>
      </c>
      <c r="C5322" t="str">
        <f t="shared" si="1243"/>
        <v>Long</v>
      </c>
      <c r="D5322">
        <v>3.4</v>
      </c>
      <c r="F5322" s="1">
        <f t="shared" si="1242"/>
        <v>3.4</v>
      </c>
      <c r="G5322" s="1">
        <f t="shared" si="1244"/>
        <v>3.4</v>
      </c>
      <c r="H5322">
        <f t="shared" si="1245"/>
        <v>3.4</v>
      </c>
      <c r="I5322" t="s">
        <v>9556</v>
      </c>
      <c r="J5322" t="s">
        <v>9620</v>
      </c>
      <c r="K5322" t="s">
        <v>121</v>
      </c>
      <c r="L5322" t="str">
        <f t="shared" si="1246"/>
        <v>Established</v>
      </c>
      <c r="N5322" s="2">
        <f t="shared" si="1247"/>
        <v>50</v>
      </c>
      <c r="O5322" t="s">
        <v>691</v>
      </c>
      <c r="Q5322" t="s">
        <v>28</v>
      </c>
      <c r="R5322" t="str">
        <f t="shared" si="1248"/>
        <v>Average</v>
      </c>
      <c r="S5322" t="str">
        <f t="shared" si="1249"/>
        <v xml:space="preserve"> </v>
      </c>
      <c r="T5322" t="b">
        <f t="shared" si="1250"/>
        <v>0</v>
      </c>
      <c r="U5322" t="b">
        <f t="shared" si="1251"/>
        <v>0</v>
      </c>
      <c r="V5322" t="str">
        <f t="shared" si="1252"/>
        <v>Average Company</v>
      </c>
      <c r="W5322" t="str">
        <f t="shared" si="1253"/>
        <v>Don't Buy</v>
      </c>
      <c r="X5322" t="str">
        <f t="shared" si="1254"/>
        <v>Not Known</v>
      </c>
      <c r="Z5322" t="str">
        <f t="shared" si="1255"/>
        <v>None</v>
      </c>
      <c r="AB5322" t="str">
        <f t="shared" si="1256"/>
        <v>500K</v>
      </c>
    </row>
    <row r="5323" spans="1:28" x14ac:dyDescent="0.3">
      <c r="A5323">
        <v>5321</v>
      </c>
      <c r="B5323" t="s">
        <v>9621</v>
      </c>
      <c r="C5323" t="str">
        <f t="shared" si="1243"/>
        <v>Long</v>
      </c>
      <c r="D5323">
        <v>3.8</v>
      </c>
      <c r="F5323" s="1">
        <f t="shared" si="1242"/>
        <v>4.3</v>
      </c>
      <c r="G5323" s="1">
        <f t="shared" si="1244"/>
        <v>4.3</v>
      </c>
      <c r="H5323">
        <f t="shared" si="1245"/>
        <v>3.9</v>
      </c>
      <c r="I5323" t="s">
        <v>9556</v>
      </c>
      <c r="J5323" t="s">
        <v>22</v>
      </c>
      <c r="K5323" t="s">
        <v>3917</v>
      </c>
      <c r="L5323" t="str">
        <f t="shared" si="1246"/>
        <v>Startup</v>
      </c>
      <c r="N5323" s="2">
        <f t="shared" si="1247"/>
        <v>6</v>
      </c>
      <c r="O5323" t="s">
        <v>217</v>
      </c>
      <c r="P5323" t="s">
        <v>691</v>
      </c>
      <c r="Q5323" t="s">
        <v>44</v>
      </c>
      <c r="R5323" t="str">
        <f t="shared" si="1248"/>
        <v>Average</v>
      </c>
      <c r="S5323" t="str">
        <f t="shared" si="1249"/>
        <v xml:space="preserve"> </v>
      </c>
      <c r="T5323" t="b">
        <f t="shared" si="1250"/>
        <v>0</v>
      </c>
      <c r="U5323" t="b">
        <f t="shared" si="1251"/>
        <v>1</v>
      </c>
      <c r="V5323" t="str">
        <f t="shared" si="1252"/>
        <v>Average Company</v>
      </c>
      <c r="W5323" t="str">
        <f t="shared" si="1253"/>
        <v>Don't Buy</v>
      </c>
      <c r="X5323" t="str">
        <f t="shared" si="1254"/>
        <v>Not Known</v>
      </c>
      <c r="Z5323" t="str">
        <f t="shared" si="1255"/>
        <v>None</v>
      </c>
      <c r="AB5323" t="str">
        <f t="shared" si="1256"/>
        <v>0</v>
      </c>
    </row>
    <row r="5324" spans="1:28" x14ac:dyDescent="0.3">
      <c r="A5324">
        <v>5322</v>
      </c>
      <c r="B5324" t="s">
        <v>9622</v>
      </c>
      <c r="C5324" t="str">
        <f t="shared" si="1243"/>
        <v>Long</v>
      </c>
      <c r="D5324">
        <v>4.2</v>
      </c>
      <c r="F5324" s="1" t="e">
        <f t="shared" si="1242"/>
        <v>#VALUE!</v>
      </c>
      <c r="G5324" s="1" t="e">
        <f t="shared" si="1244"/>
        <v>#VALUE!</v>
      </c>
      <c r="H5324" t="e">
        <f t="shared" si="1245"/>
        <v>#VALUE!</v>
      </c>
      <c r="I5324" t="s">
        <v>9556</v>
      </c>
      <c r="J5324" t="s">
        <v>4913</v>
      </c>
      <c r="K5324" t="s">
        <v>1308</v>
      </c>
      <c r="L5324" t="e">
        <f t="shared" si="1246"/>
        <v>#VALUE!</v>
      </c>
      <c r="N5324" s="2" t="e">
        <f t="shared" si="1247"/>
        <v>#VALUE!</v>
      </c>
      <c r="Q5324" t="s">
        <v>19</v>
      </c>
      <c r="R5324" t="str">
        <f t="shared" si="1248"/>
        <v>Great</v>
      </c>
      <c r="S5324" t="str">
        <f t="shared" si="1249"/>
        <v>Great</v>
      </c>
      <c r="T5324" t="e">
        <f t="shared" si="1250"/>
        <v>#VALUE!</v>
      </c>
      <c r="U5324" t="e">
        <f t="shared" si="1251"/>
        <v>#VALUE!</v>
      </c>
      <c r="V5324" t="e">
        <f t="shared" si="1252"/>
        <v>#VALUE!</v>
      </c>
      <c r="W5324" t="str">
        <f t="shared" si="1253"/>
        <v>Don't Buy</v>
      </c>
      <c r="X5324" t="str">
        <f t="shared" si="1254"/>
        <v>Not Known</v>
      </c>
      <c r="Z5324" t="e">
        <f t="shared" si="1255"/>
        <v>#VALUE!</v>
      </c>
      <c r="AB5324" t="str">
        <f t="shared" si="1256"/>
        <v>1Million</v>
      </c>
    </row>
    <row r="5325" spans="1:28" x14ac:dyDescent="0.3">
      <c r="A5325">
        <v>5323</v>
      </c>
      <c r="B5325" t="s">
        <v>9623</v>
      </c>
      <c r="C5325" t="str">
        <f t="shared" si="1243"/>
        <v>Short</v>
      </c>
      <c r="D5325">
        <v>3.2</v>
      </c>
      <c r="F5325" s="1">
        <f t="shared" si="1242"/>
        <v>3.2</v>
      </c>
      <c r="G5325" s="1">
        <f t="shared" si="1244"/>
        <v>3.2</v>
      </c>
      <c r="H5325">
        <f t="shared" si="1245"/>
        <v>3.2</v>
      </c>
      <c r="I5325" t="s">
        <v>9556</v>
      </c>
      <c r="J5325" t="s">
        <v>22</v>
      </c>
      <c r="K5325" t="s">
        <v>9624</v>
      </c>
      <c r="L5325" t="str">
        <f t="shared" si="1246"/>
        <v>Established</v>
      </c>
      <c r="N5325" s="2">
        <f t="shared" si="1247"/>
        <v>26</v>
      </c>
      <c r="O5325" t="s">
        <v>126</v>
      </c>
      <c r="P5325" t="s">
        <v>691</v>
      </c>
      <c r="Q5325" t="s">
        <v>3333</v>
      </c>
      <c r="R5325" t="str">
        <f t="shared" si="1248"/>
        <v>Average</v>
      </c>
      <c r="S5325" t="str">
        <f t="shared" si="1249"/>
        <v xml:space="preserve"> </v>
      </c>
      <c r="T5325" t="b">
        <f t="shared" si="1250"/>
        <v>0</v>
      </c>
      <c r="U5325" t="b">
        <f t="shared" si="1251"/>
        <v>0</v>
      </c>
      <c r="V5325" t="str">
        <f t="shared" si="1252"/>
        <v>Average Company</v>
      </c>
      <c r="W5325" t="str">
        <f t="shared" si="1253"/>
        <v>Don't Buy</v>
      </c>
      <c r="X5325" t="str">
        <f t="shared" si="1254"/>
        <v>Not Known</v>
      </c>
      <c r="Z5325" t="str">
        <f t="shared" si="1255"/>
        <v>None</v>
      </c>
      <c r="AB5325" t="str">
        <f t="shared" si="1256"/>
        <v>0</v>
      </c>
    </row>
    <row r="5326" spans="1:28" x14ac:dyDescent="0.3">
      <c r="A5326">
        <v>5324</v>
      </c>
      <c r="B5326" t="s">
        <v>9625</v>
      </c>
      <c r="C5326" t="str">
        <f t="shared" si="1243"/>
        <v>Long</v>
      </c>
      <c r="D5326">
        <v>3.8</v>
      </c>
      <c r="F5326" s="1">
        <f t="shared" si="1242"/>
        <v>3.8</v>
      </c>
      <c r="G5326" s="1">
        <f t="shared" si="1244"/>
        <v>3.8</v>
      </c>
      <c r="H5326">
        <f t="shared" si="1245"/>
        <v>3.8</v>
      </c>
      <c r="I5326" t="s">
        <v>9556</v>
      </c>
      <c r="J5326" t="s">
        <v>22</v>
      </c>
      <c r="K5326" t="s">
        <v>9626</v>
      </c>
      <c r="L5326" t="str">
        <f t="shared" si="1246"/>
        <v>Established</v>
      </c>
      <c r="N5326" s="2">
        <f t="shared" si="1247"/>
        <v>26</v>
      </c>
      <c r="O5326" t="s">
        <v>126</v>
      </c>
      <c r="P5326" t="s">
        <v>75</v>
      </c>
      <c r="Q5326" t="s">
        <v>19</v>
      </c>
      <c r="R5326" t="str">
        <f t="shared" si="1248"/>
        <v>Average</v>
      </c>
      <c r="S5326" t="str">
        <f t="shared" si="1249"/>
        <v xml:space="preserve"> </v>
      </c>
      <c r="T5326" t="b">
        <f t="shared" si="1250"/>
        <v>0</v>
      </c>
      <c r="U5326" t="b">
        <f t="shared" si="1251"/>
        <v>1</v>
      </c>
      <c r="V5326" t="str">
        <f t="shared" si="1252"/>
        <v>Average Company</v>
      </c>
      <c r="W5326" t="str">
        <f t="shared" si="1253"/>
        <v>Don't Buy</v>
      </c>
      <c r="X5326" t="str">
        <f t="shared" si="1254"/>
        <v>Not Known</v>
      </c>
      <c r="Z5326" t="str">
        <f t="shared" si="1255"/>
        <v>None</v>
      </c>
      <c r="AB5326" t="str">
        <f t="shared" si="1256"/>
        <v>500K</v>
      </c>
    </row>
    <row r="5327" spans="1:28" x14ac:dyDescent="0.3">
      <c r="A5327">
        <v>5325</v>
      </c>
      <c r="B5327" t="s">
        <v>9627</v>
      </c>
      <c r="C5327" t="str">
        <f t="shared" si="1243"/>
        <v>Short</v>
      </c>
      <c r="D5327">
        <v>4.2</v>
      </c>
      <c r="F5327" s="1">
        <f t="shared" si="1242"/>
        <v>4.2</v>
      </c>
      <c r="G5327" s="1">
        <f t="shared" si="1244"/>
        <v>4.2</v>
      </c>
      <c r="H5327">
        <f t="shared" si="1245"/>
        <v>4.2</v>
      </c>
      <c r="I5327" t="s">
        <v>9556</v>
      </c>
      <c r="J5327" t="s">
        <v>10</v>
      </c>
      <c r="K5327" t="s">
        <v>9628</v>
      </c>
      <c r="L5327" t="str">
        <f t="shared" si="1246"/>
        <v>Established</v>
      </c>
      <c r="N5327" s="2">
        <f t="shared" si="1247"/>
        <v>64</v>
      </c>
      <c r="O5327" t="s">
        <v>511</v>
      </c>
      <c r="P5327" t="s">
        <v>147</v>
      </c>
      <c r="Q5327" t="s">
        <v>44</v>
      </c>
      <c r="R5327" t="str">
        <f t="shared" si="1248"/>
        <v>Great</v>
      </c>
      <c r="S5327" t="str">
        <f t="shared" si="1249"/>
        <v>Great</v>
      </c>
      <c r="T5327" t="b">
        <f t="shared" si="1250"/>
        <v>1</v>
      </c>
      <c r="U5327" t="b">
        <f t="shared" si="1251"/>
        <v>1</v>
      </c>
      <c r="V5327" t="str">
        <f t="shared" si="1252"/>
        <v>Top Company</v>
      </c>
      <c r="W5327" t="str">
        <f t="shared" si="1253"/>
        <v>Don't Buy</v>
      </c>
      <c r="X5327" t="str">
        <f t="shared" si="1254"/>
        <v>Not Known</v>
      </c>
      <c r="Z5327" t="str">
        <f t="shared" si="1255"/>
        <v>None</v>
      </c>
      <c r="AB5327" t="str">
        <f t="shared" si="1256"/>
        <v>0</v>
      </c>
    </row>
    <row r="5328" spans="1:28" x14ac:dyDescent="0.3">
      <c r="A5328">
        <v>5326</v>
      </c>
      <c r="B5328" t="s">
        <v>9629</v>
      </c>
      <c r="C5328" t="str">
        <f t="shared" si="1243"/>
        <v>Long</v>
      </c>
      <c r="D5328">
        <v>4</v>
      </c>
      <c r="F5328" s="1">
        <f t="shared" si="1242"/>
        <v>4</v>
      </c>
      <c r="G5328" s="1">
        <f t="shared" si="1244"/>
        <v>4</v>
      </c>
      <c r="H5328">
        <f t="shared" si="1245"/>
        <v>4</v>
      </c>
      <c r="I5328" t="s">
        <v>498</v>
      </c>
      <c r="J5328" t="s">
        <v>22</v>
      </c>
      <c r="K5328" t="s">
        <v>6826</v>
      </c>
      <c r="L5328" t="str">
        <f t="shared" si="1246"/>
        <v>Established</v>
      </c>
      <c r="N5328" s="2">
        <f t="shared" si="1247"/>
        <v>70</v>
      </c>
      <c r="O5328" t="s">
        <v>264</v>
      </c>
      <c r="P5328" t="s">
        <v>1308</v>
      </c>
      <c r="Q5328" t="s">
        <v>372</v>
      </c>
      <c r="R5328" t="str">
        <f t="shared" si="1248"/>
        <v>Average</v>
      </c>
      <c r="S5328" t="str">
        <f t="shared" si="1249"/>
        <v xml:space="preserve"> </v>
      </c>
      <c r="T5328" t="b">
        <f t="shared" si="1250"/>
        <v>0</v>
      </c>
      <c r="U5328" t="b">
        <f t="shared" si="1251"/>
        <v>1</v>
      </c>
      <c r="V5328" t="str">
        <f t="shared" si="1252"/>
        <v>Average Company</v>
      </c>
      <c r="W5328" t="str">
        <f t="shared" si="1253"/>
        <v>Don't Buy</v>
      </c>
      <c r="X5328" t="str">
        <f t="shared" si="1254"/>
        <v>Not Known</v>
      </c>
      <c r="Z5328" t="str">
        <f t="shared" si="1255"/>
        <v>None</v>
      </c>
      <c r="AB5328" t="str">
        <f t="shared" si="1256"/>
        <v>0</v>
      </c>
    </row>
    <row r="5329" spans="1:28" x14ac:dyDescent="0.3">
      <c r="A5329">
        <v>5327</v>
      </c>
      <c r="B5329" t="s">
        <v>9630</v>
      </c>
      <c r="C5329" t="str">
        <f t="shared" si="1243"/>
        <v>Long</v>
      </c>
      <c r="D5329">
        <v>3.8</v>
      </c>
      <c r="F5329" s="1">
        <f t="shared" si="1242"/>
        <v>3.8</v>
      </c>
      <c r="G5329" s="1">
        <f t="shared" si="1244"/>
        <v>3.8</v>
      </c>
      <c r="H5329">
        <f t="shared" si="1245"/>
        <v>3.8</v>
      </c>
      <c r="I5329" t="s">
        <v>4321</v>
      </c>
      <c r="J5329" t="s">
        <v>22</v>
      </c>
      <c r="K5329" t="s">
        <v>9163</v>
      </c>
      <c r="L5329" t="str">
        <f t="shared" si="1246"/>
        <v>Established</v>
      </c>
      <c r="N5329" s="2">
        <f t="shared" si="1247"/>
        <v>47</v>
      </c>
      <c r="O5329" t="s">
        <v>258</v>
      </c>
      <c r="P5329" t="s">
        <v>147</v>
      </c>
      <c r="Q5329" t="s">
        <v>843</v>
      </c>
      <c r="R5329" t="str">
        <f t="shared" si="1248"/>
        <v>Average</v>
      </c>
      <c r="S5329" t="str">
        <f t="shared" si="1249"/>
        <v xml:space="preserve"> </v>
      </c>
      <c r="T5329" t="b">
        <f t="shared" si="1250"/>
        <v>0</v>
      </c>
      <c r="U5329" t="b">
        <f t="shared" si="1251"/>
        <v>1</v>
      </c>
      <c r="V5329" t="str">
        <f t="shared" si="1252"/>
        <v>Average Company</v>
      </c>
      <c r="W5329" t="str">
        <f t="shared" si="1253"/>
        <v>Don't Buy</v>
      </c>
      <c r="X5329" t="str">
        <f t="shared" si="1254"/>
        <v>Not Known</v>
      </c>
      <c r="Z5329" t="str">
        <f t="shared" si="1255"/>
        <v>None</v>
      </c>
      <c r="AB5329" t="str">
        <f t="shared" si="1256"/>
        <v>0</v>
      </c>
    </row>
    <row r="5330" spans="1:28" x14ac:dyDescent="0.3">
      <c r="A5330">
        <v>5328</v>
      </c>
      <c r="B5330" t="s">
        <v>9631</v>
      </c>
      <c r="C5330" t="str">
        <f t="shared" si="1243"/>
        <v>Long</v>
      </c>
      <c r="D5330">
        <v>4</v>
      </c>
      <c r="F5330" s="1">
        <f t="shared" si="1242"/>
        <v>4</v>
      </c>
      <c r="G5330" s="1">
        <f t="shared" si="1244"/>
        <v>4</v>
      </c>
      <c r="H5330">
        <f t="shared" si="1245"/>
        <v>4</v>
      </c>
      <c r="I5330" t="s">
        <v>9514</v>
      </c>
      <c r="J5330" t="s">
        <v>22</v>
      </c>
      <c r="K5330" t="s">
        <v>1297</v>
      </c>
      <c r="L5330" t="str">
        <f t="shared" si="1246"/>
        <v>Established</v>
      </c>
      <c r="N5330" s="2">
        <f t="shared" si="1247"/>
        <v>31</v>
      </c>
      <c r="O5330" t="s">
        <v>58</v>
      </c>
      <c r="P5330" t="s">
        <v>683</v>
      </c>
      <c r="Q5330" t="s">
        <v>243</v>
      </c>
      <c r="R5330" t="str">
        <f t="shared" si="1248"/>
        <v>Average</v>
      </c>
      <c r="S5330" t="str">
        <f t="shared" si="1249"/>
        <v xml:space="preserve"> </v>
      </c>
      <c r="T5330" t="b">
        <f t="shared" si="1250"/>
        <v>0</v>
      </c>
      <c r="U5330" t="b">
        <f t="shared" si="1251"/>
        <v>1</v>
      </c>
      <c r="V5330" t="str">
        <f t="shared" si="1252"/>
        <v>Average Company</v>
      </c>
      <c r="W5330" t="str">
        <f t="shared" si="1253"/>
        <v>Don't Buy</v>
      </c>
      <c r="X5330" t="str">
        <f t="shared" si="1254"/>
        <v>Not Known</v>
      </c>
      <c r="Z5330" t="str">
        <f t="shared" si="1255"/>
        <v>None</v>
      </c>
      <c r="AB5330" t="str">
        <f t="shared" si="1256"/>
        <v>0</v>
      </c>
    </row>
    <row r="5331" spans="1:28" x14ac:dyDescent="0.3">
      <c r="A5331">
        <v>5329</v>
      </c>
      <c r="B5331" t="s">
        <v>9632</v>
      </c>
      <c r="C5331" t="str">
        <f t="shared" si="1243"/>
        <v>Long</v>
      </c>
      <c r="D5331">
        <v>4</v>
      </c>
      <c r="F5331" s="1">
        <f t="shared" si="1242"/>
        <v>4</v>
      </c>
      <c r="G5331" s="1">
        <f t="shared" si="1244"/>
        <v>4</v>
      </c>
      <c r="H5331">
        <f t="shared" si="1245"/>
        <v>4</v>
      </c>
      <c r="I5331" t="s">
        <v>9633</v>
      </c>
      <c r="J5331" t="s">
        <v>22</v>
      </c>
      <c r="K5331" t="s">
        <v>3419</v>
      </c>
      <c r="L5331" t="str">
        <f t="shared" si="1246"/>
        <v>Established</v>
      </c>
      <c r="N5331" s="2">
        <f t="shared" si="1247"/>
        <v>25</v>
      </c>
      <c r="O5331" t="s">
        <v>54</v>
      </c>
      <c r="P5331" t="s">
        <v>1308</v>
      </c>
      <c r="Q5331" t="s">
        <v>243</v>
      </c>
      <c r="R5331" t="str">
        <f t="shared" si="1248"/>
        <v>Average</v>
      </c>
      <c r="S5331" t="str">
        <f t="shared" si="1249"/>
        <v xml:space="preserve"> </v>
      </c>
      <c r="T5331" t="b">
        <f t="shared" si="1250"/>
        <v>0</v>
      </c>
      <c r="U5331" t="b">
        <f t="shared" si="1251"/>
        <v>1</v>
      </c>
      <c r="V5331" t="str">
        <f t="shared" si="1252"/>
        <v>Average Company</v>
      </c>
      <c r="W5331" t="str">
        <f t="shared" si="1253"/>
        <v>Don't Buy</v>
      </c>
      <c r="X5331" t="str">
        <f t="shared" si="1254"/>
        <v>Not Known</v>
      </c>
      <c r="Z5331" t="str">
        <f t="shared" si="1255"/>
        <v>None</v>
      </c>
      <c r="AB5331" t="str">
        <f t="shared" si="1256"/>
        <v>0</v>
      </c>
    </row>
    <row r="5332" spans="1:28" x14ac:dyDescent="0.3">
      <c r="A5332">
        <v>5330</v>
      </c>
      <c r="B5332" t="s">
        <v>9634</v>
      </c>
      <c r="C5332" t="str">
        <f t="shared" si="1243"/>
        <v>Long</v>
      </c>
      <c r="D5332">
        <v>4.2</v>
      </c>
      <c r="F5332" s="1">
        <f t="shared" si="1242"/>
        <v>4.2</v>
      </c>
      <c r="G5332" s="1">
        <f t="shared" si="1244"/>
        <v>4.2</v>
      </c>
      <c r="H5332">
        <f t="shared" si="1245"/>
        <v>4.2</v>
      </c>
      <c r="I5332" t="s">
        <v>9633</v>
      </c>
      <c r="J5332" t="s">
        <v>22</v>
      </c>
      <c r="K5332" t="s">
        <v>5384</v>
      </c>
      <c r="L5332" t="str">
        <f t="shared" si="1246"/>
        <v>Established</v>
      </c>
      <c r="N5332" s="2">
        <f t="shared" si="1247"/>
        <v>15</v>
      </c>
      <c r="O5332" t="s">
        <v>84</v>
      </c>
      <c r="P5332" t="s">
        <v>683</v>
      </c>
      <c r="Q5332" t="s">
        <v>80</v>
      </c>
      <c r="R5332" t="str">
        <f t="shared" si="1248"/>
        <v>Great</v>
      </c>
      <c r="S5332" t="str">
        <f t="shared" si="1249"/>
        <v>Great</v>
      </c>
      <c r="T5332" t="b">
        <f t="shared" si="1250"/>
        <v>1</v>
      </c>
      <c r="U5332" t="b">
        <f t="shared" si="1251"/>
        <v>1</v>
      </c>
      <c r="V5332" t="str">
        <f t="shared" si="1252"/>
        <v>Average Company</v>
      </c>
      <c r="W5332" t="str">
        <f t="shared" si="1253"/>
        <v>Don't Buy</v>
      </c>
      <c r="X5332" t="str">
        <f t="shared" si="1254"/>
        <v>Not Known</v>
      </c>
      <c r="Z5332" t="str">
        <f t="shared" si="1255"/>
        <v>None</v>
      </c>
      <c r="AB5332" t="str">
        <f t="shared" si="1256"/>
        <v>0</v>
      </c>
    </row>
    <row r="5333" spans="1:28" x14ac:dyDescent="0.3">
      <c r="A5333">
        <v>5331</v>
      </c>
      <c r="B5333" t="s">
        <v>9635</v>
      </c>
      <c r="C5333" t="str">
        <f t="shared" si="1243"/>
        <v>Short</v>
      </c>
      <c r="D5333">
        <v>4.3</v>
      </c>
      <c r="F5333" s="1">
        <f t="shared" ref="F5333:F5396" si="1257">IF(N5333&lt;10,IF(D5333+0.5&gt;5,5,D5333+0.5),D5333)</f>
        <v>4.3</v>
      </c>
      <c r="G5333" s="1">
        <f t="shared" si="1244"/>
        <v>4.3</v>
      </c>
      <c r="H5333">
        <f t="shared" si="1245"/>
        <v>4.3</v>
      </c>
      <c r="I5333" t="s">
        <v>9633</v>
      </c>
      <c r="J5333" t="s">
        <v>22</v>
      </c>
      <c r="K5333" t="s">
        <v>9636</v>
      </c>
      <c r="L5333" t="str">
        <f t="shared" si="1246"/>
        <v>Established</v>
      </c>
      <c r="N5333" s="2">
        <f t="shared" si="1247"/>
        <v>28</v>
      </c>
      <c r="O5333" t="s">
        <v>24</v>
      </c>
      <c r="P5333" t="s">
        <v>683</v>
      </c>
      <c r="Q5333" t="s">
        <v>19</v>
      </c>
      <c r="R5333" t="str">
        <f t="shared" si="1248"/>
        <v>Great</v>
      </c>
      <c r="S5333" t="str">
        <f t="shared" si="1249"/>
        <v>Great</v>
      </c>
      <c r="T5333" t="b">
        <f t="shared" si="1250"/>
        <v>1</v>
      </c>
      <c r="U5333" t="b">
        <f t="shared" si="1251"/>
        <v>1</v>
      </c>
      <c r="V5333" t="str">
        <f t="shared" si="1252"/>
        <v>Top Company</v>
      </c>
      <c r="W5333" t="str">
        <f t="shared" si="1253"/>
        <v>Don't Buy</v>
      </c>
      <c r="X5333" t="str">
        <f t="shared" si="1254"/>
        <v>Not Known</v>
      </c>
      <c r="Z5333" t="str">
        <f t="shared" si="1255"/>
        <v>None</v>
      </c>
      <c r="AB5333" t="str">
        <f t="shared" si="1256"/>
        <v>1Million</v>
      </c>
    </row>
    <row r="5334" spans="1:28" x14ac:dyDescent="0.3">
      <c r="A5334">
        <v>5332</v>
      </c>
      <c r="B5334" t="s">
        <v>9637</v>
      </c>
      <c r="C5334" t="str">
        <f t="shared" si="1243"/>
        <v>Short</v>
      </c>
      <c r="D5334">
        <v>4</v>
      </c>
      <c r="F5334" s="1">
        <f t="shared" si="1257"/>
        <v>4</v>
      </c>
      <c r="G5334" s="1">
        <f t="shared" si="1244"/>
        <v>4</v>
      </c>
      <c r="H5334">
        <f t="shared" si="1245"/>
        <v>4</v>
      </c>
      <c r="I5334" t="s">
        <v>9633</v>
      </c>
      <c r="J5334" t="s">
        <v>22</v>
      </c>
      <c r="K5334" t="s">
        <v>6627</v>
      </c>
      <c r="L5334" t="str">
        <f t="shared" si="1246"/>
        <v>Established</v>
      </c>
      <c r="N5334" s="2">
        <f t="shared" si="1247"/>
        <v>26</v>
      </c>
      <c r="O5334" t="s">
        <v>126</v>
      </c>
      <c r="P5334" t="s">
        <v>1308</v>
      </c>
      <c r="Q5334" t="s">
        <v>605</v>
      </c>
      <c r="R5334" t="str">
        <f t="shared" si="1248"/>
        <v>Average</v>
      </c>
      <c r="S5334" t="str">
        <f t="shared" si="1249"/>
        <v xml:space="preserve"> </v>
      </c>
      <c r="T5334" t="b">
        <f t="shared" si="1250"/>
        <v>0</v>
      </c>
      <c r="U5334" t="b">
        <f t="shared" si="1251"/>
        <v>1</v>
      </c>
      <c r="V5334" t="str">
        <f t="shared" si="1252"/>
        <v>Average Company</v>
      </c>
      <c r="W5334" t="str">
        <f t="shared" si="1253"/>
        <v>Don't Buy</v>
      </c>
      <c r="X5334" t="str">
        <f t="shared" si="1254"/>
        <v>Not Known</v>
      </c>
      <c r="Z5334" t="str">
        <f t="shared" si="1255"/>
        <v>None</v>
      </c>
      <c r="AB5334" t="str">
        <f t="shared" si="1256"/>
        <v>0</v>
      </c>
    </row>
    <row r="5335" spans="1:28" x14ac:dyDescent="0.3">
      <c r="A5335">
        <v>5333</v>
      </c>
      <c r="B5335" t="s">
        <v>9638</v>
      </c>
      <c r="C5335" t="str">
        <f t="shared" si="1243"/>
        <v>Short</v>
      </c>
      <c r="D5335">
        <v>4</v>
      </c>
      <c r="F5335" s="1">
        <f t="shared" si="1257"/>
        <v>4</v>
      </c>
      <c r="G5335" s="1">
        <f t="shared" si="1244"/>
        <v>4</v>
      </c>
      <c r="H5335">
        <f t="shared" si="1245"/>
        <v>4</v>
      </c>
      <c r="I5335" t="s">
        <v>9633</v>
      </c>
      <c r="J5335" t="s">
        <v>10</v>
      </c>
      <c r="K5335" t="s">
        <v>9639</v>
      </c>
      <c r="L5335" t="str">
        <f t="shared" si="1246"/>
        <v>Established</v>
      </c>
      <c r="N5335" s="2">
        <f t="shared" si="1247"/>
        <v>38</v>
      </c>
      <c r="O5335" t="s">
        <v>357</v>
      </c>
      <c r="P5335" t="s">
        <v>147</v>
      </c>
      <c r="Q5335" t="s">
        <v>918</v>
      </c>
      <c r="R5335" t="str">
        <f t="shared" si="1248"/>
        <v>Average</v>
      </c>
      <c r="S5335" t="str">
        <f t="shared" si="1249"/>
        <v xml:space="preserve"> </v>
      </c>
      <c r="T5335" t="b">
        <f t="shared" si="1250"/>
        <v>0</v>
      </c>
      <c r="U5335" t="b">
        <f t="shared" si="1251"/>
        <v>1</v>
      </c>
      <c r="V5335" t="str">
        <f t="shared" si="1252"/>
        <v>Average Company</v>
      </c>
      <c r="W5335" t="str">
        <f t="shared" si="1253"/>
        <v>Don't Buy</v>
      </c>
      <c r="X5335" t="str">
        <f t="shared" si="1254"/>
        <v>Not Known</v>
      </c>
      <c r="Z5335" t="str">
        <f t="shared" si="1255"/>
        <v>None</v>
      </c>
      <c r="AB5335" t="str">
        <f t="shared" si="1256"/>
        <v>0</v>
      </c>
    </row>
    <row r="5336" spans="1:28" x14ac:dyDescent="0.3">
      <c r="A5336">
        <v>5334</v>
      </c>
      <c r="B5336" t="s">
        <v>9640</v>
      </c>
      <c r="C5336" t="str">
        <f t="shared" si="1243"/>
        <v>Long</v>
      </c>
      <c r="D5336">
        <v>4.4000000000000004</v>
      </c>
      <c r="F5336" s="1">
        <f t="shared" si="1257"/>
        <v>4.4000000000000004</v>
      </c>
      <c r="G5336" s="1">
        <f t="shared" si="1244"/>
        <v>4.4000000000000004</v>
      </c>
      <c r="H5336">
        <f t="shared" si="1245"/>
        <v>4.4000000000000004</v>
      </c>
      <c r="I5336" t="s">
        <v>9633</v>
      </c>
      <c r="J5336" t="s">
        <v>22</v>
      </c>
      <c r="K5336" t="s">
        <v>9641</v>
      </c>
      <c r="L5336" t="str">
        <f t="shared" si="1246"/>
        <v>Established</v>
      </c>
      <c r="N5336" s="2">
        <f t="shared" si="1247"/>
        <v>18</v>
      </c>
      <c r="O5336" t="s">
        <v>200</v>
      </c>
      <c r="P5336" t="s">
        <v>147</v>
      </c>
      <c r="Q5336" t="s">
        <v>186</v>
      </c>
      <c r="R5336" t="str">
        <f t="shared" si="1248"/>
        <v>Great</v>
      </c>
      <c r="S5336" t="str">
        <f t="shared" si="1249"/>
        <v>Great</v>
      </c>
      <c r="T5336" t="b">
        <f t="shared" si="1250"/>
        <v>1</v>
      </c>
      <c r="U5336" t="b">
        <f t="shared" si="1251"/>
        <v>1</v>
      </c>
      <c r="V5336" t="str">
        <f t="shared" si="1252"/>
        <v>Average Company</v>
      </c>
      <c r="W5336" t="str">
        <f t="shared" si="1253"/>
        <v>Don't Buy</v>
      </c>
      <c r="X5336" t="str">
        <f t="shared" si="1254"/>
        <v>Not Known</v>
      </c>
      <c r="Z5336" t="str">
        <f t="shared" si="1255"/>
        <v>None</v>
      </c>
      <c r="AB5336" t="str">
        <f t="shared" si="1256"/>
        <v>0</v>
      </c>
    </row>
    <row r="5337" spans="1:28" x14ac:dyDescent="0.3">
      <c r="A5337">
        <v>5335</v>
      </c>
      <c r="B5337" t="s">
        <v>9642</v>
      </c>
      <c r="C5337" t="str">
        <f t="shared" si="1243"/>
        <v>Short</v>
      </c>
      <c r="D5337">
        <v>4.5</v>
      </c>
      <c r="F5337" s="1">
        <f t="shared" si="1257"/>
        <v>5</v>
      </c>
      <c r="G5337" s="1">
        <f t="shared" si="1244"/>
        <v>5</v>
      </c>
      <c r="H5337">
        <f t="shared" si="1245"/>
        <v>4.5999999999999996</v>
      </c>
      <c r="I5337" t="s">
        <v>9633</v>
      </c>
      <c r="J5337" t="s">
        <v>10</v>
      </c>
      <c r="K5337" t="s">
        <v>9643</v>
      </c>
      <c r="L5337" t="str">
        <f t="shared" si="1246"/>
        <v>Startup</v>
      </c>
      <c r="N5337" s="2">
        <f t="shared" si="1247"/>
        <v>7</v>
      </c>
      <c r="O5337" t="s">
        <v>318</v>
      </c>
      <c r="P5337" t="s">
        <v>691</v>
      </c>
      <c r="Q5337" t="s">
        <v>268</v>
      </c>
      <c r="R5337" t="str">
        <f t="shared" si="1248"/>
        <v>Great</v>
      </c>
      <c r="S5337" t="str">
        <f t="shared" si="1249"/>
        <v>Great</v>
      </c>
      <c r="T5337" t="b">
        <f t="shared" si="1250"/>
        <v>0</v>
      </c>
      <c r="U5337" t="b">
        <f t="shared" si="1251"/>
        <v>1</v>
      </c>
      <c r="V5337" t="str">
        <f t="shared" si="1252"/>
        <v>Average Company</v>
      </c>
      <c r="W5337" t="str">
        <f t="shared" si="1253"/>
        <v>Don't Buy</v>
      </c>
      <c r="X5337" t="str">
        <f t="shared" si="1254"/>
        <v>Not Known</v>
      </c>
      <c r="Z5337" t="str">
        <f t="shared" si="1255"/>
        <v>None</v>
      </c>
      <c r="AB5337" t="str">
        <f t="shared" si="1256"/>
        <v>0</v>
      </c>
    </row>
    <row r="5338" spans="1:28" x14ac:dyDescent="0.3">
      <c r="A5338">
        <v>5336</v>
      </c>
      <c r="B5338" t="s">
        <v>9644</v>
      </c>
      <c r="C5338" t="str">
        <f t="shared" si="1243"/>
        <v>Long</v>
      </c>
      <c r="D5338">
        <v>3.3</v>
      </c>
      <c r="F5338" s="1">
        <f t="shared" si="1257"/>
        <v>3.3</v>
      </c>
      <c r="G5338" s="1">
        <f t="shared" si="1244"/>
        <v>3.3</v>
      </c>
      <c r="H5338">
        <f t="shared" si="1245"/>
        <v>3.3</v>
      </c>
      <c r="I5338" t="s">
        <v>9633</v>
      </c>
      <c r="J5338" t="s">
        <v>22</v>
      </c>
      <c r="K5338" t="s">
        <v>3019</v>
      </c>
      <c r="L5338" t="str">
        <f t="shared" si="1246"/>
        <v>Established</v>
      </c>
      <c r="N5338" s="2">
        <f t="shared" si="1247"/>
        <v>15</v>
      </c>
      <c r="O5338" t="s">
        <v>84</v>
      </c>
      <c r="P5338" t="s">
        <v>683</v>
      </c>
      <c r="Q5338" t="s">
        <v>362</v>
      </c>
      <c r="R5338" t="str">
        <f t="shared" si="1248"/>
        <v>Average</v>
      </c>
      <c r="S5338" t="str">
        <f t="shared" si="1249"/>
        <v xml:space="preserve"> </v>
      </c>
      <c r="T5338" t="b">
        <f t="shared" si="1250"/>
        <v>0</v>
      </c>
      <c r="U5338" t="b">
        <f t="shared" si="1251"/>
        <v>0</v>
      </c>
      <c r="V5338" t="str">
        <f t="shared" si="1252"/>
        <v>Average Company</v>
      </c>
      <c r="W5338" t="str">
        <f t="shared" si="1253"/>
        <v>Don't Buy</v>
      </c>
      <c r="X5338" t="str">
        <f t="shared" si="1254"/>
        <v>Not Known</v>
      </c>
      <c r="Z5338" t="str">
        <f t="shared" si="1255"/>
        <v>None</v>
      </c>
      <c r="AB5338" t="str">
        <f t="shared" si="1256"/>
        <v>0</v>
      </c>
    </row>
    <row r="5339" spans="1:28" x14ac:dyDescent="0.3">
      <c r="A5339">
        <v>5337</v>
      </c>
      <c r="B5339" t="s">
        <v>9645</v>
      </c>
      <c r="C5339" t="str">
        <f t="shared" si="1243"/>
        <v>Long</v>
      </c>
      <c r="D5339">
        <v>3.8</v>
      </c>
      <c r="F5339" s="1">
        <f t="shared" si="1257"/>
        <v>3.8</v>
      </c>
      <c r="G5339" s="1">
        <f t="shared" si="1244"/>
        <v>3.8</v>
      </c>
      <c r="H5339">
        <f t="shared" si="1245"/>
        <v>3.8</v>
      </c>
      <c r="I5339" t="s">
        <v>9633</v>
      </c>
      <c r="J5339" t="s">
        <v>22</v>
      </c>
      <c r="K5339" t="s">
        <v>7487</v>
      </c>
      <c r="L5339" t="str">
        <f t="shared" si="1246"/>
        <v>Established</v>
      </c>
      <c r="N5339" s="2">
        <f t="shared" si="1247"/>
        <v>22</v>
      </c>
      <c r="O5339" t="s">
        <v>142</v>
      </c>
      <c r="P5339" t="s">
        <v>683</v>
      </c>
      <c r="Q5339" t="s">
        <v>372</v>
      </c>
      <c r="R5339" t="str">
        <f t="shared" si="1248"/>
        <v>Average</v>
      </c>
      <c r="S5339" t="str">
        <f t="shared" si="1249"/>
        <v xml:space="preserve"> </v>
      </c>
      <c r="T5339" t="b">
        <f t="shared" si="1250"/>
        <v>0</v>
      </c>
      <c r="U5339" t="b">
        <f t="shared" si="1251"/>
        <v>1</v>
      </c>
      <c r="V5339" t="str">
        <f t="shared" si="1252"/>
        <v>Average Company</v>
      </c>
      <c r="W5339" t="str">
        <f t="shared" si="1253"/>
        <v>Don't Buy</v>
      </c>
      <c r="X5339" t="str">
        <f t="shared" si="1254"/>
        <v>Not Known</v>
      </c>
      <c r="Z5339" t="str">
        <f t="shared" si="1255"/>
        <v>None</v>
      </c>
      <c r="AB5339" t="str">
        <f t="shared" si="1256"/>
        <v>0</v>
      </c>
    </row>
    <row r="5340" spans="1:28" x14ac:dyDescent="0.3">
      <c r="A5340">
        <v>5338</v>
      </c>
      <c r="B5340" t="s">
        <v>9646</v>
      </c>
      <c r="C5340" t="str">
        <f t="shared" si="1243"/>
        <v>Long</v>
      </c>
      <c r="D5340">
        <v>3.5</v>
      </c>
      <c r="F5340" s="1">
        <f t="shared" si="1257"/>
        <v>3.5</v>
      </c>
      <c r="G5340" s="1">
        <f t="shared" si="1244"/>
        <v>3.5</v>
      </c>
      <c r="H5340">
        <f t="shared" si="1245"/>
        <v>3.5</v>
      </c>
      <c r="I5340" t="s">
        <v>9633</v>
      </c>
      <c r="J5340" t="s">
        <v>10</v>
      </c>
      <c r="K5340" t="s">
        <v>9647</v>
      </c>
      <c r="L5340" t="str">
        <f t="shared" si="1246"/>
        <v>Established</v>
      </c>
      <c r="N5340" s="2">
        <f t="shared" si="1247"/>
        <v>98</v>
      </c>
      <c r="O5340" t="s">
        <v>550</v>
      </c>
      <c r="P5340" t="s">
        <v>181</v>
      </c>
      <c r="Q5340" t="s">
        <v>28</v>
      </c>
      <c r="R5340" t="str">
        <f t="shared" si="1248"/>
        <v>Average</v>
      </c>
      <c r="S5340" t="str">
        <f t="shared" si="1249"/>
        <v xml:space="preserve"> </v>
      </c>
      <c r="T5340" t="b">
        <f t="shared" si="1250"/>
        <v>0</v>
      </c>
      <c r="U5340" t="b">
        <f t="shared" si="1251"/>
        <v>0</v>
      </c>
      <c r="V5340" t="str">
        <f t="shared" si="1252"/>
        <v>Average Company</v>
      </c>
      <c r="W5340" t="str">
        <f t="shared" si="1253"/>
        <v>Don't Buy</v>
      </c>
      <c r="X5340" t="str">
        <f t="shared" si="1254"/>
        <v>Not Known</v>
      </c>
      <c r="Z5340" t="str">
        <f t="shared" si="1255"/>
        <v>None</v>
      </c>
      <c r="AB5340" t="str">
        <f t="shared" si="1256"/>
        <v>500K</v>
      </c>
    </row>
    <row r="5341" spans="1:28" x14ac:dyDescent="0.3">
      <c r="A5341">
        <v>5339</v>
      </c>
      <c r="B5341" t="s">
        <v>9648</v>
      </c>
      <c r="C5341" t="str">
        <f t="shared" si="1243"/>
        <v>Short</v>
      </c>
      <c r="D5341">
        <v>4</v>
      </c>
      <c r="F5341" s="1">
        <f t="shared" si="1257"/>
        <v>4</v>
      </c>
      <c r="G5341" s="1">
        <f t="shared" si="1244"/>
        <v>4</v>
      </c>
      <c r="H5341">
        <f t="shared" si="1245"/>
        <v>4</v>
      </c>
      <c r="I5341" t="s">
        <v>9633</v>
      </c>
      <c r="J5341" t="s">
        <v>10</v>
      </c>
      <c r="K5341" t="s">
        <v>9082</v>
      </c>
      <c r="L5341" t="str">
        <f t="shared" si="1246"/>
        <v>Established</v>
      </c>
      <c r="N5341" s="2">
        <f t="shared" si="1247"/>
        <v>10</v>
      </c>
      <c r="O5341" t="s">
        <v>2562</v>
      </c>
      <c r="P5341" t="s">
        <v>1308</v>
      </c>
      <c r="Q5341" t="s">
        <v>80</v>
      </c>
      <c r="R5341" t="str">
        <f t="shared" si="1248"/>
        <v>Average</v>
      </c>
      <c r="S5341" t="str">
        <f t="shared" si="1249"/>
        <v xml:space="preserve"> </v>
      </c>
      <c r="T5341" t="b">
        <f t="shared" si="1250"/>
        <v>0</v>
      </c>
      <c r="U5341" t="b">
        <f t="shared" si="1251"/>
        <v>1</v>
      </c>
      <c r="V5341" t="str">
        <f t="shared" si="1252"/>
        <v>Average Company</v>
      </c>
      <c r="W5341" t="str">
        <f t="shared" si="1253"/>
        <v>Don't Buy</v>
      </c>
      <c r="X5341" t="str">
        <f t="shared" si="1254"/>
        <v>Not Known</v>
      </c>
      <c r="Z5341" t="str">
        <f t="shared" si="1255"/>
        <v>None</v>
      </c>
      <c r="AB5341" t="str">
        <f t="shared" si="1256"/>
        <v>0</v>
      </c>
    </row>
    <row r="5342" spans="1:28" x14ac:dyDescent="0.3">
      <c r="A5342">
        <v>5340</v>
      </c>
      <c r="B5342" t="s">
        <v>9649</v>
      </c>
      <c r="C5342" t="str">
        <f t="shared" si="1243"/>
        <v>Long</v>
      </c>
      <c r="D5342">
        <v>3.6</v>
      </c>
      <c r="F5342" s="1">
        <f t="shared" si="1257"/>
        <v>3.6</v>
      </c>
      <c r="G5342" s="1">
        <f t="shared" si="1244"/>
        <v>3.6</v>
      </c>
      <c r="H5342">
        <f t="shared" si="1245"/>
        <v>3.6</v>
      </c>
      <c r="I5342" t="s">
        <v>9633</v>
      </c>
      <c r="J5342" t="s">
        <v>22</v>
      </c>
      <c r="K5342" t="s">
        <v>9650</v>
      </c>
      <c r="L5342" t="str">
        <f t="shared" si="1246"/>
        <v>Established</v>
      </c>
      <c r="N5342" s="2">
        <f t="shared" si="1247"/>
        <v>61</v>
      </c>
      <c r="O5342" t="s">
        <v>414</v>
      </c>
      <c r="P5342" t="s">
        <v>683</v>
      </c>
      <c r="Q5342" t="s">
        <v>295</v>
      </c>
      <c r="R5342" t="str">
        <f t="shared" si="1248"/>
        <v>Average</v>
      </c>
      <c r="S5342" t="str">
        <f t="shared" si="1249"/>
        <v xml:space="preserve"> </v>
      </c>
      <c r="T5342" t="b">
        <f t="shared" si="1250"/>
        <v>0</v>
      </c>
      <c r="U5342" t="b">
        <f t="shared" si="1251"/>
        <v>1</v>
      </c>
      <c r="V5342" t="str">
        <f t="shared" si="1252"/>
        <v>Average Company</v>
      </c>
      <c r="W5342" t="str">
        <f t="shared" si="1253"/>
        <v>Don't Buy</v>
      </c>
      <c r="X5342" t="str">
        <f t="shared" si="1254"/>
        <v>Not Known</v>
      </c>
      <c r="Z5342" t="str">
        <f t="shared" si="1255"/>
        <v>None</v>
      </c>
      <c r="AB5342" t="str">
        <f t="shared" si="1256"/>
        <v>0</v>
      </c>
    </row>
    <row r="5343" spans="1:28" x14ac:dyDescent="0.3">
      <c r="A5343">
        <v>5341</v>
      </c>
      <c r="B5343" t="s">
        <v>9651</v>
      </c>
      <c r="C5343" t="str">
        <f t="shared" si="1243"/>
        <v>Long</v>
      </c>
      <c r="D5343">
        <v>4.5</v>
      </c>
      <c r="F5343" s="1">
        <f t="shared" si="1257"/>
        <v>4.5</v>
      </c>
      <c r="G5343" s="1">
        <f t="shared" si="1244"/>
        <v>4.5</v>
      </c>
      <c r="H5343">
        <f t="shared" si="1245"/>
        <v>4.5</v>
      </c>
      <c r="I5343" t="s">
        <v>9633</v>
      </c>
      <c r="J5343" t="s">
        <v>22</v>
      </c>
      <c r="K5343" t="s">
        <v>9652</v>
      </c>
      <c r="L5343" t="str">
        <f t="shared" si="1246"/>
        <v>Established</v>
      </c>
      <c r="N5343" s="2">
        <f t="shared" si="1247"/>
        <v>51</v>
      </c>
      <c r="O5343" t="s">
        <v>1308</v>
      </c>
      <c r="Q5343" t="s">
        <v>773</v>
      </c>
      <c r="R5343" t="str">
        <f t="shared" si="1248"/>
        <v>Great</v>
      </c>
      <c r="S5343" t="str">
        <f t="shared" si="1249"/>
        <v>Great</v>
      </c>
      <c r="T5343" t="b">
        <f t="shared" si="1250"/>
        <v>1</v>
      </c>
      <c r="U5343" t="b">
        <f t="shared" si="1251"/>
        <v>1</v>
      </c>
      <c r="V5343" t="str">
        <f t="shared" si="1252"/>
        <v>Top Company</v>
      </c>
      <c r="W5343" t="str">
        <f t="shared" si="1253"/>
        <v>Don't Buy</v>
      </c>
      <c r="X5343" t="str">
        <f t="shared" si="1254"/>
        <v>Not Known</v>
      </c>
      <c r="Z5343" t="str">
        <f t="shared" si="1255"/>
        <v>None</v>
      </c>
      <c r="AB5343" t="str">
        <f t="shared" si="1256"/>
        <v>0</v>
      </c>
    </row>
    <row r="5344" spans="1:28" x14ac:dyDescent="0.3">
      <c r="A5344">
        <v>5342</v>
      </c>
      <c r="B5344" t="s">
        <v>9653</v>
      </c>
      <c r="C5344" t="str">
        <f t="shared" si="1243"/>
        <v>Long</v>
      </c>
      <c r="D5344">
        <v>4.8</v>
      </c>
      <c r="F5344" s="1" t="e">
        <f t="shared" si="1257"/>
        <v>#VALUE!</v>
      </c>
      <c r="G5344" s="1" t="e">
        <f t="shared" si="1244"/>
        <v>#VALUE!</v>
      </c>
      <c r="H5344" t="e">
        <f t="shared" si="1245"/>
        <v>#VALUE!</v>
      </c>
      <c r="I5344" t="s">
        <v>9633</v>
      </c>
      <c r="J5344" t="s">
        <v>9654</v>
      </c>
      <c r="K5344" t="s">
        <v>318</v>
      </c>
      <c r="L5344" t="e">
        <f t="shared" si="1246"/>
        <v>#VALUE!</v>
      </c>
      <c r="N5344" s="2" t="e">
        <f t="shared" si="1247"/>
        <v>#VALUE!</v>
      </c>
      <c r="O5344" t="s">
        <v>147</v>
      </c>
      <c r="Q5344" t="s">
        <v>605</v>
      </c>
      <c r="R5344" t="str">
        <f t="shared" si="1248"/>
        <v>Great</v>
      </c>
      <c r="S5344" t="str">
        <f t="shared" si="1249"/>
        <v>Great</v>
      </c>
      <c r="T5344" t="e">
        <f t="shared" si="1250"/>
        <v>#VALUE!</v>
      </c>
      <c r="U5344" t="e">
        <f t="shared" si="1251"/>
        <v>#VALUE!</v>
      </c>
      <c r="V5344" t="e">
        <f t="shared" si="1252"/>
        <v>#VALUE!</v>
      </c>
      <c r="W5344" t="str">
        <f t="shared" si="1253"/>
        <v>Don't Buy</v>
      </c>
      <c r="X5344" t="str">
        <f t="shared" si="1254"/>
        <v>Not Known</v>
      </c>
      <c r="Z5344" t="e">
        <f t="shared" si="1255"/>
        <v>#VALUE!</v>
      </c>
      <c r="AB5344" t="str">
        <f t="shared" si="1256"/>
        <v>0</v>
      </c>
    </row>
    <row r="5345" spans="1:28" x14ac:dyDescent="0.3">
      <c r="A5345">
        <v>5343</v>
      </c>
      <c r="B5345" t="s">
        <v>9655</v>
      </c>
      <c r="C5345" t="str">
        <f t="shared" si="1243"/>
        <v>Long</v>
      </c>
      <c r="D5345">
        <v>4.2</v>
      </c>
      <c r="F5345" s="1">
        <f t="shared" si="1257"/>
        <v>4.2</v>
      </c>
      <c r="G5345" s="1">
        <f t="shared" si="1244"/>
        <v>4.2</v>
      </c>
      <c r="H5345">
        <f t="shared" si="1245"/>
        <v>4.2</v>
      </c>
      <c r="I5345" t="s">
        <v>9633</v>
      </c>
      <c r="J5345" t="s">
        <v>10</v>
      </c>
      <c r="K5345" t="s">
        <v>9656</v>
      </c>
      <c r="L5345" t="str">
        <f t="shared" si="1246"/>
        <v>Established</v>
      </c>
      <c r="N5345" s="2">
        <f t="shared" si="1247"/>
        <v>29</v>
      </c>
      <c r="O5345" t="s">
        <v>62</v>
      </c>
      <c r="P5345" t="s">
        <v>1261</v>
      </c>
      <c r="Q5345" t="s">
        <v>1012</v>
      </c>
      <c r="R5345" t="str">
        <f t="shared" si="1248"/>
        <v>Great</v>
      </c>
      <c r="S5345" t="str">
        <f t="shared" si="1249"/>
        <v>Great</v>
      </c>
      <c r="T5345" t="b">
        <f t="shared" si="1250"/>
        <v>1</v>
      </c>
      <c r="U5345" t="b">
        <f t="shared" si="1251"/>
        <v>1</v>
      </c>
      <c r="V5345" t="str">
        <f t="shared" si="1252"/>
        <v>Top Company</v>
      </c>
      <c r="W5345" t="str">
        <f t="shared" si="1253"/>
        <v>Don't Buy</v>
      </c>
      <c r="X5345" t="str">
        <f t="shared" si="1254"/>
        <v>Not Known</v>
      </c>
      <c r="Z5345" t="str">
        <f t="shared" si="1255"/>
        <v>None</v>
      </c>
      <c r="AB5345" t="str">
        <f t="shared" si="1256"/>
        <v>0</v>
      </c>
    </row>
    <row r="5346" spans="1:28" x14ac:dyDescent="0.3">
      <c r="A5346">
        <v>5344</v>
      </c>
      <c r="B5346" t="s">
        <v>9657</v>
      </c>
      <c r="C5346" t="str">
        <f t="shared" si="1243"/>
        <v>Long</v>
      </c>
      <c r="D5346">
        <v>4.4000000000000004</v>
      </c>
      <c r="F5346" s="1">
        <f t="shared" si="1257"/>
        <v>4.4000000000000004</v>
      </c>
      <c r="G5346" s="1">
        <f t="shared" si="1244"/>
        <v>4.4000000000000004</v>
      </c>
      <c r="H5346">
        <f t="shared" si="1245"/>
        <v>4.4000000000000004</v>
      </c>
      <c r="I5346" t="s">
        <v>9633</v>
      </c>
      <c r="J5346" t="s">
        <v>10</v>
      </c>
      <c r="K5346" t="s">
        <v>5089</v>
      </c>
      <c r="L5346" t="str">
        <f t="shared" si="1246"/>
        <v>Established</v>
      </c>
      <c r="N5346" s="2">
        <f t="shared" si="1247"/>
        <v>45</v>
      </c>
      <c r="O5346" t="s">
        <v>352</v>
      </c>
      <c r="P5346" t="s">
        <v>683</v>
      </c>
      <c r="Q5346" t="s">
        <v>80</v>
      </c>
      <c r="R5346" t="str">
        <f t="shared" si="1248"/>
        <v>Great</v>
      </c>
      <c r="S5346" t="str">
        <f t="shared" si="1249"/>
        <v>Great</v>
      </c>
      <c r="T5346" t="b">
        <f t="shared" si="1250"/>
        <v>1</v>
      </c>
      <c r="U5346" t="b">
        <f t="shared" si="1251"/>
        <v>1</v>
      </c>
      <c r="V5346" t="str">
        <f t="shared" si="1252"/>
        <v>Top Company</v>
      </c>
      <c r="W5346" t="str">
        <f t="shared" si="1253"/>
        <v>Don't Buy</v>
      </c>
      <c r="X5346" t="str">
        <f t="shared" si="1254"/>
        <v>Not Known</v>
      </c>
      <c r="Z5346" t="str">
        <f t="shared" si="1255"/>
        <v>None</v>
      </c>
      <c r="AB5346" t="str">
        <f t="shared" si="1256"/>
        <v>0</v>
      </c>
    </row>
    <row r="5347" spans="1:28" x14ac:dyDescent="0.3">
      <c r="A5347">
        <v>5345</v>
      </c>
      <c r="B5347" t="s">
        <v>9658</v>
      </c>
      <c r="C5347" t="str">
        <f t="shared" si="1243"/>
        <v>Long</v>
      </c>
      <c r="D5347">
        <v>3.9</v>
      </c>
      <c r="F5347" s="1" t="e">
        <f t="shared" si="1257"/>
        <v>#VALUE!</v>
      </c>
      <c r="G5347" s="1" t="e">
        <f t="shared" si="1244"/>
        <v>#VALUE!</v>
      </c>
      <c r="H5347" t="e">
        <f t="shared" si="1245"/>
        <v>#VALUE!</v>
      </c>
      <c r="I5347" t="s">
        <v>9633</v>
      </c>
      <c r="J5347" t="s">
        <v>9659</v>
      </c>
      <c r="K5347" t="s">
        <v>292</v>
      </c>
      <c r="L5347" t="e">
        <f t="shared" si="1246"/>
        <v>#VALUE!</v>
      </c>
      <c r="N5347" s="2" t="e">
        <f t="shared" si="1247"/>
        <v>#VALUE!</v>
      </c>
      <c r="O5347" t="s">
        <v>181</v>
      </c>
      <c r="Q5347" t="s">
        <v>50</v>
      </c>
      <c r="R5347" t="str">
        <f t="shared" si="1248"/>
        <v>Average</v>
      </c>
      <c r="S5347" t="str">
        <f t="shared" si="1249"/>
        <v xml:space="preserve"> </v>
      </c>
      <c r="T5347" t="e">
        <f t="shared" si="1250"/>
        <v>#VALUE!</v>
      </c>
      <c r="U5347" t="e">
        <f t="shared" si="1251"/>
        <v>#VALUE!</v>
      </c>
      <c r="V5347" t="e">
        <f t="shared" si="1252"/>
        <v>#VALUE!</v>
      </c>
      <c r="W5347" t="str">
        <f t="shared" si="1253"/>
        <v>Don't Buy</v>
      </c>
      <c r="X5347" t="str">
        <f t="shared" si="1254"/>
        <v>Not Known</v>
      </c>
      <c r="Z5347" t="e">
        <f t="shared" si="1255"/>
        <v>#VALUE!</v>
      </c>
      <c r="AB5347" t="str">
        <f t="shared" si="1256"/>
        <v>0</v>
      </c>
    </row>
    <row r="5348" spans="1:28" x14ac:dyDescent="0.3">
      <c r="A5348">
        <v>5346</v>
      </c>
      <c r="B5348" t="s">
        <v>9660</v>
      </c>
      <c r="C5348" t="str">
        <f t="shared" si="1243"/>
        <v>Long</v>
      </c>
      <c r="D5348">
        <v>4.2</v>
      </c>
      <c r="F5348" s="1">
        <f t="shared" si="1257"/>
        <v>4.2</v>
      </c>
      <c r="G5348" s="1">
        <f t="shared" si="1244"/>
        <v>4.2</v>
      </c>
      <c r="H5348">
        <f t="shared" si="1245"/>
        <v>4.2</v>
      </c>
      <c r="I5348" t="s">
        <v>9633</v>
      </c>
      <c r="J5348" t="s">
        <v>22</v>
      </c>
      <c r="K5348" t="s">
        <v>9661</v>
      </c>
      <c r="L5348" t="str">
        <f t="shared" si="1246"/>
        <v>Established</v>
      </c>
      <c r="N5348" s="2">
        <f t="shared" si="1247"/>
        <v>14</v>
      </c>
      <c r="O5348" t="s">
        <v>164</v>
      </c>
      <c r="P5348" t="s">
        <v>683</v>
      </c>
      <c r="Q5348" t="s">
        <v>117</v>
      </c>
      <c r="R5348" t="str">
        <f t="shared" si="1248"/>
        <v>Great</v>
      </c>
      <c r="S5348" t="str">
        <f t="shared" si="1249"/>
        <v>Great</v>
      </c>
      <c r="T5348" t="b">
        <f t="shared" si="1250"/>
        <v>1</v>
      </c>
      <c r="U5348" t="b">
        <f t="shared" si="1251"/>
        <v>1</v>
      </c>
      <c r="V5348" t="str">
        <f t="shared" si="1252"/>
        <v>Average Company</v>
      </c>
      <c r="W5348" t="str">
        <f t="shared" si="1253"/>
        <v>Don't Buy</v>
      </c>
      <c r="X5348" t="str">
        <f t="shared" si="1254"/>
        <v>Not Known</v>
      </c>
      <c r="Z5348" t="str">
        <f t="shared" si="1255"/>
        <v>None</v>
      </c>
      <c r="AB5348" t="str">
        <f t="shared" si="1256"/>
        <v>0</v>
      </c>
    </row>
    <row r="5349" spans="1:28" x14ac:dyDescent="0.3">
      <c r="A5349">
        <v>5347</v>
      </c>
      <c r="B5349" t="s">
        <v>9662</v>
      </c>
      <c r="C5349" t="str">
        <f t="shared" si="1243"/>
        <v>Long</v>
      </c>
      <c r="D5349">
        <v>3.9</v>
      </c>
      <c r="F5349" s="1">
        <f t="shared" si="1257"/>
        <v>3.9</v>
      </c>
      <c r="G5349" s="1">
        <f t="shared" si="1244"/>
        <v>3.9</v>
      </c>
      <c r="H5349">
        <f t="shared" si="1245"/>
        <v>3.9</v>
      </c>
      <c r="I5349" t="s">
        <v>9633</v>
      </c>
      <c r="J5349" t="s">
        <v>9663</v>
      </c>
      <c r="K5349" t="s">
        <v>126</v>
      </c>
      <c r="L5349" t="str">
        <f t="shared" si="1246"/>
        <v>Established</v>
      </c>
      <c r="N5349" s="2">
        <f t="shared" si="1247"/>
        <v>50</v>
      </c>
      <c r="O5349" t="s">
        <v>691</v>
      </c>
      <c r="Q5349" t="s">
        <v>117</v>
      </c>
      <c r="R5349" t="str">
        <f t="shared" si="1248"/>
        <v>Average</v>
      </c>
      <c r="S5349" t="str">
        <f t="shared" si="1249"/>
        <v xml:space="preserve"> </v>
      </c>
      <c r="T5349" t="b">
        <f t="shared" si="1250"/>
        <v>0</v>
      </c>
      <c r="U5349" t="b">
        <f t="shared" si="1251"/>
        <v>1</v>
      </c>
      <c r="V5349" t="str">
        <f t="shared" si="1252"/>
        <v>Average Company</v>
      </c>
      <c r="W5349" t="str">
        <f t="shared" si="1253"/>
        <v>Don't Buy</v>
      </c>
      <c r="X5349" t="str">
        <f t="shared" si="1254"/>
        <v>Not Known</v>
      </c>
      <c r="Z5349" t="str">
        <f t="shared" si="1255"/>
        <v>None</v>
      </c>
      <c r="AB5349" t="str">
        <f t="shared" si="1256"/>
        <v>0</v>
      </c>
    </row>
    <row r="5350" spans="1:28" x14ac:dyDescent="0.3">
      <c r="A5350">
        <v>5348</v>
      </c>
      <c r="B5350" t="s">
        <v>9664</v>
      </c>
      <c r="C5350" t="str">
        <f t="shared" si="1243"/>
        <v>Long</v>
      </c>
      <c r="D5350">
        <v>3.3</v>
      </c>
      <c r="F5350" s="1">
        <f t="shared" si="1257"/>
        <v>3.3</v>
      </c>
      <c r="G5350" s="1">
        <f t="shared" si="1244"/>
        <v>3.3</v>
      </c>
      <c r="H5350">
        <f t="shared" si="1245"/>
        <v>3.3</v>
      </c>
      <c r="I5350" t="s">
        <v>9633</v>
      </c>
      <c r="J5350" t="s">
        <v>22</v>
      </c>
      <c r="K5350" t="s">
        <v>9665</v>
      </c>
      <c r="L5350" t="str">
        <f t="shared" si="1246"/>
        <v>Established</v>
      </c>
      <c r="N5350" s="2">
        <f t="shared" si="1247"/>
        <v>32</v>
      </c>
      <c r="O5350" t="s">
        <v>368</v>
      </c>
      <c r="P5350" t="s">
        <v>683</v>
      </c>
      <c r="Q5350" t="s">
        <v>19</v>
      </c>
      <c r="R5350" t="str">
        <f t="shared" si="1248"/>
        <v>Average</v>
      </c>
      <c r="S5350" t="str">
        <f t="shared" si="1249"/>
        <v xml:space="preserve"> </v>
      </c>
      <c r="T5350" t="b">
        <f t="shared" si="1250"/>
        <v>0</v>
      </c>
      <c r="U5350" t="b">
        <f t="shared" si="1251"/>
        <v>0</v>
      </c>
      <c r="V5350" t="str">
        <f t="shared" si="1252"/>
        <v>Average Company</v>
      </c>
      <c r="W5350" t="str">
        <f t="shared" si="1253"/>
        <v>Don't Buy</v>
      </c>
      <c r="X5350" t="str">
        <f t="shared" si="1254"/>
        <v>Not Known</v>
      </c>
      <c r="Z5350" t="str">
        <f t="shared" si="1255"/>
        <v>None</v>
      </c>
      <c r="AB5350" t="str">
        <f t="shared" si="1256"/>
        <v>500K</v>
      </c>
    </row>
    <row r="5351" spans="1:28" x14ac:dyDescent="0.3">
      <c r="A5351">
        <v>5349</v>
      </c>
      <c r="B5351" t="s">
        <v>9666</v>
      </c>
      <c r="C5351" t="str">
        <f t="shared" si="1243"/>
        <v>Long</v>
      </c>
      <c r="D5351">
        <v>3.9</v>
      </c>
      <c r="F5351" s="1">
        <f t="shared" si="1257"/>
        <v>3.9</v>
      </c>
      <c r="G5351" s="1">
        <f t="shared" si="1244"/>
        <v>3.9</v>
      </c>
      <c r="H5351">
        <f t="shared" si="1245"/>
        <v>3.9</v>
      </c>
      <c r="I5351" t="s">
        <v>9633</v>
      </c>
      <c r="J5351" t="s">
        <v>22</v>
      </c>
      <c r="K5351" t="s">
        <v>9667</v>
      </c>
      <c r="L5351" t="str">
        <f t="shared" si="1246"/>
        <v>Established</v>
      </c>
      <c r="N5351" s="2">
        <f t="shared" si="1247"/>
        <v>14</v>
      </c>
      <c r="O5351" t="s">
        <v>522</v>
      </c>
      <c r="P5351" t="s">
        <v>3614</v>
      </c>
      <c r="Q5351" t="s">
        <v>284</v>
      </c>
      <c r="R5351" t="str">
        <f t="shared" si="1248"/>
        <v>Average</v>
      </c>
      <c r="S5351" t="str">
        <f t="shared" si="1249"/>
        <v xml:space="preserve"> </v>
      </c>
      <c r="T5351" t="b">
        <f t="shared" si="1250"/>
        <v>0</v>
      </c>
      <c r="U5351" t="b">
        <f t="shared" si="1251"/>
        <v>1</v>
      </c>
      <c r="V5351" t="str">
        <f t="shared" si="1252"/>
        <v>Average Company</v>
      </c>
      <c r="W5351" t="str">
        <f t="shared" si="1253"/>
        <v>Don't Buy</v>
      </c>
      <c r="X5351" t="str">
        <f t="shared" si="1254"/>
        <v>Not Known</v>
      </c>
      <c r="Z5351" t="str">
        <f t="shared" si="1255"/>
        <v>None</v>
      </c>
      <c r="AB5351" t="str">
        <f t="shared" si="1256"/>
        <v>0</v>
      </c>
    </row>
    <row r="5352" spans="1:28" x14ac:dyDescent="0.3">
      <c r="A5352">
        <v>5350</v>
      </c>
      <c r="B5352" t="s">
        <v>9668</v>
      </c>
      <c r="C5352" t="str">
        <f t="shared" si="1243"/>
        <v>Long</v>
      </c>
      <c r="D5352">
        <v>3.8</v>
      </c>
      <c r="F5352" s="1">
        <f t="shared" si="1257"/>
        <v>3.8</v>
      </c>
      <c r="G5352" s="1">
        <f t="shared" si="1244"/>
        <v>3.8</v>
      </c>
      <c r="H5352">
        <f t="shared" si="1245"/>
        <v>3.8</v>
      </c>
      <c r="I5352" t="s">
        <v>9633</v>
      </c>
      <c r="J5352" t="s">
        <v>22</v>
      </c>
      <c r="K5352" t="s">
        <v>6584</v>
      </c>
      <c r="L5352" t="str">
        <f t="shared" si="1246"/>
        <v>Established</v>
      </c>
      <c r="N5352" s="2">
        <f t="shared" si="1247"/>
        <v>14</v>
      </c>
      <c r="O5352" t="s">
        <v>522</v>
      </c>
      <c r="P5352" t="s">
        <v>691</v>
      </c>
      <c r="Q5352" t="s">
        <v>14</v>
      </c>
      <c r="R5352" t="str">
        <f t="shared" si="1248"/>
        <v>Average</v>
      </c>
      <c r="S5352" t="str">
        <f t="shared" si="1249"/>
        <v xml:space="preserve"> </v>
      </c>
      <c r="T5352" t="b">
        <f t="shared" si="1250"/>
        <v>0</v>
      </c>
      <c r="U5352" t="b">
        <f t="shared" si="1251"/>
        <v>1</v>
      </c>
      <c r="V5352" t="str">
        <f t="shared" si="1252"/>
        <v>Average Company</v>
      </c>
      <c r="W5352" t="str">
        <f t="shared" si="1253"/>
        <v>Don't Buy</v>
      </c>
      <c r="X5352" t="str">
        <f t="shared" si="1254"/>
        <v>Not Known</v>
      </c>
      <c r="Z5352" t="str">
        <f t="shared" si="1255"/>
        <v>None</v>
      </c>
      <c r="AB5352" t="str">
        <f t="shared" si="1256"/>
        <v>0</v>
      </c>
    </row>
    <row r="5353" spans="1:28" x14ac:dyDescent="0.3">
      <c r="A5353">
        <v>5351</v>
      </c>
      <c r="B5353" t="s">
        <v>9669</v>
      </c>
      <c r="C5353" t="str">
        <f t="shared" si="1243"/>
        <v>Long</v>
      </c>
      <c r="D5353">
        <v>3.7</v>
      </c>
      <c r="F5353" s="1">
        <f t="shared" si="1257"/>
        <v>3.7</v>
      </c>
      <c r="G5353" s="1">
        <f t="shared" si="1244"/>
        <v>3.7</v>
      </c>
      <c r="H5353">
        <f t="shared" si="1245"/>
        <v>3.7</v>
      </c>
      <c r="I5353" t="s">
        <v>9633</v>
      </c>
      <c r="J5353" t="s">
        <v>10</v>
      </c>
      <c r="K5353" t="s">
        <v>3387</v>
      </c>
      <c r="L5353" t="str">
        <f t="shared" si="1246"/>
        <v>Established</v>
      </c>
      <c r="N5353" s="2">
        <f t="shared" si="1247"/>
        <v>32</v>
      </c>
      <c r="O5353" t="s">
        <v>368</v>
      </c>
      <c r="P5353" t="s">
        <v>691</v>
      </c>
      <c r="Q5353" t="s">
        <v>105</v>
      </c>
      <c r="R5353" t="str">
        <f t="shared" si="1248"/>
        <v>Average</v>
      </c>
      <c r="S5353" t="str">
        <f t="shared" si="1249"/>
        <v xml:space="preserve"> </v>
      </c>
      <c r="T5353" t="b">
        <f t="shared" si="1250"/>
        <v>0</v>
      </c>
      <c r="U5353" t="b">
        <f t="shared" si="1251"/>
        <v>1</v>
      </c>
      <c r="V5353" t="str">
        <f t="shared" si="1252"/>
        <v>Average Company</v>
      </c>
      <c r="W5353" t="str">
        <f t="shared" si="1253"/>
        <v>Don't Buy</v>
      </c>
      <c r="X5353" t="str">
        <f t="shared" si="1254"/>
        <v>Not Known</v>
      </c>
      <c r="Z5353" t="str">
        <f t="shared" si="1255"/>
        <v>None</v>
      </c>
      <c r="AB5353" t="str">
        <f t="shared" si="1256"/>
        <v>0</v>
      </c>
    </row>
    <row r="5354" spans="1:28" x14ac:dyDescent="0.3">
      <c r="A5354">
        <v>5352</v>
      </c>
      <c r="B5354" t="s">
        <v>9670</v>
      </c>
      <c r="C5354" t="str">
        <f t="shared" si="1243"/>
        <v>Long</v>
      </c>
      <c r="D5354">
        <v>4.0999999999999996</v>
      </c>
      <c r="F5354" s="1">
        <f t="shared" si="1257"/>
        <v>4.0999999999999996</v>
      </c>
      <c r="G5354" s="1">
        <f t="shared" si="1244"/>
        <v>4.0999999999999996</v>
      </c>
      <c r="H5354">
        <f t="shared" si="1245"/>
        <v>4.0999999999999996</v>
      </c>
      <c r="I5354" t="s">
        <v>9633</v>
      </c>
      <c r="J5354" t="s">
        <v>10</v>
      </c>
      <c r="K5354" t="s">
        <v>690</v>
      </c>
      <c r="L5354" t="str">
        <f t="shared" si="1246"/>
        <v>Established</v>
      </c>
      <c r="N5354" s="2">
        <f t="shared" si="1247"/>
        <v>39</v>
      </c>
      <c r="O5354" t="s">
        <v>74</v>
      </c>
      <c r="P5354" t="s">
        <v>683</v>
      </c>
      <c r="Q5354" t="s">
        <v>362</v>
      </c>
      <c r="R5354" t="str">
        <f t="shared" si="1248"/>
        <v>Great</v>
      </c>
      <c r="S5354" t="str">
        <f t="shared" si="1249"/>
        <v>Great</v>
      </c>
      <c r="T5354" t="b">
        <f t="shared" si="1250"/>
        <v>1</v>
      </c>
      <c r="U5354" t="b">
        <f t="shared" si="1251"/>
        <v>1</v>
      </c>
      <c r="V5354" t="str">
        <f t="shared" si="1252"/>
        <v>Top Company</v>
      </c>
      <c r="W5354" t="str">
        <f t="shared" si="1253"/>
        <v>Don't Buy</v>
      </c>
      <c r="X5354" t="str">
        <f t="shared" si="1254"/>
        <v>Not Known</v>
      </c>
      <c r="Z5354" t="str">
        <f t="shared" si="1255"/>
        <v>None</v>
      </c>
      <c r="AB5354" t="str">
        <f t="shared" si="1256"/>
        <v>0</v>
      </c>
    </row>
    <row r="5355" spans="1:28" x14ac:dyDescent="0.3">
      <c r="A5355">
        <v>5353</v>
      </c>
      <c r="B5355" t="s">
        <v>9671</v>
      </c>
      <c r="C5355" t="str">
        <f t="shared" si="1243"/>
        <v>Short</v>
      </c>
      <c r="D5355">
        <v>4.2</v>
      </c>
      <c r="F5355" s="1">
        <f t="shared" si="1257"/>
        <v>4.2</v>
      </c>
      <c r="G5355" s="1">
        <f t="shared" si="1244"/>
        <v>4.2</v>
      </c>
      <c r="H5355">
        <f t="shared" si="1245"/>
        <v>4.2</v>
      </c>
      <c r="I5355" t="s">
        <v>9633</v>
      </c>
      <c r="J5355" t="s">
        <v>10</v>
      </c>
      <c r="K5355" t="s">
        <v>9672</v>
      </c>
      <c r="L5355" t="str">
        <f t="shared" si="1246"/>
        <v>Established</v>
      </c>
      <c r="N5355" s="2">
        <f t="shared" si="1247"/>
        <v>12</v>
      </c>
      <c r="O5355" t="s">
        <v>267</v>
      </c>
      <c r="P5355" t="s">
        <v>147</v>
      </c>
      <c r="Q5355" t="s">
        <v>44</v>
      </c>
      <c r="R5355" t="str">
        <f t="shared" si="1248"/>
        <v>Great</v>
      </c>
      <c r="S5355" t="str">
        <f t="shared" si="1249"/>
        <v>Great</v>
      </c>
      <c r="T5355" t="b">
        <f t="shared" si="1250"/>
        <v>1</v>
      </c>
      <c r="U5355" t="b">
        <f t="shared" si="1251"/>
        <v>1</v>
      </c>
      <c r="V5355" t="str">
        <f t="shared" si="1252"/>
        <v>Average Company</v>
      </c>
      <c r="W5355" t="str">
        <f t="shared" si="1253"/>
        <v>Don't Buy</v>
      </c>
      <c r="X5355" t="str">
        <f t="shared" si="1254"/>
        <v>Not Known</v>
      </c>
      <c r="Z5355" t="str">
        <f t="shared" si="1255"/>
        <v>None</v>
      </c>
      <c r="AB5355" t="str">
        <f t="shared" si="1256"/>
        <v>0</v>
      </c>
    </row>
    <row r="5356" spans="1:28" x14ac:dyDescent="0.3">
      <c r="A5356">
        <v>5354</v>
      </c>
      <c r="B5356" t="s">
        <v>9673</v>
      </c>
      <c r="C5356" t="str">
        <f t="shared" si="1243"/>
        <v>Long</v>
      </c>
      <c r="D5356">
        <v>4.2</v>
      </c>
      <c r="F5356" s="1">
        <f t="shared" si="1257"/>
        <v>4.2</v>
      </c>
      <c r="G5356" s="1">
        <f t="shared" si="1244"/>
        <v>4.2</v>
      </c>
      <c r="H5356">
        <f t="shared" si="1245"/>
        <v>4.2</v>
      </c>
      <c r="I5356" t="s">
        <v>9633</v>
      </c>
      <c r="J5356" t="s">
        <v>22</v>
      </c>
      <c r="K5356" t="s">
        <v>8337</v>
      </c>
      <c r="L5356" t="str">
        <f t="shared" si="1246"/>
        <v>Established</v>
      </c>
      <c r="N5356" s="2">
        <f t="shared" si="1247"/>
        <v>22</v>
      </c>
      <c r="O5356" t="s">
        <v>142</v>
      </c>
      <c r="P5356" t="s">
        <v>691</v>
      </c>
      <c r="Q5356" t="s">
        <v>28</v>
      </c>
      <c r="R5356" t="str">
        <f t="shared" si="1248"/>
        <v>Great</v>
      </c>
      <c r="S5356" t="str">
        <f t="shared" si="1249"/>
        <v>Great</v>
      </c>
      <c r="T5356" t="b">
        <f t="shared" si="1250"/>
        <v>1</v>
      </c>
      <c r="U5356" t="b">
        <f t="shared" si="1251"/>
        <v>1</v>
      </c>
      <c r="V5356" t="str">
        <f t="shared" si="1252"/>
        <v>Top Company</v>
      </c>
      <c r="W5356" t="str">
        <f t="shared" si="1253"/>
        <v>Don't Buy</v>
      </c>
      <c r="X5356" t="str">
        <f t="shared" si="1254"/>
        <v>Not Known</v>
      </c>
      <c r="Z5356" t="str">
        <f t="shared" si="1255"/>
        <v>None</v>
      </c>
      <c r="AB5356" t="str">
        <f t="shared" si="1256"/>
        <v>1Million</v>
      </c>
    </row>
    <row r="5357" spans="1:28" x14ac:dyDescent="0.3">
      <c r="A5357">
        <v>5355</v>
      </c>
      <c r="B5357" t="s">
        <v>9674</v>
      </c>
      <c r="C5357" t="str">
        <f t="shared" si="1243"/>
        <v>Long</v>
      </c>
      <c r="D5357">
        <v>4.2</v>
      </c>
      <c r="F5357" s="1">
        <f t="shared" si="1257"/>
        <v>4.2</v>
      </c>
      <c r="G5357" s="1">
        <f t="shared" si="1244"/>
        <v>4.2</v>
      </c>
      <c r="H5357">
        <f t="shared" si="1245"/>
        <v>4.2</v>
      </c>
      <c r="I5357" t="s">
        <v>9633</v>
      </c>
      <c r="J5357" t="s">
        <v>22</v>
      </c>
      <c r="K5357" t="s">
        <v>9675</v>
      </c>
      <c r="L5357" t="str">
        <f t="shared" si="1246"/>
        <v>Established</v>
      </c>
      <c r="N5357" s="2">
        <f t="shared" si="1247"/>
        <v>10</v>
      </c>
      <c r="O5357" t="s">
        <v>3602</v>
      </c>
      <c r="P5357" t="s">
        <v>1703</v>
      </c>
      <c r="Q5357" t="s">
        <v>117</v>
      </c>
      <c r="R5357" t="str">
        <f t="shared" si="1248"/>
        <v>Great</v>
      </c>
      <c r="S5357" t="str">
        <f t="shared" si="1249"/>
        <v>Great</v>
      </c>
      <c r="T5357" t="b">
        <f t="shared" si="1250"/>
        <v>0</v>
      </c>
      <c r="U5357" t="b">
        <f t="shared" si="1251"/>
        <v>1</v>
      </c>
      <c r="V5357" t="str">
        <f t="shared" si="1252"/>
        <v>Average Company</v>
      </c>
      <c r="W5357" t="str">
        <f t="shared" si="1253"/>
        <v>Don't Buy</v>
      </c>
      <c r="X5357" t="str">
        <f t="shared" si="1254"/>
        <v>Not Known</v>
      </c>
      <c r="Z5357" t="str">
        <f t="shared" si="1255"/>
        <v>None</v>
      </c>
      <c r="AB5357" t="str">
        <f t="shared" si="1256"/>
        <v>0</v>
      </c>
    </row>
    <row r="5358" spans="1:28" x14ac:dyDescent="0.3">
      <c r="A5358">
        <v>5356</v>
      </c>
      <c r="B5358" t="s">
        <v>9676</v>
      </c>
      <c r="C5358" t="str">
        <f t="shared" si="1243"/>
        <v>Long</v>
      </c>
      <c r="D5358">
        <v>4.0999999999999996</v>
      </c>
      <c r="F5358" s="1">
        <f t="shared" si="1257"/>
        <v>4.0999999999999996</v>
      </c>
      <c r="G5358" s="1">
        <f t="shared" si="1244"/>
        <v>4.0999999999999996</v>
      </c>
      <c r="H5358">
        <f t="shared" si="1245"/>
        <v>4.0999999999999996</v>
      </c>
      <c r="I5358" t="s">
        <v>9633</v>
      </c>
      <c r="J5358" t="s">
        <v>22</v>
      </c>
      <c r="K5358" t="s">
        <v>9677</v>
      </c>
      <c r="L5358" t="str">
        <f t="shared" si="1246"/>
        <v>Established</v>
      </c>
      <c r="N5358" s="2">
        <f t="shared" si="1247"/>
        <v>29</v>
      </c>
      <c r="O5358" t="s">
        <v>9678</v>
      </c>
      <c r="P5358" t="s">
        <v>683</v>
      </c>
      <c r="Q5358" t="s">
        <v>28</v>
      </c>
      <c r="R5358" t="str">
        <f t="shared" si="1248"/>
        <v>Great</v>
      </c>
      <c r="S5358" t="str">
        <f t="shared" si="1249"/>
        <v>Great</v>
      </c>
      <c r="T5358" t="b">
        <f t="shared" si="1250"/>
        <v>1</v>
      </c>
      <c r="U5358" t="b">
        <f t="shared" si="1251"/>
        <v>1</v>
      </c>
      <c r="V5358" t="str">
        <f t="shared" si="1252"/>
        <v>Top Company</v>
      </c>
      <c r="W5358" t="str">
        <f t="shared" si="1253"/>
        <v>Don't Buy</v>
      </c>
      <c r="X5358" t="str">
        <f t="shared" si="1254"/>
        <v>Not Known</v>
      </c>
      <c r="Z5358" t="str">
        <f t="shared" si="1255"/>
        <v>None</v>
      </c>
      <c r="AB5358" t="str">
        <f t="shared" si="1256"/>
        <v>1Million</v>
      </c>
    </row>
    <row r="5359" spans="1:28" x14ac:dyDescent="0.3">
      <c r="A5359">
        <v>5357</v>
      </c>
      <c r="B5359" t="s">
        <v>9679</v>
      </c>
      <c r="C5359" t="str">
        <f t="shared" si="1243"/>
        <v>Long</v>
      </c>
      <c r="D5359">
        <v>3.3</v>
      </c>
      <c r="F5359" s="1">
        <f t="shared" si="1257"/>
        <v>3.3</v>
      </c>
      <c r="G5359" s="1">
        <f t="shared" si="1244"/>
        <v>3.3</v>
      </c>
      <c r="H5359">
        <f t="shared" si="1245"/>
        <v>3.3</v>
      </c>
      <c r="I5359" t="s">
        <v>9633</v>
      </c>
      <c r="J5359" t="s">
        <v>3703</v>
      </c>
      <c r="K5359" t="s">
        <v>299</v>
      </c>
      <c r="L5359" t="str">
        <f t="shared" si="1246"/>
        <v>Established</v>
      </c>
      <c r="N5359" s="2">
        <f t="shared" si="1247"/>
        <v>20</v>
      </c>
      <c r="O5359" t="s">
        <v>683</v>
      </c>
      <c r="Q5359" t="s">
        <v>2154</v>
      </c>
      <c r="R5359" t="str">
        <f t="shared" si="1248"/>
        <v>Average</v>
      </c>
      <c r="S5359" t="str">
        <f t="shared" si="1249"/>
        <v xml:space="preserve"> </v>
      </c>
      <c r="T5359" t="b">
        <f t="shared" si="1250"/>
        <v>0</v>
      </c>
      <c r="U5359" t="b">
        <f t="shared" si="1251"/>
        <v>0</v>
      </c>
      <c r="V5359" t="str">
        <f t="shared" si="1252"/>
        <v>Average Company</v>
      </c>
      <c r="W5359" t="str">
        <f t="shared" si="1253"/>
        <v>Don't Buy</v>
      </c>
      <c r="X5359" t="str">
        <f t="shared" si="1254"/>
        <v>Not Known</v>
      </c>
      <c r="Z5359" t="str">
        <f t="shared" si="1255"/>
        <v>None</v>
      </c>
      <c r="AB5359" t="str">
        <f t="shared" si="1256"/>
        <v>0</v>
      </c>
    </row>
    <row r="5360" spans="1:28" x14ac:dyDescent="0.3">
      <c r="A5360">
        <v>5358</v>
      </c>
      <c r="B5360" t="s">
        <v>9680</v>
      </c>
      <c r="C5360" t="str">
        <f t="shared" si="1243"/>
        <v>Short</v>
      </c>
      <c r="D5360">
        <v>4.3</v>
      </c>
      <c r="F5360" s="1">
        <f t="shared" si="1257"/>
        <v>4.3</v>
      </c>
      <c r="G5360" s="1">
        <f t="shared" si="1244"/>
        <v>4.3</v>
      </c>
      <c r="H5360">
        <f t="shared" si="1245"/>
        <v>4.3</v>
      </c>
      <c r="I5360" t="s">
        <v>9633</v>
      </c>
      <c r="J5360" t="s">
        <v>22</v>
      </c>
      <c r="K5360" t="s">
        <v>9681</v>
      </c>
      <c r="L5360" t="str">
        <f t="shared" si="1246"/>
        <v>Established</v>
      </c>
      <c r="N5360" s="2">
        <f t="shared" si="1247"/>
        <v>15</v>
      </c>
      <c r="O5360" t="s">
        <v>6541</v>
      </c>
      <c r="P5360" t="s">
        <v>147</v>
      </c>
      <c r="Q5360" t="s">
        <v>1024</v>
      </c>
      <c r="R5360" t="str">
        <f t="shared" si="1248"/>
        <v>Great</v>
      </c>
      <c r="S5360" t="str">
        <f t="shared" si="1249"/>
        <v>Great</v>
      </c>
      <c r="T5360" t="b">
        <f t="shared" si="1250"/>
        <v>1</v>
      </c>
      <c r="U5360" t="b">
        <f t="shared" si="1251"/>
        <v>1</v>
      </c>
      <c r="V5360" t="str">
        <f t="shared" si="1252"/>
        <v>Average Company</v>
      </c>
      <c r="W5360" t="str">
        <f t="shared" si="1253"/>
        <v>Don't Buy</v>
      </c>
      <c r="X5360" t="str">
        <f t="shared" si="1254"/>
        <v>Not Known</v>
      </c>
      <c r="Z5360" t="str">
        <f t="shared" si="1255"/>
        <v>None</v>
      </c>
      <c r="AB5360" t="str">
        <f t="shared" si="1256"/>
        <v>0</v>
      </c>
    </row>
    <row r="5361" spans="1:28" x14ac:dyDescent="0.3">
      <c r="A5361">
        <v>5359</v>
      </c>
      <c r="B5361" t="s">
        <v>9682</v>
      </c>
      <c r="C5361" t="str">
        <f t="shared" si="1243"/>
        <v>Short</v>
      </c>
      <c r="D5361">
        <v>3.3</v>
      </c>
      <c r="F5361" s="1">
        <f t="shared" si="1257"/>
        <v>3.3</v>
      </c>
      <c r="G5361" s="1">
        <f t="shared" si="1244"/>
        <v>3.3</v>
      </c>
      <c r="H5361">
        <f t="shared" si="1245"/>
        <v>3.3</v>
      </c>
      <c r="I5361" t="s">
        <v>9633</v>
      </c>
      <c r="J5361" t="s">
        <v>22</v>
      </c>
      <c r="K5361" t="s">
        <v>9683</v>
      </c>
      <c r="L5361" t="str">
        <f t="shared" si="1246"/>
        <v>Established</v>
      </c>
      <c r="N5361" s="2">
        <f t="shared" si="1247"/>
        <v>18</v>
      </c>
      <c r="O5361" t="s">
        <v>200</v>
      </c>
      <c r="P5361" t="s">
        <v>683</v>
      </c>
      <c r="Q5361" t="s">
        <v>19</v>
      </c>
      <c r="R5361" t="str">
        <f t="shared" si="1248"/>
        <v>Average</v>
      </c>
      <c r="S5361" t="str">
        <f t="shared" si="1249"/>
        <v xml:space="preserve"> </v>
      </c>
      <c r="T5361" t="b">
        <f t="shared" si="1250"/>
        <v>0</v>
      </c>
      <c r="U5361" t="b">
        <f t="shared" si="1251"/>
        <v>0</v>
      </c>
      <c r="V5361" t="str">
        <f t="shared" si="1252"/>
        <v>Average Company</v>
      </c>
      <c r="W5361" t="str">
        <f t="shared" si="1253"/>
        <v>Don't Buy</v>
      </c>
      <c r="X5361" t="str">
        <f t="shared" si="1254"/>
        <v>Not Known</v>
      </c>
      <c r="Z5361" t="str">
        <f t="shared" si="1255"/>
        <v>None</v>
      </c>
      <c r="AB5361" t="str">
        <f t="shared" si="1256"/>
        <v>500K</v>
      </c>
    </row>
    <row r="5362" spans="1:28" x14ac:dyDescent="0.3">
      <c r="A5362">
        <v>5360</v>
      </c>
      <c r="B5362" t="s">
        <v>9684</v>
      </c>
      <c r="C5362" t="str">
        <f t="shared" si="1243"/>
        <v>Long</v>
      </c>
      <c r="D5362">
        <v>4.2</v>
      </c>
      <c r="F5362" s="1">
        <f t="shared" si="1257"/>
        <v>4.2</v>
      </c>
      <c r="G5362" s="1">
        <f t="shared" si="1244"/>
        <v>4.2</v>
      </c>
      <c r="H5362">
        <f t="shared" si="1245"/>
        <v>4.2</v>
      </c>
      <c r="I5362" t="s">
        <v>9633</v>
      </c>
      <c r="J5362" t="s">
        <v>22</v>
      </c>
      <c r="K5362" t="s">
        <v>2897</v>
      </c>
      <c r="L5362" t="str">
        <f t="shared" si="1246"/>
        <v>Established</v>
      </c>
      <c r="N5362" s="2">
        <f t="shared" si="1247"/>
        <v>21</v>
      </c>
      <c r="O5362" t="s">
        <v>321</v>
      </c>
      <c r="P5362" t="s">
        <v>683</v>
      </c>
      <c r="Q5362" t="s">
        <v>44</v>
      </c>
      <c r="R5362" t="str">
        <f t="shared" si="1248"/>
        <v>Great</v>
      </c>
      <c r="S5362" t="str">
        <f t="shared" si="1249"/>
        <v>Great</v>
      </c>
      <c r="T5362" t="b">
        <f t="shared" si="1250"/>
        <v>1</v>
      </c>
      <c r="U5362" t="b">
        <f t="shared" si="1251"/>
        <v>1</v>
      </c>
      <c r="V5362" t="str">
        <f t="shared" si="1252"/>
        <v>Top Company</v>
      </c>
      <c r="W5362" t="str">
        <f t="shared" si="1253"/>
        <v>Don't Buy</v>
      </c>
      <c r="X5362" t="str">
        <f t="shared" si="1254"/>
        <v>Not Known</v>
      </c>
      <c r="Z5362" t="str">
        <f t="shared" si="1255"/>
        <v>None</v>
      </c>
      <c r="AB5362" t="str">
        <f t="shared" si="1256"/>
        <v>0</v>
      </c>
    </row>
    <row r="5363" spans="1:28" x14ac:dyDescent="0.3">
      <c r="A5363">
        <v>5361</v>
      </c>
      <c r="B5363" t="s">
        <v>9685</v>
      </c>
      <c r="C5363" t="str">
        <f t="shared" si="1243"/>
        <v>Long</v>
      </c>
      <c r="D5363">
        <v>4.5999999999999996</v>
      </c>
      <c r="F5363" s="1">
        <f t="shared" si="1257"/>
        <v>4.5999999999999996</v>
      </c>
      <c r="G5363" s="1">
        <f t="shared" si="1244"/>
        <v>4.5999999999999996</v>
      </c>
      <c r="H5363">
        <f t="shared" si="1245"/>
        <v>4.5999999999999996</v>
      </c>
      <c r="I5363" t="s">
        <v>9633</v>
      </c>
      <c r="J5363" t="s">
        <v>10</v>
      </c>
      <c r="K5363" t="s">
        <v>4694</v>
      </c>
      <c r="L5363" t="str">
        <f t="shared" si="1246"/>
        <v>Established</v>
      </c>
      <c r="N5363" s="2">
        <f t="shared" si="1247"/>
        <v>38</v>
      </c>
      <c r="O5363" t="s">
        <v>357</v>
      </c>
      <c r="P5363" t="s">
        <v>691</v>
      </c>
      <c r="Q5363" t="s">
        <v>105</v>
      </c>
      <c r="R5363" t="str">
        <f t="shared" si="1248"/>
        <v>Great</v>
      </c>
      <c r="S5363" t="str">
        <f t="shared" si="1249"/>
        <v>Great</v>
      </c>
      <c r="T5363" t="b">
        <f t="shared" si="1250"/>
        <v>1</v>
      </c>
      <c r="U5363" t="b">
        <f t="shared" si="1251"/>
        <v>1</v>
      </c>
      <c r="V5363" t="str">
        <f t="shared" si="1252"/>
        <v>Top Company</v>
      </c>
      <c r="W5363" t="str">
        <f t="shared" si="1253"/>
        <v>Don't Buy</v>
      </c>
      <c r="X5363" t="str">
        <f t="shared" si="1254"/>
        <v>Not Known</v>
      </c>
      <c r="Z5363" t="str">
        <f t="shared" si="1255"/>
        <v>None</v>
      </c>
      <c r="AB5363" t="str">
        <f t="shared" si="1256"/>
        <v>0</v>
      </c>
    </row>
    <row r="5364" spans="1:28" x14ac:dyDescent="0.3">
      <c r="A5364">
        <v>5362</v>
      </c>
      <c r="B5364" t="s">
        <v>9686</v>
      </c>
      <c r="C5364" t="str">
        <f t="shared" si="1243"/>
        <v>Long</v>
      </c>
      <c r="D5364">
        <v>4</v>
      </c>
      <c r="F5364" s="1">
        <f t="shared" si="1257"/>
        <v>4</v>
      </c>
      <c r="G5364" s="1">
        <f t="shared" si="1244"/>
        <v>4</v>
      </c>
      <c r="H5364">
        <f t="shared" si="1245"/>
        <v>4</v>
      </c>
      <c r="I5364" t="s">
        <v>9633</v>
      </c>
      <c r="J5364" t="s">
        <v>22</v>
      </c>
      <c r="K5364" t="s">
        <v>4608</v>
      </c>
      <c r="L5364" t="str">
        <f t="shared" si="1246"/>
        <v>Established</v>
      </c>
      <c r="N5364" s="2">
        <f t="shared" si="1247"/>
        <v>35</v>
      </c>
      <c r="O5364" t="s">
        <v>249</v>
      </c>
      <c r="P5364" t="s">
        <v>691</v>
      </c>
      <c r="Q5364" t="s">
        <v>19</v>
      </c>
      <c r="R5364" t="str">
        <f t="shared" si="1248"/>
        <v>Average</v>
      </c>
      <c r="S5364" t="str">
        <f t="shared" si="1249"/>
        <v xml:space="preserve"> </v>
      </c>
      <c r="T5364" t="b">
        <f t="shared" si="1250"/>
        <v>0</v>
      </c>
      <c r="U5364" t="b">
        <f t="shared" si="1251"/>
        <v>1</v>
      </c>
      <c r="V5364" t="str">
        <f t="shared" si="1252"/>
        <v>Average Company</v>
      </c>
      <c r="W5364" t="str">
        <f t="shared" si="1253"/>
        <v>Don't Buy</v>
      </c>
      <c r="X5364" t="str">
        <f t="shared" si="1254"/>
        <v>Not Known</v>
      </c>
      <c r="Z5364" t="str">
        <f t="shared" si="1255"/>
        <v>None</v>
      </c>
      <c r="AB5364" t="str">
        <f t="shared" si="1256"/>
        <v>500K</v>
      </c>
    </row>
    <row r="5365" spans="1:28" x14ac:dyDescent="0.3">
      <c r="A5365">
        <v>5363</v>
      </c>
      <c r="B5365" t="s">
        <v>9687</v>
      </c>
      <c r="C5365" t="str">
        <f t="shared" si="1243"/>
        <v>Short</v>
      </c>
      <c r="D5365">
        <v>4</v>
      </c>
      <c r="F5365" s="1">
        <f t="shared" si="1257"/>
        <v>4</v>
      </c>
      <c r="G5365" s="1">
        <f t="shared" si="1244"/>
        <v>4</v>
      </c>
      <c r="H5365">
        <f t="shared" si="1245"/>
        <v>4</v>
      </c>
      <c r="I5365" t="s">
        <v>9633</v>
      </c>
      <c r="J5365" t="s">
        <v>22</v>
      </c>
      <c r="K5365" t="s">
        <v>3337</v>
      </c>
      <c r="L5365" t="str">
        <f t="shared" si="1246"/>
        <v>Established</v>
      </c>
      <c r="N5365" s="2">
        <f t="shared" si="1247"/>
        <v>17</v>
      </c>
      <c r="O5365" t="s">
        <v>711</v>
      </c>
      <c r="P5365" t="s">
        <v>691</v>
      </c>
      <c r="Q5365" t="s">
        <v>44</v>
      </c>
      <c r="R5365" t="str">
        <f t="shared" si="1248"/>
        <v>Average</v>
      </c>
      <c r="S5365" t="str">
        <f t="shared" si="1249"/>
        <v xml:space="preserve"> </v>
      </c>
      <c r="T5365" t="b">
        <f t="shared" si="1250"/>
        <v>0</v>
      </c>
      <c r="U5365" t="b">
        <f t="shared" si="1251"/>
        <v>1</v>
      </c>
      <c r="V5365" t="str">
        <f t="shared" si="1252"/>
        <v>Average Company</v>
      </c>
      <c r="W5365" t="str">
        <f t="shared" si="1253"/>
        <v>Don't Buy</v>
      </c>
      <c r="X5365" t="str">
        <f t="shared" si="1254"/>
        <v>Not Known</v>
      </c>
      <c r="Z5365" t="str">
        <f t="shared" si="1255"/>
        <v>None</v>
      </c>
      <c r="AB5365" t="str">
        <f t="shared" si="1256"/>
        <v>0</v>
      </c>
    </row>
    <row r="5366" spans="1:28" x14ac:dyDescent="0.3">
      <c r="A5366">
        <v>5364</v>
      </c>
      <c r="B5366" t="s">
        <v>9688</v>
      </c>
      <c r="C5366" t="str">
        <f t="shared" si="1243"/>
        <v>Long</v>
      </c>
      <c r="D5366">
        <v>4</v>
      </c>
      <c r="F5366" s="1">
        <f t="shared" si="1257"/>
        <v>4</v>
      </c>
      <c r="G5366" s="1">
        <f t="shared" si="1244"/>
        <v>4</v>
      </c>
      <c r="H5366">
        <f t="shared" si="1245"/>
        <v>4</v>
      </c>
      <c r="I5366" t="s">
        <v>9633</v>
      </c>
      <c r="J5366" t="s">
        <v>22</v>
      </c>
      <c r="K5366" t="s">
        <v>9689</v>
      </c>
      <c r="L5366" t="str">
        <f t="shared" si="1246"/>
        <v>Established</v>
      </c>
      <c r="N5366" s="2">
        <f t="shared" si="1247"/>
        <v>29</v>
      </c>
      <c r="O5366" t="s">
        <v>62</v>
      </c>
      <c r="P5366" t="s">
        <v>147</v>
      </c>
      <c r="Q5366" t="s">
        <v>218</v>
      </c>
      <c r="R5366" t="str">
        <f t="shared" si="1248"/>
        <v>Average</v>
      </c>
      <c r="S5366" t="str">
        <f t="shared" si="1249"/>
        <v xml:space="preserve"> </v>
      </c>
      <c r="T5366" t="b">
        <f t="shared" si="1250"/>
        <v>0</v>
      </c>
      <c r="U5366" t="b">
        <f t="shared" si="1251"/>
        <v>1</v>
      </c>
      <c r="V5366" t="str">
        <f t="shared" si="1252"/>
        <v>Average Company</v>
      </c>
      <c r="W5366" t="str">
        <f t="shared" si="1253"/>
        <v>Don't Buy</v>
      </c>
      <c r="X5366" t="str">
        <f t="shared" si="1254"/>
        <v>Not Known</v>
      </c>
      <c r="Z5366" t="str">
        <f t="shared" si="1255"/>
        <v>None</v>
      </c>
      <c r="AB5366" t="str">
        <f t="shared" si="1256"/>
        <v>0</v>
      </c>
    </row>
    <row r="5367" spans="1:28" x14ac:dyDescent="0.3">
      <c r="A5367">
        <v>5365</v>
      </c>
      <c r="B5367" t="s">
        <v>9690</v>
      </c>
      <c r="C5367" t="str">
        <f t="shared" si="1243"/>
        <v>Long</v>
      </c>
      <c r="D5367">
        <v>4.5999999999999996</v>
      </c>
      <c r="F5367" s="1">
        <f t="shared" si="1257"/>
        <v>4.5999999999999996</v>
      </c>
      <c r="G5367" s="1">
        <f t="shared" si="1244"/>
        <v>4.5999999999999996</v>
      </c>
      <c r="H5367">
        <f t="shared" si="1245"/>
        <v>4.5999999999999996</v>
      </c>
      <c r="I5367" t="s">
        <v>9633</v>
      </c>
      <c r="J5367" t="s">
        <v>22</v>
      </c>
      <c r="K5367" t="s">
        <v>9691</v>
      </c>
      <c r="L5367" t="str">
        <f t="shared" si="1246"/>
        <v>Established</v>
      </c>
      <c r="N5367" s="2">
        <f t="shared" si="1247"/>
        <v>13</v>
      </c>
      <c r="O5367" t="s">
        <v>299</v>
      </c>
      <c r="P5367" t="s">
        <v>691</v>
      </c>
      <c r="Q5367" t="s">
        <v>117</v>
      </c>
      <c r="R5367" t="str">
        <f t="shared" si="1248"/>
        <v>Great</v>
      </c>
      <c r="S5367" t="str">
        <f t="shared" si="1249"/>
        <v>Great</v>
      </c>
      <c r="T5367" t="b">
        <f t="shared" si="1250"/>
        <v>1</v>
      </c>
      <c r="U5367" t="b">
        <f t="shared" si="1251"/>
        <v>1</v>
      </c>
      <c r="V5367" t="str">
        <f t="shared" si="1252"/>
        <v>Average Company</v>
      </c>
      <c r="W5367" t="str">
        <f t="shared" si="1253"/>
        <v>Buy</v>
      </c>
      <c r="X5367" t="str">
        <f t="shared" si="1254"/>
        <v>Not Known</v>
      </c>
      <c r="Z5367" t="str">
        <f t="shared" si="1255"/>
        <v>None</v>
      </c>
      <c r="AB5367" t="str">
        <f t="shared" si="1256"/>
        <v>0</v>
      </c>
    </row>
    <row r="5368" spans="1:28" x14ac:dyDescent="0.3">
      <c r="A5368">
        <v>5366</v>
      </c>
      <c r="B5368" t="s">
        <v>9692</v>
      </c>
      <c r="C5368" t="str">
        <f t="shared" si="1243"/>
        <v>Short</v>
      </c>
      <c r="D5368">
        <v>3.7</v>
      </c>
      <c r="F5368" s="1">
        <f t="shared" si="1257"/>
        <v>3.7</v>
      </c>
      <c r="G5368" s="1">
        <f t="shared" si="1244"/>
        <v>3.7</v>
      </c>
      <c r="H5368">
        <f t="shared" si="1245"/>
        <v>3.7</v>
      </c>
      <c r="I5368" t="s">
        <v>9633</v>
      </c>
      <c r="J5368" t="s">
        <v>22</v>
      </c>
      <c r="K5368" t="s">
        <v>4819</v>
      </c>
      <c r="L5368" t="str">
        <f t="shared" si="1246"/>
        <v>Established</v>
      </c>
      <c r="N5368" s="2">
        <f t="shared" si="1247"/>
        <v>53</v>
      </c>
      <c r="O5368" t="s">
        <v>500</v>
      </c>
      <c r="P5368" t="s">
        <v>1308</v>
      </c>
      <c r="Q5368" t="s">
        <v>999</v>
      </c>
      <c r="R5368" t="str">
        <f t="shared" si="1248"/>
        <v>Average</v>
      </c>
      <c r="S5368" t="str">
        <f t="shared" si="1249"/>
        <v xml:space="preserve"> </v>
      </c>
      <c r="T5368" t="b">
        <f t="shared" si="1250"/>
        <v>0</v>
      </c>
      <c r="U5368" t="b">
        <f t="shared" si="1251"/>
        <v>1</v>
      </c>
      <c r="V5368" t="str">
        <f t="shared" si="1252"/>
        <v>Average Company</v>
      </c>
      <c r="W5368" t="str">
        <f t="shared" si="1253"/>
        <v>Don't Buy</v>
      </c>
      <c r="X5368" t="str">
        <f t="shared" si="1254"/>
        <v>Not Known</v>
      </c>
      <c r="Z5368" t="str">
        <f t="shared" si="1255"/>
        <v>None</v>
      </c>
      <c r="AB5368" t="str">
        <f t="shared" si="1256"/>
        <v>0</v>
      </c>
    </row>
    <row r="5369" spans="1:28" x14ac:dyDescent="0.3">
      <c r="A5369">
        <v>5367</v>
      </c>
      <c r="B5369" t="s">
        <v>9693</v>
      </c>
      <c r="C5369" t="str">
        <f t="shared" si="1243"/>
        <v>Long</v>
      </c>
      <c r="D5369">
        <v>3.3</v>
      </c>
      <c r="F5369" s="1">
        <f t="shared" si="1257"/>
        <v>3.3</v>
      </c>
      <c r="G5369" s="1">
        <f t="shared" si="1244"/>
        <v>3.3</v>
      </c>
      <c r="H5369">
        <f t="shared" si="1245"/>
        <v>3.3</v>
      </c>
      <c r="I5369" t="s">
        <v>9633</v>
      </c>
      <c r="J5369" t="s">
        <v>10</v>
      </c>
      <c r="K5369" t="s">
        <v>5570</v>
      </c>
      <c r="L5369" t="str">
        <f t="shared" si="1246"/>
        <v>Established</v>
      </c>
      <c r="N5369" s="2">
        <f t="shared" si="1247"/>
        <v>13</v>
      </c>
      <c r="O5369" t="s">
        <v>299</v>
      </c>
      <c r="P5369" t="s">
        <v>1308</v>
      </c>
      <c r="Q5369" t="s">
        <v>28</v>
      </c>
      <c r="R5369" t="str">
        <f t="shared" si="1248"/>
        <v>Average</v>
      </c>
      <c r="S5369" t="str">
        <f t="shared" si="1249"/>
        <v xml:space="preserve"> </v>
      </c>
      <c r="T5369" t="b">
        <f t="shared" si="1250"/>
        <v>0</v>
      </c>
      <c r="U5369" t="b">
        <f t="shared" si="1251"/>
        <v>0</v>
      </c>
      <c r="V5369" t="str">
        <f t="shared" si="1252"/>
        <v>Average Company</v>
      </c>
      <c r="W5369" t="str">
        <f t="shared" si="1253"/>
        <v>Don't Buy</v>
      </c>
      <c r="X5369" t="str">
        <f t="shared" si="1254"/>
        <v>Not Known</v>
      </c>
      <c r="Z5369" t="str">
        <f t="shared" si="1255"/>
        <v>None</v>
      </c>
      <c r="AB5369" t="str">
        <f t="shared" si="1256"/>
        <v>500K</v>
      </c>
    </row>
    <row r="5370" spans="1:28" x14ac:dyDescent="0.3">
      <c r="A5370">
        <v>5368</v>
      </c>
      <c r="B5370" t="s">
        <v>9694</v>
      </c>
      <c r="C5370" t="str">
        <f t="shared" si="1243"/>
        <v>Long</v>
      </c>
      <c r="D5370">
        <v>4</v>
      </c>
      <c r="F5370" s="1">
        <f t="shared" si="1257"/>
        <v>4</v>
      </c>
      <c r="G5370" s="1">
        <f t="shared" si="1244"/>
        <v>4</v>
      </c>
      <c r="H5370">
        <f t="shared" si="1245"/>
        <v>4</v>
      </c>
      <c r="I5370" t="s">
        <v>9633</v>
      </c>
      <c r="J5370" t="s">
        <v>22</v>
      </c>
      <c r="K5370" t="s">
        <v>9695</v>
      </c>
      <c r="L5370" t="str">
        <f t="shared" si="1246"/>
        <v>Established</v>
      </c>
      <c r="N5370" s="2">
        <f t="shared" si="1247"/>
        <v>34</v>
      </c>
      <c r="O5370" t="s">
        <v>213</v>
      </c>
      <c r="P5370" t="s">
        <v>147</v>
      </c>
      <c r="Q5370" t="s">
        <v>117</v>
      </c>
      <c r="R5370" t="str">
        <f t="shared" si="1248"/>
        <v>Average</v>
      </c>
      <c r="S5370" t="str">
        <f t="shared" si="1249"/>
        <v xml:space="preserve"> </v>
      </c>
      <c r="T5370" t="b">
        <f t="shared" si="1250"/>
        <v>0</v>
      </c>
      <c r="U5370" t="b">
        <f t="shared" si="1251"/>
        <v>1</v>
      </c>
      <c r="V5370" t="str">
        <f t="shared" si="1252"/>
        <v>Average Company</v>
      </c>
      <c r="W5370" t="str">
        <f t="shared" si="1253"/>
        <v>Don't Buy</v>
      </c>
      <c r="X5370" t="str">
        <f t="shared" si="1254"/>
        <v>Not Known</v>
      </c>
      <c r="Z5370" t="str">
        <f t="shared" si="1255"/>
        <v>None</v>
      </c>
      <c r="AB5370" t="str">
        <f t="shared" si="1256"/>
        <v>0</v>
      </c>
    </row>
    <row r="5371" spans="1:28" x14ac:dyDescent="0.3">
      <c r="A5371">
        <v>5369</v>
      </c>
      <c r="B5371" t="s">
        <v>9679</v>
      </c>
      <c r="C5371" t="str">
        <f t="shared" si="1243"/>
        <v>Long</v>
      </c>
      <c r="D5371">
        <v>3.3</v>
      </c>
      <c r="F5371" s="1">
        <f t="shared" si="1257"/>
        <v>3.3</v>
      </c>
      <c r="G5371" s="1">
        <f t="shared" si="1244"/>
        <v>3.3</v>
      </c>
      <c r="H5371">
        <f t="shared" si="1245"/>
        <v>3.3</v>
      </c>
      <c r="I5371" t="s">
        <v>9633</v>
      </c>
      <c r="J5371" t="s">
        <v>3703</v>
      </c>
      <c r="K5371" t="s">
        <v>299</v>
      </c>
      <c r="L5371" t="str">
        <f t="shared" si="1246"/>
        <v>Established</v>
      </c>
      <c r="N5371" s="2">
        <f t="shared" si="1247"/>
        <v>20</v>
      </c>
      <c r="O5371" t="s">
        <v>683</v>
      </c>
      <c r="Q5371" t="s">
        <v>2154</v>
      </c>
      <c r="R5371" t="str">
        <f t="shared" si="1248"/>
        <v>Average</v>
      </c>
      <c r="S5371" t="str">
        <f t="shared" si="1249"/>
        <v xml:space="preserve"> </v>
      </c>
      <c r="T5371" t="b">
        <f t="shared" si="1250"/>
        <v>0</v>
      </c>
      <c r="U5371" t="b">
        <f t="shared" si="1251"/>
        <v>0</v>
      </c>
      <c r="V5371" t="str">
        <f t="shared" si="1252"/>
        <v>Average Company</v>
      </c>
      <c r="W5371" t="str">
        <f t="shared" si="1253"/>
        <v>Don't Buy</v>
      </c>
      <c r="X5371" t="str">
        <f t="shared" si="1254"/>
        <v>Not Known</v>
      </c>
      <c r="Z5371" t="str">
        <f t="shared" si="1255"/>
        <v>None</v>
      </c>
      <c r="AB5371" t="str">
        <f t="shared" si="1256"/>
        <v>0</v>
      </c>
    </row>
    <row r="5372" spans="1:28" x14ac:dyDescent="0.3">
      <c r="A5372">
        <v>5370</v>
      </c>
      <c r="B5372" t="s">
        <v>9680</v>
      </c>
      <c r="C5372" t="str">
        <f t="shared" si="1243"/>
        <v>Short</v>
      </c>
      <c r="D5372">
        <v>4.3</v>
      </c>
      <c r="F5372" s="1">
        <f t="shared" si="1257"/>
        <v>4.3</v>
      </c>
      <c r="G5372" s="1">
        <f t="shared" si="1244"/>
        <v>4.3</v>
      </c>
      <c r="H5372">
        <f t="shared" si="1245"/>
        <v>4.3</v>
      </c>
      <c r="I5372" t="s">
        <v>9633</v>
      </c>
      <c r="J5372" t="s">
        <v>22</v>
      </c>
      <c r="K5372" t="s">
        <v>9681</v>
      </c>
      <c r="L5372" t="str">
        <f t="shared" si="1246"/>
        <v>Established</v>
      </c>
      <c r="N5372" s="2">
        <f t="shared" si="1247"/>
        <v>15</v>
      </c>
      <c r="O5372" t="s">
        <v>6541</v>
      </c>
      <c r="P5372" t="s">
        <v>147</v>
      </c>
      <c r="Q5372" t="s">
        <v>1024</v>
      </c>
      <c r="R5372" t="str">
        <f t="shared" si="1248"/>
        <v>Great</v>
      </c>
      <c r="S5372" t="str">
        <f t="shared" si="1249"/>
        <v>Great</v>
      </c>
      <c r="T5372" t="b">
        <f t="shared" si="1250"/>
        <v>1</v>
      </c>
      <c r="U5372" t="b">
        <f t="shared" si="1251"/>
        <v>1</v>
      </c>
      <c r="V5372" t="str">
        <f t="shared" si="1252"/>
        <v>Average Company</v>
      </c>
      <c r="W5372" t="str">
        <f t="shared" si="1253"/>
        <v>Don't Buy</v>
      </c>
      <c r="X5372" t="str">
        <f t="shared" si="1254"/>
        <v>Not Known</v>
      </c>
      <c r="Z5372" t="str">
        <f t="shared" si="1255"/>
        <v>None</v>
      </c>
      <c r="AB5372" t="str">
        <f t="shared" si="1256"/>
        <v>0</v>
      </c>
    </row>
    <row r="5373" spans="1:28" x14ac:dyDescent="0.3">
      <c r="A5373">
        <v>5371</v>
      </c>
      <c r="B5373" t="s">
        <v>9653</v>
      </c>
      <c r="C5373" t="str">
        <f t="shared" si="1243"/>
        <v>Long</v>
      </c>
      <c r="D5373">
        <v>4.8</v>
      </c>
      <c r="F5373" s="1" t="e">
        <f t="shared" si="1257"/>
        <v>#VALUE!</v>
      </c>
      <c r="G5373" s="1" t="e">
        <f t="shared" si="1244"/>
        <v>#VALUE!</v>
      </c>
      <c r="H5373" t="e">
        <f t="shared" si="1245"/>
        <v>#VALUE!</v>
      </c>
      <c r="I5373" t="s">
        <v>9633</v>
      </c>
      <c r="J5373" t="s">
        <v>9654</v>
      </c>
      <c r="K5373" t="s">
        <v>318</v>
      </c>
      <c r="L5373" t="e">
        <f t="shared" si="1246"/>
        <v>#VALUE!</v>
      </c>
      <c r="N5373" s="2" t="e">
        <f t="shared" si="1247"/>
        <v>#VALUE!</v>
      </c>
      <c r="O5373" t="s">
        <v>147</v>
      </c>
      <c r="Q5373" t="s">
        <v>605</v>
      </c>
      <c r="R5373" t="str">
        <f t="shared" si="1248"/>
        <v>Great</v>
      </c>
      <c r="S5373" t="str">
        <f t="shared" si="1249"/>
        <v>Great</v>
      </c>
      <c r="T5373" t="e">
        <f t="shared" si="1250"/>
        <v>#VALUE!</v>
      </c>
      <c r="U5373" t="e">
        <f t="shared" si="1251"/>
        <v>#VALUE!</v>
      </c>
      <c r="V5373" t="e">
        <f t="shared" si="1252"/>
        <v>#VALUE!</v>
      </c>
      <c r="W5373" t="str">
        <f t="shared" si="1253"/>
        <v>Don't Buy</v>
      </c>
      <c r="X5373" t="str">
        <f t="shared" si="1254"/>
        <v>Not Known</v>
      </c>
      <c r="Z5373" t="e">
        <f t="shared" si="1255"/>
        <v>#VALUE!</v>
      </c>
      <c r="AB5373" t="str">
        <f t="shared" si="1256"/>
        <v>0</v>
      </c>
    </row>
    <row r="5374" spans="1:28" x14ac:dyDescent="0.3">
      <c r="A5374">
        <v>5372</v>
      </c>
      <c r="B5374" t="s">
        <v>9660</v>
      </c>
      <c r="C5374" t="str">
        <f t="shared" si="1243"/>
        <v>Long</v>
      </c>
      <c r="D5374">
        <v>4.2</v>
      </c>
      <c r="F5374" s="1">
        <f t="shared" si="1257"/>
        <v>4.2</v>
      </c>
      <c r="G5374" s="1">
        <f t="shared" si="1244"/>
        <v>4.2</v>
      </c>
      <c r="H5374">
        <f t="shared" si="1245"/>
        <v>4.2</v>
      </c>
      <c r="I5374" t="s">
        <v>9633</v>
      </c>
      <c r="J5374" t="s">
        <v>22</v>
      </c>
      <c r="K5374" t="s">
        <v>9661</v>
      </c>
      <c r="L5374" t="str">
        <f t="shared" si="1246"/>
        <v>Established</v>
      </c>
      <c r="N5374" s="2">
        <f t="shared" si="1247"/>
        <v>14</v>
      </c>
      <c r="O5374" t="s">
        <v>164</v>
      </c>
      <c r="P5374" t="s">
        <v>683</v>
      </c>
      <c r="Q5374" t="s">
        <v>117</v>
      </c>
      <c r="R5374" t="str">
        <f t="shared" si="1248"/>
        <v>Great</v>
      </c>
      <c r="S5374" t="str">
        <f t="shared" si="1249"/>
        <v>Great</v>
      </c>
      <c r="T5374" t="b">
        <f t="shared" si="1250"/>
        <v>1</v>
      </c>
      <c r="U5374" t="b">
        <f t="shared" si="1251"/>
        <v>1</v>
      </c>
      <c r="V5374" t="str">
        <f t="shared" si="1252"/>
        <v>Average Company</v>
      </c>
      <c r="W5374" t="str">
        <f t="shared" si="1253"/>
        <v>Don't Buy</v>
      </c>
      <c r="X5374" t="str">
        <f t="shared" si="1254"/>
        <v>Not Known</v>
      </c>
      <c r="Z5374" t="str">
        <f t="shared" si="1255"/>
        <v>None</v>
      </c>
      <c r="AB5374" t="str">
        <f t="shared" si="1256"/>
        <v>0</v>
      </c>
    </row>
    <row r="5375" spans="1:28" x14ac:dyDescent="0.3">
      <c r="A5375">
        <v>5373</v>
      </c>
      <c r="B5375" t="s">
        <v>9696</v>
      </c>
      <c r="C5375" t="str">
        <f t="shared" si="1243"/>
        <v>Long</v>
      </c>
      <c r="D5375">
        <v>4.0999999999999996</v>
      </c>
      <c r="F5375" s="1">
        <f t="shared" si="1257"/>
        <v>4.0999999999999996</v>
      </c>
      <c r="G5375" s="1">
        <f t="shared" si="1244"/>
        <v>4.0999999999999996</v>
      </c>
      <c r="H5375">
        <f t="shared" si="1245"/>
        <v>4.0999999999999996</v>
      </c>
      <c r="I5375" t="s">
        <v>9633</v>
      </c>
      <c r="J5375" t="s">
        <v>690</v>
      </c>
      <c r="K5375" t="s">
        <v>121</v>
      </c>
      <c r="L5375" t="str">
        <f t="shared" si="1246"/>
        <v>Established</v>
      </c>
      <c r="N5375" s="2">
        <f t="shared" si="1247"/>
        <v>11</v>
      </c>
      <c r="O5375" t="s">
        <v>1261</v>
      </c>
      <c r="Q5375" t="s">
        <v>362</v>
      </c>
      <c r="R5375" t="str">
        <f t="shared" si="1248"/>
        <v>Great</v>
      </c>
      <c r="S5375" t="str">
        <f t="shared" si="1249"/>
        <v>Great</v>
      </c>
      <c r="T5375" t="b">
        <f t="shared" si="1250"/>
        <v>1</v>
      </c>
      <c r="U5375" t="b">
        <f t="shared" si="1251"/>
        <v>1</v>
      </c>
      <c r="V5375" t="str">
        <f t="shared" si="1252"/>
        <v>Average Company</v>
      </c>
      <c r="W5375" t="str">
        <f t="shared" si="1253"/>
        <v>Don't Buy</v>
      </c>
      <c r="X5375" t="str">
        <f t="shared" si="1254"/>
        <v>Not Known</v>
      </c>
      <c r="Z5375" t="str">
        <f t="shared" si="1255"/>
        <v>None</v>
      </c>
      <c r="AB5375" t="str">
        <f t="shared" si="1256"/>
        <v>0</v>
      </c>
    </row>
    <row r="5376" spans="1:28" x14ac:dyDescent="0.3">
      <c r="A5376">
        <v>5374</v>
      </c>
      <c r="B5376" t="s">
        <v>9688</v>
      </c>
      <c r="C5376" t="str">
        <f t="shared" si="1243"/>
        <v>Long</v>
      </c>
      <c r="D5376">
        <v>4</v>
      </c>
      <c r="F5376" s="1">
        <f t="shared" si="1257"/>
        <v>4</v>
      </c>
      <c r="G5376" s="1">
        <f t="shared" si="1244"/>
        <v>4</v>
      </c>
      <c r="H5376">
        <f t="shared" si="1245"/>
        <v>4</v>
      </c>
      <c r="I5376" t="s">
        <v>9633</v>
      </c>
      <c r="J5376" t="s">
        <v>22</v>
      </c>
      <c r="K5376" t="s">
        <v>9689</v>
      </c>
      <c r="L5376" t="str">
        <f t="shared" si="1246"/>
        <v>Established</v>
      </c>
      <c r="N5376" s="2">
        <f t="shared" si="1247"/>
        <v>29</v>
      </c>
      <c r="O5376" t="s">
        <v>62</v>
      </c>
      <c r="P5376" t="s">
        <v>147</v>
      </c>
      <c r="Q5376" t="s">
        <v>218</v>
      </c>
      <c r="R5376" t="str">
        <f t="shared" si="1248"/>
        <v>Average</v>
      </c>
      <c r="S5376" t="str">
        <f t="shared" si="1249"/>
        <v xml:space="preserve"> </v>
      </c>
      <c r="T5376" t="b">
        <f t="shared" si="1250"/>
        <v>0</v>
      </c>
      <c r="U5376" t="b">
        <f t="shared" si="1251"/>
        <v>1</v>
      </c>
      <c r="V5376" t="str">
        <f t="shared" si="1252"/>
        <v>Average Company</v>
      </c>
      <c r="W5376" t="str">
        <f t="shared" si="1253"/>
        <v>Don't Buy</v>
      </c>
      <c r="X5376" t="str">
        <f t="shared" si="1254"/>
        <v>Not Known</v>
      </c>
      <c r="Z5376" t="str">
        <f t="shared" si="1255"/>
        <v>None</v>
      </c>
      <c r="AB5376" t="str">
        <f t="shared" si="1256"/>
        <v>0</v>
      </c>
    </row>
    <row r="5377" spans="1:28" x14ac:dyDescent="0.3">
      <c r="A5377">
        <v>5375</v>
      </c>
      <c r="B5377" t="s">
        <v>9690</v>
      </c>
      <c r="C5377" t="str">
        <f t="shared" si="1243"/>
        <v>Long</v>
      </c>
      <c r="D5377">
        <v>4.5999999999999996</v>
      </c>
      <c r="F5377" s="1">
        <f t="shared" si="1257"/>
        <v>4.5999999999999996</v>
      </c>
      <c r="G5377" s="1">
        <f t="shared" si="1244"/>
        <v>4.5999999999999996</v>
      </c>
      <c r="H5377">
        <f t="shared" si="1245"/>
        <v>4.5999999999999996</v>
      </c>
      <c r="I5377" t="s">
        <v>9633</v>
      </c>
      <c r="J5377" t="s">
        <v>22</v>
      </c>
      <c r="K5377" t="s">
        <v>9691</v>
      </c>
      <c r="L5377" t="str">
        <f t="shared" si="1246"/>
        <v>Established</v>
      </c>
      <c r="N5377" s="2">
        <f t="shared" si="1247"/>
        <v>13</v>
      </c>
      <c r="O5377" t="s">
        <v>299</v>
      </c>
      <c r="P5377" t="s">
        <v>691</v>
      </c>
      <c r="Q5377" t="s">
        <v>117</v>
      </c>
      <c r="R5377" t="str">
        <f t="shared" si="1248"/>
        <v>Great</v>
      </c>
      <c r="S5377" t="str">
        <f t="shared" si="1249"/>
        <v>Great</v>
      </c>
      <c r="T5377" t="b">
        <f t="shared" si="1250"/>
        <v>1</v>
      </c>
      <c r="U5377" t="b">
        <f t="shared" si="1251"/>
        <v>1</v>
      </c>
      <c r="V5377" t="str">
        <f t="shared" si="1252"/>
        <v>Average Company</v>
      </c>
      <c r="W5377" t="str">
        <f t="shared" si="1253"/>
        <v>Buy</v>
      </c>
      <c r="X5377" t="str">
        <f t="shared" si="1254"/>
        <v>Not Known</v>
      </c>
      <c r="Z5377" t="str">
        <f t="shared" si="1255"/>
        <v>None</v>
      </c>
      <c r="AB5377" t="str">
        <f t="shared" si="1256"/>
        <v>0</v>
      </c>
    </row>
    <row r="5378" spans="1:28" x14ac:dyDescent="0.3">
      <c r="A5378">
        <v>5376</v>
      </c>
      <c r="B5378" t="s">
        <v>9658</v>
      </c>
      <c r="C5378" t="str">
        <f t="shared" si="1243"/>
        <v>Long</v>
      </c>
      <c r="D5378">
        <v>3.9</v>
      </c>
      <c r="F5378" s="1" t="e">
        <f t="shared" si="1257"/>
        <v>#VALUE!</v>
      </c>
      <c r="G5378" s="1" t="e">
        <f t="shared" si="1244"/>
        <v>#VALUE!</v>
      </c>
      <c r="H5378" t="e">
        <f t="shared" si="1245"/>
        <v>#VALUE!</v>
      </c>
      <c r="I5378" t="s">
        <v>9633</v>
      </c>
      <c r="J5378" t="s">
        <v>9659</v>
      </c>
      <c r="K5378" t="s">
        <v>292</v>
      </c>
      <c r="L5378" t="e">
        <f t="shared" si="1246"/>
        <v>#VALUE!</v>
      </c>
      <c r="N5378" s="2" t="e">
        <f t="shared" si="1247"/>
        <v>#VALUE!</v>
      </c>
      <c r="O5378" t="s">
        <v>181</v>
      </c>
      <c r="Q5378" t="s">
        <v>50</v>
      </c>
      <c r="R5378" t="str">
        <f t="shared" si="1248"/>
        <v>Average</v>
      </c>
      <c r="S5378" t="str">
        <f t="shared" si="1249"/>
        <v xml:space="preserve"> </v>
      </c>
      <c r="T5378" t="e">
        <f t="shared" si="1250"/>
        <v>#VALUE!</v>
      </c>
      <c r="U5378" t="e">
        <f t="shared" si="1251"/>
        <v>#VALUE!</v>
      </c>
      <c r="V5378" t="e">
        <f t="shared" si="1252"/>
        <v>#VALUE!</v>
      </c>
      <c r="W5378" t="str">
        <f t="shared" si="1253"/>
        <v>Don't Buy</v>
      </c>
      <c r="X5378" t="str">
        <f t="shared" si="1254"/>
        <v>Not Known</v>
      </c>
      <c r="Z5378" t="e">
        <f t="shared" si="1255"/>
        <v>#VALUE!</v>
      </c>
      <c r="AB5378" t="str">
        <f t="shared" si="1256"/>
        <v>0</v>
      </c>
    </row>
    <row r="5379" spans="1:28" x14ac:dyDescent="0.3">
      <c r="A5379">
        <v>5377</v>
      </c>
      <c r="B5379" t="s">
        <v>9697</v>
      </c>
      <c r="C5379" t="str">
        <f t="shared" ref="C5379:C5442" si="1258">IF(LEN(B5379)&gt;=10,"Long","Short")</f>
        <v>Long</v>
      </c>
      <c r="D5379">
        <v>3.9</v>
      </c>
      <c r="F5379" s="1">
        <f t="shared" si="1257"/>
        <v>3.9</v>
      </c>
      <c r="G5379" s="1">
        <f t="shared" ref="G5379:G5442" si="1259">IF(L5379="Startup",D5379+0.5,D5379)</f>
        <v>3.9</v>
      </c>
      <c r="H5379">
        <f t="shared" ref="H5379:H5442" si="1260">IF(L5379="Startup",D5379+0.1,D5379)</f>
        <v>3.9</v>
      </c>
      <c r="I5379" t="s">
        <v>9633</v>
      </c>
      <c r="J5379" t="s">
        <v>22</v>
      </c>
      <c r="K5379" t="s">
        <v>9388</v>
      </c>
      <c r="L5379" t="str">
        <f t="shared" ref="L5379:L5442" si="1261">IF(N5379&lt;10,"Startup","Established")</f>
        <v>Established</v>
      </c>
      <c r="N5379" s="2">
        <f t="shared" ref="N5379:N5442" si="1262">INT(LEFT(O5379,2))</f>
        <v>17</v>
      </c>
      <c r="O5379" t="s">
        <v>711</v>
      </c>
      <c r="P5379" t="s">
        <v>683</v>
      </c>
      <c r="Q5379" t="s">
        <v>117</v>
      </c>
      <c r="R5379" t="str">
        <f t="shared" ref="R5379:R5442" si="1263">IF(D5379&gt;4,"Great","Average")</f>
        <v>Average</v>
      </c>
      <c r="S5379" t="str">
        <f t="shared" ref="S5379:S5442" si="1264">IF(D5379&gt;4,"Great"," ")</f>
        <v xml:space="preserve"> </v>
      </c>
      <c r="T5379" t="b">
        <f t="shared" ref="T5379:T5442" si="1265">AND(D5379:D15337&gt;4,N5379:N15337&gt;10)</f>
        <v>0</v>
      </c>
      <c r="U5379" t="b">
        <f t="shared" ref="U5379:U5442" si="1266">OR(D5379&gt;3.5,N5379&lt;10)</f>
        <v>1</v>
      </c>
      <c r="V5379" t="str">
        <f t="shared" ref="V5379:V5442" si="1267">IF(AND(D5379&gt;4,N5379&gt;20),"Top Company","Average Company")</f>
        <v>Average Company</v>
      </c>
      <c r="W5379" t="str">
        <f t="shared" ref="W5379:W5442" si="1268">IF(OR(LEFT(B5379,1)="T",LEFT(B5379,1)="G"),"Buy","Don't Buy")</f>
        <v>Buy</v>
      </c>
      <c r="X5379" t="str">
        <f t="shared" ref="X5379:X5442" si="1269">IF(IF(Q5379="Financial Services",ISNUMBER(SEARCH("Mumbai",K5379))),"Bombay Finance","Not Known")</f>
        <v>Not Known</v>
      </c>
      <c r="Z5379" t="str">
        <f t="shared" ref="Z5379:Z5442" si="1270">IF(AND(OR(ISNUMBER(SEARCH("Bangalore",K5379)),ISNUMBER(SEARCH("Bengaluru",K5379)),ISNUMBER(SEARCH("Chennai",K5379))),N5379&lt;10),"Silicon Valley Startups","None")</f>
        <v>None</v>
      </c>
      <c r="AB5379" t="str">
        <f t="shared" ref="AB5379:AB5442" si="1271">IF(AND(OR(Q5379="IT Services &amp; Consulting",Q5379="Financial Services"),D5379&gt;4),"1Million",IF(AND(OR(Q5379="IT Services &amp; Consulting",Q5379="Financial Services"),D5379&lt;=4),"500K",IF(AND(Q5379="Telecom / ISP",D5379&gt;4),"800K","0")))</f>
        <v>0</v>
      </c>
    </row>
    <row r="5380" spans="1:28" x14ac:dyDescent="0.3">
      <c r="A5380">
        <v>5378</v>
      </c>
      <c r="B5380" t="s">
        <v>9698</v>
      </c>
      <c r="C5380" t="str">
        <f t="shared" si="1258"/>
        <v>Long</v>
      </c>
      <c r="D5380">
        <v>4.4000000000000004</v>
      </c>
      <c r="F5380" s="1">
        <f t="shared" si="1257"/>
        <v>4.4000000000000004</v>
      </c>
      <c r="G5380" s="1">
        <f t="shared" si="1259"/>
        <v>4.4000000000000004</v>
      </c>
      <c r="H5380">
        <f t="shared" si="1260"/>
        <v>4.4000000000000004</v>
      </c>
      <c r="I5380" t="s">
        <v>9633</v>
      </c>
      <c r="J5380" t="s">
        <v>22</v>
      </c>
      <c r="K5380" t="s">
        <v>9699</v>
      </c>
      <c r="L5380" t="str">
        <f t="shared" si="1261"/>
        <v>Established</v>
      </c>
      <c r="N5380" s="2">
        <f t="shared" si="1262"/>
        <v>13</v>
      </c>
      <c r="O5380" t="s">
        <v>299</v>
      </c>
      <c r="P5380" t="s">
        <v>13</v>
      </c>
      <c r="Q5380" t="s">
        <v>773</v>
      </c>
      <c r="R5380" t="str">
        <f t="shared" si="1263"/>
        <v>Great</v>
      </c>
      <c r="S5380" t="str">
        <f t="shared" si="1264"/>
        <v>Great</v>
      </c>
      <c r="T5380" t="b">
        <f t="shared" si="1265"/>
        <v>1</v>
      </c>
      <c r="U5380" t="b">
        <f t="shared" si="1266"/>
        <v>1</v>
      </c>
      <c r="V5380" t="str">
        <f t="shared" si="1267"/>
        <v>Average Company</v>
      </c>
      <c r="W5380" t="str">
        <f t="shared" si="1268"/>
        <v>Don't Buy</v>
      </c>
      <c r="X5380" t="str">
        <f t="shared" si="1269"/>
        <v>Not Known</v>
      </c>
      <c r="Z5380" t="str">
        <f t="shared" si="1270"/>
        <v>None</v>
      </c>
      <c r="AB5380" t="str">
        <f t="shared" si="1271"/>
        <v>0</v>
      </c>
    </row>
    <row r="5381" spans="1:28" x14ac:dyDescent="0.3">
      <c r="A5381">
        <v>5379</v>
      </c>
      <c r="B5381" t="s">
        <v>9692</v>
      </c>
      <c r="C5381" t="str">
        <f t="shared" si="1258"/>
        <v>Short</v>
      </c>
      <c r="D5381">
        <v>3.7</v>
      </c>
      <c r="F5381" s="1">
        <f t="shared" si="1257"/>
        <v>3.7</v>
      </c>
      <c r="G5381" s="1">
        <f t="shared" si="1259"/>
        <v>3.7</v>
      </c>
      <c r="H5381">
        <f t="shared" si="1260"/>
        <v>3.7</v>
      </c>
      <c r="I5381" t="s">
        <v>9633</v>
      </c>
      <c r="J5381" t="s">
        <v>22</v>
      </c>
      <c r="K5381" t="s">
        <v>4819</v>
      </c>
      <c r="L5381" t="str">
        <f t="shared" si="1261"/>
        <v>Established</v>
      </c>
      <c r="N5381" s="2">
        <f t="shared" si="1262"/>
        <v>53</v>
      </c>
      <c r="O5381" t="s">
        <v>500</v>
      </c>
      <c r="P5381" t="s">
        <v>1308</v>
      </c>
      <c r="Q5381" t="s">
        <v>999</v>
      </c>
      <c r="R5381" t="str">
        <f t="shared" si="1263"/>
        <v>Average</v>
      </c>
      <c r="S5381" t="str">
        <f t="shared" si="1264"/>
        <v xml:space="preserve"> </v>
      </c>
      <c r="T5381" t="b">
        <f t="shared" si="1265"/>
        <v>0</v>
      </c>
      <c r="U5381" t="b">
        <f t="shared" si="1266"/>
        <v>1</v>
      </c>
      <c r="V5381" t="str">
        <f t="shared" si="1267"/>
        <v>Average Company</v>
      </c>
      <c r="W5381" t="str">
        <f t="shared" si="1268"/>
        <v>Don't Buy</v>
      </c>
      <c r="X5381" t="str">
        <f t="shared" si="1269"/>
        <v>Not Known</v>
      </c>
      <c r="Z5381" t="str">
        <f t="shared" si="1270"/>
        <v>None</v>
      </c>
      <c r="AB5381" t="str">
        <f t="shared" si="1271"/>
        <v>0</v>
      </c>
    </row>
    <row r="5382" spans="1:28" x14ac:dyDescent="0.3">
      <c r="A5382">
        <v>5380</v>
      </c>
      <c r="B5382" t="s">
        <v>9700</v>
      </c>
      <c r="C5382" t="str">
        <f t="shared" si="1258"/>
        <v>Short</v>
      </c>
      <c r="D5382">
        <v>4.5</v>
      </c>
      <c r="F5382" s="1">
        <f t="shared" si="1257"/>
        <v>4.5</v>
      </c>
      <c r="G5382" s="1">
        <f t="shared" si="1259"/>
        <v>4.5</v>
      </c>
      <c r="H5382">
        <f t="shared" si="1260"/>
        <v>4.5</v>
      </c>
      <c r="I5382" t="s">
        <v>9633</v>
      </c>
      <c r="J5382" t="s">
        <v>7295</v>
      </c>
      <c r="K5382" t="s">
        <v>121</v>
      </c>
      <c r="L5382" t="str">
        <f t="shared" si="1261"/>
        <v>Established</v>
      </c>
      <c r="N5382" s="2">
        <f t="shared" si="1262"/>
        <v>20</v>
      </c>
      <c r="O5382" t="s">
        <v>683</v>
      </c>
      <c r="Q5382" t="s">
        <v>9701</v>
      </c>
      <c r="R5382" t="str">
        <f t="shared" si="1263"/>
        <v>Great</v>
      </c>
      <c r="S5382" t="str">
        <f t="shared" si="1264"/>
        <v>Great</v>
      </c>
      <c r="T5382" t="b">
        <f t="shared" si="1265"/>
        <v>1</v>
      </c>
      <c r="U5382" t="b">
        <f t="shared" si="1266"/>
        <v>1</v>
      </c>
      <c r="V5382" t="str">
        <f t="shared" si="1267"/>
        <v>Average Company</v>
      </c>
      <c r="W5382" t="str">
        <f t="shared" si="1268"/>
        <v>Don't Buy</v>
      </c>
      <c r="X5382" t="str">
        <f t="shared" si="1269"/>
        <v>Not Known</v>
      </c>
      <c r="Z5382" t="str">
        <f t="shared" si="1270"/>
        <v>None</v>
      </c>
      <c r="AB5382" t="str">
        <f t="shared" si="1271"/>
        <v>0</v>
      </c>
    </row>
    <row r="5383" spans="1:28" x14ac:dyDescent="0.3">
      <c r="A5383">
        <v>5381</v>
      </c>
      <c r="B5383" t="s">
        <v>9702</v>
      </c>
      <c r="C5383" t="str">
        <f t="shared" si="1258"/>
        <v>Long</v>
      </c>
      <c r="D5383">
        <v>3.5</v>
      </c>
      <c r="F5383" s="1">
        <f t="shared" si="1257"/>
        <v>3.5</v>
      </c>
      <c r="G5383" s="1">
        <f t="shared" si="1259"/>
        <v>3.5</v>
      </c>
      <c r="H5383">
        <f t="shared" si="1260"/>
        <v>3.5</v>
      </c>
      <c r="I5383" t="s">
        <v>9633</v>
      </c>
      <c r="J5383" t="s">
        <v>22</v>
      </c>
      <c r="K5383" t="s">
        <v>277</v>
      </c>
      <c r="L5383" t="str">
        <f t="shared" si="1261"/>
        <v>Established</v>
      </c>
      <c r="N5383" s="2">
        <f t="shared" si="1262"/>
        <v>32</v>
      </c>
      <c r="O5383" t="s">
        <v>368</v>
      </c>
      <c r="P5383" t="s">
        <v>3223</v>
      </c>
      <c r="Q5383" t="s">
        <v>117</v>
      </c>
      <c r="R5383" t="str">
        <f t="shared" si="1263"/>
        <v>Average</v>
      </c>
      <c r="S5383" t="str">
        <f t="shared" si="1264"/>
        <v xml:space="preserve"> </v>
      </c>
      <c r="T5383" t="b">
        <f t="shared" si="1265"/>
        <v>0</v>
      </c>
      <c r="U5383" t="b">
        <f t="shared" si="1266"/>
        <v>0</v>
      </c>
      <c r="V5383" t="str">
        <f t="shared" si="1267"/>
        <v>Average Company</v>
      </c>
      <c r="W5383" t="str">
        <f t="shared" si="1268"/>
        <v>Don't Buy</v>
      </c>
      <c r="X5383" t="str">
        <f t="shared" si="1269"/>
        <v>Not Known</v>
      </c>
      <c r="Z5383" t="str">
        <f t="shared" si="1270"/>
        <v>None</v>
      </c>
      <c r="AB5383" t="str">
        <f t="shared" si="1271"/>
        <v>0</v>
      </c>
    </row>
    <row r="5384" spans="1:28" x14ac:dyDescent="0.3">
      <c r="A5384">
        <v>5382</v>
      </c>
      <c r="B5384" t="s">
        <v>9703</v>
      </c>
      <c r="C5384" t="str">
        <f t="shared" si="1258"/>
        <v>Long</v>
      </c>
      <c r="D5384">
        <v>4.2</v>
      </c>
      <c r="F5384" s="1">
        <f t="shared" si="1257"/>
        <v>4.2</v>
      </c>
      <c r="G5384" s="1">
        <f t="shared" si="1259"/>
        <v>4.2</v>
      </c>
      <c r="H5384">
        <f t="shared" si="1260"/>
        <v>4.2</v>
      </c>
      <c r="I5384" t="s">
        <v>9633</v>
      </c>
      <c r="J5384" t="s">
        <v>22</v>
      </c>
      <c r="K5384" t="s">
        <v>9704</v>
      </c>
      <c r="L5384" t="str">
        <f t="shared" si="1261"/>
        <v>Established</v>
      </c>
      <c r="N5384" s="2">
        <f t="shared" si="1262"/>
        <v>10</v>
      </c>
      <c r="O5384" t="s">
        <v>234</v>
      </c>
      <c r="P5384" t="s">
        <v>3614</v>
      </c>
      <c r="Q5384" t="s">
        <v>773</v>
      </c>
      <c r="R5384" t="str">
        <f t="shared" si="1263"/>
        <v>Great</v>
      </c>
      <c r="S5384" t="str">
        <f t="shared" si="1264"/>
        <v>Great</v>
      </c>
      <c r="T5384" t="b">
        <f t="shared" si="1265"/>
        <v>0</v>
      </c>
      <c r="U5384" t="b">
        <f t="shared" si="1266"/>
        <v>1</v>
      </c>
      <c r="V5384" t="str">
        <f t="shared" si="1267"/>
        <v>Average Company</v>
      </c>
      <c r="W5384" t="str">
        <f t="shared" si="1268"/>
        <v>Don't Buy</v>
      </c>
      <c r="X5384" t="str">
        <f t="shared" si="1269"/>
        <v>Not Known</v>
      </c>
      <c r="Z5384" t="str">
        <f t="shared" si="1270"/>
        <v>None</v>
      </c>
      <c r="AB5384" t="str">
        <f t="shared" si="1271"/>
        <v>0</v>
      </c>
    </row>
    <row r="5385" spans="1:28" x14ac:dyDescent="0.3">
      <c r="A5385">
        <v>5383</v>
      </c>
      <c r="B5385" t="s">
        <v>9705</v>
      </c>
      <c r="C5385" t="str">
        <f t="shared" si="1258"/>
        <v>Long</v>
      </c>
      <c r="D5385">
        <v>3.9</v>
      </c>
      <c r="F5385" s="1" t="e">
        <f t="shared" si="1257"/>
        <v>#VALUE!</v>
      </c>
      <c r="G5385" s="1" t="e">
        <f t="shared" si="1259"/>
        <v>#VALUE!</v>
      </c>
      <c r="H5385" t="e">
        <f t="shared" si="1260"/>
        <v>#VALUE!</v>
      </c>
      <c r="I5385" t="s">
        <v>9633</v>
      </c>
      <c r="J5385" t="s">
        <v>9706</v>
      </c>
      <c r="K5385" t="s">
        <v>267</v>
      </c>
      <c r="L5385" t="e">
        <f t="shared" si="1261"/>
        <v>#VALUE!</v>
      </c>
      <c r="N5385" s="2" t="e">
        <f t="shared" si="1262"/>
        <v>#VALUE!</v>
      </c>
      <c r="O5385" t="s">
        <v>3614</v>
      </c>
      <c r="Q5385" t="s">
        <v>80</v>
      </c>
      <c r="R5385" t="str">
        <f t="shared" si="1263"/>
        <v>Average</v>
      </c>
      <c r="S5385" t="str">
        <f t="shared" si="1264"/>
        <v xml:space="preserve"> </v>
      </c>
      <c r="T5385" t="e">
        <f t="shared" si="1265"/>
        <v>#VALUE!</v>
      </c>
      <c r="U5385" t="e">
        <f t="shared" si="1266"/>
        <v>#VALUE!</v>
      </c>
      <c r="V5385" t="e">
        <f t="shared" si="1267"/>
        <v>#VALUE!</v>
      </c>
      <c r="W5385" t="str">
        <f t="shared" si="1268"/>
        <v>Don't Buy</v>
      </c>
      <c r="X5385" t="str">
        <f t="shared" si="1269"/>
        <v>Not Known</v>
      </c>
      <c r="Z5385" t="e">
        <f t="shared" si="1270"/>
        <v>#VALUE!</v>
      </c>
      <c r="AB5385" t="str">
        <f t="shared" si="1271"/>
        <v>0</v>
      </c>
    </row>
    <row r="5386" spans="1:28" x14ac:dyDescent="0.3">
      <c r="A5386">
        <v>5384</v>
      </c>
      <c r="B5386" t="s">
        <v>9707</v>
      </c>
      <c r="C5386" t="str">
        <f t="shared" si="1258"/>
        <v>Long</v>
      </c>
      <c r="D5386">
        <v>3.6</v>
      </c>
      <c r="F5386" s="1">
        <f t="shared" si="1257"/>
        <v>3.6</v>
      </c>
      <c r="G5386" s="1">
        <f t="shared" si="1259"/>
        <v>3.6</v>
      </c>
      <c r="H5386">
        <f t="shared" si="1260"/>
        <v>3.6</v>
      </c>
      <c r="I5386" t="s">
        <v>9633</v>
      </c>
      <c r="J5386" t="s">
        <v>10</v>
      </c>
      <c r="K5386" t="s">
        <v>2584</v>
      </c>
      <c r="L5386" t="str">
        <f t="shared" si="1261"/>
        <v>Established</v>
      </c>
      <c r="N5386" s="2">
        <f t="shared" si="1262"/>
        <v>34</v>
      </c>
      <c r="O5386" t="s">
        <v>213</v>
      </c>
      <c r="P5386" t="s">
        <v>147</v>
      </c>
      <c r="Q5386" t="s">
        <v>918</v>
      </c>
      <c r="R5386" t="str">
        <f t="shared" si="1263"/>
        <v>Average</v>
      </c>
      <c r="S5386" t="str">
        <f t="shared" si="1264"/>
        <v xml:space="preserve"> </v>
      </c>
      <c r="T5386" t="b">
        <f t="shared" si="1265"/>
        <v>0</v>
      </c>
      <c r="U5386" t="b">
        <f t="shared" si="1266"/>
        <v>1</v>
      </c>
      <c r="V5386" t="str">
        <f t="shared" si="1267"/>
        <v>Average Company</v>
      </c>
      <c r="W5386" t="str">
        <f t="shared" si="1268"/>
        <v>Don't Buy</v>
      </c>
      <c r="X5386" t="str">
        <f t="shared" si="1269"/>
        <v>Not Known</v>
      </c>
      <c r="Z5386" t="str">
        <f t="shared" si="1270"/>
        <v>None</v>
      </c>
      <c r="AB5386" t="str">
        <f t="shared" si="1271"/>
        <v>0</v>
      </c>
    </row>
    <row r="5387" spans="1:28" x14ac:dyDescent="0.3">
      <c r="A5387">
        <v>5385</v>
      </c>
      <c r="B5387" t="s">
        <v>9708</v>
      </c>
      <c r="C5387" t="str">
        <f t="shared" si="1258"/>
        <v>Long</v>
      </c>
      <c r="D5387">
        <v>4.2</v>
      </c>
      <c r="F5387" s="1" t="e">
        <f t="shared" si="1257"/>
        <v>#VALUE!</v>
      </c>
      <c r="G5387" s="1" t="e">
        <f t="shared" si="1259"/>
        <v>#VALUE!</v>
      </c>
      <c r="H5387" t="e">
        <f t="shared" si="1260"/>
        <v>#VALUE!</v>
      </c>
      <c r="I5387" t="s">
        <v>9633</v>
      </c>
      <c r="J5387" t="s">
        <v>6760</v>
      </c>
      <c r="K5387" t="s">
        <v>683</v>
      </c>
      <c r="L5387" t="e">
        <f t="shared" si="1261"/>
        <v>#VALUE!</v>
      </c>
      <c r="N5387" s="2" t="e">
        <f t="shared" si="1262"/>
        <v>#VALUE!</v>
      </c>
      <c r="R5387" t="str">
        <f t="shared" si="1263"/>
        <v>Great</v>
      </c>
      <c r="S5387" t="str">
        <f t="shared" si="1264"/>
        <v>Great</v>
      </c>
      <c r="T5387" t="e">
        <f t="shared" si="1265"/>
        <v>#VALUE!</v>
      </c>
      <c r="U5387" t="e">
        <f t="shared" si="1266"/>
        <v>#VALUE!</v>
      </c>
      <c r="V5387" t="e">
        <f t="shared" si="1267"/>
        <v>#VALUE!</v>
      </c>
      <c r="W5387" t="str">
        <f t="shared" si="1268"/>
        <v>Don't Buy</v>
      </c>
      <c r="X5387" t="str">
        <f t="shared" si="1269"/>
        <v>Not Known</v>
      </c>
      <c r="Z5387" t="e">
        <f t="shared" si="1270"/>
        <v>#VALUE!</v>
      </c>
      <c r="AB5387" t="str">
        <f t="shared" si="1271"/>
        <v>0</v>
      </c>
    </row>
    <row r="5388" spans="1:28" x14ac:dyDescent="0.3">
      <c r="A5388">
        <v>5386</v>
      </c>
      <c r="B5388" t="s">
        <v>9709</v>
      </c>
      <c r="C5388" t="str">
        <f t="shared" si="1258"/>
        <v>Long</v>
      </c>
      <c r="D5388">
        <v>4</v>
      </c>
      <c r="F5388" s="1" t="e">
        <f t="shared" si="1257"/>
        <v>#VALUE!</v>
      </c>
      <c r="G5388" s="1" t="e">
        <f t="shared" si="1259"/>
        <v>#VALUE!</v>
      </c>
      <c r="H5388" t="e">
        <f t="shared" si="1260"/>
        <v>#VALUE!</v>
      </c>
      <c r="I5388" t="s">
        <v>9633</v>
      </c>
      <c r="J5388" t="s">
        <v>9710</v>
      </c>
      <c r="K5388" t="s">
        <v>538</v>
      </c>
      <c r="L5388" t="e">
        <f t="shared" si="1261"/>
        <v>#VALUE!</v>
      </c>
      <c r="N5388" s="2" t="e">
        <f t="shared" si="1262"/>
        <v>#VALUE!</v>
      </c>
      <c r="O5388" t="s">
        <v>147</v>
      </c>
      <c r="Q5388" t="s">
        <v>14</v>
      </c>
      <c r="R5388" t="str">
        <f t="shared" si="1263"/>
        <v>Average</v>
      </c>
      <c r="S5388" t="str">
        <f t="shared" si="1264"/>
        <v xml:space="preserve"> </v>
      </c>
      <c r="T5388" t="e">
        <f t="shared" si="1265"/>
        <v>#VALUE!</v>
      </c>
      <c r="U5388" t="e">
        <f t="shared" si="1266"/>
        <v>#VALUE!</v>
      </c>
      <c r="V5388" t="e">
        <f t="shared" si="1267"/>
        <v>#VALUE!</v>
      </c>
      <c r="W5388" t="str">
        <f t="shared" si="1268"/>
        <v>Don't Buy</v>
      </c>
      <c r="X5388" t="str">
        <f t="shared" si="1269"/>
        <v>Not Known</v>
      </c>
      <c r="Z5388" t="e">
        <f t="shared" si="1270"/>
        <v>#VALUE!</v>
      </c>
      <c r="AB5388" t="str">
        <f t="shared" si="1271"/>
        <v>0</v>
      </c>
    </row>
    <row r="5389" spans="1:28" x14ac:dyDescent="0.3">
      <c r="A5389">
        <v>5387</v>
      </c>
      <c r="B5389" t="s">
        <v>9711</v>
      </c>
      <c r="C5389" t="str">
        <f t="shared" si="1258"/>
        <v>Long</v>
      </c>
      <c r="D5389">
        <v>4.3</v>
      </c>
      <c r="F5389" s="1" t="e">
        <f t="shared" si="1257"/>
        <v>#VALUE!</v>
      </c>
      <c r="G5389" s="1" t="e">
        <f t="shared" si="1259"/>
        <v>#VALUE!</v>
      </c>
      <c r="H5389" t="e">
        <f t="shared" si="1260"/>
        <v>#VALUE!</v>
      </c>
      <c r="I5389" t="s">
        <v>9633</v>
      </c>
      <c r="J5389" t="s">
        <v>9712</v>
      </c>
      <c r="K5389" t="s">
        <v>2884</v>
      </c>
      <c r="L5389" t="e">
        <f t="shared" si="1261"/>
        <v>#VALUE!</v>
      </c>
      <c r="N5389" s="2" t="e">
        <f t="shared" si="1262"/>
        <v>#VALUE!</v>
      </c>
      <c r="Q5389" t="s">
        <v>19</v>
      </c>
      <c r="R5389" t="str">
        <f t="shared" si="1263"/>
        <v>Great</v>
      </c>
      <c r="S5389" t="str">
        <f t="shared" si="1264"/>
        <v>Great</v>
      </c>
      <c r="T5389" t="e">
        <f t="shared" si="1265"/>
        <v>#VALUE!</v>
      </c>
      <c r="U5389" t="e">
        <f t="shared" si="1266"/>
        <v>#VALUE!</v>
      </c>
      <c r="V5389" t="e">
        <f t="shared" si="1267"/>
        <v>#VALUE!</v>
      </c>
      <c r="W5389" t="str">
        <f t="shared" si="1268"/>
        <v>Don't Buy</v>
      </c>
      <c r="X5389" t="str">
        <f t="shared" si="1269"/>
        <v>Not Known</v>
      </c>
      <c r="Z5389" t="e">
        <f t="shared" si="1270"/>
        <v>#VALUE!</v>
      </c>
      <c r="AB5389" t="str">
        <f t="shared" si="1271"/>
        <v>1Million</v>
      </c>
    </row>
    <row r="5390" spans="1:28" x14ac:dyDescent="0.3">
      <c r="A5390">
        <v>5388</v>
      </c>
      <c r="B5390" t="s">
        <v>9713</v>
      </c>
      <c r="C5390" t="str">
        <f t="shared" si="1258"/>
        <v>Long</v>
      </c>
      <c r="D5390">
        <v>4.0999999999999996</v>
      </c>
      <c r="F5390" s="1">
        <f t="shared" si="1257"/>
        <v>4.0999999999999996</v>
      </c>
      <c r="G5390" s="1">
        <f t="shared" si="1259"/>
        <v>4.0999999999999996</v>
      </c>
      <c r="H5390">
        <f t="shared" si="1260"/>
        <v>4.0999999999999996</v>
      </c>
      <c r="I5390" t="s">
        <v>9633</v>
      </c>
      <c r="J5390" t="s">
        <v>10</v>
      </c>
      <c r="K5390" t="s">
        <v>978</v>
      </c>
      <c r="L5390" t="str">
        <f t="shared" si="1261"/>
        <v>Established</v>
      </c>
      <c r="N5390" s="2">
        <f t="shared" si="1262"/>
        <v>15</v>
      </c>
      <c r="O5390" t="s">
        <v>84</v>
      </c>
      <c r="P5390" t="s">
        <v>147</v>
      </c>
      <c r="Q5390" t="s">
        <v>424</v>
      </c>
      <c r="R5390" t="str">
        <f t="shared" si="1263"/>
        <v>Great</v>
      </c>
      <c r="S5390" t="str">
        <f t="shared" si="1264"/>
        <v>Great</v>
      </c>
      <c r="T5390" t="b">
        <f t="shared" si="1265"/>
        <v>1</v>
      </c>
      <c r="U5390" t="b">
        <f t="shared" si="1266"/>
        <v>1</v>
      </c>
      <c r="V5390" t="str">
        <f t="shared" si="1267"/>
        <v>Average Company</v>
      </c>
      <c r="W5390" t="str">
        <f t="shared" si="1268"/>
        <v>Don't Buy</v>
      </c>
      <c r="X5390" t="str">
        <f t="shared" si="1269"/>
        <v>Not Known</v>
      </c>
      <c r="Z5390" t="str">
        <f t="shared" si="1270"/>
        <v>None</v>
      </c>
      <c r="AB5390" t="str">
        <f t="shared" si="1271"/>
        <v>0</v>
      </c>
    </row>
    <row r="5391" spans="1:28" x14ac:dyDescent="0.3">
      <c r="A5391">
        <v>5389</v>
      </c>
      <c r="B5391" t="s">
        <v>9714</v>
      </c>
      <c r="C5391" t="str">
        <f t="shared" si="1258"/>
        <v>Long</v>
      </c>
      <c r="D5391">
        <v>3.3</v>
      </c>
      <c r="F5391" s="1">
        <f t="shared" si="1257"/>
        <v>3.3</v>
      </c>
      <c r="G5391" s="1">
        <f t="shared" si="1259"/>
        <v>3.3</v>
      </c>
      <c r="H5391">
        <f t="shared" si="1260"/>
        <v>3.3</v>
      </c>
      <c r="I5391" t="s">
        <v>9633</v>
      </c>
      <c r="J5391" t="s">
        <v>22</v>
      </c>
      <c r="K5391" t="s">
        <v>9715</v>
      </c>
      <c r="L5391" t="str">
        <f t="shared" si="1261"/>
        <v>Established</v>
      </c>
      <c r="N5391" s="2">
        <f t="shared" si="1262"/>
        <v>15</v>
      </c>
      <c r="O5391" t="s">
        <v>84</v>
      </c>
      <c r="P5391" t="s">
        <v>683</v>
      </c>
      <c r="Q5391" t="s">
        <v>295</v>
      </c>
      <c r="R5391" t="str">
        <f t="shared" si="1263"/>
        <v>Average</v>
      </c>
      <c r="S5391" t="str">
        <f t="shared" si="1264"/>
        <v xml:space="preserve"> </v>
      </c>
      <c r="T5391" t="b">
        <f t="shared" si="1265"/>
        <v>0</v>
      </c>
      <c r="U5391" t="b">
        <f t="shared" si="1266"/>
        <v>0</v>
      </c>
      <c r="V5391" t="str">
        <f t="shared" si="1267"/>
        <v>Average Company</v>
      </c>
      <c r="W5391" t="str">
        <f t="shared" si="1268"/>
        <v>Don't Buy</v>
      </c>
      <c r="X5391" t="str">
        <f t="shared" si="1269"/>
        <v>Not Known</v>
      </c>
      <c r="Z5391" t="str">
        <f t="shared" si="1270"/>
        <v>None</v>
      </c>
      <c r="AB5391" t="str">
        <f t="shared" si="1271"/>
        <v>0</v>
      </c>
    </row>
    <row r="5392" spans="1:28" x14ac:dyDescent="0.3">
      <c r="A5392">
        <v>5390</v>
      </c>
      <c r="B5392" t="s">
        <v>9716</v>
      </c>
      <c r="C5392" t="str">
        <f t="shared" si="1258"/>
        <v>Short</v>
      </c>
      <c r="D5392">
        <v>3.7</v>
      </c>
      <c r="F5392" s="1">
        <f t="shared" si="1257"/>
        <v>3.7</v>
      </c>
      <c r="G5392" s="1">
        <f t="shared" si="1259"/>
        <v>3.7</v>
      </c>
      <c r="H5392">
        <f t="shared" si="1260"/>
        <v>3.7</v>
      </c>
      <c r="I5392" t="s">
        <v>9633</v>
      </c>
      <c r="J5392" t="s">
        <v>22</v>
      </c>
      <c r="K5392" t="s">
        <v>9717</v>
      </c>
      <c r="L5392" t="str">
        <f t="shared" si="1261"/>
        <v>Established</v>
      </c>
      <c r="N5392" s="2">
        <f t="shared" si="1262"/>
        <v>17</v>
      </c>
      <c r="O5392" t="s">
        <v>711</v>
      </c>
      <c r="P5392" t="s">
        <v>683</v>
      </c>
      <c r="Q5392" t="s">
        <v>605</v>
      </c>
      <c r="R5392" t="str">
        <f t="shared" si="1263"/>
        <v>Average</v>
      </c>
      <c r="S5392" t="str">
        <f t="shared" si="1264"/>
        <v xml:space="preserve"> </v>
      </c>
      <c r="T5392" t="b">
        <f t="shared" si="1265"/>
        <v>0</v>
      </c>
      <c r="U5392" t="b">
        <f t="shared" si="1266"/>
        <v>1</v>
      </c>
      <c r="V5392" t="str">
        <f t="shared" si="1267"/>
        <v>Average Company</v>
      </c>
      <c r="W5392" t="str">
        <f t="shared" si="1268"/>
        <v>Don't Buy</v>
      </c>
      <c r="X5392" t="str">
        <f t="shared" si="1269"/>
        <v>Not Known</v>
      </c>
      <c r="Z5392" t="str">
        <f t="shared" si="1270"/>
        <v>None</v>
      </c>
      <c r="AB5392" t="str">
        <f t="shared" si="1271"/>
        <v>0</v>
      </c>
    </row>
    <row r="5393" spans="1:28" x14ac:dyDescent="0.3">
      <c r="A5393">
        <v>5391</v>
      </c>
      <c r="B5393" t="s">
        <v>9718</v>
      </c>
      <c r="C5393" t="str">
        <f t="shared" si="1258"/>
        <v>Long</v>
      </c>
      <c r="D5393">
        <v>4.0999999999999996</v>
      </c>
      <c r="F5393" s="1">
        <f t="shared" si="1257"/>
        <v>4.0999999999999996</v>
      </c>
      <c r="G5393" s="1">
        <f t="shared" si="1259"/>
        <v>4.0999999999999996</v>
      </c>
      <c r="H5393">
        <f t="shared" si="1260"/>
        <v>4.0999999999999996</v>
      </c>
      <c r="I5393" t="s">
        <v>7060</v>
      </c>
      <c r="J5393" t="s">
        <v>3357</v>
      </c>
      <c r="K5393" t="s">
        <v>142</v>
      </c>
      <c r="L5393" t="str">
        <f t="shared" si="1261"/>
        <v>Established</v>
      </c>
      <c r="N5393" s="2">
        <f t="shared" si="1262"/>
        <v>20</v>
      </c>
      <c r="O5393" t="s">
        <v>2884</v>
      </c>
      <c r="Q5393" t="s">
        <v>846</v>
      </c>
      <c r="R5393" t="str">
        <f t="shared" si="1263"/>
        <v>Great</v>
      </c>
      <c r="S5393" t="str">
        <f t="shared" si="1264"/>
        <v>Great</v>
      </c>
      <c r="T5393" t="b">
        <f t="shared" si="1265"/>
        <v>1</v>
      </c>
      <c r="U5393" t="b">
        <f t="shared" si="1266"/>
        <v>1</v>
      </c>
      <c r="V5393" t="str">
        <f t="shared" si="1267"/>
        <v>Average Company</v>
      </c>
      <c r="W5393" t="str">
        <f t="shared" si="1268"/>
        <v>Don't Buy</v>
      </c>
      <c r="X5393" t="str">
        <f t="shared" si="1269"/>
        <v>Not Known</v>
      </c>
      <c r="Z5393" t="str">
        <f t="shared" si="1270"/>
        <v>None</v>
      </c>
      <c r="AB5393" t="str">
        <f t="shared" si="1271"/>
        <v>0</v>
      </c>
    </row>
    <row r="5394" spans="1:28" x14ac:dyDescent="0.3">
      <c r="A5394">
        <v>5392</v>
      </c>
      <c r="B5394" t="s">
        <v>9719</v>
      </c>
      <c r="C5394" t="str">
        <f t="shared" si="1258"/>
        <v>Long</v>
      </c>
      <c r="D5394">
        <v>3.8</v>
      </c>
      <c r="F5394" s="1">
        <f t="shared" si="1257"/>
        <v>3.8</v>
      </c>
      <c r="G5394" s="1">
        <f t="shared" si="1259"/>
        <v>3.8</v>
      </c>
      <c r="H5394">
        <f t="shared" si="1260"/>
        <v>3.8</v>
      </c>
      <c r="I5394" t="s">
        <v>9720</v>
      </c>
      <c r="J5394" t="s">
        <v>22</v>
      </c>
      <c r="K5394" t="s">
        <v>2337</v>
      </c>
      <c r="L5394" t="str">
        <f t="shared" si="1261"/>
        <v>Established</v>
      </c>
      <c r="N5394" s="2">
        <f t="shared" si="1262"/>
        <v>23</v>
      </c>
      <c r="O5394" t="s">
        <v>230</v>
      </c>
      <c r="P5394" t="s">
        <v>691</v>
      </c>
      <c r="Q5394" t="s">
        <v>44</v>
      </c>
      <c r="R5394" t="str">
        <f t="shared" si="1263"/>
        <v>Average</v>
      </c>
      <c r="S5394" t="str">
        <f t="shared" si="1264"/>
        <v xml:space="preserve"> </v>
      </c>
      <c r="T5394" t="b">
        <f t="shared" si="1265"/>
        <v>0</v>
      </c>
      <c r="U5394" t="b">
        <f t="shared" si="1266"/>
        <v>1</v>
      </c>
      <c r="V5394" t="str">
        <f t="shared" si="1267"/>
        <v>Average Company</v>
      </c>
      <c r="W5394" t="str">
        <f t="shared" si="1268"/>
        <v>Don't Buy</v>
      </c>
      <c r="X5394" t="str">
        <f t="shared" si="1269"/>
        <v>Not Known</v>
      </c>
      <c r="Z5394" t="str">
        <f t="shared" si="1270"/>
        <v>None</v>
      </c>
      <c r="AB5394" t="str">
        <f t="shared" si="1271"/>
        <v>0</v>
      </c>
    </row>
    <row r="5395" spans="1:28" x14ac:dyDescent="0.3">
      <c r="A5395">
        <v>5393</v>
      </c>
      <c r="B5395" t="s">
        <v>9721</v>
      </c>
      <c r="C5395" t="str">
        <f t="shared" si="1258"/>
        <v>Short</v>
      </c>
      <c r="D5395">
        <v>3.8</v>
      </c>
      <c r="F5395" s="1">
        <f t="shared" si="1257"/>
        <v>3.8</v>
      </c>
      <c r="G5395" s="1">
        <f t="shared" si="1259"/>
        <v>3.8</v>
      </c>
      <c r="H5395">
        <f t="shared" si="1260"/>
        <v>3.8</v>
      </c>
      <c r="I5395" t="s">
        <v>9720</v>
      </c>
      <c r="J5395" t="s">
        <v>22</v>
      </c>
      <c r="K5395" t="s">
        <v>6051</v>
      </c>
      <c r="L5395" t="str">
        <f t="shared" si="1261"/>
        <v>Established</v>
      </c>
      <c r="N5395" s="2">
        <f t="shared" si="1262"/>
        <v>19</v>
      </c>
      <c r="O5395" t="s">
        <v>100</v>
      </c>
      <c r="P5395" t="s">
        <v>691</v>
      </c>
      <c r="Q5395" t="s">
        <v>50</v>
      </c>
      <c r="R5395" t="str">
        <f t="shared" si="1263"/>
        <v>Average</v>
      </c>
      <c r="S5395" t="str">
        <f t="shared" si="1264"/>
        <v xml:space="preserve"> </v>
      </c>
      <c r="T5395" t="b">
        <f t="shared" si="1265"/>
        <v>0</v>
      </c>
      <c r="U5395" t="b">
        <f t="shared" si="1266"/>
        <v>1</v>
      </c>
      <c r="V5395" t="str">
        <f t="shared" si="1267"/>
        <v>Average Company</v>
      </c>
      <c r="W5395" t="str">
        <f t="shared" si="1268"/>
        <v>Don't Buy</v>
      </c>
      <c r="X5395" t="str">
        <f t="shared" si="1269"/>
        <v>Not Known</v>
      </c>
      <c r="Z5395" t="str">
        <f t="shared" si="1270"/>
        <v>None</v>
      </c>
      <c r="AB5395" t="str">
        <f t="shared" si="1271"/>
        <v>0</v>
      </c>
    </row>
    <row r="5396" spans="1:28" x14ac:dyDescent="0.3">
      <c r="A5396">
        <v>5394</v>
      </c>
      <c r="B5396" t="s">
        <v>9722</v>
      </c>
      <c r="C5396" t="str">
        <f t="shared" si="1258"/>
        <v>Short</v>
      </c>
      <c r="D5396">
        <v>3.3</v>
      </c>
      <c r="F5396" s="1">
        <f t="shared" si="1257"/>
        <v>3.3</v>
      </c>
      <c r="G5396" s="1">
        <f t="shared" si="1259"/>
        <v>3.3</v>
      </c>
      <c r="H5396">
        <f t="shared" si="1260"/>
        <v>3.3</v>
      </c>
      <c r="I5396" t="s">
        <v>9720</v>
      </c>
      <c r="J5396" t="s">
        <v>22</v>
      </c>
      <c r="K5396" t="s">
        <v>6917</v>
      </c>
      <c r="L5396" t="str">
        <f t="shared" si="1261"/>
        <v>Established</v>
      </c>
      <c r="N5396" s="2">
        <f t="shared" si="1262"/>
        <v>13</v>
      </c>
      <c r="O5396" t="s">
        <v>299</v>
      </c>
      <c r="P5396" t="s">
        <v>683</v>
      </c>
      <c r="Q5396" t="s">
        <v>44</v>
      </c>
      <c r="R5396" t="str">
        <f t="shared" si="1263"/>
        <v>Average</v>
      </c>
      <c r="S5396" t="str">
        <f t="shared" si="1264"/>
        <v xml:space="preserve"> </v>
      </c>
      <c r="T5396" t="b">
        <f t="shared" si="1265"/>
        <v>0</v>
      </c>
      <c r="U5396" t="b">
        <f t="shared" si="1266"/>
        <v>0</v>
      </c>
      <c r="V5396" t="str">
        <f t="shared" si="1267"/>
        <v>Average Company</v>
      </c>
      <c r="W5396" t="str">
        <f t="shared" si="1268"/>
        <v>Don't Buy</v>
      </c>
      <c r="X5396" t="str">
        <f t="shared" si="1269"/>
        <v>Not Known</v>
      </c>
      <c r="Z5396" t="str">
        <f t="shared" si="1270"/>
        <v>None</v>
      </c>
      <c r="AB5396" t="str">
        <f t="shared" si="1271"/>
        <v>0</v>
      </c>
    </row>
    <row r="5397" spans="1:28" x14ac:dyDescent="0.3">
      <c r="A5397">
        <v>5395</v>
      </c>
      <c r="B5397" t="s">
        <v>9723</v>
      </c>
      <c r="C5397" t="str">
        <f t="shared" si="1258"/>
        <v>Long</v>
      </c>
      <c r="D5397">
        <v>4</v>
      </c>
      <c r="F5397" s="1">
        <f t="shared" ref="F5397:F5460" si="1272">IF(N5397&lt;10,IF(D5397+0.5&gt;5,5,D5397+0.5),D5397)</f>
        <v>4</v>
      </c>
      <c r="G5397" s="1">
        <f t="shared" si="1259"/>
        <v>4</v>
      </c>
      <c r="H5397">
        <f t="shared" si="1260"/>
        <v>4</v>
      </c>
      <c r="I5397" t="s">
        <v>9720</v>
      </c>
      <c r="J5397" t="s">
        <v>10</v>
      </c>
      <c r="K5397" t="s">
        <v>3337</v>
      </c>
      <c r="L5397" t="str">
        <f t="shared" si="1261"/>
        <v>Established</v>
      </c>
      <c r="N5397" s="2">
        <f t="shared" si="1262"/>
        <v>58</v>
      </c>
      <c r="O5397" t="s">
        <v>840</v>
      </c>
      <c r="P5397" t="s">
        <v>147</v>
      </c>
      <c r="Q5397" t="s">
        <v>846</v>
      </c>
      <c r="R5397" t="str">
        <f t="shared" si="1263"/>
        <v>Average</v>
      </c>
      <c r="S5397" t="str">
        <f t="shared" si="1264"/>
        <v xml:space="preserve"> </v>
      </c>
      <c r="T5397" t="b">
        <f t="shared" si="1265"/>
        <v>0</v>
      </c>
      <c r="U5397" t="b">
        <f t="shared" si="1266"/>
        <v>1</v>
      </c>
      <c r="V5397" t="str">
        <f t="shared" si="1267"/>
        <v>Average Company</v>
      </c>
      <c r="W5397" t="str">
        <f t="shared" si="1268"/>
        <v>Don't Buy</v>
      </c>
      <c r="X5397" t="str">
        <f t="shared" si="1269"/>
        <v>Not Known</v>
      </c>
      <c r="Z5397" t="str">
        <f t="shared" si="1270"/>
        <v>None</v>
      </c>
      <c r="AB5397" t="str">
        <f t="shared" si="1271"/>
        <v>0</v>
      </c>
    </row>
    <row r="5398" spans="1:28" x14ac:dyDescent="0.3">
      <c r="A5398">
        <v>5396</v>
      </c>
      <c r="B5398" t="s">
        <v>9724</v>
      </c>
      <c r="C5398" t="str">
        <f t="shared" si="1258"/>
        <v>Long</v>
      </c>
      <c r="D5398">
        <v>4.0999999999999996</v>
      </c>
      <c r="F5398" s="1">
        <f t="shared" si="1272"/>
        <v>4.0999999999999996</v>
      </c>
      <c r="G5398" s="1">
        <f t="shared" si="1259"/>
        <v>4.0999999999999996</v>
      </c>
      <c r="H5398">
        <f t="shared" si="1260"/>
        <v>4.0999999999999996</v>
      </c>
      <c r="I5398" t="s">
        <v>9720</v>
      </c>
      <c r="J5398" t="s">
        <v>22</v>
      </c>
      <c r="K5398" t="s">
        <v>9725</v>
      </c>
      <c r="L5398" t="str">
        <f t="shared" si="1261"/>
        <v>Established</v>
      </c>
      <c r="N5398" s="2">
        <f t="shared" si="1262"/>
        <v>57</v>
      </c>
      <c r="O5398" t="s">
        <v>1796</v>
      </c>
      <c r="P5398" t="s">
        <v>683</v>
      </c>
      <c r="Q5398" t="s">
        <v>843</v>
      </c>
      <c r="R5398" t="str">
        <f t="shared" si="1263"/>
        <v>Great</v>
      </c>
      <c r="S5398" t="str">
        <f t="shared" si="1264"/>
        <v>Great</v>
      </c>
      <c r="T5398" t="b">
        <f t="shared" si="1265"/>
        <v>1</v>
      </c>
      <c r="U5398" t="b">
        <f t="shared" si="1266"/>
        <v>1</v>
      </c>
      <c r="V5398" t="str">
        <f t="shared" si="1267"/>
        <v>Top Company</v>
      </c>
      <c r="W5398" t="str">
        <f t="shared" si="1268"/>
        <v>Don't Buy</v>
      </c>
      <c r="X5398" t="str">
        <f t="shared" si="1269"/>
        <v>Not Known</v>
      </c>
      <c r="Z5398" t="str">
        <f t="shared" si="1270"/>
        <v>None</v>
      </c>
      <c r="AB5398" t="str">
        <f t="shared" si="1271"/>
        <v>0</v>
      </c>
    </row>
    <row r="5399" spans="1:28" x14ac:dyDescent="0.3">
      <c r="A5399">
        <v>5397</v>
      </c>
      <c r="B5399" t="s">
        <v>9726</v>
      </c>
      <c r="C5399" t="str">
        <f t="shared" si="1258"/>
        <v>Long</v>
      </c>
      <c r="D5399">
        <v>2.9</v>
      </c>
      <c r="F5399" s="1">
        <f t="shared" si="1272"/>
        <v>2.9</v>
      </c>
      <c r="G5399" s="1">
        <f t="shared" si="1259"/>
        <v>2.9</v>
      </c>
      <c r="H5399">
        <f t="shared" si="1260"/>
        <v>2.9</v>
      </c>
      <c r="I5399" t="s">
        <v>9720</v>
      </c>
      <c r="J5399" t="s">
        <v>22</v>
      </c>
      <c r="K5399" t="s">
        <v>4489</v>
      </c>
      <c r="L5399" t="str">
        <f t="shared" si="1261"/>
        <v>Established</v>
      </c>
      <c r="N5399" s="2">
        <f t="shared" si="1262"/>
        <v>17</v>
      </c>
      <c r="O5399" t="s">
        <v>711</v>
      </c>
      <c r="P5399" t="s">
        <v>691</v>
      </c>
      <c r="Q5399" t="s">
        <v>284</v>
      </c>
      <c r="R5399" t="str">
        <f t="shared" si="1263"/>
        <v>Average</v>
      </c>
      <c r="S5399" t="str">
        <f t="shared" si="1264"/>
        <v xml:space="preserve"> </v>
      </c>
      <c r="T5399" t="b">
        <f t="shared" si="1265"/>
        <v>0</v>
      </c>
      <c r="U5399" t="b">
        <f t="shared" si="1266"/>
        <v>0</v>
      </c>
      <c r="V5399" t="str">
        <f t="shared" si="1267"/>
        <v>Average Company</v>
      </c>
      <c r="W5399" t="str">
        <f t="shared" si="1268"/>
        <v>Don't Buy</v>
      </c>
      <c r="X5399" t="str">
        <f t="shared" si="1269"/>
        <v>Not Known</v>
      </c>
      <c r="Z5399" t="str">
        <f t="shared" si="1270"/>
        <v>None</v>
      </c>
      <c r="AB5399" t="str">
        <f t="shared" si="1271"/>
        <v>0</v>
      </c>
    </row>
    <row r="5400" spans="1:28" x14ac:dyDescent="0.3">
      <c r="A5400">
        <v>5398</v>
      </c>
      <c r="B5400" t="s">
        <v>9727</v>
      </c>
      <c r="C5400" t="str">
        <f t="shared" si="1258"/>
        <v>Long</v>
      </c>
      <c r="D5400">
        <v>4.4000000000000004</v>
      </c>
      <c r="F5400" s="1">
        <f t="shared" si="1272"/>
        <v>4.4000000000000004</v>
      </c>
      <c r="G5400" s="1">
        <f t="shared" si="1259"/>
        <v>4.4000000000000004</v>
      </c>
      <c r="H5400">
        <f t="shared" si="1260"/>
        <v>4.4000000000000004</v>
      </c>
      <c r="I5400" t="s">
        <v>9720</v>
      </c>
      <c r="J5400" t="s">
        <v>10</v>
      </c>
      <c r="K5400" t="s">
        <v>6861</v>
      </c>
      <c r="L5400" t="str">
        <f t="shared" si="1261"/>
        <v>Established</v>
      </c>
      <c r="N5400" s="2">
        <f t="shared" si="1262"/>
        <v>22</v>
      </c>
      <c r="O5400" t="s">
        <v>142</v>
      </c>
      <c r="P5400" t="s">
        <v>683</v>
      </c>
      <c r="Q5400" t="s">
        <v>362</v>
      </c>
      <c r="R5400" t="str">
        <f t="shared" si="1263"/>
        <v>Great</v>
      </c>
      <c r="S5400" t="str">
        <f t="shared" si="1264"/>
        <v>Great</v>
      </c>
      <c r="T5400" t="b">
        <f t="shared" si="1265"/>
        <v>1</v>
      </c>
      <c r="U5400" t="b">
        <f t="shared" si="1266"/>
        <v>1</v>
      </c>
      <c r="V5400" t="str">
        <f t="shared" si="1267"/>
        <v>Top Company</v>
      </c>
      <c r="W5400" t="str">
        <f t="shared" si="1268"/>
        <v>Don't Buy</v>
      </c>
      <c r="X5400" t="str">
        <f t="shared" si="1269"/>
        <v>Not Known</v>
      </c>
      <c r="Z5400" t="str">
        <f t="shared" si="1270"/>
        <v>None</v>
      </c>
      <c r="AB5400" t="str">
        <f t="shared" si="1271"/>
        <v>0</v>
      </c>
    </row>
    <row r="5401" spans="1:28" x14ac:dyDescent="0.3">
      <c r="A5401">
        <v>5399</v>
      </c>
      <c r="B5401" t="s">
        <v>9728</v>
      </c>
      <c r="C5401" t="str">
        <f t="shared" si="1258"/>
        <v>Long</v>
      </c>
      <c r="D5401">
        <v>3.9</v>
      </c>
      <c r="F5401" s="1">
        <f t="shared" si="1272"/>
        <v>3.9</v>
      </c>
      <c r="G5401" s="1">
        <f t="shared" si="1259"/>
        <v>3.9</v>
      </c>
      <c r="H5401">
        <f t="shared" si="1260"/>
        <v>3.9</v>
      </c>
      <c r="I5401" t="s">
        <v>9720</v>
      </c>
      <c r="J5401" t="s">
        <v>10</v>
      </c>
      <c r="K5401" t="s">
        <v>7711</v>
      </c>
      <c r="L5401" t="str">
        <f t="shared" si="1261"/>
        <v>Established</v>
      </c>
      <c r="N5401" s="2">
        <f t="shared" si="1262"/>
        <v>22</v>
      </c>
      <c r="O5401" t="s">
        <v>142</v>
      </c>
      <c r="P5401" t="s">
        <v>683</v>
      </c>
      <c r="Q5401" t="s">
        <v>424</v>
      </c>
      <c r="R5401" t="str">
        <f t="shared" si="1263"/>
        <v>Average</v>
      </c>
      <c r="S5401" t="str">
        <f t="shared" si="1264"/>
        <v xml:space="preserve"> </v>
      </c>
      <c r="T5401" t="b">
        <f t="shared" si="1265"/>
        <v>0</v>
      </c>
      <c r="U5401" t="b">
        <f t="shared" si="1266"/>
        <v>1</v>
      </c>
      <c r="V5401" t="str">
        <f t="shared" si="1267"/>
        <v>Average Company</v>
      </c>
      <c r="W5401" t="str">
        <f t="shared" si="1268"/>
        <v>Don't Buy</v>
      </c>
      <c r="X5401" t="str">
        <f t="shared" si="1269"/>
        <v>Not Known</v>
      </c>
      <c r="Z5401" t="str">
        <f t="shared" si="1270"/>
        <v>None</v>
      </c>
      <c r="AB5401" t="str">
        <f t="shared" si="1271"/>
        <v>0</v>
      </c>
    </row>
    <row r="5402" spans="1:28" x14ac:dyDescent="0.3">
      <c r="A5402">
        <v>5400</v>
      </c>
      <c r="B5402" t="s">
        <v>9729</v>
      </c>
      <c r="C5402" t="str">
        <f t="shared" si="1258"/>
        <v>Short</v>
      </c>
      <c r="D5402">
        <v>4.4000000000000004</v>
      </c>
      <c r="F5402" s="1">
        <f t="shared" si="1272"/>
        <v>4.4000000000000004</v>
      </c>
      <c r="G5402" s="1">
        <f t="shared" si="1259"/>
        <v>4.4000000000000004</v>
      </c>
      <c r="H5402">
        <f t="shared" si="1260"/>
        <v>4.4000000000000004</v>
      </c>
      <c r="I5402" t="s">
        <v>9720</v>
      </c>
      <c r="J5402" t="s">
        <v>22</v>
      </c>
      <c r="K5402" t="s">
        <v>9730</v>
      </c>
      <c r="L5402" t="str">
        <f t="shared" si="1261"/>
        <v>Established</v>
      </c>
      <c r="N5402" s="2">
        <f t="shared" si="1262"/>
        <v>63</v>
      </c>
      <c r="O5402" t="s">
        <v>629</v>
      </c>
      <c r="P5402" t="s">
        <v>147</v>
      </c>
      <c r="Q5402" t="s">
        <v>479</v>
      </c>
      <c r="R5402" t="str">
        <f t="shared" si="1263"/>
        <v>Great</v>
      </c>
      <c r="S5402" t="str">
        <f t="shared" si="1264"/>
        <v>Great</v>
      </c>
      <c r="T5402" t="b">
        <f t="shared" si="1265"/>
        <v>1</v>
      </c>
      <c r="U5402" t="b">
        <f t="shared" si="1266"/>
        <v>1</v>
      </c>
      <c r="V5402" t="str">
        <f t="shared" si="1267"/>
        <v>Top Company</v>
      </c>
      <c r="W5402" t="str">
        <f t="shared" si="1268"/>
        <v>Don't Buy</v>
      </c>
      <c r="X5402" t="str">
        <f t="shared" si="1269"/>
        <v>Not Known</v>
      </c>
      <c r="Z5402" t="str">
        <f t="shared" si="1270"/>
        <v>None</v>
      </c>
      <c r="AB5402" t="str">
        <f t="shared" si="1271"/>
        <v>0</v>
      </c>
    </row>
    <row r="5403" spans="1:28" x14ac:dyDescent="0.3">
      <c r="A5403">
        <v>5401</v>
      </c>
      <c r="B5403" t="s">
        <v>9731</v>
      </c>
      <c r="C5403" t="str">
        <f t="shared" si="1258"/>
        <v>Long</v>
      </c>
      <c r="D5403">
        <v>3.5</v>
      </c>
      <c r="F5403" s="1">
        <f t="shared" si="1272"/>
        <v>3.5</v>
      </c>
      <c r="G5403" s="1">
        <f t="shared" si="1259"/>
        <v>3.5</v>
      </c>
      <c r="H5403">
        <f t="shared" si="1260"/>
        <v>3.5</v>
      </c>
      <c r="I5403" t="s">
        <v>9720</v>
      </c>
      <c r="J5403" t="s">
        <v>22</v>
      </c>
      <c r="K5403" t="s">
        <v>3100</v>
      </c>
      <c r="L5403" t="str">
        <f t="shared" si="1261"/>
        <v>Established</v>
      </c>
      <c r="N5403" s="2">
        <f t="shared" si="1262"/>
        <v>22</v>
      </c>
      <c r="O5403" t="s">
        <v>142</v>
      </c>
      <c r="P5403" t="s">
        <v>683</v>
      </c>
      <c r="Q5403" t="s">
        <v>3437</v>
      </c>
      <c r="R5403" t="str">
        <f t="shared" si="1263"/>
        <v>Average</v>
      </c>
      <c r="S5403" t="str">
        <f t="shared" si="1264"/>
        <v xml:space="preserve"> </v>
      </c>
      <c r="T5403" t="b">
        <f t="shared" si="1265"/>
        <v>0</v>
      </c>
      <c r="U5403" t="b">
        <f t="shared" si="1266"/>
        <v>0</v>
      </c>
      <c r="V5403" t="str">
        <f t="shared" si="1267"/>
        <v>Average Company</v>
      </c>
      <c r="W5403" t="str">
        <f t="shared" si="1268"/>
        <v>Don't Buy</v>
      </c>
      <c r="X5403" t="str">
        <f t="shared" si="1269"/>
        <v>Not Known</v>
      </c>
      <c r="Z5403" t="str">
        <f t="shared" si="1270"/>
        <v>None</v>
      </c>
      <c r="AB5403" t="str">
        <f t="shared" si="1271"/>
        <v>0</v>
      </c>
    </row>
    <row r="5404" spans="1:28" x14ac:dyDescent="0.3">
      <c r="A5404">
        <v>5402</v>
      </c>
      <c r="B5404" t="s">
        <v>9732</v>
      </c>
      <c r="C5404" t="str">
        <f t="shared" si="1258"/>
        <v>Long</v>
      </c>
      <c r="D5404">
        <v>3.8</v>
      </c>
      <c r="F5404" s="1">
        <f t="shared" si="1272"/>
        <v>3.8</v>
      </c>
      <c r="G5404" s="1">
        <f t="shared" si="1259"/>
        <v>3.8</v>
      </c>
      <c r="H5404">
        <f t="shared" si="1260"/>
        <v>3.8</v>
      </c>
      <c r="I5404" t="s">
        <v>9720</v>
      </c>
      <c r="J5404" t="s">
        <v>22</v>
      </c>
      <c r="K5404" t="s">
        <v>9733</v>
      </c>
      <c r="L5404" t="str">
        <f t="shared" si="1261"/>
        <v>Established</v>
      </c>
      <c r="N5404" s="2">
        <f t="shared" si="1262"/>
        <v>23</v>
      </c>
      <c r="O5404" t="s">
        <v>230</v>
      </c>
      <c r="P5404" t="s">
        <v>147</v>
      </c>
      <c r="Q5404" t="s">
        <v>268</v>
      </c>
      <c r="R5404" t="str">
        <f t="shared" si="1263"/>
        <v>Average</v>
      </c>
      <c r="S5404" t="str">
        <f t="shared" si="1264"/>
        <v xml:space="preserve"> </v>
      </c>
      <c r="T5404" t="b">
        <f t="shared" si="1265"/>
        <v>0</v>
      </c>
      <c r="U5404" t="b">
        <f t="shared" si="1266"/>
        <v>1</v>
      </c>
      <c r="V5404" t="str">
        <f t="shared" si="1267"/>
        <v>Average Company</v>
      </c>
      <c r="W5404" t="str">
        <f t="shared" si="1268"/>
        <v>Don't Buy</v>
      </c>
      <c r="X5404" t="str">
        <f t="shared" si="1269"/>
        <v>Not Known</v>
      </c>
      <c r="Z5404" t="str">
        <f t="shared" si="1270"/>
        <v>None</v>
      </c>
      <c r="AB5404" t="str">
        <f t="shared" si="1271"/>
        <v>0</v>
      </c>
    </row>
    <row r="5405" spans="1:28" x14ac:dyDescent="0.3">
      <c r="A5405">
        <v>5403</v>
      </c>
      <c r="B5405" t="s">
        <v>9734</v>
      </c>
      <c r="C5405" t="str">
        <f t="shared" si="1258"/>
        <v>Long</v>
      </c>
      <c r="D5405">
        <v>3.6</v>
      </c>
      <c r="F5405" s="1">
        <f t="shared" si="1272"/>
        <v>3.6</v>
      </c>
      <c r="G5405" s="1">
        <f t="shared" si="1259"/>
        <v>3.6</v>
      </c>
      <c r="H5405">
        <f t="shared" si="1260"/>
        <v>3.6</v>
      </c>
      <c r="I5405" t="s">
        <v>9720</v>
      </c>
      <c r="J5405" t="s">
        <v>22</v>
      </c>
      <c r="K5405" t="s">
        <v>9735</v>
      </c>
      <c r="L5405" t="str">
        <f t="shared" si="1261"/>
        <v>Established</v>
      </c>
      <c r="N5405" s="2">
        <f t="shared" si="1262"/>
        <v>41</v>
      </c>
      <c r="O5405" t="s">
        <v>39</v>
      </c>
      <c r="P5405" t="s">
        <v>683</v>
      </c>
      <c r="Q5405" t="s">
        <v>44</v>
      </c>
      <c r="R5405" t="str">
        <f t="shared" si="1263"/>
        <v>Average</v>
      </c>
      <c r="S5405" t="str">
        <f t="shared" si="1264"/>
        <v xml:space="preserve"> </v>
      </c>
      <c r="T5405" t="b">
        <f t="shared" si="1265"/>
        <v>0</v>
      </c>
      <c r="U5405" t="b">
        <f t="shared" si="1266"/>
        <v>1</v>
      </c>
      <c r="V5405" t="str">
        <f t="shared" si="1267"/>
        <v>Average Company</v>
      </c>
      <c r="W5405" t="str">
        <f t="shared" si="1268"/>
        <v>Don't Buy</v>
      </c>
      <c r="X5405" t="str">
        <f t="shared" si="1269"/>
        <v>Not Known</v>
      </c>
      <c r="Z5405" t="str">
        <f t="shared" si="1270"/>
        <v>None</v>
      </c>
      <c r="AB5405" t="str">
        <f t="shared" si="1271"/>
        <v>0</v>
      </c>
    </row>
    <row r="5406" spans="1:28" x14ac:dyDescent="0.3">
      <c r="A5406">
        <v>5404</v>
      </c>
      <c r="B5406" t="s">
        <v>9736</v>
      </c>
      <c r="C5406" t="str">
        <f t="shared" si="1258"/>
        <v>Long</v>
      </c>
      <c r="D5406">
        <v>3.9</v>
      </c>
      <c r="F5406" s="1">
        <f t="shared" si="1272"/>
        <v>3.9</v>
      </c>
      <c r="G5406" s="1">
        <f t="shared" si="1259"/>
        <v>3.9</v>
      </c>
      <c r="H5406">
        <f t="shared" si="1260"/>
        <v>3.9</v>
      </c>
      <c r="I5406" t="s">
        <v>9720</v>
      </c>
      <c r="J5406" t="s">
        <v>10</v>
      </c>
      <c r="K5406" t="s">
        <v>8263</v>
      </c>
      <c r="L5406" t="str">
        <f t="shared" si="1261"/>
        <v>Established</v>
      </c>
      <c r="N5406" s="2">
        <f t="shared" si="1262"/>
        <v>45</v>
      </c>
      <c r="O5406" t="s">
        <v>352</v>
      </c>
      <c r="P5406" t="s">
        <v>691</v>
      </c>
      <c r="Q5406" t="s">
        <v>218</v>
      </c>
      <c r="R5406" t="str">
        <f t="shared" si="1263"/>
        <v>Average</v>
      </c>
      <c r="S5406" t="str">
        <f t="shared" si="1264"/>
        <v xml:space="preserve"> </v>
      </c>
      <c r="T5406" t="b">
        <f t="shared" si="1265"/>
        <v>0</v>
      </c>
      <c r="U5406" t="b">
        <f t="shared" si="1266"/>
        <v>1</v>
      </c>
      <c r="V5406" t="str">
        <f t="shared" si="1267"/>
        <v>Average Company</v>
      </c>
      <c r="W5406" t="str">
        <f t="shared" si="1268"/>
        <v>Don't Buy</v>
      </c>
      <c r="X5406" t="str">
        <f t="shared" si="1269"/>
        <v>Not Known</v>
      </c>
      <c r="Z5406" t="str">
        <f t="shared" si="1270"/>
        <v>None</v>
      </c>
      <c r="AB5406" t="str">
        <f t="shared" si="1271"/>
        <v>0</v>
      </c>
    </row>
    <row r="5407" spans="1:28" x14ac:dyDescent="0.3">
      <c r="A5407">
        <v>5405</v>
      </c>
      <c r="B5407" t="s">
        <v>9737</v>
      </c>
      <c r="C5407" t="str">
        <f t="shared" si="1258"/>
        <v>Long</v>
      </c>
      <c r="D5407">
        <v>3.9</v>
      </c>
      <c r="F5407" s="1">
        <f t="shared" si="1272"/>
        <v>3.9</v>
      </c>
      <c r="G5407" s="1">
        <f t="shared" si="1259"/>
        <v>3.9</v>
      </c>
      <c r="H5407">
        <f t="shared" si="1260"/>
        <v>3.9</v>
      </c>
      <c r="I5407" t="s">
        <v>9720</v>
      </c>
      <c r="J5407" t="s">
        <v>22</v>
      </c>
      <c r="K5407" t="s">
        <v>9738</v>
      </c>
      <c r="L5407" t="str">
        <f t="shared" si="1261"/>
        <v>Established</v>
      </c>
      <c r="N5407" s="2">
        <f t="shared" si="1262"/>
        <v>17</v>
      </c>
      <c r="O5407" t="s">
        <v>711</v>
      </c>
      <c r="P5407" t="s">
        <v>1308</v>
      </c>
      <c r="Q5407" t="s">
        <v>315</v>
      </c>
      <c r="R5407" t="str">
        <f t="shared" si="1263"/>
        <v>Average</v>
      </c>
      <c r="S5407" t="str">
        <f t="shared" si="1264"/>
        <v xml:space="preserve"> </v>
      </c>
      <c r="T5407" t="b">
        <f t="shared" si="1265"/>
        <v>0</v>
      </c>
      <c r="U5407" t="b">
        <f t="shared" si="1266"/>
        <v>1</v>
      </c>
      <c r="V5407" t="str">
        <f t="shared" si="1267"/>
        <v>Average Company</v>
      </c>
      <c r="W5407" t="str">
        <f t="shared" si="1268"/>
        <v>Don't Buy</v>
      </c>
      <c r="X5407" t="str">
        <f t="shared" si="1269"/>
        <v>Not Known</v>
      </c>
      <c r="Z5407" t="str">
        <f t="shared" si="1270"/>
        <v>None</v>
      </c>
      <c r="AB5407" t="str">
        <f t="shared" si="1271"/>
        <v>0</v>
      </c>
    </row>
    <row r="5408" spans="1:28" x14ac:dyDescent="0.3">
      <c r="A5408">
        <v>5406</v>
      </c>
      <c r="B5408" t="s">
        <v>9739</v>
      </c>
      <c r="C5408" t="str">
        <f t="shared" si="1258"/>
        <v>Long</v>
      </c>
      <c r="D5408">
        <v>3.7</v>
      </c>
      <c r="F5408" s="1">
        <f t="shared" si="1272"/>
        <v>3.7</v>
      </c>
      <c r="G5408" s="1">
        <f t="shared" si="1259"/>
        <v>3.7</v>
      </c>
      <c r="H5408">
        <f t="shared" si="1260"/>
        <v>3.7</v>
      </c>
      <c r="I5408" t="s">
        <v>9720</v>
      </c>
      <c r="J5408" t="s">
        <v>22</v>
      </c>
      <c r="K5408" t="s">
        <v>6402</v>
      </c>
      <c r="L5408" t="str">
        <f t="shared" si="1261"/>
        <v>Established</v>
      </c>
      <c r="N5408" s="2">
        <f t="shared" si="1262"/>
        <v>25</v>
      </c>
      <c r="O5408" t="s">
        <v>54</v>
      </c>
      <c r="P5408" t="s">
        <v>691</v>
      </c>
      <c r="Q5408" t="s">
        <v>19</v>
      </c>
      <c r="R5408" t="str">
        <f t="shared" si="1263"/>
        <v>Average</v>
      </c>
      <c r="S5408" t="str">
        <f t="shared" si="1264"/>
        <v xml:space="preserve"> </v>
      </c>
      <c r="T5408" t="b">
        <f t="shared" si="1265"/>
        <v>0</v>
      </c>
      <c r="U5408" t="b">
        <f t="shared" si="1266"/>
        <v>1</v>
      </c>
      <c r="V5408" t="str">
        <f t="shared" si="1267"/>
        <v>Average Company</v>
      </c>
      <c r="W5408" t="str">
        <f t="shared" si="1268"/>
        <v>Don't Buy</v>
      </c>
      <c r="X5408" t="str">
        <f t="shared" si="1269"/>
        <v>Not Known</v>
      </c>
      <c r="Z5408" t="str">
        <f t="shared" si="1270"/>
        <v>None</v>
      </c>
      <c r="AB5408" t="str">
        <f t="shared" si="1271"/>
        <v>500K</v>
      </c>
    </row>
    <row r="5409" spans="1:28" x14ac:dyDescent="0.3">
      <c r="A5409">
        <v>5407</v>
      </c>
      <c r="B5409" t="s">
        <v>9740</v>
      </c>
      <c r="C5409" t="str">
        <f t="shared" si="1258"/>
        <v>Long</v>
      </c>
      <c r="D5409">
        <v>3.8</v>
      </c>
      <c r="F5409" s="1">
        <f t="shared" si="1272"/>
        <v>3.8</v>
      </c>
      <c r="G5409" s="1">
        <f t="shared" si="1259"/>
        <v>3.8</v>
      </c>
      <c r="H5409">
        <f t="shared" si="1260"/>
        <v>3.8</v>
      </c>
      <c r="I5409" t="s">
        <v>9720</v>
      </c>
      <c r="J5409" t="s">
        <v>22</v>
      </c>
      <c r="K5409" t="s">
        <v>3095</v>
      </c>
      <c r="L5409" t="str">
        <f t="shared" si="1261"/>
        <v>Established</v>
      </c>
      <c r="N5409" s="2">
        <f t="shared" si="1262"/>
        <v>53</v>
      </c>
      <c r="O5409" t="s">
        <v>500</v>
      </c>
      <c r="P5409" t="s">
        <v>147</v>
      </c>
      <c r="Q5409" t="s">
        <v>44</v>
      </c>
      <c r="R5409" t="str">
        <f t="shared" si="1263"/>
        <v>Average</v>
      </c>
      <c r="S5409" t="str">
        <f t="shared" si="1264"/>
        <v xml:space="preserve"> </v>
      </c>
      <c r="T5409" t="b">
        <f t="shared" si="1265"/>
        <v>0</v>
      </c>
      <c r="U5409" t="b">
        <f t="shared" si="1266"/>
        <v>1</v>
      </c>
      <c r="V5409" t="str">
        <f t="shared" si="1267"/>
        <v>Average Company</v>
      </c>
      <c r="W5409" t="str">
        <f t="shared" si="1268"/>
        <v>Don't Buy</v>
      </c>
      <c r="X5409" t="str">
        <f t="shared" si="1269"/>
        <v>Not Known</v>
      </c>
      <c r="Z5409" t="str">
        <f t="shared" si="1270"/>
        <v>None</v>
      </c>
      <c r="AB5409" t="str">
        <f t="shared" si="1271"/>
        <v>0</v>
      </c>
    </row>
    <row r="5410" spans="1:28" x14ac:dyDescent="0.3">
      <c r="A5410">
        <v>5408</v>
      </c>
      <c r="B5410" t="s">
        <v>9741</v>
      </c>
      <c r="C5410" t="str">
        <f t="shared" si="1258"/>
        <v>Long</v>
      </c>
      <c r="D5410">
        <v>3.6</v>
      </c>
      <c r="F5410" s="1">
        <f t="shared" si="1272"/>
        <v>3.6</v>
      </c>
      <c r="G5410" s="1">
        <f t="shared" si="1259"/>
        <v>3.6</v>
      </c>
      <c r="H5410">
        <f t="shared" si="1260"/>
        <v>3.6</v>
      </c>
      <c r="I5410" t="s">
        <v>9720</v>
      </c>
      <c r="J5410" t="s">
        <v>10</v>
      </c>
      <c r="K5410" t="s">
        <v>7903</v>
      </c>
      <c r="L5410" t="str">
        <f t="shared" si="1261"/>
        <v>Established</v>
      </c>
      <c r="N5410" s="2">
        <f t="shared" si="1262"/>
        <v>42</v>
      </c>
      <c r="O5410" t="s">
        <v>397</v>
      </c>
      <c r="P5410" t="s">
        <v>1308</v>
      </c>
      <c r="Q5410" t="s">
        <v>918</v>
      </c>
      <c r="R5410" t="str">
        <f t="shared" si="1263"/>
        <v>Average</v>
      </c>
      <c r="S5410" t="str">
        <f t="shared" si="1264"/>
        <v xml:space="preserve"> </v>
      </c>
      <c r="T5410" t="b">
        <f t="shared" si="1265"/>
        <v>0</v>
      </c>
      <c r="U5410" t="b">
        <f t="shared" si="1266"/>
        <v>1</v>
      </c>
      <c r="V5410" t="str">
        <f t="shared" si="1267"/>
        <v>Average Company</v>
      </c>
      <c r="W5410" t="str">
        <f t="shared" si="1268"/>
        <v>Don't Buy</v>
      </c>
      <c r="X5410" t="str">
        <f t="shared" si="1269"/>
        <v>Not Known</v>
      </c>
      <c r="Z5410" t="str">
        <f t="shared" si="1270"/>
        <v>None</v>
      </c>
      <c r="AB5410" t="str">
        <f t="shared" si="1271"/>
        <v>0</v>
      </c>
    </row>
    <row r="5411" spans="1:28" x14ac:dyDescent="0.3">
      <c r="A5411">
        <v>5409</v>
      </c>
      <c r="B5411" t="s">
        <v>9742</v>
      </c>
      <c r="C5411" t="str">
        <f t="shared" si="1258"/>
        <v>Long</v>
      </c>
      <c r="D5411">
        <v>3.8</v>
      </c>
      <c r="F5411" s="1">
        <f t="shared" si="1272"/>
        <v>3.8</v>
      </c>
      <c r="G5411" s="1">
        <f t="shared" si="1259"/>
        <v>3.8</v>
      </c>
      <c r="H5411">
        <f t="shared" si="1260"/>
        <v>3.8</v>
      </c>
      <c r="I5411" t="s">
        <v>9720</v>
      </c>
      <c r="J5411" t="s">
        <v>10</v>
      </c>
      <c r="K5411" t="s">
        <v>4873</v>
      </c>
      <c r="L5411" t="str">
        <f t="shared" si="1261"/>
        <v>Established</v>
      </c>
      <c r="N5411" s="2">
        <f t="shared" si="1262"/>
        <v>36</v>
      </c>
      <c r="O5411" t="s">
        <v>48</v>
      </c>
      <c r="P5411" t="s">
        <v>147</v>
      </c>
      <c r="Q5411" t="s">
        <v>117</v>
      </c>
      <c r="R5411" t="str">
        <f t="shared" si="1263"/>
        <v>Average</v>
      </c>
      <c r="S5411" t="str">
        <f t="shared" si="1264"/>
        <v xml:space="preserve"> </v>
      </c>
      <c r="T5411" t="b">
        <f t="shared" si="1265"/>
        <v>0</v>
      </c>
      <c r="U5411" t="b">
        <f t="shared" si="1266"/>
        <v>1</v>
      </c>
      <c r="V5411" t="str">
        <f t="shared" si="1267"/>
        <v>Average Company</v>
      </c>
      <c r="W5411" t="str">
        <f t="shared" si="1268"/>
        <v>Don't Buy</v>
      </c>
      <c r="X5411" t="str">
        <f t="shared" si="1269"/>
        <v>Not Known</v>
      </c>
      <c r="Z5411" t="str">
        <f t="shared" si="1270"/>
        <v>None</v>
      </c>
      <c r="AB5411" t="str">
        <f t="shared" si="1271"/>
        <v>0</v>
      </c>
    </row>
    <row r="5412" spans="1:28" x14ac:dyDescent="0.3">
      <c r="A5412">
        <v>5410</v>
      </c>
      <c r="B5412" t="s">
        <v>9743</v>
      </c>
      <c r="C5412" t="str">
        <f t="shared" si="1258"/>
        <v>Long</v>
      </c>
      <c r="D5412">
        <v>3.7</v>
      </c>
      <c r="F5412" s="1">
        <f t="shared" si="1272"/>
        <v>3.7</v>
      </c>
      <c r="G5412" s="1">
        <f t="shared" si="1259"/>
        <v>3.7</v>
      </c>
      <c r="H5412">
        <f t="shared" si="1260"/>
        <v>3.7</v>
      </c>
      <c r="I5412" t="s">
        <v>9720</v>
      </c>
      <c r="J5412" t="s">
        <v>10</v>
      </c>
      <c r="K5412" t="s">
        <v>3430</v>
      </c>
      <c r="L5412" t="str">
        <f t="shared" si="1261"/>
        <v>Established</v>
      </c>
      <c r="N5412" s="2">
        <f t="shared" si="1262"/>
        <v>11</v>
      </c>
      <c r="O5412" t="s">
        <v>443</v>
      </c>
      <c r="P5412" t="s">
        <v>683</v>
      </c>
      <c r="Q5412" t="s">
        <v>918</v>
      </c>
      <c r="R5412" t="str">
        <f t="shared" si="1263"/>
        <v>Average</v>
      </c>
      <c r="S5412" t="str">
        <f t="shared" si="1264"/>
        <v xml:space="preserve"> </v>
      </c>
      <c r="T5412" t="b">
        <f t="shared" si="1265"/>
        <v>0</v>
      </c>
      <c r="U5412" t="b">
        <f t="shared" si="1266"/>
        <v>1</v>
      </c>
      <c r="V5412" t="str">
        <f t="shared" si="1267"/>
        <v>Average Company</v>
      </c>
      <c r="W5412" t="str">
        <f t="shared" si="1268"/>
        <v>Don't Buy</v>
      </c>
      <c r="X5412" t="str">
        <f t="shared" si="1269"/>
        <v>Not Known</v>
      </c>
      <c r="Z5412" t="str">
        <f t="shared" si="1270"/>
        <v>None</v>
      </c>
      <c r="AB5412" t="str">
        <f t="shared" si="1271"/>
        <v>0</v>
      </c>
    </row>
    <row r="5413" spans="1:28" x14ac:dyDescent="0.3">
      <c r="A5413">
        <v>5411</v>
      </c>
      <c r="B5413" t="s">
        <v>9744</v>
      </c>
      <c r="C5413" t="str">
        <f t="shared" si="1258"/>
        <v>Short</v>
      </c>
      <c r="D5413">
        <v>4.0999999999999996</v>
      </c>
      <c r="F5413" s="1">
        <f t="shared" si="1272"/>
        <v>4.0999999999999996</v>
      </c>
      <c r="G5413" s="1">
        <f t="shared" si="1259"/>
        <v>4.0999999999999996</v>
      </c>
      <c r="H5413">
        <f t="shared" si="1260"/>
        <v>4.0999999999999996</v>
      </c>
      <c r="I5413" t="s">
        <v>9720</v>
      </c>
      <c r="J5413" t="s">
        <v>22</v>
      </c>
      <c r="K5413" t="s">
        <v>9745</v>
      </c>
      <c r="L5413" t="str">
        <f t="shared" si="1261"/>
        <v>Established</v>
      </c>
      <c r="N5413" s="2">
        <f t="shared" si="1262"/>
        <v>36</v>
      </c>
      <c r="O5413" t="s">
        <v>48</v>
      </c>
      <c r="P5413" t="s">
        <v>1308</v>
      </c>
      <c r="Q5413" t="s">
        <v>5644</v>
      </c>
      <c r="R5413" t="str">
        <f t="shared" si="1263"/>
        <v>Great</v>
      </c>
      <c r="S5413" t="str">
        <f t="shared" si="1264"/>
        <v>Great</v>
      </c>
      <c r="T5413" t="b">
        <f t="shared" si="1265"/>
        <v>1</v>
      </c>
      <c r="U5413" t="b">
        <f t="shared" si="1266"/>
        <v>1</v>
      </c>
      <c r="V5413" t="str">
        <f t="shared" si="1267"/>
        <v>Top Company</v>
      </c>
      <c r="W5413" t="str">
        <f t="shared" si="1268"/>
        <v>Don't Buy</v>
      </c>
      <c r="X5413" t="str">
        <f t="shared" si="1269"/>
        <v>Not Known</v>
      </c>
      <c r="Z5413" t="str">
        <f t="shared" si="1270"/>
        <v>None</v>
      </c>
      <c r="AB5413" t="str">
        <f t="shared" si="1271"/>
        <v>0</v>
      </c>
    </row>
    <row r="5414" spans="1:28" x14ac:dyDescent="0.3">
      <c r="A5414">
        <v>5412</v>
      </c>
      <c r="B5414" t="s">
        <v>9746</v>
      </c>
      <c r="C5414" t="str">
        <f t="shared" si="1258"/>
        <v>Long</v>
      </c>
      <c r="D5414">
        <v>4.2</v>
      </c>
      <c r="F5414" s="1" t="e">
        <f t="shared" si="1272"/>
        <v>#VALUE!</v>
      </c>
      <c r="G5414" s="1" t="e">
        <f t="shared" si="1259"/>
        <v>#VALUE!</v>
      </c>
      <c r="H5414" t="e">
        <f t="shared" si="1260"/>
        <v>#VALUE!</v>
      </c>
      <c r="I5414" t="s">
        <v>9720</v>
      </c>
      <c r="J5414" t="s">
        <v>7490</v>
      </c>
      <c r="K5414" t="s">
        <v>500</v>
      </c>
      <c r="L5414" t="e">
        <f t="shared" si="1261"/>
        <v>#VALUE!</v>
      </c>
      <c r="N5414" s="2" t="e">
        <f t="shared" si="1262"/>
        <v>#VALUE!</v>
      </c>
      <c r="O5414" t="s">
        <v>147</v>
      </c>
      <c r="Q5414" t="s">
        <v>533</v>
      </c>
      <c r="R5414" t="str">
        <f t="shared" si="1263"/>
        <v>Great</v>
      </c>
      <c r="S5414" t="str">
        <f t="shared" si="1264"/>
        <v>Great</v>
      </c>
      <c r="T5414" t="e">
        <f t="shared" si="1265"/>
        <v>#VALUE!</v>
      </c>
      <c r="U5414" t="e">
        <f t="shared" si="1266"/>
        <v>#VALUE!</v>
      </c>
      <c r="V5414" t="e">
        <f t="shared" si="1267"/>
        <v>#VALUE!</v>
      </c>
      <c r="W5414" t="str">
        <f t="shared" si="1268"/>
        <v>Buy</v>
      </c>
      <c r="X5414" t="str">
        <f t="shared" si="1269"/>
        <v>Not Known</v>
      </c>
      <c r="Z5414" t="e">
        <f t="shared" si="1270"/>
        <v>#VALUE!</v>
      </c>
      <c r="AB5414" t="str">
        <f t="shared" si="1271"/>
        <v>0</v>
      </c>
    </row>
    <row r="5415" spans="1:28" x14ac:dyDescent="0.3">
      <c r="A5415">
        <v>5413</v>
      </c>
      <c r="B5415" t="s">
        <v>9747</v>
      </c>
      <c r="C5415" t="str">
        <f t="shared" si="1258"/>
        <v>Short</v>
      </c>
      <c r="D5415">
        <v>3.2</v>
      </c>
      <c r="F5415" s="1">
        <f t="shared" si="1272"/>
        <v>3.2</v>
      </c>
      <c r="G5415" s="1">
        <f t="shared" si="1259"/>
        <v>3.2</v>
      </c>
      <c r="H5415">
        <f t="shared" si="1260"/>
        <v>3.2</v>
      </c>
      <c r="I5415" t="s">
        <v>9720</v>
      </c>
      <c r="J5415" t="s">
        <v>22</v>
      </c>
      <c r="K5415" t="s">
        <v>9748</v>
      </c>
      <c r="L5415" t="str">
        <f t="shared" si="1261"/>
        <v>Established</v>
      </c>
      <c r="N5415" s="2">
        <f t="shared" si="1262"/>
        <v>23</v>
      </c>
      <c r="O5415" t="s">
        <v>230</v>
      </c>
      <c r="P5415" t="s">
        <v>1308</v>
      </c>
      <c r="Q5415" t="s">
        <v>14</v>
      </c>
      <c r="R5415" t="str">
        <f t="shared" si="1263"/>
        <v>Average</v>
      </c>
      <c r="S5415" t="str">
        <f t="shared" si="1264"/>
        <v xml:space="preserve"> </v>
      </c>
      <c r="T5415" t="b">
        <f t="shared" si="1265"/>
        <v>0</v>
      </c>
      <c r="U5415" t="b">
        <f t="shared" si="1266"/>
        <v>0</v>
      </c>
      <c r="V5415" t="str">
        <f t="shared" si="1267"/>
        <v>Average Company</v>
      </c>
      <c r="W5415" t="str">
        <f t="shared" si="1268"/>
        <v>Don't Buy</v>
      </c>
      <c r="X5415" t="str">
        <f t="shared" si="1269"/>
        <v>Not Known</v>
      </c>
      <c r="Z5415" t="str">
        <f t="shared" si="1270"/>
        <v>None</v>
      </c>
      <c r="AB5415" t="str">
        <f t="shared" si="1271"/>
        <v>0</v>
      </c>
    </row>
    <row r="5416" spans="1:28" x14ac:dyDescent="0.3">
      <c r="A5416">
        <v>5414</v>
      </c>
      <c r="B5416" t="s">
        <v>9749</v>
      </c>
      <c r="C5416" t="str">
        <f t="shared" si="1258"/>
        <v>Long</v>
      </c>
      <c r="D5416">
        <v>4.0999999999999996</v>
      </c>
      <c r="F5416" s="1">
        <f t="shared" si="1272"/>
        <v>4.0999999999999996</v>
      </c>
      <c r="G5416" s="1">
        <f t="shared" si="1259"/>
        <v>4.0999999999999996</v>
      </c>
      <c r="H5416">
        <f t="shared" si="1260"/>
        <v>4.0999999999999996</v>
      </c>
      <c r="I5416" t="s">
        <v>9720</v>
      </c>
      <c r="J5416" t="s">
        <v>22</v>
      </c>
      <c r="K5416" t="s">
        <v>9750</v>
      </c>
      <c r="L5416" t="str">
        <f t="shared" si="1261"/>
        <v>Established</v>
      </c>
      <c r="N5416" s="2">
        <f t="shared" si="1262"/>
        <v>19</v>
      </c>
      <c r="O5416" t="s">
        <v>100</v>
      </c>
      <c r="P5416" t="s">
        <v>683</v>
      </c>
      <c r="Q5416" t="s">
        <v>50</v>
      </c>
      <c r="R5416" t="str">
        <f t="shared" si="1263"/>
        <v>Great</v>
      </c>
      <c r="S5416" t="str">
        <f t="shared" si="1264"/>
        <v>Great</v>
      </c>
      <c r="T5416" t="b">
        <f t="shared" si="1265"/>
        <v>1</v>
      </c>
      <c r="U5416" t="b">
        <f t="shared" si="1266"/>
        <v>1</v>
      </c>
      <c r="V5416" t="str">
        <f t="shared" si="1267"/>
        <v>Average Company</v>
      </c>
      <c r="W5416" t="str">
        <f t="shared" si="1268"/>
        <v>Buy</v>
      </c>
      <c r="X5416" t="str">
        <f t="shared" si="1269"/>
        <v>Not Known</v>
      </c>
      <c r="Z5416" t="str">
        <f t="shared" si="1270"/>
        <v>None</v>
      </c>
      <c r="AB5416" t="str">
        <f t="shared" si="1271"/>
        <v>0</v>
      </c>
    </row>
    <row r="5417" spans="1:28" x14ac:dyDescent="0.3">
      <c r="A5417">
        <v>5415</v>
      </c>
      <c r="B5417" t="s">
        <v>9751</v>
      </c>
      <c r="C5417" t="str">
        <f t="shared" si="1258"/>
        <v>Long</v>
      </c>
      <c r="D5417">
        <v>4</v>
      </c>
      <c r="F5417" s="1">
        <f t="shared" si="1272"/>
        <v>4</v>
      </c>
      <c r="G5417" s="1">
        <f t="shared" si="1259"/>
        <v>4</v>
      </c>
      <c r="H5417">
        <f t="shared" si="1260"/>
        <v>4</v>
      </c>
      <c r="I5417" t="s">
        <v>9720</v>
      </c>
      <c r="J5417" t="s">
        <v>22</v>
      </c>
      <c r="K5417" t="s">
        <v>9752</v>
      </c>
      <c r="L5417" t="str">
        <f t="shared" si="1261"/>
        <v>Established</v>
      </c>
      <c r="N5417" s="2">
        <f t="shared" si="1262"/>
        <v>30</v>
      </c>
      <c r="O5417" t="s">
        <v>604</v>
      </c>
      <c r="P5417" t="s">
        <v>75</v>
      </c>
      <c r="Q5417" t="s">
        <v>284</v>
      </c>
      <c r="R5417" t="str">
        <f t="shared" si="1263"/>
        <v>Average</v>
      </c>
      <c r="S5417" t="str">
        <f t="shared" si="1264"/>
        <v xml:space="preserve"> </v>
      </c>
      <c r="T5417" t="b">
        <f t="shared" si="1265"/>
        <v>0</v>
      </c>
      <c r="U5417" t="b">
        <f t="shared" si="1266"/>
        <v>1</v>
      </c>
      <c r="V5417" t="str">
        <f t="shared" si="1267"/>
        <v>Average Company</v>
      </c>
      <c r="W5417" t="str">
        <f t="shared" si="1268"/>
        <v>Don't Buy</v>
      </c>
      <c r="X5417" t="str">
        <f t="shared" si="1269"/>
        <v>Not Known</v>
      </c>
      <c r="Z5417" t="str">
        <f t="shared" si="1270"/>
        <v>None</v>
      </c>
      <c r="AB5417" t="str">
        <f t="shared" si="1271"/>
        <v>0</v>
      </c>
    </row>
    <row r="5418" spans="1:28" x14ac:dyDescent="0.3">
      <c r="A5418">
        <v>5416</v>
      </c>
      <c r="B5418" t="s">
        <v>9724</v>
      </c>
      <c r="C5418" t="str">
        <f t="shared" si="1258"/>
        <v>Long</v>
      </c>
      <c r="D5418">
        <v>4.0999999999999996</v>
      </c>
      <c r="F5418" s="1">
        <f t="shared" si="1272"/>
        <v>4.0999999999999996</v>
      </c>
      <c r="G5418" s="1">
        <f t="shared" si="1259"/>
        <v>4.0999999999999996</v>
      </c>
      <c r="H5418">
        <f t="shared" si="1260"/>
        <v>4.0999999999999996</v>
      </c>
      <c r="I5418" t="s">
        <v>9720</v>
      </c>
      <c r="J5418" t="s">
        <v>22</v>
      </c>
      <c r="K5418" t="s">
        <v>9725</v>
      </c>
      <c r="L5418" t="str">
        <f t="shared" si="1261"/>
        <v>Established</v>
      </c>
      <c r="N5418" s="2">
        <f t="shared" si="1262"/>
        <v>57</v>
      </c>
      <c r="O5418" t="s">
        <v>1796</v>
      </c>
      <c r="P5418" t="s">
        <v>683</v>
      </c>
      <c r="Q5418" t="s">
        <v>843</v>
      </c>
      <c r="R5418" t="str">
        <f t="shared" si="1263"/>
        <v>Great</v>
      </c>
      <c r="S5418" t="str">
        <f t="shared" si="1264"/>
        <v>Great</v>
      </c>
      <c r="T5418" t="b">
        <f t="shared" si="1265"/>
        <v>1</v>
      </c>
      <c r="U5418" t="b">
        <f t="shared" si="1266"/>
        <v>1</v>
      </c>
      <c r="V5418" t="str">
        <f t="shared" si="1267"/>
        <v>Top Company</v>
      </c>
      <c r="W5418" t="str">
        <f t="shared" si="1268"/>
        <v>Don't Buy</v>
      </c>
      <c r="X5418" t="str">
        <f t="shared" si="1269"/>
        <v>Not Known</v>
      </c>
      <c r="Z5418" t="str">
        <f t="shared" si="1270"/>
        <v>None</v>
      </c>
      <c r="AB5418" t="str">
        <f t="shared" si="1271"/>
        <v>0</v>
      </c>
    </row>
    <row r="5419" spans="1:28" x14ac:dyDescent="0.3">
      <c r="A5419">
        <v>5417</v>
      </c>
      <c r="B5419" t="s">
        <v>9753</v>
      </c>
      <c r="C5419" t="str">
        <f t="shared" si="1258"/>
        <v>Long</v>
      </c>
      <c r="D5419">
        <v>3.2</v>
      </c>
      <c r="F5419" s="1">
        <f t="shared" si="1272"/>
        <v>3.2</v>
      </c>
      <c r="G5419" s="1">
        <f t="shared" si="1259"/>
        <v>3.2</v>
      </c>
      <c r="H5419">
        <f t="shared" si="1260"/>
        <v>3.2</v>
      </c>
      <c r="I5419" t="s">
        <v>9720</v>
      </c>
      <c r="J5419" t="s">
        <v>22</v>
      </c>
      <c r="K5419" t="s">
        <v>1297</v>
      </c>
      <c r="L5419" t="str">
        <f t="shared" si="1261"/>
        <v>Established</v>
      </c>
      <c r="N5419" s="2">
        <f t="shared" si="1262"/>
        <v>18</v>
      </c>
      <c r="O5419" t="s">
        <v>200</v>
      </c>
      <c r="P5419" t="s">
        <v>3223</v>
      </c>
      <c r="Q5419" t="s">
        <v>19</v>
      </c>
      <c r="R5419" t="str">
        <f t="shared" si="1263"/>
        <v>Average</v>
      </c>
      <c r="S5419" t="str">
        <f t="shared" si="1264"/>
        <v xml:space="preserve"> </v>
      </c>
      <c r="T5419" t="b">
        <f t="shared" si="1265"/>
        <v>0</v>
      </c>
      <c r="U5419" t="b">
        <f t="shared" si="1266"/>
        <v>0</v>
      </c>
      <c r="V5419" t="str">
        <f t="shared" si="1267"/>
        <v>Average Company</v>
      </c>
      <c r="W5419" t="str">
        <f t="shared" si="1268"/>
        <v>Don't Buy</v>
      </c>
      <c r="X5419" t="str">
        <f t="shared" si="1269"/>
        <v>Not Known</v>
      </c>
      <c r="Z5419" t="str">
        <f t="shared" si="1270"/>
        <v>None</v>
      </c>
      <c r="AB5419" t="str">
        <f t="shared" si="1271"/>
        <v>500K</v>
      </c>
    </row>
    <row r="5420" spans="1:28" x14ac:dyDescent="0.3">
      <c r="A5420">
        <v>5418</v>
      </c>
      <c r="B5420" t="s">
        <v>9754</v>
      </c>
      <c r="C5420" t="str">
        <f t="shared" si="1258"/>
        <v>Long</v>
      </c>
      <c r="D5420">
        <v>4</v>
      </c>
      <c r="F5420" s="1">
        <f t="shared" si="1272"/>
        <v>4</v>
      </c>
      <c r="G5420" s="1">
        <f t="shared" si="1259"/>
        <v>4</v>
      </c>
      <c r="H5420">
        <f t="shared" si="1260"/>
        <v>4</v>
      </c>
      <c r="I5420" t="s">
        <v>9720</v>
      </c>
      <c r="J5420" t="s">
        <v>22</v>
      </c>
      <c r="K5420" t="s">
        <v>7548</v>
      </c>
      <c r="L5420" t="str">
        <f t="shared" si="1261"/>
        <v>Established</v>
      </c>
      <c r="N5420" s="2">
        <f t="shared" si="1262"/>
        <v>32</v>
      </c>
      <c r="O5420" t="s">
        <v>368</v>
      </c>
      <c r="P5420" t="s">
        <v>683</v>
      </c>
      <c r="Q5420" t="s">
        <v>80</v>
      </c>
      <c r="R5420" t="str">
        <f t="shared" si="1263"/>
        <v>Average</v>
      </c>
      <c r="S5420" t="str">
        <f t="shared" si="1264"/>
        <v xml:space="preserve"> </v>
      </c>
      <c r="T5420" t="b">
        <f t="shared" si="1265"/>
        <v>0</v>
      </c>
      <c r="U5420" t="b">
        <f t="shared" si="1266"/>
        <v>1</v>
      </c>
      <c r="V5420" t="str">
        <f t="shared" si="1267"/>
        <v>Average Company</v>
      </c>
      <c r="W5420" t="str">
        <f t="shared" si="1268"/>
        <v>Buy</v>
      </c>
      <c r="X5420" t="str">
        <f t="shared" si="1269"/>
        <v>Not Known</v>
      </c>
      <c r="Z5420" t="str">
        <f t="shared" si="1270"/>
        <v>None</v>
      </c>
      <c r="AB5420" t="str">
        <f t="shared" si="1271"/>
        <v>0</v>
      </c>
    </row>
    <row r="5421" spans="1:28" x14ac:dyDescent="0.3">
      <c r="A5421">
        <v>5419</v>
      </c>
      <c r="B5421" t="s">
        <v>9755</v>
      </c>
      <c r="C5421" t="str">
        <f t="shared" si="1258"/>
        <v>Long</v>
      </c>
      <c r="D5421">
        <v>3.7</v>
      </c>
      <c r="F5421" s="1">
        <f t="shared" si="1272"/>
        <v>3.7</v>
      </c>
      <c r="G5421" s="1">
        <f t="shared" si="1259"/>
        <v>3.7</v>
      </c>
      <c r="H5421">
        <f t="shared" si="1260"/>
        <v>3.7</v>
      </c>
      <c r="I5421" t="s">
        <v>9720</v>
      </c>
      <c r="J5421" t="s">
        <v>22</v>
      </c>
      <c r="K5421" t="s">
        <v>9756</v>
      </c>
      <c r="L5421" t="str">
        <f t="shared" si="1261"/>
        <v>Established</v>
      </c>
      <c r="N5421" s="2">
        <f t="shared" si="1262"/>
        <v>14</v>
      </c>
      <c r="O5421" t="s">
        <v>3081</v>
      </c>
      <c r="P5421" t="s">
        <v>683</v>
      </c>
      <c r="Q5421" t="s">
        <v>362</v>
      </c>
      <c r="R5421" t="str">
        <f t="shared" si="1263"/>
        <v>Average</v>
      </c>
      <c r="S5421" t="str">
        <f t="shared" si="1264"/>
        <v xml:space="preserve"> </v>
      </c>
      <c r="T5421" t="b">
        <f t="shared" si="1265"/>
        <v>0</v>
      </c>
      <c r="U5421" t="b">
        <f t="shared" si="1266"/>
        <v>1</v>
      </c>
      <c r="V5421" t="str">
        <f t="shared" si="1267"/>
        <v>Average Company</v>
      </c>
      <c r="W5421" t="str">
        <f t="shared" si="1268"/>
        <v>Don't Buy</v>
      </c>
      <c r="X5421" t="str">
        <f t="shared" si="1269"/>
        <v>Not Known</v>
      </c>
      <c r="Z5421" t="str">
        <f t="shared" si="1270"/>
        <v>None</v>
      </c>
      <c r="AB5421" t="str">
        <f t="shared" si="1271"/>
        <v>0</v>
      </c>
    </row>
    <row r="5422" spans="1:28" x14ac:dyDescent="0.3">
      <c r="A5422">
        <v>5420</v>
      </c>
      <c r="B5422" t="s">
        <v>9757</v>
      </c>
      <c r="C5422" t="str">
        <f t="shared" si="1258"/>
        <v>Long</v>
      </c>
      <c r="D5422">
        <v>4.3</v>
      </c>
      <c r="F5422" s="1">
        <f t="shared" si="1272"/>
        <v>4.3</v>
      </c>
      <c r="G5422" s="1">
        <f t="shared" si="1259"/>
        <v>4.3</v>
      </c>
      <c r="H5422">
        <f t="shared" si="1260"/>
        <v>4.3</v>
      </c>
      <c r="I5422" t="s">
        <v>9720</v>
      </c>
      <c r="J5422" t="s">
        <v>22</v>
      </c>
      <c r="K5422" t="s">
        <v>9758</v>
      </c>
      <c r="L5422" t="str">
        <f t="shared" si="1261"/>
        <v>Established</v>
      </c>
      <c r="N5422" s="2">
        <f t="shared" si="1262"/>
        <v>60</v>
      </c>
      <c r="O5422" t="s">
        <v>432</v>
      </c>
      <c r="P5422" t="s">
        <v>2818</v>
      </c>
      <c r="Q5422" t="s">
        <v>44</v>
      </c>
      <c r="R5422" t="str">
        <f t="shared" si="1263"/>
        <v>Great</v>
      </c>
      <c r="S5422" t="str">
        <f t="shared" si="1264"/>
        <v>Great</v>
      </c>
      <c r="T5422" t="b">
        <f t="shared" si="1265"/>
        <v>1</v>
      </c>
      <c r="U5422" t="b">
        <f t="shared" si="1266"/>
        <v>1</v>
      </c>
      <c r="V5422" t="str">
        <f t="shared" si="1267"/>
        <v>Top Company</v>
      </c>
      <c r="W5422" t="str">
        <f t="shared" si="1268"/>
        <v>Don't Buy</v>
      </c>
      <c r="X5422" t="str">
        <f t="shared" si="1269"/>
        <v>Not Known</v>
      </c>
      <c r="Z5422" t="str">
        <f t="shared" si="1270"/>
        <v>None</v>
      </c>
      <c r="AB5422" t="str">
        <f t="shared" si="1271"/>
        <v>0</v>
      </c>
    </row>
    <row r="5423" spans="1:28" x14ac:dyDescent="0.3">
      <c r="A5423">
        <v>5421</v>
      </c>
      <c r="B5423" t="s">
        <v>9759</v>
      </c>
      <c r="C5423" t="str">
        <f t="shared" si="1258"/>
        <v>Short</v>
      </c>
      <c r="D5423">
        <v>4.2</v>
      </c>
      <c r="F5423" s="1">
        <f t="shared" si="1272"/>
        <v>4.2</v>
      </c>
      <c r="G5423" s="1">
        <f t="shared" si="1259"/>
        <v>4.2</v>
      </c>
      <c r="H5423">
        <f t="shared" si="1260"/>
        <v>4.2</v>
      </c>
      <c r="I5423" t="s">
        <v>9720</v>
      </c>
      <c r="J5423" t="s">
        <v>9067</v>
      </c>
      <c r="K5423" t="s">
        <v>1765</v>
      </c>
      <c r="L5423" t="str">
        <f t="shared" si="1261"/>
        <v>Established</v>
      </c>
      <c r="N5423" s="2">
        <f t="shared" si="1262"/>
        <v>20</v>
      </c>
      <c r="O5423" t="s">
        <v>683</v>
      </c>
      <c r="Q5423" t="s">
        <v>6074</v>
      </c>
      <c r="R5423" t="str">
        <f t="shared" si="1263"/>
        <v>Great</v>
      </c>
      <c r="S5423" t="str">
        <f t="shared" si="1264"/>
        <v>Great</v>
      </c>
      <c r="T5423" t="b">
        <f t="shared" si="1265"/>
        <v>1</v>
      </c>
      <c r="U5423" t="b">
        <f t="shared" si="1266"/>
        <v>1</v>
      </c>
      <c r="V5423" t="str">
        <f t="shared" si="1267"/>
        <v>Average Company</v>
      </c>
      <c r="W5423" t="str">
        <f t="shared" si="1268"/>
        <v>Don't Buy</v>
      </c>
      <c r="X5423" t="str">
        <f t="shared" si="1269"/>
        <v>Not Known</v>
      </c>
      <c r="Z5423" t="str">
        <f t="shared" si="1270"/>
        <v>None</v>
      </c>
      <c r="AB5423" t="str">
        <f t="shared" si="1271"/>
        <v>0</v>
      </c>
    </row>
    <row r="5424" spans="1:28" x14ac:dyDescent="0.3">
      <c r="A5424">
        <v>5422</v>
      </c>
      <c r="B5424" t="s">
        <v>877</v>
      </c>
      <c r="C5424" t="str">
        <f t="shared" si="1258"/>
        <v>Long</v>
      </c>
      <c r="D5424">
        <v>3.9</v>
      </c>
      <c r="F5424" s="1">
        <f t="shared" si="1272"/>
        <v>3.9</v>
      </c>
      <c r="G5424" s="1">
        <f t="shared" si="1259"/>
        <v>3.9</v>
      </c>
      <c r="H5424">
        <f t="shared" si="1260"/>
        <v>3.9</v>
      </c>
      <c r="I5424" t="s">
        <v>9720</v>
      </c>
      <c r="J5424" t="s">
        <v>343</v>
      </c>
      <c r="K5424" t="s">
        <v>8764</v>
      </c>
      <c r="L5424" t="str">
        <f t="shared" si="1261"/>
        <v>Established</v>
      </c>
      <c r="N5424" s="2">
        <f t="shared" si="1262"/>
        <v>28</v>
      </c>
      <c r="O5424" t="s">
        <v>24</v>
      </c>
      <c r="P5424" t="s">
        <v>683</v>
      </c>
      <c r="Q5424" t="s">
        <v>117</v>
      </c>
      <c r="R5424" t="str">
        <f t="shared" si="1263"/>
        <v>Average</v>
      </c>
      <c r="S5424" t="str">
        <f t="shared" si="1264"/>
        <v xml:space="preserve"> </v>
      </c>
      <c r="T5424" t="b">
        <f t="shared" si="1265"/>
        <v>0</v>
      </c>
      <c r="U5424" t="b">
        <f t="shared" si="1266"/>
        <v>1</v>
      </c>
      <c r="V5424" t="str">
        <f t="shared" si="1267"/>
        <v>Average Company</v>
      </c>
      <c r="W5424" t="str">
        <f t="shared" si="1268"/>
        <v>Don't Buy</v>
      </c>
      <c r="X5424" t="str">
        <f t="shared" si="1269"/>
        <v>Not Known</v>
      </c>
      <c r="Z5424" t="str">
        <f t="shared" si="1270"/>
        <v>None</v>
      </c>
      <c r="AB5424" t="str">
        <f t="shared" si="1271"/>
        <v>0</v>
      </c>
    </row>
    <row r="5425" spans="1:28" x14ac:dyDescent="0.3">
      <c r="A5425">
        <v>5423</v>
      </c>
      <c r="B5425" t="s">
        <v>9760</v>
      </c>
      <c r="C5425" t="str">
        <f t="shared" si="1258"/>
        <v>Long</v>
      </c>
      <c r="D5425">
        <v>3.1</v>
      </c>
      <c r="F5425" s="1">
        <f t="shared" si="1272"/>
        <v>3.1</v>
      </c>
      <c r="G5425" s="1">
        <f t="shared" si="1259"/>
        <v>3.1</v>
      </c>
      <c r="H5425">
        <f t="shared" si="1260"/>
        <v>3.1</v>
      </c>
      <c r="I5425" t="s">
        <v>9720</v>
      </c>
      <c r="J5425" t="s">
        <v>22</v>
      </c>
      <c r="K5425" t="s">
        <v>2817</v>
      </c>
      <c r="L5425" t="str">
        <f t="shared" si="1261"/>
        <v>Established</v>
      </c>
      <c r="N5425" s="2">
        <f t="shared" si="1262"/>
        <v>13</v>
      </c>
      <c r="O5425" t="s">
        <v>299</v>
      </c>
      <c r="P5425" t="s">
        <v>1308</v>
      </c>
      <c r="Q5425" t="s">
        <v>315</v>
      </c>
      <c r="R5425" t="str">
        <f t="shared" si="1263"/>
        <v>Average</v>
      </c>
      <c r="S5425" t="str">
        <f t="shared" si="1264"/>
        <v xml:space="preserve"> </v>
      </c>
      <c r="T5425" t="b">
        <f t="shared" si="1265"/>
        <v>0</v>
      </c>
      <c r="U5425" t="b">
        <f t="shared" si="1266"/>
        <v>0</v>
      </c>
      <c r="V5425" t="str">
        <f t="shared" si="1267"/>
        <v>Average Company</v>
      </c>
      <c r="W5425" t="str">
        <f t="shared" si="1268"/>
        <v>Don't Buy</v>
      </c>
      <c r="X5425" t="str">
        <f t="shared" si="1269"/>
        <v>Not Known</v>
      </c>
      <c r="Z5425" t="str">
        <f t="shared" si="1270"/>
        <v>None</v>
      </c>
      <c r="AB5425" t="str">
        <f t="shared" si="1271"/>
        <v>0</v>
      </c>
    </row>
    <row r="5426" spans="1:28" x14ac:dyDescent="0.3">
      <c r="A5426">
        <v>5424</v>
      </c>
      <c r="B5426" t="s">
        <v>9761</v>
      </c>
      <c r="C5426" t="str">
        <f t="shared" si="1258"/>
        <v>Long</v>
      </c>
      <c r="D5426">
        <v>4.5</v>
      </c>
      <c r="F5426" s="1">
        <f t="shared" si="1272"/>
        <v>4.5</v>
      </c>
      <c r="G5426" s="1">
        <f t="shared" si="1259"/>
        <v>4.5</v>
      </c>
      <c r="H5426">
        <f t="shared" si="1260"/>
        <v>4.5</v>
      </c>
      <c r="I5426" t="s">
        <v>9720</v>
      </c>
      <c r="J5426" t="s">
        <v>22</v>
      </c>
      <c r="K5426" t="s">
        <v>9762</v>
      </c>
      <c r="L5426" t="str">
        <f t="shared" si="1261"/>
        <v>Established</v>
      </c>
      <c r="N5426" s="2">
        <f t="shared" si="1262"/>
        <v>15</v>
      </c>
      <c r="O5426" t="s">
        <v>84</v>
      </c>
      <c r="P5426" t="s">
        <v>1308</v>
      </c>
      <c r="Q5426" t="s">
        <v>612</v>
      </c>
      <c r="R5426" t="str">
        <f t="shared" si="1263"/>
        <v>Great</v>
      </c>
      <c r="S5426" t="str">
        <f t="shared" si="1264"/>
        <v>Great</v>
      </c>
      <c r="T5426" t="b">
        <f t="shared" si="1265"/>
        <v>1</v>
      </c>
      <c r="U5426" t="b">
        <f t="shared" si="1266"/>
        <v>1</v>
      </c>
      <c r="V5426" t="str">
        <f t="shared" si="1267"/>
        <v>Average Company</v>
      </c>
      <c r="W5426" t="str">
        <f t="shared" si="1268"/>
        <v>Don't Buy</v>
      </c>
      <c r="X5426" t="str">
        <f t="shared" si="1269"/>
        <v>Not Known</v>
      </c>
      <c r="Z5426" t="str">
        <f t="shared" si="1270"/>
        <v>None</v>
      </c>
      <c r="AB5426" t="str">
        <f t="shared" si="1271"/>
        <v>0</v>
      </c>
    </row>
    <row r="5427" spans="1:28" x14ac:dyDescent="0.3">
      <c r="A5427">
        <v>5425</v>
      </c>
      <c r="B5427" t="s">
        <v>9763</v>
      </c>
      <c r="C5427" t="str">
        <f t="shared" si="1258"/>
        <v>Long</v>
      </c>
      <c r="D5427">
        <v>4.2</v>
      </c>
      <c r="F5427" s="1">
        <f t="shared" si="1272"/>
        <v>4.2</v>
      </c>
      <c r="G5427" s="1">
        <f t="shared" si="1259"/>
        <v>4.2</v>
      </c>
      <c r="H5427">
        <f t="shared" si="1260"/>
        <v>4.2</v>
      </c>
      <c r="I5427" t="s">
        <v>9720</v>
      </c>
      <c r="J5427" t="s">
        <v>22</v>
      </c>
      <c r="K5427" t="s">
        <v>9764</v>
      </c>
      <c r="L5427" t="str">
        <f t="shared" si="1261"/>
        <v>Established</v>
      </c>
      <c r="N5427" s="2">
        <f t="shared" si="1262"/>
        <v>22</v>
      </c>
      <c r="O5427" t="s">
        <v>142</v>
      </c>
      <c r="P5427" t="s">
        <v>691</v>
      </c>
      <c r="Q5427" t="s">
        <v>19</v>
      </c>
      <c r="R5427" t="str">
        <f t="shared" si="1263"/>
        <v>Great</v>
      </c>
      <c r="S5427" t="str">
        <f t="shared" si="1264"/>
        <v>Great</v>
      </c>
      <c r="T5427" t="b">
        <f t="shared" si="1265"/>
        <v>1</v>
      </c>
      <c r="U5427" t="b">
        <f t="shared" si="1266"/>
        <v>1</v>
      </c>
      <c r="V5427" t="str">
        <f t="shared" si="1267"/>
        <v>Top Company</v>
      </c>
      <c r="W5427" t="str">
        <f t="shared" si="1268"/>
        <v>Buy</v>
      </c>
      <c r="X5427" t="str">
        <f t="shared" si="1269"/>
        <v>Not Known</v>
      </c>
      <c r="Z5427" t="str">
        <f t="shared" si="1270"/>
        <v>None</v>
      </c>
      <c r="AB5427" t="str">
        <f t="shared" si="1271"/>
        <v>1Million</v>
      </c>
    </row>
    <row r="5428" spans="1:28" x14ac:dyDescent="0.3">
      <c r="A5428">
        <v>5426</v>
      </c>
      <c r="B5428" t="s">
        <v>9765</v>
      </c>
      <c r="C5428" t="str">
        <f t="shared" si="1258"/>
        <v>Long</v>
      </c>
      <c r="D5428">
        <v>4.3</v>
      </c>
      <c r="F5428" s="1">
        <f t="shared" si="1272"/>
        <v>4.3</v>
      </c>
      <c r="G5428" s="1">
        <f t="shared" si="1259"/>
        <v>4.3</v>
      </c>
      <c r="H5428">
        <f t="shared" si="1260"/>
        <v>4.3</v>
      </c>
      <c r="I5428" t="s">
        <v>9720</v>
      </c>
      <c r="J5428" t="s">
        <v>22</v>
      </c>
      <c r="K5428" t="s">
        <v>9766</v>
      </c>
      <c r="L5428" t="str">
        <f t="shared" si="1261"/>
        <v>Established</v>
      </c>
      <c r="N5428" s="2">
        <f t="shared" si="1262"/>
        <v>12</v>
      </c>
      <c r="O5428" t="s">
        <v>2197</v>
      </c>
      <c r="P5428" t="s">
        <v>691</v>
      </c>
      <c r="Q5428" t="s">
        <v>28</v>
      </c>
      <c r="R5428" t="str">
        <f t="shared" si="1263"/>
        <v>Great</v>
      </c>
      <c r="S5428" t="str">
        <f t="shared" si="1264"/>
        <v>Great</v>
      </c>
      <c r="T5428" t="b">
        <f t="shared" si="1265"/>
        <v>1</v>
      </c>
      <c r="U5428" t="b">
        <f t="shared" si="1266"/>
        <v>1</v>
      </c>
      <c r="V5428" t="str">
        <f t="shared" si="1267"/>
        <v>Average Company</v>
      </c>
      <c r="W5428" t="str">
        <f t="shared" si="1268"/>
        <v>Don't Buy</v>
      </c>
      <c r="X5428" t="str">
        <f t="shared" si="1269"/>
        <v>Not Known</v>
      </c>
      <c r="Z5428" t="str">
        <f t="shared" si="1270"/>
        <v>None</v>
      </c>
      <c r="AB5428" t="str">
        <f t="shared" si="1271"/>
        <v>1Million</v>
      </c>
    </row>
    <row r="5429" spans="1:28" x14ac:dyDescent="0.3">
      <c r="A5429">
        <v>5427</v>
      </c>
      <c r="B5429" t="s">
        <v>9727</v>
      </c>
      <c r="C5429" t="str">
        <f t="shared" si="1258"/>
        <v>Long</v>
      </c>
      <c r="D5429">
        <v>4.4000000000000004</v>
      </c>
      <c r="F5429" s="1">
        <f t="shared" si="1272"/>
        <v>4.4000000000000004</v>
      </c>
      <c r="G5429" s="1">
        <f t="shared" si="1259"/>
        <v>4.4000000000000004</v>
      </c>
      <c r="H5429">
        <f t="shared" si="1260"/>
        <v>4.4000000000000004</v>
      </c>
      <c r="I5429" t="s">
        <v>9720</v>
      </c>
      <c r="J5429" t="s">
        <v>10</v>
      </c>
      <c r="K5429" t="s">
        <v>6861</v>
      </c>
      <c r="L5429" t="str">
        <f t="shared" si="1261"/>
        <v>Established</v>
      </c>
      <c r="N5429" s="2">
        <f t="shared" si="1262"/>
        <v>22</v>
      </c>
      <c r="O5429" t="s">
        <v>142</v>
      </c>
      <c r="P5429" t="s">
        <v>683</v>
      </c>
      <c r="Q5429" t="s">
        <v>362</v>
      </c>
      <c r="R5429" t="str">
        <f t="shared" si="1263"/>
        <v>Great</v>
      </c>
      <c r="S5429" t="str">
        <f t="shared" si="1264"/>
        <v>Great</v>
      </c>
      <c r="T5429" t="b">
        <f t="shared" si="1265"/>
        <v>1</v>
      </c>
      <c r="U5429" t="b">
        <f t="shared" si="1266"/>
        <v>1</v>
      </c>
      <c r="V5429" t="str">
        <f t="shared" si="1267"/>
        <v>Top Company</v>
      </c>
      <c r="W5429" t="str">
        <f t="shared" si="1268"/>
        <v>Don't Buy</v>
      </c>
      <c r="X5429" t="str">
        <f t="shared" si="1269"/>
        <v>Not Known</v>
      </c>
      <c r="Z5429" t="str">
        <f t="shared" si="1270"/>
        <v>None</v>
      </c>
      <c r="AB5429" t="str">
        <f t="shared" si="1271"/>
        <v>0</v>
      </c>
    </row>
    <row r="5430" spans="1:28" x14ac:dyDescent="0.3">
      <c r="A5430">
        <v>5428</v>
      </c>
      <c r="B5430" t="s">
        <v>9767</v>
      </c>
      <c r="C5430" t="str">
        <f t="shared" si="1258"/>
        <v>Long</v>
      </c>
      <c r="D5430">
        <v>3.6</v>
      </c>
      <c r="F5430" s="1">
        <f t="shared" si="1272"/>
        <v>3.6</v>
      </c>
      <c r="G5430" s="1">
        <f t="shared" si="1259"/>
        <v>3.6</v>
      </c>
      <c r="H5430">
        <f t="shared" si="1260"/>
        <v>3.6</v>
      </c>
      <c r="I5430" t="s">
        <v>9720</v>
      </c>
      <c r="J5430" t="s">
        <v>10</v>
      </c>
      <c r="K5430" t="s">
        <v>3337</v>
      </c>
      <c r="L5430" t="str">
        <f t="shared" si="1261"/>
        <v>Established</v>
      </c>
      <c r="N5430" s="2">
        <f t="shared" si="1262"/>
        <v>43</v>
      </c>
      <c r="O5430" t="s">
        <v>289</v>
      </c>
      <c r="P5430" t="s">
        <v>691</v>
      </c>
      <c r="Q5430" t="s">
        <v>479</v>
      </c>
      <c r="R5430" t="str">
        <f t="shared" si="1263"/>
        <v>Average</v>
      </c>
      <c r="S5430" t="str">
        <f t="shared" si="1264"/>
        <v xml:space="preserve"> </v>
      </c>
      <c r="T5430" t="b">
        <f t="shared" si="1265"/>
        <v>0</v>
      </c>
      <c r="U5430" t="b">
        <f t="shared" si="1266"/>
        <v>1</v>
      </c>
      <c r="V5430" t="str">
        <f t="shared" si="1267"/>
        <v>Average Company</v>
      </c>
      <c r="W5430" t="str">
        <f t="shared" si="1268"/>
        <v>Don't Buy</v>
      </c>
      <c r="X5430" t="str">
        <f t="shared" si="1269"/>
        <v>Not Known</v>
      </c>
      <c r="Z5430" t="str">
        <f t="shared" si="1270"/>
        <v>None</v>
      </c>
      <c r="AB5430" t="str">
        <f t="shared" si="1271"/>
        <v>0</v>
      </c>
    </row>
    <row r="5431" spans="1:28" x14ac:dyDescent="0.3">
      <c r="A5431">
        <v>5429</v>
      </c>
      <c r="B5431" t="s">
        <v>9753</v>
      </c>
      <c r="C5431" t="str">
        <f t="shared" si="1258"/>
        <v>Long</v>
      </c>
      <c r="D5431">
        <v>3.2</v>
      </c>
      <c r="F5431" s="1">
        <f t="shared" si="1272"/>
        <v>3.2</v>
      </c>
      <c r="G5431" s="1">
        <f t="shared" si="1259"/>
        <v>3.2</v>
      </c>
      <c r="H5431">
        <f t="shared" si="1260"/>
        <v>3.2</v>
      </c>
      <c r="I5431" t="s">
        <v>9720</v>
      </c>
      <c r="J5431" t="s">
        <v>22</v>
      </c>
      <c r="K5431" t="s">
        <v>1297</v>
      </c>
      <c r="L5431" t="str">
        <f t="shared" si="1261"/>
        <v>Established</v>
      </c>
      <c r="N5431" s="2">
        <f t="shared" si="1262"/>
        <v>18</v>
      </c>
      <c r="O5431" t="s">
        <v>200</v>
      </c>
      <c r="P5431" t="s">
        <v>3223</v>
      </c>
      <c r="Q5431" t="s">
        <v>19</v>
      </c>
      <c r="R5431" t="str">
        <f t="shared" si="1263"/>
        <v>Average</v>
      </c>
      <c r="S5431" t="str">
        <f t="shared" si="1264"/>
        <v xml:space="preserve"> </v>
      </c>
      <c r="T5431" t="b">
        <f t="shared" si="1265"/>
        <v>0</v>
      </c>
      <c r="U5431" t="b">
        <f t="shared" si="1266"/>
        <v>0</v>
      </c>
      <c r="V5431" t="str">
        <f t="shared" si="1267"/>
        <v>Average Company</v>
      </c>
      <c r="W5431" t="str">
        <f t="shared" si="1268"/>
        <v>Don't Buy</v>
      </c>
      <c r="X5431" t="str">
        <f t="shared" si="1269"/>
        <v>Not Known</v>
      </c>
      <c r="Z5431" t="str">
        <f t="shared" si="1270"/>
        <v>None</v>
      </c>
      <c r="AB5431" t="str">
        <f t="shared" si="1271"/>
        <v>500K</v>
      </c>
    </row>
    <row r="5432" spans="1:28" x14ac:dyDescent="0.3">
      <c r="A5432">
        <v>5430</v>
      </c>
      <c r="B5432" t="s">
        <v>9768</v>
      </c>
      <c r="C5432" t="str">
        <f t="shared" si="1258"/>
        <v>Long</v>
      </c>
      <c r="D5432">
        <v>4</v>
      </c>
      <c r="F5432" s="1">
        <f t="shared" si="1272"/>
        <v>4</v>
      </c>
      <c r="G5432" s="1">
        <f t="shared" si="1259"/>
        <v>4</v>
      </c>
      <c r="H5432">
        <f t="shared" si="1260"/>
        <v>4</v>
      </c>
      <c r="I5432" t="s">
        <v>9720</v>
      </c>
      <c r="J5432" t="s">
        <v>22</v>
      </c>
      <c r="K5432" t="s">
        <v>4534</v>
      </c>
      <c r="L5432" t="str">
        <f t="shared" si="1261"/>
        <v>Established</v>
      </c>
      <c r="N5432" s="2">
        <f t="shared" si="1262"/>
        <v>15</v>
      </c>
      <c r="O5432" t="s">
        <v>84</v>
      </c>
      <c r="P5432" t="s">
        <v>683</v>
      </c>
      <c r="Q5432" t="s">
        <v>605</v>
      </c>
      <c r="R5432" t="str">
        <f t="shared" si="1263"/>
        <v>Average</v>
      </c>
      <c r="S5432" t="str">
        <f t="shared" si="1264"/>
        <v xml:space="preserve"> </v>
      </c>
      <c r="T5432" t="b">
        <f t="shared" si="1265"/>
        <v>0</v>
      </c>
      <c r="U5432" t="b">
        <f t="shared" si="1266"/>
        <v>1</v>
      </c>
      <c r="V5432" t="str">
        <f t="shared" si="1267"/>
        <v>Average Company</v>
      </c>
      <c r="W5432" t="str">
        <f t="shared" si="1268"/>
        <v>Don't Buy</v>
      </c>
      <c r="X5432" t="str">
        <f t="shared" si="1269"/>
        <v>Not Known</v>
      </c>
      <c r="Z5432" t="str">
        <f t="shared" si="1270"/>
        <v>None</v>
      </c>
      <c r="AB5432" t="str">
        <f t="shared" si="1271"/>
        <v>0</v>
      </c>
    </row>
    <row r="5433" spans="1:28" x14ac:dyDescent="0.3">
      <c r="A5433">
        <v>5431</v>
      </c>
      <c r="B5433" t="s">
        <v>9769</v>
      </c>
      <c r="C5433" t="str">
        <f t="shared" si="1258"/>
        <v>Long</v>
      </c>
      <c r="D5433">
        <v>4.2</v>
      </c>
      <c r="F5433" s="1">
        <f t="shared" si="1272"/>
        <v>4.2</v>
      </c>
      <c r="G5433" s="1">
        <f t="shared" si="1259"/>
        <v>4.2</v>
      </c>
      <c r="H5433">
        <f t="shared" si="1260"/>
        <v>4.2</v>
      </c>
      <c r="I5433" t="s">
        <v>9720</v>
      </c>
      <c r="J5433" t="s">
        <v>22</v>
      </c>
      <c r="K5433" t="s">
        <v>9770</v>
      </c>
      <c r="L5433" t="str">
        <f t="shared" si="1261"/>
        <v>Established</v>
      </c>
      <c r="N5433" s="2">
        <f t="shared" si="1262"/>
        <v>16</v>
      </c>
      <c r="O5433" t="s">
        <v>121</v>
      </c>
      <c r="P5433" t="s">
        <v>1308</v>
      </c>
      <c r="Q5433" t="s">
        <v>117</v>
      </c>
      <c r="R5433" t="str">
        <f t="shared" si="1263"/>
        <v>Great</v>
      </c>
      <c r="S5433" t="str">
        <f t="shared" si="1264"/>
        <v>Great</v>
      </c>
      <c r="T5433" t="b">
        <f t="shared" si="1265"/>
        <v>1</v>
      </c>
      <c r="U5433" t="b">
        <f t="shared" si="1266"/>
        <v>1</v>
      </c>
      <c r="V5433" t="str">
        <f t="shared" si="1267"/>
        <v>Average Company</v>
      </c>
      <c r="W5433" t="str">
        <f t="shared" si="1268"/>
        <v>Don't Buy</v>
      </c>
      <c r="X5433" t="str">
        <f t="shared" si="1269"/>
        <v>Not Known</v>
      </c>
      <c r="Z5433" t="str">
        <f t="shared" si="1270"/>
        <v>None</v>
      </c>
      <c r="AB5433" t="str">
        <f t="shared" si="1271"/>
        <v>0</v>
      </c>
    </row>
    <row r="5434" spans="1:28" x14ac:dyDescent="0.3">
      <c r="A5434">
        <v>5432</v>
      </c>
      <c r="B5434" t="s">
        <v>9746</v>
      </c>
      <c r="C5434" t="str">
        <f t="shared" si="1258"/>
        <v>Long</v>
      </c>
      <c r="D5434">
        <v>4.2</v>
      </c>
      <c r="F5434" s="1" t="e">
        <f t="shared" si="1272"/>
        <v>#VALUE!</v>
      </c>
      <c r="G5434" s="1" t="e">
        <f t="shared" si="1259"/>
        <v>#VALUE!</v>
      </c>
      <c r="H5434" t="e">
        <f t="shared" si="1260"/>
        <v>#VALUE!</v>
      </c>
      <c r="I5434" t="s">
        <v>9720</v>
      </c>
      <c r="J5434" t="s">
        <v>7490</v>
      </c>
      <c r="K5434" t="s">
        <v>500</v>
      </c>
      <c r="L5434" t="e">
        <f t="shared" si="1261"/>
        <v>#VALUE!</v>
      </c>
      <c r="N5434" s="2" t="e">
        <f t="shared" si="1262"/>
        <v>#VALUE!</v>
      </c>
      <c r="O5434" t="s">
        <v>147</v>
      </c>
      <c r="Q5434" t="s">
        <v>533</v>
      </c>
      <c r="R5434" t="str">
        <f t="shared" si="1263"/>
        <v>Great</v>
      </c>
      <c r="S5434" t="str">
        <f t="shared" si="1264"/>
        <v>Great</v>
      </c>
      <c r="T5434" t="e">
        <f t="shared" si="1265"/>
        <v>#VALUE!</v>
      </c>
      <c r="U5434" t="e">
        <f t="shared" si="1266"/>
        <v>#VALUE!</v>
      </c>
      <c r="V5434" t="e">
        <f t="shared" si="1267"/>
        <v>#VALUE!</v>
      </c>
      <c r="W5434" t="str">
        <f t="shared" si="1268"/>
        <v>Buy</v>
      </c>
      <c r="X5434" t="str">
        <f t="shared" si="1269"/>
        <v>Not Known</v>
      </c>
      <c r="Z5434" t="e">
        <f t="shared" si="1270"/>
        <v>#VALUE!</v>
      </c>
      <c r="AB5434" t="str">
        <f t="shared" si="1271"/>
        <v>0</v>
      </c>
    </row>
    <row r="5435" spans="1:28" x14ac:dyDescent="0.3">
      <c r="A5435">
        <v>5433</v>
      </c>
      <c r="B5435" t="s">
        <v>9771</v>
      </c>
      <c r="C5435" t="str">
        <f t="shared" si="1258"/>
        <v>Long</v>
      </c>
      <c r="D5435">
        <v>4.5</v>
      </c>
      <c r="F5435" s="1">
        <f t="shared" si="1272"/>
        <v>5</v>
      </c>
      <c r="G5435" s="1">
        <f t="shared" si="1259"/>
        <v>5</v>
      </c>
      <c r="H5435">
        <f t="shared" si="1260"/>
        <v>4.5999999999999996</v>
      </c>
      <c r="I5435" t="s">
        <v>9720</v>
      </c>
      <c r="J5435" t="s">
        <v>22</v>
      </c>
      <c r="K5435" t="s">
        <v>9772</v>
      </c>
      <c r="L5435" t="str">
        <f t="shared" si="1261"/>
        <v>Startup</v>
      </c>
      <c r="N5435" s="2">
        <f t="shared" si="1262"/>
        <v>5</v>
      </c>
      <c r="O5435" t="s">
        <v>138</v>
      </c>
      <c r="P5435" t="s">
        <v>683</v>
      </c>
      <c r="Q5435" t="s">
        <v>117</v>
      </c>
      <c r="R5435" t="str">
        <f t="shared" si="1263"/>
        <v>Great</v>
      </c>
      <c r="S5435" t="str">
        <f t="shared" si="1264"/>
        <v>Great</v>
      </c>
      <c r="T5435" t="b">
        <f t="shared" si="1265"/>
        <v>0</v>
      </c>
      <c r="U5435" t="b">
        <f t="shared" si="1266"/>
        <v>1</v>
      </c>
      <c r="V5435" t="str">
        <f t="shared" si="1267"/>
        <v>Average Company</v>
      </c>
      <c r="W5435" t="str">
        <f t="shared" si="1268"/>
        <v>Buy</v>
      </c>
      <c r="X5435" t="str">
        <f t="shared" si="1269"/>
        <v>Not Known</v>
      </c>
      <c r="Z5435" t="str">
        <f t="shared" si="1270"/>
        <v>None</v>
      </c>
      <c r="AB5435" t="str">
        <f t="shared" si="1271"/>
        <v>0</v>
      </c>
    </row>
    <row r="5436" spans="1:28" x14ac:dyDescent="0.3">
      <c r="A5436">
        <v>5434</v>
      </c>
      <c r="B5436" t="s">
        <v>9773</v>
      </c>
      <c r="C5436" t="str">
        <f t="shared" si="1258"/>
        <v>Long</v>
      </c>
      <c r="D5436">
        <v>4.8</v>
      </c>
      <c r="F5436" s="1" t="e">
        <f t="shared" si="1272"/>
        <v>#VALUE!</v>
      </c>
      <c r="G5436" s="1" t="e">
        <f t="shared" si="1259"/>
        <v>#VALUE!</v>
      </c>
      <c r="H5436" t="e">
        <f t="shared" si="1260"/>
        <v>#VALUE!</v>
      </c>
      <c r="I5436" t="s">
        <v>9720</v>
      </c>
      <c r="J5436" t="s">
        <v>9774</v>
      </c>
      <c r="K5436" t="s">
        <v>1308</v>
      </c>
      <c r="L5436" t="e">
        <f t="shared" si="1261"/>
        <v>#VALUE!</v>
      </c>
      <c r="N5436" s="2" t="e">
        <f t="shared" si="1262"/>
        <v>#VALUE!</v>
      </c>
      <c r="Q5436" t="s">
        <v>773</v>
      </c>
      <c r="R5436" t="str">
        <f t="shared" si="1263"/>
        <v>Great</v>
      </c>
      <c r="S5436" t="str">
        <f t="shared" si="1264"/>
        <v>Great</v>
      </c>
      <c r="T5436" t="e">
        <f t="shared" si="1265"/>
        <v>#VALUE!</v>
      </c>
      <c r="U5436" t="e">
        <f t="shared" si="1266"/>
        <v>#VALUE!</v>
      </c>
      <c r="V5436" t="e">
        <f t="shared" si="1267"/>
        <v>#VALUE!</v>
      </c>
      <c r="W5436" t="str">
        <f t="shared" si="1268"/>
        <v>Buy</v>
      </c>
      <c r="X5436" t="str">
        <f t="shared" si="1269"/>
        <v>Not Known</v>
      </c>
      <c r="Z5436" t="e">
        <f t="shared" si="1270"/>
        <v>#VALUE!</v>
      </c>
      <c r="AB5436" t="str">
        <f t="shared" si="1271"/>
        <v>0</v>
      </c>
    </row>
    <row r="5437" spans="1:28" x14ac:dyDescent="0.3">
      <c r="A5437">
        <v>5435</v>
      </c>
      <c r="B5437" t="s">
        <v>9775</v>
      </c>
      <c r="C5437" t="str">
        <f t="shared" si="1258"/>
        <v>Long</v>
      </c>
      <c r="D5437">
        <v>4</v>
      </c>
      <c r="F5437" s="1">
        <f t="shared" si="1272"/>
        <v>4</v>
      </c>
      <c r="G5437" s="1">
        <f t="shared" si="1259"/>
        <v>4</v>
      </c>
      <c r="H5437">
        <f t="shared" si="1260"/>
        <v>4</v>
      </c>
      <c r="I5437" t="s">
        <v>9720</v>
      </c>
      <c r="J5437" t="s">
        <v>22</v>
      </c>
      <c r="K5437" t="s">
        <v>6413</v>
      </c>
      <c r="L5437" t="str">
        <f t="shared" si="1261"/>
        <v>Established</v>
      </c>
      <c r="N5437" s="2">
        <f t="shared" si="1262"/>
        <v>32</v>
      </c>
      <c r="O5437" t="s">
        <v>368</v>
      </c>
      <c r="P5437" t="s">
        <v>691</v>
      </c>
      <c r="Q5437" t="s">
        <v>117</v>
      </c>
      <c r="R5437" t="str">
        <f t="shared" si="1263"/>
        <v>Average</v>
      </c>
      <c r="S5437" t="str">
        <f t="shared" si="1264"/>
        <v xml:space="preserve"> </v>
      </c>
      <c r="T5437" t="b">
        <f t="shared" si="1265"/>
        <v>0</v>
      </c>
      <c r="U5437" t="b">
        <f t="shared" si="1266"/>
        <v>1</v>
      </c>
      <c r="V5437" t="str">
        <f t="shared" si="1267"/>
        <v>Average Company</v>
      </c>
      <c r="W5437" t="str">
        <f t="shared" si="1268"/>
        <v>Don't Buy</v>
      </c>
      <c r="X5437" t="str">
        <f t="shared" si="1269"/>
        <v>Not Known</v>
      </c>
      <c r="Z5437" t="str">
        <f t="shared" si="1270"/>
        <v>None</v>
      </c>
      <c r="AB5437" t="str">
        <f t="shared" si="1271"/>
        <v>0</v>
      </c>
    </row>
    <row r="5438" spans="1:28" x14ac:dyDescent="0.3">
      <c r="A5438">
        <v>5436</v>
      </c>
      <c r="B5438" t="s">
        <v>9776</v>
      </c>
      <c r="C5438" t="str">
        <f t="shared" si="1258"/>
        <v>Long</v>
      </c>
      <c r="D5438">
        <v>4.4000000000000004</v>
      </c>
      <c r="F5438" s="1">
        <f t="shared" si="1272"/>
        <v>4.9000000000000004</v>
      </c>
      <c r="G5438" s="1">
        <f t="shared" si="1259"/>
        <v>4.9000000000000004</v>
      </c>
      <c r="H5438">
        <f t="shared" si="1260"/>
        <v>4.5</v>
      </c>
      <c r="I5438" t="s">
        <v>9720</v>
      </c>
      <c r="J5438" t="s">
        <v>10</v>
      </c>
      <c r="K5438" t="s">
        <v>7556</v>
      </c>
      <c r="L5438" t="str">
        <f t="shared" si="1261"/>
        <v>Startup</v>
      </c>
      <c r="N5438" s="2">
        <f t="shared" si="1262"/>
        <v>4</v>
      </c>
      <c r="O5438" t="s">
        <v>89</v>
      </c>
      <c r="P5438" t="s">
        <v>1308</v>
      </c>
      <c r="Q5438" t="s">
        <v>424</v>
      </c>
      <c r="R5438" t="str">
        <f t="shared" si="1263"/>
        <v>Great</v>
      </c>
      <c r="S5438" t="str">
        <f t="shared" si="1264"/>
        <v>Great</v>
      </c>
      <c r="T5438" t="b">
        <f t="shared" si="1265"/>
        <v>0</v>
      </c>
      <c r="U5438" t="b">
        <f t="shared" si="1266"/>
        <v>1</v>
      </c>
      <c r="V5438" t="str">
        <f t="shared" si="1267"/>
        <v>Average Company</v>
      </c>
      <c r="W5438" t="str">
        <f t="shared" si="1268"/>
        <v>Don't Buy</v>
      </c>
      <c r="X5438" t="str">
        <f t="shared" si="1269"/>
        <v>Not Known</v>
      </c>
      <c r="Z5438" t="str">
        <f t="shared" si="1270"/>
        <v>None</v>
      </c>
      <c r="AB5438" t="str">
        <f t="shared" si="1271"/>
        <v>0</v>
      </c>
    </row>
    <row r="5439" spans="1:28" x14ac:dyDescent="0.3">
      <c r="A5439">
        <v>5437</v>
      </c>
      <c r="B5439" t="s">
        <v>9777</v>
      </c>
      <c r="C5439" t="str">
        <f t="shared" si="1258"/>
        <v>Long</v>
      </c>
      <c r="D5439">
        <v>3.8</v>
      </c>
      <c r="F5439" s="1" t="e">
        <f t="shared" si="1272"/>
        <v>#VALUE!</v>
      </c>
      <c r="G5439" s="1" t="e">
        <f t="shared" si="1259"/>
        <v>#VALUE!</v>
      </c>
      <c r="H5439" t="e">
        <f t="shared" si="1260"/>
        <v>#VALUE!</v>
      </c>
      <c r="I5439" t="s">
        <v>9720</v>
      </c>
      <c r="J5439" t="s">
        <v>9778</v>
      </c>
      <c r="K5439" t="s">
        <v>230</v>
      </c>
      <c r="L5439" t="e">
        <f t="shared" si="1261"/>
        <v>#VALUE!</v>
      </c>
      <c r="N5439" s="2" t="e">
        <f t="shared" si="1262"/>
        <v>#VALUE!</v>
      </c>
      <c r="O5439" t="s">
        <v>1703</v>
      </c>
      <c r="Q5439" t="s">
        <v>50</v>
      </c>
      <c r="R5439" t="str">
        <f t="shared" si="1263"/>
        <v>Average</v>
      </c>
      <c r="S5439" t="str">
        <f t="shared" si="1264"/>
        <v xml:space="preserve"> </v>
      </c>
      <c r="T5439" t="e">
        <f t="shared" si="1265"/>
        <v>#VALUE!</v>
      </c>
      <c r="U5439" t="e">
        <f t="shared" si="1266"/>
        <v>#VALUE!</v>
      </c>
      <c r="V5439" t="e">
        <f t="shared" si="1267"/>
        <v>#VALUE!</v>
      </c>
      <c r="W5439" t="str">
        <f t="shared" si="1268"/>
        <v>Don't Buy</v>
      </c>
      <c r="X5439" t="str">
        <f t="shared" si="1269"/>
        <v>Not Known</v>
      </c>
      <c r="Z5439" t="e">
        <f t="shared" si="1270"/>
        <v>#VALUE!</v>
      </c>
      <c r="AB5439" t="str">
        <f t="shared" si="1271"/>
        <v>0</v>
      </c>
    </row>
    <row r="5440" spans="1:28" x14ac:dyDescent="0.3">
      <c r="A5440">
        <v>5438</v>
      </c>
      <c r="B5440" t="s">
        <v>9779</v>
      </c>
      <c r="C5440" t="str">
        <f t="shared" si="1258"/>
        <v>Short</v>
      </c>
      <c r="D5440">
        <v>4.0999999999999996</v>
      </c>
      <c r="F5440" s="1">
        <f t="shared" si="1272"/>
        <v>4.0999999999999996</v>
      </c>
      <c r="G5440" s="1">
        <f t="shared" si="1259"/>
        <v>4.0999999999999996</v>
      </c>
      <c r="H5440">
        <f t="shared" si="1260"/>
        <v>4.0999999999999996</v>
      </c>
      <c r="I5440" t="s">
        <v>9720</v>
      </c>
      <c r="J5440" t="s">
        <v>22</v>
      </c>
      <c r="K5440" t="s">
        <v>5003</v>
      </c>
      <c r="L5440" t="str">
        <f t="shared" si="1261"/>
        <v>Established</v>
      </c>
      <c r="N5440" s="2">
        <f t="shared" si="1262"/>
        <v>14</v>
      </c>
      <c r="O5440" t="s">
        <v>522</v>
      </c>
      <c r="P5440" t="s">
        <v>691</v>
      </c>
      <c r="Q5440" t="s">
        <v>1957</v>
      </c>
      <c r="R5440" t="str">
        <f t="shared" si="1263"/>
        <v>Great</v>
      </c>
      <c r="S5440" t="str">
        <f t="shared" si="1264"/>
        <v>Great</v>
      </c>
      <c r="T5440" t="b">
        <f t="shared" si="1265"/>
        <v>1</v>
      </c>
      <c r="U5440" t="b">
        <f t="shared" si="1266"/>
        <v>1</v>
      </c>
      <c r="V5440" t="str">
        <f t="shared" si="1267"/>
        <v>Average Company</v>
      </c>
      <c r="W5440" t="str">
        <f t="shared" si="1268"/>
        <v>Don't Buy</v>
      </c>
      <c r="X5440" t="str">
        <f t="shared" si="1269"/>
        <v>Not Known</v>
      </c>
      <c r="Z5440" t="str">
        <f t="shared" si="1270"/>
        <v>None</v>
      </c>
      <c r="AB5440" t="str">
        <f t="shared" si="1271"/>
        <v>0</v>
      </c>
    </row>
    <row r="5441" spans="1:28" x14ac:dyDescent="0.3">
      <c r="A5441">
        <v>5439</v>
      </c>
      <c r="B5441" t="s">
        <v>9780</v>
      </c>
      <c r="C5441" t="str">
        <f t="shared" si="1258"/>
        <v>Short</v>
      </c>
      <c r="D5441">
        <v>3.8</v>
      </c>
      <c r="F5441" s="1">
        <f t="shared" si="1272"/>
        <v>3.8</v>
      </c>
      <c r="G5441" s="1">
        <f t="shared" si="1259"/>
        <v>3.8</v>
      </c>
      <c r="H5441">
        <f t="shared" si="1260"/>
        <v>3.8</v>
      </c>
      <c r="I5441" t="s">
        <v>9720</v>
      </c>
      <c r="J5441" t="s">
        <v>22</v>
      </c>
      <c r="K5441" t="s">
        <v>9781</v>
      </c>
      <c r="L5441" t="str">
        <f t="shared" si="1261"/>
        <v>Established</v>
      </c>
      <c r="N5441" s="2">
        <f t="shared" si="1262"/>
        <v>19</v>
      </c>
      <c r="O5441" t="s">
        <v>100</v>
      </c>
      <c r="P5441" t="s">
        <v>691</v>
      </c>
      <c r="Q5441" t="s">
        <v>19</v>
      </c>
      <c r="R5441" t="str">
        <f t="shared" si="1263"/>
        <v>Average</v>
      </c>
      <c r="S5441" t="str">
        <f t="shared" si="1264"/>
        <v xml:space="preserve"> </v>
      </c>
      <c r="T5441" t="b">
        <f t="shared" si="1265"/>
        <v>0</v>
      </c>
      <c r="U5441" t="b">
        <f t="shared" si="1266"/>
        <v>1</v>
      </c>
      <c r="V5441" t="str">
        <f t="shared" si="1267"/>
        <v>Average Company</v>
      </c>
      <c r="W5441" t="str">
        <f t="shared" si="1268"/>
        <v>Don't Buy</v>
      </c>
      <c r="X5441" t="str">
        <f t="shared" si="1269"/>
        <v>Not Known</v>
      </c>
      <c r="Z5441" t="str">
        <f t="shared" si="1270"/>
        <v>None</v>
      </c>
      <c r="AB5441" t="str">
        <f t="shared" si="1271"/>
        <v>500K</v>
      </c>
    </row>
    <row r="5442" spans="1:28" x14ac:dyDescent="0.3">
      <c r="A5442">
        <v>5440</v>
      </c>
      <c r="B5442" t="s">
        <v>9782</v>
      </c>
      <c r="C5442" t="str">
        <f t="shared" si="1258"/>
        <v>Long</v>
      </c>
      <c r="D5442">
        <v>3.9</v>
      </c>
      <c r="F5442" s="1">
        <f t="shared" si="1272"/>
        <v>3.9</v>
      </c>
      <c r="G5442" s="1">
        <f t="shared" si="1259"/>
        <v>3.9</v>
      </c>
      <c r="H5442">
        <f t="shared" si="1260"/>
        <v>3.9</v>
      </c>
      <c r="I5442" t="s">
        <v>7390</v>
      </c>
      <c r="J5442" t="s">
        <v>10</v>
      </c>
      <c r="K5442" t="s">
        <v>9783</v>
      </c>
      <c r="L5442" t="str">
        <f t="shared" si="1261"/>
        <v>Established</v>
      </c>
      <c r="N5442" s="2">
        <f t="shared" si="1262"/>
        <v>62</v>
      </c>
      <c r="O5442" t="s">
        <v>446</v>
      </c>
      <c r="P5442" t="s">
        <v>147</v>
      </c>
      <c r="Q5442" t="s">
        <v>523</v>
      </c>
      <c r="R5442" t="str">
        <f t="shared" si="1263"/>
        <v>Average</v>
      </c>
      <c r="S5442" t="str">
        <f t="shared" si="1264"/>
        <v xml:space="preserve"> </v>
      </c>
      <c r="T5442" t="b">
        <f t="shared" si="1265"/>
        <v>0</v>
      </c>
      <c r="U5442" t="b">
        <f t="shared" si="1266"/>
        <v>1</v>
      </c>
      <c r="V5442" t="str">
        <f t="shared" si="1267"/>
        <v>Average Company</v>
      </c>
      <c r="W5442" t="str">
        <f t="shared" si="1268"/>
        <v>Don't Buy</v>
      </c>
      <c r="X5442" t="str">
        <f t="shared" si="1269"/>
        <v>Not Known</v>
      </c>
      <c r="Z5442" t="str">
        <f t="shared" si="1270"/>
        <v>None</v>
      </c>
      <c r="AB5442" t="str">
        <f t="shared" si="1271"/>
        <v>0</v>
      </c>
    </row>
    <row r="5443" spans="1:28" x14ac:dyDescent="0.3">
      <c r="A5443">
        <v>5441</v>
      </c>
      <c r="B5443" t="s">
        <v>9784</v>
      </c>
      <c r="C5443" t="str">
        <f t="shared" ref="C5443:C5506" si="1273">IF(LEN(B5443)&gt;=10,"Long","Short")</f>
        <v>Short</v>
      </c>
      <c r="D5443">
        <v>3.7</v>
      </c>
      <c r="F5443" s="1">
        <f t="shared" si="1272"/>
        <v>3.7</v>
      </c>
      <c r="G5443" s="1">
        <f t="shared" ref="G5443:G5506" si="1274">IF(L5443="Startup",D5443+0.5,D5443)</f>
        <v>3.7</v>
      </c>
      <c r="H5443">
        <f t="shared" ref="H5443:H5506" si="1275">IF(L5443="Startup",D5443+0.1,D5443)</f>
        <v>3.7</v>
      </c>
      <c r="I5443" t="s">
        <v>9785</v>
      </c>
      <c r="J5443" t="s">
        <v>22</v>
      </c>
      <c r="K5443" t="s">
        <v>9786</v>
      </c>
      <c r="L5443" t="str">
        <f t="shared" ref="L5443:L5506" si="1276">IF(N5443&lt;10,"Startup","Established")</f>
        <v>Established</v>
      </c>
      <c r="N5443" s="2">
        <f t="shared" ref="N5443:N5506" si="1277">INT(LEFT(O5443,2))</f>
        <v>18</v>
      </c>
      <c r="O5443" t="s">
        <v>200</v>
      </c>
      <c r="P5443" t="s">
        <v>683</v>
      </c>
      <c r="Q5443" t="s">
        <v>44</v>
      </c>
      <c r="R5443" t="str">
        <f t="shared" ref="R5443:R5506" si="1278">IF(D5443&gt;4,"Great","Average")</f>
        <v>Average</v>
      </c>
      <c r="S5443" t="str">
        <f t="shared" ref="S5443:S5506" si="1279">IF(D5443&gt;4,"Great"," ")</f>
        <v xml:space="preserve"> </v>
      </c>
      <c r="T5443" t="b">
        <f t="shared" ref="T5443:T5506" si="1280">AND(D5443:D15401&gt;4,N5443:N15401&gt;10)</f>
        <v>0</v>
      </c>
      <c r="U5443" t="b">
        <f t="shared" ref="U5443:U5506" si="1281">OR(D5443&gt;3.5,N5443&lt;10)</f>
        <v>1</v>
      </c>
      <c r="V5443" t="str">
        <f t="shared" ref="V5443:V5506" si="1282">IF(AND(D5443&gt;4,N5443&gt;20),"Top Company","Average Company")</f>
        <v>Average Company</v>
      </c>
      <c r="W5443" t="str">
        <f t="shared" ref="W5443:W5506" si="1283">IF(OR(LEFT(B5443,1)="T",LEFT(B5443,1)="G"),"Buy","Don't Buy")</f>
        <v>Don't Buy</v>
      </c>
      <c r="X5443" t="str">
        <f t="shared" ref="X5443:X5506" si="1284">IF(IF(Q5443="Financial Services",ISNUMBER(SEARCH("Mumbai",K5443))),"Bombay Finance","Not Known")</f>
        <v>Not Known</v>
      </c>
      <c r="Z5443" t="str">
        <f t="shared" ref="Z5443:Z5506" si="1285">IF(AND(OR(ISNUMBER(SEARCH("Bangalore",K5443)),ISNUMBER(SEARCH("Bengaluru",K5443)),ISNUMBER(SEARCH("Chennai",K5443))),N5443&lt;10),"Silicon Valley Startups","None")</f>
        <v>None</v>
      </c>
      <c r="AB5443" t="str">
        <f t="shared" ref="AB5443:AB5506" si="1286">IF(AND(OR(Q5443="IT Services &amp; Consulting",Q5443="Financial Services"),D5443&gt;4),"1Million",IF(AND(OR(Q5443="IT Services &amp; Consulting",Q5443="Financial Services"),D5443&lt;=4),"500K",IF(AND(Q5443="Telecom / ISP",D5443&gt;4),"800K","0")))</f>
        <v>0</v>
      </c>
    </row>
    <row r="5444" spans="1:28" x14ac:dyDescent="0.3">
      <c r="A5444">
        <v>5442</v>
      </c>
      <c r="B5444" t="s">
        <v>9787</v>
      </c>
      <c r="C5444" t="str">
        <f t="shared" si="1273"/>
        <v>Long</v>
      </c>
      <c r="D5444">
        <v>4.3</v>
      </c>
      <c r="F5444" s="1">
        <f t="shared" si="1272"/>
        <v>4.3</v>
      </c>
      <c r="G5444" s="1">
        <f t="shared" si="1274"/>
        <v>4.3</v>
      </c>
      <c r="H5444">
        <f t="shared" si="1275"/>
        <v>4.3</v>
      </c>
      <c r="I5444" t="s">
        <v>9785</v>
      </c>
      <c r="J5444" t="s">
        <v>10</v>
      </c>
      <c r="K5444" t="s">
        <v>9788</v>
      </c>
      <c r="L5444" t="str">
        <f t="shared" si="1276"/>
        <v>Established</v>
      </c>
      <c r="N5444" s="2">
        <f t="shared" si="1277"/>
        <v>45</v>
      </c>
      <c r="O5444" t="s">
        <v>352</v>
      </c>
      <c r="P5444" t="s">
        <v>683</v>
      </c>
      <c r="Q5444" t="s">
        <v>28</v>
      </c>
      <c r="R5444" t="str">
        <f t="shared" si="1278"/>
        <v>Great</v>
      </c>
      <c r="S5444" t="str">
        <f t="shared" si="1279"/>
        <v>Great</v>
      </c>
      <c r="T5444" t="b">
        <f t="shared" si="1280"/>
        <v>1</v>
      </c>
      <c r="U5444" t="b">
        <f t="shared" si="1281"/>
        <v>1</v>
      </c>
      <c r="V5444" t="str">
        <f t="shared" si="1282"/>
        <v>Top Company</v>
      </c>
      <c r="W5444" t="str">
        <f t="shared" si="1283"/>
        <v>Don't Buy</v>
      </c>
      <c r="X5444" t="str">
        <f t="shared" si="1284"/>
        <v>Not Known</v>
      </c>
      <c r="Z5444" t="str">
        <f t="shared" si="1285"/>
        <v>None</v>
      </c>
      <c r="AB5444" t="str">
        <f t="shared" si="1286"/>
        <v>1Million</v>
      </c>
    </row>
    <row r="5445" spans="1:28" x14ac:dyDescent="0.3">
      <c r="A5445">
        <v>5443</v>
      </c>
      <c r="B5445" t="s">
        <v>9789</v>
      </c>
      <c r="C5445" t="str">
        <f t="shared" si="1273"/>
        <v>Short</v>
      </c>
      <c r="D5445">
        <v>4.3</v>
      </c>
      <c r="F5445" s="1">
        <f t="shared" si="1272"/>
        <v>4.3</v>
      </c>
      <c r="G5445" s="1">
        <f t="shared" si="1274"/>
        <v>4.3</v>
      </c>
      <c r="H5445">
        <f t="shared" si="1275"/>
        <v>4.3</v>
      </c>
      <c r="I5445" t="s">
        <v>9785</v>
      </c>
      <c r="J5445" t="s">
        <v>22</v>
      </c>
      <c r="K5445" t="s">
        <v>9790</v>
      </c>
      <c r="L5445" t="str">
        <f t="shared" si="1276"/>
        <v>Established</v>
      </c>
      <c r="N5445" s="2">
        <f t="shared" si="1277"/>
        <v>39</v>
      </c>
      <c r="O5445" t="s">
        <v>74</v>
      </c>
      <c r="P5445" t="s">
        <v>683</v>
      </c>
      <c r="Q5445" t="s">
        <v>986</v>
      </c>
      <c r="R5445" t="str">
        <f t="shared" si="1278"/>
        <v>Great</v>
      </c>
      <c r="S5445" t="str">
        <f t="shared" si="1279"/>
        <v>Great</v>
      </c>
      <c r="T5445" t="b">
        <f t="shared" si="1280"/>
        <v>1</v>
      </c>
      <c r="U5445" t="b">
        <f t="shared" si="1281"/>
        <v>1</v>
      </c>
      <c r="V5445" t="str">
        <f t="shared" si="1282"/>
        <v>Top Company</v>
      </c>
      <c r="W5445" t="str">
        <f t="shared" si="1283"/>
        <v>Don't Buy</v>
      </c>
      <c r="X5445" t="str">
        <f t="shared" si="1284"/>
        <v>Not Known</v>
      </c>
      <c r="Z5445" t="str">
        <f t="shared" si="1285"/>
        <v>None</v>
      </c>
      <c r="AB5445" t="str">
        <f t="shared" si="1286"/>
        <v>0</v>
      </c>
    </row>
    <row r="5446" spans="1:28" x14ac:dyDescent="0.3">
      <c r="A5446">
        <v>5444</v>
      </c>
      <c r="B5446" t="s">
        <v>9791</v>
      </c>
      <c r="C5446" t="str">
        <f t="shared" si="1273"/>
        <v>Short</v>
      </c>
      <c r="D5446">
        <v>4.3</v>
      </c>
      <c r="F5446" s="1">
        <f t="shared" si="1272"/>
        <v>4.3</v>
      </c>
      <c r="G5446" s="1">
        <f t="shared" si="1274"/>
        <v>4.3</v>
      </c>
      <c r="H5446">
        <f t="shared" si="1275"/>
        <v>4.3</v>
      </c>
      <c r="I5446" t="s">
        <v>9785</v>
      </c>
      <c r="J5446" t="s">
        <v>22</v>
      </c>
      <c r="K5446" t="s">
        <v>1082</v>
      </c>
      <c r="L5446" t="str">
        <f t="shared" si="1276"/>
        <v>Established</v>
      </c>
      <c r="N5446" s="2">
        <f t="shared" si="1277"/>
        <v>64</v>
      </c>
      <c r="O5446" t="s">
        <v>511</v>
      </c>
      <c r="P5446" t="s">
        <v>691</v>
      </c>
      <c r="Q5446" t="s">
        <v>551</v>
      </c>
      <c r="R5446" t="str">
        <f t="shared" si="1278"/>
        <v>Great</v>
      </c>
      <c r="S5446" t="str">
        <f t="shared" si="1279"/>
        <v>Great</v>
      </c>
      <c r="T5446" t="b">
        <f t="shared" si="1280"/>
        <v>1</v>
      </c>
      <c r="U5446" t="b">
        <f t="shared" si="1281"/>
        <v>1</v>
      </c>
      <c r="V5446" t="str">
        <f t="shared" si="1282"/>
        <v>Top Company</v>
      </c>
      <c r="W5446" t="str">
        <f t="shared" si="1283"/>
        <v>Don't Buy</v>
      </c>
      <c r="X5446" t="str">
        <f t="shared" si="1284"/>
        <v>Not Known</v>
      </c>
      <c r="Z5446" t="str">
        <f t="shared" si="1285"/>
        <v>None</v>
      </c>
      <c r="AB5446" t="str">
        <f t="shared" si="1286"/>
        <v>0</v>
      </c>
    </row>
    <row r="5447" spans="1:28" x14ac:dyDescent="0.3">
      <c r="A5447">
        <v>5445</v>
      </c>
      <c r="B5447" t="s">
        <v>9792</v>
      </c>
      <c r="C5447" t="str">
        <f t="shared" si="1273"/>
        <v>Long</v>
      </c>
      <c r="D5447">
        <v>3.8</v>
      </c>
      <c r="F5447" s="1" t="e">
        <f t="shared" si="1272"/>
        <v>#VALUE!</v>
      </c>
      <c r="G5447" s="1" t="e">
        <f t="shared" si="1274"/>
        <v>#VALUE!</v>
      </c>
      <c r="H5447" t="e">
        <f t="shared" si="1275"/>
        <v>#VALUE!</v>
      </c>
      <c r="I5447" t="s">
        <v>9785</v>
      </c>
      <c r="J5447" t="s">
        <v>5824</v>
      </c>
      <c r="K5447" t="s">
        <v>2884</v>
      </c>
      <c r="L5447" t="e">
        <f t="shared" si="1276"/>
        <v>#VALUE!</v>
      </c>
      <c r="N5447" s="2" t="e">
        <f t="shared" si="1277"/>
        <v>#VALUE!</v>
      </c>
      <c r="Q5447" t="s">
        <v>28</v>
      </c>
      <c r="R5447" t="str">
        <f t="shared" si="1278"/>
        <v>Average</v>
      </c>
      <c r="S5447" t="str">
        <f t="shared" si="1279"/>
        <v xml:space="preserve"> </v>
      </c>
      <c r="T5447" t="e">
        <f t="shared" si="1280"/>
        <v>#VALUE!</v>
      </c>
      <c r="U5447" t="e">
        <f t="shared" si="1281"/>
        <v>#VALUE!</v>
      </c>
      <c r="V5447" t="e">
        <f t="shared" si="1282"/>
        <v>#VALUE!</v>
      </c>
      <c r="W5447" t="str">
        <f t="shared" si="1283"/>
        <v>Don't Buy</v>
      </c>
      <c r="X5447" t="str">
        <f t="shared" si="1284"/>
        <v>Not Known</v>
      </c>
      <c r="Z5447" t="e">
        <f t="shared" si="1285"/>
        <v>#VALUE!</v>
      </c>
      <c r="AB5447" t="str">
        <f t="shared" si="1286"/>
        <v>500K</v>
      </c>
    </row>
    <row r="5448" spans="1:28" x14ac:dyDescent="0.3">
      <c r="A5448">
        <v>5446</v>
      </c>
      <c r="B5448" t="s">
        <v>9793</v>
      </c>
      <c r="C5448" t="str">
        <f t="shared" si="1273"/>
        <v>Long</v>
      </c>
      <c r="D5448">
        <v>3.8</v>
      </c>
      <c r="F5448" s="1">
        <f t="shared" si="1272"/>
        <v>3.8</v>
      </c>
      <c r="G5448" s="1">
        <f t="shared" si="1274"/>
        <v>3.8</v>
      </c>
      <c r="H5448">
        <f t="shared" si="1275"/>
        <v>3.8</v>
      </c>
      <c r="I5448" t="s">
        <v>9785</v>
      </c>
      <c r="J5448" t="s">
        <v>9794</v>
      </c>
      <c r="K5448" t="s">
        <v>121</v>
      </c>
      <c r="L5448" t="str">
        <f t="shared" si="1276"/>
        <v>Established</v>
      </c>
      <c r="N5448" s="2">
        <f t="shared" si="1277"/>
        <v>51</v>
      </c>
      <c r="O5448" t="s">
        <v>1308</v>
      </c>
      <c r="Q5448" t="s">
        <v>105</v>
      </c>
      <c r="R5448" t="str">
        <f t="shared" si="1278"/>
        <v>Average</v>
      </c>
      <c r="S5448" t="str">
        <f t="shared" si="1279"/>
        <v xml:space="preserve"> </v>
      </c>
      <c r="T5448" t="b">
        <f t="shared" si="1280"/>
        <v>0</v>
      </c>
      <c r="U5448" t="b">
        <f t="shared" si="1281"/>
        <v>1</v>
      </c>
      <c r="V5448" t="str">
        <f t="shared" si="1282"/>
        <v>Average Company</v>
      </c>
      <c r="W5448" t="str">
        <f t="shared" si="1283"/>
        <v>Don't Buy</v>
      </c>
      <c r="X5448" t="str">
        <f t="shared" si="1284"/>
        <v>Not Known</v>
      </c>
      <c r="Z5448" t="str">
        <f t="shared" si="1285"/>
        <v>None</v>
      </c>
      <c r="AB5448" t="str">
        <f t="shared" si="1286"/>
        <v>0</v>
      </c>
    </row>
    <row r="5449" spans="1:28" x14ac:dyDescent="0.3">
      <c r="A5449">
        <v>5447</v>
      </c>
      <c r="B5449" t="s">
        <v>9795</v>
      </c>
      <c r="C5449" t="str">
        <f t="shared" si="1273"/>
        <v>Long</v>
      </c>
      <c r="D5449">
        <v>4</v>
      </c>
      <c r="F5449" s="1">
        <f t="shared" si="1272"/>
        <v>4</v>
      </c>
      <c r="G5449" s="1">
        <f t="shared" si="1274"/>
        <v>4</v>
      </c>
      <c r="H5449">
        <f t="shared" si="1275"/>
        <v>4</v>
      </c>
      <c r="I5449" t="s">
        <v>9785</v>
      </c>
      <c r="J5449" t="s">
        <v>22</v>
      </c>
      <c r="K5449" t="s">
        <v>7898</v>
      </c>
      <c r="L5449" t="str">
        <f t="shared" si="1276"/>
        <v>Established</v>
      </c>
      <c r="N5449" s="2">
        <f t="shared" si="1277"/>
        <v>17</v>
      </c>
      <c r="O5449" t="s">
        <v>711</v>
      </c>
      <c r="P5449" t="s">
        <v>1308</v>
      </c>
      <c r="Q5449" t="s">
        <v>80</v>
      </c>
      <c r="R5449" t="str">
        <f t="shared" si="1278"/>
        <v>Average</v>
      </c>
      <c r="S5449" t="str">
        <f t="shared" si="1279"/>
        <v xml:space="preserve"> </v>
      </c>
      <c r="T5449" t="b">
        <f t="shared" si="1280"/>
        <v>0</v>
      </c>
      <c r="U5449" t="b">
        <f t="shared" si="1281"/>
        <v>1</v>
      </c>
      <c r="V5449" t="str">
        <f t="shared" si="1282"/>
        <v>Average Company</v>
      </c>
      <c r="W5449" t="str">
        <f t="shared" si="1283"/>
        <v>Don't Buy</v>
      </c>
      <c r="X5449" t="str">
        <f t="shared" si="1284"/>
        <v>Not Known</v>
      </c>
      <c r="Z5449" t="str">
        <f t="shared" si="1285"/>
        <v>None</v>
      </c>
      <c r="AB5449" t="str">
        <f t="shared" si="1286"/>
        <v>0</v>
      </c>
    </row>
    <row r="5450" spans="1:28" x14ac:dyDescent="0.3">
      <c r="A5450">
        <v>5448</v>
      </c>
      <c r="B5450" t="s">
        <v>9796</v>
      </c>
      <c r="C5450" t="str">
        <f t="shared" si="1273"/>
        <v>Long</v>
      </c>
      <c r="D5450">
        <v>4</v>
      </c>
      <c r="F5450" s="1">
        <f t="shared" si="1272"/>
        <v>4</v>
      </c>
      <c r="G5450" s="1">
        <f t="shared" si="1274"/>
        <v>4</v>
      </c>
      <c r="H5450">
        <f t="shared" si="1275"/>
        <v>4</v>
      </c>
      <c r="I5450" t="s">
        <v>9785</v>
      </c>
      <c r="J5450" t="s">
        <v>22</v>
      </c>
      <c r="K5450" t="s">
        <v>4819</v>
      </c>
      <c r="L5450" t="str">
        <f t="shared" si="1276"/>
        <v>Established</v>
      </c>
      <c r="N5450" s="2">
        <f t="shared" si="1277"/>
        <v>15</v>
      </c>
      <c r="O5450" t="s">
        <v>84</v>
      </c>
      <c r="P5450" t="s">
        <v>147</v>
      </c>
      <c r="Q5450" t="s">
        <v>843</v>
      </c>
      <c r="R5450" t="str">
        <f t="shared" si="1278"/>
        <v>Average</v>
      </c>
      <c r="S5450" t="str">
        <f t="shared" si="1279"/>
        <v xml:space="preserve"> </v>
      </c>
      <c r="T5450" t="b">
        <f t="shared" si="1280"/>
        <v>0</v>
      </c>
      <c r="U5450" t="b">
        <f t="shared" si="1281"/>
        <v>1</v>
      </c>
      <c r="V5450" t="str">
        <f t="shared" si="1282"/>
        <v>Average Company</v>
      </c>
      <c r="W5450" t="str">
        <f t="shared" si="1283"/>
        <v>Don't Buy</v>
      </c>
      <c r="X5450" t="str">
        <f t="shared" si="1284"/>
        <v>Not Known</v>
      </c>
      <c r="Z5450" t="str">
        <f t="shared" si="1285"/>
        <v>None</v>
      </c>
      <c r="AB5450" t="str">
        <f t="shared" si="1286"/>
        <v>0</v>
      </c>
    </row>
    <row r="5451" spans="1:28" x14ac:dyDescent="0.3">
      <c r="A5451">
        <v>5449</v>
      </c>
      <c r="B5451" t="s">
        <v>9797</v>
      </c>
      <c r="C5451" t="str">
        <f t="shared" si="1273"/>
        <v>Short</v>
      </c>
      <c r="D5451">
        <v>4</v>
      </c>
      <c r="F5451" s="1">
        <f t="shared" si="1272"/>
        <v>4</v>
      </c>
      <c r="G5451" s="1">
        <f t="shared" si="1274"/>
        <v>4</v>
      </c>
      <c r="H5451">
        <f t="shared" si="1275"/>
        <v>4</v>
      </c>
      <c r="I5451" t="s">
        <v>9785</v>
      </c>
      <c r="J5451" t="s">
        <v>22</v>
      </c>
      <c r="K5451" t="s">
        <v>5315</v>
      </c>
      <c r="L5451" t="str">
        <f t="shared" si="1276"/>
        <v>Established</v>
      </c>
      <c r="N5451" s="2">
        <f t="shared" si="1277"/>
        <v>15</v>
      </c>
      <c r="O5451" t="s">
        <v>84</v>
      </c>
      <c r="P5451" t="s">
        <v>683</v>
      </c>
      <c r="Q5451" t="s">
        <v>1957</v>
      </c>
      <c r="R5451" t="str">
        <f t="shared" si="1278"/>
        <v>Average</v>
      </c>
      <c r="S5451" t="str">
        <f t="shared" si="1279"/>
        <v xml:space="preserve"> </v>
      </c>
      <c r="T5451" t="b">
        <f t="shared" si="1280"/>
        <v>0</v>
      </c>
      <c r="U5451" t="b">
        <f t="shared" si="1281"/>
        <v>1</v>
      </c>
      <c r="V5451" t="str">
        <f t="shared" si="1282"/>
        <v>Average Company</v>
      </c>
      <c r="W5451" t="str">
        <f t="shared" si="1283"/>
        <v>Don't Buy</v>
      </c>
      <c r="X5451" t="str">
        <f t="shared" si="1284"/>
        <v>Not Known</v>
      </c>
      <c r="Z5451" t="str">
        <f t="shared" si="1285"/>
        <v>None</v>
      </c>
      <c r="AB5451" t="str">
        <f t="shared" si="1286"/>
        <v>0</v>
      </c>
    </row>
    <row r="5452" spans="1:28" x14ac:dyDescent="0.3">
      <c r="A5452">
        <v>5450</v>
      </c>
      <c r="B5452" t="s">
        <v>9798</v>
      </c>
      <c r="C5452" t="str">
        <f t="shared" si="1273"/>
        <v>Long</v>
      </c>
      <c r="D5452">
        <v>4.5999999999999996</v>
      </c>
      <c r="F5452" s="1">
        <f t="shared" si="1272"/>
        <v>4.5999999999999996</v>
      </c>
      <c r="G5452" s="1">
        <f t="shared" si="1274"/>
        <v>4.5999999999999996</v>
      </c>
      <c r="H5452">
        <f t="shared" si="1275"/>
        <v>4.5999999999999996</v>
      </c>
      <c r="I5452" t="s">
        <v>9785</v>
      </c>
      <c r="J5452" t="s">
        <v>10</v>
      </c>
      <c r="K5452" t="s">
        <v>9799</v>
      </c>
      <c r="L5452" t="str">
        <f t="shared" si="1276"/>
        <v>Established</v>
      </c>
      <c r="N5452" s="2">
        <f t="shared" si="1277"/>
        <v>23</v>
      </c>
      <c r="O5452" t="s">
        <v>230</v>
      </c>
      <c r="P5452" t="s">
        <v>147</v>
      </c>
      <c r="Q5452" t="s">
        <v>3958</v>
      </c>
      <c r="R5452" t="str">
        <f t="shared" si="1278"/>
        <v>Great</v>
      </c>
      <c r="S5452" t="str">
        <f t="shared" si="1279"/>
        <v>Great</v>
      </c>
      <c r="T5452" t="b">
        <f t="shared" si="1280"/>
        <v>1</v>
      </c>
      <c r="U5452" t="b">
        <f t="shared" si="1281"/>
        <v>1</v>
      </c>
      <c r="V5452" t="str">
        <f t="shared" si="1282"/>
        <v>Top Company</v>
      </c>
      <c r="W5452" t="str">
        <f t="shared" si="1283"/>
        <v>Don't Buy</v>
      </c>
      <c r="X5452" t="str">
        <f t="shared" si="1284"/>
        <v>Not Known</v>
      </c>
      <c r="Z5452" t="str">
        <f t="shared" si="1285"/>
        <v>None</v>
      </c>
      <c r="AB5452" t="str">
        <f t="shared" si="1286"/>
        <v>0</v>
      </c>
    </row>
    <row r="5453" spans="1:28" x14ac:dyDescent="0.3">
      <c r="A5453">
        <v>5451</v>
      </c>
      <c r="B5453" t="s">
        <v>9800</v>
      </c>
      <c r="C5453" t="str">
        <f t="shared" si="1273"/>
        <v>Long</v>
      </c>
      <c r="D5453">
        <v>3.9</v>
      </c>
      <c r="F5453" s="1" t="e">
        <f t="shared" si="1272"/>
        <v>#VALUE!</v>
      </c>
      <c r="G5453" s="1" t="e">
        <f t="shared" si="1274"/>
        <v>#VALUE!</v>
      </c>
      <c r="H5453" t="e">
        <f t="shared" si="1275"/>
        <v>#VALUE!</v>
      </c>
      <c r="I5453" t="s">
        <v>9785</v>
      </c>
      <c r="J5453" t="s">
        <v>9801</v>
      </c>
      <c r="K5453" t="s">
        <v>24</v>
      </c>
      <c r="L5453" t="e">
        <f t="shared" si="1276"/>
        <v>#VALUE!</v>
      </c>
      <c r="N5453" s="2" t="e">
        <f t="shared" si="1277"/>
        <v>#VALUE!</v>
      </c>
      <c r="O5453" t="s">
        <v>147</v>
      </c>
      <c r="Q5453" t="s">
        <v>612</v>
      </c>
      <c r="R5453" t="str">
        <f t="shared" si="1278"/>
        <v>Average</v>
      </c>
      <c r="S5453" t="str">
        <f t="shared" si="1279"/>
        <v xml:space="preserve"> </v>
      </c>
      <c r="T5453" t="e">
        <f t="shared" si="1280"/>
        <v>#VALUE!</v>
      </c>
      <c r="U5453" t="e">
        <f t="shared" si="1281"/>
        <v>#VALUE!</v>
      </c>
      <c r="V5453" t="e">
        <f t="shared" si="1282"/>
        <v>#VALUE!</v>
      </c>
      <c r="W5453" t="str">
        <f t="shared" si="1283"/>
        <v>Don't Buy</v>
      </c>
      <c r="X5453" t="str">
        <f t="shared" si="1284"/>
        <v>Not Known</v>
      </c>
      <c r="Z5453" t="e">
        <f t="shared" si="1285"/>
        <v>#VALUE!</v>
      </c>
      <c r="AB5453" t="str">
        <f t="shared" si="1286"/>
        <v>0</v>
      </c>
    </row>
    <row r="5454" spans="1:28" x14ac:dyDescent="0.3">
      <c r="A5454">
        <v>5452</v>
      </c>
      <c r="B5454" t="s">
        <v>9802</v>
      </c>
      <c r="C5454" t="str">
        <f t="shared" si="1273"/>
        <v>Long</v>
      </c>
      <c r="D5454">
        <v>4.3</v>
      </c>
      <c r="F5454" s="1">
        <f t="shared" si="1272"/>
        <v>4.3</v>
      </c>
      <c r="G5454" s="1">
        <f t="shared" si="1274"/>
        <v>4.3</v>
      </c>
      <c r="H5454">
        <f t="shared" si="1275"/>
        <v>4.3</v>
      </c>
      <c r="I5454" t="s">
        <v>9785</v>
      </c>
      <c r="J5454" t="s">
        <v>22</v>
      </c>
      <c r="K5454" t="s">
        <v>6694</v>
      </c>
      <c r="L5454" t="str">
        <f t="shared" si="1276"/>
        <v>Established</v>
      </c>
      <c r="N5454" s="2">
        <f t="shared" si="1277"/>
        <v>30</v>
      </c>
      <c r="O5454" t="s">
        <v>604</v>
      </c>
      <c r="P5454" t="s">
        <v>683</v>
      </c>
      <c r="Q5454" t="s">
        <v>372</v>
      </c>
      <c r="R5454" t="str">
        <f t="shared" si="1278"/>
        <v>Great</v>
      </c>
      <c r="S5454" t="str">
        <f t="shared" si="1279"/>
        <v>Great</v>
      </c>
      <c r="T5454" t="b">
        <f t="shared" si="1280"/>
        <v>1</v>
      </c>
      <c r="U5454" t="b">
        <f t="shared" si="1281"/>
        <v>1</v>
      </c>
      <c r="V5454" t="str">
        <f t="shared" si="1282"/>
        <v>Top Company</v>
      </c>
      <c r="W5454" t="str">
        <f t="shared" si="1283"/>
        <v>Don't Buy</v>
      </c>
      <c r="X5454" t="str">
        <f t="shared" si="1284"/>
        <v>Not Known</v>
      </c>
      <c r="Z5454" t="str">
        <f t="shared" si="1285"/>
        <v>None</v>
      </c>
      <c r="AB5454" t="str">
        <f t="shared" si="1286"/>
        <v>0</v>
      </c>
    </row>
    <row r="5455" spans="1:28" x14ac:dyDescent="0.3">
      <c r="A5455">
        <v>5453</v>
      </c>
      <c r="B5455" t="s">
        <v>9803</v>
      </c>
      <c r="C5455" t="str">
        <f t="shared" si="1273"/>
        <v>Short</v>
      </c>
      <c r="D5455">
        <v>3.9</v>
      </c>
      <c r="F5455" s="1">
        <f t="shared" si="1272"/>
        <v>3.9</v>
      </c>
      <c r="G5455" s="1">
        <f t="shared" si="1274"/>
        <v>3.9</v>
      </c>
      <c r="H5455">
        <f t="shared" si="1275"/>
        <v>3.9</v>
      </c>
      <c r="I5455" t="s">
        <v>9785</v>
      </c>
      <c r="J5455" t="s">
        <v>9428</v>
      </c>
      <c r="K5455" t="s">
        <v>58</v>
      </c>
      <c r="L5455" t="str">
        <f t="shared" si="1276"/>
        <v>Established</v>
      </c>
      <c r="N5455" s="2">
        <f t="shared" si="1277"/>
        <v>50</v>
      </c>
      <c r="O5455" t="s">
        <v>691</v>
      </c>
      <c r="Q5455" t="s">
        <v>4707</v>
      </c>
      <c r="R5455" t="str">
        <f t="shared" si="1278"/>
        <v>Average</v>
      </c>
      <c r="S5455" t="str">
        <f t="shared" si="1279"/>
        <v xml:space="preserve"> </v>
      </c>
      <c r="T5455" t="b">
        <f t="shared" si="1280"/>
        <v>0</v>
      </c>
      <c r="U5455" t="b">
        <f t="shared" si="1281"/>
        <v>1</v>
      </c>
      <c r="V5455" t="str">
        <f t="shared" si="1282"/>
        <v>Average Company</v>
      </c>
      <c r="W5455" t="str">
        <f t="shared" si="1283"/>
        <v>Don't Buy</v>
      </c>
      <c r="X5455" t="str">
        <f t="shared" si="1284"/>
        <v>Not Known</v>
      </c>
      <c r="Z5455" t="str">
        <f t="shared" si="1285"/>
        <v>None</v>
      </c>
      <c r="AB5455" t="str">
        <f t="shared" si="1286"/>
        <v>0</v>
      </c>
    </row>
    <row r="5456" spans="1:28" x14ac:dyDescent="0.3">
      <c r="A5456">
        <v>5454</v>
      </c>
      <c r="B5456" t="s">
        <v>9804</v>
      </c>
      <c r="C5456" t="str">
        <f t="shared" si="1273"/>
        <v>Long</v>
      </c>
      <c r="D5456">
        <v>4</v>
      </c>
      <c r="F5456" s="1">
        <f t="shared" si="1272"/>
        <v>4</v>
      </c>
      <c r="G5456" s="1">
        <f t="shared" si="1274"/>
        <v>4</v>
      </c>
      <c r="H5456">
        <f t="shared" si="1275"/>
        <v>4</v>
      </c>
      <c r="I5456" t="s">
        <v>9785</v>
      </c>
      <c r="J5456" t="s">
        <v>10</v>
      </c>
      <c r="K5456" t="s">
        <v>7199</v>
      </c>
      <c r="L5456" t="str">
        <f t="shared" si="1276"/>
        <v>Established</v>
      </c>
      <c r="N5456" s="2">
        <f t="shared" si="1277"/>
        <v>12</v>
      </c>
      <c r="O5456" t="s">
        <v>267</v>
      </c>
      <c r="P5456" t="s">
        <v>1261</v>
      </c>
      <c r="Q5456" t="s">
        <v>14</v>
      </c>
      <c r="R5456" t="str">
        <f t="shared" si="1278"/>
        <v>Average</v>
      </c>
      <c r="S5456" t="str">
        <f t="shared" si="1279"/>
        <v xml:space="preserve"> </v>
      </c>
      <c r="T5456" t="b">
        <f t="shared" si="1280"/>
        <v>0</v>
      </c>
      <c r="U5456" t="b">
        <f t="shared" si="1281"/>
        <v>1</v>
      </c>
      <c r="V5456" t="str">
        <f t="shared" si="1282"/>
        <v>Average Company</v>
      </c>
      <c r="W5456" t="str">
        <f t="shared" si="1283"/>
        <v>Don't Buy</v>
      </c>
      <c r="X5456" t="str">
        <f t="shared" si="1284"/>
        <v>Not Known</v>
      </c>
      <c r="Z5456" t="str">
        <f t="shared" si="1285"/>
        <v>None</v>
      </c>
      <c r="AB5456" t="str">
        <f t="shared" si="1286"/>
        <v>0</v>
      </c>
    </row>
    <row r="5457" spans="1:28" x14ac:dyDescent="0.3">
      <c r="A5457">
        <v>5455</v>
      </c>
      <c r="B5457" t="s">
        <v>9805</v>
      </c>
      <c r="C5457" t="str">
        <f t="shared" si="1273"/>
        <v>Long</v>
      </c>
      <c r="D5457">
        <v>4.2</v>
      </c>
      <c r="F5457" s="1">
        <f t="shared" si="1272"/>
        <v>4.2</v>
      </c>
      <c r="G5457" s="1">
        <f t="shared" si="1274"/>
        <v>4.2</v>
      </c>
      <c r="H5457">
        <f t="shared" si="1275"/>
        <v>4.2</v>
      </c>
      <c r="I5457" t="s">
        <v>9785</v>
      </c>
      <c r="J5457" t="s">
        <v>4538</v>
      </c>
      <c r="K5457" t="s">
        <v>629</v>
      </c>
      <c r="L5457" t="str">
        <f t="shared" si="1276"/>
        <v>Established</v>
      </c>
      <c r="N5457" s="2">
        <f t="shared" si="1277"/>
        <v>50</v>
      </c>
      <c r="O5457" t="s">
        <v>691</v>
      </c>
      <c r="Q5457" t="s">
        <v>218</v>
      </c>
      <c r="R5457" t="str">
        <f t="shared" si="1278"/>
        <v>Great</v>
      </c>
      <c r="S5457" t="str">
        <f t="shared" si="1279"/>
        <v>Great</v>
      </c>
      <c r="T5457" t="b">
        <f t="shared" si="1280"/>
        <v>1</v>
      </c>
      <c r="U5457" t="b">
        <f t="shared" si="1281"/>
        <v>1</v>
      </c>
      <c r="V5457" t="str">
        <f t="shared" si="1282"/>
        <v>Top Company</v>
      </c>
      <c r="W5457" t="str">
        <f t="shared" si="1283"/>
        <v>Don't Buy</v>
      </c>
      <c r="X5457" t="str">
        <f t="shared" si="1284"/>
        <v>Not Known</v>
      </c>
      <c r="Z5457" t="str">
        <f t="shared" si="1285"/>
        <v>None</v>
      </c>
      <c r="AB5457" t="str">
        <f t="shared" si="1286"/>
        <v>0</v>
      </c>
    </row>
    <row r="5458" spans="1:28" x14ac:dyDescent="0.3">
      <c r="A5458">
        <v>5456</v>
      </c>
      <c r="B5458" t="s">
        <v>9806</v>
      </c>
      <c r="C5458" t="str">
        <f t="shared" si="1273"/>
        <v>Long</v>
      </c>
      <c r="D5458">
        <v>4.5999999999999996</v>
      </c>
      <c r="F5458" s="1">
        <f t="shared" si="1272"/>
        <v>4.5999999999999996</v>
      </c>
      <c r="G5458" s="1">
        <f t="shared" si="1274"/>
        <v>4.5999999999999996</v>
      </c>
      <c r="H5458">
        <f t="shared" si="1275"/>
        <v>4.5999999999999996</v>
      </c>
      <c r="I5458" t="s">
        <v>9785</v>
      </c>
      <c r="J5458" t="s">
        <v>9807</v>
      </c>
      <c r="K5458" t="s">
        <v>12</v>
      </c>
      <c r="L5458" t="str">
        <f t="shared" si="1276"/>
        <v>Established</v>
      </c>
      <c r="N5458" s="2">
        <f t="shared" si="1277"/>
        <v>51</v>
      </c>
      <c r="O5458" t="s">
        <v>1308</v>
      </c>
      <c r="Q5458" t="s">
        <v>362</v>
      </c>
      <c r="R5458" t="str">
        <f t="shared" si="1278"/>
        <v>Great</v>
      </c>
      <c r="S5458" t="str">
        <f t="shared" si="1279"/>
        <v>Great</v>
      </c>
      <c r="T5458" t="b">
        <f t="shared" si="1280"/>
        <v>1</v>
      </c>
      <c r="U5458" t="b">
        <f t="shared" si="1281"/>
        <v>1</v>
      </c>
      <c r="V5458" t="str">
        <f t="shared" si="1282"/>
        <v>Top Company</v>
      </c>
      <c r="W5458" t="str">
        <f t="shared" si="1283"/>
        <v>Don't Buy</v>
      </c>
      <c r="X5458" t="str">
        <f t="shared" si="1284"/>
        <v>Not Known</v>
      </c>
      <c r="Z5458" t="str">
        <f t="shared" si="1285"/>
        <v>None</v>
      </c>
      <c r="AB5458" t="str">
        <f t="shared" si="1286"/>
        <v>0</v>
      </c>
    </row>
    <row r="5459" spans="1:28" x14ac:dyDescent="0.3">
      <c r="A5459">
        <v>5457</v>
      </c>
      <c r="B5459" t="s">
        <v>9808</v>
      </c>
      <c r="C5459" t="str">
        <f t="shared" si="1273"/>
        <v>Long</v>
      </c>
      <c r="D5459">
        <v>4.5</v>
      </c>
      <c r="F5459" s="1">
        <f t="shared" si="1272"/>
        <v>4.5</v>
      </c>
      <c r="G5459" s="1">
        <f t="shared" si="1274"/>
        <v>4.5</v>
      </c>
      <c r="H5459">
        <f t="shared" si="1275"/>
        <v>4.5</v>
      </c>
      <c r="I5459" t="s">
        <v>9785</v>
      </c>
      <c r="J5459" t="s">
        <v>22</v>
      </c>
      <c r="K5459" t="s">
        <v>7308</v>
      </c>
      <c r="L5459" t="str">
        <f t="shared" si="1276"/>
        <v>Established</v>
      </c>
      <c r="N5459" s="2">
        <f t="shared" si="1277"/>
        <v>46</v>
      </c>
      <c r="O5459" t="s">
        <v>596</v>
      </c>
      <c r="P5459" t="s">
        <v>683</v>
      </c>
      <c r="Q5459" t="s">
        <v>424</v>
      </c>
      <c r="R5459" t="str">
        <f t="shared" si="1278"/>
        <v>Great</v>
      </c>
      <c r="S5459" t="str">
        <f t="shared" si="1279"/>
        <v>Great</v>
      </c>
      <c r="T5459" t="b">
        <f t="shared" si="1280"/>
        <v>1</v>
      </c>
      <c r="U5459" t="b">
        <f t="shared" si="1281"/>
        <v>1</v>
      </c>
      <c r="V5459" t="str">
        <f t="shared" si="1282"/>
        <v>Top Company</v>
      </c>
      <c r="W5459" t="str">
        <f t="shared" si="1283"/>
        <v>Don't Buy</v>
      </c>
      <c r="X5459" t="str">
        <f t="shared" si="1284"/>
        <v>Not Known</v>
      </c>
      <c r="Z5459" t="str">
        <f t="shared" si="1285"/>
        <v>None</v>
      </c>
      <c r="AB5459" t="str">
        <f t="shared" si="1286"/>
        <v>0</v>
      </c>
    </row>
    <row r="5460" spans="1:28" x14ac:dyDescent="0.3">
      <c r="A5460">
        <v>5458</v>
      </c>
      <c r="B5460" t="s">
        <v>9809</v>
      </c>
      <c r="C5460" t="str">
        <f t="shared" si="1273"/>
        <v>Short</v>
      </c>
      <c r="D5460">
        <v>3.1</v>
      </c>
      <c r="F5460" s="1">
        <f t="shared" si="1272"/>
        <v>3.1</v>
      </c>
      <c r="G5460" s="1">
        <f t="shared" si="1274"/>
        <v>3.1</v>
      </c>
      <c r="H5460">
        <f t="shared" si="1275"/>
        <v>3.1</v>
      </c>
      <c r="I5460" t="s">
        <v>9785</v>
      </c>
      <c r="J5460" t="s">
        <v>22</v>
      </c>
      <c r="K5460" t="s">
        <v>4840</v>
      </c>
      <c r="L5460" t="str">
        <f t="shared" si="1276"/>
        <v>Established</v>
      </c>
      <c r="N5460" s="2">
        <f t="shared" si="1277"/>
        <v>19</v>
      </c>
      <c r="O5460" t="s">
        <v>100</v>
      </c>
      <c r="P5460" t="s">
        <v>683</v>
      </c>
      <c r="Q5460" t="s">
        <v>85</v>
      </c>
      <c r="R5460" t="str">
        <f t="shared" si="1278"/>
        <v>Average</v>
      </c>
      <c r="S5460" t="str">
        <f t="shared" si="1279"/>
        <v xml:space="preserve"> </v>
      </c>
      <c r="T5460" t="b">
        <f t="shared" si="1280"/>
        <v>0</v>
      </c>
      <c r="U5460" t="b">
        <f t="shared" si="1281"/>
        <v>0</v>
      </c>
      <c r="V5460" t="str">
        <f t="shared" si="1282"/>
        <v>Average Company</v>
      </c>
      <c r="W5460" t="str">
        <f t="shared" si="1283"/>
        <v>Don't Buy</v>
      </c>
      <c r="X5460" t="str">
        <f t="shared" si="1284"/>
        <v>Not Known</v>
      </c>
      <c r="Z5460" t="str">
        <f t="shared" si="1285"/>
        <v>None</v>
      </c>
      <c r="AB5460" t="str">
        <f t="shared" si="1286"/>
        <v>0</v>
      </c>
    </row>
    <row r="5461" spans="1:28" x14ac:dyDescent="0.3">
      <c r="A5461">
        <v>5459</v>
      </c>
      <c r="B5461" t="s">
        <v>9810</v>
      </c>
      <c r="C5461" t="str">
        <f t="shared" si="1273"/>
        <v>Long</v>
      </c>
      <c r="D5461">
        <v>3.5</v>
      </c>
      <c r="F5461" s="1">
        <f t="shared" ref="F5461:F5524" si="1287">IF(N5461&lt;10,IF(D5461+0.5&gt;5,5,D5461+0.5),D5461)</f>
        <v>3.5</v>
      </c>
      <c r="G5461" s="1">
        <f t="shared" si="1274"/>
        <v>3.5</v>
      </c>
      <c r="H5461">
        <f t="shared" si="1275"/>
        <v>3.5</v>
      </c>
      <c r="I5461" t="s">
        <v>9785</v>
      </c>
      <c r="J5461" t="s">
        <v>22</v>
      </c>
      <c r="K5461" t="s">
        <v>9811</v>
      </c>
      <c r="L5461" t="str">
        <f t="shared" si="1276"/>
        <v>Established</v>
      </c>
      <c r="N5461" s="2">
        <f t="shared" si="1277"/>
        <v>18</v>
      </c>
      <c r="O5461" t="s">
        <v>200</v>
      </c>
      <c r="P5461" t="s">
        <v>691</v>
      </c>
      <c r="Q5461" t="s">
        <v>268</v>
      </c>
      <c r="R5461" t="str">
        <f t="shared" si="1278"/>
        <v>Average</v>
      </c>
      <c r="S5461" t="str">
        <f t="shared" si="1279"/>
        <v xml:space="preserve"> </v>
      </c>
      <c r="T5461" t="b">
        <f t="shared" si="1280"/>
        <v>0</v>
      </c>
      <c r="U5461" t="b">
        <f t="shared" si="1281"/>
        <v>0</v>
      </c>
      <c r="V5461" t="str">
        <f t="shared" si="1282"/>
        <v>Average Company</v>
      </c>
      <c r="W5461" t="str">
        <f t="shared" si="1283"/>
        <v>Don't Buy</v>
      </c>
      <c r="X5461" t="str">
        <f t="shared" si="1284"/>
        <v>Not Known</v>
      </c>
      <c r="Z5461" t="str">
        <f t="shared" si="1285"/>
        <v>None</v>
      </c>
      <c r="AB5461" t="str">
        <f t="shared" si="1286"/>
        <v>0</v>
      </c>
    </row>
    <row r="5462" spans="1:28" x14ac:dyDescent="0.3">
      <c r="A5462">
        <v>5460</v>
      </c>
      <c r="B5462" t="s">
        <v>9812</v>
      </c>
      <c r="C5462" t="str">
        <f t="shared" si="1273"/>
        <v>Long</v>
      </c>
      <c r="D5462">
        <v>3.5</v>
      </c>
      <c r="F5462" s="1">
        <f t="shared" si="1287"/>
        <v>3.5</v>
      </c>
      <c r="G5462" s="1">
        <f t="shared" si="1274"/>
        <v>3.5</v>
      </c>
      <c r="H5462">
        <f t="shared" si="1275"/>
        <v>3.5</v>
      </c>
      <c r="I5462" t="s">
        <v>9785</v>
      </c>
      <c r="J5462" t="s">
        <v>22</v>
      </c>
      <c r="K5462" t="s">
        <v>9813</v>
      </c>
      <c r="L5462" t="str">
        <f t="shared" si="1276"/>
        <v>Established</v>
      </c>
      <c r="N5462" s="2">
        <f t="shared" si="1277"/>
        <v>15</v>
      </c>
      <c r="O5462" t="s">
        <v>84</v>
      </c>
      <c r="P5462" t="s">
        <v>1703</v>
      </c>
      <c r="Q5462" t="s">
        <v>268</v>
      </c>
      <c r="R5462" t="str">
        <f t="shared" si="1278"/>
        <v>Average</v>
      </c>
      <c r="S5462" t="str">
        <f t="shared" si="1279"/>
        <v xml:space="preserve"> </v>
      </c>
      <c r="T5462" t="b">
        <f t="shared" si="1280"/>
        <v>0</v>
      </c>
      <c r="U5462" t="b">
        <f t="shared" si="1281"/>
        <v>0</v>
      </c>
      <c r="V5462" t="str">
        <f t="shared" si="1282"/>
        <v>Average Company</v>
      </c>
      <c r="W5462" t="str">
        <f t="shared" si="1283"/>
        <v>Don't Buy</v>
      </c>
      <c r="X5462" t="str">
        <f t="shared" si="1284"/>
        <v>Not Known</v>
      </c>
      <c r="Z5462" t="str">
        <f t="shared" si="1285"/>
        <v>None</v>
      </c>
      <c r="AB5462" t="str">
        <f t="shared" si="1286"/>
        <v>0</v>
      </c>
    </row>
    <row r="5463" spans="1:28" x14ac:dyDescent="0.3">
      <c r="A5463">
        <v>5461</v>
      </c>
      <c r="B5463" t="s">
        <v>9814</v>
      </c>
      <c r="C5463" t="str">
        <f t="shared" si="1273"/>
        <v>Long</v>
      </c>
      <c r="D5463">
        <v>3.9</v>
      </c>
      <c r="F5463" s="1">
        <f t="shared" si="1287"/>
        <v>3.9</v>
      </c>
      <c r="G5463" s="1">
        <f t="shared" si="1274"/>
        <v>3.9</v>
      </c>
      <c r="H5463">
        <f t="shared" si="1275"/>
        <v>3.9</v>
      </c>
      <c r="I5463" t="s">
        <v>9785</v>
      </c>
      <c r="J5463" t="s">
        <v>22</v>
      </c>
      <c r="K5463" t="s">
        <v>5452</v>
      </c>
      <c r="L5463" t="str">
        <f t="shared" si="1276"/>
        <v>Established</v>
      </c>
      <c r="N5463" s="2">
        <f t="shared" si="1277"/>
        <v>16</v>
      </c>
      <c r="O5463" t="s">
        <v>9815</v>
      </c>
      <c r="P5463" t="s">
        <v>147</v>
      </c>
      <c r="Q5463" t="s">
        <v>1519</v>
      </c>
      <c r="R5463" t="str">
        <f t="shared" si="1278"/>
        <v>Average</v>
      </c>
      <c r="S5463" t="str">
        <f t="shared" si="1279"/>
        <v xml:space="preserve"> </v>
      </c>
      <c r="T5463" t="b">
        <f t="shared" si="1280"/>
        <v>0</v>
      </c>
      <c r="U5463" t="b">
        <f t="shared" si="1281"/>
        <v>1</v>
      </c>
      <c r="V5463" t="str">
        <f t="shared" si="1282"/>
        <v>Average Company</v>
      </c>
      <c r="W5463" t="str">
        <f t="shared" si="1283"/>
        <v>Don't Buy</v>
      </c>
      <c r="X5463" t="str">
        <f t="shared" si="1284"/>
        <v>Not Known</v>
      </c>
      <c r="Z5463" t="str">
        <f t="shared" si="1285"/>
        <v>None</v>
      </c>
      <c r="AB5463" t="str">
        <f t="shared" si="1286"/>
        <v>0</v>
      </c>
    </row>
    <row r="5464" spans="1:28" x14ac:dyDescent="0.3">
      <c r="A5464">
        <v>5462</v>
      </c>
      <c r="B5464" t="s">
        <v>9816</v>
      </c>
      <c r="C5464" t="str">
        <f t="shared" si="1273"/>
        <v>Long</v>
      </c>
      <c r="D5464">
        <v>4.3</v>
      </c>
      <c r="F5464" s="1">
        <f t="shared" si="1287"/>
        <v>4.3</v>
      </c>
      <c r="G5464" s="1">
        <f t="shared" si="1274"/>
        <v>4.3</v>
      </c>
      <c r="H5464">
        <f t="shared" si="1275"/>
        <v>4.3</v>
      </c>
      <c r="I5464" t="s">
        <v>9785</v>
      </c>
      <c r="J5464" t="s">
        <v>10</v>
      </c>
      <c r="K5464" t="s">
        <v>3894</v>
      </c>
      <c r="L5464" t="str">
        <f t="shared" si="1276"/>
        <v>Established</v>
      </c>
      <c r="N5464" s="2">
        <f t="shared" si="1277"/>
        <v>19</v>
      </c>
      <c r="O5464" t="s">
        <v>100</v>
      </c>
      <c r="P5464" t="s">
        <v>147</v>
      </c>
      <c r="Q5464" t="s">
        <v>378</v>
      </c>
      <c r="R5464" t="str">
        <f t="shared" si="1278"/>
        <v>Great</v>
      </c>
      <c r="S5464" t="str">
        <f t="shared" si="1279"/>
        <v>Great</v>
      </c>
      <c r="T5464" t="b">
        <f t="shared" si="1280"/>
        <v>1</v>
      </c>
      <c r="U5464" t="b">
        <f t="shared" si="1281"/>
        <v>1</v>
      </c>
      <c r="V5464" t="str">
        <f t="shared" si="1282"/>
        <v>Average Company</v>
      </c>
      <c r="W5464" t="str">
        <f t="shared" si="1283"/>
        <v>Don't Buy</v>
      </c>
      <c r="X5464" t="str">
        <f t="shared" si="1284"/>
        <v>Not Known</v>
      </c>
      <c r="Z5464" t="str">
        <f t="shared" si="1285"/>
        <v>None</v>
      </c>
      <c r="AB5464" t="str">
        <f t="shared" si="1286"/>
        <v>0</v>
      </c>
    </row>
    <row r="5465" spans="1:28" x14ac:dyDescent="0.3">
      <c r="A5465">
        <v>5463</v>
      </c>
      <c r="B5465" t="s">
        <v>9817</v>
      </c>
      <c r="C5465" t="str">
        <f t="shared" si="1273"/>
        <v>Long</v>
      </c>
      <c r="D5465">
        <v>4.3</v>
      </c>
      <c r="F5465" s="1" t="e">
        <f t="shared" si="1287"/>
        <v>#VALUE!</v>
      </c>
      <c r="G5465" s="1" t="e">
        <f t="shared" si="1274"/>
        <v>#VALUE!</v>
      </c>
      <c r="H5465" t="e">
        <f t="shared" si="1275"/>
        <v>#VALUE!</v>
      </c>
      <c r="I5465" t="s">
        <v>9785</v>
      </c>
      <c r="J5465" t="s">
        <v>9818</v>
      </c>
      <c r="K5465" t="s">
        <v>147</v>
      </c>
      <c r="L5465" t="e">
        <f t="shared" si="1276"/>
        <v>#VALUE!</v>
      </c>
      <c r="N5465" s="2" t="e">
        <f t="shared" si="1277"/>
        <v>#VALUE!</v>
      </c>
      <c r="Q5465" t="s">
        <v>773</v>
      </c>
      <c r="R5465" t="str">
        <f t="shared" si="1278"/>
        <v>Great</v>
      </c>
      <c r="S5465" t="str">
        <f t="shared" si="1279"/>
        <v>Great</v>
      </c>
      <c r="T5465" t="e">
        <f t="shared" si="1280"/>
        <v>#VALUE!</v>
      </c>
      <c r="U5465" t="e">
        <f t="shared" si="1281"/>
        <v>#VALUE!</v>
      </c>
      <c r="V5465" t="e">
        <f t="shared" si="1282"/>
        <v>#VALUE!</v>
      </c>
      <c r="W5465" t="str">
        <f t="shared" si="1283"/>
        <v>Buy</v>
      </c>
      <c r="X5465" t="str">
        <f t="shared" si="1284"/>
        <v>Not Known</v>
      </c>
      <c r="Z5465" t="e">
        <f t="shared" si="1285"/>
        <v>#VALUE!</v>
      </c>
      <c r="AB5465" t="str">
        <f t="shared" si="1286"/>
        <v>0</v>
      </c>
    </row>
    <row r="5466" spans="1:28" x14ac:dyDescent="0.3">
      <c r="A5466">
        <v>5464</v>
      </c>
      <c r="B5466" t="s">
        <v>9819</v>
      </c>
      <c r="C5466" t="str">
        <f t="shared" si="1273"/>
        <v>Long</v>
      </c>
      <c r="D5466">
        <v>3.4</v>
      </c>
      <c r="F5466" s="1">
        <f t="shared" si="1287"/>
        <v>3.4</v>
      </c>
      <c r="G5466" s="1">
        <f t="shared" si="1274"/>
        <v>3.4</v>
      </c>
      <c r="H5466">
        <f t="shared" si="1275"/>
        <v>3.4</v>
      </c>
      <c r="I5466" t="s">
        <v>9785</v>
      </c>
      <c r="J5466" t="s">
        <v>22</v>
      </c>
      <c r="K5466" t="s">
        <v>3861</v>
      </c>
      <c r="L5466" t="str">
        <f t="shared" si="1276"/>
        <v>Established</v>
      </c>
      <c r="N5466" s="2">
        <f t="shared" si="1277"/>
        <v>26</v>
      </c>
      <c r="O5466" t="s">
        <v>126</v>
      </c>
      <c r="P5466" t="s">
        <v>691</v>
      </c>
      <c r="Q5466" t="s">
        <v>479</v>
      </c>
      <c r="R5466" t="str">
        <f t="shared" si="1278"/>
        <v>Average</v>
      </c>
      <c r="S5466" t="str">
        <f t="shared" si="1279"/>
        <v xml:space="preserve"> </v>
      </c>
      <c r="T5466" t="b">
        <f t="shared" si="1280"/>
        <v>0</v>
      </c>
      <c r="U5466" t="b">
        <f t="shared" si="1281"/>
        <v>0</v>
      </c>
      <c r="V5466" t="str">
        <f t="shared" si="1282"/>
        <v>Average Company</v>
      </c>
      <c r="W5466" t="str">
        <f t="shared" si="1283"/>
        <v>Buy</v>
      </c>
      <c r="X5466" t="str">
        <f t="shared" si="1284"/>
        <v>Not Known</v>
      </c>
      <c r="Z5466" t="str">
        <f t="shared" si="1285"/>
        <v>None</v>
      </c>
      <c r="AB5466" t="str">
        <f t="shared" si="1286"/>
        <v>0</v>
      </c>
    </row>
    <row r="5467" spans="1:28" x14ac:dyDescent="0.3">
      <c r="A5467">
        <v>5465</v>
      </c>
      <c r="B5467" t="s">
        <v>9820</v>
      </c>
      <c r="C5467" t="str">
        <f t="shared" si="1273"/>
        <v>Long</v>
      </c>
      <c r="D5467">
        <v>3.5</v>
      </c>
      <c r="F5467" s="1">
        <f t="shared" si="1287"/>
        <v>3.5</v>
      </c>
      <c r="G5467" s="1">
        <f t="shared" si="1274"/>
        <v>3.5</v>
      </c>
      <c r="H5467">
        <f t="shared" si="1275"/>
        <v>3.5</v>
      </c>
      <c r="I5467" t="s">
        <v>9785</v>
      </c>
      <c r="J5467" t="s">
        <v>22</v>
      </c>
      <c r="K5467" t="s">
        <v>3296</v>
      </c>
      <c r="L5467" t="str">
        <f t="shared" si="1276"/>
        <v>Established</v>
      </c>
      <c r="N5467" s="2">
        <f t="shared" si="1277"/>
        <v>11</v>
      </c>
      <c r="O5467" t="s">
        <v>146</v>
      </c>
      <c r="P5467" t="s">
        <v>683</v>
      </c>
      <c r="Q5467" t="s">
        <v>44</v>
      </c>
      <c r="R5467" t="str">
        <f t="shared" si="1278"/>
        <v>Average</v>
      </c>
      <c r="S5467" t="str">
        <f t="shared" si="1279"/>
        <v xml:space="preserve"> </v>
      </c>
      <c r="T5467" t="b">
        <f t="shared" si="1280"/>
        <v>0</v>
      </c>
      <c r="U5467" t="b">
        <f t="shared" si="1281"/>
        <v>0</v>
      </c>
      <c r="V5467" t="str">
        <f t="shared" si="1282"/>
        <v>Average Company</v>
      </c>
      <c r="W5467" t="str">
        <f t="shared" si="1283"/>
        <v>Don't Buy</v>
      </c>
      <c r="X5467" t="str">
        <f t="shared" si="1284"/>
        <v>Not Known</v>
      </c>
      <c r="Z5467" t="str">
        <f t="shared" si="1285"/>
        <v>None</v>
      </c>
      <c r="AB5467" t="str">
        <f t="shared" si="1286"/>
        <v>0</v>
      </c>
    </row>
    <row r="5468" spans="1:28" x14ac:dyDescent="0.3">
      <c r="A5468">
        <v>5466</v>
      </c>
      <c r="B5468" t="s">
        <v>9821</v>
      </c>
      <c r="C5468" t="str">
        <f t="shared" si="1273"/>
        <v>Long</v>
      </c>
      <c r="D5468">
        <v>4</v>
      </c>
      <c r="F5468" s="1">
        <f t="shared" si="1287"/>
        <v>4</v>
      </c>
      <c r="G5468" s="1">
        <f t="shared" si="1274"/>
        <v>4</v>
      </c>
      <c r="H5468">
        <f t="shared" si="1275"/>
        <v>4</v>
      </c>
      <c r="I5468" t="s">
        <v>9785</v>
      </c>
      <c r="J5468" t="s">
        <v>10</v>
      </c>
      <c r="K5468" t="s">
        <v>3749</v>
      </c>
      <c r="L5468" t="str">
        <f t="shared" si="1276"/>
        <v>Established</v>
      </c>
      <c r="N5468" s="2">
        <f t="shared" si="1277"/>
        <v>27</v>
      </c>
      <c r="O5468" t="s">
        <v>109</v>
      </c>
      <c r="P5468" t="s">
        <v>691</v>
      </c>
      <c r="Q5468" t="s">
        <v>50</v>
      </c>
      <c r="R5468" t="str">
        <f t="shared" si="1278"/>
        <v>Average</v>
      </c>
      <c r="S5468" t="str">
        <f t="shared" si="1279"/>
        <v xml:space="preserve"> </v>
      </c>
      <c r="T5468" t="b">
        <f t="shared" si="1280"/>
        <v>0</v>
      </c>
      <c r="U5468" t="b">
        <f t="shared" si="1281"/>
        <v>1</v>
      </c>
      <c r="V5468" t="str">
        <f t="shared" si="1282"/>
        <v>Average Company</v>
      </c>
      <c r="W5468" t="str">
        <f t="shared" si="1283"/>
        <v>Don't Buy</v>
      </c>
      <c r="X5468" t="str">
        <f t="shared" si="1284"/>
        <v>Not Known</v>
      </c>
      <c r="Z5468" t="str">
        <f t="shared" si="1285"/>
        <v>None</v>
      </c>
      <c r="AB5468" t="str">
        <f t="shared" si="1286"/>
        <v>0</v>
      </c>
    </row>
    <row r="5469" spans="1:28" x14ac:dyDescent="0.3">
      <c r="A5469">
        <v>5467</v>
      </c>
      <c r="B5469" t="s">
        <v>9822</v>
      </c>
      <c r="C5469" t="str">
        <f t="shared" si="1273"/>
        <v>Long</v>
      </c>
      <c r="D5469">
        <v>4.2</v>
      </c>
      <c r="F5469" s="1">
        <f t="shared" si="1287"/>
        <v>4.2</v>
      </c>
      <c r="G5469" s="1">
        <f t="shared" si="1274"/>
        <v>4.2</v>
      </c>
      <c r="H5469">
        <f t="shared" si="1275"/>
        <v>4.2</v>
      </c>
      <c r="I5469" t="s">
        <v>9785</v>
      </c>
      <c r="J5469" t="s">
        <v>22</v>
      </c>
      <c r="K5469" t="s">
        <v>9823</v>
      </c>
      <c r="L5469" t="str">
        <f t="shared" si="1276"/>
        <v>Established</v>
      </c>
      <c r="N5469" s="2">
        <f t="shared" si="1277"/>
        <v>10</v>
      </c>
      <c r="O5469" t="s">
        <v>234</v>
      </c>
      <c r="P5469" t="s">
        <v>1308</v>
      </c>
      <c r="Q5469" t="s">
        <v>19</v>
      </c>
      <c r="R5469" t="str">
        <f t="shared" si="1278"/>
        <v>Great</v>
      </c>
      <c r="S5469" t="str">
        <f t="shared" si="1279"/>
        <v>Great</v>
      </c>
      <c r="T5469" t="b">
        <f t="shared" si="1280"/>
        <v>0</v>
      </c>
      <c r="U5469" t="b">
        <f t="shared" si="1281"/>
        <v>1</v>
      </c>
      <c r="V5469" t="str">
        <f t="shared" si="1282"/>
        <v>Average Company</v>
      </c>
      <c r="W5469" t="str">
        <f t="shared" si="1283"/>
        <v>Don't Buy</v>
      </c>
      <c r="X5469" t="str">
        <f t="shared" si="1284"/>
        <v>Not Known</v>
      </c>
      <c r="Z5469" t="str">
        <f t="shared" si="1285"/>
        <v>None</v>
      </c>
      <c r="AB5469" t="str">
        <f t="shared" si="1286"/>
        <v>1Million</v>
      </c>
    </row>
    <row r="5470" spans="1:28" x14ac:dyDescent="0.3">
      <c r="A5470">
        <v>5468</v>
      </c>
      <c r="B5470" t="s">
        <v>9824</v>
      </c>
      <c r="C5470" t="str">
        <f t="shared" si="1273"/>
        <v>Short</v>
      </c>
      <c r="D5470">
        <v>4.2</v>
      </c>
      <c r="F5470" s="1">
        <f t="shared" si="1287"/>
        <v>4.2</v>
      </c>
      <c r="G5470" s="1">
        <f t="shared" si="1274"/>
        <v>4.2</v>
      </c>
      <c r="H5470">
        <f t="shared" si="1275"/>
        <v>4.2</v>
      </c>
      <c r="I5470" t="s">
        <v>9785</v>
      </c>
      <c r="J5470" t="s">
        <v>9825</v>
      </c>
      <c r="K5470" t="s">
        <v>74</v>
      </c>
      <c r="L5470" t="str">
        <f t="shared" si="1276"/>
        <v>Established</v>
      </c>
      <c r="N5470" s="2">
        <f t="shared" si="1277"/>
        <v>50</v>
      </c>
      <c r="O5470" t="s">
        <v>691</v>
      </c>
      <c r="Q5470" t="s">
        <v>918</v>
      </c>
      <c r="R5470" t="str">
        <f t="shared" si="1278"/>
        <v>Great</v>
      </c>
      <c r="S5470" t="str">
        <f t="shared" si="1279"/>
        <v>Great</v>
      </c>
      <c r="T5470" t="b">
        <f t="shared" si="1280"/>
        <v>1</v>
      </c>
      <c r="U5470" t="b">
        <f t="shared" si="1281"/>
        <v>1</v>
      </c>
      <c r="V5470" t="str">
        <f t="shared" si="1282"/>
        <v>Top Company</v>
      </c>
      <c r="W5470" t="str">
        <f t="shared" si="1283"/>
        <v>Don't Buy</v>
      </c>
      <c r="X5470" t="str">
        <f t="shared" si="1284"/>
        <v>Not Known</v>
      </c>
      <c r="Z5470" t="str">
        <f t="shared" si="1285"/>
        <v>None</v>
      </c>
      <c r="AB5470" t="str">
        <f t="shared" si="1286"/>
        <v>0</v>
      </c>
    </row>
    <row r="5471" spans="1:28" x14ac:dyDescent="0.3">
      <c r="A5471">
        <v>5469</v>
      </c>
      <c r="B5471" t="s">
        <v>9826</v>
      </c>
      <c r="C5471" t="str">
        <f t="shared" si="1273"/>
        <v>Long</v>
      </c>
      <c r="D5471">
        <v>3.8</v>
      </c>
      <c r="F5471" s="1">
        <f t="shared" si="1287"/>
        <v>4.3</v>
      </c>
      <c r="G5471" s="1">
        <f t="shared" si="1274"/>
        <v>4.3</v>
      </c>
      <c r="H5471">
        <f t="shared" si="1275"/>
        <v>3.9</v>
      </c>
      <c r="I5471" t="s">
        <v>9785</v>
      </c>
      <c r="J5471" t="s">
        <v>22</v>
      </c>
      <c r="K5471" t="s">
        <v>9827</v>
      </c>
      <c r="L5471" t="str">
        <f t="shared" si="1276"/>
        <v>Startup</v>
      </c>
      <c r="N5471" s="2">
        <f t="shared" si="1277"/>
        <v>8</v>
      </c>
      <c r="O5471" t="s">
        <v>583</v>
      </c>
      <c r="P5471" t="s">
        <v>683</v>
      </c>
      <c r="Q5471" t="s">
        <v>28</v>
      </c>
      <c r="R5471" t="str">
        <f t="shared" si="1278"/>
        <v>Average</v>
      </c>
      <c r="S5471" t="str">
        <f t="shared" si="1279"/>
        <v xml:space="preserve"> </v>
      </c>
      <c r="T5471" t="b">
        <f t="shared" si="1280"/>
        <v>0</v>
      </c>
      <c r="U5471" t="b">
        <f t="shared" si="1281"/>
        <v>1</v>
      </c>
      <c r="V5471" t="str">
        <f t="shared" si="1282"/>
        <v>Average Company</v>
      </c>
      <c r="W5471" t="str">
        <f t="shared" si="1283"/>
        <v>Don't Buy</v>
      </c>
      <c r="X5471" t="str">
        <f t="shared" si="1284"/>
        <v>Not Known</v>
      </c>
      <c r="Z5471" t="str">
        <f t="shared" si="1285"/>
        <v>None</v>
      </c>
      <c r="AB5471" t="str">
        <f t="shared" si="1286"/>
        <v>500K</v>
      </c>
    </row>
    <row r="5472" spans="1:28" x14ac:dyDescent="0.3">
      <c r="A5472">
        <v>5470</v>
      </c>
      <c r="B5472" t="s">
        <v>9828</v>
      </c>
      <c r="C5472" t="str">
        <f t="shared" si="1273"/>
        <v>Long</v>
      </c>
      <c r="D5472">
        <v>4.4000000000000004</v>
      </c>
      <c r="F5472" s="1" t="e">
        <f t="shared" si="1287"/>
        <v>#VALUE!</v>
      </c>
      <c r="G5472" s="1" t="e">
        <f t="shared" si="1274"/>
        <v>#VALUE!</v>
      </c>
      <c r="H5472" t="e">
        <f t="shared" si="1275"/>
        <v>#VALUE!</v>
      </c>
      <c r="I5472" t="s">
        <v>9785</v>
      </c>
      <c r="J5472" t="s">
        <v>1038</v>
      </c>
      <c r="K5472" t="s">
        <v>1308</v>
      </c>
      <c r="L5472" t="e">
        <f t="shared" si="1276"/>
        <v>#VALUE!</v>
      </c>
      <c r="N5472" s="2" t="e">
        <f t="shared" si="1277"/>
        <v>#VALUE!</v>
      </c>
      <c r="Q5472" t="s">
        <v>7798</v>
      </c>
      <c r="R5472" t="str">
        <f t="shared" si="1278"/>
        <v>Great</v>
      </c>
      <c r="S5472" t="str">
        <f t="shared" si="1279"/>
        <v>Great</v>
      </c>
      <c r="T5472" t="e">
        <f t="shared" si="1280"/>
        <v>#VALUE!</v>
      </c>
      <c r="U5472" t="e">
        <f t="shared" si="1281"/>
        <v>#VALUE!</v>
      </c>
      <c r="V5472" t="e">
        <f t="shared" si="1282"/>
        <v>#VALUE!</v>
      </c>
      <c r="W5472" t="str">
        <f t="shared" si="1283"/>
        <v>Don't Buy</v>
      </c>
      <c r="X5472" t="str">
        <f t="shared" si="1284"/>
        <v>Not Known</v>
      </c>
      <c r="Z5472" t="e">
        <f t="shared" si="1285"/>
        <v>#VALUE!</v>
      </c>
      <c r="AB5472" t="str">
        <f t="shared" si="1286"/>
        <v>0</v>
      </c>
    </row>
    <row r="5473" spans="1:28" x14ac:dyDescent="0.3">
      <c r="A5473">
        <v>5471</v>
      </c>
      <c r="B5473" t="s">
        <v>9829</v>
      </c>
      <c r="C5473" t="str">
        <f t="shared" si="1273"/>
        <v>Long</v>
      </c>
      <c r="D5473">
        <v>4.5</v>
      </c>
      <c r="F5473" s="1">
        <f t="shared" si="1287"/>
        <v>4.5</v>
      </c>
      <c r="G5473" s="1">
        <f t="shared" si="1274"/>
        <v>4.5</v>
      </c>
      <c r="H5473">
        <f t="shared" si="1275"/>
        <v>4.5</v>
      </c>
      <c r="I5473" t="s">
        <v>9785</v>
      </c>
      <c r="J5473" t="s">
        <v>22</v>
      </c>
      <c r="K5473" t="s">
        <v>6571</v>
      </c>
      <c r="L5473" t="str">
        <f t="shared" si="1276"/>
        <v>Established</v>
      </c>
      <c r="N5473" s="2">
        <f t="shared" si="1277"/>
        <v>19</v>
      </c>
      <c r="O5473" t="s">
        <v>100</v>
      </c>
      <c r="P5473" t="s">
        <v>1308</v>
      </c>
      <c r="Q5473" t="s">
        <v>28</v>
      </c>
      <c r="R5473" t="str">
        <f t="shared" si="1278"/>
        <v>Great</v>
      </c>
      <c r="S5473" t="str">
        <f t="shared" si="1279"/>
        <v>Great</v>
      </c>
      <c r="T5473" t="b">
        <f t="shared" si="1280"/>
        <v>1</v>
      </c>
      <c r="U5473" t="b">
        <f t="shared" si="1281"/>
        <v>1</v>
      </c>
      <c r="V5473" t="str">
        <f t="shared" si="1282"/>
        <v>Average Company</v>
      </c>
      <c r="W5473" t="str">
        <f t="shared" si="1283"/>
        <v>Buy</v>
      </c>
      <c r="X5473" t="str">
        <f t="shared" si="1284"/>
        <v>Not Known</v>
      </c>
      <c r="Z5473" t="str">
        <f t="shared" si="1285"/>
        <v>None</v>
      </c>
      <c r="AB5473" t="str">
        <f t="shared" si="1286"/>
        <v>1Million</v>
      </c>
    </row>
    <row r="5474" spans="1:28" x14ac:dyDescent="0.3">
      <c r="A5474">
        <v>5472</v>
      </c>
      <c r="B5474" t="s">
        <v>9830</v>
      </c>
      <c r="C5474" t="str">
        <f t="shared" si="1273"/>
        <v>Short</v>
      </c>
      <c r="D5474">
        <v>3.6</v>
      </c>
      <c r="F5474" s="1">
        <f t="shared" si="1287"/>
        <v>3.6</v>
      </c>
      <c r="G5474" s="1">
        <f t="shared" si="1274"/>
        <v>3.6</v>
      </c>
      <c r="H5474">
        <f t="shared" si="1275"/>
        <v>3.6</v>
      </c>
      <c r="I5474" t="s">
        <v>9785</v>
      </c>
      <c r="J5474" t="s">
        <v>22</v>
      </c>
      <c r="K5474" t="s">
        <v>9831</v>
      </c>
      <c r="L5474" t="str">
        <f t="shared" si="1276"/>
        <v>Established</v>
      </c>
      <c r="N5474" s="2">
        <f t="shared" si="1277"/>
        <v>26</v>
      </c>
      <c r="O5474" t="s">
        <v>126</v>
      </c>
      <c r="P5474" t="s">
        <v>683</v>
      </c>
      <c r="Q5474" t="s">
        <v>19</v>
      </c>
      <c r="R5474" t="str">
        <f t="shared" si="1278"/>
        <v>Average</v>
      </c>
      <c r="S5474" t="str">
        <f t="shared" si="1279"/>
        <v xml:space="preserve"> </v>
      </c>
      <c r="T5474" t="b">
        <f t="shared" si="1280"/>
        <v>0</v>
      </c>
      <c r="U5474" t="b">
        <f t="shared" si="1281"/>
        <v>1</v>
      </c>
      <c r="V5474" t="str">
        <f t="shared" si="1282"/>
        <v>Average Company</v>
      </c>
      <c r="W5474" t="str">
        <f t="shared" si="1283"/>
        <v>Don't Buy</v>
      </c>
      <c r="X5474" t="str">
        <f t="shared" si="1284"/>
        <v>Not Known</v>
      </c>
      <c r="Z5474" t="str">
        <f t="shared" si="1285"/>
        <v>None</v>
      </c>
      <c r="AB5474" t="str">
        <f t="shared" si="1286"/>
        <v>500K</v>
      </c>
    </row>
    <row r="5475" spans="1:28" x14ac:dyDescent="0.3">
      <c r="A5475">
        <v>5473</v>
      </c>
      <c r="B5475" t="s">
        <v>9832</v>
      </c>
      <c r="C5475" t="str">
        <f t="shared" si="1273"/>
        <v>Long</v>
      </c>
      <c r="D5475">
        <v>4.7</v>
      </c>
      <c r="F5475" s="1">
        <f t="shared" si="1287"/>
        <v>4.7</v>
      </c>
      <c r="G5475" s="1">
        <f t="shared" si="1274"/>
        <v>4.7</v>
      </c>
      <c r="H5475">
        <f t="shared" si="1275"/>
        <v>4.7</v>
      </c>
      <c r="I5475" t="s">
        <v>9785</v>
      </c>
      <c r="J5475" t="s">
        <v>9833</v>
      </c>
      <c r="K5475" t="s">
        <v>18</v>
      </c>
      <c r="L5475" t="str">
        <f t="shared" si="1276"/>
        <v>Established</v>
      </c>
      <c r="N5475" s="2">
        <f t="shared" si="1277"/>
        <v>50</v>
      </c>
      <c r="O5475" t="s">
        <v>691</v>
      </c>
      <c r="Q5475" t="s">
        <v>268</v>
      </c>
      <c r="R5475" t="str">
        <f t="shared" si="1278"/>
        <v>Great</v>
      </c>
      <c r="S5475" t="str">
        <f t="shared" si="1279"/>
        <v>Great</v>
      </c>
      <c r="T5475" t="b">
        <f t="shared" si="1280"/>
        <v>1</v>
      </c>
      <c r="U5475" t="b">
        <f t="shared" si="1281"/>
        <v>1</v>
      </c>
      <c r="V5475" t="str">
        <f t="shared" si="1282"/>
        <v>Top Company</v>
      </c>
      <c r="W5475" t="str">
        <f t="shared" si="1283"/>
        <v>Don't Buy</v>
      </c>
      <c r="X5475" t="str">
        <f t="shared" si="1284"/>
        <v>Not Known</v>
      </c>
      <c r="Z5475" t="str">
        <f t="shared" si="1285"/>
        <v>None</v>
      </c>
      <c r="AB5475" t="str">
        <f t="shared" si="1286"/>
        <v>0</v>
      </c>
    </row>
    <row r="5476" spans="1:28" x14ac:dyDescent="0.3">
      <c r="A5476">
        <v>5474</v>
      </c>
      <c r="B5476" t="s">
        <v>9834</v>
      </c>
      <c r="C5476" t="str">
        <f t="shared" si="1273"/>
        <v>Long</v>
      </c>
      <c r="D5476">
        <v>3.5</v>
      </c>
      <c r="F5476" s="1">
        <f t="shared" si="1287"/>
        <v>3.5</v>
      </c>
      <c r="G5476" s="1">
        <f t="shared" si="1274"/>
        <v>3.5</v>
      </c>
      <c r="H5476">
        <f t="shared" si="1275"/>
        <v>3.5</v>
      </c>
      <c r="I5476" t="s">
        <v>9785</v>
      </c>
      <c r="J5476" t="s">
        <v>10</v>
      </c>
      <c r="K5476" t="s">
        <v>5803</v>
      </c>
      <c r="L5476" t="str">
        <f t="shared" si="1276"/>
        <v>Established</v>
      </c>
      <c r="N5476" s="2">
        <f t="shared" si="1277"/>
        <v>41</v>
      </c>
      <c r="O5476" t="s">
        <v>39</v>
      </c>
      <c r="P5476" t="s">
        <v>1308</v>
      </c>
      <c r="Q5476" t="s">
        <v>378</v>
      </c>
      <c r="R5476" t="str">
        <f t="shared" si="1278"/>
        <v>Average</v>
      </c>
      <c r="S5476" t="str">
        <f t="shared" si="1279"/>
        <v xml:space="preserve"> </v>
      </c>
      <c r="T5476" t="b">
        <f t="shared" si="1280"/>
        <v>0</v>
      </c>
      <c r="U5476" t="b">
        <f t="shared" si="1281"/>
        <v>0</v>
      </c>
      <c r="V5476" t="str">
        <f t="shared" si="1282"/>
        <v>Average Company</v>
      </c>
      <c r="W5476" t="str">
        <f t="shared" si="1283"/>
        <v>Don't Buy</v>
      </c>
      <c r="X5476" t="str">
        <f t="shared" si="1284"/>
        <v>Not Known</v>
      </c>
      <c r="Z5476" t="str">
        <f t="shared" si="1285"/>
        <v>None</v>
      </c>
      <c r="AB5476" t="str">
        <f t="shared" si="1286"/>
        <v>0</v>
      </c>
    </row>
    <row r="5477" spans="1:28" x14ac:dyDescent="0.3">
      <c r="A5477">
        <v>5475</v>
      </c>
      <c r="B5477" t="s">
        <v>9835</v>
      </c>
      <c r="C5477" t="str">
        <f t="shared" si="1273"/>
        <v>Long</v>
      </c>
      <c r="D5477">
        <v>3.7</v>
      </c>
      <c r="F5477" s="1">
        <f t="shared" si="1287"/>
        <v>3.7</v>
      </c>
      <c r="G5477" s="1">
        <f t="shared" si="1274"/>
        <v>3.7</v>
      </c>
      <c r="H5477">
        <f t="shared" si="1275"/>
        <v>3.7</v>
      </c>
      <c r="I5477" t="s">
        <v>9785</v>
      </c>
      <c r="J5477" t="s">
        <v>22</v>
      </c>
      <c r="K5477" t="s">
        <v>9836</v>
      </c>
      <c r="L5477" t="str">
        <f t="shared" si="1276"/>
        <v>Established</v>
      </c>
      <c r="N5477" s="2">
        <f t="shared" si="1277"/>
        <v>22</v>
      </c>
      <c r="O5477" t="s">
        <v>142</v>
      </c>
      <c r="P5477" t="s">
        <v>3223</v>
      </c>
      <c r="Q5477" t="s">
        <v>1314</v>
      </c>
      <c r="R5477" t="str">
        <f t="shared" si="1278"/>
        <v>Average</v>
      </c>
      <c r="S5477" t="str">
        <f t="shared" si="1279"/>
        <v xml:space="preserve"> </v>
      </c>
      <c r="T5477" t="b">
        <f t="shared" si="1280"/>
        <v>0</v>
      </c>
      <c r="U5477" t="b">
        <f t="shared" si="1281"/>
        <v>1</v>
      </c>
      <c r="V5477" t="str">
        <f t="shared" si="1282"/>
        <v>Average Company</v>
      </c>
      <c r="W5477" t="str">
        <f t="shared" si="1283"/>
        <v>Don't Buy</v>
      </c>
      <c r="X5477" t="str">
        <f t="shared" si="1284"/>
        <v>Not Known</v>
      </c>
      <c r="Z5477" t="str">
        <f t="shared" si="1285"/>
        <v>None</v>
      </c>
      <c r="AB5477" t="str">
        <f t="shared" si="1286"/>
        <v>0</v>
      </c>
    </row>
    <row r="5478" spans="1:28" x14ac:dyDescent="0.3">
      <c r="A5478">
        <v>5476</v>
      </c>
      <c r="B5478" t="s">
        <v>9837</v>
      </c>
      <c r="C5478" t="str">
        <f t="shared" si="1273"/>
        <v>Long</v>
      </c>
      <c r="D5478">
        <v>4.0999999999999996</v>
      </c>
      <c r="F5478" s="1">
        <f t="shared" si="1287"/>
        <v>4.0999999999999996</v>
      </c>
      <c r="G5478" s="1">
        <f t="shared" si="1274"/>
        <v>4.0999999999999996</v>
      </c>
      <c r="H5478">
        <f t="shared" si="1275"/>
        <v>4.0999999999999996</v>
      </c>
      <c r="I5478" t="s">
        <v>9785</v>
      </c>
      <c r="J5478" t="s">
        <v>22</v>
      </c>
      <c r="K5478" t="s">
        <v>3328</v>
      </c>
      <c r="L5478" t="str">
        <f t="shared" si="1276"/>
        <v>Established</v>
      </c>
      <c r="N5478" s="2">
        <f t="shared" si="1277"/>
        <v>47</v>
      </c>
      <c r="O5478" t="s">
        <v>258</v>
      </c>
      <c r="P5478" t="s">
        <v>1308</v>
      </c>
      <c r="Q5478" t="s">
        <v>362</v>
      </c>
      <c r="R5478" t="str">
        <f t="shared" si="1278"/>
        <v>Great</v>
      </c>
      <c r="S5478" t="str">
        <f t="shared" si="1279"/>
        <v>Great</v>
      </c>
      <c r="T5478" t="b">
        <f t="shared" si="1280"/>
        <v>1</v>
      </c>
      <c r="U5478" t="b">
        <f t="shared" si="1281"/>
        <v>1</v>
      </c>
      <c r="V5478" t="str">
        <f t="shared" si="1282"/>
        <v>Top Company</v>
      </c>
      <c r="W5478" t="str">
        <f t="shared" si="1283"/>
        <v>Don't Buy</v>
      </c>
      <c r="X5478" t="str">
        <f t="shared" si="1284"/>
        <v>Not Known</v>
      </c>
      <c r="Z5478" t="str">
        <f t="shared" si="1285"/>
        <v>None</v>
      </c>
      <c r="AB5478" t="str">
        <f t="shared" si="1286"/>
        <v>0</v>
      </c>
    </row>
    <row r="5479" spans="1:28" x14ac:dyDescent="0.3">
      <c r="A5479">
        <v>5477</v>
      </c>
      <c r="B5479" t="s">
        <v>9838</v>
      </c>
      <c r="C5479" t="str">
        <f t="shared" si="1273"/>
        <v>Long</v>
      </c>
      <c r="D5479">
        <v>3.1</v>
      </c>
      <c r="F5479" s="1">
        <f t="shared" si="1287"/>
        <v>3.1</v>
      </c>
      <c r="G5479" s="1">
        <f t="shared" si="1274"/>
        <v>3.1</v>
      </c>
      <c r="H5479">
        <f t="shared" si="1275"/>
        <v>3.1</v>
      </c>
      <c r="I5479" t="s">
        <v>9785</v>
      </c>
      <c r="J5479" t="s">
        <v>7229</v>
      </c>
      <c r="K5479" t="s">
        <v>84</v>
      </c>
      <c r="L5479" t="str">
        <f t="shared" si="1276"/>
        <v>Established</v>
      </c>
      <c r="N5479" s="2">
        <f t="shared" si="1277"/>
        <v>51</v>
      </c>
      <c r="O5479" t="s">
        <v>1308</v>
      </c>
      <c r="Q5479" t="s">
        <v>44</v>
      </c>
      <c r="R5479" t="str">
        <f t="shared" si="1278"/>
        <v>Average</v>
      </c>
      <c r="S5479" t="str">
        <f t="shared" si="1279"/>
        <v xml:space="preserve"> </v>
      </c>
      <c r="T5479" t="b">
        <f t="shared" si="1280"/>
        <v>0</v>
      </c>
      <c r="U5479" t="b">
        <f t="shared" si="1281"/>
        <v>0</v>
      </c>
      <c r="V5479" t="str">
        <f t="shared" si="1282"/>
        <v>Average Company</v>
      </c>
      <c r="W5479" t="str">
        <f t="shared" si="1283"/>
        <v>Don't Buy</v>
      </c>
      <c r="X5479" t="str">
        <f t="shared" si="1284"/>
        <v>Not Known</v>
      </c>
      <c r="Z5479" t="str">
        <f t="shared" si="1285"/>
        <v>None</v>
      </c>
      <c r="AB5479" t="str">
        <f t="shared" si="1286"/>
        <v>0</v>
      </c>
    </row>
    <row r="5480" spans="1:28" x14ac:dyDescent="0.3">
      <c r="A5480">
        <v>5478</v>
      </c>
      <c r="B5480" t="s">
        <v>9839</v>
      </c>
      <c r="C5480" t="str">
        <f t="shared" si="1273"/>
        <v>Short</v>
      </c>
      <c r="D5480">
        <v>4</v>
      </c>
      <c r="F5480" s="1">
        <f t="shared" si="1287"/>
        <v>4</v>
      </c>
      <c r="G5480" s="1">
        <f t="shared" si="1274"/>
        <v>4</v>
      </c>
      <c r="H5480">
        <f t="shared" si="1275"/>
        <v>4</v>
      </c>
      <c r="I5480" t="s">
        <v>9785</v>
      </c>
      <c r="J5480" t="s">
        <v>9840</v>
      </c>
      <c r="K5480" t="s">
        <v>711</v>
      </c>
      <c r="L5480" t="str">
        <f t="shared" si="1276"/>
        <v>Established</v>
      </c>
      <c r="N5480" s="2">
        <f t="shared" si="1277"/>
        <v>10</v>
      </c>
      <c r="O5480" t="s">
        <v>75</v>
      </c>
      <c r="Q5480" t="s">
        <v>117</v>
      </c>
      <c r="R5480" t="str">
        <f t="shared" si="1278"/>
        <v>Average</v>
      </c>
      <c r="S5480" t="str">
        <f t="shared" si="1279"/>
        <v xml:space="preserve"> </v>
      </c>
      <c r="T5480" t="b">
        <f t="shared" si="1280"/>
        <v>0</v>
      </c>
      <c r="U5480" t="b">
        <f t="shared" si="1281"/>
        <v>1</v>
      </c>
      <c r="V5480" t="str">
        <f t="shared" si="1282"/>
        <v>Average Company</v>
      </c>
      <c r="W5480" t="str">
        <f t="shared" si="1283"/>
        <v>Buy</v>
      </c>
      <c r="X5480" t="str">
        <f t="shared" si="1284"/>
        <v>Not Known</v>
      </c>
      <c r="Z5480" t="str">
        <f t="shared" si="1285"/>
        <v>None</v>
      </c>
      <c r="AB5480" t="str">
        <f t="shared" si="1286"/>
        <v>0</v>
      </c>
    </row>
    <row r="5481" spans="1:28" x14ac:dyDescent="0.3">
      <c r="A5481">
        <v>5479</v>
      </c>
      <c r="B5481" t="s">
        <v>9841</v>
      </c>
      <c r="C5481" t="str">
        <f t="shared" si="1273"/>
        <v>Long</v>
      </c>
      <c r="D5481">
        <v>4.4000000000000004</v>
      </c>
      <c r="F5481" s="1">
        <f t="shared" si="1287"/>
        <v>4.9000000000000004</v>
      </c>
      <c r="G5481" s="1">
        <f t="shared" si="1274"/>
        <v>4.9000000000000004</v>
      </c>
      <c r="H5481">
        <f t="shared" si="1275"/>
        <v>4.5</v>
      </c>
      <c r="I5481" t="s">
        <v>9785</v>
      </c>
      <c r="J5481" t="s">
        <v>22</v>
      </c>
      <c r="K5481" t="s">
        <v>9842</v>
      </c>
      <c r="L5481" t="str">
        <f t="shared" si="1276"/>
        <v>Startup</v>
      </c>
      <c r="N5481" s="2">
        <f t="shared" si="1277"/>
        <v>9</v>
      </c>
      <c r="O5481" t="s">
        <v>331</v>
      </c>
      <c r="P5481" t="s">
        <v>1308</v>
      </c>
      <c r="Q5481" t="s">
        <v>1012</v>
      </c>
      <c r="R5481" t="str">
        <f t="shared" si="1278"/>
        <v>Great</v>
      </c>
      <c r="S5481" t="str">
        <f t="shared" si="1279"/>
        <v>Great</v>
      </c>
      <c r="T5481" t="b">
        <f t="shared" si="1280"/>
        <v>0</v>
      </c>
      <c r="U5481" t="b">
        <f t="shared" si="1281"/>
        <v>1</v>
      </c>
      <c r="V5481" t="str">
        <f t="shared" si="1282"/>
        <v>Average Company</v>
      </c>
      <c r="W5481" t="str">
        <f t="shared" si="1283"/>
        <v>Don't Buy</v>
      </c>
      <c r="X5481" t="str">
        <f t="shared" si="1284"/>
        <v>Not Known</v>
      </c>
      <c r="Z5481" t="str">
        <f t="shared" si="1285"/>
        <v>None</v>
      </c>
      <c r="AB5481" t="str">
        <f t="shared" si="1286"/>
        <v>0</v>
      </c>
    </row>
    <row r="5482" spans="1:28" x14ac:dyDescent="0.3">
      <c r="A5482">
        <v>5480</v>
      </c>
      <c r="B5482" t="s">
        <v>9843</v>
      </c>
      <c r="C5482" t="str">
        <f t="shared" si="1273"/>
        <v>Long</v>
      </c>
      <c r="D5482">
        <v>3.3</v>
      </c>
      <c r="F5482" s="1">
        <f t="shared" si="1287"/>
        <v>3.3</v>
      </c>
      <c r="G5482" s="1">
        <f t="shared" si="1274"/>
        <v>3.3</v>
      </c>
      <c r="H5482">
        <f t="shared" si="1275"/>
        <v>3.3</v>
      </c>
      <c r="I5482" t="s">
        <v>9785</v>
      </c>
      <c r="J5482" t="s">
        <v>22</v>
      </c>
      <c r="K5482" t="s">
        <v>9844</v>
      </c>
      <c r="L5482" t="str">
        <f t="shared" si="1276"/>
        <v>Established</v>
      </c>
      <c r="N5482" s="2">
        <f t="shared" si="1277"/>
        <v>14</v>
      </c>
      <c r="O5482" t="s">
        <v>522</v>
      </c>
      <c r="P5482" t="s">
        <v>691</v>
      </c>
      <c r="Q5482" t="s">
        <v>773</v>
      </c>
      <c r="R5482" t="str">
        <f t="shared" si="1278"/>
        <v>Average</v>
      </c>
      <c r="S5482" t="str">
        <f t="shared" si="1279"/>
        <v xml:space="preserve"> </v>
      </c>
      <c r="T5482" t="b">
        <f t="shared" si="1280"/>
        <v>0</v>
      </c>
      <c r="U5482" t="b">
        <f t="shared" si="1281"/>
        <v>0</v>
      </c>
      <c r="V5482" t="str">
        <f t="shared" si="1282"/>
        <v>Average Company</v>
      </c>
      <c r="W5482" t="str">
        <f t="shared" si="1283"/>
        <v>Don't Buy</v>
      </c>
      <c r="X5482" t="str">
        <f t="shared" si="1284"/>
        <v>Not Known</v>
      </c>
      <c r="Z5482" t="str">
        <f t="shared" si="1285"/>
        <v>None</v>
      </c>
      <c r="AB5482" t="str">
        <f t="shared" si="1286"/>
        <v>0</v>
      </c>
    </row>
    <row r="5483" spans="1:28" x14ac:dyDescent="0.3">
      <c r="A5483">
        <v>5481</v>
      </c>
      <c r="B5483" t="s">
        <v>9845</v>
      </c>
      <c r="C5483" t="str">
        <f t="shared" si="1273"/>
        <v>Short</v>
      </c>
      <c r="D5483">
        <v>4.0999999999999996</v>
      </c>
      <c r="F5483" s="1">
        <f t="shared" si="1287"/>
        <v>4.0999999999999996</v>
      </c>
      <c r="G5483" s="1">
        <f t="shared" si="1274"/>
        <v>4.0999999999999996</v>
      </c>
      <c r="H5483">
        <f t="shared" si="1275"/>
        <v>4.0999999999999996</v>
      </c>
      <c r="I5483" t="s">
        <v>9785</v>
      </c>
      <c r="J5483" t="s">
        <v>10</v>
      </c>
      <c r="K5483" t="s">
        <v>9846</v>
      </c>
      <c r="L5483" t="str">
        <f t="shared" si="1276"/>
        <v>Established</v>
      </c>
      <c r="N5483" s="2">
        <f t="shared" si="1277"/>
        <v>27</v>
      </c>
      <c r="O5483" t="s">
        <v>109</v>
      </c>
      <c r="P5483" t="s">
        <v>691</v>
      </c>
      <c r="Q5483" t="s">
        <v>246</v>
      </c>
      <c r="R5483" t="str">
        <f t="shared" si="1278"/>
        <v>Great</v>
      </c>
      <c r="S5483" t="str">
        <f t="shared" si="1279"/>
        <v>Great</v>
      </c>
      <c r="T5483" t="b">
        <f t="shared" si="1280"/>
        <v>1</v>
      </c>
      <c r="U5483" t="b">
        <f t="shared" si="1281"/>
        <v>1</v>
      </c>
      <c r="V5483" t="str">
        <f t="shared" si="1282"/>
        <v>Top Company</v>
      </c>
      <c r="W5483" t="str">
        <f t="shared" si="1283"/>
        <v>Don't Buy</v>
      </c>
      <c r="X5483" t="str">
        <f t="shared" si="1284"/>
        <v>Not Known</v>
      </c>
      <c r="Z5483" t="str">
        <f t="shared" si="1285"/>
        <v>None</v>
      </c>
      <c r="AB5483" t="str">
        <f t="shared" si="1286"/>
        <v>0</v>
      </c>
    </row>
    <row r="5484" spans="1:28" x14ac:dyDescent="0.3">
      <c r="A5484">
        <v>5482</v>
      </c>
      <c r="B5484" t="s">
        <v>9847</v>
      </c>
      <c r="C5484" t="str">
        <f t="shared" si="1273"/>
        <v>Long</v>
      </c>
      <c r="D5484">
        <v>4.3</v>
      </c>
      <c r="F5484" s="1">
        <f t="shared" si="1287"/>
        <v>4.3</v>
      </c>
      <c r="G5484" s="1">
        <f t="shared" si="1274"/>
        <v>4.3</v>
      </c>
      <c r="H5484">
        <f t="shared" si="1275"/>
        <v>4.3</v>
      </c>
      <c r="I5484" t="s">
        <v>9785</v>
      </c>
      <c r="J5484" t="s">
        <v>22</v>
      </c>
      <c r="K5484" t="s">
        <v>5061</v>
      </c>
      <c r="L5484" t="str">
        <f t="shared" si="1276"/>
        <v>Established</v>
      </c>
      <c r="N5484" s="2">
        <f t="shared" si="1277"/>
        <v>21</v>
      </c>
      <c r="O5484" t="s">
        <v>321</v>
      </c>
      <c r="P5484" t="s">
        <v>1308</v>
      </c>
      <c r="Q5484" t="s">
        <v>50</v>
      </c>
      <c r="R5484" t="str">
        <f t="shared" si="1278"/>
        <v>Great</v>
      </c>
      <c r="S5484" t="str">
        <f t="shared" si="1279"/>
        <v>Great</v>
      </c>
      <c r="T5484" t="b">
        <f t="shared" si="1280"/>
        <v>1</v>
      </c>
      <c r="U5484" t="b">
        <f t="shared" si="1281"/>
        <v>1</v>
      </c>
      <c r="V5484" t="str">
        <f t="shared" si="1282"/>
        <v>Top Company</v>
      </c>
      <c r="W5484" t="str">
        <f t="shared" si="1283"/>
        <v>Buy</v>
      </c>
      <c r="X5484" t="str">
        <f t="shared" si="1284"/>
        <v>Not Known</v>
      </c>
      <c r="Z5484" t="str">
        <f t="shared" si="1285"/>
        <v>None</v>
      </c>
      <c r="AB5484" t="str">
        <f t="shared" si="1286"/>
        <v>0</v>
      </c>
    </row>
    <row r="5485" spans="1:28" x14ac:dyDescent="0.3">
      <c r="A5485">
        <v>5483</v>
      </c>
      <c r="B5485" t="s">
        <v>9848</v>
      </c>
      <c r="C5485" t="str">
        <f t="shared" si="1273"/>
        <v>Long</v>
      </c>
      <c r="D5485">
        <v>3.6</v>
      </c>
      <c r="F5485" s="1" t="e">
        <f t="shared" si="1287"/>
        <v>#VALUE!</v>
      </c>
      <c r="G5485" s="1" t="e">
        <f t="shared" si="1274"/>
        <v>#VALUE!</v>
      </c>
      <c r="H5485" t="e">
        <f t="shared" si="1275"/>
        <v>#VALUE!</v>
      </c>
      <c r="I5485" t="s">
        <v>9785</v>
      </c>
      <c r="J5485" t="s">
        <v>9849</v>
      </c>
      <c r="K5485" t="s">
        <v>522</v>
      </c>
      <c r="L5485" t="e">
        <f t="shared" si="1276"/>
        <v>#VALUE!</v>
      </c>
      <c r="N5485" s="2" t="e">
        <f t="shared" si="1277"/>
        <v>#VALUE!</v>
      </c>
      <c r="O5485" t="s">
        <v>147</v>
      </c>
      <c r="Q5485" t="s">
        <v>773</v>
      </c>
      <c r="R5485" t="str">
        <f t="shared" si="1278"/>
        <v>Average</v>
      </c>
      <c r="S5485" t="str">
        <f t="shared" si="1279"/>
        <v xml:space="preserve"> </v>
      </c>
      <c r="T5485" t="e">
        <f t="shared" si="1280"/>
        <v>#VALUE!</v>
      </c>
      <c r="U5485" t="e">
        <f t="shared" si="1281"/>
        <v>#VALUE!</v>
      </c>
      <c r="V5485" t="e">
        <f t="shared" si="1282"/>
        <v>#VALUE!</v>
      </c>
      <c r="W5485" t="str">
        <f t="shared" si="1283"/>
        <v>Buy</v>
      </c>
      <c r="X5485" t="str">
        <f t="shared" si="1284"/>
        <v>Not Known</v>
      </c>
      <c r="Z5485" t="e">
        <f t="shared" si="1285"/>
        <v>#VALUE!</v>
      </c>
      <c r="AB5485" t="str">
        <f t="shared" si="1286"/>
        <v>0</v>
      </c>
    </row>
    <row r="5486" spans="1:28" x14ac:dyDescent="0.3">
      <c r="A5486">
        <v>5484</v>
      </c>
      <c r="B5486" t="s">
        <v>9850</v>
      </c>
      <c r="C5486" t="str">
        <f t="shared" si="1273"/>
        <v>Long</v>
      </c>
      <c r="D5486">
        <v>4.5999999999999996</v>
      </c>
      <c r="F5486" s="1">
        <f t="shared" si="1287"/>
        <v>4.5999999999999996</v>
      </c>
      <c r="G5486" s="1">
        <f t="shared" si="1274"/>
        <v>4.5999999999999996</v>
      </c>
      <c r="H5486">
        <f t="shared" si="1275"/>
        <v>4.5999999999999996</v>
      </c>
      <c r="I5486" t="s">
        <v>9785</v>
      </c>
      <c r="J5486" t="s">
        <v>8061</v>
      </c>
      <c r="K5486" t="s">
        <v>331</v>
      </c>
      <c r="L5486" t="str">
        <f t="shared" si="1276"/>
        <v>Established</v>
      </c>
      <c r="N5486" s="2">
        <f t="shared" si="1277"/>
        <v>51</v>
      </c>
      <c r="O5486" t="s">
        <v>1308</v>
      </c>
      <c r="Q5486" t="s">
        <v>773</v>
      </c>
      <c r="R5486" t="str">
        <f t="shared" si="1278"/>
        <v>Great</v>
      </c>
      <c r="S5486" t="str">
        <f t="shared" si="1279"/>
        <v>Great</v>
      </c>
      <c r="T5486" t="b">
        <f t="shared" si="1280"/>
        <v>1</v>
      </c>
      <c r="U5486" t="b">
        <f t="shared" si="1281"/>
        <v>1</v>
      </c>
      <c r="V5486" t="str">
        <f t="shared" si="1282"/>
        <v>Top Company</v>
      </c>
      <c r="W5486" t="str">
        <f t="shared" si="1283"/>
        <v>Don't Buy</v>
      </c>
      <c r="X5486" t="str">
        <f t="shared" si="1284"/>
        <v>Not Known</v>
      </c>
      <c r="Z5486" t="str">
        <f t="shared" si="1285"/>
        <v>None</v>
      </c>
      <c r="AB5486" t="str">
        <f t="shared" si="1286"/>
        <v>0</v>
      </c>
    </row>
    <row r="5487" spans="1:28" x14ac:dyDescent="0.3">
      <c r="A5487">
        <v>5485</v>
      </c>
      <c r="B5487" t="s">
        <v>9851</v>
      </c>
      <c r="C5487" t="str">
        <f t="shared" si="1273"/>
        <v>Long</v>
      </c>
      <c r="D5487">
        <v>3.7</v>
      </c>
      <c r="F5487" s="1">
        <f t="shared" si="1287"/>
        <v>3.7</v>
      </c>
      <c r="G5487" s="1">
        <f t="shared" si="1274"/>
        <v>3.7</v>
      </c>
      <c r="H5487">
        <f t="shared" si="1275"/>
        <v>3.7</v>
      </c>
      <c r="I5487" t="s">
        <v>9785</v>
      </c>
      <c r="J5487" t="s">
        <v>22</v>
      </c>
      <c r="K5487" t="s">
        <v>3053</v>
      </c>
      <c r="L5487" t="str">
        <f t="shared" si="1276"/>
        <v>Established</v>
      </c>
      <c r="N5487" s="2">
        <f t="shared" si="1277"/>
        <v>19</v>
      </c>
      <c r="O5487" t="s">
        <v>100</v>
      </c>
      <c r="P5487" t="s">
        <v>683</v>
      </c>
      <c r="Q5487" t="s">
        <v>14</v>
      </c>
      <c r="R5487" t="str">
        <f t="shared" si="1278"/>
        <v>Average</v>
      </c>
      <c r="S5487" t="str">
        <f t="shared" si="1279"/>
        <v xml:space="preserve"> </v>
      </c>
      <c r="T5487" t="b">
        <f t="shared" si="1280"/>
        <v>0</v>
      </c>
      <c r="U5487" t="b">
        <f t="shared" si="1281"/>
        <v>1</v>
      </c>
      <c r="V5487" t="str">
        <f t="shared" si="1282"/>
        <v>Average Company</v>
      </c>
      <c r="W5487" t="str">
        <f t="shared" si="1283"/>
        <v>Don't Buy</v>
      </c>
      <c r="X5487" t="str">
        <f t="shared" si="1284"/>
        <v>Not Known</v>
      </c>
      <c r="Z5487" t="str">
        <f t="shared" si="1285"/>
        <v>None</v>
      </c>
      <c r="AB5487" t="str">
        <f t="shared" si="1286"/>
        <v>0</v>
      </c>
    </row>
    <row r="5488" spans="1:28" x14ac:dyDescent="0.3">
      <c r="A5488">
        <v>5486</v>
      </c>
      <c r="B5488" t="s">
        <v>9852</v>
      </c>
      <c r="C5488" t="str">
        <f t="shared" si="1273"/>
        <v>Long</v>
      </c>
      <c r="D5488">
        <v>3.9</v>
      </c>
      <c r="F5488" s="1">
        <f t="shared" si="1287"/>
        <v>3.9</v>
      </c>
      <c r="G5488" s="1">
        <f t="shared" si="1274"/>
        <v>3.9</v>
      </c>
      <c r="H5488">
        <f t="shared" si="1275"/>
        <v>3.9</v>
      </c>
      <c r="I5488" t="s">
        <v>9785</v>
      </c>
      <c r="J5488" t="s">
        <v>10</v>
      </c>
      <c r="K5488" t="s">
        <v>3328</v>
      </c>
      <c r="L5488" t="str">
        <f t="shared" si="1276"/>
        <v>Established</v>
      </c>
      <c r="N5488" s="2">
        <f t="shared" si="1277"/>
        <v>62</v>
      </c>
      <c r="O5488" t="s">
        <v>446</v>
      </c>
      <c r="P5488" t="s">
        <v>683</v>
      </c>
      <c r="Q5488" t="s">
        <v>1012</v>
      </c>
      <c r="R5488" t="str">
        <f t="shared" si="1278"/>
        <v>Average</v>
      </c>
      <c r="S5488" t="str">
        <f t="shared" si="1279"/>
        <v xml:space="preserve"> </v>
      </c>
      <c r="T5488" t="b">
        <f t="shared" si="1280"/>
        <v>0</v>
      </c>
      <c r="U5488" t="b">
        <f t="shared" si="1281"/>
        <v>1</v>
      </c>
      <c r="V5488" t="str">
        <f t="shared" si="1282"/>
        <v>Average Company</v>
      </c>
      <c r="W5488" t="str">
        <f t="shared" si="1283"/>
        <v>Don't Buy</v>
      </c>
      <c r="X5488" t="str">
        <f t="shared" si="1284"/>
        <v>Not Known</v>
      </c>
      <c r="Z5488" t="str">
        <f t="shared" si="1285"/>
        <v>None</v>
      </c>
      <c r="AB5488" t="str">
        <f t="shared" si="1286"/>
        <v>0</v>
      </c>
    </row>
    <row r="5489" spans="1:28" x14ac:dyDescent="0.3">
      <c r="A5489">
        <v>5487</v>
      </c>
      <c r="B5489" t="s">
        <v>9853</v>
      </c>
      <c r="C5489" t="str">
        <f t="shared" si="1273"/>
        <v>Short</v>
      </c>
      <c r="D5489">
        <v>4.2</v>
      </c>
      <c r="F5489" s="1">
        <f t="shared" si="1287"/>
        <v>4.2</v>
      </c>
      <c r="G5489" s="1">
        <f t="shared" si="1274"/>
        <v>4.2</v>
      </c>
      <c r="H5489">
        <f t="shared" si="1275"/>
        <v>4.2</v>
      </c>
      <c r="I5489" t="s">
        <v>9785</v>
      </c>
      <c r="J5489" t="s">
        <v>22</v>
      </c>
      <c r="K5489" t="s">
        <v>9854</v>
      </c>
      <c r="L5489" t="str">
        <f t="shared" si="1276"/>
        <v>Established</v>
      </c>
      <c r="N5489" s="2">
        <f t="shared" si="1277"/>
        <v>47</v>
      </c>
      <c r="O5489" t="s">
        <v>258</v>
      </c>
      <c r="P5489" t="s">
        <v>1308</v>
      </c>
      <c r="Q5489" t="s">
        <v>378</v>
      </c>
      <c r="R5489" t="str">
        <f t="shared" si="1278"/>
        <v>Great</v>
      </c>
      <c r="S5489" t="str">
        <f t="shared" si="1279"/>
        <v>Great</v>
      </c>
      <c r="T5489" t="b">
        <f t="shared" si="1280"/>
        <v>1</v>
      </c>
      <c r="U5489" t="b">
        <f t="shared" si="1281"/>
        <v>1</v>
      </c>
      <c r="V5489" t="str">
        <f t="shared" si="1282"/>
        <v>Top Company</v>
      </c>
      <c r="W5489" t="str">
        <f t="shared" si="1283"/>
        <v>Don't Buy</v>
      </c>
      <c r="X5489" t="str">
        <f t="shared" si="1284"/>
        <v>Not Known</v>
      </c>
      <c r="Z5489" t="str">
        <f t="shared" si="1285"/>
        <v>None</v>
      </c>
      <c r="AB5489" t="str">
        <f t="shared" si="1286"/>
        <v>0</v>
      </c>
    </row>
    <row r="5490" spans="1:28" x14ac:dyDescent="0.3">
      <c r="A5490">
        <v>5488</v>
      </c>
      <c r="B5490" t="s">
        <v>9855</v>
      </c>
      <c r="C5490" t="str">
        <f t="shared" si="1273"/>
        <v>Long</v>
      </c>
      <c r="D5490">
        <v>4.5999999999999996</v>
      </c>
      <c r="F5490" s="1">
        <f t="shared" si="1287"/>
        <v>4.5999999999999996</v>
      </c>
      <c r="G5490" s="1">
        <f t="shared" si="1274"/>
        <v>4.5999999999999996</v>
      </c>
      <c r="H5490">
        <f t="shared" si="1275"/>
        <v>4.5999999999999996</v>
      </c>
      <c r="I5490" t="s">
        <v>9785</v>
      </c>
      <c r="J5490" t="s">
        <v>9717</v>
      </c>
      <c r="K5490" t="s">
        <v>84</v>
      </c>
      <c r="L5490" t="str">
        <f t="shared" si="1276"/>
        <v>Established</v>
      </c>
      <c r="N5490" s="2">
        <f t="shared" si="1277"/>
        <v>51</v>
      </c>
      <c r="O5490" t="s">
        <v>1308</v>
      </c>
      <c r="Q5490" t="s">
        <v>362</v>
      </c>
      <c r="R5490" t="str">
        <f t="shared" si="1278"/>
        <v>Great</v>
      </c>
      <c r="S5490" t="str">
        <f t="shared" si="1279"/>
        <v>Great</v>
      </c>
      <c r="T5490" t="b">
        <f t="shared" si="1280"/>
        <v>1</v>
      </c>
      <c r="U5490" t="b">
        <f t="shared" si="1281"/>
        <v>1</v>
      </c>
      <c r="V5490" t="str">
        <f t="shared" si="1282"/>
        <v>Top Company</v>
      </c>
      <c r="W5490" t="str">
        <f t="shared" si="1283"/>
        <v>Don't Buy</v>
      </c>
      <c r="X5490" t="str">
        <f t="shared" si="1284"/>
        <v>Not Known</v>
      </c>
      <c r="Z5490" t="str">
        <f t="shared" si="1285"/>
        <v>None</v>
      </c>
      <c r="AB5490" t="str">
        <f t="shared" si="1286"/>
        <v>0</v>
      </c>
    </row>
    <row r="5491" spans="1:28" x14ac:dyDescent="0.3">
      <c r="A5491">
        <v>5489</v>
      </c>
      <c r="B5491" t="s">
        <v>9856</v>
      </c>
      <c r="C5491" t="str">
        <f t="shared" si="1273"/>
        <v>Long</v>
      </c>
      <c r="D5491">
        <v>4.3</v>
      </c>
      <c r="F5491" s="1">
        <f t="shared" si="1287"/>
        <v>4.3</v>
      </c>
      <c r="G5491" s="1">
        <f t="shared" si="1274"/>
        <v>4.3</v>
      </c>
      <c r="H5491">
        <f t="shared" si="1275"/>
        <v>4.3</v>
      </c>
      <c r="I5491" t="s">
        <v>9785</v>
      </c>
      <c r="J5491" t="s">
        <v>22</v>
      </c>
      <c r="K5491" t="s">
        <v>9857</v>
      </c>
      <c r="L5491" t="str">
        <f t="shared" si="1276"/>
        <v>Established</v>
      </c>
      <c r="N5491" s="2">
        <f t="shared" si="1277"/>
        <v>20</v>
      </c>
      <c r="O5491" t="s">
        <v>151</v>
      </c>
      <c r="P5491" t="s">
        <v>1703</v>
      </c>
      <c r="Q5491" t="s">
        <v>44</v>
      </c>
      <c r="R5491" t="str">
        <f t="shared" si="1278"/>
        <v>Great</v>
      </c>
      <c r="S5491" t="str">
        <f t="shared" si="1279"/>
        <v>Great</v>
      </c>
      <c r="T5491" t="b">
        <f t="shared" si="1280"/>
        <v>1</v>
      </c>
      <c r="U5491" t="b">
        <f t="shared" si="1281"/>
        <v>1</v>
      </c>
      <c r="V5491" t="str">
        <f t="shared" si="1282"/>
        <v>Average Company</v>
      </c>
      <c r="W5491" t="str">
        <f t="shared" si="1283"/>
        <v>Don't Buy</v>
      </c>
      <c r="X5491" t="str">
        <f t="shared" si="1284"/>
        <v>Not Known</v>
      </c>
      <c r="Z5491" t="str">
        <f t="shared" si="1285"/>
        <v>None</v>
      </c>
      <c r="AB5491" t="str">
        <f t="shared" si="1286"/>
        <v>0</v>
      </c>
    </row>
    <row r="5492" spans="1:28" x14ac:dyDescent="0.3">
      <c r="A5492">
        <v>5490</v>
      </c>
      <c r="B5492" t="s">
        <v>9858</v>
      </c>
      <c r="C5492" t="str">
        <f t="shared" si="1273"/>
        <v>Long</v>
      </c>
      <c r="D5492">
        <v>4</v>
      </c>
      <c r="F5492" s="1">
        <f t="shared" si="1287"/>
        <v>4</v>
      </c>
      <c r="G5492" s="1">
        <f t="shared" si="1274"/>
        <v>4</v>
      </c>
      <c r="H5492">
        <f t="shared" si="1275"/>
        <v>4</v>
      </c>
      <c r="I5492" t="s">
        <v>9785</v>
      </c>
      <c r="J5492" t="s">
        <v>22</v>
      </c>
      <c r="K5492" t="s">
        <v>1960</v>
      </c>
      <c r="L5492" t="str">
        <f t="shared" si="1276"/>
        <v>Established</v>
      </c>
      <c r="N5492" s="2">
        <f t="shared" si="1277"/>
        <v>52</v>
      </c>
      <c r="O5492" t="s">
        <v>925</v>
      </c>
      <c r="P5492" t="s">
        <v>1308</v>
      </c>
      <c r="Q5492" t="s">
        <v>479</v>
      </c>
      <c r="R5492" t="str">
        <f t="shared" si="1278"/>
        <v>Average</v>
      </c>
      <c r="S5492" t="str">
        <f t="shared" si="1279"/>
        <v xml:space="preserve"> </v>
      </c>
      <c r="T5492" t="b">
        <f t="shared" si="1280"/>
        <v>0</v>
      </c>
      <c r="U5492" t="b">
        <f t="shared" si="1281"/>
        <v>1</v>
      </c>
      <c r="V5492" t="str">
        <f t="shared" si="1282"/>
        <v>Average Company</v>
      </c>
      <c r="W5492" t="str">
        <f t="shared" si="1283"/>
        <v>Don't Buy</v>
      </c>
      <c r="X5492" t="str">
        <f t="shared" si="1284"/>
        <v>Not Known</v>
      </c>
      <c r="Z5492" t="str">
        <f t="shared" si="1285"/>
        <v>None</v>
      </c>
      <c r="AB5492" t="str">
        <f t="shared" si="1286"/>
        <v>0</v>
      </c>
    </row>
    <row r="5493" spans="1:28" x14ac:dyDescent="0.3">
      <c r="A5493">
        <v>5491</v>
      </c>
      <c r="B5493" t="s">
        <v>9859</v>
      </c>
      <c r="C5493" t="str">
        <f t="shared" si="1273"/>
        <v>Long</v>
      </c>
      <c r="D5493">
        <v>3.6</v>
      </c>
      <c r="F5493" s="1">
        <f t="shared" si="1287"/>
        <v>3.6</v>
      </c>
      <c r="G5493" s="1">
        <f t="shared" si="1274"/>
        <v>3.6</v>
      </c>
      <c r="H5493">
        <f t="shared" si="1275"/>
        <v>3.6</v>
      </c>
      <c r="I5493" t="s">
        <v>9785</v>
      </c>
      <c r="J5493" t="s">
        <v>10</v>
      </c>
      <c r="K5493" t="s">
        <v>9860</v>
      </c>
      <c r="L5493" t="str">
        <f t="shared" si="1276"/>
        <v>Established</v>
      </c>
      <c r="N5493" s="2">
        <f t="shared" si="1277"/>
        <v>26</v>
      </c>
      <c r="O5493" t="s">
        <v>126</v>
      </c>
      <c r="P5493" t="s">
        <v>181</v>
      </c>
      <c r="Q5493" t="s">
        <v>19</v>
      </c>
      <c r="R5493" t="str">
        <f t="shared" si="1278"/>
        <v>Average</v>
      </c>
      <c r="S5493" t="str">
        <f t="shared" si="1279"/>
        <v xml:space="preserve"> </v>
      </c>
      <c r="T5493" t="b">
        <f t="shared" si="1280"/>
        <v>0</v>
      </c>
      <c r="U5493" t="b">
        <f t="shared" si="1281"/>
        <v>1</v>
      </c>
      <c r="V5493" t="str">
        <f t="shared" si="1282"/>
        <v>Average Company</v>
      </c>
      <c r="W5493" t="str">
        <f t="shared" si="1283"/>
        <v>Don't Buy</v>
      </c>
      <c r="X5493" t="str">
        <f t="shared" si="1284"/>
        <v>Not Known</v>
      </c>
      <c r="Z5493" t="str">
        <f t="shared" si="1285"/>
        <v>None</v>
      </c>
      <c r="AB5493" t="str">
        <f t="shared" si="1286"/>
        <v>500K</v>
      </c>
    </row>
    <row r="5494" spans="1:28" x14ac:dyDescent="0.3">
      <c r="A5494">
        <v>5492</v>
      </c>
      <c r="B5494" t="s">
        <v>9861</v>
      </c>
      <c r="C5494" t="str">
        <f t="shared" si="1273"/>
        <v>Short</v>
      </c>
      <c r="D5494">
        <v>4</v>
      </c>
      <c r="F5494" s="1">
        <f t="shared" si="1287"/>
        <v>4</v>
      </c>
      <c r="G5494" s="1">
        <f t="shared" si="1274"/>
        <v>4</v>
      </c>
      <c r="H5494">
        <f t="shared" si="1275"/>
        <v>4</v>
      </c>
      <c r="I5494" t="s">
        <v>9785</v>
      </c>
      <c r="J5494" t="s">
        <v>9862</v>
      </c>
      <c r="K5494" t="s">
        <v>586</v>
      </c>
      <c r="L5494" t="str">
        <f t="shared" si="1276"/>
        <v>Established</v>
      </c>
      <c r="N5494" s="2">
        <f t="shared" si="1277"/>
        <v>50</v>
      </c>
      <c r="O5494" t="s">
        <v>691</v>
      </c>
      <c r="Q5494" t="s">
        <v>7047</v>
      </c>
      <c r="R5494" t="str">
        <f t="shared" si="1278"/>
        <v>Average</v>
      </c>
      <c r="S5494" t="str">
        <f t="shared" si="1279"/>
        <v xml:space="preserve"> </v>
      </c>
      <c r="T5494" t="b">
        <f t="shared" si="1280"/>
        <v>0</v>
      </c>
      <c r="U5494" t="b">
        <f t="shared" si="1281"/>
        <v>1</v>
      </c>
      <c r="V5494" t="str">
        <f t="shared" si="1282"/>
        <v>Average Company</v>
      </c>
      <c r="W5494" t="str">
        <f t="shared" si="1283"/>
        <v>Don't Buy</v>
      </c>
      <c r="X5494" t="str">
        <f t="shared" si="1284"/>
        <v>Not Known</v>
      </c>
      <c r="Z5494" t="str">
        <f t="shared" si="1285"/>
        <v>None</v>
      </c>
      <c r="AB5494" t="str">
        <f t="shared" si="1286"/>
        <v>0</v>
      </c>
    </row>
    <row r="5495" spans="1:28" x14ac:dyDescent="0.3">
      <c r="A5495">
        <v>5493</v>
      </c>
      <c r="B5495" t="s">
        <v>9863</v>
      </c>
      <c r="C5495" t="str">
        <f t="shared" si="1273"/>
        <v>Long</v>
      </c>
      <c r="D5495">
        <v>4.0999999999999996</v>
      </c>
      <c r="F5495" s="1">
        <f t="shared" si="1287"/>
        <v>4.0999999999999996</v>
      </c>
      <c r="G5495" s="1">
        <f t="shared" si="1274"/>
        <v>4.0999999999999996</v>
      </c>
      <c r="H5495">
        <f t="shared" si="1275"/>
        <v>4.0999999999999996</v>
      </c>
      <c r="I5495" t="s">
        <v>9785</v>
      </c>
      <c r="J5495" t="s">
        <v>22</v>
      </c>
      <c r="K5495" t="s">
        <v>3273</v>
      </c>
      <c r="L5495" t="str">
        <f t="shared" si="1276"/>
        <v>Established</v>
      </c>
      <c r="N5495" s="2">
        <f t="shared" si="1277"/>
        <v>23</v>
      </c>
      <c r="O5495" t="s">
        <v>230</v>
      </c>
      <c r="P5495" t="s">
        <v>691</v>
      </c>
      <c r="Q5495" t="s">
        <v>28</v>
      </c>
      <c r="R5495" t="str">
        <f t="shared" si="1278"/>
        <v>Great</v>
      </c>
      <c r="S5495" t="str">
        <f t="shared" si="1279"/>
        <v>Great</v>
      </c>
      <c r="T5495" t="b">
        <f t="shared" si="1280"/>
        <v>1</v>
      </c>
      <c r="U5495" t="b">
        <f t="shared" si="1281"/>
        <v>1</v>
      </c>
      <c r="V5495" t="str">
        <f t="shared" si="1282"/>
        <v>Top Company</v>
      </c>
      <c r="W5495" t="str">
        <f t="shared" si="1283"/>
        <v>Don't Buy</v>
      </c>
      <c r="X5495" t="str">
        <f t="shared" si="1284"/>
        <v>Not Known</v>
      </c>
      <c r="Z5495" t="str">
        <f t="shared" si="1285"/>
        <v>None</v>
      </c>
      <c r="AB5495" t="str">
        <f t="shared" si="1286"/>
        <v>1Million</v>
      </c>
    </row>
    <row r="5496" spans="1:28" x14ac:dyDescent="0.3">
      <c r="A5496">
        <v>5494</v>
      </c>
      <c r="B5496" t="s">
        <v>9864</v>
      </c>
      <c r="C5496" t="str">
        <f t="shared" si="1273"/>
        <v>Long</v>
      </c>
      <c r="D5496">
        <v>4.2</v>
      </c>
      <c r="F5496" s="1">
        <f t="shared" si="1287"/>
        <v>4.2</v>
      </c>
      <c r="G5496" s="1">
        <f t="shared" si="1274"/>
        <v>4.2</v>
      </c>
      <c r="H5496">
        <f t="shared" si="1275"/>
        <v>4.2</v>
      </c>
      <c r="I5496" t="s">
        <v>9785</v>
      </c>
      <c r="J5496" t="s">
        <v>2963</v>
      </c>
      <c r="K5496" t="s">
        <v>142</v>
      </c>
      <c r="L5496" t="str">
        <f t="shared" si="1276"/>
        <v>Established</v>
      </c>
      <c r="N5496" s="2">
        <f t="shared" si="1277"/>
        <v>50</v>
      </c>
      <c r="O5496" t="s">
        <v>691</v>
      </c>
      <c r="Q5496" t="s">
        <v>168</v>
      </c>
      <c r="R5496" t="str">
        <f t="shared" si="1278"/>
        <v>Great</v>
      </c>
      <c r="S5496" t="str">
        <f t="shared" si="1279"/>
        <v>Great</v>
      </c>
      <c r="T5496" t="b">
        <f t="shared" si="1280"/>
        <v>1</v>
      </c>
      <c r="U5496" t="b">
        <f t="shared" si="1281"/>
        <v>1</v>
      </c>
      <c r="V5496" t="str">
        <f t="shared" si="1282"/>
        <v>Top Company</v>
      </c>
      <c r="W5496" t="str">
        <f t="shared" si="1283"/>
        <v>Don't Buy</v>
      </c>
      <c r="X5496" t="str">
        <f t="shared" si="1284"/>
        <v>Not Known</v>
      </c>
      <c r="Z5496" t="str">
        <f t="shared" si="1285"/>
        <v>None</v>
      </c>
      <c r="AB5496" t="str">
        <f t="shared" si="1286"/>
        <v>0</v>
      </c>
    </row>
    <row r="5497" spans="1:28" x14ac:dyDescent="0.3">
      <c r="A5497">
        <v>5495</v>
      </c>
      <c r="B5497" t="s">
        <v>9865</v>
      </c>
      <c r="C5497" t="str">
        <f t="shared" si="1273"/>
        <v>Long</v>
      </c>
      <c r="D5497">
        <v>4.7</v>
      </c>
      <c r="F5497" s="1">
        <f t="shared" si="1287"/>
        <v>4.7</v>
      </c>
      <c r="G5497" s="1">
        <f t="shared" si="1274"/>
        <v>4.7</v>
      </c>
      <c r="H5497">
        <f t="shared" si="1275"/>
        <v>4.7</v>
      </c>
      <c r="I5497" t="s">
        <v>9785</v>
      </c>
      <c r="J5497" t="s">
        <v>2694</v>
      </c>
      <c r="K5497" t="s">
        <v>1961</v>
      </c>
      <c r="L5497" t="str">
        <f t="shared" si="1276"/>
        <v>Established</v>
      </c>
      <c r="N5497" s="2">
        <f t="shared" si="1277"/>
        <v>51</v>
      </c>
      <c r="O5497" t="s">
        <v>1308</v>
      </c>
      <c r="Q5497" t="s">
        <v>44</v>
      </c>
      <c r="R5497" t="str">
        <f t="shared" si="1278"/>
        <v>Great</v>
      </c>
      <c r="S5497" t="str">
        <f t="shared" si="1279"/>
        <v>Great</v>
      </c>
      <c r="T5497" t="b">
        <f t="shared" si="1280"/>
        <v>1</v>
      </c>
      <c r="U5497" t="b">
        <f t="shared" si="1281"/>
        <v>1</v>
      </c>
      <c r="V5497" t="str">
        <f t="shared" si="1282"/>
        <v>Top Company</v>
      </c>
      <c r="W5497" t="str">
        <f t="shared" si="1283"/>
        <v>Don't Buy</v>
      </c>
      <c r="X5497" t="str">
        <f t="shared" si="1284"/>
        <v>Not Known</v>
      </c>
      <c r="Z5497" t="str">
        <f t="shared" si="1285"/>
        <v>None</v>
      </c>
      <c r="AB5497" t="str">
        <f t="shared" si="1286"/>
        <v>0</v>
      </c>
    </row>
    <row r="5498" spans="1:28" x14ac:dyDescent="0.3">
      <c r="A5498">
        <v>5496</v>
      </c>
      <c r="B5498" t="s">
        <v>9866</v>
      </c>
      <c r="C5498" t="str">
        <f t="shared" si="1273"/>
        <v>Long</v>
      </c>
      <c r="D5498">
        <v>3.9</v>
      </c>
      <c r="F5498" s="1">
        <f t="shared" si="1287"/>
        <v>3.9</v>
      </c>
      <c r="G5498" s="1">
        <f t="shared" si="1274"/>
        <v>3.9</v>
      </c>
      <c r="H5498">
        <f t="shared" si="1275"/>
        <v>3.9</v>
      </c>
      <c r="I5498" t="s">
        <v>9785</v>
      </c>
      <c r="J5498" t="s">
        <v>22</v>
      </c>
      <c r="K5498" t="s">
        <v>3703</v>
      </c>
      <c r="L5498" t="str">
        <f t="shared" si="1276"/>
        <v>Established</v>
      </c>
      <c r="N5498" s="2">
        <f t="shared" si="1277"/>
        <v>12</v>
      </c>
      <c r="O5498" t="s">
        <v>267</v>
      </c>
      <c r="P5498" t="s">
        <v>683</v>
      </c>
      <c r="Q5498" t="s">
        <v>186</v>
      </c>
      <c r="R5498" t="str">
        <f t="shared" si="1278"/>
        <v>Average</v>
      </c>
      <c r="S5498" t="str">
        <f t="shared" si="1279"/>
        <v xml:space="preserve"> </v>
      </c>
      <c r="T5498" t="b">
        <f t="shared" si="1280"/>
        <v>0</v>
      </c>
      <c r="U5498" t="b">
        <f t="shared" si="1281"/>
        <v>1</v>
      </c>
      <c r="V5498" t="str">
        <f t="shared" si="1282"/>
        <v>Average Company</v>
      </c>
      <c r="W5498" t="str">
        <f t="shared" si="1283"/>
        <v>Don't Buy</v>
      </c>
      <c r="X5498" t="str">
        <f t="shared" si="1284"/>
        <v>Not Known</v>
      </c>
      <c r="Z5498" t="str">
        <f t="shared" si="1285"/>
        <v>None</v>
      </c>
      <c r="AB5498" t="str">
        <f t="shared" si="1286"/>
        <v>0</v>
      </c>
    </row>
    <row r="5499" spans="1:28" x14ac:dyDescent="0.3">
      <c r="A5499">
        <v>5497</v>
      </c>
      <c r="B5499" t="s">
        <v>9867</v>
      </c>
      <c r="C5499" t="str">
        <f t="shared" si="1273"/>
        <v>Short</v>
      </c>
      <c r="D5499">
        <v>4.3</v>
      </c>
      <c r="F5499" s="1">
        <f t="shared" si="1287"/>
        <v>4.3</v>
      </c>
      <c r="G5499" s="1">
        <f t="shared" si="1274"/>
        <v>4.3</v>
      </c>
      <c r="H5499">
        <f t="shared" si="1275"/>
        <v>4.3</v>
      </c>
      <c r="I5499" t="s">
        <v>9785</v>
      </c>
      <c r="J5499" t="s">
        <v>22</v>
      </c>
      <c r="K5499" t="s">
        <v>9868</v>
      </c>
      <c r="L5499" t="str">
        <f t="shared" si="1276"/>
        <v>Established</v>
      </c>
      <c r="N5499" s="2">
        <f t="shared" si="1277"/>
        <v>22</v>
      </c>
      <c r="O5499" t="s">
        <v>142</v>
      </c>
      <c r="P5499" t="s">
        <v>691</v>
      </c>
      <c r="Q5499" t="s">
        <v>19</v>
      </c>
      <c r="R5499" t="str">
        <f t="shared" si="1278"/>
        <v>Great</v>
      </c>
      <c r="S5499" t="str">
        <f t="shared" si="1279"/>
        <v>Great</v>
      </c>
      <c r="T5499" t="b">
        <f t="shared" si="1280"/>
        <v>1</v>
      </c>
      <c r="U5499" t="b">
        <f t="shared" si="1281"/>
        <v>1</v>
      </c>
      <c r="V5499" t="str">
        <f t="shared" si="1282"/>
        <v>Top Company</v>
      </c>
      <c r="W5499" t="str">
        <f t="shared" si="1283"/>
        <v>Don't Buy</v>
      </c>
      <c r="X5499" t="str">
        <f t="shared" si="1284"/>
        <v>Not Known</v>
      </c>
      <c r="Z5499" t="str">
        <f t="shared" si="1285"/>
        <v>None</v>
      </c>
      <c r="AB5499" t="str">
        <f t="shared" si="1286"/>
        <v>1Million</v>
      </c>
    </row>
    <row r="5500" spans="1:28" x14ac:dyDescent="0.3">
      <c r="A5500">
        <v>5498</v>
      </c>
      <c r="B5500" t="s">
        <v>9869</v>
      </c>
      <c r="C5500" t="str">
        <f t="shared" si="1273"/>
        <v>Long</v>
      </c>
      <c r="D5500">
        <v>4.5</v>
      </c>
      <c r="F5500" s="1">
        <f t="shared" si="1287"/>
        <v>4.5</v>
      </c>
      <c r="G5500" s="1">
        <f t="shared" si="1274"/>
        <v>4.5</v>
      </c>
      <c r="H5500">
        <f t="shared" si="1275"/>
        <v>4.5</v>
      </c>
      <c r="I5500" t="s">
        <v>9870</v>
      </c>
      <c r="J5500" t="s">
        <v>10</v>
      </c>
      <c r="K5500" t="s">
        <v>9871</v>
      </c>
      <c r="L5500" t="str">
        <f t="shared" si="1276"/>
        <v>Established</v>
      </c>
      <c r="N5500" s="2">
        <f t="shared" si="1277"/>
        <v>38</v>
      </c>
      <c r="O5500" t="s">
        <v>357</v>
      </c>
      <c r="P5500" t="s">
        <v>691</v>
      </c>
      <c r="Q5500" t="s">
        <v>362</v>
      </c>
      <c r="R5500" t="str">
        <f t="shared" si="1278"/>
        <v>Great</v>
      </c>
      <c r="S5500" t="str">
        <f t="shared" si="1279"/>
        <v>Great</v>
      </c>
      <c r="T5500" t="b">
        <f t="shared" si="1280"/>
        <v>1</v>
      </c>
      <c r="U5500" t="b">
        <f t="shared" si="1281"/>
        <v>1</v>
      </c>
      <c r="V5500" t="str">
        <f t="shared" si="1282"/>
        <v>Top Company</v>
      </c>
      <c r="W5500" t="str">
        <f t="shared" si="1283"/>
        <v>Don't Buy</v>
      </c>
      <c r="X5500" t="str">
        <f t="shared" si="1284"/>
        <v>Not Known</v>
      </c>
      <c r="Z5500" t="str">
        <f t="shared" si="1285"/>
        <v>None</v>
      </c>
      <c r="AB5500" t="str">
        <f t="shared" si="1286"/>
        <v>0</v>
      </c>
    </row>
    <row r="5501" spans="1:28" x14ac:dyDescent="0.3">
      <c r="A5501">
        <v>5499</v>
      </c>
      <c r="B5501" t="s">
        <v>9872</v>
      </c>
      <c r="C5501" t="str">
        <f t="shared" si="1273"/>
        <v>Long</v>
      </c>
      <c r="D5501">
        <v>3.1</v>
      </c>
      <c r="F5501" s="1">
        <f t="shared" si="1287"/>
        <v>3.1</v>
      </c>
      <c r="G5501" s="1">
        <f t="shared" si="1274"/>
        <v>3.1</v>
      </c>
      <c r="H5501">
        <f t="shared" si="1275"/>
        <v>3.1</v>
      </c>
      <c r="I5501" t="s">
        <v>9870</v>
      </c>
      <c r="J5501" t="s">
        <v>22</v>
      </c>
      <c r="K5501" t="s">
        <v>8357</v>
      </c>
      <c r="L5501" t="str">
        <f t="shared" si="1276"/>
        <v>Established</v>
      </c>
      <c r="N5501" s="2">
        <f t="shared" si="1277"/>
        <v>13</v>
      </c>
      <c r="O5501" t="s">
        <v>299</v>
      </c>
      <c r="P5501" t="s">
        <v>1308</v>
      </c>
      <c r="Q5501" t="s">
        <v>315</v>
      </c>
      <c r="R5501" t="str">
        <f t="shared" si="1278"/>
        <v>Average</v>
      </c>
      <c r="S5501" t="str">
        <f t="shared" si="1279"/>
        <v xml:space="preserve"> </v>
      </c>
      <c r="T5501" t="b">
        <f t="shared" si="1280"/>
        <v>0</v>
      </c>
      <c r="U5501" t="b">
        <f t="shared" si="1281"/>
        <v>0</v>
      </c>
      <c r="V5501" t="str">
        <f t="shared" si="1282"/>
        <v>Average Company</v>
      </c>
      <c r="W5501" t="str">
        <f t="shared" si="1283"/>
        <v>Don't Buy</v>
      </c>
      <c r="X5501" t="str">
        <f t="shared" si="1284"/>
        <v>Not Known</v>
      </c>
      <c r="Z5501" t="str">
        <f t="shared" si="1285"/>
        <v>None</v>
      </c>
      <c r="AB5501" t="str">
        <f t="shared" si="1286"/>
        <v>0</v>
      </c>
    </row>
    <row r="5502" spans="1:28" x14ac:dyDescent="0.3">
      <c r="A5502">
        <v>5500</v>
      </c>
      <c r="B5502" t="s">
        <v>9873</v>
      </c>
      <c r="C5502" t="str">
        <f t="shared" si="1273"/>
        <v>Long</v>
      </c>
      <c r="D5502">
        <v>4.2</v>
      </c>
      <c r="F5502" s="1">
        <f t="shared" si="1287"/>
        <v>4.2</v>
      </c>
      <c r="G5502" s="1">
        <f t="shared" si="1274"/>
        <v>4.2</v>
      </c>
      <c r="H5502">
        <f t="shared" si="1275"/>
        <v>4.2</v>
      </c>
      <c r="I5502" t="s">
        <v>9870</v>
      </c>
      <c r="J5502" t="s">
        <v>9159</v>
      </c>
      <c r="K5502" t="s">
        <v>100</v>
      </c>
      <c r="L5502" t="str">
        <f t="shared" si="1276"/>
        <v>Established</v>
      </c>
      <c r="N5502" s="2">
        <f t="shared" si="1277"/>
        <v>20</v>
      </c>
      <c r="O5502" t="s">
        <v>683</v>
      </c>
      <c r="Q5502" t="s">
        <v>773</v>
      </c>
      <c r="R5502" t="str">
        <f t="shared" si="1278"/>
        <v>Great</v>
      </c>
      <c r="S5502" t="str">
        <f t="shared" si="1279"/>
        <v>Great</v>
      </c>
      <c r="T5502" t="b">
        <f t="shared" si="1280"/>
        <v>1</v>
      </c>
      <c r="U5502" t="b">
        <f t="shared" si="1281"/>
        <v>1</v>
      </c>
      <c r="V5502" t="str">
        <f t="shared" si="1282"/>
        <v>Average Company</v>
      </c>
      <c r="W5502" t="str">
        <f t="shared" si="1283"/>
        <v>Buy</v>
      </c>
      <c r="X5502" t="str">
        <f t="shared" si="1284"/>
        <v>Not Known</v>
      </c>
      <c r="Z5502" t="str">
        <f t="shared" si="1285"/>
        <v>None</v>
      </c>
      <c r="AB5502" t="str">
        <f t="shared" si="1286"/>
        <v>0</v>
      </c>
    </row>
    <row r="5503" spans="1:28" x14ac:dyDescent="0.3">
      <c r="A5503">
        <v>5501</v>
      </c>
      <c r="B5503" t="s">
        <v>9874</v>
      </c>
      <c r="C5503" t="str">
        <f t="shared" si="1273"/>
        <v>Long</v>
      </c>
      <c r="D5503">
        <v>3.7</v>
      </c>
      <c r="F5503" s="1">
        <f t="shared" si="1287"/>
        <v>3.7</v>
      </c>
      <c r="G5503" s="1">
        <f t="shared" si="1274"/>
        <v>3.7</v>
      </c>
      <c r="H5503">
        <f t="shared" si="1275"/>
        <v>3.7</v>
      </c>
      <c r="I5503" t="s">
        <v>9870</v>
      </c>
      <c r="J5503" t="s">
        <v>22</v>
      </c>
      <c r="K5503" t="s">
        <v>8425</v>
      </c>
      <c r="L5503" t="str">
        <f t="shared" si="1276"/>
        <v>Established</v>
      </c>
      <c r="N5503" s="2">
        <f t="shared" si="1277"/>
        <v>15</v>
      </c>
      <c r="O5503" t="s">
        <v>84</v>
      </c>
      <c r="P5503" t="s">
        <v>1261</v>
      </c>
      <c r="Q5503" t="s">
        <v>315</v>
      </c>
      <c r="R5503" t="str">
        <f t="shared" si="1278"/>
        <v>Average</v>
      </c>
      <c r="S5503" t="str">
        <f t="shared" si="1279"/>
        <v xml:space="preserve"> </v>
      </c>
      <c r="T5503" t="b">
        <f t="shared" si="1280"/>
        <v>0</v>
      </c>
      <c r="U5503" t="b">
        <f t="shared" si="1281"/>
        <v>1</v>
      </c>
      <c r="V5503" t="str">
        <f t="shared" si="1282"/>
        <v>Average Company</v>
      </c>
      <c r="W5503" t="str">
        <f t="shared" si="1283"/>
        <v>Don't Buy</v>
      </c>
      <c r="X5503" t="str">
        <f t="shared" si="1284"/>
        <v>Not Known</v>
      </c>
      <c r="Z5503" t="str">
        <f t="shared" si="1285"/>
        <v>None</v>
      </c>
      <c r="AB5503" t="str">
        <f t="shared" si="1286"/>
        <v>0</v>
      </c>
    </row>
    <row r="5504" spans="1:28" x14ac:dyDescent="0.3">
      <c r="A5504">
        <v>5502</v>
      </c>
      <c r="B5504" t="s">
        <v>9875</v>
      </c>
      <c r="C5504" t="str">
        <f t="shared" si="1273"/>
        <v>Long</v>
      </c>
      <c r="D5504">
        <v>4.2</v>
      </c>
      <c r="F5504" s="1">
        <f t="shared" si="1287"/>
        <v>4.2</v>
      </c>
      <c r="G5504" s="1">
        <f t="shared" si="1274"/>
        <v>4.2</v>
      </c>
      <c r="H5504">
        <f t="shared" si="1275"/>
        <v>4.2</v>
      </c>
      <c r="I5504" t="s">
        <v>9870</v>
      </c>
      <c r="J5504" t="s">
        <v>22</v>
      </c>
      <c r="K5504" t="s">
        <v>3861</v>
      </c>
      <c r="L5504" t="str">
        <f t="shared" si="1276"/>
        <v>Established</v>
      </c>
      <c r="N5504" s="2">
        <f t="shared" si="1277"/>
        <v>18</v>
      </c>
      <c r="O5504" t="s">
        <v>200</v>
      </c>
      <c r="P5504" t="s">
        <v>691</v>
      </c>
      <c r="Q5504" t="s">
        <v>186</v>
      </c>
      <c r="R5504" t="str">
        <f t="shared" si="1278"/>
        <v>Great</v>
      </c>
      <c r="S5504" t="str">
        <f t="shared" si="1279"/>
        <v>Great</v>
      </c>
      <c r="T5504" t="b">
        <f t="shared" si="1280"/>
        <v>1</v>
      </c>
      <c r="U5504" t="b">
        <f t="shared" si="1281"/>
        <v>1</v>
      </c>
      <c r="V5504" t="str">
        <f t="shared" si="1282"/>
        <v>Average Company</v>
      </c>
      <c r="W5504" t="str">
        <f t="shared" si="1283"/>
        <v>Don't Buy</v>
      </c>
      <c r="X5504" t="str">
        <f t="shared" si="1284"/>
        <v>Not Known</v>
      </c>
      <c r="Z5504" t="str">
        <f t="shared" si="1285"/>
        <v>None</v>
      </c>
      <c r="AB5504" t="str">
        <f t="shared" si="1286"/>
        <v>0</v>
      </c>
    </row>
    <row r="5505" spans="1:28" x14ac:dyDescent="0.3">
      <c r="A5505">
        <v>5503</v>
      </c>
      <c r="B5505" t="s">
        <v>9876</v>
      </c>
      <c r="C5505" t="str">
        <f t="shared" si="1273"/>
        <v>Long</v>
      </c>
      <c r="D5505">
        <v>4.0999999999999996</v>
      </c>
      <c r="F5505" s="1">
        <f t="shared" si="1287"/>
        <v>4.0999999999999996</v>
      </c>
      <c r="G5505" s="1">
        <f t="shared" si="1274"/>
        <v>4.0999999999999996</v>
      </c>
      <c r="H5505">
        <f t="shared" si="1275"/>
        <v>4.0999999999999996</v>
      </c>
      <c r="I5505" t="s">
        <v>9870</v>
      </c>
      <c r="J5505" t="s">
        <v>22</v>
      </c>
      <c r="K5505" t="s">
        <v>7248</v>
      </c>
      <c r="L5505" t="str">
        <f t="shared" si="1276"/>
        <v>Established</v>
      </c>
      <c r="N5505" s="2">
        <f t="shared" si="1277"/>
        <v>17</v>
      </c>
      <c r="O5505" t="s">
        <v>711</v>
      </c>
      <c r="P5505" t="s">
        <v>683</v>
      </c>
      <c r="Q5505" t="s">
        <v>612</v>
      </c>
      <c r="R5505" t="str">
        <f t="shared" si="1278"/>
        <v>Great</v>
      </c>
      <c r="S5505" t="str">
        <f t="shared" si="1279"/>
        <v>Great</v>
      </c>
      <c r="T5505" t="b">
        <f t="shared" si="1280"/>
        <v>1</v>
      </c>
      <c r="U5505" t="b">
        <f t="shared" si="1281"/>
        <v>1</v>
      </c>
      <c r="V5505" t="str">
        <f t="shared" si="1282"/>
        <v>Average Company</v>
      </c>
      <c r="W5505" t="str">
        <f t="shared" si="1283"/>
        <v>Don't Buy</v>
      </c>
      <c r="X5505" t="str">
        <f t="shared" si="1284"/>
        <v>Not Known</v>
      </c>
      <c r="Z5505" t="str">
        <f t="shared" si="1285"/>
        <v>None</v>
      </c>
      <c r="AB5505" t="str">
        <f t="shared" si="1286"/>
        <v>0</v>
      </c>
    </row>
    <row r="5506" spans="1:28" x14ac:dyDescent="0.3">
      <c r="A5506">
        <v>5504</v>
      </c>
      <c r="B5506" t="s">
        <v>9877</v>
      </c>
      <c r="C5506" t="str">
        <f t="shared" si="1273"/>
        <v>Long</v>
      </c>
      <c r="D5506">
        <v>3.3</v>
      </c>
      <c r="F5506" s="1">
        <f t="shared" si="1287"/>
        <v>3.3</v>
      </c>
      <c r="G5506" s="1">
        <f t="shared" si="1274"/>
        <v>3.3</v>
      </c>
      <c r="H5506">
        <f t="shared" si="1275"/>
        <v>3.3</v>
      </c>
      <c r="I5506" t="s">
        <v>9870</v>
      </c>
      <c r="J5506" t="s">
        <v>22</v>
      </c>
      <c r="K5506" t="s">
        <v>9878</v>
      </c>
      <c r="L5506" t="str">
        <f t="shared" si="1276"/>
        <v>Established</v>
      </c>
      <c r="N5506" s="2">
        <f t="shared" si="1277"/>
        <v>19</v>
      </c>
      <c r="O5506" t="s">
        <v>100</v>
      </c>
      <c r="P5506" t="s">
        <v>1261</v>
      </c>
      <c r="Q5506" t="s">
        <v>605</v>
      </c>
      <c r="R5506" t="str">
        <f t="shared" si="1278"/>
        <v>Average</v>
      </c>
      <c r="S5506" t="str">
        <f t="shared" si="1279"/>
        <v xml:space="preserve"> </v>
      </c>
      <c r="T5506" t="b">
        <f t="shared" si="1280"/>
        <v>0</v>
      </c>
      <c r="U5506" t="b">
        <f t="shared" si="1281"/>
        <v>0</v>
      </c>
      <c r="V5506" t="str">
        <f t="shared" si="1282"/>
        <v>Average Company</v>
      </c>
      <c r="W5506" t="str">
        <f t="shared" si="1283"/>
        <v>Don't Buy</v>
      </c>
      <c r="X5506" t="str">
        <f t="shared" si="1284"/>
        <v>Not Known</v>
      </c>
      <c r="Z5506" t="str">
        <f t="shared" si="1285"/>
        <v>None</v>
      </c>
      <c r="AB5506" t="str">
        <f t="shared" si="1286"/>
        <v>0</v>
      </c>
    </row>
    <row r="5507" spans="1:28" x14ac:dyDescent="0.3">
      <c r="A5507">
        <v>5505</v>
      </c>
      <c r="B5507" t="s">
        <v>9879</v>
      </c>
      <c r="C5507" t="str">
        <f t="shared" ref="C5507:C5570" si="1288">IF(LEN(B5507)&gt;=10,"Long","Short")</f>
        <v>Long</v>
      </c>
      <c r="D5507">
        <v>4.0999999999999996</v>
      </c>
      <c r="F5507" s="1">
        <f t="shared" si="1287"/>
        <v>4.0999999999999996</v>
      </c>
      <c r="G5507" s="1">
        <f t="shared" ref="G5507:G5570" si="1289">IF(L5507="Startup",D5507+0.5,D5507)</f>
        <v>4.0999999999999996</v>
      </c>
      <c r="H5507">
        <f t="shared" ref="H5507:H5570" si="1290">IF(L5507="Startup",D5507+0.1,D5507)</f>
        <v>4.0999999999999996</v>
      </c>
      <c r="I5507" t="s">
        <v>9870</v>
      </c>
      <c r="J5507" t="s">
        <v>22</v>
      </c>
      <c r="K5507" t="s">
        <v>9880</v>
      </c>
      <c r="L5507" t="str">
        <f t="shared" ref="L5507:L5570" si="1291">IF(N5507&lt;10,"Startup","Established")</f>
        <v>Established</v>
      </c>
      <c r="N5507" s="2">
        <f t="shared" ref="N5507:N5570" si="1292">INT(LEFT(O5507,2))</f>
        <v>11</v>
      </c>
      <c r="O5507" t="s">
        <v>1313</v>
      </c>
      <c r="P5507" t="s">
        <v>691</v>
      </c>
      <c r="Q5507" t="s">
        <v>551</v>
      </c>
      <c r="R5507" t="str">
        <f t="shared" ref="R5507:R5570" si="1293">IF(D5507&gt;4,"Great","Average")</f>
        <v>Great</v>
      </c>
      <c r="S5507" t="str">
        <f t="shared" ref="S5507:S5570" si="1294">IF(D5507&gt;4,"Great"," ")</f>
        <v>Great</v>
      </c>
      <c r="T5507" t="b">
        <f t="shared" ref="T5507:T5570" si="1295">AND(D5507:D15465&gt;4,N5507:N15465&gt;10)</f>
        <v>1</v>
      </c>
      <c r="U5507" t="b">
        <f t="shared" ref="U5507:U5570" si="1296">OR(D5507&gt;3.5,N5507&lt;10)</f>
        <v>1</v>
      </c>
      <c r="V5507" t="str">
        <f t="shared" ref="V5507:V5570" si="1297">IF(AND(D5507&gt;4,N5507&gt;20),"Top Company","Average Company")</f>
        <v>Average Company</v>
      </c>
      <c r="W5507" t="str">
        <f t="shared" ref="W5507:W5570" si="1298">IF(OR(LEFT(B5507,1)="T",LEFT(B5507,1)="G"),"Buy","Don't Buy")</f>
        <v>Don't Buy</v>
      </c>
      <c r="X5507" t="str">
        <f t="shared" ref="X5507:X5570" si="1299">IF(IF(Q5507="Financial Services",ISNUMBER(SEARCH("Mumbai",K5507))),"Bombay Finance","Not Known")</f>
        <v>Not Known</v>
      </c>
      <c r="Z5507" t="str">
        <f t="shared" ref="Z5507:Z5570" si="1300">IF(AND(OR(ISNUMBER(SEARCH("Bangalore",K5507)),ISNUMBER(SEARCH("Bengaluru",K5507)),ISNUMBER(SEARCH("Chennai",K5507))),N5507&lt;10),"Silicon Valley Startups","None")</f>
        <v>None</v>
      </c>
      <c r="AB5507" t="str">
        <f t="shared" ref="AB5507:AB5570" si="1301">IF(AND(OR(Q5507="IT Services &amp; Consulting",Q5507="Financial Services"),D5507&gt;4),"1Million",IF(AND(OR(Q5507="IT Services &amp; Consulting",Q5507="Financial Services"),D5507&lt;=4),"500K",IF(AND(Q5507="Telecom / ISP",D5507&gt;4),"800K","0")))</f>
        <v>0</v>
      </c>
    </row>
    <row r="5508" spans="1:28" x14ac:dyDescent="0.3">
      <c r="A5508">
        <v>5506</v>
      </c>
      <c r="B5508" t="s">
        <v>9881</v>
      </c>
      <c r="C5508" t="str">
        <f t="shared" si="1288"/>
        <v>Long</v>
      </c>
      <c r="D5508">
        <v>4.2</v>
      </c>
      <c r="F5508" s="1">
        <f t="shared" si="1287"/>
        <v>4.2</v>
      </c>
      <c r="G5508" s="1">
        <f t="shared" si="1289"/>
        <v>4.2</v>
      </c>
      <c r="H5508">
        <f t="shared" si="1290"/>
        <v>4.2</v>
      </c>
      <c r="I5508" t="s">
        <v>9870</v>
      </c>
      <c r="J5508" t="s">
        <v>22</v>
      </c>
      <c r="K5508" t="s">
        <v>125</v>
      </c>
      <c r="L5508" t="str">
        <f t="shared" si="1291"/>
        <v>Established</v>
      </c>
      <c r="N5508" s="2">
        <f t="shared" si="1292"/>
        <v>30</v>
      </c>
      <c r="O5508" t="s">
        <v>604</v>
      </c>
      <c r="P5508" t="s">
        <v>691</v>
      </c>
      <c r="Q5508" t="s">
        <v>44</v>
      </c>
      <c r="R5508" t="str">
        <f t="shared" si="1293"/>
        <v>Great</v>
      </c>
      <c r="S5508" t="str">
        <f t="shared" si="1294"/>
        <v>Great</v>
      </c>
      <c r="T5508" t="b">
        <f t="shared" si="1295"/>
        <v>1</v>
      </c>
      <c r="U5508" t="b">
        <f t="shared" si="1296"/>
        <v>1</v>
      </c>
      <c r="V5508" t="str">
        <f t="shared" si="1297"/>
        <v>Top Company</v>
      </c>
      <c r="W5508" t="str">
        <f t="shared" si="1298"/>
        <v>Don't Buy</v>
      </c>
      <c r="X5508" t="str">
        <f t="shared" si="1299"/>
        <v>Not Known</v>
      </c>
      <c r="Z5508" t="str">
        <f t="shared" si="1300"/>
        <v>None</v>
      </c>
      <c r="AB5508" t="str">
        <f t="shared" si="1301"/>
        <v>0</v>
      </c>
    </row>
    <row r="5509" spans="1:28" x14ac:dyDescent="0.3">
      <c r="A5509">
        <v>5507</v>
      </c>
      <c r="B5509" t="s">
        <v>9882</v>
      </c>
      <c r="C5509" t="str">
        <f t="shared" si="1288"/>
        <v>Long</v>
      </c>
      <c r="D5509">
        <v>3.9</v>
      </c>
      <c r="F5509" s="1">
        <f t="shared" si="1287"/>
        <v>3.9</v>
      </c>
      <c r="G5509" s="1">
        <f t="shared" si="1289"/>
        <v>3.9</v>
      </c>
      <c r="H5509">
        <f t="shared" si="1290"/>
        <v>3.9</v>
      </c>
      <c r="I5509" t="s">
        <v>9870</v>
      </c>
      <c r="J5509" t="s">
        <v>22</v>
      </c>
      <c r="K5509" t="s">
        <v>9883</v>
      </c>
      <c r="L5509" t="str">
        <f t="shared" si="1291"/>
        <v>Established</v>
      </c>
      <c r="N5509" s="2">
        <f t="shared" si="1292"/>
        <v>11</v>
      </c>
      <c r="O5509" t="s">
        <v>146</v>
      </c>
      <c r="P5509" t="s">
        <v>1308</v>
      </c>
      <c r="Q5509" t="s">
        <v>378</v>
      </c>
      <c r="R5509" t="str">
        <f t="shared" si="1293"/>
        <v>Average</v>
      </c>
      <c r="S5509" t="str">
        <f t="shared" si="1294"/>
        <v xml:space="preserve"> </v>
      </c>
      <c r="T5509" t="b">
        <f t="shared" si="1295"/>
        <v>0</v>
      </c>
      <c r="U5509" t="b">
        <f t="shared" si="1296"/>
        <v>1</v>
      </c>
      <c r="V5509" t="str">
        <f t="shared" si="1297"/>
        <v>Average Company</v>
      </c>
      <c r="W5509" t="str">
        <f t="shared" si="1298"/>
        <v>Don't Buy</v>
      </c>
      <c r="X5509" t="str">
        <f t="shared" si="1299"/>
        <v>Not Known</v>
      </c>
      <c r="Z5509" t="str">
        <f t="shared" si="1300"/>
        <v>None</v>
      </c>
      <c r="AB5509" t="str">
        <f t="shared" si="1301"/>
        <v>0</v>
      </c>
    </row>
    <row r="5510" spans="1:28" x14ac:dyDescent="0.3">
      <c r="A5510">
        <v>5508</v>
      </c>
      <c r="B5510" t="s">
        <v>9884</v>
      </c>
      <c r="C5510" t="str">
        <f t="shared" si="1288"/>
        <v>Long</v>
      </c>
      <c r="D5510">
        <v>3.8</v>
      </c>
      <c r="F5510" s="1">
        <f t="shared" si="1287"/>
        <v>3.8</v>
      </c>
      <c r="G5510" s="1">
        <f t="shared" si="1289"/>
        <v>3.8</v>
      </c>
      <c r="H5510">
        <f t="shared" si="1290"/>
        <v>3.8</v>
      </c>
      <c r="I5510" t="s">
        <v>9870</v>
      </c>
      <c r="J5510" t="s">
        <v>22</v>
      </c>
      <c r="K5510" t="s">
        <v>7678</v>
      </c>
      <c r="L5510" t="str">
        <f t="shared" si="1291"/>
        <v>Established</v>
      </c>
      <c r="N5510" s="2">
        <f t="shared" si="1292"/>
        <v>30</v>
      </c>
      <c r="O5510" t="s">
        <v>604</v>
      </c>
      <c r="P5510" t="s">
        <v>683</v>
      </c>
      <c r="Q5510" t="s">
        <v>612</v>
      </c>
      <c r="R5510" t="str">
        <f t="shared" si="1293"/>
        <v>Average</v>
      </c>
      <c r="S5510" t="str">
        <f t="shared" si="1294"/>
        <v xml:space="preserve"> </v>
      </c>
      <c r="T5510" t="b">
        <f t="shared" si="1295"/>
        <v>0</v>
      </c>
      <c r="U5510" t="b">
        <f t="shared" si="1296"/>
        <v>1</v>
      </c>
      <c r="V5510" t="str">
        <f t="shared" si="1297"/>
        <v>Average Company</v>
      </c>
      <c r="W5510" t="str">
        <f t="shared" si="1298"/>
        <v>Buy</v>
      </c>
      <c r="X5510" t="str">
        <f t="shared" si="1299"/>
        <v>Not Known</v>
      </c>
      <c r="Z5510" t="str">
        <f t="shared" si="1300"/>
        <v>None</v>
      </c>
      <c r="AB5510" t="str">
        <f t="shared" si="1301"/>
        <v>0</v>
      </c>
    </row>
    <row r="5511" spans="1:28" x14ac:dyDescent="0.3">
      <c r="A5511">
        <v>5509</v>
      </c>
      <c r="B5511" t="s">
        <v>9885</v>
      </c>
      <c r="C5511" t="str">
        <f t="shared" si="1288"/>
        <v>Long</v>
      </c>
      <c r="D5511">
        <v>3.8</v>
      </c>
      <c r="F5511" s="1">
        <f t="shared" si="1287"/>
        <v>3.8</v>
      </c>
      <c r="G5511" s="1">
        <f t="shared" si="1289"/>
        <v>3.8</v>
      </c>
      <c r="H5511">
        <f t="shared" si="1290"/>
        <v>3.8</v>
      </c>
      <c r="I5511" t="s">
        <v>9870</v>
      </c>
      <c r="J5511" t="s">
        <v>22</v>
      </c>
      <c r="K5511" t="s">
        <v>8788</v>
      </c>
      <c r="L5511" t="str">
        <f t="shared" si="1291"/>
        <v>Established</v>
      </c>
      <c r="N5511" s="2">
        <f t="shared" si="1292"/>
        <v>19</v>
      </c>
      <c r="O5511" t="s">
        <v>100</v>
      </c>
      <c r="P5511" t="s">
        <v>683</v>
      </c>
      <c r="Q5511" t="s">
        <v>19</v>
      </c>
      <c r="R5511" t="str">
        <f t="shared" si="1293"/>
        <v>Average</v>
      </c>
      <c r="S5511" t="str">
        <f t="shared" si="1294"/>
        <v xml:space="preserve"> </v>
      </c>
      <c r="T5511" t="b">
        <f t="shared" si="1295"/>
        <v>0</v>
      </c>
      <c r="U5511" t="b">
        <f t="shared" si="1296"/>
        <v>1</v>
      </c>
      <c r="V5511" t="str">
        <f t="shared" si="1297"/>
        <v>Average Company</v>
      </c>
      <c r="W5511" t="str">
        <f t="shared" si="1298"/>
        <v>Buy</v>
      </c>
      <c r="X5511" t="str">
        <f t="shared" si="1299"/>
        <v>Not Known</v>
      </c>
      <c r="Z5511" t="str">
        <f t="shared" si="1300"/>
        <v>None</v>
      </c>
      <c r="AB5511" t="str">
        <f t="shared" si="1301"/>
        <v>500K</v>
      </c>
    </row>
    <row r="5512" spans="1:28" x14ac:dyDescent="0.3">
      <c r="A5512">
        <v>5510</v>
      </c>
      <c r="B5512" t="s">
        <v>9886</v>
      </c>
      <c r="C5512" t="str">
        <f t="shared" si="1288"/>
        <v>Long</v>
      </c>
      <c r="D5512">
        <v>3.7</v>
      </c>
      <c r="F5512" s="1">
        <f t="shared" si="1287"/>
        <v>3.7</v>
      </c>
      <c r="G5512" s="1">
        <f t="shared" si="1289"/>
        <v>3.7</v>
      </c>
      <c r="H5512">
        <f t="shared" si="1290"/>
        <v>3.7</v>
      </c>
      <c r="I5512" t="s">
        <v>9870</v>
      </c>
      <c r="J5512" t="s">
        <v>10</v>
      </c>
      <c r="K5512" t="s">
        <v>9887</v>
      </c>
      <c r="L5512" t="str">
        <f t="shared" si="1291"/>
        <v>Established</v>
      </c>
      <c r="N5512" s="2">
        <f t="shared" si="1292"/>
        <v>17</v>
      </c>
      <c r="O5512" t="s">
        <v>711</v>
      </c>
      <c r="P5512" t="s">
        <v>683</v>
      </c>
      <c r="Q5512" t="s">
        <v>105</v>
      </c>
      <c r="R5512" t="str">
        <f t="shared" si="1293"/>
        <v>Average</v>
      </c>
      <c r="S5512" t="str">
        <f t="shared" si="1294"/>
        <v xml:space="preserve"> </v>
      </c>
      <c r="T5512" t="b">
        <f t="shared" si="1295"/>
        <v>0</v>
      </c>
      <c r="U5512" t="b">
        <f t="shared" si="1296"/>
        <v>1</v>
      </c>
      <c r="V5512" t="str">
        <f t="shared" si="1297"/>
        <v>Average Company</v>
      </c>
      <c r="W5512" t="str">
        <f t="shared" si="1298"/>
        <v>Don't Buy</v>
      </c>
      <c r="X5512" t="str">
        <f t="shared" si="1299"/>
        <v>Not Known</v>
      </c>
      <c r="Z5512" t="str">
        <f t="shared" si="1300"/>
        <v>None</v>
      </c>
      <c r="AB5512" t="str">
        <f t="shared" si="1301"/>
        <v>0</v>
      </c>
    </row>
    <row r="5513" spans="1:28" x14ac:dyDescent="0.3">
      <c r="A5513">
        <v>5511</v>
      </c>
      <c r="B5513" t="s">
        <v>9888</v>
      </c>
      <c r="C5513" t="str">
        <f t="shared" si="1288"/>
        <v>Long</v>
      </c>
      <c r="D5513">
        <v>3.5</v>
      </c>
      <c r="F5513" s="1">
        <f t="shared" si="1287"/>
        <v>3.5</v>
      </c>
      <c r="G5513" s="1">
        <f t="shared" si="1289"/>
        <v>3.5</v>
      </c>
      <c r="H5513">
        <f t="shared" si="1290"/>
        <v>3.5</v>
      </c>
      <c r="I5513" t="s">
        <v>9870</v>
      </c>
      <c r="J5513" t="s">
        <v>22</v>
      </c>
      <c r="K5513" t="s">
        <v>7008</v>
      </c>
      <c r="L5513" t="str">
        <f t="shared" si="1291"/>
        <v>Established</v>
      </c>
      <c r="N5513" s="2">
        <f t="shared" si="1292"/>
        <v>22</v>
      </c>
      <c r="O5513" t="s">
        <v>142</v>
      </c>
      <c r="P5513" t="s">
        <v>683</v>
      </c>
      <c r="Q5513" t="s">
        <v>773</v>
      </c>
      <c r="R5513" t="str">
        <f t="shared" si="1293"/>
        <v>Average</v>
      </c>
      <c r="S5513" t="str">
        <f t="shared" si="1294"/>
        <v xml:space="preserve"> </v>
      </c>
      <c r="T5513" t="b">
        <f t="shared" si="1295"/>
        <v>0</v>
      </c>
      <c r="U5513" t="b">
        <f t="shared" si="1296"/>
        <v>0</v>
      </c>
      <c r="V5513" t="str">
        <f t="shared" si="1297"/>
        <v>Average Company</v>
      </c>
      <c r="W5513" t="str">
        <f t="shared" si="1298"/>
        <v>Buy</v>
      </c>
      <c r="X5513" t="str">
        <f t="shared" si="1299"/>
        <v>Not Known</v>
      </c>
      <c r="Z5513" t="str">
        <f t="shared" si="1300"/>
        <v>None</v>
      </c>
      <c r="AB5513" t="str">
        <f t="shared" si="1301"/>
        <v>0</v>
      </c>
    </row>
    <row r="5514" spans="1:28" x14ac:dyDescent="0.3">
      <c r="A5514">
        <v>5512</v>
      </c>
      <c r="B5514" t="s">
        <v>9889</v>
      </c>
      <c r="C5514" t="str">
        <f t="shared" si="1288"/>
        <v>Long</v>
      </c>
      <c r="D5514">
        <v>3.5</v>
      </c>
      <c r="F5514" s="1">
        <f t="shared" si="1287"/>
        <v>3.5</v>
      </c>
      <c r="G5514" s="1">
        <f t="shared" si="1289"/>
        <v>3.5</v>
      </c>
      <c r="H5514">
        <f t="shared" si="1290"/>
        <v>3.5</v>
      </c>
      <c r="I5514" t="s">
        <v>9870</v>
      </c>
      <c r="J5514" t="s">
        <v>22</v>
      </c>
      <c r="K5514" t="s">
        <v>9890</v>
      </c>
      <c r="L5514" t="str">
        <f t="shared" si="1291"/>
        <v>Established</v>
      </c>
      <c r="N5514" s="2">
        <f t="shared" si="1292"/>
        <v>52</v>
      </c>
      <c r="O5514" t="s">
        <v>925</v>
      </c>
      <c r="P5514" t="s">
        <v>1308</v>
      </c>
      <c r="Q5514" t="s">
        <v>105</v>
      </c>
      <c r="R5514" t="str">
        <f t="shared" si="1293"/>
        <v>Average</v>
      </c>
      <c r="S5514" t="str">
        <f t="shared" si="1294"/>
        <v xml:space="preserve"> </v>
      </c>
      <c r="T5514" t="b">
        <f t="shared" si="1295"/>
        <v>0</v>
      </c>
      <c r="U5514" t="b">
        <f t="shared" si="1296"/>
        <v>0</v>
      </c>
      <c r="V5514" t="str">
        <f t="shared" si="1297"/>
        <v>Average Company</v>
      </c>
      <c r="W5514" t="str">
        <f t="shared" si="1298"/>
        <v>Buy</v>
      </c>
      <c r="X5514" t="str">
        <f t="shared" si="1299"/>
        <v>Not Known</v>
      </c>
      <c r="Z5514" t="str">
        <f t="shared" si="1300"/>
        <v>None</v>
      </c>
      <c r="AB5514" t="str">
        <f t="shared" si="1301"/>
        <v>0</v>
      </c>
    </row>
    <row r="5515" spans="1:28" x14ac:dyDescent="0.3">
      <c r="A5515">
        <v>5513</v>
      </c>
      <c r="B5515" t="s">
        <v>9891</v>
      </c>
      <c r="C5515" t="str">
        <f t="shared" si="1288"/>
        <v>Long</v>
      </c>
      <c r="D5515">
        <v>3.8</v>
      </c>
      <c r="F5515" s="1" t="e">
        <f t="shared" si="1287"/>
        <v>#VALUE!</v>
      </c>
      <c r="G5515" s="1" t="e">
        <f t="shared" si="1289"/>
        <v>#VALUE!</v>
      </c>
      <c r="H5515" t="e">
        <f t="shared" si="1290"/>
        <v>#VALUE!</v>
      </c>
      <c r="I5515" t="s">
        <v>9870</v>
      </c>
      <c r="J5515" t="s">
        <v>9840</v>
      </c>
      <c r="K5515" t="s">
        <v>84</v>
      </c>
      <c r="L5515" t="e">
        <f t="shared" si="1291"/>
        <v>#VALUE!</v>
      </c>
      <c r="N5515" s="2" t="e">
        <f t="shared" si="1292"/>
        <v>#VALUE!</v>
      </c>
      <c r="O5515" t="s">
        <v>1703</v>
      </c>
      <c r="Q5515" t="s">
        <v>189</v>
      </c>
      <c r="R5515" t="str">
        <f t="shared" si="1293"/>
        <v>Average</v>
      </c>
      <c r="S5515" t="str">
        <f t="shared" si="1294"/>
        <v xml:space="preserve"> </v>
      </c>
      <c r="T5515" t="e">
        <f t="shared" si="1295"/>
        <v>#VALUE!</v>
      </c>
      <c r="U5515" t="e">
        <f t="shared" si="1296"/>
        <v>#VALUE!</v>
      </c>
      <c r="V5515" t="e">
        <f t="shared" si="1297"/>
        <v>#VALUE!</v>
      </c>
      <c r="W5515" t="str">
        <f t="shared" si="1298"/>
        <v>Don't Buy</v>
      </c>
      <c r="X5515" t="str">
        <f t="shared" si="1299"/>
        <v>Not Known</v>
      </c>
      <c r="Z5515" t="e">
        <f t="shared" si="1300"/>
        <v>#VALUE!</v>
      </c>
      <c r="AB5515" t="str">
        <f t="shared" si="1301"/>
        <v>0</v>
      </c>
    </row>
    <row r="5516" spans="1:28" x14ac:dyDescent="0.3">
      <c r="A5516">
        <v>5514</v>
      </c>
      <c r="B5516" t="s">
        <v>9892</v>
      </c>
      <c r="C5516" t="str">
        <f t="shared" si="1288"/>
        <v>Short</v>
      </c>
      <c r="D5516">
        <v>4.0999999999999996</v>
      </c>
      <c r="F5516" s="1">
        <f t="shared" si="1287"/>
        <v>4.5999999999999996</v>
      </c>
      <c r="G5516" s="1">
        <f t="shared" si="1289"/>
        <v>4.5999999999999996</v>
      </c>
      <c r="H5516">
        <f t="shared" si="1290"/>
        <v>4.1999999999999993</v>
      </c>
      <c r="I5516" t="s">
        <v>9870</v>
      </c>
      <c r="J5516" t="s">
        <v>22</v>
      </c>
      <c r="K5516" t="s">
        <v>1882</v>
      </c>
      <c r="L5516" t="str">
        <f t="shared" si="1291"/>
        <v>Startup</v>
      </c>
      <c r="N5516" s="2">
        <f t="shared" si="1292"/>
        <v>8</v>
      </c>
      <c r="O5516" t="s">
        <v>583</v>
      </c>
      <c r="P5516" t="s">
        <v>683</v>
      </c>
      <c r="Q5516" t="s">
        <v>918</v>
      </c>
      <c r="R5516" t="str">
        <f t="shared" si="1293"/>
        <v>Great</v>
      </c>
      <c r="S5516" t="str">
        <f t="shared" si="1294"/>
        <v>Great</v>
      </c>
      <c r="T5516" t="b">
        <f t="shared" si="1295"/>
        <v>0</v>
      </c>
      <c r="U5516" t="b">
        <f t="shared" si="1296"/>
        <v>1</v>
      </c>
      <c r="V5516" t="str">
        <f t="shared" si="1297"/>
        <v>Average Company</v>
      </c>
      <c r="W5516" t="str">
        <f t="shared" si="1298"/>
        <v>Don't Buy</v>
      </c>
      <c r="X5516" t="str">
        <f t="shared" si="1299"/>
        <v>Not Known</v>
      </c>
      <c r="Z5516" t="str">
        <f t="shared" si="1300"/>
        <v>None</v>
      </c>
      <c r="AB5516" t="str">
        <f t="shared" si="1301"/>
        <v>0</v>
      </c>
    </row>
    <row r="5517" spans="1:28" x14ac:dyDescent="0.3">
      <c r="A5517">
        <v>5515</v>
      </c>
      <c r="B5517" t="s">
        <v>9893</v>
      </c>
      <c r="C5517" t="str">
        <f t="shared" si="1288"/>
        <v>Long</v>
      </c>
      <c r="D5517">
        <v>3.8</v>
      </c>
      <c r="F5517" s="1">
        <f t="shared" si="1287"/>
        <v>3.8</v>
      </c>
      <c r="G5517" s="1">
        <f t="shared" si="1289"/>
        <v>3.8</v>
      </c>
      <c r="H5517">
        <f t="shared" si="1290"/>
        <v>3.8</v>
      </c>
      <c r="I5517" t="s">
        <v>9870</v>
      </c>
      <c r="J5517" t="s">
        <v>22</v>
      </c>
      <c r="K5517" t="s">
        <v>7715</v>
      </c>
      <c r="L5517" t="str">
        <f t="shared" si="1291"/>
        <v>Established</v>
      </c>
      <c r="N5517" s="2">
        <f t="shared" si="1292"/>
        <v>27</v>
      </c>
      <c r="O5517" t="s">
        <v>109</v>
      </c>
      <c r="P5517" t="s">
        <v>1703</v>
      </c>
      <c r="Q5517" t="s">
        <v>28</v>
      </c>
      <c r="R5517" t="str">
        <f t="shared" si="1293"/>
        <v>Average</v>
      </c>
      <c r="S5517" t="str">
        <f t="shared" si="1294"/>
        <v xml:space="preserve"> </v>
      </c>
      <c r="T5517" t="b">
        <f t="shared" si="1295"/>
        <v>0</v>
      </c>
      <c r="U5517" t="b">
        <f t="shared" si="1296"/>
        <v>1</v>
      </c>
      <c r="V5517" t="str">
        <f t="shared" si="1297"/>
        <v>Average Company</v>
      </c>
      <c r="W5517" t="str">
        <f t="shared" si="1298"/>
        <v>Don't Buy</v>
      </c>
      <c r="X5517" t="str">
        <f t="shared" si="1299"/>
        <v>Bombay Finance</v>
      </c>
      <c r="Z5517" t="str">
        <f t="shared" si="1300"/>
        <v>None</v>
      </c>
      <c r="AB5517" t="str">
        <f t="shared" si="1301"/>
        <v>500K</v>
      </c>
    </row>
    <row r="5518" spans="1:28" x14ac:dyDescent="0.3">
      <c r="A5518">
        <v>5516</v>
      </c>
      <c r="B5518" t="s">
        <v>9894</v>
      </c>
      <c r="C5518" t="str">
        <f t="shared" si="1288"/>
        <v>Long</v>
      </c>
      <c r="D5518">
        <v>3.2</v>
      </c>
      <c r="F5518" s="1">
        <f t="shared" si="1287"/>
        <v>3.2</v>
      </c>
      <c r="G5518" s="1">
        <f t="shared" si="1289"/>
        <v>3.2</v>
      </c>
      <c r="H5518">
        <f t="shared" si="1290"/>
        <v>3.2</v>
      </c>
      <c r="I5518" t="s">
        <v>9870</v>
      </c>
      <c r="J5518" t="s">
        <v>22</v>
      </c>
      <c r="K5518" t="s">
        <v>9895</v>
      </c>
      <c r="L5518" t="str">
        <f t="shared" si="1291"/>
        <v>Established</v>
      </c>
      <c r="N5518" s="2">
        <f t="shared" si="1292"/>
        <v>15</v>
      </c>
      <c r="O5518" t="s">
        <v>84</v>
      </c>
      <c r="P5518" t="s">
        <v>1308</v>
      </c>
      <c r="Q5518" t="s">
        <v>5228</v>
      </c>
      <c r="R5518" t="str">
        <f t="shared" si="1293"/>
        <v>Average</v>
      </c>
      <c r="S5518" t="str">
        <f t="shared" si="1294"/>
        <v xml:space="preserve"> </v>
      </c>
      <c r="T5518" t="b">
        <f t="shared" si="1295"/>
        <v>0</v>
      </c>
      <c r="U5518" t="b">
        <f t="shared" si="1296"/>
        <v>0</v>
      </c>
      <c r="V5518" t="str">
        <f t="shared" si="1297"/>
        <v>Average Company</v>
      </c>
      <c r="W5518" t="str">
        <f t="shared" si="1298"/>
        <v>Buy</v>
      </c>
      <c r="X5518" t="str">
        <f t="shared" si="1299"/>
        <v>Not Known</v>
      </c>
      <c r="Z5518" t="str">
        <f t="shared" si="1300"/>
        <v>None</v>
      </c>
      <c r="AB5518" t="str">
        <f t="shared" si="1301"/>
        <v>0</v>
      </c>
    </row>
    <row r="5519" spans="1:28" x14ac:dyDescent="0.3">
      <c r="A5519">
        <v>5517</v>
      </c>
      <c r="B5519" t="s">
        <v>9896</v>
      </c>
      <c r="C5519" t="str">
        <f t="shared" si="1288"/>
        <v>Long</v>
      </c>
      <c r="D5519">
        <v>3.5</v>
      </c>
      <c r="F5519" s="1">
        <f t="shared" si="1287"/>
        <v>3.5</v>
      </c>
      <c r="G5519" s="1">
        <f t="shared" si="1289"/>
        <v>3.5</v>
      </c>
      <c r="H5519">
        <f t="shared" si="1290"/>
        <v>3.5</v>
      </c>
      <c r="I5519" t="s">
        <v>9870</v>
      </c>
      <c r="J5519" t="s">
        <v>22</v>
      </c>
      <c r="K5519" t="s">
        <v>4274</v>
      </c>
      <c r="L5519" t="str">
        <f t="shared" si="1291"/>
        <v>Established</v>
      </c>
      <c r="N5519" s="2">
        <f t="shared" si="1292"/>
        <v>40</v>
      </c>
      <c r="O5519" t="s">
        <v>375</v>
      </c>
      <c r="P5519" t="s">
        <v>1308</v>
      </c>
      <c r="Q5519" t="s">
        <v>295</v>
      </c>
      <c r="R5519" t="str">
        <f t="shared" si="1293"/>
        <v>Average</v>
      </c>
      <c r="S5519" t="str">
        <f t="shared" si="1294"/>
        <v xml:space="preserve"> </v>
      </c>
      <c r="T5519" t="b">
        <f t="shared" si="1295"/>
        <v>0</v>
      </c>
      <c r="U5519" t="b">
        <f t="shared" si="1296"/>
        <v>0</v>
      </c>
      <c r="V5519" t="str">
        <f t="shared" si="1297"/>
        <v>Average Company</v>
      </c>
      <c r="W5519" t="str">
        <f t="shared" si="1298"/>
        <v>Don't Buy</v>
      </c>
      <c r="X5519" t="str">
        <f t="shared" si="1299"/>
        <v>Not Known</v>
      </c>
      <c r="Z5519" t="str">
        <f t="shared" si="1300"/>
        <v>None</v>
      </c>
      <c r="AB5519" t="str">
        <f t="shared" si="1301"/>
        <v>0</v>
      </c>
    </row>
    <row r="5520" spans="1:28" x14ac:dyDescent="0.3">
      <c r="A5520">
        <v>5518</v>
      </c>
      <c r="B5520" t="s">
        <v>9897</v>
      </c>
      <c r="C5520" t="str">
        <f t="shared" si="1288"/>
        <v>Long</v>
      </c>
      <c r="D5520">
        <v>4.3</v>
      </c>
      <c r="F5520" s="1">
        <f t="shared" si="1287"/>
        <v>4.3</v>
      </c>
      <c r="G5520" s="1">
        <f t="shared" si="1289"/>
        <v>4.3</v>
      </c>
      <c r="H5520">
        <f t="shared" si="1290"/>
        <v>4.3</v>
      </c>
      <c r="I5520" t="s">
        <v>9870</v>
      </c>
      <c r="J5520" t="s">
        <v>22</v>
      </c>
      <c r="K5520" t="s">
        <v>9898</v>
      </c>
      <c r="L5520" t="str">
        <f t="shared" si="1291"/>
        <v>Established</v>
      </c>
      <c r="N5520" s="2">
        <f t="shared" si="1292"/>
        <v>15</v>
      </c>
      <c r="O5520" t="s">
        <v>84</v>
      </c>
      <c r="P5520" t="s">
        <v>691</v>
      </c>
      <c r="Q5520" t="s">
        <v>44</v>
      </c>
      <c r="R5520" t="str">
        <f t="shared" si="1293"/>
        <v>Great</v>
      </c>
      <c r="S5520" t="str">
        <f t="shared" si="1294"/>
        <v>Great</v>
      </c>
      <c r="T5520" t="b">
        <f t="shared" si="1295"/>
        <v>1</v>
      </c>
      <c r="U5520" t="b">
        <f t="shared" si="1296"/>
        <v>1</v>
      </c>
      <c r="V5520" t="str">
        <f t="shared" si="1297"/>
        <v>Average Company</v>
      </c>
      <c r="W5520" t="str">
        <f t="shared" si="1298"/>
        <v>Don't Buy</v>
      </c>
      <c r="X5520" t="str">
        <f t="shared" si="1299"/>
        <v>Not Known</v>
      </c>
      <c r="Z5520" t="str">
        <f t="shared" si="1300"/>
        <v>None</v>
      </c>
      <c r="AB5520" t="str">
        <f t="shared" si="1301"/>
        <v>0</v>
      </c>
    </row>
    <row r="5521" spans="1:28" x14ac:dyDescent="0.3">
      <c r="A5521">
        <v>5519</v>
      </c>
      <c r="B5521" t="s">
        <v>9899</v>
      </c>
      <c r="C5521" t="str">
        <f t="shared" si="1288"/>
        <v>Short</v>
      </c>
      <c r="D5521">
        <v>4</v>
      </c>
      <c r="F5521" s="1">
        <f t="shared" si="1287"/>
        <v>4.5</v>
      </c>
      <c r="G5521" s="1">
        <f t="shared" si="1289"/>
        <v>4.5</v>
      </c>
      <c r="H5521">
        <f t="shared" si="1290"/>
        <v>4.0999999999999996</v>
      </c>
      <c r="I5521" t="s">
        <v>9870</v>
      </c>
      <c r="J5521" t="s">
        <v>881</v>
      </c>
      <c r="K5521" t="s">
        <v>996</v>
      </c>
      <c r="L5521" t="str">
        <f t="shared" si="1291"/>
        <v>Startup</v>
      </c>
      <c r="N5521" s="2">
        <f t="shared" si="1292"/>
        <v>6</v>
      </c>
      <c r="O5521" t="s">
        <v>217</v>
      </c>
      <c r="P5521" t="s">
        <v>691</v>
      </c>
      <c r="Q5521" t="s">
        <v>773</v>
      </c>
      <c r="R5521" t="str">
        <f t="shared" si="1293"/>
        <v>Average</v>
      </c>
      <c r="S5521" t="str">
        <f t="shared" si="1294"/>
        <v xml:space="preserve"> </v>
      </c>
      <c r="T5521" t="b">
        <f t="shared" si="1295"/>
        <v>0</v>
      </c>
      <c r="U5521" t="b">
        <f t="shared" si="1296"/>
        <v>1</v>
      </c>
      <c r="V5521" t="str">
        <f t="shared" si="1297"/>
        <v>Average Company</v>
      </c>
      <c r="W5521" t="str">
        <f t="shared" si="1298"/>
        <v>Buy</v>
      </c>
      <c r="X5521" t="str">
        <f t="shared" si="1299"/>
        <v>Not Known</v>
      </c>
      <c r="Z5521" t="str">
        <f t="shared" si="1300"/>
        <v>None</v>
      </c>
      <c r="AB5521" t="str">
        <f t="shared" si="1301"/>
        <v>0</v>
      </c>
    </row>
    <row r="5522" spans="1:28" x14ac:dyDescent="0.3">
      <c r="A5522">
        <v>5520</v>
      </c>
      <c r="B5522" t="s">
        <v>9900</v>
      </c>
      <c r="C5522" t="str">
        <f t="shared" si="1288"/>
        <v>Long</v>
      </c>
      <c r="D5522">
        <v>3.4</v>
      </c>
      <c r="F5522" s="1">
        <f t="shared" si="1287"/>
        <v>3.4</v>
      </c>
      <c r="G5522" s="1">
        <f t="shared" si="1289"/>
        <v>3.4</v>
      </c>
      <c r="H5522">
        <f t="shared" si="1290"/>
        <v>3.4</v>
      </c>
      <c r="I5522" t="s">
        <v>9870</v>
      </c>
      <c r="J5522" t="s">
        <v>10</v>
      </c>
      <c r="K5522" t="s">
        <v>6489</v>
      </c>
      <c r="L5522" t="str">
        <f t="shared" si="1291"/>
        <v>Established</v>
      </c>
      <c r="N5522" s="2">
        <f t="shared" si="1292"/>
        <v>41</v>
      </c>
      <c r="O5522" t="s">
        <v>39</v>
      </c>
      <c r="P5522" t="s">
        <v>683</v>
      </c>
      <c r="Q5522" t="s">
        <v>1247</v>
      </c>
      <c r="R5522" t="str">
        <f t="shared" si="1293"/>
        <v>Average</v>
      </c>
      <c r="S5522" t="str">
        <f t="shared" si="1294"/>
        <v xml:space="preserve"> </v>
      </c>
      <c r="T5522" t="b">
        <f t="shared" si="1295"/>
        <v>0</v>
      </c>
      <c r="U5522" t="b">
        <f t="shared" si="1296"/>
        <v>0</v>
      </c>
      <c r="V5522" t="str">
        <f t="shared" si="1297"/>
        <v>Average Company</v>
      </c>
      <c r="W5522" t="str">
        <f t="shared" si="1298"/>
        <v>Don't Buy</v>
      </c>
      <c r="X5522" t="str">
        <f t="shared" si="1299"/>
        <v>Not Known</v>
      </c>
      <c r="Z5522" t="str">
        <f t="shared" si="1300"/>
        <v>None</v>
      </c>
      <c r="AB5522" t="str">
        <f t="shared" si="1301"/>
        <v>0</v>
      </c>
    </row>
    <row r="5523" spans="1:28" x14ac:dyDescent="0.3">
      <c r="A5523">
        <v>5521</v>
      </c>
      <c r="B5523" t="s">
        <v>9901</v>
      </c>
      <c r="C5523" t="str">
        <f t="shared" si="1288"/>
        <v>Long</v>
      </c>
      <c r="D5523">
        <v>4.4000000000000004</v>
      </c>
      <c r="F5523" s="1">
        <f t="shared" si="1287"/>
        <v>4.4000000000000004</v>
      </c>
      <c r="G5523" s="1">
        <f t="shared" si="1289"/>
        <v>4.4000000000000004</v>
      </c>
      <c r="H5523">
        <f t="shared" si="1290"/>
        <v>4.4000000000000004</v>
      </c>
      <c r="I5523" t="s">
        <v>9870</v>
      </c>
      <c r="J5523" t="s">
        <v>22</v>
      </c>
      <c r="K5523" t="s">
        <v>9902</v>
      </c>
      <c r="L5523" t="str">
        <f t="shared" si="1291"/>
        <v>Established</v>
      </c>
      <c r="N5523" s="2">
        <f t="shared" si="1292"/>
        <v>73</v>
      </c>
      <c r="O5523" t="s">
        <v>406</v>
      </c>
      <c r="P5523" t="s">
        <v>147</v>
      </c>
      <c r="Q5523" t="s">
        <v>1024</v>
      </c>
      <c r="R5523" t="str">
        <f t="shared" si="1293"/>
        <v>Great</v>
      </c>
      <c r="S5523" t="str">
        <f t="shared" si="1294"/>
        <v>Great</v>
      </c>
      <c r="T5523" t="b">
        <f t="shared" si="1295"/>
        <v>1</v>
      </c>
      <c r="U5523" t="b">
        <f t="shared" si="1296"/>
        <v>1</v>
      </c>
      <c r="V5523" t="str">
        <f t="shared" si="1297"/>
        <v>Top Company</v>
      </c>
      <c r="W5523" t="str">
        <f t="shared" si="1298"/>
        <v>Don't Buy</v>
      </c>
      <c r="X5523" t="str">
        <f t="shared" si="1299"/>
        <v>Not Known</v>
      </c>
      <c r="Z5523" t="str">
        <f t="shared" si="1300"/>
        <v>None</v>
      </c>
      <c r="AB5523" t="str">
        <f t="shared" si="1301"/>
        <v>0</v>
      </c>
    </row>
    <row r="5524" spans="1:28" x14ac:dyDescent="0.3">
      <c r="A5524">
        <v>5522</v>
      </c>
      <c r="B5524" t="s">
        <v>9903</v>
      </c>
      <c r="C5524" t="str">
        <f t="shared" si="1288"/>
        <v>Long</v>
      </c>
      <c r="D5524">
        <v>3.5</v>
      </c>
      <c r="F5524" s="1">
        <f t="shared" si="1287"/>
        <v>3.5</v>
      </c>
      <c r="G5524" s="1">
        <f t="shared" si="1289"/>
        <v>3.5</v>
      </c>
      <c r="H5524">
        <f t="shared" si="1290"/>
        <v>3.5</v>
      </c>
      <c r="I5524" t="s">
        <v>9870</v>
      </c>
      <c r="J5524" t="s">
        <v>22</v>
      </c>
      <c r="K5524" t="s">
        <v>2284</v>
      </c>
      <c r="L5524" t="str">
        <f t="shared" si="1291"/>
        <v>Established</v>
      </c>
      <c r="N5524" s="2">
        <f t="shared" si="1292"/>
        <v>23</v>
      </c>
      <c r="O5524" t="s">
        <v>230</v>
      </c>
      <c r="P5524" t="s">
        <v>691</v>
      </c>
      <c r="Q5524" t="s">
        <v>117</v>
      </c>
      <c r="R5524" t="str">
        <f t="shared" si="1293"/>
        <v>Average</v>
      </c>
      <c r="S5524" t="str">
        <f t="shared" si="1294"/>
        <v xml:space="preserve"> </v>
      </c>
      <c r="T5524" t="b">
        <f t="shared" si="1295"/>
        <v>0</v>
      </c>
      <c r="U5524" t="b">
        <f t="shared" si="1296"/>
        <v>0</v>
      </c>
      <c r="V5524" t="str">
        <f t="shared" si="1297"/>
        <v>Average Company</v>
      </c>
      <c r="W5524" t="str">
        <f t="shared" si="1298"/>
        <v>Don't Buy</v>
      </c>
      <c r="X5524" t="str">
        <f t="shared" si="1299"/>
        <v>Not Known</v>
      </c>
      <c r="Z5524" t="str">
        <f t="shared" si="1300"/>
        <v>None</v>
      </c>
      <c r="AB5524" t="str">
        <f t="shared" si="1301"/>
        <v>0</v>
      </c>
    </row>
    <row r="5525" spans="1:28" x14ac:dyDescent="0.3">
      <c r="A5525">
        <v>5523</v>
      </c>
      <c r="B5525" t="s">
        <v>9904</v>
      </c>
      <c r="C5525" t="str">
        <f t="shared" si="1288"/>
        <v>Long</v>
      </c>
      <c r="D5525">
        <v>4.2</v>
      </c>
      <c r="F5525" s="1">
        <f t="shared" ref="F5525:F5588" si="1302">IF(N5525&lt;10,IF(D5525+0.5&gt;5,5,D5525+0.5),D5525)</f>
        <v>4.2</v>
      </c>
      <c r="G5525" s="1">
        <f t="shared" si="1289"/>
        <v>4.2</v>
      </c>
      <c r="H5525">
        <f t="shared" si="1290"/>
        <v>4.2</v>
      </c>
      <c r="I5525" t="s">
        <v>9870</v>
      </c>
      <c r="J5525" t="s">
        <v>22</v>
      </c>
      <c r="K5525" t="s">
        <v>3540</v>
      </c>
      <c r="L5525" t="str">
        <f t="shared" si="1291"/>
        <v>Established</v>
      </c>
      <c r="N5525" s="2">
        <f t="shared" si="1292"/>
        <v>12</v>
      </c>
      <c r="O5525" t="s">
        <v>267</v>
      </c>
      <c r="P5525" t="s">
        <v>181</v>
      </c>
      <c r="Q5525" t="s">
        <v>44</v>
      </c>
      <c r="R5525" t="str">
        <f t="shared" si="1293"/>
        <v>Great</v>
      </c>
      <c r="S5525" t="str">
        <f t="shared" si="1294"/>
        <v>Great</v>
      </c>
      <c r="T5525" t="b">
        <f t="shared" si="1295"/>
        <v>1</v>
      </c>
      <c r="U5525" t="b">
        <f t="shared" si="1296"/>
        <v>1</v>
      </c>
      <c r="V5525" t="str">
        <f t="shared" si="1297"/>
        <v>Average Company</v>
      </c>
      <c r="W5525" t="str">
        <f t="shared" si="1298"/>
        <v>Don't Buy</v>
      </c>
      <c r="X5525" t="str">
        <f t="shared" si="1299"/>
        <v>Not Known</v>
      </c>
      <c r="Z5525" t="str">
        <f t="shared" si="1300"/>
        <v>None</v>
      </c>
      <c r="AB5525" t="str">
        <f t="shared" si="1301"/>
        <v>0</v>
      </c>
    </row>
    <row r="5526" spans="1:28" x14ac:dyDescent="0.3">
      <c r="A5526">
        <v>5524</v>
      </c>
      <c r="B5526" t="s">
        <v>9905</v>
      </c>
      <c r="C5526" t="str">
        <f t="shared" si="1288"/>
        <v>Long</v>
      </c>
      <c r="D5526">
        <v>4.2</v>
      </c>
      <c r="F5526" s="1">
        <f t="shared" si="1302"/>
        <v>4.2</v>
      </c>
      <c r="G5526" s="1">
        <f t="shared" si="1289"/>
        <v>4.2</v>
      </c>
      <c r="H5526">
        <f t="shared" si="1290"/>
        <v>4.2</v>
      </c>
      <c r="I5526" t="s">
        <v>9870</v>
      </c>
      <c r="J5526" t="s">
        <v>22</v>
      </c>
      <c r="K5526" t="s">
        <v>1175</v>
      </c>
      <c r="L5526" t="str">
        <f t="shared" si="1291"/>
        <v>Established</v>
      </c>
      <c r="N5526" s="2">
        <f t="shared" si="1292"/>
        <v>11</v>
      </c>
      <c r="O5526" t="s">
        <v>146</v>
      </c>
      <c r="P5526" t="s">
        <v>683</v>
      </c>
      <c r="Q5526" t="s">
        <v>85</v>
      </c>
      <c r="R5526" t="str">
        <f t="shared" si="1293"/>
        <v>Great</v>
      </c>
      <c r="S5526" t="str">
        <f t="shared" si="1294"/>
        <v>Great</v>
      </c>
      <c r="T5526" t="b">
        <f t="shared" si="1295"/>
        <v>1</v>
      </c>
      <c r="U5526" t="b">
        <f t="shared" si="1296"/>
        <v>1</v>
      </c>
      <c r="V5526" t="str">
        <f t="shared" si="1297"/>
        <v>Average Company</v>
      </c>
      <c r="W5526" t="str">
        <f t="shared" si="1298"/>
        <v>Don't Buy</v>
      </c>
      <c r="X5526" t="str">
        <f t="shared" si="1299"/>
        <v>Not Known</v>
      </c>
      <c r="Z5526" t="str">
        <f t="shared" si="1300"/>
        <v>None</v>
      </c>
      <c r="AB5526" t="str">
        <f t="shared" si="1301"/>
        <v>800K</v>
      </c>
    </row>
    <row r="5527" spans="1:28" x14ac:dyDescent="0.3">
      <c r="A5527">
        <v>5525</v>
      </c>
      <c r="B5527" t="s">
        <v>9906</v>
      </c>
      <c r="C5527" t="str">
        <f t="shared" si="1288"/>
        <v>Long</v>
      </c>
      <c r="D5527">
        <v>4.3</v>
      </c>
      <c r="F5527" s="1">
        <f t="shared" si="1302"/>
        <v>4.3</v>
      </c>
      <c r="G5527" s="1">
        <f t="shared" si="1289"/>
        <v>4.3</v>
      </c>
      <c r="H5527">
        <f t="shared" si="1290"/>
        <v>4.3</v>
      </c>
      <c r="I5527" t="s">
        <v>9870</v>
      </c>
      <c r="J5527" t="s">
        <v>22</v>
      </c>
      <c r="K5527" t="s">
        <v>9907</v>
      </c>
      <c r="L5527" t="str">
        <f t="shared" si="1291"/>
        <v>Established</v>
      </c>
      <c r="N5527" s="2">
        <f t="shared" si="1292"/>
        <v>22</v>
      </c>
      <c r="O5527" t="s">
        <v>142</v>
      </c>
      <c r="P5527" t="s">
        <v>691</v>
      </c>
      <c r="Q5527" t="s">
        <v>44</v>
      </c>
      <c r="R5527" t="str">
        <f t="shared" si="1293"/>
        <v>Great</v>
      </c>
      <c r="S5527" t="str">
        <f t="shared" si="1294"/>
        <v>Great</v>
      </c>
      <c r="T5527" t="b">
        <f t="shared" si="1295"/>
        <v>1</v>
      </c>
      <c r="U5527" t="b">
        <f t="shared" si="1296"/>
        <v>1</v>
      </c>
      <c r="V5527" t="str">
        <f t="shared" si="1297"/>
        <v>Top Company</v>
      </c>
      <c r="W5527" t="str">
        <f t="shared" si="1298"/>
        <v>Don't Buy</v>
      </c>
      <c r="X5527" t="str">
        <f t="shared" si="1299"/>
        <v>Not Known</v>
      </c>
      <c r="Z5527" t="str">
        <f t="shared" si="1300"/>
        <v>None</v>
      </c>
      <c r="AB5527" t="str">
        <f t="shared" si="1301"/>
        <v>0</v>
      </c>
    </row>
    <row r="5528" spans="1:28" x14ac:dyDescent="0.3">
      <c r="A5528">
        <v>5526</v>
      </c>
      <c r="B5528" t="s">
        <v>9908</v>
      </c>
      <c r="C5528" t="str">
        <f t="shared" si="1288"/>
        <v>Long</v>
      </c>
      <c r="D5528">
        <v>3.7</v>
      </c>
      <c r="F5528" s="1">
        <f t="shared" si="1302"/>
        <v>3.7</v>
      </c>
      <c r="G5528" s="1">
        <f t="shared" si="1289"/>
        <v>3.7</v>
      </c>
      <c r="H5528">
        <f t="shared" si="1290"/>
        <v>3.7</v>
      </c>
      <c r="I5528" t="s">
        <v>9870</v>
      </c>
      <c r="J5528" t="s">
        <v>22</v>
      </c>
      <c r="K5528" t="s">
        <v>9909</v>
      </c>
      <c r="L5528" t="str">
        <f t="shared" si="1291"/>
        <v>Established</v>
      </c>
      <c r="N5528" s="2">
        <f t="shared" si="1292"/>
        <v>15</v>
      </c>
      <c r="O5528" t="s">
        <v>84</v>
      </c>
      <c r="P5528" t="s">
        <v>1308</v>
      </c>
      <c r="Q5528" t="s">
        <v>44</v>
      </c>
      <c r="R5528" t="str">
        <f t="shared" si="1293"/>
        <v>Average</v>
      </c>
      <c r="S5528" t="str">
        <f t="shared" si="1294"/>
        <v xml:space="preserve"> </v>
      </c>
      <c r="T5528" t="b">
        <f t="shared" si="1295"/>
        <v>0</v>
      </c>
      <c r="U5528" t="b">
        <f t="shared" si="1296"/>
        <v>1</v>
      </c>
      <c r="V5528" t="str">
        <f t="shared" si="1297"/>
        <v>Average Company</v>
      </c>
      <c r="W5528" t="str">
        <f t="shared" si="1298"/>
        <v>Don't Buy</v>
      </c>
      <c r="X5528" t="str">
        <f t="shared" si="1299"/>
        <v>Not Known</v>
      </c>
      <c r="Z5528" t="str">
        <f t="shared" si="1300"/>
        <v>None</v>
      </c>
      <c r="AB5528" t="str">
        <f t="shared" si="1301"/>
        <v>0</v>
      </c>
    </row>
    <row r="5529" spans="1:28" x14ac:dyDescent="0.3">
      <c r="A5529">
        <v>5527</v>
      </c>
      <c r="B5529" t="s">
        <v>9910</v>
      </c>
      <c r="C5529" t="str">
        <f t="shared" si="1288"/>
        <v>Long</v>
      </c>
      <c r="D5529">
        <v>3.5</v>
      </c>
      <c r="F5529" s="1">
        <f t="shared" si="1302"/>
        <v>3.5</v>
      </c>
      <c r="G5529" s="1">
        <f t="shared" si="1289"/>
        <v>3.5</v>
      </c>
      <c r="H5529">
        <f t="shared" si="1290"/>
        <v>3.5</v>
      </c>
      <c r="I5529" t="s">
        <v>9870</v>
      </c>
      <c r="J5529" t="s">
        <v>8798</v>
      </c>
      <c r="K5529" t="s">
        <v>58</v>
      </c>
      <c r="L5529" t="str">
        <f t="shared" si="1291"/>
        <v>Established</v>
      </c>
      <c r="N5529" s="2">
        <f t="shared" si="1292"/>
        <v>51</v>
      </c>
      <c r="O5529" t="s">
        <v>1308</v>
      </c>
      <c r="Q5529" t="s">
        <v>1957</v>
      </c>
      <c r="R5529" t="str">
        <f t="shared" si="1293"/>
        <v>Average</v>
      </c>
      <c r="S5529" t="str">
        <f t="shared" si="1294"/>
        <v xml:space="preserve"> </v>
      </c>
      <c r="T5529" t="b">
        <f t="shared" si="1295"/>
        <v>0</v>
      </c>
      <c r="U5529" t="b">
        <f t="shared" si="1296"/>
        <v>0</v>
      </c>
      <c r="V5529" t="str">
        <f t="shared" si="1297"/>
        <v>Average Company</v>
      </c>
      <c r="W5529" t="str">
        <f t="shared" si="1298"/>
        <v>Don't Buy</v>
      </c>
      <c r="X5529" t="str">
        <f t="shared" si="1299"/>
        <v>Not Known</v>
      </c>
      <c r="Z5529" t="str">
        <f t="shared" si="1300"/>
        <v>None</v>
      </c>
      <c r="AB5529" t="str">
        <f t="shared" si="1301"/>
        <v>0</v>
      </c>
    </row>
    <row r="5530" spans="1:28" x14ac:dyDescent="0.3">
      <c r="A5530">
        <v>5528</v>
      </c>
      <c r="B5530" t="s">
        <v>9911</v>
      </c>
      <c r="C5530" t="str">
        <f t="shared" si="1288"/>
        <v>Long</v>
      </c>
      <c r="D5530">
        <v>3.9</v>
      </c>
      <c r="F5530" s="1">
        <f t="shared" si="1302"/>
        <v>3.9</v>
      </c>
      <c r="G5530" s="1">
        <f t="shared" si="1289"/>
        <v>3.9</v>
      </c>
      <c r="H5530">
        <f t="shared" si="1290"/>
        <v>3.9</v>
      </c>
      <c r="I5530" t="s">
        <v>9870</v>
      </c>
      <c r="J5530" t="s">
        <v>22</v>
      </c>
      <c r="K5530" t="s">
        <v>9912</v>
      </c>
      <c r="L5530" t="str">
        <f t="shared" si="1291"/>
        <v>Established</v>
      </c>
      <c r="N5530" s="2">
        <f t="shared" si="1292"/>
        <v>17</v>
      </c>
      <c r="O5530" t="s">
        <v>308</v>
      </c>
      <c r="P5530" t="s">
        <v>1308</v>
      </c>
      <c r="Q5530" t="s">
        <v>243</v>
      </c>
      <c r="R5530" t="str">
        <f t="shared" si="1293"/>
        <v>Average</v>
      </c>
      <c r="S5530" t="str">
        <f t="shared" si="1294"/>
        <v xml:space="preserve"> </v>
      </c>
      <c r="T5530" t="b">
        <f t="shared" si="1295"/>
        <v>0</v>
      </c>
      <c r="U5530" t="b">
        <f t="shared" si="1296"/>
        <v>1</v>
      </c>
      <c r="V5530" t="str">
        <f t="shared" si="1297"/>
        <v>Average Company</v>
      </c>
      <c r="W5530" t="str">
        <f t="shared" si="1298"/>
        <v>Don't Buy</v>
      </c>
      <c r="X5530" t="str">
        <f t="shared" si="1299"/>
        <v>Not Known</v>
      </c>
      <c r="Z5530" t="str">
        <f t="shared" si="1300"/>
        <v>None</v>
      </c>
      <c r="AB5530" t="str">
        <f t="shared" si="1301"/>
        <v>0</v>
      </c>
    </row>
    <row r="5531" spans="1:28" x14ac:dyDescent="0.3">
      <c r="A5531">
        <v>5529</v>
      </c>
      <c r="B5531" t="s">
        <v>9913</v>
      </c>
      <c r="C5531" t="str">
        <f t="shared" si="1288"/>
        <v>Long</v>
      </c>
      <c r="D5531">
        <v>4.4000000000000004</v>
      </c>
      <c r="F5531" s="1">
        <f t="shared" si="1302"/>
        <v>4.4000000000000004</v>
      </c>
      <c r="G5531" s="1">
        <f t="shared" si="1289"/>
        <v>4.4000000000000004</v>
      </c>
      <c r="H5531">
        <f t="shared" si="1290"/>
        <v>4.4000000000000004</v>
      </c>
      <c r="I5531" t="s">
        <v>9870</v>
      </c>
      <c r="J5531" t="s">
        <v>1350</v>
      </c>
      <c r="K5531" t="s">
        <v>24</v>
      </c>
      <c r="L5531" t="str">
        <f t="shared" si="1291"/>
        <v>Established</v>
      </c>
      <c r="N5531" s="2">
        <f t="shared" si="1292"/>
        <v>20</v>
      </c>
      <c r="O5531" t="s">
        <v>683</v>
      </c>
      <c r="Q5531" t="s">
        <v>218</v>
      </c>
      <c r="R5531" t="str">
        <f t="shared" si="1293"/>
        <v>Great</v>
      </c>
      <c r="S5531" t="str">
        <f t="shared" si="1294"/>
        <v>Great</v>
      </c>
      <c r="T5531" t="b">
        <f t="shared" si="1295"/>
        <v>1</v>
      </c>
      <c r="U5531" t="b">
        <f t="shared" si="1296"/>
        <v>1</v>
      </c>
      <c r="V5531" t="str">
        <f t="shared" si="1297"/>
        <v>Average Company</v>
      </c>
      <c r="W5531" t="str">
        <f t="shared" si="1298"/>
        <v>Don't Buy</v>
      </c>
      <c r="X5531" t="str">
        <f t="shared" si="1299"/>
        <v>Not Known</v>
      </c>
      <c r="Z5531" t="str">
        <f t="shared" si="1300"/>
        <v>None</v>
      </c>
      <c r="AB5531" t="str">
        <f t="shared" si="1301"/>
        <v>0</v>
      </c>
    </row>
    <row r="5532" spans="1:28" x14ac:dyDescent="0.3">
      <c r="A5532">
        <v>5530</v>
      </c>
      <c r="B5532" t="s">
        <v>9914</v>
      </c>
      <c r="C5532" t="str">
        <f t="shared" si="1288"/>
        <v>Short</v>
      </c>
      <c r="D5532">
        <v>4.5999999999999996</v>
      </c>
      <c r="F5532" s="1">
        <f t="shared" si="1302"/>
        <v>4.5999999999999996</v>
      </c>
      <c r="G5532" s="1">
        <f t="shared" si="1289"/>
        <v>4.5999999999999996</v>
      </c>
      <c r="H5532">
        <f t="shared" si="1290"/>
        <v>4.5999999999999996</v>
      </c>
      <c r="I5532" t="s">
        <v>9870</v>
      </c>
      <c r="J5532" t="s">
        <v>22</v>
      </c>
      <c r="K5532" t="s">
        <v>9915</v>
      </c>
      <c r="L5532" t="str">
        <f t="shared" si="1291"/>
        <v>Established</v>
      </c>
      <c r="N5532" s="2">
        <f t="shared" si="1292"/>
        <v>56</v>
      </c>
      <c r="O5532" t="s">
        <v>908</v>
      </c>
      <c r="P5532" t="s">
        <v>147</v>
      </c>
      <c r="Q5532" t="s">
        <v>44</v>
      </c>
      <c r="R5532" t="str">
        <f t="shared" si="1293"/>
        <v>Great</v>
      </c>
      <c r="S5532" t="str">
        <f t="shared" si="1294"/>
        <v>Great</v>
      </c>
      <c r="T5532" t="b">
        <f t="shared" si="1295"/>
        <v>1</v>
      </c>
      <c r="U5532" t="b">
        <f t="shared" si="1296"/>
        <v>1</v>
      </c>
      <c r="V5532" t="str">
        <f t="shared" si="1297"/>
        <v>Top Company</v>
      </c>
      <c r="W5532" t="str">
        <f t="shared" si="1298"/>
        <v>Don't Buy</v>
      </c>
      <c r="X5532" t="str">
        <f t="shared" si="1299"/>
        <v>Not Known</v>
      </c>
      <c r="Z5532" t="str">
        <f t="shared" si="1300"/>
        <v>None</v>
      </c>
      <c r="AB5532" t="str">
        <f t="shared" si="1301"/>
        <v>0</v>
      </c>
    </row>
    <row r="5533" spans="1:28" x14ac:dyDescent="0.3">
      <c r="A5533">
        <v>5531</v>
      </c>
      <c r="B5533" t="s">
        <v>9916</v>
      </c>
      <c r="C5533" t="str">
        <f t="shared" si="1288"/>
        <v>Short</v>
      </c>
      <c r="D5533">
        <v>4.4000000000000004</v>
      </c>
      <c r="F5533" s="1">
        <f t="shared" si="1302"/>
        <v>4.4000000000000004</v>
      </c>
      <c r="G5533" s="1">
        <f t="shared" si="1289"/>
        <v>4.4000000000000004</v>
      </c>
      <c r="H5533">
        <f t="shared" si="1290"/>
        <v>4.4000000000000004</v>
      </c>
      <c r="I5533" t="s">
        <v>9870</v>
      </c>
      <c r="J5533" t="s">
        <v>9917</v>
      </c>
      <c r="K5533" t="s">
        <v>318</v>
      </c>
      <c r="L5533" t="str">
        <f t="shared" si="1291"/>
        <v>Established</v>
      </c>
      <c r="N5533" s="2">
        <f t="shared" si="1292"/>
        <v>20</v>
      </c>
      <c r="O5533" t="s">
        <v>683</v>
      </c>
      <c r="Q5533" t="s">
        <v>204</v>
      </c>
      <c r="R5533" t="str">
        <f t="shared" si="1293"/>
        <v>Great</v>
      </c>
      <c r="S5533" t="str">
        <f t="shared" si="1294"/>
        <v>Great</v>
      </c>
      <c r="T5533" t="b">
        <f t="shared" si="1295"/>
        <v>1</v>
      </c>
      <c r="U5533" t="b">
        <f t="shared" si="1296"/>
        <v>1</v>
      </c>
      <c r="V5533" t="str">
        <f t="shared" si="1297"/>
        <v>Average Company</v>
      </c>
      <c r="W5533" t="str">
        <f t="shared" si="1298"/>
        <v>Don't Buy</v>
      </c>
      <c r="X5533" t="str">
        <f t="shared" si="1299"/>
        <v>Not Known</v>
      </c>
      <c r="Z5533" t="str">
        <f t="shared" si="1300"/>
        <v>None</v>
      </c>
      <c r="AB5533" t="str">
        <f t="shared" si="1301"/>
        <v>0</v>
      </c>
    </row>
    <row r="5534" spans="1:28" x14ac:dyDescent="0.3">
      <c r="A5534">
        <v>5532</v>
      </c>
      <c r="B5534" t="s">
        <v>9918</v>
      </c>
      <c r="C5534" t="str">
        <f t="shared" si="1288"/>
        <v>Long</v>
      </c>
      <c r="D5534">
        <v>4</v>
      </c>
      <c r="F5534" s="1">
        <f t="shared" si="1302"/>
        <v>4</v>
      </c>
      <c r="G5534" s="1">
        <f t="shared" si="1289"/>
        <v>4</v>
      </c>
      <c r="H5534">
        <f t="shared" si="1290"/>
        <v>4</v>
      </c>
      <c r="I5534" t="s">
        <v>9870</v>
      </c>
      <c r="J5534" t="s">
        <v>22</v>
      </c>
      <c r="K5534" t="s">
        <v>9919</v>
      </c>
      <c r="L5534" t="str">
        <f t="shared" si="1291"/>
        <v>Established</v>
      </c>
      <c r="N5534" s="2">
        <f t="shared" si="1292"/>
        <v>15</v>
      </c>
      <c r="O5534" t="s">
        <v>84</v>
      </c>
      <c r="P5534" t="s">
        <v>1308</v>
      </c>
      <c r="Q5534" t="s">
        <v>80</v>
      </c>
      <c r="R5534" t="str">
        <f t="shared" si="1293"/>
        <v>Average</v>
      </c>
      <c r="S5534" t="str">
        <f t="shared" si="1294"/>
        <v xml:space="preserve"> </v>
      </c>
      <c r="T5534" t="b">
        <f t="shared" si="1295"/>
        <v>0</v>
      </c>
      <c r="U5534" t="b">
        <f t="shared" si="1296"/>
        <v>1</v>
      </c>
      <c r="V5534" t="str">
        <f t="shared" si="1297"/>
        <v>Average Company</v>
      </c>
      <c r="W5534" t="str">
        <f t="shared" si="1298"/>
        <v>Don't Buy</v>
      </c>
      <c r="X5534" t="str">
        <f t="shared" si="1299"/>
        <v>Not Known</v>
      </c>
      <c r="Z5534" t="str">
        <f t="shared" si="1300"/>
        <v>None</v>
      </c>
      <c r="AB5534" t="str">
        <f t="shared" si="1301"/>
        <v>0</v>
      </c>
    </row>
    <row r="5535" spans="1:28" x14ac:dyDescent="0.3">
      <c r="A5535">
        <v>5533</v>
      </c>
      <c r="B5535" t="s">
        <v>9920</v>
      </c>
      <c r="C5535" t="str">
        <f t="shared" si="1288"/>
        <v>Long</v>
      </c>
      <c r="D5535">
        <v>3.8</v>
      </c>
      <c r="F5535" s="1">
        <f t="shared" si="1302"/>
        <v>3.8</v>
      </c>
      <c r="G5535" s="1">
        <f t="shared" si="1289"/>
        <v>3.8</v>
      </c>
      <c r="H5535">
        <f t="shared" si="1290"/>
        <v>3.8</v>
      </c>
      <c r="I5535" t="s">
        <v>9870</v>
      </c>
      <c r="J5535" t="s">
        <v>22</v>
      </c>
      <c r="K5535" t="s">
        <v>3571</v>
      </c>
      <c r="L5535" t="str">
        <f t="shared" si="1291"/>
        <v>Established</v>
      </c>
      <c r="N5535" s="2">
        <f t="shared" si="1292"/>
        <v>23</v>
      </c>
      <c r="O5535" t="s">
        <v>230</v>
      </c>
      <c r="P5535" t="s">
        <v>1308</v>
      </c>
      <c r="Q5535" t="s">
        <v>284</v>
      </c>
      <c r="R5535" t="str">
        <f t="shared" si="1293"/>
        <v>Average</v>
      </c>
      <c r="S5535" t="str">
        <f t="shared" si="1294"/>
        <v xml:space="preserve"> </v>
      </c>
      <c r="T5535" t="b">
        <f t="shared" si="1295"/>
        <v>0</v>
      </c>
      <c r="U5535" t="b">
        <f t="shared" si="1296"/>
        <v>1</v>
      </c>
      <c r="V5535" t="str">
        <f t="shared" si="1297"/>
        <v>Average Company</v>
      </c>
      <c r="W5535" t="str">
        <f t="shared" si="1298"/>
        <v>Don't Buy</v>
      </c>
      <c r="X5535" t="str">
        <f t="shared" si="1299"/>
        <v>Not Known</v>
      </c>
      <c r="Z5535" t="str">
        <f t="shared" si="1300"/>
        <v>None</v>
      </c>
      <c r="AB5535" t="str">
        <f t="shared" si="1301"/>
        <v>0</v>
      </c>
    </row>
    <row r="5536" spans="1:28" x14ac:dyDescent="0.3">
      <c r="A5536">
        <v>5534</v>
      </c>
      <c r="B5536" t="s">
        <v>9921</v>
      </c>
      <c r="C5536" t="str">
        <f t="shared" si="1288"/>
        <v>Long</v>
      </c>
      <c r="D5536">
        <v>4.5</v>
      </c>
      <c r="F5536" s="1">
        <f t="shared" si="1302"/>
        <v>4.5</v>
      </c>
      <c r="G5536" s="1">
        <f t="shared" si="1289"/>
        <v>4.5</v>
      </c>
      <c r="H5536">
        <f t="shared" si="1290"/>
        <v>4.5</v>
      </c>
      <c r="I5536" t="s">
        <v>9870</v>
      </c>
      <c r="J5536" t="s">
        <v>22</v>
      </c>
      <c r="K5536" t="s">
        <v>7186</v>
      </c>
      <c r="L5536" t="str">
        <f t="shared" si="1291"/>
        <v>Established</v>
      </c>
      <c r="N5536" s="2">
        <f t="shared" si="1292"/>
        <v>12</v>
      </c>
      <c r="O5536" t="s">
        <v>267</v>
      </c>
      <c r="P5536" t="s">
        <v>1308</v>
      </c>
      <c r="Q5536" t="s">
        <v>28</v>
      </c>
      <c r="R5536" t="str">
        <f t="shared" si="1293"/>
        <v>Great</v>
      </c>
      <c r="S5536" t="str">
        <f t="shared" si="1294"/>
        <v>Great</v>
      </c>
      <c r="T5536" t="b">
        <f t="shared" si="1295"/>
        <v>1</v>
      </c>
      <c r="U5536" t="b">
        <f t="shared" si="1296"/>
        <v>1</v>
      </c>
      <c r="V5536" t="str">
        <f t="shared" si="1297"/>
        <v>Average Company</v>
      </c>
      <c r="W5536" t="str">
        <f t="shared" si="1298"/>
        <v>Don't Buy</v>
      </c>
      <c r="X5536" t="str">
        <f t="shared" si="1299"/>
        <v>Not Known</v>
      </c>
      <c r="Z5536" t="str">
        <f t="shared" si="1300"/>
        <v>None</v>
      </c>
      <c r="AB5536" t="str">
        <f t="shared" si="1301"/>
        <v>1Million</v>
      </c>
    </row>
    <row r="5537" spans="1:28" x14ac:dyDescent="0.3">
      <c r="A5537">
        <v>5535</v>
      </c>
      <c r="B5537" t="s">
        <v>9922</v>
      </c>
      <c r="C5537" t="str">
        <f t="shared" si="1288"/>
        <v>Long</v>
      </c>
      <c r="D5537">
        <v>4.3</v>
      </c>
      <c r="F5537" s="1">
        <f t="shared" si="1302"/>
        <v>4.3</v>
      </c>
      <c r="G5537" s="1">
        <f t="shared" si="1289"/>
        <v>4.3</v>
      </c>
      <c r="H5537">
        <f t="shared" si="1290"/>
        <v>4.3</v>
      </c>
      <c r="I5537" t="s">
        <v>9870</v>
      </c>
      <c r="J5537" t="s">
        <v>22</v>
      </c>
      <c r="K5537" t="s">
        <v>1017</v>
      </c>
      <c r="L5537" t="str">
        <f t="shared" si="1291"/>
        <v>Established</v>
      </c>
      <c r="N5537" s="2">
        <f t="shared" si="1292"/>
        <v>11</v>
      </c>
      <c r="O5537" t="s">
        <v>146</v>
      </c>
      <c r="P5537" t="s">
        <v>1308</v>
      </c>
      <c r="Q5537" t="s">
        <v>246</v>
      </c>
      <c r="R5537" t="str">
        <f t="shared" si="1293"/>
        <v>Great</v>
      </c>
      <c r="S5537" t="str">
        <f t="shared" si="1294"/>
        <v>Great</v>
      </c>
      <c r="T5537" t="b">
        <f t="shared" si="1295"/>
        <v>1</v>
      </c>
      <c r="U5537" t="b">
        <f t="shared" si="1296"/>
        <v>1</v>
      </c>
      <c r="V5537" t="str">
        <f t="shared" si="1297"/>
        <v>Average Company</v>
      </c>
      <c r="W5537" t="str">
        <f t="shared" si="1298"/>
        <v>Buy</v>
      </c>
      <c r="X5537" t="str">
        <f t="shared" si="1299"/>
        <v>Not Known</v>
      </c>
      <c r="Z5537" t="str">
        <f t="shared" si="1300"/>
        <v>None</v>
      </c>
      <c r="AB5537" t="str">
        <f t="shared" si="1301"/>
        <v>0</v>
      </c>
    </row>
    <row r="5538" spans="1:28" x14ac:dyDescent="0.3">
      <c r="A5538">
        <v>5536</v>
      </c>
      <c r="B5538" t="s">
        <v>9923</v>
      </c>
      <c r="C5538" t="str">
        <f t="shared" si="1288"/>
        <v>Long</v>
      </c>
      <c r="D5538">
        <v>4.0999999999999996</v>
      </c>
      <c r="F5538" s="1">
        <f t="shared" si="1302"/>
        <v>4.0999999999999996</v>
      </c>
      <c r="G5538" s="1">
        <f t="shared" si="1289"/>
        <v>4.0999999999999996</v>
      </c>
      <c r="H5538">
        <f t="shared" si="1290"/>
        <v>4.0999999999999996</v>
      </c>
      <c r="I5538" t="s">
        <v>9870</v>
      </c>
      <c r="J5538" t="s">
        <v>22</v>
      </c>
      <c r="K5538" t="s">
        <v>856</v>
      </c>
      <c r="L5538" t="str">
        <f t="shared" si="1291"/>
        <v>Established</v>
      </c>
      <c r="N5538" s="2">
        <f t="shared" si="1292"/>
        <v>26</v>
      </c>
      <c r="O5538" t="s">
        <v>126</v>
      </c>
      <c r="P5538" t="s">
        <v>1308</v>
      </c>
      <c r="Q5538" t="s">
        <v>362</v>
      </c>
      <c r="R5538" t="str">
        <f t="shared" si="1293"/>
        <v>Great</v>
      </c>
      <c r="S5538" t="str">
        <f t="shared" si="1294"/>
        <v>Great</v>
      </c>
      <c r="T5538" t="b">
        <f t="shared" si="1295"/>
        <v>1</v>
      </c>
      <c r="U5538" t="b">
        <f t="shared" si="1296"/>
        <v>1</v>
      </c>
      <c r="V5538" t="str">
        <f t="shared" si="1297"/>
        <v>Top Company</v>
      </c>
      <c r="W5538" t="str">
        <f t="shared" si="1298"/>
        <v>Don't Buy</v>
      </c>
      <c r="X5538" t="str">
        <f t="shared" si="1299"/>
        <v>Not Known</v>
      </c>
      <c r="Z5538" t="str">
        <f t="shared" si="1300"/>
        <v>None</v>
      </c>
      <c r="AB5538" t="str">
        <f t="shared" si="1301"/>
        <v>0</v>
      </c>
    </row>
    <row r="5539" spans="1:28" x14ac:dyDescent="0.3">
      <c r="A5539">
        <v>5537</v>
      </c>
      <c r="B5539" t="s">
        <v>9924</v>
      </c>
      <c r="C5539" t="str">
        <f t="shared" si="1288"/>
        <v>Long</v>
      </c>
      <c r="D5539">
        <v>3.9</v>
      </c>
      <c r="F5539" s="1">
        <f t="shared" si="1302"/>
        <v>3.9</v>
      </c>
      <c r="G5539" s="1">
        <f t="shared" si="1289"/>
        <v>3.9</v>
      </c>
      <c r="H5539">
        <f t="shared" si="1290"/>
        <v>3.9</v>
      </c>
      <c r="I5539" t="s">
        <v>9870</v>
      </c>
      <c r="J5539" t="s">
        <v>22</v>
      </c>
      <c r="K5539" t="s">
        <v>9925</v>
      </c>
      <c r="L5539" t="str">
        <f t="shared" si="1291"/>
        <v>Established</v>
      </c>
      <c r="N5539" s="2">
        <f t="shared" si="1292"/>
        <v>16</v>
      </c>
      <c r="O5539" t="s">
        <v>121</v>
      </c>
      <c r="P5539" t="s">
        <v>691</v>
      </c>
      <c r="Q5539" t="s">
        <v>80</v>
      </c>
      <c r="R5539" t="str">
        <f t="shared" si="1293"/>
        <v>Average</v>
      </c>
      <c r="S5539" t="str">
        <f t="shared" si="1294"/>
        <v xml:space="preserve"> </v>
      </c>
      <c r="T5539" t="b">
        <f t="shared" si="1295"/>
        <v>0</v>
      </c>
      <c r="U5539" t="b">
        <f t="shared" si="1296"/>
        <v>1</v>
      </c>
      <c r="V5539" t="str">
        <f t="shared" si="1297"/>
        <v>Average Company</v>
      </c>
      <c r="W5539" t="str">
        <f t="shared" si="1298"/>
        <v>Don't Buy</v>
      </c>
      <c r="X5539" t="str">
        <f t="shared" si="1299"/>
        <v>Not Known</v>
      </c>
      <c r="Z5539" t="str">
        <f t="shared" si="1300"/>
        <v>None</v>
      </c>
      <c r="AB5539" t="str">
        <f t="shared" si="1301"/>
        <v>0</v>
      </c>
    </row>
    <row r="5540" spans="1:28" x14ac:dyDescent="0.3">
      <c r="A5540">
        <v>5538</v>
      </c>
      <c r="B5540" t="s">
        <v>9926</v>
      </c>
      <c r="C5540" t="str">
        <f t="shared" si="1288"/>
        <v>Long</v>
      </c>
      <c r="D5540">
        <v>4.3</v>
      </c>
      <c r="F5540" s="1">
        <f t="shared" si="1302"/>
        <v>4.3</v>
      </c>
      <c r="G5540" s="1">
        <f t="shared" si="1289"/>
        <v>4.3</v>
      </c>
      <c r="H5540">
        <f t="shared" si="1290"/>
        <v>4.3</v>
      </c>
      <c r="I5540" t="s">
        <v>9870</v>
      </c>
      <c r="J5540" t="s">
        <v>10</v>
      </c>
      <c r="K5540" t="s">
        <v>2047</v>
      </c>
      <c r="L5540" t="str">
        <f t="shared" si="1291"/>
        <v>Established</v>
      </c>
      <c r="N5540" s="2">
        <f t="shared" si="1292"/>
        <v>40</v>
      </c>
      <c r="O5540" t="s">
        <v>375</v>
      </c>
      <c r="P5540" t="s">
        <v>691</v>
      </c>
      <c r="Q5540" t="s">
        <v>105</v>
      </c>
      <c r="R5540" t="str">
        <f t="shared" si="1293"/>
        <v>Great</v>
      </c>
      <c r="S5540" t="str">
        <f t="shared" si="1294"/>
        <v>Great</v>
      </c>
      <c r="T5540" t="b">
        <f t="shared" si="1295"/>
        <v>1</v>
      </c>
      <c r="U5540" t="b">
        <f t="shared" si="1296"/>
        <v>1</v>
      </c>
      <c r="V5540" t="str">
        <f t="shared" si="1297"/>
        <v>Top Company</v>
      </c>
      <c r="W5540" t="str">
        <f t="shared" si="1298"/>
        <v>Don't Buy</v>
      </c>
      <c r="X5540" t="str">
        <f t="shared" si="1299"/>
        <v>Not Known</v>
      </c>
      <c r="Z5540" t="str">
        <f t="shared" si="1300"/>
        <v>None</v>
      </c>
      <c r="AB5540" t="str">
        <f t="shared" si="1301"/>
        <v>0</v>
      </c>
    </row>
    <row r="5541" spans="1:28" x14ac:dyDescent="0.3">
      <c r="A5541">
        <v>5539</v>
      </c>
      <c r="B5541" t="s">
        <v>9927</v>
      </c>
      <c r="C5541" t="str">
        <f t="shared" si="1288"/>
        <v>Long</v>
      </c>
      <c r="D5541">
        <v>4</v>
      </c>
      <c r="F5541" s="1">
        <f t="shared" si="1302"/>
        <v>4</v>
      </c>
      <c r="G5541" s="1">
        <f t="shared" si="1289"/>
        <v>4</v>
      </c>
      <c r="H5541">
        <f t="shared" si="1290"/>
        <v>4</v>
      </c>
      <c r="I5541" t="s">
        <v>9870</v>
      </c>
      <c r="J5541" t="s">
        <v>22</v>
      </c>
      <c r="K5541" t="s">
        <v>9928</v>
      </c>
      <c r="L5541" t="str">
        <f t="shared" si="1291"/>
        <v>Established</v>
      </c>
      <c r="N5541" s="2">
        <f t="shared" si="1292"/>
        <v>21</v>
      </c>
      <c r="O5541" t="s">
        <v>321</v>
      </c>
      <c r="P5541" t="s">
        <v>691</v>
      </c>
      <c r="Q5541" t="s">
        <v>612</v>
      </c>
      <c r="R5541" t="str">
        <f t="shared" si="1293"/>
        <v>Average</v>
      </c>
      <c r="S5541" t="str">
        <f t="shared" si="1294"/>
        <v xml:space="preserve"> </v>
      </c>
      <c r="T5541" t="b">
        <f t="shared" si="1295"/>
        <v>0</v>
      </c>
      <c r="U5541" t="b">
        <f t="shared" si="1296"/>
        <v>1</v>
      </c>
      <c r="V5541" t="str">
        <f t="shared" si="1297"/>
        <v>Average Company</v>
      </c>
      <c r="W5541" t="str">
        <f t="shared" si="1298"/>
        <v>Don't Buy</v>
      </c>
      <c r="X5541" t="str">
        <f t="shared" si="1299"/>
        <v>Not Known</v>
      </c>
      <c r="Z5541" t="str">
        <f t="shared" si="1300"/>
        <v>None</v>
      </c>
      <c r="AB5541" t="str">
        <f t="shared" si="1301"/>
        <v>0</v>
      </c>
    </row>
    <row r="5542" spans="1:28" x14ac:dyDescent="0.3">
      <c r="A5542">
        <v>5540</v>
      </c>
      <c r="B5542" t="s">
        <v>9929</v>
      </c>
      <c r="C5542" t="str">
        <f t="shared" si="1288"/>
        <v>Long</v>
      </c>
      <c r="D5542">
        <v>3.7</v>
      </c>
      <c r="F5542" s="1">
        <f t="shared" si="1302"/>
        <v>3.7</v>
      </c>
      <c r="G5542" s="1">
        <f t="shared" si="1289"/>
        <v>3.7</v>
      </c>
      <c r="H5542">
        <f t="shared" si="1290"/>
        <v>3.7</v>
      </c>
      <c r="I5542" t="s">
        <v>9870</v>
      </c>
      <c r="J5542" t="s">
        <v>22</v>
      </c>
      <c r="K5542" t="s">
        <v>5610</v>
      </c>
      <c r="L5542" t="str">
        <f t="shared" si="1291"/>
        <v>Established</v>
      </c>
      <c r="N5542" s="2">
        <f t="shared" si="1292"/>
        <v>12</v>
      </c>
      <c r="O5542" t="s">
        <v>267</v>
      </c>
      <c r="P5542" t="s">
        <v>683</v>
      </c>
      <c r="Q5542" t="s">
        <v>773</v>
      </c>
      <c r="R5542" t="str">
        <f t="shared" si="1293"/>
        <v>Average</v>
      </c>
      <c r="S5542" t="str">
        <f t="shared" si="1294"/>
        <v xml:space="preserve"> </v>
      </c>
      <c r="T5542" t="b">
        <f t="shared" si="1295"/>
        <v>0</v>
      </c>
      <c r="U5542" t="b">
        <f t="shared" si="1296"/>
        <v>1</v>
      </c>
      <c r="V5542" t="str">
        <f t="shared" si="1297"/>
        <v>Average Company</v>
      </c>
      <c r="W5542" t="str">
        <f t="shared" si="1298"/>
        <v>Don't Buy</v>
      </c>
      <c r="X5542" t="str">
        <f t="shared" si="1299"/>
        <v>Not Known</v>
      </c>
      <c r="Z5542" t="str">
        <f t="shared" si="1300"/>
        <v>None</v>
      </c>
      <c r="AB5542" t="str">
        <f t="shared" si="1301"/>
        <v>0</v>
      </c>
    </row>
    <row r="5543" spans="1:28" x14ac:dyDescent="0.3">
      <c r="A5543">
        <v>5541</v>
      </c>
      <c r="B5543" t="s">
        <v>9930</v>
      </c>
      <c r="C5543" t="str">
        <f t="shared" si="1288"/>
        <v>Long</v>
      </c>
      <c r="D5543">
        <v>3</v>
      </c>
      <c r="F5543" s="1">
        <f t="shared" si="1302"/>
        <v>3</v>
      </c>
      <c r="G5543" s="1">
        <f t="shared" si="1289"/>
        <v>3</v>
      </c>
      <c r="H5543">
        <f t="shared" si="1290"/>
        <v>3</v>
      </c>
      <c r="I5543" t="s">
        <v>9870</v>
      </c>
      <c r="J5543" t="s">
        <v>22</v>
      </c>
      <c r="K5543" t="s">
        <v>8375</v>
      </c>
      <c r="L5543" t="str">
        <f t="shared" si="1291"/>
        <v>Established</v>
      </c>
      <c r="N5543" s="2">
        <f t="shared" si="1292"/>
        <v>38</v>
      </c>
      <c r="O5543" t="s">
        <v>357</v>
      </c>
      <c r="P5543" t="s">
        <v>147</v>
      </c>
      <c r="Q5543" t="s">
        <v>218</v>
      </c>
      <c r="R5543" t="str">
        <f t="shared" si="1293"/>
        <v>Average</v>
      </c>
      <c r="S5543" t="str">
        <f t="shared" si="1294"/>
        <v xml:space="preserve"> </v>
      </c>
      <c r="T5543" t="b">
        <f t="shared" si="1295"/>
        <v>0</v>
      </c>
      <c r="U5543" t="b">
        <f t="shared" si="1296"/>
        <v>0</v>
      </c>
      <c r="V5543" t="str">
        <f t="shared" si="1297"/>
        <v>Average Company</v>
      </c>
      <c r="W5543" t="str">
        <f t="shared" si="1298"/>
        <v>Don't Buy</v>
      </c>
      <c r="X5543" t="str">
        <f t="shared" si="1299"/>
        <v>Not Known</v>
      </c>
      <c r="Z5543" t="str">
        <f t="shared" si="1300"/>
        <v>None</v>
      </c>
      <c r="AB5543" t="str">
        <f t="shared" si="1301"/>
        <v>0</v>
      </c>
    </row>
    <row r="5544" spans="1:28" x14ac:dyDescent="0.3">
      <c r="A5544">
        <v>5542</v>
      </c>
      <c r="B5544" t="s">
        <v>9931</v>
      </c>
      <c r="C5544" t="str">
        <f t="shared" si="1288"/>
        <v>Long</v>
      </c>
      <c r="D5544">
        <v>4.3</v>
      </c>
      <c r="F5544" s="1">
        <f t="shared" si="1302"/>
        <v>4.3</v>
      </c>
      <c r="G5544" s="1">
        <f t="shared" si="1289"/>
        <v>4.3</v>
      </c>
      <c r="H5544">
        <f t="shared" si="1290"/>
        <v>4.3</v>
      </c>
      <c r="I5544" t="s">
        <v>9870</v>
      </c>
      <c r="J5544" t="s">
        <v>22</v>
      </c>
      <c r="K5544" t="s">
        <v>6051</v>
      </c>
      <c r="L5544" t="str">
        <f t="shared" si="1291"/>
        <v>Established</v>
      </c>
      <c r="N5544" s="2">
        <f t="shared" si="1292"/>
        <v>24</v>
      </c>
      <c r="O5544" t="s">
        <v>185</v>
      </c>
      <c r="P5544" t="s">
        <v>1261</v>
      </c>
      <c r="Q5544" t="s">
        <v>612</v>
      </c>
      <c r="R5544" t="str">
        <f t="shared" si="1293"/>
        <v>Great</v>
      </c>
      <c r="S5544" t="str">
        <f t="shared" si="1294"/>
        <v>Great</v>
      </c>
      <c r="T5544" t="b">
        <f t="shared" si="1295"/>
        <v>1</v>
      </c>
      <c r="U5544" t="b">
        <f t="shared" si="1296"/>
        <v>1</v>
      </c>
      <c r="V5544" t="str">
        <f t="shared" si="1297"/>
        <v>Top Company</v>
      </c>
      <c r="W5544" t="str">
        <f t="shared" si="1298"/>
        <v>Don't Buy</v>
      </c>
      <c r="X5544" t="str">
        <f t="shared" si="1299"/>
        <v>Not Known</v>
      </c>
      <c r="Z5544" t="str">
        <f t="shared" si="1300"/>
        <v>None</v>
      </c>
      <c r="AB5544" t="str">
        <f t="shared" si="1301"/>
        <v>0</v>
      </c>
    </row>
    <row r="5545" spans="1:28" x14ac:dyDescent="0.3">
      <c r="A5545">
        <v>5543</v>
      </c>
      <c r="B5545" t="s">
        <v>9932</v>
      </c>
      <c r="C5545" t="str">
        <f t="shared" si="1288"/>
        <v>Long</v>
      </c>
      <c r="D5545">
        <v>4.4000000000000004</v>
      </c>
      <c r="F5545" s="1">
        <f t="shared" si="1302"/>
        <v>4.4000000000000004</v>
      </c>
      <c r="G5545" s="1">
        <f t="shared" si="1289"/>
        <v>4.4000000000000004</v>
      </c>
      <c r="H5545">
        <f t="shared" si="1290"/>
        <v>4.4000000000000004</v>
      </c>
      <c r="I5545" t="s">
        <v>9870</v>
      </c>
      <c r="J5545" t="s">
        <v>22</v>
      </c>
      <c r="K5545" t="s">
        <v>6624</v>
      </c>
      <c r="L5545" t="str">
        <f t="shared" si="1291"/>
        <v>Established</v>
      </c>
      <c r="N5545" s="2">
        <f t="shared" si="1292"/>
        <v>37</v>
      </c>
      <c r="O5545" t="s">
        <v>538</v>
      </c>
      <c r="P5545" t="s">
        <v>9128</v>
      </c>
      <c r="Q5545" t="s">
        <v>117</v>
      </c>
      <c r="R5545" t="str">
        <f t="shared" si="1293"/>
        <v>Great</v>
      </c>
      <c r="S5545" t="str">
        <f t="shared" si="1294"/>
        <v>Great</v>
      </c>
      <c r="T5545" t="b">
        <f t="shared" si="1295"/>
        <v>1</v>
      </c>
      <c r="U5545" t="b">
        <f t="shared" si="1296"/>
        <v>1</v>
      </c>
      <c r="V5545" t="str">
        <f t="shared" si="1297"/>
        <v>Top Company</v>
      </c>
      <c r="W5545" t="str">
        <f t="shared" si="1298"/>
        <v>Don't Buy</v>
      </c>
      <c r="X5545" t="str">
        <f t="shared" si="1299"/>
        <v>Not Known</v>
      </c>
      <c r="Z5545" t="str">
        <f t="shared" si="1300"/>
        <v>None</v>
      </c>
      <c r="AB5545" t="str">
        <f t="shared" si="1301"/>
        <v>0</v>
      </c>
    </row>
    <row r="5546" spans="1:28" x14ac:dyDescent="0.3">
      <c r="A5546">
        <v>5544</v>
      </c>
      <c r="B5546" t="s">
        <v>9933</v>
      </c>
      <c r="C5546" t="str">
        <f t="shared" si="1288"/>
        <v>Long</v>
      </c>
      <c r="D5546">
        <v>4.2</v>
      </c>
      <c r="F5546" s="1" t="e">
        <f t="shared" si="1302"/>
        <v>#VALUE!</v>
      </c>
      <c r="G5546" s="1" t="e">
        <f t="shared" si="1289"/>
        <v>#VALUE!</v>
      </c>
      <c r="H5546" t="e">
        <f t="shared" si="1290"/>
        <v>#VALUE!</v>
      </c>
      <c r="I5546" t="s">
        <v>9870</v>
      </c>
      <c r="J5546" t="s">
        <v>7943</v>
      </c>
      <c r="K5546" t="s">
        <v>217</v>
      </c>
      <c r="L5546" t="e">
        <f t="shared" si="1291"/>
        <v>#VALUE!</v>
      </c>
      <c r="N5546" s="2" t="e">
        <f t="shared" si="1292"/>
        <v>#VALUE!</v>
      </c>
      <c r="O5546" t="s">
        <v>147</v>
      </c>
      <c r="Q5546" t="s">
        <v>168</v>
      </c>
      <c r="R5546" t="str">
        <f t="shared" si="1293"/>
        <v>Great</v>
      </c>
      <c r="S5546" t="str">
        <f t="shared" si="1294"/>
        <v>Great</v>
      </c>
      <c r="T5546" t="e">
        <f t="shared" si="1295"/>
        <v>#VALUE!</v>
      </c>
      <c r="U5546" t="e">
        <f t="shared" si="1296"/>
        <v>#VALUE!</v>
      </c>
      <c r="V5546" t="e">
        <f t="shared" si="1297"/>
        <v>#VALUE!</v>
      </c>
      <c r="W5546" t="str">
        <f t="shared" si="1298"/>
        <v>Don't Buy</v>
      </c>
      <c r="X5546" t="str">
        <f t="shared" si="1299"/>
        <v>Not Known</v>
      </c>
      <c r="Z5546" t="e">
        <f t="shared" si="1300"/>
        <v>#VALUE!</v>
      </c>
      <c r="AB5546" t="str">
        <f t="shared" si="1301"/>
        <v>0</v>
      </c>
    </row>
    <row r="5547" spans="1:28" x14ac:dyDescent="0.3">
      <c r="A5547">
        <v>5545</v>
      </c>
      <c r="B5547" t="s">
        <v>9934</v>
      </c>
      <c r="C5547" t="str">
        <f t="shared" si="1288"/>
        <v>Long</v>
      </c>
      <c r="D5547">
        <v>3.8</v>
      </c>
      <c r="F5547" s="1" t="e">
        <f t="shared" si="1302"/>
        <v>#VALUE!</v>
      </c>
      <c r="G5547" s="1" t="e">
        <f t="shared" si="1289"/>
        <v>#VALUE!</v>
      </c>
      <c r="H5547" t="e">
        <f t="shared" si="1290"/>
        <v>#VALUE!</v>
      </c>
      <c r="I5547" t="s">
        <v>9870</v>
      </c>
      <c r="J5547" t="s">
        <v>9935</v>
      </c>
      <c r="K5547" t="s">
        <v>49</v>
      </c>
      <c r="L5547" t="e">
        <f t="shared" si="1291"/>
        <v>#VALUE!</v>
      </c>
      <c r="N5547" s="2" t="e">
        <f t="shared" si="1292"/>
        <v>#VALUE!</v>
      </c>
      <c r="Q5547" t="s">
        <v>19</v>
      </c>
      <c r="R5547" t="str">
        <f t="shared" si="1293"/>
        <v>Average</v>
      </c>
      <c r="S5547" t="str">
        <f t="shared" si="1294"/>
        <v xml:space="preserve"> </v>
      </c>
      <c r="T5547" t="e">
        <f t="shared" si="1295"/>
        <v>#VALUE!</v>
      </c>
      <c r="U5547" t="e">
        <f t="shared" si="1296"/>
        <v>#VALUE!</v>
      </c>
      <c r="V5547" t="e">
        <f t="shared" si="1297"/>
        <v>#VALUE!</v>
      </c>
      <c r="W5547" t="str">
        <f t="shared" si="1298"/>
        <v>Don't Buy</v>
      </c>
      <c r="X5547" t="str">
        <f t="shared" si="1299"/>
        <v>Not Known</v>
      </c>
      <c r="Z5547" t="e">
        <f t="shared" si="1300"/>
        <v>#VALUE!</v>
      </c>
      <c r="AB5547" t="str">
        <f t="shared" si="1301"/>
        <v>500K</v>
      </c>
    </row>
    <row r="5548" spans="1:28" x14ac:dyDescent="0.3">
      <c r="A5548">
        <v>5546</v>
      </c>
      <c r="B5548" t="s">
        <v>9936</v>
      </c>
      <c r="C5548" t="str">
        <f t="shared" si="1288"/>
        <v>Long</v>
      </c>
      <c r="D5548">
        <v>4.5999999999999996</v>
      </c>
      <c r="F5548" s="1">
        <f t="shared" si="1302"/>
        <v>4.5999999999999996</v>
      </c>
      <c r="G5548" s="1">
        <f t="shared" si="1289"/>
        <v>4.5999999999999996</v>
      </c>
      <c r="H5548">
        <f t="shared" si="1290"/>
        <v>4.5999999999999996</v>
      </c>
      <c r="I5548" t="s">
        <v>9870</v>
      </c>
      <c r="J5548" t="s">
        <v>22</v>
      </c>
      <c r="K5548" t="s">
        <v>9937</v>
      </c>
      <c r="L5548" t="str">
        <f t="shared" si="1291"/>
        <v>Established</v>
      </c>
      <c r="N5548" s="2">
        <f t="shared" si="1292"/>
        <v>12</v>
      </c>
      <c r="O5548" t="s">
        <v>267</v>
      </c>
      <c r="P5548" t="s">
        <v>1261</v>
      </c>
      <c r="Q5548" t="s">
        <v>773</v>
      </c>
      <c r="R5548" t="str">
        <f t="shared" si="1293"/>
        <v>Great</v>
      </c>
      <c r="S5548" t="str">
        <f t="shared" si="1294"/>
        <v>Great</v>
      </c>
      <c r="T5548" t="b">
        <f t="shared" si="1295"/>
        <v>1</v>
      </c>
      <c r="U5548" t="b">
        <f t="shared" si="1296"/>
        <v>1</v>
      </c>
      <c r="V5548" t="str">
        <f t="shared" si="1297"/>
        <v>Average Company</v>
      </c>
      <c r="W5548" t="str">
        <f t="shared" si="1298"/>
        <v>Buy</v>
      </c>
      <c r="X5548" t="str">
        <f t="shared" si="1299"/>
        <v>Not Known</v>
      </c>
      <c r="Z5548" t="str">
        <f t="shared" si="1300"/>
        <v>None</v>
      </c>
      <c r="AB5548" t="str">
        <f t="shared" si="1301"/>
        <v>0</v>
      </c>
    </row>
    <row r="5549" spans="1:28" x14ac:dyDescent="0.3">
      <c r="A5549">
        <v>5547</v>
      </c>
      <c r="B5549" t="s">
        <v>9938</v>
      </c>
      <c r="C5549" t="str">
        <f t="shared" si="1288"/>
        <v>Long</v>
      </c>
      <c r="D5549">
        <v>3.1</v>
      </c>
      <c r="F5549" s="1">
        <f t="shared" si="1302"/>
        <v>3.6</v>
      </c>
      <c r="G5549" s="1">
        <f t="shared" si="1289"/>
        <v>3.6</v>
      </c>
      <c r="H5549">
        <f t="shared" si="1290"/>
        <v>3.2</v>
      </c>
      <c r="I5549" t="s">
        <v>9870</v>
      </c>
      <c r="J5549" t="s">
        <v>22</v>
      </c>
      <c r="K5549" t="s">
        <v>882</v>
      </c>
      <c r="L5549" t="str">
        <f t="shared" si="1291"/>
        <v>Startup</v>
      </c>
      <c r="N5549" s="2">
        <f t="shared" si="1292"/>
        <v>8</v>
      </c>
      <c r="O5549" t="s">
        <v>583</v>
      </c>
      <c r="P5549" t="s">
        <v>1308</v>
      </c>
      <c r="Q5549" t="s">
        <v>44</v>
      </c>
      <c r="R5549" t="str">
        <f t="shared" si="1293"/>
        <v>Average</v>
      </c>
      <c r="S5549" t="str">
        <f t="shared" si="1294"/>
        <v xml:space="preserve"> </v>
      </c>
      <c r="T5549" t="b">
        <f t="shared" si="1295"/>
        <v>0</v>
      </c>
      <c r="U5549" t="b">
        <f t="shared" si="1296"/>
        <v>1</v>
      </c>
      <c r="V5549" t="str">
        <f t="shared" si="1297"/>
        <v>Average Company</v>
      </c>
      <c r="W5549" t="str">
        <f t="shared" si="1298"/>
        <v>Don't Buy</v>
      </c>
      <c r="X5549" t="str">
        <f t="shared" si="1299"/>
        <v>Not Known</v>
      </c>
      <c r="Z5549" t="str">
        <f t="shared" si="1300"/>
        <v>Silicon Valley Startups</v>
      </c>
      <c r="AB5549" t="str">
        <f t="shared" si="1301"/>
        <v>0</v>
      </c>
    </row>
    <row r="5550" spans="1:28" x14ac:dyDescent="0.3">
      <c r="A5550">
        <v>5548</v>
      </c>
      <c r="B5550" t="s">
        <v>9939</v>
      </c>
      <c r="C5550" t="str">
        <f t="shared" si="1288"/>
        <v>Long</v>
      </c>
      <c r="D5550">
        <v>4.8</v>
      </c>
      <c r="F5550" s="1">
        <f t="shared" si="1302"/>
        <v>5</v>
      </c>
      <c r="G5550" s="1">
        <f t="shared" si="1289"/>
        <v>5.3</v>
      </c>
      <c r="H5550">
        <f t="shared" si="1290"/>
        <v>4.8999999999999995</v>
      </c>
      <c r="I5550" t="s">
        <v>9870</v>
      </c>
      <c r="J5550" t="s">
        <v>881</v>
      </c>
      <c r="K5550" t="s">
        <v>5610</v>
      </c>
      <c r="L5550" t="str">
        <f t="shared" si="1291"/>
        <v>Startup</v>
      </c>
      <c r="N5550" s="2">
        <f t="shared" si="1292"/>
        <v>7</v>
      </c>
      <c r="O5550" t="s">
        <v>318</v>
      </c>
      <c r="P5550" t="s">
        <v>1308</v>
      </c>
      <c r="Q5550" t="s">
        <v>19</v>
      </c>
      <c r="R5550" t="str">
        <f t="shared" si="1293"/>
        <v>Great</v>
      </c>
      <c r="S5550" t="str">
        <f t="shared" si="1294"/>
        <v>Great</v>
      </c>
      <c r="T5550" t="b">
        <f t="shared" si="1295"/>
        <v>0</v>
      </c>
      <c r="U5550" t="b">
        <f t="shared" si="1296"/>
        <v>1</v>
      </c>
      <c r="V5550" t="str">
        <f t="shared" si="1297"/>
        <v>Average Company</v>
      </c>
      <c r="W5550" t="str">
        <f t="shared" si="1298"/>
        <v>Don't Buy</v>
      </c>
      <c r="X5550" t="str">
        <f t="shared" si="1299"/>
        <v>Not Known</v>
      </c>
      <c r="Z5550" t="str">
        <f t="shared" si="1300"/>
        <v>Silicon Valley Startups</v>
      </c>
      <c r="AB5550" t="str">
        <f t="shared" si="1301"/>
        <v>1Million</v>
      </c>
    </row>
    <row r="5551" spans="1:28" x14ac:dyDescent="0.3">
      <c r="A5551">
        <v>5549</v>
      </c>
      <c r="B5551" t="s">
        <v>9940</v>
      </c>
      <c r="C5551" t="str">
        <f t="shared" si="1288"/>
        <v>Short</v>
      </c>
      <c r="D5551">
        <v>3.8</v>
      </c>
      <c r="F5551" s="1">
        <f t="shared" si="1302"/>
        <v>3.8</v>
      </c>
      <c r="G5551" s="1">
        <f t="shared" si="1289"/>
        <v>3.8</v>
      </c>
      <c r="H5551">
        <f t="shared" si="1290"/>
        <v>3.8</v>
      </c>
      <c r="I5551" t="s">
        <v>9870</v>
      </c>
      <c r="J5551" t="s">
        <v>22</v>
      </c>
      <c r="K5551" t="s">
        <v>9941</v>
      </c>
      <c r="L5551" t="str">
        <f t="shared" si="1291"/>
        <v>Established</v>
      </c>
      <c r="N5551" s="2">
        <f t="shared" si="1292"/>
        <v>20</v>
      </c>
      <c r="O5551" t="s">
        <v>151</v>
      </c>
      <c r="P5551" t="s">
        <v>1308</v>
      </c>
      <c r="Q5551" t="s">
        <v>2258</v>
      </c>
      <c r="R5551" t="str">
        <f t="shared" si="1293"/>
        <v>Average</v>
      </c>
      <c r="S5551" t="str">
        <f t="shared" si="1294"/>
        <v xml:space="preserve"> </v>
      </c>
      <c r="T5551" t="b">
        <f t="shared" si="1295"/>
        <v>0</v>
      </c>
      <c r="U5551" t="b">
        <f t="shared" si="1296"/>
        <v>1</v>
      </c>
      <c r="V5551" t="str">
        <f t="shared" si="1297"/>
        <v>Average Company</v>
      </c>
      <c r="W5551" t="str">
        <f t="shared" si="1298"/>
        <v>Don't Buy</v>
      </c>
      <c r="X5551" t="str">
        <f t="shared" si="1299"/>
        <v>Not Known</v>
      </c>
      <c r="Z5551" t="str">
        <f t="shared" si="1300"/>
        <v>None</v>
      </c>
      <c r="AB5551" t="str">
        <f t="shared" si="1301"/>
        <v>0</v>
      </c>
    </row>
    <row r="5552" spans="1:28" x14ac:dyDescent="0.3">
      <c r="A5552">
        <v>5550</v>
      </c>
      <c r="B5552" t="s">
        <v>9942</v>
      </c>
      <c r="C5552" t="str">
        <f t="shared" si="1288"/>
        <v>Short</v>
      </c>
      <c r="D5552">
        <v>4</v>
      </c>
      <c r="F5552" s="1">
        <f t="shared" si="1302"/>
        <v>4</v>
      </c>
      <c r="G5552" s="1">
        <f t="shared" si="1289"/>
        <v>4</v>
      </c>
      <c r="H5552">
        <f t="shared" si="1290"/>
        <v>4</v>
      </c>
      <c r="I5552" t="s">
        <v>3963</v>
      </c>
      <c r="J5552" t="s">
        <v>22</v>
      </c>
      <c r="K5552" t="s">
        <v>4063</v>
      </c>
      <c r="L5552" t="str">
        <f t="shared" si="1291"/>
        <v>Established</v>
      </c>
      <c r="N5552" s="2">
        <f t="shared" si="1292"/>
        <v>11</v>
      </c>
      <c r="O5552" t="s">
        <v>731</v>
      </c>
      <c r="P5552" t="s">
        <v>147</v>
      </c>
      <c r="Q5552" t="s">
        <v>28</v>
      </c>
      <c r="R5552" t="str">
        <f t="shared" si="1293"/>
        <v>Average</v>
      </c>
      <c r="S5552" t="str">
        <f t="shared" si="1294"/>
        <v xml:space="preserve"> </v>
      </c>
      <c r="T5552" t="b">
        <f t="shared" si="1295"/>
        <v>0</v>
      </c>
      <c r="U5552" t="b">
        <f t="shared" si="1296"/>
        <v>1</v>
      </c>
      <c r="V5552" t="str">
        <f t="shared" si="1297"/>
        <v>Average Company</v>
      </c>
      <c r="W5552" t="str">
        <f t="shared" si="1298"/>
        <v>Don't Buy</v>
      </c>
      <c r="X5552" t="str">
        <f t="shared" si="1299"/>
        <v>Not Known</v>
      </c>
      <c r="Z5552" t="str">
        <f t="shared" si="1300"/>
        <v>None</v>
      </c>
      <c r="AB5552" t="str">
        <f t="shared" si="1301"/>
        <v>500K</v>
      </c>
    </row>
    <row r="5553" spans="1:28" x14ac:dyDescent="0.3">
      <c r="A5553">
        <v>5551</v>
      </c>
      <c r="B5553" t="s">
        <v>9943</v>
      </c>
      <c r="C5553" t="str">
        <f t="shared" si="1288"/>
        <v>Long</v>
      </c>
      <c r="D5553">
        <v>4.3</v>
      </c>
      <c r="F5553" s="1">
        <f t="shared" si="1302"/>
        <v>4.3</v>
      </c>
      <c r="G5553" s="1">
        <f t="shared" si="1289"/>
        <v>4.3</v>
      </c>
      <c r="H5553">
        <f t="shared" si="1290"/>
        <v>4.3</v>
      </c>
      <c r="I5553" t="s">
        <v>9944</v>
      </c>
      <c r="J5553" t="s">
        <v>22</v>
      </c>
      <c r="K5553" t="s">
        <v>7539</v>
      </c>
      <c r="L5553" t="str">
        <f t="shared" si="1291"/>
        <v>Established</v>
      </c>
      <c r="N5553" s="2">
        <f t="shared" si="1292"/>
        <v>24</v>
      </c>
      <c r="O5553" t="s">
        <v>185</v>
      </c>
      <c r="P5553" t="s">
        <v>147</v>
      </c>
      <c r="Q5553" t="s">
        <v>3437</v>
      </c>
      <c r="R5553" t="str">
        <f t="shared" si="1293"/>
        <v>Great</v>
      </c>
      <c r="S5553" t="str">
        <f t="shared" si="1294"/>
        <v>Great</v>
      </c>
      <c r="T5553" t="b">
        <f t="shared" si="1295"/>
        <v>1</v>
      </c>
      <c r="U5553" t="b">
        <f t="shared" si="1296"/>
        <v>1</v>
      </c>
      <c r="V5553" t="str">
        <f t="shared" si="1297"/>
        <v>Top Company</v>
      </c>
      <c r="W5553" t="str">
        <f t="shared" si="1298"/>
        <v>Don't Buy</v>
      </c>
      <c r="X5553" t="str">
        <f t="shared" si="1299"/>
        <v>Not Known</v>
      </c>
      <c r="Z5553" t="str">
        <f t="shared" si="1300"/>
        <v>None</v>
      </c>
      <c r="AB5553" t="str">
        <f t="shared" si="1301"/>
        <v>0</v>
      </c>
    </row>
    <row r="5554" spans="1:28" x14ac:dyDescent="0.3">
      <c r="A5554">
        <v>5552</v>
      </c>
      <c r="B5554" t="s">
        <v>9945</v>
      </c>
      <c r="C5554" t="str">
        <f t="shared" si="1288"/>
        <v>Long</v>
      </c>
      <c r="D5554">
        <v>4.0999999999999996</v>
      </c>
      <c r="F5554" s="1">
        <f t="shared" si="1302"/>
        <v>4.0999999999999996</v>
      </c>
      <c r="G5554" s="1">
        <f t="shared" si="1289"/>
        <v>4.0999999999999996</v>
      </c>
      <c r="H5554">
        <f t="shared" si="1290"/>
        <v>4.0999999999999996</v>
      </c>
      <c r="I5554" t="s">
        <v>9944</v>
      </c>
      <c r="J5554" t="s">
        <v>22</v>
      </c>
      <c r="K5554" t="s">
        <v>9946</v>
      </c>
      <c r="L5554" t="str">
        <f t="shared" si="1291"/>
        <v>Established</v>
      </c>
      <c r="N5554" s="2">
        <f t="shared" si="1292"/>
        <v>12</v>
      </c>
      <c r="O5554" t="s">
        <v>3185</v>
      </c>
      <c r="P5554" t="s">
        <v>1308</v>
      </c>
      <c r="Q5554" t="s">
        <v>551</v>
      </c>
      <c r="R5554" t="str">
        <f t="shared" si="1293"/>
        <v>Great</v>
      </c>
      <c r="S5554" t="str">
        <f t="shared" si="1294"/>
        <v>Great</v>
      </c>
      <c r="T5554" t="b">
        <f t="shared" si="1295"/>
        <v>1</v>
      </c>
      <c r="U5554" t="b">
        <f t="shared" si="1296"/>
        <v>1</v>
      </c>
      <c r="V5554" t="str">
        <f t="shared" si="1297"/>
        <v>Average Company</v>
      </c>
      <c r="W5554" t="str">
        <f t="shared" si="1298"/>
        <v>Buy</v>
      </c>
      <c r="X5554" t="str">
        <f t="shared" si="1299"/>
        <v>Not Known</v>
      </c>
      <c r="Z5554" t="str">
        <f t="shared" si="1300"/>
        <v>None</v>
      </c>
      <c r="AB5554" t="str">
        <f t="shared" si="1301"/>
        <v>0</v>
      </c>
    </row>
    <row r="5555" spans="1:28" x14ac:dyDescent="0.3">
      <c r="A5555">
        <v>5553</v>
      </c>
      <c r="B5555" t="s">
        <v>9947</v>
      </c>
      <c r="C5555" t="str">
        <f t="shared" si="1288"/>
        <v>Long</v>
      </c>
      <c r="D5555">
        <v>3.7</v>
      </c>
      <c r="F5555" s="1">
        <f t="shared" si="1302"/>
        <v>3.7</v>
      </c>
      <c r="G5555" s="1">
        <f t="shared" si="1289"/>
        <v>3.7</v>
      </c>
      <c r="H5555">
        <f t="shared" si="1290"/>
        <v>3.7</v>
      </c>
      <c r="I5555" t="s">
        <v>9944</v>
      </c>
      <c r="J5555" t="s">
        <v>10</v>
      </c>
      <c r="K5555" t="s">
        <v>1017</v>
      </c>
      <c r="L5555" t="str">
        <f t="shared" si="1291"/>
        <v>Established</v>
      </c>
      <c r="N5555" s="2">
        <f t="shared" si="1292"/>
        <v>38</v>
      </c>
      <c r="O5555" t="s">
        <v>357</v>
      </c>
      <c r="P5555" t="s">
        <v>691</v>
      </c>
      <c r="Q5555" t="s">
        <v>5712</v>
      </c>
      <c r="R5555" t="str">
        <f t="shared" si="1293"/>
        <v>Average</v>
      </c>
      <c r="S5555" t="str">
        <f t="shared" si="1294"/>
        <v xml:space="preserve"> </v>
      </c>
      <c r="T5555" t="b">
        <f t="shared" si="1295"/>
        <v>0</v>
      </c>
      <c r="U5555" t="b">
        <f t="shared" si="1296"/>
        <v>1</v>
      </c>
      <c r="V5555" t="str">
        <f t="shared" si="1297"/>
        <v>Average Company</v>
      </c>
      <c r="W5555" t="str">
        <f t="shared" si="1298"/>
        <v>Don't Buy</v>
      </c>
      <c r="X5555" t="str">
        <f t="shared" si="1299"/>
        <v>Not Known</v>
      </c>
      <c r="Z5555" t="str">
        <f t="shared" si="1300"/>
        <v>None</v>
      </c>
      <c r="AB5555" t="str">
        <f t="shared" si="1301"/>
        <v>0</v>
      </c>
    </row>
    <row r="5556" spans="1:28" x14ac:dyDescent="0.3">
      <c r="A5556">
        <v>5554</v>
      </c>
      <c r="B5556" t="s">
        <v>9948</v>
      </c>
      <c r="C5556" t="str">
        <f t="shared" si="1288"/>
        <v>Long</v>
      </c>
      <c r="D5556">
        <v>4.0999999999999996</v>
      </c>
      <c r="F5556" s="1">
        <f t="shared" si="1302"/>
        <v>4.0999999999999996</v>
      </c>
      <c r="G5556" s="1">
        <f t="shared" si="1289"/>
        <v>4.0999999999999996</v>
      </c>
      <c r="H5556">
        <f t="shared" si="1290"/>
        <v>4.0999999999999996</v>
      </c>
      <c r="I5556" t="s">
        <v>9944</v>
      </c>
      <c r="J5556" t="s">
        <v>10</v>
      </c>
      <c r="K5556" t="s">
        <v>6611</v>
      </c>
      <c r="L5556" t="str">
        <f t="shared" si="1291"/>
        <v>Established</v>
      </c>
      <c r="N5556" s="2">
        <f t="shared" si="1292"/>
        <v>46</v>
      </c>
      <c r="O5556" t="s">
        <v>596</v>
      </c>
      <c r="P5556" t="s">
        <v>691</v>
      </c>
      <c r="Q5556" t="s">
        <v>204</v>
      </c>
      <c r="R5556" t="str">
        <f t="shared" si="1293"/>
        <v>Great</v>
      </c>
      <c r="S5556" t="str">
        <f t="shared" si="1294"/>
        <v>Great</v>
      </c>
      <c r="T5556" t="b">
        <f t="shared" si="1295"/>
        <v>1</v>
      </c>
      <c r="U5556" t="b">
        <f t="shared" si="1296"/>
        <v>1</v>
      </c>
      <c r="V5556" t="str">
        <f t="shared" si="1297"/>
        <v>Top Company</v>
      </c>
      <c r="W5556" t="str">
        <f t="shared" si="1298"/>
        <v>Don't Buy</v>
      </c>
      <c r="X5556" t="str">
        <f t="shared" si="1299"/>
        <v>Not Known</v>
      </c>
      <c r="Z5556" t="str">
        <f t="shared" si="1300"/>
        <v>None</v>
      </c>
      <c r="AB5556" t="str">
        <f t="shared" si="1301"/>
        <v>0</v>
      </c>
    </row>
    <row r="5557" spans="1:28" x14ac:dyDescent="0.3">
      <c r="A5557">
        <v>5555</v>
      </c>
      <c r="B5557" t="s">
        <v>9949</v>
      </c>
      <c r="C5557" t="str">
        <f t="shared" si="1288"/>
        <v>Long</v>
      </c>
      <c r="D5557">
        <v>3.8</v>
      </c>
      <c r="F5557" s="1">
        <f t="shared" si="1302"/>
        <v>3.8</v>
      </c>
      <c r="G5557" s="1">
        <f t="shared" si="1289"/>
        <v>3.8</v>
      </c>
      <c r="H5557">
        <f t="shared" si="1290"/>
        <v>3.8</v>
      </c>
      <c r="I5557" t="s">
        <v>9944</v>
      </c>
      <c r="J5557" t="s">
        <v>22</v>
      </c>
      <c r="K5557" t="s">
        <v>2584</v>
      </c>
      <c r="L5557" t="str">
        <f t="shared" si="1291"/>
        <v>Established</v>
      </c>
      <c r="N5557" s="2">
        <f t="shared" si="1292"/>
        <v>36</v>
      </c>
      <c r="O5557" t="s">
        <v>48</v>
      </c>
      <c r="P5557" t="s">
        <v>147</v>
      </c>
      <c r="Q5557" t="s">
        <v>3437</v>
      </c>
      <c r="R5557" t="str">
        <f t="shared" si="1293"/>
        <v>Average</v>
      </c>
      <c r="S5557" t="str">
        <f t="shared" si="1294"/>
        <v xml:space="preserve"> </v>
      </c>
      <c r="T5557" t="b">
        <f t="shared" si="1295"/>
        <v>0</v>
      </c>
      <c r="U5557" t="b">
        <f t="shared" si="1296"/>
        <v>1</v>
      </c>
      <c r="V5557" t="str">
        <f t="shared" si="1297"/>
        <v>Average Company</v>
      </c>
      <c r="W5557" t="str">
        <f t="shared" si="1298"/>
        <v>Don't Buy</v>
      </c>
      <c r="X5557" t="str">
        <f t="shared" si="1299"/>
        <v>Not Known</v>
      </c>
      <c r="Z5557" t="str">
        <f t="shared" si="1300"/>
        <v>None</v>
      </c>
      <c r="AB5557" t="str">
        <f t="shared" si="1301"/>
        <v>0</v>
      </c>
    </row>
    <row r="5558" spans="1:28" x14ac:dyDescent="0.3">
      <c r="A5558">
        <v>5556</v>
      </c>
      <c r="B5558" t="s">
        <v>9950</v>
      </c>
      <c r="C5558" t="str">
        <f t="shared" si="1288"/>
        <v>Long</v>
      </c>
      <c r="D5558">
        <v>4</v>
      </c>
      <c r="F5558" s="1">
        <f t="shared" si="1302"/>
        <v>4</v>
      </c>
      <c r="G5558" s="1">
        <f t="shared" si="1289"/>
        <v>4</v>
      </c>
      <c r="H5558">
        <f t="shared" si="1290"/>
        <v>4</v>
      </c>
      <c r="I5558" t="s">
        <v>9944</v>
      </c>
      <c r="J5558" t="s">
        <v>22</v>
      </c>
      <c r="K5558" t="s">
        <v>380</v>
      </c>
      <c r="L5558" t="str">
        <f t="shared" si="1291"/>
        <v>Established</v>
      </c>
      <c r="N5558" s="2">
        <f t="shared" si="1292"/>
        <v>15</v>
      </c>
      <c r="O5558" t="s">
        <v>84</v>
      </c>
      <c r="P5558" t="s">
        <v>683</v>
      </c>
      <c r="Q5558" t="s">
        <v>315</v>
      </c>
      <c r="R5558" t="str">
        <f t="shared" si="1293"/>
        <v>Average</v>
      </c>
      <c r="S5558" t="str">
        <f t="shared" si="1294"/>
        <v xml:space="preserve"> </v>
      </c>
      <c r="T5558" t="b">
        <f t="shared" si="1295"/>
        <v>0</v>
      </c>
      <c r="U5558" t="b">
        <f t="shared" si="1296"/>
        <v>1</v>
      </c>
      <c r="V5558" t="str">
        <f t="shared" si="1297"/>
        <v>Average Company</v>
      </c>
      <c r="W5558" t="str">
        <f t="shared" si="1298"/>
        <v>Don't Buy</v>
      </c>
      <c r="X5558" t="str">
        <f t="shared" si="1299"/>
        <v>Not Known</v>
      </c>
      <c r="Z5558" t="str">
        <f t="shared" si="1300"/>
        <v>None</v>
      </c>
      <c r="AB5558" t="str">
        <f t="shared" si="1301"/>
        <v>0</v>
      </c>
    </row>
    <row r="5559" spans="1:28" x14ac:dyDescent="0.3">
      <c r="A5559">
        <v>5557</v>
      </c>
      <c r="B5559" t="s">
        <v>9951</v>
      </c>
      <c r="C5559" t="str">
        <f t="shared" si="1288"/>
        <v>Long</v>
      </c>
      <c r="D5559">
        <v>3.6</v>
      </c>
      <c r="F5559" s="1">
        <f t="shared" si="1302"/>
        <v>3.6</v>
      </c>
      <c r="G5559" s="1">
        <f t="shared" si="1289"/>
        <v>3.6</v>
      </c>
      <c r="H5559">
        <f t="shared" si="1290"/>
        <v>3.6</v>
      </c>
      <c r="I5559" t="s">
        <v>9944</v>
      </c>
      <c r="J5559" t="s">
        <v>22</v>
      </c>
      <c r="K5559" t="s">
        <v>5906</v>
      </c>
      <c r="L5559" t="str">
        <f t="shared" si="1291"/>
        <v>Established</v>
      </c>
      <c r="N5559" s="2">
        <f t="shared" si="1292"/>
        <v>19</v>
      </c>
      <c r="O5559" t="s">
        <v>100</v>
      </c>
      <c r="P5559" t="s">
        <v>683</v>
      </c>
      <c r="Q5559" t="s">
        <v>204</v>
      </c>
      <c r="R5559" t="str">
        <f t="shared" si="1293"/>
        <v>Average</v>
      </c>
      <c r="S5559" t="str">
        <f t="shared" si="1294"/>
        <v xml:space="preserve"> </v>
      </c>
      <c r="T5559" t="b">
        <f t="shared" si="1295"/>
        <v>0</v>
      </c>
      <c r="U5559" t="b">
        <f t="shared" si="1296"/>
        <v>1</v>
      </c>
      <c r="V5559" t="str">
        <f t="shared" si="1297"/>
        <v>Average Company</v>
      </c>
      <c r="W5559" t="str">
        <f t="shared" si="1298"/>
        <v>Don't Buy</v>
      </c>
      <c r="X5559" t="str">
        <f t="shared" si="1299"/>
        <v>Not Known</v>
      </c>
      <c r="Z5559" t="str">
        <f t="shared" si="1300"/>
        <v>None</v>
      </c>
      <c r="AB5559" t="str">
        <f t="shared" si="1301"/>
        <v>0</v>
      </c>
    </row>
    <row r="5560" spans="1:28" x14ac:dyDescent="0.3">
      <c r="A5560">
        <v>5558</v>
      </c>
      <c r="B5560" t="s">
        <v>9952</v>
      </c>
      <c r="C5560" t="str">
        <f t="shared" si="1288"/>
        <v>Long</v>
      </c>
      <c r="D5560">
        <v>4.3</v>
      </c>
      <c r="F5560" s="1">
        <f t="shared" si="1302"/>
        <v>4.3</v>
      </c>
      <c r="G5560" s="1">
        <f t="shared" si="1289"/>
        <v>4.3</v>
      </c>
      <c r="H5560">
        <f t="shared" si="1290"/>
        <v>4.3</v>
      </c>
      <c r="I5560" t="s">
        <v>9944</v>
      </c>
      <c r="J5560" t="s">
        <v>10</v>
      </c>
      <c r="K5560" t="s">
        <v>9953</v>
      </c>
      <c r="L5560" t="str">
        <f t="shared" si="1291"/>
        <v>Established</v>
      </c>
      <c r="N5560" s="2">
        <f t="shared" si="1292"/>
        <v>12</v>
      </c>
      <c r="O5560" t="s">
        <v>267</v>
      </c>
      <c r="P5560" t="s">
        <v>683</v>
      </c>
      <c r="Q5560" t="s">
        <v>117</v>
      </c>
      <c r="R5560" t="str">
        <f t="shared" si="1293"/>
        <v>Great</v>
      </c>
      <c r="S5560" t="str">
        <f t="shared" si="1294"/>
        <v>Great</v>
      </c>
      <c r="T5560" t="b">
        <f t="shared" si="1295"/>
        <v>1</v>
      </c>
      <c r="U5560" t="b">
        <f t="shared" si="1296"/>
        <v>1</v>
      </c>
      <c r="V5560" t="str">
        <f t="shared" si="1297"/>
        <v>Average Company</v>
      </c>
      <c r="W5560" t="str">
        <f t="shared" si="1298"/>
        <v>Don't Buy</v>
      </c>
      <c r="X5560" t="str">
        <f t="shared" si="1299"/>
        <v>Not Known</v>
      </c>
      <c r="Z5560" t="str">
        <f t="shared" si="1300"/>
        <v>None</v>
      </c>
      <c r="AB5560" t="str">
        <f t="shared" si="1301"/>
        <v>0</v>
      </c>
    </row>
    <row r="5561" spans="1:28" x14ac:dyDescent="0.3">
      <c r="A5561">
        <v>5559</v>
      </c>
      <c r="B5561" t="s">
        <v>9954</v>
      </c>
      <c r="C5561" t="str">
        <f t="shared" si="1288"/>
        <v>Short</v>
      </c>
      <c r="D5561">
        <v>3.9</v>
      </c>
      <c r="F5561" s="1">
        <f t="shared" si="1302"/>
        <v>3.9</v>
      </c>
      <c r="G5561" s="1">
        <f t="shared" si="1289"/>
        <v>3.9</v>
      </c>
      <c r="H5561">
        <f t="shared" si="1290"/>
        <v>3.9</v>
      </c>
      <c r="I5561" t="s">
        <v>9944</v>
      </c>
      <c r="J5561" t="s">
        <v>22</v>
      </c>
      <c r="K5561" t="s">
        <v>3749</v>
      </c>
      <c r="L5561" t="str">
        <f t="shared" si="1291"/>
        <v>Established</v>
      </c>
      <c r="N5561" s="2">
        <f t="shared" si="1292"/>
        <v>11</v>
      </c>
      <c r="O5561" t="s">
        <v>146</v>
      </c>
      <c r="P5561" t="s">
        <v>1308</v>
      </c>
      <c r="Q5561" t="s">
        <v>50</v>
      </c>
      <c r="R5561" t="str">
        <f t="shared" si="1293"/>
        <v>Average</v>
      </c>
      <c r="S5561" t="str">
        <f t="shared" si="1294"/>
        <v xml:space="preserve"> </v>
      </c>
      <c r="T5561" t="b">
        <f t="shared" si="1295"/>
        <v>0</v>
      </c>
      <c r="U5561" t="b">
        <f t="shared" si="1296"/>
        <v>1</v>
      </c>
      <c r="V5561" t="str">
        <f t="shared" si="1297"/>
        <v>Average Company</v>
      </c>
      <c r="W5561" t="str">
        <f t="shared" si="1298"/>
        <v>Don't Buy</v>
      </c>
      <c r="X5561" t="str">
        <f t="shared" si="1299"/>
        <v>Not Known</v>
      </c>
      <c r="Z5561" t="str">
        <f t="shared" si="1300"/>
        <v>None</v>
      </c>
      <c r="AB5561" t="str">
        <f t="shared" si="1301"/>
        <v>0</v>
      </c>
    </row>
    <row r="5562" spans="1:28" x14ac:dyDescent="0.3">
      <c r="A5562">
        <v>5560</v>
      </c>
      <c r="B5562" t="s">
        <v>9955</v>
      </c>
      <c r="C5562" t="str">
        <f t="shared" si="1288"/>
        <v>Long</v>
      </c>
      <c r="D5562">
        <v>4</v>
      </c>
      <c r="F5562" s="1">
        <f t="shared" si="1302"/>
        <v>4</v>
      </c>
      <c r="G5562" s="1">
        <f t="shared" si="1289"/>
        <v>4</v>
      </c>
      <c r="H5562">
        <f t="shared" si="1290"/>
        <v>4</v>
      </c>
      <c r="I5562" t="s">
        <v>9944</v>
      </c>
      <c r="J5562" t="s">
        <v>22</v>
      </c>
      <c r="K5562" t="s">
        <v>9956</v>
      </c>
      <c r="L5562" t="str">
        <f t="shared" si="1291"/>
        <v>Established</v>
      </c>
      <c r="N5562" s="2">
        <f t="shared" si="1292"/>
        <v>27</v>
      </c>
      <c r="O5562" t="s">
        <v>109</v>
      </c>
      <c r="P5562" t="s">
        <v>683</v>
      </c>
      <c r="Q5562" t="s">
        <v>612</v>
      </c>
      <c r="R5562" t="str">
        <f t="shared" si="1293"/>
        <v>Average</v>
      </c>
      <c r="S5562" t="str">
        <f t="shared" si="1294"/>
        <v xml:space="preserve"> </v>
      </c>
      <c r="T5562" t="b">
        <f t="shared" si="1295"/>
        <v>0</v>
      </c>
      <c r="U5562" t="b">
        <f t="shared" si="1296"/>
        <v>1</v>
      </c>
      <c r="V5562" t="str">
        <f t="shared" si="1297"/>
        <v>Average Company</v>
      </c>
      <c r="W5562" t="str">
        <f t="shared" si="1298"/>
        <v>Don't Buy</v>
      </c>
      <c r="X5562" t="str">
        <f t="shared" si="1299"/>
        <v>Not Known</v>
      </c>
      <c r="Z5562" t="str">
        <f t="shared" si="1300"/>
        <v>None</v>
      </c>
      <c r="AB5562" t="str">
        <f t="shared" si="1301"/>
        <v>0</v>
      </c>
    </row>
    <row r="5563" spans="1:28" x14ac:dyDescent="0.3">
      <c r="A5563">
        <v>5561</v>
      </c>
      <c r="B5563" t="s">
        <v>9957</v>
      </c>
      <c r="C5563" t="str">
        <f t="shared" si="1288"/>
        <v>Short</v>
      </c>
      <c r="D5563">
        <v>4</v>
      </c>
      <c r="F5563" s="1">
        <f t="shared" si="1302"/>
        <v>4</v>
      </c>
      <c r="G5563" s="1">
        <f t="shared" si="1289"/>
        <v>4</v>
      </c>
      <c r="H5563">
        <f t="shared" si="1290"/>
        <v>4</v>
      </c>
      <c r="I5563" t="s">
        <v>9944</v>
      </c>
      <c r="J5563" t="s">
        <v>6018</v>
      </c>
      <c r="K5563" t="s">
        <v>9958</v>
      </c>
      <c r="L5563" t="str">
        <f t="shared" si="1291"/>
        <v>Established</v>
      </c>
      <c r="N5563" s="2">
        <f t="shared" si="1292"/>
        <v>59</v>
      </c>
      <c r="O5563" t="s">
        <v>1765</v>
      </c>
      <c r="P5563" t="s">
        <v>3614</v>
      </c>
      <c r="Q5563" t="s">
        <v>1080</v>
      </c>
      <c r="R5563" t="str">
        <f t="shared" si="1293"/>
        <v>Average</v>
      </c>
      <c r="S5563" t="str">
        <f t="shared" si="1294"/>
        <v xml:space="preserve"> </v>
      </c>
      <c r="T5563" t="b">
        <f t="shared" si="1295"/>
        <v>0</v>
      </c>
      <c r="U5563" t="b">
        <f t="shared" si="1296"/>
        <v>1</v>
      </c>
      <c r="V5563" t="str">
        <f t="shared" si="1297"/>
        <v>Average Company</v>
      </c>
      <c r="W5563" t="str">
        <f t="shared" si="1298"/>
        <v>Don't Buy</v>
      </c>
      <c r="X5563" t="str">
        <f t="shared" si="1299"/>
        <v>Not Known</v>
      </c>
      <c r="Z5563" t="str">
        <f t="shared" si="1300"/>
        <v>None</v>
      </c>
      <c r="AB5563" t="str">
        <f t="shared" si="1301"/>
        <v>0</v>
      </c>
    </row>
    <row r="5564" spans="1:28" x14ac:dyDescent="0.3">
      <c r="A5564">
        <v>5562</v>
      </c>
      <c r="B5564" t="s">
        <v>9959</v>
      </c>
      <c r="C5564" t="str">
        <f t="shared" si="1288"/>
        <v>Long</v>
      </c>
      <c r="D5564">
        <v>4</v>
      </c>
      <c r="F5564" s="1">
        <f t="shared" si="1302"/>
        <v>4</v>
      </c>
      <c r="G5564" s="1">
        <f t="shared" si="1289"/>
        <v>4</v>
      </c>
      <c r="H5564">
        <f t="shared" si="1290"/>
        <v>4</v>
      </c>
      <c r="I5564" t="s">
        <v>9944</v>
      </c>
      <c r="J5564" t="s">
        <v>10</v>
      </c>
      <c r="K5564" t="s">
        <v>4536</v>
      </c>
      <c r="L5564" t="str">
        <f t="shared" si="1291"/>
        <v>Established</v>
      </c>
      <c r="N5564" s="2">
        <f t="shared" si="1292"/>
        <v>15</v>
      </c>
      <c r="O5564" t="s">
        <v>84</v>
      </c>
      <c r="P5564" t="s">
        <v>1308</v>
      </c>
      <c r="Q5564" t="s">
        <v>105</v>
      </c>
      <c r="R5564" t="str">
        <f t="shared" si="1293"/>
        <v>Average</v>
      </c>
      <c r="S5564" t="str">
        <f t="shared" si="1294"/>
        <v xml:space="preserve"> </v>
      </c>
      <c r="T5564" t="b">
        <f t="shared" si="1295"/>
        <v>0</v>
      </c>
      <c r="U5564" t="b">
        <f t="shared" si="1296"/>
        <v>1</v>
      </c>
      <c r="V5564" t="str">
        <f t="shared" si="1297"/>
        <v>Average Company</v>
      </c>
      <c r="W5564" t="str">
        <f t="shared" si="1298"/>
        <v>Don't Buy</v>
      </c>
      <c r="X5564" t="str">
        <f t="shared" si="1299"/>
        <v>Not Known</v>
      </c>
      <c r="Z5564" t="str">
        <f t="shared" si="1300"/>
        <v>None</v>
      </c>
      <c r="AB5564" t="str">
        <f t="shared" si="1301"/>
        <v>0</v>
      </c>
    </row>
    <row r="5565" spans="1:28" x14ac:dyDescent="0.3">
      <c r="A5565">
        <v>5563</v>
      </c>
      <c r="B5565" t="s">
        <v>9960</v>
      </c>
      <c r="C5565" t="str">
        <f t="shared" si="1288"/>
        <v>Long</v>
      </c>
      <c r="D5565">
        <v>3.1</v>
      </c>
      <c r="F5565" s="1">
        <f t="shared" si="1302"/>
        <v>3.1</v>
      </c>
      <c r="G5565" s="1">
        <f t="shared" si="1289"/>
        <v>3.1</v>
      </c>
      <c r="H5565">
        <f t="shared" si="1290"/>
        <v>3.1</v>
      </c>
      <c r="I5565" t="s">
        <v>9944</v>
      </c>
      <c r="J5565" t="s">
        <v>22</v>
      </c>
      <c r="K5565" t="s">
        <v>9961</v>
      </c>
      <c r="L5565" t="str">
        <f t="shared" si="1291"/>
        <v>Established</v>
      </c>
      <c r="N5565" s="2">
        <f t="shared" si="1292"/>
        <v>42</v>
      </c>
      <c r="O5565" t="s">
        <v>397</v>
      </c>
      <c r="P5565" t="s">
        <v>683</v>
      </c>
      <c r="Q5565" t="s">
        <v>1012</v>
      </c>
      <c r="R5565" t="str">
        <f t="shared" si="1293"/>
        <v>Average</v>
      </c>
      <c r="S5565" t="str">
        <f t="shared" si="1294"/>
        <v xml:space="preserve"> </v>
      </c>
      <c r="T5565" t="b">
        <f t="shared" si="1295"/>
        <v>0</v>
      </c>
      <c r="U5565" t="b">
        <f t="shared" si="1296"/>
        <v>0</v>
      </c>
      <c r="V5565" t="str">
        <f t="shared" si="1297"/>
        <v>Average Company</v>
      </c>
      <c r="W5565" t="str">
        <f t="shared" si="1298"/>
        <v>Don't Buy</v>
      </c>
      <c r="X5565" t="str">
        <f t="shared" si="1299"/>
        <v>Not Known</v>
      </c>
      <c r="Z5565" t="str">
        <f t="shared" si="1300"/>
        <v>None</v>
      </c>
      <c r="AB5565" t="str">
        <f t="shared" si="1301"/>
        <v>0</v>
      </c>
    </row>
    <row r="5566" spans="1:28" x14ac:dyDescent="0.3">
      <c r="A5566">
        <v>5564</v>
      </c>
      <c r="B5566" t="s">
        <v>9962</v>
      </c>
      <c r="C5566" t="str">
        <f t="shared" si="1288"/>
        <v>Short</v>
      </c>
      <c r="D5566">
        <v>4.4000000000000004</v>
      </c>
      <c r="F5566" s="1" t="e">
        <f t="shared" si="1302"/>
        <v>#VALUE!</v>
      </c>
      <c r="G5566" s="1" t="e">
        <f t="shared" si="1289"/>
        <v>#VALUE!</v>
      </c>
      <c r="H5566" t="e">
        <f t="shared" si="1290"/>
        <v>#VALUE!</v>
      </c>
      <c r="I5566" t="s">
        <v>9944</v>
      </c>
      <c r="J5566" t="s">
        <v>9963</v>
      </c>
      <c r="K5566" t="s">
        <v>39</v>
      </c>
      <c r="L5566" t="e">
        <f t="shared" si="1291"/>
        <v>#VALUE!</v>
      </c>
      <c r="N5566" s="2" t="e">
        <f t="shared" si="1292"/>
        <v>#VALUE!</v>
      </c>
      <c r="O5566" t="s">
        <v>147</v>
      </c>
      <c r="Q5566" t="s">
        <v>1080</v>
      </c>
      <c r="R5566" t="str">
        <f t="shared" si="1293"/>
        <v>Great</v>
      </c>
      <c r="S5566" t="str">
        <f t="shared" si="1294"/>
        <v>Great</v>
      </c>
      <c r="T5566" t="e">
        <f t="shared" si="1295"/>
        <v>#VALUE!</v>
      </c>
      <c r="U5566" t="e">
        <f t="shared" si="1296"/>
        <v>#VALUE!</v>
      </c>
      <c r="V5566" t="e">
        <f t="shared" si="1297"/>
        <v>#VALUE!</v>
      </c>
      <c r="W5566" t="str">
        <f t="shared" si="1298"/>
        <v>Don't Buy</v>
      </c>
      <c r="X5566" t="str">
        <f t="shared" si="1299"/>
        <v>Not Known</v>
      </c>
      <c r="Z5566" t="e">
        <f t="shared" si="1300"/>
        <v>#VALUE!</v>
      </c>
      <c r="AB5566" t="str">
        <f t="shared" si="1301"/>
        <v>0</v>
      </c>
    </row>
    <row r="5567" spans="1:28" x14ac:dyDescent="0.3">
      <c r="A5567">
        <v>5565</v>
      </c>
      <c r="B5567" t="s">
        <v>9964</v>
      </c>
      <c r="C5567" t="str">
        <f t="shared" si="1288"/>
        <v>Long</v>
      </c>
      <c r="D5567">
        <v>4.5999999999999996</v>
      </c>
      <c r="F5567" s="1">
        <f t="shared" si="1302"/>
        <v>4.5999999999999996</v>
      </c>
      <c r="G5567" s="1">
        <f t="shared" si="1289"/>
        <v>4.5999999999999996</v>
      </c>
      <c r="H5567">
        <f t="shared" si="1290"/>
        <v>4.5999999999999996</v>
      </c>
      <c r="I5567" t="s">
        <v>9944</v>
      </c>
      <c r="J5567" t="s">
        <v>10</v>
      </c>
      <c r="K5567" t="s">
        <v>6933</v>
      </c>
      <c r="L5567" t="str">
        <f t="shared" si="1291"/>
        <v>Established</v>
      </c>
      <c r="N5567" s="2">
        <f t="shared" si="1292"/>
        <v>64</v>
      </c>
      <c r="O5567" t="s">
        <v>511</v>
      </c>
      <c r="P5567" t="s">
        <v>2818</v>
      </c>
      <c r="Q5567" t="s">
        <v>551</v>
      </c>
      <c r="R5567" t="str">
        <f t="shared" si="1293"/>
        <v>Great</v>
      </c>
      <c r="S5567" t="str">
        <f t="shared" si="1294"/>
        <v>Great</v>
      </c>
      <c r="T5567" t="b">
        <f t="shared" si="1295"/>
        <v>1</v>
      </c>
      <c r="U5567" t="b">
        <f t="shared" si="1296"/>
        <v>1</v>
      </c>
      <c r="V5567" t="str">
        <f t="shared" si="1297"/>
        <v>Top Company</v>
      </c>
      <c r="W5567" t="str">
        <f t="shared" si="1298"/>
        <v>Don't Buy</v>
      </c>
      <c r="X5567" t="str">
        <f t="shared" si="1299"/>
        <v>Not Known</v>
      </c>
      <c r="Z5567" t="str">
        <f t="shared" si="1300"/>
        <v>None</v>
      </c>
      <c r="AB5567" t="str">
        <f t="shared" si="1301"/>
        <v>0</v>
      </c>
    </row>
    <row r="5568" spans="1:28" x14ac:dyDescent="0.3">
      <c r="A5568">
        <v>5566</v>
      </c>
      <c r="B5568" t="s">
        <v>9965</v>
      </c>
      <c r="C5568" t="str">
        <f t="shared" si="1288"/>
        <v>Long</v>
      </c>
      <c r="D5568">
        <v>4</v>
      </c>
      <c r="F5568" s="1">
        <f t="shared" si="1302"/>
        <v>4</v>
      </c>
      <c r="G5568" s="1">
        <f t="shared" si="1289"/>
        <v>4</v>
      </c>
      <c r="H5568">
        <f t="shared" si="1290"/>
        <v>4</v>
      </c>
      <c r="I5568" t="s">
        <v>9944</v>
      </c>
      <c r="J5568" t="s">
        <v>22</v>
      </c>
      <c r="K5568" t="s">
        <v>9966</v>
      </c>
      <c r="L5568" t="str">
        <f t="shared" si="1291"/>
        <v>Established</v>
      </c>
      <c r="N5568" s="2">
        <f t="shared" si="1292"/>
        <v>32</v>
      </c>
      <c r="O5568" t="s">
        <v>368</v>
      </c>
      <c r="P5568" t="s">
        <v>691</v>
      </c>
      <c r="Q5568" t="s">
        <v>551</v>
      </c>
      <c r="R5568" t="str">
        <f t="shared" si="1293"/>
        <v>Average</v>
      </c>
      <c r="S5568" t="str">
        <f t="shared" si="1294"/>
        <v xml:space="preserve"> </v>
      </c>
      <c r="T5568" t="b">
        <f t="shared" si="1295"/>
        <v>0</v>
      </c>
      <c r="U5568" t="b">
        <f t="shared" si="1296"/>
        <v>1</v>
      </c>
      <c r="V5568" t="str">
        <f t="shared" si="1297"/>
        <v>Average Company</v>
      </c>
      <c r="W5568" t="str">
        <f t="shared" si="1298"/>
        <v>Don't Buy</v>
      </c>
      <c r="X5568" t="str">
        <f t="shared" si="1299"/>
        <v>Not Known</v>
      </c>
      <c r="Z5568" t="str">
        <f t="shared" si="1300"/>
        <v>None</v>
      </c>
      <c r="AB5568" t="str">
        <f t="shared" si="1301"/>
        <v>0</v>
      </c>
    </row>
    <row r="5569" spans="1:28" x14ac:dyDescent="0.3">
      <c r="A5569">
        <v>5567</v>
      </c>
      <c r="B5569" t="s">
        <v>9967</v>
      </c>
      <c r="C5569" t="str">
        <f t="shared" si="1288"/>
        <v>Long</v>
      </c>
      <c r="D5569">
        <v>4.2</v>
      </c>
      <c r="F5569" s="1">
        <f t="shared" si="1302"/>
        <v>4.2</v>
      </c>
      <c r="G5569" s="1">
        <f t="shared" si="1289"/>
        <v>4.2</v>
      </c>
      <c r="H5569">
        <f t="shared" si="1290"/>
        <v>4.2</v>
      </c>
      <c r="I5569" t="s">
        <v>9944</v>
      </c>
      <c r="J5569" t="s">
        <v>22</v>
      </c>
      <c r="K5569" t="s">
        <v>4337</v>
      </c>
      <c r="L5569" t="str">
        <f t="shared" si="1291"/>
        <v>Established</v>
      </c>
      <c r="N5569" s="2">
        <f t="shared" si="1292"/>
        <v>46</v>
      </c>
      <c r="O5569" t="s">
        <v>596</v>
      </c>
      <c r="P5569" t="s">
        <v>1261</v>
      </c>
      <c r="Q5569" t="s">
        <v>986</v>
      </c>
      <c r="R5569" t="str">
        <f t="shared" si="1293"/>
        <v>Great</v>
      </c>
      <c r="S5569" t="str">
        <f t="shared" si="1294"/>
        <v>Great</v>
      </c>
      <c r="T5569" t="b">
        <f t="shared" si="1295"/>
        <v>1</v>
      </c>
      <c r="U5569" t="b">
        <f t="shared" si="1296"/>
        <v>1</v>
      </c>
      <c r="V5569" t="str">
        <f t="shared" si="1297"/>
        <v>Top Company</v>
      </c>
      <c r="W5569" t="str">
        <f t="shared" si="1298"/>
        <v>Don't Buy</v>
      </c>
      <c r="X5569" t="str">
        <f t="shared" si="1299"/>
        <v>Not Known</v>
      </c>
      <c r="Z5569" t="str">
        <f t="shared" si="1300"/>
        <v>None</v>
      </c>
      <c r="AB5569" t="str">
        <f t="shared" si="1301"/>
        <v>0</v>
      </c>
    </row>
    <row r="5570" spans="1:28" x14ac:dyDescent="0.3">
      <c r="A5570">
        <v>5568</v>
      </c>
      <c r="B5570" t="s">
        <v>9968</v>
      </c>
      <c r="C5570" t="str">
        <f t="shared" si="1288"/>
        <v>Long</v>
      </c>
      <c r="D5570">
        <v>3.5</v>
      </c>
      <c r="F5570" s="1">
        <f t="shared" si="1302"/>
        <v>4</v>
      </c>
      <c r="G5570" s="1">
        <f t="shared" si="1289"/>
        <v>4</v>
      </c>
      <c r="H5570">
        <f t="shared" si="1290"/>
        <v>3.6</v>
      </c>
      <c r="I5570" t="s">
        <v>9944</v>
      </c>
      <c r="J5570" t="s">
        <v>22</v>
      </c>
      <c r="K5570" t="s">
        <v>9969</v>
      </c>
      <c r="L5570" t="str">
        <f t="shared" si="1291"/>
        <v>Startup</v>
      </c>
      <c r="N5570" s="2">
        <f t="shared" si="1292"/>
        <v>7</v>
      </c>
      <c r="O5570" t="s">
        <v>318</v>
      </c>
      <c r="P5570" t="s">
        <v>683</v>
      </c>
      <c r="Q5570" t="s">
        <v>168</v>
      </c>
      <c r="R5570" t="str">
        <f t="shared" si="1293"/>
        <v>Average</v>
      </c>
      <c r="S5570" t="str">
        <f t="shared" si="1294"/>
        <v xml:space="preserve"> </v>
      </c>
      <c r="T5570" t="b">
        <f t="shared" si="1295"/>
        <v>0</v>
      </c>
      <c r="U5570" t="b">
        <f t="shared" si="1296"/>
        <v>1</v>
      </c>
      <c r="V5570" t="str">
        <f t="shared" si="1297"/>
        <v>Average Company</v>
      </c>
      <c r="W5570" t="str">
        <f t="shared" si="1298"/>
        <v>Don't Buy</v>
      </c>
      <c r="X5570" t="str">
        <f t="shared" si="1299"/>
        <v>Not Known</v>
      </c>
      <c r="Z5570" t="str">
        <f t="shared" si="1300"/>
        <v>None</v>
      </c>
      <c r="AB5570" t="str">
        <f t="shared" si="1301"/>
        <v>0</v>
      </c>
    </row>
    <row r="5571" spans="1:28" x14ac:dyDescent="0.3">
      <c r="A5571">
        <v>5569</v>
      </c>
      <c r="B5571" t="s">
        <v>9970</v>
      </c>
      <c r="C5571" t="str">
        <f t="shared" ref="C5571:C5634" si="1303">IF(LEN(B5571)&gt;=10,"Long","Short")</f>
        <v>Long</v>
      </c>
      <c r="D5571">
        <v>4.3</v>
      </c>
      <c r="F5571" s="1">
        <f t="shared" si="1302"/>
        <v>4.3</v>
      </c>
      <c r="G5571" s="1">
        <f t="shared" ref="G5571:G5634" si="1304">IF(L5571="Startup",D5571+0.5,D5571)</f>
        <v>4.3</v>
      </c>
      <c r="H5571">
        <f t="shared" ref="H5571:H5634" si="1305">IF(L5571="Startup",D5571+0.1,D5571)</f>
        <v>4.3</v>
      </c>
      <c r="I5571" t="s">
        <v>9944</v>
      </c>
      <c r="J5571" t="s">
        <v>22</v>
      </c>
      <c r="K5571" t="s">
        <v>9971</v>
      </c>
      <c r="L5571" t="str">
        <f t="shared" ref="L5571:L5634" si="1306">IF(N5571&lt;10,"Startup","Established")</f>
        <v>Established</v>
      </c>
      <c r="N5571" s="2">
        <f t="shared" ref="N5571:N5634" si="1307">INT(LEFT(O5571,2))</f>
        <v>57</v>
      </c>
      <c r="O5571" t="s">
        <v>1796</v>
      </c>
      <c r="P5571" t="s">
        <v>147</v>
      </c>
      <c r="Q5571" t="s">
        <v>3437</v>
      </c>
      <c r="R5571" t="str">
        <f t="shared" ref="R5571:R5634" si="1308">IF(D5571&gt;4,"Great","Average")</f>
        <v>Great</v>
      </c>
      <c r="S5571" t="str">
        <f t="shared" ref="S5571:S5634" si="1309">IF(D5571&gt;4,"Great"," ")</f>
        <v>Great</v>
      </c>
      <c r="T5571" t="b">
        <f t="shared" ref="T5571:T5634" si="1310">AND(D5571:D15529&gt;4,N5571:N15529&gt;10)</f>
        <v>1</v>
      </c>
      <c r="U5571" t="b">
        <f t="shared" ref="U5571:U5634" si="1311">OR(D5571&gt;3.5,N5571&lt;10)</f>
        <v>1</v>
      </c>
      <c r="V5571" t="str">
        <f t="shared" ref="V5571:V5634" si="1312">IF(AND(D5571&gt;4,N5571&gt;20),"Top Company","Average Company")</f>
        <v>Top Company</v>
      </c>
      <c r="W5571" t="str">
        <f t="shared" ref="W5571:W5634" si="1313">IF(OR(LEFT(B5571,1)="T",LEFT(B5571,1)="G"),"Buy","Don't Buy")</f>
        <v>Don't Buy</v>
      </c>
      <c r="X5571" t="str">
        <f t="shared" ref="X5571:X5634" si="1314">IF(IF(Q5571="Financial Services",ISNUMBER(SEARCH("Mumbai",K5571))),"Bombay Finance","Not Known")</f>
        <v>Not Known</v>
      </c>
      <c r="Z5571" t="str">
        <f t="shared" ref="Z5571:Z5634" si="1315">IF(AND(OR(ISNUMBER(SEARCH("Bangalore",K5571)),ISNUMBER(SEARCH("Bengaluru",K5571)),ISNUMBER(SEARCH("Chennai",K5571))),N5571&lt;10),"Silicon Valley Startups","None")</f>
        <v>None</v>
      </c>
      <c r="AB5571" t="str">
        <f t="shared" ref="AB5571:AB5634" si="1316">IF(AND(OR(Q5571="IT Services &amp; Consulting",Q5571="Financial Services"),D5571&gt;4),"1Million",IF(AND(OR(Q5571="IT Services &amp; Consulting",Q5571="Financial Services"),D5571&lt;=4),"500K",IF(AND(Q5571="Telecom / ISP",D5571&gt;4),"800K","0")))</f>
        <v>0</v>
      </c>
    </row>
    <row r="5572" spans="1:28" x14ac:dyDescent="0.3">
      <c r="A5572">
        <v>5570</v>
      </c>
      <c r="B5572" t="s">
        <v>9972</v>
      </c>
      <c r="C5572" t="str">
        <f t="shared" si="1303"/>
        <v>Long</v>
      </c>
      <c r="D5572">
        <v>4.0999999999999996</v>
      </c>
      <c r="F5572" s="1">
        <f t="shared" si="1302"/>
        <v>4.0999999999999996</v>
      </c>
      <c r="G5572" s="1">
        <f t="shared" si="1304"/>
        <v>4.0999999999999996</v>
      </c>
      <c r="H5572">
        <f t="shared" si="1305"/>
        <v>4.0999999999999996</v>
      </c>
      <c r="I5572" t="s">
        <v>9944</v>
      </c>
      <c r="J5572" t="s">
        <v>22</v>
      </c>
      <c r="K5572" t="s">
        <v>9973</v>
      </c>
      <c r="L5572" t="str">
        <f t="shared" si="1306"/>
        <v>Established</v>
      </c>
      <c r="N5572" s="2">
        <f t="shared" si="1307"/>
        <v>33</v>
      </c>
      <c r="O5572" t="s">
        <v>18</v>
      </c>
      <c r="P5572" t="s">
        <v>147</v>
      </c>
      <c r="Q5572" t="s">
        <v>268</v>
      </c>
      <c r="R5572" t="str">
        <f t="shared" si="1308"/>
        <v>Great</v>
      </c>
      <c r="S5572" t="str">
        <f t="shared" si="1309"/>
        <v>Great</v>
      </c>
      <c r="T5572" t="b">
        <f t="shared" si="1310"/>
        <v>1</v>
      </c>
      <c r="U5572" t="b">
        <f t="shared" si="1311"/>
        <v>1</v>
      </c>
      <c r="V5572" t="str">
        <f t="shared" si="1312"/>
        <v>Top Company</v>
      </c>
      <c r="W5572" t="str">
        <f t="shared" si="1313"/>
        <v>Don't Buy</v>
      </c>
      <c r="X5572" t="str">
        <f t="shared" si="1314"/>
        <v>Not Known</v>
      </c>
      <c r="Z5572" t="str">
        <f t="shared" si="1315"/>
        <v>None</v>
      </c>
      <c r="AB5572" t="str">
        <f t="shared" si="1316"/>
        <v>0</v>
      </c>
    </row>
    <row r="5573" spans="1:28" x14ac:dyDescent="0.3">
      <c r="A5573">
        <v>5571</v>
      </c>
      <c r="B5573" t="s">
        <v>9974</v>
      </c>
      <c r="C5573" t="str">
        <f t="shared" si="1303"/>
        <v>Long</v>
      </c>
      <c r="D5573">
        <v>3.6</v>
      </c>
      <c r="F5573" s="1">
        <f t="shared" si="1302"/>
        <v>3.6</v>
      </c>
      <c r="G5573" s="1">
        <f t="shared" si="1304"/>
        <v>3.6</v>
      </c>
      <c r="H5573">
        <f t="shared" si="1305"/>
        <v>3.6</v>
      </c>
      <c r="I5573" t="s">
        <v>9944</v>
      </c>
      <c r="J5573" t="s">
        <v>22</v>
      </c>
      <c r="K5573" t="s">
        <v>9975</v>
      </c>
      <c r="L5573" t="str">
        <f t="shared" si="1306"/>
        <v>Established</v>
      </c>
      <c r="N5573" s="2">
        <f t="shared" si="1307"/>
        <v>48</v>
      </c>
      <c r="O5573" t="s">
        <v>752</v>
      </c>
      <c r="P5573" t="s">
        <v>683</v>
      </c>
      <c r="Q5573" t="s">
        <v>6074</v>
      </c>
      <c r="R5573" t="str">
        <f t="shared" si="1308"/>
        <v>Average</v>
      </c>
      <c r="S5573" t="str">
        <f t="shared" si="1309"/>
        <v xml:space="preserve"> </v>
      </c>
      <c r="T5573" t="b">
        <f t="shared" si="1310"/>
        <v>0</v>
      </c>
      <c r="U5573" t="b">
        <f t="shared" si="1311"/>
        <v>1</v>
      </c>
      <c r="V5573" t="str">
        <f t="shared" si="1312"/>
        <v>Average Company</v>
      </c>
      <c r="W5573" t="str">
        <f t="shared" si="1313"/>
        <v>Don't Buy</v>
      </c>
      <c r="X5573" t="str">
        <f t="shared" si="1314"/>
        <v>Not Known</v>
      </c>
      <c r="Z5573" t="str">
        <f t="shared" si="1315"/>
        <v>None</v>
      </c>
      <c r="AB5573" t="str">
        <f t="shared" si="1316"/>
        <v>0</v>
      </c>
    </row>
    <row r="5574" spans="1:28" x14ac:dyDescent="0.3">
      <c r="A5574">
        <v>5572</v>
      </c>
      <c r="B5574" t="s">
        <v>9976</v>
      </c>
      <c r="C5574" t="str">
        <f t="shared" si="1303"/>
        <v>Long</v>
      </c>
      <c r="D5574">
        <v>4.3</v>
      </c>
      <c r="F5574" s="1">
        <f t="shared" si="1302"/>
        <v>4.3</v>
      </c>
      <c r="G5574" s="1">
        <f t="shared" si="1304"/>
        <v>4.3</v>
      </c>
      <c r="H5574">
        <f t="shared" si="1305"/>
        <v>4.3</v>
      </c>
      <c r="I5574" t="s">
        <v>9944</v>
      </c>
      <c r="J5574" t="s">
        <v>10</v>
      </c>
      <c r="K5574" t="s">
        <v>8425</v>
      </c>
      <c r="L5574" t="str">
        <f t="shared" si="1306"/>
        <v>Established</v>
      </c>
      <c r="N5574" s="2">
        <f t="shared" si="1307"/>
        <v>35</v>
      </c>
      <c r="O5574" t="s">
        <v>249</v>
      </c>
      <c r="P5574" t="s">
        <v>683</v>
      </c>
      <c r="Q5574" t="s">
        <v>105</v>
      </c>
      <c r="R5574" t="str">
        <f t="shared" si="1308"/>
        <v>Great</v>
      </c>
      <c r="S5574" t="str">
        <f t="shared" si="1309"/>
        <v>Great</v>
      </c>
      <c r="T5574" t="b">
        <f t="shared" si="1310"/>
        <v>1</v>
      </c>
      <c r="U5574" t="b">
        <f t="shared" si="1311"/>
        <v>1</v>
      </c>
      <c r="V5574" t="str">
        <f t="shared" si="1312"/>
        <v>Top Company</v>
      </c>
      <c r="W5574" t="str">
        <f t="shared" si="1313"/>
        <v>Don't Buy</v>
      </c>
      <c r="X5574" t="str">
        <f t="shared" si="1314"/>
        <v>Not Known</v>
      </c>
      <c r="Z5574" t="str">
        <f t="shared" si="1315"/>
        <v>None</v>
      </c>
      <c r="AB5574" t="str">
        <f t="shared" si="1316"/>
        <v>0</v>
      </c>
    </row>
    <row r="5575" spans="1:28" x14ac:dyDescent="0.3">
      <c r="A5575">
        <v>5573</v>
      </c>
      <c r="B5575" t="s">
        <v>9977</v>
      </c>
      <c r="C5575" t="str">
        <f t="shared" si="1303"/>
        <v>Long</v>
      </c>
      <c r="D5575">
        <v>4.4000000000000004</v>
      </c>
      <c r="F5575" s="1">
        <f t="shared" si="1302"/>
        <v>4.4000000000000004</v>
      </c>
      <c r="G5575" s="1">
        <f t="shared" si="1304"/>
        <v>4.4000000000000004</v>
      </c>
      <c r="H5575">
        <f t="shared" si="1305"/>
        <v>4.4000000000000004</v>
      </c>
      <c r="I5575" t="s">
        <v>9944</v>
      </c>
      <c r="J5575" t="s">
        <v>10</v>
      </c>
      <c r="K5575" t="s">
        <v>9978</v>
      </c>
      <c r="L5575" t="str">
        <f t="shared" si="1306"/>
        <v>Established</v>
      </c>
      <c r="N5575" s="2">
        <f t="shared" si="1307"/>
        <v>27</v>
      </c>
      <c r="O5575" t="s">
        <v>109</v>
      </c>
      <c r="P5575" t="s">
        <v>691</v>
      </c>
      <c r="Q5575" t="s">
        <v>846</v>
      </c>
      <c r="R5575" t="str">
        <f t="shared" si="1308"/>
        <v>Great</v>
      </c>
      <c r="S5575" t="str">
        <f t="shared" si="1309"/>
        <v>Great</v>
      </c>
      <c r="T5575" t="b">
        <f t="shared" si="1310"/>
        <v>1</v>
      </c>
      <c r="U5575" t="b">
        <f t="shared" si="1311"/>
        <v>1</v>
      </c>
      <c r="V5575" t="str">
        <f t="shared" si="1312"/>
        <v>Top Company</v>
      </c>
      <c r="W5575" t="str">
        <f t="shared" si="1313"/>
        <v>Don't Buy</v>
      </c>
      <c r="X5575" t="str">
        <f t="shared" si="1314"/>
        <v>Not Known</v>
      </c>
      <c r="Z5575" t="str">
        <f t="shared" si="1315"/>
        <v>None</v>
      </c>
      <c r="AB5575" t="str">
        <f t="shared" si="1316"/>
        <v>0</v>
      </c>
    </row>
    <row r="5576" spans="1:28" x14ac:dyDescent="0.3">
      <c r="A5576">
        <v>5574</v>
      </c>
      <c r="B5576" t="s">
        <v>9979</v>
      </c>
      <c r="C5576" t="str">
        <f t="shared" si="1303"/>
        <v>Long</v>
      </c>
      <c r="D5576">
        <v>3.3</v>
      </c>
      <c r="F5576" s="1">
        <f t="shared" si="1302"/>
        <v>3.3</v>
      </c>
      <c r="G5576" s="1">
        <f t="shared" si="1304"/>
        <v>3.3</v>
      </c>
      <c r="H5576">
        <f t="shared" si="1305"/>
        <v>3.3</v>
      </c>
      <c r="I5576" t="s">
        <v>9944</v>
      </c>
      <c r="J5576" t="s">
        <v>22</v>
      </c>
      <c r="K5576" t="s">
        <v>882</v>
      </c>
      <c r="L5576" t="str">
        <f t="shared" si="1306"/>
        <v>Established</v>
      </c>
      <c r="N5576" s="2">
        <f t="shared" si="1307"/>
        <v>71</v>
      </c>
      <c r="O5576" t="s">
        <v>957</v>
      </c>
      <c r="P5576" t="s">
        <v>691</v>
      </c>
      <c r="Q5576" t="s">
        <v>28</v>
      </c>
      <c r="R5576" t="str">
        <f t="shared" si="1308"/>
        <v>Average</v>
      </c>
      <c r="S5576" t="str">
        <f t="shared" si="1309"/>
        <v xml:space="preserve"> </v>
      </c>
      <c r="T5576" t="b">
        <f t="shared" si="1310"/>
        <v>0</v>
      </c>
      <c r="U5576" t="b">
        <f t="shared" si="1311"/>
        <v>0</v>
      </c>
      <c r="V5576" t="str">
        <f t="shared" si="1312"/>
        <v>Average Company</v>
      </c>
      <c r="W5576" t="str">
        <f t="shared" si="1313"/>
        <v>Don't Buy</v>
      </c>
      <c r="X5576" t="str">
        <f t="shared" si="1314"/>
        <v>Not Known</v>
      </c>
      <c r="Z5576" t="str">
        <f t="shared" si="1315"/>
        <v>None</v>
      </c>
      <c r="AB5576" t="str">
        <f t="shared" si="1316"/>
        <v>500K</v>
      </c>
    </row>
    <row r="5577" spans="1:28" x14ac:dyDescent="0.3">
      <c r="A5577">
        <v>5575</v>
      </c>
      <c r="B5577" t="s">
        <v>9980</v>
      </c>
      <c r="C5577" t="str">
        <f t="shared" si="1303"/>
        <v>Long</v>
      </c>
      <c r="D5577">
        <v>3.8</v>
      </c>
      <c r="F5577" s="1">
        <f t="shared" si="1302"/>
        <v>3.8</v>
      </c>
      <c r="G5577" s="1">
        <f t="shared" si="1304"/>
        <v>3.8</v>
      </c>
      <c r="H5577">
        <f t="shared" si="1305"/>
        <v>3.8</v>
      </c>
      <c r="I5577" t="s">
        <v>9944</v>
      </c>
      <c r="J5577" t="s">
        <v>22</v>
      </c>
      <c r="K5577" t="s">
        <v>3278</v>
      </c>
      <c r="L5577" t="str">
        <f t="shared" si="1306"/>
        <v>Established</v>
      </c>
      <c r="N5577" s="2">
        <f t="shared" si="1307"/>
        <v>37</v>
      </c>
      <c r="O5577" t="s">
        <v>538</v>
      </c>
      <c r="P5577" t="s">
        <v>1261</v>
      </c>
      <c r="Q5577" t="s">
        <v>117</v>
      </c>
      <c r="R5577" t="str">
        <f t="shared" si="1308"/>
        <v>Average</v>
      </c>
      <c r="S5577" t="str">
        <f t="shared" si="1309"/>
        <v xml:space="preserve"> </v>
      </c>
      <c r="T5577" t="b">
        <f t="shared" si="1310"/>
        <v>0</v>
      </c>
      <c r="U5577" t="b">
        <f t="shared" si="1311"/>
        <v>1</v>
      </c>
      <c r="V5577" t="str">
        <f t="shared" si="1312"/>
        <v>Average Company</v>
      </c>
      <c r="W5577" t="str">
        <f t="shared" si="1313"/>
        <v>Don't Buy</v>
      </c>
      <c r="X5577" t="str">
        <f t="shared" si="1314"/>
        <v>Not Known</v>
      </c>
      <c r="Z5577" t="str">
        <f t="shared" si="1315"/>
        <v>None</v>
      </c>
      <c r="AB5577" t="str">
        <f t="shared" si="1316"/>
        <v>0</v>
      </c>
    </row>
    <row r="5578" spans="1:28" x14ac:dyDescent="0.3">
      <c r="A5578">
        <v>5576</v>
      </c>
      <c r="B5578" t="s">
        <v>9981</v>
      </c>
      <c r="C5578" t="str">
        <f t="shared" si="1303"/>
        <v>Long</v>
      </c>
      <c r="D5578">
        <v>3.9</v>
      </c>
      <c r="F5578" s="1">
        <f t="shared" si="1302"/>
        <v>3.9</v>
      </c>
      <c r="G5578" s="1">
        <f t="shared" si="1304"/>
        <v>3.9</v>
      </c>
      <c r="H5578">
        <f t="shared" si="1305"/>
        <v>3.9</v>
      </c>
      <c r="I5578" t="s">
        <v>9944</v>
      </c>
      <c r="J5578" t="s">
        <v>22</v>
      </c>
      <c r="K5578" t="s">
        <v>9982</v>
      </c>
      <c r="L5578" t="str">
        <f t="shared" si="1306"/>
        <v>Established</v>
      </c>
      <c r="N5578" s="2">
        <f t="shared" si="1307"/>
        <v>35</v>
      </c>
      <c r="O5578" t="s">
        <v>249</v>
      </c>
      <c r="P5578" t="s">
        <v>3223</v>
      </c>
      <c r="Q5578" t="s">
        <v>80</v>
      </c>
      <c r="R5578" t="str">
        <f t="shared" si="1308"/>
        <v>Average</v>
      </c>
      <c r="S5578" t="str">
        <f t="shared" si="1309"/>
        <v xml:space="preserve"> </v>
      </c>
      <c r="T5578" t="b">
        <f t="shared" si="1310"/>
        <v>0</v>
      </c>
      <c r="U5578" t="b">
        <f t="shared" si="1311"/>
        <v>1</v>
      </c>
      <c r="V5578" t="str">
        <f t="shared" si="1312"/>
        <v>Average Company</v>
      </c>
      <c r="W5578" t="str">
        <f t="shared" si="1313"/>
        <v>Don't Buy</v>
      </c>
      <c r="X5578" t="str">
        <f t="shared" si="1314"/>
        <v>Not Known</v>
      </c>
      <c r="Z5578" t="str">
        <f t="shared" si="1315"/>
        <v>None</v>
      </c>
      <c r="AB5578" t="str">
        <f t="shared" si="1316"/>
        <v>0</v>
      </c>
    </row>
    <row r="5579" spans="1:28" x14ac:dyDescent="0.3">
      <c r="A5579">
        <v>5577</v>
      </c>
      <c r="B5579" t="s">
        <v>9983</v>
      </c>
      <c r="C5579" t="str">
        <f t="shared" si="1303"/>
        <v>Short</v>
      </c>
      <c r="D5579">
        <v>4.0999999999999996</v>
      </c>
      <c r="F5579" s="1">
        <f t="shared" si="1302"/>
        <v>4.0999999999999996</v>
      </c>
      <c r="G5579" s="1">
        <f t="shared" si="1304"/>
        <v>4.0999999999999996</v>
      </c>
      <c r="H5579">
        <f t="shared" si="1305"/>
        <v>4.0999999999999996</v>
      </c>
      <c r="I5579" t="s">
        <v>9944</v>
      </c>
      <c r="J5579" t="s">
        <v>22</v>
      </c>
      <c r="K5579" t="s">
        <v>9984</v>
      </c>
      <c r="L5579" t="str">
        <f t="shared" si="1306"/>
        <v>Established</v>
      </c>
      <c r="N5579" s="2">
        <f t="shared" si="1307"/>
        <v>25</v>
      </c>
      <c r="O5579" t="s">
        <v>54</v>
      </c>
      <c r="P5579" t="s">
        <v>147</v>
      </c>
      <c r="Q5579" t="s">
        <v>85</v>
      </c>
      <c r="R5579" t="str">
        <f t="shared" si="1308"/>
        <v>Great</v>
      </c>
      <c r="S5579" t="str">
        <f t="shared" si="1309"/>
        <v>Great</v>
      </c>
      <c r="T5579" t="b">
        <f t="shared" si="1310"/>
        <v>1</v>
      </c>
      <c r="U5579" t="b">
        <f t="shared" si="1311"/>
        <v>1</v>
      </c>
      <c r="V5579" t="str">
        <f t="shared" si="1312"/>
        <v>Top Company</v>
      </c>
      <c r="W5579" t="str">
        <f t="shared" si="1313"/>
        <v>Buy</v>
      </c>
      <c r="X5579" t="str">
        <f t="shared" si="1314"/>
        <v>Not Known</v>
      </c>
      <c r="Z5579" t="str">
        <f t="shared" si="1315"/>
        <v>None</v>
      </c>
      <c r="AB5579" t="str">
        <f t="shared" si="1316"/>
        <v>800K</v>
      </c>
    </row>
    <row r="5580" spans="1:28" x14ac:dyDescent="0.3">
      <c r="A5580">
        <v>5578</v>
      </c>
      <c r="B5580" t="s">
        <v>9985</v>
      </c>
      <c r="C5580" t="str">
        <f t="shared" si="1303"/>
        <v>Short</v>
      </c>
      <c r="D5580">
        <v>3.9</v>
      </c>
      <c r="F5580" s="1">
        <f t="shared" si="1302"/>
        <v>3.9</v>
      </c>
      <c r="G5580" s="1">
        <f t="shared" si="1304"/>
        <v>3.9</v>
      </c>
      <c r="H5580">
        <f t="shared" si="1305"/>
        <v>3.9</v>
      </c>
      <c r="I5580" t="s">
        <v>9944</v>
      </c>
      <c r="J5580" t="s">
        <v>22</v>
      </c>
      <c r="K5580" t="s">
        <v>9986</v>
      </c>
      <c r="L5580" t="str">
        <f t="shared" si="1306"/>
        <v>Established</v>
      </c>
      <c r="N5580" s="2">
        <f t="shared" si="1307"/>
        <v>25</v>
      </c>
      <c r="O5580" t="s">
        <v>54</v>
      </c>
      <c r="P5580" t="s">
        <v>691</v>
      </c>
      <c r="Q5580" t="s">
        <v>19</v>
      </c>
      <c r="R5580" t="str">
        <f t="shared" si="1308"/>
        <v>Average</v>
      </c>
      <c r="S5580" t="str">
        <f t="shared" si="1309"/>
        <v xml:space="preserve"> </v>
      </c>
      <c r="T5580" t="b">
        <f t="shared" si="1310"/>
        <v>0</v>
      </c>
      <c r="U5580" t="b">
        <f t="shared" si="1311"/>
        <v>1</v>
      </c>
      <c r="V5580" t="str">
        <f t="shared" si="1312"/>
        <v>Average Company</v>
      </c>
      <c r="W5580" t="str">
        <f t="shared" si="1313"/>
        <v>Don't Buy</v>
      </c>
      <c r="X5580" t="str">
        <f t="shared" si="1314"/>
        <v>Not Known</v>
      </c>
      <c r="Z5580" t="str">
        <f t="shared" si="1315"/>
        <v>None</v>
      </c>
      <c r="AB5580" t="str">
        <f t="shared" si="1316"/>
        <v>500K</v>
      </c>
    </row>
    <row r="5581" spans="1:28" x14ac:dyDescent="0.3">
      <c r="A5581">
        <v>5579</v>
      </c>
      <c r="B5581" t="s">
        <v>9987</v>
      </c>
      <c r="C5581" t="str">
        <f t="shared" si="1303"/>
        <v>Long</v>
      </c>
      <c r="D5581">
        <v>3.4</v>
      </c>
      <c r="F5581" s="1">
        <f t="shared" si="1302"/>
        <v>3.4</v>
      </c>
      <c r="G5581" s="1">
        <f t="shared" si="1304"/>
        <v>3.4</v>
      </c>
      <c r="H5581">
        <f t="shared" si="1305"/>
        <v>3.4</v>
      </c>
      <c r="I5581" t="s">
        <v>9944</v>
      </c>
      <c r="J5581" t="s">
        <v>22</v>
      </c>
      <c r="K5581" t="s">
        <v>9255</v>
      </c>
      <c r="L5581" t="str">
        <f t="shared" si="1306"/>
        <v>Established</v>
      </c>
      <c r="N5581" s="2">
        <f t="shared" si="1307"/>
        <v>35</v>
      </c>
      <c r="O5581" t="s">
        <v>249</v>
      </c>
      <c r="P5581" t="s">
        <v>691</v>
      </c>
      <c r="Q5581" t="s">
        <v>564</v>
      </c>
      <c r="R5581" t="str">
        <f t="shared" si="1308"/>
        <v>Average</v>
      </c>
      <c r="S5581" t="str">
        <f t="shared" si="1309"/>
        <v xml:space="preserve"> </v>
      </c>
      <c r="T5581" t="b">
        <f t="shared" si="1310"/>
        <v>0</v>
      </c>
      <c r="U5581" t="b">
        <f t="shared" si="1311"/>
        <v>0</v>
      </c>
      <c r="V5581" t="str">
        <f t="shared" si="1312"/>
        <v>Average Company</v>
      </c>
      <c r="W5581" t="str">
        <f t="shared" si="1313"/>
        <v>Don't Buy</v>
      </c>
      <c r="X5581" t="str">
        <f t="shared" si="1314"/>
        <v>Not Known</v>
      </c>
      <c r="Z5581" t="str">
        <f t="shared" si="1315"/>
        <v>None</v>
      </c>
      <c r="AB5581" t="str">
        <f t="shared" si="1316"/>
        <v>0</v>
      </c>
    </row>
    <row r="5582" spans="1:28" x14ac:dyDescent="0.3">
      <c r="A5582">
        <v>5580</v>
      </c>
      <c r="B5582" t="s">
        <v>9983</v>
      </c>
      <c r="C5582" t="str">
        <f t="shared" si="1303"/>
        <v>Short</v>
      </c>
      <c r="D5582">
        <v>4.0999999999999996</v>
      </c>
      <c r="F5582" s="1">
        <f t="shared" si="1302"/>
        <v>4.0999999999999996</v>
      </c>
      <c r="G5582" s="1">
        <f t="shared" si="1304"/>
        <v>4.0999999999999996</v>
      </c>
      <c r="H5582">
        <f t="shared" si="1305"/>
        <v>4.0999999999999996</v>
      </c>
      <c r="I5582" t="s">
        <v>9944</v>
      </c>
      <c r="J5582" t="s">
        <v>22</v>
      </c>
      <c r="K5582" t="s">
        <v>9984</v>
      </c>
      <c r="L5582" t="str">
        <f t="shared" si="1306"/>
        <v>Established</v>
      </c>
      <c r="N5582" s="2">
        <f t="shared" si="1307"/>
        <v>25</v>
      </c>
      <c r="O5582" t="s">
        <v>54</v>
      </c>
      <c r="P5582" t="s">
        <v>147</v>
      </c>
      <c r="Q5582" t="s">
        <v>85</v>
      </c>
      <c r="R5582" t="str">
        <f t="shared" si="1308"/>
        <v>Great</v>
      </c>
      <c r="S5582" t="str">
        <f t="shared" si="1309"/>
        <v>Great</v>
      </c>
      <c r="T5582" t="b">
        <f t="shared" si="1310"/>
        <v>1</v>
      </c>
      <c r="U5582" t="b">
        <f t="shared" si="1311"/>
        <v>1</v>
      </c>
      <c r="V5582" t="str">
        <f t="shared" si="1312"/>
        <v>Top Company</v>
      </c>
      <c r="W5582" t="str">
        <f t="shared" si="1313"/>
        <v>Buy</v>
      </c>
      <c r="X5582" t="str">
        <f t="shared" si="1314"/>
        <v>Not Known</v>
      </c>
      <c r="Z5582" t="str">
        <f t="shared" si="1315"/>
        <v>None</v>
      </c>
      <c r="AB5582" t="str">
        <f t="shared" si="1316"/>
        <v>800K</v>
      </c>
    </row>
    <row r="5583" spans="1:28" x14ac:dyDescent="0.3">
      <c r="A5583">
        <v>5581</v>
      </c>
      <c r="B5583" t="s">
        <v>9955</v>
      </c>
      <c r="C5583" t="str">
        <f t="shared" si="1303"/>
        <v>Long</v>
      </c>
      <c r="D5583">
        <v>4</v>
      </c>
      <c r="F5583" s="1">
        <f t="shared" si="1302"/>
        <v>4</v>
      </c>
      <c r="G5583" s="1">
        <f t="shared" si="1304"/>
        <v>4</v>
      </c>
      <c r="H5583">
        <f t="shared" si="1305"/>
        <v>4</v>
      </c>
      <c r="I5583" t="s">
        <v>9944</v>
      </c>
      <c r="J5583" t="s">
        <v>22</v>
      </c>
      <c r="K5583" t="s">
        <v>9956</v>
      </c>
      <c r="L5583" t="str">
        <f t="shared" si="1306"/>
        <v>Established</v>
      </c>
      <c r="N5583" s="2">
        <f t="shared" si="1307"/>
        <v>27</v>
      </c>
      <c r="O5583" t="s">
        <v>109</v>
      </c>
      <c r="P5583" t="s">
        <v>683</v>
      </c>
      <c r="Q5583" t="s">
        <v>612</v>
      </c>
      <c r="R5583" t="str">
        <f t="shared" si="1308"/>
        <v>Average</v>
      </c>
      <c r="S5583" t="str">
        <f t="shared" si="1309"/>
        <v xml:space="preserve"> </v>
      </c>
      <c r="T5583" t="b">
        <f t="shared" si="1310"/>
        <v>0</v>
      </c>
      <c r="U5583" t="b">
        <f t="shared" si="1311"/>
        <v>1</v>
      </c>
      <c r="V5583" t="str">
        <f t="shared" si="1312"/>
        <v>Average Company</v>
      </c>
      <c r="W5583" t="str">
        <f t="shared" si="1313"/>
        <v>Don't Buy</v>
      </c>
      <c r="X5583" t="str">
        <f t="shared" si="1314"/>
        <v>Not Known</v>
      </c>
      <c r="Z5583" t="str">
        <f t="shared" si="1315"/>
        <v>None</v>
      </c>
      <c r="AB5583" t="str">
        <f t="shared" si="1316"/>
        <v>0</v>
      </c>
    </row>
    <row r="5584" spans="1:28" x14ac:dyDescent="0.3">
      <c r="A5584">
        <v>5582</v>
      </c>
      <c r="B5584" t="s">
        <v>9977</v>
      </c>
      <c r="C5584" t="str">
        <f t="shared" si="1303"/>
        <v>Long</v>
      </c>
      <c r="D5584">
        <v>4.4000000000000004</v>
      </c>
      <c r="F5584" s="1">
        <f t="shared" si="1302"/>
        <v>4.4000000000000004</v>
      </c>
      <c r="G5584" s="1">
        <f t="shared" si="1304"/>
        <v>4.4000000000000004</v>
      </c>
      <c r="H5584">
        <f t="shared" si="1305"/>
        <v>4.4000000000000004</v>
      </c>
      <c r="I5584" t="s">
        <v>9944</v>
      </c>
      <c r="J5584" t="s">
        <v>10</v>
      </c>
      <c r="K5584" t="s">
        <v>9978</v>
      </c>
      <c r="L5584" t="str">
        <f t="shared" si="1306"/>
        <v>Established</v>
      </c>
      <c r="N5584" s="2">
        <f t="shared" si="1307"/>
        <v>27</v>
      </c>
      <c r="O5584" t="s">
        <v>109</v>
      </c>
      <c r="P5584" t="s">
        <v>691</v>
      </c>
      <c r="Q5584" t="s">
        <v>846</v>
      </c>
      <c r="R5584" t="str">
        <f t="shared" si="1308"/>
        <v>Great</v>
      </c>
      <c r="S5584" t="str">
        <f t="shared" si="1309"/>
        <v>Great</v>
      </c>
      <c r="T5584" t="b">
        <f t="shared" si="1310"/>
        <v>1</v>
      </c>
      <c r="U5584" t="b">
        <f t="shared" si="1311"/>
        <v>1</v>
      </c>
      <c r="V5584" t="str">
        <f t="shared" si="1312"/>
        <v>Top Company</v>
      </c>
      <c r="W5584" t="str">
        <f t="shared" si="1313"/>
        <v>Don't Buy</v>
      </c>
      <c r="X5584" t="str">
        <f t="shared" si="1314"/>
        <v>Not Known</v>
      </c>
      <c r="Z5584" t="str">
        <f t="shared" si="1315"/>
        <v>None</v>
      </c>
      <c r="AB5584" t="str">
        <f t="shared" si="1316"/>
        <v>0</v>
      </c>
    </row>
    <row r="5585" spans="1:28" x14ac:dyDescent="0.3">
      <c r="A5585">
        <v>5583</v>
      </c>
      <c r="B5585" t="s">
        <v>9954</v>
      </c>
      <c r="C5585" t="str">
        <f t="shared" si="1303"/>
        <v>Short</v>
      </c>
      <c r="D5585">
        <v>3.9</v>
      </c>
      <c r="F5585" s="1">
        <f t="shared" si="1302"/>
        <v>3.9</v>
      </c>
      <c r="G5585" s="1">
        <f t="shared" si="1304"/>
        <v>3.9</v>
      </c>
      <c r="H5585">
        <f t="shared" si="1305"/>
        <v>3.9</v>
      </c>
      <c r="I5585" t="s">
        <v>9944</v>
      </c>
      <c r="J5585" t="s">
        <v>22</v>
      </c>
      <c r="K5585" t="s">
        <v>3749</v>
      </c>
      <c r="L5585" t="str">
        <f t="shared" si="1306"/>
        <v>Established</v>
      </c>
      <c r="N5585" s="2">
        <f t="shared" si="1307"/>
        <v>11</v>
      </c>
      <c r="O5585" t="s">
        <v>146</v>
      </c>
      <c r="P5585" t="s">
        <v>1308</v>
      </c>
      <c r="Q5585" t="s">
        <v>50</v>
      </c>
      <c r="R5585" t="str">
        <f t="shared" si="1308"/>
        <v>Average</v>
      </c>
      <c r="S5585" t="str">
        <f t="shared" si="1309"/>
        <v xml:space="preserve"> </v>
      </c>
      <c r="T5585" t="b">
        <f t="shared" si="1310"/>
        <v>0</v>
      </c>
      <c r="U5585" t="b">
        <f t="shared" si="1311"/>
        <v>1</v>
      </c>
      <c r="V5585" t="str">
        <f t="shared" si="1312"/>
        <v>Average Company</v>
      </c>
      <c r="W5585" t="str">
        <f t="shared" si="1313"/>
        <v>Don't Buy</v>
      </c>
      <c r="X5585" t="str">
        <f t="shared" si="1314"/>
        <v>Not Known</v>
      </c>
      <c r="Z5585" t="str">
        <f t="shared" si="1315"/>
        <v>None</v>
      </c>
      <c r="AB5585" t="str">
        <f t="shared" si="1316"/>
        <v>0</v>
      </c>
    </row>
    <row r="5586" spans="1:28" x14ac:dyDescent="0.3">
      <c r="A5586">
        <v>5584</v>
      </c>
      <c r="B5586" t="s">
        <v>9965</v>
      </c>
      <c r="C5586" t="str">
        <f t="shared" si="1303"/>
        <v>Long</v>
      </c>
      <c r="D5586">
        <v>4</v>
      </c>
      <c r="F5586" s="1">
        <f t="shared" si="1302"/>
        <v>4</v>
      </c>
      <c r="G5586" s="1">
        <f t="shared" si="1304"/>
        <v>4</v>
      </c>
      <c r="H5586">
        <f t="shared" si="1305"/>
        <v>4</v>
      </c>
      <c r="I5586" t="s">
        <v>9944</v>
      </c>
      <c r="J5586" t="s">
        <v>22</v>
      </c>
      <c r="K5586" t="s">
        <v>9966</v>
      </c>
      <c r="L5586" t="str">
        <f t="shared" si="1306"/>
        <v>Established</v>
      </c>
      <c r="N5586" s="2">
        <f t="shared" si="1307"/>
        <v>32</v>
      </c>
      <c r="O5586" t="s">
        <v>368</v>
      </c>
      <c r="P5586" t="s">
        <v>691</v>
      </c>
      <c r="Q5586" t="s">
        <v>551</v>
      </c>
      <c r="R5586" t="str">
        <f t="shared" si="1308"/>
        <v>Average</v>
      </c>
      <c r="S5586" t="str">
        <f t="shared" si="1309"/>
        <v xml:space="preserve"> </v>
      </c>
      <c r="T5586" t="b">
        <f t="shared" si="1310"/>
        <v>0</v>
      </c>
      <c r="U5586" t="b">
        <f t="shared" si="1311"/>
        <v>1</v>
      </c>
      <c r="V5586" t="str">
        <f t="shared" si="1312"/>
        <v>Average Company</v>
      </c>
      <c r="W5586" t="str">
        <f t="shared" si="1313"/>
        <v>Don't Buy</v>
      </c>
      <c r="X5586" t="str">
        <f t="shared" si="1314"/>
        <v>Not Known</v>
      </c>
      <c r="Z5586" t="str">
        <f t="shared" si="1315"/>
        <v>None</v>
      </c>
      <c r="AB5586" t="str">
        <f t="shared" si="1316"/>
        <v>0</v>
      </c>
    </row>
    <row r="5587" spans="1:28" x14ac:dyDescent="0.3">
      <c r="A5587">
        <v>5585</v>
      </c>
      <c r="B5587" t="s">
        <v>9974</v>
      </c>
      <c r="C5587" t="str">
        <f t="shared" si="1303"/>
        <v>Long</v>
      </c>
      <c r="D5587">
        <v>3.6</v>
      </c>
      <c r="F5587" s="1">
        <f t="shared" si="1302"/>
        <v>3.6</v>
      </c>
      <c r="G5587" s="1">
        <f t="shared" si="1304"/>
        <v>3.6</v>
      </c>
      <c r="H5587">
        <f t="shared" si="1305"/>
        <v>3.6</v>
      </c>
      <c r="I5587" t="s">
        <v>9944</v>
      </c>
      <c r="J5587" t="s">
        <v>22</v>
      </c>
      <c r="K5587" t="s">
        <v>9975</v>
      </c>
      <c r="L5587" t="str">
        <f t="shared" si="1306"/>
        <v>Established</v>
      </c>
      <c r="N5587" s="2">
        <f t="shared" si="1307"/>
        <v>48</v>
      </c>
      <c r="O5587" t="s">
        <v>752</v>
      </c>
      <c r="P5587" t="s">
        <v>683</v>
      </c>
      <c r="Q5587" t="s">
        <v>6074</v>
      </c>
      <c r="R5587" t="str">
        <f t="shared" si="1308"/>
        <v>Average</v>
      </c>
      <c r="S5587" t="str">
        <f t="shared" si="1309"/>
        <v xml:space="preserve"> </v>
      </c>
      <c r="T5587" t="b">
        <f t="shared" si="1310"/>
        <v>0</v>
      </c>
      <c r="U5587" t="b">
        <f t="shared" si="1311"/>
        <v>1</v>
      </c>
      <c r="V5587" t="str">
        <f t="shared" si="1312"/>
        <v>Average Company</v>
      </c>
      <c r="W5587" t="str">
        <f t="shared" si="1313"/>
        <v>Don't Buy</v>
      </c>
      <c r="X5587" t="str">
        <f t="shared" si="1314"/>
        <v>Not Known</v>
      </c>
      <c r="Z5587" t="str">
        <f t="shared" si="1315"/>
        <v>None</v>
      </c>
      <c r="AB5587" t="str">
        <f t="shared" si="1316"/>
        <v>0</v>
      </c>
    </row>
    <row r="5588" spans="1:28" x14ac:dyDescent="0.3">
      <c r="A5588">
        <v>5586</v>
      </c>
      <c r="B5588" t="s">
        <v>9970</v>
      </c>
      <c r="C5588" t="str">
        <f t="shared" si="1303"/>
        <v>Long</v>
      </c>
      <c r="D5588">
        <v>4.3</v>
      </c>
      <c r="F5588" s="1">
        <f t="shared" si="1302"/>
        <v>4.3</v>
      </c>
      <c r="G5588" s="1">
        <f t="shared" si="1304"/>
        <v>4.3</v>
      </c>
      <c r="H5588">
        <f t="shared" si="1305"/>
        <v>4.3</v>
      </c>
      <c r="I5588" t="s">
        <v>9944</v>
      </c>
      <c r="J5588" t="s">
        <v>22</v>
      </c>
      <c r="K5588" t="s">
        <v>9971</v>
      </c>
      <c r="L5588" t="str">
        <f t="shared" si="1306"/>
        <v>Established</v>
      </c>
      <c r="N5588" s="2">
        <f t="shared" si="1307"/>
        <v>57</v>
      </c>
      <c r="O5588" t="s">
        <v>1796</v>
      </c>
      <c r="P5588" t="s">
        <v>147</v>
      </c>
      <c r="Q5588" t="s">
        <v>3437</v>
      </c>
      <c r="R5588" t="str">
        <f t="shared" si="1308"/>
        <v>Great</v>
      </c>
      <c r="S5588" t="str">
        <f t="shared" si="1309"/>
        <v>Great</v>
      </c>
      <c r="T5588" t="b">
        <f t="shared" si="1310"/>
        <v>1</v>
      </c>
      <c r="U5588" t="b">
        <f t="shared" si="1311"/>
        <v>1</v>
      </c>
      <c r="V5588" t="str">
        <f t="shared" si="1312"/>
        <v>Top Company</v>
      </c>
      <c r="W5588" t="str">
        <f t="shared" si="1313"/>
        <v>Don't Buy</v>
      </c>
      <c r="X5588" t="str">
        <f t="shared" si="1314"/>
        <v>Not Known</v>
      </c>
      <c r="Z5588" t="str">
        <f t="shared" si="1315"/>
        <v>None</v>
      </c>
      <c r="AB5588" t="str">
        <f t="shared" si="1316"/>
        <v>0</v>
      </c>
    </row>
    <row r="5589" spans="1:28" x14ac:dyDescent="0.3">
      <c r="A5589">
        <v>5587</v>
      </c>
      <c r="B5589" t="s">
        <v>9988</v>
      </c>
      <c r="C5589" t="str">
        <f t="shared" si="1303"/>
        <v>Long</v>
      </c>
      <c r="D5589">
        <v>4.3</v>
      </c>
      <c r="F5589" s="1">
        <f t="shared" ref="F5589:F5652" si="1317">IF(N5589&lt;10,IF(D5589+0.5&gt;5,5,D5589+0.5),D5589)</f>
        <v>4.3</v>
      </c>
      <c r="G5589" s="1">
        <f t="shared" si="1304"/>
        <v>4.3</v>
      </c>
      <c r="H5589">
        <f t="shared" si="1305"/>
        <v>4.3</v>
      </c>
      <c r="I5589" t="s">
        <v>9944</v>
      </c>
      <c r="J5589" t="s">
        <v>22</v>
      </c>
      <c r="K5589" t="s">
        <v>6830</v>
      </c>
      <c r="L5589" t="str">
        <f t="shared" si="1306"/>
        <v>Established</v>
      </c>
      <c r="N5589" s="2">
        <f t="shared" si="1307"/>
        <v>11</v>
      </c>
      <c r="O5589" t="s">
        <v>146</v>
      </c>
      <c r="P5589" t="s">
        <v>1308</v>
      </c>
      <c r="Q5589" t="s">
        <v>6830</v>
      </c>
      <c r="R5589" t="str">
        <f t="shared" si="1308"/>
        <v>Great</v>
      </c>
      <c r="S5589" t="str">
        <f t="shared" si="1309"/>
        <v>Great</v>
      </c>
      <c r="T5589" t="b">
        <f t="shared" si="1310"/>
        <v>1</v>
      </c>
      <c r="U5589" t="b">
        <f t="shared" si="1311"/>
        <v>1</v>
      </c>
      <c r="V5589" t="str">
        <f t="shared" si="1312"/>
        <v>Average Company</v>
      </c>
      <c r="W5589" t="str">
        <f t="shared" si="1313"/>
        <v>Buy</v>
      </c>
      <c r="X5589" t="str">
        <f t="shared" si="1314"/>
        <v>Not Known</v>
      </c>
      <c r="Z5589" t="str">
        <f t="shared" si="1315"/>
        <v>None</v>
      </c>
      <c r="AB5589" t="str">
        <f t="shared" si="1316"/>
        <v>0</v>
      </c>
    </row>
    <row r="5590" spans="1:28" x14ac:dyDescent="0.3">
      <c r="A5590">
        <v>5588</v>
      </c>
      <c r="B5590" t="s">
        <v>9972</v>
      </c>
      <c r="C5590" t="str">
        <f t="shared" si="1303"/>
        <v>Long</v>
      </c>
      <c r="D5590">
        <v>4.0999999999999996</v>
      </c>
      <c r="F5590" s="1">
        <f t="shared" si="1317"/>
        <v>4.0999999999999996</v>
      </c>
      <c r="G5590" s="1">
        <f t="shared" si="1304"/>
        <v>4.0999999999999996</v>
      </c>
      <c r="H5590">
        <f t="shared" si="1305"/>
        <v>4.0999999999999996</v>
      </c>
      <c r="I5590" t="s">
        <v>9944</v>
      </c>
      <c r="J5590" t="s">
        <v>22</v>
      </c>
      <c r="K5590" t="s">
        <v>9973</v>
      </c>
      <c r="L5590" t="str">
        <f t="shared" si="1306"/>
        <v>Established</v>
      </c>
      <c r="N5590" s="2">
        <f t="shared" si="1307"/>
        <v>33</v>
      </c>
      <c r="O5590" t="s">
        <v>18</v>
      </c>
      <c r="P5590" t="s">
        <v>147</v>
      </c>
      <c r="Q5590" t="s">
        <v>268</v>
      </c>
      <c r="R5590" t="str">
        <f t="shared" si="1308"/>
        <v>Great</v>
      </c>
      <c r="S5590" t="str">
        <f t="shared" si="1309"/>
        <v>Great</v>
      </c>
      <c r="T5590" t="b">
        <f t="shared" si="1310"/>
        <v>1</v>
      </c>
      <c r="U5590" t="b">
        <f t="shared" si="1311"/>
        <v>1</v>
      </c>
      <c r="V5590" t="str">
        <f t="shared" si="1312"/>
        <v>Top Company</v>
      </c>
      <c r="W5590" t="str">
        <f t="shared" si="1313"/>
        <v>Don't Buy</v>
      </c>
      <c r="X5590" t="str">
        <f t="shared" si="1314"/>
        <v>Not Known</v>
      </c>
      <c r="Z5590" t="str">
        <f t="shared" si="1315"/>
        <v>None</v>
      </c>
      <c r="AB5590" t="str">
        <f t="shared" si="1316"/>
        <v>0</v>
      </c>
    </row>
    <row r="5591" spans="1:28" x14ac:dyDescent="0.3">
      <c r="A5591">
        <v>5589</v>
      </c>
      <c r="B5591" t="s">
        <v>9989</v>
      </c>
      <c r="C5591" t="str">
        <f t="shared" si="1303"/>
        <v>Long</v>
      </c>
      <c r="D5591">
        <v>4.0999999999999996</v>
      </c>
      <c r="F5591" s="1">
        <f t="shared" si="1317"/>
        <v>4.0999999999999996</v>
      </c>
      <c r="G5591" s="1">
        <f t="shared" si="1304"/>
        <v>4.0999999999999996</v>
      </c>
      <c r="H5591">
        <f t="shared" si="1305"/>
        <v>4.0999999999999996</v>
      </c>
      <c r="I5591" t="s">
        <v>9944</v>
      </c>
      <c r="J5591" t="s">
        <v>22</v>
      </c>
      <c r="K5591" t="s">
        <v>3019</v>
      </c>
      <c r="L5591" t="str">
        <f t="shared" si="1306"/>
        <v>Established</v>
      </c>
      <c r="N5591" s="2">
        <f t="shared" si="1307"/>
        <v>20</v>
      </c>
      <c r="O5591" t="s">
        <v>151</v>
      </c>
      <c r="P5591" t="s">
        <v>683</v>
      </c>
      <c r="Q5591" t="s">
        <v>4338</v>
      </c>
      <c r="R5591" t="str">
        <f t="shared" si="1308"/>
        <v>Great</v>
      </c>
      <c r="S5591" t="str">
        <f t="shared" si="1309"/>
        <v>Great</v>
      </c>
      <c r="T5591" t="b">
        <f t="shared" si="1310"/>
        <v>1</v>
      </c>
      <c r="U5591" t="b">
        <f t="shared" si="1311"/>
        <v>1</v>
      </c>
      <c r="V5591" t="str">
        <f t="shared" si="1312"/>
        <v>Average Company</v>
      </c>
      <c r="W5591" t="str">
        <f t="shared" si="1313"/>
        <v>Don't Buy</v>
      </c>
      <c r="X5591" t="str">
        <f t="shared" si="1314"/>
        <v>Not Known</v>
      </c>
      <c r="Z5591" t="str">
        <f t="shared" si="1315"/>
        <v>None</v>
      </c>
      <c r="AB5591" t="str">
        <f t="shared" si="1316"/>
        <v>0</v>
      </c>
    </row>
    <row r="5592" spans="1:28" x14ac:dyDescent="0.3">
      <c r="A5592">
        <v>5590</v>
      </c>
      <c r="B5592" t="s">
        <v>9990</v>
      </c>
      <c r="C5592" t="str">
        <f t="shared" si="1303"/>
        <v>Long</v>
      </c>
      <c r="D5592">
        <v>3.8</v>
      </c>
      <c r="F5592" s="1">
        <f t="shared" si="1317"/>
        <v>3.8</v>
      </c>
      <c r="G5592" s="1">
        <f t="shared" si="1304"/>
        <v>3.8</v>
      </c>
      <c r="H5592">
        <f t="shared" si="1305"/>
        <v>3.8</v>
      </c>
      <c r="I5592" t="s">
        <v>9944</v>
      </c>
      <c r="J5592" t="s">
        <v>22</v>
      </c>
      <c r="K5592" t="s">
        <v>9991</v>
      </c>
      <c r="L5592" t="str">
        <f t="shared" si="1306"/>
        <v>Established</v>
      </c>
      <c r="N5592" s="2">
        <f t="shared" si="1307"/>
        <v>18</v>
      </c>
      <c r="O5592" t="s">
        <v>200</v>
      </c>
      <c r="P5592" t="s">
        <v>1261</v>
      </c>
      <c r="Q5592" t="s">
        <v>80</v>
      </c>
      <c r="R5592" t="str">
        <f t="shared" si="1308"/>
        <v>Average</v>
      </c>
      <c r="S5592" t="str">
        <f t="shared" si="1309"/>
        <v xml:space="preserve"> </v>
      </c>
      <c r="T5592" t="b">
        <f t="shared" si="1310"/>
        <v>0</v>
      </c>
      <c r="U5592" t="b">
        <f t="shared" si="1311"/>
        <v>1</v>
      </c>
      <c r="V5592" t="str">
        <f t="shared" si="1312"/>
        <v>Average Company</v>
      </c>
      <c r="W5592" t="str">
        <f t="shared" si="1313"/>
        <v>Don't Buy</v>
      </c>
      <c r="X5592" t="str">
        <f t="shared" si="1314"/>
        <v>Not Known</v>
      </c>
      <c r="Z5592" t="str">
        <f t="shared" si="1315"/>
        <v>None</v>
      </c>
      <c r="AB5592" t="str">
        <f t="shared" si="1316"/>
        <v>0</v>
      </c>
    </row>
    <row r="5593" spans="1:28" x14ac:dyDescent="0.3">
      <c r="A5593">
        <v>5591</v>
      </c>
      <c r="B5593" t="s">
        <v>9992</v>
      </c>
      <c r="C5593" t="str">
        <f t="shared" si="1303"/>
        <v>Long</v>
      </c>
      <c r="D5593">
        <v>3.6</v>
      </c>
      <c r="F5593" s="1">
        <f t="shared" si="1317"/>
        <v>4.0999999999999996</v>
      </c>
      <c r="G5593" s="1">
        <f t="shared" si="1304"/>
        <v>4.0999999999999996</v>
      </c>
      <c r="H5593">
        <f t="shared" si="1305"/>
        <v>3.7</v>
      </c>
      <c r="I5593" t="s">
        <v>9944</v>
      </c>
      <c r="J5593" t="s">
        <v>22</v>
      </c>
      <c r="K5593" t="s">
        <v>3861</v>
      </c>
      <c r="L5593" t="str">
        <f t="shared" si="1306"/>
        <v>Startup</v>
      </c>
      <c r="N5593" s="2">
        <f t="shared" si="1307"/>
        <v>7</v>
      </c>
      <c r="O5593" t="s">
        <v>318</v>
      </c>
      <c r="P5593" t="s">
        <v>1308</v>
      </c>
      <c r="Q5593" t="s">
        <v>243</v>
      </c>
      <c r="R5593" t="str">
        <f t="shared" si="1308"/>
        <v>Average</v>
      </c>
      <c r="S5593" t="str">
        <f t="shared" si="1309"/>
        <v xml:space="preserve"> </v>
      </c>
      <c r="T5593" t="b">
        <f t="shared" si="1310"/>
        <v>0</v>
      </c>
      <c r="U5593" t="b">
        <f t="shared" si="1311"/>
        <v>1</v>
      </c>
      <c r="V5593" t="str">
        <f t="shared" si="1312"/>
        <v>Average Company</v>
      </c>
      <c r="W5593" t="str">
        <f t="shared" si="1313"/>
        <v>Don't Buy</v>
      </c>
      <c r="X5593" t="str">
        <f t="shared" si="1314"/>
        <v>Not Known</v>
      </c>
      <c r="Z5593" t="str">
        <f t="shared" si="1315"/>
        <v>Silicon Valley Startups</v>
      </c>
      <c r="AB5593" t="str">
        <f t="shared" si="1316"/>
        <v>0</v>
      </c>
    </row>
    <row r="5594" spans="1:28" x14ac:dyDescent="0.3">
      <c r="A5594">
        <v>5592</v>
      </c>
      <c r="B5594" t="s">
        <v>9967</v>
      </c>
      <c r="C5594" t="str">
        <f t="shared" si="1303"/>
        <v>Long</v>
      </c>
      <c r="D5594">
        <v>4.2</v>
      </c>
      <c r="F5594" s="1">
        <f t="shared" si="1317"/>
        <v>4.2</v>
      </c>
      <c r="G5594" s="1">
        <f t="shared" si="1304"/>
        <v>4.2</v>
      </c>
      <c r="H5594">
        <f t="shared" si="1305"/>
        <v>4.2</v>
      </c>
      <c r="I5594" t="s">
        <v>9944</v>
      </c>
      <c r="J5594" t="s">
        <v>22</v>
      </c>
      <c r="K5594" t="s">
        <v>4337</v>
      </c>
      <c r="L5594" t="str">
        <f t="shared" si="1306"/>
        <v>Established</v>
      </c>
      <c r="N5594" s="2">
        <f t="shared" si="1307"/>
        <v>46</v>
      </c>
      <c r="O5594" t="s">
        <v>596</v>
      </c>
      <c r="P5594" t="s">
        <v>1261</v>
      </c>
      <c r="Q5594" t="s">
        <v>986</v>
      </c>
      <c r="R5594" t="str">
        <f t="shared" si="1308"/>
        <v>Great</v>
      </c>
      <c r="S5594" t="str">
        <f t="shared" si="1309"/>
        <v>Great</v>
      </c>
      <c r="T5594" t="b">
        <f t="shared" si="1310"/>
        <v>1</v>
      </c>
      <c r="U5594" t="b">
        <f t="shared" si="1311"/>
        <v>1</v>
      </c>
      <c r="V5594" t="str">
        <f t="shared" si="1312"/>
        <v>Top Company</v>
      </c>
      <c r="W5594" t="str">
        <f t="shared" si="1313"/>
        <v>Don't Buy</v>
      </c>
      <c r="X5594" t="str">
        <f t="shared" si="1314"/>
        <v>Not Known</v>
      </c>
      <c r="Z5594" t="str">
        <f t="shared" si="1315"/>
        <v>None</v>
      </c>
      <c r="AB5594" t="str">
        <f t="shared" si="1316"/>
        <v>0</v>
      </c>
    </row>
    <row r="5595" spans="1:28" x14ac:dyDescent="0.3">
      <c r="A5595">
        <v>5593</v>
      </c>
      <c r="B5595" t="s">
        <v>9993</v>
      </c>
      <c r="C5595" t="str">
        <f t="shared" si="1303"/>
        <v>Long</v>
      </c>
      <c r="D5595">
        <v>3.7</v>
      </c>
      <c r="F5595" s="1">
        <f t="shared" si="1317"/>
        <v>3.7</v>
      </c>
      <c r="G5595" s="1">
        <f t="shared" si="1304"/>
        <v>3.7</v>
      </c>
      <c r="H5595">
        <f t="shared" si="1305"/>
        <v>3.7</v>
      </c>
      <c r="I5595" t="s">
        <v>9944</v>
      </c>
      <c r="J5595" t="s">
        <v>22</v>
      </c>
      <c r="K5595" t="s">
        <v>2513</v>
      </c>
      <c r="L5595" t="str">
        <f t="shared" si="1306"/>
        <v>Established</v>
      </c>
      <c r="N5595" s="2">
        <f t="shared" si="1307"/>
        <v>55</v>
      </c>
      <c r="O5595" t="s">
        <v>43</v>
      </c>
      <c r="P5595" t="s">
        <v>1308</v>
      </c>
      <c r="Q5595" t="s">
        <v>362</v>
      </c>
      <c r="R5595" t="str">
        <f t="shared" si="1308"/>
        <v>Average</v>
      </c>
      <c r="S5595" t="str">
        <f t="shared" si="1309"/>
        <v xml:space="preserve"> </v>
      </c>
      <c r="T5595" t="b">
        <f t="shared" si="1310"/>
        <v>0</v>
      </c>
      <c r="U5595" t="b">
        <f t="shared" si="1311"/>
        <v>1</v>
      </c>
      <c r="V5595" t="str">
        <f t="shared" si="1312"/>
        <v>Average Company</v>
      </c>
      <c r="W5595" t="str">
        <f t="shared" si="1313"/>
        <v>Don't Buy</v>
      </c>
      <c r="X5595" t="str">
        <f t="shared" si="1314"/>
        <v>Not Known</v>
      </c>
      <c r="Z5595" t="str">
        <f t="shared" si="1315"/>
        <v>None</v>
      </c>
      <c r="AB5595" t="str">
        <f t="shared" si="1316"/>
        <v>0</v>
      </c>
    </row>
    <row r="5596" spans="1:28" x14ac:dyDescent="0.3">
      <c r="A5596">
        <v>5594</v>
      </c>
      <c r="B5596" t="s">
        <v>9964</v>
      </c>
      <c r="C5596" t="str">
        <f t="shared" si="1303"/>
        <v>Long</v>
      </c>
      <c r="D5596">
        <v>4.5999999999999996</v>
      </c>
      <c r="F5596" s="1">
        <f t="shared" si="1317"/>
        <v>4.5999999999999996</v>
      </c>
      <c r="G5596" s="1">
        <f t="shared" si="1304"/>
        <v>4.5999999999999996</v>
      </c>
      <c r="H5596">
        <f t="shared" si="1305"/>
        <v>4.5999999999999996</v>
      </c>
      <c r="I5596" t="s">
        <v>9944</v>
      </c>
      <c r="J5596" t="s">
        <v>10</v>
      </c>
      <c r="K5596" t="s">
        <v>6933</v>
      </c>
      <c r="L5596" t="str">
        <f t="shared" si="1306"/>
        <v>Established</v>
      </c>
      <c r="N5596" s="2">
        <f t="shared" si="1307"/>
        <v>64</v>
      </c>
      <c r="O5596" t="s">
        <v>511</v>
      </c>
      <c r="P5596" t="s">
        <v>2818</v>
      </c>
      <c r="Q5596" t="s">
        <v>551</v>
      </c>
      <c r="R5596" t="str">
        <f t="shared" si="1308"/>
        <v>Great</v>
      </c>
      <c r="S5596" t="str">
        <f t="shared" si="1309"/>
        <v>Great</v>
      </c>
      <c r="T5596" t="b">
        <f t="shared" si="1310"/>
        <v>1</v>
      </c>
      <c r="U5596" t="b">
        <f t="shared" si="1311"/>
        <v>1</v>
      </c>
      <c r="V5596" t="str">
        <f t="shared" si="1312"/>
        <v>Top Company</v>
      </c>
      <c r="W5596" t="str">
        <f t="shared" si="1313"/>
        <v>Don't Buy</v>
      </c>
      <c r="X5596" t="str">
        <f t="shared" si="1314"/>
        <v>Not Known</v>
      </c>
      <c r="Z5596" t="str">
        <f t="shared" si="1315"/>
        <v>None</v>
      </c>
      <c r="AB5596" t="str">
        <f t="shared" si="1316"/>
        <v>0</v>
      </c>
    </row>
    <row r="5597" spans="1:28" x14ac:dyDescent="0.3">
      <c r="A5597">
        <v>5595</v>
      </c>
      <c r="B5597" t="s">
        <v>9957</v>
      </c>
      <c r="C5597" t="str">
        <f t="shared" si="1303"/>
        <v>Short</v>
      </c>
      <c r="D5597">
        <v>4</v>
      </c>
      <c r="F5597" s="1">
        <f t="shared" si="1317"/>
        <v>4</v>
      </c>
      <c r="G5597" s="1">
        <f t="shared" si="1304"/>
        <v>4</v>
      </c>
      <c r="H5597">
        <f t="shared" si="1305"/>
        <v>4</v>
      </c>
      <c r="I5597" t="s">
        <v>9944</v>
      </c>
      <c r="J5597" t="s">
        <v>6018</v>
      </c>
      <c r="K5597" t="s">
        <v>9958</v>
      </c>
      <c r="L5597" t="str">
        <f t="shared" si="1306"/>
        <v>Established</v>
      </c>
      <c r="N5597" s="2">
        <f t="shared" si="1307"/>
        <v>59</v>
      </c>
      <c r="O5597" t="s">
        <v>1765</v>
      </c>
      <c r="P5597" t="s">
        <v>3614</v>
      </c>
      <c r="Q5597" t="s">
        <v>1080</v>
      </c>
      <c r="R5597" t="str">
        <f t="shared" si="1308"/>
        <v>Average</v>
      </c>
      <c r="S5597" t="str">
        <f t="shared" si="1309"/>
        <v xml:space="preserve"> </v>
      </c>
      <c r="T5597" t="b">
        <f t="shared" si="1310"/>
        <v>0</v>
      </c>
      <c r="U5597" t="b">
        <f t="shared" si="1311"/>
        <v>1</v>
      </c>
      <c r="V5597" t="str">
        <f t="shared" si="1312"/>
        <v>Average Company</v>
      </c>
      <c r="W5597" t="str">
        <f t="shared" si="1313"/>
        <v>Don't Buy</v>
      </c>
      <c r="X5597" t="str">
        <f t="shared" si="1314"/>
        <v>Not Known</v>
      </c>
      <c r="Z5597" t="str">
        <f t="shared" si="1315"/>
        <v>None</v>
      </c>
      <c r="AB5597" t="str">
        <f t="shared" si="1316"/>
        <v>0</v>
      </c>
    </row>
    <row r="5598" spans="1:28" x14ac:dyDescent="0.3">
      <c r="A5598">
        <v>5596</v>
      </c>
      <c r="B5598" t="s">
        <v>9994</v>
      </c>
      <c r="C5598" t="str">
        <f t="shared" si="1303"/>
        <v>Long</v>
      </c>
      <c r="D5598">
        <v>4.3</v>
      </c>
      <c r="F5598" s="1">
        <f t="shared" si="1317"/>
        <v>4.3</v>
      </c>
      <c r="G5598" s="1">
        <f t="shared" si="1304"/>
        <v>4.3</v>
      </c>
      <c r="H5598">
        <f t="shared" si="1305"/>
        <v>4.3</v>
      </c>
      <c r="I5598" t="s">
        <v>9944</v>
      </c>
      <c r="J5598" t="s">
        <v>22</v>
      </c>
      <c r="K5598" t="s">
        <v>9995</v>
      </c>
      <c r="L5598" t="str">
        <f t="shared" si="1306"/>
        <v>Established</v>
      </c>
      <c r="N5598" s="2">
        <f t="shared" si="1307"/>
        <v>30</v>
      </c>
      <c r="O5598" t="s">
        <v>604</v>
      </c>
      <c r="P5598" t="s">
        <v>691</v>
      </c>
      <c r="Q5598" t="s">
        <v>80</v>
      </c>
      <c r="R5598" t="str">
        <f t="shared" si="1308"/>
        <v>Great</v>
      </c>
      <c r="S5598" t="str">
        <f t="shared" si="1309"/>
        <v>Great</v>
      </c>
      <c r="T5598" t="b">
        <f t="shared" si="1310"/>
        <v>1</v>
      </c>
      <c r="U5598" t="b">
        <f t="shared" si="1311"/>
        <v>1</v>
      </c>
      <c r="V5598" t="str">
        <f t="shared" si="1312"/>
        <v>Top Company</v>
      </c>
      <c r="W5598" t="str">
        <f t="shared" si="1313"/>
        <v>Buy</v>
      </c>
      <c r="X5598" t="str">
        <f t="shared" si="1314"/>
        <v>Not Known</v>
      </c>
      <c r="Z5598" t="str">
        <f t="shared" si="1315"/>
        <v>None</v>
      </c>
      <c r="AB5598" t="str">
        <f t="shared" si="1316"/>
        <v>0</v>
      </c>
    </row>
    <row r="5599" spans="1:28" x14ac:dyDescent="0.3">
      <c r="A5599">
        <v>5597</v>
      </c>
      <c r="B5599" t="s">
        <v>9996</v>
      </c>
      <c r="C5599" t="str">
        <f t="shared" si="1303"/>
        <v>Long</v>
      </c>
      <c r="D5599">
        <v>3.9</v>
      </c>
      <c r="F5599" s="1">
        <f t="shared" si="1317"/>
        <v>3.9</v>
      </c>
      <c r="G5599" s="1">
        <f t="shared" si="1304"/>
        <v>3.9</v>
      </c>
      <c r="H5599">
        <f t="shared" si="1305"/>
        <v>3.9</v>
      </c>
      <c r="I5599" t="s">
        <v>9944</v>
      </c>
      <c r="J5599" t="s">
        <v>22</v>
      </c>
      <c r="K5599" t="s">
        <v>6383</v>
      </c>
      <c r="L5599" t="str">
        <f t="shared" si="1306"/>
        <v>Established</v>
      </c>
      <c r="N5599" s="2">
        <f t="shared" si="1307"/>
        <v>17</v>
      </c>
      <c r="O5599" t="s">
        <v>711</v>
      </c>
      <c r="P5599" t="s">
        <v>75</v>
      </c>
      <c r="Q5599" t="s">
        <v>80</v>
      </c>
      <c r="R5599" t="str">
        <f t="shared" si="1308"/>
        <v>Average</v>
      </c>
      <c r="S5599" t="str">
        <f t="shared" si="1309"/>
        <v xml:space="preserve"> </v>
      </c>
      <c r="T5599" t="b">
        <f t="shared" si="1310"/>
        <v>0</v>
      </c>
      <c r="U5599" t="b">
        <f t="shared" si="1311"/>
        <v>1</v>
      </c>
      <c r="V5599" t="str">
        <f t="shared" si="1312"/>
        <v>Average Company</v>
      </c>
      <c r="W5599" t="str">
        <f t="shared" si="1313"/>
        <v>Buy</v>
      </c>
      <c r="X5599" t="str">
        <f t="shared" si="1314"/>
        <v>Not Known</v>
      </c>
      <c r="Z5599" t="str">
        <f t="shared" si="1315"/>
        <v>None</v>
      </c>
      <c r="AB5599" t="str">
        <f t="shared" si="1316"/>
        <v>0</v>
      </c>
    </row>
    <row r="5600" spans="1:28" x14ac:dyDescent="0.3">
      <c r="A5600">
        <v>5598</v>
      </c>
      <c r="B5600" t="s">
        <v>9997</v>
      </c>
      <c r="C5600" t="str">
        <f t="shared" si="1303"/>
        <v>Long</v>
      </c>
      <c r="D5600">
        <v>3.8</v>
      </c>
      <c r="F5600" s="1">
        <f t="shared" si="1317"/>
        <v>3.8</v>
      </c>
      <c r="G5600" s="1">
        <f t="shared" si="1304"/>
        <v>3.8</v>
      </c>
      <c r="H5600">
        <f t="shared" si="1305"/>
        <v>3.8</v>
      </c>
      <c r="I5600" t="s">
        <v>9944</v>
      </c>
      <c r="J5600" t="s">
        <v>10</v>
      </c>
      <c r="K5600" t="s">
        <v>5633</v>
      </c>
      <c r="L5600" t="str">
        <f t="shared" si="1306"/>
        <v>Established</v>
      </c>
      <c r="N5600" s="2">
        <f t="shared" si="1307"/>
        <v>37</v>
      </c>
      <c r="O5600" t="s">
        <v>538</v>
      </c>
      <c r="P5600" t="s">
        <v>1308</v>
      </c>
      <c r="Q5600" t="s">
        <v>117</v>
      </c>
      <c r="R5600" t="str">
        <f t="shared" si="1308"/>
        <v>Average</v>
      </c>
      <c r="S5600" t="str">
        <f t="shared" si="1309"/>
        <v xml:space="preserve"> </v>
      </c>
      <c r="T5600" t="b">
        <f t="shared" si="1310"/>
        <v>0</v>
      </c>
      <c r="U5600" t="b">
        <f t="shared" si="1311"/>
        <v>1</v>
      </c>
      <c r="V5600" t="str">
        <f t="shared" si="1312"/>
        <v>Average Company</v>
      </c>
      <c r="W5600" t="str">
        <f t="shared" si="1313"/>
        <v>Buy</v>
      </c>
      <c r="X5600" t="str">
        <f t="shared" si="1314"/>
        <v>Not Known</v>
      </c>
      <c r="Z5600" t="str">
        <f t="shared" si="1315"/>
        <v>None</v>
      </c>
      <c r="AB5600" t="str">
        <f t="shared" si="1316"/>
        <v>0</v>
      </c>
    </row>
    <row r="5601" spans="1:28" x14ac:dyDescent="0.3">
      <c r="A5601">
        <v>5599</v>
      </c>
      <c r="B5601" t="s">
        <v>9976</v>
      </c>
      <c r="C5601" t="str">
        <f t="shared" si="1303"/>
        <v>Long</v>
      </c>
      <c r="D5601">
        <v>4.3</v>
      </c>
      <c r="F5601" s="1">
        <f t="shared" si="1317"/>
        <v>4.3</v>
      </c>
      <c r="G5601" s="1">
        <f t="shared" si="1304"/>
        <v>4.3</v>
      </c>
      <c r="H5601">
        <f t="shared" si="1305"/>
        <v>4.3</v>
      </c>
      <c r="I5601" t="s">
        <v>9944</v>
      </c>
      <c r="J5601" t="s">
        <v>10</v>
      </c>
      <c r="K5601" t="s">
        <v>8425</v>
      </c>
      <c r="L5601" t="str">
        <f t="shared" si="1306"/>
        <v>Established</v>
      </c>
      <c r="N5601" s="2">
        <f t="shared" si="1307"/>
        <v>35</v>
      </c>
      <c r="O5601" t="s">
        <v>249</v>
      </c>
      <c r="P5601" t="s">
        <v>683</v>
      </c>
      <c r="Q5601" t="s">
        <v>105</v>
      </c>
      <c r="R5601" t="str">
        <f t="shared" si="1308"/>
        <v>Great</v>
      </c>
      <c r="S5601" t="str">
        <f t="shared" si="1309"/>
        <v>Great</v>
      </c>
      <c r="T5601" t="b">
        <f t="shared" si="1310"/>
        <v>1</v>
      </c>
      <c r="U5601" t="b">
        <f t="shared" si="1311"/>
        <v>1</v>
      </c>
      <c r="V5601" t="str">
        <f t="shared" si="1312"/>
        <v>Top Company</v>
      </c>
      <c r="W5601" t="str">
        <f t="shared" si="1313"/>
        <v>Don't Buy</v>
      </c>
      <c r="X5601" t="str">
        <f t="shared" si="1314"/>
        <v>Not Known</v>
      </c>
      <c r="Z5601" t="str">
        <f t="shared" si="1315"/>
        <v>None</v>
      </c>
      <c r="AB5601" t="str">
        <f t="shared" si="1316"/>
        <v>0</v>
      </c>
    </row>
    <row r="5602" spans="1:28" x14ac:dyDescent="0.3">
      <c r="A5602">
        <v>5600</v>
      </c>
      <c r="B5602" t="s">
        <v>9998</v>
      </c>
      <c r="C5602" t="str">
        <f t="shared" si="1303"/>
        <v>Long</v>
      </c>
      <c r="D5602">
        <v>4.2</v>
      </c>
      <c r="F5602" s="1">
        <f t="shared" si="1317"/>
        <v>4.2</v>
      </c>
      <c r="G5602" s="1">
        <f t="shared" si="1304"/>
        <v>4.2</v>
      </c>
      <c r="H5602">
        <f t="shared" si="1305"/>
        <v>4.2</v>
      </c>
      <c r="I5602" t="s">
        <v>9944</v>
      </c>
      <c r="J5602" t="s">
        <v>22</v>
      </c>
      <c r="K5602" t="s">
        <v>9999</v>
      </c>
      <c r="L5602" t="str">
        <f t="shared" si="1306"/>
        <v>Established</v>
      </c>
      <c r="N5602" s="2">
        <f t="shared" si="1307"/>
        <v>84</v>
      </c>
      <c r="O5602" t="s">
        <v>79</v>
      </c>
      <c r="P5602" t="s">
        <v>181</v>
      </c>
      <c r="Q5602" t="s">
        <v>105</v>
      </c>
      <c r="R5602" t="str">
        <f t="shared" si="1308"/>
        <v>Great</v>
      </c>
      <c r="S5602" t="str">
        <f t="shared" si="1309"/>
        <v>Great</v>
      </c>
      <c r="T5602" t="b">
        <f t="shared" si="1310"/>
        <v>1</v>
      </c>
      <c r="U5602" t="b">
        <f t="shared" si="1311"/>
        <v>1</v>
      </c>
      <c r="V5602" t="str">
        <f t="shared" si="1312"/>
        <v>Top Company</v>
      </c>
      <c r="W5602" t="str">
        <f t="shared" si="1313"/>
        <v>Don't Buy</v>
      </c>
      <c r="X5602" t="str">
        <f t="shared" si="1314"/>
        <v>Not Known</v>
      </c>
      <c r="Z5602" t="str">
        <f t="shared" si="1315"/>
        <v>None</v>
      </c>
      <c r="AB5602" t="str">
        <f t="shared" si="1316"/>
        <v>0</v>
      </c>
    </row>
    <row r="5603" spans="1:28" x14ac:dyDescent="0.3">
      <c r="A5603">
        <v>5601</v>
      </c>
      <c r="B5603" t="s">
        <v>10000</v>
      </c>
      <c r="C5603" t="str">
        <f t="shared" si="1303"/>
        <v>Long</v>
      </c>
      <c r="D5603">
        <v>4.3</v>
      </c>
      <c r="F5603" s="1">
        <f t="shared" si="1317"/>
        <v>4.3</v>
      </c>
      <c r="G5603" s="1">
        <f t="shared" si="1304"/>
        <v>4.3</v>
      </c>
      <c r="H5603">
        <f t="shared" si="1305"/>
        <v>4.3</v>
      </c>
      <c r="I5603" t="s">
        <v>9944</v>
      </c>
      <c r="J5603" t="s">
        <v>22</v>
      </c>
      <c r="K5603" t="s">
        <v>10001</v>
      </c>
      <c r="L5603" t="str">
        <f t="shared" si="1306"/>
        <v>Established</v>
      </c>
      <c r="N5603" s="2">
        <f t="shared" si="1307"/>
        <v>58</v>
      </c>
      <c r="O5603" t="s">
        <v>840</v>
      </c>
      <c r="P5603" t="s">
        <v>683</v>
      </c>
      <c r="Q5603" t="s">
        <v>50</v>
      </c>
      <c r="R5603" t="str">
        <f t="shared" si="1308"/>
        <v>Great</v>
      </c>
      <c r="S5603" t="str">
        <f t="shared" si="1309"/>
        <v>Great</v>
      </c>
      <c r="T5603" t="b">
        <f t="shared" si="1310"/>
        <v>1</v>
      </c>
      <c r="U5603" t="b">
        <f t="shared" si="1311"/>
        <v>1</v>
      </c>
      <c r="V5603" t="str">
        <f t="shared" si="1312"/>
        <v>Top Company</v>
      </c>
      <c r="W5603" t="str">
        <f t="shared" si="1313"/>
        <v>Buy</v>
      </c>
      <c r="X5603" t="str">
        <f t="shared" si="1314"/>
        <v>Not Known</v>
      </c>
      <c r="Z5603" t="str">
        <f t="shared" si="1315"/>
        <v>None</v>
      </c>
      <c r="AB5603" t="str">
        <f t="shared" si="1316"/>
        <v>0</v>
      </c>
    </row>
    <row r="5604" spans="1:28" x14ac:dyDescent="0.3">
      <c r="A5604">
        <v>5602</v>
      </c>
      <c r="B5604" t="s">
        <v>10002</v>
      </c>
      <c r="C5604" t="str">
        <f t="shared" si="1303"/>
        <v>Long</v>
      </c>
      <c r="D5604">
        <v>3.5</v>
      </c>
      <c r="F5604" s="1">
        <f t="shared" si="1317"/>
        <v>3.5</v>
      </c>
      <c r="G5604" s="1">
        <f t="shared" si="1304"/>
        <v>3.5</v>
      </c>
      <c r="H5604">
        <f t="shared" si="1305"/>
        <v>3.5</v>
      </c>
      <c r="I5604" t="s">
        <v>9944</v>
      </c>
      <c r="J5604" t="s">
        <v>22</v>
      </c>
      <c r="K5604" t="s">
        <v>3926</v>
      </c>
      <c r="L5604" t="str">
        <f t="shared" si="1306"/>
        <v>Established</v>
      </c>
      <c r="N5604" s="2">
        <f t="shared" si="1307"/>
        <v>42</v>
      </c>
      <c r="O5604" t="s">
        <v>397</v>
      </c>
      <c r="P5604" t="s">
        <v>683</v>
      </c>
      <c r="Q5604" t="s">
        <v>19</v>
      </c>
      <c r="R5604" t="str">
        <f t="shared" si="1308"/>
        <v>Average</v>
      </c>
      <c r="S5604" t="str">
        <f t="shared" si="1309"/>
        <v xml:space="preserve"> </v>
      </c>
      <c r="T5604" t="b">
        <f t="shared" si="1310"/>
        <v>0</v>
      </c>
      <c r="U5604" t="b">
        <f t="shared" si="1311"/>
        <v>0</v>
      </c>
      <c r="V5604" t="str">
        <f t="shared" si="1312"/>
        <v>Average Company</v>
      </c>
      <c r="W5604" t="str">
        <f t="shared" si="1313"/>
        <v>Don't Buy</v>
      </c>
      <c r="X5604" t="str">
        <f t="shared" si="1314"/>
        <v>Not Known</v>
      </c>
      <c r="Z5604" t="str">
        <f t="shared" si="1315"/>
        <v>None</v>
      </c>
      <c r="AB5604" t="str">
        <f t="shared" si="1316"/>
        <v>500K</v>
      </c>
    </row>
    <row r="5605" spans="1:28" x14ac:dyDescent="0.3">
      <c r="A5605">
        <v>5603</v>
      </c>
      <c r="B5605" t="s">
        <v>10003</v>
      </c>
      <c r="C5605" t="str">
        <f t="shared" si="1303"/>
        <v>Long</v>
      </c>
      <c r="D5605">
        <v>3.6</v>
      </c>
      <c r="F5605" s="1">
        <f t="shared" si="1317"/>
        <v>3.6</v>
      </c>
      <c r="G5605" s="1">
        <f t="shared" si="1304"/>
        <v>3.6</v>
      </c>
      <c r="H5605">
        <f t="shared" si="1305"/>
        <v>3.6</v>
      </c>
      <c r="I5605" t="s">
        <v>9944</v>
      </c>
      <c r="J5605" t="s">
        <v>10</v>
      </c>
      <c r="K5605" t="s">
        <v>10004</v>
      </c>
      <c r="L5605" t="str">
        <f t="shared" si="1306"/>
        <v>Established</v>
      </c>
      <c r="N5605" s="2">
        <f t="shared" si="1307"/>
        <v>38</v>
      </c>
      <c r="O5605" t="s">
        <v>357</v>
      </c>
      <c r="P5605" t="s">
        <v>683</v>
      </c>
      <c r="Q5605" t="s">
        <v>284</v>
      </c>
      <c r="R5605" t="str">
        <f t="shared" si="1308"/>
        <v>Average</v>
      </c>
      <c r="S5605" t="str">
        <f t="shared" si="1309"/>
        <v xml:space="preserve"> </v>
      </c>
      <c r="T5605" t="b">
        <f t="shared" si="1310"/>
        <v>0</v>
      </c>
      <c r="U5605" t="b">
        <f t="shared" si="1311"/>
        <v>1</v>
      </c>
      <c r="V5605" t="str">
        <f t="shared" si="1312"/>
        <v>Average Company</v>
      </c>
      <c r="W5605" t="str">
        <f t="shared" si="1313"/>
        <v>Don't Buy</v>
      </c>
      <c r="X5605" t="str">
        <f t="shared" si="1314"/>
        <v>Not Known</v>
      </c>
      <c r="Z5605" t="str">
        <f t="shared" si="1315"/>
        <v>None</v>
      </c>
      <c r="AB5605" t="str">
        <f t="shared" si="1316"/>
        <v>0</v>
      </c>
    </row>
    <row r="5606" spans="1:28" x14ac:dyDescent="0.3">
      <c r="A5606">
        <v>5604</v>
      </c>
      <c r="B5606" t="s">
        <v>10005</v>
      </c>
      <c r="C5606" t="str">
        <f t="shared" si="1303"/>
        <v>Long</v>
      </c>
      <c r="D5606">
        <v>3.4</v>
      </c>
      <c r="F5606" s="1">
        <f t="shared" si="1317"/>
        <v>3.4</v>
      </c>
      <c r="G5606" s="1">
        <f t="shared" si="1304"/>
        <v>3.4</v>
      </c>
      <c r="H5606">
        <f t="shared" si="1305"/>
        <v>3.4</v>
      </c>
      <c r="I5606" t="s">
        <v>9944</v>
      </c>
      <c r="J5606" t="s">
        <v>22</v>
      </c>
      <c r="K5606" t="s">
        <v>10006</v>
      </c>
      <c r="L5606" t="str">
        <f t="shared" si="1306"/>
        <v>Established</v>
      </c>
      <c r="N5606" s="2">
        <f t="shared" si="1307"/>
        <v>33</v>
      </c>
      <c r="O5606" t="s">
        <v>18</v>
      </c>
      <c r="P5606" t="s">
        <v>2884</v>
      </c>
      <c r="Q5606" t="s">
        <v>800</v>
      </c>
      <c r="R5606" t="str">
        <f t="shared" si="1308"/>
        <v>Average</v>
      </c>
      <c r="S5606" t="str">
        <f t="shared" si="1309"/>
        <v xml:space="preserve"> </v>
      </c>
      <c r="T5606" t="b">
        <f t="shared" si="1310"/>
        <v>0</v>
      </c>
      <c r="U5606" t="b">
        <f t="shared" si="1311"/>
        <v>0</v>
      </c>
      <c r="V5606" t="str">
        <f t="shared" si="1312"/>
        <v>Average Company</v>
      </c>
      <c r="W5606" t="str">
        <f t="shared" si="1313"/>
        <v>Don't Buy</v>
      </c>
      <c r="X5606" t="str">
        <f t="shared" si="1314"/>
        <v>Not Known</v>
      </c>
      <c r="Z5606" t="str">
        <f t="shared" si="1315"/>
        <v>None</v>
      </c>
      <c r="AB5606" t="str">
        <f t="shared" si="1316"/>
        <v>0</v>
      </c>
    </row>
    <row r="5607" spans="1:28" x14ac:dyDescent="0.3">
      <c r="A5607">
        <v>5605</v>
      </c>
      <c r="B5607" t="s">
        <v>10007</v>
      </c>
      <c r="C5607" t="str">
        <f t="shared" si="1303"/>
        <v>Long</v>
      </c>
      <c r="D5607">
        <v>3.8</v>
      </c>
      <c r="F5607" s="1">
        <f t="shared" si="1317"/>
        <v>3.8</v>
      </c>
      <c r="G5607" s="1">
        <f t="shared" si="1304"/>
        <v>3.8</v>
      </c>
      <c r="H5607">
        <f t="shared" si="1305"/>
        <v>3.8</v>
      </c>
      <c r="I5607" t="s">
        <v>9944</v>
      </c>
      <c r="J5607" t="s">
        <v>10008</v>
      </c>
      <c r="K5607" t="s">
        <v>138</v>
      </c>
      <c r="L5607" t="str">
        <f t="shared" si="1306"/>
        <v>Established</v>
      </c>
      <c r="N5607" s="2">
        <f t="shared" si="1307"/>
        <v>50</v>
      </c>
      <c r="O5607" t="s">
        <v>691</v>
      </c>
      <c r="Q5607" t="s">
        <v>523</v>
      </c>
      <c r="R5607" t="str">
        <f t="shared" si="1308"/>
        <v>Average</v>
      </c>
      <c r="S5607" t="str">
        <f t="shared" si="1309"/>
        <v xml:space="preserve"> </v>
      </c>
      <c r="T5607" t="b">
        <f t="shared" si="1310"/>
        <v>0</v>
      </c>
      <c r="U5607" t="b">
        <f t="shared" si="1311"/>
        <v>1</v>
      </c>
      <c r="V5607" t="str">
        <f t="shared" si="1312"/>
        <v>Average Company</v>
      </c>
      <c r="W5607" t="str">
        <f t="shared" si="1313"/>
        <v>Don't Buy</v>
      </c>
      <c r="X5607" t="str">
        <f t="shared" si="1314"/>
        <v>Not Known</v>
      </c>
      <c r="Z5607" t="str">
        <f t="shared" si="1315"/>
        <v>None</v>
      </c>
      <c r="AB5607" t="str">
        <f t="shared" si="1316"/>
        <v>0</v>
      </c>
    </row>
    <row r="5608" spans="1:28" x14ac:dyDescent="0.3">
      <c r="A5608">
        <v>5606</v>
      </c>
      <c r="B5608" t="s">
        <v>10009</v>
      </c>
      <c r="C5608" t="str">
        <f t="shared" si="1303"/>
        <v>Long</v>
      </c>
      <c r="D5608">
        <v>3.9</v>
      </c>
      <c r="F5608" s="1" t="e">
        <f t="shared" si="1317"/>
        <v>#VALUE!</v>
      </c>
      <c r="G5608" s="1" t="e">
        <f t="shared" si="1304"/>
        <v>#VALUE!</v>
      </c>
      <c r="H5608" t="e">
        <f t="shared" si="1305"/>
        <v>#VALUE!</v>
      </c>
      <c r="I5608" t="s">
        <v>9944</v>
      </c>
      <c r="J5608" t="s">
        <v>6051</v>
      </c>
      <c r="K5608" t="s">
        <v>691</v>
      </c>
      <c r="L5608" t="e">
        <f t="shared" si="1306"/>
        <v>#VALUE!</v>
      </c>
      <c r="N5608" s="2" t="e">
        <f t="shared" si="1307"/>
        <v>#VALUE!</v>
      </c>
      <c r="Q5608" t="s">
        <v>362</v>
      </c>
      <c r="R5608" t="str">
        <f t="shared" si="1308"/>
        <v>Average</v>
      </c>
      <c r="S5608" t="str">
        <f t="shared" si="1309"/>
        <v xml:space="preserve"> </v>
      </c>
      <c r="T5608" t="e">
        <f t="shared" si="1310"/>
        <v>#VALUE!</v>
      </c>
      <c r="U5608" t="e">
        <f t="shared" si="1311"/>
        <v>#VALUE!</v>
      </c>
      <c r="V5608" t="e">
        <f t="shared" si="1312"/>
        <v>#VALUE!</v>
      </c>
      <c r="W5608" t="str">
        <f t="shared" si="1313"/>
        <v>Don't Buy</v>
      </c>
      <c r="X5608" t="str">
        <f t="shared" si="1314"/>
        <v>Not Known</v>
      </c>
      <c r="Z5608" t="e">
        <f t="shared" si="1315"/>
        <v>#VALUE!</v>
      </c>
      <c r="AB5608" t="str">
        <f t="shared" si="1316"/>
        <v>0</v>
      </c>
    </row>
    <row r="5609" spans="1:28" x14ac:dyDescent="0.3">
      <c r="A5609">
        <v>5607</v>
      </c>
      <c r="B5609" t="s">
        <v>10010</v>
      </c>
      <c r="C5609" t="str">
        <f t="shared" si="1303"/>
        <v>Long</v>
      </c>
      <c r="D5609">
        <v>4.7</v>
      </c>
      <c r="F5609" s="1">
        <f t="shared" si="1317"/>
        <v>5</v>
      </c>
      <c r="G5609" s="1">
        <f t="shared" si="1304"/>
        <v>5.2</v>
      </c>
      <c r="H5609">
        <f t="shared" si="1305"/>
        <v>4.8</v>
      </c>
      <c r="I5609" t="s">
        <v>9944</v>
      </c>
      <c r="J5609" t="s">
        <v>22</v>
      </c>
      <c r="K5609" t="s">
        <v>5534</v>
      </c>
      <c r="L5609" t="str">
        <f t="shared" si="1306"/>
        <v>Startup</v>
      </c>
      <c r="N5609" s="2">
        <f t="shared" si="1307"/>
        <v>7</v>
      </c>
      <c r="O5609" t="s">
        <v>318</v>
      </c>
      <c r="P5609" t="s">
        <v>1261</v>
      </c>
      <c r="Q5609" t="s">
        <v>28</v>
      </c>
      <c r="R5609" t="str">
        <f t="shared" si="1308"/>
        <v>Great</v>
      </c>
      <c r="S5609" t="str">
        <f t="shared" si="1309"/>
        <v>Great</v>
      </c>
      <c r="T5609" t="b">
        <f t="shared" si="1310"/>
        <v>0</v>
      </c>
      <c r="U5609" t="b">
        <f t="shared" si="1311"/>
        <v>1</v>
      </c>
      <c r="V5609" t="str">
        <f t="shared" si="1312"/>
        <v>Average Company</v>
      </c>
      <c r="W5609" t="str">
        <f t="shared" si="1313"/>
        <v>Buy</v>
      </c>
      <c r="X5609" t="str">
        <f t="shared" si="1314"/>
        <v>Not Known</v>
      </c>
      <c r="Z5609" t="str">
        <f t="shared" si="1315"/>
        <v>None</v>
      </c>
      <c r="AB5609" t="str">
        <f t="shared" si="1316"/>
        <v>1Million</v>
      </c>
    </row>
    <row r="5610" spans="1:28" x14ac:dyDescent="0.3">
      <c r="A5610">
        <v>5608</v>
      </c>
      <c r="B5610" t="s">
        <v>10011</v>
      </c>
      <c r="C5610" t="str">
        <f t="shared" si="1303"/>
        <v>Short</v>
      </c>
      <c r="D5610">
        <v>3.4</v>
      </c>
      <c r="F5610" s="1">
        <f t="shared" si="1317"/>
        <v>3.4</v>
      </c>
      <c r="G5610" s="1">
        <f t="shared" si="1304"/>
        <v>3.4</v>
      </c>
      <c r="H5610">
        <f t="shared" si="1305"/>
        <v>3.4</v>
      </c>
      <c r="I5610" t="s">
        <v>9944</v>
      </c>
      <c r="J5610" t="s">
        <v>2337</v>
      </c>
      <c r="K5610" t="s">
        <v>217</v>
      </c>
      <c r="L5610" t="str">
        <f t="shared" si="1306"/>
        <v>Established</v>
      </c>
      <c r="N5610" s="2">
        <f t="shared" si="1307"/>
        <v>51</v>
      </c>
      <c r="O5610" t="s">
        <v>1308</v>
      </c>
      <c r="Q5610" t="s">
        <v>44</v>
      </c>
      <c r="R5610" t="str">
        <f t="shared" si="1308"/>
        <v>Average</v>
      </c>
      <c r="S5610" t="str">
        <f t="shared" si="1309"/>
        <v xml:space="preserve"> </v>
      </c>
      <c r="T5610" t="b">
        <f t="shared" si="1310"/>
        <v>0</v>
      </c>
      <c r="U5610" t="b">
        <f t="shared" si="1311"/>
        <v>0</v>
      </c>
      <c r="V5610" t="str">
        <f t="shared" si="1312"/>
        <v>Average Company</v>
      </c>
      <c r="W5610" t="str">
        <f t="shared" si="1313"/>
        <v>Don't Buy</v>
      </c>
      <c r="X5610" t="str">
        <f t="shared" si="1314"/>
        <v>Not Known</v>
      </c>
      <c r="Z5610" t="str">
        <f t="shared" si="1315"/>
        <v>None</v>
      </c>
      <c r="AB5610" t="str">
        <f t="shared" si="1316"/>
        <v>0</v>
      </c>
    </row>
    <row r="5611" spans="1:28" x14ac:dyDescent="0.3">
      <c r="A5611">
        <v>5609</v>
      </c>
      <c r="B5611" t="s">
        <v>10012</v>
      </c>
      <c r="C5611" t="str">
        <f t="shared" si="1303"/>
        <v>Long</v>
      </c>
      <c r="D5611">
        <v>3.9</v>
      </c>
      <c r="F5611" s="1">
        <f t="shared" si="1317"/>
        <v>3.9</v>
      </c>
      <c r="G5611" s="1">
        <f t="shared" si="1304"/>
        <v>3.9</v>
      </c>
      <c r="H5611">
        <f t="shared" si="1305"/>
        <v>3.9</v>
      </c>
      <c r="I5611" t="s">
        <v>9944</v>
      </c>
      <c r="J5611" t="s">
        <v>22</v>
      </c>
      <c r="K5611" t="s">
        <v>7636</v>
      </c>
      <c r="L5611" t="str">
        <f t="shared" si="1306"/>
        <v>Established</v>
      </c>
      <c r="N5611" s="2">
        <f t="shared" si="1307"/>
        <v>19</v>
      </c>
      <c r="O5611" t="s">
        <v>100</v>
      </c>
      <c r="P5611" t="s">
        <v>691</v>
      </c>
      <c r="Q5611" t="s">
        <v>44</v>
      </c>
      <c r="R5611" t="str">
        <f t="shared" si="1308"/>
        <v>Average</v>
      </c>
      <c r="S5611" t="str">
        <f t="shared" si="1309"/>
        <v xml:space="preserve"> </v>
      </c>
      <c r="T5611" t="b">
        <f t="shared" si="1310"/>
        <v>0</v>
      </c>
      <c r="U5611" t="b">
        <f t="shared" si="1311"/>
        <v>1</v>
      </c>
      <c r="V5611" t="str">
        <f t="shared" si="1312"/>
        <v>Average Company</v>
      </c>
      <c r="W5611" t="str">
        <f t="shared" si="1313"/>
        <v>Don't Buy</v>
      </c>
      <c r="X5611" t="str">
        <f t="shared" si="1314"/>
        <v>Not Known</v>
      </c>
      <c r="Z5611" t="str">
        <f t="shared" si="1315"/>
        <v>None</v>
      </c>
      <c r="AB5611" t="str">
        <f t="shared" si="1316"/>
        <v>0</v>
      </c>
    </row>
    <row r="5612" spans="1:28" x14ac:dyDescent="0.3">
      <c r="A5612">
        <v>5610</v>
      </c>
      <c r="B5612" t="s">
        <v>10013</v>
      </c>
      <c r="C5612" t="str">
        <f t="shared" si="1303"/>
        <v>Long</v>
      </c>
      <c r="D5612">
        <v>3.6</v>
      </c>
      <c r="F5612" s="1">
        <f t="shared" si="1317"/>
        <v>3.6</v>
      </c>
      <c r="G5612" s="1">
        <f t="shared" si="1304"/>
        <v>3.6</v>
      </c>
      <c r="H5612">
        <f t="shared" si="1305"/>
        <v>3.6</v>
      </c>
      <c r="I5612" t="s">
        <v>9944</v>
      </c>
      <c r="J5612" t="s">
        <v>7715</v>
      </c>
      <c r="K5612" t="s">
        <v>318</v>
      </c>
      <c r="L5612" t="str">
        <f t="shared" si="1306"/>
        <v>Established</v>
      </c>
      <c r="N5612" s="2">
        <f t="shared" si="1307"/>
        <v>50</v>
      </c>
      <c r="O5612" t="s">
        <v>691</v>
      </c>
      <c r="Q5612" t="s">
        <v>773</v>
      </c>
      <c r="R5612" t="str">
        <f t="shared" si="1308"/>
        <v>Average</v>
      </c>
      <c r="S5612" t="str">
        <f t="shared" si="1309"/>
        <v xml:space="preserve"> </v>
      </c>
      <c r="T5612" t="b">
        <f t="shared" si="1310"/>
        <v>0</v>
      </c>
      <c r="U5612" t="b">
        <f t="shared" si="1311"/>
        <v>1</v>
      </c>
      <c r="V5612" t="str">
        <f t="shared" si="1312"/>
        <v>Average Company</v>
      </c>
      <c r="W5612" t="str">
        <f t="shared" si="1313"/>
        <v>Buy</v>
      </c>
      <c r="X5612" t="str">
        <f t="shared" si="1314"/>
        <v>Not Known</v>
      </c>
      <c r="Z5612" t="str">
        <f t="shared" si="1315"/>
        <v>None</v>
      </c>
      <c r="AB5612" t="str">
        <f t="shared" si="1316"/>
        <v>0</v>
      </c>
    </row>
    <row r="5613" spans="1:28" x14ac:dyDescent="0.3">
      <c r="A5613">
        <v>5611</v>
      </c>
      <c r="B5613" t="s">
        <v>10014</v>
      </c>
      <c r="C5613" t="str">
        <f t="shared" si="1303"/>
        <v>Long</v>
      </c>
      <c r="D5613">
        <v>4.0999999999999996</v>
      </c>
      <c r="F5613" s="1">
        <f t="shared" si="1317"/>
        <v>4.0999999999999996</v>
      </c>
      <c r="G5613" s="1">
        <f t="shared" si="1304"/>
        <v>4.0999999999999996</v>
      </c>
      <c r="H5613">
        <f t="shared" si="1305"/>
        <v>4.0999999999999996</v>
      </c>
      <c r="I5613" t="s">
        <v>10015</v>
      </c>
      <c r="J5613" t="s">
        <v>3380</v>
      </c>
      <c r="K5613" t="s">
        <v>10016</v>
      </c>
      <c r="L5613" t="str">
        <f t="shared" si="1306"/>
        <v>Established</v>
      </c>
      <c r="N5613" s="2">
        <f t="shared" si="1307"/>
        <v>20</v>
      </c>
      <c r="O5613" t="s">
        <v>151</v>
      </c>
      <c r="P5613" t="s">
        <v>691</v>
      </c>
      <c r="Q5613" t="s">
        <v>19</v>
      </c>
      <c r="R5613" t="str">
        <f t="shared" si="1308"/>
        <v>Great</v>
      </c>
      <c r="S5613" t="str">
        <f t="shared" si="1309"/>
        <v>Great</v>
      </c>
      <c r="T5613" t="b">
        <f t="shared" si="1310"/>
        <v>1</v>
      </c>
      <c r="U5613" t="b">
        <f t="shared" si="1311"/>
        <v>1</v>
      </c>
      <c r="V5613" t="str">
        <f t="shared" si="1312"/>
        <v>Average Company</v>
      </c>
      <c r="W5613" t="str">
        <f t="shared" si="1313"/>
        <v>Don't Buy</v>
      </c>
      <c r="X5613" t="str">
        <f t="shared" si="1314"/>
        <v>Not Known</v>
      </c>
      <c r="Z5613" t="str">
        <f t="shared" si="1315"/>
        <v>None</v>
      </c>
      <c r="AB5613" t="str">
        <f t="shared" si="1316"/>
        <v>1Million</v>
      </c>
    </row>
    <row r="5614" spans="1:28" x14ac:dyDescent="0.3">
      <c r="A5614">
        <v>5612</v>
      </c>
      <c r="B5614" t="s">
        <v>10017</v>
      </c>
      <c r="C5614" t="str">
        <f t="shared" si="1303"/>
        <v>Long</v>
      </c>
      <c r="D5614">
        <v>3.9</v>
      </c>
      <c r="F5614" s="1">
        <f t="shared" si="1317"/>
        <v>3.9</v>
      </c>
      <c r="G5614" s="1">
        <f t="shared" si="1304"/>
        <v>3.9</v>
      </c>
      <c r="H5614">
        <f t="shared" si="1305"/>
        <v>3.9</v>
      </c>
      <c r="I5614" t="s">
        <v>10015</v>
      </c>
      <c r="J5614" t="s">
        <v>10</v>
      </c>
      <c r="K5614" t="s">
        <v>5765</v>
      </c>
      <c r="L5614" t="str">
        <f t="shared" si="1306"/>
        <v>Established</v>
      </c>
      <c r="N5614" s="2">
        <f t="shared" si="1307"/>
        <v>60</v>
      </c>
      <c r="O5614" t="s">
        <v>432</v>
      </c>
      <c r="P5614" t="s">
        <v>683</v>
      </c>
      <c r="Q5614" t="s">
        <v>80</v>
      </c>
      <c r="R5614" t="str">
        <f t="shared" si="1308"/>
        <v>Average</v>
      </c>
      <c r="S5614" t="str">
        <f t="shared" si="1309"/>
        <v xml:space="preserve"> </v>
      </c>
      <c r="T5614" t="b">
        <f t="shared" si="1310"/>
        <v>0</v>
      </c>
      <c r="U5614" t="b">
        <f t="shared" si="1311"/>
        <v>1</v>
      </c>
      <c r="V5614" t="str">
        <f t="shared" si="1312"/>
        <v>Average Company</v>
      </c>
      <c r="W5614" t="str">
        <f t="shared" si="1313"/>
        <v>Don't Buy</v>
      </c>
      <c r="X5614" t="str">
        <f t="shared" si="1314"/>
        <v>Not Known</v>
      </c>
      <c r="Z5614" t="str">
        <f t="shared" si="1315"/>
        <v>None</v>
      </c>
      <c r="AB5614" t="str">
        <f t="shared" si="1316"/>
        <v>0</v>
      </c>
    </row>
    <row r="5615" spans="1:28" x14ac:dyDescent="0.3">
      <c r="A5615">
        <v>5613</v>
      </c>
      <c r="B5615" t="s">
        <v>10018</v>
      </c>
      <c r="C5615" t="str">
        <f t="shared" si="1303"/>
        <v>Short</v>
      </c>
      <c r="D5615">
        <v>4.2</v>
      </c>
      <c r="F5615" s="1">
        <f t="shared" si="1317"/>
        <v>4.2</v>
      </c>
      <c r="G5615" s="1">
        <f t="shared" si="1304"/>
        <v>4.2</v>
      </c>
      <c r="H5615">
        <f t="shared" si="1305"/>
        <v>4.2</v>
      </c>
      <c r="I5615" t="s">
        <v>10015</v>
      </c>
      <c r="J5615" t="s">
        <v>22</v>
      </c>
      <c r="K5615" t="s">
        <v>10019</v>
      </c>
      <c r="L5615" t="str">
        <f t="shared" si="1306"/>
        <v>Established</v>
      </c>
      <c r="N5615" s="2">
        <f t="shared" si="1307"/>
        <v>15</v>
      </c>
      <c r="O5615" t="s">
        <v>84</v>
      </c>
      <c r="P5615" t="s">
        <v>683</v>
      </c>
      <c r="Q5615" t="s">
        <v>44</v>
      </c>
      <c r="R5615" t="str">
        <f t="shared" si="1308"/>
        <v>Great</v>
      </c>
      <c r="S5615" t="str">
        <f t="shared" si="1309"/>
        <v>Great</v>
      </c>
      <c r="T5615" t="b">
        <f t="shared" si="1310"/>
        <v>1</v>
      </c>
      <c r="U5615" t="b">
        <f t="shared" si="1311"/>
        <v>1</v>
      </c>
      <c r="V5615" t="str">
        <f t="shared" si="1312"/>
        <v>Average Company</v>
      </c>
      <c r="W5615" t="str">
        <f t="shared" si="1313"/>
        <v>Don't Buy</v>
      </c>
      <c r="X5615" t="str">
        <f t="shared" si="1314"/>
        <v>Not Known</v>
      </c>
      <c r="Z5615" t="str">
        <f t="shared" si="1315"/>
        <v>None</v>
      </c>
      <c r="AB5615" t="str">
        <f t="shared" si="1316"/>
        <v>0</v>
      </c>
    </row>
    <row r="5616" spans="1:28" x14ac:dyDescent="0.3">
      <c r="A5616">
        <v>5614</v>
      </c>
      <c r="B5616" t="s">
        <v>10020</v>
      </c>
      <c r="C5616" t="str">
        <f t="shared" si="1303"/>
        <v>Short</v>
      </c>
      <c r="D5616">
        <v>3.8</v>
      </c>
      <c r="F5616" s="1" t="e">
        <f t="shared" si="1317"/>
        <v>#VALUE!</v>
      </c>
      <c r="G5616" s="1" t="e">
        <f t="shared" si="1304"/>
        <v>#VALUE!</v>
      </c>
      <c r="H5616" t="e">
        <f t="shared" si="1305"/>
        <v>#VALUE!</v>
      </c>
      <c r="I5616" t="s">
        <v>10015</v>
      </c>
      <c r="J5616" t="s">
        <v>8463</v>
      </c>
      <c r="K5616" t="s">
        <v>357</v>
      </c>
      <c r="L5616" t="e">
        <f t="shared" si="1306"/>
        <v>#VALUE!</v>
      </c>
      <c r="N5616" s="2" t="e">
        <f t="shared" si="1307"/>
        <v>#VALUE!</v>
      </c>
      <c r="O5616" t="s">
        <v>147</v>
      </c>
      <c r="Q5616" t="s">
        <v>523</v>
      </c>
      <c r="R5616" t="str">
        <f t="shared" si="1308"/>
        <v>Average</v>
      </c>
      <c r="S5616" t="str">
        <f t="shared" si="1309"/>
        <v xml:space="preserve"> </v>
      </c>
      <c r="T5616" t="e">
        <f t="shared" si="1310"/>
        <v>#VALUE!</v>
      </c>
      <c r="U5616" t="e">
        <f t="shared" si="1311"/>
        <v>#VALUE!</v>
      </c>
      <c r="V5616" t="e">
        <f t="shared" si="1312"/>
        <v>#VALUE!</v>
      </c>
      <c r="W5616" t="str">
        <f t="shared" si="1313"/>
        <v>Don't Buy</v>
      </c>
      <c r="X5616" t="str">
        <f t="shared" si="1314"/>
        <v>Not Known</v>
      </c>
      <c r="Z5616" t="e">
        <f t="shared" si="1315"/>
        <v>#VALUE!</v>
      </c>
      <c r="AB5616" t="str">
        <f t="shared" si="1316"/>
        <v>0</v>
      </c>
    </row>
    <row r="5617" spans="1:28" x14ac:dyDescent="0.3">
      <c r="A5617">
        <v>5615</v>
      </c>
      <c r="B5617" t="s">
        <v>10021</v>
      </c>
      <c r="C5617" t="str">
        <f t="shared" si="1303"/>
        <v>Long</v>
      </c>
      <c r="D5617">
        <v>3.8</v>
      </c>
      <c r="F5617" s="1">
        <f t="shared" si="1317"/>
        <v>3.8</v>
      </c>
      <c r="G5617" s="1">
        <f t="shared" si="1304"/>
        <v>3.8</v>
      </c>
      <c r="H5617">
        <f t="shared" si="1305"/>
        <v>3.8</v>
      </c>
      <c r="I5617" t="s">
        <v>10015</v>
      </c>
      <c r="J5617" t="s">
        <v>22</v>
      </c>
      <c r="K5617" t="s">
        <v>7656</v>
      </c>
      <c r="L5617" t="str">
        <f t="shared" si="1306"/>
        <v>Established</v>
      </c>
      <c r="N5617" s="2">
        <f t="shared" si="1307"/>
        <v>26</v>
      </c>
      <c r="O5617" t="s">
        <v>126</v>
      </c>
      <c r="P5617" t="s">
        <v>691</v>
      </c>
      <c r="Q5617" t="s">
        <v>2462</v>
      </c>
      <c r="R5617" t="str">
        <f t="shared" si="1308"/>
        <v>Average</v>
      </c>
      <c r="S5617" t="str">
        <f t="shared" si="1309"/>
        <v xml:space="preserve"> </v>
      </c>
      <c r="T5617" t="b">
        <f t="shared" si="1310"/>
        <v>0</v>
      </c>
      <c r="U5617" t="b">
        <f t="shared" si="1311"/>
        <v>1</v>
      </c>
      <c r="V5617" t="str">
        <f t="shared" si="1312"/>
        <v>Average Company</v>
      </c>
      <c r="W5617" t="str">
        <f t="shared" si="1313"/>
        <v>Don't Buy</v>
      </c>
      <c r="X5617" t="str">
        <f t="shared" si="1314"/>
        <v>Not Known</v>
      </c>
      <c r="Z5617" t="str">
        <f t="shared" si="1315"/>
        <v>None</v>
      </c>
      <c r="AB5617" t="str">
        <f t="shared" si="1316"/>
        <v>0</v>
      </c>
    </row>
    <row r="5618" spans="1:28" x14ac:dyDescent="0.3">
      <c r="A5618">
        <v>5616</v>
      </c>
      <c r="B5618" t="s">
        <v>10022</v>
      </c>
      <c r="C5618" t="str">
        <f t="shared" si="1303"/>
        <v>Long</v>
      </c>
      <c r="D5618">
        <v>4.2</v>
      </c>
      <c r="F5618" s="1">
        <f t="shared" si="1317"/>
        <v>4.2</v>
      </c>
      <c r="G5618" s="1">
        <f t="shared" si="1304"/>
        <v>4.2</v>
      </c>
      <c r="H5618">
        <f t="shared" si="1305"/>
        <v>4.2</v>
      </c>
      <c r="I5618" t="s">
        <v>10015</v>
      </c>
      <c r="J5618" t="s">
        <v>22</v>
      </c>
      <c r="K5618" t="s">
        <v>10023</v>
      </c>
      <c r="L5618" t="str">
        <f t="shared" si="1306"/>
        <v>Established</v>
      </c>
      <c r="N5618" s="2">
        <f t="shared" si="1307"/>
        <v>47</v>
      </c>
      <c r="O5618" t="s">
        <v>258</v>
      </c>
      <c r="P5618" t="s">
        <v>691</v>
      </c>
      <c r="Q5618" t="s">
        <v>44</v>
      </c>
      <c r="R5618" t="str">
        <f t="shared" si="1308"/>
        <v>Great</v>
      </c>
      <c r="S5618" t="str">
        <f t="shared" si="1309"/>
        <v>Great</v>
      </c>
      <c r="T5618" t="b">
        <f t="shared" si="1310"/>
        <v>1</v>
      </c>
      <c r="U5618" t="b">
        <f t="shared" si="1311"/>
        <v>1</v>
      </c>
      <c r="V5618" t="str">
        <f t="shared" si="1312"/>
        <v>Top Company</v>
      </c>
      <c r="W5618" t="str">
        <f t="shared" si="1313"/>
        <v>Don't Buy</v>
      </c>
      <c r="X5618" t="str">
        <f t="shared" si="1314"/>
        <v>Not Known</v>
      </c>
      <c r="Z5618" t="str">
        <f t="shared" si="1315"/>
        <v>None</v>
      </c>
      <c r="AB5618" t="str">
        <f t="shared" si="1316"/>
        <v>0</v>
      </c>
    </row>
    <row r="5619" spans="1:28" x14ac:dyDescent="0.3">
      <c r="A5619">
        <v>5617</v>
      </c>
      <c r="B5619" t="s">
        <v>10024</v>
      </c>
      <c r="C5619" t="str">
        <f t="shared" si="1303"/>
        <v>Long</v>
      </c>
      <c r="D5619">
        <v>3.7</v>
      </c>
      <c r="F5619" s="1">
        <f t="shared" si="1317"/>
        <v>3.7</v>
      </c>
      <c r="G5619" s="1">
        <f t="shared" si="1304"/>
        <v>3.7</v>
      </c>
      <c r="H5619">
        <f t="shared" si="1305"/>
        <v>3.7</v>
      </c>
      <c r="I5619" t="s">
        <v>10015</v>
      </c>
      <c r="J5619" t="s">
        <v>10</v>
      </c>
      <c r="K5619" t="s">
        <v>4536</v>
      </c>
      <c r="L5619" t="str">
        <f t="shared" si="1306"/>
        <v>Established</v>
      </c>
      <c r="N5619" s="2">
        <f t="shared" si="1307"/>
        <v>60</v>
      </c>
      <c r="O5619" t="s">
        <v>432</v>
      </c>
      <c r="P5619" t="s">
        <v>691</v>
      </c>
      <c r="Q5619" t="s">
        <v>204</v>
      </c>
      <c r="R5619" t="str">
        <f t="shared" si="1308"/>
        <v>Average</v>
      </c>
      <c r="S5619" t="str">
        <f t="shared" si="1309"/>
        <v xml:space="preserve"> </v>
      </c>
      <c r="T5619" t="b">
        <f t="shared" si="1310"/>
        <v>0</v>
      </c>
      <c r="U5619" t="b">
        <f t="shared" si="1311"/>
        <v>1</v>
      </c>
      <c r="V5619" t="str">
        <f t="shared" si="1312"/>
        <v>Average Company</v>
      </c>
      <c r="W5619" t="str">
        <f t="shared" si="1313"/>
        <v>Buy</v>
      </c>
      <c r="X5619" t="str">
        <f t="shared" si="1314"/>
        <v>Not Known</v>
      </c>
      <c r="Z5619" t="str">
        <f t="shared" si="1315"/>
        <v>None</v>
      </c>
      <c r="AB5619" t="str">
        <f t="shared" si="1316"/>
        <v>0</v>
      </c>
    </row>
    <row r="5620" spans="1:28" x14ac:dyDescent="0.3">
      <c r="A5620">
        <v>5618</v>
      </c>
      <c r="B5620" t="s">
        <v>10025</v>
      </c>
      <c r="C5620" t="str">
        <f t="shared" si="1303"/>
        <v>Long</v>
      </c>
      <c r="D5620">
        <v>3.6</v>
      </c>
      <c r="F5620" s="1">
        <f t="shared" si="1317"/>
        <v>3.6</v>
      </c>
      <c r="G5620" s="1">
        <f t="shared" si="1304"/>
        <v>3.6</v>
      </c>
      <c r="H5620">
        <f t="shared" si="1305"/>
        <v>3.6</v>
      </c>
      <c r="I5620" t="s">
        <v>10015</v>
      </c>
      <c r="J5620" t="s">
        <v>22</v>
      </c>
      <c r="K5620" t="s">
        <v>10026</v>
      </c>
      <c r="L5620" t="str">
        <f t="shared" si="1306"/>
        <v>Established</v>
      </c>
      <c r="N5620" s="2">
        <f t="shared" si="1307"/>
        <v>18</v>
      </c>
      <c r="O5620" t="s">
        <v>200</v>
      </c>
      <c r="P5620" t="s">
        <v>691</v>
      </c>
      <c r="Q5620" t="s">
        <v>28</v>
      </c>
      <c r="R5620" t="str">
        <f t="shared" si="1308"/>
        <v>Average</v>
      </c>
      <c r="S5620" t="str">
        <f t="shared" si="1309"/>
        <v xml:space="preserve"> </v>
      </c>
      <c r="T5620" t="b">
        <f t="shared" si="1310"/>
        <v>0</v>
      </c>
      <c r="U5620" t="b">
        <f t="shared" si="1311"/>
        <v>1</v>
      </c>
      <c r="V5620" t="str">
        <f t="shared" si="1312"/>
        <v>Average Company</v>
      </c>
      <c r="W5620" t="str">
        <f t="shared" si="1313"/>
        <v>Don't Buy</v>
      </c>
      <c r="X5620" t="str">
        <f t="shared" si="1314"/>
        <v>Not Known</v>
      </c>
      <c r="Z5620" t="str">
        <f t="shared" si="1315"/>
        <v>None</v>
      </c>
      <c r="AB5620" t="str">
        <f t="shared" si="1316"/>
        <v>500K</v>
      </c>
    </row>
    <row r="5621" spans="1:28" x14ac:dyDescent="0.3">
      <c r="A5621">
        <v>5619</v>
      </c>
      <c r="B5621" t="s">
        <v>10027</v>
      </c>
      <c r="C5621" t="str">
        <f t="shared" si="1303"/>
        <v>Long</v>
      </c>
      <c r="D5621">
        <v>4.2</v>
      </c>
      <c r="F5621" s="1">
        <f t="shared" si="1317"/>
        <v>4.2</v>
      </c>
      <c r="G5621" s="1">
        <f t="shared" si="1304"/>
        <v>4.2</v>
      </c>
      <c r="H5621">
        <f t="shared" si="1305"/>
        <v>4.2</v>
      </c>
      <c r="I5621" t="s">
        <v>10015</v>
      </c>
      <c r="J5621" t="s">
        <v>10</v>
      </c>
      <c r="K5621" t="s">
        <v>10028</v>
      </c>
      <c r="L5621" t="str">
        <f t="shared" si="1306"/>
        <v>Established</v>
      </c>
      <c r="N5621" s="2">
        <f t="shared" si="1307"/>
        <v>21</v>
      </c>
      <c r="O5621" t="s">
        <v>321</v>
      </c>
      <c r="P5621" t="s">
        <v>683</v>
      </c>
      <c r="Q5621" t="s">
        <v>204</v>
      </c>
      <c r="R5621" t="str">
        <f t="shared" si="1308"/>
        <v>Great</v>
      </c>
      <c r="S5621" t="str">
        <f t="shared" si="1309"/>
        <v>Great</v>
      </c>
      <c r="T5621" t="b">
        <f t="shared" si="1310"/>
        <v>1</v>
      </c>
      <c r="U5621" t="b">
        <f t="shared" si="1311"/>
        <v>1</v>
      </c>
      <c r="V5621" t="str">
        <f t="shared" si="1312"/>
        <v>Top Company</v>
      </c>
      <c r="W5621" t="str">
        <f t="shared" si="1313"/>
        <v>Buy</v>
      </c>
      <c r="X5621" t="str">
        <f t="shared" si="1314"/>
        <v>Not Known</v>
      </c>
      <c r="Z5621" t="str">
        <f t="shared" si="1315"/>
        <v>None</v>
      </c>
      <c r="AB5621" t="str">
        <f t="shared" si="1316"/>
        <v>0</v>
      </c>
    </row>
    <row r="5622" spans="1:28" x14ac:dyDescent="0.3">
      <c r="A5622">
        <v>5620</v>
      </c>
      <c r="B5622" t="s">
        <v>10029</v>
      </c>
      <c r="C5622" t="str">
        <f t="shared" si="1303"/>
        <v>Long</v>
      </c>
      <c r="D5622">
        <v>4.2</v>
      </c>
      <c r="F5622" s="1">
        <f t="shared" si="1317"/>
        <v>4.2</v>
      </c>
      <c r="G5622" s="1">
        <f t="shared" si="1304"/>
        <v>4.2</v>
      </c>
      <c r="H5622">
        <f t="shared" si="1305"/>
        <v>4.2</v>
      </c>
      <c r="I5622" t="s">
        <v>10015</v>
      </c>
      <c r="J5622" t="s">
        <v>22</v>
      </c>
      <c r="K5622" t="s">
        <v>2792</v>
      </c>
      <c r="L5622" t="str">
        <f t="shared" si="1306"/>
        <v>Established</v>
      </c>
      <c r="N5622" s="2">
        <f t="shared" si="1307"/>
        <v>21</v>
      </c>
      <c r="O5622" t="s">
        <v>321</v>
      </c>
      <c r="P5622" t="s">
        <v>683</v>
      </c>
      <c r="Q5622" t="s">
        <v>246</v>
      </c>
      <c r="R5622" t="str">
        <f t="shared" si="1308"/>
        <v>Great</v>
      </c>
      <c r="S5622" t="str">
        <f t="shared" si="1309"/>
        <v>Great</v>
      </c>
      <c r="T5622" t="b">
        <f t="shared" si="1310"/>
        <v>1</v>
      </c>
      <c r="U5622" t="b">
        <f t="shared" si="1311"/>
        <v>1</v>
      </c>
      <c r="V5622" t="str">
        <f t="shared" si="1312"/>
        <v>Top Company</v>
      </c>
      <c r="W5622" t="str">
        <f t="shared" si="1313"/>
        <v>Don't Buy</v>
      </c>
      <c r="X5622" t="str">
        <f t="shared" si="1314"/>
        <v>Not Known</v>
      </c>
      <c r="Z5622" t="str">
        <f t="shared" si="1315"/>
        <v>None</v>
      </c>
      <c r="AB5622" t="str">
        <f t="shared" si="1316"/>
        <v>0</v>
      </c>
    </row>
    <row r="5623" spans="1:28" x14ac:dyDescent="0.3">
      <c r="A5623">
        <v>5621</v>
      </c>
      <c r="B5623" t="s">
        <v>10030</v>
      </c>
      <c r="C5623" t="str">
        <f t="shared" si="1303"/>
        <v>Short</v>
      </c>
      <c r="D5623">
        <v>3.3</v>
      </c>
      <c r="F5623" s="1">
        <f t="shared" si="1317"/>
        <v>3.3</v>
      </c>
      <c r="G5623" s="1">
        <f t="shared" si="1304"/>
        <v>3.3</v>
      </c>
      <c r="H5623">
        <f t="shared" si="1305"/>
        <v>3.3</v>
      </c>
      <c r="I5623" t="s">
        <v>10015</v>
      </c>
      <c r="J5623" t="s">
        <v>10</v>
      </c>
      <c r="K5623" t="s">
        <v>5674</v>
      </c>
      <c r="L5623" t="str">
        <f t="shared" si="1306"/>
        <v>Established</v>
      </c>
      <c r="N5623" s="2">
        <f t="shared" si="1307"/>
        <v>59</v>
      </c>
      <c r="O5623" t="s">
        <v>1765</v>
      </c>
      <c r="P5623" t="s">
        <v>691</v>
      </c>
      <c r="Q5623" t="s">
        <v>80</v>
      </c>
      <c r="R5623" t="str">
        <f t="shared" si="1308"/>
        <v>Average</v>
      </c>
      <c r="S5623" t="str">
        <f t="shared" si="1309"/>
        <v xml:space="preserve"> </v>
      </c>
      <c r="T5623" t="b">
        <f t="shared" si="1310"/>
        <v>0</v>
      </c>
      <c r="U5623" t="b">
        <f t="shared" si="1311"/>
        <v>0</v>
      </c>
      <c r="V5623" t="str">
        <f t="shared" si="1312"/>
        <v>Average Company</v>
      </c>
      <c r="W5623" t="str">
        <f t="shared" si="1313"/>
        <v>Don't Buy</v>
      </c>
      <c r="X5623" t="str">
        <f t="shared" si="1314"/>
        <v>Not Known</v>
      </c>
      <c r="Z5623" t="str">
        <f t="shared" si="1315"/>
        <v>None</v>
      </c>
      <c r="AB5623" t="str">
        <f t="shared" si="1316"/>
        <v>0</v>
      </c>
    </row>
    <row r="5624" spans="1:28" x14ac:dyDescent="0.3">
      <c r="A5624">
        <v>5622</v>
      </c>
      <c r="B5624" t="s">
        <v>10031</v>
      </c>
      <c r="C5624" t="str">
        <f t="shared" si="1303"/>
        <v>Long</v>
      </c>
      <c r="D5624">
        <v>2.8</v>
      </c>
      <c r="F5624" s="1">
        <f t="shared" si="1317"/>
        <v>2.8</v>
      </c>
      <c r="G5624" s="1">
        <f t="shared" si="1304"/>
        <v>2.8</v>
      </c>
      <c r="H5624">
        <f t="shared" si="1305"/>
        <v>2.8</v>
      </c>
      <c r="I5624" t="s">
        <v>10015</v>
      </c>
      <c r="J5624" t="s">
        <v>22</v>
      </c>
      <c r="K5624" t="s">
        <v>7008</v>
      </c>
      <c r="L5624" t="str">
        <f t="shared" si="1306"/>
        <v>Established</v>
      </c>
      <c r="N5624" s="2">
        <f t="shared" si="1307"/>
        <v>13</v>
      </c>
      <c r="O5624" t="s">
        <v>299</v>
      </c>
      <c r="P5624" t="s">
        <v>1308</v>
      </c>
      <c r="Q5624" t="s">
        <v>773</v>
      </c>
      <c r="R5624" t="str">
        <f t="shared" si="1308"/>
        <v>Average</v>
      </c>
      <c r="S5624" t="str">
        <f t="shared" si="1309"/>
        <v xml:space="preserve"> </v>
      </c>
      <c r="T5624" t="b">
        <f t="shared" si="1310"/>
        <v>0</v>
      </c>
      <c r="U5624" t="b">
        <f t="shared" si="1311"/>
        <v>0</v>
      </c>
      <c r="V5624" t="str">
        <f t="shared" si="1312"/>
        <v>Average Company</v>
      </c>
      <c r="W5624" t="str">
        <f t="shared" si="1313"/>
        <v>Don't Buy</v>
      </c>
      <c r="X5624" t="str">
        <f t="shared" si="1314"/>
        <v>Not Known</v>
      </c>
      <c r="Z5624" t="str">
        <f t="shared" si="1315"/>
        <v>None</v>
      </c>
      <c r="AB5624" t="str">
        <f t="shared" si="1316"/>
        <v>0</v>
      </c>
    </row>
    <row r="5625" spans="1:28" x14ac:dyDescent="0.3">
      <c r="A5625">
        <v>5623</v>
      </c>
      <c r="B5625" t="s">
        <v>10032</v>
      </c>
      <c r="C5625" t="str">
        <f t="shared" si="1303"/>
        <v>Short</v>
      </c>
      <c r="D5625">
        <v>4.4000000000000004</v>
      </c>
      <c r="F5625" s="1">
        <f t="shared" si="1317"/>
        <v>4.4000000000000004</v>
      </c>
      <c r="G5625" s="1">
        <f t="shared" si="1304"/>
        <v>4.4000000000000004</v>
      </c>
      <c r="H5625">
        <f t="shared" si="1305"/>
        <v>4.4000000000000004</v>
      </c>
      <c r="I5625" t="s">
        <v>10015</v>
      </c>
      <c r="J5625" t="s">
        <v>22</v>
      </c>
      <c r="K5625" t="s">
        <v>10033</v>
      </c>
      <c r="L5625" t="str">
        <f t="shared" si="1306"/>
        <v>Established</v>
      </c>
      <c r="N5625" s="2">
        <f t="shared" si="1307"/>
        <v>11</v>
      </c>
      <c r="O5625" t="s">
        <v>1838</v>
      </c>
      <c r="P5625" t="s">
        <v>1308</v>
      </c>
      <c r="Q5625" t="s">
        <v>479</v>
      </c>
      <c r="R5625" t="str">
        <f t="shared" si="1308"/>
        <v>Great</v>
      </c>
      <c r="S5625" t="str">
        <f t="shared" si="1309"/>
        <v>Great</v>
      </c>
      <c r="T5625" t="b">
        <f t="shared" si="1310"/>
        <v>1</v>
      </c>
      <c r="U5625" t="b">
        <f t="shared" si="1311"/>
        <v>1</v>
      </c>
      <c r="V5625" t="str">
        <f t="shared" si="1312"/>
        <v>Average Company</v>
      </c>
      <c r="W5625" t="str">
        <f t="shared" si="1313"/>
        <v>Don't Buy</v>
      </c>
      <c r="X5625" t="str">
        <f t="shared" si="1314"/>
        <v>Not Known</v>
      </c>
      <c r="Z5625" t="str">
        <f t="shared" si="1315"/>
        <v>None</v>
      </c>
      <c r="AB5625" t="str">
        <f t="shared" si="1316"/>
        <v>0</v>
      </c>
    </row>
    <row r="5626" spans="1:28" x14ac:dyDescent="0.3">
      <c r="A5626">
        <v>5624</v>
      </c>
      <c r="B5626" t="s">
        <v>10034</v>
      </c>
      <c r="C5626" t="str">
        <f t="shared" si="1303"/>
        <v>Long</v>
      </c>
      <c r="D5626">
        <v>3.8</v>
      </c>
      <c r="F5626" s="1">
        <f t="shared" si="1317"/>
        <v>3.8</v>
      </c>
      <c r="G5626" s="1">
        <f t="shared" si="1304"/>
        <v>3.8</v>
      </c>
      <c r="H5626">
        <f t="shared" si="1305"/>
        <v>3.8</v>
      </c>
      <c r="I5626" t="s">
        <v>10015</v>
      </c>
      <c r="J5626" t="s">
        <v>22</v>
      </c>
      <c r="K5626" t="s">
        <v>5697</v>
      </c>
      <c r="L5626" t="str">
        <f t="shared" si="1306"/>
        <v>Established</v>
      </c>
      <c r="N5626" s="2">
        <f t="shared" si="1307"/>
        <v>51</v>
      </c>
      <c r="O5626" t="s">
        <v>688</v>
      </c>
      <c r="P5626" t="s">
        <v>147</v>
      </c>
      <c r="Q5626" t="s">
        <v>843</v>
      </c>
      <c r="R5626" t="str">
        <f t="shared" si="1308"/>
        <v>Average</v>
      </c>
      <c r="S5626" t="str">
        <f t="shared" si="1309"/>
        <v xml:space="preserve"> </v>
      </c>
      <c r="T5626" t="b">
        <f t="shared" si="1310"/>
        <v>0</v>
      </c>
      <c r="U5626" t="b">
        <f t="shared" si="1311"/>
        <v>1</v>
      </c>
      <c r="V5626" t="str">
        <f t="shared" si="1312"/>
        <v>Average Company</v>
      </c>
      <c r="W5626" t="str">
        <f t="shared" si="1313"/>
        <v>Don't Buy</v>
      </c>
      <c r="X5626" t="str">
        <f t="shared" si="1314"/>
        <v>Not Known</v>
      </c>
      <c r="Z5626" t="str">
        <f t="shared" si="1315"/>
        <v>None</v>
      </c>
      <c r="AB5626" t="str">
        <f t="shared" si="1316"/>
        <v>0</v>
      </c>
    </row>
    <row r="5627" spans="1:28" x14ac:dyDescent="0.3">
      <c r="A5627">
        <v>5625</v>
      </c>
      <c r="B5627" t="s">
        <v>10035</v>
      </c>
      <c r="C5627" t="str">
        <f t="shared" si="1303"/>
        <v>Long</v>
      </c>
      <c r="D5627">
        <v>3.6</v>
      </c>
      <c r="F5627" s="1">
        <f t="shared" si="1317"/>
        <v>3.6</v>
      </c>
      <c r="G5627" s="1">
        <f t="shared" si="1304"/>
        <v>3.6</v>
      </c>
      <c r="H5627">
        <f t="shared" si="1305"/>
        <v>3.6</v>
      </c>
      <c r="I5627" t="s">
        <v>10015</v>
      </c>
      <c r="J5627" t="s">
        <v>22</v>
      </c>
      <c r="K5627" t="s">
        <v>10036</v>
      </c>
      <c r="L5627" t="str">
        <f t="shared" si="1306"/>
        <v>Established</v>
      </c>
      <c r="N5627" s="2">
        <f t="shared" si="1307"/>
        <v>25</v>
      </c>
      <c r="O5627" t="s">
        <v>54</v>
      </c>
      <c r="P5627" t="s">
        <v>1308</v>
      </c>
      <c r="Q5627" t="s">
        <v>843</v>
      </c>
      <c r="R5627" t="str">
        <f t="shared" si="1308"/>
        <v>Average</v>
      </c>
      <c r="S5627" t="str">
        <f t="shared" si="1309"/>
        <v xml:space="preserve"> </v>
      </c>
      <c r="T5627" t="b">
        <f t="shared" si="1310"/>
        <v>0</v>
      </c>
      <c r="U5627" t="b">
        <f t="shared" si="1311"/>
        <v>1</v>
      </c>
      <c r="V5627" t="str">
        <f t="shared" si="1312"/>
        <v>Average Company</v>
      </c>
      <c r="W5627" t="str">
        <f t="shared" si="1313"/>
        <v>Don't Buy</v>
      </c>
      <c r="X5627" t="str">
        <f t="shared" si="1314"/>
        <v>Not Known</v>
      </c>
      <c r="Z5627" t="str">
        <f t="shared" si="1315"/>
        <v>None</v>
      </c>
      <c r="AB5627" t="str">
        <f t="shared" si="1316"/>
        <v>0</v>
      </c>
    </row>
    <row r="5628" spans="1:28" x14ac:dyDescent="0.3">
      <c r="A5628">
        <v>5626</v>
      </c>
      <c r="B5628" t="s">
        <v>10037</v>
      </c>
      <c r="C5628" t="str">
        <f t="shared" si="1303"/>
        <v>Long</v>
      </c>
      <c r="D5628">
        <v>4.5</v>
      </c>
      <c r="F5628" s="1">
        <f t="shared" si="1317"/>
        <v>4.5</v>
      </c>
      <c r="G5628" s="1">
        <f t="shared" si="1304"/>
        <v>4.5</v>
      </c>
      <c r="H5628">
        <f t="shared" si="1305"/>
        <v>4.5</v>
      </c>
      <c r="I5628" t="s">
        <v>10015</v>
      </c>
      <c r="J5628" t="s">
        <v>22</v>
      </c>
      <c r="K5628" t="s">
        <v>10038</v>
      </c>
      <c r="L5628" t="str">
        <f t="shared" si="1306"/>
        <v>Established</v>
      </c>
      <c r="N5628" s="2">
        <f t="shared" si="1307"/>
        <v>14</v>
      </c>
      <c r="O5628" t="s">
        <v>8164</v>
      </c>
      <c r="P5628" t="s">
        <v>181</v>
      </c>
      <c r="Q5628" t="s">
        <v>773</v>
      </c>
      <c r="R5628" t="str">
        <f t="shared" si="1308"/>
        <v>Great</v>
      </c>
      <c r="S5628" t="str">
        <f t="shared" si="1309"/>
        <v>Great</v>
      </c>
      <c r="T5628" t="b">
        <f t="shared" si="1310"/>
        <v>1</v>
      </c>
      <c r="U5628" t="b">
        <f t="shared" si="1311"/>
        <v>1</v>
      </c>
      <c r="V5628" t="str">
        <f t="shared" si="1312"/>
        <v>Average Company</v>
      </c>
      <c r="W5628" t="str">
        <f t="shared" si="1313"/>
        <v>Don't Buy</v>
      </c>
      <c r="X5628" t="str">
        <f t="shared" si="1314"/>
        <v>Not Known</v>
      </c>
      <c r="Z5628" t="str">
        <f t="shared" si="1315"/>
        <v>None</v>
      </c>
      <c r="AB5628" t="str">
        <f t="shared" si="1316"/>
        <v>0</v>
      </c>
    </row>
    <row r="5629" spans="1:28" x14ac:dyDescent="0.3">
      <c r="A5629">
        <v>5627</v>
      </c>
      <c r="B5629" t="s">
        <v>10039</v>
      </c>
      <c r="C5629" t="str">
        <f t="shared" si="1303"/>
        <v>Long</v>
      </c>
      <c r="D5629">
        <v>3.9</v>
      </c>
      <c r="F5629" s="1">
        <f t="shared" si="1317"/>
        <v>3.9</v>
      </c>
      <c r="G5629" s="1">
        <f t="shared" si="1304"/>
        <v>3.9</v>
      </c>
      <c r="H5629">
        <f t="shared" si="1305"/>
        <v>3.9</v>
      </c>
      <c r="I5629" t="s">
        <v>10015</v>
      </c>
      <c r="J5629" t="s">
        <v>22</v>
      </c>
      <c r="K5629" t="s">
        <v>5084</v>
      </c>
      <c r="L5629" t="str">
        <f t="shared" si="1306"/>
        <v>Established</v>
      </c>
      <c r="N5629" s="2">
        <f t="shared" si="1307"/>
        <v>33</v>
      </c>
      <c r="O5629" t="s">
        <v>18</v>
      </c>
      <c r="P5629" t="s">
        <v>1308</v>
      </c>
      <c r="Q5629" t="s">
        <v>80</v>
      </c>
      <c r="R5629" t="str">
        <f t="shared" si="1308"/>
        <v>Average</v>
      </c>
      <c r="S5629" t="str">
        <f t="shared" si="1309"/>
        <v xml:space="preserve"> </v>
      </c>
      <c r="T5629" t="b">
        <f t="shared" si="1310"/>
        <v>0</v>
      </c>
      <c r="U5629" t="b">
        <f t="shared" si="1311"/>
        <v>1</v>
      </c>
      <c r="V5629" t="str">
        <f t="shared" si="1312"/>
        <v>Average Company</v>
      </c>
      <c r="W5629" t="str">
        <f t="shared" si="1313"/>
        <v>Don't Buy</v>
      </c>
      <c r="X5629" t="str">
        <f t="shared" si="1314"/>
        <v>Not Known</v>
      </c>
      <c r="Z5629" t="str">
        <f t="shared" si="1315"/>
        <v>None</v>
      </c>
      <c r="AB5629" t="str">
        <f t="shared" si="1316"/>
        <v>0</v>
      </c>
    </row>
    <row r="5630" spans="1:28" x14ac:dyDescent="0.3">
      <c r="A5630">
        <v>5628</v>
      </c>
      <c r="B5630" t="s">
        <v>10040</v>
      </c>
      <c r="C5630" t="str">
        <f t="shared" si="1303"/>
        <v>Long</v>
      </c>
      <c r="D5630">
        <v>3.8</v>
      </c>
      <c r="F5630" s="1">
        <f t="shared" si="1317"/>
        <v>3.8</v>
      </c>
      <c r="G5630" s="1">
        <f t="shared" si="1304"/>
        <v>3.8</v>
      </c>
      <c r="H5630">
        <f t="shared" si="1305"/>
        <v>3.8</v>
      </c>
      <c r="I5630" t="s">
        <v>10015</v>
      </c>
      <c r="J5630" t="s">
        <v>22</v>
      </c>
      <c r="K5630" t="s">
        <v>1017</v>
      </c>
      <c r="L5630" t="str">
        <f t="shared" si="1306"/>
        <v>Established</v>
      </c>
      <c r="N5630" s="2">
        <f t="shared" si="1307"/>
        <v>47</v>
      </c>
      <c r="O5630" t="s">
        <v>258</v>
      </c>
      <c r="P5630" t="s">
        <v>683</v>
      </c>
      <c r="Q5630" t="s">
        <v>243</v>
      </c>
      <c r="R5630" t="str">
        <f t="shared" si="1308"/>
        <v>Average</v>
      </c>
      <c r="S5630" t="str">
        <f t="shared" si="1309"/>
        <v xml:space="preserve"> </v>
      </c>
      <c r="T5630" t="b">
        <f t="shared" si="1310"/>
        <v>0</v>
      </c>
      <c r="U5630" t="b">
        <f t="shared" si="1311"/>
        <v>1</v>
      </c>
      <c r="V5630" t="str">
        <f t="shared" si="1312"/>
        <v>Average Company</v>
      </c>
      <c r="W5630" t="str">
        <f t="shared" si="1313"/>
        <v>Don't Buy</v>
      </c>
      <c r="X5630" t="str">
        <f t="shared" si="1314"/>
        <v>Not Known</v>
      </c>
      <c r="Z5630" t="str">
        <f t="shared" si="1315"/>
        <v>None</v>
      </c>
      <c r="AB5630" t="str">
        <f t="shared" si="1316"/>
        <v>0</v>
      </c>
    </row>
    <row r="5631" spans="1:28" x14ac:dyDescent="0.3">
      <c r="A5631">
        <v>5629</v>
      </c>
      <c r="B5631" t="s">
        <v>10041</v>
      </c>
      <c r="C5631" t="str">
        <f t="shared" si="1303"/>
        <v>Long</v>
      </c>
      <c r="D5631">
        <v>3.9</v>
      </c>
      <c r="F5631" s="1">
        <f t="shared" si="1317"/>
        <v>4.4000000000000004</v>
      </c>
      <c r="G5631" s="1">
        <f t="shared" si="1304"/>
        <v>4.4000000000000004</v>
      </c>
      <c r="H5631">
        <f t="shared" si="1305"/>
        <v>4</v>
      </c>
      <c r="I5631" t="s">
        <v>10015</v>
      </c>
      <c r="J5631" t="s">
        <v>2496</v>
      </c>
      <c r="K5631" t="s">
        <v>629</v>
      </c>
      <c r="L5631" t="str">
        <f t="shared" si="1306"/>
        <v>Startup</v>
      </c>
      <c r="N5631" s="2">
        <f t="shared" si="1307"/>
        <v>1</v>
      </c>
      <c r="O5631" t="s">
        <v>13</v>
      </c>
      <c r="Q5631" t="s">
        <v>80</v>
      </c>
      <c r="R5631" t="str">
        <f t="shared" si="1308"/>
        <v>Average</v>
      </c>
      <c r="S5631" t="str">
        <f t="shared" si="1309"/>
        <v xml:space="preserve"> </v>
      </c>
      <c r="T5631" t="b">
        <f t="shared" si="1310"/>
        <v>0</v>
      </c>
      <c r="U5631" t="b">
        <f t="shared" si="1311"/>
        <v>1</v>
      </c>
      <c r="V5631" t="str">
        <f t="shared" si="1312"/>
        <v>Average Company</v>
      </c>
      <c r="W5631" t="str">
        <f t="shared" si="1313"/>
        <v>Don't Buy</v>
      </c>
      <c r="X5631" t="str">
        <f t="shared" si="1314"/>
        <v>Not Known</v>
      </c>
      <c r="Z5631" t="str">
        <f t="shared" si="1315"/>
        <v>None</v>
      </c>
      <c r="AB5631" t="str">
        <f t="shared" si="1316"/>
        <v>0</v>
      </c>
    </row>
    <row r="5632" spans="1:28" x14ac:dyDescent="0.3">
      <c r="A5632">
        <v>5630</v>
      </c>
      <c r="B5632" t="s">
        <v>10042</v>
      </c>
      <c r="C5632" t="str">
        <f t="shared" si="1303"/>
        <v>Short</v>
      </c>
      <c r="D5632">
        <v>4.5</v>
      </c>
      <c r="F5632" s="1">
        <f t="shared" si="1317"/>
        <v>4.5</v>
      </c>
      <c r="G5632" s="1">
        <f t="shared" si="1304"/>
        <v>4.5</v>
      </c>
      <c r="H5632">
        <f t="shared" si="1305"/>
        <v>4.5</v>
      </c>
      <c r="I5632" t="s">
        <v>10015</v>
      </c>
      <c r="J5632" t="s">
        <v>22</v>
      </c>
      <c r="K5632" t="s">
        <v>4286</v>
      </c>
      <c r="L5632" t="str">
        <f t="shared" si="1306"/>
        <v>Established</v>
      </c>
      <c r="N5632" s="2">
        <f t="shared" si="1307"/>
        <v>14</v>
      </c>
      <c r="O5632" t="s">
        <v>522</v>
      </c>
      <c r="P5632" t="s">
        <v>147</v>
      </c>
      <c r="Q5632" t="s">
        <v>44</v>
      </c>
      <c r="R5632" t="str">
        <f t="shared" si="1308"/>
        <v>Great</v>
      </c>
      <c r="S5632" t="str">
        <f t="shared" si="1309"/>
        <v>Great</v>
      </c>
      <c r="T5632" t="b">
        <f t="shared" si="1310"/>
        <v>1</v>
      </c>
      <c r="U5632" t="b">
        <f t="shared" si="1311"/>
        <v>1</v>
      </c>
      <c r="V5632" t="str">
        <f t="shared" si="1312"/>
        <v>Average Company</v>
      </c>
      <c r="W5632" t="str">
        <f t="shared" si="1313"/>
        <v>Don't Buy</v>
      </c>
      <c r="X5632" t="str">
        <f t="shared" si="1314"/>
        <v>Not Known</v>
      </c>
      <c r="Z5632" t="str">
        <f t="shared" si="1315"/>
        <v>None</v>
      </c>
      <c r="AB5632" t="str">
        <f t="shared" si="1316"/>
        <v>0</v>
      </c>
    </row>
    <row r="5633" spans="1:28" x14ac:dyDescent="0.3">
      <c r="A5633">
        <v>5631</v>
      </c>
      <c r="B5633" t="s">
        <v>10043</v>
      </c>
      <c r="C5633" t="str">
        <f t="shared" si="1303"/>
        <v>Long</v>
      </c>
      <c r="D5633">
        <v>3.3</v>
      </c>
      <c r="F5633" s="1">
        <f t="shared" si="1317"/>
        <v>3.3</v>
      </c>
      <c r="G5633" s="1">
        <f t="shared" si="1304"/>
        <v>3.3</v>
      </c>
      <c r="H5633">
        <f t="shared" si="1305"/>
        <v>3.3</v>
      </c>
      <c r="I5633" t="s">
        <v>10015</v>
      </c>
      <c r="J5633" t="s">
        <v>22</v>
      </c>
      <c r="K5633" t="s">
        <v>4819</v>
      </c>
      <c r="L5633" t="str">
        <f t="shared" si="1306"/>
        <v>Established</v>
      </c>
      <c r="N5633" s="2">
        <f t="shared" si="1307"/>
        <v>16</v>
      </c>
      <c r="O5633" t="s">
        <v>121</v>
      </c>
      <c r="P5633" t="s">
        <v>683</v>
      </c>
      <c r="Q5633" t="s">
        <v>1080</v>
      </c>
      <c r="R5633" t="str">
        <f t="shared" si="1308"/>
        <v>Average</v>
      </c>
      <c r="S5633" t="str">
        <f t="shared" si="1309"/>
        <v xml:space="preserve"> </v>
      </c>
      <c r="T5633" t="b">
        <f t="shared" si="1310"/>
        <v>0</v>
      </c>
      <c r="U5633" t="b">
        <f t="shared" si="1311"/>
        <v>0</v>
      </c>
      <c r="V5633" t="str">
        <f t="shared" si="1312"/>
        <v>Average Company</v>
      </c>
      <c r="W5633" t="str">
        <f t="shared" si="1313"/>
        <v>Don't Buy</v>
      </c>
      <c r="X5633" t="str">
        <f t="shared" si="1314"/>
        <v>Not Known</v>
      </c>
      <c r="Z5633" t="str">
        <f t="shared" si="1315"/>
        <v>None</v>
      </c>
      <c r="AB5633" t="str">
        <f t="shared" si="1316"/>
        <v>0</v>
      </c>
    </row>
    <row r="5634" spans="1:28" x14ac:dyDescent="0.3">
      <c r="A5634">
        <v>5632</v>
      </c>
      <c r="B5634" t="s">
        <v>10044</v>
      </c>
      <c r="C5634" t="str">
        <f t="shared" si="1303"/>
        <v>Long</v>
      </c>
      <c r="D5634">
        <v>3.9</v>
      </c>
      <c r="F5634" s="1">
        <f t="shared" si="1317"/>
        <v>3.9</v>
      </c>
      <c r="G5634" s="1">
        <f t="shared" si="1304"/>
        <v>3.9</v>
      </c>
      <c r="H5634">
        <f t="shared" si="1305"/>
        <v>3.9</v>
      </c>
      <c r="I5634" t="s">
        <v>10015</v>
      </c>
      <c r="J5634" t="s">
        <v>22</v>
      </c>
      <c r="K5634" t="s">
        <v>10045</v>
      </c>
      <c r="L5634" t="str">
        <f t="shared" si="1306"/>
        <v>Established</v>
      </c>
      <c r="N5634" s="2">
        <f t="shared" si="1307"/>
        <v>20</v>
      </c>
      <c r="O5634" t="s">
        <v>151</v>
      </c>
      <c r="P5634" t="s">
        <v>691</v>
      </c>
      <c r="Q5634" t="s">
        <v>533</v>
      </c>
      <c r="R5634" t="str">
        <f t="shared" si="1308"/>
        <v>Average</v>
      </c>
      <c r="S5634" t="str">
        <f t="shared" si="1309"/>
        <v xml:space="preserve"> </v>
      </c>
      <c r="T5634" t="b">
        <f t="shared" si="1310"/>
        <v>0</v>
      </c>
      <c r="U5634" t="b">
        <f t="shared" si="1311"/>
        <v>1</v>
      </c>
      <c r="V5634" t="str">
        <f t="shared" si="1312"/>
        <v>Average Company</v>
      </c>
      <c r="W5634" t="str">
        <f t="shared" si="1313"/>
        <v>Don't Buy</v>
      </c>
      <c r="X5634" t="str">
        <f t="shared" si="1314"/>
        <v>Not Known</v>
      </c>
      <c r="Z5634" t="str">
        <f t="shared" si="1315"/>
        <v>None</v>
      </c>
      <c r="AB5634" t="str">
        <f t="shared" si="1316"/>
        <v>0</v>
      </c>
    </row>
    <row r="5635" spans="1:28" x14ac:dyDescent="0.3">
      <c r="A5635">
        <v>5633</v>
      </c>
      <c r="B5635" t="s">
        <v>10046</v>
      </c>
      <c r="C5635" t="str">
        <f t="shared" ref="C5635:C5698" si="1318">IF(LEN(B5635)&gt;=10,"Long","Short")</f>
        <v>Long</v>
      </c>
      <c r="D5635">
        <v>3.6</v>
      </c>
      <c r="F5635" s="1">
        <f t="shared" si="1317"/>
        <v>3.6</v>
      </c>
      <c r="G5635" s="1">
        <f t="shared" ref="G5635:G5698" si="1319">IF(L5635="Startup",D5635+0.5,D5635)</f>
        <v>3.6</v>
      </c>
      <c r="H5635">
        <f t="shared" ref="H5635:H5698" si="1320">IF(L5635="Startup",D5635+0.1,D5635)</f>
        <v>3.6</v>
      </c>
      <c r="I5635" t="s">
        <v>10015</v>
      </c>
      <c r="J5635" t="s">
        <v>10</v>
      </c>
      <c r="K5635" t="s">
        <v>1119</v>
      </c>
      <c r="L5635" t="str">
        <f t="shared" ref="L5635:L5698" si="1321">IF(N5635&lt;10,"Startup","Established")</f>
        <v>Established</v>
      </c>
      <c r="N5635" s="2">
        <f t="shared" ref="N5635:N5698" si="1322">INT(LEFT(O5635,2))</f>
        <v>46</v>
      </c>
      <c r="O5635" t="s">
        <v>596</v>
      </c>
      <c r="P5635" t="s">
        <v>147</v>
      </c>
      <c r="Q5635" t="s">
        <v>117</v>
      </c>
      <c r="R5635" t="str">
        <f t="shared" ref="R5635:R5698" si="1323">IF(D5635&gt;4,"Great","Average")</f>
        <v>Average</v>
      </c>
      <c r="S5635" t="str">
        <f t="shared" ref="S5635:S5698" si="1324">IF(D5635&gt;4,"Great"," ")</f>
        <v xml:space="preserve"> </v>
      </c>
      <c r="T5635" t="b">
        <f t="shared" ref="T5635:T5698" si="1325">AND(D5635:D15593&gt;4,N5635:N15593&gt;10)</f>
        <v>0</v>
      </c>
      <c r="U5635" t="b">
        <f t="shared" ref="U5635:U5698" si="1326">OR(D5635&gt;3.5,N5635&lt;10)</f>
        <v>1</v>
      </c>
      <c r="V5635" t="str">
        <f t="shared" ref="V5635:V5698" si="1327">IF(AND(D5635&gt;4,N5635&gt;20),"Top Company","Average Company")</f>
        <v>Average Company</v>
      </c>
      <c r="W5635" t="str">
        <f t="shared" ref="W5635:W5698" si="1328">IF(OR(LEFT(B5635,1)="T",LEFT(B5635,1)="G"),"Buy","Don't Buy")</f>
        <v>Buy</v>
      </c>
      <c r="X5635" t="str">
        <f t="shared" ref="X5635:X5698" si="1329">IF(IF(Q5635="Financial Services",ISNUMBER(SEARCH("Mumbai",K5635))),"Bombay Finance","Not Known")</f>
        <v>Not Known</v>
      </c>
      <c r="Z5635" t="str">
        <f t="shared" ref="Z5635:Z5698" si="1330">IF(AND(OR(ISNUMBER(SEARCH("Bangalore",K5635)),ISNUMBER(SEARCH("Bengaluru",K5635)),ISNUMBER(SEARCH("Chennai",K5635))),N5635&lt;10),"Silicon Valley Startups","None")</f>
        <v>None</v>
      </c>
      <c r="AB5635" t="str">
        <f t="shared" ref="AB5635:AB5698" si="1331">IF(AND(OR(Q5635="IT Services &amp; Consulting",Q5635="Financial Services"),D5635&gt;4),"1Million",IF(AND(OR(Q5635="IT Services &amp; Consulting",Q5635="Financial Services"),D5635&lt;=4),"500K",IF(AND(Q5635="Telecom / ISP",D5635&gt;4),"800K","0")))</f>
        <v>0</v>
      </c>
    </row>
    <row r="5636" spans="1:28" x14ac:dyDescent="0.3">
      <c r="A5636">
        <v>5634</v>
      </c>
      <c r="B5636" t="s">
        <v>10047</v>
      </c>
      <c r="C5636" t="str">
        <f t="shared" si="1318"/>
        <v>Long</v>
      </c>
      <c r="D5636">
        <v>2.7</v>
      </c>
      <c r="F5636" s="1">
        <f t="shared" si="1317"/>
        <v>2.7</v>
      </c>
      <c r="G5636" s="1">
        <f t="shared" si="1319"/>
        <v>2.7</v>
      </c>
      <c r="H5636">
        <f t="shared" si="1320"/>
        <v>2.7</v>
      </c>
      <c r="I5636" t="s">
        <v>10015</v>
      </c>
      <c r="J5636" t="s">
        <v>22</v>
      </c>
      <c r="K5636" t="s">
        <v>6917</v>
      </c>
      <c r="L5636" t="str">
        <f t="shared" si="1321"/>
        <v>Established</v>
      </c>
      <c r="N5636" s="2">
        <f t="shared" si="1322"/>
        <v>12</v>
      </c>
      <c r="O5636" t="s">
        <v>267</v>
      </c>
      <c r="P5636" t="s">
        <v>683</v>
      </c>
      <c r="Q5636" t="s">
        <v>19</v>
      </c>
      <c r="R5636" t="str">
        <f t="shared" si="1323"/>
        <v>Average</v>
      </c>
      <c r="S5636" t="str">
        <f t="shared" si="1324"/>
        <v xml:space="preserve"> </v>
      </c>
      <c r="T5636" t="b">
        <f t="shared" si="1325"/>
        <v>0</v>
      </c>
      <c r="U5636" t="b">
        <f t="shared" si="1326"/>
        <v>0</v>
      </c>
      <c r="V5636" t="str">
        <f t="shared" si="1327"/>
        <v>Average Company</v>
      </c>
      <c r="W5636" t="str">
        <f t="shared" si="1328"/>
        <v>Buy</v>
      </c>
      <c r="X5636" t="str">
        <f t="shared" si="1329"/>
        <v>Not Known</v>
      </c>
      <c r="Z5636" t="str">
        <f t="shared" si="1330"/>
        <v>None</v>
      </c>
      <c r="AB5636" t="str">
        <f t="shared" si="1331"/>
        <v>500K</v>
      </c>
    </row>
    <row r="5637" spans="1:28" x14ac:dyDescent="0.3">
      <c r="A5637">
        <v>5635</v>
      </c>
      <c r="B5637" t="s">
        <v>10048</v>
      </c>
      <c r="C5637" t="str">
        <f t="shared" si="1318"/>
        <v>Long</v>
      </c>
      <c r="D5637">
        <v>4.4000000000000004</v>
      </c>
      <c r="F5637" s="1">
        <f t="shared" si="1317"/>
        <v>4.4000000000000004</v>
      </c>
      <c r="G5637" s="1">
        <f t="shared" si="1319"/>
        <v>4.4000000000000004</v>
      </c>
      <c r="H5637">
        <f t="shared" si="1320"/>
        <v>4.4000000000000004</v>
      </c>
      <c r="I5637" t="s">
        <v>10015</v>
      </c>
      <c r="J5637" t="s">
        <v>10</v>
      </c>
      <c r="K5637" t="s">
        <v>10049</v>
      </c>
      <c r="L5637" t="str">
        <f t="shared" si="1321"/>
        <v>Established</v>
      </c>
      <c r="N5637" s="2">
        <f t="shared" si="1322"/>
        <v>19</v>
      </c>
      <c r="O5637" t="s">
        <v>100</v>
      </c>
      <c r="P5637" t="s">
        <v>1308</v>
      </c>
      <c r="Q5637" t="s">
        <v>105</v>
      </c>
      <c r="R5637" t="str">
        <f t="shared" si="1323"/>
        <v>Great</v>
      </c>
      <c r="S5637" t="str">
        <f t="shared" si="1324"/>
        <v>Great</v>
      </c>
      <c r="T5637" t="b">
        <f t="shared" si="1325"/>
        <v>1</v>
      </c>
      <c r="U5637" t="b">
        <f t="shared" si="1326"/>
        <v>1</v>
      </c>
      <c r="V5637" t="str">
        <f t="shared" si="1327"/>
        <v>Average Company</v>
      </c>
      <c r="W5637" t="str">
        <f t="shared" si="1328"/>
        <v>Don't Buy</v>
      </c>
      <c r="X5637" t="str">
        <f t="shared" si="1329"/>
        <v>Not Known</v>
      </c>
      <c r="Z5637" t="str">
        <f t="shared" si="1330"/>
        <v>None</v>
      </c>
      <c r="AB5637" t="str">
        <f t="shared" si="1331"/>
        <v>0</v>
      </c>
    </row>
    <row r="5638" spans="1:28" x14ac:dyDescent="0.3">
      <c r="A5638">
        <v>5636</v>
      </c>
      <c r="B5638" t="s">
        <v>10050</v>
      </c>
      <c r="C5638" t="str">
        <f t="shared" si="1318"/>
        <v>Long</v>
      </c>
      <c r="D5638">
        <v>4.3</v>
      </c>
      <c r="F5638" s="1">
        <f t="shared" si="1317"/>
        <v>4.3</v>
      </c>
      <c r="G5638" s="1">
        <f t="shared" si="1319"/>
        <v>4.3</v>
      </c>
      <c r="H5638">
        <f t="shared" si="1320"/>
        <v>4.3</v>
      </c>
      <c r="I5638" t="s">
        <v>10015</v>
      </c>
      <c r="J5638" t="s">
        <v>22</v>
      </c>
      <c r="K5638" t="s">
        <v>3328</v>
      </c>
      <c r="L5638" t="str">
        <f t="shared" si="1321"/>
        <v>Established</v>
      </c>
      <c r="N5638" s="2">
        <f t="shared" si="1322"/>
        <v>28</v>
      </c>
      <c r="O5638" t="s">
        <v>24</v>
      </c>
      <c r="P5638" t="s">
        <v>683</v>
      </c>
      <c r="Q5638" t="s">
        <v>254</v>
      </c>
      <c r="R5638" t="str">
        <f t="shared" si="1323"/>
        <v>Great</v>
      </c>
      <c r="S5638" t="str">
        <f t="shared" si="1324"/>
        <v>Great</v>
      </c>
      <c r="T5638" t="b">
        <f t="shared" si="1325"/>
        <v>1</v>
      </c>
      <c r="U5638" t="b">
        <f t="shared" si="1326"/>
        <v>1</v>
      </c>
      <c r="V5638" t="str">
        <f t="shared" si="1327"/>
        <v>Top Company</v>
      </c>
      <c r="W5638" t="str">
        <f t="shared" si="1328"/>
        <v>Don't Buy</v>
      </c>
      <c r="X5638" t="str">
        <f t="shared" si="1329"/>
        <v>Not Known</v>
      </c>
      <c r="Z5638" t="str">
        <f t="shared" si="1330"/>
        <v>None</v>
      </c>
      <c r="AB5638" t="str">
        <f t="shared" si="1331"/>
        <v>0</v>
      </c>
    </row>
    <row r="5639" spans="1:28" x14ac:dyDescent="0.3">
      <c r="A5639">
        <v>5637</v>
      </c>
      <c r="B5639" t="s">
        <v>10051</v>
      </c>
      <c r="C5639" t="str">
        <f t="shared" si="1318"/>
        <v>Long</v>
      </c>
      <c r="D5639">
        <v>4.0999999999999996</v>
      </c>
      <c r="F5639" s="1">
        <f t="shared" si="1317"/>
        <v>4.0999999999999996</v>
      </c>
      <c r="G5639" s="1">
        <f t="shared" si="1319"/>
        <v>4.0999999999999996</v>
      </c>
      <c r="H5639">
        <f t="shared" si="1320"/>
        <v>4.0999999999999996</v>
      </c>
      <c r="I5639" t="s">
        <v>10015</v>
      </c>
      <c r="J5639" t="s">
        <v>4102</v>
      </c>
      <c r="K5639" t="s">
        <v>84</v>
      </c>
      <c r="L5639" t="str">
        <f t="shared" si="1321"/>
        <v>Established</v>
      </c>
      <c r="N5639" s="2">
        <f t="shared" si="1322"/>
        <v>50</v>
      </c>
      <c r="O5639" t="s">
        <v>691</v>
      </c>
      <c r="Q5639" t="s">
        <v>28</v>
      </c>
      <c r="R5639" t="str">
        <f t="shared" si="1323"/>
        <v>Great</v>
      </c>
      <c r="S5639" t="str">
        <f t="shared" si="1324"/>
        <v>Great</v>
      </c>
      <c r="T5639" t="b">
        <f t="shared" si="1325"/>
        <v>1</v>
      </c>
      <c r="U5639" t="b">
        <f t="shared" si="1326"/>
        <v>1</v>
      </c>
      <c r="V5639" t="str">
        <f t="shared" si="1327"/>
        <v>Top Company</v>
      </c>
      <c r="W5639" t="str">
        <f t="shared" si="1328"/>
        <v>Don't Buy</v>
      </c>
      <c r="X5639" t="str">
        <f t="shared" si="1329"/>
        <v>Not Known</v>
      </c>
      <c r="Z5639" t="str">
        <f t="shared" si="1330"/>
        <v>None</v>
      </c>
      <c r="AB5639" t="str">
        <f t="shared" si="1331"/>
        <v>1Million</v>
      </c>
    </row>
    <row r="5640" spans="1:28" x14ac:dyDescent="0.3">
      <c r="A5640">
        <v>5638</v>
      </c>
      <c r="B5640" t="s">
        <v>10052</v>
      </c>
      <c r="C5640" t="str">
        <f t="shared" si="1318"/>
        <v>Long</v>
      </c>
      <c r="D5640">
        <v>4.0999999999999996</v>
      </c>
      <c r="F5640" s="1">
        <f t="shared" si="1317"/>
        <v>4.0999999999999996</v>
      </c>
      <c r="G5640" s="1">
        <f t="shared" si="1319"/>
        <v>4.0999999999999996</v>
      </c>
      <c r="H5640">
        <f t="shared" si="1320"/>
        <v>4.0999999999999996</v>
      </c>
      <c r="I5640" t="s">
        <v>10015</v>
      </c>
      <c r="J5640" t="s">
        <v>22</v>
      </c>
      <c r="K5640" t="s">
        <v>6588</v>
      </c>
      <c r="L5640" t="str">
        <f t="shared" si="1321"/>
        <v>Established</v>
      </c>
      <c r="N5640" s="2">
        <f t="shared" si="1322"/>
        <v>11</v>
      </c>
      <c r="O5640" t="s">
        <v>146</v>
      </c>
      <c r="P5640" t="s">
        <v>1308</v>
      </c>
      <c r="Q5640" t="s">
        <v>523</v>
      </c>
      <c r="R5640" t="str">
        <f t="shared" si="1323"/>
        <v>Great</v>
      </c>
      <c r="S5640" t="str">
        <f t="shared" si="1324"/>
        <v>Great</v>
      </c>
      <c r="T5640" t="b">
        <f t="shared" si="1325"/>
        <v>1</v>
      </c>
      <c r="U5640" t="b">
        <f t="shared" si="1326"/>
        <v>1</v>
      </c>
      <c r="V5640" t="str">
        <f t="shared" si="1327"/>
        <v>Average Company</v>
      </c>
      <c r="W5640" t="str">
        <f t="shared" si="1328"/>
        <v>Don't Buy</v>
      </c>
      <c r="X5640" t="str">
        <f t="shared" si="1329"/>
        <v>Not Known</v>
      </c>
      <c r="Z5640" t="str">
        <f t="shared" si="1330"/>
        <v>None</v>
      </c>
      <c r="AB5640" t="str">
        <f t="shared" si="1331"/>
        <v>0</v>
      </c>
    </row>
    <row r="5641" spans="1:28" x14ac:dyDescent="0.3">
      <c r="A5641">
        <v>5639</v>
      </c>
      <c r="B5641" t="s">
        <v>10053</v>
      </c>
      <c r="C5641" t="str">
        <f t="shared" si="1318"/>
        <v>Long</v>
      </c>
      <c r="D5641">
        <v>4.2</v>
      </c>
      <c r="F5641" s="1">
        <f t="shared" si="1317"/>
        <v>4.2</v>
      </c>
      <c r="G5641" s="1">
        <f t="shared" si="1319"/>
        <v>4.2</v>
      </c>
      <c r="H5641">
        <f t="shared" si="1320"/>
        <v>4.2</v>
      </c>
      <c r="I5641" t="s">
        <v>10015</v>
      </c>
      <c r="J5641" t="s">
        <v>10</v>
      </c>
      <c r="K5641" t="s">
        <v>7656</v>
      </c>
      <c r="L5641" t="str">
        <f t="shared" si="1321"/>
        <v>Established</v>
      </c>
      <c r="N5641" s="2">
        <f t="shared" si="1322"/>
        <v>22</v>
      </c>
      <c r="O5641" t="s">
        <v>142</v>
      </c>
      <c r="P5641" t="s">
        <v>691</v>
      </c>
      <c r="Q5641" t="s">
        <v>372</v>
      </c>
      <c r="R5641" t="str">
        <f t="shared" si="1323"/>
        <v>Great</v>
      </c>
      <c r="S5641" t="str">
        <f t="shared" si="1324"/>
        <v>Great</v>
      </c>
      <c r="T5641" t="b">
        <f t="shared" si="1325"/>
        <v>1</v>
      </c>
      <c r="U5641" t="b">
        <f t="shared" si="1326"/>
        <v>1</v>
      </c>
      <c r="V5641" t="str">
        <f t="shared" si="1327"/>
        <v>Top Company</v>
      </c>
      <c r="W5641" t="str">
        <f t="shared" si="1328"/>
        <v>Don't Buy</v>
      </c>
      <c r="X5641" t="str">
        <f t="shared" si="1329"/>
        <v>Not Known</v>
      </c>
      <c r="Z5641" t="str">
        <f t="shared" si="1330"/>
        <v>None</v>
      </c>
      <c r="AB5641" t="str">
        <f t="shared" si="1331"/>
        <v>0</v>
      </c>
    </row>
    <row r="5642" spans="1:28" x14ac:dyDescent="0.3">
      <c r="A5642">
        <v>5640</v>
      </c>
      <c r="B5642" t="s">
        <v>10054</v>
      </c>
      <c r="C5642" t="str">
        <f t="shared" si="1318"/>
        <v>Short</v>
      </c>
      <c r="D5642">
        <v>3.5</v>
      </c>
      <c r="F5642" s="1">
        <f t="shared" si="1317"/>
        <v>3.5</v>
      </c>
      <c r="G5642" s="1">
        <f t="shared" si="1319"/>
        <v>3.5</v>
      </c>
      <c r="H5642">
        <f t="shared" si="1320"/>
        <v>3.5</v>
      </c>
      <c r="I5642" t="s">
        <v>10015</v>
      </c>
      <c r="J5642" t="s">
        <v>22</v>
      </c>
      <c r="K5642" t="s">
        <v>4299</v>
      </c>
      <c r="L5642" t="str">
        <f t="shared" si="1321"/>
        <v>Established</v>
      </c>
      <c r="N5642" s="2">
        <f t="shared" si="1322"/>
        <v>17</v>
      </c>
      <c r="O5642" t="s">
        <v>711</v>
      </c>
      <c r="P5642" t="s">
        <v>147</v>
      </c>
      <c r="Q5642" t="s">
        <v>19</v>
      </c>
      <c r="R5642" t="str">
        <f t="shared" si="1323"/>
        <v>Average</v>
      </c>
      <c r="S5642" t="str">
        <f t="shared" si="1324"/>
        <v xml:space="preserve"> </v>
      </c>
      <c r="T5642" t="b">
        <f t="shared" si="1325"/>
        <v>0</v>
      </c>
      <c r="U5642" t="b">
        <f t="shared" si="1326"/>
        <v>0</v>
      </c>
      <c r="V5642" t="str">
        <f t="shared" si="1327"/>
        <v>Average Company</v>
      </c>
      <c r="W5642" t="str">
        <f t="shared" si="1328"/>
        <v>Don't Buy</v>
      </c>
      <c r="X5642" t="str">
        <f t="shared" si="1329"/>
        <v>Not Known</v>
      </c>
      <c r="Z5642" t="str">
        <f t="shared" si="1330"/>
        <v>None</v>
      </c>
      <c r="AB5642" t="str">
        <f t="shared" si="1331"/>
        <v>500K</v>
      </c>
    </row>
    <row r="5643" spans="1:28" x14ac:dyDescent="0.3">
      <c r="A5643">
        <v>5641</v>
      </c>
      <c r="B5643" t="s">
        <v>10055</v>
      </c>
      <c r="C5643" t="str">
        <f t="shared" si="1318"/>
        <v>Long</v>
      </c>
      <c r="D5643">
        <v>4.0999999999999996</v>
      </c>
      <c r="F5643" s="1" t="e">
        <f t="shared" si="1317"/>
        <v>#VALUE!</v>
      </c>
      <c r="G5643" s="1" t="e">
        <f t="shared" si="1319"/>
        <v>#VALUE!</v>
      </c>
      <c r="H5643" t="e">
        <f t="shared" si="1320"/>
        <v>#VALUE!</v>
      </c>
      <c r="I5643" t="s">
        <v>10015</v>
      </c>
      <c r="J5643" t="s">
        <v>10056</v>
      </c>
      <c r="K5643" t="s">
        <v>100</v>
      </c>
      <c r="L5643" t="e">
        <f t="shared" si="1321"/>
        <v>#VALUE!</v>
      </c>
      <c r="N5643" s="2" t="e">
        <f t="shared" si="1322"/>
        <v>#VALUE!</v>
      </c>
      <c r="O5643" t="s">
        <v>147</v>
      </c>
      <c r="Q5643" t="s">
        <v>117</v>
      </c>
      <c r="R5643" t="str">
        <f t="shared" si="1323"/>
        <v>Great</v>
      </c>
      <c r="S5643" t="str">
        <f t="shared" si="1324"/>
        <v>Great</v>
      </c>
      <c r="T5643" t="e">
        <f t="shared" si="1325"/>
        <v>#VALUE!</v>
      </c>
      <c r="U5643" t="e">
        <f t="shared" si="1326"/>
        <v>#VALUE!</v>
      </c>
      <c r="V5643" t="e">
        <f t="shared" si="1327"/>
        <v>#VALUE!</v>
      </c>
      <c r="W5643" t="str">
        <f t="shared" si="1328"/>
        <v>Don't Buy</v>
      </c>
      <c r="X5643" t="str">
        <f t="shared" si="1329"/>
        <v>Not Known</v>
      </c>
      <c r="Z5643" t="e">
        <f t="shared" si="1330"/>
        <v>#VALUE!</v>
      </c>
      <c r="AB5643" t="str">
        <f t="shared" si="1331"/>
        <v>0</v>
      </c>
    </row>
    <row r="5644" spans="1:28" x14ac:dyDescent="0.3">
      <c r="A5644">
        <v>5642</v>
      </c>
      <c r="B5644" t="s">
        <v>10057</v>
      </c>
      <c r="C5644" t="str">
        <f t="shared" si="1318"/>
        <v>Long</v>
      </c>
      <c r="D5644">
        <v>3.8</v>
      </c>
      <c r="F5644" s="1">
        <f t="shared" si="1317"/>
        <v>3.8</v>
      </c>
      <c r="G5644" s="1">
        <f t="shared" si="1319"/>
        <v>3.8</v>
      </c>
      <c r="H5644">
        <f t="shared" si="1320"/>
        <v>3.8</v>
      </c>
      <c r="I5644" t="s">
        <v>10015</v>
      </c>
      <c r="J5644" t="s">
        <v>22</v>
      </c>
      <c r="K5644" t="s">
        <v>1017</v>
      </c>
      <c r="L5644" t="str">
        <f t="shared" si="1321"/>
        <v>Established</v>
      </c>
      <c r="N5644" s="2">
        <f t="shared" si="1322"/>
        <v>11</v>
      </c>
      <c r="O5644" t="s">
        <v>146</v>
      </c>
      <c r="P5644" t="s">
        <v>683</v>
      </c>
      <c r="Q5644" t="s">
        <v>44</v>
      </c>
      <c r="R5644" t="str">
        <f t="shared" si="1323"/>
        <v>Average</v>
      </c>
      <c r="S5644" t="str">
        <f t="shared" si="1324"/>
        <v xml:space="preserve"> </v>
      </c>
      <c r="T5644" t="b">
        <f t="shared" si="1325"/>
        <v>0</v>
      </c>
      <c r="U5644" t="b">
        <f t="shared" si="1326"/>
        <v>1</v>
      </c>
      <c r="V5644" t="str">
        <f t="shared" si="1327"/>
        <v>Average Company</v>
      </c>
      <c r="W5644" t="str">
        <f t="shared" si="1328"/>
        <v>Don't Buy</v>
      </c>
      <c r="X5644" t="str">
        <f t="shared" si="1329"/>
        <v>Not Known</v>
      </c>
      <c r="Z5644" t="str">
        <f t="shared" si="1330"/>
        <v>None</v>
      </c>
      <c r="AB5644" t="str">
        <f t="shared" si="1331"/>
        <v>0</v>
      </c>
    </row>
    <row r="5645" spans="1:28" x14ac:dyDescent="0.3">
      <c r="A5645">
        <v>5643</v>
      </c>
      <c r="B5645" t="s">
        <v>10058</v>
      </c>
      <c r="C5645" t="str">
        <f t="shared" si="1318"/>
        <v>Long</v>
      </c>
      <c r="D5645">
        <v>3.7</v>
      </c>
      <c r="F5645" s="1">
        <f t="shared" si="1317"/>
        <v>3.7</v>
      </c>
      <c r="G5645" s="1">
        <f t="shared" si="1319"/>
        <v>3.7</v>
      </c>
      <c r="H5645">
        <f t="shared" si="1320"/>
        <v>3.7</v>
      </c>
      <c r="I5645" t="s">
        <v>10015</v>
      </c>
      <c r="J5645" t="s">
        <v>22</v>
      </c>
      <c r="K5645" t="s">
        <v>10059</v>
      </c>
      <c r="L5645" t="str">
        <f t="shared" si="1321"/>
        <v>Established</v>
      </c>
      <c r="N5645" s="2">
        <f t="shared" si="1322"/>
        <v>12</v>
      </c>
      <c r="O5645" t="s">
        <v>267</v>
      </c>
      <c r="P5645" t="s">
        <v>691</v>
      </c>
      <c r="Q5645" t="s">
        <v>773</v>
      </c>
      <c r="R5645" t="str">
        <f t="shared" si="1323"/>
        <v>Average</v>
      </c>
      <c r="S5645" t="str">
        <f t="shared" si="1324"/>
        <v xml:space="preserve"> </v>
      </c>
      <c r="T5645" t="b">
        <f t="shared" si="1325"/>
        <v>0</v>
      </c>
      <c r="U5645" t="b">
        <f t="shared" si="1326"/>
        <v>1</v>
      </c>
      <c r="V5645" t="str">
        <f t="shared" si="1327"/>
        <v>Average Company</v>
      </c>
      <c r="W5645" t="str">
        <f t="shared" si="1328"/>
        <v>Buy</v>
      </c>
      <c r="X5645" t="str">
        <f t="shared" si="1329"/>
        <v>Not Known</v>
      </c>
      <c r="Z5645" t="str">
        <f t="shared" si="1330"/>
        <v>None</v>
      </c>
      <c r="AB5645" t="str">
        <f t="shared" si="1331"/>
        <v>0</v>
      </c>
    </row>
    <row r="5646" spans="1:28" x14ac:dyDescent="0.3">
      <c r="A5646">
        <v>5644</v>
      </c>
      <c r="B5646" t="s">
        <v>10060</v>
      </c>
      <c r="C5646" t="str">
        <f t="shared" si="1318"/>
        <v>Short</v>
      </c>
      <c r="D5646">
        <v>3.4</v>
      </c>
      <c r="F5646" s="1">
        <f t="shared" si="1317"/>
        <v>3.4</v>
      </c>
      <c r="G5646" s="1">
        <f t="shared" si="1319"/>
        <v>3.4</v>
      </c>
      <c r="H5646">
        <f t="shared" si="1320"/>
        <v>3.4</v>
      </c>
      <c r="I5646" t="s">
        <v>10015</v>
      </c>
      <c r="J5646" t="s">
        <v>10061</v>
      </c>
      <c r="K5646" t="s">
        <v>1629</v>
      </c>
      <c r="L5646" t="str">
        <f t="shared" si="1321"/>
        <v>Established</v>
      </c>
      <c r="N5646" s="2">
        <f t="shared" si="1322"/>
        <v>20</v>
      </c>
      <c r="O5646" t="s">
        <v>683</v>
      </c>
      <c r="Q5646" t="s">
        <v>28</v>
      </c>
      <c r="R5646" t="str">
        <f t="shared" si="1323"/>
        <v>Average</v>
      </c>
      <c r="S5646" t="str">
        <f t="shared" si="1324"/>
        <v xml:space="preserve"> </v>
      </c>
      <c r="T5646" t="b">
        <f t="shared" si="1325"/>
        <v>0</v>
      </c>
      <c r="U5646" t="b">
        <f t="shared" si="1326"/>
        <v>0</v>
      </c>
      <c r="V5646" t="str">
        <f t="shared" si="1327"/>
        <v>Average Company</v>
      </c>
      <c r="W5646" t="str">
        <f t="shared" si="1328"/>
        <v>Don't Buy</v>
      </c>
      <c r="X5646" t="str">
        <f t="shared" si="1329"/>
        <v>Not Known</v>
      </c>
      <c r="Z5646" t="str">
        <f t="shared" si="1330"/>
        <v>None</v>
      </c>
      <c r="AB5646" t="str">
        <f t="shared" si="1331"/>
        <v>500K</v>
      </c>
    </row>
    <row r="5647" spans="1:28" x14ac:dyDescent="0.3">
      <c r="A5647">
        <v>5645</v>
      </c>
      <c r="B5647" t="s">
        <v>10062</v>
      </c>
      <c r="C5647" t="str">
        <f t="shared" si="1318"/>
        <v>Short</v>
      </c>
      <c r="D5647">
        <v>4</v>
      </c>
      <c r="F5647" s="1">
        <f t="shared" si="1317"/>
        <v>4</v>
      </c>
      <c r="G5647" s="1">
        <f t="shared" si="1319"/>
        <v>4</v>
      </c>
      <c r="H5647">
        <f t="shared" si="1320"/>
        <v>4</v>
      </c>
      <c r="I5647" t="s">
        <v>10015</v>
      </c>
      <c r="J5647" t="s">
        <v>22</v>
      </c>
      <c r="K5647" t="s">
        <v>10063</v>
      </c>
      <c r="L5647" t="str">
        <f t="shared" si="1321"/>
        <v>Established</v>
      </c>
      <c r="N5647" s="2">
        <f t="shared" si="1322"/>
        <v>24</v>
      </c>
      <c r="O5647" t="s">
        <v>185</v>
      </c>
      <c r="P5647" t="s">
        <v>147</v>
      </c>
      <c r="Q5647" t="s">
        <v>105</v>
      </c>
      <c r="R5647" t="str">
        <f t="shared" si="1323"/>
        <v>Average</v>
      </c>
      <c r="S5647" t="str">
        <f t="shared" si="1324"/>
        <v xml:space="preserve"> </v>
      </c>
      <c r="T5647" t="b">
        <f t="shared" si="1325"/>
        <v>0</v>
      </c>
      <c r="U5647" t="b">
        <f t="shared" si="1326"/>
        <v>1</v>
      </c>
      <c r="V5647" t="str">
        <f t="shared" si="1327"/>
        <v>Average Company</v>
      </c>
      <c r="W5647" t="str">
        <f t="shared" si="1328"/>
        <v>Don't Buy</v>
      </c>
      <c r="X5647" t="str">
        <f t="shared" si="1329"/>
        <v>Not Known</v>
      </c>
      <c r="Z5647" t="str">
        <f t="shared" si="1330"/>
        <v>None</v>
      </c>
      <c r="AB5647" t="str">
        <f t="shared" si="1331"/>
        <v>0</v>
      </c>
    </row>
    <row r="5648" spans="1:28" x14ac:dyDescent="0.3">
      <c r="A5648">
        <v>5646</v>
      </c>
      <c r="B5648" t="s">
        <v>10064</v>
      </c>
      <c r="C5648" t="str">
        <f t="shared" si="1318"/>
        <v>Long</v>
      </c>
      <c r="D5648">
        <v>4.3</v>
      </c>
      <c r="F5648" s="1">
        <f t="shared" si="1317"/>
        <v>4.3</v>
      </c>
      <c r="G5648" s="1">
        <f t="shared" si="1319"/>
        <v>4.3</v>
      </c>
      <c r="H5648">
        <f t="shared" si="1320"/>
        <v>4.3</v>
      </c>
      <c r="I5648" t="s">
        <v>10015</v>
      </c>
      <c r="J5648" t="s">
        <v>22</v>
      </c>
      <c r="K5648" t="s">
        <v>125</v>
      </c>
      <c r="L5648" t="str">
        <f t="shared" si="1321"/>
        <v>Established</v>
      </c>
      <c r="N5648" s="2">
        <f t="shared" si="1322"/>
        <v>18</v>
      </c>
      <c r="O5648" t="s">
        <v>200</v>
      </c>
      <c r="P5648" t="s">
        <v>1261</v>
      </c>
      <c r="Q5648" t="s">
        <v>3061</v>
      </c>
      <c r="R5648" t="str">
        <f t="shared" si="1323"/>
        <v>Great</v>
      </c>
      <c r="S5648" t="str">
        <f t="shared" si="1324"/>
        <v>Great</v>
      </c>
      <c r="T5648" t="b">
        <f t="shared" si="1325"/>
        <v>1</v>
      </c>
      <c r="U5648" t="b">
        <f t="shared" si="1326"/>
        <v>1</v>
      </c>
      <c r="V5648" t="str">
        <f t="shared" si="1327"/>
        <v>Average Company</v>
      </c>
      <c r="W5648" t="str">
        <f t="shared" si="1328"/>
        <v>Don't Buy</v>
      </c>
      <c r="X5648" t="str">
        <f t="shared" si="1329"/>
        <v>Not Known</v>
      </c>
      <c r="Z5648" t="str">
        <f t="shared" si="1330"/>
        <v>None</v>
      </c>
      <c r="AB5648" t="str">
        <f t="shared" si="1331"/>
        <v>0</v>
      </c>
    </row>
    <row r="5649" spans="1:28" x14ac:dyDescent="0.3">
      <c r="A5649">
        <v>5647</v>
      </c>
      <c r="B5649" t="s">
        <v>10065</v>
      </c>
      <c r="C5649" t="str">
        <f t="shared" si="1318"/>
        <v>Long</v>
      </c>
      <c r="D5649">
        <v>3.9</v>
      </c>
      <c r="F5649" s="1">
        <f t="shared" si="1317"/>
        <v>3.9</v>
      </c>
      <c r="G5649" s="1">
        <f t="shared" si="1319"/>
        <v>3.9</v>
      </c>
      <c r="H5649">
        <f t="shared" si="1320"/>
        <v>3.9</v>
      </c>
      <c r="I5649" t="s">
        <v>10015</v>
      </c>
      <c r="J5649" t="s">
        <v>22</v>
      </c>
      <c r="K5649" t="s">
        <v>10066</v>
      </c>
      <c r="L5649" t="str">
        <f t="shared" si="1321"/>
        <v>Established</v>
      </c>
      <c r="N5649" s="2">
        <f t="shared" si="1322"/>
        <v>40</v>
      </c>
      <c r="O5649" t="s">
        <v>375</v>
      </c>
      <c r="P5649" t="s">
        <v>147</v>
      </c>
      <c r="Q5649" t="s">
        <v>28</v>
      </c>
      <c r="R5649" t="str">
        <f t="shared" si="1323"/>
        <v>Average</v>
      </c>
      <c r="S5649" t="str">
        <f t="shared" si="1324"/>
        <v xml:space="preserve"> </v>
      </c>
      <c r="T5649" t="b">
        <f t="shared" si="1325"/>
        <v>0</v>
      </c>
      <c r="U5649" t="b">
        <f t="shared" si="1326"/>
        <v>1</v>
      </c>
      <c r="V5649" t="str">
        <f t="shared" si="1327"/>
        <v>Average Company</v>
      </c>
      <c r="W5649" t="str">
        <f t="shared" si="1328"/>
        <v>Don't Buy</v>
      </c>
      <c r="X5649" t="str">
        <f t="shared" si="1329"/>
        <v>Not Known</v>
      </c>
      <c r="Z5649" t="str">
        <f t="shared" si="1330"/>
        <v>None</v>
      </c>
      <c r="AB5649" t="str">
        <f t="shared" si="1331"/>
        <v>500K</v>
      </c>
    </row>
    <row r="5650" spans="1:28" x14ac:dyDescent="0.3">
      <c r="A5650">
        <v>5648</v>
      </c>
      <c r="B5650" t="s">
        <v>10067</v>
      </c>
      <c r="C5650" t="str">
        <f t="shared" si="1318"/>
        <v>Long</v>
      </c>
      <c r="D5650">
        <v>3.3</v>
      </c>
      <c r="F5650" s="1">
        <f t="shared" si="1317"/>
        <v>3.3</v>
      </c>
      <c r="G5650" s="1">
        <f t="shared" si="1319"/>
        <v>3.3</v>
      </c>
      <c r="H5650">
        <f t="shared" si="1320"/>
        <v>3.3</v>
      </c>
      <c r="I5650" t="s">
        <v>10015</v>
      </c>
      <c r="J5650" t="s">
        <v>22</v>
      </c>
      <c r="K5650" t="s">
        <v>5262</v>
      </c>
      <c r="L5650" t="str">
        <f t="shared" si="1321"/>
        <v>Established</v>
      </c>
      <c r="N5650" s="2">
        <f t="shared" si="1322"/>
        <v>21</v>
      </c>
      <c r="O5650" t="s">
        <v>321</v>
      </c>
      <c r="P5650" t="s">
        <v>1308</v>
      </c>
      <c r="Q5650" t="s">
        <v>80</v>
      </c>
      <c r="R5650" t="str">
        <f t="shared" si="1323"/>
        <v>Average</v>
      </c>
      <c r="S5650" t="str">
        <f t="shared" si="1324"/>
        <v xml:space="preserve"> </v>
      </c>
      <c r="T5650" t="b">
        <f t="shared" si="1325"/>
        <v>0</v>
      </c>
      <c r="U5650" t="b">
        <f t="shared" si="1326"/>
        <v>0</v>
      </c>
      <c r="V5650" t="str">
        <f t="shared" si="1327"/>
        <v>Average Company</v>
      </c>
      <c r="W5650" t="str">
        <f t="shared" si="1328"/>
        <v>Don't Buy</v>
      </c>
      <c r="X5650" t="str">
        <f t="shared" si="1329"/>
        <v>Not Known</v>
      </c>
      <c r="Z5650" t="str">
        <f t="shared" si="1330"/>
        <v>None</v>
      </c>
      <c r="AB5650" t="str">
        <f t="shared" si="1331"/>
        <v>0</v>
      </c>
    </row>
    <row r="5651" spans="1:28" x14ac:dyDescent="0.3">
      <c r="A5651">
        <v>5649</v>
      </c>
      <c r="B5651" t="s">
        <v>10068</v>
      </c>
      <c r="C5651" t="str">
        <f t="shared" si="1318"/>
        <v>Short</v>
      </c>
      <c r="D5651">
        <v>3.9</v>
      </c>
      <c r="F5651" s="1" t="e">
        <f t="shared" si="1317"/>
        <v>#VALUE!</v>
      </c>
      <c r="G5651" s="1" t="e">
        <f t="shared" si="1319"/>
        <v>#VALUE!</v>
      </c>
      <c r="H5651" t="e">
        <f t="shared" si="1320"/>
        <v>#VALUE!</v>
      </c>
      <c r="I5651" t="s">
        <v>10015</v>
      </c>
      <c r="J5651" t="s">
        <v>5711</v>
      </c>
      <c r="K5651" t="s">
        <v>3614</v>
      </c>
      <c r="L5651" t="e">
        <f t="shared" si="1321"/>
        <v>#VALUE!</v>
      </c>
      <c r="N5651" s="2" t="e">
        <f t="shared" si="1322"/>
        <v>#VALUE!</v>
      </c>
      <c r="Q5651" t="s">
        <v>429</v>
      </c>
      <c r="R5651" t="str">
        <f t="shared" si="1323"/>
        <v>Average</v>
      </c>
      <c r="S5651" t="str">
        <f t="shared" si="1324"/>
        <v xml:space="preserve"> </v>
      </c>
      <c r="T5651" t="e">
        <f t="shared" si="1325"/>
        <v>#VALUE!</v>
      </c>
      <c r="U5651" t="e">
        <f t="shared" si="1326"/>
        <v>#VALUE!</v>
      </c>
      <c r="V5651" t="e">
        <f t="shared" si="1327"/>
        <v>#VALUE!</v>
      </c>
      <c r="W5651" t="str">
        <f t="shared" si="1328"/>
        <v>Don't Buy</v>
      </c>
      <c r="X5651" t="str">
        <f t="shared" si="1329"/>
        <v>Not Known</v>
      </c>
      <c r="Z5651" t="e">
        <f t="shared" si="1330"/>
        <v>#VALUE!</v>
      </c>
      <c r="AB5651" t="str">
        <f t="shared" si="1331"/>
        <v>0</v>
      </c>
    </row>
    <row r="5652" spans="1:28" x14ac:dyDescent="0.3">
      <c r="A5652">
        <v>5650</v>
      </c>
      <c r="B5652" t="s">
        <v>10069</v>
      </c>
      <c r="C5652" t="str">
        <f t="shared" si="1318"/>
        <v>Short</v>
      </c>
      <c r="D5652">
        <v>4.5</v>
      </c>
      <c r="F5652" s="1">
        <f t="shared" si="1317"/>
        <v>4.5</v>
      </c>
      <c r="G5652" s="1">
        <f t="shared" si="1319"/>
        <v>4.5</v>
      </c>
      <c r="H5652">
        <f t="shared" si="1320"/>
        <v>4.5</v>
      </c>
      <c r="I5652" t="s">
        <v>10015</v>
      </c>
      <c r="J5652" t="s">
        <v>10</v>
      </c>
      <c r="K5652" t="s">
        <v>10070</v>
      </c>
      <c r="L5652" t="str">
        <f t="shared" si="1321"/>
        <v>Established</v>
      </c>
      <c r="N5652" s="2">
        <f t="shared" si="1322"/>
        <v>33</v>
      </c>
      <c r="O5652" t="s">
        <v>18</v>
      </c>
      <c r="P5652" t="s">
        <v>181</v>
      </c>
      <c r="Q5652" t="s">
        <v>284</v>
      </c>
      <c r="R5652" t="str">
        <f t="shared" si="1323"/>
        <v>Great</v>
      </c>
      <c r="S5652" t="str">
        <f t="shared" si="1324"/>
        <v>Great</v>
      </c>
      <c r="T5652" t="b">
        <f t="shared" si="1325"/>
        <v>1</v>
      </c>
      <c r="U5652" t="b">
        <f t="shared" si="1326"/>
        <v>1</v>
      </c>
      <c r="V5652" t="str">
        <f t="shared" si="1327"/>
        <v>Top Company</v>
      </c>
      <c r="W5652" t="str">
        <f t="shared" si="1328"/>
        <v>Don't Buy</v>
      </c>
      <c r="X5652" t="str">
        <f t="shared" si="1329"/>
        <v>Not Known</v>
      </c>
      <c r="Z5652" t="str">
        <f t="shared" si="1330"/>
        <v>None</v>
      </c>
      <c r="AB5652" t="str">
        <f t="shared" si="1331"/>
        <v>0</v>
      </c>
    </row>
    <row r="5653" spans="1:28" x14ac:dyDescent="0.3">
      <c r="A5653">
        <v>5651</v>
      </c>
      <c r="B5653" t="s">
        <v>10071</v>
      </c>
      <c r="C5653" t="str">
        <f t="shared" si="1318"/>
        <v>Long</v>
      </c>
      <c r="D5653">
        <v>4.3</v>
      </c>
      <c r="F5653" s="1">
        <f t="shared" ref="F5653:F5716" si="1332">IF(N5653&lt;10,IF(D5653+0.5&gt;5,5,D5653+0.5),D5653)</f>
        <v>4.3</v>
      </c>
      <c r="G5653" s="1">
        <f t="shared" si="1319"/>
        <v>4.3</v>
      </c>
      <c r="H5653">
        <f t="shared" si="1320"/>
        <v>4.3</v>
      </c>
      <c r="I5653" t="s">
        <v>10015</v>
      </c>
      <c r="J5653" t="s">
        <v>22</v>
      </c>
      <c r="K5653" t="s">
        <v>4857</v>
      </c>
      <c r="L5653" t="str">
        <f t="shared" si="1321"/>
        <v>Established</v>
      </c>
      <c r="N5653" s="2">
        <f t="shared" si="1322"/>
        <v>11</v>
      </c>
      <c r="O5653" t="s">
        <v>443</v>
      </c>
      <c r="P5653" t="s">
        <v>147</v>
      </c>
      <c r="Q5653" t="s">
        <v>196</v>
      </c>
      <c r="R5653" t="str">
        <f t="shared" si="1323"/>
        <v>Great</v>
      </c>
      <c r="S5653" t="str">
        <f t="shared" si="1324"/>
        <v>Great</v>
      </c>
      <c r="T5653" t="b">
        <f t="shared" si="1325"/>
        <v>1</v>
      </c>
      <c r="U5653" t="b">
        <f t="shared" si="1326"/>
        <v>1</v>
      </c>
      <c r="V5653" t="str">
        <f t="shared" si="1327"/>
        <v>Average Company</v>
      </c>
      <c r="W5653" t="str">
        <f t="shared" si="1328"/>
        <v>Buy</v>
      </c>
      <c r="X5653" t="str">
        <f t="shared" si="1329"/>
        <v>Not Known</v>
      </c>
      <c r="Z5653" t="str">
        <f t="shared" si="1330"/>
        <v>None</v>
      </c>
      <c r="AB5653" t="str">
        <f t="shared" si="1331"/>
        <v>0</v>
      </c>
    </row>
    <row r="5654" spans="1:28" x14ac:dyDescent="0.3">
      <c r="A5654">
        <v>5652</v>
      </c>
      <c r="B5654" t="s">
        <v>10072</v>
      </c>
      <c r="C5654" t="str">
        <f t="shared" si="1318"/>
        <v>Long</v>
      </c>
      <c r="D5654">
        <v>3.6</v>
      </c>
      <c r="F5654" s="1">
        <f t="shared" si="1332"/>
        <v>3.6</v>
      </c>
      <c r="G5654" s="1">
        <f t="shared" si="1319"/>
        <v>3.6</v>
      </c>
      <c r="H5654">
        <f t="shared" si="1320"/>
        <v>3.6</v>
      </c>
      <c r="I5654" t="s">
        <v>10015</v>
      </c>
      <c r="J5654" t="s">
        <v>22</v>
      </c>
      <c r="K5654" t="s">
        <v>10073</v>
      </c>
      <c r="L5654" t="str">
        <f t="shared" si="1321"/>
        <v>Established</v>
      </c>
      <c r="N5654" s="2">
        <f t="shared" si="1322"/>
        <v>26</v>
      </c>
      <c r="O5654" t="s">
        <v>126</v>
      </c>
      <c r="P5654" t="s">
        <v>1308</v>
      </c>
      <c r="Q5654" t="s">
        <v>612</v>
      </c>
      <c r="R5654" t="str">
        <f t="shared" si="1323"/>
        <v>Average</v>
      </c>
      <c r="S5654" t="str">
        <f t="shared" si="1324"/>
        <v xml:space="preserve"> </v>
      </c>
      <c r="T5654" t="b">
        <f t="shared" si="1325"/>
        <v>0</v>
      </c>
      <c r="U5654" t="b">
        <f t="shared" si="1326"/>
        <v>1</v>
      </c>
      <c r="V5654" t="str">
        <f t="shared" si="1327"/>
        <v>Average Company</v>
      </c>
      <c r="W5654" t="str">
        <f t="shared" si="1328"/>
        <v>Buy</v>
      </c>
      <c r="X5654" t="str">
        <f t="shared" si="1329"/>
        <v>Not Known</v>
      </c>
      <c r="Z5654" t="str">
        <f t="shared" si="1330"/>
        <v>None</v>
      </c>
      <c r="AB5654" t="str">
        <f t="shared" si="1331"/>
        <v>0</v>
      </c>
    </row>
    <row r="5655" spans="1:28" x14ac:dyDescent="0.3">
      <c r="A5655">
        <v>5653</v>
      </c>
      <c r="B5655" t="s">
        <v>10074</v>
      </c>
      <c r="C5655" t="str">
        <f t="shared" si="1318"/>
        <v>Long</v>
      </c>
      <c r="D5655">
        <v>3.4</v>
      </c>
      <c r="F5655" s="1">
        <f t="shared" si="1332"/>
        <v>3.4</v>
      </c>
      <c r="G5655" s="1">
        <f t="shared" si="1319"/>
        <v>3.4</v>
      </c>
      <c r="H5655">
        <f t="shared" si="1320"/>
        <v>3.4</v>
      </c>
      <c r="I5655" t="s">
        <v>10015</v>
      </c>
      <c r="J5655" t="s">
        <v>22</v>
      </c>
      <c r="K5655" t="s">
        <v>1728</v>
      </c>
      <c r="L5655" t="str">
        <f t="shared" si="1321"/>
        <v>Established</v>
      </c>
      <c r="N5655" s="2">
        <f t="shared" si="1322"/>
        <v>37</v>
      </c>
      <c r="O5655" t="s">
        <v>538</v>
      </c>
      <c r="P5655" t="s">
        <v>691</v>
      </c>
      <c r="Q5655" t="s">
        <v>295</v>
      </c>
      <c r="R5655" t="str">
        <f t="shared" si="1323"/>
        <v>Average</v>
      </c>
      <c r="S5655" t="str">
        <f t="shared" si="1324"/>
        <v xml:space="preserve"> </v>
      </c>
      <c r="T5655" t="b">
        <f t="shared" si="1325"/>
        <v>0</v>
      </c>
      <c r="U5655" t="b">
        <f t="shared" si="1326"/>
        <v>0</v>
      </c>
      <c r="V5655" t="str">
        <f t="shared" si="1327"/>
        <v>Average Company</v>
      </c>
      <c r="W5655" t="str">
        <f t="shared" si="1328"/>
        <v>Don't Buy</v>
      </c>
      <c r="X5655" t="str">
        <f t="shared" si="1329"/>
        <v>Not Known</v>
      </c>
      <c r="Z5655" t="str">
        <f t="shared" si="1330"/>
        <v>None</v>
      </c>
      <c r="AB5655" t="str">
        <f t="shared" si="1331"/>
        <v>0</v>
      </c>
    </row>
    <row r="5656" spans="1:28" x14ac:dyDescent="0.3">
      <c r="A5656">
        <v>5654</v>
      </c>
      <c r="B5656" t="s">
        <v>10075</v>
      </c>
      <c r="C5656" t="str">
        <f t="shared" si="1318"/>
        <v>Long</v>
      </c>
      <c r="D5656">
        <v>4.3</v>
      </c>
      <c r="F5656" s="1">
        <f t="shared" si="1332"/>
        <v>4.3</v>
      </c>
      <c r="G5656" s="1">
        <f t="shared" si="1319"/>
        <v>4.3</v>
      </c>
      <c r="H5656">
        <f t="shared" si="1320"/>
        <v>4.3</v>
      </c>
      <c r="I5656" t="s">
        <v>10015</v>
      </c>
      <c r="J5656" t="s">
        <v>22</v>
      </c>
      <c r="K5656" t="s">
        <v>8135</v>
      </c>
      <c r="L5656" t="str">
        <f t="shared" si="1321"/>
        <v>Established</v>
      </c>
      <c r="N5656" s="2">
        <f t="shared" si="1322"/>
        <v>20</v>
      </c>
      <c r="O5656" t="s">
        <v>151</v>
      </c>
      <c r="P5656" t="s">
        <v>683</v>
      </c>
      <c r="Q5656" t="s">
        <v>732</v>
      </c>
      <c r="R5656" t="str">
        <f t="shared" si="1323"/>
        <v>Great</v>
      </c>
      <c r="S5656" t="str">
        <f t="shared" si="1324"/>
        <v>Great</v>
      </c>
      <c r="T5656" t="b">
        <f t="shared" si="1325"/>
        <v>1</v>
      </c>
      <c r="U5656" t="b">
        <f t="shared" si="1326"/>
        <v>1</v>
      </c>
      <c r="V5656" t="str">
        <f t="shared" si="1327"/>
        <v>Average Company</v>
      </c>
      <c r="W5656" t="str">
        <f t="shared" si="1328"/>
        <v>Don't Buy</v>
      </c>
      <c r="X5656" t="str">
        <f t="shared" si="1329"/>
        <v>Not Known</v>
      </c>
      <c r="Z5656" t="str">
        <f t="shared" si="1330"/>
        <v>None</v>
      </c>
      <c r="AB5656" t="str">
        <f t="shared" si="1331"/>
        <v>0</v>
      </c>
    </row>
    <row r="5657" spans="1:28" x14ac:dyDescent="0.3">
      <c r="A5657">
        <v>5655</v>
      </c>
      <c r="B5657" t="s">
        <v>10076</v>
      </c>
      <c r="C5657" t="str">
        <f t="shared" si="1318"/>
        <v>Long</v>
      </c>
      <c r="D5657">
        <v>4.0999999999999996</v>
      </c>
      <c r="F5657" s="1">
        <f t="shared" si="1332"/>
        <v>4.0999999999999996</v>
      </c>
      <c r="G5657" s="1">
        <f t="shared" si="1319"/>
        <v>4.0999999999999996</v>
      </c>
      <c r="H5657">
        <f t="shared" si="1320"/>
        <v>4.0999999999999996</v>
      </c>
      <c r="I5657" t="s">
        <v>10015</v>
      </c>
      <c r="J5657" t="s">
        <v>22</v>
      </c>
      <c r="K5657" t="s">
        <v>10077</v>
      </c>
      <c r="L5657" t="str">
        <f t="shared" si="1321"/>
        <v>Established</v>
      </c>
      <c r="N5657" s="2">
        <f t="shared" si="1322"/>
        <v>87</v>
      </c>
      <c r="O5657" t="s">
        <v>192</v>
      </c>
      <c r="P5657" t="s">
        <v>683</v>
      </c>
      <c r="Q5657" t="s">
        <v>80</v>
      </c>
      <c r="R5657" t="str">
        <f t="shared" si="1323"/>
        <v>Great</v>
      </c>
      <c r="S5657" t="str">
        <f t="shared" si="1324"/>
        <v>Great</v>
      </c>
      <c r="T5657" t="b">
        <f t="shared" si="1325"/>
        <v>1</v>
      </c>
      <c r="U5657" t="b">
        <f t="shared" si="1326"/>
        <v>1</v>
      </c>
      <c r="V5657" t="str">
        <f t="shared" si="1327"/>
        <v>Top Company</v>
      </c>
      <c r="W5657" t="str">
        <f t="shared" si="1328"/>
        <v>Don't Buy</v>
      </c>
      <c r="X5657" t="str">
        <f t="shared" si="1329"/>
        <v>Not Known</v>
      </c>
      <c r="Z5657" t="str">
        <f t="shared" si="1330"/>
        <v>None</v>
      </c>
      <c r="AB5657" t="str">
        <f t="shared" si="1331"/>
        <v>0</v>
      </c>
    </row>
    <row r="5658" spans="1:28" x14ac:dyDescent="0.3">
      <c r="A5658">
        <v>5656</v>
      </c>
      <c r="B5658" t="s">
        <v>10078</v>
      </c>
      <c r="C5658" t="str">
        <f t="shared" si="1318"/>
        <v>Long</v>
      </c>
      <c r="D5658">
        <v>3.6</v>
      </c>
      <c r="F5658" s="1">
        <f t="shared" si="1332"/>
        <v>3.6</v>
      </c>
      <c r="G5658" s="1">
        <f t="shared" si="1319"/>
        <v>3.6</v>
      </c>
      <c r="H5658">
        <f t="shared" si="1320"/>
        <v>3.6</v>
      </c>
      <c r="I5658" t="s">
        <v>10015</v>
      </c>
      <c r="J5658" t="s">
        <v>22</v>
      </c>
      <c r="K5658" t="s">
        <v>10079</v>
      </c>
      <c r="L5658" t="str">
        <f t="shared" si="1321"/>
        <v>Established</v>
      </c>
      <c r="N5658" s="2">
        <f t="shared" si="1322"/>
        <v>15</v>
      </c>
      <c r="O5658" t="s">
        <v>84</v>
      </c>
      <c r="P5658" t="s">
        <v>1308</v>
      </c>
      <c r="Q5658" t="s">
        <v>85</v>
      </c>
      <c r="R5658" t="str">
        <f t="shared" si="1323"/>
        <v>Average</v>
      </c>
      <c r="S5658" t="str">
        <f t="shared" si="1324"/>
        <v xml:space="preserve"> </v>
      </c>
      <c r="T5658" t="b">
        <f t="shared" si="1325"/>
        <v>0</v>
      </c>
      <c r="U5658" t="b">
        <f t="shared" si="1326"/>
        <v>1</v>
      </c>
      <c r="V5658" t="str">
        <f t="shared" si="1327"/>
        <v>Average Company</v>
      </c>
      <c r="W5658" t="str">
        <f t="shared" si="1328"/>
        <v>Don't Buy</v>
      </c>
      <c r="X5658" t="str">
        <f t="shared" si="1329"/>
        <v>Not Known</v>
      </c>
      <c r="Z5658" t="str">
        <f t="shared" si="1330"/>
        <v>None</v>
      </c>
      <c r="AB5658" t="str">
        <f t="shared" si="1331"/>
        <v>0</v>
      </c>
    </row>
    <row r="5659" spans="1:28" x14ac:dyDescent="0.3">
      <c r="A5659">
        <v>5657</v>
      </c>
      <c r="B5659" t="s">
        <v>10080</v>
      </c>
      <c r="C5659" t="str">
        <f t="shared" si="1318"/>
        <v>Long</v>
      </c>
      <c r="D5659">
        <v>4.4000000000000004</v>
      </c>
      <c r="F5659" s="1">
        <f t="shared" si="1332"/>
        <v>4.4000000000000004</v>
      </c>
      <c r="G5659" s="1">
        <f t="shared" si="1319"/>
        <v>4.4000000000000004</v>
      </c>
      <c r="H5659">
        <f t="shared" si="1320"/>
        <v>4.4000000000000004</v>
      </c>
      <c r="I5659" t="s">
        <v>10015</v>
      </c>
      <c r="J5659" t="s">
        <v>10</v>
      </c>
      <c r="K5659" t="s">
        <v>2987</v>
      </c>
      <c r="L5659" t="str">
        <f t="shared" si="1321"/>
        <v>Established</v>
      </c>
      <c r="N5659" s="2">
        <f t="shared" si="1322"/>
        <v>20</v>
      </c>
      <c r="O5659" t="s">
        <v>151</v>
      </c>
      <c r="P5659" t="s">
        <v>691</v>
      </c>
      <c r="Q5659" t="s">
        <v>2154</v>
      </c>
      <c r="R5659" t="str">
        <f t="shared" si="1323"/>
        <v>Great</v>
      </c>
      <c r="S5659" t="str">
        <f t="shared" si="1324"/>
        <v>Great</v>
      </c>
      <c r="T5659" t="b">
        <f t="shared" si="1325"/>
        <v>1</v>
      </c>
      <c r="U5659" t="b">
        <f t="shared" si="1326"/>
        <v>1</v>
      </c>
      <c r="V5659" t="str">
        <f t="shared" si="1327"/>
        <v>Average Company</v>
      </c>
      <c r="W5659" t="str">
        <f t="shared" si="1328"/>
        <v>Don't Buy</v>
      </c>
      <c r="X5659" t="str">
        <f t="shared" si="1329"/>
        <v>Not Known</v>
      </c>
      <c r="Z5659" t="str">
        <f t="shared" si="1330"/>
        <v>None</v>
      </c>
      <c r="AB5659" t="str">
        <f t="shared" si="1331"/>
        <v>0</v>
      </c>
    </row>
    <row r="5660" spans="1:28" x14ac:dyDescent="0.3">
      <c r="A5660">
        <v>5658</v>
      </c>
      <c r="B5660" t="s">
        <v>10081</v>
      </c>
      <c r="C5660" t="str">
        <f t="shared" si="1318"/>
        <v>Long</v>
      </c>
      <c r="D5660">
        <v>4.0999999999999996</v>
      </c>
      <c r="F5660" s="1">
        <f t="shared" si="1332"/>
        <v>4.0999999999999996</v>
      </c>
      <c r="G5660" s="1">
        <f t="shared" si="1319"/>
        <v>4.0999999999999996</v>
      </c>
      <c r="H5660">
        <f t="shared" si="1320"/>
        <v>4.0999999999999996</v>
      </c>
      <c r="I5660" t="s">
        <v>10015</v>
      </c>
      <c r="J5660" t="s">
        <v>22</v>
      </c>
      <c r="K5660" t="s">
        <v>10082</v>
      </c>
      <c r="L5660" t="str">
        <f t="shared" si="1321"/>
        <v>Established</v>
      </c>
      <c r="N5660" s="2">
        <f t="shared" si="1322"/>
        <v>36</v>
      </c>
      <c r="O5660" t="s">
        <v>48</v>
      </c>
      <c r="P5660" t="s">
        <v>147</v>
      </c>
      <c r="Q5660" t="s">
        <v>551</v>
      </c>
      <c r="R5660" t="str">
        <f t="shared" si="1323"/>
        <v>Great</v>
      </c>
      <c r="S5660" t="str">
        <f t="shared" si="1324"/>
        <v>Great</v>
      </c>
      <c r="T5660" t="b">
        <f t="shared" si="1325"/>
        <v>1</v>
      </c>
      <c r="U5660" t="b">
        <f t="shared" si="1326"/>
        <v>1</v>
      </c>
      <c r="V5660" t="str">
        <f t="shared" si="1327"/>
        <v>Top Company</v>
      </c>
      <c r="W5660" t="str">
        <f t="shared" si="1328"/>
        <v>Don't Buy</v>
      </c>
      <c r="X5660" t="str">
        <f t="shared" si="1329"/>
        <v>Not Known</v>
      </c>
      <c r="Z5660" t="str">
        <f t="shared" si="1330"/>
        <v>None</v>
      </c>
      <c r="AB5660" t="str">
        <f t="shared" si="1331"/>
        <v>0</v>
      </c>
    </row>
    <row r="5661" spans="1:28" x14ac:dyDescent="0.3">
      <c r="A5661">
        <v>5659</v>
      </c>
      <c r="B5661" t="s">
        <v>10083</v>
      </c>
      <c r="C5661" t="str">
        <f t="shared" si="1318"/>
        <v>Long</v>
      </c>
      <c r="D5661">
        <v>4</v>
      </c>
      <c r="F5661" s="1" t="e">
        <f t="shared" si="1332"/>
        <v>#VALUE!</v>
      </c>
      <c r="G5661" s="1" t="e">
        <f t="shared" si="1319"/>
        <v>#VALUE!</v>
      </c>
      <c r="H5661" t="e">
        <f t="shared" si="1320"/>
        <v>#VALUE!</v>
      </c>
      <c r="I5661" t="s">
        <v>10015</v>
      </c>
      <c r="J5661" t="s">
        <v>10084</v>
      </c>
      <c r="K5661" t="s">
        <v>39</v>
      </c>
      <c r="L5661" t="e">
        <f t="shared" si="1321"/>
        <v>#VALUE!</v>
      </c>
      <c r="N5661" s="2" t="e">
        <f t="shared" si="1322"/>
        <v>#VALUE!</v>
      </c>
      <c r="O5661" t="s">
        <v>147</v>
      </c>
      <c r="Q5661" t="s">
        <v>362</v>
      </c>
      <c r="R5661" t="str">
        <f t="shared" si="1323"/>
        <v>Average</v>
      </c>
      <c r="S5661" t="str">
        <f t="shared" si="1324"/>
        <v xml:space="preserve"> </v>
      </c>
      <c r="T5661" t="e">
        <f t="shared" si="1325"/>
        <v>#VALUE!</v>
      </c>
      <c r="U5661" t="e">
        <f t="shared" si="1326"/>
        <v>#VALUE!</v>
      </c>
      <c r="V5661" t="e">
        <f t="shared" si="1327"/>
        <v>#VALUE!</v>
      </c>
      <c r="W5661" t="str">
        <f t="shared" si="1328"/>
        <v>Don't Buy</v>
      </c>
      <c r="X5661" t="str">
        <f t="shared" si="1329"/>
        <v>Not Known</v>
      </c>
      <c r="Z5661" t="e">
        <f t="shared" si="1330"/>
        <v>#VALUE!</v>
      </c>
      <c r="AB5661" t="str">
        <f t="shared" si="1331"/>
        <v>0</v>
      </c>
    </row>
    <row r="5662" spans="1:28" x14ac:dyDescent="0.3">
      <c r="A5662">
        <v>5660</v>
      </c>
      <c r="B5662" t="s">
        <v>10085</v>
      </c>
      <c r="C5662" t="str">
        <f t="shared" si="1318"/>
        <v>Long</v>
      </c>
      <c r="D5662">
        <v>4.2</v>
      </c>
      <c r="F5662" s="1">
        <f t="shared" si="1332"/>
        <v>4.2</v>
      </c>
      <c r="G5662" s="1">
        <f t="shared" si="1319"/>
        <v>4.2</v>
      </c>
      <c r="H5662">
        <f t="shared" si="1320"/>
        <v>4.2</v>
      </c>
      <c r="I5662" t="s">
        <v>10015</v>
      </c>
      <c r="J5662" t="s">
        <v>22</v>
      </c>
      <c r="K5662" t="s">
        <v>10082</v>
      </c>
      <c r="L5662" t="str">
        <f t="shared" si="1321"/>
        <v>Established</v>
      </c>
      <c r="N5662" s="2">
        <f t="shared" si="1322"/>
        <v>13</v>
      </c>
      <c r="O5662" t="s">
        <v>299</v>
      </c>
      <c r="P5662" t="s">
        <v>683</v>
      </c>
      <c r="Q5662" t="s">
        <v>773</v>
      </c>
      <c r="R5662" t="str">
        <f t="shared" si="1323"/>
        <v>Great</v>
      </c>
      <c r="S5662" t="str">
        <f t="shared" si="1324"/>
        <v>Great</v>
      </c>
      <c r="T5662" t="b">
        <f t="shared" si="1325"/>
        <v>1</v>
      </c>
      <c r="U5662" t="b">
        <f t="shared" si="1326"/>
        <v>1</v>
      </c>
      <c r="V5662" t="str">
        <f t="shared" si="1327"/>
        <v>Average Company</v>
      </c>
      <c r="W5662" t="str">
        <f t="shared" si="1328"/>
        <v>Don't Buy</v>
      </c>
      <c r="X5662" t="str">
        <f t="shared" si="1329"/>
        <v>Not Known</v>
      </c>
      <c r="Z5662" t="str">
        <f t="shared" si="1330"/>
        <v>None</v>
      </c>
      <c r="AB5662" t="str">
        <f t="shared" si="1331"/>
        <v>0</v>
      </c>
    </row>
    <row r="5663" spans="1:28" x14ac:dyDescent="0.3">
      <c r="A5663">
        <v>5661</v>
      </c>
      <c r="B5663" t="s">
        <v>10086</v>
      </c>
      <c r="C5663" t="str">
        <f t="shared" si="1318"/>
        <v>Long</v>
      </c>
      <c r="D5663">
        <v>3.9</v>
      </c>
      <c r="F5663" s="1">
        <f t="shared" si="1332"/>
        <v>3.9</v>
      </c>
      <c r="G5663" s="1">
        <f t="shared" si="1319"/>
        <v>3.9</v>
      </c>
      <c r="H5663">
        <f t="shared" si="1320"/>
        <v>3.9</v>
      </c>
      <c r="I5663" t="s">
        <v>10015</v>
      </c>
      <c r="J5663" t="s">
        <v>9170</v>
      </c>
      <c r="K5663" t="s">
        <v>109</v>
      </c>
      <c r="L5663" t="str">
        <f t="shared" si="1321"/>
        <v>Established</v>
      </c>
      <c r="N5663" s="2">
        <f t="shared" si="1322"/>
        <v>51</v>
      </c>
      <c r="O5663" t="s">
        <v>1308</v>
      </c>
      <c r="Q5663" t="s">
        <v>3958</v>
      </c>
      <c r="R5663" t="str">
        <f t="shared" si="1323"/>
        <v>Average</v>
      </c>
      <c r="S5663" t="str">
        <f t="shared" si="1324"/>
        <v xml:space="preserve"> </v>
      </c>
      <c r="T5663" t="b">
        <f t="shared" si="1325"/>
        <v>0</v>
      </c>
      <c r="U5663" t="b">
        <f t="shared" si="1326"/>
        <v>1</v>
      </c>
      <c r="V5663" t="str">
        <f t="shared" si="1327"/>
        <v>Average Company</v>
      </c>
      <c r="W5663" t="str">
        <f t="shared" si="1328"/>
        <v>Don't Buy</v>
      </c>
      <c r="X5663" t="str">
        <f t="shared" si="1329"/>
        <v>Not Known</v>
      </c>
      <c r="Z5663" t="str">
        <f t="shared" si="1330"/>
        <v>None</v>
      </c>
      <c r="AB5663" t="str">
        <f t="shared" si="1331"/>
        <v>0</v>
      </c>
    </row>
    <row r="5664" spans="1:28" x14ac:dyDescent="0.3">
      <c r="A5664">
        <v>5662</v>
      </c>
      <c r="B5664" t="s">
        <v>10087</v>
      </c>
      <c r="C5664" t="str">
        <f t="shared" si="1318"/>
        <v>Long</v>
      </c>
      <c r="D5664">
        <v>4</v>
      </c>
      <c r="F5664" s="1" t="e">
        <f t="shared" si="1332"/>
        <v>#VALUE!</v>
      </c>
      <c r="G5664" s="1" t="e">
        <f t="shared" si="1319"/>
        <v>#VALUE!</v>
      </c>
      <c r="H5664" t="e">
        <f t="shared" si="1320"/>
        <v>#VALUE!</v>
      </c>
      <c r="I5664" t="s">
        <v>10015</v>
      </c>
      <c r="J5664" t="s">
        <v>10088</v>
      </c>
      <c r="K5664" t="s">
        <v>18</v>
      </c>
      <c r="L5664" t="e">
        <f t="shared" si="1321"/>
        <v>#VALUE!</v>
      </c>
      <c r="N5664" s="2" t="e">
        <f t="shared" si="1322"/>
        <v>#VALUE!</v>
      </c>
      <c r="O5664" t="s">
        <v>2818</v>
      </c>
      <c r="R5664" t="str">
        <f t="shared" si="1323"/>
        <v>Average</v>
      </c>
      <c r="S5664" t="str">
        <f t="shared" si="1324"/>
        <v xml:space="preserve"> </v>
      </c>
      <c r="T5664" t="e">
        <f t="shared" si="1325"/>
        <v>#VALUE!</v>
      </c>
      <c r="U5664" t="e">
        <f t="shared" si="1326"/>
        <v>#VALUE!</v>
      </c>
      <c r="V5664" t="e">
        <f t="shared" si="1327"/>
        <v>#VALUE!</v>
      </c>
      <c r="W5664" t="str">
        <f t="shared" si="1328"/>
        <v>Don't Buy</v>
      </c>
      <c r="X5664" t="str">
        <f t="shared" si="1329"/>
        <v>Not Known</v>
      </c>
      <c r="Z5664" t="e">
        <f t="shared" si="1330"/>
        <v>#VALUE!</v>
      </c>
      <c r="AB5664" t="str">
        <f t="shared" si="1331"/>
        <v>0</v>
      </c>
    </row>
    <row r="5665" spans="1:28" x14ac:dyDescent="0.3">
      <c r="A5665">
        <v>5663</v>
      </c>
      <c r="B5665" t="s">
        <v>10089</v>
      </c>
      <c r="C5665" t="str">
        <f t="shared" si="1318"/>
        <v>Long</v>
      </c>
      <c r="D5665">
        <v>4.5999999999999996</v>
      </c>
      <c r="F5665" s="1">
        <f t="shared" si="1332"/>
        <v>4.5999999999999996</v>
      </c>
      <c r="G5665" s="1">
        <f t="shared" si="1319"/>
        <v>4.5999999999999996</v>
      </c>
      <c r="H5665">
        <f t="shared" si="1320"/>
        <v>4.5999999999999996</v>
      </c>
      <c r="I5665" t="s">
        <v>10015</v>
      </c>
      <c r="J5665" t="s">
        <v>22</v>
      </c>
      <c r="K5665" t="s">
        <v>3019</v>
      </c>
      <c r="L5665" t="str">
        <f t="shared" si="1321"/>
        <v>Established</v>
      </c>
      <c r="N5665" s="2">
        <f t="shared" si="1322"/>
        <v>13</v>
      </c>
      <c r="O5665" t="s">
        <v>299</v>
      </c>
      <c r="P5665" t="s">
        <v>691</v>
      </c>
      <c r="Q5665" t="s">
        <v>44</v>
      </c>
      <c r="R5665" t="str">
        <f t="shared" si="1323"/>
        <v>Great</v>
      </c>
      <c r="S5665" t="str">
        <f t="shared" si="1324"/>
        <v>Great</v>
      </c>
      <c r="T5665" t="b">
        <f t="shared" si="1325"/>
        <v>1</v>
      </c>
      <c r="U5665" t="b">
        <f t="shared" si="1326"/>
        <v>1</v>
      </c>
      <c r="V5665" t="str">
        <f t="shared" si="1327"/>
        <v>Average Company</v>
      </c>
      <c r="W5665" t="str">
        <f t="shared" si="1328"/>
        <v>Don't Buy</v>
      </c>
      <c r="X5665" t="str">
        <f t="shared" si="1329"/>
        <v>Not Known</v>
      </c>
      <c r="Z5665" t="str">
        <f t="shared" si="1330"/>
        <v>None</v>
      </c>
      <c r="AB5665" t="str">
        <f t="shared" si="1331"/>
        <v>0</v>
      </c>
    </row>
    <row r="5666" spans="1:28" x14ac:dyDescent="0.3">
      <c r="A5666">
        <v>5664</v>
      </c>
      <c r="B5666" t="s">
        <v>10090</v>
      </c>
      <c r="C5666" t="str">
        <f t="shared" si="1318"/>
        <v>Long</v>
      </c>
      <c r="D5666">
        <v>3.1</v>
      </c>
      <c r="F5666" s="1">
        <f t="shared" si="1332"/>
        <v>3.1</v>
      </c>
      <c r="G5666" s="1">
        <f t="shared" si="1319"/>
        <v>3.1</v>
      </c>
      <c r="H5666">
        <f t="shared" si="1320"/>
        <v>3.1</v>
      </c>
      <c r="I5666" t="s">
        <v>10015</v>
      </c>
      <c r="J5666" t="s">
        <v>22</v>
      </c>
      <c r="K5666" t="s">
        <v>7656</v>
      </c>
      <c r="L5666" t="str">
        <f t="shared" si="1321"/>
        <v>Established</v>
      </c>
      <c r="N5666" s="2">
        <f t="shared" si="1322"/>
        <v>15</v>
      </c>
      <c r="O5666" t="s">
        <v>84</v>
      </c>
      <c r="P5666" t="s">
        <v>1261</v>
      </c>
      <c r="Q5666" t="s">
        <v>14</v>
      </c>
      <c r="R5666" t="str">
        <f t="shared" si="1323"/>
        <v>Average</v>
      </c>
      <c r="S5666" t="str">
        <f t="shared" si="1324"/>
        <v xml:space="preserve"> </v>
      </c>
      <c r="T5666" t="b">
        <f t="shared" si="1325"/>
        <v>0</v>
      </c>
      <c r="U5666" t="b">
        <f t="shared" si="1326"/>
        <v>0</v>
      </c>
      <c r="V5666" t="str">
        <f t="shared" si="1327"/>
        <v>Average Company</v>
      </c>
      <c r="W5666" t="str">
        <f t="shared" si="1328"/>
        <v>Don't Buy</v>
      </c>
      <c r="X5666" t="str">
        <f t="shared" si="1329"/>
        <v>Not Known</v>
      </c>
      <c r="Z5666" t="str">
        <f t="shared" si="1330"/>
        <v>None</v>
      </c>
      <c r="AB5666" t="str">
        <f t="shared" si="1331"/>
        <v>0</v>
      </c>
    </row>
    <row r="5667" spans="1:28" x14ac:dyDescent="0.3">
      <c r="A5667">
        <v>5665</v>
      </c>
      <c r="B5667" t="s">
        <v>10091</v>
      </c>
      <c r="C5667" t="str">
        <f t="shared" si="1318"/>
        <v>Long</v>
      </c>
      <c r="D5667">
        <v>3.6</v>
      </c>
      <c r="F5667" s="1">
        <f t="shared" si="1332"/>
        <v>3.6</v>
      </c>
      <c r="G5667" s="1">
        <f t="shared" si="1319"/>
        <v>3.6</v>
      </c>
      <c r="H5667">
        <f t="shared" si="1320"/>
        <v>3.6</v>
      </c>
      <c r="I5667" t="s">
        <v>10015</v>
      </c>
      <c r="J5667" t="s">
        <v>22</v>
      </c>
      <c r="K5667" t="s">
        <v>2356</v>
      </c>
      <c r="L5667" t="str">
        <f t="shared" si="1321"/>
        <v>Established</v>
      </c>
      <c r="N5667" s="2">
        <f t="shared" si="1322"/>
        <v>26</v>
      </c>
      <c r="O5667" t="s">
        <v>126</v>
      </c>
      <c r="P5667" t="s">
        <v>683</v>
      </c>
      <c r="Q5667" t="s">
        <v>44</v>
      </c>
      <c r="R5667" t="str">
        <f t="shared" si="1323"/>
        <v>Average</v>
      </c>
      <c r="S5667" t="str">
        <f t="shared" si="1324"/>
        <v xml:space="preserve"> </v>
      </c>
      <c r="T5667" t="b">
        <f t="shared" si="1325"/>
        <v>0</v>
      </c>
      <c r="U5667" t="b">
        <f t="shared" si="1326"/>
        <v>1</v>
      </c>
      <c r="V5667" t="str">
        <f t="shared" si="1327"/>
        <v>Average Company</v>
      </c>
      <c r="W5667" t="str">
        <f t="shared" si="1328"/>
        <v>Don't Buy</v>
      </c>
      <c r="X5667" t="str">
        <f t="shared" si="1329"/>
        <v>Not Known</v>
      </c>
      <c r="Z5667" t="str">
        <f t="shared" si="1330"/>
        <v>None</v>
      </c>
      <c r="AB5667" t="str">
        <f t="shared" si="1331"/>
        <v>0</v>
      </c>
    </row>
    <row r="5668" spans="1:28" x14ac:dyDescent="0.3">
      <c r="A5668">
        <v>5666</v>
      </c>
      <c r="B5668" t="s">
        <v>10092</v>
      </c>
      <c r="C5668" t="str">
        <f t="shared" si="1318"/>
        <v>Long</v>
      </c>
      <c r="D5668">
        <v>4.2</v>
      </c>
      <c r="F5668" s="1">
        <f t="shared" si="1332"/>
        <v>4.2</v>
      </c>
      <c r="G5668" s="1">
        <f t="shared" si="1319"/>
        <v>4.2</v>
      </c>
      <c r="H5668">
        <f t="shared" si="1320"/>
        <v>4.2</v>
      </c>
      <c r="I5668" t="s">
        <v>10015</v>
      </c>
      <c r="J5668" t="s">
        <v>22</v>
      </c>
      <c r="K5668" t="s">
        <v>10093</v>
      </c>
      <c r="L5668" t="str">
        <f t="shared" si="1321"/>
        <v>Established</v>
      </c>
      <c r="N5668" s="2">
        <f t="shared" si="1322"/>
        <v>32</v>
      </c>
      <c r="O5668" t="s">
        <v>368</v>
      </c>
      <c r="P5668" t="s">
        <v>1261</v>
      </c>
      <c r="Q5668" t="s">
        <v>424</v>
      </c>
      <c r="R5668" t="str">
        <f t="shared" si="1323"/>
        <v>Great</v>
      </c>
      <c r="S5668" t="str">
        <f t="shared" si="1324"/>
        <v>Great</v>
      </c>
      <c r="T5668" t="b">
        <f t="shared" si="1325"/>
        <v>1</v>
      </c>
      <c r="U5668" t="b">
        <f t="shared" si="1326"/>
        <v>1</v>
      </c>
      <c r="V5668" t="str">
        <f t="shared" si="1327"/>
        <v>Top Company</v>
      </c>
      <c r="W5668" t="str">
        <f t="shared" si="1328"/>
        <v>Don't Buy</v>
      </c>
      <c r="X5668" t="str">
        <f t="shared" si="1329"/>
        <v>Not Known</v>
      </c>
      <c r="Z5668" t="str">
        <f t="shared" si="1330"/>
        <v>None</v>
      </c>
      <c r="AB5668" t="str">
        <f t="shared" si="1331"/>
        <v>0</v>
      </c>
    </row>
    <row r="5669" spans="1:28" x14ac:dyDescent="0.3">
      <c r="A5669">
        <v>5667</v>
      </c>
      <c r="B5669" t="s">
        <v>10094</v>
      </c>
      <c r="C5669" t="str">
        <f t="shared" si="1318"/>
        <v>Short</v>
      </c>
      <c r="D5669">
        <v>3.8</v>
      </c>
      <c r="F5669" s="1">
        <f t="shared" si="1332"/>
        <v>3.8</v>
      </c>
      <c r="G5669" s="1">
        <f t="shared" si="1319"/>
        <v>3.8</v>
      </c>
      <c r="H5669">
        <f t="shared" si="1320"/>
        <v>3.8</v>
      </c>
      <c r="I5669" t="s">
        <v>10015</v>
      </c>
      <c r="J5669" t="s">
        <v>22</v>
      </c>
      <c r="K5669" t="s">
        <v>5452</v>
      </c>
      <c r="L5669" t="str">
        <f t="shared" si="1321"/>
        <v>Established</v>
      </c>
      <c r="N5669" s="2">
        <f t="shared" si="1322"/>
        <v>28</v>
      </c>
      <c r="O5669" t="s">
        <v>24</v>
      </c>
      <c r="P5669" t="s">
        <v>691</v>
      </c>
      <c r="Q5669" t="s">
        <v>915</v>
      </c>
      <c r="R5669" t="str">
        <f t="shared" si="1323"/>
        <v>Average</v>
      </c>
      <c r="S5669" t="str">
        <f t="shared" si="1324"/>
        <v xml:space="preserve"> </v>
      </c>
      <c r="T5669" t="b">
        <f t="shared" si="1325"/>
        <v>0</v>
      </c>
      <c r="U5669" t="b">
        <f t="shared" si="1326"/>
        <v>1</v>
      </c>
      <c r="V5669" t="str">
        <f t="shared" si="1327"/>
        <v>Average Company</v>
      </c>
      <c r="W5669" t="str">
        <f t="shared" si="1328"/>
        <v>Don't Buy</v>
      </c>
      <c r="X5669" t="str">
        <f t="shared" si="1329"/>
        <v>Not Known</v>
      </c>
      <c r="Z5669" t="str">
        <f t="shared" si="1330"/>
        <v>None</v>
      </c>
      <c r="AB5669" t="str">
        <f t="shared" si="1331"/>
        <v>0</v>
      </c>
    </row>
    <row r="5670" spans="1:28" x14ac:dyDescent="0.3">
      <c r="A5670">
        <v>5668</v>
      </c>
      <c r="B5670" t="s">
        <v>10095</v>
      </c>
      <c r="C5670" t="str">
        <f t="shared" si="1318"/>
        <v>Long</v>
      </c>
      <c r="D5670">
        <v>3.9</v>
      </c>
      <c r="F5670" s="1" t="e">
        <f t="shared" si="1332"/>
        <v>#VALUE!</v>
      </c>
      <c r="G5670" s="1" t="e">
        <f t="shared" si="1319"/>
        <v>#VALUE!</v>
      </c>
      <c r="H5670" t="e">
        <f t="shared" si="1320"/>
        <v>#VALUE!</v>
      </c>
      <c r="I5670" t="s">
        <v>10015</v>
      </c>
      <c r="J5670" t="s">
        <v>10096</v>
      </c>
      <c r="K5670" t="s">
        <v>54</v>
      </c>
      <c r="L5670" t="e">
        <f t="shared" si="1321"/>
        <v>#VALUE!</v>
      </c>
      <c r="N5670" s="2" t="e">
        <f t="shared" si="1322"/>
        <v>#VALUE!</v>
      </c>
      <c r="O5670" t="s">
        <v>147</v>
      </c>
      <c r="Q5670" t="s">
        <v>1957</v>
      </c>
      <c r="R5670" t="str">
        <f t="shared" si="1323"/>
        <v>Average</v>
      </c>
      <c r="S5670" t="str">
        <f t="shared" si="1324"/>
        <v xml:space="preserve"> </v>
      </c>
      <c r="T5670" t="e">
        <f t="shared" si="1325"/>
        <v>#VALUE!</v>
      </c>
      <c r="U5670" t="e">
        <f t="shared" si="1326"/>
        <v>#VALUE!</v>
      </c>
      <c r="V5670" t="e">
        <f t="shared" si="1327"/>
        <v>#VALUE!</v>
      </c>
      <c r="W5670" t="str">
        <f t="shared" si="1328"/>
        <v>Don't Buy</v>
      </c>
      <c r="X5670" t="str">
        <f t="shared" si="1329"/>
        <v>Not Known</v>
      </c>
      <c r="Z5670" t="e">
        <f t="shared" si="1330"/>
        <v>#VALUE!</v>
      </c>
      <c r="AB5670" t="str">
        <f t="shared" si="1331"/>
        <v>0</v>
      </c>
    </row>
    <row r="5671" spans="1:28" x14ac:dyDescent="0.3">
      <c r="A5671">
        <v>5669</v>
      </c>
      <c r="B5671" t="s">
        <v>10097</v>
      </c>
      <c r="C5671" t="str">
        <f t="shared" si="1318"/>
        <v>Long</v>
      </c>
      <c r="D5671">
        <v>4.2</v>
      </c>
      <c r="F5671" s="1">
        <f t="shared" si="1332"/>
        <v>4.2</v>
      </c>
      <c r="G5671" s="1">
        <f t="shared" si="1319"/>
        <v>4.2</v>
      </c>
      <c r="H5671">
        <f t="shared" si="1320"/>
        <v>4.2</v>
      </c>
      <c r="I5671" t="s">
        <v>10015</v>
      </c>
      <c r="J5671" t="s">
        <v>22</v>
      </c>
      <c r="K5671" t="s">
        <v>10098</v>
      </c>
      <c r="L5671" t="str">
        <f t="shared" si="1321"/>
        <v>Established</v>
      </c>
      <c r="N5671" s="2">
        <f t="shared" si="1322"/>
        <v>15</v>
      </c>
      <c r="O5671" t="s">
        <v>84</v>
      </c>
      <c r="P5671" t="s">
        <v>683</v>
      </c>
      <c r="Q5671" t="s">
        <v>80</v>
      </c>
      <c r="R5671" t="str">
        <f t="shared" si="1323"/>
        <v>Great</v>
      </c>
      <c r="S5671" t="str">
        <f t="shared" si="1324"/>
        <v>Great</v>
      </c>
      <c r="T5671" t="b">
        <f t="shared" si="1325"/>
        <v>1</v>
      </c>
      <c r="U5671" t="b">
        <f t="shared" si="1326"/>
        <v>1</v>
      </c>
      <c r="V5671" t="str">
        <f t="shared" si="1327"/>
        <v>Average Company</v>
      </c>
      <c r="W5671" t="str">
        <f t="shared" si="1328"/>
        <v>Don't Buy</v>
      </c>
      <c r="X5671" t="str">
        <f t="shared" si="1329"/>
        <v>Not Known</v>
      </c>
      <c r="Z5671" t="str">
        <f t="shared" si="1330"/>
        <v>None</v>
      </c>
      <c r="AB5671" t="str">
        <f t="shared" si="1331"/>
        <v>0</v>
      </c>
    </row>
    <row r="5672" spans="1:28" x14ac:dyDescent="0.3">
      <c r="A5672">
        <v>5670</v>
      </c>
      <c r="B5672" t="s">
        <v>10099</v>
      </c>
      <c r="C5672" t="str">
        <f t="shared" si="1318"/>
        <v>Long</v>
      </c>
      <c r="D5672">
        <v>4</v>
      </c>
      <c r="F5672" s="1" t="e">
        <f t="shared" si="1332"/>
        <v>#VALUE!</v>
      </c>
      <c r="G5672" s="1" t="e">
        <f t="shared" si="1319"/>
        <v>#VALUE!</v>
      </c>
      <c r="H5672" t="e">
        <f t="shared" si="1320"/>
        <v>#VALUE!</v>
      </c>
      <c r="I5672" t="s">
        <v>10015</v>
      </c>
      <c r="J5672" t="s">
        <v>3749</v>
      </c>
      <c r="K5672" t="s">
        <v>84</v>
      </c>
      <c r="L5672" t="e">
        <f t="shared" si="1321"/>
        <v>#VALUE!</v>
      </c>
      <c r="N5672" s="2" t="e">
        <f t="shared" si="1322"/>
        <v>#VALUE!</v>
      </c>
      <c r="O5672" t="s">
        <v>147</v>
      </c>
      <c r="Q5672" t="s">
        <v>1957</v>
      </c>
      <c r="R5672" t="str">
        <f t="shared" si="1323"/>
        <v>Average</v>
      </c>
      <c r="S5672" t="str">
        <f t="shared" si="1324"/>
        <v xml:space="preserve"> </v>
      </c>
      <c r="T5672" t="e">
        <f t="shared" si="1325"/>
        <v>#VALUE!</v>
      </c>
      <c r="U5672" t="e">
        <f t="shared" si="1326"/>
        <v>#VALUE!</v>
      </c>
      <c r="V5672" t="e">
        <f t="shared" si="1327"/>
        <v>#VALUE!</v>
      </c>
      <c r="W5672" t="str">
        <f t="shared" si="1328"/>
        <v>Don't Buy</v>
      </c>
      <c r="X5672" t="str">
        <f t="shared" si="1329"/>
        <v>Not Known</v>
      </c>
      <c r="Z5672" t="e">
        <f t="shared" si="1330"/>
        <v>#VALUE!</v>
      </c>
      <c r="AB5672" t="str">
        <f t="shared" si="1331"/>
        <v>0</v>
      </c>
    </row>
    <row r="5673" spans="1:28" x14ac:dyDescent="0.3">
      <c r="A5673">
        <v>5671</v>
      </c>
      <c r="B5673" t="s">
        <v>10100</v>
      </c>
      <c r="C5673" t="str">
        <f t="shared" si="1318"/>
        <v>Long</v>
      </c>
      <c r="D5673">
        <v>4</v>
      </c>
      <c r="F5673" s="1">
        <f t="shared" si="1332"/>
        <v>4</v>
      </c>
      <c r="G5673" s="1">
        <f t="shared" si="1319"/>
        <v>4</v>
      </c>
      <c r="H5673">
        <f t="shared" si="1320"/>
        <v>4</v>
      </c>
      <c r="I5673" t="s">
        <v>10015</v>
      </c>
      <c r="J5673" t="s">
        <v>5233</v>
      </c>
      <c r="K5673" t="s">
        <v>1307</v>
      </c>
      <c r="L5673" t="str">
        <f t="shared" si="1321"/>
        <v>Established</v>
      </c>
      <c r="N5673" s="2">
        <f t="shared" si="1322"/>
        <v>50</v>
      </c>
      <c r="O5673" t="s">
        <v>691</v>
      </c>
      <c r="Q5673" t="s">
        <v>2154</v>
      </c>
      <c r="R5673" t="str">
        <f t="shared" si="1323"/>
        <v>Average</v>
      </c>
      <c r="S5673" t="str">
        <f t="shared" si="1324"/>
        <v xml:space="preserve"> </v>
      </c>
      <c r="T5673" t="b">
        <f t="shared" si="1325"/>
        <v>0</v>
      </c>
      <c r="U5673" t="b">
        <f t="shared" si="1326"/>
        <v>1</v>
      </c>
      <c r="V5673" t="str">
        <f t="shared" si="1327"/>
        <v>Average Company</v>
      </c>
      <c r="W5673" t="str">
        <f t="shared" si="1328"/>
        <v>Don't Buy</v>
      </c>
      <c r="X5673" t="str">
        <f t="shared" si="1329"/>
        <v>Not Known</v>
      </c>
      <c r="Z5673" t="str">
        <f t="shared" si="1330"/>
        <v>None</v>
      </c>
      <c r="AB5673" t="str">
        <f t="shared" si="1331"/>
        <v>0</v>
      </c>
    </row>
    <row r="5674" spans="1:28" x14ac:dyDescent="0.3">
      <c r="A5674">
        <v>5672</v>
      </c>
      <c r="B5674" t="s">
        <v>10101</v>
      </c>
      <c r="C5674" t="str">
        <f t="shared" si="1318"/>
        <v>Long</v>
      </c>
      <c r="D5674">
        <v>3.8</v>
      </c>
      <c r="F5674" s="1">
        <f t="shared" si="1332"/>
        <v>3.8</v>
      </c>
      <c r="G5674" s="1">
        <f t="shared" si="1319"/>
        <v>3.8</v>
      </c>
      <c r="H5674">
        <f t="shared" si="1320"/>
        <v>3.8</v>
      </c>
      <c r="I5674" t="s">
        <v>10015</v>
      </c>
      <c r="J5674" t="s">
        <v>2211</v>
      </c>
      <c r="K5674" t="s">
        <v>604</v>
      </c>
      <c r="L5674" t="str">
        <f t="shared" si="1321"/>
        <v>Established</v>
      </c>
      <c r="N5674" s="2">
        <f t="shared" si="1322"/>
        <v>50</v>
      </c>
      <c r="O5674" t="s">
        <v>691</v>
      </c>
      <c r="Q5674" t="s">
        <v>3333</v>
      </c>
      <c r="R5674" t="str">
        <f t="shared" si="1323"/>
        <v>Average</v>
      </c>
      <c r="S5674" t="str">
        <f t="shared" si="1324"/>
        <v xml:space="preserve"> </v>
      </c>
      <c r="T5674" t="b">
        <f t="shared" si="1325"/>
        <v>0</v>
      </c>
      <c r="U5674" t="b">
        <f t="shared" si="1326"/>
        <v>1</v>
      </c>
      <c r="V5674" t="str">
        <f t="shared" si="1327"/>
        <v>Average Company</v>
      </c>
      <c r="W5674" t="str">
        <f t="shared" si="1328"/>
        <v>Don't Buy</v>
      </c>
      <c r="X5674" t="str">
        <f t="shared" si="1329"/>
        <v>Not Known</v>
      </c>
      <c r="Z5674" t="str">
        <f t="shared" si="1330"/>
        <v>None</v>
      </c>
      <c r="AB5674" t="str">
        <f t="shared" si="1331"/>
        <v>0</v>
      </c>
    </row>
    <row r="5675" spans="1:28" x14ac:dyDescent="0.3">
      <c r="A5675">
        <v>5673</v>
      </c>
      <c r="B5675" t="s">
        <v>10102</v>
      </c>
      <c r="C5675" t="str">
        <f t="shared" si="1318"/>
        <v>Long</v>
      </c>
      <c r="D5675">
        <v>3.3</v>
      </c>
      <c r="F5675" s="1">
        <f t="shared" si="1332"/>
        <v>3.3</v>
      </c>
      <c r="G5675" s="1">
        <f t="shared" si="1319"/>
        <v>3.3</v>
      </c>
      <c r="H5675">
        <f t="shared" si="1320"/>
        <v>3.3</v>
      </c>
      <c r="I5675" t="s">
        <v>10015</v>
      </c>
      <c r="J5675" t="s">
        <v>10</v>
      </c>
      <c r="K5675" t="s">
        <v>10103</v>
      </c>
      <c r="L5675" t="str">
        <f t="shared" si="1321"/>
        <v>Established</v>
      </c>
      <c r="N5675" s="2">
        <f t="shared" si="1322"/>
        <v>18</v>
      </c>
      <c r="O5675" t="s">
        <v>200</v>
      </c>
      <c r="P5675" t="s">
        <v>683</v>
      </c>
      <c r="Q5675" t="s">
        <v>223</v>
      </c>
      <c r="R5675" t="str">
        <f t="shared" si="1323"/>
        <v>Average</v>
      </c>
      <c r="S5675" t="str">
        <f t="shared" si="1324"/>
        <v xml:space="preserve"> </v>
      </c>
      <c r="T5675" t="b">
        <f t="shared" si="1325"/>
        <v>0</v>
      </c>
      <c r="U5675" t="b">
        <f t="shared" si="1326"/>
        <v>0</v>
      </c>
      <c r="V5675" t="str">
        <f t="shared" si="1327"/>
        <v>Average Company</v>
      </c>
      <c r="W5675" t="str">
        <f t="shared" si="1328"/>
        <v>Don't Buy</v>
      </c>
      <c r="X5675" t="str">
        <f t="shared" si="1329"/>
        <v>Not Known</v>
      </c>
      <c r="Z5675" t="str">
        <f t="shared" si="1330"/>
        <v>None</v>
      </c>
      <c r="AB5675" t="str">
        <f t="shared" si="1331"/>
        <v>0</v>
      </c>
    </row>
    <row r="5676" spans="1:28" x14ac:dyDescent="0.3">
      <c r="A5676">
        <v>5674</v>
      </c>
      <c r="B5676" t="s">
        <v>10104</v>
      </c>
      <c r="C5676" t="str">
        <f t="shared" si="1318"/>
        <v>Short</v>
      </c>
      <c r="D5676">
        <v>3.2</v>
      </c>
      <c r="F5676" s="1">
        <f t="shared" si="1332"/>
        <v>3.7</v>
      </c>
      <c r="G5676" s="1">
        <f t="shared" si="1319"/>
        <v>3.7</v>
      </c>
      <c r="H5676">
        <f t="shared" si="1320"/>
        <v>3.3000000000000003</v>
      </c>
      <c r="I5676" t="s">
        <v>10015</v>
      </c>
      <c r="J5676" t="s">
        <v>22</v>
      </c>
      <c r="K5676" t="s">
        <v>1127</v>
      </c>
      <c r="L5676" t="str">
        <f t="shared" si="1321"/>
        <v>Startup</v>
      </c>
      <c r="N5676" s="2">
        <f t="shared" si="1322"/>
        <v>7</v>
      </c>
      <c r="O5676" t="s">
        <v>318</v>
      </c>
      <c r="P5676" t="s">
        <v>683</v>
      </c>
      <c r="Q5676" t="s">
        <v>44</v>
      </c>
      <c r="R5676" t="str">
        <f t="shared" si="1323"/>
        <v>Average</v>
      </c>
      <c r="S5676" t="str">
        <f t="shared" si="1324"/>
        <v xml:space="preserve"> </v>
      </c>
      <c r="T5676" t="b">
        <f t="shared" si="1325"/>
        <v>0</v>
      </c>
      <c r="U5676" t="b">
        <f t="shared" si="1326"/>
        <v>1</v>
      </c>
      <c r="V5676" t="str">
        <f t="shared" si="1327"/>
        <v>Average Company</v>
      </c>
      <c r="W5676" t="str">
        <f t="shared" si="1328"/>
        <v>Don't Buy</v>
      </c>
      <c r="X5676" t="str">
        <f t="shared" si="1329"/>
        <v>Not Known</v>
      </c>
      <c r="Z5676" t="str">
        <f t="shared" si="1330"/>
        <v>None</v>
      </c>
      <c r="AB5676" t="str">
        <f t="shared" si="1331"/>
        <v>0</v>
      </c>
    </row>
    <row r="5677" spans="1:28" x14ac:dyDescent="0.3">
      <c r="A5677">
        <v>5675</v>
      </c>
      <c r="B5677" t="s">
        <v>10105</v>
      </c>
      <c r="C5677" t="str">
        <f t="shared" si="1318"/>
        <v>Long</v>
      </c>
      <c r="D5677">
        <v>4</v>
      </c>
      <c r="F5677" s="1" t="e">
        <f t="shared" si="1332"/>
        <v>#VALUE!</v>
      </c>
      <c r="G5677" s="1" t="e">
        <f t="shared" si="1319"/>
        <v>#VALUE!</v>
      </c>
      <c r="H5677" t="e">
        <f t="shared" si="1320"/>
        <v>#VALUE!</v>
      </c>
      <c r="I5677" t="s">
        <v>10015</v>
      </c>
      <c r="J5677" t="s">
        <v>8089</v>
      </c>
      <c r="K5677" t="s">
        <v>147</v>
      </c>
      <c r="L5677" t="e">
        <f t="shared" si="1321"/>
        <v>#VALUE!</v>
      </c>
      <c r="N5677" s="2" t="e">
        <f t="shared" si="1322"/>
        <v>#VALUE!</v>
      </c>
      <c r="Q5677" t="s">
        <v>7798</v>
      </c>
      <c r="R5677" t="str">
        <f t="shared" si="1323"/>
        <v>Average</v>
      </c>
      <c r="S5677" t="str">
        <f t="shared" si="1324"/>
        <v xml:space="preserve"> </v>
      </c>
      <c r="T5677" t="e">
        <f t="shared" si="1325"/>
        <v>#VALUE!</v>
      </c>
      <c r="U5677" t="e">
        <f t="shared" si="1326"/>
        <v>#VALUE!</v>
      </c>
      <c r="V5677" t="e">
        <f t="shared" si="1327"/>
        <v>#VALUE!</v>
      </c>
      <c r="W5677" t="str">
        <f t="shared" si="1328"/>
        <v>Don't Buy</v>
      </c>
      <c r="X5677" t="str">
        <f t="shared" si="1329"/>
        <v>Not Known</v>
      </c>
      <c r="Z5677" t="e">
        <f t="shared" si="1330"/>
        <v>#VALUE!</v>
      </c>
      <c r="AB5677" t="str">
        <f t="shared" si="1331"/>
        <v>0</v>
      </c>
    </row>
    <row r="5678" spans="1:28" x14ac:dyDescent="0.3">
      <c r="A5678">
        <v>5676</v>
      </c>
      <c r="B5678" t="s">
        <v>10106</v>
      </c>
      <c r="C5678" t="str">
        <f t="shared" si="1318"/>
        <v>Short</v>
      </c>
      <c r="D5678">
        <v>4</v>
      </c>
      <c r="F5678" s="1">
        <f t="shared" si="1332"/>
        <v>4</v>
      </c>
      <c r="G5678" s="1">
        <f t="shared" si="1319"/>
        <v>4</v>
      </c>
      <c r="H5678">
        <f t="shared" si="1320"/>
        <v>4</v>
      </c>
      <c r="I5678" t="s">
        <v>10015</v>
      </c>
      <c r="J5678" t="s">
        <v>2093</v>
      </c>
      <c r="K5678" t="s">
        <v>7320</v>
      </c>
      <c r="L5678" t="str">
        <f t="shared" si="1321"/>
        <v>Established</v>
      </c>
      <c r="N5678" s="2">
        <f t="shared" si="1322"/>
        <v>50</v>
      </c>
      <c r="O5678" t="s">
        <v>691</v>
      </c>
      <c r="Q5678" t="s">
        <v>44</v>
      </c>
      <c r="R5678" t="str">
        <f t="shared" si="1323"/>
        <v>Average</v>
      </c>
      <c r="S5678" t="str">
        <f t="shared" si="1324"/>
        <v xml:space="preserve"> </v>
      </c>
      <c r="T5678" t="b">
        <f t="shared" si="1325"/>
        <v>0</v>
      </c>
      <c r="U5678" t="b">
        <f t="shared" si="1326"/>
        <v>1</v>
      </c>
      <c r="V5678" t="str">
        <f t="shared" si="1327"/>
        <v>Average Company</v>
      </c>
      <c r="W5678" t="str">
        <f t="shared" si="1328"/>
        <v>Don't Buy</v>
      </c>
      <c r="X5678" t="str">
        <f t="shared" si="1329"/>
        <v>Not Known</v>
      </c>
      <c r="Z5678" t="str">
        <f t="shared" si="1330"/>
        <v>None</v>
      </c>
      <c r="AB5678" t="str">
        <f t="shared" si="1331"/>
        <v>0</v>
      </c>
    </row>
    <row r="5679" spans="1:28" x14ac:dyDescent="0.3">
      <c r="A5679">
        <v>5677</v>
      </c>
      <c r="B5679" t="s">
        <v>10107</v>
      </c>
      <c r="C5679" t="str">
        <f t="shared" si="1318"/>
        <v>Long</v>
      </c>
      <c r="D5679">
        <v>4.2</v>
      </c>
      <c r="F5679" s="1">
        <f t="shared" si="1332"/>
        <v>4.2</v>
      </c>
      <c r="G5679" s="1">
        <f t="shared" si="1319"/>
        <v>4.2</v>
      </c>
      <c r="H5679">
        <f t="shared" si="1320"/>
        <v>4.2</v>
      </c>
      <c r="I5679" t="s">
        <v>10015</v>
      </c>
      <c r="J5679" t="s">
        <v>3357</v>
      </c>
      <c r="K5679" t="s">
        <v>79</v>
      </c>
      <c r="L5679" t="str">
        <f t="shared" si="1321"/>
        <v>Established</v>
      </c>
      <c r="N5679" s="2">
        <f t="shared" si="1322"/>
        <v>10</v>
      </c>
      <c r="O5679" t="s">
        <v>75</v>
      </c>
      <c r="Q5679" t="s">
        <v>773</v>
      </c>
      <c r="R5679" t="str">
        <f t="shared" si="1323"/>
        <v>Great</v>
      </c>
      <c r="S5679" t="str">
        <f t="shared" si="1324"/>
        <v>Great</v>
      </c>
      <c r="T5679" t="b">
        <f t="shared" si="1325"/>
        <v>0</v>
      </c>
      <c r="U5679" t="b">
        <f t="shared" si="1326"/>
        <v>1</v>
      </c>
      <c r="V5679" t="str">
        <f t="shared" si="1327"/>
        <v>Average Company</v>
      </c>
      <c r="W5679" t="str">
        <f t="shared" si="1328"/>
        <v>Don't Buy</v>
      </c>
      <c r="X5679" t="str">
        <f t="shared" si="1329"/>
        <v>Not Known</v>
      </c>
      <c r="Z5679" t="str">
        <f t="shared" si="1330"/>
        <v>None</v>
      </c>
      <c r="AB5679" t="str">
        <f t="shared" si="1331"/>
        <v>0</v>
      </c>
    </row>
    <row r="5680" spans="1:28" x14ac:dyDescent="0.3">
      <c r="A5680">
        <v>5678</v>
      </c>
      <c r="B5680" t="s">
        <v>10108</v>
      </c>
      <c r="C5680" t="str">
        <f t="shared" si="1318"/>
        <v>Long</v>
      </c>
      <c r="D5680">
        <v>3.9</v>
      </c>
      <c r="F5680" s="1">
        <f t="shared" si="1332"/>
        <v>3.9</v>
      </c>
      <c r="G5680" s="1">
        <f t="shared" si="1319"/>
        <v>3.9</v>
      </c>
      <c r="H5680">
        <f t="shared" si="1320"/>
        <v>3.9</v>
      </c>
      <c r="I5680" t="s">
        <v>6665</v>
      </c>
      <c r="J5680" t="s">
        <v>22</v>
      </c>
      <c r="K5680" t="s">
        <v>882</v>
      </c>
      <c r="L5680" t="str">
        <f t="shared" si="1321"/>
        <v>Established</v>
      </c>
      <c r="N5680" s="2">
        <f t="shared" si="1322"/>
        <v>15</v>
      </c>
      <c r="O5680" t="s">
        <v>84</v>
      </c>
      <c r="P5680" t="s">
        <v>691</v>
      </c>
      <c r="Q5680" t="s">
        <v>44</v>
      </c>
      <c r="R5680" t="str">
        <f t="shared" si="1323"/>
        <v>Average</v>
      </c>
      <c r="S5680" t="str">
        <f t="shared" si="1324"/>
        <v xml:space="preserve"> </v>
      </c>
      <c r="T5680" t="b">
        <f t="shared" si="1325"/>
        <v>0</v>
      </c>
      <c r="U5680" t="b">
        <f t="shared" si="1326"/>
        <v>1</v>
      </c>
      <c r="V5680" t="str">
        <f t="shared" si="1327"/>
        <v>Average Company</v>
      </c>
      <c r="W5680" t="str">
        <f t="shared" si="1328"/>
        <v>Don't Buy</v>
      </c>
      <c r="X5680" t="str">
        <f t="shared" si="1329"/>
        <v>Not Known</v>
      </c>
      <c r="Z5680" t="str">
        <f t="shared" si="1330"/>
        <v>None</v>
      </c>
      <c r="AB5680" t="str">
        <f t="shared" si="1331"/>
        <v>0</v>
      </c>
    </row>
    <row r="5681" spans="1:28" x14ac:dyDescent="0.3">
      <c r="A5681">
        <v>5679</v>
      </c>
      <c r="B5681" t="s">
        <v>10109</v>
      </c>
      <c r="C5681" t="str">
        <f t="shared" si="1318"/>
        <v>Long</v>
      </c>
      <c r="D5681">
        <v>4.5</v>
      </c>
      <c r="F5681" s="1">
        <f t="shared" si="1332"/>
        <v>5</v>
      </c>
      <c r="G5681" s="1">
        <f t="shared" si="1319"/>
        <v>5</v>
      </c>
      <c r="H5681">
        <f t="shared" si="1320"/>
        <v>4.5999999999999996</v>
      </c>
      <c r="I5681" t="s">
        <v>9114</v>
      </c>
      <c r="J5681" t="s">
        <v>22</v>
      </c>
      <c r="K5681" t="s">
        <v>6289</v>
      </c>
      <c r="L5681" t="str">
        <f t="shared" si="1321"/>
        <v>Startup</v>
      </c>
      <c r="N5681" s="2">
        <f t="shared" si="1322"/>
        <v>9</v>
      </c>
      <c r="O5681" t="s">
        <v>331</v>
      </c>
      <c r="P5681" t="s">
        <v>683</v>
      </c>
      <c r="Q5681" t="s">
        <v>378</v>
      </c>
      <c r="R5681" t="str">
        <f t="shared" si="1323"/>
        <v>Great</v>
      </c>
      <c r="S5681" t="str">
        <f t="shared" si="1324"/>
        <v>Great</v>
      </c>
      <c r="T5681" t="b">
        <f t="shared" si="1325"/>
        <v>0</v>
      </c>
      <c r="U5681" t="b">
        <f t="shared" si="1326"/>
        <v>1</v>
      </c>
      <c r="V5681" t="str">
        <f t="shared" si="1327"/>
        <v>Average Company</v>
      </c>
      <c r="W5681" t="str">
        <f t="shared" si="1328"/>
        <v>Buy</v>
      </c>
      <c r="X5681" t="str">
        <f t="shared" si="1329"/>
        <v>Not Known</v>
      </c>
      <c r="Z5681" t="str">
        <f t="shared" si="1330"/>
        <v>None</v>
      </c>
      <c r="AB5681" t="str">
        <f t="shared" si="1331"/>
        <v>0</v>
      </c>
    </row>
    <row r="5682" spans="1:28" x14ac:dyDescent="0.3">
      <c r="A5682">
        <v>5680</v>
      </c>
      <c r="B5682" t="s">
        <v>10110</v>
      </c>
      <c r="C5682" t="str">
        <f t="shared" si="1318"/>
        <v>Short</v>
      </c>
      <c r="D5682">
        <v>3.2</v>
      </c>
      <c r="F5682" s="1">
        <f t="shared" si="1332"/>
        <v>3.2</v>
      </c>
      <c r="G5682" s="1">
        <f t="shared" si="1319"/>
        <v>3.2</v>
      </c>
      <c r="H5682">
        <f t="shared" si="1320"/>
        <v>3.2</v>
      </c>
      <c r="I5682" t="s">
        <v>9224</v>
      </c>
      <c r="J5682" t="s">
        <v>881</v>
      </c>
      <c r="K5682" t="s">
        <v>2923</v>
      </c>
      <c r="L5682" t="str">
        <f t="shared" si="1321"/>
        <v>Established</v>
      </c>
      <c r="N5682" s="2">
        <f t="shared" si="1322"/>
        <v>15</v>
      </c>
      <c r="O5682" t="s">
        <v>84</v>
      </c>
      <c r="P5682" t="s">
        <v>691</v>
      </c>
      <c r="Q5682" t="s">
        <v>800</v>
      </c>
      <c r="R5682" t="str">
        <f t="shared" si="1323"/>
        <v>Average</v>
      </c>
      <c r="S5682" t="str">
        <f t="shared" si="1324"/>
        <v xml:space="preserve"> </v>
      </c>
      <c r="T5682" t="b">
        <f t="shared" si="1325"/>
        <v>0</v>
      </c>
      <c r="U5682" t="b">
        <f t="shared" si="1326"/>
        <v>0</v>
      </c>
      <c r="V5682" t="str">
        <f t="shared" si="1327"/>
        <v>Average Company</v>
      </c>
      <c r="W5682" t="str">
        <f t="shared" si="1328"/>
        <v>Don't Buy</v>
      </c>
      <c r="X5682" t="str">
        <f t="shared" si="1329"/>
        <v>Not Known</v>
      </c>
      <c r="Z5682" t="str">
        <f t="shared" si="1330"/>
        <v>None</v>
      </c>
      <c r="AB5682" t="str">
        <f t="shared" si="1331"/>
        <v>0</v>
      </c>
    </row>
    <row r="5683" spans="1:28" x14ac:dyDescent="0.3">
      <c r="A5683">
        <v>5681</v>
      </c>
      <c r="B5683" t="s">
        <v>10111</v>
      </c>
      <c r="C5683" t="str">
        <f t="shared" si="1318"/>
        <v>Long</v>
      </c>
      <c r="D5683">
        <v>4.0999999999999996</v>
      </c>
      <c r="F5683" s="1">
        <f t="shared" si="1332"/>
        <v>4.0999999999999996</v>
      </c>
      <c r="G5683" s="1">
        <f t="shared" si="1319"/>
        <v>4.0999999999999996</v>
      </c>
      <c r="H5683">
        <f t="shared" si="1320"/>
        <v>4.0999999999999996</v>
      </c>
      <c r="I5683" t="s">
        <v>10112</v>
      </c>
      <c r="J5683" t="s">
        <v>22</v>
      </c>
      <c r="K5683" t="s">
        <v>10113</v>
      </c>
      <c r="L5683" t="str">
        <f t="shared" si="1321"/>
        <v>Established</v>
      </c>
      <c r="N5683" s="2">
        <f t="shared" si="1322"/>
        <v>15</v>
      </c>
      <c r="O5683" t="s">
        <v>1934</v>
      </c>
      <c r="P5683" t="s">
        <v>691</v>
      </c>
      <c r="Q5683" t="s">
        <v>105</v>
      </c>
      <c r="R5683" t="str">
        <f t="shared" si="1323"/>
        <v>Great</v>
      </c>
      <c r="S5683" t="str">
        <f t="shared" si="1324"/>
        <v>Great</v>
      </c>
      <c r="T5683" t="b">
        <f t="shared" si="1325"/>
        <v>1</v>
      </c>
      <c r="U5683" t="b">
        <f t="shared" si="1326"/>
        <v>1</v>
      </c>
      <c r="V5683" t="str">
        <f t="shared" si="1327"/>
        <v>Average Company</v>
      </c>
      <c r="W5683" t="str">
        <f t="shared" si="1328"/>
        <v>Don't Buy</v>
      </c>
      <c r="X5683" t="str">
        <f t="shared" si="1329"/>
        <v>Not Known</v>
      </c>
      <c r="Z5683" t="str">
        <f t="shared" si="1330"/>
        <v>None</v>
      </c>
      <c r="AB5683" t="str">
        <f t="shared" si="1331"/>
        <v>0</v>
      </c>
    </row>
    <row r="5684" spans="1:28" x14ac:dyDescent="0.3">
      <c r="A5684">
        <v>5682</v>
      </c>
      <c r="B5684" t="s">
        <v>10114</v>
      </c>
      <c r="C5684" t="str">
        <f t="shared" si="1318"/>
        <v>Long</v>
      </c>
      <c r="D5684">
        <v>4</v>
      </c>
      <c r="F5684" s="1">
        <f t="shared" si="1332"/>
        <v>4</v>
      </c>
      <c r="G5684" s="1">
        <f t="shared" si="1319"/>
        <v>4</v>
      </c>
      <c r="H5684">
        <f t="shared" si="1320"/>
        <v>4</v>
      </c>
      <c r="I5684" t="s">
        <v>10112</v>
      </c>
      <c r="J5684" t="s">
        <v>22</v>
      </c>
      <c r="K5684" t="s">
        <v>3337</v>
      </c>
      <c r="L5684" t="str">
        <f t="shared" si="1321"/>
        <v>Established</v>
      </c>
      <c r="N5684" s="2">
        <f t="shared" si="1322"/>
        <v>17</v>
      </c>
      <c r="O5684" t="s">
        <v>711</v>
      </c>
      <c r="P5684" t="s">
        <v>147</v>
      </c>
      <c r="Q5684" t="s">
        <v>243</v>
      </c>
      <c r="R5684" t="str">
        <f t="shared" si="1323"/>
        <v>Average</v>
      </c>
      <c r="S5684" t="str">
        <f t="shared" si="1324"/>
        <v xml:space="preserve"> </v>
      </c>
      <c r="T5684" t="b">
        <f t="shared" si="1325"/>
        <v>0</v>
      </c>
      <c r="U5684" t="b">
        <f t="shared" si="1326"/>
        <v>1</v>
      </c>
      <c r="V5684" t="str">
        <f t="shared" si="1327"/>
        <v>Average Company</v>
      </c>
      <c r="W5684" t="str">
        <f t="shared" si="1328"/>
        <v>Buy</v>
      </c>
      <c r="X5684" t="str">
        <f t="shared" si="1329"/>
        <v>Not Known</v>
      </c>
      <c r="Z5684" t="str">
        <f t="shared" si="1330"/>
        <v>None</v>
      </c>
      <c r="AB5684" t="str">
        <f t="shared" si="1331"/>
        <v>0</v>
      </c>
    </row>
    <row r="5685" spans="1:28" x14ac:dyDescent="0.3">
      <c r="A5685">
        <v>5683</v>
      </c>
      <c r="B5685" t="s">
        <v>10115</v>
      </c>
      <c r="C5685" t="str">
        <f t="shared" si="1318"/>
        <v>Long</v>
      </c>
      <c r="D5685">
        <v>4.0999999999999996</v>
      </c>
      <c r="F5685" s="1">
        <f t="shared" si="1332"/>
        <v>4.0999999999999996</v>
      </c>
      <c r="G5685" s="1">
        <f t="shared" si="1319"/>
        <v>4.0999999999999996</v>
      </c>
      <c r="H5685">
        <f t="shared" si="1320"/>
        <v>4.0999999999999996</v>
      </c>
      <c r="I5685" t="s">
        <v>10112</v>
      </c>
      <c r="J5685" t="s">
        <v>22</v>
      </c>
      <c r="K5685" t="s">
        <v>10116</v>
      </c>
      <c r="L5685" t="str">
        <f t="shared" si="1321"/>
        <v>Established</v>
      </c>
      <c r="N5685" s="2">
        <f t="shared" si="1322"/>
        <v>19</v>
      </c>
      <c r="O5685" t="s">
        <v>100</v>
      </c>
      <c r="P5685" t="s">
        <v>691</v>
      </c>
      <c r="Q5685" t="s">
        <v>80</v>
      </c>
      <c r="R5685" t="str">
        <f t="shared" si="1323"/>
        <v>Great</v>
      </c>
      <c r="S5685" t="str">
        <f t="shared" si="1324"/>
        <v>Great</v>
      </c>
      <c r="T5685" t="b">
        <f t="shared" si="1325"/>
        <v>1</v>
      </c>
      <c r="U5685" t="b">
        <f t="shared" si="1326"/>
        <v>1</v>
      </c>
      <c r="V5685" t="str">
        <f t="shared" si="1327"/>
        <v>Average Company</v>
      </c>
      <c r="W5685" t="str">
        <f t="shared" si="1328"/>
        <v>Don't Buy</v>
      </c>
      <c r="X5685" t="str">
        <f t="shared" si="1329"/>
        <v>Not Known</v>
      </c>
      <c r="Z5685" t="str">
        <f t="shared" si="1330"/>
        <v>None</v>
      </c>
      <c r="AB5685" t="str">
        <f t="shared" si="1331"/>
        <v>0</v>
      </c>
    </row>
    <row r="5686" spans="1:28" x14ac:dyDescent="0.3">
      <c r="A5686">
        <v>5684</v>
      </c>
      <c r="B5686" t="s">
        <v>10117</v>
      </c>
      <c r="C5686" t="str">
        <f t="shared" si="1318"/>
        <v>Long</v>
      </c>
      <c r="D5686">
        <v>3.9</v>
      </c>
      <c r="F5686" s="1">
        <f t="shared" si="1332"/>
        <v>3.9</v>
      </c>
      <c r="G5686" s="1">
        <f t="shared" si="1319"/>
        <v>3.9</v>
      </c>
      <c r="H5686">
        <f t="shared" si="1320"/>
        <v>3.9</v>
      </c>
      <c r="I5686" t="s">
        <v>10112</v>
      </c>
      <c r="J5686" t="s">
        <v>22</v>
      </c>
      <c r="K5686" t="s">
        <v>4090</v>
      </c>
      <c r="L5686" t="str">
        <f t="shared" si="1321"/>
        <v>Established</v>
      </c>
      <c r="N5686" s="2">
        <f t="shared" si="1322"/>
        <v>18</v>
      </c>
      <c r="O5686" t="s">
        <v>4081</v>
      </c>
      <c r="P5686" t="s">
        <v>147</v>
      </c>
      <c r="Q5686" t="s">
        <v>204</v>
      </c>
      <c r="R5686" t="str">
        <f t="shared" si="1323"/>
        <v>Average</v>
      </c>
      <c r="S5686" t="str">
        <f t="shared" si="1324"/>
        <v xml:space="preserve"> </v>
      </c>
      <c r="T5686" t="b">
        <f t="shared" si="1325"/>
        <v>0</v>
      </c>
      <c r="U5686" t="b">
        <f t="shared" si="1326"/>
        <v>1</v>
      </c>
      <c r="V5686" t="str">
        <f t="shared" si="1327"/>
        <v>Average Company</v>
      </c>
      <c r="W5686" t="str">
        <f t="shared" si="1328"/>
        <v>Don't Buy</v>
      </c>
      <c r="X5686" t="str">
        <f t="shared" si="1329"/>
        <v>Not Known</v>
      </c>
      <c r="Z5686" t="str">
        <f t="shared" si="1330"/>
        <v>None</v>
      </c>
      <c r="AB5686" t="str">
        <f t="shared" si="1331"/>
        <v>0</v>
      </c>
    </row>
    <row r="5687" spans="1:28" x14ac:dyDescent="0.3">
      <c r="A5687">
        <v>5685</v>
      </c>
      <c r="B5687" t="s">
        <v>10118</v>
      </c>
      <c r="C5687" t="str">
        <f t="shared" si="1318"/>
        <v>Long</v>
      </c>
      <c r="D5687">
        <v>2.9</v>
      </c>
      <c r="F5687" s="1">
        <f t="shared" si="1332"/>
        <v>2.9</v>
      </c>
      <c r="G5687" s="1">
        <f t="shared" si="1319"/>
        <v>2.9</v>
      </c>
      <c r="H5687">
        <f t="shared" si="1320"/>
        <v>2.9</v>
      </c>
      <c r="I5687" t="s">
        <v>10112</v>
      </c>
      <c r="J5687" t="s">
        <v>10</v>
      </c>
      <c r="K5687" t="s">
        <v>5091</v>
      </c>
      <c r="L5687" t="str">
        <f t="shared" si="1321"/>
        <v>Established</v>
      </c>
      <c r="N5687" s="2">
        <f t="shared" si="1322"/>
        <v>86</v>
      </c>
      <c r="O5687" t="s">
        <v>700</v>
      </c>
      <c r="P5687" t="s">
        <v>1308</v>
      </c>
      <c r="Q5687" t="s">
        <v>254</v>
      </c>
      <c r="R5687" t="str">
        <f t="shared" si="1323"/>
        <v>Average</v>
      </c>
      <c r="S5687" t="str">
        <f t="shared" si="1324"/>
        <v xml:space="preserve"> </v>
      </c>
      <c r="T5687" t="b">
        <f t="shared" si="1325"/>
        <v>0</v>
      </c>
      <c r="U5687" t="b">
        <f t="shared" si="1326"/>
        <v>0</v>
      </c>
      <c r="V5687" t="str">
        <f t="shared" si="1327"/>
        <v>Average Company</v>
      </c>
      <c r="W5687" t="str">
        <f t="shared" si="1328"/>
        <v>Buy</v>
      </c>
      <c r="X5687" t="str">
        <f t="shared" si="1329"/>
        <v>Not Known</v>
      </c>
      <c r="Z5687" t="str">
        <f t="shared" si="1330"/>
        <v>None</v>
      </c>
      <c r="AB5687" t="str">
        <f t="shared" si="1331"/>
        <v>0</v>
      </c>
    </row>
    <row r="5688" spans="1:28" x14ac:dyDescent="0.3">
      <c r="A5688">
        <v>5686</v>
      </c>
      <c r="B5688" t="s">
        <v>10119</v>
      </c>
      <c r="C5688" t="str">
        <f t="shared" si="1318"/>
        <v>Long</v>
      </c>
      <c r="D5688">
        <v>4</v>
      </c>
      <c r="F5688" s="1">
        <f t="shared" si="1332"/>
        <v>4</v>
      </c>
      <c r="G5688" s="1">
        <f t="shared" si="1319"/>
        <v>4</v>
      </c>
      <c r="H5688">
        <f t="shared" si="1320"/>
        <v>4</v>
      </c>
      <c r="I5688" t="s">
        <v>10112</v>
      </c>
      <c r="J5688" t="s">
        <v>22</v>
      </c>
      <c r="K5688" t="s">
        <v>10120</v>
      </c>
      <c r="L5688" t="str">
        <f t="shared" si="1321"/>
        <v>Established</v>
      </c>
      <c r="N5688" s="2">
        <f t="shared" si="1322"/>
        <v>28</v>
      </c>
      <c r="O5688" t="s">
        <v>24</v>
      </c>
      <c r="P5688" t="s">
        <v>683</v>
      </c>
      <c r="Q5688" t="s">
        <v>2258</v>
      </c>
      <c r="R5688" t="str">
        <f t="shared" si="1323"/>
        <v>Average</v>
      </c>
      <c r="S5688" t="str">
        <f t="shared" si="1324"/>
        <v xml:space="preserve"> </v>
      </c>
      <c r="T5688" t="b">
        <f t="shared" si="1325"/>
        <v>0</v>
      </c>
      <c r="U5688" t="b">
        <f t="shared" si="1326"/>
        <v>1</v>
      </c>
      <c r="V5688" t="str">
        <f t="shared" si="1327"/>
        <v>Average Company</v>
      </c>
      <c r="W5688" t="str">
        <f t="shared" si="1328"/>
        <v>Buy</v>
      </c>
      <c r="X5688" t="str">
        <f t="shared" si="1329"/>
        <v>Not Known</v>
      </c>
      <c r="Z5688" t="str">
        <f t="shared" si="1330"/>
        <v>None</v>
      </c>
      <c r="AB5688" t="str">
        <f t="shared" si="1331"/>
        <v>0</v>
      </c>
    </row>
    <row r="5689" spans="1:28" x14ac:dyDescent="0.3">
      <c r="A5689">
        <v>5687</v>
      </c>
      <c r="B5689" t="s">
        <v>10121</v>
      </c>
      <c r="C5689" t="str">
        <f t="shared" si="1318"/>
        <v>Long</v>
      </c>
      <c r="D5689">
        <v>3.1</v>
      </c>
      <c r="F5689" s="1">
        <f t="shared" si="1332"/>
        <v>3.1</v>
      </c>
      <c r="G5689" s="1">
        <f t="shared" si="1319"/>
        <v>3.1</v>
      </c>
      <c r="H5689">
        <f t="shared" si="1320"/>
        <v>3.1</v>
      </c>
      <c r="I5689" t="s">
        <v>10112</v>
      </c>
      <c r="J5689" t="s">
        <v>22</v>
      </c>
      <c r="K5689" t="s">
        <v>10122</v>
      </c>
      <c r="L5689" t="str">
        <f t="shared" si="1321"/>
        <v>Established</v>
      </c>
      <c r="N5689" s="2">
        <f t="shared" si="1322"/>
        <v>37</v>
      </c>
      <c r="O5689" t="s">
        <v>538</v>
      </c>
      <c r="P5689" t="s">
        <v>1308</v>
      </c>
      <c r="Q5689" t="s">
        <v>612</v>
      </c>
      <c r="R5689" t="str">
        <f t="shared" si="1323"/>
        <v>Average</v>
      </c>
      <c r="S5689" t="str">
        <f t="shared" si="1324"/>
        <v xml:space="preserve"> </v>
      </c>
      <c r="T5689" t="b">
        <f t="shared" si="1325"/>
        <v>0</v>
      </c>
      <c r="U5689" t="b">
        <f t="shared" si="1326"/>
        <v>0</v>
      </c>
      <c r="V5689" t="str">
        <f t="shared" si="1327"/>
        <v>Average Company</v>
      </c>
      <c r="W5689" t="str">
        <f t="shared" si="1328"/>
        <v>Don't Buy</v>
      </c>
      <c r="X5689" t="str">
        <f t="shared" si="1329"/>
        <v>Not Known</v>
      </c>
      <c r="Z5689" t="str">
        <f t="shared" si="1330"/>
        <v>None</v>
      </c>
      <c r="AB5689" t="str">
        <f t="shared" si="1331"/>
        <v>0</v>
      </c>
    </row>
    <row r="5690" spans="1:28" x14ac:dyDescent="0.3">
      <c r="A5690">
        <v>5688</v>
      </c>
      <c r="B5690" t="s">
        <v>10123</v>
      </c>
      <c r="C5690" t="str">
        <f t="shared" si="1318"/>
        <v>Long</v>
      </c>
      <c r="D5690">
        <v>4</v>
      </c>
      <c r="F5690" s="1">
        <f t="shared" si="1332"/>
        <v>4</v>
      </c>
      <c r="G5690" s="1">
        <f t="shared" si="1319"/>
        <v>4</v>
      </c>
      <c r="H5690">
        <f t="shared" si="1320"/>
        <v>4</v>
      </c>
      <c r="I5690" t="s">
        <v>10112</v>
      </c>
      <c r="J5690" t="s">
        <v>22</v>
      </c>
      <c r="K5690" t="s">
        <v>3497</v>
      </c>
      <c r="L5690" t="str">
        <f t="shared" si="1321"/>
        <v>Established</v>
      </c>
      <c r="N5690" s="2">
        <f t="shared" si="1322"/>
        <v>20</v>
      </c>
      <c r="O5690" t="s">
        <v>151</v>
      </c>
      <c r="P5690" t="s">
        <v>683</v>
      </c>
      <c r="Q5690" t="s">
        <v>117</v>
      </c>
      <c r="R5690" t="str">
        <f t="shared" si="1323"/>
        <v>Average</v>
      </c>
      <c r="S5690" t="str">
        <f t="shared" si="1324"/>
        <v xml:space="preserve"> </v>
      </c>
      <c r="T5690" t="b">
        <f t="shared" si="1325"/>
        <v>0</v>
      </c>
      <c r="U5690" t="b">
        <f t="shared" si="1326"/>
        <v>1</v>
      </c>
      <c r="V5690" t="str">
        <f t="shared" si="1327"/>
        <v>Average Company</v>
      </c>
      <c r="W5690" t="str">
        <f t="shared" si="1328"/>
        <v>Don't Buy</v>
      </c>
      <c r="X5690" t="str">
        <f t="shared" si="1329"/>
        <v>Not Known</v>
      </c>
      <c r="Z5690" t="str">
        <f t="shared" si="1330"/>
        <v>None</v>
      </c>
      <c r="AB5690" t="str">
        <f t="shared" si="1331"/>
        <v>0</v>
      </c>
    </row>
    <row r="5691" spans="1:28" x14ac:dyDescent="0.3">
      <c r="A5691">
        <v>5689</v>
      </c>
      <c r="B5691" t="s">
        <v>10124</v>
      </c>
      <c r="C5691" t="str">
        <f t="shared" si="1318"/>
        <v>Long</v>
      </c>
      <c r="D5691">
        <v>4.8</v>
      </c>
      <c r="F5691" s="1">
        <f t="shared" si="1332"/>
        <v>4.8</v>
      </c>
      <c r="G5691" s="1">
        <f t="shared" si="1319"/>
        <v>4.8</v>
      </c>
      <c r="H5691">
        <f t="shared" si="1320"/>
        <v>4.8</v>
      </c>
      <c r="I5691" t="s">
        <v>10112</v>
      </c>
      <c r="J5691" t="s">
        <v>22</v>
      </c>
      <c r="K5691" t="s">
        <v>6917</v>
      </c>
      <c r="L5691" t="str">
        <f t="shared" si="1321"/>
        <v>Established</v>
      </c>
      <c r="N5691" s="2">
        <f t="shared" si="1322"/>
        <v>13</v>
      </c>
      <c r="O5691" t="s">
        <v>299</v>
      </c>
      <c r="P5691" t="s">
        <v>1308</v>
      </c>
      <c r="Q5691" t="s">
        <v>28</v>
      </c>
      <c r="R5691" t="str">
        <f t="shared" si="1323"/>
        <v>Great</v>
      </c>
      <c r="S5691" t="str">
        <f t="shared" si="1324"/>
        <v>Great</v>
      </c>
      <c r="T5691" t="b">
        <f t="shared" si="1325"/>
        <v>1</v>
      </c>
      <c r="U5691" t="b">
        <f t="shared" si="1326"/>
        <v>1</v>
      </c>
      <c r="V5691" t="str">
        <f t="shared" si="1327"/>
        <v>Average Company</v>
      </c>
      <c r="W5691" t="str">
        <f t="shared" si="1328"/>
        <v>Don't Buy</v>
      </c>
      <c r="X5691" t="str">
        <f t="shared" si="1329"/>
        <v>Not Known</v>
      </c>
      <c r="Z5691" t="str">
        <f t="shared" si="1330"/>
        <v>None</v>
      </c>
      <c r="AB5691" t="str">
        <f t="shared" si="1331"/>
        <v>1Million</v>
      </c>
    </row>
    <row r="5692" spans="1:28" x14ac:dyDescent="0.3">
      <c r="A5692">
        <v>5690</v>
      </c>
      <c r="B5692" t="s">
        <v>10125</v>
      </c>
      <c r="C5692" t="str">
        <f t="shared" si="1318"/>
        <v>Long</v>
      </c>
      <c r="D5692">
        <v>3.7</v>
      </c>
      <c r="F5692" s="1">
        <f t="shared" si="1332"/>
        <v>3.7</v>
      </c>
      <c r="G5692" s="1">
        <f t="shared" si="1319"/>
        <v>3.7</v>
      </c>
      <c r="H5692">
        <f t="shared" si="1320"/>
        <v>3.7</v>
      </c>
      <c r="I5692" t="s">
        <v>10112</v>
      </c>
      <c r="J5692" t="s">
        <v>3237</v>
      </c>
      <c r="K5692" t="s">
        <v>234</v>
      </c>
      <c r="L5692" t="str">
        <f t="shared" si="1321"/>
        <v>Established</v>
      </c>
      <c r="N5692" s="2">
        <f t="shared" si="1322"/>
        <v>20</v>
      </c>
      <c r="O5692" t="s">
        <v>683</v>
      </c>
      <c r="Q5692" t="s">
        <v>44</v>
      </c>
      <c r="R5692" t="str">
        <f t="shared" si="1323"/>
        <v>Average</v>
      </c>
      <c r="S5692" t="str">
        <f t="shared" si="1324"/>
        <v xml:space="preserve"> </v>
      </c>
      <c r="T5692" t="b">
        <f t="shared" si="1325"/>
        <v>0</v>
      </c>
      <c r="U5692" t="b">
        <f t="shared" si="1326"/>
        <v>1</v>
      </c>
      <c r="V5692" t="str">
        <f t="shared" si="1327"/>
        <v>Average Company</v>
      </c>
      <c r="W5692" t="str">
        <f t="shared" si="1328"/>
        <v>Don't Buy</v>
      </c>
      <c r="X5692" t="str">
        <f t="shared" si="1329"/>
        <v>Not Known</v>
      </c>
      <c r="Z5692" t="str">
        <f t="shared" si="1330"/>
        <v>None</v>
      </c>
      <c r="AB5692" t="str">
        <f t="shared" si="1331"/>
        <v>0</v>
      </c>
    </row>
    <row r="5693" spans="1:28" x14ac:dyDescent="0.3">
      <c r="A5693">
        <v>5691</v>
      </c>
      <c r="B5693" t="s">
        <v>10126</v>
      </c>
      <c r="C5693" t="str">
        <f t="shared" si="1318"/>
        <v>Long</v>
      </c>
      <c r="D5693">
        <v>4</v>
      </c>
      <c r="F5693" s="1" t="e">
        <f t="shared" si="1332"/>
        <v>#VALUE!</v>
      </c>
      <c r="G5693" s="1" t="e">
        <f t="shared" si="1319"/>
        <v>#VALUE!</v>
      </c>
      <c r="H5693" t="e">
        <f t="shared" si="1320"/>
        <v>#VALUE!</v>
      </c>
      <c r="I5693" t="s">
        <v>10112</v>
      </c>
      <c r="J5693" t="s">
        <v>5697</v>
      </c>
      <c r="K5693" t="s">
        <v>318</v>
      </c>
      <c r="L5693" t="e">
        <f t="shared" si="1321"/>
        <v>#VALUE!</v>
      </c>
      <c r="N5693" s="2" t="e">
        <f t="shared" si="1322"/>
        <v>#VALUE!</v>
      </c>
      <c r="O5693" t="s">
        <v>147</v>
      </c>
      <c r="Q5693" t="s">
        <v>1024</v>
      </c>
      <c r="R5693" t="str">
        <f t="shared" si="1323"/>
        <v>Average</v>
      </c>
      <c r="S5693" t="str">
        <f t="shared" si="1324"/>
        <v xml:space="preserve"> </v>
      </c>
      <c r="T5693" t="e">
        <f t="shared" si="1325"/>
        <v>#VALUE!</v>
      </c>
      <c r="U5693" t="e">
        <f t="shared" si="1326"/>
        <v>#VALUE!</v>
      </c>
      <c r="V5693" t="e">
        <f t="shared" si="1327"/>
        <v>#VALUE!</v>
      </c>
      <c r="W5693" t="str">
        <f t="shared" si="1328"/>
        <v>Don't Buy</v>
      </c>
      <c r="X5693" t="str">
        <f t="shared" si="1329"/>
        <v>Not Known</v>
      </c>
      <c r="Z5693" t="e">
        <f t="shared" si="1330"/>
        <v>#VALUE!</v>
      </c>
      <c r="AB5693" t="str">
        <f t="shared" si="1331"/>
        <v>0</v>
      </c>
    </row>
    <row r="5694" spans="1:28" x14ac:dyDescent="0.3">
      <c r="A5694">
        <v>5692</v>
      </c>
      <c r="B5694" t="s">
        <v>10127</v>
      </c>
      <c r="C5694" t="str">
        <f t="shared" si="1318"/>
        <v>Long</v>
      </c>
      <c r="D5694">
        <v>3.4</v>
      </c>
      <c r="F5694" s="1">
        <f t="shared" si="1332"/>
        <v>3.4</v>
      </c>
      <c r="G5694" s="1">
        <f t="shared" si="1319"/>
        <v>3.4</v>
      </c>
      <c r="H5694">
        <f t="shared" si="1320"/>
        <v>3.4</v>
      </c>
      <c r="I5694" t="s">
        <v>10112</v>
      </c>
      <c r="J5694" t="s">
        <v>22</v>
      </c>
      <c r="K5694" t="s">
        <v>10128</v>
      </c>
      <c r="L5694" t="str">
        <f t="shared" si="1321"/>
        <v>Established</v>
      </c>
      <c r="N5694" s="2">
        <f t="shared" si="1322"/>
        <v>20</v>
      </c>
      <c r="O5694" t="s">
        <v>151</v>
      </c>
      <c r="P5694" t="s">
        <v>1308</v>
      </c>
      <c r="Q5694" t="s">
        <v>117</v>
      </c>
      <c r="R5694" t="str">
        <f t="shared" si="1323"/>
        <v>Average</v>
      </c>
      <c r="S5694" t="str">
        <f t="shared" si="1324"/>
        <v xml:space="preserve"> </v>
      </c>
      <c r="T5694" t="b">
        <f t="shared" si="1325"/>
        <v>0</v>
      </c>
      <c r="U5694" t="b">
        <f t="shared" si="1326"/>
        <v>0</v>
      </c>
      <c r="V5694" t="str">
        <f t="shared" si="1327"/>
        <v>Average Company</v>
      </c>
      <c r="W5694" t="str">
        <f t="shared" si="1328"/>
        <v>Don't Buy</v>
      </c>
      <c r="X5694" t="str">
        <f t="shared" si="1329"/>
        <v>Not Known</v>
      </c>
      <c r="Z5694" t="str">
        <f t="shared" si="1330"/>
        <v>None</v>
      </c>
      <c r="AB5694" t="str">
        <f t="shared" si="1331"/>
        <v>0</v>
      </c>
    </row>
    <row r="5695" spans="1:28" x14ac:dyDescent="0.3">
      <c r="A5695">
        <v>5693</v>
      </c>
      <c r="B5695" t="s">
        <v>10129</v>
      </c>
      <c r="C5695" t="str">
        <f t="shared" si="1318"/>
        <v>Long</v>
      </c>
      <c r="D5695">
        <v>3.9</v>
      </c>
      <c r="F5695" s="1">
        <f t="shared" si="1332"/>
        <v>3.9</v>
      </c>
      <c r="G5695" s="1">
        <f t="shared" si="1319"/>
        <v>3.9</v>
      </c>
      <c r="H5695">
        <f t="shared" si="1320"/>
        <v>3.9</v>
      </c>
      <c r="I5695" t="s">
        <v>10112</v>
      </c>
      <c r="J5695" t="s">
        <v>22</v>
      </c>
      <c r="K5695" t="s">
        <v>4274</v>
      </c>
      <c r="L5695" t="str">
        <f t="shared" si="1321"/>
        <v>Established</v>
      </c>
      <c r="N5695" s="2">
        <f t="shared" si="1322"/>
        <v>46</v>
      </c>
      <c r="O5695" t="s">
        <v>596</v>
      </c>
      <c r="P5695" t="s">
        <v>1308</v>
      </c>
      <c r="Q5695" t="s">
        <v>1012</v>
      </c>
      <c r="R5695" t="str">
        <f t="shared" si="1323"/>
        <v>Average</v>
      </c>
      <c r="S5695" t="str">
        <f t="shared" si="1324"/>
        <v xml:space="preserve"> </v>
      </c>
      <c r="T5695" t="b">
        <f t="shared" si="1325"/>
        <v>0</v>
      </c>
      <c r="U5695" t="b">
        <f t="shared" si="1326"/>
        <v>1</v>
      </c>
      <c r="V5695" t="str">
        <f t="shared" si="1327"/>
        <v>Average Company</v>
      </c>
      <c r="W5695" t="str">
        <f t="shared" si="1328"/>
        <v>Don't Buy</v>
      </c>
      <c r="X5695" t="str">
        <f t="shared" si="1329"/>
        <v>Not Known</v>
      </c>
      <c r="Z5695" t="str">
        <f t="shared" si="1330"/>
        <v>None</v>
      </c>
      <c r="AB5695" t="str">
        <f t="shared" si="1331"/>
        <v>0</v>
      </c>
    </row>
    <row r="5696" spans="1:28" x14ac:dyDescent="0.3">
      <c r="A5696">
        <v>5694</v>
      </c>
      <c r="B5696" t="s">
        <v>10130</v>
      </c>
      <c r="C5696" t="str">
        <f t="shared" si="1318"/>
        <v>Long</v>
      </c>
      <c r="D5696">
        <v>4</v>
      </c>
      <c r="F5696" s="1">
        <f t="shared" si="1332"/>
        <v>4</v>
      </c>
      <c r="G5696" s="1">
        <f t="shared" si="1319"/>
        <v>4</v>
      </c>
      <c r="H5696">
        <f t="shared" si="1320"/>
        <v>4</v>
      </c>
      <c r="I5696" t="s">
        <v>10112</v>
      </c>
      <c r="J5696" t="s">
        <v>10</v>
      </c>
      <c r="K5696" t="s">
        <v>4756</v>
      </c>
      <c r="L5696" t="str">
        <f t="shared" si="1321"/>
        <v>Established</v>
      </c>
      <c r="N5696" s="2">
        <f t="shared" si="1322"/>
        <v>57</v>
      </c>
      <c r="O5696" t="s">
        <v>1796</v>
      </c>
      <c r="P5696" t="s">
        <v>1308</v>
      </c>
      <c r="Q5696" t="s">
        <v>523</v>
      </c>
      <c r="R5696" t="str">
        <f t="shared" si="1323"/>
        <v>Average</v>
      </c>
      <c r="S5696" t="str">
        <f t="shared" si="1324"/>
        <v xml:space="preserve"> </v>
      </c>
      <c r="T5696" t="b">
        <f t="shared" si="1325"/>
        <v>0</v>
      </c>
      <c r="U5696" t="b">
        <f t="shared" si="1326"/>
        <v>1</v>
      </c>
      <c r="V5696" t="str">
        <f t="shared" si="1327"/>
        <v>Average Company</v>
      </c>
      <c r="W5696" t="str">
        <f t="shared" si="1328"/>
        <v>Don't Buy</v>
      </c>
      <c r="X5696" t="str">
        <f t="shared" si="1329"/>
        <v>Not Known</v>
      </c>
      <c r="Z5696" t="str">
        <f t="shared" si="1330"/>
        <v>None</v>
      </c>
      <c r="AB5696" t="str">
        <f t="shared" si="1331"/>
        <v>0</v>
      </c>
    </row>
    <row r="5697" spans="1:28" x14ac:dyDescent="0.3">
      <c r="A5697">
        <v>5695</v>
      </c>
      <c r="B5697" t="s">
        <v>10131</v>
      </c>
      <c r="C5697" t="str">
        <f t="shared" si="1318"/>
        <v>Long</v>
      </c>
      <c r="D5697">
        <v>3.1</v>
      </c>
      <c r="F5697" s="1">
        <f t="shared" si="1332"/>
        <v>3.1</v>
      </c>
      <c r="G5697" s="1">
        <f t="shared" si="1319"/>
        <v>3.1</v>
      </c>
      <c r="H5697">
        <f t="shared" si="1320"/>
        <v>3.1</v>
      </c>
      <c r="I5697" t="s">
        <v>10112</v>
      </c>
      <c r="J5697" t="s">
        <v>22</v>
      </c>
      <c r="K5697" t="s">
        <v>5353</v>
      </c>
      <c r="L5697" t="str">
        <f t="shared" si="1321"/>
        <v>Established</v>
      </c>
      <c r="N5697" s="2">
        <f t="shared" si="1322"/>
        <v>20</v>
      </c>
      <c r="O5697" t="s">
        <v>151</v>
      </c>
      <c r="P5697" t="s">
        <v>1308</v>
      </c>
      <c r="Q5697" t="s">
        <v>1278</v>
      </c>
      <c r="R5697" t="str">
        <f t="shared" si="1323"/>
        <v>Average</v>
      </c>
      <c r="S5697" t="str">
        <f t="shared" si="1324"/>
        <v xml:space="preserve"> </v>
      </c>
      <c r="T5697" t="b">
        <f t="shared" si="1325"/>
        <v>0</v>
      </c>
      <c r="U5697" t="b">
        <f t="shared" si="1326"/>
        <v>0</v>
      </c>
      <c r="V5697" t="str">
        <f t="shared" si="1327"/>
        <v>Average Company</v>
      </c>
      <c r="W5697" t="str">
        <f t="shared" si="1328"/>
        <v>Don't Buy</v>
      </c>
      <c r="X5697" t="str">
        <f t="shared" si="1329"/>
        <v>Not Known</v>
      </c>
      <c r="Z5697" t="str">
        <f t="shared" si="1330"/>
        <v>None</v>
      </c>
      <c r="AB5697" t="str">
        <f t="shared" si="1331"/>
        <v>0</v>
      </c>
    </row>
    <row r="5698" spans="1:28" x14ac:dyDescent="0.3">
      <c r="A5698">
        <v>5696</v>
      </c>
      <c r="B5698" t="s">
        <v>10132</v>
      </c>
      <c r="C5698" t="str">
        <f t="shared" si="1318"/>
        <v>Short</v>
      </c>
      <c r="D5698">
        <v>4.2</v>
      </c>
      <c r="F5698" s="1">
        <f t="shared" si="1332"/>
        <v>4.2</v>
      </c>
      <c r="G5698" s="1">
        <f t="shared" si="1319"/>
        <v>4.2</v>
      </c>
      <c r="H5698">
        <f t="shared" si="1320"/>
        <v>4.2</v>
      </c>
      <c r="I5698" t="s">
        <v>10112</v>
      </c>
      <c r="J5698" t="s">
        <v>22</v>
      </c>
      <c r="K5698" t="s">
        <v>10133</v>
      </c>
      <c r="L5698" t="str">
        <f t="shared" si="1321"/>
        <v>Established</v>
      </c>
      <c r="N5698" s="2">
        <f t="shared" si="1322"/>
        <v>52</v>
      </c>
      <c r="O5698" t="s">
        <v>925</v>
      </c>
      <c r="P5698" t="s">
        <v>691</v>
      </c>
      <c r="R5698" t="str">
        <f t="shared" si="1323"/>
        <v>Great</v>
      </c>
      <c r="S5698" t="str">
        <f t="shared" si="1324"/>
        <v>Great</v>
      </c>
      <c r="T5698" t="b">
        <f t="shared" si="1325"/>
        <v>1</v>
      </c>
      <c r="U5698" t="b">
        <f t="shared" si="1326"/>
        <v>1</v>
      </c>
      <c r="V5698" t="str">
        <f t="shared" si="1327"/>
        <v>Top Company</v>
      </c>
      <c r="W5698" t="str">
        <f t="shared" si="1328"/>
        <v>Don't Buy</v>
      </c>
      <c r="X5698" t="str">
        <f t="shared" si="1329"/>
        <v>Not Known</v>
      </c>
      <c r="Z5698" t="str">
        <f t="shared" si="1330"/>
        <v>None</v>
      </c>
      <c r="AB5698" t="str">
        <f t="shared" si="1331"/>
        <v>0</v>
      </c>
    </row>
    <row r="5699" spans="1:28" x14ac:dyDescent="0.3">
      <c r="A5699">
        <v>5697</v>
      </c>
      <c r="B5699" t="s">
        <v>10134</v>
      </c>
      <c r="C5699" t="str">
        <f t="shared" ref="C5699:C5762" si="1333">IF(LEN(B5699)&gt;=10,"Long","Short")</f>
        <v>Long</v>
      </c>
      <c r="D5699">
        <v>3.9</v>
      </c>
      <c r="F5699" s="1" t="e">
        <f t="shared" si="1332"/>
        <v>#VALUE!</v>
      </c>
      <c r="G5699" s="1" t="e">
        <f t="shared" ref="G5699:G5762" si="1334">IF(L5699="Startup",D5699+0.5,D5699)</f>
        <v>#VALUE!</v>
      </c>
      <c r="H5699" t="e">
        <f t="shared" ref="H5699:H5762" si="1335">IF(L5699="Startup",D5699+0.1,D5699)</f>
        <v>#VALUE!</v>
      </c>
      <c r="I5699" t="s">
        <v>10112</v>
      </c>
      <c r="J5699" t="s">
        <v>5315</v>
      </c>
      <c r="K5699" t="s">
        <v>109</v>
      </c>
      <c r="L5699" t="e">
        <f t="shared" ref="L5699:L5762" si="1336">IF(N5699&lt;10,"Startup","Established")</f>
        <v>#VALUE!</v>
      </c>
      <c r="N5699" s="2" t="e">
        <f t="shared" ref="N5699:N5762" si="1337">INT(LEFT(O5699,2))</f>
        <v>#VALUE!</v>
      </c>
      <c r="O5699" t="s">
        <v>147</v>
      </c>
      <c r="Q5699" t="s">
        <v>6965</v>
      </c>
      <c r="R5699" t="str">
        <f t="shared" ref="R5699:R5762" si="1338">IF(D5699&gt;4,"Great","Average")</f>
        <v>Average</v>
      </c>
      <c r="S5699" t="str">
        <f t="shared" ref="S5699:S5762" si="1339">IF(D5699&gt;4,"Great"," ")</f>
        <v xml:space="preserve"> </v>
      </c>
      <c r="T5699" t="e">
        <f t="shared" ref="T5699:T5762" si="1340">AND(D5699:D15657&gt;4,N5699:N15657&gt;10)</f>
        <v>#VALUE!</v>
      </c>
      <c r="U5699" t="e">
        <f t="shared" ref="U5699:U5762" si="1341">OR(D5699&gt;3.5,N5699&lt;10)</f>
        <v>#VALUE!</v>
      </c>
      <c r="V5699" t="e">
        <f t="shared" ref="V5699:V5762" si="1342">IF(AND(D5699&gt;4,N5699&gt;20),"Top Company","Average Company")</f>
        <v>#VALUE!</v>
      </c>
      <c r="W5699" t="str">
        <f t="shared" ref="W5699:W5762" si="1343">IF(OR(LEFT(B5699,1)="T",LEFT(B5699,1)="G"),"Buy","Don't Buy")</f>
        <v>Don't Buy</v>
      </c>
      <c r="X5699" t="str">
        <f t="shared" ref="X5699:X5762" si="1344">IF(IF(Q5699="Financial Services",ISNUMBER(SEARCH("Mumbai",K5699))),"Bombay Finance","Not Known")</f>
        <v>Not Known</v>
      </c>
      <c r="Z5699" t="e">
        <f t="shared" ref="Z5699:Z5762" si="1345">IF(AND(OR(ISNUMBER(SEARCH("Bangalore",K5699)),ISNUMBER(SEARCH("Bengaluru",K5699)),ISNUMBER(SEARCH("Chennai",K5699))),N5699&lt;10),"Silicon Valley Startups","None")</f>
        <v>#VALUE!</v>
      </c>
      <c r="AB5699" t="str">
        <f t="shared" ref="AB5699:AB5762" si="1346">IF(AND(OR(Q5699="IT Services &amp; Consulting",Q5699="Financial Services"),D5699&gt;4),"1Million",IF(AND(OR(Q5699="IT Services &amp; Consulting",Q5699="Financial Services"),D5699&lt;=4),"500K",IF(AND(Q5699="Telecom / ISP",D5699&gt;4),"800K","0")))</f>
        <v>0</v>
      </c>
    </row>
    <row r="5700" spans="1:28" x14ac:dyDescent="0.3">
      <c r="A5700">
        <v>5698</v>
      </c>
      <c r="B5700" t="s">
        <v>10135</v>
      </c>
      <c r="C5700" t="str">
        <f t="shared" si="1333"/>
        <v>Long</v>
      </c>
      <c r="D5700">
        <v>4</v>
      </c>
      <c r="F5700" s="1">
        <f t="shared" si="1332"/>
        <v>4</v>
      </c>
      <c r="G5700" s="1">
        <f t="shared" si="1334"/>
        <v>4</v>
      </c>
      <c r="H5700">
        <f t="shared" si="1335"/>
        <v>4</v>
      </c>
      <c r="I5700" t="s">
        <v>10112</v>
      </c>
      <c r="J5700" t="s">
        <v>22</v>
      </c>
      <c r="K5700" t="s">
        <v>6008</v>
      </c>
      <c r="L5700" t="str">
        <f t="shared" si="1336"/>
        <v>Established</v>
      </c>
      <c r="N5700" s="2">
        <f t="shared" si="1337"/>
        <v>38</v>
      </c>
      <c r="O5700" t="s">
        <v>357</v>
      </c>
      <c r="P5700" t="s">
        <v>683</v>
      </c>
      <c r="Q5700" t="s">
        <v>105</v>
      </c>
      <c r="R5700" t="str">
        <f t="shared" si="1338"/>
        <v>Average</v>
      </c>
      <c r="S5700" t="str">
        <f t="shared" si="1339"/>
        <v xml:space="preserve"> </v>
      </c>
      <c r="T5700" t="b">
        <f t="shared" si="1340"/>
        <v>0</v>
      </c>
      <c r="U5700" t="b">
        <f t="shared" si="1341"/>
        <v>1</v>
      </c>
      <c r="V5700" t="str">
        <f t="shared" si="1342"/>
        <v>Average Company</v>
      </c>
      <c r="W5700" t="str">
        <f t="shared" si="1343"/>
        <v>Don't Buy</v>
      </c>
      <c r="X5700" t="str">
        <f t="shared" si="1344"/>
        <v>Not Known</v>
      </c>
      <c r="Z5700" t="str">
        <f t="shared" si="1345"/>
        <v>None</v>
      </c>
      <c r="AB5700" t="str">
        <f t="shared" si="1346"/>
        <v>0</v>
      </c>
    </row>
    <row r="5701" spans="1:28" x14ac:dyDescent="0.3">
      <c r="A5701">
        <v>5699</v>
      </c>
      <c r="B5701" t="s">
        <v>10136</v>
      </c>
      <c r="C5701" t="str">
        <f t="shared" si="1333"/>
        <v>Short</v>
      </c>
      <c r="D5701">
        <v>4.2</v>
      </c>
      <c r="F5701" s="1">
        <f t="shared" si="1332"/>
        <v>4.2</v>
      </c>
      <c r="G5701" s="1">
        <f t="shared" si="1334"/>
        <v>4.2</v>
      </c>
      <c r="H5701">
        <f t="shared" si="1335"/>
        <v>4.2</v>
      </c>
      <c r="I5701" t="s">
        <v>10112</v>
      </c>
      <c r="J5701" t="s">
        <v>22</v>
      </c>
      <c r="K5701" t="s">
        <v>10137</v>
      </c>
      <c r="L5701" t="str">
        <f t="shared" si="1336"/>
        <v>Established</v>
      </c>
      <c r="N5701" s="2">
        <f t="shared" si="1337"/>
        <v>52</v>
      </c>
      <c r="O5701" t="s">
        <v>925</v>
      </c>
      <c r="P5701" t="s">
        <v>274</v>
      </c>
      <c r="Q5701" t="s">
        <v>284</v>
      </c>
      <c r="R5701" t="str">
        <f t="shared" si="1338"/>
        <v>Great</v>
      </c>
      <c r="S5701" t="str">
        <f t="shared" si="1339"/>
        <v>Great</v>
      </c>
      <c r="T5701" t="b">
        <f t="shared" si="1340"/>
        <v>1</v>
      </c>
      <c r="U5701" t="b">
        <f t="shared" si="1341"/>
        <v>1</v>
      </c>
      <c r="V5701" t="str">
        <f t="shared" si="1342"/>
        <v>Top Company</v>
      </c>
      <c r="W5701" t="str">
        <f t="shared" si="1343"/>
        <v>Don't Buy</v>
      </c>
      <c r="X5701" t="str">
        <f t="shared" si="1344"/>
        <v>Not Known</v>
      </c>
      <c r="Z5701" t="str">
        <f t="shared" si="1345"/>
        <v>None</v>
      </c>
      <c r="AB5701" t="str">
        <f t="shared" si="1346"/>
        <v>0</v>
      </c>
    </row>
    <row r="5702" spans="1:28" x14ac:dyDescent="0.3">
      <c r="A5702">
        <v>5700</v>
      </c>
      <c r="B5702" t="s">
        <v>10117</v>
      </c>
      <c r="C5702" t="str">
        <f t="shared" si="1333"/>
        <v>Long</v>
      </c>
      <c r="D5702">
        <v>3.9</v>
      </c>
      <c r="F5702" s="1">
        <f t="shared" si="1332"/>
        <v>3.9</v>
      </c>
      <c r="G5702" s="1">
        <f t="shared" si="1334"/>
        <v>3.9</v>
      </c>
      <c r="H5702">
        <f t="shared" si="1335"/>
        <v>3.9</v>
      </c>
      <c r="I5702" t="s">
        <v>10112</v>
      </c>
      <c r="J5702" t="s">
        <v>22</v>
      </c>
      <c r="K5702" t="s">
        <v>4090</v>
      </c>
      <c r="L5702" t="str">
        <f t="shared" si="1336"/>
        <v>Established</v>
      </c>
      <c r="N5702" s="2">
        <f t="shared" si="1337"/>
        <v>18</v>
      </c>
      <c r="O5702" t="s">
        <v>4081</v>
      </c>
      <c r="P5702" t="s">
        <v>147</v>
      </c>
      <c r="Q5702" t="s">
        <v>204</v>
      </c>
      <c r="R5702" t="str">
        <f t="shared" si="1338"/>
        <v>Average</v>
      </c>
      <c r="S5702" t="str">
        <f t="shared" si="1339"/>
        <v xml:space="preserve"> </v>
      </c>
      <c r="T5702" t="b">
        <f t="shared" si="1340"/>
        <v>0</v>
      </c>
      <c r="U5702" t="b">
        <f t="shared" si="1341"/>
        <v>1</v>
      </c>
      <c r="V5702" t="str">
        <f t="shared" si="1342"/>
        <v>Average Company</v>
      </c>
      <c r="W5702" t="str">
        <f t="shared" si="1343"/>
        <v>Don't Buy</v>
      </c>
      <c r="X5702" t="str">
        <f t="shared" si="1344"/>
        <v>Not Known</v>
      </c>
      <c r="Z5702" t="str">
        <f t="shared" si="1345"/>
        <v>None</v>
      </c>
      <c r="AB5702" t="str">
        <f t="shared" si="1346"/>
        <v>0</v>
      </c>
    </row>
    <row r="5703" spans="1:28" x14ac:dyDescent="0.3">
      <c r="A5703">
        <v>5701</v>
      </c>
      <c r="B5703" t="s">
        <v>10138</v>
      </c>
      <c r="C5703" t="str">
        <f t="shared" si="1333"/>
        <v>Long</v>
      </c>
      <c r="D5703">
        <v>3.8</v>
      </c>
      <c r="F5703" s="1">
        <f t="shared" si="1332"/>
        <v>3.8</v>
      </c>
      <c r="G5703" s="1">
        <f t="shared" si="1334"/>
        <v>3.8</v>
      </c>
      <c r="H5703">
        <f t="shared" si="1335"/>
        <v>3.8</v>
      </c>
      <c r="I5703" t="s">
        <v>10112</v>
      </c>
      <c r="J5703" t="s">
        <v>22</v>
      </c>
      <c r="K5703" t="s">
        <v>4063</v>
      </c>
      <c r="L5703" t="str">
        <f t="shared" si="1336"/>
        <v>Established</v>
      </c>
      <c r="N5703" s="2">
        <f t="shared" si="1337"/>
        <v>10</v>
      </c>
      <c r="O5703" t="s">
        <v>1393</v>
      </c>
      <c r="P5703" t="s">
        <v>683</v>
      </c>
      <c r="Q5703" t="s">
        <v>28</v>
      </c>
      <c r="R5703" t="str">
        <f t="shared" si="1338"/>
        <v>Average</v>
      </c>
      <c r="S5703" t="str">
        <f t="shared" si="1339"/>
        <v xml:space="preserve"> </v>
      </c>
      <c r="T5703" t="b">
        <f t="shared" si="1340"/>
        <v>0</v>
      </c>
      <c r="U5703" t="b">
        <f t="shared" si="1341"/>
        <v>1</v>
      </c>
      <c r="V5703" t="str">
        <f t="shared" si="1342"/>
        <v>Average Company</v>
      </c>
      <c r="W5703" t="str">
        <f t="shared" si="1343"/>
        <v>Don't Buy</v>
      </c>
      <c r="X5703" t="str">
        <f t="shared" si="1344"/>
        <v>Not Known</v>
      </c>
      <c r="Z5703" t="str">
        <f t="shared" si="1345"/>
        <v>None</v>
      </c>
      <c r="AB5703" t="str">
        <f t="shared" si="1346"/>
        <v>500K</v>
      </c>
    </row>
    <row r="5704" spans="1:28" x14ac:dyDescent="0.3">
      <c r="A5704">
        <v>5702</v>
      </c>
      <c r="B5704" t="s">
        <v>10123</v>
      </c>
      <c r="C5704" t="str">
        <f t="shared" si="1333"/>
        <v>Long</v>
      </c>
      <c r="D5704">
        <v>4</v>
      </c>
      <c r="F5704" s="1">
        <f t="shared" si="1332"/>
        <v>4</v>
      </c>
      <c r="G5704" s="1">
        <f t="shared" si="1334"/>
        <v>4</v>
      </c>
      <c r="H5704">
        <f t="shared" si="1335"/>
        <v>4</v>
      </c>
      <c r="I5704" t="s">
        <v>10112</v>
      </c>
      <c r="J5704" t="s">
        <v>22</v>
      </c>
      <c r="K5704" t="s">
        <v>3497</v>
      </c>
      <c r="L5704" t="str">
        <f t="shared" si="1336"/>
        <v>Established</v>
      </c>
      <c r="N5704" s="2">
        <f t="shared" si="1337"/>
        <v>20</v>
      </c>
      <c r="O5704" t="s">
        <v>151</v>
      </c>
      <c r="P5704" t="s">
        <v>683</v>
      </c>
      <c r="Q5704" t="s">
        <v>117</v>
      </c>
      <c r="R5704" t="str">
        <f t="shared" si="1338"/>
        <v>Average</v>
      </c>
      <c r="S5704" t="str">
        <f t="shared" si="1339"/>
        <v xml:space="preserve"> </v>
      </c>
      <c r="T5704" t="b">
        <f t="shared" si="1340"/>
        <v>0</v>
      </c>
      <c r="U5704" t="b">
        <f t="shared" si="1341"/>
        <v>1</v>
      </c>
      <c r="V5704" t="str">
        <f t="shared" si="1342"/>
        <v>Average Company</v>
      </c>
      <c r="W5704" t="str">
        <f t="shared" si="1343"/>
        <v>Don't Buy</v>
      </c>
      <c r="X5704" t="str">
        <f t="shared" si="1344"/>
        <v>Not Known</v>
      </c>
      <c r="Z5704" t="str">
        <f t="shared" si="1345"/>
        <v>None</v>
      </c>
      <c r="AB5704" t="str">
        <f t="shared" si="1346"/>
        <v>0</v>
      </c>
    </row>
    <row r="5705" spans="1:28" x14ac:dyDescent="0.3">
      <c r="A5705">
        <v>5703</v>
      </c>
      <c r="B5705" t="s">
        <v>10139</v>
      </c>
      <c r="C5705" t="str">
        <f t="shared" si="1333"/>
        <v>Long</v>
      </c>
      <c r="D5705">
        <v>3.4</v>
      </c>
      <c r="F5705" s="1">
        <f t="shared" si="1332"/>
        <v>3.4</v>
      </c>
      <c r="G5705" s="1">
        <f t="shared" si="1334"/>
        <v>3.4</v>
      </c>
      <c r="H5705">
        <f t="shared" si="1335"/>
        <v>3.4</v>
      </c>
      <c r="I5705" t="s">
        <v>10112</v>
      </c>
      <c r="J5705" t="s">
        <v>10103</v>
      </c>
      <c r="K5705" t="s">
        <v>375</v>
      </c>
      <c r="L5705" t="str">
        <f t="shared" si="1336"/>
        <v>Established</v>
      </c>
      <c r="N5705" s="2">
        <f t="shared" si="1337"/>
        <v>50</v>
      </c>
      <c r="O5705" t="s">
        <v>691</v>
      </c>
      <c r="Q5705" t="s">
        <v>80</v>
      </c>
      <c r="R5705" t="str">
        <f t="shared" si="1338"/>
        <v>Average</v>
      </c>
      <c r="S5705" t="str">
        <f t="shared" si="1339"/>
        <v xml:space="preserve"> </v>
      </c>
      <c r="T5705" t="b">
        <f t="shared" si="1340"/>
        <v>0</v>
      </c>
      <c r="U5705" t="b">
        <f t="shared" si="1341"/>
        <v>0</v>
      </c>
      <c r="V5705" t="str">
        <f t="shared" si="1342"/>
        <v>Average Company</v>
      </c>
      <c r="W5705" t="str">
        <f t="shared" si="1343"/>
        <v>Don't Buy</v>
      </c>
      <c r="X5705" t="str">
        <f t="shared" si="1344"/>
        <v>Not Known</v>
      </c>
      <c r="Z5705" t="str">
        <f t="shared" si="1345"/>
        <v>None</v>
      </c>
      <c r="AB5705" t="str">
        <f t="shared" si="1346"/>
        <v>0</v>
      </c>
    </row>
    <row r="5706" spans="1:28" x14ac:dyDescent="0.3">
      <c r="A5706">
        <v>5704</v>
      </c>
      <c r="B5706" t="s">
        <v>10140</v>
      </c>
      <c r="C5706" t="str">
        <f t="shared" si="1333"/>
        <v>Long</v>
      </c>
      <c r="D5706">
        <v>3.3</v>
      </c>
      <c r="F5706" s="1">
        <f t="shared" si="1332"/>
        <v>3.3</v>
      </c>
      <c r="G5706" s="1">
        <f t="shared" si="1334"/>
        <v>3.3</v>
      </c>
      <c r="H5706">
        <f t="shared" si="1335"/>
        <v>3.3</v>
      </c>
      <c r="I5706" t="s">
        <v>10112</v>
      </c>
      <c r="J5706" t="s">
        <v>10</v>
      </c>
      <c r="K5706" t="s">
        <v>3986</v>
      </c>
      <c r="L5706" t="str">
        <f t="shared" si="1336"/>
        <v>Established</v>
      </c>
      <c r="N5706" s="2">
        <f t="shared" si="1337"/>
        <v>10</v>
      </c>
      <c r="O5706" t="s">
        <v>1393</v>
      </c>
      <c r="P5706" t="s">
        <v>691</v>
      </c>
      <c r="Q5706" t="s">
        <v>117</v>
      </c>
      <c r="R5706" t="str">
        <f t="shared" si="1338"/>
        <v>Average</v>
      </c>
      <c r="S5706" t="str">
        <f t="shared" si="1339"/>
        <v xml:space="preserve"> </v>
      </c>
      <c r="T5706" t="b">
        <f t="shared" si="1340"/>
        <v>0</v>
      </c>
      <c r="U5706" t="b">
        <f t="shared" si="1341"/>
        <v>0</v>
      </c>
      <c r="V5706" t="str">
        <f t="shared" si="1342"/>
        <v>Average Company</v>
      </c>
      <c r="W5706" t="str">
        <f t="shared" si="1343"/>
        <v>Don't Buy</v>
      </c>
      <c r="X5706" t="str">
        <f t="shared" si="1344"/>
        <v>Not Known</v>
      </c>
      <c r="Z5706" t="str">
        <f t="shared" si="1345"/>
        <v>None</v>
      </c>
      <c r="AB5706" t="str">
        <f t="shared" si="1346"/>
        <v>0</v>
      </c>
    </row>
    <row r="5707" spans="1:28" x14ac:dyDescent="0.3">
      <c r="A5707">
        <v>5705</v>
      </c>
      <c r="B5707" t="s">
        <v>10111</v>
      </c>
      <c r="C5707" t="str">
        <f t="shared" si="1333"/>
        <v>Long</v>
      </c>
      <c r="D5707">
        <v>4.0999999999999996</v>
      </c>
      <c r="F5707" s="1">
        <f t="shared" si="1332"/>
        <v>4.0999999999999996</v>
      </c>
      <c r="G5707" s="1">
        <f t="shared" si="1334"/>
        <v>4.0999999999999996</v>
      </c>
      <c r="H5707">
        <f t="shared" si="1335"/>
        <v>4.0999999999999996</v>
      </c>
      <c r="I5707" t="s">
        <v>10112</v>
      </c>
      <c r="J5707" t="s">
        <v>22</v>
      </c>
      <c r="K5707" t="s">
        <v>10113</v>
      </c>
      <c r="L5707" t="str">
        <f t="shared" si="1336"/>
        <v>Established</v>
      </c>
      <c r="N5707" s="2">
        <f t="shared" si="1337"/>
        <v>15</v>
      </c>
      <c r="O5707" t="s">
        <v>1934</v>
      </c>
      <c r="P5707" t="s">
        <v>691</v>
      </c>
      <c r="Q5707" t="s">
        <v>105</v>
      </c>
      <c r="R5707" t="str">
        <f t="shared" si="1338"/>
        <v>Great</v>
      </c>
      <c r="S5707" t="str">
        <f t="shared" si="1339"/>
        <v>Great</v>
      </c>
      <c r="T5707" t="b">
        <f t="shared" si="1340"/>
        <v>1</v>
      </c>
      <c r="U5707" t="b">
        <f t="shared" si="1341"/>
        <v>1</v>
      </c>
      <c r="V5707" t="str">
        <f t="shared" si="1342"/>
        <v>Average Company</v>
      </c>
      <c r="W5707" t="str">
        <f t="shared" si="1343"/>
        <v>Don't Buy</v>
      </c>
      <c r="X5707" t="str">
        <f t="shared" si="1344"/>
        <v>Not Known</v>
      </c>
      <c r="Z5707" t="str">
        <f t="shared" si="1345"/>
        <v>None</v>
      </c>
      <c r="AB5707" t="str">
        <f t="shared" si="1346"/>
        <v>0</v>
      </c>
    </row>
    <row r="5708" spans="1:28" x14ac:dyDescent="0.3">
      <c r="A5708">
        <v>5706</v>
      </c>
      <c r="B5708" t="s">
        <v>10114</v>
      </c>
      <c r="C5708" t="str">
        <f t="shared" si="1333"/>
        <v>Long</v>
      </c>
      <c r="D5708">
        <v>4</v>
      </c>
      <c r="F5708" s="1">
        <f t="shared" si="1332"/>
        <v>4</v>
      </c>
      <c r="G5708" s="1">
        <f t="shared" si="1334"/>
        <v>4</v>
      </c>
      <c r="H5708">
        <f t="shared" si="1335"/>
        <v>4</v>
      </c>
      <c r="I5708" t="s">
        <v>10112</v>
      </c>
      <c r="J5708" t="s">
        <v>22</v>
      </c>
      <c r="K5708" t="s">
        <v>3337</v>
      </c>
      <c r="L5708" t="str">
        <f t="shared" si="1336"/>
        <v>Established</v>
      </c>
      <c r="N5708" s="2">
        <f t="shared" si="1337"/>
        <v>17</v>
      </c>
      <c r="O5708" t="s">
        <v>711</v>
      </c>
      <c r="P5708" t="s">
        <v>147</v>
      </c>
      <c r="Q5708" t="s">
        <v>243</v>
      </c>
      <c r="R5708" t="str">
        <f t="shared" si="1338"/>
        <v>Average</v>
      </c>
      <c r="S5708" t="str">
        <f t="shared" si="1339"/>
        <v xml:space="preserve"> </v>
      </c>
      <c r="T5708" t="b">
        <f t="shared" si="1340"/>
        <v>0</v>
      </c>
      <c r="U5708" t="b">
        <f t="shared" si="1341"/>
        <v>1</v>
      </c>
      <c r="V5708" t="str">
        <f t="shared" si="1342"/>
        <v>Average Company</v>
      </c>
      <c r="W5708" t="str">
        <f t="shared" si="1343"/>
        <v>Buy</v>
      </c>
      <c r="X5708" t="str">
        <f t="shared" si="1344"/>
        <v>Not Known</v>
      </c>
      <c r="Z5708" t="str">
        <f t="shared" si="1345"/>
        <v>None</v>
      </c>
      <c r="AB5708" t="str">
        <f t="shared" si="1346"/>
        <v>0</v>
      </c>
    </row>
    <row r="5709" spans="1:28" x14ac:dyDescent="0.3">
      <c r="A5709">
        <v>5707</v>
      </c>
      <c r="B5709" t="s">
        <v>10115</v>
      </c>
      <c r="C5709" t="str">
        <f t="shared" si="1333"/>
        <v>Long</v>
      </c>
      <c r="D5709">
        <v>4.0999999999999996</v>
      </c>
      <c r="F5709" s="1">
        <f t="shared" si="1332"/>
        <v>4.0999999999999996</v>
      </c>
      <c r="G5709" s="1">
        <f t="shared" si="1334"/>
        <v>4.0999999999999996</v>
      </c>
      <c r="H5709">
        <f t="shared" si="1335"/>
        <v>4.0999999999999996</v>
      </c>
      <c r="I5709" t="s">
        <v>10112</v>
      </c>
      <c r="J5709" t="s">
        <v>22</v>
      </c>
      <c r="K5709" t="s">
        <v>10116</v>
      </c>
      <c r="L5709" t="str">
        <f t="shared" si="1336"/>
        <v>Established</v>
      </c>
      <c r="N5709" s="2">
        <f t="shared" si="1337"/>
        <v>19</v>
      </c>
      <c r="O5709" t="s">
        <v>100</v>
      </c>
      <c r="P5709" t="s">
        <v>691</v>
      </c>
      <c r="Q5709" t="s">
        <v>80</v>
      </c>
      <c r="R5709" t="str">
        <f t="shared" si="1338"/>
        <v>Great</v>
      </c>
      <c r="S5709" t="str">
        <f t="shared" si="1339"/>
        <v>Great</v>
      </c>
      <c r="T5709" t="b">
        <f t="shared" si="1340"/>
        <v>1</v>
      </c>
      <c r="U5709" t="b">
        <f t="shared" si="1341"/>
        <v>1</v>
      </c>
      <c r="V5709" t="str">
        <f t="shared" si="1342"/>
        <v>Average Company</v>
      </c>
      <c r="W5709" t="str">
        <f t="shared" si="1343"/>
        <v>Don't Buy</v>
      </c>
      <c r="X5709" t="str">
        <f t="shared" si="1344"/>
        <v>Not Known</v>
      </c>
      <c r="Z5709" t="str">
        <f t="shared" si="1345"/>
        <v>None</v>
      </c>
      <c r="AB5709" t="str">
        <f t="shared" si="1346"/>
        <v>0</v>
      </c>
    </row>
    <row r="5710" spans="1:28" x14ac:dyDescent="0.3">
      <c r="A5710">
        <v>5708</v>
      </c>
      <c r="B5710" t="s">
        <v>10141</v>
      </c>
      <c r="C5710" t="str">
        <f t="shared" si="1333"/>
        <v>Short</v>
      </c>
      <c r="D5710">
        <v>4</v>
      </c>
      <c r="F5710" s="1">
        <f t="shared" si="1332"/>
        <v>4</v>
      </c>
      <c r="G5710" s="1">
        <f t="shared" si="1334"/>
        <v>4</v>
      </c>
      <c r="H5710">
        <f t="shared" si="1335"/>
        <v>4</v>
      </c>
      <c r="I5710" t="s">
        <v>10112</v>
      </c>
      <c r="J5710" t="s">
        <v>22</v>
      </c>
      <c r="K5710" t="s">
        <v>7808</v>
      </c>
      <c r="L5710" t="str">
        <f t="shared" si="1336"/>
        <v>Established</v>
      </c>
      <c r="N5710" s="2">
        <f t="shared" si="1337"/>
        <v>20</v>
      </c>
      <c r="O5710" t="s">
        <v>151</v>
      </c>
      <c r="P5710" t="s">
        <v>2884</v>
      </c>
      <c r="Q5710" t="s">
        <v>773</v>
      </c>
      <c r="R5710" t="str">
        <f t="shared" si="1338"/>
        <v>Average</v>
      </c>
      <c r="S5710" t="str">
        <f t="shared" si="1339"/>
        <v xml:space="preserve"> </v>
      </c>
      <c r="T5710" t="b">
        <f t="shared" si="1340"/>
        <v>0</v>
      </c>
      <c r="U5710" t="b">
        <f t="shared" si="1341"/>
        <v>1</v>
      </c>
      <c r="V5710" t="str">
        <f t="shared" si="1342"/>
        <v>Average Company</v>
      </c>
      <c r="W5710" t="str">
        <f t="shared" si="1343"/>
        <v>Don't Buy</v>
      </c>
      <c r="X5710" t="str">
        <f t="shared" si="1344"/>
        <v>Not Known</v>
      </c>
      <c r="Z5710" t="str">
        <f t="shared" si="1345"/>
        <v>None</v>
      </c>
      <c r="AB5710" t="str">
        <f t="shared" si="1346"/>
        <v>0</v>
      </c>
    </row>
    <row r="5711" spans="1:28" x14ac:dyDescent="0.3">
      <c r="A5711">
        <v>5709</v>
      </c>
      <c r="B5711" t="s">
        <v>10126</v>
      </c>
      <c r="C5711" t="str">
        <f t="shared" si="1333"/>
        <v>Long</v>
      </c>
      <c r="D5711">
        <v>4</v>
      </c>
      <c r="F5711" s="1" t="e">
        <f t="shared" si="1332"/>
        <v>#VALUE!</v>
      </c>
      <c r="G5711" s="1" t="e">
        <f t="shared" si="1334"/>
        <v>#VALUE!</v>
      </c>
      <c r="H5711" t="e">
        <f t="shared" si="1335"/>
        <v>#VALUE!</v>
      </c>
      <c r="I5711" t="s">
        <v>10112</v>
      </c>
      <c r="J5711" t="s">
        <v>5697</v>
      </c>
      <c r="K5711" t="s">
        <v>318</v>
      </c>
      <c r="L5711" t="e">
        <f t="shared" si="1336"/>
        <v>#VALUE!</v>
      </c>
      <c r="N5711" s="2" t="e">
        <f t="shared" si="1337"/>
        <v>#VALUE!</v>
      </c>
      <c r="O5711" t="s">
        <v>147</v>
      </c>
      <c r="Q5711" t="s">
        <v>1024</v>
      </c>
      <c r="R5711" t="str">
        <f t="shared" si="1338"/>
        <v>Average</v>
      </c>
      <c r="S5711" t="str">
        <f t="shared" si="1339"/>
        <v xml:space="preserve"> </v>
      </c>
      <c r="T5711" t="e">
        <f t="shared" si="1340"/>
        <v>#VALUE!</v>
      </c>
      <c r="U5711" t="e">
        <f t="shared" si="1341"/>
        <v>#VALUE!</v>
      </c>
      <c r="V5711" t="e">
        <f t="shared" si="1342"/>
        <v>#VALUE!</v>
      </c>
      <c r="W5711" t="str">
        <f t="shared" si="1343"/>
        <v>Don't Buy</v>
      </c>
      <c r="X5711" t="str">
        <f t="shared" si="1344"/>
        <v>Not Known</v>
      </c>
      <c r="Z5711" t="e">
        <f t="shared" si="1345"/>
        <v>#VALUE!</v>
      </c>
      <c r="AB5711" t="str">
        <f t="shared" si="1346"/>
        <v>0</v>
      </c>
    </row>
    <row r="5712" spans="1:28" x14ac:dyDescent="0.3">
      <c r="A5712">
        <v>5710</v>
      </c>
      <c r="B5712" t="s">
        <v>10134</v>
      </c>
      <c r="C5712" t="str">
        <f t="shared" si="1333"/>
        <v>Long</v>
      </c>
      <c r="D5712">
        <v>3.9</v>
      </c>
      <c r="F5712" s="1" t="e">
        <f t="shared" si="1332"/>
        <v>#VALUE!</v>
      </c>
      <c r="G5712" s="1" t="e">
        <f t="shared" si="1334"/>
        <v>#VALUE!</v>
      </c>
      <c r="H5712" t="e">
        <f t="shared" si="1335"/>
        <v>#VALUE!</v>
      </c>
      <c r="I5712" t="s">
        <v>10112</v>
      </c>
      <c r="J5712" t="s">
        <v>5315</v>
      </c>
      <c r="K5712" t="s">
        <v>109</v>
      </c>
      <c r="L5712" t="e">
        <f t="shared" si="1336"/>
        <v>#VALUE!</v>
      </c>
      <c r="N5712" s="2" t="e">
        <f t="shared" si="1337"/>
        <v>#VALUE!</v>
      </c>
      <c r="O5712" t="s">
        <v>147</v>
      </c>
      <c r="Q5712" t="s">
        <v>6965</v>
      </c>
      <c r="R5712" t="str">
        <f t="shared" si="1338"/>
        <v>Average</v>
      </c>
      <c r="S5712" t="str">
        <f t="shared" si="1339"/>
        <v xml:space="preserve"> </v>
      </c>
      <c r="T5712" t="e">
        <f t="shared" si="1340"/>
        <v>#VALUE!</v>
      </c>
      <c r="U5712" t="e">
        <f t="shared" si="1341"/>
        <v>#VALUE!</v>
      </c>
      <c r="V5712" t="e">
        <f t="shared" si="1342"/>
        <v>#VALUE!</v>
      </c>
      <c r="W5712" t="str">
        <f t="shared" si="1343"/>
        <v>Don't Buy</v>
      </c>
      <c r="X5712" t="str">
        <f t="shared" si="1344"/>
        <v>Not Known</v>
      </c>
      <c r="Z5712" t="e">
        <f t="shared" si="1345"/>
        <v>#VALUE!</v>
      </c>
      <c r="AB5712" t="str">
        <f t="shared" si="1346"/>
        <v>0</v>
      </c>
    </row>
    <row r="5713" spans="1:28" x14ac:dyDescent="0.3">
      <c r="A5713">
        <v>5711</v>
      </c>
      <c r="B5713" t="s">
        <v>10142</v>
      </c>
      <c r="C5713" t="str">
        <f t="shared" si="1333"/>
        <v>Long</v>
      </c>
      <c r="D5713">
        <v>4.4000000000000004</v>
      </c>
      <c r="F5713" s="1">
        <f t="shared" si="1332"/>
        <v>4.4000000000000004</v>
      </c>
      <c r="G5713" s="1">
        <f t="shared" si="1334"/>
        <v>4.4000000000000004</v>
      </c>
      <c r="H5713">
        <f t="shared" si="1335"/>
        <v>4.4000000000000004</v>
      </c>
      <c r="I5713" t="s">
        <v>10112</v>
      </c>
      <c r="J5713" t="s">
        <v>22</v>
      </c>
      <c r="K5713" t="s">
        <v>3951</v>
      </c>
      <c r="L5713" t="str">
        <f t="shared" si="1336"/>
        <v>Established</v>
      </c>
      <c r="N5713" s="2">
        <f t="shared" si="1337"/>
        <v>10</v>
      </c>
      <c r="O5713" t="s">
        <v>234</v>
      </c>
      <c r="P5713" t="s">
        <v>1308</v>
      </c>
      <c r="Q5713" t="s">
        <v>1314</v>
      </c>
      <c r="R5713" t="str">
        <f t="shared" si="1338"/>
        <v>Great</v>
      </c>
      <c r="S5713" t="str">
        <f t="shared" si="1339"/>
        <v>Great</v>
      </c>
      <c r="T5713" t="b">
        <f t="shared" si="1340"/>
        <v>0</v>
      </c>
      <c r="U5713" t="b">
        <f t="shared" si="1341"/>
        <v>1</v>
      </c>
      <c r="V5713" t="str">
        <f t="shared" si="1342"/>
        <v>Average Company</v>
      </c>
      <c r="W5713" t="str">
        <f t="shared" si="1343"/>
        <v>Don't Buy</v>
      </c>
      <c r="X5713" t="str">
        <f t="shared" si="1344"/>
        <v>Not Known</v>
      </c>
      <c r="Z5713" t="str">
        <f t="shared" si="1345"/>
        <v>None</v>
      </c>
      <c r="AB5713" t="str">
        <f t="shared" si="1346"/>
        <v>0</v>
      </c>
    </row>
    <row r="5714" spans="1:28" x14ac:dyDescent="0.3">
      <c r="A5714">
        <v>5712</v>
      </c>
      <c r="B5714" t="s">
        <v>10129</v>
      </c>
      <c r="C5714" t="str">
        <f t="shared" si="1333"/>
        <v>Long</v>
      </c>
      <c r="D5714">
        <v>3.9</v>
      </c>
      <c r="F5714" s="1">
        <f t="shared" si="1332"/>
        <v>3.9</v>
      </c>
      <c r="G5714" s="1">
        <f t="shared" si="1334"/>
        <v>3.9</v>
      </c>
      <c r="H5714">
        <f t="shared" si="1335"/>
        <v>3.9</v>
      </c>
      <c r="I5714" t="s">
        <v>10112</v>
      </c>
      <c r="J5714" t="s">
        <v>22</v>
      </c>
      <c r="K5714" t="s">
        <v>4274</v>
      </c>
      <c r="L5714" t="str">
        <f t="shared" si="1336"/>
        <v>Established</v>
      </c>
      <c r="N5714" s="2">
        <f t="shared" si="1337"/>
        <v>46</v>
      </c>
      <c r="O5714" t="s">
        <v>596</v>
      </c>
      <c r="P5714" t="s">
        <v>1308</v>
      </c>
      <c r="Q5714" t="s">
        <v>1012</v>
      </c>
      <c r="R5714" t="str">
        <f t="shared" si="1338"/>
        <v>Average</v>
      </c>
      <c r="S5714" t="str">
        <f t="shared" si="1339"/>
        <v xml:space="preserve"> </v>
      </c>
      <c r="T5714" t="b">
        <f t="shared" si="1340"/>
        <v>0</v>
      </c>
      <c r="U5714" t="b">
        <f t="shared" si="1341"/>
        <v>1</v>
      </c>
      <c r="V5714" t="str">
        <f t="shared" si="1342"/>
        <v>Average Company</v>
      </c>
      <c r="W5714" t="str">
        <f t="shared" si="1343"/>
        <v>Don't Buy</v>
      </c>
      <c r="X5714" t="str">
        <f t="shared" si="1344"/>
        <v>Not Known</v>
      </c>
      <c r="Z5714" t="str">
        <f t="shared" si="1345"/>
        <v>None</v>
      </c>
      <c r="AB5714" t="str">
        <f t="shared" si="1346"/>
        <v>0</v>
      </c>
    </row>
    <row r="5715" spans="1:28" x14ac:dyDescent="0.3">
      <c r="A5715">
        <v>5713</v>
      </c>
      <c r="B5715" t="s">
        <v>10127</v>
      </c>
      <c r="C5715" t="str">
        <f t="shared" si="1333"/>
        <v>Long</v>
      </c>
      <c r="D5715">
        <v>3.4</v>
      </c>
      <c r="F5715" s="1">
        <f t="shared" si="1332"/>
        <v>3.4</v>
      </c>
      <c r="G5715" s="1">
        <f t="shared" si="1334"/>
        <v>3.4</v>
      </c>
      <c r="H5715">
        <f t="shared" si="1335"/>
        <v>3.4</v>
      </c>
      <c r="I5715" t="s">
        <v>10112</v>
      </c>
      <c r="J5715" t="s">
        <v>22</v>
      </c>
      <c r="K5715" t="s">
        <v>10128</v>
      </c>
      <c r="L5715" t="str">
        <f t="shared" si="1336"/>
        <v>Established</v>
      </c>
      <c r="N5715" s="2">
        <f t="shared" si="1337"/>
        <v>20</v>
      </c>
      <c r="O5715" t="s">
        <v>151</v>
      </c>
      <c r="P5715" t="s">
        <v>1308</v>
      </c>
      <c r="Q5715" t="s">
        <v>117</v>
      </c>
      <c r="R5715" t="str">
        <f t="shared" si="1338"/>
        <v>Average</v>
      </c>
      <c r="S5715" t="str">
        <f t="shared" si="1339"/>
        <v xml:space="preserve"> </v>
      </c>
      <c r="T5715" t="b">
        <f t="shared" si="1340"/>
        <v>0</v>
      </c>
      <c r="U5715" t="b">
        <f t="shared" si="1341"/>
        <v>0</v>
      </c>
      <c r="V5715" t="str">
        <f t="shared" si="1342"/>
        <v>Average Company</v>
      </c>
      <c r="W5715" t="str">
        <f t="shared" si="1343"/>
        <v>Don't Buy</v>
      </c>
      <c r="X5715" t="str">
        <f t="shared" si="1344"/>
        <v>Not Known</v>
      </c>
      <c r="Z5715" t="str">
        <f t="shared" si="1345"/>
        <v>None</v>
      </c>
      <c r="AB5715" t="str">
        <f t="shared" si="1346"/>
        <v>0</v>
      </c>
    </row>
    <row r="5716" spans="1:28" x14ac:dyDescent="0.3">
      <c r="A5716">
        <v>5714</v>
      </c>
      <c r="B5716" t="s">
        <v>10143</v>
      </c>
      <c r="C5716" t="str">
        <f t="shared" si="1333"/>
        <v>Long</v>
      </c>
      <c r="D5716">
        <v>3.8</v>
      </c>
      <c r="F5716" s="1">
        <f t="shared" si="1332"/>
        <v>3.8</v>
      </c>
      <c r="G5716" s="1">
        <f t="shared" si="1334"/>
        <v>3.8</v>
      </c>
      <c r="H5716">
        <f t="shared" si="1335"/>
        <v>3.8</v>
      </c>
      <c r="I5716" t="s">
        <v>10112</v>
      </c>
      <c r="J5716" t="s">
        <v>22</v>
      </c>
      <c r="K5716" t="s">
        <v>10144</v>
      </c>
      <c r="L5716" t="str">
        <f t="shared" si="1336"/>
        <v>Established</v>
      </c>
      <c r="N5716" s="2">
        <f t="shared" si="1337"/>
        <v>13</v>
      </c>
      <c r="O5716" t="s">
        <v>386</v>
      </c>
      <c r="P5716" t="s">
        <v>691</v>
      </c>
      <c r="Q5716" t="s">
        <v>612</v>
      </c>
      <c r="R5716" t="str">
        <f t="shared" si="1338"/>
        <v>Average</v>
      </c>
      <c r="S5716" t="str">
        <f t="shared" si="1339"/>
        <v xml:space="preserve"> </v>
      </c>
      <c r="T5716" t="b">
        <f t="shared" si="1340"/>
        <v>0</v>
      </c>
      <c r="U5716" t="b">
        <f t="shared" si="1341"/>
        <v>1</v>
      </c>
      <c r="V5716" t="str">
        <f t="shared" si="1342"/>
        <v>Average Company</v>
      </c>
      <c r="W5716" t="str">
        <f t="shared" si="1343"/>
        <v>Don't Buy</v>
      </c>
      <c r="X5716" t="str">
        <f t="shared" si="1344"/>
        <v>Not Known</v>
      </c>
      <c r="Z5716" t="str">
        <f t="shared" si="1345"/>
        <v>None</v>
      </c>
      <c r="AB5716" t="str">
        <f t="shared" si="1346"/>
        <v>0</v>
      </c>
    </row>
    <row r="5717" spans="1:28" x14ac:dyDescent="0.3">
      <c r="A5717">
        <v>5715</v>
      </c>
      <c r="B5717" t="s">
        <v>10119</v>
      </c>
      <c r="C5717" t="str">
        <f t="shared" si="1333"/>
        <v>Long</v>
      </c>
      <c r="D5717">
        <v>4</v>
      </c>
      <c r="F5717" s="1">
        <f t="shared" ref="F5717:F5780" si="1347">IF(N5717&lt;10,IF(D5717+0.5&gt;5,5,D5717+0.5),D5717)</f>
        <v>4</v>
      </c>
      <c r="G5717" s="1">
        <f t="shared" si="1334"/>
        <v>4</v>
      </c>
      <c r="H5717">
        <f t="shared" si="1335"/>
        <v>4</v>
      </c>
      <c r="I5717" t="s">
        <v>10112</v>
      </c>
      <c r="J5717" t="s">
        <v>22</v>
      </c>
      <c r="K5717" t="s">
        <v>10120</v>
      </c>
      <c r="L5717" t="str">
        <f t="shared" si="1336"/>
        <v>Established</v>
      </c>
      <c r="N5717" s="2">
        <f t="shared" si="1337"/>
        <v>28</v>
      </c>
      <c r="O5717" t="s">
        <v>24</v>
      </c>
      <c r="P5717" t="s">
        <v>683</v>
      </c>
      <c r="Q5717" t="s">
        <v>2258</v>
      </c>
      <c r="R5717" t="str">
        <f t="shared" si="1338"/>
        <v>Average</v>
      </c>
      <c r="S5717" t="str">
        <f t="shared" si="1339"/>
        <v xml:space="preserve"> </v>
      </c>
      <c r="T5717" t="b">
        <f t="shared" si="1340"/>
        <v>0</v>
      </c>
      <c r="U5717" t="b">
        <f t="shared" si="1341"/>
        <v>1</v>
      </c>
      <c r="V5717" t="str">
        <f t="shared" si="1342"/>
        <v>Average Company</v>
      </c>
      <c r="W5717" t="str">
        <f t="shared" si="1343"/>
        <v>Buy</v>
      </c>
      <c r="X5717" t="str">
        <f t="shared" si="1344"/>
        <v>Not Known</v>
      </c>
      <c r="Z5717" t="str">
        <f t="shared" si="1345"/>
        <v>None</v>
      </c>
      <c r="AB5717" t="str">
        <f t="shared" si="1346"/>
        <v>0</v>
      </c>
    </row>
    <row r="5718" spans="1:28" x14ac:dyDescent="0.3">
      <c r="A5718">
        <v>5716</v>
      </c>
      <c r="B5718" t="s">
        <v>10132</v>
      </c>
      <c r="C5718" t="str">
        <f t="shared" si="1333"/>
        <v>Short</v>
      </c>
      <c r="D5718">
        <v>4.2</v>
      </c>
      <c r="F5718" s="1">
        <f t="shared" si="1347"/>
        <v>4.2</v>
      </c>
      <c r="G5718" s="1">
        <f t="shared" si="1334"/>
        <v>4.2</v>
      </c>
      <c r="H5718">
        <f t="shared" si="1335"/>
        <v>4.2</v>
      </c>
      <c r="I5718" t="s">
        <v>10112</v>
      </c>
      <c r="J5718" t="s">
        <v>22</v>
      </c>
      <c r="K5718" t="s">
        <v>10133</v>
      </c>
      <c r="L5718" t="str">
        <f t="shared" si="1336"/>
        <v>Established</v>
      </c>
      <c r="N5718" s="2">
        <f t="shared" si="1337"/>
        <v>52</v>
      </c>
      <c r="O5718" t="s">
        <v>925</v>
      </c>
      <c r="P5718" t="s">
        <v>691</v>
      </c>
      <c r="R5718" t="str">
        <f t="shared" si="1338"/>
        <v>Great</v>
      </c>
      <c r="S5718" t="str">
        <f t="shared" si="1339"/>
        <v>Great</v>
      </c>
      <c r="T5718" t="b">
        <f t="shared" si="1340"/>
        <v>1</v>
      </c>
      <c r="U5718" t="b">
        <f t="shared" si="1341"/>
        <v>1</v>
      </c>
      <c r="V5718" t="str">
        <f t="shared" si="1342"/>
        <v>Top Company</v>
      </c>
      <c r="W5718" t="str">
        <f t="shared" si="1343"/>
        <v>Don't Buy</v>
      </c>
      <c r="X5718" t="str">
        <f t="shared" si="1344"/>
        <v>Not Known</v>
      </c>
      <c r="Z5718" t="str">
        <f t="shared" si="1345"/>
        <v>None</v>
      </c>
      <c r="AB5718" t="str">
        <f t="shared" si="1346"/>
        <v>0</v>
      </c>
    </row>
    <row r="5719" spans="1:28" x14ac:dyDescent="0.3">
      <c r="A5719">
        <v>5717</v>
      </c>
      <c r="B5719" t="s">
        <v>10131</v>
      </c>
      <c r="C5719" t="str">
        <f t="shared" si="1333"/>
        <v>Long</v>
      </c>
      <c r="D5719">
        <v>3.1</v>
      </c>
      <c r="F5719" s="1">
        <f t="shared" si="1347"/>
        <v>3.1</v>
      </c>
      <c r="G5719" s="1">
        <f t="shared" si="1334"/>
        <v>3.1</v>
      </c>
      <c r="H5719">
        <f t="shared" si="1335"/>
        <v>3.1</v>
      </c>
      <c r="I5719" t="s">
        <v>10112</v>
      </c>
      <c r="J5719" t="s">
        <v>22</v>
      </c>
      <c r="K5719" t="s">
        <v>5353</v>
      </c>
      <c r="L5719" t="str">
        <f t="shared" si="1336"/>
        <v>Established</v>
      </c>
      <c r="N5719" s="2">
        <f t="shared" si="1337"/>
        <v>20</v>
      </c>
      <c r="O5719" t="s">
        <v>151</v>
      </c>
      <c r="P5719" t="s">
        <v>1308</v>
      </c>
      <c r="Q5719" t="s">
        <v>1278</v>
      </c>
      <c r="R5719" t="str">
        <f t="shared" si="1338"/>
        <v>Average</v>
      </c>
      <c r="S5719" t="str">
        <f t="shared" si="1339"/>
        <v xml:space="preserve"> </v>
      </c>
      <c r="T5719" t="b">
        <f t="shared" si="1340"/>
        <v>0</v>
      </c>
      <c r="U5719" t="b">
        <f t="shared" si="1341"/>
        <v>0</v>
      </c>
      <c r="V5719" t="str">
        <f t="shared" si="1342"/>
        <v>Average Company</v>
      </c>
      <c r="W5719" t="str">
        <f t="shared" si="1343"/>
        <v>Don't Buy</v>
      </c>
      <c r="X5719" t="str">
        <f t="shared" si="1344"/>
        <v>Not Known</v>
      </c>
      <c r="Z5719" t="str">
        <f t="shared" si="1345"/>
        <v>None</v>
      </c>
      <c r="AB5719" t="str">
        <f t="shared" si="1346"/>
        <v>0</v>
      </c>
    </row>
    <row r="5720" spans="1:28" x14ac:dyDescent="0.3">
      <c r="A5720">
        <v>5718</v>
      </c>
      <c r="B5720" t="s">
        <v>10145</v>
      </c>
      <c r="C5720" t="str">
        <f t="shared" si="1333"/>
        <v>Long</v>
      </c>
      <c r="D5720">
        <v>4</v>
      </c>
      <c r="F5720" s="1">
        <f t="shared" si="1347"/>
        <v>4</v>
      </c>
      <c r="G5720" s="1">
        <f t="shared" si="1334"/>
        <v>4</v>
      </c>
      <c r="H5720">
        <f t="shared" si="1335"/>
        <v>4</v>
      </c>
      <c r="I5720" t="s">
        <v>10112</v>
      </c>
      <c r="J5720" t="s">
        <v>3448</v>
      </c>
      <c r="K5720" t="s">
        <v>200</v>
      </c>
      <c r="L5720" t="str">
        <f t="shared" si="1336"/>
        <v>Established</v>
      </c>
      <c r="N5720" s="2">
        <f t="shared" si="1337"/>
        <v>20</v>
      </c>
      <c r="O5720" t="s">
        <v>683</v>
      </c>
      <c r="Q5720" t="s">
        <v>254</v>
      </c>
      <c r="R5720" t="str">
        <f t="shared" si="1338"/>
        <v>Average</v>
      </c>
      <c r="S5720" t="str">
        <f t="shared" si="1339"/>
        <v xml:space="preserve"> </v>
      </c>
      <c r="T5720" t="b">
        <f t="shared" si="1340"/>
        <v>0</v>
      </c>
      <c r="U5720" t="b">
        <f t="shared" si="1341"/>
        <v>1</v>
      </c>
      <c r="V5720" t="str">
        <f t="shared" si="1342"/>
        <v>Average Company</v>
      </c>
      <c r="W5720" t="str">
        <f t="shared" si="1343"/>
        <v>Don't Buy</v>
      </c>
      <c r="X5720" t="str">
        <f t="shared" si="1344"/>
        <v>Not Known</v>
      </c>
      <c r="Z5720" t="str">
        <f t="shared" si="1345"/>
        <v>None</v>
      </c>
      <c r="AB5720" t="str">
        <f t="shared" si="1346"/>
        <v>0</v>
      </c>
    </row>
    <row r="5721" spans="1:28" x14ac:dyDescent="0.3">
      <c r="A5721">
        <v>5719</v>
      </c>
      <c r="B5721" t="s">
        <v>10146</v>
      </c>
      <c r="C5721" t="str">
        <f t="shared" si="1333"/>
        <v>Long</v>
      </c>
      <c r="D5721">
        <v>4.4000000000000004</v>
      </c>
      <c r="F5721" s="1">
        <f t="shared" si="1347"/>
        <v>4.4000000000000004</v>
      </c>
      <c r="G5721" s="1">
        <f t="shared" si="1334"/>
        <v>4.4000000000000004</v>
      </c>
      <c r="H5721">
        <f t="shared" si="1335"/>
        <v>4.4000000000000004</v>
      </c>
      <c r="I5721" t="s">
        <v>10112</v>
      </c>
      <c r="J5721" t="s">
        <v>10</v>
      </c>
      <c r="K5721" t="s">
        <v>10147</v>
      </c>
      <c r="L5721" t="str">
        <f t="shared" si="1336"/>
        <v>Established</v>
      </c>
      <c r="N5721" s="2">
        <f t="shared" si="1337"/>
        <v>16</v>
      </c>
      <c r="O5721" t="s">
        <v>121</v>
      </c>
      <c r="P5721" t="s">
        <v>147</v>
      </c>
      <c r="Q5721" t="s">
        <v>424</v>
      </c>
      <c r="R5721" t="str">
        <f t="shared" si="1338"/>
        <v>Great</v>
      </c>
      <c r="S5721" t="str">
        <f t="shared" si="1339"/>
        <v>Great</v>
      </c>
      <c r="T5721" t="b">
        <f t="shared" si="1340"/>
        <v>1</v>
      </c>
      <c r="U5721" t="b">
        <f t="shared" si="1341"/>
        <v>1</v>
      </c>
      <c r="V5721" t="str">
        <f t="shared" si="1342"/>
        <v>Average Company</v>
      </c>
      <c r="W5721" t="str">
        <f t="shared" si="1343"/>
        <v>Don't Buy</v>
      </c>
      <c r="X5721" t="str">
        <f t="shared" si="1344"/>
        <v>Not Known</v>
      </c>
      <c r="Z5721" t="str">
        <f t="shared" si="1345"/>
        <v>None</v>
      </c>
      <c r="AB5721" t="str">
        <f t="shared" si="1346"/>
        <v>0</v>
      </c>
    </row>
    <row r="5722" spans="1:28" x14ac:dyDescent="0.3">
      <c r="A5722">
        <v>5720</v>
      </c>
      <c r="B5722" t="s">
        <v>10148</v>
      </c>
      <c r="C5722" t="str">
        <f t="shared" si="1333"/>
        <v>Long</v>
      </c>
      <c r="D5722">
        <v>4.2</v>
      </c>
      <c r="F5722" s="1">
        <f t="shared" si="1347"/>
        <v>4.2</v>
      </c>
      <c r="G5722" s="1">
        <f t="shared" si="1334"/>
        <v>4.2</v>
      </c>
      <c r="H5722">
        <f t="shared" si="1335"/>
        <v>4.2</v>
      </c>
      <c r="I5722" t="s">
        <v>10112</v>
      </c>
      <c r="J5722" t="s">
        <v>10</v>
      </c>
      <c r="K5722" t="s">
        <v>5629</v>
      </c>
      <c r="L5722" t="str">
        <f t="shared" si="1336"/>
        <v>Established</v>
      </c>
      <c r="N5722" s="2">
        <f t="shared" si="1337"/>
        <v>71</v>
      </c>
      <c r="O5722" t="s">
        <v>957</v>
      </c>
      <c r="P5722" t="s">
        <v>691</v>
      </c>
      <c r="Q5722" t="s">
        <v>28</v>
      </c>
      <c r="R5722" t="str">
        <f t="shared" si="1338"/>
        <v>Great</v>
      </c>
      <c r="S5722" t="str">
        <f t="shared" si="1339"/>
        <v>Great</v>
      </c>
      <c r="T5722" t="b">
        <f t="shared" si="1340"/>
        <v>1</v>
      </c>
      <c r="U5722" t="b">
        <f t="shared" si="1341"/>
        <v>1</v>
      </c>
      <c r="V5722" t="str">
        <f t="shared" si="1342"/>
        <v>Top Company</v>
      </c>
      <c r="W5722" t="str">
        <f t="shared" si="1343"/>
        <v>Don't Buy</v>
      </c>
      <c r="X5722" t="str">
        <f t="shared" si="1344"/>
        <v>Not Known</v>
      </c>
      <c r="Z5722" t="str">
        <f t="shared" si="1345"/>
        <v>None</v>
      </c>
      <c r="AB5722" t="str">
        <f t="shared" si="1346"/>
        <v>1Million</v>
      </c>
    </row>
    <row r="5723" spans="1:28" x14ac:dyDescent="0.3">
      <c r="A5723">
        <v>5721</v>
      </c>
      <c r="B5723" t="s">
        <v>10149</v>
      </c>
      <c r="C5723" t="str">
        <f t="shared" si="1333"/>
        <v>Short</v>
      </c>
      <c r="D5723">
        <v>3.8</v>
      </c>
      <c r="F5723" s="1">
        <f t="shared" si="1347"/>
        <v>3.8</v>
      </c>
      <c r="G5723" s="1">
        <f t="shared" si="1334"/>
        <v>3.8</v>
      </c>
      <c r="H5723">
        <f t="shared" si="1335"/>
        <v>3.8</v>
      </c>
      <c r="I5723" t="s">
        <v>10112</v>
      </c>
      <c r="J5723" t="s">
        <v>22</v>
      </c>
      <c r="K5723" t="s">
        <v>1017</v>
      </c>
      <c r="L5723" t="str">
        <f t="shared" si="1336"/>
        <v>Established</v>
      </c>
      <c r="N5723" s="2">
        <f t="shared" si="1337"/>
        <v>15</v>
      </c>
      <c r="O5723" t="s">
        <v>84</v>
      </c>
      <c r="P5723" t="s">
        <v>147</v>
      </c>
      <c r="Q5723" t="s">
        <v>44</v>
      </c>
      <c r="R5723" t="str">
        <f t="shared" si="1338"/>
        <v>Average</v>
      </c>
      <c r="S5723" t="str">
        <f t="shared" si="1339"/>
        <v xml:space="preserve"> </v>
      </c>
      <c r="T5723" t="b">
        <f t="shared" si="1340"/>
        <v>0</v>
      </c>
      <c r="U5723" t="b">
        <f t="shared" si="1341"/>
        <v>1</v>
      </c>
      <c r="V5723" t="str">
        <f t="shared" si="1342"/>
        <v>Average Company</v>
      </c>
      <c r="W5723" t="str">
        <f t="shared" si="1343"/>
        <v>Don't Buy</v>
      </c>
      <c r="X5723" t="str">
        <f t="shared" si="1344"/>
        <v>Not Known</v>
      </c>
      <c r="Z5723" t="str">
        <f t="shared" si="1345"/>
        <v>None</v>
      </c>
      <c r="AB5723" t="str">
        <f t="shared" si="1346"/>
        <v>0</v>
      </c>
    </row>
    <row r="5724" spans="1:28" x14ac:dyDescent="0.3">
      <c r="A5724">
        <v>5722</v>
      </c>
      <c r="B5724" t="s">
        <v>10118</v>
      </c>
      <c r="C5724" t="str">
        <f t="shared" si="1333"/>
        <v>Long</v>
      </c>
      <c r="D5724">
        <v>2.9</v>
      </c>
      <c r="F5724" s="1">
        <f t="shared" si="1347"/>
        <v>2.9</v>
      </c>
      <c r="G5724" s="1">
        <f t="shared" si="1334"/>
        <v>2.9</v>
      </c>
      <c r="H5724">
        <f t="shared" si="1335"/>
        <v>2.9</v>
      </c>
      <c r="I5724" t="s">
        <v>10112</v>
      </c>
      <c r="J5724" t="s">
        <v>10</v>
      </c>
      <c r="K5724" t="s">
        <v>5091</v>
      </c>
      <c r="L5724" t="str">
        <f t="shared" si="1336"/>
        <v>Established</v>
      </c>
      <c r="N5724" s="2">
        <f t="shared" si="1337"/>
        <v>86</v>
      </c>
      <c r="O5724" t="s">
        <v>700</v>
      </c>
      <c r="P5724" t="s">
        <v>1308</v>
      </c>
      <c r="Q5724" t="s">
        <v>254</v>
      </c>
      <c r="R5724" t="str">
        <f t="shared" si="1338"/>
        <v>Average</v>
      </c>
      <c r="S5724" t="str">
        <f t="shared" si="1339"/>
        <v xml:space="preserve"> </v>
      </c>
      <c r="T5724" t="b">
        <f t="shared" si="1340"/>
        <v>0</v>
      </c>
      <c r="U5724" t="b">
        <f t="shared" si="1341"/>
        <v>0</v>
      </c>
      <c r="V5724" t="str">
        <f t="shared" si="1342"/>
        <v>Average Company</v>
      </c>
      <c r="W5724" t="str">
        <f t="shared" si="1343"/>
        <v>Buy</v>
      </c>
      <c r="X5724" t="str">
        <f t="shared" si="1344"/>
        <v>Not Known</v>
      </c>
      <c r="Z5724" t="str">
        <f t="shared" si="1345"/>
        <v>None</v>
      </c>
      <c r="AB5724" t="str">
        <f t="shared" si="1346"/>
        <v>0</v>
      </c>
    </row>
    <row r="5725" spans="1:28" x14ac:dyDescent="0.3">
      <c r="A5725">
        <v>5723</v>
      </c>
      <c r="B5725" t="s">
        <v>10121</v>
      </c>
      <c r="C5725" t="str">
        <f t="shared" si="1333"/>
        <v>Long</v>
      </c>
      <c r="D5725">
        <v>3.1</v>
      </c>
      <c r="F5725" s="1">
        <f t="shared" si="1347"/>
        <v>3.1</v>
      </c>
      <c r="G5725" s="1">
        <f t="shared" si="1334"/>
        <v>3.1</v>
      </c>
      <c r="H5725">
        <f t="shared" si="1335"/>
        <v>3.1</v>
      </c>
      <c r="I5725" t="s">
        <v>10112</v>
      </c>
      <c r="J5725" t="s">
        <v>22</v>
      </c>
      <c r="K5725" t="s">
        <v>10122</v>
      </c>
      <c r="L5725" t="str">
        <f t="shared" si="1336"/>
        <v>Established</v>
      </c>
      <c r="N5725" s="2">
        <f t="shared" si="1337"/>
        <v>37</v>
      </c>
      <c r="O5725" t="s">
        <v>538</v>
      </c>
      <c r="P5725" t="s">
        <v>1308</v>
      </c>
      <c r="Q5725" t="s">
        <v>612</v>
      </c>
      <c r="R5725" t="str">
        <f t="shared" si="1338"/>
        <v>Average</v>
      </c>
      <c r="S5725" t="str">
        <f t="shared" si="1339"/>
        <v xml:space="preserve"> </v>
      </c>
      <c r="T5725" t="b">
        <f t="shared" si="1340"/>
        <v>0</v>
      </c>
      <c r="U5725" t="b">
        <f t="shared" si="1341"/>
        <v>0</v>
      </c>
      <c r="V5725" t="str">
        <f t="shared" si="1342"/>
        <v>Average Company</v>
      </c>
      <c r="W5725" t="str">
        <f t="shared" si="1343"/>
        <v>Don't Buy</v>
      </c>
      <c r="X5725" t="str">
        <f t="shared" si="1344"/>
        <v>Not Known</v>
      </c>
      <c r="Z5725" t="str">
        <f t="shared" si="1345"/>
        <v>None</v>
      </c>
      <c r="AB5725" t="str">
        <f t="shared" si="1346"/>
        <v>0</v>
      </c>
    </row>
    <row r="5726" spans="1:28" x14ac:dyDescent="0.3">
      <c r="A5726">
        <v>5724</v>
      </c>
      <c r="B5726" t="s">
        <v>10150</v>
      </c>
      <c r="C5726" t="str">
        <f t="shared" si="1333"/>
        <v>Long</v>
      </c>
      <c r="D5726">
        <v>3.7</v>
      </c>
      <c r="F5726" s="1">
        <f t="shared" si="1347"/>
        <v>3.7</v>
      </c>
      <c r="G5726" s="1">
        <f t="shared" si="1334"/>
        <v>3.7</v>
      </c>
      <c r="H5726">
        <f t="shared" si="1335"/>
        <v>3.7</v>
      </c>
      <c r="I5726" t="s">
        <v>10112</v>
      </c>
      <c r="J5726" t="s">
        <v>22</v>
      </c>
      <c r="K5726" t="s">
        <v>5262</v>
      </c>
      <c r="L5726" t="str">
        <f t="shared" si="1336"/>
        <v>Established</v>
      </c>
      <c r="N5726" s="2">
        <f t="shared" si="1337"/>
        <v>27</v>
      </c>
      <c r="O5726" t="s">
        <v>109</v>
      </c>
      <c r="P5726" t="s">
        <v>1308</v>
      </c>
      <c r="Q5726" t="s">
        <v>1957</v>
      </c>
      <c r="R5726" t="str">
        <f t="shared" si="1338"/>
        <v>Average</v>
      </c>
      <c r="S5726" t="str">
        <f t="shared" si="1339"/>
        <v xml:space="preserve"> </v>
      </c>
      <c r="T5726" t="b">
        <f t="shared" si="1340"/>
        <v>0</v>
      </c>
      <c r="U5726" t="b">
        <f t="shared" si="1341"/>
        <v>1</v>
      </c>
      <c r="V5726" t="str">
        <f t="shared" si="1342"/>
        <v>Average Company</v>
      </c>
      <c r="W5726" t="str">
        <f t="shared" si="1343"/>
        <v>Don't Buy</v>
      </c>
      <c r="X5726" t="str">
        <f t="shared" si="1344"/>
        <v>Not Known</v>
      </c>
      <c r="Z5726" t="str">
        <f t="shared" si="1345"/>
        <v>None</v>
      </c>
      <c r="AB5726" t="str">
        <f t="shared" si="1346"/>
        <v>0</v>
      </c>
    </row>
    <row r="5727" spans="1:28" x14ac:dyDescent="0.3">
      <c r="A5727">
        <v>5725</v>
      </c>
      <c r="B5727" t="s">
        <v>10151</v>
      </c>
      <c r="C5727" t="str">
        <f t="shared" si="1333"/>
        <v>Long</v>
      </c>
      <c r="D5727">
        <v>4</v>
      </c>
      <c r="F5727" s="1">
        <f t="shared" si="1347"/>
        <v>4</v>
      </c>
      <c r="G5727" s="1">
        <f t="shared" si="1334"/>
        <v>4</v>
      </c>
      <c r="H5727">
        <f t="shared" si="1335"/>
        <v>4</v>
      </c>
      <c r="I5727" t="s">
        <v>10112</v>
      </c>
      <c r="J5727" t="s">
        <v>22</v>
      </c>
      <c r="K5727" t="s">
        <v>10152</v>
      </c>
      <c r="L5727" t="str">
        <f t="shared" si="1336"/>
        <v>Established</v>
      </c>
      <c r="N5727" s="2">
        <f t="shared" si="1337"/>
        <v>22</v>
      </c>
      <c r="O5727" t="s">
        <v>142</v>
      </c>
      <c r="P5727" t="s">
        <v>147</v>
      </c>
      <c r="Q5727" t="s">
        <v>85</v>
      </c>
      <c r="R5727" t="str">
        <f t="shared" si="1338"/>
        <v>Average</v>
      </c>
      <c r="S5727" t="str">
        <f t="shared" si="1339"/>
        <v xml:space="preserve"> </v>
      </c>
      <c r="T5727" t="b">
        <f t="shared" si="1340"/>
        <v>0</v>
      </c>
      <c r="U5727" t="b">
        <f t="shared" si="1341"/>
        <v>1</v>
      </c>
      <c r="V5727" t="str">
        <f t="shared" si="1342"/>
        <v>Average Company</v>
      </c>
      <c r="W5727" t="str">
        <f t="shared" si="1343"/>
        <v>Don't Buy</v>
      </c>
      <c r="X5727" t="str">
        <f t="shared" si="1344"/>
        <v>Not Known</v>
      </c>
      <c r="Z5727" t="str">
        <f t="shared" si="1345"/>
        <v>None</v>
      </c>
      <c r="AB5727" t="str">
        <f t="shared" si="1346"/>
        <v>0</v>
      </c>
    </row>
    <row r="5728" spans="1:28" x14ac:dyDescent="0.3">
      <c r="A5728">
        <v>5726</v>
      </c>
      <c r="B5728" t="s">
        <v>10153</v>
      </c>
      <c r="C5728" t="str">
        <f t="shared" si="1333"/>
        <v>Long</v>
      </c>
      <c r="D5728">
        <v>4</v>
      </c>
      <c r="F5728" s="1">
        <f t="shared" si="1347"/>
        <v>4</v>
      </c>
      <c r="G5728" s="1">
        <f t="shared" si="1334"/>
        <v>4</v>
      </c>
      <c r="H5728">
        <f t="shared" si="1335"/>
        <v>4</v>
      </c>
      <c r="I5728" t="s">
        <v>10112</v>
      </c>
      <c r="J5728" t="s">
        <v>22</v>
      </c>
      <c r="K5728" t="s">
        <v>3053</v>
      </c>
      <c r="L5728" t="str">
        <f t="shared" si="1336"/>
        <v>Established</v>
      </c>
      <c r="N5728" s="2">
        <f t="shared" si="1337"/>
        <v>42</v>
      </c>
      <c r="O5728" t="s">
        <v>397</v>
      </c>
      <c r="P5728" t="s">
        <v>691</v>
      </c>
      <c r="Q5728" t="s">
        <v>378</v>
      </c>
      <c r="R5728" t="str">
        <f t="shared" si="1338"/>
        <v>Average</v>
      </c>
      <c r="S5728" t="str">
        <f t="shared" si="1339"/>
        <v xml:space="preserve"> </v>
      </c>
      <c r="T5728" t="b">
        <f t="shared" si="1340"/>
        <v>0</v>
      </c>
      <c r="U5728" t="b">
        <f t="shared" si="1341"/>
        <v>1</v>
      </c>
      <c r="V5728" t="str">
        <f t="shared" si="1342"/>
        <v>Average Company</v>
      </c>
      <c r="W5728" t="str">
        <f t="shared" si="1343"/>
        <v>Don't Buy</v>
      </c>
      <c r="X5728" t="str">
        <f t="shared" si="1344"/>
        <v>Not Known</v>
      </c>
      <c r="Z5728" t="str">
        <f t="shared" si="1345"/>
        <v>None</v>
      </c>
      <c r="AB5728" t="str">
        <f t="shared" si="1346"/>
        <v>0</v>
      </c>
    </row>
    <row r="5729" spans="1:28" x14ac:dyDescent="0.3">
      <c r="A5729">
        <v>5727</v>
      </c>
      <c r="B5729" t="s">
        <v>10154</v>
      </c>
      <c r="C5729" t="str">
        <f t="shared" si="1333"/>
        <v>Long</v>
      </c>
      <c r="D5729">
        <v>4</v>
      </c>
      <c r="F5729" s="1">
        <f t="shared" si="1347"/>
        <v>4</v>
      </c>
      <c r="G5729" s="1">
        <f t="shared" si="1334"/>
        <v>4</v>
      </c>
      <c r="H5729">
        <f t="shared" si="1335"/>
        <v>4</v>
      </c>
      <c r="I5729" t="s">
        <v>10112</v>
      </c>
      <c r="J5729" t="s">
        <v>22</v>
      </c>
      <c r="K5729" t="s">
        <v>1580</v>
      </c>
      <c r="L5729" t="str">
        <f t="shared" si="1336"/>
        <v>Established</v>
      </c>
      <c r="N5729" s="2">
        <f t="shared" si="1337"/>
        <v>98</v>
      </c>
      <c r="O5729" t="s">
        <v>550</v>
      </c>
      <c r="P5729" t="s">
        <v>1308</v>
      </c>
      <c r="Q5729" t="s">
        <v>1957</v>
      </c>
      <c r="R5729" t="str">
        <f t="shared" si="1338"/>
        <v>Average</v>
      </c>
      <c r="S5729" t="str">
        <f t="shared" si="1339"/>
        <v xml:space="preserve"> </v>
      </c>
      <c r="T5729" t="b">
        <f t="shared" si="1340"/>
        <v>0</v>
      </c>
      <c r="U5729" t="b">
        <f t="shared" si="1341"/>
        <v>1</v>
      </c>
      <c r="V5729" t="str">
        <f t="shared" si="1342"/>
        <v>Average Company</v>
      </c>
      <c r="W5729" t="str">
        <f t="shared" si="1343"/>
        <v>Don't Buy</v>
      </c>
      <c r="X5729" t="str">
        <f t="shared" si="1344"/>
        <v>Not Known</v>
      </c>
      <c r="Z5729" t="str">
        <f t="shared" si="1345"/>
        <v>None</v>
      </c>
      <c r="AB5729" t="str">
        <f t="shared" si="1346"/>
        <v>0</v>
      </c>
    </row>
    <row r="5730" spans="1:28" x14ac:dyDescent="0.3">
      <c r="A5730">
        <v>5728</v>
      </c>
      <c r="B5730" t="s">
        <v>10155</v>
      </c>
      <c r="C5730" t="str">
        <f t="shared" si="1333"/>
        <v>Long</v>
      </c>
      <c r="D5730">
        <v>3.2</v>
      </c>
      <c r="F5730" s="1">
        <f t="shared" si="1347"/>
        <v>3.2</v>
      </c>
      <c r="G5730" s="1">
        <f t="shared" si="1334"/>
        <v>3.2</v>
      </c>
      <c r="H5730">
        <f t="shared" si="1335"/>
        <v>3.2</v>
      </c>
      <c r="I5730" t="s">
        <v>10112</v>
      </c>
      <c r="J5730" t="s">
        <v>7866</v>
      </c>
      <c r="K5730" t="s">
        <v>5353</v>
      </c>
      <c r="L5730" t="str">
        <f t="shared" si="1336"/>
        <v>Established</v>
      </c>
      <c r="N5730" s="2">
        <f t="shared" si="1337"/>
        <v>52</v>
      </c>
      <c r="O5730" t="s">
        <v>925</v>
      </c>
      <c r="P5730" t="s">
        <v>691</v>
      </c>
      <c r="Q5730" t="s">
        <v>7047</v>
      </c>
      <c r="R5730" t="str">
        <f t="shared" si="1338"/>
        <v>Average</v>
      </c>
      <c r="S5730" t="str">
        <f t="shared" si="1339"/>
        <v xml:space="preserve"> </v>
      </c>
      <c r="T5730" t="b">
        <f t="shared" si="1340"/>
        <v>0</v>
      </c>
      <c r="U5730" t="b">
        <f t="shared" si="1341"/>
        <v>0</v>
      </c>
      <c r="V5730" t="str">
        <f t="shared" si="1342"/>
        <v>Average Company</v>
      </c>
      <c r="W5730" t="str">
        <f t="shared" si="1343"/>
        <v>Don't Buy</v>
      </c>
      <c r="X5730" t="str">
        <f t="shared" si="1344"/>
        <v>Not Known</v>
      </c>
      <c r="Z5730" t="str">
        <f t="shared" si="1345"/>
        <v>None</v>
      </c>
      <c r="AB5730" t="str">
        <f t="shared" si="1346"/>
        <v>0</v>
      </c>
    </row>
    <row r="5731" spans="1:28" x14ac:dyDescent="0.3">
      <c r="A5731">
        <v>5729</v>
      </c>
      <c r="B5731" t="s">
        <v>10156</v>
      </c>
      <c r="C5731" t="str">
        <f t="shared" si="1333"/>
        <v>Long</v>
      </c>
      <c r="D5731">
        <v>3.9</v>
      </c>
      <c r="F5731" s="1">
        <f t="shared" si="1347"/>
        <v>3.9</v>
      </c>
      <c r="G5731" s="1">
        <f t="shared" si="1334"/>
        <v>3.9</v>
      </c>
      <c r="H5731">
        <f t="shared" si="1335"/>
        <v>3.9</v>
      </c>
      <c r="I5731" t="s">
        <v>10112</v>
      </c>
      <c r="J5731" t="s">
        <v>22</v>
      </c>
      <c r="K5731" t="s">
        <v>10157</v>
      </c>
      <c r="L5731" t="str">
        <f t="shared" si="1336"/>
        <v>Established</v>
      </c>
      <c r="N5731" s="2">
        <f t="shared" si="1337"/>
        <v>11</v>
      </c>
      <c r="O5731" t="s">
        <v>146</v>
      </c>
      <c r="P5731" t="s">
        <v>147</v>
      </c>
      <c r="Q5731" t="s">
        <v>523</v>
      </c>
      <c r="R5731" t="str">
        <f t="shared" si="1338"/>
        <v>Average</v>
      </c>
      <c r="S5731" t="str">
        <f t="shared" si="1339"/>
        <v xml:space="preserve"> </v>
      </c>
      <c r="T5731" t="b">
        <f t="shared" si="1340"/>
        <v>0</v>
      </c>
      <c r="U5731" t="b">
        <f t="shared" si="1341"/>
        <v>1</v>
      </c>
      <c r="V5731" t="str">
        <f t="shared" si="1342"/>
        <v>Average Company</v>
      </c>
      <c r="W5731" t="str">
        <f t="shared" si="1343"/>
        <v>Don't Buy</v>
      </c>
      <c r="X5731" t="str">
        <f t="shared" si="1344"/>
        <v>Not Known</v>
      </c>
      <c r="Z5731" t="str">
        <f t="shared" si="1345"/>
        <v>None</v>
      </c>
      <c r="AB5731" t="str">
        <f t="shared" si="1346"/>
        <v>0</v>
      </c>
    </row>
    <row r="5732" spans="1:28" x14ac:dyDescent="0.3">
      <c r="A5732">
        <v>5730</v>
      </c>
      <c r="B5732" t="s">
        <v>10151</v>
      </c>
      <c r="C5732" t="str">
        <f t="shared" si="1333"/>
        <v>Long</v>
      </c>
      <c r="D5732">
        <v>4</v>
      </c>
      <c r="F5732" s="1">
        <f t="shared" si="1347"/>
        <v>4</v>
      </c>
      <c r="G5732" s="1">
        <f t="shared" si="1334"/>
        <v>4</v>
      </c>
      <c r="H5732">
        <f t="shared" si="1335"/>
        <v>4</v>
      </c>
      <c r="I5732" t="s">
        <v>10112</v>
      </c>
      <c r="J5732" t="s">
        <v>22</v>
      </c>
      <c r="K5732" t="s">
        <v>10152</v>
      </c>
      <c r="L5732" t="str">
        <f t="shared" si="1336"/>
        <v>Established</v>
      </c>
      <c r="N5732" s="2">
        <f t="shared" si="1337"/>
        <v>22</v>
      </c>
      <c r="O5732" t="s">
        <v>142</v>
      </c>
      <c r="P5732" t="s">
        <v>147</v>
      </c>
      <c r="Q5732" t="s">
        <v>85</v>
      </c>
      <c r="R5732" t="str">
        <f t="shared" si="1338"/>
        <v>Average</v>
      </c>
      <c r="S5732" t="str">
        <f t="shared" si="1339"/>
        <v xml:space="preserve"> </v>
      </c>
      <c r="T5732" t="b">
        <f t="shared" si="1340"/>
        <v>0</v>
      </c>
      <c r="U5732" t="b">
        <f t="shared" si="1341"/>
        <v>1</v>
      </c>
      <c r="V5732" t="str">
        <f t="shared" si="1342"/>
        <v>Average Company</v>
      </c>
      <c r="W5732" t="str">
        <f t="shared" si="1343"/>
        <v>Don't Buy</v>
      </c>
      <c r="X5732" t="str">
        <f t="shared" si="1344"/>
        <v>Not Known</v>
      </c>
      <c r="Z5732" t="str">
        <f t="shared" si="1345"/>
        <v>None</v>
      </c>
      <c r="AB5732" t="str">
        <f t="shared" si="1346"/>
        <v>0</v>
      </c>
    </row>
    <row r="5733" spans="1:28" x14ac:dyDescent="0.3">
      <c r="A5733">
        <v>5731</v>
      </c>
      <c r="B5733" t="s">
        <v>10158</v>
      </c>
      <c r="C5733" t="str">
        <f t="shared" si="1333"/>
        <v>Long</v>
      </c>
      <c r="D5733">
        <v>3.1</v>
      </c>
      <c r="F5733" s="1">
        <f t="shared" si="1347"/>
        <v>3.1</v>
      </c>
      <c r="G5733" s="1">
        <f t="shared" si="1334"/>
        <v>3.1</v>
      </c>
      <c r="H5733">
        <f t="shared" si="1335"/>
        <v>3.1</v>
      </c>
      <c r="I5733" t="s">
        <v>10112</v>
      </c>
      <c r="J5733" t="s">
        <v>22</v>
      </c>
      <c r="K5733" t="s">
        <v>2093</v>
      </c>
      <c r="L5733" t="str">
        <f t="shared" si="1336"/>
        <v>Established</v>
      </c>
      <c r="N5733" s="2">
        <f t="shared" si="1337"/>
        <v>47</v>
      </c>
      <c r="O5733" t="s">
        <v>258</v>
      </c>
      <c r="P5733" t="s">
        <v>683</v>
      </c>
      <c r="Q5733" t="s">
        <v>5712</v>
      </c>
      <c r="R5733" t="str">
        <f t="shared" si="1338"/>
        <v>Average</v>
      </c>
      <c r="S5733" t="str">
        <f t="shared" si="1339"/>
        <v xml:space="preserve"> </v>
      </c>
      <c r="T5733" t="b">
        <f t="shared" si="1340"/>
        <v>0</v>
      </c>
      <c r="U5733" t="b">
        <f t="shared" si="1341"/>
        <v>0</v>
      </c>
      <c r="V5733" t="str">
        <f t="shared" si="1342"/>
        <v>Average Company</v>
      </c>
      <c r="W5733" t="str">
        <f t="shared" si="1343"/>
        <v>Don't Buy</v>
      </c>
      <c r="X5733" t="str">
        <f t="shared" si="1344"/>
        <v>Not Known</v>
      </c>
      <c r="Z5733" t="str">
        <f t="shared" si="1345"/>
        <v>None</v>
      </c>
      <c r="AB5733" t="str">
        <f t="shared" si="1346"/>
        <v>0</v>
      </c>
    </row>
    <row r="5734" spans="1:28" x14ac:dyDescent="0.3">
      <c r="A5734">
        <v>5732</v>
      </c>
      <c r="B5734" t="s">
        <v>10153</v>
      </c>
      <c r="C5734" t="str">
        <f t="shared" si="1333"/>
        <v>Long</v>
      </c>
      <c r="D5734">
        <v>4</v>
      </c>
      <c r="F5734" s="1">
        <f t="shared" si="1347"/>
        <v>4</v>
      </c>
      <c r="G5734" s="1">
        <f t="shared" si="1334"/>
        <v>4</v>
      </c>
      <c r="H5734">
        <f t="shared" si="1335"/>
        <v>4</v>
      </c>
      <c r="I5734" t="s">
        <v>10112</v>
      </c>
      <c r="J5734" t="s">
        <v>22</v>
      </c>
      <c r="K5734" t="s">
        <v>3053</v>
      </c>
      <c r="L5734" t="str">
        <f t="shared" si="1336"/>
        <v>Established</v>
      </c>
      <c r="N5734" s="2">
        <f t="shared" si="1337"/>
        <v>42</v>
      </c>
      <c r="O5734" t="s">
        <v>397</v>
      </c>
      <c r="P5734" t="s">
        <v>691</v>
      </c>
      <c r="Q5734" t="s">
        <v>378</v>
      </c>
      <c r="R5734" t="str">
        <f t="shared" si="1338"/>
        <v>Average</v>
      </c>
      <c r="S5734" t="str">
        <f t="shared" si="1339"/>
        <v xml:space="preserve"> </v>
      </c>
      <c r="T5734" t="b">
        <f t="shared" si="1340"/>
        <v>0</v>
      </c>
      <c r="U5734" t="b">
        <f t="shared" si="1341"/>
        <v>1</v>
      </c>
      <c r="V5734" t="str">
        <f t="shared" si="1342"/>
        <v>Average Company</v>
      </c>
      <c r="W5734" t="str">
        <f t="shared" si="1343"/>
        <v>Don't Buy</v>
      </c>
      <c r="X5734" t="str">
        <f t="shared" si="1344"/>
        <v>Not Known</v>
      </c>
      <c r="Z5734" t="str">
        <f t="shared" si="1345"/>
        <v>None</v>
      </c>
      <c r="AB5734" t="str">
        <f t="shared" si="1346"/>
        <v>0</v>
      </c>
    </row>
    <row r="5735" spans="1:28" x14ac:dyDescent="0.3">
      <c r="A5735">
        <v>5733</v>
      </c>
      <c r="B5735" t="s">
        <v>10159</v>
      </c>
      <c r="C5735" t="str">
        <f t="shared" si="1333"/>
        <v>Long</v>
      </c>
      <c r="D5735">
        <v>3.7</v>
      </c>
      <c r="F5735" s="1" t="e">
        <f t="shared" si="1347"/>
        <v>#VALUE!</v>
      </c>
      <c r="G5735" s="1" t="e">
        <f t="shared" si="1334"/>
        <v>#VALUE!</v>
      </c>
      <c r="H5735" t="e">
        <f t="shared" si="1335"/>
        <v>#VALUE!</v>
      </c>
      <c r="I5735" t="s">
        <v>10112</v>
      </c>
      <c r="J5735" t="s">
        <v>10160</v>
      </c>
      <c r="K5735" t="s">
        <v>147</v>
      </c>
      <c r="L5735" t="e">
        <f t="shared" si="1336"/>
        <v>#VALUE!</v>
      </c>
      <c r="N5735" s="2" t="e">
        <f t="shared" si="1337"/>
        <v>#VALUE!</v>
      </c>
      <c r="Q5735" t="s">
        <v>246</v>
      </c>
      <c r="R5735" t="str">
        <f t="shared" si="1338"/>
        <v>Average</v>
      </c>
      <c r="S5735" t="str">
        <f t="shared" si="1339"/>
        <v xml:space="preserve"> </v>
      </c>
      <c r="T5735" t="e">
        <f t="shared" si="1340"/>
        <v>#VALUE!</v>
      </c>
      <c r="U5735" t="e">
        <f t="shared" si="1341"/>
        <v>#VALUE!</v>
      </c>
      <c r="V5735" t="e">
        <f t="shared" si="1342"/>
        <v>#VALUE!</v>
      </c>
      <c r="W5735" t="str">
        <f t="shared" si="1343"/>
        <v>Don't Buy</v>
      </c>
      <c r="X5735" t="str">
        <f t="shared" si="1344"/>
        <v>Not Known</v>
      </c>
      <c r="Z5735" t="e">
        <f t="shared" si="1345"/>
        <v>#VALUE!</v>
      </c>
      <c r="AB5735" t="str">
        <f t="shared" si="1346"/>
        <v>0</v>
      </c>
    </row>
    <row r="5736" spans="1:28" x14ac:dyDescent="0.3">
      <c r="A5736">
        <v>5734</v>
      </c>
      <c r="B5736" t="s">
        <v>10161</v>
      </c>
      <c r="C5736" t="str">
        <f t="shared" si="1333"/>
        <v>Long</v>
      </c>
      <c r="D5736">
        <v>4.3</v>
      </c>
      <c r="F5736" s="1">
        <f t="shared" si="1347"/>
        <v>4.3</v>
      </c>
      <c r="G5736" s="1">
        <f t="shared" si="1334"/>
        <v>4.3</v>
      </c>
      <c r="H5736">
        <f t="shared" si="1335"/>
        <v>4.3</v>
      </c>
      <c r="I5736" t="s">
        <v>10112</v>
      </c>
      <c r="J5736" t="s">
        <v>22</v>
      </c>
      <c r="K5736" t="s">
        <v>10162</v>
      </c>
      <c r="L5736" t="str">
        <f t="shared" si="1336"/>
        <v>Established</v>
      </c>
      <c r="N5736" s="2">
        <f t="shared" si="1337"/>
        <v>17</v>
      </c>
      <c r="O5736" t="s">
        <v>711</v>
      </c>
      <c r="P5736" t="s">
        <v>1308</v>
      </c>
      <c r="Q5736" t="s">
        <v>117</v>
      </c>
      <c r="R5736" t="str">
        <f t="shared" si="1338"/>
        <v>Great</v>
      </c>
      <c r="S5736" t="str">
        <f t="shared" si="1339"/>
        <v>Great</v>
      </c>
      <c r="T5736" t="b">
        <f t="shared" si="1340"/>
        <v>1</v>
      </c>
      <c r="U5736" t="b">
        <f t="shared" si="1341"/>
        <v>1</v>
      </c>
      <c r="V5736" t="str">
        <f t="shared" si="1342"/>
        <v>Average Company</v>
      </c>
      <c r="W5736" t="str">
        <f t="shared" si="1343"/>
        <v>Don't Buy</v>
      </c>
      <c r="X5736" t="str">
        <f t="shared" si="1344"/>
        <v>Not Known</v>
      </c>
      <c r="Z5736" t="str">
        <f t="shared" si="1345"/>
        <v>None</v>
      </c>
      <c r="AB5736" t="str">
        <f t="shared" si="1346"/>
        <v>0</v>
      </c>
    </row>
    <row r="5737" spans="1:28" x14ac:dyDescent="0.3">
      <c r="A5737">
        <v>5735</v>
      </c>
      <c r="B5737" t="s">
        <v>10154</v>
      </c>
      <c r="C5737" t="str">
        <f t="shared" si="1333"/>
        <v>Long</v>
      </c>
      <c r="D5737">
        <v>4</v>
      </c>
      <c r="F5737" s="1">
        <f t="shared" si="1347"/>
        <v>4</v>
      </c>
      <c r="G5737" s="1">
        <f t="shared" si="1334"/>
        <v>4</v>
      </c>
      <c r="H5737">
        <f t="shared" si="1335"/>
        <v>4</v>
      </c>
      <c r="I5737" t="s">
        <v>10112</v>
      </c>
      <c r="J5737" t="s">
        <v>22</v>
      </c>
      <c r="K5737" t="s">
        <v>1580</v>
      </c>
      <c r="L5737" t="str">
        <f t="shared" si="1336"/>
        <v>Established</v>
      </c>
      <c r="N5737" s="2">
        <f t="shared" si="1337"/>
        <v>98</v>
      </c>
      <c r="O5737" t="s">
        <v>550</v>
      </c>
      <c r="P5737" t="s">
        <v>1308</v>
      </c>
      <c r="Q5737" t="s">
        <v>1957</v>
      </c>
      <c r="R5737" t="str">
        <f t="shared" si="1338"/>
        <v>Average</v>
      </c>
      <c r="S5737" t="str">
        <f t="shared" si="1339"/>
        <v xml:space="preserve"> </v>
      </c>
      <c r="T5737" t="b">
        <f t="shared" si="1340"/>
        <v>0</v>
      </c>
      <c r="U5737" t="b">
        <f t="shared" si="1341"/>
        <v>1</v>
      </c>
      <c r="V5737" t="str">
        <f t="shared" si="1342"/>
        <v>Average Company</v>
      </c>
      <c r="W5737" t="str">
        <f t="shared" si="1343"/>
        <v>Don't Buy</v>
      </c>
      <c r="X5737" t="str">
        <f t="shared" si="1344"/>
        <v>Not Known</v>
      </c>
      <c r="Z5737" t="str">
        <f t="shared" si="1345"/>
        <v>None</v>
      </c>
      <c r="AB5737" t="str">
        <f t="shared" si="1346"/>
        <v>0</v>
      </c>
    </row>
    <row r="5738" spans="1:28" x14ac:dyDescent="0.3">
      <c r="A5738">
        <v>5736</v>
      </c>
      <c r="B5738" t="s">
        <v>10163</v>
      </c>
      <c r="C5738" t="str">
        <f t="shared" si="1333"/>
        <v>Long</v>
      </c>
      <c r="D5738">
        <v>3.7</v>
      </c>
      <c r="F5738" s="1">
        <f t="shared" si="1347"/>
        <v>3.7</v>
      </c>
      <c r="G5738" s="1">
        <f t="shared" si="1334"/>
        <v>3.7</v>
      </c>
      <c r="H5738">
        <f t="shared" si="1335"/>
        <v>3.7</v>
      </c>
      <c r="I5738" t="s">
        <v>10112</v>
      </c>
      <c r="J5738" t="s">
        <v>22</v>
      </c>
      <c r="K5738" t="s">
        <v>7004</v>
      </c>
      <c r="L5738" t="str">
        <f t="shared" si="1336"/>
        <v>Established</v>
      </c>
      <c r="N5738" s="2">
        <f t="shared" si="1337"/>
        <v>10</v>
      </c>
      <c r="O5738" t="s">
        <v>234</v>
      </c>
      <c r="P5738" t="s">
        <v>691</v>
      </c>
      <c r="Q5738" t="s">
        <v>28</v>
      </c>
      <c r="R5738" t="str">
        <f t="shared" si="1338"/>
        <v>Average</v>
      </c>
      <c r="S5738" t="str">
        <f t="shared" si="1339"/>
        <v xml:space="preserve"> </v>
      </c>
      <c r="T5738" t="b">
        <f t="shared" si="1340"/>
        <v>0</v>
      </c>
      <c r="U5738" t="b">
        <f t="shared" si="1341"/>
        <v>1</v>
      </c>
      <c r="V5738" t="str">
        <f t="shared" si="1342"/>
        <v>Average Company</v>
      </c>
      <c r="W5738" t="str">
        <f t="shared" si="1343"/>
        <v>Don't Buy</v>
      </c>
      <c r="X5738" t="str">
        <f t="shared" si="1344"/>
        <v>Bombay Finance</v>
      </c>
      <c r="Z5738" t="str">
        <f t="shared" si="1345"/>
        <v>None</v>
      </c>
      <c r="AB5738" t="str">
        <f t="shared" si="1346"/>
        <v>500K</v>
      </c>
    </row>
    <row r="5739" spans="1:28" x14ac:dyDescent="0.3">
      <c r="A5739">
        <v>5737</v>
      </c>
      <c r="B5739" t="s">
        <v>10164</v>
      </c>
      <c r="C5739" t="str">
        <f t="shared" si="1333"/>
        <v>Long</v>
      </c>
      <c r="D5739">
        <v>4</v>
      </c>
      <c r="F5739" s="1">
        <f t="shared" si="1347"/>
        <v>4</v>
      </c>
      <c r="G5739" s="1">
        <f t="shared" si="1334"/>
        <v>4</v>
      </c>
      <c r="H5739">
        <f t="shared" si="1335"/>
        <v>4</v>
      </c>
      <c r="I5739" t="s">
        <v>10165</v>
      </c>
      <c r="J5739" t="s">
        <v>22</v>
      </c>
      <c r="K5739" t="s">
        <v>10166</v>
      </c>
      <c r="L5739" t="str">
        <f t="shared" si="1336"/>
        <v>Established</v>
      </c>
      <c r="N5739" s="2">
        <f t="shared" si="1337"/>
        <v>11</v>
      </c>
      <c r="O5739" t="s">
        <v>146</v>
      </c>
      <c r="P5739" t="s">
        <v>683</v>
      </c>
      <c r="Q5739" t="s">
        <v>8971</v>
      </c>
      <c r="R5739" t="str">
        <f t="shared" si="1338"/>
        <v>Average</v>
      </c>
      <c r="S5739" t="str">
        <f t="shared" si="1339"/>
        <v xml:space="preserve"> </v>
      </c>
      <c r="T5739" t="b">
        <f t="shared" si="1340"/>
        <v>0</v>
      </c>
      <c r="U5739" t="b">
        <f t="shared" si="1341"/>
        <v>1</v>
      </c>
      <c r="V5739" t="str">
        <f t="shared" si="1342"/>
        <v>Average Company</v>
      </c>
      <c r="W5739" t="str">
        <f t="shared" si="1343"/>
        <v>Don't Buy</v>
      </c>
      <c r="X5739" t="str">
        <f t="shared" si="1344"/>
        <v>Not Known</v>
      </c>
      <c r="Z5739" t="str">
        <f t="shared" si="1345"/>
        <v>None</v>
      </c>
      <c r="AB5739" t="str">
        <f t="shared" si="1346"/>
        <v>0</v>
      </c>
    </row>
    <row r="5740" spans="1:28" x14ac:dyDescent="0.3">
      <c r="A5740">
        <v>5738</v>
      </c>
      <c r="B5740" t="s">
        <v>10167</v>
      </c>
      <c r="C5740" t="str">
        <f t="shared" si="1333"/>
        <v>Long</v>
      </c>
      <c r="D5740">
        <v>4.3</v>
      </c>
      <c r="F5740" s="1">
        <f t="shared" si="1347"/>
        <v>4.3</v>
      </c>
      <c r="G5740" s="1">
        <f t="shared" si="1334"/>
        <v>4.3</v>
      </c>
      <c r="H5740">
        <f t="shared" si="1335"/>
        <v>4.3</v>
      </c>
      <c r="I5740" t="s">
        <v>10165</v>
      </c>
      <c r="J5740" t="s">
        <v>22</v>
      </c>
      <c r="K5740" t="s">
        <v>8745</v>
      </c>
      <c r="L5740" t="str">
        <f t="shared" si="1336"/>
        <v>Established</v>
      </c>
      <c r="N5740" s="2">
        <f t="shared" si="1337"/>
        <v>35</v>
      </c>
      <c r="O5740" t="s">
        <v>249</v>
      </c>
      <c r="P5740" t="s">
        <v>683</v>
      </c>
      <c r="Q5740" t="s">
        <v>44</v>
      </c>
      <c r="R5740" t="str">
        <f t="shared" si="1338"/>
        <v>Great</v>
      </c>
      <c r="S5740" t="str">
        <f t="shared" si="1339"/>
        <v>Great</v>
      </c>
      <c r="T5740" t="b">
        <f t="shared" si="1340"/>
        <v>1</v>
      </c>
      <c r="U5740" t="b">
        <f t="shared" si="1341"/>
        <v>1</v>
      </c>
      <c r="V5740" t="str">
        <f t="shared" si="1342"/>
        <v>Top Company</v>
      </c>
      <c r="W5740" t="str">
        <f t="shared" si="1343"/>
        <v>Don't Buy</v>
      </c>
      <c r="X5740" t="str">
        <f t="shared" si="1344"/>
        <v>Not Known</v>
      </c>
      <c r="Z5740" t="str">
        <f t="shared" si="1345"/>
        <v>None</v>
      </c>
      <c r="AB5740" t="str">
        <f t="shared" si="1346"/>
        <v>0</v>
      </c>
    </row>
    <row r="5741" spans="1:28" x14ac:dyDescent="0.3">
      <c r="A5741">
        <v>5739</v>
      </c>
      <c r="B5741" t="s">
        <v>10168</v>
      </c>
      <c r="C5741" t="str">
        <f t="shared" si="1333"/>
        <v>Short</v>
      </c>
      <c r="D5741">
        <v>3.9</v>
      </c>
      <c r="F5741" s="1" t="e">
        <f t="shared" si="1347"/>
        <v>#VALUE!</v>
      </c>
      <c r="G5741" s="1" t="e">
        <f t="shared" si="1334"/>
        <v>#VALUE!</v>
      </c>
      <c r="H5741" t="e">
        <f t="shared" si="1335"/>
        <v>#VALUE!</v>
      </c>
      <c r="I5741" t="s">
        <v>10165</v>
      </c>
      <c r="J5741" t="s">
        <v>8617</v>
      </c>
      <c r="K5741" t="s">
        <v>414</v>
      </c>
      <c r="L5741" t="e">
        <f t="shared" si="1336"/>
        <v>#VALUE!</v>
      </c>
      <c r="N5741" s="2" t="e">
        <f t="shared" si="1337"/>
        <v>#VALUE!</v>
      </c>
      <c r="O5741" t="s">
        <v>1703</v>
      </c>
      <c r="Q5741" t="s">
        <v>773</v>
      </c>
      <c r="R5741" t="str">
        <f t="shared" si="1338"/>
        <v>Average</v>
      </c>
      <c r="S5741" t="str">
        <f t="shared" si="1339"/>
        <v xml:space="preserve"> </v>
      </c>
      <c r="T5741" t="e">
        <f t="shared" si="1340"/>
        <v>#VALUE!</v>
      </c>
      <c r="U5741" t="e">
        <f t="shared" si="1341"/>
        <v>#VALUE!</v>
      </c>
      <c r="V5741" t="e">
        <f t="shared" si="1342"/>
        <v>#VALUE!</v>
      </c>
      <c r="W5741" t="str">
        <f t="shared" si="1343"/>
        <v>Don't Buy</v>
      </c>
      <c r="X5741" t="str">
        <f t="shared" si="1344"/>
        <v>Not Known</v>
      </c>
      <c r="Z5741" t="e">
        <f t="shared" si="1345"/>
        <v>#VALUE!</v>
      </c>
      <c r="AB5741" t="str">
        <f t="shared" si="1346"/>
        <v>0</v>
      </c>
    </row>
    <row r="5742" spans="1:28" x14ac:dyDescent="0.3">
      <c r="A5742">
        <v>5740</v>
      </c>
      <c r="B5742" t="s">
        <v>10169</v>
      </c>
      <c r="C5742" t="str">
        <f t="shared" si="1333"/>
        <v>Long</v>
      </c>
      <c r="D5742">
        <v>4</v>
      </c>
      <c r="F5742" s="1">
        <f t="shared" si="1347"/>
        <v>4</v>
      </c>
      <c r="G5742" s="1">
        <f t="shared" si="1334"/>
        <v>4</v>
      </c>
      <c r="H5742">
        <f t="shared" si="1335"/>
        <v>4</v>
      </c>
      <c r="I5742" t="s">
        <v>10165</v>
      </c>
      <c r="J5742" t="s">
        <v>22</v>
      </c>
      <c r="K5742" t="s">
        <v>9890</v>
      </c>
      <c r="L5742" t="str">
        <f t="shared" si="1336"/>
        <v>Established</v>
      </c>
      <c r="N5742" s="2">
        <f t="shared" si="1337"/>
        <v>13</v>
      </c>
      <c r="O5742" t="s">
        <v>299</v>
      </c>
      <c r="P5742" t="s">
        <v>683</v>
      </c>
      <c r="Q5742" t="s">
        <v>773</v>
      </c>
      <c r="R5742" t="str">
        <f t="shared" si="1338"/>
        <v>Average</v>
      </c>
      <c r="S5742" t="str">
        <f t="shared" si="1339"/>
        <v xml:space="preserve"> </v>
      </c>
      <c r="T5742" t="b">
        <f t="shared" si="1340"/>
        <v>0</v>
      </c>
      <c r="U5742" t="b">
        <f t="shared" si="1341"/>
        <v>1</v>
      </c>
      <c r="V5742" t="str">
        <f t="shared" si="1342"/>
        <v>Average Company</v>
      </c>
      <c r="W5742" t="str">
        <f t="shared" si="1343"/>
        <v>Buy</v>
      </c>
      <c r="X5742" t="str">
        <f t="shared" si="1344"/>
        <v>Not Known</v>
      </c>
      <c r="Z5742" t="str">
        <f t="shared" si="1345"/>
        <v>None</v>
      </c>
      <c r="AB5742" t="str">
        <f t="shared" si="1346"/>
        <v>0</v>
      </c>
    </row>
    <row r="5743" spans="1:28" x14ac:dyDescent="0.3">
      <c r="A5743">
        <v>5741</v>
      </c>
      <c r="B5743" t="s">
        <v>10170</v>
      </c>
      <c r="C5743" t="str">
        <f t="shared" si="1333"/>
        <v>Long</v>
      </c>
      <c r="D5743">
        <v>4</v>
      </c>
      <c r="F5743" s="1">
        <f t="shared" si="1347"/>
        <v>4</v>
      </c>
      <c r="G5743" s="1">
        <f t="shared" si="1334"/>
        <v>4</v>
      </c>
      <c r="H5743">
        <f t="shared" si="1335"/>
        <v>4</v>
      </c>
      <c r="I5743" t="s">
        <v>10165</v>
      </c>
      <c r="J5743" t="s">
        <v>22</v>
      </c>
      <c r="K5743" t="s">
        <v>10171</v>
      </c>
      <c r="L5743" t="str">
        <f t="shared" si="1336"/>
        <v>Established</v>
      </c>
      <c r="N5743" s="2">
        <f t="shared" si="1337"/>
        <v>20</v>
      </c>
      <c r="O5743" t="s">
        <v>151</v>
      </c>
      <c r="P5743" t="s">
        <v>691</v>
      </c>
      <c r="Q5743" t="s">
        <v>2258</v>
      </c>
      <c r="R5743" t="str">
        <f t="shared" si="1338"/>
        <v>Average</v>
      </c>
      <c r="S5743" t="str">
        <f t="shared" si="1339"/>
        <v xml:space="preserve"> </v>
      </c>
      <c r="T5743" t="b">
        <f t="shared" si="1340"/>
        <v>0</v>
      </c>
      <c r="U5743" t="b">
        <f t="shared" si="1341"/>
        <v>1</v>
      </c>
      <c r="V5743" t="str">
        <f t="shared" si="1342"/>
        <v>Average Company</v>
      </c>
      <c r="W5743" t="str">
        <f t="shared" si="1343"/>
        <v>Don't Buy</v>
      </c>
      <c r="X5743" t="str">
        <f t="shared" si="1344"/>
        <v>Not Known</v>
      </c>
      <c r="Z5743" t="str">
        <f t="shared" si="1345"/>
        <v>None</v>
      </c>
      <c r="AB5743" t="str">
        <f t="shared" si="1346"/>
        <v>0</v>
      </c>
    </row>
    <row r="5744" spans="1:28" x14ac:dyDescent="0.3">
      <c r="A5744">
        <v>5742</v>
      </c>
      <c r="B5744" t="s">
        <v>10172</v>
      </c>
      <c r="C5744" t="str">
        <f t="shared" si="1333"/>
        <v>Long</v>
      </c>
      <c r="D5744">
        <v>3.8</v>
      </c>
      <c r="F5744" s="1">
        <f t="shared" si="1347"/>
        <v>3.8</v>
      </c>
      <c r="G5744" s="1">
        <f t="shared" si="1334"/>
        <v>3.8</v>
      </c>
      <c r="H5744">
        <f t="shared" si="1335"/>
        <v>3.8</v>
      </c>
      <c r="I5744" t="s">
        <v>10165</v>
      </c>
      <c r="J5744" t="s">
        <v>22</v>
      </c>
      <c r="K5744" t="s">
        <v>9799</v>
      </c>
      <c r="L5744" t="str">
        <f t="shared" si="1336"/>
        <v>Established</v>
      </c>
      <c r="N5744" s="2">
        <f t="shared" si="1337"/>
        <v>50</v>
      </c>
      <c r="O5744" t="s">
        <v>740</v>
      </c>
      <c r="P5744" t="s">
        <v>683</v>
      </c>
      <c r="Q5744" t="s">
        <v>223</v>
      </c>
      <c r="R5744" t="str">
        <f t="shared" si="1338"/>
        <v>Average</v>
      </c>
      <c r="S5744" t="str">
        <f t="shared" si="1339"/>
        <v xml:space="preserve"> </v>
      </c>
      <c r="T5744" t="b">
        <f t="shared" si="1340"/>
        <v>0</v>
      </c>
      <c r="U5744" t="b">
        <f t="shared" si="1341"/>
        <v>1</v>
      </c>
      <c r="V5744" t="str">
        <f t="shared" si="1342"/>
        <v>Average Company</v>
      </c>
      <c r="W5744" t="str">
        <f t="shared" si="1343"/>
        <v>Don't Buy</v>
      </c>
      <c r="X5744" t="str">
        <f t="shared" si="1344"/>
        <v>Not Known</v>
      </c>
      <c r="Z5744" t="str">
        <f t="shared" si="1345"/>
        <v>None</v>
      </c>
      <c r="AB5744" t="str">
        <f t="shared" si="1346"/>
        <v>0</v>
      </c>
    </row>
    <row r="5745" spans="1:28" x14ac:dyDescent="0.3">
      <c r="A5745">
        <v>5743</v>
      </c>
      <c r="B5745" t="s">
        <v>10173</v>
      </c>
      <c r="C5745" t="str">
        <f t="shared" si="1333"/>
        <v>Long</v>
      </c>
      <c r="D5745">
        <v>3.6</v>
      </c>
      <c r="F5745" s="1">
        <f t="shared" si="1347"/>
        <v>3.6</v>
      </c>
      <c r="G5745" s="1">
        <f t="shared" si="1334"/>
        <v>3.6</v>
      </c>
      <c r="H5745">
        <f t="shared" si="1335"/>
        <v>3.6</v>
      </c>
      <c r="I5745" t="s">
        <v>10165</v>
      </c>
      <c r="J5745" t="s">
        <v>22</v>
      </c>
      <c r="K5745" t="s">
        <v>1486</v>
      </c>
      <c r="L5745" t="str">
        <f t="shared" si="1336"/>
        <v>Established</v>
      </c>
      <c r="N5745" s="2">
        <f t="shared" si="1337"/>
        <v>19</v>
      </c>
      <c r="O5745" t="s">
        <v>100</v>
      </c>
      <c r="P5745" t="s">
        <v>683</v>
      </c>
      <c r="Q5745" t="s">
        <v>28</v>
      </c>
      <c r="R5745" t="str">
        <f t="shared" si="1338"/>
        <v>Average</v>
      </c>
      <c r="S5745" t="str">
        <f t="shared" si="1339"/>
        <v xml:space="preserve"> </v>
      </c>
      <c r="T5745" t="b">
        <f t="shared" si="1340"/>
        <v>0</v>
      </c>
      <c r="U5745" t="b">
        <f t="shared" si="1341"/>
        <v>1</v>
      </c>
      <c r="V5745" t="str">
        <f t="shared" si="1342"/>
        <v>Average Company</v>
      </c>
      <c r="W5745" t="str">
        <f t="shared" si="1343"/>
        <v>Don't Buy</v>
      </c>
      <c r="X5745" t="str">
        <f t="shared" si="1344"/>
        <v>Not Known</v>
      </c>
      <c r="Z5745" t="str">
        <f t="shared" si="1345"/>
        <v>None</v>
      </c>
      <c r="AB5745" t="str">
        <f t="shared" si="1346"/>
        <v>500K</v>
      </c>
    </row>
    <row r="5746" spans="1:28" x14ac:dyDescent="0.3">
      <c r="A5746">
        <v>5744</v>
      </c>
      <c r="B5746" t="s">
        <v>10174</v>
      </c>
      <c r="C5746" t="str">
        <f t="shared" si="1333"/>
        <v>Long</v>
      </c>
      <c r="D5746">
        <v>4.0999999999999996</v>
      </c>
      <c r="F5746" s="1">
        <f t="shared" si="1347"/>
        <v>4.0999999999999996</v>
      </c>
      <c r="G5746" s="1">
        <f t="shared" si="1334"/>
        <v>4.0999999999999996</v>
      </c>
      <c r="H5746">
        <f t="shared" si="1335"/>
        <v>4.0999999999999996</v>
      </c>
      <c r="I5746" t="s">
        <v>10165</v>
      </c>
      <c r="J5746" t="s">
        <v>22</v>
      </c>
      <c r="K5746" t="s">
        <v>4274</v>
      </c>
      <c r="L5746" t="str">
        <f t="shared" si="1336"/>
        <v>Established</v>
      </c>
      <c r="N5746" s="2">
        <f t="shared" si="1337"/>
        <v>20</v>
      </c>
      <c r="O5746" t="s">
        <v>151</v>
      </c>
      <c r="P5746" t="s">
        <v>691</v>
      </c>
      <c r="Q5746" t="s">
        <v>1012</v>
      </c>
      <c r="R5746" t="str">
        <f t="shared" si="1338"/>
        <v>Great</v>
      </c>
      <c r="S5746" t="str">
        <f t="shared" si="1339"/>
        <v>Great</v>
      </c>
      <c r="T5746" t="b">
        <f t="shared" si="1340"/>
        <v>1</v>
      </c>
      <c r="U5746" t="b">
        <f t="shared" si="1341"/>
        <v>1</v>
      </c>
      <c r="V5746" t="str">
        <f t="shared" si="1342"/>
        <v>Average Company</v>
      </c>
      <c r="W5746" t="str">
        <f t="shared" si="1343"/>
        <v>Don't Buy</v>
      </c>
      <c r="X5746" t="str">
        <f t="shared" si="1344"/>
        <v>Not Known</v>
      </c>
      <c r="Z5746" t="str">
        <f t="shared" si="1345"/>
        <v>None</v>
      </c>
      <c r="AB5746" t="str">
        <f t="shared" si="1346"/>
        <v>0</v>
      </c>
    </row>
    <row r="5747" spans="1:28" x14ac:dyDescent="0.3">
      <c r="A5747">
        <v>5745</v>
      </c>
      <c r="B5747" t="s">
        <v>10175</v>
      </c>
      <c r="C5747" t="str">
        <f t="shared" si="1333"/>
        <v>Long</v>
      </c>
      <c r="D5747">
        <v>4.0999999999999996</v>
      </c>
      <c r="F5747" s="1">
        <f t="shared" si="1347"/>
        <v>4.0999999999999996</v>
      </c>
      <c r="G5747" s="1">
        <f t="shared" si="1334"/>
        <v>4.0999999999999996</v>
      </c>
      <c r="H5747">
        <f t="shared" si="1335"/>
        <v>4.0999999999999996</v>
      </c>
      <c r="I5747" t="s">
        <v>10165</v>
      </c>
      <c r="J5747" t="s">
        <v>10176</v>
      </c>
      <c r="K5747" t="s">
        <v>1961</v>
      </c>
      <c r="L5747" t="str">
        <f t="shared" si="1336"/>
        <v>Established</v>
      </c>
      <c r="N5747" s="2">
        <f t="shared" si="1337"/>
        <v>20</v>
      </c>
      <c r="O5747" t="s">
        <v>683</v>
      </c>
      <c r="Q5747" t="s">
        <v>3958</v>
      </c>
      <c r="R5747" t="str">
        <f t="shared" si="1338"/>
        <v>Great</v>
      </c>
      <c r="S5747" t="str">
        <f t="shared" si="1339"/>
        <v>Great</v>
      </c>
      <c r="T5747" t="b">
        <f t="shared" si="1340"/>
        <v>1</v>
      </c>
      <c r="U5747" t="b">
        <f t="shared" si="1341"/>
        <v>1</v>
      </c>
      <c r="V5747" t="str">
        <f t="shared" si="1342"/>
        <v>Average Company</v>
      </c>
      <c r="W5747" t="str">
        <f t="shared" si="1343"/>
        <v>Don't Buy</v>
      </c>
      <c r="X5747" t="str">
        <f t="shared" si="1344"/>
        <v>Not Known</v>
      </c>
      <c r="Z5747" t="str">
        <f t="shared" si="1345"/>
        <v>None</v>
      </c>
      <c r="AB5747" t="str">
        <f t="shared" si="1346"/>
        <v>0</v>
      </c>
    </row>
    <row r="5748" spans="1:28" x14ac:dyDescent="0.3">
      <c r="A5748">
        <v>5746</v>
      </c>
      <c r="B5748" t="s">
        <v>10177</v>
      </c>
      <c r="C5748" t="str">
        <f t="shared" si="1333"/>
        <v>Long</v>
      </c>
      <c r="D5748">
        <v>3.1</v>
      </c>
      <c r="F5748" s="1">
        <f t="shared" si="1347"/>
        <v>3.1</v>
      </c>
      <c r="G5748" s="1">
        <f t="shared" si="1334"/>
        <v>3.1</v>
      </c>
      <c r="H5748">
        <f t="shared" si="1335"/>
        <v>3.1</v>
      </c>
      <c r="I5748" t="s">
        <v>10165</v>
      </c>
      <c r="J5748" t="s">
        <v>22</v>
      </c>
      <c r="K5748" t="s">
        <v>5906</v>
      </c>
      <c r="L5748" t="str">
        <f t="shared" si="1336"/>
        <v>Established</v>
      </c>
      <c r="N5748" s="2">
        <f t="shared" si="1337"/>
        <v>15</v>
      </c>
      <c r="O5748" t="s">
        <v>84</v>
      </c>
      <c r="P5748" t="s">
        <v>683</v>
      </c>
      <c r="Q5748" t="s">
        <v>378</v>
      </c>
      <c r="R5748" t="str">
        <f t="shared" si="1338"/>
        <v>Average</v>
      </c>
      <c r="S5748" t="str">
        <f t="shared" si="1339"/>
        <v xml:space="preserve"> </v>
      </c>
      <c r="T5748" t="b">
        <f t="shared" si="1340"/>
        <v>0</v>
      </c>
      <c r="U5748" t="b">
        <f t="shared" si="1341"/>
        <v>0</v>
      </c>
      <c r="V5748" t="str">
        <f t="shared" si="1342"/>
        <v>Average Company</v>
      </c>
      <c r="W5748" t="str">
        <f t="shared" si="1343"/>
        <v>Don't Buy</v>
      </c>
      <c r="X5748" t="str">
        <f t="shared" si="1344"/>
        <v>Not Known</v>
      </c>
      <c r="Z5748" t="str">
        <f t="shared" si="1345"/>
        <v>None</v>
      </c>
      <c r="AB5748" t="str">
        <f t="shared" si="1346"/>
        <v>0</v>
      </c>
    </row>
    <row r="5749" spans="1:28" x14ac:dyDescent="0.3">
      <c r="A5749">
        <v>5747</v>
      </c>
      <c r="B5749" t="s">
        <v>10178</v>
      </c>
      <c r="C5749" t="str">
        <f t="shared" si="1333"/>
        <v>Long</v>
      </c>
      <c r="D5749">
        <v>4.0999999999999996</v>
      </c>
      <c r="F5749" s="1" t="e">
        <f t="shared" si="1347"/>
        <v>#VALUE!</v>
      </c>
      <c r="G5749" s="1" t="e">
        <f t="shared" si="1334"/>
        <v>#VALUE!</v>
      </c>
      <c r="H5749" t="e">
        <f t="shared" si="1335"/>
        <v>#VALUE!</v>
      </c>
      <c r="I5749" t="s">
        <v>10165</v>
      </c>
      <c r="J5749" t="s">
        <v>7673</v>
      </c>
      <c r="K5749" t="s">
        <v>688</v>
      </c>
      <c r="L5749" t="e">
        <f t="shared" si="1336"/>
        <v>#VALUE!</v>
      </c>
      <c r="N5749" s="2" t="e">
        <f t="shared" si="1337"/>
        <v>#VALUE!</v>
      </c>
      <c r="O5749" t="s">
        <v>147</v>
      </c>
      <c r="Q5749" t="s">
        <v>1024</v>
      </c>
      <c r="R5749" t="str">
        <f t="shared" si="1338"/>
        <v>Great</v>
      </c>
      <c r="S5749" t="str">
        <f t="shared" si="1339"/>
        <v>Great</v>
      </c>
      <c r="T5749" t="e">
        <f t="shared" si="1340"/>
        <v>#VALUE!</v>
      </c>
      <c r="U5749" t="e">
        <f t="shared" si="1341"/>
        <v>#VALUE!</v>
      </c>
      <c r="V5749" t="e">
        <f t="shared" si="1342"/>
        <v>#VALUE!</v>
      </c>
      <c r="W5749" t="str">
        <f t="shared" si="1343"/>
        <v>Don't Buy</v>
      </c>
      <c r="X5749" t="str">
        <f t="shared" si="1344"/>
        <v>Not Known</v>
      </c>
      <c r="Z5749" t="e">
        <f t="shared" si="1345"/>
        <v>#VALUE!</v>
      </c>
      <c r="AB5749" t="str">
        <f t="shared" si="1346"/>
        <v>0</v>
      </c>
    </row>
    <row r="5750" spans="1:28" x14ac:dyDescent="0.3">
      <c r="A5750">
        <v>5748</v>
      </c>
      <c r="B5750" t="s">
        <v>10179</v>
      </c>
      <c r="C5750" t="str">
        <f t="shared" si="1333"/>
        <v>Short</v>
      </c>
      <c r="D5750">
        <v>3.7</v>
      </c>
      <c r="F5750" s="1">
        <f t="shared" si="1347"/>
        <v>4.2</v>
      </c>
      <c r="G5750" s="1">
        <f t="shared" si="1334"/>
        <v>4.2</v>
      </c>
      <c r="H5750">
        <f t="shared" si="1335"/>
        <v>3.8000000000000003</v>
      </c>
      <c r="I5750" t="s">
        <v>10165</v>
      </c>
      <c r="J5750" t="s">
        <v>22</v>
      </c>
      <c r="K5750" t="s">
        <v>5679</v>
      </c>
      <c r="L5750" t="str">
        <f t="shared" si="1336"/>
        <v>Startup</v>
      </c>
      <c r="N5750" s="2">
        <f t="shared" si="1337"/>
        <v>8</v>
      </c>
      <c r="O5750" t="s">
        <v>583</v>
      </c>
      <c r="P5750" t="s">
        <v>49</v>
      </c>
      <c r="Q5750" t="s">
        <v>843</v>
      </c>
      <c r="R5750" t="str">
        <f t="shared" si="1338"/>
        <v>Average</v>
      </c>
      <c r="S5750" t="str">
        <f t="shared" si="1339"/>
        <v xml:space="preserve"> </v>
      </c>
      <c r="T5750" t="b">
        <f t="shared" si="1340"/>
        <v>0</v>
      </c>
      <c r="U5750" t="b">
        <f t="shared" si="1341"/>
        <v>1</v>
      </c>
      <c r="V5750" t="str">
        <f t="shared" si="1342"/>
        <v>Average Company</v>
      </c>
      <c r="W5750" t="str">
        <f t="shared" si="1343"/>
        <v>Don't Buy</v>
      </c>
      <c r="X5750" t="str">
        <f t="shared" si="1344"/>
        <v>Not Known</v>
      </c>
      <c r="Z5750" t="str">
        <f t="shared" si="1345"/>
        <v>None</v>
      </c>
      <c r="AB5750" t="str">
        <f t="shared" si="1346"/>
        <v>0</v>
      </c>
    </row>
    <row r="5751" spans="1:28" x14ac:dyDescent="0.3">
      <c r="A5751">
        <v>5749</v>
      </c>
      <c r="B5751" t="s">
        <v>10180</v>
      </c>
      <c r="C5751" t="str">
        <f t="shared" si="1333"/>
        <v>Long</v>
      </c>
      <c r="D5751">
        <v>4</v>
      </c>
      <c r="F5751" s="1">
        <f t="shared" si="1347"/>
        <v>4</v>
      </c>
      <c r="G5751" s="1">
        <f t="shared" si="1334"/>
        <v>4</v>
      </c>
      <c r="H5751">
        <f t="shared" si="1335"/>
        <v>4</v>
      </c>
      <c r="I5751" t="s">
        <v>10165</v>
      </c>
      <c r="J5751" t="s">
        <v>10181</v>
      </c>
      <c r="K5751" t="s">
        <v>538</v>
      </c>
      <c r="L5751" t="str">
        <f t="shared" si="1336"/>
        <v>Established</v>
      </c>
      <c r="N5751" s="2">
        <f t="shared" si="1337"/>
        <v>20</v>
      </c>
      <c r="O5751" t="s">
        <v>683</v>
      </c>
      <c r="Q5751" t="s">
        <v>28</v>
      </c>
      <c r="R5751" t="str">
        <f t="shared" si="1338"/>
        <v>Average</v>
      </c>
      <c r="S5751" t="str">
        <f t="shared" si="1339"/>
        <v xml:space="preserve"> </v>
      </c>
      <c r="T5751" t="b">
        <f t="shared" si="1340"/>
        <v>0</v>
      </c>
      <c r="U5751" t="b">
        <f t="shared" si="1341"/>
        <v>1</v>
      </c>
      <c r="V5751" t="str">
        <f t="shared" si="1342"/>
        <v>Average Company</v>
      </c>
      <c r="W5751" t="str">
        <f t="shared" si="1343"/>
        <v>Don't Buy</v>
      </c>
      <c r="X5751" t="str">
        <f t="shared" si="1344"/>
        <v>Not Known</v>
      </c>
      <c r="Z5751" t="str">
        <f t="shared" si="1345"/>
        <v>None</v>
      </c>
      <c r="AB5751" t="str">
        <f t="shared" si="1346"/>
        <v>500K</v>
      </c>
    </row>
    <row r="5752" spans="1:28" x14ac:dyDescent="0.3">
      <c r="A5752">
        <v>5750</v>
      </c>
      <c r="B5752" t="s">
        <v>10182</v>
      </c>
      <c r="C5752" t="str">
        <f t="shared" si="1333"/>
        <v>Long</v>
      </c>
      <c r="D5752">
        <v>4.4000000000000004</v>
      </c>
      <c r="F5752" s="1">
        <f t="shared" si="1347"/>
        <v>4.4000000000000004</v>
      </c>
      <c r="G5752" s="1">
        <f t="shared" si="1334"/>
        <v>4.4000000000000004</v>
      </c>
      <c r="H5752">
        <f t="shared" si="1335"/>
        <v>4.4000000000000004</v>
      </c>
      <c r="I5752" t="s">
        <v>10165</v>
      </c>
      <c r="J5752" t="s">
        <v>978</v>
      </c>
      <c r="K5752" t="s">
        <v>18</v>
      </c>
      <c r="L5752" t="str">
        <f t="shared" si="1336"/>
        <v>Established</v>
      </c>
      <c r="N5752" s="2">
        <f t="shared" si="1337"/>
        <v>11</v>
      </c>
      <c r="O5752" t="s">
        <v>1261</v>
      </c>
      <c r="Q5752" t="s">
        <v>612</v>
      </c>
      <c r="R5752" t="str">
        <f t="shared" si="1338"/>
        <v>Great</v>
      </c>
      <c r="S5752" t="str">
        <f t="shared" si="1339"/>
        <v>Great</v>
      </c>
      <c r="T5752" t="b">
        <f t="shared" si="1340"/>
        <v>1</v>
      </c>
      <c r="U5752" t="b">
        <f t="shared" si="1341"/>
        <v>1</v>
      </c>
      <c r="V5752" t="str">
        <f t="shared" si="1342"/>
        <v>Average Company</v>
      </c>
      <c r="W5752" t="str">
        <f t="shared" si="1343"/>
        <v>Don't Buy</v>
      </c>
      <c r="X5752" t="str">
        <f t="shared" si="1344"/>
        <v>Not Known</v>
      </c>
      <c r="Z5752" t="str">
        <f t="shared" si="1345"/>
        <v>None</v>
      </c>
      <c r="AB5752" t="str">
        <f t="shared" si="1346"/>
        <v>0</v>
      </c>
    </row>
    <row r="5753" spans="1:28" x14ac:dyDescent="0.3">
      <c r="A5753">
        <v>5751</v>
      </c>
      <c r="B5753" t="s">
        <v>10183</v>
      </c>
      <c r="C5753" t="str">
        <f t="shared" si="1333"/>
        <v>Short</v>
      </c>
      <c r="D5753">
        <v>4.2</v>
      </c>
      <c r="F5753" s="1">
        <f t="shared" si="1347"/>
        <v>4.2</v>
      </c>
      <c r="G5753" s="1">
        <f t="shared" si="1334"/>
        <v>4.2</v>
      </c>
      <c r="H5753">
        <f t="shared" si="1335"/>
        <v>4.2</v>
      </c>
      <c r="I5753" t="s">
        <v>10165</v>
      </c>
      <c r="J5753" t="s">
        <v>22</v>
      </c>
      <c r="K5753" t="s">
        <v>1780</v>
      </c>
      <c r="L5753" t="str">
        <f t="shared" si="1336"/>
        <v>Established</v>
      </c>
      <c r="N5753" s="2">
        <f t="shared" si="1337"/>
        <v>57</v>
      </c>
      <c r="O5753" t="s">
        <v>1796</v>
      </c>
      <c r="P5753" t="s">
        <v>691</v>
      </c>
      <c r="Q5753" t="s">
        <v>44</v>
      </c>
      <c r="R5753" t="str">
        <f t="shared" si="1338"/>
        <v>Great</v>
      </c>
      <c r="S5753" t="str">
        <f t="shared" si="1339"/>
        <v>Great</v>
      </c>
      <c r="T5753" t="b">
        <f t="shared" si="1340"/>
        <v>1</v>
      </c>
      <c r="U5753" t="b">
        <f t="shared" si="1341"/>
        <v>1</v>
      </c>
      <c r="V5753" t="str">
        <f t="shared" si="1342"/>
        <v>Top Company</v>
      </c>
      <c r="W5753" t="str">
        <f t="shared" si="1343"/>
        <v>Don't Buy</v>
      </c>
      <c r="X5753" t="str">
        <f t="shared" si="1344"/>
        <v>Not Known</v>
      </c>
      <c r="Z5753" t="str">
        <f t="shared" si="1345"/>
        <v>None</v>
      </c>
      <c r="AB5753" t="str">
        <f t="shared" si="1346"/>
        <v>0</v>
      </c>
    </row>
    <row r="5754" spans="1:28" x14ac:dyDescent="0.3">
      <c r="A5754">
        <v>5752</v>
      </c>
      <c r="B5754" t="s">
        <v>10184</v>
      </c>
      <c r="C5754" t="str">
        <f t="shared" si="1333"/>
        <v>Long</v>
      </c>
      <c r="D5754">
        <v>4.0999999999999996</v>
      </c>
      <c r="F5754" s="1">
        <f t="shared" si="1347"/>
        <v>4.5999999999999996</v>
      </c>
      <c r="G5754" s="1">
        <f t="shared" si="1334"/>
        <v>4.5999999999999996</v>
      </c>
      <c r="H5754">
        <f t="shared" si="1335"/>
        <v>4.1999999999999993</v>
      </c>
      <c r="I5754" t="s">
        <v>10165</v>
      </c>
      <c r="J5754" t="s">
        <v>22</v>
      </c>
      <c r="K5754" t="s">
        <v>10185</v>
      </c>
      <c r="L5754" t="str">
        <f t="shared" si="1336"/>
        <v>Startup</v>
      </c>
      <c r="N5754" s="2">
        <f t="shared" si="1337"/>
        <v>9</v>
      </c>
      <c r="O5754" t="s">
        <v>331</v>
      </c>
      <c r="P5754" t="s">
        <v>1308</v>
      </c>
      <c r="Q5754" t="s">
        <v>19</v>
      </c>
      <c r="R5754" t="str">
        <f t="shared" si="1338"/>
        <v>Great</v>
      </c>
      <c r="S5754" t="str">
        <f t="shared" si="1339"/>
        <v>Great</v>
      </c>
      <c r="T5754" t="b">
        <f t="shared" si="1340"/>
        <v>0</v>
      </c>
      <c r="U5754" t="b">
        <f t="shared" si="1341"/>
        <v>1</v>
      </c>
      <c r="V5754" t="str">
        <f t="shared" si="1342"/>
        <v>Average Company</v>
      </c>
      <c r="W5754" t="str">
        <f t="shared" si="1343"/>
        <v>Don't Buy</v>
      </c>
      <c r="X5754" t="str">
        <f t="shared" si="1344"/>
        <v>Not Known</v>
      </c>
      <c r="Z5754" t="str">
        <f t="shared" si="1345"/>
        <v>None</v>
      </c>
      <c r="AB5754" t="str">
        <f t="shared" si="1346"/>
        <v>1Million</v>
      </c>
    </row>
    <row r="5755" spans="1:28" x14ac:dyDescent="0.3">
      <c r="A5755">
        <v>5753</v>
      </c>
      <c r="B5755" t="s">
        <v>10186</v>
      </c>
      <c r="C5755" t="str">
        <f t="shared" si="1333"/>
        <v>Short</v>
      </c>
      <c r="D5755">
        <v>3.2</v>
      </c>
      <c r="F5755" s="1">
        <f t="shared" si="1347"/>
        <v>3.2</v>
      </c>
      <c r="G5755" s="1">
        <f t="shared" si="1334"/>
        <v>3.2</v>
      </c>
      <c r="H5755">
        <f t="shared" si="1335"/>
        <v>3.2</v>
      </c>
      <c r="I5755" t="s">
        <v>10165</v>
      </c>
      <c r="J5755" t="s">
        <v>3988</v>
      </c>
      <c r="K5755" t="s">
        <v>583</v>
      </c>
      <c r="L5755" t="str">
        <f t="shared" si="1336"/>
        <v>Established</v>
      </c>
      <c r="N5755" s="2">
        <f t="shared" si="1337"/>
        <v>51</v>
      </c>
      <c r="O5755" t="s">
        <v>1308</v>
      </c>
      <c r="Q5755" t="s">
        <v>44</v>
      </c>
      <c r="R5755" t="str">
        <f t="shared" si="1338"/>
        <v>Average</v>
      </c>
      <c r="S5755" t="str">
        <f t="shared" si="1339"/>
        <v xml:space="preserve"> </v>
      </c>
      <c r="T5755" t="b">
        <f t="shared" si="1340"/>
        <v>0</v>
      </c>
      <c r="U5755" t="b">
        <f t="shared" si="1341"/>
        <v>0</v>
      </c>
      <c r="V5755" t="str">
        <f t="shared" si="1342"/>
        <v>Average Company</v>
      </c>
      <c r="W5755" t="str">
        <f t="shared" si="1343"/>
        <v>Don't Buy</v>
      </c>
      <c r="X5755" t="str">
        <f t="shared" si="1344"/>
        <v>Not Known</v>
      </c>
      <c r="Z5755" t="str">
        <f t="shared" si="1345"/>
        <v>None</v>
      </c>
      <c r="AB5755" t="str">
        <f t="shared" si="1346"/>
        <v>0</v>
      </c>
    </row>
    <row r="5756" spans="1:28" x14ac:dyDescent="0.3">
      <c r="A5756">
        <v>5754</v>
      </c>
      <c r="B5756" t="s">
        <v>10187</v>
      </c>
      <c r="C5756" t="str">
        <f t="shared" si="1333"/>
        <v>Long</v>
      </c>
      <c r="D5756">
        <v>4.0999999999999996</v>
      </c>
      <c r="F5756" s="1" t="e">
        <f t="shared" si="1347"/>
        <v>#VALUE!</v>
      </c>
      <c r="G5756" s="1" t="e">
        <f t="shared" si="1334"/>
        <v>#VALUE!</v>
      </c>
      <c r="H5756" t="e">
        <f t="shared" si="1335"/>
        <v>#VALUE!</v>
      </c>
      <c r="I5756" t="s">
        <v>10165</v>
      </c>
      <c r="J5756" t="s">
        <v>9127</v>
      </c>
      <c r="K5756" t="s">
        <v>74</v>
      </c>
      <c r="L5756" t="e">
        <f t="shared" si="1336"/>
        <v>#VALUE!</v>
      </c>
      <c r="N5756" s="2" t="e">
        <f t="shared" si="1337"/>
        <v>#VALUE!</v>
      </c>
      <c r="O5756" t="s">
        <v>2818</v>
      </c>
      <c r="Q5756" t="s">
        <v>1080</v>
      </c>
      <c r="R5756" t="str">
        <f t="shared" si="1338"/>
        <v>Great</v>
      </c>
      <c r="S5756" t="str">
        <f t="shared" si="1339"/>
        <v>Great</v>
      </c>
      <c r="T5756" t="e">
        <f t="shared" si="1340"/>
        <v>#VALUE!</v>
      </c>
      <c r="U5756" t="e">
        <f t="shared" si="1341"/>
        <v>#VALUE!</v>
      </c>
      <c r="V5756" t="e">
        <f t="shared" si="1342"/>
        <v>#VALUE!</v>
      </c>
      <c r="W5756" t="str">
        <f t="shared" si="1343"/>
        <v>Buy</v>
      </c>
      <c r="X5756" t="str">
        <f t="shared" si="1344"/>
        <v>Not Known</v>
      </c>
      <c r="Z5756" t="e">
        <f t="shared" si="1345"/>
        <v>#VALUE!</v>
      </c>
      <c r="AB5756" t="str">
        <f t="shared" si="1346"/>
        <v>0</v>
      </c>
    </row>
    <row r="5757" spans="1:28" x14ac:dyDescent="0.3">
      <c r="A5757">
        <v>5755</v>
      </c>
      <c r="B5757" t="s">
        <v>10188</v>
      </c>
      <c r="C5757" t="str">
        <f t="shared" si="1333"/>
        <v>Long</v>
      </c>
      <c r="D5757">
        <v>3.9</v>
      </c>
      <c r="F5757" s="1">
        <f t="shared" si="1347"/>
        <v>3.9</v>
      </c>
      <c r="G5757" s="1">
        <f t="shared" si="1334"/>
        <v>3.9</v>
      </c>
      <c r="H5757">
        <f t="shared" si="1335"/>
        <v>3.9</v>
      </c>
      <c r="I5757" t="s">
        <v>10165</v>
      </c>
      <c r="J5757" t="s">
        <v>22</v>
      </c>
      <c r="K5757" t="s">
        <v>10189</v>
      </c>
      <c r="L5757" t="str">
        <f t="shared" si="1336"/>
        <v>Established</v>
      </c>
      <c r="N5757" s="2">
        <f t="shared" si="1337"/>
        <v>94</v>
      </c>
      <c r="O5757" t="s">
        <v>1652</v>
      </c>
      <c r="P5757" t="s">
        <v>691</v>
      </c>
      <c r="Q5757" t="s">
        <v>284</v>
      </c>
      <c r="R5757" t="str">
        <f t="shared" si="1338"/>
        <v>Average</v>
      </c>
      <c r="S5757" t="str">
        <f t="shared" si="1339"/>
        <v xml:space="preserve"> </v>
      </c>
      <c r="T5757" t="b">
        <f t="shared" si="1340"/>
        <v>0</v>
      </c>
      <c r="U5757" t="b">
        <f t="shared" si="1341"/>
        <v>1</v>
      </c>
      <c r="V5757" t="str">
        <f t="shared" si="1342"/>
        <v>Average Company</v>
      </c>
      <c r="W5757" t="str">
        <f t="shared" si="1343"/>
        <v>Don't Buy</v>
      </c>
      <c r="X5757" t="str">
        <f t="shared" si="1344"/>
        <v>Not Known</v>
      </c>
      <c r="Z5757" t="str">
        <f t="shared" si="1345"/>
        <v>None</v>
      </c>
      <c r="AB5757" t="str">
        <f t="shared" si="1346"/>
        <v>0</v>
      </c>
    </row>
    <row r="5758" spans="1:28" x14ac:dyDescent="0.3">
      <c r="A5758">
        <v>5756</v>
      </c>
      <c r="B5758" t="s">
        <v>10190</v>
      </c>
      <c r="C5758" t="str">
        <f t="shared" si="1333"/>
        <v>Long</v>
      </c>
      <c r="D5758">
        <v>4.4000000000000004</v>
      </c>
      <c r="F5758" s="1">
        <f t="shared" si="1347"/>
        <v>4.4000000000000004</v>
      </c>
      <c r="G5758" s="1">
        <f t="shared" si="1334"/>
        <v>4.4000000000000004</v>
      </c>
      <c r="H5758">
        <f t="shared" si="1335"/>
        <v>4.4000000000000004</v>
      </c>
      <c r="I5758" t="s">
        <v>10165</v>
      </c>
      <c r="J5758" t="s">
        <v>22</v>
      </c>
      <c r="K5758" t="s">
        <v>4212</v>
      </c>
      <c r="L5758" t="str">
        <f t="shared" si="1336"/>
        <v>Established</v>
      </c>
      <c r="N5758" s="2">
        <f t="shared" si="1337"/>
        <v>20</v>
      </c>
      <c r="O5758" t="s">
        <v>151</v>
      </c>
      <c r="P5758" t="s">
        <v>683</v>
      </c>
      <c r="Q5758" t="s">
        <v>85</v>
      </c>
      <c r="R5758" t="str">
        <f t="shared" si="1338"/>
        <v>Great</v>
      </c>
      <c r="S5758" t="str">
        <f t="shared" si="1339"/>
        <v>Great</v>
      </c>
      <c r="T5758" t="b">
        <f t="shared" si="1340"/>
        <v>1</v>
      </c>
      <c r="U5758" t="b">
        <f t="shared" si="1341"/>
        <v>1</v>
      </c>
      <c r="V5758" t="str">
        <f t="shared" si="1342"/>
        <v>Average Company</v>
      </c>
      <c r="W5758" t="str">
        <f t="shared" si="1343"/>
        <v>Don't Buy</v>
      </c>
      <c r="X5758" t="str">
        <f t="shared" si="1344"/>
        <v>Not Known</v>
      </c>
      <c r="Z5758" t="str">
        <f t="shared" si="1345"/>
        <v>None</v>
      </c>
      <c r="AB5758" t="str">
        <f t="shared" si="1346"/>
        <v>800K</v>
      </c>
    </row>
    <row r="5759" spans="1:28" x14ac:dyDescent="0.3">
      <c r="A5759">
        <v>5757</v>
      </c>
      <c r="B5759" t="s">
        <v>10191</v>
      </c>
      <c r="C5759" t="str">
        <f t="shared" si="1333"/>
        <v>Long</v>
      </c>
      <c r="D5759">
        <v>3.6</v>
      </c>
      <c r="F5759" s="1">
        <f t="shared" si="1347"/>
        <v>3.6</v>
      </c>
      <c r="G5759" s="1">
        <f t="shared" si="1334"/>
        <v>3.6</v>
      </c>
      <c r="H5759">
        <f t="shared" si="1335"/>
        <v>3.6</v>
      </c>
      <c r="I5759" t="s">
        <v>10165</v>
      </c>
      <c r="J5759" t="s">
        <v>22</v>
      </c>
      <c r="K5759" t="s">
        <v>2810</v>
      </c>
      <c r="L5759" t="str">
        <f t="shared" si="1336"/>
        <v>Established</v>
      </c>
      <c r="N5759" s="2">
        <f t="shared" si="1337"/>
        <v>21</v>
      </c>
      <c r="O5759" t="s">
        <v>321</v>
      </c>
      <c r="P5759" t="s">
        <v>1308</v>
      </c>
      <c r="Q5759" t="s">
        <v>479</v>
      </c>
      <c r="R5759" t="str">
        <f t="shared" si="1338"/>
        <v>Average</v>
      </c>
      <c r="S5759" t="str">
        <f t="shared" si="1339"/>
        <v xml:space="preserve"> </v>
      </c>
      <c r="T5759" t="b">
        <f t="shared" si="1340"/>
        <v>0</v>
      </c>
      <c r="U5759" t="b">
        <f t="shared" si="1341"/>
        <v>1</v>
      </c>
      <c r="V5759" t="str">
        <f t="shared" si="1342"/>
        <v>Average Company</v>
      </c>
      <c r="W5759" t="str">
        <f t="shared" si="1343"/>
        <v>Don't Buy</v>
      </c>
      <c r="X5759" t="str">
        <f t="shared" si="1344"/>
        <v>Not Known</v>
      </c>
      <c r="Z5759" t="str">
        <f t="shared" si="1345"/>
        <v>None</v>
      </c>
      <c r="AB5759" t="str">
        <f t="shared" si="1346"/>
        <v>0</v>
      </c>
    </row>
    <row r="5760" spans="1:28" x14ac:dyDescent="0.3">
      <c r="A5760">
        <v>5758</v>
      </c>
      <c r="B5760" t="s">
        <v>10192</v>
      </c>
      <c r="C5760" t="str">
        <f t="shared" si="1333"/>
        <v>Short</v>
      </c>
      <c r="D5760">
        <v>3.9</v>
      </c>
      <c r="F5760" s="1">
        <f t="shared" si="1347"/>
        <v>3.9</v>
      </c>
      <c r="G5760" s="1">
        <f t="shared" si="1334"/>
        <v>3.9</v>
      </c>
      <c r="H5760">
        <f t="shared" si="1335"/>
        <v>3.9</v>
      </c>
      <c r="I5760" t="s">
        <v>10165</v>
      </c>
      <c r="J5760" t="s">
        <v>10</v>
      </c>
      <c r="K5760" t="s">
        <v>4833</v>
      </c>
      <c r="L5760" t="str">
        <f t="shared" si="1336"/>
        <v>Established</v>
      </c>
      <c r="N5760" s="2">
        <f t="shared" si="1337"/>
        <v>70</v>
      </c>
      <c r="O5760" t="s">
        <v>264</v>
      </c>
      <c r="P5760" t="s">
        <v>683</v>
      </c>
      <c r="Q5760" t="s">
        <v>246</v>
      </c>
      <c r="R5760" t="str">
        <f t="shared" si="1338"/>
        <v>Average</v>
      </c>
      <c r="S5760" t="str">
        <f t="shared" si="1339"/>
        <v xml:space="preserve"> </v>
      </c>
      <c r="T5760" t="b">
        <f t="shared" si="1340"/>
        <v>0</v>
      </c>
      <c r="U5760" t="b">
        <f t="shared" si="1341"/>
        <v>1</v>
      </c>
      <c r="V5760" t="str">
        <f t="shared" si="1342"/>
        <v>Average Company</v>
      </c>
      <c r="W5760" t="str">
        <f t="shared" si="1343"/>
        <v>Don't Buy</v>
      </c>
      <c r="X5760" t="str">
        <f t="shared" si="1344"/>
        <v>Not Known</v>
      </c>
      <c r="Z5760" t="str">
        <f t="shared" si="1345"/>
        <v>None</v>
      </c>
      <c r="AB5760" t="str">
        <f t="shared" si="1346"/>
        <v>0</v>
      </c>
    </row>
    <row r="5761" spans="1:28" x14ac:dyDescent="0.3">
      <c r="A5761">
        <v>5759</v>
      </c>
      <c r="B5761" t="s">
        <v>10193</v>
      </c>
      <c r="C5761" t="str">
        <f t="shared" si="1333"/>
        <v>Long</v>
      </c>
      <c r="D5761">
        <v>3.9</v>
      </c>
      <c r="F5761" s="1">
        <f t="shared" si="1347"/>
        <v>3.9</v>
      </c>
      <c r="G5761" s="1">
        <f t="shared" si="1334"/>
        <v>3.9</v>
      </c>
      <c r="H5761">
        <f t="shared" si="1335"/>
        <v>3.9</v>
      </c>
      <c r="I5761" t="s">
        <v>10165</v>
      </c>
      <c r="J5761" t="s">
        <v>22</v>
      </c>
      <c r="K5761" t="s">
        <v>10194</v>
      </c>
      <c r="L5761" t="str">
        <f t="shared" si="1336"/>
        <v>Established</v>
      </c>
      <c r="N5761" s="2">
        <f t="shared" si="1337"/>
        <v>44</v>
      </c>
      <c r="O5761" t="s">
        <v>96</v>
      </c>
      <c r="P5761" t="s">
        <v>147</v>
      </c>
      <c r="Q5761" t="s">
        <v>44</v>
      </c>
      <c r="R5761" t="str">
        <f t="shared" si="1338"/>
        <v>Average</v>
      </c>
      <c r="S5761" t="str">
        <f t="shared" si="1339"/>
        <v xml:space="preserve"> </v>
      </c>
      <c r="T5761" t="b">
        <f t="shared" si="1340"/>
        <v>0</v>
      </c>
      <c r="U5761" t="b">
        <f t="shared" si="1341"/>
        <v>1</v>
      </c>
      <c r="V5761" t="str">
        <f t="shared" si="1342"/>
        <v>Average Company</v>
      </c>
      <c r="W5761" t="str">
        <f t="shared" si="1343"/>
        <v>Don't Buy</v>
      </c>
      <c r="X5761" t="str">
        <f t="shared" si="1344"/>
        <v>Not Known</v>
      </c>
      <c r="Z5761" t="str">
        <f t="shared" si="1345"/>
        <v>None</v>
      </c>
      <c r="AB5761" t="str">
        <f t="shared" si="1346"/>
        <v>0</v>
      </c>
    </row>
    <row r="5762" spans="1:28" x14ac:dyDescent="0.3">
      <c r="A5762">
        <v>5760</v>
      </c>
      <c r="B5762" t="s">
        <v>10195</v>
      </c>
      <c r="C5762" t="str">
        <f t="shared" si="1333"/>
        <v>Long</v>
      </c>
      <c r="D5762">
        <v>4</v>
      </c>
      <c r="F5762" s="1">
        <f t="shared" si="1347"/>
        <v>4</v>
      </c>
      <c r="G5762" s="1">
        <f t="shared" si="1334"/>
        <v>4</v>
      </c>
      <c r="H5762">
        <f t="shared" si="1335"/>
        <v>4</v>
      </c>
      <c r="I5762" t="s">
        <v>10165</v>
      </c>
      <c r="J5762" t="s">
        <v>22</v>
      </c>
      <c r="K5762" t="s">
        <v>10196</v>
      </c>
      <c r="L5762" t="str">
        <f t="shared" si="1336"/>
        <v>Established</v>
      </c>
      <c r="N5762" s="2">
        <f t="shared" si="1337"/>
        <v>13</v>
      </c>
      <c r="O5762" t="s">
        <v>299</v>
      </c>
      <c r="P5762" t="s">
        <v>1308</v>
      </c>
      <c r="Q5762" t="s">
        <v>362</v>
      </c>
      <c r="R5762" t="str">
        <f t="shared" si="1338"/>
        <v>Average</v>
      </c>
      <c r="S5762" t="str">
        <f t="shared" si="1339"/>
        <v xml:space="preserve"> </v>
      </c>
      <c r="T5762" t="b">
        <f t="shared" si="1340"/>
        <v>0</v>
      </c>
      <c r="U5762" t="b">
        <f t="shared" si="1341"/>
        <v>1</v>
      </c>
      <c r="V5762" t="str">
        <f t="shared" si="1342"/>
        <v>Average Company</v>
      </c>
      <c r="W5762" t="str">
        <f t="shared" si="1343"/>
        <v>Buy</v>
      </c>
      <c r="X5762" t="str">
        <f t="shared" si="1344"/>
        <v>Not Known</v>
      </c>
      <c r="Z5762" t="str">
        <f t="shared" si="1345"/>
        <v>None</v>
      </c>
      <c r="AB5762" t="str">
        <f t="shared" si="1346"/>
        <v>0</v>
      </c>
    </row>
    <row r="5763" spans="1:28" x14ac:dyDescent="0.3">
      <c r="A5763">
        <v>5761</v>
      </c>
      <c r="B5763" t="s">
        <v>10197</v>
      </c>
      <c r="C5763" t="str">
        <f t="shared" ref="C5763:C5826" si="1348">IF(LEN(B5763)&gt;=10,"Long","Short")</f>
        <v>Long</v>
      </c>
      <c r="D5763">
        <v>4</v>
      </c>
      <c r="F5763" s="1">
        <f t="shared" si="1347"/>
        <v>4</v>
      </c>
      <c r="G5763" s="1">
        <f t="shared" ref="G5763:G5826" si="1349">IF(L5763="Startup",D5763+0.5,D5763)</f>
        <v>4</v>
      </c>
      <c r="H5763">
        <f t="shared" ref="H5763:H5826" si="1350">IF(L5763="Startup",D5763+0.1,D5763)</f>
        <v>4</v>
      </c>
      <c r="I5763" t="s">
        <v>10165</v>
      </c>
      <c r="J5763" t="s">
        <v>22</v>
      </c>
      <c r="K5763" t="s">
        <v>10008</v>
      </c>
      <c r="L5763" t="str">
        <f t="shared" ref="L5763:L5826" si="1351">IF(N5763&lt;10,"Startup","Established")</f>
        <v>Established</v>
      </c>
      <c r="N5763" s="2">
        <f t="shared" ref="N5763:N5826" si="1352">INT(LEFT(O5763,2))</f>
        <v>20</v>
      </c>
      <c r="O5763" t="s">
        <v>151</v>
      </c>
      <c r="P5763" t="s">
        <v>1308</v>
      </c>
      <c r="Q5763" t="s">
        <v>378</v>
      </c>
      <c r="R5763" t="str">
        <f t="shared" ref="R5763:R5826" si="1353">IF(D5763&gt;4,"Great","Average")</f>
        <v>Average</v>
      </c>
      <c r="S5763" t="str">
        <f t="shared" ref="S5763:S5826" si="1354">IF(D5763&gt;4,"Great"," ")</f>
        <v xml:space="preserve"> </v>
      </c>
      <c r="T5763" t="b">
        <f t="shared" ref="T5763:T5826" si="1355">AND(D5763:D15721&gt;4,N5763:N15721&gt;10)</f>
        <v>0</v>
      </c>
      <c r="U5763" t="b">
        <f t="shared" ref="U5763:U5826" si="1356">OR(D5763&gt;3.5,N5763&lt;10)</f>
        <v>1</v>
      </c>
      <c r="V5763" t="str">
        <f t="shared" ref="V5763:V5826" si="1357">IF(AND(D5763&gt;4,N5763&gt;20),"Top Company","Average Company")</f>
        <v>Average Company</v>
      </c>
      <c r="W5763" t="str">
        <f t="shared" ref="W5763:W5826" si="1358">IF(OR(LEFT(B5763,1)="T",LEFT(B5763,1)="G"),"Buy","Don't Buy")</f>
        <v>Don't Buy</v>
      </c>
      <c r="X5763" t="str">
        <f t="shared" ref="X5763:X5826" si="1359">IF(IF(Q5763="Financial Services",ISNUMBER(SEARCH("Mumbai",K5763))),"Bombay Finance","Not Known")</f>
        <v>Not Known</v>
      </c>
      <c r="Z5763" t="str">
        <f t="shared" ref="Z5763:Z5826" si="1360">IF(AND(OR(ISNUMBER(SEARCH("Bangalore",K5763)),ISNUMBER(SEARCH("Bengaluru",K5763)),ISNUMBER(SEARCH("Chennai",K5763))),N5763&lt;10),"Silicon Valley Startups","None")</f>
        <v>None</v>
      </c>
      <c r="AB5763" t="str">
        <f t="shared" ref="AB5763:AB5826" si="1361">IF(AND(OR(Q5763="IT Services &amp; Consulting",Q5763="Financial Services"),D5763&gt;4),"1Million",IF(AND(OR(Q5763="IT Services &amp; Consulting",Q5763="Financial Services"),D5763&lt;=4),"500K",IF(AND(Q5763="Telecom / ISP",D5763&gt;4),"800K","0")))</f>
        <v>0</v>
      </c>
    </row>
    <row r="5764" spans="1:28" x14ac:dyDescent="0.3">
      <c r="A5764">
        <v>5762</v>
      </c>
      <c r="B5764" t="s">
        <v>10198</v>
      </c>
      <c r="C5764" t="str">
        <f t="shared" si="1348"/>
        <v>Long</v>
      </c>
      <c r="D5764">
        <v>4.2</v>
      </c>
      <c r="F5764" s="1" t="e">
        <f t="shared" si="1347"/>
        <v>#VALUE!</v>
      </c>
      <c r="G5764" s="1" t="e">
        <f t="shared" si="1349"/>
        <v>#VALUE!</v>
      </c>
      <c r="H5764" t="e">
        <f t="shared" si="1350"/>
        <v>#VALUE!</v>
      </c>
      <c r="I5764" t="s">
        <v>10165</v>
      </c>
      <c r="J5764" t="s">
        <v>4536</v>
      </c>
      <c r="K5764" t="s">
        <v>928</v>
      </c>
      <c r="L5764" t="e">
        <f t="shared" si="1351"/>
        <v>#VALUE!</v>
      </c>
      <c r="N5764" s="2" t="e">
        <f t="shared" si="1352"/>
        <v>#VALUE!</v>
      </c>
      <c r="O5764" t="s">
        <v>147</v>
      </c>
      <c r="Q5764" t="s">
        <v>315</v>
      </c>
      <c r="R5764" t="str">
        <f t="shared" si="1353"/>
        <v>Great</v>
      </c>
      <c r="S5764" t="str">
        <f t="shared" si="1354"/>
        <v>Great</v>
      </c>
      <c r="T5764" t="e">
        <f t="shared" si="1355"/>
        <v>#VALUE!</v>
      </c>
      <c r="U5764" t="e">
        <f t="shared" si="1356"/>
        <v>#VALUE!</v>
      </c>
      <c r="V5764" t="e">
        <f t="shared" si="1357"/>
        <v>#VALUE!</v>
      </c>
      <c r="W5764" t="str">
        <f t="shared" si="1358"/>
        <v>Buy</v>
      </c>
      <c r="X5764" t="str">
        <f t="shared" si="1359"/>
        <v>Not Known</v>
      </c>
      <c r="Z5764" t="e">
        <f t="shared" si="1360"/>
        <v>#VALUE!</v>
      </c>
      <c r="AB5764" t="str">
        <f t="shared" si="1361"/>
        <v>0</v>
      </c>
    </row>
    <row r="5765" spans="1:28" x14ac:dyDescent="0.3">
      <c r="A5765">
        <v>5763</v>
      </c>
      <c r="B5765" t="s">
        <v>10199</v>
      </c>
      <c r="C5765" t="str">
        <f t="shared" si="1348"/>
        <v>Long</v>
      </c>
      <c r="D5765">
        <v>4.0999999999999996</v>
      </c>
      <c r="F5765" s="1">
        <f t="shared" si="1347"/>
        <v>4.0999999999999996</v>
      </c>
      <c r="G5765" s="1">
        <f t="shared" si="1349"/>
        <v>4.0999999999999996</v>
      </c>
      <c r="H5765">
        <f t="shared" si="1350"/>
        <v>4.0999999999999996</v>
      </c>
      <c r="I5765" t="s">
        <v>10165</v>
      </c>
      <c r="J5765" t="s">
        <v>5765</v>
      </c>
      <c r="K5765" t="s">
        <v>213</v>
      </c>
      <c r="L5765" t="str">
        <f t="shared" si="1351"/>
        <v>Established</v>
      </c>
      <c r="N5765" s="2">
        <f t="shared" si="1352"/>
        <v>10</v>
      </c>
      <c r="O5765" t="s">
        <v>75</v>
      </c>
      <c r="Q5765" t="s">
        <v>773</v>
      </c>
      <c r="R5765" t="str">
        <f t="shared" si="1353"/>
        <v>Great</v>
      </c>
      <c r="S5765" t="str">
        <f t="shared" si="1354"/>
        <v>Great</v>
      </c>
      <c r="T5765" t="b">
        <f t="shared" si="1355"/>
        <v>0</v>
      </c>
      <c r="U5765" t="b">
        <f t="shared" si="1356"/>
        <v>1</v>
      </c>
      <c r="V5765" t="str">
        <f t="shared" si="1357"/>
        <v>Average Company</v>
      </c>
      <c r="W5765" t="str">
        <f t="shared" si="1358"/>
        <v>Don't Buy</v>
      </c>
      <c r="X5765" t="str">
        <f t="shared" si="1359"/>
        <v>Not Known</v>
      </c>
      <c r="Z5765" t="str">
        <f t="shared" si="1360"/>
        <v>None</v>
      </c>
      <c r="AB5765" t="str">
        <f t="shared" si="1361"/>
        <v>0</v>
      </c>
    </row>
    <row r="5766" spans="1:28" x14ac:dyDescent="0.3">
      <c r="A5766">
        <v>5764</v>
      </c>
      <c r="B5766" t="s">
        <v>5930</v>
      </c>
      <c r="C5766" t="str">
        <f t="shared" si="1348"/>
        <v>Long</v>
      </c>
      <c r="D5766">
        <v>4.3</v>
      </c>
      <c r="F5766" s="1">
        <f t="shared" si="1347"/>
        <v>4.3</v>
      </c>
      <c r="G5766" s="1">
        <f t="shared" si="1349"/>
        <v>4.3</v>
      </c>
      <c r="H5766">
        <f t="shared" si="1350"/>
        <v>4.3</v>
      </c>
      <c r="I5766" t="s">
        <v>10165</v>
      </c>
      <c r="J5766" t="s">
        <v>22</v>
      </c>
      <c r="K5766" t="s">
        <v>10200</v>
      </c>
      <c r="L5766" t="str">
        <f t="shared" si="1351"/>
        <v>Established</v>
      </c>
      <c r="N5766" s="2">
        <f t="shared" si="1352"/>
        <v>16</v>
      </c>
      <c r="O5766" t="s">
        <v>121</v>
      </c>
      <c r="P5766" t="s">
        <v>1308</v>
      </c>
      <c r="Q5766" t="s">
        <v>295</v>
      </c>
      <c r="R5766" t="str">
        <f t="shared" si="1353"/>
        <v>Great</v>
      </c>
      <c r="S5766" t="str">
        <f t="shared" si="1354"/>
        <v>Great</v>
      </c>
      <c r="T5766" t="b">
        <f t="shared" si="1355"/>
        <v>1</v>
      </c>
      <c r="U5766" t="b">
        <f t="shared" si="1356"/>
        <v>1</v>
      </c>
      <c r="V5766" t="str">
        <f t="shared" si="1357"/>
        <v>Average Company</v>
      </c>
      <c r="W5766" t="str">
        <f t="shared" si="1358"/>
        <v>Don't Buy</v>
      </c>
      <c r="X5766" t="str">
        <f t="shared" si="1359"/>
        <v>Not Known</v>
      </c>
      <c r="Z5766" t="str">
        <f t="shared" si="1360"/>
        <v>None</v>
      </c>
      <c r="AB5766" t="str">
        <f t="shared" si="1361"/>
        <v>0</v>
      </c>
    </row>
    <row r="5767" spans="1:28" x14ac:dyDescent="0.3">
      <c r="A5767">
        <v>5765</v>
      </c>
      <c r="B5767" t="s">
        <v>10201</v>
      </c>
      <c r="C5767" t="str">
        <f t="shared" si="1348"/>
        <v>Long</v>
      </c>
      <c r="D5767">
        <v>3.6</v>
      </c>
      <c r="F5767" s="1">
        <f t="shared" si="1347"/>
        <v>3.6</v>
      </c>
      <c r="G5767" s="1">
        <f t="shared" si="1349"/>
        <v>3.6</v>
      </c>
      <c r="H5767">
        <f t="shared" si="1350"/>
        <v>3.6</v>
      </c>
      <c r="I5767" t="s">
        <v>10165</v>
      </c>
      <c r="J5767" t="s">
        <v>22</v>
      </c>
      <c r="K5767" t="s">
        <v>5237</v>
      </c>
      <c r="L5767" t="str">
        <f t="shared" si="1351"/>
        <v>Established</v>
      </c>
      <c r="N5767" s="2">
        <f t="shared" si="1352"/>
        <v>61</v>
      </c>
      <c r="O5767" t="s">
        <v>414</v>
      </c>
      <c r="P5767" t="s">
        <v>683</v>
      </c>
      <c r="Q5767" t="s">
        <v>105</v>
      </c>
      <c r="R5767" t="str">
        <f t="shared" si="1353"/>
        <v>Average</v>
      </c>
      <c r="S5767" t="str">
        <f t="shared" si="1354"/>
        <v xml:space="preserve"> </v>
      </c>
      <c r="T5767" t="b">
        <f t="shared" si="1355"/>
        <v>0</v>
      </c>
      <c r="U5767" t="b">
        <f t="shared" si="1356"/>
        <v>1</v>
      </c>
      <c r="V5767" t="str">
        <f t="shared" si="1357"/>
        <v>Average Company</v>
      </c>
      <c r="W5767" t="str">
        <f t="shared" si="1358"/>
        <v>Don't Buy</v>
      </c>
      <c r="X5767" t="str">
        <f t="shared" si="1359"/>
        <v>Not Known</v>
      </c>
      <c r="Z5767" t="str">
        <f t="shared" si="1360"/>
        <v>None</v>
      </c>
      <c r="AB5767" t="str">
        <f t="shared" si="1361"/>
        <v>0</v>
      </c>
    </row>
    <row r="5768" spans="1:28" x14ac:dyDescent="0.3">
      <c r="A5768">
        <v>5766</v>
      </c>
      <c r="B5768" t="s">
        <v>10202</v>
      </c>
      <c r="C5768" t="str">
        <f t="shared" si="1348"/>
        <v>Short</v>
      </c>
      <c r="D5768">
        <v>4.2</v>
      </c>
      <c r="F5768" s="1">
        <f t="shared" si="1347"/>
        <v>4.2</v>
      </c>
      <c r="G5768" s="1">
        <f t="shared" si="1349"/>
        <v>4.2</v>
      </c>
      <c r="H5768">
        <f t="shared" si="1350"/>
        <v>4.2</v>
      </c>
      <c r="I5768" t="s">
        <v>10165</v>
      </c>
      <c r="J5768" t="s">
        <v>22</v>
      </c>
      <c r="K5768" t="s">
        <v>10203</v>
      </c>
      <c r="L5768" t="str">
        <f t="shared" si="1351"/>
        <v>Established</v>
      </c>
      <c r="N5768" s="2">
        <f t="shared" si="1352"/>
        <v>15</v>
      </c>
      <c r="O5768" t="s">
        <v>1934</v>
      </c>
      <c r="P5768" t="s">
        <v>147</v>
      </c>
      <c r="Q5768" t="s">
        <v>80</v>
      </c>
      <c r="R5768" t="str">
        <f t="shared" si="1353"/>
        <v>Great</v>
      </c>
      <c r="S5768" t="str">
        <f t="shared" si="1354"/>
        <v>Great</v>
      </c>
      <c r="T5768" t="b">
        <f t="shared" si="1355"/>
        <v>1</v>
      </c>
      <c r="U5768" t="b">
        <f t="shared" si="1356"/>
        <v>1</v>
      </c>
      <c r="V5768" t="str">
        <f t="shared" si="1357"/>
        <v>Average Company</v>
      </c>
      <c r="W5768" t="str">
        <f t="shared" si="1358"/>
        <v>Don't Buy</v>
      </c>
      <c r="X5768" t="str">
        <f t="shared" si="1359"/>
        <v>Not Known</v>
      </c>
      <c r="Z5768" t="str">
        <f t="shared" si="1360"/>
        <v>None</v>
      </c>
      <c r="AB5768" t="str">
        <f t="shared" si="1361"/>
        <v>0</v>
      </c>
    </row>
    <row r="5769" spans="1:28" x14ac:dyDescent="0.3">
      <c r="A5769">
        <v>5767</v>
      </c>
      <c r="B5769" t="s">
        <v>10204</v>
      </c>
      <c r="C5769" t="str">
        <f t="shared" si="1348"/>
        <v>Long</v>
      </c>
      <c r="D5769">
        <v>3.8</v>
      </c>
      <c r="F5769" s="1">
        <f t="shared" si="1347"/>
        <v>3.8</v>
      </c>
      <c r="G5769" s="1">
        <f t="shared" si="1349"/>
        <v>3.8</v>
      </c>
      <c r="H5769">
        <f t="shared" si="1350"/>
        <v>3.8</v>
      </c>
      <c r="I5769" t="s">
        <v>10165</v>
      </c>
      <c r="J5769" t="s">
        <v>22</v>
      </c>
      <c r="K5769" t="s">
        <v>1097</v>
      </c>
      <c r="L5769" t="str">
        <f t="shared" si="1351"/>
        <v>Established</v>
      </c>
      <c r="N5769" s="2">
        <f t="shared" si="1352"/>
        <v>21</v>
      </c>
      <c r="O5769" t="s">
        <v>321</v>
      </c>
      <c r="P5769" t="s">
        <v>691</v>
      </c>
      <c r="Q5769" t="s">
        <v>424</v>
      </c>
      <c r="R5769" t="str">
        <f t="shared" si="1353"/>
        <v>Average</v>
      </c>
      <c r="S5769" t="str">
        <f t="shared" si="1354"/>
        <v xml:space="preserve"> </v>
      </c>
      <c r="T5769" t="b">
        <f t="shared" si="1355"/>
        <v>0</v>
      </c>
      <c r="U5769" t="b">
        <f t="shared" si="1356"/>
        <v>1</v>
      </c>
      <c r="V5769" t="str">
        <f t="shared" si="1357"/>
        <v>Average Company</v>
      </c>
      <c r="W5769" t="str">
        <f t="shared" si="1358"/>
        <v>Don't Buy</v>
      </c>
      <c r="X5769" t="str">
        <f t="shared" si="1359"/>
        <v>Not Known</v>
      </c>
      <c r="Z5769" t="str">
        <f t="shared" si="1360"/>
        <v>None</v>
      </c>
      <c r="AB5769" t="str">
        <f t="shared" si="1361"/>
        <v>0</v>
      </c>
    </row>
    <row r="5770" spans="1:28" x14ac:dyDescent="0.3">
      <c r="A5770">
        <v>5768</v>
      </c>
      <c r="B5770" t="s">
        <v>10205</v>
      </c>
      <c r="C5770" t="str">
        <f t="shared" si="1348"/>
        <v>Long</v>
      </c>
      <c r="D5770">
        <v>4.4000000000000004</v>
      </c>
      <c r="F5770" s="1">
        <f t="shared" si="1347"/>
        <v>4.4000000000000004</v>
      </c>
      <c r="G5770" s="1">
        <f t="shared" si="1349"/>
        <v>4.4000000000000004</v>
      </c>
      <c r="H5770">
        <f t="shared" si="1350"/>
        <v>4.4000000000000004</v>
      </c>
      <c r="I5770" t="s">
        <v>10165</v>
      </c>
      <c r="J5770" t="s">
        <v>22</v>
      </c>
      <c r="K5770" t="s">
        <v>7789</v>
      </c>
      <c r="L5770" t="str">
        <f t="shared" si="1351"/>
        <v>Established</v>
      </c>
      <c r="N5770" s="2">
        <f t="shared" si="1352"/>
        <v>33</v>
      </c>
      <c r="O5770" t="s">
        <v>18</v>
      </c>
      <c r="P5770" t="s">
        <v>683</v>
      </c>
      <c r="Q5770" t="s">
        <v>3437</v>
      </c>
      <c r="R5770" t="str">
        <f t="shared" si="1353"/>
        <v>Great</v>
      </c>
      <c r="S5770" t="str">
        <f t="shared" si="1354"/>
        <v>Great</v>
      </c>
      <c r="T5770" t="b">
        <f t="shared" si="1355"/>
        <v>1</v>
      </c>
      <c r="U5770" t="b">
        <f t="shared" si="1356"/>
        <v>1</v>
      </c>
      <c r="V5770" t="str">
        <f t="shared" si="1357"/>
        <v>Top Company</v>
      </c>
      <c r="W5770" t="str">
        <f t="shared" si="1358"/>
        <v>Don't Buy</v>
      </c>
      <c r="X5770" t="str">
        <f t="shared" si="1359"/>
        <v>Not Known</v>
      </c>
      <c r="Z5770" t="str">
        <f t="shared" si="1360"/>
        <v>None</v>
      </c>
      <c r="AB5770" t="str">
        <f t="shared" si="1361"/>
        <v>0</v>
      </c>
    </row>
    <row r="5771" spans="1:28" x14ac:dyDescent="0.3">
      <c r="A5771">
        <v>5769</v>
      </c>
      <c r="B5771" t="s">
        <v>10206</v>
      </c>
      <c r="C5771" t="str">
        <f t="shared" si="1348"/>
        <v>Long</v>
      </c>
      <c r="D5771">
        <v>3.9</v>
      </c>
      <c r="F5771" s="1">
        <f t="shared" si="1347"/>
        <v>3.9</v>
      </c>
      <c r="G5771" s="1">
        <f t="shared" si="1349"/>
        <v>3.9</v>
      </c>
      <c r="H5771">
        <f t="shared" si="1350"/>
        <v>3.9</v>
      </c>
      <c r="I5771" t="s">
        <v>10165</v>
      </c>
      <c r="J5771" t="s">
        <v>10207</v>
      </c>
      <c r="K5771" t="s">
        <v>200</v>
      </c>
      <c r="L5771" t="str">
        <f t="shared" si="1351"/>
        <v>Established</v>
      </c>
      <c r="N5771" s="2">
        <f t="shared" si="1352"/>
        <v>20</v>
      </c>
      <c r="O5771" t="s">
        <v>683</v>
      </c>
      <c r="Q5771" t="s">
        <v>612</v>
      </c>
      <c r="R5771" t="str">
        <f t="shared" si="1353"/>
        <v>Average</v>
      </c>
      <c r="S5771" t="str">
        <f t="shared" si="1354"/>
        <v xml:space="preserve"> </v>
      </c>
      <c r="T5771" t="b">
        <f t="shared" si="1355"/>
        <v>0</v>
      </c>
      <c r="U5771" t="b">
        <f t="shared" si="1356"/>
        <v>1</v>
      </c>
      <c r="V5771" t="str">
        <f t="shared" si="1357"/>
        <v>Average Company</v>
      </c>
      <c r="W5771" t="str">
        <f t="shared" si="1358"/>
        <v>Don't Buy</v>
      </c>
      <c r="X5771" t="str">
        <f t="shared" si="1359"/>
        <v>Not Known</v>
      </c>
      <c r="Z5771" t="str">
        <f t="shared" si="1360"/>
        <v>None</v>
      </c>
      <c r="AB5771" t="str">
        <f t="shared" si="1361"/>
        <v>0</v>
      </c>
    </row>
    <row r="5772" spans="1:28" x14ac:dyDescent="0.3">
      <c r="A5772">
        <v>5770</v>
      </c>
      <c r="B5772" t="s">
        <v>10208</v>
      </c>
      <c r="C5772" t="str">
        <f t="shared" si="1348"/>
        <v>Long</v>
      </c>
      <c r="D5772">
        <v>4</v>
      </c>
      <c r="F5772" s="1">
        <f t="shared" si="1347"/>
        <v>4</v>
      </c>
      <c r="G5772" s="1">
        <f t="shared" si="1349"/>
        <v>4</v>
      </c>
      <c r="H5772">
        <f t="shared" si="1350"/>
        <v>4</v>
      </c>
      <c r="I5772" t="s">
        <v>10165</v>
      </c>
      <c r="J5772" t="s">
        <v>10</v>
      </c>
      <c r="K5772" t="s">
        <v>10209</v>
      </c>
      <c r="L5772" t="str">
        <f t="shared" si="1351"/>
        <v>Established</v>
      </c>
      <c r="N5772" s="2">
        <f t="shared" si="1352"/>
        <v>18</v>
      </c>
      <c r="O5772" t="s">
        <v>200</v>
      </c>
      <c r="P5772" t="s">
        <v>147</v>
      </c>
      <c r="Q5772" t="s">
        <v>204</v>
      </c>
      <c r="R5772" t="str">
        <f t="shared" si="1353"/>
        <v>Average</v>
      </c>
      <c r="S5772" t="str">
        <f t="shared" si="1354"/>
        <v xml:space="preserve"> </v>
      </c>
      <c r="T5772" t="b">
        <f t="shared" si="1355"/>
        <v>0</v>
      </c>
      <c r="U5772" t="b">
        <f t="shared" si="1356"/>
        <v>1</v>
      </c>
      <c r="V5772" t="str">
        <f t="shared" si="1357"/>
        <v>Average Company</v>
      </c>
      <c r="W5772" t="str">
        <f t="shared" si="1358"/>
        <v>Don't Buy</v>
      </c>
      <c r="X5772" t="str">
        <f t="shared" si="1359"/>
        <v>Not Known</v>
      </c>
      <c r="Z5772" t="str">
        <f t="shared" si="1360"/>
        <v>None</v>
      </c>
      <c r="AB5772" t="str">
        <f t="shared" si="1361"/>
        <v>0</v>
      </c>
    </row>
    <row r="5773" spans="1:28" x14ac:dyDescent="0.3">
      <c r="A5773">
        <v>5771</v>
      </c>
      <c r="B5773" t="s">
        <v>10210</v>
      </c>
      <c r="C5773" t="str">
        <f t="shared" si="1348"/>
        <v>Long</v>
      </c>
      <c r="D5773">
        <v>4</v>
      </c>
      <c r="F5773" s="1">
        <f t="shared" si="1347"/>
        <v>4.5</v>
      </c>
      <c r="G5773" s="1">
        <f t="shared" si="1349"/>
        <v>4.5</v>
      </c>
      <c r="H5773">
        <f t="shared" si="1350"/>
        <v>4.0999999999999996</v>
      </c>
      <c r="I5773" t="s">
        <v>10165</v>
      </c>
      <c r="J5773" t="s">
        <v>22</v>
      </c>
      <c r="K5773" t="s">
        <v>10211</v>
      </c>
      <c r="L5773" t="str">
        <f t="shared" si="1351"/>
        <v>Startup</v>
      </c>
      <c r="N5773" s="2">
        <f t="shared" si="1352"/>
        <v>6</v>
      </c>
      <c r="O5773" t="s">
        <v>217</v>
      </c>
      <c r="P5773" t="s">
        <v>683</v>
      </c>
      <c r="Q5773" t="s">
        <v>612</v>
      </c>
      <c r="R5773" t="str">
        <f t="shared" si="1353"/>
        <v>Average</v>
      </c>
      <c r="S5773" t="str">
        <f t="shared" si="1354"/>
        <v xml:space="preserve"> </v>
      </c>
      <c r="T5773" t="b">
        <f t="shared" si="1355"/>
        <v>0</v>
      </c>
      <c r="U5773" t="b">
        <f t="shared" si="1356"/>
        <v>1</v>
      </c>
      <c r="V5773" t="str">
        <f t="shared" si="1357"/>
        <v>Average Company</v>
      </c>
      <c r="W5773" t="str">
        <f t="shared" si="1358"/>
        <v>Don't Buy</v>
      </c>
      <c r="X5773" t="str">
        <f t="shared" si="1359"/>
        <v>Not Known</v>
      </c>
      <c r="Z5773" t="str">
        <f t="shared" si="1360"/>
        <v>None</v>
      </c>
      <c r="AB5773" t="str">
        <f t="shared" si="1361"/>
        <v>0</v>
      </c>
    </row>
    <row r="5774" spans="1:28" x14ac:dyDescent="0.3">
      <c r="A5774">
        <v>5772</v>
      </c>
      <c r="B5774" t="s">
        <v>10212</v>
      </c>
      <c r="C5774" t="str">
        <f t="shared" si="1348"/>
        <v>Long</v>
      </c>
      <c r="D5774">
        <v>4.2</v>
      </c>
      <c r="F5774" s="1">
        <f t="shared" si="1347"/>
        <v>4.2</v>
      </c>
      <c r="G5774" s="1">
        <f t="shared" si="1349"/>
        <v>4.2</v>
      </c>
      <c r="H5774">
        <f t="shared" si="1350"/>
        <v>4.2</v>
      </c>
      <c r="I5774" t="s">
        <v>10165</v>
      </c>
      <c r="J5774" t="s">
        <v>22</v>
      </c>
      <c r="K5774" t="s">
        <v>4715</v>
      </c>
      <c r="L5774" t="str">
        <f t="shared" si="1351"/>
        <v>Established</v>
      </c>
      <c r="N5774" s="2">
        <f t="shared" si="1352"/>
        <v>87</v>
      </c>
      <c r="O5774" t="s">
        <v>192</v>
      </c>
      <c r="P5774" t="s">
        <v>683</v>
      </c>
      <c r="Q5774" t="s">
        <v>218</v>
      </c>
      <c r="R5774" t="str">
        <f t="shared" si="1353"/>
        <v>Great</v>
      </c>
      <c r="S5774" t="str">
        <f t="shared" si="1354"/>
        <v>Great</v>
      </c>
      <c r="T5774" t="b">
        <f t="shared" si="1355"/>
        <v>1</v>
      </c>
      <c r="U5774" t="b">
        <f t="shared" si="1356"/>
        <v>1</v>
      </c>
      <c r="V5774" t="str">
        <f t="shared" si="1357"/>
        <v>Top Company</v>
      </c>
      <c r="W5774" t="str">
        <f t="shared" si="1358"/>
        <v>Don't Buy</v>
      </c>
      <c r="X5774" t="str">
        <f t="shared" si="1359"/>
        <v>Not Known</v>
      </c>
      <c r="Z5774" t="str">
        <f t="shared" si="1360"/>
        <v>None</v>
      </c>
      <c r="AB5774" t="str">
        <f t="shared" si="1361"/>
        <v>0</v>
      </c>
    </row>
    <row r="5775" spans="1:28" x14ac:dyDescent="0.3">
      <c r="A5775">
        <v>5773</v>
      </c>
      <c r="B5775" t="s">
        <v>10213</v>
      </c>
      <c r="C5775" t="str">
        <f t="shared" si="1348"/>
        <v>Long</v>
      </c>
      <c r="D5775">
        <v>3.1</v>
      </c>
      <c r="F5775" s="1">
        <f t="shared" si="1347"/>
        <v>3.1</v>
      </c>
      <c r="G5775" s="1">
        <f t="shared" si="1349"/>
        <v>3.1</v>
      </c>
      <c r="H5775">
        <f t="shared" si="1350"/>
        <v>3.1</v>
      </c>
      <c r="I5775" t="s">
        <v>10165</v>
      </c>
      <c r="J5775" t="s">
        <v>22</v>
      </c>
      <c r="K5775" t="s">
        <v>3951</v>
      </c>
      <c r="L5775" t="str">
        <f t="shared" si="1351"/>
        <v>Established</v>
      </c>
      <c r="N5775" s="2">
        <f t="shared" si="1352"/>
        <v>16</v>
      </c>
      <c r="O5775" t="s">
        <v>121</v>
      </c>
      <c r="P5775" t="s">
        <v>683</v>
      </c>
      <c r="Q5775" t="s">
        <v>362</v>
      </c>
      <c r="R5775" t="str">
        <f t="shared" si="1353"/>
        <v>Average</v>
      </c>
      <c r="S5775" t="str">
        <f t="shared" si="1354"/>
        <v xml:space="preserve"> </v>
      </c>
      <c r="T5775" t="b">
        <f t="shared" si="1355"/>
        <v>0</v>
      </c>
      <c r="U5775" t="b">
        <f t="shared" si="1356"/>
        <v>0</v>
      </c>
      <c r="V5775" t="str">
        <f t="shared" si="1357"/>
        <v>Average Company</v>
      </c>
      <c r="W5775" t="str">
        <f t="shared" si="1358"/>
        <v>Buy</v>
      </c>
      <c r="X5775" t="str">
        <f t="shared" si="1359"/>
        <v>Not Known</v>
      </c>
      <c r="Z5775" t="str">
        <f t="shared" si="1360"/>
        <v>None</v>
      </c>
      <c r="AB5775" t="str">
        <f t="shared" si="1361"/>
        <v>0</v>
      </c>
    </row>
    <row r="5776" spans="1:28" x14ac:dyDescent="0.3">
      <c r="A5776">
        <v>5774</v>
      </c>
      <c r="B5776" t="s">
        <v>10214</v>
      </c>
      <c r="C5776" t="str">
        <f t="shared" si="1348"/>
        <v>Long</v>
      </c>
      <c r="D5776">
        <v>4.2</v>
      </c>
      <c r="F5776" s="1">
        <f t="shared" si="1347"/>
        <v>4.2</v>
      </c>
      <c r="G5776" s="1">
        <f t="shared" si="1349"/>
        <v>4.2</v>
      </c>
      <c r="H5776">
        <f t="shared" si="1350"/>
        <v>4.2</v>
      </c>
      <c r="I5776" t="s">
        <v>10165</v>
      </c>
      <c r="J5776" t="s">
        <v>22</v>
      </c>
      <c r="K5776" t="s">
        <v>6793</v>
      </c>
      <c r="L5776" t="str">
        <f t="shared" si="1351"/>
        <v>Established</v>
      </c>
      <c r="N5776" s="2">
        <f t="shared" si="1352"/>
        <v>15</v>
      </c>
      <c r="O5776" t="s">
        <v>84</v>
      </c>
      <c r="P5776" t="s">
        <v>691</v>
      </c>
      <c r="Q5776" t="s">
        <v>612</v>
      </c>
      <c r="R5776" t="str">
        <f t="shared" si="1353"/>
        <v>Great</v>
      </c>
      <c r="S5776" t="str">
        <f t="shared" si="1354"/>
        <v>Great</v>
      </c>
      <c r="T5776" t="b">
        <f t="shared" si="1355"/>
        <v>1</v>
      </c>
      <c r="U5776" t="b">
        <f t="shared" si="1356"/>
        <v>1</v>
      </c>
      <c r="V5776" t="str">
        <f t="shared" si="1357"/>
        <v>Average Company</v>
      </c>
      <c r="W5776" t="str">
        <f t="shared" si="1358"/>
        <v>Don't Buy</v>
      </c>
      <c r="X5776" t="str">
        <f t="shared" si="1359"/>
        <v>Not Known</v>
      </c>
      <c r="Z5776" t="str">
        <f t="shared" si="1360"/>
        <v>None</v>
      </c>
      <c r="AB5776" t="str">
        <f t="shared" si="1361"/>
        <v>0</v>
      </c>
    </row>
    <row r="5777" spans="1:28" x14ac:dyDescent="0.3">
      <c r="A5777">
        <v>5775</v>
      </c>
      <c r="B5777" t="s">
        <v>10215</v>
      </c>
      <c r="C5777" t="str">
        <f t="shared" si="1348"/>
        <v>Long</v>
      </c>
      <c r="D5777">
        <v>3.6</v>
      </c>
      <c r="F5777" s="1">
        <f t="shared" si="1347"/>
        <v>3.6</v>
      </c>
      <c r="G5777" s="1">
        <f t="shared" si="1349"/>
        <v>3.6</v>
      </c>
      <c r="H5777">
        <f t="shared" si="1350"/>
        <v>3.6</v>
      </c>
      <c r="I5777" t="s">
        <v>10165</v>
      </c>
      <c r="J5777" t="s">
        <v>22</v>
      </c>
      <c r="K5777" t="s">
        <v>8888</v>
      </c>
      <c r="L5777" t="str">
        <f t="shared" si="1351"/>
        <v>Established</v>
      </c>
      <c r="N5777" s="2">
        <f t="shared" si="1352"/>
        <v>28</v>
      </c>
      <c r="O5777" t="s">
        <v>24</v>
      </c>
      <c r="P5777" t="s">
        <v>147</v>
      </c>
      <c r="Q5777" t="s">
        <v>773</v>
      </c>
      <c r="R5777" t="str">
        <f t="shared" si="1353"/>
        <v>Average</v>
      </c>
      <c r="S5777" t="str">
        <f t="shared" si="1354"/>
        <v xml:space="preserve"> </v>
      </c>
      <c r="T5777" t="b">
        <f t="shared" si="1355"/>
        <v>0</v>
      </c>
      <c r="U5777" t="b">
        <f t="shared" si="1356"/>
        <v>1</v>
      </c>
      <c r="V5777" t="str">
        <f t="shared" si="1357"/>
        <v>Average Company</v>
      </c>
      <c r="W5777" t="str">
        <f t="shared" si="1358"/>
        <v>Don't Buy</v>
      </c>
      <c r="X5777" t="str">
        <f t="shared" si="1359"/>
        <v>Not Known</v>
      </c>
      <c r="Z5777" t="str">
        <f t="shared" si="1360"/>
        <v>None</v>
      </c>
      <c r="AB5777" t="str">
        <f t="shared" si="1361"/>
        <v>0</v>
      </c>
    </row>
    <row r="5778" spans="1:28" x14ac:dyDescent="0.3">
      <c r="A5778">
        <v>5776</v>
      </c>
      <c r="B5778" t="s">
        <v>10216</v>
      </c>
      <c r="C5778" t="str">
        <f t="shared" si="1348"/>
        <v>Long</v>
      </c>
      <c r="D5778">
        <v>4.2</v>
      </c>
      <c r="F5778" s="1">
        <f t="shared" si="1347"/>
        <v>4.2</v>
      </c>
      <c r="G5778" s="1">
        <f t="shared" si="1349"/>
        <v>4.2</v>
      </c>
      <c r="H5778">
        <f t="shared" si="1350"/>
        <v>4.2</v>
      </c>
      <c r="I5778" t="s">
        <v>10165</v>
      </c>
      <c r="J5778" t="s">
        <v>22</v>
      </c>
      <c r="K5778" t="s">
        <v>10217</v>
      </c>
      <c r="L5778" t="str">
        <f t="shared" si="1351"/>
        <v>Established</v>
      </c>
      <c r="N5778" s="2">
        <f t="shared" si="1352"/>
        <v>27</v>
      </c>
      <c r="O5778" t="s">
        <v>109</v>
      </c>
      <c r="P5778" t="s">
        <v>691</v>
      </c>
      <c r="Q5778" t="s">
        <v>6353</v>
      </c>
      <c r="R5778" t="str">
        <f t="shared" si="1353"/>
        <v>Great</v>
      </c>
      <c r="S5778" t="str">
        <f t="shared" si="1354"/>
        <v>Great</v>
      </c>
      <c r="T5778" t="b">
        <f t="shared" si="1355"/>
        <v>1</v>
      </c>
      <c r="U5778" t="b">
        <f t="shared" si="1356"/>
        <v>1</v>
      </c>
      <c r="V5778" t="str">
        <f t="shared" si="1357"/>
        <v>Top Company</v>
      </c>
      <c r="W5778" t="str">
        <f t="shared" si="1358"/>
        <v>Don't Buy</v>
      </c>
      <c r="X5778" t="str">
        <f t="shared" si="1359"/>
        <v>Not Known</v>
      </c>
      <c r="Z5778" t="str">
        <f t="shared" si="1360"/>
        <v>None</v>
      </c>
      <c r="AB5778" t="str">
        <f t="shared" si="1361"/>
        <v>0</v>
      </c>
    </row>
    <row r="5779" spans="1:28" x14ac:dyDescent="0.3">
      <c r="A5779">
        <v>5777</v>
      </c>
      <c r="B5779" t="s">
        <v>10218</v>
      </c>
      <c r="C5779" t="str">
        <f t="shared" si="1348"/>
        <v>Long</v>
      </c>
      <c r="D5779">
        <v>4.3</v>
      </c>
      <c r="F5779" s="1">
        <f t="shared" si="1347"/>
        <v>4.3</v>
      </c>
      <c r="G5779" s="1">
        <f t="shared" si="1349"/>
        <v>4.3</v>
      </c>
      <c r="H5779">
        <f t="shared" si="1350"/>
        <v>4.3</v>
      </c>
      <c r="I5779" t="s">
        <v>10165</v>
      </c>
      <c r="J5779" t="s">
        <v>22</v>
      </c>
      <c r="K5779" t="s">
        <v>10219</v>
      </c>
      <c r="L5779" t="str">
        <f t="shared" si="1351"/>
        <v>Established</v>
      </c>
      <c r="N5779" s="2">
        <f t="shared" si="1352"/>
        <v>29</v>
      </c>
      <c r="O5779" t="s">
        <v>62</v>
      </c>
      <c r="P5779" t="s">
        <v>147</v>
      </c>
      <c r="Q5779" t="s">
        <v>2258</v>
      </c>
      <c r="R5779" t="str">
        <f t="shared" si="1353"/>
        <v>Great</v>
      </c>
      <c r="S5779" t="str">
        <f t="shared" si="1354"/>
        <v>Great</v>
      </c>
      <c r="T5779" t="b">
        <f t="shared" si="1355"/>
        <v>1</v>
      </c>
      <c r="U5779" t="b">
        <f t="shared" si="1356"/>
        <v>1</v>
      </c>
      <c r="V5779" t="str">
        <f t="shared" si="1357"/>
        <v>Top Company</v>
      </c>
      <c r="W5779" t="str">
        <f t="shared" si="1358"/>
        <v>Don't Buy</v>
      </c>
      <c r="X5779" t="str">
        <f t="shared" si="1359"/>
        <v>Not Known</v>
      </c>
      <c r="Z5779" t="str">
        <f t="shared" si="1360"/>
        <v>None</v>
      </c>
      <c r="AB5779" t="str">
        <f t="shared" si="1361"/>
        <v>0</v>
      </c>
    </row>
    <row r="5780" spans="1:28" x14ac:dyDescent="0.3">
      <c r="A5780">
        <v>5778</v>
      </c>
      <c r="B5780" t="s">
        <v>10220</v>
      </c>
      <c r="C5780" t="str">
        <f t="shared" si="1348"/>
        <v>Long</v>
      </c>
      <c r="D5780">
        <v>3.7</v>
      </c>
      <c r="F5780" s="1">
        <f t="shared" si="1347"/>
        <v>3.7</v>
      </c>
      <c r="G5780" s="1">
        <f t="shared" si="1349"/>
        <v>3.7</v>
      </c>
      <c r="H5780">
        <f t="shared" si="1350"/>
        <v>3.7</v>
      </c>
      <c r="I5780" t="s">
        <v>10165</v>
      </c>
      <c r="J5780" t="s">
        <v>3861</v>
      </c>
      <c r="K5780" t="s">
        <v>62</v>
      </c>
      <c r="L5780" t="str">
        <f t="shared" si="1351"/>
        <v>Established</v>
      </c>
      <c r="N5780" s="2">
        <f t="shared" si="1352"/>
        <v>51</v>
      </c>
      <c r="O5780" t="s">
        <v>1308</v>
      </c>
      <c r="Q5780" t="s">
        <v>362</v>
      </c>
      <c r="R5780" t="str">
        <f t="shared" si="1353"/>
        <v>Average</v>
      </c>
      <c r="S5780" t="str">
        <f t="shared" si="1354"/>
        <v xml:space="preserve"> </v>
      </c>
      <c r="T5780" t="b">
        <f t="shared" si="1355"/>
        <v>0</v>
      </c>
      <c r="U5780" t="b">
        <f t="shared" si="1356"/>
        <v>1</v>
      </c>
      <c r="V5780" t="str">
        <f t="shared" si="1357"/>
        <v>Average Company</v>
      </c>
      <c r="W5780" t="str">
        <f t="shared" si="1358"/>
        <v>Don't Buy</v>
      </c>
      <c r="X5780" t="str">
        <f t="shared" si="1359"/>
        <v>Not Known</v>
      </c>
      <c r="Z5780" t="str">
        <f t="shared" si="1360"/>
        <v>None</v>
      </c>
      <c r="AB5780" t="str">
        <f t="shared" si="1361"/>
        <v>0</v>
      </c>
    </row>
    <row r="5781" spans="1:28" x14ac:dyDescent="0.3">
      <c r="A5781">
        <v>5779</v>
      </c>
      <c r="B5781" t="s">
        <v>10221</v>
      </c>
      <c r="C5781" t="str">
        <f t="shared" si="1348"/>
        <v>Long</v>
      </c>
      <c r="D5781">
        <v>3.9</v>
      </c>
      <c r="F5781" s="1">
        <f t="shared" ref="F5781:F5844" si="1362">IF(N5781&lt;10,IF(D5781+0.5&gt;5,5,D5781+0.5),D5781)</f>
        <v>3.9</v>
      </c>
      <c r="G5781" s="1">
        <f t="shared" si="1349"/>
        <v>3.9</v>
      </c>
      <c r="H5781">
        <f t="shared" si="1350"/>
        <v>3.9</v>
      </c>
      <c r="I5781" t="s">
        <v>10165</v>
      </c>
      <c r="J5781" t="s">
        <v>22</v>
      </c>
      <c r="K5781" t="s">
        <v>5707</v>
      </c>
      <c r="L5781" t="str">
        <f t="shared" si="1351"/>
        <v>Established</v>
      </c>
      <c r="N5781" s="2">
        <f t="shared" si="1352"/>
        <v>47</v>
      </c>
      <c r="O5781" t="s">
        <v>258</v>
      </c>
      <c r="P5781" t="s">
        <v>691</v>
      </c>
      <c r="Q5781" t="s">
        <v>6074</v>
      </c>
      <c r="R5781" t="str">
        <f t="shared" si="1353"/>
        <v>Average</v>
      </c>
      <c r="S5781" t="str">
        <f t="shared" si="1354"/>
        <v xml:space="preserve"> </v>
      </c>
      <c r="T5781" t="b">
        <f t="shared" si="1355"/>
        <v>0</v>
      </c>
      <c r="U5781" t="b">
        <f t="shared" si="1356"/>
        <v>1</v>
      </c>
      <c r="V5781" t="str">
        <f t="shared" si="1357"/>
        <v>Average Company</v>
      </c>
      <c r="W5781" t="str">
        <f t="shared" si="1358"/>
        <v>Don't Buy</v>
      </c>
      <c r="X5781" t="str">
        <f t="shared" si="1359"/>
        <v>Not Known</v>
      </c>
      <c r="Z5781" t="str">
        <f t="shared" si="1360"/>
        <v>None</v>
      </c>
      <c r="AB5781" t="str">
        <f t="shared" si="1361"/>
        <v>0</v>
      </c>
    </row>
    <row r="5782" spans="1:28" x14ac:dyDescent="0.3">
      <c r="A5782">
        <v>5780</v>
      </c>
      <c r="B5782" t="s">
        <v>10222</v>
      </c>
      <c r="C5782" t="str">
        <f t="shared" si="1348"/>
        <v>Short</v>
      </c>
      <c r="D5782">
        <v>4.0999999999999996</v>
      </c>
      <c r="F5782" s="1">
        <f t="shared" si="1362"/>
        <v>4.5999999999999996</v>
      </c>
      <c r="G5782" s="1">
        <f t="shared" si="1349"/>
        <v>4.5999999999999996</v>
      </c>
      <c r="H5782">
        <f t="shared" si="1350"/>
        <v>4.1999999999999993</v>
      </c>
      <c r="I5782" t="s">
        <v>10165</v>
      </c>
      <c r="J5782" t="s">
        <v>22</v>
      </c>
      <c r="K5782" t="s">
        <v>3395</v>
      </c>
      <c r="L5782" t="str">
        <f t="shared" si="1351"/>
        <v>Startup</v>
      </c>
      <c r="N5782" s="2">
        <f t="shared" si="1352"/>
        <v>8</v>
      </c>
      <c r="O5782" t="s">
        <v>583</v>
      </c>
      <c r="P5782" t="s">
        <v>683</v>
      </c>
      <c r="Q5782" t="s">
        <v>19</v>
      </c>
      <c r="R5782" t="str">
        <f t="shared" si="1353"/>
        <v>Great</v>
      </c>
      <c r="S5782" t="str">
        <f t="shared" si="1354"/>
        <v>Great</v>
      </c>
      <c r="T5782" t="b">
        <f t="shared" si="1355"/>
        <v>0</v>
      </c>
      <c r="U5782" t="b">
        <f t="shared" si="1356"/>
        <v>1</v>
      </c>
      <c r="V5782" t="str">
        <f t="shared" si="1357"/>
        <v>Average Company</v>
      </c>
      <c r="W5782" t="str">
        <f t="shared" si="1358"/>
        <v>Don't Buy</v>
      </c>
      <c r="X5782" t="str">
        <f t="shared" si="1359"/>
        <v>Not Known</v>
      </c>
      <c r="Z5782" t="str">
        <f t="shared" si="1360"/>
        <v>None</v>
      </c>
      <c r="AB5782" t="str">
        <f t="shared" si="1361"/>
        <v>1Million</v>
      </c>
    </row>
    <row r="5783" spans="1:28" x14ac:dyDescent="0.3">
      <c r="A5783">
        <v>5781</v>
      </c>
      <c r="B5783" t="s">
        <v>10223</v>
      </c>
      <c r="C5783" t="str">
        <f t="shared" si="1348"/>
        <v>Long</v>
      </c>
      <c r="D5783">
        <v>4.2</v>
      </c>
      <c r="F5783" s="1">
        <f t="shared" si="1362"/>
        <v>4.2</v>
      </c>
      <c r="G5783" s="1">
        <f t="shared" si="1349"/>
        <v>4.2</v>
      </c>
      <c r="H5783">
        <f t="shared" si="1350"/>
        <v>4.2</v>
      </c>
      <c r="I5783" t="s">
        <v>10165</v>
      </c>
      <c r="J5783" t="s">
        <v>22</v>
      </c>
      <c r="K5783" t="s">
        <v>3019</v>
      </c>
      <c r="L5783" t="str">
        <f t="shared" si="1351"/>
        <v>Established</v>
      </c>
      <c r="N5783" s="2">
        <f t="shared" si="1352"/>
        <v>18</v>
      </c>
      <c r="O5783" t="s">
        <v>200</v>
      </c>
      <c r="P5783" t="s">
        <v>691</v>
      </c>
      <c r="Q5783" t="s">
        <v>7047</v>
      </c>
      <c r="R5783" t="str">
        <f t="shared" si="1353"/>
        <v>Great</v>
      </c>
      <c r="S5783" t="str">
        <f t="shared" si="1354"/>
        <v>Great</v>
      </c>
      <c r="T5783" t="b">
        <f t="shared" si="1355"/>
        <v>1</v>
      </c>
      <c r="U5783" t="b">
        <f t="shared" si="1356"/>
        <v>1</v>
      </c>
      <c r="V5783" t="str">
        <f t="shared" si="1357"/>
        <v>Average Company</v>
      </c>
      <c r="W5783" t="str">
        <f t="shared" si="1358"/>
        <v>Don't Buy</v>
      </c>
      <c r="X5783" t="str">
        <f t="shared" si="1359"/>
        <v>Not Known</v>
      </c>
      <c r="Z5783" t="str">
        <f t="shared" si="1360"/>
        <v>None</v>
      </c>
      <c r="AB5783" t="str">
        <f t="shared" si="1361"/>
        <v>0</v>
      </c>
    </row>
    <row r="5784" spans="1:28" x14ac:dyDescent="0.3">
      <c r="A5784">
        <v>5782</v>
      </c>
      <c r="B5784" t="s">
        <v>10224</v>
      </c>
      <c r="C5784" t="str">
        <f t="shared" si="1348"/>
        <v>Long</v>
      </c>
      <c r="D5784">
        <v>3.3</v>
      </c>
      <c r="F5784" s="1">
        <f t="shared" si="1362"/>
        <v>3.8</v>
      </c>
      <c r="G5784" s="1">
        <f t="shared" si="1349"/>
        <v>3.8</v>
      </c>
      <c r="H5784">
        <f t="shared" si="1350"/>
        <v>3.4</v>
      </c>
      <c r="I5784" t="s">
        <v>10165</v>
      </c>
      <c r="J5784" t="s">
        <v>22</v>
      </c>
      <c r="K5784" t="s">
        <v>10008</v>
      </c>
      <c r="L5784" t="str">
        <f t="shared" si="1351"/>
        <v>Startup</v>
      </c>
      <c r="N5784" s="2">
        <f t="shared" si="1352"/>
        <v>8</v>
      </c>
      <c r="O5784" t="s">
        <v>583</v>
      </c>
      <c r="P5784" t="s">
        <v>1308</v>
      </c>
      <c r="Q5784" t="s">
        <v>19</v>
      </c>
      <c r="R5784" t="str">
        <f t="shared" si="1353"/>
        <v>Average</v>
      </c>
      <c r="S5784" t="str">
        <f t="shared" si="1354"/>
        <v xml:space="preserve"> </v>
      </c>
      <c r="T5784" t="b">
        <f t="shared" si="1355"/>
        <v>0</v>
      </c>
      <c r="U5784" t="b">
        <f t="shared" si="1356"/>
        <v>1</v>
      </c>
      <c r="V5784" t="str">
        <f t="shared" si="1357"/>
        <v>Average Company</v>
      </c>
      <c r="W5784" t="str">
        <f t="shared" si="1358"/>
        <v>Don't Buy</v>
      </c>
      <c r="X5784" t="str">
        <f t="shared" si="1359"/>
        <v>Not Known</v>
      </c>
      <c r="Z5784" t="str">
        <f t="shared" si="1360"/>
        <v>None</v>
      </c>
      <c r="AB5784" t="str">
        <f t="shared" si="1361"/>
        <v>500K</v>
      </c>
    </row>
    <row r="5785" spans="1:28" x14ac:dyDescent="0.3">
      <c r="A5785">
        <v>5783</v>
      </c>
      <c r="B5785" t="s">
        <v>10225</v>
      </c>
      <c r="C5785" t="str">
        <f t="shared" si="1348"/>
        <v>Long</v>
      </c>
      <c r="D5785">
        <v>4.5</v>
      </c>
      <c r="F5785" s="1">
        <f t="shared" si="1362"/>
        <v>5</v>
      </c>
      <c r="G5785" s="1">
        <f t="shared" si="1349"/>
        <v>5</v>
      </c>
      <c r="H5785">
        <f t="shared" si="1350"/>
        <v>4.5999999999999996</v>
      </c>
      <c r="I5785" t="s">
        <v>10165</v>
      </c>
      <c r="J5785" t="s">
        <v>10</v>
      </c>
      <c r="K5785" t="s">
        <v>6051</v>
      </c>
      <c r="L5785" t="str">
        <f t="shared" si="1351"/>
        <v>Startup</v>
      </c>
      <c r="N5785" s="2">
        <f t="shared" si="1352"/>
        <v>8</v>
      </c>
      <c r="O5785" t="s">
        <v>583</v>
      </c>
      <c r="P5785" t="s">
        <v>1308</v>
      </c>
      <c r="Q5785" t="s">
        <v>378</v>
      </c>
      <c r="R5785" t="str">
        <f t="shared" si="1353"/>
        <v>Great</v>
      </c>
      <c r="S5785" t="str">
        <f t="shared" si="1354"/>
        <v>Great</v>
      </c>
      <c r="T5785" t="b">
        <f t="shared" si="1355"/>
        <v>0</v>
      </c>
      <c r="U5785" t="b">
        <f t="shared" si="1356"/>
        <v>1</v>
      </c>
      <c r="V5785" t="str">
        <f t="shared" si="1357"/>
        <v>Average Company</v>
      </c>
      <c r="W5785" t="str">
        <f t="shared" si="1358"/>
        <v>Don't Buy</v>
      </c>
      <c r="X5785" t="str">
        <f t="shared" si="1359"/>
        <v>Not Known</v>
      </c>
      <c r="Z5785" t="str">
        <f t="shared" si="1360"/>
        <v>None</v>
      </c>
      <c r="AB5785" t="str">
        <f t="shared" si="1361"/>
        <v>0</v>
      </c>
    </row>
    <row r="5786" spans="1:28" x14ac:dyDescent="0.3">
      <c r="A5786">
        <v>5784</v>
      </c>
      <c r="B5786" t="s">
        <v>10226</v>
      </c>
      <c r="C5786" t="str">
        <f t="shared" si="1348"/>
        <v>Long</v>
      </c>
      <c r="D5786">
        <v>4.0999999999999996</v>
      </c>
      <c r="F5786" s="1">
        <f t="shared" si="1362"/>
        <v>4.0999999999999996</v>
      </c>
      <c r="G5786" s="1">
        <f t="shared" si="1349"/>
        <v>4.0999999999999996</v>
      </c>
      <c r="H5786">
        <f t="shared" si="1350"/>
        <v>4.0999999999999996</v>
      </c>
      <c r="I5786" t="s">
        <v>10165</v>
      </c>
      <c r="J5786" t="s">
        <v>10</v>
      </c>
      <c r="K5786" t="s">
        <v>10227</v>
      </c>
      <c r="L5786" t="str">
        <f t="shared" si="1351"/>
        <v>Established</v>
      </c>
      <c r="N5786" s="2">
        <f t="shared" si="1352"/>
        <v>24</v>
      </c>
      <c r="O5786" t="s">
        <v>185</v>
      </c>
      <c r="P5786" t="s">
        <v>683</v>
      </c>
      <c r="Q5786" t="s">
        <v>1723</v>
      </c>
      <c r="R5786" t="str">
        <f t="shared" si="1353"/>
        <v>Great</v>
      </c>
      <c r="S5786" t="str">
        <f t="shared" si="1354"/>
        <v>Great</v>
      </c>
      <c r="T5786" t="b">
        <f t="shared" si="1355"/>
        <v>1</v>
      </c>
      <c r="U5786" t="b">
        <f t="shared" si="1356"/>
        <v>1</v>
      </c>
      <c r="V5786" t="str">
        <f t="shared" si="1357"/>
        <v>Top Company</v>
      </c>
      <c r="W5786" t="str">
        <f t="shared" si="1358"/>
        <v>Don't Buy</v>
      </c>
      <c r="X5786" t="str">
        <f t="shared" si="1359"/>
        <v>Not Known</v>
      </c>
      <c r="Z5786" t="str">
        <f t="shared" si="1360"/>
        <v>None</v>
      </c>
      <c r="AB5786" t="str">
        <f t="shared" si="1361"/>
        <v>0</v>
      </c>
    </row>
    <row r="5787" spans="1:28" x14ac:dyDescent="0.3">
      <c r="A5787">
        <v>5785</v>
      </c>
      <c r="B5787" t="s">
        <v>10228</v>
      </c>
      <c r="C5787" t="str">
        <f t="shared" si="1348"/>
        <v>Long</v>
      </c>
      <c r="D5787">
        <v>3.4</v>
      </c>
      <c r="F5787" s="1">
        <f t="shared" si="1362"/>
        <v>3.4</v>
      </c>
      <c r="G5787" s="1">
        <f t="shared" si="1349"/>
        <v>3.4</v>
      </c>
      <c r="H5787">
        <f t="shared" si="1350"/>
        <v>3.4</v>
      </c>
      <c r="I5787" t="s">
        <v>10165</v>
      </c>
      <c r="J5787" t="s">
        <v>22</v>
      </c>
      <c r="K5787" t="s">
        <v>5262</v>
      </c>
      <c r="L5787" t="str">
        <f t="shared" si="1351"/>
        <v>Established</v>
      </c>
      <c r="N5787" s="2">
        <f t="shared" si="1352"/>
        <v>12</v>
      </c>
      <c r="O5787" t="s">
        <v>267</v>
      </c>
      <c r="P5787" t="s">
        <v>1308</v>
      </c>
      <c r="Q5787" t="s">
        <v>80</v>
      </c>
      <c r="R5787" t="str">
        <f t="shared" si="1353"/>
        <v>Average</v>
      </c>
      <c r="S5787" t="str">
        <f t="shared" si="1354"/>
        <v xml:space="preserve"> </v>
      </c>
      <c r="T5787" t="b">
        <f t="shared" si="1355"/>
        <v>0</v>
      </c>
      <c r="U5787" t="b">
        <f t="shared" si="1356"/>
        <v>0</v>
      </c>
      <c r="V5787" t="str">
        <f t="shared" si="1357"/>
        <v>Average Company</v>
      </c>
      <c r="W5787" t="str">
        <f t="shared" si="1358"/>
        <v>Don't Buy</v>
      </c>
      <c r="X5787" t="str">
        <f t="shared" si="1359"/>
        <v>Not Known</v>
      </c>
      <c r="Z5787" t="str">
        <f t="shared" si="1360"/>
        <v>None</v>
      </c>
      <c r="AB5787" t="str">
        <f t="shared" si="1361"/>
        <v>0</v>
      </c>
    </row>
    <row r="5788" spans="1:28" x14ac:dyDescent="0.3">
      <c r="A5788">
        <v>5786</v>
      </c>
      <c r="B5788" t="s">
        <v>10229</v>
      </c>
      <c r="C5788" t="str">
        <f t="shared" si="1348"/>
        <v>Long</v>
      </c>
      <c r="D5788">
        <v>4.5</v>
      </c>
      <c r="F5788" s="1" t="e">
        <f t="shared" si="1362"/>
        <v>#VALUE!</v>
      </c>
      <c r="G5788" s="1" t="e">
        <f t="shared" si="1349"/>
        <v>#VALUE!</v>
      </c>
      <c r="H5788" t="e">
        <f t="shared" si="1350"/>
        <v>#VALUE!</v>
      </c>
      <c r="I5788" t="s">
        <v>10165</v>
      </c>
      <c r="J5788" t="s">
        <v>10230</v>
      </c>
      <c r="L5788" t="e">
        <f t="shared" si="1351"/>
        <v>#VALUE!</v>
      </c>
      <c r="N5788" s="2" t="e">
        <f t="shared" si="1352"/>
        <v>#VALUE!</v>
      </c>
      <c r="R5788" t="str">
        <f t="shared" si="1353"/>
        <v>Great</v>
      </c>
      <c r="S5788" t="str">
        <f t="shared" si="1354"/>
        <v>Great</v>
      </c>
      <c r="T5788" t="e">
        <f t="shared" si="1355"/>
        <v>#VALUE!</v>
      </c>
      <c r="U5788" t="e">
        <f t="shared" si="1356"/>
        <v>#VALUE!</v>
      </c>
      <c r="V5788" t="e">
        <f t="shared" si="1357"/>
        <v>#VALUE!</v>
      </c>
      <c r="W5788" t="str">
        <f t="shared" si="1358"/>
        <v>Don't Buy</v>
      </c>
      <c r="X5788" t="str">
        <f t="shared" si="1359"/>
        <v>Not Known</v>
      </c>
      <c r="Z5788" t="e">
        <f t="shared" si="1360"/>
        <v>#VALUE!</v>
      </c>
      <c r="AB5788" t="str">
        <f t="shared" si="1361"/>
        <v>0</v>
      </c>
    </row>
    <row r="5789" spans="1:28" x14ac:dyDescent="0.3">
      <c r="A5789">
        <v>5787</v>
      </c>
      <c r="B5789" t="s">
        <v>10231</v>
      </c>
      <c r="C5789" t="str">
        <f t="shared" si="1348"/>
        <v>Long</v>
      </c>
      <c r="D5789">
        <v>3.8</v>
      </c>
      <c r="F5789" s="1">
        <f t="shared" si="1362"/>
        <v>3.8</v>
      </c>
      <c r="G5789" s="1">
        <f t="shared" si="1349"/>
        <v>3.8</v>
      </c>
      <c r="H5789">
        <f t="shared" si="1350"/>
        <v>3.8</v>
      </c>
      <c r="I5789" t="s">
        <v>10165</v>
      </c>
      <c r="J5789" t="s">
        <v>22</v>
      </c>
      <c r="K5789" t="s">
        <v>2356</v>
      </c>
      <c r="L5789" t="str">
        <f t="shared" si="1351"/>
        <v>Established</v>
      </c>
      <c r="N5789" s="2">
        <f t="shared" si="1352"/>
        <v>37</v>
      </c>
      <c r="O5789" t="s">
        <v>538</v>
      </c>
      <c r="P5789" t="s">
        <v>683</v>
      </c>
      <c r="Q5789" t="s">
        <v>44</v>
      </c>
      <c r="R5789" t="str">
        <f t="shared" si="1353"/>
        <v>Average</v>
      </c>
      <c r="S5789" t="str">
        <f t="shared" si="1354"/>
        <v xml:space="preserve"> </v>
      </c>
      <c r="T5789" t="b">
        <f t="shared" si="1355"/>
        <v>0</v>
      </c>
      <c r="U5789" t="b">
        <f t="shared" si="1356"/>
        <v>1</v>
      </c>
      <c r="V5789" t="str">
        <f t="shared" si="1357"/>
        <v>Average Company</v>
      </c>
      <c r="W5789" t="str">
        <f t="shared" si="1358"/>
        <v>Don't Buy</v>
      </c>
      <c r="X5789" t="str">
        <f t="shared" si="1359"/>
        <v>Not Known</v>
      </c>
      <c r="Z5789" t="str">
        <f t="shared" si="1360"/>
        <v>None</v>
      </c>
      <c r="AB5789" t="str">
        <f t="shared" si="1361"/>
        <v>0</v>
      </c>
    </row>
    <row r="5790" spans="1:28" x14ac:dyDescent="0.3">
      <c r="A5790">
        <v>5788</v>
      </c>
      <c r="B5790" t="s">
        <v>10232</v>
      </c>
      <c r="C5790" t="str">
        <f t="shared" si="1348"/>
        <v>Long</v>
      </c>
      <c r="D5790">
        <v>4.7</v>
      </c>
      <c r="F5790" s="1">
        <f t="shared" si="1362"/>
        <v>4.7</v>
      </c>
      <c r="G5790" s="1">
        <f t="shared" si="1349"/>
        <v>4.7</v>
      </c>
      <c r="H5790">
        <f t="shared" si="1350"/>
        <v>4.7</v>
      </c>
      <c r="I5790" t="s">
        <v>10165</v>
      </c>
      <c r="J5790" t="s">
        <v>6917</v>
      </c>
      <c r="K5790" t="s">
        <v>138</v>
      </c>
      <c r="L5790" t="str">
        <f t="shared" si="1351"/>
        <v>Established</v>
      </c>
      <c r="N5790" s="2">
        <f t="shared" si="1352"/>
        <v>11</v>
      </c>
      <c r="O5790" t="s">
        <v>1261</v>
      </c>
      <c r="Q5790" t="s">
        <v>117</v>
      </c>
      <c r="R5790" t="str">
        <f t="shared" si="1353"/>
        <v>Great</v>
      </c>
      <c r="S5790" t="str">
        <f t="shared" si="1354"/>
        <v>Great</v>
      </c>
      <c r="T5790" t="b">
        <f t="shared" si="1355"/>
        <v>1</v>
      </c>
      <c r="U5790" t="b">
        <f t="shared" si="1356"/>
        <v>1</v>
      </c>
      <c r="V5790" t="str">
        <f t="shared" si="1357"/>
        <v>Average Company</v>
      </c>
      <c r="W5790" t="str">
        <f t="shared" si="1358"/>
        <v>Don't Buy</v>
      </c>
      <c r="X5790" t="str">
        <f t="shared" si="1359"/>
        <v>Not Known</v>
      </c>
      <c r="Z5790" t="str">
        <f t="shared" si="1360"/>
        <v>None</v>
      </c>
      <c r="AB5790" t="str">
        <f t="shared" si="1361"/>
        <v>0</v>
      </c>
    </row>
    <row r="5791" spans="1:28" x14ac:dyDescent="0.3">
      <c r="A5791">
        <v>5789</v>
      </c>
      <c r="B5791" t="s">
        <v>10233</v>
      </c>
      <c r="C5791" t="str">
        <f t="shared" si="1348"/>
        <v>Long</v>
      </c>
      <c r="D5791">
        <v>4.2</v>
      </c>
      <c r="F5791" s="1">
        <f t="shared" si="1362"/>
        <v>4.2</v>
      </c>
      <c r="G5791" s="1">
        <f t="shared" si="1349"/>
        <v>4.2</v>
      </c>
      <c r="H5791">
        <f t="shared" si="1350"/>
        <v>4.2</v>
      </c>
      <c r="I5791" t="s">
        <v>10165</v>
      </c>
      <c r="J5791" t="s">
        <v>22</v>
      </c>
      <c r="K5791" t="s">
        <v>10234</v>
      </c>
      <c r="L5791" t="str">
        <f t="shared" si="1351"/>
        <v>Established</v>
      </c>
      <c r="N5791" s="2">
        <f t="shared" si="1352"/>
        <v>35</v>
      </c>
      <c r="O5791" t="s">
        <v>249</v>
      </c>
      <c r="P5791" t="s">
        <v>683</v>
      </c>
      <c r="Q5791" t="s">
        <v>19</v>
      </c>
      <c r="R5791" t="str">
        <f t="shared" si="1353"/>
        <v>Great</v>
      </c>
      <c r="S5791" t="str">
        <f t="shared" si="1354"/>
        <v>Great</v>
      </c>
      <c r="T5791" t="b">
        <f t="shared" si="1355"/>
        <v>1</v>
      </c>
      <c r="U5791" t="b">
        <f t="shared" si="1356"/>
        <v>1</v>
      </c>
      <c r="V5791" t="str">
        <f t="shared" si="1357"/>
        <v>Top Company</v>
      </c>
      <c r="W5791" t="str">
        <f t="shared" si="1358"/>
        <v>Don't Buy</v>
      </c>
      <c r="X5791" t="str">
        <f t="shared" si="1359"/>
        <v>Not Known</v>
      </c>
      <c r="Z5791" t="str">
        <f t="shared" si="1360"/>
        <v>None</v>
      </c>
      <c r="AB5791" t="str">
        <f t="shared" si="1361"/>
        <v>1Million</v>
      </c>
    </row>
    <row r="5792" spans="1:28" x14ac:dyDescent="0.3">
      <c r="A5792">
        <v>5790</v>
      </c>
      <c r="B5792" t="s">
        <v>10235</v>
      </c>
      <c r="C5792" t="str">
        <f t="shared" si="1348"/>
        <v>Long</v>
      </c>
      <c r="D5792">
        <v>2.7</v>
      </c>
      <c r="F5792" s="1">
        <f t="shared" si="1362"/>
        <v>2.7</v>
      </c>
      <c r="G5792" s="1">
        <f t="shared" si="1349"/>
        <v>2.7</v>
      </c>
      <c r="H5792">
        <f t="shared" si="1350"/>
        <v>2.7</v>
      </c>
      <c r="I5792" t="s">
        <v>10236</v>
      </c>
      <c r="J5792" t="s">
        <v>22</v>
      </c>
      <c r="K5792" t="s">
        <v>2584</v>
      </c>
      <c r="L5792" t="str">
        <f t="shared" si="1351"/>
        <v>Established</v>
      </c>
      <c r="N5792" s="2">
        <f t="shared" si="1352"/>
        <v>14</v>
      </c>
      <c r="O5792" t="s">
        <v>522</v>
      </c>
      <c r="P5792" t="s">
        <v>1308</v>
      </c>
      <c r="Q5792" t="s">
        <v>50</v>
      </c>
      <c r="R5792" t="str">
        <f t="shared" si="1353"/>
        <v>Average</v>
      </c>
      <c r="S5792" t="str">
        <f t="shared" si="1354"/>
        <v xml:space="preserve"> </v>
      </c>
      <c r="T5792" t="b">
        <f t="shared" si="1355"/>
        <v>0</v>
      </c>
      <c r="U5792" t="b">
        <f t="shared" si="1356"/>
        <v>0</v>
      </c>
      <c r="V5792" t="str">
        <f t="shared" si="1357"/>
        <v>Average Company</v>
      </c>
      <c r="W5792" t="str">
        <f t="shared" si="1358"/>
        <v>Don't Buy</v>
      </c>
      <c r="X5792" t="str">
        <f t="shared" si="1359"/>
        <v>Not Known</v>
      </c>
      <c r="Z5792" t="str">
        <f t="shared" si="1360"/>
        <v>None</v>
      </c>
      <c r="AB5792" t="str">
        <f t="shared" si="1361"/>
        <v>0</v>
      </c>
    </row>
    <row r="5793" spans="1:28" x14ac:dyDescent="0.3">
      <c r="A5793">
        <v>5791</v>
      </c>
      <c r="B5793" t="s">
        <v>10237</v>
      </c>
      <c r="C5793" t="str">
        <f t="shared" si="1348"/>
        <v>Long</v>
      </c>
      <c r="D5793">
        <v>4</v>
      </c>
      <c r="F5793" s="1">
        <f t="shared" si="1362"/>
        <v>4</v>
      </c>
      <c r="G5793" s="1">
        <f t="shared" si="1349"/>
        <v>4</v>
      </c>
      <c r="H5793">
        <f t="shared" si="1350"/>
        <v>4</v>
      </c>
      <c r="I5793" t="s">
        <v>10236</v>
      </c>
      <c r="J5793" t="s">
        <v>22</v>
      </c>
      <c r="K5793" t="s">
        <v>10238</v>
      </c>
      <c r="L5793" t="str">
        <f t="shared" si="1351"/>
        <v>Established</v>
      </c>
      <c r="N5793" s="2">
        <f t="shared" si="1352"/>
        <v>28</v>
      </c>
      <c r="O5793" t="s">
        <v>24</v>
      </c>
      <c r="P5793" t="s">
        <v>1308</v>
      </c>
      <c r="Q5793" t="s">
        <v>28</v>
      </c>
      <c r="R5793" t="str">
        <f t="shared" si="1353"/>
        <v>Average</v>
      </c>
      <c r="S5793" t="str">
        <f t="shared" si="1354"/>
        <v xml:space="preserve"> </v>
      </c>
      <c r="T5793" t="b">
        <f t="shared" si="1355"/>
        <v>0</v>
      </c>
      <c r="U5793" t="b">
        <f t="shared" si="1356"/>
        <v>1</v>
      </c>
      <c r="V5793" t="str">
        <f t="shared" si="1357"/>
        <v>Average Company</v>
      </c>
      <c r="W5793" t="str">
        <f t="shared" si="1358"/>
        <v>Don't Buy</v>
      </c>
      <c r="X5793" t="str">
        <f t="shared" si="1359"/>
        <v>Not Known</v>
      </c>
      <c r="Z5793" t="str">
        <f t="shared" si="1360"/>
        <v>None</v>
      </c>
      <c r="AB5793" t="str">
        <f t="shared" si="1361"/>
        <v>500K</v>
      </c>
    </row>
    <row r="5794" spans="1:28" x14ac:dyDescent="0.3">
      <c r="A5794">
        <v>5792</v>
      </c>
      <c r="B5794" t="s">
        <v>10239</v>
      </c>
      <c r="C5794" t="str">
        <f t="shared" si="1348"/>
        <v>Short</v>
      </c>
      <c r="D5794">
        <v>4.3</v>
      </c>
      <c r="F5794" s="1" t="e">
        <f t="shared" si="1362"/>
        <v>#VALUE!</v>
      </c>
      <c r="G5794" s="1" t="e">
        <f t="shared" si="1349"/>
        <v>#VALUE!</v>
      </c>
      <c r="H5794" t="e">
        <f t="shared" si="1350"/>
        <v>#VALUE!</v>
      </c>
      <c r="I5794" t="s">
        <v>10236</v>
      </c>
      <c r="J5794" t="s">
        <v>10240</v>
      </c>
      <c r="K5794" t="s">
        <v>837</v>
      </c>
      <c r="L5794" t="e">
        <f t="shared" si="1351"/>
        <v>#VALUE!</v>
      </c>
      <c r="N5794" s="2" t="e">
        <f t="shared" si="1352"/>
        <v>#VALUE!</v>
      </c>
      <c r="O5794" t="s">
        <v>147</v>
      </c>
      <c r="Q5794" t="s">
        <v>117</v>
      </c>
      <c r="R5794" t="str">
        <f t="shared" si="1353"/>
        <v>Great</v>
      </c>
      <c r="S5794" t="str">
        <f t="shared" si="1354"/>
        <v>Great</v>
      </c>
      <c r="T5794" t="e">
        <f t="shared" si="1355"/>
        <v>#VALUE!</v>
      </c>
      <c r="U5794" t="e">
        <f t="shared" si="1356"/>
        <v>#VALUE!</v>
      </c>
      <c r="V5794" t="e">
        <f t="shared" si="1357"/>
        <v>#VALUE!</v>
      </c>
      <c r="W5794" t="str">
        <f t="shared" si="1358"/>
        <v>Don't Buy</v>
      </c>
      <c r="X5794" t="str">
        <f t="shared" si="1359"/>
        <v>Not Known</v>
      </c>
      <c r="Z5794" t="e">
        <f t="shared" si="1360"/>
        <v>#VALUE!</v>
      </c>
      <c r="AB5794" t="str">
        <f t="shared" si="1361"/>
        <v>0</v>
      </c>
    </row>
    <row r="5795" spans="1:28" x14ac:dyDescent="0.3">
      <c r="A5795">
        <v>5793</v>
      </c>
      <c r="B5795" t="s">
        <v>10241</v>
      </c>
      <c r="C5795" t="str">
        <f t="shared" si="1348"/>
        <v>Long</v>
      </c>
      <c r="D5795">
        <v>3.4</v>
      </c>
      <c r="F5795" s="1">
        <f t="shared" si="1362"/>
        <v>3.4</v>
      </c>
      <c r="G5795" s="1">
        <f t="shared" si="1349"/>
        <v>3.4</v>
      </c>
      <c r="H5795">
        <f t="shared" si="1350"/>
        <v>3.4</v>
      </c>
      <c r="I5795" t="s">
        <v>10236</v>
      </c>
      <c r="J5795" t="s">
        <v>22</v>
      </c>
      <c r="K5795" t="s">
        <v>5765</v>
      </c>
      <c r="L5795" t="str">
        <f t="shared" si="1351"/>
        <v>Established</v>
      </c>
      <c r="N5795" s="2">
        <f t="shared" si="1352"/>
        <v>16</v>
      </c>
      <c r="O5795" t="s">
        <v>121</v>
      </c>
      <c r="P5795" t="s">
        <v>683</v>
      </c>
      <c r="Q5795" t="s">
        <v>284</v>
      </c>
      <c r="R5795" t="str">
        <f t="shared" si="1353"/>
        <v>Average</v>
      </c>
      <c r="S5795" t="str">
        <f t="shared" si="1354"/>
        <v xml:space="preserve"> </v>
      </c>
      <c r="T5795" t="b">
        <f t="shared" si="1355"/>
        <v>0</v>
      </c>
      <c r="U5795" t="b">
        <f t="shared" si="1356"/>
        <v>0</v>
      </c>
      <c r="V5795" t="str">
        <f t="shared" si="1357"/>
        <v>Average Company</v>
      </c>
      <c r="W5795" t="str">
        <f t="shared" si="1358"/>
        <v>Don't Buy</v>
      </c>
      <c r="X5795" t="str">
        <f t="shared" si="1359"/>
        <v>Not Known</v>
      </c>
      <c r="Z5795" t="str">
        <f t="shared" si="1360"/>
        <v>None</v>
      </c>
      <c r="AB5795" t="str">
        <f t="shared" si="1361"/>
        <v>0</v>
      </c>
    </row>
    <row r="5796" spans="1:28" x14ac:dyDescent="0.3">
      <c r="A5796">
        <v>5794</v>
      </c>
      <c r="B5796" t="s">
        <v>10242</v>
      </c>
      <c r="C5796" t="str">
        <f t="shared" si="1348"/>
        <v>Long</v>
      </c>
      <c r="D5796">
        <v>3.3</v>
      </c>
      <c r="F5796" s="1">
        <f t="shared" si="1362"/>
        <v>3.3</v>
      </c>
      <c r="G5796" s="1">
        <f t="shared" si="1349"/>
        <v>3.3</v>
      </c>
      <c r="H5796">
        <f t="shared" si="1350"/>
        <v>3.3</v>
      </c>
      <c r="I5796" t="s">
        <v>10236</v>
      </c>
      <c r="J5796" t="s">
        <v>22</v>
      </c>
      <c r="K5796" t="s">
        <v>2041</v>
      </c>
      <c r="L5796" t="str">
        <f t="shared" si="1351"/>
        <v>Established</v>
      </c>
      <c r="N5796" s="2">
        <f t="shared" si="1352"/>
        <v>32</v>
      </c>
      <c r="O5796" t="s">
        <v>368</v>
      </c>
      <c r="P5796" t="s">
        <v>691</v>
      </c>
      <c r="Q5796" t="s">
        <v>479</v>
      </c>
      <c r="R5796" t="str">
        <f t="shared" si="1353"/>
        <v>Average</v>
      </c>
      <c r="S5796" t="str">
        <f t="shared" si="1354"/>
        <v xml:space="preserve"> </v>
      </c>
      <c r="T5796" t="b">
        <f t="shared" si="1355"/>
        <v>0</v>
      </c>
      <c r="U5796" t="b">
        <f t="shared" si="1356"/>
        <v>0</v>
      </c>
      <c r="V5796" t="str">
        <f t="shared" si="1357"/>
        <v>Average Company</v>
      </c>
      <c r="W5796" t="str">
        <f t="shared" si="1358"/>
        <v>Don't Buy</v>
      </c>
      <c r="X5796" t="str">
        <f t="shared" si="1359"/>
        <v>Not Known</v>
      </c>
      <c r="Z5796" t="str">
        <f t="shared" si="1360"/>
        <v>None</v>
      </c>
      <c r="AB5796" t="str">
        <f t="shared" si="1361"/>
        <v>0</v>
      </c>
    </row>
    <row r="5797" spans="1:28" x14ac:dyDescent="0.3">
      <c r="A5797">
        <v>5795</v>
      </c>
      <c r="B5797" t="s">
        <v>10243</v>
      </c>
      <c r="C5797" t="str">
        <f t="shared" si="1348"/>
        <v>Short</v>
      </c>
      <c r="D5797">
        <v>4.0999999999999996</v>
      </c>
      <c r="F5797" s="1">
        <f t="shared" si="1362"/>
        <v>4.0999999999999996</v>
      </c>
      <c r="G5797" s="1">
        <f t="shared" si="1349"/>
        <v>4.0999999999999996</v>
      </c>
      <c r="H5797">
        <f t="shared" si="1350"/>
        <v>4.0999999999999996</v>
      </c>
      <c r="I5797" t="s">
        <v>10236</v>
      </c>
      <c r="J5797" t="s">
        <v>10244</v>
      </c>
      <c r="K5797" t="s">
        <v>432</v>
      </c>
      <c r="L5797" t="str">
        <f t="shared" si="1351"/>
        <v>Established</v>
      </c>
      <c r="N5797" s="2">
        <f t="shared" si="1352"/>
        <v>11</v>
      </c>
      <c r="O5797" t="s">
        <v>1261</v>
      </c>
      <c r="Q5797" t="s">
        <v>523</v>
      </c>
      <c r="R5797" t="str">
        <f t="shared" si="1353"/>
        <v>Great</v>
      </c>
      <c r="S5797" t="str">
        <f t="shared" si="1354"/>
        <v>Great</v>
      </c>
      <c r="T5797" t="b">
        <f t="shared" si="1355"/>
        <v>1</v>
      </c>
      <c r="U5797" t="b">
        <f t="shared" si="1356"/>
        <v>1</v>
      </c>
      <c r="V5797" t="str">
        <f t="shared" si="1357"/>
        <v>Average Company</v>
      </c>
      <c r="W5797" t="str">
        <f t="shared" si="1358"/>
        <v>Buy</v>
      </c>
      <c r="X5797" t="str">
        <f t="shared" si="1359"/>
        <v>Not Known</v>
      </c>
      <c r="Z5797" t="str">
        <f t="shared" si="1360"/>
        <v>None</v>
      </c>
      <c r="AB5797" t="str">
        <f t="shared" si="1361"/>
        <v>0</v>
      </c>
    </row>
    <row r="5798" spans="1:28" x14ac:dyDescent="0.3">
      <c r="A5798">
        <v>5796</v>
      </c>
      <c r="B5798" t="s">
        <v>10245</v>
      </c>
      <c r="C5798" t="str">
        <f t="shared" si="1348"/>
        <v>Long</v>
      </c>
      <c r="D5798">
        <v>3.7</v>
      </c>
      <c r="F5798" s="1">
        <f t="shared" si="1362"/>
        <v>3.7</v>
      </c>
      <c r="G5798" s="1">
        <f t="shared" si="1349"/>
        <v>3.7</v>
      </c>
      <c r="H5798">
        <f t="shared" si="1350"/>
        <v>3.7</v>
      </c>
      <c r="I5798" t="s">
        <v>10236</v>
      </c>
      <c r="J5798" t="s">
        <v>6745</v>
      </c>
      <c r="K5798" t="s">
        <v>48</v>
      </c>
      <c r="L5798" t="str">
        <f t="shared" si="1351"/>
        <v>Established</v>
      </c>
      <c r="N5798" s="2">
        <f t="shared" si="1352"/>
        <v>51</v>
      </c>
      <c r="O5798" t="s">
        <v>1308</v>
      </c>
      <c r="Q5798" t="s">
        <v>105</v>
      </c>
      <c r="R5798" t="str">
        <f t="shared" si="1353"/>
        <v>Average</v>
      </c>
      <c r="S5798" t="str">
        <f t="shared" si="1354"/>
        <v xml:space="preserve"> </v>
      </c>
      <c r="T5798" t="b">
        <f t="shared" si="1355"/>
        <v>0</v>
      </c>
      <c r="U5798" t="b">
        <f t="shared" si="1356"/>
        <v>1</v>
      </c>
      <c r="V5798" t="str">
        <f t="shared" si="1357"/>
        <v>Average Company</v>
      </c>
      <c r="W5798" t="str">
        <f t="shared" si="1358"/>
        <v>Don't Buy</v>
      </c>
      <c r="X5798" t="str">
        <f t="shared" si="1359"/>
        <v>Not Known</v>
      </c>
      <c r="Z5798" t="str">
        <f t="shared" si="1360"/>
        <v>None</v>
      </c>
      <c r="AB5798" t="str">
        <f t="shared" si="1361"/>
        <v>0</v>
      </c>
    </row>
    <row r="5799" spans="1:28" x14ac:dyDescent="0.3">
      <c r="A5799">
        <v>5797</v>
      </c>
      <c r="B5799" t="s">
        <v>10246</v>
      </c>
      <c r="C5799" t="str">
        <f t="shared" si="1348"/>
        <v>Long</v>
      </c>
      <c r="D5799">
        <v>3.5</v>
      </c>
      <c r="F5799" s="1">
        <f t="shared" si="1362"/>
        <v>3.5</v>
      </c>
      <c r="G5799" s="1">
        <f t="shared" si="1349"/>
        <v>3.5</v>
      </c>
      <c r="H5799">
        <f t="shared" si="1350"/>
        <v>3.5</v>
      </c>
      <c r="I5799" t="s">
        <v>10236</v>
      </c>
      <c r="J5799" t="s">
        <v>22</v>
      </c>
      <c r="K5799" t="s">
        <v>7930</v>
      </c>
      <c r="L5799" t="str">
        <f t="shared" si="1351"/>
        <v>Established</v>
      </c>
      <c r="N5799" s="2">
        <f t="shared" si="1352"/>
        <v>18</v>
      </c>
      <c r="O5799" t="s">
        <v>200</v>
      </c>
      <c r="P5799" t="s">
        <v>3223</v>
      </c>
      <c r="Q5799" t="s">
        <v>28</v>
      </c>
      <c r="R5799" t="str">
        <f t="shared" si="1353"/>
        <v>Average</v>
      </c>
      <c r="S5799" t="str">
        <f t="shared" si="1354"/>
        <v xml:space="preserve"> </v>
      </c>
      <c r="T5799" t="b">
        <f t="shared" si="1355"/>
        <v>0</v>
      </c>
      <c r="U5799" t="b">
        <f t="shared" si="1356"/>
        <v>0</v>
      </c>
      <c r="V5799" t="str">
        <f t="shared" si="1357"/>
        <v>Average Company</v>
      </c>
      <c r="W5799" t="str">
        <f t="shared" si="1358"/>
        <v>Don't Buy</v>
      </c>
      <c r="X5799" t="str">
        <f t="shared" si="1359"/>
        <v>Not Known</v>
      </c>
      <c r="Z5799" t="str">
        <f t="shared" si="1360"/>
        <v>None</v>
      </c>
      <c r="AB5799" t="str">
        <f t="shared" si="1361"/>
        <v>500K</v>
      </c>
    </row>
    <row r="5800" spans="1:28" x14ac:dyDescent="0.3">
      <c r="A5800">
        <v>5798</v>
      </c>
      <c r="B5800" t="s">
        <v>10247</v>
      </c>
      <c r="C5800" t="str">
        <f t="shared" si="1348"/>
        <v>Long</v>
      </c>
      <c r="D5800">
        <v>3.7</v>
      </c>
      <c r="F5800" s="1">
        <f t="shared" si="1362"/>
        <v>3.7</v>
      </c>
      <c r="G5800" s="1">
        <f t="shared" si="1349"/>
        <v>3.7</v>
      </c>
      <c r="H5800">
        <f t="shared" si="1350"/>
        <v>3.7</v>
      </c>
      <c r="I5800" t="s">
        <v>10236</v>
      </c>
      <c r="J5800" t="s">
        <v>4624</v>
      </c>
      <c r="K5800" t="s">
        <v>100</v>
      </c>
      <c r="L5800" t="str">
        <f t="shared" si="1351"/>
        <v>Established</v>
      </c>
      <c r="N5800" s="2">
        <f t="shared" si="1352"/>
        <v>51</v>
      </c>
      <c r="O5800" t="s">
        <v>1308</v>
      </c>
      <c r="Q5800" t="s">
        <v>378</v>
      </c>
      <c r="R5800" t="str">
        <f t="shared" si="1353"/>
        <v>Average</v>
      </c>
      <c r="S5800" t="str">
        <f t="shared" si="1354"/>
        <v xml:space="preserve"> </v>
      </c>
      <c r="T5800" t="b">
        <f t="shared" si="1355"/>
        <v>0</v>
      </c>
      <c r="U5800" t="b">
        <f t="shared" si="1356"/>
        <v>1</v>
      </c>
      <c r="V5800" t="str">
        <f t="shared" si="1357"/>
        <v>Average Company</v>
      </c>
      <c r="W5800" t="str">
        <f t="shared" si="1358"/>
        <v>Don't Buy</v>
      </c>
      <c r="X5800" t="str">
        <f t="shared" si="1359"/>
        <v>Not Known</v>
      </c>
      <c r="Z5800" t="str">
        <f t="shared" si="1360"/>
        <v>None</v>
      </c>
      <c r="AB5800" t="str">
        <f t="shared" si="1361"/>
        <v>0</v>
      </c>
    </row>
    <row r="5801" spans="1:28" x14ac:dyDescent="0.3">
      <c r="A5801">
        <v>5799</v>
      </c>
      <c r="B5801" t="s">
        <v>10248</v>
      </c>
      <c r="C5801" t="str">
        <f t="shared" si="1348"/>
        <v>Short</v>
      </c>
      <c r="D5801">
        <v>3.7</v>
      </c>
      <c r="F5801" s="1">
        <f t="shared" si="1362"/>
        <v>3.7</v>
      </c>
      <c r="G5801" s="1">
        <f t="shared" si="1349"/>
        <v>3.7</v>
      </c>
      <c r="H5801">
        <f t="shared" si="1350"/>
        <v>3.7</v>
      </c>
      <c r="I5801" t="s">
        <v>10236</v>
      </c>
      <c r="J5801" t="s">
        <v>22</v>
      </c>
      <c r="K5801" t="s">
        <v>4380</v>
      </c>
      <c r="L5801" t="str">
        <f t="shared" si="1351"/>
        <v>Established</v>
      </c>
      <c r="N5801" s="2">
        <f t="shared" si="1352"/>
        <v>17</v>
      </c>
      <c r="O5801" t="s">
        <v>711</v>
      </c>
      <c r="P5801" t="s">
        <v>1261</v>
      </c>
      <c r="Q5801" t="s">
        <v>117</v>
      </c>
      <c r="R5801" t="str">
        <f t="shared" si="1353"/>
        <v>Average</v>
      </c>
      <c r="S5801" t="str">
        <f t="shared" si="1354"/>
        <v xml:space="preserve"> </v>
      </c>
      <c r="T5801" t="b">
        <f t="shared" si="1355"/>
        <v>0</v>
      </c>
      <c r="U5801" t="b">
        <f t="shared" si="1356"/>
        <v>1</v>
      </c>
      <c r="V5801" t="str">
        <f t="shared" si="1357"/>
        <v>Average Company</v>
      </c>
      <c r="W5801" t="str">
        <f t="shared" si="1358"/>
        <v>Don't Buy</v>
      </c>
      <c r="X5801" t="str">
        <f t="shared" si="1359"/>
        <v>Not Known</v>
      </c>
      <c r="Z5801" t="str">
        <f t="shared" si="1360"/>
        <v>None</v>
      </c>
      <c r="AB5801" t="str">
        <f t="shared" si="1361"/>
        <v>0</v>
      </c>
    </row>
    <row r="5802" spans="1:28" x14ac:dyDescent="0.3">
      <c r="A5802">
        <v>5800</v>
      </c>
      <c r="B5802" t="s">
        <v>10249</v>
      </c>
      <c r="C5802" t="str">
        <f t="shared" si="1348"/>
        <v>Long</v>
      </c>
      <c r="D5802">
        <v>3.7</v>
      </c>
      <c r="F5802" s="1">
        <f t="shared" si="1362"/>
        <v>3.7</v>
      </c>
      <c r="G5802" s="1">
        <f t="shared" si="1349"/>
        <v>3.7</v>
      </c>
      <c r="H5802">
        <f t="shared" si="1350"/>
        <v>3.7</v>
      </c>
      <c r="I5802" t="s">
        <v>10236</v>
      </c>
      <c r="J5802" t="s">
        <v>22</v>
      </c>
      <c r="K5802" t="s">
        <v>10250</v>
      </c>
      <c r="L5802" t="str">
        <f t="shared" si="1351"/>
        <v>Established</v>
      </c>
      <c r="N5802" s="2">
        <f t="shared" si="1352"/>
        <v>37</v>
      </c>
      <c r="O5802" t="s">
        <v>538</v>
      </c>
      <c r="P5802" t="s">
        <v>683</v>
      </c>
      <c r="Q5802" t="s">
        <v>105</v>
      </c>
      <c r="R5802" t="str">
        <f t="shared" si="1353"/>
        <v>Average</v>
      </c>
      <c r="S5802" t="str">
        <f t="shared" si="1354"/>
        <v xml:space="preserve"> </v>
      </c>
      <c r="T5802" t="b">
        <f t="shared" si="1355"/>
        <v>0</v>
      </c>
      <c r="U5802" t="b">
        <f t="shared" si="1356"/>
        <v>1</v>
      </c>
      <c r="V5802" t="str">
        <f t="shared" si="1357"/>
        <v>Average Company</v>
      </c>
      <c r="W5802" t="str">
        <f t="shared" si="1358"/>
        <v>Don't Buy</v>
      </c>
      <c r="X5802" t="str">
        <f t="shared" si="1359"/>
        <v>Not Known</v>
      </c>
      <c r="Z5802" t="str">
        <f t="shared" si="1360"/>
        <v>None</v>
      </c>
      <c r="AB5802" t="str">
        <f t="shared" si="1361"/>
        <v>0</v>
      </c>
    </row>
    <row r="5803" spans="1:28" x14ac:dyDescent="0.3">
      <c r="A5803">
        <v>5801</v>
      </c>
      <c r="B5803" t="s">
        <v>10251</v>
      </c>
      <c r="C5803" t="str">
        <f t="shared" si="1348"/>
        <v>Long</v>
      </c>
      <c r="D5803">
        <v>3.7</v>
      </c>
      <c r="F5803" s="1">
        <f t="shared" si="1362"/>
        <v>3.7</v>
      </c>
      <c r="G5803" s="1">
        <f t="shared" si="1349"/>
        <v>3.7</v>
      </c>
      <c r="H5803">
        <f t="shared" si="1350"/>
        <v>3.7</v>
      </c>
      <c r="I5803" t="s">
        <v>10236</v>
      </c>
      <c r="J5803" t="s">
        <v>22</v>
      </c>
      <c r="K5803" t="s">
        <v>9762</v>
      </c>
      <c r="L5803" t="str">
        <f t="shared" si="1351"/>
        <v>Established</v>
      </c>
      <c r="N5803" s="2">
        <f t="shared" si="1352"/>
        <v>11</v>
      </c>
      <c r="O5803" t="s">
        <v>146</v>
      </c>
      <c r="P5803" t="s">
        <v>683</v>
      </c>
      <c r="Q5803" t="s">
        <v>14</v>
      </c>
      <c r="R5803" t="str">
        <f t="shared" si="1353"/>
        <v>Average</v>
      </c>
      <c r="S5803" t="str">
        <f t="shared" si="1354"/>
        <v xml:space="preserve"> </v>
      </c>
      <c r="T5803" t="b">
        <f t="shared" si="1355"/>
        <v>0</v>
      </c>
      <c r="U5803" t="b">
        <f t="shared" si="1356"/>
        <v>1</v>
      </c>
      <c r="V5803" t="str">
        <f t="shared" si="1357"/>
        <v>Average Company</v>
      </c>
      <c r="W5803" t="str">
        <f t="shared" si="1358"/>
        <v>Don't Buy</v>
      </c>
      <c r="X5803" t="str">
        <f t="shared" si="1359"/>
        <v>Not Known</v>
      </c>
      <c r="Z5803" t="str">
        <f t="shared" si="1360"/>
        <v>None</v>
      </c>
      <c r="AB5803" t="str">
        <f t="shared" si="1361"/>
        <v>0</v>
      </c>
    </row>
    <row r="5804" spans="1:28" x14ac:dyDescent="0.3">
      <c r="A5804">
        <v>5802</v>
      </c>
      <c r="B5804" t="s">
        <v>10252</v>
      </c>
      <c r="C5804" t="str">
        <f t="shared" si="1348"/>
        <v>Short</v>
      </c>
      <c r="D5804">
        <v>3.8</v>
      </c>
      <c r="F5804" s="1">
        <f t="shared" si="1362"/>
        <v>3.8</v>
      </c>
      <c r="G5804" s="1">
        <f t="shared" si="1349"/>
        <v>3.8</v>
      </c>
      <c r="H5804">
        <f t="shared" si="1350"/>
        <v>3.8</v>
      </c>
      <c r="I5804" t="s">
        <v>10236</v>
      </c>
      <c r="J5804" t="s">
        <v>22</v>
      </c>
      <c r="K5804" t="s">
        <v>10253</v>
      </c>
      <c r="L5804" t="str">
        <f t="shared" si="1351"/>
        <v>Established</v>
      </c>
      <c r="N5804" s="2">
        <f t="shared" si="1352"/>
        <v>27</v>
      </c>
      <c r="O5804" t="s">
        <v>109</v>
      </c>
      <c r="P5804" t="s">
        <v>1261</v>
      </c>
      <c r="Q5804" t="s">
        <v>918</v>
      </c>
      <c r="R5804" t="str">
        <f t="shared" si="1353"/>
        <v>Average</v>
      </c>
      <c r="S5804" t="str">
        <f t="shared" si="1354"/>
        <v xml:space="preserve"> </v>
      </c>
      <c r="T5804" t="b">
        <f t="shared" si="1355"/>
        <v>0</v>
      </c>
      <c r="U5804" t="b">
        <f t="shared" si="1356"/>
        <v>1</v>
      </c>
      <c r="V5804" t="str">
        <f t="shared" si="1357"/>
        <v>Average Company</v>
      </c>
      <c r="W5804" t="str">
        <f t="shared" si="1358"/>
        <v>Don't Buy</v>
      </c>
      <c r="X5804" t="str">
        <f t="shared" si="1359"/>
        <v>Not Known</v>
      </c>
      <c r="Z5804" t="str">
        <f t="shared" si="1360"/>
        <v>None</v>
      </c>
      <c r="AB5804" t="str">
        <f t="shared" si="1361"/>
        <v>0</v>
      </c>
    </row>
    <row r="5805" spans="1:28" x14ac:dyDescent="0.3">
      <c r="A5805">
        <v>5803</v>
      </c>
      <c r="B5805" t="s">
        <v>10254</v>
      </c>
      <c r="C5805" t="str">
        <f t="shared" si="1348"/>
        <v>Long</v>
      </c>
      <c r="D5805">
        <v>3.2</v>
      </c>
      <c r="F5805" s="1">
        <f t="shared" si="1362"/>
        <v>3.2</v>
      </c>
      <c r="G5805" s="1">
        <f t="shared" si="1349"/>
        <v>3.2</v>
      </c>
      <c r="H5805">
        <f t="shared" si="1350"/>
        <v>3.2</v>
      </c>
      <c r="I5805" t="s">
        <v>10236</v>
      </c>
      <c r="J5805" t="s">
        <v>22</v>
      </c>
      <c r="K5805" t="s">
        <v>8875</v>
      </c>
      <c r="L5805" t="str">
        <f t="shared" si="1351"/>
        <v>Established</v>
      </c>
      <c r="N5805" s="2">
        <f t="shared" si="1352"/>
        <v>15</v>
      </c>
      <c r="O5805" t="s">
        <v>84</v>
      </c>
      <c r="P5805" t="s">
        <v>683</v>
      </c>
      <c r="Q5805" t="s">
        <v>315</v>
      </c>
      <c r="R5805" t="str">
        <f t="shared" si="1353"/>
        <v>Average</v>
      </c>
      <c r="S5805" t="str">
        <f t="shared" si="1354"/>
        <v xml:space="preserve"> </v>
      </c>
      <c r="T5805" t="b">
        <f t="shared" si="1355"/>
        <v>0</v>
      </c>
      <c r="U5805" t="b">
        <f t="shared" si="1356"/>
        <v>0</v>
      </c>
      <c r="V5805" t="str">
        <f t="shared" si="1357"/>
        <v>Average Company</v>
      </c>
      <c r="W5805" t="str">
        <f t="shared" si="1358"/>
        <v>Don't Buy</v>
      </c>
      <c r="X5805" t="str">
        <f t="shared" si="1359"/>
        <v>Not Known</v>
      </c>
      <c r="Z5805" t="str">
        <f t="shared" si="1360"/>
        <v>None</v>
      </c>
      <c r="AB5805" t="str">
        <f t="shared" si="1361"/>
        <v>0</v>
      </c>
    </row>
    <row r="5806" spans="1:28" x14ac:dyDescent="0.3">
      <c r="A5806">
        <v>5804</v>
      </c>
      <c r="B5806" t="s">
        <v>10255</v>
      </c>
      <c r="C5806" t="str">
        <f t="shared" si="1348"/>
        <v>Long</v>
      </c>
      <c r="D5806">
        <v>4.0999999999999996</v>
      </c>
      <c r="F5806" s="1">
        <f t="shared" si="1362"/>
        <v>4.0999999999999996</v>
      </c>
      <c r="G5806" s="1">
        <f t="shared" si="1349"/>
        <v>4.0999999999999996</v>
      </c>
      <c r="H5806">
        <f t="shared" si="1350"/>
        <v>4.0999999999999996</v>
      </c>
      <c r="I5806" t="s">
        <v>10236</v>
      </c>
      <c r="J5806" t="s">
        <v>343</v>
      </c>
      <c r="K5806" t="s">
        <v>10256</v>
      </c>
      <c r="L5806" t="str">
        <f t="shared" si="1351"/>
        <v>Established</v>
      </c>
      <c r="N5806" s="2">
        <f t="shared" si="1352"/>
        <v>13</v>
      </c>
      <c r="O5806" t="s">
        <v>299</v>
      </c>
      <c r="P5806" t="s">
        <v>1261</v>
      </c>
      <c r="Q5806" t="s">
        <v>551</v>
      </c>
      <c r="R5806" t="str">
        <f t="shared" si="1353"/>
        <v>Great</v>
      </c>
      <c r="S5806" t="str">
        <f t="shared" si="1354"/>
        <v>Great</v>
      </c>
      <c r="T5806" t="b">
        <f t="shared" si="1355"/>
        <v>1</v>
      </c>
      <c r="U5806" t="b">
        <f t="shared" si="1356"/>
        <v>1</v>
      </c>
      <c r="V5806" t="str">
        <f t="shared" si="1357"/>
        <v>Average Company</v>
      </c>
      <c r="W5806" t="str">
        <f t="shared" si="1358"/>
        <v>Don't Buy</v>
      </c>
      <c r="X5806" t="str">
        <f t="shared" si="1359"/>
        <v>Not Known</v>
      </c>
      <c r="Z5806" t="str">
        <f t="shared" si="1360"/>
        <v>None</v>
      </c>
      <c r="AB5806" t="str">
        <f t="shared" si="1361"/>
        <v>0</v>
      </c>
    </row>
    <row r="5807" spans="1:28" x14ac:dyDescent="0.3">
      <c r="A5807">
        <v>5805</v>
      </c>
      <c r="B5807" t="s">
        <v>10257</v>
      </c>
      <c r="C5807" t="str">
        <f t="shared" si="1348"/>
        <v>Long</v>
      </c>
      <c r="D5807">
        <v>3.9</v>
      </c>
      <c r="F5807" s="1">
        <f t="shared" si="1362"/>
        <v>3.9</v>
      </c>
      <c r="G5807" s="1">
        <f t="shared" si="1349"/>
        <v>3.9</v>
      </c>
      <c r="H5807">
        <f t="shared" si="1350"/>
        <v>3.9</v>
      </c>
      <c r="I5807" t="s">
        <v>10236</v>
      </c>
      <c r="J5807" t="s">
        <v>22</v>
      </c>
      <c r="K5807" t="s">
        <v>10258</v>
      </c>
      <c r="L5807" t="str">
        <f t="shared" si="1351"/>
        <v>Established</v>
      </c>
      <c r="N5807" s="2">
        <f t="shared" si="1352"/>
        <v>15</v>
      </c>
      <c r="O5807" t="s">
        <v>84</v>
      </c>
      <c r="P5807" t="s">
        <v>1308</v>
      </c>
      <c r="Q5807" t="s">
        <v>268</v>
      </c>
      <c r="R5807" t="str">
        <f t="shared" si="1353"/>
        <v>Average</v>
      </c>
      <c r="S5807" t="str">
        <f t="shared" si="1354"/>
        <v xml:space="preserve"> </v>
      </c>
      <c r="T5807" t="b">
        <f t="shared" si="1355"/>
        <v>0</v>
      </c>
      <c r="U5807" t="b">
        <f t="shared" si="1356"/>
        <v>1</v>
      </c>
      <c r="V5807" t="str">
        <f t="shared" si="1357"/>
        <v>Average Company</v>
      </c>
      <c r="W5807" t="str">
        <f t="shared" si="1358"/>
        <v>Don't Buy</v>
      </c>
      <c r="X5807" t="str">
        <f t="shared" si="1359"/>
        <v>Not Known</v>
      </c>
      <c r="Z5807" t="str">
        <f t="shared" si="1360"/>
        <v>None</v>
      </c>
      <c r="AB5807" t="str">
        <f t="shared" si="1361"/>
        <v>0</v>
      </c>
    </row>
    <row r="5808" spans="1:28" x14ac:dyDescent="0.3">
      <c r="A5808">
        <v>5806</v>
      </c>
      <c r="B5808" t="s">
        <v>10259</v>
      </c>
      <c r="C5808" t="str">
        <f t="shared" si="1348"/>
        <v>Long</v>
      </c>
      <c r="D5808">
        <v>3.9</v>
      </c>
      <c r="F5808" s="1">
        <f t="shared" si="1362"/>
        <v>3.9</v>
      </c>
      <c r="G5808" s="1">
        <f t="shared" si="1349"/>
        <v>3.9</v>
      </c>
      <c r="H5808">
        <f t="shared" si="1350"/>
        <v>3.9</v>
      </c>
      <c r="I5808" t="s">
        <v>10236</v>
      </c>
      <c r="J5808" t="s">
        <v>10260</v>
      </c>
      <c r="K5808" t="s">
        <v>54</v>
      </c>
      <c r="L5808" t="str">
        <f t="shared" si="1351"/>
        <v>Established</v>
      </c>
      <c r="N5808" s="2">
        <f t="shared" si="1352"/>
        <v>51</v>
      </c>
      <c r="O5808" t="s">
        <v>1308</v>
      </c>
      <c r="Q5808" t="s">
        <v>362</v>
      </c>
      <c r="R5808" t="str">
        <f t="shared" si="1353"/>
        <v>Average</v>
      </c>
      <c r="S5808" t="str">
        <f t="shared" si="1354"/>
        <v xml:space="preserve"> </v>
      </c>
      <c r="T5808" t="b">
        <f t="shared" si="1355"/>
        <v>0</v>
      </c>
      <c r="U5808" t="b">
        <f t="shared" si="1356"/>
        <v>1</v>
      </c>
      <c r="V5808" t="str">
        <f t="shared" si="1357"/>
        <v>Average Company</v>
      </c>
      <c r="W5808" t="str">
        <f t="shared" si="1358"/>
        <v>Don't Buy</v>
      </c>
      <c r="X5808" t="str">
        <f t="shared" si="1359"/>
        <v>Not Known</v>
      </c>
      <c r="Z5808" t="str">
        <f t="shared" si="1360"/>
        <v>None</v>
      </c>
      <c r="AB5808" t="str">
        <f t="shared" si="1361"/>
        <v>0</v>
      </c>
    </row>
    <row r="5809" spans="1:28" x14ac:dyDescent="0.3">
      <c r="A5809">
        <v>5807</v>
      </c>
      <c r="B5809" t="s">
        <v>10261</v>
      </c>
      <c r="C5809" t="str">
        <f t="shared" si="1348"/>
        <v>Long</v>
      </c>
      <c r="D5809">
        <v>3.9</v>
      </c>
      <c r="F5809" s="1">
        <f t="shared" si="1362"/>
        <v>3.9</v>
      </c>
      <c r="G5809" s="1">
        <f t="shared" si="1349"/>
        <v>3.9</v>
      </c>
      <c r="H5809">
        <f t="shared" si="1350"/>
        <v>3.9</v>
      </c>
      <c r="I5809" t="s">
        <v>10236</v>
      </c>
      <c r="J5809" t="s">
        <v>22</v>
      </c>
      <c r="K5809" t="s">
        <v>10262</v>
      </c>
      <c r="L5809" t="str">
        <f t="shared" si="1351"/>
        <v>Established</v>
      </c>
      <c r="N5809" s="2">
        <f t="shared" si="1352"/>
        <v>12</v>
      </c>
      <c r="O5809" t="s">
        <v>267</v>
      </c>
      <c r="P5809" t="s">
        <v>147</v>
      </c>
      <c r="Q5809" t="s">
        <v>605</v>
      </c>
      <c r="R5809" t="str">
        <f t="shared" si="1353"/>
        <v>Average</v>
      </c>
      <c r="S5809" t="str">
        <f t="shared" si="1354"/>
        <v xml:space="preserve"> </v>
      </c>
      <c r="T5809" t="b">
        <f t="shared" si="1355"/>
        <v>0</v>
      </c>
      <c r="U5809" t="b">
        <f t="shared" si="1356"/>
        <v>1</v>
      </c>
      <c r="V5809" t="str">
        <f t="shared" si="1357"/>
        <v>Average Company</v>
      </c>
      <c r="W5809" t="str">
        <f t="shared" si="1358"/>
        <v>Don't Buy</v>
      </c>
      <c r="X5809" t="str">
        <f t="shared" si="1359"/>
        <v>Not Known</v>
      </c>
      <c r="Z5809" t="str">
        <f t="shared" si="1360"/>
        <v>None</v>
      </c>
      <c r="AB5809" t="str">
        <f t="shared" si="1361"/>
        <v>0</v>
      </c>
    </row>
    <row r="5810" spans="1:28" x14ac:dyDescent="0.3">
      <c r="A5810">
        <v>5808</v>
      </c>
      <c r="B5810" t="s">
        <v>10263</v>
      </c>
      <c r="C5810" t="str">
        <f t="shared" si="1348"/>
        <v>Long</v>
      </c>
      <c r="D5810">
        <v>3.8</v>
      </c>
      <c r="F5810" s="1">
        <f t="shared" si="1362"/>
        <v>3.8</v>
      </c>
      <c r="G5810" s="1">
        <f t="shared" si="1349"/>
        <v>3.8</v>
      </c>
      <c r="H5810">
        <f t="shared" si="1350"/>
        <v>3.8</v>
      </c>
      <c r="I5810" t="s">
        <v>10236</v>
      </c>
      <c r="J5810" t="s">
        <v>22</v>
      </c>
      <c r="K5810" t="s">
        <v>10264</v>
      </c>
      <c r="L5810" t="str">
        <f t="shared" si="1351"/>
        <v>Established</v>
      </c>
      <c r="N5810" s="2">
        <f t="shared" si="1352"/>
        <v>10</v>
      </c>
      <c r="O5810" t="s">
        <v>234</v>
      </c>
      <c r="P5810" t="s">
        <v>1308</v>
      </c>
      <c r="Q5810" t="s">
        <v>117</v>
      </c>
      <c r="R5810" t="str">
        <f t="shared" si="1353"/>
        <v>Average</v>
      </c>
      <c r="S5810" t="str">
        <f t="shared" si="1354"/>
        <v xml:space="preserve"> </v>
      </c>
      <c r="T5810" t="b">
        <f t="shared" si="1355"/>
        <v>0</v>
      </c>
      <c r="U5810" t="b">
        <f t="shared" si="1356"/>
        <v>1</v>
      </c>
      <c r="V5810" t="str">
        <f t="shared" si="1357"/>
        <v>Average Company</v>
      </c>
      <c r="W5810" t="str">
        <f t="shared" si="1358"/>
        <v>Don't Buy</v>
      </c>
      <c r="X5810" t="str">
        <f t="shared" si="1359"/>
        <v>Not Known</v>
      </c>
      <c r="Z5810" t="str">
        <f t="shared" si="1360"/>
        <v>None</v>
      </c>
      <c r="AB5810" t="str">
        <f t="shared" si="1361"/>
        <v>0</v>
      </c>
    </row>
    <row r="5811" spans="1:28" x14ac:dyDescent="0.3">
      <c r="A5811">
        <v>5809</v>
      </c>
      <c r="B5811" t="s">
        <v>10265</v>
      </c>
      <c r="C5811" t="str">
        <f t="shared" si="1348"/>
        <v>Long</v>
      </c>
      <c r="D5811">
        <v>3.7</v>
      </c>
      <c r="F5811" s="1">
        <f t="shared" si="1362"/>
        <v>3.7</v>
      </c>
      <c r="G5811" s="1">
        <f t="shared" si="1349"/>
        <v>3.7</v>
      </c>
      <c r="H5811">
        <f t="shared" si="1350"/>
        <v>3.7</v>
      </c>
      <c r="I5811" t="s">
        <v>10236</v>
      </c>
      <c r="J5811" t="s">
        <v>22</v>
      </c>
      <c r="K5811" t="s">
        <v>5925</v>
      </c>
      <c r="L5811" t="str">
        <f t="shared" si="1351"/>
        <v>Established</v>
      </c>
      <c r="N5811" s="2">
        <f t="shared" si="1352"/>
        <v>23</v>
      </c>
      <c r="O5811" t="s">
        <v>230</v>
      </c>
      <c r="P5811" t="s">
        <v>1308</v>
      </c>
      <c r="Q5811" t="s">
        <v>105</v>
      </c>
      <c r="R5811" t="str">
        <f t="shared" si="1353"/>
        <v>Average</v>
      </c>
      <c r="S5811" t="str">
        <f t="shared" si="1354"/>
        <v xml:space="preserve"> </v>
      </c>
      <c r="T5811" t="b">
        <f t="shared" si="1355"/>
        <v>0</v>
      </c>
      <c r="U5811" t="b">
        <f t="shared" si="1356"/>
        <v>1</v>
      </c>
      <c r="V5811" t="str">
        <f t="shared" si="1357"/>
        <v>Average Company</v>
      </c>
      <c r="W5811" t="str">
        <f t="shared" si="1358"/>
        <v>Don't Buy</v>
      </c>
      <c r="X5811" t="str">
        <f t="shared" si="1359"/>
        <v>Not Known</v>
      </c>
      <c r="Z5811" t="str">
        <f t="shared" si="1360"/>
        <v>None</v>
      </c>
      <c r="AB5811" t="str">
        <f t="shared" si="1361"/>
        <v>0</v>
      </c>
    </row>
    <row r="5812" spans="1:28" x14ac:dyDescent="0.3">
      <c r="A5812">
        <v>5810</v>
      </c>
      <c r="B5812" t="s">
        <v>10266</v>
      </c>
      <c r="C5812" t="str">
        <f t="shared" si="1348"/>
        <v>Long</v>
      </c>
      <c r="D5812">
        <v>4.0999999999999996</v>
      </c>
      <c r="F5812" s="1">
        <f t="shared" si="1362"/>
        <v>4.0999999999999996</v>
      </c>
      <c r="G5812" s="1">
        <f t="shared" si="1349"/>
        <v>4.0999999999999996</v>
      </c>
      <c r="H5812">
        <f t="shared" si="1350"/>
        <v>4.0999999999999996</v>
      </c>
      <c r="I5812" t="s">
        <v>10236</v>
      </c>
      <c r="J5812" t="s">
        <v>22</v>
      </c>
      <c r="K5812" t="s">
        <v>10267</v>
      </c>
      <c r="L5812" t="str">
        <f t="shared" si="1351"/>
        <v>Established</v>
      </c>
      <c r="N5812" s="2">
        <f t="shared" si="1352"/>
        <v>18</v>
      </c>
      <c r="O5812" t="s">
        <v>200</v>
      </c>
      <c r="P5812" t="s">
        <v>683</v>
      </c>
      <c r="Q5812" t="s">
        <v>44</v>
      </c>
      <c r="R5812" t="str">
        <f t="shared" si="1353"/>
        <v>Great</v>
      </c>
      <c r="S5812" t="str">
        <f t="shared" si="1354"/>
        <v>Great</v>
      </c>
      <c r="T5812" t="b">
        <f t="shared" si="1355"/>
        <v>1</v>
      </c>
      <c r="U5812" t="b">
        <f t="shared" si="1356"/>
        <v>1</v>
      </c>
      <c r="V5812" t="str">
        <f t="shared" si="1357"/>
        <v>Average Company</v>
      </c>
      <c r="W5812" t="str">
        <f t="shared" si="1358"/>
        <v>Don't Buy</v>
      </c>
      <c r="X5812" t="str">
        <f t="shared" si="1359"/>
        <v>Not Known</v>
      </c>
      <c r="Z5812" t="str">
        <f t="shared" si="1360"/>
        <v>None</v>
      </c>
      <c r="AB5812" t="str">
        <f t="shared" si="1361"/>
        <v>0</v>
      </c>
    </row>
    <row r="5813" spans="1:28" x14ac:dyDescent="0.3">
      <c r="A5813">
        <v>5811</v>
      </c>
      <c r="B5813" t="s">
        <v>10268</v>
      </c>
      <c r="C5813" t="str">
        <f t="shared" si="1348"/>
        <v>Long</v>
      </c>
      <c r="D5813">
        <v>4</v>
      </c>
      <c r="F5813" s="1">
        <f t="shared" si="1362"/>
        <v>4</v>
      </c>
      <c r="G5813" s="1">
        <f t="shared" si="1349"/>
        <v>4</v>
      </c>
      <c r="H5813">
        <f t="shared" si="1350"/>
        <v>4</v>
      </c>
      <c r="I5813" t="s">
        <v>10236</v>
      </c>
      <c r="J5813" t="s">
        <v>22</v>
      </c>
      <c r="K5813" t="s">
        <v>9170</v>
      </c>
      <c r="L5813" t="str">
        <f t="shared" si="1351"/>
        <v>Established</v>
      </c>
      <c r="N5813" s="2">
        <f t="shared" si="1352"/>
        <v>11</v>
      </c>
      <c r="O5813" t="s">
        <v>146</v>
      </c>
      <c r="P5813" t="s">
        <v>1261</v>
      </c>
      <c r="Q5813" t="s">
        <v>186</v>
      </c>
      <c r="R5813" t="str">
        <f t="shared" si="1353"/>
        <v>Average</v>
      </c>
      <c r="S5813" t="str">
        <f t="shared" si="1354"/>
        <v xml:space="preserve"> </v>
      </c>
      <c r="T5813" t="b">
        <f t="shared" si="1355"/>
        <v>0</v>
      </c>
      <c r="U5813" t="b">
        <f t="shared" si="1356"/>
        <v>1</v>
      </c>
      <c r="V5813" t="str">
        <f t="shared" si="1357"/>
        <v>Average Company</v>
      </c>
      <c r="W5813" t="str">
        <f t="shared" si="1358"/>
        <v>Don't Buy</v>
      </c>
      <c r="X5813" t="str">
        <f t="shared" si="1359"/>
        <v>Not Known</v>
      </c>
      <c r="Z5813" t="str">
        <f t="shared" si="1360"/>
        <v>None</v>
      </c>
      <c r="AB5813" t="str">
        <f t="shared" si="1361"/>
        <v>0</v>
      </c>
    </row>
    <row r="5814" spans="1:28" x14ac:dyDescent="0.3">
      <c r="A5814">
        <v>5812</v>
      </c>
      <c r="B5814" t="s">
        <v>10269</v>
      </c>
      <c r="C5814" t="str">
        <f t="shared" si="1348"/>
        <v>Long</v>
      </c>
      <c r="D5814">
        <v>3.5</v>
      </c>
      <c r="F5814" s="1">
        <f t="shared" si="1362"/>
        <v>3.5</v>
      </c>
      <c r="G5814" s="1">
        <f t="shared" si="1349"/>
        <v>3.5</v>
      </c>
      <c r="H5814">
        <f t="shared" si="1350"/>
        <v>3.5</v>
      </c>
      <c r="I5814" t="s">
        <v>10236</v>
      </c>
      <c r="J5814" t="s">
        <v>22</v>
      </c>
      <c r="K5814" t="s">
        <v>9991</v>
      </c>
      <c r="L5814" t="str">
        <f t="shared" si="1351"/>
        <v>Established</v>
      </c>
      <c r="N5814" s="2">
        <f t="shared" si="1352"/>
        <v>15</v>
      </c>
      <c r="O5814" t="s">
        <v>84</v>
      </c>
      <c r="P5814" t="s">
        <v>691</v>
      </c>
      <c r="Q5814" t="s">
        <v>19</v>
      </c>
      <c r="R5814" t="str">
        <f t="shared" si="1353"/>
        <v>Average</v>
      </c>
      <c r="S5814" t="str">
        <f t="shared" si="1354"/>
        <v xml:space="preserve"> </v>
      </c>
      <c r="T5814" t="b">
        <f t="shared" si="1355"/>
        <v>0</v>
      </c>
      <c r="U5814" t="b">
        <f t="shared" si="1356"/>
        <v>0</v>
      </c>
      <c r="V5814" t="str">
        <f t="shared" si="1357"/>
        <v>Average Company</v>
      </c>
      <c r="W5814" t="str">
        <f t="shared" si="1358"/>
        <v>Don't Buy</v>
      </c>
      <c r="X5814" t="str">
        <f t="shared" si="1359"/>
        <v>Not Known</v>
      </c>
      <c r="Z5814" t="str">
        <f t="shared" si="1360"/>
        <v>None</v>
      </c>
      <c r="AB5814" t="str">
        <f t="shared" si="1361"/>
        <v>500K</v>
      </c>
    </row>
    <row r="5815" spans="1:28" x14ac:dyDescent="0.3">
      <c r="A5815">
        <v>5813</v>
      </c>
      <c r="B5815" t="s">
        <v>10270</v>
      </c>
      <c r="C5815" t="str">
        <f t="shared" si="1348"/>
        <v>Long</v>
      </c>
      <c r="D5815">
        <v>4</v>
      </c>
      <c r="F5815" s="1">
        <f t="shared" si="1362"/>
        <v>4</v>
      </c>
      <c r="G5815" s="1">
        <f t="shared" si="1349"/>
        <v>4</v>
      </c>
      <c r="H5815">
        <f t="shared" si="1350"/>
        <v>4</v>
      </c>
      <c r="I5815" t="s">
        <v>10236</v>
      </c>
      <c r="J5815" t="s">
        <v>22</v>
      </c>
      <c r="K5815" t="s">
        <v>8764</v>
      </c>
      <c r="L5815" t="str">
        <f t="shared" si="1351"/>
        <v>Established</v>
      </c>
      <c r="N5815" s="2">
        <f t="shared" si="1352"/>
        <v>21</v>
      </c>
      <c r="O5815" t="s">
        <v>321</v>
      </c>
      <c r="P5815" t="s">
        <v>683</v>
      </c>
      <c r="Q5815" t="s">
        <v>105</v>
      </c>
      <c r="R5815" t="str">
        <f t="shared" si="1353"/>
        <v>Average</v>
      </c>
      <c r="S5815" t="str">
        <f t="shared" si="1354"/>
        <v xml:space="preserve"> </v>
      </c>
      <c r="T5815" t="b">
        <f t="shared" si="1355"/>
        <v>0</v>
      </c>
      <c r="U5815" t="b">
        <f t="shared" si="1356"/>
        <v>1</v>
      </c>
      <c r="V5815" t="str">
        <f t="shared" si="1357"/>
        <v>Average Company</v>
      </c>
      <c r="W5815" t="str">
        <f t="shared" si="1358"/>
        <v>Don't Buy</v>
      </c>
      <c r="X5815" t="str">
        <f t="shared" si="1359"/>
        <v>Not Known</v>
      </c>
      <c r="Z5815" t="str">
        <f t="shared" si="1360"/>
        <v>None</v>
      </c>
      <c r="AB5815" t="str">
        <f t="shared" si="1361"/>
        <v>0</v>
      </c>
    </row>
    <row r="5816" spans="1:28" x14ac:dyDescent="0.3">
      <c r="A5816">
        <v>5814</v>
      </c>
      <c r="B5816" t="s">
        <v>10271</v>
      </c>
      <c r="C5816" t="str">
        <f t="shared" si="1348"/>
        <v>Long</v>
      </c>
      <c r="D5816">
        <v>3.7</v>
      </c>
      <c r="F5816" s="1">
        <f t="shared" si="1362"/>
        <v>3.7</v>
      </c>
      <c r="G5816" s="1">
        <f t="shared" si="1349"/>
        <v>3.7</v>
      </c>
      <c r="H5816">
        <f t="shared" si="1350"/>
        <v>3.7</v>
      </c>
      <c r="I5816" t="s">
        <v>10236</v>
      </c>
      <c r="J5816" t="s">
        <v>22</v>
      </c>
      <c r="K5816" t="s">
        <v>2743</v>
      </c>
      <c r="L5816" t="str">
        <f t="shared" si="1351"/>
        <v>Established</v>
      </c>
      <c r="N5816" s="2">
        <f t="shared" si="1352"/>
        <v>53</v>
      </c>
      <c r="O5816" t="s">
        <v>500</v>
      </c>
      <c r="P5816" t="s">
        <v>683</v>
      </c>
      <c r="Q5816" t="s">
        <v>304</v>
      </c>
      <c r="R5816" t="str">
        <f t="shared" si="1353"/>
        <v>Average</v>
      </c>
      <c r="S5816" t="str">
        <f t="shared" si="1354"/>
        <v xml:space="preserve"> </v>
      </c>
      <c r="T5816" t="b">
        <f t="shared" si="1355"/>
        <v>0</v>
      </c>
      <c r="U5816" t="b">
        <f t="shared" si="1356"/>
        <v>1</v>
      </c>
      <c r="V5816" t="str">
        <f t="shared" si="1357"/>
        <v>Average Company</v>
      </c>
      <c r="W5816" t="str">
        <f t="shared" si="1358"/>
        <v>Don't Buy</v>
      </c>
      <c r="X5816" t="str">
        <f t="shared" si="1359"/>
        <v>Not Known</v>
      </c>
      <c r="Z5816" t="str">
        <f t="shared" si="1360"/>
        <v>None</v>
      </c>
      <c r="AB5816" t="str">
        <f t="shared" si="1361"/>
        <v>0</v>
      </c>
    </row>
    <row r="5817" spans="1:28" x14ac:dyDescent="0.3">
      <c r="A5817">
        <v>5815</v>
      </c>
      <c r="B5817" t="s">
        <v>10272</v>
      </c>
      <c r="C5817" t="str">
        <f t="shared" si="1348"/>
        <v>Long</v>
      </c>
      <c r="D5817">
        <v>3.7</v>
      </c>
      <c r="F5817" s="1">
        <f t="shared" si="1362"/>
        <v>3.7</v>
      </c>
      <c r="G5817" s="1">
        <f t="shared" si="1349"/>
        <v>3.7</v>
      </c>
      <c r="H5817">
        <f t="shared" si="1350"/>
        <v>3.7</v>
      </c>
      <c r="I5817" t="s">
        <v>10236</v>
      </c>
      <c r="J5817" t="s">
        <v>22</v>
      </c>
      <c r="K5817" t="s">
        <v>3986</v>
      </c>
      <c r="L5817" t="str">
        <f t="shared" si="1351"/>
        <v>Established</v>
      </c>
      <c r="N5817" s="2">
        <f t="shared" si="1352"/>
        <v>39</v>
      </c>
      <c r="O5817" t="s">
        <v>74</v>
      </c>
      <c r="P5817" t="s">
        <v>683</v>
      </c>
      <c r="Q5817" t="s">
        <v>44</v>
      </c>
      <c r="R5817" t="str">
        <f t="shared" si="1353"/>
        <v>Average</v>
      </c>
      <c r="S5817" t="str">
        <f t="shared" si="1354"/>
        <v xml:space="preserve"> </v>
      </c>
      <c r="T5817" t="b">
        <f t="shared" si="1355"/>
        <v>0</v>
      </c>
      <c r="U5817" t="b">
        <f t="shared" si="1356"/>
        <v>1</v>
      </c>
      <c r="V5817" t="str">
        <f t="shared" si="1357"/>
        <v>Average Company</v>
      </c>
      <c r="W5817" t="str">
        <f t="shared" si="1358"/>
        <v>Don't Buy</v>
      </c>
      <c r="X5817" t="str">
        <f t="shared" si="1359"/>
        <v>Not Known</v>
      </c>
      <c r="Z5817" t="str">
        <f t="shared" si="1360"/>
        <v>None</v>
      </c>
      <c r="AB5817" t="str">
        <f t="shared" si="1361"/>
        <v>0</v>
      </c>
    </row>
    <row r="5818" spans="1:28" x14ac:dyDescent="0.3">
      <c r="A5818">
        <v>5816</v>
      </c>
      <c r="B5818" t="s">
        <v>10273</v>
      </c>
      <c r="C5818" t="str">
        <f t="shared" si="1348"/>
        <v>Long</v>
      </c>
      <c r="D5818">
        <v>3.8</v>
      </c>
      <c r="F5818" s="1">
        <f t="shared" si="1362"/>
        <v>3.8</v>
      </c>
      <c r="G5818" s="1">
        <f t="shared" si="1349"/>
        <v>3.8</v>
      </c>
      <c r="H5818">
        <f t="shared" si="1350"/>
        <v>3.8</v>
      </c>
      <c r="I5818" t="s">
        <v>10236</v>
      </c>
      <c r="J5818" t="s">
        <v>22</v>
      </c>
      <c r="K5818" t="s">
        <v>4102</v>
      </c>
      <c r="L5818" t="str">
        <f t="shared" si="1351"/>
        <v>Established</v>
      </c>
      <c r="N5818" s="2">
        <f t="shared" si="1352"/>
        <v>12</v>
      </c>
      <c r="O5818" t="s">
        <v>267</v>
      </c>
      <c r="P5818" t="s">
        <v>683</v>
      </c>
      <c r="Q5818" t="s">
        <v>28</v>
      </c>
      <c r="R5818" t="str">
        <f t="shared" si="1353"/>
        <v>Average</v>
      </c>
      <c r="S5818" t="str">
        <f t="shared" si="1354"/>
        <v xml:space="preserve"> </v>
      </c>
      <c r="T5818" t="b">
        <f t="shared" si="1355"/>
        <v>0</v>
      </c>
      <c r="U5818" t="b">
        <f t="shared" si="1356"/>
        <v>1</v>
      </c>
      <c r="V5818" t="str">
        <f t="shared" si="1357"/>
        <v>Average Company</v>
      </c>
      <c r="W5818" t="str">
        <f t="shared" si="1358"/>
        <v>Don't Buy</v>
      </c>
      <c r="X5818" t="str">
        <f t="shared" si="1359"/>
        <v>Bombay Finance</v>
      </c>
      <c r="Z5818" t="str">
        <f t="shared" si="1360"/>
        <v>None</v>
      </c>
      <c r="AB5818" t="str">
        <f t="shared" si="1361"/>
        <v>500K</v>
      </c>
    </row>
    <row r="5819" spans="1:28" x14ac:dyDescent="0.3">
      <c r="A5819">
        <v>5817</v>
      </c>
      <c r="B5819" t="s">
        <v>10274</v>
      </c>
      <c r="C5819" t="str">
        <f t="shared" si="1348"/>
        <v>Long</v>
      </c>
      <c r="D5819">
        <v>4</v>
      </c>
      <c r="F5819" s="1">
        <f t="shared" si="1362"/>
        <v>4</v>
      </c>
      <c r="G5819" s="1">
        <f t="shared" si="1349"/>
        <v>4</v>
      </c>
      <c r="H5819">
        <f t="shared" si="1350"/>
        <v>4</v>
      </c>
      <c r="I5819" t="s">
        <v>10236</v>
      </c>
      <c r="J5819" t="s">
        <v>22</v>
      </c>
      <c r="K5819" t="s">
        <v>7789</v>
      </c>
      <c r="L5819" t="str">
        <f t="shared" si="1351"/>
        <v>Established</v>
      </c>
      <c r="N5819" s="2">
        <f t="shared" si="1352"/>
        <v>40</v>
      </c>
      <c r="O5819" t="s">
        <v>375</v>
      </c>
      <c r="P5819" t="s">
        <v>1308</v>
      </c>
      <c r="Q5819" t="s">
        <v>378</v>
      </c>
      <c r="R5819" t="str">
        <f t="shared" si="1353"/>
        <v>Average</v>
      </c>
      <c r="S5819" t="str">
        <f t="shared" si="1354"/>
        <v xml:space="preserve"> </v>
      </c>
      <c r="T5819" t="b">
        <f t="shared" si="1355"/>
        <v>0</v>
      </c>
      <c r="U5819" t="b">
        <f t="shared" si="1356"/>
        <v>1</v>
      </c>
      <c r="V5819" t="str">
        <f t="shared" si="1357"/>
        <v>Average Company</v>
      </c>
      <c r="W5819" t="str">
        <f t="shared" si="1358"/>
        <v>Buy</v>
      </c>
      <c r="X5819" t="str">
        <f t="shared" si="1359"/>
        <v>Not Known</v>
      </c>
      <c r="Z5819" t="str">
        <f t="shared" si="1360"/>
        <v>None</v>
      </c>
      <c r="AB5819" t="str">
        <f t="shared" si="1361"/>
        <v>0</v>
      </c>
    </row>
    <row r="5820" spans="1:28" x14ac:dyDescent="0.3">
      <c r="A5820">
        <v>5818</v>
      </c>
      <c r="B5820" t="s">
        <v>10275</v>
      </c>
      <c r="C5820" t="str">
        <f t="shared" si="1348"/>
        <v>Long</v>
      </c>
      <c r="D5820">
        <v>3.8</v>
      </c>
      <c r="F5820" s="1">
        <f t="shared" si="1362"/>
        <v>3.8</v>
      </c>
      <c r="G5820" s="1">
        <f t="shared" si="1349"/>
        <v>3.8</v>
      </c>
      <c r="H5820">
        <f t="shared" si="1350"/>
        <v>3.8</v>
      </c>
      <c r="I5820" t="s">
        <v>10236</v>
      </c>
      <c r="J5820" t="s">
        <v>22</v>
      </c>
      <c r="K5820" t="s">
        <v>10276</v>
      </c>
      <c r="L5820" t="str">
        <f t="shared" si="1351"/>
        <v>Established</v>
      </c>
      <c r="N5820" s="2">
        <f t="shared" si="1352"/>
        <v>20</v>
      </c>
      <c r="O5820" t="s">
        <v>151</v>
      </c>
      <c r="P5820" t="s">
        <v>181</v>
      </c>
      <c r="Q5820" t="s">
        <v>2269</v>
      </c>
      <c r="R5820" t="str">
        <f t="shared" si="1353"/>
        <v>Average</v>
      </c>
      <c r="S5820" t="str">
        <f t="shared" si="1354"/>
        <v xml:space="preserve"> </v>
      </c>
      <c r="T5820" t="b">
        <f t="shared" si="1355"/>
        <v>0</v>
      </c>
      <c r="U5820" t="b">
        <f t="shared" si="1356"/>
        <v>1</v>
      </c>
      <c r="V5820" t="str">
        <f t="shared" si="1357"/>
        <v>Average Company</v>
      </c>
      <c r="W5820" t="str">
        <f t="shared" si="1358"/>
        <v>Don't Buy</v>
      </c>
      <c r="X5820" t="str">
        <f t="shared" si="1359"/>
        <v>Not Known</v>
      </c>
      <c r="Z5820" t="str">
        <f t="shared" si="1360"/>
        <v>None</v>
      </c>
      <c r="AB5820" t="str">
        <f t="shared" si="1361"/>
        <v>0</v>
      </c>
    </row>
    <row r="5821" spans="1:28" x14ac:dyDescent="0.3">
      <c r="A5821">
        <v>5819</v>
      </c>
      <c r="B5821" t="s">
        <v>10277</v>
      </c>
      <c r="C5821" t="str">
        <f t="shared" si="1348"/>
        <v>Long</v>
      </c>
      <c r="D5821">
        <v>4</v>
      </c>
      <c r="F5821" s="1">
        <f t="shared" si="1362"/>
        <v>4</v>
      </c>
      <c r="G5821" s="1">
        <f t="shared" si="1349"/>
        <v>4</v>
      </c>
      <c r="H5821">
        <f t="shared" si="1350"/>
        <v>4</v>
      </c>
      <c r="I5821" t="s">
        <v>10236</v>
      </c>
      <c r="J5821" t="s">
        <v>10</v>
      </c>
      <c r="K5821" t="s">
        <v>10278</v>
      </c>
      <c r="L5821" t="str">
        <f t="shared" si="1351"/>
        <v>Established</v>
      </c>
      <c r="N5821" s="2">
        <f t="shared" si="1352"/>
        <v>32</v>
      </c>
      <c r="O5821" t="s">
        <v>368</v>
      </c>
      <c r="P5821" t="s">
        <v>1308</v>
      </c>
      <c r="Q5821" t="s">
        <v>28</v>
      </c>
      <c r="R5821" t="str">
        <f t="shared" si="1353"/>
        <v>Average</v>
      </c>
      <c r="S5821" t="str">
        <f t="shared" si="1354"/>
        <v xml:space="preserve"> </v>
      </c>
      <c r="T5821" t="b">
        <f t="shared" si="1355"/>
        <v>0</v>
      </c>
      <c r="U5821" t="b">
        <f t="shared" si="1356"/>
        <v>1</v>
      </c>
      <c r="V5821" t="str">
        <f t="shared" si="1357"/>
        <v>Average Company</v>
      </c>
      <c r="W5821" t="str">
        <f t="shared" si="1358"/>
        <v>Don't Buy</v>
      </c>
      <c r="X5821" t="str">
        <f t="shared" si="1359"/>
        <v>Not Known</v>
      </c>
      <c r="Z5821" t="str">
        <f t="shared" si="1360"/>
        <v>None</v>
      </c>
      <c r="AB5821" t="str">
        <f t="shared" si="1361"/>
        <v>500K</v>
      </c>
    </row>
    <row r="5822" spans="1:28" x14ac:dyDescent="0.3">
      <c r="A5822">
        <v>5820</v>
      </c>
      <c r="B5822" t="s">
        <v>10279</v>
      </c>
      <c r="C5822" t="str">
        <f t="shared" si="1348"/>
        <v>Long</v>
      </c>
      <c r="D5822">
        <v>4.0999999999999996</v>
      </c>
      <c r="F5822" s="1">
        <f t="shared" si="1362"/>
        <v>4.5999999999999996</v>
      </c>
      <c r="G5822" s="1">
        <f t="shared" si="1349"/>
        <v>4.5999999999999996</v>
      </c>
      <c r="H5822">
        <f t="shared" si="1350"/>
        <v>4.1999999999999993</v>
      </c>
      <c r="I5822" t="s">
        <v>10236</v>
      </c>
      <c r="J5822" t="s">
        <v>22</v>
      </c>
      <c r="K5822" t="s">
        <v>6971</v>
      </c>
      <c r="L5822" t="str">
        <f t="shared" si="1351"/>
        <v>Startup</v>
      </c>
      <c r="N5822" s="2">
        <f t="shared" si="1352"/>
        <v>9</v>
      </c>
      <c r="O5822" t="s">
        <v>331</v>
      </c>
      <c r="P5822" t="s">
        <v>1261</v>
      </c>
      <c r="Q5822" t="s">
        <v>378</v>
      </c>
      <c r="R5822" t="str">
        <f t="shared" si="1353"/>
        <v>Great</v>
      </c>
      <c r="S5822" t="str">
        <f t="shared" si="1354"/>
        <v>Great</v>
      </c>
      <c r="T5822" t="b">
        <f t="shared" si="1355"/>
        <v>0</v>
      </c>
      <c r="U5822" t="b">
        <f t="shared" si="1356"/>
        <v>1</v>
      </c>
      <c r="V5822" t="str">
        <f t="shared" si="1357"/>
        <v>Average Company</v>
      </c>
      <c r="W5822" t="str">
        <f t="shared" si="1358"/>
        <v>Don't Buy</v>
      </c>
      <c r="X5822" t="str">
        <f t="shared" si="1359"/>
        <v>Not Known</v>
      </c>
      <c r="Z5822" t="str">
        <f t="shared" si="1360"/>
        <v>Silicon Valley Startups</v>
      </c>
      <c r="AB5822" t="str">
        <f t="shared" si="1361"/>
        <v>0</v>
      </c>
    </row>
    <row r="5823" spans="1:28" x14ac:dyDescent="0.3">
      <c r="A5823">
        <v>5821</v>
      </c>
      <c r="B5823" t="s">
        <v>10280</v>
      </c>
      <c r="C5823" t="str">
        <f t="shared" si="1348"/>
        <v>Long</v>
      </c>
      <c r="D5823">
        <v>4</v>
      </c>
      <c r="F5823" s="1">
        <f t="shared" si="1362"/>
        <v>4</v>
      </c>
      <c r="G5823" s="1">
        <f t="shared" si="1349"/>
        <v>4</v>
      </c>
      <c r="H5823">
        <f t="shared" si="1350"/>
        <v>4</v>
      </c>
      <c r="I5823" t="s">
        <v>10236</v>
      </c>
      <c r="J5823" t="s">
        <v>22</v>
      </c>
      <c r="K5823" t="s">
        <v>10281</v>
      </c>
      <c r="L5823" t="str">
        <f t="shared" si="1351"/>
        <v>Established</v>
      </c>
      <c r="N5823" s="2">
        <f t="shared" si="1352"/>
        <v>14</v>
      </c>
      <c r="O5823" t="s">
        <v>522</v>
      </c>
      <c r="P5823" t="s">
        <v>147</v>
      </c>
      <c r="Q5823" t="s">
        <v>362</v>
      </c>
      <c r="R5823" t="str">
        <f t="shared" si="1353"/>
        <v>Average</v>
      </c>
      <c r="S5823" t="str">
        <f t="shared" si="1354"/>
        <v xml:space="preserve"> </v>
      </c>
      <c r="T5823" t="b">
        <f t="shared" si="1355"/>
        <v>0</v>
      </c>
      <c r="U5823" t="b">
        <f t="shared" si="1356"/>
        <v>1</v>
      </c>
      <c r="V5823" t="str">
        <f t="shared" si="1357"/>
        <v>Average Company</v>
      </c>
      <c r="W5823" t="str">
        <f t="shared" si="1358"/>
        <v>Don't Buy</v>
      </c>
      <c r="X5823" t="str">
        <f t="shared" si="1359"/>
        <v>Not Known</v>
      </c>
      <c r="Z5823" t="str">
        <f t="shared" si="1360"/>
        <v>None</v>
      </c>
      <c r="AB5823" t="str">
        <f t="shared" si="1361"/>
        <v>0</v>
      </c>
    </row>
    <row r="5824" spans="1:28" x14ac:dyDescent="0.3">
      <c r="A5824">
        <v>5822</v>
      </c>
      <c r="B5824" t="s">
        <v>10282</v>
      </c>
      <c r="C5824" t="str">
        <f t="shared" si="1348"/>
        <v>Short</v>
      </c>
      <c r="D5824">
        <v>3.4</v>
      </c>
      <c r="F5824" s="1">
        <f t="shared" si="1362"/>
        <v>3.4</v>
      </c>
      <c r="G5824" s="1">
        <f t="shared" si="1349"/>
        <v>3.4</v>
      </c>
      <c r="H5824">
        <f t="shared" si="1350"/>
        <v>3.4</v>
      </c>
      <c r="I5824" t="s">
        <v>10236</v>
      </c>
      <c r="J5824" t="s">
        <v>22</v>
      </c>
      <c r="K5824" t="s">
        <v>5617</v>
      </c>
      <c r="L5824" t="str">
        <f t="shared" si="1351"/>
        <v>Established</v>
      </c>
      <c r="N5824" s="2">
        <f t="shared" si="1352"/>
        <v>23</v>
      </c>
      <c r="O5824" t="s">
        <v>230</v>
      </c>
      <c r="P5824" t="s">
        <v>1308</v>
      </c>
      <c r="Q5824" t="s">
        <v>44</v>
      </c>
      <c r="R5824" t="str">
        <f t="shared" si="1353"/>
        <v>Average</v>
      </c>
      <c r="S5824" t="str">
        <f t="shared" si="1354"/>
        <v xml:space="preserve"> </v>
      </c>
      <c r="T5824" t="b">
        <f t="shared" si="1355"/>
        <v>0</v>
      </c>
      <c r="U5824" t="b">
        <f t="shared" si="1356"/>
        <v>0</v>
      </c>
      <c r="V5824" t="str">
        <f t="shared" si="1357"/>
        <v>Average Company</v>
      </c>
      <c r="W5824" t="str">
        <f t="shared" si="1358"/>
        <v>Don't Buy</v>
      </c>
      <c r="X5824" t="str">
        <f t="shared" si="1359"/>
        <v>Not Known</v>
      </c>
      <c r="Z5824" t="str">
        <f t="shared" si="1360"/>
        <v>None</v>
      </c>
      <c r="AB5824" t="str">
        <f t="shared" si="1361"/>
        <v>0</v>
      </c>
    </row>
    <row r="5825" spans="1:28" x14ac:dyDescent="0.3">
      <c r="A5825">
        <v>5823</v>
      </c>
      <c r="B5825" t="s">
        <v>10283</v>
      </c>
      <c r="C5825" t="str">
        <f t="shared" si="1348"/>
        <v>Long</v>
      </c>
      <c r="D5825">
        <v>4.2</v>
      </c>
      <c r="F5825" s="1">
        <f t="shared" si="1362"/>
        <v>4.2</v>
      </c>
      <c r="G5825" s="1">
        <f t="shared" si="1349"/>
        <v>4.2</v>
      </c>
      <c r="H5825">
        <f t="shared" si="1350"/>
        <v>4.2</v>
      </c>
      <c r="I5825" t="s">
        <v>10236</v>
      </c>
      <c r="J5825" t="s">
        <v>8097</v>
      </c>
      <c r="K5825" t="s">
        <v>375</v>
      </c>
      <c r="L5825" t="str">
        <f t="shared" si="1351"/>
        <v>Established</v>
      </c>
      <c r="N5825" s="2">
        <f t="shared" si="1352"/>
        <v>51</v>
      </c>
      <c r="O5825" t="s">
        <v>1308</v>
      </c>
      <c r="Q5825" t="s">
        <v>378</v>
      </c>
      <c r="R5825" t="str">
        <f t="shared" si="1353"/>
        <v>Great</v>
      </c>
      <c r="S5825" t="str">
        <f t="shared" si="1354"/>
        <v>Great</v>
      </c>
      <c r="T5825" t="b">
        <f t="shared" si="1355"/>
        <v>1</v>
      </c>
      <c r="U5825" t="b">
        <f t="shared" si="1356"/>
        <v>1</v>
      </c>
      <c r="V5825" t="str">
        <f t="shared" si="1357"/>
        <v>Top Company</v>
      </c>
      <c r="W5825" t="str">
        <f t="shared" si="1358"/>
        <v>Buy</v>
      </c>
      <c r="X5825" t="str">
        <f t="shared" si="1359"/>
        <v>Not Known</v>
      </c>
      <c r="Z5825" t="str">
        <f t="shared" si="1360"/>
        <v>None</v>
      </c>
      <c r="AB5825" t="str">
        <f t="shared" si="1361"/>
        <v>0</v>
      </c>
    </row>
    <row r="5826" spans="1:28" x14ac:dyDescent="0.3">
      <c r="A5826">
        <v>5824</v>
      </c>
      <c r="B5826" t="s">
        <v>10284</v>
      </c>
      <c r="C5826" t="str">
        <f t="shared" si="1348"/>
        <v>Long</v>
      </c>
      <c r="D5826">
        <v>4.5</v>
      </c>
      <c r="F5826" s="1">
        <f t="shared" si="1362"/>
        <v>4.5</v>
      </c>
      <c r="G5826" s="1">
        <f t="shared" si="1349"/>
        <v>4.5</v>
      </c>
      <c r="H5826">
        <f t="shared" si="1350"/>
        <v>4.5</v>
      </c>
      <c r="I5826" t="s">
        <v>10236</v>
      </c>
      <c r="J5826" t="s">
        <v>10285</v>
      </c>
      <c r="K5826" t="s">
        <v>258</v>
      </c>
      <c r="L5826" t="str">
        <f t="shared" si="1351"/>
        <v>Established</v>
      </c>
      <c r="N5826" s="2">
        <f t="shared" si="1352"/>
        <v>51</v>
      </c>
      <c r="O5826" t="s">
        <v>1308</v>
      </c>
      <c r="Q5826" t="s">
        <v>362</v>
      </c>
      <c r="R5826" t="str">
        <f t="shared" si="1353"/>
        <v>Great</v>
      </c>
      <c r="S5826" t="str">
        <f t="shared" si="1354"/>
        <v>Great</v>
      </c>
      <c r="T5826" t="b">
        <f t="shared" si="1355"/>
        <v>1</v>
      </c>
      <c r="U5826" t="b">
        <f t="shared" si="1356"/>
        <v>1</v>
      </c>
      <c r="V5826" t="str">
        <f t="shared" si="1357"/>
        <v>Top Company</v>
      </c>
      <c r="W5826" t="str">
        <f t="shared" si="1358"/>
        <v>Don't Buy</v>
      </c>
      <c r="X5826" t="str">
        <f t="shared" si="1359"/>
        <v>Not Known</v>
      </c>
      <c r="Z5826" t="str">
        <f t="shared" si="1360"/>
        <v>None</v>
      </c>
      <c r="AB5826" t="str">
        <f t="shared" si="1361"/>
        <v>0</v>
      </c>
    </row>
    <row r="5827" spans="1:28" x14ac:dyDescent="0.3">
      <c r="A5827">
        <v>5825</v>
      </c>
      <c r="B5827" t="s">
        <v>10286</v>
      </c>
      <c r="C5827" t="str">
        <f t="shared" ref="C5827:C5890" si="1363">IF(LEN(B5827)&gt;=10,"Long","Short")</f>
        <v>Short</v>
      </c>
      <c r="D5827">
        <v>4.2</v>
      </c>
      <c r="F5827" s="1">
        <f t="shared" si="1362"/>
        <v>4.2</v>
      </c>
      <c r="G5827" s="1">
        <f t="shared" ref="G5827:G5890" si="1364">IF(L5827="Startup",D5827+0.5,D5827)</f>
        <v>4.2</v>
      </c>
      <c r="H5827">
        <f t="shared" ref="H5827:H5890" si="1365">IF(L5827="Startup",D5827+0.1,D5827)</f>
        <v>4.2</v>
      </c>
      <c r="I5827" t="s">
        <v>10236</v>
      </c>
      <c r="J5827" t="s">
        <v>10287</v>
      </c>
      <c r="K5827" t="s">
        <v>24</v>
      </c>
      <c r="L5827" t="str">
        <f t="shared" ref="L5827:L5890" si="1366">IF(N5827&lt;10,"Startup","Established")</f>
        <v>Established</v>
      </c>
      <c r="N5827" s="2">
        <f t="shared" ref="N5827:N5890" si="1367">INT(LEFT(O5827,2))</f>
        <v>50</v>
      </c>
      <c r="O5827" t="s">
        <v>691</v>
      </c>
      <c r="Q5827" t="s">
        <v>19</v>
      </c>
      <c r="R5827" t="str">
        <f t="shared" ref="R5827:R5890" si="1368">IF(D5827&gt;4,"Great","Average")</f>
        <v>Great</v>
      </c>
      <c r="S5827" t="str">
        <f t="shared" ref="S5827:S5890" si="1369">IF(D5827&gt;4,"Great"," ")</f>
        <v>Great</v>
      </c>
      <c r="T5827" t="b">
        <f t="shared" ref="T5827:T5890" si="1370">AND(D5827:D15785&gt;4,N5827:N15785&gt;10)</f>
        <v>1</v>
      </c>
      <c r="U5827" t="b">
        <f t="shared" ref="U5827:U5890" si="1371">OR(D5827&gt;3.5,N5827&lt;10)</f>
        <v>1</v>
      </c>
      <c r="V5827" t="str">
        <f t="shared" ref="V5827:V5890" si="1372">IF(AND(D5827&gt;4,N5827&gt;20),"Top Company","Average Company")</f>
        <v>Top Company</v>
      </c>
      <c r="W5827" t="str">
        <f t="shared" ref="W5827:W5890" si="1373">IF(OR(LEFT(B5827,1)="T",LEFT(B5827,1)="G"),"Buy","Don't Buy")</f>
        <v>Don't Buy</v>
      </c>
      <c r="X5827" t="str">
        <f t="shared" ref="X5827:X5890" si="1374">IF(IF(Q5827="Financial Services",ISNUMBER(SEARCH("Mumbai",K5827))),"Bombay Finance","Not Known")</f>
        <v>Not Known</v>
      </c>
      <c r="Z5827" t="str">
        <f t="shared" ref="Z5827:Z5890" si="1375">IF(AND(OR(ISNUMBER(SEARCH("Bangalore",K5827)),ISNUMBER(SEARCH("Bengaluru",K5827)),ISNUMBER(SEARCH("Chennai",K5827))),N5827&lt;10),"Silicon Valley Startups","None")</f>
        <v>None</v>
      </c>
      <c r="AB5827" t="str">
        <f t="shared" ref="AB5827:AB5890" si="1376">IF(AND(OR(Q5827="IT Services &amp; Consulting",Q5827="Financial Services"),D5827&gt;4),"1Million",IF(AND(OR(Q5827="IT Services &amp; Consulting",Q5827="Financial Services"),D5827&lt;=4),"500K",IF(AND(Q5827="Telecom / ISP",D5827&gt;4),"800K","0")))</f>
        <v>1Million</v>
      </c>
    </row>
    <row r="5828" spans="1:28" x14ac:dyDescent="0.3">
      <c r="A5828">
        <v>5826</v>
      </c>
      <c r="B5828" t="s">
        <v>10288</v>
      </c>
      <c r="C5828" t="str">
        <f t="shared" si="1363"/>
        <v>Long</v>
      </c>
      <c r="D5828">
        <v>4.0999999999999996</v>
      </c>
      <c r="F5828" s="1">
        <f t="shared" si="1362"/>
        <v>4.0999999999999996</v>
      </c>
      <c r="G5828" s="1">
        <f t="shared" si="1364"/>
        <v>4.0999999999999996</v>
      </c>
      <c r="H5828">
        <f t="shared" si="1365"/>
        <v>4.0999999999999996</v>
      </c>
      <c r="I5828" t="s">
        <v>10236</v>
      </c>
      <c r="J5828" t="s">
        <v>22</v>
      </c>
      <c r="K5828" t="s">
        <v>6921</v>
      </c>
      <c r="L5828" t="str">
        <f t="shared" si="1366"/>
        <v>Established</v>
      </c>
      <c r="N5828" s="2">
        <f t="shared" si="1367"/>
        <v>33</v>
      </c>
      <c r="O5828" t="s">
        <v>18</v>
      </c>
      <c r="P5828" t="s">
        <v>147</v>
      </c>
      <c r="Q5828" t="s">
        <v>315</v>
      </c>
      <c r="R5828" t="str">
        <f t="shared" si="1368"/>
        <v>Great</v>
      </c>
      <c r="S5828" t="str">
        <f t="shared" si="1369"/>
        <v>Great</v>
      </c>
      <c r="T5828" t="b">
        <f t="shared" si="1370"/>
        <v>1</v>
      </c>
      <c r="U5828" t="b">
        <f t="shared" si="1371"/>
        <v>1</v>
      </c>
      <c r="V5828" t="str">
        <f t="shared" si="1372"/>
        <v>Top Company</v>
      </c>
      <c r="W5828" t="str">
        <f t="shared" si="1373"/>
        <v>Don't Buy</v>
      </c>
      <c r="X5828" t="str">
        <f t="shared" si="1374"/>
        <v>Not Known</v>
      </c>
      <c r="Z5828" t="str">
        <f t="shared" si="1375"/>
        <v>None</v>
      </c>
      <c r="AB5828" t="str">
        <f t="shared" si="1376"/>
        <v>0</v>
      </c>
    </row>
    <row r="5829" spans="1:28" x14ac:dyDescent="0.3">
      <c r="A5829">
        <v>5827</v>
      </c>
      <c r="B5829" t="s">
        <v>10289</v>
      </c>
      <c r="C5829" t="str">
        <f t="shared" si="1363"/>
        <v>Long</v>
      </c>
      <c r="D5829">
        <v>4.2</v>
      </c>
      <c r="F5829" s="1">
        <f t="shared" si="1362"/>
        <v>4.2</v>
      </c>
      <c r="G5829" s="1">
        <f t="shared" si="1364"/>
        <v>4.2</v>
      </c>
      <c r="H5829">
        <f t="shared" si="1365"/>
        <v>4.2</v>
      </c>
      <c r="I5829" t="s">
        <v>10236</v>
      </c>
      <c r="J5829" t="s">
        <v>10290</v>
      </c>
      <c r="K5829" t="s">
        <v>109</v>
      </c>
      <c r="L5829" t="str">
        <f t="shared" si="1366"/>
        <v>Established</v>
      </c>
      <c r="N5829" s="2">
        <f t="shared" si="1367"/>
        <v>20</v>
      </c>
      <c r="O5829" t="s">
        <v>2884</v>
      </c>
      <c r="Q5829" t="s">
        <v>315</v>
      </c>
      <c r="R5829" t="str">
        <f t="shared" si="1368"/>
        <v>Great</v>
      </c>
      <c r="S5829" t="str">
        <f t="shared" si="1369"/>
        <v>Great</v>
      </c>
      <c r="T5829" t="b">
        <f t="shared" si="1370"/>
        <v>1</v>
      </c>
      <c r="U5829" t="b">
        <f t="shared" si="1371"/>
        <v>1</v>
      </c>
      <c r="V5829" t="str">
        <f t="shared" si="1372"/>
        <v>Average Company</v>
      </c>
      <c r="W5829" t="str">
        <f t="shared" si="1373"/>
        <v>Don't Buy</v>
      </c>
      <c r="X5829" t="str">
        <f t="shared" si="1374"/>
        <v>Not Known</v>
      </c>
      <c r="Z5829" t="str">
        <f t="shared" si="1375"/>
        <v>None</v>
      </c>
      <c r="AB5829" t="str">
        <f t="shared" si="1376"/>
        <v>0</v>
      </c>
    </row>
    <row r="5830" spans="1:28" x14ac:dyDescent="0.3">
      <c r="A5830">
        <v>5828</v>
      </c>
      <c r="B5830" t="s">
        <v>10291</v>
      </c>
      <c r="C5830" t="str">
        <f t="shared" si="1363"/>
        <v>Long</v>
      </c>
      <c r="D5830">
        <v>3.2</v>
      </c>
      <c r="F5830" s="1">
        <f t="shared" si="1362"/>
        <v>3.2</v>
      </c>
      <c r="G5830" s="1">
        <f t="shared" si="1364"/>
        <v>3.2</v>
      </c>
      <c r="H5830">
        <f t="shared" si="1365"/>
        <v>3.2</v>
      </c>
      <c r="I5830" t="s">
        <v>10236</v>
      </c>
      <c r="J5830" t="s">
        <v>22</v>
      </c>
      <c r="K5830" t="s">
        <v>3053</v>
      </c>
      <c r="L5830" t="str">
        <f t="shared" si="1366"/>
        <v>Established</v>
      </c>
      <c r="N5830" s="2">
        <f t="shared" si="1367"/>
        <v>53</v>
      </c>
      <c r="O5830" t="s">
        <v>500</v>
      </c>
      <c r="P5830" t="s">
        <v>691</v>
      </c>
      <c r="Q5830" t="s">
        <v>378</v>
      </c>
      <c r="R5830" t="str">
        <f t="shared" si="1368"/>
        <v>Average</v>
      </c>
      <c r="S5830" t="str">
        <f t="shared" si="1369"/>
        <v xml:space="preserve"> </v>
      </c>
      <c r="T5830" t="b">
        <f t="shared" si="1370"/>
        <v>0</v>
      </c>
      <c r="U5830" t="b">
        <f t="shared" si="1371"/>
        <v>0</v>
      </c>
      <c r="V5830" t="str">
        <f t="shared" si="1372"/>
        <v>Average Company</v>
      </c>
      <c r="W5830" t="str">
        <f t="shared" si="1373"/>
        <v>Buy</v>
      </c>
      <c r="X5830" t="str">
        <f t="shared" si="1374"/>
        <v>Not Known</v>
      </c>
      <c r="Z5830" t="str">
        <f t="shared" si="1375"/>
        <v>None</v>
      </c>
      <c r="AB5830" t="str">
        <f t="shared" si="1376"/>
        <v>0</v>
      </c>
    </row>
    <row r="5831" spans="1:28" x14ac:dyDescent="0.3">
      <c r="A5831">
        <v>5829</v>
      </c>
      <c r="B5831" t="s">
        <v>10292</v>
      </c>
      <c r="C5831" t="str">
        <f t="shared" si="1363"/>
        <v>Long</v>
      </c>
      <c r="D5831">
        <v>2.8</v>
      </c>
      <c r="F5831" s="1">
        <f t="shared" si="1362"/>
        <v>2.8</v>
      </c>
      <c r="G5831" s="1">
        <f t="shared" si="1364"/>
        <v>2.8</v>
      </c>
      <c r="H5831">
        <f t="shared" si="1365"/>
        <v>2.8</v>
      </c>
      <c r="I5831" t="s">
        <v>10236</v>
      </c>
      <c r="J5831" t="s">
        <v>22</v>
      </c>
      <c r="K5831" t="s">
        <v>10293</v>
      </c>
      <c r="L5831" t="str">
        <f t="shared" si="1366"/>
        <v>Established</v>
      </c>
      <c r="N5831" s="2">
        <f t="shared" si="1367"/>
        <v>13</v>
      </c>
      <c r="O5831" t="s">
        <v>299</v>
      </c>
      <c r="P5831" t="s">
        <v>1308</v>
      </c>
      <c r="Q5831" t="s">
        <v>8773</v>
      </c>
      <c r="R5831" t="str">
        <f t="shared" si="1368"/>
        <v>Average</v>
      </c>
      <c r="S5831" t="str">
        <f t="shared" si="1369"/>
        <v xml:space="preserve"> </v>
      </c>
      <c r="T5831" t="b">
        <f t="shared" si="1370"/>
        <v>0</v>
      </c>
      <c r="U5831" t="b">
        <f t="shared" si="1371"/>
        <v>0</v>
      </c>
      <c r="V5831" t="str">
        <f t="shared" si="1372"/>
        <v>Average Company</v>
      </c>
      <c r="W5831" t="str">
        <f t="shared" si="1373"/>
        <v>Don't Buy</v>
      </c>
      <c r="X5831" t="str">
        <f t="shared" si="1374"/>
        <v>Not Known</v>
      </c>
      <c r="Z5831" t="str">
        <f t="shared" si="1375"/>
        <v>None</v>
      </c>
      <c r="AB5831" t="str">
        <f t="shared" si="1376"/>
        <v>0</v>
      </c>
    </row>
    <row r="5832" spans="1:28" x14ac:dyDescent="0.3">
      <c r="A5832">
        <v>5830</v>
      </c>
      <c r="B5832" t="s">
        <v>10294</v>
      </c>
      <c r="C5832" t="str">
        <f t="shared" si="1363"/>
        <v>Short</v>
      </c>
      <c r="D5832">
        <v>4.0999999999999996</v>
      </c>
      <c r="F5832" s="1">
        <f t="shared" si="1362"/>
        <v>4.0999999999999996</v>
      </c>
      <c r="G5832" s="1">
        <f t="shared" si="1364"/>
        <v>4.0999999999999996</v>
      </c>
      <c r="H5832">
        <f t="shared" si="1365"/>
        <v>4.0999999999999996</v>
      </c>
      <c r="I5832" t="s">
        <v>10236</v>
      </c>
      <c r="J5832" t="s">
        <v>22</v>
      </c>
      <c r="K5832" t="s">
        <v>10295</v>
      </c>
      <c r="L5832" t="str">
        <f t="shared" si="1366"/>
        <v>Established</v>
      </c>
      <c r="N5832" s="2">
        <f t="shared" si="1367"/>
        <v>14</v>
      </c>
      <c r="O5832" t="s">
        <v>522</v>
      </c>
      <c r="P5832" t="s">
        <v>75</v>
      </c>
      <c r="Q5832" t="s">
        <v>5712</v>
      </c>
      <c r="R5832" t="str">
        <f t="shared" si="1368"/>
        <v>Great</v>
      </c>
      <c r="S5832" t="str">
        <f t="shared" si="1369"/>
        <v>Great</v>
      </c>
      <c r="T5832" t="b">
        <f t="shared" si="1370"/>
        <v>1</v>
      </c>
      <c r="U5832" t="b">
        <f t="shared" si="1371"/>
        <v>1</v>
      </c>
      <c r="V5832" t="str">
        <f t="shared" si="1372"/>
        <v>Average Company</v>
      </c>
      <c r="W5832" t="str">
        <f t="shared" si="1373"/>
        <v>Don't Buy</v>
      </c>
      <c r="X5832" t="str">
        <f t="shared" si="1374"/>
        <v>Not Known</v>
      </c>
      <c r="Z5832" t="str">
        <f t="shared" si="1375"/>
        <v>None</v>
      </c>
      <c r="AB5832" t="str">
        <f t="shared" si="1376"/>
        <v>0</v>
      </c>
    </row>
    <row r="5833" spans="1:28" x14ac:dyDescent="0.3">
      <c r="A5833">
        <v>5831</v>
      </c>
      <c r="B5833" t="s">
        <v>10296</v>
      </c>
      <c r="C5833" t="str">
        <f t="shared" si="1363"/>
        <v>Long</v>
      </c>
      <c r="D5833">
        <v>2.9</v>
      </c>
      <c r="F5833" s="1">
        <f t="shared" si="1362"/>
        <v>2.9</v>
      </c>
      <c r="G5833" s="1">
        <f t="shared" si="1364"/>
        <v>2.9</v>
      </c>
      <c r="H5833">
        <f t="shared" si="1365"/>
        <v>2.9</v>
      </c>
      <c r="I5833" t="s">
        <v>10236</v>
      </c>
      <c r="J5833" t="s">
        <v>22</v>
      </c>
      <c r="K5833" t="s">
        <v>9854</v>
      </c>
      <c r="L5833" t="str">
        <f t="shared" si="1366"/>
        <v>Established</v>
      </c>
      <c r="N5833" s="2">
        <f t="shared" si="1367"/>
        <v>19</v>
      </c>
      <c r="O5833" t="s">
        <v>100</v>
      </c>
      <c r="P5833" t="s">
        <v>683</v>
      </c>
      <c r="Q5833" t="s">
        <v>479</v>
      </c>
      <c r="R5833" t="str">
        <f t="shared" si="1368"/>
        <v>Average</v>
      </c>
      <c r="S5833" t="str">
        <f t="shared" si="1369"/>
        <v xml:space="preserve"> </v>
      </c>
      <c r="T5833" t="b">
        <f t="shared" si="1370"/>
        <v>0</v>
      </c>
      <c r="U5833" t="b">
        <f t="shared" si="1371"/>
        <v>0</v>
      </c>
      <c r="V5833" t="str">
        <f t="shared" si="1372"/>
        <v>Average Company</v>
      </c>
      <c r="W5833" t="str">
        <f t="shared" si="1373"/>
        <v>Don't Buy</v>
      </c>
      <c r="X5833" t="str">
        <f t="shared" si="1374"/>
        <v>Not Known</v>
      </c>
      <c r="Z5833" t="str">
        <f t="shared" si="1375"/>
        <v>None</v>
      </c>
      <c r="AB5833" t="str">
        <f t="shared" si="1376"/>
        <v>0</v>
      </c>
    </row>
    <row r="5834" spans="1:28" x14ac:dyDescent="0.3">
      <c r="A5834">
        <v>5832</v>
      </c>
      <c r="B5834" t="s">
        <v>10297</v>
      </c>
      <c r="C5834" t="str">
        <f t="shared" si="1363"/>
        <v>Long</v>
      </c>
      <c r="D5834">
        <v>4.3</v>
      </c>
      <c r="F5834" s="1">
        <f t="shared" si="1362"/>
        <v>4.3</v>
      </c>
      <c r="G5834" s="1">
        <f t="shared" si="1364"/>
        <v>4.3</v>
      </c>
      <c r="H5834">
        <f t="shared" si="1365"/>
        <v>4.3</v>
      </c>
      <c r="I5834" t="s">
        <v>10236</v>
      </c>
      <c r="J5834" t="s">
        <v>22</v>
      </c>
      <c r="K5834" t="s">
        <v>10298</v>
      </c>
      <c r="L5834" t="str">
        <f t="shared" si="1366"/>
        <v>Established</v>
      </c>
      <c r="N5834" s="2">
        <f t="shared" si="1367"/>
        <v>37</v>
      </c>
      <c r="O5834" t="s">
        <v>538</v>
      </c>
      <c r="P5834" t="s">
        <v>691</v>
      </c>
      <c r="Q5834" t="s">
        <v>605</v>
      </c>
      <c r="R5834" t="str">
        <f t="shared" si="1368"/>
        <v>Great</v>
      </c>
      <c r="S5834" t="str">
        <f t="shared" si="1369"/>
        <v>Great</v>
      </c>
      <c r="T5834" t="b">
        <f t="shared" si="1370"/>
        <v>1</v>
      </c>
      <c r="U5834" t="b">
        <f t="shared" si="1371"/>
        <v>1</v>
      </c>
      <c r="V5834" t="str">
        <f t="shared" si="1372"/>
        <v>Top Company</v>
      </c>
      <c r="W5834" t="str">
        <f t="shared" si="1373"/>
        <v>Don't Buy</v>
      </c>
      <c r="X5834" t="str">
        <f t="shared" si="1374"/>
        <v>Not Known</v>
      </c>
      <c r="Z5834" t="str">
        <f t="shared" si="1375"/>
        <v>None</v>
      </c>
      <c r="AB5834" t="str">
        <f t="shared" si="1376"/>
        <v>0</v>
      </c>
    </row>
    <row r="5835" spans="1:28" x14ac:dyDescent="0.3">
      <c r="A5835">
        <v>5833</v>
      </c>
      <c r="B5835" t="s">
        <v>10299</v>
      </c>
      <c r="C5835" t="str">
        <f t="shared" si="1363"/>
        <v>Long</v>
      </c>
      <c r="D5835">
        <v>4</v>
      </c>
      <c r="F5835" s="1">
        <f t="shared" si="1362"/>
        <v>4</v>
      </c>
      <c r="G5835" s="1">
        <f t="shared" si="1364"/>
        <v>4</v>
      </c>
      <c r="H5835">
        <f t="shared" si="1365"/>
        <v>4</v>
      </c>
      <c r="I5835" t="s">
        <v>10236</v>
      </c>
      <c r="J5835" t="s">
        <v>22</v>
      </c>
      <c r="K5835" t="s">
        <v>1891</v>
      </c>
      <c r="L5835" t="str">
        <f t="shared" si="1366"/>
        <v>Established</v>
      </c>
      <c r="N5835" s="2">
        <f t="shared" si="1367"/>
        <v>16</v>
      </c>
      <c r="O5835" t="s">
        <v>1629</v>
      </c>
      <c r="P5835" t="s">
        <v>683</v>
      </c>
      <c r="Q5835" t="s">
        <v>533</v>
      </c>
      <c r="R5835" t="str">
        <f t="shared" si="1368"/>
        <v>Average</v>
      </c>
      <c r="S5835" t="str">
        <f t="shared" si="1369"/>
        <v xml:space="preserve"> </v>
      </c>
      <c r="T5835" t="b">
        <f t="shared" si="1370"/>
        <v>0</v>
      </c>
      <c r="U5835" t="b">
        <f t="shared" si="1371"/>
        <v>1</v>
      </c>
      <c r="V5835" t="str">
        <f t="shared" si="1372"/>
        <v>Average Company</v>
      </c>
      <c r="W5835" t="str">
        <f t="shared" si="1373"/>
        <v>Don't Buy</v>
      </c>
      <c r="X5835" t="str">
        <f t="shared" si="1374"/>
        <v>Not Known</v>
      </c>
      <c r="Z5835" t="str">
        <f t="shared" si="1375"/>
        <v>None</v>
      </c>
      <c r="AB5835" t="str">
        <f t="shared" si="1376"/>
        <v>0</v>
      </c>
    </row>
    <row r="5836" spans="1:28" x14ac:dyDescent="0.3">
      <c r="A5836">
        <v>5834</v>
      </c>
      <c r="B5836" t="s">
        <v>10300</v>
      </c>
      <c r="C5836" t="str">
        <f t="shared" si="1363"/>
        <v>Long</v>
      </c>
      <c r="D5836">
        <v>3.9</v>
      </c>
      <c r="F5836" s="1">
        <f t="shared" si="1362"/>
        <v>3.9</v>
      </c>
      <c r="G5836" s="1">
        <f t="shared" si="1364"/>
        <v>3.9</v>
      </c>
      <c r="H5836">
        <f t="shared" si="1365"/>
        <v>3.9</v>
      </c>
      <c r="I5836" t="s">
        <v>10236</v>
      </c>
      <c r="J5836" t="s">
        <v>10301</v>
      </c>
      <c r="K5836" t="s">
        <v>200</v>
      </c>
      <c r="L5836" t="str">
        <f t="shared" si="1366"/>
        <v>Established</v>
      </c>
      <c r="N5836" s="2">
        <f t="shared" si="1367"/>
        <v>51</v>
      </c>
      <c r="O5836" t="s">
        <v>1308</v>
      </c>
      <c r="Q5836" t="s">
        <v>19</v>
      </c>
      <c r="R5836" t="str">
        <f t="shared" si="1368"/>
        <v>Average</v>
      </c>
      <c r="S5836" t="str">
        <f t="shared" si="1369"/>
        <v xml:space="preserve"> </v>
      </c>
      <c r="T5836" t="b">
        <f t="shared" si="1370"/>
        <v>0</v>
      </c>
      <c r="U5836" t="b">
        <f t="shared" si="1371"/>
        <v>1</v>
      </c>
      <c r="V5836" t="str">
        <f t="shared" si="1372"/>
        <v>Average Company</v>
      </c>
      <c r="W5836" t="str">
        <f t="shared" si="1373"/>
        <v>Don't Buy</v>
      </c>
      <c r="X5836" t="str">
        <f t="shared" si="1374"/>
        <v>Not Known</v>
      </c>
      <c r="Z5836" t="str">
        <f t="shared" si="1375"/>
        <v>None</v>
      </c>
      <c r="AB5836" t="str">
        <f t="shared" si="1376"/>
        <v>500K</v>
      </c>
    </row>
    <row r="5837" spans="1:28" x14ac:dyDescent="0.3">
      <c r="A5837">
        <v>5835</v>
      </c>
      <c r="B5837" t="s">
        <v>10302</v>
      </c>
      <c r="C5837" t="str">
        <f t="shared" si="1363"/>
        <v>Long</v>
      </c>
      <c r="D5837">
        <v>3.4</v>
      </c>
      <c r="F5837" s="1">
        <f t="shared" si="1362"/>
        <v>3.4</v>
      </c>
      <c r="G5837" s="1">
        <f t="shared" si="1364"/>
        <v>3.4</v>
      </c>
      <c r="H5837">
        <f t="shared" si="1365"/>
        <v>3.4</v>
      </c>
      <c r="I5837" t="s">
        <v>10236</v>
      </c>
      <c r="J5837" t="s">
        <v>10</v>
      </c>
      <c r="K5837" t="s">
        <v>10303</v>
      </c>
      <c r="L5837" t="str">
        <f t="shared" si="1366"/>
        <v>Established</v>
      </c>
      <c r="N5837" s="2">
        <f t="shared" si="1367"/>
        <v>27</v>
      </c>
      <c r="O5837" t="s">
        <v>109</v>
      </c>
      <c r="P5837" t="s">
        <v>1308</v>
      </c>
      <c r="Q5837" t="s">
        <v>85</v>
      </c>
      <c r="R5837" t="str">
        <f t="shared" si="1368"/>
        <v>Average</v>
      </c>
      <c r="S5837" t="str">
        <f t="shared" si="1369"/>
        <v xml:space="preserve"> </v>
      </c>
      <c r="T5837" t="b">
        <f t="shared" si="1370"/>
        <v>0</v>
      </c>
      <c r="U5837" t="b">
        <f t="shared" si="1371"/>
        <v>0</v>
      </c>
      <c r="V5837" t="str">
        <f t="shared" si="1372"/>
        <v>Average Company</v>
      </c>
      <c r="W5837" t="str">
        <f t="shared" si="1373"/>
        <v>Don't Buy</v>
      </c>
      <c r="X5837" t="str">
        <f t="shared" si="1374"/>
        <v>Not Known</v>
      </c>
      <c r="Z5837" t="str">
        <f t="shared" si="1375"/>
        <v>None</v>
      </c>
      <c r="AB5837" t="str">
        <f t="shared" si="1376"/>
        <v>0</v>
      </c>
    </row>
    <row r="5838" spans="1:28" x14ac:dyDescent="0.3">
      <c r="A5838">
        <v>5836</v>
      </c>
      <c r="B5838" t="s">
        <v>10304</v>
      </c>
      <c r="C5838" t="str">
        <f t="shared" si="1363"/>
        <v>Short</v>
      </c>
      <c r="D5838">
        <v>3.7</v>
      </c>
      <c r="F5838" s="1">
        <f t="shared" si="1362"/>
        <v>3.7</v>
      </c>
      <c r="G5838" s="1">
        <f t="shared" si="1364"/>
        <v>3.7</v>
      </c>
      <c r="H5838">
        <f t="shared" si="1365"/>
        <v>3.7</v>
      </c>
      <c r="I5838" t="s">
        <v>10236</v>
      </c>
      <c r="J5838" t="s">
        <v>22</v>
      </c>
      <c r="K5838" t="s">
        <v>10305</v>
      </c>
      <c r="L5838" t="str">
        <f t="shared" si="1366"/>
        <v>Established</v>
      </c>
      <c r="N5838" s="2">
        <f t="shared" si="1367"/>
        <v>39</v>
      </c>
      <c r="O5838" t="s">
        <v>74</v>
      </c>
      <c r="P5838" t="s">
        <v>3223</v>
      </c>
      <c r="Q5838" t="s">
        <v>50</v>
      </c>
      <c r="R5838" t="str">
        <f t="shared" si="1368"/>
        <v>Average</v>
      </c>
      <c r="S5838" t="str">
        <f t="shared" si="1369"/>
        <v xml:space="preserve"> </v>
      </c>
      <c r="T5838" t="b">
        <f t="shared" si="1370"/>
        <v>0</v>
      </c>
      <c r="U5838" t="b">
        <f t="shared" si="1371"/>
        <v>1</v>
      </c>
      <c r="V5838" t="str">
        <f t="shared" si="1372"/>
        <v>Average Company</v>
      </c>
      <c r="W5838" t="str">
        <f t="shared" si="1373"/>
        <v>Don't Buy</v>
      </c>
      <c r="X5838" t="str">
        <f t="shared" si="1374"/>
        <v>Not Known</v>
      </c>
      <c r="Z5838" t="str">
        <f t="shared" si="1375"/>
        <v>None</v>
      </c>
      <c r="AB5838" t="str">
        <f t="shared" si="1376"/>
        <v>0</v>
      </c>
    </row>
    <row r="5839" spans="1:28" x14ac:dyDescent="0.3">
      <c r="A5839">
        <v>5837</v>
      </c>
      <c r="B5839" t="s">
        <v>10306</v>
      </c>
      <c r="C5839" t="str">
        <f t="shared" si="1363"/>
        <v>Long</v>
      </c>
      <c r="D5839">
        <v>3.7</v>
      </c>
      <c r="F5839" s="1">
        <f t="shared" si="1362"/>
        <v>3.7</v>
      </c>
      <c r="G5839" s="1">
        <f t="shared" si="1364"/>
        <v>3.7</v>
      </c>
      <c r="H5839">
        <f t="shared" si="1365"/>
        <v>3.7</v>
      </c>
      <c r="I5839" t="s">
        <v>10236</v>
      </c>
      <c r="J5839" t="s">
        <v>22</v>
      </c>
      <c r="K5839" t="s">
        <v>1558</v>
      </c>
      <c r="L5839" t="str">
        <f t="shared" si="1366"/>
        <v>Established</v>
      </c>
      <c r="N5839" s="2">
        <f t="shared" si="1367"/>
        <v>10</v>
      </c>
      <c r="O5839" t="s">
        <v>1393</v>
      </c>
      <c r="P5839" t="s">
        <v>1308</v>
      </c>
      <c r="Q5839" t="s">
        <v>204</v>
      </c>
      <c r="R5839" t="str">
        <f t="shared" si="1368"/>
        <v>Average</v>
      </c>
      <c r="S5839" t="str">
        <f t="shared" si="1369"/>
        <v xml:space="preserve"> </v>
      </c>
      <c r="T5839" t="b">
        <f t="shared" si="1370"/>
        <v>0</v>
      </c>
      <c r="U5839" t="b">
        <f t="shared" si="1371"/>
        <v>1</v>
      </c>
      <c r="V5839" t="str">
        <f t="shared" si="1372"/>
        <v>Average Company</v>
      </c>
      <c r="W5839" t="str">
        <f t="shared" si="1373"/>
        <v>Don't Buy</v>
      </c>
      <c r="X5839" t="str">
        <f t="shared" si="1374"/>
        <v>Not Known</v>
      </c>
      <c r="Z5839" t="str">
        <f t="shared" si="1375"/>
        <v>None</v>
      </c>
      <c r="AB5839" t="str">
        <f t="shared" si="1376"/>
        <v>0</v>
      </c>
    </row>
    <row r="5840" spans="1:28" x14ac:dyDescent="0.3">
      <c r="A5840">
        <v>5838</v>
      </c>
      <c r="B5840" t="s">
        <v>10307</v>
      </c>
      <c r="C5840" t="str">
        <f t="shared" si="1363"/>
        <v>Long</v>
      </c>
      <c r="D5840">
        <v>3.4</v>
      </c>
      <c r="F5840" s="1">
        <f t="shared" si="1362"/>
        <v>3.4</v>
      </c>
      <c r="G5840" s="1">
        <f t="shared" si="1364"/>
        <v>3.4</v>
      </c>
      <c r="H5840">
        <f t="shared" si="1365"/>
        <v>3.4</v>
      </c>
      <c r="I5840" t="s">
        <v>10236</v>
      </c>
      <c r="J5840" t="s">
        <v>22</v>
      </c>
      <c r="K5840" t="s">
        <v>4274</v>
      </c>
      <c r="L5840" t="str">
        <f t="shared" si="1366"/>
        <v>Established</v>
      </c>
      <c r="N5840" s="2">
        <f t="shared" si="1367"/>
        <v>30</v>
      </c>
      <c r="O5840" t="s">
        <v>604</v>
      </c>
      <c r="P5840" t="s">
        <v>1308</v>
      </c>
      <c r="Q5840" t="s">
        <v>28</v>
      </c>
      <c r="R5840" t="str">
        <f t="shared" si="1368"/>
        <v>Average</v>
      </c>
      <c r="S5840" t="str">
        <f t="shared" si="1369"/>
        <v xml:space="preserve"> </v>
      </c>
      <c r="T5840" t="b">
        <f t="shared" si="1370"/>
        <v>0</v>
      </c>
      <c r="U5840" t="b">
        <f t="shared" si="1371"/>
        <v>0</v>
      </c>
      <c r="V5840" t="str">
        <f t="shared" si="1372"/>
        <v>Average Company</v>
      </c>
      <c r="W5840" t="str">
        <f t="shared" si="1373"/>
        <v>Don't Buy</v>
      </c>
      <c r="X5840" t="str">
        <f t="shared" si="1374"/>
        <v>Bombay Finance</v>
      </c>
      <c r="Z5840" t="str">
        <f t="shared" si="1375"/>
        <v>None</v>
      </c>
      <c r="AB5840" t="str">
        <f t="shared" si="1376"/>
        <v>500K</v>
      </c>
    </row>
    <row r="5841" spans="1:28" x14ac:dyDescent="0.3">
      <c r="A5841">
        <v>5839</v>
      </c>
      <c r="B5841" t="s">
        <v>10308</v>
      </c>
      <c r="C5841" t="str">
        <f t="shared" si="1363"/>
        <v>Long</v>
      </c>
      <c r="D5841">
        <v>3.7</v>
      </c>
      <c r="F5841" s="1">
        <f t="shared" si="1362"/>
        <v>3.7</v>
      </c>
      <c r="G5841" s="1">
        <f t="shared" si="1364"/>
        <v>3.7</v>
      </c>
      <c r="H5841">
        <f t="shared" si="1365"/>
        <v>3.7</v>
      </c>
      <c r="I5841" t="s">
        <v>10236</v>
      </c>
      <c r="J5841" t="s">
        <v>8806</v>
      </c>
      <c r="K5841" t="s">
        <v>522</v>
      </c>
      <c r="L5841" t="str">
        <f t="shared" si="1366"/>
        <v>Established</v>
      </c>
      <c r="N5841" s="2">
        <f t="shared" si="1367"/>
        <v>50</v>
      </c>
      <c r="O5841" t="s">
        <v>691</v>
      </c>
      <c r="Q5841" t="s">
        <v>19</v>
      </c>
      <c r="R5841" t="str">
        <f t="shared" si="1368"/>
        <v>Average</v>
      </c>
      <c r="S5841" t="str">
        <f t="shared" si="1369"/>
        <v xml:space="preserve"> </v>
      </c>
      <c r="T5841" t="b">
        <f t="shared" si="1370"/>
        <v>0</v>
      </c>
      <c r="U5841" t="b">
        <f t="shared" si="1371"/>
        <v>1</v>
      </c>
      <c r="V5841" t="str">
        <f t="shared" si="1372"/>
        <v>Average Company</v>
      </c>
      <c r="W5841" t="str">
        <f t="shared" si="1373"/>
        <v>Don't Buy</v>
      </c>
      <c r="X5841" t="str">
        <f t="shared" si="1374"/>
        <v>Not Known</v>
      </c>
      <c r="Z5841" t="str">
        <f t="shared" si="1375"/>
        <v>None</v>
      </c>
      <c r="AB5841" t="str">
        <f t="shared" si="1376"/>
        <v>500K</v>
      </c>
    </row>
    <row r="5842" spans="1:28" x14ac:dyDescent="0.3">
      <c r="A5842">
        <v>5840</v>
      </c>
      <c r="B5842" t="s">
        <v>10309</v>
      </c>
      <c r="C5842" t="str">
        <f t="shared" si="1363"/>
        <v>Long</v>
      </c>
      <c r="D5842">
        <v>4.0999999999999996</v>
      </c>
      <c r="F5842" s="1">
        <f t="shared" si="1362"/>
        <v>4.0999999999999996</v>
      </c>
      <c r="G5842" s="1">
        <f t="shared" si="1364"/>
        <v>4.0999999999999996</v>
      </c>
      <c r="H5842">
        <f t="shared" si="1365"/>
        <v>4.0999999999999996</v>
      </c>
      <c r="I5842" t="s">
        <v>10236</v>
      </c>
      <c r="J5842" t="s">
        <v>10310</v>
      </c>
      <c r="K5842" t="s">
        <v>230</v>
      </c>
      <c r="L5842" t="str">
        <f t="shared" si="1366"/>
        <v>Established</v>
      </c>
      <c r="N5842" s="2">
        <f t="shared" si="1367"/>
        <v>50</v>
      </c>
      <c r="O5842" t="s">
        <v>691</v>
      </c>
      <c r="Q5842" t="s">
        <v>5644</v>
      </c>
      <c r="R5842" t="str">
        <f t="shared" si="1368"/>
        <v>Great</v>
      </c>
      <c r="S5842" t="str">
        <f t="shared" si="1369"/>
        <v>Great</v>
      </c>
      <c r="T5842" t="b">
        <f t="shared" si="1370"/>
        <v>1</v>
      </c>
      <c r="U5842" t="b">
        <f t="shared" si="1371"/>
        <v>1</v>
      </c>
      <c r="V5842" t="str">
        <f t="shared" si="1372"/>
        <v>Top Company</v>
      </c>
      <c r="W5842" t="str">
        <f t="shared" si="1373"/>
        <v>Don't Buy</v>
      </c>
      <c r="X5842" t="str">
        <f t="shared" si="1374"/>
        <v>Not Known</v>
      </c>
      <c r="Z5842" t="str">
        <f t="shared" si="1375"/>
        <v>None</v>
      </c>
      <c r="AB5842" t="str">
        <f t="shared" si="1376"/>
        <v>0</v>
      </c>
    </row>
    <row r="5843" spans="1:28" x14ac:dyDescent="0.3">
      <c r="A5843">
        <v>5841</v>
      </c>
      <c r="B5843" t="s">
        <v>10311</v>
      </c>
      <c r="C5843" t="str">
        <f t="shared" si="1363"/>
        <v>Long</v>
      </c>
      <c r="D5843">
        <v>4</v>
      </c>
      <c r="F5843" s="1">
        <f t="shared" si="1362"/>
        <v>4</v>
      </c>
      <c r="G5843" s="1">
        <f t="shared" si="1364"/>
        <v>4</v>
      </c>
      <c r="H5843">
        <f t="shared" si="1365"/>
        <v>4</v>
      </c>
      <c r="I5843" t="s">
        <v>10236</v>
      </c>
      <c r="J5843" t="s">
        <v>22</v>
      </c>
      <c r="K5843" t="s">
        <v>7556</v>
      </c>
      <c r="L5843" t="str">
        <f t="shared" si="1366"/>
        <v>Established</v>
      </c>
      <c r="N5843" s="2">
        <f t="shared" si="1367"/>
        <v>34</v>
      </c>
      <c r="O5843" t="s">
        <v>213</v>
      </c>
      <c r="P5843" t="s">
        <v>683</v>
      </c>
      <c r="Q5843" t="s">
        <v>189</v>
      </c>
      <c r="R5843" t="str">
        <f t="shared" si="1368"/>
        <v>Average</v>
      </c>
      <c r="S5843" t="str">
        <f t="shared" si="1369"/>
        <v xml:space="preserve"> </v>
      </c>
      <c r="T5843" t="b">
        <f t="shared" si="1370"/>
        <v>0</v>
      </c>
      <c r="U5843" t="b">
        <f t="shared" si="1371"/>
        <v>1</v>
      </c>
      <c r="V5843" t="str">
        <f t="shared" si="1372"/>
        <v>Average Company</v>
      </c>
      <c r="W5843" t="str">
        <f t="shared" si="1373"/>
        <v>Don't Buy</v>
      </c>
      <c r="X5843" t="str">
        <f t="shared" si="1374"/>
        <v>Not Known</v>
      </c>
      <c r="Z5843" t="str">
        <f t="shared" si="1375"/>
        <v>None</v>
      </c>
      <c r="AB5843" t="str">
        <f t="shared" si="1376"/>
        <v>0</v>
      </c>
    </row>
    <row r="5844" spans="1:28" x14ac:dyDescent="0.3">
      <c r="A5844">
        <v>5842</v>
      </c>
      <c r="B5844" t="s">
        <v>10312</v>
      </c>
      <c r="C5844" t="str">
        <f t="shared" si="1363"/>
        <v>Long</v>
      </c>
      <c r="D5844">
        <v>4</v>
      </c>
      <c r="F5844" s="1">
        <f t="shared" si="1362"/>
        <v>4</v>
      </c>
      <c r="G5844" s="1">
        <f t="shared" si="1364"/>
        <v>4</v>
      </c>
      <c r="H5844">
        <f t="shared" si="1365"/>
        <v>4</v>
      </c>
      <c r="I5844" t="s">
        <v>10236</v>
      </c>
      <c r="J5844" t="s">
        <v>22</v>
      </c>
      <c r="K5844" t="s">
        <v>10313</v>
      </c>
      <c r="L5844" t="str">
        <f t="shared" si="1366"/>
        <v>Established</v>
      </c>
      <c r="N5844" s="2">
        <f t="shared" si="1367"/>
        <v>14</v>
      </c>
      <c r="O5844" t="s">
        <v>522</v>
      </c>
      <c r="P5844" t="s">
        <v>683</v>
      </c>
      <c r="Q5844" t="s">
        <v>44</v>
      </c>
      <c r="R5844" t="str">
        <f t="shared" si="1368"/>
        <v>Average</v>
      </c>
      <c r="S5844" t="str">
        <f t="shared" si="1369"/>
        <v xml:space="preserve"> </v>
      </c>
      <c r="T5844" t="b">
        <f t="shared" si="1370"/>
        <v>0</v>
      </c>
      <c r="U5844" t="b">
        <f t="shared" si="1371"/>
        <v>1</v>
      </c>
      <c r="V5844" t="str">
        <f t="shared" si="1372"/>
        <v>Average Company</v>
      </c>
      <c r="W5844" t="str">
        <f t="shared" si="1373"/>
        <v>Don't Buy</v>
      </c>
      <c r="X5844" t="str">
        <f t="shared" si="1374"/>
        <v>Not Known</v>
      </c>
      <c r="Z5844" t="str">
        <f t="shared" si="1375"/>
        <v>None</v>
      </c>
      <c r="AB5844" t="str">
        <f t="shared" si="1376"/>
        <v>0</v>
      </c>
    </row>
    <row r="5845" spans="1:28" x14ac:dyDescent="0.3">
      <c r="A5845">
        <v>5843</v>
      </c>
      <c r="B5845" t="s">
        <v>10314</v>
      </c>
      <c r="C5845" t="str">
        <f t="shared" si="1363"/>
        <v>Long</v>
      </c>
      <c r="D5845">
        <v>4.4000000000000004</v>
      </c>
      <c r="F5845" s="1">
        <f t="shared" ref="F5845:F5908" si="1377">IF(N5845&lt;10,IF(D5845+0.5&gt;5,5,D5845+0.5),D5845)</f>
        <v>4.4000000000000004</v>
      </c>
      <c r="G5845" s="1">
        <f t="shared" si="1364"/>
        <v>4.4000000000000004</v>
      </c>
      <c r="H5845">
        <f t="shared" si="1365"/>
        <v>4.4000000000000004</v>
      </c>
      <c r="I5845" t="s">
        <v>10236</v>
      </c>
      <c r="J5845" t="s">
        <v>6830</v>
      </c>
      <c r="K5845" t="s">
        <v>318</v>
      </c>
      <c r="L5845" t="str">
        <f t="shared" si="1366"/>
        <v>Established</v>
      </c>
      <c r="N5845" s="2">
        <f t="shared" si="1367"/>
        <v>20</v>
      </c>
      <c r="O5845" t="s">
        <v>683</v>
      </c>
      <c r="Q5845" t="s">
        <v>1723</v>
      </c>
      <c r="R5845" t="str">
        <f t="shared" si="1368"/>
        <v>Great</v>
      </c>
      <c r="S5845" t="str">
        <f t="shared" si="1369"/>
        <v>Great</v>
      </c>
      <c r="T5845" t="b">
        <f t="shared" si="1370"/>
        <v>1</v>
      </c>
      <c r="U5845" t="b">
        <f t="shared" si="1371"/>
        <v>1</v>
      </c>
      <c r="V5845" t="str">
        <f t="shared" si="1372"/>
        <v>Average Company</v>
      </c>
      <c r="W5845" t="str">
        <f t="shared" si="1373"/>
        <v>Don't Buy</v>
      </c>
      <c r="X5845" t="str">
        <f t="shared" si="1374"/>
        <v>Not Known</v>
      </c>
      <c r="Z5845" t="str">
        <f t="shared" si="1375"/>
        <v>None</v>
      </c>
      <c r="AB5845" t="str">
        <f t="shared" si="1376"/>
        <v>0</v>
      </c>
    </row>
    <row r="5846" spans="1:28" x14ac:dyDescent="0.3">
      <c r="A5846">
        <v>5844</v>
      </c>
      <c r="B5846" t="s">
        <v>10315</v>
      </c>
      <c r="C5846" t="str">
        <f t="shared" si="1363"/>
        <v>Long</v>
      </c>
      <c r="D5846">
        <v>2.8</v>
      </c>
      <c r="F5846" s="1">
        <f t="shared" si="1377"/>
        <v>3.3</v>
      </c>
      <c r="G5846" s="1">
        <f t="shared" si="1364"/>
        <v>3.3</v>
      </c>
      <c r="H5846">
        <f t="shared" si="1365"/>
        <v>2.9</v>
      </c>
      <c r="I5846" t="s">
        <v>10236</v>
      </c>
      <c r="J5846" t="s">
        <v>22</v>
      </c>
      <c r="K5846" t="s">
        <v>3917</v>
      </c>
      <c r="L5846" t="str">
        <f t="shared" si="1366"/>
        <v>Startup</v>
      </c>
      <c r="N5846" s="2">
        <f t="shared" si="1367"/>
        <v>9</v>
      </c>
      <c r="O5846" t="s">
        <v>331</v>
      </c>
      <c r="P5846" t="s">
        <v>1261</v>
      </c>
      <c r="Q5846" t="s">
        <v>44</v>
      </c>
      <c r="R5846" t="str">
        <f t="shared" si="1368"/>
        <v>Average</v>
      </c>
      <c r="S5846" t="str">
        <f t="shared" si="1369"/>
        <v xml:space="preserve"> </v>
      </c>
      <c r="T5846" t="b">
        <f t="shared" si="1370"/>
        <v>0</v>
      </c>
      <c r="U5846" t="b">
        <f t="shared" si="1371"/>
        <v>1</v>
      </c>
      <c r="V5846" t="str">
        <f t="shared" si="1372"/>
        <v>Average Company</v>
      </c>
      <c r="W5846" t="str">
        <f t="shared" si="1373"/>
        <v>Don't Buy</v>
      </c>
      <c r="X5846" t="str">
        <f t="shared" si="1374"/>
        <v>Not Known</v>
      </c>
      <c r="Z5846" t="str">
        <f t="shared" si="1375"/>
        <v>None</v>
      </c>
      <c r="AB5846" t="str">
        <f t="shared" si="1376"/>
        <v>0</v>
      </c>
    </row>
    <row r="5847" spans="1:28" x14ac:dyDescent="0.3">
      <c r="A5847">
        <v>5845</v>
      </c>
      <c r="B5847" t="s">
        <v>10316</v>
      </c>
      <c r="C5847" t="str">
        <f t="shared" si="1363"/>
        <v>Long</v>
      </c>
      <c r="D5847">
        <v>3.2</v>
      </c>
      <c r="F5847" s="1">
        <f t="shared" si="1377"/>
        <v>3.7</v>
      </c>
      <c r="G5847" s="1">
        <f t="shared" si="1364"/>
        <v>3.7</v>
      </c>
      <c r="H5847">
        <f t="shared" si="1365"/>
        <v>3.3000000000000003</v>
      </c>
      <c r="I5847" t="s">
        <v>10236</v>
      </c>
      <c r="J5847" t="s">
        <v>22</v>
      </c>
      <c r="K5847" t="s">
        <v>10317</v>
      </c>
      <c r="L5847" t="str">
        <f t="shared" si="1366"/>
        <v>Startup</v>
      </c>
      <c r="N5847" s="2">
        <f t="shared" si="1367"/>
        <v>7</v>
      </c>
      <c r="O5847" t="s">
        <v>318</v>
      </c>
      <c r="P5847" t="s">
        <v>1308</v>
      </c>
      <c r="Q5847" t="s">
        <v>19</v>
      </c>
      <c r="R5847" t="str">
        <f t="shared" si="1368"/>
        <v>Average</v>
      </c>
      <c r="S5847" t="str">
        <f t="shared" si="1369"/>
        <v xml:space="preserve"> </v>
      </c>
      <c r="T5847" t="b">
        <f t="shared" si="1370"/>
        <v>0</v>
      </c>
      <c r="U5847" t="b">
        <f t="shared" si="1371"/>
        <v>1</v>
      </c>
      <c r="V5847" t="str">
        <f t="shared" si="1372"/>
        <v>Average Company</v>
      </c>
      <c r="W5847" t="str">
        <f t="shared" si="1373"/>
        <v>Don't Buy</v>
      </c>
      <c r="X5847" t="str">
        <f t="shared" si="1374"/>
        <v>Not Known</v>
      </c>
      <c r="Z5847" t="str">
        <f t="shared" si="1375"/>
        <v>None</v>
      </c>
      <c r="AB5847" t="str">
        <f t="shared" si="1376"/>
        <v>500K</v>
      </c>
    </row>
    <row r="5848" spans="1:28" x14ac:dyDescent="0.3">
      <c r="A5848">
        <v>5846</v>
      </c>
      <c r="B5848" t="s">
        <v>10318</v>
      </c>
      <c r="C5848" t="str">
        <f t="shared" si="1363"/>
        <v>Long</v>
      </c>
      <c r="D5848">
        <v>3.6</v>
      </c>
      <c r="F5848" s="1">
        <f t="shared" si="1377"/>
        <v>3.6</v>
      </c>
      <c r="G5848" s="1">
        <f t="shared" si="1364"/>
        <v>3.6</v>
      </c>
      <c r="H5848">
        <f t="shared" si="1365"/>
        <v>3.6</v>
      </c>
      <c r="I5848" t="s">
        <v>10236</v>
      </c>
      <c r="J5848" t="s">
        <v>22</v>
      </c>
      <c r="K5848" t="s">
        <v>10319</v>
      </c>
      <c r="L5848" t="str">
        <f t="shared" si="1366"/>
        <v>Established</v>
      </c>
      <c r="N5848" s="2">
        <f t="shared" si="1367"/>
        <v>14</v>
      </c>
      <c r="O5848" t="s">
        <v>522</v>
      </c>
      <c r="P5848" t="s">
        <v>683</v>
      </c>
      <c r="Q5848" t="s">
        <v>3437</v>
      </c>
      <c r="R5848" t="str">
        <f t="shared" si="1368"/>
        <v>Average</v>
      </c>
      <c r="S5848" t="str">
        <f t="shared" si="1369"/>
        <v xml:space="preserve"> </v>
      </c>
      <c r="T5848" t="b">
        <f t="shared" si="1370"/>
        <v>0</v>
      </c>
      <c r="U5848" t="b">
        <f t="shared" si="1371"/>
        <v>1</v>
      </c>
      <c r="V5848" t="str">
        <f t="shared" si="1372"/>
        <v>Average Company</v>
      </c>
      <c r="W5848" t="str">
        <f t="shared" si="1373"/>
        <v>Buy</v>
      </c>
      <c r="X5848" t="str">
        <f t="shared" si="1374"/>
        <v>Not Known</v>
      </c>
      <c r="Z5848" t="str">
        <f t="shared" si="1375"/>
        <v>None</v>
      </c>
      <c r="AB5848" t="str">
        <f t="shared" si="1376"/>
        <v>0</v>
      </c>
    </row>
    <row r="5849" spans="1:28" x14ac:dyDescent="0.3">
      <c r="A5849">
        <v>5847</v>
      </c>
      <c r="B5849" t="s">
        <v>10320</v>
      </c>
      <c r="C5849" t="str">
        <f t="shared" si="1363"/>
        <v>Long</v>
      </c>
      <c r="D5849">
        <v>3.7</v>
      </c>
      <c r="F5849" s="1">
        <f t="shared" si="1377"/>
        <v>4.2</v>
      </c>
      <c r="G5849" s="1">
        <f t="shared" si="1364"/>
        <v>4.2</v>
      </c>
      <c r="H5849">
        <f t="shared" si="1365"/>
        <v>3.8000000000000003</v>
      </c>
      <c r="I5849" t="s">
        <v>10236</v>
      </c>
      <c r="J5849" t="s">
        <v>22</v>
      </c>
      <c r="K5849" t="s">
        <v>4182</v>
      </c>
      <c r="L5849" t="str">
        <f t="shared" si="1366"/>
        <v>Startup</v>
      </c>
      <c r="N5849" s="2">
        <f t="shared" si="1367"/>
        <v>5</v>
      </c>
      <c r="O5849" t="s">
        <v>138</v>
      </c>
      <c r="P5849" t="s">
        <v>683</v>
      </c>
      <c r="Q5849" t="s">
        <v>2154</v>
      </c>
      <c r="R5849" t="str">
        <f t="shared" si="1368"/>
        <v>Average</v>
      </c>
      <c r="S5849" t="str">
        <f t="shared" si="1369"/>
        <v xml:space="preserve"> </v>
      </c>
      <c r="T5849" t="b">
        <f t="shared" si="1370"/>
        <v>0</v>
      </c>
      <c r="U5849" t="b">
        <f t="shared" si="1371"/>
        <v>1</v>
      </c>
      <c r="V5849" t="str">
        <f t="shared" si="1372"/>
        <v>Average Company</v>
      </c>
      <c r="W5849" t="str">
        <f t="shared" si="1373"/>
        <v>Don't Buy</v>
      </c>
      <c r="X5849" t="str">
        <f t="shared" si="1374"/>
        <v>Not Known</v>
      </c>
      <c r="Z5849" t="str">
        <f t="shared" si="1375"/>
        <v>None</v>
      </c>
      <c r="AB5849" t="str">
        <f t="shared" si="1376"/>
        <v>0</v>
      </c>
    </row>
    <row r="5850" spans="1:28" x14ac:dyDescent="0.3">
      <c r="A5850">
        <v>5848</v>
      </c>
      <c r="B5850" t="s">
        <v>10321</v>
      </c>
      <c r="C5850" t="str">
        <f t="shared" si="1363"/>
        <v>Long</v>
      </c>
      <c r="D5850">
        <v>4.0999999999999996</v>
      </c>
      <c r="F5850" s="1" t="e">
        <f t="shared" si="1377"/>
        <v>#VALUE!</v>
      </c>
      <c r="G5850" s="1" t="e">
        <f t="shared" si="1364"/>
        <v>#VALUE!</v>
      </c>
      <c r="H5850" t="e">
        <f t="shared" si="1365"/>
        <v>#VALUE!</v>
      </c>
      <c r="I5850" t="s">
        <v>10236</v>
      </c>
      <c r="J5850" t="s">
        <v>6760</v>
      </c>
      <c r="K5850" t="s">
        <v>147</v>
      </c>
      <c r="L5850" t="e">
        <f t="shared" si="1366"/>
        <v>#VALUE!</v>
      </c>
      <c r="N5850" s="2" t="e">
        <f t="shared" si="1367"/>
        <v>#VALUE!</v>
      </c>
      <c r="Q5850" t="s">
        <v>19</v>
      </c>
      <c r="R5850" t="str">
        <f t="shared" si="1368"/>
        <v>Great</v>
      </c>
      <c r="S5850" t="str">
        <f t="shared" si="1369"/>
        <v>Great</v>
      </c>
      <c r="T5850" t="e">
        <f t="shared" si="1370"/>
        <v>#VALUE!</v>
      </c>
      <c r="U5850" t="e">
        <f t="shared" si="1371"/>
        <v>#VALUE!</v>
      </c>
      <c r="V5850" t="e">
        <f t="shared" si="1372"/>
        <v>#VALUE!</v>
      </c>
      <c r="W5850" t="str">
        <f t="shared" si="1373"/>
        <v>Don't Buy</v>
      </c>
      <c r="X5850" t="str">
        <f t="shared" si="1374"/>
        <v>Not Known</v>
      </c>
      <c r="Z5850" t="e">
        <f t="shared" si="1375"/>
        <v>#VALUE!</v>
      </c>
      <c r="AB5850" t="str">
        <f t="shared" si="1376"/>
        <v>1Million</v>
      </c>
    </row>
    <row r="5851" spans="1:28" x14ac:dyDescent="0.3">
      <c r="A5851">
        <v>5849</v>
      </c>
      <c r="B5851" t="s">
        <v>10322</v>
      </c>
      <c r="C5851" t="str">
        <f t="shared" si="1363"/>
        <v>Long</v>
      </c>
      <c r="D5851">
        <v>3.7</v>
      </c>
      <c r="F5851" s="1">
        <f t="shared" si="1377"/>
        <v>3.7</v>
      </c>
      <c r="G5851" s="1">
        <f t="shared" si="1364"/>
        <v>3.7</v>
      </c>
      <c r="H5851">
        <f t="shared" si="1365"/>
        <v>3.7</v>
      </c>
      <c r="I5851" t="s">
        <v>10236</v>
      </c>
      <c r="J5851" t="s">
        <v>22</v>
      </c>
      <c r="K5851" t="s">
        <v>4833</v>
      </c>
      <c r="L5851" t="str">
        <f t="shared" si="1366"/>
        <v>Established</v>
      </c>
      <c r="N5851" s="2">
        <f t="shared" si="1367"/>
        <v>18</v>
      </c>
      <c r="O5851" t="s">
        <v>200</v>
      </c>
      <c r="P5851" t="s">
        <v>683</v>
      </c>
      <c r="Q5851" t="s">
        <v>254</v>
      </c>
      <c r="R5851" t="str">
        <f t="shared" si="1368"/>
        <v>Average</v>
      </c>
      <c r="S5851" t="str">
        <f t="shared" si="1369"/>
        <v xml:space="preserve"> </v>
      </c>
      <c r="T5851" t="b">
        <f t="shared" si="1370"/>
        <v>0</v>
      </c>
      <c r="U5851" t="b">
        <f t="shared" si="1371"/>
        <v>1</v>
      </c>
      <c r="V5851" t="str">
        <f t="shared" si="1372"/>
        <v>Average Company</v>
      </c>
      <c r="W5851" t="str">
        <f t="shared" si="1373"/>
        <v>Don't Buy</v>
      </c>
      <c r="X5851" t="str">
        <f t="shared" si="1374"/>
        <v>Not Known</v>
      </c>
      <c r="Z5851" t="str">
        <f t="shared" si="1375"/>
        <v>None</v>
      </c>
      <c r="AB5851" t="str">
        <f t="shared" si="1376"/>
        <v>0</v>
      </c>
    </row>
    <row r="5852" spans="1:28" x14ac:dyDescent="0.3">
      <c r="A5852">
        <v>5850</v>
      </c>
      <c r="B5852" t="s">
        <v>10323</v>
      </c>
      <c r="C5852" t="str">
        <f t="shared" si="1363"/>
        <v>Long</v>
      </c>
      <c r="D5852">
        <v>3.7</v>
      </c>
      <c r="F5852" s="1">
        <f t="shared" si="1377"/>
        <v>3.7</v>
      </c>
      <c r="G5852" s="1">
        <f t="shared" si="1364"/>
        <v>3.7</v>
      </c>
      <c r="H5852">
        <f t="shared" si="1365"/>
        <v>3.7</v>
      </c>
      <c r="I5852" t="s">
        <v>10236</v>
      </c>
      <c r="J5852" t="s">
        <v>10</v>
      </c>
      <c r="K5852" t="s">
        <v>5803</v>
      </c>
      <c r="L5852" t="str">
        <f t="shared" si="1366"/>
        <v>Established</v>
      </c>
      <c r="N5852" s="2">
        <f t="shared" si="1367"/>
        <v>36</v>
      </c>
      <c r="O5852" t="s">
        <v>48</v>
      </c>
      <c r="P5852" t="s">
        <v>691</v>
      </c>
      <c r="Q5852" t="s">
        <v>479</v>
      </c>
      <c r="R5852" t="str">
        <f t="shared" si="1368"/>
        <v>Average</v>
      </c>
      <c r="S5852" t="str">
        <f t="shared" si="1369"/>
        <v xml:space="preserve"> </v>
      </c>
      <c r="T5852" t="b">
        <f t="shared" si="1370"/>
        <v>0</v>
      </c>
      <c r="U5852" t="b">
        <f t="shared" si="1371"/>
        <v>1</v>
      </c>
      <c r="V5852" t="str">
        <f t="shared" si="1372"/>
        <v>Average Company</v>
      </c>
      <c r="W5852" t="str">
        <f t="shared" si="1373"/>
        <v>Don't Buy</v>
      </c>
      <c r="X5852" t="str">
        <f t="shared" si="1374"/>
        <v>Not Known</v>
      </c>
      <c r="Z5852" t="str">
        <f t="shared" si="1375"/>
        <v>None</v>
      </c>
      <c r="AB5852" t="str">
        <f t="shared" si="1376"/>
        <v>0</v>
      </c>
    </row>
    <row r="5853" spans="1:28" x14ac:dyDescent="0.3">
      <c r="A5853">
        <v>5851</v>
      </c>
      <c r="B5853" t="s">
        <v>2621</v>
      </c>
      <c r="C5853" t="str">
        <f t="shared" si="1363"/>
        <v>Long</v>
      </c>
      <c r="D5853">
        <v>4.5</v>
      </c>
      <c r="F5853" s="1">
        <f t="shared" si="1377"/>
        <v>4.5</v>
      </c>
      <c r="G5853" s="1">
        <f t="shared" si="1364"/>
        <v>4.5</v>
      </c>
      <c r="H5853">
        <f t="shared" si="1365"/>
        <v>4.5</v>
      </c>
      <c r="I5853" t="s">
        <v>10236</v>
      </c>
      <c r="J5853" t="s">
        <v>22</v>
      </c>
      <c r="K5853" t="s">
        <v>10324</v>
      </c>
      <c r="L5853" t="str">
        <f t="shared" si="1366"/>
        <v>Established</v>
      </c>
      <c r="N5853" s="2">
        <f t="shared" si="1367"/>
        <v>20</v>
      </c>
      <c r="O5853" t="s">
        <v>683</v>
      </c>
      <c r="Q5853" t="s">
        <v>2462</v>
      </c>
      <c r="R5853" t="str">
        <f t="shared" si="1368"/>
        <v>Great</v>
      </c>
      <c r="S5853" t="str">
        <f t="shared" si="1369"/>
        <v>Great</v>
      </c>
      <c r="T5853" t="b">
        <f t="shared" si="1370"/>
        <v>1</v>
      </c>
      <c r="U5853" t="b">
        <f t="shared" si="1371"/>
        <v>1</v>
      </c>
      <c r="V5853" t="str">
        <f t="shared" si="1372"/>
        <v>Average Company</v>
      </c>
      <c r="W5853" t="str">
        <f t="shared" si="1373"/>
        <v>Don't Buy</v>
      </c>
      <c r="X5853" t="str">
        <f t="shared" si="1374"/>
        <v>Not Known</v>
      </c>
      <c r="Z5853" t="str">
        <f t="shared" si="1375"/>
        <v>None</v>
      </c>
      <c r="AB5853" t="str">
        <f t="shared" si="1376"/>
        <v>0</v>
      </c>
    </row>
    <row r="5854" spans="1:28" x14ac:dyDescent="0.3">
      <c r="A5854">
        <v>5852</v>
      </c>
      <c r="B5854" t="s">
        <v>10325</v>
      </c>
      <c r="C5854" t="str">
        <f t="shared" si="1363"/>
        <v>Long</v>
      </c>
      <c r="D5854">
        <v>3.8</v>
      </c>
      <c r="F5854" s="1">
        <f t="shared" si="1377"/>
        <v>3.8</v>
      </c>
      <c r="G5854" s="1">
        <f t="shared" si="1364"/>
        <v>3.8</v>
      </c>
      <c r="H5854">
        <f t="shared" si="1365"/>
        <v>3.8</v>
      </c>
      <c r="I5854" t="s">
        <v>10236</v>
      </c>
      <c r="J5854" t="s">
        <v>881</v>
      </c>
      <c r="K5854" t="s">
        <v>10326</v>
      </c>
      <c r="L5854" t="str">
        <f t="shared" si="1366"/>
        <v>Established</v>
      </c>
      <c r="N5854" s="2">
        <f t="shared" si="1367"/>
        <v>87</v>
      </c>
      <c r="O5854" t="s">
        <v>192</v>
      </c>
      <c r="P5854" t="s">
        <v>147</v>
      </c>
      <c r="Q5854" t="s">
        <v>3333</v>
      </c>
      <c r="R5854" t="str">
        <f t="shared" si="1368"/>
        <v>Average</v>
      </c>
      <c r="S5854" t="str">
        <f t="shared" si="1369"/>
        <v xml:space="preserve"> </v>
      </c>
      <c r="T5854" t="b">
        <f t="shared" si="1370"/>
        <v>0</v>
      </c>
      <c r="U5854" t="b">
        <f t="shared" si="1371"/>
        <v>1</v>
      </c>
      <c r="V5854" t="str">
        <f t="shared" si="1372"/>
        <v>Average Company</v>
      </c>
      <c r="W5854" t="str">
        <f t="shared" si="1373"/>
        <v>Buy</v>
      </c>
      <c r="X5854" t="str">
        <f t="shared" si="1374"/>
        <v>Not Known</v>
      </c>
      <c r="Z5854" t="str">
        <f t="shared" si="1375"/>
        <v>None</v>
      </c>
      <c r="AB5854" t="str">
        <f t="shared" si="1376"/>
        <v>0</v>
      </c>
    </row>
    <row r="5855" spans="1:28" x14ac:dyDescent="0.3">
      <c r="A5855">
        <v>5853</v>
      </c>
      <c r="B5855" t="s">
        <v>10327</v>
      </c>
      <c r="C5855" t="str">
        <f t="shared" si="1363"/>
        <v>Short</v>
      </c>
      <c r="D5855">
        <v>3.8</v>
      </c>
      <c r="F5855" s="1">
        <f t="shared" si="1377"/>
        <v>3.8</v>
      </c>
      <c r="G5855" s="1">
        <f t="shared" si="1364"/>
        <v>3.8</v>
      </c>
      <c r="H5855">
        <f t="shared" si="1365"/>
        <v>3.8</v>
      </c>
      <c r="I5855" t="s">
        <v>10236</v>
      </c>
      <c r="J5855" t="s">
        <v>22</v>
      </c>
      <c r="K5855" t="s">
        <v>10328</v>
      </c>
      <c r="L5855" t="str">
        <f t="shared" si="1366"/>
        <v>Established</v>
      </c>
      <c r="N5855" s="2">
        <f t="shared" si="1367"/>
        <v>20</v>
      </c>
      <c r="O5855" t="s">
        <v>151</v>
      </c>
      <c r="P5855" t="s">
        <v>683</v>
      </c>
      <c r="Q5855" t="s">
        <v>19</v>
      </c>
      <c r="R5855" t="str">
        <f t="shared" si="1368"/>
        <v>Average</v>
      </c>
      <c r="S5855" t="str">
        <f t="shared" si="1369"/>
        <v xml:space="preserve"> </v>
      </c>
      <c r="T5855" t="b">
        <f t="shared" si="1370"/>
        <v>0</v>
      </c>
      <c r="U5855" t="b">
        <f t="shared" si="1371"/>
        <v>1</v>
      </c>
      <c r="V5855" t="str">
        <f t="shared" si="1372"/>
        <v>Average Company</v>
      </c>
      <c r="W5855" t="str">
        <f t="shared" si="1373"/>
        <v>Don't Buy</v>
      </c>
      <c r="X5855" t="str">
        <f t="shared" si="1374"/>
        <v>Not Known</v>
      </c>
      <c r="Z5855" t="str">
        <f t="shared" si="1375"/>
        <v>None</v>
      </c>
      <c r="AB5855" t="str">
        <f t="shared" si="1376"/>
        <v>500K</v>
      </c>
    </row>
    <row r="5856" spans="1:28" x14ac:dyDescent="0.3">
      <c r="A5856">
        <v>5854</v>
      </c>
      <c r="B5856" t="s">
        <v>10329</v>
      </c>
      <c r="C5856" t="str">
        <f t="shared" si="1363"/>
        <v>Long</v>
      </c>
      <c r="D5856">
        <v>4.0999999999999996</v>
      </c>
      <c r="F5856" s="1">
        <f t="shared" si="1377"/>
        <v>4.0999999999999996</v>
      </c>
      <c r="G5856" s="1">
        <f t="shared" si="1364"/>
        <v>4.0999999999999996</v>
      </c>
      <c r="H5856">
        <f t="shared" si="1365"/>
        <v>4.0999999999999996</v>
      </c>
      <c r="I5856" t="s">
        <v>10236</v>
      </c>
      <c r="J5856" t="s">
        <v>22</v>
      </c>
      <c r="K5856" t="s">
        <v>6981</v>
      </c>
      <c r="L5856" t="str">
        <f t="shared" si="1366"/>
        <v>Established</v>
      </c>
      <c r="N5856" s="2">
        <f t="shared" si="1367"/>
        <v>14</v>
      </c>
      <c r="O5856" t="s">
        <v>522</v>
      </c>
      <c r="P5856" t="s">
        <v>691</v>
      </c>
      <c r="Q5856" t="s">
        <v>533</v>
      </c>
      <c r="R5856" t="str">
        <f t="shared" si="1368"/>
        <v>Great</v>
      </c>
      <c r="S5856" t="str">
        <f t="shared" si="1369"/>
        <v>Great</v>
      </c>
      <c r="T5856" t="b">
        <f t="shared" si="1370"/>
        <v>1</v>
      </c>
      <c r="U5856" t="b">
        <f t="shared" si="1371"/>
        <v>1</v>
      </c>
      <c r="V5856" t="str">
        <f t="shared" si="1372"/>
        <v>Average Company</v>
      </c>
      <c r="W5856" t="str">
        <f t="shared" si="1373"/>
        <v>Don't Buy</v>
      </c>
      <c r="X5856" t="str">
        <f t="shared" si="1374"/>
        <v>Not Known</v>
      </c>
      <c r="Z5856" t="str">
        <f t="shared" si="1375"/>
        <v>None</v>
      </c>
      <c r="AB5856" t="str">
        <f t="shared" si="1376"/>
        <v>0</v>
      </c>
    </row>
    <row r="5857" spans="1:28" x14ac:dyDescent="0.3">
      <c r="A5857">
        <v>5855</v>
      </c>
      <c r="B5857" t="s">
        <v>10330</v>
      </c>
      <c r="C5857" t="str">
        <f t="shared" si="1363"/>
        <v>Short</v>
      </c>
      <c r="D5857">
        <v>4</v>
      </c>
      <c r="F5857" s="1">
        <f t="shared" si="1377"/>
        <v>4</v>
      </c>
      <c r="G5857" s="1">
        <f t="shared" si="1364"/>
        <v>4</v>
      </c>
      <c r="H5857">
        <f t="shared" si="1365"/>
        <v>4</v>
      </c>
      <c r="I5857" t="s">
        <v>529</v>
      </c>
      <c r="J5857" t="s">
        <v>22</v>
      </c>
      <c r="K5857" t="s">
        <v>2660</v>
      </c>
      <c r="L5857" t="str">
        <f t="shared" si="1366"/>
        <v>Established</v>
      </c>
      <c r="N5857" s="2">
        <f t="shared" si="1367"/>
        <v>42</v>
      </c>
      <c r="O5857" t="s">
        <v>397</v>
      </c>
      <c r="P5857" t="s">
        <v>1308</v>
      </c>
      <c r="Q5857" t="s">
        <v>424</v>
      </c>
      <c r="R5857" t="str">
        <f t="shared" si="1368"/>
        <v>Average</v>
      </c>
      <c r="S5857" t="str">
        <f t="shared" si="1369"/>
        <v xml:space="preserve"> </v>
      </c>
      <c r="T5857" t="b">
        <f t="shared" si="1370"/>
        <v>0</v>
      </c>
      <c r="U5857" t="b">
        <f t="shared" si="1371"/>
        <v>1</v>
      </c>
      <c r="V5857" t="str">
        <f t="shared" si="1372"/>
        <v>Average Company</v>
      </c>
      <c r="W5857" t="str">
        <f t="shared" si="1373"/>
        <v>Don't Buy</v>
      </c>
      <c r="X5857" t="str">
        <f t="shared" si="1374"/>
        <v>Not Known</v>
      </c>
      <c r="Z5857" t="str">
        <f t="shared" si="1375"/>
        <v>None</v>
      </c>
      <c r="AB5857" t="str">
        <f t="shared" si="1376"/>
        <v>0</v>
      </c>
    </row>
    <row r="5858" spans="1:28" x14ac:dyDescent="0.3">
      <c r="A5858">
        <v>5856</v>
      </c>
      <c r="B5858" t="s">
        <v>10331</v>
      </c>
      <c r="C5858" t="str">
        <f t="shared" si="1363"/>
        <v>Long</v>
      </c>
      <c r="D5858">
        <v>4.2</v>
      </c>
      <c r="F5858" s="1">
        <f t="shared" si="1377"/>
        <v>4.2</v>
      </c>
      <c r="G5858" s="1">
        <f t="shared" si="1364"/>
        <v>4.2</v>
      </c>
      <c r="H5858">
        <f t="shared" si="1365"/>
        <v>4.2</v>
      </c>
      <c r="I5858" t="s">
        <v>4630</v>
      </c>
      <c r="J5858" t="s">
        <v>22</v>
      </c>
      <c r="K5858" t="s">
        <v>3357</v>
      </c>
      <c r="L5858" t="str">
        <f t="shared" si="1366"/>
        <v>Established</v>
      </c>
      <c r="N5858" s="2">
        <f t="shared" si="1367"/>
        <v>34</v>
      </c>
      <c r="O5858" t="s">
        <v>213</v>
      </c>
      <c r="P5858" t="s">
        <v>683</v>
      </c>
      <c r="Q5858" t="s">
        <v>424</v>
      </c>
      <c r="R5858" t="str">
        <f t="shared" si="1368"/>
        <v>Great</v>
      </c>
      <c r="S5858" t="str">
        <f t="shared" si="1369"/>
        <v>Great</v>
      </c>
      <c r="T5858" t="b">
        <f t="shared" si="1370"/>
        <v>1</v>
      </c>
      <c r="U5858" t="b">
        <f t="shared" si="1371"/>
        <v>1</v>
      </c>
      <c r="V5858" t="str">
        <f t="shared" si="1372"/>
        <v>Top Company</v>
      </c>
      <c r="W5858" t="str">
        <f t="shared" si="1373"/>
        <v>Don't Buy</v>
      </c>
      <c r="X5858" t="str">
        <f t="shared" si="1374"/>
        <v>Not Known</v>
      </c>
      <c r="Z5858" t="str">
        <f t="shared" si="1375"/>
        <v>None</v>
      </c>
      <c r="AB5858" t="str">
        <f t="shared" si="1376"/>
        <v>0</v>
      </c>
    </row>
    <row r="5859" spans="1:28" x14ac:dyDescent="0.3">
      <c r="A5859">
        <v>5857</v>
      </c>
      <c r="B5859" t="s">
        <v>10332</v>
      </c>
      <c r="C5859" t="str">
        <f t="shared" si="1363"/>
        <v>Long</v>
      </c>
      <c r="D5859">
        <v>3.9</v>
      </c>
      <c r="F5859" s="1">
        <f t="shared" si="1377"/>
        <v>3.9</v>
      </c>
      <c r="G5859" s="1">
        <f t="shared" si="1364"/>
        <v>3.9</v>
      </c>
      <c r="H5859">
        <f t="shared" si="1365"/>
        <v>3.9</v>
      </c>
      <c r="I5859" t="s">
        <v>5989</v>
      </c>
      <c r="J5859" t="s">
        <v>22</v>
      </c>
      <c r="K5859" t="s">
        <v>1964</v>
      </c>
      <c r="L5859" t="str">
        <f t="shared" si="1366"/>
        <v>Established</v>
      </c>
      <c r="N5859" s="2">
        <f t="shared" si="1367"/>
        <v>87</v>
      </c>
      <c r="O5859" t="s">
        <v>192</v>
      </c>
      <c r="P5859" t="s">
        <v>75</v>
      </c>
      <c r="Q5859" t="s">
        <v>28</v>
      </c>
      <c r="R5859" t="str">
        <f t="shared" si="1368"/>
        <v>Average</v>
      </c>
      <c r="S5859" t="str">
        <f t="shared" si="1369"/>
        <v xml:space="preserve"> </v>
      </c>
      <c r="T5859" t="b">
        <f t="shared" si="1370"/>
        <v>0</v>
      </c>
      <c r="U5859" t="b">
        <f t="shared" si="1371"/>
        <v>1</v>
      </c>
      <c r="V5859" t="str">
        <f t="shared" si="1372"/>
        <v>Average Company</v>
      </c>
      <c r="W5859" t="str">
        <f t="shared" si="1373"/>
        <v>Don't Buy</v>
      </c>
      <c r="X5859" t="str">
        <f t="shared" si="1374"/>
        <v>Bombay Finance</v>
      </c>
      <c r="Z5859" t="str">
        <f t="shared" si="1375"/>
        <v>None</v>
      </c>
      <c r="AB5859" t="str">
        <f t="shared" si="1376"/>
        <v>500K</v>
      </c>
    </row>
    <row r="5860" spans="1:28" x14ac:dyDescent="0.3">
      <c r="A5860">
        <v>5858</v>
      </c>
      <c r="B5860" t="s">
        <v>10333</v>
      </c>
      <c r="C5860" t="str">
        <f t="shared" si="1363"/>
        <v>Long</v>
      </c>
      <c r="D5860">
        <v>3.3</v>
      </c>
      <c r="F5860" s="1">
        <f t="shared" si="1377"/>
        <v>3.3</v>
      </c>
      <c r="G5860" s="1">
        <f t="shared" si="1364"/>
        <v>3.3</v>
      </c>
      <c r="H5860">
        <f t="shared" si="1365"/>
        <v>3.3</v>
      </c>
      <c r="I5860" t="s">
        <v>10334</v>
      </c>
      <c r="J5860" t="s">
        <v>22</v>
      </c>
      <c r="K5860" t="s">
        <v>9701</v>
      </c>
      <c r="L5860" t="str">
        <f t="shared" si="1366"/>
        <v>Established</v>
      </c>
      <c r="N5860" s="2">
        <f t="shared" si="1367"/>
        <v>22</v>
      </c>
      <c r="O5860" t="s">
        <v>142</v>
      </c>
      <c r="P5860" t="s">
        <v>683</v>
      </c>
      <c r="Q5860" t="s">
        <v>14</v>
      </c>
      <c r="R5860" t="str">
        <f t="shared" si="1368"/>
        <v>Average</v>
      </c>
      <c r="S5860" t="str">
        <f t="shared" si="1369"/>
        <v xml:space="preserve"> </v>
      </c>
      <c r="T5860" t="b">
        <f t="shared" si="1370"/>
        <v>0</v>
      </c>
      <c r="U5860" t="b">
        <f t="shared" si="1371"/>
        <v>0</v>
      </c>
      <c r="V5860" t="str">
        <f t="shared" si="1372"/>
        <v>Average Company</v>
      </c>
      <c r="W5860" t="str">
        <f t="shared" si="1373"/>
        <v>Don't Buy</v>
      </c>
      <c r="X5860" t="str">
        <f t="shared" si="1374"/>
        <v>Not Known</v>
      </c>
      <c r="Z5860" t="str">
        <f t="shared" si="1375"/>
        <v>None</v>
      </c>
      <c r="AB5860" t="str">
        <f t="shared" si="1376"/>
        <v>0</v>
      </c>
    </row>
    <row r="5861" spans="1:28" x14ac:dyDescent="0.3">
      <c r="A5861">
        <v>5859</v>
      </c>
      <c r="B5861" t="s">
        <v>10335</v>
      </c>
      <c r="C5861" t="str">
        <f t="shared" si="1363"/>
        <v>Long</v>
      </c>
      <c r="D5861">
        <v>4.4000000000000004</v>
      </c>
      <c r="F5861" s="1">
        <f t="shared" si="1377"/>
        <v>4.4000000000000004</v>
      </c>
      <c r="G5861" s="1">
        <f t="shared" si="1364"/>
        <v>4.4000000000000004</v>
      </c>
      <c r="H5861">
        <f t="shared" si="1365"/>
        <v>4.4000000000000004</v>
      </c>
      <c r="I5861" t="s">
        <v>10334</v>
      </c>
      <c r="J5861" t="s">
        <v>22</v>
      </c>
      <c r="K5861" t="s">
        <v>9156</v>
      </c>
      <c r="L5861" t="str">
        <f t="shared" si="1366"/>
        <v>Established</v>
      </c>
      <c r="N5861" s="2">
        <f t="shared" si="1367"/>
        <v>42</v>
      </c>
      <c r="O5861" t="s">
        <v>397</v>
      </c>
      <c r="P5861" t="s">
        <v>147</v>
      </c>
      <c r="Q5861" t="s">
        <v>105</v>
      </c>
      <c r="R5861" t="str">
        <f t="shared" si="1368"/>
        <v>Great</v>
      </c>
      <c r="S5861" t="str">
        <f t="shared" si="1369"/>
        <v>Great</v>
      </c>
      <c r="T5861" t="b">
        <f t="shared" si="1370"/>
        <v>1</v>
      </c>
      <c r="U5861" t="b">
        <f t="shared" si="1371"/>
        <v>1</v>
      </c>
      <c r="V5861" t="str">
        <f t="shared" si="1372"/>
        <v>Top Company</v>
      </c>
      <c r="W5861" t="str">
        <f t="shared" si="1373"/>
        <v>Don't Buy</v>
      </c>
      <c r="X5861" t="str">
        <f t="shared" si="1374"/>
        <v>Not Known</v>
      </c>
      <c r="Z5861" t="str">
        <f t="shared" si="1375"/>
        <v>None</v>
      </c>
      <c r="AB5861" t="str">
        <f t="shared" si="1376"/>
        <v>0</v>
      </c>
    </row>
    <row r="5862" spans="1:28" x14ac:dyDescent="0.3">
      <c r="A5862">
        <v>5860</v>
      </c>
      <c r="B5862" t="s">
        <v>10336</v>
      </c>
      <c r="C5862" t="str">
        <f t="shared" si="1363"/>
        <v>Long</v>
      </c>
      <c r="D5862">
        <v>3.8</v>
      </c>
      <c r="F5862" s="1">
        <f t="shared" si="1377"/>
        <v>3.8</v>
      </c>
      <c r="G5862" s="1">
        <f t="shared" si="1364"/>
        <v>3.8</v>
      </c>
      <c r="H5862">
        <f t="shared" si="1365"/>
        <v>3.8</v>
      </c>
      <c r="I5862" t="s">
        <v>10334</v>
      </c>
      <c r="J5862" t="s">
        <v>22</v>
      </c>
      <c r="K5862" t="s">
        <v>7556</v>
      </c>
      <c r="L5862" t="str">
        <f t="shared" si="1366"/>
        <v>Established</v>
      </c>
      <c r="N5862" s="2">
        <f t="shared" si="1367"/>
        <v>37</v>
      </c>
      <c r="O5862" t="s">
        <v>538</v>
      </c>
      <c r="P5862" t="s">
        <v>1308</v>
      </c>
      <c r="Q5862" t="s">
        <v>1519</v>
      </c>
      <c r="R5862" t="str">
        <f t="shared" si="1368"/>
        <v>Average</v>
      </c>
      <c r="S5862" t="str">
        <f t="shared" si="1369"/>
        <v xml:space="preserve"> </v>
      </c>
      <c r="T5862" t="b">
        <f t="shared" si="1370"/>
        <v>0</v>
      </c>
      <c r="U5862" t="b">
        <f t="shared" si="1371"/>
        <v>1</v>
      </c>
      <c r="V5862" t="str">
        <f t="shared" si="1372"/>
        <v>Average Company</v>
      </c>
      <c r="W5862" t="str">
        <f t="shared" si="1373"/>
        <v>Don't Buy</v>
      </c>
      <c r="X5862" t="str">
        <f t="shared" si="1374"/>
        <v>Not Known</v>
      </c>
      <c r="Z5862" t="str">
        <f t="shared" si="1375"/>
        <v>None</v>
      </c>
      <c r="AB5862" t="str">
        <f t="shared" si="1376"/>
        <v>0</v>
      </c>
    </row>
    <row r="5863" spans="1:28" x14ac:dyDescent="0.3">
      <c r="A5863">
        <v>5861</v>
      </c>
      <c r="B5863" t="s">
        <v>10337</v>
      </c>
      <c r="C5863" t="str">
        <f t="shared" si="1363"/>
        <v>Long</v>
      </c>
      <c r="D5863">
        <v>4.5</v>
      </c>
      <c r="F5863" s="1">
        <f t="shared" si="1377"/>
        <v>4.5</v>
      </c>
      <c r="G5863" s="1">
        <f t="shared" si="1364"/>
        <v>4.5</v>
      </c>
      <c r="H5863">
        <f t="shared" si="1365"/>
        <v>4.5</v>
      </c>
      <c r="I5863" t="s">
        <v>10334</v>
      </c>
      <c r="J5863" t="s">
        <v>22</v>
      </c>
      <c r="K5863" t="s">
        <v>10338</v>
      </c>
      <c r="L5863" t="str">
        <f t="shared" si="1366"/>
        <v>Established</v>
      </c>
      <c r="N5863" s="2">
        <f t="shared" si="1367"/>
        <v>56</v>
      </c>
      <c r="O5863" t="s">
        <v>908</v>
      </c>
      <c r="P5863" t="s">
        <v>1703</v>
      </c>
      <c r="Q5863" t="s">
        <v>10339</v>
      </c>
      <c r="R5863" t="str">
        <f t="shared" si="1368"/>
        <v>Great</v>
      </c>
      <c r="S5863" t="str">
        <f t="shared" si="1369"/>
        <v>Great</v>
      </c>
      <c r="T5863" t="b">
        <f t="shared" si="1370"/>
        <v>1</v>
      </c>
      <c r="U5863" t="b">
        <f t="shared" si="1371"/>
        <v>1</v>
      </c>
      <c r="V5863" t="str">
        <f t="shared" si="1372"/>
        <v>Top Company</v>
      </c>
      <c r="W5863" t="str">
        <f t="shared" si="1373"/>
        <v>Don't Buy</v>
      </c>
      <c r="X5863" t="str">
        <f t="shared" si="1374"/>
        <v>Not Known</v>
      </c>
      <c r="Z5863" t="str">
        <f t="shared" si="1375"/>
        <v>None</v>
      </c>
      <c r="AB5863" t="str">
        <f t="shared" si="1376"/>
        <v>0</v>
      </c>
    </row>
    <row r="5864" spans="1:28" x14ac:dyDescent="0.3">
      <c r="A5864">
        <v>5862</v>
      </c>
      <c r="B5864" t="s">
        <v>10340</v>
      </c>
      <c r="C5864" t="str">
        <f t="shared" si="1363"/>
        <v>Long</v>
      </c>
      <c r="D5864">
        <v>3.5</v>
      </c>
      <c r="F5864" s="1">
        <f t="shared" si="1377"/>
        <v>3.5</v>
      </c>
      <c r="G5864" s="1">
        <f t="shared" si="1364"/>
        <v>3.5</v>
      </c>
      <c r="H5864">
        <f t="shared" si="1365"/>
        <v>3.5</v>
      </c>
      <c r="I5864" t="s">
        <v>10334</v>
      </c>
      <c r="J5864" t="s">
        <v>22</v>
      </c>
      <c r="K5864" t="s">
        <v>4182</v>
      </c>
      <c r="L5864" t="str">
        <f t="shared" si="1366"/>
        <v>Established</v>
      </c>
      <c r="N5864" s="2">
        <f t="shared" si="1367"/>
        <v>21</v>
      </c>
      <c r="O5864" t="s">
        <v>321</v>
      </c>
      <c r="P5864" t="s">
        <v>683</v>
      </c>
      <c r="Q5864" t="s">
        <v>105</v>
      </c>
      <c r="R5864" t="str">
        <f t="shared" si="1368"/>
        <v>Average</v>
      </c>
      <c r="S5864" t="str">
        <f t="shared" si="1369"/>
        <v xml:space="preserve"> </v>
      </c>
      <c r="T5864" t="b">
        <f t="shared" si="1370"/>
        <v>0</v>
      </c>
      <c r="U5864" t="b">
        <f t="shared" si="1371"/>
        <v>0</v>
      </c>
      <c r="V5864" t="str">
        <f t="shared" si="1372"/>
        <v>Average Company</v>
      </c>
      <c r="W5864" t="str">
        <f t="shared" si="1373"/>
        <v>Don't Buy</v>
      </c>
      <c r="X5864" t="str">
        <f t="shared" si="1374"/>
        <v>Not Known</v>
      </c>
      <c r="Z5864" t="str">
        <f t="shared" si="1375"/>
        <v>None</v>
      </c>
      <c r="AB5864" t="str">
        <f t="shared" si="1376"/>
        <v>0</v>
      </c>
    </row>
    <row r="5865" spans="1:28" x14ac:dyDescent="0.3">
      <c r="A5865">
        <v>5863</v>
      </c>
      <c r="B5865" t="s">
        <v>10341</v>
      </c>
      <c r="C5865" t="str">
        <f t="shared" si="1363"/>
        <v>Long</v>
      </c>
      <c r="D5865">
        <v>4.2</v>
      </c>
      <c r="F5865" s="1">
        <f t="shared" si="1377"/>
        <v>4.2</v>
      </c>
      <c r="G5865" s="1">
        <f t="shared" si="1364"/>
        <v>4.2</v>
      </c>
      <c r="H5865">
        <f t="shared" si="1365"/>
        <v>4.2</v>
      </c>
      <c r="I5865" t="s">
        <v>10334</v>
      </c>
      <c r="J5865" t="s">
        <v>5705</v>
      </c>
      <c r="K5865" t="s">
        <v>629</v>
      </c>
      <c r="L5865" t="str">
        <f t="shared" si="1366"/>
        <v>Established</v>
      </c>
      <c r="N5865" s="2">
        <f t="shared" si="1367"/>
        <v>51</v>
      </c>
      <c r="O5865" t="s">
        <v>1308</v>
      </c>
      <c r="Q5865" t="s">
        <v>773</v>
      </c>
      <c r="R5865" t="str">
        <f t="shared" si="1368"/>
        <v>Great</v>
      </c>
      <c r="S5865" t="str">
        <f t="shared" si="1369"/>
        <v>Great</v>
      </c>
      <c r="T5865" t="b">
        <f t="shared" si="1370"/>
        <v>1</v>
      </c>
      <c r="U5865" t="b">
        <f t="shared" si="1371"/>
        <v>1</v>
      </c>
      <c r="V5865" t="str">
        <f t="shared" si="1372"/>
        <v>Top Company</v>
      </c>
      <c r="W5865" t="str">
        <f t="shared" si="1373"/>
        <v>Buy</v>
      </c>
      <c r="X5865" t="str">
        <f t="shared" si="1374"/>
        <v>Not Known</v>
      </c>
      <c r="Z5865" t="str">
        <f t="shared" si="1375"/>
        <v>None</v>
      </c>
      <c r="AB5865" t="str">
        <f t="shared" si="1376"/>
        <v>0</v>
      </c>
    </row>
    <row r="5866" spans="1:28" x14ac:dyDescent="0.3">
      <c r="A5866">
        <v>5864</v>
      </c>
      <c r="B5866" t="s">
        <v>10342</v>
      </c>
      <c r="C5866" t="str">
        <f t="shared" si="1363"/>
        <v>Long</v>
      </c>
      <c r="D5866">
        <v>3.6</v>
      </c>
      <c r="F5866" s="1">
        <f t="shared" si="1377"/>
        <v>3.6</v>
      </c>
      <c r="G5866" s="1">
        <f t="shared" si="1364"/>
        <v>3.6</v>
      </c>
      <c r="H5866">
        <f t="shared" si="1365"/>
        <v>3.6</v>
      </c>
      <c r="I5866" t="s">
        <v>10334</v>
      </c>
      <c r="J5866" t="s">
        <v>22</v>
      </c>
      <c r="K5866" t="s">
        <v>10343</v>
      </c>
      <c r="L5866" t="str">
        <f t="shared" si="1366"/>
        <v>Established</v>
      </c>
      <c r="N5866" s="2">
        <f t="shared" si="1367"/>
        <v>46</v>
      </c>
      <c r="O5866" t="s">
        <v>596</v>
      </c>
      <c r="P5866" t="s">
        <v>1308</v>
      </c>
      <c r="Q5866" t="s">
        <v>479</v>
      </c>
      <c r="R5866" t="str">
        <f t="shared" si="1368"/>
        <v>Average</v>
      </c>
      <c r="S5866" t="str">
        <f t="shared" si="1369"/>
        <v xml:space="preserve"> </v>
      </c>
      <c r="T5866" t="b">
        <f t="shared" si="1370"/>
        <v>0</v>
      </c>
      <c r="U5866" t="b">
        <f t="shared" si="1371"/>
        <v>1</v>
      </c>
      <c r="V5866" t="str">
        <f t="shared" si="1372"/>
        <v>Average Company</v>
      </c>
      <c r="W5866" t="str">
        <f t="shared" si="1373"/>
        <v>Buy</v>
      </c>
      <c r="X5866" t="str">
        <f t="shared" si="1374"/>
        <v>Not Known</v>
      </c>
      <c r="Z5866" t="str">
        <f t="shared" si="1375"/>
        <v>None</v>
      </c>
      <c r="AB5866" t="str">
        <f t="shared" si="1376"/>
        <v>0</v>
      </c>
    </row>
    <row r="5867" spans="1:28" x14ac:dyDescent="0.3">
      <c r="A5867">
        <v>5865</v>
      </c>
      <c r="B5867" t="s">
        <v>10344</v>
      </c>
      <c r="C5867" t="str">
        <f t="shared" si="1363"/>
        <v>Long</v>
      </c>
      <c r="D5867">
        <v>3.4</v>
      </c>
      <c r="F5867" s="1">
        <f t="shared" si="1377"/>
        <v>3.4</v>
      </c>
      <c r="G5867" s="1">
        <f t="shared" si="1364"/>
        <v>3.4</v>
      </c>
      <c r="H5867">
        <f t="shared" si="1365"/>
        <v>3.4</v>
      </c>
      <c r="I5867" t="s">
        <v>10334</v>
      </c>
      <c r="J5867" t="s">
        <v>22</v>
      </c>
      <c r="K5867" t="s">
        <v>7017</v>
      </c>
      <c r="L5867" t="str">
        <f t="shared" si="1366"/>
        <v>Established</v>
      </c>
      <c r="N5867" s="2">
        <f t="shared" si="1367"/>
        <v>29</v>
      </c>
      <c r="O5867" t="s">
        <v>62</v>
      </c>
      <c r="P5867" t="s">
        <v>1261</v>
      </c>
      <c r="Q5867" t="s">
        <v>773</v>
      </c>
      <c r="R5867" t="str">
        <f t="shared" si="1368"/>
        <v>Average</v>
      </c>
      <c r="S5867" t="str">
        <f t="shared" si="1369"/>
        <v xml:space="preserve"> </v>
      </c>
      <c r="T5867" t="b">
        <f t="shared" si="1370"/>
        <v>0</v>
      </c>
      <c r="U5867" t="b">
        <f t="shared" si="1371"/>
        <v>0</v>
      </c>
      <c r="V5867" t="str">
        <f t="shared" si="1372"/>
        <v>Average Company</v>
      </c>
      <c r="W5867" t="str">
        <f t="shared" si="1373"/>
        <v>Don't Buy</v>
      </c>
      <c r="X5867" t="str">
        <f t="shared" si="1374"/>
        <v>Not Known</v>
      </c>
      <c r="Z5867" t="str">
        <f t="shared" si="1375"/>
        <v>None</v>
      </c>
      <c r="AB5867" t="str">
        <f t="shared" si="1376"/>
        <v>0</v>
      </c>
    </row>
    <row r="5868" spans="1:28" x14ac:dyDescent="0.3">
      <c r="A5868">
        <v>5866</v>
      </c>
      <c r="B5868" t="s">
        <v>10345</v>
      </c>
      <c r="C5868" t="str">
        <f t="shared" si="1363"/>
        <v>Short</v>
      </c>
      <c r="D5868">
        <v>3.5</v>
      </c>
      <c r="F5868" s="1">
        <f t="shared" si="1377"/>
        <v>3.5</v>
      </c>
      <c r="G5868" s="1">
        <f t="shared" si="1364"/>
        <v>3.5</v>
      </c>
      <c r="H5868">
        <f t="shared" si="1365"/>
        <v>3.5</v>
      </c>
      <c r="I5868" t="s">
        <v>10334</v>
      </c>
      <c r="J5868" t="s">
        <v>22</v>
      </c>
      <c r="K5868" t="s">
        <v>10346</v>
      </c>
      <c r="L5868" t="str">
        <f t="shared" si="1366"/>
        <v>Established</v>
      </c>
      <c r="N5868" s="2">
        <f t="shared" si="1367"/>
        <v>25</v>
      </c>
      <c r="O5868" t="s">
        <v>54</v>
      </c>
      <c r="P5868" t="s">
        <v>1308</v>
      </c>
      <c r="Q5868" t="s">
        <v>732</v>
      </c>
      <c r="R5868" t="str">
        <f t="shared" si="1368"/>
        <v>Average</v>
      </c>
      <c r="S5868" t="str">
        <f t="shared" si="1369"/>
        <v xml:space="preserve"> </v>
      </c>
      <c r="T5868" t="b">
        <f t="shared" si="1370"/>
        <v>0</v>
      </c>
      <c r="U5868" t="b">
        <f t="shared" si="1371"/>
        <v>0</v>
      </c>
      <c r="V5868" t="str">
        <f t="shared" si="1372"/>
        <v>Average Company</v>
      </c>
      <c r="W5868" t="str">
        <f t="shared" si="1373"/>
        <v>Don't Buy</v>
      </c>
      <c r="X5868" t="str">
        <f t="shared" si="1374"/>
        <v>Not Known</v>
      </c>
      <c r="Z5868" t="str">
        <f t="shared" si="1375"/>
        <v>None</v>
      </c>
      <c r="AB5868" t="str">
        <f t="shared" si="1376"/>
        <v>0</v>
      </c>
    </row>
    <row r="5869" spans="1:28" x14ac:dyDescent="0.3">
      <c r="A5869">
        <v>5867</v>
      </c>
      <c r="B5869" t="s">
        <v>10347</v>
      </c>
      <c r="C5869" t="str">
        <f t="shared" si="1363"/>
        <v>Long</v>
      </c>
      <c r="D5869">
        <v>3.8</v>
      </c>
      <c r="F5869" s="1">
        <f t="shared" si="1377"/>
        <v>3.8</v>
      </c>
      <c r="G5869" s="1">
        <f t="shared" si="1364"/>
        <v>3.8</v>
      </c>
      <c r="H5869">
        <f t="shared" si="1365"/>
        <v>3.8</v>
      </c>
      <c r="I5869" t="s">
        <v>10334</v>
      </c>
      <c r="J5869" t="s">
        <v>22</v>
      </c>
      <c r="K5869" t="s">
        <v>3216</v>
      </c>
      <c r="L5869" t="str">
        <f t="shared" si="1366"/>
        <v>Established</v>
      </c>
      <c r="N5869" s="2">
        <f t="shared" si="1367"/>
        <v>12</v>
      </c>
      <c r="O5869" t="s">
        <v>267</v>
      </c>
      <c r="P5869" t="s">
        <v>1308</v>
      </c>
      <c r="Q5869" t="s">
        <v>28</v>
      </c>
      <c r="R5869" t="str">
        <f t="shared" si="1368"/>
        <v>Average</v>
      </c>
      <c r="S5869" t="str">
        <f t="shared" si="1369"/>
        <v xml:space="preserve"> </v>
      </c>
      <c r="T5869" t="b">
        <f t="shared" si="1370"/>
        <v>0</v>
      </c>
      <c r="U5869" t="b">
        <f t="shared" si="1371"/>
        <v>1</v>
      </c>
      <c r="V5869" t="str">
        <f t="shared" si="1372"/>
        <v>Average Company</v>
      </c>
      <c r="W5869" t="str">
        <f t="shared" si="1373"/>
        <v>Buy</v>
      </c>
      <c r="X5869" t="str">
        <f t="shared" si="1374"/>
        <v>Not Known</v>
      </c>
      <c r="Z5869" t="str">
        <f t="shared" si="1375"/>
        <v>None</v>
      </c>
      <c r="AB5869" t="str">
        <f t="shared" si="1376"/>
        <v>500K</v>
      </c>
    </row>
    <row r="5870" spans="1:28" x14ac:dyDescent="0.3">
      <c r="A5870">
        <v>5868</v>
      </c>
      <c r="B5870" t="s">
        <v>10348</v>
      </c>
      <c r="C5870" t="str">
        <f t="shared" si="1363"/>
        <v>Long</v>
      </c>
      <c r="D5870">
        <v>4.4000000000000004</v>
      </c>
      <c r="F5870" s="1">
        <f t="shared" si="1377"/>
        <v>4.4000000000000004</v>
      </c>
      <c r="G5870" s="1">
        <f t="shared" si="1364"/>
        <v>4.4000000000000004</v>
      </c>
      <c r="H5870">
        <f t="shared" si="1365"/>
        <v>4.4000000000000004</v>
      </c>
      <c r="I5870" t="s">
        <v>10334</v>
      </c>
      <c r="J5870" t="s">
        <v>22</v>
      </c>
      <c r="K5870" t="s">
        <v>6752</v>
      </c>
      <c r="L5870" t="str">
        <f t="shared" si="1366"/>
        <v>Established</v>
      </c>
      <c r="N5870" s="2">
        <f t="shared" si="1367"/>
        <v>28</v>
      </c>
      <c r="O5870" t="s">
        <v>24</v>
      </c>
      <c r="P5870" t="s">
        <v>1308</v>
      </c>
      <c r="Q5870" t="s">
        <v>186</v>
      </c>
      <c r="R5870" t="str">
        <f t="shared" si="1368"/>
        <v>Great</v>
      </c>
      <c r="S5870" t="str">
        <f t="shared" si="1369"/>
        <v>Great</v>
      </c>
      <c r="T5870" t="b">
        <f t="shared" si="1370"/>
        <v>1</v>
      </c>
      <c r="U5870" t="b">
        <f t="shared" si="1371"/>
        <v>1</v>
      </c>
      <c r="V5870" t="str">
        <f t="shared" si="1372"/>
        <v>Top Company</v>
      </c>
      <c r="W5870" t="str">
        <f t="shared" si="1373"/>
        <v>Don't Buy</v>
      </c>
      <c r="X5870" t="str">
        <f t="shared" si="1374"/>
        <v>Not Known</v>
      </c>
      <c r="Z5870" t="str">
        <f t="shared" si="1375"/>
        <v>None</v>
      </c>
      <c r="AB5870" t="str">
        <f t="shared" si="1376"/>
        <v>0</v>
      </c>
    </row>
    <row r="5871" spans="1:28" x14ac:dyDescent="0.3">
      <c r="A5871">
        <v>5869</v>
      </c>
      <c r="B5871" t="s">
        <v>10349</v>
      </c>
      <c r="C5871" t="str">
        <f t="shared" si="1363"/>
        <v>Long</v>
      </c>
      <c r="D5871">
        <v>3.6</v>
      </c>
      <c r="F5871" s="1">
        <f t="shared" si="1377"/>
        <v>3.6</v>
      </c>
      <c r="G5871" s="1">
        <f t="shared" si="1364"/>
        <v>3.6</v>
      </c>
      <c r="H5871">
        <f t="shared" si="1365"/>
        <v>3.6</v>
      </c>
      <c r="I5871" t="s">
        <v>10334</v>
      </c>
      <c r="J5871" t="s">
        <v>22</v>
      </c>
      <c r="K5871" t="s">
        <v>10350</v>
      </c>
      <c r="L5871" t="str">
        <f t="shared" si="1366"/>
        <v>Established</v>
      </c>
      <c r="N5871" s="2">
        <f t="shared" si="1367"/>
        <v>44</v>
      </c>
      <c r="O5871" t="s">
        <v>96</v>
      </c>
      <c r="P5871" t="s">
        <v>683</v>
      </c>
      <c r="Q5871" t="s">
        <v>44</v>
      </c>
      <c r="R5871" t="str">
        <f t="shared" si="1368"/>
        <v>Average</v>
      </c>
      <c r="S5871" t="str">
        <f t="shared" si="1369"/>
        <v xml:space="preserve"> </v>
      </c>
      <c r="T5871" t="b">
        <f t="shared" si="1370"/>
        <v>0</v>
      </c>
      <c r="U5871" t="b">
        <f t="shared" si="1371"/>
        <v>1</v>
      </c>
      <c r="V5871" t="str">
        <f t="shared" si="1372"/>
        <v>Average Company</v>
      </c>
      <c r="W5871" t="str">
        <f t="shared" si="1373"/>
        <v>Buy</v>
      </c>
      <c r="X5871" t="str">
        <f t="shared" si="1374"/>
        <v>Not Known</v>
      </c>
      <c r="Z5871" t="str">
        <f t="shared" si="1375"/>
        <v>None</v>
      </c>
      <c r="AB5871" t="str">
        <f t="shared" si="1376"/>
        <v>0</v>
      </c>
    </row>
    <row r="5872" spans="1:28" x14ac:dyDescent="0.3">
      <c r="A5872">
        <v>5870</v>
      </c>
      <c r="B5872" t="s">
        <v>10351</v>
      </c>
      <c r="C5872" t="str">
        <f t="shared" si="1363"/>
        <v>Long</v>
      </c>
      <c r="D5872">
        <v>3.3</v>
      </c>
      <c r="F5872" s="1">
        <f t="shared" si="1377"/>
        <v>3.3</v>
      </c>
      <c r="G5872" s="1">
        <f t="shared" si="1364"/>
        <v>3.3</v>
      </c>
      <c r="H5872">
        <f t="shared" si="1365"/>
        <v>3.3</v>
      </c>
      <c r="I5872" t="s">
        <v>10334</v>
      </c>
      <c r="J5872" t="s">
        <v>22</v>
      </c>
      <c r="K5872" t="s">
        <v>3019</v>
      </c>
      <c r="L5872" t="str">
        <f t="shared" si="1366"/>
        <v>Established</v>
      </c>
      <c r="N5872" s="2">
        <f t="shared" si="1367"/>
        <v>21</v>
      </c>
      <c r="O5872" t="s">
        <v>321</v>
      </c>
      <c r="P5872" t="s">
        <v>1308</v>
      </c>
      <c r="Q5872" t="s">
        <v>612</v>
      </c>
      <c r="R5872" t="str">
        <f t="shared" si="1368"/>
        <v>Average</v>
      </c>
      <c r="S5872" t="str">
        <f t="shared" si="1369"/>
        <v xml:space="preserve"> </v>
      </c>
      <c r="T5872" t="b">
        <f t="shared" si="1370"/>
        <v>0</v>
      </c>
      <c r="U5872" t="b">
        <f t="shared" si="1371"/>
        <v>0</v>
      </c>
      <c r="V5872" t="str">
        <f t="shared" si="1372"/>
        <v>Average Company</v>
      </c>
      <c r="W5872" t="str">
        <f t="shared" si="1373"/>
        <v>Don't Buy</v>
      </c>
      <c r="X5872" t="str">
        <f t="shared" si="1374"/>
        <v>Not Known</v>
      </c>
      <c r="Z5872" t="str">
        <f t="shared" si="1375"/>
        <v>None</v>
      </c>
      <c r="AB5872" t="str">
        <f t="shared" si="1376"/>
        <v>0</v>
      </c>
    </row>
    <row r="5873" spans="1:28" x14ac:dyDescent="0.3">
      <c r="A5873">
        <v>5871</v>
      </c>
      <c r="B5873" t="s">
        <v>10352</v>
      </c>
      <c r="C5873" t="str">
        <f t="shared" si="1363"/>
        <v>Short</v>
      </c>
      <c r="D5873">
        <v>4.5</v>
      </c>
      <c r="F5873" s="1">
        <f t="shared" si="1377"/>
        <v>4.5</v>
      </c>
      <c r="G5873" s="1">
        <f t="shared" si="1364"/>
        <v>4.5</v>
      </c>
      <c r="H5873">
        <f t="shared" si="1365"/>
        <v>4.5</v>
      </c>
      <c r="I5873" t="s">
        <v>10334</v>
      </c>
      <c r="J5873" t="s">
        <v>22</v>
      </c>
      <c r="K5873" t="s">
        <v>6591</v>
      </c>
      <c r="L5873" t="str">
        <f t="shared" si="1366"/>
        <v>Established</v>
      </c>
      <c r="N5873" s="2">
        <f t="shared" si="1367"/>
        <v>20</v>
      </c>
      <c r="O5873" t="s">
        <v>151</v>
      </c>
      <c r="P5873" t="s">
        <v>691</v>
      </c>
      <c r="Q5873" t="s">
        <v>605</v>
      </c>
      <c r="R5873" t="str">
        <f t="shared" si="1368"/>
        <v>Great</v>
      </c>
      <c r="S5873" t="str">
        <f t="shared" si="1369"/>
        <v>Great</v>
      </c>
      <c r="T5873" t="b">
        <f t="shared" si="1370"/>
        <v>1</v>
      </c>
      <c r="U5873" t="b">
        <f t="shared" si="1371"/>
        <v>1</v>
      </c>
      <c r="V5873" t="str">
        <f t="shared" si="1372"/>
        <v>Average Company</v>
      </c>
      <c r="W5873" t="str">
        <f t="shared" si="1373"/>
        <v>Don't Buy</v>
      </c>
      <c r="X5873" t="str">
        <f t="shared" si="1374"/>
        <v>Not Known</v>
      </c>
      <c r="Z5873" t="str">
        <f t="shared" si="1375"/>
        <v>None</v>
      </c>
      <c r="AB5873" t="str">
        <f t="shared" si="1376"/>
        <v>0</v>
      </c>
    </row>
    <row r="5874" spans="1:28" x14ac:dyDescent="0.3">
      <c r="A5874">
        <v>5872</v>
      </c>
      <c r="B5874" t="s">
        <v>10353</v>
      </c>
      <c r="C5874" t="str">
        <f t="shared" si="1363"/>
        <v>Long</v>
      </c>
      <c r="D5874">
        <v>3.7</v>
      </c>
      <c r="F5874" s="1">
        <f t="shared" si="1377"/>
        <v>3.7</v>
      </c>
      <c r="G5874" s="1">
        <f t="shared" si="1364"/>
        <v>3.7</v>
      </c>
      <c r="H5874">
        <f t="shared" si="1365"/>
        <v>3.7</v>
      </c>
      <c r="I5874" t="s">
        <v>10334</v>
      </c>
      <c r="J5874" t="s">
        <v>22</v>
      </c>
      <c r="K5874" t="s">
        <v>10354</v>
      </c>
      <c r="L5874" t="str">
        <f t="shared" si="1366"/>
        <v>Established</v>
      </c>
      <c r="N5874" s="2">
        <f t="shared" si="1367"/>
        <v>53</v>
      </c>
      <c r="O5874" t="s">
        <v>500</v>
      </c>
      <c r="P5874" t="s">
        <v>181</v>
      </c>
      <c r="Q5874" t="s">
        <v>105</v>
      </c>
      <c r="R5874" t="str">
        <f t="shared" si="1368"/>
        <v>Average</v>
      </c>
      <c r="S5874" t="str">
        <f t="shared" si="1369"/>
        <v xml:space="preserve"> </v>
      </c>
      <c r="T5874" t="b">
        <f t="shared" si="1370"/>
        <v>0</v>
      </c>
      <c r="U5874" t="b">
        <f t="shared" si="1371"/>
        <v>1</v>
      </c>
      <c r="V5874" t="str">
        <f t="shared" si="1372"/>
        <v>Average Company</v>
      </c>
      <c r="W5874" t="str">
        <f t="shared" si="1373"/>
        <v>Don't Buy</v>
      </c>
      <c r="X5874" t="str">
        <f t="shared" si="1374"/>
        <v>Not Known</v>
      </c>
      <c r="Z5874" t="str">
        <f t="shared" si="1375"/>
        <v>None</v>
      </c>
      <c r="AB5874" t="str">
        <f t="shared" si="1376"/>
        <v>0</v>
      </c>
    </row>
    <row r="5875" spans="1:28" x14ac:dyDescent="0.3">
      <c r="A5875">
        <v>5873</v>
      </c>
      <c r="B5875" t="s">
        <v>10355</v>
      </c>
      <c r="C5875" t="str">
        <f t="shared" si="1363"/>
        <v>Long</v>
      </c>
      <c r="D5875">
        <v>4</v>
      </c>
      <c r="F5875" s="1">
        <f t="shared" si="1377"/>
        <v>4</v>
      </c>
      <c r="G5875" s="1">
        <f t="shared" si="1364"/>
        <v>4</v>
      </c>
      <c r="H5875">
        <f t="shared" si="1365"/>
        <v>4</v>
      </c>
      <c r="I5875" t="s">
        <v>10334</v>
      </c>
      <c r="J5875" t="s">
        <v>22</v>
      </c>
      <c r="K5875" t="s">
        <v>5803</v>
      </c>
      <c r="L5875" t="str">
        <f t="shared" si="1366"/>
        <v>Established</v>
      </c>
      <c r="N5875" s="2">
        <f t="shared" si="1367"/>
        <v>17</v>
      </c>
      <c r="O5875" t="s">
        <v>711</v>
      </c>
      <c r="P5875" t="s">
        <v>683</v>
      </c>
      <c r="Q5875" t="s">
        <v>177</v>
      </c>
      <c r="R5875" t="str">
        <f t="shared" si="1368"/>
        <v>Average</v>
      </c>
      <c r="S5875" t="str">
        <f t="shared" si="1369"/>
        <v xml:space="preserve"> </v>
      </c>
      <c r="T5875" t="b">
        <f t="shared" si="1370"/>
        <v>0</v>
      </c>
      <c r="U5875" t="b">
        <f t="shared" si="1371"/>
        <v>1</v>
      </c>
      <c r="V5875" t="str">
        <f t="shared" si="1372"/>
        <v>Average Company</v>
      </c>
      <c r="W5875" t="str">
        <f t="shared" si="1373"/>
        <v>Don't Buy</v>
      </c>
      <c r="X5875" t="str">
        <f t="shared" si="1374"/>
        <v>Not Known</v>
      </c>
      <c r="Z5875" t="str">
        <f t="shared" si="1375"/>
        <v>None</v>
      </c>
      <c r="AB5875" t="str">
        <f t="shared" si="1376"/>
        <v>0</v>
      </c>
    </row>
    <row r="5876" spans="1:28" x14ac:dyDescent="0.3">
      <c r="A5876">
        <v>5874</v>
      </c>
      <c r="B5876" t="s">
        <v>10356</v>
      </c>
      <c r="C5876" t="str">
        <f t="shared" si="1363"/>
        <v>Long</v>
      </c>
      <c r="D5876">
        <v>3.9</v>
      </c>
      <c r="F5876" s="1">
        <f t="shared" si="1377"/>
        <v>3.9</v>
      </c>
      <c r="G5876" s="1">
        <f t="shared" si="1364"/>
        <v>3.9</v>
      </c>
      <c r="H5876">
        <f t="shared" si="1365"/>
        <v>3.9</v>
      </c>
      <c r="I5876" t="s">
        <v>10334</v>
      </c>
      <c r="J5876" t="s">
        <v>22</v>
      </c>
      <c r="K5876" t="s">
        <v>9890</v>
      </c>
      <c r="L5876" t="str">
        <f t="shared" si="1366"/>
        <v>Established</v>
      </c>
      <c r="N5876" s="2">
        <f t="shared" si="1367"/>
        <v>30</v>
      </c>
      <c r="O5876" t="s">
        <v>604</v>
      </c>
      <c r="P5876" t="s">
        <v>683</v>
      </c>
      <c r="Q5876" t="s">
        <v>378</v>
      </c>
      <c r="R5876" t="str">
        <f t="shared" si="1368"/>
        <v>Average</v>
      </c>
      <c r="S5876" t="str">
        <f t="shared" si="1369"/>
        <v xml:space="preserve"> </v>
      </c>
      <c r="T5876" t="b">
        <f t="shared" si="1370"/>
        <v>0</v>
      </c>
      <c r="U5876" t="b">
        <f t="shared" si="1371"/>
        <v>1</v>
      </c>
      <c r="V5876" t="str">
        <f t="shared" si="1372"/>
        <v>Average Company</v>
      </c>
      <c r="W5876" t="str">
        <f t="shared" si="1373"/>
        <v>Don't Buy</v>
      </c>
      <c r="X5876" t="str">
        <f t="shared" si="1374"/>
        <v>Not Known</v>
      </c>
      <c r="Z5876" t="str">
        <f t="shared" si="1375"/>
        <v>None</v>
      </c>
      <c r="AB5876" t="str">
        <f t="shared" si="1376"/>
        <v>0</v>
      </c>
    </row>
    <row r="5877" spans="1:28" x14ac:dyDescent="0.3">
      <c r="A5877">
        <v>5875</v>
      </c>
      <c r="B5877" t="s">
        <v>10357</v>
      </c>
      <c r="C5877" t="str">
        <f t="shared" si="1363"/>
        <v>Long</v>
      </c>
      <c r="D5877">
        <v>3.4</v>
      </c>
      <c r="F5877" s="1">
        <f t="shared" si="1377"/>
        <v>3.4</v>
      </c>
      <c r="G5877" s="1">
        <f t="shared" si="1364"/>
        <v>3.4</v>
      </c>
      <c r="H5877">
        <f t="shared" si="1365"/>
        <v>3.4</v>
      </c>
      <c r="I5877" t="s">
        <v>10334</v>
      </c>
      <c r="J5877" t="s">
        <v>10</v>
      </c>
      <c r="K5877" t="s">
        <v>5020</v>
      </c>
      <c r="L5877" t="str">
        <f t="shared" si="1366"/>
        <v>Established</v>
      </c>
      <c r="N5877" s="2">
        <f t="shared" si="1367"/>
        <v>39</v>
      </c>
      <c r="O5877" t="s">
        <v>74</v>
      </c>
      <c r="P5877" t="s">
        <v>683</v>
      </c>
      <c r="Q5877" t="s">
        <v>378</v>
      </c>
      <c r="R5877" t="str">
        <f t="shared" si="1368"/>
        <v>Average</v>
      </c>
      <c r="S5877" t="str">
        <f t="shared" si="1369"/>
        <v xml:space="preserve"> </v>
      </c>
      <c r="T5877" t="b">
        <f t="shared" si="1370"/>
        <v>0</v>
      </c>
      <c r="U5877" t="b">
        <f t="shared" si="1371"/>
        <v>0</v>
      </c>
      <c r="V5877" t="str">
        <f t="shared" si="1372"/>
        <v>Average Company</v>
      </c>
      <c r="W5877" t="str">
        <f t="shared" si="1373"/>
        <v>Don't Buy</v>
      </c>
      <c r="X5877" t="str">
        <f t="shared" si="1374"/>
        <v>Not Known</v>
      </c>
      <c r="Z5877" t="str">
        <f t="shared" si="1375"/>
        <v>None</v>
      </c>
      <c r="AB5877" t="str">
        <f t="shared" si="1376"/>
        <v>0</v>
      </c>
    </row>
    <row r="5878" spans="1:28" x14ac:dyDescent="0.3">
      <c r="A5878">
        <v>5876</v>
      </c>
      <c r="B5878" t="s">
        <v>10358</v>
      </c>
      <c r="C5878" t="str">
        <f t="shared" si="1363"/>
        <v>Long</v>
      </c>
      <c r="D5878">
        <v>3.7</v>
      </c>
      <c r="F5878" s="1">
        <f t="shared" si="1377"/>
        <v>3.7</v>
      </c>
      <c r="G5878" s="1">
        <f t="shared" si="1364"/>
        <v>3.7</v>
      </c>
      <c r="H5878">
        <f t="shared" si="1365"/>
        <v>3.7</v>
      </c>
      <c r="I5878" t="s">
        <v>10334</v>
      </c>
      <c r="J5878" t="s">
        <v>22</v>
      </c>
      <c r="K5878" t="s">
        <v>8875</v>
      </c>
      <c r="L5878" t="str">
        <f t="shared" si="1366"/>
        <v>Established</v>
      </c>
      <c r="N5878" s="2">
        <f t="shared" si="1367"/>
        <v>39</v>
      </c>
      <c r="O5878" t="s">
        <v>74</v>
      </c>
      <c r="P5878" t="s">
        <v>683</v>
      </c>
      <c r="Q5878" t="s">
        <v>551</v>
      </c>
      <c r="R5878" t="str">
        <f t="shared" si="1368"/>
        <v>Average</v>
      </c>
      <c r="S5878" t="str">
        <f t="shared" si="1369"/>
        <v xml:space="preserve"> </v>
      </c>
      <c r="T5878" t="b">
        <f t="shared" si="1370"/>
        <v>0</v>
      </c>
      <c r="U5878" t="b">
        <f t="shared" si="1371"/>
        <v>1</v>
      </c>
      <c r="V5878" t="str">
        <f t="shared" si="1372"/>
        <v>Average Company</v>
      </c>
      <c r="W5878" t="str">
        <f t="shared" si="1373"/>
        <v>Don't Buy</v>
      </c>
      <c r="X5878" t="str">
        <f t="shared" si="1374"/>
        <v>Not Known</v>
      </c>
      <c r="Z5878" t="str">
        <f t="shared" si="1375"/>
        <v>None</v>
      </c>
      <c r="AB5878" t="str">
        <f t="shared" si="1376"/>
        <v>0</v>
      </c>
    </row>
    <row r="5879" spans="1:28" x14ac:dyDescent="0.3">
      <c r="A5879">
        <v>5877</v>
      </c>
      <c r="B5879" t="s">
        <v>10359</v>
      </c>
      <c r="C5879" t="str">
        <f t="shared" si="1363"/>
        <v>Long</v>
      </c>
      <c r="D5879">
        <v>4.3</v>
      </c>
      <c r="F5879" s="1">
        <f t="shared" si="1377"/>
        <v>4.3</v>
      </c>
      <c r="G5879" s="1">
        <f t="shared" si="1364"/>
        <v>4.3</v>
      </c>
      <c r="H5879">
        <f t="shared" si="1365"/>
        <v>4.3</v>
      </c>
      <c r="I5879" t="s">
        <v>10334</v>
      </c>
      <c r="J5879" t="s">
        <v>10</v>
      </c>
      <c r="K5879" t="s">
        <v>5646</v>
      </c>
      <c r="L5879" t="str">
        <f t="shared" si="1366"/>
        <v>Established</v>
      </c>
      <c r="N5879" s="2">
        <f t="shared" si="1367"/>
        <v>58</v>
      </c>
      <c r="O5879" t="s">
        <v>840</v>
      </c>
      <c r="P5879" t="s">
        <v>75</v>
      </c>
      <c r="Q5879" t="s">
        <v>105</v>
      </c>
      <c r="R5879" t="str">
        <f t="shared" si="1368"/>
        <v>Great</v>
      </c>
      <c r="S5879" t="str">
        <f t="shared" si="1369"/>
        <v>Great</v>
      </c>
      <c r="T5879" t="b">
        <f t="shared" si="1370"/>
        <v>1</v>
      </c>
      <c r="U5879" t="b">
        <f t="shared" si="1371"/>
        <v>1</v>
      </c>
      <c r="V5879" t="str">
        <f t="shared" si="1372"/>
        <v>Top Company</v>
      </c>
      <c r="W5879" t="str">
        <f t="shared" si="1373"/>
        <v>Don't Buy</v>
      </c>
      <c r="X5879" t="str">
        <f t="shared" si="1374"/>
        <v>Not Known</v>
      </c>
      <c r="Z5879" t="str">
        <f t="shared" si="1375"/>
        <v>None</v>
      </c>
      <c r="AB5879" t="str">
        <f t="shared" si="1376"/>
        <v>0</v>
      </c>
    </row>
    <row r="5880" spans="1:28" x14ac:dyDescent="0.3">
      <c r="A5880">
        <v>5878</v>
      </c>
      <c r="B5880" t="s">
        <v>10360</v>
      </c>
      <c r="C5880" t="str">
        <f t="shared" si="1363"/>
        <v>Long</v>
      </c>
      <c r="D5880">
        <v>3.7</v>
      </c>
      <c r="F5880" s="1">
        <f t="shared" si="1377"/>
        <v>3.7</v>
      </c>
      <c r="G5880" s="1">
        <f t="shared" si="1364"/>
        <v>3.7</v>
      </c>
      <c r="H5880">
        <f t="shared" si="1365"/>
        <v>3.7</v>
      </c>
      <c r="I5880" t="s">
        <v>10334</v>
      </c>
      <c r="J5880" t="s">
        <v>22</v>
      </c>
      <c r="K5880" t="s">
        <v>10361</v>
      </c>
      <c r="L5880" t="str">
        <f t="shared" si="1366"/>
        <v>Established</v>
      </c>
      <c r="N5880" s="2">
        <f t="shared" si="1367"/>
        <v>48</v>
      </c>
      <c r="O5880" t="s">
        <v>752</v>
      </c>
      <c r="P5880" t="s">
        <v>147</v>
      </c>
      <c r="Q5880" t="s">
        <v>4707</v>
      </c>
      <c r="R5880" t="str">
        <f t="shared" si="1368"/>
        <v>Average</v>
      </c>
      <c r="S5880" t="str">
        <f t="shared" si="1369"/>
        <v xml:space="preserve"> </v>
      </c>
      <c r="T5880" t="b">
        <f t="shared" si="1370"/>
        <v>0</v>
      </c>
      <c r="U5880" t="b">
        <f t="shared" si="1371"/>
        <v>1</v>
      </c>
      <c r="V5880" t="str">
        <f t="shared" si="1372"/>
        <v>Average Company</v>
      </c>
      <c r="W5880" t="str">
        <f t="shared" si="1373"/>
        <v>Don't Buy</v>
      </c>
      <c r="X5880" t="str">
        <f t="shared" si="1374"/>
        <v>Not Known</v>
      </c>
      <c r="Z5880" t="str">
        <f t="shared" si="1375"/>
        <v>None</v>
      </c>
      <c r="AB5880" t="str">
        <f t="shared" si="1376"/>
        <v>0</v>
      </c>
    </row>
    <row r="5881" spans="1:28" x14ac:dyDescent="0.3">
      <c r="A5881">
        <v>5879</v>
      </c>
      <c r="B5881" t="s">
        <v>10316</v>
      </c>
      <c r="C5881" t="str">
        <f t="shared" si="1363"/>
        <v>Long</v>
      </c>
      <c r="D5881">
        <v>3.2</v>
      </c>
      <c r="F5881" s="1">
        <f t="shared" si="1377"/>
        <v>3.7</v>
      </c>
      <c r="G5881" s="1">
        <f t="shared" si="1364"/>
        <v>3.7</v>
      </c>
      <c r="H5881">
        <f t="shared" si="1365"/>
        <v>3.3000000000000003</v>
      </c>
      <c r="I5881" t="s">
        <v>10334</v>
      </c>
      <c r="J5881" t="s">
        <v>22</v>
      </c>
      <c r="K5881" t="s">
        <v>10317</v>
      </c>
      <c r="L5881" t="str">
        <f t="shared" si="1366"/>
        <v>Startup</v>
      </c>
      <c r="N5881" s="2">
        <f t="shared" si="1367"/>
        <v>7</v>
      </c>
      <c r="O5881" t="s">
        <v>318</v>
      </c>
      <c r="P5881" t="s">
        <v>1308</v>
      </c>
      <c r="Q5881" t="s">
        <v>19</v>
      </c>
      <c r="R5881" t="str">
        <f t="shared" si="1368"/>
        <v>Average</v>
      </c>
      <c r="S5881" t="str">
        <f t="shared" si="1369"/>
        <v xml:space="preserve"> </v>
      </c>
      <c r="T5881" t="b">
        <f t="shared" si="1370"/>
        <v>0</v>
      </c>
      <c r="U5881" t="b">
        <f t="shared" si="1371"/>
        <v>1</v>
      </c>
      <c r="V5881" t="str">
        <f t="shared" si="1372"/>
        <v>Average Company</v>
      </c>
      <c r="W5881" t="str">
        <f t="shared" si="1373"/>
        <v>Don't Buy</v>
      </c>
      <c r="X5881" t="str">
        <f t="shared" si="1374"/>
        <v>Not Known</v>
      </c>
      <c r="Z5881" t="str">
        <f t="shared" si="1375"/>
        <v>None</v>
      </c>
      <c r="AB5881" t="str">
        <f t="shared" si="1376"/>
        <v>500K</v>
      </c>
    </row>
    <row r="5882" spans="1:28" x14ac:dyDescent="0.3">
      <c r="A5882">
        <v>5880</v>
      </c>
      <c r="B5882" t="s">
        <v>10362</v>
      </c>
      <c r="C5882" t="str">
        <f t="shared" si="1363"/>
        <v>Long</v>
      </c>
      <c r="D5882">
        <v>3.3</v>
      </c>
      <c r="F5882" s="1">
        <f t="shared" si="1377"/>
        <v>3.8</v>
      </c>
      <c r="G5882" s="1">
        <f t="shared" si="1364"/>
        <v>3.8</v>
      </c>
      <c r="H5882">
        <f t="shared" si="1365"/>
        <v>3.4</v>
      </c>
      <c r="I5882" t="s">
        <v>10334</v>
      </c>
      <c r="J5882" t="s">
        <v>22</v>
      </c>
      <c r="K5882" t="s">
        <v>8505</v>
      </c>
      <c r="L5882" t="str">
        <f t="shared" si="1366"/>
        <v>Startup</v>
      </c>
      <c r="N5882" s="2">
        <f t="shared" si="1367"/>
        <v>7</v>
      </c>
      <c r="O5882" t="s">
        <v>318</v>
      </c>
      <c r="P5882" t="s">
        <v>683</v>
      </c>
      <c r="Q5882" t="s">
        <v>44</v>
      </c>
      <c r="R5882" t="str">
        <f t="shared" si="1368"/>
        <v>Average</v>
      </c>
      <c r="S5882" t="str">
        <f t="shared" si="1369"/>
        <v xml:space="preserve"> </v>
      </c>
      <c r="T5882" t="b">
        <f t="shared" si="1370"/>
        <v>0</v>
      </c>
      <c r="U5882" t="b">
        <f t="shared" si="1371"/>
        <v>1</v>
      </c>
      <c r="V5882" t="str">
        <f t="shared" si="1372"/>
        <v>Average Company</v>
      </c>
      <c r="W5882" t="str">
        <f t="shared" si="1373"/>
        <v>Don't Buy</v>
      </c>
      <c r="X5882" t="str">
        <f t="shared" si="1374"/>
        <v>Not Known</v>
      </c>
      <c r="Z5882" t="str">
        <f t="shared" si="1375"/>
        <v>None</v>
      </c>
      <c r="AB5882" t="str">
        <f t="shared" si="1376"/>
        <v>0</v>
      </c>
    </row>
    <row r="5883" spans="1:28" x14ac:dyDescent="0.3">
      <c r="A5883">
        <v>5881</v>
      </c>
      <c r="B5883" t="s">
        <v>10363</v>
      </c>
      <c r="C5883" t="str">
        <f t="shared" si="1363"/>
        <v>Long</v>
      </c>
      <c r="D5883">
        <v>3.7</v>
      </c>
      <c r="F5883" s="1">
        <f t="shared" si="1377"/>
        <v>3.7</v>
      </c>
      <c r="G5883" s="1">
        <f t="shared" si="1364"/>
        <v>3.7</v>
      </c>
      <c r="H5883">
        <f t="shared" si="1365"/>
        <v>3.7</v>
      </c>
      <c r="I5883" t="s">
        <v>10334</v>
      </c>
      <c r="J5883" t="s">
        <v>22</v>
      </c>
      <c r="K5883" t="s">
        <v>10364</v>
      </c>
      <c r="L5883" t="str">
        <f t="shared" si="1366"/>
        <v>Established</v>
      </c>
      <c r="N5883" s="2">
        <f t="shared" si="1367"/>
        <v>61</v>
      </c>
      <c r="O5883" t="s">
        <v>414</v>
      </c>
      <c r="P5883" t="s">
        <v>691</v>
      </c>
      <c r="Q5883" t="s">
        <v>105</v>
      </c>
      <c r="R5883" t="str">
        <f t="shared" si="1368"/>
        <v>Average</v>
      </c>
      <c r="S5883" t="str">
        <f t="shared" si="1369"/>
        <v xml:space="preserve"> </v>
      </c>
      <c r="T5883" t="b">
        <f t="shared" si="1370"/>
        <v>0</v>
      </c>
      <c r="U5883" t="b">
        <f t="shared" si="1371"/>
        <v>1</v>
      </c>
      <c r="V5883" t="str">
        <f t="shared" si="1372"/>
        <v>Average Company</v>
      </c>
      <c r="W5883" t="str">
        <f t="shared" si="1373"/>
        <v>Don't Buy</v>
      </c>
      <c r="X5883" t="str">
        <f t="shared" si="1374"/>
        <v>Not Known</v>
      </c>
      <c r="Z5883" t="str">
        <f t="shared" si="1375"/>
        <v>None</v>
      </c>
      <c r="AB5883" t="str">
        <f t="shared" si="1376"/>
        <v>0</v>
      </c>
    </row>
    <row r="5884" spans="1:28" x14ac:dyDescent="0.3">
      <c r="A5884">
        <v>5882</v>
      </c>
      <c r="B5884" t="s">
        <v>10342</v>
      </c>
      <c r="C5884" t="str">
        <f t="shared" si="1363"/>
        <v>Long</v>
      </c>
      <c r="D5884">
        <v>3.6</v>
      </c>
      <c r="F5884" s="1">
        <f t="shared" si="1377"/>
        <v>3.6</v>
      </c>
      <c r="G5884" s="1">
        <f t="shared" si="1364"/>
        <v>3.6</v>
      </c>
      <c r="H5884">
        <f t="shared" si="1365"/>
        <v>3.6</v>
      </c>
      <c r="I5884" t="s">
        <v>10334</v>
      </c>
      <c r="J5884" t="s">
        <v>22</v>
      </c>
      <c r="K5884" t="s">
        <v>10343</v>
      </c>
      <c r="L5884" t="str">
        <f t="shared" si="1366"/>
        <v>Established</v>
      </c>
      <c r="N5884" s="2">
        <f t="shared" si="1367"/>
        <v>46</v>
      </c>
      <c r="O5884" t="s">
        <v>596</v>
      </c>
      <c r="P5884" t="s">
        <v>1308</v>
      </c>
      <c r="Q5884" t="s">
        <v>479</v>
      </c>
      <c r="R5884" t="str">
        <f t="shared" si="1368"/>
        <v>Average</v>
      </c>
      <c r="S5884" t="str">
        <f t="shared" si="1369"/>
        <v xml:space="preserve"> </v>
      </c>
      <c r="T5884" t="b">
        <f t="shared" si="1370"/>
        <v>0</v>
      </c>
      <c r="U5884" t="b">
        <f t="shared" si="1371"/>
        <v>1</v>
      </c>
      <c r="V5884" t="str">
        <f t="shared" si="1372"/>
        <v>Average Company</v>
      </c>
      <c r="W5884" t="str">
        <f t="shared" si="1373"/>
        <v>Buy</v>
      </c>
      <c r="X5884" t="str">
        <f t="shared" si="1374"/>
        <v>Not Known</v>
      </c>
      <c r="Z5884" t="str">
        <f t="shared" si="1375"/>
        <v>None</v>
      </c>
      <c r="AB5884" t="str">
        <f t="shared" si="1376"/>
        <v>0</v>
      </c>
    </row>
    <row r="5885" spans="1:28" x14ac:dyDescent="0.3">
      <c r="A5885">
        <v>5883</v>
      </c>
      <c r="B5885" t="s">
        <v>10345</v>
      </c>
      <c r="C5885" t="str">
        <f t="shared" si="1363"/>
        <v>Short</v>
      </c>
      <c r="D5885">
        <v>3.5</v>
      </c>
      <c r="F5885" s="1">
        <f t="shared" si="1377"/>
        <v>3.5</v>
      </c>
      <c r="G5885" s="1">
        <f t="shared" si="1364"/>
        <v>3.5</v>
      </c>
      <c r="H5885">
        <f t="shared" si="1365"/>
        <v>3.5</v>
      </c>
      <c r="I5885" t="s">
        <v>10334</v>
      </c>
      <c r="J5885" t="s">
        <v>22</v>
      </c>
      <c r="K5885" t="s">
        <v>10346</v>
      </c>
      <c r="L5885" t="str">
        <f t="shared" si="1366"/>
        <v>Established</v>
      </c>
      <c r="N5885" s="2">
        <f t="shared" si="1367"/>
        <v>25</v>
      </c>
      <c r="O5885" t="s">
        <v>54</v>
      </c>
      <c r="P5885" t="s">
        <v>1308</v>
      </c>
      <c r="Q5885" t="s">
        <v>732</v>
      </c>
      <c r="R5885" t="str">
        <f t="shared" si="1368"/>
        <v>Average</v>
      </c>
      <c r="S5885" t="str">
        <f t="shared" si="1369"/>
        <v xml:space="preserve"> </v>
      </c>
      <c r="T5885" t="b">
        <f t="shared" si="1370"/>
        <v>0</v>
      </c>
      <c r="U5885" t="b">
        <f t="shared" si="1371"/>
        <v>0</v>
      </c>
      <c r="V5885" t="str">
        <f t="shared" si="1372"/>
        <v>Average Company</v>
      </c>
      <c r="W5885" t="str">
        <f t="shared" si="1373"/>
        <v>Don't Buy</v>
      </c>
      <c r="X5885" t="str">
        <f t="shared" si="1374"/>
        <v>Not Known</v>
      </c>
      <c r="Z5885" t="str">
        <f t="shared" si="1375"/>
        <v>None</v>
      </c>
      <c r="AB5885" t="str">
        <f t="shared" si="1376"/>
        <v>0</v>
      </c>
    </row>
    <row r="5886" spans="1:28" x14ac:dyDescent="0.3">
      <c r="A5886">
        <v>5884</v>
      </c>
      <c r="B5886" t="s">
        <v>10365</v>
      </c>
      <c r="C5886" t="str">
        <f t="shared" si="1363"/>
        <v>Long</v>
      </c>
      <c r="D5886">
        <v>3.9</v>
      </c>
      <c r="F5886" s="1">
        <f t="shared" si="1377"/>
        <v>3.9</v>
      </c>
      <c r="G5886" s="1">
        <f t="shared" si="1364"/>
        <v>3.9</v>
      </c>
      <c r="H5886">
        <f t="shared" si="1365"/>
        <v>3.9</v>
      </c>
      <c r="I5886" t="s">
        <v>10334</v>
      </c>
      <c r="J5886" t="s">
        <v>10</v>
      </c>
      <c r="K5886" t="s">
        <v>6355</v>
      </c>
      <c r="L5886" t="str">
        <f t="shared" si="1366"/>
        <v>Established</v>
      </c>
      <c r="N5886" s="2">
        <f t="shared" si="1367"/>
        <v>37</v>
      </c>
      <c r="O5886" t="s">
        <v>538</v>
      </c>
      <c r="P5886" t="s">
        <v>691</v>
      </c>
      <c r="Q5886" t="s">
        <v>105</v>
      </c>
      <c r="R5886" t="str">
        <f t="shared" si="1368"/>
        <v>Average</v>
      </c>
      <c r="S5886" t="str">
        <f t="shared" si="1369"/>
        <v xml:space="preserve"> </v>
      </c>
      <c r="T5886" t="b">
        <f t="shared" si="1370"/>
        <v>0</v>
      </c>
      <c r="U5886" t="b">
        <f t="shared" si="1371"/>
        <v>1</v>
      </c>
      <c r="V5886" t="str">
        <f t="shared" si="1372"/>
        <v>Average Company</v>
      </c>
      <c r="W5886" t="str">
        <f t="shared" si="1373"/>
        <v>Don't Buy</v>
      </c>
      <c r="X5886" t="str">
        <f t="shared" si="1374"/>
        <v>Not Known</v>
      </c>
      <c r="Z5886" t="str">
        <f t="shared" si="1375"/>
        <v>None</v>
      </c>
      <c r="AB5886" t="str">
        <f t="shared" si="1376"/>
        <v>0</v>
      </c>
    </row>
    <row r="5887" spans="1:28" x14ac:dyDescent="0.3">
      <c r="A5887">
        <v>5885</v>
      </c>
      <c r="B5887" t="s">
        <v>10366</v>
      </c>
      <c r="C5887" t="str">
        <f t="shared" si="1363"/>
        <v>Long</v>
      </c>
      <c r="D5887">
        <v>3.7</v>
      </c>
      <c r="F5887" s="1">
        <f t="shared" si="1377"/>
        <v>3.7</v>
      </c>
      <c r="G5887" s="1">
        <f t="shared" si="1364"/>
        <v>3.7</v>
      </c>
      <c r="H5887">
        <f t="shared" si="1365"/>
        <v>3.7</v>
      </c>
      <c r="I5887" t="s">
        <v>10334</v>
      </c>
      <c r="J5887" t="s">
        <v>22</v>
      </c>
      <c r="K5887" t="s">
        <v>3695</v>
      </c>
      <c r="L5887" t="str">
        <f t="shared" si="1366"/>
        <v>Established</v>
      </c>
      <c r="N5887" s="2">
        <f t="shared" si="1367"/>
        <v>37</v>
      </c>
      <c r="O5887" t="s">
        <v>538</v>
      </c>
      <c r="P5887" t="s">
        <v>683</v>
      </c>
      <c r="Q5887" t="s">
        <v>80</v>
      </c>
      <c r="R5887" t="str">
        <f t="shared" si="1368"/>
        <v>Average</v>
      </c>
      <c r="S5887" t="str">
        <f t="shared" si="1369"/>
        <v xml:space="preserve"> </v>
      </c>
      <c r="T5887" t="b">
        <f t="shared" si="1370"/>
        <v>0</v>
      </c>
      <c r="U5887" t="b">
        <f t="shared" si="1371"/>
        <v>1</v>
      </c>
      <c r="V5887" t="str">
        <f t="shared" si="1372"/>
        <v>Average Company</v>
      </c>
      <c r="W5887" t="str">
        <f t="shared" si="1373"/>
        <v>Buy</v>
      </c>
      <c r="X5887" t="str">
        <f t="shared" si="1374"/>
        <v>Not Known</v>
      </c>
      <c r="Z5887" t="str">
        <f t="shared" si="1375"/>
        <v>None</v>
      </c>
      <c r="AB5887" t="str">
        <f t="shared" si="1376"/>
        <v>0</v>
      </c>
    </row>
    <row r="5888" spans="1:28" x14ac:dyDescent="0.3">
      <c r="A5888">
        <v>5886</v>
      </c>
      <c r="B5888" t="s">
        <v>10367</v>
      </c>
      <c r="C5888" t="str">
        <f t="shared" si="1363"/>
        <v>Long</v>
      </c>
      <c r="D5888">
        <v>4</v>
      </c>
      <c r="F5888" s="1">
        <f t="shared" si="1377"/>
        <v>4</v>
      </c>
      <c r="G5888" s="1">
        <f t="shared" si="1364"/>
        <v>4</v>
      </c>
      <c r="H5888">
        <f t="shared" si="1365"/>
        <v>4</v>
      </c>
      <c r="I5888" t="s">
        <v>10334</v>
      </c>
      <c r="J5888" t="s">
        <v>22</v>
      </c>
      <c r="K5888" t="s">
        <v>10368</v>
      </c>
      <c r="L5888" t="str">
        <f t="shared" si="1366"/>
        <v>Established</v>
      </c>
      <c r="N5888" s="2">
        <f t="shared" si="1367"/>
        <v>17</v>
      </c>
      <c r="O5888" t="s">
        <v>711</v>
      </c>
      <c r="P5888" t="s">
        <v>1703</v>
      </c>
      <c r="Q5888" t="s">
        <v>189</v>
      </c>
      <c r="R5888" t="str">
        <f t="shared" si="1368"/>
        <v>Average</v>
      </c>
      <c r="S5888" t="str">
        <f t="shared" si="1369"/>
        <v xml:space="preserve"> </v>
      </c>
      <c r="T5888" t="b">
        <f t="shared" si="1370"/>
        <v>0</v>
      </c>
      <c r="U5888" t="b">
        <f t="shared" si="1371"/>
        <v>1</v>
      </c>
      <c r="V5888" t="str">
        <f t="shared" si="1372"/>
        <v>Average Company</v>
      </c>
      <c r="W5888" t="str">
        <f t="shared" si="1373"/>
        <v>Don't Buy</v>
      </c>
      <c r="X5888" t="str">
        <f t="shared" si="1374"/>
        <v>Not Known</v>
      </c>
      <c r="Z5888" t="str">
        <f t="shared" si="1375"/>
        <v>None</v>
      </c>
      <c r="AB5888" t="str">
        <f t="shared" si="1376"/>
        <v>0</v>
      </c>
    </row>
    <row r="5889" spans="1:28" x14ac:dyDescent="0.3">
      <c r="A5889">
        <v>5887</v>
      </c>
      <c r="B5889" t="s">
        <v>10352</v>
      </c>
      <c r="C5889" t="str">
        <f t="shared" si="1363"/>
        <v>Short</v>
      </c>
      <c r="D5889">
        <v>4.5</v>
      </c>
      <c r="F5889" s="1">
        <f t="shared" si="1377"/>
        <v>4.5</v>
      </c>
      <c r="G5889" s="1">
        <f t="shared" si="1364"/>
        <v>4.5</v>
      </c>
      <c r="H5889">
        <f t="shared" si="1365"/>
        <v>4.5</v>
      </c>
      <c r="I5889" t="s">
        <v>10334</v>
      </c>
      <c r="J5889" t="s">
        <v>22</v>
      </c>
      <c r="K5889" t="s">
        <v>6591</v>
      </c>
      <c r="L5889" t="str">
        <f t="shared" si="1366"/>
        <v>Established</v>
      </c>
      <c r="N5889" s="2">
        <f t="shared" si="1367"/>
        <v>20</v>
      </c>
      <c r="O5889" t="s">
        <v>151</v>
      </c>
      <c r="P5889" t="s">
        <v>691</v>
      </c>
      <c r="Q5889" t="s">
        <v>605</v>
      </c>
      <c r="R5889" t="str">
        <f t="shared" si="1368"/>
        <v>Great</v>
      </c>
      <c r="S5889" t="str">
        <f t="shared" si="1369"/>
        <v>Great</v>
      </c>
      <c r="T5889" t="b">
        <f t="shared" si="1370"/>
        <v>1</v>
      </c>
      <c r="U5889" t="b">
        <f t="shared" si="1371"/>
        <v>1</v>
      </c>
      <c r="V5889" t="str">
        <f t="shared" si="1372"/>
        <v>Average Company</v>
      </c>
      <c r="W5889" t="str">
        <f t="shared" si="1373"/>
        <v>Don't Buy</v>
      </c>
      <c r="X5889" t="str">
        <f t="shared" si="1374"/>
        <v>Not Known</v>
      </c>
      <c r="Z5889" t="str">
        <f t="shared" si="1375"/>
        <v>None</v>
      </c>
      <c r="AB5889" t="str">
        <f t="shared" si="1376"/>
        <v>0</v>
      </c>
    </row>
    <row r="5890" spans="1:28" x14ac:dyDescent="0.3">
      <c r="A5890">
        <v>5888</v>
      </c>
      <c r="B5890" t="s">
        <v>10359</v>
      </c>
      <c r="C5890" t="str">
        <f t="shared" si="1363"/>
        <v>Long</v>
      </c>
      <c r="D5890">
        <v>4.3</v>
      </c>
      <c r="F5890" s="1">
        <f t="shared" si="1377"/>
        <v>4.3</v>
      </c>
      <c r="G5890" s="1">
        <f t="shared" si="1364"/>
        <v>4.3</v>
      </c>
      <c r="H5890">
        <f t="shared" si="1365"/>
        <v>4.3</v>
      </c>
      <c r="I5890" t="s">
        <v>10334</v>
      </c>
      <c r="J5890" t="s">
        <v>10</v>
      </c>
      <c r="K5890" t="s">
        <v>5646</v>
      </c>
      <c r="L5890" t="str">
        <f t="shared" si="1366"/>
        <v>Established</v>
      </c>
      <c r="N5890" s="2">
        <f t="shared" si="1367"/>
        <v>58</v>
      </c>
      <c r="O5890" t="s">
        <v>840</v>
      </c>
      <c r="P5890" t="s">
        <v>75</v>
      </c>
      <c r="Q5890" t="s">
        <v>105</v>
      </c>
      <c r="R5890" t="str">
        <f t="shared" si="1368"/>
        <v>Great</v>
      </c>
      <c r="S5890" t="str">
        <f t="shared" si="1369"/>
        <v>Great</v>
      </c>
      <c r="T5890" t="b">
        <f t="shared" si="1370"/>
        <v>1</v>
      </c>
      <c r="U5890" t="b">
        <f t="shared" si="1371"/>
        <v>1</v>
      </c>
      <c r="V5890" t="str">
        <f t="shared" si="1372"/>
        <v>Top Company</v>
      </c>
      <c r="W5890" t="str">
        <f t="shared" si="1373"/>
        <v>Don't Buy</v>
      </c>
      <c r="X5890" t="str">
        <f t="shared" si="1374"/>
        <v>Not Known</v>
      </c>
      <c r="Z5890" t="str">
        <f t="shared" si="1375"/>
        <v>None</v>
      </c>
      <c r="AB5890" t="str">
        <f t="shared" si="1376"/>
        <v>0</v>
      </c>
    </row>
    <row r="5891" spans="1:28" x14ac:dyDescent="0.3">
      <c r="A5891">
        <v>5889</v>
      </c>
      <c r="B5891" t="s">
        <v>10369</v>
      </c>
      <c r="C5891" t="str">
        <f t="shared" ref="C5891:C5954" si="1378">IF(LEN(B5891)&gt;=10,"Long","Short")</f>
        <v>Long</v>
      </c>
      <c r="D5891">
        <v>3.8</v>
      </c>
      <c r="F5891" s="1">
        <f t="shared" si="1377"/>
        <v>3.8</v>
      </c>
      <c r="G5891" s="1">
        <f t="shared" ref="G5891:G5954" si="1379">IF(L5891="Startup",D5891+0.5,D5891)</f>
        <v>3.8</v>
      </c>
      <c r="H5891">
        <f t="shared" ref="H5891:H5954" si="1380">IF(L5891="Startup",D5891+0.1,D5891)</f>
        <v>3.8</v>
      </c>
      <c r="I5891" t="s">
        <v>10334</v>
      </c>
      <c r="J5891" t="s">
        <v>10</v>
      </c>
      <c r="K5891" t="s">
        <v>4274</v>
      </c>
      <c r="L5891" t="str">
        <f t="shared" ref="L5891:L5954" si="1381">IF(N5891&lt;10,"Startup","Established")</f>
        <v>Established</v>
      </c>
      <c r="N5891" s="2">
        <f t="shared" ref="N5891:N5954" si="1382">INT(LEFT(O5891,2))</f>
        <v>15</v>
      </c>
      <c r="O5891" t="s">
        <v>1934</v>
      </c>
      <c r="P5891" t="s">
        <v>683</v>
      </c>
      <c r="Q5891" t="s">
        <v>105</v>
      </c>
      <c r="R5891" t="str">
        <f t="shared" ref="R5891:R5954" si="1383">IF(D5891&gt;4,"Great","Average")</f>
        <v>Average</v>
      </c>
      <c r="S5891" t="str">
        <f t="shared" ref="S5891:S5954" si="1384">IF(D5891&gt;4,"Great"," ")</f>
        <v xml:space="preserve"> </v>
      </c>
      <c r="T5891" t="b">
        <f t="shared" ref="T5891:T5954" si="1385">AND(D5891:D15849&gt;4,N5891:N15849&gt;10)</f>
        <v>0</v>
      </c>
      <c r="U5891" t="b">
        <f t="shared" ref="U5891:U5954" si="1386">OR(D5891&gt;3.5,N5891&lt;10)</f>
        <v>1</v>
      </c>
      <c r="V5891" t="str">
        <f t="shared" ref="V5891:V5954" si="1387">IF(AND(D5891&gt;4,N5891&gt;20),"Top Company","Average Company")</f>
        <v>Average Company</v>
      </c>
      <c r="W5891" t="str">
        <f t="shared" ref="W5891:W5954" si="1388">IF(OR(LEFT(B5891,1)="T",LEFT(B5891,1)="G"),"Buy","Don't Buy")</f>
        <v>Don't Buy</v>
      </c>
      <c r="X5891" t="str">
        <f t="shared" ref="X5891:X5954" si="1389">IF(IF(Q5891="Financial Services",ISNUMBER(SEARCH("Mumbai",K5891))),"Bombay Finance","Not Known")</f>
        <v>Not Known</v>
      </c>
      <c r="Z5891" t="str">
        <f t="shared" ref="Z5891:Z5954" si="1390">IF(AND(OR(ISNUMBER(SEARCH("Bangalore",K5891)),ISNUMBER(SEARCH("Bengaluru",K5891)),ISNUMBER(SEARCH("Chennai",K5891))),N5891&lt;10),"Silicon Valley Startups","None")</f>
        <v>None</v>
      </c>
      <c r="AB5891" t="str">
        <f t="shared" ref="AB5891:AB5954" si="1391">IF(AND(OR(Q5891="IT Services &amp; Consulting",Q5891="Financial Services"),D5891&gt;4),"1Million",IF(AND(OR(Q5891="IT Services &amp; Consulting",Q5891="Financial Services"),D5891&lt;=4),"500K",IF(AND(Q5891="Telecom / ISP",D5891&gt;4),"800K","0")))</f>
        <v>0</v>
      </c>
    </row>
    <row r="5892" spans="1:28" x14ac:dyDescent="0.3">
      <c r="A5892">
        <v>5890</v>
      </c>
      <c r="B5892" t="s">
        <v>10353</v>
      </c>
      <c r="C5892" t="str">
        <f t="shared" si="1378"/>
        <v>Long</v>
      </c>
      <c r="D5892">
        <v>3.7</v>
      </c>
      <c r="F5892" s="1">
        <f t="shared" si="1377"/>
        <v>3.7</v>
      </c>
      <c r="G5892" s="1">
        <f t="shared" si="1379"/>
        <v>3.7</v>
      </c>
      <c r="H5892">
        <f t="shared" si="1380"/>
        <v>3.7</v>
      </c>
      <c r="I5892" t="s">
        <v>10334</v>
      </c>
      <c r="J5892" t="s">
        <v>22</v>
      </c>
      <c r="K5892" t="s">
        <v>10354</v>
      </c>
      <c r="L5892" t="str">
        <f t="shared" si="1381"/>
        <v>Established</v>
      </c>
      <c r="N5892" s="2">
        <f t="shared" si="1382"/>
        <v>53</v>
      </c>
      <c r="O5892" t="s">
        <v>500</v>
      </c>
      <c r="P5892" t="s">
        <v>181</v>
      </c>
      <c r="Q5892" t="s">
        <v>105</v>
      </c>
      <c r="R5892" t="str">
        <f t="shared" si="1383"/>
        <v>Average</v>
      </c>
      <c r="S5892" t="str">
        <f t="shared" si="1384"/>
        <v xml:space="preserve"> </v>
      </c>
      <c r="T5892" t="b">
        <f t="shared" si="1385"/>
        <v>0</v>
      </c>
      <c r="U5892" t="b">
        <f t="shared" si="1386"/>
        <v>1</v>
      </c>
      <c r="V5892" t="str">
        <f t="shared" si="1387"/>
        <v>Average Company</v>
      </c>
      <c r="W5892" t="str">
        <f t="shared" si="1388"/>
        <v>Don't Buy</v>
      </c>
      <c r="X5892" t="str">
        <f t="shared" si="1389"/>
        <v>Not Known</v>
      </c>
      <c r="Z5892" t="str">
        <f t="shared" si="1390"/>
        <v>None</v>
      </c>
      <c r="AB5892" t="str">
        <f t="shared" si="1391"/>
        <v>0</v>
      </c>
    </row>
    <row r="5893" spans="1:28" x14ac:dyDescent="0.3">
      <c r="A5893">
        <v>5891</v>
      </c>
      <c r="B5893" t="s">
        <v>10336</v>
      </c>
      <c r="C5893" t="str">
        <f t="shared" si="1378"/>
        <v>Long</v>
      </c>
      <c r="D5893">
        <v>3.8</v>
      </c>
      <c r="F5893" s="1">
        <f t="shared" si="1377"/>
        <v>3.8</v>
      </c>
      <c r="G5893" s="1">
        <f t="shared" si="1379"/>
        <v>3.8</v>
      </c>
      <c r="H5893">
        <f t="shared" si="1380"/>
        <v>3.8</v>
      </c>
      <c r="I5893" t="s">
        <v>10334</v>
      </c>
      <c r="J5893" t="s">
        <v>22</v>
      </c>
      <c r="K5893" t="s">
        <v>7556</v>
      </c>
      <c r="L5893" t="str">
        <f t="shared" si="1381"/>
        <v>Established</v>
      </c>
      <c r="N5893" s="2">
        <f t="shared" si="1382"/>
        <v>37</v>
      </c>
      <c r="O5893" t="s">
        <v>538</v>
      </c>
      <c r="P5893" t="s">
        <v>1308</v>
      </c>
      <c r="Q5893" t="s">
        <v>1519</v>
      </c>
      <c r="R5893" t="str">
        <f t="shared" si="1383"/>
        <v>Average</v>
      </c>
      <c r="S5893" t="str">
        <f t="shared" si="1384"/>
        <v xml:space="preserve"> </v>
      </c>
      <c r="T5893" t="b">
        <f t="shared" si="1385"/>
        <v>0</v>
      </c>
      <c r="U5893" t="b">
        <f t="shared" si="1386"/>
        <v>1</v>
      </c>
      <c r="V5893" t="str">
        <f t="shared" si="1387"/>
        <v>Average Company</v>
      </c>
      <c r="W5893" t="str">
        <f t="shared" si="1388"/>
        <v>Don't Buy</v>
      </c>
      <c r="X5893" t="str">
        <f t="shared" si="1389"/>
        <v>Not Known</v>
      </c>
      <c r="Z5893" t="str">
        <f t="shared" si="1390"/>
        <v>None</v>
      </c>
      <c r="AB5893" t="str">
        <f t="shared" si="1391"/>
        <v>0</v>
      </c>
    </row>
    <row r="5894" spans="1:28" x14ac:dyDescent="0.3">
      <c r="A5894">
        <v>5892</v>
      </c>
      <c r="B5894" t="s">
        <v>10344</v>
      </c>
      <c r="C5894" t="str">
        <f t="shared" si="1378"/>
        <v>Long</v>
      </c>
      <c r="D5894">
        <v>3.4</v>
      </c>
      <c r="F5894" s="1">
        <f t="shared" si="1377"/>
        <v>3.4</v>
      </c>
      <c r="G5894" s="1">
        <f t="shared" si="1379"/>
        <v>3.4</v>
      </c>
      <c r="H5894">
        <f t="shared" si="1380"/>
        <v>3.4</v>
      </c>
      <c r="I5894" t="s">
        <v>10334</v>
      </c>
      <c r="J5894" t="s">
        <v>22</v>
      </c>
      <c r="K5894" t="s">
        <v>7017</v>
      </c>
      <c r="L5894" t="str">
        <f t="shared" si="1381"/>
        <v>Established</v>
      </c>
      <c r="N5894" s="2">
        <f t="shared" si="1382"/>
        <v>29</v>
      </c>
      <c r="O5894" t="s">
        <v>62</v>
      </c>
      <c r="P5894" t="s">
        <v>1261</v>
      </c>
      <c r="Q5894" t="s">
        <v>773</v>
      </c>
      <c r="R5894" t="str">
        <f t="shared" si="1383"/>
        <v>Average</v>
      </c>
      <c r="S5894" t="str">
        <f t="shared" si="1384"/>
        <v xml:space="preserve"> </v>
      </c>
      <c r="T5894" t="b">
        <f t="shared" si="1385"/>
        <v>0</v>
      </c>
      <c r="U5894" t="b">
        <f t="shared" si="1386"/>
        <v>0</v>
      </c>
      <c r="V5894" t="str">
        <f t="shared" si="1387"/>
        <v>Average Company</v>
      </c>
      <c r="W5894" t="str">
        <f t="shared" si="1388"/>
        <v>Don't Buy</v>
      </c>
      <c r="X5894" t="str">
        <f t="shared" si="1389"/>
        <v>Not Known</v>
      </c>
      <c r="Z5894" t="str">
        <f t="shared" si="1390"/>
        <v>None</v>
      </c>
      <c r="AB5894" t="str">
        <f t="shared" si="1391"/>
        <v>0</v>
      </c>
    </row>
    <row r="5895" spans="1:28" x14ac:dyDescent="0.3">
      <c r="A5895">
        <v>5893</v>
      </c>
      <c r="B5895" t="s">
        <v>10348</v>
      </c>
      <c r="C5895" t="str">
        <f t="shared" si="1378"/>
        <v>Long</v>
      </c>
      <c r="D5895">
        <v>4.4000000000000004</v>
      </c>
      <c r="F5895" s="1">
        <f t="shared" si="1377"/>
        <v>4.4000000000000004</v>
      </c>
      <c r="G5895" s="1">
        <f t="shared" si="1379"/>
        <v>4.4000000000000004</v>
      </c>
      <c r="H5895">
        <f t="shared" si="1380"/>
        <v>4.4000000000000004</v>
      </c>
      <c r="I5895" t="s">
        <v>10334</v>
      </c>
      <c r="J5895" t="s">
        <v>22</v>
      </c>
      <c r="K5895" t="s">
        <v>6752</v>
      </c>
      <c r="L5895" t="str">
        <f t="shared" si="1381"/>
        <v>Established</v>
      </c>
      <c r="N5895" s="2">
        <f t="shared" si="1382"/>
        <v>28</v>
      </c>
      <c r="O5895" t="s">
        <v>24</v>
      </c>
      <c r="P5895" t="s">
        <v>1308</v>
      </c>
      <c r="Q5895" t="s">
        <v>186</v>
      </c>
      <c r="R5895" t="str">
        <f t="shared" si="1383"/>
        <v>Great</v>
      </c>
      <c r="S5895" t="str">
        <f t="shared" si="1384"/>
        <v>Great</v>
      </c>
      <c r="T5895" t="b">
        <f t="shared" si="1385"/>
        <v>1</v>
      </c>
      <c r="U5895" t="b">
        <f t="shared" si="1386"/>
        <v>1</v>
      </c>
      <c r="V5895" t="str">
        <f t="shared" si="1387"/>
        <v>Top Company</v>
      </c>
      <c r="W5895" t="str">
        <f t="shared" si="1388"/>
        <v>Don't Buy</v>
      </c>
      <c r="X5895" t="str">
        <f t="shared" si="1389"/>
        <v>Not Known</v>
      </c>
      <c r="Z5895" t="str">
        <f t="shared" si="1390"/>
        <v>None</v>
      </c>
      <c r="AB5895" t="str">
        <f t="shared" si="1391"/>
        <v>0</v>
      </c>
    </row>
    <row r="5896" spans="1:28" x14ac:dyDescent="0.3">
      <c r="A5896">
        <v>5894</v>
      </c>
      <c r="B5896" t="s">
        <v>10333</v>
      </c>
      <c r="C5896" t="str">
        <f t="shared" si="1378"/>
        <v>Long</v>
      </c>
      <c r="D5896">
        <v>3.3</v>
      </c>
      <c r="F5896" s="1">
        <f t="shared" si="1377"/>
        <v>3.3</v>
      </c>
      <c r="G5896" s="1">
        <f t="shared" si="1379"/>
        <v>3.3</v>
      </c>
      <c r="H5896">
        <f t="shared" si="1380"/>
        <v>3.3</v>
      </c>
      <c r="I5896" t="s">
        <v>10334</v>
      </c>
      <c r="J5896" t="s">
        <v>22</v>
      </c>
      <c r="K5896" t="s">
        <v>9701</v>
      </c>
      <c r="L5896" t="str">
        <f t="shared" si="1381"/>
        <v>Established</v>
      </c>
      <c r="N5896" s="2">
        <f t="shared" si="1382"/>
        <v>22</v>
      </c>
      <c r="O5896" t="s">
        <v>142</v>
      </c>
      <c r="P5896" t="s">
        <v>683</v>
      </c>
      <c r="Q5896" t="s">
        <v>14</v>
      </c>
      <c r="R5896" t="str">
        <f t="shared" si="1383"/>
        <v>Average</v>
      </c>
      <c r="S5896" t="str">
        <f t="shared" si="1384"/>
        <v xml:space="preserve"> </v>
      </c>
      <c r="T5896" t="b">
        <f t="shared" si="1385"/>
        <v>0</v>
      </c>
      <c r="U5896" t="b">
        <f t="shared" si="1386"/>
        <v>0</v>
      </c>
      <c r="V5896" t="str">
        <f t="shared" si="1387"/>
        <v>Average Company</v>
      </c>
      <c r="W5896" t="str">
        <f t="shared" si="1388"/>
        <v>Don't Buy</v>
      </c>
      <c r="X5896" t="str">
        <f t="shared" si="1389"/>
        <v>Not Known</v>
      </c>
      <c r="Z5896" t="str">
        <f t="shared" si="1390"/>
        <v>None</v>
      </c>
      <c r="AB5896" t="str">
        <f t="shared" si="1391"/>
        <v>0</v>
      </c>
    </row>
    <row r="5897" spans="1:28" x14ac:dyDescent="0.3">
      <c r="A5897">
        <v>5895</v>
      </c>
      <c r="B5897" t="s">
        <v>10360</v>
      </c>
      <c r="C5897" t="str">
        <f t="shared" si="1378"/>
        <v>Long</v>
      </c>
      <c r="D5897">
        <v>3.7</v>
      </c>
      <c r="F5897" s="1">
        <f t="shared" si="1377"/>
        <v>3.7</v>
      </c>
      <c r="G5897" s="1">
        <f t="shared" si="1379"/>
        <v>3.7</v>
      </c>
      <c r="H5897">
        <f t="shared" si="1380"/>
        <v>3.7</v>
      </c>
      <c r="I5897" t="s">
        <v>10334</v>
      </c>
      <c r="J5897" t="s">
        <v>22</v>
      </c>
      <c r="K5897" t="s">
        <v>10361</v>
      </c>
      <c r="L5897" t="str">
        <f t="shared" si="1381"/>
        <v>Established</v>
      </c>
      <c r="N5897" s="2">
        <f t="shared" si="1382"/>
        <v>48</v>
      </c>
      <c r="O5897" t="s">
        <v>752</v>
      </c>
      <c r="P5897" t="s">
        <v>147</v>
      </c>
      <c r="Q5897" t="s">
        <v>4707</v>
      </c>
      <c r="R5897" t="str">
        <f t="shared" si="1383"/>
        <v>Average</v>
      </c>
      <c r="S5897" t="str">
        <f t="shared" si="1384"/>
        <v xml:space="preserve"> </v>
      </c>
      <c r="T5897" t="b">
        <f t="shared" si="1385"/>
        <v>0</v>
      </c>
      <c r="U5897" t="b">
        <f t="shared" si="1386"/>
        <v>1</v>
      </c>
      <c r="V5897" t="str">
        <f t="shared" si="1387"/>
        <v>Average Company</v>
      </c>
      <c r="W5897" t="str">
        <f t="shared" si="1388"/>
        <v>Don't Buy</v>
      </c>
      <c r="X5897" t="str">
        <f t="shared" si="1389"/>
        <v>Not Known</v>
      </c>
      <c r="Z5897" t="str">
        <f t="shared" si="1390"/>
        <v>None</v>
      </c>
      <c r="AB5897" t="str">
        <f t="shared" si="1391"/>
        <v>0</v>
      </c>
    </row>
    <row r="5898" spans="1:28" x14ac:dyDescent="0.3">
      <c r="A5898">
        <v>5896</v>
      </c>
      <c r="B5898" t="s">
        <v>10349</v>
      </c>
      <c r="C5898" t="str">
        <f t="shared" si="1378"/>
        <v>Long</v>
      </c>
      <c r="D5898">
        <v>3.6</v>
      </c>
      <c r="F5898" s="1">
        <f t="shared" si="1377"/>
        <v>3.6</v>
      </c>
      <c r="G5898" s="1">
        <f t="shared" si="1379"/>
        <v>3.6</v>
      </c>
      <c r="H5898">
        <f t="shared" si="1380"/>
        <v>3.6</v>
      </c>
      <c r="I5898" t="s">
        <v>10334</v>
      </c>
      <c r="J5898" t="s">
        <v>22</v>
      </c>
      <c r="K5898" t="s">
        <v>10350</v>
      </c>
      <c r="L5898" t="str">
        <f t="shared" si="1381"/>
        <v>Established</v>
      </c>
      <c r="N5898" s="2">
        <f t="shared" si="1382"/>
        <v>44</v>
      </c>
      <c r="O5898" t="s">
        <v>96</v>
      </c>
      <c r="P5898" t="s">
        <v>683</v>
      </c>
      <c r="Q5898" t="s">
        <v>44</v>
      </c>
      <c r="R5898" t="str">
        <f t="shared" si="1383"/>
        <v>Average</v>
      </c>
      <c r="S5898" t="str">
        <f t="shared" si="1384"/>
        <v xml:space="preserve"> </v>
      </c>
      <c r="T5898" t="b">
        <f t="shared" si="1385"/>
        <v>0</v>
      </c>
      <c r="U5898" t="b">
        <f t="shared" si="1386"/>
        <v>1</v>
      </c>
      <c r="V5898" t="str">
        <f t="shared" si="1387"/>
        <v>Average Company</v>
      </c>
      <c r="W5898" t="str">
        <f t="shared" si="1388"/>
        <v>Buy</v>
      </c>
      <c r="X5898" t="str">
        <f t="shared" si="1389"/>
        <v>Not Known</v>
      </c>
      <c r="Z5898" t="str">
        <f t="shared" si="1390"/>
        <v>None</v>
      </c>
      <c r="AB5898" t="str">
        <f t="shared" si="1391"/>
        <v>0</v>
      </c>
    </row>
    <row r="5899" spans="1:28" x14ac:dyDescent="0.3">
      <c r="A5899">
        <v>5897</v>
      </c>
      <c r="B5899" t="s">
        <v>10370</v>
      </c>
      <c r="C5899" t="str">
        <f t="shared" si="1378"/>
        <v>Long</v>
      </c>
      <c r="D5899">
        <v>4.0999999999999996</v>
      </c>
      <c r="F5899" s="1">
        <f t="shared" si="1377"/>
        <v>4.0999999999999996</v>
      </c>
      <c r="G5899" s="1">
        <f t="shared" si="1379"/>
        <v>4.0999999999999996</v>
      </c>
      <c r="H5899">
        <f t="shared" si="1380"/>
        <v>4.0999999999999996</v>
      </c>
      <c r="I5899" t="s">
        <v>10334</v>
      </c>
      <c r="J5899" t="s">
        <v>22</v>
      </c>
      <c r="K5899" t="s">
        <v>7656</v>
      </c>
      <c r="L5899" t="str">
        <f t="shared" si="1381"/>
        <v>Established</v>
      </c>
      <c r="N5899" s="2">
        <f t="shared" si="1382"/>
        <v>35</v>
      </c>
      <c r="O5899" t="s">
        <v>249</v>
      </c>
      <c r="P5899" t="s">
        <v>683</v>
      </c>
      <c r="Q5899" t="s">
        <v>479</v>
      </c>
      <c r="R5899" t="str">
        <f t="shared" si="1383"/>
        <v>Great</v>
      </c>
      <c r="S5899" t="str">
        <f t="shared" si="1384"/>
        <v>Great</v>
      </c>
      <c r="T5899" t="b">
        <f t="shared" si="1385"/>
        <v>1</v>
      </c>
      <c r="U5899" t="b">
        <f t="shared" si="1386"/>
        <v>1</v>
      </c>
      <c r="V5899" t="str">
        <f t="shared" si="1387"/>
        <v>Top Company</v>
      </c>
      <c r="W5899" t="str">
        <f t="shared" si="1388"/>
        <v>Don't Buy</v>
      </c>
      <c r="X5899" t="str">
        <f t="shared" si="1389"/>
        <v>Not Known</v>
      </c>
      <c r="Z5899" t="str">
        <f t="shared" si="1390"/>
        <v>None</v>
      </c>
      <c r="AB5899" t="str">
        <f t="shared" si="1391"/>
        <v>0</v>
      </c>
    </row>
    <row r="5900" spans="1:28" x14ac:dyDescent="0.3">
      <c r="A5900">
        <v>5898</v>
      </c>
      <c r="B5900" t="s">
        <v>10340</v>
      </c>
      <c r="C5900" t="str">
        <f t="shared" si="1378"/>
        <v>Long</v>
      </c>
      <c r="D5900">
        <v>3.5</v>
      </c>
      <c r="F5900" s="1">
        <f t="shared" si="1377"/>
        <v>3.5</v>
      </c>
      <c r="G5900" s="1">
        <f t="shared" si="1379"/>
        <v>3.5</v>
      </c>
      <c r="H5900">
        <f t="shared" si="1380"/>
        <v>3.5</v>
      </c>
      <c r="I5900" t="s">
        <v>10334</v>
      </c>
      <c r="J5900" t="s">
        <v>22</v>
      </c>
      <c r="K5900" t="s">
        <v>4182</v>
      </c>
      <c r="L5900" t="str">
        <f t="shared" si="1381"/>
        <v>Established</v>
      </c>
      <c r="N5900" s="2">
        <f t="shared" si="1382"/>
        <v>21</v>
      </c>
      <c r="O5900" t="s">
        <v>321</v>
      </c>
      <c r="P5900" t="s">
        <v>683</v>
      </c>
      <c r="Q5900" t="s">
        <v>105</v>
      </c>
      <c r="R5900" t="str">
        <f t="shared" si="1383"/>
        <v>Average</v>
      </c>
      <c r="S5900" t="str">
        <f t="shared" si="1384"/>
        <v xml:space="preserve"> </v>
      </c>
      <c r="T5900" t="b">
        <f t="shared" si="1385"/>
        <v>0</v>
      </c>
      <c r="U5900" t="b">
        <f t="shared" si="1386"/>
        <v>0</v>
      </c>
      <c r="V5900" t="str">
        <f t="shared" si="1387"/>
        <v>Average Company</v>
      </c>
      <c r="W5900" t="str">
        <f t="shared" si="1388"/>
        <v>Don't Buy</v>
      </c>
      <c r="X5900" t="str">
        <f t="shared" si="1389"/>
        <v>Not Known</v>
      </c>
      <c r="Z5900" t="str">
        <f t="shared" si="1390"/>
        <v>None</v>
      </c>
      <c r="AB5900" t="str">
        <f t="shared" si="1391"/>
        <v>0</v>
      </c>
    </row>
    <row r="5901" spans="1:28" x14ac:dyDescent="0.3">
      <c r="A5901">
        <v>5899</v>
      </c>
      <c r="B5901" t="s">
        <v>10371</v>
      </c>
      <c r="C5901" t="str">
        <f t="shared" si="1378"/>
        <v>Long</v>
      </c>
      <c r="D5901">
        <v>3.3</v>
      </c>
      <c r="F5901" s="1">
        <f t="shared" si="1377"/>
        <v>3.3</v>
      </c>
      <c r="G5901" s="1">
        <f t="shared" si="1379"/>
        <v>3.3</v>
      </c>
      <c r="H5901">
        <f t="shared" si="1380"/>
        <v>3.3</v>
      </c>
      <c r="I5901" t="s">
        <v>10334</v>
      </c>
      <c r="J5901" t="s">
        <v>10</v>
      </c>
      <c r="K5901" t="s">
        <v>4966</v>
      </c>
      <c r="L5901" t="str">
        <f t="shared" si="1381"/>
        <v>Established</v>
      </c>
      <c r="N5901" s="2">
        <f t="shared" si="1382"/>
        <v>32</v>
      </c>
      <c r="O5901" t="s">
        <v>368</v>
      </c>
      <c r="P5901" t="s">
        <v>683</v>
      </c>
      <c r="Q5901" t="s">
        <v>28</v>
      </c>
      <c r="R5901" t="str">
        <f t="shared" si="1383"/>
        <v>Average</v>
      </c>
      <c r="S5901" t="str">
        <f t="shared" si="1384"/>
        <v xml:space="preserve"> </v>
      </c>
      <c r="T5901" t="b">
        <f t="shared" si="1385"/>
        <v>0</v>
      </c>
      <c r="U5901" t="b">
        <f t="shared" si="1386"/>
        <v>0</v>
      </c>
      <c r="V5901" t="str">
        <f t="shared" si="1387"/>
        <v>Average Company</v>
      </c>
      <c r="W5901" t="str">
        <f t="shared" si="1388"/>
        <v>Don't Buy</v>
      </c>
      <c r="X5901" t="str">
        <f t="shared" si="1389"/>
        <v>Not Known</v>
      </c>
      <c r="Z5901" t="str">
        <f t="shared" si="1390"/>
        <v>None</v>
      </c>
      <c r="AB5901" t="str">
        <f t="shared" si="1391"/>
        <v>500K</v>
      </c>
    </row>
    <row r="5902" spans="1:28" x14ac:dyDescent="0.3">
      <c r="A5902">
        <v>5900</v>
      </c>
      <c r="B5902" t="s">
        <v>10341</v>
      </c>
      <c r="C5902" t="str">
        <f t="shared" si="1378"/>
        <v>Long</v>
      </c>
      <c r="D5902">
        <v>4.2</v>
      </c>
      <c r="F5902" s="1">
        <f t="shared" si="1377"/>
        <v>4.2</v>
      </c>
      <c r="G5902" s="1">
        <f t="shared" si="1379"/>
        <v>4.2</v>
      </c>
      <c r="H5902">
        <f t="shared" si="1380"/>
        <v>4.2</v>
      </c>
      <c r="I5902" t="s">
        <v>10334</v>
      </c>
      <c r="J5902" t="s">
        <v>5705</v>
      </c>
      <c r="K5902" t="s">
        <v>629</v>
      </c>
      <c r="L5902" t="str">
        <f t="shared" si="1381"/>
        <v>Established</v>
      </c>
      <c r="N5902" s="2">
        <f t="shared" si="1382"/>
        <v>51</v>
      </c>
      <c r="O5902" t="s">
        <v>1308</v>
      </c>
      <c r="Q5902" t="s">
        <v>773</v>
      </c>
      <c r="R5902" t="str">
        <f t="shared" si="1383"/>
        <v>Great</v>
      </c>
      <c r="S5902" t="str">
        <f t="shared" si="1384"/>
        <v>Great</v>
      </c>
      <c r="T5902" t="b">
        <f t="shared" si="1385"/>
        <v>1</v>
      </c>
      <c r="U5902" t="b">
        <f t="shared" si="1386"/>
        <v>1</v>
      </c>
      <c r="V5902" t="str">
        <f t="shared" si="1387"/>
        <v>Top Company</v>
      </c>
      <c r="W5902" t="str">
        <f t="shared" si="1388"/>
        <v>Buy</v>
      </c>
      <c r="X5902" t="str">
        <f t="shared" si="1389"/>
        <v>Not Known</v>
      </c>
      <c r="Z5902" t="str">
        <f t="shared" si="1390"/>
        <v>None</v>
      </c>
      <c r="AB5902" t="str">
        <f t="shared" si="1391"/>
        <v>0</v>
      </c>
    </row>
    <row r="5903" spans="1:28" x14ac:dyDescent="0.3">
      <c r="A5903">
        <v>5901</v>
      </c>
      <c r="B5903" t="s">
        <v>10347</v>
      </c>
      <c r="C5903" t="str">
        <f t="shared" si="1378"/>
        <v>Long</v>
      </c>
      <c r="D5903">
        <v>3.8</v>
      </c>
      <c r="F5903" s="1">
        <f t="shared" si="1377"/>
        <v>3.8</v>
      </c>
      <c r="G5903" s="1">
        <f t="shared" si="1379"/>
        <v>3.8</v>
      </c>
      <c r="H5903">
        <f t="shared" si="1380"/>
        <v>3.8</v>
      </c>
      <c r="I5903" t="s">
        <v>10334</v>
      </c>
      <c r="J5903" t="s">
        <v>22</v>
      </c>
      <c r="K5903" t="s">
        <v>3216</v>
      </c>
      <c r="L5903" t="str">
        <f t="shared" si="1381"/>
        <v>Established</v>
      </c>
      <c r="N5903" s="2">
        <f t="shared" si="1382"/>
        <v>12</v>
      </c>
      <c r="O5903" t="s">
        <v>267</v>
      </c>
      <c r="P5903" t="s">
        <v>1308</v>
      </c>
      <c r="Q5903" t="s">
        <v>28</v>
      </c>
      <c r="R5903" t="str">
        <f t="shared" si="1383"/>
        <v>Average</v>
      </c>
      <c r="S5903" t="str">
        <f t="shared" si="1384"/>
        <v xml:space="preserve"> </v>
      </c>
      <c r="T5903" t="b">
        <f t="shared" si="1385"/>
        <v>0</v>
      </c>
      <c r="U5903" t="b">
        <f t="shared" si="1386"/>
        <v>1</v>
      </c>
      <c r="V5903" t="str">
        <f t="shared" si="1387"/>
        <v>Average Company</v>
      </c>
      <c r="W5903" t="str">
        <f t="shared" si="1388"/>
        <v>Buy</v>
      </c>
      <c r="X5903" t="str">
        <f t="shared" si="1389"/>
        <v>Not Known</v>
      </c>
      <c r="Z5903" t="str">
        <f t="shared" si="1390"/>
        <v>None</v>
      </c>
      <c r="AB5903" t="str">
        <f t="shared" si="1391"/>
        <v>500K</v>
      </c>
    </row>
    <row r="5904" spans="1:28" x14ac:dyDescent="0.3">
      <c r="A5904">
        <v>5902</v>
      </c>
      <c r="B5904" t="s">
        <v>10248</v>
      </c>
      <c r="C5904" t="str">
        <f t="shared" si="1378"/>
        <v>Short</v>
      </c>
      <c r="D5904">
        <v>3.7</v>
      </c>
      <c r="F5904" s="1">
        <f t="shared" si="1377"/>
        <v>3.7</v>
      </c>
      <c r="G5904" s="1">
        <f t="shared" si="1379"/>
        <v>3.7</v>
      </c>
      <c r="H5904">
        <f t="shared" si="1380"/>
        <v>3.7</v>
      </c>
      <c r="I5904" t="s">
        <v>10334</v>
      </c>
      <c r="J5904" t="s">
        <v>22</v>
      </c>
      <c r="K5904" t="s">
        <v>4380</v>
      </c>
      <c r="L5904" t="str">
        <f t="shared" si="1381"/>
        <v>Established</v>
      </c>
      <c r="N5904" s="2">
        <f t="shared" si="1382"/>
        <v>17</v>
      </c>
      <c r="O5904" t="s">
        <v>711</v>
      </c>
      <c r="P5904" t="s">
        <v>1261</v>
      </c>
      <c r="Q5904" t="s">
        <v>117</v>
      </c>
      <c r="R5904" t="str">
        <f t="shared" si="1383"/>
        <v>Average</v>
      </c>
      <c r="S5904" t="str">
        <f t="shared" si="1384"/>
        <v xml:space="preserve"> </v>
      </c>
      <c r="T5904" t="b">
        <f t="shared" si="1385"/>
        <v>0</v>
      </c>
      <c r="U5904" t="b">
        <f t="shared" si="1386"/>
        <v>1</v>
      </c>
      <c r="V5904" t="str">
        <f t="shared" si="1387"/>
        <v>Average Company</v>
      </c>
      <c r="W5904" t="str">
        <f t="shared" si="1388"/>
        <v>Don't Buy</v>
      </c>
      <c r="X5904" t="str">
        <f t="shared" si="1389"/>
        <v>Not Known</v>
      </c>
      <c r="Z5904" t="str">
        <f t="shared" si="1390"/>
        <v>None</v>
      </c>
      <c r="AB5904" t="str">
        <f t="shared" si="1391"/>
        <v>0</v>
      </c>
    </row>
    <row r="5905" spans="1:28" x14ac:dyDescent="0.3">
      <c r="A5905">
        <v>5903</v>
      </c>
      <c r="B5905" t="s">
        <v>10372</v>
      </c>
      <c r="C5905" t="str">
        <f t="shared" si="1378"/>
        <v>Long</v>
      </c>
      <c r="D5905">
        <v>4.4000000000000004</v>
      </c>
      <c r="F5905" s="1">
        <f t="shared" si="1377"/>
        <v>4.4000000000000004</v>
      </c>
      <c r="G5905" s="1">
        <f t="shared" si="1379"/>
        <v>4.4000000000000004</v>
      </c>
      <c r="H5905">
        <f t="shared" si="1380"/>
        <v>4.4000000000000004</v>
      </c>
      <c r="I5905" t="s">
        <v>10334</v>
      </c>
      <c r="J5905" t="s">
        <v>22</v>
      </c>
      <c r="K5905" t="s">
        <v>3153</v>
      </c>
      <c r="L5905" t="str">
        <f t="shared" si="1381"/>
        <v>Established</v>
      </c>
      <c r="N5905" s="2">
        <f t="shared" si="1382"/>
        <v>12</v>
      </c>
      <c r="O5905" t="s">
        <v>267</v>
      </c>
      <c r="P5905" t="s">
        <v>3957</v>
      </c>
      <c r="Q5905" t="s">
        <v>80</v>
      </c>
      <c r="R5905" t="str">
        <f t="shared" si="1383"/>
        <v>Great</v>
      </c>
      <c r="S5905" t="str">
        <f t="shared" si="1384"/>
        <v>Great</v>
      </c>
      <c r="T5905" t="b">
        <f t="shared" si="1385"/>
        <v>1</v>
      </c>
      <c r="U5905" t="b">
        <f t="shared" si="1386"/>
        <v>1</v>
      </c>
      <c r="V5905" t="str">
        <f t="shared" si="1387"/>
        <v>Average Company</v>
      </c>
      <c r="W5905" t="str">
        <f t="shared" si="1388"/>
        <v>Don't Buy</v>
      </c>
      <c r="X5905" t="str">
        <f t="shared" si="1389"/>
        <v>Not Known</v>
      </c>
      <c r="Z5905" t="str">
        <f t="shared" si="1390"/>
        <v>None</v>
      </c>
      <c r="AB5905" t="str">
        <f t="shared" si="1391"/>
        <v>0</v>
      </c>
    </row>
    <row r="5906" spans="1:28" x14ac:dyDescent="0.3">
      <c r="A5906">
        <v>5904</v>
      </c>
      <c r="B5906" t="s">
        <v>10373</v>
      </c>
      <c r="C5906" t="str">
        <f t="shared" si="1378"/>
        <v>Long</v>
      </c>
      <c r="D5906">
        <v>4.0999999999999996</v>
      </c>
      <c r="F5906" s="1">
        <f t="shared" si="1377"/>
        <v>4.0999999999999996</v>
      </c>
      <c r="G5906" s="1">
        <f t="shared" si="1379"/>
        <v>4.0999999999999996</v>
      </c>
      <c r="H5906">
        <f t="shared" si="1380"/>
        <v>4.0999999999999996</v>
      </c>
      <c r="I5906" t="s">
        <v>10334</v>
      </c>
      <c r="J5906" t="s">
        <v>22</v>
      </c>
      <c r="K5906" t="s">
        <v>10281</v>
      </c>
      <c r="L5906" t="str">
        <f t="shared" si="1381"/>
        <v>Established</v>
      </c>
      <c r="N5906" s="2">
        <f t="shared" si="1382"/>
        <v>14</v>
      </c>
      <c r="O5906" t="s">
        <v>522</v>
      </c>
      <c r="P5906" t="s">
        <v>691</v>
      </c>
      <c r="Q5906" t="s">
        <v>1723</v>
      </c>
      <c r="R5906" t="str">
        <f t="shared" si="1383"/>
        <v>Great</v>
      </c>
      <c r="S5906" t="str">
        <f t="shared" si="1384"/>
        <v>Great</v>
      </c>
      <c r="T5906" t="b">
        <f t="shared" si="1385"/>
        <v>1</v>
      </c>
      <c r="U5906" t="b">
        <f t="shared" si="1386"/>
        <v>1</v>
      </c>
      <c r="V5906" t="str">
        <f t="shared" si="1387"/>
        <v>Average Company</v>
      </c>
      <c r="W5906" t="str">
        <f t="shared" si="1388"/>
        <v>Buy</v>
      </c>
      <c r="X5906" t="str">
        <f t="shared" si="1389"/>
        <v>Not Known</v>
      </c>
      <c r="Z5906" t="str">
        <f t="shared" si="1390"/>
        <v>None</v>
      </c>
      <c r="AB5906" t="str">
        <f t="shared" si="1391"/>
        <v>0</v>
      </c>
    </row>
    <row r="5907" spans="1:28" x14ac:dyDescent="0.3">
      <c r="A5907">
        <v>5905</v>
      </c>
      <c r="B5907" t="s">
        <v>10374</v>
      </c>
      <c r="C5907" t="str">
        <f t="shared" si="1378"/>
        <v>Long</v>
      </c>
      <c r="D5907">
        <v>4.5</v>
      </c>
      <c r="F5907" s="1">
        <f t="shared" si="1377"/>
        <v>5</v>
      </c>
      <c r="G5907" s="1">
        <f t="shared" si="1379"/>
        <v>5</v>
      </c>
      <c r="H5907">
        <f t="shared" si="1380"/>
        <v>4.5999999999999996</v>
      </c>
      <c r="I5907" t="s">
        <v>10334</v>
      </c>
      <c r="J5907" t="s">
        <v>22</v>
      </c>
      <c r="K5907" t="s">
        <v>3988</v>
      </c>
      <c r="L5907" t="str">
        <f t="shared" si="1381"/>
        <v>Startup</v>
      </c>
      <c r="N5907" s="2">
        <f t="shared" si="1382"/>
        <v>6</v>
      </c>
      <c r="O5907" t="s">
        <v>217</v>
      </c>
      <c r="P5907" t="s">
        <v>1308</v>
      </c>
      <c r="Q5907" t="s">
        <v>168</v>
      </c>
      <c r="R5907" t="str">
        <f t="shared" si="1383"/>
        <v>Great</v>
      </c>
      <c r="S5907" t="str">
        <f t="shared" si="1384"/>
        <v>Great</v>
      </c>
      <c r="T5907" t="b">
        <f t="shared" si="1385"/>
        <v>0</v>
      </c>
      <c r="U5907" t="b">
        <f t="shared" si="1386"/>
        <v>1</v>
      </c>
      <c r="V5907" t="str">
        <f t="shared" si="1387"/>
        <v>Average Company</v>
      </c>
      <c r="W5907" t="str">
        <f t="shared" si="1388"/>
        <v>Don't Buy</v>
      </c>
      <c r="X5907" t="str">
        <f t="shared" si="1389"/>
        <v>Not Known</v>
      </c>
      <c r="Z5907" t="str">
        <f t="shared" si="1390"/>
        <v>Silicon Valley Startups</v>
      </c>
      <c r="AB5907" t="str">
        <f t="shared" si="1391"/>
        <v>0</v>
      </c>
    </row>
    <row r="5908" spans="1:28" x14ac:dyDescent="0.3">
      <c r="A5908">
        <v>5906</v>
      </c>
      <c r="B5908" t="s">
        <v>10375</v>
      </c>
      <c r="C5908" t="str">
        <f t="shared" si="1378"/>
        <v>Long</v>
      </c>
      <c r="D5908">
        <v>3.1</v>
      </c>
      <c r="F5908" s="1">
        <f t="shared" si="1377"/>
        <v>3.1</v>
      </c>
      <c r="G5908" s="1">
        <f t="shared" si="1379"/>
        <v>3.1</v>
      </c>
      <c r="H5908">
        <f t="shared" si="1380"/>
        <v>3.1</v>
      </c>
      <c r="I5908" t="s">
        <v>10334</v>
      </c>
      <c r="J5908" t="s">
        <v>3053</v>
      </c>
      <c r="K5908" t="s">
        <v>1961</v>
      </c>
      <c r="L5908" t="str">
        <f t="shared" si="1381"/>
        <v>Established</v>
      </c>
      <c r="N5908" s="2">
        <f t="shared" si="1382"/>
        <v>20</v>
      </c>
      <c r="O5908" t="s">
        <v>683</v>
      </c>
      <c r="Q5908" t="s">
        <v>2154</v>
      </c>
      <c r="R5908" t="str">
        <f t="shared" si="1383"/>
        <v>Average</v>
      </c>
      <c r="S5908" t="str">
        <f t="shared" si="1384"/>
        <v xml:space="preserve"> </v>
      </c>
      <c r="T5908" t="b">
        <f t="shared" si="1385"/>
        <v>0</v>
      </c>
      <c r="U5908" t="b">
        <f t="shared" si="1386"/>
        <v>0</v>
      </c>
      <c r="V5908" t="str">
        <f t="shared" si="1387"/>
        <v>Average Company</v>
      </c>
      <c r="W5908" t="str">
        <f t="shared" si="1388"/>
        <v>Don't Buy</v>
      </c>
      <c r="X5908" t="str">
        <f t="shared" si="1389"/>
        <v>Not Known</v>
      </c>
      <c r="Z5908" t="str">
        <f t="shared" si="1390"/>
        <v>None</v>
      </c>
      <c r="AB5908" t="str">
        <f t="shared" si="1391"/>
        <v>0</v>
      </c>
    </row>
    <row r="5909" spans="1:28" x14ac:dyDescent="0.3">
      <c r="A5909">
        <v>5907</v>
      </c>
      <c r="B5909" t="s">
        <v>10325</v>
      </c>
      <c r="C5909" t="str">
        <f t="shared" si="1378"/>
        <v>Long</v>
      </c>
      <c r="D5909">
        <v>3.8</v>
      </c>
      <c r="F5909" s="1">
        <f t="shared" ref="F5909:F5972" si="1392">IF(N5909&lt;10,IF(D5909+0.5&gt;5,5,D5909+0.5),D5909)</f>
        <v>3.8</v>
      </c>
      <c r="G5909" s="1">
        <f t="shared" si="1379"/>
        <v>3.8</v>
      </c>
      <c r="H5909">
        <f t="shared" si="1380"/>
        <v>3.8</v>
      </c>
      <c r="I5909" t="s">
        <v>10334</v>
      </c>
      <c r="J5909" t="s">
        <v>881</v>
      </c>
      <c r="K5909" t="s">
        <v>10326</v>
      </c>
      <c r="L5909" t="str">
        <f t="shared" si="1381"/>
        <v>Established</v>
      </c>
      <c r="N5909" s="2">
        <f t="shared" si="1382"/>
        <v>87</v>
      </c>
      <c r="O5909" t="s">
        <v>192</v>
      </c>
      <c r="P5909" t="s">
        <v>147</v>
      </c>
      <c r="Q5909" t="s">
        <v>3333</v>
      </c>
      <c r="R5909" t="str">
        <f t="shared" si="1383"/>
        <v>Average</v>
      </c>
      <c r="S5909" t="str">
        <f t="shared" si="1384"/>
        <v xml:space="preserve"> </v>
      </c>
      <c r="T5909" t="b">
        <f t="shared" si="1385"/>
        <v>0</v>
      </c>
      <c r="U5909" t="b">
        <f t="shared" si="1386"/>
        <v>1</v>
      </c>
      <c r="V5909" t="str">
        <f t="shared" si="1387"/>
        <v>Average Company</v>
      </c>
      <c r="W5909" t="str">
        <f t="shared" si="1388"/>
        <v>Buy</v>
      </c>
      <c r="X5909" t="str">
        <f t="shared" si="1389"/>
        <v>Not Known</v>
      </c>
      <c r="Z5909" t="str">
        <f t="shared" si="1390"/>
        <v>None</v>
      </c>
      <c r="AB5909" t="str">
        <f t="shared" si="1391"/>
        <v>0</v>
      </c>
    </row>
    <row r="5910" spans="1:28" x14ac:dyDescent="0.3">
      <c r="A5910">
        <v>5908</v>
      </c>
      <c r="B5910" t="s">
        <v>10376</v>
      </c>
      <c r="C5910" t="str">
        <f t="shared" si="1378"/>
        <v>Long</v>
      </c>
      <c r="D5910">
        <v>4</v>
      </c>
      <c r="F5910" s="1">
        <f t="shared" si="1392"/>
        <v>4</v>
      </c>
      <c r="G5910" s="1">
        <f t="shared" si="1379"/>
        <v>4</v>
      </c>
      <c r="H5910">
        <f t="shared" si="1380"/>
        <v>4</v>
      </c>
      <c r="I5910" t="s">
        <v>10334</v>
      </c>
      <c r="J5910" t="s">
        <v>10</v>
      </c>
      <c r="K5910" t="s">
        <v>2801</v>
      </c>
      <c r="L5910" t="str">
        <f t="shared" si="1381"/>
        <v>Established</v>
      </c>
      <c r="N5910" s="2">
        <f t="shared" si="1382"/>
        <v>23</v>
      </c>
      <c r="O5910" t="s">
        <v>230</v>
      </c>
      <c r="P5910" t="s">
        <v>147</v>
      </c>
      <c r="Q5910" t="s">
        <v>235</v>
      </c>
      <c r="R5910" t="str">
        <f t="shared" si="1383"/>
        <v>Average</v>
      </c>
      <c r="S5910" t="str">
        <f t="shared" si="1384"/>
        <v xml:space="preserve"> </v>
      </c>
      <c r="T5910" t="b">
        <f t="shared" si="1385"/>
        <v>0</v>
      </c>
      <c r="U5910" t="b">
        <f t="shared" si="1386"/>
        <v>1</v>
      </c>
      <c r="V5910" t="str">
        <f t="shared" si="1387"/>
        <v>Average Company</v>
      </c>
      <c r="W5910" t="str">
        <f t="shared" si="1388"/>
        <v>Don't Buy</v>
      </c>
      <c r="X5910" t="str">
        <f t="shared" si="1389"/>
        <v>Not Known</v>
      </c>
      <c r="Z5910" t="str">
        <f t="shared" si="1390"/>
        <v>None</v>
      </c>
      <c r="AB5910" t="str">
        <f t="shared" si="1391"/>
        <v>0</v>
      </c>
    </row>
    <row r="5911" spans="1:28" x14ac:dyDescent="0.3">
      <c r="A5911">
        <v>5909</v>
      </c>
      <c r="B5911" t="s">
        <v>10375</v>
      </c>
      <c r="C5911" t="str">
        <f t="shared" si="1378"/>
        <v>Long</v>
      </c>
      <c r="D5911">
        <v>3.1</v>
      </c>
      <c r="F5911" s="1">
        <f t="shared" si="1392"/>
        <v>3.1</v>
      </c>
      <c r="G5911" s="1">
        <f t="shared" si="1379"/>
        <v>3.1</v>
      </c>
      <c r="H5911">
        <f t="shared" si="1380"/>
        <v>3.1</v>
      </c>
      <c r="I5911" t="s">
        <v>10334</v>
      </c>
      <c r="J5911" t="s">
        <v>3053</v>
      </c>
      <c r="K5911" t="s">
        <v>1961</v>
      </c>
      <c r="L5911" t="str">
        <f t="shared" si="1381"/>
        <v>Established</v>
      </c>
      <c r="N5911" s="2">
        <f t="shared" si="1382"/>
        <v>20</v>
      </c>
      <c r="O5911" t="s">
        <v>683</v>
      </c>
      <c r="Q5911" t="s">
        <v>2154</v>
      </c>
      <c r="R5911" t="str">
        <f t="shared" si="1383"/>
        <v>Average</v>
      </c>
      <c r="S5911" t="str">
        <f t="shared" si="1384"/>
        <v xml:space="preserve"> </v>
      </c>
      <c r="T5911" t="b">
        <f t="shared" si="1385"/>
        <v>0</v>
      </c>
      <c r="U5911" t="b">
        <f t="shared" si="1386"/>
        <v>0</v>
      </c>
      <c r="V5911" t="str">
        <f t="shared" si="1387"/>
        <v>Average Company</v>
      </c>
      <c r="W5911" t="str">
        <f t="shared" si="1388"/>
        <v>Don't Buy</v>
      </c>
      <c r="X5911" t="str">
        <f t="shared" si="1389"/>
        <v>Not Known</v>
      </c>
      <c r="Z5911" t="str">
        <f t="shared" si="1390"/>
        <v>None</v>
      </c>
      <c r="AB5911" t="str">
        <f t="shared" si="1391"/>
        <v>0</v>
      </c>
    </row>
    <row r="5912" spans="1:28" x14ac:dyDescent="0.3">
      <c r="A5912">
        <v>5910</v>
      </c>
      <c r="B5912" t="s">
        <v>10376</v>
      </c>
      <c r="C5912" t="str">
        <f t="shared" si="1378"/>
        <v>Long</v>
      </c>
      <c r="D5912">
        <v>4</v>
      </c>
      <c r="F5912" s="1">
        <f t="shared" si="1392"/>
        <v>4</v>
      </c>
      <c r="G5912" s="1">
        <f t="shared" si="1379"/>
        <v>4</v>
      </c>
      <c r="H5912">
        <f t="shared" si="1380"/>
        <v>4</v>
      </c>
      <c r="I5912" t="s">
        <v>10334</v>
      </c>
      <c r="J5912" t="s">
        <v>10</v>
      </c>
      <c r="K5912" t="s">
        <v>2801</v>
      </c>
      <c r="L5912" t="str">
        <f t="shared" si="1381"/>
        <v>Established</v>
      </c>
      <c r="N5912" s="2">
        <f t="shared" si="1382"/>
        <v>23</v>
      </c>
      <c r="O5912" t="s">
        <v>230</v>
      </c>
      <c r="P5912" t="s">
        <v>147</v>
      </c>
      <c r="Q5912" t="s">
        <v>235</v>
      </c>
      <c r="R5912" t="str">
        <f t="shared" si="1383"/>
        <v>Average</v>
      </c>
      <c r="S5912" t="str">
        <f t="shared" si="1384"/>
        <v xml:space="preserve"> </v>
      </c>
      <c r="T5912" t="b">
        <f t="shared" si="1385"/>
        <v>0</v>
      </c>
      <c r="U5912" t="b">
        <f t="shared" si="1386"/>
        <v>1</v>
      </c>
      <c r="V5912" t="str">
        <f t="shared" si="1387"/>
        <v>Average Company</v>
      </c>
      <c r="W5912" t="str">
        <f t="shared" si="1388"/>
        <v>Don't Buy</v>
      </c>
      <c r="X5912" t="str">
        <f t="shared" si="1389"/>
        <v>Not Known</v>
      </c>
      <c r="Z5912" t="str">
        <f t="shared" si="1390"/>
        <v>None</v>
      </c>
      <c r="AB5912" t="str">
        <f t="shared" si="1391"/>
        <v>0</v>
      </c>
    </row>
    <row r="5913" spans="1:28" x14ac:dyDescent="0.3">
      <c r="A5913">
        <v>5911</v>
      </c>
      <c r="B5913" t="s">
        <v>10377</v>
      </c>
      <c r="C5913" t="str">
        <f t="shared" si="1378"/>
        <v>Long</v>
      </c>
      <c r="D5913">
        <v>4.0999999999999996</v>
      </c>
      <c r="F5913" s="1">
        <f t="shared" si="1392"/>
        <v>4.0999999999999996</v>
      </c>
      <c r="G5913" s="1">
        <f t="shared" si="1379"/>
        <v>4.0999999999999996</v>
      </c>
      <c r="H5913">
        <f t="shared" si="1380"/>
        <v>4.0999999999999996</v>
      </c>
      <c r="I5913" t="s">
        <v>10334</v>
      </c>
      <c r="J5913" t="s">
        <v>3605</v>
      </c>
      <c r="K5913" t="s">
        <v>1307</v>
      </c>
      <c r="L5913" t="str">
        <f t="shared" si="1381"/>
        <v>Established</v>
      </c>
      <c r="N5913" s="2">
        <f t="shared" si="1382"/>
        <v>20</v>
      </c>
      <c r="O5913" t="s">
        <v>683</v>
      </c>
      <c r="R5913" t="str">
        <f t="shared" si="1383"/>
        <v>Great</v>
      </c>
      <c r="S5913" t="str">
        <f t="shared" si="1384"/>
        <v>Great</v>
      </c>
      <c r="T5913" t="b">
        <f t="shared" si="1385"/>
        <v>1</v>
      </c>
      <c r="U5913" t="b">
        <f t="shared" si="1386"/>
        <v>1</v>
      </c>
      <c r="V5913" t="str">
        <f t="shared" si="1387"/>
        <v>Average Company</v>
      </c>
      <c r="W5913" t="str">
        <f t="shared" si="1388"/>
        <v>Don't Buy</v>
      </c>
      <c r="X5913" t="str">
        <f t="shared" si="1389"/>
        <v>Not Known</v>
      </c>
      <c r="Z5913" t="str">
        <f t="shared" si="1390"/>
        <v>None</v>
      </c>
      <c r="AB5913" t="str">
        <f t="shared" si="1391"/>
        <v>0</v>
      </c>
    </row>
    <row r="5914" spans="1:28" x14ac:dyDescent="0.3">
      <c r="A5914">
        <v>5912</v>
      </c>
      <c r="B5914" t="s">
        <v>10372</v>
      </c>
      <c r="C5914" t="str">
        <f t="shared" si="1378"/>
        <v>Long</v>
      </c>
      <c r="D5914">
        <v>4.4000000000000004</v>
      </c>
      <c r="F5914" s="1">
        <f t="shared" si="1392"/>
        <v>4.4000000000000004</v>
      </c>
      <c r="G5914" s="1">
        <f t="shared" si="1379"/>
        <v>4.4000000000000004</v>
      </c>
      <c r="H5914">
        <f t="shared" si="1380"/>
        <v>4.4000000000000004</v>
      </c>
      <c r="I5914" t="s">
        <v>10334</v>
      </c>
      <c r="J5914" t="s">
        <v>22</v>
      </c>
      <c r="K5914" t="s">
        <v>3153</v>
      </c>
      <c r="L5914" t="str">
        <f t="shared" si="1381"/>
        <v>Established</v>
      </c>
      <c r="N5914" s="2">
        <f t="shared" si="1382"/>
        <v>12</v>
      </c>
      <c r="O5914" t="s">
        <v>267</v>
      </c>
      <c r="P5914" t="s">
        <v>3957</v>
      </c>
      <c r="Q5914" t="s">
        <v>80</v>
      </c>
      <c r="R5914" t="str">
        <f t="shared" si="1383"/>
        <v>Great</v>
      </c>
      <c r="S5914" t="str">
        <f t="shared" si="1384"/>
        <v>Great</v>
      </c>
      <c r="T5914" t="b">
        <f t="shared" si="1385"/>
        <v>1</v>
      </c>
      <c r="U5914" t="b">
        <f t="shared" si="1386"/>
        <v>1</v>
      </c>
      <c r="V5914" t="str">
        <f t="shared" si="1387"/>
        <v>Average Company</v>
      </c>
      <c r="W5914" t="str">
        <f t="shared" si="1388"/>
        <v>Don't Buy</v>
      </c>
      <c r="X5914" t="str">
        <f t="shared" si="1389"/>
        <v>Not Known</v>
      </c>
      <c r="Z5914" t="str">
        <f t="shared" si="1390"/>
        <v>None</v>
      </c>
      <c r="AB5914" t="str">
        <f t="shared" si="1391"/>
        <v>0</v>
      </c>
    </row>
    <row r="5915" spans="1:28" x14ac:dyDescent="0.3">
      <c r="A5915">
        <v>5913</v>
      </c>
      <c r="B5915" t="s">
        <v>10378</v>
      </c>
      <c r="C5915" t="str">
        <f t="shared" si="1378"/>
        <v>Short</v>
      </c>
      <c r="D5915">
        <v>4.8</v>
      </c>
      <c r="F5915" s="1">
        <f t="shared" si="1392"/>
        <v>4.8</v>
      </c>
      <c r="G5915" s="1">
        <f t="shared" si="1379"/>
        <v>4.8</v>
      </c>
      <c r="H5915">
        <f t="shared" si="1380"/>
        <v>4.8</v>
      </c>
      <c r="I5915" t="s">
        <v>10334</v>
      </c>
      <c r="J5915" t="s">
        <v>10379</v>
      </c>
      <c r="K5915" t="s">
        <v>1307</v>
      </c>
      <c r="L5915" t="str">
        <f t="shared" si="1381"/>
        <v>Established</v>
      </c>
      <c r="N5915" s="2">
        <f t="shared" si="1382"/>
        <v>50</v>
      </c>
      <c r="O5915" t="s">
        <v>691</v>
      </c>
      <c r="Q5915" t="s">
        <v>2154</v>
      </c>
      <c r="R5915" t="str">
        <f t="shared" si="1383"/>
        <v>Great</v>
      </c>
      <c r="S5915" t="str">
        <f t="shared" si="1384"/>
        <v>Great</v>
      </c>
      <c r="T5915" t="b">
        <f t="shared" si="1385"/>
        <v>1</v>
      </c>
      <c r="U5915" t="b">
        <f t="shared" si="1386"/>
        <v>1</v>
      </c>
      <c r="V5915" t="str">
        <f t="shared" si="1387"/>
        <v>Top Company</v>
      </c>
      <c r="W5915" t="str">
        <f t="shared" si="1388"/>
        <v>Don't Buy</v>
      </c>
      <c r="X5915" t="str">
        <f t="shared" si="1389"/>
        <v>Not Known</v>
      </c>
      <c r="Z5915" t="str">
        <f t="shared" si="1390"/>
        <v>None</v>
      </c>
      <c r="AB5915" t="str">
        <f t="shared" si="1391"/>
        <v>0</v>
      </c>
    </row>
    <row r="5916" spans="1:28" x14ac:dyDescent="0.3">
      <c r="A5916">
        <v>5914</v>
      </c>
      <c r="B5916" t="s">
        <v>10380</v>
      </c>
      <c r="C5916" t="str">
        <f t="shared" si="1378"/>
        <v>Long</v>
      </c>
      <c r="D5916">
        <v>4.0999999999999996</v>
      </c>
      <c r="F5916" s="1">
        <f t="shared" si="1392"/>
        <v>4.0999999999999996</v>
      </c>
      <c r="G5916" s="1">
        <f t="shared" si="1379"/>
        <v>4.0999999999999996</v>
      </c>
      <c r="H5916">
        <f t="shared" si="1380"/>
        <v>4.0999999999999996</v>
      </c>
      <c r="I5916" t="s">
        <v>10334</v>
      </c>
      <c r="J5916" t="s">
        <v>22</v>
      </c>
      <c r="K5916" t="s">
        <v>10381</v>
      </c>
      <c r="L5916" t="str">
        <f t="shared" si="1381"/>
        <v>Established</v>
      </c>
      <c r="N5916" s="2">
        <f t="shared" si="1382"/>
        <v>23</v>
      </c>
      <c r="O5916" t="s">
        <v>230</v>
      </c>
      <c r="P5916" t="s">
        <v>691</v>
      </c>
      <c r="Q5916" t="s">
        <v>44</v>
      </c>
      <c r="R5916" t="str">
        <f t="shared" si="1383"/>
        <v>Great</v>
      </c>
      <c r="S5916" t="str">
        <f t="shared" si="1384"/>
        <v>Great</v>
      </c>
      <c r="T5916" t="b">
        <f t="shared" si="1385"/>
        <v>1</v>
      </c>
      <c r="U5916" t="b">
        <f t="shared" si="1386"/>
        <v>1</v>
      </c>
      <c r="V5916" t="str">
        <f t="shared" si="1387"/>
        <v>Top Company</v>
      </c>
      <c r="W5916" t="str">
        <f t="shared" si="1388"/>
        <v>Don't Buy</v>
      </c>
      <c r="X5916" t="str">
        <f t="shared" si="1389"/>
        <v>Not Known</v>
      </c>
      <c r="Z5916" t="str">
        <f t="shared" si="1390"/>
        <v>None</v>
      </c>
      <c r="AB5916" t="str">
        <f t="shared" si="1391"/>
        <v>0</v>
      </c>
    </row>
    <row r="5917" spans="1:28" x14ac:dyDescent="0.3">
      <c r="A5917">
        <v>5915</v>
      </c>
      <c r="B5917" t="s">
        <v>10382</v>
      </c>
      <c r="C5917" t="str">
        <f t="shared" si="1378"/>
        <v>Long</v>
      </c>
      <c r="D5917">
        <v>3.6</v>
      </c>
      <c r="F5917" s="1">
        <f t="shared" si="1392"/>
        <v>3.6</v>
      </c>
      <c r="G5917" s="1">
        <f t="shared" si="1379"/>
        <v>3.6</v>
      </c>
      <c r="H5917">
        <f t="shared" si="1380"/>
        <v>3.6</v>
      </c>
      <c r="I5917" t="s">
        <v>10334</v>
      </c>
      <c r="J5917" t="s">
        <v>22</v>
      </c>
      <c r="K5917" t="s">
        <v>8498</v>
      </c>
      <c r="L5917" t="str">
        <f t="shared" si="1381"/>
        <v>Established</v>
      </c>
      <c r="N5917" s="2">
        <f t="shared" si="1382"/>
        <v>29</v>
      </c>
      <c r="O5917" t="s">
        <v>62</v>
      </c>
      <c r="P5917" t="s">
        <v>683</v>
      </c>
      <c r="Q5917" t="s">
        <v>44</v>
      </c>
      <c r="R5917" t="str">
        <f t="shared" si="1383"/>
        <v>Average</v>
      </c>
      <c r="S5917" t="str">
        <f t="shared" si="1384"/>
        <v xml:space="preserve"> </v>
      </c>
      <c r="T5917" t="b">
        <f t="shared" si="1385"/>
        <v>0</v>
      </c>
      <c r="U5917" t="b">
        <f t="shared" si="1386"/>
        <v>1</v>
      </c>
      <c r="V5917" t="str">
        <f t="shared" si="1387"/>
        <v>Average Company</v>
      </c>
      <c r="W5917" t="str">
        <f t="shared" si="1388"/>
        <v>Don't Buy</v>
      </c>
      <c r="X5917" t="str">
        <f t="shared" si="1389"/>
        <v>Not Known</v>
      </c>
      <c r="Z5917" t="str">
        <f t="shared" si="1390"/>
        <v>None</v>
      </c>
      <c r="AB5917" t="str">
        <f t="shared" si="1391"/>
        <v>0</v>
      </c>
    </row>
    <row r="5918" spans="1:28" x14ac:dyDescent="0.3">
      <c r="A5918">
        <v>5916</v>
      </c>
      <c r="B5918" t="s">
        <v>10383</v>
      </c>
      <c r="C5918" t="str">
        <f t="shared" si="1378"/>
        <v>Long</v>
      </c>
      <c r="D5918">
        <v>4</v>
      </c>
      <c r="F5918" s="1">
        <f t="shared" si="1392"/>
        <v>4</v>
      </c>
      <c r="G5918" s="1">
        <f t="shared" si="1379"/>
        <v>4</v>
      </c>
      <c r="H5918">
        <f t="shared" si="1380"/>
        <v>4</v>
      </c>
      <c r="I5918" t="s">
        <v>10384</v>
      </c>
      <c r="J5918" t="s">
        <v>10</v>
      </c>
      <c r="K5918" t="s">
        <v>10385</v>
      </c>
      <c r="L5918" t="str">
        <f t="shared" si="1381"/>
        <v>Established</v>
      </c>
      <c r="N5918" s="2">
        <f t="shared" si="1382"/>
        <v>38</v>
      </c>
      <c r="O5918" t="s">
        <v>357</v>
      </c>
      <c r="P5918" t="s">
        <v>181</v>
      </c>
      <c r="Q5918" t="s">
        <v>5644</v>
      </c>
      <c r="R5918" t="str">
        <f t="shared" si="1383"/>
        <v>Average</v>
      </c>
      <c r="S5918" t="str">
        <f t="shared" si="1384"/>
        <v xml:space="preserve"> </v>
      </c>
      <c r="T5918" t="b">
        <f t="shared" si="1385"/>
        <v>0</v>
      </c>
      <c r="U5918" t="b">
        <f t="shared" si="1386"/>
        <v>1</v>
      </c>
      <c r="V5918" t="str">
        <f t="shared" si="1387"/>
        <v>Average Company</v>
      </c>
      <c r="W5918" t="str">
        <f t="shared" si="1388"/>
        <v>Don't Buy</v>
      </c>
      <c r="X5918" t="str">
        <f t="shared" si="1389"/>
        <v>Not Known</v>
      </c>
      <c r="Z5918" t="str">
        <f t="shared" si="1390"/>
        <v>None</v>
      </c>
      <c r="AB5918" t="str">
        <f t="shared" si="1391"/>
        <v>0</v>
      </c>
    </row>
    <row r="5919" spans="1:28" x14ac:dyDescent="0.3">
      <c r="A5919">
        <v>5917</v>
      </c>
      <c r="B5919" t="s">
        <v>10386</v>
      </c>
      <c r="C5919" t="str">
        <f t="shared" si="1378"/>
        <v>Long</v>
      </c>
      <c r="D5919">
        <v>4.4000000000000004</v>
      </c>
      <c r="F5919" s="1">
        <f t="shared" si="1392"/>
        <v>4.4000000000000004</v>
      </c>
      <c r="G5919" s="1">
        <f t="shared" si="1379"/>
        <v>4.4000000000000004</v>
      </c>
      <c r="H5919">
        <f t="shared" si="1380"/>
        <v>4.4000000000000004</v>
      </c>
      <c r="I5919" t="s">
        <v>10384</v>
      </c>
      <c r="J5919" t="s">
        <v>10387</v>
      </c>
      <c r="K5919" t="s">
        <v>84</v>
      </c>
      <c r="L5919" t="str">
        <f t="shared" si="1381"/>
        <v>Established</v>
      </c>
      <c r="N5919" s="2">
        <f t="shared" si="1382"/>
        <v>20</v>
      </c>
      <c r="O5919" t="s">
        <v>683</v>
      </c>
      <c r="Q5919" t="s">
        <v>117</v>
      </c>
      <c r="R5919" t="str">
        <f t="shared" si="1383"/>
        <v>Great</v>
      </c>
      <c r="S5919" t="str">
        <f t="shared" si="1384"/>
        <v>Great</v>
      </c>
      <c r="T5919" t="b">
        <f t="shared" si="1385"/>
        <v>1</v>
      </c>
      <c r="U5919" t="b">
        <f t="shared" si="1386"/>
        <v>1</v>
      </c>
      <c r="V5919" t="str">
        <f t="shared" si="1387"/>
        <v>Average Company</v>
      </c>
      <c r="W5919" t="str">
        <f t="shared" si="1388"/>
        <v>Don't Buy</v>
      </c>
      <c r="X5919" t="str">
        <f t="shared" si="1389"/>
        <v>Not Known</v>
      </c>
      <c r="Z5919" t="str">
        <f t="shared" si="1390"/>
        <v>None</v>
      </c>
      <c r="AB5919" t="str">
        <f t="shared" si="1391"/>
        <v>0</v>
      </c>
    </row>
    <row r="5920" spans="1:28" x14ac:dyDescent="0.3">
      <c r="A5920">
        <v>5918</v>
      </c>
      <c r="B5920" t="s">
        <v>10388</v>
      </c>
      <c r="C5920" t="str">
        <f t="shared" si="1378"/>
        <v>Long</v>
      </c>
      <c r="D5920">
        <v>3.7</v>
      </c>
      <c r="F5920" s="1">
        <f t="shared" si="1392"/>
        <v>3.7</v>
      </c>
      <c r="G5920" s="1">
        <f t="shared" si="1379"/>
        <v>3.7</v>
      </c>
      <c r="H5920">
        <f t="shared" si="1380"/>
        <v>3.7</v>
      </c>
      <c r="I5920" t="s">
        <v>10384</v>
      </c>
      <c r="J5920" t="s">
        <v>22</v>
      </c>
      <c r="K5920" t="s">
        <v>10389</v>
      </c>
      <c r="L5920" t="str">
        <f t="shared" si="1381"/>
        <v>Established</v>
      </c>
      <c r="N5920" s="2">
        <f t="shared" si="1382"/>
        <v>31</v>
      </c>
      <c r="O5920" t="s">
        <v>58</v>
      </c>
      <c r="P5920" t="s">
        <v>683</v>
      </c>
      <c r="Q5920" t="s">
        <v>533</v>
      </c>
      <c r="R5920" t="str">
        <f t="shared" si="1383"/>
        <v>Average</v>
      </c>
      <c r="S5920" t="str">
        <f t="shared" si="1384"/>
        <v xml:space="preserve"> </v>
      </c>
      <c r="T5920" t="b">
        <f t="shared" si="1385"/>
        <v>0</v>
      </c>
      <c r="U5920" t="b">
        <f t="shared" si="1386"/>
        <v>1</v>
      </c>
      <c r="V5920" t="str">
        <f t="shared" si="1387"/>
        <v>Average Company</v>
      </c>
      <c r="W5920" t="str">
        <f t="shared" si="1388"/>
        <v>Don't Buy</v>
      </c>
      <c r="X5920" t="str">
        <f t="shared" si="1389"/>
        <v>Not Known</v>
      </c>
      <c r="Z5920" t="str">
        <f t="shared" si="1390"/>
        <v>None</v>
      </c>
      <c r="AB5920" t="str">
        <f t="shared" si="1391"/>
        <v>0</v>
      </c>
    </row>
    <row r="5921" spans="1:28" x14ac:dyDescent="0.3">
      <c r="A5921">
        <v>5919</v>
      </c>
      <c r="B5921" t="s">
        <v>10390</v>
      </c>
      <c r="C5921" t="str">
        <f t="shared" si="1378"/>
        <v>Long</v>
      </c>
      <c r="D5921">
        <v>4.2</v>
      </c>
      <c r="F5921" s="1">
        <f t="shared" si="1392"/>
        <v>4.2</v>
      </c>
      <c r="G5921" s="1">
        <f t="shared" si="1379"/>
        <v>4.2</v>
      </c>
      <c r="H5921">
        <f t="shared" si="1380"/>
        <v>4.2</v>
      </c>
      <c r="I5921" t="s">
        <v>10384</v>
      </c>
      <c r="J5921" t="s">
        <v>10</v>
      </c>
      <c r="K5921" t="s">
        <v>6716</v>
      </c>
      <c r="L5921" t="str">
        <f t="shared" si="1381"/>
        <v>Established</v>
      </c>
      <c r="N5921" s="2">
        <f t="shared" si="1382"/>
        <v>45</v>
      </c>
      <c r="O5921" t="s">
        <v>352</v>
      </c>
      <c r="P5921" t="s">
        <v>683</v>
      </c>
      <c r="Q5921" t="s">
        <v>523</v>
      </c>
      <c r="R5921" t="str">
        <f t="shared" si="1383"/>
        <v>Great</v>
      </c>
      <c r="S5921" t="str">
        <f t="shared" si="1384"/>
        <v>Great</v>
      </c>
      <c r="T5921" t="b">
        <f t="shared" si="1385"/>
        <v>1</v>
      </c>
      <c r="U5921" t="b">
        <f t="shared" si="1386"/>
        <v>1</v>
      </c>
      <c r="V5921" t="str">
        <f t="shared" si="1387"/>
        <v>Top Company</v>
      </c>
      <c r="W5921" t="str">
        <f t="shared" si="1388"/>
        <v>Buy</v>
      </c>
      <c r="X5921" t="str">
        <f t="shared" si="1389"/>
        <v>Not Known</v>
      </c>
      <c r="Z5921" t="str">
        <f t="shared" si="1390"/>
        <v>None</v>
      </c>
      <c r="AB5921" t="str">
        <f t="shared" si="1391"/>
        <v>0</v>
      </c>
    </row>
    <row r="5922" spans="1:28" x14ac:dyDescent="0.3">
      <c r="A5922">
        <v>5920</v>
      </c>
      <c r="B5922" t="s">
        <v>10391</v>
      </c>
      <c r="C5922" t="str">
        <f t="shared" si="1378"/>
        <v>Long</v>
      </c>
      <c r="D5922">
        <v>4.2</v>
      </c>
      <c r="F5922" s="1">
        <f t="shared" si="1392"/>
        <v>4.2</v>
      </c>
      <c r="G5922" s="1">
        <f t="shared" si="1379"/>
        <v>4.2</v>
      </c>
      <c r="H5922">
        <f t="shared" si="1380"/>
        <v>4.2</v>
      </c>
      <c r="I5922" t="s">
        <v>10384</v>
      </c>
      <c r="J5922" t="s">
        <v>10</v>
      </c>
      <c r="K5922" t="s">
        <v>5061</v>
      </c>
      <c r="L5922" t="str">
        <f t="shared" si="1381"/>
        <v>Established</v>
      </c>
      <c r="N5922" s="2">
        <f t="shared" si="1382"/>
        <v>38</v>
      </c>
      <c r="O5922" t="s">
        <v>357</v>
      </c>
      <c r="P5922" t="s">
        <v>147</v>
      </c>
      <c r="Q5922" t="s">
        <v>2418</v>
      </c>
      <c r="R5922" t="str">
        <f t="shared" si="1383"/>
        <v>Great</v>
      </c>
      <c r="S5922" t="str">
        <f t="shared" si="1384"/>
        <v>Great</v>
      </c>
      <c r="T5922" t="b">
        <f t="shared" si="1385"/>
        <v>1</v>
      </c>
      <c r="U5922" t="b">
        <f t="shared" si="1386"/>
        <v>1</v>
      </c>
      <c r="V5922" t="str">
        <f t="shared" si="1387"/>
        <v>Top Company</v>
      </c>
      <c r="W5922" t="str">
        <f t="shared" si="1388"/>
        <v>Don't Buy</v>
      </c>
      <c r="X5922" t="str">
        <f t="shared" si="1389"/>
        <v>Not Known</v>
      </c>
      <c r="Z5922" t="str">
        <f t="shared" si="1390"/>
        <v>None</v>
      </c>
      <c r="AB5922" t="str">
        <f t="shared" si="1391"/>
        <v>0</v>
      </c>
    </row>
    <row r="5923" spans="1:28" x14ac:dyDescent="0.3">
      <c r="A5923">
        <v>5921</v>
      </c>
      <c r="B5923" t="s">
        <v>10392</v>
      </c>
      <c r="C5923" t="str">
        <f t="shared" si="1378"/>
        <v>Long</v>
      </c>
      <c r="D5923">
        <v>4.4000000000000004</v>
      </c>
      <c r="F5923" s="1">
        <f t="shared" si="1392"/>
        <v>4.4000000000000004</v>
      </c>
      <c r="G5923" s="1">
        <f t="shared" si="1379"/>
        <v>4.4000000000000004</v>
      </c>
      <c r="H5923">
        <f t="shared" si="1380"/>
        <v>4.4000000000000004</v>
      </c>
      <c r="I5923" t="s">
        <v>10384</v>
      </c>
      <c r="J5923" t="s">
        <v>881</v>
      </c>
      <c r="K5923" t="s">
        <v>10393</v>
      </c>
      <c r="L5923" t="str">
        <f t="shared" si="1381"/>
        <v>Established</v>
      </c>
      <c r="N5923" s="2">
        <f t="shared" si="1382"/>
        <v>30</v>
      </c>
      <c r="O5923" t="s">
        <v>604</v>
      </c>
      <c r="P5923" t="s">
        <v>683</v>
      </c>
      <c r="Q5923" t="s">
        <v>204</v>
      </c>
      <c r="R5923" t="str">
        <f t="shared" si="1383"/>
        <v>Great</v>
      </c>
      <c r="S5923" t="str">
        <f t="shared" si="1384"/>
        <v>Great</v>
      </c>
      <c r="T5923" t="b">
        <f t="shared" si="1385"/>
        <v>1</v>
      </c>
      <c r="U5923" t="b">
        <f t="shared" si="1386"/>
        <v>1</v>
      </c>
      <c r="V5923" t="str">
        <f t="shared" si="1387"/>
        <v>Top Company</v>
      </c>
      <c r="W5923" t="str">
        <f t="shared" si="1388"/>
        <v>Don't Buy</v>
      </c>
      <c r="X5923" t="str">
        <f t="shared" si="1389"/>
        <v>Not Known</v>
      </c>
      <c r="Z5923" t="str">
        <f t="shared" si="1390"/>
        <v>None</v>
      </c>
      <c r="AB5923" t="str">
        <f t="shared" si="1391"/>
        <v>0</v>
      </c>
    </row>
    <row r="5924" spans="1:28" x14ac:dyDescent="0.3">
      <c r="A5924">
        <v>5922</v>
      </c>
      <c r="B5924" t="s">
        <v>10394</v>
      </c>
      <c r="C5924" t="str">
        <f t="shared" si="1378"/>
        <v>Long</v>
      </c>
      <c r="D5924">
        <v>3.5</v>
      </c>
      <c r="F5924" s="1">
        <f t="shared" si="1392"/>
        <v>3.5</v>
      </c>
      <c r="G5924" s="1">
        <f t="shared" si="1379"/>
        <v>3.5</v>
      </c>
      <c r="H5924">
        <f t="shared" si="1380"/>
        <v>3.5</v>
      </c>
      <c r="I5924" t="s">
        <v>10384</v>
      </c>
      <c r="J5924" t="s">
        <v>10</v>
      </c>
      <c r="K5924" t="s">
        <v>10395</v>
      </c>
      <c r="L5924" t="str">
        <f t="shared" si="1381"/>
        <v>Established</v>
      </c>
      <c r="N5924" s="2">
        <f t="shared" si="1382"/>
        <v>15</v>
      </c>
      <c r="O5924" t="s">
        <v>84</v>
      </c>
      <c r="P5924" t="s">
        <v>683</v>
      </c>
      <c r="Q5924" t="s">
        <v>105</v>
      </c>
      <c r="R5924" t="str">
        <f t="shared" si="1383"/>
        <v>Average</v>
      </c>
      <c r="S5924" t="str">
        <f t="shared" si="1384"/>
        <v xml:space="preserve"> </v>
      </c>
      <c r="T5924" t="b">
        <f t="shared" si="1385"/>
        <v>0</v>
      </c>
      <c r="U5924" t="b">
        <f t="shared" si="1386"/>
        <v>0</v>
      </c>
      <c r="V5924" t="str">
        <f t="shared" si="1387"/>
        <v>Average Company</v>
      </c>
      <c r="W5924" t="str">
        <f t="shared" si="1388"/>
        <v>Don't Buy</v>
      </c>
      <c r="X5924" t="str">
        <f t="shared" si="1389"/>
        <v>Not Known</v>
      </c>
      <c r="Z5924" t="str">
        <f t="shared" si="1390"/>
        <v>None</v>
      </c>
      <c r="AB5924" t="str">
        <f t="shared" si="1391"/>
        <v>0</v>
      </c>
    </row>
    <row r="5925" spans="1:28" x14ac:dyDescent="0.3">
      <c r="A5925">
        <v>5923</v>
      </c>
      <c r="B5925" t="s">
        <v>10396</v>
      </c>
      <c r="C5925" t="str">
        <f t="shared" si="1378"/>
        <v>Short</v>
      </c>
      <c r="D5925">
        <v>3.7</v>
      </c>
      <c r="F5925" s="1">
        <f t="shared" si="1392"/>
        <v>3.7</v>
      </c>
      <c r="G5925" s="1">
        <f t="shared" si="1379"/>
        <v>3.7</v>
      </c>
      <c r="H5925">
        <f t="shared" si="1380"/>
        <v>3.7</v>
      </c>
      <c r="I5925" t="s">
        <v>10384</v>
      </c>
      <c r="J5925" t="s">
        <v>22</v>
      </c>
      <c r="K5925" t="s">
        <v>10397</v>
      </c>
      <c r="L5925" t="str">
        <f t="shared" si="1381"/>
        <v>Established</v>
      </c>
      <c r="N5925" s="2">
        <f t="shared" si="1382"/>
        <v>20</v>
      </c>
      <c r="O5925" t="s">
        <v>151</v>
      </c>
      <c r="P5925" t="s">
        <v>181</v>
      </c>
      <c r="Q5925" t="s">
        <v>50</v>
      </c>
      <c r="R5925" t="str">
        <f t="shared" si="1383"/>
        <v>Average</v>
      </c>
      <c r="S5925" t="str">
        <f t="shared" si="1384"/>
        <v xml:space="preserve"> </v>
      </c>
      <c r="T5925" t="b">
        <f t="shared" si="1385"/>
        <v>0</v>
      </c>
      <c r="U5925" t="b">
        <f t="shared" si="1386"/>
        <v>1</v>
      </c>
      <c r="V5925" t="str">
        <f t="shared" si="1387"/>
        <v>Average Company</v>
      </c>
      <c r="W5925" t="str">
        <f t="shared" si="1388"/>
        <v>Don't Buy</v>
      </c>
      <c r="X5925" t="str">
        <f t="shared" si="1389"/>
        <v>Not Known</v>
      </c>
      <c r="Z5925" t="str">
        <f t="shared" si="1390"/>
        <v>None</v>
      </c>
      <c r="AB5925" t="str">
        <f t="shared" si="1391"/>
        <v>0</v>
      </c>
    </row>
    <row r="5926" spans="1:28" x14ac:dyDescent="0.3">
      <c r="A5926">
        <v>5924</v>
      </c>
      <c r="B5926" t="s">
        <v>10398</v>
      </c>
      <c r="C5926" t="str">
        <f t="shared" si="1378"/>
        <v>Long</v>
      </c>
      <c r="D5926">
        <v>3.8</v>
      </c>
      <c r="F5926" s="1">
        <f t="shared" si="1392"/>
        <v>3.8</v>
      </c>
      <c r="G5926" s="1">
        <f t="shared" si="1379"/>
        <v>3.8</v>
      </c>
      <c r="H5926">
        <f t="shared" si="1380"/>
        <v>3.8</v>
      </c>
      <c r="I5926" t="s">
        <v>10384</v>
      </c>
      <c r="J5926" t="s">
        <v>22</v>
      </c>
      <c r="K5926" t="s">
        <v>8875</v>
      </c>
      <c r="L5926" t="str">
        <f t="shared" si="1381"/>
        <v>Established</v>
      </c>
      <c r="N5926" s="2">
        <f t="shared" si="1382"/>
        <v>26</v>
      </c>
      <c r="O5926" t="s">
        <v>126</v>
      </c>
      <c r="P5926" t="s">
        <v>683</v>
      </c>
      <c r="Q5926" t="s">
        <v>732</v>
      </c>
      <c r="R5926" t="str">
        <f t="shared" si="1383"/>
        <v>Average</v>
      </c>
      <c r="S5926" t="str">
        <f t="shared" si="1384"/>
        <v xml:space="preserve"> </v>
      </c>
      <c r="T5926" t="b">
        <f t="shared" si="1385"/>
        <v>0</v>
      </c>
      <c r="U5926" t="b">
        <f t="shared" si="1386"/>
        <v>1</v>
      </c>
      <c r="V5926" t="str">
        <f t="shared" si="1387"/>
        <v>Average Company</v>
      </c>
      <c r="W5926" t="str">
        <f t="shared" si="1388"/>
        <v>Buy</v>
      </c>
      <c r="X5926" t="str">
        <f t="shared" si="1389"/>
        <v>Not Known</v>
      </c>
      <c r="Z5926" t="str">
        <f t="shared" si="1390"/>
        <v>None</v>
      </c>
      <c r="AB5926" t="str">
        <f t="shared" si="1391"/>
        <v>0</v>
      </c>
    </row>
    <row r="5927" spans="1:28" x14ac:dyDescent="0.3">
      <c r="A5927">
        <v>5925</v>
      </c>
      <c r="B5927" t="s">
        <v>10399</v>
      </c>
      <c r="C5927" t="str">
        <f t="shared" si="1378"/>
        <v>Long</v>
      </c>
      <c r="D5927">
        <v>4.3</v>
      </c>
      <c r="F5927" s="1">
        <f t="shared" si="1392"/>
        <v>4.3</v>
      </c>
      <c r="G5927" s="1">
        <f t="shared" si="1379"/>
        <v>4.3</v>
      </c>
      <c r="H5927">
        <f t="shared" si="1380"/>
        <v>4.3</v>
      </c>
      <c r="I5927" t="s">
        <v>10384</v>
      </c>
      <c r="J5927" t="s">
        <v>10</v>
      </c>
      <c r="K5927" t="s">
        <v>10400</v>
      </c>
      <c r="L5927" t="str">
        <f t="shared" si="1381"/>
        <v>Established</v>
      </c>
      <c r="N5927" s="2">
        <f t="shared" si="1382"/>
        <v>49</v>
      </c>
      <c r="O5927" t="s">
        <v>104</v>
      </c>
      <c r="P5927" t="s">
        <v>691</v>
      </c>
      <c r="Q5927" t="s">
        <v>246</v>
      </c>
      <c r="R5927" t="str">
        <f t="shared" si="1383"/>
        <v>Great</v>
      </c>
      <c r="S5927" t="str">
        <f t="shared" si="1384"/>
        <v>Great</v>
      </c>
      <c r="T5927" t="b">
        <f t="shared" si="1385"/>
        <v>1</v>
      </c>
      <c r="U5927" t="b">
        <f t="shared" si="1386"/>
        <v>1</v>
      </c>
      <c r="V5927" t="str">
        <f t="shared" si="1387"/>
        <v>Top Company</v>
      </c>
      <c r="W5927" t="str">
        <f t="shared" si="1388"/>
        <v>Buy</v>
      </c>
      <c r="X5927" t="str">
        <f t="shared" si="1389"/>
        <v>Not Known</v>
      </c>
      <c r="Z5927" t="str">
        <f t="shared" si="1390"/>
        <v>None</v>
      </c>
      <c r="AB5927" t="str">
        <f t="shared" si="1391"/>
        <v>0</v>
      </c>
    </row>
    <row r="5928" spans="1:28" x14ac:dyDescent="0.3">
      <c r="A5928">
        <v>5926</v>
      </c>
      <c r="B5928" t="s">
        <v>10401</v>
      </c>
      <c r="C5928" t="str">
        <f t="shared" si="1378"/>
        <v>Long</v>
      </c>
      <c r="D5928">
        <v>4</v>
      </c>
      <c r="F5928" s="1">
        <f t="shared" si="1392"/>
        <v>4</v>
      </c>
      <c r="G5928" s="1">
        <f t="shared" si="1379"/>
        <v>4</v>
      </c>
      <c r="H5928">
        <f t="shared" si="1380"/>
        <v>4</v>
      </c>
      <c r="I5928" t="s">
        <v>10384</v>
      </c>
      <c r="J5928" t="s">
        <v>22</v>
      </c>
      <c r="K5928" t="s">
        <v>10402</v>
      </c>
      <c r="L5928" t="str">
        <f t="shared" si="1381"/>
        <v>Established</v>
      </c>
      <c r="N5928" s="2">
        <f t="shared" si="1382"/>
        <v>28</v>
      </c>
      <c r="O5928" t="s">
        <v>8378</v>
      </c>
      <c r="P5928" t="s">
        <v>1308</v>
      </c>
      <c r="Q5928" t="s">
        <v>117</v>
      </c>
      <c r="R5928" t="str">
        <f t="shared" si="1383"/>
        <v>Average</v>
      </c>
      <c r="S5928" t="str">
        <f t="shared" si="1384"/>
        <v xml:space="preserve"> </v>
      </c>
      <c r="T5928" t="b">
        <f t="shared" si="1385"/>
        <v>0</v>
      </c>
      <c r="U5928" t="b">
        <f t="shared" si="1386"/>
        <v>1</v>
      </c>
      <c r="V5928" t="str">
        <f t="shared" si="1387"/>
        <v>Average Company</v>
      </c>
      <c r="W5928" t="str">
        <f t="shared" si="1388"/>
        <v>Don't Buy</v>
      </c>
      <c r="X5928" t="str">
        <f t="shared" si="1389"/>
        <v>Not Known</v>
      </c>
      <c r="Z5928" t="str">
        <f t="shared" si="1390"/>
        <v>None</v>
      </c>
      <c r="AB5928" t="str">
        <f t="shared" si="1391"/>
        <v>0</v>
      </c>
    </row>
    <row r="5929" spans="1:28" x14ac:dyDescent="0.3">
      <c r="A5929">
        <v>5927</v>
      </c>
      <c r="B5929" t="s">
        <v>10403</v>
      </c>
      <c r="C5929" t="str">
        <f t="shared" si="1378"/>
        <v>Long</v>
      </c>
      <c r="D5929">
        <v>3.7</v>
      </c>
      <c r="F5929" s="1">
        <f t="shared" si="1392"/>
        <v>3.7</v>
      </c>
      <c r="G5929" s="1">
        <f t="shared" si="1379"/>
        <v>3.7</v>
      </c>
      <c r="H5929">
        <f t="shared" si="1380"/>
        <v>3.7</v>
      </c>
      <c r="I5929" t="s">
        <v>10384</v>
      </c>
      <c r="J5929" t="s">
        <v>978</v>
      </c>
      <c r="K5929" t="s">
        <v>711</v>
      </c>
      <c r="L5929" t="str">
        <f t="shared" si="1381"/>
        <v>Established</v>
      </c>
      <c r="N5929" s="2">
        <f t="shared" si="1382"/>
        <v>51</v>
      </c>
      <c r="O5929" t="s">
        <v>1308</v>
      </c>
      <c r="Q5929" t="s">
        <v>605</v>
      </c>
      <c r="R5929" t="str">
        <f t="shared" si="1383"/>
        <v>Average</v>
      </c>
      <c r="S5929" t="str">
        <f t="shared" si="1384"/>
        <v xml:space="preserve"> </v>
      </c>
      <c r="T5929" t="b">
        <f t="shared" si="1385"/>
        <v>0</v>
      </c>
      <c r="U5929" t="b">
        <f t="shared" si="1386"/>
        <v>1</v>
      </c>
      <c r="V5929" t="str">
        <f t="shared" si="1387"/>
        <v>Average Company</v>
      </c>
      <c r="W5929" t="str">
        <f t="shared" si="1388"/>
        <v>Don't Buy</v>
      </c>
      <c r="X5929" t="str">
        <f t="shared" si="1389"/>
        <v>Not Known</v>
      </c>
      <c r="Z5929" t="str">
        <f t="shared" si="1390"/>
        <v>None</v>
      </c>
      <c r="AB5929" t="str">
        <f t="shared" si="1391"/>
        <v>0</v>
      </c>
    </row>
    <row r="5930" spans="1:28" x14ac:dyDescent="0.3">
      <c r="A5930">
        <v>5928</v>
      </c>
      <c r="B5930" t="s">
        <v>10404</v>
      </c>
      <c r="C5930" t="str">
        <f t="shared" si="1378"/>
        <v>Long</v>
      </c>
      <c r="D5930">
        <v>3.5</v>
      </c>
      <c r="F5930" s="1">
        <f t="shared" si="1392"/>
        <v>3.5</v>
      </c>
      <c r="G5930" s="1">
        <f t="shared" si="1379"/>
        <v>3.5</v>
      </c>
      <c r="H5930">
        <f t="shared" si="1380"/>
        <v>3.5</v>
      </c>
      <c r="I5930" t="s">
        <v>10384</v>
      </c>
      <c r="J5930" t="s">
        <v>10</v>
      </c>
      <c r="K5930" t="s">
        <v>2337</v>
      </c>
      <c r="L5930" t="str">
        <f t="shared" si="1381"/>
        <v>Established</v>
      </c>
      <c r="N5930" s="2">
        <f t="shared" si="1382"/>
        <v>29</v>
      </c>
      <c r="O5930" t="s">
        <v>62</v>
      </c>
      <c r="P5930" t="s">
        <v>147</v>
      </c>
      <c r="Q5930" t="s">
        <v>2970</v>
      </c>
      <c r="R5930" t="str">
        <f t="shared" si="1383"/>
        <v>Average</v>
      </c>
      <c r="S5930" t="str">
        <f t="shared" si="1384"/>
        <v xml:space="preserve"> </v>
      </c>
      <c r="T5930" t="b">
        <f t="shared" si="1385"/>
        <v>0</v>
      </c>
      <c r="U5930" t="b">
        <f t="shared" si="1386"/>
        <v>0</v>
      </c>
      <c r="V5930" t="str">
        <f t="shared" si="1387"/>
        <v>Average Company</v>
      </c>
      <c r="W5930" t="str">
        <f t="shared" si="1388"/>
        <v>Don't Buy</v>
      </c>
      <c r="X5930" t="str">
        <f t="shared" si="1389"/>
        <v>Not Known</v>
      </c>
      <c r="Z5930" t="str">
        <f t="shared" si="1390"/>
        <v>None</v>
      </c>
      <c r="AB5930" t="str">
        <f t="shared" si="1391"/>
        <v>0</v>
      </c>
    </row>
    <row r="5931" spans="1:28" x14ac:dyDescent="0.3">
      <c r="A5931">
        <v>5929</v>
      </c>
      <c r="B5931" t="s">
        <v>10405</v>
      </c>
      <c r="C5931" t="str">
        <f t="shared" si="1378"/>
        <v>Long</v>
      </c>
      <c r="D5931">
        <v>3.6</v>
      </c>
      <c r="F5931" s="1">
        <f t="shared" si="1392"/>
        <v>3.6</v>
      </c>
      <c r="G5931" s="1">
        <f t="shared" si="1379"/>
        <v>3.6</v>
      </c>
      <c r="H5931">
        <f t="shared" si="1380"/>
        <v>3.6</v>
      </c>
      <c r="I5931" t="s">
        <v>10384</v>
      </c>
      <c r="J5931" t="s">
        <v>22</v>
      </c>
      <c r="K5931" t="s">
        <v>9165</v>
      </c>
      <c r="L5931" t="str">
        <f t="shared" si="1381"/>
        <v>Established</v>
      </c>
      <c r="N5931" s="2">
        <f t="shared" si="1382"/>
        <v>15</v>
      </c>
      <c r="O5931" t="s">
        <v>84</v>
      </c>
      <c r="P5931" t="s">
        <v>9128</v>
      </c>
      <c r="Q5931" t="s">
        <v>605</v>
      </c>
      <c r="R5931" t="str">
        <f t="shared" si="1383"/>
        <v>Average</v>
      </c>
      <c r="S5931" t="str">
        <f t="shared" si="1384"/>
        <v xml:space="preserve"> </v>
      </c>
      <c r="T5931" t="b">
        <f t="shared" si="1385"/>
        <v>0</v>
      </c>
      <c r="U5931" t="b">
        <f t="shared" si="1386"/>
        <v>1</v>
      </c>
      <c r="V5931" t="str">
        <f t="shared" si="1387"/>
        <v>Average Company</v>
      </c>
      <c r="W5931" t="str">
        <f t="shared" si="1388"/>
        <v>Don't Buy</v>
      </c>
      <c r="X5931" t="str">
        <f t="shared" si="1389"/>
        <v>Not Known</v>
      </c>
      <c r="Z5931" t="str">
        <f t="shared" si="1390"/>
        <v>None</v>
      </c>
      <c r="AB5931" t="str">
        <f t="shared" si="1391"/>
        <v>0</v>
      </c>
    </row>
    <row r="5932" spans="1:28" x14ac:dyDescent="0.3">
      <c r="A5932">
        <v>5930</v>
      </c>
      <c r="B5932" t="s">
        <v>10406</v>
      </c>
      <c r="C5932" t="str">
        <f t="shared" si="1378"/>
        <v>Short</v>
      </c>
      <c r="D5932">
        <v>4.2</v>
      </c>
      <c r="F5932" s="1">
        <f t="shared" si="1392"/>
        <v>4.2</v>
      </c>
      <c r="G5932" s="1">
        <f t="shared" si="1379"/>
        <v>4.2</v>
      </c>
      <c r="H5932">
        <f t="shared" si="1380"/>
        <v>4.2</v>
      </c>
      <c r="I5932" t="s">
        <v>10384</v>
      </c>
      <c r="J5932" t="s">
        <v>22</v>
      </c>
      <c r="K5932" t="s">
        <v>10407</v>
      </c>
      <c r="L5932" t="str">
        <f t="shared" si="1381"/>
        <v>Established</v>
      </c>
      <c r="N5932" s="2">
        <f t="shared" si="1382"/>
        <v>21</v>
      </c>
      <c r="O5932" t="s">
        <v>321</v>
      </c>
      <c r="P5932" t="s">
        <v>147</v>
      </c>
      <c r="Q5932" t="s">
        <v>284</v>
      </c>
      <c r="R5932" t="str">
        <f t="shared" si="1383"/>
        <v>Great</v>
      </c>
      <c r="S5932" t="str">
        <f t="shared" si="1384"/>
        <v>Great</v>
      </c>
      <c r="T5932" t="b">
        <f t="shared" si="1385"/>
        <v>1</v>
      </c>
      <c r="U5932" t="b">
        <f t="shared" si="1386"/>
        <v>1</v>
      </c>
      <c r="V5932" t="str">
        <f t="shared" si="1387"/>
        <v>Top Company</v>
      </c>
      <c r="W5932" t="str">
        <f t="shared" si="1388"/>
        <v>Don't Buy</v>
      </c>
      <c r="X5932" t="str">
        <f t="shared" si="1389"/>
        <v>Not Known</v>
      </c>
      <c r="Z5932" t="str">
        <f t="shared" si="1390"/>
        <v>None</v>
      </c>
      <c r="AB5932" t="str">
        <f t="shared" si="1391"/>
        <v>0</v>
      </c>
    </row>
    <row r="5933" spans="1:28" x14ac:dyDescent="0.3">
      <c r="A5933">
        <v>5931</v>
      </c>
      <c r="B5933" t="s">
        <v>10408</v>
      </c>
      <c r="C5933" t="str">
        <f t="shared" si="1378"/>
        <v>Long</v>
      </c>
      <c r="D5933">
        <v>4.3</v>
      </c>
      <c r="F5933" s="1">
        <f t="shared" si="1392"/>
        <v>4.3</v>
      </c>
      <c r="G5933" s="1">
        <f t="shared" si="1379"/>
        <v>4.3</v>
      </c>
      <c r="H5933">
        <f t="shared" si="1380"/>
        <v>4.3</v>
      </c>
      <c r="I5933" t="s">
        <v>10384</v>
      </c>
      <c r="J5933" t="s">
        <v>10</v>
      </c>
      <c r="K5933" t="s">
        <v>3337</v>
      </c>
      <c r="L5933" t="str">
        <f t="shared" si="1381"/>
        <v>Established</v>
      </c>
      <c r="N5933" s="2">
        <f t="shared" si="1382"/>
        <v>61</v>
      </c>
      <c r="O5933" t="s">
        <v>414</v>
      </c>
      <c r="P5933" t="s">
        <v>147</v>
      </c>
      <c r="Q5933" t="s">
        <v>1080</v>
      </c>
      <c r="R5933" t="str">
        <f t="shared" si="1383"/>
        <v>Great</v>
      </c>
      <c r="S5933" t="str">
        <f t="shared" si="1384"/>
        <v>Great</v>
      </c>
      <c r="T5933" t="b">
        <f t="shared" si="1385"/>
        <v>1</v>
      </c>
      <c r="U5933" t="b">
        <f t="shared" si="1386"/>
        <v>1</v>
      </c>
      <c r="V5933" t="str">
        <f t="shared" si="1387"/>
        <v>Top Company</v>
      </c>
      <c r="W5933" t="str">
        <f t="shared" si="1388"/>
        <v>Don't Buy</v>
      </c>
      <c r="X5933" t="str">
        <f t="shared" si="1389"/>
        <v>Not Known</v>
      </c>
      <c r="Z5933" t="str">
        <f t="shared" si="1390"/>
        <v>None</v>
      </c>
      <c r="AB5933" t="str">
        <f t="shared" si="1391"/>
        <v>0</v>
      </c>
    </row>
    <row r="5934" spans="1:28" x14ac:dyDescent="0.3">
      <c r="A5934">
        <v>5932</v>
      </c>
      <c r="B5934" t="s">
        <v>10409</v>
      </c>
      <c r="C5934" t="str">
        <f t="shared" si="1378"/>
        <v>Long</v>
      </c>
      <c r="D5934">
        <v>4</v>
      </c>
      <c r="F5934" s="1">
        <f t="shared" si="1392"/>
        <v>4</v>
      </c>
      <c r="G5934" s="1">
        <f t="shared" si="1379"/>
        <v>4</v>
      </c>
      <c r="H5934">
        <f t="shared" si="1380"/>
        <v>4</v>
      </c>
      <c r="I5934" t="s">
        <v>10384</v>
      </c>
      <c r="J5934" t="s">
        <v>10</v>
      </c>
      <c r="K5934" t="s">
        <v>3278</v>
      </c>
      <c r="L5934" t="str">
        <f t="shared" si="1381"/>
        <v>Established</v>
      </c>
      <c r="N5934" s="2">
        <f t="shared" si="1382"/>
        <v>40</v>
      </c>
      <c r="O5934" t="s">
        <v>375</v>
      </c>
      <c r="P5934" t="s">
        <v>691</v>
      </c>
      <c r="Q5934" t="s">
        <v>117</v>
      </c>
      <c r="R5934" t="str">
        <f t="shared" si="1383"/>
        <v>Average</v>
      </c>
      <c r="S5934" t="str">
        <f t="shared" si="1384"/>
        <v xml:space="preserve"> </v>
      </c>
      <c r="T5934" t="b">
        <f t="shared" si="1385"/>
        <v>0</v>
      </c>
      <c r="U5934" t="b">
        <f t="shared" si="1386"/>
        <v>1</v>
      </c>
      <c r="V5934" t="str">
        <f t="shared" si="1387"/>
        <v>Average Company</v>
      </c>
      <c r="W5934" t="str">
        <f t="shared" si="1388"/>
        <v>Don't Buy</v>
      </c>
      <c r="X5934" t="str">
        <f t="shared" si="1389"/>
        <v>Not Known</v>
      </c>
      <c r="Z5934" t="str">
        <f t="shared" si="1390"/>
        <v>None</v>
      </c>
      <c r="AB5934" t="str">
        <f t="shared" si="1391"/>
        <v>0</v>
      </c>
    </row>
    <row r="5935" spans="1:28" x14ac:dyDescent="0.3">
      <c r="A5935">
        <v>5933</v>
      </c>
      <c r="B5935" t="s">
        <v>10410</v>
      </c>
      <c r="C5935" t="str">
        <f t="shared" si="1378"/>
        <v>Long</v>
      </c>
      <c r="D5935">
        <v>3.8</v>
      </c>
      <c r="F5935" s="1">
        <f t="shared" si="1392"/>
        <v>3.8</v>
      </c>
      <c r="G5935" s="1">
        <f t="shared" si="1379"/>
        <v>3.8</v>
      </c>
      <c r="H5935">
        <f t="shared" si="1380"/>
        <v>3.8</v>
      </c>
      <c r="I5935" t="s">
        <v>10384</v>
      </c>
      <c r="J5935" t="s">
        <v>10</v>
      </c>
      <c r="K5935" t="s">
        <v>8230</v>
      </c>
      <c r="L5935" t="str">
        <f t="shared" si="1381"/>
        <v>Established</v>
      </c>
      <c r="N5935" s="2">
        <f t="shared" si="1382"/>
        <v>84</v>
      </c>
      <c r="O5935" t="s">
        <v>79</v>
      </c>
      <c r="P5935" t="s">
        <v>147</v>
      </c>
      <c r="Q5935" t="s">
        <v>204</v>
      </c>
      <c r="R5935" t="str">
        <f t="shared" si="1383"/>
        <v>Average</v>
      </c>
      <c r="S5935" t="str">
        <f t="shared" si="1384"/>
        <v xml:space="preserve"> </v>
      </c>
      <c r="T5935" t="b">
        <f t="shared" si="1385"/>
        <v>0</v>
      </c>
      <c r="U5935" t="b">
        <f t="shared" si="1386"/>
        <v>1</v>
      </c>
      <c r="V5935" t="str">
        <f t="shared" si="1387"/>
        <v>Average Company</v>
      </c>
      <c r="W5935" t="str">
        <f t="shared" si="1388"/>
        <v>Don't Buy</v>
      </c>
      <c r="X5935" t="str">
        <f t="shared" si="1389"/>
        <v>Not Known</v>
      </c>
      <c r="Z5935" t="str">
        <f t="shared" si="1390"/>
        <v>None</v>
      </c>
      <c r="AB5935" t="str">
        <f t="shared" si="1391"/>
        <v>0</v>
      </c>
    </row>
    <row r="5936" spans="1:28" x14ac:dyDescent="0.3">
      <c r="A5936">
        <v>5934</v>
      </c>
      <c r="B5936" t="s">
        <v>10411</v>
      </c>
      <c r="C5936" t="str">
        <f t="shared" si="1378"/>
        <v>Long</v>
      </c>
      <c r="D5936">
        <v>4</v>
      </c>
      <c r="F5936" s="1">
        <f t="shared" si="1392"/>
        <v>4</v>
      </c>
      <c r="G5936" s="1">
        <f t="shared" si="1379"/>
        <v>4</v>
      </c>
      <c r="H5936">
        <f t="shared" si="1380"/>
        <v>4</v>
      </c>
      <c r="I5936" t="s">
        <v>10384</v>
      </c>
      <c r="J5936" t="s">
        <v>22</v>
      </c>
      <c r="K5936" t="s">
        <v>996</v>
      </c>
      <c r="L5936" t="str">
        <f t="shared" si="1381"/>
        <v>Established</v>
      </c>
      <c r="N5936" s="2">
        <f t="shared" si="1382"/>
        <v>37</v>
      </c>
      <c r="O5936" t="s">
        <v>538</v>
      </c>
      <c r="P5936" t="s">
        <v>691</v>
      </c>
      <c r="Q5936" t="s">
        <v>218</v>
      </c>
      <c r="R5936" t="str">
        <f t="shared" si="1383"/>
        <v>Average</v>
      </c>
      <c r="S5936" t="str">
        <f t="shared" si="1384"/>
        <v xml:space="preserve"> </v>
      </c>
      <c r="T5936" t="b">
        <f t="shared" si="1385"/>
        <v>0</v>
      </c>
      <c r="U5936" t="b">
        <f t="shared" si="1386"/>
        <v>1</v>
      </c>
      <c r="V5936" t="str">
        <f t="shared" si="1387"/>
        <v>Average Company</v>
      </c>
      <c r="W5936" t="str">
        <f t="shared" si="1388"/>
        <v>Don't Buy</v>
      </c>
      <c r="X5936" t="str">
        <f t="shared" si="1389"/>
        <v>Not Known</v>
      </c>
      <c r="Z5936" t="str">
        <f t="shared" si="1390"/>
        <v>None</v>
      </c>
      <c r="AB5936" t="str">
        <f t="shared" si="1391"/>
        <v>0</v>
      </c>
    </row>
    <row r="5937" spans="1:28" x14ac:dyDescent="0.3">
      <c r="A5937">
        <v>5935</v>
      </c>
      <c r="B5937" t="s">
        <v>10412</v>
      </c>
      <c r="C5937" t="str">
        <f t="shared" si="1378"/>
        <v>Long</v>
      </c>
      <c r="D5937">
        <v>4</v>
      </c>
      <c r="F5937" s="1">
        <f t="shared" si="1392"/>
        <v>4</v>
      </c>
      <c r="G5937" s="1">
        <f t="shared" si="1379"/>
        <v>4</v>
      </c>
      <c r="H5937">
        <f t="shared" si="1380"/>
        <v>4</v>
      </c>
      <c r="I5937" t="s">
        <v>10384</v>
      </c>
      <c r="J5937" t="s">
        <v>22</v>
      </c>
      <c r="K5937" t="s">
        <v>882</v>
      </c>
      <c r="L5937" t="str">
        <f t="shared" si="1381"/>
        <v>Established</v>
      </c>
      <c r="N5937" s="2">
        <f t="shared" si="1382"/>
        <v>31</v>
      </c>
      <c r="O5937" t="s">
        <v>58</v>
      </c>
      <c r="P5937" t="s">
        <v>691</v>
      </c>
      <c r="Q5937" t="s">
        <v>117</v>
      </c>
      <c r="R5937" t="str">
        <f t="shared" si="1383"/>
        <v>Average</v>
      </c>
      <c r="S5937" t="str">
        <f t="shared" si="1384"/>
        <v xml:space="preserve"> </v>
      </c>
      <c r="T5937" t="b">
        <f t="shared" si="1385"/>
        <v>0</v>
      </c>
      <c r="U5937" t="b">
        <f t="shared" si="1386"/>
        <v>1</v>
      </c>
      <c r="V5937" t="str">
        <f t="shared" si="1387"/>
        <v>Average Company</v>
      </c>
      <c r="W5937" t="str">
        <f t="shared" si="1388"/>
        <v>Don't Buy</v>
      </c>
      <c r="X5937" t="str">
        <f t="shared" si="1389"/>
        <v>Not Known</v>
      </c>
      <c r="Z5937" t="str">
        <f t="shared" si="1390"/>
        <v>None</v>
      </c>
      <c r="AB5937" t="str">
        <f t="shared" si="1391"/>
        <v>0</v>
      </c>
    </row>
    <row r="5938" spans="1:28" x14ac:dyDescent="0.3">
      <c r="A5938">
        <v>5936</v>
      </c>
      <c r="B5938" t="s">
        <v>10413</v>
      </c>
      <c r="C5938" t="str">
        <f t="shared" si="1378"/>
        <v>Long</v>
      </c>
      <c r="D5938">
        <v>3.7</v>
      </c>
      <c r="F5938" s="1">
        <f t="shared" si="1392"/>
        <v>3.7</v>
      </c>
      <c r="G5938" s="1">
        <f t="shared" si="1379"/>
        <v>3.7</v>
      </c>
      <c r="H5938">
        <f t="shared" si="1380"/>
        <v>3.7</v>
      </c>
      <c r="I5938" t="s">
        <v>10384</v>
      </c>
      <c r="J5938" t="s">
        <v>10</v>
      </c>
      <c r="K5938" t="s">
        <v>4343</v>
      </c>
      <c r="L5938" t="str">
        <f t="shared" si="1381"/>
        <v>Established</v>
      </c>
      <c r="N5938" s="2">
        <f t="shared" si="1382"/>
        <v>48</v>
      </c>
      <c r="O5938" t="s">
        <v>752</v>
      </c>
      <c r="P5938" t="s">
        <v>691</v>
      </c>
      <c r="Q5938" t="s">
        <v>28</v>
      </c>
      <c r="R5938" t="str">
        <f t="shared" si="1383"/>
        <v>Average</v>
      </c>
      <c r="S5938" t="str">
        <f t="shared" si="1384"/>
        <v xml:space="preserve"> </v>
      </c>
      <c r="T5938" t="b">
        <f t="shared" si="1385"/>
        <v>0</v>
      </c>
      <c r="U5938" t="b">
        <f t="shared" si="1386"/>
        <v>1</v>
      </c>
      <c r="V5938" t="str">
        <f t="shared" si="1387"/>
        <v>Average Company</v>
      </c>
      <c r="W5938" t="str">
        <f t="shared" si="1388"/>
        <v>Don't Buy</v>
      </c>
      <c r="X5938" t="str">
        <f t="shared" si="1389"/>
        <v>Not Known</v>
      </c>
      <c r="Z5938" t="str">
        <f t="shared" si="1390"/>
        <v>None</v>
      </c>
      <c r="AB5938" t="str">
        <f t="shared" si="1391"/>
        <v>500K</v>
      </c>
    </row>
    <row r="5939" spans="1:28" x14ac:dyDescent="0.3">
      <c r="A5939">
        <v>5937</v>
      </c>
      <c r="B5939" t="s">
        <v>10414</v>
      </c>
      <c r="C5939" t="str">
        <f t="shared" si="1378"/>
        <v>Long</v>
      </c>
      <c r="D5939">
        <v>3.6</v>
      </c>
      <c r="F5939" s="1">
        <f t="shared" si="1392"/>
        <v>3.6</v>
      </c>
      <c r="G5939" s="1">
        <f t="shared" si="1379"/>
        <v>3.6</v>
      </c>
      <c r="H5939">
        <f t="shared" si="1380"/>
        <v>3.6</v>
      </c>
      <c r="I5939" t="s">
        <v>10384</v>
      </c>
      <c r="J5939" t="s">
        <v>10</v>
      </c>
      <c r="K5939" t="s">
        <v>4857</v>
      </c>
      <c r="L5939" t="str">
        <f t="shared" si="1381"/>
        <v>Established</v>
      </c>
      <c r="N5939" s="2">
        <f t="shared" si="1382"/>
        <v>26</v>
      </c>
      <c r="O5939" t="s">
        <v>126</v>
      </c>
      <c r="P5939" t="s">
        <v>1308</v>
      </c>
      <c r="Q5939" t="s">
        <v>479</v>
      </c>
      <c r="R5939" t="str">
        <f t="shared" si="1383"/>
        <v>Average</v>
      </c>
      <c r="S5939" t="str">
        <f t="shared" si="1384"/>
        <v xml:space="preserve"> </v>
      </c>
      <c r="T5939" t="b">
        <f t="shared" si="1385"/>
        <v>0</v>
      </c>
      <c r="U5939" t="b">
        <f t="shared" si="1386"/>
        <v>1</v>
      </c>
      <c r="V5939" t="str">
        <f t="shared" si="1387"/>
        <v>Average Company</v>
      </c>
      <c r="W5939" t="str">
        <f t="shared" si="1388"/>
        <v>Don't Buy</v>
      </c>
      <c r="X5939" t="str">
        <f t="shared" si="1389"/>
        <v>Not Known</v>
      </c>
      <c r="Z5939" t="str">
        <f t="shared" si="1390"/>
        <v>None</v>
      </c>
      <c r="AB5939" t="str">
        <f t="shared" si="1391"/>
        <v>0</v>
      </c>
    </row>
    <row r="5940" spans="1:28" x14ac:dyDescent="0.3">
      <c r="A5940">
        <v>5938</v>
      </c>
      <c r="B5940" t="s">
        <v>10415</v>
      </c>
      <c r="C5940" t="str">
        <f t="shared" si="1378"/>
        <v>Long</v>
      </c>
      <c r="D5940">
        <v>3.5</v>
      </c>
      <c r="F5940" s="1">
        <f t="shared" si="1392"/>
        <v>3.5</v>
      </c>
      <c r="G5940" s="1">
        <f t="shared" si="1379"/>
        <v>3.5</v>
      </c>
      <c r="H5940">
        <f t="shared" si="1380"/>
        <v>3.5</v>
      </c>
      <c r="I5940" t="s">
        <v>10384</v>
      </c>
      <c r="J5940" t="s">
        <v>10</v>
      </c>
      <c r="K5940" t="s">
        <v>8606</v>
      </c>
      <c r="L5940" t="str">
        <f t="shared" si="1381"/>
        <v>Established</v>
      </c>
      <c r="N5940" s="2">
        <f t="shared" si="1382"/>
        <v>18</v>
      </c>
      <c r="O5940" t="s">
        <v>200</v>
      </c>
      <c r="P5940" t="s">
        <v>683</v>
      </c>
      <c r="Q5940" t="s">
        <v>28</v>
      </c>
      <c r="R5940" t="str">
        <f t="shared" si="1383"/>
        <v>Average</v>
      </c>
      <c r="S5940" t="str">
        <f t="shared" si="1384"/>
        <v xml:space="preserve"> </v>
      </c>
      <c r="T5940" t="b">
        <f t="shared" si="1385"/>
        <v>0</v>
      </c>
      <c r="U5940" t="b">
        <f t="shared" si="1386"/>
        <v>0</v>
      </c>
      <c r="V5940" t="str">
        <f t="shared" si="1387"/>
        <v>Average Company</v>
      </c>
      <c r="W5940" t="str">
        <f t="shared" si="1388"/>
        <v>Don't Buy</v>
      </c>
      <c r="X5940" t="str">
        <f t="shared" si="1389"/>
        <v>Not Known</v>
      </c>
      <c r="Z5940" t="str">
        <f t="shared" si="1390"/>
        <v>None</v>
      </c>
      <c r="AB5940" t="str">
        <f t="shared" si="1391"/>
        <v>500K</v>
      </c>
    </row>
    <row r="5941" spans="1:28" x14ac:dyDescent="0.3">
      <c r="A5941">
        <v>5939</v>
      </c>
      <c r="B5941" t="s">
        <v>10413</v>
      </c>
      <c r="C5941" t="str">
        <f t="shared" si="1378"/>
        <v>Long</v>
      </c>
      <c r="D5941">
        <v>3.7</v>
      </c>
      <c r="F5941" s="1">
        <f t="shared" si="1392"/>
        <v>3.7</v>
      </c>
      <c r="G5941" s="1">
        <f t="shared" si="1379"/>
        <v>3.7</v>
      </c>
      <c r="H5941">
        <f t="shared" si="1380"/>
        <v>3.7</v>
      </c>
      <c r="I5941" t="s">
        <v>10384</v>
      </c>
      <c r="J5941" t="s">
        <v>10</v>
      </c>
      <c r="K5941" t="s">
        <v>4343</v>
      </c>
      <c r="L5941" t="str">
        <f t="shared" si="1381"/>
        <v>Established</v>
      </c>
      <c r="N5941" s="2">
        <f t="shared" si="1382"/>
        <v>48</v>
      </c>
      <c r="O5941" t="s">
        <v>752</v>
      </c>
      <c r="P5941" t="s">
        <v>691</v>
      </c>
      <c r="Q5941" t="s">
        <v>28</v>
      </c>
      <c r="R5941" t="str">
        <f t="shared" si="1383"/>
        <v>Average</v>
      </c>
      <c r="S5941" t="str">
        <f t="shared" si="1384"/>
        <v xml:space="preserve"> </v>
      </c>
      <c r="T5941" t="b">
        <f t="shared" si="1385"/>
        <v>0</v>
      </c>
      <c r="U5941" t="b">
        <f t="shared" si="1386"/>
        <v>1</v>
      </c>
      <c r="V5941" t="str">
        <f t="shared" si="1387"/>
        <v>Average Company</v>
      </c>
      <c r="W5941" t="str">
        <f t="shared" si="1388"/>
        <v>Don't Buy</v>
      </c>
      <c r="X5941" t="str">
        <f t="shared" si="1389"/>
        <v>Not Known</v>
      </c>
      <c r="Z5941" t="str">
        <f t="shared" si="1390"/>
        <v>None</v>
      </c>
      <c r="AB5941" t="str">
        <f t="shared" si="1391"/>
        <v>500K</v>
      </c>
    </row>
    <row r="5942" spans="1:28" x14ac:dyDescent="0.3">
      <c r="A5942">
        <v>5940</v>
      </c>
      <c r="B5942" t="s">
        <v>10410</v>
      </c>
      <c r="C5942" t="str">
        <f t="shared" si="1378"/>
        <v>Long</v>
      </c>
      <c r="D5942">
        <v>3.8</v>
      </c>
      <c r="F5942" s="1">
        <f t="shared" si="1392"/>
        <v>3.8</v>
      </c>
      <c r="G5942" s="1">
        <f t="shared" si="1379"/>
        <v>3.8</v>
      </c>
      <c r="H5942">
        <f t="shared" si="1380"/>
        <v>3.8</v>
      </c>
      <c r="I5942" t="s">
        <v>10384</v>
      </c>
      <c r="J5942" t="s">
        <v>10</v>
      </c>
      <c r="K5942" t="s">
        <v>8230</v>
      </c>
      <c r="L5942" t="str">
        <f t="shared" si="1381"/>
        <v>Established</v>
      </c>
      <c r="N5942" s="2">
        <f t="shared" si="1382"/>
        <v>84</v>
      </c>
      <c r="O5942" t="s">
        <v>79</v>
      </c>
      <c r="P5942" t="s">
        <v>147</v>
      </c>
      <c r="Q5942" t="s">
        <v>204</v>
      </c>
      <c r="R5942" t="str">
        <f t="shared" si="1383"/>
        <v>Average</v>
      </c>
      <c r="S5942" t="str">
        <f t="shared" si="1384"/>
        <v xml:space="preserve"> </v>
      </c>
      <c r="T5942" t="b">
        <f t="shared" si="1385"/>
        <v>0</v>
      </c>
      <c r="U5942" t="b">
        <f t="shared" si="1386"/>
        <v>1</v>
      </c>
      <c r="V5942" t="str">
        <f t="shared" si="1387"/>
        <v>Average Company</v>
      </c>
      <c r="W5942" t="str">
        <f t="shared" si="1388"/>
        <v>Don't Buy</v>
      </c>
      <c r="X5942" t="str">
        <f t="shared" si="1389"/>
        <v>Not Known</v>
      </c>
      <c r="Z5942" t="str">
        <f t="shared" si="1390"/>
        <v>None</v>
      </c>
      <c r="AB5942" t="str">
        <f t="shared" si="1391"/>
        <v>0</v>
      </c>
    </row>
    <row r="5943" spans="1:28" x14ac:dyDescent="0.3">
      <c r="A5943">
        <v>5941</v>
      </c>
      <c r="B5943" t="s">
        <v>10398</v>
      </c>
      <c r="C5943" t="str">
        <f t="shared" si="1378"/>
        <v>Long</v>
      </c>
      <c r="D5943">
        <v>3.8</v>
      </c>
      <c r="F5943" s="1">
        <f t="shared" si="1392"/>
        <v>3.8</v>
      </c>
      <c r="G5943" s="1">
        <f t="shared" si="1379"/>
        <v>3.8</v>
      </c>
      <c r="H5943">
        <f t="shared" si="1380"/>
        <v>3.8</v>
      </c>
      <c r="I5943" t="s">
        <v>10384</v>
      </c>
      <c r="J5943" t="s">
        <v>22</v>
      </c>
      <c r="K5943" t="s">
        <v>8875</v>
      </c>
      <c r="L5943" t="str">
        <f t="shared" si="1381"/>
        <v>Established</v>
      </c>
      <c r="N5943" s="2">
        <f t="shared" si="1382"/>
        <v>26</v>
      </c>
      <c r="O5943" t="s">
        <v>126</v>
      </c>
      <c r="P5943" t="s">
        <v>683</v>
      </c>
      <c r="Q5943" t="s">
        <v>732</v>
      </c>
      <c r="R5943" t="str">
        <f t="shared" si="1383"/>
        <v>Average</v>
      </c>
      <c r="S5943" t="str">
        <f t="shared" si="1384"/>
        <v xml:space="preserve"> </v>
      </c>
      <c r="T5943" t="b">
        <f t="shared" si="1385"/>
        <v>0</v>
      </c>
      <c r="U5943" t="b">
        <f t="shared" si="1386"/>
        <v>1</v>
      </c>
      <c r="V5943" t="str">
        <f t="shared" si="1387"/>
        <v>Average Company</v>
      </c>
      <c r="W5943" t="str">
        <f t="shared" si="1388"/>
        <v>Buy</v>
      </c>
      <c r="X5943" t="str">
        <f t="shared" si="1389"/>
        <v>Not Known</v>
      </c>
      <c r="Z5943" t="str">
        <f t="shared" si="1390"/>
        <v>None</v>
      </c>
      <c r="AB5943" t="str">
        <f t="shared" si="1391"/>
        <v>0</v>
      </c>
    </row>
    <row r="5944" spans="1:28" x14ac:dyDescent="0.3">
      <c r="A5944">
        <v>5942</v>
      </c>
      <c r="B5944" t="s">
        <v>10405</v>
      </c>
      <c r="C5944" t="str">
        <f t="shared" si="1378"/>
        <v>Long</v>
      </c>
      <c r="D5944">
        <v>3.6</v>
      </c>
      <c r="F5944" s="1">
        <f t="shared" si="1392"/>
        <v>3.6</v>
      </c>
      <c r="G5944" s="1">
        <f t="shared" si="1379"/>
        <v>3.6</v>
      </c>
      <c r="H5944">
        <f t="shared" si="1380"/>
        <v>3.6</v>
      </c>
      <c r="I5944" t="s">
        <v>10384</v>
      </c>
      <c r="J5944" t="s">
        <v>22</v>
      </c>
      <c r="K5944" t="s">
        <v>9165</v>
      </c>
      <c r="L5944" t="str">
        <f t="shared" si="1381"/>
        <v>Established</v>
      </c>
      <c r="N5944" s="2">
        <f t="shared" si="1382"/>
        <v>15</v>
      </c>
      <c r="O5944" t="s">
        <v>84</v>
      </c>
      <c r="P5944" t="s">
        <v>9128</v>
      </c>
      <c r="Q5944" t="s">
        <v>605</v>
      </c>
      <c r="R5944" t="str">
        <f t="shared" si="1383"/>
        <v>Average</v>
      </c>
      <c r="S5944" t="str">
        <f t="shared" si="1384"/>
        <v xml:space="preserve"> </v>
      </c>
      <c r="T5944" t="b">
        <f t="shared" si="1385"/>
        <v>0</v>
      </c>
      <c r="U5944" t="b">
        <f t="shared" si="1386"/>
        <v>1</v>
      </c>
      <c r="V5944" t="str">
        <f t="shared" si="1387"/>
        <v>Average Company</v>
      </c>
      <c r="W5944" t="str">
        <f t="shared" si="1388"/>
        <v>Don't Buy</v>
      </c>
      <c r="X5944" t="str">
        <f t="shared" si="1389"/>
        <v>Not Known</v>
      </c>
      <c r="Z5944" t="str">
        <f t="shared" si="1390"/>
        <v>None</v>
      </c>
      <c r="AB5944" t="str">
        <f t="shared" si="1391"/>
        <v>0</v>
      </c>
    </row>
    <row r="5945" spans="1:28" x14ac:dyDescent="0.3">
      <c r="A5945">
        <v>5943</v>
      </c>
      <c r="B5945" t="s">
        <v>10404</v>
      </c>
      <c r="C5945" t="str">
        <f t="shared" si="1378"/>
        <v>Long</v>
      </c>
      <c r="D5945">
        <v>3.5</v>
      </c>
      <c r="F5945" s="1">
        <f t="shared" si="1392"/>
        <v>3.5</v>
      </c>
      <c r="G5945" s="1">
        <f t="shared" si="1379"/>
        <v>3.5</v>
      </c>
      <c r="H5945">
        <f t="shared" si="1380"/>
        <v>3.5</v>
      </c>
      <c r="I5945" t="s">
        <v>10384</v>
      </c>
      <c r="J5945" t="s">
        <v>10</v>
      </c>
      <c r="K5945" t="s">
        <v>2337</v>
      </c>
      <c r="L5945" t="str">
        <f t="shared" si="1381"/>
        <v>Established</v>
      </c>
      <c r="N5945" s="2">
        <f t="shared" si="1382"/>
        <v>29</v>
      </c>
      <c r="O5945" t="s">
        <v>62</v>
      </c>
      <c r="P5945" t="s">
        <v>147</v>
      </c>
      <c r="Q5945" t="s">
        <v>2970</v>
      </c>
      <c r="R5945" t="str">
        <f t="shared" si="1383"/>
        <v>Average</v>
      </c>
      <c r="S5945" t="str">
        <f t="shared" si="1384"/>
        <v xml:space="preserve"> </v>
      </c>
      <c r="T5945" t="b">
        <f t="shared" si="1385"/>
        <v>0</v>
      </c>
      <c r="U5945" t="b">
        <f t="shared" si="1386"/>
        <v>0</v>
      </c>
      <c r="V5945" t="str">
        <f t="shared" si="1387"/>
        <v>Average Company</v>
      </c>
      <c r="W5945" t="str">
        <f t="shared" si="1388"/>
        <v>Don't Buy</v>
      </c>
      <c r="X5945" t="str">
        <f t="shared" si="1389"/>
        <v>Not Known</v>
      </c>
      <c r="Z5945" t="str">
        <f t="shared" si="1390"/>
        <v>None</v>
      </c>
      <c r="AB5945" t="str">
        <f t="shared" si="1391"/>
        <v>0</v>
      </c>
    </row>
    <row r="5946" spans="1:28" x14ac:dyDescent="0.3">
      <c r="A5946">
        <v>5944</v>
      </c>
      <c r="B5946" t="s">
        <v>10406</v>
      </c>
      <c r="C5946" t="str">
        <f t="shared" si="1378"/>
        <v>Short</v>
      </c>
      <c r="D5946">
        <v>4.2</v>
      </c>
      <c r="F5946" s="1">
        <f t="shared" si="1392"/>
        <v>4.2</v>
      </c>
      <c r="G5946" s="1">
        <f t="shared" si="1379"/>
        <v>4.2</v>
      </c>
      <c r="H5946">
        <f t="shared" si="1380"/>
        <v>4.2</v>
      </c>
      <c r="I5946" t="s">
        <v>10384</v>
      </c>
      <c r="J5946" t="s">
        <v>22</v>
      </c>
      <c r="K5946" t="s">
        <v>10407</v>
      </c>
      <c r="L5946" t="str">
        <f t="shared" si="1381"/>
        <v>Established</v>
      </c>
      <c r="N5946" s="2">
        <f t="shared" si="1382"/>
        <v>21</v>
      </c>
      <c r="O5946" t="s">
        <v>321</v>
      </c>
      <c r="P5946" t="s">
        <v>147</v>
      </c>
      <c r="Q5946" t="s">
        <v>284</v>
      </c>
      <c r="R5946" t="str">
        <f t="shared" si="1383"/>
        <v>Great</v>
      </c>
      <c r="S5946" t="str">
        <f t="shared" si="1384"/>
        <v>Great</v>
      </c>
      <c r="T5946" t="b">
        <f t="shared" si="1385"/>
        <v>1</v>
      </c>
      <c r="U5946" t="b">
        <f t="shared" si="1386"/>
        <v>1</v>
      </c>
      <c r="V5946" t="str">
        <f t="shared" si="1387"/>
        <v>Top Company</v>
      </c>
      <c r="W5946" t="str">
        <f t="shared" si="1388"/>
        <v>Don't Buy</v>
      </c>
      <c r="X5946" t="str">
        <f t="shared" si="1389"/>
        <v>Not Known</v>
      </c>
      <c r="Z5946" t="str">
        <f t="shared" si="1390"/>
        <v>None</v>
      </c>
      <c r="AB5946" t="str">
        <f t="shared" si="1391"/>
        <v>0</v>
      </c>
    </row>
    <row r="5947" spans="1:28" x14ac:dyDescent="0.3">
      <c r="A5947">
        <v>5945</v>
      </c>
      <c r="B5947" t="s">
        <v>10394</v>
      </c>
      <c r="C5947" t="str">
        <f t="shared" si="1378"/>
        <v>Long</v>
      </c>
      <c r="D5947">
        <v>3.5</v>
      </c>
      <c r="F5947" s="1">
        <f t="shared" si="1392"/>
        <v>3.5</v>
      </c>
      <c r="G5947" s="1">
        <f t="shared" si="1379"/>
        <v>3.5</v>
      </c>
      <c r="H5947">
        <f t="shared" si="1380"/>
        <v>3.5</v>
      </c>
      <c r="I5947" t="s">
        <v>10384</v>
      </c>
      <c r="J5947" t="s">
        <v>10</v>
      </c>
      <c r="K5947" t="s">
        <v>10395</v>
      </c>
      <c r="L5947" t="str">
        <f t="shared" si="1381"/>
        <v>Established</v>
      </c>
      <c r="N5947" s="2">
        <f t="shared" si="1382"/>
        <v>15</v>
      </c>
      <c r="O5947" t="s">
        <v>84</v>
      </c>
      <c r="P5947" t="s">
        <v>683</v>
      </c>
      <c r="Q5947" t="s">
        <v>105</v>
      </c>
      <c r="R5947" t="str">
        <f t="shared" si="1383"/>
        <v>Average</v>
      </c>
      <c r="S5947" t="str">
        <f t="shared" si="1384"/>
        <v xml:space="preserve"> </v>
      </c>
      <c r="T5947" t="b">
        <f t="shared" si="1385"/>
        <v>0</v>
      </c>
      <c r="U5947" t="b">
        <f t="shared" si="1386"/>
        <v>0</v>
      </c>
      <c r="V5947" t="str">
        <f t="shared" si="1387"/>
        <v>Average Company</v>
      </c>
      <c r="W5947" t="str">
        <f t="shared" si="1388"/>
        <v>Don't Buy</v>
      </c>
      <c r="X5947" t="str">
        <f t="shared" si="1389"/>
        <v>Not Known</v>
      </c>
      <c r="Z5947" t="str">
        <f t="shared" si="1390"/>
        <v>None</v>
      </c>
      <c r="AB5947" t="str">
        <f t="shared" si="1391"/>
        <v>0</v>
      </c>
    </row>
    <row r="5948" spans="1:28" x14ac:dyDescent="0.3">
      <c r="A5948">
        <v>5946</v>
      </c>
      <c r="B5948" t="s">
        <v>10416</v>
      </c>
      <c r="C5948" t="str">
        <f t="shared" si="1378"/>
        <v>Long</v>
      </c>
      <c r="D5948">
        <v>4.2</v>
      </c>
      <c r="F5948" s="1">
        <f t="shared" si="1392"/>
        <v>4.2</v>
      </c>
      <c r="G5948" s="1">
        <f t="shared" si="1379"/>
        <v>4.2</v>
      </c>
      <c r="H5948">
        <f t="shared" si="1380"/>
        <v>4.2</v>
      </c>
      <c r="I5948" t="s">
        <v>10384</v>
      </c>
      <c r="J5948" t="s">
        <v>22</v>
      </c>
      <c r="K5948" t="s">
        <v>10417</v>
      </c>
      <c r="L5948" t="str">
        <f t="shared" si="1381"/>
        <v>Established</v>
      </c>
      <c r="N5948" s="2">
        <f t="shared" si="1382"/>
        <v>58</v>
      </c>
      <c r="O5948" t="s">
        <v>840</v>
      </c>
      <c r="P5948" t="s">
        <v>147</v>
      </c>
      <c r="Q5948" t="s">
        <v>80</v>
      </c>
      <c r="R5948" t="str">
        <f t="shared" si="1383"/>
        <v>Great</v>
      </c>
      <c r="S5948" t="str">
        <f t="shared" si="1384"/>
        <v>Great</v>
      </c>
      <c r="T5948" t="b">
        <f t="shared" si="1385"/>
        <v>1</v>
      </c>
      <c r="U5948" t="b">
        <f t="shared" si="1386"/>
        <v>1</v>
      </c>
      <c r="V5948" t="str">
        <f t="shared" si="1387"/>
        <v>Top Company</v>
      </c>
      <c r="W5948" t="str">
        <f t="shared" si="1388"/>
        <v>Don't Buy</v>
      </c>
      <c r="X5948" t="str">
        <f t="shared" si="1389"/>
        <v>Not Known</v>
      </c>
      <c r="Z5948" t="str">
        <f t="shared" si="1390"/>
        <v>None</v>
      </c>
      <c r="AB5948" t="str">
        <f t="shared" si="1391"/>
        <v>0</v>
      </c>
    </row>
    <row r="5949" spans="1:28" x14ac:dyDescent="0.3">
      <c r="A5949">
        <v>5947</v>
      </c>
      <c r="B5949" t="s">
        <v>10390</v>
      </c>
      <c r="C5949" t="str">
        <f t="shared" si="1378"/>
        <v>Long</v>
      </c>
      <c r="D5949">
        <v>4.2</v>
      </c>
      <c r="F5949" s="1">
        <f t="shared" si="1392"/>
        <v>4.2</v>
      </c>
      <c r="G5949" s="1">
        <f t="shared" si="1379"/>
        <v>4.2</v>
      </c>
      <c r="H5949">
        <f t="shared" si="1380"/>
        <v>4.2</v>
      </c>
      <c r="I5949" t="s">
        <v>10384</v>
      </c>
      <c r="J5949" t="s">
        <v>10</v>
      </c>
      <c r="K5949" t="s">
        <v>6716</v>
      </c>
      <c r="L5949" t="str">
        <f t="shared" si="1381"/>
        <v>Established</v>
      </c>
      <c r="N5949" s="2">
        <f t="shared" si="1382"/>
        <v>45</v>
      </c>
      <c r="O5949" t="s">
        <v>352</v>
      </c>
      <c r="P5949" t="s">
        <v>683</v>
      </c>
      <c r="Q5949" t="s">
        <v>523</v>
      </c>
      <c r="R5949" t="str">
        <f t="shared" si="1383"/>
        <v>Great</v>
      </c>
      <c r="S5949" t="str">
        <f t="shared" si="1384"/>
        <v>Great</v>
      </c>
      <c r="T5949" t="b">
        <f t="shared" si="1385"/>
        <v>1</v>
      </c>
      <c r="U5949" t="b">
        <f t="shared" si="1386"/>
        <v>1</v>
      </c>
      <c r="V5949" t="str">
        <f t="shared" si="1387"/>
        <v>Top Company</v>
      </c>
      <c r="W5949" t="str">
        <f t="shared" si="1388"/>
        <v>Buy</v>
      </c>
      <c r="X5949" t="str">
        <f t="shared" si="1389"/>
        <v>Not Known</v>
      </c>
      <c r="Z5949" t="str">
        <f t="shared" si="1390"/>
        <v>None</v>
      </c>
      <c r="AB5949" t="str">
        <f t="shared" si="1391"/>
        <v>0</v>
      </c>
    </row>
    <row r="5950" spans="1:28" x14ac:dyDescent="0.3">
      <c r="A5950">
        <v>5948</v>
      </c>
      <c r="B5950" t="s">
        <v>10418</v>
      </c>
      <c r="C5950" t="str">
        <f t="shared" si="1378"/>
        <v>Long</v>
      </c>
      <c r="D5950">
        <v>4.2</v>
      </c>
      <c r="F5950" s="1">
        <f t="shared" si="1392"/>
        <v>4.2</v>
      </c>
      <c r="G5950" s="1">
        <f t="shared" si="1379"/>
        <v>4.2</v>
      </c>
      <c r="H5950">
        <f t="shared" si="1380"/>
        <v>4.2</v>
      </c>
      <c r="I5950" t="s">
        <v>10384</v>
      </c>
      <c r="J5950" t="s">
        <v>22</v>
      </c>
      <c r="K5950" t="s">
        <v>3419</v>
      </c>
      <c r="L5950" t="str">
        <f t="shared" si="1381"/>
        <v>Established</v>
      </c>
      <c r="N5950" s="2">
        <f t="shared" si="1382"/>
        <v>18</v>
      </c>
      <c r="O5950" t="s">
        <v>200</v>
      </c>
      <c r="P5950" t="s">
        <v>683</v>
      </c>
      <c r="Q5950" t="s">
        <v>177</v>
      </c>
      <c r="R5950" t="str">
        <f t="shared" si="1383"/>
        <v>Great</v>
      </c>
      <c r="S5950" t="str">
        <f t="shared" si="1384"/>
        <v>Great</v>
      </c>
      <c r="T5950" t="b">
        <f t="shared" si="1385"/>
        <v>1</v>
      </c>
      <c r="U5950" t="b">
        <f t="shared" si="1386"/>
        <v>1</v>
      </c>
      <c r="V5950" t="str">
        <f t="shared" si="1387"/>
        <v>Average Company</v>
      </c>
      <c r="W5950" t="str">
        <f t="shared" si="1388"/>
        <v>Don't Buy</v>
      </c>
      <c r="X5950" t="str">
        <f t="shared" si="1389"/>
        <v>Not Known</v>
      </c>
      <c r="Z5950" t="str">
        <f t="shared" si="1390"/>
        <v>None</v>
      </c>
      <c r="AB5950" t="str">
        <f t="shared" si="1391"/>
        <v>0</v>
      </c>
    </row>
    <row r="5951" spans="1:28" x14ac:dyDescent="0.3">
      <c r="A5951">
        <v>5949</v>
      </c>
      <c r="B5951" t="s">
        <v>10401</v>
      </c>
      <c r="C5951" t="str">
        <f t="shared" si="1378"/>
        <v>Long</v>
      </c>
      <c r="D5951">
        <v>4</v>
      </c>
      <c r="F5951" s="1">
        <f t="shared" si="1392"/>
        <v>4</v>
      </c>
      <c r="G5951" s="1">
        <f t="shared" si="1379"/>
        <v>4</v>
      </c>
      <c r="H5951">
        <f t="shared" si="1380"/>
        <v>4</v>
      </c>
      <c r="I5951" t="s">
        <v>10384</v>
      </c>
      <c r="J5951" t="s">
        <v>22</v>
      </c>
      <c r="K5951" t="s">
        <v>10402</v>
      </c>
      <c r="L5951" t="str">
        <f t="shared" si="1381"/>
        <v>Established</v>
      </c>
      <c r="N5951" s="2">
        <f t="shared" si="1382"/>
        <v>28</v>
      </c>
      <c r="O5951" t="s">
        <v>8378</v>
      </c>
      <c r="P5951" t="s">
        <v>1308</v>
      </c>
      <c r="Q5951" t="s">
        <v>117</v>
      </c>
      <c r="R5951" t="str">
        <f t="shared" si="1383"/>
        <v>Average</v>
      </c>
      <c r="S5951" t="str">
        <f t="shared" si="1384"/>
        <v xml:space="preserve"> </v>
      </c>
      <c r="T5951" t="b">
        <f t="shared" si="1385"/>
        <v>0</v>
      </c>
      <c r="U5951" t="b">
        <f t="shared" si="1386"/>
        <v>1</v>
      </c>
      <c r="V5951" t="str">
        <f t="shared" si="1387"/>
        <v>Average Company</v>
      </c>
      <c r="W5951" t="str">
        <f t="shared" si="1388"/>
        <v>Don't Buy</v>
      </c>
      <c r="X5951" t="str">
        <f t="shared" si="1389"/>
        <v>Not Known</v>
      </c>
      <c r="Z5951" t="str">
        <f t="shared" si="1390"/>
        <v>None</v>
      </c>
      <c r="AB5951" t="str">
        <f t="shared" si="1391"/>
        <v>0</v>
      </c>
    </row>
    <row r="5952" spans="1:28" x14ac:dyDescent="0.3">
      <c r="A5952">
        <v>5950</v>
      </c>
      <c r="B5952" t="s">
        <v>10419</v>
      </c>
      <c r="C5952" t="str">
        <f t="shared" si="1378"/>
        <v>Long</v>
      </c>
      <c r="D5952">
        <v>3.7</v>
      </c>
      <c r="F5952" s="1">
        <f t="shared" si="1392"/>
        <v>3.7</v>
      </c>
      <c r="G5952" s="1">
        <f t="shared" si="1379"/>
        <v>3.7</v>
      </c>
      <c r="H5952">
        <f t="shared" si="1380"/>
        <v>3.7</v>
      </c>
      <c r="I5952" t="s">
        <v>10384</v>
      </c>
      <c r="J5952" t="s">
        <v>22</v>
      </c>
      <c r="K5952" t="s">
        <v>4715</v>
      </c>
      <c r="L5952" t="str">
        <f t="shared" si="1381"/>
        <v>Established</v>
      </c>
      <c r="N5952" s="2">
        <f t="shared" si="1382"/>
        <v>49</v>
      </c>
      <c r="O5952" t="s">
        <v>104</v>
      </c>
      <c r="P5952" t="s">
        <v>683</v>
      </c>
      <c r="Q5952" t="s">
        <v>243</v>
      </c>
      <c r="R5952" t="str">
        <f t="shared" si="1383"/>
        <v>Average</v>
      </c>
      <c r="S5952" t="str">
        <f t="shared" si="1384"/>
        <v xml:space="preserve"> </v>
      </c>
      <c r="T5952" t="b">
        <f t="shared" si="1385"/>
        <v>0</v>
      </c>
      <c r="U5952" t="b">
        <f t="shared" si="1386"/>
        <v>1</v>
      </c>
      <c r="V5952" t="str">
        <f t="shared" si="1387"/>
        <v>Average Company</v>
      </c>
      <c r="W5952" t="str">
        <f t="shared" si="1388"/>
        <v>Don't Buy</v>
      </c>
      <c r="X5952" t="str">
        <f t="shared" si="1389"/>
        <v>Not Known</v>
      </c>
      <c r="Z5952" t="str">
        <f t="shared" si="1390"/>
        <v>None</v>
      </c>
      <c r="AB5952" t="str">
        <f t="shared" si="1391"/>
        <v>0</v>
      </c>
    </row>
    <row r="5953" spans="1:28" x14ac:dyDescent="0.3">
      <c r="A5953">
        <v>5951</v>
      </c>
      <c r="B5953" t="s">
        <v>10392</v>
      </c>
      <c r="C5953" t="str">
        <f t="shared" si="1378"/>
        <v>Long</v>
      </c>
      <c r="D5953">
        <v>4.4000000000000004</v>
      </c>
      <c r="F5953" s="1">
        <f t="shared" si="1392"/>
        <v>4.4000000000000004</v>
      </c>
      <c r="G5953" s="1">
        <f t="shared" si="1379"/>
        <v>4.4000000000000004</v>
      </c>
      <c r="H5953">
        <f t="shared" si="1380"/>
        <v>4.4000000000000004</v>
      </c>
      <c r="I5953" t="s">
        <v>10384</v>
      </c>
      <c r="J5953" t="s">
        <v>881</v>
      </c>
      <c r="K5953" t="s">
        <v>10393</v>
      </c>
      <c r="L5953" t="str">
        <f t="shared" si="1381"/>
        <v>Established</v>
      </c>
      <c r="N5953" s="2">
        <f t="shared" si="1382"/>
        <v>30</v>
      </c>
      <c r="O5953" t="s">
        <v>604</v>
      </c>
      <c r="P5953" t="s">
        <v>683</v>
      </c>
      <c r="Q5953" t="s">
        <v>204</v>
      </c>
      <c r="R5953" t="str">
        <f t="shared" si="1383"/>
        <v>Great</v>
      </c>
      <c r="S5953" t="str">
        <f t="shared" si="1384"/>
        <v>Great</v>
      </c>
      <c r="T5953" t="b">
        <f t="shared" si="1385"/>
        <v>1</v>
      </c>
      <c r="U5953" t="b">
        <f t="shared" si="1386"/>
        <v>1</v>
      </c>
      <c r="V5953" t="str">
        <f t="shared" si="1387"/>
        <v>Top Company</v>
      </c>
      <c r="W5953" t="str">
        <f t="shared" si="1388"/>
        <v>Don't Buy</v>
      </c>
      <c r="X5953" t="str">
        <f t="shared" si="1389"/>
        <v>Not Known</v>
      </c>
      <c r="Z5953" t="str">
        <f t="shared" si="1390"/>
        <v>None</v>
      </c>
      <c r="AB5953" t="str">
        <f t="shared" si="1391"/>
        <v>0</v>
      </c>
    </row>
    <row r="5954" spans="1:28" x14ac:dyDescent="0.3">
      <c r="A5954">
        <v>5952</v>
      </c>
      <c r="B5954" t="s">
        <v>10409</v>
      </c>
      <c r="C5954" t="str">
        <f t="shared" si="1378"/>
        <v>Long</v>
      </c>
      <c r="D5954">
        <v>4</v>
      </c>
      <c r="F5954" s="1">
        <f t="shared" si="1392"/>
        <v>4</v>
      </c>
      <c r="G5954" s="1">
        <f t="shared" si="1379"/>
        <v>4</v>
      </c>
      <c r="H5954">
        <f t="shared" si="1380"/>
        <v>4</v>
      </c>
      <c r="I5954" t="s">
        <v>10384</v>
      </c>
      <c r="J5954" t="s">
        <v>10</v>
      </c>
      <c r="K5954" t="s">
        <v>3278</v>
      </c>
      <c r="L5954" t="str">
        <f t="shared" si="1381"/>
        <v>Established</v>
      </c>
      <c r="N5954" s="2">
        <f t="shared" si="1382"/>
        <v>40</v>
      </c>
      <c r="O5954" t="s">
        <v>375</v>
      </c>
      <c r="P5954" t="s">
        <v>691</v>
      </c>
      <c r="Q5954" t="s">
        <v>117</v>
      </c>
      <c r="R5954" t="str">
        <f t="shared" si="1383"/>
        <v>Average</v>
      </c>
      <c r="S5954" t="str">
        <f t="shared" si="1384"/>
        <v xml:space="preserve"> </v>
      </c>
      <c r="T5954" t="b">
        <f t="shared" si="1385"/>
        <v>0</v>
      </c>
      <c r="U5954" t="b">
        <f t="shared" si="1386"/>
        <v>1</v>
      </c>
      <c r="V5954" t="str">
        <f t="shared" si="1387"/>
        <v>Average Company</v>
      </c>
      <c r="W5954" t="str">
        <f t="shared" si="1388"/>
        <v>Don't Buy</v>
      </c>
      <c r="X5954" t="str">
        <f t="shared" si="1389"/>
        <v>Not Known</v>
      </c>
      <c r="Z5954" t="str">
        <f t="shared" si="1390"/>
        <v>None</v>
      </c>
      <c r="AB5954" t="str">
        <f t="shared" si="1391"/>
        <v>0</v>
      </c>
    </row>
    <row r="5955" spans="1:28" x14ac:dyDescent="0.3">
      <c r="A5955">
        <v>5953</v>
      </c>
      <c r="B5955" t="s">
        <v>10408</v>
      </c>
      <c r="C5955" t="str">
        <f t="shared" ref="C5955:C6018" si="1393">IF(LEN(B5955)&gt;=10,"Long","Short")</f>
        <v>Long</v>
      </c>
      <c r="D5955">
        <v>4.3</v>
      </c>
      <c r="F5955" s="1">
        <f t="shared" si="1392"/>
        <v>4.3</v>
      </c>
      <c r="G5955" s="1">
        <f t="shared" ref="G5955:G6018" si="1394">IF(L5955="Startup",D5955+0.5,D5955)</f>
        <v>4.3</v>
      </c>
      <c r="H5955">
        <f t="shared" ref="H5955:H6018" si="1395">IF(L5955="Startup",D5955+0.1,D5955)</f>
        <v>4.3</v>
      </c>
      <c r="I5955" t="s">
        <v>10384</v>
      </c>
      <c r="J5955" t="s">
        <v>10</v>
      </c>
      <c r="K5955" t="s">
        <v>3337</v>
      </c>
      <c r="L5955" t="str">
        <f t="shared" ref="L5955:L6018" si="1396">IF(N5955&lt;10,"Startup","Established")</f>
        <v>Established</v>
      </c>
      <c r="N5955" s="2">
        <f t="shared" ref="N5955:N6018" si="1397">INT(LEFT(O5955,2))</f>
        <v>61</v>
      </c>
      <c r="O5955" t="s">
        <v>414</v>
      </c>
      <c r="P5955" t="s">
        <v>147</v>
      </c>
      <c r="Q5955" t="s">
        <v>1080</v>
      </c>
      <c r="R5955" t="str">
        <f t="shared" ref="R5955:R6018" si="1398">IF(D5955&gt;4,"Great","Average")</f>
        <v>Great</v>
      </c>
      <c r="S5955" t="str">
        <f t="shared" ref="S5955:S6018" si="1399">IF(D5955&gt;4,"Great"," ")</f>
        <v>Great</v>
      </c>
      <c r="T5955" t="b">
        <f t="shared" ref="T5955:T6018" si="1400">AND(D5955:D15913&gt;4,N5955:N15913&gt;10)</f>
        <v>1</v>
      </c>
      <c r="U5955" t="b">
        <f t="shared" ref="U5955:U6018" si="1401">OR(D5955&gt;3.5,N5955&lt;10)</f>
        <v>1</v>
      </c>
      <c r="V5955" t="str">
        <f t="shared" ref="V5955:V6018" si="1402">IF(AND(D5955&gt;4,N5955&gt;20),"Top Company","Average Company")</f>
        <v>Top Company</v>
      </c>
      <c r="W5955" t="str">
        <f t="shared" ref="W5955:W6018" si="1403">IF(OR(LEFT(B5955,1)="T",LEFT(B5955,1)="G"),"Buy","Don't Buy")</f>
        <v>Don't Buy</v>
      </c>
      <c r="X5955" t="str">
        <f t="shared" ref="X5955:X6018" si="1404">IF(IF(Q5955="Financial Services",ISNUMBER(SEARCH("Mumbai",K5955))),"Bombay Finance","Not Known")</f>
        <v>Not Known</v>
      </c>
      <c r="Z5955" t="str">
        <f t="shared" ref="Z5955:Z6018" si="1405">IF(AND(OR(ISNUMBER(SEARCH("Bangalore",K5955)),ISNUMBER(SEARCH("Bengaluru",K5955)),ISNUMBER(SEARCH("Chennai",K5955))),N5955&lt;10),"Silicon Valley Startups","None")</f>
        <v>None</v>
      </c>
      <c r="AB5955" t="str">
        <f t="shared" ref="AB5955:AB6018" si="1406">IF(AND(OR(Q5955="IT Services &amp; Consulting",Q5955="Financial Services"),D5955&gt;4),"1Million",IF(AND(OR(Q5955="IT Services &amp; Consulting",Q5955="Financial Services"),D5955&lt;=4),"500K",IF(AND(Q5955="Telecom / ISP",D5955&gt;4),"800K","0")))</f>
        <v>0</v>
      </c>
    </row>
    <row r="5956" spans="1:28" x14ac:dyDescent="0.3">
      <c r="A5956">
        <v>5954</v>
      </c>
      <c r="B5956" t="s">
        <v>10420</v>
      </c>
      <c r="C5956" t="str">
        <f t="shared" si="1393"/>
        <v>Long</v>
      </c>
      <c r="D5956">
        <v>3.8</v>
      </c>
      <c r="F5956" s="1">
        <f t="shared" si="1392"/>
        <v>3.8</v>
      </c>
      <c r="G5956" s="1">
        <f t="shared" si="1394"/>
        <v>3.8</v>
      </c>
      <c r="H5956">
        <f t="shared" si="1395"/>
        <v>3.8</v>
      </c>
      <c r="I5956" t="s">
        <v>10384</v>
      </c>
      <c r="J5956" t="s">
        <v>22</v>
      </c>
      <c r="K5956" t="s">
        <v>10421</v>
      </c>
      <c r="L5956" t="str">
        <f t="shared" si="1396"/>
        <v>Established</v>
      </c>
      <c r="N5956" s="2">
        <f t="shared" si="1397"/>
        <v>23</v>
      </c>
      <c r="O5956" t="s">
        <v>230</v>
      </c>
      <c r="Q5956" t="s">
        <v>14</v>
      </c>
      <c r="R5956" t="str">
        <f t="shared" si="1398"/>
        <v>Average</v>
      </c>
      <c r="S5956" t="str">
        <f t="shared" si="1399"/>
        <v xml:space="preserve"> </v>
      </c>
      <c r="T5956" t="b">
        <f t="shared" si="1400"/>
        <v>0</v>
      </c>
      <c r="U5956" t="b">
        <f t="shared" si="1401"/>
        <v>1</v>
      </c>
      <c r="V5956" t="str">
        <f t="shared" si="1402"/>
        <v>Average Company</v>
      </c>
      <c r="W5956" t="str">
        <f t="shared" si="1403"/>
        <v>Don't Buy</v>
      </c>
      <c r="X5956" t="str">
        <f t="shared" si="1404"/>
        <v>Not Known</v>
      </c>
      <c r="Z5956" t="str">
        <f t="shared" si="1405"/>
        <v>None</v>
      </c>
      <c r="AB5956" t="str">
        <f t="shared" si="1406"/>
        <v>0</v>
      </c>
    </row>
    <row r="5957" spans="1:28" x14ac:dyDescent="0.3">
      <c r="A5957">
        <v>5955</v>
      </c>
      <c r="B5957" t="s">
        <v>10422</v>
      </c>
      <c r="C5957" t="str">
        <f t="shared" si="1393"/>
        <v>Short</v>
      </c>
      <c r="D5957">
        <v>4.5999999999999996</v>
      </c>
      <c r="F5957" s="1">
        <f t="shared" si="1392"/>
        <v>4.5999999999999996</v>
      </c>
      <c r="G5957" s="1">
        <f t="shared" si="1394"/>
        <v>4.5999999999999996</v>
      </c>
      <c r="H5957">
        <f t="shared" si="1395"/>
        <v>4.5999999999999996</v>
      </c>
      <c r="I5957" t="s">
        <v>10384</v>
      </c>
      <c r="J5957" t="s">
        <v>22</v>
      </c>
      <c r="K5957" t="s">
        <v>10423</v>
      </c>
      <c r="L5957" t="str">
        <f t="shared" si="1396"/>
        <v>Established</v>
      </c>
      <c r="N5957" s="2">
        <f t="shared" si="1397"/>
        <v>43</v>
      </c>
      <c r="O5957" t="s">
        <v>289</v>
      </c>
      <c r="P5957" t="s">
        <v>3614</v>
      </c>
      <c r="Q5957" t="s">
        <v>999</v>
      </c>
      <c r="R5957" t="str">
        <f t="shared" si="1398"/>
        <v>Great</v>
      </c>
      <c r="S5957" t="str">
        <f t="shared" si="1399"/>
        <v>Great</v>
      </c>
      <c r="T5957" t="b">
        <f t="shared" si="1400"/>
        <v>1</v>
      </c>
      <c r="U5957" t="b">
        <f t="shared" si="1401"/>
        <v>1</v>
      </c>
      <c r="V5957" t="str">
        <f t="shared" si="1402"/>
        <v>Top Company</v>
      </c>
      <c r="W5957" t="str">
        <f t="shared" si="1403"/>
        <v>Don't Buy</v>
      </c>
      <c r="X5957" t="str">
        <f t="shared" si="1404"/>
        <v>Not Known</v>
      </c>
      <c r="Z5957" t="str">
        <f t="shared" si="1405"/>
        <v>None</v>
      </c>
      <c r="AB5957" t="str">
        <f t="shared" si="1406"/>
        <v>0</v>
      </c>
    </row>
    <row r="5958" spans="1:28" x14ac:dyDescent="0.3">
      <c r="A5958">
        <v>5956</v>
      </c>
      <c r="B5958" t="s">
        <v>10424</v>
      </c>
      <c r="C5958" t="str">
        <f t="shared" si="1393"/>
        <v>Long</v>
      </c>
      <c r="D5958">
        <v>4.5</v>
      </c>
      <c r="F5958" s="1">
        <f t="shared" si="1392"/>
        <v>4.5</v>
      </c>
      <c r="G5958" s="1">
        <f t="shared" si="1394"/>
        <v>4.5</v>
      </c>
      <c r="H5958">
        <f t="shared" si="1395"/>
        <v>4.5</v>
      </c>
      <c r="I5958" t="s">
        <v>10384</v>
      </c>
      <c r="J5958" t="s">
        <v>10</v>
      </c>
      <c r="K5958" t="s">
        <v>10425</v>
      </c>
      <c r="L5958" t="str">
        <f t="shared" si="1396"/>
        <v>Established</v>
      </c>
      <c r="N5958" s="2">
        <f t="shared" si="1397"/>
        <v>49</v>
      </c>
      <c r="O5958" t="s">
        <v>104</v>
      </c>
      <c r="P5958" t="s">
        <v>147</v>
      </c>
      <c r="Q5958" t="s">
        <v>551</v>
      </c>
      <c r="R5958" t="str">
        <f t="shared" si="1398"/>
        <v>Great</v>
      </c>
      <c r="S5958" t="str">
        <f t="shared" si="1399"/>
        <v>Great</v>
      </c>
      <c r="T5958" t="b">
        <f t="shared" si="1400"/>
        <v>1</v>
      </c>
      <c r="U5958" t="b">
        <f t="shared" si="1401"/>
        <v>1</v>
      </c>
      <c r="V5958" t="str">
        <f t="shared" si="1402"/>
        <v>Top Company</v>
      </c>
      <c r="W5958" t="str">
        <f t="shared" si="1403"/>
        <v>Don't Buy</v>
      </c>
      <c r="X5958" t="str">
        <f t="shared" si="1404"/>
        <v>Not Known</v>
      </c>
      <c r="Z5958" t="str">
        <f t="shared" si="1405"/>
        <v>None</v>
      </c>
      <c r="AB5958" t="str">
        <f t="shared" si="1406"/>
        <v>0</v>
      </c>
    </row>
    <row r="5959" spans="1:28" x14ac:dyDescent="0.3">
      <c r="A5959">
        <v>5957</v>
      </c>
      <c r="B5959" t="s">
        <v>10426</v>
      </c>
      <c r="C5959" t="str">
        <f t="shared" si="1393"/>
        <v>Long</v>
      </c>
      <c r="D5959">
        <v>3.5</v>
      </c>
      <c r="F5959" s="1">
        <f t="shared" si="1392"/>
        <v>4</v>
      </c>
      <c r="G5959" s="1">
        <f t="shared" si="1394"/>
        <v>4</v>
      </c>
      <c r="H5959">
        <f t="shared" si="1395"/>
        <v>3.6</v>
      </c>
      <c r="I5959" t="s">
        <v>10384</v>
      </c>
      <c r="J5959" t="s">
        <v>22</v>
      </c>
      <c r="K5959" t="s">
        <v>8658</v>
      </c>
      <c r="L5959" t="str">
        <f t="shared" si="1396"/>
        <v>Startup</v>
      </c>
      <c r="N5959" s="2">
        <f t="shared" si="1397"/>
        <v>9</v>
      </c>
      <c r="O5959" t="s">
        <v>331</v>
      </c>
      <c r="P5959" t="s">
        <v>1308</v>
      </c>
      <c r="Q5959" t="s">
        <v>105</v>
      </c>
      <c r="R5959" t="str">
        <f t="shared" si="1398"/>
        <v>Average</v>
      </c>
      <c r="S5959" t="str">
        <f t="shared" si="1399"/>
        <v xml:space="preserve"> </v>
      </c>
      <c r="T5959" t="b">
        <f t="shared" si="1400"/>
        <v>0</v>
      </c>
      <c r="U5959" t="b">
        <f t="shared" si="1401"/>
        <v>1</v>
      </c>
      <c r="V5959" t="str">
        <f t="shared" si="1402"/>
        <v>Average Company</v>
      </c>
      <c r="W5959" t="str">
        <f t="shared" si="1403"/>
        <v>Don't Buy</v>
      </c>
      <c r="X5959" t="str">
        <f t="shared" si="1404"/>
        <v>Not Known</v>
      </c>
      <c r="Z5959" t="str">
        <f t="shared" si="1405"/>
        <v>None</v>
      </c>
      <c r="AB5959" t="str">
        <f t="shared" si="1406"/>
        <v>0</v>
      </c>
    </row>
    <row r="5960" spans="1:28" x14ac:dyDescent="0.3">
      <c r="A5960">
        <v>5958</v>
      </c>
      <c r="B5960" t="s">
        <v>10427</v>
      </c>
      <c r="C5960" t="str">
        <f t="shared" si="1393"/>
        <v>Long</v>
      </c>
      <c r="D5960">
        <v>3.6</v>
      </c>
      <c r="F5960" s="1">
        <f t="shared" si="1392"/>
        <v>3.6</v>
      </c>
      <c r="G5960" s="1">
        <f t="shared" si="1394"/>
        <v>3.6</v>
      </c>
      <c r="H5960">
        <f t="shared" si="1395"/>
        <v>3.6</v>
      </c>
      <c r="I5960" t="s">
        <v>10384</v>
      </c>
      <c r="J5960" t="s">
        <v>10</v>
      </c>
      <c r="K5960" t="s">
        <v>3718</v>
      </c>
      <c r="L5960" t="str">
        <f t="shared" si="1396"/>
        <v>Established</v>
      </c>
      <c r="N5960" s="2">
        <f t="shared" si="1397"/>
        <v>23</v>
      </c>
      <c r="O5960" t="s">
        <v>230</v>
      </c>
      <c r="P5960" t="s">
        <v>147</v>
      </c>
      <c r="Q5960" t="s">
        <v>6965</v>
      </c>
      <c r="R5960" t="str">
        <f t="shared" si="1398"/>
        <v>Average</v>
      </c>
      <c r="S5960" t="str">
        <f t="shared" si="1399"/>
        <v xml:space="preserve"> </v>
      </c>
      <c r="T5960" t="b">
        <f t="shared" si="1400"/>
        <v>0</v>
      </c>
      <c r="U5960" t="b">
        <f t="shared" si="1401"/>
        <v>1</v>
      </c>
      <c r="V5960" t="str">
        <f t="shared" si="1402"/>
        <v>Average Company</v>
      </c>
      <c r="W5960" t="str">
        <f t="shared" si="1403"/>
        <v>Don't Buy</v>
      </c>
      <c r="X5960" t="str">
        <f t="shared" si="1404"/>
        <v>Not Known</v>
      </c>
      <c r="Z5960" t="str">
        <f t="shared" si="1405"/>
        <v>None</v>
      </c>
      <c r="AB5960" t="str">
        <f t="shared" si="1406"/>
        <v>0</v>
      </c>
    </row>
    <row r="5961" spans="1:28" x14ac:dyDescent="0.3">
      <c r="A5961">
        <v>5959</v>
      </c>
      <c r="B5961" t="s">
        <v>10428</v>
      </c>
      <c r="C5961" t="str">
        <f t="shared" si="1393"/>
        <v>Long</v>
      </c>
      <c r="D5961">
        <v>4.0999999999999996</v>
      </c>
      <c r="F5961" s="1">
        <f t="shared" si="1392"/>
        <v>4.0999999999999996</v>
      </c>
      <c r="G5961" s="1">
        <f t="shared" si="1394"/>
        <v>4.0999999999999996</v>
      </c>
      <c r="H5961">
        <f t="shared" si="1395"/>
        <v>4.0999999999999996</v>
      </c>
      <c r="I5961" t="s">
        <v>10384</v>
      </c>
      <c r="J5961" t="s">
        <v>22</v>
      </c>
      <c r="K5961" t="s">
        <v>7556</v>
      </c>
      <c r="L5961" t="str">
        <f t="shared" si="1396"/>
        <v>Established</v>
      </c>
      <c r="N5961" s="2">
        <f t="shared" si="1397"/>
        <v>20</v>
      </c>
      <c r="O5961" t="s">
        <v>151</v>
      </c>
      <c r="P5961" t="s">
        <v>683</v>
      </c>
      <c r="Q5961" t="s">
        <v>551</v>
      </c>
      <c r="R5961" t="str">
        <f t="shared" si="1398"/>
        <v>Great</v>
      </c>
      <c r="S5961" t="str">
        <f t="shared" si="1399"/>
        <v>Great</v>
      </c>
      <c r="T5961" t="b">
        <f t="shared" si="1400"/>
        <v>1</v>
      </c>
      <c r="U5961" t="b">
        <f t="shared" si="1401"/>
        <v>1</v>
      </c>
      <c r="V5961" t="str">
        <f t="shared" si="1402"/>
        <v>Average Company</v>
      </c>
      <c r="W5961" t="str">
        <f t="shared" si="1403"/>
        <v>Don't Buy</v>
      </c>
      <c r="X5961" t="str">
        <f t="shared" si="1404"/>
        <v>Not Known</v>
      </c>
      <c r="Z5961" t="str">
        <f t="shared" si="1405"/>
        <v>None</v>
      </c>
      <c r="AB5961" t="str">
        <f t="shared" si="1406"/>
        <v>0</v>
      </c>
    </row>
    <row r="5962" spans="1:28" x14ac:dyDescent="0.3">
      <c r="A5962">
        <v>5960</v>
      </c>
      <c r="B5962" t="s">
        <v>10429</v>
      </c>
      <c r="C5962" t="str">
        <f t="shared" si="1393"/>
        <v>Long</v>
      </c>
      <c r="D5962">
        <v>4.5</v>
      </c>
      <c r="F5962" s="1">
        <f t="shared" si="1392"/>
        <v>4.5</v>
      </c>
      <c r="G5962" s="1">
        <f t="shared" si="1394"/>
        <v>4.5</v>
      </c>
      <c r="H5962">
        <f t="shared" si="1395"/>
        <v>4.5</v>
      </c>
      <c r="I5962" t="s">
        <v>10384</v>
      </c>
      <c r="J5962" t="s">
        <v>22</v>
      </c>
      <c r="K5962" t="s">
        <v>3387</v>
      </c>
      <c r="L5962" t="str">
        <f t="shared" si="1396"/>
        <v>Established</v>
      </c>
      <c r="N5962" s="2">
        <f t="shared" si="1397"/>
        <v>23</v>
      </c>
      <c r="O5962" t="s">
        <v>230</v>
      </c>
      <c r="P5962" t="s">
        <v>1308</v>
      </c>
      <c r="Q5962" t="s">
        <v>80</v>
      </c>
      <c r="R5962" t="str">
        <f t="shared" si="1398"/>
        <v>Great</v>
      </c>
      <c r="S5962" t="str">
        <f t="shared" si="1399"/>
        <v>Great</v>
      </c>
      <c r="T5962" t="b">
        <f t="shared" si="1400"/>
        <v>1</v>
      </c>
      <c r="U5962" t="b">
        <f t="shared" si="1401"/>
        <v>1</v>
      </c>
      <c r="V5962" t="str">
        <f t="shared" si="1402"/>
        <v>Top Company</v>
      </c>
      <c r="W5962" t="str">
        <f t="shared" si="1403"/>
        <v>Don't Buy</v>
      </c>
      <c r="X5962" t="str">
        <f t="shared" si="1404"/>
        <v>Not Known</v>
      </c>
      <c r="Z5962" t="str">
        <f t="shared" si="1405"/>
        <v>None</v>
      </c>
      <c r="AB5962" t="str">
        <f t="shared" si="1406"/>
        <v>0</v>
      </c>
    </row>
    <row r="5963" spans="1:28" x14ac:dyDescent="0.3">
      <c r="A5963">
        <v>5961</v>
      </c>
      <c r="B5963" t="s">
        <v>10430</v>
      </c>
      <c r="C5963" t="str">
        <f t="shared" si="1393"/>
        <v>Long</v>
      </c>
      <c r="D5963">
        <v>3.9</v>
      </c>
      <c r="F5963" s="1">
        <f t="shared" si="1392"/>
        <v>3.9</v>
      </c>
      <c r="G5963" s="1">
        <f t="shared" si="1394"/>
        <v>3.9</v>
      </c>
      <c r="H5963">
        <f t="shared" si="1395"/>
        <v>3.9</v>
      </c>
      <c r="I5963" t="s">
        <v>10384</v>
      </c>
      <c r="J5963" t="s">
        <v>22</v>
      </c>
      <c r="K5963" t="s">
        <v>4289</v>
      </c>
      <c r="L5963" t="str">
        <f t="shared" si="1396"/>
        <v>Established</v>
      </c>
      <c r="N5963" s="2">
        <f t="shared" si="1397"/>
        <v>38</v>
      </c>
      <c r="O5963" t="s">
        <v>357</v>
      </c>
      <c r="P5963" t="s">
        <v>683</v>
      </c>
      <c r="Q5963" t="s">
        <v>1024</v>
      </c>
      <c r="R5963" t="str">
        <f t="shared" si="1398"/>
        <v>Average</v>
      </c>
      <c r="S5963" t="str">
        <f t="shared" si="1399"/>
        <v xml:space="preserve"> </v>
      </c>
      <c r="T5963" t="b">
        <f t="shared" si="1400"/>
        <v>0</v>
      </c>
      <c r="U5963" t="b">
        <f t="shared" si="1401"/>
        <v>1</v>
      </c>
      <c r="V5963" t="str">
        <f t="shared" si="1402"/>
        <v>Average Company</v>
      </c>
      <c r="W5963" t="str">
        <f t="shared" si="1403"/>
        <v>Don't Buy</v>
      </c>
      <c r="X5963" t="str">
        <f t="shared" si="1404"/>
        <v>Not Known</v>
      </c>
      <c r="Z5963" t="str">
        <f t="shared" si="1405"/>
        <v>None</v>
      </c>
      <c r="AB5963" t="str">
        <f t="shared" si="1406"/>
        <v>0</v>
      </c>
    </row>
    <row r="5964" spans="1:28" x14ac:dyDescent="0.3">
      <c r="A5964">
        <v>5962</v>
      </c>
      <c r="B5964" t="s">
        <v>10431</v>
      </c>
      <c r="C5964" t="str">
        <f t="shared" si="1393"/>
        <v>Long</v>
      </c>
      <c r="D5964">
        <v>3.4</v>
      </c>
      <c r="F5964" s="1">
        <f t="shared" si="1392"/>
        <v>3.4</v>
      </c>
      <c r="G5964" s="1">
        <f t="shared" si="1394"/>
        <v>3.4</v>
      </c>
      <c r="H5964">
        <f t="shared" si="1395"/>
        <v>3.4</v>
      </c>
      <c r="I5964" t="s">
        <v>10384</v>
      </c>
      <c r="J5964" t="s">
        <v>22</v>
      </c>
      <c r="K5964" t="s">
        <v>4182</v>
      </c>
      <c r="L5964" t="str">
        <f t="shared" si="1396"/>
        <v>Established</v>
      </c>
      <c r="N5964" s="2">
        <f t="shared" si="1397"/>
        <v>60</v>
      </c>
      <c r="O5964" t="s">
        <v>432</v>
      </c>
      <c r="P5964" t="s">
        <v>691</v>
      </c>
      <c r="Q5964" t="s">
        <v>372</v>
      </c>
      <c r="R5964" t="str">
        <f t="shared" si="1398"/>
        <v>Average</v>
      </c>
      <c r="S5964" t="str">
        <f t="shared" si="1399"/>
        <v xml:space="preserve"> </v>
      </c>
      <c r="T5964" t="b">
        <f t="shared" si="1400"/>
        <v>0</v>
      </c>
      <c r="U5964" t="b">
        <f t="shared" si="1401"/>
        <v>0</v>
      </c>
      <c r="V5964" t="str">
        <f t="shared" si="1402"/>
        <v>Average Company</v>
      </c>
      <c r="W5964" t="str">
        <f t="shared" si="1403"/>
        <v>Don't Buy</v>
      </c>
      <c r="X5964" t="str">
        <f t="shared" si="1404"/>
        <v>Not Known</v>
      </c>
      <c r="Z5964" t="str">
        <f t="shared" si="1405"/>
        <v>None</v>
      </c>
      <c r="AB5964" t="str">
        <f t="shared" si="1406"/>
        <v>0</v>
      </c>
    </row>
    <row r="5965" spans="1:28" x14ac:dyDescent="0.3">
      <c r="A5965">
        <v>5963</v>
      </c>
      <c r="B5965" t="s">
        <v>10432</v>
      </c>
      <c r="C5965" t="str">
        <f t="shared" si="1393"/>
        <v>Long</v>
      </c>
      <c r="D5965">
        <v>4</v>
      </c>
      <c r="F5965" s="1">
        <f t="shared" si="1392"/>
        <v>4</v>
      </c>
      <c r="G5965" s="1">
        <f t="shared" si="1394"/>
        <v>4</v>
      </c>
      <c r="H5965">
        <f t="shared" si="1395"/>
        <v>4</v>
      </c>
      <c r="I5965" t="s">
        <v>10384</v>
      </c>
      <c r="J5965" t="s">
        <v>22</v>
      </c>
      <c r="K5965" t="s">
        <v>10433</v>
      </c>
      <c r="L5965" t="str">
        <f t="shared" si="1396"/>
        <v>Established</v>
      </c>
      <c r="N5965" s="2">
        <f t="shared" si="1397"/>
        <v>11</v>
      </c>
      <c r="O5965" t="s">
        <v>1838</v>
      </c>
      <c r="P5965" t="s">
        <v>691</v>
      </c>
      <c r="Q5965" t="s">
        <v>105</v>
      </c>
      <c r="R5965" t="str">
        <f t="shared" si="1398"/>
        <v>Average</v>
      </c>
      <c r="S5965" t="str">
        <f t="shared" si="1399"/>
        <v xml:space="preserve"> </v>
      </c>
      <c r="T5965" t="b">
        <f t="shared" si="1400"/>
        <v>0</v>
      </c>
      <c r="U5965" t="b">
        <f t="shared" si="1401"/>
        <v>1</v>
      </c>
      <c r="V5965" t="str">
        <f t="shared" si="1402"/>
        <v>Average Company</v>
      </c>
      <c r="W5965" t="str">
        <f t="shared" si="1403"/>
        <v>Don't Buy</v>
      </c>
      <c r="X5965" t="str">
        <f t="shared" si="1404"/>
        <v>Not Known</v>
      </c>
      <c r="Z5965" t="str">
        <f t="shared" si="1405"/>
        <v>None</v>
      </c>
      <c r="AB5965" t="str">
        <f t="shared" si="1406"/>
        <v>0</v>
      </c>
    </row>
    <row r="5966" spans="1:28" x14ac:dyDescent="0.3">
      <c r="A5966">
        <v>5964</v>
      </c>
      <c r="B5966" t="s">
        <v>10434</v>
      </c>
      <c r="C5966" t="str">
        <f t="shared" si="1393"/>
        <v>Long</v>
      </c>
      <c r="D5966">
        <v>4.3</v>
      </c>
      <c r="F5966" s="1">
        <f t="shared" si="1392"/>
        <v>4.3</v>
      </c>
      <c r="G5966" s="1">
        <f t="shared" si="1394"/>
        <v>4.3</v>
      </c>
      <c r="H5966">
        <f t="shared" si="1395"/>
        <v>4.3</v>
      </c>
      <c r="I5966" t="s">
        <v>10384</v>
      </c>
      <c r="J5966" t="s">
        <v>22</v>
      </c>
      <c r="K5966" t="s">
        <v>10435</v>
      </c>
      <c r="L5966" t="str">
        <f t="shared" si="1396"/>
        <v>Established</v>
      </c>
      <c r="N5966" s="2">
        <f t="shared" si="1397"/>
        <v>13</v>
      </c>
      <c r="O5966" t="s">
        <v>299</v>
      </c>
      <c r="P5966" t="s">
        <v>683</v>
      </c>
      <c r="Q5966" t="s">
        <v>7047</v>
      </c>
      <c r="R5966" t="str">
        <f t="shared" si="1398"/>
        <v>Great</v>
      </c>
      <c r="S5966" t="str">
        <f t="shared" si="1399"/>
        <v>Great</v>
      </c>
      <c r="T5966" t="b">
        <f t="shared" si="1400"/>
        <v>1</v>
      </c>
      <c r="U5966" t="b">
        <f t="shared" si="1401"/>
        <v>1</v>
      </c>
      <c r="V5966" t="str">
        <f t="shared" si="1402"/>
        <v>Average Company</v>
      </c>
      <c r="W5966" t="str">
        <f t="shared" si="1403"/>
        <v>Don't Buy</v>
      </c>
      <c r="X5966" t="str">
        <f t="shared" si="1404"/>
        <v>Not Known</v>
      </c>
      <c r="Z5966" t="str">
        <f t="shared" si="1405"/>
        <v>None</v>
      </c>
      <c r="AB5966" t="str">
        <f t="shared" si="1406"/>
        <v>0</v>
      </c>
    </row>
    <row r="5967" spans="1:28" x14ac:dyDescent="0.3">
      <c r="A5967">
        <v>5965</v>
      </c>
      <c r="B5967" t="s">
        <v>10436</v>
      </c>
      <c r="C5967" t="str">
        <f t="shared" si="1393"/>
        <v>Short</v>
      </c>
      <c r="D5967">
        <v>4.4000000000000004</v>
      </c>
      <c r="F5967" s="1">
        <f t="shared" si="1392"/>
        <v>4.4000000000000004</v>
      </c>
      <c r="G5967" s="1">
        <f t="shared" si="1394"/>
        <v>4.4000000000000004</v>
      </c>
      <c r="H5967">
        <f t="shared" si="1395"/>
        <v>4.4000000000000004</v>
      </c>
      <c r="I5967" t="s">
        <v>10384</v>
      </c>
      <c r="J5967" t="s">
        <v>22</v>
      </c>
      <c r="K5967" t="s">
        <v>10437</v>
      </c>
      <c r="L5967" t="str">
        <f t="shared" si="1396"/>
        <v>Established</v>
      </c>
      <c r="N5967" s="2">
        <f t="shared" si="1397"/>
        <v>47</v>
      </c>
      <c r="O5967" t="s">
        <v>258</v>
      </c>
      <c r="P5967" t="s">
        <v>1308</v>
      </c>
      <c r="Q5967" t="s">
        <v>3333</v>
      </c>
      <c r="R5967" t="str">
        <f t="shared" si="1398"/>
        <v>Great</v>
      </c>
      <c r="S5967" t="str">
        <f t="shared" si="1399"/>
        <v>Great</v>
      </c>
      <c r="T5967" t="b">
        <f t="shared" si="1400"/>
        <v>1</v>
      </c>
      <c r="U5967" t="b">
        <f t="shared" si="1401"/>
        <v>1</v>
      </c>
      <c r="V5967" t="str">
        <f t="shared" si="1402"/>
        <v>Top Company</v>
      </c>
      <c r="W5967" t="str">
        <f t="shared" si="1403"/>
        <v>Don't Buy</v>
      </c>
      <c r="X5967" t="str">
        <f t="shared" si="1404"/>
        <v>Not Known</v>
      </c>
      <c r="Z5967" t="str">
        <f t="shared" si="1405"/>
        <v>None</v>
      </c>
      <c r="AB5967" t="str">
        <f t="shared" si="1406"/>
        <v>0</v>
      </c>
    </row>
    <row r="5968" spans="1:28" x14ac:dyDescent="0.3">
      <c r="A5968">
        <v>5966</v>
      </c>
      <c r="B5968" t="s">
        <v>10438</v>
      </c>
      <c r="C5968" t="str">
        <f t="shared" si="1393"/>
        <v>Long</v>
      </c>
      <c r="D5968">
        <v>3.9</v>
      </c>
      <c r="F5968" s="1">
        <f t="shared" si="1392"/>
        <v>4.4000000000000004</v>
      </c>
      <c r="G5968" s="1">
        <f t="shared" si="1394"/>
        <v>4.4000000000000004</v>
      </c>
      <c r="H5968">
        <f t="shared" si="1395"/>
        <v>4</v>
      </c>
      <c r="I5968" t="s">
        <v>10384</v>
      </c>
      <c r="J5968" t="s">
        <v>22</v>
      </c>
      <c r="K5968" t="s">
        <v>10439</v>
      </c>
      <c r="L5968" t="str">
        <f t="shared" si="1396"/>
        <v>Startup</v>
      </c>
      <c r="N5968" s="2">
        <f t="shared" si="1397"/>
        <v>7</v>
      </c>
      <c r="O5968" t="s">
        <v>318</v>
      </c>
      <c r="P5968" t="s">
        <v>147</v>
      </c>
      <c r="Q5968" t="s">
        <v>601</v>
      </c>
      <c r="R5968" t="str">
        <f t="shared" si="1398"/>
        <v>Average</v>
      </c>
      <c r="S5968" t="str">
        <f t="shared" si="1399"/>
        <v xml:space="preserve"> </v>
      </c>
      <c r="T5968" t="b">
        <f t="shared" si="1400"/>
        <v>0</v>
      </c>
      <c r="U5968" t="b">
        <f t="shared" si="1401"/>
        <v>1</v>
      </c>
      <c r="V5968" t="str">
        <f t="shared" si="1402"/>
        <v>Average Company</v>
      </c>
      <c r="W5968" t="str">
        <f t="shared" si="1403"/>
        <v>Buy</v>
      </c>
      <c r="X5968" t="str">
        <f t="shared" si="1404"/>
        <v>Not Known</v>
      </c>
      <c r="Z5968" t="str">
        <f t="shared" si="1405"/>
        <v>None</v>
      </c>
      <c r="AB5968" t="str">
        <f t="shared" si="1406"/>
        <v>0</v>
      </c>
    </row>
    <row r="5969" spans="1:28" x14ac:dyDescent="0.3">
      <c r="A5969">
        <v>5967</v>
      </c>
      <c r="B5969" t="s">
        <v>10440</v>
      </c>
      <c r="C5969" t="str">
        <f t="shared" si="1393"/>
        <v>Long</v>
      </c>
      <c r="D5969">
        <v>4.2</v>
      </c>
      <c r="F5969" s="1">
        <f t="shared" si="1392"/>
        <v>4.2</v>
      </c>
      <c r="G5969" s="1">
        <f t="shared" si="1394"/>
        <v>4.2</v>
      </c>
      <c r="H5969">
        <f t="shared" si="1395"/>
        <v>4.2</v>
      </c>
      <c r="I5969" t="s">
        <v>10384</v>
      </c>
      <c r="J5969" t="s">
        <v>22</v>
      </c>
      <c r="K5969" t="s">
        <v>1720</v>
      </c>
      <c r="L5969" t="str">
        <f t="shared" si="1396"/>
        <v>Established</v>
      </c>
      <c r="N5969" s="2">
        <f t="shared" si="1397"/>
        <v>16</v>
      </c>
      <c r="O5969" t="s">
        <v>121</v>
      </c>
      <c r="P5969" t="s">
        <v>147</v>
      </c>
      <c r="Q5969" t="s">
        <v>362</v>
      </c>
      <c r="R5969" t="str">
        <f t="shared" si="1398"/>
        <v>Great</v>
      </c>
      <c r="S5969" t="str">
        <f t="shared" si="1399"/>
        <v>Great</v>
      </c>
      <c r="T5969" t="b">
        <f t="shared" si="1400"/>
        <v>1</v>
      </c>
      <c r="U5969" t="b">
        <f t="shared" si="1401"/>
        <v>1</v>
      </c>
      <c r="V5969" t="str">
        <f t="shared" si="1402"/>
        <v>Average Company</v>
      </c>
      <c r="W5969" t="str">
        <f t="shared" si="1403"/>
        <v>Don't Buy</v>
      </c>
      <c r="X5969" t="str">
        <f t="shared" si="1404"/>
        <v>Not Known</v>
      </c>
      <c r="Z5969" t="str">
        <f t="shared" si="1405"/>
        <v>None</v>
      </c>
      <c r="AB5969" t="str">
        <f t="shared" si="1406"/>
        <v>0</v>
      </c>
    </row>
    <row r="5970" spans="1:28" x14ac:dyDescent="0.3">
      <c r="A5970">
        <v>5968</v>
      </c>
      <c r="B5970" t="s">
        <v>10441</v>
      </c>
      <c r="C5970" t="str">
        <f t="shared" si="1393"/>
        <v>Long</v>
      </c>
      <c r="D5970">
        <v>4.9000000000000004</v>
      </c>
      <c r="F5970" s="1">
        <f t="shared" si="1392"/>
        <v>4.9000000000000004</v>
      </c>
      <c r="G5970" s="1">
        <f t="shared" si="1394"/>
        <v>4.9000000000000004</v>
      </c>
      <c r="H5970">
        <f t="shared" si="1395"/>
        <v>4.9000000000000004</v>
      </c>
      <c r="I5970" t="s">
        <v>10384</v>
      </c>
      <c r="J5970" t="s">
        <v>10</v>
      </c>
      <c r="K5970" t="s">
        <v>7739</v>
      </c>
      <c r="L5970" t="str">
        <f t="shared" si="1396"/>
        <v>Established</v>
      </c>
      <c r="N5970" s="2">
        <f t="shared" si="1397"/>
        <v>12</v>
      </c>
      <c r="O5970" t="s">
        <v>267</v>
      </c>
      <c r="P5970" t="s">
        <v>1308</v>
      </c>
      <c r="Q5970" t="s">
        <v>605</v>
      </c>
      <c r="R5970" t="str">
        <f t="shared" si="1398"/>
        <v>Great</v>
      </c>
      <c r="S5970" t="str">
        <f t="shared" si="1399"/>
        <v>Great</v>
      </c>
      <c r="T5970" t="b">
        <f t="shared" si="1400"/>
        <v>1</v>
      </c>
      <c r="U5970" t="b">
        <f t="shared" si="1401"/>
        <v>1</v>
      </c>
      <c r="V5970" t="str">
        <f t="shared" si="1402"/>
        <v>Average Company</v>
      </c>
      <c r="W5970" t="str">
        <f t="shared" si="1403"/>
        <v>Don't Buy</v>
      </c>
      <c r="X5970" t="str">
        <f t="shared" si="1404"/>
        <v>Not Known</v>
      </c>
      <c r="Z5970" t="str">
        <f t="shared" si="1405"/>
        <v>None</v>
      </c>
      <c r="AB5970" t="str">
        <f t="shared" si="1406"/>
        <v>0</v>
      </c>
    </row>
    <row r="5971" spans="1:28" x14ac:dyDescent="0.3">
      <c r="A5971">
        <v>5969</v>
      </c>
      <c r="B5971" t="s">
        <v>10441</v>
      </c>
      <c r="C5971" t="str">
        <f t="shared" si="1393"/>
        <v>Long</v>
      </c>
      <c r="D5971">
        <v>4.9000000000000004</v>
      </c>
      <c r="F5971" s="1">
        <f t="shared" si="1392"/>
        <v>4.9000000000000004</v>
      </c>
      <c r="G5971" s="1">
        <f t="shared" si="1394"/>
        <v>4.9000000000000004</v>
      </c>
      <c r="H5971">
        <f t="shared" si="1395"/>
        <v>4.9000000000000004</v>
      </c>
      <c r="I5971" t="s">
        <v>10384</v>
      </c>
      <c r="J5971" t="s">
        <v>10</v>
      </c>
      <c r="K5971" t="s">
        <v>7739</v>
      </c>
      <c r="L5971" t="str">
        <f t="shared" si="1396"/>
        <v>Established</v>
      </c>
      <c r="N5971" s="2">
        <f t="shared" si="1397"/>
        <v>12</v>
      </c>
      <c r="O5971" t="s">
        <v>267</v>
      </c>
      <c r="P5971" t="s">
        <v>1308</v>
      </c>
      <c r="Q5971" t="s">
        <v>605</v>
      </c>
      <c r="R5971" t="str">
        <f t="shared" si="1398"/>
        <v>Great</v>
      </c>
      <c r="S5971" t="str">
        <f t="shared" si="1399"/>
        <v>Great</v>
      </c>
      <c r="T5971" t="b">
        <f t="shared" si="1400"/>
        <v>1</v>
      </c>
      <c r="U5971" t="b">
        <f t="shared" si="1401"/>
        <v>1</v>
      </c>
      <c r="V5971" t="str">
        <f t="shared" si="1402"/>
        <v>Average Company</v>
      </c>
      <c r="W5971" t="str">
        <f t="shared" si="1403"/>
        <v>Don't Buy</v>
      </c>
      <c r="X5971" t="str">
        <f t="shared" si="1404"/>
        <v>Not Known</v>
      </c>
      <c r="Z5971" t="str">
        <f t="shared" si="1405"/>
        <v>None</v>
      </c>
      <c r="AB5971" t="str">
        <f t="shared" si="1406"/>
        <v>0</v>
      </c>
    </row>
    <row r="5972" spans="1:28" x14ac:dyDescent="0.3">
      <c r="A5972">
        <v>5970</v>
      </c>
      <c r="B5972" t="s">
        <v>10442</v>
      </c>
      <c r="C5972" t="str">
        <f t="shared" si="1393"/>
        <v>Short</v>
      </c>
      <c r="D5972">
        <v>4.5</v>
      </c>
      <c r="F5972" s="1">
        <f t="shared" si="1392"/>
        <v>5</v>
      </c>
      <c r="G5972" s="1">
        <f t="shared" si="1394"/>
        <v>5</v>
      </c>
      <c r="H5972">
        <f t="shared" si="1395"/>
        <v>4.5999999999999996</v>
      </c>
      <c r="I5972" t="s">
        <v>10384</v>
      </c>
      <c r="J5972" t="s">
        <v>22</v>
      </c>
      <c r="K5972" t="s">
        <v>10157</v>
      </c>
      <c r="L5972" t="str">
        <f t="shared" si="1396"/>
        <v>Startup</v>
      </c>
      <c r="N5972" s="2">
        <f t="shared" si="1397"/>
        <v>7</v>
      </c>
      <c r="O5972" t="s">
        <v>318</v>
      </c>
      <c r="P5972" t="s">
        <v>683</v>
      </c>
      <c r="Q5972" t="s">
        <v>168</v>
      </c>
      <c r="R5972" t="str">
        <f t="shared" si="1398"/>
        <v>Great</v>
      </c>
      <c r="S5972" t="str">
        <f t="shared" si="1399"/>
        <v>Great</v>
      </c>
      <c r="T5972" t="b">
        <f t="shared" si="1400"/>
        <v>0</v>
      </c>
      <c r="U5972" t="b">
        <f t="shared" si="1401"/>
        <v>1</v>
      </c>
      <c r="V5972" t="str">
        <f t="shared" si="1402"/>
        <v>Average Company</v>
      </c>
      <c r="W5972" t="str">
        <f t="shared" si="1403"/>
        <v>Don't Buy</v>
      </c>
      <c r="X5972" t="str">
        <f t="shared" si="1404"/>
        <v>Not Known</v>
      </c>
      <c r="Z5972" t="str">
        <f t="shared" si="1405"/>
        <v>Silicon Valley Startups</v>
      </c>
      <c r="AB5972" t="str">
        <f t="shared" si="1406"/>
        <v>0</v>
      </c>
    </row>
    <row r="5973" spans="1:28" x14ac:dyDescent="0.3">
      <c r="A5973">
        <v>5971</v>
      </c>
      <c r="B5973" t="s">
        <v>10443</v>
      </c>
      <c r="C5973" t="str">
        <f t="shared" si="1393"/>
        <v>Long</v>
      </c>
      <c r="D5973">
        <v>3.3</v>
      </c>
      <c r="F5973" s="1">
        <f t="shared" ref="F5973:F6036" si="1407">IF(N5973&lt;10,IF(D5973+0.5&gt;5,5,D5973+0.5),D5973)</f>
        <v>3.8</v>
      </c>
      <c r="G5973" s="1">
        <f t="shared" si="1394"/>
        <v>3.8</v>
      </c>
      <c r="H5973">
        <f t="shared" si="1395"/>
        <v>3.4</v>
      </c>
      <c r="I5973" t="s">
        <v>10384</v>
      </c>
      <c r="J5973" t="s">
        <v>22</v>
      </c>
      <c r="K5973" t="s">
        <v>10444</v>
      </c>
      <c r="L5973" t="str">
        <f t="shared" si="1396"/>
        <v>Startup</v>
      </c>
      <c r="N5973" s="2">
        <f t="shared" si="1397"/>
        <v>8</v>
      </c>
      <c r="O5973" t="s">
        <v>583</v>
      </c>
      <c r="P5973" t="s">
        <v>1703</v>
      </c>
      <c r="Q5973" t="s">
        <v>284</v>
      </c>
      <c r="R5973" t="str">
        <f t="shared" si="1398"/>
        <v>Average</v>
      </c>
      <c r="S5973" t="str">
        <f t="shared" si="1399"/>
        <v xml:space="preserve"> </v>
      </c>
      <c r="T5973" t="b">
        <f t="shared" si="1400"/>
        <v>0</v>
      </c>
      <c r="U5973" t="b">
        <f t="shared" si="1401"/>
        <v>1</v>
      </c>
      <c r="V5973" t="str">
        <f t="shared" si="1402"/>
        <v>Average Company</v>
      </c>
      <c r="W5973" t="str">
        <f t="shared" si="1403"/>
        <v>Don't Buy</v>
      </c>
      <c r="X5973" t="str">
        <f t="shared" si="1404"/>
        <v>Not Known</v>
      </c>
      <c r="Z5973" t="str">
        <f t="shared" si="1405"/>
        <v>Silicon Valley Startups</v>
      </c>
      <c r="AB5973" t="str">
        <f t="shared" si="1406"/>
        <v>0</v>
      </c>
    </row>
    <row r="5974" spans="1:28" x14ac:dyDescent="0.3">
      <c r="A5974">
        <v>5972</v>
      </c>
      <c r="B5974" t="s">
        <v>10445</v>
      </c>
      <c r="C5974" t="str">
        <f t="shared" si="1393"/>
        <v>Short</v>
      </c>
      <c r="D5974">
        <v>3.8</v>
      </c>
      <c r="F5974" s="1">
        <f t="shared" si="1407"/>
        <v>4.3</v>
      </c>
      <c r="G5974" s="1">
        <f t="shared" si="1394"/>
        <v>4.3</v>
      </c>
      <c r="H5974">
        <f t="shared" si="1395"/>
        <v>3.9</v>
      </c>
      <c r="I5974" t="s">
        <v>10384</v>
      </c>
      <c r="J5974" t="s">
        <v>22</v>
      </c>
      <c r="K5974" t="s">
        <v>3878</v>
      </c>
      <c r="L5974" t="str">
        <f t="shared" si="1396"/>
        <v>Startup</v>
      </c>
      <c r="N5974" s="2">
        <f t="shared" si="1397"/>
        <v>3</v>
      </c>
      <c r="O5974" t="s">
        <v>1961</v>
      </c>
      <c r="P5974" t="s">
        <v>1308</v>
      </c>
      <c r="Q5974" t="s">
        <v>44</v>
      </c>
      <c r="R5974" t="str">
        <f t="shared" si="1398"/>
        <v>Average</v>
      </c>
      <c r="S5974" t="str">
        <f t="shared" si="1399"/>
        <v xml:space="preserve"> </v>
      </c>
      <c r="T5974" t="b">
        <f t="shared" si="1400"/>
        <v>0</v>
      </c>
      <c r="U5974" t="b">
        <f t="shared" si="1401"/>
        <v>1</v>
      </c>
      <c r="V5974" t="str">
        <f t="shared" si="1402"/>
        <v>Average Company</v>
      </c>
      <c r="W5974" t="str">
        <f t="shared" si="1403"/>
        <v>Don't Buy</v>
      </c>
      <c r="X5974" t="str">
        <f t="shared" si="1404"/>
        <v>Not Known</v>
      </c>
      <c r="Z5974" t="str">
        <f t="shared" si="1405"/>
        <v>None</v>
      </c>
      <c r="AB5974" t="str">
        <f t="shared" si="1406"/>
        <v>0</v>
      </c>
    </row>
    <row r="5975" spans="1:28" x14ac:dyDescent="0.3">
      <c r="A5975">
        <v>5973</v>
      </c>
      <c r="B5975" t="s">
        <v>10446</v>
      </c>
      <c r="C5975" t="str">
        <f t="shared" si="1393"/>
        <v>Short</v>
      </c>
      <c r="D5975">
        <v>4</v>
      </c>
      <c r="F5975" s="1">
        <f t="shared" si="1407"/>
        <v>4</v>
      </c>
      <c r="G5975" s="1">
        <f t="shared" si="1394"/>
        <v>4</v>
      </c>
      <c r="H5975">
        <f t="shared" si="1395"/>
        <v>4</v>
      </c>
      <c r="I5975" t="s">
        <v>647</v>
      </c>
      <c r="J5975" t="s">
        <v>22</v>
      </c>
      <c r="K5975" t="s">
        <v>10447</v>
      </c>
      <c r="L5975" t="str">
        <f t="shared" si="1396"/>
        <v>Established</v>
      </c>
      <c r="N5975" s="2">
        <f t="shared" si="1397"/>
        <v>20</v>
      </c>
      <c r="O5975" t="s">
        <v>10448</v>
      </c>
      <c r="P5975" t="s">
        <v>75</v>
      </c>
      <c r="Q5975" t="s">
        <v>1278</v>
      </c>
      <c r="R5975" t="str">
        <f t="shared" si="1398"/>
        <v>Average</v>
      </c>
      <c r="S5975" t="str">
        <f t="shared" si="1399"/>
        <v xml:space="preserve"> </v>
      </c>
      <c r="T5975" t="b">
        <f t="shared" si="1400"/>
        <v>0</v>
      </c>
      <c r="U5975" t="b">
        <f t="shared" si="1401"/>
        <v>1</v>
      </c>
      <c r="V5975" t="str">
        <f t="shared" si="1402"/>
        <v>Average Company</v>
      </c>
      <c r="W5975" t="str">
        <f t="shared" si="1403"/>
        <v>Don't Buy</v>
      </c>
      <c r="X5975" t="str">
        <f t="shared" si="1404"/>
        <v>Not Known</v>
      </c>
      <c r="Z5975" t="str">
        <f t="shared" si="1405"/>
        <v>None</v>
      </c>
      <c r="AB5975" t="str">
        <f t="shared" si="1406"/>
        <v>0</v>
      </c>
    </row>
    <row r="5976" spans="1:28" x14ac:dyDescent="0.3">
      <c r="A5976">
        <v>5974</v>
      </c>
      <c r="B5976" t="s">
        <v>10449</v>
      </c>
      <c r="C5976" t="str">
        <f t="shared" si="1393"/>
        <v>Long</v>
      </c>
      <c r="D5976">
        <v>4.5999999999999996</v>
      </c>
      <c r="F5976" s="1">
        <f t="shared" si="1407"/>
        <v>4.5999999999999996</v>
      </c>
      <c r="G5976" s="1">
        <f t="shared" si="1394"/>
        <v>4.5999999999999996</v>
      </c>
      <c r="H5976">
        <f t="shared" si="1395"/>
        <v>4.5999999999999996</v>
      </c>
      <c r="I5976" t="s">
        <v>9556</v>
      </c>
      <c r="J5976" t="s">
        <v>22</v>
      </c>
      <c r="K5976" t="s">
        <v>5353</v>
      </c>
      <c r="L5976" t="str">
        <f t="shared" si="1396"/>
        <v>Established</v>
      </c>
      <c r="N5976" s="2">
        <f t="shared" si="1397"/>
        <v>75</v>
      </c>
      <c r="O5976" t="s">
        <v>826</v>
      </c>
      <c r="P5976" t="s">
        <v>1308</v>
      </c>
      <c r="Q5976" t="s">
        <v>2970</v>
      </c>
      <c r="R5976" t="str">
        <f t="shared" si="1398"/>
        <v>Great</v>
      </c>
      <c r="S5976" t="str">
        <f t="shared" si="1399"/>
        <v>Great</v>
      </c>
      <c r="T5976" t="b">
        <f t="shared" si="1400"/>
        <v>1</v>
      </c>
      <c r="U5976" t="b">
        <f t="shared" si="1401"/>
        <v>1</v>
      </c>
      <c r="V5976" t="str">
        <f t="shared" si="1402"/>
        <v>Top Company</v>
      </c>
      <c r="W5976" t="str">
        <f t="shared" si="1403"/>
        <v>Don't Buy</v>
      </c>
      <c r="X5976" t="str">
        <f t="shared" si="1404"/>
        <v>Not Known</v>
      </c>
      <c r="Z5976" t="str">
        <f t="shared" si="1405"/>
        <v>None</v>
      </c>
      <c r="AB5976" t="str">
        <f t="shared" si="1406"/>
        <v>0</v>
      </c>
    </row>
    <row r="5977" spans="1:28" x14ac:dyDescent="0.3">
      <c r="A5977">
        <v>5975</v>
      </c>
      <c r="B5977" t="s">
        <v>10450</v>
      </c>
      <c r="C5977" t="str">
        <f t="shared" si="1393"/>
        <v>Long</v>
      </c>
      <c r="D5977">
        <v>4</v>
      </c>
      <c r="F5977" s="1">
        <f t="shared" si="1407"/>
        <v>4</v>
      </c>
      <c r="G5977" s="1">
        <f t="shared" si="1394"/>
        <v>4</v>
      </c>
      <c r="H5977">
        <f t="shared" si="1395"/>
        <v>4</v>
      </c>
      <c r="I5977" t="s">
        <v>10165</v>
      </c>
      <c r="J5977" t="s">
        <v>22</v>
      </c>
      <c r="K5977" t="s">
        <v>10451</v>
      </c>
      <c r="L5977" t="str">
        <f t="shared" si="1396"/>
        <v>Established</v>
      </c>
      <c r="N5977" s="2">
        <f t="shared" si="1397"/>
        <v>12</v>
      </c>
      <c r="O5977" t="s">
        <v>267</v>
      </c>
      <c r="P5977" t="s">
        <v>691</v>
      </c>
      <c r="Q5977" t="s">
        <v>19</v>
      </c>
      <c r="R5977" t="str">
        <f t="shared" si="1398"/>
        <v>Average</v>
      </c>
      <c r="S5977" t="str">
        <f t="shared" si="1399"/>
        <v xml:space="preserve"> </v>
      </c>
      <c r="T5977" t="b">
        <f t="shared" si="1400"/>
        <v>0</v>
      </c>
      <c r="U5977" t="b">
        <f t="shared" si="1401"/>
        <v>1</v>
      </c>
      <c r="V5977" t="str">
        <f t="shared" si="1402"/>
        <v>Average Company</v>
      </c>
      <c r="W5977" t="str">
        <f t="shared" si="1403"/>
        <v>Don't Buy</v>
      </c>
      <c r="X5977" t="str">
        <f t="shared" si="1404"/>
        <v>Not Known</v>
      </c>
      <c r="Z5977" t="str">
        <f t="shared" si="1405"/>
        <v>None</v>
      </c>
      <c r="AB5977" t="str">
        <f t="shared" si="1406"/>
        <v>500K</v>
      </c>
    </row>
    <row r="5978" spans="1:28" x14ac:dyDescent="0.3">
      <c r="A5978">
        <v>5976</v>
      </c>
      <c r="B5978" t="s">
        <v>10452</v>
      </c>
      <c r="C5978" t="str">
        <f t="shared" si="1393"/>
        <v>Long</v>
      </c>
      <c r="D5978">
        <v>3</v>
      </c>
      <c r="F5978" s="1">
        <f t="shared" si="1407"/>
        <v>3</v>
      </c>
      <c r="G5978" s="1">
        <f t="shared" si="1394"/>
        <v>3</v>
      </c>
      <c r="H5978">
        <f t="shared" si="1395"/>
        <v>3</v>
      </c>
      <c r="I5978" t="s">
        <v>10453</v>
      </c>
      <c r="J5978" t="s">
        <v>22</v>
      </c>
      <c r="K5978" t="s">
        <v>10454</v>
      </c>
      <c r="L5978" t="str">
        <f t="shared" si="1396"/>
        <v>Established</v>
      </c>
      <c r="N5978" s="2">
        <f t="shared" si="1397"/>
        <v>16</v>
      </c>
      <c r="O5978" t="s">
        <v>121</v>
      </c>
      <c r="P5978" t="s">
        <v>691</v>
      </c>
      <c r="Q5978" t="s">
        <v>186</v>
      </c>
      <c r="R5978" t="str">
        <f t="shared" si="1398"/>
        <v>Average</v>
      </c>
      <c r="S5978" t="str">
        <f t="shared" si="1399"/>
        <v xml:space="preserve"> </v>
      </c>
      <c r="T5978" t="b">
        <f t="shared" si="1400"/>
        <v>0</v>
      </c>
      <c r="U5978" t="b">
        <f t="shared" si="1401"/>
        <v>0</v>
      </c>
      <c r="V5978" t="str">
        <f t="shared" si="1402"/>
        <v>Average Company</v>
      </c>
      <c r="W5978" t="str">
        <f t="shared" si="1403"/>
        <v>Don't Buy</v>
      </c>
      <c r="X5978" t="str">
        <f t="shared" si="1404"/>
        <v>Not Known</v>
      </c>
      <c r="Z5978" t="str">
        <f t="shared" si="1405"/>
        <v>None</v>
      </c>
      <c r="AB5978" t="str">
        <f t="shared" si="1406"/>
        <v>0</v>
      </c>
    </row>
    <row r="5979" spans="1:28" x14ac:dyDescent="0.3">
      <c r="A5979">
        <v>5977</v>
      </c>
      <c r="B5979" t="s">
        <v>10455</v>
      </c>
      <c r="C5979" t="str">
        <f t="shared" si="1393"/>
        <v>Short</v>
      </c>
      <c r="D5979">
        <v>4.0999999999999996</v>
      </c>
      <c r="F5979" s="1">
        <f t="shared" si="1407"/>
        <v>4.0999999999999996</v>
      </c>
      <c r="G5979" s="1">
        <f t="shared" si="1394"/>
        <v>4.0999999999999996</v>
      </c>
      <c r="H5979">
        <f t="shared" si="1395"/>
        <v>4.0999999999999996</v>
      </c>
      <c r="I5979" t="s">
        <v>10453</v>
      </c>
      <c r="J5979" t="s">
        <v>22</v>
      </c>
      <c r="K5979" t="s">
        <v>3703</v>
      </c>
      <c r="L5979" t="str">
        <f t="shared" si="1396"/>
        <v>Established</v>
      </c>
      <c r="N5979" s="2">
        <f t="shared" si="1397"/>
        <v>21</v>
      </c>
      <c r="O5979" t="s">
        <v>321</v>
      </c>
      <c r="P5979" t="s">
        <v>147</v>
      </c>
      <c r="Q5979" t="s">
        <v>28</v>
      </c>
      <c r="R5979" t="str">
        <f t="shared" si="1398"/>
        <v>Great</v>
      </c>
      <c r="S5979" t="str">
        <f t="shared" si="1399"/>
        <v>Great</v>
      </c>
      <c r="T5979" t="b">
        <f t="shared" si="1400"/>
        <v>1</v>
      </c>
      <c r="U5979" t="b">
        <f t="shared" si="1401"/>
        <v>1</v>
      </c>
      <c r="V5979" t="str">
        <f t="shared" si="1402"/>
        <v>Top Company</v>
      </c>
      <c r="W5979" t="str">
        <f t="shared" si="1403"/>
        <v>Don't Buy</v>
      </c>
      <c r="X5979" t="str">
        <f t="shared" si="1404"/>
        <v>Not Known</v>
      </c>
      <c r="Z5979" t="str">
        <f t="shared" si="1405"/>
        <v>None</v>
      </c>
      <c r="AB5979" t="str">
        <f t="shared" si="1406"/>
        <v>1Million</v>
      </c>
    </row>
    <row r="5980" spans="1:28" x14ac:dyDescent="0.3">
      <c r="A5980">
        <v>5978</v>
      </c>
      <c r="B5980" t="s">
        <v>10456</v>
      </c>
      <c r="C5980" t="str">
        <f t="shared" si="1393"/>
        <v>Long</v>
      </c>
      <c r="D5980">
        <v>4</v>
      </c>
      <c r="F5980" s="1">
        <f t="shared" si="1407"/>
        <v>4</v>
      </c>
      <c r="G5980" s="1">
        <f t="shared" si="1394"/>
        <v>4</v>
      </c>
      <c r="H5980">
        <f t="shared" si="1395"/>
        <v>4</v>
      </c>
      <c r="I5980" t="s">
        <v>10453</v>
      </c>
      <c r="J5980" t="s">
        <v>22</v>
      </c>
      <c r="K5980" t="s">
        <v>10457</v>
      </c>
      <c r="L5980" t="str">
        <f t="shared" si="1396"/>
        <v>Established</v>
      </c>
      <c r="N5980" s="2">
        <f t="shared" si="1397"/>
        <v>73</v>
      </c>
      <c r="O5980" t="s">
        <v>406</v>
      </c>
      <c r="P5980" t="s">
        <v>683</v>
      </c>
      <c r="Q5980" t="s">
        <v>204</v>
      </c>
      <c r="R5980" t="str">
        <f t="shared" si="1398"/>
        <v>Average</v>
      </c>
      <c r="S5980" t="str">
        <f t="shared" si="1399"/>
        <v xml:space="preserve"> </v>
      </c>
      <c r="T5980" t="b">
        <f t="shared" si="1400"/>
        <v>0</v>
      </c>
      <c r="U5980" t="b">
        <f t="shared" si="1401"/>
        <v>1</v>
      </c>
      <c r="V5980" t="str">
        <f t="shared" si="1402"/>
        <v>Average Company</v>
      </c>
      <c r="W5980" t="str">
        <f t="shared" si="1403"/>
        <v>Don't Buy</v>
      </c>
      <c r="X5980" t="str">
        <f t="shared" si="1404"/>
        <v>Not Known</v>
      </c>
      <c r="Z5980" t="str">
        <f t="shared" si="1405"/>
        <v>None</v>
      </c>
      <c r="AB5980" t="str">
        <f t="shared" si="1406"/>
        <v>0</v>
      </c>
    </row>
    <row r="5981" spans="1:28" x14ac:dyDescent="0.3">
      <c r="A5981">
        <v>5979</v>
      </c>
      <c r="B5981" t="s">
        <v>10458</v>
      </c>
      <c r="C5981" t="str">
        <f t="shared" si="1393"/>
        <v>Long</v>
      </c>
      <c r="D5981">
        <v>3.2</v>
      </c>
      <c r="F5981" s="1">
        <f t="shared" si="1407"/>
        <v>3.2</v>
      </c>
      <c r="G5981" s="1">
        <f t="shared" si="1394"/>
        <v>3.2</v>
      </c>
      <c r="H5981">
        <f t="shared" si="1395"/>
        <v>3.2</v>
      </c>
      <c r="I5981" t="s">
        <v>10453</v>
      </c>
      <c r="J5981" t="s">
        <v>22</v>
      </c>
      <c r="K5981" t="s">
        <v>10459</v>
      </c>
      <c r="L5981" t="str">
        <f t="shared" si="1396"/>
        <v>Established</v>
      </c>
      <c r="N5981" s="2">
        <f t="shared" si="1397"/>
        <v>26</v>
      </c>
      <c r="O5981" t="s">
        <v>126</v>
      </c>
      <c r="P5981" t="s">
        <v>683</v>
      </c>
      <c r="Q5981" t="s">
        <v>19</v>
      </c>
      <c r="R5981" t="str">
        <f t="shared" si="1398"/>
        <v>Average</v>
      </c>
      <c r="S5981" t="str">
        <f t="shared" si="1399"/>
        <v xml:space="preserve"> </v>
      </c>
      <c r="T5981" t="b">
        <f t="shared" si="1400"/>
        <v>0</v>
      </c>
      <c r="U5981" t="b">
        <f t="shared" si="1401"/>
        <v>0</v>
      </c>
      <c r="V5981" t="str">
        <f t="shared" si="1402"/>
        <v>Average Company</v>
      </c>
      <c r="W5981" t="str">
        <f t="shared" si="1403"/>
        <v>Don't Buy</v>
      </c>
      <c r="X5981" t="str">
        <f t="shared" si="1404"/>
        <v>Not Known</v>
      </c>
      <c r="Z5981" t="str">
        <f t="shared" si="1405"/>
        <v>None</v>
      </c>
      <c r="AB5981" t="str">
        <f t="shared" si="1406"/>
        <v>500K</v>
      </c>
    </row>
    <row r="5982" spans="1:28" x14ac:dyDescent="0.3">
      <c r="A5982">
        <v>5980</v>
      </c>
      <c r="B5982" t="s">
        <v>10460</v>
      </c>
      <c r="C5982" t="str">
        <f t="shared" si="1393"/>
        <v>Long</v>
      </c>
      <c r="D5982">
        <v>4.5</v>
      </c>
      <c r="F5982" s="1">
        <f t="shared" si="1407"/>
        <v>4.5</v>
      </c>
      <c r="G5982" s="1">
        <f t="shared" si="1394"/>
        <v>4.5</v>
      </c>
      <c r="H5982">
        <f t="shared" si="1395"/>
        <v>4.5</v>
      </c>
      <c r="I5982" t="s">
        <v>10453</v>
      </c>
      <c r="J5982" t="s">
        <v>22</v>
      </c>
      <c r="K5982" t="s">
        <v>4430</v>
      </c>
      <c r="L5982" t="str">
        <f t="shared" si="1396"/>
        <v>Established</v>
      </c>
      <c r="N5982" s="2">
        <f t="shared" si="1397"/>
        <v>33</v>
      </c>
      <c r="O5982" t="s">
        <v>18</v>
      </c>
      <c r="P5982" t="s">
        <v>1308</v>
      </c>
      <c r="Q5982" t="s">
        <v>19</v>
      </c>
      <c r="R5982" t="str">
        <f t="shared" si="1398"/>
        <v>Great</v>
      </c>
      <c r="S5982" t="str">
        <f t="shared" si="1399"/>
        <v>Great</v>
      </c>
      <c r="T5982" t="b">
        <f t="shared" si="1400"/>
        <v>1</v>
      </c>
      <c r="U5982" t="b">
        <f t="shared" si="1401"/>
        <v>1</v>
      </c>
      <c r="V5982" t="str">
        <f t="shared" si="1402"/>
        <v>Top Company</v>
      </c>
      <c r="W5982" t="str">
        <f t="shared" si="1403"/>
        <v>Don't Buy</v>
      </c>
      <c r="X5982" t="str">
        <f t="shared" si="1404"/>
        <v>Not Known</v>
      </c>
      <c r="Z5982" t="str">
        <f t="shared" si="1405"/>
        <v>None</v>
      </c>
      <c r="AB5982" t="str">
        <f t="shared" si="1406"/>
        <v>1Million</v>
      </c>
    </row>
    <row r="5983" spans="1:28" x14ac:dyDescent="0.3">
      <c r="A5983">
        <v>5981</v>
      </c>
      <c r="B5983" t="s">
        <v>10461</v>
      </c>
      <c r="C5983" t="str">
        <f t="shared" si="1393"/>
        <v>Long</v>
      </c>
      <c r="D5983">
        <v>4</v>
      </c>
      <c r="F5983" s="1">
        <f t="shared" si="1407"/>
        <v>4</v>
      </c>
      <c r="G5983" s="1">
        <f t="shared" si="1394"/>
        <v>4</v>
      </c>
      <c r="H5983">
        <f t="shared" si="1395"/>
        <v>4</v>
      </c>
      <c r="I5983" t="s">
        <v>10453</v>
      </c>
      <c r="J5983" t="s">
        <v>22</v>
      </c>
      <c r="K5983" t="s">
        <v>7535</v>
      </c>
      <c r="L5983" t="str">
        <f t="shared" si="1396"/>
        <v>Established</v>
      </c>
      <c r="N5983" s="2">
        <f t="shared" si="1397"/>
        <v>21</v>
      </c>
      <c r="O5983" t="s">
        <v>321</v>
      </c>
      <c r="P5983" t="s">
        <v>1308</v>
      </c>
      <c r="Q5983" t="s">
        <v>85</v>
      </c>
      <c r="R5983" t="str">
        <f t="shared" si="1398"/>
        <v>Average</v>
      </c>
      <c r="S5983" t="str">
        <f t="shared" si="1399"/>
        <v xml:space="preserve"> </v>
      </c>
      <c r="T5983" t="b">
        <f t="shared" si="1400"/>
        <v>0</v>
      </c>
      <c r="U5983" t="b">
        <f t="shared" si="1401"/>
        <v>1</v>
      </c>
      <c r="V5983" t="str">
        <f t="shared" si="1402"/>
        <v>Average Company</v>
      </c>
      <c r="W5983" t="str">
        <f t="shared" si="1403"/>
        <v>Don't Buy</v>
      </c>
      <c r="X5983" t="str">
        <f t="shared" si="1404"/>
        <v>Not Known</v>
      </c>
      <c r="Z5983" t="str">
        <f t="shared" si="1405"/>
        <v>None</v>
      </c>
      <c r="AB5983" t="str">
        <f t="shared" si="1406"/>
        <v>0</v>
      </c>
    </row>
    <row r="5984" spans="1:28" x14ac:dyDescent="0.3">
      <c r="A5984">
        <v>5982</v>
      </c>
      <c r="B5984" t="s">
        <v>10462</v>
      </c>
      <c r="C5984" t="str">
        <f t="shared" si="1393"/>
        <v>Long</v>
      </c>
      <c r="D5984">
        <v>3.9</v>
      </c>
      <c r="F5984" s="1">
        <f t="shared" si="1407"/>
        <v>3.9</v>
      </c>
      <c r="G5984" s="1">
        <f t="shared" si="1394"/>
        <v>3.9</v>
      </c>
      <c r="H5984">
        <f t="shared" si="1395"/>
        <v>3.9</v>
      </c>
      <c r="I5984" t="s">
        <v>10453</v>
      </c>
      <c r="J5984" t="s">
        <v>22</v>
      </c>
      <c r="K5984" t="s">
        <v>2584</v>
      </c>
      <c r="L5984" t="str">
        <f t="shared" si="1396"/>
        <v>Established</v>
      </c>
      <c r="N5984" s="2">
        <f t="shared" si="1397"/>
        <v>30</v>
      </c>
      <c r="O5984" t="s">
        <v>604</v>
      </c>
      <c r="P5984" t="s">
        <v>683</v>
      </c>
      <c r="Q5984" t="s">
        <v>28</v>
      </c>
      <c r="R5984" t="str">
        <f t="shared" si="1398"/>
        <v>Average</v>
      </c>
      <c r="S5984" t="str">
        <f t="shared" si="1399"/>
        <v xml:space="preserve"> </v>
      </c>
      <c r="T5984" t="b">
        <f t="shared" si="1400"/>
        <v>0</v>
      </c>
      <c r="U5984" t="b">
        <f t="shared" si="1401"/>
        <v>1</v>
      </c>
      <c r="V5984" t="str">
        <f t="shared" si="1402"/>
        <v>Average Company</v>
      </c>
      <c r="W5984" t="str">
        <f t="shared" si="1403"/>
        <v>Don't Buy</v>
      </c>
      <c r="X5984" t="str">
        <f t="shared" si="1404"/>
        <v>Bombay Finance</v>
      </c>
      <c r="Z5984" t="str">
        <f t="shared" si="1405"/>
        <v>None</v>
      </c>
      <c r="AB5984" t="str">
        <f t="shared" si="1406"/>
        <v>500K</v>
      </c>
    </row>
    <row r="5985" spans="1:28" x14ac:dyDescent="0.3">
      <c r="A5985">
        <v>5983</v>
      </c>
      <c r="B5985" t="s">
        <v>10463</v>
      </c>
      <c r="C5985" t="str">
        <f t="shared" si="1393"/>
        <v>Long</v>
      </c>
      <c r="D5985">
        <v>4.5</v>
      </c>
      <c r="F5985" s="1">
        <f t="shared" si="1407"/>
        <v>4.5</v>
      </c>
      <c r="G5985" s="1">
        <f t="shared" si="1394"/>
        <v>4.5</v>
      </c>
      <c r="H5985">
        <f t="shared" si="1395"/>
        <v>4.5</v>
      </c>
      <c r="I5985" t="s">
        <v>10453</v>
      </c>
      <c r="J5985" t="s">
        <v>22</v>
      </c>
      <c r="K5985" t="s">
        <v>10464</v>
      </c>
      <c r="L5985" t="str">
        <f t="shared" si="1396"/>
        <v>Established</v>
      </c>
      <c r="N5985" s="2">
        <f t="shared" si="1397"/>
        <v>49</v>
      </c>
      <c r="O5985" t="s">
        <v>104</v>
      </c>
      <c r="P5985" t="s">
        <v>691</v>
      </c>
      <c r="Q5985" t="s">
        <v>80</v>
      </c>
      <c r="R5985" t="str">
        <f t="shared" si="1398"/>
        <v>Great</v>
      </c>
      <c r="S5985" t="str">
        <f t="shared" si="1399"/>
        <v>Great</v>
      </c>
      <c r="T5985" t="b">
        <f t="shared" si="1400"/>
        <v>1</v>
      </c>
      <c r="U5985" t="b">
        <f t="shared" si="1401"/>
        <v>1</v>
      </c>
      <c r="V5985" t="str">
        <f t="shared" si="1402"/>
        <v>Top Company</v>
      </c>
      <c r="W5985" t="str">
        <f t="shared" si="1403"/>
        <v>Don't Buy</v>
      </c>
      <c r="X5985" t="str">
        <f t="shared" si="1404"/>
        <v>Not Known</v>
      </c>
      <c r="Z5985" t="str">
        <f t="shared" si="1405"/>
        <v>None</v>
      </c>
      <c r="AB5985" t="str">
        <f t="shared" si="1406"/>
        <v>0</v>
      </c>
    </row>
    <row r="5986" spans="1:28" x14ac:dyDescent="0.3">
      <c r="A5986">
        <v>5984</v>
      </c>
      <c r="B5986" t="s">
        <v>10465</v>
      </c>
      <c r="C5986" t="str">
        <f t="shared" si="1393"/>
        <v>Long</v>
      </c>
      <c r="D5986">
        <v>4.2</v>
      </c>
      <c r="F5986" s="1">
        <f t="shared" si="1407"/>
        <v>4.2</v>
      </c>
      <c r="G5986" s="1">
        <f t="shared" si="1394"/>
        <v>4.2</v>
      </c>
      <c r="H5986">
        <f t="shared" si="1395"/>
        <v>4.2</v>
      </c>
      <c r="I5986" t="s">
        <v>10453</v>
      </c>
      <c r="J5986" t="s">
        <v>10</v>
      </c>
      <c r="K5986" t="s">
        <v>341</v>
      </c>
      <c r="L5986" t="str">
        <f t="shared" si="1396"/>
        <v>Established</v>
      </c>
      <c r="N5986" s="2">
        <f t="shared" si="1397"/>
        <v>10</v>
      </c>
      <c r="O5986" t="s">
        <v>1190</v>
      </c>
      <c r="P5986" t="s">
        <v>147</v>
      </c>
      <c r="Q5986" t="s">
        <v>28</v>
      </c>
      <c r="R5986" t="str">
        <f t="shared" si="1398"/>
        <v>Great</v>
      </c>
      <c r="S5986" t="str">
        <f t="shared" si="1399"/>
        <v>Great</v>
      </c>
      <c r="T5986" t="b">
        <f t="shared" si="1400"/>
        <v>0</v>
      </c>
      <c r="U5986" t="b">
        <f t="shared" si="1401"/>
        <v>1</v>
      </c>
      <c r="V5986" t="str">
        <f t="shared" si="1402"/>
        <v>Average Company</v>
      </c>
      <c r="W5986" t="str">
        <f t="shared" si="1403"/>
        <v>Don't Buy</v>
      </c>
      <c r="X5986" t="str">
        <f t="shared" si="1404"/>
        <v>Bombay Finance</v>
      </c>
      <c r="Z5986" t="str">
        <f t="shared" si="1405"/>
        <v>None</v>
      </c>
      <c r="AB5986" t="str">
        <f t="shared" si="1406"/>
        <v>1Million</v>
      </c>
    </row>
    <row r="5987" spans="1:28" x14ac:dyDescent="0.3">
      <c r="A5987">
        <v>5985</v>
      </c>
      <c r="B5987" t="s">
        <v>10466</v>
      </c>
      <c r="C5987" t="str">
        <f t="shared" si="1393"/>
        <v>Long</v>
      </c>
      <c r="D5987">
        <v>4.2</v>
      </c>
      <c r="F5987" s="1">
        <f t="shared" si="1407"/>
        <v>4.2</v>
      </c>
      <c r="G5987" s="1">
        <f t="shared" si="1394"/>
        <v>4.2</v>
      </c>
      <c r="H5987">
        <f t="shared" si="1395"/>
        <v>4.2</v>
      </c>
      <c r="I5987" t="s">
        <v>10453</v>
      </c>
      <c r="J5987" t="s">
        <v>22</v>
      </c>
      <c r="K5987" t="s">
        <v>10467</v>
      </c>
      <c r="L5987" t="str">
        <f t="shared" si="1396"/>
        <v>Established</v>
      </c>
      <c r="N5987" s="2">
        <f t="shared" si="1397"/>
        <v>37</v>
      </c>
      <c r="O5987" t="s">
        <v>538</v>
      </c>
      <c r="P5987" t="s">
        <v>1308</v>
      </c>
      <c r="Q5987" t="s">
        <v>362</v>
      </c>
      <c r="R5987" t="str">
        <f t="shared" si="1398"/>
        <v>Great</v>
      </c>
      <c r="S5987" t="str">
        <f t="shared" si="1399"/>
        <v>Great</v>
      </c>
      <c r="T5987" t="b">
        <f t="shared" si="1400"/>
        <v>1</v>
      </c>
      <c r="U5987" t="b">
        <f t="shared" si="1401"/>
        <v>1</v>
      </c>
      <c r="V5987" t="str">
        <f t="shared" si="1402"/>
        <v>Top Company</v>
      </c>
      <c r="W5987" t="str">
        <f t="shared" si="1403"/>
        <v>Don't Buy</v>
      </c>
      <c r="X5987" t="str">
        <f t="shared" si="1404"/>
        <v>Not Known</v>
      </c>
      <c r="Z5987" t="str">
        <f t="shared" si="1405"/>
        <v>None</v>
      </c>
      <c r="AB5987" t="str">
        <f t="shared" si="1406"/>
        <v>0</v>
      </c>
    </row>
    <row r="5988" spans="1:28" x14ac:dyDescent="0.3">
      <c r="A5988">
        <v>5986</v>
      </c>
      <c r="B5988" t="s">
        <v>10468</v>
      </c>
      <c r="C5988" t="str">
        <f t="shared" si="1393"/>
        <v>Long</v>
      </c>
      <c r="D5988">
        <v>4.3</v>
      </c>
      <c r="F5988" s="1">
        <f t="shared" si="1407"/>
        <v>4.3</v>
      </c>
      <c r="G5988" s="1">
        <f t="shared" si="1394"/>
        <v>4.3</v>
      </c>
      <c r="H5988">
        <f t="shared" si="1395"/>
        <v>4.3</v>
      </c>
      <c r="I5988" t="s">
        <v>10453</v>
      </c>
      <c r="J5988" t="s">
        <v>22</v>
      </c>
      <c r="K5988" t="s">
        <v>4204</v>
      </c>
      <c r="L5988" t="str">
        <f t="shared" si="1396"/>
        <v>Established</v>
      </c>
      <c r="N5988" s="2">
        <f t="shared" si="1397"/>
        <v>19</v>
      </c>
      <c r="O5988" t="s">
        <v>100</v>
      </c>
      <c r="P5988" t="s">
        <v>691</v>
      </c>
      <c r="Q5988" t="s">
        <v>378</v>
      </c>
      <c r="R5988" t="str">
        <f t="shared" si="1398"/>
        <v>Great</v>
      </c>
      <c r="S5988" t="str">
        <f t="shared" si="1399"/>
        <v>Great</v>
      </c>
      <c r="T5988" t="b">
        <f t="shared" si="1400"/>
        <v>1</v>
      </c>
      <c r="U5988" t="b">
        <f t="shared" si="1401"/>
        <v>1</v>
      </c>
      <c r="V5988" t="str">
        <f t="shared" si="1402"/>
        <v>Average Company</v>
      </c>
      <c r="W5988" t="str">
        <f t="shared" si="1403"/>
        <v>Don't Buy</v>
      </c>
      <c r="X5988" t="str">
        <f t="shared" si="1404"/>
        <v>Not Known</v>
      </c>
      <c r="Z5988" t="str">
        <f t="shared" si="1405"/>
        <v>None</v>
      </c>
      <c r="AB5988" t="str">
        <f t="shared" si="1406"/>
        <v>0</v>
      </c>
    </row>
    <row r="5989" spans="1:28" x14ac:dyDescent="0.3">
      <c r="A5989">
        <v>5987</v>
      </c>
      <c r="B5989" t="s">
        <v>10469</v>
      </c>
      <c r="C5989" t="str">
        <f t="shared" si="1393"/>
        <v>Long</v>
      </c>
      <c r="D5989">
        <v>4.0999999999999996</v>
      </c>
      <c r="F5989" s="1">
        <f t="shared" si="1407"/>
        <v>4.0999999999999996</v>
      </c>
      <c r="G5989" s="1">
        <f t="shared" si="1394"/>
        <v>4.0999999999999996</v>
      </c>
      <c r="H5989">
        <f t="shared" si="1395"/>
        <v>4.0999999999999996</v>
      </c>
      <c r="I5989" t="s">
        <v>10453</v>
      </c>
      <c r="J5989" t="s">
        <v>22</v>
      </c>
      <c r="K5989" t="s">
        <v>3149</v>
      </c>
      <c r="L5989" t="str">
        <f t="shared" si="1396"/>
        <v>Established</v>
      </c>
      <c r="N5989" s="2">
        <f t="shared" si="1397"/>
        <v>30</v>
      </c>
      <c r="O5989" t="s">
        <v>604</v>
      </c>
      <c r="P5989" t="s">
        <v>683</v>
      </c>
      <c r="Q5989" t="s">
        <v>19</v>
      </c>
      <c r="R5989" t="str">
        <f t="shared" si="1398"/>
        <v>Great</v>
      </c>
      <c r="S5989" t="str">
        <f t="shared" si="1399"/>
        <v>Great</v>
      </c>
      <c r="T5989" t="b">
        <f t="shared" si="1400"/>
        <v>1</v>
      </c>
      <c r="U5989" t="b">
        <f t="shared" si="1401"/>
        <v>1</v>
      </c>
      <c r="V5989" t="str">
        <f t="shared" si="1402"/>
        <v>Top Company</v>
      </c>
      <c r="W5989" t="str">
        <f t="shared" si="1403"/>
        <v>Don't Buy</v>
      </c>
      <c r="X5989" t="str">
        <f t="shared" si="1404"/>
        <v>Not Known</v>
      </c>
      <c r="Z5989" t="str">
        <f t="shared" si="1405"/>
        <v>None</v>
      </c>
      <c r="AB5989" t="str">
        <f t="shared" si="1406"/>
        <v>1Million</v>
      </c>
    </row>
    <row r="5990" spans="1:28" x14ac:dyDescent="0.3">
      <c r="A5990">
        <v>5988</v>
      </c>
      <c r="B5990" t="s">
        <v>10470</v>
      </c>
      <c r="C5990" t="str">
        <f t="shared" si="1393"/>
        <v>Long</v>
      </c>
      <c r="D5990">
        <v>3.6</v>
      </c>
      <c r="F5990" s="1">
        <f t="shared" si="1407"/>
        <v>3.6</v>
      </c>
      <c r="G5990" s="1">
        <f t="shared" si="1394"/>
        <v>3.6</v>
      </c>
      <c r="H5990">
        <f t="shared" si="1395"/>
        <v>3.6</v>
      </c>
      <c r="I5990" t="s">
        <v>10453</v>
      </c>
      <c r="J5990" t="s">
        <v>22</v>
      </c>
      <c r="K5990" t="s">
        <v>10471</v>
      </c>
      <c r="L5990" t="str">
        <f t="shared" si="1396"/>
        <v>Established</v>
      </c>
      <c r="N5990" s="2">
        <f t="shared" si="1397"/>
        <v>38</v>
      </c>
      <c r="O5990" t="s">
        <v>357</v>
      </c>
      <c r="P5990" t="s">
        <v>147</v>
      </c>
      <c r="Q5990" t="s">
        <v>424</v>
      </c>
      <c r="R5990" t="str">
        <f t="shared" si="1398"/>
        <v>Average</v>
      </c>
      <c r="S5990" t="str">
        <f t="shared" si="1399"/>
        <v xml:space="preserve"> </v>
      </c>
      <c r="T5990" t="b">
        <f t="shared" si="1400"/>
        <v>0</v>
      </c>
      <c r="U5990" t="b">
        <f t="shared" si="1401"/>
        <v>1</v>
      </c>
      <c r="V5990" t="str">
        <f t="shared" si="1402"/>
        <v>Average Company</v>
      </c>
      <c r="W5990" t="str">
        <f t="shared" si="1403"/>
        <v>Don't Buy</v>
      </c>
      <c r="X5990" t="str">
        <f t="shared" si="1404"/>
        <v>Not Known</v>
      </c>
      <c r="Z5990" t="str">
        <f t="shared" si="1405"/>
        <v>None</v>
      </c>
      <c r="AB5990" t="str">
        <f t="shared" si="1406"/>
        <v>0</v>
      </c>
    </row>
    <row r="5991" spans="1:28" x14ac:dyDescent="0.3">
      <c r="A5991">
        <v>5989</v>
      </c>
      <c r="B5991" t="s">
        <v>10472</v>
      </c>
      <c r="C5991" t="str">
        <f t="shared" si="1393"/>
        <v>Long</v>
      </c>
      <c r="D5991">
        <v>4</v>
      </c>
      <c r="F5991" s="1">
        <f t="shared" si="1407"/>
        <v>4.5</v>
      </c>
      <c r="G5991" s="1">
        <f t="shared" si="1394"/>
        <v>4.5</v>
      </c>
      <c r="H5991">
        <f t="shared" si="1395"/>
        <v>4.0999999999999996</v>
      </c>
      <c r="I5991" t="s">
        <v>10453</v>
      </c>
      <c r="J5991" t="s">
        <v>22</v>
      </c>
      <c r="K5991" t="s">
        <v>6381</v>
      </c>
      <c r="L5991" t="str">
        <f t="shared" si="1396"/>
        <v>Startup</v>
      </c>
      <c r="N5991" s="2">
        <f t="shared" si="1397"/>
        <v>7</v>
      </c>
      <c r="O5991" t="s">
        <v>318</v>
      </c>
      <c r="P5991" t="s">
        <v>683</v>
      </c>
      <c r="Q5991" t="s">
        <v>44</v>
      </c>
      <c r="R5991" t="str">
        <f t="shared" si="1398"/>
        <v>Average</v>
      </c>
      <c r="S5991" t="str">
        <f t="shared" si="1399"/>
        <v xml:space="preserve"> </v>
      </c>
      <c r="T5991" t="b">
        <f t="shared" si="1400"/>
        <v>0</v>
      </c>
      <c r="U5991" t="b">
        <f t="shared" si="1401"/>
        <v>1</v>
      </c>
      <c r="V5991" t="str">
        <f t="shared" si="1402"/>
        <v>Average Company</v>
      </c>
      <c r="W5991" t="str">
        <f t="shared" si="1403"/>
        <v>Don't Buy</v>
      </c>
      <c r="X5991" t="str">
        <f t="shared" si="1404"/>
        <v>Not Known</v>
      </c>
      <c r="Z5991" t="str">
        <f t="shared" si="1405"/>
        <v>None</v>
      </c>
      <c r="AB5991" t="str">
        <f t="shared" si="1406"/>
        <v>0</v>
      </c>
    </row>
    <row r="5992" spans="1:28" x14ac:dyDescent="0.3">
      <c r="A5992">
        <v>5990</v>
      </c>
      <c r="B5992" t="s">
        <v>10473</v>
      </c>
      <c r="C5992" t="str">
        <f t="shared" si="1393"/>
        <v>Long</v>
      </c>
      <c r="D5992">
        <v>4.8</v>
      </c>
      <c r="F5992" s="1">
        <f t="shared" si="1407"/>
        <v>5</v>
      </c>
      <c r="G5992" s="1">
        <f t="shared" si="1394"/>
        <v>5.3</v>
      </c>
      <c r="H5992">
        <f t="shared" si="1395"/>
        <v>4.8999999999999995</v>
      </c>
      <c r="I5992" t="s">
        <v>10453</v>
      </c>
      <c r="J5992" t="s">
        <v>22</v>
      </c>
      <c r="K5992" t="s">
        <v>6051</v>
      </c>
      <c r="L5992" t="str">
        <f t="shared" si="1396"/>
        <v>Startup</v>
      </c>
      <c r="N5992" s="2">
        <f t="shared" si="1397"/>
        <v>7</v>
      </c>
      <c r="O5992" t="s">
        <v>318</v>
      </c>
      <c r="P5992" t="s">
        <v>683</v>
      </c>
      <c r="Q5992" t="s">
        <v>44</v>
      </c>
      <c r="R5992" t="str">
        <f t="shared" si="1398"/>
        <v>Great</v>
      </c>
      <c r="S5992" t="str">
        <f t="shared" si="1399"/>
        <v>Great</v>
      </c>
      <c r="T5992" t="b">
        <f t="shared" si="1400"/>
        <v>0</v>
      </c>
      <c r="U5992" t="b">
        <f t="shared" si="1401"/>
        <v>1</v>
      </c>
      <c r="V5992" t="str">
        <f t="shared" si="1402"/>
        <v>Average Company</v>
      </c>
      <c r="W5992" t="str">
        <f t="shared" si="1403"/>
        <v>Don't Buy</v>
      </c>
      <c r="X5992" t="str">
        <f t="shared" si="1404"/>
        <v>Not Known</v>
      </c>
      <c r="Z5992" t="str">
        <f t="shared" si="1405"/>
        <v>None</v>
      </c>
      <c r="AB5992" t="str">
        <f t="shared" si="1406"/>
        <v>0</v>
      </c>
    </row>
    <row r="5993" spans="1:28" x14ac:dyDescent="0.3">
      <c r="A5993">
        <v>5991</v>
      </c>
      <c r="B5993" t="s">
        <v>10474</v>
      </c>
      <c r="C5993" t="str">
        <f t="shared" si="1393"/>
        <v>Long</v>
      </c>
      <c r="D5993">
        <v>3.4</v>
      </c>
      <c r="F5993" s="1">
        <f t="shared" si="1407"/>
        <v>3.4</v>
      </c>
      <c r="G5993" s="1">
        <f t="shared" si="1394"/>
        <v>3.4</v>
      </c>
      <c r="H5993">
        <f t="shared" si="1395"/>
        <v>3.4</v>
      </c>
      <c r="I5993" t="s">
        <v>10453</v>
      </c>
      <c r="J5993" t="s">
        <v>10475</v>
      </c>
      <c r="K5993" t="s">
        <v>406</v>
      </c>
      <c r="L5993" t="str">
        <f t="shared" si="1396"/>
        <v>Established</v>
      </c>
      <c r="N5993" s="2">
        <f t="shared" si="1397"/>
        <v>51</v>
      </c>
      <c r="O5993" t="s">
        <v>1308</v>
      </c>
      <c r="Q5993" t="s">
        <v>918</v>
      </c>
      <c r="R5993" t="str">
        <f t="shared" si="1398"/>
        <v>Average</v>
      </c>
      <c r="S5993" t="str">
        <f t="shared" si="1399"/>
        <v xml:space="preserve"> </v>
      </c>
      <c r="T5993" t="b">
        <f t="shared" si="1400"/>
        <v>0</v>
      </c>
      <c r="U5993" t="b">
        <f t="shared" si="1401"/>
        <v>0</v>
      </c>
      <c r="V5993" t="str">
        <f t="shared" si="1402"/>
        <v>Average Company</v>
      </c>
      <c r="W5993" t="str">
        <f t="shared" si="1403"/>
        <v>Don't Buy</v>
      </c>
      <c r="X5993" t="str">
        <f t="shared" si="1404"/>
        <v>Not Known</v>
      </c>
      <c r="Z5993" t="str">
        <f t="shared" si="1405"/>
        <v>None</v>
      </c>
      <c r="AB5993" t="str">
        <f t="shared" si="1406"/>
        <v>0</v>
      </c>
    </row>
    <row r="5994" spans="1:28" x14ac:dyDescent="0.3">
      <c r="A5994">
        <v>5992</v>
      </c>
      <c r="B5994" t="s">
        <v>10476</v>
      </c>
      <c r="C5994" t="str">
        <f t="shared" si="1393"/>
        <v>Long</v>
      </c>
      <c r="D5994">
        <v>3.7</v>
      </c>
      <c r="F5994" s="1">
        <f t="shared" si="1407"/>
        <v>3.7</v>
      </c>
      <c r="G5994" s="1">
        <f t="shared" si="1394"/>
        <v>3.7</v>
      </c>
      <c r="H5994">
        <f t="shared" si="1395"/>
        <v>3.7</v>
      </c>
      <c r="I5994" t="s">
        <v>10453</v>
      </c>
      <c r="J5994" t="s">
        <v>10477</v>
      </c>
      <c r="K5994" t="s">
        <v>258</v>
      </c>
      <c r="L5994" t="str">
        <f t="shared" si="1396"/>
        <v>Established</v>
      </c>
      <c r="N5994" s="2">
        <f t="shared" si="1397"/>
        <v>50</v>
      </c>
      <c r="O5994" t="s">
        <v>691</v>
      </c>
      <c r="Q5994" t="s">
        <v>1024</v>
      </c>
      <c r="R5994" t="str">
        <f t="shared" si="1398"/>
        <v>Average</v>
      </c>
      <c r="S5994" t="str">
        <f t="shared" si="1399"/>
        <v xml:space="preserve"> </v>
      </c>
      <c r="T5994" t="b">
        <f t="shared" si="1400"/>
        <v>0</v>
      </c>
      <c r="U5994" t="b">
        <f t="shared" si="1401"/>
        <v>1</v>
      </c>
      <c r="V5994" t="str">
        <f t="shared" si="1402"/>
        <v>Average Company</v>
      </c>
      <c r="W5994" t="str">
        <f t="shared" si="1403"/>
        <v>Don't Buy</v>
      </c>
      <c r="X5994" t="str">
        <f t="shared" si="1404"/>
        <v>Not Known</v>
      </c>
      <c r="Z5994" t="str">
        <f t="shared" si="1405"/>
        <v>None</v>
      </c>
      <c r="AB5994" t="str">
        <f t="shared" si="1406"/>
        <v>0</v>
      </c>
    </row>
    <row r="5995" spans="1:28" x14ac:dyDescent="0.3">
      <c r="A5995">
        <v>5993</v>
      </c>
      <c r="B5995" t="s">
        <v>10478</v>
      </c>
      <c r="C5995" t="str">
        <f t="shared" si="1393"/>
        <v>Long</v>
      </c>
      <c r="D5995">
        <v>3.6</v>
      </c>
      <c r="F5995" s="1">
        <f t="shared" si="1407"/>
        <v>3.6</v>
      </c>
      <c r="G5995" s="1">
        <f t="shared" si="1394"/>
        <v>3.6</v>
      </c>
      <c r="H5995">
        <f t="shared" si="1395"/>
        <v>3.6</v>
      </c>
      <c r="I5995" t="s">
        <v>10453</v>
      </c>
      <c r="J5995" t="s">
        <v>343</v>
      </c>
      <c r="K5995" t="s">
        <v>3053</v>
      </c>
      <c r="L5995" t="str">
        <f t="shared" si="1396"/>
        <v>Established</v>
      </c>
      <c r="N5995" s="2">
        <f t="shared" si="1397"/>
        <v>13</v>
      </c>
      <c r="O5995" t="s">
        <v>299</v>
      </c>
      <c r="P5995" t="s">
        <v>691</v>
      </c>
      <c r="Q5995" t="s">
        <v>28</v>
      </c>
      <c r="R5995" t="str">
        <f t="shared" si="1398"/>
        <v>Average</v>
      </c>
      <c r="S5995" t="str">
        <f t="shared" si="1399"/>
        <v xml:space="preserve"> </v>
      </c>
      <c r="T5995" t="b">
        <f t="shared" si="1400"/>
        <v>0</v>
      </c>
      <c r="U5995" t="b">
        <f t="shared" si="1401"/>
        <v>1</v>
      </c>
      <c r="V5995" t="str">
        <f t="shared" si="1402"/>
        <v>Average Company</v>
      </c>
      <c r="W5995" t="str">
        <f t="shared" si="1403"/>
        <v>Don't Buy</v>
      </c>
      <c r="X5995" t="str">
        <f t="shared" si="1404"/>
        <v>Bombay Finance</v>
      </c>
      <c r="Z5995" t="str">
        <f t="shared" si="1405"/>
        <v>None</v>
      </c>
      <c r="AB5995" t="str">
        <f t="shared" si="1406"/>
        <v>500K</v>
      </c>
    </row>
    <row r="5996" spans="1:28" x14ac:dyDescent="0.3">
      <c r="A5996">
        <v>5994</v>
      </c>
      <c r="B5996" t="s">
        <v>10479</v>
      </c>
      <c r="C5996" t="str">
        <f t="shared" si="1393"/>
        <v>Long</v>
      </c>
      <c r="D5996">
        <v>3.9</v>
      </c>
      <c r="F5996" s="1">
        <f t="shared" si="1407"/>
        <v>3.9</v>
      </c>
      <c r="G5996" s="1">
        <f t="shared" si="1394"/>
        <v>3.9</v>
      </c>
      <c r="H5996">
        <f t="shared" si="1395"/>
        <v>3.9</v>
      </c>
      <c r="I5996" t="s">
        <v>10453</v>
      </c>
      <c r="J5996" t="s">
        <v>10</v>
      </c>
      <c r="K5996" t="s">
        <v>10480</v>
      </c>
      <c r="L5996" t="str">
        <f t="shared" si="1396"/>
        <v>Established</v>
      </c>
      <c r="N5996" s="2">
        <f t="shared" si="1397"/>
        <v>36</v>
      </c>
      <c r="O5996" t="s">
        <v>48</v>
      </c>
      <c r="P5996" t="s">
        <v>683</v>
      </c>
      <c r="Q5996" t="s">
        <v>28</v>
      </c>
      <c r="R5996" t="str">
        <f t="shared" si="1398"/>
        <v>Average</v>
      </c>
      <c r="S5996" t="str">
        <f t="shared" si="1399"/>
        <v xml:space="preserve"> </v>
      </c>
      <c r="T5996" t="b">
        <f t="shared" si="1400"/>
        <v>0</v>
      </c>
      <c r="U5996" t="b">
        <f t="shared" si="1401"/>
        <v>1</v>
      </c>
      <c r="V5996" t="str">
        <f t="shared" si="1402"/>
        <v>Average Company</v>
      </c>
      <c r="W5996" t="str">
        <f t="shared" si="1403"/>
        <v>Don't Buy</v>
      </c>
      <c r="X5996" t="str">
        <f t="shared" si="1404"/>
        <v>Not Known</v>
      </c>
      <c r="Z5996" t="str">
        <f t="shared" si="1405"/>
        <v>None</v>
      </c>
      <c r="AB5996" t="str">
        <f t="shared" si="1406"/>
        <v>500K</v>
      </c>
    </row>
    <row r="5997" spans="1:28" x14ac:dyDescent="0.3">
      <c r="A5997">
        <v>5995</v>
      </c>
      <c r="B5997" t="s">
        <v>10481</v>
      </c>
      <c r="C5997" t="str">
        <f t="shared" si="1393"/>
        <v>Long</v>
      </c>
      <c r="D5997">
        <v>3.9</v>
      </c>
      <c r="F5997" s="1">
        <f t="shared" si="1407"/>
        <v>3.9</v>
      </c>
      <c r="G5997" s="1">
        <f t="shared" si="1394"/>
        <v>3.9</v>
      </c>
      <c r="H5997">
        <f t="shared" si="1395"/>
        <v>3.9</v>
      </c>
      <c r="I5997" t="s">
        <v>10453</v>
      </c>
      <c r="J5997" t="s">
        <v>22</v>
      </c>
      <c r="K5997" t="s">
        <v>338</v>
      </c>
      <c r="L5997" t="str">
        <f t="shared" si="1396"/>
        <v>Established</v>
      </c>
      <c r="N5997" s="2">
        <f t="shared" si="1397"/>
        <v>23</v>
      </c>
      <c r="O5997" t="s">
        <v>230</v>
      </c>
      <c r="P5997" t="s">
        <v>683</v>
      </c>
      <c r="Q5997" t="s">
        <v>5923</v>
      </c>
      <c r="R5997" t="str">
        <f t="shared" si="1398"/>
        <v>Average</v>
      </c>
      <c r="S5997" t="str">
        <f t="shared" si="1399"/>
        <v xml:space="preserve"> </v>
      </c>
      <c r="T5997" t="b">
        <f t="shared" si="1400"/>
        <v>0</v>
      </c>
      <c r="U5997" t="b">
        <f t="shared" si="1401"/>
        <v>1</v>
      </c>
      <c r="V5997" t="str">
        <f t="shared" si="1402"/>
        <v>Average Company</v>
      </c>
      <c r="W5997" t="str">
        <f t="shared" si="1403"/>
        <v>Don't Buy</v>
      </c>
      <c r="X5997" t="str">
        <f t="shared" si="1404"/>
        <v>Not Known</v>
      </c>
      <c r="Z5997" t="str">
        <f t="shared" si="1405"/>
        <v>None</v>
      </c>
      <c r="AB5997" t="str">
        <f t="shared" si="1406"/>
        <v>0</v>
      </c>
    </row>
    <row r="5998" spans="1:28" x14ac:dyDescent="0.3">
      <c r="A5998">
        <v>5996</v>
      </c>
      <c r="B5998" t="s">
        <v>10482</v>
      </c>
      <c r="C5998" t="str">
        <f t="shared" si="1393"/>
        <v>Long</v>
      </c>
      <c r="D5998">
        <v>3.6</v>
      </c>
      <c r="F5998" s="1">
        <f t="shared" si="1407"/>
        <v>3.6</v>
      </c>
      <c r="G5998" s="1">
        <f t="shared" si="1394"/>
        <v>3.6</v>
      </c>
      <c r="H5998">
        <f t="shared" si="1395"/>
        <v>3.6</v>
      </c>
      <c r="I5998" t="s">
        <v>10453</v>
      </c>
      <c r="J5998" t="s">
        <v>22</v>
      </c>
      <c r="K5998" t="s">
        <v>10483</v>
      </c>
      <c r="L5998" t="str">
        <f t="shared" si="1396"/>
        <v>Established</v>
      </c>
      <c r="N5998" s="2">
        <f t="shared" si="1397"/>
        <v>27</v>
      </c>
      <c r="O5998" t="s">
        <v>109</v>
      </c>
      <c r="P5998" t="s">
        <v>691</v>
      </c>
      <c r="Q5998" t="s">
        <v>105</v>
      </c>
      <c r="R5998" t="str">
        <f t="shared" si="1398"/>
        <v>Average</v>
      </c>
      <c r="S5998" t="str">
        <f t="shared" si="1399"/>
        <v xml:space="preserve"> </v>
      </c>
      <c r="T5998" t="b">
        <f t="shared" si="1400"/>
        <v>0</v>
      </c>
      <c r="U5998" t="b">
        <f t="shared" si="1401"/>
        <v>1</v>
      </c>
      <c r="V5998" t="str">
        <f t="shared" si="1402"/>
        <v>Average Company</v>
      </c>
      <c r="W5998" t="str">
        <f t="shared" si="1403"/>
        <v>Don't Buy</v>
      </c>
      <c r="X5998" t="str">
        <f t="shared" si="1404"/>
        <v>Not Known</v>
      </c>
      <c r="Z5998" t="str">
        <f t="shared" si="1405"/>
        <v>None</v>
      </c>
      <c r="AB5998" t="str">
        <f t="shared" si="1406"/>
        <v>0</v>
      </c>
    </row>
    <row r="5999" spans="1:28" x14ac:dyDescent="0.3">
      <c r="A5999">
        <v>5997</v>
      </c>
      <c r="B5999" t="s">
        <v>10484</v>
      </c>
      <c r="C5999" t="str">
        <f t="shared" si="1393"/>
        <v>Short</v>
      </c>
      <c r="D5999">
        <v>4.2</v>
      </c>
      <c r="F5999" s="1">
        <f t="shared" si="1407"/>
        <v>4.2</v>
      </c>
      <c r="G5999" s="1">
        <f t="shared" si="1394"/>
        <v>4.2</v>
      </c>
      <c r="H5999">
        <f t="shared" si="1395"/>
        <v>4.2</v>
      </c>
      <c r="I5999" t="s">
        <v>10453</v>
      </c>
      <c r="J5999" t="s">
        <v>22</v>
      </c>
      <c r="K5999" t="s">
        <v>6008</v>
      </c>
      <c r="L5999" t="str">
        <f t="shared" si="1396"/>
        <v>Established</v>
      </c>
      <c r="N5999" s="2">
        <f t="shared" si="1397"/>
        <v>53</v>
      </c>
      <c r="O5999" t="s">
        <v>500</v>
      </c>
      <c r="P5999" t="s">
        <v>683</v>
      </c>
      <c r="Q5999" t="s">
        <v>304</v>
      </c>
      <c r="R5999" t="str">
        <f t="shared" si="1398"/>
        <v>Great</v>
      </c>
      <c r="S5999" t="str">
        <f t="shared" si="1399"/>
        <v>Great</v>
      </c>
      <c r="T5999" t="b">
        <f t="shared" si="1400"/>
        <v>1</v>
      </c>
      <c r="U5999" t="b">
        <f t="shared" si="1401"/>
        <v>1</v>
      </c>
      <c r="V5999" t="str">
        <f t="shared" si="1402"/>
        <v>Top Company</v>
      </c>
      <c r="W5999" t="str">
        <f t="shared" si="1403"/>
        <v>Don't Buy</v>
      </c>
      <c r="X5999" t="str">
        <f t="shared" si="1404"/>
        <v>Not Known</v>
      </c>
      <c r="Z5999" t="str">
        <f t="shared" si="1405"/>
        <v>None</v>
      </c>
      <c r="AB5999" t="str">
        <f t="shared" si="1406"/>
        <v>0</v>
      </c>
    </row>
    <row r="6000" spans="1:28" x14ac:dyDescent="0.3">
      <c r="A6000">
        <v>5998</v>
      </c>
      <c r="B6000" t="s">
        <v>10485</v>
      </c>
      <c r="C6000" t="str">
        <f t="shared" si="1393"/>
        <v>Short</v>
      </c>
      <c r="D6000">
        <v>4.2</v>
      </c>
      <c r="F6000" s="1" t="e">
        <f t="shared" si="1407"/>
        <v>#VALUE!</v>
      </c>
      <c r="G6000" s="1" t="e">
        <f t="shared" si="1394"/>
        <v>#VALUE!</v>
      </c>
      <c r="H6000" t="e">
        <f t="shared" si="1395"/>
        <v>#VALUE!</v>
      </c>
      <c r="I6000" t="s">
        <v>10453</v>
      </c>
      <c r="J6000" t="s">
        <v>10486</v>
      </c>
      <c r="K6000" t="s">
        <v>604</v>
      </c>
      <c r="L6000" t="e">
        <f t="shared" si="1396"/>
        <v>#VALUE!</v>
      </c>
      <c r="N6000" s="2" t="e">
        <f t="shared" si="1397"/>
        <v>#VALUE!</v>
      </c>
      <c r="Q6000" t="s">
        <v>44</v>
      </c>
      <c r="R6000" t="str">
        <f t="shared" si="1398"/>
        <v>Great</v>
      </c>
      <c r="S6000" t="str">
        <f t="shared" si="1399"/>
        <v>Great</v>
      </c>
      <c r="T6000" t="e">
        <f t="shared" si="1400"/>
        <v>#VALUE!</v>
      </c>
      <c r="U6000" t="e">
        <f t="shared" si="1401"/>
        <v>#VALUE!</v>
      </c>
      <c r="V6000" t="e">
        <f t="shared" si="1402"/>
        <v>#VALUE!</v>
      </c>
      <c r="W6000" t="str">
        <f t="shared" si="1403"/>
        <v>Don't Buy</v>
      </c>
      <c r="X6000" t="str">
        <f t="shared" si="1404"/>
        <v>Not Known</v>
      </c>
      <c r="Z6000" t="e">
        <f t="shared" si="1405"/>
        <v>#VALUE!</v>
      </c>
      <c r="AB6000" t="str">
        <f t="shared" si="1406"/>
        <v>0</v>
      </c>
    </row>
    <row r="6001" spans="1:28" x14ac:dyDescent="0.3">
      <c r="A6001">
        <v>5999</v>
      </c>
      <c r="B6001" t="s">
        <v>10487</v>
      </c>
      <c r="C6001" t="str">
        <f t="shared" si="1393"/>
        <v>Long</v>
      </c>
      <c r="D6001">
        <v>4.2</v>
      </c>
      <c r="F6001" s="1">
        <f t="shared" si="1407"/>
        <v>4.2</v>
      </c>
      <c r="G6001" s="1">
        <f t="shared" si="1394"/>
        <v>4.2</v>
      </c>
      <c r="H6001">
        <f t="shared" si="1395"/>
        <v>4.2</v>
      </c>
      <c r="I6001" t="s">
        <v>10453</v>
      </c>
      <c r="J6001" t="s">
        <v>10</v>
      </c>
      <c r="K6001" t="s">
        <v>5707</v>
      </c>
      <c r="L6001" t="str">
        <f t="shared" si="1396"/>
        <v>Established</v>
      </c>
      <c r="N6001" s="2">
        <f t="shared" si="1397"/>
        <v>26</v>
      </c>
      <c r="O6001" t="s">
        <v>126</v>
      </c>
      <c r="P6001" t="s">
        <v>1703</v>
      </c>
      <c r="Q6001" t="s">
        <v>246</v>
      </c>
      <c r="R6001" t="str">
        <f t="shared" si="1398"/>
        <v>Great</v>
      </c>
      <c r="S6001" t="str">
        <f t="shared" si="1399"/>
        <v>Great</v>
      </c>
      <c r="T6001" t="b">
        <f t="shared" si="1400"/>
        <v>1</v>
      </c>
      <c r="U6001" t="b">
        <f t="shared" si="1401"/>
        <v>1</v>
      </c>
      <c r="V6001" t="str">
        <f t="shared" si="1402"/>
        <v>Top Company</v>
      </c>
      <c r="W6001" t="str">
        <f t="shared" si="1403"/>
        <v>Don't Buy</v>
      </c>
      <c r="X6001" t="str">
        <f t="shared" si="1404"/>
        <v>Not Known</v>
      </c>
      <c r="Z6001" t="str">
        <f t="shared" si="1405"/>
        <v>None</v>
      </c>
      <c r="AB6001" t="str">
        <f t="shared" si="1406"/>
        <v>0</v>
      </c>
    </row>
    <row r="6002" spans="1:28" x14ac:dyDescent="0.3">
      <c r="A6002">
        <v>6000</v>
      </c>
      <c r="B6002" t="s">
        <v>10488</v>
      </c>
      <c r="C6002" t="str">
        <f t="shared" si="1393"/>
        <v>Long</v>
      </c>
      <c r="D6002">
        <v>3.6</v>
      </c>
      <c r="F6002" s="1">
        <f t="shared" si="1407"/>
        <v>3.6</v>
      </c>
      <c r="G6002" s="1">
        <f t="shared" si="1394"/>
        <v>3.6</v>
      </c>
      <c r="H6002">
        <f t="shared" si="1395"/>
        <v>3.6</v>
      </c>
      <c r="I6002" t="s">
        <v>10453</v>
      </c>
      <c r="J6002" t="s">
        <v>7238</v>
      </c>
      <c r="K6002" t="s">
        <v>267</v>
      </c>
      <c r="L6002" t="str">
        <f t="shared" si="1396"/>
        <v>Established</v>
      </c>
      <c r="N6002" s="2">
        <f t="shared" si="1397"/>
        <v>11</v>
      </c>
      <c r="O6002" t="s">
        <v>1261</v>
      </c>
      <c r="Q6002" t="s">
        <v>85</v>
      </c>
      <c r="R6002" t="str">
        <f t="shared" si="1398"/>
        <v>Average</v>
      </c>
      <c r="S6002" t="str">
        <f t="shared" si="1399"/>
        <v xml:space="preserve"> </v>
      </c>
      <c r="T6002" t="b">
        <f t="shared" si="1400"/>
        <v>0</v>
      </c>
      <c r="U6002" t="b">
        <f t="shared" si="1401"/>
        <v>1</v>
      </c>
      <c r="V6002" t="str">
        <f t="shared" si="1402"/>
        <v>Average Company</v>
      </c>
      <c r="W6002" t="str">
        <f t="shared" si="1403"/>
        <v>Don't Buy</v>
      </c>
      <c r="X6002" t="str">
        <f t="shared" si="1404"/>
        <v>Not Known</v>
      </c>
      <c r="Z6002" t="str">
        <f t="shared" si="1405"/>
        <v>None</v>
      </c>
      <c r="AB6002" t="str">
        <f t="shared" si="1406"/>
        <v>0</v>
      </c>
    </row>
    <row r="6003" spans="1:28" x14ac:dyDescent="0.3">
      <c r="A6003">
        <v>6001</v>
      </c>
      <c r="B6003" t="s">
        <v>10489</v>
      </c>
      <c r="C6003" t="str">
        <f t="shared" si="1393"/>
        <v>Long</v>
      </c>
      <c r="D6003">
        <v>4</v>
      </c>
      <c r="F6003" s="1">
        <f t="shared" si="1407"/>
        <v>4</v>
      </c>
      <c r="G6003" s="1">
        <f t="shared" si="1394"/>
        <v>4</v>
      </c>
      <c r="H6003">
        <f t="shared" si="1395"/>
        <v>4</v>
      </c>
      <c r="I6003" t="s">
        <v>10453</v>
      </c>
      <c r="J6003" t="s">
        <v>22</v>
      </c>
      <c r="K6003" t="s">
        <v>2093</v>
      </c>
      <c r="L6003" t="str">
        <f t="shared" si="1396"/>
        <v>Established</v>
      </c>
      <c r="N6003" s="2">
        <f t="shared" si="1397"/>
        <v>21</v>
      </c>
      <c r="O6003" t="s">
        <v>321</v>
      </c>
      <c r="P6003" t="s">
        <v>1703</v>
      </c>
      <c r="Q6003" t="s">
        <v>773</v>
      </c>
      <c r="R6003" t="str">
        <f t="shared" si="1398"/>
        <v>Average</v>
      </c>
      <c r="S6003" t="str">
        <f t="shared" si="1399"/>
        <v xml:space="preserve"> </v>
      </c>
      <c r="T6003" t="b">
        <f t="shared" si="1400"/>
        <v>0</v>
      </c>
      <c r="U6003" t="b">
        <f t="shared" si="1401"/>
        <v>1</v>
      </c>
      <c r="V6003" t="str">
        <f t="shared" si="1402"/>
        <v>Average Company</v>
      </c>
      <c r="W6003" t="str">
        <f t="shared" si="1403"/>
        <v>Don't Buy</v>
      </c>
      <c r="X6003" t="str">
        <f t="shared" si="1404"/>
        <v>Not Known</v>
      </c>
      <c r="Z6003" t="str">
        <f t="shared" si="1405"/>
        <v>None</v>
      </c>
      <c r="AB6003" t="str">
        <f t="shared" si="1406"/>
        <v>0</v>
      </c>
    </row>
    <row r="6004" spans="1:28" x14ac:dyDescent="0.3">
      <c r="A6004">
        <v>6002</v>
      </c>
      <c r="B6004" t="s">
        <v>10490</v>
      </c>
      <c r="C6004" t="str">
        <f t="shared" si="1393"/>
        <v>Short</v>
      </c>
      <c r="D6004">
        <v>4.0999999999999996</v>
      </c>
      <c r="F6004" s="1">
        <f t="shared" si="1407"/>
        <v>4.0999999999999996</v>
      </c>
      <c r="G6004" s="1">
        <f t="shared" si="1394"/>
        <v>4.0999999999999996</v>
      </c>
      <c r="H6004">
        <f t="shared" si="1395"/>
        <v>4.0999999999999996</v>
      </c>
      <c r="I6004" t="s">
        <v>10453</v>
      </c>
      <c r="J6004" t="s">
        <v>22</v>
      </c>
      <c r="K6004" t="s">
        <v>7346</v>
      </c>
      <c r="L6004" t="str">
        <f t="shared" si="1396"/>
        <v>Established</v>
      </c>
      <c r="N6004" s="2">
        <f t="shared" si="1397"/>
        <v>15</v>
      </c>
      <c r="O6004" t="s">
        <v>84</v>
      </c>
      <c r="P6004" t="s">
        <v>2818</v>
      </c>
      <c r="Q6004" t="s">
        <v>189</v>
      </c>
      <c r="R6004" t="str">
        <f t="shared" si="1398"/>
        <v>Great</v>
      </c>
      <c r="S6004" t="str">
        <f t="shared" si="1399"/>
        <v>Great</v>
      </c>
      <c r="T6004" t="b">
        <f t="shared" si="1400"/>
        <v>1</v>
      </c>
      <c r="U6004" t="b">
        <f t="shared" si="1401"/>
        <v>1</v>
      </c>
      <c r="V6004" t="str">
        <f t="shared" si="1402"/>
        <v>Average Company</v>
      </c>
      <c r="W6004" t="str">
        <f t="shared" si="1403"/>
        <v>Don't Buy</v>
      </c>
      <c r="X6004" t="str">
        <f t="shared" si="1404"/>
        <v>Not Known</v>
      </c>
      <c r="Z6004" t="str">
        <f t="shared" si="1405"/>
        <v>None</v>
      </c>
      <c r="AB6004" t="str">
        <f t="shared" si="1406"/>
        <v>0</v>
      </c>
    </row>
    <row r="6005" spans="1:28" x14ac:dyDescent="0.3">
      <c r="A6005">
        <v>6003</v>
      </c>
      <c r="B6005" t="s">
        <v>10491</v>
      </c>
      <c r="C6005" t="str">
        <f t="shared" si="1393"/>
        <v>Long</v>
      </c>
      <c r="D6005">
        <v>3.4</v>
      </c>
      <c r="F6005" s="1">
        <f t="shared" si="1407"/>
        <v>3.4</v>
      </c>
      <c r="G6005" s="1">
        <f t="shared" si="1394"/>
        <v>3.4</v>
      </c>
      <c r="H6005">
        <f t="shared" si="1395"/>
        <v>3.4</v>
      </c>
      <c r="I6005" t="s">
        <v>10453</v>
      </c>
      <c r="J6005" t="s">
        <v>22</v>
      </c>
      <c r="K6005" t="s">
        <v>2810</v>
      </c>
      <c r="L6005" t="str">
        <f t="shared" si="1396"/>
        <v>Established</v>
      </c>
      <c r="N6005" s="2">
        <f t="shared" si="1397"/>
        <v>13</v>
      </c>
      <c r="O6005" t="s">
        <v>299</v>
      </c>
      <c r="P6005" t="s">
        <v>1308</v>
      </c>
      <c r="Q6005" t="s">
        <v>378</v>
      </c>
      <c r="R6005" t="str">
        <f t="shared" si="1398"/>
        <v>Average</v>
      </c>
      <c r="S6005" t="str">
        <f t="shared" si="1399"/>
        <v xml:space="preserve"> </v>
      </c>
      <c r="T6005" t="b">
        <f t="shared" si="1400"/>
        <v>0</v>
      </c>
      <c r="U6005" t="b">
        <f t="shared" si="1401"/>
        <v>0</v>
      </c>
      <c r="V6005" t="str">
        <f t="shared" si="1402"/>
        <v>Average Company</v>
      </c>
      <c r="W6005" t="str">
        <f t="shared" si="1403"/>
        <v>Don't Buy</v>
      </c>
      <c r="X6005" t="str">
        <f t="shared" si="1404"/>
        <v>Not Known</v>
      </c>
      <c r="Z6005" t="str">
        <f t="shared" si="1405"/>
        <v>None</v>
      </c>
      <c r="AB6005" t="str">
        <f t="shared" si="1406"/>
        <v>0</v>
      </c>
    </row>
    <row r="6006" spans="1:28" x14ac:dyDescent="0.3">
      <c r="A6006">
        <v>6004</v>
      </c>
      <c r="B6006" t="s">
        <v>10492</v>
      </c>
      <c r="C6006" t="str">
        <f t="shared" si="1393"/>
        <v>Long</v>
      </c>
      <c r="D6006">
        <v>3.5</v>
      </c>
      <c r="F6006" s="1">
        <f t="shared" si="1407"/>
        <v>3.5</v>
      </c>
      <c r="G6006" s="1">
        <f t="shared" si="1394"/>
        <v>3.5</v>
      </c>
      <c r="H6006">
        <f t="shared" si="1395"/>
        <v>3.5</v>
      </c>
      <c r="I6006" t="s">
        <v>10453</v>
      </c>
      <c r="J6006" t="s">
        <v>10493</v>
      </c>
      <c r="K6006" t="s">
        <v>213</v>
      </c>
      <c r="L6006" t="str">
        <f t="shared" si="1396"/>
        <v>Established</v>
      </c>
      <c r="N6006" s="2">
        <f t="shared" si="1397"/>
        <v>50</v>
      </c>
      <c r="O6006" t="s">
        <v>691</v>
      </c>
      <c r="Q6006" t="s">
        <v>117</v>
      </c>
      <c r="R6006" t="str">
        <f t="shared" si="1398"/>
        <v>Average</v>
      </c>
      <c r="S6006" t="str">
        <f t="shared" si="1399"/>
        <v xml:space="preserve"> </v>
      </c>
      <c r="T6006" t="b">
        <f t="shared" si="1400"/>
        <v>0</v>
      </c>
      <c r="U6006" t="b">
        <f t="shared" si="1401"/>
        <v>0</v>
      </c>
      <c r="V6006" t="str">
        <f t="shared" si="1402"/>
        <v>Average Company</v>
      </c>
      <c r="W6006" t="str">
        <f t="shared" si="1403"/>
        <v>Don't Buy</v>
      </c>
      <c r="X6006" t="str">
        <f t="shared" si="1404"/>
        <v>Not Known</v>
      </c>
      <c r="Z6006" t="str">
        <f t="shared" si="1405"/>
        <v>None</v>
      </c>
      <c r="AB6006" t="str">
        <f t="shared" si="1406"/>
        <v>0</v>
      </c>
    </row>
    <row r="6007" spans="1:28" x14ac:dyDescent="0.3">
      <c r="A6007">
        <v>6005</v>
      </c>
      <c r="B6007" t="s">
        <v>10494</v>
      </c>
      <c r="C6007" t="str">
        <f t="shared" si="1393"/>
        <v>Long</v>
      </c>
      <c r="D6007">
        <v>4.2</v>
      </c>
      <c r="F6007" s="1">
        <f t="shared" si="1407"/>
        <v>4.2</v>
      </c>
      <c r="G6007" s="1">
        <f t="shared" si="1394"/>
        <v>4.2</v>
      </c>
      <c r="H6007">
        <f t="shared" si="1395"/>
        <v>4.2</v>
      </c>
      <c r="I6007" t="s">
        <v>10453</v>
      </c>
      <c r="J6007" t="s">
        <v>22</v>
      </c>
      <c r="K6007" t="s">
        <v>10495</v>
      </c>
      <c r="L6007" t="str">
        <f t="shared" si="1396"/>
        <v>Established</v>
      </c>
      <c r="N6007" s="2">
        <f t="shared" si="1397"/>
        <v>12</v>
      </c>
      <c r="O6007" t="s">
        <v>267</v>
      </c>
      <c r="P6007" t="s">
        <v>1703</v>
      </c>
      <c r="Q6007" t="s">
        <v>105</v>
      </c>
      <c r="R6007" t="str">
        <f t="shared" si="1398"/>
        <v>Great</v>
      </c>
      <c r="S6007" t="str">
        <f t="shared" si="1399"/>
        <v>Great</v>
      </c>
      <c r="T6007" t="b">
        <f t="shared" si="1400"/>
        <v>1</v>
      </c>
      <c r="U6007" t="b">
        <f t="shared" si="1401"/>
        <v>1</v>
      </c>
      <c r="V6007" t="str">
        <f t="shared" si="1402"/>
        <v>Average Company</v>
      </c>
      <c r="W6007" t="str">
        <f t="shared" si="1403"/>
        <v>Don't Buy</v>
      </c>
      <c r="X6007" t="str">
        <f t="shared" si="1404"/>
        <v>Not Known</v>
      </c>
      <c r="Z6007" t="str">
        <f t="shared" si="1405"/>
        <v>None</v>
      </c>
      <c r="AB6007" t="str">
        <f t="shared" si="1406"/>
        <v>0</v>
      </c>
    </row>
    <row r="6008" spans="1:28" x14ac:dyDescent="0.3">
      <c r="A6008">
        <v>6006</v>
      </c>
      <c r="B6008" t="s">
        <v>10496</v>
      </c>
      <c r="C6008" t="str">
        <f t="shared" si="1393"/>
        <v>Long</v>
      </c>
      <c r="D6008">
        <v>3.5</v>
      </c>
      <c r="F6008" s="1">
        <f t="shared" si="1407"/>
        <v>4</v>
      </c>
      <c r="G6008" s="1">
        <f t="shared" si="1394"/>
        <v>4</v>
      </c>
      <c r="H6008">
        <f t="shared" si="1395"/>
        <v>3.6</v>
      </c>
      <c r="I6008" t="s">
        <v>10453</v>
      </c>
      <c r="J6008" t="s">
        <v>22</v>
      </c>
      <c r="K6008" t="s">
        <v>10497</v>
      </c>
      <c r="L6008" t="str">
        <f t="shared" si="1396"/>
        <v>Startup</v>
      </c>
      <c r="N6008" s="2">
        <f t="shared" si="1397"/>
        <v>8</v>
      </c>
      <c r="O6008" t="s">
        <v>583</v>
      </c>
      <c r="P6008" t="s">
        <v>3223</v>
      </c>
      <c r="Q6008" t="s">
        <v>533</v>
      </c>
      <c r="R6008" t="str">
        <f t="shared" si="1398"/>
        <v>Average</v>
      </c>
      <c r="S6008" t="str">
        <f t="shared" si="1399"/>
        <v xml:space="preserve"> </v>
      </c>
      <c r="T6008" t="b">
        <f t="shared" si="1400"/>
        <v>0</v>
      </c>
      <c r="U6008" t="b">
        <f t="shared" si="1401"/>
        <v>1</v>
      </c>
      <c r="V6008" t="str">
        <f t="shared" si="1402"/>
        <v>Average Company</v>
      </c>
      <c r="W6008" t="str">
        <f t="shared" si="1403"/>
        <v>Don't Buy</v>
      </c>
      <c r="X6008" t="str">
        <f t="shared" si="1404"/>
        <v>Not Known</v>
      </c>
      <c r="Z6008" t="str">
        <f t="shared" si="1405"/>
        <v>None</v>
      </c>
      <c r="AB6008" t="str">
        <f t="shared" si="1406"/>
        <v>0</v>
      </c>
    </row>
    <row r="6009" spans="1:28" x14ac:dyDescent="0.3">
      <c r="A6009">
        <v>6007</v>
      </c>
      <c r="B6009" t="s">
        <v>10498</v>
      </c>
      <c r="C6009" t="str">
        <f t="shared" si="1393"/>
        <v>Long</v>
      </c>
      <c r="D6009">
        <v>2.9</v>
      </c>
      <c r="F6009" s="1">
        <f t="shared" si="1407"/>
        <v>2.9</v>
      </c>
      <c r="G6009" s="1">
        <f t="shared" si="1394"/>
        <v>2.9</v>
      </c>
      <c r="H6009">
        <f t="shared" si="1395"/>
        <v>2.9</v>
      </c>
      <c r="I6009" t="s">
        <v>10453</v>
      </c>
      <c r="J6009" t="s">
        <v>22</v>
      </c>
      <c r="K6009" t="s">
        <v>10499</v>
      </c>
      <c r="L6009" t="str">
        <f t="shared" si="1396"/>
        <v>Established</v>
      </c>
      <c r="N6009" s="2">
        <f t="shared" si="1397"/>
        <v>10</v>
      </c>
      <c r="O6009" t="s">
        <v>6223</v>
      </c>
      <c r="P6009" t="s">
        <v>1308</v>
      </c>
      <c r="Q6009" t="s">
        <v>999</v>
      </c>
      <c r="R6009" t="str">
        <f t="shared" si="1398"/>
        <v>Average</v>
      </c>
      <c r="S6009" t="str">
        <f t="shared" si="1399"/>
        <v xml:space="preserve"> </v>
      </c>
      <c r="T6009" t="b">
        <f t="shared" si="1400"/>
        <v>0</v>
      </c>
      <c r="U6009" t="b">
        <f t="shared" si="1401"/>
        <v>0</v>
      </c>
      <c r="V6009" t="str">
        <f t="shared" si="1402"/>
        <v>Average Company</v>
      </c>
      <c r="W6009" t="str">
        <f t="shared" si="1403"/>
        <v>Don't Buy</v>
      </c>
      <c r="X6009" t="str">
        <f t="shared" si="1404"/>
        <v>Not Known</v>
      </c>
      <c r="Z6009" t="str">
        <f t="shared" si="1405"/>
        <v>None</v>
      </c>
      <c r="AB6009" t="str">
        <f t="shared" si="1406"/>
        <v>0</v>
      </c>
    </row>
    <row r="6010" spans="1:28" x14ac:dyDescent="0.3">
      <c r="A6010">
        <v>6008</v>
      </c>
      <c r="B6010" t="s">
        <v>10500</v>
      </c>
      <c r="C6010" t="str">
        <f t="shared" si="1393"/>
        <v>Long</v>
      </c>
      <c r="D6010">
        <v>3.3</v>
      </c>
      <c r="F6010" s="1">
        <f t="shared" si="1407"/>
        <v>3.3</v>
      </c>
      <c r="G6010" s="1">
        <f t="shared" si="1394"/>
        <v>3.3</v>
      </c>
      <c r="H6010">
        <f t="shared" si="1395"/>
        <v>3.3</v>
      </c>
      <c r="I6010" t="s">
        <v>10453</v>
      </c>
      <c r="J6010" t="s">
        <v>10</v>
      </c>
      <c r="K6010" t="s">
        <v>3053</v>
      </c>
      <c r="L6010" t="str">
        <f t="shared" si="1396"/>
        <v>Established</v>
      </c>
      <c r="N6010" s="2">
        <f t="shared" si="1397"/>
        <v>45</v>
      </c>
      <c r="O6010" t="s">
        <v>352</v>
      </c>
      <c r="P6010" t="s">
        <v>147</v>
      </c>
      <c r="Q6010" t="s">
        <v>218</v>
      </c>
      <c r="R6010" t="str">
        <f t="shared" si="1398"/>
        <v>Average</v>
      </c>
      <c r="S6010" t="str">
        <f t="shared" si="1399"/>
        <v xml:space="preserve"> </v>
      </c>
      <c r="T6010" t="b">
        <f t="shared" si="1400"/>
        <v>0</v>
      </c>
      <c r="U6010" t="b">
        <f t="shared" si="1401"/>
        <v>0</v>
      </c>
      <c r="V6010" t="str">
        <f t="shared" si="1402"/>
        <v>Average Company</v>
      </c>
      <c r="W6010" t="str">
        <f t="shared" si="1403"/>
        <v>Don't Buy</v>
      </c>
      <c r="X6010" t="str">
        <f t="shared" si="1404"/>
        <v>Not Known</v>
      </c>
      <c r="Z6010" t="str">
        <f t="shared" si="1405"/>
        <v>None</v>
      </c>
      <c r="AB6010" t="str">
        <f t="shared" si="1406"/>
        <v>0</v>
      </c>
    </row>
    <row r="6011" spans="1:28" x14ac:dyDescent="0.3">
      <c r="A6011">
        <v>6009</v>
      </c>
      <c r="B6011" t="s">
        <v>10501</v>
      </c>
      <c r="C6011" t="str">
        <f t="shared" si="1393"/>
        <v>Long</v>
      </c>
      <c r="D6011">
        <v>4.5</v>
      </c>
      <c r="F6011" s="1">
        <f t="shared" si="1407"/>
        <v>4.5</v>
      </c>
      <c r="G6011" s="1">
        <f t="shared" si="1394"/>
        <v>4.5</v>
      </c>
      <c r="H6011">
        <f t="shared" si="1395"/>
        <v>4.5</v>
      </c>
      <c r="I6011" t="s">
        <v>10453</v>
      </c>
      <c r="J6011" t="s">
        <v>22</v>
      </c>
      <c r="K6011" t="s">
        <v>4659</v>
      </c>
      <c r="L6011" t="str">
        <f t="shared" si="1396"/>
        <v>Established</v>
      </c>
      <c r="N6011" s="2">
        <f t="shared" si="1397"/>
        <v>12</v>
      </c>
      <c r="O6011" t="s">
        <v>267</v>
      </c>
      <c r="P6011" t="s">
        <v>2818</v>
      </c>
      <c r="Q6011" t="s">
        <v>189</v>
      </c>
      <c r="R6011" t="str">
        <f t="shared" si="1398"/>
        <v>Great</v>
      </c>
      <c r="S6011" t="str">
        <f t="shared" si="1399"/>
        <v>Great</v>
      </c>
      <c r="T6011" t="b">
        <f t="shared" si="1400"/>
        <v>1</v>
      </c>
      <c r="U6011" t="b">
        <f t="shared" si="1401"/>
        <v>1</v>
      </c>
      <c r="V6011" t="str">
        <f t="shared" si="1402"/>
        <v>Average Company</v>
      </c>
      <c r="W6011" t="str">
        <f t="shared" si="1403"/>
        <v>Don't Buy</v>
      </c>
      <c r="X6011" t="str">
        <f t="shared" si="1404"/>
        <v>Not Known</v>
      </c>
      <c r="Z6011" t="str">
        <f t="shared" si="1405"/>
        <v>None</v>
      </c>
      <c r="AB6011" t="str">
        <f t="shared" si="1406"/>
        <v>0</v>
      </c>
    </row>
    <row r="6012" spans="1:28" x14ac:dyDescent="0.3">
      <c r="A6012">
        <v>6010</v>
      </c>
      <c r="B6012" t="s">
        <v>10502</v>
      </c>
      <c r="C6012" t="str">
        <f t="shared" si="1393"/>
        <v>Long</v>
      </c>
      <c r="D6012">
        <v>4</v>
      </c>
      <c r="F6012" s="1">
        <f t="shared" si="1407"/>
        <v>4.5</v>
      </c>
      <c r="G6012" s="1">
        <f t="shared" si="1394"/>
        <v>4.5</v>
      </c>
      <c r="H6012">
        <f t="shared" si="1395"/>
        <v>4.0999999999999996</v>
      </c>
      <c r="I6012" t="s">
        <v>10453</v>
      </c>
      <c r="J6012" t="s">
        <v>22</v>
      </c>
      <c r="K6012" t="s">
        <v>6811</v>
      </c>
      <c r="L6012" t="str">
        <f t="shared" si="1396"/>
        <v>Startup</v>
      </c>
      <c r="N6012" s="2">
        <f t="shared" si="1397"/>
        <v>6</v>
      </c>
      <c r="O6012" t="s">
        <v>217</v>
      </c>
      <c r="P6012" t="s">
        <v>683</v>
      </c>
      <c r="Q6012" t="s">
        <v>44</v>
      </c>
      <c r="R6012" t="str">
        <f t="shared" si="1398"/>
        <v>Average</v>
      </c>
      <c r="S6012" t="str">
        <f t="shared" si="1399"/>
        <v xml:space="preserve"> </v>
      </c>
      <c r="T6012" t="b">
        <f t="shared" si="1400"/>
        <v>0</v>
      </c>
      <c r="U6012" t="b">
        <f t="shared" si="1401"/>
        <v>1</v>
      </c>
      <c r="V6012" t="str">
        <f t="shared" si="1402"/>
        <v>Average Company</v>
      </c>
      <c r="W6012" t="str">
        <f t="shared" si="1403"/>
        <v>Don't Buy</v>
      </c>
      <c r="X6012" t="str">
        <f t="shared" si="1404"/>
        <v>Not Known</v>
      </c>
      <c r="Z6012" t="str">
        <f t="shared" si="1405"/>
        <v>None</v>
      </c>
      <c r="AB6012" t="str">
        <f t="shared" si="1406"/>
        <v>0</v>
      </c>
    </row>
    <row r="6013" spans="1:28" x14ac:dyDescent="0.3">
      <c r="A6013">
        <v>6011</v>
      </c>
      <c r="B6013" t="s">
        <v>10503</v>
      </c>
      <c r="C6013" t="str">
        <f t="shared" si="1393"/>
        <v>Long</v>
      </c>
      <c r="D6013">
        <v>4.4000000000000004</v>
      </c>
      <c r="F6013" s="1">
        <f t="shared" si="1407"/>
        <v>4.4000000000000004</v>
      </c>
      <c r="G6013" s="1">
        <f t="shared" si="1394"/>
        <v>4.4000000000000004</v>
      </c>
      <c r="H6013">
        <f t="shared" si="1395"/>
        <v>4.4000000000000004</v>
      </c>
      <c r="I6013" t="s">
        <v>10453</v>
      </c>
      <c r="J6013" t="s">
        <v>22</v>
      </c>
      <c r="K6013" t="s">
        <v>10504</v>
      </c>
      <c r="L6013" t="str">
        <f t="shared" si="1396"/>
        <v>Established</v>
      </c>
      <c r="N6013" s="2">
        <f t="shared" si="1397"/>
        <v>13</v>
      </c>
      <c r="O6013" t="s">
        <v>2588</v>
      </c>
      <c r="P6013" t="s">
        <v>1308</v>
      </c>
      <c r="Q6013" t="s">
        <v>218</v>
      </c>
      <c r="R6013" t="str">
        <f t="shared" si="1398"/>
        <v>Great</v>
      </c>
      <c r="S6013" t="str">
        <f t="shared" si="1399"/>
        <v>Great</v>
      </c>
      <c r="T6013" t="b">
        <f t="shared" si="1400"/>
        <v>1</v>
      </c>
      <c r="U6013" t="b">
        <f t="shared" si="1401"/>
        <v>1</v>
      </c>
      <c r="V6013" t="str">
        <f t="shared" si="1402"/>
        <v>Average Company</v>
      </c>
      <c r="W6013" t="str">
        <f t="shared" si="1403"/>
        <v>Don't Buy</v>
      </c>
      <c r="X6013" t="str">
        <f t="shared" si="1404"/>
        <v>Not Known</v>
      </c>
      <c r="Z6013" t="str">
        <f t="shared" si="1405"/>
        <v>None</v>
      </c>
      <c r="AB6013" t="str">
        <f t="shared" si="1406"/>
        <v>0</v>
      </c>
    </row>
    <row r="6014" spans="1:28" x14ac:dyDescent="0.3">
      <c r="A6014">
        <v>6012</v>
      </c>
      <c r="B6014" t="s">
        <v>10505</v>
      </c>
      <c r="C6014" t="str">
        <f t="shared" si="1393"/>
        <v>Long</v>
      </c>
      <c r="D6014">
        <v>4.0999999999999996</v>
      </c>
      <c r="F6014" s="1">
        <f t="shared" si="1407"/>
        <v>4.0999999999999996</v>
      </c>
      <c r="G6014" s="1">
        <f t="shared" si="1394"/>
        <v>4.0999999999999996</v>
      </c>
      <c r="H6014">
        <f t="shared" si="1395"/>
        <v>4.0999999999999996</v>
      </c>
      <c r="I6014" t="s">
        <v>10453</v>
      </c>
      <c r="J6014" t="s">
        <v>22</v>
      </c>
      <c r="K6014" t="s">
        <v>10506</v>
      </c>
      <c r="L6014" t="str">
        <f t="shared" si="1396"/>
        <v>Established</v>
      </c>
      <c r="N6014" s="2">
        <f t="shared" si="1397"/>
        <v>31</v>
      </c>
      <c r="O6014" t="s">
        <v>58</v>
      </c>
      <c r="P6014" t="s">
        <v>691</v>
      </c>
      <c r="Q6014" t="s">
        <v>295</v>
      </c>
      <c r="R6014" t="str">
        <f t="shared" si="1398"/>
        <v>Great</v>
      </c>
      <c r="S6014" t="str">
        <f t="shared" si="1399"/>
        <v>Great</v>
      </c>
      <c r="T6014" t="b">
        <f t="shared" si="1400"/>
        <v>1</v>
      </c>
      <c r="U6014" t="b">
        <f t="shared" si="1401"/>
        <v>1</v>
      </c>
      <c r="V6014" t="str">
        <f t="shared" si="1402"/>
        <v>Top Company</v>
      </c>
      <c r="W6014" t="str">
        <f t="shared" si="1403"/>
        <v>Don't Buy</v>
      </c>
      <c r="X6014" t="str">
        <f t="shared" si="1404"/>
        <v>Not Known</v>
      </c>
      <c r="Z6014" t="str">
        <f t="shared" si="1405"/>
        <v>None</v>
      </c>
      <c r="AB6014" t="str">
        <f t="shared" si="1406"/>
        <v>0</v>
      </c>
    </row>
    <row r="6015" spans="1:28" x14ac:dyDescent="0.3">
      <c r="A6015">
        <v>6013</v>
      </c>
      <c r="B6015" t="s">
        <v>10507</v>
      </c>
      <c r="C6015" t="str">
        <f t="shared" si="1393"/>
        <v>Long</v>
      </c>
      <c r="D6015">
        <v>3.9</v>
      </c>
      <c r="F6015" s="1">
        <f t="shared" si="1407"/>
        <v>3.9</v>
      </c>
      <c r="G6015" s="1">
        <f t="shared" si="1394"/>
        <v>3.9</v>
      </c>
      <c r="H6015">
        <f t="shared" si="1395"/>
        <v>3.9</v>
      </c>
      <c r="I6015" t="s">
        <v>10453</v>
      </c>
      <c r="J6015" t="s">
        <v>22</v>
      </c>
      <c r="K6015" t="s">
        <v>10508</v>
      </c>
      <c r="L6015" t="str">
        <f t="shared" si="1396"/>
        <v>Established</v>
      </c>
      <c r="N6015" s="2">
        <f t="shared" si="1397"/>
        <v>14</v>
      </c>
      <c r="O6015" t="s">
        <v>522</v>
      </c>
      <c r="P6015" t="s">
        <v>147</v>
      </c>
      <c r="Q6015" t="s">
        <v>1630</v>
      </c>
      <c r="R6015" t="str">
        <f t="shared" si="1398"/>
        <v>Average</v>
      </c>
      <c r="S6015" t="str">
        <f t="shared" si="1399"/>
        <v xml:space="preserve"> </v>
      </c>
      <c r="T6015" t="b">
        <f t="shared" si="1400"/>
        <v>0</v>
      </c>
      <c r="U6015" t="b">
        <f t="shared" si="1401"/>
        <v>1</v>
      </c>
      <c r="V6015" t="str">
        <f t="shared" si="1402"/>
        <v>Average Company</v>
      </c>
      <c r="W6015" t="str">
        <f t="shared" si="1403"/>
        <v>Buy</v>
      </c>
      <c r="X6015" t="str">
        <f t="shared" si="1404"/>
        <v>Not Known</v>
      </c>
      <c r="Z6015" t="str">
        <f t="shared" si="1405"/>
        <v>None</v>
      </c>
      <c r="AB6015" t="str">
        <f t="shared" si="1406"/>
        <v>0</v>
      </c>
    </row>
    <row r="6016" spans="1:28" x14ac:dyDescent="0.3">
      <c r="A6016">
        <v>6014</v>
      </c>
      <c r="B6016" t="s">
        <v>10509</v>
      </c>
      <c r="C6016" t="str">
        <f t="shared" si="1393"/>
        <v>Long</v>
      </c>
      <c r="D6016">
        <v>4</v>
      </c>
      <c r="F6016" s="1">
        <f t="shared" si="1407"/>
        <v>4</v>
      </c>
      <c r="G6016" s="1">
        <f t="shared" si="1394"/>
        <v>4</v>
      </c>
      <c r="H6016">
        <f t="shared" si="1395"/>
        <v>4</v>
      </c>
      <c r="I6016" t="s">
        <v>10453</v>
      </c>
      <c r="J6016" t="s">
        <v>22</v>
      </c>
      <c r="K6016" t="s">
        <v>10510</v>
      </c>
      <c r="L6016" t="str">
        <f t="shared" si="1396"/>
        <v>Established</v>
      </c>
      <c r="N6016" s="2">
        <f t="shared" si="1397"/>
        <v>29</v>
      </c>
      <c r="O6016" t="s">
        <v>62</v>
      </c>
      <c r="P6016" t="s">
        <v>181</v>
      </c>
      <c r="Q6016" t="s">
        <v>19</v>
      </c>
      <c r="R6016" t="str">
        <f t="shared" si="1398"/>
        <v>Average</v>
      </c>
      <c r="S6016" t="str">
        <f t="shared" si="1399"/>
        <v xml:space="preserve"> </v>
      </c>
      <c r="T6016" t="b">
        <f t="shared" si="1400"/>
        <v>0</v>
      </c>
      <c r="U6016" t="b">
        <f t="shared" si="1401"/>
        <v>1</v>
      </c>
      <c r="V6016" t="str">
        <f t="shared" si="1402"/>
        <v>Average Company</v>
      </c>
      <c r="W6016" t="str">
        <f t="shared" si="1403"/>
        <v>Don't Buy</v>
      </c>
      <c r="X6016" t="str">
        <f t="shared" si="1404"/>
        <v>Not Known</v>
      </c>
      <c r="Z6016" t="str">
        <f t="shared" si="1405"/>
        <v>None</v>
      </c>
      <c r="AB6016" t="str">
        <f t="shared" si="1406"/>
        <v>500K</v>
      </c>
    </row>
    <row r="6017" spans="1:28" x14ac:dyDescent="0.3">
      <c r="A6017">
        <v>6015</v>
      </c>
      <c r="B6017" t="s">
        <v>10511</v>
      </c>
      <c r="C6017" t="str">
        <f t="shared" si="1393"/>
        <v>Long</v>
      </c>
      <c r="D6017">
        <v>4</v>
      </c>
      <c r="F6017" s="1">
        <f t="shared" si="1407"/>
        <v>4</v>
      </c>
      <c r="G6017" s="1">
        <f t="shared" si="1394"/>
        <v>4</v>
      </c>
      <c r="H6017">
        <f t="shared" si="1395"/>
        <v>4</v>
      </c>
      <c r="I6017" t="s">
        <v>10453</v>
      </c>
      <c r="J6017" t="s">
        <v>22</v>
      </c>
      <c r="K6017" t="s">
        <v>2163</v>
      </c>
      <c r="L6017" t="str">
        <f t="shared" si="1396"/>
        <v>Established</v>
      </c>
      <c r="N6017" s="2">
        <f t="shared" si="1397"/>
        <v>31</v>
      </c>
      <c r="O6017" t="s">
        <v>58</v>
      </c>
      <c r="P6017" t="s">
        <v>1261</v>
      </c>
      <c r="Q6017" t="s">
        <v>362</v>
      </c>
      <c r="R6017" t="str">
        <f t="shared" si="1398"/>
        <v>Average</v>
      </c>
      <c r="S6017" t="str">
        <f t="shared" si="1399"/>
        <v xml:space="preserve"> </v>
      </c>
      <c r="T6017" t="b">
        <f t="shared" si="1400"/>
        <v>0</v>
      </c>
      <c r="U6017" t="b">
        <f t="shared" si="1401"/>
        <v>1</v>
      </c>
      <c r="V6017" t="str">
        <f t="shared" si="1402"/>
        <v>Average Company</v>
      </c>
      <c r="W6017" t="str">
        <f t="shared" si="1403"/>
        <v>Don't Buy</v>
      </c>
      <c r="X6017" t="str">
        <f t="shared" si="1404"/>
        <v>Not Known</v>
      </c>
      <c r="Z6017" t="str">
        <f t="shared" si="1405"/>
        <v>None</v>
      </c>
      <c r="AB6017" t="str">
        <f t="shared" si="1406"/>
        <v>0</v>
      </c>
    </row>
    <row r="6018" spans="1:28" x14ac:dyDescent="0.3">
      <c r="A6018">
        <v>6016</v>
      </c>
      <c r="B6018" t="s">
        <v>10512</v>
      </c>
      <c r="C6018" t="str">
        <f t="shared" si="1393"/>
        <v>Long</v>
      </c>
      <c r="D6018">
        <v>3.8</v>
      </c>
      <c r="F6018" s="1">
        <f t="shared" si="1407"/>
        <v>3.8</v>
      </c>
      <c r="G6018" s="1">
        <f t="shared" si="1394"/>
        <v>3.8</v>
      </c>
      <c r="H6018">
        <f t="shared" si="1395"/>
        <v>3.8</v>
      </c>
      <c r="I6018" t="s">
        <v>10453</v>
      </c>
      <c r="J6018" t="s">
        <v>22</v>
      </c>
      <c r="K6018" t="s">
        <v>5290</v>
      </c>
      <c r="L6018" t="str">
        <f t="shared" si="1396"/>
        <v>Established</v>
      </c>
      <c r="N6018" s="2">
        <f t="shared" si="1397"/>
        <v>32</v>
      </c>
      <c r="O6018" t="s">
        <v>368</v>
      </c>
      <c r="P6018" t="s">
        <v>683</v>
      </c>
      <c r="Q6018" t="s">
        <v>315</v>
      </c>
      <c r="R6018" t="str">
        <f t="shared" si="1398"/>
        <v>Average</v>
      </c>
      <c r="S6018" t="str">
        <f t="shared" si="1399"/>
        <v xml:space="preserve"> </v>
      </c>
      <c r="T6018" t="b">
        <f t="shared" si="1400"/>
        <v>0</v>
      </c>
      <c r="U6018" t="b">
        <f t="shared" si="1401"/>
        <v>1</v>
      </c>
      <c r="V6018" t="str">
        <f t="shared" si="1402"/>
        <v>Average Company</v>
      </c>
      <c r="W6018" t="str">
        <f t="shared" si="1403"/>
        <v>Don't Buy</v>
      </c>
      <c r="X6018" t="str">
        <f t="shared" si="1404"/>
        <v>Not Known</v>
      </c>
      <c r="Z6018" t="str">
        <f t="shared" si="1405"/>
        <v>None</v>
      </c>
      <c r="AB6018" t="str">
        <f t="shared" si="1406"/>
        <v>0</v>
      </c>
    </row>
    <row r="6019" spans="1:28" x14ac:dyDescent="0.3">
      <c r="A6019">
        <v>6017</v>
      </c>
      <c r="B6019" t="s">
        <v>10513</v>
      </c>
      <c r="C6019" t="str">
        <f t="shared" ref="C6019:C6082" si="1408">IF(LEN(B6019)&gt;=10,"Long","Short")</f>
        <v>Long</v>
      </c>
      <c r="D6019">
        <v>4.2</v>
      </c>
      <c r="F6019" s="1">
        <f t="shared" si="1407"/>
        <v>4.2</v>
      </c>
      <c r="G6019" s="1">
        <f t="shared" ref="G6019:G6082" si="1409">IF(L6019="Startup",D6019+0.5,D6019)</f>
        <v>4.2</v>
      </c>
      <c r="H6019">
        <f t="shared" ref="H6019:H6082" si="1410">IF(L6019="Startup",D6019+0.1,D6019)</f>
        <v>4.2</v>
      </c>
      <c r="I6019" t="s">
        <v>10453</v>
      </c>
      <c r="J6019" t="s">
        <v>22</v>
      </c>
      <c r="K6019" t="s">
        <v>7311</v>
      </c>
      <c r="L6019" t="str">
        <f t="shared" ref="L6019:L6082" si="1411">IF(N6019&lt;10,"Startup","Established")</f>
        <v>Established</v>
      </c>
      <c r="N6019" s="2">
        <f t="shared" ref="N6019:N6082" si="1412">INT(LEFT(O6019,2))</f>
        <v>39</v>
      </c>
      <c r="O6019" t="s">
        <v>74</v>
      </c>
      <c r="P6019" t="s">
        <v>691</v>
      </c>
      <c r="Q6019" t="s">
        <v>7047</v>
      </c>
      <c r="R6019" t="str">
        <f t="shared" ref="R6019:R6082" si="1413">IF(D6019&gt;4,"Great","Average")</f>
        <v>Great</v>
      </c>
      <c r="S6019" t="str">
        <f t="shared" ref="S6019:S6082" si="1414">IF(D6019&gt;4,"Great"," ")</f>
        <v>Great</v>
      </c>
      <c r="T6019" t="b">
        <f t="shared" ref="T6019:T6082" si="1415">AND(D6019:D15977&gt;4,N6019:N15977&gt;10)</f>
        <v>1</v>
      </c>
      <c r="U6019" t="b">
        <f t="shared" ref="U6019:U6082" si="1416">OR(D6019&gt;3.5,N6019&lt;10)</f>
        <v>1</v>
      </c>
      <c r="V6019" t="str">
        <f t="shared" ref="V6019:V6082" si="1417">IF(AND(D6019&gt;4,N6019&gt;20),"Top Company","Average Company")</f>
        <v>Top Company</v>
      </c>
      <c r="W6019" t="str">
        <f t="shared" ref="W6019:W6082" si="1418">IF(OR(LEFT(B6019,1)="T",LEFT(B6019,1)="G"),"Buy","Don't Buy")</f>
        <v>Don't Buy</v>
      </c>
      <c r="X6019" t="str">
        <f t="shared" ref="X6019:X6082" si="1419">IF(IF(Q6019="Financial Services",ISNUMBER(SEARCH("Mumbai",K6019))),"Bombay Finance","Not Known")</f>
        <v>Not Known</v>
      </c>
      <c r="Z6019" t="str">
        <f t="shared" ref="Z6019:Z6082" si="1420">IF(AND(OR(ISNUMBER(SEARCH("Bangalore",K6019)),ISNUMBER(SEARCH("Bengaluru",K6019)),ISNUMBER(SEARCH("Chennai",K6019))),N6019&lt;10),"Silicon Valley Startups","None")</f>
        <v>None</v>
      </c>
      <c r="AB6019" t="str">
        <f t="shared" ref="AB6019:AB6082" si="1421">IF(AND(OR(Q6019="IT Services &amp; Consulting",Q6019="Financial Services"),D6019&gt;4),"1Million",IF(AND(OR(Q6019="IT Services &amp; Consulting",Q6019="Financial Services"),D6019&lt;=4),"500K",IF(AND(Q6019="Telecom / ISP",D6019&gt;4),"800K","0")))</f>
        <v>0</v>
      </c>
    </row>
    <row r="6020" spans="1:28" x14ac:dyDescent="0.3">
      <c r="A6020">
        <v>6018</v>
      </c>
      <c r="B6020" t="s">
        <v>10514</v>
      </c>
      <c r="C6020" t="str">
        <f t="shared" si="1408"/>
        <v>Long</v>
      </c>
      <c r="D6020">
        <v>4.5999999999999996</v>
      </c>
      <c r="F6020" s="1">
        <f t="shared" si="1407"/>
        <v>4.5999999999999996</v>
      </c>
      <c r="G6020" s="1">
        <f t="shared" si="1409"/>
        <v>4.5999999999999996</v>
      </c>
      <c r="H6020">
        <f t="shared" si="1410"/>
        <v>4.5999999999999996</v>
      </c>
      <c r="I6020" t="s">
        <v>10453</v>
      </c>
      <c r="J6020" t="s">
        <v>10515</v>
      </c>
      <c r="K6020" t="s">
        <v>8555</v>
      </c>
      <c r="L6020" t="str">
        <f t="shared" si="1411"/>
        <v>Established</v>
      </c>
      <c r="N6020" s="2">
        <f t="shared" si="1412"/>
        <v>12</v>
      </c>
      <c r="O6020" t="s">
        <v>267</v>
      </c>
      <c r="P6020" t="s">
        <v>1308</v>
      </c>
      <c r="Q6020" t="s">
        <v>362</v>
      </c>
      <c r="R6020" t="str">
        <f t="shared" si="1413"/>
        <v>Great</v>
      </c>
      <c r="S6020" t="str">
        <f t="shared" si="1414"/>
        <v>Great</v>
      </c>
      <c r="T6020" t="b">
        <f t="shared" si="1415"/>
        <v>1</v>
      </c>
      <c r="U6020" t="b">
        <f t="shared" si="1416"/>
        <v>1</v>
      </c>
      <c r="V6020" t="str">
        <f t="shared" si="1417"/>
        <v>Average Company</v>
      </c>
      <c r="W6020" t="str">
        <f t="shared" si="1418"/>
        <v>Don't Buy</v>
      </c>
      <c r="X6020" t="str">
        <f t="shared" si="1419"/>
        <v>Not Known</v>
      </c>
      <c r="Z6020" t="str">
        <f t="shared" si="1420"/>
        <v>None</v>
      </c>
      <c r="AB6020" t="str">
        <f t="shared" si="1421"/>
        <v>0</v>
      </c>
    </row>
    <row r="6021" spans="1:28" x14ac:dyDescent="0.3">
      <c r="A6021">
        <v>6019</v>
      </c>
      <c r="B6021" t="s">
        <v>10516</v>
      </c>
      <c r="C6021" t="str">
        <f t="shared" si="1408"/>
        <v>Long</v>
      </c>
      <c r="D6021">
        <v>3.5</v>
      </c>
      <c r="F6021" s="1">
        <f t="shared" si="1407"/>
        <v>3.5</v>
      </c>
      <c r="G6021" s="1">
        <f t="shared" si="1409"/>
        <v>3.5</v>
      </c>
      <c r="H6021">
        <f t="shared" si="1410"/>
        <v>3.5</v>
      </c>
      <c r="I6021" t="s">
        <v>10453</v>
      </c>
      <c r="J6021" t="s">
        <v>22</v>
      </c>
      <c r="K6021" t="s">
        <v>9348</v>
      </c>
      <c r="L6021" t="str">
        <f t="shared" si="1411"/>
        <v>Established</v>
      </c>
      <c r="N6021" s="2">
        <f t="shared" si="1412"/>
        <v>51</v>
      </c>
      <c r="O6021" t="s">
        <v>1308</v>
      </c>
      <c r="Q6021" t="s">
        <v>429</v>
      </c>
      <c r="R6021" t="str">
        <f t="shared" si="1413"/>
        <v>Average</v>
      </c>
      <c r="S6021" t="str">
        <f t="shared" si="1414"/>
        <v xml:space="preserve"> </v>
      </c>
      <c r="T6021" t="b">
        <f t="shared" si="1415"/>
        <v>0</v>
      </c>
      <c r="U6021" t="b">
        <f t="shared" si="1416"/>
        <v>0</v>
      </c>
      <c r="V6021" t="str">
        <f t="shared" si="1417"/>
        <v>Average Company</v>
      </c>
      <c r="W6021" t="str">
        <f t="shared" si="1418"/>
        <v>Don't Buy</v>
      </c>
      <c r="X6021" t="str">
        <f t="shared" si="1419"/>
        <v>Not Known</v>
      </c>
      <c r="Z6021" t="str">
        <f t="shared" si="1420"/>
        <v>None</v>
      </c>
      <c r="AB6021" t="str">
        <f t="shared" si="1421"/>
        <v>0</v>
      </c>
    </row>
    <row r="6022" spans="1:28" x14ac:dyDescent="0.3">
      <c r="A6022">
        <v>6020</v>
      </c>
      <c r="B6022" t="s">
        <v>10517</v>
      </c>
      <c r="C6022" t="str">
        <f t="shared" si="1408"/>
        <v>Long</v>
      </c>
      <c r="D6022">
        <v>4.0999999999999996</v>
      </c>
      <c r="F6022" s="1">
        <f t="shared" si="1407"/>
        <v>4.0999999999999996</v>
      </c>
      <c r="G6022" s="1">
        <f t="shared" si="1409"/>
        <v>4.0999999999999996</v>
      </c>
      <c r="H6022">
        <f t="shared" si="1410"/>
        <v>4.0999999999999996</v>
      </c>
      <c r="I6022" t="s">
        <v>10453</v>
      </c>
      <c r="J6022" t="s">
        <v>22</v>
      </c>
      <c r="K6022" t="s">
        <v>7004</v>
      </c>
      <c r="L6022" t="str">
        <f t="shared" si="1411"/>
        <v>Established</v>
      </c>
      <c r="N6022" s="2">
        <f t="shared" si="1412"/>
        <v>20</v>
      </c>
      <c r="O6022" t="s">
        <v>151</v>
      </c>
      <c r="P6022" t="s">
        <v>147</v>
      </c>
      <c r="Q6022" t="s">
        <v>1723</v>
      </c>
      <c r="R6022" t="str">
        <f t="shared" si="1413"/>
        <v>Great</v>
      </c>
      <c r="S6022" t="str">
        <f t="shared" si="1414"/>
        <v>Great</v>
      </c>
      <c r="T6022" t="b">
        <f t="shared" si="1415"/>
        <v>1</v>
      </c>
      <c r="U6022" t="b">
        <f t="shared" si="1416"/>
        <v>1</v>
      </c>
      <c r="V6022" t="str">
        <f t="shared" si="1417"/>
        <v>Average Company</v>
      </c>
      <c r="W6022" t="str">
        <f t="shared" si="1418"/>
        <v>Don't Buy</v>
      </c>
      <c r="X6022" t="str">
        <f t="shared" si="1419"/>
        <v>Not Known</v>
      </c>
      <c r="Z6022" t="str">
        <f t="shared" si="1420"/>
        <v>None</v>
      </c>
      <c r="AB6022" t="str">
        <f t="shared" si="1421"/>
        <v>0</v>
      </c>
    </row>
    <row r="6023" spans="1:28" x14ac:dyDescent="0.3">
      <c r="A6023">
        <v>6021</v>
      </c>
      <c r="B6023" t="s">
        <v>10518</v>
      </c>
      <c r="C6023" t="str">
        <f t="shared" si="1408"/>
        <v>Long</v>
      </c>
      <c r="D6023">
        <v>3.9</v>
      </c>
      <c r="F6023" s="1">
        <f t="shared" si="1407"/>
        <v>3.9</v>
      </c>
      <c r="G6023" s="1">
        <f t="shared" si="1409"/>
        <v>3.9</v>
      </c>
      <c r="H6023">
        <f t="shared" si="1410"/>
        <v>3.9</v>
      </c>
      <c r="I6023" t="s">
        <v>10453</v>
      </c>
      <c r="J6023" t="s">
        <v>22</v>
      </c>
      <c r="K6023" t="s">
        <v>6571</v>
      </c>
      <c r="L6023" t="str">
        <f t="shared" si="1411"/>
        <v>Established</v>
      </c>
      <c r="N6023" s="2">
        <f t="shared" si="1412"/>
        <v>76</v>
      </c>
      <c r="O6023" t="s">
        <v>671</v>
      </c>
      <c r="P6023" t="s">
        <v>147</v>
      </c>
      <c r="Q6023" t="s">
        <v>315</v>
      </c>
      <c r="R6023" t="str">
        <f t="shared" si="1413"/>
        <v>Average</v>
      </c>
      <c r="S6023" t="str">
        <f t="shared" si="1414"/>
        <v xml:space="preserve"> </v>
      </c>
      <c r="T6023" t="b">
        <f t="shared" si="1415"/>
        <v>0</v>
      </c>
      <c r="U6023" t="b">
        <f t="shared" si="1416"/>
        <v>1</v>
      </c>
      <c r="V6023" t="str">
        <f t="shared" si="1417"/>
        <v>Average Company</v>
      </c>
      <c r="W6023" t="str">
        <f t="shared" si="1418"/>
        <v>Don't Buy</v>
      </c>
      <c r="X6023" t="str">
        <f t="shared" si="1419"/>
        <v>Not Known</v>
      </c>
      <c r="Z6023" t="str">
        <f t="shared" si="1420"/>
        <v>None</v>
      </c>
      <c r="AB6023" t="str">
        <f t="shared" si="1421"/>
        <v>0</v>
      </c>
    </row>
    <row r="6024" spans="1:28" x14ac:dyDescent="0.3">
      <c r="A6024">
        <v>6022</v>
      </c>
      <c r="B6024" t="s">
        <v>10519</v>
      </c>
      <c r="C6024" t="str">
        <f t="shared" si="1408"/>
        <v>Short</v>
      </c>
      <c r="D6024">
        <v>3.7</v>
      </c>
      <c r="F6024" s="1">
        <f t="shared" si="1407"/>
        <v>3.7</v>
      </c>
      <c r="G6024" s="1">
        <f t="shared" si="1409"/>
        <v>3.7</v>
      </c>
      <c r="H6024">
        <f t="shared" si="1410"/>
        <v>3.7</v>
      </c>
      <c r="I6024" t="s">
        <v>10453</v>
      </c>
      <c r="J6024" t="s">
        <v>22</v>
      </c>
      <c r="K6024" t="s">
        <v>9762</v>
      </c>
      <c r="L6024" t="str">
        <f t="shared" si="1411"/>
        <v>Established</v>
      </c>
      <c r="N6024" s="2">
        <f t="shared" si="1412"/>
        <v>37</v>
      </c>
      <c r="O6024" t="s">
        <v>538</v>
      </c>
      <c r="P6024" t="s">
        <v>691</v>
      </c>
      <c r="Q6024" t="s">
        <v>424</v>
      </c>
      <c r="R6024" t="str">
        <f t="shared" si="1413"/>
        <v>Average</v>
      </c>
      <c r="S6024" t="str">
        <f t="shared" si="1414"/>
        <v xml:space="preserve"> </v>
      </c>
      <c r="T6024" t="b">
        <f t="shared" si="1415"/>
        <v>0</v>
      </c>
      <c r="U6024" t="b">
        <f t="shared" si="1416"/>
        <v>1</v>
      </c>
      <c r="V6024" t="str">
        <f t="shared" si="1417"/>
        <v>Average Company</v>
      </c>
      <c r="W6024" t="str">
        <f t="shared" si="1418"/>
        <v>Don't Buy</v>
      </c>
      <c r="X6024" t="str">
        <f t="shared" si="1419"/>
        <v>Not Known</v>
      </c>
      <c r="Z6024" t="str">
        <f t="shared" si="1420"/>
        <v>None</v>
      </c>
      <c r="AB6024" t="str">
        <f t="shared" si="1421"/>
        <v>0</v>
      </c>
    </row>
    <row r="6025" spans="1:28" x14ac:dyDescent="0.3">
      <c r="A6025">
        <v>6023</v>
      </c>
      <c r="B6025" t="s">
        <v>10520</v>
      </c>
      <c r="C6025" t="str">
        <f t="shared" si="1408"/>
        <v>Long</v>
      </c>
      <c r="D6025">
        <v>4.0999999999999996</v>
      </c>
      <c r="F6025" s="1">
        <f t="shared" si="1407"/>
        <v>4.0999999999999996</v>
      </c>
      <c r="G6025" s="1">
        <f t="shared" si="1409"/>
        <v>4.0999999999999996</v>
      </c>
      <c r="H6025">
        <f t="shared" si="1410"/>
        <v>4.0999999999999996</v>
      </c>
      <c r="I6025" t="s">
        <v>10453</v>
      </c>
      <c r="J6025" t="s">
        <v>10</v>
      </c>
      <c r="K6025" t="s">
        <v>10521</v>
      </c>
      <c r="L6025" t="str">
        <f t="shared" si="1411"/>
        <v>Established</v>
      </c>
      <c r="N6025" s="2">
        <f t="shared" si="1412"/>
        <v>21</v>
      </c>
      <c r="O6025" t="s">
        <v>321</v>
      </c>
      <c r="P6025" t="s">
        <v>147</v>
      </c>
      <c r="Q6025" t="s">
        <v>284</v>
      </c>
      <c r="R6025" t="str">
        <f t="shared" si="1413"/>
        <v>Great</v>
      </c>
      <c r="S6025" t="str">
        <f t="shared" si="1414"/>
        <v>Great</v>
      </c>
      <c r="T6025" t="b">
        <f t="shared" si="1415"/>
        <v>1</v>
      </c>
      <c r="U6025" t="b">
        <f t="shared" si="1416"/>
        <v>1</v>
      </c>
      <c r="V6025" t="str">
        <f t="shared" si="1417"/>
        <v>Top Company</v>
      </c>
      <c r="W6025" t="str">
        <f t="shared" si="1418"/>
        <v>Don't Buy</v>
      </c>
      <c r="X6025" t="str">
        <f t="shared" si="1419"/>
        <v>Not Known</v>
      </c>
      <c r="Z6025" t="str">
        <f t="shared" si="1420"/>
        <v>None</v>
      </c>
      <c r="AB6025" t="str">
        <f t="shared" si="1421"/>
        <v>0</v>
      </c>
    </row>
    <row r="6026" spans="1:28" x14ac:dyDescent="0.3">
      <c r="A6026">
        <v>6024</v>
      </c>
      <c r="B6026" t="s">
        <v>10522</v>
      </c>
      <c r="C6026" t="str">
        <f t="shared" si="1408"/>
        <v>Long</v>
      </c>
      <c r="D6026">
        <v>4</v>
      </c>
      <c r="F6026" s="1">
        <f t="shared" si="1407"/>
        <v>4</v>
      </c>
      <c r="G6026" s="1">
        <f t="shared" si="1409"/>
        <v>4</v>
      </c>
      <c r="H6026">
        <f t="shared" si="1410"/>
        <v>4</v>
      </c>
      <c r="I6026" t="s">
        <v>10453</v>
      </c>
      <c r="J6026" t="s">
        <v>6830</v>
      </c>
      <c r="K6026" t="s">
        <v>711</v>
      </c>
      <c r="L6026" t="str">
        <f t="shared" si="1411"/>
        <v>Established</v>
      </c>
      <c r="N6026" s="2">
        <f t="shared" si="1412"/>
        <v>20</v>
      </c>
      <c r="O6026" t="s">
        <v>683</v>
      </c>
      <c r="Q6026" t="s">
        <v>533</v>
      </c>
      <c r="R6026" t="str">
        <f t="shared" si="1413"/>
        <v>Average</v>
      </c>
      <c r="S6026" t="str">
        <f t="shared" si="1414"/>
        <v xml:space="preserve"> </v>
      </c>
      <c r="T6026" t="b">
        <f t="shared" si="1415"/>
        <v>0</v>
      </c>
      <c r="U6026" t="b">
        <f t="shared" si="1416"/>
        <v>1</v>
      </c>
      <c r="V6026" t="str">
        <f t="shared" si="1417"/>
        <v>Average Company</v>
      </c>
      <c r="W6026" t="str">
        <f t="shared" si="1418"/>
        <v>Don't Buy</v>
      </c>
      <c r="X6026" t="str">
        <f t="shared" si="1419"/>
        <v>Not Known</v>
      </c>
      <c r="Z6026" t="str">
        <f t="shared" si="1420"/>
        <v>None</v>
      </c>
      <c r="AB6026" t="str">
        <f t="shared" si="1421"/>
        <v>0</v>
      </c>
    </row>
    <row r="6027" spans="1:28" x14ac:dyDescent="0.3">
      <c r="A6027">
        <v>6025</v>
      </c>
      <c r="B6027" t="s">
        <v>10523</v>
      </c>
      <c r="C6027" t="str">
        <f t="shared" si="1408"/>
        <v>Long</v>
      </c>
      <c r="D6027">
        <v>3.7</v>
      </c>
      <c r="F6027" s="1">
        <f t="shared" si="1407"/>
        <v>3.7</v>
      </c>
      <c r="G6027" s="1">
        <f t="shared" si="1409"/>
        <v>3.7</v>
      </c>
      <c r="H6027">
        <f t="shared" si="1410"/>
        <v>3.7</v>
      </c>
      <c r="I6027" t="s">
        <v>10453</v>
      </c>
      <c r="J6027" t="s">
        <v>10</v>
      </c>
      <c r="K6027" t="s">
        <v>3749</v>
      </c>
      <c r="L6027" t="str">
        <f t="shared" si="1411"/>
        <v>Established</v>
      </c>
      <c r="N6027" s="2">
        <f t="shared" si="1412"/>
        <v>50</v>
      </c>
      <c r="O6027" t="s">
        <v>740</v>
      </c>
      <c r="P6027" t="s">
        <v>147</v>
      </c>
      <c r="Q6027" t="s">
        <v>105</v>
      </c>
      <c r="R6027" t="str">
        <f t="shared" si="1413"/>
        <v>Average</v>
      </c>
      <c r="S6027" t="str">
        <f t="shared" si="1414"/>
        <v xml:space="preserve"> </v>
      </c>
      <c r="T6027" t="b">
        <f t="shared" si="1415"/>
        <v>0</v>
      </c>
      <c r="U6027" t="b">
        <f t="shared" si="1416"/>
        <v>1</v>
      </c>
      <c r="V6027" t="str">
        <f t="shared" si="1417"/>
        <v>Average Company</v>
      </c>
      <c r="W6027" t="str">
        <f t="shared" si="1418"/>
        <v>Buy</v>
      </c>
      <c r="X6027" t="str">
        <f t="shared" si="1419"/>
        <v>Not Known</v>
      </c>
      <c r="Z6027" t="str">
        <f t="shared" si="1420"/>
        <v>None</v>
      </c>
      <c r="AB6027" t="str">
        <f t="shared" si="1421"/>
        <v>0</v>
      </c>
    </row>
    <row r="6028" spans="1:28" x14ac:dyDescent="0.3">
      <c r="A6028">
        <v>6026</v>
      </c>
      <c r="B6028" t="s">
        <v>10524</v>
      </c>
      <c r="C6028" t="str">
        <f t="shared" si="1408"/>
        <v>Long</v>
      </c>
      <c r="D6028">
        <v>2.9</v>
      </c>
      <c r="F6028" s="1">
        <f t="shared" si="1407"/>
        <v>2.9</v>
      </c>
      <c r="G6028" s="1">
        <f t="shared" si="1409"/>
        <v>2.9</v>
      </c>
      <c r="H6028">
        <f t="shared" si="1410"/>
        <v>2.9</v>
      </c>
      <c r="I6028" t="s">
        <v>10453</v>
      </c>
      <c r="J6028" t="s">
        <v>10525</v>
      </c>
      <c r="K6028" t="s">
        <v>24</v>
      </c>
      <c r="L6028" t="str">
        <f t="shared" si="1411"/>
        <v>Established</v>
      </c>
      <c r="N6028" s="2">
        <f t="shared" si="1412"/>
        <v>50</v>
      </c>
      <c r="O6028" t="s">
        <v>691</v>
      </c>
      <c r="Q6028" t="s">
        <v>533</v>
      </c>
      <c r="R6028" t="str">
        <f t="shared" si="1413"/>
        <v>Average</v>
      </c>
      <c r="S6028" t="str">
        <f t="shared" si="1414"/>
        <v xml:space="preserve"> </v>
      </c>
      <c r="T6028" t="b">
        <f t="shared" si="1415"/>
        <v>0</v>
      </c>
      <c r="U6028" t="b">
        <f t="shared" si="1416"/>
        <v>0</v>
      </c>
      <c r="V6028" t="str">
        <f t="shared" si="1417"/>
        <v>Average Company</v>
      </c>
      <c r="W6028" t="str">
        <f t="shared" si="1418"/>
        <v>Don't Buy</v>
      </c>
      <c r="X6028" t="str">
        <f t="shared" si="1419"/>
        <v>Not Known</v>
      </c>
      <c r="Z6028" t="str">
        <f t="shared" si="1420"/>
        <v>None</v>
      </c>
      <c r="AB6028" t="str">
        <f t="shared" si="1421"/>
        <v>0</v>
      </c>
    </row>
    <row r="6029" spans="1:28" x14ac:dyDescent="0.3">
      <c r="A6029">
        <v>6027</v>
      </c>
      <c r="B6029" t="s">
        <v>10526</v>
      </c>
      <c r="C6029" t="str">
        <f t="shared" si="1408"/>
        <v>Long</v>
      </c>
      <c r="D6029">
        <v>4.5</v>
      </c>
      <c r="F6029" s="1">
        <f t="shared" si="1407"/>
        <v>4.5</v>
      </c>
      <c r="G6029" s="1">
        <f t="shared" si="1409"/>
        <v>4.5</v>
      </c>
      <c r="H6029">
        <f t="shared" si="1410"/>
        <v>4.5</v>
      </c>
      <c r="I6029" t="s">
        <v>10453</v>
      </c>
      <c r="J6029" t="s">
        <v>22</v>
      </c>
      <c r="K6029" t="s">
        <v>10527</v>
      </c>
      <c r="L6029" t="str">
        <f t="shared" si="1411"/>
        <v>Established</v>
      </c>
      <c r="N6029" s="2">
        <f t="shared" si="1412"/>
        <v>42</v>
      </c>
      <c r="O6029" t="s">
        <v>397</v>
      </c>
      <c r="P6029" t="s">
        <v>1308</v>
      </c>
      <c r="Q6029" t="s">
        <v>105</v>
      </c>
      <c r="R6029" t="str">
        <f t="shared" si="1413"/>
        <v>Great</v>
      </c>
      <c r="S6029" t="str">
        <f t="shared" si="1414"/>
        <v>Great</v>
      </c>
      <c r="T6029" t="b">
        <f t="shared" si="1415"/>
        <v>1</v>
      </c>
      <c r="U6029" t="b">
        <f t="shared" si="1416"/>
        <v>1</v>
      </c>
      <c r="V6029" t="str">
        <f t="shared" si="1417"/>
        <v>Top Company</v>
      </c>
      <c r="W6029" t="str">
        <f t="shared" si="1418"/>
        <v>Don't Buy</v>
      </c>
      <c r="X6029" t="str">
        <f t="shared" si="1419"/>
        <v>Not Known</v>
      </c>
      <c r="Z6029" t="str">
        <f t="shared" si="1420"/>
        <v>None</v>
      </c>
      <c r="AB6029" t="str">
        <f t="shared" si="1421"/>
        <v>0</v>
      </c>
    </row>
    <row r="6030" spans="1:28" x14ac:dyDescent="0.3">
      <c r="A6030">
        <v>6028</v>
      </c>
      <c r="B6030" t="s">
        <v>10528</v>
      </c>
      <c r="C6030" t="str">
        <f t="shared" si="1408"/>
        <v>Long</v>
      </c>
      <c r="D6030">
        <v>3.6</v>
      </c>
      <c r="F6030" s="1">
        <f t="shared" si="1407"/>
        <v>3.6</v>
      </c>
      <c r="G6030" s="1">
        <f t="shared" si="1409"/>
        <v>3.6</v>
      </c>
      <c r="H6030">
        <f t="shared" si="1410"/>
        <v>3.6</v>
      </c>
      <c r="I6030" t="s">
        <v>10453</v>
      </c>
      <c r="J6030" t="s">
        <v>10</v>
      </c>
      <c r="K6030" t="s">
        <v>2584</v>
      </c>
      <c r="L6030" t="str">
        <f t="shared" si="1411"/>
        <v>Established</v>
      </c>
      <c r="N6030" s="2">
        <f t="shared" si="1412"/>
        <v>34</v>
      </c>
      <c r="O6030" t="s">
        <v>213</v>
      </c>
      <c r="P6030" t="s">
        <v>147</v>
      </c>
      <c r="Q6030" t="s">
        <v>204</v>
      </c>
      <c r="R6030" t="str">
        <f t="shared" si="1413"/>
        <v>Average</v>
      </c>
      <c r="S6030" t="str">
        <f t="shared" si="1414"/>
        <v xml:space="preserve"> </v>
      </c>
      <c r="T6030" t="b">
        <f t="shared" si="1415"/>
        <v>0</v>
      </c>
      <c r="U6030" t="b">
        <f t="shared" si="1416"/>
        <v>1</v>
      </c>
      <c r="V6030" t="str">
        <f t="shared" si="1417"/>
        <v>Average Company</v>
      </c>
      <c r="W6030" t="str">
        <f t="shared" si="1418"/>
        <v>Don't Buy</v>
      </c>
      <c r="X6030" t="str">
        <f t="shared" si="1419"/>
        <v>Not Known</v>
      </c>
      <c r="Z6030" t="str">
        <f t="shared" si="1420"/>
        <v>None</v>
      </c>
      <c r="AB6030" t="str">
        <f t="shared" si="1421"/>
        <v>0</v>
      </c>
    </row>
    <row r="6031" spans="1:28" x14ac:dyDescent="0.3">
      <c r="A6031">
        <v>6029</v>
      </c>
      <c r="B6031" t="s">
        <v>10529</v>
      </c>
      <c r="C6031" t="str">
        <f t="shared" si="1408"/>
        <v>Short</v>
      </c>
      <c r="D6031">
        <v>4.5</v>
      </c>
      <c r="F6031" s="1">
        <f t="shared" si="1407"/>
        <v>4.5</v>
      </c>
      <c r="G6031" s="1">
        <f t="shared" si="1409"/>
        <v>4.5</v>
      </c>
      <c r="H6031">
        <f t="shared" si="1410"/>
        <v>4.5</v>
      </c>
      <c r="I6031" t="s">
        <v>10453</v>
      </c>
      <c r="J6031" t="s">
        <v>22</v>
      </c>
      <c r="K6031" t="s">
        <v>10530</v>
      </c>
      <c r="L6031" t="str">
        <f t="shared" si="1411"/>
        <v>Established</v>
      </c>
      <c r="N6031" s="2">
        <f t="shared" si="1412"/>
        <v>39</v>
      </c>
      <c r="O6031" t="s">
        <v>74</v>
      </c>
      <c r="P6031" t="s">
        <v>181</v>
      </c>
      <c r="Q6031" t="s">
        <v>773</v>
      </c>
      <c r="R6031" t="str">
        <f t="shared" si="1413"/>
        <v>Great</v>
      </c>
      <c r="S6031" t="str">
        <f t="shared" si="1414"/>
        <v>Great</v>
      </c>
      <c r="T6031" t="b">
        <f t="shared" si="1415"/>
        <v>1</v>
      </c>
      <c r="U6031" t="b">
        <f t="shared" si="1416"/>
        <v>1</v>
      </c>
      <c r="V6031" t="str">
        <f t="shared" si="1417"/>
        <v>Top Company</v>
      </c>
      <c r="W6031" t="str">
        <f t="shared" si="1418"/>
        <v>Don't Buy</v>
      </c>
      <c r="X6031" t="str">
        <f t="shared" si="1419"/>
        <v>Not Known</v>
      </c>
      <c r="Z6031" t="str">
        <f t="shared" si="1420"/>
        <v>None</v>
      </c>
      <c r="AB6031" t="str">
        <f t="shared" si="1421"/>
        <v>0</v>
      </c>
    </row>
    <row r="6032" spans="1:28" x14ac:dyDescent="0.3">
      <c r="A6032">
        <v>6030</v>
      </c>
      <c r="B6032" t="s">
        <v>10531</v>
      </c>
      <c r="C6032" t="str">
        <f t="shared" si="1408"/>
        <v>Long</v>
      </c>
      <c r="D6032">
        <v>4</v>
      </c>
      <c r="F6032" s="1">
        <f t="shared" si="1407"/>
        <v>4</v>
      </c>
      <c r="G6032" s="1">
        <f t="shared" si="1409"/>
        <v>4</v>
      </c>
      <c r="H6032">
        <f t="shared" si="1410"/>
        <v>4</v>
      </c>
      <c r="I6032" t="s">
        <v>10453</v>
      </c>
      <c r="J6032" t="s">
        <v>22</v>
      </c>
      <c r="K6032" t="s">
        <v>10532</v>
      </c>
      <c r="L6032" t="str">
        <f t="shared" si="1411"/>
        <v>Established</v>
      </c>
      <c r="N6032" s="2">
        <f t="shared" si="1412"/>
        <v>29</v>
      </c>
      <c r="O6032" t="s">
        <v>62</v>
      </c>
      <c r="P6032" t="s">
        <v>1308</v>
      </c>
      <c r="Q6032" t="s">
        <v>1519</v>
      </c>
      <c r="R6032" t="str">
        <f t="shared" si="1413"/>
        <v>Average</v>
      </c>
      <c r="S6032" t="str">
        <f t="shared" si="1414"/>
        <v xml:space="preserve"> </v>
      </c>
      <c r="T6032" t="b">
        <f t="shared" si="1415"/>
        <v>0</v>
      </c>
      <c r="U6032" t="b">
        <f t="shared" si="1416"/>
        <v>1</v>
      </c>
      <c r="V6032" t="str">
        <f t="shared" si="1417"/>
        <v>Average Company</v>
      </c>
      <c r="W6032" t="str">
        <f t="shared" si="1418"/>
        <v>Don't Buy</v>
      </c>
      <c r="X6032" t="str">
        <f t="shared" si="1419"/>
        <v>Not Known</v>
      </c>
      <c r="Z6032" t="str">
        <f t="shared" si="1420"/>
        <v>None</v>
      </c>
      <c r="AB6032" t="str">
        <f t="shared" si="1421"/>
        <v>0</v>
      </c>
    </row>
    <row r="6033" spans="1:28" x14ac:dyDescent="0.3">
      <c r="A6033">
        <v>6031</v>
      </c>
      <c r="B6033" t="s">
        <v>10533</v>
      </c>
      <c r="C6033" t="str">
        <f t="shared" si="1408"/>
        <v>Long</v>
      </c>
      <c r="D6033">
        <v>4.0999999999999996</v>
      </c>
      <c r="F6033" s="1" t="e">
        <f t="shared" si="1407"/>
        <v>#VALUE!</v>
      </c>
      <c r="G6033" s="1" t="e">
        <f t="shared" si="1409"/>
        <v>#VALUE!</v>
      </c>
      <c r="H6033" t="e">
        <f t="shared" si="1410"/>
        <v>#VALUE!</v>
      </c>
      <c r="I6033" t="s">
        <v>10453</v>
      </c>
      <c r="J6033" t="s">
        <v>10534</v>
      </c>
      <c r="K6033" t="s">
        <v>10535</v>
      </c>
      <c r="L6033" t="e">
        <f t="shared" si="1411"/>
        <v>#VALUE!</v>
      </c>
      <c r="N6033" s="2" t="e">
        <f t="shared" si="1412"/>
        <v>#VALUE!</v>
      </c>
      <c r="O6033" t="s">
        <v>181</v>
      </c>
      <c r="Q6033" t="s">
        <v>28</v>
      </c>
      <c r="R6033" t="str">
        <f t="shared" si="1413"/>
        <v>Great</v>
      </c>
      <c r="S6033" t="str">
        <f t="shared" si="1414"/>
        <v>Great</v>
      </c>
      <c r="T6033" t="e">
        <f t="shared" si="1415"/>
        <v>#VALUE!</v>
      </c>
      <c r="U6033" t="e">
        <f t="shared" si="1416"/>
        <v>#VALUE!</v>
      </c>
      <c r="V6033" t="e">
        <f t="shared" si="1417"/>
        <v>#VALUE!</v>
      </c>
      <c r="W6033" t="str">
        <f t="shared" si="1418"/>
        <v>Don't Buy</v>
      </c>
      <c r="X6033" t="str">
        <f t="shared" si="1419"/>
        <v>Not Known</v>
      </c>
      <c r="Z6033" t="e">
        <f t="shared" si="1420"/>
        <v>#VALUE!</v>
      </c>
      <c r="AB6033" t="str">
        <f t="shared" si="1421"/>
        <v>1Million</v>
      </c>
    </row>
    <row r="6034" spans="1:28" x14ac:dyDescent="0.3">
      <c r="A6034">
        <v>6032</v>
      </c>
      <c r="B6034" t="s">
        <v>10536</v>
      </c>
      <c r="C6034" t="str">
        <f t="shared" si="1408"/>
        <v>Long</v>
      </c>
      <c r="D6034">
        <v>3.7</v>
      </c>
      <c r="F6034" s="1">
        <f t="shared" si="1407"/>
        <v>4.2</v>
      </c>
      <c r="G6034" s="1">
        <f t="shared" si="1409"/>
        <v>4.2</v>
      </c>
      <c r="H6034">
        <f t="shared" si="1410"/>
        <v>3.8000000000000003</v>
      </c>
      <c r="I6034" t="s">
        <v>10453</v>
      </c>
      <c r="J6034" t="s">
        <v>10</v>
      </c>
      <c r="K6034" t="s">
        <v>1208</v>
      </c>
      <c r="L6034" t="str">
        <f t="shared" si="1411"/>
        <v>Startup</v>
      </c>
      <c r="N6034" s="2">
        <f t="shared" si="1412"/>
        <v>9</v>
      </c>
      <c r="O6034" t="s">
        <v>331</v>
      </c>
      <c r="P6034" t="s">
        <v>147</v>
      </c>
      <c r="Q6034" t="s">
        <v>295</v>
      </c>
      <c r="R6034" t="str">
        <f t="shared" si="1413"/>
        <v>Average</v>
      </c>
      <c r="S6034" t="str">
        <f t="shared" si="1414"/>
        <v xml:space="preserve"> </v>
      </c>
      <c r="T6034" t="b">
        <f t="shared" si="1415"/>
        <v>0</v>
      </c>
      <c r="U6034" t="b">
        <f t="shared" si="1416"/>
        <v>1</v>
      </c>
      <c r="V6034" t="str">
        <f t="shared" si="1417"/>
        <v>Average Company</v>
      </c>
      <c r="W6034" t="str">
        <f t="shared" si="1418"/>
        <v>Don't Buy</v>
      </c>
      <c r="X6034" t="str">
        <f t="shared" si="1419"/>
        <v>Not Known</v>
      </c>
      <c r="Z6034" t="str">
        <f t="shared" si="1420"/>
        <v>None</v>
      </c>
      <c r="AB6034" t="str">
        <f t="shared" si="1421"/>
        <v>0</v>
      </c>
    </row>
    <row r="6035" spans="1:28" x14ac:dyDescent="0.3">
      <c r="A6035">
        <v>6033</v>
      </c>
      <c r="B6035" t="s">
        <v>10537</v>
      </c>
      <c r="C6035" t="str">
        <f t="shared" si="1408"/>
        <v>Short</v>
      </c>
      <c r="D6035">
        <v>3.8</v>
      </c>
      <c r="F6035" s="1">
        <f t="shared" si="1407"/>
        <v>4.3</v>
      </c>
      <c r="G6035" s="1">
        <f t="shared" si="1409"/>
        <v>4.3</v>
      </c>
      <c r="H6035">
        <f t="shared" si="1410"/>
        <v>3.9</v>
      </c>
      <c r="I6035" t="s">
        <v>10453</v>
      </c>
      <c r="J6035" t="s">
        <v>22</v>
      </c>
      <c r="K6035" t="s">
        <v>3988</v>
      </c>
      <c r="L6035" t="str">
        <f t="shared" si="1411"/>
        <v>Startup</v>
      </c>
      <c r="N6035" s="2">
        <f t="shared" si="1412"/>
        <v>5</v>
      </c>
      <c r="O6035" t="s">
        <v>138</v>
      </c>
      <c r="P6035" t="s">
        <v>683</v>
      </c>
      <c r="Q6035" t="s">
        <v>44</v>
      </c>
      <c r="R6035" t="str">
        <f t="shared" si="1413"/>
        <v>Average</v>
      </c>
      <c r="S6035" t="str">
        <f t="shared" si="1414"/>
        <v xml:space="preserve"> </v>
      </c>
      <c r="T6035" t="b">
        <f t="shared" si="1415"/>
        <v>0</v>
      </c>
      <c r="U6035" t="b">
        <f t="shared" si="1416"/>
        <v>1</v>
      </c>
      <c r="V6035" t="str">
        <f t="shared" si="1417"/>
        <v>Average Company</v>
      </c>
      <c r="W6035" t="str">
        <f t="shared" si="1418"/>
        <v>Don't Buy</v>
      </c>
      <c r="X6035" t="str">
        <f t="shared" si="1419"/>
        <v>Not Known</v>
      </c>
      <c r="Z6035" t="str">
        <f t="shared" si="1420"/>
        <v>Silicon Valley Startups</v>
      </c>
      <c r="AB6035" t="str">
        <f t="shared" si="1421"/>
        <v>0</v>
      </c>
    </row>
    <row r="6036" spans="1:28" x14ac:dyDescent="0.3">
      <c r="A6036">
        <v>6034</v>
      </c>
      <c r="B6036" t="s">
        <v>10538</v>
      </c>
      <c r="C6036" t="str">
        <f t="shared" si="1408"/>
        <v>Long</v>
      </c>
      <c r="D6036">
        <v>3.8</v>
      </c>
      <c r="F6036" s="1">
        <f t="shared" si="1407"/>
        <v>3.8</v>
      </c>
      <c r="G6036" s="1">
        <f t="shared" si="1409"/>
        <v>3.8</v>
      </c>
      <c r="H6036">
        <f t="shared" si="1410"/>
        <v>3.8</v>
      </c>
      <c r="I6036" t="s">
        <v>10453</v>
      </c>
      <c r="J6036" t="s">
        <v>22</v>
      </c>
      <c r="K6036" t="s">
        <v>10539</v>
      </c>
      <c r="L6036" t="str">
        <f t="shared" si="1411"/>
        <v>Established</v>
      </c>
      <c r="N6036" s="2">
        <f t="shared" si="1412"/>
        <v>15</v>
      </c>
      <c r="O6036" t="s">
        <v>84</v>
      </c>
      <c r="P6036" t="s">
        <v>3223</v>
      </c>
      <c r="Q6036" t="s">
        <v>773</v>
      </c>
      <c r="R6036" t="str">
        <f t="shared" si="1413"/>
        <v>Average</v>
      </c>
      <c r="S6036" t="str">
        <f t="shared" si="1414"/>
        <v xml:space="preserve"> </v>
      </c>
      <c r="T6036" t="b">
        <f t="shared" si="1415"/>
        <v>0</v>
      </c>
      <c r="U6036" t="b">
        <f t="shared" si="1416"/>
        <v>1</v>
      </c>
      <c r="V6036" t="str">
        <f t="shared" si="1417"/>
        <v>Average Company</v>
      </c>
      <c r="W6036" t="str">
        <f t="shared" si="1418"/>
        <v>Don't Buy</v>
      </c>
      <c r="X6036" t="str">
        <f t="shared" si="1419"/>
        <v>Not Known</v>
      </c>
      <c r="Z6036" t="str">
        <f t="shared" si="1420"/>
        <v>None</v>
      </c>
      <c r="AB6036" t="str">
        <f t="shared" si="1421"/>
        <v>0</v>
      </c>
    </row>
    <row r="6037" spans="1:28" x14ac:dyDescent="0.3">
      <c r="A6037">
        <v>6035</v>
      </c>
      <c r="B6037" t="s">
        <v>10540</v>
      </c>
      <c r="C6037" t="str">
        <f t="shared" si="1408"/>
        <v>Long</v>
      </c>
      <c r="D6037">
        <v>4.3</v>
      </c>
      <c r="F6037" s="1">
        <f t="shared" ref="F6037:F6100" si="1422">IF(N6037&lt;10,IF(D6037+0.5&gt;5,5,D6037+0.5),D6037)</f>
        <v>4.3</v>
      </c>
      <c r="G6037" s="1">
        <f t="shared" si="1409"/>
        <v>4.3</v>
      </c>
      <c r="H6037">
        <f t="shared" si="1410"/>
        <v>4.3</v>
      </c>
      <c r="I6037" t="s">
        <v>10453</v>
      </c>
      <c r="J6037" t="s">
        <v>22</v>
      </c>
      <c r="K6037" t="s">
        <v>10541</v>
      </c>
      <c r="L6037" t="str">
        <f t="shared" si="1411"/>
        <v>Established</v>
      </c>
      <c r="N6037" s="2">
        <f t="shared" si="1412"/>
        <v>62</v>
      </c>
      <c r="O6037" t="s">
        <v>446</v>
      </c>
      <c r="P6037" t="s">
        <v>181</v>
      </c>
      <c r="Q6037" t="s">
        <v>999</v>
      </c>
      <c r="R6037" t="str">
        <f t="shared" si="1413"/>
        <v>Great</v>
      </c>
      <c r="S6037" t="str">
        <f t="shared" si="1414"/>
        <v>Great</v>
      </c>
      <c r="T6037" t="b">
        <f t="shared" si="1415"/>
        <v>1</v>
      </c>
      <c r="U6037" t="b">
        <f t="shared" si="1416"/>
        <v>1</v>
      </c>
      <c r="V6037" t="str">
        <f t="shared" si="1417"/>
        <v>Top Company</v>
      </c>
      <c r="W6037" t="str">
        <f t="shared" si="1418"/>
        <v>Don't Buy</v>
      </c>
      <c r="X6037" t="str">
        <f t="shared" si="1419"/>
        <v>Not Known</v>
      </c>
      <c r="Z6037" t="str">
        <f t="shared" si="1420"/>
        <v>None</v>
      </c>
      <c r="AB6037" t="str">
        <f t="shared" si="1421"/>
        <v>0</v>
      </c>
    </row>
    <row r="6038" spans="1:28" x14ac:dyDescent="0.3">
      <c r="A6038">
        <v>6036</v>
      </c>
      <c r="B6038" t="s">
        <v>10542</v>
      </c>
      <c r="C6038" t="str">
        <f t="shared" si="1408"/>
        <v>Long</v>
      </c>
      <c r="D6038">
        <v>3.7</v>
      </c>
      <c r="F6038" s="1">
        <f t="shared" si="1422"/>
        <v>3.7</v>
      </c>
      <c r="G6038" s="1">
        <f t="shared" si="1409"/>
        <v>3.7</v>
      </c>
      <c r="H6038">
        <f t="shared" si="1410"/>
        <v>3.7</v>
      </c>
      <c r="I6038" t="s">
        <v>10453</v>
      </c>
      <c r="J6038" t="s">
        <v>22</v>
      </c>
      <c r="K6038" t="s">
        <v>10543</v>
      </c>
      <c r="L6038" t="str">
        <f t="shared" si="1411"/>
        <v>Established</v>
      </c>
      <c r="N6038" s="2">
        <f t="shared" si="1412"/>
        <v>50</v>
      </c>
      <c r="O6038" t="s">
        <v>740</v>
      </c>
      <c r="P6038" t="s">
        <v>691</v>
      </c>
      <c r="Q6038" t="s">
        <v>186</v>
      </c>
      <c r="R6038" t="str">
        <f t="shared" si="1413"/>
        <v>Average</v>
      </c>
      <c r="S6038" t="str">
        <f t="shared" si="1414"/>
        <v xml:space="preserve"> </v>
      </c>
      <c r="T6038" t="b">
        <f t="shared" si="1415"/>
        <v>0</v>
      </c>
      <c r="U6038" t="b">
        <f t="shared" si="1416"/>
        <v>1</v>
      </c>
      <c r="V6038" t="str">
        <f t="shared" si="1417"/>
        <v>Average Company</v>
      </c>
      <c r="W6038" t="str">
        <f t="shared" si="1418"/>
        <v>Don't Buy</v>
      </c>
      <c r="X6038" t="str">
        <f t="shared" si="1419"/>
        <v>Not Known</v>
      </c>
      <c r="Z6038" t="str">
        <f t="shared" si="1420"/>
        <v>None</v>
      </c>
      <c r="AB6038" t="str">
        <f t="shared" si="1421"/>
        <v>0</v>
      </c>
    </row>
    <row r="6039" spans="1:28" x14ac:dyDescent="0.3">
      <c r="A6039">
        <v>6037</v>
      </c>
      <c r="B6039" t="s">
        <v>10544</v>
      </c>
      <c r="C6039" t="str">
        <f t="shared" si="1408"/>
        <v>Long</v>
      </c>
      <c r="D6039">
        <v>3.4</v>
      </c>
      <c r="F6039" s="1">
        <f t="shared" si="1422"/>
        <v>3.4</v>
      </c>
      <c r="G6039" s="1">
        <f t="shared" si="1409"/>
        <v>3.4</v>
      </c>
      <c r="H6039">
        <f t="shared" si="1410"/>
        <v>3.4</v>
      </c>
      <c r="I6039" t="s">
        <v>10453</v>
      </c>
      <c r="J6039" t="s">
        <v>22</v>
      </c>
      <c r="K6039" t="s">
        <v>10545</v>
      </c>
      <c r="L6039" t="str">
        <f t="shared" si="1411"/>
        <v>Established</v>
      </c>
      <c r="N6039" s="2">
        <f t="shared" si="1412"/>
        <v>20</v>
      </c>
      <c r="O6039" t="s">
        <v>151</v>
      </c>
      <c r="P6039" t="s">
        <v>683</v>
      </c>
      <c r="Q6039" t="s">
        <v>773</v>
      </c>
      <c r="R6039" t="str">
        <f t="shared" si="1413"/>
        <v>Average</v>
      </c>
      <c r="S6039" t="str">
        <f t="shared" si="1414"/>
        <v xml:space="preserve"> </v>
      </c>
      <c r="T6039" t="b">
        <f t="shared" si="1415"/>
        <v>0</v>
      </c>
      <c r="U6039" t="b">
        <f t="shared" si="1416"/>
        <v>0</v>
      </c>
      <c r="V6039" t="str">
        <f t="shared" si="1417"/>
        <v>Average Company</v>
      </c>
      <c r="W6039" t="str">
        <f t="shared" si="1418"/>
        <v>Don't Buy</v>
      </c>
      <c r="X6039" t="str">
        <f t="shared" si="1419"/>
        <v>Not Known</v>
      </c>
      <c r="Z6039" t="str">
        <f t="shared" si="1420"/>
        <v>None</v>
      </c>
      <c r="AB6039" t="str">
        <f t="shared" si="1421"/>
        <v>0</v>
      </c>
    </row>
    <row r="6040" spans="1:28" x14ac:dyDescent="0.3">
      <c r="A6040">
        <v>6038</v>
      </c>
      <c r="B6040" t="s">
        <v>10546</v>
      </c>
      <c r="C6040" t="str">
        <f t="shared" si="1408"/>
        <v>Short</v>
      </c>
      <c r="D6040">
        <v>4</v>
      </c>
      <c r="F6040" s="1">
        <f t="shared" si="1422"/>
        <v>4.5</v>
      </c>
      <c r="G6040" s="1">
        <f t="shared" si="1409"/>
        <v>4.5</v>
      </c>
      <c r="H6040">
        <f t="shared" si="1410"/>
        <v>4.0999999999999996</v>
      </c>
      <c r="I6040" t="s">
        <v>10453</v>
      </c>
      <c r="J6040" t="s">
        <v>22</v>
      </c>
      <c r="K6040" t="s">
        <v>5803</v>
      </c>
      <c r="L6040" t="str">
        <f t="shared" si="1411"/>
        <v>Startup</v>
      </c>
      <c r="N6040" s="2">
        <f t="shared" si="1412"/>
        <v>6</v>
      </c>
      <c r="O6040" t="s">
        <v>217</v>
      </c>
      <c r="P6040" t="s">
        <v>691</v>
      </c>
      <c r="Q6040" t="s">
        <v>424</v>
      </c>
      <c r="R6040" t="str">
        <f t="shared" si="1413"/>
        <v>Average</v>
      </c>
      <c r="S6040" t="str">
        <f t="shared" si="1414"/>
        <v xml:space="preserve"> </v>
      </c>
      <c r="T6040" t="b">
        <f t="shared" si="1415"/>
        <v>0</v>
      </c>
      <c r="U6040" t="b">
        <f t="shared" si="1416"/>
        <v>1</v>
      </c>
      <c r="V6040" t="str">
        <f t="shared" si="1417"/>
        <v>Average Company</v>
      </c>
      <c r="W6040" t="str">
        <f t="shared" si="1418"/>
        <v>Buy</v>
      </c>
      <c r="X6040" t="str">
        <f t="shared" si="1419"/>
        <v>Not Known</v>
      </c>
      <c r="Z6040" t="str">
        <f t="shared" si="1420"/>
        <v>None</v>
      </c>
      <c r="AB6040" t="str">
        <f t="shared" si="1421"/>
        <v>0</v>
      </c>
    </row>
    <row r="6041" spans="1:28" x14ac:dyDescent="0.3">
      <c r="A6041">
        <v>6039</v>
      </c>
      <c r="B6041" t="s">
        <v>10547</v>
      </c>
      <c r="C6041" t="str">
        <f t="shared" si="1408"/>
        <v>Long</v>
      </c>
      <c r="D6041">
        <v>4.2</v>
      </c>
      <c r="F6041" s="1" t="e">
        <f t="shared" si="1422"/>
        <v>#VALUE!</v>
      </c>
      <c r="G6041" s="1" t="e">
        <f t="shared" si="1409"/>
        <v>#VALUE!</v>
      </c>
      <c r="H6041" t="e">
        <f t="shared" si="1410"/>
        <v>#VALUE!</v>
      </c>
      <c r="I6041" t="s">
        <v>10453</v>
      </c>
      <c r="J6041" t="s">
        <v>10147</v>
      </c>
      <c r="K6041" t="s">
        <v>352</v>
      </c>
      <c r="L6041" t="e">
        <f t="shared" si="1411"/>
        <v>#VALUE!</v>
      </c>
      <c r="N6041" s="2" t="e">
        <f t="shared" si="1412"/>
        <v>#VALUE!</v>
      </c>
      <c r="O6041" t="s">
        <v>147</v>
      </c>
      <c r="Q6041" t="s">
        <v>315</v>
      </c>
      <c r="R6041" t="str">
        <f t="shared" si="1413"/>
        <v>Great</v>
      </c>
      <c r="S6041" t="str">
        <f t="shared" si="1414"/>
        <v>Great</v>
      </c>
      <c r="T6041" t="e">
        <f t="shared" si="1415"/>
        <v>#VALUE!</v>
      </c>
      <c r="U6041" t="e">
        <f t="shared" si="1416"/>
        <v>#VALUE!</v>
      </c>
      <c r="V6041" t="e">
        <f t="shared" si="1417"/>
        <v>#VALUE!</v>
      </c>
      <c r="W6041" t="str">
        <f t="shared" si="1418"/>
        <v>Don't Buy</v>
      </c>
      <c r="X6041" t="str">
        <f t="shared" si="1419"/>
        <v>Not Known</v>
      </c>
      <c r="Z6041" t="e">
        <f t="shared" si="1420"/>
        <v>#VALUE!</v>
      </c>
      <c r="AB6041" t="str">
        <f t="shared" si="1421"/>
        <v>0</v>
      </c>
    </row>
    <row r="6042" spans="1:28" x14ac:dyDescent="0.3">
      <c r="A6042">
        <v>6040</v>
      </c>
      <c r="B6042" t="s">
        <v>10548</v>
      </c>
      <c r="C6042" t="str">
        <f t="shared" si="1408"/>
        <v>Long</v>
      </c>
      <c r="D6042">
        <v>3.7</v>
      </c>
      <c r="F6042" s="1">
        <f t="shared" si="1422"/>
        <v>3.7</v>
      </c>
      <c r="G6042" s="1">
        <f t="shared" si="1409"/>
        <v>3.7</v>
      </c>
      <c r="H6042">
        <f t="shared" si="1410"/>
        <v>3.7</v>
      </c>
      <c r="I6042" t="s">
        <v>10453</v>
      </c>
      <c r="J6042" t="s">
        <v>22</v>
      </c>
      <c r="K6042" t="s">
        <v>4624</v>
      </c>
      <c r="L6042" t="str">
        <f t="shared" si="1411"/>
        <v>Established</v>
      </c>
      <c r="N6042" s="2">
        <f t="shared" si="1412"/>
        <v>63</v>
      </c>
      <c r="O6042" t="s">
        <v>629</v>
      </c>
      <c r="P6042" t="s">
        <v>147</v>
      </c>
      <c r="Q6042" t="s">
        <v>117</v>
      </c>
      <c r="R6042" t="str">
        <f t="shared" si="1413"/>
        <v>Average</v>
      </c>
      <c r="S6042" t="str">
        <f t="shared" si="1414"/>
        <v xml:space="preserve"> </v>
      </c>
      <c r="T6042" t="b">
        <f t="shared" si="1415"/>
        <v>0</v>
      </c>
      <c r="U6042" t="b">
        <f t="shared" si="1416"/>
        <v>1</v>
      </c>
      <c r="V6042" t="str">
        <f t="shared" si="1417"/>
        <v>Average Company</v>
      </c>
      <c r="W6042" t="str">
        <f t="shared" si="1418"/>
        <v>Don't Buy</v>
      </c>
      <c r="X6042" t="str">
        <f t="shared" si="1419"/>
        <v>Not Known</v>
      </c>
      <c r="Z6042" t="str">
        <f t="shared" si="1420"/>
        <v>None</v>
      </c>
      <c r="AB6042" t="str">
        <f t="shared" si="1421"/>
        <v>0</v>
      </c>
    </row>
    <row r="6043" spans="1:28" x14ac:dyDescent="0.3">
      <c r="A6043">
        <v>6041</v>
      </c>
      <c r="B6043" t="s">
        <v>10549</v>
      </c>
      <c r="C6043" t="str">
        <f t="shared" si="1408"/>
        <v>Short</v>
      </c>
      <c r="D6043">
        <v>4.8</v>
      </c>
      <c r="F6043" s="1" t="e">
        <f t="shared" si="1422"/>
        <v>#VALUE!</v>
      </c>
      <c r="G6043" s="1" t="e">
        <f t="shared" si="1409"/>
        <v>#VALUE!</v>
      </c>
      <c r="H6043" t="e">
        <f t="shared" si="1410"/>
        <v>#VALUE!</v>
      </c>
      <c r="I6043" t="s">
        <v>10453</v>
      </c>
      <c r="J6043" t="s">
        <v>1308</v>
      </c>
      <c r="L6043" t="e">
        <f t="shared" si="1411"/>
        <v>#VALUE!</v>
      </c>
      <c r="N6043" s="2" t="e">
        <f t="shared" si="1412"/>
        <v>#VALUE!</v>
      </c>
      <c r="R6043" t="str">
        <f t="shared" si="1413"/>
        <v>Great</v>
      </c>
      <c r="S6043" t="str">
        <f t="shared" si="1414"/>
        <v>Great</v>
      </c>
      <c r="T6043" t="e">
        <f t="shared" si="1415"/>
        <v>#VALUE!</v>
      </c>
      <c r="U6043" t="e">
        <f t="shared" si="1416"/>
        <v>#VALUE!</v>
      </c>
      <c r="V6043" t="e">
        <f t="shared" si="1417"/>
        <v>#VALUE!</v>
      </c>
      <c r="W6043" t="str">
        <f t="shared" si="1418"/>
        <v>Don't Buy</v>
      </c>
      <c r="X6043" t="str">
        <f t="shared" si="1419"/>
        <v>Not Known</v>
      </c>
      <c r="Z6043" t="e">
        <f t="shared" si="1420"/>
        <v>#VALUE!</v>
      </c>
      <c r="AB6043" t="str">
        <f t="shared" si="1421"/>
        <v>0</v>
      </c>
    </row>
    <row r="6044" spans="1:28" x14ac:dyDescent="0.3">
      <c r="A6044">
        <v>6042</v>
      </c>
      <c r="B6044" t="s">
        <v>10550</v>
      </c>
      <c r="C6044" t="str">
        <f t="shared" si="1408"/>
        <v>Long</v>
      </c>
      <c r="D6044">
        <v>4</v>
      </c>
      <c r="F6044" s="1">
        <f t="shared" si="1422"/>
        <v>4</v>
      </c>
      <c r="G6044" s="1">
        <f t="shared" si="1409"/>
        <v>4</v>
      </c>
      <c r="H6044">
        <f t="shared" si="1410"/>
        <v>4</v>
      </c>
      <c r="I6044" t="s">
        <v>10453</v>
      </c>
      <c r="J6044" t="s">
        <v>22</v>
      </c>
      <c r="K6044" t="s">
        <v>10262</v>
      </c>
      <c r="L6044" t="str">
        <f t="shared" si="1411"/>
        <v>Established</v>
      </c>
      <c r="N6044" s="2">
        <f t="shared" si="1412"/>
        <v>17</v>
      </c>
      <c r="O6044" t="s">
        <v>711</v>
      </c>
      <c r="P6044" t="s">
        <v>691</v>
      </c>
      <c r="Q6044" t="s">
        <v>429</v>
      </c>
      <c r="R6044" t="str">
        <f t="shared" si="1413"/>
        <v>Average</v>
      </c>
      <c r="S6044" t="str">
        <f t="shared" si="1414"/>
        <v xml:space="preserve"> </v>
      </c>
      <c r="T6044" t="b">
        <f t="shared" si="1415"/>
        <v>0</v>
      </c>
      <c r="U6044" t="b">
        <f t="shared" si="1416"/>
        <v>1</v>
      </c>
      <c r="V6044" t="str">
        <f t="shared" si="1417"/>
        <v>Average Company</v>
      </c>
      <c r="W6044" t="str">
        <f t="shared" si="1418"/>
        <v>Don't Buy</v>
      </c>
      <c r="X6044" t="str">
        <f t="shared" si="1419"/>
        <v>Not Known</v>
      </c>
      <c r="Z6044" t="str">
        <f t="shared" si="1420"/>
        <v>None</v>
      </c>
      <c r="AB6044" t="str">
        <f t="shared" si="1421"/>
        <v>0</v>
      </c>
    </row>
    <row r="6045" spans="1:28" x14ac:dyDescent="0.3">
      <c r="A6045">
        <v>6043</v>
      </c>
      <c r="B6045" t="s">
        <v>10551</v>
      </c>
      <c r="C6045" t="str">
        <f t="shared" si="1408"/>
        <v>Long</v>
      </c>
      <c r="D6045">
        <v>3.9</v>
      </c>
      <c r="F6045" s="1">
        <f t="shared" si="1422"/>
        <v>4.4000000000000004</v>
      </c>
      <c r="G6045" s="1">
        <f t="shared" si="1409"/>
        <v>4.4000000000000004</v>
      </c>
      <c r="H6045">
        <f t="shared" si="1410"/>
        <v>4</v>
      </c>
      <c r="I6045" t="s">
        <v>10453</v>
      </c>
      <c r="J6045" t="s">
        <v>10</v>
      </c>
      <c r="K6045" t="s">
        <v>2305</v>
      </c>
      <c r="L6045" t="str">
        <f t="shared" si="1411"/>
        <v>Startup</v>
      </c>
      <c r="N6045" s="2">
        <f t="shared" si="1412"/>
        <v>9</v>
      </c>
      <c r="O6045" t="s">
        <v>331</v>
      </c>
      <c r="P6045" t="s">
        <v>1308</v>
      </c>
      <c r="Q6045" t="s">
        <v>28</v>
      </c>
      <c r="R6045" t="str">
        <f t="shared" si="1413"/>
        <v>Average</v>
      </c>
      <c r="S6045" t="str">
        <f t="shared" si="1414"/>
        <v xml:space="preserve"> </v>
      </c>
      <c r="T6045" t="b">
        <f t="shared" si="1415"/>
        <v>0</v>
      </c>
      <c r="U6045" t="b">
        <f t="shared" si="1416"/>
        <v>1</v>
      </c>
      <c r="V6045" t="str">
        <f t="shared" si="1417"/>
        <v>Average Company</v>
      </c>
      <c r="W6045" t="str">
        <f t="shared" si="1418"/>
        <v>Don't Buy</v>
      </c>
      <c r="X6045" t="str">
        <f t="shared" si="1419"/>
        <v>Not Known</v>
      </c>
      <c r="Z6045" t="str">
        <f t="shared" si="1420"/>
        <v>None</v>
      </c>
      <c r="AB6045" t="str">
        <f t="shared" si="1421"/>
        <v>500K</v>
      </c>
    </row>
    <row r="6046" spans="1:28" x14ac:dyDescent="0.3">
      <c r="A6046">
        <v>6044</v>
      </c>
      <c r="B6046" t="s">
        <v>10552</v>
      </c>
      <c r="C6046" t="str">
        <f t="shared" si="1408"/>
        <v>Short</v>
      </c>
      <c r="D6046">
        <v>4.9000000000000004</v>
      </c>
      <c r="F6046" s="1">
        <f t="shared" si="1422"/>
        <v>4.9000000000000004</v>
      </c>
      <c r="G6046" s="1">
        <f t="shared" si="1409"/>
        <v>4.9000000000000004</v>
      </c>
      <c r="H6046">
        <f t="shared" si="1410"/>
        <v>4.9000000000000004</v>
      </c>
      <c r="I6046" t="s">
        <v>10453</v>
      </c>
      <c r="J6046" t="s">
        <v>4787</v>
      </c>
      <c r="K6046" t="s">
        <v>89</v>
      </c>
      <c r="L6046" t="str">
        <f t="shared" si="1411"/>
        <v>Established</v>
      </c>
      <c r="N6046" s="2">
        <f t="shared" si="1412"/>
        <v>11</v>
      </c>
      <c r="O6046" t="s">
        <v>1261</v>
      </c>
      <c r="Q6046" t="s">
        <v>44</v>
      </c>
      <c r="R6046" t="str">
        <f t="shared" si="1413"/>
        <v>Great</v>
      </c>
      <c r="S6046" t="str">
        <f t="shared" si="1414"/>
        <v>Great</v>
      </c>
      <c r="T6046" t="b">
        <f t="shared" si="1415"/>
        <v>1</v>
      </c>
      <c r="U6046" t="b">
        <f t="shared" si="1416"/>
        <v>1</v>
      </c>
      <c r="V6046" t="str">
        <f t="shared" si="1417"/>
        <v>Average Company</v>
      </c>
      <c r="W6046" t="str">
        <f t="shared" si="1418"/>
        <v>Don't Buy</v>
      </c>
      <c r="X6046" t="str">
        <f t="shared" si="1419"/>
        <v>Not Known</v>
      </c>
      <c r="Z6046" t="str">
        <f t="shared" si="1420"/>
        <v>None</v>
      </c>
      <c r="AB6046" t="str">
        <f t="shared" si="1421"/>
        <v>0</v>
      </c>
    </row>
    <row r="6047" spans="1:28" x14ac:dyDescent="0.3">
      <c r="A6047">
        <v>6045</v>
      </c>
      <c r="B6047" t="s">
        <v>10553</v>
      </c>
      <c r="C6047" t="str">
        <f t="shared" si="1408"/>
        <v>Long</v>
      </c>
      <c r="D6047">
        <v>3.5</v>
      </c>
      <c r="F6047" s="1">
        <f t="shared" si="1422"/>
        <v>3.5</v>
      </c>
      <c r="G6047" s="1">
        <f t="shared" si="1409"/>
        <v>3.5</v>
      </c>
      <c r="H6047">
        <f t="shared" si="1410"/>
        <v>3.5</v>
      </c>
      <c r="I6047" t="s">
        <v>10453</v>
      </c>
      <c r="J6047" t="s">
        <v>10554</v>
      </c>
      <c r="K6047" t="s">
        <v>121</v>
      </c>
      <c r="L6047" t="str">
        <f t="shared" si="1411"/>
        <v>Established</v>
      </c>
      <c r="N6047" s="2">
        <f t="shared" si="1412"/>
        <v>20</v>
      </c>
      <c r="O6047" t="s">
        <v>683</v>
      </c>
      <c r="Q6047" t="s">
        <v>44</v>
      </c>
      <c r="R6047" t="str">
        <f t="shared" si="1413"/>
        <v>Average</v>
      </c>
      <c r="S6047" t="str">
        <f t="shared" si="1414"/>
        <v xml:space="preserve"> </v>
      </c>
      <c r="T6047" t="b">
        <f t="shared" si="1415"/>
        <v>0</v>
      </c>
      <c r="U6047" t="b">
        <f t="shared" si="1416"/>
        <v>0</v>
      </c>
      <c r="V6047" t="str">
        <f t="shared" si="1417"/>
        <v>Average Company</v>
      </c>
      <c r="W6047" t="str">
        <f t="shared" si="1418"/>
        <v>Don't Buy</v>
      </c>
      <c r="X6047" t="str">
        <f t="shared" si="1419"/>
        <v>Not Known</v>
      </c>
      <c r="Z6047" t="str">
        <f t="shared" si="1420"/>
        <v>None</v>
      </c>
      <c r="AB6047" t="str">
        <f t="shared" si="1421"/>
        <v>0</v>
      </c>
    </row>
    <row r="6048" spans="1:28" x14ac:dyDescent="0.3">
      <c r="A6048">
        <v>6046</v>
      </c>
      <c r="B6048" t="s">
        <v>10555</v>
      </c>
      <c r="C6048" t="str">
        <f t="shared" si="1408"/>
        <v>Long</v>
      </c>
      <c r="D6048">
        <v>4.0999999999999996</v>
      </c>
      <c r="F6048" s="1">
        <f t="shared" si="1422"/>
        <v>4.0999999999999996</v>
      </c>
      <c r="G6048" s="1">
        <f t="shared" si="1409"/>
        <v>4.0999999999999996</v>
      </c>
      <c r="H6048">
        <f t="shared" si="1410"/>
        <v>4.0999999999999996</v>
      </c>
      <c r="I6048" t="s">
        <v>10453</v>
      </c>
      <c r="J6048" t="s">
        <v>10556</v>
      </c>
      <c r="K6048" t="s">
        <v>1961</v>
      </c>
      <c r="L6048" t="str">
        <f t="shared" si="1411"/>
        <v>Established</v>
      </c>
      <c r="N6048" s="2">
        <f t="shared" si="1412"/>
        <v>50</v>
      </c>
      <c r="O6048" t="s">
        <v>691</v>
      </c>
      <c r="Q6048" t="s">
        <v>1957</v>
      </c>
      <c r="R6048" t="str">
        <f t="shared" si="1413"/>
        <v>Great</v>
      </c>
      <c r="S6048" t="str">
        <f t="shared" si="1414"/>
        <v>Great</v>
      </c>
      <c r="T6048" t="b">
        <f t="shared" si="1415"/>
        <v>1</v>
      </c>
      <c r="U6048" t="b">
        <f t="shared" si="1416"/>
        <v>1</v>
      </c>
      <c r="V6048" t="str">
        <f t="shared" si="1417"/>
        <v>Top Company</v>
      </c>
      <c r="W6048" t="str">
        <f t="shared" si="1418"/>
        <v>Buy</v>
      </c>
      <c r="X6048" t="str">
        <f t="shared" si="1419"/>
        <v>Not Known</v>
      </c>
      <c r="Z6048" t="str">
        <f t="shared" si="1420"/>
        <v>None</v>
      </c>
      <c r="AB6048" t="str">
        <f t="shared" si="1421"/>
        <v>0</v>
      </c>
    </row>
    <row r="6049" spans="1:28" x14ac:dyDescent="0.3">
      <c r="A6049">
        <v>6047</v>
      </c>
      <c r="B6049" t="s">
        <v>10557</v>
      </c>
      <c r="C6049" t="str">
        <f t="shared" si="1408"/>
        <v>Short</v>
      </c>
      <c r="D6049">
        <v>3.2</v>
      </c>
      <c r="F6049" s="1">
        <f t="shared" si="1422"/>
        <v>3.2</v>
      </c>
      <c r="G6049" s="1">
        <f t="shared" si="1409"/>
        <v>3.2</v>
      </c>
      <c r="H6049">
        <f t="shared" si="1410"/>
        <v>3.2</v>
      </c>
      <c r="I6049" t="s">
        <v>10453</v>
      </c>
      <c r="J6049" t="s">
        <v>22</v>
      </c>
      <c r="K6049" t="s">
        <v>5290</v>
      </c>
      <c r="L6049" t="str">
        <f t="shared" si="1411"/>
        <v>Established</v>
      </c>
      <c r="N6049" s="2">
        <f t="shared" si="1412"/>
        <v>23</v>
      </c>
      <c r="O6049" t="s">
        <v>230</v>
      </c>
      <c r="P6049" t="s">
        <v>147</v>
      </c>
      <c r="Q6049" t="s">
        <v>3061</v>
      </c>
      <c r="R6049" t="str">
        <f t="shared" si="1413"/>
        <v>Average</v>
      </c>
      <c r="S6049" t="str">
        <f t="shared" si="1414"/>
        <v xml:space="preserve"> </v>
      </c>
      <c r="T6049" t="b">
        <f t="shared" si="1415"/>
        <v>0</v>
      </c>
      <c r="U6049" t="b">
        <f t="shared" si="1416"/>
        <v>0</v>
      </c>
      <c r="V6049" t="str">
        <f t="shared" si="1417"/>
        <v>Average Company</v>
      </c>
      <c r="W6049" t="str">
        <f t="shared" si="1418"/>
        <v>Don't Buy</v>
      </c>
      <c r="X6049" t="str">
        <f t="shared" si="1419"/>
        <v>Not Known</v>
      </c>
      <c r="Z6049" t="str">
        <f t="shared" si="1420"/>
        <v>None</v>
      </c>
      <c r="AB6049" t="str">
        <f t="shared" si="1421"/>
        <v>0</v>
      </c>
    </row>
    <row r="6050" spans="1:28" x14ac:dyDescent="0.3">
      <c r="A6050">
        <v>6048</v>
      </c>
      <c r="B6050" t="s">
        <v>10558</v>
      </c>
      <c r="C6050" t="str">
        <f t="shared" si="1408"/>
        <v>Long</v>
      </c>
      <c r="D6050">
        <v>4</v>
      </c>
      <c r="F6050" s="1" t="e">
        <f t="shared" si="1422"/>
        <v>#VALUE!</v>
      </c>
      <c r="G6050" s="1" t="e">
        <f t="shared" si="1409"/>
        <v>#VALUE!</v>
      </c>
      <c r="H6050" t="e">
        <f t="shared" si="1410"/>
        <v>#VALUE!</v>
      </c>
      <c r="I6050" t="s">
        <v>10453</v>
      </c>
      <c r="J6050" t="s">
        <v>9890</v>
      </c>
      <c r="K6050" t="s">
        <v>185</v>
      </c>
      <c r="L6050" t="e">
        <f t="shared" si="1411"/>
        <v>#VALUE!</v>
      </c>
      <c r="N6050" s="2" t="e">
        <f t="shared" si="1412"/>
        <v>#VALUE!</v>
      </c>
      <c r="O6050" t="s">
        <v>3614</v>
      </c>
      <c r="Q6050" t="s">
        <v>533</v>
      </c>
      <c r="R6050" t="str">
        <f t="shared" si="1413"/>
        <v>Average</v>
      </c>
      <c r="S6050" t="str">
        <f t="shared" si="1414"/>
        <v xml:space="preserve"> </v>
      </c>
      <c r="T6050" t="e">
        <f t="shared" si="1415"/>
        <v>#VALUE!</v>
      </c>
      <c r="U6050" t="e">
        <f t="shared" si="1416"/>
        <v>#VALUE!</v>
      </c>
      <c r="V6050" t="e">
        <f t="shared" si="1417"/>
        <v>#VALUE!</v>
      </c>
      <c r="W6050" t="str">
        <f t="shared" si="1418"/>
        <v>Don't Buy</v>
      </c>
      <c r="X6050" t="str">
        <f t="shared" si="1419"/>
        <v>Not Known</v>
      </c>
      <c r="Z6050" t="e">
        <f t="shared" si="1420"/>
        <v>#VALUE!</v>
      </c>
      <c r="AB6050" t="str">
        <f t="shared" si="1421"/>
        <v>0</v>
      </c>
    </row>
    <row r="6051" spans="1:28" x14ac:dyDescent="0.3">
      <c r="A6051">
        <v>6049</v>
      </c>
      <c r="B6051" t="s">
        <v>10559</v>
      </c>
      <c r="C6051" t="str">
        <f t="shared" si="1408"/>
        <v>Long</v>
      </c>
      <c r="D6051">
        <v>3.8</v>
      </c>
      <c r="F6051" s="1">
        <f t="shared" si="1422"/>
        <v>4.3</v>
      </c>
      <c r="G6051" s="1">
        <f t="shared" si="1409"/>
        <v>4.3</v>
      </c>
      <c r="H6051">
        <f t="shared" si="1410"/>
        <v>3.9</v>
      </c>
      <c r="I6051" t="s">
        <v>10453</v>
      </c>
      <c r="J6051" t="s">
        <v>22</v>
      </c>
      <c r="K6051" t="s">
        <v>5803</v>
      </c>
      <c r="L6051" t="str">
        <f t="shared" si="1411"/>
        <v>Startup</v>
      </c>
      <c r="N6051" s="2">
        <f t="shared" si="1412"/>
        <v>6</v>
      </c>
      <c r="O6051" t="s">
        <v>217</v>
      </c>
      <c r="P6051" t="s">
        <v>691</v>
      </c>
      <c r="Q6051" t="s">
        <v>44</v>
      </c>
      <c r="R6051" t="str">
        <f t="shared" si="1413"/>
        <v>Average</v>
      </c>
      <c r="S6051" t="str">
        <f t="shared" si="1414"/>
        <v xml:space="preserve"> </v>
      </c>
      <c r="T6051" t="b">
        <f t="shared" si="1415"/>
        <v>0</v>
      </c>
      <c r="U6051" t="b">
        <f t="shared" si="1416"/>
        <v>1</v>
      </c>
      <c r="V6051" t="str">
        <f t="shared" si="1417"/>
        <v>Average Company</v>
      </c>
      <c r="W6051" t="str">
        <f t="shared" si="1418"/>
        <v>Don't Buy</v>
      </c>
      <c r="X6051" t="str">
        <f t="shared" si="1419"/>
        <v>Not Known</v>
      </c>
      <c r="Z6051" t="str">
        <f t="shared" si="1420"/>
        <v>None</v>
      </c>
      <c r="AB6051" t="str">
        <f t="shared" si="1421"/>
        <v>0</v>
      </c>
    </row>
    <row r="6052" spans="1:28" x14ac:dyDescent="0.3">
      <c r="A6052">
        <v>6050</v>
      </c>
      <c r="B6052" t="s">
        <v>10560</v>
      </c>
      <c r="C6052" t="str">
        <f t="shared" si="1408"/>
        <v>Short</v>
      </c>
      <c r="D6052">
        <v>4.0999999999999996</v>
      </c>
      <c r="F6052" s="1">
        <f t="shared" si="1422"/>
        <v>4.0999999999999996</v>
      </c>
      <c r="G6052" s="1">
        <f t="shared" si="1409"/>
        <v>4.0999999999999996</v>
      </c>
      <c r="H6052">
        <f t="shared" si="1410"/>
        <v>4.0999999999999996</v>
      </c>
      <c r="I6052" t="s">
        <v>8672</v>
      </c>
      <c r="J6052" t="s">
        <v>22</v>
      </c>
      <c r="K6052" t="s">
        <v>2958</v>
      </c>
      <c r="L6052" t="str">
        <f t="shared" si="1411"/>
        <v>Established</v>
      </c>
      <c r="N6052" s="2">
        <f t="shared" si="1412"/>
        <v>20</v>
      </c>
      <c r="O6052" t="s">
        <v>4091</v>
      </c>
      <c r="P6052" t="s">
        <v>75</v>
      </c>
      <c r="Q6052" t="s">
        <v>362</v>
      </c>
      <c r="R6052" t="str">
        <f t="shared" si="1413"/>
        <v>Great</v>
      </c>
      <c r="S6052" t="str">
        <f t="shared" si="1414"/>
        <v>Great</v>
      </c>
      <c r="T6052" t="b">
        <f t="shared" si="1415"/>
        <v>1</v>
      </c>
      <c r="U6052" t="b">
        <f t="shared" si="1416"/>
        <v>1</v>
      </c>
      <c r="V6052" t="str">
        <f t="shared" si="1417"/>
        <v>Average Company</v>
      </c>
      <c r="W6052" t="str">
        <f t="shared" si="1418"/>
        <v>Don't Buy</v>
      </c>
      <c r="X6052" t="str">
        <f t="shared" si="1419"/>
        <v>Not Known</v>
      </c>
      <c r="Z6052" t="str">
        <f t="shared" si="1420"/>
        <v>None</v>
      </c>
      <c r="AB6052" t="str">
        <f t="shared" si="1421"/>
        <v>0</v>
      </c>
    </row>
    <row r="6053" spans="1:28" x14ac:dyDescent="0.3">
      <c r="A6053">
        <v>6051</v>
      </c>
      <c r="B6053" t="s">
        <v>10561</v>
      </c>
      <c r="C6053" t="str">
        <f t="shared" si="1408"/>
        <v>Short</v>
      </c>
      <c r="D6053">
        <v>4.3</v>
      </c>
      <c r="F6053" s="1">
        <f t="shared" si="1422"/>
        <v>4.3</v>
      </c>
      <c r="G6053" s="1">
        <f t="shared" si="1409"/>
        <v>4.3</v>
      </c>
      <c r="H6053">
        <f t="shared" si="1410"/>
        <v>4.3</v>
      </c>
      <c r="I6053" t="s">
        <v>10562</v>
      </c>
      <c r="J6053" t="s">
        <v>22</v>
      </c>
      <c r="K6053" t="s">
        <v>8112</v>
      </c>
      <c r="L6053" t="str">
        <f t="shared" si="1411"/>
        <v>Established</v>
      </c>
      <c r="N6053" s="2">
        <f t="shared" si="1412"/>
        <v>53</v>
      </c>
      <c r="O6053" t="s">
        <v>500</v>
      </c>
      <c r="P6053" t="s">
        <v>147</v>
      </c>
      <c r="Q6053" t="s">
        <v>1314</v>
      </c>
      <c r="R6053" t="str">
        <f t="shared" si="1413"/>
        <v>Great</v>
      </c>
      <c r="S6053" t="str">
        <f t="shared" si="1414"/>
        <v>Great</v>
      </c>
      <c r="T6053" t="b">
        <f t="shared" si="1415"/>
        <v>1</v>
      </c>
      <c r="U6053" t="b">
        <f t="shared" si="1416"/>
        <v>1</v>
      </c>
      <c r="V6053" t="str">
        <f t="shared" si="1417"/>
        <v>Top Company</v>
      </c>
      <c r="W6053" t="str">
        <f t="shared" si="1418"/>
        <v>Don't Buy</v>
      </c>
      <c r="X6053" t="str">
        <f t="shared" si="1419"/>
        <v>Not Known</v>
      </c>
      <c r="Z6053" t="str">
        <f t="shared" si="1420"/>
        <v>None</v>
      </c>
      <c r="AB6053" t="str">
        <f t="shared" si="1421"/>
        <v>0</v>
      </c>
    </row>
    <row r="6054" spans="1:28" x14ac:dyDescent="0.3">
      <c r="A6054">
        <v>6052</v>
      </c>
      <c r="B6054" t="s">
        <v>10563</v>
      </c>
      <c r="C6054" t="str">
        <f t="shared" si="1408"/>
        <v>Long</v>
      </c>
      <c r="D6054">
        <v>3.2</v>
      </c>
      <c r="F6054" s="1">
        <f t="shared" si="1422"/>
        <v>3.2</v>
      </c>
      <c r="G6054" s="1">
        <f t="shared" si="1409"/>
        <v>3.2</v>
      </c>
      <c r="H6054">
        <f t="shared" si="1410"/>
        <v>3.2</v>
      </c>
      <c r="I6054" t="s">
        <v>10562</v>
      </c>
      <c r="J6054" t="s">
        <v>22</v>
      </c>
      <c r="K6054" t="s">
        <v>10564</v>
      </c>
      <c r="L6054" t="str">
        <f t="shared" si="1411"/>
        <v>Established</v>
      </c>
      <c r="N6054" s="2">
        <f t="shared" si="1412"/>
        <v>14</v>
      </c>
      <c r="O6054" t="s">
        <v>522</v>
      </c>
      <c r="P6054" t="s">
        <v>1261</v>
      </c>
      <c r="Q6054" t="s">
        <v>605</v>
      </c>
      <c r="R6054" t="str">
        <f t="shared" si="1413"/>
        <v>Average</v>
      </c>
      <c r="S6054" t="str">
        <f t="shared" si="1414"/>
        <v xml:space="preserve"> </v>
      </c>
      <c r="T6054" t="b">
        <f t="shared" si="1415"/>
        <v>0</v>
      </c>
      <c r="U6054" t="b">
        <f t="shared" si="1416"/>
        <v>0</v>
      </c>
      <c r="V6054" t="str">
        <f t="shared" si="1417"/>
        <v>Average Company</v>
      </c>
      <c r="W6054" t="str">
        <f t="shared" si="1418"/>
        <v>Don't Buy</v>
      </c>
      <c r="X6054" t="str">
        <f t="shared" si="1419"/>
        <v>Not Known</v>
      </c>
      <c r="Z6054" t="str">
        <f t="shared" si="1420"/>
        <v>None</v>
      </c>
      <c r="AB6054" t="str">
        <f t="shared" si="1421"/>
        <v>0</v>
      </c>
    </row>
    <row r="6055" spans="1:28" x14ac:dyDescent="0.3">
      <c r="A6055">
        <v>6053</v>
      </c>
      <c r="B6055" t="s">
        <v>10565</v>
      </c>
      <c r="C6055" t="str">
        <f t="shared" si="1408"/>
        <v>Long</v>
      </c>
      <c r="D6055">
        <v>3.3</v>
      </c>
      <c r="F6055" s="1">
        <f t="shared" si="1422"/>
        <v>3.8</v>
      </c>
      <c r="G6055" s="1">
        <f t="shared" si="1409"/>
        <v>3.8</v>
      </c>
      <c r="H6055">
        <f t="shared" si="1410"/>
        <v>3.4</v>
      </c>
      <c r="I6055" t="s">
        <v>10562</v>
      </c>
      <c r="J6055" t="s">
        <v>22</v>
      </c>
      <c r="K6055" t="s">
        <v>2528</v>
      </c>
      <c r="L6055" t="str">
        <f t="shared" si="1411"/>
        <v>Startup</v>
      </c>
      <c r="N6055" s="2">
        <f t="shared" si="1412"/>
        <v>9</v>
      </c>
      <c r="O6055" t="s">
        <v>331</v>
      </c>
      <c r="P6055" t="s">
        <v>1308</v>
      </c>
      <c r="Q6055" t="s">
        <v>28</v>
      </c>
      <c r="R6055" t="str">
        <f t="shared" si="1413"/>
        <v>Average</v>
      </c>
      <c r="S6055" t="str">
        <f t="shared" si="1414"/>
        <v xml:space="preserve"> </v>
      </c>
      <c r="T6055" t="b">
        <f t="shared" si="1415"/>
        <v>0</v>
      </c>
      <c r="U6055" t="b">
        <f t="shared" si="1416"/>
        <v>1</v>
      </c>
      <c r="V6055" t="str">
        <f t="shared" si="1417"/>
        <v>Average Company</v>
      </c>
      <c r="W6055" t="str">
        <f t="shared" si="1418"/>
        <v>Don't Buy</v>
      </c>
      <c r="X6055" t="str">
        <f t="shared" si="1419"/>
        <v>Not Known</v>
      </c>
      <c r="Z6055" t="str">
        <f t="shared" si="1420"/>
        <v>None</v>
      </c>
      <c r="AB6055" t="str">
        <f t="shared" si="1421"/>
        <v>500K</v>
      </c>
    </row>
    <row r="6056" spans="1:28" x14ac:dyDescent="0.3">
      <c r="A6056">
        <v>6054</v>
      </c>
      <c r="B6056" t="s">
        <v>10566</v>
      </c>
      <c r="C6056" t="str">
        <f t="shared" si="1408"/>
        <v>Long</v>
      </c>
      <c r="D6056">
        <v>3.9</v>
      </c>
      <c r="F6056" s="1">
        <f t="shared" si="1422"/>
        <v>3.9</v>
      </c>
      <c r="G6056" s="1">
        <f t="shared" si="1409"/>
        <v>3.9</v>
      </c>
      <c r="H6056">
        <f t="shared" si="1410"/>
        <v>3.9</v>
      </c>
      <c r="I6056" t="s">
        <v>10562</v>
      </c>
      <c r="J6056" t="s">
        <v>22</v>
      </c>
      <c r="K6056" t="s">
        <v>7789</v>
      </c>
      <c r="L6056" t="str">
        <f t="shared" si="1411"/>
        <v>Established</v>
      </c>
      <c r="N6056" s="2">
        <f t="shared" si="1412"/>
        <v>42</v>
      </c>
      <c r="O6056" t="s">
        <v>397</v>
      </c>
      <c r="P6056" t="s">
        <v>1308</v>
      </c>
      <c r="Q6056" t="s">
        <v>362</v>
      </c>
      <c r="R6056" t="str">
        <f t="shared" si="1413"/>
        <v>Average</v>
      </c>
      <c r="S6056" t="str">
        <f t="shared" si="1414"/>
        <v xml:space="preserve"> </v>
      </c>
      <c r="T6056" t="b">
        <f t="shared" si="1415"/>
        <v>0</v>
      </c>
      <c r="U6056" t="b">
        <f t="shared" si="1416"/>
        <v>1</v>
      </c>
      <c r="V6056" t="str">
        <f t="shared" si="1417"/>
        <v>Average Company</v>
      </c>
      <c r="W6056" t="str">
        <f t="shared" si="1418"/>
        <v>Don't Buy</v>
      </c>
      <c r="X6056" t="str">
        <f t="shared" si="1419"/>
        <v>Not Known</v>
      </c>
      <c r="Z6056" t="str">
        <f t="shared" si="1420"/>
        <v>None</v>
      </c>
      <c r="AB6056" t="str">
        <f t="shared" si="1421"/>
        <v>0</v>
      </c>
    </row>
    <row r="6057" spans="1:28" x14ac:dyDescent="0.3">
      <c r="A6057">
        <v>6055</v>
      </c>
      <c r="B6057" t="s">
        <v>10567</v>
      </c>
      <c r="C6057" t="str">
        <f t="shared" si="1408"/>
        <v>Long</v>
      </c>
      <c r="D6057">
        <v>3.6</v>
      </c>
      <c r="F6057" s="1">
        <f t="shared" si="1422"/>
        <v>3.6</v>
      </c>
      <c r="G6057" s="1">
        <f t="shared" si="1409"/>
        <v>3.6</v>
      </c>
      <c r="H6057">
        <f t="shared" si="1410"/>
        <v>3.6</v>
      </c>
      <c r="I6057" t="s">
        <v>10562</v>
      </c>
      <c r="J6057" t="s">
        <v>22</v>
      </c>
      <c r="K6057" t="s">
        <v>856</v>
      </c>
      <c r="L6057" t="str">
        <f t="shared" si="1411"/>
        <v>Established</v>
      </c>
      <c r="N6057" s="2">
        <f t="shared" si="1412"/>
        <v>20</v>
      </c>
      <c r="O6057" t="s">
        <v>151</v>
      </c>
      <c r="P6057" t="s">
        <v>1308</v>
      </c>
      <c r="Q6057" t="s">
        <v>605</v>
      </c>
      <c r="R6057" t="str">
        <f t="shared" si="1413"/>
        <v>Average</v>
      </c>
      <c r="S6057" t="str">
        <f t="shared" si="1414"/>
        <v xml:space="preserve"> </v>
      </c>
      <c r="T6057" t="b">
        <f t="shared" si="1415"/>
        <v>0</v>
      </c>
      <c r="U6057" t="b">
        <f t="shared" si="1416"/>
        <v>1</v>
      </c>
      <c r="V6057" t="str">
        <f t="shared" si="1417"/>
        <v>Average Company</v>
      </c>
      <c r="W6057" t="str">
        <f t="shared" si="1418"/>
        <v>Buy</v>
      </c>
      <c r="X6057" t="str">
        <f t="shared" si="1419"/>
        <v>Not Known</v>
      </c>
      <c r="Z6057" t="str">
        <f t="shared" si="1420"/>
        <v>None</v>
      </c>
      <c r="AB6057" t="str">
        <f t="shared" si="1421"/>
        <v>0</v>
      </c>
    </row>
    <row r="6058" spans="1:28" x14ac:dyDescent="0.3">
      <c r="A6058">
        <v>6056</v>
      </c>
      <c r="B6058" t="s">
        <v>10568</v>
      </c>
      <c r="C6058" t="str">
        <f t="shared" si="1408"/>
        <v>Short</v>
      </c>
      <c r="D6058">
        <v>3.5</v>
      </c>
      <c r="F6058" s="1">
        <f t="shared" si="1422"/>
        <v>3.5</v>
      </c>
      <c r="G6058" s="1">
        <f t="shared" si="1409"/>
        <v>3.5</v>
      </c>
      <c r="H6058">
        <f t="shared" si="1410"/>
        <v>3.5</v>
      </c>
      <c r="I6058" t="s">
        <v>10562</v>
      </c>
      <c r="J6058" t="s">
        <v>22</v>
      </c>
      <c r="K6058" t="s">
        <v>10569</v>
      </c>
      <c r="L6058" t="str">
        <f t="shared" si="1411"/>
        <v>Established</v>
      </c>
      <c r="N6058" s="2">
        <f t="shared" si="1412"/>
        <v>29</v>
      </c>
      <c r="O6058" t="s">
        <v>62</v>
      </c>
      <c r="P6058" t="s">
        <v>691</v>
      </c>
      <c r="Q6058" t="s">
        <v>284</v>
      </c>
      <c r="R6058" t="str">
        <f t="shared" si="1413"/>
        <v>Average</v>
      </c>
      <c r="S6058" t="str">
        <f t="shared" si="1414"/>
        <v xml:space="preserve"> </v>
      </c>
      <c r="T6058" t="b">
        <f t="shared" si="1415"/>
        <v>0</v>
      </c>
      <c r="U6058" t="b">
        <f t="shared" si="1416"/>
        <v>0</v>
      </c>
      <c r="V6058" t="str">
        <f t="shared" si="1417"/>
        <v>Average Company</v>
      </c>
      <c r="W6058" t="str">
        <f t="shared" si="1418"/>
        <v>Buy</v>
      </c>
      <c r="X6058" t="str">
        <f t="shared" si="1419"/>
        <v>Not Known</v>
      </c>
      <c r="Z6058" t="str">
        <f t="shared" si="1420"/>
        <v>None</v>
      </c>
      <c r="AB6058" t="str">
        <f t="shared" si="1421"/>
        <v>0</v>
      </c>
    </row>
    <row r="6059" spans="1:28" x14ac:dyDescent="0.3">
      <c r="A6059">
        <v>6057</v>
      </c>
      <c r="B6059" t="s">
        <v>10570</v>
      </c>
      <c r="C6059" t="str">
        <f t="shared" si="1408"/>
        <v>Short</v>
      </c>
      <c r="D6059">
        <v>4.2</v>
      </c>
      <c r="F6059" s="1">
        <f t="shared" si="1422"/>
        <v>4.2</v>
      </c>
      <c r="G6059" s="1">
        <f t="shared" si="1409"/>
        <v>4.2</v>
      </c>
      <c r="H6059">
        <f t="shared" si="1410"/>
        <v>4.2</v>
      </c>
      <c r="I6059" t="s">
        <v>10562</v>
      </c>
      <c r="J6059" t="s">
        <v>22</v>
      </c>
      <c r="K6059" t="s">
        <v>10571</v>
      </c>
      <c r="L6059" t="str">
        <f t="shared" si="1411"/>
        <v>Established</v>
      </c>
      <c r="N6059" s="2">
        <f t="shared" si="1412"/>
        <v>84</v>
      </c>
      <c r="O6059" t="s">
        <v>79</v>
      </c>
      <c r="P6059" t="s">
        <v>1308</v>
      </c>
      <c r="Q6059" t="s">
        <v>80</v>
      </c>
      <c r="R6059" t="str">
        <f t="shared" si="1413"/>
        <v>Great</v>
      </c>
      <c r="S6059" t="str">
        <f t="shared" si="1414"/>
        <v>Great</v>
      </c>
      <c r="T6059" t="b">
        <f t="shared" si="1415"/>
        <v>1</v>
      </c>
      <c r="U6059" t="b">
        <f t="shared" si="1416"/>
        <v>1</v>
      </c>
      <c r="V6059" t="str">
        <f t="shared" si="1417"/>
        <v>Top Company</v>
      </c>
      <c r="W6059" t="str">
        <f t="shared" si="1418"/>
        <v>Don't Buy</v>
      </c>
      <c r="X6059" t="str">
        <f t="shared" si="1419"/>
        <v>Not Known</v>
      </c>
      <c r="Z6059" t="str">
        <f t="shared" si="1420"/>
        <v>None</v>
      </c>
      <c r="AB6059" t="str">
        <f t="shared" si="1421"/>
        <v>0</v>
      </c>
    </row>
    <row r="6060" spans="1:28" x14ac:dyDescent="0.3">
      <c r="A6060">
        <v>6058</v>
      </c>
      <c r="B6060" t="s">
        <v>10572</v>
      </c>
      <c r="C6060" t="str">
        <f t="shared" si="1408"/>
        <v>Long</v>
      </c>
      <c r="D6060">
        <v>3.9</v>
      </c>
      <c r="F6060" s="1">
        <f t="shared" si="1422"/>
        <v>3.9</v>
      </c>
      <c r="G6060" s="1">
        <f t="shared" si="1409"/>
        <v>3.9</v>
      </c>
      <c r="H6060">
        <f t="shared" si="1410"/>
        <v>3.9</v>
      </c>
      <c r="I6060" t="s">
        <v>10562</v>
      </c>
      <c r="J6060" t="s">
        <v>10</v>
      </c>
      <c r="K6060" t="s">
        <v>4274</v>
      </c>
      <c r="L6060" t="str">
        <f t="shared" si="1411"/>
        <v>Established</v>
      </c>
      <c r="N6060" s="2">
        <f t="shared" si="1412"/>
        <v>33</v>
      </c>
      <c r="O6060" t="s">
        <v>18</v>
      </c>
      <c r="P6060" t="s">
        <v>691</v>
      </c>
      <c r="Q6060" t="s">
        <v>28</v>
      </c>
      <c r="R6060" t="str">
        <f t="shared" si="1413"/>
        <v>Average</v>
      </c>
      <c r="S6060" t="str">
        <f t="shared" si="1414"/>
        <v xml:space="preserve"> </v>
      </c>
      <c r="T6060" t="b">
        <f t="shared" si="1415"/>
        <v>0</v>
      </c>
      <c r="U6060" t="b">
        <f t="shared" si="1416"/>
        <v>1</v>
      </c>
      <c r="V6060" t="str">
        <f t="shared" si="1417"/>
        <v>Average Company</v>
      </c>
      <c r="W6060" t="str">
        <f t="shared" si="1418"/>
        <v>Don't Buy</v>
      </c>
      <c r="X6060" t="str">
        <f t="shared" si="1419"/>
        <v>Bombay Finance</v>
      </c>
      <c r="Z6060" t="str">
        <f t="shared" si="1420"/>
        <v>None</v>
      </c>
      <c r="AB6060" t="str">
        <f t="shared" si="1421"/>
        <v>500K</v>
      </c>
    </row>
    <row r="6061" spans="1:28" x14ac:dyDescent="0.3">
      <c r="A6061">
        <v>6059</v>
      </c>
      <c r="B6061" t="s">
        <v>10573</v>
      </c>
      <c r="C6061" t="str">
        <f t="shared" si="1408"/>
        <v>Long</v>
      </c>
      <c r="D6061">
        <v>4</v>
      </c>
      <c r="F6061" s="1">
        <f t="shared" si="1422"/>
        <v>4</v>
      </c>
      <c r="G6061" s="1">
        <f t="shared" si="1409"/>
        <v>4</v>
      </c>
      <c r="H6061">
        <f t="shared" si="1410"/>
        <v>4</v>
      </c>
      <c r="I6061" t="s">
        <v>10562</v>
      </c>
      <c r="J6061" t="s">
        <v>9963</v>
      </c>
      <c r="K6061" t="s">
        <v>289</v>
      </c>
      <c r="L6061" t="str">
        <f t="shared" si="1411"/>
        <v>Established</v>
      </c>
      <c r="N6061" s="2">
        <f t="shared" si="1412"/>
        <v>50</v>
      </c>
      <c r="O6061" t="s">
        <v>49</v>
      </c>
      <c r="Q6061" t="s">
        <v>315</v>
      </c>
      <c r="R6061" t="str">
        <f t="shared" si="1413"/>
        <v>Average</v>
      </c>
      <c r="S6061" t="str">
        <f t="shared" si="1414"/>
        <v xml:space="preserve"> </v>
      </c>
      <c r="T6061" t="b">
        <f t="shared" si="1415"/>
        <v>0</v>
      </c>
      <c r="U6061" t="b">
        <f t="shared" si="1416"/>
        <v>1</v>
      </c>
      <c r="V6061" t="str">
        <f t="shared" si="1417"/>
        <v>Average Company</v>
      </c>
      <c r="W6061" t="str">
        <f t="shared" si="1418"/>
        <v>Don't Buy</v>
      </c>
      <c r="X6061" t="str">
        <f t="shared" si="1419"/>
        <v>Not Known</v>
      </c>
      <c r="Z6061" t="str">
        <f t="shared" si="1420"/>
        <v>None</v>
      </c>
      <c r="AB6061" t="str">
        <f t="shared" si="1421"/>
        <v>0</v>
      </c>
    </row>
    <row r="6062" spans="1:28" x14ac:dyDescent="0.3">
      <c r="A6062">
        <v>6060</v>
      </c>
      <c r="B6062" t="s">
        <v>10574</v>
      </c>
      <c r="C6062" t="str">
        <f t="shared" si="1408"/>
        <v>Long</v>
      </c>
      <c r="D6062">
        <v>4.2</v>
      </c>
      <c r="F6062" s="1">
        <f t="shared" si="1422"/>
        <v>4.2</v>
      </c>
      <c r="G6062" s="1">
        <f t="shared" si="1409"/>
        <v>4.2</v>
      </c>
      <c r="H6062">
        <f t="shared" si="1410"/>
        <v>4.2</v>
      </c>
      <c r="I6062" t="s">
        <v>10562</v>
      </c>
      <c r="J6062" t="s">
        <v>10</v>
      </c>
      <c r="K6062" t="s">
        <v>3237</v>
      </c>
      <c r="L6062" t="str">
        <f t="shared" si="1411"/>
        <v>Established</v>
      </c>
      <c r="N6062" s="2">
        <f t="shared" si="1412"/>
        <v>53</v>
      </c>
      <c r="O6062" t="s">
        <v>500</v>
      </c>
      <c r="P6062" t="s">
        <v>691</v>
      </c>
      <c r="Q6062" t="s">
        <v>6360</v>
      </c>
      <c r="R6062" t="str">
        <f t="shared" si="1413"/>
        <v>Great</v>
      </c>
      <c r="S6062" t="str">
        <f t="shared" si="1414"/>
        <v>Great</v>
      </c>
      <c r="T6062" t="b">
        <f t="shared" si="1415"/>
        <v>1</v>
      </c>
      <c r="U6062" t="b">
        <f t="shared" si="1416"/>
        <v>1</v>
      </c>
      <c r="V6062" t="str">
        <f t="shared" si="1417"/>
        <v>Top Company</v>
      </c>
      <c r="W6062" t="str">
        <f t="shared" si="1418"/>
        <v>Don't Buy</v>
      </c>
      <c r="X6062" t="str">
        <f t="shared" si="1419"/>
        <v>Not Known</v>
      </c>
      <c r="Z6062" t="str">
        <f t="shared" si="1420"/>
        <v>None</v>
      </c>
      <c r="AB6062" t="str">
        <f t="shared" si="1421"/>
        <v>0</v>
      </c>
    </row>
    <row r="6063" spans="1:28" x14ac:dyDescent="0.3">
      <c r="A6063">
        <v>6061</v>
      </c>
      <c r="B6063" t="s">
        <v>10575</v>
      </c>
      <c r="C6063" t="str">
        <f t="shared" si="1408"/>
        <v>Long</v>
      </c>
      <c r="D6063">
        <v>4.2</v>
      </c>
      <c r="F6063" s="1" t="e">
        <f t="shared" si="1422"/>
        <v>#VALUE!</v>
      </c>
      <c r="G6063" s="1" t="e">
        <f t="shared" si="1409"/>
        <v>#VALUE!</v>
      </c>
      <c r="H6063" t="e">
        <f t="shared" si="1410"/>
        <v>#VALUE!</v>
      </c>
      <c r="I6063" t="s">
        <v>10562</v>
      </c>
      <c r="J6063" t="s">
        <v>10576</v>
      </c>
      <c r="K6063" t="s">
        <v>1308</v>
      </c>
      <c r="L6063" t="e">
        <f t="shared" si="1411"/>
        <v>#VALUE!</v>
      </c>
      <c r="N6063" s="2" t="e">
        <f t="shared" si="1412"/>
        <v>#VALUE!</v>
      </c>
      <c r="Q6063" t="s">
        <v>773</v>
      </c>
      <c r="R6063" t="str">
        <f t="shared" si="1413"/>
        <v>Great</v>
      </c>
      <c r="S6063" t="str">
        <f t="shared" si="1414"/>
        <v>Great</v>
      </c>
      <c r="T6063" t="e">
        <f t="shared" si="1415"/>
        <v>#VALUE!</v>
      </c>
      <c r="U6063" t="e">
        <f t="shared" si="1416"/>
        <v>#VALUE!</v>
      </c>
      <c r="V6063" t="e">
        <f t="shared" si="1417"/>
        <v>#VALUE!</v>
      </c>
      <c r="W6063" t="str">
        <f t="shared" si="1418"/>
        <v>Don't Buy</v>
      </c>
      <c r="X6063" t="str">
        <f t="shared" si="1419"/>
        <v>Not Known</v>
      </c>
      <c r="Z6063" t="e">
        <f t="shared" si="1420"/>
        <v>#VALUE!</v>
      </c>
      <c r="AB6063" t="str">
        <f t="shared" si="1421"/>
        <v>0</v>
      </c>
    </row>
    <row r="6064" spans="1:28" x14ac:dyDescent="0.3">
      <c r="A6064">
        <v>6062</v>
      </c>
      <c r="B6064" t="s">
        <v>10577</v>
      </c>
      <c r="C6064" t="str">
        <f t="shared" si="1408"/>
        <v>Long</v>
      </c>
      <c r="D6064">
        <v>4.3</v>
      </c>
      <c r="F6064" s="1">
        <f t="shared" si="1422"/>
        <v>4.3</v>
      </c>
      <c r="G6064" s="1">
        <f t="shared" si="1409"/>
        <v>4.3</v>
      </c>
      <c r="H6064">
        <f t="shared" si="1410"/>
        <v>4.3</v>
      </c>
      <c r="I6064" t="s">
        <v>10562</v>
      </c>
      <c r="J6064" t="s">
        <v>22</v>
      </c>
      <c r="K6064" t="s">
        <v>10578</v>
      </c>
      <c r="L6064" t="str">
        <f t="shared" si="1411"/>
        <v>Established</v>
      </c>
      <c r="N6064" s="2">
        <f t="shared" si="1412"/>
        <v>40</v>
      </c>
      <c r="O6064" t="s">
        <v>375</v>
      </c>
      <c r="P6064" t="s">
        <v>683</v>
      </c>
      <c r="Q6064" t="s">
        <v>523</v>
      </c>
      <c r="R6064" t="str">
        <f t="shared" si="1413"/>
        <v>Great</v>
      </c>
      <c r="S6064" t="str">
        <f t="shared" si="1414"/>
        <v>Great</v>
      </c>
      <c r="T6064" t="b">
        <f t="shared" si="1415"/>
        <v>1</v>
      </c>
      <c r="U6064" t="b">
        <f t="shared" si="1416"/>
        <v>1</v>
      </c>
      <c r="V6064" t="str">
        <f t="shared" si="1417"/>
        <v>Top Company</v>
      </c>
      <c r="W6064" t="str">
        <f t="shared" si="1418"/>
        <v>Buy</v>
      </c>
      <c r="X6064" t="str">
        <f t="shared" si="1419"/>
        <v>Not Known</v>
      </c>
      <c r="Z6064" t="str">
        <f t="shared" si="1420"/>
        <v>None</v>
      </c>
      <c r="AB6064" t="str">
        <f t="shared" si="1421"/>
        <v>0</v>
      </c>
    </row>
    <row r="6065" spans="1:28" x14ac:dyDescent="0.3">
      <c r="A6065">
        <v>6063</v>
      </c>
      <c r="B6065" t="s">
        <v>10579</v>
      </c>
      <c r="C6065" t="str">
        <f t="shared" si="1408"/>
        <v>Short</v>
      </c>
      <c r="D6065">
        <v>2.9</v>
      </c>
      <c r="F6065" s="1">
        <f t="shared" si="1422"/>
        <v>2.9</v>
      </c>
      <c r="G6065" s="1">
        <f t="shared" si="1409"/>
        <v>2.9</v>
      </c>
      <c r="H6065">
        <f t="shared" si="1410"/>
        <v>2.9</v>
      </c>
      <c r="I6065" t="s">
        <v>10562</v>
      </c>
      <c r="J6065" t="s">
        <v>22</v>
      </c>
      <c r="K6065" t="s">
        <v>8650</v>
      </c>
      <c r="L6065" t="str">
        <f t="shared" si="1411"/>
        <v>Established</v>
      </c>
      <c r="N6065" s="2">
        <f t="shared" si="1412"/>
        <v>64</v>
      </c>
      <c r="O6065" t="s">
        <v>511</v>
      </c>
      <c r="P6065" t="s">
        <v>6783</v>
      </c>
      <c r="Q6065" t="s">
        <v>268</v>
      </c>
      <c r="R6065" t="str">
        <f t="shared" si="1413"/>
        <v>Average</v>
      </c>
      <c r="S6065" t="str">
        <f t="shared" si="1414"/>
        <v xml:space="preserve"> </v>
      </c>
      <c r="T6065" t="b">
        <f t="shared" si="1415"/>
        <v>0</v>
      </c>
      <c r="U6065" t="b">
        <f t="shared" si="1416"/>
        <v>0</v>
      </c>
      <c r="V6065" t="str">
        <f t="shared" si="1417"/>
        <v>Average Company</v>
      </c>
      <c r="W6065" t="str">
        <f t="shared" si="1418"/>
        <v>Don't Buy</v>
      </c>
      <c r="X6065" t="str">
        <f t="shared" si="1419"/>
        <v>Not Known</v>
      </c>
      <c r="Z6065" t="str">
        <f t="shared" si="1420"/>
        <v>None</v>
      </c>
      <c r="AB6065" t="str">
        <f t="shared" si="1421"/>
        <v>0</v>
      </c>
    </row>
    <row r="6066" spans="1:28" x14ac:dyDescent="0.3">
      <c r="A6066">
        <v>6064</v>
      </c>
      <c r="B6066" t="s">
        <v>10580</v>
      </c>
      <c r="C6066" t="str">
        <f t="shared" si="1408"/>
        <v>Long</v>
      </c>
      <c r="D6066">
        <v>3.9</v>
      </c>
      <c r="F6066" s="1">
        <f t="shared" si="1422"/>
        <v>3.9</v>
      </c>
      <c r="G6066" s="1">
        <f t="shared" si="1409"/>
        <v>3.9</v>
      </c>
      <c r="H6066">
        <f t="shared" si="1410"/>
        <v>3.9</v>
      </c>
      <c r="I6066" t="s">
        <v>10562</v>
      </c>
      <c r="J6066" t="s">
        <v>22</v>
      </c>
      <c r="K6066" t="s">
        <v>6624</v>
      </c>
      <c r="L6066" t="str">
        <f t="shared" si="1411"/>
        <v>Established</v>
      </c>
      <c r="N6066" s="2">
        <f t="shared" si="1412"/>
        <v>13</v>
      </c>
      <c r="O6066" t="s">
        <v>299</v>
      </c>
      <c r="P6066" t="s">
        <v>691</v>
      </c>
      <c r="Q6066" t="s">
        <v>8613</v>
      </c>
      <c r="R6066" t="str">
        <f t="shared" si="1413"/>
        <v>Average</v>
      </c>
      <c r="S6066" t="str">
        <f t="shared" si="1414"/>
        <v xml:space="preserve"> </v>
      </c>
      <c r="T6066" t="b">
        <f t="shared" si="1415"/>
        <v>0</v>
      </c>
      <c r="U6066" t="b">
        <f t="shared" si="1416"/>
        <v>1</v>
      </c>
      <c r="V6066" t="str">
        <f t="shared" si="1417"/>
        <v>Average Company</v>
      </c>
      <c r="W6066" t="str">
        <f t="shared" si="1418"/>
        <v>Don't Buy</v>
      </c>
      <c r="X6066" t="str">
        <f t="shared" si="1419"/>
        <v>Not Known</v>
      </c>
      <c r="Z6066" t="str">
        <f t="shared" si="1420"/>
        <v>None</v>
      </c>
      <c r="AB6066" t="str">
        <f t="shared" si="1421"/>
        <v>0</v>
      </c>
    </row>
    <row r="6067" spans="1:28" x14ac:dyDescent="0.3">
      <c r="A6067">
        <v>6065</v>
      </c>
      <c r="B6067" t="s">
        <v>10581</v>
      </c>
      <c r="C6067" t="str">
        <f t="shared" si="1408"/>
        <v>Long</v>
      </c>
      <c r="D6067">
        <v>4.2</v>
      </c>
      <c r="F6067" s="1">
        <f t="shared" si="1422"/>
        <v>4.2</v>
      </c>
      <c r="G6067" s="1">
        <f t="shared" si="1409"/>
        <v>4.2</v>
      </c>
      <c r="H6067">
        <f t="shared" si="1410"/>
        <v>4.2</v>
      </c>
      <c r="I6067" t="s">
        <v>10562</v>
      </c>
      <c r="J6067" t="s">
        <v>22</v>
      </c>
      <c r="K6067" t="s">
        <v>2222</v>
      </c>
      <c r="L6067" t="str">
        <f t="shared" si="1411"/>
        <v>Established</v>
      </c>
      <c r="N6067" s="2">
        <f t="shared" si="1412"/>
        <v>11</v>
      </c>
      <c r="O6067" t="s">
        <v>146</v>
      </c>
      <c r="P6067" t="s">
        <v>1308</v>
      </c>
      <c r="Q6067" t="s">
        <v>28</v>
      </c>
      <c r="R6067" t="str">
        <f t="shared" si="1413"/>
        <v>Great</v>
      </c>
      <c r="S6067" t="str">
        <f t="shared" si="1414"/>
        <v>Great</v>
      </c>
      <c r="T6067" t="b">
        <f t="shared" si="1415"/>
        <v>1</v>
      </c>
      <c r="U6067" t="b">
        <f t="shared" si="1416"/>
        <v>1</v>
      </c>
      <c r="V6067" t="str">
        <f t="shared" si="1417"/>
        <v>Average Company</v>
      </c>
      <c r="W6067" t="str">
        <f t="shared" si="1418"/>
        <v>Don't Buy</v>
      </c>
      <c r="X6067" t="str">
        <f t="shared" si="1419"/>
        <v>Bombay Finance</v>
      </c>
      <c r="Z6067" t="str">
        <f t="shared" si="1420"/>
        <v>None</v>
      </c>
      <c r="AB6067" t="str">
        <f t="shared" si="1421"/>
        <v>1Million</v>
      </c>
    </row>
    <row r="6068" spans="1:28" x14ac:dyDescent="0.3">
      <c r="A6068">
        <v>6066</v>
      </c>
      <c r="B6068" t="s">
        <v>10582</v>
      </c>
      <c r="C6068" t="str">
        <f t="shared" si="1408"/>
        <v>Long</v>
      </c>
      <c r="D6068">
        <v>4.4000000000000004</v>
      </c>
      <c r="F6068" s="1">
        <f t="shared" si="1422"/>
        <v>4.4000000000000004</v>
      </c>
      <c r="G6068" s="1">
        <f t="shared" si="1409"/>
        <v>4.4000000000000004</v>
      </c>
      <c r="H6068">
        <f t="shared" si="1410"/>
        <v>4.4000000000000004</v>
      </c>
      <c r="I6068" t="s">
        <v>10562</v>
      </c>
      <c r="J6068" t="s">
        <v>10</v>
      </c>
      <c r="K6068" t="s">
        <v>10583</v>
      </c>
      <c r="L6068" t="str">
        <f t="shared" si="1411"/>
        <v>Established</v>
      </c>
      <c r="N6068" s="2">
        <f t="shared" si="1412"/>
        <v>10</v>
      </c>
      <c r="O6068" t="s">
        <v>234</v>
      </c>
      <c r="P6068" t="s">
        <v>683</v>
      </c>
      <c r="Q6068" t="s">
        <v>19</v>
      </c>
      <c r="R6068" t="str">
        <f t="shared" si="1413"/>
        <v>Great</v>
      </c>
      <c r="S6068" t="str">
        <f t="shared" si="1414"/>
        <v>Great</v>
      </c>
      <c r="T6068" t="b">
        <f t="shared" si="1415"/>
        <v>0</v>
      </c>
      <c r="U6068" t="b">
        <f t="shared" si="1416"/>
        <v>1</v>
      </c>
      <c r="V6068" t="str">
        <f t="shared" si="1417"/>
        <v>Average Company</v>
      </c>
      <c r="W6068" t="str">
        <f t="shared" si="1418"/>
        <v>Don't Buy</v>
      </c>
      <c r="X6068" t="str">
        <f t="shared" si="1419"/>
        <v>Not Known</v>
      </c>
      <c r="Z6068" t="str">
        <f t="shared" si="1420"/>
        <v>None</v>
      </c>
      <c r="AB6068" t="str">
        <f t="shared" si="1421"/>
        <v>1Million</v>
      </c>
    </row>
    <row r="6069" spans="1:28" x14ac:dyDescent="0.3">
      <c r="A6069">
        <v>6067</v>
      </c>
      <c r="B6069" t="s">
        <v>10584</v>
      </c>
      <c r="C6069" t="str">
        <f t="shared" si="1408"/>
        <v>Long</v>
      </c>
      <c r="D6069">
        <v>4.3</v>
      </c>
      <c r="F6069" s="1">
        <f t="shared" si="1422"/>
        <v>4.3</v>
      </c>
      <c r="G6069" s="1">
        <f t="shared" si="1409"/>
        <v>4.3</v>
      </c>
      <c r="H6069">
        <f t="shared" si="1410"/>
        <v>4.3</v>
      </c>
      <c r="I6069" t="s">
        <v>10562</v>
      </c>
      <c r="J6069" t="s">
        <v>22</v>
      </c>
      <c r="K6069" t="s">
        <v>3446</v>
      </c>
      <c r="L6069" t="str">
        <f t="shared" si="1411"/>
        <v>Established</v>
      </c>
      <c r="N6069" s="2">
        <f t="shared" si="1412"/>
        <v>32</v>
      </c>
      <c r="O6069" t="s">
        <v>368</v>
      </c>
      <c r="P6069" t="s">
        <v>691</v>
      </c>
      <c r="Q6069" t="s">
        <v>80</v>
      </c>
      <c r="R6069" t="str">
        <f t="shared" si="1413"/>
        <v>Great</v>
      </c>
      <c r="S6069" t="str">
        <f t="shared" si="1414"/>
        <v>Great</v>
      </c>
      <c r="T6069" t="b">
        <f t="shared" si="1415"/>
        <v>1</v>
      </c>
      <c r="U6069" t="b">
        <f t="shared" si="1416"/>
        <v>1</v>
      </c>
      <c r="V6069" t="str">
        <f t="shared" si="1417"/>
        <v>Top Company</v>
      </c>
      <c r="W6069" t="str">
        <f t="shared" si="1418"/>
        <v>Don't Buy</v>
      </c>
      <c r="X6069" t="str">
        <f t="shared" si="1419"/>
        <v>Not Known</v>
      </c>
      <c r="Z6069" t="str">
        <f t="shared" si="1420"/>
        <v>None</v>
      </c>
      <c r="AB6069" t="str">
        <f t="shared" si="1421"/>
        <v>0</v>
      </c>
    </row>
    <row r="6070" spans="1:28" x14ac:dyDescent="0.3">
      <c r="A6070">
        <v>6068</v>
      </c>
      <c r="B6070" t="s">
        <v>10585</v>
      </c>
      <c r="C6070" t="str">
        <f t="shared" si="1408"/>
        <v>Short</v>
      </c>
      <c r="D6070">
        <v>4.2</v>
      </c>
      <c r="F6070" s="1">
        <f t="shared" si="1422"/>
        <v>4.2</v>
      </c>
      <c r="G6070" s="1">
        <f t="shared" si="1409"/>
        <v>4.2</v>
      </c>
      <c r="H6070">
        <f t="shared" si="1410"/>
        <v>4.2</v>
      </c>
      <c r="I6070" t="s">
        <v>10562</v>
      </c>
      <c r="J6070" t="s">
        <v>22</v>
      </c>
      <c r="K6070" t="s">
        <v>5563</v>
      </c>
      <c r="L6070" t="str">
        <f t="shared" si="1411"/>
        <v>Established</v>
      </c>
      <c r="N6070" s="2">
        <f t="shared" si="1412"/>
        <v>12</v>
      </c>
      <c r="O6070" t="s">
        <v>267</v>
      </c>
      <c r="P6070" t="s">
        <v>691</v>
      </c>
      <c r="Q6070" t="s">
        <v>268</v>
      </c>
      <c r="R6070" t="str">
        <f t="shared" si="1413"/>
        <v>Great</v>
      </c>
      <c r="S6070" t="str">
        <f t="shared" si="1414"/>
        <v>Great</v>
      </c>
      <c r="T6070" t="b">
        <f t="shared" si="1415"/>
        <v>1</v>
      </c>
      <c r="U6070" t="b">
        <f t="shared" si="1416"/>
        <v>1</v>
      </c>
      <c r="V6070" t="str">
        <f t="shared" si="1417"/>
        <v>Average Company</v>
      </c>
      <c r="W6070" t="str">
        <f t="shared" si="1418"/>
        <v>Don't Buy</v>
      </c>
      <c r="X6070" t="str">
        <f t="shared" si="1419"/>
        <v>Not Known</v>
      </c>
      <c r="Z6070" t="str">
        <f t="shared" si="1420"/>
        <v>None</v>
      </c>
      <c r="AB6070" t="str">
        <f t="shared" si="1421"/>
        <v>0</v>
      </c>
    </row>
    <row r="6071" spans="1:28" x14ac:dyDescent="0.3">
      <c r="A6071">
        <v>6069</v>
      </c>
      <c r="B6071" t="s">
        <v>10586</v>
      </c>
      <c r="C6071" t="str">
        <f t="shared" si="1408"/>
        <v>Long</v>
      </c>
      <c r="D6071">
        <v>4.5999999999999996</v>
      </c>
      <c r="F6071" s="1">
        <f t="shared" si="1422"/>
        <v>4.5999999999999996</v>
      </c>
      <c r="G6071" s="1">
        <f t="shared" si="1409"/>
        <v>4.5999999999999996</v>
      </c>
      <c r="H6071">
        <f t="shared" si="1410"/>
        <v>4.5999999999999996</v>
      </c>
      <c r="I6071" t="s">
        <v>10562</v>
      </c>
      <c r="J6071" t="s">
        <v>22</v>
      </c>
      <c r="K6071" t="s">
        <v>5290</v>
      </c>
      <c r="L6071" t="str">
        <f t="shared" si="1411"/>
        <v>Established</v>
      </c>
      <c r="N6071" s="2">
        <f t="shared" si="1412"/>
        <v>40</v>
      </c>
      <c r="O6071" t="s">
        <v>375</v>
      </c>
      <c r="P6071" t="s">
        <v>147</v>
      </c>
      <c r="Q6071" t="s">
        <v>315</v>
      </c>
      <c r="R6071" t="str">
        <f t="shared" si="1413"/>
        <v>Great</v>
      </c>
      <c r="S6071" t="str">
        <f t="shared" si="1414"/>
        <v>Great</v>
      </c>
      <c r="T6071" t="b">
        <f t="shared" si="1415"/>
        <v>1</v>
      </c>
      <c r="U6071" t="b">
        <f t="shared" si="1416"/>
        <v>1</v>
      </c>
      <c r="V6071" t="str">
        <f t="shared" si="1417"/>
        <v>Top Company</v>
      </c>
      <c r="W6071" t="str">
        <f t="shared" si="1418"/>
        <v>Don't Buy</v>
      </c>
      <c r="X6071" t="str">
        <f t="shared" si="1419"/>
        <v>Not Known</v>
      </c>
      <c r="Z6071" t="str">
        <f t="shared" si="1420"/>
        <v>None</v>
      </c>
      <c r="AB6071" t="str">
        <f t="shared" si="1421"/>
        <v>0</v>
      </c>
    </row>
    <row r="6072" spans="1:28" x14ac:dyDescent="0.3">
      <c r="A6072">
        <v>6070</v>
      </c>
      <c r="B6072" t="s">
        <v>10587</v>
      </c>
      <c r="C6072" t="str">
        <f t="shared" si="1408"/>
        <v>Long</v>
      </c>
      <c r="D6072">
        <v>4.0999999999999996</v>
      </c>
      <c r="F6072" s="1">
        <f t="shared" si="1422"/>
        <v>4.0999999999999996</v>
      </c>
      <c r="G6072" s="1">
        <f t="shared" si="1409"/>
        <v>4.0999999999999996</v>
      </c>
      <c r="H6072">
        <f t="shared" si="1410"/>
        <v>4.0999999999999996</v>
      </c>
      <c r="I6072" t="s">
        <v>10562</v>
      </c>
      <c r="J6072" t="s">
        <v>22</v>
      </c>
      <c r="K6072" t="s">
        <v>10588</v>
      </c>
      <c r="L6072" t="str">
        <f t="shared" si="1411"/>
        <v>Established</v>
      </c>
      <c r="N6072" s="2">
        <f t="shared" si="1412"/>
        <v>90</v>
      </c>
      <c r="O6072" t="s">
        <v>586</v>
      </c>
      <c r="P6072" t="s">
        <v>691</v>
      </c>
      <c r="Q6072" t="s">
        <v>117</v>
      </c>
      <c r="R6072" t="str">
        <f t="shared" si="1413"/>
        <v>Great</v>
      </c>
      <c r="S6072" t="str">
        <f t="shared" si="1414"/>
        <v>Great</v>
      </c>
      <c r="T6072" t="b">
        <f t="shared" si="1415"/>
        <v>1</v>
      </c>
      <c r="U6072" t="b">
        <f t="shared" si="1416"/>
        <v>1</v>
      </c>
      <c r="V6072" t="str">
        <f t="shared" si="1417"/>
        <v>Top Company</v>
      </c>
      <c r="W6072" t="str">
        <f t="shared" si="1418"/>
        <v>Don't Buy</v>
      </c>
      <c r="X6072" t="str">
        <f t="shared" si="1419"/>
        <v>Not Known</v>
      </c>
      <c r="Z6072" t="str">
        <f t="shared" si="1420"/>
        <v>None</v>
      </c>
      <c r="AB6072" t="str">
        <f t="shared" si="1421"/>
        <v>0</v>
      </c>
    </row>
    <row r="6073" spans="1:28" x14ac:dyDescent="0.3">
      <c r="A6073">
        <v>6071</v>
      </c>
      <c r="B6073" t="s">
        <v>10563</v>
      </c>
      <c r="C6073" t="str">
        <f t="shared" si="1408"/>
        <v>Long</v>
      </c>
      <c r="D6073">
        <v>3.2</v>
      </c>
      <c r="F6073" s="1">
        <f t="shared" si="1422"/>
        <v>3.2</v>
      </c>
      <c r="G6073" s="1">
        <f t="shared" si="1409"/>
        <v>3.2</v>
      </c>
      <c r="H6073">
        <f t="shared" si="1410"/>
        <v>3.2</v>
      </c>
      <c r="I6073" t="s">
        <v>10562</v>
      </c>
      <c r="J6073" t="s">
        <v>22</v>
      </c>
      <c r="K6073" t="s">
        <v>10564</v>
      </c>
      <c r="L6073" t="str">
        <f t="shared" si="1411"/>
        <v>Established</v>
      </c>
      <c r="N6073" s="2">
        <f t="shared" si="1412"/>
        <v>14</v>
      </c>
      <c r="O6073" t="s">
        <v>522</v>
      </c>
      <c r="P6073" t="s">
        <v>1261</v>
      </c>
      <c r="Q6073" t="s">
        <v>605</v>
      </c>
      <c r="R6073" t="str">
        <f t="shared" si="1413"/>
        <v>Average</v>
      </c>
      <c r="S6073" t="str">
        <f t="shared" si="1414"/>
        <v xml:space="preserve"> </v>
      </c>
      <c r="T6073" t="b">
        <f t="shared" si="1415"/>
        <v>0</v>
      </c>
      <c r="U6073" t="b">
        <f t="shared" si="1416"/>
        <v>0</v>
      </c>
      <c r="V6073" t="str">
        <f t="shared" si="1417"/>
        <v>Average Company</v>
      </c>
      <c r="W6073" t="str">
        <f t="shared" si="1418"/>
        <v>Don't Buy</v>
      </c>
      <c r="X6073" t="str">
        <f t="shared" si="1419"/>
        <v>Not Known</v>
      </c>
      <c r="Z6073" t="str">
        <f t="shared" si="1420"/>
        <v>None</v>
      </c>
      <c r="AB6073" t="str">
        <f t="shared" si="1421"/>
        <v>0</v>
      </c>
    </row>
    <row r="6074" spans="1:28" x14ac:dyDescent="0.3">
      <c r="A6074">
        <v>6072</v>
      </c>
      <c r="B6074" t="s">
        <v>10589</v>
      </c>
      <c r="C6074" t="str">
        <f t="shared" si="1408"/>
        <v>Long</v>
      </c>
      <c r="D6074">
        <v>4</v>
      </c>
      <c r="F6074" s="1">
        <f t="shared" si="1422"/>
        <v>4</v>
      </c>
      <c r="G6074" s="1">
        <f t="shared" si="1409"/>
        <v>4</v>
      </c>
      <c r="H6074">
        <f t="shared" si="1410"/>
        <v>4</v>
      </c>
      <c r="I6074" t="s">
        <v>10562</v>
      </c>
      <c r="J6074" t="s">
        <v>10</v>
      </c>
      <c r="K6074" t="s">
        <v>7539</v>
      </c>
      <c r="L6074" t="str">
        <f t="shared" si="1411"/>
        <v>Established</v>
      </c>
      <c r="N6074" s="2">
        <f t="shared" si="1412"/>
        <v>27</v>
      </c>
      <c r="O6074" t="s">
        <v>109</v>
      </c>
      <c r="P6074" t="s">
        <v>683</v>
      </c>
      <c r="Q6074" t="s">
        <v>28</v>
      </c>
      <c r="R6074" t="str">
        <f t="shared" si="1413"/>
        <v>Average</v>
      </c>
      <c r="S6074" t="str">
        <f t="shared" si="1414"/>
        <v xml:space="preserve"> </v>
      </c>
      <c r="T6074" t="b">
        <f t="shared" si="1415"/>
        <v>0</v>
      </c>
      <c r="U6074" t="b">
        <f t="shared" si="1416"/>
        <v>1</v>
      </c>
      <c r="V6074" t="str">
        <f t="shared" si="1417"/>
        <v>Average Company</v>
      </c>
      <c r="W6074" t="str">
        <f t="shared" si="1418"/>
        <v>Don't Buy</v>
      </c>
      <c r="X6074" t="str">
        <f t="shared" si="1419"/>
        <v>Not Known</v>
      </c>
      <c r="Z6074" t="str">
        <f t="shared" si="1420"/>
        <v>None</v>
      </c>
      <c r="AB6074" t="str">
        <f t="shared" si="1421"/>
        <v>500K</v>
      </c>
    </row>
    <row r="6075" spans="1:28" x14ac:dyDescent="0.3">
      <c r="A6075">
        <v>6073</v>
      </c>
      <c r="B6075" t="s">
        <v>10590</v>
      </c>
      <c r="C6075" t="str">
        <f t="shared" si="1408"/>
        <v>Long</v>
      </c>
      <c r="D6075">
        <v>3.5</v>
      </c>
      <c r="F6075" s="1">
        <f t="shared" si="1422"/>
        <v>3.5</v>
      </c>
      <c r="G6075" s="1">
        <f t="shared" si="1409"/>
        <v>3.5</v>
      </c>
      <c r="H6075">
        <f t="shared" si="1410"/>
        <v>3.5</v>
      </c>
      <c r="I6075" t="s">
        <v>10562</v>
      </c>
      <c r="J6075" t="s">
        <v>5646</v>
      </c>
      <c r="K6075" t="s">
        <v>84</v>
      </c>
      <c r="L6075" t="str">
        <f t="shared" si="1411"/>
        <v>Established</v>
      </c>
      <c r="N6075" s="2">
        <f t="shared" si="1412"/>
        <v>51</v>
      </c>
      <c r="O6075" t="s">
        <v>1308</v>
      </c>
      <c r="Q6075" t="s">
        <v>19</v>
      </c>
      <c r="R6075" t="str">
        <f t="shared" si="1413"/>
        <v>Average</v>
      </c>
      <c r="S6075" t="str">
        <f t="shared" si="1414"/>
        <v xml:space="preserve"> </v>
      </c>
      <c r="T6075" t="b">
        <f t="shared" si="1415"/>
        <v>0</v>
      </c>
      <c r="U6075" t="b">
        <f t="shared" si="1416"/>
        <v>0</v>
      </c>
      <c r="V6075" t="str">
        <f t="shared" si="1417"/>
        <v>Average Company</v>
      </c>
      <c r="W6075" t="str">
        <f t="shared" si="1418"/>
        <v>Don't Buy</v>
      </c>
      <c r="X6075" t="str">
        <f t="shared" si="1419"/>
        <v>Not Known</v>
      </c>
      <c r="Z6075" t="str">
        <f t="shared" si="1420"/>
        <v>None</v>
      </c>
      <c r="AB6075" t="str">
        <f t="shared" si="1421"/>
        <v>500K</v>
      </c>
    </row>
    <row r="6076" spans="1:28" x14ac:dyDescent="0.3">
      <c r="A6076">
        <v>6074</v>
      </c>
      <c r="B6076" t="s">
        <v>10591</v>
      </c>
      <c r="C6076" t="str">
        <f t="shared" si="1408"/>
        <v>Long</v>
      </c>
      <c r="D6076">
        <v>4.5</v>
      </c>
      <c r="F6076" s="1" t="e">
        <f t="shared" si="1422"/>
        <v>#VALUE!</v>
      </c>
      <c r="G6076" s="1" t="e">
        <f t="shared" si="1409"/>
        <v>#VALUE!</v>
      </c>
      <c r="H6076" t="e">
        <f t="shared" si="1410"/>
        <v>#VALUE!</v>
      </c>
      <c r="I6076" t="s">
        <v>10562</v>
      </c>
      <c r="J6076" t="s">
        <v>10592</v>
      </c>
      <c r="K6076" t="s">
        <v>683</v>
      </c>
      <c r="L6076" t="e">
        <f t="shared" si="1411"/>
        <v>#VALUE!</v>
      </c>
      <c r="N6076" s="2" t="e">
        <f t="shared" si="1412"/>
        <v>#VALUE!</v>
      </c>
      <c r="Q6076" t="s">
        <v>19</v>
      </c>
      <c r="R6076" t="str">
        <f t="shared" si="1413"/>
        <v>Great</v>
      </c>
      <c r="S6076" t="str">
        <f t="shared" si="1414"/>
        <v>Great</v>
      </c>
      <c r="T6076" t="e">
        <f t="shared" si="1415"/>
        <v>#VALUE!</v>
      </c>
      <c r="U6076" t="e">
        <f t="shared" si="1416"/>
        <v>#VALUE!</v>
      </c>
      <c r="V6076" t="e">
        <f t="shared" si="1417"/>
        <v>#VALUE!</v>
      </c>
      <c r="W6076" t="str">
        <f t="shared" si="1418"/>
        <v>Don't Buy</v>
      </c>
      <c r="X6076" t="str">
        <f t="shared" si="1419"/>
        <v>Not Known</v>
      </c>
      <c r="Z6076" t="e">
        <f t="shared" si="1420"/>
        <v>#VALUE!</v>
      </c>
      <c r="AB6076" t="str">
        <f t="shared" si="1421"/>
        <v>1Million</v>
      </c>
    </row>
    <row r="6077" spans="1:28" x14ac:dyDescent="0.3">
      <c r="A6077">
        <v>6075</v>
      </c>
      <c r="B6077" t="s">
        <v>10593</v>
      </c>
      <c r="C6077" t="str">
        <f t="shared" si="1408"/>
        <v>Long</v>
      </c>
      <c r="D6077">
        <v>3.7</v>
      </c>
      <c r="F6077" s="1">
        <f t="shared" si="1422"/>
        <v>3.7</v>
      </c>
      <c r="G6077" s="1">
        <f t="shared" si="1409"/>
        <v>3.7</v>
      </c>
      <c r="H6077">
        <f t="shared" si="1410"/>
        <v>3.7</v>
      </c>
      <c r="I6077" t="s">
        <v>10562</v>
      </c>
      <c r="J6077" t="s">
        <v>10594</v>
      </c>
      <c r="K6077" t="s">
        <v>688</v>
      </c>
      <c r="L6077" t="str">
        <f t="shared" si="1411"/>
        <v>Established</v>
      </c>
      <c r="N6077" s="2">
        <f t="shared" si="1412"/>
        <v>50</v>
      </c>
      <c r="O6077" t="s">
        <v>691</v>
      </c>
      <c r="Q6077" t="s">
        <v>1957</v>
      </c>
      <c r="R6077" t="str">
        <f t="shared" si="1413"/>
        <v>Average</v>
      </c>
      <c r="S6077" t="str">
        <f t="shared" si="1414"/>
        <v xml:space="preserve"> </v>
      </c>
      <c r="T6077" t="b">
        <f t="shared" si="1415"/>
        <v>0</v>
      </c>
      <c r="U6077" t="b">
        <f t="shared" si="1416"/>
        <v>1</v>
      </c>
      <c r="V6077" t="str">
        <f t="shared" si="1417"/>
        <v>Average Company</v>
      </c>
      <c r="W6077" t="str">
        <f t="shared" si="1418"/>
        <v>Don't Buy</v>
      </c>
      <c r="X6077" t="str">
        <f t="shared" si="1419"/>
        <v>Not Known</v>
      </c>
      <c r="Z6077" t="str">
        <f t="shared" si="1420"/>
        <v>None</v>
      </c>
      <c r="AB6077" t="str">
        <f t="shared" si="1421"/>
        <v>0</v>
      </c>
    </row>
    <row r="6078" spans="1:28" x14ac:dyDescent="0.3">
      <c r="A6078">
        <v>6076</v>
      </c>
      <c r="B6078" t="s">
        <v>10595</v>
      </c>
      <c r="C6078" t="str">
        <f t="shared" si="1408"/>
        <v>Long</v>
      </c>
      <c r="D6078">
        <v>3.7</v>
      </c>
      <c r="F6078" s="1">
        <f t="shared" si="1422"/>
        <v>3.7</v>
      </c>
      <c r="G6078" s="1">
        <f t="shared" si="1409"/>
        <v>3.7</v>
      </c>
      <c r="H6078">
        <f t="shared" si="1410"/>
        <v>3.7</v>
      </c>
      <c r="I6078" t="s">
        <v>10562</v>
      </c>
      <c r="J6078" t="s">
        <v>22</v>
      </c>
      <c r="K6078" t="s">
        <v>10596</v>
      </c>
      <c r="L6078" t="str">
        <f t="shared" si="1411"/>
        <v>Established</v>
      </c>
      <c r="N6078" s="2">
        <f t="shared" si="1412"/>
        <v>37</v>
      </c>
      <c r="O6078" t="s">
        <v>538</v>
      </c>
      <c r="P6078" t="s">
        <v>147</v>
      </c>
      <c r="Q6078" t="s">
        <v>1247</v>
      </c>
      <c r="R6078" t="str">
        <f t="shared" si="1413"/>
        <v>Average</v>
      </c>
      <c r="S6078" t="str">
        <f t="shared" si="1414"/>
        <v xml:space="preserve"> </v>
      </c>
      <c r="T6078" t="b">
        <f t="shared" si="1415"/>
        <v>0</v>
      </c>
      <c r="U6078" t="b">
        <f t="shared" si="1416"/>
        <v>1</v>
      </c>
      <c r="V6078" t="str">
        <f t="shared" si="1417"/>
        <v>Average Company</v>
      </c>
      <c r="W6078" t="str">
        <f t="shared" si="1418"/>
        <v>Don't Buy</v>
      </c>
      <c r="X6078" t="str">
        <f t="shared" si="1419"/>
        <v>Not Known</v>
      </c>
      <c r="Z6078" t="str">
        <f t="shared" si="1420"/>
        <v>None</v>
      </c>
      <c r="AB6078" t="str">
        <f t="shared" si="1421"/>
        <v>0</v>
      </c>
    </row>
    <row r="6079" spans="1:28" x14ac:dyDescent="0.3">
      <c r="A6079">
        <v>6077</v>
      </c>
      <c r="B6079" t="s">
        <v>10567</v>
      </c>
      <c r="C6079" t="str">
        <f t="shared" si="1408"/>
        <v>Long</v>
      </c>
      <c r="D6079">
        <v>3.6</v>
      </c>
      <c r="F6079" s="1">
        <f t="shared" si="1422"/>
        <v>3.6</v>
      </c>
      <c r="G6079" s="1">
        <f t="shared" si="1409"/>
        <v>3.6</v>
      </c>
      <c r="H6079">
        <f t="shared" si="1410"/>
        <v>3.6</v>
      </c>
      <c r="I6079" t="s">
        <v>10562</v>
      </c>
      <c r="J6079" t="s">
        <v>22</v>
      </c>
      <c r="K6079" t="s">
        <v>856</v>
      </c>
      <c r="L6079" t="str">
        <f t="shared" si="1411"/>
        <v>Established</v>
      </c>
      <c r="N6079" s="2">
        <f t="shared" si="1412"/>
        <v>20</v>
      </c>
      <c r="O6079" t="s">
        <v>151</v>
      </c>
      <c r="P6079" t="s">
        <v>1308</v>
      </c>
      <c r="Q6079" t="s">
        <v>605</v>
      </c>
      <c r="R6079" t="str">
        <f t="shared" si="1413"/>
        <v>Average</v>
      </c>
      <c r="S6079" t="str">
        <f t="shared" si="1414"/>
        <v xml:space="preserve"> </v>
      </c>
      <c r="T6079" t="b">
        <f t="shared" si="1415"/>
        <v>0</v>
      </c>
      <c r="U6079" t="b">
        <f t="shared" si="1416"/>
        <v>1</v>
      </c>
      <c r="V6079" t="str">
        <f t="shared" si="1417"/>
        <v>Average Company</v>
      </c>
      <c r="W6079" t="str">
        <f t="shared" si="1418"/>
        <v>Buy</v>
      </c>
      <c r="X6079" t="str">
        <f t="shared" si="1419"/>
        <v>Not Known</v>
      </c>
      <c r="Z6079" t="str">
        <f t="shared" si="1420"/>
        <v>None</v>
      </c>
      <c r="AB6079" t="str">
        <f t="shared" si="1421"/>
        <v>0</v>
      </c>
    </row>
    <row r="6080" spans="1:28" x14ac:dyDescent="0.3">
      <c r="A6080">
        <v>6078</v>
      </c>
      <c r="B6080" t="s">
        <v>10568</v>
      </c>
      <c r="C6080" t="str">
        <f t="shared" si="1408"/>
        <v>Short</v>
      </c>
      <c r="D6080">
        <v>3.5</v>
      </c>
      <c r="F6080" s="1">
        <f t="shared" si="1422"/>
        <v>3.5</v>
      </c>
      <c r="G6080" s="1">
        <f t="shared" si="1409"/>
        <v>3.5</v>
      </c>
      <c r="H6080">
        <f t="shared" si="1410"/>
        <v>3.5</v>
      </c>
      <c r="I6080" t="s">
        <v>10562</v>
      </c>
      <c r="J6080" t="s">
        <v>22</v>
      </c>
      <c r="K6080" t="s">
        <v>10569</v>
      </c>
      <c r="L6080" t="str">
        <f t="shared" si="1411"/>
        <v>Established</v>
      </c>
      <c r="N6080" s="2">
        <f t="shared" si="1412"/>
        <v>29</v>
      </c>
      <c r="O6080" t="s">
        <v>62</v>
      </c>
      <c r="P6080" t="s">
        <v>691</v>
      </c>
      <c r="Q6080" t="s">
        <v>284</v>
      </c>
      <c r="R6080" t="str">
        <f t="shared" si="1413"/>
        <v>Average</v>
      </c>
      <c r="S6080" t="str">
        <f t="shared" si="1414"/>
        <v xml:space="preserve"> </v>
      </c>
      <c r="T6080" t="b">
        <f t="shared" si="1415"/>
        <v>0</v>
      </c>
      <c r="U6080" t="b">
        <f t="shared" si="1416"/>
        <v>0</v>
      </c>
      <c r="V6080" t="str">
        <f t="shared" si="1417"/>
        <v>Average Company</v>
      </c>
      <c r="W6080" t="str">
        <f t="shared" si="1418"/>
        <v>Buy</v>
      </c>
      <c r="X6080" t="str">
        <f t="shared" si="1419"/>
        <v>Not Known</v>
      </c>
      <c r="Z6080" t="str">
        <f t="shared" si="1420"/>
        <v>None</v>
      </c>
      <c r="AB6080" t="str">
        <f t="shared" si="1421"/>
        <v>0</v>
      </c>
    </row>
    <row r="6081" spans="1:28" x14ac:dyDescent="0.3">
      <c r="A6081">
        <v>6079</v>
      </c>
      <c r="B6081" t="s">
        <v>10566</v>
      </c>
      <c r="C6081" t="str">
        <f t="shared" si="1408"/>
        <v>Long</v>
      </c>
      <c r="D6081">
        <v>3.9</v>
      </c>
      <c r="F6081" s="1">
        <f t="shared" si="1422"/>
        <v>3.9</v>
      </c>
      <c r="G6081" s="1">
        <f t="shared" si="1409"/>
        <v>3.9</v>
      </c>
      <c r="H6081">
        <f t="shared" si="1410"/>
        <v>3.9</v>
      </c>
      <c r="I6081" t="s">
        <v>10562</v>
      </c>
      <c r="J6081" t="s">
        <v>22</v>
      </c>
      <c r="K6081" t="s">
        <v>7789</v>
      </c>
      <c r="L6081" t="str">
        <f t="shared" si="1411"/>
        <v>Established</v>
      </c>
      <c r="N6081" s="2">
        <f t="shared" si="1412"/>
        <v>42</v>
      </c>
      <c r="O6081" t="s">
        <v>397</v>
      </c>
      <c r="P6081" t="s">
        <v>1308</v>
      </c>
      <c r="Q6081" t="s">
        <v>362</v>
      </c>
      <c r="R6081" t="str">
        <f t="shared" si="1413"/>
        <v>Average</v>
      </c>
      <c r="S6081" t="str">
        <f t="shared" si="1414"/>
        <v xml:space="preserve"> </v>
      </c>
      <c r="T6081" t="b">
        <f t="shared" si="1415"/>
        <v>0</v>
      </c>
      <c r="U6081" t="b">
        <f t="shared" si="1416"/>
        <v>1</v>
      </c>
      <c r="V6081" t="str">
        <f t="shared" si="1417"/>
        <v>Average Company</v>
      </c>
      <c r="W6081" t="str">
        <f t="shared" si="1418"/>
        <v>Don't Buy</v>
      </c>
      <c r="X6081" t="str">
        <f t="shared" si="1419"/>
        <v>Not Known</v>
      </c>
      <c r="Z6081" t="str">
        <f t="shared" si="1420"/>
        <v>None</v>
      </c>
      <c r="AB6081" t="str">
        <f t="shared" si="1421"/>
        <v>0</v>
      </c>
    </row>
    <row r="6082" spans="1:28" x14ac:dyDescent="0.3">
      <c r="A6082">
        <v>6080</v>
      </c>
      <c r="B6082" t="s">
        <v>10597</v>
      </c>
      <c r="C6082" t="str">
        <f t="shared" si="1408"/>
        <v>Long</v>
      </c>
      <c r="D6082">
        <v>3.8</v>
      </c>
      <c r="F6082" s="1">
        <f t="shared" si="1422"/>
        <v>3.8</v>
      </c>
      <c r="G6082" s="1">
        <f t="shared" si="1409"/>
        <v>3.8</v>
      </c>
      <c r="H6082">
        <f t="shared" si="1410"/>
        <v>3.8</v>
      </c>
      <c r="I6082" t="s">
        <v>10562</v>
      </c>
      <c r="J6082" t="s">
        <v>22</v>
      </c>
      <c r="K6082" t="s">
        <v>10082</v>
      </c>
      <c r="L6082" t="str">
        <f t="shared" si="1411"/>
        <v>Established</v>
      </c>
      <c r="N6082" s="2">
        <f t="shared" si="1412"/>
        <v>33</v>
      </c>
      <c r="O6082" t="s">
        <v>18</v>
      </c>
      <c r="P6082" t="s">
        <v>1308</v>
      </c>
      <c r="Q6082" t="s">
        <v>204</v>
      </c>
      <c r="R6082" t="str">
        <f t="shared" si="1413"/>
        <v>Average</v>
      </c>
      <c r="S6082" t="str">
        <f t="shared" si="1414"/>
        <v xml:space="preserve"> </v>
      </c>
      <c r="T6082" t="b">
        <f t="shared" si="1415"/>
        <v>0</v>
      </c>
      <c r="U6082" t="b">
        <f t="shared" si="1416"/>
        <v>1</v>
      </c>
      <c r="V6082" t="str">
        <f t="shared" si="1417"/>
        <v>Average Company</v>
      </c>
      <c r="W6082" t="str">
        <f t="shared" si="1418"/>
        <v>Don't Buy</v>
      </c>
      <c r="X6082" t="str">
        <f t="shared" si="1419"/>
        <v>Not Known</v>
      </c>
      <c r="Z6082" t="str">
        <f t="shared" si="1420"/>
        <v>None</v>
      </c>
      <c r="AB6082" t="str">
        <f t="shared" si="1421"/>
        <v>0</v>
      </c>
    </row>
    <row r="6083" spans="1:28" x14ac:dyDescent="0.3">
      <c r="A6083">
        <v>6081</v>
      </c>
      <c r="B6083" t="s">
        <v>10598</v>
      </c>
      <c r="C6083" t="str">
        <f t="shared" ref="C6083:C6146" si="1423">IF(LEN(B6083)&gt;=10,"Long","Short")</f>
        <v>Long</v>
      </c>
      <c r="D6083">
        <v>3.7</v>
      </c>
      <c r="F6083" s="1">
        <f t="shared" si="1422"/>
        <v>3.7</v>
      </c>
      <c r="G6083" s="1">
        <f t="shared" ref="G6083:G6146" si="1424">IF(L6083="Startup",D6083+0.5,D6083)</f>
        <v>3.7</v>
      </c>
      <c r="H6083">
        <f t="shared" ref="H6083:H6146" si="1425">IF(L6083="Startup",D6083+0.1,D6083)</f>
        <v>3.7</v>
      </c>
      <c r="I6083" t="s">
        <v>10562</v>
      </c>
      <c r="J6083" t="s">
        <v>22</v>
      </c>
      <c r="K6083" t="s">
        <v>10185</v>
      </c>
      <c r="L6083" t="str">
        <f t="shared" ref="L6083:L6146" si="1426">IF(N6083&lt;10,"Startup","Established")</f>
        <v>Established</v>
      </c>
      <c r="N6083" s="2">
        <f t="shared" ref="N6083:N6146" si="1427">INT(LEFT(O6083,2))</f>
        <v>37</v>
      </c>
      <c r="O6083" t="s">
        <v>538</v>
      </c>
      <c r="P6083" t="s">
        <v>683</v>
      </c>
      <c r="Q6083" t="s">
        <v>372</v>
      </c>
      <c r="R6083" t="str">
        <f t="shared" ref="R6083:R6146" si="1428">IF(D6083&gt;4,"Great","Average")</f>
        <v>Average</v>
      </c>
      <c r="S6083" t="str">
        <f t="shared" ref="S6083:S6146" si="1429">IF(D6083&gt;4,"Great"," ")</f>
        <v xml:space="preserve"> </v>
      </c>
      <c r="T6083" t="b">
        <f t="shared" ref="T6083:T6146" si="1430">AND(D6083:D16041&gt;4,N6083:N16041&gt;10)</f>
        <v>0</v>
      </c>
      <c r="U6083" t="b">
        <f t="shared" ref="U6083:U6146" si="1431">OR(D6083&gt;3.5,N6083&lt;10)</f>
        <v>1</v>
      </c>
      <c r="V6083" t="str">
        <f t="shared" ref="V6083:V6146" si="1432">IF(AND(D6083&gt;4,N6083&gt;20),"Top Company","Average Company")</f>
        <v>Average Company</v>
      </c>
      <c r="W6083" t="str">
        <f t="shared" ref="W6083:W6146" si="1433">IF(OR(LEFT(B6083,1)="T",LEFT(B6083,1)="G"),"Buy","Don't Buy")</f>
        <v>Don't Buy</v>
      </c>
      <c r="X6083" t="str">
        <f t="shared" ref="X6083:X6146" si="1434">IF(IF(Q6083="Financial Services",ISNUMBER(SEARCH("Mumbai",K6083))),"Bombay Finance","Not Known")</f>
        <v>Not Known</v>
      </c>
      <c r="Z6083" t="str">
        <f t="shared" ref="Z6083:Z6146" si="1435">IF(AND(OR(ISNUMBER(SEARCH("Bangalore",K6083)),ISNUMBER(SEARCH("Bengaluru",K6083)),ISNUMBER(SEARCH("Chennai",K6083))),N6083&lt;10),"Silicon Valley Startups","None")</f>
        <v>None</v>
      </c>
      <c r="AB6083" t="str">
        <f t="shared" ref="AB6083:AB6146" si="1436">IF(AND(OR(Q6083="IT Services &amp; Consulting",Q6083="Financial Services"),D6083&gt;4),"1Million",IF(AND(OR(Q6083="IT Services &amp; Consulting",Q6083="Financial Services"),D6083&lt;=4),"500K",IF(AND(Q6083="Telecom / ISP",D6083&gt;4),"800K","0")))</f>
        <v>0</v>
      </c>
    </row>
    <row r="6084" spans="1:28" x14ac:dyDescent="0.3">
      <c r="A6084">
        <v>6082</v>
      </c>
      <c r="B6084" t="s">
        <v>10599</v>
      </c>
      <c r="C6084" t="str">
        <f t="shared" si="1423"/>
        <v>Long</v>
      </c>
      <c r="D6084">
        <v>4.0999999999999996</v>
      </c>
      <c r="F6084" s="1">
        <f t="shared" si="1422"/>
        <v>4.0999999999999996</v>
      </c>
      <c r="G6084" s="1">
        <f t="shared" si="1424"/>
        <v>4.0999999999999996</v>
      </c>
      <c r="H6084">
        <f t="shared" si="1425"/>
        <v>4.0999999999999996</v>
      </c>
      <c r="I6084" t="s">
        <v>10562</v>
      </c>
      <c r="J6084" t="s">
        <v>22</v>
      </c>
      <c r="K6084" t="s">
        <v>4204</v>
      </c>
      <c r="L6084" t="str">
        <f t="shared" si="1426"/>
        <v>Established</v>
      </c>
      <c r="N6084" s="2">
        <f t="shared" si="1427"/>
        <v>21</v>
      </c>
      <c r="O6084" t="s">
        <v>321</v>
      </c>
      <c r="P6084" t="s">
        <v>691</v>
      </c>
      <c r="Q6084" t="s">
        <v>773</v>
      </c>
      <c r="R6084" t="str">
        <f t="shared" si="1428"/>
        <v>Great</v>
      </c>
      <c r="S6084" t="str">
        <f t="shared" si="1429"/>
        <v>Great</v>
      </c>
      <c r="T6084" t="b">
        <f t="shared" si="1430"/>
        <v>1</v>
      </c>
      <c r="U6084" t="b">
        <f t="shared" si="1431"/>
        <v>1</v>
      </c>
      <c r="V6084" t="str">
        <f t="shared" si="1432"/>
        <v>Top Company</v>
      </c>
      <c r="W6084" t="str">
        <f t="shared" si="1433"/>
        <v>Don't Buy</v>
      </c>
      <c r="X6084" t="str">
        <f t="shared" si="1434"/>
        <v>Not Known</v>
      </c>
      <c r="Z6084" t="str">
        <f t="shared" si="1435"/>
        <v>None</v>
      </c>
      <c r="AB6084" t="str">
        <f t="shared" si="1436"/>
        <v>0</v>
      </c>
    </row>
    <row r="6085" spans="1:28" x14ac:dyDescent="0.3">
      <c r="A6085">
        <v>6083</v>
      </c>
      <c r="B6085" t="s">
        <v>10600</v>
      </c>
      <c r="C6085" t="str">
        <f t="shared" si="1423"/>
        <v>Long</v>
      </c>
      <c r="D6085">
        <v>2.5</v>
      </c>
      <c r="F6085" s="1">
        <f t="shared" si="1422"/>
        <v>2.5</v>
      </c>
      <c r="G6085" s="1">
        <f t="shared" si="1424"/>
        <v>2.5</v>
      </c>
      <c r="H6085">
        <f t="shared" si="1425"/>
        <v>2.5</v>
      </c>
      <c r="I6085" t="s">
        <v>10562</v>
      </c>
      <c r="J6085" t="s">
        <v>22</v>
      </c>
      <c r="K6085" t="s">
        <v>10601</v>
      </c>
      <c r="L6085" t="str">
        <f t="shared" si="1426"/>
        <v>Established</v>
      </c>
      <c r="N6085" s="2">
        <f t="shared" si="1427"/>
        <v>21</v>
      </c>
      <c r="O6085" t="s">
        <v>321</v>
      </c>
      <c r="P6085" t="s">
        <v>683</v>
      </c>
      <c r="Q6085" t="s">
        <v>28</v>
      </c>
      <c r="R6085" t="str">
        <f t="shared" si="1428"/>
        <v>Average</v>
      </c>
      <c r="S6085" t="str">
        <f t="shared" si="1429"/>
        <v xml:space="preserve"> </v>
      </c>
      <c r="T6085" t="b">
        <f t="shared" si="1430"/>
        <v>0</v>
      </c>
      <c r="U6085" t="b">
        <f t="shared" si="1431"/>
        <v>0</v>
      </c>
      <c r="V6085" t="str">
        <f t="shared" si="1432"/>
        <v>Average Company</v>
      </c>
      <c r="W6085" t="str">
        <f t="shared" si="1433"/>
        <v>Don't Buy</v>
      </c>
      <c r="X6085" t="str">
        <f t="shared" si="1434"/>
        <v>Not Known</v>
      </c>
      <c r="Z6085" t="str">
        <f t="shared" si="1435"/>
        <v>None</v>
      </c>
      <c r="AB6085" t="str">
        <f t="shared" si="1436"/>
        <v>500K</v>
      </c>
    </row>
    <row r="6086" spans="1:28" x14ac:dyDescent="0.3">
      <c r="A6086">
        <v>6084</v>
      </c>
      <c r="B6086" t="s">
        <v>10602</v>
      </c>
      <c r="C6086" t="str">
        <f t="shared" si="1423"/>
        <v>Long</v>
      </c>
      <c r="D6086">
        <v>4.2</v>
      </c>
      <c r="F6086" s="1">
        <f t="shared" si="1422"/>
        <v>4.7</v>
      </c>
      <c r="G6086" s="1">
        <f t="shared" si="1424"/>
        <v>4.7</v>
      </c>
      <c r="H6086">
        <f t="shared" si="1425"/>
        <v>4.3</v>
      </c>
      <c r="I6086" t="s">
        <v>10562</v>
      </c>
      <c r="J6086" t="s">
        <v>22</v>
      </c>
      <c r="K6086" t="s">
        <v>2584</v>
      </c>
      <c r="L6086" t="str">
        <f t="shared" si="1426"/>
        <v>Startup</v>
      </c>
      <c r="N6086" s="2">
        <f t="shared" si="1427"/>
        <v>9</v>
      </c>
      <c r="O6086" t="s">
        <v>331</v>
      </c>
      <c r="P6086" t="s">
        <v>1261</v>
      </c>
      <c r="Q6086" t="s">
        <v>2462</v>
      </c>
      <c r="R6086" t="str">
        <f t="shared" si="1428"/>
        <v>Great</v>
      </c>
      <c r="S6086" t="str">
        <f t="shared" si="1429"/>
        <v>Great</v>
      </c>
      <c r="T6086" t="b">
        <f t="shared" si="1430"/>
        <v>0</v>
      </c>
      <c r="U6086" t="b">
        <f t="shared" si="1431"/>
        <v>1</v>
      </c>
      <c r="V6086" t="str">
        <f t="shared" si="1432"/>
        <v>Average Company</v>
      </c>
      <c r="W6086" t="str">
        <f t="shared" si="1433"/>
        <v>Don't Buy</v>
      </c>
      <c r="X6086" t="str">
        <f t="shared" si="1434"/>
        <v>Not Known</v>
      </c>
      <c r="Z6086" t="str">
        <f t="shared" si="1435"/>
        <v>None</v>
      </c>
      <c r="AB6086" t="str">
        <f t="shared" si="1436"/>
        <v>0</v>
      </c>
    </row>
    <row r="6087" spans="1:28" x14ac:dyDescent="0.3">
      <c r="A6087">
        <v>6085</v>
      </c>
      <c r="B6087" t="s">
        <v>10603</v>
      </c>
      <c r="C6087" t="str">
        <f t="shared" si="1423"/>
        <v>Long</v>
      </c>
      <c r="D6087">
        <v>3.9</v>
      </c>
      <c r="F6087" s="1">
        <f t="shared" si="1422"/>
        <v>3.9</v>
      </c>
      <c r="G6087" s="1">
        <f t="shared" si="1424"/>
        <v>3.9</v>
      </c>
      <c r="H6087">
        <f t="shared" si="1425"/>
        <v>3.9</v>
      </c>
      <c r="I6087" t="s">
        <v>10562</v>
      </c>
      <c r="J6087" t="s">
        <v>22</v>
      </c>
      <c r="K6087" t="s">
        <v>4976</v>
      </c>
      <c r="L6087" t="str">
        <f t="shared" si="1426"/>
        <v>Established</v>
      </c>
      <c r="N6087" s="2">
        <f t="shared" si="1427"/>
        <v>34</v>
      </c>
      <c r="O6087" t="s">
        <v>213</v>
      </c>
      <c r="P6087" t="s">
        <v>691</v>
      </c>
      <c r="Q6087" t="s">
        <v>254</v>
      </c>
      <c r="R6087" t="str">
        <f t="shared" si="1428"/>
        <v>Average</v>
      </c>
      <c r="S6087" t="str">
        <f t="shared" si="1429"/>
        <v xml:space="preserve"> </v>
      </c>
      <c r="T6087" t="b">
        <f t="shared" si="1430"/>
        <v>0</v>
      </c>
      <c r="U6087" t="b">
        <f t="shared" si="1431"/>
        <v>1</v>
      </c>
      <c r="V6087" t="str">
        <f t="shared" si="1432"/>
        <v>Average Company</v>
      </c>
      <c r="W6087" t="str">
        <f t="shared" si="1433"/>
        <v>Don't Buy</v>
      </c>
      <c r="X6087" t="str">
        <f t="shared" si="1434"/>
        <v>Not Known</v>
      </c>
      <c r="Z6087" t="str">
        <f t="shared" si="1435"/>
        <v>None</v>
      </c>
      <c r="AB6087" t="str">
        <f t="shared" si="1436"/>
        <v>0</v>
      </c>
    </row>
    <row r="6088" spans="1:28" x14ac:dyDescent="0.3">
      <c r="A6088">
        <v>6086</v>
      </c>
      <c r="B6088" t="s">
        <v>10604</v>
      </c>
      <c r="C6088" t="str">
        <f t="shared" si="1423"/>
        <v>Long</v>
      </c>
      <c r="D6088">
        <v>3.6</v>
      </c>
      <c r="F6088" s="1">
        <f t="shared" si="1422"/>
        <v>3.6</v>
      </c>
      <c r="G6088" s="1">
        <f t="shared" si="1424"/>
        <v>3.6</v>
      </c>
      <c r="H6088">
        <f t="shared" si="1425"/>
        <v>3.6</v>
      </c>
      <c r="I6088" t="s">
        <v>10562</v>
      </c>
      <c r="J6088" t="s">
        <v>9946</v>
      </c>
      <c r="K6088" t="s">
        <v>6223</v>
      </c>
      <c r="L6088" t="str">
        <f t="shared" si="1426"/>
        <v>Established</v>
      </c>
      <c r="N6088" s="2">
        <f t="shared" si="1427"/>
        <v>20</v>
      </c>
      <c r="O6088" t="s">
        <v>683</v>
      </c>
      <c r="Q6088" t="s">
        <v>80</v>
      </c>
      <c r="R6088" t="str">
        <f t="shared" si="1428"/>
        <v>Average</v>
      </c>
      <c r="S6088" t="str">
        <f t="shared" si="1429"/>
        <v xml:space="preserve"> </v>
      </c>
      <c r="T6088" t="b">
        <f t="shared" si="1430"/>
        <v>0</v>
      </c>
      <c r="U6088" t="b">
        <f t="shared" si="1431"/>
        <v>1</v>
      </c>
      <c r="V6088" t="str">
        <f t="shared" si="1432"/>
        <v>Average Company</v>
      </c>
      <c r="W6088" t="str">
        <f t="shared" si="1433"/>
        <v>Don't Buy</v>
      </c>
      <c r="X6088" t="str">
        <f t="shared" si="1434"/>
        <v>Not Known</v>
      </c>
      <c r="Z6088" t="str">
        <f t="shared" si="1435"/>
        <v>None</v>
      </c>
      <c r="AB6088" t="str">
        <f t="shared" si="1436"/>
        <v>0</v>
      </c>
    </row>
    <row r="6089" spans="1:28" x14ac:dyDescent="0.3">
      <c r="A6089">
        <v>6087</v>
      </c>
      <c r="B6089" t="s">
        <v>10572</v>
      </c>
      <c r="C6089" t="str">
        <f t="shared" si="1423"/>
        <v>Long</v>
      </c>
      <c r="D6089">
        <v>3.9</v>
      </c>
      <c r="F6089" s="1">
        <f t="shared" si="1422"/>
        <v>3.9</v>
      </c>
      <c r="G6089" s="1">
        <f t="shared" si="1424"/>
        <v>3.9</v>
      </c>
      <c r="H6089">
        <f t="shared" si="1425"/>
        <v>3.9</v>
      </c>
      <c r="I6089" t="s">
        <v>10562</v>
      </c>
      <c r="J6089" t="s">
        <v>10</v>
      </c>
      <c r="K6089" t="s">
        <v>4274</v>
      </c>
      <c r="L6089" t="str">
        <f t="shared" si="1426"/>
        <v>Established</v>
      </c>
      <c r="N6089" s="2">
        <f t="shared" si="1427"/>
        <v>33</v>
      </c>
      <c r="O6089" t="s">
        <v>18</v>
      </c>
      <c r="P6089" t="s">
        <v>691</v>
      </c>
      <c r="Q6089" t="s">
        <v>28</v>
      </c>
      <c r="R6089" t="str">
        <f t="shared" si="1428"/>
        <v>Average</v>
      </c>
      <c r="S6089" t="str">
        <f t="shared" si="1429"/>
        <v xml:space="preserve"> </v>
      </c>
      <c r="T6089" t="b">
        <f t="shared" si="1430"/>
        <v>0</v>
      </c>
      <c r="U6089" t="b">
        <f t="shared" si="1431"/>
        <v>1</v>
      </c>
      <c r="V6089" t="str">
        <f t="shared" si="1432"/>
        <v>Average Company</v>
      </c>
      <c r="W6089" t="str">
        <f t="shared" si="1433"/>
        <v>Don't Buy</v>
      </c>
      <c r="X6089" t="str">
        <f t="shared" si="1434"/>
        <v>Bombay Finance</v>
      </c>
      <c r="Z6089" t="str">
        <f t="shared" si="1435"/>
        <v>None</v>
      </c>
      <c r="AB6089" t="str">
        <f t="shared" si="1436"/>
        <v>500K</v>
      </c>
    </row>
    <row r="6090" spans="1:28" x14ac:dyDescent="0.3">
      <c r="A6090">
        <v>6088</v>
      </c>
      <c r="B6090" t="s">
        <v>10570</v>
      </c>
      <c r="C6090" t="str">
        <f t="shared" si="1423"/>
        <v>Short</v>
      </c>
      <c r="D6090">
        <v>4.2</v>
      </c>
      <c r="F6090" s="1">
        <f t="shared" si="1422"/>
        <v>4.2</v>
      </c>
      <c r="G6090" s="1">
        <f t="shared" si="1424"/>
        <v>4.2</v>
      </c>
      <c r="H6090">
        <f t="shared" si="1425"/>
        <v>4.2</v>
      </c>
      <c r="I6090" t="s">
        <v>10562</v>
      </c>
      <c r="J6090" t="s">
        <v>22</v>
      </c>
      <c r="K6090" t="s">
        <v>10571</v>
      </c>
      <c r="L6090" t="str">
        <f t="shared" si="1426"/>
        <v>Established</v>
      </c>
      <c r="N6090" s="2">
        <f t="shared" si="1427"/>
        <v>84</v>
      </c>
      <c r="O6090" t="s">
        <v>79</v>
      </c>
      <c r="P6090" t="s">
        <v>1308</v>
      </c>
      <c r="Q6090" t="s">
        <v>80</v>
      </c>
      <c r="R6090" t="str">
        <f t="shared" si="1428"/>
        <v>Great</v>
      </c>
      <c r="S6090" t="str">
        <f t="shared" si="1429"/>
        <v>Great</v>
      </c>
      <c r="T6090" t="b">
        <f t="shared" si="1430"/>
        <v>1</v>
      </c>
      <c r="U6090" t="b">
        <f t="shared" si="1431"/>
        <v>1</v>
      </c>
      <c r="V6090" t="str">
        <f t="shared" si="1432"/>
        <v>Top Company</v>
      </c>
      <c r="W6090" t="str">
        <f t="shared" si="1433"/>
        <v>Don't Buy</v>
      </c>
      <c r="X6090" t="str">
        <f t="shared" si="1434"/>
        <v>Not Known</v>
      </c>
      <c r="Z6090" t="str">
        <f t="shared" si="1435"/>
        <v>None</v>
      </c>
      <c r="AB6090" t="str">
        <f t="shared" si="1436"/>
        <v>0</v>
      </c>
    </row>
    <row r="6091" spans="1:28" x14ac:dyDescent="0.3">
      <c r="A6091">
        <v>6089</v>
      </c>
      <c r="B6091" t="s">
        <v>10605</v>
      </c>
      <c r="C6091" t="str">
        <f t="shared" si="1423"/>
        <v>Long</v>
      </c>
      <c r="D6091">
        <v>3.7</v>
      </c>
      <c r="F6091" s="1">
        <f t="shared" si="1422"/>
        <v>3.7</v>
      </c>
      <c r="G6091" s="1">
        <f t="shared" si="1424"/>
        <v>3.7</v>
      </c>
      <c r="H6091">
        <f t="shared" si="1425"/>
        <v>3.7</v>
      </c>
      <c r="I6091" t="s">
        <v>10562</v>
      </c>
      <c r="J6091" t="s">
        <v>22</v>
      </c>
      <c r="K6091" t="s">
        <v>4651</v>
      </c>
      <c r="L6091" t="str">
        <f t="shared" si="1426"/>
        <v>Established</v>
      </c>
      <c r="N6091" s="2">
        <f t="shared" si="1427"/>
        <v>48</v>
      </c>
      <c r="O6091" t="s">
        <v>752</v>
      </c>
      <c r="P6091" t="s">
        <v>147</v>
      </c>
      <c r="Q6091" t="s">
        <v>28</v>
      </c>
      <c r="R6091" t="str">
        <f t="shared" si="1428"/>
        <v>Average</v>
      </c>
      <c r="S6091" t="str">
        <f t="shared" si="1429"/>
        <v xml:space="preserve"> </v>
      </c>
      <c r="T6091" t="b">
        <f t="shared" si="1430"/>
        <v>0</v>
      </c>
      <c r="U6091" t="b">
        <f t="shared" si="1431"/>
        <v>1</v>
      </c>
      <c r="V6091" t="str">
        <f t="shared" si="1432"/>
        <v>Average Company</v>
      </c>
      <c r="W6091" t="str">
        <f t="shared" si="1433"/>
        <v>Don't Buy</v>
      </c>
      <c r="X6091" t="str">
        <f t="shared" si="1434"/>
        <v>Not Known</v>
      </c>
      <c r="Z6091" t="str">
        <f t="shared" si="1435"/>
        <v>None</v>
      </c>
      <c r="AB6091" t="str">
        <f t="shared" si="1436"/>
        <v>500K</v>
      </c>
    </row>
    <row r="6092" spans="1:28" x14ac:dyDescent="0.3">
      <c r="A6092">
        <v>6090</v>
      </c>
      <c r="B6092" t="s">
        <v>10606</v>
      </c>
      <c r="C6092" t="str">
        <f t="shared" si="1423"/>
        <v>Long</v>
      </c>
      <c r="D6092">
        <v>3.9</v>
      </c>
      <c r="F6092" s="1">
        <f t="shared" si="1422"/>
        <v>3.9</v>
      </c>
      <c r="G6092" s="1">
        <f t="shared" si="1424"/>
        <v>3.9</v>
      </c>
      <c r="H6092">
        <f t="shared" si="1425"/>
        <v>3.9</v>
      </c>
      <c r="I6092" t="s">
        <v>10562</v>
      </c>
      <c r="J6092" t="s">
        <v>5262</v>
      </c>
      <c r="K6092" t="s">
        <v>121</v>
      </c>
      <c r="L6092" t="str">
        <f t="shared" si="1426"/>
        <v>Established</v>
      </c>
      <c r="N6092" s="2">
        <f t="shared" si="1427"/>
        <v>50</v>
      </c>
      <c r="O6092" t="s">
        <v>691</v>
      </c>
      <c r="Q6092" t="s">
        <v>80</v>
      </c>
      <c r="R6092" t="str">
        <f t="shared" si="1428"/>
        <v>Average</v>
      </c>
      <c r="S6092" t="str">
        <f t="shared" si="1429"/>
        <v xml:space="preserve"> </v>
      </c>
      <c r="T6092" t="b">
        <f t="shared" si="1430"/>
        <v>0</v>
      </c>
      <c r="U6092" t="b">
        <f t="shared" si="1431"/>
        <v>1</v>
      </c>
      <c r="V6092" t="str">
        <f t="shared" si="1432"/>
        <v>Average Company</v>
      </c>
      <c r="W6092" t="str">
        <f t="shared" si="1433"/>
        <v>Don't Buy</v>
      </c>
      <c r="X6092" t="str">
        <f t="shared" si="1434"/>
        <v>Not Known</v>
      </c>
      <c r="Z6092" t="str">
        <f t="shared" si="1435"/>
        <v>None</v>
      </c>
      <c r="AB6092" t="str">
        <f t="shared" si="1436"/>
        <v>0</v>
      </c>
    </row>
    <row r="6093" spans="1:28" x14ac:dyDescent="0.3">
      <c r="A6093">
        <v>6091</v>
      </c>
      <c r="B6093" t="s">
        <v>10607</v>
      </c>
      <c r="C6093" t="str">
        <f t="shared" si="1423"/>
        <v>Long</v>
      </c>
      <c r="D6093">
        <v>3.8</v>
      </c>
      <c r="F6093" s="1">
        <f t="shared" si="1422"/>
        <v>3.8</v>
      </c>
      <c r="G6093" s="1">
        <f t="shared" si="1424"/>
        <v>3.8</v>
      </c>
      <c r="H6093">
        <f t="shared" si="1425"/>
        <v>3.8</v>
      </c>
      <c r="I6093" t="s">
        <v>10562</v>
      </c>
      <c r="J6093" t="s">
        <v>22</v>
      </c>
      <c r="K6093" t="s">
        <v>5906</v>
      </c>
      <c r="L6093" t="str">
        <f t="shared" si="1426"/>
        <v>Established</v>
      </c>
      <c r="N6093" s="2">
        <f t="shared" si="1427"/>
        <v>29</v>
      </c>
      <c r="O6093" t="s">
        <v>62</v>
      </c>
      <c r="P6093" t="s">
        <v>683</v>
      </c>
      <c r="Q6093" t="s">
        <v>19</v>
      </c>
      <c r="R6093" t="str">
        <f t="shared" si="1428"/>
        <v>Average</v>
      </c>
      <c r="S6093" t="str">
        <f t="shared" si="1429"/>
        <v xml:space="preserve"> </v>
      </c>
      <c r="T6093" t="b">
        <f t="shared" si="1430"/>
        <v>0</v>
      </c>
      <c r="U6093" t="b">
        <f t="shared" si="1431"/>
        <v>1</v>
      </c>
      <c r="V6093" t="str">
        <f t="shared" si="1432"/>
        <v>Average Company</v>
      </c>
      <c r="W6093" t="str">
        <f t="shared" si="1433"/>
        <v>Don't Buy</v>
      </c>
      <c r="X6093" t="str">
        <f t="shared" si="1434"/>
        <v>Not Known</v>
      </c>
      <c r="Z6093" t="str">
        <f t="shared" si="1435"/>
        <v>None</v>
      </c>
      <c r="AB6093" t="str">
        <f t="shared" si="1436"/>
        <v>500K</v>
      </c>
    </row>
    <row r="6094" spans="1:28" x14ac:dyDescent="0.3">
      <c r="A6094">
        <v>6092</v>
      </c>
      <c r="B6094" t="s">
        <v>10608</v>
      </c>
      <c r="C6094" t="str">
        <f t="shared" si="1423"/>
        <v>Long</v>
      </c>
      <c r="D6094">
        <v>4.3</v>
      </c>
      <c r="F6094" s="1">
        <f t="shared" si="1422"/>
        <v>4.3</v>
      </c>
      <c r="G6094" s="1">
        <f t="shared" si="1424"/>
        <v>4.3</v>
      </c>
      <c r="H6094">
        <f t="shared" si="1425"/>
        <v>4.3</v>
      </c>
      <c r="I6094" t="s">
        <v>10562</v>
      </c>
      <c r="J6094" t="s">
        <v>22</v>
      </c>
      <c r="K6094" t="s">
        <v>1026</v>
      </c>
      <c r="L6094" t="str">
        <f t="shared" si="1426"/>
        <v>Established</v>
      </c>
      <c r="N6094" s="2">
        <f t="shared" si="1427"/>
        <v>21</v>
      </c>
      <c r="O6094" t="s">
        <v>321</v>
      </c>
      <c r="P6094" t="s">
        <v>3614</v>
      </c>
      <c r="Q6094" t="s">
        <v>14</v>
      </c>
      <c r="R6094" t="str">
        <f t="shared" si="1428"/>
        <v>Great</v>
      </c>
      <c r="S6094" t="str">
        <f t="shared" si="1429"/>
        <v>Great</v>
      </c>
      <c r="T6094" t="b">
        <f t="shared" si="1430"/>
        <v>1</v>
      </c>
      <c r="U6094" t="b">
        <f t="shared" si="1431"/>
        <v>1</v>
      </c>
      <c r="V6094" t="str">
        <f t="shared" si="1432"/>
        <v>Top Company</v>
      </c>
      <c r="W6094" t="str">
        <f t="shared" si="1433"/>
        <v>Don't Buy</v>
      </c>
      <c r="X6094" t="str">
        <f t="shared" si="1434"/>
        <v>Not Known</v>
      </c>
      <c r="Z6094" t="str">
        <f t="shared" si="1435"/>
        <v>None</v>
      </c>
      <c r="AB6094" t="str">
        <f t="shared" si="1436"/>
        <v>0</v>
      </c>
    </row>
    <row r="6095" spans="1:28" x14ac:dyDescent="0.3">
      <c r="A6095">
        <v>6093</v>
      </c>
      <c r="B6095" t="s">
        <v>10609</v>
      </c>
      <c r="C6095" t="str">
        <f t="shared" si="1423"/>
        <v>Long</v>
      </c>
      <c r="D6095">
        <v>4.5</v>
      </c>
      <c r="F6095" s="1">
        <f t="shared" si="1422"/>
        <v>4.5</v>
      </c>
      <c r="G6095" s="1">
        <f t="shared" si="1424"/>
        <v>4.5</v>
      </c>
      <c r="H6095">
        <f t="shared" si="1425"/>
        <v>4.5</v>
      </c>
      <c r="I6095" t="s">
        <v>10562</v>
      </c>
      <c r="J6095" t="s">
        <v>22</v>
      </c>
      <c r="K6095" t="s">
        <v>8555</v>
      </c>
      <c r="L6095" t="str">
        <f t="shared" si="1426"/>
        <v>Established</v>
      </c>
      <c r="N6095" s="2">
        <f t="shared" si="1427"/>
        <v>52</v>
      </c>
      <c r="O6095" t="s">
        <v>925</v>
      </c>
      <c r="P6095" t="s">
        <v>75</v>
      </c>
      <c r="Q6095" t="s">
        <v>479</v>
      </c>
      <c r="R6095" t="str">
        <f t="shared" si="1428"/>
        <v>Great</v>
      </c>
      <c r="S6095" t="str">
        <f t="shared" si="1429"/>
        <v>Great</v>
      </c>
      <c r="T6095" t="b">
        <f t="shared" si="1430"/>
        <v>1</v>
      </c>
      <c r="U6095" t="b">
        <f t="shared" si="1431"/>
        <v>1</v>
      </c>
      <c r="V6095" t="str">
        <f t="shared" si="1432"/>
        <v>Top Company</v>
      </c>
      <c r="W6095" t="str">
        <f t="shared" si="1433"/>
        <v>Don't Buy</v>
      </c>
      <c r="X6095" t="str">
        <f t="shared" si="1434"/>
        <v>Not Known</v>
      </c>
      <c r="Z6095" t="str">
        <f t="shared" si="1435"/>
        <v>None</v>
      </c>
      <c r="AB6095" t="str">
        <f t="shared" si="1436"/>
        <v>0</v>
      </c>
    </row>
    <row r="6096" spans="1:28" x14ac:dyDescent="0.3">
      <c r="A6096">
        <v>6094</v>
      </c>
      <c r="B6096" t="s">
        <v>10610</v>
      </c>
      <c r="C6096" t="str">
        <f t="shared" si="1423"/>
        <v>Long</v>
      </c>
      <c r="D6096">
        <v>3.9</v>
      </c>
      <c r="F6096" s="1" t="e">
        <f t="shared" si="1422"/>
        <v>#VALUE!</v>
      </c>
      <c r="G6096" s="1" t="e">
        <f t="shared" si="1424"/>
        <v>#VALUE!</v>
      </c>
      <c r="H6096" t="e">
        <f t="shared" si="1425"/>
        <v>#VALUE!</v>
      </c>
      <c r="I6096" t="s">
        <v>10562</v>
      </c>
      <c r="J6096" t="s">
        <v>10611</v>
      </c>
      <c r="K6096" t="s">
        <v>126</v>
      </c>
      <c r="L6096" t="e">
        <f t="shared" si="1426"/>
        <v>#VALUE!</v>
      </c>
      <c r="N6096" s="2" t="e">
        <f t="shared" si="1427"/>
        <v>#VALUE!</v>
      </c>
      <c r="O6096" t="s">
        <v>147</v>
      </c>
      <c r="Q6096" t="s">
        <v>918</v>
      </c>
      <c r="R6096" t="str">
        <f t="shared" si="1428"/>
        <v>Average</v>
      </c>
      <c r="S6096" t="str">
        <f t="shared" si="1429"/>
        <v xml:space="preserve"> </v>
      </c>
      <c r="T6096" t="e">
        <f t="shared" si="1430"/>
        <v>#VALUE!</v>
      </c>
      <c r="U6096" t="e">
        <f t="shared" si="1431"/>
        <v>#VALUE!</v>
      </c>
      <c r="V6096" t="e">
        <f t="shared" si="1432"/>
        <v>#VALUE!</v>
      </c>
      <c r="W6096" t="str">
        <f t="shared" si="1433"/>
        <v>Don't Buy</v>
      </c>
      <c r="X6096" t="str">
        <f t="shared" si="1434"/>
        <v>Not Known</v>
      </c>
      <c r="Z6096" t="e">
        <f t="shared" si="1435"/>
        <v>#VALUE!</v>
      </c>
      <c r="AB6096" t="str">
        <f t="shared" si="1436"/>
        <v>0</v>
      </c>
    </row>
    <row r="6097" spans="1:28" x14ac:dyDescent="0.3">
      <c r="A6097">
        <v>6095</v>
      </c>
      <c r="B6097" t="s">
        <v>10612</v>
      </c>
      <c r="C6097" t="str">
        <f t="shared" si="1423"/>
        <v>Long</v>
      </c>
      <c r="D6097">
        <v>3.4</v>
      </c>
      <c r="F6097" s="1">
        <f t="shared" si="1422"/>
        <v>3.4</v>
      </c>
      <c r="G6097" s="1">
        <f t="shared" si="1424"/>
        <v>3.4</v>
      </c>
      <c r="H6097">
        <f t="shared" si="1425"/>
        <v>3.4</v>
      </c>
      <c r="I6097" t="s">
        <v>10562</v>
      </c>
      <c r="J6097" t="s">
        <v>22</v>
      </c>
      <c r="K6097" t="s">
        <v>10613</v>
      </c>
      <c r="L6097" t="str">
        <f t="shared" si="1426"/>
        <v>Established</v>
      </c>
      <c r="N6097" s="2">
        <f t="shared" si="1427"/>
        <v>29</v>
      </c>
      <c r="O6097" t="s">
        <v>62</v>
      </c>
      <c r="P6097" t="s">
        <v>147</v>
      </c>
      <c r="Q6097" t="s">
        <v>2462</v>
      </c>
      <c r="R6097" t="str">
        <f t="shared" si="1428"/>
        <v>Average</v>
      </c>
      <c r="S6097" t="str">
        <f t="shared" si="1429"/>
        <v xml:space="preserve"> </v>
      </c>
      <c r="T6097" t="b">
        <f t="shared" si="1430"/>
        <v>0</v>
      </c>
      <c r="U6097" t="b">
        <f t="shared" si="1431"/>
        <v>0</v>
      </c>
      <c r="V6097" t="str">
        <f t="shared" si="1432"/>
        <v>Average Company</v>
      </c>
      <c r="W6097" t="str">
        <f t="shared" si="1433"/>
        <v>Don't Buy</v>
      </c>
      <c r="X6097" t="str">
        <f t="shared" si="1434"/>
        <v>Not Known</v>
      </c>
      <c r="Z6097" t="str">
        <f t="shared" si="1435"/>
        <v>None</v>
      </c>
      <c r="AB6097" t="str">
        <f t="shared" si="1436"/>
        <v>0</v>
      </c>
    </row>
    <row r="6098" spans="1:28" x14ac:dyDescent="0.3">
      <c r="A6098">
        <v>6096</v>
      </c>
      <c r="B6098" t="s">
        <v>10614</v>
      </c>
      <c r="C6098" t="str">
        <f t="shared" si="1423"/>
        <v>Long</v>
      </c>
      <c r="D6098">
        <v>3.4</v>
      </c>
      <c r="F6098" s="1">
        <f t="shared" si="1422"/>
        <v>3.4</v>
      </c>
      <c r="G6098" s="1">
        <f t="shared" si="1424"/>
        <v>3.4</v>
      </c>
      <c r="H6098">
        <f t="shared" si="1425"/>
        <v>3.4</v>
      </c>
      <c r="I6098" t="s">
        <v>10562</v>
      </c>
      <c r="J6098" t="s">
        <v>22</v>
      </c>
      <c r="K6098" t="s">
        <v>10615</v>
      </c>
      <c r="L6098" t="str">
        <f t="shared" si="1426"/>
        <v>Established</v>
      </c>
      <c r="N6098" s="2">
        <f t="shared" si="1427"/>
        <v>18</v>
      </c>
      <c r="O6098" t="s">
        <v>200</v>
      </c>
      <c r="P6098" t="s">
        <v>691</v>
      </c>
      <c r="Q6098" t="s">
        <v>3437</v>
      </c>
      <c r="R6098" t="str">
        <f t="shared" si="1428"/>
        <v>Average</v>
      </c>
      <c r="S6098" t="str">
        <f t="shared" si="1429"/>
        <v xml:space="preserve"> </v>
      </c>
      <c r="T6098" t="b">
        <f t="shared" si="1430"/>
        <v>0</v>
      </c>
      <c r="U6098" t="b">
        <f t="shared" si="1431"/>
        <v>0</v>
      </c>
      <c r="V6098" t="str">
        <f t="shared" si="1432"/>
        <v>Average Company</v>
      </c>
      <c r="W6098" t="str">
        <f t="shared" si="1433"/>
        <v>Don't Buy</v>
      </c>
      <c r="X6098" t="str">
        <f t="shared" si="1434"/>
        <v>Not Known</v>
      </c>
      <c r="Z6098" t="str">
        <f t="shared" si="1435"/>
        <v>None</v>
      </c>
      <c r="AB6098" t="str">
        <f t="shared" si="1436"/>
        <v>0</v>
      </c>
    </row>
    <row r="6099" spans="1:28" x14ac:dyDescent="0.3">
      <c r="A6099">
        <v>6097</v>
      </c>
      <c r="B6099" t="s">
        <v>10616</v>
      </c>
      <c r="C6099" t="str">
        <f t="shared" si="1423"/>
        <v>Long</v>
      </c>
      <c r="D6099">
        <v>4.5999999999999996</v>
      </c>
      <c r="F6099" s="1">
        <f t="shared" si="1422"/>
        <v>4.5999999999999996</v>
      </c>
      <c r="G6099" s="1">
        <f t="shared" si="1424"/>
        <v>4.5999999999999996</v>
      </c>
      <c r="H6099">
        <f t="shared" si="1425"/>
        <v>4.5999999999999996</v>
      </c>
      <c r="I6099" t="s">
        <v>10562</v>
      </c>
      <c r="J6099" t="s">
        <v>6745</v>
      </c>
      <c r="K6099" t="s">
        <v>933</v>
      </c>
      <c r="L6099" t="str">
        <f t="shared" si="1426"/>
        <v>Established</v>
      </c>
      <c r="N6099" s="2">
        <f t="shared" si="1427"/>
        <v>20</v>
      </c>
      <c r="O6099" t="s">
        <v>683</v>
      </c>
      <c r="Q6099" t="s">
        <v>315</v>
      </c>
      <c r="R6099" t="str">
        <f t="shared" si="1428"/>
        <v>Great</v>
      </c>
      <c r="S6099" t="str">
        <f t="shared" si="1429"/>
        <v>Great</v>
      </c>
      <c r="T6099" t="b">
        <f t="shared" si="1430"/>
        <v>1</v>
      </c>
      <c r="U6099" t="b">
        <f t="shared" si="1431"/>
        <v>1</v>
      </c>
      <c r="V6099" t="str">
        <f t="shared" si="1432"/>
        <v>Average Company</v>
      </c>
      <c r="W6099" t="str">
        <f t="shared" si="1433"/>
        <v>Don't Buy</v>
      </c>
      <c r="X6099" t="str">
        <f t="shared" si="1434"/>
        <v>Not Known</v>
      </c>
      <c r="Z6099" t="str">
        <f t="shared" si="1435"/>
        <v>None</v>
      </c>
      <c r="AB6099" t="str">
        <f t="shared" si="1436"/>
        <v>0</v>
      </c>
    </row>
    <row r="6100" spans="1:28" x14ac:dyDescent="0.3">
      <c r="A6100">
        <v>6098</v>
      </c>
      <c r="B6100" t="s">
        <v>10617</v>
      </c>
      <c r="C6100" t="str">
        <f t="shared" si="1423"/>
        <v>Long</v>
      </c>
      <c r="D6100">
        <v>4.2</v>
      </c>
      <c r="F6100" s="1" t="e">
        <f t="shared" si="1422"/>
        <v>#VALUE!</v>
      </c>
      <c r="G6100" s="1" t="e">
        <f t="shared" si="1424"/>
        <v>#VALUE!</v>
      </c>
      <c r="H6100" t="e">
        <f t="shared" si="1425"/>
        <v>#VALUE!</v>
      </c>
      <c r="I6100" t="s">
        <v>10562</v>
      </c>
      <c r="J6100" t="s">
        <v>1818</v>
      </c>
      <c r="K6100" t="s">
        <v>683</v>
      </c>
      <c r="L6100" t="e">
        <f t="shared" si="1426"/>
        <v>#VALUE!</v>
      </c>
      <c r="N6100" s="2" t="e">
        <f t="shared" si="1427"/>
        <v>#VALUE!</v>
      </c>
      <c r="R6100" t="str">
        <f t="shared" si="1428"/>
        <v>Great</v>
      </c>
      <c r="S6100" t="str">
        <f t="shared" si="1429"/>
        <v>Great</v>
      </c>
      <c r="T6100" t="e">
        <f t="shared" si="1430"/>
        <v>#VALUE!</v>
      </c>
      <c r="U6100" t="e">
        <f t="shared" si="1431"/>
        <v>#VALUE!</v>
      </c>
      <c r="V6100" t="e">
        <f t="shared" si="1432"/>
        <v>#VALUE!</v>
      </c>
      <c r="W6100" t="str">
        <f t="shared" si="1433"/>
        <v>Don't Buy</v>
      </c>
      <c r="X6100" t="str">
        <f t="shared" si="1434"/>
        <v>Not Known</v>
      </c>
      <c r="Z6100" t="e">
        <f t="shared" si="1435"/>
        <v>#VALUE!</v>
      </c>
      <c r="AB6100" t="str">
        <f t="shared" si="1436"/>
        <v>0</v>
      </c>
    </row>
    <row r="6101" spans="1:28" x14ac:dyDescent="0.3">
      <c r="A6101">
        <v>6099</v>
      </c>
      <c r="B6101" t="s">
        <v>10618</v>
      </c>
      <c r="C6101" t="str">
        <f t="shared" si="1423"/>
        <v>Long</v>
      </c>
      <c r="D6101">
        <v>4.0999999999999996</v>
      </c>
      <c r="F6101" s="1" t="e">
        <f t="shared" ref="F6101:F6164" si="1437">IF(N6101&lt;10,IF(D6101+0.5&gt;5,5,D6101+0.5),D6101)</f>
        <v>#VALUE!</v>
      </c>
      <c r="G6101" s="1" t="e">
        <f t="shared" si="1424"/>
        <v>#VALUE!</v>
      </c>
      <c r="H6101" t="e">
        <f t="shared" si="1425"/>
        <v>#VALUE!</v>
      </c>
      <c r="I6101" t="s">
        <v>10562</v>
      </c>
      <c r="J6101" t="s">
        <v>3856</v>
      </c>
      <c r="K6101" t="s">
        <v>397</v>
      </c>
      <c r="L6101" t="e">
        <f t="shared" si="1426"/>
        <v>#VALUE!</v>
      </c>
      <c r="N6101" s="2" t="e">
        <f t="shared" si="1427"/>
        <v>#VALUE!</v>
      </c>
      <c r="O6101" t="s">
        <v>1703</v>
      </c>
      <c r="Q6101" t="s">
        <v>218</v>
      </c>
      <c r="R6101" t="str">
        <f t="shared" si="1428"/>
        <v>Great</v>
      </c>
      <c r="S6101" t="str">
        <f t="shared" si="1429"/>
        <v>Great</v>
      </c>
      <c r="T6101" t="e">
        <f t="shared" si="1430"/>
        <v>#VALUE!</v>
      </c>
      <c r="U6101" t="e">
        <f t="shared" si="1431"/>
        <v>#VALUE!</v>
      </c>
      <c r="V6101" t="e">
        <f t="shared" si="1432"/>
        <v>#VALUE!</v>
      </c>
      <c r="W6101" t="str">
        <f t="shared" si="1433"/>
        <v>Don't Buy</v>
      </c>
      <c r="X6101" t="str">
        <f t="shared" si="1434"/>
        <v>Not Known</v>
      </c>
      <c r="Z6101" t="e">
        <f t="shared" si="1435"/>
        <v>#VALUE!</v>
      </c>
      <c r="AB6101" t="str">
        <f t="shared" si="1436"/>
        <v>0</v>
      </c>
    </row>
    <row r="6102" spans="1:28" x14ac:dyDescent="0.3">
      <c r="A6102">
        <v>6100</v>
      </c>
      <c r="B6102" t="s">
        <v>10619</v>
      </c>
      <c r="C6102" t="str">
        <f t="shared" si="1423"/>
        <v>Long</v>
      </c>
      <c r="D6102">
        <v>4.3</v>
      </c>
      <c r="F6102" s="1">
        <f t="shared" si="1437"/>
        <v>4.3</v>
      </c>
      <c r="G6102" s="1">
        <f t="shared" si="1424"/>
        <v>4.3</v>
      </c>
      <c r="H6102">
        <f t="shared" si="1425"/>
        <v>4.3</v>
      </c>
      <c r="I6102" t="s">
        <v>10562</v>
      </c>
      <c r="J6102" t="s">
        <v>22</v>
      </c>
      <c r="K6102" t="s">
        <v>7043</v>
      </c>
      <c r="L6102" t="str">
        <f t="shared" si="1426"/>
        <v>Established</v>
      </c>
      <c r="N6102" s="2">
        <f t="shared" si="1427"/>
        <v>22</v>
      </c>
      <c r="O6102" t="s">
        <v>142</v>
      </c>
      <c r="P6102" t="s">
        <v>1308</v>
      </c>
      <c r="Q6102" t="s">
        <v>1024</v>
      </c>
      <c r="R6102" t="str">
        <f t="shared" si="1428"/>
        <v>Great</v>
      </c>
      <c r="S6102" t="str">
        <f t="shared" si="1429"/>
        <v>Great</v>
      </c>
      <c r="T6102" t="b">
        <f t="shared" si="1430"/>
        <v>1</v>
      </c>
      <c r="U6102" t="b">
        <f t="shared" si="1431"/>
        <v>1</v>
      </c>
      <c r="V6102" t="str">
        <f t="shared" si="1432"/>
        <v>Top Company</v>
      </c>
      <c r="W6102" t="str">
        <f t="shared" si="1433"/>
        <v>Don't Buy</v>
      </c>
      <c r="X6102" t="str">
        <f t="shared" si="1434"/>
        <v>Not Known</v>
      </c>
      <c r="Z6102" t="str">
        <f t="shared" si="1435"/>
        <v>None</v>
      </c>
      <c r="AB6102" t="str">
        <f t="shared" si="1436"/>
        <v>0</v>
      </c>
    </row>
    <row r="6103" spans="1:28" x14ac:dyDescent="0.3">
      <c r="A6103">
        <v>6101</v>
      </c>
      <c r="B6103" t="s">
        <v>10620</v>
      </c>
      <c r="C6103" t="str">
        <f t="shared" si="1423"/>
        <v>Long</v>
      </c>
      <c r="D6103">
        <v>4</v>
      </c>
      <c r="F6103" s="1">
        <f t="shared" si="1437"/>
        <v>4.5</v>
      </c>
      <c r="G6103" s="1">
        <f t="shared" si="1424"/>
        <v>4.5</v>
      </c>
      <c r="H6103">
        <f t="shared" si="1425"/>
        <v>4.0999999999999996</v>
      </c>
      <c r="I6103" t="s">
        <v>10562</v>
      </c>
      <c r="J6103" t="s">
        <v>10621</v>
      </c>
      <c r="K6103" t="s">
        <v>432</v>
      </c>
      <c r="L6103" t="str">
        <f t="shared" si="1426"/>
        <v>Startup</v>
      </c>
      <c r="N6103" s="2">
        <f t="shared" si="1427"/>
        <v>1</v>
      </c>
      <c r="O6103" t="s">
        <v>13</v>
      </c>
      <c r="Q6103" t="s">
        <v>732</v>
      </c>
      <c r="R6103" t="str">
        <f t="shared" si="1428"/>
        <v>Average</v>
      </c>
      <c r="S6103" t="str">
        <f t="shared" si="1429"/>
        <v xml:space="preserve"> </v>
      </c>
      <c r="T6103" t="b">
        <f t="shared" si="1430"/>
        <v>0</v>
      </c>
      <c r="U6103" t="b">
        <f t="shared" si="1431"/>
        <v>1</v>
      </c>
      <c r="V6103" t="str">
        <f t="shared" si="1432"/>
        <v>Average Company</v>
      </c>
      <c r="W6103" t="str">
        <f t="shared" si="1433"/>
        <v>Buy</v>
      </c>
      <c r="X6103" t="str">
        <f t="shared" si="1434"/>
        <v>Not Known</v>
      </c>
      <c r="Z6103" t="str">
        <f t="shared" si="1435"/>
        <v>None</v>
      </c>
      <c r="AB6103" t="str">
        <f t="shared" si="1436"/>
        <v>0</v>
      </c>
    </row>
    <row r="6104" spans="1:28" x14ac:dyDescent="0.3">
      <c r="A6104">
        <v>6102</v>
      </c>
      <c r="B6104" t="s">
        <v>10622</v>
      </c>
      <c r="C6104" t="str">
        <f t="shared" si="1423"/>
        <v>Long</v>
      </c>
      <c r="D6104">
        <v>4.5999999999999996</v>
      </c>
      <c r="F6104" s="1">
        <f t="shared" si="1437"/>
        <v>5</v>
      </c>
      <c r="G6104" s="1">
        <f t="shared" si="1424"/>
        <v>5.0999999999999996</v>
      </c>
      <c r="H6104">
        <f t="shared" si="1425"/>
        <v>4.6999999999999993</v>
      </c>
      <c r="I6104" t="s">
        <v>10562</v>
      </c>
      <c r="J6104" t="s">
        <v>22</v>
      </c>
      <c r="K6104" t="s">
        <v>3861</v>
      </c>
      <c r="L6104" t="str">
        <f t="shared" si="1426"/>
        <v>Startup</v>
      </c>
      <c r="N6104" s="2">
        <f t="shared" si="1427"/>
        <v>6</v>
      </c>
      <c r="O6104" t="s">
        <v>217</v>
      </c>
      <c r="P6104" t="s">
        <v>1308</v>
      </c>
      <c r="Q6104" t="s">
        <v>362</v>
      </c>
      <c r="R6104" t="str">
        <f t="shared" si="1428"/>
        <v>Great</v>
      </c>
      <c r="S6104" t="str">
        <f t="shared" si="1429"/>
        <v>Great</v>
      </c>
      <c r="T6104" t="b">
        <f t="shared" si="1430"/>
        <v>0</v>
      </c>
      <c r="U6104" t="b">
        <f t="shared" si="1431"/>
        <v>1</v>
      </c>
      <c r="V6104" t="str">
        <f t="shared" si="1432"/>
        <v>Average Company</v>
      </c>
      <c r="W6104" t="str">
        <f t="shared" si="1433"/>
        <v>Don't Buy</v>
      </c>
      <c r="X6104" t="str">
        <f t="shared" si="1434"/>
        <v>Not Known</v>
      </c>
      <c r="Z6104" t="str">
        <f t="shared" si="1435"/>
        <v>Silicon Valley Startups</v>
      </c>
      <c r="AB6104" t="str">
        <f t="shared" si="1436"/>
        <v>0</v>
      </c>
    </row>
    <row r="6105" spans="1:28" x14ac:dyDescent="0.3">
      <c r="A6105">
        <v>6103</v>
      </c>
      <c r="B6105" t="s">
        <v>10623</v>
      </c>
      <c r="C6105" t="str">
        <f t="shared" si="1423"/>
        <v>Long</v>
      </c>
      <c r="D6105">
        <v>3.7</v>
      </c>
      <c r="F6105" s="1">
        <f t="shared" si="1437"/>
        <v>3.7</v>
      </c>
      <c r="G6105" s="1">
        <f t="shared" si="1424"/>
        <v>3.7</v>
      </c>
      <c r="H6105">
        <f t="shared" si="1425"/>
        <v>3.7</v>
      </c>
      <c r="I6105" t="s">
        <v>10562</v>
      </c>
      <c r="J6105" t="s">
        <v>10</v>
      </c>
      <c r="K6105" t="s">
        <v>996</v>
      </c>
      <c r="L6105" t="str">
        <f t="shared" si="1426"/>
        <v>Established</v>
      </c>
      <c r="N6105" s="2">
        <f t="shared" si="1427"/>
        <v>34</v>
      </c>
      <c r="O6105" t="s">
        <v>213</v>
      </c>
      <c r="P6105" t="s">
        <v>683</v>
      </c>
      <c r="Q6105" t="s">
        <v>80</v>
      </c>
      <c r="R6105" t="str">
        <f t="shared" si="1428"/>
        <v>Average</v>
      </c>
      <c r="S6105" t="str">
        <f t="shared" si="1429"/>
        <v xml:space="preserve"> </v>
      </c>
      <c r="T6105" t="b">
        <f t="shared" si="1430"/>
        <v>0</v>
      </c>
      <c r="U6105" t="b">
        <f t="shared" si="1431"/>
        <v>1</v>
      </c>
      <c r="V6105" t="str">
        <f t="shared" si="1432"/>
        <v>Average Company</v>
      </c>
      <c r="W6105" t="str">
        <f t="shared" si="1433"/>
        <v>Don't Buy</v>
      </c>
      <c r="X6105" t="str">
        <f t="shared" si="1434"/>
        <v>Not Known</v>
      </c>
      <c r="Z6105" t="str">
        <f t="shared" si="1435"/>
        <v>None</v>
      </c>
      <c r="AB6105" t="str">
        <f t="shared" si="1436"/>
        <v>0</v>
      </c>
    </row>
    <row r="6106" spans="1:28" x14ac:dyDescent="0.3">
      <c r="A6106">
        <v>6104</v>
      </c>
      <c r="B6106" t="s">
        <v>10624</v>
      </c>
      <c r="C6106" t="str">
        <f t="shared" si="1423"/>
        <v>Long</v>
      </c>
      <c r="D6106">
        <v>3.9</v>
      </c>
      <c r="F6106" s="1" t="e">
        <f t="shared" si="1437"/>
        <v>#VALUE!</v>
      </c>
      <c r="G6106" s="1" t="e">
        <f t="shared" si="1424"/>
        <v>#VALUE!</v>
      </c>
      <c r="H6106" t="e">
        <f t="shared" si="1425"/>
        <v>#VALUE!</v>
      </c>
      <c r="I6106" t="s">
        <v>10562</v>
      </c>
      <c r="J6106" t="s">
        <v>4981</v>
      </c>
      <c r="K6106" t="s">
        <v>49</v>
      </c>
      <c r="L6106" t="e">
        <f t="shared" si="1426"/>
        <v>#VALUE!</v>
      </c>
      <c r="N6106" s="2" t="e">
        <f t="shared" si="1427"/>
        <v>#VALUE!</v>
      </c>
      <c r="R6106" t="str">
        <f t="shared" si="1428"/>
        <v>Average</v>
      </c>
      <c r="S6106" t="str">
        <f t="shared" si="1429"/>
        <v xml:space="preserve"> </v>
      </c>
      <c r="T6106" t="e">
        <f t="shared" si="1430"/>
        <v>#VALUE!</v>
      </c>
      <c r="U6106" t="e">
        <f t="shared" si="1431"/>
        <v>#VALUE!</v>
      </c>
      <c r="V6106" t="e">
        <f t="shared" si="1432"/>
        <v>#VALUE!</v>
      </c>
      <c r="W6106" t="str">
        <f t="shared" si="1433"/>
        <v>Don't Buy</v>
      </c>
      <c r="X6106" t="str">
        <f t="shared" si="1434"/>
        <v>Not Known</v>
      </c>
      <c r="Z6106" t="e">
        <f t="shared" si="1435"/>
        <v>#VALUE!</v>
      </c>
      <c r="AB6106" t="str">
        <f t="shared" si="1436"/>
        <v>0</v>
      </c>
    </row>
    <row r="6107" spans="1:28" x14ac:dyDescent="0.3">
      <c r="A6107">
        <v>6105</v>
      </c>
      <c r="B6107" t="s">
        <v>10625</v>
      </c>
      <c r="C6107" t="str">
        <f t="shared" si="1423"/>
        <v>Long</v>
      </c>
      <c r="D6107">
        <v>3.7</v>
      </c>
      <c r="F6107" s="1" t="e">
        <f t="shared" si="1437"/>
        <v>#VALUE!</v>
      </c>
      <c r="G6107" s="1" t="e">
        <f t="shared" si="1424"/>
        <v>#VALUE!</v>
      </c>
      <c r="H6107" t="e">
        <f t="shared" si="1425"/>
        <v>#VALUE!</v>
      </c>
      <c r="I6107" t="s">
        <v>10562</v>
      </c>
      <c r="J6107" t="s">
        <v>10626</v>
      </c>
      <c r="K6107" t="s">
        <v>683</v>
      </c>
      <c r="L6107" t="e">
        <f t="shared" si="1426"/>
        <v>#VALUE!</v>
      </c>
      <c r="N6107" s="2" t="e">
        <f t="shared" si="1427"/>
        <v>#VALUE!</v>
      </c>
      <c r="Q6107" t="s">
        <v>1957</v>
      </c>
      <c r="R6107" t="str">
        <f t="shared" si="1428"/>
        <v>Average</v>
      </c>
      <c r="S6107" t="str">
        <f t="shared" si="1429"/>
        <v xml:space="preserve"> </v>
      </c>
      <c r="T6107" t="e">
        <f t="shared" si="1430"/>
        <v>#VALUE!</v>
      </c>
      <c r="U6107" t="e">
        <f t="shared" si="1431"/>
        <v>#VALUE!</v>
      </c>
      <c r="V6107" t="e">
        <f t="shared" si="1432"/>
        <v>#VALUE!</v>
      </c>
      <c r="W6107" t="str">
        <f t="shared" si="1433"/>
        <v>Don't Buy</v>
      </c>
      <c r="X6107" t="str">
        <f t="shared" si="1434"/>
        <v>Not Known</v>
      </c>
      <c r="Z6107" t="e">
        <f t="shared" si="1435"/>
        <v>#VALUE!</v>
      </c>
      <c r="AB6107" t="str">
        <f t="shared" si="1436"/>
        <v>0</v>
      </c>
    </row>
    <row r="6108" spans="1:28" x14ac:dyDescent="0.3">
      <c r="A6108">
        <v>6106</v>
      </c>
      <c r="B6108" t="s">
        <v>10627</v>
      </c>
      <c r="C6108" t="str">
        <f t="shared" si="1423"/>
        <v>Short</v>
      </c>
      <c r="D6108">
        <v>3.5</v>
      </c>
      <c r="F6108" s="1">
        <f t="shared" si="1437"/>
        <v>3.5</v>
      </c>
      <c r="G6108" s="1">
        <f t="shared" si="1424"/>
        <v>3.5</v>
      </c>
      <c r="H6108">
        <f t="shared" si="1425"/>
        <v>3.5</v>
      </c>
      <c r="I6108" t="s">
        <v>10562</v>
      </c>
      <c r="J6108" t="s">
        <v>10</v>
      </c>
      <c r="K6108" t="s">
        <v>2356</v>
      </c>
      <c r="L6108" t="str">
        <f t="shared" si="1426"/>
        <v>Established</v>
      </c>
      <c r="N6108" s="2">
        <f t="shared" si="1427"/>
        <v>26</v>
      </c>
      <c r="O6108" t="s">
        <v>126</v>
      </c>
      <c r="P6108" t="s">
        <v>3957</v>
      </c>
      <c r="Q6108" t="s">
        <v>28</v>
      </c>
      <c r="R6108" t="str">
        <f t="shared" si="1428"/>
        <v>Average</v>
      </c>
      <c r="S6108" t="str">
        <f t="shared" si="1429"/>
        <v xml:space="preserve"> </v>
      </c>
      <c r="T6108" t="b">
        <f t="shared" si="1430"/>
        <v>0</v>
      </c>
      <c r="U6108" t="b">
        <f t="shared" si="1431"/>
        <v>0</v>
      </c>
      <c r="V6108" t="str">
        <f t="shared" si="1432"/>
        <v>Average Company</v>
      </c>
      <c r="W6108" t="str">
        <f t="shared" si="1433"/>
        <v>Don't Buy</v>
      </c>
      <c r="X6108" t="str">
        <f t="shared" si="1434"/>
        <v>Bombay Finance</v>
      </c>
      <c r="Z6108" t="str">
        <f t="shared" si="1435"/>
        <v>None</v>
      </c>
      <c r="AB6108" t="str">
        <f t="shared" si="1436"/>
        <v>500K</v>
      </c>
    </row>
    <row r="6109" spans="1:28" x14ac:dyDescent="0.3">
      <c r="A6109">
        <v>6107</v>
      </c>
      <c r="B6109" t="s">
        <v>10628</v>
      </c>
      <c r="C6109" t="str">
        <f t="shared" si="1423"/>
        <v>Long</v>
      </c>
      <c r="D6109">
        <v>3.9</v>
      </c>
      <c r="F6109" s="1">
        <f t="shared" si="1437"/>
        <v>3.9</v>
      </c>
      <c r="G6109" s="1">
        <f t="shared" si="1424"/>
        <v>3.9</v>
      </c>
      <c r="H6109">
        <f t="shared" si="1425"/>
        <v>3.9</v>
      </c>
      <c r="I6109" t="s">
        <v>10562</v>
      </c>
      <c r="J6109" t="s">
        <v>22</v>
      </c>
      <c r="K6109" t="s">
        <v>10629</v>
      </c>
      <c r="L6109" t="str">
        <f t="shared" si="1426"/>
        <v>Established</v>
      </c>
      <c r="N6109" s="2">
        <f t="shared" si="1427"/>
        <v>17</v>
      </c>
      <c r="O6109" t="s">
        <v>711</v>
      </c>
      <c r="P6109" t="s">
        <v>691</v>
      </c>
      <c r="Q6109" t="s">
        <v>19</v>
      </c>
      <c r="R6109" t="str">
        <f t="shared" si="1428"/>
        <v>Average</v>
      </c>
      <c r="S6109" t="str">
        <f t="shared" si="1429"/>
        <v xml:space="preserve"> </v>
      </c>
      <c r="T6109" t="b">
        <f t="shared" si="1430"/>
        <v>0</v>
      </c>
      <c r="U6109" t="b">
        <f t="shared" si="1431"/>
        <v>1</v>
      </c>
      <c r="V6109" t="str">
        <f t="shared" si="1432"/>
        <v>Average Company</v>
      </c>
      <c r="W6109" t="str">
        <f t="shared" si="1433"/>
        <v>Don't Buy</v>
      </c>
      <c r="X6109" t="str">
        <f t="shared" si="1434"/>
        <v>Not Known</v>
      </c>
      <c r="Z6109" t="str">
        <f t="shared" si="1435"/>
        <v>None</v>
      </c>
      <c r="AB6109" t="str">
        <f t="shared" si="1436"/>
        <v>500K</v>
      </c>
    </row>
    <row r="6110" spans="1:28" x14ac:dyDescent="0.3">
      <c r="A6110">
        <v>6108</v>
      </c>
      <c r="B6110" t="s">
        <v>10630</v>
      </c>
      <c r="C6110" t="str">
        <f t="shared" si="1423"/>
        <v>Long</v>
      </c>
      <c r="D6110">
        <v>3.4</v>
      </c>
      <c r="F6110" s="1">
        <f t="shared" si="1437"/>
        <v>3.4</v>
      </c>
      <c r="G6110" s="1">
        <f t="shared" si="1424"/>
        <v>3.4</v>
      </c>
      <c r="H6110">
        <f t="shared" si="1425"/>
        <v>3.4</v>
      </c>
      <c r="I6110" t="s">
        <v>10562</v>
      </c>
      <c r="J6110" t="s">
        <v>4715</v>
      </c>
      <c r="K6110" t="s">
        <v>1961</v>
      </c>
      <c r="L6110" t="str">
        <f t="shared" si="1426"/>
        <v>Established</v>
      </c>
      <c r="N6110" s="2">
        <f t="shared" si="1427"/>
        <v>20</v>
      </c>
      <c r="O6110" t="s">
        <v>683</v>
      </c>
      <c r="Q6110" t="s">
        <v>2154</v>
      </c>
      <c r="R6110" t="str">
        <f t="shared" si="1428"/>
        <v>Average</v>
      </c>
      <c r="S6110" t="str">
        <f t="shared" si="1429"/>
        <v xml:space="preserve"> </v>
      </c>
      <c r="T6110" t="b">
        <f t="shared" si="1430"/>
        <v>0</v>
      </c>
      <c r="U6110" t="b">
        <f t="shared" si="1431"/>
        <v>0</v>
      </c>
      <c r="V6110" t="str">
        <f t="shared" si="1432"/>
        <v>Average Company</v>
      </c>
      <c r="W6110" t="str">
        <f t="shared" si="1433"/>
        <v>Buy</v>
      </c>
      <c r="X6110" t="str">
        <f t="shared" si="1434"/>
        <v>Not Known</v>
      </c>
      <c r="Z6110" t="str">
        <f t="shared" si="1435"/>
        <v>None</v>
      </c>
      <c r="AB6110" t="str">
        <f t="shared" si="1436"/>
        <v>0</v>
      </c>
    </row>
    <row r="6111" spans="1:28" x14ac:dyDescent="0.3">
      <c r="A6111">
        <v>6109</v>
      </c>
      <c r="B6111" t="s">
        <v>10631</v>
      </c>
      <c r="C6111" t="str">
        <f t="shared" si="1423"/>
        <v>Long</v>
      </c>
      <c r="D6111">
        <v>4.2</v>
      </c>
      <c r="F6111" s="1" t="e">
        <f t="shared" si="1437"/>
        <v>#VALUE!</v>
      </c>
      <c r="G6111" s="1" t="e">
        <f t="shared" si="1424"/>
        <v>#VALUE!</v>
      </c>
      <c r="H6111" t="e">
        <f t="shared" si="1425"/>
        <v>#VALUE!</v>
      </c>
      <c r="I6111" t="s">
        <v>10562</v>
      </c>
      <c r="J6111" t="s">
        <v>9406</v>
      </c>
      <c r="K6111" t="s">
        <v>147</v>
      </c>
      <c r="L6111" t="e">
        <f t="shared" si="1426"/>
        <v>#VALUE!</v>
      </c>
      <c r="N6111" s="2" t="e">
        <f t="shared" si="1427"/>
        <v>#VALUE!</v>
      </c>
      <c r="Q6111" t="s">
        <v>80</v>
      </c>
      <c r="R6111" t="str">
        <f t="shared" si="1428"/>
        <v>Great</v>
      </c>
      <c r="S6111" t="str">
        <f t="shared" si="1429"/>
        <v>Great</v>
      </c>
      <c r="T6111" t="e">
        <f t="shared" si="1430"/>
        <v>#VALUE!</v>
      </c>
      <c r="U6111" t="e">
        <f t="shared" si="1431"/>
        <v>#VALUE!</v>
      </c>
      <c r="V6111" t="e">
        <f t="shared" si="1432"/>
        <v>#VALUE!</v>
      </c>
      <c r="W6111" t="str">
        <f t="shared" si="1433"/>
        <v>Don't Buy</v>
      </c>
      <c r="X6111" t="str">
        <f t="shared" si="1434"/>
        <v>Not Known</v>
      </c>
      <c r="Z6111" t="e">
        <f t="shared" si="1435"/>
        <v>#VALUE!</v>
      </c>
      <c r="AB6111" t="str">
        <f t="shared" si="1436"/>
        <v>0</v>
      </c>
    </row>
    <row r="6112" spans="1:28" x14ac:dyDescent="0.3">
      <c r="A6112">
        <v>6110</v>
      </c>
      <c r="B6112" t="s">
        <v>10632</v>
      </c>
      <c r="C6112" t="str">
        <f t="shared" si="1423"/>
        <v>Long</v>
      </c>
      <c r="D6112">
        <v>4.0999999999999996</v>
      </c>
      <c r="F6112" s="1" t="e">
        <f t="shared" si="1437"/>
        <v>#VALUE!</v>
      </c>
      <c r="G6112" s="1" t="e">
        <f t="shared" si="1424"/>
        <v>#VALUE!</v>
      </c>
      <c r="H6112" t="e">
        <f t="shared" si="1425"/>
        <v>#VALUE!</v>
      </c>
      <c r="I6112" t="s">
        <v>10562</v>
      </c>
      <c r="J6112" t="s">
        <v>10633</v>
      </c>
      <c r="K6112" t="s">
        <v>683</v>
      </c>
      <c r="L6112" t="e">
        <f t="shared" si="1426"/>
        <v>#VALUE!</v>
      </c>
      <c r="N6112" s="2" t="e">
        <f t="shared" si="1427"/>
        <v>#VALUE!</v>
      </c>
      <c r="R6112" t="str">
        <f t="shared" si="1428"/>
        <v>Great</v>
      </c>
      <c r="S6112" t="str">
        <f t="shared" si="1429"/>
        <v>Great</v>
      </c>
      <c r="T6112" t="e">
        <f t="shared" si="1430"/>
        <v>#VALUE!</v>
      </c>
      <c r="U6112" t="e">
        <f t="shared" si="1431"/>
        <v>#VALUE!</v>
      </c>
      <c r="V6112" t="e">
        <f t="shared" si="1432"/>
        <v>#VALUE!</v>
      </c>
      <c r="W6112" t="str">
        <f t="shared" si="1433"/>
        <v>Don't Buy</v>
      </c>
      <c r="X6112" t="str">
        <f t="shared" si="1434"/>
        <v>Not Known</v>
      </c>
      <c r="Z6112" t="e">
        <f t="shared" si="1435"/>
        <v>#VALUE!</v>
      </c>
      <c r="AB6112" t="str">
        <f t="shared" si="1436"/>
        <v>0</v>
      </c>
    </row>
    <row r="6113" spans="1:28" x14ac:dyDescent="0.3">
      <c r="A6113">
        <v>6111</v>
      </c>
      <c r="B6113" t="s">
        <v>10634</v>
      </c>
      <c r="C6113" t="str">
        <f t="shared" si="1423"/>
        <v>Long</v>
      </c>
      <c r="D6113">
        <v>3.8</v>
      </c>
      <c r="F6113" s="1">
        <f t="shared" si="1437"/>
        <v>4.3</v>
      </c>
      <c r="G6113" s="1">
        <f t="shared" si="1424"/>
        <v>4.3</v>
      </c>
      <c r="H6113">
        <f t="shared" si="1425"/>
        <v>3.9</v>
      </c>
      <c r="I6113" t="s">
        <v>10562</v>
      </c>
      <c r="J6113" t="s">
        <v>22</v>
      </c>
      <c r="K6113" t="s">
        <v>10635</v>
      </c>
      <c r="L6113" t="str">
        <f t="shared" si="1426"/>
        <v>Startup</v>
      </c>
      <c r="N6113" s="2">
        <f t="shared" si="1427"/>
        <v>7</v>
      </c>
      <c r="O6113" t="s">
        <v>318</v>
      </c>
      <c r="P6113" t="s">
        <v>1261</v>
      </c>
      <c r="Q6113" t="s">
        <v>773</v>
      </c>
      <c r="R6113" t="str">
        <f t="shared" si="1428"/>
        <v>Average</v>
      </c>
      <c r="S6113" t="str">
        <f t="shared" si="1429"/>
        <v xml:space="preserve"> </v>
      </c>
      <c r="T6113" t="b">
        <f t="shared" si="1430"/>
        <v>0</v>
      </c>
      <c r="U6113" t="b">
        <f t="shared" si="1431"/>
        <v>1</v>
      </c>
      <c r="V6113" t="str">
        <f t="shared" si="1432"/>
        <v>Average Company</v>
      </c>
      <c r="W6113" t="str">
        <f t="shared" si="1433"/>
        <v>Don't Buy</v>
      </c>
      <c r="X6113" t="str">
        <f t="shared" si="1434"/>
        <v>Not Known</v>
      </c>
      <c r="Z6113" t="str">
        <f t="shared" si="1435"/>
        <v>None</v>
      </c>
      <c r="AB6113" t="str">
        <f t="shared" si="1436"/>
        <v>0</v>
      </c>
    </row>
    <row r="6114" spans="1:28" x14ac:dyDescent="0.3">
      <c r="A6114">
        <v>6112</v>
      </c>
      <c r="B6114" t="s">
        <v>10636</v>
      </c>
      <c r="C6114" t="str">
        <f t="shared" si="1423"/>
        <v>Long</v>
      </c>
      <c r="D6114">
        <v>3.8</v>
      </c>
      <c r="F6114" s="1">
        <f t="shared" si="1437"/>
        <v>3.8</v>
      </c>
      <c r="G6114" s="1">
        <f t="shared" si="1424"/>
        <v>3.8</v>
      </c>
      <c r="H6114">
        <f t="shared" si="1425"/>
        <v>3.8</v>
      </c>
      <c r="I6114" t="s">
        <v>10562</v>
      </c>
      <c r="J6114" t="s">
        <v>22</v>
      </c>
      <c r="K6114" t="s">
        <v>10637</v>
      </c>
      <c r="L6114" t="str">
        <f t="shared" si="1426"/>
        <v>Established</v>
      </c>
      <c r="N6114" s="2">
        <f t="shared" si="1427"/>
        <v>20</v>
      </c>
      <c r="O6114" t="s">
        <v>151</v>
      </c>
      <c r="P6114" t="s">
        <v>1308</v>
      </c>
      <c r="Q6114" t="s">
        <v>50</v>
      </c>
      <c r="R6114" t="str">
        <f t="shared" si="1428"/>
        <v>Average</v>
      </c>
      <c r="S6114" t="str">
        <f t="shared" si="1429"/>
        <v xml:space="preserve"> </v>
      </c>
      <c r="T6114" t="b">
        <f t="shared" si="1430"/>
        <v>0</v>
      </c>
      <c r="U6114" t="b">
        <f t="shared" si="1431"/>
        <v>1</v>
      </c>
      <c r="V6114" t="str">
        <f t="shared" si="1432"/>
        <v>Average Company</v>
      </c>
      <c r="W6114" t="str">
        <f t="shared" si="1433"/>
        <v>Don't Buy</v>
      </c>
      <c r="X6114" t="str">
        <f t="shared" si="1434"/>
        <v>Not Known</v>
      </c>
      <c r="Z6114" t="str">
        <f t="shared" si="1435"/>
        <v>None</v>
      </c>
      <c r="AB6114" t="str">
        <f t="shared" si="1436"/>
        <v>0</v>
      </c>
    </row>
    <row r="6115" spans="1:28" x14ac:dyDescent="0.3">
      <c r="A6115">
        <v>6113</v>
      </c>
      <c r="B6115" t="s">
        <v>10638</v>
      </c>
      <c r="C6115" t="str">
        <f t="shared" si="1423"/>
        <v>Short</v>
      </c>
      <c r="D6115">
        <v>4.7</v>
      </c>
      <c r="F6115" s="1">
        <f t="shared" si="1437"/>
        <v>4.7</v>
      </c>
      <c r="G6115" s="1">
        <f t="shared" si="1424"/>
        <v>4.7</v>
      </c>
      <c r="H6115">
        <f t="shared" si="1425"/>
        <v>4.7</v>
      </c>
      <c r="I6115" t="s">
        <v>10562</v>
      </c>
      <c r="J6115" t="s">
        <v>22</v>
      </c>
      <c r="K6115" t="s">
        <v>10639</v>
      </c>
      <c r="L6115" t="str">
        <f t="shared" si="1426"/>
        <v>Established</v>
      </c>
      <c r="N6115" s="2">
        <f t="shared" si="1427"/>
        <v>16</v>
      </c>
      <c r="O6115" t="s">
        <v>121</v>
      </c>
      <c r="P6115" t="s">
        <v>1308</v>
      </c>
      <c r="Q6115" t="s">
        <v>773</v>
      </c>
      <c r="R6115" t="str">
        <f t="shared" si="1428"/>
        <v>Great</v>
      </c>
      <c r="S6115" t="str">
        <f t="shared" si="1429"/>
        <v>Great</v>
      </c>
      <c r="T6115" t="b">
        <f t="shared" si="1430"/>
        <v>1</v>
      </c>
      <c r="U6115" t="b">
        <f t="shared" si="1431"/>
        <v>1</v>
      </c>
      <c r="V6115" t="str">
        <f t="shared" si="1432"/>
        <v>Average Company</v>
      </c>
      <c r="W6115" t="str">
        <f t="shared" si="1433"/>
        <v>Don't Buy</v>
      </c>
      <c r="X6115" t="str">
        <f t="shared" si="1434"/>
        <v>Not Known</v>
      </c>
      <c r="Z6115" t="str">
        <f t="shared" si="1435"/>
        <v>None</v>
      </c>
      <c r="AB6115" t="str">
        <f t="shared" si="1436"/>
        <v>0</v>
      </c>
    </row>
    <row r="6116" spans="1:28" x14ac:dyDescent="0.3">
      <c r="A6116">
        <v>6114</v>
      </c>
      <c r="B6116" t="s">
        <v>10640</v>
      </c>
      <c r="C6116" t="str">
        <f t="shared" si="1423"/>
        <v>Long</v>
      </c>
      <c r="D6116">
        <v>4.0999999999999996</v>
      </c>
      <c r="F6116" s="1">
        <f t="shared" si="1437"/>
        <v>4.0999999999999996</v>
      </c>
      <c r="G6116" s="1">
        <f t="shared" si="1424"/>
        <v>4.0999999999999996</v>
      </c>
      <c r="H6116">
        <f t="shared" si="1425"/>
        <v>4.0999999999999996</v>
      </c>
      <c r="I6116" t="s">
        <v>10562</v>
      </c>
      <c r="J6116" t="s">
        <v>10641</v>
      </c>
      <c r="K6116" t="s">
        <v>230</v>
      </c>
      <c r="L6116" t="str">
        <f t="shared" si="1426"/>
        <v>Established</v>
      </c>
      <c r="N6116" s="2">
        <f t="shared" si="1427"/>
        <v>20</v>
      </c>
      <c r="O6116" t="s">
        <v>683</v>
      </c>
      <c r="Q6116" t="s">
        <v>315</v>
      </c>
      <c r="R6116" t="str">
        <f t="shared" si="1428"/>
        <v>Great</v>
      </c>
      <c r="S6116" t="str">
        <f t="shared" si="1429"/>
        <v>Great</v>
      </c>
      <c r="T6116" t="b">
        <f t="shared" si="1430"/>
        <v>1</v>
      </c>
      <c r="U6116" t="b">
        <f t="shared" si="1431"/>
        <v>1</v>
      </c>
      <c r="V6116" t="str">
        <f t="shared" si="1432"/>
        <v>Average Company</v>
      </c>
      <c r="W6116" t="str">
        <f t="shared" si="1433"/>
        <v>Buy</v>
      </c>
      <c r="X6116" t="str">
        <f t="shared" si="1434"/>
        <v>Not Known</v>
      </c>
      <c r="Z6116" t="str">
        <f t="shared" si="1435"/>
        <v>None</v>
      </c>
      <c r="AB6116" t="str">
        <f t="shared" si="1436"/>
        <v>0</v>
      </c>
    </row>
    <row r="6117" spans="1:28" x14ac:dyDescent="0.3">
      <c r="A6117">
        <v>6115</v>
      </c>
      <c r="B6117" t="s">
        <v>10642</v>
      </c>
      <c r="C6117" t="str">
        <f t="shared" si="1423"/>
        <v>Long</v>
      </c>
      <c r="D6117">
        <v>4.4000000000000004</v>
      </c>
      <c r="F6117" s="1">
        <f t="shared" si="1437"/>
        <v>4.4000000000000004</v>
      </c>
      <c r="G6117" s="1">
        <f t="shared" si="1424"/>
        <v>4.4000000000000004</v>
      </c>
      <c r="H6117">
        <f t="shared" si="1425"/>
        <v>4.4000000000000004</v>
      </c>
      <c r="I6117" t="s">
        <v>10562</v>
      </c>
      <c r="J6117" t="s">
        <v>22</v>
      </c>
      <c r="K6117" t="s">
        <v>4530</v>
      </c>
      <c r="L6117" t="str">
        <f t="shared" si="1426"/>
        <v>Established</v>
      </c>
      <c r="N6117" s="2">
        <f t="shared" si="1427"/>
        <v>34</v>
      </c>
      <c r="O6117" t="s">
        <v>213</v>
      </c>
      <c r="P6117" t="s">
        <v>1308</v>
      </c>
      <c r="Q6117" t="s">
        <v>254</v>
      </c>
      <c r="R6117" t="str">
        <f t="shared" si="1428"/>
        <v>Great</v>
      </c>
      <c r="S6117" t="str">
        <f t="shared" si="1429"/>
        <v>Great</v>
      </c>
      <c r="T6117" t="b">
        <f t="shared" si="1430"/>
        <v>1</v>
      </c>
      <c r="U6117" t="b">
        <f t="shared" si="1431"/>
        <v>1</v>
      </c>
      <c r="V6117" t="str">
        <f t="shared" si="1432"/>
        <v>Top Company</v>
      </c>
      <c r="W6117" t="str">
        <f t="shared" si="1433"/>
        <v>Don't Buy</v>
      </c>
      <c r="X6117" t="str">
        <f t="shared" si="1434"/>
        <v>Not Known</v>
      </c>
      <c r="Z6117" t="str">
        <f t="shared" si="1435"/>
        <v>None</v>
      </c>
      <c r="AB6117" t="str">
        <f t="shared" si="1436"/>
        <v>0</v>
      </c>
    </row>
    <row r="6118" spans="1:28" x14ac:dyDescent="0.3">
      <c r="A6118">
        <v>6116</v>
      </c>
      <c r="B6118" t="s">
        <v>10643</v>
      </c>
      <c r="C6118" t="str">
        <f t="shared" si="1423"/>
        <v>Long</v>
      </c>
      <c r="D6118">
        <v>4.5</v>
      </c>
      <c r="F6118" s="1">
        <f t="shared" si="1437"/>
        <v>5</v>
      </c>
      <c r="G6118" s="1">
        <f t="shared" si="1424"/>
        <v>5</v>
      </c>
      <c r="H6118">
        <f t="shared" si="1425"/>
        <v>4.5999999999999996</v>
      </c>
      <c r="I6118" t="s">
        <v>9282</v>
      </c>
      <c r="J6118" t="s">
        <v>22</v>
      </c>
      <c r="K6118" t="s">
        <v>8875</v>
      </c>
      <c r="L6118" t="str">
        <f t="shared" si="1426"/>
        <v>Startup</v>
      </c>
      <c r="N6118" s="2">
        <f t="shared" si="1427"/>
        <v>8</v>
      </c>
      <c r="O6118" t="s">
        <v>583</v>
      </c>
      <c r="P6118" t="s">
        <v>1308</v>
      </c>
      <c r="Q6118" t="s">
        <v>44</v>
      </c>
      <c r="R6118" t="str">
        <f t="shared" si="1428"/>
        <v>Great</v>
      </c>
      <c r="S6118" t="str">
        <f t="shared" si="1429"/>
        <v>Great</v>
      </c>
      <c r="T6118" t="b">
        <f t="shared" si="1430"/>
        <v>0</v>
      </c>
      <c r="U6118" t="b">
        <f t="shared" si="1431"/>
        <v>1</v>
      </c>
      <c r="V6118" t="str">
        <f t="shared" si="1432"/>
        <v>Average Company</v>
      </c>
      <c r="W6118" t="str">
        <f t="shared" si="1433"/>
        <v>Don't Buy</v>
      </c>
      <c r="X6118" t="str">
        <f t="shared" si="1434"/>
        <v>Not Known</v>
      </c>
      <c r="Z6118" t="str">
        <f t="shared" si="1435"/>
        <v>None</v>
      </c>
      <c r="AB6118" t="str">
        <f t="shared" si="1436"/>
        <v>0</v>
      </c>
    </row>
    <row r="6119" spans="1:28" x14ac:dyDescent="0.3">
      <c r="A6119">
        <v>6117</v>
      </c>
      <c r="B6119" t="s">
        <v>10644</v>
      </c>
      <c r="C6119" t="str">
        <f t="shared" si="1423"/>
        <v>Long</v>
      </c>
      <c r="D6119">
        <v>4.4000000000000004</v>
      </c>
      <c r="F6119" s="1">
        <f t="shared" si="1437"/>
        <v>4.4000000000000004</v>
      </c>
      <c r="G6119" s="1">
        <f t="shared" si="1424"/>
        <v>4.4000000000000004</v>
      </c>
      <c r="H6119">
        <f t="shared" si="1425"/>
        <v>4.4000000000000004</v>
      </c>
      <c r="I6119" t="s">
        <v>10645</v>
      </c>
      <c r="J6119" t="s">
        <v>22</v>
      </c>
      <c r="K6119" t="s">
        <v>5803</v>
      </c>
      <c r="L6119" t="str">
        <f t="shared" si="1426"/>
        <v>Established</v>
      </c>
      <c r="N6119" s="2">
        <f t="shared" si="1427"/>
        <v>18</v>
      </c>
      <c r="O6119" t="s">
        <v>200</v>
      </c>
      <c r="P6119" t="s">
        <v>1308</v>
      </c>
      <c r="Q6119" t="s">
        <v>19</v>
      </c>
      <c r="R6119" t="str">
        <f t="shared" si="1428"/>
        <v>Great</v>
      </c>
      <c r="S6119" t="str">
        <f t="shared" si="1429"/>
        <v>Great</v>
      </c>
      <c r="T6119" t="b">
        <f t="shared" si="1430"/>
        <v>1</v>
      </c>
      <c r="U6119" t="b">
        <f t="shared" si="1431"/>
        <v>1</v>
      </c>
      <c r="V6119" t="str">
        <f t="shared" si="1432"/>
        <v>Average Company</v>
      </c>
      <c r="W6119" t="str">
        <f t="shared" si="1433"/>
        <v>Don't Buy</v>
      </c>
      <c r="X6119" t="str">
        <f t="shared" si="1434"/>
        <v>Not Known</v>
      </c>
      <c r="Z6119" t="str">
        <f t="shared" si="1435"/>
        <v>None</v>
      </c>
      <c r="AB6119" t="str">
        <f t="shared" si="1436"/>
        <v>1Million</v>
      </c>
    </row>
    <row r="6120" spans="1:28" x14ac:dyDescent="0.3">
      <c r="A6120">
        <v>6118</v>
      </c>
      <c r="B6120" t="s">
        <v>10646</v>
      </c>
      <c r="C6120" t="str">
        <f t="shared" si="1423"/>
        <v>Long</v>
      </c>
      <c r="D6120">
        <v>4.3</v>
      </c>
      <c r="F6120" s="1">
        <f t="shared" si="1437"/>
        <v>4.3</v>
      </c>
      <c r="G6120" s="1">
        <f t="shared" si="1424"/>
        <v>4.3</v>
      </c>
      <c r="H6120">
        <f t="shared" si="1425"/>
        <v>4.3</v>
      </c>
      <c r="I6120" t="s">
        <v>10645</v>
      </c>
      <c r="J6120" t="s">
        <v>22</v>
      </c>
      <c r="K6120" t="s">
        <v>8470</v>
      </c>
      <c r="L6120" t="str">
        <f t="shared" si="1426"/>
        <v>Established</v>
      </c>
      <c r="N6120" s="2">
        <f t="shared" si="1427"/>
        <v>19</v>
      </c>
      <c r="O6120" t="s">
        <v>100</v>
      </c>
      <c r="P6120" t="s">
        <v>683</v>
      </c>
      <c r="Q6120" t="s">
        <v>19</v>
      </c>
      <c r="R6120" t="str">
        <f t="shared" si="1428"/>
        <v>Great</v>
      </c>
      <c r="S6120" t="str">
        <f t="shared" si="1429"/>
        <v>Great</v>
      </c>
      <c r="T6120" t="b">
        <f t="shared" si="1430"/>
        <v>1</v>
      </c>
      <c r="U6120" t="b">
        <f t="shared" si="1431"/>
        <v>1</v>
      </c>
      <c r="V6120" t="str">
        <f t="shared" si="1432"/>
        <v>Average Company</v>
      </c>
      <c r="W6120" t="str">
        <f t="shared" si="1433"/>
        <v>Don't Buy</v>
      </c>
      <c r="X6120" t="str">
        <f t="shared" si="1434"/>
        <v>Not Known</v>
      </c>
      <c r="Z6120" t="str">
        <f t="shared" si="1435"/>
        <v>None</v>
      </c>
      <c r="AB6120" t="str">
        <f t="shared" si="1436"/>
        <v>1Million</v>
      </c>
    </row>
    <row r="6121" spans="1:28" x14ac:dyDescent="0.3">
      <c r="A6121">
        <v>6119</v>
      </c>
      <c r="B6121" t="s">
        <v>10647</v>
      </c>
      <c r="C6121" t="str">
        <f t="shared" si="1423"/>
        <v>Long</v>
      </c>
      <c r="D6121">
        <v>3.6</v>
      </c>
      <c r="F6121" s="1">
        <f t="shared" si="1437"/>
        <v>3.6</v>
      </c>
      <c r="G6121" s="1">
        <f t="shared" si="1424"/>
        <v>3.6</v>
      </c>
      <c r="H6121">
        <f t="shared" si="1425"/>
        <v>3.6</v>
      </c>
      <c r="I6121" t="s">
        <v>10645</v>
      </c>
      <c r="J6121" t="s">
        <v>22</v>
      </c>
      <c r="K6121" t="s">
        <v>2041</v>
      </c>
      <c r="L6121" t="str">
        <f t="shared" si="1426"/>
        <v>Established</v>
      </c>
      <c r="N6121" s="2">
        <f t="shared" si="1427"/>
        <v>13</v>
      </c>
      <c r="O6121" t="s">
        <v>299</v>
      </c>
      <c r="P6121" t="s">
        <v>683</v>
      </c>
      <c r="Q6121" t="s">
        <v>362</v>
      </c>
      <c r="R6121" t="str">
        <f t="shared" si="1428"/>
        <v>Average</v>
      </c>
      <c r="S6121" t="str">
        <f t="shared" si="1429"/>
        <v xml:space="preserve"> </v>
      </c>
      <c r="T6121" t="b">
        <f t="shared" si="1430"/>
        <v>0</v>
      </c>
      <c r="U6121" t="b">
        <f t="shared" si="1431"/>
        <v>1</v>
      </c>
      <c r="V6121" t="str">
        <f t="shared" si="1432"/>
        <v>Average Company</v>
      </c>
      <c r="W6121" t="str">
        <f t="shared" si="1433"/>
        <v>Don't Buy</v>
      </c>
      <c r="X6121" t="str">
        <f t="shared" si="1434"/>
        <v>Not Known</v>
      </c>
      <c r="Z6121" t="str">
        <f t="shared" si="1435"/>
        <v>None</v>
      </c>
      <c r="AB6121" t="str">
        <f t="shared" si="1436"/>
        <v>0</v>
      </c>
    </row>
    <row r="6122" spans="1:28" x14ac:dyDescent="0.3">
      <c r="A6122">
        <v>6120</v>
      </c>
      <c r="B6122" t="s">
        <v>10648</v>
      </c>
      <c r="C6122" t="str">
        <f t="shared" si="1423"/>
        <v>Long</v>
      </c>
      <c r="D6122">
        <v>4</v>
      </c>
      <c r="F6122" s="1">
        <f t="shared" si="1437"/>
        <v>4</v>
      </c>
      <c r="G6122" s="1">
        <f t="shared" si="1424"/>
        <v>4</v>
      </c>
      <c r="H6122">
        <f t="shared" si="1425"/>
        <v>4</v>
      </c>
      <c r="I6122" t="s">
        <v>10645</v>
      </c>
      <c r="J6122" t="s">
        <v>22</v>
      </c>
      <c r="K6122" t="s">
        <v>10649</v>
      </c>
      <c r="L6122" t="str">
        <f t="shared" si="1426"/>
        <v>Established</v>
      </c>
      <c r="N6122" s="2">
        <f t="shared" si="1427"/>
        <v>13</v>
      </c>
      <c r="O6122" t="s">
        <v>299</v>
      </c>
      <c r="P6122" t="s">
        <v>1308</v>
      </c>
      <c r="Q6122" t="s">
        <v>773</v>
      </c>
      <c r="R6122" t="str">
        <f t="shared" si="1428"/>
        <v>Average</v>
      </c>
      <c r="S6122" t="str">
        <f t="shared" si="1429"/>
        <v xml:space="preserve"> </v>
      </c>
      <c r="T6122" t="b">
        <f t="shared" si="1430"/>
        <v>0</v>
      </c>
      <c r="U6122" t="b">
        <f t="shared" si="1431"/>
        <v>1</v>
      </c>
      <c r="V6122" t="str">
        <f t="shared" si="1432"/>
        <v>Average Company</v>
      </c>
      <c r="W6122" t="str">
        <f t="shared" si="1433"/>
        <v>Don't Buy</v>
      </c>
      <c r="X6122" t="str">
        <f t="shared" si="1434"/>
        <v>Not Known</v>
      </c>
      <c r="Z6122" t="str">
        <f t="shared" si="1435"/>
        <v>None</v>
      </c>
      <c r="AB6122" t="str">
        <f t="shared" si="1436"/>
        <v>0</v>
      </c>
    </row>
    <row r="6123" spans="1:28" x14ac:dyDescent="0.3">
      <c r="A6123">
        <v>6121</v>
      </c>
      <c r="B6123" t="s">
        <v>10650</v>
      </c>
      <c r="C6123" t="str">
        <f t="shared" si="1423"/>
        <v>Long</v>
      </c>
      <c r="D6123">
        <v>3.7</v>
      </c>
      <c r="F6123" s="1">
        <f t="shared" si="1437"/>
        <v>3.7</v>
      </c>
      <c r="G6123" s="1">
        <f t="shared" si="1424"/>
        <v>3.7</v>
      </c>
      <c r="H6123">
        <f t="shared" si="1425"/>
        <v>3.7</v>
      </c>
      <c r="I6123" t="s">
        <v>10645</v>
      </c>
      <c r="J6123" t="s">
        <v>22</v>
      </c>
      <c r="K6123" t="s">
        <v>2287</v>
      </c>
      <c r="L6123" t="str">
        <f t="shared" si="1426"/>
        <v>Established</v>
      </c>
      <c r="N6123" s="2">
        <f t="shared" si="1427"/>
        <v>26</v>
      </c>
      <c r="O6123" t="s">
        <v>126</v>
      </c>
      <c r="P6123" t="s">
        <v>147</v>
      </c>
      <c r="Q6123" t="s">
        <v>28</v>
      </c>
      <c r="R6123" t="str">
        <f t="shared" si="1428"/>
        <v>Average</v>
      </c>
      <c r="S6123" t="str">
        <f t="shared" si="1429"/>
        <v xml:space="preserve"> </v>
      </c>
      <c r="T6123" t="b">
        <f t="shared" si="1430"/>
        <v>0</v>
      </c>
      <c r="U6123" t="b">
        <f t="shared" si="1431"/>
        <v>1</v>
      </c>
      <c r="V6123" t="str">
        <f t="shared" si="1432"/>
        <v>Average Company</v>
      </c>
      <c r="W6123" t="str">
        <f t="shared" si="1433"/>
        <v>Don't Buy</v>
      </c>
      <c r="X6123" t="str">
        <f t="shared" si="1434"/>
        <v>Not Known</v>
      </c>
      <c r="Z6123" t="str">
        <f t="shared" si="1435"/>
        <v>None</v>
      </c>
      <c r="AB6123" t="str">
        <f t="shared" si="1436"/>
        <v>500K</v>
      </c>
    </row>
    <row r="6124" spans="1:28" x14ac:dyDescent="0.3">
      <c r="A6124">
        <v>6122</v>
      </c>
      <c r="B6124" t="s">
        <v>10651</v>
      </c>
      <c r="C6124" t="str">
        <f t="shared" si="1423"/>
        <v>Long</v>
      </c>
      <c r="D6124">
        <v>3.8</v>
      </c>
      <c r="F6124" s="1">
        <f t="shared" si="1437"/>
        <v>4.3</v>
      </c>
      <c r="G6124" s="1">
        <f t="shared" si="1424"/>
        <v>4.3</v>
      </c>
      <c r="H6124">
        <f t="shared" si="1425"/>
        <v>3.9</v>
      </c>
      <c r="I6124" t="s">
        <v>10645</v>
      </c>
      <c r="J6124" t="s">
        <v>22</v>
      </c>
      <c r="K6124" t="s">
        <v>6295</v>
      </c>
      <c r="L6124" t="str">
        <f t="shared" si="1426"/>
        <v>Startup</v>
      </c>
      <c r="N6124" s="2">
        <f t="shared" si="1427"/>
        <v>9</v>
      </c>
      <c r="O6124" t="s">
        <v>331</v>
      </c>
      <c r="P6124" t="s">
        <v>683</v>
      </c>
      <c r="Q6124" t="s">
        <v>295</v>
      </c>
      <c r="R6124" t="str">
        <f t="shared" si="1428"/>
        <v>Average</v>
      </c>
      <c r="S6124" t="str">
        <f t="shared" si="1429"/>
        <v xml:space="preserve"> </v>
      </c>
      <c r="T6124" t="b">
        <f t="shared" si="1430"/>
        <v>0</v>
      </c>
      <c r="U6124" t="b">
        <f t="shared" si="1431"/>
        <v>1</v>
      </c>
      <c r="V6124" t="str">
        <f t="shared" si="1432"/>
        <v>Average Company</v>
      </c>
      <c r="W6124" t="str">
        <f t="shared" si="1433"/>
        <v>Don't Buy</v>
      </c>
      <c r="X6124" t="str">
        <f t="shared" si="1434"/>
        <v>Not Known</v>
      </c>
      <c r="Z6124" t="str">
        <f t="shared" si="1435"/>
        <v>None</v>
      </c>
      <c r="AB6124" t="str">
        <f t="shared" si="1436"/>
        <v>0</v>
      </c>
    </row>
    <row r="6125" spans="1:28" x14ac:dyDescent="0.3">
      <c r="A6125">
        <v>6123</v>
      </c>
      <c r="B6125" t="s">
        <v>10652</v>
      </c>
      <c r="C6125" t="str">
        <f t="shared" si="1423"/>
        <v>Long</v>
      </c>
      <c r="D6125">
        <v>3.9</v>
      </c>
      <c r="F6125" s="1">
        <f t="shared" si="1437"/>
        <v>3.9</v>
      </c>
      <c r="G6125" s="1">
        <f t="shared" si="1424"/>
        <v>3.9</v>
      </c>
      <c r="H6125">
        <f t="shared" si="1425"/>
        <v>3.9</v>
      </c>
      <c r="I6125" t="s">
        <v>10645</v>
      </c>
      <c r="J6125" t="s">
        <v>10</v>
      </c>
      <c r="K6125" t="s">
        <v>7943</v>
      </c>
      <c r="L6125" t="str">
        <f t="shared" si="1426"/>
        <v>Established</v>
      </c>
      <c r="N6125" s="2">
        <f t="shared" si="1427"/>
        <v>15</v>
      </c>
      <c r="O6125" t="s">
        <v>84</v>
      </c>
      <c r="P6125" t="s">
        <v>691</v>
      </c>
      <c r="Q6125" t="s">
        <v>378</v>
      </c>
      <c r="R6125" t="str">
        <f t="shared" si="1428"/>
        <v>Average</v>
      </c>
      <c r="S6125" t="str">
        <f t="shared" si="1429"/>
        <v xml:space="preserve"> </v>
      </c>
      <c r="T6125" t="b">
        <f t="shared" si="1430"/>
        <v>0</v>
      </c>
      <c r="U6125" t="b">
        <f t="shared" si="1431"/>
        <v>1</v>
      </c>
      <c r="V6125" t="str">
        <f t="shared" si="1432"/>
        <v>Average Company</v>
      </c>
      <c r="W6125" t="str">
        <f t="shared" si="1433"/>
        <v>Buy</v>
      </c>
      <c r="X6125" t="str">
        <f t="shared" si="1434"/>
        <v>Not Known</v>
      </c>
      <c r="Z6125" t="str">
        <f t="shared" si="1435"/>
        <v>None</v>
      </c>
      <c r="AB6125" t="str">
        <f t="shared" si="1436"/>
        <v>0</v>
      </c>
    </row>
    <row r="6126" spans="1:28" x14ac:dyDescent="0.3">
      <c r="A6126">
        <v>6124</v>
      </c>
      <c r="B6126" t="s">
        <v>10653</v>
      </c>
      <c r="C6126" t="str">
        <f t="shared" si="1423"/>
        <v>Long</v>
      </c>
      <c r="D6126">
        <v>4</v>
      </c>
      <c r="F6126" s="1">
        <f t="shared" si="1437"/>
        <v>4</v>
      </c>
      <c r="G6126" s="1">
        <f t="shared" si="1424"/>
        <v>4</v>
      </c>
      <c r="H6126">
        <f t="shared" si="1425"/>
        <v>4</v>
      </c>
      <c r="I6126" t="s">
        <v>10645</v>
      </c>
      <c r="J6126" t="s">
        <v>10</v>
      </c>
      <c r="K6126" t="s">
        <v>5452</v>
      </c>
      <c r="L6126" t="str">
        <f t="shared" si="1426"/>
        <v>Established</v>
      </c>
      <c r="N6126" s="2">
        <f t="shared" si="1427"/>
        <v>30</v>
      </c>
      <c r="O6126" t="s">
        <v>604</v>
      </c>
      <c r="P6126" t="s">
        <v>147</v>
      </c>
      <c r="Q6126" t="s">
        <v>424</v>
      </c>
      <c r="R6126" t="str">
        <f t="shared" si="1428"/>
        <v>Average</v>
      </c>
      <c r="S6126" t="str">
        <f t="shared" si="1429"/>
        <v xml:space="preserve"> </v>
      </c>
      <c r="T6126" t="b">
        <f t="shared" si="1430"/>
        <v>0</v>
      </c>
      <c r="U6126" t="b">
        <f t="shared" si="1431"/>
        <v>1</v>
      </c>
      <c r="V6126" t="str">
        <f t="shared" si="1432"/>
        <v>Average Company</v>
      </c>
      <c r="W6126" t="str">
        <f t="shared" si="1433"/>
        <v>Buy</v>
      </c>
      <c r="X6126" t="str">
        <f t="shared" si="1434"/>
        <v>Not Known</v>
      </c>
      <c r="Z6126" t="str">
        <f t="shared" si="1435"/>
        <v>None</v>
      </c>
      <c r="AB6126" t="str">
        <f t="shared" si="1436"/>
        <v>0</v>
      </c>
    </row>
    <row r="6127" spans="1:28" x14ac:dyDescent="0.3">
      <c r="A6127">
        <v>6125</v>
      </c>
      <c r="B6127" t="s">
        <v>10654</v>
      </c>
      <c r="C6127" t="str">
        <f t="shared" si="1423"/>
        <v>Long</v>
      </c>
      <c r="D6127">
        <v>4.0999999999999996</v>
      </c>
      <c r="F6127" s="1">
        <f t="shared" si="1437"/>
        <v>4.0999999999999996</v>
      </c>
      <c r="G6127" s="1">
        <f t="shared" si="1424"/>
        <v>4.0999999999999996</v>
      </c>
      <c r="H6127">
        <f t="shared" si="1425"/>
        <v>4.0999999999999996</v>
      </c>
      <c r="I6127" t="s">
        <v>10645</v>
      </c>
      <c r="J6127" t="s">
        <v>22</v>
      </c>
      <c r="K6127" t="s">
        <v>10655</v>
      </c>
      <c r="L6127" t="str">
        <f t="shared" si="1426"/>
        <v>Established</v>
      </c>
      <c r="N6127" s="2">
        <f t="shared" si="1427"/>
        <v>45</v>
      </c>
      <c r="O6127" t="s">
        <v>352</v>
      </c>
      <c r="P6127" t="s">
        <v>691</v>
      </c>
      <c r="Q6127" t="s">
        <v>564</v>
      </c>
      <c r="R6127" t="str">
        <f t="shared" si="1428"/>
        <v>Great</v>
      </c>
      <c r="S6127" t="str">
        <f t="shared" si="1429"/>
        <v>Great</v>
      </c>
      <c r="T6127" t="b">
        <f t="shared" si="1430"/>
        <v>1</v>
      </c>
      <c r="U6127" t="b">
        <f t="shared" si="1431"/>
        <v>1</v>
      </c>
      <c r="V6127" t="str">
        <f t="shared" si="1432"/>
        <v>Top Company</v>
      </c>
      <c r="W6127" t="str">
        <f t="shared" si="1433"/>
        <v>Don't Buy</v>
      </c>
      <c r="X6127" t="str">
        <f t="shared" si="1434"/>
        <v>Not Known</v>
      </c>
      <c r="Z6127" t="str">
        <f t="shared" si="1435"/>
        <v>None</v>
      </c>
      <c r="AB6127" t="str">
        <f t="shared" si="1436"/>
        <v>0</v>
      </c>
    </row>
    <row r="6128" spans="1:28" x14ac:dyDescent="0.3">
      <c r="A6128">
        <v>6126</v>
      </c>
      <c r="B6128" t="s">
        <v>10656</v>
      </c>
      <c r="C6128" t="str">
        <f t="shared" si="1423"/>
        <v>Long</v>
      </c>
      <c r="D6128">
        <v>4.0999999999999996</v>
      </c>
      <c r="F6128" s="1">
        <f t="shared" si="1437"/>
        <v>4.0999999999999996</v>
      </c>
      <c r="G6128" s="1">
        <f t="shared" si="1424"/>
        <v>4.0999999999999996</v>
      </c>
      <c r="H6128">
        <f t="shared" si="1425"/>
        <v>4.0999999999999996</v>
      </c>
      <c r="I6128" t="s">
        <v>10645</v>
      </c>
      <c r="J6128" t="s">
        <v>22</v>
      </c>
      <c r="K6128" t="s">
        <v>3204</v>
      </c>
      <c r="L6128" t="str">
        <f t="shared" si="1426"/>
        <v>Established</v>
      </c>
      <c r="N6128" s="2">
        <f t="shared" si="1427"/>
        <v>15</v>
      </c>
      <c r="O6128" t="s">
        <v>84</v>
      </c>
      <c r="P6128" t="s">
        <v>683</v>
      </c>
      <c r="Q6128" t="s">
        <v>19</v>
      </c>
      <c r="R6128" t="str">
        <f t="shared" si="1428"/>
        <v>Great</v>
      </c>
      <c r="S6128" t="str">
        <f t="shared" si="1429"/>
        <v>Great</v>
      </c>
      <c r="T6128" t="b">
        <f t="shared" si="1430"/>
        <v>1</v>
      </c>
      <c r="U6128" t="b">
        <f t="shared" si="1431"/>
        <v>1</v>
      </c>
      <c r="V6128" t="str">
        <f t="shared" si="1432"/>
        <v>Average Company</v>
      </c>
      <c r="W6128" t="str">
        <f t="shared" si="1433"/>
        <v>Don't Buy</v>
      </c>
      <c r="X6128" t="str">
        <f t="shared" si="1434"/>
        <v>Not Known</v>
      </c>
      <c r="Z6128" t="str">
        <f t="shared" si="1435"/>
        <v>None</v>
      </c>
      <c r="AB6128" t="str">
        <f t="shared" si="1436"/>
        <v>1Million</v>
      </c>
    </row>
    <row r="6129" spans="1:28" x14ac:dyDescent="0.3">
      <c r="A6129">
        <v>6127</v>
      </c>
      <c r="B6129" t="s">
        <v>10657</v>
      </c>
      <c r="C6129" t="str">
        <f t="shared" si="1423"/>
        <v>Short</v>
      </c>
      <c r="D6129">
        <v>4.2</v>
      </c>
      <c r="F6129" s="1">
        <f t="shared" si="1437"/>
        <v>4.2</v>
      </c>
      <c r="G6129" s="1">
        <f t="shared" si="1424"/>
        <v>4.2</v>
      </c>
      <c r="H6129">
        <f t="shared" si="1425"/>
        <v>4.2</v>
      </c>
      <c r="I6129" t="s">
        <v>10645</v>
      </c>
      <c r="J6129" t="s">
        <v>10</v>
      </c>
      <c r="K6129" t="s">
        <v>10658</v>
      </c>
      <c r="L6129" t="str">
        <f t="shared" si="1426"/>
        <v>Established</v>
      </c>
      <c r="N6129" s="2">
        <f t="shared" si="1427"/>
        <v>41</v>
      </c>
      <c r="O6129" t="s">
        <v>39</v>
      </c>
      <c r="P6129" t="s">
        <v>691</v>
      </c>
      <c r="Q6129" t="s">
        <v>105</v>
      </c>
      <c r="R6129" t="str">
        <f t="shared" si="1428"/>
        <v>Great</v>
      </c>
      <c r="S6129" t="str">
        <f t="shared" si="1429"/>
        <v>Great</v>
      </c>
      <c r="T6129" t="b">
        <f t="shared" si="1430"/>
        <v>1</v>
      </c>
      <c r="U6129" t="b">
        <f t="shared" si="1431"/>
        <v>1</v>
      </c>
      <c r="V6129" t="str">
        <f t="shared" si="1432"/>
        <v>Top Company</v>
      </c>
      <c r="W6129" t="str">
        <f t="shared" si="1433"/>
        <v>Don't Buy</v>
      </c>
      <c r="X6129" t="str">
        <f t="shared" si="1434"/>
        <v>Not Known</v>
      </c>
      <c r="Z6129" t="str">
        <f t="shared" si="1435"/>
        <v>None</v>
      </c>
      <c r="AB6129" t="str">
        <f t="shared" si="1436"/>
        <v>0</v>
      </c>
    </row>
    <row r="6130" spans="1:28" x14ac:dyDescent="0.3">
      <c r="A6130">
        <v>6128</v>
      </c>
      <c r="B6130" t="s">
        <v>10659</v>
      </c>
      <c r="C6130" t="str">
        <f t="shared" si="1423"/>
        <v>Long</v>
      </c>
      <c r="D6130">
        <v>3.9</v>
      </c>
      <c r="F6130" s="1">
        <f t="shared" si="1437"/>
        <v>3.9</v>
      </c>
      <c r="G6130" s="1">
        <f t="shared" si="1424"/>
        <v>3.9</v>
      </c>
      <c r="H6130">
        <f t="shared" si="1425"/>
        <v>3.9</v>
      </c>
      <c r="I6130" t="s">
        <v>10645</v>
      </c>
      <c r="J6130" t="s">
        <v>2958</v>
      </c>
      <c r="K6130" t="s">
        <v>321</v>
      </c>
      <c r="L6130" t="str">
        <f t="shared" si="1426"/>
        <v>Established</v>
      </c>
      <c r="N6130" s="2">
        <f t="shared" si="1427"/>
        <v>50</v>
      </c>
      <c r="O6130" t="s">
        <v>3223</v>
      </c>
      <c r="Q6130" t="s">
        <v>843</v>
      </c>
      <c r="R6130" t="str">
        <f t="shared" si="1428"/>
        <v>Average</v>
      </c>
      <c r="S6130" t="str">
        <f t="shared" si="1429"/>
        <v xml:space="preserve"> </v>
      </c>
      <c r="T6130" t="b">
        <f t="shared" si="1430"/>
        <v>0</v>
      </c>
      <c r="U6130" t="b">
        <f t="shared" si="1431"/>
        <v>1</v>
      </c>
      <c r="V6130" t="str">
        <f t="shared" si="1432"/>
        <v>Average Company</v>
      </c>
      <c r="W6130" t="str">
        <f t="shared" si="1433"/>
        <v>Don't Buy</v>
      </c>
      <c r="X6130" t="str">
        <f t="shared" si="1434"/>
        <v>Not Known</v>
      </c>
      <c r="Z6130" t="str">
        <f t="shared" si="1435"/>
        <v>None</v>
      </c>
      <c r="AB6130" t="str">
        <f t="shared" si="1436"/>
        <v>0</v>
      </c>
    </row>
    <row r="6131" spans="1:28" x14ac:dyDescent="0.3">
      <c r="A6131">
        <v>6129</v>
      </c>
      <c r="B6131" t="s">
        <v>10660</v>
      </c>
      <c r="C6131" t="str">
        <f t="shared" si="1423"/>
        <v>Long</v>
      </c>
      <c r="D6131">
        <v>4</v>
      </c>
      <c r="F6131" s="1">
        <f t="shared" si="1437"/>
        <v>4</v>
      </c>
      <c r="G6131" s="1">
        <f t="shared" si="1424"/>
        <v>4</v>
      </c>
      <c r="H6131">
        <f t="shared" si="1425"/>
        <v>4</v>
      </c>
      <c r="I6131" t="s">
        <v>10645</v>
      </c>
      <c r="J6131" t="s">
        <v>10661</v>
      </c>
      <c r="K6131" t="s">
        <v>185</v>
      </c>
      <c r="L6131" t="str">
        <f t="shared" si="1426"/>
        <v>Established</v>
      </c>
      <c r="N6131" s="2">
        <f t="shared" si="1427"/>
        <v>51</v>
      </c>
      <c r="O6131" t="s">
        <v>1308</v>
      </c>
      <c r="Q6131" t="s">
        <v>1012</v>
      </c>
      <c r="R6131" t="str">
        <f t="shared" si="1428"/>
        <v>Average</v>
      </c>
      <c r="S6131" t="str">
        <f t="shared" si="1429"/>
        <v xml:space="preserve"> </v>
      </c>
      <c r="T6131" t="b">
        <f t="shared" si="1430"/>
        <v>0</v>
      </c>
      <c r="U6131" t="b">
        <f t="shared" si="1431"/>
        <v>1</v>
      </c>
      <c r="V6131" t="str">
        <f t="shared" si="1432"/>
        <v>Average Company</v>
      </c>
      <c r="W6131" t="str">
        <f t="shared" si="1433"/>
        <v>Buy</v>
      </c>
      <c r="X6131" t="str">
        <f t="shared" si="1434"/>
        <v>Not Known</v>
      </c>
      <c r="Z6131" t="str">
        <f t="shared" si="1435"/>
        <v>None</v>
      </c>
      <c r="AB6131" t="str">
        <f t="shared" si="1436"/>
        <v>0</v>
      </c>
    </row>
    <row r="6132" spans="1:28" x14ac:dyDescent="0.3">
      <c r="A6132">
        <v>6130</v>
      </c>
      <c r="B6132" t="s">
        <v>10662</v>
      </c>
      <c r="C6132" t="str">
        <f t="shared" si="1423"/>
        <v>Long</v>
      </c>
      <c r="D6132">
        <v>4.0999999999999996</v>
      </c>
      <c r="F6132" s="1">
        <f t="shared" si="1437"/>
        <v>4.0999999999999996</v>
      </c>
      <c r="G6132" s="1">
        <f t="shared" si="1424"/>
        <v>4.0999999999999996</v>
      </c>
      <c r="H6132">
        <f t="shared" si="1425"/>
        <v>4.0999999999999996</v>
      </c>
      <c r="I6132" t="s">
        <v>10645</v>
      </c>
      <c r="J6132" t="s">
        <v>22</v>
      </c>
      <c r="K6132" t="s">
        <v>6688</v>
      </c>
      <c r="L6132" t="str">
        <f t="shared" si="1426"/>
        <v>Established</v>
      </c>
      <c r="N6132" s="2">
        <f t="shared" si="1427"/>
        <v>19</v>
      </c>
      <c r="O6132" t="s">
        <v>10663</v>
      </c>
      <c r="P6132" t="s">
        <v>147</v>
      </c>
      <c r="Q6132" t="s">
        <v>122</v>
      </c>
      <c r="R6132" t="str">
        <f t="shared" si="1428"/>
        <v>Great</v>
      </c>
      <c r="S6132" t="str">
        <f t="shared" si="1429"/>
        <v>Great</v>
      </c>
      <c r="T6132" t="b">
        <f t="shared" si="1430"/>
        <v>1</v>
      </c>
      <c r="U6132" t="b">
        <f t="shared" si="1431"/>
        <v>1</v>
      </c>
      <c r="V6132" t="str">
        <f t="shared" si="1432"/>
        <v>Average Company</v>
      </c>
      <c r="W6132" t="str">
        <f t="shared" si="1433"/>
        <v>Don't Buy</v>
      </c>
      <c r="X6132" t="str">
        <f t="shared" si="1434"/>
        <v>Not Known</v>
      </c>
      <c r="Z6132" t="str">
        <f t="shared" si="1435"/>
        <v>None</v>
      </c>
      <c r="AB6132" t="str">
        <f t="shared" si="1436"/>
        <v>0</v>
      </c>
    </row>
    <row r="6133" spans="1:28" x14ac:dyDescent="0.3">
      <c r="A6133">
        <v>6131</v>
      </c>
      <c r="B6133" t="s">
        <v>10664</v>
      </c>
      <c r="C6133" t="str">
        <f t="shared" si="1423"/>
        <v>Long</v>
      </c>
      <c r="D6133">
        <v>3.5</v>
      </c>
      <c r="F6133" s="1">
        <f t="shared" si="1437"/>
        <v>3.5</v>
      </c>
      <c r="G6133" s="1">
        <f t="shared" si="1424"/>
        <v>3.5</v>
      </c>
      <c r="H6133">
        <f t="shared" si="1425"/>
        <v>3.5</v>
      </c>
      <c r="I6133" t="s">
        <v>10645</v>
      </c>
      <c r="J6133" t="s">
        <v>10</v>
      </c>
      <c r="K6133" t="s">
        <v>10569</v>
      </c>
      <c r="L6133" t="str">
        <f t="shared" si="1426"/>
        <v>Established</v>
      </c>
      <c r="N6133" s="2">
        <f t="shared" si="1427"/>
        <v>17</v>
      </c>
      <c r="O6133" t="s">
        <v>711</v>
      </c>
      <c r="P6133" t="s">
        <v>683</v>
      </c>
      <c r="Q6133" t="s">
        <v>28</v>
      </c>
      <c r="R6133" t="str">
        <f t="shared" si="1428"/>
        <v>Average</v>
      </c>
      <c r="S6133" t="str">
        <f t="shared" si="1429"/>
        <v xml:space="preserve"> </v>
      </c>
      <c r="T6133" t="b">
        <f t="shared" si="1430"/>
        <v>0</v>
      </c>
      <c r="U6133" t="b">
        <f t="shared" si="1431"/>
        <v>0</v>
      </c>
      <c r="V6133" t="str">
        <f t="shared" si="1432"/>
        <v>Average Company</v>
      </c>
      <c r="W6133" t="str">
        <f t="shared" si="1433"/>
        <v>Don't Buy</v>
      </c>
      <c r="X6133" t="str">
        <f t="shared" si="1434"/>
        <v>Not Known</v>
      </c>
      <c r="Z6133" t="str">
        <f t="shared" si="1435"/>
        <v>None</v>
      </c>
      <c r="AB6133" t="str">
        <f t="shared" si="1436"/>
        <v>500K</v>
      </c>
    </row>
    <row r="6134" spans="1:28" x14ac:dyDescent="0.3">
      <c r="A6134">
        <v>6132</v>
      </c>
      <c r="B6134" t="s">
        <v>10665</v>
      </c>
      <c r="C6134" t="str">
        <f t="shared" si="1423"/>
        <v>Long</v>
      </c>
      <c r="D6134">
        <v>4.2</v>
      </c>
      <c r="F6134" s="1">
        <f t="shared" si="1437"/>
        <v>4.2</v>
      </c>
      <c r="G6134" s="1">
        <f t="shared" si="1424"/>
        <v>4.2</v>
      </c>
      <c r="H6134">
        <f t="shared" si="1425"/>
        <v>4.2</v>
      </c>
      <c r="I6134" t="s">
        <v>10645</v>
      </c>
      <c r="J6134" t="s">
        <v>6971</v>
      </c>
      <c r="K6134" t="s">
        <v>62</v>
      </c>
      <c r="L6134" t="str">
        <f t="shared" si="1426"/>
        <v>Established</v>
      </c>
      <c r="N6134" s="2">
        <f t="shared" si="1427"/>
        <v>20</v>
      </c>
      <c r="O6134" t="s">
        <v>683</v>
      </c>
      <c r="Q6134" t="s">
        <v>105</v>
      </c>
      <c r="R6134" t="str">
        <f t="shared" si="1428"/>
        <v>Great</v>
      </c>
      <c r="S6134" t="str">
        <f t="shared" si="1429"/>
        <v>Great</v>
      </c>
      <c r="T6134" t="b">
        <f t="shared" si="1430"/>
        <v>1</v>
      </c>
      <c r="U6134" t="b">
        <f t="shared" si="1431"/>
        <v>1</v>
      </c>
      <c r="V6134" t="str">
        <f t="shared" si="1432"/>
        <v>Average Company</v>
      </c>
      <c r="W6134" t="str">
        <f t="shared" si="1433"/>
        <v>Don't Buy</v>
      </c>
      <c r="X6134" t="str">
        <f t="shared" si="1434"/>
        <v>Not Known</v>
      </c>
      <c r="Z6134" t="str">
        <f t="shared" si="1435"/>
        <v>None</v>
      </c>
      <c r="AB6134" t="str">
        <f t="shared" si="1436"/>
        <v>0</v>
      </c>
    </row>
    <row r="6135" spans="1:28" x14ac:dyDescent="0.3">
      <c r="A6135">
        <v>6133</v>
      </c>
      <c r="B6135" t="s">
        <v>10666</v>
      </c>
      <c r="C6135" t="str">
        <f t="shared" si="1423"/>
        <v>Long</v>
      </c>
      <c r="D6135">
        <v>3.1</v>
      </c>
      <c r="F6135" s="1">
        <f t="shared" si="1437"/>
        <v>3.1</v>
      </c>
      <c r="G6135" s="1">
        <f t="shared" si="1424"/>
        <v>3.1</v>
      </c>
      <c r="H6135">
        <f t="shared" si="1425"/>
        <v>3.1</v>
      </c>
      <c r="I6135" t="s">
        <v>10645</v>
      </c>
      <c r="J6135" t="s">
        <v>22</v>
      </c>
      <c r="K6135" t="s">
        <v>10667</v>
      </c>
      <c r="L6135" t="str">
        <f t="shared" si="1426"/>
        <v>Established</v>
      </c>
      <c r="N6135" s="2">
        <f t="shared" si="1427"/>
        <v>19</v>
      </c>
      <c r="O6135" t="s">
        <v>100</v>
      </c>
      <c r="P6135" t="s">
        <v>683</v>
      </c>
      <c r="Q6135" t="s">
        <v>14</v>
      </c>
      <c r="R6135" t="str">
        <f t="shared" si="1428"/>
        <v>Average</v>
      </c>
      <c r="S6135" t="str">
        <f t="shared" si="1429"/>
        <v xml:space="preserve"> </v>
      </c>
      <c r="T6135" t="b">
        <f t="shared" si="1430"/>
        <v>0</v>
      </c>
      <c r="U6135" t="b">
        <f t="shared" si="1431"/>
        <v>0</v>
      </c>
      <c r="V6135" t="str">
        <f t="shared" si="1432"/>
        <v>Average Company</v>
      </c>
      <c r="W6135" t="str">
        <f t="shared" si="1433"/>
        <v>Don't Buy</v>
      </c>
      <c r="X6135" t="str">
        <f t="shared" si="1434"/>
        <v>Not Known</v>
      </c>
      <c r="Z6135" t="str">
        <f t="shared" si="1435"/>
        <v>None</v>
      </c>
      <c r="AB6135" t="str">
        <f t="shared" si="1436"/>
        <v>0</v>
      </c>
    </row>
    <row r="6136" spans="1:28" x14ac:dyDescent="0.3">
      <c r="A6136">
        <v>6134</v>
      </c>
      <c r="B6136" t="s">
        <v>10668</v>
      </c>
      <c r="C6136" t="str">
        <f t="shared" si="1423"/>
        <v>Long</v>
      </c>
      <c r="D6136">
        <v>3.8</v>
      </c>
      <c r="F6136" s="1">
        <f t="shared" si="1437"/>
        <v>3.8</v>
      </c>
      <c r="G6136" s="1">
        <f t="shared" si="1424"/>
        <v>3.8</v>
      </c>
      <c r="H6136">
        <f t="shared" si="1425"/>
        <v>3.8</v>
      </c>
      <c r="I6136" t="s">
        <v>10645</v>
      </c>
      <c r="J6136" t="s">
        <v>10</v>
      </c>
      <c r="K6136" t="s">
        <v>3789</v>
      </c>
      <c r="L6136" t="str">
        <f t="shared" si="1426"/>
        <v>Established</v>
      </c>
      <c r="N6136" s="2">
        <f t="shared" si="1427"/>
        <v>46</v>
      </c>
      <c r="O6136" t="s">
        <v>596</v>
      </c>
      <c r="P6136" t="s">
        <v>683</v>
      </c>
      <c r="Q6136" t="s">
        <v>80</v>
      </c>
      <c r="R6136" t="str">
        <f t="shared" si="1428"/>
        <v>Average</v>
      </c>
      <c r="S6136" t="str">
        <f t="shared" si="1429"/>
        <v xml:space="preserve"> </v>
      </c>
      <c r="T6136" t="b">
        <f t="shared" si="1430"/>
        <v>0</v>
      </c>
      <c r="U6136" t="b">
        <f t="shared" si="1431"/>
        <v>1</v>
      </c>
      <c r="V6136" t="str">
        <f t="shared" si="1432"/>
        <v>Average Company</v>
      </c>
      <c r="W6136" t="str">
        <f t="shared" si="1433"/>
        <v>Don't Buy</v>
      </c>
      <c r="X6136" t="str">
        <f t="shared" si="1434"/>
        <v>Not Known</v>
      </c>
      <c r="Z6136" t="str">
        <f t="shared" si="1435"/>
        <v>None</v>
      </c>
      <c r="AB6136" t="str">
        <f t="shared" si="1436"/>
        <v>0</v>
      </c>
    </row>
    <row r="6137" spans="1:28" x14ac:dyDescent="0.3">
      <c r="A6137">
        <v>6135</v>
      </c>
      <c r="B6137" t="s">
        <v>10669</v>
      </c>
      <c r="C6137" t="str">
        <f t="shared" si="1423"/>
        <v>Short</v>
      </c>
      <c r="D6137">
        <v>4</v>
      </c>
      <c r="F6137" s="1">
        <f t="shared" si="1437"/>
        <v>4</v>
      </c>
      <c r="G6137" s="1">
        <f t="shared" si="1424"/>
        <v>4</v>
      </c>
      <c r="H6137">
        <f t="shared" si="1425"/>
        <v>4</v>
      </c>
      <c r="I6137" t="s">
        <v>10645</v>
      </c>
      <c r="J6137" t="s">
        <v>9415</v>
      </c>
      <c r="K6137" t="s">
        <v>583</v>
      </c>
      <c r="L6137" t="str">
        <f t="shared" si="1426"/>
        <v>Established</v>
      </c>
      <c r="N6137" s="2">
        <f t="shared" si="1427"/>
        <v>50</v>
      </c>
      <c r="O6137" t="s">
        <v>691</v>
      </c>
      <c r="Q6137" t="s">
        <v>19</v>
      </c>
      <c r="R6137" t="str">
        <f t="shared" si="1428"/>
        <v>Average</v>
      </c>
      <c r="S6137" t="str">
        <f t="shared" si="1429"/>
        <v xml:space="preserve"> </v>
      </c>
      <c r="T6137" t="b">
        <f t="shared" si="1430"/>
        <v>0</v>
      </c>
      <c r="U6137" t="b">
        <f t="shared" si="1431"/>
        <v>1</v>
      </c>
      <c r="V6137" t="str">
        <f t="shared" si="1432"/>
        <v>Average Company</v>
      </c>
      <c r="W6137" t="str">
        <f t="shared" si="1433"/>
        <v>Don't Buy</v>
      </c>
      <c r="X6137" t="str">
        <f t="shared" si="1434"/>
        <v>Not Known</v>
      </c>
      <c r="Z6137" t="str">
        <f t="shared" si="1435"/>
        <v>None</v>
      </c>
      <c r="AB6137" t="str">
        <f t="shared" si="1436"/>
        <v>500K</v>
      </c>
    </row>
    <row r="6138" spans="1:28" x14ac:dyDescent="0.3">
      <c r="A6138">
        <v>6136</v>
      </c>
      <c r="B6138" t="s">
        <v>10670</v>
      </c>
      <c r="C6138" t="str">
        <f t="shared" si="1423"/>
        <v>Long</v>
      </c>
      <c r="D6138">
        <v>4</v>
      </c>
      <c r="F6138" s="1">
        <f t="shared" si="1437"/>
        <v>4</v>
      </c>
      <c r="G6138" s="1">
        <f t="shared" si="1424"/>
        <v>4</v>
      </c>
      <c r="H6138">
        <f t="shared" si="1425"/>
        <v>4</v>
      </c>
      <c r="I6138" t="s">
        <v>10645</v>
      </c>
      <c r="J6138" t="s">
        <v>22</v>
      </c>
      <c r="K6138" t="s">
        <v>5280</v>
      </c>
      <c r="L6138" t="str">
        <f t="shared" si="1426"/>
        <v>Established</v>
      </c>
      <c r="N6138" s="2">
        <f t="shared" si="1427"/>
        <v>36</v>
      </c>
      <c r="O6138" t="s">
        <v>48</v>
      </c>
      <c r="P6138" t="s">
        <v>1308</v>
      </c>
      <c r="Q6138" t="s">
        <v>105</v>
      </c>
      <c r="R6138" t="str">
        <f t="shared" si="1428"/>
        <v>Average</v>
      </c>
      <c r="S6138" t="str">
        <f t="shared" si="1429"/>
        <v xml:space="preserve"> </v>
      </c>
      <c r="T6138" t="b">
        <f t="shared" si="1430"/>
        <v>0</v>
      </c>
      <c r="U6138" t="b">
        <f t="shared" si="1431"/>
        <v>1</v>
      </c>
      <c r="V6138" t="str">
        <f t="shared" si="1432"/>
        <v>Average Company</v>
      </c>
      <c r="W6138" t="str">
        <f t="shared" si="1433"/>
        <v>Don't Buy</v>
      </c>
      <c r="X6138" t="str">
        <f t="shared" si="1434"/>
        <v>Not Known</v>
      </c>
      <c r="Z6138" t="str">
        <f t="shared" si="1435"/>
        <v>None</v>
      </c>
      <c r="AB6138" t="str">
        <f t="shared" si="1436"/>
        <v>0</v>
      </c>
    </row>
    <row r="6139" spans="1:28" x14ac:dyDescent="0.3">
      <c r="A6139">
        <v>6137</v>
      </c>
      <c r="B6139" t="s">
        <v>10671</v>
      </c>
      <c r="C6139" t="str">
        <f t="shared" si="1423"/>
        <v>Long</v>
      </c>
      <c r="D6139">
        <v>3.4</v>
      </c>
      <c r="F6139" s="1">
        <f t="shared" si="1437"/>
        <v>3.4</v>
      </c>
      <c r="G6139" s="1">
        <f t="shared" si="1424"/>
        <v>3.4</v>
      </c>
      <c r="H6139">
        <f t="shared" si="1425"/>
        <v>3.4</v>
      </c>
      <c r="I6139" t="s">
        <v>10645</v>
      </c>
      <c r="J6139" t="s">
        <v>22</v>
      </c>
      <c r="K6139" t="s">
        <v>1175</v>
      </c>
      <c r="L6139" t="str">
        <f t="shared" si="1426"/>
        <v>Established</v>
      </c>
      <c r="N6139" s="2">
        <f t="shared" si="1427"/>
        <v>18</v>
      </c>
      <c r="O6139" t="s">
        <v>200</v>
      </c>
      <c r="P6139" t="s">
        <v>691</v>
      </c>
      <c r="Q6139" t="s">
        <v>28</v>
      </c>
      <c r="R6139" t="str">
        <f t="shared" si="1428"/>
        <v>Average</v>
      </c>
      <c r="S6139" t="str">
        <f t="shared" si="1429"/>
        <v xml:space="preserve"> </v>
      </c>
      <c r="T6139" t="b">
        <f t="shared" si="1430"/>
        <v>0</v>
      </c>
      <c r="U6139" t="b">
        <f t="shared" si="1431"/>
        <v>0</v>
      </c>
      <c r="V6139" t="str">
        <f t="shared" si="1432"/>
        <v>Average Company</v>
      </c>
      <c r="W6139" t="str">
        <f t="shared" si="1433"/>
        <v>Don't Buy</v>
      </c>
      <c r="X6139" t="str">
        <f t="shared" si="1434"/>
        <v>Not Known</v>
      </c>
      <c r="Z6139" t="str">
        <f t="shared" si="1435"/>
        <v>None</v>
      </c>
      <c r="AB6139" t="str">
        <f t="shared" si="1436"/>
        <v>500K</v>
      </c>
    </row>
    <row r="6140" spans="1:28" x14ac:dyDescent="0.3">
      <c r="A6140">
        <v>6138</v>
      </c>
      <c r="B6140" t="s">
        <v>10672</v>
      </c>
      <c r="C6140" t="str">
        <f t="shared" si="1423"/>
        <v>Long</v>
      </c>
      <c r="D6140">
        <v>4.0999999999999996</v>
      </c>
      <c r="F6140" s="1">
        <f t="shared" si="1437"/>
        <v>4.0999999999999996</v>
      </c>
      <c r="G6140" s="1">
        <f t="shared" si="1424"/>
        <v>4.0999999999999996</v>
      </c>
      <c r="H6140">
        <f t="shared" si="1425"/>
        <v>4.0999999999999996</v>
      </c>
      <c r="I6140" t="s">
        <v>10645</v>
      </c>
      <c r="J6140" t="s">
        <v>22</v>
      </c>
      <c r="K6140" t="s">
        <v>8135</v>
      </c>
      <c r="L6140" t="str">
        <f t="shared" si="1426"/>
        <v>Established</v>
      </c>
      <c r="N6140" s="2">
        <f t="shared" si="1427"/>
        <v>31</v>
      </c>
      <c r="O6140" t="s">
        <v>58</v>
      </c>
      <c r="P6140" t="s">
        <v>691</v>
      </c>
      <c r="Q6140" t="s">
        <v>117</v>
      </c>
      <c r="R6140" t="str">
        <f t="shared" si="1428"/>
        <v>Great</v>
      </c>
      <c r="S6140" t="str">
        <f t="shared" si="1429"/>
        <v>Great</v>
      </c>
      <c r="T6140" t="b">
        <f t="shared" si="1430"/>
        <v>1</v>
      </c>
      <c r="U6140" t="b">
        <f t="shared" si="1431"/>
        <v>1</v>
      </c>
      <c r="V6140" t="str">
        <f t="shared" si="1432"/>
        <v>Top Company</v>
      </c>
      <c r="W6140" t="str">
        <f t="shared" si="1433"/>
        <v>Don't Buy</v>
      </c>
      <c r="X6140" t="str">
        <f t="shared" si="1434"/>
        <v>Not Known</v>
      </c>
      <c r="Z6140" t="str">
        <f t="shared" si="1435"/>
        <v>None</v>
      </c>
      <c r="AB6140" t="str">
        <f t="shared" si="1436"/>
        <v>0</v>
      </c>
    </row>
    <row r="6141" spans="1:28" x14ac:dyDescent="0.3">
      <c r="A6141">
        <v>6139</v>
      </c>
      <c r="B6141" t="s">
        <v>10673</v>
      </c>
      <c r="C6141" t="str">
        <f t="shared" si="1423"/>
        <v>Long</v>
      </c>
      <c r="D6141">
        <v>4.2</v>
      </c>
      <c r="F6141" s="1">
        <f t="shared" si="1437"/>
        <v>4.2</v>
      </c>
      <c r="G6141" s="1">
        <f t="shared" si="1424"/>
        <v>4.2</v>
      </c>
      <c r="H6141">
        <f t="shared" si="1425"/>
        <v>4.2</v>
      </c>
      <c r="I6141" t="s">
        <v>10645</v>
      </c>
      <c r="J6141" t="s">
        <v>22</v>
      </c>
      <c r="K6141" t="s">
        <v>10674</v>
      </c>
      <c r="L6141" t="str">
        <f t="shared" si="1426"/>
        <v>Established</v>
      </c>
      <c r="N6141" s="2">
        <f t="shared" si="1427"/>
        <v>77</v>
      </c>
      <c r="O6141" t="s">
        <v>35</v>
      </c>
      <c r="P6141" t="s">
        <v>1308</v>
      </c>
      <c r="Q6141" t="s">
        <v>523</v>
      </c>
      <c r="R6141" t="str">
        <f t="shared" si="1428"/>
        <v>Great</v>
      </c>
      <c r="S6141" t="str">
        <f t="shared" si="1429"/>
        <v>Great</v>
      </c>
      <c r="T6141" t="b">
        <f t="shared" si="1430"/>
        <v>1</v>
      </c>
      <c r="U6141" t="b">
        <f t="shared" si="1431"/>
        <v>1</v>
      </c>
      <c r="V6141" t="str">
        <f t="shared" si="1432"/>
        <v>Top Company</v>
      </c>
      <c r="W6141" t="str">
        <f t="shared" si="1433"/>
        <v>Don't Buy</v>
      </c>
      <c r="X6141" t="str">
        <f t="shared" si="1434"/>
        <v>Not Known</v>
      </c>
      <c r="Z6141" t="str">
        <f t="shared" si="1435"/>
        <v>None</v>
      </c>
      <c r="AB6141" t="str">
        <f t="shared" si="1436"/>
        <v>0</v>
      </c>
    </row>
    <row r="6142" spans="1:28" x14ac:dyDescent="0.3">
      <c r="A6142">
        <v>6140</v>
      </c>
      <c r="B6142" t="s">
        <v>10675</v>
      </c>
      <c r="C6142" t="str">
        <f t="shared" si="1423"/>
        <v>Long</v>
      </c>
      <c r="D6142">
        <v>3.7</v>
      </c>
      <c r="F6142" s="1">
        <f t="shared" si="1437"/>
        <v>3.7</v>
      </c>
      <c r="G6142" s="1">
        <f t="shared" si="1424"/>
        <v>3.7</v>
      </c>
      <c r="H6142">
        <f t="shared" si="1425"/>
        <v>3.7</v>
      </c>
      <c r="I6142" t="s">
        <v>10645</v>
      </c>
      <c r="J6142" t="s">
        <v>10</v>
      </c>
      <c r="K6142" t="s">
        <v>2792</v>
      </c>
      <c r="L6142" t="str">
        <f t="shared" si="1426"/>
        <v>Established</v>
      </c>
      <c r="N6142" s="2">
        <f t="shared" si="1427"/>
        <v>77</v>
      </c>
      <c r="O6142" t="s">
        <v>35</v>
      </c>
      <c r="P6142" t="s">
        <v>683</v>
      </c>
      <c r="Q6142" t="s">
        <v>105</v>
      </c>
      <c r="R6142" t="str">
        <f t="shared" si="1428"/>
        <v>Average</v>
      </c>
      <c r="S6142" t="str">
        <f t="shared" si="1429"/>
        <v xml:space="preserve"> </v>
      </c>
      <c r="T6142" t="b">
        <f t="shared" si="1430"/>
        <v>0</v>
      </c>
      <c r="U6142" t="b">
        <f t="shared" si="1431"/>
        <v>1</v>
      </c>
      <c r="V6142" t="str">
        <f t="shared" si="1432"/>
        <v>Average Company</v>
      </c>
      <c r="W6142" t="str">
        <f t="shared" si="1433"/>
        <v>Don't Buy</v>
      </c>
      <c r="X6142" t="str">
        <f t="shared" si="1434"/>
        <v>Not Known</v>
      </c>
      <c r="Z6142" t="str">
        <f t="shared" si="1435"/>
        <v>None</v>
      </c>
      <c r="AB6142" t="str">
        <f t="shared" si="1436"/>
        <v>0</v>
      </c>
    </row>
    <row r="6143" spans="1:28" x14ac:dyDescent="0.3">
      <c r="A6143">
        <v>6141</v>
      </c>
      <c r="B6143" t="s">
        <v>10676</v>
      </c>
      <c r="C6143" t="str">
        <f t="shared" si="1423"/>
        <v>Long</v>
      </c>
      <c r="D6143">
        <v>4.4000000000000004</v>
      </c>
      <c r="F6143" s="1">
        <f t="shared" si="1437"/>
        <v>4.9000000000000004</v>
      </c>
      <c r="G6143" s="1">
        <f t="shared" si="1424"/>
        <v>4.9000000000000004</v>
      </c>
      <c r="H6143">
        <f t="shared" si="1425"/>
        <v>4.5</v>
      </c>
      <c r="I6143" t="s">
        <v>10645</v>
      </c>
      <c r="J6143" t="s">
        <v>22</v>
      </c>
      <c r="K6143" t="s">
        <v>4966</v>
      </c>
      <c r="L6143" t="str">
        <f t="shared" si="1426"/>
        <v>Startup</v>
      </c>
      <c r="N6143" s="2">
        <f t="shared" si="1427"/>
        <v>7</v>
      </c>
      <c r="O6143" t="s">
        <v>318</v>
      </c>
      <c r="P6143" t="s">
        <v>1308</v>
      </c>
      <c r="Q6143" t="s">
        <v>295</v>
      </c>
      <c r="R6143" t="str">
        <f t="shared" si="1428"/>
        <v>Great</v>
      </c>
      <c r="S6143" t="str">
        <f t="shared" si="1429"/>
        <v>Great</v>
      </c>
      <c r="T6143" t="b">
        <f t="shared" si="1430"/>
        <v>0</v>
      </c>
      <c r="U6143" t="b">
        <f t="shared" si="1431"/>
        <v>1</v>
      </c>
      <c r="V6143" t="str">
        <f t="shared" si="1432"/>
        <v>Average Company</v>
      </c>
      <c r="W6143" t="str">
        <f t="shared" si="1433"/>
        <v>Don't Buy</v>
      </c>
      <c r="X6143" t="str">
        <f t="shared" si="1434"/>
        <v>Not Known</v>
      </c>
      <c r="Z6143" t="str">
        <f t="shared" si="1435"/>
        <v>None</v>
      </c>
      <c r="AB6143" t="str">
        <f t="shared" si="1436"/>
        <v>0</v>
      </c>
    </row>
    <row r="6144" spans="1:28" x14ac:dyDescent="0.3">
      <c r="A6144">
        <v>6142</v>
      </c>
      <c r="B6144" t="s">
        <v>10644</v>
      </c>
      <c r="C6144" t="str">
        <f t="shared" si="1423"/>
        <v>Long</v>
      </c>
      <c r="D6144">
        <v>4.4000000000000004</v>
      </c>
      <c r="F6144" s="1">
        <f t="shared" si="1437"/>
        <v>4.4000000000000004</v>
      </c>
      <c r="G6144" s="1">
        <f t="shared" si="1424"/>
        <v>4.4000000000000004</v>
      </c>
      <c r="H6144">
        <f t="shared" si="1425"/>
        <v>4.4000000000000004</v>
      </c>
      <c r="I6144" t="s">
        <v>10645</v>
      </c>
      <c r="J6144" t="s">
        <v>22</v>
      </c>
      <c r="K6144" t="s">
        <v>5803</v>
      </c>
      <c r="L6144" t="str">
        <f t="shared" si="1426"/>
        <v>Established</v>
      </c>
      <c r="N6144" s="2">
        <f t="shared" si="1427"/>
        <v>18</v>
      </c>
      <c r="O6144" t="s">
        <v>200</v>
      </c>
      <c r="P6144" t="s">
        <v>1308</v>
      </c>
      <c r="Q6144" t="s">
        <v>19</v>
      </c>
      <c r="R6144" t="str">
        <f t="shared" si="1428"/>
        <v>Great</v>
      </c>
      <c r="S6144" t="str">
        <f t="shared" si="1429"/>
        <v>Great</v>
      </c>
      <c r="T6144" t="b">
        <f t="shared" si="1430"/>
        <v>1</v>
      </c>
      <c r="U6144" t="b">
        <f t="shared" si="1431"/>
        <v>1</v>
      </c>
      <c r="V6144" t="str">
        <f t="shared" si="1432"/>
        <v>Average Company</v>
      </c>
      <c r="W6144" t="str">
        <f t="shared" si="1433"/>
        <v>Don't Buy</v>
      </c>
      <c r="X6144" t="str">
        <f t="shared" si="1434"/>
        <v>Not Known</v>
      </c>
      <c r="Z6144" t="str">
        <f t="shared" si="1435"/>
        <v>None</v>
      </c>
      <c r="AB6144" t="str">
        <f t="shared" si="1436"/>
        <v>1Million</v>
      </c>
    </row>
    <row r="6145" spans="1:28" x14ac:dyDescent="0.3">
      <c r="A6145">
        <v>6143</v>
      </c>
      <c r="B6145" t="s">
        <v>10677</v>
      </c>
      <c r="C6145" t="str">
        <f t="shared" si="1423"/>
        <v>Long</v>
      </c>
      <c r="D6145">
        <v>4.7</v>
      </c>
      <c r="F6145" s="1">
        <f t="shared" si="1437"/>
        <v>4.7</v>
      </c>
      <c r="G6145" s="1">
        <f t="shared" si="1424"/>
        <v>4.7</v>
      </c>
      <c r="H6145">
        <f t="shared" si="1425"/>
        <v>4.7</v>
      </c>
      <c r="I6145" t="s">
        <v>10645</v>
      </c>
      <c r="J6145" t="s">
        <v>22</v>
      </c>
      <c r="K6145" t="s">
        <v>10678</v>
      </c>
      <c r="L6145" t="str">
        <f t="shared" si="1426"/>
        <v>Established</v>
      </c>
      <c r="N6145" s="2">
        <f t="shared" si="1427"/>
        <v>95</v>
      </c>
      <c r="O6145" t="s">
        <v>903</v>
      </c>
      <c r="P6145" t="s">
        <v>683</v>
      </c>
      <c r="Q6145" t="s">
        <v>117</v>
      </c>
      <c r="R6145" t="str">
        <f t="shared" si="1428"/>
        <v>Great</v>
      </c>
      <c r="S6145" t="str">
        <f t="shared" si="1429"/>
        <v>Great</v>
      </c>
      <c r="T6145" t="b">
        <f t="shared" si="1430"/>
        <v>1</v>
      </c>
      <c r="U6145" t="b">
        <f t="shared" si="1431"/>
        <v>1</v>
      </c>
      <c r="V6145" t="str">
        <f t="shared" si="1432"/>
        <v>Top Company</v>
      </c>
      <c r="W6145" t="str">
        <f t="shared" si="1433"/>
        <v>Don't Buy</v>
      </c>
      <c r="X6145" t="str">
        <f t="shared" si="1434"/>
        <v>Not Known</v>
      </c>
      <c r="Z6145" t="str">
        <f t="shared" si="1435"/>
        <v>None</v>
      </c>
      <c r="AB6145" t="str">
        <f t="shared" si="1436"/>
        <v>0</v>
      </c>
    </row>
    <row r="6146" spans="1:28" x14ac:dyDescent="0.3">
      <c r="A6146">
        <v>6144</v>
      </c>
      <c r="B6146" t="s">
        <v>10679</v>
      </c>
      <c r="C6146" t="str">
        <f t="shared" si="1423"/>
        <v>Long</v>
      </c>
      <c r="D6146">
        <v>3.8</v>
      </c>
      <c r="F6146" s="1">
        <f t="shared" si="1437"/>
        <v>3.8</v>
      </c>
      <c r="G6146" s="1">
        <f t="shared" si="1424"/>
        <v>3.8</v>
      </c>
      <c r="H6146">
        <f t="shared" si="1425"/>
        <v>3.8</v>
      </c>
      <c r="I6146" t="s">
        <v>10645</v>
      </c>
      <c r="J6146" t="s">
        <v>22</v>
      </c>
      <c r="K6146" t="s">
        <v>9460</v>
      </c>
      <c r="L6146" t="str">
        <f t="shared" si="1426"/>
        <v>Established</v>
      </c>
      <c r="N6146" s="2">
        <f t="shared" si="1427"/>
        <v>35</v>
      </c>
      <c r="O6146" t="s">
        <v>249</v>
      </c>
      <c r="P6146" t="s">
        <v>691</v>
      </c>
      <c r="Q6146" t="s">
        <v>218</v>
      </c>
      <c r="R6146" t="str">
        <f t="shared" si="1428"/>
        <v>Average</v>
      </c>
      <c r="S6146" t="str">
        <f t="shared" si="1429"/>
        <v xml:space="preserve"> </v>
      </c>
      <c r="T6146" t="b">
        <f t="shared" si="1430"/>
        <v>0</v>
      </c>
      <c r="U6146" t="b">
        <f t="shared" si="1431"/>
        <v>1</v>
      </c>
      <c r="V6146" t="str">
        <f t="shared" si="1432"/>
        <v>Average Company</v>
      </c>
      <c r="W6146" t="str">
        <f t="shared" si="1433"/>
        <v>Don't Buy</v>
      </c>
      <c r="X6146" t="str">
        <f t="shared" si="1434"/>
        <v>Not Known</v>
      </c>
      <c r="Z6146" t="str">
        <f t="shared" si="1435"/>
        <v>None</v>
      </c>
      <c r="AB6146" t="str">
        <f t="shared" si="1436"/>
        <v>0</v>
      </c>
    </row>
    <row r="6147" spans="1:28" x14ac:dyDescent="0.3">
      <c r="A6147">
        <v>6145</v>
      </c>
      <c r="B6147" t="s">
        <v>10680</v>
      </c>
      <c r="C6147" t="str">
        <f t="shared" ref="C6147:C6210" si="1438">IF(LEN(B6147)&gt;=10,"Long","Short")</f>
        <v>Long</v>
      </c>
      <c r="D6147">
        <v>3.8</v>
      </c>
      <c r="F6147" s="1">
        <f t="shared" si="1437"/>
        <v>3.8</v>
      </c>
      <c r="G6147" s="1">
        <f t="shared" ref="G6147:G6210" si="1439">IF(L6147="Startup",D6147+0.5,D6147)</f>
        <v>3.8</v>
      </c>
      <c r="H6147">
        <f t="shared" ref="H6147:H6210" si="1440">IF(L6147="Startup",D6147+0.1,D6147)</f>
        <v>3.8</v>
      </c>
      <c r="I6147" t="s">
        <v>10645</v>
      </c>
      <c r="J6147" t="s">
        <v>22</v>
      </c>
      <c r="K6147" t="s">
        <v>3278</v>
      </c>
      <c r="L6147" t="str">
        <f t="shared" ref="L6147:L6210" si="1441">IF(N6147&lt;10,"Startup","Established")</f>
        <v>Established</v>
      </c>
      <c r="N6147" s="2">
        <f t="shared" ref="N6147:N6210" si="1442">INT(LEFT(O6147,2))</f>
        <v>24</v>
      </c>
      <c r="O6147" t="s">
        <v>185</v>
      </c>
      <c r="P6147" t="s">
        <v>691</v>
      </c>
      <c r="Q6147" t="s">
        <v>44</v>
      </c>
      <c r="R6147" t="str">
        <f t="shared" ref="R6147:R6210" si="1443">IF(D6147&gt;4,"Great","Average")</f>
        <v>Average</v>
      </c>
      <c r="S6147" t="str">
        <f t="shared" ref="S6147:S6210" si="1444">IF(D6147&gt;4,"Great"," ")</f>
        <v xml:space="preserve"> </v>
      </c>
      <c r="T6147" t="b">
        <f t="shared" ref="T6147:T6210" si="1445">AND(D6147:D16105&gt;4,N6147:N16105&gt;10)</f>
        <v>0</v>
      </c>
      <c r="U6147" t="b">
        <f t="shared" ref="U6147:U6210" si="1446">OR(D6147&gt;3.5,N6147&lt;10)</f>
        <v>1</v>
      </c>
      <c r="V6147" t="str">
        <f t="shared" ref="V6147:V6210" si="1447">IF(AND(D6147&gt;4,N6147&gt;20),"Top Company","Average Company")</f>
        <v>Average Company</v>
      </c>
      <c r="W6147" t="str">
        <f t="shared" ref="W6147:W6210" si="1448">IF(OR(LEFT(B6147,1)="T",LEFT(B6147,1)="G"),"Buy","Don't Buy")</f>
        <v>Don't Buy</v>
      </c>
      <c r="X6147" t="str">
        <f t="shared" ref="X6147:X6210" si="1449">IF(IF(Q6147="Financial Services",ISNUMBER(SEARCH("Mumbai",K6147))),"Bombay Finance","Not Known")</f>
        <v>Not Known</v>
      </c>
      <c r="Z6147" t="str">
        <f t="shared" ref="Z6147:Z6210" si="1450">IF(AND(OR(ISNUMBER(SEARCH("Bangalore",K6147)),ISNUMBER(SEARCH("Bengaluru",K6147)),ISNUMBER(SEARCH("Chennai",K6147))),N6147&lt;10),"Silicon Valley Startups","None")</f>
        <v>None</v>
      </c>
      <c r="AB6147" t="str">
        <f t="shared" ref="AB6147:AB6210" si="1451">IF(AND(OR(Q6147="IT Services &amp; Consulting",Q6147="Financial Services"),D6147&gt;4),"1Million",IF(AND(OR(Q6147="IT Services &amp; Consulting",Q6147="Financial Services"),D6147&lt;=4),"500K",IF(AND(Q6147="Telecom / ISP",D6147&gt;4),"800K","0")))</f>
        <v>0</v>
      </c>
    </row>
    <row r="6148" spans="1:28" x14ac:dyDescent="0.3">
      <c r="A6148">
        <v>6146</v>
      </c>
      <c r="B6148" t="s">
        <v>10681</v>
      </c>
      <c r="C6148" t="str">
        <f t="shared" si="1438"/>
        <v>Long</v>
      </c>
      <c r="D6148">
        <v>4.2</v>
      </c>
      <c r="F6148" s="1">
        <f t="shared" si="1437"/>
        <v>4.2</v>
      </c>
      <c r="G6148" s="1">
        <f t="shared" si="1439"/>
        <v>4.2</v>
      </c>
      <c r="H6148">
        <f t="shared" si="1440"/>
        <v>4.2</v>
      </c>
      <c r="I6148" t="s">
        <v>10645</v>
      </c>
      <c r="J6148" t="s">
        <v>22</v>
      </c>
      <c r="K6148" t="s">
        <v>9103</v>
      </c>
      <c r="L6148" t="str">
        <f t="shared" si="1441"/>
        <v>Established</v>
      </c>
      <c r="N6148" s="2">
        <f t="shared" si="1442"/>
        <v>20</v>
      </c>
      <c r="O6148" t="s">
        <v>151</v>
      </c>
      <c r="P6148" t="s">
        <v>1308</v>
      </c>
      <c r="Q6148" t="s">
        <v>605</v>
      </c>
      <c r="R6148" t="str">
        <f t="shared" si="1443"/>
        <v>Great</v>
      </c>
      <c r="S6148" t="str">
        <f t="shared" si="1444"/>
        <v>Great</v>
      </c>
      <c r="T6148" t="b">
        <f t="shared" si="1445"/>
        <v>1</v>
      </c>
      <c r="U6148" t="b">
        <f t="shared" si="1446"/>
        <v>1</v>
      </c>
      <c r="V6148" t="str">
        <f t="shared" si="1447"/>
        <v>Average Company</v>
      </c>
      <c r="W6148" t="str">
        <f t="shared" si="1448"/>
        <v>Buy</v>
      </c>
      <c r="X6148" t="str">
        <f t="shared" si="1449"/>
        <v>Not Known</v>
      </c>
      <c r="Z6148" t="str">
        <f t="shared" si="1450"/>
        <v>None</v>
      </c>
      <c r="AB6148" t="str">
        <f t="shared" si="1451"/>
        <v>0</v>
      </c>
    </row>
    <row r="6149" spans="1:28" x14ac:dyDescent="0.3">
      <c r="A6149">
        <v>6147</v>
      </c>
      <c r="B6149" t="s">
        <v>10682</v>
      </c>
      <c r="C6149" t="str">
        <f t="shared" si="1438"/>
        <v>Long</v>
      </c>
      <c r="D6149">
        <v>3.8</v>
      </c>
      <c r="F6149" s="1">
        <f t="shared" si="1437"/>
        <v>3.8</v>
      </c>
      <c r="G6149" s="1">
        <f t="shared" si="1439"/>
        <v>3.8</v>
      </c>
      <c r="H6149">
        <f t="shared" si="1440"/>
        <v>3.8</v>
      </c>
      <c r="I6149" t="s">
        <v>10645</v>
      </c>
      <c r="J6149" t="s">
        <v>22</v>
      </c>
      <c r="K6149" t="s">
        <v>10683</v>
      </c>
      <c r="L6149" t="str">
        <f t="shared" si="1441"/>
        <v>Established</v>
      </c>
      <c r="N6149" s="2">
        <f t="shared" si="1442"/>
        <v>13</v>
      </c>
      <c r="O6149" t="s">
        <v>299</v>
      </c>
      <c r="P6149" t="s">
        <v>691</v>
      </c>
      <c r="Q6149" t="s">
        <v>186</v>
      </c>
      <c r="R6149" t="str">
        <f t="shared" si="1443"/>
        <v>Average</v>
      </c>
      <c r="S6149" t="str">
        <f t="shared" si="1444"/>
        <v xml:space="preserve"> </v>
      </c>
      <c r="T6149" t="b">
        <f t="shared" si="1445"/>
        <v>0</v>
      </c>
      <c r="U6149" t="b">
        <f t="shared" si="1446"/>
        <v>1</v>
      </c>
      <c r="V6149" t="str">
        <f t="shared" si="1447"/>
        <v>Average Company</v>
      </c>
      <c r="W6149" t="str">
        <f t="shared" si="1448"/>
        <v>Don't Buy</v>
      </c>
      <c r="X6149" t="str">
        <f t="shared" si="1449"/>
        <v>Not Known</v>
      </c>
      <c r="Z6149" t="str">
        <f t="shared" si="1450"/>
        <v>None</v>
      </c>
      <c r="AB6149" t="str">
        <f t="shared" si="1451"/>
        <v>0</v>
      </c>
    </row>
    <row r="6150" spans="1:28" x14ac:dyDescent="0.3">
      <c r="A6150">
        <v>6148</v>
      </c>
      <c r="B6150" t="s">
        <v>10684</v>
      </c>
      <c r="C6150" t="str">
        <f t="shared" si="1438"/>
        <v>Long</v>
      </c>
      <c r="D6150">
        <v>4</v>
      </c>
      <c r="F6150" s="1">
        <f t="shared" si="1437"/>
        <v>4</v>
      </c>
      <c r="G6150" s="1">
        <f t="shared" si="1439"/>
        <v>4</v>
      </c>
      <c r="H6150">
        <f t="shared" si="1440"/>
        <v>4</v>
      </c>
      <c r="I6150" t="s">
        <v>10645</v>
      </c>
      <c r="J6150" t="s">
        <v>10</v>
      </c>
      <c r="K6150" t="s">
        <v>10685</v>
      </c>
      <c r="L6150" t="str">
        <f t="shared" si="1441"/>
        <v>Established</v>
      </c>
      <c r="N6150" s="2">
        <f t="shared" si="1442"/>
        <v>28</v>
      </c>
      <c r="O6150" t="s">
        <v>24</v>
      </c>
      <c r="P6150" t="s">
        <v>691</v>
      </c>
      <c r="Q6150" t="s">
        <v>105</v>
      </c>
      <c r="R6150" t="str">
        <f t="shared" si="1443"/>
        <v>Average</v>
      </c>
      <c r="S6150" t="str">
        <f t="shared" si="1444"/>
        <v xml:space="preserve"> </v>
      </c>
      <c r="T6150" t="b">
        <f t="shared" si="1445"/>
        <v>0</v>
      </c>
      <c r="U6150" t="b">
        <f t="shared" si="1446"/>
        <v>1</v>
      </c>
      <c r="V6150" t="str">
        <f t="shared" si="1447"/>
        <v>Average Company</v>
      </c>
      <c r="W6150" t="str">
        <f t="shared" si="1448"/>
        <v>Don't Buy</v>
      </c>
      <c r="X6150" t="str">
        <f t="shared" si="1449"/>
        <v>Not Known</v>
      </c>
      <c r="Z6150" t="str">
        <f t="shared" si="1450"/>
        <v>None</v>
      </c>
      <c r="AB6150" t="str">
        <f t="shared" si="1451"/>
        <v>0</v>
      </c>
    </row>
    <row r="6151" spans="1:28" x14ac:dyDescent="0.3">
      <c r="A6151">
        <v>6149</v>
      </c>
      <c r="B6151" t="s">
        <v>10672</v>
      </c>
      <c r="C6151" t="str">
        <f t="shared" si="1438"/>
        <v>Long</v>
      </c>
      <c r="D6151">
        <v>4.0999999999999996</v>
      </c>
      <c r="F6151" s="1">
        <f t="shared" si="1437"/>
        <v>4.0999999999999996</v>
      </c>
      <c r="G6151" s="1">
        <f t="shared" si="1439"/>
        <v>4.0999999999999996</v>
      </c>
      <c r="H6151">
        <f t="shared" si="1440"/>
        <v>4.0999999999999996</v>
      </c>
      <c r="I6151" t="s">
        <v>10645</v>
      </c>
      <c r="J6151" t="s">
        <v>22</v>
      </c>
      <c r="K6151" t="s">
        <v>8135</v>
      </c>
      <c r="L6151" t="str">
        <f t="shared" si="1441"/>
        <v>Established</v>
      </c>
      <c r="N6151" s="2">
        <f t="shared" si="1442"/>
        <v>31</v>
      </c>
      <c r="O6151" t="s">
        <v>58</v>
      </c>
      <c r="P6151" t="s">
        <v>691</v>
      </c>
      <c r="Q6151" t="s">
        <v>117</v>
      </c>
      <c r="R6151" t="str">
        <f t="shared" si="1443"/>
        <v>Great</v>
      </c>
      <c r="S6151" t="str">
        <f t="shared" si="1444"/>
        <v>Great</v>
      </c>
      <c r="T6151" t="b">
        <f t="shared" si="1445"/>
        <v>1</v>
      </c>
      <c r="U6151" t="b">
        <f t="shared" si="1446"/>
        <v>1</v>
      </c>
      <c r="V6151" t="str">
        <f t="shared" si="1447"/>
        <v>Top Company</v>
      </c>
      <c r="W6151" t="str">
        <f t="shared" si="1448"/>
        <v>Don't Buy</v>
      </c>
      <c r="X6151" t="str">
        <f t="shared" si="1449"/>
        <v>Not Known</v>
      </c>
      <c r="Z6151" t="str">
        <f t="shared" si="1450"/>
        <v>None</v>
      </c>
      <c r="AB6151" t="str">
        <f t="shared" si="1451"/>
        <v>0</v>
      </c>
    </row>
    <row r="6152" spans="1:28" x14ac:dyDescent="0.3">
      <c r="A6152">
        <v>6150</v>
      </c>
      <c r="B6152" t="s">
        <v>10675</v>
      </c>
      <c r="C6152" t="str">
        <f t="shared" si="1438"/>
        <v>Long</v>
      </c>
      <c r="D6152">
        <v>3.7</v>
      </c>
      <c r="F6152" s="1">
        <f t="shared" si="1437"/>
        <v>3.7</v>
      </c>
      <c r="G6152" s="1">
        <f t="shared" si="1439"/>
        <v>3.7</v>
      </c>
      <c r="H6152">
        <f t="shared" si="1440"/>
        <v>3.7</v>
      </c>
      <c r="I6152" t="s">
        <v>10645</v>
      </c>
      <c r="J6152" t="s">
        <v>10</v>
      </c>
      <c r="K6152" t="s">
        <v>2792</v>
      </c>
      <c r="L6152" t="str">
        <f t="shared" si="1441"/>
        <v>Established</v>
      </c>
      <c r="N6152" s="2">
        <f t="shared" si="1442"/>
        <v>77</v>
      </c>
      <c r="O6152" t="s">
        <v>35</v>
      </c>
      <c r="P6152" t="s">
        <v>683</v>
      </c>
      <c r="Q6152" t="s">
        <v>105</v>
      </c>
      <c r="R6152" t="str">
        <f t="shared" si="1443"/>
        <v>Average</v>
      </c>
      <c r="S6152" t="str">
        <f t="shared" si="1444"/>
        <v xml:space="preserve"> </v>
      </c>
      <c r="T6152" t="b">
        <f t="shared" si="1445"/>
        <v>0</v>
      </c>
      <c r="U6152" t="b">
        <f t="shared" si="1446"/>
        <v>1</v>
      </c>
      <c r="V6152" t="str">
        <f t="shared" si="1447"/>
        <v>Average Company</v>
      </c>
      <c r="W6152" t="str">
        <f t="shared" si="1448"/>
        <v>Don't Buy</v>
      </c>
      <c r="X6152" t="str">
        <f t="shared" si="1449"/>
        <v>Not Known</v>
      </c>
      <c r="Z6152" t="str">
        <f t="shared" si="1450"/>
        <v>None</v>
      </c>
      <c r="AB6152" t="str">
        <f t="shared" si="1451"/>
        <v>0</v>
      </c>
    </row>
    <row r="6153" spans="1:28" x14ac:dyDescent="0.3">
      <c r="A6153">
        <v>6151</v>
      </c>
      <c r="B6153" t="s">
        <v>10679</v>
      </c>
      <c r="C6153" t="str">
        <f t="shared" si="1438"/>
        <v>Long</v>
      </c>
      <c r="D6153">
        <v>3.8</v>
      </c>
      <c r="F6153" s="1">
        <f t="shared" si="1437"/>
        <v>3.8</v>
      </c>
      <c r="G6153" s="1">
        <f t="shared" si="1439"/>
        <v>3.8</v>
      </c>
      <c r="H6153">
        <f t="shared" si="1440"/>
        <v>3.8</v>
      </c>
      <c r="I6153" t="s">
        <v>10645</v>
      </c>
      <c r="J6153" t="s">
        <v>22</v>
      </c>
      <c r="K6153" t="s">
        <v>9460</v>
      </c>
      <c r="L6153" t="str">
        <f t="shared" si="1441"/>
        <v>Established</v>
      </c>
      <c r="N6153" s="2">
        <f t="shared" si="1442"/>
        <v>35</v>
      </c>
      <c r="O6153" t="s">
        <v>249</v>
      </c>
      <c r="P6153" t="s">
        <v>691</v>
      </c>
      <c r="Q6153" t="s">
        <v>218</v>
      </c>
      <c r="R6153" t="str">
        <f t="shared" si="1443"/>
        <v>Average</v>
      </c>
      <c r="S6153" t="str">
        <f t="shared" si="1444"/>
        <v xml:space="preserve"> </v>
      </c>
      <c r="T6153" t="b">
        <f t="shared" si="1445"/>
        <v>0</v>
      </c>
      <c r="U6153" t="b">
        <f t="shared" si="1446"/>
        <v>1</v>
      </c>
      <c r="V6153" t="str">
        <f t="shared" si="1447"/>
        <v>Average Company</v>
      </c>
      <c r="W6153" t="str">
        <f t="shared" si="1448"/>
        <v>Don't Buy</v>
      </c>
      <c r="X6153" t="str">
        <f t="shared" si="1449"/>
        <v>Not Known</v>
      </c>
      <c r="Z6153" t="str">
        <f t="shared" si="1450"/>
        <v>None</v>
      </c>
      <c r="AB6153" t="str">
        <f t="shared" si="1451"/>
        <v>0</v>
      </c>
    </row>
    <row r="6154" spans="1:28" x14ac:dyDescent="0.3">
      <c r="A6154">
        <v>6152</v>
      </c>
      <c r="B6154" t="s">
        <v>10686</v>
      </c>
      <c r="C6154" t="str">
        <f t="shared" si="1438"/>
        <v>Short</v>
      </c>
      <c r="D6154">
        <v>4.4000000000000004</v>
      </c>
      <c r="F6154" s="1">
        <f t="shared" si="1437"/>
        <v>4.4000000000000004</v>
      </c>
      <c r="G6154" s="1">
        <f t="shared" si="1439"/>
        <v>4.4000000000000004</v>
      </c>
      <c r="H6154">
        <f t="shared" si="1440"/>
        <v>4.4000000000000004</v>
      </c>
      <c r="I6154" t="s">
        <v>10645</v>
      </c>
      <c r="J6154" t="s">
        <v>420</v>
      </c>
      <c r="K6154" t="s">
        <v>3337</v>
      </c>
      <c r="L6154" t="str">
        <f t="shared" si="1441"/>
        <v>Established</v>
      </c>
      <c r="N6154" s="2">
        <f t="shared" si="1442"/>
        <v>19</v>
      </c>
      <c r="O6154" t="s">
        <v>100</v>
      </c>
      <c r="P6154" t="s">
        <v>683</v>
      </c>
      <c r="Q6154" t="s">
        <v>28</v>
      </c>
      <c r="R6154" t="str">
        <f t="shared" si="1443"/>
        <v>Great</v>
      </c>
      <c r="S6154" t="str">
        <f t="shared" si="1444"/>
        <v>Great</v>
      </c>
      <c r="T6154" t="b">
        <f t="shared" si="1445"/>
        <v>1</v>
      </c>
      <c r="U6154" t="b">
        <f t="shared" si="1446"/>
        <v>1</v>
      </c>
      <c r="V6154" t="str">
        <f t="shared" si="1447"/>
        <v>Average Company</v>
      </c>
      <c r="W6154" t="str">
        <f t="shared" si="1448"/>
        <v>Don't Buy</v>
      </c>
      <c r="X6154" t="str">
        <f t="shared" si="1449"/>
        <v>Bombay Finance</v>
      </c>
      <c r="Z6154" t="str">
        <f t="shared" si="1450"/>
        <v>None</v>
      </c>
      <c r="AB6154" t="str">
        <f t="shared" si="1451"/>
        <v>1Million</v>
      </c>
    </row>
    <row r="6155" spans="1:28" x14ac:dyDescent="0.3">
      <c r="A6155">
        <v>6153</v>
      </c>
      <c r="B6155" t="s">
        <v>10651</v>
      </c>
      <c r="C6155" t="str">
        <f t="shared" si="1438"/>
        <v>Long</v>
      </c>
      <c r="D6155">
        <v>3.8</v>
      </c>
      <c r="F6155" s="1">
        <f t="shared" si="1437"/>
        <v>4.3</v>
      </c>
      <c r="G6155" s="1">
        <f t="shared" si="1439"/>
        <v>4.3</v>
      </c>
      <c r="H6155">
        <f t="shared" si="1440"/>
        <v>3.9</v>
      </c>
      <c r="I6155" t="s">
        <v>10645</v>
      </c>
      <c r="J6155" t="s">
        <v>22</v>
      </c>
      <c r="K6155" t="s">
        <v>6295</v>
      </c>
      <c r="L6155" t="str">
        <f t="shared" si="1441"/>
        <v>Startup</v>
      </c>
      <c r="N6155" s="2">
        <f t="shared" si="1442"/>
        <v>9</v>
      </c>
      <c r="O6155" t="s">
        <v>331</v>
      </c>
      <c r="P6155" t="s">
        <v>683</v>
      </c>
      <c r="Q6155" t="s">
        <v>295</v>
      </c>
      <c r="R6155" t="str">
        <f t="shared" si="1443"/>
        <v>Average</v>
      </c>
      <c r="S6155" t="str">
        <f t="shared" si="1444"/>
        <v xml:space="preserve"> </v>
      </c>
      <c r="T6155" t="b">
        <f t="shared" si="1445"/>
        <v>0</v>
      </c>
      <c r="U6155" t="b">
        <f t="shared" si="1446"/>
        <v>1</v>
      </c>
      <c r="V6155" t="str">
        <f t="shared" si="1447"/>
        <v>Average Company</v>
      </c>
      <c r="W6155" t="str">
        <f t="shared" si="1448"/>
        <v>Don't Buy</v>
      </c>
      <c r="X6155" t="str">
        <f t="shared" si="1449"/>
        <v>Not Known</v>
      </c>
      <c r="Z6155" t="str">
        <f t="shared" si="1450"/>
        <v>None</v>
      </c>
      <c r="AB6155" t="str">
        <f t="shared" si="1451"/>
        <v>0</v>
      </c>
    </row>
    <row r="6156" spans="1:28" x14ac:dyDescent="0.3">
      <c r="A6156">
        <v>6154</v>
      </c>
      <c r="B6156" t="s">
        <v>10671</v>
      </c>
      <c r="C6156" t="str">
        <f t="shared" si="1438"/>
        <v>Long</v>
      </c>
      <c r="D6156">
        <v>3.4</v>
      </c>
      <c r="F6156" s="1">
        <f t="shared" si="1437"/>
        <v>3.4</v>
      </c>
      <c r="G6156" s="1">
        <f t="shared" si="1439"/>
        <v>3.4</v>
      </c>
      <c r="H6156">
        <f t="shared" si="1440"/>
        <v>3.4</v>
      </c>
      <c r="I6156" t="s">
        <v>10645</v>
      </c>
      <c r="J6156" t="s">
        <v>22</v>
      </c>
      <c r="K6156" t="s">
        <v>1175</v>
      </c>
      <c r="L6156" t="str">
        <f t="shared" si="1441"/>
        <v>Established</v>
      </c>
      <c r="N6156" s="2">
        <f t="shared" si="1442"/>
        <v>18</v>
      </c>
      <c r="O6156" t="s">
        <v>200</v>
      </c>
      <c r="P6156" t="s">
        <v>691</v>
      </c>
      <c r="Q6156" t="s">
        <v>28</v>
      </c>
      <c r="R6156" t="str">
        <f t="shared" si="1443"/>
        <v>Average</v>
      </c>
      <c r="S6156" t="str">
        <f t="shared" si="1444"/>
        <v xml:space="preserve"> </v>
      </c>
      <c r="T6156" t="b">
        <f t="shared" si="1445"/>
        <v>0</v>
      </c>
      <c r="U6156" t="b">
        <f t="shared" si="1446"/>
        <v>0</v>
      </c>
      <c r="V6156" t="str">
        <f t="shared" si="1447"/>
        <v>Average Company</v>
      </c>
      <c r="W6156" t="str">
        <f t="shared" si="1448"/>
        <v>Don't Buy</v>
      </c>
      <c r="X6156" t="str">
        <f t="shared" si="1449"/>
        <v>Not Known</v>
      </c>
      <c r="Z6156" t="str">
        <f t="shared" si="1450"/>
        <v>None</v>
      </c>
      <c r="AB6156" t="str">
        <f t="shared" si="1451"/>
        <v>500K</v>
      </c>
    </row>
    <row r="6157" spans="1:28" x14ac:dyDescent="0.3">
      <c r="A6157">
        <v>6155</v>
      </c>
      <c r="B6157" t="s">
        <v>10681</v>
      </c>
      <c r="C6157" t="str">
        <f t="shared" si="1438"/>
        <v>Long</v>
      </c>
      <c r="D6157">
        <v>4.2</v>
      </c>
      <c r="F6157" s="1">
        <f t="shared" si="1437"/>
        <v>4.2</v>
      </c>
      <c r="G6157" s="1">
        <f t="shared" si="1439"/>
        <v>4.2</v>
      </c>
      <c r="H6157">
        <f t="shared" si="1440"/>
        <v>4.2</v>
      </c>
      <c r="I6157" t="s">
        <v>10645</v>
      </c>
      <c r="J6157" t="s">
        <v>22</v>
      </c>
      <c r="K6157" t="s">
        <v>9103</v>
      </c>
      <c r="L6157" t="str">
        <f t="shared" si="1441"/>
        <v>Established</v>
      </c>
      <c r="N6157" s="2">
        <f t="shared" si="1442"/>
        <v>20</v>
      </c>
      <c r="O6157" t="s">
        <v>151</v>
      </c>
      <c r="P6157" t="s">
        <v>1308</v>
      </c>
      <c r="Q6157" t="s">
        <v>605</v>
      </c>
      <c r="R6157" t="str">
        <f t="shared" si="1443"/>
        <v>Great</v>
      </c>
      <c r="S6157" t="str">
        <f t="shared" si="1444"/>
        <v>Great</v>
      </c>
      <c r="T6157" t="b">
        <f t="shared" si="1445"/>
        <v>1</v>
      </c>
      <c r="U6157" t="b">
        <f t="shared" si="1446"/>
        <v>1</v>
      </c>
      <c r="V6157" t="str">
        <f t="shared" si="1447"/>
        <v>Average Company</v>
      </c>
      <c r="W6157" t="str">
        <f t="shared" si="1448"/>
        <v>Buy</v>
      </c>
      <c r="X6157" t="str">
        <f t="shared" si="1449"/>
        <v>Not Known</v>
      </c>
      <c r="Z6157" t="str">
        <f t="shared" si="1450"/>
        <v>None</v>
      </c>
      <c r="AB6157" t="str">
        <f t="shared" si="1451"/>
        <v>0</v>
      </c>
    </row>
    <row r="6158" spans="1:28" x14ac:dyDescent="0.3">
      <c r="A6158">
        <v>6156</v>
      </c>
      <c r="B6158" t="s">
        <v>10650</v>
      </c>
      <c r="C6158" t="str">
        <f t="shared" si="1438"/>
        <v>Long</v>
      </c>
      <c r="D6158">
        <v>3.7</v>
      </c>
      <c r="F6158" s="1">
        <f t="shared" si="1437"/>
        <v>3.7</v>
      </c>
      <c r="G6158" s="1">
        <f t="shared" si="1439"/>
        <v>3.7</v>
      </c>
      <c r="H6158">
        <f t="shared" si="1440"/>
        <v>3.7</v>
      </c>
      <c r="I6158" t="s">
        <v>10645</v>
      </c>
      <c r="J6158" t="s">
        <v>22</v>
      </c>
      <c r="K6158" t="s">
        <v>2287</v>
      </c>
      <c r="L6158" t="str">
        <f t="shared" si="1441"/>
        <v>Established</v>
      </c>
      <c r="N6158" s="2">
        <f t="shared" si="1442"/>
        <v>26</v>
      </c>
      <c r="O6158" t="s">
        <v>126</v>
      </c>
      <c r="P6158" t="s">
        <v>147</v>
      </c>
      <c r="Q6158" t="s">
        <v>28</v>
      </c>
      <c r="R6158" t="str">
        <f t="shared" si="1443"/>
        <v>Average</v>
      </c>
      <c r="S6158" t="str">
        <f t="shared" si="1444"/>
        <v xml:space="preserve"> </v>
      </c>
      <c r="T6158" t="b">
        <f t="shared" si="1445"/>
        <v>0</v>
      </c>
      <c r="U6158" t="b">
        <f t="shared" si="1446"/>
        <v>1</v>
      </c>
      <c r="V6158" t="str">
        <f t="shared" si="1447"/>
        <v>Average Company</v>
      </c>
      <c r="W6158" t="str">
        <f t="shared" si="1448"/>
        <v>Don't Buy</v>
      </c>
      <c r="X6158" t="str">
        <f t="shared" si="1449"/>
        <v>Not Known</v>
      </c>
      <c r="Z6158" t="str">
        <f t="shared" si="1450"/>
        <v>None</v>
      </c>
      <c r="AB6158" t="str">
        <f t="shared" si="1451"/>
        <v>500K</v>
      </c>
    </row>
    <row r="6159" spans="1:28" x14ac:dyDescent="0.3">
      <c r="A6159">
        <v>6157</v>
      </c>
      <c r="B6159" t="s">
        <v>10669</v>
      </c>
      <c r="C6159" t="str">
        <f t="shared" si="1438"/>
        <v>Short</v>
      </c>
      <c r="D6159">
        <v>4</v>
      </c>
      <c r="F6159" s="1">
        <f t="shared" si="1437"/>
        <v>4</v>
      </c>
      <c r="G6159" s="1">
        <f t="shared" si="1439"/>
        <v>4</v>
      </c>
      <c r="H6159">
        <f t="shared" si="1440"/>
        <v>4</v>
      </c>
      <c r="I6159" t="s">
        <v>10645</v>
      </c>
      <c r="J6159" t="s">
        <v>9415</v>
      </c>
      <c r="K6159" t="s">
        <v>583</v>
      </c>
      <c r="L6159" t="str">
        <f t="shared" si="1441"/>
        <v>Established</v>
      </c>
      <c r="N6159" s="2">
        <f t="shared" si="1442"/>
        <v>50</v>
      </c>
      <c r="O6159" t="s">
        <v>691</v>
      </c>
      <c r="Q6159" t="s">
        <v>19</v>
      </c>
      <c r="R6159" t="str">
        <f t="shared" si="1443"/>
        <v>Average</v>
      </c>
      <c r="S6159" t="str">
        <f t="shared" si="1444"/>
        <v xml:space="preserve"> </v>
      </c>
      <c r="T6159" t="b">
        <f t="shared" si="1445"/>
        <v>0</v>
      </c>
      <c r="U6159" t="b">
        <f t="shared" si="1446"/>
        <v>1</v>
      </c>
      <c r="V6159" t="str">
        <f t="shared" si="1447"/>
        <v>Average Company</v>
      </c>
      <c r="W6159" t="str">
        <f t="shared" si="1448"/>
        <v>Don't Buy</v>
      </c>
      <c r="X6159" t="str">
        <f t="shared" si="1449"/>
        <v>Not Known</v>
      </c>
      <c r="Z6159" t="str">
        <f t="shared" si="1450"/>
        <v>None</v>
      </c>
      <c r="AB6159" t="str">
        <f t="shared" si="1451"/>
        <v>500K</v>
      </c>
    </row>
    <row r="6160" spans="1:28" x14ac:dyDescent="0.3">
      <c r="A6160">
        <v>6158</v>
      </c>
      <c r="B6160" t="s">
        <v>10687</v>
      </c>
      <c r="C6160" t="str">
        <f t="shared" si="1438"/>
        <v>Long</v>
      </c>
      <c r="D6160">
        <v>3.1</v>
      </c>
      <c r="F6160" s="1">
        <f t="shared" si="1437"/>
        <v>3.6</v>
      </c>
      <c r="G6160" s="1">
        <f t="shared" si="1439"/>
        <v>3.6</v>
      </c>
      <c r="H6160">
        <f t="shared" si="1440"/>
        <v>3.2</v>
      </c>
      <c r="I6160" t="s">
        <v>10645</v>
      </c>
      <c r="J6160" t="s">
        <v>22</v>
      </c>
      <c r="K6160" t="s">
        <v>1720</v>
      </c>
      <c r="L6160" t="str">
        <f t="shared" si="1441"/>
        <v>Startup</v>
      </c>
      <c r="N6160" s="2">
        <f t="shared" si="1442"/>
        <v>7</v>
      </c>
      <c r="O6160" t="s">
        <v>318</v>
      </c>
      <c r="P6160" t="s">
        <v>1308</v>
      </c>
      <c r="Q6160" t="s">
        <v>44</v>
      </c>
      <c r="R6160" t="str">
        <f t="shared" si="1443"/>
        <v>Average</v>
      </c>
      <c r="S6160" t="str">
        <f t="shared" si="1444"/>
        <v xml:space="preserve"> </v>
      </c>
      <c r="T6160" t="b">
        <f t="shared" si="1445"/>
        <v>0</v>
      </c>
      <c r="U6160" t="b">
        <f t="shared" si="1446"/>
        <v>1</v>
      </c>
      <c r="V6160" t="str">
        <f t="shared" si="1447"/>
        <v>Average Company</v>
      </c>
      <c r="W6160" t="str">
        <f t="shared" si="1448"/>
        <v>Buy</v>
      </c>
      <c r="X6160" t="str">
        <f t="shared" si="1449"/>
        <v>Not Known</v>
      </c>
      <c r="Z6160" t="str">
        <f t="shared" si="1450"/>
        <v>Silicon Valley Startups</v>
      </c>
      <c r="AB6160" t="str">
        <f t="shared" si="1451"/>
        <v>0</v>
      </c>
    </row>
    <row r="6161" spans="1:28" x14ac:dyDescent="0.3">
      <c r="A6161">
        <v>6159</v>
      </c>
      <c r="B6161" t="s">
        <v>10668</v>
      </c>
      <c r="C6161" t="str">
        <f t="shared" si="1438"/>
        <v>Long</v>
      </c>
      <c r="D6161">
        <v>3.8</v>
      </c>
      <c r="F6161" s="1">
        <f t="shared" si="1437"/>
        <v>3.8</v>
      </c>
      <c r="G6161" s="1">
        <f t="shared" si="1439"/>
        <v>3.8</v>
      </c>
      <c r="H6161">
        <f t="shared" si="1440"/>
        <v>3.8</v>
      </c>
      <c r="I6161" t="s">
        <v>10645</v>
      </c>
      <c r="J6161" t="s">
        <v>10</v>
      </c>
      <c r="K6161" t="s">
        <v>3789</v>
      </c>
      <c r="L6161" t="str">
        <f t="shared" si="1441"/>
        <v>Established</v>
      </c>
      <c r="N6161" s="2">
        <f t="shared" si="1442"/>
        <v>46</v>
      </c>
      <c r="O6161" t="s">
        <v>596</v>
      </c>
      <c r="P6161" t="s">
        <v>683</v>
      </c>
      <c r="Q6161" t="s">
        <v>80</v>
      </c>
      <c r="R6161" t="str">
        <f t="shared" si="1443"/>
        <v>Average</v>
      </c>
      <c r="S6161" t="str">
        <f t="shared" si="1444"/>
        <v xml:space="preserve"> </v>
      </c>
      <c r="T6161" t="b">
        <f t="shared" si="1445"/>
        <v>0</v>
      </c>
      <c r="U6161" t="b">
        <f t="shared" si="1446"/>
        <v>1</v>
      </c>
      <c r="V6161" t="str">
        <f t="shared" si="1447"/>
        <v>Average Company</v>
      </c>
      <c r="W6161" t="str">
        <f t="shared" si="1448"/>
        <v>Don't Buy</v>
      </c>
      <c r="X6161" t="str">
        <f t="shared" si="1449"/>
        <v>Not Known</v>
      </c>
      <c r="Z6161" t="str">
        <f t="shared" si="1450"/>
        <v>None</v>
      </c>
      <c r="AB6161" t="str">
        <f t="shared" si="1451"/>
        <v>0</v>
      </c>
    </row>
    <row r="6162" spans="1:28" x14ac:dyDescent="0.3">
      <c r="A6162">
        <v>6160</v>
      </c>
      <c r="B6162" t="s">
        <v>10664</v>
      </c>
      <c r="C6162" t="str">
        <f t="shared" si="1438"/>
        <v>Long</v>
      </c>
      <c r="D6162">
        <v>3.5</v>
      </c>
      <c r="F6162" s="1">
        <f t="shared" si="1437"/>
        <v>3.5</v>
      </c>
      <c r="G6162" s="1">
        <f t="shared" si="1439"/>
        <v>3.5</v>
      </c>
      <c r="H6162">
        <f t="shared" si="1440"/>
        <v>3.5</v>
      </c>
      <c r="I6162" t="s">
        <v>10645</v>
      </c>
      <c r="J6162" t="s">
        <v>10</v>
      </c>
      <c r="K6162" t="s">
        <v>10569</v>
      </c>
      <c r="L6162" t="str">
        <f t="shared" si="1441"/>
        <v>Established</v>
      </c>
      <c r="N6162" s="2">
        <f t="shared" si="1442"/>
        <v>17</v>
      </c>
      <c r="O6162" t="s">
        <v>711</v>
      </c>
      <c r="P6162" t="s">
        <v>683</v>
      </c>
      <c r="Q6162" t="s">
        <v>28</v>
      </c>
      <c r="R6162" t="str">
        <f t="shared" si="1443"/>
        <v>Average</v>
      </c>
      <c r="S6162" t="str">
        <f t="shared" si="1444"/>
        <v xml:space="preserve"> </v>
      </c>
      <c r="T6162" t="b">
        <f t="shared" si="1445"/>
        <v>0</v>
      </c>
      <c r="U6162" t="b">
        <f t="shared" si="1446"/>
        <v>0</v>
      </c>
      <c r="V6162" t="str">
        <f t="shared" si="1447"/>
        <v>Average Company</v>
      </c>
      <c r="W6162" t="str">
        <f t="shared" si="1448"/>
        <v>Don't Buy</v>
      </c>
      <c r="X6162" t="str">
        <f t="shared" si="1449"/>
        <v>Not Known</v>
      </c>
      <c r="Z6162" t="str">
        <f t="shared" si="1450"/>
        <v>None</v>
      </c>
      <c r="AB6162" t="str">
        <f t="shared" si="1451"/>
        <v>500K</v>
      </c>
    </row>
    <row r="6163" spans="1:28" x14ac:dyDescent="0.3">
      <c r="A6163">
        <v>6161</v>
      </c>
      <c r="B6163" t="s">
        <v>10666</v>
      </c>
      <c r="C6163" t="str">
        <f t="shared" si="1438"/>
        <v>Long</v>
      </c>
      <c r="D6163">
        <v>3.1</v>
      </c>
      <c r="F6163" s="1">
        <f t="shared" si="1437"/>
        <v>3.1</v>
      </c>
      <c r="G6163" s="1">
        <f t="shared" si="1439"/>
        <v>3.1</v>
      </c>
      <c r="H6163">
        <f t="shared" si="1440"/>
        <v>3.1</v>
      </c>
      <c r="I6163" t="s">
        <v>10645</v>
      </c>
      <c r="J6163" t="s">
        <v>22</v>
      </c>
      <c r="K6163" t="s">
        <v>10667</v>
      </c>
      <c r="L6163" t="str">
        <f t="shared" si="1441"/>
        <v>Established</v>
      </c>
      <c r="N6163" s="2">
        <f t="shared" si="1442"/>
        <v>19</v>
      </c>
      <c r="O6163" t="s">
        <v>100</v>
      </c>
      <c r="P6163" t="s">
        <v>683</v>
      </c>
      <c r="Q6163" t="s">
        <v>14</v>
      </c>
      <c r="R6163" t="str">
        <f t="shared" si="1443"/>
        <v>Average</v>
      </c>
      <c r="S6163" t="str">
        <f t="shared" si="1444"/>
        <v xml:space="preserve"> </v>
      </c>
      <c r="T6163" t="b">
        <f t="shared" si="1445"/>
        <v>0</v>
      </c>
      <c r="U6163" t="b">
        <f t="shared" si="1446"/>
        <v>0</v>
      </c>
      <c r="V6163" t="str">
        <f t="shared" si="1447"/>
        <v>Average Company</v>
      </c>
      <c r="W6163" t="str">
        <f t="shared" si="1448"/>
        <v>Don't Buy</v>
      </c>
      <c r="X6163" t="str">
        <f t="shared" si="1449"/>
        <v>Not Known</v>
      </c>
      <c r="Z6163" t="str">
        <f t="shared" si="1450"/>
        <v>None</v>
      </c>
      <c r="AB6163" t="str">
        <f t="shared" si="1451"/>
        <v>0</v>
      </c>
    </row>
    <row r="6164" spans="1:28" x14ac:dyDescent="0.3">
      <c r="A6164">
        <v>6162</v>
      </c>
      <c r="B6164" t="s">
        <v>10688</v>
      </c>
      <c r="C6164" t="str">
        <f t="shared" si="1438"/>
        <v>Long</v>
      </c>
      <c r="D6164">
        <v>3.9</v>
      </c>
      <c r="F6164" s="1">
        <f t="shared" si="1437"/>
        <v>3.9</v>
      </c>
      <c r="G6164" s="1">
        <f t="shared" si="1439"/>
        <v>3.9</v>
      </c>
      <c r="H6164">
        <f t="shared" si="1440"/>
        <v>3.9</v>
      </c>
      <c r="I6164" t="s">
        <v>10645</v>
      </c>
      <c r="J6164" t="s">
        <v>22</v>
      </c>
      <c r="K6164" t="s">
        <v>10689</v>
      </c>
      <c r="L6164" t="str">
        <f t="shared" si="1441"/>
        <v>Established</v>
      </c>
      <c r="N6164" s="2">
        <f t="shared" si="1442"/>
        <v>26</v>
      </c>
      <c r="O6164" t="s">
        <v>126</v>
      </c>
      <c r="P6164" t="s">
        <v>3223</v>
      </c>
      <c r="Q6164" t="s">
        <v>315</v>
      </c>
      <c r="R6164" t="str">
        <f t="shared" si="1443"/>
        <v>Average</v>
      </c>
      <c r="S6164" t="str">
        <f t="shared" si="1444"/>
        <v xml:space="preserve"> </v>
      </c>
      <c r="T6164" t="b">
        <f t="shared" si="1445"/>
        <v>0</v>
      </c>
      <c r="U6164" t="b">
        <f t="shared" si="1446"/>
        <v>1</v>
      </c>
      <c r="V6164" t="str">
        <f t="shared" si="1447"/>
        <v>Average Company</v>
      </c>
      <c r="W6164" t="str">
        <f t="shared" si="1448"/>
        <v>Don't Buy</v>
      </c>
      <c r="X6164" t="str">
        <f t="shared" si="1449"/>
        <v>Not Known</v>
      </c>
      <c r="Z6164" t="str">
        <f t="shared" si="1450"/>
        <v>None</v>
      </c>
      <c r="AB6164" t="str">
        <f t="shared" si="1451"/>
        <v>0</v>
      </c>
    </row>
    <row r="6165" spans="1:28" x14ac:dyDescent="0.3">
      <c r="A6165">
        <v>6163</v>
      </c>
      <c r="B6165" t="s">
        <v>10660</v>
      </c>
      <c r="C6165" t="str">
        <f t="shared" si="1438"/>
        <v>Long</v>
      </c>
      <c r="D6165">
        <v>4</v>
      </c>
      <c r="F6165" s="1">
        <f t="shared" ref="F6165:F6228" si="1452">IF(N6165&lt;10,IF(D6165+0.5&gt;5,5,D6165+0.5),D6165)</f>
        <v>4</v>
      </c>
      <c r="G6165" s="1">
        <f t="shared" si="1439"/>
        <v>4</v>
      </c>
      <c r="H6165">
        <f t="shared" si="1440"/>
        <v>4</v>
      </c>
      <c r="I6165" t="s">
        <v>10645</v>
      </c>
      <c r="J6165" t="s">
        <v>10661</v>
      </c>
      <c r="K6165" t="s">
        <v>185</v>
      </c>
      <c r="L6165" t="str">
        <f t="shared" si="1441"/>
        <v>Established</v>
      </c>
      <c r="N6165" s="2">
        <f t="shared" si="1442"/>
        <v>51</v>
      </c>
      <c r="O6165" t="s">
        <v>1308</v>
      </c>
      <c r="Q6165" t="s">
        <v>1012</v>
      </c>
      <c r="R6165" t="str">
        <f t="shared" si="1443"/>
        <v>Average</v>
      </c>
      <c r="S6165" t="str">
        <f t="shared" si="1444"/>
        <v xml:space="preserve"> </v>
      </c>
      <c r="T6165" t="b">
        <f t="shared" si="1445"/>
        <v>0</v>
      </c>
      <c r="U6165" t="b">
        <f t="shared" si="1446"/>
        <v>1</v>
      </c>
      <c r="V6165" t="str">
        <f t="shared" si="1447"/>
        <v>Average Company</v>
      </c>
      <c r="W6165" t="str">
        <f t="shared" si="1448"/>
        <v>Buy</v>
      </c>
      <c r="X6165" t="str">
        <f t="shared" si="1449"/>
        <v>Not Known</v>
      </c>
      <c r="Z6165" t="str">
        <f t="shared" si="1450"/>
        <v>None</v>
      </c>
      <c r="AB6165" t="str">
        <f t="shared" si="1451"/>
        <v>0</v>
      </c>
    </row>
    <row r="6166" spans="1:28" x14ac:dyDescent="0.3">
      <c r="A6166">
        <v>6164</v>
      </c>
      <c r="B6166" t="s">
        <v>10665</v>
      </c>
      <c r="C6166" t="str">
        <f t="shared" si="1438"/>
        <v>Long</v>
      </c>
      <c r="D6166">
        <v>4.2</v>
      </c>
      <c r="F6166" s="1">
        <f t="shared" si="1452"/>
        <v>4.2</v>
      </c>
      <c r="G6166" s="1">
        <f t="shared" si="1439"/>
        <v>4.2</v>
      </c>
      <c r="H6166">
        <f t="shared" si="1440"/>
        <v>4.2</v>
      </c>
      <c r="I6166" t="s">
        <v>10645</v>
      </c>
      <c r="J6166" t="s">
        <v>6971</v>
      </c>
      <c r="K6166" t="s">
        <v>62</v>
      </c>
      <c r="L6166" t="str">
        <f t="shared" si="1441"/>
        <v>Established</v>
      </c>
      <c r="N6166" s="2">
        <f t="shared" si="1442"/>
        <v>20</v>
      </c>
      <c r="O6166" t="s">
        <v>683</v>
      </c>
      <c r="Q6166" t="s">
        <v>105</v>
      </c>
      <c r="R6166" t="str">
        <f t="shared" si="1443"/>
        <v>Great</v>
      </c>
      <c r="S6166" t="str">
        <f t="shared" si="1444"/>
        <v>Great</v>
      </c>
      <c r="T6166" t="b">
        <f t="shared" si="1445"/>
        <v>1</v>
      </c>
      <c r="U6166" t="b">
        <f t="shared" si="1446"/>
        <v>1</v>
      </c>
      <c r="V6166" t="str">
        <f t="shared" si="1447"/>
        <v>Average Company</v>
      </c>
      <c r="W6166" t="str">
        <f t="shared" si="1448"/>
        <v>Don't Buy</v>
      </c>
      <c r="X6166" t="str">
        <f t="shared" si="1449"/>
        <v>Not Known</v>
      </c>
      <c r="Z6166" t="str">
        <f t="shared" si="1450"/>
        <v>None</v>
      </c>
      <c r="AB6166" t="str">
        <f t="shared" si="1451"/>
        <v>0</v>
      </c>
    </row>
    <row r="6167" spans="1:28" x14ac:dyDescent="0.3">
      <c r="A6167">
        <v>6165</v>
      </c>
      <c r="B6167" t="s">
        <v>10690</v>
      </c>
      <c r="C6167" t="str">
        <f t="shared" si="1438"/>
        <v>Long</v>
      </c>
      <c r="D6167">
        <v>4.0999999999999996</v>
      </c>
      <c r="F6167" s="1">
        <f t="shared" si="1452"/>
        <v>4.0999999999999996</v>
      </c>
      <c r="G6167" s="1">
        <f t="shared" si="1439"/>
        <v>4.0999999999999996</v>
      </c>
      <c r="H6167">
        <f t="shared" si="1440"/>
        <v>4.0999999999999996</v>
      </c>
      <c r="I6167" t="s">
        <v>10645</v>
      </c>
      <c r="J6167" t="s">
        <v>1580</v>
      </c>
      <c r="K6167" t="s">
        <v>397</v>
      </c>
      <c r="L6167" t="str">
        <f t="shared" si="1441"/>
        <v>Established</v>
      </c>
      <c r="N6167" s="2">
        <f t="shared" si="1442"/>
        <v>50</v>
      </c>
      <c r="O6167" t="s">
        <v>691</v>
      </c>
      <c r="Q6167" t="s">
        <v>612</v>
      </c>
      <c r="R6167" t="str">
        <f t="shared" si="1443"/>
        <v>Great</v>
      </c>
      <c r="S6167" t="str">
        <f t="shared" si="1444"/>
        <v>Great</v>
      </c>
      <c r="T6167" t="b">
        <f t="shared" si="1445"/>
        <v>1</v>
      </c>
      <c r="U6167" t="b">
        <f t="shared" si="1446"/>
        <v>1</v>
      </c>
      <c r="V6167" t="str">
        <f t="shared" si="1447"/>
        <v>Top Company</v>
      </c>
      <c r="W6167" t="str">
        <f t="shared" si="1448"/>
        <v>Buy</v>
      </c>
      <c r="X6167" t="str">
        <f t="shared" si="1449"/>
        <v>Not Known</v>
      </c>
      <c r="Z6167" t="str">
        <f t="shared" si="1450"/>
        <v>None</v>
      </c>
      <c r="AB6167" t="str">
        <f t="shared" si="1451"/>
        <v>0</v>
      </c>
    </row>
    <row r="6168" spans="1:28" x14ac:dyDescent="0.3">
      <c r="A6168">
        <v>6166</v>
      </c>
      <c r="B6168" t="s">
        <v>10691</v>
      </c>
      <c r="C6168" t="str">
        <f t="shared" si="1438"/>
        <v>Long</v>
      </c>
      <c r="D6168">
        <v>4.3</v>
      </c>
      <c r="F6168" s="1">
        <f t="shared" si="1452"/>
        <v>4.3</v>
      </c>
      <c r="G6168" s="1">
        <f t="shared" si="1439"/>
        <v>4.3</v>
      </c>
      <c r="H6168">
        <f t="shared" si="1440"/>
        <v>4.3</v>
      </c>
      <c r="I6168" t="s">
        <v>10645</v>
      </c>
      <c r="J6168" t="s">
        <v>22</v>
      </c>
      <c r="K6168" t="s">
        <v>10692</v>
      </c>
      <c r="L6168" t="str">
        <f t="shared" si="1441"/>
        <v>Established</v>
      </c>
      <c r="N6168" s="2">
        <f t="shared" si="1442"/>
        <v>63</v>
      </c>
      <c r="O6168" t="s">
        <v>629</v>
      </c>
      <c r="P6168" t="s">
        <v>683</v>
      </c>
      <c r="Q6168" t="s">
        <v>80</v>
      </c>
      <c r="R6168" t="str">
        <f t="shared" si="1443"/>
        <v>Great</v>
      </c>
      <c r="S6168" t="str">
        <f t="shared" si="1444"/>
        <v>Great</v>
      </c>
      <c r="T6168" t="b">
        <f t="shared" si="1445"/>
        <v>1</v>
      </c>
      <c r="U6168" t="b">
        <f t="shared" si="1446"/>
        <v>1</v>
      </c>
      <c r="V6168" t="str">
        <f t="shared" si="1447"/>
        <v>Top Company</v>
      </c>
      <c r="W6168" t="str">
        <f t="shared" si="1448"/>
        <v>Don't Buy</v>
      </c>
      <c r="X6168" t="str">
        <f t="shared" si="1449"/>
        <v>Not Known</v>
      </c>
      <c r="Z6168" t="str">
        <f t="shared" si="1450"/>
        <v>None</v>
      </c>
      <c r="AB6168" t="str">
        <f t="shared" si="1451"/>
        <v>0</v>
      </c>
    </row>
    <row r="6169" spans="1:28" x14ac:dyDescent="0.3">
      <c r="A6169">
        <v>6167</v>
      </c>
      <c r="B6169" t="s">
        <v>10693</v>
      </c>
      <c r="C6169" t="str">
        <f t="shared" si="1438"/>
        <v>Long</v>
      </c>
      <c r="D6169">
        <v>3.5</v>
      </c>
      <c r="F6169" s="1">
        <f t="shared" si="1452"/>
        <v>4</v>
      </c>
      <c r="G6169" s="1">
        <f t="shared" si="1439"/>
        <v>4</v>
      </c>
      <c r="H6169">
        <f t="shared" si="1440"/>
        <v>3.6</v>
      </c>
      <c r="I6169" t="s">
        <v>10645</v>
      </c>
      <c r="J6169" t="s">
        <v>22</v>
      </c>
      <c r="K6169" t="s">
        <v>5852</v>
      </c>
      <c r="L6169" t="str">
        <f t="shared" si="1441"/>
        <v>Startup</v>
      </c>
      <c r="N6169" s="2">
        <f t="shared" si="1442"/>
        <v>9</v>
      </c>
      <c r="O6169" t="s">
        <v>331</v>
      </c>
      <c r="P6169" t="s">
        <v>683</v>
      </c>
      <c r="Q6169" t="s">
        <v>1024</v>
      </c>
      <c r="R6169" t="str">
        <f t="shared" si="1443"/>
        <v>Average</v>
      </c>
      <c r="S6169" t="str">
        <f t="shared" si="1444"/>
        <v xml:space="preserve"> </v>
      </c>
      <c r="T6169" t="b">
        <f t="shared" si="1445"/>
        <v>0</v>
      </c>
      <c r="U6169" t="b">
        <f t="shared" si="1446"/>
        <v>1</v>
      </c>
      <c r="V6169" t="str">
        <f t="shared" si="1447"/>
        <v>Average Company</v>
      </c>
      <c r="W6169" t="str">
        <f t="shared" si="1448"/>
        <v>Don't Buy</v>
      </c>
      <c r="X6169" t="str">
        <f t="shared" si="1449"/>
        <v>Not Known</v>
      </c>
      <c r="Z6169" t="str">
        <f t="shared" si="1450"/>
        <v>None</v>
      </c>
      <c r="AB6169" t="str">
        <f t="shared" si="1451"/>
        <v>0</v>
      </c>
    </row>
    <row r="6170" spans="1:28" x14ac:dyDescent="0.3">
      <c r="A6170">
        <v>6168</v>
      </c>
      <c r="B6170" t="s">
        <v>10694</v>
      </c>
      <c r="C6170" t="str">
        <f t="shared" si="1438"/>
        <v>Short</v>
      </c>
      <c r="D6170">
        <v>4.2</v>
      </c>
      <c r="F6170" s="1">
        <f t="shared" si="1452"/>
        <v>4.2</v>
      </c>
      <c r="G6170" s="1">
        <f t="shared" si="1439"/>
        <v>4.2</v>
      </c>
      <c r="H6170">
        <f t="shared" si="1440"/>
        <v>4.2</v>
      </c>
      <c r="I6170" t="s">
        <v>10645</v>
      </c>
      <c r="J6170" t="s">
        <v>4140</v>
      </c>
      <c r="K6170" t="s">
        <v>62</v>
      </c>
      <c r="L6170" t="str">
        <f t="shared" si="1441"/>
        <v>Established</v>
      </c>
      <c r="N6170" s="2">
        <f t="shared" si="1442"/>
        <v>50</v>
      </c>
      <c r="O6170" t="s">
        <v>691</v>
      </c>
      <c r="Q6170" t="s">
        <v>612</v>
      </c>
      <c r="R6170" t="str">
        <f t="shared" si="1443"/>
        <v>Great</v>
      </c>
      <c r="S6170" t="str">
        <f t="shared" si="1444"/>
        <v>Great</v>
      </c>
      <c r="T6170" t="b">
        <f t="shared" si="1445"/>
        <v>1</v>
      </c>
      <c r="U6170" t="b">
        <f t="shared" si="1446"/>
        <v>1</v>
      </c>
      <c r="V6170" t="str">
        <f t="shared" si="1447"/>
        <v>Top Company</v>
      </c>
      <c r="W6170" t="str">
        <f t="shared" si="1448"/>
        <v>Buy</v>
      </c>
      <c r="X6170" t="str">
        <f t="shared" si="1449"/>
        <v>Not Known</v>
      </c>
      <c r="Z6170" t="str">
        <f t="shared" si="1450"/>
        <v>None</v>
      </c>
      <c r="AB6170" t="str">
        <f t="shared" si="1451"/>
        <v>0</v>
      </c>
    </row>
    <row r="6171" spans="1:28" x14ac:dyDescent="0.3">
      <c r="A6171">
        <v>6169</v>
      </c>
      <c r="B6171" t="s">
        <v>10695</v>
      </c>
      <c r="C6171" t="str">
        <f t="shared" si="1438"/>
        <v>Long</v>
      </c>
      <c r="D6171">
        <v>3.7</v>
      </c>
      <c r="F6171" s="1">
        <f t="shared" si="1452"/>
        <v>3.7</v>
      </c>
      <c r="G6171" s="1">
        <f t="shared" si="1439"/>
        <v>3.7</v>
      </c>
      <c r="H6171">
        <f t="shared" si="1440"/>
        <v>3.7</v>
      </c>
      <c r="I6171" t="s">
        <v>10645</v>
      </c>
      <c r="J6171" t="s">
        <v>10</v>
      </c>
      <c r="K6171" t="s">
        <v>10696</v>
      </c>
      <c r="L6171" t="str">
        <f t="shared" si="1441"/>
        <v>Established</v>
      </c>
      <c r="N6171" s="2">
        <f t="shared" si="1442"/>
        <v>22</v>
      </c>
      <c r="O6171" t="s">
        <v>142</v>
      </c>
      <c r="P6171" t="s">
        <v>691</v>
      </c>
      <c r="Q6171" t="s">
        <v>105</v>
      </c>
      <c r="R6171" t="str">
        <f t="shared" si="1443"/>
        <v>Average</v>
      </c>
      <c r="S6171" t="str">
        <f t="shared" si="1444"/>
        <v xml:space="preserve"> </v>
      </c>
      <c r="T6171" t="b">
        <f t="shared" si="1445"/>
        <v>0</v>
      </c>
      <c r="U6171" t="b">
        <f t="shared" si="1446"/>
        <v>1</v>
      </c>
      <c r="V6171" t="str">
        <f t="shared" si="1447"/>
        <v>Average Company</v>
      </c>
      <c r="W6171" t="str">
        <f t="shared" si="1448"/>
        <v>Buy</v>
      </c>
      <c r="X6171" t="str">
        <f t="shared" si="1449"/>
        <v>Not Known</v>
      </c>
      <c r="Z6171" t="str">
        <f t="shared" si="1450"/>
        <v>None</v>
      </c>
      <c r="AB6171" t="str">
        <f t="shared" si="1451"/>
        <v>0</v>
      </c>
    </row>
    <row r="6172" spans="1:28" x14ac:dyDescent="0.3">
      <c r="A6172">
        <v>6170</v>
      </c>
      <c r="B6172" t="s">
        <v>10697</v>
      </c>
      <c r="C6172" t="str">
        <f t="shared" si="1438"/>
        <v>Long</v>
      </c>
      <c r="D6172">
        <v>4.3</v>
      </c>
      <c r="F6172" s="1">
        <f t="shared" si="1452"/>
        <v>4.3</v>
      </c>
      <c r="G6172" s="1">
        <f t="shared" si="1439"/>
        <v>4.3</v>
      </c>
      <c r="H6172">
        <f t="shared" si="1440"/>
        <v>4.3</v>
      </c>
      <c r="I6172" t="s">
        <v>10645</v>
      </c>
      <c r="J6172" t="s">
        <v>22</v>
      </c>
      <c r="K6172" t="s">
        <v>3549</v>
      </c>
      <c r="L6172" t="str">
        <f t="shared" si="1441"/>
        <v>Established</v>
      </c>
      <c r="N6172" s="2">
        <f t="shared" si="1442"/>
        <v>46</v>
      </c>
      <c r="O6172" t="s">
        <v>596</v>
      </c>
      <c r="P6172" t="s">
        <v>181</v>
      </c>
      <c r="Q6172" t="s">
        <v>773</v>
      </c>
      <c r="R6172" t="str">
        <f t="shared" si="1443"/>
        <v>Great</v>
      </c>
      <c r="S6172" t="str">
        <f t="shared" si="1444"/>
        <v>Great</v>
      </c>
      <c r="T6172" t="b">
        <f t="shared" si="1445"/>
        <v>1</v>
      </c>
      <c r="U6172" t="b">
        <f t="shared" si="1446"/>
        <v>1</v>
      </c>
      <c r="V6172" t="str">
        <f t="shared" si="1447"/>
        <v>Top Company</v>
      </c>
      <c r="W6172" t="str">
        <f t="shared" si="1448"/>
        <v>Don't Buy</v>
      </c>
      <c r="X6172" t="str">
        <f t="shared" si="1449"/>
        <v>Not Known</v>
      </c>
      <c r="Z6172" t="str">
        <f t="shared" si="1450"/>
        <v>None</v>
      </c>
      <c r="AB6172" t="str">
        <f t="shared" si="1451"/>
        <v>0</v>
      </c>
    </row>
    <row r="6173" spans="1:28" x14ac:dyDescent="0.3">
      <c r="A6173">
        <v>6171</v>
      </c>
      <c r="B6173" t="s">
        <v>10698</v>
      </c>
      <c r="C6173" t="str">
        <f t="shared" si="1438"/>
        <v>Short</v>
      </c>
      <c r="D6173">
        <v>3.9</v>
      </c>
      <c r="F6173" s="1">
        <f t="shared" si="1452"/>
        <v>3.9</v>
      </c>
      <c r="G6173" s="1">
        <f t="shared" si="1439"/>
        <v>3.9</v>
      </c>
      <c r="H6173">
        <f t="shared" si="1440"/>
        <v>3.9</v>
      </c>
      <c r="I6173" t="s">
        <v>10645</v>
      </c>
      <c r="J6173" t="s">
        <v>22</v>
      </c>
      <c r="K6173" t="s">
        <v>10699</v>
      </c>
      <c r="L6173" t="str">
        <f t="shared" si="1441"/>
        <v>Established</v>
      </c>
      <c r="N6173" s="2">
        <f t="shared" si="1442"/>
        <v>14</v>
      </c>
      <c r="O6173" t="s">
        <v>9237</v>
      </c>
      <c r="P6173" t="s">
        <v>1308</v>
      </c>
      <c r="Q6173" t="s">
        <v>105</v>
      </c>
      <c r="R6173" t="str">
        <f t="shared" si="1443"/>
        <v>Average</v>
      </c>
      <c r="S6173" t="str">
        <f t="shared" si="1444"/>
        <v xml:space="preserve"> </v>
      </c>
      <c r="T6173" t="b">
        <f t="shared" si="1445"/>
        <v>0</v>
      </c>
      <c r="U6173" t="b">
        <f t="shared" si="1446"/>
        <v>1</v>
      </c>
      <c r="V6173" t="str">
        <f t="shared" si="1447"/>
        <v>Average Company</v>
      </c>
      <c r="W6173" t="str">
        <f t="shared" si="1448"/>
        <v>Don't Buy</v>
      </c>
      <c r="X6173" t="str">
        <f t="shared" si="1449"/>
        <v>Not Known</v>
      </c>
      <c r="Z6173" t="str">
        <f t="shared" si="1450"/>
        <v>None</v>
      </c>
      <c r="AB6173" t="str">
        <f t="shared" si="1451"/>
        <v>0</v>
      </c>
    </row>
    <row r="6174" spans="1:28" x14ac:dyDescent="0.3">
      <c r="A6174">
        <v>6172</v>
      </c>
      <c r="B6174" t="s">
        <v>10700</v>
      </c>
      <c r="C6174" t="str">
        <f t="shared" si="1438"/>
        <v>Short</v>
      </c>
      <c r="D6174">
        <v>4</v>
      </c>
      <c r="F6174" s="1">
        <f t="shared" si="1452"/>
        <v>4</v>
      </c>
      <c r="G6174" s="1">
        <f t="shared" si="1439"/>
        <v>4</v>
      </c>
      <c r="H6174">
        <f t="shared" si="1440"/>
        <v>4</v>
      </c>
      <c r="I6174" t="s">
        <v>10645</v>
      </c>
      <c r="J6174" t="s">
        <v>10701</v>
      </c>
      <c r="K6174" t="s">
        <v>62</v>
      </c>
      <c r="L6174" t="str">
        <f t="shared" si="1441"/>
        <v>Established</v>
      </c>
      <c r="N6174" s="2">
        <f t="shared" si="1442"/>
        <v>51</v>
      </c>
      <c r="O6174" t="s">
        <v>1308</v>
      </c>
      <c r="Q6174" t="s">
        <v>429</v>
      </c>
      <c r="R6174" t="str">
        <f t="shared" si="1443"/>
        <v>Average</v>
      </c>
      <c r="S6174" t="str">
        <f t="shared" si="1444"/>
        <v xml:space="preserve"> </v>
      </c>
      <c r="T6174" t="b">
        <f t="shared" si="1445"/>
        <v>0</v>
      </c>
      <c r="U6174" t="b">
        <f t="shared" si="1446"/>
        <v>1</v>
      </c>
      <c r="V6174" t="str">
        <f t="shared" si="1447"/>
        <v>Average Company</v>
      </c>
      <c r="W6174" t="str">
        <f t="shared" si="1448"/>
        <v>Buy</v>
      </c>
      <c r="X6174" t="str">
        <f t="shared" si="1449"/>
        <v>Not Known</v>
      </c>
      <c r="Z6174" t="str">
        <f t="shared" si="1450"/>
        <v>None</v>
      </c>
      <c r="AB6174" t="str">
        <f t="shared" si="1451"/>
        <v>0</v>
      </c>
    </row>
    <row r="6175" spans="1:28" x14ac:dyDescent="0.3">
      <c r="A6175">
        <v>6173</v>
      </c>
      <c r="B6175" t="s">
        <v>10702</v>
      </c>
      <c r="C6175" t="str">
        <f t="shared" si="1438"/>
        <v>Long</v>
      </c>
      <c r="D6175">
        <v>4</v>
      </c>
      <c r="F6175" s="1">
        <f t="shared" si="1452"/>
        <v>4.5</v>
      </c>
      <c r="G6175" s="1">
        <f t="shared" si="1439"/>
        <v>4.5</v>
      </c>
      <c r="H6175">
        <f t="shared" si="1440"/>
        <v>4.0999999999999996</v>
      </c>
      <c r="I6175" t="s">
        <v>10645</v>
      </c>
      <c r="J6175" t="s">
        <v>10</v>
      </c>
      <c r="K6175" t="s">
        <v>2222</v>
      </c>
      <c r="L6175" t="str">
        <f t="shared" si="1441"/>
        <v>Startup</v>
      </c>
      <c r="N6175" s="2">
        <f t="shared" si="1442"/>
        <v>8</v>
      </c>
      <c r="O6175" t="s">
        <v>583</v>
      </c>
      <c r="P6175" t="s">
        <v>683</v>
      </c>
      <c r="Q6175" t="s">
        <v>28</v>
      </c>
      <c r="R6175" t="str">
        <f t="shared" si="1443"/>
        <v>Average</v>
      </c>
      <c r="S6175" t="str">
        <f t="shared" si="1444"/>
        <v xml:space="preserve"> </v>
      </c>
      <c r="T6175" t="b">
        <f t="shared" si="1445"/>
        <v>0</v>
      </c>
      <c r="U6175" t="b">
        <f t="shared" si="1446"/>
        <v>1</v>
      </c>
      <c r="V6175" t="str">
        <f t="shared" si="1447"/>
        <v>Average Company</v>
      </c>
      <c r="W6175" t="str">
        <f t="shared" si="1448"/>
        <v>Don't Buy</v>
      </c>
      <c r="X6175" t="str">
        <f t="shared" si="1449"/>
        <v>Bombay Finance</v>
      </c>
      <c r="Z6175" t="str">
        <f t="shared" si="1450"/>
        <v>None</v>
      </c>
      <c r="AB6175" t="str">
        <f t="shared" si="1451"/>
        <v>500K</v>
      </c>
    </row>
    <row r="6176" spans="1:28" x14ac:dyDescent="0.3">
      <c r="A6176">
        <v>6174</v>
      </c>
      <c r="B6176" t="s">
        <v>10703</v>
      </c>
      <c r="C6176" t="str">
        <f t="shared" si="1438"/>
        <v>Long</v>
      </c>
      <c r="D6176">
        <v>3.1</v>
      </c>
      <c r="F6176" s="1">
        <f t="shared" si="1452"/>
        <v>3.1</v>
      </c>
      <c r="G6176" s="1">
        <f t="shared" si="1439"/>
        <v>3.1</v>
      </c>
      <c r="H6176">
        <f t="shared" si="1440"/>
        <v>3.1</v>
      </c>
      <c r="I6176" t="s">
        <v>10645</v>
      </c>
      <c r="J6176" t="s">
        <v>22</v>
      </c>
      <c r="K6176" t="s">
        <v>8547</v>
      </c>
      <c r="L6176" t="str">
        <f t="shared" si="1441"/>
        <v>Established</v>
      </c>
      <c r="N6176" s="2">
        <f t="shared" si="1442"/>
        <v>44</v>
      </c>
      <c r="O6176" t="s">
        <v>96</v>
      </c>
      <c r="P6176" t="s">
        <v>1308</v>
      </c>
      <c r="Q6176" t="s">
        <v>918</v>
      </c>
      <c r="R6176" t="str">
        <f t="shared" si="1443"/>
        <v>Average</v>
      </c>
      <c r="S6176" t="str">
        <f t="shared" si="1444"/>
        <v xml:space="preserve"> </v>
      </c>
      <c r="T6176" t="b">
        <f t="shared" si="1445"/>
        <v>0</v>
      </c>
      <c r="U6176" t="b">
        <f t="shared" si="1446"/>
        <v>0</v>
      </c>
      <c r="V6176" t="str">
        <f t="shared" si="1447"/>
        <v>Average Company</v>
      </c>
      <c r="W6176" t="str">
        <f t="shared" si="1448"/>
        <v>Don't Buy</v>
      </c>
      <c r="X6176" t="str">
        <f t="shared" si="1449"/>
        <v>Not Known</v>
      </c>
      <c r="Z6176" t="str">
        <f t="shared" si="1450"/>
        <v>None</v>
      </c>
      <c r="AB6176" t="str">
        <f t="shared" si="1451"/>
        <v>0</v>
      </c>
    </row>
    <row r="6177" spans="1:28" x14ac:dyDescent="0.3">
      <c r="A6177">
        <v>6175</v>
      </c>
      <c r="B6177" t="s">
        <v>10704</v>
      </c>
      <c r="C6177" t="str">
        <f t="shared" si="1438"/>
        <v>Long</v>
      </c>
      <c r="D6177">
        <v>3.1</v>
      </c>
      <c r="F6177" s="1" t="e">
        <f t="shared" si="1452"/>
        <v>#VALUE!</v>
      </c>
      <c r="G6177" s="1" t="e">
        <f t="shared" si="1439"/>
        <v>#VALUE!</v>
      </c>
      <c r="H6177" t="e">
        <f t="shared" si="1440"/>
        <v>#VALUE!</v>
      </c>
      <c r="I6177" t="s">
        <v>10645</v>
      </c>
      <c r="J6177" t="s">
        <v>996</v>
      </c>
      <c r="K6177" t="s">
        <v>671</v>
      </c>
      <c r="L6177" t="e">
        <f t="shared" si="1441"/>
        <v>#VALUE!</v>
      </c>
      <c r="N6177" s="2" t="e">
        <f t="shared" si="1442"/>
        <v>#VALUE!</v>
      </c>
      <c r="O6177" t="s">
        <v>147</v>
      </c>
      <c r="Q6177" t="s">
        <v>243</v>
      </c>
      <c r="R6177" t="str">
        <f t="shared" si="1443"/>
        <v>Average</v>
      </c>
      <c r="S6177" t="str">
        <f t="shared" si="1444"/>
        <v xml:space="preserve"> </v>
      </c>
      <c r="T6177" t="e">
        <f t="shared" si="1445"/>
        <v>#VALUE!</v>
      </c>
      <c r="U6177" t="e">
        <f t="shared" si="1446"/>
        <v>#VALUE!</v>
      </c>
      <c r="V6177" t="e">
        <f t="shared" si="1447"/>
        <v>#VALUE!</v>
      </c>
      <c r="W6177" t="str">
        <f t="shared" si="1448"/>
        <v>Don't Buy</v>
      </c>
      <c r="X6177" t="str">
        <f t="shared" si="1449"/>
        <v>Not Known</v>
      </c>
      <c r="Z6177" t="e">
        <f t="shared" si="1450"/>
        <v>#VALUE!</v>
      </c>
      <c r="AB6177" t="str">
        <f t="shared" si="1451"/>
        <v>0</v>
      </c>
    </row>
    <row r="6178" spans="1:28" x14ac:dyDescent="0.3">
      <c r="A6178">
        <v>6176</v>
      </c>
      <c r="B6178" t="s">
        <v>10705</v>
      </c>
      <c r="C6178" t="str">
        <f t="shared" si="1438"/>
        <v>Long</v>
      </c>
      <c r="D6178">
        <v>3.7</v>
      </c>
      <c r="F6178" s="1" t="e">
        <f t="shared" si="1452"/>
        <v>#VALUE!</v>
      </c>
      <c r="G6178" s="1" t="e">
        <f t="shared" si="1439"/>
        <v>#VALUE!</v>
      </c>
      <c r="H6178" t="e">
        <f t="shared" si="1440"/>
        <v>#VALUE!</v>
      </c>
      <c r="I6178" t="s">
        <v>10645</v>
      </c>
      <c r="J6178" t="s">
        <v>10706</v>
      </c>
      <c r="K6178" t="s">
        <v>683</v>
      </c>
      <c r="L6178" t="e">
        <f t="shared" si="1441"/>
        <v>#VALUE!</v>
      </c>
      <c r="N6178" s="2" t="e">
        <f t="shared" si="1442"/>
        <v>#VALUE!</v>
      </c>
      <c r="Q6178" t="s">
        <v>8971</v>
      </c>
      <c r="R6178" t="str">
        <f t="shared" si="1443"/>
        <v>Average</v>
      </c>
      <c r="S6178" t="str">
        <f t="shared" si="1444"/>
        <v xml:space="preserve"> </v>
      </c>
      <c r="T6178" t="e">
        <f t="shared" si="1445"/>
        <v>#VALUE!</v>
      </c>
      <c r="U6178" t="e">
        <f t="shared" si="1446"/>
        <v>#VALUE!</v>
      </c>
      <c r="V6178" t="e">
        <f t="shared" si="1447"/>
        <v>#VALUE!</v>
      </c>
      <c r="W6178" t="str">
        <f t="shared" si="1448"/>
        <v>Buy</v>
      </c>
      <c r="X6178" t="str">
        <f t="shared" si="1449"/>
        <v>Not Known</v>
      </c>
      <c r="Z6178" t="e">
        <f t="shared" si="1450"/>
        <v>#VALUE!</v>
      </c>
      <c r="AB6178" t="str">
        <f t="shared" si="1451"/>
        <v>0</v>
      </c>
    </row>
    <row r="6179" spans="1:28" x14ac:dyDescent="0.3">
      <c r="A6179">
        <v>6177</v>
      </c>
      <c r="B6179" t="s">
        <v>10707</v>
      </c>
      <c r="C6179" t="str">
        <f t="shared" si="1438"/>
        <v>Long</v>
      </c>
      <c r="D6179">
        <v>3.7</v>
      </c>
      <c r="F6179" s="1">
        <f t="shared" si="1452"/>
        <v>3.7</v>
      </c>
      <c r="G6179" s="1">
        <f t="shared" si="1439"/>
        <v>3.7</v>
      </c>
      <c r="H6179">
        <f t="shared" si="1440"/>
        <v>3.7</v>
      </c>
      <c r="I6179" t="s">
        <v>10645</v>
      </c>
      <c r="J6179" t="s">
        <v>22</v>
      </c>
      <c r="K6179" t="s">
        <v>10708</v>
      </c>
      <c r="L6179" t="str">
        <f t="shared" si="1441"/>
        <v>Established</v>
      </c>
      <c r="N6179" s="2">
        <f t="shared" si="1442"/>
        <v>21</v>
      </c>
      <c r="O6179" t="s">
        <v>321</v>
      </c>
      <c r="P6179" t="s">
        <v>1308</v>
      </c>
      <c r="Q6179" t="s">
        <v>3958</v>
      </c>
      <c r="R6179" t="str">
        <f t="shared" si="1443"/>
        <v>Average</v>
      </c>
      <c r="S6179" t="str">
        <f t="shared" si="1444"/>
        <v xml:space="preserve"> </v>
      </c>
      <c r="T6179" t="b">
        <f t="shared" si="1445"/>
        <v>0</v>
      </c>
      <c r="U6179" t="b">
        <f t="shared" si="1446"/>
        <v>1</v>
      </c>
      <c r="V6179" t="str">
        <f t="shared" si="1447"/>
        <v>Average Company</v>
      </c>
      <c r="W6179" t="str">
        <f t="shared" si="1448"/>
        <v>Don't Buy</v>
      </c>
      <c r="X6179" t="str">
        <f t="shared" si="1449"/>
        <v>Not Known</v>
      </c>
      <c r="Z6179" t="str">
        <f t="shared" si="1450"/>
        <v>None</v>
      </c>
      <c r="AB6179" t="str">
        <f t="shared" si="1451"/>
        <v>0</v>
      </c>
    </row>
    <row r="6180" spans="1:28" x14ac:dyDescent="0.3">
      <c r="A6180">
        <v>6178</v>
      </c>
      <c r="B6180" t="s">
        <v>10709</v>
      </c>
      <c r="C6180" t="str">
        <f t="shared" si="1438"/>
        <v>Long</v>
      </c>
      <c r="D6180">
        <v>4.0999999999999996</v>
      </c>
      <c r="F6180" s="1">
        <f t="shared" si="1452"/>
        <v>4.5999999999999996</v>
      </c>
      <c r="G6180" s="1">
        <f t="shared" si="1439"/>
        <v>4.5999999999999996</v>
      </c>
      <c r="H6180">
        <f t="shared" si="1440"/>
        <v>4.1999999999999993</v>
      </c>
      <c r="I6180" t="s">
        <v>10645</v>
      </c>
      <c r="J6180" t="s">
        <v>22</v>
      </c>
      <c r="K6180" t="s">
        <v>10710</v>
      </c>
      <c r="L6180" t="str">
        <f t="shared" si="1441"/>
        <v>Startup</v>
      </c>
      <c r="N6180" s="2">
        <f t="shared" si="1442"/>
        <v>9</v>
      </c>
      <c r="O6180" t="s">
        <v>331</v>
      </c>
      <c r="P6180" t="s">
        <v>1308</v>
      </c>
      <c r="Q6180" t="s">
        <v>378</v>
      </c>
      <c r="R6180" t="str">
        <f t="shared" si="1443"/>
        <v>Great</v>
      </c>
      <c r="S6180" t="str">
        <f t="shared" si="1444"/>
        <v>Great</v>
      </c>
      <c r="T6180" t="b">
        <f t="shared" si="1445"/>
        <v>0</v>
      </c>
      <c r="U6180" t="b">
        <f t="shared" si="1446"/>
        <v>1</v>
      </c>
      <c r="V6180" t="str">
        <f t="shared" si="1447"/>
        <v>Average Company</v>
      </c>
      <c r="W6180" t="str">
        <f t="shared" si="1448"/>
        <v>Don't Buy</v>
      </c>
      <c r="X6180" t="str">
        <f t="shared" si="1449"/>
        <v>Not Known</v>
      </c>
      <c r="Z6180" t="str">
        <f t="shared" si="1450"/>
        <v>None</v>
      </c>
      <c r="AB6180" t="str">
        <f t="shared" si="1451"/>
        <v>0</v>
      </c>
    </row>
    <row r="6181" spans="1:28" x14ac:dyDescent="0.3">
      <c r="A6181">
        <v>6179</v>
      </c>
      <c r="B6181" t="s">
        <v>10711</v>
      </c>
      <c r="C6181" t="str">
        <f t="shared" si="1438"/>
        <v>Long</v>
      </c>
      <c r="D6181">
        <v>4.5999999999999996</v>
      </c>
      <c r="F6181" s="1" t="e">
        <f t="shared" si="1452"/>
        <v>#VALUE!</v>
      </c>
      <c r="G6181" s="1" t="e">
        <f t="shared" si="1439"/>
        <v>#VALUE!</v>
      </c>
      <c r="H6181" t="e">
        <f t="shared" si="1440"/>
        <v>#VALUE!</v>
      </c>
      <c r="I6181" t="s">
        <v>10645</v>
      </c>
      <c r="J6181" t="s">
        <v>3894</v>
      </c>
      <c r="K6181" t="s">
        <v>142</v>
      </c>
      <c r="L6181" t="e">
        <f t="shared" si="1441"/>
        <v>#VALUE!</v>
      </c>
      <c r="N6181" s="2" t="e">
        <f t="shared" si="1442"/>
        <v>#VALUE!</v>
      </c>
      <c r="O6181" t="s">
        <v>147</v>
      </c>
      <c r="Q6181" t="s">
        <v>117</v>
      </c>
      <c r="R6181" t="str">
        <f t="shared" si="1443"/>
        <v>Great</v>
      </c>
      <c r="S6181" t="str">
        <f t="shared" si="1444"/>
        <v>Great</v>
      </c>
      <c r="T6181" t="e">
        <f t="shared" si="1445"/>
        <v>#VALUE!</v>
      </c>
      <c r="U6181" t="e">
        <f t="shared" si="1446"/>
        <v>#VALUE!</v>
      </c>
      <c r="V6181" t="e">
        <f t="shared" si="1447"/>
        <v>#VALUE!</v>
      </c>
      <c r="W6181" t="str">
        <f t="shared" si="1448"/>
        <v>Don't Buy</v>
      </c>
      <c r="X6181" t="str">
        <f t="shared" si="1449"/>
        <v>Not Known</v>
      </c>
      <c r="Z6181" t="e">
        <f t="shared" si="1450"/>
        <v>#VALUE!</v>
      </c>
      <c r="AB6181" t="str">
        <f t="shared" si="1451"/>
        <v>0</v>
      </c>
    </row>
    <row r="6182" spans="1:28" x14ac:dyDescent="0.3">
      <c r="A6182">
        <v>6180</v>
      </c>
      <c r="B6182" t="s">
        <v>10712</v>
      </c>
      <c r="C6182" t="str">
        <f t="shared" si="1438"/>
        <v>Long</v>
      </c>
      <c r="D6182">
        <v>4.5</v>
      </c>
      <c r="F6182" s="1">
        <f t="shared" si="1452"/>
        <v>4.5</v>
      </c>
      <c r="G6182" s="1">
        <f t="shared" si="1439"/>
        <v>4.5</v>
      </c>
      <c r="H6182">
        <f t="shared" si="1440"/>
        <v>4.5</v>
      </c>
      <c r="I6182" t="s">
        <v>10645</v>
      </c>
      <c r="J6182" t="s">
        <v>10713</v>
      </c>
      <c r="K6182" t="s">
        <v>1961</v>
      </c>
      <c r="L6182" t="str">
        <f t="shared" si="1441"/>
        <v>Established</v>
      </c>
      <c r="N6182" s="2">
        <f t="shared" si="1442"/>
        <v>50</v>
      </c>
      <c r="O6182" t="s">
        <v>691</v>
      </c>
      <c r="Q6182" t="s">
        <v>19</v>
      </c>
      <c r="R6182" t="str">
        <f t="shared" si="1443"/>
        <v>Great</v>
      </c>
      <c r="S6182" t="str">
        <f t="shared" si="1444"/>
        <v>Great</v>
      </c>
      <c r="T6182" t="b">
        <f t="shared" si="1445"/>
        <v>1</v>
      </c>
      <c r="U6182" t="b">
        <f t="shared" si="1446"/>
        <v>1</v>
      </c>
      <c r="V6182" t="str">
        <f t="shared" si="1447"/>
        <v>Top Company</v>
      </c>
      <c r="W6182" t="str">
        <f t="shared" si="1448"/>
        <v>Don't Buy</v>
      </c>
      <c r="X6182" t="str">
        <f t="shared" si="1449"/>
        <v>Not Known</v>
      </c>
      <c r="Z6182" t="str">
        <f t="shared" si="1450"/>
        <v>None</v>
      </c>
      <c r="AB6182" t="str">
        <f t="shared" si="1451"/>
        <v>1Million</v>
      </c>
    </row>
    <row r="6183" spans="1:28" x14ac:dyDescent="0.3">
      <c r="A6183">
        <v>6181</v>
      </c>
      <c r="B6183" t="s">
        <v>10714</v>
      </c>
      <c r="C6183" t="str">
        <f t="shared" si="1438"/>
        <v>Long</v>
      </c>
      <c r="D6183">
        <v>4</v>
      </c>
      <c r="F6183" s="1">
        <f t="shared" si="1452"/>
        <v>4</v>
      </c>
      <c r="G6183" s="1">
        <f t="shared" si="1439"/>
        <v>4</v>
      </c>
      <c r="H6183">
        <f t="shared" si="1440"/>
        <v>4</v>
      </c>
      <c r="I6183" t="s">
        <v>10645</v>
      </c>
      <c r="J6183" t="s">
        <v>22</v>
      </c>
      <c r="K6183" t="s">
        <v>10715</v>
      </c>
      <c r="L6183" t="str">
        <f t="shared" si="1441"/>
        <v>Established</v>
      </c>
      <c r="N6183" s="2">
        <f t="shared" si="1442"/>
        <v>58</v>
      </c>
      <c r="O6183" t="s">
        <v>840</v>
      </c>
      <c r="P6183" t="s">
        <v>683</v>
      </c>
      <c r="Q6183" t="s">
        <v>429</v>
      </c>
      <c r="R6183" t="str">
        <f t="shared" si="1443"/>
        <v>Average</v>
      </c>
      <c r="S6183" t="str">
        <f t="shared" si="1444"/>
        <v xml:space="preserve"> </v>
      </c>
      <c r="T6183" t="b">
        <f t="shared" si="1445"/>
        <v>0</v>
      </c>
      <c r="U6183" t="b">
        <f t="shared" si="1446"/>
        <v>1</v>
      </c>
      <c r="V6183" t="str">
        <f t="shared" si="1447"/>
        <v>Average Company</v>
      </c>
      <c r="W6183" t="str">
        <f t="shared" si="1448"/>
        <v>Buy</v>
      </c>
      <c r="X6183" t="str">
        <f t="shared" si="1449"/>
        <v>Not Known</v>
      </c>
      <c r="Z6183" t="str">
        <f t="shared" si="1450"/>
        <v>None</v>
      </c>
      <c r="AB6183" t="str">
        <f t="shared" si="1451"/>
        <v>0</v>
      </c>
    </row>
    <row r="6184" spans="1:28" x14ac:dyDescent="0.3">
      <c r="A6184">
        <v>6182</v>
      </c>
      <c r="B6184" t="s">
        <v>10716</v>
      </c>
      <c r="C6184" t="str">
        <f t="shared" si="1438"/>
        <v>Short</v>
      </c>
      <c r="D6184">
        <v>3.4</v>
      </c>
      <c r="F6184" s="1">
        <f t="shared" si="1452"/>
        <v>3.9</v>
      </c>
      <c r="G6184" s="1">
        <f t="shared" si="1439"/>
        <v>3.9</v>
      </c>
      <c r="H6184">
        <f t="shared" si="1440"/>
        <v>3.5</v>
      </c>
      <c r="I6184" t="s">
        <v>10645</v>
      </c>
      <c r="J6184" t="s">
        <v>22</v>
      </c>
      <c r="K6184" t="s">
        <v>10717</v>
      </c>
      <c r="L6184" t="str">
        <f t="shared" si="1441"/>
        <v>Startup</v>
      </c>
      <c r="N6184" s="2">
        <f t="shared" si="1442"/>
        <v>3</v>
      </c>
      <c r="O6184" t="s">
        <v>1961</v>
      </c>
      <c r="P6184" t="s">
        <v>683</v>
      </c>
      <c r="Q6184" t="s">
        <v>44</v>
      </c>
      <c r="R6184" t="str">
        <f t="shared" si="1443"/>
        <v>Average</v>
      </c>
      <c r="S6184" t="str">
        <f t="shared" si="1444"/>
        <v xml:space="preserve"> </v>
      </c>
      <c r="T6184" t="b">
        <f t="shared" si="1445"/>
        <v>0</v>
      </c>
      <c r="U6184" t="b">
        <f t="shared" si="1446"/>
        <v>1</v>
      </c>
      <c r="V6184" t="str">
        <f t="shared" si="1447"/>
        <v>Average Company</v>
      </c>
      <c r="W6184" t="str">
        <f t="shared" si="1448"/>
        <v>Don't Buy</v>
      </c>
      <c r="X6184" t="str">
        <f t="shared" si="1449"/>
        <v>Not Known</v>
      </c>
      <c r="Z6184" t="str">
        <f t="shared" si="1450"/>
        <v>Silicon Valley Startups</v>
      </c>
      <c r="AB6184" t="str">
        <f t="shared" si="1451"/>
        <v>0</v>
      </c>
    </row>
    <row r="6185" spans="1:28" x14ac:dyDescent="0.3">
      <c r="A6185">
        <v>6183</v>
      </c>
      <c r="B6185" t="s">
        <v>10703</v>
      </c>
      <c r="C6185" t="str">
        <f t="shared" si="1438"/>
        <v>Long</v>
      </c>
      <c r="D6185">
        <v>3.1</v>
      </c>
      <c r="F6185" s="1">
        <f t="shared" si="1452"/>
        <v>3.1</v>
      </c>
      <c r="G6185" s="1">
        <f t="shared" si="1439"/>
        <v>3.1</v>
      </c>
      <c r="H6185">
        <f t="shared" si="1440"/>
        <v>3.1</v>
      </c>
      <c r="I6185" t="s">
        <v>10645</v>
      </c>
      <c r="J6185" t="s">
        <v>22</v>
      </c>
      <c r="K6185" t="s">
        <v>8547</v>
      </c>
      <c r="L6185" t="str">
        <f t="shared" si="1441"/>
        <v>Established</v>
      </c>
      <c r="N6185" s="2">
        <f t="shared" si="1442"/>
        <v>44</v>
      </c>
      <c r="O6185" t="s">
        <v>96</v>
      </c>
      <c r="P6185" t="s">
        <v>1308</v>
      </c>
      <c r="Q6185" t="s">
        <v>918</v>
      </c>
      <c r="R6185" t="str">
        <f t="shared" si="1443"/>
        <v>Average</v>
      </c>
      <c r="S6185" t="str">
        <f t="shared" si="1444"/>
        <v xml:space="preserve"> </v>
      </c>
      <c r="T6185" t="b">
        <f t="shared" si="1445"/>
        <v>0</v>
      </c>
      <c r="U6185" t="b">
        <f t="shared" si="1446"/>
        <v>0</v>
      </c>
      <c r="V6185" t="str">
        <f t="shared" si="1447"/>
        <v>Average Company</v>
      </c>
      <c r="W6185" t="str">
        <f t="shared" si="1448"/>
        <v>Don't Buy</v>
      </c>
      <c r="X6185" t="str">
        <f t="shared" si="1449"/>
        <v>Not Known</v>
      </c>
      <c r="Z6185" t="str">
        <f t="shared" si="1450"/>
        <v>None</v>
      </c>
      <c r="AB6185" t="str">
        <f t="shared" si="1451"/>
        <v>0</v>
      </c>
    </row>
    <row r="6186" spans="1:28" x14ac:dyDescent="0.3">
      <c r="A6186">
        <v>6184</v>
      </c>
      <c r="B6186" t="s">
        <v>10718</v>
      </c>
      <c r="C6186" t="str">
        <f t="shared" si="1438"/>
        <v>Short</v>
      </c>
      <c r="D6186">
        <v>4.8</v>
      </c>
      <c r="F6186" s="1">
        <f t="shared" si="1452"/>
        <v>4.8</v>
      </c>
      <c r="G6186" s="1">
        <f t="shared" si="1439"/>
        <v>4.8</v>
      </c>
      <c r="H6186">
        <f t="shared" si="1440"/>
        <v>4.8</v>
      </c>
      <c r="I6186" t="s">
        <v>10645</v>
      </c>
      <c r="J6186" t="s">
        <v>10719</v>
      </c>
      <c r="K6186" t="s">
        <v>1961</v>
      </c>
      <c r="L6186" t="str">
        <f t="shared" si="1441"/>
        <v>Established</v>
      </c>
      <c r="N6186" s="2">
        <f t="shared" si="1442"/>
        <v>51</v>
      </c>
      <c r="O6186" t="s">
        <v>1308</v>
      </c>
      <c r="Q6186" t="s">
        <v>44</v>
      </c>
      <c r="R6186" t="str">
        <f t="shared" si="1443"/>
        <v>Great</v>
      </c>
      <c r="S6186" t="str">
        <f t="shared" si="1444"/>
        <v>Great</v>
      </c>
      <c r="T6186" t="b">
        <f t="shared" si="1445"/>
        <v>1</v>
      </c>
      <c r="U6186" t="b">
        <f t="shared" si="1446"/>
        <v>1</v>
      </c>
      <c r="V6186" t="str">
        <f t="shared" si="1447"/>
        <v>Top Company</v>
      </c>
      <c r="W6186" t="str">
        <f t="shared" si="1448"/>
        <v>Don't Buy</v>
      </c>
      <c r="X6186" t="str">
        <f t="shared" si="1449"/>
        <v>Not Known</v>
      </c>
      <c r="Z6186" t="str">
        <f t="shared" si="1450"/>
        <v>None</v>
      </c>
      <c r="AB6186" t="str">
        <f t="shared" si="1451"/>
        <v>0</v>
      </c>
    </row>
    <row r="6187" spans="1:28" x14ac:dyDescent="0.3">
      <c r="A6187">
        <v>6185</v>
      </c>
      <c r="B6187" t="s">
        <v>10720</v>
      </c>
      <c r="C6187" t="str">
        <f t="shared" si="1438"/>
        <v>Short</v>
      </c>
      <c r="D6187">
        <v>4.3</v>
      </c>
      <c r="F6187" s="1" t="e">
        <f t="shared" si="1452"/>
        <v>#VALUE!</v>
      </c>
      <c r="G6187" s="1" t="e">
        <f t="shared" si="1439"/>
        <v>#VALUE!</v>
      </c>
      <c r="H6187" t="e">
        <f t="shared" si="1440"/>
        <v>#VALUE!</v>
      </c>
      <c r="I6187" t="s">
        <v>10645</v>
      </c>
      <c r="J6187" t="s">
        <v>10721</v>
      </c>
      <c r="K6187" t="s">
        <v>318</v>
      </c>
      <c r="L6187" t="e">
        <f t="shared" si="1441"/>
        <v>#VALUE!</v>
      </c>
      <c r="N6187" s="2" t="e">
        <f t="shared" si="1442"/>
        <v>#VALUE!</v>
      </c>
      <c r="O6187" t="s">
        <v>3614</v>
      </c>
      <c r="Q6187" t="s">
        <v>44</v>
      </c>
      <c r="R6187" t="str">
        <f t="shared" si="1443"/>
        <v>Great</v>
      </c>
      <c r="S6187" t="str">
        <f t="shared" si="1444"/>
        <v>Great</v>
      </c>
      <c r="T6187" t="e">
        <f t="shared" si="1445"/>
        <v>#VALUE!</v>
      </c>
      <c r="U6187" t="e">
        <f t="shared" si="1446"/>
        <v>#VALUE!</v>
      </c>
      <c r="V6187" t="e">
        <f t="shared" si="1447"/>
        <v>#VALUE!</v>
      </c>
      <c r="W6187" t="str">
        <f t="shared" si="1448"/>
        <v>Don't Buy</v>
      </c>
      <c r="X6187" t="str">
        <f t="shared" si="1449"/>
        <v>Not Known</v>
      </c>
      <c r="Z6187" t="e">
        <f t="shared" si="1450"/>
        <v>#VALUE!</v>
      </c>
      <c r="AB6187" t="str">
        <f t="shared" si="1451"/>
        <v>0</v>
      </c>
    </row>
    <row r="6188" spans="1:28" x14ac:dyDescent="0.3">
      <c r="A6188">
        <v>6186</v>
      </c>
      <c r="B6188" t="s">
        <v>10722</v>
      </c>
      <c r="C6188" t="str">
        <f t="shared" si="1438"/>
        <v>Short</v>
      </c>
      <c r="D6188">
        <v>3.4</v>
      </c>
      <c r="F6188" s="1">
        <f t="shared" si="1452"/>
        <v>3.9</v>
      </c>
      <c r="G6188" s="1">
        <f t="shared" si="1439"/>
        <v>3.9</v>
      </c>
      <c r="H6188">
        <f t="shared" si="1440"/>
        <v>3.5</v>
      </c>
      <c r="I6188" t="s">
        <v>10645</v>
      </c>
      <c r="J6188" t="s">
        <v>22</v>
      </c>
      <c r="K6188" t="s">
        <v>10721</v>
      </c>
      <c r="L6188" t="str">
        <f t="shared" si="1441"/>
        <v>Startup</v>
      </c>
      <c r="N6188" s="2">
        <f t="shared" si="1442"/>
        <v>7</v>
      </c>
      <c r="O6188" t="s">
        <v>318</v>
      </c>
      <c r="P6188" t="s">
        <v>691</v>
      </c>
      <c r="Q6188" t="s">
        <v>44</v>
      </c>
      <c r="R6188" t="str">
        <f t="shared" si="1443"/>
        <v>Average</v>
      </c>
      <c r="S6188" t="str">
        <f t="shared" si="1444"/>
        <v xml:space="preserve"> </v>
      </c>
      <c r="T6188" t="b">
        <f t="shared" si="1445"/>
        <v>0</v>
      </c>
      <c r="U6188" t="b">
        <f t="shared" si="1446"/>
        <v>1</v>
      </c>
      <c r="V6188" t="str">
        <f t="shared" si="1447"/>
        <v>Average Company</v>
      </c>
      <c r="W6188" t="str">
        <f t="shared" si="1448"/>
        <v>Don't Buy</v>
      </c>
      <c r="X6188" t="str">
        <f t="shared" si="1449"/>
        <v>Not Known</v>
      </c>
      <c r="Z6188" t="str">
        <f t="shared" si="1450"/>
        <v>Silicon Valley Startups</v>
      </c>
      <c r="AB6188" t="str">
        <f t="shared" si="1451"/>
        <v>0</v>
      </c>
    </row>
    <row r="6189" spans="1:28" x14ac:dyDescent="0.3">
      <c r="A6189">
        <v>6187</v>
      </c>
      <c r="B6189" t="s">
        <v>10723</v>
      </c>
      <c r="C6189" t="str">
        <f t="shared" si="1438"/>
        <v>Short</v>
      </c>
      <c r="D6189">
        <v>3.9</v>
      </c>
      <c r="F6189" s="1">
        <f t="shared" si="1452"/>
        <v>3.9</v>
      </c>
      <c r="G6189" s="1">
        <f t="shared" si="1439"/>
        <v>3.9</v>
      </c>
      <c r="H6189">
        <f t="shared" si="1440"/>
        <v>3.9</v>
      </c>
      <c r="I6189" t="s">
        <v>10645</v>
      </c>
      <c r="J6189" t="s">
        <v>22</v>
      </c>
      <c r="K6189" t="s">
        <v>6211</v>
      </c>
      <c r="L6189" t="str">
        <f t="shared" si="1441"/>
        <v>Established</v>
      </c>
      <c r="N6189" s="2">
        <f t="shared" si="1442"/>
        <v>38</v>
      </c>
      <c r="O6189" t="s">
        <v>357</v>
      </c>
      <c r="P6189" t="s">
        <v>1261</v>
      </c>
      <c r="Q6189" t="s">
        <v>19</v>
      </c>
      <c r="R6189" t="str">
        <f t="shared" si="1443"/>
        <v>Average</v>
      </c>
      <c r="S6189" t="str">
        <f t="shared" si="1444"/>
        <v xml:space="preserve"> </v>
      </c>
      <c r="T6189" t="b">
        <f t="shared" si="1445"/>
        <v>0</v>
      </c>
      <c r="U6189" t="b">
        <f t="shared" si="1446"/>
        <v>1</v>
      </c>
      <c r="V6189" t="str">
        <f t="shared" si="1447"/>
        <v>Average Company</v>
      </c>
      <c r="W6189" t="str">
        <f t="shared" si="1448"/>
        <v>Don't Buy</v>
      </c>
      <c r="X6189" t="str">
        <f t="shared" si="1449"/>
        <v>Not Known</v>
      </c>
      <c r="Z6189" t="str">
        <f t="shared" si="1450"/>
        <v>None</v>
      </c>
      <c r="AB6189" t="str">
        <f t="shared" si="1451"/>
        <v>500K</v>
      </c>
    </row>
    <row r="6190" spans="1:28" x14ac:dyDescent="0.3">
      <c r="A6190">
        <v>6188</v>
      </c>
      <c r="B6190" t="s">
        <v>10724</v>
      </c>
      <c r="C6190" t="str">
        <f t="shared" si="1438"/>
        <v>Long</v>
      </c>
      <c r="D6190">
        <v>4.2</v>
      </c>
      <c r="F6190" s="1">
        <f t="shared" si="1452"/>
        <v>4.2</v>
      </c>
      <c r="G6190" s="1">
        <f t="shared" si="1439"/>
        <v>4.2</v>
      </c>
      <c r="H6190">
        <f t="shared" si="1440"/>
        <v>4.2</v>
      </c>
      <c r="I6190" t="s">
        <v>10645</v>
      </c>
      <c r="J6190" t="s">
        <v>22</v>
      </c>
      <c r="K6190" t="s">
        <v>6694</v>
      </c>
      <c r="L6190" t="str">
        <f t="shared" si="1441"/>
        <v>Established</v>
      </c>
      <c r="N6190" s="2">
        <f t="shared" si="1442"/>
        <v>22</v>
      </c>
      <c r="O6190" t="s">
        <v>142</v>
      </c>
      <c r="P6190" t="s">
        <v>683</v>
      </c>
      <c r="Q6190" t="s">
        <v>189</v>
      </c>
      <c r="R6190" t="str">
        <f t="shared" si="1443"/>
        <v>Great</v>
      </c>
      <c r="S6190" t="str">
        <f t="shared" si="1444"/>
        <v>Great</v>
      </c>
      <c r="T6190" t="b">
        <f t="shared" si="1445"/>
        <v>1</v>
      </c>
      <c r="U6190" t="b">
        <f t="shared" si="1446"/>
        <v>1</v>
      </c>
      <c r="V6190" t="str">
        <f t="shared" si="1447"/>
        <v>Top Company</v>
      </c>
      <c r="W6190" t="str">
        <f t="shared" si="1448"/>
        <v>Don't Buy</v>
      </c>
      <c r="X6190" t="str">
        <f t="shared" si="1449"/>
        <v>Not Known</v>
      </c>
      <c r="Z6190" t="str">
        <f t="shared" si="1450"/>
        <v>None</v>
      </c>
      <c r="AB6190" t="str">
        <f t="shared" si="1451"/>
        <v>0</v>
      </c>
    </row>
    <row r="6191" spans="1:28" x14ac:dyDescent="0.3">
      <c r="A6191">
        <v>6189</v>
      </c>
      <c r="B6191" t="s">
        <v>10725</v>
      </c>
      <c r="C6191" t="str">
        <f t="shared" si="1438"/>
        <v>Long</v>
      </c>
      <c r="D6191">
        <v>4.0999999999999996</v>
      </c>
      <c r="F6191" s="1" t="e">
        <f t="shared" si="1452"/>
        <v>#VALUE!</v>
      </c>
      <c r="G6191" s="1" t="e">
        <f t="shared" si="1439"/>
        <v>#VALUE!</v>
      </c>
      <c r="H6191" t="e">
        <f t="shared" si="1440"/>
        <v>#VALUE!</v>
      </c>
      <c r="I6191" t="s">
        <v>10645</v>
      </c>
      <c r="J6191" t="s">
        <v>9675</v>
      </c>
      <c r="K6191" t="s">
        <v>181</v>
      </c>
      <c r="L6191" t="e">
        <f t="shared" si="1441"/>
        <v>#VALUE!</v>
      </c>
      <c r="N6191" s="2" t="e">
        <f t="shared" si="1442"/>
        <v>#VALUE!</v>
      </c>
      <c r="Q6191" t="s">
        <v>429</v>
      </c>
      <c r="R6191" t="str">
        <f t="shared" si="1443"/>
        <v>Great</v>
      </c>
      <c r="S6191" t="str">
        <f t="shared" si="1444"/>
        <v>Great</v>
      </c>
      <c r="T6191" t="e">
        <f t="shared" si="1445"/>
        <v>#VALUE!</v>
      </c>
      <c r="U6191" t="e">
        <f t="shared" si="1446"/>
        <v>#VALUE!</v>
      </c>
      <c r="V6191" t="e">
        <f t="shared" si="1447"/>
        <v>#VALUE!</v>
      </c>
      <c r="W6191" t="str">
        <f t="shared" si="1448"/>
        <v>Don't Buy</v>
      </c>
      <c r="X6191" t="str">
        <f t="shared" si="1449"/>
        <v>Not Known</v>
      </c>
      <c r="Z6191" t="e">
        <f t="shared" si="1450"/>
        <v>#VALUE!</v>
      </c>
      <c r="AB6191" t="str">
        <f t="shared" si="1451"/>
        <v>0</v>
      </c>
    </row>
    <row r="6192" spans="1:28" x14ac:dyDescent="0.3">
      <c r="A6192">
        <v>6190</v>
      </c>
      <c r="B6192" t="s">
        <v>10726</v>
      </c>
      <c r="C6192" t="str">
        <f t="shared" si="1438"/>
        <v>Short</v>
      </c>
      <c r="D6192">
        <v>4.0999999999999996</v>
      </c>
      <c r="F6192" s="1">
        <f t="shared" si="1452"/>
        <v>4.0999999999999996</v>
      </c>
      <c r="G6192" s="1">
        <f t="shared" si="1439"/>
        <v>4.0999999999999996</v>
      </c>
      <c r="H6192">
        <f t="shared" si="1440"/>
        <v>4.0999999999999996</v>
      </c>
      <c r="I6192" t="s">
        <v>4288</v>
      </c>
      <c r="J6192" t="s">
        <v>22</v>
      </c>
      <c r="K6192" t="s">
        <v>10727</v>
      </c>
      <c r="L6192" t="str">
        <f t="shared" si="1441"/>
        <v>Established</v>
      </c>
      <c r="N6192" s="2">
        <f t="shared" si="1442"/>
        <v>54</v>
      </c>
      <c r="O6192" t="s">
        <v>12</v>
      </c>
      <c r="P6192" t="s">
        <v>1308</v>
      </c>
      <c r="Q6192" t="s">
        <v>551</v>
      </c>
      <c r="R6192" t="str">
        <f t="shared" si="1443"/>
        <v>Great</v>
      </c>
      <c r="S6192" t="str">
        <f t="shared" si="1444"/>
        <v>Great</v>
      </c>
      <c r="T6192" t="b">
        <f t="shared" si="1445"/>
        <v>1</v>
      </c>
      <c r="U6192" t="b">
        <f t="shared" si="1446"/>
        <v>1</v>
      </c>
      <c r="V6192" t="str">
        <f t="shared" si="1447"/>
        <v>Top Company</v>
      </c>
      <c r="W6192" t="str">
        <f t="shared" si="1448"/>
        <v>Don't Buy</v>
      </c>
      <c r="X6192" t="str">
        <f t="shared" si="1449"/>
        <v>Not Known</v>
      </c>
      <c r="Z6192" t="str">
        <f t="shared" si="1450"/>
        <v>None</v>
      </c>
      <c r="AB6192" t="str">
        <f t="shared" si="1451"/>
        <v>0</v>
      </c>
    </row>
    <row r="6193" spans="1:28" x14ac:dyDescent="0.3">
      <c r="A6193">
        <v>6191</v>
      </c>
      <c r="B6193" t="s">
        <v>10728</v>
      </c>
      <c r="C6193" t="str">
        <f t="shared" si="1438"/>
        <v>Long</v>
      </c>
      <c r="D6193">
        <v>3.5</v>
      </c>
      <c r="F6193" s="1">
        <f t="shared" si="1452"/>
        <v>3.5</v>
      </c>
      <c r="G6193" s="1">
        <f t="shared" si="1439"/>
        <v>3.5</v>
      </c>
      <c r="H6193">
        <f t="shared" si="1440"/>
        <v>3.5</v>
      </c>
      <c r="I6193" t="s">
        <v>10384</v>
      </c>
      <c r="J6193" t="s">
        <v>22</v>
      </c>
      <c r="K6193" t="s">
        <v>10729</v>
      </c>
      <c r="L6193" t="str">
        <f t="shared" si="1441"/>
        <v>Established</v>
      </c>
      <c r="N6193" s="2">
        <f t="shared" si="1442"/>
        <v>15</v>
      </c>
      <c r="O6193" t="s">
        <v>84</v>
      </c>
      <c r="P6193" t="s">
        <v>683</v>
      </c>
      <c r="Q6193" t="s">
        <v>28</v>
      </c>
      <c r="R6193" t="str">
        <f t="shared" si="1443"/>
        <v>Average</v>
      </c>
      <c r="S6193" t="str">
        <f t="shared" si="1444"/>
        <v xml:space="preserve"> </v>
      </c>
      <c r="T6193" t="b">
        <f t="shared" si="1445"/>
        <v>0</v>
      </c>
      <c r="U6193" t="b">
        <f t="shared" si="1446"/>
        <v>0</v>
      </c>
      <c r="V6193" t="str">
        <f t="shared" si="1447"/>
        <v>Average Company</v>
      </c>
      <c r="W6193" t="str">
        <f t="shared" si="1448"/>
        <v>Don't Buy</v>
      </c>
      <c r="X6193" t="str">
        <f t="shared" si="1449"/>
        <v>Not Known</v>
      </c>
      <c r="Z6193" t="str">
        <f t="shared" si="1450"/>
        <v>None</v>
      </c>
      <c r="AB6193" t="str">
        <f t="shared" si="1451"/>
        <v>500K</v>
      </c>
    </row>
    <row r="6194" spans="1:28" x14ac:dyDescent="0.3">
      <c r="A6194">
        <v>6192</v>
      </c>
      <c r="B6194" t="s">
        <v>10730</v>
      </c>
      <c r="C6194" t="str">
        <f t="shared" si="1438"/>
        <v>Long</v>
      </c>
      <c r="D6194">
        <v>4.3</v>
      </c>
      <c r="F6194" s="1">
        <f t="shared" si="1452"/>
        <v>4.3</v>
      </c>
      <c r="G6194" s="1">
        <f t="shared" si="1439"/>
        <v>4.3</v>
      </c>
      <c r="H6194">
        <f t="shared" si="1440"/>
        <v>4.3</v>
      </c>
      <c r="I6194" t="s">
        <v>10731</v>
      </c>
      <c r="J6194" t="s">
        <v>22</v>
      </c>
      <c r="K6194" t="s">
        <v>8875</v>
      </c>
      <c r="L6194" t="str">
        <f t="shared" si="1441"/>
        <v>Established</v>
      </c>
      <c r="N6194" s="2">
        <f t="shared" si="1442"/>
        <v>10</v>
      </c>
      <c r="O6194" t="s">
        <v>1029</v>
      </c>
      <c r="P6194" t="s">
        <v>1261</v>
      </c>
      <c r="Q6194" t="s">
        <v>773</v>
      </c>
      <c r="R6194" t="str">
        <f t="shared" si="1443"/>
        <v>Great</v>
      </c>
      <c r="S6194" t="str">
        <f t="shared" si="1444"/>
        <v>Great</v>
      </c>
      <c r="T6194" t="b">
        <f t="shared" si="1445"/>
        <v>0</v>
      </c>
      <c r="U6194" t="b">
        <f t="shared" si="1446"/>
        <v>1</v>
      </c>
      <c r="V6194" t="str">
        <f t="shared" si="1447"/>
        <v>Average Company</v>
      </c>
      <c r="W6194" t="str">
        <f t="shared" si="1448"/>
        <v>Don't Buy</v>
      </c>
      <c r="X6194" t="str">
        <f t="shared" si="1449"/>
        <v>Not Known</v>
      </c>
      <c r="Z6194" t="str">
        <f t="shared" si="1450"/>
        <v>None</v>
      </c>
      <c r="AB6194" t="str">
        <f t="shared" si="1451"/>
        <v>0</v>
      </c>
    </row>
    <row r="6195" spans="1:28" x14ac:dyDescent="0.3">
      <c r="A6195">
        <v>6193</v>
      </c>
      <c r="B6195" t="s">
        <v>10732</v>
      </c>
      <c r="C6195" t="str">
        <f t="shared" si="1438"/>
        <v>Long</v>
      </c>
      <c r="D6195">
        <v>4.3</v>
      </c>
      <c r="F6195" s="1">
        <f t="shared" si="1452"/>
        <v>4.3</v>
      </c>
      <c r="G6195" s="1">
        <f t="shared" si="1439"/>
        <v>4.3</v>
      </c>
      <c r="H6195">
        <f t="shared" si="1440"/>
        <v>4.3</v>
      </c>
      <c r="I6195" t="s">
        <v>10731</v>
      </c>
      <c r="J6195" t="s">
        <v>22</v>
      </c>
      <c r="K6195" t="s">
        <v>2609</v>
      </c>
      <c r="L6195" t="str">
        <f t="shared" si="1441"/>
        <v>Established</v>
      </c>
      <c r="N6195" s="2">
        <f t="shared" si="1442"/>
        <v>12</v>
      </c>
      <c r="O6195" t="s">
        <v>267</v>
      </c>
      <c r="P6195" t="s">
        <v>683</v>
      </c>
      <c r="Q6195" t="s">
        <v>186</v>
      </c>
      <c r="R6195" t="str">
        <f t="shared" si="1443"/>
        <v>Great</v>
      </c>
      <c r="S6195" t="str">
        <f t="shared" si="1444"/>
        <v>Great</v>
      </c>
      <c r="T6195" t="b">
        <f t="shared" si="1445"/>
        <v>1</v>
      </c>
      <c r="U6195" t="b">
        <f t="shared" si="1446"/>
        <v>1</v>
      </c>
      <c r="V6195" t="str">
        <f t="shared" si="1447"/>
        <v>Average Company</v>
      </c>
      <c r="W6195" t="str">
        <f t="shared" si="1448"/>
        <v>Don't Buy</v>
      </c>
      <c r="X6195" t="str">
        <f t="shared" si="1449"/>
        <v>Not Known</v>
      </c>
      <c r="Z6195" t="str">
        <f t="shared" si="1450"/>
        <v>None</v>
      </c>
      <c r="AB6195" t="str">
        <f t="shared" si="1451"/>
        <v>0</v>
      </c>
    </row>
    <row r="6196" spans="1:28" x14ac:dyDescent="0.3">
      <c r="A6196">
        <v>6194</v>
      </c>
      <c r="B6196" t="s">
        <v>10733</v>
      </c>
      <c r="C6196" t="str">
        <f t="shared" si="1438"/>
        <v>Long</v>
      </c>
      <c r="D6196">
        <v>4.4000000000000004</v>
      </c>
      <c r="F6196" s="1">
        <f t="shared" si="1452"/>
        <v>4.4000000000000004</v>
      </c>
      <c r="G6196" s="1">
        <f t="shared" si="1439"/>
        <v>4.4000000000000004</v>
      </c>
      <c r="H6196">
        <f t="shared" si="1440"/>
        <v>4.4000000000000004</v>
      </c>
      <c r="I6196" t="s">
        <v>10731</v>
      </c>
      <c r="J6196" t="s">
        <v>22</v>
      </c>
      <c r="K6196" t="s">
        <v>10734</v>
      </c>
      <c r="L6196" t="str">
        <f t="shared" si="1441"/>
        <v>Established</v>
      </c>
      <c r="N6196" s="2">
        <f t="shared" si="1442"/>
        <v>56</v>
      </c>
      <c r="O6196" t="s">
        <v>908</v>
      </c>
      <c r="P6196" t="s">
        <v>147</v>
      </c>
      <c r="Q6196" t="s">
        <v>268</v>
      </c>
      <c r="R6196" t="str">
        <f t="shared" si="1443"/>
        <v>Great</v>
      </c>
      <c r="S6196" t="str">
        <f t="shared" si="1444"/>
        <v>Great</v>
      </c>
      <c r="T6196" t="b">
        <f t="shared" si="1445"/>
        <v>1</v>
      </c>
      <c r="U6196" t="b">
        <f t="shared" si="1446"/>
        <v>1</v>
      </c>
      <c r="V6196" t="str">
        <f t="shared" si="1447"/>
        <v>Top Company</v>
      </c>
      <c r="W6196" t="str">
        <f t="shared" si="1448"/>
        <v>Don't Buy</v>
      </c>
      <c r="X6196" t="str">
        <f t="shared" si="1449"/>
        <v>Not Known</v>
      </c>
      <c r="Z6196" t="str">
        <f t="shared" si="1450"/>
        <v>None</v>
      </c>
      <c r="AB6196" t="str">
        <f t="shared" si="1451"/>
        <v>0</v>
      </c>
    </row>
    <row r="6197" spans="1:28" x14ac:dyDescent="0.3">
      <c r="A6197">
        <v>6195</v>
      </c>
      <c r="B6197" t="s">
        <v>10735</v>
      </c>
      <c r="C6197" t="str">
        <f t="shared" si="1438"/>
        <v>Long</v>
      </c>
      <c r="D6197">
        <v>4.2</v>
      </c>
      <c r="F6197" s="1">
        <f t="shared" si="1452"/>
        <v>4.2</v>
      </c>
      <c r="G6197" s="1">
        <f t="shared" si="1439"/>
        <v>4.2</v>
      </c>
      <c r="H6197">
        <f t="shared" si="1440"/>
        <v>4.2</v>
      </c>
      <c r="I6197" t="s">
        <v>10731</v>
      </c>
      <c r="J6197" t="s">
        <v>10</v>
      </c>
      <c r="K6197" t="s">
        <v>1610</v>
      </c>
      <c r="L6197" t="str">
        <f t="shared" si="1441"/>
        <v>Established</v>
      </c>
      <c r="N6197" s="2">
        <f t="shared" si="1442"/>
        <v>35</v>
      </c>
      <c r="O6197" t="s">
        <v>249</v>
      </c>
      <c r="P6197" t="s">
        <v>683</v>
      </c>
      <c r="Q6197" t="s">
        <v>50</v>
      </c>
      <c r="R6197" t="str">
        <f t="shared" si="1443"/>
        <v>Great</v>
      </c>
      <c r="S6197" t="str">
        <f t="shared" si="1444"/>
        <v>Great</v>
      </c>
      <c r="T6197" t="b">
        <f t="shared" si="1445"/>
        <v>1</v>
      </c>
      <c r="U6197" t="b">
        <f t="shared" si="1446"/>
        <v>1</v>
      </c>
      <c r="V6197" t="str">
        <f t="shared" si="1447"/>
        <v>Top Company</v>
      </c>
      <c r="W6197" t="str">
        <f t="shared" si="1448"/>
        <v>Don't Buy</v>
      </c>
      <c r="X6197" t="str">
        <f t="shared" si="1449"/>
        <v>Not Known</v>
      </c>
      <c r="Z6197" t="str">
        <f t="shared" si="1450"/>
        <v>None</v>
      </c>
      <c r="AB6197" t="str">
        <f t="shared" si="1451"/>
        <v>0</v>
      </c>
    </row>
    <row r="6198" spans="1:28" x14ac:dyDescent="0.3">
      <c r="A6198">
        <v>6196</v>
      </c>
      <c r="B6198" t="s">
        <v>10736</v>
      </c>
      <c r="C6198" t="str">
        <f t="shared" si="1438"/>
        <v>Long</v>
      </c>
      <c r="D6198">
        <v>3.7</v>
      </c>
      <c r="F6198" s="1">
        <f t="shared" si="1452"/>
        <v>3.7</v>
      </c>
      <c r="G6198" s="1">
        <f t="shared" si="1439"/>
        <v>3.7</v>
      </c>
      <c r="H6198">
        <f t="shared" si="1440"/>
        <v>3.7</v>
      </c>
      <c r="I6198" t="s">
        <v>10731</v>
      </c>
      <c r="J6198" t="s">
        <v>10</v>
      </c>
      <c r="K6198" t="s">
        <v>10737</v>
      </c>
      <c r="L6198" t="str">
        <f t="shared" si="1441"/>
        <v>Established</v>
      </c>
      <c r="N6198" s="2">
        <f t="shared" si="1442"/>
        <v>35</v>
      </c>
      <c r="O6198" t="s">
        <v>249</v>
      </c>
      <c r="P6198" t="s">
        <v>683</v>
      </c>
      <c r="Q6198" t="s">
        <v>1012</v>
      </c>
      <c r="R6198" t="str">
        <f t="shared" si="1443"/>
        <v>Average</v>
      </c>
      <c r="S6198" t="str">
        <f t="shared" si="1444"/>
        <v xml:space="preserve"> </v>
      </c>
      <c r="T6198" t="b">
        <f t="shared" si="1445"/>
        <v>0</v>
      </c>
      <c r="U6198" t="b">
        <f t="shared" si="1446"/>
        <v>1</v>
      </c>
      <c r="V6198" t="str">
        <f t="shared" si="1447"/>
        <v>Average Company</v>
      </c>
      <c r="W6198" t="str">
        <f t="shared" si="1448"/>
        <v>Don't Buy</v>
      </c>
      <c r="X6198" t="str">
        <f t="shared" si="1449"/>
        <v>Not Known</v>
      </c>
      <c r="Z6198" t="str">
        <f t="shared" si="1450"/>
        <v>None</v>
      </c>
      <c r="AB6198" t="str">
        <f t="shared" si="1451"/>
        <v>0</v>
      </c>
    </row>
    <row r="6199" spans="1:28" x14ac:dyDescent="0.3">
      <c r="A6199">
        <v>6197</v>
      </c>
      <c r="B6199" t="s">
        <v>10738</v>
      </c>
      <c r="C6199" t="str">
        <f t="shared" si="1438"/>
        <v>Long</v>
      </c>
      <c r="D6199">
        <v>4.0999999999999996</v>
      </c>
      <c r="F6199" s="1">
        <f t="shared" si="1452"/>
        <v>4.0999999999999996</v>
      </c>
      <c r="G6199" s="1">
        <f t="shared" si="1439"/>
        <v>4.0999999999999996</v>
      </c>
      <c r="H6199">
        <f t="shared" si="1440"/>
        <v>4.0999999999999996</v>
      </c>
      <c r="I6199" t="s">
        <v>10731</v>
      </c>
      <c r="J6199" t="s">
        <v>22</v>
      </c>
      <c r="K6199" t="s">
        <v>4739</v>
      </c>
      <c r="L6199" t="str">
        <f t="shared" si="1441"/>
        <v>Established</v>
      </c>
      <c r="N6199" s="2">
        <f t="shared" si="1442"/>
        <v>44</v>
      </c>
      <c r="O6199" t="s">
        <v>96</v>
      </c>
      <c r="P6199" t="s">
        <v>691</v>
      </c>
      <c r="Q6199" t="s">
        <v>986</v>
      </c>
      <c r="R6199" t="str">
        <f t="shared" si="1443"/>
        <v>Great</v>
      </c>
      <c r="S6199" t="str">
        <f t="shared" si="1444"/>
        <v>Great</v>
      </c>
      <c r="T6199" t="b">
        <f t="shared" si="1445"/>
        <v>1</v>
      </c>
      <c r="U6199" t="b">
        <f t="shared" si="1446"/>
        <v>1</v>
      </c>
      <c r="V6199" t="str">
        <f t="shared" si="1447"/>
        <v>Top Company</v>
      </c>
      <c r="W6199" t="str">
        <f t="shared" si="1448"/>
        <v>Don't Buy</v>
      </c>
      <c r="X6199" t="str">
        <f t="shared" si="1449"/>
        <v>Not Known</v>
      </c>
      <c r="Z6199" t="str">
        <f t="shared" si="1450"/>
        <v>None</v>
      </c>
      <c r="AB6199" t="str">
        <f t="shared" si="1451"/>
        <v>0</v>
      </c>
    </row>
    <row r="6200" spans="1:28" x14ac:dyDescent="0.3">
      <c r="A6200">
        <v>6198</v>
      </c>
      <c r="B6200" t="s">
        <v>10739</v>
      </c>
      <c r="C6200" t="str">
        <f t="shared" si="1438"/>
        <v>Short</v>
      </c>
      <c r="D6200">
        <v>3.5</v>
      </c>
      <c r="F6200" s="1">
        <f t="shared" si="1452"/>
        <v>3.5</v>
      </c>
      <c r="G6200" s="1">
        <f t="shared" si="1439"/>
        <v>3.5</v>
      </c>
      <c r="H6200">
        <f t="shared" si="1440"/>
        <v>3.5</v>
      </c>
      <c r="I6200" t="s">
        <v>10731</v>
      </c>
      <c r="J6200" t="s">
        <v>10</v>
      </c>
      <c r="K6200" t="s">
        <v>3749</v>
      </c>
      <c r="L6200" t="str">
        <f t="shared" si="1441"/>
        <v>Established</v>
      </c>
      <c r="N6200" s="2">
        <f t="shared" si="1442"/>
        <v>33</v>
      </c>
      <c r="O6200" t="s">
        <v>18</v>
      </c>
      <c r="P6200" t="s">
        <v>147</v>
      </c>
      <c r="Q6200" t="s">
        <v>378</v>
      </c>
      <c r="R6200" t="str">
        <f t="shared" si="1443"/>
        <v>Average</v>
      </c>
      <c r="S6200" t="str">
        <f t="shared" si="1444"/>
        <v xml:space="preserve"> </v>
      </c>
      <c r="T6200" t="b">
        <f t="shared" si="1445"/>
        <v>0</v>
      </c>
      <c r="U6200" t="b">
        <f t="shared" si="1446"/>
        <v>0</v>
      </c>
      <c r="V6200" t="str">
        <f t="shared" si="1447"/>
        <v>Average Company</v>
      </c>
      <c r="W6200" t="str">
        <f t="shared" si="1448"/>
        <v>Don't Buy</v>
      </c>
      <c r="X6200" t="str">
        <f t="shared" si="1449"/>
        <v>Not Known</v>
      </c>
      <c r="Z6200" t="str">
        <f t="shared" si="1450"/>
        <v>None</v>
      </c>
      <c r="AB6200" t="str">
        <f t="shared" si="1451"/>
        <v>0</v>
      </c>
    </row>
    <row r="6201" spans="1:28" x14ac:dyDescent="0.3">
      <c r="A6201">
        <v>6199</v>
      </c>
      <c r="B6201" t="s">
        <v>10740</v>
      </c>
      <c r="C6201" t="str">
        <f t="shared" si="1438"/>
        <v>Long</v>
      </c>
      <c r="D6201">
        <v>3</v>
      </c>
      <c r="F6201" s="1">
        <f t="shared" si="1452"/>
        <v>3</v>
      </c>
      <c r="G6201" s="1">
        <f t="shared" si="1439"/>
        <v>3</v>
      </c>
      <c r="H6201">
        <f t="shared" si="1440"/>
        <v>3</v>
      </c>
      <c r="I6201" t="s">
        <v>10731</v>
      </c>
      <c r="J6201" t="s">
        <v>22</v>
      </c>
      <c r="K6201" t="s">
        <v>4204</v>
      </c>
      <c r="L6201" t="str">
        <f t="shared" si="1441"/>
        <v>Established</v>
      </c>
      <c r="N6201" s="2">
        <f t="shared" si="1442"/>
        <v>24</v>
      </c>
      <c r="O6201" t="s">
        <v>185</v>
      </c>
      <c r="P6201" t="s">
        <v>683</v>
      </c>
      <c r="Q6201" t="s">
        <v>605</v>
      </c>
      <c r="R6201" t="str">
        <f t="shared" si="1443"/>
        <v>Average</v>
      </c>
      <c r="S6201" t="str">
        <f t="shared" si="1444"/>
        <v xml:space="preserve"> </v>
      </c>
      <c r="T6201" t="b">
        <f t="shared" si="1445"/>
        <v>0</v>
      </c>
      <c r="U6201" t="b">
        <f t="shared" si="1446"/>
        <v>0</v>
      </c>
      <c r="V6201" t="str">
        <f t="shared" si="1447"/>
        <v>Average Company</v>
      </c>
      <c r="W6201" t="str">
        <f t="shared" si="1448"/>
        <v>Don't Buy</v>
      </c>
      <c r="X6201" t="str">
        <f t="shared" si="1449"/>
        <v>Not Known</v>
      </c>
      <c r="Z6201" t="str">
        <f t="shared" si="1450"/>
        <v>None</v>
      </c>
      <c r="AB6201" t="str">
        <f t="shared" si="1451"/>
        <v>0</v>
      </c>
    </row>
    <row r="6202" spans="1:28" x14ac:dyDescent="0.3">
      <c r="A6202">
        <v>6200</v>
      </c>
      <c r="B6202" t="s">
        <v>10741</v>
      </c>
      <c r="C6202" t="str">
        <f t="shared" si="1438"/>
        <v>Short</v>
      </c>
      <c r="D6202">
        <v>4</v>
      </c>
      <c r="F6202" s="1">
        <f t="shared" si="1452"/>
        <v>4</v>
      </c>
      <c r="G6202" s="1">
        <f t="shared" si="1439"/>
        <v>4</v>
      </c>
      <c r="H6202">
        <f t="shared" si="1440"/>
        <v>4</v>
      </c>
      <c r="I6202" t="s">
        <v>10731</v>
      </c>
      <c r="J6202" t="s">
        <v>10</v>
      </c>
      <c r="K6202" t="s">
        <v>1350</v>
      </c>
      <c r="L6202" t="str">
        <f t="shared" si="1441"/>
        <v>Established</v>
      </c>
      <c r="N6202" s="2">
        <f t="shared" si="1442"/>
        <v>59</v>
      </c>
      <c r="O6202" t="s">
        <v>1765</v>
      </c>
      <c r="P6202" t="s">
        <v>147</v>
      </c>
      <c r="Q6202" t="s">
        <v>1314</v>
      </c>
      <c r="R6202" t="str">
        <f t="shared" si="1443"/>
        <v>Average</v>
      </c>
      <c r="S6202" t="str">
        <f t="shared" si="1444"/>
        <v xml:space="preserve"> </v>
      </c>
      <c r="T6202" t="b">
        <f t="shared" si="1445"/>
        <v>0</v>
      </c>
      <c r="U6202" t="b">
        <f t="shared" si="1446"/>
        <v>1</v>
      </c>
      <c r="V6202" t="str">
        <f t="shared" si="1447"/>
        <v>Average Company</v>
      </c>
      <c r="W6202" t="str">
        <f t="shared" si="1448"/>
        <v>Don't Buy</v>
      </c>
      <c r="X6202" t="str">
        <f t="shared" si="1449"/>
        <v>Not Known</v>
      </c>
      <c r="Z6202" t="str">
        <f t="shared" si="1450"/>
        <v>None</v>
      </c>
      <c r="AB6202" t="str">
        <f t="shared" si="1451"/>
        <v>0</v>
      </c>
    </row>
    <row r="6203" spans="1:28" x14ac:dyDescent="0.3">
      <c r="A6203">
        <v>6201</v>
      </c>
      <c r="B6203" t="s">
        <v>10742</v>
      </c>
      <c r="C6203" t="str">
        <f t="shared" si="1438"/>
        <v>Long</v>
      </c>
      <c r="D6203">
        <v>3.5</v>
      </c>
      <c r="F6203" s="1">
        <f t="shared" si="1452"/>
        <v>3.5</v>
      </c>
      <c r="G6203" s="1">
        <f t="shared" si="1439"/>
        <v>3.5</v>
      </c>
      <c r="H6203">
        <f t="shared" si="1440"/>
        <v>3.5</v>
      </c>
      <c r="I6203" t="s">
        <v>10731</v>
      </c>
      <c r="J6203" t="s">
        <v>22</v>
      </c>
      <c r="K6203" t="s">
        <v>10743</v>
      </c>
      <c r="L6203" t="str">
        <f t="shared" si="1441"/>
        <v>Established</v>
      </c>
      <c r="N6203" s="2">
        <f t="shared" si="1442"/>
        <v>18</v>
      </c>
      <c r="O6203" t="s">
        <v>200</v>
      </c>
      <c r="P6203" t="s">
        <v>1308</v>
      </c>
      <c r="Q6203" t="s">
        <v>14</v>
      </c>
      <c r="R6203" t="str">
        <f t="shared" si="1443"/>
        <v>Average</v>
      </c>
      <c r="S6203" t="str">
        <f t="shared" si="1444"/>
        <v xml:space="preserve"> </v>
      </c>
      <c r="T6203" t="b">
        <f t="shared" si="1445"/>
        <v>0</v>
      </c>
      <c r="U6203" t="b">
        <f t="shared" si="1446"/>
        <v>0</v>
      </c>
      <c r="V6203" t="str">
        <f t="shared" si="1447"/>
        <v>Average Company</v>
      </c>
      <c r="W6203" t="str">
        <f t="shared" si="1448"/>
        <v>Don't Buy</v>
      </c>
      <c r="X6203" t="str">
        <f t="shared" si="1449"/>
        <v>Not Known</v>
      </c>
      <c r="Z6203" t="str">
        <f t="shared" si="1450"/>
        <v>None</v>
      </c>
      <c r="AB6203" t="str">
        <f t="shared" si="1451"/>
        <v>0</v>
      </c>
    </row>
    <row r="6204" spans="1:28" x14ac:dyDescent="0.3">
      <c r="A6204">
        <v>6202</v>
      </c>
      <c r="B6204" t="s">
        <v>10744</v>
      </c>
      <c r="C6204" t="str">
        <f t="shared" si="1438"/>
        <v>Long</v>
      </c>
      <c r="D6204">
        <v>4.2</v>
      </c>
      <c r="F6204" s="1">
        <f t="shared" si="1452"/>
        <v>4.2</v>
      </c>
      <c r="G6204" s="1">
        <f t="shared" si="1439"/>
        <v>4.2</v>
      </c>
      <c r="H6204">
        <f t="shared" si="1440"/>
        <v>4.2</v>
      </c>
      <c r="I6204" t="s">
        <v>10731</v>
      </c>
      <c r="J6204" t="s">
        <v>22</v>
      </c>
      <c r="K6204" t="s">
        <v>10745</v>
      </c>
      <c r="L6204" t="str">
        <f t="shared" si="1441"/>
        <v>Established</v>
      </c>
      <c r="N6204" s="2">
        <f t="shared" si="1442"/>
        <v>12</v>
      </c>
      <c r="O6204" t="s">
        <v>267</v>
      </c>
      <c r="P6204" t="s">
        <v>3614</v>
      </c>
      <c r="Q6204" t="s">
        <v>605</v>
      </c>
      <c r="R6204" t="str">
        <f t="shared" si="1443"/>
        <v>Great</v>
      </c>
      <c r="S6204" t="str">
        <f t="shared" si="1444"/>
        <v>Great</v>
      </c>
      <c r="T6204" t="b">
        <f t="shared" si="1445"/>
        <v>1</v>
      </c>
      <c r="U6204" t="b">
        <f t="shared" si="1446"/>
        <v>1</v>
      </c>
      <c r="V6204" t="str">
        <f t="shared" si="1447"/>
        <v>Average Company</v>
      </c>
      <c r="W6204" t="str">
        <f t="shared" si="1448"/>
        <v>Don't Buy</v>
      </c>
      <c r="X6204" t="str">
        <f t="shared" si="1449"/>
        <v>Not Known</v>
      </c>
      <c r="Z6204" t="str">
        <f t="shared" si="1450"/>
        <v>None</v>
      </c>
      <c r="AB6204" t="str">
        <f t="shared" si="1451"/>
        <v>0</v>
      </c>
    </row>
    <row r="6205" spans="1:28" x14ac:dyDescent="0.3">
      <c r="A6205">
        <v>6203</v>
      </c>
      <c r="B6205" t="s">
        <v>10746</v>
      </c>
      <c r="C6205" t="str">
        <f t="shared" si="1438"/>
        <v>Short</v>
      </c>
      <c r="D6205">
        <v>4.4000000000000004</v>
      </c>
      <c r="F6205" s="1">
        <f t="shared" si="1452"/>
        <v>4.4000000000000004</v>
      </c>
      <c r="G6205" s="1">
        <f t="shared" si="1439"/>
        <v>4.4000000000000004</v>
      </c>
      <c r="H6205">
        <f t="shared" si="1440"/>
        <v>4.4000000000000004</v>
      </c>
      <c r="I6205" t="s">
        <v>10731</v>
      </c>
      <c r="J6205" t="s">
        <v>22</v>
      </c>
      <c r="K6205" t="s">
        <v>10747</v>
      </c>
      <c r="L6205" t="str">
        <f t="shared" si="1441"/>
        <v>Established</v>
      </c>
      <c r="N6205" s="2">
        <f t="shared" si="1442"/>
        <v>14</v>
      </c>
      <c r="O6205" t="s">
        <v>522</v>
      </c>
      <c r="P6205" t="s">
        <v>683</v>
      </c>
      <c r="Q6205" t="s">
        <v>80</v>
      </c>
      <c r="R6205" t="str">
        <f t="shared" si="1443"/>
        <v>Great</v>
      </c>
      <c r="S6205" t="str">
        <f t="shared" si="1444"/>
        <v>Great</v>
      </c>
      <c r="T6205" t="b">
        <f t="shared" si="1445"/>
        <v>1</v>
      </c>
      <c r="U6205" t="b">
        <f t="shared" si="1446"/>
        <v>1</v>
      </c>
      <c r="V6205" t="str">
        <f t="shared" si="1447"/>
        <v>Average Company</v>
      </c>
      <c r="W6205" t="str">
        <f t="shared" si="1448"/>
        <v>Don't Buy</v>
      </c>
      <c r="X6205" t="str">
        <f t="shared" si="1449"/>
        <v>Not Known</v>
      </c>
      <c r="Z6205" t="str">
        <f t="shared" si="1450"/>
        <v>None</v>
      </c>
      <c r="AB6205" t="str">
        <f t="shared" si="1451"/>
        <v>0</v>
      </c>
    </row>
    <row r="6206" spans="1:28" x14ac:dyDescent="0.3">
      <c r="A6206">
        <v>6204</v>
      </c>
      <c r="B6206" t="s">
        <v>10748</v>
      </c>
      <c r="C6206" t="str">
        <f t="shared" si="1438"/>
        <v>Long</v>
      </c>
      <c r="D6206">
        <v>4.5</v>
      </c>
      <c r="F6206" s="1">
        <f t="shared" si="1452"/>
        <v>4.5</v>
      </c>
      <c r="G6206" s="1">
        <f t="shared" si="1439"/>
        <v>4.5</v>
      </c>
      <c r="H6206">
        <f t="shared" si="1440"/>
        <v>4.5</v>
      </c>
      <c r="I6206" t="s">
        <v>10731</v>
      </c>
      <c r="J6206" t="s">
        <v>6861</v>
      </c>
      <c r="K6206" t="s">
        <v>54</v>
      </c>
      <c r="L6206" t="str">
        <f t="shared" si="1441"/>
        <v>Established</v>
      </c>
      <c r="N6206" s="2">
        <f t="shared" si="1442"/>
        <v>50</v>
      </c>
      <c r="O6206" t="s">
        <v>691</v>
      </c>
      <c r="Q6206" t="s">
        <v>28</v>
      </c>
      <c r="R6206" t="str">
        <f t="shared" si="1443"/>
        <v>Great</v>
      </c>
      <c r="S6206" t="str">
        <f t="shared" si="1444"/>
        <v>Great</v>
      </c>
      <c r="T6206" t="b">
        <f t="shared" si="1445"/>
        <v>1</v>
      </c>
      <c r="U6206" t="b">
        <f t="shared" si="1446"/>
        <v>1</v>
      </c>
      <c r="V6206" t="str">
        <f t="shared" si="1447"/>
        <v>Top Company</v>
      </c>
      <c r="W6206" t="str">
        <f t="shared" si="1448"/>
        <v>Don't Buy</v>
      </c>
      <c r="X6206" t="str">
        <f t="shared" si="1449"/>
        <v>Not Known</v>
      </c>
      <c r="Z6206" t="str">
        <f t="shared" si="1450"/>
        <v>None</v>
      </c>
      <c r="AB6206" t="str">
        <f t="shared" si="1451"/>
        <v>1Million</v>
      </c>
    </row>
    <row r="6207" spans="1:28" x14ac:dyDescent="0.3">
      <c r="A6207">
        <v>6205</v>
      </c>
      <c r="B6207" t="s">
        <v>10749</v>
      </c>
      <c r="C6207" t="str">
        <f t="shared" si="1438"/>
        <v>Long</v>
      </c>
      <c r="D6207">
        <v>3.1</v>
      </c>
      <c r="F6207" s="1">
        <f t="shared" si="1452"/>
        <v>3.1</v>
      </c>
      <c r="G6207" s="1">
        <f t="shared" si="1439"/>
        <v>3.1</v>
      </c>
      <c r="H6207">
        <f t="shared" si="1440"/>
        <v>3.1</v>
      </c>
      <c r="I6207" t="s">
        <v>10731</v>
      </c>
      <c r="J6207" t="s">
        <v>22</v>
      </c>
      <c r="K6207" t="s">
        <v>10750</v>
      </c>
      <c r="L6207" t="str">
        <f t="shared" si="1441"/>
        <v>Established</v>
      </c>
      <c r="N6207" s="2">
        <f t="shared" si="1442"/>
        <v>22</v>
      </c>
      <c r="O6207" t="s">
        <v>142</v>
      </c>
      <c r="P6207" t="s">
        <v>2884</v>
      </c>
      <c r="Q6207" t="s">
        <v>28</v>
      </c>
      <c r="R6207" t="str">
        <f t="shared" si="1443"/>
        <v>Average</v>
      </c>
      <c r="S6207" t="str">
        <f t="shared" si="1444"/>
        <v xml:space="preserve"> </v>
      </c>
      <c r="T6207" t="b">
        <f t="shared" si="1445"/>
        <v>0</v>
      </c>
      <c r="U6207" t="b">
        <f t="shared" si="1446"/>
        <v>0</v>
      </c>
      <c r="V6207" t="str">
        <f t="shared" si="1447"/>
        <v>Average Company</v>
      </c>
      <c r="W6207" t="str">
        <f t="shared" si="1448"/>
        <v>Don't Buy</v>
      </c>
      <c r="X6207" t="str">
        <f t="shared" si="1449"/>
        <v>Not Known</v>
      </c>
      <c r="Z6207" t="str">
        <f t="shared" si="1450"/>
        <v>None</v>
      </c>
      <c r="AB6207" t="str">
        <f t="shared" si="1451"/>
        <v>500K</v>
      </c>
    </row>
    <row r="6208" spans="1:28" x14ac:dyDescent="0.3">
      <c r="A6208">
        <v>6206</v>
      </c>
      <c r="B6208" t="s">
        <v>10751</v>
      </c>
      <c r="C6208" t="str">
        <f t="shared" si="1438"/>
        <v>Long</v>
      </c>
      <c r="D6208">
        <v>4.3</v>
      </c>
      <c r="F6208" s="1">
        <f t="shared" si="1452"/>
        <v>4.3</v>
      </c>
      <c r="G6208" s="1">
        <f t="shared" si="1439"/>
        <v>4.3</v>
      </c>
      <c r="H6208">
        <f t="shared" si="1440"/>
        <v>4.3</v>
      </c>
      <c r="I6208" t="s">
        <v>10731</v>
      </c>
      <c r="J6208" t="s">
        <v>10</v>
      </c>
      <c r="K6208" t="s">
        <v>2528</v>
      </c>
      <c r="L6208" t="str">
        <f t="shared" si="1441"/>
        <v>Established</v>
      </c>
      <c r="N6208" s="2">
        <f t="shared" si="1442"/>
        <v>61</v>
      </c>
      <c r="O6208" t="s">
        <v>414</v>
      </c>
      <c r="P6208" t="s">
        <v>147</v>
      </c>
      <c r="Q6208" t="s">
        <v>254</v>
      </c>
      <c r="R6208" t="str">
        <f t="shared" si="1443"/>
        <v>Great</v>
      </c>
      <c r="S6208" t="str">
        <f t="shared" si="1444"/>
        <v>Great</v>
      </c>
      <c r="T6208" t="b">
        <f t="shared" si="1445"/>
        <v>1</v>
      </c>
      <c r="U6208" t="b">
        <f t="shared" si="1446"/>
        <v>1</v>
      </c>
      <c r="V6208" t="str">
        <f t="shared" si="1447"/>
        <v>Top Company</v>
      </c>
      <c r="W6208" t="str">
        <f t="shared" si="1448"/>
        <v>Don't Buy</v>
      </c>
      <c r="X6208" t="str">
        <f t="shared" si="1449"/>
        <v>Not Known</v>
      </c>
      <c r="Z6208" t="str">
        <f t="shared" si="1450"/>
        <v>None</v>
      </c>
      <c r="AB6208" t="str">
        <f t="shared" si="1451"/>
        <v>0</v>
      </c>
    </row>
    <row r="6209" spans="1:28" x14ac:dyDescent="0.3">
      <c r="A6209">
        <v>6207</v>
      </c>
      <c r="B6209" t="s">
        <v>10752</v>
      </c>
      <c r="C6209" t="str">
        <f t="shared" si="1438"/>
        <v>Long</v>
      </c>
      <c r="D6209">
        <v>4.5</v>
      </c>
      <c r="F6209" s="1">
        <f t="shared" si="1452"/>
        <v>5</v>
      </c>
      <c r="G6209" s="1">
        <f t="shared" si="1439"/>
        <v>5</v>
      </c>
      <c r="H6209">
        <f t="shared" si="1440"/>
        <v>4.5999999999999996</v>
      </c>
      <c r="I6209" t="s">
        <v>10731</v>
      </c>
      <c r="J6209" t="s">
        <v>22</v>
      </c>
      <c r="K6209" t="s">
        <v>1491</v>
      </c>
      <c r="L6209" t="str">
        <f t="shared" si="1441"/>
        <v>Startup</v>
      </c>
      <c r="N6209" s="2">
        <f t="shared" si="1442"/>
        <v>5</v>
      </c>
      <c r="O6209" t="s">
        <v>138</v>
      </c>
      <c r="P6209" t="s">
        <v>683</v>
      </c>
      <c r="Q6209" t="s">
        <v>204</v>
      </c>
      <c r="R6209" t="str">
        <f t="shared" si="1443"/>
        <v>Great</v>
      </c>
      <c r="S6209" t="str">
        <f t="shared" si="1444"/>
        <v>Great</v>
      </c>
      <c r="T6209" t="b">
        <f t="shared" si="1445"/>
        <v>0</v>
      </c>
      <c r="U6209" t="b">
        <f t="shared" si="1446"/>
        <v>1</v>
      </c>
      <c r="V6209" t="str">
        <f t="shared" si="1447"/>
        <v>Average Company</v>
      </c>
      <c r="W6209" t="str">
        <f t="shared" si="1448"/>
        <v>Don't Buy</v>
      </c>
      <c r="X6209" t="str">
        <f t="shared" si="1449"/>
        <v>Not Known</v>
      </c>
      <c r="Z6209" t="str">
        <f t="shared" si="1450"/>
        <v>None</v>
      </c>
      <c r="AB6209" t="str">
        <f t="shared" si="1451"/>
        <v>0</v>
      </c>
    </row>
    <row r="6210" spans="1:28" x14ac:dyDescent="0.3">
      <c r="A6210">
        <v>6208</v>
      </c>
      <c r="B6210" t="s">
        <v>10753</v>
      </c>
      <c r="C6210" t="str">
        <f t="shared" si="1438"/>
        <v>Long</v>
      </c>
      <c r="D6210">
        <v>4.0999999999999996</v>
      </c>
      <c r="F6210" s="1">
        <f t="shared" si="1452"/>
        <v>4.0999999999999996</v>
      </c>
      <c r="G6210" s="1">
        <f t="shared" si="1439"/>
        <v>4.0999999999999996</v>
      </c>
      <c r="H6210">
        <f t="shared" si="1440"/>
        <v>4.0999999999999996</v>
      </c>
      <c r="I6210" t="s">
        <v>10731</v>
      </c>
      <c r="J6210" t="s">
        <v>22</v>
      </c>
      <c r="K6210" t="s">
        <v>10754</v>
      </c>
      <c r="L6210" t="str">
        <f t="shared" si="1441"/>
        <v>Established</v>
      </c>
      <c r="N6210" s="2">
        <f t="shared" si="1442"/>
        <v>39</v>
      </c>
      <c r="O6210" t="s">
        <v>74</v>
      </c>
      <c r="P6210" t="s">
        <v>691</v>
      </c>
      <c r="Q6210" t="s">
        <v>284</v>
      </c>
      <c r="R6210" t="str">
        <f t="shared" si="1443"/>
        <v>Great</v>
      </c>
      <c r="S6210" t="str">
        <f t="shared" si="1444"/>
        <v>Great</v>
      </c>
      <c r="T6210" t="b">
        <f t="shared" si="1445"/>
        <v>1</v>
      </c>
      <c r="U6210" t="b">
        <f t="shared" si="1446"/>
        <v>1</v>
      </c>
      <c r="V6210" t="str">
        <f t="shared" si="1447"/>
        <v>Top Company</v>
      </c>
      <c r="W6210" t="str">
        <f t="shared" si="1448"/>
        <v>Don't Buy</v>
      </c>
      <c r="X6210" t="str">
        <f t="shared" si="1449"/>
        <v>Not Known</v>
      </c>
      <c r="Z6210" t="str">
        <f t="shared" si="1450"/>
        <v>None</v>
      </c>
      <c r="AB6210" t="str">
        <f t="shared" si="1451"/>
        <v>0</v>
      </c>
    </row>
    <row r="6211" spans="1:28" x14ac:dyDescent="0.3">
      <c r="A6211">
        <v>6209</v>
      </c>
      <c r="B6211" t="s">
        <v>10755</v>
      </c>
      <c r="C6211" t="str">
        <f t="shared" ref="C6211:C6274" si="1453">IF(LEN(B6211)&gt;=10,"Long","Short")</f>
        <v>Long</v>
      </c>
      <c r="D6211">
        <v>4</v>
      </c>
      <c r="F6211" s="1">
        <f t="shared" si="1452"/>
        <v>4</v>
      </c>
      <c r="G6211" s="1">
        <f t="shared" ref="G6211:G6274" si="1454">IF(L6211="Startup",D6211+0.5,D6211)</f>
        <v>4</v>
      </c>
      <c r="H6211">
        <f t="shared" ref="H6211:H6274" si="1455">IF(L6211="Startup",D6211+0.1,D6211)</f>
        <v>4</v>
      </c>
      <c r="I6211" t="s">
        <v>10731</v>
      </c>
      <c r="J6211" t="s">
        <v>10</v>
      </c>
      <c r="K6211" t="s">
        <v>2516</v>
      </c>
      <c r="L6211" t="str">
        <f t="shared" ref="L6211:L6274" si="1456">IF(N6211&lt;10,"Startup","Established")</f>
        <v>Established</v>
      </c>
      <c r="N6211" s="2">
        <f t="shared" ref="N6211:N6274" si="1457">INT(LEFT(O6211,2))</f>
        <v>75</v>
      </c>
      <c r="O6211" t="s">
        <v>826</v>
      </c>
      <c r="P6211" t="s">
        <v>75</v>
      </c>
      <c r="Q6211" t="s">
        <v>846</v>
      </c>
      <c r="R6211" t="str">
        <f t="shared" ref="R6211:R6274" si="1458">IF(D6211&gt;4,"Great","Average")</f>
        <v>Average</v>
      </c>
      <c r="S6211" t="str">
        <f t="shared" ref="S6211:S6274" si="1459">IF(D6211&gt;4,"Great"," ")</f>
        <v xml:space="preserve"> </v>
      </c>
      <c r="T6211" t="b">
        <f t="shared" ref="T6211:T6274" si="1460">AND(D6211:D16169&gt;4,N6211:N16169&gt;10)</f>
        <v>0</v>
      </c>
      <c r="U6211" t="b">
        <f t="shared" ref="U6211:U6274" si="1461">OR(D6211&gt;3.5,N6211&lt;10)</f>
        <v>1</v>
      </c>
      <c r="V6211" t="str">
        <f t="shared" ref="V6211:V6274" si="1462">IF(AND(D6211&gt;4,N6211&gt;20),"Top Company","Average Company")</f>
        <v>Average Company</v>
      </c>
      <c r="W6211" t="str">
        <f t="shared" ref="W6211:W6274" si="1463">IF(OR(LEFT(B6211,1)="T",LEFT(B6211,1)="G"),"Buy","Don't Buy")</f>
        <v>Don't Buy</v>
      </c>
      <c r="X6211" t="str">
        <f t="shared" ref="X6211:X6274" si="1464">IF(IF(Q6211="Financial Services",ISNUMBER(SEARCH("Mumbai",K6211))),"Bombay Finance","Not Known")</f>
        <v>Not Known</v>
      </c>
      <c r="Z6211" t="str">
        <f t="shared" ref="Z6211:Z6274" si="1465">IF(AND(OR(ISNUMBER(SEARCH("Bangalore",K6211)),ISNUMBER(SEARCH("Bengaluru",K6211)),ISNUMBER(SEARCH("Chennai",K6211))),N6211&lt;10),"Silicon Valley Startups","None")</f>
        <v>None</v>
      </c>
      <c r="AB6211" t="str">
        <f t="shared" ref="AB6211:AB6274" si="1466">IF(AND(OR(Q6211="IT Services &amp; Consulting",Q6211="Financial Services"),D6211&gt;4),"1Million",IF(AND(OR(Q6211="IT Services &amp; Consulting",Q6211="Financial Services"),D6211&lt;=4),"500K",IF(AND(Q6211="Telecom / ISP",D6211&gt;4),"800K","0")))</f>
        <v>0</v>
      </c>
    </row>
    <row r="6212" spans="1:28" x14ac:dyDescent="0.3">
      <c r="A6212">
        <v>6210</v>
      </c>
      <c r="B6212" t="s">
        <v>10756</v>
      </c>
      <c r="C6212" t="str">
        <f t="shared" si="1453"/>
        <v>Long</v>
      </c>
      <c r="D6212">
        <v>4.3</v>
      </c>
      <c r="F6212" s="1">
        <f t="shared" si="1452"/>
        <v>4.3</v>
      </c>
      <c r="G6212" s="1">
        <f t="shared" si="1454"/>
        <v>4.3</v>
      </c>
      <c r="H6212">
        <f t="shared" si="1455"/>
        <v>4.3</v>
      </c>
      <c r="I6212" t="s">
        <v>10731</v>
      </c>
      <c r="J6212" t="s">
        <v>22</v>
      </c>
      <c r="K6212" t="s">
        <v>8375</v>
      </c>
      <c r="L6212" t="str">
        <f t="shared" si="1456"/>
        <v>Established</v>
      </c>
      <c r="N6212" s="2">
        <f t="shared" si="1457"/>
        <v>24</v>
      </c>
      <c r="O6212" t="s">
        <v>185</v>
      </c>
      <c r="P6212" t="s">
        <v>1308</v>
      </c>
      <c r="Q6212" t="s">
        <v>1519</v>
      </c>
      <c r="R6212" t="str">
        <f t="shared" si="1458"/>
        <v>Great</v>
      </c>
      <c r="S6212" t="str">
        <f t="shared" si="1459"/>
        <v>Great</v>
      </c>
      <c r="T6212" t="b">
        <f t="shared" si="1460"/>
        <v>1</v>
      </c>
      <c r="U6212" t="b">
        <f t="shared" si="1461"/>
        <v>1</v>
      </c>
      <c r="V6212" t="str">
        <f t="shared" si="1462"/>
        <v>Top Company</v>
      </c>
      <c r="W6212" t="str">
        <f t="shared" si="1463"/>
        <v>Don't Buy</v>
      </c>
      <c r="X6212" t="str">
        <f t="shared" si="1464"/>
        <v>Not Known</v>
      </c>
      <c r="Z6212" t="str">
        <f t="shared" si="1465"/>
        <v>None</v>
      </c>
      <c r="AB6212" t="str">
        <f t="shared" si="1466"/>
        <v>0</v>
      </c>
    </row>
    <row r="6213" spans="1:28" x14ac:dyDescent="0.3">
      <c r="A6213">
        <v>6211</v>
      </c>
      <c r="B6213" t="s">
        <v>10757</v>
      </c>
      <c r="C6213" t="str">
        <f t="shared" si="1453"/>
        <v>Long</v>
      </c>
      <c r="D6213">
        <v>3.8</v>
      </c>
      <c r="F6213" s="1">
        <f t="shared" si="1452"/>
        <v>3.8</v>
      </c>
      <c r="G6213" s="1">
        <f t="shared" si="1454"/>
        <v>3.8</v>
      </c>
      <c r="H6213">
        <f t="shared" si="1455"/>
        <v>3.8</v>
      </c>
      <c r="I6213" t="s">
        <v>10731</v>
      </c>
      <c r="J6213" t="s">
        <v>22</v>
      </c>
      <c r="K6213" t="s">
        <v>2630</v>
      </c>
      <c r="L6213" t="str">
        <f t="shared" si="1456"/>
        <v>Established</v>
      </c>
      <c r="N6213" s="2">
        <f t="shared" si="1457"/>
        <v>13</v>
      </c>
      <c r="O6213" t="s">
        <v>299</v>
      </c>
      <c r="P6213" t="s">
        <v>75</v>
      </c>
      <c r="Q6213" t="s">
        <v>28</v>
      </c>
      <c r="R6213" t="str">
        <f t="shared" si="1458"/>
        <v>Average</v>
      </c>
      <c r="S6213" t="str">
        <f t="shared" si="1459"/>
        <v xml:space="preserve"> </v>
      </c>
      <c r="T6213" t="b">
        <f t="shared" si="1460"/>
        <v>0</v>
      </c>
      <c r="U6213" t="b">
        <f t="shared" si="1461"/>
        <v>1</v>
      </c>
      <c r="V6213" t="str">
        <f t="shared" si="1462"/>
        <v>Average Company</v>
      </c>
      <c r="W6213" t="str">
        <f t="shared" si="1463"/>
        <v>Don't Buy</v>
      </c>
      <c r="X6213" t="str">
        <f t="shared" si="1464"/>
        <v>Bombay Finance</v>
      </c>
      <c r="Z6213" t="str">
        <f t="shared" si="1465"/>
        <v>None</v>
      </c>
      <c r="AB6213" t="str">
        <f t="shared" si="1466"/>
        <v>500K</v>
      </c>
    </row>
    <row r="6214" spans="1:28" x14ac:dyDescent="0.3">
      <c r="A6214">
        <v>6212</v>
      </c>
      <c r="B6214" t="s">
        <v>10758</v>
      </c>
      <c r="C6214" t="str">
        <f t="shared" si="1453"/>
        <v>Long</v>
      </c>
      <c r="D6214">
        <v>4</v>
      </c>
      <c r="F6214" s="1">
        <f t="shared" si="1452"/>
        <v>4</v>
      </c>
      <c r="G6214" s="1">
        <f t="shared" si="1454"/>
        <v>4</v>
      </c>
      <c r="H6214">
        <f t="shared" si="1455"/>
        <v>4</v>
      </c>
      <c r="I6214" t="s">
        <v>10731</v>
      </c>
      <c r="J6214" t="s">
        <v>22</v>
      </c>
      <c r="K6214" t="s">
        <v>5720</v>
      </c>
      <c r="L6214" t="str">
        <f t="shared" si="1456"/>
        <v>Established</v>
      </c>
      <c r="N6214" s="2">
        <f t="shared" si="1457"/>
        <v>35</v>
      </c>
      <c r="O6214" t="s">
        <v>249</v>
      </c>
      <c r="P6214" t="s">
        <v>2818</v>
      </c>
      <c r="Q6214" t="s">
        <v>362</v>
      </c>
      <c r="R6214" t="str">
        <f t="shared" si="1458"/>
        <v>Average</v>
      </c>
      <c r="S6214" t="str">
        <f t="shared" si="1459"/>
        <v xml:space="preserve"> </v>
      </c>
      <c r="T6214" t="b">
        <f t="shared" si="1460"/>
        <v>0</v>
      </c>
      <c r="U6214" t="b">
        <f t="shared" si="1461"/>
        <v>1</v>
      </c>
      <c r="V6214" t="str">
        <f t="shared" si="1462"/>
        <v>Average Company</v>
      </c>
      <c r="W6214" t="str">
        <f t="shared" si="1463"/>
        <v>Don't Buy</v>
      </c>
      <c r="X6214" t="str">
        <f t="shared" si="1464"/>
        <v>Not Known</v>
      </c>
      <c r="Z6214" t="str">
        <f t="shared" si="1465"/>
        <v>None</v>
      </c>
      <c r="AB6214" t="str">
        <f t="shared" si="1466"/>
        <v>0</v>
      </c>
    </row>
    <row r="6215" spans="1:28" x14ac:dyDescent="0.3">
      <c r="A6215">
        <v>6213</v>
      </c>
      <c r="B6215" t="s">
        <v>10759</v>
      </c>
      <c r="C6215" t="str">
        <f t="shared" si="1453"/>
        <v>Long</v>
      </c>
      <c r="D6215">
        <v>4.3</v>
      </c>
      <c r="F6215" s="1">
        <f t="shared" si="1452"/>
        <v>4.3</v>
      </c>
      <c r="G6215" s="1">
        <f t="shared" si="1454"/>
        <v>4.3</v>
      </c>
      <c r="H6215">
        <f t="shared" si="1455"/>
        <v>4.3</v>
      </c>
      <c r="I6215" t="s">
        <v>10731</v>
      </c>
      <c r="J6215" t="s">
        <v>22</v>
      </c>
      <c r="K6215" t="s">
        <v>8061</v>
      </c>
      <c r="L6215" t="str">
        <f t="shared" si="1456"/>
        <v>Established</v>
      </c>
      <c r="N6215" s="2">
        <f t="shared" si="1457"/>
        <v>19</v>
      </c>
      <c r="O6215" t="s">
        <v>100</v>
      </c>
      <c r="P6215" t="s">
        <v>683</v>
      </c>
      <c r="Q6215" t="s">
        <v>268</v>
      </c>
      <c r="R6215" t="str">
        <f t="shared" si="1458"/>
        <v>Great</v>
      </c>
      <c r="S6215" t="str">
        <f t="shared" si="1459"/>
        <v>Great</v>
      </c>
      <c r="T6215" t="b">
        <f t="shared" si="1460"/>
        <v>1</v>
      </c>
      <c r="U6215" t="b">
        <f t="shared" si="1461"/>
        <v>1</v>
      </c>
      <c r="V6215" t="str">
        <f t="shared" si="1462"/>
        <v>Average Company</v>
      </c>
      <c r="W6215" t="str">
        <f t="shared" si="1463"/>
        <v>Don't Buy</v>
      </c>
      <c r="X6215" t="str">
        <f t="shared" si="1464"/>
        <v>Not Known</v>
      </c>
      <c r="Z6215" t="str">
        <f t="shared" si="1465"/>
        <v>None</v>
      </c>
      <c r="AB6215" t="str">
        <f t="shared" si="1466"/>
        <v>0</v>
      </c>
    </row>
    <row r="6216" spans="1:28" x14ac:dyDescent="0.3">
      <c r="A6216">
        <v>6214</v>
      </c>
      <c r="B6216" t="s">
        <v>10753</v>
      </c>
      <c r="C6216" t="str">
        <f t="shared" si="1453"/>
        <v>Long</v>
      </c>
      <c r="D6216">
        <v>4.0999999999999996</v>
      </c>
      <c r="F6216" s="1">
        <f t="shared" si="1452"/>
        <v>4.0999999999999996</v>
      </c>
      <c r="G6216" s="1">
        <f t="shared" si="1454"/>
        <v>4.0999999999999996</v>
      </c>
      <c r="H6216">
        <f t="shared" si="1455"/>
        <v>4.0999999999999996</v>
      </c>
      <c r="I6216" t="s">
        <v>10731</v>
      </c>
      <c r="J6216" t="s">
        <v>22</v>
      </c>
      <c r="K6216" t="s">
        <v>10754</v>
      </c>
      <c r="L6216" t="str">
        <f t="shared" si="1456"/>
        <v>Established</v>
      </c>
      <c r="N6216" s="2">
        <f t="shared" si="1457"/>
        <v>39</v>
      </c>
      <c r="O6216" t="s">
        <v>74</v>
      </c>
      <c r="P6216" t="s">
        <v>691</v>
      </c>
      <c r="Q6216" t="s">
        <v>284</v>
      </c>
      <c r="R6216" t="str">
        <f t="shared" si="1458"/>
        <v>Great</v>
      </c>
      <c r="S6216" t="str">
        <f t="shared" si="1459"/>
        <v>Great</v>
      </c>
      <c r="T6216" t="b">
        <f t="shared" si="1460"/>
        <v>1</v>
      </c>
      <c r="U6216" t="b">
        <f t="shared" si="1461"/>
        <v>1</v>
      </c>
      <c r="V6216" t="str">
        <f t="shared" si="1462"/>
        <v>Top Company</v>
      </c>
      <c r="W6216" t="str">
        <f t="shared" si="1463"/>
        <v>Don't Buy</v>
      </c>
      <c r="X6216" t="str">
        <f t="shared" si="1464"/>
        <v>Not Known</v>
      </c>
      <c r="Z6216" t="str">
        <f t="shared" si="1465"/>
        <v>None</v>
      </c>
      <c r="AB6216" t="str">
        <f t="shared" si="1466"/>
        <v>0</v>
      </c>
    </row>
    <row r="6217" spans="1:28" x14ac:dyDescent="0.3">
      <c r="A6217">
        <v>6215</v>
      </c>
      <c r="B6217" t="s">
        <v>10760</v>
      </c>
      <c r="C6217" t="str">
        <f t="shared" si="1453"/>
        <v>Long</v>
      </c>
      <c r="D6217">
        <v>3.8</v>
      </c>
      <c r="F6217" s="1">
        <f t="shared" si="1452"/>
        <v>3.8</v>
      </c>
      <c r="G6217" s="1">
        <f t="shared" si="1454"/>
        <v>3.8</v>
      </c>
      <c r="H6217">
        <f t="shared" si="1455"/>
        <v>3.8</v>
      </c>
      <c r="I6217" t="s">
        <v>10731</v>
      </c>
      <c r="J6217" t="s">
        <v>22</v>
      </c>
      <c r="K6217" t="s">
        <v>10761</v>
      </c>
      <c r="L6217" t="str">
        <f t="shared" si="1456"/>
        <v>Established</v>
      </c>
      <c r="N6217" s="2">
        <f t="shared" si="1457"/>
        <v>24</v>
      </c>
      <c r="O6217" t="s">
        <v>185</v>
      </c>
      <c r="P6217" t="s">
        <v>147</v>
      </c>
      <c r="Q6217" t="s">
        <v>5653</v>
      </c>
      <c r="R6217" t="str">
        <f t="shared" si="1458"/>
        <v>Average</v>
      </c>
      <c r="S6217" t="str">
        <f t="shared" si="1459"/>
        <v xml:space="preserve"> </v>
      </c>
      <c r="T6217" t="b">
        <f t="shared" si="1460"/>
        <v>0</v>
      </c>
      <c r="U6217" t="b">
        <f t="shared" si="1461"/>
        <v>1</v>
      </c>
      <c r="V6217" t="str">
        <f t="shared" si="1462"/>
        <v>Average Company</v>
      </c>
      <c r="W6217" t="str">
        <f t="shared" si="1463"/>
        <v>Don't Buy</v>
      </c>
      <c r="X6217" t="str">
        <f t="shared" si="1464"/>
        <v>Not Known</v>
      </c>
      <c r="Z6217" t="str">
        <f t="shared" si="1465"/>
        <v>None</v>
      </c>
      <c r="AB6217" t="str">
        <f t="shared" si="1466"/>
        <v>0</v>
      </c>
    </row>
    <row r="6218" spans="1:28" x14ac:dyDescent="0.3">
      <c r="A6218">
        <v>6216</v>
      </c>
      <c r="B6218" t="s">
        <v>10762</v>
      </c>
      <c r="C6218" t="str">
        <f t="shared" si="1453"/>
        <v>Long</v>
      </c>
      <c r="D6218">
        <v>3.8</v>
      </c>
      <c r="F6218" s="1">
        <f t="shared" si="1452"/>
        <v>3.8</v>
      </c>
      <c r="G6218" s="1">
        <f t="shared" si="1454"/>
        <v>3.8</v>
      </c>
      <c r="H6218">
        <f t="shared" si="1455"/>
        <v>3.8</v>
      </c>
      <c r="I6218" t="s">
        <v>10731</v>
      </c>
      <c r="J6218" t="s">
        <v>10</v>
      </c>
      <c r="K6218" t="s">
        <v>6971</v>
      </c>
      <c r="L6218" t="str">
        <f t="shared" si="1456"/>
        <v>Established</v>
      </c>
      <c r="N6218" s="2">
        <f t="shared" si="1457"/>
        <v>53</v>
      </c>
      <c r="O6218" t="s">
        <v>500</v>
      </c>
      <c r="P6218" t="s">
        <v>683</v>
      </c>
      <c r="Q6218" t="s">
        <v>80</v>
      </c>
      <c r="R6218" t="str">
        <f t="shared" si="1458"/>
        <v>Average</v>
      </c>
      <c r="S6218" t="str">
        <f t="shared" si="1459"/>
        <v xml:space="preserve"> </v>
      </c>
      <c r="T6218" t="b">
        <f t="shared" si="1460"/>
        <v>0</v>
      </c>
      <c r="U6218" t="b">
        <f t="shared" si="1461"/>
        <v>1</v>
      </c>
      <c r="V6218" t="str">
        <f t="shared" si="1462"/>
        <v>Average Company</v>
      </c>
      <c r="W6218" t="str">
        <f t="shared" si="1463"/>
        <v>Don't Buy</v>
      </c>
      <c r="X6218" t="str">
        <f t="shared" si="1464"/>
        <v>Not Known</v>
      </c>
      <c r="Z6218" t="str">
        <f t="shared" si="1465"/>
        <v>None</v>
      </c>
      <c r="AB6218" t="str">
        <f t="shared" si="1466"/>
        <v>0</v>
      </c>
    </row>
    <row r="6219" spans="1:28" x14ac:dyDescent="0.3">
      <c r="A6219">
        <v>6217</v>
      </c>
      <c r="B6219" t="s">
        <v>10752</v>
      </c>
      <c r="C6219" t="str">
        <f t="shared" si="1453"/>
        <v>Long</v>
      </c>
      <c r="D6219">
        <v>4.5</v>
      </c>
      <c r="F6219" s="1">
        <f t="shared" si="1452"/>
        <v>5</v>
      </c>
      <c r="G6219" s="1">
        <f t="shared" si="1454"/>
        <v>5</v>
      </c>
      <c r="H6219">
        <f t="shared" si="1455"/>
        <v>4.5999999999999996</v>
      </c>
      <c r="I6219" t="s">
        <v>10731</v>
      </c>
      <c r="J6219" t="s">
        <v>22</v>
      </c>
      <c r="K6219" t="s">
        <v>1491</v>
      </c>
      <c r="L6219" t="str">
        <f t="shared" si="1456"/>
        <v>Startup</v>
      </c>
      <c r="N6219" s="2">
        <f t="shared" si="1457"/>
        <v>5</v>
      </c>
      <c r="O6219" t="s">
        <v>138</v>
      </c>
      <c r="P6219" t="s">
        <v>683</v>
      </c>
      <c r="Q6219" t="s">
        <v>204</v>
      </c>
      <c r="R6219" t="str">
        <f t="shared" si="1458"/>
        <v>Great</v>
      </c>
      <c r="S6219" t="str">
        <f t="shared" si="1459"/>
        <v>Great</v>
      </c>
      <c r="T6219" t="b">
        <f t="shared" si="1460"/>
        <v>0</v>
      </c>
      <c r="U6219" t="b">
        <f t="shared" si="1461"/>
        <v>1</v>
      </c>
      <c r="V6219" t="str">
        <f t="shared" si="1462"/>
        <v>Average Company</v>
      </c>
      <c r="W6219" t="str">
        <f t="shared" si="1463"/>
        <v>Don't Buy</v>
      </c>
      <c r="X6219" t="str">
        <f t="shared" si="1464"/>
        <v>Not Known</v>
      </c>
      <c r="Z6219" t="str">
        <f t="shared" si="1465"/>
        <v>None</v>
      </c>
      <c r="AB6219" t="str">
        <f t="shared" si="1466"/>
        <v>0</v>
      </c>
    </row>
    <row r="6220" spans="1:28" x14ac:dyDescent="0.3">
      <c r="A6220">
        <v>6218</v>
      </c>
      <c r="B6220" t="s">
        <v>10763</v>
      </c>
      <c r="C6220" t="str">
        <f t="shared" si="1453"/>
        <v>Short</v>
      </c>
      <c r="D6220">
        <v>3.1</v>
      </c>
      <c r="F6220" s="1">
        <f t="shared" si="1452"/>
        <v>3.1</v>
      </c>
      <c r="G6220" s="1">
        <f t="shared" si="1454"/>
        <v>3.1</v>
      </c>
      <c r="H6220">
        <f t="shared" si="1455"/>
        <v>3.1</v>
      </c>
      <c r="I6220" t="s">
        <v>10731</v>
      </c>
      <c r="J6220" t="s">
        <v>22</v>
      </c>
      <c r="K6220" t="s">
        <v>10764</v>
      </c>
      <c r="L6220" t="str">
        <f t="shared" si="1456"/>
        <v>Established</v>
      </c>
      <c r="N6220" s="2">
        <f t="shared" si="1457"/>
        <v>12</v>
      </c>
      <c r="O6220" t="s">
        <v>267</v>
      </c>
      <c r="P6220" t="s">
        <v>1308</v>
      </c>
      <c r="Q6220" t="s">
        <v>44</v>
      </c>
      <c r="R6220" t="str">
        <f t="shared" si="1458"/>
        <v>Average</v>
      </c>
      <c r="S6220" t="str">
        <f t="shared" si="1459"/>
        <v xml:space="preserve"> </v>
      </c>
      <c r="T6220" t="b">
        <f t="shared" si="1460"/>
        <v>0</v>
      </c>
      <c r="U6220" t="b">
        <f t="shared" si="1461"/>
        <v>0</v>
      </c>
      <c r="V6220" t="str">
        <f t="shared" si="1462"/>
        <v>Average Company</v>
      </c>
      <c r="W6220" t="str">
        <f t="shared" si="1463"/>
        <v>Don't Buy</v>
      </c>
      <c r="X6220" t="str">
        <f t="shared" si="1464"/>
        <v>Not Known</v>
      </c>
      <c r="Z6220" t="str">
        <f t="shared" si="1465"/>
        <v>None</v>
      </c>
      <c r="AB6220" t="str">
        <f t="shared" si="1466"/>
        <v>0</v>
      </c>
    </row>
    <row r="6221" spans="1:28" x14ac:dyDescent="0.3">
      <c r="A6221">
        <v>6219</v>
      </c>
      <c r="B6221" t="s">
        <v>10765</v>
      </c>
      <c r="C6221" t="str">
        <f t="shared" si="1453"/>
        <v>Short</v>
      </c>
      <c r="D6221">
        <v>3.3</v>
      </c>
      <c r="F6221" s="1">
        <f t="shared" si="1452"/>
        <v>3.3</v>
      </c>
      <c r="G6221" s="1">
        <f t="shared" si="1454"/>
        <v>3.3</v>
      </c>
      <c r="H6221">
        <f t="shared" si="1455"/>
        <v>3.3</v>
      </c>
      <c r="I6221" t="s">
        <v>10731</v>
      </c>
      <c r="J6221" t="s">
        <v>22</v>
      </c>
      <c r="K6221" t="s">
        <v>10766</v>
      </c>
      <c r="L6221" t="str">
        <f t="shared" si="1456"/>
        <v>Established</v>
      </c>
      <c r="N6221" s="2">
        <f t="shared" si="1457"/>
        <v>46</v>
      </c>
      <c r="O6221" t="s">
        <v>596</v>
      </c>
      <c r="P6221" t="s">
        <v>3957</v>
      </c>
      <c r="Q6221" t="s">
        <v>773</v>
      </c>
      <c r="R6221" t="str">
        <f t="shared" si="1458"/>
        <v>Average</v>
      </c>
      <c r="S6221" t="str">
        <f t="shared" si="1459"/>
        <v xml:space="preserve"> </v>
      </c>
      <c r="T6221" t="b">
        <f t="shared" si="1460"/>
        <v>0</v>
      </c>
      <c r="U6221" t="b">
        <f t="shared" si="1461"/>
        <v>0</v>
      </c>
      <c r="V6221" t="str">
        <f t="shared" si="1462"/>
        <v>Average Company</v>
      </c>
      <c r="W6221" t="str">
        <f t="shared" si="1463"/>
        <v>Don't Buy</v>
      </c>
      <c r="X6221" t="str">
        <f t="shared" si="1464"/>
        <v>Not Known</v>
      </c>
      <c r="Z6221" t="str">
        <f t="shared" si="1465"/>
        <v>None</v>
      </c>
      <c r="AB6221" t="str">
        <f t="shared" si="1466"/>
        <v>0</v>
      </c>
    </row>
    <row r="6222" spans="1:28" x14ac:dyDescent="0.3">
      <c r="A6222">
        <v>6220</v>
      </c>
      <c r="B6222" t="s">
        <v>10767</v>
      </c>
      <c r="C6222" t="str">
        <f t="shared" si="1453"/>
        <v>Long</v>
      </c>
      <c r="D6222">
        <v>4</v>
      </c>
      <c r="F6222" s="1">
        <f t="shared" si="1452"/>
        <v>4</v>
      </c>
      <c r="G6222" s="1">
        <f t="shared" si="1454"/>
        <v>4</v>
      </c>
      <c r="H6222">
        <f t="shared" si="1455"/>
        <v>4</v>
      </c>
      <c r="I6222" t="s">
        <v>10731</v>
      </c>
      <c r="J6222" t="s">
        <v>22</v>
      </c>
      <c r="K6222" t="s">
        <v>4254</v>
      </c>
      <c r="L6222" t="str">
        <f t="shared" si="1456"/>
        <v>Established</v>
      </c>
      <c r="N6222" s="2">
        <f t="shared" si="1457"/>
        <v>37</v>
      </c>
      <c r="O6222" t="s">
        <v>538</v>
      </c>
      <c r="P6222" t="s">
        <v>181</v>
      </c>
      <c r="Q6222" t="s">
        <v>117</v>
      </c>
      <c r="R6222" t="str">
        <f t="shared" si="1458"/>
        <v>Average</v>
      </c>
      <c r="S6222" t="str">
        <f t="shared" si="1459"/>
        <v xml:space="preserve"> </v>
      </c>
      <c r="T6222" t="b">
        <f t="shared" si="1460"/>
        <v>0</v>
      </c>
      <c r="U6222" t="b">
        <f t="shared" si="1461"/>
        <v>1</v>
      </c>
      <c r="V6222" t="str">
        <f t="shared" si="1462"/>
        <v>Average Company</v>
      </c>
      <c r="W6222" t="str">
        <f t="shared" si="1463"/>
        <v>Don't Buy</v>
      </c>
      <c r="X6222" t="str">
        <f t="shared" si="1464"/>
        <v>Not Known</v>
      </c>
      <c r="Z6222" t="str">
        <f t="shared" si="1465"/>
        <v>None</v>
      </c>
      <c r="AB6222" t="str">
        <f t="shared" si="1466"/>
        <v>0</v>
      </c>
    </row>
    <row r="6223" spans="1:28" x14ac:dyDescent="0.3">
      <c r="A6223">
        <v>6221</v>
      </c>
      <c r="B6223" t="s">
        <v>10732</v>
      </c>
      <c r="C6223" t="str">
        <f t="shared" si="1453"/>
        <v>Long</v>
      </c>
      <c r="D6223">
        <v>4.3</v>
      </c>
      <c r="F6223" s="1">
        <f t="shared" si="1452"/>
        <v>4.3</v>
      </c>
      <c r="G6223" s="1">
        <f t="shared" si="1454"/>
        <v>4.3</v>
      </c>
      <c r="H6223">
        <f t="shared" si="1455"/>
        <v>4.3</v>
      </c>
      <c r="I6223" t="s">
        <v>10731</v>
      </c>
      <c r="J6223" t="s">
        <v>22</v>
      </c>
      <c r="K6223" t="s">
        <v>2609</v>
      </c>
      <c r="L6223" t="str">
        <f t="shared" si="1456"/>
        <v>Established</v>
      </c>
      <c r="N6223" s="2">
        <f t="shared" si="1457"/>
        <v>12</v>
      </c>
      <c r="O6223" t="s">
        <v>267</v>
      </c>
      <c r="P6223" t="s">
        <v>683</v>
      </c>
      <c r="Q6223" t="s">
        <v>186</v>
      </c>
      <c r="R6223" t="str">
        <f t="shared" si="1458"/>
        <v>Great</v>
      </c>
      <c r="S6223" t="str">
        <f t="shared" si="1459"/>
        <v>Great</v>
      </c>
      <c r="T6223" t="b">
        <f t="shared" si="1460"/>
        <v>1</v>
      </c>
      <c r="U6223" t="b">
        <f t="shared" si="1461"/>
        <v>1</v>
      </c>
      <c r="V6223" t="str">
        <f t="shared" si="1462"/>
        <v>Average Company</v>
      </c>
      <c r="W6223" t="str">
        <f t="shared" si="1463"/>
        <v>Don't Buy</v>
      </c>
      <c r="X6223" t="str">
        <f t="shared" si="1464"/>
        <v>Not Known</v>
      </c>
      <c r="Z6223" t="str">
        <f t="shared" si="1465"/>
        <v>None</v>
      </c>
      <c r="AB6223" t="str">
        <f t="shared" si="1466"/>
        <v>0</v>
      </c>
    </row>
    <row r="6224" spans="1:28" x14ac:dyDescent="0.3">
      <c r="A6224">
        <v>6222</v>
      </c>
      <c r="B6224" t="s">
        <v>10768</v>
      </c>
      <c r="C6224" t="str">
        <f t="shared" si="1453"/>
        <v>Long</v>
      </c>
      <c r="D6224">
        <v>3.7</v>
      </c>
      <c r="F6224" s="1">
        <f t="shared" si="1452"/>
        <v>3.7</v>
      </c>
      <c r="G6224" s="1">
        <f t="shared" si="1454"/>
        <v>3.7</v>
      </c>
      <c r="H6224">
        <f t="shared" si="1455"/>
        <v>3.7</v>
      </c>
      <c r="I6224" t="s">
        <v>10731</v>
      </c>
      <c r="J6224" t="s">
        <v>22</v>
      </c>
      <c r="K6224" t="s">
        <v>2487</v>
      </c>
      <c r="L6224" t="str">
        <f t="shared" si="1456"/>
        <v>Established</v>
      </c>
      <c r="N6224" s="2">
        <f t="shared" si="1457"/>
        <v>21</v>
      </c>
      <c r="O6224" t="s">
        <v>321</v>
      </c>
      <c r="P6224" t="s">
        <v>1703</v>
      </c>
      <c r="Q6224" t="s">
        <v>564</v>
      </c>
      <c r="R6224" t="str">
        <f t="shared" si="1458"/>
        <v>Average</v>
      </c>
      <c r="S6224" t="str">
        <f t="shared" si="1459"/>
        <v xml:space="preserve"> </v>
      </c>
      <c r="T6224" t="b">
        <f t="shared" si="1460"/>
        <v>0</v>
      </c>
      <c r="U6224" t="b">
        <f t="shared" si="1461"/>
        <v>1</v>
      </c>
      <c r="V6224" t="str">
        <f t="shared" si="1462"/>
        <v>Average Company</v>
      </c>
      <c r="W6224" t="str">
        <f t="shared" si="1463"/>
        <v>Don't Buy</v>
      </c>
      <c r="X6224" t="str">
        <f t="shared" si="1464"/>
        <v>Not Known</v>
      </c>
      <c r="Z6224" t="str">
        <f t="shared" si="1465"/>
        <v>None</v>
      </c>
      <c r="AB6224" t="str">
        <f t="shared" si="1466"/>
        <v>0</v>
      </c>
    </row>
    <row r="6225" spans="1:28" x14ac:dyDescent="0.3">
      <c r="A6225">
        <v>6223</v>
      </c>
      <c r="B6225" t="s">
        <v>10735</v>
      </c>
      <c r="C6225" t="str">
        <f t="shared" si="1453"/>
        <v>Long</v>
      </c>
      <c r="D6225">
        <v>4.2</v>
      </c>
      <c r="F6225" s="1">
        <f t="shared" si="1452"/>
        <v>4.2</v>
      </c>
      <c r="G6225" s="1">
        <f t="shared" si="1454"/>
        <v>4.2</v>
      </c>
      <c r="H6225">
        <f t="shared" si="1455"/>
        <v>4.2</v>
      </c>
      <c r="I6225" t="s">
        <v>10731</v>
      </c>
      <c r="J6225" t="s">
        <v>10</v>
      </c>
      <c r="K6225" t="s">
        <v>1610</v>
      </c>
      <c r="L6225" t="str">
        <f t="shared" si="1456"/>
        <v>Established</v>
      </c>
      <c r="N6225" s="2">
        <f t="shared" si="1457"/>
        <v>35</v>
      </c>
      <c r="O6225" t="s">
        <v>249</v>
      </c>
      <c r="P6225" t="s">
        <v>683</v>
      </c>
      <c r="Q6225" t="s">
        <v>50</v>
      </c>
      <c r="R6225" t="str">
        <f t="shared" si="1458"/>
        <v>Great</v>
      </c>
      <c r="S6225" t="str">
        <f t="shared" si="1459"/>
        <v>Great</v>
      </c>
      <c r="T6225" t="b">
        <f t="shared" si="1460"/>
        <v>1</v>
      </c>
      <c r="U6225" t="b">
        <f t="shared" si="1461"/>
        <v>1</v>
      </c>
      <c r="V6225" t="str">
        <f t="shared" si="1462"/>
        <v>Top Company</v>
      </c>
      <c r="W6225" t="str">
        <f t="shared" si="1463"/>
        <v>Don't Buy</v>
      </c>
      <c r="X6225" t="str">
        <f t="shared" si="1464"/>
        <v>Not Known</v>
      </c>
      <c r="Z6225" t="str">
        <f t="shared" si="1465"/>
        <v>None</v>
      </c>
      <c r="AB6225" t="str">
        <f t="shared" si="1466"/>
        <v>0</v>
      </c>
    </row>
    <row r="6226" spans="1:28" x14ac:dyDescent="0.3">
      <c r="A6226">
        <v>6224</v>
      </c>
      <c r="B6226" t="s">
        <v>10751</v>
      </c>
      <c r="C6226" t="str">
        <f t="shared" si="1453"/>
        <v>Long</v>
      </c>
      <c r="D6226">
        <v>4.3</v>
      </c>
      <c r="F6226" s="1">
        <f t="shared" si="1452"/>
        <v>4.3</v>
      </c>
      <c r="G6226" s="1">
        <f t="shared" si="1454"/>
        <v>4.3</v>
      </c>
      <c r="H6226">
        <f t="shared" si="1455"/>
        <v>4.3</v>
      </c>
      <c r="I6226" t="s">
        <v>10731</v>
      </c>
      <c r="J6226" t="s">
        <v>10</v>
      </c>
      <c r="K6226" t="s">
        <v>2528</v>
      </c>
      <c r="L6226" t="str">
        <f t="shared" si="1456"/>
        <v>Established</v>
      </c>
      <c r="N6226" s="2">
        <f t="shared" si="1457"/>
        <v>61</v>
      </c>
      <c r="O6226" t="s">
        <v>414</v>
      </c>
      <c r="P6226" t="s">
        <v>147</v>
      </c>
      <c r="Q6226" t="s">
        <v>254</v>
      </c>
      <c r="R6226" t="str">
        <f t="shared" si="1458"/>
        <v>Great</v>
      </c>
      <c r="S6226" t="str">
        <f t="shared" si="1459"/>
        <v>Great</v>
      </c>
      <c r="T6226" t="b">
        <f t="shared" si="1460"/>
        <v>1</v>
      </c>
      <c r="U6226" t="b">
        <f t="shared" si="1461"/>
        <v>1</v>
      </c>
      <c r="V6226" t="str">
        <f t="shared" si="1462"/>
        <v>Top Company</v>
      </c>
      <c r="W6226" t="str">
        <f t="shared" si="1463"/>
        <v>Don't Buy</v>
      </c>
      <c r="X6226" t="str">
        <f t="shared" si="1464"/>
        <v>Not Known</v>
      </c>
      <c r="Z6226" t="str">
        <f t="shared" si="1465"/>
        <v>None</v>
      </c>
      <c r="AB6226" t="str">
        <f t="shared" si="1466"/>
        <v>0</v>
      </c>
    </row>
    <row r="6227" spans="1:28" x14ac:dyDescent="0.3">
      <c r="A6227">
        <v>6225</v>
      </c>
      <c r="B6227" t="s">
        <v>10769</v>
      </c>
      <c r="C6227" t="str">
        <f t="shared" si="1453"/>
        <v>Long</v>
      </c>
      <c r="D6227">
        <v>4.3</v>
      </c>
      <c r="F6227" s="1">
        <f t="shared" si="1452"/>
        <v>4.3</v>
      </c>
      <c r="G6227" s="1">
        <f t="shared" si="1454"/>
        <v>4.3</v>
      </c>
      <c r="H6227">
        <f t="shared" si="1455"/>
        <v>4.3</v>
      </c>
      <c r="I6227" t="s">
        <v>10731</v>
      </c>
      <c r="J6227" t="s">
        <v>22</v>
      </c>
      <c r="K6227" t="s">
        <v>10770</v>
      </c>
      <c r="L6227" t="str">
        <f t="shared" si="1456"/>
        <v>Established</v>
      </c>
      <c r="N6227" s="2">
        <f t="shared" si="1457"/>
        <v>69</v>
      </c>
      <c r="O6227" t="s">
        <v>1402</v>
      </c>
      <c r="P6227" t="s">
        <v>1308</v>
      </c>
      <c r="Q6227" t="s">
        <v>80</v>
      </c>
      <c r="R6227" t="str">
        <f t="shared" si="1458"/>
        <v>Great</v>
      </c>
      <c r="S6227" t="str">
        <f t="shared" si="1459"/>
        <v>Great</v>
      </c>
      <c r="T6227" t="b">
        <f t="shared" si="1460"/>
        <v>1</v>
      </c>
      <c r="U6227" t="b">
        <f t="shared" si="1461"/>
        <v>1</v>
      </c>
      <c r="V6227" t="str">
        <f t="shared" si="1462"/>
        <v>Top Company</v>
      </c>
      <c r="W6227" t="str">
        <f t="shared" si="1463"/>
        <v>Don't Buy</v>
      </c>
      <c r="X6227" t="str">
        <f t="shared" si="1464"/>
        <v>Not Known</v>
      </c>
      <c r="Z6227" t="str">
        <f t="shared" si="1465"/>
        <v>None</v>
      </c>
      <c r="AB6227" t="str">
        <f t="shared" si="1466"/>
        <v>0</v>
      </c>
    </row>
    <row r="6228" spans="1:28" x14ac:dyDescent="0.3">
      <c r="A6228">
        <v>6226</v>
      </c>
      <c r="B6228" t="s">
        <v>10771</v>
      </c>
      <c r="C6228" t="str">
        <f t="shared" si="1453"/>
        <v>Long</v>
      </c>
      <c r="D6228">
        <v>3.3</v>
      </c>
      <c r="F6228" s="1">
        <f t="shared" si="1452"/>
        <v>3.3</v>
      </c>
      <c r="G6228" s="1">
        <f t="shared" si="1454"/>
        <v>3.3</v>
      </c>
      <c r="H6228">
        <f t="shared" si="1455"/>
        <v>3.3</v>
      </c>
      <c r="I6228" t="s">
        <v>10731</v>
      </c>
      <c r="J6228" t="s">
        <v>22</v>
      </c>
      <c r="K6228" t="s">
        <v>9971</v>
      </c>
      <c r="L6228" t="str">
        <f t="shared" si="1456"/>
        <v>Established</v>
      </c>
      <c r="N6228" s="2">
        <f t="shared" si="1457"/>
        <v>22</v>
      </c>
      <c r="O6228" t="s">
        <v>142</v>
      </c>
      <c r="P6228" t="s">
        <v>691</v>
      </c>
      <c r="Q6228" t="s">
        <v>246</v>
      </c>
      <c r="R6228" t="str">
        <f t="shared" si="1458"/>
        <v>Average</v>
      </c>
      <c r="S6228" t="str">
        <f t="shared" si="1459"/>
        <v xml:space="preserve"> </v>
      </c>
      <c r="T6228" t="b">
        <f t="shared" si="1460"/>
        <v>0</v>
      </c>
      <c r="U6228" t="b">
        <f t="shared" si="1461"/>
        <v>0</v>
      </c>
      <c r="V6228" t="str">
        <f t="shared" si="1462"/>
        <v>Average Company</v>
      </c>
      <c r="W6228" t="str">
        <f t="shared" si="1463"/>
        <v>Don't Buy</v>
      </c>
      <c r="X6228" t="str">
        <f t="shared" si="1464"/>
        <v>Not Known</v>
      </c>
      <c r="Z6228" t="str">
        <f t="shared" si="1465"/>
        <v>None</v>
      </c>
      <c r="AB6228" t="str">
        <f t="shared" si="1466"/>
        <v>0</v>
      </c>
    </row>
    <row r="6229" spans="1:28" x14ac:dyDescent="0.3">
      <c r="A6229">
        <v>6227</v>
      </c>
      <c r="B6229" t="s">
        <v>10730</v>
      </c>
      <c r="C6229" t="str">
        <f t="shared" si="1453"/>
        <v>Long</v>
      </c>
      <c r="D6229">
        <v>4.3</v>
      </c>
      <c r="F6229" s="1">
        <f t="shared" ref="F6229:F6292" si="1467">IF(N6229&lt;10,IF(D6229+0.5&gt;5,5,D6229+0.5),D6229)</f>
        <v>4.3</v>
      </c>
      <c r="G6229" s="1">
        <f t="shared" si="1454"/>
        <v>4.3</v>
      </c>
      <c r="H6229">
        <f t="shared" si="1455"/>
        <v>4.3</v>
      </c>
      <c r="I6229" t="s">
        <v>10731</v>
      </c>
      <c r="J6229" t="s">
        <v>22</v>
      </c>
      <c r="K6229" t="s">
        <v>8875</v>
      </c>
      <c r="L6229" t="str">
        <f t="shared" si="1456"/>
        <v>Established</v>
      </c>
      <c r="N6229" s="2">
        <f t="shared" si="1457"/>
        <v>10</v>
      </c>
      <c r="O6229" t="s">
        <v>1029</v>
      </c>
      <c r="P6229" t="s">
        <v>1261</v>
      </c>
      <c r="Q6229" t="s">
        <v>773</v>
      </c>
      <c r="R6229" t="str">
        <f t="shared" si="1458"/>
        <v>Great</v>
      </c>
      <c r="S6229" t="str">
        <f t="shared" si="1459"/>
        <v>Great</v>
      </c>
      <c r="T6229" t="b">
        <f t="shared" si="1460"/>
        <v>0</v>
      </c>
      <c r="U6229" t="b">
        <f t="shared" si="1461"/>
        <v>1</v>
      </c>
      <c r="V6229" t="str">
        <f t="shared" si="1462"/>
        <v>Average Company</v>
      </c>
      <c r="W6229" t="str">
        <f t="shared" si="1463"/>
        <v>Don't Buy</v>
      </c>
      <c r="X6229" t="str">
        <f t="shared" si="1464"/>
        <v>Not Known</v>
      </c>
      <c r="Z6229" t="str">
        <f t="shared" si="1465"/>
        <v>None</v>
      </c>
      <c r="AB6229" t="str">
        <f t="shared" si="1466"/>
        <v>0</v>
      </c>
    </row>
    <row r="6230" spans="1:28" x14ac:dyDescent="0.3">
      <c r="A6230">
        <v>6228</v>
      </c>
      <c r="B6230" t="s">
        <v>10772</v>
      </c>
      <c r="C6230" t="str">
        <f t="shared" si="1453"/>
        <v>Long</v>
      </c>
      <c r="D6230">
        <v>4.0999999999999996</v>
      </c>
      <c r="F6230" s="1">
        <f t="shared" si="1467"/>
        <v>4.0999999999999996</v>
      </c>
      <c r="G6230" s="1">
        <f t="shared" si="1454"/>
        <v>4.0999999999999996</v>
      </c>
      <c r="H6230">
        <f t="shared" si="1455"/>
        <v>4.0999999999999996</v>
      </c>
      <c r="I6230" t="s">
        <v>10731</v>
      </c>
      <c r="J6230" t="s">
        <v>22</v>
      </c>
      <c r="K6230" t="s">
        <v>8135</v>
      </c>
      <c r="L6230" t="str">
        <f t="shared" si="1456"/>
        <v>Established</v>
      </c>
      <c r="N6230" s="2">
        <f t="shared" si="1457"/>
        <v>30</v>
      </c>
      <c r="O6230" t="s">
        <v>604</v>
      </c>
      <c r="P6230" t="s">
        <v>683</v>
      </c>
      <c r="Q6230" t="s">
        <v>19</v>
      </c>
      <c r="R6230" t="str">
        <f t="shared" si="1458"/>
        <v>Great</v>
      </c>
      <c r="S6230" t="str">
        <f t="shared" si="1459"/>
        <v>Great</v>
      </c>
      <c r="T6230" t="b">
        <f t="shared" si="1460"/>
        <v>1</v>
      </c>
      <c r="U6230" t="b">
        <f t="shared" si="1461"/>
        <v>1</v>
      </c>
      <c r="V6230" t="str">
        <f t="shared" si="1462"/>
        <v>Top Company</v>
      </c>
      <c r="W6230" t="str">
        <f t="shared" si="1463"/>
        <v>Don't Buy</v>
      </c>
      <c r="X6230" t="str">
        <f t="shared" si="1464"/>
        <v>Not Known</v>
      </c>
      <c r="Z6230" t="str">
        <f t="shared" si="1465"/>
        <v>None</v>
      </c>
      <c r="AB6230" t="str">
        <f t="shared" si="1466"/>
        <v>1Million</v>
      </c>
    </row>
    <row r="6231" spans="1:28" x14ac:dyDescent="0.3">
      <c r="A6231">
        <v>6229</v>
      </c>
      <c r="B6231" t="s">
        <v>10739</v>
      </c>
      <c r="C6231" t="str">
        <f t="shared" si="1453"/>
        <v>Short</v>
      </c>
      <c r="D6231">
        <v>3.5</v>
      </c>
      <c r="F6231" s="1">
        <f t="shared" si="1467"/>
        <v>3.5</v>
      </c>
      <c r="G6231" s="1">
        <f t="shared" si="1454"/>
        <v>3.5</v>
      </c>
      <c r="H6231">
        <f t="shared" si="1455"/>
        <v>3.5</v>
      </c>
      <c r="I6231" t="s">
        <v>10731</v>
      </c>
      <c r="J6231" t="s">
        <v>10</v>
      </c>
      <c r="K6231" t="s">
        <v>3749</v>
      </c>
      <c r="L6231" t="str">
        <f t="shared" si="1456"/>
        <v>Established</v>
      </c>
      <c r="N6231" s="2">
        <f t="shared" si="1457"/>
        <v>33</v>
      </c>
      <c r="O6231" t="s">
        <v>18</v>
      </c>
      <c r="P6231" t="s">
        <v>147</v>
      </c>
      <c r="Q6231" t="s">
        <v>378</v>
      </c>
      <c r="R6231" t="str">
        <f t="shared" si="1458"/>
        <v>Average</v>
      </c>
      <c r="S6231" t="str">
        <f t="shared" si="1459"/>
        <v xml:space="preserve"> </v>
      </c>
      <c r="T6231" t="b">
        <f t="shared" si="1460"/>
        <v>0</v>
      </c>
      <c r="U6231" t="b">
        <f t="shared" si="1461"/>
        <v>0</v>
      </c>
      <c r="V6231" t="str">
        <f t="shared" si="1462"/>
        <v>Average Company</v>
      </c>
      <c r="W6231" t="str">
        <f t="shared" si="1463"/>
        <v>Don't Buy</v>
      </c>
      <c r="X6231" t="str">
        <f t="shared" si="1464"/>
        <v>Not Known</v>
      </c>
      <c r="Z6231" t="str">
        <f t="shared" si="1465"/>
        <v>None</v>
      </c>
      <c r="AB6231" t="str">
        <f t="shared" si="1466"/>
        <v>0</v>
      </c>
    </row>
    <row r="6232" spans="1:28" x14ac:dyDescent="0.3">
      <c r="A6232">
        <v>6230</v>
      </c>
      <c r="B6232" t="s">
        <v>10773</v>
      </c>
      <c r="C6232" t="str">
        <f t="shared" si="1453"/>
        <v>Long</v>
      </c>
      <c r="D6232">
        <v>3.5</v>
      </c>
      <c r="F6232" s="1">
        <f t="shared" si="1467"/>
        <v>3.5</v>
      </c>
      <c r="G6232" s="1">
        <f t="shared" si="1454"/>
        <v>3.5</v>
      </c>
      <c r="H6232">
        <f t="shared" si="1455"/>
        <v>3.5</v>
      </c>
      <c r="I6232" t="s">
        <v>10731</v>
      </c>
      <c r="J6232" t="s">
        <v>22</v>
      </c>
      <c r="K6232" t="s">
        <v>9174</v>
      </c>
      <c r="L6232" t="str">
        <f t="shared" si="1456"/>
        <v>Established</v>
      </c>
      <c r="N6232" s="2">
        <f t="shared" si="1457"/>
        <v>17</v>
      </c>
      <c r="O6232" t="s">
        <v>711</v>
      </c>
      <c r="P6232" t="s">
        <v>683</v>
      </c>
      <c r="Q6232" t="s">
        <v>315</v>
      </c>
      <c r="R6232" t="str">
        <f t="shared" si="1458"/>
        <v>Average</v>
      </c>
      <c r="S6232" t="str">
        <f t="shared" si="1459"/>
        <v xml:space="preserve"> </v>
      </c>
      <c r="T6232" t="b">
        <f t="shared" si="1460"/>
        <v>0</v>
      </c>
      <c r="U6232" t="b">
        <f t="shared" si="1461"/>
        <v>0</v>
      </c>
      <c r="V6232" t="str">
        <f t="shared" si="1462"/>
        <v>Average Company</v>
      </c>
      <c r="W6232" t="str">
        <f t="shared" si="1463"/>
        <v>Don't Buy</v>
      </c>
      <c r="X6232" t="str">
        <f t="shared" si="1464"/>
        <v>Not Known</v>
      </c>
      <c r="Z6232" t="str">
        <f t="shared" si="1465"/>
        <v>None</v>
      </c>
      <c r="AB6232" t="str">
        <f t="shared" si="1466"/>
        <v>0</v>
      </c>
    </row>
    <row r="6233" spans="1:28" x14ac:dyDescent="0.3">
      <c r="A6233">
        <v>6231</v>
      </c>
      <c r="B6233" t="s">
        <v>10774</v>
      </c>
      <c r="C6233" t="str">
        <f t="shared" si="1453"/>
        <v>Long</v>
      </c>
      <c r="D6233">
        <v>3.9</v>
      </c>
      <c r="F6233" s="1">
        <f t="shared" si="1467"/>
        <v>4.4000000000000004</v>
      </c>
      <c r="G6233" s="1">
        <f t="shared" si="1454"/>
        <v>4.4000000000000004</v>
      </c>
      <c r="H6233">
        <f t="shared" si="1455"/>
        <v>4</v>
      </c>
      <c r="I6233" t="s">
        <v>10731</v>
      </c>
      <c r="J6233" t="s">
        <v>22</v>
      </c>
      <c r="K6233" t="s">
        <v>5095</v>
      </c>
      <c r="L6233" t="str">
        <f t="shared" si="1456"/>
        <v>Startup</v>
      </c>
      <c r="N6233" s="2">
        <f t="shared" si="1457"/>
        <v>8</v>
      </c>
      <c r="O6233" t="s">
        <v>583</v>
      </c>
      <c r="P6233" t="s">
        <v>683</v>
      </c>
      <c r="Q6233" t="s">
        <v>605</v>
      </c>
      <c r="R6233" t="str">
        <f t="shared" si="1458"/>
        <v>Average</v>
      </c>
      <c r="S6233" t="str">
        <f t="shared" si="1459"/>
        <v xml:space="preserve"> </v>
      </c>
      <c r="T6233" t="b">
        <f t="shared" si="1460"/>
        <v>0</v>
      </c>
      <c r="U6233" t="b">
        <f t="shared" si="1461"/>
        <v>1</v>
      </c>
      <c r="V6233" t="str">
        <f t="shared" si="1462"/>
        <v>Average Company</v>
      </c>
      <c r="W6233" t="str">
        <f t="shared" si="1463"/>
        <v>Don't Buy</v>
      </c>
      <c r="X6233" t="str">
        <f t="shared" si="1464"/>
        <v>Not Known</v>
      </c>
      <c r="Z6233" t="str">
        <f t="shared" si="1465"/>
        <v>Silicon Valley Startups</v>
      </c>
      <c r="AB6233" t="str">
        <f t="shared" si="1466"/>
        <v>0</v>
      </c>
    </row>
    <row r="6234" spans="1:28" x14ac:dyDescent="0.3">
      <c r="A6234">
        <v>6232</v>
      </c>
      <c r="B6234" t="s">
        <v>10775</v>
      </c>
      <c r="C6234" t="str">
        <f t="shared" si="1453"/>
        <v>Long</v>
      </c>
      <c r="D6234">
        <v>3.6</v>
      </c>
      <c r="F6234" s="1">
        <f t="shared" si="1467"/>
        <v>3.6</v>
      </c>
      <c r="G6234" s="1">
        <f t="shared" si="1454"/>
        <v>3.6</v>
      </c>
      <c r="H6234">
        <f t="shared" si="1455"/>
        <v>3.6</v>
      </c>
      <c r="I6234" t="s">
        <v>10731</v>
      </c>
      <c r="J6234" t="s">
        <v>22</v>
      </c>
      <c r="K6234" t="s">
        <v>3701</v>
      </c>
      <c r="L6234" t="str">
        <f t="shared" si="1456"/>
        <v>Established</v>
      </c>
      <c r="N6234" s="2">
        <f t="shared" si="1457"/>
        <v>22</v>
      </c>
      <c r="O6234" t="s">
        <v>142</v>
      </c>
      <c r="P6234" t="s">
        <v>691</v>
      </c>
      <c r="Q6234" t="s">
        <v>28</v>
      </c>
      <c r="R6234" t="str">
        <f t="shared" si="1458"/>
        <v>Average</v>
      </c>
      <c r="S6234" t="str">
        <f t="shared" si="1459"/>
        <v xml:space="preserve"> </v>
      </c>
      <c r="T6234" t="b">
        <f t="shared" si="1460"/>
        <v>0</v>
      </c>
      <c r="U6234" t="b">
        <f t="shared" si="1461"/>
        <v>1</v>
      </c>
      <c r="V6234" t="str">
        <f t="shared" si="1462"/>
        <v>Average Company</v>
      </c>
      <c r="W6234" t="str">
        <f t="shared" si="1463"/>
        <v>Don't Buy</v>
      </c>
      <c r="X6234" t="str">
        <f t="shared" si="1464"/>
        <v>Not Known</v>
      </c>
      <c r="Z6234" t="str">
        <f t="shared" si="1465"/>
        <v>None</v>
      </c>
      <c r="AB6234" t="str">
        <f t="shared" si="1466"/>
        <v>500K</v>
      </c>
    </row>
    <row r="6235" spans="1:28" x14ac:dyDescent="0.3">
      <c r="A6235">
        <v>6233</v>
      </c>
      <c r="B6235" t="s">
        <v>10742</v>
      </c>
      <c r="C6235" t="str">
        <f t="shared" si="1453"/>
        <v>Long</v>
      </c>
      <c r="D6235">
        <v>3.5</v>
      </c>
      <c r="F6235" s="1">
        <f t="shared" si="1467"/>
        <v>3.5</v>
      </c>
      <c r="G6235" s="1">
        <f t="shared" si="1454"/>
        <v>3.5</v>
      </c>
      <c r="H6235">
        <f t="shared" si="1455"/>
        <v>3.5</v>
      </c>
      <c r="I6235" t="s">
        <v>10731</v>
      </c>
      <c r="J6235" t="s">
        <v>22</v>
      </c>
      <c r="K6235" t="s">
        <v>10743</v>
      </c>
      <c r="L6235" t="str">
        <f t="shared" si="1456"/>
        <v>Established</v>
      </c>
      <c r="N6235" s="2">
        <f t="shared" si="1457"/>
        <v>18</v>
      </c>
      <c r="O6235" t="s">
        <v>200</v>
      </c>
      <c r="P6235" t="s">
        <v>1308</v>
      </c>
      <c r="Q6235" t="s">
        <v>14</v>
      </c>
      <c r="R6235" t="str">
        <f t="shared" si="1458"/>
        <v>Average</v>
      </c>
      <c r="S6235" t="str">
        <f t="shared" si="1459"/>
        <v xml:space="preserve"> </v>
      </c>
      <c r="T6235" t="b">
        <f t="shared" si="1460"/>
        <v>0</v>
      </c>
      <c r="U6235" t="b">
        <f t="shared" si="1461"/>
        <v>0</v>
      </c>
      <c r="V6235" t="str">
        <f t="shared" si="1462"/>
        <v>Average Company</v>
      </c>
      <c r="W6235" t="str">
        <f t="shared" si="1463"/>
        <v>Don't Buy</v>
      </c>
      <c r="X6235" t="str">
        <f t="shared" si="1464"/>
        <v>Not Known</v>
      </c>
      <c r="Z6235" t="str">
        <f t="shared" si="1465"/>
        <v>None</v>
      </c>
      <c r="AB6235" t="str">
        <f t="shared" si="1466"/>
        <v>0</v>
      </c>
    </row>
    <row r="6236" spans="1:28" x14ac:dyDescent="0.3">
      <c r="A6236">
        <v>6234</v>
      </c>
      <c r="B6236" t="s">
        <v>10776</v>
      </c>
      <c r="C6236" t="str">
        <f t="shared" si="1453"/>
        <v>Long</v>
      </c>
      <c r="D6236">
        <v>3.4</v>
      </c>
      <c r="F6236" s="1">
        <f t="shared" si="1467"/>
        <v>3.4</v>
      </c>
      <c r="G6236" s="1">
        <f t="shared" si="1454"/>
        <v>3.4</v>
      </c>
      <c r="H6236">
        <f t="shared" si="1455"/>
        <v>3.4</v>
      </c>
      <c r="I6236" t="s">
        <v>10731</v>
      </c>
      <c r="J6236" t="s">
        <v>22</v>
      </c>
      <c r="K6236" t="s">
        <v>8375</v>
      </c>
      <c r="L6236" t="str">
        <f t="shared" si="1456"/>
        <v>Established</v>
      </c>
      <c r="N6236" s="2">
        <f t="shared" si="1457"/>
        <v>34</v>
      </c>
      <c r="O6236" t="s">
        <v>213</v>
      </c>
      <c r="P6236" t="s">
        <v>1308</v>
      </c>
      <c r="Q6236" t="s">
        <v>28</v>
      </c>
      <c r="R6236" t="str">
        <f t="shared" si="1458"/>
        <v>Average</v>
      </c>
      <c r="S6236" t="str">
        <f t="shared" si="1459"/>
        <v xml:space="preserve"> </v>
      </c>
      <c r="T6236" t="b">
        <f t="shared" si="1460"/>
        <v>0</v>
      </c>
      <c r="U6236" t="b">
        <f t="shared" si="1461"/>
        <v>0</v>
      </c>
      <c r="V6236" t="str">
        <f t="shared" si="1462"/>
        <v>Average Company</v>
      </c>
      <c r="W6236" t="str">
        <f t="shared" si="1463"/>
        <v>Don't Buy</v>
      </c>
      <c r="X6236" t="str">
        <f t="shared" si="1464"/>
        <v>Not Known</v>
      </c>
      <c r="Z6236" t="str">
        <f t="shared" si="1465"/>
        <v>None</v>
      </c>
      <c r="AB6236" t="str">
        <f t="shared" si="1466"/>
        <v>500K</v>
      </c>
    </row>
    <row r="6237" spans="1:28" x14ac:dyDescent="0.3">
      <c r="A6237">
        <v>6235</v>
      </c>
      <c r="B6237" t="s">
        <v>10736</v>
      </c>
      <c r="C6237" t="str">
        <f t="shared" si="1453"/>
        <v>Long</v>
      </c>
      <c r="D6237">
        <v>3.7</v>
      </c>
      <c r="F6237" s="1">
        <f t="shared" si="1467"/>
        <v>3.7</v>
      </c>
      <c r="G6237" s="1">
        <f t="shared" si="1454"/>
        <v>3.7</v>
      </c>
      <c r="H6237">
        <f t="shared" si="1455"/>
        <v>3.7</v>
      </c>
      <c r="I6237" t="s">
        <v>10731</v>
      </c>
      <c r="J6237" t="s">
        <v>10</v>
      </c>
      <c r="K6237" t="s">
        <v>10737</v>
      </c>
      <c r="L6237" t="str">
        <f t="shared" si="1456"/>
        <v>Established</v>
      </c>
      <c r="N6237" s="2">
        <f t="shared" si="1457"/>
        <v>35</v>
      </c>
      <c r="O6237" t="s">
        <v>249</v>
      </c>
      <c r="P6237" t="s">
        <v>683</v>
      </c>
      <c r="Q6237" t="s">
        <v>1012</v>
      </c>
      <c r="R6237" t="str">
        <f t="shared" si="1458"/>
        <v>Average</v>
      </c>
      <c r="S6237" t="str">
        <f t="shared" si="1459"/>
        <v xml:space="preserve"> </v>
      </c>
      <c r="T6237" t="b">
        <f t="shared" si="1460"/>
        <v>0</v>
      </c>
      <c r="U6237" t="b">
        <f t="shared" si="1461"/>
        <v>1</v>
      </c>
      <c r="V6237" t="str">
        <f t="shared" si="1462"/>
        <v>Average Company</v>
      </c>
      <c r="W6237" t="str">
        <f t="shared" si="1463"/>
        <v>Don't Buy</v>
      </c>
      <c r="X6237" t="str">
        <f t="shared" si="1464"/>
        <v>Not Known</v>
      </c>
      <c r="Z6237" t="str">
        <f t="shared" si="1465"/>
        <v>None</v>
      </c>
      <c r="AB6237" t="str">
        <f t="shared" si="1466"/>
        <v>0</v>
      </c>
    </row>
    <row r="6238" spans="1:28" x14ac:dyDescent="0.3">
      <c r="A6238">
        <v>6236</v>
      </c>
      <c r="B6238" t="s">
        <v>10777</v>
      </c>
      <c r="C6238" t="str">
        <f t="shared" si="1453"/>
        <v>Long</v>
      </c>
      <c r="D6238">
        <v>3.8</v>
      </c>
      <c r="F6238" s="1">
        <f t="shared" si="1467"/>
        <v>3.8</v>
      </c>
      <c r="G6238" s="1">
        <f t="shared" si="1454"/>
        <v>3.8</v>
      </c>
      <c r="H6238">
        <f t="shared" si="1455"/>
        <v>3.8</v>
      </c>
      <c r="I6238" t="s">
        <v>10731</v>
      </c>
      <c r="J6238" t="s">
        <v>22</v>
      </c>
      <c r="K6238" t="s">
        <v>341</v>
      </c>
      <c r="L6238" t="str">
        <f t="shared" si="1456"/>
        <v>Established</v>
      </c>
      <c r="N6238" s="2">
        <f t="shared" si="1457"/>
        <v>13</v>
      </c>
      <c r="O6238" t="s">
        <v>299</v>
      </c>
      <c r="P6238" t="s">
        <v>683</v>
      </c>
      <c r="Q6238" t="s">
        <v>218</v>
      </c>
      <c r="R6238" t="str">
        <f t="shared" si="1458"/>
        <v>Average</v>
      </c>
      <c r="S6238" t="str">
        <f t="shared" si="1459"/>
        <v xml:space="preserve"> </v>
      </c>
      <c r="T6238" t="b">
        <f t="shared" si="1460"/>
        <v>0</v>
      </c>
      <c r="U6238" t="b">
        <f t="shared" si="1461"/>
        <v>1</v>
      </c>
      <c r="V6238" t="str">
        <f t="shared" si="1462"/>
        <v>Average Company</v>
      </c>
      <c r="W6238" t="str">
        <f t="shared" si="1463"/>
        <v>Don't Buy</v>
      </c>
      <c r="X6238" t="str">
        <f t="shared" si="1464"/>
        <v>Not Known</v>
      </c>
      <c r="Z6238" t="str">
        <f t="shared" si="1465"/>
        <v>None</v>
      </c>
      <c r="AB6238" t="str">
        <f t="shared" si="1466"/>
        <v>0</v>
      </c>
    </row>
    <row r="6239" spans="1:28" x14ac:dyDescent="0.3">
      <c r="A6239">
        <v>6237</v>
      </c>
      <c r="B6239" t="s">
        <v>10778</v>
      </c>
      <c r="C6239" t="str">
        <f t="shared" si="1453"/>
        <v>Long</v>
      </c>
      <c r="D6239">
        <v>4.3</v>
      </c>
      <c r="F6239" s="1">
        <f t="shared" si="1467"/>
        <v>4.3</v>
      </c>
      <c r="G6239" s="1">
        <f t="shared" si="1454"/>
        <v>4.3</v>
      </c>
      <c r="H6239">
        <f t="shared" si="1455"/>
        <v>4.3</v>
      </c>
      <c r="I6239" t="s">
        <v>10731</v>
      </c>
      <c r="J6239" t="s">
        <v>10</v>
      </c>
      <c r="K6239" t="s">
        <v>10779</v>
      </c>
      <c r="L6239" t="str">
        <f t="shared" si="1456"/>
        <v>Established</v>
      </c>
      <c r="N6239" s="2">
        <f t="shared" si="1457"/>
        <v>47</v>
      </c>
      <c r="O6239" t="s">
        <v>258</v>
      </c>
      <c r="P6239" t="s">
        <v>147</v>
      </c>
      <c r="Q6239" t="s">
        <v>4707</v>
      </c>
      <c r="R6239" t="str">
        <f t="shared" si="1458"/>
        <v>Great</v>
      </c>
      <c r="S6239" t="str">
        <f t="shared" si="1459"/>
        <v>Great</v>
      </c>
      <c r="T6239" t="b">
        <f t="shared" si="1460"/>
        <v>1</v>
      </c>
      <c r="U6239" t="b">
        <f t="shared" si="1461"/>
        <v>1</v>
      </c>
      <c r="V6239" t="str">
        <f t="shared" si="1462"/>
        <v>Top Company</v>
      </c>
      <c r="W6239" t="str">
        <f t="shared" si="1463"/>
        <v>Don't Buy</v>
      </c>
      <c r="X6239" t="str">
        <f t="shared" si="1464"/>
        <v>Not Known</v>
      </c>
      <c r="Z6239" t="str">
        <f t="shared" si="1465"/>
        <v>None</v>
      </c>
      <c r="AB6239" t="str">
        <f t="shared" si="1466"/>
        <v>0</v>
      </c>
    </row>
    <row r="6240" spans="1:28" x14ac:dyDescent="0.3">
      <c r="A6240">
        <v>6238</v>
      </c>
      <c r="B6240" t="s">
        <v>10780</v>
      </c>
      <c r="C6240" t="str">
        <f t="shared" si="1453"/>
        <v>Long</v>
      </c>
      <c r="D6240">
        <v>3</v>
      </c>
      <c r="F6240" s="1">
        <f t="shared" si="1467"/>
        <v>3</v>
      </c>
      <c r="G6240" s="1">
        <f t="shared" si="1454"/>
        <v>3</v>
      </c>
      <c r="H6240">
        <f t="shared" si="1455"/>
        <v>3</v>
      </c>
      <c r="I6240" t="s">
        <v>10731</v>
      </c>
      <c r="J6240" t="s">
        <v>22</v>
      </c>
      <c r="K6240" t="s">
        <v>10781</v>
      </c>
      <c r="L6240" t="str">
        <f t="shared" si="1456"/>
        <v>Established</v>
      </c>
      <c r="N6240" s="2">
        <f t="shared" si="1457"/>
        <v>32</v>
      </c>
      <c r="O6240" t="s">
        <v>368</v>
      </c>
      <c r="P6240" t="s">
        <v>691</v>
      </c>
      <c r="Q6240" t="s">
        <v>28</v>
      </c>
      <c r="R6240" t="str">
        <f t="shared" si="1458"/>
        <v>Average</v>
      </c>
      <c r="S6240" t="str">
        <f t="shared" si="1459"/>
        <v xml:space="preserve"> </v>
      </c>
      <c r="T6240" t="b">
        <f t="shared" si="1460"/>
        <v>0</v>
      </c>
      <c r="U6240" t="b">
        <f t="shared" si="1461"/>
        <v>0</v>
      </c>
      <c r="V6240" t="str">
        <f t="shared" si="1462"/>
        <v>Average Company</v>
      </c>
      <c r="W6240" t="str">
        <f t="shared" si="1463"/>
        <v>Don't Buy</v>
      </c>
      <c r="X6240" t="str">
        <f t="shared" si="1464"/>
        <v>Not Known</v>
      </c>
      <c r="Z6240" t="str">
        <f t="shared" si="1465"/>
        <v>None</v>
      </c>
      <c r="AB6240" t="str">
        <f t="shared" si="1466"/>
        <v>500K</v>
      </c>
    </row>
    <row r="6241" spans="1:28" x14ac:dyDescent="0.3">
      <c r="A6241">
        <v>6239</v>
      </c>
      <c r="B6241" t="s">
        <v>10748</v>
      </c>
      <c r="C6241" t="str">
        <f t="shared" si="1453"/>
        <v>Long</v>
      </c>
      <c r="D6241">
        <v>4.5</v>
      </c>
      <c r="F6241" s="1">
        <f t="shared" si="1467"/>
        <v>4.5</v>
      </c>
      <c r="G6241" s="1">
        <f t="shared" si="1454"/>
        <v>4.5</v>
      </c>
      <c r="H6241">
        <f t="shared" si="1455"/>
        <v>4.5</v>
      </c>
      <c r="I6241" t="s">
        <v>10731</v>
      </c>
      <c r="J6241" t="s">
        <v>6861</v>
      </c>
      <c r="K6241" t="s">
        <v>54</v>
      </c>
      <c r="L6241" t="str">
        <f t="shared" si="1456"/>
        <v>Established</v>
      </c>
      <c r="N6241" s="2">
        <f t="shared" si="1457"/>
        <v>50</v>
      </c>
      <c r="O6241" t="s">
        <v>691</v>
      </c>
      <c r="Q6241" t="s">
        <v>28</v>
      </c>
      <c r="R6241" t="str">
        <f t="shared" si="1458"/>
        <v>Great</v>
      </c>
      <c r="S6241" t="str">
        <f t="shared" si="1459"/>
        <v>Great</v>
      </c>
      <c r="T6241" t="b">
        <f t="shared" si="1460"/>
        <v>1</v>
      </c>
      <c r="U6241" t="b">
        <f t="shared" si="1461"/>
        <v>1</v>
      </c>
      <c r="V6241" t="str">
        <f t="shared" si="1462"/>
        <v>Top Company</v>
      </c>
      <c r="W6241" t="str">
        <f t="shared" si="1463"/>
        <v>Don't Buy</v>
      </c>
      <c r="X6241" t="str">
        <f t="shared" si="1464"/>
        <v>Not Known</v>
      </c>
      <c r="Z6241" t="str">
        <f t="shared" si="1465"/>
        <v>None</v>
      </c>
      <c r="AB6241" t="str">
        <f t="shared" si="1466"/>
        <v>1Million</v>
      </c>
    </row>
    <row r="6242" spans="1:28" x14ac:dyDescent="0.3">
      <c r="A6242">
        <v>6240</v>
      </c>
      <c r="B6242" t="s">
        <v>10746</v>
      </c>
      <c r="C6242" t="str">
        <f t="shared" si="1453"/>
        <v>Short</v>
      </c>
      <c r="D6242">
        <v>4.4000000000000004</v>
      </c>
      <c r="F6242" s="1">
        <f t="shared" si="1467"/>
        <v>4.4000000000000004</v>
      </c>
      <c r="G6242" s="1">
        <f t="shared" si="1454"/>
        <v>4.4000000000000004</v>
      </c>
      <c r="H6242">
        <f t="shared" si="1455"/>
        <v>4.4000000000000004</v>
      </c>
      <c r="I6242" t="s">
        <v>10731</v>
      </c>
      <c r="J6242" t="s">
        <v>22</v>
      </c>
      <c r="K6242" t="s">
        <v>10747</v>
      </c>
      <c r="L6242" t="str">
        <f t="shared" si="1456"/>
        <v>Established</v>
      </c>
      <c r="N6242" s="2">
        <f t="shared" si="1457"/>
        <v>14</v>
      </c>
      <c r="O6242" t="s">
        <v>522</v>
      </c>
      <c r="P6242" t="s">
        <v>683</v>
      </c>
      <c r="Q6242" t="s">
        <v>80</v>
      </c>
      <c r="R6242" t="str">
        <f t="shared" si="1458"/>
        <v>Great</v>
      </c>
      <c r="S6242" t="str">
        <f t="shared" si="1459"/>
        <v>Great</v>
      </c>
      <c r="T6242" t="b">
        <f t="shared" si="1460"/>
        <v>1</v>
      </c>
      <c r="U6242" t="b">
        <f t="shared" si="1461"/>
        <v>1</v>
      </c>
      <c r="V6242" t="str">
        <f t="shared" si="1462"/>
        <v>Average Company</v>
      </c>
      <c r="W6242" t="str">
        <f t="shared" si="1463"/>
        <v>Don't Buy</v>
      </c>
      <c r="X6242" t="str">
        <f t="shared" si="1464"/>
        <v>Not Known</v>
      </c>
      <c r="Z6242" t="str">
        <f t="shared" si="1465"/>
        <v>None</v>
      </c>
      <c r="AB6242" t="str">
        <f t="shared" si="1466"/>
        <v>0</v>
      </c>
    </row>
    <row r="6243" spans="1:28" x14ac:dyDescent="0.3">
      <c r="A6243">
        <v>6241</v>
      </c>
      <c r="B6243" t="s">
        <v>10782</v>
      </c>
      <c r="C6243" t="str">
        <f t="shared" si="1453"/>
        <v>Long</v>
      </c>
      <c r="D6243">
        <v>4.2</v>
      </c>
      <c r="F6243" s="1" t="e">
        <f t="shared" si="1467"/>
        <v>#VALUE!</v>
      </c>
      <c r="G6243" s="1" t="e">
        <f t="shared" si="1454"/>
        <v>#VALUE!</v>
      </c>
      <c r="H6243" t="e">
        <f t="shared" si="1455"/>
        <v>#VALUE!</v>
      </c>
      <c r="I6243" t="s">
        <v>10731</v>
      </c>
      <c r="J6243" t="s">
        <v>3981</v>
      </c>
      <c r="K6243" t="s">
        <v>84</v>
      </c>
      <c r="L6243" t="e">
        <f t="shared" si="1456"/>
        <v>#VALUE!</v>
      </c>
      <c r="N6243" s="2" t="e">
        <f t="shared" si="1457"/>
        <v>#VALUE!</v>
      </c>
      <c r="O6243" t="s">
        <v>3614</v>
      </c>
      <c r="Q6243" t="s">
        <v>424</v>
      </c>
      <c r="R6243" t="str">
        <f t="shared" si="1458"/>
        <v>Great</v>
      </c>
      <c r="S6243" t="str">
        <f t="shared" si="1459"/>
        <v>Great</v>
      </c>
      <c r="T6243" t="e">
        <f t="shared" si="1460"/>
        <v>#VALUE!</v>
      </c>
      <c r="U6243" t="e">
        <f t="shared" si="1461"/>
        <v>#VALUE!</v>
      </c>
      <c r="V6243" t="e">
        <f t="shared" si="1462"/>
        <v>#VALUE!</v>
      </c>
      <c r="W6243" t="str">
        <f t="shared" si="1463"/>
        <v>Don't Buy</v>
      </c>
      <c r="X6243" t="str">
        <f t="shared" si="1464"/>
        <v>Not Known</v>
      </c>
      <c r="Z6243" t="e">
        <f t="shared" si="1465"/>
        <v>#VALUE!</v>
      </c>
      <c r="AB6243" t="str">
        <f t="shared" si="1466"/>
        <v>0</v>
      </c>
    </row>
    <row r="6244" spans="1:28" x14ac:dyDescent="0.3">
      <c r="A6244">
        <v>6242</v>
      </c>
      <c r="B6244" t="s">
        <v>10749</v>
      </c>
      <c r="C6244" t="str">
        <f t="shared" si="1453"/>
        <v>Long</v>
      </c>
      <c r="D6244">
        <v>3.1</v>
      </c>
      <c r="F6244" s="1">
        <f t="shared" si="1467"/>
        <v>3.1</v>
      </c>
      <c r="G6244" s="1">
        <f t="shared" si="1454"/>
        <v>3.1</v>
      </c>
      <c r="H6244">
        <f t="shared" si="1455"/>
        <v>3.1</v>
      </c>
      <c r="I6244" t="s">
        <v>10731</v>
      </c>
      <c r="J6244" t="s">
        <v>22</v>
      </c>
      <c r="K6244" t="s">
        <v>10750</v>
      </c>
      <c r="L6244" t="str">
        <f t="shared" si="1456"/>
        <v>Established</v>
      </c>
      <c r="N6244" s="2">
        <f t="shared" si="1457"/>
        <v>22</v>
      </c>
      <c r="O6244" t="s">
        <v>142</v>
      </c>
      <c r="P6244" t="s">
        <v>2884</v>
      </c>
      <c r="Q6244" t="s">
        <v>28</v>
      </c>
      <c r="R6244" t="str">
        <f t="shared" si="1458"/>
        <v>Average</v>
      </c>
      <c r="S6244" t="str">
        <f t="shared" si="1459"/>
        <v xml:space="preserve"> </v>
      </c>
      <c r="T6244" t="b">
        <f t="shared" si="1460"/>
        <v>0</v>
      </c>
      <c r="U6244" t="b">
        <f t="shared" si="1461"/>
        <v>0</v>
      </c>
      <c r="V6244" t="str">
        <f t="shared" si="1462"/>
        <v>Average Company</v>
      </c>
      <c r="W6244" t="str">
        <f t="shared" si="1463"/>
        <v>Don't Buy</v>
      </c>
      <c r="X6244" t="str">
        <f t="shared" si="1464"/>
        <v>Not Known</v>
      </c>
      <c r="Z6244" t="str">
        <f t="shared" si="1465"/>
        <v>None</v>
      </c>
      <c r="AB6244" t="str">
        <f t="shared" si="1466"/>
        <v>500K</v>
      </c>
    </row>
    <row r="6245" spans="1:28" x14ac:dyDescent="0.3">
      <c r="A6245">
        <v>6243</v>
      </c>
      <c r="B6245" t="s">
        <v>10783</v>
      </c>
      <c r="C6245" t="str">
        <f t="shared" si="1453"/>
        <v>Long</v>
      </c>
      <c r="D6245">
        <v>4</v>
      </c>
      <c r="F6245" s="1">
        <f t="shared" si="1467"/>
        <v>4</v>
      </c>
      <c r="G6245" s="1">
        <f t="shared" si="1454"/>
        <v>4</v>
      </c>
      <c r="H6245">
        <f t="shared" si="1455"/>
        <v>4</v>
      </c>
      <c r="I6245" t="s">
        <v>10731</v>
      </c>
      <c r="J6245" t="s">
        <v>22</v>
      </c>
      <c r="K6245" t="s">
        <v>1017</v>
      </c>
      <c r="L6245" t="str">
        <f t="shared" si="1456"/>
        <v>Established</v>
      </c>
      <c r="N6245" s="2">
        <f t="shared" si="1457"/>
        <v>25</v>
      </c>
      <c r="O6245" t="s">
        <v>54</v>
      </c>
      <c r="P6245" t="s">
        <v>1308</v>
      </c>
      <c r="Q6245" t="s">
        <v>204</v>
      </c>
      <c r="R6245" t="str">
        <f t="shared" si="1458"/>
        <v>Average</v>
      </c>
      <c r="S6245" t="str">
        <f t="shared" si="1459"/>
        <v xml:space="preserve"> </v>
      </c>
      <c r="T6245" t="b">
        <f t="shared" si="1460"/>
        <v>0</v>
      </c>
      <c r="U6245" t="b">
        <f t="shared" si="1461"/>
        <v>1</v>
      </c>
      <c r="V6245" t="str">
        <f t="shared" si="1462"/>
        <v>Average Company</v>
      </c>
      <c r="W6245" t="str">
        <f t="shared" si="1463"/>
        <v>Don't Buy</v>
      </c>
      <c r="X6245" t="str">
        <f t="shared" si="1464"/>
        <v>Not Known</v>
      </c>
      <c r="Z6245" t="str">
        <f t="shared" si="1465"/>
        <v>None</v>
      </c>
      <c r="AB6245" t="str">
        <f t="shared" si="1466"/>
        <v>0</v>
      </c>
    </row>
    <row r="6246" spans="1:28" x14ac:dyDescent="0.3">
      <c r="A6246">
        <v>6244</v>
      </c>
      <c r="B6246" t="s">
        <v>10784</v>
      </c>
      <c r="C6246" t="str">
        <f t="shared" si="1453"/>
        <v>Short</v>
      </c>
      <c r="D6246">
        <v>3.6</v>
      </c>
      <c r="F6246" s="1">
        <f t="shared" si="1467"/>
        <v>3.6</v>
      </c>
      <c r="G6246" s="1">
        <f t="shared" si="1454"/>
        <v>3.6</v>
      </c>
      <c r="H6246">
        <f t="shared" si="1455"/>
        <v>3.6</v>
      </c>
      <c r="I6246" t="s">
        <v>10731</v>
      </c>
      <c r="J6246" t="s">
        <v>10</v>
      </c>
      <c r="K6246" t="s">
        <v>6431</v>
      </c>
      <c r="L6246" t="str">
        <f t="shared" si="1456"/>
        <v>Established</v>
      </c>
      <c r="N6246" s="2">
        <f t="shared" si="1457"/>
        <v>40</v>
      </c>
      <c r="O6246" t="s">
        <v>375</v>
      </c>
      <c r="P6246" t="s">
        <v>691</v>
      </c>
      <c r="Q6246" t="s">
        <v>1957</v>
      </c>
      <c r="R6246" t="str">
        <f t="shared" si="1458"/>
        <v>Average</v>
      </c>
      <c r="S6246" t="str">
        <f t="shared" si="1459"/>
        <v xml:space="preserve"> </v>
      </c>
      <c r="T6246" t="b">
        <f t="shared" si="1460"/>
        <v>0</v>
      </c>
      <c r="U6246" t="b">
        <f t="shared" si="1461"/>
        <v>1</v>
      </c>
      <c r="V6246" t="str">
        <f t="shared" si="1462"/>
        <v>Average Company</v>
      </c>
      <c r="W6246" t="str">
        <f t="shared" si="1463"/>
        <v>Don't Buy</v>
      </c>
      <c r="X6246" t="str">
        <f t="shared" si="1464"/>
        <v>Not Known</v>
      </c>
      <c r="Z6246" t="str">
        <f t="shared" si="1465"/>
        <v>None</v>
      </c>
      <c r="AB6246" t="str">
        <f t="shared" si="1466"/>
        <v>0</v>
      </c>
    </row>
    <row r="6247" spans="1:28" x14ac:dyDescent="0.3">
      <c r="A6247">
        <v>6245</v>
      </c>
      <c r="B6247" t="s">
        <v>10785</v>
      </c>
      <c r="C6247" t="str">
        <f t="shared" si="1453"/>
        <v>Short</v>
      </c>
      <c r="D6247">
        <v>3.6</v>
      </c>
      <c r="F6247" s="1" t="e">
        <f t="shared" si="1467"/>
        <v>#VALUE!</v>
      </c>
      <c r="G6247" s="1" t="e">
        <f t="shared" si="1454"/>
        <v>#VALUE!</v>
      </c>
      <c r="H6247" t="e">
        <f t="shared" si="1455"/>
        <v>#VALUE!</v>
      </c>
      <c r="I6247" t="s">
        <v>10731</v>
      </c>
      <c r="J6247" t="s">
        <v>10786</v>
      </c>
      <c r="K6247" t="s">
        <v>9128</v>
      </c>
      <c r="L6247" t="e">
        <f t="shared" si="1456"/>
        <v>#VALUE!</v>
      </c>
      <c r="N6247" s="2" t="e">
        <f t="shared" si="1457"/>
        <v>#VALUE!</v>
      </c>
      <c r="Q6247" t="s">
        <v>465</v>
      </c>
      <c r="R6247" t="str">
        <f t="shared" si="1458"/>
        <v>Average</v>
      </c>
      <c r="S6247" t="str">
        <f t="shared" si="1459"/>
        <v xml:space="preserve"> </v>
      </c>
      <c r="T6247" t="e">
        <f t="shared" si="1460"/>
        <v>#VALUE!</v>
      </c>
      <c r="U6247" t="e">
        <f t="shared" si="1461"/>
        <v>#VALUE!</v>
      </c>
      <c r="V6247" t="e">
        <f t="shared" si="1462"/>
        <v>#VALUE!</v>
      </c>
      <c r="W6247" t="str">
        <f t="shared" si="1463"/>
        <v>Don't Buy</v>
      </c>
      <c r="X6247" t="str">
        <f t="shared" si="1464"/>
        <v>Not Known</v>
      </c>
      <c r="Z6247" t="e">
        <f t="shared" si="1465"/>
        <v>#VALUE!</v>
      </c>
      <c r="AB6247" t="str">
        <f t="shared" si="1466"/>
        <v>0</v>
      </c>
    </row>
    <row r="6248" spans="1:28" x14ac:dyDescent="0.3">
      <c r="A6248">
        <v>6246</v>
      </c>
      <c r="B6248" t="s">
        <v>10787</v>
      </c>
      <c r="C6248" t="str">
        <f t="shared" si="1453"/>
        <v>Long</v>
      </c>
      <c r="D6248">
        <v>3.9</v>
      </c>
      <c r="F6248" s="1" t="e">
        <f t="shared" si="1467"/>
        <v>#VALUE!</v>
      </c>
      <c r="G6248" s="1" t="e">
        <f t="shared" si="1454"/>
        <v>#VALUE!</v>
      </c>
      <c r="H6248" t="e">
        <f t="shared" si="1455"/>
        <v>#VALUE!</v>
      </c>
      <c r="I6248" t="s">
        <v>10731</v>
      </c>
      <c r="J6248" t="s">
        <v>10788</v>
      </c>
      <c r="K6248" t="s">
        <v>688</v>
      </c>
      <c r="L6248" t="e">
        <f t="shared" si="1456"/>
        <v>#VALUE!</v>
      </c>
      <c r="N6248" s="2" t="e">
        <f t="shared" si="1457"/>
        <v>#VALUE!</v>
      </c>
      <c r="O6248" t="s">
        <v>147</v>
      </c>
      <c r="Q6248" t="s">
        <v>284</v>
      </c>
      <c r="R6248" t="str">
        <f t="shared" si="1458"/>
        <v>Average</v>
      </c>
      <c r="S6248" t="str">
        <f t="shared" si="1459"/>
        <v xml:space="preserve"> </v>
      </c>
      <c r="T6248" t="e">
        <f t="shared" si="1460"/>
        <v>#VALUE!</v>
      </c>
      <c r="U6248" t="e">
        <f t="shared" si="1461"/>
        <v>#VALUE!</v>
      </c>
      <c r="V6248" t="e">
        <f t="shared" si="1462"/>
        <v>#VALUE!</v>
      </c>
      <c r="W6248" t="str">
        <f t="shared" si="1463"/>
        <v>Don't Buy</v>
      </c>
      <c r="X6248" t="str">
        <f t="shared" si="1464"/>
        <v>Not Known</v>
      </c>
      <c r="Z6248" t="e">
        <f t="shared" si="1465"/>
        <v>#VALUE!</v>
      </c>
      <c r="AB6248" t="str">
        <f t="shared" si="1466"/>
        <v>0</v>
      </c>
    </row>
    <row r="6249" spans="1:28" x14ac:dyDescent="0.3">
      <c r="A6249">
        <v>6247</v>
      </c>
      <c r="B6249" t="s">
        <v>10789</v>
      </c>
      <c r="C6249" t="str">
        <f t="shared" si="1453"/>
        <v>Long</v>
      </c>
      <c r="D6249">
        <v>3.8</v>
      </c>
      <c r="F6249" s="1">
        <f t="shared" si="1467"/>
        <v>3.8</v>
      </c>
      <c r="G6249" s="1">
        <f t="shared" si="1454"/>
        <v>3.8</v>
      </c>
      <c r="H6249">
        <f t="shared" si="1455"/>
        <v>3.8</v>
      </c>
      <c r="I6249" t="s">
        <v>10731</v>
      </c>
      <c r="J6249" t="s">
        <v>10</v>
      </c>
      <c r="K6249" t="s">
        <v>8375</v>
      </c>
      <c r="L6249" t="str">
        <f t="shared" si="1456"/>
        <v>Established</v>
      </c>
      <c r="N6249" s="2">
        <f t="shared" si="1457"/>
        <v>28</v>
      </c>
      <c r="O6249" t="s">
        <v>24</v>
      </c>
      <c r="P6249" t="s">
        <v>683</v>
      </c>
      <c r="Q6249" t="s">
        <v>846</v>
      </c>
      <c r="R6249" t="str">
        <f t="shared" si="1458"/>
        <v>Average</v>
      </c>
      <c r="S6249" t="str">
        <f t="shared" si="1459"/>
        <v xml:space="preserve"> </v>
      </c>
      <c r="T6249" t="b">
        <f t="shared" si="1460"/>
        <v>0</v>
      </c>
      <c r="U6249" t="b">
        <f t="shared" si="1461"/>
        <v>1</v>
      </c>
      <c r="V6249" t="str">
        <f t="shared" si="1462"/>
        <v>Average Company</v>
      </c>
      <c r="W6249" t="str">
        <f t="shared" si="1463"/>
        <v>Don't Buy</v>
      </c>
      <c r="X6249" t="str">
        <f t="shared" si="1464"/>
        <v>Not Known</v>
      </c>
      <c r="Z6249" t="str">
        <f t="shared" si="1465"/>
        <v>None</v>
      </c>
      <c r="AB6249" t="str">
        <f t="shared" si="1466"/>
        <v>0</v>
      </c>
    </row>
    <row r="6250" spans="1:28" x14ac:dyDescent="0.3">
      <c r="A6250">
        <v>6248</v>
      </c>
      <c r="B6250" t="s">
        <v>10790</v>
      </c>
      <c r="C6250" t="str">
        <f t="shared" si="1453"/>
        <v>Long</v>
      </c>
      <c r="D6250">
        <v>3.8</v>
      </c>
      <c r="F6250" s="1">
        <f t="shared" si="1467"/>
        <v>3.8</v>
      </c>
      <c r="G6250" s="1">
        <f t="shared" si="1454"/>
        <v>3.8</v>
      </c>
      <c r="H6250">
        <f t="shared" si="1455"/>
        <v>3.8</v>
      </c>
      <c r="I6250" t="s">
        <v>10731</v>
      </c>
      <c r="J6250" t="s">
        <v>22</v>
      </c>
      <c r="K6250" t="s">
        <v>10791</v>
      </c>
      <c r="L6250" t="str">
        <f t="shared" si="1456"/>
        <v>Established</v>
      </c>
      <c r="N6250" s="2">
        <f t="shared" si="1457"/>
        <v>13</v>
      </c>
      <c r="O6250" t="s">
        <v>386</v>
      </c>
      <c r="P6250" t="s">
        <v>691</v>
      </c>
      <c r="Q6250" t="s">
        <v>424</v>
      </c>
      <c r="R6250" t="str">
        <f t="shared" si="1458"/>
        <v>Average</v>
      </c>
      <c r="S6250" t="str">
        <f t="shared" si="1459"/>
        <v xml:space="preserve"> </v>
      </c>
      <c r="T6250" t="b">
        <f t="shared" si="1460"/>
        <v>0</v>
      </c>
      <c r="U6250" t="b">
        <f t="shared" si="1461"/>
        <v>1</v>
      </c>
      <c r="V6250" t="str">
        <f t="shared" si="1462"/>
        <v>Average Company</v>
      </c>
      <c r="W6250" t="str">
        <f t="shared" si="1463"/>
        <v>Don't Buy</v>
      </c>
      <c r="X6250" t="str">
        <f t="shared" si="1464"/>
        <v>Not Known</v>
      </c>
      <c r="Z6250" t="str">
        <f t="shared" si="1465"/>
        <v>None</v>
      </c>
      <c r="AB6250" t="str">
        <f t="shared" si="1466"/>
        <v>0</v>
      </c>
    </row>
    <row r="6251" spans="1:28" x14ac:dyDescent="0.3">
      <c r="A6251">
        <v>6249</v>
      </c>
      <c r="B6251" t="s">
        <v>10792</v>
      </c>
      <c r="C6251" t="str">
        <f t="shared" si="1453"/>
        <v>Short</v>
      </c>
      <c r="D6251">
        <v>4.0999999999999996</v>
      </c>
      <c r="F6251" s="1">
        <f t="shared" si="1467"/>
        <v>4.0999999999999996</v>
      </c>
      <c r="G6251" s="1">
        <f t="shared" si="1454"/>
        <v>4.0999999999999996</v>
      </c>
      <c r="H6251">
        <f t="shared" si="1455"/>
        <v>4.0999999999999996</v>
      </c>
      <c r="I6251" t="s">
        <v>10731</v>
      </c>
      <c r="J6251" t="s">
        <v>22</v>
      </c>
      <c r="K6251" t="s">
        <v>10793</v>
      </c>
      <c r="L6251" t="str">
        <f t="shared" si="1456"/>
        <v>Established</v>
      </c>
      <c r="N6251" s="2">
        <f t="shared" si="1457"/>
        <v>74</v>
      </c>
      <c r="O6251" t="s">
        <v>292</v>
      </c>
      <c r="P6251" t="s">
        <v>49</v>
      </c>
      <c r="Q6251" t="s">
        <v>268</v>
      </c>
      <c r="R6251" t="str">
        <f t="shared" si="1458"/>
        <v>Great</v>
      </c>
      <c r="S6251" t="str">
        <f t="shared" si="1459"/>
        <v>Great</v>
      </c>
      <c r="T6251" t="b">
        <f t="shared" si="1460"/>
        <v>1</v>
      </c>
      <c r="U6251" t="b">
        <f t="shared" si="1461"/>
        <v>1</v>
      </c>
      <c r="V6251" t="str">
        <f t="shared" si="1462"/>
        <v>Top Company</v>
      </c>
      <c r="W6251" t="str">
        <f t="shared" si="1463"/>
        <v>Don't Buy</v>
      </c>
      <c r="X6251" t="str">
        <f t="shared" si="1464"/>
        <v>Not Known</v>
      </c>
      <c r="Z6251" t="str">
        <f t="shared" si="1465"/>
        <v>None</v>
      </c>
      <c r="AB6251" t="str">
        <f t="shared" si="1466"/>
        <v>0</v>
      </c>
    </row>
    <row r="6252" spans="1:28" x14ac:dyDescent="0.3">
      <c r="A6252">
        <v>6250</v>
      </c>
      <c r="B6252" t="s">
        <v>10794</v>
      </c>
      <c r="C6252" t="str">
        <f t="shared" si="1453"/>
        <v>Long</v>
      </c>
      <c r="D6252">
        <v>4.3</v>
      </c>
      <c r="F6252" s="1">
        <f t="shared" si="1467"/>
        <v>4.3</v>
      </c>
      <c r="G6252" s="1">
        <f t="shared" si="1454"/>
        <v>4.3</v>
      </c>
      <c r="H6252">
        <f t="shared" si="1455"/>
        <v>4.3</v>
      </c>
      <c r="I6252" t="s">
        <v>10731</v>
      </c>
      <c r="J6252" t="s">
        <v>22</v>
      </c>
      <c r="K6252" t="s">
        <v>10795</v>
      </c>
      <c r="L6252" t="str">
        <f t="shared" si="1456"/>
        <v>Established</v>
      </c>
      <c r="N6252" s="2">
        <f t="shared" si="1457"/>
        <v>18</v>
      </c>
      <c r="O6252" t="s">
        <v>1202</v>
      </c>
      <c r="P6252" t="s">
        <v>181</v>
      </c>
      <c r="Q6252" t="s">
        <v>235</v>
      </c>
      <c r="R6252" t="str">
        <f t="shared" si="1458"/>
        <v>Great</v>
      </c>
      <c r="S6252" t="str">
        <f t="shared" si="1459"/>
        <v>Great</v>
      </c>
      <c r="T6252" t="b">
        <f t="shared" si="1460"/>
        <v>1</v>
      </c>
      <c r="U6252" t="b">
        <f t="shared" si="1461"/>
        <v>1</v>
      </c>
      <c r="V6252" t="str">
        <f t="shared" si="1462"/>
        <v>Average Company</v>
      </c>
      <c r="W6252" t="str">
        <f t="shared" si="1463"/>
        <v>Don't Buy</v>
      </c>
      <c r="X6252" t="str">
        <f t="shared" si="1464"/>
        <v>Not Known</v>
      </c>
      <c r="Z6252" t="str">
        <f t="shared" si="1465"/>
        <v>None</v>
      </c>
      <c r="AB6252" t="str">
        <f t="shared" si="1466"/>
        <v>0</v>
      </c>
    </row>
    <row r="6253" spans="1:28" x14ac:dyDescent="0.3">
      <c r="A6253">
        <v>6251</v>
      </c>
      <c r="B6253" t="s">
        <v>10796</v>
      </c>
      <c r="C6253" t="str">
        <f t="shared" si="1453"/>
        <v>Long</v>
      </c>
      <c r="D6253">
        <v>4</v>
      </c>
      <c r="F6253" s="1">
        <f t="shared" si="1467"/>
        <v>4</v>
      </c>
      <c r="G6253" s="1">
        <f t="shared" si="1454"/>
        <v>4</v>
      </c>
      <c r="H6253">
        <f t="shared" si="1455"/>
        <v>4</v>
      </c>
      <c r="I6253" t="s">
        <v>10731</v>
      </c>
      <c r="J6253" t="s">
        <v>22</v>
      </c>
      <c r="K6253" t="s">
        <v>1350</v>
      </c>
      <c r="L6253" t="str">
        <f t="shared" si="1456"/>
        <v>Established</v>
      </c>
      <c r="N6253" s="2">
        <f t="shared" si="1457"/>
        <v>15</v>
      </c>
      <c r="O6253" t="s">
        <v>283</v>
      </c>
      <c r="P6253" t="s">
        <v>181</v>
      </c>
      <c r="Q6253" t="s">
        <v>523</v>
      </c>
      <c r="R6253" t="str">
        <f t="shared" si="1458"/>
        <v>Average</v>
      </c>
      <c r="S6253" t="str">
        <f t="shared" si="1459"/>
        <v xml:space="preserve"> </v>
      </c>
      <c r="T6253" t="b">
        <f t="shared" si="1460"/>
        <v>0</v>
      </c>
      <c r="U6253" t="b">
        <f t="shared" si="1461"/>
        <v>1</v>
      </c>
      <c r="V6253" t="str">
        <f t="shared" si="1462"/>
        <v>Average Company</v>
      </c>
      <c r="W6253" t="str">
        <f t="shared" si="1463"/>
        <v>Don't Buy</v>
      </c>
      <c r="X6253" t="str">
        <f t="shared" si="1464"/>
        <v>Not Known</v>
      </c>
      <c r="Z6253" t="str">
        <f t="shared" si="1465"/>
        <v>None</v>
      </c>
      <c r="AB6253" t="str">
        <f t="shared" si="1466"/>
        <v>0</v>
      </c>
    </row>
    <row r="6254" spans="1:28" x14ac:dyDescent="0.3">
      <c r="A6254">
        <v>6252</v>
      </c>
      <c r="B6254" t="s">
        <v>10797</v>
      </c>
      <c r="C6254" t="str">
        <f t="shared" si="1453"/>
        <v>Long</v>
      </c>
      <c r="D6254">
        <v>4</v>
      </c>
      <c r="F6254" s="1">
        <f t="shared" si="1467"/>
        <v>4</v>
      </c>
      <c r="G6254" s="1">
        <f t="shared" si="1454"/>
        <v>4</v>
      </c>
      <c r="H6254">
        <f t="shared" si="1455"/>
        <v>4</v>
      </c>
      <c r="I6254" t="s">
        <v>10731</v>
      </c>
      <c r="J6254" t="s">
        <v>22</v>
      </c>
      <c r="K6254" t="s">
        <v>6917</v>
      </c>
      <c r="L6254" t="str">
        <f t="shared" si="1456"/>
        <v>Established</v>
      </c>
      <c r="N6254" s="2">
        <f t="shared" si="1457"/>
        <v>32</v>
      </c>
      <c r="O6254" t="s">
        <v>368</v>
      </c>
      <c r="P6254" t="s">
        <v>683</v>
      </c>
      <c r="Q6254" t="s">
        <v>19</v>
      </c>
      <c r="R6254" t="str">
        <f t="shared" si="1458"/>
        <v>Average</v>
      </c>
      <c r="S6254" t="str">
        <f t="shared" si="1459"/>
        <v xml:space="preserve"> </v>
      </c>
      <c r="T6254" t="b">
        <f t="shared" si="1460"/>
        <v>0</v>
      </c>
      <c r="U6254" t="b">
        <f t="shared" si="1461"/>
        <v>1</v>
      </c>
      <c r="V6254" t="str">
        <f t="shared" si="1462"/>
        <v>Average Company</v>
      </c>
      <c r="W6254" t="str">
        <f t="shared" si="1463"/>
        <v>Don't Buy</v>
      </c>
      <c r="X6254" t="str">
        <f t="shared" si="1464"/>
        <v>Not Known</v>
      </c>
      <c r="Z6254" t="str">
        <f t="shared" si="1465"/>
        <v>None</v>
      </c>
      <c r="AB6254" t="str">
        <f t="shared" si="1466"/>
        <v>500K</v>
      </c>
    </row>
    <row r="6255" spans="1:28" x14ac:dyDescent="0.3">
      <c r="A6255">
        <v>6253</v>
      </c>
      <c r="B6255" t="s">
        <v>10798</v>
      </c>
      <c r="C6255" t="str">
        <f t="shared" si="1453"/>
        <v>Long</v>
      </c>
      <c r="D6255">
        <v>4.5999999999999996</v>
      </c>
      <c r="F6255" s="1">
        <f t="shared" si="1467"/>
        <v>4.5999999999999996</v>
      </c>
      <c r="G6255" s="1">
        <f t="shared" si="1454"/>
        <v>4.5999999999999996</v>
      </c>
      <c r="H6255">
        <f t="shared" si="1455"/>
        <v>4.5999999999999996</v>
      </c>
      <c r="I6255" t="s">
        <v>10731</v>
      </c>
      <c r="J6255" t="s">
        <v>22</v>
      </c>
      <c r="K6255" t="s">
        <v>4491</v>
      </c>
      <c r="L6255" t="str">
        <f t="shared" si="1456"/>
        <v>Established</v>
      </c>
      <c r="N6255" s="2">
        <f t="shared" si="1457"/>
        <v>26</v>
      </c>
      <c r="O6255" t="s">
        <v>126</v>
      </c>
      <c r="P6255" t="s">
        <v>1308</v>
      </c>
      <c r="Q6255" t="s">
        <v>44</v>
      </c>
      <c r="R6255" t="str">
        <f t="shared" si="1458"/>
        <v>Great</v>
      </c>
      <c r="S6255" t="str">
        <f t="shared" si="1459"/>
        <v>Great</v>
      </c>
      <c r="T6255" t="b">
        <f t="shared" si="1460"/>
        <v>1</v>
      </c>
      <c r="U6255" t="b">
        <f t="shared" si="1461"/>
        <v>1</v>
      </c>
      <c r="V6255" t="str">
        <f t="shared" si="1462"/>
        <v>Top Company</v>
      </c>
      <c r="W6255" t="str">
        <f t="shared" si="1463"/>
        <v>Don't Buy</v>
      </c>
      <c r="X6255" t="str">
        <f t="shared" si="1464"/>
        <v>Not Known</v>
      </c>
      <c r="Z6255" t="str">
        <f t="shared" si="1465"/>
        <v>None</v>
      </c>
      <c r="AB6255" t="str">
        <f t="shared" si="1466"/>
        <v>0</v>
      </c>
    </row>
    <row r="6256" spans="1:28" x14ac:dyDescent="0.3">
      <c r="A6256">
        <v>6254</v>
      </c>
      <c r="B6256" t="s">
        <v>10799</v>
      </c>
      <c r="C6256" t="str">
        <f t="shared" si="1453"/>
        <v>Long</v>
      </c>
      <c r="D6256">
        <v>4.4000000000000004</v>
      </c>
      <c r="F6256" s="1">
        <f t="shared" si="1467"/>
        <v>4.4000000000000004</v>
      </c>
      <c r="G6256" s="1">
        <f t="shared" si="1454"/>
        <v>4.4000000000000004</v>
      </c>
      <c r="H6256">
        <f t="shared" si="1455"/>
        <v>4.4000000000000004</v>
      </c>
      <c r="I6256" t="s">
        <v>10731</v>
      </c>
      <c r="J6256" t="s">
        <v>10</v>
      </c>
      <c r="K6256" t="s">
        <v>10800</v>
      </c>
      <c r="L6256" t="str">
        <f t="shared" si="1456"/>
        <v>Established</v>
      </c>
      <c r="N6256" s="2">
        <f t="shared" si="1457"/>
        <v>30</v>
      </c>
      <c r="O6256" t="s">
        <v>604</v>
      </c>
      <c r="P6256" t="s">
        <v>691</v>
      </c>
      <c r="Q6256" t="s">
        <v>28</v>
      </c>
      <c r="R6256" t="str">
        <f t="shared" si="1458"/>
        <v>Great</v>
      </c>
      <c r="S6256" t="str">
        <f t="shared" si="1459"/>
        <v>Great</v>
      </c>
      <c r="T6256" t="b">
        <f t="shared" si="1460"/>
        <v>1</v>
      </c>
      <c r="U6256" t="b">
        <f t="shared" si="1461"/>
        <v>1</v>
      </c>
      <c r="V6256" t="str">
        <f t="shared" si="1462"/>
        <v>Top Company</v>
      </c>
      <c r="W6256" t="str">
        <f t="shared" si="1463"/>
        <v>Don't Buy</v>
      </c>
      <c r="X6256" t="str">
        <f t="shared" si="1464"/>
        <v>Not Known</v>
      </c>
      <c r="Z6256" t="str">
        <f t="shared" si="1465"/>
        <v>None</v>
      </c>
      <c r="AB6256" t="str">
        <f t="shared" si="1466"/>
        <v>1Million</v>
      </c>
    </row>
    <row r="6257" spans="1:28" x14ac:dyDescent="0.3">
      <c r="A6257">
        <v>6255</v>
      </c>
      <c r="B6257" t="s">
        <v>10801</v>
      </c>
      <c r="C6257" t="str">
        <f t="shared" si="1453"/>
        <v>Long</v>
      </c>
      <c r="D6257">
        <v>3.8</v>
      </c>
      <c r="F6257" s="1">
        <f t="shared" si="1467"/>
        <v>3.8</v>
      </c>
      <c r="G6257" s="1">
        <f t="shared" si="1454"/>
        <v>3.8</v>
      </c>
      <c r="H6257">
        <f t="shared" si="1455"/>
        <v>3.8</v>
      </c>
      <c r="I6257" t="s">
        <v>10731</v>
      </c>
      <c r="J6257" t="s">
        <v>22</v>
      </c>
      <c r="K6257" t="s">
        <v>10802</v>
      </c>
      <c r="L6257" t="str">
        <f t="shared" si="1456"/>
        <v>Established</v>
      </c>
      <c r="N6257" s="2">
        <f t="shared" si="1457"/>
        <v>21</v>
      </c>
      <c r="O6257" t="s">
        <v>321</v>
      </c>
      <c r="P6257" t="s">
        <v>683</v>
      </c>
      <c r="Q6257" t="s">
        <v>773</v>
      </c>
      <c r="R6257" t="str">
        <f t="shared" si="1458"/>
        <v>Average</v>
      </c>
      <c r="S6257" t="str">
        <f t="shared" si="1459"/>
        <v xml:space="preserve"> </v>
      </c>
      <c r="T6257" t="b">
        <f t="shared" si="1460"/>
        <v>0</v>
      </c>
      <c r="U6257" t="b">
        <f t="shared" si="1461"/>
        <v>1</v>
      </c>
      <c r="V6257" t="str">
        <f t="shared" si="1462"/>
        <v>Average Company</v>
      </c>
      <c r="W6257" t="str">
        <f t="shared" si="1463"/>
        <v>Don't Buy</v>
      </c>
      <c r="X6257" t="str">
        <f t="shared" si="1464"/>
        <v>Not Known</v>
      </c>
      <c r="Z6257" t="str">
        <f t="shared" si="1465"/>
        <v>None</v>
      </c>
      <c r="AB6257" t="str">
        <f t="shared" si="1466"/>
        <v>0</v>
      </c>
    </row>
    <row r="6258" spans="1:28" x14ac:dyDescent="0.3">
      <c r="A6258">
        <v>6256</v>
      </c>
      <c r="B6258" t="s">
        <v>10803</v>
      </c>
      <c r="C6258" t="str">
        <f t="shared" si="1453"/>
        <v>Long</v>
      </c>
      <c r="D6258">
        <v>4.4000000000000004</v>
      </c>
      <c r="F6258" s="1">
        <f t="shared" si="1467"/>
        <v>4.4000000000000004</v>
      </c>
      <c r="G6258" s="1">
        <f t="shared" si="1454"/>
        <v>4.4000000000000004</v>
      </c>
      <c r="H6258">
        <f t="shared" si="1455"/>
        <v>4.4000000000000004</v>
      </c>
      <c r="I6258" t="s">
        <v>10731</v>
      </c>
      <c r="J6258" t="s">
        <v>10082</v>
      </c>
      <c r="K6258" t="s">
        <v>299</v>
      </c>
      <c r="L6258" t="str">
        <f t="shared" si="1456"/>
        <v>Established</v>
      </c>
      <c r="N6258" s="2">
        <f t="shared" si="1457"/>
        <v>10</v>
      </c>
      <c r="O6258" t="s">
        <v>75</v>
      </c>
      <c r="Q6258" t="s">
        <v>315</v>
      </c>
      <c r="R6258" t="str">
        <f t="shared" si="1458"/>
        <v>Great</v>
      </c>
      <c r="S6258" t="str">
        <f t="shared" si="1459"/>
        <v>Great</v>
      </c>
      <c r="T6258" t="b">
        <f t="shared" si="1460"/>
        <v>0</v>
      </c>
      <c r="U6258" t="b">
        <f t="shared" si="1461"/>
        <v>1</v>
      </c>
      <c r="V6258" t="str">
        <f t="shared" si="1462"/>
        <v>Average Company</v>
      </c>
      <c r="W6258" t="str">
        <f t="shared" si="1463"/>
        <v>Don't Buy</v>
      </c>
      <c r="X6258" t="str">
        <f t="shared" si="1464"/>
        <v>Not Known</v>
      </c>
      <c r="Z6258" t="str">
        <f t="shared" si="1465"/>
        <v>None</v>
      </c>
      <c r="AB6258" t="str">
        <f t="shared" si="1466"/>
        <v>0</v>
      </c>
    </row>
    <row r="6259" spans="1:28" x14ac:dyDescent="0.3">
      <c r="A6259">
        <v>6257</v>
      </c>
      <c r="B6259" t="s">
        <v>10804</v>
      </c>
      <c r="C6259" t="str">
        <f t="shared" si="1453"/>
        <v>Long</v>
      </c>
      <c r="D6259">
        <v>4.5999999999999996</v>
      </c>
      <c r="F6259" s="1">
        <f t="shared" si="1467"/>
        <v>4.5999999999999996</v>
      </c>
      <c r="G6259" s="1">
        <f t="shared" si="1454"/>
        <v>4.5999999999999996</v>
      </c>
      <c r="H6259">
        <f t="shared" si="1455"/>
        <v>4.5999999999999996</v>
      </c>
      <c r="I6259" t="s">
        <v>10731</v>
      </c>
      <c r="J6259" t="s">
        <v>8208</v>
      </c>
      <c r="K6259" t="s">
        <v>39</v>
      </c>
      <c r="L6259" t="str">
        <f t="shared" si="1456"/>
        <v>Established</v>
      </c>
      <c r="N6259" s="2">
        <f t="shared" si="1457"/>
        <v>20</v>
      </c>
      <c r="O6259" t="s">
        <v>683</v>
      </c>
      <c r="Q6259" t="s">
        <v>246</v>
      </c>
      <c r="R6259" t="str">
        <f t="shared" si="1458"/>
        <v>Great</v>
      </c>
      <c r="S6259" t="str">
        <f t="shared" si="1459"/>
        <v>Great</v>
      </c>
      <c r="T6259" t="b">
        <f t="shared" si="1460"/>
        <v>1</v>
      </c>
      <c r="U6259" t="b">
        <f t="shared" si="1461"/>
        <v>1</v>
      </c>
      <c r="V6259" t="str">
        <f t="shared" si="1462"/>
        <v>Average Company</v>
      </c>
      <c r="W6259" t="str">
        <f t="shared" si="1463"/>
        <v>Don't Buy</v>
      </c>
      <c r="X6259" t="str">
        <f t="shared" si="1464"/>
        <v>Not Known</v>
      </c>
      <c r="Z6259" t="str">
        <f t="shared" si="1465"/>
        <v>None</v>
      </c>
      <c r="AB6259" t="str">
        <f t="shared" si="1466"/>
        <v>0</v>
      </c>
    </row>
    <row r="6260" spans="1:28" x14ac:dyDescent="0.3">
      <c r="A6260">
        <v>6258</v>
      </c>
      <c r="B6260" t="s">
        <v>10805</v>
      </c>
      <c r="C6260" t="str">
        <f t="shared" si="1453"/>
        <v>Long</v>
      </c>
      <c r="D6260">
        <v>4.3</v>
      </c>
      <c r="F6260" s="1">
        <f t="shared" si="1467"/>
        <v>4.3</v>
      </c>
      <c r="G6260" s="1">
        <f t="shared" si="1454"/>
        <v>4.3</v>
      </c>
      <c r="H6260">
        <f t="shared" si="1455"/>
        <v>4.3</v>
      </c>
      <c r="I6260" t="s">
        <v>10731</v>
      </c>
      <c r="J6260" t="s">
        <v>10806</v>
      </c>
      <c r="K6260" t="s">
        <v>711</v>
      </c>
      <c r="L6260" t="str">
        <f t="shared" si="1456"/>
        <v>Established</v>
      </c>
      <c r="N6260" s="2">
        <f t="shared" si="1457"/>
        <v>51</v>
      </c>
      <c r="O6260" t="s">
        <v>3957</v>
      </c>
      <c r="Q6260" t="s">
        <v>3061</v>
      </c>
      <c r="R6260" t="str">
        <f t="shared" si="1458"/>
        <v>Great</v>
      </c>
      <c r="S6260" t="str">
        <f t="shared" si="1459"/>
        <v>Great</v>
      </c>
      <c r="T6260" t="b">
        <f t="shared" si="1460"/>
        <v>1</v>
      </c>
      <c r="U6260" t="b">
        <f t="shared" si="1461"/>
        <v>1</v>
      </c>
      <c r="V6260" t="str">
        <f t="shared" si="1462"/>
        <v>Top Company</v>
      </c>
      <c r="W6260" t="str">
        <f t="shared" si="1463"/>
        <v>Don't Buy</v>
      </c>
      <c r="X6260" t="str">
        <f t="shared" si="1464"/>
        <v>Not Known</v>
      </c>
      <c r="Z6260" t="str">
        <f t="shared" si="1465"/>
        <v>None</v>
      </c>
      <c r="AB6260" t="str">
        <f t="shared" si="1466"/>
        <v>0</v>
      </c>
    </row>
    <row r="6261" spans="1:28" x14ac:dyDescent="0.3">
      <c r="A6261">
        <v>6259</v>
      </c>
      <c r="B6261" t="s">
        <v>10807</v>
      </c>
      <c r="C6261" t="str">
        <f t="shared" si="1453"/>
        <v>Short</v>
      </c>
      <c r="D6261">
        <v>4.0999999999999996</v>
      </c>
      <c r="F6261" s="1">
        <f t="shared" si="1467"/>
        <v>4.0999999999999996</v>
      </c>
      <c r="G6261" s="1">
        <f t="shared" si="1454"/>
        <v>4.0999999999999996</v>
      </c>
      <c r="H6261">
        <f t="shared" si="1455"/>
        <v>4.0999999999999996</v>
      </c>
      <c r="I6261" t="s">
        <v>10731</v>
      </c>
      <c r="J6261" t="s">
        <v>10</v>
      </c>
      <c r="K6261" t="s">
        <v>8658</v>
      </c>
      <c r="L6261" t="str">
        <f t="shared" si="1456"/>
        <v>Established</v>
      </c>
      <c r="N6261" s="2">
        <f t="shared" si="1457"/>
        <v>20</v>
      </c>
      <c r="O6261" t="s">
        <v>151</v>
      </c>
      <c r="P6261" t="s">
        <v>683</v>
      </c>
      <c r="Q6261" t="s">
        <v>19</v>
      </c>
      <c r="R6261" t="str">
        <f t="shared" si="1458"/>
        <v>Great</v>
      </c>
      <c r="S6261" t="str">
        <f t="shared" si="1459"/>
        <v>Great</v>
      </c>
      <c r="T6261" t="b">
        <f t="shared" si="1460"/>
        <v>1</v>
      </c>
      <c r="U6261" t="b">
        <f t="shared" si="1461"/>
        <v>1</v>
      </c>
      <c r="V6261" t="str">
        <f t="shared" si="1462"/>
        <v>Average Company</v>
      </c>
      <c r="W6261" t="str">
        <f t="shared" si="1463"/>
        <v>Don't Buy</v>
      </c>
      <c r="X6261" t="str">
        <f t="shared" si="1464"/>
        <v>Not Known</v>
      </c>
      <c r="Z6261" t="str">
        <f t="shared" si="1465"/>
        <v>None</v>
      </c>
      <c r="AB6261" t="str">
        <f t="shared" si="1466"/>
        <v>1Million</v>
      </c>
    </row>
    <row r="6262" spans="1:28" x14ac:dyDescent="0.3">
      <c r="A6262">
        <v>6260</v>
      </c>
      <c r="B6262" t="s">
        <v>10808</v>
      </c>
      <c r="C6262" t="str">
        <f t="shared" si="1453"/>
        <v>Long</v>
      </c>
      <c r="D6262">
        <v>4.0999999999999996</v>
      </c>
      <c r="F6262" s="1" t="e">
        <f t="shared" si="1467"/>
        <v>#VALUE!</v>
      </c>
      <c r="G6262" s="1" t="e">
        <f t="shared" si="1454"/>
        <v>#VALUE!</v>
      </c>
      <c r="H6262" t="e">
        <f t="shared" si="1455"/>
        <v>#VALUE!</v>
      </c>
      <c r="I6262" t="s">
        <v>10731</v>
      </c>
      <c r="J6262" t="s">
        <v>10809</v>
      </c>
      <c r="L6262" t="e">
        <f t="shared" si="1456"/>
        <v>#VALUE!</v>
      </c>
      <c r="N6262" s="2" t="e">
        <f t="shared" si="1457"/>
        <v>#VALUE!</v>
      </c>
      <c r="Q6262" t="s">
        <v>4707</v>
      </c>
      <c r="R6262" t="str">
        <f t="shared" si="1458"/>
        <v>Great</v>
      </c>
      <c r="S6262" t="str">
        <f t="shared" si="1459"/>
        <v>Great</v>
      </c>
      <c r="T6262" t="e">
        <f t="shared" si="1460"/>
        <v>#VALUE!</v>
      </c>
      <c r="U6262" t="e">
        <f t="shared" si="1461"/>
        <v>#VALUE!</v>
      </c>
      <c r="V6262" t="e">
        <f t="shared" si="1462"/>
        <v>#VALUE!</v>
      </c>
      <c r="W6262" t="str">
        <f t="shared" si="1463"/>
        <v>Don't Buy</v>
      </c>
      <c r="X6262" t="str">
        <f t="shared" si="1464"/>
        <v>Not Known</v>
      </c>
      <c r="Z6262" t="e">
        <f t="shared" si="1465"/>
        <v>#VALUE!</v>
      </c>
      <c r="AB6262" t="str">
        <f t="shared" si="1466"/>
        <v>0</v>
      </c>
    </row>
    <row r="6263" spans="1:28" x14ac:dyDescent="0.3">
      <c r="A6263">
        <v>6261</v>
      </c>
      <c r="B6263" t="s">
        <v>10810</v>
      </c>
      <c r="C6263" t="str">
        <f t="shared" si="1453"/>
        <v>Long</v>
      </c>
      <c r="D6263">
        <v>3.6</v>
      </c>
      <c r="F6263" s="1">
        <f t="shared" si="1467"/>
        <v>3.6</v>
      </c>
      <c r="G6263" s="1">
        <f t="shared" si="1454"/>
        <v>3.6</v>
      </c>
      <c r="H6263">
        <f t="shared" si="1455"/>
        <v>3.6</v>
      </c>
      <c r="I6263" t="s">
        <v>10731</v>
      </c>
      <c r="J6263" t="s">
        <v>6507</v>
      </c>
      <c r="K6263" t="s">
        <v>318</v>
      </c>
      <c r="L6263" t="str">
        <f t="shared" si="1456"/>
        <v>Established</v>
      </c>
      <c r="N6263" s="2">
        <f t="shared" si="1457"/>
        <v>20</v>
      </c>
      <c r="O6263" t="s">
        <v>683</v>
      </c>
      <c r="Q6263" t="s">
        <v>44</v>
      </c>
      <c r="R6263" t="str">
        <f t="shared" si="1458"/>
        <v>Average</v>
      </c>
      <c r="S6263" t="str">
        <f t="shared" si="1459"/>
        <v xml:space="preserve"> </v>
      </c>
      <c r="T6263" t="b">
        <f t="shared" si="1460"/>
        <v>0</v>
      </c>
      <c r="U6263" t="b">
        <f t="shared" si="1461"/>
        <v>1</v>
      </c>
      <c r="V6263" t="str">
        <f t="shared" si="1462"/>
        <v>Average Company</v>
      </c>
      <c r="W6263" t="str">
        <f t="shared" si="1463"/>
        <v>Don't Buy</v>
      </c>
      <c r="X6263" t="str">
        <f t="shared" si="1464"/>
        <v>Not Known</v>
      </c>
      <c r="Z6263" t="str">
        <f t="shared" si="1465"/>
        <v>None</v>
      </c>
      <c r="AB6263" t="str">
        <f t="shared" si="1466"/>
        <v>0</v>
      </c>
    </row>
    <row r="6264" spans="1:28" x14ac:dyDescent="0.3">
      <c r="A6264">
        <v>6262</v>
      </c>
      <c r="B6264" t="s">
        <v>10811</v>
      </c>
      <c r="C6264" t="str">
        <f t="shared" si="1453"/>
        <v>Long</v>
      </c>
      <c r="D6264">
        <v>3.3</v>
      </c>
      <c r="F6264" s="1">
        <f t="shared" si="1467"/>
        <v>3.3</v>
      </c>
      <c r="G6264" s="1">
        <f t="shared" si="1454"/>
        <v>3.3</v>
      </c>
      <c r="H6264">
        <f t="shared" si="1455"/>
        <v>3.3</v>
      </c>
      <c r="I6264" t="s">
        <v>10731</v>
      </c>
      <c r="J6264" t="s">
        <v>6745</v>
      </c>
      <c r="K6264" t="s">
        <v>109</v>
      </c>
      <c r="L6264" t="str">
        <f t="shared" si="1456"/>
        <v>Established</v>
      </c>
      <c r="N6264" s="2">
        <f t="shared" si="1457"/>
        <v>51</v>
      </c>
      <c r="O6264" t="s">
        <v>1308</v>
      </c>
      <c r="Q6264" t="s">
        <v>105</v>
      </c>
      <c r="R6264" t="str">
        <f t="shared" si="1458"/>
        <v>Average</v>
      </c>
      <c r="S6264" t="str">
        <f t="shared" si="1459"/>
        <v xml:space="preserve"> </v>
      </c>
      <c r="T6264" t="b">
        <f t="shared" si="1460"/>
        <v>0</v>
      </c>
      <c r="U6264" t="b">
        <f t="shared" si="1461"/>
        <v>0</v>
      </c>
      <c r="V6264" t="str">
        <f t="shared" si="1462"/>
        <v>Average Company</v>
      </c>
      <c r="W6264" t="str">
        <f t="shared" si="1463"/>
        <v>Don't Buy</v>
      </c>
      <c r="X6264" t="str">
        <f t="shared" si="1464"/>
        <v>Not Known</v>
      </c>
      <c r="Z6264" t="str">
        <f t="shared" si="1465"/>
        <v>None</v>
      </c>
      <c r="AB6264" t="str">
        <f t="shared" si="1466"/>
        <v>0</v>
      </c>
    </row>
    <row r="6265" spans="1:28" x14ac:dyDescent="0.3">
      <c r="A6265">
        <v>6263</v>
      </c>
      <c r="B6265" t="s">
        <v>10812</v>
      </c>
      <c r="C6265" t="str">
        <f t="shared" si="1453"/>
        <v>Long</v>
      </c>
      <c r="D6265">
        <v>4.3</v>
      </c>
      <c r="F6265" s="1">
        <f t="shared" si="1467"/>
        <v>4.3</v>
      </c>
      <c r="G6265" s="1">
        <f t="shared" si="1454"/>
        <v>4.3</v>
      </c>
      <c r="H6265">
        <f t="shared" si="1455"/>
        <v>4.3</v>
      </c>
      <c r="I6265" t="s">
        <v>10731</v>
      </c>
      <c r="J6265" t="s">
        <v>22</v>
      </c>
      <c r="K6265" t="s">
        <v>10813</v>
      </c>
      <c r="L6265" t="str">
        <f t="shared" si="1456"/>
        <v>Established</v>
      </c>
      <c r="N6265" s="2">
        <f t="shared" si="1457"/>
        <v>27</v>
      </c>
      <c r="O6265" t="s">
        <v>109</v>
      </c>
      <c r="P6265" t="s">
        <v>683</v>
      </c>
      <c r="Q6265" t="s">
        <v>254</v>
      </c>
      <c r="R6265" t="str">
        <f t="shared" si="1458"/>
        <v>Great</v>
      </c>
      <c r="S6265" t="str">
        <f t="shared" si="1459"/>
        <v>Great</v>
      </c>
      <c r="T6265" t="b">
        <f t="shared" si="1460"/>
        <v>1</v>
      </c>
      <c r="U6265" t="b">
        <f t="shared" si="1461"/>
        <v>1</v>
      </c>
      <c r="V6265" t="str">
        <f t="shared" si="1462"/>
        <v>Top Company</v>
      </c>
      <c r="W6265" t="str">
        <f t="shared" si="1463"/>
        <v>Don't Buy</v>
      </c>
      <c r="X6265" t="str">
        <f t="shared" si="1464"/>
        <v>Not Known</v>
      </c>
      <c r="Z6265" t="str">
        <f t="shared" si="1465"/>
        <v>None</v>
      </c>
      <c r="AB6265" t="str">
        <f t="shared" si="1466"/>
        <v>0</v>
      </c>
    </row>
    <row r="6266" spans="1:28" x14ac:dyDescent="0.3">
      <c r="A6266">
        <v>6264</v>
      </c>
      <c r="B6266" t="s">
        <v>10814</v>
      </c>
      <c r="C6266" t="str">
        <f t="shared" si="1453"/>
        <v>Long</v>
      </c>
      <c r="D6266">
        <v>3.6</v>
      </c>
      <c r="F6266" s="1" t="e">
        <f t="shared" si="1467"/>
        <v>#VALUE!</v>
      </c>
      <c r="G6266" s="1" t="e">
        <f t="shared" si="1454"/>
        <v>#VALUE!</v>
      </c>
      <c r="H6266" t="e">
        <f t="shared" si="1455"/>
        <v>#VALUE!</v>
      </c>
      <c r="I6266" t="s">
        <v>10731</v>
      </c>
      <c r="J6266" t="s">
        <v>10</v>
      </c>
      <c r="K6266" t="s">
        <v>9813</v>
      </c>
      <c r="L6266" t="e">
        <f t="shared" si="1456"/>
        <v>#VALUE!</v>
      </c>
      <c r="N6266" s="2" t="e">
        <f t="shared" si="1457"/>
        <v>#VALUE!</v>
      </c>
      <c r="O6266" t="s">
        <v>147</v>
      </c>
      <c r="Q6266" t="s">
        <v>80</v>
      </c>
      <c r="R6266" t="str">
        <f t="shared" si="1458"/>
        <v>Average</v>
      </c>
      <c r="S6266" t="str">
        <f t="shared" si="1459"/>
        <v xml:space="preserve"> </v>
      </c>
      <c r="T6266" t="e">
        <f t="shared" si="1460"/>
        <v>#VALUE!</v>
      </c>
      <c r="U6266" t="e">
        <f t="shared" si="1461"/>
        <v>#VALUE!</v>
      </c>
      <c r="V6266" t="e">
        <f t="shared" si="1462"/>
        <v>#VALUE!</v>
      </c>
      <c r="W6266" t="str">
        <f t="shared" si="1463"/>
        <v>Don't Buy</v>
      </c>
      <c r="X6266" t="str">
        <f t="shared" si="1464"/>
        <v>Not Known</v>
      </c>
      <c r="Z6266" t="e">
        <f t="shared" si="1465"/>
        <v>#VALUE!</v>
      </c>
      <c r="AB6266" t="str">
        <f t="shared" si="1466"/>
        <v>0</v>
      </c>
    </row>
    <row r="6267" spans="1:28" x14ac:dyDescent="0.3">
      <c r="A6267">
        <v>6265</v>
      </c>
      <c r="B6267" t="s">
        <v>10815</v>
      </c>
      <c r="C6267" t="str">
        <f t="shared" si="1453"/>
        <v>Long</v>
      </c>
      <c r="D6267">
        <v>4.3</v>
      </c>
      <c r="F6267" s="1">
        <f t="shared" si="1467"/>
        <v>4.3</v>
      </c>
      <c r="G6267" s="1">
        <f t="shared" si="1454"/>
        <v>4.3</v>
      </c>
      <c r="H6267">
        <f t="shared" si="1455"/>
        <v>4.3</v>
      </c>
      <c r="I6267" t="s">
        <v>10731</v>
      </c>
      <c r="J6267" t="s">
        <v>10816</v>
      </c>
      <c r="K6267" t="s">
        <v>740</v>
      </c>
      <c r="L6267" t="str">
        <f t="shared" si="1456"/>
        <v>Established</v>
      </c>
      <c r="N6267" s="2">
        <f t="shared" si="1457"/>
        <v>10</v>
      </c>
      <c r="O6267" t="s">
        <v>75</v>
      </c>
      <c r="Q6267" t="s">
        <v>773</v>
      </c>
      <c r="R6267" t="str">
        <f t="shared" si="1458"/>
        <v>Great</v>
      </c>
      <c r="S6267" t="str">
        <f t="shared" si="1459"/>
        <v>Great</v>
      </c>
      <c r="T6267" t="b">
        <f t="shared" si="1460"/>
        <v>0</v>
      </c>
      <c r="U6267" t="b">
        <f t="shared" si="1461"/>
        <v>1</v>
      </c>
      <c r="V6267" t="str">
        <f t="shared" si="1462"/>
        <v>Average Company</v>
      </c>
      <c r="W6267" t="str">
        <f t="shared" si="1463"/>
        <v>Don't Buy</v>
      </c>
      <c r="X6267" t="str">
        <f t="shared" si="1464"/>
        <v>Not Known</v>
      </c>
      <c r="Z6267" t="str">
        <f t="shared" si="1465"/>
        <v>None</v>
      </c>
      <c r="AB6267" t="str">
        <f t="shared" si="1466"/>
        <v>0</v>
      </c>
    </row>
    <row r="6268" spans="1:28" x14ac:dyDescent="0.3">
      <c r="A6268">
        <v>6266</v>
      </c>
      <c r="B6268" t="s">
        <v>10817</v>
      </c>
      <c r="C6268" t="str">
        <f t="shared" si="1453"/>
        <v>Long</v>
      </c>
      <c r="D6268">
        <v>2.9</v>
      </c>
      <c r="F6268" s="1">
        <f t="shared" si="1467"/>
        <v>2.9</v>
      </c>
      <c r="G6268" s="1">
        <f t="shared" si="1454"/>
        <v>2.9</v>
      </c>
      <c r="H6268">
        <f t="shared" si="1455"/>
        <v>2.9</v>
      </c>
      <c r="I6268" t="s">
        <v>10731</v>
      </c>
      <c r="J6268" t="s">
        <v>10</v>
      </c>
      <c r="K6268" t="s">
        <v>10818</v>
      </c>
      <c r="L6268" t="str">
        <f t="shared" si="1456"/>
        <v>Established</v>
      </c>
      <c r="N6268" s="2">
        <f t="shared" si="1457"/>
        <v>11</v>
      </c>
      <c r="O6268" t="s">
        <v>146</v>
      </c>
      <c r="P6268" t="s">
        <v>2818</v>
      </c>
      <c r="Q6268" t="s">
        <v>362</v>
      </c>
      <c r="R6268" t="str">
        <f t="shared" si="1458"/>
        <v>Average</v>
      </c>
      <c r="S6268" t="str">
        <f t="shared" si="1459"/>
        <v xml:space="preserve"> </v>
      </c>
      <c r="T6268" t="b">
        <f t="shared" si="1460"/>
        <v>0</v>
      </c>
      <c r="U6268" t="b">
        <f t="shared" si="1461"/>
        <v>0</v>
      </c>
      <c r="V6268" t="str">
        <f t="shared" si="1462"/>
        <v>Average Company</v>
      </c>
      <c r="W6268" t="str">
        <f t="shared" si="1463"/>
        <v>Don't Buy</v>
      </c>
      <c r="X6268" t="str">
        <f t="shared" si="1464"/>
        <v>Not Known</v>
      </c>
      <c r="Z6268" t="str">
        <f t="shared" si="1465"/>
        <v>None</v>
      </c>
      <c r="AB6268" t="str">
        <f t="shared" si="1466"/>
        <v>0</v>
      </c>
    </row>
    <row r="6269" spans="1:28" x14ac:dyDescent="0.3">
      <c r="A6269">
        <v>6267</v>
      </c>
      <c r="B6269" t="s">
        <v>10819</v>
      </c>
      <c r="C6269" t="str">
        <f t="shared" si="1453"/>
        <v>Long</v>
      </c>
      <c r="D6269">
        <v>3.6</v>
      </c>
      <c r="F6269" s="1">
        <f t="shared" si="1467"/>
        <v>3.6</v>
      </c>
      <c r="G6269" s="1">
        <f t="shared" si="1454"/>
        <v>3.6</v>
      </c>
      <c r="H6269">
        <f t="shared" si="1455"/>
        <v>3.6</v>
      </c>
      <c r="I6269" t="s">
        <v>10731</v>
      </c>
      <c r="J6269" t="s">
        <v>22</v>
      </c>
      <c r="K6269" t="s">
        <v>4274</v>
      </c>
      <c r="L6269" t="str">
        <f t="shared" si="1456"/>
        <v>Established</v>
      </c>
      <c r="N6269" s="2">
        <f t="shared" si="1457"/>
        <v>10</v>
      </c>
      <c r="O6269" t="s">
        <v>234</v>
      </c>
      <c r="P6269" t="s">
        <v>1308</v>
      </c>
      <c r="Q6269" t="s">
        <v>1024</v>
      </c>
      <c r="R6269" t="str">
        <f t="shared" si="1458"/>
        <v>Average</v>
      </c>
      <c r="S6269" t="str">
        <f t="shared" si="1459"/>
        <v xml:space="preserve"> </v>
      </c>
      <c r="T6269" t="b">
        <f t="shared" si="1460"/>
        <v>0</v>
      </c>
      <c r="U6269" t="b">
        <f t="shared" si="1461"/>
        <v>1</v>
      </c>
      <c r="V6269" t="str">
        <f t="shared" si="1462"/>
        <v>Average Company</v>
      </c>
      <c r="W6269" t="str">
        <f t="shared" si="1463"/>
        <v>Don't Buy</v>
      </c>
      <c r="X6269" t="str">
        <f t="shared" si="1464"/>
        <v>Not Known</v>
      </c>
      <c r="Z6269" t="str">
        <f t="shared" si="1465"/>
        <v>None</v>
      </c>
      <c r="AB6269" t="str">
        <f t="shared" si="1466"/>
        <v>0</v>
      </c>
    </row>
    <row r="6270" spans="1:28" x14ac:dyDescent="0.3">
      <c r="A6270">
        <v>6268</v>
      </c>
      <c r="B6270" t="s">
        <v>10820</v>
      </c>
      <c r="C6270" t="str">
        <f t="shared" si="1453"/>
        <v>Long</v>
      </c>
      <c r="D6270">
        <v>3.7</v>
      </c>
      <c r="F6270" s="1">
        <f t="shared" si="1467"/>
        <v>4.2</v>
      </c>
      <c r="G6270" s="1">
        <f t="shared" si="1454"/>
        <v>4.2</v>
      </c>
      <c r="H6270">
        <f t="shared" si="1455"/>
        <v>3.8000000000000003</v>
      </c>
      <c r="I6270" t="s">
        <v>10731</v>
      </c>
      <c r="J6270" t="s">
        <v>22</v>
      </c>
      <c r="K6270" t="s">
        <v>6381</v>
      </c>
      <c r="L6270" t="str">
        <f t="shared" si="1456"/>
        <v>Startup</v>
      </c>
      <c r="N6270" s="2">
        <f t="shared" si="1457"/>
        <v>6</v>
      </c>
      <c r="O6270" t="s">
        <v>217</v>
      </c>
      <c r="P6270" t="s">
        <v>1308</v>
      </c>
      <c r="Q6270" t="s">
        <v>44</v>
      </c>
      <c r="R6270" t="str">
        <f t="shared" si="1458"/>
        <v>Average</v>
      </c>
      <c r="S6270" t="str">
        <f t="shared" si="1459"/>
        <v xml:space="preserve"> </v>
      </c>
      <c r="T6270" t="b">
        <f t="shared" si="1460"/>
        <v>0</v>
      </c>
      <c r="U6270" t="b">
        <f t="shared" si="1461"/>
        <v>1</v>
      </c>
      <c r="V6270" t="str">
        <f t="shared" si="1462"/>
        <v>Average Company</v>
      </c>
      <c r="W6270" t="str">
        <f t="shared" si="1463"/>
        <v>Don't Buy</v>
      </c>
      <c r="X6270" t="str">
        <f t="shared" si="1464"/>
        <v>Not Known</v>
      </c>
      <c r="Z6270" t="str">
        <f t="shared" si="1465"/>
        <v>None</v>
      </c>
      <c r="AB6270" t="str">
        <f t="shared" si="1466"/>
        <v>0</v>
      </c>
    </row>
    <row r="6271" spans="1:28" x14ac:dyDescent="0.3">
      <c r="A6271">
        <v>6269</v>
      </c>
      <c r="B6271" t="s">
        <v>10821</v>
      </c>
      <c r="C6271" t="str">
        <f t="shared" si="1453"/>
        <v>Short</v>
      </c>
      <c r="D6271">
        <v>4.2</v>
      </c>
      <c r="F6271" s="1">
        <f t="shared" si="1467"/>
        <v>4.2</v>
      </c>
      <c r="G6271" s="1">
        <f t="shared" si="1454"/>
        <v>4.2</v>
      </c>
      <c r="H6271">
        <f t="shared" si="1455"/>
        <v>4.2</v>
      </c>
      <c r="I6271" t="s">
        <v>10731</v>
      </c>
      <c r="J6271" t="s">
        <v>22</v>
      </c>
      <c r="K6271" t="s">
        <v>10822</v>
      </c>
      <c r="L6271" t="str">
        <f t="shared" si="1456"/>
        <v>Established</v>
      </c>
      <c r="N6271" s="2">
        <f t="shared" si="1457"/>
        <v>20</v>
      </c>
      <c r="O6271" t="s">
        <v>151</v>
      </c>
      <c r="P6271" t="s">
        <v>1308</v>
      </c>
      <c r="Q6271" t="s">
        <v>44</v>
      </c>
      <c r="R6271" t="str">
        <f t="shared" si="1458"/>
        <v>Great</v>
      </c>
      <c r="S6271" t="str">
        <f t="shared" si="1459"/>
        <v>Great</v>
      </c>
      <c r="T6271" t="b">
        <f t="shared" si="1460"/>
        <v>1</v>
      </c>
      <c r="U6271" t="b">
        <f t="shared" si="1461"/>
        <v>1</v>
      </c>
      <c r="V6271" t="str">
        <f t="shared" si="1462"/>
        <v>Average Company</v>
      </c>
      <c r="W6271" t="str">
        <f t="shared" si="1463"/>
        <v>Buy</v>
      </c>
      <c r="X6271" t="str">
        <f t="shared" si="1464"/>
        <v>Not Known</v>
      </c>
      <c r="Z6271" t="str">
        <f t="shared" si="1465"/>
        <v>None</v>
      </c>
      <c r="AB6271" t="str">
        <f t="shared" si="1466"/>
        <v>0</v>
      </c>
    </row>
    <row r="6272" spans="1:28" x14ac:dyDescent="0.3">
      <c r="A6272">
        <v>6270</v>
      </c>
      <c r="B6272" t="s">
        <v>10823</v>
      </c>
      <c r="C6272" t="str">
        <f t="shared" si="1453"/>
        <v>Short</v>
      </c>
      <c r="D6272">
        <v>3.9</v>
      </c>
      <c r="F6272" s="1">
        <f t="shared" si="1467"/>
        <v>3.9</v>
      </c>
      <c r="G6272" s="1">
        <f t="shared" si="1454"/>
        <v>3.9</v>
      </c>
      <c r="H6272">
        <f t="shared" si="1455"/>
        <v>3.9</v>
      </c>
      <c r="I6272" t="s">
        <v>10731</v>
      </c>
      <c r="J6272" t="s">
        <v>22</v>
      </c>
      <c r="K6272" t="s">
        <v>10824</v>
      </c>
      <c r="L6272" t="str">
        <f t="shared" si="1456"/>
        <v>Established</v>
      </c>
      <c r="N6272" s="2">
        <f t="shared" si="1457"/>
        <v>44</v>
      </c>
      <c r="O6272" t="s">
        <v>96</v>
      </c>
      <c r="P6272" t="s">
        <v>1703</v>
      </c>
      <c r="Q6272" t="s">
        <v>1957</v>
      </c>
      <c r="R6272" t="str">
        <f t="shared" si="1458"/>
        <v>Average</v>
      </c>
      <c r="S6272" t="str">
        <f t="shared" si="1459"/>
        <v xml:space="preserve"> </v>
      </c>
      <c r="T6272" t="b">
        <f t="shared" si="1460"/>
        <v>0</v>
      </c>
      <c r="U6272" t="b">
        <f t="shared" si="1461"/>
        <v>1</v>
      </c>
      <c r="V6272" t="str">
        <f t="shared" si="1462"/>
        <v>Average Company</v>
      </c>
      <c r="W6272" t="str">
        <f t="shared" si="1463"/>
        <v>Don't Buy</v>
      </c>
      <c r="X6272" t="str">
        <f t="shared" si="1464"/>
        <v>Not Known</v>
      </c>
      <c r="Z6272" t="str">
        <f t="shared" si="1465"/>
        <v>None</v>
      </c>
      <c r="AB6272" t="str">
        <f t="shared" si="1466"/>
        <v>0</v>
      </c>
    </row>
    <row r="6273" spans="1:28" x14ac:dyDescent="0.3">
      <c r="A6273">
        <v>6271</v>
      </c>
      <c r="B6273" t="s">
        <v>10825</v>
      </c>
      <c r="C6273" t="str">
        <f t="shared" si="1453"/>
        <v>Long</v>
      </c>
      <c r="D6273">
        <v>3.4</v>
      </c>
      <c r="F6273" s="1">
        <f t="shared" si="1467"/>
        <v>3.4</v>
      </c>
      <c r="G6273" s="1">
        <f t="shared" si="1454"/>
        <v>3.4</v>
      </c>
      <c r="H6273">
        <f t="shared" si="1455"/>
        <v>3.4</v>
      </c>
      <c r="I6273" t="s">
        <v>10731</v>
      </c>
      <c r="J6273" t="s">
        <v>10</v>
      </c>
      <c r="K6273" t="s">
        <v>3446</v>
      </c>
      <c r="L6273" t="str">
        <f t="shared" si="1456"/>
        <v>Established</v>
      </c>
      <c r="N6273" s="2">
        <f t="shared" si="1457"/>
        <v>29</v>
      </c>
      <c r="O6273" t="s">
        <v>62</v>
      </c>
      <c r="P6273" t="s">
        <v>1308</v>
      </c>
      <c r="Q6273" t="s">
        <v>19</v>
      </c>
      <c r="R6273" t="str">
        <f t="shared" si="1458"/>
        <v>Average</v>
      </c>
      <c r="S6273" t="str">
        <f t="shared" si="1459"/>
        <v xml:space="preserve"> </v>
      </c>
      <c r="T6273" t="b">
        <f t="shared" si="1460"/>
        <v>0</v>
      </c>
      <c r="U6273" t="b">
        <f t="shared" si="1461"/>
        <v>0</v>
      </c>
      <c r="V6273" t="str">
        <f t="shared" si="1462"/>
        <v>Average Company</v>
      </c>
      <c r="W6273" t="str">
        <f t="shared" si="1463"/>
        <v>Don't Buy</v>
      </c>
      <c r="X6273" t="str">
        <f t="shared" si="1464"/>
        <v>Not Known</v>
      </c>
      <c r="Z6273" t="str">
        <f t="shared" si="1465"/>
        <v>None</v>
      </c>
      <c r="AB6273" t="str">
        <f t="shared" si="1466"/>
        <v>500K</v>
      </c>
    </row>
    <row r="6274" spans="1:28" x14ac:dyDescent="0.3">
      <c r="A6274">
        <v>6272</v>
      </c>
      <c r="B6274" t="s">
        <v>10826</v>
      </c>
      <c r="C6274" t="str">
        <f t="shared" si="1453"/>
        <v>Long</v>
      </c>
      <c r="D6274">
        <v>4.3</v>
      </c>
      <c r="F6274" s="1">
        <f t="shared" si="1467"/>
        <v>4.3</v>
      </c>
      <c r="G6274" s="1">
        <f t="shared" si="1454"/>
        <v>4.3</v>
      </c>
      <c r="H6274">
        <f t="shared" si="1455"/>
        <v>4.3</v>
      </c>
      <c r="I6274" t="s">
        <v>10731</v>
      </c>
      <c r="J6274" t="s">
        <v>7355</v>
      </c>
      <c r="K6274" t="s">
        <v>3019</v>
      </c>
      <c r="L6274" t="str">
        <f t="shared" si="1456"/>
        <v>Established</v>
      </c>
      <c r="N6274" s="2">
        <f t="shared" si="1457"/>
        <v>19</v>
      </c>
      <c r="O6274" t="s">
        <v>100</v>
      </c>
      <c r="P6274" t="s">
        <v>691</v>
      </c>
      <c r="Q6274" t="s">
        <v>1723</v>
      </c>
      <c r="R6274" t="str">
        <f t="shared" si="1458"/>
        <v>Great</v>
      </c>
      <c r="S6274" t="str">
        <f t="shared" si="1459"/>
        <v>Great</v>
      </c>
      <c r="T6274" t="b">
        <f t="shared" si="1460"/>
        <v>1</v>
      </c>
      <c r="U6274" t="b">
        <f t="shared" si="1461"/>
        <v>1</v>
      </c>
      <c r="V6274" t="str">
        <f t="shared" si="1462"/>
        <v>Average Company</v>
      </c>
      <c r="W6274" t="str">
        <f t="shared" si="1463"/>
        <v>Don't Buy</v>
      </c>
      <c r="X6274" t="str">
        <f t="shared" si="1464"/>
        <v>Not Known</v>
      </c>
      <c r="Z6274" t="str">
        <f t="shared" si="1465"/>
        <v>None</v>
      </c>
      <c r="AB6274" t="str">
        <f t="shared" si="1466"/>
        <v>0</v>
      </c>
    </row>
    <row r="6275" spans="1:28" x14ac:dyDescent="0.3">
      <c r="A6275">
        <v>6273</v>
      </c>
      <c r="B6275" t="s">
        <v>10827</v>
      </c>
      <c r="C6275" t="str">
        <f t="shared" ref="C6275:C6338" si="1468">IF(LEN(B6275)&gt;=10,"Long","Short")</f>
        <v>Long</v>
      </c>
      <c r="D6275">
        <v>3.1</v>
      </c>
      <c r="F6275" s="1">
        <f t="shared" si="1467"/>
        <v>3.1</v>
      </c>
      <c r="G6275" s="1">
        <f t="shared" ref="G6275:G6338" si="1469">IF(L6275="Startup",D6275+0.5,D6275)</f>
        <v>3.1</v>
      </c>
      <c r="H6275">
        <f t="shared" ref="H6275:H6338" si="1470">IF(L6275="Startup",D6275+0.1,D6275)</f>
        <v>3.1</v>
      </c>
      <c r="I6275" t="s">
        <v>10731</v>
      </c>
      <c r="J6275" t="s">
        <v>22</v>
      </c>
      <c r="K6275" t="s">
        <v>9417</v>
      </c>
      <c r="L6275" t="str">
        <f t="shared" ref="L6275:L6338" si="1471">IF(N6275&lt;10,"Startup","Established")</f>
        <v>Established</v>
      </c>
      <c r="N6275" s="2">
        <f t="shared" ref="N6275:N6338" si="1472">INT(LEFT(O6275,2))</f>
        <v>10</v>
      </c>
      <c r="O6275" t="s">
        <v>234</v>
      </c>
      <c r="P6275" t="s">
        <v>1308</v>
      </c>
      <c r="Q6275" t="s">
        <v>19</v>
      </c>
      <c r="R6275" t="str">
        <f t="shared" ref="R6275:R6338" si="1473">IF(D6275&gt;4,"Great","Average")</f>
        <v>Average</v>
      </c>
      <c r="S6275" t="str">
        <f t="shared" ref="S6275:S6338" si="1474">IF(D6275&gt;4,"Great"," ")</f>
        <v xml:space="preserve"> </v>
      </c>
      <c r="T6275" t="b">
        <f t="shared" ref="T6275:T6338" si="1475">AND(D6275:D16233&gt;4,N6275:N16233&gt;10)</f>
        <v>0</v>
      </c>
      <c r="U6275" t="b">
        <f t="shared" ref="U6275:U6338" si="1476">OR(D6275&gt;3.5,N6275&lt;10)</f>
        <v>0</v>
      </c>
      <c r="V6275" t="str">
        <f t="shared" ref="V6275:V6338" si="1477">IF(AND(D6275&gt;4,N6275&gt;20),"Top Company","Average Company")</f>
        <v>Average Company</v>
      </c>
      <c r="W6275" t="str">
        <f t="shared" ref="W6275:W6338" si="1478">IF(OR(LEFT(B6275,1)="T",LEFT(B6275,1)="G"),"Buy","Don't Buy")</f>
        <v>Don't Buy</v>
      </c>
      <c r="X6275" t="str">
        <f t="shared" ref="X6275:X6338" si="1479">IF(IF(Q6275="Financial Services",ISNUMBER(SEARCH("Mumbai",K6275))),"Bombay Finance","Not Known")</f>
        <v>Not Known</v>
      </c>
      <c r="Z6275" t="str">
        <f t="shared" ref="Z6275:Z6338" si="1480">IF(AND(OR(ISNUMBER(SEARCH("Bangalore",K6275)),ISNUMBER(SEARCH("Bengaluru",K6275)),ISNUMBER(SEARCH("Chennai",K6275))),N6275&lt;10),"Silicon Valley Startups","None")</f>
        <v>None</v>
      </c>
      <c r="AB6275" t="str">
        <f t="shared" ref="AB6275:AB6338" si="1481">IF(AND(OR(Q6275="IT Services &amp; Consulting",Q6275="Financial Services"),D6275&gt;4),"1Million",IF(AND(OR(Q6275="IT Services &amp; Consulting",Q6275="Financial Services"),D6275&lt;=4),"500K",IF(AND(Q6275="Telecom / ISP",D6275&gt;4),"800K","0")))</f>
        <v>500K</v>
      </c>
    </row>
    <row r="6276" spans="1:28" x14ac:dyDescent="0.3">
      <c r="A6276">
        <v>6274</v>
      </c>
      <c r="B6276" t="s">
        <v>10828</v>
      </c>
      <c r="C6276" t="str">
        <f t="shared" si="1468"/>
        <v>Long</v>
      </c>
      <c r="D6276">
        <v>5</v>
      </c>
      <c r="F6276" s="1" t="e">
        <f t="shared" si="1467"/>
        <v>#VALUE!</v>
      </c>
      <c r="G6276" s="1" t="e">
        <f t="shared" si="1469"/>
        <v>#VALUE!</v>
      </c>
      <c r="H6276" t="e">
        <f t="shared" si="1470"/>
        <v>#VALUE!</v>
      </c>
      <c r="I6276" t="s">
        <v>10731</v>
      </c>
      <c r="J6276" t="s">
        <v>10230</v>
      </c>
      <c r="L6276" t="e">
        <f t="shared" si="1471"/>
        <v>#VALUE!</v>
      </c>
      <c r="N6276" s="2" t="e">
        <f t="shared" si="1472"/>
        <v>#VALUE!</v>
      </c>
      <c r="Q6276" t="s">
        <v>19</v>
      </c>
      <c r="R6276" t="str">
        <f t="shared" si="1473"/>
        <v>Great</v>
      </c>
      <c r="S6276" t="str">
        <f t="shared" si="1474"/>
        <v>Great</v>
      </c>
      <c r="T6276" t="e">
        <f t="shared" si="1475"/>
        <v>#VALUE!</v>
      </c>
      <c r="U6276" t="e">
        <f t="shared" si="1476"/>
        <v>#VALUE!</v>
      </c>
      <c r="V6276" t="e">
        <f t="shared" si="1477"/>
        <v>#VALUE!</v>
      </c>
      <c r="W6276" t="str">
        <f t="shared" si="1478"/>
        <v>Buy</v>
      </c>
      <c r="X6276" t="str">
        <f t="shared" si="1479"/>
        <v>Not Known</v>
      </c>
      <c r="Z6276" t="e">
        <f t="shared" si="1480"/>
        <v>#VALUE!</v>
      </c>
      <c r="AB6276" t="str">
        <f t="shared" si="1481"/>
        <v>1Million</v>
      </c>
    </row>
    <row r="6277" spans="1:28" x14ac:dyDescent="0.3">
      <c r="A6277">
        <v>6275</v>
      </c>
      <c r="B6277" t="s">
        <v>10829</v>
      </c>
      <c r="C6277" t="str">
        <f t="shared" si="1468"/>
        <v>Long</v>
      </c>
      <c r="D6277">
        <v>2.8</v>
      </c>
      <c r="F6277" s="1">
        <f t="shared" si="1467"/>
        <v>2.8</v>
      </c>
      <c r="G6277" s="1">
        <f t="shared" si="1469"/>
        <v>2.8</v>
      </c>
      <c r="H6277">
        <f t="shared" si="1470"/>
        <v>2.8</v>
      </c>
      <c r="I6277" t="s">
        <v>10731</v>
      </c>
      <c r="J6277" t="s">
        <v>22</v>
      </c>
      <c r="K6277" t="s">
        <v>1017</v>
      </c>
      <c r="L6277" t="str">
        <f t="shared" si="1471"/>
        <v>Established</v>
      </c>
      <c r="N6277" s="2">
        <f t="shared" si="1472"/>
        <v>11</v>
      </c>
      <c r="O6277" t="s">
        <v>146</v>
      </c>
      <c r="P6277" t="s">
        <v>1308</v>
      </c>
      <c r="Q6277" t="s">
        <v>479</v>
      </c>
      <c r="R6277" t="str">
        <f t="shared" si="1473"/>
        <v>Average</v>
      </c>
      <c r="S6277" t="str">
        <f t="shared" si="1474"/>
        <v xml:space="preserve"> </v>
      </c>
      <c r="T6277" t="b">
        <f t="shared" si="1475"/>
        <v>0</v>
      </c>
      <c r="U6277" t="b">
        <f t="shared" si="1476"/>
        <v>0</v>
      </c>
      <c r="V6277" t="str">
        <f t="shared" si="1477"/>
        <v>Average Company</v>
      </c>
      <c r="W6277" t="str">
        <f t="shared" si="1478"/>
        <v>Don't Buy</v>
      </c>
      <c r="X6277" t="str">
        <f t="shared" si="1479"/>
        <v>Not Known</v>
      </c>
      <c r="Z6277" t="str">
        <f t="shared" si="1480"/>
        <v>None</v>
      </c>
      <c r="AB6277" t="str">
        <f t="shared" si="1481"/>
        <v>0</v>
      </c>
    </row>
    <row r="6278" spans="1:28" x14ac:dyDescent="0.3">
      <c r="A6278">
        <v>6276</v>
      </c>
      <c r="B6278" t="s">
        <v>10830</v>
      </c>
      <c r="C6278" t="str">
        <f t="shared" si="1468"/>
        <v>Long</v>
      </c>
      <c r="D6278">
        <v>4.4000000000000004</v>
      </c>
      <c r="F6278" s="1">
        <f t="shared" si="1467"/>
        <v>4.4000000000000004</v>
      </c>
      <c r="G6278" s="1">
        <f t="shared" si="1469"/>
        <v>4.4000000000000004</v>
      </c>
      <c r="H6278">
        <f t="shared" si="1470"/>
        <v>4.4000000000000004</v>
      </c>
      <c r="I6278" t="s">
        <v>10731</v>
      </c>
      <c r="J6278" t="s">
        <v>22</v>
      </c>
      <c r="K6278" t="s">
        <v>10831</v>
      </c>
      <c r="L6278" t="str">
        <f t="shared" si="1471"/>
        <v>Established</v>
      </c>
      <c r="N6278" s="2">
        <f t="shared" si="1472"/>
        <v>51</v>
      </c>
      <c r="O6278" t="s">
        <v>1308</v>
      </c>
      <c r="Q6278" t="s">
        <v>800</v>
      </c>
      <c r="R6278" t="str">
        <f t="shared" si="1473"/>
        <v>Great</v>
      </c>
      <c r="S6278" t="str">
        <f t="shared" si="1474"/>
        <v>Great</v>
      </c>
      <c r="T6278" t="b">
        <f t="shared" si="1475"/>
        <v>1</v>
      </c>
      <c r="U6278" t="b">
        <f t="shared" si="1476"/>
        <v>1</v>
      </c>
      <c r="V6278" t="str">
        <f t="shared" si="1477"/>
        <v>Top Company</v>
      </c>
      <c r="W6278" t="str">
        <f t="shared" si="1478"/>
        <v>Don't Buy</v>
      </c>
      <c r="X6278" t="str">
        <f t="shared" si="1479"/>
        <v>Not Known</v>
      </c>
      <c r="Z6278" t="str">
        <f t="shared" si="1480"/>
        <v>None</v>
      </c>
      <c r="AB6278" t="str">
        <f t="shared" si="1481"/>
        <v>0</v>
      </c>
    </row>
    <row r="6279" spans="1:28" x14ac:dyDescent="0.3">
      <c r="A6279">
        <v>6277</v>
      </c>
      <c r="B6279" t="s">
        <v>10832</v>
      </c>
      <c r="C6279" t="str">
        <f t="shared" si="1468"/>
        <v>Long</v>
      </c>
      <c r="D6279">
        <v>2.5</v>
      </c>
      <c r="F6279" s="1">
        <f t="shared" si="1467"/>
        <v>2.5</v>
      </c>
      <c r="G6279" s="1">
        <f t="shared" si="1469"/>
        <v>2.5</v>
      </c>
      <c r="H6279">
        <f t="shared" si="1470"/>
        <v>2.5</v>
      </c>
      <c r="I6279" t="s">
        <v>8096</v>
      </c>
      <c r="J6279" t="s">
        <v>22</v>
      </c>
      <c r="K6279" t="s">
        <v>2528</v>
      </c>
      <c r="L6279" t="str">
        <f t="shared" si="1471"/>
        <v>Established</v>
      </c>
      <c r="N6279" s="2">
        <f t="shared" si="1472"/>
        <v>12</v>
      </c>
      <c r="O6279" t="s">
        <v>267</v>
      </c>
      <c r="P6279" t="s">
        <v>691</v>
      </c>
      <c r="Q6279" t="s">
        <v>19</v>
      </c>
      <c r="R6279" t="str">
        <f t="shared" si="1473"/>
        <v>Average</v>
      </c>
      <c r="S6279" t="str">
        <f t="shared" si="1474"/>
        <v xml:space="preserve"> </v>
      </c>
      <c r="T6279" t="b">
        <f t="shared" si="1475"/>
        <v>0</v>
      </c>
      <c r="U6279" t="b">
        <f t="shared" si="1476"/>
        <v>0</v>
      </c>
      <c r="V6279" t="str">
        <f t="shared" si="1477"/>
        <v>Average Company</v>
      </c>
      <c r="W6279" t="str">
        <f t="shared" si="1478"/>
        <v>Don't Buy</v>
      </c>
      <c r="X6279" t="str">
        <f t="shared" si="1479"/>
        <v>Not Known</v>
      </c>
      <c r="Z6279" t="str">
        <f t="shared" si="1480"/>
        <v>None</v>
      </c>
      <c r="AB6279" t="str">
        <f t="shared" si="1481"/>
        <v>500K</v>
      </c>
    </row>
    <row r="6280" spans="1:28" x14ac:dyDescent="0.3">
      <c r="A6280">
        <v>6278</v>
      </c>
      <c r="B6280" t="s">
        <v>10833</v>
      </c>
      <c r="C6280" t="str">
        <f t="shared" si="1468"/>
        <v>Long</v>
      </c>
      <c r="D6280">
        <v>4.2</v>
      </c>
      <c r="F6280" s="1">
        <f t="shared" si="1467"/>
        <v>4.2</v>
      </c>
      <c r="G6280" s="1">
        <f t="shared" si="1469"/>
        <v>4.2</v>
      </c>
      <c r="H6280">
        <f t="shared" si="1470"/>
        <v>4.2</v>
      </c>
      <c r="I6280" t="s">
        <v>10834</v>
      </c>
      <c r="J6280" t="s">
        <v>22</v>
      </c>
      <c r="K6280" t="s">
        <v>7722</v>
      </c>
      <c r="L6280" t="str">
        <f t="shared" si="1471"/>
        <v>Established</v>
      </c>
      <c r="N6280" s="2">
        <f t="shared" si="1472"/>
        <v>55</v>
      </c>
      <c r="O6280" t="s">
        <v>43</v>
      </c>
      <c r="P6280" t="s">
        <v>691</v>
      </c>
      <c r="Q6280" t="s">
        <v>105</v>
      </c>
      <c r="R6280" t="str">
        <f t="shared" si="1473"/>
        <v>Great</v>
      </c>
      <c r="S6280" t="str">
        <f t="shared" si="1474"/>
        <v>Great</v>
      </c>
      <c r="T6280" t="b">
        <f t="shared" si="1475"/>
        <v>1</v>
      </c>
      <c r="U6280" t="b">
        <f t="shared" si="1476"/>
        <v>1</v>
      </c>
      <c r="V6280" t="str">
        <f t="shared" si="1477"/>
        <v>Top Company</v>
      </c>
      <c r="W6280" t="str">
        <f t="shared" si="1478"/>
        <v>Don't Buy</v>
      </c>
      <c r="X6280" t="str">
        <f t="shared" si="1479"/>
        <v>Not Known</v>
      </c>
      <c r="Z6280" t="str">
        <f t="shared" si="1480"/>
        <v>None</v>
      </c>
      <c r="AB6280" t="str">
        <f t="shared" si="1481"/>
        <v>0</v>
      </c>
    </row>
    <row r="6281" spans="1:28" x14ac:dyDescent="0.3">
      <c r="A6281">
        <v>6279</v>
      </c>
      <c r="B6281" t="s">
        <v>10835</v>
      </c>
      <c r="C6281" t="str">
        <f t="shared" si="1468"/>
        <v>Long</v>
      </c>
      <c r="D6281">
        <v>4.0999999999999996</v>
      </c>
      <c r="F6281" s="1">
        <f t="shared" si="1467"/>
        <v>4.0999999999999996</v>
      </c>
      <c r="G6281" s="1">
        <f t="shared" si="1469"/>
        <v>4.0999999999999996</v>
      </c>
      <c r="H6281">
        <f t="shared" si="1470"/>
        <v>4.0999999999999996</v>
      </c>
      <c r="I6281" t="s">
        <v>10834</v>
      </c>
      <c r="J6281" t="s">
        <v>22</v>
      </c>
      <c r="K6281" t="s">
        <v>10836</v>
      </c>
      <c r="L6281" t="str">
        <f t="shared" si="1471"/>
        <v>Established</v>
      </c>
      <c r="N6281" s="2">
        <f t="shared" si="1472"/>
        <v>18</v>
      </c>
      <c r="O6281" t="s">
        <v>200</v>
      </c>
      <c r="P6281" t="s">
        <v>691</v>
      </c>
      <c r="Q6281" t="s">
        <v>268</v>
      </c>
      <c r="R6281" t="str">
        <f t="shared" si="1473"/>
        <v>Great</v>
      </c>
      <c r="S6281" t="str">
        <f t="shared" si="1474"/>
        <v>Great</v>
      </c>
      <c r="T6281" t="b">
        <f t="shared" si="1475"/>
        <v>1</v>
      </c>
      <c r="U6281" t="b">
        <f t="shared" si="1476"/>
        <v>1</v>
      </c>
      <c r="V6281" t="str">
        <f t="shared" si="1477"/>
        <v>Average Company</v>
      </c>
      <c r="W6281" t="str">
        <f t="shared" si="1478"/>
        <v>Don't Buy</v>
      </c>
      <c r="X6281" t="str">
        <f t="shared" si="1479"/>
        <v>Not Known</v>
      </c>
      <c r="Z6281" t="str">
        <f t="shared" si="1480"/>
        <v>None</v>
      </c>
      <c r="AB6281" t="str">
        <f t="shared" si="1481"/>
        <v>0</v>
      </c>
    </row>
    <row r="6282" spans="1:28" x14ac:dyDescent="0.3">
      <c r="A6282">
        <v>6280</v>
      </c>
      <c r="B6282" t="s">
        <v>10837</v>
      </c>
      <c r="C6282" t="str">
        <f t="shared" si="1468"/>
        <v>Long</v>
      </c>
      <c r="D6282">
        <v>4.0999999999999996</v>
      </c>
      <c r="F6282" s="1">
        <f t="shared" si="1467"/>
        <v>4.0999999999999996</v>
      </c>
      <c r="G6282" s="1">
        <f t="shared" si="1469"/>
        <v>4.0999999999999996</v>
      </c>
      <c r="H6282">
        <f t="shared" si="1470"/>
        <v>4.0999999999999996</v>
      </c>
      <c r="I6282" t="s">
        <v>10834</v>
      </c>
      <c r="J6282" t="s">
        <v>22</v>
      </c>
      <c r="K6282" t="s">
        <v>10838</v>
      </c>
      <c r="L6282" t="str">
        <f t="shared" si="1471"/>
        <v>Established</v>
      </c>
      <c r="N6282" s="2">
        <f t="shared" si="1472"/>
        <v>17</v>
      </c>
      <c r="O6282" t="s">
        <v>711</v>
      </c>
      <c r="P6282" t="s">
        <v>691</v>
      </c>
      <c r="Q6282" t="s">
        <v>44</v>
      </c>
      <c r="R6282" t="str">
        <f t="shared" si="1473"/>
        <v>Great</v>
      </c>
      <c r="S6282" t="str">
        <f t="shared" si="1474"/>
        <v>Great</v>
      </c>
      <c r="T6282" t="b">
        <f t="shared" si="1475"/>
        <v>1</v>
      </c>
      <c r="U6282" t="b">
        <f t="shared" si="1476"/>
        <v>1</v>
      </c>
      <c r="V6282" t="str">
        <f t="shared" si="1477"/>
        <v>Average Company</v>
      </c>
      <c r="W6282" t="str">
        <f t="shared" si="1478"/>
        <v>Don't Buy</v>
      </c>
      <c r="X6282" t="str">
        <f t="shared" si="1479"/>
        <v>Not Known</v>
      </c>
      <c r="Z6282" t="str">
        <f t="shared" si="1480"/>
        <v>None</v>
      </c>
      <c r="AB6282" t="str">
        <f t="shared" si="1481"/>
        <v>0</v>
      </c>
    </row>
    <row r="6283" spans="1:28" x14ac:dyDescent="0.3">
      <c r="A6283">
        <v>6281</v>
      </c>
      <c r="B6283" t="s">
        <v>10839</v>
      </c>
      <c r="C6283" t="str">
        <f t="shared" si="1468"/>
        <v>Long</v>
      </c>
      <c r="D6283">
        <v>2.6</v>
      </c>
      <c r="F6283" s="1">
        <f t="shared" si="1467"/>
        <v>2.6</v>
      </c>
      <c r="G6283" s="1">
        <f t="shared" si="1469"/>
        <v>2.6</v>
      </c>
      <c r="H6283">
        <f t="shared" si="1470"/>
        <v>2.6</v>
      </c>
      <c r="I6283" t="s">
        <v>10834</v>
      </c>
      <c r="J6283" t="s">
        <v>22</v>
      </c>
      <c r="K6283" t="s">
        <v>10683</v>
      </c>
      <c r="L6283" t="str">
        <f t="shared" si="1471"/>
        <v>Established</v>
      </c>
      <c r="N6283" s="2">
        <f t="shared" si="1472"/>
        <v>12</v>
      </c>
      <c r="O6283" t="s">
        <v>267</v>
      </c>
      <c r="P6283" t="s">
        <v>3223</v>
      </c>
      <c r="Q6283" t="s">
        <v>732</v>
      </c>
      <c r="R6283" t="str">
        <f t="shared" si="1473"/>
        <v>Average</v>
      </c>
      <c r="S6283" t="str">
        <f t="shared" si="1474"/>
        <v xml:space="preserve"> </v>
      </c>
      <c r="T6283" t="b">
        <f t="shared" si="1475"/>
        <v>0</v>
      </c>
      <c r="U6283" t="b">
        <f t="shared" si="1476"/>
        <v>0</v>
      </c>
      <c r="V6283" t="str">
        <f t="shared" si="1477"/>
        <v>Average Company</v>
      </c>
      <c r="W6283" t="str">
        <f t="shared" si="1478"/>
        <v>Don't Buy</v>
      </c>
      <c r="X6283" t="str">
        <f t="shared" si="1479"/>
        <v>Not Known</v>
      </c>
      <c r="Z6283" t="str">
        <f t="shared" si="1480"/>
        <v>None</v>
      </c>
      <c r="AB6283" t="str">
        <f t="shared" si="1481"/>
        <v>0</v>
      </c>
    </row>
    <row r="6284" spans="1:28" x14ac:dyDescent="0.3">
      <c r="A6284">
        <v>6282</v>
      </c>
      <c r="B6284" t="s">
        <v>10840</v>
      </c>
      <c r="C6284" t="str">
        <f t="shared" si="1468"/>
        <v>Long</v>
      </c>
      <c r="D6284">
        <v>3.9</v>
      </c>
      <c r="F6284" s="1">
        <f t="shared" si="1467"/>
        <v>3.9</v>
      </c>
      <c r="G6284" s="1">
        <f t="shared" si="1469"/>
        <v>3.9</v>
      </c>
      <c r="H6284">
        <f t="shared" si="1470"/>
        <v>3.9</v>
      </c>
      <c r="I6284" t="s">
        <v>10834</v>
      </c>
      <c r="J6284" t="s">
        <v>22</v>
      </c>
      <c r="K6284" t="s">
        <v>10841</v>
      </c>
      <c r="L6284" t="str">
        <f t="shared" si="1471"/>
        <v>Established</v>
      </c>
      <c r="N6284" s="2">
        <f t="shared" si="1472"/>
        <v>30</v>
      </c>
      <c r="O6284" t="s">
        <v>604</v>
      </c>
      <c r="P6284" t="s">
        <v>1308</v>
      </c>
      <c r="Q6284" t="s">
        <v>117</v>
      </c>
      <c r="R6284" t="str">
        <f t="shared" si="1473"/>
        <v>Average</v>
      </c>
      <c r="S6284" t="str">
        <f t="shared" si="1474"/>
        <v xml:space="preserve"> </v>
      </c>
      <c r="T6284" t="b">
        <f t="shared" si="1475"/>
        <v>0</v>
      </c>
      <c r="U6284" t="b">
        <f t="shared" si="1476"/>
        <v>1</v>
      </c>
      <c r="V6284" t="str">
        <f t="shared" si="1477"/>
        <v>Average Company</v>
      </c>
      <c r="W6284" t="str">
        <f t="shared" si="1478"/>
        <v>Don't Buy</v>
      </c>
      <c r="X6284" t="str">
        <f t="shared" si="1479"/>
        <v>Not Known</v>
      </c>
      <c r="Z6284" t="str">
        <f t="shared" si="1480"/>
        <v>None</v>
      </c>
      <c r="AB6284" t="str">
        <f t="shared" si="1481"/>
        <v>0</v>
      </c>
    </row>
    <row r="6285" spans="1:28" x14ac:dyDescent="0.3">
      <c r="A6285">
        <v>6283</v>
      </c>
      <c r="B6285" t="s">
        <v>10842</v>
      </c>
      <c r="C6285" t="str">
        <f t="shared" si="1468"/>
        <v>Long</v>
      </c>
      <c r="D6285">
        <v>4.5</v>
      </c>
      <c r="F6285" s="1">
        <f t="shared" si="1467"/>
        <v>4.5</v>
      </c>
      <c r="G6285" s="1">
        <f t="shared" si="1469"/>
        <v>4.5</v>
      </c>
      <c r="H6285">
        <f t="shared" si="1470"/>
        <v>4.5</v>
      </c>
      <c r="I6285" t="s">
        <v>10834</v>
      </c>
      <c r="J6285" t="s">
        <v>10</v>
      </c>
      <c r="K6285" t="s">
        <v>7487</v>
      </c>
      <c r="L6285" t="str">
        <f t="shared" si="1471"/>
        <v>Established</v>
      </c>
      <c r="N6285" s="2">
        <f t="shared" si="1472"/>
        <v>24</v>
      </c>
      <c r="O6285" t="s">
        <v>185</v>
      </c>
      <c r="P6285" t="s">
        <v>691</v>
      </c>
      <c r="Q6285" t="s">
        <v>189</v>
      </c>
      <c r="R6285" t="str">
        <f t="shared" si="1473"/>
        <v>Great</v>
      </c>
      <c r="S6285" t="str">
        <f t="shared" si="1474"/>
        <v>Great</v>
      </c>
      <c r="T6285" t="b">
        <f t="shared" si="1475"/>
        <v>1</v>
      </c>
      <c r="U6285" t="b">
        <f t="shared" si="1476"/>
        <v>1</v>
      </c>
      <c r="V6285" t="str">
        <f t="shared" si="1477"/>
        <v>Top Company</v>
      </c>
      <c r="W6285" t="str">
        <f t="shared" si="1478"/>
        <v>Don't Buy</v>
      </c>
      <c r="X6285" t="str">
        <f t="shared" si="1479"/>
        <v>Not Known</v>
      </c>
      <c r="Z6285" t="str">
        <f t="shared" si="1480"/>
        <v>None</v>
      </c>
      <c r="AB6285" t="str">
        <f t="shared" si="1481"/>
        <v>0</v>
      </c>
    </row>
    <row r="6286" spans="1:28" x14ac:dyDescent="0.3">
      <c r="A6286">
        <v>6284</v>
      </c>
      <c r="B6286" t="s">
        <v>10843</v>
      </c>
      <c r="C6286" t="str">
        <f t="shared" si="1468"/>
        <v>Short</v>
      </c>
      <c r="D6286">
        <v>3.9</v>
      </c>
      <c r="F6286" s="1">
        <f t="shared" si="1467"/>
        <v>3.9</v>
      </c>
      <c r="G6286" s="1">
        <f t="shared" si="1469"/>
        <v>3.9</v>
      </c>
      <c r="H6286">
        <f t="shared" si="1470"/>
        <v>3.9</v>
      </c>
      <c r="I6286" t="s">
        <v>10834</v>
      </c>
      <c r="J6286" t="s">
        <v>22</v>
      </c>
      <c r="K6286" t="s">
        <v>10844</v>
      </c>
      <c r="L6286" t="str">
        <f t="shared" si="1471"/>
        <v>Established</v>
      </c>
      <c r="N6286" s="2">
        <f t="shared" si="1472"/>
        <v>20</v>
      </c>
      <c r="O6286" t="s">
        <v>151</v>
      </c>
      <c r="P6286" t="s">
        <v>691</v>
      </c>
      <c r="Q6286" t="s">
        <v>19</v>
      </c>
      <c r="R6286" t="str">
        <f t="shared" si="1473"/>
        <v>Average</v>
      </c>
      <c r="S6286" t="str">
        <f t="shared" si="1474"/>
        <v xml:space="preserve"> </v>
      </c>
      <c r="T6286" t="b">
        <f t="shared" si="1475"/>
        <v>0</v>
      </c>
      <c r="U6286" t="b">
        <f t="shared" si="1476"/>
        <v>1</v>
      </c>
      <c r="V6286" t="str">
        <f t="shared" si="1477"/>
        <v>Average Company</v>
      </c>
      <c r="W6286" t="str">
        <f t="shared" si="1478"/>
        <v>Don't Buy</v>
      </c>
      <c r="X6286" t="str">
        <f t="shared" si="1479"/>
        <v>Not Known</v>
      </c>
      <c r="Z6286" t="str">
        <f t="shared" si="1480"/>
        <v>None</v>
      </c>
      <c r="AB6286" t="str">
        <f t="shared" si="1481"/>
        <v>500K</v>
      </c>
    </row>
    <row r="6287" spans="1:28" x14ac:dyDescent="0.3">
      <c r="A6287">
        <v>6285</v>
      </c>
      <c r="B6287" t="s">
        <v>10845</v>
      </c>
      <c r="C6287" t="str">
        <f t="shared" si="1468"/>
        <v>Short</v>
      </c>
      <c r="D6287">
        <v>4</v>
      </c>
      <c r="F6287" s="1">
        <f t="shared" si="1467"/>
        <v>4</v>
      </c>
      <c r="G6287" s="1">
        <f t="shared" si="1469"/>
        <v>4</v>
      </c>
      <c r="H6287">
        <f t="shared" si="1470"/>
        <v>4</v>
      </c>
      <c r="I6287" t="s">
        <v>10834</v>
      </c>
      <c r="J6287" t="s">
        <v>22</v>
      </c>
      <c r="K6287" t="s">
        <v>8468</v>
      </c>
      <c r="L6287" t="str">
        <f t="shared" si="1471"/>
        <v>Established</v>
      </c>
      <c r="N6287" s="2">
        <f t="shared" si="1472"/>
        <v>46</v>
      </c>
      <c r="O6287" t="s">
        <v>596</v>
      </c>
      <c r="P6287" t="s">
        <v>181</v>
      </c>
      <c r="Q6287" t="s">
        <v>186</v>
      </c>
      <c r="R6287" t="str">
        <f t="shared" si="1473"/>
        <v>Average</v>
      </c>
      <c r="S6287" t="str">
        <f t="shared" si="1474"/>
        <v xml:space="preserve"> </v>
      </c>
      <c r="T6287" t="b">
        <f t="shared" si="1475"/>
        <v>0</v>
      </c>
      <c r="U6287" t="b">
        <f t="shared" si="1476"/>
        <v>1</v>
      </c>
      <c r="V6287" t="str">
        <f t="shared" si="1477"/>
        <v>Average Company</v>
      </c>
      <c r="W6287" t="str">
        <f t="shared" si="1478"/>
        <v>Don't Buy</v>
      </c>
      <c r="X6287" t="str">
        <f t="shared" si="1479"/>
        <v>Not Known</v>
      </c>
      <c r="Z6287" t="str">
        <f t="shared" si="1480"/>
        <v>None</v>
      </c>
      <c r="AB6287" t="str">
        <f t="shared" si="1481"/>
        <v>0</v>
      </c>
    </row>
    <row r="6288" spans="1:28" x14ac:dyDescent="0.3">
      <c r="A6288">
        <v>6286</v>
      </c>
      <c r="B6288" t="s">
        <v>10846</v>
      </c>
      <c r="C6288" t="str">
        <f t="shared" si="1468"/>
        <v>Long</v>
      </c>
      <c r="D6288">
        <v>4.3</v>
      </c>
      <c r="F6288" s="1">
        <f t="shared" si="1467"/>
        <v>4.3</v>
      </c>
      <c r="G6288" s="1">
        <f t="shared" si="1469"/>
        <v>4.3</v>
      </c>
      <c r="H6288">
        <f t="shared" si="1470"/>
        <v>4.3</v>
      </c>
      <c r="I6288" t="s">
        <v>10834</v>
      </c>
      <c r="J6288" t="s">
        <v>22</v>
      </c>
      <c r="K6288" t="s">
        <v>1250</v>
      </c>
      <c r="L6288" t="str">
        <f t="shared" si="1471"/>
        <v>Established</v>
      </c>
      <c r="N6288" s="2">
        <f t="shared" si="1472"/>
        <v>50</v>
      </c>
      <c r="O6288" t="s">
        <v>740</v>
      </c>
      <c r="P6288" t="s">
        <v>147</v>
      </c>
      <c r="Q6288" t="s">
        <v>424</v>
      </c>
      <c r="R6288" t="str">
        <f t="shared" si="1473"/>
        <v>Great</v>
      </c>
      <c r="S6288" t="str">
        <f t="shared" si="1474"/>
        <v>Great</v>
      </c>
      <c r="T6288" t="b">
        <f t="shared" si="1475"/>
        <v>1</v>
      </c>
      <c r="U6288" t="b">
        <f t="shared" si="1476"/>
        <v>1</v>
      </c>
      <c r="V6288" t="str">
        <f t="shared" si="1477"/>
        <v>Top Company</v>
      </c>
      <c r="W6288" t="str">
        <f t="shared" si="1478"/>
        <v>Don't Buy</v>
      </c>
      <c r="X6288" t="str">
        <f t="shared" si="1479"/>
        <v>Not Known</v>
      </c>
      <c r="Z6288" t="str">
        <f t="shared" si="1480"/>
        <v>None</v>
      </c>
      <c r="AB6288" t="str">
        <f t="shared" si="1481"/>
        <v>0</v>
      </c>
    </row>
    <row r="6289" spans="1:28" x14ac:dyDescent="0.3">
      <c r="A6289">
        <v>6287</v>
      </c>
      <c r="B6289" t="s">
        <v>10847</v>
      </c>
      <c r="C6289" t="str">
        <f t="shared" si="1468"/>
        <v>Long</v>
      </c>
      <c r="D6289">
        <v>3.9</v>
      </c>
      <c r="F6289" s="1">
        <f t="shared" si="1467"/>
        <v>3.9</v>
      </c>
      <c r="G6289" s="1">
        <f t="shared" si="1469"/>
        <v>3.9</v>
      </c>
      <c r="H6289">
        <f t="shared" si="1470"/>
        <v>3.9</v>
      </c>
      <c r="I6289" t="s">
        <v>10834</v>
      </c>
      <c r="J6289" t="s">
        <v>10848</v>
      </c>
      <c r="K6289" t="s">
        <v>84</v>
      </c>
      <c r="L6289" t="str">
        <f t="shared" si="1471"/>
        <v>Established</v>
      </c>
      <c r="N6289" s="2">
        <f t="shared" si="1472"/>
        <v>51</v>
      </c>
      <c r="O6289" t="s">
        <v>1308</v>
      </c>
      <c r="Q6289" t="s">
        <v>612</v>
      </c>
      <c r="R6289" t="str">
        <f t="shared" si="1473"/>
        <v>Average</v>
      </c>
      <c r="S6289" t="str">
        <f t="shared" si="1474"/>
        <v xml:space="preserve"> </v>
      </c>
      <c r="T6289" t="b">
        <f t="shared" si="1475"/>
        <v>0</v>
      </c>
      <c r="U6289" t="b">
        <f t="shared" si="1476"/>
        <v>1</v>
      </c>
      <c r="V6289" t="str">
        <f t="shared" si="1477"/>
        <v>Average Company</v>
      </c>
      <c r="W6289" t="str">
        <f t="shared" si="1478"/>
        <v>Don't Buy</v>
      </c>
      <c r="X6289" t="str">
        <f t="shared" si="1479"/>
        <v>Not Known</v>
      </c>
      <c r="Z6289" t="str">
        <f t="shared" si="1480"/>
        <v>None</v>
      </c>
      <c r="AB6289" t="str">
        <f t="shared" si="1481"/>
        <v>0</v>
      </c>
    </row>
    <row r="6290" spans="1:28" x14ac:dyDescent="0.3">
      <c r="A6290">
        <v>6288</v>
      </c>
      <c r="B6290" t="s">
        <v>10849</v>
      </c>
      <c r="C6290" t="str">
        <f t="shared" si="1468"/>
        <v>Long</v>
      </c>
      <c r="D6290">
        <v>3.9</v>
      </c>
      <c r="F6290" s="1">
        <f t="shared" si="1467"/>
        <v>3.9</v>
      </c>
      <c r="G6290" s="1">
        <f t="shared" si="1469"/>
        <v>3.9</v>
      </c>
      <c r="H6290">
        <f t="shared" si="1470"/>
        <v>3.9</v>
      </c>
      <c r="I6290" t="s">
        <v>10834</v>
      </c>
      <c r="J6290" t="s">
        <v>8425</v>
      </c>
      <c r="K6290" t="s">
        <v>54</v>
      </c>
      <c r="L6290" t="str">
        <f t="shared" si="1471"/>
        <v>Established</v>
      </c>
      <c r="N6290" s="2">
        <f t="shared" si="1472"/>
        <v>50</v>
      </c>
      <c r="O6290" t="s">
        <v>691</v>
      </c>
      <c r="Q6290" t="s">
        <v>773</v>
      </c>
      <c r="R6290" t="str">
        <f t="shared" si="1473"/>
        <v>Average</v>
      </c>
      <c r="S6290" t="str">
        <f t="shared" si="1474"/>
        <v xml:space="preserve"> </v>
      </c>
      <c r="T6290" t="b">
        <f t="shared" si="1475"/>
        <v>0</v>
      </c>
      <c r="U6290" t="b">
        <f t="shared" si="1476"/>
        <v>1</v>
      </c>
      <c r="V6290" t="str">
        <f t="shared" si="1477"/>
        <v>Average Company</v>
      </c>
      <c r="W6290" t="str">
        <f t="shared" si="1478"/>
        <v>Don't Buy</v>
      </c>
      <c r="X6290" t="str">
        <f t="shared" si="1479"/>
        <v>Not Known</v>
      </c>
      <c r="Z6290" t="str">
        <f t="shared" si="1480"/>
        <v>None</v>
      </c>
      <c r="AB6290" t="str">
        <f t="shared" si="1481"/>
        <v>0</v>
      </c>
    </row>
    <row r="6291" spans="1:28" x14ac:dyDescent="0.3">
      <c r="A6291">
        <v>6289</v>
      </c>
      <c r="B6291" t="s">
        <v>10850</v>
      </c>
      <c r="C6291" t="str">
        <f t="shared" si="1468"/>
        <v>Long</v>
      </c>
      <c r="D6291">
        <v>3.5</v>
      </c>
      <c r="F6291" s="1">
        <f t="shared" si="1467"/>
        <v>3.5</v>
      </c>
      <c r="G6291" s="1">
        <f t="shared" si="1469"/>
        <v>3.5</v>
      </c>
      <c r="H6291">
        <f t="shared" si="1470"/>
        <v>3.5</v>
      </c>
      <c r="I6291" t="s">
        <v>10834</v>
      </c>
      <c r="J6291" t="s">
        <v>22</v>
      </c>
      <c r="K6291" t="s">
        <v>10851</v>
      </c>
      <c r="L6291" t="str">
        <f t="shared" si="1471"/>
        <v>Established</v>
      </c>
      <c r="N6291" s="2">
        <f t="shared" si="1472"/>
        <v>17</v>
      </c>
      <c r="O6291" t="s">
        <v>711</v>
      </c>
      <c r="P6291" t="s">
        <v>1308</v>
      </c>
      <c r="Q6291" t="s">
        <v>605</v>
      </c>
      <c r="R6291" t="str">
        <f t="shared" si="1473"/>
        <v>Average</v>
      </c>
      <c r="S6291" t="str">
        <f t="shared" si="1474"/>
        <v xml:space="preserve"> </v>
      </c>
      <c r="T6291" t="b">
        <f t="shared" si="1475"/>
        <v>0</v>
      </c>
      <c r="U6291" t="b">
        <f t="shared" si="1476"/>
        <v>0</v>
      </c>
      <c r="V6291" t="str">
        <f t="shared" si="1477"/>
        <v>Average Company</v>
      </c>
      <c r="W6291" t="str">
        <f t="shared" si="1478"/>
        <v>Buy</v>
      </c>
      <c r="X6291" t="str">
        <f t="shared" si="1479"/>
        <v>Not Known</v>
      </c>
      <c r="Z6291" t="str">
        <f t="shared" si="1480"/>
        <v>None</v>
      </c>
      <c r="AB6291" t="str">
        <f t="shared" si="1481"/>
        <v>0</v>
      </c>
    </row>
    <row r="6292" spans="1:28" x14ac:dyDescent="0.3">
      <c r="A6292">
        <v>6290</v>
      </c>
      <c r="B6292" t="s">
        <v>10852</v>
      </c>
      <c r="C6292" t="str">
        <f t="shared" si="1468"/>
        <v>Long</v>
      </c>
      <c r="D6292">
        <v>3.3</v>
      </c>
      <c r="F6292" s="1">
        <f t="shared" si="1467"/>
        <v>3.3</v>
      </c>
      <c r="G6292" s="1">
        <f t="shared" si="1469"/>
        <v>3.3</v>
      </c>
      <c r="H6292">
        <f t="shared" si="1470"/>
        <v>3.3</v>
      </c>
      <c r="I6292" t="s">
        <v>10834</v>
      </c>
      <c r="J6292" t="s">
        <v>22</v>
      </c>
      <c r="K6292" t="s">
        <v>6402</v>
      </c>
      <c r="L6292" t="str">
        <f t="shared" si="1471"/>
        <v>Established</v>
      </c>
      <c r="N6292" s="2">
        <f t="shared" si="1472"/>
        <v>22</v>
      </c>
      <c r="O6292" t="s">
        <v>142</v>
      </c>
      <c r="P6292" t="s">
        <v>691</v>
      </c>
      <c r="Q6292" t="s">
        <v>19</v>
      </c>
      <c r="R6292" t="str">
        <f t="shared" si="1473"/>
        <v>Average</v>
      </c>
      <c r="S6292" t="str">
        <f t="shared" si="1474"/>
        <v xml:space="preserve"> </v>
      </c>
      <c r="T6292" t="b">
        <f t="shared" si="1475"/>
        <v>0</v>
      </c>
      <c r="U6292" t="b">
        <f t="shared" si="1476"/>
        <v>0</v>
      </c>
      <c r="V6292" t="str">
        <f t="shared" si="1477"/>
        <v>Average Company</v>
      </c>
      <c r="W6292" t="str">
        <f t="shared" si="1478"/>
        <v>Don't Buy</v>
      </c>
      <c r="X6292" t="str">
        <f t="shared" si="1479"/>
        <v>Not Known</v>
      </c>
      <c r="Z6292" t="str">
        <f t="shared" si="1480"/>
        <v>None</v>
      </c>
      <c r="AB6292" t="str">
        <f t="shared" si="1481"/>
        <v>500K</v>
      </c>
    </row>
    <row r="6293" spans="1:28" x14ac:dyDescent="0.3">
      <c r="A6293">
        <v>6291</v>
      </c>
      <c r="B6293" t="s">
        <v>10853</v>
      </c>
      <c r="C6293" t="str">
        <f t="shared" si="1468"/>
        <v>Long</v>
      </c>
      <c r="D6293">
        <v>3.7</v>
      </c>
      <c r="F6293" s="1">
        <f t="shared" ref="F6293:F6356" si="1482">IF(N6293&lt;10,IF(D6293+0.5&gt;5,5,D6293+0.5),D6293)</f>
        <v>3.7</v>
      </c>
      <c r="G6293" s="1">
        <f t="shared" si="1469"/>
        <v>3.7</v>
      </c>
      <c r="H6293">
        <f t="shared" si="1470"/>
        <v>3.7</v>
      </c>
      <c r="I6293" t="s">
        <v>10834</v>
      </c>
      <c r="J6293" t="s">
        <v>22</v>
      </c>
      <c r="K6293" t="s">
        <v>4274</v>
      </c>
      <c r="L6293" t="str">
        <f t="shared" si="1471"/>
        <v>Established</v>
      </c>
      <c r="N6293" s="2">
        <f t="shared" si="1472"/>
        <v>56</v>
      </c>
      <c r="O6293" t="s">
        <v>908</v>
      </c>
      <c r="P6293" t="s">
        <v>683</v>
      </c>
      <c r="Q6293" t="s">
        <v>122</v>
      </c>
      <c r="R6293" t="str">
        <f t="shared" si="1473"/>
        <v>Average</v>
      </c>
      <c r="S6293" t="str">
        <f t="shared" si="1474"/>
        <v xml:space="preserve"> </v>
      </c>
      <c r="T6293" t="b">
        <f t="shared" si="1475"/>
        <v>0</v>
      </c>
      <c r="U6293" t="b">
        <f t="shared" si="1476"/>
        <v>1</v>
      </c>
      <c r="V6293" t="str">
        <f t="shared" si="1477"/>
        <v>Average Company</v>
      </c>
      <c r="W6293" t="str">
        <f t="shared" si="1478"/>
        <v>Don't Buy</v>
      </c>
      <c r="X6293" t="str">
        <f t="shared" si="1479"/>
        <v>Not Known</v>
      </c>
      <c r="Z6293" t="str">
        <f t="shared" si="1480"/>
        <v>None</v>
      </c>
      <c r="AB6293" t="str">
        <f t="shared" si="1481"/>
        <v>0</v>
      </c>
    </row>
    <row r="6294" spans="1:28" x14ac:dyDescent="0.3">
      <c r="A6294">
        <v>6292</v>
      </c>
      <c r="B6294" t="s">
        <v>10854</v>
      </c>
      <c r="C6294" t="str">
        <f t="shared" si="1468"/>
        <v>Long</v>
      </c>
      <c r="D6294">
        <v>4.2</v>
      </c>
      <c r="F6294" s="1">
        <f t="shared" si="1482"/>
        <v>4.2</v>
      </c>
      <c r="G6294" s="1">
        <f t="shared" si="1469"/>
        <v>4.2</v>
      </c>
      <c r="H6294">
        <f t="shared" si="1470"/>
        <v>4.2</v>
      </c>
      <c r="I6294" t="s">
        <v>10834</v>
      </c>
      <c r="J6294" t="s">
        <v>22</v>
      </c>
      <c r="K6294" t="s">
        <v>10855</v>
      </c>
      <c r="L6294" t="str">
        <f t="shared" si="1471"/>
        <v>Established</v>
      </c>
      <c r="N6294" s="2">
        <f t="shared" si="1472"/>
        <v>50</v>
      </c>
      <c r="O6294" t="s">
        <v>691</v>
      </c>
      <c r="Q6294" t="s">
        <v>85</v>
      </c>
      <c r="R6294" t="str">
        <f t="shared" si="1473"/>
        <v>Great</v>
      </c>
      <c r="S6294" t="str">
        <f t="shared" si="1474"/>
        <v>Great</v>
      </c>
      <c r="T6294" t="b">
        <f t="shared" si="1475"/>
        <v>1</v>
      </c>
      <c r="U6294" t="b">
        <f t="shared" si="1476"/>
        <v>1</v>
      </c>
      <c r="V6294" t="str">
        <f t="shared" si="1477"/>
        <v>Top Company</v>
      </c>
      <c r="W6294" t="str">
        <f t="shared" si="1478"/>
        <v>Don't Buy</v>
      </c>
      <c r="X6294" t="str">
        <f t="shared" si="1479"/>
        <v>Not Known</v>
      </c>
      <c r="Z6294" t="str">
        <f t="shared" si="1480"/>
        <v>None</v>
      </c>
      <c r="AB6294" t="str">
        <f t="shared" si="1481"/>
        <v>800K</v>
      </c>
    </row>
    <row r="6295" spans="1:28" x14ac:dyDescent="0.3">
      <c r="A6295">
        <v>6293</v>
      </c>
      <c r="B6295" t="s">
        <v>10856</v>
      </c>
      <c r="C6295" t="str">
        <f t="shared" si="1468"/>
        <v>Long</v>
      </c>
      <c r="D6295">
        <v>3.8</v>
      </c>
      <c r="F6295" s="1">
        <f t="shared" si="1482"/>
        <v>3.8</v>
      </c>
      <c r="G6295" s="1">
        <f t="shared" si="1469"/>
        <v>3.8</v>
      </c>
      <c r="H6295">
        <f t="shared" si="1470"/>
        <v>3.8</v>
      </c>
      <c r="I6295" t="s">
        <v>10834</v>
      </c>
      <c r="J6295" t="s">
        <v>22</v>
      </c>
      <c r="K6295" t="s">
        <v>5003</v>
      </c>
      <c r="L6295" t="str">
        <f t="shared" si="1471"/>
        <v>Established</v>
      </c>
      <c r="N6295" s="2">
        <f t="shared" si="1472"/>
        <v>18</v>
      </c>
      <c r="O6295" t="s">
        <v>200</v>
      </c>
      <c r="P6295" t="s">
        <v>691</v>
      </c>
      <c r="Q6295" t="s">
        <v>19</v>
      </c>
      <c r="R6295" t="str">
        <f t="shared" si="1473"/>
        <v>Average</v>
      </c>
      <c r="S6295" t="str">
        <f t="shared" si="1474"/>
        <v xml:space="preserve"> </v>
      </c>
      <c r="T6295" t="b">
        <f t="shared" si="1475"/>
        <v>0</v>
      </c>
      <c r="U6295" t="b">
        <f t="shared" si="1476"/>
        <v>1</v>
      </c>
      <c r="V6295" t="str">
        <f t="shared" si="1477"/>
        <v>Average Company</v>
      </c>
      <c r="W6295" t="str">
        <f t="shared" si="1478"/>
        <v>Don't Buy</v>
      </c>
      <c r="X6295" t="str">
        <f t="shared" si="1479"/>
        <v>Not Known</v>
      </c>
      <c r="Z6295" t="str">
        <f t="shared" si="1480"/>
        <v>None</v>
      </c>
      <c r="AB6295" t="str">
        <f t="shared" si="1481"/>
        <v>500K</v>
      </c>
    </row>
    <row r="6296" spans="1:28" x14ac:dyDescent="0.3">
      <c r="A6296">
        <v>6294</v>
      </c>
      <c r="B6296" t="s">
        <v>10857</v>
      </c>
      <c r="C6296" t="str">
        <f t="shared" si="1468"/>
        <v>Long</v>
      </c>
      <c r="D6296">
        <v>3.9</v>
      </c>
      <c r="F6296" s="1">
        <f t="shared" si="1482"/>
        <v>3.9</v>
      </c>
      <c r="G6296" s="1">
        <f t="shared" si="1469"/>
        <v>3.9</v>
      </c>
      <c r="H6296">
        <f t="shared" si="1470"/>
        <v>3.9</v>
      </c>
      <c r="I6296" t="s">
        <v>10834</v>
      </c>
      <c r="J6296" t="s">
        <v>10</v>
      </c>
      <c r="K6296" t="s">
        <v>10858</v>
      </c>
      <c r="L6296" t="str">
        <f t="shared" si="1471"/>
        <v>Established</v>
      </c>
      <c r="N6296" s="2">
        <f t="shared" si="1472"/>
        <v>46</v>
      </c>
      <c r="O6296" t="s">
        <v>596</v>
      </c>
      <c r="P6296" t="s">
        <v>691</v>
      </c>
      <c r="Q6296" t="s">
        <v>2110</v>
      </c>
      <c r="R6296" t="str">
        <f t="shared" si="1473"/>
        <v>Average</v>
      </c>
      <c r="S6296" t="str">
        <f t="shared" si="1474"/>
        <v xml:space="preserve"> </v>
      </c>
      <c r="T6296" t="b">
        <f t="shared" si="1475"/>
        <v>0</v>
      </c>
      <c r="U6296" t="b">
        <f t="shared" si="1476"/>
        <v>1</v>
      </c>
      <c r="V6296" t="str">
        <f t="shared" si="1477"/>
        <v>Average Company</v>
      </c>
      <c r="W6296" t="str">
        <f t="shared" si="1478"/>
        <v>Don't Buy</v>
      </c>
      <c r="X6296" t="str">
        <f t="shared" si="1479"/>
        <v>Not Known</v>
      </c>
      <c r="Z6296" t="str">
        <f t="shared" si="1480"/>
        <v>None</v>
      </c>
      <c r="AB6296" t="str">
        <f t="shared" si="1481"/>
        <v>0</v>
      </c>
    </row>
    <row r="6297" spans="1:28" x14ac:dyDescent="0.3">
      <c r="A6297">
        <v>6295</v>
      </c>
      <c r="B6297" t="s">
        <v>10859</v>
      </c>
      <c r="C6297" t="str">
        <f t="shared" si="1468"/>
        <v>Long</v>
      </c>
      <c r="D6297">
        <v>3.3</v>
      </c>
      <c r="F6297" s="1">
        <f t="shared" si="1482"/>
        <v>3.3</v>
      </c>
      <c r="G6297" s="1">
        <f t="shared" si="1469"/>
        <v>3.3</v>
      </c>
      <c r="H6297">
        <f t="shared" si="1470"/>
        <v>3.3</v>
      </c>
      <c r="I6297" t="s">
        <v>10834</v>
      </c>
      <c r="J6297" t="s">
        <v>881</v>
      </c>
      <c r="K6297" t="s">
        <v>2041</v>
      </c>
      <c r="L6297" t="str">
        <f t="shared" si="1471"/>
        <v>Established</v>
      </c>
      <c r="N6297" s="2">
        <f t="shared" si="1472"/>
        <v>15</v>
      </c>
      <c r="O6297" t="s">
        <v>84</v>
      </c>
      <c r="P6297" t="s">
        <v>1261</v>
      </c>
      <c r="Q6297" t="s">
        <v>612</v>
      </c>
      <c r="R6297" t="str">
        <f t="shared" si="1473"/>
        <v>Average</v>
      </c>
      <c r="S6297" t="str">
        <f t="shared" si="1474"/>
        <v xml:space="preserve"> </v>
      </c>
      <c r="T6297" t="b">
        <f t="shared" si="1475"/>
        <v>0</v>
      </c>
      <c r="U6297" t="b">
        <f t="shared" si="1476"/>
        <v>0</v>
      </c>
      <c r="V6297" t="str">
        <f t="shared" si="1477"/>
        <v>Average Company</v>
      </c>
      <c r="W6297" t="str">
        <f t="shared" si="1478"/>
        <v>Don't Buy</v>
      </c>
      <c r="X6297" t="str">
        <f t="shared" si="1479"/>
        <v>Not Known</v>
      </c>
      <c r="Z6297" t="str">
        <f t="shared" si="1480"/>
        <v>None</v>
      </c>
      <c r="AB6297" t="str">
        <f t="shared" si="1481"/>
        <v>0</v>
      </c>
    </row>
    <row r="6298" spans="1:28" x14ac:dyDescent="0.3">
      <c r="A6298">
        <v>6296</v>
      </c>
      <c r="B6298" t="s">
        <v>10860</v>
      </c>
      <c r="C6298" t="str">
        <f t="shared" si="1468"/>
        <v>Long</v>
      </c>
      <c r="D6298">
        <v>4.0999999999999996</v>
      </c>
      <c r="F6298" s="1">
        <f t="shared" si="1482"/>
        <v>4.0999999999999996</v>
      </c>
      <c r="G6298" s="1">
        <f t="shared" si="1469"/>
        <v>4.0999999999999996</v>
      </c>
      <c r="H6298">
        <f t="shared" si="1470"/>
        <v>4.0999999999999996</v>
      </c>
      <c r="I6298" t="s">
        <v>10834</v>
      </c>
      <c r="J6298" t="s">
        <v>10861</v>
      </c>
      <c r="K6298" t="s">
        <v>146</v>
      </c>
      <c r="L6298" t="str">
        <f t="shared" si="1471"/>
        <v>Established</v>
      </c>
      <c r="N6298" s="2">
        <f t="shared" si="1472"/>
        <v>20</v>
      </c>
      <c r="O6298" t="s">
        <v>683</v>
      </c>
      <c r="Q6298" t="s">
        <v>533</v>
      </c>
      <c r="R6298" t="str">
        <f t="shared" si="1473"/>
        <v>Great</v>
      </c>
      <c r="S6298" t="str">
        <f t="shared" si="1474"/>
        <v>Great</v>
      </c>
      <c r="T6298" t="b">
        <f t="shared" si="1475"/>
        <v>1</v>
      </c>
      <c r="U6298" t="b">
        <f t="shared" si="1476"/>
        <v>1</v>
      </c>
      <c r="V6298" t="str">
        <f t="shared" si="1477"/>
        <v>Average Company</v>
      </c>
      <c r="W6298" t="str">
        <f t="shared" si="1478"/>
        <v>Don't Buy</v>
      </c>
      <c r="X6298" t="str">
        <f t="shared" si="1479"/>
        <v>Not Known</v>
      </c>
      <c r="Z6298" t="str">
        <f t="shared" si="1480"/>
        <v>None</v>
      </c>
      <c r="AB6298" t="str">
        <f t="shared" si="1481"/>
        <v>0</v>
      </c>
    </row>
    <row r="6299" spans="1:28" x14ac:dyDescent="0.3">
      <c r="A6299">
        <v>6297</v>
      </c>
      <c r="B6299" t="s">
        <v>10862</v>
      </c>
      <c r="C6299" t="str">
        <f t="shared" si="1468"/>
        <v>Short</v>
      </c>
      <c r="D6299">
        <v>3.8</v>
      </c>
      <c r="F6299" s="1">
        <f t="shared" si="1482"/>
        <v>3.8</v>
      </c>
      <c r="G6299" s="1">
        <f t="shared" si="1469"/>
        <v>3.8</v>
      </c>
      <c r="H6299">
        <f t="shared" si="1470"/>
        <v>3.8</v>
      </c>
      <c r="I6299" t="s">
        <v>10834</v>
      </c>
      <c r="J6299" t="s">
        <v>10863</v>
      </c>
      <c r="K6299" t="s">
        <v>1368</v>
      </c>
      <c r="L6299" t="str">
        <f t="shared" si="1471"/>
        <v>Established</v>
      </c>
      <c r="N6299" s="2">
        <f t="shared" si="1472"/>
        <v>51</v>
      </c>
      <c r="O6299" t="s">
        <v>1308</v>
      </c>
      <c r="Q6299" t="s">
        <v>523</v>
      </c>
      <c r="R6299" t="str">
        <f t="shared" si="1473"/>
        <v>Average</v>
      </c>
      <c r="S6299" t="str">
        <f t="shared" si="1474"/>
        <v xml:space="preserve"> </v>
      </c>
      <c r="T6299" t="b">
        <f t="shared" si="1475"/>
        <v>0</v>
      </c>
      <c r="U6299" t="b">
        <f t="shared" si="1476"/>
        <v>1</v>
      </c>
      <c r="V6299" t="str">
        <f t="shared" si="1477"/>
        <v>Average Company</v>
      </c>
      <c r="W6299" t="str">
        <f t="shared" si="1478"/>
        <v>Don't Buy</v>
      </c>
      <c r="X6299" t="str">
        <f t="shared" si="1479"/>
        <v>Not Known</v>
      </c>
      <c r="Z6299" t="str">
        <f t="shared" si="1480"/>
        <v>None</v>
      </c>
      <c r="AB6299" t="str">
        <f t="shared" si="1481"/>
        <v>0</v>
      </c>
    </row>
    <row r="6300" spans="1:28" x14ac:dyDescent="0.3">
      <c r="A6300">
        <v>6298</v>
      </c>
      <c r="B6300" t="s">
        <v>10864</v>
      </c>
      <c r="C6300" t="str">
        <f t="shared" si="1468"/>
        <v>Short</v>
      </c>
      <c r="D6300">
        <v>4.4000000000000004</v>
      </c>
      <c r="F6300" s="1">
        <f t="shared" si="1482"/>
        <v>4.4000000000000004</v>
      </c>
      <c r="G6300" s="1">
        <f t="shared" si="1469"/>
        <v>4.4000000000000004</v>
      </c>
      <c r="H6300">
        <f t="shared" si="1470"/>
        <v>4.4000000000000004</v>
      </c>
      <c r="I6300" t="s">
        <v>10834</v>
      </c>
      <c r="J6300" t="s">
        <v>22</v>
      </c>
      <c r="K6300" t="s">
        <v>10865</v>
      </c>
      <c r="L6300" t="str">
        <f t="shared" si="1471"/>
        <v>Established</v>
      </c>
      <c r="N6300" s="2">
        <f t="shared" si="1472"/>
        <v>51</v>
      </c>
      <c r="O6300" t="s">
        <v>688</v>
      </c>
      <c r="P6300" t="s">
        <v>683</v>
      </c>
      <c r="Q6300" t="s">
        <v>177</v>
      </c>
      <c r="R6300" t="str">
        <f t="shared" si="1473"/>
        <v>Great</v>
      </c>
      <c r="S6300" t="str">
        <f t="shared" si="1474"/>
        <v>Great</v>
      </c>
      <c r="T6300" t="b">
        <f t="shared" si="1475"/>
        <v>1</v>
      </c>
      <c r="U6300" t="b">
        <f t="shared" si="1476"/>
        <v>1</v>
      </c>
      <c r="V6300" t="str">
        <f t="shared" si="1477"/>
        <v>Top Company</v>
      </c>
      <c r="W6300" t="str">
        <f t="shared" si="1478"/>
        <v>Don't Buy</v>
      </c>
      <c r="X6300" t="str">
        <f t="shared" si="1479"/>
        <v>Not Known</v>
      </c>
      <c r="Z6300" t="str">
        <f t="shared" si="1480"/>
        <v>None</v>
      </c>
      <c r="AB6300" t="str">
        <f t="shared" si="1481"/>
        <v>0</v>
      </c>
    </row>
    <row r="6301" spans="1:28" x14ac:dyDescent="0.3">
      <c r="A6301">
        <v>6299</v>
      </c>
      <c r="B6301" t="s">
        <v>10866</v>
      </c>
      <c r="C6301" t="str">
        <f t="shared" si="1468"/>
        <v>Long</v>
      </c>
      <c r="D6301">
        <v>4.5</v>
      </c>
      <c r="F6301" s="1">
        <f t="shared" si="1482"/>
        <v>4.5</v>
      </c>
      <c r="G6301" s="1">
        <f t="shared" si="1469"/>
        <v>4.5</v>
      </c>
      <c r="H6301">
        <f t="shared" si="1470"/>
        <v>4.5</v>
      </c>
      <c r="I6301" t="s">
        <v>10834</v>
      </c>
      <c r="J6301" t="s">
        <v>22</v>
      </c>
      <c r="K6301" t="s">
        <v>9498</v>
      </c>
      <c r="L6301" t="str">
        <f t="shared" si="1471"/>
        <v>Established</v>
      </c>
      <c r="N6301" s="2">
        <f t="shared" si="1472"/>
        <v>85</v>
      </c>
      <c r="O6301" t="s">
        <v>962</v>
      </c>
      <c r="P6301" t="s">
        <v>181</v>
      </c>
      <c r="Q6301" t="s">
        <v>1080</v>
      </c>
      <c r="R6301" t="str">
        <f t="shared" si="1473"/>
        <v>Great</v>
      </c>
      <c r="S6301" t="str">
        <f t="shared" si="1474"/>
        <v>Great</v>
      </c>
      <c r="T6301" t="b">
        <f t="shared" si="1475"/>
        <v>1</v>
      </c>
      <c r="U6301" t="b">
        <f t="shared" si="1476"/>
        <v>1</v>
      </c>
      <c r="V6301" t="str">
        <f t="shared" si="1477"/>
        <v>Top Company</v>
      </c>
      <c r="W6301" t="str">
        <f t="shared" si="1478"/>
        <v>Don't Buy</v>
      </c>
      <c r="X6301" t="str">
        <f t="shared" si="1479"/>
        <v>Not Known</v>
      </c>
      <c r="Z6301" t="str">
        <f t="shared" si="1480"/>
        <v>None</v>
      </c>
      <c r="AB6301" t="str">
        <f t="shared" si="1481"/>
        <v>0</v>
      </c>
    </row>
    <row r="6302" spans="1:28" x14ac:dyDescent="0.3">
      <c r="A6302">
        <v>6300</v>
      </c>
      <c r="B6302" t="s">
        <v>10867</v>
      </c>
      <c r="C6302" t="str">
        <f t="shared" si="1468"/>
        <v>Long</v>
      </c>
      <c r="D6302">
        <v>3.7</v>
      </c>
      <c r="F6302" s="1">
        <f t="shared" si="1482"/>
        <v>3.7</v>
      </c>
      <c r="G6302" s="1">
        <f t="shared" si="1469"/>
        <v>3.7</v>
      </c>
      <c r="H6302">
        <f t="shared" si="1470"/>
        <v>3.7</v>
      </c>
      <c r="I6302" t="s">
        <v>10834</v>
      </c>
      <c r="J6302" t="s">
        <v>22</v>
      </c>
      <c r="K6302" t="s">
        <v>10868</v>
      </c>
      <c r="L6302" t="str">
        <f t="shared" si="1471"/>
        <v>Established</v>
      </c>
      <c r="N6302" s="2">
        <f t="shared" si="1472"/>
        <v>15</v>
      </c>
      <c r="O6302" t="s">
        <v>84</v>
      </c>
      <c r="P6302" t="s">
        <v>683</v>
      </c>
      <c r="Q6302" t="s">
        <v>243</v>
      </c>
      <c r="R6302" t="str">
        <f t="shared" si="1473"/>
        <v>Average</v>
      </c>
      <c r="S6302" t="str">
        <f t="shared" si="1474"/>
        <v xml:space="preserve"> </v>
      </c>
      <c r="T6302" t="b">
        <f t="shared" si="1475"/>
        <v>0</v>
      </c>
      <c r="U6302" t="b">
        <f t="shared" si="1476"/>
        <v>1</v>
      </c>
      <c r="V6302" t="str">
        <f t="shared" si="1477"/>
        <v>Average Company</v>
      </c>
      <c r="W6302" t="str">
        <f t="shared" si="1478"/>
        <v>Buy</v>
      </c>
      <c r="X6302" t="str">
        <f t="shared" si="1479"/>
        <v>Not Known</v>
      </c>
      <c r="Z6302" t="str">
        <f t="shared" si="1480"/>
        <v>None</v>
      </c>
      <c r="AB6302" t="str">
        <f t="shared" si="1481"/>
        <v>0</v>
      </c>
    </row>
    <row r="6303" spans="1:28" x14ac:dyDescent="0.3">
      <c r="A6303">
        <v>6301</v>
      </c>
      <c r="B6303" t="s">
        <v>10869</v>
      </c>
      <c r="C6303" t="str">
        <f t="shared" si="1468"/>
        <v>Long</v>
      </c>
      <c r="D6303">
        <v>3.6</v>
      </c>
      <c r="F6303" s="1">
        <f t="shared" si="1482"/>
        <v>3.6</v>
      </c>
      <c r="G6303" s="1">
        <f t="shared" si="1469"/>
        <v>3.6</v>
      </c>
      <c r="H6303">
        <f t="shared" si="1470"/>
        <v>3.6</v>
      </c>
      <c r="I6303" t="s">
        <v>10834</v>
      </c>
      <c r="J6303" t="s">
        <v>22</v>
      </c>
      <c r="K6303" t="s">
        <v>3540</v>
      </c>
      <c r="L6303" t="str">
        <f t="shared" si="1471"/>
        <v>Established</v>
      </c>
      <c r="N6303" s="2">
        <f t="shared" si="1472"/>
        <v>16</v>
      </c>
      <c r="O6303" t="s">
        <v>121</v>
      </c>
      <c r="P6303" t="s">
        <v>691</v>
      </c>
      <c r="Q6303" t="s">
        <v>315</v>
      </c>
      <c r="R6303" t="str">
        <f t="shared" si="1473"/>
        <v>Average</v>
      </c>
      <c r="S6303" t="str">
        <f t="shared" si="1474"/>
        <v xml:space="preserve"> </v>
      </c>
      <c r="T6303" t="b">
        <f t="shared" si="1475"/>
        <v>0</v>
      </c>
      <c r="U6303" t="b">
        <f t="shared" si="1476"/>
        <v>1</v>
      </c>
      <c r="V6303" t="str">
        <f t="shared" si="1477"/>
        <v>Average Company</v>
      </c>
      <c r="W6303" t="str">
        <f t="shared" si="1478"/>
        <v>Don't Buy</v>
      </c>
      <c r="X6303" t="str">
        <f t="shared" si="1479"/>
        <v>Not Known</v>
      </c>
      <c r="Z6303" t="str">
        <f t="shared" si="1480"/>
        <v>None</v>
      </c>
      <c r="AB6303" t="str">
        <f t="shared" si="1481"/>
        <v>0</v>
      </c>
    </row>
    <row r="6304" spans="1:28" x14ac:dyDescent="0.3">
      <c r="A6304">
        <v>6302</v>
      </c>
      <c r="B6304" t="s">
        <v>10870</v>
      </c>
      <c r="C6304" t="str">
        <f t="shared" si="1468"/>
        <v>Long</v>
      </c>
      <c r="D6304">
        <v>4.5999999999999996</v>
      </c>
      <c r="F6304" s="1">
        <f t="shared" si="1482"/>
        <v>4.5999999999999996</v>
      </c>
      <c r="G6304" s="1">
        <f t="shared" si="1469"/>
        <v>4.5999999999999996</v>
      </c>
      <c r="H6304">
        <f t="shared" si="1470"/>
        <v>4.5999999999999996</v>
      </c>
      <c r="I6304" t="s">
        <v>10834</v>
      </c>
      <c r="J6304" t="s">
        <v>22</v>
      </c>
      <c r="K6304" t="s">
        <v>6830</v>
      </c>
      <c r="L6304" t="str">
        <f t="shared" si="1471"/>
        <v>Established</v>
      </c>
      <c r="N6304" s="2">
        <f t="shared" si="1472"/>
        <v>25</v>
      </c>
      <c r="O6304" t="s">
        <v>54</v>
      </c>
      <c r="P6304" t="s">
        <v>1703</v>
      </c>
      <c r="Q6304" t="s">
        <v>268</v>
      </c>
      <c r="R6304" t="str">
        <f t="shared" si="1473"/>
        <v>Great</v>
      </c>
      <c r="S6304" t="str">
        <f t="shared" si="1474"/>
        <v>Great</v>
      </c>
      <c r="T6304" t="b">
        <f t="shared" si="1475"/>
        <v>1</v>
      </c>
      <c r="U6304" t="b">
        <f t="shared" si="1476"/>
        <v>1</v>
      </c>
      <c r="V6304" t="str">
        <f t="shared" si="1477"/>
        <v>Top Company</v>
      </c>
      <c r="W6304" t="str">
        <f t="shared" si="1478"/>
        <v>Don't Buy</v>
      </c>
      <c r="X6304" t="str">
        <f t="shared" si="1479"/>
        <v>Not Known</v>
      </c>
      <c r="Z6304" t="str">
        <f t="shared" si="1480"/>
        <v>None</v>
      </c>
      <c r="AB6304" t="str">
        <f t="shared" si="1481"/>
        <v>0</v>
      </c>
    </row>
    <row r="6305" spans="1:28" x14ac:dyDescent="0.3">
      <c r="A6305">
        <v>6303</v>
      </c>
      <c r="B6305" t="s">
        <v>10871</v>
      </c>
      <c r="C6305" t="str">
        <f t="shared" si="1468"/>
        <v>Long</v>
      </c>
      <c r="D6305">
        <v>4.0999999999999996</v>
      </c>
      <c r="F6305" s="1">
        <f t="shared" si="1482"/>
        <v>4.0999999999999996</v>
      </c>
      <c r="G6305" s="1">
        <f t="shared" si="1469"/>
        <v>4.0999999999999996</v>
      </c>
      <c r="H6305">
        <f t="shared" si="1470"/>
        <v>4.0999999999999996</v>
      </c>
      <c r="I6305" t="s">
        <v>10834</v>
      </c>
      <c r="J6305" t="s">
        <v>22</v>
      </c>
      <c r="K6305" t="s">
        <v>3313</v>
      </c>
      <c r="L6305" t="str">
        <f t="shared" si="1471"/>
        <v>Established</v>
      </c>
      <c r="N6305" s="2">
        <f t="shared" si="1472"/>
        <v>62</v>
      </c>
      <c r="O6305" t="s">
        <v>446</v>
      </c>
      <c r="P6305" t="s">
        <v>147</v>
      </c>
      <c r="Q6305" t="s">
        <v>117</v>
      </c>
      <c r="R6305" t="str">
        <f t="shared" si="1473"/>
        <v>Great</v>
      </c>
      <c r="S6305" t="str">
        <f t="shared" si="1474"/>
        <v>Great</v>
      </c>
      <c r="T6305" t="b">
        <f t="shared" si="1475"/>
        <v>1</v>
      </c>
      <c r="U6305" t="b">
        <f t="shared" si="1476"/>
        <v>1</v>
      </c>
      <c r="V6305" t="str">
        <f t="shared" si="1477"/>
        <v>Top Company</v>
      </c>
      <c r="W6305" t="str">
        <f t="shared" si="1478"/>
        <v>Buy</v>
      </c>
      <c r="X6305" t="str">
        <f t="shared" si="1479"/>
        <v>Not Known</v>
      </c>
      <c r="Z6305" t="str">
        <f t="shared" si="1480"/>
        <v>None</v>
      </c>
      <c r="AB6305" t="str">
        <f t="shared" si="1481"/>
        <v>0</v>
      </c>
    </row>
    <row r="6306" spans="1:28" x14ac:dyDescent="0.3">
      <c r="A6306">
        <v>6304</v>
      </c>
      <c r="B6306" t="s">
        <v>10872</v>
      </c>
      <c r="C6306" t="str">
        <f t="shared" si="1468"/>
        <v>Long</v>
      </c>
      <c r="D6306">
        <v>4.2</v>
      </c>
      <c r="F6306" s="1">
        <f t="shared" si="1482"/>
        <v>4.2</v>
      </c>
      <c r="G6306" s="1">
        <f t="shared" si="1469"/>
        <v>4.2</v>
      </c>
      <c r="H6306">
        <f t="shared" si="1470"/>
        <v>4.2</v>
      </c>
      <c r="I6306" t="s">
        <v>10834</v>
      </c>
      <c r="J6306" t="s">
        <v>10873</v>
      </c>
      <c r="K6306" t="s">
        <v>740</v>
      </c>
      <c r="L6306" t="str">
        <f t="shared" si="1471"/>
        <v>Established</v>
      </c>
      <c r="N6306" s="2">
        <f t="shared" si="1472"/>
        <v>10</v>
      </c>
      <c r="O6306" t="s">
        <v>75</v>
      </c>
      <c r="Q6306" t="s">
        <v>551</v>
      </c>
      <c r="R6306" t="str">
        <f t="shared" si="1473"/>
        <v>Great</v>
      </c>
      <c r="S6306" t="str">
        <f t="shared" si="1474"/>
        <v>Great</v>
      </c>
      <c r="T6306" t="b">
        <f t="shared" si="1475"/>
        <v>0</v>
      </c>
      <c r="U6306" t="b">
        <f t="shared" si="1476"/>
        <v>1</v>
      </c>
      <c r="V6306" t="str">
        <f t="shared" si="1477"/>
        <v>Average Company</v>
      </c>
      <c r="W6306" t="str">
        <f t="shared" si="1478"/>
        <v>Don't Buy</v>
      </c>
      <c r="X6306" t="str">
        <f t="shared" si="1479"/>
        <v>Not Known</v>
      </c>
      <c r="Z6306" t="str">
        <f t="shared" si="1480"/>
        <v>None</v>
      </c>
      <c r="AB6306" t="str">
        <f t="shared" si="1481"/>
        <v>0</v>
      </c>
    </row>
    <row r="6307" spans="1:28" x14ac:dyDescent="0.3">
      <c r="A6307">
        <v>6305</v>
      </c>
      <c r="B6307" t="s">
        <v>10874</v>
      </c>
      <c r="C6307" t="str">
        <f t="shared" si="1468"/>
        <v>Short</v>
      </c>
      <c r="D6307">
        <v>3.5</v>
      </c>
      <c r="F6307" s="1">
        <f t="shared" si="1482"/>
        <v>3.5</v>
      </c>
      <c r="G6307" s="1">
        <f t="shared" si="1469"/>
        <v>3.5</v>
      </c>
      <c r="H6307">
        <f t="shared" si="1470"/>
        <v>3.5</v>
      </c>
      <c r="I6307" t="s">
        <v>10834</v>
      </c>
      <c r="J6307" t="s">
        <v>9390</v>
      </c>
      <c r="K6307" t="s">
        <v>375</v>
      </c>
      <c r="L6307" t="str">
        <f t="shared" si="1471"/>
        <v>Established</v>
      </c>
      <c r="N6307" s="2">
        <f t="shared" si="1472"/>
        <v>11</v>
      </c>
      <c r="O6307" t="s">
        <v>1261</v>
      </c>
      <c r="Q6307" t="s">
        <v>105</v>
      </c>
      <c r="R6307" t="str">
        <f t="shared" si="1473"/>
        <v>Average</v>
      </c>
      <c r="S6307" t="str">
        <f t="shared" si="1474"/>
        <v xml:space="preserve"> </v>
      </c>
      <c r="T6307" t="b">
        <f t="shared" si="1475"/>
        <v>0</v>
      </c>
      <c r="U6307" t="b">
        <f t="shared" si="1476"/>
        <v>0</v>
      </c>
      <c r="V6307" t="str">
        <f t="shared" si="1477"/>
        <v>Average Company</v>
      </c>
      <c r="W6307" t="str">
        <f t="shared" si="1478"/>
        <v>Don't Buy</v>
      </c>
      <c r="X6307" t="str">
        <f t="shared" si="1479"/>
        <v>Not Known</v>
      </c>
      <c r="Z6307" t="str">
        <f t="shared" si="1480"/>
        <v>None</v>
      </c>
      <c r="AB6307" t="str">
        <f t="shared" si="1481"/>
        <v>0</v>
      </c>
    </row>
    <row r="6308" spans="1:28" x14ac:dyDescent="0.3">
      <c r="A6308">
        <v>6306</v>
      </c>
      <c r="B6308" t="s">
        <v>10875</v>
      </c>
      <c r="C6308" t="str">
        <f t="shared" si="1468"/>
        <v>Long</v>
      </c>
      <c r="D6308">
        <v>4.0999999999999996</v>
      </c>
      <c r="F6308" s="1">
        <f t="shared" si="1482"/>
        <v>4.0999999999999996</v>
      </c>
      <c r="G6308" s="1">
        <f t="shared" si="1469"/>
        <v>4.0999999999999996</v>
      </c>
      <c r="H6308">
        <f t="shared" si="1470"/>
        <v>4.0999999999999996</v>
      </c>
      <c r="I6308" t="s">
        <v>10834</v>
      </c>
      <c r="J6308" t="s">
        <v>22</v>
      </c>
      <c r="K6308" t="s">
        <v>4538</v>
      </c>
      <c r="L6308" t="str">
        <f t="shared" si="1471"/>
        <v>Established</v>
      </c>
      <c r="N6308" s="2">
        <f t="shared" si="1472"/>
        <v>83</v>
      </c>
      <c r="O6308" t="s">
        <v>547</v>
      </c>
      <c r="P6308" t="s">
        <v>1308</v>
      </c>
      <c r="Q6308" t="s">
        <v>122</v>
      </c>
      <c r="R6308" t="str">
        <f t="shared" si="1473"/>
        <v>Great</v>
      </c>
      <c r="S6308" t="str">
        <f t="shared" si="1474"/>
        <v>Great</v>
      </c>
      <c r="T6308" t="b">
        <f t="shared" si="1475"/>
        <v>1</v>
      </c>
      <c r="U6308" t="b">
        <f t="shared" si="1476"/>
        <v>1</v>
      </c>
      <c r="V6308" t="str">
        <f t="shared" si="1477"/>
        <v>Top Company</v>
      </c>
      <c r="W6308" t="str">
        <f t="shared" si="1478"/>
        <v>Don't Buy</v>
      </c>
      <c r="X6308" t="str">
        <f t="shared" si="1479"/>
        <v>Not Known</v>
      </c>
      <c r="Z6308" t="str">
        <f t="shared" si="1480"/>
        <v>None</v>
      </c>
      <c r="AB6308" t="str">
        <f t="shared" si="1481"/>
        <v>0</v>
      </c>
    </row>
    <row r="6309" spans="1:28" x14ac:dyDescent="0.3">
      <c r="A6309">
        <v>6307</v>
      </c>
      <c r="B6309" t="s">
        <v>10876</v>
      </c>
      <c r="C6309" t="str">
        <f t="shared" si="1468"/>
        <v>Long</v>
      </c>
      <c r="D6309">
        <v>3.5</v>
      </c>
      <c r="F6309" s="1">
        <f t="shared" si="1482"/>
        <v>3.5</v>
      </c>
      <c r="G6309" s="1">
        <f t="shared" si="1469"/>
        <v>3.5</v>
      </c>
      <c r="H6309">
        <f t="shared" si="1470"/>
        <v>3.5</v>
      </c>
      <c r="I6309" t="s">
        <v>10834</v>
      </c>
      <c r="J6309" t="s">
        <v>22</v>
      </c>
      <c r="K6309" t="s">
        <v>10379</v>
      </c>
      <c r="L6309" t="str">
        <f t="shared" si="1471"/>
        <v>Established</v>
      </c>
      <c r="N6309" s="2">
        <f t="shared" si="1472"/>
        <v>15</v>
      </c>
      <c r="O6309" t="s">
        <v>84</v>
      </c>
      <c r="P6309" t="s">
        <v>683</v>
      </c>
      <c r="Q6309" t="s">
        <v>28</v>
      </c>
      <c r="R6309" t="str">
        <f t="shared" si="1473"/>
        <v>Average</v>
      </c>
      <c r="S6309" t="str">
        <f t="shared" si="1474"/>
        <v xml:space="preserve"> </v>
      </c>
      <c r="T6309" t="b">
        <f t="shared" si="1475"/>
        <v>0</v>
      </c>
      <c r="U6309" t="b">
        <f t="shared" si="1476"/>
        <v>0</v>
      </c>
      <c r="V6309" t="str">
        <f t="shared" si="1477"/>
        <v>Average Company</v>
      </c>
      <c r="W6309" t="str">
        <f t="shared" si="1478"/>
        <v>Don't Buy</v>
      </c>
      <c r="X6309" t="str">
        <f t="shared" si="1479"/>
        <v>Not Known</v>
      </c>
      <c r="Z6309" t="str">
        <f t="shared" si="1480"/>
        <v>None</v>
      </c>
      <c r="AB6309" t="str">
        <f t="shared" si="1481"/>
        <v>500K</v>
      </c>
    </row>
    <row r="6310" spans="1:28" x14ac:dyDescent="0.3">
      <c r="A6310">
        <v>6308</v>
      </c>
      <c r="B6310" t="s">
        <v>10877</v>
      </c>
      <c r="C6310" t="str">
        <f t="shared" si="1468"/>
        <v>Long</v>
      </c>
      <c r="D6310">
        <v>4.4000000000000004</v>
      </c>
      <c r="F6310" s="1">
        <f t="shared" si="1482"/>
        <v>4.4000000000000004</v>
      </c>
      <c r="G6310" s="1">
        <f t="shared" si="1469"/>
        <v>4.4000000000000004</v>
      </c>
      <c r="H6310">
        <f t="shared" si="1470"/>
        <v>4.4000000000000004</v>
      </c>
      <c r="I6310" t="s">
        <v>10834</v>
      </c>
      <c r="J6310" t="s">
        <v>22</v>
      </c>
      <c r="K6310" t="s">
        <v>6402</v>
      </c>
      <c r="L6310" t="str">
        <f t="shared" si="1471"/>
        <v>Established</v>
      </c>
      <c r="N6310" s="2">
        <f t="shared" si="1472"/>
        <v>10</v>
      </c>
      <c r="O6310" t="s">
        <v>234</v>
      </c>
      <c r="P6310" t="s">
        <v>1308</v>
      </c>
      <c r="Q6310" t="s">
        <v>218</v>
      </c>
      <c r="R6310" t="str">
        <f t="shared" si="1473"/>
        <v>Great</v>
      </c>
      <c r="S6310" t="str">
        <f t="shared" si="1474"/>
        <v>Great</v>
      </c>
      <c r="T6310" t="b">
        <f t="shared" si="1475"/>
        <v>0</v>
      </c>
      <c r="U6310" t="b">
        <f t="shared" si="1476"/>
        <v>1</v>
      </c>
      <c r="V6310" t="str">
        <f t="shared" si="1477"/>
        <v>Average Company</v>
      </c>
      <c r="W6310" t="str">
        <f t="shared" si="1478"/>
        <v>Don't Buy</v>
      </c>
      <c r="X6310" t="str">
        <f t="shared" si="1479"/>
        <v>Not Known</v>
      </c>
      <c r="Z6310" t="str">
        <f t="shared" si="1480"/>
        <v>None</v>
      </c>
      <c r="AB6310" t="str">
        <f t="shared" si="1481"/>
        <v>0</v>
      </c>
    </row>
    <row r="6311" spans="1:28" x14ac:dyDescent="0.3">
      <c r="A6311">
        <v>6309</v>
      </c>
      <c r="B6311" t="s">
        <v>10878</v>
      </c>
      <c r="C6311" t="str">
        <f t="shared" si="1468"/>
        <v>Long</v>
      </c>
      <c r="D6311">
        <v>3.7</v>
      </c>
      <c r="F6311" s="1">
        <f t="shared" si="1482"/>
        <v>3.7</v>
      </c>
      <c r="G6311" s="1">
        <f t="shared" si="1469"/>
        <v>3.7</v>
      </c>
      <c r="H6311">
        <f t="shared" si="1470"/>
        <v>3.7</v>
      </c>
      <c r="I6311" t="s">
        <v>10834</v>
      </c>
      <c r="J6311" t="s">
        <v>22</v>
      </c>
      <c r="K6311" t="s">
        <v>10879</v>
      </c>
      <c r="L6311" t="str">
        <f t="shared" si="1471"/>
        <v>Established</v>
      </c>
      <c r="N6311" s="2">
        <f t="shared" si="1472"/>
        <v>17</v>
      </c>
      <c r="O6311" t="s">
        <v>711</v>
      </c>
      <c r="P6311" t="s">
        <v>683</v>
      </c>
      <c r="Q6311" t="s">
        <v>186</v>
      </c>
      <c r="R6311" t="str">
        <f t="shared" si="1473"/>
        <v>Average</v>
      </c>
      <c r="S6311" t="str">
        <f t="shared" si="1474"/>
        <v xml:space="preserve"> </v>
      </c>
      <c r="T6311" t="b">
        <f t="shared" si="1475"/>
        <v>0</v>
      </c>
      <c r="U6311" t="b">
        <f t="shared" si="1476"/>
        <v>1</v>
      </c>
      <c r="V6311" t="str">
        <f t="shared" si="1477"/>
        <v>Average Company</v>
      </c>
      <c r="W6311" t="str">
        <f t="shared" si="1478"/>
        <v>Don't Buy</v>
      </c>
      <c r="X6311" t="str">
        <f t="shared" si="1479"/>
        <v>Not Known</v>
      </c>
      <c r="Z6311" t="str">
        <f t="shared" si="1480"/>
        <v>None</v>
      </c>
      <c r="AB6311" t="str">
        <f t="shared" si="1481"/>
        <v>0</v>
      </c>
    </row>
    <row r="6312" spans="1:28" x14ac:dyDescent="0.3">
      <c r="A6312">
        <v>6310</v>
      </c>
      <c r="B6312" t="s">
        <v>10880</v>
      </c>
      <c r="C6312" t="str">
        <f t="shared" si="1468"/>
        <v>Long</v>
      </c>
      <c r="D6312">
        <v>2.1</v>
      </c>
      <c r="F6312" s="1">
        <f t="shared" si="1482"/>
        <v>2.1</v>
      </c>
      <c r="G6312" s="1">
        <f t="shared" si="1469"/>
        <v>2.1</v>
      </c>
      <c r="H6312">
        <f t="shared" si="1470"/>
        <v>2.1</v>
      </c>
      <c r="I6312" t="s">
        <v>10834</v>
      </c>
      <c r="J6312" t="s">
        <v>22</v>
      </c>
      <c r="K6312" t="s">
        <v>8905</v>
      </c>
      <c r="L6312" t="str">
        <f t="shared" si="1471"/>
        <v>Established</v>
      </c>
      <c r="N6312" s="2">
        <f t="shared" si="1472"/>
        <v>12</v>
      </c>
      <c r="O6312" t="s">
        <v>267</v>
      </c>
      <c r="P6312" t="s">
        <v>1308</v>
      </c>
      <c r="Q6312" t="s">
        <v>523</v>
      </c>
      <c r="R6312" t="str">
        <f t="shared" si="1473"/>
        <v>Average</v>
      </c>
      <c r="S6312" t="str">
        <f t="shared" si="1474"/>
        <v xml:space="preserve"> </v>
      </c>
      <c r="T6312" t="b">
        <f t="shared" si="1475"/>
        <v>0</v>
      </c>
      <c r="U6312" t="b">
        <f t="shared" si="1476"/>
        <v>0</v>
      </c>
      <c r="V6312" t="str">
        <f t="shared" si="1477"/>
        <v>Average Company</v>
      </c>
      <c r="W6312" t="str">
        <f t="shared" si="1478"/>
        <v>Don't Buy</v>
      </c>
      <c r="X6312" t="str">
        <f t="shared" si="1479"/>
        <v>Not Known</v>
      </c>
      <c r="Z6312" t="str">
        <f t="shared" si="1480"/>
        <v>None</v>
      </c>
      <c r="AB6312" t="str">
        <f t="shared" si="1481"/>
        <v>0</v>
      </c>
    </row>
    <row r="6313" spans="1:28" x14ac:dyDescent="0.3">
      <c r="A6313">
        <v>6311</v>
      </c>
      <c r="B6313" t="s">
        <v>10881</v>
      </c>
      <c r="C6313" t="str">
        <f t="shared" si="1468"/>
        <v>Long</v>
      </c>
      <c r="D6313">
        <v>3.5</v>
      </c>
      <c r="F6313" s="1">
        <f t="shared" si="1482"/>
        <v>3.5</v>
      </c>
      <c r="G6313" s="1">
        <f t="shared" si="1469"/>
        <v>3.5</v>
      </c>
      <c r="H6313">
        <f t="shared" si="1470"/>
        <v>3.5</v>
      </c>
      <c r="I6313" t="s">
        <v>10834</v>
      </c>
      <c r="J6313" t="s">
        <v>22</v>
      </c>
      <c r="K6313" t="s">
        <v>7960</v>
      </c>
      <c r="L6313" t="str">
        <f t="shared" si="1471"/>
        <v>Established</v>
      </c>
      <c r="N6313" s="2">
        <f t="shared" si="1472"/>
        <v>43</v>
      </c>
      <c r="O6313" t="s">
        <v>289</v>
      </c>
      <c r="P6313" t="s">
        <v>1703</v>
      </c>
      <c r="Q6313" t="s">
        <v>429</v>
      </c>
      <c r="R6313" t="str">
        <f t="shared" si="1473"/>
        <v>Average</v>
      </c>
      <c r="S6313" t="str">
        <f t="shared" si="1474"/>
        <v xml:space="preserve"> </v>
      </c>
      <c r="T6313" t="b">
        <f t="shared" si="1475"/>
        <v>0</v>
      </c>
      <c r="U6313" t="b">
        <f t="shared" si="1476"/>
        <v>0</v>
      </c>
      <c r="V6313" t="str">
        <f t="shared" si="1477"/>
        <v>Average Company</v>
      </c>
      <c r="W6313" t="str">
        <f t="shared" si="1478"/>
        <v>Don't Buy</v>
      </c>
      <c r="X6313" t="str">
        <f t="shared" si="1479"/>
        <v>Not Known</v>
      </c>
      <c r="Z6313" t="str">
        <f t="shared" si="1480"/>
        <v>None</v>
      </c>
      <c r="AB6313" t="str">
        <f t="shared" si="1481"/>
        <v>0</v>
      </c>
    </row>
    <row r="6314" spans="1:28" x14ac:dyDescent="0.3">
      <c r="A6314">
        <v>6312</v>
      </c>
      <c r="B6314" t="s">
        <v>10882</v>
      </c>
      <c r="C6314" t="str">
        <f t="shared" si="1468"/>
        <v>Long</v>
      </c>
      <c r="D6314">
        <v>4.3</v>
      </c>
      <c r="F6314" s="1">
        <f t="shared" si="1482"/>
        <v>4.3</v>
      </c>
      <c r="G6314" s="1">
        <f t="shared" si="1469"/>
        <v>4.3</v>
      </c>
      <c r="H6314">
        <f t="shared" si="1470"/>
        <v>4.3</v>
      </c>
      <c r="I6314" t="s">
        <v>10834</v>
      </c>
      <c r="J6314" t="s">
        <v>22</v>
      </c>
      <c r="K6314" t="s">
        <v>1385</v>
      </c>
      <c r="L6314" t="str">
        <f t="shared" si="1471"/>
        <v>Established</v>
      </c>
      <c r="N6314" s="2">
        <f t="shared" si="1472"/>
        <v>22</v>
      </c>
      <c r="O6314" t="s">
        <v>142</v>
      </c>
      <c r="P6314" t="s">
        <v>683</v>
      </c>
      <c r="Q6314" t="s">
        <v>726</v>
      </c>
      <c r="R6314" t="str">
        <f t="shared" si="1473"/>
        <v>Great</v>
      </c>
      <c r="S6314" t="str">
        <f t="shared" si="1474"/>
        <v>Great</v>
      </c>
      <c r="T6314" t="b">
        <f t="shared" si="1475"/>
        <v>1</v>
      </c>
      <c r="U6314" t="b">
        <f t="shared" si="1476"/>
        <v>1</v>
      </c>
      <c r="V6314" t="str">
        <f t="shared" si="1477"/>
        <v>Top Company</v>
      </c>
      <c r="W6314" t="str">
        <f t="shared" si="1478"/>
        <v>Don't Buy</v>
      </c>
      <c r="X6314" t="str">
        <f t="shared" si="1479"/>
        <v>Not Known</v>
      </c>
      <c r="Z6314" t="str">
        <f t="shared" si="1480"/>
        <v>None</v>
      </c>
      <c r="AB6314" t="str">
        <f t="shared" si="1481"/>
        <v>0</v>
      </c>
    </row>
    <row r="6315" spans="1:28" x14ac:dyDescent="0.3">
      <c r="A6315">
        <v>6313</v>
      </c>
      <c r="B6315" t="s">
        <v>10883</v>
      </c>
      <c r="C6315" t="str">
        <f t="shared" si="1468"/>
        <v>Long</v>
      </c>
      <c r="D6315">
        <v>3.7</v>
      </c>
      <c r="F6315" s="1">
        <f t="shared" si="1482"/>
        <v>3.7</v>
      </c>
      <c r="G6315" s="1">
        <f t="shared" si="1469"/>
        <v>3.7</v>
      </c>
      <c r="H6315">
        <f t="shared" si="1470"/>
        <v>3.7</v>
      </c>
      <c r="I6315" t="s">
        <v>10834</v>
      </c>
      <c r="J6315" t="s">
        <v>22</v>
      </c>
      <c r="K6315" t="s">
        <v>10884</v>
      </c>
      <c r="L6315" t="str">
        <f t="shared" si="1471"/>
        <v>Established</v>
      </c>
      <c r="N6315" s="2">
        <f t="shared" si="1472"/>
        <v>41</v>
      </c>
      <c r="O6315" t="s">
        <v>39</v>
      </c>
      <c r="P6315" t="s">
        <v>691</v>
      </c>
      <c r="Q6315" t="s">
        <v>80</v>
      </c>
      <c r="R6315" t="str">
        <f t="shared" si="1473"/>
        <v>Average</v>
      </c>
      <c r="S6315" t="str">
        <f t="shared" si="1474"/>
        <v xml:space="preserve"> </v>
      </c>
      <c r="T6315" t="b">
        <f t="shared" si="1475"/>
        <v>0</v>
      </c>
      <c r="U6315" t="b">
        <f t="shared" si="1476"/>
        <v>1</v>
      </c>
      <c r="V6315" t="str">
        <f t="shared" si="1477"/>
        <v>Average Company</v>
      </c>
      <c r="W6315" t="str">
        <f t="shared" si="1478"/>
        <v>Don't Buy</v>
      </c>
      <c r="X6315" t="str">
        <f t="shared" si="1479"/>
        <v>Not Known</v>
      </c>
      <c r="Z6315" t="str">
        <f t="shared" si="1480"/>
        <v>None</v>
      </c>
      <c r="AB6315" t="str">
        <f t="shared" si="1481"/>
        <v>0</v>
      </c>
    </row>
    <row r="6316" spans="1:28" x14ac:dyDescent="0.3">
      <c r="A6316">
        <v>6314</v>
      </c>
      <c r="B6316" t="s">
        <v>10885</v>
      </c>
      <c r="C6316" t="str">
        <f t="shared" si="1468"/>
        <v>Long</v>
      </c>
      <c r="D6316">
        <v>4</v>
      </c>
      <c r="F6316" s="1">
        <f t="shared" si="1482"/>
        <v>4</v>
      </c>
      <c r="G6316" s="1">
        <f t="shared" si="1469"/>
        <v>4</v>
      </c>
      <c r="H6316">
        <f t="shared" si="1470"/>
        <v>4</v>
      </c>
      <c r="I6316" t="s">
        <v>10834</v>
      </c>
      <c r="J6316" t="s">
        <v>10</v>
      </c>
      <c r="K6316" t="s">
        <v>7826</v>
      </c>
      <c r="L6316" t="str">
        <f t="shared" si="1471"/>
        <v>Established</v>
      </c>
      <c r="N6316" s="2">
        <f t="shared" si="1472"/>
        <v>26</v>
      </c>
      <c r="O6316" t="s">
        <v>126</v>
      </c>
      <c r="P6316" t="s">
        <v>683</v>
      </c>
      <c r="Q6316" t="s">
        <v>362</v>
      </c>
      <c r="R6316" t="str">
        <f t="shared" si="1473"/>
        <v>Average</v>
      </c>
      <c r="S6316" t="str">
        <f t="shared" si="1474"/>
        <v xml:space="preserve"> </v>
      </c>
      <c r="T6316" t="b">
        <f t="shared" si="1475"/>
        <v>0</v>
      </c>
      <c r="U6316" t="b">
        <f t="shared" si="1476"/>
        <v>1</v>
      </c>
      <c r="V6316" t="str">
        <f t="shared" si="1477"/>
        <v>Average Company</v>
      </c>
      <c r="W6316" t="str">
        <f t="shared" si="1478"/>
        <v>Don't Buy</v>
      </c>
      <c r="X6316" t="str">
        <f t="shared" si="1479"/>
        <v>Not Known</v>
      </c>
      <c r="Z6316" t="str">
        <f t="shared" si="1480"/>
        <v>None</v>
      </c>
      <c r="AB6316" t="str">
        <f t="shared" si="1481"/>
        <v>0</v>
      </c>
    </row>
    <row r="6317" spans="1:28" x14ac:dyDescent="0.3">
      <c r="A6317">
        <v>6315</v>
      </c>
      <c r="B6317" t="s">
        <v>10886</v>
      </c>
      <c r="C6317" t="str">
        <f t="shared" si="1468"/>
        <v>Long</v>
      </c>
      <c r="D6317">
        <v>3.6</v>
      </c>
      <c r="F6317" s="1">
        <f t="shared" si="1482"/>
        <v>3.6</v>
      </c>
      <c r="G6317" s="1">
        <f t="shared" si="1469"/>
        <v>3.6</v>
      </c>
      <c r="H6317">
        <f t="shared" si="1470"/>
        <v>3.6</v>
      </c>
      <c r="I6317" t="s">
        <v>10834</v>
      </c>
      <c r="J6317" t="s">
        <v>10887</v>
      </c>
      <c r="K6317" t="s">
        <v>200</v>
      </c>
      <c r="L6317" t="str">
        <f t="shared" si="1471"/>
        <v>Established</v>
      </c>
      <c r="N6317" s="2">
        <f t="shared" si="1472"/>
        <v>20</v>
      </c>
      <c r="O6317" t="s">
        <v>683</v>
      </c>
      <c r="Q6317" t="s">
        <v>28</v>
      </c>
      <c r="R6317" t="str">
        <f t="shared" si="1473"/>
        <v>Average</v>
      </c>
      <c r="S6317" t="str">
        <f t="shared" si="1474"/>
        <v xml:space="preserve"> </v>
      </c>
      <c r="T6317" t="b">
        <f t="shared" si="1475"/>
        <v>0</v>
      </c>
      <c r="U6317" t="b">
        <f t="shared" si="1476"/>
        <v>1</v>
      </c>
      <c r="V6317" t="str">
        <f t="shared" si="1477"/>
        <v>Average Company</v>
      </c>
      <c r="W6317" t="str">
        <f t="shared" si="1478"/>
        <v>Don't Buy</v>
      </c>
      <c r="X6317" t="str">
        <f t="shared" si="1479"/>
        <v>Not Known</v>
      </c>
      <c r="Z6317" t="str">
        <f t="shared" si="1480"/>
        <v>None</v>
      </c>
      <c r="AB6317" t="str">
        <f t="shared" si="1481"/>
        <v>500K</v>
      </c>
    </row>
    <row r="6318" spans="1:28" x14ac:dyDescent="0.3">
      <c r="A6318">
        <v>6316</v>
      </c>
      <c r="B6318" t="s">
        <v>235</v>
      </c>
      <c r="C6318" t="str">
        <f t="shared" si="1468"/>
        <v>Short</v>
      </c>
      <c r="D6318">
        <v>4.4000000000000004</v>
      </c>
      <c r="F6318" s="1" t="e">
        <f t="shared" si="1482"/>
        <v>#VALUE!</v>
      </c>
      <c r="G6318" s="1" t="e">
        <f t="shared" si="1469"/>
        <v>#VALUE!</v>
      </c>
      <c r="H6318" t="e">
        <f t="shared" si="1470"/>
        <v>#VALUE!</v>
      </c>
      <c r="I6318" t="s">
        <v>10834</v>
      </c>
      <c r="J6318" t="s">
        <v>10888</v>
      </c>
      <c r="K6318" t="s">
        <v>49</v>
      </c>
      <c r="L6318" t="e">
        <f t="shared" si="1471"/>
        <v>#VALUE!</v>
      </c>
      <c r="N6318" s="2" t="e">
        <f t="shared" si="1472"/>
        <v>#VALUE!</v>
      </c>
      <c r="Q6318" t="s">
        <v>1278</v>
      </c>
      <c r="R6318" t="str">
        <f t="shared" si="1473"/>
        <v>Great</v>
      </c>
      <c r="S6318" t="str">
        <f t="shared" si="1474"/>
        <v>Great</v>
      </c>
      <c r="T6318" t="e">
        <f t="shared" si="1475"/>
        <v>#VALUE!</v>
      </c>
      <c r="U6318" t="e">
        <f t="shared" si="1476"/>
        <v>#VALUE!</v>
      </c>
      <c r="V6318" t="e">
        <f t="shared" si="1477"/>
        <v>#VALUE!</v>
      </c>
      <c r="W6318" t="str">
        <f t="shared" si="1478"/>
        <v>Don't Buy</v>
      </c>
      <c r="X6318" t="str">
        <f t="shared" si="1479"/>
        <v>Not Known</v>
      </c>
      <c r="Z6318" t="e">
        <f t="shared" si="1480"/>
        <v>#VALUE!</v>
      </c>
      <c r="AB6318" t="str">
        <f t="shared" si="1481"/>
        <v>0</v>
      </c>
    </row>
    <row r="6319" spans="1:28" x14ac:dyDescent="0.3">
      <c r="A6319">
        <v>6317</v>
      </c>
      <c r="B6319" t="s">
        <v>10889</v>
      </c>
      <c r="C6319" t="str">
        <f t="shared" si="1468"/>
        <v>Long</v>
      </c>
      <c r="D6319">
        <v>4</v>
      </c>
      <c r="F6319" s="1">
        <f t="shared" si="1482"/>
        <v>4</v>
      </c>
      <c r="G6319" s="1">
        <f t="shared" si="1469"/>
        <v>4</v>
      </c>
      <c r="H6319">
        <f t="shared" si="1470"/>
        <v>4</v>
      </c>
      <c r="I6319" t="s">
        <v>10834</v>
      </c>
      <c r="J6319" t="s">
        <v>22</v>
      </c>
      <c r="K6319" t="s">
        <v>10890</v>
      </c>
      <c r="L6319" t="str">
        <f t="shared" si="1471"/>
        <v>Established</v>
      </c>
      <c r="N6319" s="2">
        <f t="shared" si="1472"/>
        <v>15</v>
      </c>
      <c r="O6319" t="s">
        <v>84</v>
      </c>
      <c r="P6319" t="s">
        <v>683</v>
      </c>
      <c r="Q6319" t="s">
        <v>14</v>
      </c>
      <c r="R6319" t="str">
        <f t="shared" si="1473"/>
        <v>Average</v>
      </c>
      <c r="S6319" t="str">
        <f t="shared" si="1474"/>
        <v xml:space="preserve"> </v>
      </c>
      <c r="T6319" t="b">
        <f t="shared" si="1475"/>
        <v>0</v>
      </c>
      <c r="U6319" t="b">
        <f t="shared" si="1476"/>
        <v>1</v>
      </c>
      <c r="V6319" t="str">
        <f t="shared" si="1477"/>
        <v>Average Company</v>
      </c>
      <c r="W6319" t="str">
        <f t="shared" si="1478"/>
        <v>Don't Buy</v>
      </c>
      <c r="X6319" t="str">
        <f t="shared" si="1479"/>
        <v>Not Known</v>
      </c>
      <c r="Z6319" t="str">
        <f t="shared" si="1480"/>
        <v>None</v>
      </c>
      <c r="AB6319" t="str">
        <f t="shared" si="1481"/>
        <v>0</v>
      </c>
    </row>
    <row r="6320" spans="1:28" x14ac:dyDescent="0.3">
      <c r="A6320">
        <v>6318</v>
      </c>
      <c r="B6320" t="s">
        <v>10891</v>
      </c>
      <c r="C6320" t="str">
        <f t="shared" si="1468"/>
        <v>Short</v>
      </c>
      <c r="D6320">
        <v>3.8</v>
      </c>
      <c r="F6320" s="1" t="e">
        <f t="shared" si="1482"/>
        <v>#VALUE!</v>
      </c>
      <c r="G6320" s="1" t="e">
        <f t="shared" si="1469"/>
        <v>#VALUE!</v>
      </c>
      <c r="H6320" t="e">
        <f t="shared" si="1470"/>
        <v>#VALUE!</v>
      </c>
      <c r="I6320" t="s">
        <v>10834</v>
      </c>
      <c r="J6320" t="s">
        <v>10892</v>
      </c>
      <c r="K6320" t="s">
        <v>24</v>
      </c>
      <c r="L6320" t="e">
        <f t="shared" si="1471"/>
        <v>#VALUE!</v>
      </c>
      <c r="N6320" s="2" t="e">
        <f t="shared" si="1472"/>
        <v>#VALUE!</v>
      </c>
      <c r="O6320" t="s">
        <v>147</v>
      </c>
      <c r="Q6320" t="s">
        <v>1024</v>
      </c>
      <c r="R6320" t="str">
        <f t="shared" si="1473"/>
        <v>Average</v>
      </c>
      <c r="S6320" t="str">
        <f t="shared" si="1474"/>
        <v xml:space="preserve"> </v>
      </c>
      <c r="T6320" t="e">
        <f t="shared" si="1475"/>
        <v>#VALUE!</v>
      </c>
      <c r="U6320" t="e">
        <f t="shared" si="1476"/>
        <v>#VALUE!</v>
      </c>
      <c r="V6320" t="e">
        <f t="shared" si="1477"/>
        <v>#VALUE!</v>
      </c>
      <c r="W6320" t="str">
        <f t="shared" si="1478"/>
        <v>Don't Buy</v>
      </c>
      <c r="X6320" t="str">
        <f t="shared" si="1479"/>
        <v>Not Known</v>
      </c>
      <c r="Z6320" t="e">
        <f t="shared" si="1480"/>
        <v>#VALUE!</v>
      </c>
      <c r="AB6320" t="str">
        <f t="shared" si="1481"/>
        <v>0</v>
      </c>
    </row>
    <row r="6321" spans="1:28" x14ac:dyDescent="0.3">
      <c r="A6321">
        <v>6319</v>
      </c>
      <c r="B6321" t="s">
        <v>10893</v>
      </c>
      <c r="C6321" t="str">
        <f t="shared" si="1468"/>
        <v>Short</v>
      </c>
      <c r="D6321">
        <v>4.4000000000000004</v>
      </c>
      <c r="F6321" s="1">
        <f t="shared" si="1482"/>
        <v>4.4000000000000004</v>
      </c>
      <c r="G6321" s="1">
        <f t="shared" si="1469"/>
        <v>4.4000000000000004</v>
      </c>
      <c r="H6321">
        <f t="shared" si="1470"/>
        <v>4.4000000000000004</v>
      </c>
      <c r="I6321" t="s">
        <v>10834</v>
      </c>
      <c r="J6321" t="s">
        <v>9675</v>
      </c>
      <c r="K6321" t="s">
        <v>84</v>
      </c>
      <c r="L6321" t="str">
        <f t="shared" si="1471"/>
        <v>Established</v>
      </c>
      <c r="N6321" s="2">
        <f t="shared" si="1472"/>
        <v>51</v>
      </c>
      <c r="O6321" t="s">
        <v>1308</v>
      </c>
      <c r="Q6321" t="s">
        <v>105</v>
      </c>
      <c r="R6321" t="str">
        <f t="shared" si="1473"/>
        <v>Great</v>
      </c>
      <c r="S6321" t="str">
        <f t="shared" si="1474"/>
        <v>Great</v>
      </c>
      <c r="T6321" t="b">
        <f t="shared" si="1475"/>
        <v>1</v>
      </c>
      <c r="U6321" t="b">
        <f t="shared" si="1476"/>
        <v>1</v>
      </c>
      <c r="V6321" t="str">
        <f t="shared" si="1477"/>
        <v>Top Company</v>
      </c>
      <c r="W6321" t="str">
        <f t="shared" si="1478"/>
        <v>Don't Buy</v>
      </c>
      <c r="X6321" t="str">
        <f t="shared" si="1479"/>
        <v>Not Known</v>
      </c>
      <c r="Z6321" t="str">
        <f t="shared" si="1480"/>
        <v>None</v>
      </c>
      <c r="AB6321" t="str">
        <f t="shared" si="1481"/>
        <v>0</v>
      </c>
    </row>
    <row r="6322" spans="1:28" x14ac:dyDescent="0.3">
      <c r="A6322">
        <v>6320</v>
      </c>
      <c r="B6322" t="s">
        <v>10894</v>
      </c>
      <c r="C6322" t="str">
        <f t="shared" si="1468"/>
        <v>Short</v>
      </c>
      <c r="D6322">
        <v>4</v>
      </c>
      <c r="F6322" s="1">
        <f t="shared" si="1482"/>
        <v>4</v>
      </c>
      <c r="G6322" s="1">
        <f t="shared" si="1469"/>
        <v>4</v>
      </c>
      <c r="H6322">
        <f t="shared" si="1470"/>
        <v>4</v>
      </c>
      <c r="I6322" t="s">
        <v>10834</v>
      </c>
      <c r="J6322" t="s">
        <v>22</v>
      </c>
      <c r="K6322" t="s">
        <v>10895</v>
      </c>
      <c r="L6322" t="str">
        <f t="shared" si="1471"/>
        <v>Established</v>
      </c>
      <c r="N6322" s="2">
        <f t="shared" si="1472"/>
        <v>10</v>
      </c>
      <c r="O6322" t="s">
        <v>1029</v>
      </c>
      <c r="P6322" t="s">
        <v>683</v>
      </c>
      <c r="Q6322" t="s">
        <v>28</v>
      </c>
      <c r="R6322" t="str">
        <f t="shared" si="1473"/>
        <v>Average</v>
      </c>
      <c r="S6322" t="str">
        <f t="shared" si="1474"/>
        <v xml:space="preserve"> </v>
      </c>
      <c r="T6322" t="b">
        <f t="shared" si="1475"/>
        <v>0</v>
      </c>
      <c r="U6322" t="b">
        <f t="shared" si="1476"/>
        <v>1</v>
      </c>
      <c r="V6322" t="str">
        <f t="shared" si="1477"/>
        <v>Average Company</v>
      </c>
      <c r="W6322" t="str">
        <f t="shared" si="1478"/>
        <v>Don't Buy</v>
      </c>
      <c r="X6322" t="str">
        <f t="shared" si="1479"/>
        <v>Not Known</v>
      </c>
      <c r="Z6322" t="str">
        <f t="shared" si="1480"/>
        <v>None</v>
      </c>
      <c r="AB6322" t="str">
        <f t="shared" si="1481"/>
        <v>500K</v>
      </c>
    </row>
    <row r="6323" spans="1:28" x14ac:dyDescent="0.3">
      <c r="A6323">
        <v>6321</v>
      </c>
      <c r="B6323" t="s">
        <v>10896</v>
      </c>
      <c r="C6323" t="str">
        <f t="shared" si="1468"/>
        <v>Long</v>
      </c>
      <c r="D6323">
        <v>3.3</v>
      </c>
      <c r="F6323" s="1">
        <f t="shared" si="1482"/>
        <v>3.3</v>
      </c>
      <c r="G6323" s="1">
        <f t="shared" si="1469"/>
        <v>3.3</v>
      </c>
      <c r="H6323">
        <f t="shared" si="1470"/>
        <v>3.3</v>
      </c>
      <c r="I6323" t="s">
        <v>10834</v>
      </c>
      <c r="J6323" t="s">
        <v>3380</v>
      </c>
      <c r="K6323" t="s">
        <v>10897</v>
      </c>
      <c r="L6323" t="str">
        <f t="shared" si="1471"/>
        <v>Established</v>
      </c>
      <c r="N6323" s="2">
        <f t="shared" si="1472"/>
        <v>21</v>
      </c>
      <c r="O6323" t="s">
        <v>321</v>
      </c>
      <c r="P6323" t="s">
        <v>1308</v>
      </c>
      <c r="Q6323" t="s">
        <v>726</v>
      </c>
      <c r="R6323" t="str">
        <f t="shared" si="1473"/>
        <v>Average</v>
      </c>
      <c r="S6323" t="str">
        <f t="shared" si="1474"/>
        <v xml:space="preserve"> </v>
      </c>
      <c r="T6323" t="b">
        <f t="shared" si="1475"/>
        <v>0</v>
      </c>
      <c r="U6323" t="b">
        <f t="shared" si="1476"/>
        <v>0</v>
      </c>
      <c r="V6323" t="str">
        <f t="shared" si="1477"/>
        <v>Average Company</v>
      </c>
      <c r="W6323" t="str">
        <f t="shared" si="1478"/>
        <v>Don't Buy</v>
      </c>
      <c r="X6323" t="str">
        <f t="shared" si="1479"/>
        <v>Not Known</v>
      </c>
      <c r="Z6323" t="str">
        <f t="shared" si="1480"/>
        <v>None</v>
      </c>
      <c r="AB6323" t="str">
        <f t="shared" si="1481"/>
        <v>0</v>
      </c>
    </row>
    <row r="6324" spans="1:28" x14ac:dyDescent="0.3">
      <c r="A6324">
        <v>6322</v>
      </c>
      <c r="B6324" t="s">
        <v>10898</v>
      </c>
      <c r="C6324" t="str">
        <f t="shared" si="1468"/>
        <v>Long</v>
      </c>
      <c r="D6324">
        <v>3.6</v>
      </c>
      <c r="F6324" s="1">
        <f t="shared" si="1482"/>
        <v>3.6</v>
      </c>
      <c r="G6324" s="1">
        <f t="shared" si="1469"/>
        <v>3.6</v>
      </c>
      <c r="H6324">
        <f t="shared" si="1470"/>
        <v>3.6</v>
      </c>
      <c r="I6324" t="s">
        <v>10834</v>
      </c>
      <c r="J6324" t="s">
        <v>3749</v>
      </c>
      <c r="K6324" t="s">
        <v>121</v>
      </c>
      <c r="L6324" t="str">
        <f t="shared" si="1471"/>
        <v>Established</v>
      </c>
      <c r="N6324" s="2">
        <f t="shared" si="1472"/>
        <v>20</v>
      </c>
      <c r="O6324" t="s">
        <v>683</v>
      </c>
      <c r="Q6324" t="s">
        <v>2462</v>
      </c>
      <c r="R6324" t="str">
        <f t="shared" si="1473"/>
        <v>Average</v>
      </c>
      <c r="S6324" t="str">
        <f t="shared" si="1474"/>
        <v xml:space="preserve"> </v>
      </c>
      <c r="T6324" t="b">
        <f t="shared" si="1475"/>
        <v>0</v>
      </c>
      <c r="U6324" t="b">
        <f t="shared" si="1476"/>
        <v>1</v>
      </c>
      <c r="V6324" t="str">
        <f t="shared" si="1477"/>
        <v>Average Company</v>
      </c>
      <c r="W6324" t="str">
        <f t="shared" si="1478"/>
        <v>Don't Buy</v>
      </c>
      <c r="X6324" t="str">
        <f t="shared" si="1479"/>
        <v>Not Known</v>
      </c>
      <c r="Z6324" t="str">
        <f t="shared" si="1480"/>
        <v>None</v>
      </c>
      <c r="AB6324" t="str">
        <f t="shared" si="1481"/>
        <v>0</v>
      </c>
    </row>
    <row r="6325" spans="1:28" x14ac:dyDescent="0.3">
      <c r="A6325">
        <v>6323</v>
      </c>
      <c r="B6325" t="s">
        <v>10899</v>
      </c>
      <c r="C6325" t="str">
        <f t="shared" si="1468"/>
        <v>Long</v>
      </c>
      <c r="D6325">
        <v>3.7</v>
      </c>
      <c r="F6325" s="1">
        <f t="shared" si="1482"/>
        <v>3.7</v>
      </c>
      <c r="G6325" s="1">
        <f t="shared" si="1469"/>
        <v>3.7</v>
      </c>
      <c r="H6325">
        <f t="shared" si="1470"/>
        <v>3.7</v>
      </c>
      <c r="I6325" t="s">
        <v>10834</v>
      </c>
      <c r="J6325" t="s">
        <v>8658</v>
      </c>
      <c r="K6325" t="s">
        <v>54</v>
      </c>
      <c r="L6325" t="str">
        <f t="shared" si="1471"/>
        <v>Established</v>
      </c>
      <c r="N6325" s="2">
        <f t="shared" si="1472"/>
        <v>50</v>
      </c>
      <c r="O6325" t="s">
        <v>691</v>
      </c>
      <c r="Q6325" t="s">
        <v>612</v>
      </c>
      <c r="R6325" t="str">
        <f t="shared" si="1473"/>
        <v>Average</v>
      </c>
      <c r="S6325" t="str">
        <f t="shared" si="1474"/>
        <v xml:space="preserve"> </v>
      </c>
      <c r="T6325" t="b">
        <f t="shared" si="1475"/>
        <v>0</v>
      </c>
      <c r="U6325" t="b">
        <f t="shared" si="1476"/>
        <v>1</v>
      </c>
      <c r="V6325" t="str">
        <f t="shared" si="1477"/>
        <v>Average Company</v>
      </c>
      <c r="W6325" t="str">
        <f t="shared" si="1478"/>
        <v>Don't Buy</v>
      </c>
      <c r="X6325" t="str">
        <f t="shared" si="1479"/>
        <v>Not Known</v>
      </c>
      <c r="Z6325" t="str">
        <f t="shared" si="1480"/>
        <v>None</v>
      </c>
      <c r="AB6325" t="str">
        <f t="shared" si="1481"/>
        <v>0</v>
      </c>
    </row>
    <row r="6326" spans="1:28" x14ac:dyDescent="0.3">
      <c r="A6326">
        <v>6324</v>
      </c>
      <c r="B6326" t="s">
        <v>10900</v>
      </c>
      <c r="C6326" t="str">
        <f t="shared" si="1468"/>
        <v>Long</v>
      </c>
      <c r="D6326">
        <v>3.9</v>
      </c>
      <c r="F6326" s="1" t="e">
        <f t="shared" si="1482"/>
        <v>#VALUE!</v>
      </c>
      <c r="G6326" s="1" t="e">
        <f t="shared" si="1469"/>
        <v>#VALUE!</v>
      </c>
      <c r="H6326" t="e">
        <f t="shared" si="1470"/>
        <v>#VALUE!</v>
      </c>
      <c r="I6326" t="s">
        <v>10834</v>
      </c>
      <c r="J6326" t="s">
        <v>3434</v>
      </c>
      <c r="K6326" t="s">
        <v>522</v>
      </c>
      <c r="L6326" t="e">
        <f t="shared" si="1471"/>
        <v>#VALUE!</v>
      </c>
      <c r="N6326" s="2" t="e">
        <f t="shared" si="1472"/>
        <v>#VALUE!</v>
      </c>
      <c r="O6326" t="s">
        <v>147</v>
      </c>
      <c r="Q6326" t="s">
        <v>429</v>
      </c>
      <c r="R6326" t="str">
        <f t="shared" si="1473"/>
        <v>Average</v>
      </c>
      <c r="S6326" t="str">
        <f t="shared" si="1474"/>
        <v xml:space="preserve"> </v>
      </c>
      <c r="T6326" t="e">
        <f t="shared" si="1475"/>
        <v>#VALUE!</v>
      </c>
      <c r="U6326" t="e">
        <f t="shared" si="1476"/>
        <v>#VALUE!</v>
      </c>
      <c r="V6326" t="e">
        <f t="shared" si="1477"/>
        <v>#VALUE!</v>
      </c>
      <c r="W6326" t="str">
        <f t="shared" si="1478"/>
        <v>Don't Buy</v>
      </c>
      <c r="X6326" t="str">
        <f t="shared" si="1479"/>
        <v>Not Known</v>
      </c>
      <c r="Z6326" t="e">
        <f t="shared" si="1480"/>
        <v>#VALUE!</v>
      </c>
      <c r="AB6326" t="str">
        <f t="shared" si="1481"/>
        <v>0</v>
      </c>
    </row>
    <row r="6327" spans="1:28" x14ac:dyDescent="0.3">
      <c r="A6327">
        <v>6325</v>
      </c>
      <c r="B6327" t="s">
        <v>10901</v>
      </c>
      <c r="C6327" t="str">
        <f t="shared" si="1468"/>
        <v>Long</v>
      </c>
      <c r="D6327">
        <v>3.8</v>
      </c>
      <c r="F6327" s="1">
        <f t="shared" si="1482"/>
        <v>3.8</v>
      </c>
      <c r="G6327" s="1">
        <f t="shared" si="1469"/>
        <v>3.8</v>
      </c>
      <c r="H6327">
        <f t="shared" si="1470"/>
        <v>3.8</v>
      </c>
      <c r="I6327" t="s">
        <v>10834</v>
      </c>
      <c r="J6327" t="s">
        <v>22</v>
      </c>
      <c r="K6327" t="s">
        <v>4489</v>
      </c>
      <c r="L6327" t="str">
        <f t="shared" si="1471"/>
        <v>Established</v>
      </c>
      <c r="N6327" s="2">
        <f t="shared" si="1472"/>
        <v>35</v>
      </c>
      <c r="O6327" t="s">
        <v>249</v>
      </c>
      <c r="P6327" t="s">
        <v>683</v>
      </c>
      <c r="Q6327" t="s">
        <v>315</v>
      </c>
      <c r="R6327" t="str">
        <f t="shared" si="1473"/>
        <v>Average</v>
      </c>
      <c r="S6327" t="str">
        <f t="shared" si="1474"/>
        <v xml:space="preserve"> </v>
      </c>
      <c r="T6327" t="b">
        <f t="shared" si="1475"/>
        <v>0</v>
      </c>
      <c r="U6327" t="b">
        <f t="shared" si="1476"/>
        <v>1</v>
      </c>
      <c r="V6327" t="str">
        <f t="shared" si="1477"/>
        <v>Average Company</v>
      </c>
      <c r="W6327" t="str">
        <f t="shared" si="1478"/>
        <v>Don't Buy</v>
      </c>
      <c r="X6327" t="str">
        <f t="shared" si="1479"/>
        <v>Not Known</v>
      </c>
      <c r="Z6327" t="str">
        <f t="shared" si="1480"/>
        <v>None</v>
      </c>
      <c r="AB6327" t="str">
        <f t="shared" si="1481"/>
        <v>0</v>
      </c>
    </row>
    <row r="6328" spans="1:28" x14ac:dyDescent="0.3">
      <c r="A6328">
        <v>6326</v>
      </c>
      <c r="B6328" t="s">
        <v>10902</v>
      </c>
      <c r="C6328" t="str">
        <f t="shared" si="1468"/>
        <v>Short</v>
      </c>
      <c r="D6328">
        <v>4.0999999999999996</v>
      </c>
      <c r="F6328" s="1">
        <f t="shared" si="1482"/>
        <v>4.0999999999999996</v>
      </c>
      <c r="G6328" s="1">
        <f t="shared" si="1469"/>
        <v>4.0999999999999996</v>
      </c>
      <c r="H6328">
        <f t="shared" si="1470"/>
        <v>4.0999999999999996</v>
      </c>
      <c r="I6328" t="s">
        <v>10834</v>
      </c>
      <c r="J6328" t="s">
        <v>22</v>
      </c>
      <c r="K6328" t="s">
        <v>4483</v>
      </c>
      <c r="L6328" t="str">
        <f t="shared" si="1471"/>
        <v>Established</v>
      </c>
      <c r="N6328" s="2">
        <f t="shared" si="1472"/>
        <v>40</v>
      </c>
      <c r="O6328" t="s">
        <v>375</v>
      </c>
      <c r="P6328" t="s">
        <v>691</v>
      </c>
      <c r="Q6328" t="s">
        <v>2269</v>
      </c>
      <c r="R6328" t="str">
        <f t="shared" si="1473"/>
        <v>Great</v>
      </c>
      <c r="S6328" t="str">
        <f t="shared" si="1474"/>
        <v>Great</v>
      </c>
      <c r="T6328" t="b">
        <f t="shared" si="1475"/>
        <v>1</v>
      </c>
      <c r="U6328" t="b">
        <f t="shared" si="1476"/>
        <v>1</v>
      </c>
      <c r="V6328" t="str">
        <f t="shared" si="1477"/>
        <v>Top Company</v>
      </c>
      <c r="W6328" t="str">
        <f t="shared" si="1478"/>
        <v>Don't Buy</v>
      </c>
      <c r="X6328" t="str">
        <f t="shared" si="1479"/>
        <v>Not Known</v>
      </c>
      <c r="Z6328" t="str">
        <f t="shared" si="1480"/>
        <v>None</v>
      </c>
      <c r="AB6328" t="str">
        <f t="shared" si="1481"/>
        <v>0</v>
      </c>
    </row>
    <row r="6329" spans="1:28" x14ac:dyDescent="0.3">
      <c r="A6329">
        <v>6327</v>
      </c>
      <c r="B6329" t="s">
        <v>10903</v>
      </c>
      <c r="C6329" t="str">
        <f t="shared" si="1468"/>
        <v>Long</v>
      </c>
      <c r="D6329">
        <v>4</v>
      </c>
      <c r="F6329" s="1">
        <f t="shared" si="1482"/>
        <v>4</v>
      </c>
      <c r="G6329" s="1">
        <f t="shared" si="1469"/>
        <v>4</v>
      </c>
      <c r="H6329">
        <f t="shared" si="1470"/>
        <v>4</v>
      </c>
      <c r="I6329" t="s">
        <v>10834</v>
      </c>
      <c r="J6329" t="s">
        <v>22</v>
      </c>
      <c r="K6329" t="s">
        <v>4819</v>
      </c>
      <c r="L6329" t="str">
        <f t="shared" si="1471"/>
        <v>Established</v>
      </c>
      <c r="N6329" s="2">
        <f t="shared" si="1472"/>
        <v>15</v>
      </c>
      <c r="O6329" t="s">
        <v>283</v>
      </c>
      <c r="P6329" t="s">
        <v>1703</v>
      </c>
      <c r="Q6329" t="s">
        <v>523</v>
      </c>
      <c r="R6329" t="str">
        <f t="shared" si="1473"/>
        <v>Average</v>
      </c>
      <c r="S6329" t="str">
        <f t="shared" si="1474"/>
        <v xml:space="preserve"> </v>
      </c>
      <c r="T6329" t="b">
        <f t="shared" si="1475"/>
        <v>0</v>
      </c>
      <c r="U6329" t="b">
        <f t="shared" si="1476"/>
        <v>1</v>
      </c>
      <c r="V6329" t="str">
        <f t="shared" si="1477"/>
        <v>Average Company</v>
      </c>
      <c r="W6329" t="str">
        <f t="shared" si="1478"/>
        <v>Don't Buy</v>
      </c>
      <c r="X6329" t="str">
        <f t="shared" si="1479"/>
        <v>Not Known</v>
      </c>
      <c r="Z6329" t="str">
        <f t="shared" si="1480"/>
        <v>None</v>
      </c>
      <c r="AB6329" t="str">
        <f t="shared" si="1481"/>
        <v>0</v>
      </c>
    </row>
    <row r="6330" spans="1:28" x14ac:dyDescent="0.3">
      <c r="A6330">
        <v>6328</v>
      </c>
      <c r="B6330" t="s">
        <v>10904</v>
      </c>
      <c r="C6330" t="str">
        <f t="shared" si="1468"/>
        <v>Long</v>
      </c>
      <c r="D6330">
        <v>3.6</v>
      </c>
      <c r="F6330" s="1">
        <f t="shared" si="1482"/>
        <v>3.6</v>
      </c>
      <c r="G6330" s="1">
        <f t="shared" si="1469"/>
        <v>3.6</v>
      </c>
      <c r="H6330">
        <f t="shared" si="1470"/>
        <v>3.6</v>
      </c>
      <c r="I6330" t="s">
        <v>10834</v>
      </c>
      <c r="J6330" t="s">
        <v>22</v>
      </c>
      <c r="K6330" t="s">
        <v>6826</v>
      </c>
      <c r="L6330" t="str">
        <f t="shared" si="1471"/>
        <v>Established</v>
      </c>
      <c r="N6330" s="2">
        <f t="shared" si="1472"/>
        <v>25</v>
      </c>
      <c r="O6330" t="s">
        <v>54</v>
      </c>
      <c r="P6330" t="s">
        <v>691</v>
      </c>
      <c r="Q6330" t="s">
        <v>1024</v>
      </c>
      <c r="R6330" t="str">
        <f t="shared" si="1473"/>
        <v>Average</v>
      </c>
      <c r="S6330" t="str">
        <f t="shared" si="1474"/>
        <v xml:space="preserve"> </v>
      </c>
      <c r="T6330" t="b">
        <f t="shared" si="1475"/>
        <v>0</v>
      </c>
      <c r="U6330" t="b">
        <f t="shared" si="1476"/>
        <v>1</v>
      </c>
      <c r="V6330" t="str">
        <f t="shared" si="1477"/>
        <v>Average Company</v>
      </c>
      <c r="W6330" t="str">
        <f t="shared" si="1478"/>
        <v>Don't Buy</v>
      </c>
      <c r="X6330" t="str">
        <f t="shared" si="1479"/>
        <v>Not Known</v>
      </c>
      <c r="Z6330" t="str">
        <f t="shared" si="1480"/>
        <v>None</v>
      </c>
      <c r="AB6330" t="str">
        <f t="shared" si="1481"/>
        <v>0</v>
      </c>
    </row>
    <row r="6331" spans="1:28" x14ac:dyDescent="0.3">
      <c r="A6331">
        <v>6329</v>
      </c>
      <c r="B6331" t="s">
        <v>10905</v>
      </c>
      <c r="C6331" t="str">
        <f t="shared" si="1468"/>
        <v>Long</v>
      </c>
      <c r="D6331">
        <v>4.4000000000000004</v>
      </c>
      <c r="F6331" s="1">
        <f t="shared" si="1482"/>
        <v>4.4000000000000004</v>
      </c>
      <c r="G6331" s="1">
        <f t="shared" si="1469"/>
        <v>4.4000000000000004</v>
      </c>
      <c r="H6331">
        <f t="shared" si="1470"/>
        <v>4.4000000000000004</v>
      </c>
      <c r="I6331" t="s">
        <v>10834</v>
      </c>
      <c r="J6331" t="s">
        <v>10906</v>
      </c>
      <c r="K6331" t="s">
        <v>54</v>
      </c>
      <c r="L6331" t="str">
        <f t="shared" si="1471"/>
        <v>Established</v>
      </c>
      <c r="N6331" s="2">
        <f t="shared" si="1472"/>
        <v>20</v>
      </c>
      <c r="O6331" t="s">
        <v>683</v>
      </c>
      <c r="Q6331" t="s">
        <v>732</v>
      </c>
      <c r="R6331" t="str">
        <f t="shared" si="1473"/>
        <v>Great</v>
      </c>
      <c r="S6331" t="str">
        <f t="shared" si="1474"/>
        <v>Great</v>
      </c>
      <c r="T6331" t="b">
        <f t="shared" si="1475"/>
        <v>1</v>
      </c>
      <c r="U6331" t="b">
        <f t="shared" si="1476"/>
        <v>1</v>
      </c>
      <c r="V6331" t="str">
        <f t="shared" si="1477"/>
        <v>Average Company</v>
      </c>
      <c r="W6331" t="str">
        <f t="shared" si="1478"/>
        <v>Don't Buy</v>
      </c>
      <c r="X6331" t="str">
        <f t="shared" si="1479"/>
        <v>Not Known</v>
      </c>
      <c r="Z6331" t="str">
        <f t="shared" si="1480"/>
        <v>None</v>
      </c>
      <c r="AB6331" t="str">
        <f t="shared" si="1481"/>
        <v>0</v>
      </c>
    </row>
    <row r="6332" spans="1:28" x14ac:dyDescent="0.3">
      <c r="A6332">
        <v>6330</v>
      </c>
      <c r="B6332" t="s">
        <v>10907</v>
      </c>
      <c r="C6332" t="str">
        <f t="shared" si="1468"/>
        <v>Long</v>
      </c>
      <c r="D6332">
        <v>3.4</v>
      </c>
      <c r="F6332" s="1">
        <f t="shared" si="1482"/>
        <v>3.4</v>
      </c>
      <c r="G6332" s="1">
        <f t="shared" si="1469"/>
        <v>3.4</v>
      </c>
      <c r="H6332">
        <f t="shared" si="1470"/>
        <v>3.4</v>
      </c>
      <c r="I6332" t="s">
        <v>10834</v>
      </c>
      <c r="J6332" t="s">
        <v>10908</v>
      </c>
      <c r="K6332" t="s">
        <v>249</v>
      </c>
      <c r="L6332" t="str">
        <f t="shared" si="1471"/>
        <v>Established</v>
      </c>
      <c r="N6332" s="2">
        <f t="shared" si="1472"/>
        <v>51</v>
      </c>
      <c r="O6332" t="s">
        <v>1308</v>
      </c>
      <c r="Q6332" t="s">
        <v>80</v>
      </c>
      <c r="R6332" t="str">
        <f t="shared" si="1473"/>
        <v>Average</v>
      </c>
      <c r="S6332" t="str">
        <f t="shared" si="1474"/>
        <v xml:space="preserve"> </v>
      </c>
      <c r="T6332" t="b">
        <f t="shared" si="1475"/>
        <v>0</v>
      </c>
      <c r="U6332" t="b">
        <f t="shared" si="1476"/>
        <v>0</v>
      </c>
      <c r="V6332" t="str">
        <f t="shared" si="1477"/>
        <v>Average Company</v>
      </c>
      <c r="W6332" t="str">
        <f t="shared" si="1478"/>
        <v>Don't Buy</v>
      </c>
      <c r="X6332" t="str">
        <f t="shared" si="1479"/>
        <v>Not Known</v>
      </c>
      <c r="Z6332" t="str">
        <f t="shared" si="1480"/>
        <v>None</v>
      </c>
      <c r="AB6332" t="str">
        <f t="shared" si="1481"/>
        <v>0</v>
      </c>
    </row>
    <row r="6333" spans="1:28" x14ac:dyDescent="0.3">
      <c r="A6333">
        <v>6331</v>
      </c>
      <c r="B6333" t="s">
        <v>10909</v>
      </c>
      <c r="C6333" t="str">
        <f t="shared" si="1468"/>
        <v>Long</v>
      </c>
      <c r="D6333">
        <v>4.3</v>
      </c>
      <c r="F6333" s="1">
        <f t="shared" si="1482"/>
        <v>4.3</v>
      </c>
      <c r="G6333" s="1">
        <f t="shared" si="1469"/>
        <v>4.3</v>
      </c>
      <c r="H6333">
        <f t="shared" si="1470"/>
        <v>4.3</v>
      </c>
      <c r="I6333" t="s">
        <v>10834</v>
      </c>
      <c r="J6333" t="s">
        <v>22</v>
      </c>
      <c r="K6333" t="s">
        <v>10910</v>
      </c>
      <c r="L6333" t="str">
        <f t="shared" si="1471"/>
        <v>Established</v>
      </c>
      <c r="N6333" s="2">
        <f t="shared" si="1472"/>
        <v>47</v>
      </c>
      <c r="O6333" t="s">
        <v>258</v>
      </c>
      <c r="P6333" t="s">
        <v>1308</v>
      </c>
      <c r="Q6333" t="s">
        <v>479</v>
      </c>
      <c r="R6333" t="str">
        <f t="shared" si="1473"/>
        <v>Great</v>
      </c>
      <c r="S6333" t="str">
        <f t="shared" si="1474"/>
        <v>Great</v>
      </c>
      <c r="T6333" t="b">
        <f t="shared" si="1475"/>
        <v>1</v>
      </c>
      <c r="U6333" t="b">
        <f t="shared" si="1476"/>
        <v>1</v>
      </c>
      <c r="V6333" t="str">
        <f t="shared" si="1477"/>
        <v>Top Company</v>
      </c>
      <c r="W6333" t="str">
        <f t="shared" si="1478"/>
        <v>Don't Buy</v>
      </c>
      <c r="X6333" t="str">
        <f t="shared" si="1479"/>
        <v>Not Known</v>
      </c>
      <c r="Z6333" t="str">
        <f t="shared" si="1480"/>
        <v>None</v>
      </c>
      <c r="AB6333" t="str">
        <f t="shared" si="1481"/>
        <v>0</v>
      </c>
    </row>
    <row r="6334" spans="1:28" x14ac:dyDescent="0.3">
      <c r="A6334">
        <v>6332</v>
      </c>
      <c r="B6334" t="s">
        <v>8426</v>
      </c>
      <c r="C6334" t="str">
        <f t="shared" si="1468"/>
        <v>Long</v>
      </c>
      <c r="D6334">
        <v>3.9</v>
      </c>
      <c r="F6334" s="1" t="e">
        <f t="shared" si="1482"/>
        <v>#VALUE!</v>
      </c>
      <c r="G6334" s="1" t="e">
        <f t="shared" si="1469"/>
        <v>#VALUE!</v>
      </c>
      <c r="H6334" t="e">
        <f t="shared" si="1470"/>
        <v>#VALUE!</v>
      </c>
      <c r="I6334" t="s">
        <v>10834</v>
      </c>
      <c r="J6334" t="s">
        <v>10911</v>
      </c>
      <c r="K6334" t="s">
        <v>691</v>
      </c>
      <c r="L6334" t="e">
        <f t="shared" si="1471"/>
        <v>#VALUE!</v>
      </c>
      <c r="N6334" s="2" t="e">
        <f t="shared" si="1472"/>
        <v>#VALUE!</v>
      </c>
      <c r="Q6334" t="s">
        <v>362</v>
      </c>
      <c r="R6334" t="str">
        <f t="shared" si="1473"/>
        <v>Average</v>
      </c>
      <c r="S6334" t="str">
        <f t="shared" si="1474"/>
        <v xml:space="preserve"> </v>
      </c>
      <c r="T6334" t="e">
        <f t="shared" si="1475"/>
        <v>#VALUE!</v>
      </c>
      <c r="U6334" t="e">
        <f t="shared" si="1476"/>
        <v>#VALUE!</v>
      </c>
      <c r="V6334" t="e">
        <f t="shared" si="1477"/>
        <v>#VALUE!</v>
      </c>
      <c r="W6334" t="str">
        <f t="shared" si="1478"/>
        <v>Don't Buy</v>
      </c>
      <c r="X6334" t="str">
        <f t="shared" si="1479"/>
        <v>Not Known</v>
      </c>
      <c r="Z6334" t="e">
        <f t="shared" si="1480"/>
        <v>#VALUE!</v>
      </c>
      <c r="AB6334" t="str">
        <f t="shared" si="1481"/>
        <v>0</v>
      </c>
    </row>
    <row r="6335" spans="1:28" x14ac:dyDescent="0.3">
      <c r="A6335">
        <v>6333</v>
      </c>
      <c r="B6335" t="s">
        <v>10912</v>
      </c>
      <c r="C6335" t="str">
        <f t="shared" si="1468"/>
        <v>Long</v>
      </c>
      <c r="D6335">
        <v>4</v>
      </c>
      <c r="F6335" s="1">
        <f t="shared" si="1482"/>
        <v>4</v>
      </c>
      <c r="G6335" s="1">
        <f t="shared" si="1469"/>
        <v>4</v>
      </c>
      <c r="H6335">
        <f t="shared" si="1470"/>
        <v>4</v>
      </c>
      <c r="I6335" t="s">
        <v>10834</v>
      </c>
      <c r="J6335" t="s">
        <v>22</v>
      </c>
      <c r="K6335" t="s">
        <v>4274</v>
      </c>
      <c r="L6335" t="str">
        <f t="shared" si="1471"/>
        <v>Established</v>
      </c>
      <c r="N6335" s="2">
        <f t="shared" si="1472"/>
        <v>11</v>
      </c>
      <c r="O6335" t="s">
        <v>146</v>
      </c>
      <c r="P6335" t="s">
        <v>683</v>
      </c>
      <c r="Q6335" t="s">
        <v>28</v>
      </c>
      <c r="R6335" t="str">
        <f t="shared" si="1473"/>
        <v>Average</v>
      </c>
      <c r="S6335" t="str">
        <f t="shared" si="1474"/>
        <v xml:space="preserve"> </v>
      </c>
      <c r="T6335" t="b">
        <f t="shared" si="1475"/>
        <v>0</v>
      </c>
      <c r="U6335" t="b">
        <f t="shared" si="1476"/>
        <v>1</v>
      </c>
      <c r="V6335" t="str">
        <f t="shared" si="1477"/>
        <v>Average Company</v>
      </c>
      <c r="W6335" t="str">
        <f t="shared" si="1478"/>
        <v>Don't Buy</v>
      </c>
      <c r="X6335" t="str">
        <f t="shared" si="1479"/>
        <v>Bombay Finance</v>
      </c>
      <c r="Z6335" t="str">
        <f t="shared" si="1480"/>
        <v>None</v>
      </c>
      <c r="AB6335" t="str">
        <f t="shared" si="1481"/>
        <v>500K</v>
      </c>
    </row>
    <row r="6336" spans="1:28" x14ac:dyDescent="0.3">
      <c r="A6336">
        <v>6334</v>
      </c>
      <c r="B6336" t="s">
        <v>10913</v>
      </c>
      <c r="C6336" t="str">
        <f t="shared" si="1468"/>
        <v>Long</v>
      </c>
      <c r="D6336">
        <v>4.3</v>
      </c>
      <c r="F6336" s="1">
        <f t="shared" si="1482"/>
        <v>4.3</v>
      </c>
      <c r="G6336" s="1">
        <f t="shared" si="1469"/>
        <v>4.3</v>
      </c>
      <c r="H6336">
        <f t="shared" si="1470"/>
        <v>4.3</v>
      </c>
      <c r="I6336" t="s">
        <v>10834</v>
      </c>
      <c r="J6336" t="s">
        <v>22</v>
      </c>
      <c r="K6336" t="s">
        <v>4819</v>
      </c>
      <c r="L6336" t="str">
        <f t="shared" si="1471"/>
        <v>Established</v>
      </c>
      <c r="N6336" s="2">
        <f t="shared" si="1472"/>
        <v>18</v>
      </c>
      <c r="O6336" t="s">
        <v>200</v>
      </c>
      <c r="P6336" t="s">
        <v>683</v>
      </c>
      <c r="Q6336" t="s">
        <v>362</v>
      </c>
      <c r="R6336" t="str">
        <f t="shared" si="1473"/>
        <v>Great</v>
      </c>
      <c r="S6336" t="str">
        <f t="shared" si="1474"/>
        <v>Great</v>
      </c>
      <c r="T6336" t="b">
        <f t="shared" si="1475"/>
        <v>1</v>
      </c>
      <c r="U6336" t="b">
        <f t="shared" si="1476"/>
        <v>1</v>
      </c>
      <c r="V6336" t="str">
        <f t="shared" si="1477"/>
        <v>Average Company</v>
      </c>
      <c r="W6336" t="str">
        <f t="shared" si="1478"/>
        <v>Don't Buy</v>
      </c>
      <c r="X6336" t="str">
        <f t="shared" si="1479"/>
        <v>Not Known</v>
      </c>
      <c r="Z6336" t="str">
        <f t="shared" si="1480"/>
        <v>None</v>
      </c>
      <c r="AB6336" t="str">
        <f t="shared" si="1481"/>
        <v>0</v>
      </c>
    </row>
    <row r="6337" spans="1:28" x14ac:dyDescent="0.3">
      <c r="A6337">
        <v>6335</v>
      </c>
      <c r="B6337" t="s">
        <v>10914</v>
      </c>
      <c r="C6337" t="str">
        <f t="shared" si="1468"/>
        <v>Long</v>
      </c>
      <c r="D6337">
        <v>4.5</v>
      </c>
      <c r="F6337" s="1">
        <f t="shared" si="1482"/>
        <v>4.5</v>
      </c>
      <c r="G6337" s="1">
        <f t="shared" si="1469"/>
        <v>4.5</v>
      </c>
      <c r="H6337">
        <f t="shared" si="1470"/>
        <v>4.5</v>
      </c>
      <c r="I6337" t="s">
        <v>10834</v>
      </c>
      <c r="J6337" t="s">
        <v>22</v>
      </c>
      <c r="K6337" t="s">
        <v>8710</v>
      </c>
      <c r="L6337" t="str">
        <f t="shared" si="1471"/>
        <v>Established</v>
      </c>
      <c r="N6337" s="2">
        <f t="shared" si="1472"/>
        <v>92</v>
      </c>
      <c r="O6337" t="s">
        <v>632</v>
      </c>
      <c r="P6337" t="s">
        <v>683</v>
      </c>
      <c r="Q6337" t="s">
        <v>773</v>
      </c>
      <c r="R6337" t="str">
        <f t="shared" si="1473"/>
        <v>Great</v>
      </c>
      <c r="S6337" t="str">
        <f t="shared" si="1474"/>
        <v>Great</v>
      </c>
      <c r="T6337" t="b">
        <f t="shared" si="1475"/>
        <v>1</v>
      </c>
      <c r="U6337" t="b">
        <f t="shared" si="1476"/>
        <v>1</v>
      </c>
      <c r="V6337" t="str">
        <f t="shared" si="1477"/>
        <v>Top Company</v>
      </c>
      <c r="W6337" t="str">
        <f t="shared" si="1478"/>
        <v>Don't Buy</v>
      </c>
      <c r="X6337" t="str">
        <f t="shared" si="1479"/>
        <v>Not Known</v>
      </c>
      <c r="Z6337" t="str">
        <f t="shared" si="1480"/>
        <v>None</v>
      </c>
      <c r="AB6337" t="str">
        <f t="shared" si="1481"/>
        <v>0</v>
      </c>
    </row>
    <row r="6338" spans="1:28" x14ac:dyDescent="0.3">
      <c r="A6338">
        <v>6336</v>
      </c>
      <c r="B6338" t="s">
        <v>10915</v>
      </c>
      <c r="C6338" t="str">
        <f t="shared" si="1468"/>
        <v>Long</v>
      </c>
      <c r="D6338">
        <v>2.9</v>
      </c>
      <c r="F6338" s="1">
        <f t="shared" si="1482"/>
        <v>3.4</v>
      </c>
      <c r="G6338" s="1">
        <f t="shared" si="1469"/>
        <v>3.4</v>
      </c>
      <c r="H6338">
        <f t="shared" si="1470"/>
        <v>3</v>
      </c>
      <c r="I6338" t="s">
        <v>10834</v>
      </c>
      <c r="J6338" t="s">
        <v>22</v>
      </c>
      <c r="K6338" t="s">
        <v>4999</v>
      </c>
      <c r="L6338" t="str">
        <f t="shared" si="1471"/>
        <v>Startup</v>
      </c>
      <c r="N6338" s="2">
        <f t="shared" si="1472"/>
        <v>9</v>
      </c>
      <c r="O6338" t="s">
        <v>331</v>
      </c>
      <c r="P6338" t="s">
        <v>3223</v>
      </c>
      <c r="Q6338" t="s">
        <v>28</v>
      </c>
      <c r="R6338" t="str">
        <f t="shared" si="1473"/>
        <v>Average</v>
      </c>
      <c r="S6338" t="str">
        <f t="shared" si="1474"/>
        <v xml:space="preserve"> </v>
      </c>
      <c r="T6338" t="b">
        <f t="shared" si="1475"/>
        <v>0</v>
      </c>
      <c r="U6338" t="b">
        <f t="shared" si="1476"/>
        <v>1</v>
      </c>
      <c r="V6338" t="str">
        <f t="shared" si="1477"/>
        <v>Average Company</v>
      </c>
      <c r="W6338" t="str">
        <f t="shared" si="1478"/>
        <v>Don't Buy</v>
      </c>
      <c r="X6338" t="str">
        <f t="shared" si="1479"/>
        <v>Not Known</v>
      </c>
      <c r="Z6338" t="str">
        <f t="shared" si="1480"/>
        <v>Silicon Valley Startups</v>
      </c>
      <c r="AB6338" t="str">
        <f t="shared" si="1481"/>
        <v>500K</v>
      </c>
    </row>
    <row r="6339" spans="1:28" x14ac:dyDescent="0.3">
      <c r="A6339">
        <v>6337</v>
      </c>
      <c r="B6339" t="s">
        <v>10916</v>
      </c>
      <c r="C6339" t="str">
        <f t="shared" ref="C6339:C6402" si="1483">IF(LEN(B6339)&gt;=10,"Long","Short")</f>
        <v>Long</v>
      </c>
      <c r="D6339">
        <v>3.7</v>
      </c>
      <c r="F6339" s="1">
        <f t="shared" si="1482"/>
        <v>3.7</v>
      </c>
      <c r="G6339" s="1">
        <f t="shared" ref="G6339:G6402" si="1484">IF(L6339="Startup",D6339+0.5,D6339)</f>
        <v>3.7</v>
      </c>
      <c r="H6339">
        <f t="shared" ref="H6339:H6402" si="1485">IF(L6339="Startup",D6339+0.1,D6339)</f>
        <v>3.7</v>
      </c>
      <c r="I6339" t="s">
        <v>10834</v>
      </c>
      <c r="J6339" t="s">
        <v>22</v>
      </c>
      <c r="K6339" t="s">
        <v>10917</v>
      </c>
      <c r="L6339" t="str">
        <f t="shared" ref="L6339:L6402" si="1486">IF(N6339&lt;10,"Startup","Established")</f>
        <v>Established</v>
      </c>
      <c r="N6339" s="2">
        <f t="shared" ref="N6339:N6402" si="1487">INT(LEFT(O6339,2))</f>
        <v>35</v>
      </c>
      <c r="O6339" t="s">
        <v>249</v>
      </c>
      <c r="P6339" t="s">
        <v>683</v>
      </c>
      <c r="Q6339" t="s">
        <v>773</v>
      </c>
      <c r="R6339" t="str">
        <f t="shared" ref="R6339:R6402" si="1488">IF(D6339&gt;4,"Great","Average")</f>
        <v>Average</v>
      </c>
      <c r="S6339" t="str">
        <f t="shared" ref="S6339:S6402" si="1489">IF(D6339&gt;4,"Great"," ")</f>
        <v xml:space="preserve"> </v>
      </c>
      <c r="T6339" t="b">
        <f t="shared" ref="T6339:T6402" si="1490">AND(D6339:D16297&gt;4,N6339:N16297&gt;10)</f>
        <v>0</v>
      </c>
      <c r="U6339" t="b">
        <f t="shared" ref="U6339:U6402" si="1491">OR(D6339&gt;3.5,N6339&lt;10)</f>
        <v>1</v>
      </c>
      <c r="V6339" t="str">
        <f t="shared" ref="V6339:V6402" si="1492">IF(AND(D6339&gt;4,N6339&gt;20),"Top Company","Average Company")</f>
        <v>Average Company</v>
      </c>
      <c r="W6339" t="str">
        <f t="shared" ref="W6339:W6402" si="1493">IF(OR(LEFT(B6339,1)="T",LEFT(B6339,1)="G"),"Buy","Don't Buy")</f>
        <v>Don't Buy</v>
      </c>
      <c r="X6339" t="str">
        <f t="shared" ref="X6339:X6402" si="1494">IF(IF(Q6339="Financial Services",ISNUMBER(SEARCH("Mumbai",K6339))),"Bombay Finance","Not Known")</f>
        <v>Not Known</v>
      </c>
      <c r="Z6339" t="str">
        <f t="shared" ref="Z6339:Z6402" si="1495">IF(AND(OR(ISNUMBER(SEARCH("Bangalore",K6339)),ISNUMBER(SEARCH("Bengaluru",K6339)),ISNUMBER(SEARCH("Chennai",K6339))),N6339&lt;10),"Silicon Valley Startups","None")</f>
        <v>None</v>
      </c>
      <c r="AB6339" t="str">
        <f t="shared" ref="AB6339:AB6402" si="1496">IF(AND(OR(Q6339="IT Services &amp; Consulting",Q6339="Financial Services"),D6339&gt;4),"1Million",IF(AND(OR(Q6339="IT Services &amp; Consulting",Q6339="Financial Services"),D6339&lt;=4),"500K",IF(AND(Q6339="Telecom / ISP",D6339&gt;4),"800K","0")))</f>
        <v>0</v>
      </c>
    </row>
    <row r="6340" spans="1:28" x14ac:dyDescent="0.3">
      <c r="A6340">
        <v>6338</v>
      </c>
      <c r="B6340" t="s">
        <v>10918</v>
      </c>
      <c r="C6340" t="str">
        <f t="shared" si="1483"/>
        <v>Long</v>
      </c>
      <c r="D6340">
        <v>4</v>
      </c>
      <c r="F6340" s="1">
        <f t="shared" si="1482"/>
        <v>4</v>
      </c>
      <c r="G6340" s="1">
        <f t="shared" si="1484"/>
        <v>4</v>
      </c>
      <c r="H6340">
        <f t="shared" si="1485"/>
        <v>4</v>
      </c>
      <c r="I6340" t="s">
        <v>10834</v>
      </c>
      <c r="J6340" t="s">
        <v>22</v>
      </c>
      <c r="K6340" t="s">
        <v>1964</v>
      </c>
      <c r="L6340" t="str">
        <f t="shared" si="1486"/>
        <v>Established</v>
      </c>
      <c r="N6340" s="2">
        <f t="shared" si="1487"/>
        <v>60</v>
      </c>
      <c r="O6340" t="s">
        <v>432</v>
      </c>
      <c r="P6340" t="s">
        <v>1308</v>
      </c>
      <c r="Q6340" t="s">
        <v>80</v>
      </c>
      <c r="R6340" t="str">
        <f t="shared" si="1488"/>
        <v>Average</v>
      </c>
      <c r="S6340" t="str">
        <f t="shared" si="1489"/>
        <v xml:space="preserve"> </v>
      </c>
      <c r="T6340" t="b">
        <f t="shared" si="1490"/>
        <v>0</v>
      </c>
      <c r="U6340" t="b">
        <f t="shared" si="1491"/>
        <v>1</v>
      </c>
      <c r="V6340" t="str">
        <f t="shared" si="1492"/>
        <v>Average Company</v>
      </c>
      <c r="W6340" t="str">
        <f t="shared" si="1493"/>
        <v>Don't Buy</v>
      </c>
      <c r="X6340" t="str">
        <f t="shared" si="1494"/>
        <v>Not Known</v>
      </c>
      <c r="Z6340" t="str">
        <f t="shared" si="1495"/>
        <v>None</v>
      </c>
      <c r="AB6340" t="str">
        <f t="shared" si="1496"/>
        <v>0</v>
      </c>
    </row>
    <row r="6341" spans="1:28" x14ac:dyDescent="0.3">
      <c r="A6341">
        <v>6339</v>
      </c>
      <c r="B6341" t="s">
        <v>10919</v>
      </c>
      <c r="C6341" t="str">
        <f t="shared" si="1483"/>
        <v>Long</v>
      </c>
      <c r="D6341">
        <v>4.5999999999999996</v>
      </c>
      <c r="F6341" s="1">
        <f t="shared" si="1482"/>
        <v>4.5999999999999996</v>
      </c>
      <c r="G6341" s="1">
        <f t="shared" si="1484"/>
        <v>4.5999999999999996</v>
      </c>
      <c r="H6341">
        <f t="shared" si="1485"/>
        <v>4.5999999999999996</v>
      </c>
      <c r="I6341" t="s">
        <v>10834</v>
      </c>
      <c r="J6341" t="s">
        <v>22</v>
      </c>
      <c r="K6341" t="s">
        <v>6830</v>
      </c>
      <c r="L6341" t="str">
        <f t="shared" si="1486"/>
        <v>Established</v>
      </c>
      <c r="N6341" s="2">
        <f t="shared" si="1487"/>
        <v>22</v>
      </c>
      <c r="O6341" t="s">
        <v>142</v>
      </c>
      <c r="P6341" t="s">
        <v>1261</v>
      </c>
      <c r="Q6341" t="s">
        <v>7875</v>
      </c>
      <c r="R6341" t="str">
        <f t="shared" si="1488"/>
        <v>Great</v>
      </c>
      <c r="S6341" t="str">
        <f t="shared" si="1489"/>
        <v>Great</v>
      </c>
      <c r="T6341" t="b">
        <f t="shared" si="1490"/>
        <v>1</v>
      </c>
      <c r="U6341" t="b">
        <f t="shared" si="1491"/>
        <v>1</v>
      </c>
      <c r="V6341" t="str">
        <f t="shared" si="1492"/>
        <v>Top Company</v>
      </c>
      <c r="W6341" t="str">
        <f t="shared" si="1493"/>
        <v>Don't Buy</v>
      </c>
      <c r="X6341" t="str">
        <f t="shared" si="1494"/>
        <v>Not Known</v>
      </c>
      <c r="Z6341" t="str">
        <f t="shared" si="1495"/>
        <v>None</v>
      </c>
      <c r="AB6341" t="str">
        <f t="shared" si="1496"/>
        <v>0</v>
      </c>
    </row>
    <row r="6342" spans="1:28" x14ac:dyDescent="0.3">
      <c r="A6342">
        <v>6340</v>
      </c>
      <c r="B6342" t="s">
        <v>10920</v>
      </c>
      <c r="C6342" t="str">
        <f t="shared" si="1483"/>
        <v>Long</v>
      </c>
      <c r="D6342">
        <v>3.5</v>
      </c>
      <c r="F6342" s="1" t="e">
        <f t="shared" si="1482"/>
        <v>#VALUE!</v>
      </c>
      <c r="G6342" s="1" t="e">
        <f t="shared" si="1484"/>
        <v>#VALUE!</v>
      </c>
      <c r="H6342" t="e">
        <f t="shared" si="1485"/>
        <v>#VALUE!</v>
      </c>
      <c r="I6342" t="s">
        <v>10834</v>
      </c>
      <c r="J6342" t="s">
        <v>1308</v>
      </c>
      <c r="L6342" t="e">
        <f t="shared" si="1486"/>
        <v>#VALUE!</v>
      </c>
      <c r="N6342" s="2" t="e">
        <f t="shared" si="1487"/>
        <v>#VALUE!</v>
      </c>
      <c r="R6342" t="str">
        <f t="shared" si="1488"/>
        <v>Average</v>
      </c>
      <c r="S6342" t="str">
        <f t="shared" si="1489"/>
        <v xml:space="preserve"> </v>
      </c>
      <c r="T6342" t="e">
        <f t="shared" si="1490"/>
        <v>#VALUE!</v>
      </c>
      <c r="U6342" t="e">
        <f t="shared" si="1491"/>
        <v>#VALUE!</v>
      </c>
      <c r="V6342" t="e">
        <f t="shared" si="1492"/>
        <v>#VALUE!</v>
      </c>
      <c r="W6342" t="str">
        <f t="shared" si="1493"/>
        <v>Don't Buy</v>
      </c>
      <c r="X6342" t="str">
        <f t="shared" si="1494"/>
        <v>Not Known</v>
      </c>
      <c r="Z6342" t="e">
        <f t="shared" si="1495"/>
        <v>#VALUE!</v>
      </c>
      <c r="AB6342" t="str">
        <f t="shared" si="1496"/>
        <v>0</v>
      </c>
    </row>
    <row r="6343" spans="1:28" x14ac:dyDescent="0.3">
      <c r="A6343">
        <v>6341</v>
      </c>
      <c r="B6343" t="s">
        <v>10921</v>
      </c>
      <c r="C6343" t="str">
        <f t="shared" si="1483"/>
        <v>Short</v>
      </c>
      <c r="D6343">
        <v>4.8</v>
      </c>
      <c r="F6343" s="1">
        <f t="shared" si="1482"/>
        <v>5</v>
      </c>
      <c r="G6343" s="1">
        <f t="shared" si="1484"/>
        <v>5.3</v>
      </c>
      <c r="H6343">
        <f t="shared" si="1485"/>
        <v>4.8999999999999995</v>
      </c>
      <c r="I6343" t="s">
        <v>10834</v>
      </c>
      <c r="J6343" t="s">
        <v>22</v>
      </c>
      <c r="K6343" t="s">
        <v>10922</v>
      </c>
      <c r="L6343" t="str">
        <f t="shared" si="1486"/>
        <v>Startup</v>
      </c>
      <c r="N6343" s="2">
        <f t="shared" si="1487"/>
        <v>5</v>
      </c>
      <c r="O6343" t="s">
        <v>138</v>
      </c>
      <c r="P6343" t="s">
        <v>683</v>
      </c>
      <c r="Q6343" t="s">
        <v>362</v>
      </c>
      <c r="R6343" t="str">
        <f t="shared" si="1488"/>
        <v>Great</v>
      </c>
      <c r="S6343" t="str">
        <f t="shared" si="1489"/>
        <v>Great</v>
      </c>
      <c r="T6343" t="b">
        <f t="shared" si="1490"/>
        <v>0</v>
      </c>
      <c r="U6343" t="b">
        <f t="shared" si="1491"/>
        <v>1</v>
      </c>
      <c r="V6343" t="str">
        <f t="shared" si="1492"/>
        <v>Average Company</v>
      </c>
      <c r="W6343" t="str">
        <f t="shared" si="1493"/>
        <v>Don't Buy</v>
      </c>
      <c r="X6343" t="str">
        <f t="shared" si="1494"/>
        <v>Not Known</v>
      </c>
      <c r="Z6343" t="str">
        <f t="shared" si="1495"/>
        <v>None</v>
      </c>
      <c r="AB6343" t="str">
        <f t="shared" si="1496"/>
        <v>0</v>
      </c>
    </row>
    <row r="6344" spans="1:28" x14ac:dyDescent="0.3">
      <c r="A6344">
        <v>6342</v>
      </c>
      <c r="B6344" t="s">
        <v>10923</v>
      </c>
      <c r="C6344" t="str">
        <f t="shared" si="1483"/>
        <v>Long</v>
      </c>
      <c r="D6344">
        <v>4.4000000000000004</v>
      </c>
      <c r="F6344" s="1">
        <f t="shared" si="1482"/>
        <v>4.4000000000000004</v>
      </c>
      <c r="G6344" s="1">
        <f t="shared" si="1484"/>
        <v>4.4000000000000004</v>
      </c>
      <c r="H6344">
        <f t="shared" si="1485"/>
        <v>4.4000000000000004</v>
      </c>
      <c r="I6344" t="s">
        <v>10834</v>
      </c>
      <c r="J6344" t="s">
        <v>10</v>
      </c>
      <c r="K6344" t="s">
        <v>10924</v>
      </c>
      <c r="L6344" t="str">
        <f t="shared" si="1486"/>
        <v>Established</v>
      </c>
      <c r="N6344" s="2">
        <f t="shared" si="1487"/>
        <v>24</v>
      </c>
      <c r="O6344" t="s">
        <v>185</v>
      </c>
      <c r="P6344" t="s">
        <v>683</v>
      </c>
      <c r="Q6344" t="s">
        <v>843</v>
      </c>
      <c r="R6344" t="str">
        <f t="shared" si="1488"/>
        <v>Great</v>
      </c>
      <c r="S6344" t="str">
        <f t="shared" si="1489"/>
        <v>Great</v>
      </c>
      <c r="T6344" t="b">
        <f t="shared" si="1490"/>
        <v>1</v>
      </c>
      <c r="U6344" t="b">
        <f t="shared" si="1491"/>
        <v>1</v>
      </c>
      <c r="V6344" t="str">
        <f t="shared" si="1492"/>
        <v>Top Company</v>
      </c>
      <c r="W6344" t="str">
        <f t="shared" si="1493"/>
        <v>Don't Buy</v>
      </c>
      <c r="X6344" t="str">
        <f t="shared" si="1494"/>
        <v>Not Known</v>
      </c>
      <c r="Z6344" t="str">
        <f t="shared" si="1495"/>
        <v>None</v>
      </c>
      <c r="AB6344" t="str">
        <f t="shared" si="1496"/>
        <v>0</v>
      </c>
    </row>
    <row r="6345" spans="1:28" x14ac:dyDescent="0.3">
      <c r="A6345">
        <v>6343</v>
      </c>
      <c r="B6345" t="s">
        <v>10925</v>
      </c>
      <c r="C6345" t="str">
        <f t="shared" si="1483"/>
        <v>Long</v>
      </c>
      <c r="D6345">
        <v>3.9</v>
      </c>
      <c r="F6345" s="1">
        <f t="shared" si="1482"/>
        <v>3.9</v>
      </c>
      <c r="G6345" s="1">
        <f t="shared" si="1484"/>
        <v>3.9</v>
      </c>
      <c r="H6345">
        <f t="shared" si="1485"/>
        <v>3.9</v>
      </c>
      <c r="I6345" t="s">
        <v>10834</v>
      </c>
      <c r="J6345" t="s">
        <v>22</v>
      </c>
      <c r="K6345" t="s">
        <v>10926</v>
      </c>
      <c r="L6345" t="str">
        <f t="shared" si="1486"/>
        <v>Established</v>
      </c>
      <c r="N6345" s="2">
        <f t="shared" si="1487"/>
        <v>18</v>
      </c>
      <c r="O6345" t="s">
        <v>200</v>
      </c>
      <c r="P6345" t="s">
        <v>1308</v>
      </c>
      <c r="Q6345" t="s">
        <v>50</v>
      </c>
      <c r="R6345" t="str">
        <f t="shared" si="1488"/>
        <v>Average</v>
      </c>
      <c r="S6345" t="str">
        <f t="shared" si="1489"/>
        <v xml:space="preserve"> </v>
      </c>
      <c r="T6345" t="b">
        <f t="shared" si="1490"/>
        <v>0</v>
      </c>
      <c r="U6345" t="b">
        <f t="shared" si="1491"/>
        <v>1</v>
      </c>
      <c r="V6345" t="str">
        <f t="shared" si="1492"/>
        <v>Average Company</v>
      </c>
      <c r="W6345" t="str">
        <f t="shared" si="1493"/>
        <v>Don't Buy</v>
      </c>
      <c r="X6345" t="str">
        <f t="shared" si="1494"/>
        <v>Not Known</v>
      </c>
      <c r="Z6345" t="str">
        <f t="shared" si="1495"/>
        <v>None</v>
      </c>
      <c r="AB6345" t="str">
        <f t="shared" si="1496"/>
        <v>0</v>
      </c>
    </row>
    <row r="6346" spans="1:28" x14ac:dyDescent="0.3">
      <c r="A6346">
        <v>6344</v>
      </c>
      <c r="B6346" t="s">
        <v>10927</v>
      </c>
      <c r="C6346" t="str">
        <f t="shared" si="1483"/>
        <v>Long</v>
      </c>
      <c r="D6346">
        <v>3.9</v>
      </c>
      <c r="F6346" s="1">
        <f t="shared" si="1482"/>
        <v>3.9</v>
      </c>
      <c r="G6346" s="1">
        <f t="shared" si="1484"/>
        <v>3.9</v>
      </c>
      <c r="H6346">
        <f t="shared" si="1485"/>
        <v>3.9</v>
      </c>
      <c r="I6346" t="s">
        <v>10834</v>
      </c>
      <c r="J6346" t="s">
        <v>10</v>
      </c>
      <c r="K6346" t="s">
        <v>3441</v>
      </c>
      <c r="L6346" t="str">
        <f t="shared" si="1486"/>
        <v>Established</v>
      </c>
      <c r="N6346" s="2">
        <f t="shared" si="1487"/>
        <v>32</v>
      </c>
      <c r="O6346" t="s">
        <v>368</v>
      </c>
      <c r="P6346" t="s">
        <v>147</v>
      </c>
      <c r="Q6346" t="s">
        <v>2269</v>
      </c>
      <c r="R6346" t="str">
        <f t="shared" si="1488"/>
        <v>Average</v>
      </c>
      <c r="S6346" t="str">
        <f t="shared" si="1489"/>
        <v xml:space="preserve"> </v>
      </c>
      <c r="T6346" t="b">
        <f t="shared" si="1490"/>
        <v>0</v>
      </c>
      <c r="U6346" t="b">
        <f t="shared" si="1491"/>
        <v>1</v>
      </c>
      <c r="V6346" t="str">
        <f t="shared" si="1492"/>
        <v>Average Company</v>
      </c>
      <c r="W6346" t="str">
        <f t="shared" si="1493"/>
        <v>Don't Buy</v>
      </c>
      <c r="X6346" t="str">
        <f t="shared" si="1494"/>
        <v>Not Known</v>
      </c>
      <c r="Z6346" t="str">
        <f t="shared" si="1495"/>
        <v>None</v>
      </c>
      <c r="AB6346" t="str">
        <f t="shared" si="1496"/>
        <v>0</v>
      </c>
    </row>
    <row r="6347" spans="1:28" x14ac:dyDescent="0.3">
      <c r="A6347">
        <v>6345</v>
      </c>
      <c r="B6347" t="s">
        <v>10928</v>
      </c>
      <c r="C6347" t="str">
        <f t="shared" si="1483"/>
        <v>Long</v>
      </c>
      <c r="D6347">
        <v>4</v>
      </c>
      <c r="F6347" s="1">
        <f t="shared" si="1482"/>
        <v>4</v>
      </c>
      <c r="G6347" s="1">
        <f t="shared" si="1484"/>
        <v>4</v>
      </c>
      <c r="H6347">
        <f t="shared" si="1485"/>
        <v>4</v>
      </c>
      <c r="I6347" t="s">
        <v>10834</v>
      </c>
      <c r="J6347" t="s">
        <v>881</v>
      </c>
      <c r="K6347" t="s">
        <v>10929</v>
      </c>
      <c r="L6347" t="str">
        <f t="shared" si="1486"/>
        <v>Established</v>
      </c>
      <c r="N6347" s="2">
        <f t="shared" si="1487"/>
        <v>23</v>
      </c>
      <c r="O6347" t="s">
        <v>230</v>
      </c>
      <c r="P6347" t="s">
        <v>3223</v>
      </c>
      <c r="Q6347" t="s">
        <v>315</v>
      </c>
      <c r="R6347" t="str">
        <f t="shared" si="1488"/>
        <v>Average</v>
      </c>
      <c r="S6347" t="str">
        <f t="shared" si="1489"/>
        <v xml:space="preserve"> </v>
      </c>
      <c r="T6347" t="b">
        <f t="shared" si="1490"/>
        <v>0</v>
      </c>
      <c r="U6347" t="b">
        <f t="shared" si="1491"/>
        <v>1</v>
      </c>
      <c r="V6347" t="str">
        <f t="shared" si="1492"/>
        <v>Average Company</v>
      </c>
      <c r="W6347" t="str">
        <f t="shared" si="1493"/>
        <v>Don't Buy</v>
      </c>
      <c r="X6347" t="str">
        <f t="shared" si="1494"/>
        <v>Not Known</v>
      </c>
      <c r="Z6347" t="str">
        <f t="shared" si="1495"/>
        <v>None</v>
      </c>
      <c r="AB6347" t="str">
        <f t="shared" si="1496"/>
        <v>0</v>
      </c>
    </row>
    <row r="6348" spans="1:28" x14ac:dyDescent="0.3">
      <c r="A6348">
        <v>6346</v>
      </c>
      <c r="B6348" t="s">
        <v>10930</v>
      </c>
      <c r="C6348" t="str">
        <f t="shared" si="1483"/>
        <v>Short</v>
      </c>
      <c r="D6348">
        <v>3.4</v>
      </c>
      <c r="F6348" s="1" t="e">
        <f t="shared" si="1482"/>
        <v>#VALUE!</v>
      </c>
      <c r="G6348" s="1" t="e">
        <f t="shared" si="1484"/>
        <v>#VALUE!</v>
      </c>
      <c r="H6348" t="e">
        <f t="shared" si="1485"/>
        <v>#VALUE!</v>
      </c>
      <c r="I6348" t="s">
        <v>10834</v>
      </c>
      <c r="J6348" t="s">
        <v>10931</v>
      </c>
      <c r="K6348" t="s">
        <v>1308</v>
      </c>
      <c r="L6348" t="e">
        <f t="shared" si="1486"/>
        <v>#VALUE!</v>
      </c>
      <c r="N6348" s="2" t="e">
        <f t="shared" si="1487"/>
        <v>#VALUE!</v>
      </c>
      <c r="Q6348" t="s">
        <v>424</v>
      </c>
      <c r="R6348" t="str">
        <f t="shared" si="1488"/>
        <v>Average</v>
      </c>
      <c r="S6348" t="str">
        <f t="shared" si="1489"/>
        <v xml:space="preserve"> </v>
      </c>
      <c r="T6348" t="e">
        <f t="shared" si="1490"/>
        <v>#VALUE!</v>
      </c>
      <c r="U6348" t="e">
        <f t="shared" si="1491"/>
        <v>#VALUE!</v>
      </c>
      <c r="V6348" t="e">
        <f t="shared" si="1492"/>
        <v>#VALUE!</v>
      </c>
      <c r="W6348" t="str">
        <f t="shared" si="1493"/>
        <v>Don't Buy</v>
      </c>
      <c r="X6348" t="str">
        <f t="shared" si="1494"/>
        <v>Not Known</v>
      </c>
      <c r="Z6348" t="e">
        <f t="shared" si="1495"/>
        <v>#VALUE!</v>
      </c>
      <c r="AB6348" t="str">
        <f t="shared" si="1496"/>
        <v>0</v>
      </c>
    </row>
    <row r="6349" spans="1:28" x14ac:dyDescent="0.3">
      <c r="A6349">
        <v>6347</v>
      </c>
      <c r="B6349" t="s">
        <v>10932</v>
      </c>
      <c r="C6349" t="str">
        <f t="shared" si="1483"/>
        <v>Long</v>
      </c>
      <c r="D6349">
        <v>4.2</v>
      </c>
      <c r="F6349" s="1">
        <f t="shared" si="1482"/>
        <v>4.2</v>
      </c>
      <c r="G6349" s="1">
        <f t="shared" si="1484"/>
        <v>4.2</v>
      </c>
      <c r="H6349">
        <f t="shared" si="1485"/>
        <v>4.2</v>
      </c>
      <c r="I6349" t="s">
        <v>10834</v>
      </c>
      <c r="J6349" t="s">
        <v>22</v>
      </c>
      <c r="K6349" t="s">
        <v>10933</v>
      </c>
      <c r="L6349" t="str">
        <f t="shared" si="1486"/>
        <v>Established</v>
      </c>
      <c r="N6349" s="2">
        <f t="shared" si="1487"/>
        <v>14</v>
      </c>
      <c r="O6349" t="s">
        <v>522</v>
      </c>
      <c r="P6349" t="s">
        <v>1308</v>
      </c>
      <c r="Q6349" t="s">
        <v>14</v>
      </c>
      <c r="R6349" t="str">
        <f t="shared" si="1488"/>
        <v>Great</v>
      </c>
      <c r="S6349" t="str">
        <f t="shared" si="1489"/>
        <v>Great</v>
      </c>
      <c r="T6349" t="b">
        <f t="shared" si="1490"/>
        <v>1</v>
      </c>
      <c r="U6349" t="b">
        <f t="shared" si="1491"/>
        <v>1</v>
      </c>
      <c r="V6349" t="str">
        <f t="shared" si="1492"/>
        <v>Average Company</v>
      </c>
      <c r="W6349" t="str">
        <f t="shared" si="1493"/>
        <v>Don't Buy</v>
      </c>
      <c r="X6349" t="str">
        <f t="shared" si="1494"/>
        <v>Not Known</v>
      </c>
      <c r="Z6349" t="str">
        <f t="shared" si="1495"/>
        <v>None</v>
      </c>
      <c r="AB6349" t="str">
        <f t="shared" si="1496"/>
        <v>0</v>
      </c>
    </row>
    <row r="6350" spans="1:28" x14ac:dyDescent="0.3">
      <c r="A6350">
        <v>6348</v>
      </c>
      <c r="B6350" t="s">
        <v>10934</v>
      </c>
      <c r="C6350" t="str">
        <f t="shared" si="1483"/>
        <v>Long</v>
      </c>
      <c r="D6350">
        <v>3.6</v>
      </c>
      <c r="F6350" s="1">
        <f t="shared" si="1482"/>
        <v>3.6</v>
      </c>
      <c r="G6350" s="1">
        <f t="shared" si="1484"/>
        <v>3.6</v>
      </c>
      <c r="H6350">
        <f t="shared" si="1485"/>
        <v>3.6</v>
      </c>
      <c r="I6350" t="s">
        <v>10834</v>
      </c>
      <c r="J6350" t="s">
        <v>3387</v>
      </c>
      <c r="K6350" t="s">
        <v>54</v>
      </c>
      <c r="L6350" t="str">
        <f t="shared" si="1486"/>
        <v>Established</v>
      </c>
      <c r="N6350" s="2">
        <f t="shared" si="1487"/>
        <v>20</v>
      </c>
      <c r="O6350" t="s">
        <v>683</v>
      </c>
      <c r="Q6350" t="s">
        <v>80</v>
      </c>
      <c r="R6350" t="str">
        <f t="shared" si="1488"/>
        <v>Average</v>
      </c>
      <c r="S6350" t="str">
        <f t="shared" si="1489"/>
        <v xml:space="preserve"> </v>
      </c>
      <c r="T6350" t="b">
        <f t="shared" si="1490"/>
        <v>0</v>
      </c>
      <c r="U6350" t="b">
        <f t="shared" si="1491"/>
        <v>1</v>
      </c>
      <c r="V6350" t="str">
        <f t="shared" si="1492"/>
        <v>Average Company</v>
      </c>
      <c r="W6350" t="str">
        <f t="shared" si="1493"/>
        <v>Don't Buy</v>
      </c>
      <c r="X6350" t="str">
        <f t="shared" si="1494"/>
        <v>Not Known</v>
      </c>
      <c r="Z6350" t="str">
        <f t="shared" si="1495"/>
        <v>None</v>
      </c>
      <c r="AB6350" t="str">
        <f t="shared" si="1496"/>
        <v>0</v>
      </c>
    </row>
    <row r="6351" spans="1:28" x14ac:dyDescent="0.3">
      <c r="A6351">
        <v>6349</v>
      </c>
      <c r="B6351" t="s">
        <v>10935</v>
      </c>
      <c r="C6351" t="str">
        <f t="shared" si="1483"/>
        <v>Long</v>
      </c>
      <c r="D6351">
        <v>4.4000000000000004</v>
      </c>
      <c r="F6351" s="1">
        <f t="shared" si="1482"/>
        <v>4.9000000000000004</v>
      </c>
      <c r="G6351" s="1">
        <f t="shared" si="1484"/>
        <v>4.9000000000000004</v>
      </c>
      <c r="H6351">
        <f t="shared" si="1485"/>
        <v>4.5</v>
      </c>
      <c r="I6351" t="s">
        <v>10834</v>
      </c>
      <c r="J6351" t="s">
        <v>3380</v>
      </c>
      <c r="K6351" t="s">
        <v>10936</v>
      </c>
      <c r="L6351" t="str">
        <f t="shared" si="1486"/>
        <v>Startup</v>
      </c>
      <c r="N6351" s="2">
        <f t="shared" si="1487"/>
        <v>9</v>
      </c>
      <c r="O6351" t="s">
        <v>331</v>
      </c>
      <c r="P6351" t="s">
        <v>683</v>
      </c>
      <c r="Q6351" t="s">
        <v>6074</v>
      </c>
      <c r="R6351" t="str">
        <f t="shared" si="1488"/>
        <v>Great</v>
      </c>
      <c r="S6351" t="str">
        <f t="shared" si="1489"/>
        <v>Great</v>
      </c>
      <c r="T6351" t="b">
        <f t="shared" si="1490"/>
        <v>0</v>
      </c>
      <c r="U6351" t="b">
        <f t="shared" si="1491"/>
        <v>1</v>
      </c>
      <c r="V6351" t="str">
        <f t="shared" si="1492"/>
        <v>Average Company</v>
      </c>
      <c r="W6351" t="str">
        <f t="shared" si="1493"/>
        <v>Don't Buy</v>
      </c>
      <c r="X6351" t="str">
        <f t="shared" si="1494"/>
        <v>Not Known</v>
      </c>
      <c r="Z6351" t="str">
        <f t="shared" si="1495"/>
        <v>None</v>
      </c>
      <c r="AB6351" t="str">
        <f t="shared" si="1496"/>
        <v>0</v>
      </c>
    </row>
    <row r="6352" spans="1:28" x14ac:dyDescent="0.3">
      <c r="A6352">
        <v>6350</v>
      </c>
      <c r="B6352" t="s">
        <v>10937</v>
      </c>
      <c r="C6352" t="str">
        <f t="shared" si="1483"/>
        <v>Short</v>
      </c>
      <c r="D6352">
        <v>2.8</v>
      </c>
      <c r="F6352" s="1">
        <f t="shared" si="1482"/>
        <v>2.8</v>
      </c>
      <c r="G6352" s="1">
        <f t="shared" si="1484"/>
        <v>2.8</v>
      </c>
      <c r="H6352">
        <f t="shared" si="1485"/>
        <v>2.8</v>
      </c>
      <c r="I6352" t="s">
        <v>10834</v>
      </c>
      <c r="J6352" t="s">
        <v>10938</v>
      </c>
      <c r="K6352" t="s">
        <v>89</v>
      </c>
      <c r="L6352" t="str">
        <f t="shared" si="1486"/>
        <v>Established</v>
      </c>
      <c r="N6352" s="2">
        <f t="shared" si="1487"/>
        <v>11</v>
      </c>
      <c r="O6352" t="s">
        <v>1261</v>
      </c>
      <c r="R6352" t="str">
        <f t="shared" si="1488"/>
        <v>Average</v>
      </c>
      <c r="S6352" t="str">
        <f t="shared" si="1489"/>
        <v xml:space="preserve"> </v>
      </c>
      <c r="T6352" t="b">
        <f t="shared" si="1490"/>
        <v>0</v>
      </c>
      <c r="U6352" t="b">
        <f t="shared" si="1491"/>
        <v>0</v>
      </c>
      <c r="V6352" t="str">
        <f t="shared" si="1492"/>
        <v>Average Company</v>
      </c>
      <c r="W6352" t="str">
        <f t="shared" si="1493"/>
        <v>Don't Buy</v>
      </c>
      <c r="X6352" t="str">
        <f t="shared" si="1494"/>
        <v>Not Known</v>
      </c>
      <c r="Z6352" t="str">
        <f t="shared" si="1495"/>
        <v>None</v>
      </c>
      <c r="AB6352" t="str">
        <f t="shared" si="1496"/>
        <v>0</v>
      </c>
    </row>
    <row r="6353" spans="1:28" x14ac:dyDescent="0.3">
      <c r="A6353">
        <v>6351</v>
      </c>
      <c r="B6353" t="s">
        <v>10939</v>
      </c>
      <c r="C6353" t="str">
        <f t="shared" si="1483"/>
        <v>Long</v>
      </c>
      <c r="D6353">
        <v>3.8</v>
      </c>
      <c r="F6353" s="1">
        <f t="shared" si="1482"/>
        <v>3.8</v>
      </c>
      <c r="G6353" s="1">
        <f t="shared" si="1484"/>
        <v>3.8</v>
      </c>
      <c r="H6353">
        <f t="shared" si="1485"/>
        <v>3.8</v>
      </c>
      <c r="I6353" t="s">
        <v>10834</v>
      </c>
      <c r="J6353" t="s">
        <v>22</v>
      </c>
      <c r="K6353" t="s">
        <v>5725</v>
      </c>
      <c r="L6353" t="str">
        <f t="shared" si="1486"/>
        <v>Established</v>
      </c>
      <c r="N6353" s="2">
        <f t="shared" si="1487"/>
        <v>16</v>
      </c>
      <c r="O6353" t="s">
        <v>121</v>
      </c>
      <c r="P6353" t="s">
        <v>147</v>
      </c>
      <c r="Q6353" t="s">
        <v>362</v>
      </c>
      <c r="R6353" t="str">
        <f t="shared" si="1488"/>
        <v>Average</v>
      </c>
      <c r="S6353" t="str">
        <f t="shared" si="1489"/>
        <v xml:space="preserve"> </v>
      </c>
      <c r="T6353" t="b">
        <f t="shared" si="1490"/>
        <v>0</v>
      </c>
      <c r="U6353" t="b">
        <f t="shared" si="1491"/>
        <v>1</v>
      </c>
      <c r="V6353" t="str">
        <f t="shared" si="1492"/>
        <v>Average Company</v>
      </c>
      <c r="W6353" t="str">
        <f t="shared" si="1493"/>
        <v>Don't Buy</v>
      </c>
      <c r="X6353" t="str">
        <f t="shared" si="1494"/>
        <v>Not Known</v>
      </c>
      <c r="Z6353" t="str">
        <f t="shared" si="1495"/>
        <v>None</v>
      </c>
      <c r="AB6353" t="str">
        <f t="shared" si="1496"/>
        <v>0</v>
      </c>
    </row>
    <row r="6354" spans="1:28" x14ac:dyDescent="0.3">
      <c r="A6354">
        <v>6352</v>
      </c>
      <c r="B6354" t="s">
        <v>10940</v>
      </c>
      <c r="C6354" t="str">
        <f t="shared" si="1483"/>
        <v>Long</v>
      </c>
      <c r="D6354">
        <v>2.6</v>
      </c>
      <c r="F6354" s="1">
        <f t="shared" si="1482"/>
        <v>2.6</v>
      </c>
      <c r="G6354" s="1">
        <f t="shared" si="1484"/>
        <v>2.6</v>
      </c>
      <c r="H6354">
        <f t="shared" si="1485"/>
        <v>2.6</v>
      </c>
      <c r="I6354" t="s">
        <v>10834</v>
      </c>
      <c r="J6354" t="s">
        <v>22</v>
      </c>
      <c r="K6354" t="s">
        <v>10941</v>
      </c>
      <c r="L6354" t="str">
        <f t="shared" si="1486"/>
        <v>Established</v>
      </c>
      <c r="N6354" s="2">
        <f t="shared" si="1487"/>
        <v>33</v>
      </c>
      <c r="O6354" t="s">
        <v>18</v>
      </c>
      <c r="P6354" t="s">
        <v>1308</v>
      </c>
      <c r="Q6354" t="s">
        <v>523</v>
      </c>
      <c r="R6354" t="str">
        <f t="shared" si="1488"/>
        <v>Average</v>
      </c>
      <c r="S6354" t="str">
        <f t="shared" si="1489"/>
        <v xml:space="preserve"> </v>
      </c>
      <c r="T6354" t="b">
        <f t="shared" si="1490"/>
        <v>0</v>
      </c>
      <c r="U6354" t="b">
        <f t="shared" si="1491"/>
        <v>0</v>
      </c>
      <c r="V6354" t="str">
        <f t="shared" si="1492"/>
        <v>Average Company</v>
      </c>
      <c r="W6354" t="str">
        <f t="shared" si="1493"/>
        <v>Don't Buy</v>
      </c>
      <c r="X6354" t="str">
        <f t="shared" si="1494"/>
        <v>Not Known</v>
      </c>
      <c r="Z6354" t="str">
        <f t="shared" si="1495"/>
        <v>None</v>
      </c>
      <c r="AB6354" t="str">
        <f t="shared" si="1496"/>
        <v>0</v>
      </c>
    </row>
    <row r="6355" spans="1:28" x14ac:dyDescent="0.3">
      <c r="A6355">
        <v>6353</v>
      </c>
      <c r="B6355" t="s">
        <v>10942</v>
      </c>
      <c r="C6355" t="str">
        <f t="shared" si="1483"/>
        <v>Long</v>
      </c>
      <c r="D6355">
        <v>3.8</v>
      </c>
      <c r="F6355" s="1">
        <f t="shared" si="1482"/>
        <v>4.3</v>
      </c>
      <c r="G6355" s="1">
        <f t="shared" si="1484"/>
        <v>4.3</v>
      </c>
      <c r="H6355">
        <f t="shared" si="1485"/>
        <v>3.9</v>
      </c>
      <c r="I6355" t="s">
        <v>10834</v>
      </c>
      <c r="J6355" t="s">
        <v>22</v>
      </c>
      <c r="K6355" t="s">
        <v>10943</v>
      </c>
      <c r="L6355" t="str">
        <f t="shared" si="1486"/>
        <v>Startup</v>
      </c>
      <c r="N6355" s="2">
        <f t="shared" si="1487"/>
        <v>6</v>
      </c>
      <c r="O6355" t="s">
        <v>217</v>
      </c>
      <c r="P6355" t="s">
        <v>1308</v>
      </c>
      <c r="Q6355" t="s">
        <v>44</v>
      </c>
      <c r="R6355" t="str">
        <f t="shared" si="1488"/>
        <v>Average</v>
      </c>
      <c r="S6355" t="str">
        <f t="shared" si="1489"/>
        <v xml:space="preserve"> </v>
      </c>
      <c r="T6355" t="b">
        <f t="shared" si="1490"/>
        <v>0</v>
      </c>
      <c r="U6355" t="b">
        <f t="shared" si="1491"/>
        <v>1</v>
      </c>
      <c r="V6355" t="str">
        <f t="shared" si="1492"/>
        <v>Average Company</v>
      </c>
      <c r="W6355" t="str">
        <f t="shared" si="1493"/>
        <v>Don't Buy</v>
      </c>
      <c r="X6355" t="str">
        <f t="shared" si="1494"/>
        <v>Not Known</v>
      </c>
      <c r="Z6355" t="str">
        <f t="shared" si="1495"/>
        <v>None</v>
      </c>
      <c r="AB6355" t="str">
        <f t="shared" si="1496"/>
        <v>0</v>
      </c>
    </row>
    <row r="6356" spans="1:28" x14ac:dyDescent="0.3">
      <c r="A6356">
        <v>6354</v>
      </c>
      <c r="B6356" t="s">
        <v>10944</v>
      </c>
      <c r="C6356" t="str">
        <f t="shared" si="1483"/>
        <v>Short</v>
      </c>
      <c r="D6356">
        <v>4.0999999999999996</v>
      </c>
      <c r="F6356" s="1">
        <f t="shared" si="1482"/>
        <v>4.5999999999999996</v>
      </c>
      <c r="G6356" s="1">
        <f t="shared" si="1484"/>
        <v>4.5999999999999996</v>
      </c>
      <c r="H6356">
        <f t="shared" si="1485"/>
        <v>4.1999999999999993</v>
      </c>
      <c r="I6356" t="s">
        <v>10834</v>
      </c>
      <c r="J6356" t="s">
        <v>22</v>
      </c>
      <c r="K6356" t="s">
        <v>8872</v>
      </c>
      <c r="L6356" t="str">
        <f t="shared" si="1486"/>
        <v>Startup</v>
      </c>
      <c r="N6356" s="2">
        <f t="shared" si="1487"/>
        <v>3</v>
      </c>
      <c r="O6356" t="s">
        <v>1961</v>
      </c>
      <c r="P6356" t="s">
        <v>147</v>
      </c>
      <c r="Q6356" t="s">
        <v>846</v>
      </c>
      <c r="R6356" t="str">
        <f t="shared" si="1488"/>
        <v>Great</v>
      </c>
      <c r="S6356" t="str">
        <f t="shared" si="1489"/>
        <v>Great</v>
      </c>
      <c r="T6356" t="b">
        <f t="shared" si="1490"/>
        <v>0</v>
      </c>
      <c r="U6356" t="b">
        <f t="shared" si="1491"/>
        <v>1</v>
      </c>
      <c r="V6356" t="str">
        <f t="shared" si="1492"/>
        <v>Average Company</v>
      </c>
      <c r="W6356" t="str">
        <f t="shared" si="1493"/>
        <v>Don't Buy</v>
      </c>
      <c r="X6356" t="str">
        <f t="shared" si="1494"/>
        <v>Not Known</v>
      </c>
      <c r="Z6356" t="str">
        <f t="shared" si="1495"/>
        <v>None</v>
      </c>
      <c r="AB6356" t="str">
        <f t="shared" si="1496"/>
        <v>0</v>
      </c>
    </row>
    <row r="6357" spans="1:28" x14ac:dyDescent="0.3">
      <c r="A6357">
        <v>6355</v>
      </c>
      <c r="B6357" t="s">
        <v>10945</v>
      </c>
      <c r="C6357" t="str">
        <f t="shared" si="1483"/>
        <v>Long</v>
      </c>
      <c r="D6357">
        <v>4.2</v>
      </c>
      <c r="F6357" s="1" t="e">
        <f t="shared" ref="F6357:F6420" si="1497">IF(N6357&lt;10,IF(D6357+0.5&gt;5,5,D6357+0.5),D6357)</f>
        <v>#VALUE!</v>
      </c>
      <c r="G6357" s="1" t="e">
        <f t="shared" si="1484"/>
        <v>#VALUE!</v>
      </c>
      <c r="H6357" t="e">
        <f t="shared" si="1485"/>
        <v>#VALUE!</v>
      </c>
      <c r="I6357" t="s">
        <v>10834</v>
      </c>
      <c r="J6357" t="s">
        <v>3551</v>
      </c>
      <c r="K6357" t="s">
        <v>147</v>
      </c>
      <c r="L6357" t="e">
        <f t="shared" si="1486"/>
        <v>#VALUE!</v>
      </c>
      <c r="N6357" s="2" t="e">
        <f t="shared" si="1487"/>
        <v>#VALUE!</v>
      </c>
      <c r="Q6357" t="s">
        <v>14</v>
      </c>
      <c r="R6357" t="str">
        <f t="shared" si="1488"/>
        <v>Great</v>
      </c>
      <c r="S6357" t="str">
        <f t="shared" si="1489"/>
        <v>Great</v>
      </c>
      <c r="T6357" t="e">
        <f t="shared" si="1490"/>
        <v>#VALUE!</v>
      </c>
      <c r="U6357" t="e">
        <f t="shared" si="1491"/>
        <v>#VALUE!</v>
      </c>
      <c r="V6357" t="e">
        <f t="shared" si="1492"/>
        <v>#VALUE!</v>
      </c>
      <c r="W6357" t="str">
        <f t="shared" si="1493"/>
        <v>Don't Buy</v>
      </c>
      <c r="X6357" t="str">
        <f t="shared" si="1494"/>
        <v>Not Known</v>
      </c>
      <c r="Z6357" t="e">
        <f t="shared" si="1495"/>
        <v>#VALUE!</v>
      </c>
      <c r="AB6357" t="str">
        <f t="shared" si="1496"/>
        <v>0</v>
      </c>
    </row>
    <row r="6358" spans="1:28" x14ac:dyDescent="0.3">
      <c r="A6358">
        <v>6356</v>
      </c>
      <c r="B6358" t="s">
        <v>10946</v>
      </c>
      <c r="C6358" t="str">
        <f t="shared" si="1483"/>
        <v>Long</v>
      </c>
      <c r="D6358">
        <v>4.2</v>
      </c>
      <c r="F6358" s="1">
        <f t="shared" si="1497"/>
        <v>4.2</v>
      </c>
      <c r="G6358" s="1">
        <f t="shared" si="1484"/>
        <v>4.2</v>
      </c>
      <c r="H6358">
        <f t="shared" si="1485"/>
        <v>4.2</v>
      </c>
      <c r="I6358" t="s">
        <v>10834</v>
      </c>
      <c r="J6358" t="s">
        <v>22</v>
      </c>
      <c r="K6358" t="s">
        <v>3749</v>
      </c>
      <c r="L6358" t="str">
        <f t="shared" si="1486"/>
        <v>Established</v>
      </c>
      <c r="N6358" s="2">
        <f t="shared" si="1487"/>
        <v>70</v>
      </c>
      <c r="O6358" t="s">
        <v>264</v>
      </c>
      <c r="P6358" t="s">
        <v>683</v>
      </c>
      <c r="Q6358" t="s">
        <v>918</v>
      </c>
      <c r="R6358" t="str">
        <f t="shared" si="1488"/>
        <v>Great</v>
      </c>
      <c r="S6358" t="str">
        <f t="shared" si="1489"/>
        <v>Great</v>
      </c>
      <c r="T6358" t="b">
        <f t="shared" si="1490"/>
        <v>1</v>
      </c>
      <c r="U6358" t="b">
        <f t="shared" si="1491"/>
        <v>1</v>
      </c>
      <c r="V6358" t="str">
        <f t="shared" si="1492"/>
        <v>Top Company</v>
      </c>
      <c r="W6358" t="str">
        <f t="shared" si="1493"/>
        <v>Don't Buy</v>
      </c>
      <c r="X6358" t="str">
        <f t="shared" si="1494"/>
        <v>Not Known</v>
      </c>
      <c r="Z6358" t="str">
        <f t="shared" si="1495"/>
        <v>None</v>
      </c>
      <c r="AB6358" t="str">
        <f t="shared" si="1496"/>
        <v>0</v>
      </c>
    </row>
    <row r="6359" spans="1:28" x14ac:dyDescent="0.3">
      <c r="A6359">
        <v>6357</v>
      </c>
      <c r="B6359" t="s">
        <v>10947</v>
      </c>
      <c r="C6359" t="str">
        <f t="shared" si="1483"/>
        <v>Long</v>
      </c>
      <c r="D6359">
        <v>4.0999999999999996</v>
      </c>
      <c r="F6359" s="1">
        <f t="shared" si="1497"/>
        <v>4.0999999999999996</v>
      </c>
      <c r="G6359" s="1">
        <f t="shared" si="1484"/>
        <v>4.0999999999999996</v>
      </c>
      <c r="H6359">
        <f t="shared" si="1485"/>
        <v>4.0999999999999996</v>
      </c>
      <c r="I6359" t="s">
        <v>10834</v>
      </c>
      <c r="J6359" t="s">
        <v>22</v>
      </c>
      <c r="K6359" t="s">
        <v>10948</v>
      </c>
      <c r="L6359" t="str">
        <f t="shared" si="1486"/>
        <v>Established</v>
      </c>
      <c r="N6359" s="2">
        <f t="shared" si="1487"/>
        <v>36</v>
      </c>
      <c r="O6359" t="s">
        <v>48</v>
      </c>
      <c r="P6359" t="s">
        <v>147</v>
      </c>
      <c r="Q6359" t="s">
        <v>1012</v>
      </c>
      <c r="R6359" t="str">
        <f t="shared" si="1488"/>
        <v>Great</v>
      </c>
      <c r="S6359" t="str">
        <f t="shared" si="1489"/>
        <v>Great</v>
      </c>
      <c r="T6359" t="b">
        <f t="shared" si="1490"/>
        <v>1</v>
      </c>
      <c r="U6359" t="b">
        <f t="shared" si="1491"/>
        <v>1</v>
      </c>
      <c r="V6359" t="str">
        <f t="shared" si="1492"/>
        <v>Top Company</v>
      </c>
      <c r="W6359" t="str">
        <f t="shared" si="1493"/>
        <v>Don't Buy</v>
      </c>
      <c r="X6359" t="str">
        <f t="shared" si="1494"/>
        <v>Not Known</v>
      </c>
      <c r="Z6359" t="str">
        <f t="shared" si="1495"/>
        <v>None</v>
      </c>
      <c r="AB6359" t="str">
        <f t="shared" si="1496"/>
        <v>0</v>
      </c>
    </row>
    <row r="6360" spans="1:28" x14ac:dyDescent="0.3">
      <c r="A6360">
        <v>6358</v>
      </c>
      <c r="B6360" t="s">
        <v>10949</v>
      </c>
      <c r="C6360" t="str">
        <f t="shared" si="1483"/>
        <v>Long</v>
      </c>
      <c r="D6360">
        <v>4.0999999999999996</v>
      </c>
      <c r="F6360" s="1" t="e">
        <f t="shared" si="1497"/>
        <v>#VALUE!</v>
      </c>
      <c r="G6360" s="1" t="e">
        <f t="shared" si="1484"/>
        <v>#VALUE!</v>
      </c>
      <c r="H6360" t="e">
        <f t="shared" si="1485"/>
        <v>#VALUE!</v>
      </c>
      <c r="I6360" t="s">
        <v>153</v>
      </c>
      <c r="J6360" t="s">
        <v>10950</v>
      </c>
      <c r="L6360" t="e">
        <f t="shared" si="1486"/>
        <v>#VALUE!</v>
      </c>
      <c r="N6360" s="2" t="e">
        <f t="shared" si="1487"/>
        <v>#VALUE!</v>
      </c>
      <c r="Q6360" t="s">
        <v>1314</v>
      </c>
      <c r="R6360" t="str">
        <f t="shared" si="1488"/>
        <v>Great</v>
      </c>
      <c r="S6360" t="str">
        <f t="shared" si="1489"/>
        <v>Great</v>
      </c>
      <c r="T6360" t="e">
        <f t="shared" si="1490"/>
        <v>#VALUE!</v>
      </c>
      <c r="U6360" t="e">
        <f t="shared" si="1491"/>
        <v>#VALUE!</v>
      </c>
      <c r="V6360" t="e">
        <f t="shared" si="1492"/>
        <v>#VALUE!</v>
      </c>
      <c r="W6360" t="str">
        <f t="shared" si="1493"/>
        <v>Don't Buy</v>
      </c>
      <c r="X6360" t="str">
        <f t="shared" si="1494"/>
        <v>Not Known</v>
      </c>
      <c r="Z6360" t="e">
        <f t="shared" si="1495"/>
        <v>#VALUE!</v>
      </c>
      <c r="AB6360" t="str">
        <f t="shared" si="1496"/>
        <v>0</v>
      </c>
    </row>
    <row r="6361" spans="1:28" x14ac:dyDescent="0.3">
      <c r="A6361">
        <v>6359</v>
      </c>
      <c r="B6361" t="s">
        <v>10951</v>
      </c>
      <c r="C6361" t="str">
        <f t="shared" si="1483"/>
        <v>Long</v>
      </c>
      <c r="D6361">
        <v>4.0999999999999996</v>
      </c>
      <c r="F6361" s="1" t="e">
        <f t="shared" si="1497"/>
        <v>#VALUE!</v>
      </c>
      <c r="G6361" s="1" t="e">
        <f t="shared" si="1484"/>
        <v>#VALUE!</v>
      </c>
      <c r="H6361" t="e">
        <f t="shared" si="1485"/>
        <v>#VALUE!</v>
      </c>
      <c r="I6361" t="s">
        <v>811</v>
      </c>
      <c r="J6361" t="s">
        <v>10</v>
      </c>
      <c r="K6361" t="s">
        <v>9840</v>
      </c>
      <c r="L6361" t="e">
        <f t="shared" si="1486"/>
        <v>#VALUE!</v>
      </c>
      <c r="N6361" s="2" t="e">
        <f t="shared" si="1487"/>
        <v>#VALUE!</v>
      </c>
      <c r="O6361" t="s">
        <v>147</v>
      </c>
      <c r="Q6361" t="s">
        <v>1957</v>
      </c>
      <c r="R6361" t="str">
        <f t="shared" si="1488"/>
        <v>Great</v>
      </c>
      <c r="S6361" t="str">
        <f t="shared" si="1489"/>
        <v>Great</v>
      </c>
      <c r="T6361" t="e">
        <f t="shared" si="1490"/>
        <v>#VALUE!</v>
      </c>
      <c r="U6361" t="e">
        <f t="shared" si="1491"/>
        <v>#VALUE!</v>
      </c>
      <c r="V6361" t="e">
        <f t="shared" si="1492"/>
        <v>#VALUE!</v>
      </c>
      <c r="W6361" t="str">
        <f t="shared" si="1493"/>
        <v>Don't Buy</v>
      </c>
      <c r="X6361" t="str">
        <f t="shared" si="1494"/>
        <v>Not Known</v>
      </c>
      <c r="Z6361" t="e">
        <f t="shared" si="1495"/>
        <v>#VALUE!</v>
      </c>
      <c r="AB6361" t="str">
        <f t="shared" si="1496"/>
        <v>0</v>
      </c>
    </row>
    <row r="6362" spans="1:28" x14ac:dyDescent="0.3">
      <c r="A6362">
        <v>6360</v>
      </c>
      <c r="B6362" t="s">
        <v>10952</v>
      </c>
      <c r="C6362" t="str">
        <f t="shared" si="1483"/>
        <v>Long</v>
      </c>
      <c r="D6362">
        <v>3.7</v>
      </c>
      <c r="F6362" s="1">
        <f t="shared" si="1497"/>
        <v>3.7</v>
      </c>
      <c r="G6362" s="1">
        <f t="shared" si="1484"/>
        <v>3.7</v>
      </c>
      <c r="H6362">
        <f t="shared" si="1485"/>
        <v>3.7</v>
      </c>
      <c r="I6362" t="s">
        <v>8416</v>
      </c>
      <c r="J6362" t="s">
        <v>22</v>
      </c>
      <c r="K6362" t="s">
        <v>9417</v>
      </c>
      <c r="L6362" t="str">
        <f t="shared" si="1486"/>
        <v>Established</v>
      </c>
      <c r="N6362" s="2">
        <f t="shared" si="1487"/>
        <v>18</v>
      </c>
      <c r="O6362" t="s">
        <v>200</v>
      </c>
      <c r="P6362" t="s">
        <v>683</v>
      </c>
      <c r="Q6362" t="s">
        <v>19</v>
      </c>
      <c r="R6362" t="str">
        <f t="shared" si="1488"/>
        <v>Average</v>
      </c>
      <c r="S6362" t="str">
        <f t="shared" si="1489"/>
        <v xml:space="preserve"> </v>
      </c>
      <c r="T6362" t="b">
        <f t="shared" si="1490"/>
        <v>0</v>
      </c>
      <c r="U6362" t="b">
        <f t="shared" si="1491"/>
        <v>1</v>
      </c>
      <c r="V6362" t="str">
        <f t="shared" si="1492"/>
        <v>Average Company</v>
      </c>
      <c r="W6362" t="str">
        <f t="shared" si="1493"/>
        <v>Don't Buy</v>
      </c>
      <c r="X6362" t="str">
        <f t="shared" si="1494"/>
        <v>Not Known</v>
      </c>
      <c r="Z6362" t="str">
        <f t="shared" si="1495"/>
        <v>None</v>
      </c>
      <c r="AB6362" t="str">
        <f t="shared" si="1496"/>
        <v>500K</v>
      </c>
    </row>
    <row r="6363" spans="1:28" x14ac:dyDescent="0.3">
      <c r="A6363">
        <v>6361</v>
      </c>
      <c r="B6363" t="s">
        <v>10953</v>
      </c>
      <c r="C6363" t="str">
        <f t="shared" si="1483"/>
        <v>Long</v>
      </c>
      <c r="D6363">
        <v>4.0999999999999996</v>
      </c>
      <c r="F6363" s="1">
        <f t="shared" si="1497"/>
        <v>4.0999999999999996</v>
      </c>
      <c r="G6363" s="1">
        <f t="shared" si="1484"/>
        <v>4.0999999999999996</v>
      </c>
      <c r="H6363">
        <f t="shared" si="1485"/>
        <v>4.0999999999999996</v>
      </c>
      <c r="I6363" t="s">
        <v>9785</v>
      </c>
      <c r="J6363" t="s">
        <v>22</v>
      </c>
      <c r="K6363" t="s">
        <v>10954</v>
      </c>
      <c r="L6363" t="str">
        <f t="shared" si="1486"/>
        <v>Established</v>
      </c>
      <c r="N6363" s="2">
        <f t="shared" si="1487"/>
        <v>35</v>
      </c>
      <c r="O6363" t="s">
        <v>10955</v>
      </c>
      <c r="P6363" t="s">
        <v>691</v>
      </c>
      <c r="Q6363" t="s">
        <v>424</v>
      </c>
      <c r="R6363" t="str">
        <f t="shared" si="1488"/>
        <v>Great</v>
      </c>
      <c r="S6363" t="str">
        <f t="shared" si="1489"/>
        <v>Great</v>
      </c>
      <c r="T6363" t="b">
        <f t="shared" si="1490"/>
        <v>1</v>
      </c>
      <c r="U6363" t="b">
        <f t="shared" si="1491"/>
        <v>1</v>
      </c>
      <c r="V6363" t="str">
        <f t="shared" si="1492"/>
        <v>Top Company</v>
      </c>
      <c r="W6363" t="str">
        <f t="shared" si="1493"/>
        <v>Don't Buy</v>
      </c>
      <c r="X6363" t="str">
        <f t="shared" si="1494"/>
        <v>Not Known</v>
      </c>
      <c r="Z6363" t="str">
        <f t="shared" si="1495"/>
        <v>None</v>
      </c>
      <c r="AB6363" t="str">
        <f t="shared" si="1496"/>
        <v>0</v>
      </c>
    </row>
    <row r="6364" spans="1:28" x14ac:dyDescent="0.3">
      <c r="A6364">
        <v>6362</v>
      </c>
      <c r="B6364" t="s">
        <v>10956</v>
      </c>
      <c r="C6364" t="str">
        <f t="shared" si="1483"/>
        <v>Long</v>
      </c>
      <c r="D6364">
        <v>4.0999999999999996</v>
      </c>
      <c r="F6364" s="1">
        <f t="shared" si="1497"/>
        <v>4.0999999999999996</v>
      </c>
      <c r="G6364" s="1">
        <f t="shared" si="1484"/>
        <v>4.0999999999999996</v>
      </c>
      <c r="H6364">
        <f t="shared" si="1485"/>
        <v>4.0999999999999996</v>
      </c>
      <c r="I6364" t="s">
        <v>10957</v>
      </c>
      <c r="J6364" t="s">
        <v>22</v>
      </c>
      <c r="K6364" t="s">
        <v>10958</v>
      </c>
      <c r="L6364" t="str">
        <f t="shared" si="1486"/>
        <v>Established</v>
      </c>
      <c r="N6364" s="2">
        <f t="shared" si="1487"/>
        <v>54</v>
      </c>
      <c r="O6364" t="s">
        <v>12</v>
      </c>
      <c r="P6364" t="s">
        <v>1308</v>
      </c>
      <c r="Q6364" t="s">
        <v>189</v>
      </c>
      <c r="R6364" t="str">
        <f t="shared" si="1488"/>
        <v>Great</v>
      </c>
      <c r="S6364" t="str">
        <f t="shared" si="1489"/>
        <v>Great</v>
      </c>
      <c r="T6364" t="b">
        <f t="shared" si="1490"/>
        <v>1</v>
      </c>
      <c r="U6364" t="b">
        <f t="shared" si="1491"/>
        <v>1</v>
      </c>
      <c r="V6364" t="str">
        <f t="shared" si="1492"/>
        <v>Top Company</v>
      </c>
      <c r="W6364" t="str">
        <f t="shared" si="1493"/>
        <v>Don't Buy</v>
      </c>
      <c r="X6364" t="str">
        <f t="shared" si="1494"/>
        <v>Not Known</v>
      </c>
      <c r="Z6364" t="str">
        <f t="shared" si="1495"/>
        <v>None</v>
      </c>
      <c r="AB6364" t="str">
        <f t="shared" si="1496"/>
        <v>0</v>
      </c>
    </row>
    <row r="6365" spans="1:28" x14ac:dyDescent="0.3">
      <c r="A6365">
        <v>6363</v>
      </c>
      <c r="B6365" t="s">
        <v>10959</v>
      </c>
      <c r="C6365" t="str">
        <f t="shared" si="1483"/>
        <v>Short</v>
      </c>
      <c r="D6365">
        <v>3.8</v>
      </c>
      <c r="F6365" s="1">
        <f t="shared" si="1497"/>
        <v>3.8</v>
      </c>
      <c r="G6365" s="1">
        <f t="shared" si="1484"/>
        <v>3.8</v>
      </c>
      <c r="H6365">
        <f t="shared" si="1485"/>
        <v>3.8</v>
      </c>
      <c r="I6365" t="s">
        <v>10957</v>
      </c>
      <c r="J6365" t="s">
        <v>22</v>
      </c>
      <c r="K6365" t="s">
        <v>2660</v>
      </c>
      <c r="L6365" t="str">
        <f t="shared" si="1486"/>
        <v>Established</v>
      </c>
      <c r="N6365" s="2">
        <f t="shared" si="1487"/>
        <v>64</v>
      </c>
      <c r="O6365" t="s">
        <v>511</v>
      </c>
      <c r="Q6365" t="s">
        <v>243</v>
      </c>
      <c r="R6365" t="str">
        <f t="shared" si="1488"/>
        <v>Average</v>
      </c>
      <c r="S6365" t="str">
        <f t="shared" si="1489"/>
        <v xml:space="preserve"> </v>
      </c>
      <c r="T6365" t="b">
        <f t="shared" si="1490"/>
        <v>0</v>
      </c>
      <c r="U6365" t="b">
        <f t="shared" si="1491"/>
        <v>1</v>
      </c>
      <c r="V6365" t="str">
        <f t="shared" si="1492"/>
        <v>Average Company</v>
      </c>
      <c r="W6365" t="str">
        <f t="shared" si="1493"/>
        <v>Buy</v>
      </c>
      <c r="X6365" t="str">
        <f t="shared" si="1494"/>
        <v>Not Known</v>
      </c>
      <c r="Z6365" t="str">
        <f t="shared" si="1495"/>
        <v>None</v>
      </c>
      <c r="AB6365" t="str">
        <f t="shared" si="1496"/>
        <v>0</v>
      </c>
    </row>
    <row r="6366" spans="1:28" x14ac:dyDescent="0.3">
      <c r="A6366">
        <v>6364</v>
      </c>
      <c r="B6366" t="s">
        <v>10960</v>
      </c>
      <c r="C6366" t="str">
        <f t="shared" si="1483"/>
        <v>Long</v>
      </c>
      <c r="D6366">
        <v>4.5</v>
      </c>
      <c r="F6366" s="1">
        <f t="shared" si="1497"/>
        <v>4.5</v>
      </c>
      <c r="G6366" s="1">
        <f t="shared" si="1484"/>
        <v>4.5</v>
      </c>
      <c r="H6366">
        <f t="shared" si="1485"/>
        <v>4.5</v>
      </c>
      <c r="I6366" t="s">
        <v>10957</v>
      </c>
      <c r="J6366" t="s">
        <v>22</v>
      </c>
      <c r="K6366" t="s">
        <v>9799</v>
      </c>
      <c r="L6366" t="str">
        <f t="shared" si="1486"/>
        <v>Established</v>
      </c>
      <c r="N6366" s="2">
        <f t="shared" si="1487"/>
        <v>13</v>
      </c>
      <c r="O6366" t="s">
        <v>299</v>
      </c>
      <c r="P6366" t="s">
        <v>1308</v>
      </c>
      <c r="Q6366" t="s">
        <v>28</v>
      </c>
      <c r="R6366" t="str">
        <f t="shared" si="1488"/>
        <v>Great</v>
      </c>
      <c r="S6366" t="str">
        <f t="shared" si="1489"/>
        <v>Great</v>
      </c>
      <c r="T6366" t="b">
        <f t="shared" si="1490"/>
        <v>1</v>
      </c>
      <c r="U6366" t="b">
        <f t="shared" si="1491"/>
        <v>1</v>
      </c>
      <c r="V6366" t="str">
        <f t="shared" si="1492"/>
        <v>Average Company</v>
      </c>
      <c r="W6366" t="str">
        <f t="shared" si="1493"/>
        <v>Don't Buy</v>
      </c>
      <c r="X6366" t="str">
        <f t="shared" si="1494"/>
        <v>Not Known</v>
      </c>
      <c r="Z6366" t="str">
        <f t="shared" si="1495"/>
        <v>None</v>
      </c>
      <c r="AB6366" t="str">
        <f t="shared" si="1496"/>
        <v>1Million</v>
      </c>
    </row>
    <row r="6367" spans="1:28" x14ac:dyDescent="0.3">
      <c r="A6367">
        <v>6365</v>
      </c>
      <c r="B6367" t="s">
        <v>10961</v>
      </c>
      <c r="C6367" t="str">
        <f t="shared" si="1483"/>
        <v>Long</v>
      </c>
      <c r="D6367">
        <v>3.9</v>
      </c>
      <c r="F6367" s="1">
        <f t="shared" si="1497"/>
        <v>3.9</v>
      </c>
      <c r="G6367" s="1">
        <f t="shared" si="1484"/>
        <v>3.9</v>
      </c>
      <c r="H6367">
        <f t="shared" si="1485"/>
        <v>3.9</v>
      </c>
      <c r="I6367" t="s">
        <v>10957</v>
      </c>
      <c r="J6367" t="s">
        <v>22</v>
      </c>
      <c r="K6367" t="s">
        <v>4008</v>
      </c>
      <c r="L6367" t="str">
        <f t="shared" si="1486"/>
        <v>Established</v>
      </c>
      <c r="N6367" s="2">
        <f t="shared" si="1487"/>
        <v>33</v>
      </c>
      <c r="O6367" t="s">
        <v>18</v>
      </c>
      <c r="P6367" t="s">
        <v>147</v>
      </c>
      <c r="Q6367" t="s">
        <v>85</v>
      </c>
      <c r="R6367" t="str">
        <f t="shared" si="1488"/>
        <v>Average</v>
      </c>
      <c r="S6367" t="str">
        <f t="shared" si="1489"/>
        <v xml:space="preserve"> </v>
      </c>
      <c r="T6367" t="b">
        <f t="shared" si="1490"/>
        <v>0</v>
      </c>
      <c r="U6367" t="b">
        <f t="shared" si="1491"/>
        <v>1</v>
      </c>
      <c r="V6367" t="str">
        <f t="shared" si="1492"/>
        <v>Average Company</v>
      </c>
      <c r="W6367" t="str">
        <f t="shared" si="1493"/>
        <v>Don't Buy</v>
      </c>
      <c r="X6367" t="str">
        <f t="shared" si="1494"/>
        <v>Not Known</v>
      </c>
      <c r="Z6367" t="str">
        <f t="shared" si="1495"/>
        <v>None</v>
      </c>
      <c r="AB6367" t="str">
        <f t="shared" si="1496"/>
        <v>0</v>
      </c>
    </row>
    <row r="6368" spans="1:28" x14ac:dyDescent="0.3">
      <c r="A6368">
        <v>6366</v>
      </c>
      <c r="B6368" t="s">
        <v>10962</v>
      </c>
      <c r="C6368" t="str">
        <f t="shared" si="1483"/>
        <v>Short</v>
      </c>
      <c r="D6368">
        <v>4.8</v>
      </c>
      <c r="F6368" s="1">
        <f t="shared" si="1497"/>
        <v>4.8</v>
      </c>
      <c r="G6368" s="1">
        <f t="shared" si="1484"/>
        <v>4.8</v>
      </c>
      <c r="H6368">
        <f t="shared" si="1485"/>
        <v>4.8</v>
      </c>
      <c r="I6368" t="s">
        <v>10957</v>
      </c>
      <c r="J6368" t="s">
        <v>22</v>
      </c>
      <c r="K6368" t="s">
        <v>10963</v>
      </c>
      <c r="L6368" t="str">
        <f t="shared" si="1486"/>
        <v>Established</v>
      </c>
      <c r="N6368" s="2">
        <f t="shared" si="1487"/>
        <v>10</v>
      </c>
      <c r="O6368" t="s">
        <v>234</v>
      </c>
      <c r="P6368" t="s">
        <v>1308</v>
      </c>
      <c r="Q6368" t="s">
        <v>4032</v>
      </c>
      <c r="R6368" t="str">
        <f t="shared" si="1488"/>
        <v>Great</v>
      </c>
      <c r="S6368" t="str">
        <f t="shared" si="1489"/>
        <v>Great</v>
      </c>
      <c r="T6368" t="b">
        <f t="shared" si="1490"/>
        <v>0</v>
      </c>
      <c r="U6368" t="b">
        <f t="shared" si="1491"/>
        <v>1</v>
      </c>
      <c r="V6368" t="str">
        <f t="shared" si="1492"/>
        <v>Average Company</v>
      </c>
      <c r="W6368" t="str">
        <f t="shared" si="1493"/>
        <v>Don't Buy</v>
      </c>
      <c r="X6368" t="str">
        <f t="shared" si="1494"/>
        <v>Not Known</v>
      </c>
      <c r="Z6368" t="str">
        <f t="shared" si="1495"/>
        <v>None</v>
      </c>
      <c r="AB6368" t="str">
        <f t="shared" si="1496"/>
        <v>0</v>
      </c>
    </row>
    <row r="6369" spans="1:28" x14ac:dyDescent="0.3">
      <c r="A6369">
        <v>6367</v>
      </c>
      <c r="B6369" t="s">
        <v>10964</v>
      </c>
      <c r="C6369" t="str">
        <f t="shared" si="1483"/>
        <v>Short</v>
      </c>
      <c r="D6369">
        <v>3.8</v>
      </c>
      <c r="F6369" s="1">
        <f t="shared" si="1497"/>
        <v>3.8</v>
      </c>
      <c r="G6369" s="1">
        <f t="shared" si="1484"/>
        <v>3.8</v>
      </c>
      <c r="H6369">
        <f t="shared" si="1485"/>
        <v>3.8</v>
      </c>
      <c r="I6369" t="s">
        <v>10957</v>
      </c>
      <c r="J6369" t="s">
        <v>22</v>
      </c>
      <c r="K6369" t="s">
        <v>10965</v>
      </c>
      <c r="L6369" t="str">
        <f t="shared" si="1486"/>
        <v>Established</v>
      </c>
      <c r="N6369" s="2">
        <f t="shared" si="1487"/>
        <v>25</v>
      </c>
      <c r="O6369" t="s">
        <v>54</v>
      </c>
      <c r="P6369" t="s">
        <v>691</v>
      </c>
      <c r="Q6369" t="s">
        <v>19</v>
      </c>
      <c r="R6369" t="str">
        <f t="shared" si="1488"/>
        <v>Average</v>
      </c>
      <c r="S6369" t="str">
        <f t="shared" si="1489"/>
        <v xml:space="preserve"> </v>
      </c>
      <c r="T6369" t="b">
        <f t="shared" si="1490"/>
        <v>0</v>
      </c>
      <c r="U6369" t="b">
        <f t="shared" si="1491"/>
        <v>1</v>
      </c>
      <c r="V6369" t="str">
        <f t="shared" si="1492"/>
        <v>Average Company</v>
      </c>
      <c r="W6369" t="str">
        <f t="shared" si="1493"/>
        <v>Buy</v>
      </c>
      <c r="X6369" t="str">
        <f t="shared" si="1494"/>
        <v>Not Known</v>
      </c>
      <c r="Z6369" t="str">
        <f t="shared" si="1495"/>
        <v>None</v>
      </c>
      <c r="AB6369" t="str">
        <f t="shared" si="1496"/>
        <v>500K</v>
      </c>
    </row>
    <row r="6370" spans="1:28" x14ac:dyDescent="0.3">
      <c r="A6370">
        <v>6368</v>
      </c>
      <c r="B6370" t="s">
        <v>10966</v>
      </c>
      <c r="C6370" t="str">
        <f t="shared" si="1483"/>
        <v>Long</v>
      </c>
      <c r="D6370">
        <v>4.4000000000000004</v>
      </c>
      <c r="F6370" s="1">
        <f t="shared" si="1497"/>
        <v>4.4000000000000004</v>
      </c>
      <c r="G6370" s="1">
        <f t="shared" si="1484"/>
        <v>4.4000000000000004</v>
      </c>
      <c r="H6370">
        <f t="shared" si="1485"/>
        <v>4.4000000000000004</v>
      </c>
      <c r="I6370" t="s">
        <v>10957</v>
      </c>
      <c r="J6370" t="s">
        <v>8644</v>
      </c>
      <c r="K6370" t="s">
        <v>446</v>
      </c>
      <c r="L6370" t="str">
        <f t="shared" si="1486"/>
        <v>Established</v>
      </c>
      <c r="N6370" s="2">
        <f t="shared" si="1487"/>
        <v>50</v>
      </c>
      <c r="O6370" t="s">
        <v>6783</v>
      </c>
      <c r="Q6370" t="s">
        <v>105</v>
      </c>
      <c r="R6370" t="str">
        <f t="shared" si="1488"/>
        <v>Great</v>
      </c>
      <c r="S6370" t="str">
        <f t="shared" si="1489"/>
        <v>Great</v>
      </c>
      <c r="T6370" t="b">
        <f t="shared" si="1490"/>
        <v>1</v>
      </c>
      <c r="U6370" t="b">
        <f t="shared" si="1491"/>
        <v>1</v>
      </c>
      <c r="V6370" t="str">
        <f t="shared" si="1492"/>
        <v>Top Company</v>
      </c>
      <c r="W6370" t="str">
        <f t="shared" si="1493"/>
        <v>Buy</v>
      </c>
      <c r="X6370" t="str">
        <f t="shared" si="1494"/>
        <v>Not Known</v>
      </c>
      <c r="Z6370" t="str">
        <f t="shared" si="1495"/>
        <v>None</v>
      </c>
      <c r="AB6370" t="str">
        <f t="shared" si="1496"/>
        <v>0</v>
      </c>
    </row>
    <row r="6371" spans="1:28" x14ac:dyDescent="0.3">
      <c r="A6371">
        <v>6369</v>
      </c>
      <c r="B6371" t="s">
        <v>10967</v>
      </c>
      <c r="C6371" t="str">
        <f t="shared" si="1483"/>
        <v>Long</v>
      </c>
      <c r="D6371">
        <v>4.4000000000000004</v>
      </c>
      <c r="F6371" s="1">
        <f t="shared" si="1497"/>
        <v>4.4000000000000004</v>
      </c>
      <c r="G6371" s="1">
        <f t="shared" si="1484"/>
        <v>4.4000000000000004</v>
      </c>
      <c r="H6371">
        <f t="shared" si="1485"/>
        <v>4.4000000000000004</v>
      </c>
      <c r="I6371" t="s">
        <v>10957</v>
      </c>
      <c r="J6371" t="s">
        <v>22</v>
      </c>
      <c r="K6371" t="s">
        <v>9570</v>
      </c>
      <c r="L6371" t="str">
        <f t="shared" si="1486"/>
        <v>Established</v>
      </c>
      <c r="N6371" s="2">
        <f t="shared" si="1487"/>
        <v>15</v>
      </c>
      <c r="O6371" t="s">
        <v>84</v>
      </c>
      <c r="P6371" t="s">
        <v>1308</v>
      </c>
      <c r="Q6371" t="s">
        <v>19</v>
      </c>
      <c r="R6371" t="str">
        <f t="shared" si="1488"/>
        <v>Great</v>
      </c>
      <c r="S6371" t="str">
        <f t="shared" si="1489"/>
        <v>Great</v>
      </c>
      <c r="T6371" t="b">
        <f t="shared" si="1490"/>
        <v>1</v>
      </c>
      <c r="U6371" t="b">
        <f t="shared" si="1491"/>
        <v>1</v>
      </c>
      <c r="V6371" t="str">
        <f t="shared" si="1492"/>
        <v>Average Company</v>
      </c>
      <c r="W6371" t="str">
        <f t="shared" si="1493"/>
        <v>Don't Buy</v>
      </c>
      <c r="X6371" t="str">
        <f t="shared" si="1494"/>
        <v>Not Known</v>
      </c>
      <c r="Z6371" t="str">
        <f t="shared" si="1495"/>
        <v>None</v>
      </c>
      <c r="AB6371" t="str">
        <f t="shared" si="1496"/>
        <v>1Million</v>
      </c>
    </row>
    <row r="6372" spans="1:28" x14ac:dyDescent="0.3">
      <c r="A6372">
        <v>6370</v>
      </c>
      <c r="B6372" t="s">
        <v>10968</v>
      </c>
      <c r="C6372" t="str">
        <f t="shared" si="1483"/>
        <v>Long</v>
      </c>
      <c r="D6372">
        <v>3.4</v>
      </c>
      <c r="F6372" s="1">
        <f t="shared" si="1497"/>
        <v>3.4</v>
      </c>
      <c r="G6372" s="1">
        <f t="shared" si="1484"/>
        <v>3.4</v>
      </c>
      <c r="H6372">
        <f t="shared" si="1485"/>
        <v>3.4</v>
      </c>
      <c r="I6372" t="s">
        <v>10957</v>
      </c>
      <c r="J6372" t="s">
        <v>22</v>
      </c>
      <c r="K6372" t="s">
        <v>10969</v>
      </c>
      <c r="L6372" t="str">
        <f t="shared" si="1486"/>
        <v>Established</v>
      </c>
      <c r="N6372" s="2">
        <f t="shared" si="1487"/>
        <v>33</v>
      </c>
      <c r="O6372" t="s">
        <v>18</v>
      </c>
      <c r="P6372" t="s">
        <v>3957</v>
      </c>
      <c r="Q6372" t="s">
        <v>117</v>
      </c>
      <c r="R6372" t="str">
        <f t="shared" si="1488"/>
        <v>Average</v>
      </c>
      <c r="S6372" t="str">
        <f t="shared" si="1489"/>
        <v xml:space="preserve"> </v>
      </c>
      <c r="T6372" t="b">
        <f t="shared" si="1490"/>
        <v>0</v>
      </c>
      <c r="U6372" t="b">
        <f t="shared" si="1491"/>
        <v>0</v>
      </c>
      <c r="V6372" t="str">
        <f t="shared" si="1492"/>
        <v>Average Company</v>
      </c>
      <c r="W6372" t="str">
        <f t="shared" si="1493"/>
        <v>Don't Buy</v>
      </c>
      <c r="X6372" t="str">
        <f t="shared" si="1494"/>
        <v>Not Known</v>
      </c>
      <c r="Z6372" t="str">
        <f t="shared" si="1495"/>
        <v>None</v>
      </c>
      <c r="AB6372" t="str">
        <f t="shared" si="1496"/>
        <v>0</v>
      </c>
    </row>
    <row r="6373" spans="1:28" x14ac:dyDescent="0.3">
      <c r="A6373">
        <v>6371</v>
      </c>
      <c r="B6373" t="s">
        <v>10970</v>
      </c>
      <c r="C6373" t="str">
        <f t="shared" si="1483"/>
        <v>Long</v>
      </c>
      <c r="D6373">
        <v>4.5</v>
      </c>
      <c r="F6373" s="1">
        <f t="shared" si="1497"/>
        <v>4.5</v>
      </c>
      <c r="G6373" s="1">
        <f t="shared" si="1484"/>
        <v>4.5</v>
      </c>
      <c r="H6373">
        <f t="shared" si="1485"/>
        <v>4.5</v>
      </c>
      <c r="I6373" t="s">
        <v>10957</v>
      </c>
      <c r="J6373" t="s">
        <v>22</v>
      </c>
      <c r="K6373" t="s">
        <v>4976</v>
      </c>
      <c r="L6373" t="str">
        <f t="shared" si="1486"/>
        <v>Established</v>
      </c>
      <c r="N6373" s="2">
        <f t="shared" si="1487"/>
        <v>15</v>
      </c>
      <c r="O6373" t="s">
        <v>84</v>
      </c>
      <c r="P6373" t="s">
        <v>3223</v>
      </c>
      <c r="Q6373" t="s">
        <v>295</v>
      </c>
      <c r="R6373" t="str">
        <f t="shared" si="1488"/>
        <v>Great</v>
      </c>
      <c r="S6373" t="str">
        <f t="shared" si="1489"/>
        <v>Great</v>
      </c>
      <c r="T6373" t="b">
        <f t="shared" si="1490"/>
        <v>1</v>
      </c>
      <c r="U6373" t="b">
        <f t="shared" si="1491"/>
        <v>1</v>
      </c>
      <c r="V6373" t="str">
        <f t="shared" si="1492"/>
        <v>Average Company</v>
      </c>
      <c r="W6373" t="str">
        <f t="shared" si="1493"/>
        <v>Don't Buy</v>
      </c>
      <c r="X6373" t="str">
        <f t="shared" si="1494"/>
        <v>Not Known</v>
      </c>
      <c r="Z6373" t="str">
        <f t="shared" si="1495"/>
        <v>None</v>
      </c>
      <c r="AB6373" t="str">
        <f t="shared" si="1496"/>
        <v>0</v>
      </c>
    </row>
    <row r="6374" spans="1:28" x14ac:dyDescent="0.3">
      <c r="A6374">
        <v>6372</v>
      </c>
      <c r="B6374" t="s">
        <v>10971</v>
      </c>
      <c r="C6374" t="str">
        <f t="shared" si="1483"/>
        <v>Long</v>
      </c>
      <c r="D6374">
        <v>4.2</v>
      </c>
      <c r="F6374" s="1">
        <f t="shared" si="1497"/>
        <v>4.2</v>
      </c>
      <c r="G6374" s="1">
        <f t="shared" si="1484"/>
        <v>4.2</v>
      </c>
      <c r="H6374">
        <f t="shared" si="1485"/>
        <v>4.2</v>
      </c>
      <c r="I6374" t="s">
        <v>10957</v>
      </c>
      <c r="J6374" t="s">
        <v>10972</v>
      </c>
      <c r="K6374" t="s">
        <v>84</v>
      </c>
      <c r="L6374" t="str">
        <f t="shared" si="1486"/>
        <v>Established</v>
      </c>
      <c r="N6374" s="2">
        <f t="shared" si="1487"/>
        <v>50</v>
      </c>
      <c r="O6374" t="s">
        <v>691</v>
      </c>
      <c r="Q6374" t="s">
        <v>1012</v>
      </c>
      <c r="R6374" t="str">
        <f t="shared" si="1488"/>
        <v>Great</v>
      </c>
      <c r="S6374" t="str">
        <f t="shared" si="1489"/>
        <v>Great</v>
      </c>
      <c r="T6374" t="b">
        <f t="shared" si="1490"/>
        <v>1</v>
      </c>
      <c r="U6374" t="b">
        <f t="shared" si="1491"/>
        <v>1</v>
      </c>
      <c r="V6374" t="str">
        <f t="shared" si="1492"/>
        <v>Top Company</v>
      </c>
      <c r="W6374" t="str">
        <f t="shared" si="1493"/>
        <v>Don't Buy</v>
      </c>
      <c r="X6374" t="str">
        <f t="shared" si="1494"/>
        <v>Not Known</v>
      </c>
      <c r="Z6374" t="str">
        <f t="shared" si="1495"/>
        <v>None</v>
      </c>
      <c r="AB6374" t="str">
        <f t="shared" si="1496"/>
        <v>0</v>
      </c>
    </row>
    <row r="6375" spans="1:28" x14ac:dyDescent="0.3">
      <c r="A6375">
        <v>6373</v>
      </c>
      <c r="B6375" t="s">
        <v>10973</v>
      </c>
      <c r="C6375" t="str">
        <f t="shared" si="1483"/>
        <v>Long</v>
      </c>
      <c r="D6375">
        <v>4.2</v>
      </c>
      <c r="F6375" s="1">
        <f t="shared" si="1497"/>
        <v>4.2</v>
      </c>
      <c r="G6375" s="1">
        <f t="shared" si="1484"/>
        <v>4.2</v>
      </c>
      <c r="H6375">
        <f t="shared" si="1485"/>
        <v>4.2</v>
      </c>
      <c r="I6375" t="s">
        <v>10957</v>
      </c>
      <c r="J6375" t="s">
        <v>22</v>
      </c>
      <c r="K6375" t="s">
        <v>10974</v>
      </c>
      <c r="L6375" t="str">
        <f t="shared" si="1486"/>
        <v>Established</v>
      </c>
      <c r="N6375" s="2">
        <f t="shared" si="1487"/>
        <v>65</v>
      </c>
      <c r="O6375" t="s">
        <v>1004</v>
      </c>
      <c r="P6375" t="s">
        <v>1261</v>
      </c>
      <c r="Q6375" t="s">
        <v>1723</v>
      </c>
      <c r="R6375" t="str">
        <f t="shared" si="1488"/>
        <v>Great</v>
      </c>
      <c r="S6375" t="str">
        <f t="shared" si="1489"/>
        <v>Great</v>
      </c>
      <c r="T6375" t="b">
        <f t="shared" si="1490"/>
        <v>1</v>
      </c>
      <c r="U6375" t="b">
        <f t="shared" si="1491"/>
        <v>1</v>
      </c>
      <c r="V6375" t="str">
        <f t="shared" si="1492"/>
        <v>Top Company</v>
      </c>
      <c r="W6375" t="str">
        <f t="shared" si="1493"/>
        <v>Don't Buy</v>
      </c>
      <c r="X6375" t="str">
        <f t="shared" si="1494"/>
        <v>Not Known</v>
      </c>
      <c r="Z6375" t="str">
        <f t="shared" si="1495"/>
        <v>None</v>
      </c>
      <c r="AB6375" t="str">
        <f t="shared" si="1496"/>
        <v>0</v>
      </c>
    </row>
    <row r="6376" spans="1:28" x14ac:dyDescent="0.3">
      <c r="A6376">
        <v>6374</v>
      </c>
      <c r="B6376" t="s">
        <v>10975</v>
      </c>
      <c r="C6376" t="str">
        <f t="shared" si="1483"/>
        <v>Long</v>
      </c>
      <c r="D6376">
        <v>4.5999999999999996</v>
      </c>
      <c r="F6376" s="1">
        <f t="shared" si="1497"/>
        <v>4.5999999999999996</v>
      </c>
      <c r="G6376" s="1">
        <f t="shared" si="1484"/>
        <v>4.5999999999999996</v>
      </c>
      <c r="H6376">
        <f t="shared" si="1485"/>
        <v>4.5999999999999996</v>
      </c>
      <c r="I6376" t="s">
        <v>10957</v>
      </c>
      <c r="J6376" t="s">
        <v>10976</v>
      </c>
      <c r="K6376" t="s">
        <v>583</v>
      </c>
      <c r="L6376" t="str">
        <f t="shared" si="1486"/>
        <v>Established</v>
      </c>
      <c r="N6376" s="2">
        <f t="shared" si="1487"/>
        <v>20</v>
      </c>
      <c r="O6376" t="s">
        <v>683</v>
      </c>
      <c r="Q6376" t="s">
        <v>315</v>
      </c>
      <c r="R6376" t="str">
        <f t="shared" si="1488"/>
        <v>Great</v>
      </c>
      <c r="S6376" t="str">
        <f t="shared" si="1489"/>
        <v>Great</v>
      </c>
      <c r="T6376" t="b">
        <f t="shared" si="1490"/>
        <v>1</v>
      </c>
      <c r="U6376" t="b">
        <f t="shared" si="1491"/>
        <v>1</v>
      </c>
      <c r="V6376" t="str">
        <f t="shared" si="1492"/>
        <v>Average Company</v>
      </c>
      <c r="W6376" t="str">
        <f t="shared" si="1493"/>
        <v>Don't Buy</v>
      </c>
      <c r="X6376" t="str">
        <f t="shared" si="1494"/>
        <v>Not Known</v>
      </c>
      <c r="Z6376" t="str">
        <f t="shared" si="1495"/>
        <v>None</v>
      </c>
      <c r="AB6376" t="str">
        <f t="shared" si="1496"/>
        <v>0</v>
      </c>
    </row>
    <row r="6377" spans="1:28" x14ac:dyDescent="0.3">
      <c r="A6377">
        <v>6375</v>
      </c>
      <c r="B6377" t="s">
        <v>10977</v>
      </c>
      <c r="C6377" t="str">
        <f t="shared" si="1483"/>
        <v>Short</v>
      </c>
      <c r="D6377">
        <v>4.4000000000000004</v>
      </c>
      <c r="F6377" s="1">
        <f t="shared" si="1497"/>
        <v>4.9000000000000004</v>
      </c>
      <c r="G6377" s="1">
        <f t="shared" si="1484"/>
        <v>4.9000000000000004</v>
      </c>
      <c r="H6377">
        <f t="shared" si="1485"/>
        <v>4.5</v>
      </c>
      <c r="I6377" t="s">
        <v>10957</v>
      </c>
      <c r="J6377" t="s">
        <v>22</v>
      </c>
      <c r="K6377" t="s">
        <v>3667</v>
      </c>
      <c r="L6377" t="str">
        <f t="shared" si="1486"/>
        <v>Startup</v>
      </c>
      <c r="N6377" s="2">
        <f t="shared" si="1487"/>
        <v>9</v>
      </c>
      <c r="O6377" t="s">
        <v>331</v>
      </c>
      <c r="P6377" t="s">
        <v>147</v>
      </c>
      <c r="Q6377" t="s">
        <v>44</v>
      </c>
      <c r="R6377" t="str">
        <f t="shared" si="1488"/>
        <v>Great</v>
      </c>
      <c r="S6377" t="str">
        <f t="shared" si="1489"/>
        <v>Great</v>
      </c>
      <c r="T6377" t="b">
        <f t="shared" si="1490"/>
        <v>0</v>
      </c>
      <c r="U6377" t="b">
        <f t="shared" si="1491"/>
        <v>1</v>
      </c>
      <c r="V6377" t="str">
        <f t="shared" si="1492"/>
        <v>Average Company</v>
      </c>
      <c r="W6377" t="str">
        <f t="shared" si="1493"/>
        <v>Don't Buy</v>
      </c>
      <c r="X6377" t="str">
        <f t="shared" si="1494"/>
        <v>Not Known</v>
      </c>
      <c r="Z6377" t="str">
        <f t="shared" si="1495"/>
        <v>None</v>
      </c>
      <c r="AB6377" t="str">
        <f t="shared" si="1496"/>
        <v>0</v>
      </c>
    </row>
    <row r="6378" spans="1:28" x14ac:dyDescent="0.3">
      <c r="A6378">
        <v>6376</v>
      </c>
      <c r="B6378" t="s">
        <v>10978</v>
      </c>
      <c r="C6378" t="str">
        <f t="shared" si="1483"/>
        <v>Long</v>
      </c>
      <c r="D6378">
        <v>4.0999999999999996</v>
      </c>
      <c r="F6378" s="1">
        <f t="shared" si="1497"/>
        <v>4.0999999999999996</v>
      </c>
      <c r="G6378" s="1">
        <f t="shared" si="1484"/>
        <v>4.0999999999999996</v>
      </c>
      <c r="H6378">
        <f t="shared" si="1485"/>
        <v>4.0999999999999996</v>
      </c>
      <c r="I6378" t="s">
        <v>10957</v>
      </c>
      <c r="J6378" t="s">
        <v>22</v>
      </c>
      <c r="K6378" t="s">
        <v>10979</v>
      </c>
      <c r="L6378" t="str">
        <f t="shared" si="1486"/>
        <v>Established</v>
      </c>
      <c r="N6378" s="2">
        <f t="shared" si="1487"/>
        <v>21</v>
      </c>
      <c r="O6378" t="s">
        <v>321</v>
      </c>
      <c r="P6378" t="s">
        <v>147</v>
      </c>
      <c r="Q6378" t="s">
        <v>284</v>
      </c>
      <c r="R6378" t="str">
        <f t="shared" si="1488"/>
        <v>Great</v>
      </c>
      <c r="S6378" t="str">
        <f t="shared" si="1489"/>
        <v>Great</v>
      </c>
      <c r="T6378" t="b">
        <f t="shared" si="1490"/>
        <v>1</v>
      </c>
      <c r="U6378" t="b">
        <f t="shared" si="1491"/>
        <v>1</v>
      </c>
      <c r="V6378" t="str">
        <f t="shared" si="1492"/>
        <v>Top Company</v>
      </c>
      <c r="W6378" t="str">
        <f t="shared" si="1493"/>
        <v>Don't Buy</v>
      </c>
      <c r="X6378" t="str">
        <f t="shared" si="1494"/>
        <v>Not Known</v>
      </c>
      <c r="Z6378" t="str">
        <f t="shared" si="1495"/>
        <v>None</v>
      </c>
      <c r="AB6378" t="str">
        <f t="shared" si="1496"/>
        <v>0</v>
      </c>
    </row>
    <row r="6379" spans="1:28" x14ac:dyDescent="0.3">
      <c r="A6379">
        <v>6377</v>
      </c>
      <c r="B6379" t="s">
        <v>10980</v>
      </c>
      <c r="C6379" t="str">
        <f t="shared" si="1483"/>
        <v>Short</v>
      </c>
      <c r="D6379">
        <v>3.9</v>
      </c>
      <c r="F6379" s="1">
        <f t="shared" si="1497"/>
        <v>3.9</v>
      </c>
      <c r="G6379" s="1">
        <f t="shared" si="1484"/>
        <v>3.9</v>
      </c>
      <c r="H6379">
        <f t="shared" si="1485"/>
        <v>3.9</v>
      </c>
      <c r="I6379" t="s">
        <v>10957</v>
      </c>
      <c r="J6379" t="s">
        <v>22</v>
      </c>
      <c r="K6379" t="s">
        <v>10981</v>
      </c>
      <c r="L6379" t="str">
        <f t="shared" si="1486"/>
        <v>Established</v>
      </c>
      <c r="N6379" s="2">
        <f t="shared" si="1487"/>
        <v>15</v>
      </c>
      <c r="O6379" t="s">
        <v>4676</v>
      </c>
      <c r="P6379" t="s">
        <v>683</v>
      </c>
      <c r="Q6379" t="s">
        <v>117</v>
      </c>
      <c r="R6379" t="str">
        <f t="shared" si="1488"/>
        <v>Average</v>
      </c>
      <c r="S6379" t="str">
        <f t="shared" si="1489"/>
        <v xml:space="preserve"> </v>
      </c>
      <c r="T6379" t="b">
        <f t="shared" si="1490"/>
        <v>0</v>
      </c>
      <c r="U6379" t="b">
        <f t="shared" si="1491"/>
        <v>1</v>
      </c>
      <c r="V6379" t="str">
        <f t="shared" si="1492"/>
        <v>Average Company</v>
      </c>
      <c r="W6379" t="str">
        <f t="shared" si="1493"/>
        <v>Don't Buy</v>
      </c>
      <c r="X6379" t="str">
        <f t="shared" si="1494"/>
        <v>Not Known</v>
      </c>
      <c r="Z6379" t="str">
        <f t="shared" si="1495"/>
        <v>None</v>
      </c>
      <c r="AB6379" t="str">
        <f t="shared" si="1496"/>
        <v>0</v>
      </c>
    </row>
    <row r="6380" spans="1:28" x14ac:dyDescent="0.3">
      <c r="A6380">
        <v>6378</v>
      </c>
      <c r="B6380" t="s">
        <v>10982</v>
      </c>
      <c r="C6380" t="str">
        <f t="shared" si="1483"/>
        <v>Long</v>
      </c>
      <c r="D6380">
        <v>3.7</v>
      </c>
      <c r="F6380" s="1">
        <f t="shared" si="1497"/>
        <v>3.7</v>
      </c>
      <c r="G6380" s="1">
        <f t="shared" si="1484"/>
        <v>3.7</v>
      </c>
      <c r="H6380">
        <f t="shared" si="1485"/>
        <v>3.7</v>
      </c>
      <c r="I6380" t="s">
        <v>10957</v>
      </c>
      <c r="J6380" t="s">
        <v>5125</v>
      </c>
      <c r="K6380" t="s">
        <v>126</v>
      </c>
      <c r="L6380" t="str">
        <f t="shared" si="1486"/>
        <v>Established</v>
      </c>
      <c r="N6380" s="2">
        <f t="shared" si="1487"/>
        <v>51</v>
      </c>
      <c r="O6380" t="s">
        <v>1308</v>
      </c>
      <c r="Q6380" t="s">
        <v>19</v>
      </c>
      <c r="R6380" t="str">
        <f t="shared" si="1488"/>
        <v>Average</v>
      </c>
      <c r="S6380" t="str">
        <f t="shared" si="1489"/>
        <v xml:space="preserve"> </v>
      </c>
      <c r="T6380" t="b">
        <f t="shared" si="1490"/>
        <v>0</v>
      </c>
      <c r="U6380" t="b">
        <f t="shared" si="1491"/>
        <v>1</v>
      </c>
      <c r="V6380" t="str">
        <f t="shared" si="1492"/>
        <v>Average Company</v>
      </c>
      <c r="W6380" t="str">
        <f t="shared" si="1493"/>
        <v>Don't Buy</v>
      </c>
      <c r="X6380" t="str">
        <f t="shared" si="1494"/>
        <v>Not Known</v>
      </c>
      <c r="Z6380" t="str">
        <f t="shared" si="1495"/>
        <v>None</v>
      </c>
      <c r="AB6380" t="str">
        <f t="shared" si="1496"/>
        <v>500K</v>
      </c>
    </row>
    <row r="6381" spans="1:28" x14ac:dyDescent="0.3">
      <c r="A6381">
        <v>6379</v>
      </c>
      <c r="B6381" t="s">
        <v>10983</v>
      </c>
      <c r="C6381" t="str">
        <f t="shared" si="1483"/>
        <v>Long</v>
      </c>
      <c r="D6381">
        <v>4.4000000000000004</v>
      </c>
      <c r="F6381" s="1">
        <f t="shared" si="1497"/>
        <v>4.4000000000000004</v>
      </c>
      <c r="G6381" s="1">
        <f t="shared" si="1484"/>
        <v>4.4000000000000004</v>
      </c>
      <c r="H6381">
        <f t="shared" si="1485"/>
        <v>4.4000000000000004</v>
      </c>
      <c r="I6381" t="s">
        <v>10957</v>
      </c>
      <c r="J6381" t="s">
        <v>22</v>
      </c>
      <c r="K6381" t="s">
        <v>10984</v>
      </c>
      <c r="L6381" t="str">
        <f t="shared" si="1486"/>
        <v>Established</v>
      </c>
      <c r="N6381" s="2">
        <f t="shared" si="1487"/>
        <v>16</v>
      </c>
      <c r="O6381" t="s">
        <v>121</v>
      </c>
      <c r="P6381" t="s">
        <v>683</v>
      </c>
      <c r="Q6381" t="s">
        <v>429</v>
      </c>
      <c r="R6381" t="str">
        <f t="shared" si="1488"/>
        <v>Great</v>
      </c>
      <c r="S6381" t="str">
        <f t="shared" si="1489"/>
        <v>Great</v>
      </c>
      <c r="T6381" t="b">
        <f t="shared" si="1490"/>
        <v>1</v>
      </c>
      <c r="U6381" t="b">
        <f t="shared" si="1491"/>
        <v>1</v>
      </c>
      <c r="V6381" t="str">
        <f t="shared" si="1492"/>
        <v>Average Company</v>
      </c>
      <c r="W6381" t="str">
        <f t="shared" si="1493"/>
        <v>Don't Buy</v>
      </c>
      <c r="X6381" t="str">
        <f t="shared" si="1494"/>
        <v>Not Known</v>
      </c>
      <c r="Z6381" t="str">
        <f t="shared" si="1495"/>
        <v>None</v>
      </c>
      <c r="AB6381" t="str">
        <f t="shared" si="1496"/>
        <v>0</v>
      </c>
    </row>
    <row r="6382" spans="1:28" x14ac:dyDescent="0.3">
      <c r="A6382">
        <v>6380</v>
      </c>
      <c r="B6382" t="s">
        <v>10985</v>
      </c>
      <c r="C6382" t="str">
        <f t="shared" si="1483"/>
        <v>Long</v>
      </c>
      <c r="D6382">
        <v>3.8</v>
      </c>
      <c r="F6382" s="1">
        <f t="shared" si="1497"/>
        <v>3.8</v>
      </c>
      <c r="G6382" s="1">
        <f t="shared" si="1484"/>
        <v>3.8</v>
      </c>
      <c r="H6382">
        <f t="shared" si="1485"/>
        <v>3.8</v>
      </c>
      <c r="I6382" t="s">
        <v>10957</v>
      </c>
      <c r="J6382" t="s">
        <v>22</v>
      </c>
      <c r="K6382" t="s">
        <v>10986</v>
      </c>
      <c r="L6382" t="str">
        <f t="shared" si="1486"/>
        <v>Established</v>
      </c>
      <c r="N6382" s="2">
        <f t="shared" si="1487"/>
        <v>48</v>
      </c>
      <c r="O6382" t="s">
        <v>752</v>
      </c>
      <c r="P6382" t="s">
        <v>1308</v>
      </c>
      <c r="Q6382" t="s">
        <v>105</v>
      </c>
      <c r="R6382" t="str">
        <f t="shared" si="1488"/>
        <v>Average</v>
      </c>
      <c r="S6382" t="str">
        <f t="shared" si="1489"/>
        <v xml:space="preserve"> </v>
      </c>
      <c r="T6382" t="b">
        <f t="shared" si="1490"/>
        <v>0</v>
      </c>
      <c r="U6382" t="b">
        <f t="shared" si="1491"/>
        <v>1</v>
      </c>
      <c r="V6382" t="str">
        <f t="shared" si="1492"/>
        <v>Average Company</v>
      </c>
      <c r="W6382" t="str">
        <f t="shared" si="1493"/>
        <v>Don't Buy</v>
      </c>
      <c r="X6382" t="str">
        <f t="shared" si="1494"/>
        <v>Not Known</v>
      </c>
      <c r="Z6382" t="str">
        <f t="shared" si="1495"/>
        <v>None</v>
      </c>
      <c r="AB6382" t="str">
        <f t="shared" si="1496"/>
        <v>0</v>
      </c>
    </row>
    <row r="6383" spans="1:28" x14ac:dyDescent="0.3">
      <c r="A6383">
        <v>6381</v>
      </c>
      <c r="B6383" t="s">
        <v>10987</v>
      </c>
      <c r="C6383" t="str">
        <f t="shared" si="1483"/>
        <v>Short</v>
      </c>
      <c r="D6383">
        <v>4.3</v>
      </c>
      <c r="F6383" s="1">
        <f t="shared" si="1497"/>
        <v>4.3</v>
      </c>
      <c r="G6383" s="1">
        <f t="shared" si="1484"/>
        <v>4.3</v>
      </c>
      <c r="H6383">
        <f t="shared" si="1485"/>
        <v>4.3</v>
      </c>
      <c r="I6383" t="s">
        <v>10957</v>
      </c>
      <c r="J6383" t="s">
        <v>10</v>
      </c>
      <c r="K6383" t="s">
        <v>10988</v>
      </c>
      <c r="L6383" t="str">
        <f t="shared" si="1486"/>
        <v>Established</v>
      </c>
      <c r="N6383" s="2">
        <f t="shared" si="1487"/>
        <v>75</v>
      </c>
      <c r="O6383" t="s">
        <v>826</v>
      </c>
      <c r="P6383" t="s">
        <v>691</v>
      </c>
      <c r="Q6383" t="s">
        <v>44</v>
      </c>
      <c r="R6383" t="str">
        <f t="shared" si="1488"/>
        <v>Great</v>
      </c>
      <c r="S6383" t="str">
        <f t="shared" si="1489"/>
        <v>Great</v>
      </c>
      <c r="T6383" t="b">
        <f t="shared" si="1490"/>
        <v>1</v>
      </c>
      <c r="U6383" t="b">
        <f t="shared" si="1491"/>
        <v>1</v>
      </c>
      <c r="V6383" t="str">
        <f t="shared" si="1492"/>
        <v>Top Company</v>
      </c>
      <c r="W6383" t="str">
        <f t="shared" si="1493"/>
        <v>Don't Buy</v>
      </c>
      <c r="X6383" t="str">
        <f t="shared" si="1494"/>
        <v>Not Known</v>
      </c>
      <c r="Z6383" t="str">
        <f t="shared" si="1495"/>
        <v>None</v>
      </c>
      <c r="AB6383" t="str">
        <f t="shared" si="1496"/>
        <v>0</v>
      </c>
    </row>
    <row r="6384" spans="1:28" x14ac:dyDescent="0.3">
      <c r="A6384">
        <v>6382</v>
      </c>
      <c r="B6384" t="s">
        <v>10989</v>
      </c>
      <c r="C6384" t="str">
        <f t="shared" si="1483"/>
        <v>Long</v>
      </c>
      <c r="D6384">
        <v>4.2</v>
      </c>
      <c r="F6384" s="1">
        <f t="shared" si="1497"/>
        <v>4.2</v>
      </c>
      <c r="G6384" s="1">
        <f t="shared" si="1484"/>
        <v>4.2</v>
      </c>
      <c r="H6384">
        <f t="shared" si="1485"/>
        <v>4.2</v>
      </c>
      <c r="I6384" t="s">
        <v>10957</v>
      </c>
      <c r="J6384" t="s">
        <v>22</v>
      </c>
      <c r="K6384" t="s">
        <v>10990</v>
      </c>
      <c r="L6384" t="str">
        <f t="shared" si="1486"/>
        <v>Established</v>
      </c>
      <c r="N6384" s="2">
        <f t="shared" si="1487"/>
        <v>37</v>
      </c>
      <c r="O6384" t="s">
        <v>538</v>
      </c>
      <c r="P6384" t="s">
        <v>691</v>
      </c>
      <c r="Q6384" t="s">
        <v>44</v>
      </c>
      <c r="R6384" t="str">
        <f t="shared" si="1488"/>
        <v>Great</v>
      </c>
      <c r="S6384" t="str">
        <f t="shared" si="1489"/>
        <v>Great</v>
      </c>
      <c r="T6384" t="b">
        <f t="shared" si="1490"/>
        <v>1</v>
      </c>
      <c r="U6384" t="b">
        <f t="shared" si="1491"/>
        <v>1</v>
      </c>
      <c r="V6384" t="str">
        <f t="shared" si="1492"/>
        <v>Top Company</v>
      </c>
      <c r="W6384" t="str">
        <f t="shared" si="1493"/>
        <v>Don't Buy</v>
      </c>
      <c r="X6384" t="str">
        <f t="shared" si="1494"/>
        <v>Not Known</v>
      </c>
      <c r="Z6384" t="str">
        <f t="shared" si="1495"/>
        <v>None</v>
      </c>
      <c r="AB6384" t="str">
        <f t="shared" si="1496"/>
        <v>0</v>
      </c>
    </row>
    <row r="6385" spans="1:28" x14ac:dyDescent="0.3">
      <c r="A6385">
        <v>6383</v>
      </c>
      <c r="B6385" t="s">
        <v>10991</v>
      </c>
      <c r="C6385" t="str">
        <f t="shared" si="1483"/>
        <v>Short</v>
      </c>
      <c r="D6385">
        <v>4.2</v>
      </c>
      <c r="F6385" s="1">
        <f t="shared" si="1497"/>
        <v>4.2</v>
      </c>
      <c r="G6385" s="1">
        <f t="shared" si="1484"/>
        <v>4.2</v>
      </c>
      <c r="H6385">
        <f t="shared" si="1485"/>
        <v>4.2</v>
      </c>
      <c r="I6385" t="s">
        <v>10957</v>
      </c>
      <c r="J6385" t="s">
        <v>22</v>
      </c>
      <c r="K6385" t="s">
        <v>10992</v>
      </c>
      <c r="L6385" t="str">
        <f t="shared" si="1486"/>
        <v>Established</v>
      </c>
      <c r="N6385" s="2">
        <f t="shared" si="1487"/>
        <v>38</v>
      </c>
      <c r="O6385" t="s">
        <v>357</v>
      </c>
      <c r="P6385" t="s">
        <v>1308</v>
      </c>
      <c r="Q6385" t="s">
        <v>5653</v>
      </c>
      <c r="R6385" t="str">
        <f t="shared" si="1488"/>
        <v>Great</v>
      </c>
      <c r="S6385" t="str">
        <f t="shared" si="1489"/>
        <v>Great</v>
      </c>
      <c r="T6385" t="b">
        <f t="shared" si="1490"/>
        <v>1</v>
      </c>
      <c r="U6385" t="b">
        <f t="shared" si="1491"/>
        <v>1</v>
      </c>
      <c r="V6385" t="str">
        <f t="shared" si="1492"/>
        <v>Top Company</v>
      </c>
      <c r="W6385" t="str">
        <f t="shared" si="1493"/>
        <v>Don't Buy</v>
      </c>
      <c r="X6385" t="str">
        <f t="shared" si="1494"/>
        <v>Not Known</v>
      </c>
      <c r="Z6385" t="str">
        <f t="shared" si="1495"/>
        <v>None</v>
      </c>
      <c r="AB6385" t="str">
        <f t="shared" si="1496"/>
        <v>0</v>
      </c>
    </row>
    <row r="6386" spans="1:28" x14ac:dyDescent="0.3">
      <c r="A6386">
        <v>6384</v>
      </c>
      <c r="B6386" t="s">
        <v>10993</v>
      </c>
      <c r="C6386" t="str">
        <f t="shared" si="1483"/>
        <v>Long</v>
      </c>
      <c r="D6386">
        <v>4.3</v>
      </c>
      <c r="F6386" s="1">
        <f t="shared" si="1497"/>
        <v>4.3</v>
      </c>
      <c r="G6386" s="1">
        <f t="shared" si="1484"/>
        <v>4.3</v>
      </c>
      <c r="H6386">
        <f t="shared" si="1485"/>
        <v>4.3</v>
      </c>
      <c r="I6386" t="s">
        <v>10957</v>
      </c>
      <c r="J6386" t="s">
        <v>22</v>
      </c>
      <c r="K6386" t="s">
        <v>10994</v>
      </c>
      <c r="L6386" t="str">
        <f t="shared" si="1486"/>
        <v>Established</v>
      </c>
      <c r="N6386" s="2">
        <f t="shared" si="1487"/>
        <v>17</v>
      </c>
      <c r="O6386" t="s">
        <v>711</v>
      </c>
      <c r="P6386" t="s">
        <v>1308</v>
      </c>
      <c r="Q6386" t="s">
        <v>105</v>
      </c>
      <c r="R6386" t="str">
        <f t="shared" si="1488"/>
        <v>Great</v>
      </c>
      <c r="S6386" t="str">
        <f t="shared" si="1489"/>
        <v>Great</v>
      </c>
      <c r="T6386" t="b">
        <f t="shared" si="1490"/>
        <v>1</v>
      </c>
      <c r="U6386" t="b">
        <f t="shared" si="1491"/>
        <v>1</v>
      </c>
      <c r="V6386" t="str">
        <f t="shared" si="1492"/>
        <v>Average Company</v>
      </c>
      <c r="W6386" t="str">
        <f t="shared" si="1493"/>
        <v>Don't Buy</v>
      </c>
      <c r="X6386" t="str">
        <f t="shared" si="1494"/>
        <v>Not Known</v>
      </c>
      <c r="Z6386" t="str">
        <f t="shared" si="1495"/>
        <v>None</v>
      </c>
      <c r="AB6386" t="str">
        <f t="shared" si="1496"/>
        <v>0</v>
      </c>
    </row>
    <row r="6387" spans="1:28" x14ac:dyDescent="0.3">
      <c r="A6387">
        <v>6385</v>
      </c>
      <c r="B6387" t="s">
        <v>10995</v>
      </c>
      <c r="C6387" t="str">
        <f t="shared" si="1483"/>
        <v>Long</v>
      </c>
      <c r="D6387">
        <v>3.3</v>
      </c>
      <c r="F6387" s="1">
        <f t="shared" si="1497"/>
        <v>3.3</v>
      </c>
      <c r="G6387" s="1">
        <f t="shared" si="1484"/>
        <v>3.3</v>
      </c>
      <c r="H6387">
        <f t="shared" si="1485"/>
        <v>3.3</v>
      </c>
      <c r="I6387" t="s">
        <v>10957</v>
      </c>
      <c r="J6387" t="s">
        <v>22</v>
      </c>
      <c r="K6387" t="s">
        <v>4886</v>
      </c>
      <c r="L6387" t="str">
        <f t="shared" si="1486"/>
        <v>Established</v>
      </c>
      <c r="N6387" s="2">
        <f t="shared" si="1487"/>
        <v>53</v>
      </c>
      <c r="O6387" t="s">
        <v>500</v>
      </c>
      <c r="P6387" t="s">
        <v>691</v>
      </c>
      <c r="Q6387" t="s">
        <v>843</v>
      </c>
      <c r="R6387" t="str">
        <f t="shared" si="1488"/>
        <v>Average</v>
      </c>
      <c r="S6387" t="str">
        <f t="shared" si="1489"/>
        <v xml:space="preserve"> </v>
      </c>
      <c r="T6387" t="b">
        <f t="shared" si="1490"/>
        <v>0</v>
      </c>
      <c r="U6387" t="b">
        <f t="shared" si="1491"/>
        <v>0</v>
      </c>
      <c r="V6387" t="str">
        <f t="shared" si="1492"/>
        <v>Average Company</v>
      </c>
      <c r="W6387" t="str">
        <f t="shared" si="1493"/>
        <v>Don't Buy</v>
      </c>
      <c r="X6387" t="str">
        <f t="shared" si="1494"/>
        <v>Not Known</v>
      </c>
      <c r="Z6387" t="str">
        <f t="shared" si="1495"/>
        <v>None</v>
      </c>
      <c r="AB6387" t="str">
        <f t="shared" si="1496"/>
        <v>0</v>
      </c>
    </row>
    <row r="6388" spans="1:28" x14ac:dyDescent="0.3">
      <c r="A6388">
        <v>6386</v>
      </c>
      <c r="B6388" t="s">
        <v>10996</v>
      </c>
      <c r="C6388" t="str">
        <f t="shared" si="1483"/>
        <v>Long</v>
      </c>
      <c r="D6388">
        <v>4.3</v>
      </c>
      <c r="F6388" s="1">
        <f t="shared" si="1497"/>
        <v>4.3</v>
      </c>
      <c r="G6388" s="1">
        <f t="shared" si="1484"/>
        <v>4.3</v>
      </c>
      <c r="H6388">
        <f t="shared" si="1485"/>
        <v>4.3</v>
      </c>
      <c r="I6388" t="s">
        <v>10957</v>
      </c>
      <c r="J6388" t="s">
        <v>22</v>
      </c>
      <c r="K6388" t="s">
        <v>8658</v>
      </c>
      <c r="L6388" t="str">
        <f t="shared" si="1486"/>
        <v>Established</v>
      </c>
      <c r="N6388" s="2">
        <f t="shared" si="1487"/>
        <v>52</v>
      </c>
      <c r="O6388" t="s">
        <v>925</v>
      </c>
      <c r="P6388" t="s">
        <v>691</v>
      </c>
      <c r="Q6388" t="s">
        <v>223</v>
      </c>
      <c r="R6388" t="str">
        <f t="shared" si="1488"/>
        <v>Great</v>
      </c>
      <c r="S6388" t="str">
        <f t="shared" si="1489"/>
        <v>Great</v>
      </c>
      <c r="T6388" t="b">
        <f t="shared" si="1490"/>
        <v>1</v>
      </c>
      <c r="U6388" t="b">
        <f t="shared" si="1491"/>
        <v>1</v>
      </c>
      <c r="V6388" t="str">
        <f t="shared" si="1492"/>
        <v>Top Company</v>
      </c>
      <c r="W6388" t="str">
        <f t="shared" si="1493"/>
        <v>Don't Buy</v>
      </c>
      <c r="X6388" t="str">
        <f t="shared" si="1494"/>
        <v>Not Known</v>
      </c>
      <c r="Z6388" t="str">
        <f t="shared" si="1495"/>
        <v>None</v>
      </c>
      <c r="AB6388" t="str">
        <f t="shared" si="1496"/>
        <v>0</v>
      </c>
    </row>
    <row r="6389" spans="1:28" x14ac:dyDescent="0.3">
      <c r="A6389">
        <v>6387</v>
      </c>
      <c r="B6389" t="s">
        <v>10997</v>
      </c>
      <c r="C6389" t="str">
        <f t="shared" si="1483"/>
        <v>Long</v>
      </c>
      <c r="D6389">
        <v>3.9</v>
      </c>
      <c r="F6389" s="1">
        <f t="shared" si="1497"/>
        <v>3.9</v>
      </c>
      <c r="G6389" s="1">
        <f t="shared" si="1484"/>
        <v>3.9</v>
      </c>
      <c r="H6389">
        <f t="shared" si="1485"/>
        <v>3.9</v>
      </c>
      <c r="I6389" t="s">
        <v>10957</v>
      </c>
      <c r="J6389" t="s">
        <v>22</v>
      </c>
      <c r="K6389" t="s">
        <v>8097</v>
      </c>
      <c r="L6389" t="str">
        <f t="shared" si="1486"/>
        <v>Established</v>
      </c>
      <c r="N6389" s="2">
        <f t="shared" si="1487"/>
        <v>16</v>
      </c>
      <c r="O6389" t="s">
        <v>121</v>
      </c>
      <c r="P6389" t="s">
        <v>691</v>
      </c>
      <c r="Q6389" t="s">
        <v>186</v>
      </c>
      <c r="R6389" t="str">
        <f t="shared" si="1488"/>
        <v>Average</v>
      </c>
      <c r="S6389" t="str">
        <f t="shared" si="1489"/>
        <v xml:space="preserve"> </v>
      </c>
      <c r="T6389" t="b">
        <f t="shared" si="1490"/>
        <v>0</v>
      </c>
      <c r="U6389" t="b">
        <f t="shared" si="1491"/>
        <v>1</v>
      </c>
      <c r="V6389" t="str">
        <f t="shared" si="1492"/>
        <v>Average Company</v>
      </c>
      <c r="W6389" t="str">
        <f t="shared" si="1493"/>
        <v>Don't Buy</v>
      </c>
      <c r="X6389" t="str">
        <f t="shared" si="1494"/>
        <v>Not Known</v>
      </c>
      <c r="Z6389" t="str">
        <f t="shared" si="1495"/>
        <v>None</v>
      </c>
      <c r="AB6389" t="str">
        <f t="shared" si="1496"/>
        <v>0</v>
      </c>
    </row>
    <row r="6390" spans="1:28" x14ac:dyDescent="0.3">
      <c r="A6390">
        <v>6388</v>
      </c>
      <c r="B6390" t="s">
        <v>10998</v>
      </c>
      <c r="C6390" t="str">
        <f t="shared" si="1483"/>
        <v>Long</v>
      </c>
      <c r="D6390">
        <v>4</v>
      </c>
      <c r="F6390" s="1">
        <f t="shared" si="1497"/>
        <v>4</v>
      </c>
      <c r="G6390" s="1">
        <f t="shared" si="1484"/>
        <v>4</v>
      </c>
      <c r="H6390">
        <f t="shared" si="1485"/>
        <v>4</v>
      </c>
      <c r="I6390" t="s">
        <v>10957</v>
      </c>
      <c r="J6390" t="s">
        <v>22</v>
      </c>
      <c r="K6390" t="s">
        <v>10276</v>
      </c>
      <c r="L6390" t="str">
        <f t="shared" si="1486"/>
        <v>Established</v>
      </c>
      <c r="N6390" s="2">
        <f t="shared" si="1487"/>
        <v>24</v>
      </c>
      <c r="O6390" t="s">
        <v>185</v>
      </c>
      <c r="P6390" t="s">
        <v>683</v>
      </c>
      <c r="Q6390" t="s">
        <v>28</v>
      </c>
      <c r="R6390" t="str">
        <f t="shared" si="1488"/>
        <v>Average</v>
      </c>
      <c r="S6390" t="str">
        <f t="shared" si="1489"/>
        <v xml:space="preserve"> </v>
      </c>
      <c r="T6390" t="b">
        <f t="shared" si="1490"/>
        <v>0</v>
      </c>
      <c r="U6390" t="b">
        <f t="shared" si="1491"/>
        <v>1</v>
      </c>
      <c r="V6390" t="str">
        <f t="shared" si="1492"/>
        <v>Average Company</v>
      </c>
      <c r="W6390" t="str">
        <f t="shared" si="1493"/>
        <v>Don't Buy</v>
      </c>
      <c r="X6390" t="str">
        <f t="shared" si="1494"/>
        <v>Not Known</v>
      </c>
      <c r="Z6390" t="str">
        <f t="shared" si="1495"/>
        <v>None</v>
      </c>
      <c r="AB6390" t="str">
        <f t="shared" si="1496"/>
        <v>500K</v>
      </c>
    </row>
    <row r="6391" spans="1:28" x14ac:dyDescent="0.3">
      <c r="A6391">
        <v>6389</v>
      </c>
      <c r="B6391" t="s">
        <v>10999</v>
      </c>
      <c r="C6391" t="str">
        <f t="shared" si="1483"/>
        <v>Long</v>
      </c>
      <c r="D6391">
        <v>4.4000000000000004</v>
      </c>
      <c r="F6391" s="1">
        <f t="shared" si="1497"/>
        <v>4.4000000000000004</v>
      </c>
      <c r="G6391" s="1">
        <f t="shared" si="1484"/>
        <v>4.4000000000000004</v>
      </c>
      <c r="H6391">
        <f t="shared" si="1485"/>
        <v>4.4000000000000004</v>
      </c>
      <c r="I6391" t="s">
        <v>10957</v>
      </c>
      <c r="J6391" t="s">
        <v>11000</v>
      </c>
      <c r="K6391" t="s">
        <v>121</v>
      </c>
      <c r="L6391" t="str">
        <f t="shared" si="1486"/>
        <v>Established</v>
      </c>
      <c r="N6391" s="2">
        <f t="shared" si="1487"/>
        <v>50</v>
      </c>
      <c r="O6391" t="s">
        <v>691</v>
      </c>
      <c r="Q6391" t="s">
        <v>533</v>
      </c>
      <c r="R6391" t="str">
        <f t="shared" si="1488"/>
        <v>Great</v>
      </c>
      <c r="S6391" t="str">
        <f t="shared" si="1489"/>
        <v>Great</v>
      </c>
      <c r="T6391" t="b">
        <f t="shared" si="1490"/>
        <v>1</v>
      </c>
      <c r="U6391" t="b">
        <f t="shared" si="1491"/>
        <v>1</v>
      </c>
      <c r="V6391" t="str">
        <f t="shared" si="1492"/>
        <v>Top Company</v>
      </c>
      <c r="W6391" t="str">
        <f t="shared" si="1493"/>
        <v>Don't Buy</v>
      </c>
      <c r="X6391" t="str">
        <f t="shared" si="1494"/>
        <v>Not Known</v>
      </c>
      <c r="Z6391" t="str">
        <f t="shared" si="1495"/>
        <v>None</v>
      </c>
      <c r="AB6391" t="str">
        <f t="shared" si="1496"/>
        <v>0</v>
      </c>
    </row>
    <row r="6392" spans="1:28" x14ac:dyDescent="0.3">
      <c r="A6392">
        <v>6390</v>
      </c>
      <c r="B6392" t="s">
        <v>11001</v>
      </c>
      <c r="C6392" t="str">
        <f t="shared" si="1483"/>
        <v>Long</v>
      </c>
      <c r="D6392">
        <v>3.5</v>
      </c>
      <c r="F6392" s="1">
        <f t="shared" si="1497"/>
        <v>3.5</v>
      </c>
      <c r="G6392" s="1">
        <f t="shared" si="1484"/>
        <v>3.5</v>
      </c>
      <c r="H6392">
        <f t="shared" si="1485"/>
        <v>3.5</v>
      </c>
      <c r="I6392" t="s">
        <v>10957</v>
      </c>
      <c r="J6392" t="s">
        <v>8575</v>
      </c>
      <c r="K6392" t="s">
        <v>299</v>
      </c>
      <c r="L6392" t="str">
        <f t="shared" si="1486"/>
        <v>Established</v>
      </c>
      <c r="N6392" s="2">
        <f t="shared" si="1487"/>
        <v>51</v>
      </c>
      <c r="O6392" t="s">
        <v>1308</v>
      </c>
      <c r="Q6392" t="s">
        <v>19</v>
      </c>
      <c r="R6392" t="str">
        <f t="shared" si="1488"/>
        <v>Average</v>
      </c>
      <c r="S6392" t="str">
        <f t="shared" si="1489"/>
        <v xml:space="preserve"> </v>
      </c>
      <c r="T6392" t="b">
        <f t="shared" si="1490"/>
        <v>0</v>
      </c>
      <c r="U6392" t="b">
        <f t="shared" si="1491"/>
        <v>0</v>
      </c>
      <c r="V6392" t="str">
        <f t="shared" si="1492"/>
        <v>Average Company</v>
      </c>
      <c r="W6392" t="str">
        <f t="shared" si="1493"/>
        <v>Don't Buy</v>
      </c>
      <c r="X6392" t="str">
        <f t="shared" si="1494"/>
        <v>Not Known</v>
      </c>
      <c r="Z6392" t="str">
        <f t="shared" si="1495"/>
        <v>None</v>
      </c>
      <c r="AB6392" t="str">
        <f t="shared" si="1496"/>
        <v>500K</v>
      </c>
    </row>
    <row r="6393" spans="1:28" x14ac:dyDescent="0.3">
      <c r="A6393">
        <v>6391</v>
      </c>
      <c r="B6393" t="s">
        <v>11002</v>
      </c>
      <c r="C6393" t="str">
        <f t="shared" si="1483"/>
        <v>Long</v>
      </c>
      <c r="D6393">
        <v>4.4000000000000004</v>
      </c>
      <c r="F6393" s="1">
        <f t="shared" si="1497"/>
        <v>4.4000000000000004</v>
      </c>
      <c r="G6393" s="1">
        <f t="shared" si="1484"/>
        <v>4.4000000000000004</v>
      </c>
      <c r="H6393">
        <f t="shared" si="1485"/>
        <v>4.4000000000000004</v>
      </c>
      <c r="I6393" t="s">
        <v>10957</v>
      </c>
      <c r="J6393" t="s">
        <v>10</v>
      </c>
      <c r="K6393" t="s">
        <v>8208</v>
      </c>
      <c r="L6393" t="str">
        <f t="shared" si="1486"/>
        <v>Established</v>
      </c>
      <c r="N6393" s="2">
        <f t="shared" si="1487"/>
        <v>44</v>
      </c>
      <c r="O6393" t="s">
        <v>96</v>
      </c>
      <c r="P6393" t="s">
        <v>274</v>
      </c>
      <c r="Q6393" t="s">
        <v>246</v>
      </c>
      <c r="R6393" t="str">
        <f t="shared" si="1488"/>
        <v>Great</v>
      </c>
      <c r="S6393" t="str">
        <f t="shared" si="1489"/>
        <v>Great</v>
      </c>
      <c r="T6393" t="b">
        <f t="shared" si="1490"/>
        <v>1</v>
      </c>
      <c r="U6393" t="b">
        <f t="shared" si="1491"/>
        <v>1</v>
      </c>
      <c r="V6393" t="str">
        <f t="shared" si="1492"/>
        <v>Top Company</v>
      </c>
      <c r="W6393" t="str">
        <f t="shared" si="1493"/>
        <v>Don't Buy</v>
      </c>
      <c r="X6393" t="str">
        <f t="shared" si="1494"/>
        <v>Not Known</v>
      </c>
      <c r="Z6393" t="str">
        <f t="shared" si="1495"/>
        <v>None</v>
      </c>
      <c r="AB6393" t="str">
        <f t="shared" si="1496"/>
        <v>0</v>
      </c>
    </row>
    <row r="6394" spans="1:28" x14ac:dyDescent="0.3">
      <c r="A6394">
        <v>6392</v>
      </c>
      <c r="B6394" t="s">
        <v>11003</v>
      </c>
      <c r="C6394" t="str">
        <f t="shared" si="1483"/>
        <v>Long</v>
      </c>
      <c r="D6394">
        <v>4.2</v>
      </c>
      <c r="F6394" s="1">
        <f t="shared" si="1497"/>
        <v>4.2</v>
      </c>
      <c r="G6394" s="1">
        <f t="shared" si="1484"/>
        <v>4.2</v>
      </c>
      <c r="H6394">
        <f t="shared" si="1485"/>
        <v>4.2</v>
      </c>
      <c r="I6394" t="s">
        <v>10957</v>
      </c>
      <c r="J6394" t="s">
        <v>22</v>
      </c>
      <c r="K6394" t="s">
        <v>11004</v>
      </c>
      <c r="L6394" t="str">
        <f t="shared" si="1486"/>
        <v>Established</v>
      </c>
      <c r="N6394" s="2">
        <f t="shared" si="1487"/>
        <v>58</v>
      </c>
      <c r="O6394" t="s">
        <v>840</v>
      </c>
      <c r="P6394" t="s">
        <v>147</v>
      </c>
      <c r="Q6394" t="s">
        <v>773</v>
      </c>
      <c r="R6394" t="str">
        <f t="shared" si="1488"/>
        <v>Great</v>
      </c>
      <c r="S6394" t="str">
        <f t="shared" si="1489"/>
        <v>Great</v>
      </c>
      <c r="T6394" t="b">
        <f t="shared" si="1490"/>
        <v>1</v>
      </c>
      <c r="U6394" t="b">
        <f t="shared" si="1491"/>
        <v>1</v>
      </c>
      <c r="V6394" t="str">
        <f t="shared" si="1492"/>
        <v>Top Company</v>
      </c>
      <c r="W6394" t="str">
        <f t="shared" si="1493"/>
        <v>Don't Buy</v>
      </c>
      <c r="X6394" t="str">
        <f t="shared" si="1494"/>
        <v>Not Known</v>
      </c>
      <c r="Z6394" t="str">
        <f t="shared" si="1495"/>
        <v>None</v>
      </c>
      <c r="AB6394" t="str">
        <f t="shared" si="1496"/>
        <v>0</v>
      </c>
    </row>
    <row r="6395" spans="1:28" x14ac:dyDescent="0.3">
      <c r="A6395">
        <v>6393</v>
      </c>
      <c r="B6395" t="s">
        <v>11005</v>
      </c>
      <c r="C6395" t="str">
        <f t="shared" si="1483"/>
        <v>Long</v>
      </c>
      <c r="D6395">
        <v>4.2</v>
      </c>
      <c r="F6395" s="1">
        <f t="shared" si="1497"/>
        <v>4.2</v>
      </c>
      <c r="G6395" s="1">
        <f t="shared" si="1484"/>
        <v>4.2</v>
      </c>
      <c r="H6395">
        <f t="shared" si="1485"/>
        <v>4.2</v>
      </c>
      <c r="I6395" t="s">
        <v>10957</v>
      </c>
      <c r="J6395" t="s">
        <v>22</v>
      </c>
      <c r="K6395" t="s">
        <v>9854</v>
      </c>
      <c r="L6395" t="str">
        <f t="shared" si="1486"/>
        <v>Established</v>
      </c>
      <c r="N6395" s="2">
        <f t="shared" si="1487"/>
        <v>41</v>
      </c>
      <c r="O6395" t="s">
        <v>39</v>
      </c>
      <c r="P6395" t="s">
        <v>683</v>
      </c>
      <c r="Q6395" t="s">
        <v>362</v>
      </c>
      <c r="R6395" t="str">
        <f t="shared" si="1488"/>
        <v>Great</v>
      </c>
      <c r="S6395" t="str">
        <f t="shared" si="1489"/>
        <v>Great</v>
      </c>
      <c r="T6395" t="b">
        <f t="shared" si="1490"/>
        <v>1</v>
      </c>
      <c r="U6395" t="b">
        <f t="shared" si="1491"/>
        <v>1</v>
      </c>
      <c r="V6395" t="str">
        <f t="shared" si="1492"/>
        <v>Top Company</v>
      </c>
      <c r="W6395" t="str">
        <f t="shared" si="1493"/>
        <v>Don't Buy</v>
      </c>
      <c r="X6395" t="str">
        <f t="shared" si="1494"/>
        <v>Not Known</v>
      </c>
      <c r="Z6395" t="str">
        <f t="shared" si="1495"/>
        <v>None</v>
      </c>
      <c r="AB6395" t="str">
        <f t="shared" si="1496"/>
        <v>0</v>
      </c>
    </row>
    <row r="6396" spans="1:28" x14ac:dyDescent="0.3">
      <c r="A6396">
        <v>6394</v>
      </c>
      <c r="B6396" t="s">
        <v>11006</v>
      </c>
      <c r="C6396" t="str">
        <f t="shared" si="1483"/>
        <v>Long</v>
      </c>
      <c r="D6396">
        <v>2.7</v>
      </c>
      <c r="F6396" s="1">
        <f t="shared" si="1497"/>
        <v>2.7</v>
      </c>
      <c r="G6396" s="1">
        <f t="shared" si="1484"/>
        <v>2.7</v>
      </c>
      <c r="H6396">
        <f t="shared" si="1485"/>
        <v>2.7</v>
      </c>
      <c r="I6396" t="s">
        <v>10957</v>
      </c>
      <c r="J6396" t="s">
        <v>22</v>
      </c>
      <c r="K6396" t="s">
        <v>2960</v>
      </c>
      <c r="L6396" t="str">
        <f t="shared" si="1486"/>
        <v>Established</v>
      </c>
      <c r="N6396" s="2">
        <f t="shared" si="1487"/>
        <v>22</v>
      </c>
      <c r="O6396" t="s">
        <v>142</v>
      </c>
      <c r="P6396" t="s">
        <v>3614</v>
      </c>
      <c r="Q6396" t="s">
        <v>243</v>
      </c>
      <c r="R6396" t="str">
        <f t="shared" si="1488"/>
        <v>Average</v>
      </c>
      <c r="S6396" t="str">
        <f t="shared" si="1489"/>
        <v xml:space="preserve"> </v>
      </c>
      <c r="T6396" t="b">
        <f t="shared" si="1490"/>
        <v>0</v>
      </c>
      <c r="U6396" t="b">
        <f t="shared" si="1491"/>
        <v>0</v>
      </c>
      <c r="V6396" t="str">
        <f t="shared" si="1492"/>
        <v>Average Company</v>
      </c>
      <c r="W6396" t="str">
        <f t="shared" si="1493"/>
        <v>Don't Buy</v>
      </c>
      <c r="X6396" t="str">
        <f t="shared" si="1494"/>
        <v>Not Known</v>
      </c>
      <c r="Z6396" t="str">
        <f t="shared" si="1495"/>
        <v>None</v>
      </c>
      <c r="AB6396" t="str">
        <f t="shared" si="1496"/>
        <v>0</v>
      </c>
    </row>
    <row r="6397" spans="1:28" x14ac:dyDescent="0.3">
      <c r="A6397">
        <v>6395</v>
      </c>
      <c r="B6397" t="s">
        <v>11007</v>
      </c>
      <c r="C6397" t="str">
        <f t="shared" si="1483"/>
        <v>Short</v>
      </c>
      <c r="D6397">
        <v>3.5</v>
      </c>
      <c r="F6397" s="1" t="e">
        <f t="shared" si="1497"/>
        <v>#VALUE!</v>
      </c>
      <c r="G6397" s="1" t="e">
        <f t="shared" si="1484"/>
        <v>#VALUE!</v>
      </c>
      <c r="H6397" t="e">
        <f t="shared" si="1485"/>
        <v>#VALUE!</v>
      </c>
      <c r="I6397" t="s">
        <v>10957</v>
      </c>
      <c r="J6397" t="s">
        <v>11008</v>
      </c>
      <c r="K6397" t="s">
        <v>49</v>
      </c>
      <c r="L6397" t="e">
        <f t="shared" si="1486"/>
        <v>#VALUE!</v>
      </c>
      <c r="N6397" s="2" t="e">
        <f t="shared" si="1487"/>
        <v>#VALUE!</v>
      </c>
      <c r="Q6397" t="s">
        <v>28</v>
      </c>
      <c r="R6397" t="str">
        <f t="shared" si="1488"/>
        <v>Average</v>
      </c>
      <c r="S6397" t="str">
        <f t="shared" si="1489"/>
        <v xml:space="preserve"> </v>
      </c>
      <c r="T6397" t="e">
        <f t="shared" si="1490"/>
        <v>#VALUE!</v>
      </c>
      <c r="U6397" t="e">
        <f t="shared" si="1491"/>
        <v>#VALUE!</v>
      </c>
      <c r="V6397" t="e">
        <f t="shared" si="1492"/>
        <v>#VALUE!</v>
      </c>
      <c r="W6397" t="str">
        <f t="shared" si="1493"/>
        <v>Don't Buy</v>
      </c>
      <c r="X6397" t="str">
        <f t="shared" si="1494"/>
        <v>Not Known</v>
      </c>
      <c r="Z6397" t="e">
        <f t="shared" si="1495"/>
        <v>#VALUE!</v>
      </c>
      <c r="AB6397" t="str">
        <f t="shared" si="1496"/>
        <v>500K</v>
      </c>
    </row>
    <row r="6398" spans="1:28" x14ac:dyDescent="0.3">
      <c r="A6398">
        <v>6396</v>
      </c>
      <c r="B6398" t="s">
        <v>11009</v>
      </c>
      <c r="C6398" t="str">
        <f t="shared" si="1483"/>
        <v>Long</v>
      </c>
      <c r="D6398">
        <v>4.4000000000000004</v>
      </c>
      <c r="F6398" s="1">
        <f t="shared" si="1497"/>
        <v>4.4000000000000004</v>
      </c>
      <c r="G6398" s="1">
        <f t="shared" si="1484"/>
        <v>4.4000000000000004</v>
      </c>
      <c r="H6398">
        <f t="shared" si="1485"/>
        <v>4.4000000000000004</v>
      </c>
      <c r="I6398" t="s">
        <v>10957</v>
      </c>
      <c r="J6398" t="s">
        <v>8658</v>
      </c>
      <c r="K6398" t="s">
        <v>100</v>
      </c>
      <c r="L6398" t="str">
        <f t="shared" si="1486"/>
        <v>Established</v>
      </c>
      <c r="N6398" s="2">
        <f t="shared" si="1487"/>
        <v>50</v>
      </c>
      <c r="O6398" t="s">
        <v>691</v>
      </c>
      <c r="Q6398" t="s">
        <v>189</v>
      </c>
      <c r="R6398" t="str">
        <f t="shared" si="1488"/>
        <v>Great</v>
      </c>
      <c r="S6398" t="str">
        <f t="shared" si="1489"/>
        <v>Great</v>
      </c>
      <c r="T6398" t="b">
        <f t="shared" si="1490"/>
        <v>1</v>
      </c>
      <c r="U6398" t="b">
        <f t="shared" si="1491"/>
        <v>1</v>
      </c>
      <c r="V6398" t="str">
        <f t="shared" si="1492"/>
        <v>Top Company</v>
      </c>
      <c r="W6398" t="str">
        <f t="shared" si="1493"/>
        <v>Don't Buy</v>
      </c>
      <c r="X6398" t="str">
        <f t="shared" si="1494"/>
        <v>Not Known</v>
      </c>
      <c r="Z6398" t="str">
        <f t="shared" si="1495"/>
        <v>None</v>
      </c>
      <c r="AB6398" t="str">
        <f t="shared" si="1496"/>
        <v>0</v>
      </c>
    </row>
    <row r="6399" spans="1:28" x14ac:dyDescent="0.3">
      <c r="A6399">
        <v>6397</v>
      </c>
      <c r="B6399" t="s">
        <v>11010</v>
      </c>
      <c r="C6399" t="str">
        <f t="shared" si="1483"/>
        <v>Long</v>
      </c>
      <c r="D6399">
        <v>3.8</v>
      </c>
      <c r="F6399" s="1">
        <f t="shared" si="1497"/>
        <v>3.8</v>
      </c>
      <c r="G6399" s="1">
        <f t="shared" si="1484"/>
        <v>3.8</v>
      </c>
      <c r="H6399">
        <f t="shared" si="1485"/>
        <v>3.8</v>
      </c>
      <c r="I6399" t="s">
        <v>10957</v>
      </c>
      <c r="J6399" t="s">
        <v>7912</v>
      </c>
      <c r="K6399" t="s">
        <v>357</v>
      </c>
      <c r="L6399" t="str">
        <f t="shared" si="1486"/>
        <v>Established</v>
      </c>
      <c r="N6399" s="2">
        <f t="shared" si="1487"/>
        <v>51</v>
      </c>
      <c r="O6399" t="s">
        <v>1308</v>
      </c>
      <c r="Q6399" t="s">
        <v>8773</v>
      </c>
      <c r="R6399" t="str">
        <f t="shared" si="1488"/>
        <v>Average</v>
      </c>
      <c r="S6399" t="str">
        <f t="shared" si="1489"/>
        <v xml:space="preserve"> </v>
      </c>
      <c r="T6399" t="b">
        <f t="shared" si="1490"/>
        <v>0</v>
      </c>
      <c r="U6399" t="b">
        <f t="shared" si="1491"/>
        <v>1</v>
      </c>
      <c r="V6399" t="str">
        <f t="shared" si="1492"/>
        <v>Average Company</v>
      </c>
      <c r="W6399" t="str">
        <f t="shared" si="1493"/>
        <v>Don't Buy</v>
      </c>
      <c r="X6399" t="str">
        <f t="shared" si="1494"/>
        <v>Not Known</v>
      </c>
      <c r="Z6399" t="str">
        <f t="shared" si="1495"/>
        <v>None</v>
      </c>
      <c r="AB6399" t="str">
        <f t="shared" si="1496"/>
        <v>0</v>
      </c>
    </row>
    <row r="6400" spans="1:28" x14ac:dyDescent="0.3">
      <c r="A6400">
        <v>6398</v>
      </c>
      <c r="B6400" t="s">
        <v>11011</v>
      </c>
      <c r="C6400" t="str">
        <f t="shared" si="1483"/>
        <v>Long</v>
      </c>
      <c r="D6400">
        <v>3.8</v>
      </c>
      <c r="F6400" s="1">
        <f t="shared" si="1497"/>
        <v>3.8</v>
      </c>
      <c r="G6400" s="1">
        <f t="shared" si="1484"/>
        <v>3.8</v>
      </c>
      <c r="H6400">
        <f t="shared" si="1485"/>
        <v>3.8</v>
      </c>
      <c r="I6400" t="s">
        <v>10957</v>
      </c>
      <c r="J6400" t="s">
        <v>10</v>
      </c>
      <c r="K6400" t="s">
        <v>2817</v>
      </c>
      <c r="L6400" t="str">
        <f t="shared" si="1486"/>
        <v>Established</v>
      </c>
      <c r="N6400" s="2">
        <f t="shared" si="1487"/>
        <v>32</v>
      </c>
      <c r="O6400" t="s">
        <v>368</v>
      </c>
      <c r="P6400" t="s">
        <v>683</v>
      </c>
      <c r="Q6400" t="s">
        <v>28</v>
      </c>
      <c r="R6400" t="str">
        <f t="shared" si="1488"/>
        <v>Average</v>
      </c>
      <c r="S6400" t="str">
        <f t="shared" si="1489"/>
        <v xml:space="preserve"> </v>
      </c>
      <c r="T6400" t="b">
        <f t="shared" si="1490"/>
        <v>0</v>
      </c>
      <c r="U6400" t="b">
        <f t="shared" si="1491"/>
        <v>1</v>
      </c>
      <c r="V6400" t="str">
        <f t="shared" si="1492"/>
        <v>Average Company</v>
      </c>
      <c r="W6400" t="str">
        <f t="shared" si="1493"/>
        <v>Don't Buy</v>
      </c>
      <c r="X6400" t="str">
        <f t="shared" si="1494"/>
        <v>Not Known</v>
      </c>
      <c r="Z6400" t="str">
        <f t="shared" si="1495"/>
        <v>None</v>
      </c>
      <c r="AB6400" t="str">
        <f t="shared" si="1496"/>
        <v>500K</v>
      </c>
    </row>
    <row r="6401" spans="1:28" x14ac:dyDescent="0.3">
      <c r="A6401">
        <v>6399</v>
      </c>
      <c r="B6401" t="s">
        <v>11012</v>
      </c>
      <c r="C6401" t="str">
        <f t="shared" si="1483"/>
        <v>Long</v>
      </c>
      <c r="D6401">
        <v>4.2</v>
      </c>
      <c r="F6401" s="1">
        <f t="shared" si="1497"/>
        <v>4.2</v>
      </c>
      <c r="G6401" s="1">
        <f t="shared" si="1484"/>
        <v>4.2</v>
      </c>
      <c r="H6401">
        <f t="shared" si="1485"/>
        <v>4.2</v>
      </c>
      <c r="I6401" t="s">
        <v>10957</v>
      </c>
      <c r="J6401" t="s">
        <v>22</v>
      </c>
      <c r="K6401" t="s">
        <v>11013</v>
      </c>
      <c r="L6401" t="str">
        <f t="shared" si="1486"/>
        <v>Established</v>
      </c>
      <c r="N6401" s="2">
        <f t="shared" si="1487"/>
        <v>48</v>
      </c>
      <c r="O6401" t="s">
        <v>752</v>
      </c>
      <c r="P6401" t="s">
        <v>1703</v>
      </c>
      <c r="Q6401" t="s">
        <v>362</v>
      </c>
      <c r="R6401" t="str">
        <f t="shared" si="1488"/>
        <v>Great</v>
      </c>
      <c r="S6401" t="str">
        <f t="shared" si="1489"/>
        <v>Great</v>
      </c>
      <c r="T6401" t="b">
        <f t="shared" si="1490"/>
        <v>1</v>
      </c>
      <c r="U6401" t="b">
        <f t="shared" si="1491"/>
        <v>1</v>
      </c>
      <c r="V6401" t="str">
        <f t="shared" si="1492"/>
        <v>Top Company</v>
      </c>
      <c r="W6401" t="str">
        <f t="shared" si="1493"/>
        <v>Don't Buy</v>
      </c>
      <c r="X6401" t="str">
        <f t="shared" si="1494"/>
        <v>Not Known</v>
      </c>
      <c r="Z6401" t="str">
        <f t="shared" si="1495"/>
        <v>None</v>
      </c>
      <c r="AB6401" t="str">
        <f t="shared" si="1496"/>
        <v>0</v>
      </c>
    </row>
    <row r="6402" spans="1:28" x14ac:dyDescent="0.3">
      <c r="A6402">
        <v>6400</v>
      </c>
      <c r="B6402" t="s">
        <v>11014</v>
      </c>
      <c r="C6402" t="str">
        <f t="shared" si="1483"/>
        <v>Long</v>
      </c>
      <c r="D6402">
        <v>3.4</v>
      </c>
      <c r="F6402" s="1">
        <f t="shared" si="1497"/>
        <v>3.4</v>
      </c>
      <c r="G6402" s="1">
        <f t="shared" si="1484"/>
        <v>3.4</v>
      </c>
      <c r="H6402">
        <f t="shared" si="1485"/>
        <v>3.4</v>
      </c>
      <c r="I6402" t="s">
        <v>10957</v>
      </c>
      <c r="J6402" t="s">
        <v>10</v>
      </c>
      <c r="K6402" t="s">
        <v>4182</v>
      </c>
      <c r="L6402" t="str">
        <f t="shared" si="1486"/>
        <v>Established</v>
      </c>
      <c r="N6402" s="2">
        <f t="shared" si="1487"/>
        <v>64</v>
      </c>
      <c r="O6402" t="s">
        <v>511</v>
      </c>
      <c r="P6402" t="s">
        <v>683</v>
      </c>
      <c r="Q6402" t="s">
        <v>28</v>
      </c>
      <c r="R6402" t="str">
        <f t="shared" si="1488"/>
        <v>Average</v>
      </c>
      <c r="S6402" t="str">
        <f t="shared" si="1489"/>
        <v xml:space="preserve"> </v>
      </c>
      <c r="T6402" t="b">
        <f t="shared" si="1490"/>
        <v>0</v>
      </c>
      <c r="U6402" t="b">
        <f t="shared" si="1491"/>
        <v>0</v>
      </c>
      <c r="V6402" t="str">
        <f t="shared" si="1492"/>
        <v>Average Company</v>
      </c>
      <c r="W6402" t="str">
        <f t="shared" si="1493"/>
        <v>Don't Buy</v>
      </c>
      <c r="X6402" t="str">
        <f t="shared" si="1494"/>
        <v>Bombay Finance</v>
      </c>
      <c r="Z6402" t="str">
        <f t="shared" si="1495"/>
        <v>None</v>
      </c>
      <c r="AB6402" t="str">
        <f t="shared" si="1496"/>
        <v>500K</v>
      </c>
    </row>
    <row r="6403" spans="1:28" x14ac:dyDescent="0.3">
      <c r="A6403">
        <v>6401</v>
      </c>
      <c r="B6403" t="s">
        <v>11015</v>
      </c>
      <c r="C6403" t="str">
        <f t="shared" ref="C6403:C6466" si="1498">IF(LEN(B6403)&gt;=10,"Long","Short")</f>
        <v>Long</v>
      </c>
      <c r="D6403">
        <v>4.2</v>
      </c>
      <c r="F6403" s="1">
        <f t="shared" si="1497"/>
        <v>4.2</v>
      </c>
      <c r="G6403" s="1">
        <f t="shared" ref="G6403:G6466" si="1499">IF(L6403="Startup",D6403+0.5,D6403)</f>
        <v>4.2</v>
      </c>
      <c r="H6403">
        <f t="shared" ref="H6403:H6466" si="1500">IF(L6403="Startup",D6403+0.1,D6403)</f>
        <v>4.2</v>
      </c>
      <c r="I6403" t="s">
        <v>10957</v>
      </c>
      <c r="J6403" t="s">
        <v>22</v>
      </c>
      <c r="K6403" t="s">
        <v>4866</v>
      </c>
      <c r="L6403" t="str">
        <f t="shared" ref="L6403:L6466" si="1501">IF(N6403&lt;10,"Startup","Established")</f>
        <v>Established</v>
      </c>
      <c r="N6403" s="2">
        <f t="shared" ref="N6403:N6466" si="1502">INT(LEFT(O6403,2))</f>
        <v>16</v>
      </c>
      <c r="O6403" t="s">
        <v>121</v>
      </c>
      <c r="P6403" t="s">
        <v>691</v>
      </c>
      <c r="Q6403" t="s">
        <v>186</v>
      </c>
      <c r="R6403" t="str">
        <f t="shared" ref="R6403:R6466" si="1503">IF(D6403&gt;4,"Great","Average")</f>
        <v>Great</v>
      </c>
      <c r="S6403" t="str">
        <f t="shared" ref="S6403:S6466" si="1504">IF(D6403&gt;4,"Great"," ")</f>
        <v>Great</v>
      </c>
      <c r="T6403" t="b">
        <f t="shared" ref="T6403:T6466" si="1505">AND(D6403:D16361&gt;4,N6403:N16361&gt;10)</f>
        <v>1</v>
      </c>
      <c r="U6403" t="b">
        <f t="shared" ref="U6403:U6466" si="1506">OR(D6403&gt;3.5,N6403&lt;10)</f>
        <v>1</v>
      </c>
      <c r="V6403" t="str">
        <f t="shared" ref="V6403:V6466" si="1507">IF(AND(D6403&gt;4,N6403&gt;20),"Top Company","Average Company")</f>
        <v>Average Company</v>
      </c>
      <c r="W6403" t="str">
        <f t="shared" ref="W6403:W6466" si="1508">IF(OR(LEFT(B6403,1)="T",LEFT(B6403,1)="G"),"Buy","Don't Buy")</f>
        <v>Don't Buy</v>
      </c>
      <c r="X6403" t="str">
        <f t="shared" ref="X6403:X6466" si="1509">IF(IF(Q6403="Financial Services",ISNUMBER(SEARCH("Mumbai",K6403))),"Bombay Finance","Not Known")</f>
        <v>Not Known</v>
      </c>
      <c r="Z6403" t="str">
        <f t="shared" ref="Z6403:Z6466" si="1510">IF(AND(OR(ISNUMBER(SEARCH("Bangalore",K6403)),ISNUMBER(SEARCH("Bengaluru",K6403)),ISNUMBER(SEARCH("Chennai",K6403))),N6403&lt;10),"Silicon Valley Startups","None")</f>
        <v>None</v>
      </c>
      <c r="AB6403" t="str">
        <f t="shared" ref="AB6403:AB6466" si="1511">IF(AND(OR(Q6403="IT Services &amp; Consulting",Q6403="Financial Services"),D6403&gt;4),"1Million",IF(AND(OR(Q6403="IT Services &amp; Consulting",Q6403="Financial Services"),D6403&lt;=4),"500K",IF(AND(Q6403="Telecom / ISP",D6403&gt;4),"800K","0")))</f>
        <v>0</v>
      </c>
    </row>
    <row r="6404" spans="1:28" x14ac:dyDescent="0.3">
      <c r="A6404">
        <v>6402</v>
      </c>
      <c r="B6404" t="s">
        <v>11016</v>
      </c>
      <c r="C6404" t="str">
        <f t="shared" si="1498"/>
        <v>Long</v>
      </c>
      <c r="D6404">
        <v>3.7</v>
      </c>
      <c r="F6404" s="1">
        <f t="shared" si="1497"/>
        <v>3.7</v>
      </c>
      <c r="G6404" s="1">
        <f t="shared" si="1499"/>
        <v>3.7</v>
      </c>
      <c r="H6404">
        <f t="shared" si="1500"/>
        <v>3.7</v>
      </c>
      <c r="I6404" t="s">
        <v>10957</v>
      </c>
      <c r="J6404" t="s">
        <v>22</v>
      </c>
      <c r="K6404" t="s">
        <v>7656</v>
      </c>
      <c r="L6404" t="str">
        <f t="shared" si="1501"/>
        <v>Established</v>
      </c>
      <c r="N6404" s="2">
        <f t="shared" si="1502"/>
        <v>14</v>
      </c>
      <c r="O6404" t="s">
        <v>522</v>
      </c>
      <c r="P6404" t="s">
        <v>683</v>
      </c>
      <c r="Q6404" t="s">
        <v>117</v>
      </c>
      <c r="R6404" t="str">
        <f t="shared" si="1503"/>
        <v>Average</v>
      </c>
      <c r="S6404" t="str">
        <f t="shared" si="1504"/>
        <v xml:space="preserve"> </v>
      </c>
      <c r="T6404" t="b">
        <f t="shared" si="1505"/>
        <v>0</v>
      </c>
      <c r="U6404" t="b">
        <f t="shared" si="1506"/>
        <v>1</v>
      </c>
      <c r="V6404" t="str">
        <f t="shared" si="1507"/>
        <v>Average Company</v>
      </c>
      <c r="W6404" t="str">
        <f t="shared" si="1508"/>
        <v>Don't Buy</v>
      </c>
      <c r="X6404" t="str">
        <f t="shared" si="1509"/>
        <v>Not Known</v>
      </c>
      <c r="Z6404" t="str">
        <f t="shared" si="1510"/>
        <v>None</v>
      </c>
      <c r="AB6404" t="str">
        <f t="shared" si="1511"/>
        <v>0</v>
      </c>
    </row>
    <row r="6405" spans="1:28" x14ac:dyDescent="0.3">
      <c r="A6405">
        <v>6403</v>
      </c>
      <c r="B6405" t="s">
        <v>11017</v>
      </c>
      <c r="C6405" t="str">
        <f t="shared" si="1498"/>
        <v>Long</v>
      </c>
      <c r="D6405">
        <v>3.6</v>
      </c>
      <c r="F6405" s="1">
        <f t="shared" si="1497"/>
        <v>3.6</v>
      </c>
      <c r="G6405" s="1">
        <f t="shared" si="1499"/>
        <v>3.6</v>
      </c>
      <c r="H6405">
        <f t="shared" si="1500"/>
        <v>3.6</v>
      </c>
      <c r="I6405" t="s">
        <v>10957</v>
      </c>
      <c r="J6405" t="s">
        <v>22</v>
      </c>
      <c r="K6405" t="s">
        <v>5803</v>
      </c>
      <c r="L6405" t="str">
        <f t="shared" si="1501"/>
        <v>Established</v>
      </c>
      <c r="N6405" s="2">
        <f t="shared" si="1502"/>
        <v>11</v>
      </c>
      <c r="O6405" t="s">
        <v>146</v>
      </c>
      <c r="P6405" t="s">
        <v>683</v>
      </c>
      <c r="Q6405" t="s">
        <v>378</v>
      </c>
      <c r="R6405" t="str">
        <f t="shared" si="1503"/>
        <v>Average</v>
      </c>
      <c r="S6405" t="str">
        <f t="shared" si="1504"/>
        <v xml:space="preserve"> </v>
      </c>
      <c r="T6405" t="b">
        <f t="shared" si="1505"/>
        <v>0</v>
      </c>
      <c r="U6405" t="b">
        <f t="shared" si="1506"/>
        <v>1</v>
      </c>
      <c r="V6405" t="str">
        <f t="shared" si="1507"/>
        <v>Average Company</v>
      </c>
      <c r="W6405" t="str">
        <f t="shared" si="1508"/>
        <v>Don't Buy</v>
      </c>
      <c r="X6405" t="str">
        <f t="shared" si="1509"/>
        <v>Not Known</v>
      </c>
      <c r="Z6405" t="str">
        <f t="shared" si="1510"/>
        <v>None</v>
      </c>
      <c r="AB6405" t="str">
        <f t="shared" si="1511"/>
        <v>0</v>
      </c>
    </row>
    <row r="6406" spans="1:28" x14ac:dyDescent="0.3">
      <c r="A6406">
        <v>6404</v>
      </c>
      <c r="B6406" t="s">
        <v>11018</v>
      </c>
      <c r="C6406" t="str">
        <f t="shared" si="1498"/>
        <v>Long</v>
      </c>
      <c r="D6406">
        <v>4</v>
      </c>
      <c r="F6406" s="1">
        <f t="shared" si="1497"/>
        <v>4</v>
      </c>
      <c r="G6406" s="1">
        <f t="shared" si="1499"/>
        <v>4</v>
      </c>
      <c r="H6406">
        <f t="shared" si="1500"/>
        <v>4</v>
      </c>
      <c r="I6406" t="s">
        <v>10957</v>
      </c>
      <c r="J6406" t="s">
        <v>11019</v>
      </c>
      <c r="K6406" t="s">
        <v>258</v>
      </c>
      <c r="L6406" t="str">
        <f t="shared" si="1501"/>
        <v>Established</v>
      </c>
      <c r="N6406" s="2">
        <f t="shared" si="1502"/>
        <v>11</v>
      </c>
      <c r="O6406" t="s">
        <v>1261</v>
      </c>
      <c r="Q6406" t="s">
        <v>1723</v>
      </c>
      <c r="R6406" t="str">
        <f t="shared" si="1503"/>
        <v>Average</v>
      </c>
      <c r="S6406" t="str">
        <f t="shared" si="1504"/>
        <v xml:space="preserve"> </v>
      </c>
      <c r="T6406" t="b">
        <f t="shared" si="1505"/>
        <v>0</v>
      </c>
      <c r="U6406" t="b">
        <f t="shared" si="1506"/>
        <v>1</v>
      </c>
      <c r="V6406" t="str">
        <f t="shared" si="1507"/>
        <v>Average Company</v>
      </c>
      <c r="W6406" t="str">
        <f t="shared" si="1508"/>
        <v>Don't Buy</v>
      </c>
      <c r="X6406" t="str">
        <f t="shared" si="1509"/>
        <v>Not Known</v>
      </c>
      <c r="Z6406" t="str">
        <f t="shared" si="1510"/>
        <v>None</v>
      </c>
      <c r="AB6406" t="str">
        <f t="shared" si="1511"/>
        <v>0</v>
      </c>
    </row>
    <row r="6407" spans="1:28" x14ac:dyDescent="0.3">
      <c r="A6407">
        <v>6405</v>
      </c>
      <c r="B6407" t="s">
        <v>11020</v>
      </c>
      <c r="C6407" t="str">
        <f t="shared" si="1498"/>
        <v>Long</v>
      </c>
      <c r="D6407">
        <v>4.3</v>
      </c>
      <c r="F6407" s="1">
        <f t="shared" si="1497"/>
        <v>4.3</v>
      </c>
      <c r="G6407" s="1">
        <f t="shared" si="1499"/>
        <v>4.3</v>
      </c>
      <c r="H6407">
        <f t="shared" si="1500"/>
        <v>4.3</v>
      </c>
      <c r="I6407" t="s">
        <v>10957</v>
      </c>
      <c r="J6407" t="s">
        <v>22</v>
      </c>
      <c r="K6407" t="s">
        <v>8595</v>
      </c>
      <c r="L6407" t="str">
        <f t="shared" si="1501"/>
        <v>Established</v>
      </c>
      <c r="N6407" s="2">
        <f t="shared" si="1502"/>
        <v>14</v>
      </c>
      <c r="O6407" t="s">
        <v>2425</v>
      </c>
      <c r="P6407" t="s">
        <v>1308</v>
      </c>
      <c r="Q6407" t="s">
        <v>1630</v>
      </c>
      <c r="R6407" t="str">
        <f t="shared" si="1503"/>
        <v>Great</v>
      </c>
      <c r="S6407" t="str">
        <f t="shared" si="1504"/>
        <v>Great</v>
      </c>
      <c r="T6407" t="b">
        <f t="shared" si="1505"/>
        <v>1</v>
      </c>
      <c r="U6407" t="b">
        <f t="shared" si="1506"/>
        <v>1</v>
      </c>
      <c r="V6407" t="str">
        <f t="shared" si="1507"/>
        <v>Average Company</v>
      </c>
      <c r="W6407" t="str">
        <f t="shared" si="1508"/>
        <v>Don't Buy</v>
      </c>
      <c r="X6407" t="str">
        <f t="shared" si="1509"/>
        <v>Not Known</v>
      </c>
      <c r="Z6407" t="str">
        <f t="shared" si="1510"/>
        <v>None</v>
      </c>
      <c r="AB6407" t="str">
        <f t="shared" si="1511"/>
        <v>0</v>
      </c>
    </row>
    <row r="6408" spans="1:28" x14ac:dyDescent="0.3">
      <c r="A6408">
        <v>6406</v>
      </c>
      <c r="B6408" t="s">
        <v>11021</v>
      </c>
      <c r="C6408" t="str">
        <f t="shared" si="1498"/>
        <v>Long</v>
      </c>
      <c r="D6408">
        <v>3.9</v>
      </c>
      <c r="F6408" s="1">
        <f t="shared" si="1497"/>
        <v>3.9</v>
      </c>
      <c r="G6408" s="1">
        <f t="shared" si="1499"/>
        <v>3.9</v>
      </c>
      <c r="H6408">
        <f t="shared" si="1500"/>
        <v>3.9</v>
      </c>
      <c r="I6408" t="s">
        <v>10957</v>
      </c>
      <c r="J6408" t="s">
        <v>22</v>
      </c>
      <c r="K6408" t="s">
        <v>11022</v>
      </c>
      <c r="L6408" t="str">
        <f t="shared" si="1501"/>
        <v>Established</v>
      </c>
      <c r="N6408" s="2">
        <f t="shared" si="1502"/>
        <v>34</v>
      </c>
      <c r="O6408" t="s">
        <v>213</v>
      </c>
      <c r="P6408" t="s">
        <v>691</v>
      </c>
      <c r="Q6408" t="s">
        <v>80</v>
      </c>
      <c r="R6408" t="str">
        <f t="shared" si="1503"/>
        <v>Average</v>
      </c>
      <c r="S6408" t="str">
        <f t="shared" si="1504"/>
        <v xml:space="preserve"> </v>
      </c>
      <c r="T6408" t="b">
        <f t="shared" si="1505"/>
        <v>0</v>
      </c>
      <c r="U6408" t="b">
        <f t="shared" si="1506"/>
        <v>1</v>
      </c>
      <c r="V6408" t="str">
        <f t="shared" si="1507"/>
        <v>Average Company</v>
      </c>
      <c r="W6408" t="str">
        <f t="shared" si="1508"/>
        <v>Don't Buy</v>
      </c>
      <c r="X6408" t="str">
        <f t="shared" si="1509"/>
        <v>Not Known</v>
      </c>
      <c r="Z6408" t="str">
        <f t="shared" si="1510"/>
        <v>None</v>
      </c>
      <c r="AB6408" t="str">
        <f t="shared" si="1511"/>
        <v>0</v>
      </c>
    </row>
    <row r="6409" spans="1:28" x14ac:dyDescent="0.3">
      <c r="A6409">
        <v>6407</v>
      </c>
      <c r="B6409" t="s">
        <v>11023</v>
      </c>
      <c r="C6409" t="str">
        <f t="shared" si="1498"/>
        <v>Long</v>
      </c>
      <c r="D6409">
        <v>4.0999999999999996</v>
      </c>
      <c r="F6409" s="1">
        <f t="shared" si="1497"/>
        <v>4.0999999999999996</v>
      </c>
      <c r="G6409" s="1">
        <f t="shared" si="1499"/>
        <v>4.0999999999999996</v>
      </c>
      <c r="H6409">
        <f t="shared" si="1500"/>
        <v>4.0999999999999996</v>
      </c>
      <c r="I6409" t="s">
        <v>10957</v>
      </c>
      <c r="J6409" t="s">
        <v>11024</v>
      </c>
      <c r="K6409" t="s">
        <v>711</v>
      </c>
      <c r="L6409" t="str">
        <f t="shared" si="1501"/>
        <v>Established</v>
      </c>
      <c r="N6409" s="2">
        <f t="shared" si="1502"/>
        <v>11</v>
      </c>
      <c r="O6409" t="s">
        <v>1261</v>
      </c>
      <c r="Q6409" t="s">
        <v>612</v>
      </c>
      <c r="R6409" t="str">
        <f t="shared" si="1503"/>
        <v>Great</v>
      </c>
      <c r="S6409" t="str">
        <f t="shared" si="1504"/>
        <v>Great</v>
      </c>
      <c r="T6409" t="b">
        <f t="shared" si="1505"/>
        <v>1</v>
      </c>
      <c r="U6409" t="b">
        <f t="shared" si="1506"/>
        <v>1</v>
      </c>
      <c r="V6409" t="str">
        <f t="shared" si="1507"/>
        <v>Average Company</v>
      </c>
      <c r="W6409" t="str">
        <f t="shared" si="1508"/>
        <v>Don't Buy</v>
      </c>
      <c r="X6409" t="str">
        <f t="shared" si="1509"/>
        <v>Not Known</v>
      </c>
      <c r="Z6409" t="str">
        <f t="shared" si="1510"/>
        <v>None</v>
      </c>
      <c r="AB6409" t="str">
        <f t="shared" si="1511"/>
        <v>0</v>
      </c>
    </row>
    <row r="6410" spans="1:28" x14ac:dyDescent="0.3">
      <c r="A6410">
        <v>6408</v>
      </c>
      <c r="B6410" t="s">
        <v>11025</v>
      </c>
      <c r="C6410" t="str">
        <f t="shared" si="1498"/>
        <v>Long</v>
      </c>
      <c r="D6410">
        <v>4.2</v>
      </c>
      <c r="F6410" s="1">
        <f t="shared" si="1497"/>
        <v>4.2</v>
      </c>
      <c r="G6410" s="1">
        <f t="shared" si="1499"/>
        <v>4.2</v>
      </c>
      <c r="H6410">
        <f t="shared" si="1500"/>
        <v>4.2</v>
      </c>
      <c r="I6410" t="s">
        <v>10957</v>
      </c>
      <c r="J6410" t="s">
        <v>11026</v>
      </c>
      <c r="K6410" t="s">
        <v>331</v>
      </c>
      <c r="L6410" t="str">
        <f t="shared" si="1501"/>
        <v>Established</v>
      </c>
      <c r="N6410" s="2">
        <f t="shared" si="1502"/>
        <v>51</v>
      </c>
      <c r="O6410" t="s">
        <v>1308</v>
      </c>
      <c r="Q6410" t="s">
        <v>14</v>
      </c>
      <c r="R6410" t="str">
        <f t="shared" si="1503"/>
        <v>Great</v>
      </c>
      <c r="S6410" t="str">
        <f t="shared" si="1504"/>
        <v>Great</v>
      </c>
      <c r="T6410" t="b">
        <f t="shared" si="1505"/>
        <v>1</v>
      </c>
      <c r="U6410" t="b">
        <f t="shared" si="1506"/>
        <v>1</v>
      </c>
      <c r="V6410" t="str">
        <f t="shared" si="1507"/>
        <v>Top Company</v>
      </c>
      <c r="W6410" t="str">
        <f t="shared" si="1508"/>
        <v>Don't Buy</v>
      </c>
      <c r="X6410" t="str">
        <f t="shared" si="1509"/>
        <v>Not Known</v>
      </c>
      <c r="Z6410" t="str">
        <f t="shared" si="1510"/>
        <v>None</v>
      </c>
      <c r="AB6410" t="str">
        <f t="shared" si="1511"/>
        <v>0</v>
      </c>
    </row>
    <row r="6411" spans="1:28" x14ac:dyDescent="0.3">
      <c r="A6411">
        <v>6409</v>
      </c>
      <c r="B6411" t="s">
        <v>11027</v>
      </c>
      <c r="C6411" t="str">
        <f t="shared" si="1498"/>
        <v>Long</v>
      </c>
      <c r="D6411">
        <v>4.3</v>
      </c>
      <c r="F6411" s="1">
        <f t="shared" si="1497"/>
        <v>4.3</v>
      </c>
      <c r="G6411" s="1">
        <f t="shared" si="1499"/>
        <v>4.3</v>
      </c>
      <c r="H6411">
        <f t="shared" si="1500"/>
        <v>4.3</v>
      </c>
      <c r="I6411" t="s">
        <v>10957</v>
      </c>
      <c r="J6411" t="s">
        <v>22</v>
      </c>
      <c r="K6411" t="s">
        <v>11028</v>
      </c>
      <c r="L6411" t="str">
        <f t="shared" si="1501"/>
        <v>Established</v>
      </c>
      <c r="N6411" s="2">
        <f t="shared" si="1502"/>
        <v>23</v>
      </c>
      <c r="O6411" t="s">
        <v>230</v>
      </c>
      <c r="P6411" t="s">
        <v>3614</v>
      </c>
      <c r="Q6411" t="s">
        <v>773</v>
      </c>
      <c r="R6411" t="str">
        <f t="shared" si="1503"/>
        <v>Great</v>
      </c>
      <c r="S6411" t="str">
        <f t="shared" si="1504"/>
        <v>Great</v>
      </c>
      <c r="T6411" t="b">
        <f t="shared" si="1505"/>
        <v>1</v>
      </c>
      <c r="U6411" t="b">
        <f t="shared" si="1506"/>
        <v>1</v>
      </c>
      <c r="V6411" t="str">
        <f t="shared" si="1507"/>
        <v>Top Company</v>
      </c>
      <c r="W6411" t="str">
        <f t="shared" si="1508"/>
        <v>Don't Buy</v>
      </c>
      <c r="X6411" t="str">
        <f t="shared" si="1509"/>
        <v>Not Known</v>
      </c>
      <c r="Z6411" t="str">
        <f t="shared" si="1510"/>
        <v>None</v>
      </c>
      <c r="AB6411" t="str">
        <f t="shared" si="1511"/>
        <v>0</v>
      </c>
    </row>
    <row r="6412" spans="1:28" x14ac:dyDescent="0.3">
      <c r="A6412">
        <v>6410</v>
      </c>
      <c r="B6412" t="s">
        <v>11029</v>
      </c>
      <c r="C6412" t="str">
        <f t="shared" si="1498"/>
        <v>Long</v>
      </c>
      <c r="D6412">
        <v>3.8</v>
      </c>
      <c r="F6412" s="1">
        <f t="shared" si="1497"/>
        <v>3.8</v>
      </c>
      <c r="G6412" s="1">
        <f t="shared" si="1499"/>
        <v>3.8</v>
      </c>
      <c r="H6412">
        <f t="shared" si="1500"/>
        <v>3.8</v>
      </c>
      <c r="I6412" t="s">
        <v>10957</v>
      </c>
      <c r="J6412" t="s">
        <v>5755</v>
      </c>
      <c r="K6412" t="s">
        <v>151</v>
      </c>
      <c r="L6412" t="str">
        <f t="shared" si="1501"/>
        <v>Established</v>
      </c>
      <c r="N6412" s="2">
        <f t="shared" si="1502"/>
        <v>20</v>
      </c>
      <c r="O6412" t="s">
        <v>683</v>
      </c>
      <c r="Q6412" t="s">
        <v>117</v>
      </c>
      <c r="R6412" t="str">
        <f t="shared" si="1503"/>
        <v>Average</v>
      </c>
      <c r="S6412" t="str">
        <f t="shared" si="1504"/>
        <v xml:space="preserve"> </v>
      </c>
      <c r="T6412" t="b">
        <f t="shared" si="1505"/>
        <v>0</v>
      </c>
      <c r="U6412" t="b">
        <f t="shared" si="1506"/>
        <v>1</v>
      </c>
      <c r="V6412" t="str">
        <f t="shared" si="1507"/>
        <v>Average Company</v>
      </c>
      <c r="W6412" t="str">
        <f t="shared" si="1508"/>
        <v>Don't Buy</v>
      </c>
      <c r="X6412" t="str">
        <f t="shared" si="1509"/>
        <v>Not Known</v>
      </c>
      <c r="Z6412" t="str">
        <f t="shared" si="1510"/>
        <v>None</v>
      </c>
      <c r="AB6412" t="str">
        <f t="shared" si="1511"/>
        <v>0</v>
      </c>
    </row>
    <row r="6413" spans="1:28" x14ac:dyDescent="0.3">
      <c r="A6413">
        <v>6411</v>
      </c>
      <c r="B6413" t="s">
        <v>11030</v>
      </c>
      <c r="C6413" t="str">
        <f t="shared" si="1498"/>
        <v>Long</v>
      </c>
      <c r="D6413">
        <v>3.4</v>
      </c>
      <c r="F6413" s="1">
        <f t="shared" si="1497"/>
        <v>3.4</v>
      </c>
      <c r="G6413" s="1">
        <f t="shared" si="1499"/>
        <v>3.4</v>
      </c>
      <c r="H6413">
        <f t="shared" si="1500"/>
        <v>3.4</v>
      </c>
      <c r="I6413" t="s">
        <v>10957</v>
      </c>
      <c r="J6413" t="s">
        <v>11031</v>
      </c>
      <c r="K6413" t="s">
        <v>200</v>
      </c>
      <c r="L6413" t="str">
        <f t="shared" si="1501"/>
        <v>Established</v>
      </c>
      <c r="N6413" s="2">
        <f t="shared" si="1502"/>
        <v>50</v>
      </c>
      <c r="O6413" t="s">
        <v>691</v>
      </c>
      <c r="Q6413" t="s">
        <v>612</v>
      </c>
      <c r="R6413" t="str">
        <f t="shared" si="1503"/>
        <v>Average</v>
      </c>
      <c r="S6413" t="str">
        <f t="shared" si="1504"/>
        <v xml:space="preserve"> </v>
      </c>
      <c r="T6413" t="b">
        <f t="shared" si="1505"/>
        <v>0</v>
      </c>
      <c r="U6413" t="b">
        <f t="shared" si="1506"/>
        <v>0</v>
      </c>
      <c r="V6413" t="str">
        <f t="shared" si="1507"/>
        <v>Average Company</v>
      </c>
      <c r="W6413" t="str">
        <f t="shared" si="1508"/>
        <v>Don't Buy</v>
      </c>
      <c r="X6413" t="str">
        <f t="shared" si="1509"/>
        <v>Not Known</v>
      </c>
      <c r="Z6413" t="str">
        <f t="shared" si="1510"/>
        <v>None</v>
      </c>
      <c r="AB6413" t="str">
        <f t="shared" si="1511"/>
        <v>0</v>
      </c>
    </row>
    <row r="6414" spans="1:28" x14ac:dyDescent="0.3">
      <c r="A6414">
        <v>6412</v>
      </c>
      <c r="B6414" t="s">
        <v>11032</v>
      </c>
      <c r="C6414" t="str">
        <f t="shared" si="1498"/>
        <v>Long</v>
      </c>
      <c r="D6414">
        <v>4</v>
      </c>
      <c r="F6414" s="1">
        <f t="shared" si="1497"/>
        <v>4</v>
      </c>
      <c r="G6414" s="1">
        <f t="shared" si="1499"/>
        <v>4</v>
      </c>
      <c r="H6414">
        <f t="shared" si="1500"/>
        <v>4</v>
      </c>
      <c r="I6414" t="s">
        <v>10957</v>
      </c>
      <c r="J6414" t="s">
        <v>22</v>
      </c>
      <c r="K6414" t="s">
        <v>2337</v>
      </c>
      <c r="L6414" t="str">
        <f t="shared" si="1501"/>
        <v>Established</v>
      </c>
      <c r="N6414" s="2">
        <f t="shared" si="1502"/>
        <v>14</v>
      </c>
      <c r="O6414" t="s">
        <v>522</v>
      </c>
      <c r="P6414" t="s">
        <v>1308</v>
      </c>
      <c r="Q6414" t="s">
        <v>28</v>
      </c>
      <c r="R6414" t="str">
        <f t="shared" si="1503"/>
        <v>Average</v>
      </c>
      <c r="S6414" t="str">
        <f t="shared" si="1504"/>
        <v xml:space="preserve"> </v>
      </c>
      <c r="T6414" t="b">
        <f t="shared" si="1505"/>
        <v>0</v>
      </c>
      <c r="U6414" t="b">
        <f t="shared" si="1506"/>
        <v>1</v>
      </c>
      <c r="V6414" t="str">
        <f t="shared" si="1507"/>
        <v>Average Company</v>
      </c>
      <c r="W6414" t="str">
        <f t="shared" si="1508"/>
        <v>Don't Buy</v>
      </c>
      <c r="X6414" t="str">
        <f t="shared" si="1509"/>
        <v>Bombay Finance</v>
      </c>
      <c r="Z6414" t="str">
        <f t="shared" si="1510"/>
        <v>None</v>
      </c>
      <c r="AB6414" t="str">
        <f t="shared" si="1511"/>
        <v>500K</v>
      </c>
    </row>
    <row r="6415" spans="1:28" x14ac:dyDescent="0.3">
      <c r="A6415">
        <v>6413</v>
      </c>
      <c r="B6415" t="s">
        <v>11033</v>
      </c>
      <c r="C6415" t="str">
        <f t="shared" si="1498"/>
        <v>Long</v>
      </c>
      <c r="D6415">
        <v>3.7</v>
      </c>
      <c r="F6415" s="1">
        <f t="shared" si="1497"/>
        <v>3.7</v>
      </c>
      <c r="G6415" s="1">
        <f t="shared" si="1499"/>
        <v>3.7</v>
      </c>
      <c r="H6415">
        <f t="shared" si="1500"/>
        <v>3.7</v>
      </c>
      <c r="I6415" t="s">
        <v>10957</v>
      </c>
      <c r="J6415" t="s">
        <v>22</v>
      </c>
      <c r="K6415" t="s">
        <v>11034</v>
      </c>
      <c r="L6415" t="str">
        <f t="shared" si="1501"/>
        <v>Established</v>
      </c>
      <c r="N6415" s="2">
        <f t="shared" si="1502"/>
        <v>17</v>
      </c>
      <c r="O6415" t="s">
        <v>711</v>
      </c>
      <c r="P6415" t="s">
        <v>683</v>
      </c>
      <c r="Q6415" t="s">
        <v>479</v>
      </c>
      <c r="R6415" t="str">
        <f t="shared" si="1503"/>
        <v>Average</v>
      </c>
      <c r="S6415" t="str">
        <f t="shared" si="1504"/>
        <v xml:space="preserve"> </v>
      </c>
      <c r="T6415" t="b">
        <f t="shared" si="1505"/>
        <v>0</v>
      </c>
      <c r="U6415" t="b">
        <f t="shared" si="1506"/>
        <v>1</v>
      </c>
      <c r="V6415" t="str">
        <f t="shared" si="1507"/>
        <v>Average Company</v>
      </c>
      <c r="W6415" t="str">
        <f t="shared" si="1508"/>
        <v>Don't Buy</v>
      </c>
      <c r="X6415" t="str">
        <f t="shared" si="1509"/>
        <v>Not Known</v>
      </c>
      <c r="Z6415" t="str">
        <f t="shared" si="1510"/>
        <v>None</v>
      </c>
      <c r="AB6415" t="str">
        <f t="shared" si="1511"/>
        <v>0</v>
      </c>
    </row>
    <row r="6416" spans="1:28" x14ac:dyDescent="0.3">
      <c r="A6416">
        <v>6414</v>
      </c>
      <c r="B6416" t="s">
        <v>11035</v>
      </c>
      <c r="C6416" t="str">
        <f t="shared" si="1498"/>
        <v>Short</v>
      </c>
      <c r="D6416">
        <v>3.6</v>
      </c>
      <c r="F6416" s="1">
        <f t="shared" si="1497"/>
        <v>3.6</v>
      </c>
      <c r="G6416" s="1">
        <f t="shared" si="1499"/>
        <v>3.6</v>
      </c>
      <c r="H6416">
        <f t="shared" si="1500"/>
        <v>3.6</v>
      </c>
      <c r="I6416" t="s">
        <v>10957</v>
      </c>
      <c r="J6416" t="s">
        <v>22</v>
      </c>
      <c r="K6416" t="s">
        <v>3328</v>
      </c>
      <c r="L6416" t="str">
        <f t="shared" si="1501"/>
        <v>Established</v>
      </c>
      <c r="N6416" s="2">
        <f t="shared" si="1502"/>
        <v>33</v>
      </c>
      <c r="O6416" t="s">
        <v>18</v>
      </c>
      <c r="P6416" t="s">
        <v>683</v>
      </c>
      <c r="Q6416" t="s">
        <v>429</v>
      </c>
      <c r="R6416" t="str">
        <f t="shared" si="1503"/>
        <v>Average</v>
      </c>
      <c r="S6416" t="str">
        <f t="shared" si="1504"/>
        <v xml:space="preserve"> </v>
      </c>
      <c r="T6416" t="b">
        <f t="shared" si="1505"/>
        <v>0</v>
      </c>
      <c r="U6416" t="b">
        <f t="shared" si="1506"/>
        <v>1</v>
      </c>
      <c r="V6416" t="str">
        <f t="shared" si="1507"/>
        <v>Average Company</v>
      </c>
      <c r="W6416" t="str">
        <f t="shared" si="1508"/>
        <v>Don't Buy</v>
      </c>
      <c r="X6416" t="str">
        <f t="shared" si="1509"/>
        <v>Not Known</v>
      </c>
      <c r="Z6416" t="str">
        <f t="shared" si="1510"/>
        <v>None</v>
      </c>
      <c r="AB6416" t="str">
        <f t="shared" si="1511"/>
        <v>0</v>
      </c>
    </row>
    <row r="6417" spans="1:28" x14ac:dyDescent="0.3">
      <c r="A6417">
        <v>6415</v>
      </c>
      <c r="B6417" t="s">
        <v>11036</v>
      </c>
      <c r="C6417" t="str">
        <f t="shared" si="1498"/>
        <v>Long</v>
      </c>
      <c r="D6417">
        <v>4.3</v>
      </c>
      <c r="F6417" s="1">
        <f t="shared" si="1497"/>
        <v>4.3</v>
      </c>
      <c r="G6417" s="1">
        <f t="shared" si="1499"/>
        <v>4.3</v>
      </c>
      <c r="H6417">
        <f t="shared" si="1500"/>
        <v>4.3</v>
      </c>
      <c r="I6417" t="s">
        <v>10957</v>
      </c>
      <c r="J6417" t="s">
        <v>22</v>
      </c>
      <c r="K6417" t="s">
        <v>11037</v>
      </c>
      <c r="L6417" t="str">
        <f t="shared" si="1501"/>
        <v>Established</v>
      </c>
      <c r="N6417" s="2">
        <f t="shared" si="1502"/>
        <v>15</v>
      </c>
      <c r="O6417" t="s">
        <v>84</v>
      </c>
      <c r="P6417" t="s">
        <v>1308</v>
      </c>
      <c r="Q6417" t="s">
        <v>362</v>
      </c>
      <c r="R6417" t="str">
        <f t="shared" si="1503"/>
        <v>Great</v>
      </c>
      <c r="S6417" t="str">
        <f t="shared" si="1504"/>
        <v>Great</v>
      </c>
      <c r="T6417" t="b">
        <f t="shared" si="1505"/>
        <v>1</v>
      </c>
      <c r="U6417" t="b">
        <f t="shared" si="1506"/>
        <v>1</v>
      </c>
      <c r="V6417" t="str">
        <f t="shared" si="1507"/>
        <v>Average Company</v>
      </c>
      <c r="W6417" t="str">
        <f t="shared" si="1508"/>
        <v>Don't Buy</v>
      </c>
      <c r="X6417" t="str">
        <f t="shared" si="1509"/>
        <v>Not Known</v>
      </c>
      <c r="Z6417" t="str">
        <f t="shared" si="1510"/>
        <v>None</v>
      </c>
      <c r="AB6417" t="str">
        <f t="shared" si="1511"/>
        <v>0</v>
      </c>
    </row>
    <row r="6418" spans="1:28" x14ac:dyDescent="0.3">
      <c r="A6418">
        <v>6416</v>
      </c>
      <c r="B6418" t="s">
        <v>11038</v>
      </c>
      <c r="C6418" t="str">
        <f t="shared" si="1498"/>
        <v>Short</v>
      </c>
      <c r="D6418">
        <v>4</v>
      </c>
      <c r="F6418" s="1">
        <f t="shared" si="1497"/>
        <v>4</v>
      </c>
      <c r="G6418" s="1">
        <f t="shared" si="1499"/>
        <v>4</v>
      </c>
      <c r="H6418">
        <f t="shared" si="1500"/>
        <v>4</v>
      </c>
      <c r="I6418" t="s">
        <v>10957</v>
      </c>
      <c r="J6418" t="s">
        <v>10</v>
      </c>
      <c r="K6418" t="s">
        <v>8375</v>
      </c>
      <c r="L6418" t="str">
        <f t="shared" si="1501"/>
        <v>Established</v>
      </c>
      <c r="N6418" s="2">
        <f t="shared" si="1502"/>
        <v>55</v>
      </c>
      <c r="O6418" t="s">
        <v>43</v>
      </c>
      <c r="P6418" t="s">
        <v>147</v>
      </c>
      <c r="Q6418" t="s">
        <v>7875</v>
      </c>
      <c r="R6418" t="str">
        <f t="shared" si="1503"/>
        <v>Average</v>
      </c>
      <c r="S6418" t="str">
        <f t="shared" si="1504"/>
        <v xml:space="preserve"> </v>
      </c>
      <c r="T6418" t="b">
        <f t="shared" si="1505"/>
        <v>0</v>
      </c>
      <c r="U6418" t="b">
        <f t="shared" si="1506"/>
        <v>1</v>
      </c>
      <c r="V6418" t="str">
        <f t="shared" si="1507"/>
        <v>Average Company</v>
      </c>
      <c r="W6418" t="str">
        <f t="shared" si="1508"/>
        <v>Don't Buy</v>
      </c>
      <c r="X6418" t="str">
        <f t="shared" si="1509"/>
        <v>Not Known</v>
      </c>
      <c r="Z6418" t="str">
        <f t="shared" si="1510"/>
        <v>None</v>
      </c>
      <c r="AB6418" t="str">
        <f t="shared" si="1511"/>
        <v>0</v>
      </c>
    </row>
    <row r="6419" spans="1:28" x14ac:dyDescent="0.3">
      <c r="A6419">
        <v>6417</v>
      </c>
      <c r="B6419" t="s">
        <v>11039</v>
      </c>
      <c r="C6419" t="str">
        <f t="shared" si="1498"/>
        <v>Long</v>
      </c>
      <c r="D6419">
        <v>3.9</v>
      </c>
      <c r="F6419" s="1">
        <f t="shared" si="1497"/>
        <v>3.9</v>
      </c>
      <c r="G6419" s="1">
        <f t="shared" si="1499"/>
        <v>3.9</v>
      </c>
      <c r="H6419">
        <f t="shared" si="1500"/>
        <v>3.9</v>
      </c>
      <c r="I6419" t="s">
        <v>10957</v>
      </c>
      <c r="J6419" t="s">
        <v>10</v>
      </c>
      <c r="K6419" t="s">
        <v>11040</v>
      </c>
      <c r="L6419" t="str">
        <f t="shared" si="1501"/>
        <v>Established</v>
      </c>
      <c r="N6419" s="2">
        <f t="shared" si="1502"/>
        <v>33</v>
      </c>
      <c r="O6419" t="s">
        <v>18</v>
      </c>
      <c r="P6419" t="s">
        <v>691</v>
      </c>
      <c r="Q6419" t="s">
        <v>80</v>
      </c>
      <c r="R6419" t="str">
        <f t="shared" si="1503"/>
        <v>Average</v>
      </c>
      <c r="S6419" t="str">
        <f t="shared" si="1504"/>
        <v xml:space="preserve"> </v>
      </c>
      <c r="T6419" t="b">
        <f t="shared" si="1505"/>
        <v>0</v>
      </c>
      <c r="U6419" t="b">
        <f t="shared" si="1506"/>
        <v>1</v>
      </c>
      <c r="V6419" t="str">
        <f t="shared" si="1507"/>
        <v>Average Company</v>
      </c>
      <c r="W6419" t="str">
        <f t="shared" si="1508"/>
        <v>Don't Buy</v>
      </c>
      <c r="X6419" t="str">
        <f t="shared" si="1509"/>
        <v>Not Known</v>
      </c>
      <c r="Z6419" t="str">
        <f t="shared" si="1510"/>
        <v>None</v>
      </c>
      <c r="AB6419" t="str">
        <f t="shared" si="1511"/>
        <v>0</v>
      </c>
    </row>
    <row r="6420" spans="1:28" x14ac:dyDescent="0.3">
      <c r="A6420">
        <v>6418</v>
      </c>
      <c r="B6420" t="s">
        <v>11041</v>
      </c>
      <c r="C6420" t="str">
        <f t="shared" si="1498"/>
        <v>Long</v>
      </c>
      <c r="D6420">
        <v>3.5</v>
      </c>
      <c r="F6420" s="1">
        <f t="shared" si="1497"/>
        <v>3.5</v>
      </c>
      <c r="G6420" s="1">
        <f t="shared" si="1499"/>
        <v>3.5</v>
      </c>
      <c r="H6420">
        <f t="shared" si="1500"/>
        <v>3.5</v>
      </c>
      <c r="I6420" t="s">
        <v>10957</v>
      </c>
      <c r="J6420" t="s">
        <v>22</v>
      </c>
      <c r="K6420" t="s">
        <v>4536</v>
      </c>
      <c r="L6420" t="str">
        <f t="shared" si="1501"/>
        <v>Established</v>
      </c>
      <c r="N6420" s="2">
        <f t="shared" si="1502"/>
        <v>21</v>
      </c>
      <c r="O6420" t="s">
        <v>321</v>
      </c>
      <c r="P6420" t="s">
        <v>683</v>
      </c>
      <c r="Q6420" t="s">
        <v>605</v>
      </c>
      <c r="R6420" t="str">
        <f t="shared" si="1503"/>
        <v>Average</v>
      </c>
      <c r="S6420" t="str">
        <f t="shared" si="1504"/>
        <v xml:space="preserve"> </v>
      </c>
      <c r="T6420" t="b">
        <f t="shared" si="1505"/>
        <v>0</v>
      </c>
      <c r="U6420" t="b">
        <f t="shared" si="1506"/>
        <v>0</v>
      </c>
      <c r="V6420" t="str">
        <f t="shared" si="1507"/>
        <v>Average Company</v>
      </c>
      <c r="W6420" t="str">
        <f t="shared" si="1508"/>
        <v>Don't Buy</v>
      </c>
      <c r="X6420" t="str">
        <f t="shared" si="1509"/>
        <v>Not Known</v>
      </c>
      <c r="Z6420" t="str">
        <f t="shared" si="1510"/>
        <v>None</v>
      </c>
      <c r="AB6420" t="str">
        <f t="shared" si="1511"/>
        <v>0</v>
      </c>
    </row>
    <row r="6421" spans="1:28" x14ac:dyDescent="0.3">
      <c r="A6421">
        <v>6419</v>
      </c>
      <c r="B6421" t="s">
        <v>10989</v>
      </c>
      <c r="C6421" t="str">
        <f t="shared" si="1498"/>
        <v>Long</v>
      </c>
      <c r="D6421">
        <v>4.2</v>
      </c>
      <c r="F6421" s="1">
        <f t="shared" ref="F6421:F6484" si="1512">IF(N6421&lt;10,IF(D6421+0.5&gt;5,5,D6421+0.5),D6421)</f>
        <v>4.2</v>
      </c>
      <c r="G6421" s="1">
        <f t="shared" si="1499"/>
        <v>4.2</v>
      </c>
      <c r="H6421">
        <f t="shared" si="1500"/>
        <v>4.2</v>
      </c>
      <c r="I6421" t="s">
        <v>10957</v>
      </c>
      <c r="J6421" t="s">
        <v>22</v>
      </c>
      <c r="K6421" t="s">
        <v>10990</v>
      </c>
      <c r="L6421" t="str">
        <f t="shared" si="1501"/>
        <v>Established</v>
      </c>
      <c r="N6421" s="2">
        <f t="shared" si="1502"/>
        <v>37</v>
      </c>
      <c r="O6421" t="s">
        <v>538</v>
      </c>
      <c r="P6421" t="s">
        <v>691</v>
      </c>
      <c r="Q6421" t="s">
        <v>44</v>
      </c>
      <c r="R6421" t="str">
        <f t="shared" si="1503"/>
        <v>Great</v>
      </c>
      <c r="S6421" t="str">
        <f t="shared" si="1504"/>
        <v>Great</v>
      </c>
      <c r="T6421" t="b">
        <f t="shared" si="1505"/>
        <v>1</v>
      </c>
      <c r="U6421" t="b">
        <f t="shared" si="1506"/>
        <v>1</v>
      </c>
      <c r="V6421" t="str">
        <f t="shared" si="1507"/>
        <v>Top Company</v>
      </c>
      <c r="W6421" t="str">
        <f t="shared" si="1508"/>
        <v>Don't Buy</v>
      </c>
      <c r="X6421" t="str">
        <f t="shared" si="1509"/>
        <v>Not Known</v>
      </c>
      <c r="Z6421" t="str">
        <f t="shared" si="1510"/>
        <v>None</v>
      </c>
      <c r="AB6421" t="str">
        <f t="shared" si="1511"/>
        <v>0</v>
      </c>
    </row>
    <row r="6422" spans="1:28" x14ac:dyDescent="0.3">
      <c r="A6422">
        <v>6420</v>
      </c>
      <c r="B6422" t="s">
        <v>11042</v>
      </c>
      <c r="C6422" t="str">
        <f t="shared" si="1498"/>
        <v>Long</v>
      </c>
      <c r="D6422">
        <v>4</v>
      </c>
      <c r="F6422" s="1">
        <f t="shared" si="1512"/>
        <v>4</v>
      </c>
      <c r="G6422" s="1">
        <f t="shared" si="1499"/>
        <v>4</v>
      </c>
      <c r="H6422">
        <f t="shared" si="1500"/>
        <v>4</v>
      </c>
      <c r="I6422" t="s">
        <v>10957</v>
      </c>
      <c r="J6422" t="s">
        <v>22</v>
      </c>
      <c r="K6422" t="s">
        <v>3581</v>
      </c>
      <c r="L6422" t="str">
        <f t="shared" si="1501"/>
        <v>Established</v>
      </c>
      <c r="N6422" s="2">
        <f t="shared" si="1502"/>
        <v>55</v>
      </c>
      <c r="O6422" t="s">
        <v>43</v>
      </c>
      <c r="P6422" t="s">
        <v>147</v>
      </c>
      <c r="Q6422" t="s">
        <v>1024</v>
      </c>
      <c r="R6422" t="str">
        <f t="shared" si="1503"/>
        <v>Average</v>
      </c>
      <c r="S6422" t="str">
        <f t="shared" si="1504"/>
        <v xml:space="preserve"> </v>
      </c>
      <c r="T6422" t="b">
        <f t="shared" si="1505"/>
        <v>0</v>
      </c>
      <c r="U6422" t="b">
        <f t="shared" si="1506"/>
        <v>1</v>
      </c>
      <c r="V6422" t="str">
        <f t="shared" si="1507"/>
        <v>Average Company</v>
      </c>
      <c r="W6422" t="str">
        <f t="shared" si="1508"/>
        <v>Don't Buy</v>
      </c>
      <c r="X6422" t="str">
        <f t="shared" si="1509"/>
        <v>Not Known</v>
      </c>
      <c r="Z6422" t="str">
        <f t="shared" si="1510"/>
        <v>None</v>
      </c>
      <c r="AB6422" t="str">
        <f t="shared" si="1511"/>
        <v>0</v>
      </c>
    </row>
    <row r="6423" spans="1:28" x14ac:dyDescent="0.3">
      <c r="A6423">
        <v>6421</v>
      </c>
      <c r="B6423" t="s">
        <v>11043</v>
      </c>
      <c r="C6423" t="str">
        <f t="shared" si="1498"/>
        <v>Long</v>
      </c>
      <c r="D6423">
        <v>3.6</v>
      </c>
      <c r="F6423" s="1">
        <f t="shared" si="1512"/>
        <v>3.6</v>
      </c>
      <c r="G6423" s="1">
        <f t="shared" si="1499"/>
        <v>3.6</v>
      </c>
      <c r="H6423">
        <f t="shared" si="1500"/>
        <v>3.6</v>
      </c>
      <c r="I6423" t="s">
        <v>10957</v>
      </c>
      <c r="J6423" t="s">
        <v>22</v>
      </c>
      <c r="K6423" t="s">
        <v>7406</v>
      </c>
      <c r="L6423" t="str">
        <f t="shared" si="1501"/>
        <v>Established</v>
      </c>
      <c r="N6423" s="2">
        <f t="shared" si="1502"/>
        <v>10</v>
      </c>
      <c r="O6423" t="s">
        <v>234</v>
      </c>
      <c r="P6423" t="s">
        <v>683</v>
      </c>
      <c r="Q6423" t="s">
        <v>80</v>
      </c>
      <c r="R6423" t="str">
        <f t="shared" si="1503"/>
        <v>Average</v>
      </c>
      <c r="S6423" t="str">
        <f t="shared" si="1504"/>
        <v xml:space="preserve"> </v>
      </c>
      <c r="T6423" t="b">
        <f t="shared" si="1505"/>
        <v>0</v>
      </c>
      <c r="U6423" t="b">
        <f t="shared" si="1506"/>
        <v>1</v>
      </c>
      <c r="V6423" t="str">
        <f t="shared" si="1507"/>
        <v>Average Company</v>
      </c>
      <c r="W6423" t="str">
        <f t="shared" si="1508"/>
        <v>Don't Buy</v>
      </c>
      <c r="X6423" t="str">
        <f t="shared" si="1509"/>
        <v>Not Known</v>
      </c>
      <c r="Z6423" t="str">
        <f t="shared" si="1510"/>
        <v>None</v>
      </c>
      <c r="AB6423" t="str">
        <f t="shared" si="1511"/>
        <v>0</v>
      </c>
    </row>
    <row r="6424" spans="1:28" x14ac:dyDescent="0.3">
      <c r="A6424">
        <v>6422</v>
      </c>
      <c r="B6424" t="s">
        <v>11044</v>
      </c>
      <c r="C6424" t="str">
        <f t="shared" si="1498"/>
        <v>Long</v>
      </c>
      <c r="D6424">
        <v>4.5</v>
      </c>
      <c r="F6424" s="1">
        <f t="shared" si="1512"/>
        <v>4.5</v>
      </c>
      <c r="G6424" s="1">
        <f t="shared" si="1499"/>
        <v>4.5</v>
      </c>
      <c r="H6424">
        <f t="shared" si="1500"/>
        <v>4.5</v>
      </c>
      <c r="I6424" t="s">
        <v>10957</v>
      </c>
      <c r="J6424" t="s">
        <v>22</v>
      </c>
      <c r="K6424" t="s">
        <v>11045</v>
      </c>
      <c r="L6424" t="str">
        <f t="shared" si="1501"/>
        <v>Established</v>
      </c>
      <c r="N6424" s="2">
        <f t="shared" si="1502"/>
        <v>30</v>
      </c>
      <c r="O6424" t="s">
        <v>604</v>
      </c>
      <c r="P6424" t="s">
        <v>147</v>
      </c>
      <c r="Q6424" t="s">
        <v>424</v>
      </c>
      <c r="R6424" t="str">
        <f t="shared" si="1503"/>
        <v>Great</v>
      </c>
      <c r="S6424" t="str">
        <f t="shared" si="1504"/>
        <v>Great</v>
      </c>
      <c r="T6424" t="b">
        <f t="shared" si="1505"/>
        <v>1</v>
      </c>
      <c r="U6424" t="b">
        <f t="shared" si="1506"/>
        <v>1</v>
      </c>
      <c r="V6424" t="str">
        <f t="shared" si="1507"/>
        <v>Top Company</v>
      </c>
      <c r="W6424" t="str">
        <f t="shared" si="1508"/>
        <v>Buy</v>
      </c>
      <c r="X6424" t="str">
        <f t="shared" si="1509"/>
        <v>Not Known</v>
      </c>
      <c r="Z6424" t="str">
        <f t="shared" si="1510"/>
        <v>None</v>
      </c>
      <c r="AB6424" t="str">
        <f t="shared" si="1511"/>
        <v>0</v>
      </c>
    </row>
    <row r="6425" spans="1:28" x14ac:dyDescent="0.3">
      <c r="A6425">
        <v>6423</v>
      </c>
      <c r="B6425" t="s">
        <v>11046</v>
      </c>
      <c r="C6425" t="str">
        <f t="shared" si="1498"/>
        <v>Short</v>
      </c>
      <c r="D6425">
        <v>4</v>
      </c>
      <c r="F6425" s="1">
        <f t="shared" si="1512"/>
        <v>4</v>
      </c>
      <c r="G6425" s="1">
        <f t="shared" si="1499"/>
        <v>4</v>
      </c>
      <c r="H6425">
        <f t="shared" si="1500"/>
        <v>4</v>
      </c>
      <c r="I6425" t="s">
        <v>10957</v>
      </c>
      <c r="J6425" t="s">
        <v>10</v>
      </c>
      <c r="K6425" t="s">
        <v>11047</v>
      </c>
      <c r="L6425" t="str">
        <f t="shared" si="1501"/>
        <v>Established</v>
      </c>
      <c r="N6425" s="2">
        <f t="shared" si="1502"/>
        <v>15</v>
      </c>
      <c r="O6425" t="s">
        <v>84</v>
      </c>
      <c r="P6425" t="s">
        <v>683</v>
      </c>
      <c r="Q6425" t="s">
        <v>246</v>
      </c>
      <c r="R6425" t="str">
        <f t="shared" si="1503"/>
        <v>Average</v>
      </c>
      <c r="S6425" t="str">
        <f t="shared" si="1504"/>
        <v xml:space="preserve"> </v>
      </c>
      <c r="T6425" t="b">
        <f t="shared" si="1505"/>
        <v>0</v>
      </c>
      <c r="U6425" t="b">
        <f t="shared" si="1506"/>
        <v>1</v>
      </c>
      <c r="V6425" t="str">
        <f t="shared" si="1507"/>
        <v>Average Company</v>
      </c>
      <c r="W6425" t="str">
        <f t="shared" si="1508"/>
        <v>Don't Buy</v>
      </c>
      <c r="X6425" t="str">
        <f t="shared" si="1509"/>
        <v>Not Known</v>
      </c>
      <c r="Z6425" t="str">
        <f t="shared" si="1510"/>
        <v>None</v>
      </c>
      <c r="AB6425" t="str">
        <f t="shared" si="1511"/>
        <v>0</v>
      </c>
    </row>
    <row r="6426" spans="1:28" x14ac:dyDescent="0.3">
      <c r="A6426">
        <v>6424</v>
      </c>
      <c r="B6426" t="s">
        <v>11048</v>
      </c>
      <c r="C6426" t="str">
        <f t="shared" si="1498"/>
        <v>Long</v>
      </c>
      <c r="D6426">
        <v>3.9</v>
      </c>
      <c r="F6426" s="1" t="e">
        <f t="shared" si="1512"/>
        <v>#VALUE!</v>
      </c>
      <c r="G6426" s="1" t="e">
        <f t="shared" si="1499"/>
        <v>#VALUE!</v>
      </c>
      <c r="H6426" t="e">
        <f t="shared" si="1500"/>
        <v>#VALUE!</v>
      </c>
      <c r="I6426" t="s">
        <v>10957</v>
      </c>
      <c r="J6426" t="s">
        <v>11049</v>
      </c>
      <c r="K6426" t="s">
        <v>299</v>
      </c>
      <c r="L6426" t="e">
        <f t="shared" si="1501"/>
        <v>#VALUE!</v>
      </c>
      <c r="N6426" s="2" t="e">
        <f t="shared" si="1502"/>
        <v>#VALUE!</v>
      </c>
      <c r="O6426" t="s">
        <v>1703</v>
      </c>
      <c r="Q6426" t="s">
        <v>4707</v>
      </c>
      <c r="R6426" t="str">
        <f t="shared" si="1503"/>
        <v>Average</v>
      </c>
      <c r="S6426" t="str">
        <f t="shared" si="1504"/>
        <v xml:space="preserve"> </v>
      </c>
      <c r="T6426" t="e">
        <f t="shared" si="1505"/>
        <v>#VALUE!</v>
      </c>
      <c r="U6426" t="e">
        <f t="shared" si="1506"/>
        <v>#VALUE!</v>
      </c>
      <c r="V6426" t="e">
        <f t="shared" si="1507"/>
        <v>#VALUE!</v>
      </c>
      <c r="W6426" t="str">
        <f t="shared" si="1508"/>
        <v>Don't Buy</v>
      </c>
      <c r="X6426" t="str">
        <f t="shared" si="1509"/>
        <v>Not Known</v>
      </c>
      <c r="Z6426" t="e">
        <f t="shared" si="1510"/>
        <v>#VALUE!</v>
      </c>
      <c r="AB6426" t="str">
        <f t="shared" si="1511"/>
        <v>0</v>
      </c>
    </row>
    <row r="6427" spans="1:28" x14ac:dyDescent="0.3">
      <c r="A6427">
        <v>6425</v>
      </c>
      <c r="B6427" t="s">
        <v>11050</v>
      </c>
      <c r="C6427" t="str">
        <f t="shared" si="1498"/>
        <v>Long</v>
      </c>
      <c r="D6427">
        <v>3.8</v>
      </c>
      <c r="F6427" s="1">
        <f t="shared" si="1512"/>
        <v>4.3</v>
      </c>
      <c r="G6427" s="1">
        <f t="shared" si="1499"/>
        <v>4.3</v>
      </c>
      <c r="H6427">
        <f t="shared" si="1500"/>
        <v>3.9</v>
      </c>
      <c r="I6427" t="s">
        <v>10957</v>
      </c>
      <c r="J6427" t="s">
        <v>10</v>
      </c>
      <c r="K6427" t="s">
        <v>11051</v>
      </c>
      <c r="L6427" t="str">
        <f t="shared" si="1501"/>
        <v>Startup</v>
      </c>
      <c r="N6427" s="2">
        <f t="shared" si="1502"/>
        <v>5</v>
      </c>
      <c r="O6427" t="s">
        <v>138</v>
      </c>
      <c r="P6427" t="s">
        <v>1308</v>
      </c>
      <c r="Q6427" t="s">
        <v>177</v>
      </c>
      <c r="R6427" t="str">
        <f t="shared" si="1503"/>
        <v>Average</v>
      </c>
      <c r="S6427" t="str">
        <f t="shared" si="1504"/>
        <v xml:space="preserve"> </v>
      </c>
      <c r="T6427" t="b">
        <f t="shared" si="1505"/>
        <v>0</v>
      </c>
      <c r="U6427" t="b">
        <f t="shared" si="1506"/>
        <v>1</v>
      </c>
      <c r="V6427" t="str">
        <f t="shared" si="1507"/>
        <v>Average Company</v>
      </c>
      <c r="W6427" t="str">
        <f t="shared" si="1508"/>
        <v>Don't Buy</v>
      </c>
      <c r="X6427" t="str">
        <f t="shared" si="1509"/>
        <v>Not Known</v>
      </c>
      <c r="Z6427" t="str">
        <f t="shared" si="1510"/>
        <v>None</v>
      </c>
      <c r="AB6427" t="str">
        <f t="shared" si="1511"/>
        <v>0</v>
      </c>
    </row>
    <row r="6428" spans="1:28" x14ac:dyDescent="0.3">
      <c r="A6428">
        <v>6426</v>
      </c>
      <c r="B6428" t="s">
        <v>11052</v>
      </c>
      <c r="C6428" t="str">
        <f t="shared" si="1498"/>
        <v>Long</v>
      </c>
      <c r="D6428">
        <v>4.2</v>
      </c>
      <c r="F6428" s="1">
        <f t="shared" si="1512"/>
        <v>4.2</v>
      </c>
      <c r="G6428" s="1">
        <f t="shared" si="1499"/>
        <v>4.2</v>
      </c>
      <c r="H6428">
        <f t="shared" si="1500"/>
        <v>4.2</v>
      </c>
      <c r="I6428" t="s">
        <v>10957</v>
      </c>
      <c r="J6428" t="s">
        <v>22</v>
      </c>
      <c r="K6428" t="s">
        <v>5315</v>
      </c>
      <c r="L6428" t="str">
        <f t="shared" si="1501"/>
        <v>Established</v>
      </c>
      <c r="N6428" s="2">
        <f t="shared" si="1502"/>
        <v>77</v>
      </c>
      <c r="O6428" t="s">
        <v>35</v>
      </c>
      <c r="P6428" t="s">
        <v>683</v>
      </c>
      <c r="Q6428" t="s">
        <v>223</v>
      </c>
      <c r="R6428" t="str">
        <f t="shared" si="1503"/>
        <v>Great</v>
      </c>
      <c r="S6428" t="str">
        <f t="shared" si="1504"/>
        <v>Great</v>
      </c>
      <c r="T6428" t="b">
        <f t="shared" si="1505"/>
        <v>1</v>
      </c>
      <c r="U6428" t="b">
        <f t="shared" si="1506"/>
        <v>1</v>
      </c>
      <c r="V6428" t="str">
        <f t="shared" si="1507"/>
        <v>Top Company</v>
      </c>
      <c r="W6428" t="str">
        <f t="shared" si="1508"/>
        <v>Don't Buy</v>
      </c>
      <c r="X6428" t="str">
        <f t="shared" si="1509"/>
        <v>Not Known</v>
      </c>
      <c r="Z6428" t="str">
        <f t="shared" si="1510"/>
        <v>None</v>
      </c>
      <c r="AB6428" t="str">
        <f t="shared" si="1511"/>
        <v>0</v>
      </c>
    </row>
    <row r="6429" spans="1:28" x14ac:dyDescent="0.3">
      <c r="A6429">
        <v>6427</v>
      </c>
      <c r="B6429" t="s">
        <v>11053</v>
      </c>
      <c r="C6429" t="str">
        <f t="shared" si="1498"/>
        <v>Long</v>
      </c>
      <c r="D6429">
        <v>4.4000000000000004</v>
      </c>
      <c r="F6429" s="1">
        <f t="shared" si="1512"/>
        <v>4.9000000000000004</v>
      </c>
      <c r="G6429" s="1">
        <f t="shared" si="1499"/>
        <v>4.9000000000000004</v>
      </c>
      <c r="H6429">
        <f t="shared" si="1500"/>
        <v>4.5</v>
      </c>
      <c r="I6429" t="s">
        <v>10957</v>
      </c>
      <c r="J6429" t="s">
        <v>22</v>
      </c>
      <c r="K6429" t="s">
        <v>2686</v>
      </c>
      <c r="L6429" t="str">
        <f t="shared" si="1501"/>
        <v>Startup</v>
      </c>
      <c r="N6429" s="2">
        <f t="shared" si="1502"/>
        <v>6</v>
      </c>
      <c r="O6429" t="s">
        <v>217</v>
      </c>
      <c r="P6429" t="s">
        <v>691</v>
      </c>
      <c r="Q6429" t="s">
        <v>378</v>
      </c>
      <c r="R6429" t="str">
        <f t="shared" si="1503"/>
        <v>Great</v>
      </c>
      <c r="S6429" t="str">
        <f t="shared" si="1504"/>
        <v>Great</v>
      </c>
      <c r="T6429" t="b">
        <f t="shared" si="1505"/>
        <v>0</v>
      </c>
      <c r="U6429" t="b">
        <f t="shared" si="1506"/>
        <v>1</v>
      </c>
      <c r="V6429" t="str">
        <f t="shared" si="1507"/>
        <v>Average Company</v>
      </c>
      <c r="W6429" t="str">
        <f t="shared" si="1508"/>
        <v>Don't Buy</v>
      </c>
      <c r="X6429" t="str">
        <f t="shared" si="1509"/>
        <v>Not Known</v>
      </c>
      <c r="Z6429" t="str">
        <f t="shared" si="1510"/>
        <v>None</v>
      </c>
      <c r="AB6429" t="str">
        <f t="shared" si="1511"/>
        <v>0</v>
      </c>
    </row>
    <row r="6430" spans="1:28" x14ac:dyDescent="0.3">
      <c r="A6430">
        <v>6428</v>
      </c>
      <c r="B6430" t="s">
        <v>11054</v>
      </c>
      <c r="C6430" t="str">
        <f t="shared" si="1498"/>
        <v>Long</v>
      </c>
      <c r="D6430">
        <v>3.8</v>
      </c>
      <c r="F6430" s="1">
        <f t="shared" si="1512"/>
        <v>4.3</v>
      </c>
      <c r="G6430" s="1">
        <f t="shared" si="1499"/>
        <v>4.3</v>
      </c>
      <c r="H6430">
        <f t="shared" si="1500"/>
        <v>3.9</v>
      </c>
      <c r="I6430" t="s">
        <v>10957</v>
      </c>
      <c r="J6430" t="s">
        <v>22</v>
      </c>
      <c r="K6430" t="s">
        <v>5191</v>
      </c>
      <c r="L6430" t="str">
        <f t="shared" si="1501"/>
        <v>Startup</v>
      </c>
      <c r="N6430" s="2">
        <f t="shared" si="1502"/>
        <v>3</v>
      </c>
      <c r="O6430" t="s">
        <v>1961</v>
      </c>
      <c r="P6430" t="s">
        <v>147</v>
      </c>
      <c r="Q6430" t="s">
        <v>5644</v>
      </c>
      <c r="R6430" t="str">
        <f t="shared" si="1503"/>
        <v>Average</v>
      </c>
      <c r="S6430" t="str">
        <f t="shared" si="1504"/>
        <v xml:space="preserve"> </v>
      </c>
      <c r="T6430" t="b">
        <f t="shared" si="1505"/>
        <v>0</v>
      </c>
      <c r="U6430" t="b">
        <f t="shared" si="1506"/>
        <v>1</v>
      </c>
      <c r="V6430" t="str">
        <f t="shared" si="1507"/>
        <v>Average Company</v>
      </c>
      <c r="W6430" t="str">
        <f t="shared" si="1508"/>
        <v>Don't Buy</v>
      </c>
      <c r="X6430" t="str">
        <f t="shared" si="1509"/>
        <v>Not Known</v>
      </c>
      <c r="Z6430" t="str">
        <f t="shared" si="1510"/>
        <v>None</v>
      </c>
      <c r="AB6430" t="str">
        <f t="shared" si="1511"/>
        <v>0</v>
      </c>
    </row>
    <row r="6431" spans="1:28" x14ac:dyDescent="0.3">
      <c r="A6431">
        <v>6429</v>
      </c>
      <c r="B6431" t="s">
        <v>11055</v>
      </c>
      <c r="C6431" t="str">
        <f t="shared" si="1498"/>
        <v>Long</v>
      </c>
      <c r="D6431">
        <v>3.7</v>
      </c>
      <c r="F6431" s="1">
        <f t="shared" si="1512"/>
        <v>3.7</v>
      </c>
      <c r="G6431" s="1">
        <f t="shared" si="1499"/>
        <v>3.7</v>
      </c>
      <c r="H6431">
        <f t="shared" si="1500"/>
        <v>3.7</v>
      </c>
      <c r="I6431" t="s">
        <v>10957</v>
      </c>
      <c r="J6431" t="s">
        <v>10</v>
      </c>
      <c r="K6431" t="s">
        <v>11056</v>
      </c>
      <c r="L6431" t="str">
        <f t="shared" si="1501"/>
        <v>Established</v>
      </c>
      <c r="N6431" s="2">
        <f t="shared" si="1502"/>
        <v>41</v>
      </c>
      <c r="O6431" t="s">
        <v>39</v>
      </c>
      <c r="P6431" t="s">
        <v>147</v>
      </c>
      <c r="Q6431" t="s">
        <v>1957</v>
      </c>
      <c r="R6431" t="str">
        <f t="shared" si="1503"/>
        <v>Average</v>
      </c>
      <c r="S6431" t="str">
        <f t="shared" si="1504"/>
        <v xml:space="preserve"> </v>
      </c>
      <c r="T6431" t="b">
        <f t="shared" si="1505"/>
        <v>0</v>
      </c>
      <c r="U6431" t="b">
        <f t="shared" si="1506"/>
        <v>1</v>
      </c>
      <c r="V6431" t="str">
        <f t="shared" si="1507"/>
        <v>Average Company</v>
      </c>
      <c r="W6431" t="str">
        <f t="shared" si="1508"/>
        <v>Don't Buy</v>
      </c>
      <c r="X6431" t="str">
        <f t="shared" si="1509"/>
        <v>Not Known</v>
      </c>
      <c r="Z6431" t="str">
        <f t="shared" si="1510"/>
        <v>None</v>
      </c>
      <c r="AB6431" t="str">
        <f t="shared" si="1511"/>
        <v>0</v>
      </c>
    </row>
    <row r="6432" spans="1:28" x14ac:dyDescent="0.3">
      <c r="A6432">
        <v>6430</v>
      </c>
      <c r="B6432" t="s">
        <v>11057</v>
      </c>
      <c r="C6432" t="str">
        <f t="shared" si="1498"/>
        <v>Long</v>
      </c>
      <c r="D6432">
        <v>3.2</v>
      </c>
      <c r="F6432" s="1" t="e">
        <f t="shared" si="1512"/>
        <v>#VALUE!</v>
      </c>
      <c r="G6432" s="1" t="e">
        <f t="shared" si="1499"/>
        <v>#VALUE!</v>
      </c>
      <c r="H6432" t="e">
        <f t="shared" si="1500"/>
        <v>#VALUE!</v>
      </c>
      <c r="I6432" t="s">
        <v>10957</v>
      </c>
      <c r="J6432" t="s">
        <v>7238</v>
      </c>
      <c r="L6432" t="e">
        <f t="shared" si="1501"/>
        <v>#VALUE!</v>
      </c>
      <c r="N6432" s="2" t="e">
        <f t="shared" si="1502"/>
        <v>#VALUE!</v>
      </c>
      <c r="R6432" t="str">
        <f t="shared" si="1503"/>
        <v>Average</v>
      </c>
      <c r="S6432" t="str">
        <f t="shared" si="1504"/>
        <v xml:space="preserve"> </v>
      </c>
      <c r="T6432" t="e">
        <f t="shared" si="1505"/>
        <v>#VALUE!</v>
      </c>
      <c r="U6432" t="e">
        <f t="shared" si="1506"/>
        <v>#VALUE!</v>
      </c>
      <c r="V6432" t="e">
        <f t="shared" si="1507"/>
        <v>#VALUE!</v>
      </c>
      <c r="W6432" t="str">
        <f t="shared" si="1508"/>
        <v>Buy</v>
      </c>
      <c r="X6432" t="str">
        <f t="shared" si="1509"/>
        <v>Not Known</v>
      </c>
      <c r="Z6432" t="e">
        <f t="shared" si="1510"/>
        <v>#VALUE!</v>
      </c>
      <c r="AB6432" t="str">
        <f t="shared" si="1511"/>
        <v>0</v>
      </c>
    </row>
    <row r="6433" spans="1:28" x14ac:dyDescent="0.3">
      <c r="A6433">
        <v>6431</v>
      </c>
      <c r="B6433" t="s">
        <v>11058</v>
      </c>
      <c r="C6433" t="str">
        <f t="shared" si="1498"/>
        <v>Long</v>
      </c>
      <c r="D6433">
        <v>4.3</v>
      </c>
      <c r="F6433" s="1">
        <f t="shared" si="1512"/>
        <v>4.3</v>
      </c>
      <c r="G6433" s="1">
        <f t="shared" si="1499"/>
        <v>4.3</v>
      </c>
      <c r="H6433">
        <f t="shared" si="1500"/>
        <v>4.3</v>
      </c>
      <c r="I6433" t="s">
        <v>10957</v>
      </c>
      <c r="J6433" t="s">
        <v>22</v>
      </c>
      <c r="K6433" t="s">
        <v>4804</v>
      </c>
      <c r="L6433" t="str">
        <f t="shared" si="1501"/>
        <v>Established</v>
      </c>
      <c r="N6433" s="2">
        <f t="shared" si="1502"/>
        <v>49</v>
      </c>
      <c r="O6433" t="s">
        <v>104</v>
      </c>
      <c r="P6433" t="s">
        <v>147</v>
      </c>
      <c r="Q6433" t="s">
        <v>429</v>
      </c>
      <c r="R6433" t="str">
        <f t="shared" si="1503"/>
        <v>Great</v>
      </c>
      <c r="S6433" t="str">
        <f t="shared" si="1504"/>
        <v>Great</v>
      </c>
      <c r="T6433" t="b">
        <f t="shared" si="1505"/>
        <v>1</v>
      </c>
      <c r="U6433" t="b">
        <f t="shared" si="1506"/>
        <v>1</v>
      </c>
      <c r="V6433" t="str">
        <f t="shared" si="1507"/>
        <v>Top Company</v>
      </c>
      <c r="W6433" t="str">
        <f t="shared" si="1508"/>
        <v>Don't Buy</v>
      </c>
      <c r="X6433" t="str">
        <f t="shared" si="1509"/>
        <v>Not Known</v>
      </c>
      <c r="Z6433" t="str">
        <f t="shared" si="1510"/>
        <v>None</v>
      </c>
      <c r="AB6433" t="str">
        <f t="shared" si="1511"/>
        <v>0</v>
      </c>
    </row>
    <row r="6434" spans="1:28" x14ac:dyDescent="0.3">
      <c r="A6434">
        <v>6432</v>
      </c>
      <c r="B6434" t="s">
        <v>11059</v>
      </c>
      <c r="C6434" t="str">
        <f t="shared" si="1498"/>
        <v>Long</v>
      </c>
      <c r="D6434">
        <v>3.4</v>
      </c>
      <c r="F6434" s="1">
        <f t="shared" si="1512"/>
        <v>3.9</v>
      </c>
      <c r="G6434" s="1">
        <f t="shared" si="1499"/>
        <v>3.9</v>
      </c>
      <c r="H6434">
        <f t="shared" si="1500"/>
        <v>3.5</v>
      </c>
      <c r="I6434" t="s">
        <v>10957</v>
      </c>
      <c r="J6434" t="s">
        <v>3380</v>
      </c>
      <c r="K6434" t="s">
        <v>11060</v>
      </c>
      <c r="L6434" t="str">
        <f t="shared" si="1501"/>
        <v>Startup</v>
      </c>
      <c r="N6434" s="2">
        <f t="shared" si="1502"/>
        <v>7</v>
      </c>
      <c r="O6434" t="s">
        <v>318</v>
      </c>
      <c r="P6434" t="s">
        <v>1308</v>
      </c>
      <c r="Q6434" t="s">
        <v>2258</v>
      </c>
      <c r="R6434" t="str">
        <f t="shared" si="1503"/>
        <v>Average</v>
      </c>
      <c r="S6434" t="str">
        <f t="shared" si="1504"/>
        <v xml:space="preserve"> </v>
      </c>
      <c r="T6434" t="b">
        <f t="shared" si="1505"/>
        <v>0</v>
      </c>
      <c r="U6434" t="b">
        <f t="shared" si="1506"/>
        <v>1</v>
      </c>
      <c r="V6434" t="str">
        <f t="shared" si="1507"/>
        <v>Average Company</v>
      </c>
      <c r="W6434" t="str">
        <f t="shared" si="1508"/>
        <v>Don't Buy</v>
      </c>
      <c r="X6434" t="str">
        <f t="shared" si="1509"/>
        <v>Not Known</v>
      </c>
      <c r="Z6434" t="str">
        <f t="shared" si="1510"/>
        <v>None</v>
      </c>
      <c r="AB6434" t="str">
        <f t="shared" si="1511"/>
        <v>0</v>
      </c>
    </row>
    <row r="6435" spans="1:28" x14ac:dyDescent="0.3">
      <c r="A6435">
        <v>6433</v>
      </c>
      <c r="B6435" t="s">
        <v>11061</v>
      </c>
      <c r="C6435" t="str">
        <f t="shared" si="1498"/>
        <v>Long</v>
      </c>
      <c r="D6435">
        <v>3.9</v>
      </c>
      <c r="F6435" s="1">
        <f t="shared" si="1512"/>
        <v>3.9</v>
      </c>
      <c r="G6435" s="1">
        <f t="shared" si="1499"/>
        <v>3.9</v>
      </c>
      <c r="H6435">
        <f t="shared" si="1500"/>
        <v>3.9</v>
      </c>
      <c r="I6435" t="s">
        <v>10957</v>
      </c>
      <c r="J6435" t="s">
        <v>22</v>
      </c>
      <c r="K6435" t="s">
        <v>11062</v>
      </c>
      <c r="L6435" t="str">
        <f t="shared" si="1501"/>
        <v>Established</v>
      </c>
      <c r="N6435" s="2">
        <f t="shared" si="1502"/>
        <v>35</v>
      </c>
      <c r="O6435" t="s">
        <v>249</v>
      </c>
      <c r="P6435" t="s">
        <v>683</v>
      </c>
      <c r="Q6435" t="s">
        <v>1024</v>
      </c>
      <c r="R6435" t="str">
        <f t="shared" si="1503"/>
        <v>Average</v>
      </c>
      <c r="S6435" t="str">
        <f t="shared" si="1504"/>
        <v xml:space="preserve"> </v>
      </c>
      <c r="T6435" t="b">
        <f t="shared" si="1505"/>
        <v>0</v>
      </c>
      <c r="U6435" t="b">
        <f t="shared" si="1506"/>
        <v>1</v>
      </c>
      <c r="V6435" t="str">
        <f t="shared" si="1507"/>
        <v>Average Company</v>
      </c>
      <c r="W6435" t="str">
        <f t="shared" si="1508"/>
        <v>Don't Buy</v>
      </c>
      <c r="X6435" t="str">
        <f t="shared" si="1509"/>
        <v>Not Known</v>
      </c>
      <c r="Z6435" t="str">
        <f t="shared" si="1510"/>
        <v>None</v>
      </c>
      <c r="AB6435" t="str">
        <f t="shared" si="1511"/>
        <v>0</v>
      </c>
    </row>
    <row r="6436" spans="1:28" x14ac:dyDescent="0.3">
      <c r="A6436">
        <v>6434</v>
      </c>
      <c r="B6436" t="s">
        <v>11063</v>
      </c>
      <c r="C6436" t="str">
        <f t="shared" si="1498"/>
        <v>Long</v>
      </c>
      <c r="D6436">
        <v>3.9</v>
      </c>
      <c r="F6436" s="1">
        <f t="shared" si="1512"/>
        <v>3.9</v>
      </c>
      <c r="G6436" s="1">
        <f t="shared" si="1499"/>
        <v>3.9</v>
      </c>
      <c r="H6436">
        <f t="shared" si="1500"/>
        <v>3.9</v>
      </c>
      <c r="I6436" t="s">
        <v>10957</v>
      </c>
      <c r="J6436" t="s">
        <v>22</v>
      </c>
      <c r="K6436" t="s">
        <v>11064</v>
      </c>
      <c r="L6436" t="str">
        <f t="shared" si="1501"/>
        <v>Established</v>
      </c>
      <c r="N6436" s="2">
        <f t="shared" si="1502"/>
        <v>16</v>
      </c>
      <c r="O6436" t="s">
        <v>121</v>
      </c>
      <c r="P6436" t="s">
        <v>147</v>
      </c>
      <c r="Q6436" t="s">
        <v>50</v>
      </c>
      <c r="R6436" t="str">
        <f t="shared" si="1503"/>
        <v>Average</v>
      </c>
      <c r="S6436" t="str">
        <f t="shared" si="1504"/>
        <v xml:space="preserve"> </v>
      </c>
      <c r="T6436" t="b">
        <f t="shared" si="1505"/>
        <v>0</v>
      </c>
      <c r="U6436" t="b">
        <f t="shared" si="1506"/>
        <v>1</v>
      </c>
      <c r="V6436" t="str">
        <f t="shared" si="1507"/>
        <v>Average Company</v>
      </c>
      <c r="W6436" t="str">
        <f t="shared" si="1508"/>
        <v>Don't Buy</v>
      </c>
      <c r="X6436" t="str">
        <f t="shared" si="1509"/>
        <v>Not Known</v>
      </c>
      <c r="Z6436" t="str">
        <f t="shared" si="1510"/>
        <v>None</v>
      </c>
      <c r="AB6436" t="str">
        <f t="shared" si="1511"/>
        <v>0</v>
      </c>
    </row>
    <row r="6437" spans="1:28" x14ac:dyDescent="0.3">
      <c r="A6437">
        <v>6435</v>
      </c>
      <c r="B6437" t="s">
        <v>11065</v>
      </c>
      <c r="C6437" t="str">
        <f t="shared" si="1498"/>
        <v>Long</v>
      </c>
      <c r="D6437">
        <v>3.5</v>
      </c>
      <c r="F6437" s="1">
        <f t="shared" si="1512"/>
        <v>4</v>
      </c>
      <c r="G6437" s="1">
        <f t="shared" si="1499"/>
        <v>4</v>
      </c>
      <c r="H6437">
        <f t="shared" si="1500"/>
        <v>3.6</v>
      </c>
      <c r="I6437" t="s">
        <v>10957</v>
      </c>
      <c r="J6437" t="s">
        <v>22</v>
      </c>
      <c r="K6437" t="s">
        <v>5233</v>
      </c>
      <c r="L6437" t="str">
        <f t="shared" si="1501"/>
        <v>Startup</v>
      </c>
      <c r="N6437" s="2">
        <f t="shared" si="1502"/>
        <v>6</v>
      </c>
      <c r="O6437" t="s">
        <v>217</v>
      </c>
      <c r="P6437" t="s">
        <v>1308</v>
      </c>
      <c r="Q6437" t="s">
        <v>44</v>
      </c>
      <c r="R6437" t="str">
        <f t="shared" si="1503"/>
        <v>Average</v>
      </c>
      <c r="S6437" t="str">
        <f t="shared" si="1504"/>
        <v xml:space="preserve"> </v>
      </c>
      <c r="T6437" t="b">
        <f t="shared" si="1505"/>
        <v>0</v>
      </c>
      <c r="U6437" t="b">
        <f t="shared" si="1506"/>
        <v>1</v>
      </c>
      <c r="V6437" t="str">
        <f t="shared" si="1507"/>
        <v>Average Company</v>
      </c>
      <c r="W6437" t="str">
        <f t="shared" si="1508"/>
        <v>Don't Buy</v>
      </c>
      <c r="X6437" t="str">
        <f t="shared" si="1509"/>
        <v>Not Known</v>
      </c>
      <c r="Z6437" t="str">
        <f t="shared" si="1510"/>
        <v>Silicon Valley Startups</v>
      </c>
      <c r="AB6437" t="str">
        <f t="shared" si="1511"/>
        <v>0</v>
      </c>
    </row>
    <row r="6438" spans="1:28" x14ac:dyDescent="0.3">
      <c r="A6438">
        <v>6436</v>
      </c>
      <c r="B6438" t="s">
        <v>11066</v>
      </c>
      <c r="C6438" t="str">
        <f t="shared" si="1498"/>
        <v>Long</v>
      </c>
      <c r="D6438">
        <v>3.7</v>
      </c>
      <c r="F6438" s="1">
        <f t="shared" si="1512"/>
        <v>3.7</v>
      </c>
      <c r="G6438" s="1">
        <f t="shared" si="1499"/>
        <v>3.7</v>
      </c>
      <c r="H6438">
        <f t="shared" si="1500"/>
        <v>3.7</v>
      </c>
      <c r="I6438" t="s">
        <v>10834</v>
      </c>
      <c r="J6438" t="s">
        <v>11067</v>
      </c>
      <c r="K6438" t="s">
        <v>104</v>
      </c>
      <c r="L6438" t="str">
        <f t="shared" si="1501"/>
        <v>Established</v>
      </c>
      <c r="N6438" s="2">
        <f t="shared" si="1502"/>
        <v>50</v>
      </c>
      <c r="O6438" t="s">
        <v>691</v>
      </c>
      <c r="Q6438" t="s">
        <v>1247</v>
      </c>
      <c r="R6438" t="str">
        <f t="shared" si="1503"/>
        <v>Average</v>
      </c>
      <c r="S6438" t="str">
        <f t="shared" si="1504"/>
        <v xml:space="preserve"> </v>
      </c>
      <c r="T6438" t="b">
        <f t="shared" si="1505"/>
        <v>0</v>
      </c>
      <c r="U6438" t="b">
        <f t="shared" si="1506"/>
        <v>1</v>
      </c>
      <c r="V6438" t="str">
        <f t="shared" si="1507"/>
        <v>Average Company</v>
      </c>
      <c r="W6438" t="str">
        <f t="shared" si="1508"/>
        <v>Buy</v>
      </c>
      <c r="X6438" t="str">
        <f t="shared" si="1509"/>
        <v>Not Known</v>
      </c>
      <c r="Z6438" t="str">
        <f t="shared" si="1510"/>
        <v>None</v>
      </c>
      <c r="AB6438" t="str">
        <f t="shared" si="1511"/>
        <v>0</v>
      </c>
    </row>
    <row r="6439" spans="1:28" x14ac:dyDescent="0.3">
      <c r="A6439">
        <v>6437</v>
      </c>
      <c r="B6439" t="s">
        <v>11068</v>
      </c>
      <c r="C6439" t="str">
        <f t="shared" si="1498"/>
        <v>Long</v>
      </c>
      <c r="D6439">
        <v>4.4000000000000004</v>
      </c>
      <c r="F6439" s="1">
        <f t="shared" si="1512"/>
        <v>4.4000000000000004</v>
      </c>
      <c r="G6439" s="1">
        <f t="shared" si="1499"/>
        <v>4.4000000000000004</v>
      </c>
      <c r="H6439">
        <f t="shared" si="1500"/>
        <v>4.4000000000000004</v>
      </c>
      <c r="I6439" t="s">
        <v>11069</v>
      </c>
      <c r="J6439" t="s">
        <v>22</v>
      </c>
      <c r="K6439" t="s">
        <v>11070</v>
      </c>
      <c r="L6439" t="str">
        <f t="shared" si="1501"/>
        <v>Established</v>
      </c>
      <c r="N6439" s="2">
        <f t="shared" si="1502"/>
        <v>25</v>
      </c>
      <c r="O6439" t="s">
        <v>54</v>
      </c>
      <c r="P6439" t="s">
        <v>147</v>
      </c>
      <c r="Q6439" t="s">
        <v>186</v>
      </c>
      <c r="R6439" t="str">
        <f t="shared" si="1503"/>
        <v>Great</v>
      </c>
      <c r="S6439" t="str">
        <f t="shared" si="1504"/>
        <v>Great</v>
      </c>
      <c r="T6439" t="b">
        <f t="shared" si="1505"/>
        <v>1</v>
      </c>
      <c r="U6439" t="b">
        <f t="shared" si="1506"/>
        <v>1</v>
      </c>
      <c r="V6439" t="str">
        <f t="shared" si="1507"/>
        <v>Top Company</v>
      </c>
      <c r="W6439" t="str">
        <f t="shared" si="1508"/>
        <v>Don't Buy</v>
      </c>
      <c r="X6439" t="str">
        <f t="shared" si="1509"/>
        <v>Not Known</v>
      </c>
      <c r="Z6439" t="str">
        <f t="shared" si="1510"/>
        <v>None</v>
      </c>
      <c r="AB6439" t="str">
        <f t="shared" si="1511"/>
        <v>0</v>
      </c>
    </row>
    <row r="6440" spans="1:28" x14ac:dyDescent="0.3">
      <c r="A6440">
        <v>6438</v>
      </c>
      <c r="B6440" t="s">
        <v>11071</v>
      </c>
      <c r="C6440" t="str">
        <f t="shared" si="1498"/>
        <v>Long</v>
      </c>
      <c r="D6440">
        <v>4.0999999999999996</v>
      </c>
      <c r="F6440" s="1">
        <f t="shared" si="1512"/>
        <v>4.0999999999999996</v>
      </c>
      <c r="G6440" s="1">
        <f t="shared" si="1499"/>
        <v>4.0999999999999996</v>
      </c>
      <c r="H6440">
        <f t="shared" si="1500"/>
        <v>4.0999999999999996</v>
      </c>
      <c r="I6440" t="s">
        <v>11069</v>
      </c>
      <c r="J6440" t="s">
        <v>22</v>
      </c>
      <c r="K6440" t="s">
        <v>11072</v>
      </c>
      <c r="L6440" t="str">
        <f t="shared" si="1501"/>
        <v>Established</v>
      </c>
      <c r="N6440" s="2">
        <f t="shared" si="1502"/>
        <v>26</v>
      </c>
      <c r="O6440" t="s">
        <v>126</v>
      </c>
      <c r="P6440" t="s">
        <v>3614</v>
      </c>
      <c r="Q6440" t="s">
        <v>523</v>
      </c>
      <c r="R6440" t="str">
        <f t="shared" si="1503"/>
        <v>Great</v>
      </c>
      <c r="S6440" t="str">
        <f t="shared" si="1504"/>
        <v>Great</v>
      </c>
      <c r="T6440" t="b">
        <f t="shared" si="1505"/>
        <v>1</v>
      </c>
      <c r="U6440" t="b">
        <f t="shared" si="1506"/>
        <v>1</v>
      </c>
      <c r="V6440" t="str">
        <f t="shared" si="1507"/>
        <v>Top Company</v>
      </c>
      <c r="W6440" t="str">
        <f t="shared" si="1508"/>
        <v>Don't Buy</v>
      </c>
      <c r="X6440" t="str">
        <f t="shared" si="1509"/>
        <v>Not Known</v>
      </c>
      <c r="Z6440" t="str">
        <f t="shared" si="1510"/>
        <v>None</v>
      </c>
      <c r="AB6440" t="str">
        <f t="shared" si="1511"/>
        <v>0</v>
      </c>
    </row>
    <row r="6441" spans="1:28" x14ac:dyDescent="0.3">
      <c r="A6441">
        <v>6439</v>
      </c>
      <c r="B6441" t="s">
        <v>11073</v>
      </c>
      <c r="C6441" t="str">
        <f t="shared" si="1498"/>
        <v>Long</v>
      </c>
      <c r="D6441">
        <v>4.5999999999999996</v>
      </c>
      <c r="F6441" s="1">
        <f t="shared" si="1512"/>
        <v>4.5999999999999996</v>
      </c>
      <c r="G6441" s="1">
        <f t="shared" si="1499"/>
        <v>4.5999999999999996</v>
      </c>
      <c r="H6441">
        <f t="shared" si="1500"/>
        <v>4.5999999999999996</v>
      </c>
      <c r="I6441" t="s">
        <v>11069</v>
      </c>
      <c r="J6441" t="s">
        <v>22</v>
      </c>
      <c r="K6441" t="s">
        <v>6051</v>
      </c>
      <c r="L6441" t="str">
        <f t="shared" si="1501"/>
        <v>Established</v>
      </c>
      <c r="N6441" s="2">
        <f t="shared" si="1502"/>
        <v>21</v>
      </c>
      <c r="O6441" t="s">
        <v>321</v>
      </c>
      <c r="P6441" t="s">
        <v>1308</v>
      </c>
      <c r="Q6441" t="s">
        <v>44</v>
      </c>
      <c r="R6441" t="str">
        <f t="shared" si="1503"/>
        <v>Great</v>
      </c>
      <c r="S6441" t="str">
        <f t="shared" si="1504"/>
        <v>Great</v>
      </c>
      <c r="T6441" t="b">
        <f t="shared" si="1505"/>
        <v>1</v>
      </c>
      <c r="U6441" t="b">
        <f t="shared" si="1506"/>
        <v>1</v>
      </c>
      <c r="V6441" t="str">
        <f t="shared" si="1507"/>
        <v>Top Company</v>
      </c>
      <c r="W6441" t="str">
        <f t="shared" si="1508"/>
        <v>Don't Buy</v>
      </c>
      <c r="X6441" t="str">
        <f t="shared" si="1509"/>
        <v>Not Known</v>
      </c>
      <c r="Z6441" t="str">
        <f t="shared" si="1510"/>
        <v>None</v>
      </c>
      <c r="AB6441" t="str">
        <f t="shared" si="1511"/>
        <v>0</v>
      </c>
    </row>
    <row r="6442" spans="1:28" x14ac:dyDescent="0.3">
      <c r="A6442">
        <v>6440</v>
      </c>
      <c r="B6442" t="s">
        <v>11074</v>
      </c>
      <c r="C6442" t="str">
        <f t="shared" si="1498"/>
        <v>Long</v>
      </c>
      <c r="D6442">
        <v>3.8</v>
      </c>
      <c r="F6442" s="1">
        <f t="shared" si="1512"/>
        <v>3.8</v>
      </c>
      <c r="G6442" s="1">
        <f t="shared" si="1499"/>
        <v>3.8</v>
      </c>
      <c r="H6442">
        <f t="shared" si="1500"/>
        <v>3.8</v>
      </c>
      <c r="I6442" t="s">
        <v>11069</v>
      </c>
      <c r="J6442" t="s">
        <v>22</v>
      </c>
      <c r="K6442" t="s">
        <v>4715</v>
      </c>
      <c r="L6442" t="str">
        <f t="shared" si="1501"/>
        <v>Established</v>
      </c>
      <c r="N6442" s="2">
        <f t="shared" si="1502"/>
        <v>12</v>
      </c>
      <c r="O6442" t="s">
        <v>437</v>
      </c>
      <c r="P6442" t="s">
        <v>147</v>
      </c>
      <c r="Q6442" t="s">
        <v>105</v>
      </c>
      <c r="R6442" t="str">
        <f t="shared" si="1503"/>
        <v>Average</v>
      </c>
      <c r="S6442" t="str">
        <f t="shared" si="1504"/>
        <v xml:space="preserve"> </v>
      </c>
      <c r="T6442" t="b">
        <f t="shared" si="1505"/>
        <v>0</v>
      </c>
      <c r="U6442" t="b">
        <f t="shared" si="1506"/>
        <v>1</v>
      </c>
      <c r="V6442" t="str">
        <f t="shared" si="1507"/>
        <v>Average Company</v>
      </c>
      <c r="W6442" t="str">
        <f t="shared" si="1508"/>
        <v>Don't Buy</v>
      </c>
      <c r="X6442" t="str">
        <f t="shared" si="1509"/>
        <v>Not Known</v>
      </c>
      <c r="Z6442" t="str">
        <f t="shared" si="1510"/>
        <v>None</v>
      </c>
      <c r="AB6442" t="str">
        <f t="shared" si="1511"/>
        <v>0</v>
      </c>
    </row>
    <row r="6443" spans="1:28" x14ac:dyDescent="0.3">
      <c r="A6443">
        <v>6441</v>
      </c>
      <c r="B6443" t="s">
        <v>11075</v>
      </c>
      <c r="C6443" t="str">
        <f t="shared" si="1498"/>
        <v>Long</v>
      </c>
      <c r="D6443">
        <v>4.5999999999999996</v>
      </c>
      <c r="F6443" s="1">
        <f t="shared" si="1512"/>
        <v>4.5999999999999996</v>
      </c>
      <c r="G6443" s="1">
        <f t="shared" si="1499"/>
        <v>4.5999999999999996</v>
      </c>
      <c r="H6443">
        <f t="shared" si="1500"/>
        <v>4.5999999999999996</v>
      </c>
      <c r="I6443" t="s">
        <v>11069</v>
      </c>
      <c r="J6443" t="s">
        <v>22</v>
      </c>
      <c r="K6443" t="s">
        <v>5343</v>
      </c>
      <c r="L6443" t="str">
        <f t="shared" si="1501"/>
        <v>Established</v>
      </c>
      <c r="N6443" s="2">
        <f t="shared" si="1502"/>
        <v>12</v>
      </c>
      <c r="O6443" t="s">
        <v>267</v>
      </c>
      <c r="P6443" t="s">
        <v>147</v>
      </c>
      <c r="Q6443" t="s">
        <v>85</v>
      </c>
      <c r="R6443" t="str">
        <f t="shared" si="1503"/>
        <v>Great</v>
      </c>
      <c r="S6443" t="str">
        <f t="shared" si="1504"/>
        <v>Great</v>
      </c>
      <c r="T6443" t="b">
        <f t="shared" si="1505"/>
        <v>1</v>
      </c>
      <c r="U6443" t="b">
        <f t="shared" si="1506"/>
        <v>1</v>
      </c>
      <c r="V6443" t="str">
        <f t="shared" si="1507"/>
        <v>Average Company</v>
      </c>
      <c r="W6443" t="str">
        <f t="shared" si="1508"/>
        <v>Don't Buy</v>
      </c>
      <c r="X6443" t="str">
        <f t="shared" si="1509"/>
        <v>Not Known</v>
      </c>
      <c r="Z6443" t="str">
        <f t="shared" si="1510"/>
        <v>None</v>
      </c>
      <c r="AB6443" t="str">
        <f t="shared" si="1511"/>
        <v>800K</v>
      </c>
    </row>
    <row r="6444" spans="1:28" x14ac:dyDescent="0.3">
      <c r="A6444">
        <v>6442</v>
      </c>
      <c r="B6444" t="s">
        <v>11076</v>
      </c>
      <c r="C6444" t="str">
        <f t="shared" si="1498"/>
        <v>Long</v>
      </c>
      <c r="D6444">
        <v>4.0999999999999996</v>
      </c>
      <c r="F6444" s="1">
        <f t="shared" si="1512"/>
        <v>4.0999999999999996</v>
      </c>
      <c r="G6444" s="1">
        <f t="shared" si="1499"/>
        <v>4.0999999999999996</v>
      </c>
      <c r="H6444">
        <f t="shared" si="1500"/>
        <v>4.0999999999999996</v>
      </c>
      <c r="I6444" t="s">
        <v>11069</v>
      </c>
      <c r="J6444" t="s">
        <v>10</v>
      </c>
      <c r="K6444" t="s">
        <v>7939</v>
      </c>
      <c r="L6444" t="str">
        <f t="shared" si="1501"/>
        <v>Established</v>
      </c>
      <c r="N6444" s="2">
        <f t="shared" si="1502"/>
        <v>26</v>
      </c>
      <c r="O6444" t="s">
        <v>126</v>
      </c>
      <c r="P6444" t="s">
        <v>691</v>
      </c>
      <c r="Q6444" t="s">
        <v>218</v>
      </c>
      <c r="R6444" t="str">
        <f t="shared" si="1503"/>
        <v>Great</v>
      </c>
      <c r="S6444" t="str">
        <f t="shared" si="1504"/>
        <v>Great</v>
      </c>
      <c r="T6444" t="b">
        <f t="shared" si="1505"/>
        <v>1</v>
      </c>
      <c r="U6444" t="b">
        <f t="shared" si="1506"/>
        <v>1</v>
      </c>
      <c r="V6444" t="str">
        <f t="shared" si="1507"/>
        <v>Top Company</v>
      </c>
      <c r="W6444" t="str">
        <f t="shared" si="1508"/>
        <v>Don't Buy</v>
      </c>
      <c r="X6444" t="str">
        <f t="shared" si="1509"/>
        <v>Not Known</v>
      </c>
      <c r="Z6444" t="str">
        <f t="shared" si="1510"/>
        <v>None</v>
      </c>
      <c r="AB6444" t="str">
        <f t="shared" si="1511"/>
        <v>0</v>
      </c>
    </row>
    <row r="6445" spans="1:28" x14ac:dyDescent="0.3">
      <c r="A6445">
        <v>6443</v>
      </c>
      <c r="B6445" t="s">
        <v>11077</v>
      </c>
      <c r="C6445" t="str">
        <f t="shared" si="1498"/>
        <v>Long</v>
      </c>
      <c r="D6445">
        <v>4.5</v>
      </c>
      <c r="F6445" s="1">
        <f t="shared" si="1512"/>
        <v>4.5</v>
      </c>
      <c r="G6445" s="1">
        <f t="shared" si="1499"/>
        <v>4.5</v>
      </c>
      <c r="H6445">
        <f t="shared" si="1500"/>
        <v>4.5</v>
      </c>
      <c r="I6445" t="s">
        <v>11069</v>
      </c>
      <c r="J6445" t="s">
        <v>22</v>
      </c>
      <c r="K6445" t="s">
        <v>11078</v>
      </c>
      <c r="L6445" t="str">
        <f t="shared" si="1501"/>
        <v>Established</v>
      </c>
      <c r="N6445" s="2">
        <f t="shared" si="1502"/>
        <v>21</v>
      </c>
      <c r="O6445" t="s">
        <v>321</v>
      </c>
      <c r="P6445" t="s">
        <v>683</v>
      </c>
      <c r="Q6445" t="s">
        <v>362</v>
      </c>
      <c r="R6445" t="str">
        <f t="shared" si="1503"/>
        <v>Great</v>
      </c>
      <c r="S6445" t="str">
        <f t="shared" si="1504"/>
        <v>Great</v>
      </c>
      <c r="T6445" t="b">
        <f t="shared" si="1505"/>
        <v>1</v>
      </c>
      <c r="U6445" t="b">
        <f t="shared" si="1506"/>
        <v>1</v>
      </c>
      <c r="V6445" t="str">
        <f t="shared" si="1507"/>
        <v>Top Company</v>
      </c>
      <c r="W6445" t="str">
        <f t="shared" si="1508"/>
        <v>Buy</v>
      </c>
      <c r="X6445" t="str">
        <f t="shared" si="1509"/>
        <v>Not Known</v>
      </c>
      <c r="Z6445" t="str">
        <f t="shared" si="1510"/>
        <v>None</v>
      </c>
      <c r="AB6445" t="str">
        <f t="shared" si="1511"/>
        <v>0</v>
      </c>
    </row>
    <row r="6446" spans="1:28" x14ac:dyDescent="0.3">
      <c r="A6446">
        <v>6444</v>
      </c>
      <c r="B6446" t="s">
        <v>11079</v>
      </c>
      <c r="C6446" t="str">
        <f t="shared" si="1498"/>
        <v>Long</v>
      </c>
      <c r="D6446">
        <v>3.8</v>
      </c>
      <c r="F6446" s="1">
        <f t="shared" si="1512"/>
        <v>3.8</v>
      </c>
      <c r="G6446" s="1">
        <f t="shared" si="1499"/>
        <v>3.8</v>
      </c>
      <c r="H6446">
        <f t="shared" si="1500"/>
        <v>3.8</v>
      </c>
      <c r="I6446" t="s">
        <v>11069</v>
      </c>
      <c r="J6446" t="s">
        <v>22</v>
      </c>
      <c r="K6446" t="s">
        <v>11080</v>
      </c>
      <c r="L6446" t="str">
        <f t="shared" si="1501"/>
        <v>Established</v>
      </c>
      <c r="N6446" s="2">
        <f t="shared" si="1502"/>
        <v>11</v>
      </c>
      <c r="O6446" t="s">
        <v>1261</v>
      </c>
      <c r="Q6446" t="s">
        <v>773</v>
      </c>
      <c r="R6446" t="str">
        <f t="shared" si="1503"/>
        <v>Average</v>
      </c>
      <c r="S6446" t="str">
        <f t="shared" si="1504"/>
        <v xml:space="preserve"> </v>
      </c>
      <c r="T6446" t="b">
        <f t="shared" si="1505"/>
        <v>0</v>
      </c>
      <c r="U6446" t="b">
        <f t="shared" si="1506"/>
        <v>1</v>
      </c>
      <c r="V6446" t="str">
        <f t="shared" si="1507"/>
        <v>Average Company</v>
      </c>
      <c r="W6446" t="str">
        <f t="shared" si="1508"/>
        <v>Don't Buy</v>
      </c>
      <c r="X6446" t="str">
        <f t="shared" si="1509"/>
        <v>Not Known</v>
      </c>
      <c r="Z6446" t="str">
        <f t="shared" si="1510"/>
        <v>None</v>
      </c>
      <c r="AB6446" t="str">
        <f t="shared" si="1511"/>
        <v>0</v>
      </c>
    </row>
    <row r="6447" spans="1:28" x14ac:dyDescent="0.3">
      <c r="A6447">
        <v>6445</v>
      </c>
      <c r="B6447" t="s">
        <v>11081</v>
      </c>
      <c r="C6447" t="str">
        <f t="shared" si="1498"/>
        <v>Long</v>
      </c>
      <c r="D6447">
        <v>3.9</v>
      </c>
      <c r="F6447" s="1">
        <f t="shared" si="1512"/>
        <v>3.9</v>
      </c>
      <c r="G6447" s="1">
        <f t="shared" si="1499"/>
        <v>3.9</v>
      </c>
      <c r="H6447">
        <f t="shared" si="1500"/>
        <v>3.9</v>
      </c>
      <c r="I6447" t="s">
        <v>11069</v>
      </c>
      <c r="J6447" t="s">
        <v>22</v>
      </c>
      <c r="K6447" t="s">
        <v>341</v>
      </c>
      <c r="L6447" t="str">
        <f t="shared" si="1501"/>
        <v>Established</v>
      </c>
      <c r="N6447" s="2">
        <f t="shared" si="1502"/>
        <v>35</v>
      </c>
      <c r="O6447" t="s">
        <v>249</v>
      </c>
      <c r="P6447" t="s">
        <v>1308</v>
      </c>
      <c r="Q6447" t="s">
        <v>105</v>
      </c>
      <c r="R6447" t="str">
        <f t="shared" si="1503"/>
        <v>Average</v>
      </c>
      <c r="S6447" t="str">
        <f t="shared" si="1504"/>
        <v xml:space="preserve"> </v>
      </c>
      <c r="T6447" t="b">
        <f t="shared" si="1505"/>
        <v>0</v>
      </c>
      <c r="U6447" t="b">
        <f t="shared" si="1506"/>
        <v>1</v>
      </c>
      <c r="V6447" t="str">
        <f t="shared" si="1507"/>
        <v>Average Company</v>
      </c>
      <c r="W6447" t="str">
        <f t="shared" si="1508"/>
        <v>Don't Buy</v>
      </c>
      <c r="X6447" t="str">
        <f t="shared" si="1509"/>
        <v>Not Known</v>
      </c>
      <c r="Z6447" t="str">
        <f t="shared" si="1510"/>
        <v>None</v>
      </c>
      <c r="AB6447" t="str">
        <f t="shared" si="1511"/>
        <v>0</v>
      </c>
    </row>
    <row r="6448" spans="1:28" x14ac:dyDescent="0.3">
      <c r="A6448">
        <v>6446</v>
      </c>
      <c r="B6448" t="s">
        <v>11082</v>
      </c>
      <c r="C6448" t="str">
        <f t="shared" si="1498"/>
        <v>Long</v>
      </c>
      <c r="D6448">
        <v>4.0999999999999996</v>
      </c>
      <c r="F6448" s="1">
        <f t="shared" si="1512"/>
        <v>4.5999999999999996</v>
      </c>
      <c r="G6448" s="1">
        <f t="shared" si="1499"/>
        <v>4.5999999999999996</v>
      </c>
      <c r="H6448">
        <f t="shared" si="1500"/>
        <v>4.1999999999999993</v>
      </c>
      <c r="I6448" t="s">
        <v>11069</v>
      </c>
      <c r="J6448" t="s">
        <v>22</v>
      </c>
      <c r="K6448" t="s">
        <v>4129</v>
      </c>
      <c r="L6448" t="str">
        <f t="shared" si="1501"/>
        <v>Startup</v>
      </c>
      <c r="N6448" s="2">
        <f t="shared" si="1502"/>
        <v>9</v>
      </c>
      <c r="O6448" t="s">
        <v>331</v>
      </c>
      <c r="P6448" t="s">
        <v>683</v>
      </c>
      <c r="Q6448" t="s">
        <v>28</v>
      </c>
      <c r="R6448" t="str">
        <f t="shared" si="1503"/>
        <v>Great</v>
      </c>
      <c r="S6448" t="str">
        <f t="shared" si="1504"/>
        <v>Great</v>
      </c>
      <c r="T6448" t="b">
        <f t="shared" si="1505"/>
        <v>0</v>
      </c>
      <c r="U6448" t="b">
        <f t="shared" si="1506"/>
        <v>1</v>
      </c>
      <c r="V6448" t="str">
        <f t="shared" si="1507"/>
        <v>Average Company</v>
      </c>
      <c r="W6448" t="str">
        <f t="shared" si="1508"/>
        <v>Don't Buy</v>
      </c>
      <c r="X6448" t="str">
        <f t="shared" si="1509"/>
        <v>Not Known</v>
      </c>
      <c r="Z6448" t="str">
        <f t="shared" si="1510"/>
        <v>Silicon Valley Startups</v>
      </c>
      <c r="AB6448" t="str">
        <f t="shared" si="1511"/>
        <v>1Million</v>
      </c>
    </row>
    <row r="6449" spans="1:28" x14ac:dyDescent="0.3">
      <c r="A6449">
        <v>6447</v>
      </c>
      <c r="B6449" t="s">
        <v>11083</v>
      </c>
      <c r="C6449" t="str">
        <f t="shared" si="1498"/>
        <v>Long</v>
      </c>
      <c r="D6449">
        <v>3.7</v>
      </c>
      <c r="F6449" s="1">
        <f t="shared" si="1512"/>
        <v>3.7</v>
      </c>
      <c r="G6449" s="1">
        <f t="shared" si="1499"/>
        <v>3.7</v>
      </c>
      <c r="H6449">
        <f t="shared" si="1500"/>
        <v>3.7</v>
      </c>
      <c r="I6449" t="s">
        <v>11069</v>
      </c>
      <c r="J6449" t="s">
        <v>22</v>
      </c>
      <c r="K6449" t="s">
        <v>11084</v>
      </c>
      <c r="L6449" t="str">
        <f t="shared" si="1501"/>
        <v>Established</v>
      </c>
      <c r="N6449" s="2">
        <f t="shared" si="1502"/>
        <v>23</v>
      </c>
      <c r="O6449" t="s">
        <v>230</v>
      </c>
      <c r="P6449" t="s">
        <v>683</v>
      </c>
      <c r="Q6449" t="s">
        <v>605</v>
      </c>
      <c r="R6449" t="str">
        <f t="shared" si="1503"/>
        <v>Average</v>
      </c>
      <c r="S6449" t="str">
        <f t="shared" si="1504"/>
        <v xml:space="preserve"> </v>
      </c>
      <c r="T6449" t="b">
        <f t="shared" si="1505"/>
        <v>0</v>
      </c>
      <c r="U6449" t="b">
        <f t="shared" si="1506"/>
        <v>1</v>
      </c>
      <c r="V6449" t="str">
        <f t="shared" si="1507"/>
        <v>Average Company</v>
      </c>
      <c r="W6449" t="str">
        <f t="shared" si="1508"/>
        <v>Buy</v>
      </c>
      <c r="X6449" t="str">
        <f t="shared" si="1509"/>
        <v>Not Known</v>
      </c>
      <c r="Z6449" t="str">
        <f t="shared" si="1510"/>
        <v>None</v>
      </c>
      <c r="AB6449" t="str">
        <f t="shared" si="1511"/>
        <v>0</v>
      </c>
    </row>
    <row r="6450" spans="1:28" x14ac:dyDescent="0.3">
      <c r="A6450">
        <v>6448</v>
      </c>
      <c r="B6450" t="s">
        <v>11085</v>
      </c>
      <c r="C6450" t="str">
        <f t="shared" si="1498"/>
        <v>Long</v>
      </c>
      <c r="D6450">
        <v>4.2</v>
      </c>
      <c r="F6450" s="1">
        <f t="shared" si="1512"/>
        <v>4.2</v>
      </c>
      <c r="G6450" s="1">
        <f t="shared" si="1499"/>
        <v>4.2</v>
      </c>
      <c r="H6450">
        <f t="shared" si="1500"/>
        <v>4.2</v>
      </c>
      <c r="I6450" t="s">
        <v>11069</v>
      </c>
      <c r="J6450" t="s">
        <v>10</v>
      </c>
      <c r="K6450" t="s">
        <v>11086</v>
      </c>
      <c r="L6450" t="str">
        <f t="shared" si="1501"/>
        <v>Established</v>
      </c>
      <c r="N6450" s="2">
        <f t="shared" si="1502"/>
        <v>47</v>
      </c>
      <c r="O6450" t="s">
        <v>258</v>
      </c>
      <c r="P6450" t="s">
        <v>13</v>
      </c>
      <c r="Q6450" t="s">
        <v>551</v>
      </c>
      <c r="R6450" t="str">
        <f t="shared" si="1503"/>
        <v>Great</v>
      </c>
      <c r="S6450" t="str">
        <f t="shared" si="1504"/>
        <v>Great</v>
      </c>
      <c r="T6450" t="b">
        <f t="shared" si="1505"/>
        <v>1</v>
      </c>
      <c r="U6450" t="b">
        <f t="shared" si="1506"/>
        <v>1</v>
      </c>
      <c r="V6450" t="str">
        <f t="shared" si="1507"/>
        <v>Top Company</v>
      </c>
      <c r="W6450" t="str">
        <f t="shared" si="1508"/>
        <v>Don't Buy</v>
      </c>
      <c r="X6450" t="str">
        <f t="shared" si="1509"/>
        <v>Not Known</v>
      </c>
      <c r="Z6450" t="str">
        <f t="shared" si="1510"/>
        <v>None</v>
      </c>
      <c r="AB6450" t="str">
        <f t="shared" si="1511"/>
        <v>0</v>
      </c>
    </row>
    <row r="6451" spans="1:28" x14ac:dyDescent="0.3">
      <c r="A6451">
        <v>6449</v>
      </c>
      <c r="B6451" t="s">
        <v>11082</v>
      </c>
      <c r="C6451" t="str">
        <f t="shared" si="1498"/>
        <v>Long</v>
      </c>
      <c r="D6451">
        <v>4.0999999999999996</v>
      </c>
      <c r="F6451" s="1">
        <f t="shared" si="1512"/>
        <v>4.5999999999999996</v>
      </c>
      <c r="G6451" s="1">
        <f t="shared" si="1499"/>
        <v>4.5999999999999996</v>
      </c>
      <c r="H6451">
        <f t="shared" si="1500"/>
        <v>4.1999999999999993</v>
      </c>
      <c r="I6451" t="s">
        <v>11069</v>
      </c>
      <c r="J6451" t="s">
        <v>22</v>
      </c>
      <c r="K6451" t="s">
        <v>4129</v>
      </c>
      <c r="L6451" t="str">
        <f t="shared" si="1501"/>
        <v>Startup</v>
      </c>
      <c r="N6451" s="2">
        <f t="shared" si="1502"/>
        <v>9</v>
      </c>
      <c r="O6451" t="s">
        <v>331</v>
      </c>
      <c r="P6451" t="s">
        <v>683</v>
      </c>
      <c r="Q6451" t="s">
        <v>28</v>
      </c>
      <c r="R6451" t="str">
        <f t="shared" si="1503"/>
        <v>Great</v>
      </c>
      <c r="S6451" t="str">
        <f t="shared" si="1504"/>
        <v>Great</v>
      </c>
      <c r="T6451" t="b">
        <f t="shared" si="1505"/>
        <v>0</v>
      </c>
      <c r="U6451" t="b">
        <f t="shared" si="1506"/>
        <v>1</v>
      </c>
      <c r="V6451" t="str">
        <f t="shared" si="1507"/>
        <v>Average Company</v>
      </c>
      <c r="W6451" t="str">
        <f t="shared" si="1508"/>
        <v>Don't Buy</v>
      </c>
      <c r="X6451" t="str">
        <f t="shared" si="1509"/>
        <v>Not Known</v>
      </c>
      <c r="Z6451" t="str">
        <f t="shared" si="1510"/>
        <v>Silicon Valley Startups</v>
      </c>
      <c r="AB6451" t="str">
        <f t="shared" si="1511"/>
        <v>1Million</v>
      </c>
    </row>
    <row r="6452" spans="1:28" x14ac:dyDescent="0.3">
      <c r="A6452">
        <v>6450</v>
      </c>
      <c r="B6452" t="s">
        <v>11087</v>
      </c>
      <c r="C6452" t="str">
        <f t="shared" si="1498"/>
        <v>Short</v>
      </c>
      <c r="D6452">
        <v>4.5</v>
      </c>
      <c r="F6452" s="1">
        <f t="shared" si="1512"/>
        <v>4.5</v>
      </c>
      <c r="G6452" s="1">
        <f t="shared" si="1499"/>
        <v>4.5</v>
      </c>
      <c r="H6452">
        <f t="shared" si="1500"/>
        <v>4.5</v>
      </c>
      <c r="I6452" t="s">
        <v>11069</v>
      </c>
      <c r="J6452" t="s">
        <v>22</v>
      </c>
      <c r="K6452" t="s">
        <v>3789</v>
      </c>
      <c r="L6452" t="str">
        <f t="shared" si="1501"/>
        <v>Established</v>
      </c>
      <c r="N6452" s="2">
        <f t="shared" si="1502"/>
        <v>97</v>
      </c>
      <c r="O6452" t="s">
        <v>819</v>
      </c>
      <c r="P6452" t="s">
        <v>691</v>
      </c>
      <c r="Q6452" t="s">
        <v>315</v>
      </c>
      <c r="R6452" t="str">
        <f t="shared" si="1503"/>
        <v>Great</v>
      </c>
      <c r="S6452" t="str">
        <f t="shared" si="1504"/>
        <v>Great</v>
      </c>
      <c r="T6452" t="b">
        <f t="shared" si="1505"/>
        <v>1</v>
      </c>
      <c r="U6452" t="b">
        <f t="shared" si="1506"/>
        <v>1</v>
      </c>
      <c r="V6452" t="str">
        <f t="shared" si="1507"/>
        <v>Top Company</v>
      </c>
      <c r="W6452" t="str">
        <f t="shared" si="1508"/>
        <v>Don't Buy</v>
      </c>
      <c r="X6452" t="str">
        <f t="shared" si="1509"/>
        <v>Not Known</v>
      </c>
      <c r="Z6452" t="str">
        <f t="shared" si="1510"/>
        <v>None</v>
      </c>
      <c r="AB6452" t="str">
        <f t="shared" si="1511"/>
        <v>0</v>
      </c>
    </row>
    <row r="6453" spans="1:28" x14ac:dyDescent="0.3">
      <c r="A6453">
        <v>6451</v>
      </c>
      <c r="B6453" t="s">
        <v>11088</v>
      </c>
      <c r="C6453" t="str">
        <f t="shared" si="1498"/>
        <v>Long</v>
      </c>
      <c r="D6453">
        <v>4.3</v>
      </c>
      <c r="F6453" s="1">
        <f t="shared" si="1512"/>
        <v>4.3</v>
      </c>
      <c r="G6453" s="1">
        <f t="shared" si="1499"/>
        <v>4.3</v>
      </c>
      <c r="H6453">
        <f t="shared" si="1500"/>
        <v>4.3</v>
      </c>
      <c r="I6453" t="s">
        <v>11069</v>
      </c>
      <c r="J6453" t="s">
        <v>22</v>
      </c>
      <c r="K6453" t="s">
        <v>11089</v>
      </c>
      <c r="L6453" t="str">
        <f t="shared" si="1501"/>
        <v>Established</v>
      </c>
      <c r="N6453" s="2">
        <f t="shared" si="1502"/>
        <v>64</v>
      </c>
      <c r="O6453" t="s">
        <v>511</v>
      </c>
      <c r="P6453" t="s">
        <v>1308</v>
      </c>
      <c r="Q6453" t="s">
        <v>80</v>
      </c>
      <c r="R6453" t="str">
        <f t="shared" si="1503"/>
        <v>Great</v>
      </c>
      <c r="S6453" t="str">
        <f t="shared" si="1504"/>
        <v>Great</v>
      </c>
      <c r="T6453" t="b">
        <f t="shared" si="1505"/>
        <v>1</v>
      </c>
      <c r="U6453" t="b">
        <f t="shared" si="1506"/>
        <v>1</v>
      </c>
      <c r="V6453" t="str">
        <f t="shared" si="1507"/>
        <v>Top Company</v>
      </c>
      <c r="W6453" t="str">
        <f t="shared" si="1508"/>
        <v>Don't Buy</v>
      </c>
      <c r="X6453" t="str">
        <f t="shared" si="1509"/>
        <v>Not Known</v>
      </c>
      <c r="Z6453" t="str">
        <f t="shared" si="1510"/>
        <v>None</v>
      </c>
      <c r="AB6453" t="str">
        <f t="shared" si="1511"/>
        <v>0</v>
      </c>
    </row>
    <row r="6454" spans="1:28" x14ac:dyDescent="0.3">
      <c r="A6454">
        <v>6452</v>
      </c>
      <c r="B6454" t="s">
        <v>11090</v>
      </c>
      <c r="C6454" t="str">
        <f t="shared" si="1498"/>
        <v>Long</v>
      </c>
      <c r="D6454">
        <v>3.5</v>
      </c>
      <c r="F6454" s="1">
        <f t="shared" si="1512"/>
        <v>3.5</v>
      </c>
      <c r="G6454" s="1">
        <f t="shared" si="1499"/>
        <v>3.5</v>
      </c>
      <c r="H6454">
        <f t="shared" si="1500"/>
        <v>3.5</v>
      </c>
      <c r="I6454" t="s">
        <v>11069</v>
      </c>
      <c r="J6454" t="s">
        <v>22</v>
      </c>
      <c r="K6454" t="s">
        <v>2371</v>
      </c>
      <c r="L6454" t="str">
        <f t="shared" si="1501"/>
        <v>Established</v>
      </c>
      <c r="N6454" s="2">
        <f t="shared" si="1502"/>
        <v>17</v>
      </c>
      <c r="O6454" t="s">
        <v>711</v>
      </c>
      <c r="P6454" t="s">
        <v>1308</v>
      </c>
      <c r="Q6454" t="s">
        <v>1024</v>
      </c>
      <c r="R6454" t="str">
        <f t="shared" si="1503"/>
        <v>Average</v>
      </c>
      <c r="S6454" t="str">
        <f t="shared" si="1504"/>
        <v xml:space="preserve"> </v>
      </c>
      <c r="T6454" t="b">
        <f t="shared" si="1505"/>
        <v>0</v>
      </c>
      <c r="U6454" t="b">
        <f t="shared" si="1506"/>
        <v>0</v>
      </c>
      <c r="V6454" t="str">
        <f t="shared" si="1507"/>
        <v>Average Company</v>
      </c>
      <c r="W6454" t="str">
        <f t="shared" si="1508"/>
        <v>Don't Buy</v>
      </c>
      <c r="X6454" t="str">
        <f t="shared" si="1509"/>
        <v>Not Known</v>
      </c>
      <c r="Z6454" t="str">
        <f t="shared" si="1510"/>
        <v>None</v>
      </c>
      <c r="AB6454" t="str">
        <f t="shared" si="1511"/>
        <v>0</v>
      </c>
    </row>
    <row r="6455" spans="1:28" x14ac:dyDescent="0.3">
      <c r="A6455">
        <v>6453</v>
      </c>
      <c r="B6455" t="s">
        <v>11091</v>
      </c>
      <c r="C6455" t="str">
        <f t="shared" si="1498"/>
        <v>Long</v>
      </c>
      <c r="D6455">
        <v>3.9</v>
      </c>
      <c r="F6455" s="1">
        <f t="shared" si="1512"/>
        <v>3.9</v>
      </c>
      <c r="G6455" s="1">
        <f t="shared" si="1499"/>
        <v>3.9</v>
      </c>
      <c r="H6455">
        <f t="shared" si="1500"/>
        <v>3.9</v>
      </c>
      <c r="I6455" t="s">
        <v>11069</v>
      </c>
      <c r="J6455" t="s">
        <v>9890</v>
      </c>
      <c r="K6455" t="s">
        <v>121</v>
      </c>
      <c r="L6455" t="str">
        <f t="shared" si="1501"/>
        <v>Established</v>
      </c>
      <c r="N6455" s="2">
        <f t="shared" si="1502"/>
        <v>20</v>
      </c>
      <c r="O6455" t="s">
        <v>683</v>
      </c>
      <c r="Q6455" t="s">
        <v>1024</v>
      </c>
      <c r="R6455" t="str">
        <f t="shared" si="1503"/>
        <v>Average</v>
      </c>
      <c r="S6455" t="str">
        <f t="shared" si="1504"/>
        <v xml:space="preserve"> </v>
      </c>
      <c r="T6455" t="b">
        <f t="shared" si="1505"/>
        <v>0</v>
      </c>
      <c r="U6455" t="b">
        <f t="shared" si="1506"/>
        <v>1</v>
      </c>
      <c r="V6455" t="str">
        <f t="shared" si="1507"/>
        <v>Average Company</v>
      </c>
      <c r="W6455" t="str">
        <f t="shared" si="1508"/>
        <v>Don't Buy</v>
      </c>
      <c r="X6455" t="str">
        <f t="shared" si="1509"/>
        <v>Not Known</v>
      </c>
      <c r="Z6455" t="str">
        <f t="shared" si="1510"/>
        <v>None</v>
      </c>
      <c r="AB6455" t="str">
        <f t="shared" si="1511"/>
        <v>0</v>
      </c>
    </row>
    <row r="6456" spans="1:28" x14ac:dyDescent="0.3">
      <c r="A6456">
        <v>6454</v>
      </c>
      <c r="B6456" t="s">
        <v>11092</v>
      </c>
      <c r="C6456" t="str">
        <f t="shared" si="1498"/>
        <v>Long</v>
      </c>
      <c r="D6456">
        <v>4.0999999999999996</v>
      </c>
      <c r="F6456" s="1">
        <f t="shared" si="1512"/>
        <v>4.0999999999999996</v>
      </c>
      <c r="G6456" s="1">
        <f t="shared" si="1499"/>
        <v>4.0999999999999996</v>
      </c>
      <c r="H6456">
        <f t="shared" si="1500"/>
        <v>4.0999999999999996</v>
      </c>
      <c r="I6456" t="s">
        <v>11069</v>
      </c>
      <c r="J6456" t="s">
        <v>22</v>
      </c>
      <c r="K6456" t="s">
        <v>11093</v>
      </c>
      <c r="L6456" t="str">
        <f t="shared" si="1501"/>
        <v>Established</v>
      </c>
      <c r="N6456" s="2">
        <f t="shared" si="1502"/>
        <v>10</v>
      </c>
      <c r="O6456" t="s">
        <v>234</v>
      </c>
      <c r="P6456" t="s">
        <v>147</v>
      </c>
      <c r="Q6456" t="s">
        <v>773</v>
      </c>
      <c r="R6456" t="str">
        <f t="shared" si="1503"/>
        <v>Great</v>
      </c>
      <c r="S6456" t="str">
        <f t="shared" si="1504"/>
        <v>Great</v>
      </c>
      <c r="T6456" t="b">
        <f t="shared" si="1505"/>
        <v>0</v>
      </c>
      <c r="U6456" t="b">
        <f t="shared" si="1506"/>
        <v>1</v>
      </c>
      <c r="V6456" t="str">
        <f t="shared" si="1507"/>
        <v>Average Company</v>
      </c>
      <c r="W6456" t="str">
        <f t="shared" si="1508"/>
        <v>Don't Buy</v>
      </c>
      <c r="X6456" t="str">
        <f t="shared" si="1509"/>
        <v>Not Known</v>
      </c>
      <c r="Z6456" t="str">
        <f t="shared" si="1510"/>
        <v>None</v>
      </c>
      <c r="AB6456" t="str">
        <f t="shared" si="1511"/>
        <v>0</v>
      </c>
    </row>
    <row r="6457" spans="1:28" x14ac:dyDescent="0.3">
      <c r="A6457">
        <v>6455</v>
      </c>
      <c r="B6457" t="s">
        <v>11094</v>
      </c>
      <c r="C6457" t="str">
        <f t="shared" si="1498"/>
        <v>Short</v>
      </c>
      <c r="D6457">
        <v>4.4000000000000004</v>
      </c>
      <c r="F6457" s="1">
        <f t="shared" si="1512"/>
        <v>4.9000000000000004</v>
      </c>
      <c r="G6457" s="1">
        <f t="shared" si="1499"/>
        <v>4.9000000000000004</v>
      </c>
      <c r="H6457">
        <f t="shared" si="1500"/>
        <v>4.5</v>
      </c>
      <c r="I6457" t="s">
        <v>11069</v>
      </c>
      <c r="J6457" t="s">
        <v>22</v>
      </c>
      <c r="K6457" t="s">
        <v>11095</v>
      </c>
      <c r="L6457" t="str">
        <f t="shared" si="1501"/>
        <v>Startup</v>
      </c>
      <c r="N6457" s="2">
        <f t="shared" si="1502"/>
        <v>6</v>
      </c>
      <c r="O6457" t="s">
        <v>217</v>
      </c>
      <c r="P6457" t="s">
        <v>683</v>
      </c>
      <c r="Q6457" t="s">
        <v>315</v>
      </c>
      <c r="R6457" t="str">
        <f t="shared" si="1503"/>
        <v>Great</v>
      </c>
      <c r="S6457" t="str">
        <f t="shared" si="1504"/>
        <v>Great</v>
      </c>
      <c r="T6457" t="b">
        <f t="shared" si="1505"/>
        <v>0</v>
      </c>
      <c r="U6457" t="b">
        <f t="shared" si="1506"/>
        <v>1</v>
      </c>
      <c r="V6457" t="str">
        <f t="shared" si="1507"/>
        <v>Average Company</v>
      </c>
      <c r="W6457" t="str">
        <f t="shared" si="1508"/>
        <v>Don't Buy</v>
      </c>
      <c r="X6457" t="str">
        <f t="shared" si="1509"/>
        <v>Not Known</v>
      </c>
      <c r="Z6457" t="str">
        <f t="shared" si="1510"/>
        <v>None</v>
      </c>
      <c r="AB6457" t="str">
        <f t="shared" si="1511"/>
        <v>0</v>
      </c>
    </row>
    <row r="6458" spans="1:28" x14ac:dyDescent="0.3">
      <c r="A6458">
        <v>6456</v>
      </c>
      <c r="B6458" t="s">
        <v>11096</v>
      </c>
      <c r="C6458" t="str">
        <f t="shared" si="1498"/>
        <v>Long</v>
      </c>
      <c r="D6458">
        <v>3.9</v>
      </c>
      <c r="F6458" s="1">
        <f t="shared" si="1512"/>
        <v>3.9</v>
      </c>
      <c r="G6458" s="1">
        <f t="shared" si="1499"/>
        <v>3.9</v>
      </c>
      <c r="H6458">
        <f t="shared" si="1500"/>
        <v>3.9</v>
      </c>
      <c r="I6458" t="s">
        <v>11069</v>
      </c>
      <c r="J6458" t="s">
        <v>22</v>
      </c>
      <c r="K6458" t="s">
        <v>3357</v>
      </c>
      <c r="L6458" t="str">
        <f t="shared" si="1501"/>
        <v>Established</v>
      </c>
      <c r="N6458" s="2">
        <f t="shared" si="1502"/>
        <v>13</v>
      </c>
      <c r="O6458" t="s">
        <v>893</v>
      </c>
      <c r="P6458" t="s">
        <v>683</v>
      </c>
      <c r="Q6458" t="s">
        <v>986</v>
      </c>
      <c r="R6458" t="str">
        <f t="shared" si="1503"/>
        <v>Average</v>
      </c>
      <c r="S6458" t="str">
        <f t="shared" si="1504"/>
        <v xml:space="preserve"> </v>
      </c>
      <c r="T6458" t="b">
        <f t="shared" si="1505"/>
        <v>0</v>
      </c>
      <c r="U6458" t="b">
        <f t="shared" si="1506"/>
        <v>1</v>
      </c>
      <c r="V6458" t="str">
        <f t="shared" si="1507"/>
        <v>Average Company</v>
      </c>
      <c r="W6458" t="str">
        <f t="shared" si="1508"/>
        <v>Buy</v>
      </c>
      <c r="X6458" t="str">
        <f t="shared" si="1509"/>
        <v>Not Known</v>
      </c>
      <c r="Z6458" t="str">
        <f t="shared" si="1510"/>
        <v>None</v>
      </c>
      <c r="AB6458" t="str">
        <f t="shared" si="1511"/>
        <v>0</v>
      </c>
    </row>
    <row r="6459" spans="1:28" x14ac:dyDescent="0.3">
      <c r="A6459">
        <v>6457</v>
      </c>
      <c r="B6459" t="s">
        <v>11097</v>
      </c>
      <c r="C6459" t="str">
        <f t="shared" si="1498"/>
        <v>Long</v>
      </c>
      <c r="D6459">
        <v>4.4000000000000004</v>
      </c>
      <c r="F6459" s="1">
        <f t="shared" si="1512"/>
        <v>4.4000000000000004</v>
      </c>
      <c r="G6459" s="1">
        <f t="shared" si="1499"/>
        <v>4.4000000000000004</v>
      </c>
      <c r="H6459">
        <f t="shared" si="1500"/>
        <v>4.4000000000000004</v>
      </c>
      <c r="I6459" t="s">
        <v>11069</v>
      </c>
      <c r="J6459" t="s">
        <v>22</v>
      </c>
      <c r="K6459" t="s">
        <v>4274</v>
      </c>
      <c r="L6459" t="str">
        <f t="shared" si="1501"/>
        <v>Established</v>
      </c>
      <c r="N6459" s="2">
        <f t="shared" si="1502"/>
        <v>18</v>
      </c>
      <c r="O6459" t="s">
        <v>200</v>
      </c>
      <c r="P6459" t="s">
        <v>683</v>
      </c>
      <c r="Q6459" t="s">
        <v>3437</v>
      </c>
      <c r="R6459" t="str">
        <f t="shared" si="1503"/>
        <v>Great</v>
      </c>
      <c r="S6459" t="str">
        <f t="shared" si="1504"/>
        <v>Great</v>
      </c>
      <c r="T6459" t="b">
        <f t="shared" si="1505"/>
        <v>1</v>
      </c>
      <c r="U6459" t="b">
        <f t="shared" si="1506"/>
        <v>1</v>
      </c>
      <c r="V6459" t="str">
        <f t="shared" si="1507"/>
        <v>Average Company</v>
      </c>
      <c r="W6459" t="str">
        <f t="shared" si="1508"/>
        <v>Don't Buy</v>
      </c>
      <c r="X6459" t="str">
        <f t="shared" si="1509"/>
        <v>Not Known</v>
      </c>
      <c r="Z6459" t="str">
        <f t="shared" si="1510"/>
        <v>None</v>
      </c>
      <c r="AB6459" t="str">
        <f t="shared" si="1511"/>
        <v>0</v>
      </c>
    </row>
    <row r="6460" spans="1:28" x14ac:dyDescent="0.3">
      <c r="A6460">
        <v>6458</v>
      </c>
      <c r="B6460" t="s">
        <v>11098</v>
      </c>
      <c r="C6460" t="str">
        <f t="shared" si="1498"/>
        <v>Long</v>
      </c>
      <c r="D6460">
        <v>2.9</v>
      </c>
      <c r="F6460" s="1">
        <f t="shared" si="1512"/>
        <v>2.9</v>
      </c>
      <c r="G6460" s="1">
        <f t="shared" si="1499"/>
        <v>2.9</v>
      </c>
      <c r="H6460">
        <f t="shared" si="1500"/>
        <v>2.9</v>
      </c>
      <c r="I6460" t="s">
        <v>11069</v>
      </c>
      <c r="J6460" t="s">
        <v>5697</v>
      </c>
      <c r="K6460" t="s">
        <v>368</v>
      </c>
      <c r="L6460" t="str">
        <f t="shared" si="1501"/>
        <v>Established</v>
      </c>
      <c r="N6460" s="2">
        <f t="shared" si="1502"/>
        <v>50</v>
      </c>
      <c r="O6460" t="s">
        <v>691</v>
      </c>
      <c r="Q6460" t="s">
        <v>2154</v>
      </c>
      <c r="R6460" t="str">
        <f t="shared" si="1503"/>
        <v>Average</v>
      </c>
      <c r="S6460" t="str">
        <f t="shared" si="1504"/>
        <v xml:space="preserve"> </v>
      </c>
      <c r="T6460" t="b">
        <f t="shared" si="1505"/>
        <v>0</v>
      </c>
      <c r="U6460" t="b">
        <f t="shared" si="1506"/>
        <v>0</v>
      </c>
      <c r="V6460" t="str">
        <f t="shared" si="1507"/>
        <v>Average Company</v>
      </c>
      <c r="W6460" t="str">
        <f t="shared" si="1508"/>
        <v>Buy</v>
      </c>
      <c r="X6460" t="str">
        <f t="shared" si="1509"/>
        <v>Not Known</v>
      </c>
      <c r="Z6460" t="str">
        <f t="shared" si="1510"/>
        <v>None</v>
      </c>
      <c r="AB6460" t="str">
        <f t="shared" si="1511"/>
        <v>0</v>
      </c>
    </row>
    <row r="6461" spans="1:28" x14ac:dyDescent="0.3">
      <c r="A6461">
        <v>6459</v>
      </c>
      <c r="B6461" t="s">
        <v>11071</v>
      </c>
      <c r="C6461" t="str">
        <f t="shared" si="1498"/>
        <v>Long</v>
      </c>
      <c r="D6461">
        <v>4.0999999999999996</v>
      </c>
      <c r="F6461" s="1">
        <f t="shared" si="1512"/>
        <v>4.0999999999999996</v>
      </c>
      <c r="G6461" s="1">
        <f t="shared" si="1499"/>
        <v>4.0999999999999996</v>
      </c>
      <c r="H6461">
        <f t="shared" si="1500"/>
        <v>4.0999999999999996</v>
      </c>
      <c r="I6461" t="s">
        <v>11069</v>
      </c>
      <c r="J6461" t="s">
        <v>22</v>
      </c>
      <c r="K6461" t="s">
        <v>11072</v>
      </c>
      <c r="L6461" t="str">
        <f t="shared" si="1501"/>
        <v>Established</v>
      </c>
      <c r="N6461" s="2">
        <f t="shared" si="1502"/>
        <v>26</v>
      </c>
      <c r="O6461" t="s">
        <v>126</v>
      </c>
      <c r="P6461" t="s">
        <v>3614</v>
      </c>
      <c r="Q6461" t="s">
        <v>523</v>
      </c>
      <c r="R6461" t="str">
        <f t="shared" si="1503"/>
        <v>Great</v>
      </c>
      <c r="S6461" t="str">
        <f t="shared" si="1504"/>
        <v>Great</v>
      </c>
      <c r="T6461" t="b">
        <f t="shared" si="1505"/>
        <v>1</v>
      </c>
      <c r="U6461" t="b">
        <f t="shared" si="1506"/>
        <v>1</v>
      </c>
      <c r="V6461" t="str">
        <f t="shared" si="1507"/>
        <v>Top Company</v>
      </c>
      <c r="W6461" t="str">
        <f t="shared" si="1508"/>
        <v>Don't Buy</v>
      </c>
      <c r="X6461" t="str">
        <f t="shared" si="1509"/>
        <v>Not Known</v>
      </c>
      <c r="Z6461" t="str">
        <f t="shared" si="1510"/>
        <v>None</v>
      </c>
      <c r="AB6461" t="str">
        <f t="shared" si="1511"/>
        <v>0</v>
      </c>
    </row>
    <row r="6462" spans="1:28" x14ac:dyDescent="0.3">
      <c r="A6462">
        <v>6460</v>
      </c>
      <c r="B6462" t="s">
        <v>11073</v>
      </c>
      <c r="C6462" t="str">
        <f t="shared" si="1498"/>
        <v>Long</v>
      </c>
      <c r="D6462">
        <v>4.5999999999999996</v>
      </c>
      <c r="F6462" s="1">
        <f t="shared" si="1512"/>
        <v>4.5999999999999996</v>
      </c>
      <c r="G6462" s="1">
        <f t="shared" si="1499"/>
        <v>4.5999999999999996</v>
      </c>
      <c r="H6462">
        <f t="shared" si="1500"/>
        <v>4.5999999999999996</v>
      </c>
      <c r="I6462" t="s">
        <v>11069</v>
      </c>
      <c r="J6462" t="s">
        <v>22</v>
      </c>
      <c r="K6462" t="s">
        <v>6051</v>
      </c>
      <c r="L6462" t="str">
        <f t="shared" si="1501"/>
        <v>Established</v>
      </c>
      <c r="N6462" s="2">
        <f t="shared" si="1502"/>
        <v>21</v>
      </c>
      <c r="O6462" t="s">
        <v>321</v>
      </c>
      <c r="P6462" t="s">
        <v>1308</v>
      </c>
      <c r="Q6462" t="s">
        <v>44</v>
      </c>
      <c r="R6462" t="str">
        <f t="shared" si="1503"/>
        <v>Great</v>
      </c>
      <c r="S6462" t="str">
        <f t="shared" si="1504"/>
        <v>Great</v>
      </c>
      <c r="T6462" t="b">
        <f t="shared" si="1505"/>
        <v>1</v>
      </c>
      <c r="U6462" t="b">
        <f t="shared" si="1506"/>
        <v>1</v>
      </c>
      <c r="V6462" t="str">
        <f t="shared" si="1507"/>
        <v>Top Company</v>
      </c>
      <c r="W6462" t="str">
        <f t="shared" si="1508"/>
        <v>Don't Buy</v>
      </c>
      <c r="X6462" t="str">
        <f t="shared" si="1509"/>
        <v>Not Known</v>
      </c>
      <c r="Z6462" t="str">
        <f t="shared" si="1510"/>
        <v>None</v>
      </c>
      <c r="AB6462" t="str">
        <f t="shared" si="1511"/>
        <v>0</v>
      </c>
    </row>
    <row r="6463" spans="1:28" x14ac:dyDescent="0.3">
      <c r="A6463">
        <v>6461</v>
      </c>
      <c r="B6463" t="s">
        <v>11074</v>
      </c>
      <c r="C6463" t="str">
        <f t="shared" si="1498"/>
        <v>Long</v>
      </c>
      <c r="D6463">
        <v>3.8</v>
      </c>
      <c r="F6463" s="1">
        <f t="shared" si="1512"/>
        <v>3.8</v>
      </c>
      <c r="G6463" s="1">
        <f t="shared" si="1499"/>
        <v>3.8</v>
      </c>
      <c r="H6463">
        <f t="shared" si="1500"/>
        <v>3.8</v>
      </c>
      <c r="I6463" t="s">
        <v>11069</v>
      </c>
      <c r="J6463" t="s">
        <v>22</v>
      </c>
      <c r="K6463" t="s">
        <v>4715</v>
      </c>
      <c r="L6463" t="str">
        <f t="shared" si="1501"/>
        <v>Established</v>
      </c>
      <c r="N6463" s="2">
        <f t="shared" si="1502"/>
        <v>12</v>
      </c>
      <c r="O6463" t="s">
        <v>437</v>
      </c>
      <c r="P6463" t="s">
        <v>147</v>
      </c>
      <c r="Q6463" t="s">
        <v>105</v>
      </c>
      <c r="R6463" t="str">
        <f t="shared" si="1503"/>
        <v>Average</v>
      </c>
      <c r="S6463" t="str">
        <f t="shared" si="1504"/>
        <v xml:space="preserve"> </v>
      </c>
      <c r="T6463" t="b">
        <f t="shared" si="1505"/>
        <v>0</v>
      </c>
      <c r="U6463" t="b">
        <f t="shared" si="1506"/>
        <v>1</v>
      </c>
      <c r="V6463" t="str">
        <f t="shared" si="1507"/>
        <v>Average Company</v>
      </c>
      <c r="W6463" t="str">
        <f t="shared" si="1508"/>
        <v>Don't Buy</v>
      </c>
      <c r="X6463" t="str">
        <f t="shared" si="1509"/>
        <v>Not Known</v>
      </c>
      <c r="Z6463" t="str">
        <f t="shared" si="1510"/>
        <v>None</v>
      </c>
      <c r="AB6463" t="str">
        <f t="shared" si="1511"/>
        <v>0</v>
      </c>
    </row>
    <row r="6464" spans="1:28" x14ac:dyDescent="0.3">
      <c r="A6464">
        <v>6462</v>
      </c>
      <c r="B6464" t="s">
        <v>11099</v>
      </c>
      <c r="C6464" t="str">
        <f t="shared" si="1498"/>
        <v>Long</v>
      </c>
      <c r="D6464">
        <v>4.2</v>
      </c>
      <c r="F6464" s="1">
        <f t="shared" si="1512"/>
        <v>4.2</v>
      </c>
      <c r="G6464" s="1">
        <f t="shared" si="1499"/>
        <v>4.2</v>
      </c>
      <c r="H6464">
        <f t="shared" si="1500"/>
        <v>4.2</v>
      </c>
      <c r="I6464" t="s">
        <v>11069</v>
      </c>
      <c r="J6464" t="s">
        <v>22</v>
      </c>
      <c r="K6464" t="s">
        <v>4182</v>
      </c>
      <c r="L6464" t="str">
        <f t="shared" si="1501"/>
        <v>Established</v>
      </c>
      <c r="N6464" s="2">
        <f t="shared" si="1502"/>
        <v>52</v>
      </c>
      <c r="O6464" t="s">
        <v>925</v>
      </c>
      <c r="P6464" t="s">
        <v>691</v>
      </c>
      <c r="Q6464" t="s">
        <v>918</v>
      </c>
      <c r="R6464" t="str">
        <f t="shared" si="1503"/>
        <v>Great</v>
      </c>
      <c r="S6464" t="str">
        <f t="shared" si="1504"/>
        <v>Great</v>
      </c>
      <c r="T6464" t="b">
        <f t="shared" si="1505"/>
        <v>1</v>
      </c>
      <c r="U6464" t="b">
        <f t="shared" si="1506"/>
        <v>1</v>
      </c>
      <c r="V6464" t="str">
        <f t="shared" si="1507"/>
        <v>Top Company</v>
      </c>
      <c r="W6464" t="str">
        <f t="shared" si="1508"/>
        <v>Don't Buy</v>
      </c>
      <c r="X6464" t="str">
        <f t="shared" si="1509"/>
        <v>Not Known</v>
      </c>
      <c r="Z6464" t="str">
        <f t="shared" si="1510"/>
        <v>None</v>
      </c>
      <c r="AB6464" t="str">
        <f t="shared" si="1511"/>
        <v>0</v>
      </c>
    </row>
    <row r="6465" spans="1:28" x14ac:dyDescent="0.3">
      <c r="A6465">
        <v>6463</v>
      </c>
      <c r="B6465" t="s">
        <v>11100</v>
      </c>
      <c r="C6465" t="str">
        <f t="shared" si="1498"/>
        <v>Long</v>
      </c>
      <c r="D6465">
        <v>4.3</v>
      </c>
      <c r="F6465" s="1">
        <f t="shared" si="1512"/>
        <v>4.3</v>
      </c>
      <c r="G6465" s="1">
        <f t="shared" si="1499"/>
        <v>4.3</v>
      </c>
      <c r="H6465">
        <f t="shared" si="1500"/>
        <v>4.3</v>
      </c>
      <c r="I6465" t="s">
        <v>11069</v>
      </c>
      <c r="J6465" t="s">
        <v>22</v>
      </c>
      <c r="K6465" t="s">
        <v>11101</v>
      </c>
      <c r="L6465" t="str">
        <f t="shared" si="1501"/>
        <v>Established</v>
      </c>
      <c r="N6465" s="2">
        <f t="shared" si="1502"/>
        <v>30</v>
      </c>
      <c r="O6465" t="s">
        <v>604</v>
      </c>
      <c r="P6465" t="s">
        <v>691</v>
      </c>
      <c r="Q6465" t="s">
        <v>80</v>
      </c>
      <c r="R6465" t="str">
        <f t="shared" si="1503"/>
        <v>Great</v>
      </c>
      <c r="S6465" t="str">
        <f t="shared" si="1504"/>
        <v>Great</v>
      </c>
      <c r="T6465" t="b">
        <f t="shared" si="1505"/>
        <v>1</v>
      </c>
      <c r="U6465" t="b">
        <f t="shared" si="1506"/>
        <v>1</v>
      </c>
      <c r="V6465" t="str">
        <f t="shared" si="1507"/>
        <v>Top Company</v>
      </c>
      <c r="W6465" t="str">
        <f t="shared" si="1508"/>
        <v>Don't Buy</v>
      </c>
      <c r="X6465" t="str">
        <f t="shared" si="1509"/>
        <v>Not Known</v>
      </c>
      <c r="Z6465" t="str">
        <f t="shared" si="1510"/>
        <v>None</v>
      </c>
      <c r="AB6465" t="str">
        <f t="shared" si="1511"/>
        <v>0</v>
      </c>
    </row>
    <row r="6466" spans="1:28" x14ac:dyDescent="0.3">
      <c r="A6466">
        <v>6464</v>
      </c>
      <c r="B6466" t="s">
        <v>11102</v>
      </c>
      <c r="C6466" t="str">
        <f t="shared" si="1498"/>
        <v>Long</v>
      </c>
      <c r="D6466">
        <v>4.0999999999999996</v>
      </c>
      <c r="F6466" s="1">
        <f t="shared" si="1512"/>
        <v>4.0999999999999996</v>
      </c>
      <c r="G6466" s="1">
        <f t="shared" si="1499"/>
        <v>4.0999999999999996</v>
      </c>
      <c r="H6466">
        <f t="shared" si="1500"/>
        <v>4.0999999999999996</v>
      </c>
      <c r="I6466" t="s">
        <v>11069</v>
      </c>
      <c r="J6466" t="s">
        <v>22</v>
      </c>
      <c r="K6466" t="s">
        <v>5152</v>
      </c>
      <c r="L6466" t="str">
        <f t="shared" si="1501"/>
        <v>Established</v>
      </c>
      <c r="N6466" s="2">
        <f t="shared" si="1502"/>
        <v>56</v>
      </c>
      <c r="O6466" t="s">
        <v>908</v>
      </c>
      <c r="P6466" t="s">
        <v>3223</v>
      </c>
      <c r="Q6466" t="s">
        <v>378</v>
      </c>
      <c r="R6466" t="str">
        <f t="shared" si="1503"/>
        <v>Great</v>
      </c>
      <c r="S6466" t="str">
        <f t="shared" si="1504"/>
        <v>Great</v>
      </c>
      <c r="T6466" t="b">
        <f t="shared" si="1505"/>
        <v>1</v>
      </c>
      <c r="U6466" t="b">
        <f t="shared" si="1506"/>
        <v>1</v>
      </c>
      <c r="V6466" t="str">
        <f t="shared" si="1507"/>
        <v>Top Company</v>
      </c>
      <c r="W6466" t="str">
        <f t="shared" si="1508"/>
        <v>Don't Buy</v>
      </c>
      <c r="X6466" t="str">
        <f t="shared" si="1509"/>
        <v>Not Known</v>
      </c>
      <c r="Z6466" t="str">
        <f t="shared" si="1510"/>
        <v>None</v>
      </c>
      <c r="AB6466" t="str">
        <f t="shared" si="1511"/>
        <v>0</v>
      </c>
    </row>
    <row r="6467" spans="1:28" x14ac:dyDescent="0.3">
      <c r="A6467">
        <v>6465</v>
      </c>
      <c r="B6467" t="s">
        <v>11103</v>
      </c>
      <c r="C6467" t="str">
        <f t="shared" ref="C6467:C6530" si="1513">IF(LEN(B6467)&gt;=10,"Long","Short")</f>
        <v>Long</v>
      </c>
      <c r="D6467">
        <v>4.5</v>
      </c>
      <c r="F6467" s="1">
        <f t="shared" si="1512"/>
        <v>4.5</v>
      </c>
      <c r="G6467" s="1">
        <f t="shared" ref="G6467:G6530" si="1514">IF(L6467="Startup",D6467+0.5,D6467)</f>
        <v>4.5</v>
      </c>
      <c r="H6467">
        <f t="shared" ref="H6467:H6530" si="1515">IF(L6467="Startup",D6467+0.1,D6467)</f>
        <v>4.5</v>
      </c>
      <c r="I6467" t="s">
        <v>11069</v>
      </c>
      <c r="J6467" t="s">
        <v>22</v>
      </c>
      <c r="K6467" t="s">
        <v>1641</v>
      </c>
      <c r="L6467" t="str">
        <f t="shared" ref="L6467:L6530" si="1516">IF(N6467&lt;10,"Startup","Established")</f>
        <v>Established</v>
      </c>
      <c r="N6467" s="2">
        <f t="shared" ref="N6467:N6530" si="1517">INT(LEFT(O6467,2))</f>
        <v>25</v>
      </c>
      <c r="O6467" t="s">
        <v>54</v>
      </c>
      <c r="P6467" t="s">
        <v>147</v>
      </c>
      <c r="Q6467" t="s">
        <v>1024</v>
      </c>
      <c r="R6467" t="str">
        <f t="shared" ref="R6467:R6530" si="1518">IF(D6467&gt;4,"Great","Average")</f>
        <v>Great</v>
      </c>
      <c r="S6467" t="str">
        <f t="shared" ref="S6467:S6530" si="1519">IF(D6467&gt;4,"Great"," ")</f>
        <v>Great</v>
      </c>
      <c r="T6467" t="b">
        <f t="shared" ref="T6467:T6530" si="1520">AND(D6467:D16425&gt;4,N6467:N16425&gt;10)</f>
        <v>1</v>
      </c>
      <c r="U6467" t="b">
        <f t="shared" ref="U6467:U6530" si="1521">OR(D6467&gt;3.5,N6467&lt;10)</f>
        <v>1</v>
      </c>
      <c r="V6467" t="str">
        <f t="shared" ref="V6467:V6530" si="1522">IF(AND(D6467&gt;4,N6467&gt;20),"Top Company","Average Company")</f>
        <v>Top Company</v>
      </c>
      <c r="W6467" t="str">
        <f t="shared" ref="W6467:W6530" si="1523">IF(OR(LEFT(B6467,1)="T",LEFT(B6467,1)="G"),"Buy","Don't Buy")</f>
        <v>Buy</v>
      </c>
      <c r="X6467" t="str">
        <f t="shared" ref="X6467:X6530" si="1524">IF(IF(Q6467="Financial Services",ISNUMBER(SEARCH("Mumbai",K6467))),"Bombay Finance","Not Known")</f>
        <v>Not Known</v>
      </c>
      <c r="Z6467" t="str">
        <f t="shared" ref="Z6467:Z6530" si="1525">IF(AND(OR(ISNUMBER(SEARCH("Bangalore",K6467)),ISNUMBER(SEARCH("Bengaluru",K6467)),ISNUMBER(SEARCH("Chennai",K6467))),N6467&lt;10),"Silicon Valley Startups","None")</f>
        <v>None</v>
      </c>
      <c r="AB6467" t="str">
        <f t="shared" ref="AB6467:AB6530" si="1526">IF(AND(OR(Q6467="IT Services &amp; Consulting",Q6467="Financial Services"),D6467&gt;4),"1Million",IF(AND(OR(Q6467="IT Services &amp; Consulting",Q6467="Financial Services"),D6467&lt;=4),"500K",IF(AND(Q6467="Telecom / ISP",D6467&gt;4),"800K","0")))</f>
        <v>0</v>
      </c>
    </row>
    <row r="6468" spans="1:28" x14ac:dyDescent="0.3">
      <c r="A6468">
        <v>6466</v>
      </c>
      <c r="B6468" t="s">
        <v>11104</v>
      </c>
      <c r="C6468" t="str">
        <f t="shared" si="1513"/>
        <v>Long</v>
      </c>
      <c r="D6468">
        <v>3.8</v>
      </c>
      <c r="F6468" s="1">
        <f t="shared" si="1512"/>
        <v>3.8</v>
      </c>
      <c r="G6468" s="1">
        <f t="shared" si="1514"/>
        <v>3.8</v>
      </c>
      <c r="H6468">
        <f t="shared" si="1515"/>
        <v>3.8</v>
      </c>
      <c r="I6468" t="s">
        <v>11069</v>
      </c>
      <c r="J6468" t="s">
        <v>10</v>
      </c>
      <c r="K6468" t="s">
        <v>4913</v>
      </c>
      <c r="L6468" t="str">
        <f t="shared" si="1516"/>
        <v>Established</v>
      </c>
      <c r="N6468" s="2">
        <f t="shared" si="1517"/>
        <v>37</v>
      </c>
      <c r="O6468" t="s">
        <v>538</v>
      </c>
      <c r="Q6468" t="s">
        <v>80</v>
      </c>
      <c r="R6468" t="str">
        <f t="shared" si="1518"/>
        <v>Average</v>
      </c>
      <c r="S6468" t="str">
        <f t="shared" si="1519"/>
        <v xml:space="preserve"> </v>
      </c>
      <c r="T6468" t="b">
        <f t="shared" si="1520"/>
        <v>0</v>
      </c>
      <c r="U6468" t="b">
        <f t="shared" si="1521"/>
        <v>1</v>
      </c>
      <c r="V6468" t="str">
        <f t="shared" si="1522"/>
        <v>Average Company</v>
      </c>
      <c r="W6468" t="str">
        <f t="shared" si="1523"/>
        <v>Don't Buy</v>
      </c>
      <c r="X6468" t="str">
        <f t="shared" si="1524"/>
        <v>Not Known</v>
      </c>
      <c r="Z6468" t="str">
        <f t="shared" si="1525"/>
        <v>None</v>
      </c>
      <c r="AB6468" t="str">
        <f t="shared" si="1526"/>
        <v>0</v>
      </c>
    </row>
    <row r="6469" spans="1:28" x14ac:dyDescent="0.3">
      <c r="A6469">
        <v>6467</v>
      </c>
      <c r="B6469" t="s">
        <v>11105</v>
      </c>
      <c r="C6469" t="str">
        <f t="shared" si="1513"/>
        <v>Short</v>
      </c>
      <c r="D6469">
        <v>4.5</v>
      </c>
      <c r="F6469" s="1">
        <f t="shared" si="1512"/>
        <v>4.5</v>
      </c>
      <c r="G6469" s="1">
        <f t="shared" si="1514"/>
        <v>4.5</v>
      </c>
      <c r="H6469">
        <f t="shared" si="1515"/>
        <v>4.5</v>
      </c>
      <c r="I6469" t="s">
        <v>11069</v>
      </c>
      <c r="J6469" t="s">
        <v>10</v>
      </c>
      <c r="K6469" t="s">
        <v>11106</v>
      </c>
      <c r="L6469" t="str">
        <f t="shared" si="1516"/>
        <v>Established</v>
      </c>
      <c r="N6469" s="2">
        <f t="shared" si="1517"/>
        <v>38</v>
      </c>
      <c r="O6469" t="s">
        <v>357</v>
      </c>
      <c r="P6469" t="s">
        <v>147</v>
      </c>
      <c r="Q6469" t="s">
        <v>254</v>
      </c>
      <c r="R6469" t="str">
        <f t="shared" si="1518"/>
        <v>Great</v>
      </c>
      <c r="S6469" t="str">
        <f t="shared" si="1519"/>
        <v>Great</v>
      </c>
      <c r="T6469" t="b">
        <f t="shared" si="1520"/>
        <v>1</v>
      </c>
      <c r="U6469" t="b">
        <f t="shared" si="1521"/>
        <v>1</v>
      </c>
      <c r="V6469" t="str">
        <f t="shared" si="1522"/>
        <v>Top Company</v>
      </c>
      <c r="W6469" t="str">
        <f t="shared" si="1523"/>
        <v>Buy</v>
      </c>
      <c r="X6469" t="str">
        <f t="shared" si="1524"/>
        <v>Not Known</v>
      </c>
      <c r="Z6469" t="str">
        <f t="shared" si="1525"/>
        <v>None</v>
      </c>
      <c r="AB6469" t="str">
        <f t="shared" si="1526"/>
        <v>0</v>
      </c>
    </row>
    <row r="6470" spans="1:28" x14ac:dyDescent="0.3">
      <c r="A6470">
        <v>6468</v>
      </c>
      <c r="B6470" t="s">
        <v>11068</v>
      </c>
      <c r="C6470" t="str">
        <f t="shared" si="1513"/>
        <v>Long</v>
      </c>
      <c r="D6470">
        <v>4.4000000000000004</v>
      </c>
      <c r="F6470" s="1">
        <f t="shared" si="1512"/>
        <v>4.4000000000000004</v>
      </c>
      <c r="G6470" s="1">
        <f t="shared" si="1514"/>
        <v>4.4000000000000004</v>
      </c>
      <c r="H6470">
        <f t="shared" si="1515"/>
        <v>4.4000000000000004</v>
      </c>
      <c r="I6470" t="s">
        <v>11069</v>
      </c>
      <c r="J6470" t="s">
        <v>22</v>
      </c>
      <c r="K6470" t="s">
        <v>11070</v>
      </c>
      <c r="L6470" t="str">
        <f t="shared" si="1516"/>
        <v>Established</v>
      </c>
      <c r="N6470" s="2">
        <f t="shared" si="1517"/>
        <v>25</v>
      </c>
      <c r="O6470" t="s">
        <v>54</v>
      </c>
      <c r="P6470" t="s">
        <v>147</v>
      </c>
      <c r="Q6470" t="s">
        <v>186</v>
      </c>
      <c r="R6470" t="str">
        <f t="shared" si="1518"/>
        <v>Great</v>
      </c>
      <c r="S6470" t="str">
        <f t="shared" si="1519"/>
        <v>Great</v>
      </c>
      <c r="T6470" t="b">
        <f t="shared" si="1520"/>
        <v>1</v>
      </c>
      <c r="U6470" t="b">
        <f t="shared" si="1521"/>
        <v>1</v>
      </c>
      <c r="V6470" t="str">
        <f t="shared" si="1522"/>
        <v>Top Company</v>
      </c>
      <c r="W6470" t="str">
        <f t="shared" si="1523"/>
        <v>Don't Buy</v>
      </c>
      <c r="X6470" t="str">
        <f t="shared" si="1524"/>
        <v>Not Known</v>
      </c>
      <c r="Z6470" t="str">
        <f t="shared" si="1525"/>
        <v>None</v>
      </c>
      <c r="AB6470" t="str">
        <f t="shared" si="1526"/>
        <v>0</v>
      </c>
    </row>
    <row r="6471" spans="1:28" x14ac:dyDescent="0.3">
      <c r="A6471">
        <v>6469</v>
      </c>
      <c r="B6471" t="s">
        <v>11107</v>
      </c>
      <c r="C6471" t="str">
        <f t="shared" si="1513"/>
        <v>Short</v>
      </c>
      <c r="D6471">
        <v>4.3</v>
      </c>
      <c r="F6471" s="1">
        <f t="shared" si="1512"/>
        <v>4.3</v>
      </c>
      <c r="G6471" s="1">
        <f t="shared" si="1514"/>
        <v>4.3</v>
      </c>
      <c r="H6471">
        <f t="shared" si="1515"/>
        <v>4.3</v>
      </c>
      <c r="I6471" t="s">
        <v>11069</v>
      </c>
      <c r="J6471" t="s">
        <v>22</v>
      </c>
      <c r="K6471" t="s">
        <v>5610</v>
      </c>
      <c r="L6471" t="str">
        <f t="shared" si="1516"/>
        <v>Established</v>
      </c>
      <c r="N6471" s="2">
        <f t="shared" si="1517"/>
        <v>21</v>
      </c>
      <c r="O6471" t="s">
        <v>321</v>
      </c>
      <c r="P6471" t="s">
        <v>1308</v>
      </c>
      <c r="Q6471" t="s">
        <v>44</v>
      </c>
      <c r="R6471" t="str">
        <f t="shared" si="1518"/>
        <v>Great</v>
      </c>
      <c r="S6471" t="str">
        <f t="shared" si="1519"/>
        <v>Great</v>
      </c>
      <c r="T6471" t="b">
        <f t="shared" si="1520"/>
        <v>1</v>
      </c>
      <c r="U6471" t="b">
        <f t="shared" si="1521"/>
        <v>1</v>
      </c>
      <c r="V6471" t="str">
        <f t="shared" si="1522"/>
        <v>Top Company</v>
      </c>
      <c r="W6471" t="str">
        <f t="shared" si="1523"/>
        <v>Don't Buy</v>
      </c>
      <c r="X6471" t="str">
        <f t="shared" si="1524"/>
        <v>Not Known</v>
      </c>
      <c r="Z6471" t="str">
        <f t="shared" si="1525"/>
        <v>None</v>
      </c>
      <c r="AB6471" t="str">
        <f t="shared" si="1526"/>
        <v>0</v>
      </c>
    </row>
    <row r="6472" spans="1:28" x14ac:dyDescent="0.3">
      <c r="A6472">
        <v>6470</v>
      </c>
      <c r="B6472" t="s">
        <v>11075</v>
      </c>
      <c r="C6472" t="str">
        <f t="shared" si="1513"/>
        <v>Long</v>
      </c>
      <c r="D6472">
        <v>4.5999999999999996</v>
      </c>
      <c r="F6472" s="1">
        <f t="shared" si="1512"/>
        <v>4.5999999999999996</v>
      </c>
      <c r="G6472" s="1">
        <f t="shared" si="1514"/>
        <v>4.5999999999999996</v>
      </c>
      <c r="H6472">
        <f t="shared" si="1515"/>
        <v>4.5999999999999996</v>
      </c>
      <c r="I6472" t="s">
        <v>11069</v>
      </c>
      <c r="J6472" t="s">
        <v>22</v>
      </c>
      <c r="K6472" t="s">
        <v>5343</v>
      </c>
      <c r="L6472" t="str">
        <f t="shared" si="1516"/>
        <v>Established</v>
      </c>
      <c r="N6472" s="2">
        <f t="shared" si="1517"/>
        <v>12</v>
      </c>
      <c r="O6472" t="s">
        <v>267</v>
      </c>
      <c r="P6472" t="s">
        <v>147</v>
      </c>
      <c r="Q6472" t="s">
        <v>85</v>
      </c>
      <c r="R6472" t="str">
        <f t="shared" si="1518"/>
        <v>Great</v>
      </c>
      <c r="S6472" t="str">
        <f t="shared" si="1519"/>
        <v>Great</v>
      </c>
      <c r="T6472" t="b">
        <f t="shared" si="1520"/>
        <v>1</v>
      </c>
      <c r="U6472" t="b">
        <f t="shared" si="1521"/>
        <v>1</v>
      </c>
      <c r="V6472" t="str">
        <f t="shared" si="1522"/>
        <v>Average Company</v>
      </c>
      <c r="W6472" t="str">
        <f t="shared" si="1523"/>
        <v>Don't Buy</v>
      </c>
      <c r="X6472" t="str">
        <f t="shared" si="1524"/>
        <v>Not Known</v>
      </c>
      <c r="Z6472" t="str">
        <f t="shared" si="1525"/>
        <v>None</v>
      </c>
      <c r="AB6472" t="str">
        <f t="shared" si="1526"/>
        <v>800K</v>
      </c>
    </row>
    <row r="6473" spans="1:28" x14ac:dyDescent="0.3">
      <c r="A6473">
        <v>6471</v>
      </c>
      <c r="B6473" t="s">
        <v>11077</v>
      </c>
      <c r="C6473" t="str">
        <f t="shared" si="1513"/>
        <v>Long</v>
      </c>
      <c r="D6473">
        <v>4.5</v>
      </c>
      <c r="F6473" s="1">
        <f t="shared" si="1512"/>
        <v>4.5</v>
      </c>
      <c r="G6473" s="1">
        <f t="shared" si="1514"/>
        <v>4.5</v>
      </c>
      <c r="H6473">
        <f t="shared" si="1515"/>
        <v>4.5</v>
      </c>
      <c r="I6473" t="s">
        <v>11069</v>
      </c>
      <c r="J6473" t="s">
        <v>22</v>
      </c>
      <c r="K6473" t="s">
        <v>11078</v>
      </c>
      <c r="L6473" t="str">
        <f t="shared" si="1516"/>
        <v>Established</v>
      </c>
      <c r="N6473" s="2">
        <f t="shared" si="1517"/>
        <v>21</v>
      </c>
      <c r="O6473" t="s">
        <v>321</v>
      </c>
      <c r="P6473" t="s">
        <v>683</v>
      </c>
      <c r="Q6473" t="s">
        <v>362</v>
      </c>
      <c r="R6473" t="str">
        <f t="shared" si="1518"/>
        <v>Great</v>
      </c>
      <c r="S6473" t="str">
        <f t="shared" si="1519"/>
        <v>Great</v>
      </c>
      <c r="T6473" t="b">
        <f t="shared" si="1520"/>
        <v>1</v>
      </c>
      <c r="U6473" t="b">
        <f t="shared" si="1521"/>
        <v>1</v>
      </c>
      <c r="V6473" t="str">
        <f t="shared" si="1522"/>
        <v>Top Company</v>
      </c>
      <c r="W6473" t="str">
        <f t="shared" si="1523"/>
        <v>Buy</v>
      </c>
      <c r="X6473" t="str">
        <f t="shared" si="1524"/>
        <v>Not Known</v>
      </c>
      <c r="Z6473" t="str">
        <f t="shared" si="1525"/>
        <v>None</v>
      </c>
      <c r="AB6473" t="str">
        <f t="shared" si="1526"/>
        <v>0</v>
      </c>
    </row>
    <row r="6474" spans="1:28" x14ac:dyDescent="0.3">
      <c r="A6474">
        <v>6472</v>
      </c>
      <c r="B6474" t="s">
        <v>11108</v>
      </c>
      <c r="C6474" t="str">
        <f t="shared" si="1513"/>
        <v>Long</v>
      </c>
      <c r="D6474">
        <v>4.5</v>
      </c>
      <c r="F6474" s="1">
        <f t="shared" si="1512"/>
        <v>4.5</v>
      </c>
      <c r="G6474" s="1">
        <f t="shared" si="1514"/>
        <v>4.5</v>
      </c>
      <c r="H6474">
        <f t="shared" si="1515"/>
        <v>4.5</v>
      </c>
      <c r="I6474" t="s">
        <v>11069</v>
      </c>
      <c r="J6474" t="s">
        <v>22</v>
      </c>
      <c r="K6474" t="s">
        <v>4086</v>
      </c>
      <c r="L6474" t="str">
        <f t="shared" si="1516"/>
        <v>Established</v>
      </c>
      <c r="N6474" s="2">
        <f t="shared" si="1517"/>
        <v>13</v>
      </c>
      <c r="O6474" t="s">
        <v>299</v>
      </c>
      <c r="P6474" t="s">
        <v>683</v>
      </c>
      <c r="Q6474" t="s">
        <v>3437</v>
      </c>
      <c r="R6474" t="str">
        <f t="shared" si="1518"/>
        <v>Great</v>
      </c>
      <c r="S6474" t="str">
        <f t="shared" si="1519"/>
        <v>Great</v>
      </c>
      <c r="T6474" t="b">
        <f t="shared" si="1520"/>
        <v>1</v>
      </c>
      <c r="U6474" t="b">
        <f t="shared" si="1521"/>
        <v>1</v>
      </c>
      <c r="V6474" t="str">
        <f t="shared" si="1522"/>
        <v>Average Company</v>
      </c>
      <c r="W6474" t="str">
        <f t="shared" si="1523"/>
        <v>Don't Buy</v>
      </c>
      <c r="X6474" t="str">
        <f t="shared" si="1524"/>
        <v>Not Known</v>
      </c>
      <c r="Z6474" t="str">
        <f t="shared" si="1525"/>
        <v>None</v>
      </c>
      <c r="AB6474" t="str">
        <f t="shared" si="1526"/>
        <v>0</v>
      </c>
    </row>
    <row r="6475" spans="1:28" x14ac:dyDescent="0.3">
      <c r="A6475">
        <v>6473</v>
      </c>
      <c r="B6475" t="s">
        <v>11109</v>
      </c>
      <c r="C6475" t="str">
        <f t="shared" si="1513"/>
        <v>Long</v>
      </c>
      <c r="D6475">
        <v>4</v>
      </c>
      <c r="F6475" s="1">
        <f t="shared" si="1512"/>
        <v>4</v>
      </c>
      <c r="G6475" s="1">
        <f t="shared" si="1514"/>
        <v>4</v>
      </c>
      <c r="H6475">
        <f t="shared" si="1515"/>
        <v>4</v>
      </c>
      <c r="I6475" t="s">
        <v>11069</v>
      </c>
      <c r="J6475" t="s">
        <v>10</v>
      </c>
      <c r="K6475" t="s">
        <v>11110</v>
      </c>
      <c r="L6475" t="str">
        <f t="shared" si="1516"/>
        <v>Established</v>
      </c>
      <c r="N6475" s="2">
        <f t="shared" si="1517"/>
        <v>38</v>
      </c>
      <c r="O6475" t="s">
        <v>357</v>
      </c>
      <c r="P6475" t="s">
        <v>691</v>
      </c>
      <c r="Q6475" t="s">
        <v>372</v>
      </c>
      <c r="R6475" t="str">
        <f t="shared" si="1518"/>
        <v>Average</v>
      </c>
      <c r="S6475" t="str">
        <f t="shared" si="1519"/>
        <v xml:space="preserve"> </v>
      </c>
      <c r="T6475" t="b">
        <f t="shared" si="1520"/>
        <v>0</v>
      </c>
      <c r="U6475" t="b">
        <f t="shared" si="1521"/>
        <v>1</v>
      </c>
      <c r="V6475" t="str">
        <f t="shared" si="1522"/>
        <v>Average Company</v>
      </c>
      <c r="W6475" t="str">
        <f t="shared" si="1523"/>
        <v>Don't Buy</v>
      </c>
      <c r="X6475" t="str">
        <f t="shared" si="1524"/>
        <v>Not Known</v>
      </c>
      <c r="Z6475" t="str">
        <f t="shared" si="1525"/>
        <v>None</v>
      </c>
      <c r="AB6475" t="str">
        <f t="shared" si="1526"/>
        <v>0</v>
      </c>
    </row>
    <row r="6476" spans="1:28" x14ac:dyDescent="0.3">
      <c r="A6476">
        <v>6474</v>
      </c>
      <c r="B6476" t="s">
        <v>11111</v>
      </c>
      <c r="C6476" t="str">
        <f t="shared" si="1513"/>
        <v>Long</v>
      </c>
      <c r="D6476">
        <v>3.9</v>
      </c>
      <c r="F6476" s="1">
        <f t="shared" si="1512"/>
        <v>3.9</v>
      </c>
      <c r="G6476" s="1">
        <f t="shared" si="1514"/>
        <v>3.9</v>
      </c>
      <c r="H6476">
        <f t="shared" si="1515"/>
        <v>3.9</v>
      </c>
      <c r="I6476" t="s">
        <v>11069</v>
      </c>
      <c r="J6476" t="s">
        <v>22</v>
      </c>
      <c r="K6476" t="s">
        <v>4715</v>
      </c>
      <c r="L6476" t="str">
        <f t="shared" si="1516"/>
        <v>Established</v>
      </c>
      <c r="N6476" s="2">
        <f t="shared" si="1517"/>
        <v>24</v>
      </c>
      <c r="O6476" t="s">
        <v>185</v>
      </c>
      <c r="P6476" t="s">
        <v>691</v>
      </c>
      <c r="Q6476" t="s">
        <v>843</v>
      </c>
      <c r="R6476" t="str">
        <f t="shared" si="1518"/>
        <v>Average</v>
      </c>
      <c r="S6476" t="str">
        <f t="shared" si="1519"/>
        <v xml:space="preserve"> </v>
      </c>
      <c r="T6476" t="b">
        <f t="shared" si="1520"/>
        <v>0</v>
      </c>
      <c r="U6476" t="b">
        <f t="shared" si="1521"/>
        <v>1</v>
      </c>
      <c r="V6476" t="str">
        <f t="shared" si="1522"/>
        <v>Average Company</v>
      </c>
      <c r="W6476" t="str">
        <f t="shared" si="1523"/>
        <v>Buy</v>
      </c>
      <c r="X6476" t="str">
        <f t="shared" si="1524"/>
        <v>Not Known</v>
      </c>
      <c r="Z6476" t="str">
        <f t="shared" si="1525"/>
        <v>None</v>
      </c>
      <c r="AB6476" t="str">
        <f t="shared" si="1526"/>
        <v>0</v>
      </c>
    </row>
    <row r="6477" spans="1:28" x14ac:dyDescent="0.3">
      <c r="A6477">
        <v>6475</v>
      </c>
      <c r="B6477" t="s">
        <v>11112</v>
      </c>
      <c r="C6477" t="str">
        <f t="shared" si="1513"/>
        <v>Short</v>
      </c>
      <c r="D6477">
        <v>3.9</v>
      </c>
      <c r="F6477" s="1">
        <f t="shared" si="1512"/>
        <v>3.9</v>
      </c>
      <c r="G6477" s="1">
        <f t="shared" si="1514"/>
        <v>3.9</v>
      </c>
      <c r="H6477">
        <f t="shared" si="1515"/>
        <v>3.9</v>
      </c>
      <c r="I6477" t="s">
        <v>11069</v>
      </c>
      <c r="J6477" t="s">
        <v>22</v>
      </c>
      <c r="K6477" t="s">
        <v>11113</v>
      </c>
      <c r="L6477" t="str">
        <f t="shared" si="1516"/>
        <v>Established</v>
      </c>
      <c r="N6477" s="2">
        <f t="shared" si="1517"/>
        <v>22</v>
      </c>
      <c r="O6477" t="s">
        <v>142</v>
      </c>
      <c r="P6477" t="s">
        <v>691</v>
      </c>
      <c r="Q6477" t="s">
        <v>44</v>
      </c>
      <c r="R6477" t="str">
        <f t="shared" si="1518"/>
        <v>Average</v>
      </c>
      <c r="S6477" t="str">
        <f t="shared" si="1519"/>
        <v xml:space="preserve"> </v>
      </c>
      <c r="T6477" t="b">
        <f t="shared" si="1520"/>
        <v>0</v>
      </c>
      <c r="U6477" t="b">
        <f t="shared" si="1521"/>
        <v>1</v>
      </c>
      <c r="V6477" t="str">
        <f t="shared" si="1522"/>
        <v>Average Company</v>
      </c>
      <c r="W6477" t="str">
        <f t="shared" si="1523"/>
        <v>Buy</v>
      </c>
      <c r="X6477" t="str">
        <f t="shared" si="1524"/>
        <v>Not Known</v>
      </c>
      <c r="Z6477" t="str">
        <f t="shared" si="1525"/>
        <v>None</v>
      </c>
      <c r="AB6477" t="str">
        <f t="shared" si="1526"/>
        <v>0</v>
      </c>
    </row>
    <row r="6478" spans="1:28" x14ac:dyDescent="0.3">
      <c r="A6478">
        <v>6476</v>
      </c>
      <c r="B6478" t="s">
        <v>11114</v>
      </c>
      <c r="C6478" t="str">
        <f t="shared" si="1513"/>
        <v>Long</v>
      </c>
      <c r="D6478">
        <v>3.6</v>
      </c>
      <c r="F6478" s="1">
        <f t="shared" si="1512"/>
        <v>3.6</v>
      </c>
      <c r="G6478" s="1">
        <f t="shared" si="1514"/>
        <v>3.6</v>
      </c>
      <c r="H6478">
        <f t="shared" si="1515"/>
        <v>3.6</v>
      </c>
      <c r="I6478" t="s">
        <v>11069</v>
      </c>
      <c r="J6478" t="s">
        <v>22</v>
      </c>
      <c r="K6478" t="s">
        <v>9717</v>
      </c>
      <c r="L6478" t="str">
        <f t="shared" si="1516"/>
        <v>Established</v>
      </c>
      <c r="N6478" s="2">
        <f t="shared" si="1517"/>
        <v>12</v>
      </c>
      <c r="O6478" t="s">
        <v>267</v>
      </c>
      <c r="P6478" t="s">
        <v>683</v>
      </c>
      <c r="Q6478" t="s">
        <v>44</v>
      </c>
      <c r="R6478" t="str">
        <f t="shared" si="1518"/>
        <v>Average</v>
      </c>
      <c r="S6478" t="str">
        <f t="shared" si="1519"/>
        <v xml:space="preserve"> </v>
      </c>
      <c r="T6478" t="b">
        <f t="shared" si="1520"/>
        <v>0</v>
      </c>
      <c r="U6478" t="b">
        <f t="shared" si="1521"/>
        <v>1</v>
      </c>
      <c r="V6478" t="str">
        <f t="shared" si="1522"/>
        <v>Average Company</v>
      </c>
      <c r="W6478" t="str">
        <f t="shared" si="1523"/>
        <v>Don't Buy</v>
      </c>
      <c r="X6478" t="str">
        <f t="shared" si="1524"/>
        <v>Not Known</v>
      </c>
      <c r="Z6478" t="str">
        <f t="shared" si="1525"/>
        <v>None</v>
      </c>
      <c r="AB6478" t="str">
        <f t="shared" si="1526"/>
        <v>0</v>
      </c>
    </row>
    <row r="6479" spans="1:28" x14ac:dyDescent="0.3">
      <c r="A6479">
        <v>6477</v>
      </c>
      <c r="B6479" t="s">
        <v>11076</v>
      </c>
      <c r="C6479" t="str">
        <f t="shared" si="1513"/>
        <v>Long</v>
      </c>
      <c r="D6479">
        <v>4.0999999999999996</v>
      </c>
      <c r="F6479" s="1">
        <f t="shared" si="1512"/>
        <v>4.0999999999999996</v>
      </c>
      <c r="G6479" s="1">
        <f t="shared" si="1514"/>
        <v>4.0999999999999996</v>
      </c>
      <c r="H6479">
        <f t="shared" si="1515"/>
        <v>4.0999999999999996</v>
      </c>
      <c r="I6479" t="s">
        <v>11069</v>
      </c>
      <c r="J6479" t="s">
        <v>10</v>
      </c>
      <c r="K6479" t="s">
        <v>7939</v>
      </c>
      <c r="L6479" t="str">
        <f t="shared" si="1516"/>
        <v>Established</v>
      </c>
      <c r="N6479" s="2">
        <f t="shared" si="1517"/>
        <v>26</v>
      </c>
      <c r="O6479" t="s">
        <v>126</v>
      </c>
      <c r="P6479" t="s">
        <v>691</v>
      </c>
      <c r="Q6479" t="s">
        <v>218</v>
      </c>
      <c r="R6479" t="str">
        <f t="shared" si="1518"/>
        <v>Great</v>
      </c>
      <c r="S6479" t="str">
        <f t="shared" si="1519"/>
        <v>Great</v>
      </c>
      <c r="T6479" t="b">
        <f t="shared" si="1520"/>
        <v>1</v>
      </c>
      <c r="U6479" t="b">
        <f t="shared" si="1521"/>
        <v>1</v>
      </c>
      <c r="V6479" t="str">
        <f t="shared" si="1522"/>
        <v>Top Company</v>
      </c>
      <c r="W6479" t="str">
        <f t="shared" si="1523"/>
        <v>Don't Buy</v>
      </c>
      <c r="X6479" t="str">
        <f t="shared" si="1524"/>
        <v>Not Known</v>
      </c>
      <c r="Z6479" t="str">
        <f t="shared" si="1525"/>
        <v>None</v>
      </c>
      <c r="AB6479" t="str">
        <f t="shared" si="1526"/>
        <v>0</v>
      </c>
    </row>
    <row r="6480" spans="1:28" x14ac:dyDescent="0.3">
      <c r="A6480">
        <v>6478</v>
      </c>
      <c r="B6480" t="s">
        <v>11115</v>
      </c>
      <c r="C6480" t="str">
        <f t="shared" si="1513"/>
        <v>Long</v>
      </c>
      <c r="D6480">
        <v>3.9</v>
      </c>
      <c r="F6480" s="1">
        <f t="shared" si="1512"/>
        <v>3.9</v>
      </c>
      <c r="G6480" s="1">
        <f t="shared" si="1514"/>
        <v>3.9</v>
      </c>
      <c r="H6480">
        <f t="shared" si="1515"/>
        <v>3.9</v>
      </c>
      <c r="I6480" t="s">
        <v>11069</v>
      </c>
      <c r="J6480" t="s">
        <v>22</v>
      </c>
      <c r="K6480" t="s">
        <v>3876</v>
      </c>
      <c r="L6480" t="str">
        <f t="shared" si="1516"/>
        <v>Established</v>
      </c>
      <c r="N6480" s="2">
        <f t="shared" si="1517"/>
        <v>26</v>
      </c>
      <c r="O6480" t="s">
        <v>126</v>
      </c>
      <c r="P6480" t="s">
        <v>147</v>
      </c>
      <c r="Q6480" t="s">
        <v>523</v>
      </c>
      <c r="R6480" t="str">
        <f t="shared" si="1518"/>
        <v>Average</v>
      </c>
      <c r="S6480" t="str">
        <f t="shared" si="1519"/>
        <v xml:space="preserve"> </v>
      </c>
      <c r="T6480" t="b">
        <f t="shared" si="1520"/>
        <v>0</v>
      </c>
      <c r="U6480" t="b">
        <f t="shared" si="1521"/>
        <v>1</v>
      </c>
      <c r="V6480" t="str">
        <f t="shared" si="1522"/>
        <v>Average Company</v>
      </c>
      <c r="W6480" t="str">
        <f t="shared" si="1523"/>
        <v>Don't Buy</v>
      </c>
      <c r="X6480" t="str">
        <f t="shared" si="1524"/>
        <v>Not Known</v>
      </c>
      <c r="Z6480" t="str">
        <f t="shared" si="1525"/>
        <v>None</v>
      </c>
      <c r="AB6480" t="str">
        <f t="shared" si="1526"/>
        <v>0</v>
      </c>
    </row>
    <row r="6481" spans="1:28" x14ac:dyDescent="0.3">
      <c r="A6481">
        <v>6479</v>
      </c>
      <c r="B6481" t="s">
        <v>11116</v>
      </c>
      <c r="C6481" t="str">
        <f t="shared" si="1513"/>
        <v>Long</v>
      </c>
      <c r="D6481">
        <v>4.2</v>
      </c>
      <c r="F6481" s="1">
        <f t="shared" si="1512"/>
        <v>4.2</v>
      </c>
      <c r="G6481" s="1">
        <f t="shared" si="1514"/>
        <v>4.2</v>
      </c>
      <c r="H6481">
        <f t="shared" si="1515"/>
        <v>4.2</v>
      </c>
      <c r="I6481" t="s">
        <v>11069</v>
      </c>
      <c r="J6481" t="s">
        <v>22</v>
      </c>
      <c r="K6481" t="s">
        <v>11117</v>
      </c>
      <c r="L6481" t="str">
        <f t="shared" si="1516"/>
        <v>Established</v>
      </c>
      <c r="N6481" s="2">
        <f t="shared" si="1517"/>
        <v>76</v>
      </c>
      <c r="O6481" t="s">
        <v>671</v>
      </c>
      <c r="P6481" t="s">
        <v>691</v>
      </c>
      <c r="Q6481" t="s">
        <v>2552</v>
      </c>
      <c r="R6481" t="str">
        <f t="shared" si="1518"/>
        <v>Great</v>
      </c>
      <c r="S6481" t="str">
        <f t="shared" si="1519"/>
        <v>Great</v>
      </c>
      <c r="T6481" t="b">
        <f t="shared" si="1520"/>
        <v>1</v>
      </c>
      <c r="U6481" t="b">
        <f t="shared" si="1521"/>
        <v>1</v>
      </c>
      <c r="V6481" t="str">
        <f t="shared" si="1522"/>
        <v>Top Company</v>
      </c>
      <c r="W6481" t="str">
        <f t="shared" si="1523"/>
        <v>Buy</v>
      </c>
      <c r="X6481" t="str">
        <f t="shared" si="1524"/>
        <v>Not Known</v>
      </c>
      <c r="Z6481" t="str">
        <f t="shared" si="1525"/>
        <v>None</v>
      </c>
      <c r="AB6481" t="str">
        <f t="shared" si="1526"/>
        <v>0</v>
      </c>
    </row>
    <row r="6482" spans="1:28" x14ac:dyDescent="0.3">
      <c r="A6482">
        <v>6480</v>
      </c>
      <c r="B6482" t="s">
        <v>11118</v>
      </c>
      <c r="C6482" t="str">
        <f t="shared" si="1513"/>
        <v>Short</v>
      </c>
      <c r="D6482">
        <v>4.0999999999999996</v>
      </c>
      <c r="F6482" s="1">
        <f t="shared" si="1512"/>
        <v>4.0999999999999996</v>
      </c>
      <c r="G6482" s="1">
        <f t="shared" si="1514"/>
        <v>4.0999999999999996</v>
      </c>
      <c r="H6482">
        <f t="shared" si="1515"/>
        <v>4.0999999999999996</v>
      </c>
      <c r="I6482" t="s">
        <v>11069</v>
      </c>
      <c r="J6482" t="s">
        <v>10</v>
      </c>
      <c r="K6482" t="s">
        <v>5095</v>
      </c>
      <c r="L6482" t="str">
        <f t="shared" si="1516"/>
        <v>Established</v>
      </c>
      <c r="N6482" s="2">
        <f t="shared" si="1517"/>
        <v>18</v>
      </c>
      <c r="O6482" t="s">
        <v>200</v>
      </c>
      <c r="P6482" t="s">
        <v>691</v>
      </c>
      <c r="Q6482" t="s">
        <v>284</v>
      </c>
      <c r="R6482" t="str">
        <f t="shared" si="1518"/>
        <v>Great</v>
      </c>
      <c r="S6482" t="str">
        <f t="shared" si="1519"/>
        <v>Great</v>
      </c>
      <c r="T6482" t="b">
        <f t="shared" si="1520"/>
        <v>1</v>
      </c>
      <c r="U6482" t="b">
        <f t="shared" si="1521"/>
        <v>1</v>
      </c>
      <c r="V6482" t="str">
        <f t="shared" si="1522"/>
        <v>Average Company</v>
      </c>
      <c r="W6482" t="str">
        <f t="shared" si="1523"/>
        <v>Don't Buy</v>
      </c>
      <c r="X6482" t="str">
        <f t="shared" si="1524"/>
        <v>Not Known</v>
      </c>
      <c r="Z6482" t="str">
        <f t="shared" si="1525"/>
        <v>None</v>
      </c>
      <c r="AB6482" t="str">
        <f t="shared" si="1526"/>
        <v>0</v>
      </c>
    </row>
    <row r="6483" spans="1:28" x14ac:dyDescent="0.3">
      <c r="A6483">
        <v>6481</v>
      </c>
      <c r="B6483" t="s">
        <v>11119</v>
      </c>
      <c r="C6483" t="str">
        <f t="shared" si="1513"/>
        <v>Long</v>
      </c>
      <c r="D6483">
        <v>3.2</v>
      </c>
      <c r="F6483" s="1">
        <f t="shared" si="1512"/>
        <v>3.2</v>
      </c>
      <c r="G6483" s="1">
        <f t="shared" si="1514"/>
        <v>3.2</v>
      </c>
      <c r="H6483">
        <f t="shared" si="1515"/>
        <v>3.2</v>
      </c>
      <c r="I6483" t="s">
        <v>11069</v>
      </c>
      <c r="J6483" t="s">
        <v>22</v>
      </c>
      <c r="K6483" t="s">
        <v>2584</v>
      </c>
      <c r="L6483" t="str">
        <f t="shared" si="1516"/>
        <v>Established</v>
      </c>
      <c r="N6483" s="2">
        <f t="shared" si="1517"/>
        <v>21</v>
      </c>
      <c r="O6483" t="s">
        <v>321</v>
      </c>
      <c r="P6483" t="s">
        <v>1308</v>
      </c>
      <c r="Q6483" t="s">
        <v>268</v>
      </c>
      <c r="R6483" t="str">
        <f t="shared" si="1518"/>
        <v>Average</v>
      </c>
      <c r="S6483" t="str">
        <f t="shared" si="1519"/>
        <v xml:space="preserve"> </v>
      </c>
      <c r="T6483" t="b">
        <f t="shared" si="1520"/>
        <v>0</v>
      </c>
      <c r="U6483" t="b">
        <f t="shared" si="1521"/>
        <v>0</v>
      </c>
      <c r="V6483" t="str">
        <f t="shared" si="1522"/>
        <v>Average Company</v>
      </c>
      <c r="W6483" t="str">
        <f t="shared" si="1523"/>
        <v>Buy</v>
      </c>
      <c r="X6483" t="str">
        <f t="shared" si="1524"/>
        <v>Not Known</v>
      </c>
      <c r="Z6483" t="str">
        <f t="shared" si="1525"/>
        <v>None</v>
      </c>
      <c r="AB6483" t="str">
        <f t="shared" si="1526"/>
        <v>0</v>
      </c>
    </row>
    <row r="6484" spans="1:28" x14ac:dyDescent="0.3">
      <c r="A6484">
        <v>6482</v>
      </c>
      <c r="B6484" t="s">
        <v>11120</v>
      </c>
      <c r="C6484" t="str">
        <f t="shared" si="1513"/>
        <v>Short</v>
      </c>
      <c r="D6484">
        <v>4</v>
      </c>
      <c r="F6484" s="1">
        <f t="shared" si="1512"/>
        <v>4</v>
      </c>
      <c r="G6484" s="1">
        <f t="shared" si="1514"/>
        <v>4</v>
      </c>
      <c r="H6484">
        <f t="shared" si="1515"/>
        <v>4</v>
      </c>
      <c r="I6484" t="s">
        <v>11069</v>
      </c>
      <c r="J6484" t="s">
        <v>10</v>
      </c>
      <c r="K6484" t="s">
        <v>11121</v>
      </c>
      <c r="L6484" t="str">
        <f t="shared" si="1516"/>
        <v>Established</v>
      </c>
      <c r="N6484" s="2">
        <f t="shared" si="1517"/>
        <v>36</v>
      </c>
      <c r="O6484" t="s">
        <v>48</v>
      </c>
      <c r="P6484" t="s">
        <v>181</v>
      </c>
      <c r="Q6484" t="s">
        <v>1278</v>
      </c>
      <c r="R6484" t="str">
        <f t="shared" si="1518"/>
        <v>Average</v>
      </c>
      <c r="S6484" t="str">
        <f t="shared" si="1519"/>
        <v xml:space="preserve"> </v>
      </c>
      <c r="T6484" t="b">
        <f t="shared" si="1520"/>
        <v>0</v>
      </c>
      <c r="U6484" t="b">
        <f t="shared" si="1521"/>
        <v>1</v>
      </c>
      <c r="V6484" t="str">
        <f t="shared" si="1522"/>
        <v>Average Company</v>
      </c>
      <c r="W6484" t="str">
        <f t="shared" si="1523"/>
        <v>Don't Buy</v>
      </c>
      <c r="X6484" t="str">
        <f t="shared" si="1524"/>
        <v>Not Known</v>
      </c>
      <c r="Z6484" t="str">
        <f t="shared" si="1525"/>
        <v>None</v>
      </c>
      <c r="AB6484" t="str">
        <f t="shared" si="1526"/>
        <v>0</v>
      </c>
    </row>
    <row r="6485" spans="1:28" x14ac:dyDescent="0.3">
      <c r="A6485">
        <v>6483</v>
      </c>
      <c r="B6485" t="s">
        <v>11122</v>
      </c>
      <c r="C6485" t="str">
        <f t="shared" si="1513"/>
        <v>Long</v>
      </c>
      <c r="D6485">
        <v>4</v>
      </c>
      <c r="F6485" s="1">
        <f t="shared" ref="F6485:F6548" si="1527">IF(N6485&lt;10,IF(D6485+0.5&gt;5,5,D6485+0.5),D6485)</f>
        <v>4</v>
      </c>
      <c r="G6485" s="1">
        <f t="shared" si="1514"/>
        <v>4</v>
      </c>
      <c r="H6485">
        <f t="shared" si="1515"/>
        <v>4</v>
      </c>
      <c r="I6485" t="s">
        <v>11069</v>
      </c>
      <c r="J6485" t="s">
        <v>10</v>
      </c>
      <c r="K6485" t="s">
        <v>2222</v>
      </c>
      <c r="L6485" t="str">
        <f t="shared" si="1516"/>
        <v>Established</v>
      </c>
      <c r="N6485" s="2">
        <f t="shared" si="1517"/>
        <v>17</v>
      </c>
      <c r="O6485" t="s">
        <v>711</v>
      </c>
      <c r="P6485" t="s">
        <v>691</v>
      </c>
      <c r="Q6485" t="s">
        <v>843</v>
      </c>
      <c r="R6485" t="str">
        <f t="shared" si="1518"/>
        <v>Average</v>
      </c>
      <c r="S6485" t="str">
        <f t="shared" si="1519"/>
        <v xml:space="preserve"> </v>
      </c>
      <c r="T6485" t="b">
        <f t="shared" si="1520"/>
        <v>0</v>
      </c>
      <c r="U6485" t="b">
        <f t="shared" si="1521"/>
        <v>1</v>
      </c>
      <c r="V6485" t="str">
        <f t="shared" si="1522"/>
        <v>Average Company</v>
      </c>
      <c r="W6485" t="str">
        <f t="shared" si="1523"/>
        <v>Don't Buy</v>
      </c>
      <c r="X6485" t="str">
        <f t="shared" si="1524"/>
        <v>Not Known</v>
      </c>
      <c r="Z6485" t="str">
        <f t="shared" si="1525"/>
        <v>None</v>
      </c>
      <c r="AB6485" t="str">
        <f t="shared" si="1526"/>
        <v>0</v>
      </c>
    </row>
    <row r="6486" spans="1:28" x14ac:dyDescent="0.3">
      <c r="A6486">
        <v>6484</v>
      </c>
      <c r="B6486" t="s">
        <v>11123</v>
      </c>
      <c r="C6486" t="str">
        <f t="shared" si="1513"/>
        <v>Short</v>
      </c>
      <c r="D6486">
        <v>3.9</v>
      </c>
      <c r="F6486" s="1">
        <f t="shared" si="1527"/>
        <v>4.4000000000000004</v>
      </c>
      <c r="G6486" s="1">
        <f t="shared" si="1514"/>
        <v>4.4000000000000004</v>
      </c>
      <c r="H6486">
        <f t="shared" si="1515"/>
        <v>4</v>
      </c>
      <c r="I6486" t="s">
        <v>11069</v>
      </c>
      <c r="J6486" t="s">
        <v>22</v>
      </c>
      <c r="K6486" t="s">
        <v>6708</v>
      </c>
      <c r="L6486" t="str">
        <f t="shared" si="1516"/>
        <v>Startup</v>
      </c>
      <c r="N6486" s="2">
        <f t="shared" si="1517"/>
        <v>8</v>
      </c>
      <c r="O6486" t="s">
        <v>583</v>
      </c>
      <c r="P6486" t="s">
        <v>683</v>
      </c>
      <c r="Q6486" t="s">
        <v>44</v>
      </c>
      <c r="R6486" t="str">
        <f t="shared" si="1518"/>
        <v>Average</v>
      </c>
      <c r="S6486" t="str">
        <f t="shared" si="1519"/>
        <v xml:space="preserve"> </v>
      </c>
      <c r="T6486" t="b">
        <f t="shared" si="1520"/>
        <v>0</v>
      </c>
      <c r="U6486" t="b">
        <f t="shared" si="1521"/>
        <v>1</v>
      </c>
      <c r="V6486" t="str">
        <f t="shared" si="1522"/>
        <v>Average Company</v>
      </c>
      <c r="W6486" t="str">
        <f t="shared" si="1523"/>
        <v>Don't Buy</v>
      </c>
      <c r="X6486" t="str">
        <f t="shared" si="1524"/>
        <v>Not Known</v>
      </c>
      <c r="Z6486" t="str">
        <f t="shared" si="1525"/>
        <v>Silicon Valley Startups</v>
      </c>
      <c r="AB6486" t="str">
        <f t="shared" si="1526"/>
        <v>0</v>
      </c>
    </row>
    <row r="6487" spans="1:28" x14ac:dyDescent="0.3">
      <c r="A6487">
        <v>6485</v>
      </c>
      <c r="B6487" t="s">
        <v>11124</v>
      </c>
      <c r="C6487" t="str">
        <f t="shared" si="1513"/>
        <v>Long</v>
      </c>
      <c r="D6487">
        <v>3.6</v>
      </c>
      <c r="F6487" s="1">
        <f t="shared" si="1527"/>
        <v>3.6</v>
      </c>
      <c r="G6487" s="1">
        <f t="shared" si="1514"/>
        <v>3.6</v>
      </c>
      <c r="H6487">
        <f t="shared" si="1515"/>
        <v>3.6</v>
      </c>
      <c r="I6487" t="s">
        <v>11069</v>
      </c>
      <c r="J6487" t="s">
        <v>22</v>
      </c>
      <c r="K6487" t="s">
        <v>11125</v>
      </c>
      <c r="L6487" t="str">
        <f t="shared" si="1516"/>
        <v>Established</v>
      </c>
      <c r="N6487" s="2">
        <f t="shared" si="1517"/>
        <v>10</v>
      </c>
      <c r="O6487" t="s">
        <v>234</v>
      </c>
      <c r="P6487" t="s">
        <v>1308</v>
      </c>
      <c r="Q6487" t="s">
        <v>3437</v>
      </c>
      <c r="R6487" t="str">
        <f t="shared" si="1518"/>
        <v>Average</v>
      </c>
      <c r="S6487" t="str">
        <f t="shared" si="1519"/>
        <v xml:space="preserve"> </v>
      </c>
      <c r="T6487" t="b">
        <f t="shared" si="1520"/>
        <v>0</v>
      </c>
      <c r="U6487" t="b">
        <f t="shared" si="1521"/>
        <v>1</v>
      </c>
      <c r="V6487" t="str">
        <f t="shared" si="1522"/>
        <v>Average Company</v>
      </c>
      <c r="W6487" t="str">
        <f t="shared" si="1523"/>
        <v>Don't Buy</v>
      </c>
      <c r="X6487" t="str">
        <f t="shared" si="1524"/>
        <v>Not Known</v>
      </c>
      <c r="Z6487" t="str">
        <f t="shared" si="1525"/>
        <v>None</v>
      </c>
      <c r="AB6487" t="str">
        <f t="shared" si="1526"/>
        <v>0</v>
      </c>
    </row>
    <row r="6488" spans="1:28" x14ac:dyDescent="0.3">
      <c r="A6488">
        <v>6486</v>
      </c>
      <c r="B6488" t="s">
        <v>11126</v>
      </c>
      <c r="C6488" t="str">
        <f t="shared" si="1513"/>
        <v>Long</v>
      </c>
      <c r="D6488">
        <v>4</v>
      </c>
      <c r="F6488" s="1">
        <f t="shared" si="1527"/>
        <v>4</v>
      </c>
      <c r="G6488" s="1">
        <f t="shared" si="1514"/>
        <v>4</v>
      </c>
      <c r="H6488">
        <f t="shared" si="1515"/>
        <v>4</v>
      </c>
      <c r="I6488" t="s">
        <v>11069</v>
      </c>
      <c r="J6488" t="s">
        <v>3894</v>
      </c>
      <c r="K6488" t="s">
        <v>100</v>
      </c>
      <c r="L6488" t="str">
        <f t="shared" si="1516"/>
        <v>Established</v>
      </c>
      <c r="N6488" s="2">
        <f t="shared" si="1517"/>
        <v>20</v>
      </c>
      <c r="O6488" t="s">
        <v>683</v>
      </c>
      <c r="Q6488" t="s">
        <v>28</v>
      </c>
      <c r="R6488" t="str">
        <f t="shared" si="1518"/>
        <v>Average</v>
      </c>
      <c r="S6488" t="str">
        <f t="shared" si="1519"/>
        <v xml:space="preserve"> </v>
      </c>
      <c r="T6488" t="b">
        <f t="shared" si="1520"/>
        <v>0</v>
      </c>
      <c r="U6488" t="b">
        <f t="shared" si="1521"/>
        <v>1</v>
      </c>
      <c r="V6488" t="str">
        <f t="shared" si="1522"/>
        <v>Average Company</v>
      </c>
      <c r="W6488" t="str">
        <f t="shared" si="1523"/>
        <v>Don't Buy</v>
      </c>
      <c r="X6488" t="str">
        <f t="shared" si="1524"/>
        <v>Not Known</v>
      </c>
      <c r="Z6488" t="str">
        <f t="shared" si="1525"/>
        <v>None</v>
      </c>
      <c r="AB6488" t="str">
        <f t="shared" si="1526"/>
        <v>500K</v>
      </c>
    </row>
    <row r="6489" spans="1:28" x14ac:dyDescent="0.3">
      <c r="A6489">
        <v>6487</v>
      </c>
      <c r="B6489" t="s">
        <v>11083</v>
      </c>
      <c r="C6489" t="str">
        <f t="shared" si="1513"/>
        <v>Long</v>
      </c>
      <c r="D6489">
        <v>3.7</v>
      </c>
      <c r="F6489" s="1">
        <f t="shared" si="1527"/>
        <v>3.7</v>
      </c>
      <c r="G6489" s="1">
        <f t="shared" si="1514"/>
        <v>3.7</v>
      </c>
      <c r="H6489">
        <f t="shared" si="1515"/>
        <v>3.7</v>
      </c>
      <c r="I6489" t="s">
        <v>11069</v>
      </c>
      <c r="J6489" t="s">
        <v>22</v>
      </c>
      <c r="K6489" t="s">
        <v>11084</v>
      </c>
      <c r="L6489" t="str">
        <f t="shared" si="1516"/>
        <v>Established</v>
      </c>
      <c r="N6489" s="2">
        <f t="shared" si="1517"/>
        <v>23</v>
      </c>
      <c r="O6489" t="s">
        <v>230</v>
      </c>
      <c r="P6489" t="s">
        <v>683</v>
      </c>
      <c r="Q6489" t="s">
        <v>605</v>
      </c>
      <c r="R6489" t="str">
        <f t="shared" si="1518"/>
        <v>Average</v>
      </c>
      <c r="S6489" t="str">
        <f t="shared" si="1519"/>
        <v xml:space="preserve"> </v>
      </c>
      <c r="T6489" t="b">
        <f t="shared" si="1520"/>
        <v>0</v>
      </c>
      <c r="U6489" t="b">
        <f t="shared" si="1521"/>
        <v>1</v>
      </c>
      <c r="V6489" t="str">
        <f t="shared" si="1522"/>
        <v>Average Company</v>
      </c>
      <c r="W6489" t="str">
        <f t="shared" si="1523"/>
        <v>Buy</v>
      </c>
      <c r="X6489" t="str">
        <f t="shared" si="1524"/>
        <v>Not Known</v>
      </c>
      <c r="Z6489" t="str">
        <f t="shared" si="1525"/>
        <v>None</v>
      </c>
      <c r="AB6489" t="str">
        <f t="shared" si="1526"/>
        <v>0</v>
      </c>
    </row>
    <row r="6490" spans="1:28" x14ac:dyDescent="0.3">
      <c r="A6490">
        <v>6488</v>
      </c>
      <c r="B6490" t="s">
        <v>11085</v>
      </c>
      <c r="C6490" t="str">
        <f t="shared" si="1513"/>
        <v>Long</v>
      </c>
      <c r="D6490">
        <v>4.2</v>
      </c>
      <c r="F6490" s="1">
        <f t="shared" si="1527"/>
        <v>4.2</v>
      </c>
      <c r="G6490" s="1">
        <f t="shared" si="1514"/>
        <v>4.2</v>
      </c>
      <c r="H6490">
        <f t="shared" si="1515"/>
        <v>4.2</v>
      </c>
      <c r="I6490" t="s">
        <v>11069</v>
      </c>
      <c r="J6490" t="s">
        <v>10</v>
      </c>
      <c r="K6490" t="s">
        <v>11086</v>
      </c>
      <c r="L6490" t="str">
        <f t="shared" si="1516"/>
        <v>Established</v>
      </c>
      <c r="N6490" s="2">
        <f t="shared" si="1517"/>
        <v>47</v>
      </c>
      <c r="O6490" t="s">
        <v>258</v>
      </c>
      <c r="P6490" t="s">
        <v>13</v>
      </c>
      <c r="Q6490" t="s">
        <v>551</v>
      </c>
      <c r="R6490" t="str">
        <f t="shared" si="1518"/>
        <v>Great</v>
      </c>
      <c r="S6490" t="str">
        <f t="shared" si="1519"/>
        <v>Great</v>
      </c>
      <c r="T6490" t="b">
        <f t="shared" si="1520"/>
        <v>1</v>
      </c>
      <c r="U6490" t="b">
        <f t="shared" si="1521"/>
        <v>1</v>
      </c>
      <c r="V6490" t="str">
        <f t="shared" si="1522"/>
        <v>Top Company</v>
      </c>
      <c r="W6490" t="str">
        <f t="shared" si="1523"/>
        <v>Don't Buy</v>
      </c>
      <c r="X6490" t="str">
        <f t="shared" si="1524"/>
        <v>Not Known</v>
      </c>
      <c r="Z6490" t="str">
        <f t="shared" si="1525"/>
        <v>None</v>
      </c>
      <c r="AB6490" t="str">
        <f t="shared" si="1526"/>
        <v>0</v>
      </c>
    </row>
    <row r="6491" spans="1:28" x14ac:dyDescent="0.3">
      <c r="A6491">
        <v>6489</v>
      </c>
      <c r="B6491" t="s">
        <v>11127</v>
      </c>
      <c r="C6491" t="str">
        <f t="shared" si="1513"/>
        <v>Long</v>
      </c>
      <c r="D6491">
        <v>3.6</v>
      </c>
      <c r="F6491" s="1">
        <f t="shared" si="1527"/>
        <v>3.6</v>
      </c>
      <c r="G6491" s="1">
        <f t="shared" si="1514"/>
        <v>3.6</v>
      </c>
      <c r="H6491">
        <f t="shared" si="1515"/>
        <v>3.6</v>
      </c>
      <c r="I6491" t="s">
        <v>11069</v>
      </c>
      <c r="J6491" t="s">
        <v>8722</v>
      </c>
      <c r="K6491" t="s">
        <v>596</v>
      </c>
      <c r="L6491" t="str">
        <f t="shared" si="1516"/>
        <v>Established</v>
      </c>
      <c r="N6491" s="2">
        <f t="shared" si="1517"/>
        <v>20</v>
      </c>
      <c r="O6491" t="s">
        <v>683</v>
      </c>
      <c r="Q6491" t="s">
        <v>362</v>
      </c>
      <c r="R6491" t="str">
        <f t="shared" si="1518"/>
        <v>Average</v>
      </c>
      <c r="S6491" t="str">
        <f t="shared" si="1519"/>
        <v xml:space="preserve"> </v>
      </c>
      <c r="T6491" t="b">
        <f t="shared" si="1520"/>
        <v>0</v>
      </c>
      <c r="U6491" t="b">
        <f t="shared" si="1521"/>
        <v>1</v>
      </c>
      <c r="V6491" t="str">
        <f t="shared" si="1522"/>
        <v>Average Company</v>
      </c>
      <c r="W6491" t="str">
        <f t="shared" si="1523"/>
        <v>Don't Buy</v>
      </c>
      <c r="X6491" t="str">
        <f t="shared" si="1524"/>
        <v>Not Known</v>
      </c>
      <c r="Z6491" t="str">
        <f t="shared" si="1525"/>
        <v>None</v>
      </c>
      <c r="AB6491" t="str">
        <f t="shared" si="1526"/>
        <v>0</v>
      </c>
    </row>
    <row r="6492" spans="1:28" x14ac:dyDescent="0.3">
      <c r="A6492">
        <v>6490</v>
      </c>
      <c r="B6492" t="s">
        <v>11128</v>
      </c>
      <c r="C6492" t="str">
        <f t="shared" si="1513"/>
        <v>Long</v>
      </c>
      <c r="D6492">
        <v>3.8</v>
      </c>
      <c r="F6492" s="1" t="e">
        <f t="shared" si="1527"/>
        <v>#VALUE!</v>
      </c>
      <c r="G6492" s="1" t="e">
        <f t="shared" si="1514"/>
        <v>#VALUE!</v>
      </c>
      <c r="H6492" t="e">
        <f t="shared" si="1515"/>
        <v>#VALUE!</v>
      </c>
      <c r="I6492" t="s">
        <v>11069</v>
      </c>
      <c r="J6492" t="s">
        <v>10493</v>
      </c>
      <c r="K6492" t="s">
        <v>54</v>
      </c>
      <c r="L6492" t="e">
        <f t="shared" si="1516"/>
        <v>#VALUE!</v>
      </c>
      <c r="N6492" s="2" t="e">
        <f t="shared" si="1517"/>
        <v>#VALUE!</v>
      </c>
      <c r="O6492" t="s">
        <v>147</v>
      </c>
      <c r="Q6492" t="s">
        <v>117</v>
      </c>
      <c r="R6492" t="str">
        <f t="shared" si="1518"/>
        <v>Average</v>
      </c>
      <c r="S6492" t="str">
        <f t="shared" si="1519"/>
        <v xml:space="preserve"> </v>
      </c>
      <c r="T6492" t="e">
        <f t="shared" si="1520"/>
        <v>#VALUE!</v>
      </c>
      <c r="U6492" t="e">
        <f t="shared" si="1521"/>
        <v>#VALUE!</v>
      </c>
      <c r="V6492" t="e">
        <f t="shared" si="1522"/>
        <v>#VALUE!</v>
      </c>
      <c r="W6492" t="str">
        <f t="shared" si="1523"/>
        <v>Don't Buy</v>
      </c>
      <c r="X6492" t="str">
        <f t="shared" si="1524"/>
        <v>Not Known</v>
      </c>
      <c r="Z6492" t="e">
        <f t="shared" si="1525"/>
        <v>#VALUE!</v>
      </c>
      <c r="AB6492" t="str">
        <f t="shared" si="1526"/>
        <v>0</v>
      </c>
    </row>
    <row r="6493" spans="1:28" x14ac:dyDescent="0.3">
      <c r="A6493">
        <v>6491</v>
      </c>
      <c r="B6493" t="s">
        <v>11129</v>
      </c>
      <c r="C6493" t="str">
        <f t="shared" si="1513"/>
        <v>Long</v>
      </c>
      <c r="D6493">
        <v>3.7</v>
      </c>
      <c r="F6493" s="1">
        <f t="shared" si="1527"/>
        <v>3.7</v>
      </c>
      <c r="G6493" s="1">
        <f t="shared" si="1514"/>
        <v>3.7</v>
      </c>
      <c r="H6493">
        <f t="shared" si="1515"/>
        <v>3.7</v>
      </c>
      <c r="I6493" t="s">
        <v>11069</v>
      </c>
      <c r="J6493" t="s">
        <v>22</v>
      </c>
      <c r="K6493" t="s">
        <v>1816</v>
      </c>
      <c r="L6493" t="str">
        <f t="shared" si="1516"/>
        <v>Established</v>
      </c>
      <c r="N6493" s="2">
        <f t="shared" si="1517"/>
        <v>38</v>
      </c>
      <c r="O6493" t="s">
        <v>357</v>
      </c>
      <c r="P6493" t="s">
        <v>691</v>
      </c>
      <c r="Q6493" t="s">
        <v>28</v>
      </c>
      <c r="R6493" t="str">
        <f t="shared" si="1518"/>
        <v>Average</v>
      </c>
      <c r="S6493" t="str">
        <f t="shared" si="1519"/>
        <v xml:space="preserve"> </v>
      </c>
      <c r="T6493" t="b">
        <f t="shared" si="1520"/>
        <v>0</v>
      </c>
      <c r="U6493" t="b">
        <f t="shared" si="1521"/>
        <v>1</v>
      </c>
      <c r="V6493" t="str">
        <f t="shared" si="1522"/>
        <v>Average Company</v>
      </c>
      <c r="W6493" t="str">
        <f t="shared" si="1523"/>
        <v>Don't Buy</v>
      </c>
      <c r="X6493" t="str">
        <f t="shared" si="1524"/>
        <v>Not Known</v>
      </c>
      <c r="Z6493" t="str">
        <f t="shared" si="1525"/>
        <v>None</v>
      </c>
      <c r="AB6493" t="str">
        <f t="shared" si="1526"/>
        <v>500K</v>
      </c>
    </row>
    <row r="6494" spans="1:28" x14ac:dyDescent="0.3">
      <c r="A6494">
        <v>6492</v>
      </c>
      <c r="B6494" t="s">
        <v>11130</v>
      </c>
      <c r="C6494" t="str">
        <f t="shared" si="1513"/>
        <v>Long</v>
      </c>
      <c r="D6494">
        <v>3.9</v>
      </c>
      <c r="F6494" s="1">
        <f t="shared" si="1527"/>
        <v>3.9</v>
      </c>
      <c r="G6494" s="1">
        <f t="shared" si="1514"/>
        <v>3.9</v>
      </c>
      <c r="H6494">
        <f t="shared" si="1515"/>
        <v>3.9</v>
      </c>
      <c r="I6494" t="s">
        <v>11069</v>
      </c>
      <c r="J6494" t="s">
        <v>10</v>
      </c>
      <c r="K6494" t="s">
        <v>5994</v>
      </c>
      <c r="L6494" t="str">
        <f t="shared" si="1516"/>
        <v>Established</v>
      </c>
      <c r="N6494" s="2">
        <f t="shared" si="1517"/>
        <v>35</v>
      </c>
      <c r="O6494" t="s">
        <v>249</v>
      </c>
      <c r="P6494" t="s">
        <v>1308</v>
      </c>
      <c r="Q6494" t="s">
        <v>7875</v>
      </c>
      <c r="R6494" t="str">
        <f t="shared" si="1518"/>
        <v>Average</v>
      </c>
      <c r="S6494" t="str">
        <f t="shared" si="1519"/>
        <v xml:space="preserve"> </v>
      </c>
      <c r="T6494" t="b">
        <f t="shared" si="1520"/>
        <v>0</v>
      </c>
      <c r="U6494" t="b">
        <f t="shared" si="1521"/>
        <v>1</v>
      </c>
      <c r="V6494" t="str">
        <f t="shared" si="1522"/>
        <v>Average Company</v>
      </c>
      <c r="W6494" t="str">
        <f t="shared" si="1523"/>
        <v>Don't Buy</v>
      </c>
      <c r="X6494" t="str">
        <f t="shared" si="1524"/>
        <v>Not Known</v>
      </c>
      <c r="Z6494" t="str">
        <f t="shared" si="1525"/>
        <v>None</v>
      </c>
      <c r="AB6494" t="str">
        <f t="shared" si="1526"/>
        <v>0</v>
      </c>
    </row>
    <row r="6495" spans="1:28" x14ac:dyDescent="0.3">
      <c r="A6495">
        <v>6493</v>
      </c>
      <c r="B6495" t="s">
        <v>11131</v>
      </c>
      <c r="C6495" t="str">
        <f t="shared" si="1513"/>
        <v>Long</v>
      </c>
      <c r="D6495">
        <v>4</v>
      </c>
      <c r="F6495" s="1" t="e">
        <f t="shared" si="1527"/>
        <v>#VALUE!</v>
      </c>
      <c r="G6495" s="1" t="e">
        <f t="shared" si="1514"/>
        <v>#VALUE!</v>
      </c>
      <c r="H6495" t="e">
        <f t="shared" si="1515"/>
        <v>#VALUE!</v>
      </c>
      <c r="I6495" t="s">
        <v>11069</v>
      </c>
      <c r="J6495" t="s">
        <v>2093</v>
      </c>
      <c r="K6495" t="s">
        <v>547</v>
      </c>
      <c r="L6495" t="e">
        <f t="shared" si="1516"/>
        <v>#VALUE!</v>
      </c>
      <c r="N6495" s="2" t="e">
        <f t="shared" si="1517"/>
        <v>#VALUE!</v>
      </c>
      <c r="O6495" t="s">
        <v>147</v>
      </c>
      <c r="Q6495" t="s">
        <v>80</v>
      </c>
      <c r="R6495" t="str">
        <f t="shared" si="1518"/>
        <v>Average</v>
      </c>
      <c r="S6495" t="str">
        <f t="shared" si="1519"/>
        <v xml:space="preserve"> </v>
      </c>
      <c r="T6495" t="e">
        <f t="shared" si="1520"/>
        <v>#VALUE!</v>
      </c>
      <c r="U6495" t="e">
        <f t="shared" si="1521"/>
        <v>#VALUE!</v>
      </c>
      <c r="V6495" t="e">
        <f t="shared" si="1522"/>
        <v>#VALUE!</v>
      </c>
      <c r="W6495" t="str">
        <f t="shared" si="1523"/>
        <v>Don't Buy</v>
      </c>
      <c r="X6495" t="str">
        <f t="shared" si="1524"/>
        <v>Not Known</v>
      </c>
      <c r="Z6495" t="e">
        <f t="shared" si="1525"/>
        <v>#VALUE!</v>
      </c>
      <c r="AB6495" t="str">
        <f t="shared" si="1526"/>
        <v>0</v>
      </c>
    </row>
    <row r="6496" spans="1:28" x14ac:dyDescent="0.3">
      <c r="A6496">
        <v>6494</v>
      </c>
      <c r="B6496" t="s">
        <v>11132</v>
      </c>
      <c r="C6496" t="str">
        <f t="shared" si="1513"/>
        <v>Long</v>
      </c>
      <c r="D6496">
        <v>4.0999999999999996</v>
      </c>
      <c r="F6496" s="1">
        <f t="shared" si="1527"/>
        <v>4.0999999999999996</v>
      </c>
      <c r="G6496" s="1">
        <f t="shared" si="1514"/>
        <v>4.0999999999999996</v>
      </c>
      <c r="H6496">
        <f t="shared" si="1515"/>
        <v>4.0999999999999996</v>
      </c>
      <c r="I6496" t="s">
        <v>11069</v>
      </c>
      <c r="J6496" t="s">
        <v>22</v>
      </c>
      <c r="K6496" t="s">
        <v>11133</v>
      </c>
      <c r="L6496" t="str">
        <f t="shared" si="1516"/>
        <v>Established</v>
      </c>
      <c r="N6496" s="2">
        <f t="shared" si="1517"/>
        <v>17</v>
      </c>
      <c r="O6496" t="s">
        <v>711</v>
      </c>
      <c r="P6496" t="s">
        <v>1308</v>
      </c>
      <c r="Q6496" t="s">
        <v>19</v>
      </c>
      <c r="R6496" t="str">
        <f t="shared" si="1518"/>
        <v>Great</v>
      </c>
      <c r="S6496" t="str">
        <f t="shared" si="1519"/>
        <v>Great</v>
      </c>
      <c r="T6496" t="b">
        <f t="shared" si="1520"/>
        <v>1</v>
      </c>
      <c r="U6496" t="b">
        <f t="shared" si="1521"/>
        <v>1</v>
      </c>
      <c r="V6496" t="str">
        <f t="shared" si="1522"/>
        <v>Average Company</v>
      </c>
      <c r="W6496" t="str">
        <f t="shared" si="1523"/>
        <v>Don't Buy</v>
      </c>
      <c r="X6496" t="str">
        <f t="shared" si="1524"/>
        <v>Not Known</v>
      </c>
      <c r="Z6496" t="str">
        <f t="shared" si="1525"/>
        <v>None</v>
      </c>
      <c r="AB6496" t="str">
        <f t="shared" si="1526"/>
        <v>1Million</v>
      </c>
    </row>
    <row r="6497" spans="1:28" x14ac:dyDescent="0.3">
      <c r="A6497">
        <v>6495</v>
      </c>
      <c r="B6497" t="s">
        <v>11134</v>
      </c>
      <c r="C6497" t="str">
        <f t="shared" si="1513"/>
        <v>Short</v>
      </c>
      <c r="D6497">
        <v>3.6</v>
      </c>
      <c r="F6497" s="1">
        <f t="shared" si="1527"/>
        <v>3.6</v>
      </c>
      <c r="G6497" s="1">
        <f t="shared" si="1514"/>
        <v>3.6</v>
      </c>
      <c r="H6497">
        <f t="shared" si="1515"/>
        <v>3.6</v>
      </c>
      <c r="I6497" t="s">
        <v>11069</v>
      </c>
      <c r="J6497" t="s">
        <v>4031</v>
      </c>
      <c r="K6497" t="s">
        <v>2246</v>
      </c>
      <c r="L6497" t="str">
        <f t="shared" si="1516"/>
        <v>Established</v>
      </c>
      <c r="N6497" s="2">
        <f t="shared" si="1517"/>
        <v>50</v>
      </c>
      <c r="O6497" t="s">
        <v>691</v>
      </c>
      <c r="Q6497" t="s">
        <v>19</v>
      </c>
      <c r="R6497" t="str">
        <f t="shared" si="1518"/>
        <v>Average</v>
      </c>
      <c r="S6497" t="str">
        <f t="shared" si="1519"/>
        <v xml:space="preserve"> </v>
      </c>
      <c r="T6497" t="b">
        <f t="shared" si="1520"/>
        <v>0</v>
      </c>
      <c r="U6497" t="b">
        <f t="shared" si="1521"/>
        <v>1</v>
      </c>
      <c r="V6497" t="str">
        <f t="shared" si="1522"/>
        <v>Average Company</v>
      </c>
      <c r="W6497" t="str">
        <f t="shared" si="1523"/>
        <v>Don't Buy</v>
      </c>
      <c r="X6497" t="str">
        <f t="shared" si="1524"/>
        <v>Not Known</v>
      </c>
      <c r="Z6497" t="str">
        <f t="shared" si="1525"/>
        <v>None</v>
      </c>
      <c r="AB6497" t="str">
        <f t="shared" si="1526"/>
        <v>500K</v>
      </c>
    </row>
    <row r="6498" spans="1:28" x14ac:dyDescent="0.3">
      <c r="A6498">
        <v>6496</v>
      </c>
      <c r="B6498" t="s">
        <v>11135</v>
      </c>
      <c r="C6498" t="str">
        <f t="shared" si="1513"/>
        <v>Long</v>
      </c>
      <c r="D6498">
        <v>3.6</v>
      </c>
      <c r="F6498" s="1">
        <f t="shared" si="1527"/>
        <v>3.6</v>
      </c>
      <c r="G6498" s="1">
        <f t="shared" si="1514"/>
        <v>3.6</v>
      </c>
      <c r="H6498">
        <f t="shared" si="1515"/>
        <v>3.6</v>
      </c>
      <c r="I6498" t="s">
        <v>11069</v>
      </c>
      <c r="J6498" t="s">
        <v>22</v>
      </c>
      <c r="K6498" t="s">
        <v>2965</v>
      </c>
      <c r="L6498" t="str">
        <f t="shared" si="1516"/>
        <v>Established</v>
      </c>
      <c r="N6498" s="2">
        <f t="shared" si="1517"/>
        <v>17</v>
      </c>
      <c r="O6498" t="s">
        <v>711</v>
      </c>
      <c r="P6498" t="s">
        <v>1703</v>
      </c>
      <c r="Q6498" t="s">
        <v>50</v>
      </c>
      <c r="R6498" t="str">
        <f t="shared" si="1518"/>
        <v>Average</v>
      </c>
      <c r="S6498" t="str">
        <f t="shared" si="1519"/>
        <v xml:space="preserve"> </v>
      </c>
      <c r="T6498" t="b">
        <f t="shared" si="1520"/>
        <v>0</v>
      </c>
      <c r="U6498" t="b">
        <f t="shared" si="1521"/>
        <v>1</v>
      </c>
      <c r="V6498" t="str">
        <f t="shared" si="1522"/>
        <v>Average Company</v>
      </c>
      <c r="W6498" t="str">
        <f t="shared" si="1523"/>
        <v>Don't Buy</v>
      </c>
      <c r="X6498" t="str">
        <f t="shared" si="1524"/>
        <v>Not Known</v>
      </c>
      <c r="Z6498" t="str">
        <f t="shared" si="1525"/>
        <v>None</v>
      </c>
      <c r="AB6498" t="str">
        <f t="shared" si="1526"/>
        <v>0</v>
      </c>
    </row>
    <row r="6499" spans="1:28" x14ac:dyDescent="0.3">
      <c r="A6499">
        <v>6497</v>
      </c>
      <c r="B6499" t="s">
        <v>11136</v>
      </c>
      <c r="C6499" t="str">
        <f t="shared" si="1513"/>
        <v>Long</v>
      </c>
      <c r="D6499">
        <v>4.3</v>
      </c>
      <c r="F6499" s="1">
        <f t="shared" si="1527"/>
        <v>4.3</v>
      </c>
      <c r="G6499" s="1">
        <f t="shared" si="1514"/>
        <v>4.3</v>
      </c>
      <c r="H6499">
        <f t="shared" si="1515"/>
        <v>4.3</v>
      </c>
      <c r="I6499" t="s">
        <v>11069</v>
      </c>
      <c r="J6499" t="s">
        <v>10</v>
      </c>
      <c r="K6499" t="s">
        <v>2792</v>
      </c>
      <c r="L6499" t="str">
        <f t="shared" si="1516"/>
        <v>Established</v>
      </c>
      <c r="N6499" s="2">
        <f t="shared" si="1517"/>
        <v>98</v>
      </c>
      <c r="O6499" t="s">
        <v>550</v>
      </c>
      <c r="P6499" t="s">
        <v>683</v>
      </c>
      <c r="Q6499" t="s">
        <v>523</v>
      </c>
      <c r="R6499" t="str">
        <f t="shared" si="1518"/>
        <v>Great</v>
      </c>
      <c r="S6499" t="str">
        <f t="shared" si="1519"/>
        <v>Great</v>
      </c>
      <c r="T6499" t="b">
        <f t="shared" si="1520"/>
        <v>1</v>
      </c>
      <c r="U6499" t="b">
        <f t="shared" si="1521"/>
        <v>1</v>
      </c>
      <c r="V6499" t="str">
        <f t="shared" si="1522"/>
        <v>Top Company</v>
      </c>
      <c r="W6499" t="str">
        <f t="shared" si="1523"/>
        <v>Don't Buy</v>
      </c>
      <c r="X6499" t="str">
        <f t="shared" si="1524"/>
        <v>Not Known</v>
      </c>
      <c r="Z6499" t="str">
        <f t="shared" si="1525"/>
        <v>None</v>
      </c>
      <c r="AB6499" t="str">
        <f t="shared" si="1526"/>
        <v>0</v>
      </c>
    </row>
    <row r="6500" spans="1:28" x14ac:dyDescent="0.3">
      <c r="A6500">
        <v>6498</v>
      </c>
      <c r="B6500" t="s">
        <v>11137</v>
      </c>
      <c r="C6500" t="str">
        <f t="shared" si="1513"/>
        <v>Long</v>
      </c>
      <c r="D6500">
        <v>3.8</v>
      </c>
      <c r="F6500" s="1">
        <f t="shared" si="1527"/>
        <v>3.8</v>
      </c>
      <c r="G6500" s="1">
        <f t="shared" si="1514"/>
        <v>3.8</v>
      </c>
      <c r="H6500">
        <f t="shared" si="1515"/>
        <v>3.8</v>
      </c>
      <c r="I6500" t="s">
        <v>11069</v>
      </c>
      <c r="J6500" t="s">
        <v>22</v>
      </c>
      <c r="K6500" t="s">
        <v>8617</v>
      </c>
      <c r="L6500" t="str">
        <f t="shared" si="1516"/>
        <v>Established</v>
      </c>
      <c r="N6500" s="2">
        <f t="shared" si="1517"/>
        <v>42</v>
      </c>
      <c r="O6500" t="s">
        <v>397</v>
      </c>
      <c r="P6500" t="s">
        <v>683</v>
      </c>
      <c r="Q6500" t="s">
        <v>80</v>
      </c>
      <c r="R6500" t="str">
        <f t="shared" si="1518"/>
        <v>Average</v>
      </c>
      <c r="S6500" t="str">
        <f t="shared" si="1519"/>
        <v xml:space="preserve"> </v>
      </c>
      <c r="T6500" t="b">
        <f t="shared" si="1520"/>
        <v>0</v>
      </c>
      <c r="U6500" t="b">
        <f t="shared" si="1521"/>
        <v>1</v>
      </c>
      <c r="V6500" t="str">
        <f t="shared" si="1522"/>
        <v>Average Company</v>
      </c>
      <c r="W6500" t="str">
        <f t="shared" si="1523"/>
        <v>Don't Buy</v>
      </c>
      <c r="X6500" t="str">
        <f t="shared" si="1524"/>
        <v>Not Known</v>
      </c>
      <c r="Z6500" t="str">
        <f t="shared" si="1525"/>
        <v>None</v>
      </c>
      <c r="AB6500" t="str">
        <f t="shared" si="1526"/>
        <v>0</v>
      </c>
    </row>
    <row r="6501" spans="1:28" x14ac:dyDescent="0.3">
      <c r="A6501">
        <v>6499</v>
      </c>
      <c r="B6501" t="s">
        <v>11138</v>
      </c>
      <c r="C6501" t="str">
        <f t="shared" si="1513"/>
        <v>Long</v>
      </c>
      <c r="D6501">
        <v>4</v>
      </c>
      <c r="F6501" s="1">
        <f t="shared" si="1527"/>
        <v>4</v>
      </c>
      <c r="G6501" s="1">
        <f t="shared" si="1514"/>
        <v>4</v>
      </c>
      <c r="H6501">
        <f t="shared" si="1515"/>
        <v>4</v>
      </c>
      <c r="I6501" t="s">
        <v>11069</v>
      </c>
      <c r="J6501" t="s">
        <v>22</v>
      </c>
      <c r="K6501" t="s">
        <v>338</v>
      </c>
      <c r="L6501" t="str">
        <f t="shared" si="1516"/>
        <v>Established</v>
      </c>
      <c r="N6501" s="2">
        <f t="shared" si="1517"/>
        <v>71</v>
      </c>
      <c r="O6501" t="s">
        <v>957</v>
      </c>
      <c r="P6501" t="s">
        <v>683</v>
      </c>
      <c r="Q6501" t="s">
        <v>50</v>
      </c>
      <c r="R6501" t="str">
        <f t="shared" si="1518"/>
        <v>Average</v>
      </c>
      <c r="S6501" t="str">
        <f t="shared" si="1519"/>
        <v xml:space="preserve"> </v>
      </c>
      <c r="T6501" t="b">
        <f t="shared" si="1520"/>
        <v>0</v>
      </c>
      <c r="U6501" t="b">
        <f t="shared" si="1521"/>
        <v>1</v>
      </c>
      <c r="V6501" t="str">
        <f t="shared" si="1522"/>
        <v>Average Company</v>
      </c>
      <c r="W6501" t="str">
        <f t="shared" si="1523"/>
        <v>Don't Buy</v>
      </c>
      <c r="X6501" t="str">
        <f t="shared" si="1524"/>
        <v>Not Known</v>
      </c>
      <c r="Z6501" t="str">
        <f t="shared" si="1525"/>
        <v>None</v>
      </c>
      <c r="AB6501" t="str">
        <f t="shared" si="1526"/>
        <v>0</v>
      </c>
    </row>
    <row r="6502" spans="1:28" x14ac:dyDescent="0.3">
      <c r="A6502">
        <v>6500</v>
      </c>
      <c r="B6502" t="s">
        <v>11139</v>
      </c>
      <c r="C6502" t="str">
        <f t="shared" si="1513"/>
        <v>Long</v>
      </c>
      <c r="D6502">
        <v>3.9</v>
      </c>
      <c r="F6502" s="1">
        <f t="shared" si="1527"/>
        <v>3.9</v>
      </c>
      <c r="G6502" s="1">
        <f t="shared" si="1514"/>
        <v>3.9</v>
      </c>
      <c r="H6502">
        <f t="shared" si="1515"/>
        <v>3.9</v>
      </c>
      <c r="I6502" t="s">
        <v>11069</v>
      </c>
      <c r="J6502" t="s">
        <v>10</v>
      </c>
      <c r="K6502" t="s">
        <v>7487</v>
      </c>
      <c r="L6502" t="str">
        <f t="shared" si="1516"/>
        <v>Established</v>
      </c>
      <c r="N6502" s="2">
        <f t="shared" si="1517"/>
        <v>25</v>
      </c>
      <c r="O6502" t="s">
        <v>54</v>
      </c>
      <c r="P6502" t="s">
        <v>1308</v>
      </c>
      <c r="Q6502" t="s">
        <v>4707</v>
      </c>
      <c r="R6502" t="str">
        <f t="shared" si="1518"/>
        <v>Average</v>
      </c>
      <c r="S6502" t="str">
        <f t="shared" si="1519"/>
        <v xml:space="preserve"> </v>
      </c>
      <c r="T6502" t="b">
        <f t="shared" si="1520"/>
        <v>0</v>
      </c>
      <c r="U6502" t="b">
        <f t="shared" si="1521"/>
        <v>1</v>
      </c>
      <c r="V6502" t="str">
        <f t="shared" si="1522"/>
        <v>Average Company</v>
      </c>
      <c r="W6502" t="str">
        <f t="shared" si="1523"/>
        <v>Don't Buy</v>
      </c>
      <c r="X6502" t="str">
        <f t="shared" si="1524"/>
        <v>Not Known</v>
      </c>
      <c r="Z6502" t="str">
        <f t="shared" si="1525"/>
        <v>None</v>
      </c>
      <c r="AB6502" t="str">
        <f t="shared" si="1526"/>
        <v>0</v>
      </c>
    </row>
    <row r="6503" spans="1:28" x14ac:dyDescent="0.3">
      <c r="A6503">
        <v>6501</v>
      </c>
      <c r="B6503" t="s">
        <v>11140</v>
      </c>
      <c r="C6503" t="str">
        <f t="shared" si="1513"/>
        <v>Short</v>
      </c>
      <c r="D6503">
        <v>4.2</v>
      </c>
      <c r="F6503" s="1">
        <f t="shared" si="1527"/>
        <v>4.2</v>
      </c>
      <c r="G6503" s="1">
        <f t="shared" si="1514"/>
        <v>4.2</v>
      </c>
      <c r="H6503">
        <f t="shared" si="1515"/>
        <v>4.2</v>
      </c>
      <c r="I6503" t="s">
        <v>11069</v>
      </c>
      <c r="J6503" t="s">
        <v>10</v>
      </c>
      <c r="K6503" t="s">
        <v>6830</v>
      </c>
      <c r="L6503" t="str">
        <f t="shared" si="1516"/>
        <v>Established</v>
      </c>
      <c r="N6503" s="2">
        <f t="shared" si="1517"/>
        <v>38</v>
      </c>
      <c r="O6503" t="s">
        <v>357</v>
      </c>
      <c r="P6503" t="s">
        <v>3614</v>
      </c>
      <c r="Q6503" t="s">
        <v>85</v>
      </c>
      <c r="R6503" t="str">
        <f t="shared" si="1518"/>
        <v>Great</v>
      </c>
      <c r="S6503" t="str">
        <f t="shared" si="1519"/>
        <v>Great</v>
      </c>
      <c r="T6503" t="b">
        <f t="shared" si="1520"/>
        <v>1</v>
      </c>
      <c r="U6503" t="b">
        <f t="shared" si="1521"/>
        <v>1</v>
      </c>
      <c r="V6503" t="str">
        <f t="shared" si="1522"/>
        <v>Top Company</v>
      </c>
      <c r="W6503" t="str">
        <f t="shared" si="1523"/>
        <v>Don't Buy</v>
      </c>
      <c r="X6503" t="str">
        <f t="shared" si="1524"/>
        <v>Not Known</v>
      </c>
      <c r="Z6503" t="str">
        <f t="shared" si="1525"/>
        <v>None</v>
      </c>
      <c r="AB6503" t="str">
        <f t="shared" si="1526"/>
        <v>800K</v>
      </c>
    </row>
    <row r="6504" spans="1:28" x14ac:dyDescent="0.3">
      <c r="A6504">
        <v>6502</v>
      </c>
      <c r="B6504" t="s">
        <v>11141</v>
      </c>
      <c r="C6504" t="str">
        <f t="shared" si="1513"/>
        <v>Long</v>
      </c>
      <c r="D6504">
        <v>3.9</v>
      </c>
      <c r="F6504" s="1">
        <f t="shared" si="1527"/>
        <v>3.9</v>
      </c>
      <c r="G6504" s="1">
        <f t="shared" si="1514"/>
        <v>3.9</v>
      </c>
      <c r="H6504">
        <f t="shared" si="1515"/>
        <v>3.9</v>
      </c>
      <c r="I6504" t="s">
        <v>11069</v>
      </c>
      <c r="J6504" t="s">
        <v>22</v>
      </c>
      <c r="K6504" t="s">
        <v>11142</v>
      </c>
      <c r="L6504" t="str">
        <f t="shared" si="1516"/>
        <v>Established</v>
      </c>
      <c r="N6504" s="2">
        <f t="shared" si="1517"/>
        <v>35</v>
      </c>
      <c r="O6504" t="s">
        <v>249</v>
      </c>
      <c r="P6504" t="s">
        <v>3957</v>
      </c>
      <c r="Q6504" t="s">
        <v>105</v>
      </c>
      <c r="R6504" t="str">
        <f t="shared" si="1518"/>
        <v>Average</v>
      </c>
      <c r="S6504" t="str">
        <f t="shared" si="1519"/>
        <v xml:space="preserve"> </v>
      </c>
      <c r="T6504" t="b">
        <f t="shared" si="1520"/>
        <v>0</v>
      </c>
      <c r="U6504" t="b">
        <f t="shared" si="1521"/>
        <v>1</v>
      </c>
      <c r="V6504" t="str">
        <f t="shared" si="1522"/>
        <v>Average Company</v>
      </c>
      <c r="W6504" t="str">
        <f t="shared" si="1523"/>
        <v>Don't Buy</v>
      </c>
      <c r="X6504" t="str">
        <f t="shared" si="1524"/>
        <v>Not Known</v>
      </c>
      <c r="Z6504" t="str">
        <f t="shared" si="1525"/>
        <v>None</v>
      </c>
      <c r="AB6504" t="str">
        <f t="shared" si="1526"/>
        <v>0</v>
      </c>
    </row>
    <row r="6505" spans="1:28" x14ac:dyDescent="0.3">
      <c r="A6505">
        <v>6503</v>
      </c>
      <c r="B6505" t="s">
        <v>11143</v>
      </c>
      <c r="C6505" t="str">
        <f t="shared" si="1513"/>
        <v>Long</v>
      </c>
      <c r="D6505">
        <v>4.3</v>
      </c>
      <c r="F6505" s="1">
        <f t="shared" si="1527"/>
        <v>4.3</v>
      </c>
      <c r="G6505" s="1">
        <f t="shared" si="1514"/>
        <v>4.3</v>
      </c>
      <c r="H6505">
        <f t="shared" si="1515"/>
        <v>4.3</v>
      </c>
      <c r="I6505" t="s">
        <v>11069</v>
      </c>
      <c r="J6505" t="s">
        <v>22</v>
      </c>
      <c r="K6505" t="s">
        <v>5375</v>
      </c>
      <c r="L6505" t="str">
        <f t="shared" si="1516"/>
        <v>Established</v>
      </c>
      <c r="N6505" s="2">
        <f t="shared" si="1517"/>
        <v>23</v>
      </c>
      <c r="O6505" t="s">
        <v>230</v>
      </c>
      <c r="P6505" t="s">
        <v>1308</v>
      </c>
      <c r="Q6505" t="s">
        <v>773</v>
      </c>
      <c r="R6505" t="str">
        <f t="shared" si="1518"/>
        <v>Great</v>
      </c>
      <c r="S6505" t="str">
        <f t="shared" si="1519"/>
        <v>Great</v>
      </c>
      <c r="T6505" t="b">
        <f t="shared" si="1520"/>
        <v>1</v>
      </c>
      <c r="U6505" t="b">
        <f t="shared" si="1521"/>
        <v>1</v>
      </c>
      <c r="V6505" t="str">
        <f t="shared" si="1522"/>
        <v>Top Company</v>
      </c>
      <c r="W6505" t="str">
        <f t="shared" si="1523"/>
        <v>Don't Buy</v>
      </c>
      <c r="X6505" t="str">
        <f t="shared" si="1524"/>
        <v>Not Known</v>
      </c>
      <c r="Z6505" t="str">
        <f t="shared" si="1525"/>
        <v>None</v>
      </c>
      <c r="AB6505" t="str">
        <f t="shared" si="1526"/>
        <v>0</v>
      </c>
    </row>
    <row r="6506" spans="1:28" x14ac:dyDescent="0.3">
      <c r="A6506">
        <v>6504</v>
      </c>
      <c r="B6506" t="s">
        <v>11144</v>
      </c>
      <c r="C6506" t="str">
        <f t="shared" si="1513"/>
        <v>Long</v>
      </c>
      <c r="D6506">
        <v>4</v>
      </c>
      <c r="F6506" s="1">
        <f t="shared" si="1527"/>
        <v>4</v>
      </c>
      <c r="G6506" s="1">
        <f t="shared" si="1514"/>
        <v>4</v>
      </c>
      <c r="H6506">
        <f t="shared" si="1515"/>
        <v>4</v>
      </c>
      <c r="I6506" t="s">
        <v>11069</v>
      </c>
      <c r="J6506" t="s">
        <v>10</v>
      </c>
      <c r="K6506" t="s">
        <v>11145</v>
      </c>
      <c r="L6506" t="str">
        <f t="shared" si="1516"/>
        <v>Established</v>
      </c>
      <c r="N6506" s="2">
        <f t="shared" si="1517"/>
        <v>85</v>
      </c>
      <c r="O6506" t="s">
        <v>962</v>
      </c>
      <c r="P6506" t="s">
        <v>2884</v>
      </c>
      <c r="Q6506" t="s">
        <v>117</v>
      </c>
      <c r="R6506" t="str">
        <f t="shared" si="1518"/>
        <v>Average</v>
      </c>
      <c r="S6506" t="str">
        <f t="shared" si="1519"/>
        <v xml:space="preserve"> </v>
      </c>
      <c r="T6506" t="b">
        <f t="shared" si="1520"/>
        <v>0</v>
      </c>
      <c r="U6506" t="b">
        <f t="shared" si="1521"/>
        <v>1</v>
      </c>
      <c r="V6506" t="str">
        <f t="shared" si="1522"/>
        <v>Average Company</v>
      </c>
      <c r="W6506" t="str">
        <f t="shared" si="1523"/>
        <v>Don't Buy</v>
      </c>
      <c r="X6506" t="str">
        <f t="shared" si="1524"/>
        <v>Not Known</v>
      </c>
      <c r="Z6506" t="str">
        <f t="shared" si="1525"/>
        <v>None</v>
      </c>
      <c r="AB6506" t="str">
        <f t="shared" si="1526"/>
        <v>0</v>
      </c>
    </row>
    <row r="6507" spans="1:28" x14ac:dyDescent="0.3">
      <c r="A6507">
        <v>6505</v>
      </c>
      <c r="B6507" t="s">
        <v>11146</v>
      </c>
      <c r="C6507" t="str">
        <f t="shared" si="1513"/>
        <v>Long</v>
      </c>
      <c r="D6507">
        <v>4.5999999999999996</v>
      </c>
      <c r="F6507" s="1">
        <f t="shared" si="1527"/>
        <v>4.5999999999999996</v>
      </c>
      <c r="G6507" s="1">
        <f t="shared" si="1514"/>
        <v>4.5999999999999996</v>
      </c>
      <c r="H6507">
        <f t="shared" si="1515"/>
        <v>4.5999999999999996</v>
      </c>
      <c r="I6507" t="s">
        <v>11069</v>
      </c>
      <c r="J6507" t="s">
        <v>3861</v>
      </c>
      <c r="K6507" t="s">
        <v>58</v>
      </c>
      <c r="L6507" t="str">
        <f t="shared" si="1516"/>
        <v>Established</v>
      </c>
      <c r="N6507" s="2">
        <f t="shared" si="1517"/>
        <v>51</v>
      </c>
      <c r="O6507" t="s">
        <v>1308</v>
      </c>
      <c r="Q6507" t="s">
        <v>378</v>
      </c>
      <c r="R6507" t="str">
        <f t="shared" si="1518"/>
        <v>Great</v>
      </c>
      <c r="S6507" t="str">
        <f t="shared" si="1519"/>
        <v>Great</v>
      </c>
      <c r="T6507" t="b">
        <f t="shared" si="1520"/>
        <v>1</v>
      </c>
      <c r="U6507" t="b">
        <f t="shared" si="1521"/>
        <v>1</v>
      </c>
      <c r="V6507" t="str">
        <f t="shared" si="1522"/>
        <v>Top Company</v>
      </c>
      <c r="W6507" t="str">
        <f t="shared" si="1523"/>
        <v>Don't Buy</v>
      </c>
      <c r="X6507" t="str">
        <f t="shared" si="1524"/>
        <v>Not Known</v>
      </c>
      <c r="Z6507" t="str">
        <f t="shared" si="1525"/>
        <v>None</v>
      </c>
      <c r="AB6507" t="str">
        <f t="shared" si="1526"/>
        <v>0</v>
      </c>
    </row>
    <row r="6508" spans="1:28" x14ac:dyDescent="0.3">
      <c r="A6508">
        <v>6506</v>
      </c>
      <c r="B6508" t="s">
        <v>11147</v>
      </c>
      <c r="C6508" t="str">
        <f t="shared" si="1513"/>
        <v>Long</v>
      </c>
      <c r="D6508">
        <v>4.0999999999999996</v>
      </c>
      <c r="F6508" s="1">
        <f t="shared" si="1527"/>
        <v>4.0999999999999996</v>
      </c>
      <c r="G6508" s="1">
        <f t="shared" si="1514"/>
        <v>4.0999999999999996</v>
      </c>
      <c r="H6508">
        <f t="shared" si="1515"/>
        <v>4.0999999999999996</v>
      </c>
      <c r="I6508" t="s">
        <v>11069</v>
      </c>
      <c r="J6508" t="s">
        <v>22</v>
      </c>
      <c r="K6508" t="s">
        <v>11148</v>
      </c>
      <c r="L6508" t="str">
        <f t="shared" si="1516"/>
        <v>Established</v>
      </c>
      <c r="N6508" s="2">
        <f t="shared" si="1517"/>
        <v>10</v>
      </c>
      <c r="O6508" t="s">
        <v>234</v>
      </c>
      <c r="P6508" t="s">
        <v>683</v>
      </c>
      <c r="Q6508" t="s">
        <v>117</v>
      </c>
      <c r="R6508" t="str">
        <f t="shared" si="1518"/>
        <v>Great</v>
      </c>
      <c r="S6508" t="str">
        <f t="shared" si="1519"/>
        <v>Great</v>
      </c>
      <c r="T6508" t="b">
        <f t="shared" si="1520"/>
        <v>0</v>
      </c>
      <c r="U6508" t="b">
        <f t="shared" si="1521"/>
        <v>1</v>
      </c>
      <c r="V6508" t="str">
        <f t="shared" si="1522"/>
        <v>Average Company</v>
      </c>
      <c r="W6508" t="str">
        <f t="shared" si="1523"/>
        <v>Don't Buy</v>
      </c>
      <c r="X6508" t="str">
        <f t="shared" si="1524"/>
        <v>Not Known</v>
      </c>
      <c r="Z6508" t="str">
        <f t="shared" si="1525"/>
        <v>None</v>
      </c>
      <c r="AB6508" t="str">
        <f t="shared" si="1526"/>
        <v>0</v>
      </c>
    </row>
    <row r="6509" spans="1:28" x14ac:dyDescent="0.3">
      <c r="A6509">
        <v>6507</v>
      </c>
      <c r="B6509" t="s">
        <v>11149</v>
      </c>
      <c r="C6509" t="str">
        <f t="shared" si="1513"/>
        <v>Long</v>
      </c>
      <c r="D6509">
        <v>3.1</v>
      </c>
      <c r="F6509" s="1">
        <f t="shared" si="1527"/>
        <v>3.1</v>
      </c>
      <c r="G6509" s="1">
        <f t="shared" si="1514"/>
        <v>3.1</v>
      </c>
      <c r="H6509">
        <f t="shared" si="1515"/>
        <v>3.1</v>
      </c>
      <c r="I6509" t="s">
        <v>11069</v>
      </c>
      <c r="J6509" t="s">
        <v>22</v>
      </c>
      <c r="K6509" t="s">
        <v>11150</v>
      </c>
      <c r="L6509" t="str">
        <f t="shared" si="1516"/>
        <v>Established</v>
      </c>
      <c r="N6509" s="2">
        <f t="shared" si="1517"/>
        <v>53</v>
      </c>
      <c r="O6509" t="s">
        <v>500</v>
      </c>
      <c r="P6509" t="s">
        <v>1308</v>
      </c>
      <c r="Q6509" t="s">
        <v>479</v>
      </c>
      <c r="R6509" t="str">
        <f t="shared" si="1518"/>
        <v>Average</v>
      </c>
      <c r="S6509" t="str">
        <f t="shared" si="1519"/>
        <v xml:space="preserve"> </v>
      </c>
      <c r="T6509" t="b">
        <f t="shared" si="1520"/>
        <v>0</v>
      </c>
      <c r="U6509" t="b">
        <f t="shared" si="1521"/>
        <v>0</v>
      </c>
      <c r="V6509" t="str">
        <f t="shared" si="1522"/>
        <v>Average Company</v>
      </c>
      <c r="W6509" t="str">
        <f t="shared" si="1523"/>
        <v>Don't Buy</v>
      </c>
      <c r="X6509" t="str">
        <f t="shared" si="1524"/>
        <v>Not Known</v>
      </c>
      <c r="Z6509" t="str">
        <f t="shared" si="1525"/>
        <v>None</v>
      </c>
      <c r="AB6509" t="str">
        <f t="shared" si="1526"/>
        <v>0</v>
      </c>
    </row>
    <row r="6510" spans="1:28" x14ac:dyDescent="0.3">
      <c r="A6510">
        <v>6508</v>
      </c>
      <c r="B6510" t="s">
        <v>11151</v>
      </c>
      <c r="C6510" t="str">
        <f t="shared" si="1513"/>
        <v>Long</v>
      </c>
      <c r="D6510">
        <v>4.4000000000000004</v>
      </c>
      <c r="F6510" s="1">
        <f t="shared" si="1527"/>
        <v>4.4000000000000004</v>
      </c>
      <c r="G6510" s="1">
        <f t="shared" si="1514"/>
        <v>4.4000000000000004</v>
      </c>
      <c r="H6510">
        <f t="shared" si="1515"/>
        <v>4.4000000000000004</v>
      </c>
      <c r="I6510" t="s">
        <v>11069</v>
      </c>
      <c r="J6510" t="s">
        <v>22</v>
      </c>
      <c r="K6510" t="s">
        <v>3693</v>
      </c>
      <c r="L6510" t="str">
        <f t="shared" si="1516"/>
        <v>Established</v>
      </c>
      <c r="N6510" s="2">
        <f t="shared" si="1517"/>
        <v>40</v>
      </c>
      <c r="O6510" t="s">
        <v>375</v>
      </c>
      <c r="P6510" t="s">
        <v>1308</v>
      </c>
      <c r="Q6510" t="s">
        <v>846</v>
      </c>
      <c r="R6510" t="str">
        <f t="shared" si="1518"/>
        <v>Great</v>
      </c>
      <c r="S6510" t="str">
        <f t="shared" si="1519"/>
        <v>Great</v>
      </c>
      <c r="T6510" t="b">
        <f t="shared" si="1520"/>
        <v>1</v>
      </c>
      <c r="U6510" t="b">
        <f t="shared" si="1521"/>
        <v>1</v>
      </c>
      <c r="V6510" t="str">
        <f t="shared" si="1522"/>
        <v>Top Company</v>
      </c>
      <c r="W6510" t="str">
        <f t="shared" si="1523"/>
        <v>Don't Buy</v>
      </c>
      <c r="X6510" t="str">
        <f t="shared" si="1524"/>
        <v>Not Known</v>
      </c>
      <c r="Z6510" t="str">
        <f t="shared" si="1525"/>
        <v>None</v>
      </c>
      <c r="AB6510" t="str">
        <f t="shared" si="1526"/>
        <v>0</v>
      </c>
    </row>
    <row r="6511" spans="1:28" x14ac:dyDescent="0.3">
      <c r="A6511">
        <v>6509</v>
      </c>
      <c r="B6511" t="s">
        <v>11151</v>
      </c>
      <c r="C6511" t="str">
        <f t="shared" si="1513"/>
        <v>Long</v>
      </c>
      <c r="D6511">
        <v>4.4000000000000004</v>
      </c>
      <c r="F6511" s="1">
        <f t="shared" si="1527"/>
        <v>4.4000000000000004</v>
      </c>
      <c r="G6511" s="1">
        <f t="shared" si="1514"/>
        <v>4.4000000000000004</v>
      </c>
      <c r="H6511">
        <f t="shared" si="1515"/>
        <v>4.4000000000000004</v>
      </c>
      <c r="I6511" t="s">
        <v>11069</v>
      </c>
      <c r="J6511" t="s">
        <v>22</v>
      </c>
      <c r="K6511" t="s">
        <v>3693</v>
      </c>
      <c r="L6511" t="str">
        <f t="shared" si="1516"/>
        <v>Established</v>
      </c>
      <c r="N6511" s="2">
        <f t="shared" si="1517"/>
        <v>40</v>
      </c>
      <c r="O6511" t="s">
        <v>375</v>
      </c>
      <c r="P6511" t="s">
        <v>1308</v>
      </c>
      <c r="Q6511" t="s">
        <v>846</v>
      </c>
      <c r="R6511" t="str">
        <f t="shared" si="1518"/>
        <v>Great</v>
      </c>
      <c r="S6511" t="str">
        <f t="shared" si="1519"/>
        <v>Great</v>
      </c>
      <c r="T6511" t="b">
        <f t="shared" si="1520"/>
        <v>1</v>
      </c>
      <c r="U6511" t="b">
        <f t="shared" si="1521"/>
        <v>1</v>
      </c>
      <c r="V6511" t="str">
        <f t="shared" si="1522"/>
        <v>Top Company</v>
      </c>
      <c r="W6511" t="str">
        <f t="shared" si="1523"/>
        <v>Don't Buy</v>
      </c>
      <c r="X6511" t="str">
        <f t="shared" si="1524"/>
        <v>Not Known</v>
      </c>
      <c r="Z6511" t="str">
        <f t="shared" si="1525"/>
        <v>None</v>
      </c>
      <c r="AB6511" t="str">
        <f t="shared" si="1526"/>
        <v>0</v>
      </c>
    </row>
    <row r="6512" spans="1:28" x14ac:dyDescent="0.3">
      <c r="A6512">
        <v>6510</v>
      </c>
      <c r="B6512" t="s">
        <v>11152</v>
      </c>
      <c r="C6512" t="str">
        <f t="shared" si="1513"/>
        <v>Long</v>
      </c>
      <c r="D6512">
        <v>3.6</v>
      </c>
      <c r="F6512" s="1">
        <f t="shared" si="1527"/>
        <v>3.6</v>
      </c>
      <c r="G6512" s="1">
        <f t="shared" si="1514"/>
        <v>3.6</v>
      </c>
      <c r="H6512">
        <f t="shared" si="1515"/>
        <v>3.6</v>
      </c>
      <c r="I6512" t="s">
        <v>11069</v>
      </c>
      <c r="J6512" t="s">
        <v>7238</v>
      </c>
      <c r="K6512" t="s">
        <v>185</v>
      </c>
      <c r="L6512" t="str">
        <f t="shared" si="1516"/>
        <v>Established</v>
      </c>
      <c r="N6512" s="2">
        <f t="shared" si="1517"/>
        <v>50</v>
      </c>
      <c r="O6512" t="s">
        <v>691</v>
      </c>
      <c r="Q6512" t="s">
        <v>50</v>
      </c>
      <c r="R6512" t="str">
        <f t="shared" si="1518"/>
        <v>Average</v>
      </c>
      <c r="S6512" t="str">
        <f t="shared" si="1519"/>
        <v xml:space="preserve"> </v>
      </c>
      <c r="T6512" t="b">
        <f t="shared" si="1520"/>
        <v>0</v>
      </c>
      <c r="U6512" t="b">
        <f t="shared" si="1521"/>
        <v>1</v>
      </c>
      <c r="V6512" t="str">
        <f t="shared" si="1522"/>
        <v>Average Company</v>
      </c>
      <c r="W6512" t="str">
        <f t="shared" si="1523"/>
        <v>Don't Buy</v>
      </c>
      <c r="X6512" t="str">
        <f t="shared" si="1524"/>
        <v>Not Known</v>
      </c>
      <c r="Z6512" t="str">
        <f t="shared" si="1525"/>
        <v>None</v>
      </c>
      <c r="AB6512" t="str">
        <f t="shared" si="1526"/>
        <v>0</v>
      </c>
    </row>
    <row r="6513" spans="1:28" x14ac:dyDescent="0.3">
      <c r="A6513">
        <v>6511</v>
      </c>
      <c r="B6513" t="s">
        <v>11153</v>
      </c>
      <c r="C6513" t="str">
        <f t="shared" si="1513"/>
        <v>Long</v>
      </c>
      <c r="D6513">
        <v>4.3</v>
      </c>
      <c r="F6513" s="1">
        <f t="shared" si="1527"/>
        <v>4.8</v>
      </c>
      <c r="G6513" s="1">
        <f t="shared" si="1514"/>
        <v>4.8</v>
      </c>
      <c r="H6513">
        <f t="shared" si="1515"/>
        <v>4.3999999999999995</v>
      </c>
      <c r="I6513" t="s">
        <v>11069</v>
      </c>
      <c r="J6513" t="s">
        <v>22</v>
      </c>
      <c r="K6513" t="s">
        <v>6571</v>
      </c>
      <c r="L6513" t="str">
        <f t="shared" si="1516"/>
        <v>Startup</v>
      </c>
      <c r="N6513" s="2">
        <f t="shared" si="1517"/>
        <v>8</v>
      </c>
      <c r="O6513" t="s">
        <v>583</v>
      </c>
      <c r="P6513" t="s">
        <v>147</v>
      </c>
      <c r="Q6513" t="s">
        <v>295</v>
      </c>
      <c r="R6513" t="str">
        <f t="shared" si="1518"/>
        <v>Great</v>
      </c>
      <c r="S6513" t="str">
        <f t="shared" si="1519"/>
        <v>Great</v>
      </c>
      <c r="T6513" t="b">
        <f t="shared" si="1520"/>
        <v>0</v>
      </c>
      <c r="U6513" t="b">
        <f t="shared" si="1521"/>
        <v>1</v>
      </c>
      <c r="V6513" t="str">
        <f t="shared" si="1522"/>
        <v>Average Company</v>
      </c>
      <c r="W6513" t="str">
        <f t="shared" si="1523"/>
        <v>Don't Buy</v>
      </c>
      <c r="X6513" t="str">
        <f t="shared" si="1524"/>
        <v>Not Known</v>
      </c>
      <c r="Z6513" t="str">
        <f t="shared" si="1525"/>
        <v>None</v>
      </c>
      <c r="AB6513" t="str">
        <f t="shared" si="1526"/>
        <v>0</v>
      </c>
    </row>
    <row r="6514" spans="1:28" x14ac:dyDescent="0.3">
      <c r="A6514">
        <v>6512</v>
      </c>
      <c r="B6514" t="s">
        <v>11154</v>
      </c>
      <c r="C6514" t="str">
        <f t="shared" si="1513"/>
        <v>Long</v>
      </c>
      <c r="D6514">
        <v>4.5</v>
      </c>
      <c r="F6514" s="1">
        <f t="shared" si="1527"/>
        <v>4.5</v>
      </c>
      <c r="G6514" s="1">
        <f t="shared" si="1514"/>
        <v>4.5</v>
      </c>
      <c r="H6514">
        <f t="shared" si="1515"/>
        <v>4.5</v>
      </c>
      <c r="I6514" t="s">
        <v>11069</v>
      </c>
      <c r="J6514" t="s">
        <v>22</v>
      </c>
      <c r="K6514" t="s">
        <v>11155</v>
      </c>
      <c r="L6514" t="str">
        <f t="shared" si="1516"/>
        <v>Established</v>
      </c>
      <c r="N6514" s="2">
        <f t="shared" si="1517"/>
        <v>18</v>
      </c>
      <c r="O6514" t="s">
        <v>200</v>
      </c>
      <c r="P6514" t="s">
        <v>147</v>
      </c>
      <c r="Q6514" t="s">
        <v>243</v>
      </c>
      <c r="R6514" t="str">
        <f t="shared" si="1518"/>
        <v>Great</v>
      </c>
      <c r="S6514" t="str">
        <f t="shared" si="1519"/>
        <v>Great</v>
      </c>
      <c r="T6514" t="b">
        <f t="shared" si="1520"/>
        <v>1</v>
      </c>
      <c r="U6514" t="b">
        <f t="shared" si="1521"/>
        <v>1</v>
      </c>
      <c r="V6514" t="str">
        <f t="shared" si="1522"/>
        <v>Average Company</v>
      </c>
      <c r="W6514" t="str">
        <f t="shared" si="1523"/>
        <v>Don't Buy</v>
      </c>
      <c r="X6514" t="str">
        <f t="shared" si="1524"/>
        <v>Not Known</v>
      </c>
      <c r="Z6514" t="str">
        <f t="shared" si="1525"/>
        <v>None</v>
      </c>
      <c r="AB6514" t="str">
        <f t="shared" si="1526"/>
        <v>0</v>
      </c>
    </row>
    <row r="6515" spans="1:28" x14ac:dyDescent="0.3">
      <c r="A6515">
        <v>6513</v>
      </c>
      <c r="B6515" t="s">
        <v>11156</v>
      </c>
      <c r="C6515" t="str">
        <f t="shared" si="1513"/>
        <v>Long</v>
      </c>
      <c r="D6515">
        <v>4.2</v>
      </c>
      <c r="F6515" s="1">
        <f t="shared" si="1527"/>
        <v>4.2</v>
      </c>
      <c r="G6515" s="1">
        <f t="shared" si="1514"/>
        <v>4.2</v>
      </c>
      <c r="H6515">
        <f t="shared" si="1515"/>
        <v>4.2</v>
      </c>
      <c r="I6515" t="s">
        <v>11069</v>
      </c>
      <c r="J6515" t="s">
        <v>22</v>
      </c>
      <c r="K6515" t="s">
        <v>11157</v>
      </c>
      <c r="L6515" t="str">
        <f t="shared" si="1516"/>
        <v>Established</v>
      </c>
      <c r="N6515" s="2">
        <f t="shared" si="1517"/>
        <v>34</v>
      </c>
      <c r="O6515" t="s">
        <v>213</v>
      </c>
      <c r="P6515" t="s">
        <v>691</v>
      </c>
      <c r="Q6515" t="s">
        <v>19</v>
      </c>
      <c r="R6515" t="str">
        <f t="shared" si="1518"/>
        <v>Great</v>
      </c>
      <c r="S6515" t="str">
        <f t="shared" si="1519"/>
        <v>Great</v>
      </c>
      <c r="T6515" t="b">
        <f t="shared" si="1520"/>
        <v>1</v>
      </c>
      <c r="U6515" t="b">
        <f t="shared" si="1521"/>
        <v>1</v>
      </c>
      <c r="V6515" t="str">
        <f t="shared" si="1522"/>
        <v>Top Company</v>
      </c>
      <c r="W6515" t="str">
        <f t="shared" si="1523"/>
        <v>Don't Buy</v>
      </c>
      <c r="X6515" t="str">
        <f t="shared" si="1524"/>
        <v>Not Known</v>
      </c>
      <c r="Z6515" t="str">
        <f t="shared" si="1525"/>
        <v>None</v>
      </c>
      <c r="AB6515" t="str">
        <f t="shared" si="1526"/>
        <v>1Million</v>
      </c>
    </row>
    <row r="6516" spans="1:28" x14ac:dyDescent="0.3">
      <c r="A6516">
        <v>6514</v>
      </c>
      <c r="B6516" t="s">
        <v>11158</v>
      </c>
      <c r="C6516" t="str">
        <f t="shared" si="1513"/>
        <v>Long</v>
      </c>
      <c r="D6516">
        <v>4.3</v>
      </c>
      <c r="F6516" s="1">
        <f t="shared" si="1527"/>
        <v>4.3</v>
      </c>
      <c r="G6516" s="1">
        <f t="shared" si="1514"/>
        <v>4.3</v>
      </c>
      <c r="H6516">
        <f t="shared" si="1515"/>
        <v>4.3</v>
      </c>
      <c r="I6516" t="s">
        <v>11069</v>
      </c>
      <c r="J6516" t="s">
        <v>22</v>
      </c>
      <c r="K6516" t="s">
        <v>11159</v>
      </c>
      <c r="L6516" t="str">
        <f t="shared" si="1516"/>
        <v>Established</v>
      </c>
      <c r="N6516" s="2">
        <f t="shared" si="1517"/>
        <v>14</v>
      </c>
      <c r="O6516" t="s">
        <v>522</v>
      </c>
      <c r="P6516" t="s">
        <v>691</v>
      </c>
      <c r="Q6516" t="s">
        <v>378</v>
      </c>
      <c r="R6516" t="str">
        <f t="shared" si="1518"/>
        <v>Great</v>
      </c>
      <c r="S6516" t="str">
        <f t="shared" si="1519"/>
        <v>Great</v>
      </c>
      <c r="T6516" t="b">
        <f t="shared" si="1520"/>
        <v>1</v>
      </c>
      <c r="U6516" t="b">
        <f t="shared" si="1521"/>
        <v>1</v>
      </c>
      <c r="V6516" t="str">
        <f t="shared" si="1522"/>
        <v>Average Company</v>
      </c>
      <c r="W6516" t="str">
        <f t="shared" si="1523"/>
        <v>Don't Buy</v>
      </c>
      <c r="X6516" t="str">
        <f t="shared" si="1524"/>
        <v>Not Known</v>
      </c>
      <c r="Z6516" t="str">
        <f t="shared" si="1525"/>
        <v>None</v>
      </c>
      <c r="AB6516" t="str">
        <f t="shared" si="1526"/>
        <v>0</v>
      </c>
    </row>
    <row r="6517" spans="1:28" x14ac:dyDescent="0.3">
      <c r="A6517">
        <v>6515</v>
      </c>
      <c r="B6517" t="s">
        <v>11160</v>
      </c>
      <c r="C6517" t="str">
        <f t="shared" si="1513"/>
        <v>Long</v>
      </c>
      <c r="D6517">
        <v>2.7</v>
      </c>
      <c r="F6517" s="1">
        <f t="shared" si="1527"/>
        <v>2.7</v>
      </c>
      <c r="G6517" s="1">
        <f t="shared" si="1514"/>
        <v>2.7</v>
      </c>
      <c r="H6517">
        <f t="shared" si="1515"/>
        <v>2.7</v>
      </c>
      <c r="I6517" t="s">
        <v>11069</v>
      </c>
      <c r="J6517" t="s">
        <v>22</v>
      </c>
      <c r="K6517" t="s">
        <v>8349</v>
      </c>
      <c r="L6517" t="str">
        <f t="shared" si="1516"/>
        <v>Established</v>
      </c>
      <c r="N6517" s="2">
        <f t="shared" si="1517"/>
        <v>10</v>
      </c>
      <c r="O6517" t="s">
        <v>3602</v>
      </c>
      <c r="P6517" t="s">
        <v>1308</v>
      </c>
      <c r="Q6517" t="s">
        <v>44</v>
      </c>
      <c r="R6517" t="str">
        <f t="shared" si="1518"/>
        <v>Average</v>
      </c>
      <c r="S6517" t="str">
        <f t="shared" si="1519"/>
        <v xml:space="preserve"> </v>
      </c>
      <c r="T6517" t="b">
        <f t="shared" si="1520"/>
        <v>0</v>
      </c>
      <c r="U6517" t="b">
        <f t="shared" si="1521"/>
        <v>0</v>
      </c>
      <c r="V6517" t="str">
        <f t="shared" si="1522"/>
        <v>Average Company</v>
      </c>
      <c r="W6517" t="str">
        <f t="shared" si="1523"/>
        <v>Don't Buy</v>
      </c>
      <c r="X6517" t="str">
        <f t="shared" si="1524"/>
        <v>Not Known</v>
      </c>
      <c r="Z6517" t="str">
        <f t="shared" si="1525"/>
        <v>None</v>
      </c>
      <c r="AB6517" t="str">
        <f t="shared" si="1526"/>
        <v>0</v>
      </c>
    </row>
    <row r="6518" spans="1:28" x14ac:dyDescent="0.3">
      <c r="A6518">
        <v>6516</v>
      </c>
      <c r="B6518" t="s">
        <v>11161</v>
      </c>
      <c r="C6518" t="str">
        <f t="shared" si="1513"/>
        <v>Long</v>
      </c>
      <c r="D6518">
        <v>4.2</v>
      </c>
      <c r="F6518" s="1" t="e">
        <f t="shared" si="1527"/>
        <v>#VALUE!</v>
      </c>
      <c r="G6518" s="1" t="e">
        <f t="shared" si="1514"/>
        <v>#VALUE!</v>
      </c>
      <c r="H6518" t="e">
        <f t="shared" si="1515"/>
        <v>#VALUE!</v>
      </c>
      <c r="I6518" t="s">
        <v>11069</v>
      </c>
      <c r="J6518" t="s">
        <v>11162</v>
      </c>
      <c r="K6518" t="s">
        <v>181</v>
      </c>
      <c r="L6518" t="e">
        <f t="shared" si="1516"/>
        <v>#VALUE!</v>
      </c>
      <c r="N6518" s="2" t="e">
        <f t="shared" si="1517"/>
        <v>#VALUE!</v>
      </c>
      <c r="Q6518" t="s">
        <v>235</v>
      </c>
      <c r="R6518" t="str">
        <f t="shared" si="1518"/>
        <v>Great</v>
      </c>
      <c r="S6518" t="str">
        <f t="shared" si="1519"/>
        <v>Great</v>
      </c>
      <c r="T6518" t="e">
        <f t="shared" si="1520"/>
        <v>#VALUE!</v>
      </c>
      <c r="U6518" t="e">
        <f t="shared" si="1521"/>
        <v>#VALUE!</v>
      </c>
      <c r="V6518" t="e">
        <f t="shared" si="1522"/>
        <v>#VALUE!</v>
      </c>
      <c r="W6518" t="str">
        <f t="shared" si="1523"/>
        <v>Don't Buy</v>
      </c>
      <c r="X6518" t="str">
        <f t="shared" si="1524"/>
        <v>Not Known</v>
      </c>
      <c r="Z6518" t="e">
        <f t="shared" si="1525"/>
        <v>#VALUE!</v>
      </c>
      <c r="AB6518" t="str">
        <f t="shared" si="1526"/>
        <v>0</v>
      </c>
    </row>
    <row r="6519" spans="1:28" x14ac:dyDescent="0.3">
      <c r="A6519">
        <v>6517</v>
      </c>
      <c r="B6519" t="s">
        <v>11163</v>
      </c>
      <c r="C6519" t="str">
        <f t="shared" si="1513"/>
        <v>Long</v>
      </c>
      <c r="D6519">
        <v>4.0999999999999996</v>
      </c>
      <c r="F6519" s="1">
        <f t="shared" si="1527"/>
        <v>4.0999999999999996</v>
      </c>
      <c r="G6519" s="1">
        <f t="shared" si="1514"/>
        <v>4.0999999999999996</v>
      </c>
      <c r="H6519">
        <f t="shared" si="1515"/>
        <v>4.0999999999999996</v>
      </c>
      <c r="I6519" t="s">
        <v>11069</v>
      </c>
      <c r="J6519" t="s">
        <v>22</v>
      </c>
      <c r="K6519" t="s">
        <v>783</v>
      </c>
      <c r="L6519" t="str">
        <f t="shared" si="1516"/>
        <v>Established</v>
      </c>
      <c r="N6519" s="2">
        <f t="shared" si="1517"/>
        <v>10</v>
      </c>
      <c r="O6519" t="s">
        <v>234</v>
      </c>
      <c r="P6519" t="s">
        <v>1308</v>
      </c>
      <c r="Q6519" t="s">
        <v>605</v>
      </c>
      <c r="R6519" t="str">
        <f t="shared" si="1518"/>
        <v>Great</v>
      </c>
      <c r="S6519" t="str">
        <f t="shared" si="1519"/>
        <v>Great</v>
      </c>
      <c r="T6519" t="b">
        <f t="shared" si="1520"/>
        <v>0</v>
      </c>
      <c r="U6519" t="b">
        <f t="shared" si="1521"/>
        <v>1</v>
      </c>
      <c r="V6519" t="str">
        <f t="shared" si="1522"/>
        <v>Average Company</v>
      </c>
      <c r="W6519" t="str">
        <f t="shared" si="1523"/>
        <v>Don't Buy</v>
      </c>
      <c r="X6519" t="str">
        <f t="shared" si="1524"/>
        <v>Not Known</v>
      </c>
      <c r="Z6519" t="str">
        <f t="shared" si="1525"/>
        <v>None</v>
      </c>
      <c r="AB6519" t="str">
        <f t="shared" si="1526"/>
        <v>0</v>
      </c>
    </row>
    <row r="6520" spans="1:28" x14ac:dyDescent="0.3">
      <c r="A6520">
        <v>6518</v>
      </c>
      <c r="B6520" t="s">
        <v>11164</v>
      </c>
      <c r="C6520" t="str">
        <f t="shared" si="1513"/>
        <v>Long</v>
      </c>
      <c r="D6520">
        <v>3.6</v>
      </c>
      <c r="F6520" s="1">
        <f t="shared" si="1527"/>
        <v>4.0999999999999996</v>
      </c>
      <c r="G6520" s="1">
        <f t="shared" si="1514"/>
        <v>4.0999999999999996</v>
      </c>
      <c r="H6520">
        <f t="shared" si="1515"/>
        <v>3.7</v>
      </c>
      <c r="I6520" t="s">
        <v>11069</v>
      </c>
      <c r="J6520" t="s">
        <v>22</v>
      </c>
      <c r="K6520" t="s">
        <v>10157</v>
      </c>
      <c r="L6520" t="str">
        <f t="shared" si="1516"/>
        <v>Startup</v>
      </c>
      <c r="N6520" s="2">
        <f t="shared" si="1517"/>
        <v>6</v>
      </c>
      <c r="O6520" t="s">
        <v>217</v>
      </c>
      <c r="P6520" t="s">
        <v>691</v>
      </c>
      <c r="Q6520" t="s">
        <v>50</v>
      </c>
      <c r="R6520" t="str">
        <f t="shared" si="1518"/>
        <v>Average</v>
      </c>
      <c r="S6520" t="str">
        <f t="shared" si="1519"/>
        <v xml:space="preserve"> </v>
      </c>
      <c r="T6520" t="b">
        <f t="shared" si="1520"/>
        <v>0</v>
      </c>
      <c r="U6520" t="b">
        <f t="shared" si="1521"/>
        <v>1</v>
      </c>
      <c r="V6520" t="str">
        <f t="shared" si="1522"/>
        <v>Average Company</v>
      </c>
      <c r="W6520" t="str">
        <f t="shared" si="1523"/>
        <v>Buy</v>
      </c>
      <c r="X6520" t="str">
        <f t="shared" si="1524"/>
        <v>Not Known</v>
      </c>
      <c r="Z6520" t="str">
        <f t="shared" si="1525"/>
        <v>Silicon Valley Startups</v>
      </c>
      <c r="AB6520" t="str">
        <f t="shared" si="1526"/>
        <v>0</v>
      </c>
    </row>
    <row r="6521" spans="1:28" x14ac:dyDescent="0.3">
      <c r="A6521">
        <v>6519</v>
      </c>
      <c r="B6521" t="s">
        <v>11165</v>
      </c>
      <c r="C6521" t="str">
        <f t="shared" si="1513"/>
        <v>Long</v>
      </c>
      <c r="D6521">
        <v>3.9</v>
      </c>
      <c r="F6521" s="1" t="e">
        <f t="shared" si="1527"/>
        <v>#VALUE!</v>
      </c>
      <c r="G6521" s="1" t="e">
        <f t="shared" si="1514"/>
        <v>#VALUE!</v>
      </c>
      <c r="H6521" t="e">
        <f t="shared" si="1515"/>
        <v>#VALUE!</v>
      </c>
      <c r="I6521" t="s">
        <v>11069</v>
      </c>
      <c r="J6521" t="s">
        <v>11166</v>
      </c>
      <c r="K6521" t="s">
        <v>1308</v>
      </c>
      <c r="L6521" t="e">
        <f t="shared" si="1516"/>
        <v>#VALUE!</v>
      </c>
      <c r="N6521" s="2" t="e">
        <f t="shared" si="1517"/>
        <v>#VALUE!</v>
      </c>
      <c r="Q6521" t="s">
        <v>605</v>
      </c>
      <c r="R6521" t="str">
        <f t="shared" si="1518"/>
        <v>Average</v>
      </c>
      <c r="S6521" t="str">
        <f t="shared" si="1519"/>
        <v xml:space="preserve"> </v>
      </c>
      <c r="T6521" t="e">
        <f t="shared" si="1520"/>
        <v>#VALUE!</v>
      </c>
      <c r="U6521" t="e">
        <f t="shared" si="1521"/>
        <v>#VALUE!</v>
      </c>
      <c r="V6521" t="e">
        <f t="shared" si="1522"/>
        <v>#VALUE!</v>
      </c>
      <c r="W6521" t="str">
        <f t="shared" si="1523"/>
        <v>Don't Buy</v>
      </c>
      <c r="X6521" t="str">
        <f t="shared" si="1524"/>
        <v>Not Known</v>
      </c>
      <c r="Z6521" t="e">
        <f t="shared" si="1525"/>
        <v>#VALUE!</v>
      </c>
      <c r="AB6521" t="str">
        <f t="shared" si="1526"/>
        <v>0</v>
      </c>
    </row>
    <row r="6522" spans="1:28" x14ac:dyDescent="0.3">
      <c r="A6522">
        <v>6520</v>
      </c>
      <c r="B6522" t="s">
        <v>11167</v>
      </c>
      <c r="C6522" t="str">
        <f t="shared" si="1513"/>
        <v>Long</v>
      </c>
      <c r="D6522">
        <v>3.7</v>
      </c>
      <c r="F6522" s="1">
        <f t="shared" si="1527"/>
        <v>4.2</v>
      </c>
      <c r="G6522" s="1">
        <f t="shared" si="1514"/>
        <v>4.2</v>
      </c>
      <c r="H6522">
        <f t="shared" si="1515"/>
        <v>3.8000000000000003</v>
      </c>
      <c r="I6522" t="s">
        <v>11069</v>
      </c>
      <c r="J6522" t="s">
        <v>22</v>
      </c>
      <c r="K6522" t="s">
        <v>11168</v>
      </c>
      <c r="L6522" t="str">
        <f t="shared" si="1516"/>
        <v>Startup</v>
      </c>
      <c r="N6522" s="2">
        <f t="shared" si="1517"/>
        <v>9</v>
      </c>
      <c r="O6522" t="s">
        <v>331</v>
      </c>
      <c r="P6522" t="s">
        <v>683</v>
      </c>
      <c r="Q6522" t="s">
        <v>28</v>
      </c>
      <c r="R6522" t="str">
        <f t="shared" si="1518"/>
        <v>Average</v>
      </c>
      <c r="S6522" t="str">
        <f t="shared" si="1519"/>
        <v xml:space="preserve"> </v>
      </c>
      <c r="T6522" t="b">
        <f t="shared" si="1520"/>
        <v>0</v>
      </c>
      <c r="U6522" t="b">
        <f t="shared" si="1521"/>
        <v>1</v>
      </c>
      <c r="V6522" t="str">
        <f t="shared" si="1522"/>
        <v>Average Company</v>
      </c>
      <c r="W6522" t="str">
        <f t="shared" si="1523"/>
        <v>Don't Buy</v>
      </c>
      <c r="X6522" t="str">
        <f t="shared" si="1524"/>
        <v>Not Known</v>
      </c>
      <c r="Z6522" t="str">
        <f t="shared" si="1525"/>
        <v>None</v>
      </c>
      <c r="AB6522" t="str">
        <f t="shared" si="1526"/>
        <v>500K</v>
      </c>
    </row>
    <row r="6523" spans="1:28" x14ac:dyDescent="0.3">
      <c r="A6523">
        <v>6521</v>
      </c>
      <c r="B6523" t="s">
        <v>11169</v>
      </c>
      <c r="C6523" t="str">
        <f t="shared" si="1513"/>
        <v>Long</v>
      </c>
      <c r="D6523">
        <v>3.1</v>
      </c>
      <c r="F6523" s="1">
        <f t="shared" si="1527"/>
        <v>3.1</v>
      </c>
      <c r="G6523" s="1">
        <f t="shared" si="1514"/>
        <v>3.1</v>
      </c>
      <c r="H6523">
        <f t="shared" si="1515"/>
        <v>3.1</v>
      </c>
      <c r="I6523" t="s">
        <v>11069</v>
      </c>
      <c r="J6523" t="s">
        <v>22</v>
      </c>
      <c r="K6523" t="s">
        <v>11170</v>
      </c>
      <c r="L6523" t="str">
        <f t="shared" si="1516"/>
        <v>Established</v>
      </c>
      <c r="N6523" s="2">
        <f t="shared" si="1517"/>
        <v>14</v>
      </c>
      <c r="O6523" t="s">
        <v>522</v>
      </c>
      <c r="P6523" t="s">
        <v>683</v>
      </c>
      <c r="Q6523" t="s">
        <v>8613</v>
      </c>
      <c r="R6523" t="str">
        <f t="shared" si="1518"/>
        <v>Average</v>
      </c>
      <c r="S6523" t="str">
        <f t="shared" si="1519"/>
        <v xml:space="preserve"> </v>
      </c>
      <c r="T6523" t="b">
        <f t="shared" si="1520"/>
        <v>0</v>
      </c>
      <c r="U6523" t="b">
        <f t="shared" si="1521"/>
        <v>0</v>
      </c>
      <c r="V6523" t="str">
        <f t="shared" si="1522"/>
        <v>Average Company</v>
      </c>
      <c r="W6523" t="str">
        <f t="shared" si="1523"/>
        <v>Don't Buy</v>
      </c>
      <c r="X6523" t="str">
        <f t="shared" si="1524"/>
        <v>Not Known</v>
      </c>
      <c r="Z6523" t="str">
        <f t="shared" si="1525"/>
        <v>None</v>
      </c>
      <c r="AB6523" t="str">
        <f t="shared" si="1526"/>
        <v>0</v>
      </c>
    </row>
    <row r="6524" spans="1:28" x14ac:dyDescent="0.3">
      <c r="A6524">
        <v>6522</v>
      </c>
      <c r="B6524" t="s">
        <v>11171</v>
      </c>
      <c r="C6524" t="str">
        <f t="shared" si="1513"/>
        <v>Short</v>
      </c>
      <c r="D6524">
        <v>4.9000000000000004</v>
      </c>
      <c r="F6524" s="1" t="e">
        <f t="shared" si="1527"/>
        <v>#VALUE!</v>
      </c>
      <c r="G6524" s="1" t="e">
        <f t="shared" si="1514"/>
        <v>#VALUE!</v>
      </c>
      <c r="H6524" t="e">
        <f t="shared" si="1515"/>
        <v>#VALUE!</v>
      </c>
      <c r="I6524" t="s">
        <v>11069</v>
      </c>
      <c r="L6524" t="e">
        <f t="shared" si="1516"/>
        <v>#VALUE!</v>
      </c>
      <c r="N6524" s="2" t="e">
        <f t="shared" si="1517"/>
        <v>#VALUE!</v>
      </c>
      <c r="R6524" t="str">
        <f t="shared" si="1518"/>
        <v>Great</v>
      </c>
      <c r="S6524" t="str">
        <f t="shared" si="1519"/>
        <v>Great</v>
      </c>
      <c r="T6524" t="e">
        <f t="shared" si="1520"/>
        <v>#VALUE!</v>
      </c>
      <c r="U6524" t="e">
        <f t="shared" si="1521"/>
        <v>#VALUE!</v>
      </c>
      <c r="V6524" t="e">
        <f t="shared" si="1522"/>
        <v>#VALUE!</v>
      </c>
      <c r="W6524" t="str">
        <f t="shared" si="1523"/>
        <v>Don't Buy</v>
      </c>
      <c r="X6524" t="str">
        <f t="shared" si="1524"/>
        <v>Not Known</v>
      </c>
      <c r="Z6524" t="e">
        <f t="shared" si="1525"/>
        <v>#VALUE!</v>
      </c>
      <c r="AB6524" t="str">
        <f t="shared" si="1526"/>
        <v>0</v>
      </c>
    </row>
    <row r="6525" spans="1:28" x14ac:dyDescent="0.3">
      <c r="A6525">
        <v>6523</v>
      </c>
      <c r="B6525" t="s">
        <v>11172</v>
      </c>
      <c r="C6525" t="str">
        <f t="shared" si="1513"/>
        <v>Long</v>
      </c>
      <c r="D6525">
        <v>4.3</v>
      </c>
      <c r="F6525" s="1">
        <f t="shared" si="1527"/>
        <v>4.3</v>
      </c>
      <c r="G6525" s="1">
        <f t="shared" si="1514"/>
        <v>4.3</v>
      </c>
      <c r="H6525">
        <f t="shared" si="1515"/>
        <v>4.3</v>
      </c>
      <c r="I6525" t="s">
        <v>11069</v>
      </c>
      <c r="J6525" t="s">
        <v>22</v>
      </c>
      <c r="K6525" t="s">
        <v>11173</v>
      </c>
      <c r="L6525" t="str">
        <f t="shared" si="1516"/>
        <v>Established</v>
      </c>
      <c r="N6525" s="2">
        <f t="shared" si="1517"/>
        <v>71</v>
      </c>
      <c r="O6525" t="s">
        <v>957</v>
      </c>
      <c r="P6525" t="s">
        <v>147</v>
      </c>
      <c r="Q6525" t="s">
        <v>44</v>
      </c>
      <c r="R6525" t="str">
        <f t="shared" si="1518"/>
        <v>Great</v>
      </c>
      <c r="S6525" t="str">
        <f t="shared" si="1519"/>
        <v>Great</v>
      </c>
      <c r="T6525" t="b">
        <f t="shared" si="1520"/>
        <v>1</v>
      </c>
      <c r="U6525" t="b">
        <f t="shared" si="1521"/>
        <v>1</v>
      </c>
      <c r="V6525" t="str">
        <f t="shared" si="1522"/>
        <v>Top Company</v>
      </c>
      <c r="W6525" t="str">
        <f t="shared" si="1523"/>
        <v>Buy</v>
      </c>
      <c r="X6525" t="str">
        <f t="shared" si="1524"/>
        <v>Not Known</v>
      </c>
      <c r="Z6525" t="str">
        <f t="shared" si="1525"/>
        <v>None</v>
      </c>
      <c r="AB6525" t="str">
        <f t="shared" si="1526"/>
        <v>0</v>
      </c>
    </row>
    <row r="6526" spans="1:28" x14ac:dyDescent="0.3">
      <c r="A6526">
        <v>6524</v>
      </c>
      <c r="B6526" t="s">
        <v>11174</v>
      </c>
      <c r="C6526" t="str">
        <f t="shared" si="1513"/>
        <v>Long</v>
      </c>
      <c r="D6526">
        <v>3.8</v>
      </c>
      <c r="F6526" s="1">
        <f t="shared" si="1527"/>
        <v>3.8</v>
      </c>
      <c r="G6526" s="1">
        <f t="shared" si="1514"/>
        <v>3.8</v>
      </c>
      <c r="H6526">
        <f t="shared" si="1515"/>
        <v>3.8</v>
      </c>
      <c r="I6526" t="s">
        <v>11069</v>
      </c>
      <c r="J6526" t="s">
        <v>22</v>
      </c>
      <c r="K6526" t="s">
        <v>11175</v>
      </c>
      <c r="L6526" t="str">
        <f t="shared" si="1516"/>
        <v>Established</v>
      </c>
      <c r="N6526" s="2">
        <f t="shared" si="1517"/>
        <v>19</v>
      </c>
      <c r="O6526" t="s">
        <v>100</v>
      </c>
      <c r="P6526" t="s">
        <v>1308</v>
      </c>
      <c r="Q6526" t="s">
        <v>186</v>
      </c>
      <c r="R6526" t="str">
        <f t="shared" si="1518"/>
        <v>Average</v>
      </c>
      <c r="S6526" t="str">
        <f t="shared" si="1519"/>
        <v xml:space="preserve"> </v>
      </c>
      <c r="T6526" t="b">
        <f t="shared" si="1520"/>
        <v>0</v>
      </c>
      <c r="U6526" t="b">
        <f t="shared" si="1521"/>
        <v>1</v>
      </c>
      <c r="V6526" t="str">
        <f t="shared" si="1522"/>
        <v>Average Company</v>
      </c>
      <c r="W6526" t="str">
        <f t="shared" si="1523"/>
        <v>Don't Buy</v>
      </c>
      <c r="X6526" t="str">
        <f t="shared" si="1524"/>
        <v>Not Known</v>
      </c>
      <c r="Z6526" t="str">
        <f t="shared" si="1525"/>
        <v>None</v>
      </c>
      <c r="AB6526" t="str">
        <f t="shared" si="1526"/>
        <v>0</v>
      </c>
    </row>
    <row r="6527" spans="1:28" x14ac:dyDescent="0.3">
      <c r="A6527">
        <v>6525</v>
      </c>
      <c r="B6527" t="s">
        <v>11176</v>
      </c>
      <c r="C6527" t="str">
        <f t="shared" si="1513"/>
        <v>Long</v>
      </c>
      <c r="D6527">
        <v>4.2</v>
      </c>
      <c r="F6527" s="1">
        <f t="shared" si="1527"/>
        <v>4.2</v>
      </c>
      <c r="G6527" s="1">
        <f t="shared" si="1514"/>
        <v>4.2</v>
      </c>
      <c r="H6527">
        <f t="shared" si="1515"/>
        <v>4.2</v>
      </c>
      <c r="I6527" t="s">
        <v>11069</v>
      </c>
      <c r="J6527" t="s">
        <v>22</v>
      </c>
      <c r="K6527" t="s">
        <v>11177</v>
      </c>
      <c r="L6527" t="str">
        <f t="shared" si="1516"/>
        <v>Established</v>
      </c>
      <c r="N6527" s="2">
        <f t="shared" si="1517"/>
        <v>46</v>
      </c>
      <c r="O6527" t="s">
        <v>596</v>
      </c>
      <c r="P6527" t="s">
        <v>683</v>
      </c>
      <c r="Q6527" t="s">
        <v>612</v>
      </c>
      <c r="R6527" t="str">
        <f t="shared" si="1518"/>
        <v>Great</v>
      </c>
      <c r="S6527" t="str">
        <f t="shared" si="1519"/>
        <v>Great</v>
      </c>
      <c r="T6527" t="b">
        <f t="shared" si="1520"/>
        <v>1</v>
      </c>
      <c r="U6527" t="b">
        <f t="shared" si="1521"/>
        <v>1</v>
      </c>
      <c r="V6527" t="str">
        <f t="shared" si="1522"/>
        <v>Top Company</v>
      </c>
      <c r="W6527" t="str">
        <f t="shared" si="1523"/>
        <v>Don't Buy</v>
      </c>
      <c r="X6527" t="str">
        <f t="shared" si="1524"/>
        <v>Not Known</v>
      </c>
      <c r="Z6527" t="str">
        <f t="shared" si="1525"/>
        <v>None</v>
      </c>
      <c r="AB6527" t="str">
        <f t="shared" si="1526"/>
        <v>0</v>
      </c>
    </row>
    <row r="6528" spans="1:28" x14ac:dyDescent="0.3">
      <c r="A6528">
        <v>6526</v>
      </c>
      <c r="B6528" t="s">
        <v>11178</v>
      </c>
      <c r="C6528" t="str">
        <f t="shared" si="1513"/>
        <v>Long</v>
      </c>
      <c r="D6528">
        <v>4</v>
      </c>
      <c r="F6528" s="1" t="e">
        <f t="shared" si="1527"/>
        <v>#VALUE!</v>
      </c>
      <c r="G6528" s="1" t="e">
        <f t="shared" si="1514"/>
        <v>#VALUE!</v>
      </c>
      <c r="H6528" t="e">
        <f t="shared" si="1515"/>
        <v>#VALUE!</v>
      </c>
      <c r="I6528" t="s">
        <v>3611</v>
      </c>
      <c r="J6528" t="s">
        <v>11179</v>
      </c>
      <c r="K6528" t="s">
        <v>147</v>
      </c>
      <c r="L6528" t="e">
        <f t="shared" si="1516"/>
        <v>#VALUE!</v>
      </c>
      <c r="N6528" s="2" t="e">
        <f t="shared" si="1517"/>
        <v>#VALUE!</v>
      </c>
      <c r="Q6528" t="s">
        <v>80</v>
      </c>
      <c r="R6528" t="str">
        <f t="shared" si="1518"/>
        <v>Average</v>
      </c>
      <c r="S6528" t="str">
        <f t="shared" si="1519"/>
        <v xml:space="preserve"> </v>
      </c>
      <c r="T6528" t="e">
        <f t="shared" si="1520"/>
        <v>#VALUE!</v>
      </c>
      <c r="U6528" t="e">
        <f t="shared" si="1521"/>
        <v>#VALUE!</v>
      </c>
      <c r="V6528" t="e">
        <f t="shared" si="1522"/>
        <v>#VALUE!</v>
      </c>
      <c r="W6528" t="str">
        <f t="shared" si="1523"/>
        <v>Don't Buy</v>
      </c>
      <c r="X6528" t="str">
        <f t="shared" si="1524"/>
        <v>Not Known</v>
      </c>
      <c r="Z6528" t="e">
        <f t="shared" si="1525"/>
        <v>#VALUE!</v>
      </c>
      <c r="AB6528" t="str">
        <f t="shared" si="1526"/>
        <v>0</v>
      </c>
    </row>
    <row r="6529" spans="1:28" x14ac:dyDescent="0.3">
      <c r="A6529">
        <v>6527</v>
      </c>
      <c r="B6529" t="s">
        <v>11180</v>
      </c>
      <c r="C6529" t="str">
        <f t="shared" si="1513"/>
        <v>Long</v>
      </c>
      <c r="D6529">
        <v>4</v>
      </c>
      <c r="F6529" s="1">
        <f t="shared" si="1527"/>
        <v>4</v>
      </c>
      <c r="G6529" s="1">
        <f t="shared" si="1514"/>
        <v>4</v>
      </c>
      <c r="H6529">
        <f t="shared" si="1515"/>
        <v>4</v>
      </c>
      <c r="I6529" t="s">
        <v>3760</v>
      </c>
      <c r="J6529" t="s">
        <v>10</v>
      </c>
      <c r="K6529" t="s">
        <v>1569</v>
      </c>
      <c r="L6529" t="str">
        <f t="shared" si="1516"/>
        <v>Established</v>
      </c>
      <c r="N6529" s="2">
        <f t="shared" si="1517"/>
        <v>43</v>
      </c>
      <c r="O6529" t="s">
        <v>289</v>
      </c>
      <c r="P6529" t="s">
        <v>181</v>
      </c>
      <c r="Q6529" t="s">
        <v>1247</v>
      </c>
      <c r="R6529" t="str">
        <f t="shared" si="1518"/>
        <v>Average</v>
      </c>
      <c r="S6529" t="str">
        <f t="shared" si="1519"/>
        <v xml:space="preserve"> </v>
      </c>
      <c r="T6529" t="b">
        <f t="shared" si="1520"/>
        <v>0</v>
      </c>
      <c r="U6529" t="b">
        <f t="shared" si="1521"/>
        <v>1</v>
      </c>
      <c r="V6529" t="str">
        <f t="shared" si="1522"/>
        <v>Average Company</v>
      </c>
      <c r="W6529" t="str">
        <f t="shared" si="1523"/>
        <v>Don't Buy</v>
      </c>
      <c r="X6529" t="str">
        <f t="shared" si="1524"/>
        <v>Not Known</v>
      </c>
      <c r="Z6529" t="str">
        <f t="shared" si="1525"/>
        <v>None</v>
      </c>
      <c r="AB6529" t="str">
        <f t="shared" si="1526"/>
        <v>0</v>
      </c>
    </row>
    <row r="6530" spans="1:28" x14ac:dyDescent="0.3">
      <c r="A6530">
        <v>6528</v>
      </c>
      <c r="B6530" t="s">
        <v>11181</v>
      </c>
      <c r="C6530" t="str">
        <f t="shared" si="1513"/>
        <v>Long</v>
      </c>
      <c r="D6530">
        <v>4</v>
      </c>
      <c r="F6530" s="1">
        <f t="shared" si="1527"/>
        <v>4</v>
      </c>
      <c r="G6530" s="1">
        <f t="shared" si="1514"/>
        <v>4</v>
      </c>
      <c r="H6530">
        <f t="shared" si="1515"/>
        <v>4</v>
      </c>
      <c r="I6530" t="s">
        <v>11182</v>
      </c>
      <c r="J6530" t="s">
        <v>10</v>
      </c>
      <c r="K6530" t="s">
        <v>4182</v>
      </c>
      <c r="L6530" t="str">
        <f t="shared" si="1516"/>
        <v>Established</v>
      </c>
      <c r="N6530" s="2">
        <f t="shared" si="1517"/>
        <v>26</v>
      </c>
      <c r="O6530" t="s">
        <v>126</v>
      </c>
      <c r="P6530" t="s">
        <v>147</v>
      </c>
      <c r="Q6530" t="s">
        <v>105</v>
      </c>
      <c r="R6530" t="str">
        <f t="shared" si="1518"/>
        <v>Average</v>
      </c>
      <c r="S6530" t="str">
        <f t="shared" si="1519"/>
        <v xml:space="preserve"> </v>
      </c>
      <c r="T6530" t="b">
        <f t="shared" si="1520"/>
        <v>0</v>
      </c>
      <c r="U6530" t="b">
        <f t="shared" si="1521"/>
        <v>1</v>
      </c>
      <c r="V6530" t="str">
        <f t="shared" si="1522"/>
        <v>Average Company</v>
      </c>
      <c r="W6530" t="str">
        <f t="shared" si="1523"/>
        <v>Don't Buy</v>
      </c>
      <c r="X6530" t="str">
        <f t="shared" si="1524"/>
        <v>Not Known</v>
      </c>
      <c r="Z6530" t="str">
        <f t="shared" si="1525"/>
        <v>None</v>
      </c>
      <c r="AB6530" t="str">
        <f t="shared" si="1526"/>
        <v>0</v>
      </c>
    </row>
    <row r="6531" spans="1:28" x14ac:dyDescent="0.3">
      <c r="A6531">
        <v>6529</v>
      </c>
      <c r="B6531" t="s">
        <v>11183</v>
      </c>
      <c r="C6531" t="str">
        <f t="shared" ref="C6531:C6594" si="1528">IF(LEN(B6531)&gt;=10,"Long","Short")</f>
        <v>Long</v>
      </c>
      <c r="D6531">
        <v>4.0999999999999996</v>
      </c>
      <c r="F6531" s="1">
        <f t="shared" si="1527"/>
        <v>4.0999999999999996</v>
      </c>
      <c r="G6531" s="1">
        <f t="shared" ref="G6531:G6594" si="1529">IF(L6531="Startup",D6531+0.5,D6531)</f>
        <v>4.0999999999999996</v>
      </c>
      <c r="H6531">
        <f t="shared" ref="H6531:H6594" si="1530">IF(L6531="Startup",D6531+0.1,D6531)</f>
        <v>4.0999999999999996</v>
      </c>
      <c r="I6531" t="s">
        <v>11182</v>
      </c>
      <c r="J6531" t="s">
        <v>22</v>
      </c>
      <c r="K6531" t="s">
        <v>8263</v>
      </c>
      <c r="L6531" t="str">
        <f t="shared" ref="L6531:L6594" si="1531">IF(N6531&lt;10,"Startup","Established")</f>
        <v>Established</v>
      </c>
      <c r="N6531" s="2">
        <f t="shared" ref="N6531:N6594" si="1532">INT(LEFT(O6531,2))</f>
        <v>16</v>
      </c>
      <c r="O6531" t="s">
        <v>121</v>
      </c>
      <c r="P6531" t="s">
        <v>683</v>
      </c>
      <c r="Q6531" t="s">
        <v>14</v>
      </c>
      <c r="R6531" t="str">
        <f t="shared" ref="R6531:R6594" si="1533">IF(D6531&gt;4,"Great","Average")</f>
        <v>Great</v>
      </c>
      <c r="S6531" t="str">
        <f t="shared" ref="S6531:S6594" si="1534">IF(D6531&gt;4,"Great"," ")</f>
        <v>Great</v>
      </c>
      <c r="T6531" t="b">
        <f t="shared" ref="T6531:T6594" si="1535">AND(D6531:D16489&gt;4,N6531:N16489&gt;10)</f>
        <v>1</v>
      </c>
      <c r="U6531" t="b">
        <f t="shared" ref="U6531:U6594" si="1536">OR(D6531&gt;3.5,N6531&lt;10)</f>
        <v>1</v>
      </c>
      <c r="V6531" t="str">
        <f t="shared" ref="V6531:V6594" si="1537">IF(AND(D6531&gt;4,N6531&gt;20),"Top Company","Average Company")</f>
        <v>Average Company</v>
      </c>
      <c r="W6531" t="str">
        <f t="shared" ref="W6531:W6594" si="1538">IF(OR(LEFT(B6531,1)="T",LEFT(B6531,1)="G"),"Buy","Don't Buy")</f>
        <v>Don't Buy</v>
      </c>
      <c r="X6531" t="str">
        <f t="shared" ref="X6531:X6594" si="1539">IF(IF(Q6531="Financial Services",ISNUMBER(SEARCH("Mumbai",K6531))),"Bombay Finance","Not Known")</f>
        <v>Not Known</v>
      </c>
      <c r="Z6531" t="str">
        <f t="shared" ref="Z6531:Z6594" si="1540">IF(AND(OR(ISNUMBER(SEARCH("Bangalore",K6531)),ISNUMBER(SEARCH("Bengaluru",K6531)),ISNUMBER(SEARCH("Chennai",K6531))),N6531&lt;10),"Silicon Valley Startups","None")</f>
        <v>None</v>
      </c>
      <c r="AB6531" t="str">
        <f t="shared" ref="AB6531:AB6594" si="1541">IF(AND(OR(Q6531="IT Services &amp; Consulting",Q6531="Financial Services"),D6531&gt;4),"1Million",IF(AND(OR(Q6531="IT Services &amp; Consulting",Q6531="Financial Services"),D6531&lt;=4),"500K",IF(AND(Q6531="Telecom / ISP",D6531&gt;4),"800K","0")))</f>
        <v>0</v>
      </c>
    </row>
    <row r="6532" spans="1:28" x14ac:dyDescent="0.3">
      <c r="A6532">
        <v>6530</v>
      </c>
      <c r="B6532" t="s">
        <v>11184</v>
      </c>
      <c r="C6532" t="str">
        <f t="shared" si="1528"/>
        <v>Short</v>
      </c>
      <c r="D6532">
        <v>4.4000000000000004</v>
      </c>
      <c r="F6532" s="1">
        <f t="shared" si="1527"/>
        <v>4.4000000000000004</v>
      </c>
      <c r="G6532" s="1">
        <f t="shared" si="1529"/>
        <v>4.4000000000000004</v>
      </c>
      <c r="H6532">
        <f t="shared" si="1530"/>
        <v>4.4000000000000004</v>
      </c>
      <c r="I6532" t="s">
        <v>11182</v>
      </c>
      <c r="J6532" t="s">
        <v>22</v>
      </c>
      <c r="K6532" t="s">
        <v>9165</v>
      </c>
      <c r="L6532" t="str">
        <f t="shared" si="1531"/>
        <v>Established</v>
      </c>
      <c r="N6532" s="2">
        <f t="shared" si="1532"/>
        <v>14</v>
      </c>
      <c r="O6532" t="s">
        <v>522</v>
      </c>
      <c r="P6532" t="s">
        <v>1308</v>
      </c>
      <c r="Q6532" t="s">
        <v>773</v>
      </c>
      <c r="R6532" t="str">
        <f t="shared" si="1533"/>
        <v>Great</v>
      </c>
      <c r="S6532" t="str">
        <f t="shared" si="1534"/>
        <v>Great</v>
      </c>
      <c r="T6532" t="b">
        <f t="shared" si="1535"/>
        <v>1</v>
      </c>
      <c r="U6532" t="b">
        <f t="shared" si="1536"/>
        <v>1</v>
      </c>
      <c r="V6532" t="str">
        <f t="shared" si="1537"/>
        <v>Average Company</v>
      </c>
      <c r="W6532" t="str">
        <f t="shared" si="1538"/>
        <v>Don't Buy</v>
      </c>
      <c r="X6532" t="str">
        <f t="shared" si="1539"/>
        <v>Not Known</v>
      </c>
      <c r="Z6532" t="str">
        <f t="shared" si="1540"/>
        <v>None</v>
      </c>
      <c r="AB6532" t="str">
        <f t="shared" si="1541"/>
        <v>0</v>
      </c>
    </row>
    <row r="6533" spans="1:28" x14ac:dyDescent="0.3">
      <c r="A6533">
        <v>6531</v>
      </c>
      <c r="B6533" t="s">
        <v>11185</v>
      </c>
      <c r="C6533" t="str">
        <f t="shared" si="1528"/>
        <v>Long</v>
      </c>
      <c r="D6533">
        <v>4</v>
      </c>
      <c r="F6533" s="1">
        <f t="shared" si="1527"/>
        <v>4</v>
      </c>
      <c r="G6533" s="1">
        <f t="shared" si="1529"/>
        <v>4</v>
      </c>
      <c r="H6533">
        <f t="shared" si="1530"/>
        <v>4</v>
      </c>
      <c r="I6533" t="s">
        <v>11182</v>
      </c>
      <c r="J6533" t="s">
        <v>22</v>
      </c>
      <c r="K6533" t="s">
        <v>11186</v>
      </c>
      <c r="L6533" t="str">
        <f t="shared" si="1531"/>
        <v>Established</v>
      </c>
      <c r="N6533" s="2">
        <f t="shared" si="1532"/>
        <v>51</v>
      </c>
      <c r="O6533" t="s">
        <v>688</v>
      </c>
      <c r="P6533" t="s">
        <v>75</v>
      </c>
      <c r="Q6533" t="s">
        <v>218</v>
      </c>
      <c r="R6533" t="str">
        <f t="shared" si="1533"/>
        <v>Average</v>
      </c>
      <c r="S6533" t="str">
        <f t="shared" si="1534"/>
        <v xml:space="preserve"> </v>
      </c>
      <c r="T6533" t="b">
        <f t="shared" si="1535"/>
        <v>0</v>
      </c>
      <c r="U6533" t="b">
        <f t="shared" si="1536"/>
        <v>1</v>
      </c>
      <c r="V6533" t="str">
        <f t="shared" si="1537"/>
        <v>Average Company</v>
      </c>
      <c r="W6533" t="str">
        <f t="shared" si="1538"/>
        <v>Don't Buy</v>
      </c>
      <c r="X6533" t="str">
        <f t="shared" si="1539"/>
        <v>Not Known</v>
      </c>
      <c r="Z6533" t="str">
        <f t="shared" si="1540"/>
        <v>None</v>
      </c>
      <c r="AB6533" t="str">
        <f t="shared" si="1541"/>
        <v>0</v>
      </c>
    </row>
    <row r="6534" spans="1:28" x14ac:dyDescent="0.3">
      <c r="A6534">
        <v>6532</v>
      </c>
      <c r="B6534" t="s">
        <v>11187</v>
      </c>
      <c r="C6534" t="str">
        <f t="shared" si="1528"/>
        <v>Long</v>
      </c>
      <c r="D6534">
        <v>2.9</v>
      </c>
      <c r="F6534" s="1">
        <f t="shared" si="1527"/>
        <v>2.9</v>
      </c>
      <c r="G6534" s="1">
        <f t="shared" si="1529"/>
        <v>2.9</v>
      </c>
      <c r="H6534">
        <f t="shared" si="1530"/>
        <v>2.9</v>
      </c>
      <c r="I6534" t="s">
        <v>11182</v>
      </c>
      <c r="J6534" t="s">
        <v>22</v>
      </c>
      <c r="K6534" t="s">
        <v>11188</v>
      </c>
      <c r="L6534" t="str">
        <f t="shared" si="1531"/>
        <v>Established</v>
      </c>
      <c r="N6534" s="2">
        <f t="shared" si="1532"/>
        <v>20</v>
      </c>
      <c r="O6534" t="s">
        <v>151</v>
      </c>
      <c r="P6534" t="s">
        <v>1703</v>
      </c>
      <c r="Q6534" t="s">
        <v>378</v>
      </c>
      <c r="R6534" t="str">
        <f t="shared" si="1533"/>
        <v>Average</v>
      </c>
      <c r="S6534" t="str">
        <f t="shared" si="1534"/>
        <v xml:space="preserve"> </v>
      </c>
      <c r="T6534" t="b">
        <f t="shared" si="1535"/>
        <v>0</v>
      </c>
      <c r="U6534" t="b">
        <f t="shared" si="1536"/>
        <v>0</v>
      </c>
      <c r="V6534" t="str">
        <f t="shared" si="1537"/>
        <v>Average Company</v>
      </c>
      <c r="W6534" t="str">
        <f t="shared" si="1538"/>
        <v>Don't Buy</v>
      </c>
      <c r="X6534" t="str">
        <f t="shared" si="1539"/>
        <v>Not Known</v>
      </c>
      <c r="Z6534" t="str">
        <f t="shared" si="1540"/>
        <v>None</v>
      </c>
      <c r="AB6534" t="str">
        <f t="shared" si="1541"/>
        <v>0</v>
      </c>
    </row>
    <row r="6535" spans="1:28" x14ac:dyDescent="0.3">
      <c r="A6535">
        <v>6533</v>
      </c>
      <c r="B6535" t="s">
        <v>11189</v>
      </c>
      <c r="C6535" t="str">
        <f t="shared" si="1528"/>
        <v>Long</v>
      </c>
      <c r="D6535">
        <v>4</v>
      </c>
      <c r="F6535" s="1">
        <f t="shared" si="1527"/>
        <v>4</v>
      </c>
      <c r="G6535" s="1">
        <f t="shared" si="1529"/>
        <v>4</v>
      </c>
      <c r="H6535">
        <f t="shared" si="1530"/>
        <v>4</v>
      </c>
      <c r="I6535" t="s">
        <v>11182</v>
      </c>
      <c r="J6535" t="s">
        <v>22</v>
      </c>
      <c r="K6535" t="s">
        <v>3703</v>
      </c>
      <c r="L6535" t="str">
        <f t="shared" si="1531"/>
        <v>Established</v>
      </c>
      <c r="N6535" s="2">
        <f t="shared" si="1532"/>
        <v>14</v>
      </c>
      <c r="O6535" t="s">
        <v>522</v>
      </c>
      <c r="P6535" t="s">
        <v>1308</v>
      </c>
      <c r="Q6535" t="s">
        <v>186</v>
      </c>
      <c r="R6535" t="str">
        <f t="shared" si="1533"/>
        <v>Average</v>
      </c>
      <c r="S6535" t="str">
        <f t="shared" si="1534"/>
        <v xml:space="preserve"> </v>
      </c>
      <c r="T6535" t="b">
        <f t="shared" si="1535"/>
        <v>0</v>
      </c>
      <c r="U6535" t="b">
        <f t="shared" si="1536"/>
        <v>1</v>
      </c>
      <c r="V6535" t="str">
        <f t="shared" si="1537"/>
        <v>Average Company</v>
      </c>
      <c r="W6535" t="str">
        <f t="shared" si="1538"/>
        <v>Don't Buy</v>
      </c>
      <c r="X6535" t="str">
        <f t="shared" si="1539"/>
        <v>Not Known</v>
      </c>
      <c r="Z6535" t="str">
        <f t="shared" si="1540"/>
        <v>None</v>
      </c>
      <c r="AB6535" t="str">
        <f t="shared" si="1541"/>
        <v>0</v>
      </c>
    </row>
    <row r="6536" spans="1:28" x14ac:dyDescent="0.3">
      <c r="A6536">
        <v>6534</v>
      </c>
      <c r="B6536" t="s">
        <v>11190</v>
      </c>
      <c r="C6536" t="str">
        <f t="shared" si="1528"/>
        <v>Long</v>
      </c>
      <c r="D6536">
        <v>4.5</v>
      </c>
      <c r="F6536" s="1">
        <f t="shared" si="1527"/>
        <v>4.5</v>
      </c>
      <c r="G6536" s="1">
        <f t="shared" si="1529"/>
        <v>4.5</v>
      </c>
      <c r="H6536">
        <f t="shared" si="1530"/>
        <v>4.5</v>
      </c>
      <c r="I6536" t="s">
        <v>11182</v>
      </c>
      <c r="J6536" t="s">
        <v>22</v>
      </c>
      <c r="K6536" t="s">
        <v>8163</v>
      </c>
      <c r="L6536" t="str">
        <f t="shared" si="1531"/>
        <v>Established</v>
      </c>
      <c r="N6536" s="2">
        <f t="shared" si="1532"/>
        <v>75</v>
      </c>
      <c r="O6536" t="s">
        <v>826</v>
      </c>
      <c r="P6536" t="s">
        <v>1703</v>
      </c>
      <c r="Q6536" t="s">
        <v>424</v>
      </c>
      <c r="R6536" t="str">
        <f t="shared" si="1533"/>
        <v>Great</v>
      </c>
      <c r="S6536" t="str">
        <f t="shared" si="1534"/>
        <v>Great</v>
      </c>
      <c r="T6536" t="b">
        <f t="shared" si="1535"/>
        <v>1</v>
      </c>
      <c r="U6536" t="b">
        <f t="shared" si="1536"/>
        <v>1</v>
      </c>
      <c r="V6536" t="str">
        <f t="shared" si="1537"/>
        <v>Top Company</v>
      </c>
      <c r="W6536" t="str">
        <f t="shared" si="1538"/>
        <v>Don't Buy</v>
      </c>
      <c r="X6536" t="str">
        <f t="shared" si="1539"/>
        <v>Not Known</v>
      </c>
      <c r="Z6536" t="str">
        <f t="shared" si="1540"/>
        <v>None</v>
      </c>
      <c r="AB6536" t="str">
        <f t="shared" si="1541"/>
        <v>0</v>
      </c>
    </row>
    <row r="6537" spans="1:28" x14ac:dyDescent="0.3">
      <c r="A6537">
        <v>6535</v>
      </c>
      <c r="B6537" t="s">
        <v>11191</v>
      </c>
      <c r="C6537" t="str">
        <f t="shared" si="1528"/>
        <v>Short</v>
      </c>
      <c r="D6537">
        <v>3.8</v>
      </c>
      <c r="F6537" s="1">
        <f t="shared" si="1527"/>
        <v>3.8</v>
      </c>
      <c r="G6537" s="1">
        <f t="shared" si="1529"/>
        <v>3.8</v>
      </c>
      <c r="H6537">
        <f t="shared" si="1530"/>
        <v>3.8</v>
      </c>
      <c r="I6537" t="s">
        <v>11182</v>
      </c>
      <c r="J6537" t="s">
        <v>22</v>
      </c>
      <c r="K6537" t="s">
        <v>6375</v>
      </c>
      <c r="L6537" t="str">
        <f t="shared" si="1531"/>
        <v>Established</v>
      </c>
      <c r="N6537" s="2">
        <f t="shared" si="1532"/>
        <v>14</v>
      </c>
      <c r="O6537" t="s">
        <v>2425</v>
      </c>
      <c r="P6537" t="s">
        <v>683</v>
      </c>
      <c r="Q6537" t="s">
        <v>551</v>
      </c>
      <c r="R6537" t="str">
        <f t="shared" si="1533"/>
        <v>Average</v>
      </c>
      <c r="S6537" t="str">
        <f t="shared" si="1534"/>
        <v xml:space="preserve"> </v>
      </c>
      <c r="T6537" t="b">
        <f t="shared" si="1535"/>
        <v>0</v>
      </c>
      <c r="U6537" t="b">
        <f t="shared" si="1536"/>
        <v>1</v>
      </c>
      <c r="V6537" t="str">
        <f t="shared" si="1537"/>
        <v>Average Company</v>
      </c>
      <c r="W6537" t="str">
        <f t="shared" si="1538"/>
        <v>Don't Buy</v>
      </c>
      <c r="X6537" t="str">
        <f t="shared" si="1539"/>
        <v>Not Known</v>
      </c>
      <c r="Z6537" t="str">
        <f t="shared" si="1540"/>
        <v>None</v>
      </c>
      <c r="AB6537" t="str">
        <f t="shared" si="1541"/>
        <v>0</v>
      </c>
    </row>
    <row r="6538" spans="1:28" x14ac:dyDescent="0.3">
      <c r="A6538">
        <v>6536</v>
      </c>
      <c r="B6538" t="s">
        <v>11192</v>
      </c>
      <c r="C6538" t="str">
        <f t="shared" si="1528"/>
        <v>Long</v>
      </c>
      <c r="D6538">
        <v>3.9</v>
      </c>
      <c r="F6538" s="1">
        <f t="shared" si="1527"/>
        <v>3.9</v>
      </c>
      <c r="G6538" s="1">
        <f t="shared" si="1529"/>
        <v>3.9</v>
      </c>
      <c r="H6538">
        <f t="shared" si="1530"/>
        <v>3.9</v>
      </c>
      <c r="I6538" t="s">
        <v>11182</v>
      </c>
      <c r="J6538" t="s">
        <v>22</v>
      </c>
      <c r="K6538" t="s">
        <v>5765</v>
      </c>
      <c r="L6538" t="str">
        <f t="shared" si="1531"/>
        <v>Established</v>
      </c>
      <c r="N6538" s="2">
        <f t="shared" si="1532"/>
        <v>37</v>
      </c>
      <c r="O6538" t="s">
        <v>538</v>
      </c>
      <c r="P6538" t="s">
        <v>691</v>
      </c>
      <c r="Q6538" t="s">
        <v>2938</v>
      </c>
      <c r="R6538" t="str">
        <f t="shared" si="1533"/>
        <v>Average</v>
      </c>
      <c r="S6538" t="str">
        <f t="shared" si="1534"/>
        <v xml:space="preserve"> </v>
      </c>
      <c r="T6538" t="b">
        <f t="shared" si="1535"/>
        <v>0</v>
      </c>
      <c r="U6538" t="b">
        <f t="shared" si="1536"/>
        <v>1</v>
      </c>
      <c r="V6538" t="str">
        <f t="shared" si="1537"/>
        <v>Average Company</v>
      </c>
      <c r="W6538" t="str">
        <f t="shared" si="1538"/>
        <v>Don't Buy</v>
      </c>
      <c r="X6538" t="str">
        <f t="shared" si="1539"/>
        <v>Not Known</v>
      </c>
      <c r="Z6538" t="str">
        <f t="shared" si="1540"/>
        <v>None</v>
      </c>
      <c r="AB6538" t="str">
        <f t="shared" si="1541"/>
        <v>0</v>
      </c>
    </row>
    <row r="6539" spans="1:28" x14ac:dyDescent="0.3">
      <c r="A6539">
        <v>6537</v>
      </c>
      <c r="B6539" t="s">
        <v>11193</v>
      </c>
      <c r="C6539" t="str">
        <f t="shared" si="1528"/>
        <v>Long</v>
      </c>
      <c r="D6539">
        <v>3.3</v>
      </c>
      <c r="F6539" s="1">
        <f t="shared" si="1527"/>
        <v>3.3</v>
      </c>
      <c r="G6539" s="1">
        <f t="shared" si="1529"/>
        <v>3.3</v>
      </c>
      <c r="H6539">
        <f t="shared" si="1530"/>
        <v>3.3</v>
      </c>
      <c r="I6539" t="s">
        <v>11182</v>
      </c>
      <c r="J6539" t="s">
        <v>10</v>
      </c>
      <c r="K6539" t="s">
        <v>3237</v>
      </c>
      <c r="L6539" t="str">
        <f t="shared" si="1531"/>
        <v>Established</v>
      </c>
      <c r="N6539" s="2">
        <f t="shared" si="1532"/>
        <v>38</v>
      </c>
      <c r="O6539" t="s">
        <v>357</v>
      </c>
      <c r="P6539" t="s">
        <v>683</v>
      </c>
      <c r="Q6539" t="s">
        <v>204</v>
      </c>
      <c r="R6539" t="str">
        <f t="shared" si="1533"/>
        <v>Average</v>
      </c>
      <c r="S6539" t="str">
        <f t="shared" si="1534"/>
        <v xml:space="preserve"> </v>
      </c>
      <c r="T6539" t="b">
        <f t="shared" si="1535"/>
        <v>0</v>
      </c>
      <c r="U6539" t="b">
        <f t="shared" si="1536"/>
        <v>0</v>
      </c>
      <c r="V6539" t="str">
        <f t="shared" si="1537"/>
        <v>Average Company</v>
      </c>
      <c r="W6539" t="str">
        <f t="shared" si="1538"/>
        <v>Don't Buy</v>
      </c>
      <c r="X6539" t="str">
        <f t="shared" si="1539"/>
        <v>Not Known</v>
      </c>
      <c r="Z6539" t="str">
        <f t="shared" si="1540"/>
        <v>None</v>
      </c>
      <c r="AB6539" t="str">
        <f t="shared" si="1541"/>
        <v>0</v>
      </c>
    </row>
    <row r="6540" spans="1:28" x14ac:dyDescent="0.3">
      <c r="A6540">
        <v>6538</v>
      </c>
      <c r="B6540" t="s">
        <v>11194</v>
      </c>
      <c r="C6540" t="str">
        <f t="shared" si="1528"/>
        <v>Long</v>
      </c>
      <c r="D6540">
        <v>4.2</v>
      </c>
      <c r="F6540" s="1" t="e">
        <f t="shared" si="1527"/>
        <v>#VALUE!</v>
      </c>
      <c r="G6540" s="1" t="e">
        <f t="shared" si="1529"/>
        <v>#VALUE!</v>
      </c>
      <c r="H6540" t="e">
        <f t="shared" si="1530"/>
        <v>#VALUE!</v>
      </c>
      <c r="I6540" t="s">
        <v>11182</v>
      </c>
      <c r="J6540" t="s">
        <v>9170</v>
      </c>
      <c r="K6540" t="s">
        <v>217</v>
      </c>
      <c r="L6540" t="e">
        <f t="shared" si="1531"/>
        <v>#VALUE!</v>
      </c>
      <c r="N6540" s="2" t="e">
        <f t="shared" si="1532"/>
        <v>#VALUE!</v>
      </c>
      <c r="O6540" t="s">
        <v>147</v>
      </c>
      <c r="Q6540" t="s">
        <v>105</v>
      </c>
      <c r="R6540" t="str">
        <f t="shared" si="1533"/>
        <v>Great</v>
      </c>
      <c r="S6540" t="str">
        <f t="shared" si="1534"/>
        <v>Great</v>
      </c>
      <c r="T6540" t="e">
        <f t="shared" si="1535"/>
        <v>#VALUE!</v>
      </c>
      <c r="U6540" t="e">
        <f t="shared" si="1536"/>
        <v>#VALUE!</v>
      </c>
      <c r="V6540" t="e">
        <f t="shared" si="1537"/>
        <v>#VALUE!</v>
      </c>
      <c r="W6540" t="str">
        <f t="shared" si="1538"/>
        <v>Don't Buy</v>
      </c>
      <c r="X6540" t="str">
        <f t="shared" si="1539"/>
        <v>Not Known</v>
      </c>
      <c r="Z6540" t="e">
        <f t="shared" si="1540"/>
        <v>#VALUE!</v>
      </c>
      <c r="AB6540" t="str">
        <f t="shared" si="1541"/>
        <v>0</v>
      </c>
    </row>
    <row r="6541" spans="1:28" x14ac:dyDescent="0.3">
      <c r="A6541">
        <v>6539</v>
      </c>
      <c r="B6541" t="s">
        <v>11195</v>
      </c>
      <c r="C6541" t="str">
        <f t="shared" si="1528"/>
        <v>Long</v>
      </c>
      <c r="D6541">
        <v>4.2</v>
      </c>
      <c r="F6541" s="1">
        <f t="shared" si="1527"/>
        <v>4.2</v>
      </c>
      <c r="G6541" s="1">
        <f t="shared" si="1529"/>
        <v>4.2</v>
      </c>
      <c r="H6541">
        <f t="shared" si="1530"/>
        <v>4.2</v>
      </c>
      <c r="I6541" t="s">
        <v>11182</v>
      </c>
      <c r="J6541" t="s">
        <v>22</v>
      </c>
      <c r="K6541" t="s">
        <v>11196</v>
      </c>
      <c r="L6541" t="str">
        <f t="shared" si="1531"/>
        <v>Established</v>
      </c>
      <c r="N6541" s="2">
        <f t="shared" si="1532"/>
        <v>22</v>
      </c>
      <c r="O6541" t="s">
        <v>142</v>
      </c>
      <c r="P6541" t="s">
        <v>691</v>
      </c>
      <c r="Q6541" t="s">
        <v>117</v>
      </c>
      <c r="R6541" t="str">
        <f t="shared" si="1533"/>
        <v>Great</v>
      </c>
      <c r="S6541" t="str">
        <f t="shared" si="1534"/>
        <v>Great</v>
      </c>
      <c r="T6541" t="b">
        <f t="shared" si="1535"/>
        <v>1</v>
      </c>
      <c r="U6541" t="b">
        <f t="shared" si="1536"/>
        <v>1</v>
      </c>
      <c r="V6541" t="str">
        <f t="shared" si="1537"/>
        <v>Top Company</v>
      </c>
      <c r="W6541" t="str">
        <f t="shared" si="1538"/>
        <v>Don't Buy</v>
      </c>
      <c r="X6541" t="str">
        <f t="shared" si="1539"/>
        <v>Not Known</v>
      </c>
      <c r="Z6541" t="str">
        <f t="shared" si="1540"/>
        <v>None</v>
      </c>
      <c r="AB6541" t="str">
        <f t="shared" si="1541"/>
        <v>0</v>
      </c>
    </row>
    <row r="6542" spans="1:28" x14ac:dyDescent="0.3">
      <c r="A6542">
        <v>6540</v>
      </c>
      <c r="B6542" t="s">
        <v>11197</v>
      </c>
      <c r="C6542" t="str">
        <f t="shared" si="1528"/>
        <v>Long</v>
      </c>
      <c r="D6542">
        <v>4</v>
      </c>
      <c r="F6542" s="1">
        <f t="shared" si="1527"/>
        <v>4</v>
      </c>
      <c r="G6542" s="1">
        <f t="shared" si="1529"/>
        <v>4</v>
      </c>
      <c r="H6542">
        <f t="shared" si="1530"/>
        <v>4</v>
      </c>
      <c r="I6542" t="s">
        <v>11182</v>
      </c>
      <c r="J6542" t="s">
        <v>10979</v>
      </c>
      <c r="K6542" t="s">
        <v>522</v>
      </c>
      <c r="L6542" t="str">
        <f t="shared" si="1531"/>
        <v>Established</v>
      </c>
      <c r="N6542" s="2">
        <f t="shared" si="1532"/>
        <v>51</v>
      </c>
      <c r="O6542" t="s">
        <v>1308</v>
      </c>
      <c r="Q6542" t="s">
        <v>19</v>
      </c>
      <c r="R6542" t="str">
        <f t="shared" si="1533"/>
        <v>Average</v>
      </c>
      <c r="S6542" t="str">
        <f t="shared" si="1534"/>
        <v xml:space="preserve"> </v>
      </c>
      <c r="T6542" t="b">
        <f t="shared" si="1535"/>
        <v>0</v>
      </c>
      <c r="U6542" t="b">
        <f t="shared" si="1536"/>
        <v>1</v>
      </c>
      <c r="V6542" t="str">
        <f t="shared" si="1537"/>
        <v>Average Company</v>
      </c>
      <c r="W6542" t="str">
        <f t="shared" si="1538"/>
        <v>Don't Buy</v>
      </c>
      <c r="X6542" t="str">
        <f t="shared" si="1539"/>
        <v>Not Known</v>
      </c>
      <c r="Z6542" t="str">
        <f t="shared" si="1540"/>
        <v>None</v>
      </c>
      <c r="AB6542" t="str">
        <f t="shared" si="1541"/>
        <v>500K</v>
      </c>
    </row>
    <row r="6543" spans="1:28" x14ac:dyDescent="0.3">
      <c r="A6543">
        <v>6541</v>
      </c>
      <c r="B6543" t="s">
        <v>11198</v>
      </c>
      <c r="C6543" t="str">
        <f t="shared" si="1528"/>
        <v>Long</v>
      </c>
      <c r="D6543">
        <v>3.3</v>
      </c>
      <c r="F6543" s="1" t="e">
        <f t="shared" si="1527"/>
        <v>#VALUE!</v>
      </c>
      <c r="G6543" s="1" t="e">
        <f t="shared" si="1529"/>
        <v>#VALUE!</v>
      </c>
      <c r="H6543" t="e">
        <f t="shared" si="1530"/>
        <v>#VALUE!</v>
      </c>
      <c r="I6543" t="s">
        <v>11182</v>
      </c>
      <c r="J6543" t="s">
        <v>5353</v>
      </c>
      <c r="K6543" t="s">
        <v>121</v>
      </c>
      <c r="L6543" t="e">
        <f t="shared" si="1531"/>
        <v>#VALUE!</v>
      </c>
      <c r="N6543" s="2" t="e">
        <f t="shared" si="1532"/>
        <v>#VALUE!</v>
      </c>
      <c r="Q6543" t="s">
        <v>85</v>
      </c>
      <c r="R6543" t="str">
        <f t="shared" si="1533"/>
        <v>Average</v>
      </c>
      <c r="S6543" t="str">
        <f t="shared" si="1534"/>
        <v xml:space="preserve"> </v>
      </c>
      <c r="T6543" t="e">
        <f t="shared" si="1535"/>
        <v>#VALUE!</v>
      </c>
      <c r="U6543" t="e">
        <f t="shared" si="1536"/>
        <v>#VALUE!</v>
      </c>
      <c r="V6543" t="e">
        <f t="shared" si="1537"/>
        <v>#VALUE!</v>
      </c>
      <c r="W6543" t="str">
        <f t="shared" si="1538"/>
        <v>Don't Buy</v>
      </c>
      <c r="X6543" t="str">
        <f t="shared" si="1539"/>
        <v>Not Known</v>
      </c>
      <c r="Z6543" t="e">
        <f t="shared" si="1540"/>
        <v>#VALUE!</v>
      </c>
      <c r="AB6543" t="str">
        <f t="shared" si="1541"/>
        <v>0</v>
      </c>
    </row>
    <row r="6544" spans="1:28" x14ac:dyDescent="0.3">
      <c r="A6544">
        <v>6542</v>
      </c>
      <c r="B6544" t="s">
        <v>11199</v>
      </c>
      <c r="C6544" t="str">
        <f t="shared" si="1528"/>
        <v>Long</v>
      </c>
      <c r="D6544">
        <v>4.0999999999999996</v>
      </c>
      <c r="F6544" s="1">
        <f t="shared" si="1527"/>
        <v>4.0999999999999996</v>
      </c>
      <c r="G6544" s="1">
        <f t="shared" si="1529"/>
        <v>4.0999999999999996</v>
      </c>
      <c r="H6544">
        <f t="shared" si="1530"/>
        <v>4.0999999999999996</v>
      </c>
      <c r="I6544" t="s">
        <v>11182</v>
      </c>
      <c r="J6544" t="s">
        <v>10</v>
      </c>
      <c r="K6544" t="s">
        <v>2810</v>
      </c>
      <c r="L6544" t="str">
        <f t="shared" si="1531"/>
        <v>Established</v>
      </c>
      <c r="N6544" s="2">
        <f t="shared" si="1532"/>
        <v>39</v>
      </c>
      <c r="O6544" t="s">
        <v>74</v>
      </c>
      <c r="P6544" t="s">
        <v>1308</v>
      </c>
      <c r="Q6544" t="s">
        <v>80</v>
      </c>
      <c r="R6544" t="str">
        <f t="shared" si="1533"/>
        <v>Great</v>
      </c>
      <c r="S6544" t="str">
        <f t="shared" si="1534"/>
        <v>Great</v>
      </c>
      <c r="T6544" t="b">
        <f t="shared" si="1535"/>
        <v>1</v>
      </c>
      <c r="U6544" t="b">
        <f t="shared" si="1536"/>
        <v>1</v>
      </c>
      <c r="V6544" t="str">
        <f t="shared" si="1537"/>
        <v>Top Company</v>
      </c>
      <c r="W6544" t="str">
        <f t="shared" si="1538"/>
        <v>Don't Buy</v>
      </c>
      <c r="X6544" t="str">
        <f t="shared" si="1539"/>
        <v>Not Known</v>
      </c>
      <c r="Z6544" t="str">
        <f t="shared" si="1540"/>
        <v>None</v>
      </c>
      <c r="AB6544" t="str">
        <f t="shared" si="1541"/>
        <v>0</v>
      </c>
    </row>
    <row r="6545" spans="1:28" x14ac:dyDescent="0.3">
      <c r="A6545">
        <v>6543</v>
      </c>
      <c r="B6545" t="s">
        <v>11200</v>
      </c>
      <c r="C6545" t="str">
        <f t="shared" si="1528"/>
        <v>Long</v>
      </c>
      <c r="D6545">
        <v>3.7</v>
      </c>
      <c r="F6545" s="1">
        <f t="shared" si="1527"/>
        <v>3.7</v>
      </c>
      <c r="G6545" s="1">
        <f t="shared" si="1529"/>
        <v>3.7</v>
      </c>
      <c r="H6545">
        <f t="shared" si="1530"/>
        <v>3.7</v>
      </c>
      <c r="I6545" t="s">
        <v>11182</v>
      </c>
      <c r="J6545" t="s">
        <v>11201</v>
      </c>
      <c r="K6545" t="s">
        <v>752</v>
      </c>
      <c r="L6545" t="str">
        <f t="shared" si="1531"/>
        <v>Established</v>
      </c>
      <c r="N6545" s="2">
        <f t="shared" si="1532"/>
        <v>51</v>
      </c>
      <c r="O6545" t="s">
        <v>1308</v>
      </c>
      <c r="Q6545" t="s">
        <v>1247</v>
      </c>
      <c r="R6545" t="str">
        <f t="shared" si="1533"/>
        <v>Average</v>
      </c>
      <c r="S6545" t="str">
        <f t="shared" si="1534"/>
        <v xml:space="preserve"> </v>
      </c>
      <c r="T6545" t="b">
        <f t="shared" si="1535"/>
        <v>0</v>
      </c>
      <c r="U6545" t="b">
        <f t="shared" si="1536"/>
        <v>1</v>
      </c>
      <c r="V6545" t="str">
        <f t="shared" si="1537"/>
        <v>Average Company</v>
      </c>
      <c r="W6545" t="str">
        <f t="shared" si="1538"/>
        <v>Don't Buy</v>
      </c>
      <c r="X6545" t="str">
        <f t="shared" si="1539"/>
        <v>Not Known</v>
      </c>
      <c r="Z6545" t="str">
        <f t="shared" si="1540"/>
        <v>None</v>
      </c>
      <c r="AB6545" t="str">
        <f t="shared" si="1541"/>
        <v>0</v>
      </c>
    </row>
    <row r="6546" spans="1:28" x14ac:dyDescent="0.3">
      <c r="A6546">
        <v>6544</v>
      </c>
      <c r="B6546" t="s">
        <v>11202</v>
      </c>
      <c r="C6546" t="str">
        <f t="shared" si="1528"/>
        <v>Long</v>
      </c>
      <c r="D6546">
        <v>4.0999999999999996</v>
      </c>
      <c r="F6546" s="1">
        <f t="shared" si="1527"/>
        <v>4.0999999999999996</v>
      </c>
      <c r="G6546" s="1">
        <f t="shared" si="1529"/>
        <v>4.0999999999999996</v>
      </c>
      <c r="H6546">
        <f t="shared" si="1530"/>
        <v>4.0999999999999996</v>
      </c>
      <c r="I6546" t="s">
        <v>11182</v>
      </c>
      <c r="J6546" t="s">
        <v>6971</v>
      </c>
      <c r="K6546" t="s">
        <v>121</v>
      </c>
      <c r="L6546" t="str">
        <f t="shared" si="1531"/>
        <v>Established</v>
      </c>
      <c r="N6546" s="2">
        <f t="shared" si="1532"/>
        <v>51</v>
      </c>
      <c r="O6546" t="s">
        <v>1308</v>
      </c>
      <c r="Q6546" t="s">
        <v>605</v>
      </c>
      <c r="R6546" t="str">
        <f t="shared" si="1533"/>
        <v>Great</v>
      </c>
      <c r="S6546" t="str">
        <f t="shared" si="1534"/>
        <v>Great</v>
      </c>
      <c r="T6546" t="b">
        <f t="shared" si="1535"/>
        <v>1</v>
      </c>
      <c r="U6546" t="b">
        <f t="shared" si="1536"/>
        <v>1</v>
      </c>
      <c r="V6546" t="str">
        <f t="shared" si="1537"/>
        <v>Top Company</v>
      </c>
      <c r="W6546" t="str">
        <f t="shared" si="1538"/>
        <v>Don't Buy</v>
      </c>
      <c r="X6546" t="str">
        <f t="shared" si="1539"/>
        <v>Not Known</v>
      </c>
      <c r="Z6546" t="str">
        <f t="shared" si="1540"/>
        <v>None</v>
      </c>
      <c r="AB6546" t="str">
        <f t="shared" si="1541"/>
        <v>0</v>
      </c>
    </row>
    <row r="6547" spans="1:28" x14ac:dyDescent="0.3">
      <c r="A6547">
        <v>6545</v>
      </c>
      <c r="B6547" t="s">
        <v>11203</v>
      </c>
      <c r="C6547" t="str">
        <f t="shared" si="1528"/>
        <v>Long</v>
      </c>
      <c r="D6547">
        <v>3.9</v>
      </c>
      <c r="F6547" s="1">
        <f t="shared" si="1527"/>
        <v>3.9</v>
      </c>
      <c r="G6547" s="1">
        <f t="shared" si="1529"/>
        <v>3.9</v>
      </c>
      <c r="H6547">
        <f t="shared" si="1530"/>
        <v>3.9</v>
      </c>
      <c r="I6547" t="s">
        <v>11182</v>
      </c>
      <c r="J6547" t="s">
        <v>11204</v>
      </c>
      <c r="K6547" t="s">
        <v>357</v>
      </c>
      <c r="L6547" t="str">
        <f t="shared" si="1531"/>
        <v>Established</v>
      </c>
      <c r="N6547" s="2">
        <f t="shared" si="1532"/>
        <v>51</v>
      </c>
      <c r="O6547" t="s">
        <v>1308</v>
      </c>
      <c r="Q6547" t="s">
        <v>362</v>
      </c>
      <c r="R6547" t="str">
        <f t="shared" si="1533"/>
        <v>Average</v>
      </c>
      <c r="S6547" t="str">
        <f t="shared" si="1534"/>
        <v xml:space="preserve"> </v>
      </c>
      <c r="T6547" t="b">
        <f t="shared" si="1535"/>
        <v>0</v>
      </c>
      <c r="U6547" t="b">
        <f t="shared" si="1536"/>
        <v>1</v>
      </c>
      <c r="V6547" t="str">
        <f t="shared" si="1537"/>
        <v>Average Company</v>
      </c>
      <c r="W6547" t="str">
        <f t="shared" si="1538"/>
        <v>Don't Buy</v>
      </c>
      <c r="X6547" t="str">
        <f t="shared" si="1539"/>
        <v>Not Known</v>
      </c>
      <c r="Z6547" t="str">
        <f t="shared" si="1540"/>
        <v>None</v>
      </c>
      <c r="AB6547" t="str">
        <f t="shared" si="1541"/>
        <v>0</v>
      </c>
    </row>
    <row r="6548" spans="1:28" x14ac:dyDescent="0.3">
      <c r="A6548">
        <v>6546</v>
      </c>
      <c r="B6548" t="s">
        <v>11205</v>
      </c>
      <c r="C6548" t="str">
        <f t="shared" si="1528"/>
        <v>Long</v>
      </c>
      <c r="D6548">
        <v>3.5</v>
      </c>
      <c r="F6548" s="1">
        <f t="shared" si="1527"/>
        <v>4</v>
      </c>
      <c r="G6548" s="1">
        <f t="shared" si="1529"/>
        <v>4</v>
      </c>
      <c r="H6548">
        <f t="shared" si="1530"/>
        <v>3.6</v>
      </c>
      <c r="I6548" t="s">
        <v>11182</v>
      </c>
      <c r="J6548" t="s">
        <v>4432</v>
      </c>
      <c r="K6548" t="s">
        <v>299</v>
      </c>
      <c r="L6548" t="str">
        <f t="shared" si="1531"/>
        <v>Startup</v>
      </c>
      <c r="N6548" s="2">
        <f t="shared" si="1532"/>
        <v>1</v>
      </c>
      <c r="O6548" t="s">
        <v>13</v>
      </c>
      <c r="Q6548" t="s">
        <v>19</v>
      </c>
      <c r="R6548" t="str">
        <f t="shared" si="1533"/>
        <v>Average</v>
      </c>
      <c r="S6548" t="str">
        <f t="shared" si="1534"/>
        <v xml:space="preserve"> </v>
      </c>
      <c r="T6548" t="b">
        <f t="shared" si="1535"/>
        <v>0</v>
      </c>
      <c r="U6548" t="b">
        <f t="shared" si="1536"/>
        <v>1</v>
      </c>
      <c r="V6548" t="str">
        <f t="shared" si="1537"/>
        <v>Average Company</v>
      </c>
      <c r="W6548" t="str">
        <f t="shared" si="1538"/>
        <v>Don't Buy</v>
      </c>
      <c r="X6548" t="str">
        <f t="shared" si="1539"/>
        <v>Not Known</v>
      </c>
      <c r="Z6548" t="str">
        <f t="shared" si="1540"/>
        <v>None</v>
      </c>
      <c r="AB6548" t="str">
        <f t="shared" si="1541"/>
        <v>500K</v>
      </c>
    </row>
    <row r="6549" spans="1:28" x14ac:dyDescent="0.3">
      <c r="A6549">
        <v>6547</v>
      </c>
      <c r="B6549" t="s">
        <v>11206</v>
      </c>
      <c r="C6549" t="str">
        <f t="shared" si="1528"/>
        <v>Long</v>
      </c>
      <c r="D6549">
        <v>4</v>
      </c>
      <c r="F6549" s="1">
        <f t="shared" ref="F6549:F6612" si="1542">IF(N6549&lt;10,IF(D6549+0.5&gt;5,5,D6549+0.5),D6549)</f>
        <v>4</v>
      </c>
      <c r="G6549" s="1">
        <f t="shared" si="1529"/>
        <v>4</v>
      </c>
      <c r="H6549">
        <f t="shared" si="1530"/>
        <v>4</v>
      </c>
      <c r="I6549" t="s">
        <v>11182</v>
      </c>
      <c r="J6549" t="s">
        <v>22</v>
      </c>
      <c r="K6549" t="s">
        <v>8869</v>
      </c>
      <c r="L6549" t="str">
        <f t="shared" si="1531"/>
        <v>Established</v>
      </c>
      <c r="N6549" s="2">
        <f t="shared" si="1532"/>
        <v>14</v>
      </c>
      <c r="O6549" t="s">
        <v>522</v>
      </c>
      <c r="P6549" t="s">
        <v>1308</v>
      </c>
      <c r="Q6549" t="s">
        <v>254</v>
      </c>
      <c r="R6549" t="str">
        <f t="shared" si="1533"/>
        <v>Average</v>
      </c>
      <c r="S6549" t="str">
        <f t="shared" si="1534"/>
        <v xml:space="preserve"> </v>
      </c>
      <c r="T6549" t="b">
        <f t="shared" si="1535"/>
        <v>0</v>
      </c>
      <c r="U6549" t="b">
        <f t="shared" si="1536"/>
        <v>1</v>
      </c>
      <c r="V6549" t="str">
        <f t="shared" si="1537"/>
        <v>Average Company</v>
      </c>
      <c r="W6549" t="str">
        <f t="shared" si="1538"/>
        <v>Don't Buy</v>
      </c>
      <c r="X6549" t="str">
        <f t="shared" si="1539"/>
        <v>Not Known</v>
      </c>
      <c r="Z6549" t="str">
        <f t="shared" si="1540"/>
        <v>None</v>
      </c>
      <c r="AB6549" t="str">
        <f t="shared" si="1541"/>
        <v>0</v>
      </c>
    </row>
    <row r="6550" spans="1:28" x14ac:dyDescent="0.3">
      <c r="A6550">
        <v>6548</v>
      </c>
      <c r="B6550" t="s">
        <v>11207</v>
      </c>
      <c r="C6550" t="str">
        <f t="shared" si="1528"/>
        <v>Long</v>
      </c>
      <c r="D6550">
        <v>4.5</v>
      </c>
      <c r="F6550" s="1">
        <f t="shared" si="1542"/>
        <v>4.5</v>
      </c>
      <c r="G6550" s="1">
        <f t="shared" si="1529"/>
        <v>4.5</v>
      </c>
      <c r="H6550">
        <f t="shared" si="1530"/>
        <v>4.5</v>
      </c>
      <c r="I6550" t="s">
        <v>11182</v>
      </c>
      <c r="J6550" t="s">
        <v>22</v>
      </c>
      <c r="K6550" t="s">
        <v>5003</v>
      </c>
      <c r="L6550" t="str">
        <f t="shared" si="1531"/>
        <v>Established</v>
      </c>
      <c r="N6550" s="2">
        <f t="shared" si="1532"/>
        <v>49</v>
      </c>
      <c r="O6550" t="s">
        <v>104</v>
      </c>
      <c r="P6550" t="s">
        <v>147</v>
      </c>
      <c r="Q6550" t="s">
        <v>533</v>
      </c>
      <c r="R6550" t="str">
        <f t="shared" si="1533"/>
        <v>Great</v>
      </c>
      <c r="S6550" t="str">
        <f t="shared" si="1534"/>
        <v>Great</v>
      </c>
      <c r="T6550" t="b">
        <f t="shared" si="1535"/>
        <v>1</v>
      </c>
      <c r="U6550" t="b">
        <f t="shared" si="1536"/>
        <v>1</v>
      </c>
      <c r="V6550" t="str">
        <f t="shared" si="1537"/>
        <v>Top Company</v>
      </c>
      <c r="W6550" t="str">
        <f t="shared" si="1538"/>
        <v>Don't Buy</v>
      </c>
      <c r="X6550" t="str">
        <f t="shared" si="1539"/>
        <v>Not Known</v>
      </c>
      <c r="Z6550" t="str">
        <f t="shared" si="1540"/>
        <v>None</v>
      </c>
      <c r="AB6550" t="str">
        <f t="shared" si="1541"/>
        <v>0</v>
      </c>
    </row>
    <row r="6551" spans="1:28" x14ac:dyDescent="0.3">
      <c r="A6551">
        <v>6549</v>
      </c>
      <c r="B6551" t="s">
        <v>11208</v>
      </c>
      <c r="C6551" t="str">
        <f t="shared" si="1528"/>
        <v>Long</v>
      </c>
      <c r="D6551">
        <v>4.3</v>
      </c>
      <c r="F6551" s="1">
        <f t="shared" si="1542"/>
        <v>4.3</v>
      </c>
      <c r="G6551" s="1">
        <f t="shared" si="1529"/>
        <v>4.3</v>
      </c>
      <c r="H6551">
        <f t="shared" si="1530"/>
        <v>4.3</v>
      </c>
      <c r="I6551" t="s">
        <v>11182</v>
      </c>
      <c r="J6551" t="s">
        <v>22</v>
      </c>
      <c r="K6551" t="s">
        <v>11209</v>
      </c>
      <c r="L6551" t="str">
        <f t="shared" si="1531"/>
        <v>Established</v>
      </c>
      <c r="N6551" s="2">
        <f t="shared" si="1532"/>
        <v>50</v>
      </c>
      <c r="O6551" t="s">
        <v>740</v>
      </c>
      <c r="P6551" t="s">
        <v>1308</v>
      </c>
      <c r="Q6551" t="s">
        <v>105</v>
      </c>
      <c r="R6551" t="str">
        <f t="shared" si="1533"/>
        <v>Great</v>
      </c>
      <c r="S6551" t="str">
        <f t="shared" si="1534"/>
        <v>Great</v>
      </c>
      <c r="T6551" t="b">
        <f t="shared" si="1535"/>
        <v>1</v>
      </c>
      <c r="U6551" t="b">
        <f t="shared" si="1536"/>
        <v>1</v>
      </c>
      <c r="V6551" t="str">
        <f t="shared" si="1537"/>
        <v>Top Company</v>
      </c>
      <c r="W6551" t="str">
        <f t="shared" si="1538"/>
        <v>Don't Buy</v>
      </c>
      <c r="X6551" t="str">
        <f t="shared" si="1539"/>
        <v>Not Known</v>
      </c>
      <c r="Z6551" t="str">
        <f t="shared" si="1540"/>
        <v>None</v>
      </c>
      <c r="AB6551" t="str">
        <f t="shared" si="1541"/>
        <v>0</v>
      </c>
    </row>
    <row r="6552" spans="1:28" x14ac:dyDescent="0.3">
      <c r="A6552">
        <v>6550</v>
      </c>
      <c r="B6552" t="s">
        <v>11210</v>
      </c>
      <c r="C6552" t="str">
        <f t="shared" si="1528"/>
        <v>Long</v>
      </c>
      <c r="D6552">
        <v>3.7</v>
      </c>
      <c r="F6552" s="1">
        <f t="shared" si="1542"/>
        <v>3.7</v>
      </c>
      <c r="G6552" s="1">
        <f t="shared" si="1529"/>
        <v>3.7</v>
      </c>
      <c r="H6552">
        <f t="shared" si="1530"/>
        <v>3.7</v>
      </c>
      <c r="I6552" t="s">
        <v>11182</v>
      </c>
      <c r="J6552" t="s">
        <v>10</v>
      </c>
      <c r="K6552" t="s">
        <v>11211</v>
      </c>
      <c r="L6552" t="str">
        <f t="shared" si="1531"/>
        <v>Established</v>
      </c>
      <c r="N6552" s="2">
        <f t="shared" si="1532"/>
        <v>36</v>
      </c>
      <c r="O6552" t="s">
        <v>48</v>
      </c>
      <c r="P6552" t="s">
        <v>147</v>
      </c>
      <c r="Q6552" t="s">
        <v>315</v>
      </c>
      <c r="R6552" t="str">
        <f t="shared" si="1533"/>
        <v>Average</v>
      </c>
      <c r="S6552" t="str">
        <f t="shared" si="1534"/>
        <v xml:space="preserve"> </v>
      </c>
      <c r="T6552" t="b">
        <f t="shared" si="1535"/>
        <v>0</v>
      </c>
      <c r="U6552" t="b">
        <f t="shared" si="1536"/>
        <v>1</v>
      </c>
      <c r="V6552" t="str">
        <f t="shared" si="1537"/>
        <v>Average Company</v>
      </c>
      <c r="W6552" t="str">
        <f t="shared" si="1538"/>
        <v>Don't Buy</v>
      </c>
      <c r="X6552" t="str">
        <f t="shared" si="1539"/>
        <v>Not Known</v>
      </c>
      <c r="Z6552" t="str">
        <f t="shared" si="1540"/>
        <v>None</v>
      </c>
      <c r="AB6552" t="str">
        <f t="shared" si="1541"/>
        <v>0</v>
      </c>
    </row>
    <row r="6553" spans="1:28" x14ac:dyDescent="0.3">
      <c r="A6553">
        <v>6551</v>
      </c>
      <c r="B6553" t="s">
        <v>11212</v>
      </c>
      <c r="C6553" t="str">
        <f t="shared" si="1528"/>
        <v>Long</v>
      </c>
      <c r="D6553">
        <v>4.0999999999999996</v>
      </c>
      <c r="F6553" s="1">
        <f t="shared" si="1542"/>
        <v>4.0999999999999996</v>
      </c>
      <c r="G6553" s="1">
        <f t="shared" si="1529"/>
        <v>4.0999999999999996</v>
      </c>
      <c r="H6553">
        <f t="shared" si="1530"/>
        <v>4.0999999999999996</v>
      </c>
      <c r="I6553" t="s">
        <v>11182</v>
      </c>
      <c r="J6553" t="s">
        <v>22</v>
      </c>
      <c r="K6553" t="s">
        <v>1780</v>
      </c>
      <c r="L6553" t="str">
        <f t="shared" si="1531"/>
        <v>Established</v>
      </c>
      <c r="N6553" s="2">
        <f t="shared" si="1532"/>
        <v>61</v>
      </c>
      <c r="O6553" t="s">
        <v>414</v>
      </c>
      <c r="P6553" t="s">
        <v>2884</v>
      </c>
      <c r="Q6553" t="s">
        <v>117</v>
      </c>
      <c r="R6553" t="str">
        <f t="shared" si="1533"/>
        <v>Great</v>
      </c>
      <c r="S6553" t="str">
        <f t="shared" si="1534"/>
        <v>Great</v>
      </c>
      <c r="T6553" t="b">
        <f t="shared" si="1535"/>
        <v>1</v>
      </c>
      <c r="U6553" t="b">
        <f t="shared" si="1536"/>
        <v>1</v>
      </c>
      <c r="V6553" t="str">
        <f t="shared" si="1537"/>
        <v>Top Company</v>
      </c>
      <c r="W6553" t="str">
        <f t="shared" si="1538"/>
        <v>Don't Buy</v>
      </c>
      <c r="X6553" t="str">
        <f t="shared" si="1539"/>
        <v>Not Known</v>
      </c>
      <c r="Z6553" t="str">
        <f t="shared" si="1540"/>
        <v>None</v>
      </c>
      <c r="AB6553" t="str">
        <f t="shared" si="1541"/>
        <v>0</v>
      </c>
    </row>
    <row r="6554" spans="1:28" x14ac:dyDescent="0.3">
      <c r="A6554">
        <v>6552</v>
      </c>
      <c r="B6554" t="s">
        <v>11213</v>
      </c>
      <c r="C6554" t="str">
        <f t="shared" si="1528"/>
        <v>Long</v>
      </c>
      <c r="D6554">
        <v>3.9</v>
      </c>
      <c r="F6554" s="1">
        <f t="shared" si="1542"/>
        <v>3.9</v>
      </c>
      <c r="G6554" s="1">
        <f t="shared" si="1529"/>
        <v>3.9</v>
      </c>
      <c r="H6554">
        <f t="shared" si="1530"/>
        <v>3.9</v>
      </c>
      <c r="I6554" t="s">
        <v>11182</v>
      </c>
      <c r="J6554" t="s">
        <v>22</v>
      </c>
      <c r="K6554" t="s">
        <v>11214</v>
      </c>
      <c r="L6554" t="str">
        <f t="shared" si="1531"/>
        <v>Established</v>
      </c>
      <c r="N6554" s="2">
        <f t="shared" si="1532"/>
        <v>15</v>
      </c>
      <c r="O6554" t="s">
        <v>84</v>
      </c>
      <c r="P6554" t="s">
        <v>147</v>
      </c>
      <c r="Q6554" t="s">
        <v>105</v>
      </c>
      <c r="R6554" t="str">
        <f t="shared" si="1533"/>
        <v>Average</v>
      </c>
      <c r="S6554" t="str">
        <f t="shared" si="1534"/>
        <v xml:space="preserve"> </v>
      </c>
      <c r="T6554" t="b">
        <f t="shared" si="1535"/>
        <v>0</v>
      </c>
      <c r="U6554" t="b">
        <f t="shared" si="1536"/>
        <v>1</v>
      </c>
      <c r="V6554" t="str">
        <f t="shared" si="1537"/>
        <v>Average Company</v>
      </c>
      <c r="W6554" t="str">
        <f t="shared" si="1538"/>
        <v>Don't Buy</v>
      </c>
      <c r="X6554" t="str">
        <f t="shared" si="1539"/>
        <v>Not Known</v>
      </c>
      <c r="Z6554" t="str">
        <f t="shared" si="1540"/>
        <v>None</v>
      </c>
      <c r="AB6554" t="str">
        <f t="shared" si="1541"/>
        <v>0</v>
      </c>
    </row>
    <row r="6555" spans="1:28" x14ac:dyDescent="0.3">
      <c r="A6555">
        <v>6553</v>
      </c>
      <c r="B6555" t="s">
        <v>11215</v>
      </c>
      <c r="C6555" t="str">
        <f t="shared" si="1528"/>
        <v>Long</v>
      </c>
      <c r="D6555">
        <v>3.4</v>
      </c>
      <c r="F6555" s="1">
        <f t="shared" si="1542"/>
        <v>3.9</v>
      </c>
      <c r="G6555" s="1">
        <f t="shared" si="1529"/>
        <v>3.9</v>
      </c>
      <c r="H6555">
        <f t="shared" si="1530"/>
        <v>3.5</v>
      </c>
      <c r="I6555" t="s">
        <v>11182</v>
      </c>
      <c r="J6555" t="s">
        <v>22</v>
      </c>
      <c r="K6555" t="s">
        <v>5089</v>
      </c>
      <c r="L6555" t="str">
        <f t="shared" si="1531"/>
        <v>Startup</v>
      </c>
      <c r="N6555" s="2">
        <f t="shared" si="1532"/>
        <v>8</v>
      </c>
      <c r="O6555" t="s">
        <v>583</v>
      </c>
      <c r="P6555" t="s">
        <v>1261</v>
      </c>
      <c r="Q6555" t="s">
        <v>19</v>
      </c>
      <c r="R6555" t="str">
        <f t="shared" si="1533"/>
        <v>Average</v>
      </c>
      <c r="S6555" t="str">
        <f t="shared" si="1534"/>
        <v xml:space="preserve"> </v>
      </c>
      <c r="T6555" t="b">
        <f t="shared" si="1535"/>
        <v>0</v>
      </c>
      <c r="U6555" t="b">
        <f t="shared" si="1536"/>
        <v>1</v>
      </c>
      <c r="V6555" t="str">
        <f t="shared" si="1537"/>
        <v>Average Company</v>
      </c>
      <c r="W6555" t="str">
        <f t="shared" si="1538"/>
        <v>Don't Buy</v>
      </c>
      <c r="X6555" t="str">
        <f t="shared" si="1539"/>
        <v>Not Known</v>
      </c>
      <c r="Z6555" t="str">
        <f t="shared" si="1540"/>
        <v>None</v>
      </c>
      <c r="AB6555" t="str">
        <f t="shared" si="1541"/>
        <v>500K</v>
      </c>
    </row>
    <row r="6556" spans="1:28" x14ac:dyDescent="0.3">
      <c r="A6556">
        <v>6554</v>
      </c>
      <c r="B6556" t="s">
        <v>11216</v>
      </c>
      <c r="C6556" t="str">
        <f t="shared" si="1528"/>
        <v>Long</v>
      </c>
      <c r="D6556">
        <v>3.2</v>
      </c>
      <c r="F6556" s="1">
        <f t="shared" si="1542"/>
        <v>3.2</v>
      </c>
      <c r="G6556" s="1">
        <f t="shared" si="1529"/>
        <v>3.2</v>
      </c>
      <c r="H6556">
        <f t="shared" si="1530"/>
        <v>3.2</v>
      </c>
      <c r="I6556" t="s">
        <v>11182</v>
      </c>
      <c r="J6556" t="s">
        <v>22</v>
      </c>
      <c r="K6556" t="s">
        <v>11217</v>
      </c>
      <c r="L6556" t="str">
        <f t="shared" si="1531"/>
        <v>Established</v>
      </c>
      <c r="N6556" s="2">
        <f t="shared" si="1532"/>
        <v>20</v>
      </c>
      <c r="O6556" t="s">
        <v>151</v>
      </c>
      <c r="P6556" t="s">
        <v>1308</v>
      </c>
      <c r="Q6556" t="s">
        <v>295</v>
      </c>
      <c r="R6556" t="str">
        <f t="shared" si="1533"/>
        <v>Average</v>
      </c>
      <c r="S6556" t="str">
        <f t="shared" si="1534"/>
        <v xml:space="preserve"> </v>
      </c>
      <c r="T6556" t="b">
        <f t="shared" si="1535"/>
        <v>0</v>
      </c>
      <c r="U6556" t="b">
        <f t="shared" si="1536"/>
        <v>0</v>
      </c>
      <c r="V6556" t="str">
        <f t="shared" si="1537"/>
        <v>Average Company</v>
      </c>
      <c r="W6556" t="str">
        <f t="shared" si="1538"/>
        <v>Don't Buy</v>
      </c>
      <c r="X6556" t="str">
        <f t="shared" si="1539"/>
        <v>Not Known</v>
      </c>
      <c r="Z6556" t="str">
        <f t="shared" si="1540"/>
        <v>None</v>
      </c>
      <c r="AB6556" t="str">
        <f t="shared" si="1541"/>
        <v>0</v>
      </c>
    </row>
    <row r="6557" spans="1:28" x14ac:dyDescent="0.3">
      <c r="A6557">
        <v>6555</v>
      </c>
      <c r="B6557" t="s">
        <v>11218</v>
      </c>
      <c r="C6557" t="str">
        <f t="shared" si="1528"/>
        <v>Long</v>
      </c>
      <c r="D6557">
        <v>3.9</v>
      </c>
      <c r="F6557" s="1">
        <f t="shared" si="1542"/>
        <v>3.9</v>
      </c>
      <c r="G6557" s="1">
        <f t="shared" si="1529"/>
        <v>3.9</v>
      </c>
      <c r="H6557">
        <f t="shared" si="1530"/>
        <v>3.9</v>
      </c>
      <c r="I6557" t="s">
        <v>11182</v>
      </c>
      <c r="J6557" t="s">
        <v>22</v>
      </c>
      <c r="K6557" t="s">
        <v>5803</v>
      </c>
      <c r="L6557" t="str">
        <f t="shared" si="1531"/>
        <v>Established</v>
      </c>
      <c r="N6557" s="2">
        <f t="shared" si="1532"/>
        <v>31</v>
      </c>
      <c r="O6557" t="s">
        <v>58</v>
      </c>
      <c r="P6557" t="s">
        <v>1308</v>
      </c>
      <c r="Q6557" t="s">
        <v>612</v>
      </c>
      <c r="R6557" t="str">
        <f t="shared" si="1533"/>
        <v>Average</v>
      </c>
      <c r="S6557" t="str">
        <f t="shared" si="1534"/>
        <v xml:space="preserve"> </v>
      </c>
      <c r="T6557" t="b">
        <f t="shared" si="1535"/>
        <v>0</v>
      </c>
      <c r="U6557" t="b">
        <f t="shared" si="1536"/>
        <v>1</v>
      </c>
      <c r="V6557" t="str">
        <f t="shared" si="1537"/>
        <v>Average Company</v>
      </c>
      <c r="W6557" t="str">
        <f t="shared" si="1538"/>
        <v>Don't Buy</v>
      </c>
      <c r="X6557" t="str">
        <f t="shared" si="1539"/>
        <v>Not Known</v>
      </c>
      <c r="Z6557" t="str">
        <f t="shared" si="1540"/>
        <v>None</v>
      </c>
      <c r="AB6557" t="str">
        <f t="shared" si="1541"/>
        <v>0</v>
      </c>
    </row>
    <row r="6558" spans="1:28" x14ac:dyDescent="0.3">
      <c r="A6558">
        <v>6556</v>
      </c>
      <c r="B6558" t="s">
        <v>11219</v>
      </c>
      <c r="C6558" t="str">
        <f t="shared" si="1528"/>
        <v>Short</v>
      </c>
      <c r="D6558">
        <v>4.3</v>
      </c>
      <c r="F6558" s="1">
        <f t="shared" si="1542"/>
        <v>4.3</v>
      </c>
      <c r="G6558" s="1">
        <f t="shared" si="1529"/>
        <v>4.3</v>
      </c>
      <c r="H6558">
        <f t="shared" si="1530"/>
        <v>4.3</v>
      </c>
      <c r="I6558" t="s">
        <v>11182</v>
      </c>
      <c r="J6558" t="s">
        <v>22</v>
      </c>
      <c r="K6558" t="s">
        <v>7943</v>
      </c>
      <c r="L6558" t="str">
        <f t="shared" si="1531"/>
        <v>Established</v>
      </c>
      <c r="N6558" s="2">
        <f t="shared" si="1532"/>
        <v>57</v>
      </c>
      <c r="O6558" t="s">
        <v>1796</v>
      </c>
      <c r="P6558" t="s">
        <v>683</v>
      </c>
      <c r="Q6558" t="s">
        <v>362</v>
      </c>
      <c r="R6558" t="str">
        <f t="shared" si="1533"/>
        <v>Great</v>
      </c>
      <c r="S6558" t="str">
        <f t="shared" si="1534"/>
        <v>Great</v>
      </c>
      <c r="T6558" t="b">
        <f t="shared" si="1535"/>
        <v>1</v>
      </c>
      <c r="U6558" t="b">
        <f t="shared" si="1536"/>
        <v>1</v>
      </c>
      <c r="V6558" t="str">
        <f t="shared" si="1537"/>
        <v>Top Company</v>
      </c>
      <c r="W6558" t="str">
        <f t="shared" si="1538"/>
        <v>Buy</v>
      </c>
      <c r="X6558" t="str">
        <f t="shared" si="1539"/>
        <v>Not Known</v>
      </c>
      <c r="Z6558" t="str">
        <f t="shared" si="1540"/>
        <v>None</v>
      </c>
      <c r="AB6558" t="str">
        <f t="shared" si="1541"/>
        <v>0</v>
      </c>
    </row>
    <row r="6559" spans="1:28" x14ac:dyDescent="0.3">
      <c r="A6559">
        <v>6557</v>
      </c>
      <c r="B6559" t="s">
        <v>11220</v>
      </c>
      <c r="C6559" t="str">
        <f t="shared" si="1528"/>
        <v>Long</v>
      </c>
      <c r="D6559">
        <v>3.9</v>
      </c>
      <c r="F6559" s="1">
        <f t="shared" si="1542"/>
        <v>4.4000000000000004</v>
      </c>
      <c r="G6559" s="1">
        <f t="shared" si="1529"/>
        <v>4.4000000000000004</v>
      </c>
      <c r="H6559">
        <f t="shared" si="1530"/>
        <v>4</v>
      </c>
      <c r="I6559" t="s">
        <v>11182</v>
      </c>
      <c r="J6559" t="s">
        <v>22</v>
      </c>
      <c r="K6559" t="s">
        <v>11221</v>
      </c>
      <c r="L6559" t="str">
        <f t="shared" si="1531"/>
        <v>Startup</v>
      </c>
      <c r="N6559" s="2">
        <f t="shared" si="1532"/>
        <v>9</v>
      </c>
      <c r="O6559" t="s">
        <v>331</v>
      </c>
      <c r="P6559" t="s">
        <v>1261</v>
      </c>
      <c r="Q6559" t="s">
        <v>551</v>
      </c>
      <c r="R6559" t="str">
        <f t="shared" si="1533"/>
        <v>Average</v>
      </c>
      <c r="S6559" t="str">
        <f t="shared" si="1534"/>
        <v xml:space="preserve"> </v>
      </c>
      <c r="T6559" t="b">
        <f t="shared" si="1535"/>
        <v>0</v>
      </c>
      <c r="U6559" t="b">
        <f t="shared" si="1536"/>
        <v>1</v>
      </c>
      <c r="V6559" t="str">
        <f t="shared" si="1537"/>
        <v>Average Company</v>
      </c>
      <c r="W6559" t="str">
        <f t="shared" si="1538"/>
        <v>Don't Buy</v>
      </c>
      <c r="X6559" t="str">
        <f t="shared" si="1539"/>
        <v>Not Known</v>
      </c>
      <c r="Z6559" t="str">
        <f t="shared" si="1540"/>
        <v>None</v>
      </c>
      <c r="AB6559" t="str">
        <f t="shared" si="1541"/>
        <v>0</v>
      </c>
    </row>
    <row r="6560" spans="1:28" x14ac:dyDescent="0.3">
      <c r="A6560">
        <v>6558</v>
      </c>
      <c r="B6560" t="s">
        <v>11222</v>
      </c>
      <c r="C6560" t="str">
        <f t="shared" si="1528"/>
        <v>Long</v>
      </c>
      <c r="D6560">
        <v>4</v>
      </c>
      <c r="F6560" s="1">
        <f t="shared" si="1542"/>
        <v>4</v>
      </c>
      <c r="G6560" s="1">
        <f t="shared" si="1529"/>
        <v>4</v>
      </c>
      <c r="H6560">
        <f t="shared" si="1530"/>
        <v>4</v>
      </c>
      <c r="I6560" t="s">
        <v>11182</v>
      </c>
      <c r="J6560" t="s">
        <v>10</v>
      </c>
      <c r="K6560" t="s">
        <v>11223</v>
      </c>
      <c r="L6560" t="str">
        <f t="shared" si="1531"/>
        <v>Established</v>
      </c>
      <c r="N6560" s="2">
        <f t="shared" si="1532"/>
        <v>32</v>
      </c>
      <c r="O6560" t="s">
        <v>368</v>
      </c>
      <c r="P6560" t="s">
        <v>683</v>
      </c>
      <c r="Q6560" t="s">
        <v>105</v>
      </c>
      <c r="R6560" t="str">
        <f t="shared" si="1533"/>
        <v>Average</v>
      </c>
      <c r="S6560" t="str">
        <f t="shared" si="1534"/>
        <v xml:space="preserve"> </v>
      </c>
      <c r="T6560" t="b">
        <f t="shared" si="1535"/>
        <v>0</v>
      </c>
      <c r="U6560" t="b">
        <f t="shared" si="1536"/>
        <v>1</v>
      </c>
      <c r="V6560" t="str">
        <f t="shared" si="1537"/>
        <v>Average Company</v>
      </c>
      <c r="W6560" t="str">
        <f t="shared" si="1538"/>
        <v>Buy</v>
      </c>
      <c r="X6560" t="str">
        <f t="shared" si="1539"/>
        <v>Not Known</v>
      </c>
      <c r="Z6560" t="str">
        <f t="shared" si="1540"/>
        <v>None</v>
      </c>
      <c r="AB6560" t="str">
        <f t="shared" si="1541"/>
        <v>0</v>
      </c>
    </row>
    <row r="6561" spans="1:28" x14ac:dyDescent="0.3">
      <c r="A6561">
        <v>6559</v>
      </c>
      <c r="B6561" t="s">
        <v>11224</v>
      </c>
      <c r="C6561" t="str">
        <f t="shared" si="1528"/>
        <v>Long</v>
      </c>
      <c r="D6561">
        <v>4.0999999999999996</v>
      </c>
      <c r="F6561" s="1">
        <f t="shared" si="1542"/>
        <v>4.0999999999999996</v>
      </c>
      <c r="G6561" s="1">
        <f t="shared" si="1529"/>
        <v>4.0999999999999996</v>
      </c>
      <c r="H6561">
        <f t="shared" si="1530"/>
        <v>4.0999999999999996</v>
      </c>
      <c r="I6561" t="s">
        <v>11182</v>
      </c>
      <c r="J6561" t="s">
        <v>22</v>
      </c>
      <c r="K6561" t="s">
        <v>2780</v>
      </c>
      <c r="L6561" t="str">
        <f t="shared" si="1531"/>
        <v>Established</v>
      </c>
      <c r="N6561" s="2">
        <f t="shared" si="1532"/>
        <v>30</v>
      </c>
      <c r="O6561" t="s">
        <v>604</v>
      </c>
      <c r="P6561" t="s">
        <v>683</v>
      </c>
      <c r="Q6561" t="s">
        <v>533</v>
      </c>
      <c r="R6561" t="str">
        <f t="shared" si="1533"/>
        <v>Great</v>
      </c>
      <c r="S6561" t="str">
        <f t="shared" si="1534"/>
        <v>Great</v>
      </c>
      <c r="T6561" t="b">
        <f t="shared" si="1535"/>
        <v>1</v>
      </c>
      <c r="U6561" t="b">
        <f t="shared" si="1536"/>
        <v>1</v>
      </c>
      <c r="V6561" t="str">
        <f t="shared" si="1537"/>
        <v>Top Company</v>
      </c>
      <c r="W6561" t="str">
        <f t="shared" si="1538"/>
        <v>Don't Buy</v>
      </c>
      <c r="X6561" t="str">
        <f t="shared" si="1539"/>
        <v>Not Known</v>
      </c>
      <c r="Z6561" t="str">
        <f t="shared" si="1540"/>
        <v>None</v>
      </c>
      <c r="AB6561" t="str">
        <f t="shared" si="1541"/>
        <v>0</v>
      </c>
    </row>
    <row r="6562" spans="1:28" x14ac:dyDescent="0.3">
      <c r="A6562">
        <v>6560</v>
      </c>
      <c r="B6562" t="s">
        <v>11225</v>
      </c>
      <c r="C6562" t="str">
        <f t="shared" si="1528"/>
        <v>Short</v>
      </c>
      <c r="D6562">
        <v>4.3</v>
      </c>
      <c r="F6562" s="1">
        <f t="shared" si="1542"/>
        <v>4.3</v>
      </c>
      <c r="G6562" s="1">
        <f t="shared" si="1529"/>
        <v>4.3</v>
      </c>
      <c r="H6562">
        <f t="shared" si="1530"/>
        <v>4.3</v>
      </c>
      <c r="I6562" t="s">
        <v>11182</v>
      </c>
      <c r="J6562" t="s">
        <v>22</v>
      </c>
      <c r="K6562" t="s">
        <v>11226</v>
      </c>
      <c r="L6562" t="str">
        <f t="shared" si="1531"/>
        <v>Established</v>
      </c>
      <c r="N6562" s="2">
        <f t="shared" si="1532"/>
        <v>35</v>
      </c>
      <c r="O6562" t="s">
        <v>249</v>
      </c>
      <c r="P6562" t="s">
        <v>1261</v>
      </c>
      <c r="Q6562" t="s">
        <v>1723</v>
      </c>
      <c r="R6562" t="str">
        <f t="shared" si="1533"/>
        <v>Great</v>
      </c>
      <c r="S6562" t="str">
        <f t="shared" si="1534"/>
        <v>Great</v>
      </c>
      <c r="T6562" t="b">
        <f t="shared" si="1535"/>
        <v>1</v>
      </c>
      <c r="U6562" t="b">
        <f t="shared" si="1536"/>
        <v>1</v>
      </c>
      <c r="V6562" t="str">
        <f t="shared" si="1537"/>
        <v>Top Company</v>
      </c>
      <c r="W6562" t="str">
        <f t="shared" si="1538"/>
        <v>Don't Buy</v>
      </c>
      <c r="X6562" t="str">
        <f t="shared" si="1539"/>
        <v>Not Known</v>
      </c>
      <c r="Z6562" t="str">
        <f t="shared" si="1540"/>
        <v>None</v>
      </c>
      <c r="AB6562" t="str">
        <f t="shared" si="1541"/>
        <v>0</v>
      </c>
    </row>
    <row r="6563" spans="1:28" x14ac:dyDescent="0.3">
      <c r="A6563">
        <v>6561</v>
      </c>
      <c r="B6563" t="s">
        <v>11227</v>
      </c>
      <c r="C6563" t="str">
        <f t="shared" si="1528"/>
        <v>Long</v>
      </c>
      <c r="D6563">
        <v>3.6</v>
      </c>
      <c r="F6563" s="1">
        <f t="shared" si="1542"/>
        <v>3.6</v>
      </c>
      <c r="G6563" s="1">
        <f t="shared" si="1529"/>
        <v>3.6</v>
      </c>
      <c r="H6563">
        <f t="shared" si="1530"/>
        <v>3.6</v>
      </c>
      <c r="I6563" t="s">
        <v>11182</v>
      </c>
      <c r="J6563" t="s">
        <v>22</v>
      </c>
      <c r="K6563" t="s">
        <v>11228</v>
      </c>
      <c r="L6563" t="str">
        <f t="shared" si="1531"/>
        <v>Established</v>
      </c>
      <c r="N6563" s="2">
        <f t="shared" si="1532"/>
        <v>19</v>
      </c>
      <c r="O6563" t="s">
        <v>100</v>
      </c>
      <c r="P6563" t="s">
        <v>1308</v>
      </c>
      <c r="Q6563" t="s">
        <v>19</v>
      </c>
      <c r="R6563" t="str">
        <f t="shared" si="1533"/>
        <v>Average</v>
      </c>
      <c r="S6563" t="str">
        <f t="shared" si="1534"/>
        <v xml:space="preserve"> </v>
      </c>
      <c r="T6563" t="b">
        <f t="shared" si="1535"/>
        <v>0</v>
      </c>
      <c r="U6563" t="b">
        <f t="shared" si="1536"/>
        <v>1</v>
      </c>
      <c r="V6563" t="str">
        <f t="shared" si="1537"/>
        <v>Average Company</v>
      </c>
      <c r="W6563" t="str">
        <f t="shared" si="1538"/>
        <v>Don't Buy</v>
      </c>
      <c r="X6563" t="str">
        <f t="shared" si="1539"/>
        <v>Not Known</v>
      </c>
      <c r="Z6563" t="str">
        <f t="shared" si="1540"/>
        <v>None</v>
      </c>
      <c r="AB6563" t="str">
        <f t="shared" si="1541"/>
        <v>500K</v>
      </c>
    </row>
    <row r="6564" spans="1:28" x14ac:dyDescent="0.3">
      <c r="A6564">
        <v>6562</v>
      </c>
      <c r="B6564" t="s">
        <v>11229</v>
      </c>
      <c r="C6564" t="str">
        <f t="shared" si="1528"/>
        <v>Long</v>
      </c>
      <c r="D6564">
        <v>3.8</v>
      </c>
      <c r="F6564" s="1">
        <f t="shared" si="1542"/>
        <v>3.8</v>
      </c>
      <c r="G6564" s="1">
        <f t="shared" si="1529"/>
        <v>3.8</v>
      </c>
      <c r="H6564">
        <f t="shared" si="1530"/>
        <v>3.8</v>
      </c>
      <c r="I6564" t="s">
        <v>11182</v>
      </c>
      <c r="J6564" t="s">
        <v>22</v>
      </c>
      <c r="K6564" t="s">
        <v>4715</v>
      </c>
      <c r="L6564" t="str">
        <f t="shared" si="1531"/>
        <v>Established</v>
      </c>
      <c r="N6564" s="2">
        <f t="shared" si="1532"/>
        <v>15</v>
      </c>
      <c r="O6564" t="s">
        <v>84</v>
      </c>
      <c r="P6564" t="s">
        <v>147</v>
      </c>
      <c r="Q6564" t="s">
        <v>986</v>
      </c>
      <c r="R6564" t="str">
        <f t="shared" si="1533"/>
        <v>Average</v>
      </c>
      <c r="S6564" t="str">
        <f t="shared" si="1534"/>
        <v xml:space="preserve"> </v>
      </c>
      <c r="T6564" t="b">
        <f t="shared" si="1535"/>
        <v>0</v>
      </c>
      <c r="U6564" t="b">
        <f t="shared" si="1536"/>
        <v>1</v>
      </c>
      <c r="V6564" t="str">
        <f t="shared" si="1537"/>
        <v>Average Company</v>
      </c>
      <c r="W6564" t="str">
        <f t="shared" si="1538"/>
        <v>Buy</v>
      </c>
      <c r="X6564" t="str">
        <f t="shared" si="1539"/>
        <v>Not Known</v>
      </c>
      <c r="Z6564" t="str">
        <f t="shared" si="1540"/>
        <v>None</v>
      </c>
      <c r="AB6564" t="str">
        <f t="shared" si="1541"/>
        <v>0</v>
      </c>
    </row>
    <row r="6565" spans="1:28" x14ac:dyDescent="0.3">
      <c r="A6565">
        <v>6563</v>
      </c>
      <c r="B6565" t="s">
        <v>11230</v>
      </c>
      <c r="C6565" t="str">
        <f t="shared" si="1528"/>
        <v>Short</v>
      </c>
      <c r="D6565">
        <v>3.8</v>
      </c>
      <c r="F6565" s="1">
        <f t="shared" si="1542"/>
        <v>3.8</v>
      </c>
      <c r="G6565" s="1">
        <f t="shared" si="1529"/>
        <v>3.8</v>
      </c>
      <c r="H6565">
        <f t="shared" si="1530"/>
        <v>3.8</v>
      </c>
      <c r="I6565" t="s">
        <v>11182</v>
      </c>
      <c r="J6565" t="s">
        <v>22</v>
      </c>
      <c r="K6565" t="s">
        <v>11231</v>
      </c>
      <c r="L6565" t="str">
        <f t="shared" si="1531"/>
        <v>Established</v>
      </c>
      <c r="N6565" s="2">
        <f t="shared" si="1532"/>
        <v>20</v>
      </c>
      <c r="O6565" t="s">
        <v>683</v>
      </c>
      <c r="Q6565" t="s">
        <v>773</v>
      </c>
      <c r="R6565" t="str">
        <f t="shared" si="1533"/>
        <v>Average</v>
      </c>
      <c r="S6565" t="str">
        <f t="shared" si="1534"/>
        <v xml:space="preserve"> </v>
      </c>
      <c r="T6565" t="b">
        <f t="shared" si="1535"/>
        <v>0</v>
      </c>
      <c r="U6565" t="b">
        <f t="shared" si="1536"/>
        <v>1</v>
      </c>
      <c r="V6565" t="str">
        <f t="shared" si="1537"/>
        <v>Average Company</v>
      </c>
      <c r="W6565" t="str">
        <f t="shared" si="1538"/>
        <v>Don't Buy</v>
      </c>
      <c r="X6565" t="str">
        <f t="shared" si="1539"/>
        <v>Not Known</v>
      </c>
      <c r="Z6565" t="str">
        <f t="shared" si="1540"/>
        <v>None</v>
      </c>
      <c r="AB6565" t="str">
        <f t="shared" si="1541"/>
        <v>0</v>
      </c>
    </row>
    <row r="6566" spans="1:28" x14ac:dyDescent="0.3">
      <c r="A6566">
        <v>6564</v>
      </c>
      <c r="B6566" t="s">
        <v>11232</v>
      </c>
      <c r="C6566" t="str">
        <f t="shared" si="1528"/>
        <v>Long</v>
      </c>
      <c r="D6566">
        <v>3.7</v>
      </c>
      <c r="F6566" s="1">
        <f t="shared" si="1542"/>
        <v>3.7</v>
      </c>
      <c r="G6566" s="1">
        <f t="shared" si="1529"/>
        <v>3.7</v>
      </c>
      <c r="H6566">
        <f t="shared" si="1530"/>
        <v>3.7</v>
      </c>
      <c r="I6566" t="s">
        <v>11182</v>
      </c>
      <c r="J6566" t="s">
        <v>22</v>
      </c>
      <c r="K6566" t="s">
        <v>3192</v>
      </c>
      <c r="L6566" t="str">
        <f t="shared" si="1531"/>
        <v>Established</v>
      </c>
      <c r="N6566" s="2">
        <f t="shared" si="1532"/>
        <v>37</v>
      </c>
      <c r="O6566" t="s">
        <v>538</v>
      </c>
      <c r="P6566" t="s">
        <v>683</v>
      </c>
      <c r="Q6566" t="s">
        <v>223</v>
      </c>
      <c r="R6566" t="str">
        <f t="shared" si="1533"/>
        <v>Average</v>
      </c>
      <c r="S6566" t="str">
        <f t="shared" si="1534"/>
        <v xml:space="preserve"> </v>
      </c>
      <c r="T6566" t="b">
        <f t="shared" si="1535"/>
        <v>0</v>
      </c>
      <c r="U6566" t="b">
        <f t="shared" si="1536"/>
        <v>1</v>
      </c>
      <c r="V6566" t="str">
        <f t="shared" si="1537"/>
        <v>Average Company</v>
      </c>
      <c r="W6566" t="str">
        <f t="shared" si="1538"/>
        <v>Don't Buy</v>
      </c>
      <c r="X6566" t="str">
        <f t="shared" si="1539"/>
        <v>Not Known</v>
      </c>
      <c r="Z6566" t="str">
        <f t="shared" si="1540"/>
        <v>None</v>
      </c>
      <c r="AB6566" t="str">
        <f t="shared" si="1541"/>
        <v>0</v>
      </c>
    </row>
    <row r="6567" spans="1:28" x14ac:dyDescent="0.3">
      <c r="A6567">
        <v>6565</v>
      </c>
      <c r="B6567" t="s">
        <v>11233</v>
      </c>
      <c r="C6567" t="str">
        <f t="shared" si="1528"/>
        <v>Long</v>
      </c>
      <c r="D6567">
        <v>4.3</v>
      </c>
      <c r="F6567" s="1">
        <f t="shared" si="1542"/>
        <v>4.3</v>
      </c>
      <c r="G6567" s="1">
        <f t="shared" si="1529"/>
        <v>4.3</v>
      </c>
      <c r="H6567">
        <f t="shared" si="1530"/>
        <v>4.3</v>
      </c>
      <c r="I6567" t="s">
        <v>11182</v>
      </c>
      <c r="J6567" t="s">
        <v>22</v>
      </c>
      <c r="K6567" t="s">
        <v>11234</v>
      </c>
      <c r="L6567" t="str">
        <f t="shared" si="1531"/>
        <v>Established</v>
      </c>
      <c r="N6567" s="2">
        <f t="shared" si="1532"/>
        <v>31</v>
      </c>
      <c r="O6567" t="s">
        <v>58</v>
      </c>
      <c r="P6567" t="s">
        <v>683</v>
      </c>
      <c r="Q6567" t="s">
        <v>268</v>
      </c>
      <c r="R6567" t="str">
        <f t="shared" si="1533"/>
        <v>Great</v>
      </c>
      <c r="S6567" t="str">
        <f t="shared" si="1534"/>
        <v>Great</v>
      </c>
      <c r="T6567" t="b">
        <f t="shared" si="1535"/>
        <v>1</v>
      </c>
      <c r="U6567" t="b">
        <f t="shared" si="1536"/>
        <v>1</v>
      </c>
      <c r="V6567" t="str">
        <f t="shared" si="1537"/>
        <v>Top Company</v>
      </c>
      <c r="W6567" t="str">
        <f t="shared" si="1538"/>
        <v>Don't Buy</v>
      </c>
      <c r="X6567" t="str">
        <f t="shared" si="1539"/>
        <v>Not Known</v>
      </c>
      <c r="Z6567" t="str">
        <f t="shared" si="1540"/>
        <v>None</v>
      </c>
      <c r="AB6567" t="str">
        <f t="shared" si="1541"/>
        <v>0</v>
      </c>
    </row>
    <row r="6568" spans="1:28" x14ac:dyDescent="0.3">
      <c r="A6568">
        <v>6566</v>
      </c>
      <c r="B6568" t="s">
        <v>11235</v>
      </c>
      <c r="C6568" t="str">
        <f t="shared" si="1528"/>
        <v>Long</v>
      </c>
      <c r="D6568">
        <v>3.3</v>
      </c>
      <c r="F6568" s="1">
        <f t="shared" si="1542"/>
        <v>3.3</v>
      </c>
      <c r="G6568" s="1">
        <f t="shared" si="1529"/>
        <v>3.3</v>
      </c>
      <c r="H6568">
        <f t="shared" si="1530"/>
        <v>3.3</v>
      </c>
      <c r="I6568" t="s">
        <v>11182</v>
      </c>
      <c r="J6568" t="s">
        <v>22</v>
      </c>
      <c r="K6568" t="s">
        <v>2513</v>
      </c>
      <c r="L6568" t="str">
        <f t="shared" si="1531"/>
        <v>Established</v>
      </c>
      <c r="N6568" s="2">
        <f t="shared" si="1532"/>
        <v>22</v>
      </c>
      <c r="O6568" t="s">
        <v>142</v>
      </c>
      <c r="P6568" t="s">
        <v>683</v>
      </c>
      <c r="Q6568" t="s">
        <v>5669</v>
      </c>
      <c r="R6568" t="str">
        <f t="shared" si="1533"/>
        <v>Average</v>
      </c>
      <c r="S6568" t="str">
        <f t="shared" si="1534"/>
        <v xml:space="preserve"> </v>
      </c>
      <c r="T6568" t="b">
        <f t="shared" si="1535"/>
        <v>0</v>
      </c>
      <c r="U6568" t="b">
        <f t="shared" si="1536"/>
        <v>0</v>
      </c>
      <c r="V6568" t="str">
        <f t="shared" si="1537"/>
        <v>Average Company</v>
      </c>
      <c r="W6568" t="str">
        <f t="shared" si="1538"/>
        <v>Don't Buy</v>
      </c>
      <c r="X6568" t="str">
        <f t="shared" si="1539"/>
        <v>Not Known</v>
      </c>
      <c r="Z6568" t="str">
        <f t="shared" si="1540"/>
        <v>None</v>
      </c>
      <c r="AB6568" t="str">
        <f t="shared" si="1541"/>
        <v>0</v>
      </c>
    </row>
    <row r="6569" spans="1:28" x14ac:dyDescent="0.3">
      <c r="A6569">
        <v>6567</v>
      </c>
      <c r="B6569" t="s">
        <v>11236</v>
      </c>
      <c r="C6569" t="str">
        <f t="shared" si="1528"/>
        <v>Long</v>
      </c>
      <c r="D6569">
        <v>4.3</v>
      </c>
      <c r="F6569" s="1">
        <f t="shared" si="1542"/>
        <v>4.3</v>
      </c>
      <c r="G6569" s="1">
        <f t="shared" si="1529"/>
        <v>4.3</v>
      </c>
      <c r="H6569">
        <f t="shared" si="1530"/>
        <v>4.3</v>
      </c>
      <c r="I6569" t="s">
        <v>11182</v>
      </c>
      <c r="J6569" t="s">
        <v>22</v>
      </c>
      <c r="K6569" t="s">
        <v>11237</v>
      </c>
      <c r="L6569" t="str">
        <f t="shared" si="1531"/>
        <v>Established</v>
      </c>
      <c r="N6569" s="2">
        <f t="shared" si="1532"/>
        <v>42</v>
      </c>
      <c r="O6569" t="s">
        <v>397</v>
      </c>
      <c r="P6569" t="s">
        <v>1308</v>
      </c>
      <c r="Q6569" t="s">
        <v>80</v>
      </c>
      <c r="R6569" t="str">
        <f t="shared" si="1533"/>
        <v>Great</v>
      </c>
      <c r="S6569" t="str">
        <f t="shared" si="1534"/>
        <v>Great</v>
      </c>
      <c r="T6569" t="b">
        <f t="shared" si="1535"/>
        <v>1</v>
      </c>
      <c r="U6569" t="b">
        <f t="shared" si="1536"/>
        <v>1</v>
      </c>
      <c r="V6569" t="str">
        <f t="shared" si="1537"/>
        <v>Top Company</v>
      </c>
      <c r="W6569" t="str">
        <f t="shared" si="1538"/>
        <v>Don't Buy</v>
      </c>
      <c r="X6569" t="str">
        <f t="shared" si="1539"/>
        <v>Not Known</v>
      </c>
      <c r="Z6569" t="str">
        <f t="shared" si="1540"/>
        <v>None</v>
      </c>
      <c r="AB6569" t="str">
        <f t="shared" si="1541"/>
        <v>0</v>
      </c>
    </row>
    <row r="6570" spans="1:28" x14ac:dyDescent="0.3">
      <c r="A6570">
        <v>6568</v>
      </c>
      <c r="B6570" t="s">
        <v>11238</v>
      </c>
      <c r="C6570" t="str">
        <f t="shared" si="1528"/>
        <v>Long</v>
      </c>
      <c r="D6570">
        <v>3.3</v>
      </c>
      <c r="F6570" s="1">
        <f t="shared" si="1542"/>
        <v>3.8</v>
      </c>
      <c r="G6570" s="1">
        <f t="shared" si="1529"/>
        <v>3.8</v>
      </c>
      <c r="H6570">
        <f t="shared" si="1530"/>
        <v>3.4</v>
      </c>
      <c r="I6570" t="s">
        <v>11182</v>
      </c>
      <c r="J6570" t="s">
        <v>22</v>
      </c>
      <c r="K6570" t="s">
        <v>11239</v>
      </c>
      <c r="L6570" t="str">
        <f t="shared" si="1531"/>
        <v>Startup</v>
      </c>
      <c r="N6570" s="2">
        <f t="shared" si="1532"/>
        <v>7</v>
      </c>
      <c r="O6570" t="s">
        <v>318</v>
      </c>
      <c r="P6570" t="s">
        <v>1308</v>
      </c>
      <c r="Q6570" t="s">
        <v>44</v>
      </c>
      <c r="R6570" t="str">
        <f t="shared" si="1533"/>
        <v>Average</v>
      </c>
      <c r="S6570" t="str">
        <f t="shared" si="1534"/>
        <v xml:space="preserve"> </v>
      </c>
      <c r="T6570" t="b">
        <f t="shared" si="1535"/>
        <v>0</v>
      </c>
      <c r="U6570" t="b">
        <f t="shared" si="1536"/>
        <v>1</v>
      </c>
      <c r="V6570" t="str">
        <f t="shared" si="1537"/>
        <v>Average Company</v>
      </c>
      <c r="W6570" t="str">
        <f t="shared" si="1538"/>
        <v>Don't Buy</v>
      </c>
      <c r="X6570" t="str">
        <f t="shared" si="1539"/>
        <v>Not Known</v>
      </c>
      <c r="Z6570" t="str">
        <f t="shared" si="1540"/>
        <v>Silicon Valley Startups</v>
      </c>
      <c r="AB6570" t="str">
        <f t="shared" si="1541"/>
        <v>0</v>
      </c>
    </row>
    <row r="6571" spans="1:28" x14ac:dyDescent="0.3">
      <c r="A6571">
        <v>6569</v>
      </c>
      <c r="B6571" t="s">
        <v>11198</v>
      </c>
      <c r="C6571" t="str">
        <f t="shared" si="1528"/>
        <v>Long</v>
      </c>
      <c r="D6571">
        <v>3.3</v>
      </c>
      <c r="F6571" s="1" t="e">
        <f t="shared" si="1542"/>
        <v>#VALUE!</v>
      </c>
      <c r="G6571" s="1" t="e">
        <f t="shared" si="1529"/>
        <v>#VALUE!</v>
      </c>
      <c r="H6571" t="e">
        <f t="shared" si="1530"/>
        <v>#VALUE!</v>
      </c>
      <c r="I6571" t="s">
        <v>11182</v>
      </c>
      <c r="J6571" t="s">
        <v>5353</v>
      </c>
      <c r="K6571" t="s">
        <v>121</v>
      </c>
      <c r="L6571" t="e">
        <f t="shared" si="1531"/>
        <v>#VALUE!</v>
      </c>
      <c r="N6571" s="2" t="e">
        <f t="shared" si="1532"/>
        <v>#VALUE!</v>
      </c>
      <c r="Q6571" t="s">
        <v>85</v>
      </c>
      <c r="R6571" t="str">
        <f t="shared" si="1533"/>
        <v>Average</v>
      </c>
      <c r="S6571" t="str">
        <f t="shared" si="1534"/>
        <v xml:space="preserve"> </v>
      </c>
      <c r="T6571" t="e">
        <f t="shared" si="1535"/>
        <v>#VALUE!</v>
      </c>
      <c r="U6571" t="e">
        <f t="shared" si="1536"/>
        <v>#VALUE!</v>
      </c>
      <c r="V6571" t="e">
        <f t="shared" si="1537"/>
        <v>#VALUE!</v>
      </c>
      <c r="W6571" t="str">
        <f t="shared" si="1538"/>
        <v>Don't Buy</v>
      </c>
      <c r="X6571" t="str">
        <f t="shared" si="1539"/>
        <v>Not Known</v>
      </c>
      <c r="Z6571" t="e">
        <f t="shared" si="1540"/>
        <v>#VALUE!</v>
      </c>
      <c r="AB6571" t="str">
        <f t="shared" si="1541"/>
        <v>0</v>
      </c>
    </row>
    <row r="6572" spans="1:28" x14ac:dyDescent="0.3">
      <c r="A6572">
        <v>6570</v>
      </c>
      <c r="B6572" t="s">
        <v>11225</v>
      </c>
      <c r="C6572" t="str">
        <f t="shared" si="1528"/>
        <v>Short</v>
      </c>
      <c r="D6572">
        <v>4.3</v>
      </c>
      <c r="F6572" s="1">
        <f t="shared" si="1542"/>
        <v>4.3</v>
      </c>
      <c r="G6572" s="1">
        <f t="shared" si="1529"/>
        <v>4.3</v>
      </c>
      <c r="H6572">
        <f t="shared" si="1530"/>
        <v>4.3</v>
      </c>
      <c r="I6572" t="s">
        <v>11182</v>
      </c>
      <c r="J6572" t="s">
        <v>22</v>
      </c>
      <c r="K6572" t="s">
        <v>11226</v>
      </c>
      <c r="L6572" t="str">
        <f t="shared" si="1531"/>
        <v>Established</v>
      </c>
      <c r="N6572" s="2">
        <f t="shared" si="1532"/>
        <v>35</v>
      </c>
      <c r="O6572" t="s">
        <v>249</v>
      </c>
      <c r="P6572" t="s">
        <v>1261</v>
      </c>
      <c r="Q6572" t="s">
        <v>1723</v>
      </c>
      <c r="R6572" t="str">
        <f t="shared" si="1533"/>
        <v>Great</v>
      </c>
      <c r="S6572" t="str">
        <f t="shared" si="1534"/>
        <v>Great</v>
      </c>
      <c r="T6572" t="b">
        <f t="shared" si="1535"/>
        <v>1</v>
      </c>
      <c r="U6572" t="b">
        <f t="shared" si="1536"/>
        <v>1</v>
      </c>
      <c r="V6572" t="str">
        <f t="shared" si="1537"/>
        <v>Top Company</v>
      </c>
      <c r="W6572" t="str">
        <f t="shared" si="1538"/>
        <v>Don't Buy</v>
      </c>
      <c r="X6572" t="str">
        <f t="shared" si="1539"/>
        <v>Not Known</v>
      </c>
      <c r="Z6572" t="str">
        <f t="shared" si="1540"/>
        <v>None</v>
      </c>
      <c r="AB6572" t="str">
        <f t="shared" si="1541"/>
        <v>0</v>
      </c>
    </row>
    <row r="6573" spans="1:28" x14ac:dyDescent="0.3">
      <c r="A6573">
        <v>6571</v>
      </c>
      <c r="B6573" t="s">
        <v>11197</v>
      </c>
      <c r="C6573" t="str">
        <f t="shared" si="1528"/>
        <v>Long</v>
      </c>
      <c r="D6573">
        <v>4</v>
      </c>
      <c r="F6573" s="1">
        <f t="shared" si="1542"/>
        <v>4</v>
      </c>
      <c r="G6573" s="1">
        <f t="shared" si="1529"/>
        <v>4</v>
      </c>
      <c r="H6573">
        <f t="shared" si="1530"/>
        <v>4</v>
      </c>
      <c r="I6573" t="s">
        <v>11182</v>
      </c>
      <c r="J6573" t="s">
        <v>10979</v>
      </c>
      <c r="K6573" t="s">
        <v>522</v>
      </c>
      <c r="L6573" t="str">
        <f t="shared" si="1531"/>
        <v>Established</v>
      </c>
      <c r="N6573" s="2">
        <f t="shared" si="1532"/>
        <v>51</v>
      </c>
      <c r="O6573" t="s">
        <v>1308</v>
      </c>
      <c r="Q6573" t="s">
        <v>19</v>
      </c>
      <c r="R6573" t="str">
        <f t="shared" si="1533"/>
        <v>Average</v>
      </c>
      <c r="S6573" t="str">
        <f t="shared" si="1534"/>
        <v xml:space="preserve"> </v>
      </c>
      <c r="T6573" t="b">
        <f t="shared" si="1535"/>
        <v>0</v>
      </c>
      <c r="U6573" t="b">
        <f t="shared" si="1536"/>
        <v>1</v>
      </c>
      <c r="V6573" t="str">
        <f t="shared" si="1537"/>
        <v>Average Company</v>
      </c>
      <c r="W6573" t="str">
        <f t="shared" si="1538"/>
        <v>Don't Buy</v>
      </c>
      <c r="X6573" t="str">
        <f t="shared" si="1539"/>
        <v>Not Known</v>
      </c>
      <c r="Z6573" t="str">
        <f t="shared" si="1540"/>
        <v>None</v>
      </c>
      <c r="AB6573" t="str">
        <f t="shared" si="1541"/>
        <v>500K</v>
      </c>
    </row>
    <row r="6574" spans="1:28" x14ac:dyDescent="0.3">
      <c r="A6574">
        <v>6572</v>
      </c>
      <c r="B6574" t="s">
        <v>11187</v>
      </c>
      <c r="C6574" t="str">
        <f t="shared" si="1528"/>
        <v>Long</v>
      </c>
      <c r="D6574">
        <v>2.9</v>
      </c>
      <c r="F6574" s="1">
        <f t="shared" si="1542"/>
        <v>2.9</v>
      </c>
      <c r="G6574" s="1">
        <f t="shared" si="1529"/>
        <v>2.9</v>
      </c>
      <c r="H6574">
        <f t="shared" si="1530"/>
        <v>2.9</v>
      </c>
      <c r="I6574" t="s">
        <v>11182</v>
      </c>
      <c r="J6574" t="s">
        <v>22</v>
      </c>
      <c r="K6574" t="s">
        <v>11188</v>
      </c>
      <c r="L6574" t="str">
        <f t="shared" si="1531"/>
        <v>Established</v>
      </c>
      <c r="N6574" s="2">
        <f t="shared" si="1532"/>
        <v>20</v>
      </c>
      <c r="O6574" t="s">
        <v>151</v>
      </c>
      <c r="P6574" t="s">
        <v>1703</v>
      </c>
      <c r="Q6574" t="s">
        <v>378</v>
      </c>
      <c r="R6574" t="str">
        <f t="shared" si="1533"/>
        <v>Average</v>
      </c>
      <c r="S6574" t="str">
        <f t="shared" si="1534"/>
        <v xml:space="preserve"> </v>
      </c>
      <c r="T6574" t="b">
        <f t="shared" si="1535"/>
        <v>0</v>
      </c>
      <c r="U6574" t="b">
        <f t="shared" si="1536"/>
        <v>0</v>
      </c>
      <c r="V6574" t="str">
        <f t="shared" si="1537"/>
        <v>Average Company</v>
      </c>
      <c r="W6574" t="str">
        <f t="shared" si="1538"/>
        <v>Don't Buy</v>
      </c>
      <c r="X6574" t="str">
        <f t="shared" si="1539"/>
        <v>Not Known</v>
      </c>
      <c r="Z6574" t="str">
        <f t="shared" si="1540"/>
        <v>None</v>
      </c>
      <c r="AB6574" t="str">
        <f t="shared" si="1541"/>
        <v>0</v>
      </c>
    </row>
    <row r="6575" spans="1:28" x14ac:dyDescent="0.3">
      <c r="A6575">
        <v>6573</v>
      </c>
      <c r="B6575" t="s">
        <v>11219</v>
      </c>
      <c r="C6575" t="str">
        <f t="shared" si="1528"/>
        <v>Short</v>
      </c>
      <c r="D6575">
        <v>4.3</v>
      </c>
      <c r="F6575" s="1">
        <f t="shared" si="1542"/>
        <v>4.3</v>
      </c>
      <c r="G6575" s="1">
        <f t="shared" si="1529"/>
        <v>4.3</v>
      </c>
      <c r="H6575">
        <f t="shared" si="1530"/>
        <v>4.3</v>
      </c>
      <c r="I6575" t="s">
        <v>11182</v>
      </c>
      <c r="J6575" t="s">
        <v>22</v>
      </c>
      <c r="K6575" t="s">
        <v>7943</v>
      </c>
      <c r="L6575" t="str">
        <f t="shared" si="1531"/>
        <v>Established</v>
      </c>
      <c r="N6575" s="2">
        <f t="shared" si="1532"/>
        <v>57</v>
      </c>
      <c r="O6575" t="s">
        <v>1796</v>
      </c>
      <c r="P6575" t="s">
        <v>683</v>
      </c>
      <c r="Q6575" t="s">
        <v>362</v>
      </c>
      <c r="R6575" t="str">
        <f t="shared" si="1533"/>
        <v>Great</v>
      </c>
      <c r="S6575" t="str">
        <f t="shared" si="1534"/>
        <v>Great</v>
      </c>
      <c r="T6575" t="b">
        <f t="shared" si="1535"/>
        <v>1</v>
      </c>
      <c r="U6575" t="b">
        <f t="shared" si="1536"/>
        <v>1</v>
      </c>
      <c r="V6575" t="str">
        <f t="shared" si="1537"/>
        <v>Top Company</v>
      </c>
      <c r="W6575" t="str">
        <f t="shared" si="1538"/>
        <v>Buy</v>
      </c>
      <c r="X6575" t="str">
        <f t="shared" si="1539"/>
        <v>Not Known</v>
      </c>
      <c r="Z6575" t="str">
        <f t="shared" si="1540"/>
        <v>None</v>
      </c>
      <c r="AB6575" t="str">
        <f t="shared" si="1541"/>
        <v>0</v>
      </c>
    </row>
    <row r="6576" spans="1:28" x14ac:dyDescent="0.3">
      <c r="A6576">
        <v>6574</v>
      </c>
      <c r="B6576" t="s">
        <v>11216</v>
      </c>
      <c r="C6576" t="str">
        <f t="shared" si="1528"/>
        <v>Long</v>
      </c>
      <c r="D6576">
        <v>3.2</v>
      </c>
      <c r="F6576" s="1">
        <f t="shared" si="1542"/>
        <v>3.2</v>
      </c>
      <c r="G6576" s="1">
        <f t="shared" si="1529"/>
        <v>3.2</v>
      </c>
      <c r="H6576">
        <f t="shared" si="1530"/>
        <v>3.2</v>
      </c>
      <c r="I6576" t="s">
        <v>11182</v>
      </c>
      <c r="J6576" t="s">
        <v>22</v>
      </c>
      <c r="K6576" t="s">
        <v>11217</v>
      </c>
      <c r="L6576" t="str">
        <f t="shared" si="1531"/>
        <v>Established</v>
      </c>
      <c r="N6576" s="2">
        <f t="shared" si="1532"/>
        <v>20</v>
      </c>
      <c r="O6576" t="s">
        <v>151</v>
      </c>
      <c r="P6576" t="s">
        <v>1308</v>
      </c>
      <c r="Q6576" t="s">
        <v>295</v>
      </c>
      <c r="R6576" t="str">
        <f t="shared" si="1533"/>
        <v>Average</v>
      </c>
      <c r="S6576" t="str">
        <f t="shared" si="1534"/>
        <v xml:space="preserve"> </v>
      </c>
      <c r="T6576" t="b">
        <f t="shared" si="1535"/>
        <v>0</v>
      </c>
      <c r="U6576" t="b">
        <f t="shared" si="1536"/>
        <v>0</v>
      </c>
      <c r="V6576" t="str">
        <f t="shared" si="1537"/>
        <v>Average Company</v>
      </c>
      <c r="W6576" t="str">
        <f t="shared" si="1538"/>
        <v>Don't Buy</v>
      </c>
      <c r="X6576" t="str">
        <f t="shared" si="1539"/>
        <v>Not Known</v>
      </c>
      <c r="Z6576" t="str">
        <f t="shared" si="1540"/>
        <v>None</v>
      </c>
      <c r="AB6576" t="str">
        <f t="shared" si="1541"/>
        <v>0</v>
      </c>
    </row>
    <row r="6577" spans="1:28" x14ac:dyDescent="0.3">
      <c r="A6577">
        <v>6575</v>
      </c>
      <c r="B6577" t="s">
        <v>11215</v>
      </c>
      <c r="C6577" t="str">
        <f t="shared" si="1528"/>
        <v>Long</v>
      </c>
      <c r="D6577">
        <v>3.4</v>
      </c>
      <c r="F6577" s="1">
        <f t="shared" si="1542"/>
        <v>3.9</v>
      </c>
      <c r="G6577" s="1">
        <f t="shared" si="1529"/>
        <v>3.9</v>
      </c>
      <c r="H6577">
        <f t="shared" si="1530"/>
        <v>3.5</v>
      </c>
      <c r="I6577" t="s">
        <v>11182</v>
      </c>
      <c r="J6577" t="s">
        <v>22</v>
      </c>
      <c r="K6577" t="s">
        <v>5089</v>
      </c>
      <c r="L6577" t="str">
        <f t="shared" si="1531"/>
        <v>Startup</v>
      </c>
      <c r="N6577" s="2">
        <f t="shared" si="1532"/>
        <v>8</v>
      </c>
      <c r="O6577" t="s">
        <v>583</v>
      </c>
      <c r="P6577" t="s">
        <v>1261</v>
      </c>
      <c r="Q6577" t="s">
        <v>19</v>
      </c>
      <c r="R6577" t="str">
        <f t="shared" si="1533"/>
        <v>Average</v>
      </c>
      <c r="S6577" t="str">
        <f t="shared" si="1534"/>
        <v xml:space="preserve"> </v>
      </c>
      <c r="T6577" t="b">
        <f t="shared" si="1535"/>
        <v>0</v>
      </c>
      <c r="U6577" t="b">
        <f t="shared" si="1536"/>
        <v>1</v>
      </c>
      <c r="V6577" t="str">
        <f t="shared" si="1537"/>
        <v>Average Company</v>
      </c>
      <c r="W6577" t="str">
        <f t="shared" si="1538"/>
        <v>Don't Buy</v>
      </c>
      <c r="X6577" t="str">
        <f t="shared" si="1539"/>
        <v>Not Known</v>
      </c>
      <c r="Z6577" t="str">
        <f t="shared" si="1540"/>
        <v>None</v>
      </c>
      <c r="AB6577" t="str">
        <f t="shared" si="1541"/>
        <v>500K</v>
      </c>
    </row>
    <row r="6578" spans="1:28" x14ac:dyDescent="0.3">
      <c r="A6578">
        <v>6576</v>
      </c>
      <c r="B6578" t="s">
        <v>11218</v>
      </c>
      <c r="C6578" t="str">
        <f t="shared" si="1528"/>
        <v>Long</v>
      </c>
      <c r="D6578">
        <v>3.9</v>
      </c>
      <c r="F6578" s="1">
        <f t="shared" si="1542"/>
        <v>3.9</v>
      </c>
      <c r="G6578" s="1">
        <f t="shared" si="1529"/>
        <v>3.9</v>
      </c>
      <c r="H6578">
        <f t="shared" si="1530"/>
        <v>3.9</v>
      </c>
      <c r="I6578" t="s">
        <v>11182</v>
      </c>
      <c r="J6578" t="s">
        <v>22</v>
      </c>
      <c r="K6578" t="s">
        <v>5803</v>
      </c>
      <c r="L6578" t="str">
        <f t="shared" si="1531"/>
        <v>Established</v>
      </c>
      <c r="N6578" s="2">
        <f t="shared" si="1532"/>
        <v>31</v>
      </c>
      <c r="O6578" t="s">
        <v>58</v>
      </c>
      <c r="P6578" t="s">
        <v>1308</v>
      </c>
      <c r="Q6578" t="s">
        <v>612</v>
      </c>
      <c r="R6578" t="str">
        <f t="shared" si="1533"/>
        <v>Average</v>
      </c>
      <c r="S6578" t="str">
        <f t="shared" si="1534"/>
        <v xml:space="preserve"> </v>
      </c>
      <c r="T6578" t="b">
        <f t="shared" si="1535"/>
        <v>0</v>
      </c>
      <c r="U6578" t="b">
        <f t="shared" si="1536"/>
        <v>1</v>
      </c>
      <c r="V6578" t="str">
        <f t="shared" si="1537"/>
        <v>Average Company</v>
      </c>
      <c r="W6578" t="str">
        <f t="shared" si="1538"/>
        <v>Don't Buy</v>
      </c>
      <c r="X6578" t="str">
        <f t="shared" si="1539"/>
        <v>Not Known</v>
      </c>
      <c r="Z6578" t="str">
        <f t="shared" si="1540"/>
        <v>None</v>
      </c>
      <c r="AB6578" t="str">
        <f t="shared" si="1541"/>
        <v>0</v>
      </c>
    </row>
    <row r="6579" spans="1:28" x14ac:dyDescent="0.3">
      <c r="A6579">
        <v>6577</v>
      </c>
      <c r="B6579" t="s">
        <v>11236</v>
      </c>
      <c r="C6579" t="str">
        <f t="shared" si="1528"/>
        <v>Long</v>
      </c>
      <c r="D6579">
        <v>4.3</v>
      </c>
      <c r="F6579" s="1">
        <f t="shared" si="1542"/>
        <v>4.3</v>
      </c>
      <c r="G6579" s="1">
        <f t="shared" si="1529"/>
        <v>4.3</v>
      </c>
      <c r="H6579">
        <f t="shared" si="1530"/>
        <v>4.3</v>
      </c>
      <c r="I6579" t="s">
        <v>11182</v>
      </c>
      <c r="J6579" t="s">
        <v>22</v>
      </c>
      <c r="K6579" t="s">
        <v>11237</v>
      </c>
      <c r="L6579" t="str">
        <f t="shared" si="1531"/>
        <v>Established</v>
      </c>
      <c r="N6579" s="2">
        <f t="shared" si="1532"/>
        <v>42</v>
      </c>
      <c r="O6579" t="s">
        <v>397</v>
      </c>
      <c r="P6579" t="s">
        <v>1308</v>
      </c>
      <c r="Q6579" t="s">
        <v>80</v>
      </c>
      <c r="R6579" t="str">
        <f t="shared" si="1533"/>
        <v>Great</v>
      </c>
      <c r="S6579" t="str">
        <f t="shared" si="1534"/>
        <v>Great</v>
      </c>
      <c r="T6579" t="b">
        <f t="shared" si="1535"/>
        <v>1</v>
      </c>
      <c r="U6579" t="b">
        <f t="shared" si="1536"/>
        <v>1</v>
      </c>
      <c r="V6579" t="str">
        <f t="shared" si="1537"/>
        <v>Top Company</v>
      </c>
      <c r="W6579" t="str">
        <f t="shared" si="1538"/>
        <v>Don't Buy</v>
      </c>
      <c r="X6579" t="str">
        <f t="shared" si="1539"/>
        <v>Not Known</v>
      </c>
      <c r="Z6579" t="str">
        <f t="shared" si="1540"/>
        <v>None</v>
      </c>
      <c r="AB6579" t="str">
        <f t="shared" si="1541"/>
        <v>0</v>
      </c>
    </row>
    <row r="6580" spans="1:28" x14ac:dyDescent="0.3">
      <c r="A6580">
        <v>6578</v>
      </c>
      <c r="B6580" t="s">
        <v>11238</v>
      </c>
      <c r="C6580" t="str">
        <f t="shared" si="1528"/>
        <v>Long</v>
      </c>
      <c r="D6580">
        <v>3.3</v>
      </c>
      <c r="F6580" s="1">
        <f t="shared" si="1542"/>
        <v>3.8</v>
      </c>
      <c r="G6580" s="1">
        <f t="shared" si="1529"/>
        <v>3.8</v>
      </c>
      <c r="H6580">
        <f t="shared" si="1530"/>
        <v>3.4</v>
      </c>
      <c r="I6580" t="s">
        <v>11182</v>
      </c>
      <c r="J6580" t="s">
        <v>22</v>
      </c>
      <c r="K6580" t="s">
        <v>11239</v>
      </c>
      <c r="L6580" t="str">
        <f t="shared" si="1531"/>
        <v>Startup</v>
      </c>
      <c r="N6580" s="2">
        <f t="shared" si="1532"/>
        <v>7</v>
      </c>
      <c r="O6580" t="s">
        <v>318</v>
      </c>
      <c r="P6580" t="s">
        <v>1308</v>
      </c>
      <c r="Q6580" t="s">
        <v>44</v>
      </c>
      <c r="R6580" t="str">
        <f t="shared" si="1533"/>
        <v>Average</v>
      </c>
      <c r="S6580" t="str">
        <f t="shared" si="1534"/>
        <v xml:space="preserve"> </v>
      </c>
      <c r="T6580" t="b">
        <f t="shared" si="1535"/>
        <v>0</v>
      </c>
      <c r="U6580" t="b">
        <f t="shared" si="1536"/>
        <v>1</v>
      </c>
      <c r="V6580" t="str">
        <f t="shared" si="1537"/>
        <v>Average Company</v>
      </c>
      <c r="W6580" t="str">
        <f t="shared" si="1538"/>
        <v>Don't Buy</v>
      </c>
      <c r="X6580" t="str">
        <f t="shared" si="1539"/>
        <v>Not Known</v>
      </c>
      <c r="Z6580" t="str">
        <f t="shared" si="1540"/>
        <v>Silicon Valley Startups</v>
      </c>
      <c r="AB6580" t="str">
        <f t="shared" si="1541"/>
        <v>0</v>
      </c>
    </row>
    <row r="6581" spans="1:28" x14ac:dyDescent="0.3">
      <c r="A6581">
        <v>6579</v>
      </c>
      <c r="B6581" t="s">
        <v>11240</v>
      </c>
      <c r="C6581" t="str">
        <f t="shared" si="1528"/>
        <v>Long</v>
      </c>
      <c r="D6581">
        <v>2.8</v>
      </c>
      <c r="F6581" s="1">
        <f t="shared" si="1542"/>
        <v>3.3</v>
      </c>
      <c r="G6581" s="1">
        <f t="shared" si="1529"/>
        <v>3.3</v>
      </c>
      <c r="H6581">
        <f t="shared" si="1530"/>
        <v>2.9</v>
      </c>
      <c r="I6581" t="s">
        <v>11182</v>
      </c>
      <c r="J6581" t="s">
        <v>22</v>
      </c>
      <c r="K6581" t="s">
        <v>3789</v>
      </c>
      <c r="L6581" t="str">
        <f t="shared" si="1531"/>
        <v>Startup</v>
      </c>
      <c r="N6581" s="2">
        <f t="shared" si="1532"/>
        <v>9</v>
      </c>
      <c r="O6581" t="s">
        <v>331</v>
      </c>
      <c r="P6581" t="s">
        <v>3957</v>
      </c>
      <c r="Q6581" t="s">
        <v>773</v>
      </c>
      <c r="R6581" t="str">
        <f t="shared" si="1533"/>
        <v>Average</v>
      </c>
      <c r="S6581" t="str">
        <f t="shared" si="1534"/>
        <v xml:space="preserve"> </v>
      </c>
      <c r="T6581" t="b">
        <f t="shared" si="1535"/>
        <v>0</v>
      </c>
      <c r="U6581" t="b">
        <f t="shared" si="1536"/>
        <v>1</v>
      </c>
      <c r="V6581" t="str">
        <f t="shared" si="1537"/>
        <v>Average Company</v>
      </c>
      <c r="W6581" t="str">
        <f t="shared" si="1538"/>
        <v>Don't Buy</v>
      </c>
      <c r="X6581" t="str">
        <f t="shared" si="1539"/>
        <v>Not Known</v>
      </c>
      <c r="Z6581" t="str">
        <f t="shared" si="1540"/>
        <v>Silicon Valley Startups</v>
      </c>
      <c r="AB6581" t="str">
        <f t="shared" si="1541"/>
        <v>0</v>
      </c>
    </row>
    <row r="6582" spans="1:28" x14ac:dyDescent="0.3">
      <c r="A6582">
        <v>6580</v>
      </c>
      <c r="B6582" t="s">
        <v>11241</v>
      </c>
      <c r="C6582" t="str">
        <f t="shared" si="1528"/>
        <v>Long</v>
      </c>
      <c r="D6582">
        <v>3.4</v>
      </c>
      <c r="F6582" s="1">
        <f t="shared" si="1542"/>
        <v>3.4</v>
      </c>
      <c r="G6582" s="1">
        <f t="shared" si="1529"/>
        <v>3.4</v>
      </c>
      <c r="H6582">
        <f t="shared" si="1530"/>
        <v>3.4</v>
      </c>
      <c r="I6582" t="s">
        <v>11182</v>
      </c>
      <c r="J6582" t="s">
        <v>22</v>
      </c>
      <c r="K6582" t="s">
        <v>6402</v>
      </c>
      <c r="L6582" t="str">
        <f t="shared" si="1531"/>
        <v>Established</v>
      </c>
      <c r="N6582" s="2">
        <f t="shared" si="1532"/>
        <v>19</v>
      </c>
      <c r="O6582" t="s">
        <v>100</v>
      </c>
      <c r="P6582" t="s">
        <v>1308</v>
      </c>
      <c r="Q6582" t="s">
        <v>50</v>
      </c>
      <c r="R6582" t="str">
        <f t="shared" si="1533"/>
        <v>Average</v>
      </c>
      <c r="S6582" t="str">
        <f t="shared" si="1534"/>
        <v xml:space="preserve"> </v>
      </c>
      <c r="T6582" t="b">
        <f t="shared" si="1535"/>
        <v>0</v>
      </c>
      <c r="U6582" t="b">
        <f t="shared" si="1536"/>
        <v>0</v>
      </c>
      <c r="V6582" t="str">
        <f t="shared" si="1537"/>
        <v>Average Company</v>
      </c>
      <c r="W6582" t="str">
        <f t="shared" si="1538"/>
        <v>Buy</v>
      </c>
      <c r="X6582" t="str">
        <f t="shared" si="1539"/>
        <v>Not Known</v>
      </c>
      <c r="Z6582" t="str">
        <f t="shared" si="1540"/>
        <v>None</v>
      </c>
      <c r="AB6582" t="str">
        <f t="shared" si="1541"/>
        <v>0</v>
      </c>
    </row>
    <row r="6583" spans="1:28" x14ac:dyDescent="0.3">
      <c r="A6583">
        <v>6581</v>
      </c>
      <c r="B6583" t="s">
        <v>11212</v>
      </c>
      <c r="C6583" t="str">
        <f t="shared" si="1528"/>
        <v>Long</v>
      </c>
      <c r="D6583">
        <v>4.0999999999999996</v>
      </c>
      <c r="F6583" s="1">
        <f t="shared" si="1542"/>
        <v>4.0999999999999996</v>
      </c>
      <c r="G6583" s="1">
        <f t="shared" si="1529"/>
        <v>4.0999999999999996</v>
      </c>
      <c r="H6583">
        <f t="shared" si="1530"/>
        <v>4.0999999999999996</v>
      </c>
      <c r="I6583" t="s">
        <v>11182</v>
      </c>
      <c r="J6583" t="s">
        <v>22</v>
      </c>
      <c r="K6583" t="s">
        <v>1780</v>
      </c>
      <c r="L6583" t="str">
        <f t="shared" si="1531"/>
        <v>Established</v>
      </c>
      <c r="N6583" s="2">
        <f t="shared" si="1532"/>
        <v>61</v>
      </c>
      <c r="O6583" t="s">
        <v>414</v>
      </c>
      <c r="P6583" t="s">
        <v>2884</v>
      </c>
      <c r="Q6583" t="s">
        <v>117</v>
      </c>
      <c r="R6583" t="str">
        <f t="shared" si="1533"/>
        <v>Great</v>
      </c>
      <c r="S6583" t="str">
        <f t="shared" si="1534"/>
        <v>Great</v>
      </c>
      <c r="T6583" t="b">
        <f t="shared" si="1535"/>
        <v>1</v>
      </c>
      <c r="U6583" t="b">
        <f t="shared" si="1536"/>
        <v>1</v>
      </c>
      <c r="V6583" t="str">
        <f t="shared" si="1537"/>
        <v>Top Company</v>
      </c>
      <c r="W6583" t="str">
        <f t="shared" si="1538"/>
        <v>Don't Buy</v>
      </c>
      <c r="X6583" t="str">
        <f t="shared" si="1539"/>
        <v>Not Known</v>
      </c>
      <c r="Z6583" t="str">
        <f t="shared" si="1540"/>
        <v>None</v>
      </c>
      <c r="AB6583" t="str">
        <f t="shared" si="1541"/>
        <v>0</v>
      </c>
    </row>
    <row r="6584" spans="1:28" x14ac:dyDescent="0.3">
      <c r="A6584">
        <v>6582</v>
      </c>
      <c r="B6584" t="s">
        <v>11205</v>
      </c>
      <c r="C6584" t="str">
        <f t="shared" si="1528"/>
        <v>Long</v>
      </c>
      <c r="D6584">
        <v>3.5</v>
      </c>
      <c r="F6584" s="1">
        <f t="shared" si="1542"/>
        <v>4</v>
      </c>
      <c r="G6584" s="1">
        <f t="shared" si="1529"/>
        <v>4</v>
      </c>
      <c r="H6584">
        <f t="shared" si="1530"/>
        <v>3.6</v>
      </c>
      <c r="I6584" t="s">
        <v>11182</v>
      </c>
      <c r="J6584" t="s">
        <v>4432</v>
      </c>
      <c r="K6584" t="s">
        <v>299</v>
      </c>
      <c r="L6584" t="str">
        <f t="shared" si="1531"/>
        <v>Startup</v>
      </c>
      <c r="N6584" s="2">
        <f t="shared" si="1532"/>
        <v>1</v>
      </c>
      <c r="O6584" t="s">
        <v>13</v>
      </c>
      <c r="Q6584" t="s">
        <v>19</v>
      </c>
      <c r="R6584" t="str">
        <f t="shared" si="1533"/>
        <v>Average</v>
      </c>
      <c r="S6584" t="str">
        <f t="shared" si="1534"/>
        <v xml:space="preserve"> </v>
      </c>
      <c r="T6584" t="b">
        <f t="shared" si="1535"/>
        <v>0</v>
      </c>
      <c r="U6584" t="b">
        <f t="shared" si="1536"/>
        <v>1</v>
      </c>
      <c r="V6584" t="str">
        <f t="shared" si="1537"/>
        <v>Average Company</v>
      </c>
      <c r="W6584" t="str">
        <f t="shared" si="1538"/>
        <v>Don't Buy</v>
      </c>
      <c r="X6584" t="str">
        <f t="shared" si="1539"/>
        <v>Not Known</v>
      </c>
      <c r="Z6584" t="str">
        <f t="shared" si="1540"/>
        <v>None</v>
      </c>
      <c r="AB6584" t="str">
        <f t="shared" si="1541"/>
        <v>500K</v>
      </c>
    </row>
    <row r="6585" spans="1:28" x14ac:dyDescent="0.3">
      <c r="A6585">
        <v>6583</v>
      </c>
      <c r="B6585" t="s">
        <v>11242</v>
      </c>
      <c r="C6585" t="str">
        <f t="shared" si="1528"/>
        <v>Long</v>
      </c>
      <c r="D6585">
        <v>4</v>
      </c>
      <c r="F6585" s="1">
        <f t="shared" si="1542"/>
        <v>4</v>
      </c>
      <c r="G6585" s="1">
        <f t="shared" si="1529"/>
        <v>4</v>
      </c>
      <c r="H6585">
        <f t="shared" si="1530"/>
        <v>4</v>
      </c>
      <c r="I6585" t="s">
        <v>11182</v>
      </c>
      <c r="J6585" t="s">
        <v>22</v>
      </c>
      <c r="K6585" t="s">
        <v>4040</v>
      </c>
      <c r="L6585" t="str">
        <f t="shared" si="1531"/>
        <v>Established</v>
      </c>
      <c r="N6585" s="2">
        <f t="shared" si="1532"/>
        <v>18</v>
      </c>
      <c r="O6585" t="s">
        <v>200</v>
      </c>
      <c r="P6585" t="s">
        <v>1308</v>
      </c>
      <c r="Q6585" t="s">
        <v>315</v>
      </c>
      <c r="R6585" t="str">
        <f t="shared" si="1533"/>
        <v>Average</v>
      </c>
      <c r="S6585" t="str">
        <f t="shared" si="1534"/>
        <v xml:space="preserve"> </v>
      </c>
      <c r="T6585" t="b">
        <f t="shared" si="1535"/>
        <v>0</v>
      </c>
      <c r="U6585" t="b">
        <f t="shared" si="1536"/>
        <v>1</v>
      </c>
      <c r="V6585" t="str">
        <f t="shared" si="1537"/>
        <v>Average Company</v>
      </c>
      <c r="W6585" t="str">
        <f t="shared" si="1538"/>
        <v>Don't Buy</v>
      </c>
      <c r="X6585" t="str">
        <f t="shared" si="1539"/>
        <v>Not Known</v>
      </c>
      <c r="Z6585" t="str">
        <f t="shared" si="1540"/>
        <v>None</v>
      </c>
      <c r="AB6585" t="str">
        <f t="shared" si="1541"/>
        <v>0</v>
      </c>
    </row>
    <row r="6586" spans="1:28" x14ac:dyDescent="0.3">
      <c r="A6586">
        <v>6584</v>
      </c>
      <c r="B6586" t="s">
        <v>11243</v>
      </c>
      <c r="C6586" t="str">
        <f t="shared" si="1528"/>
        <v>Long</v>
      </c>
      <c r="D6586">
        <v>4</v>
      </c>
      <c r="F6586" s="1">
        <f t="shared" si="1542"/>
        <v>4</v>
      </c>
      <c r="G6586" s="1">
        <f t="shared" si="1529"/>
        <v>4</v>
      </c>
      <c r="H6586">
        <f t="shared" si="1530"/>
        <v>4</v>
      </c>
      <c r="I6586" t="s">
        <v>11182</v>
      </c>
      <c r="J6586" t="s">
        <v>22</v>
      </c>
      <c r="K6586" t="s">
        <v>11244</v>
      </c>
      <c r="L6586" t="str">
        <f t="shared" si="1531"/>
        <v>Established</v>
      </c>
      <c r="N6586" s="2">
        <f t="shared" si="1532"/>
        <v>12</v>
      </c>
      <c r="O6586" t="s">
        <v>267</v>
      </c>
      <c r="P6586" t="s">
        <v>147</v>
      </c>
      <c r="Q6586" t="s">
        <v>533</v>
      </c>
      <c r="R6586" t="str">
        <f t="shared" si="1533"/>
        <v>Average</v>
      </c>
      <c r="S6586" t="str">
        <f t="shared" si="1534"/>
        <v xml:space="preserve"> </v>
      </c>
      <c r="T6586" t="b">
        <f t="shared" si="1535"/>
        <v>0</v>
      </c>
      <c r="U6586" t="b">
        <f t="shared" si="1536"/>
        <v>1</v>
      </c>
      <c r="V6586" t="str">
        <f t="shared" si="1537"/>
        <v>Average Company</v>
      </c>
      <c r="W6586" t="str">
        <f t="shared" si="1538"/>
        <v>Don't Buy</v>
      </c>
      <c r="X6586" t="str">
        <f t="shared" si="1539"/>
        <v>Not Known</v>
      </c>
      <c r="Z6586" t="str">
        <f t="shared" si="1540"/>
        <v>None</v>
      </c>
      <c r="AB6586" t="str">
        <f t="shared" si="1541"/>
        <v>0</v>
      </c>
    </row>
    <row r="6587" spans="1:28" x14ac:dyDescent="0.3">
      <c r="A6587">
        <v>6585</v>
      </c>
      <c r="B6587" t="s">
        <v>11245</v>
      </c>
      <c r="C6587" t="str">
        <f t="shared" si="1528"/>
        <v>Long</v>
      </c>
      <c r="D6587">
        <v>3.8</v>
      </c>
      <c r="F6587" s="1">
        <f t="shared" si="1542"/>
        <v>3.8</v>
      </c>
      <c r="G6587" s="1">
        <f t="shared" si="1529"/>
        <v>3.8</v>
      </c>
      <c r="H6587">
        <f t="shared" si="1530"/>
        <v>3.8</v>
      </c>
      <c r="I6587" t="s">
        <v>11182</v>
      </c>
      <c r="J6587" t="s">
        <v>22</v>
      </c>
      <c r="K6587" t="s">
        <v>11246</v>
      </c>
      <c r="L6587" t="str">
        <f t="shared" si="1531"/>
        <v>Established</v>
      </c>
      <c r="N6587" s="2">
        <f t="shared" si="1532"/>
        <v>10</v>
      </c>
      <c r="O6587" t="s">
        <v>234</v>
      </c>
      <c r="P6587" t="s">
        <v>683</v>
      </c>
      <c r="Q6587" t="s">
        <v>284</v>
      </c>
      <c r="R6587" t="str">
        <f t="shared" si="1533"/>
        <v>Average</v>
      </c>
      <c r="S6587" t="str">
        <f t="shared" si="1534"/>
        <v xml:space="preserve"> </v>
      </c>
      <c r="T6587" t="b">
        <f t="shared" si="1535"/>
        <v>0</v>
      </c>
      <c r="U6587" t="b">
        <f t="shared" si="1536"/>
        <v>1</v>
      </c>
      <c r="V6587" t="str">
        <f t="shared" si="1537"/>
        <v>Average Company</v>
      </c>
      <c r="W6587" t="str">
        <f t="shared" si="1538"/>
        <v>Don't Buy</v>
      </c>
      <c r="X6587" t="str">
        <f t="shared" si="1539"/>
        <v>Not Known</v>
      </c>
      <c r="Z6587" t="str">
        <f t="shared" si="1540"/>
        <v>None</v>
      </c>
      <c r="AB6587" t="str">
        <f t="shared" si="1541"/>
        <v>0</v>
      </c>
    </row>
    <row r="6588" spans="1:28" x14ac:dyDescent="0.3">
      <c r="A6588">
        <v>6586</v>
      </c>
      <c r="B6588" t="s">
        <v>11247</v>
      </c>
      <c r="C6588" t="str">
        <f t="shared" si="1528"/>
        <v>Long</v>
      </c>
      <c r="D6588">
        <v>4.2</v>
      </c>
      <c r="F6588" s="1">
        <f t="shared" si="1542"/>
        <v>4.2</v>
      </c>
      <c r="G6588" s="1">
        <f t="shared" si="1529"/>
        <v>4.2</v>
      </c>
      <c r="H6588">
        <f t="shared" si="1530"/>
        <v>4.2</v>
      </c>
      <c r="I6588" t="s">
        <v>11182</v>
      </c>
      <c r="J6588" t="s">
        <v>11248</v>
      </c>
      <c r="K6588" t="s">
        <v>217</v>
      </c>
      <c r="L6588" t="str">
        <f t="shared" si="1531"/>
        <v>Established</v>
      </c>
      <c r="N6588" s="2">
        <f t="shared" si="1532"/>
        <v>51</v>
      </c>
      <c r="O6588" t="s">
        <v>1308</v>
      </c>
      <c r="Q6588" t="s">
        <v>533</v>
      </c>
      <c r="R6588" t="str">
        <f t="shared" si="1533"/>
        <v>Great</v>
      </c>
      <c r="S6588" t="str">
        <f t="shared" si="1534"/>
        <v>Great</v>
      </c>
      <c r="T6588" t="b">
        <f t="shared" si="1535"/>
        <v>1</v>
      </c>
      <c r="U6588" t="b">
        <f t="shared" si="1536"/>
        <v>1</v>
      </c>
      <c r="V6588" t="str">
        <f t="shared" si="1537"/>
        <v>Top Company</v>
      </c>
      <c r="W6588" t="str">
        <f t="shared" si="1538"/>
        <v>Don't Buy</v>
      </c>
      <c r="X6588" t="str">
        <f t="shared" si="1539"/>
        <v>Not Known</v>
      </c>
      <c r="Z6588" t="str">
        <f t="shared" si="1540"/>
        <v>None</v>
      </c>
      <c r="AB6588" t="str">
        <f t="shared" si="1541"/>
        <v>0</v>
      </c>
    </row>
    <row r="6589" spans="1:28" x14ac:dyDescent="0.3">
      <c r="A6589">
        <v>6587</v>
      </c>
      <c r="B6589" t="s">
        <v>11249</v>
      </c>
      <c r="C6589" t="str">
        <f t="shared" si="1528"/>
        <v>Long</v>
      </c>
      <c r="D6589">
        <v>3.4</v>
      </c>
      <c r="F6589" s="1">
        <f t="shared" si="1542"/>
        <v>3.4</v>
      </c>
      <c r="G6589" s="1">
        <f t="shared" si="1529"/>
        <v>3.4</v>
      </c>
      <c r="H6589">
        <f t="shared" si="1530"/>
        <v>3.4</v>
      </c>
      <c r="I6589" t="s">
        <v>11182</v>
      </c>
      <c r="J6589" t="s">
        <v>22</v>
      </c>
      <c r="K6589" t="s">
        <v>11250</v>
      </c>
      <c r="L6589" t="str">
        <f t="shared" si="1531"/>
        <v>Established</v>
      </c>
      <c r="N6589" s="2">
        <f t="shared" si="1532"/>
        <v>24</v>
      </c>
      <c r="O6589" t="s">
        <v>185</v>
      </c>
      <c r="P6589" t="s">
        <v>1308</v>
      </c>
      <c r="Q6589" t="s">
        <v>19</v>
      </c>
      <c r="R6589" t="str">
        <f t="shared" si="1533"/>
        <v>Average</v>
      </c>
      <c r="S6589" t="str">
        <f t="shared" si="1534"/>
        <v xml:space="preserve"> </v>
      </c>
      <c r="T6589" t="b">
        <f t="shared" si="1535"/>
        <v>0</v>
      </c>
      <c r="U6589" t="b">
        <f t="shared" si="1536"/>
        <v>0</v>
      </c>
      <c r="V6589" t="str">
        <f t="shared" si="1537"/>
        <v>Average Company</v>
      </c>
      <c r="W6589" t="str">
        <f t="shared" si="1538"/>
        <v>Don't Buy</v>
      </c>
      <c r="X6589" t="str">
        <f t="shared" si="1539"/>
        <v>Not Known</v>
      </c>
      <c r="Z6589" t="str">
        <f t="shared" si="1540"/>
        <v>None</v>
      </c>
      <c r="AB6589" t="str">
        <f t="shared" si="1541"/>
        <v>500K</v>
      </c>
    </row>
    <row r="6590" spans="1:28" x14ac:dyDescent="0.3">
      <c r="A6590">
        <v>6588</v>
      </c>
      <c r="B6590" t="s">
        <v>11251</v>
      </c>
      <c r="C6590" t="str">
        <f t="shared" si="1528"/>
        <v>Long</v>
      </c>
      <c r="D6590">
        <v>4.2</v>
      </c>
      <c r="F6590" s="1">
        <f t="shared" si="1542"/>
        <v>4.2</v>
      </c>
      <c r="G6590" s="1">
        <f t="shared" si="1529"/>
        <v>4.2</v>
      </c>
      <c r="H6590">
        <f t="shared" si="1530"/>
        <v>4.2</v>
      </c>
      <c r="I6590" t="s">
        <v>11182</v>
      </c>
      <c r="J6590" t="s">
        <v>10</v>
      </c>
      <c r="K6590" t="s">
        <v>11252</v>
      </c>
      <c r="L6590" t="str">
        <f t="shared" si="1531"/>
        <v>Established</v>
      </c>
      <c r="N6590" s="2">
        <f t="shared" si="1532"/>
        <v>27</v>
      </c>
      <c r="O6590" t="s">
        <v>109</v>
      </c>
      <c r="P6590" t="s">
        <v>147</v>
      </c>
      <c r="Q6590" t="s">
        <v>28</v>
      </c>
      <c r="R6590" t="str">
        <f t="shared" si="1533"/>
        <v>Great</v>
      </c>
      <c r="S6590" t="str">
        <f t="shared" si="1534"/>
        <v>Great</v>
      </c>
      <c r="T6590" t="b">
        <f t="shared" si="1535"/>
        <v>1</v>
      </c>
      <c r="U6590" t="b">
        <f t="shared" si="1536"/>
        <v>1</v>
      </c>
      <c r="V6590" t="str">
        <f t="shared" si="1537"/>
        <v>Top Company</v>
      </c>
      <c r="W6590" t="str">
        <f t="shared" si="1538"/>
        <v>Don't Buy</v>
      </c>
      <c r="X6590" t="str">
        <f t="shared" si="1539"/>
        <v>Bombay Finance</v>
      </c>
      <c r="Z6590" t="str">
        <f t="shared" si="1540"/>
        <v>None</v>
      </c>
      <c r="AB6590" t="str">
        <f t="shared" si="1541"/>
        <v>1Million</v>
      </c>
    </row>
    <row r="6591" spans="1:28" x14ac:dyDescent="0.3">
      <c r="A6591">
        <v>6589</v>
      </c>
      <c r="B6591" t="s">
        <v>11253</v>
      </c>
      <c r="C6591" t="str">
        <f t="shared" si="1528"/>
        <v>Short</v>
      </c>
      <c r="D6591">
        <v>4.0999999999999996</v>
      </c>
      <c r="F6591" s="1">
        <f t="shared" si="1542"/>
        <v>4.0999999999999996</v>
      </c>
      <c r="G6591" s="1">
        <f t="shared" si="1529"/>
        <v>4.0999999999999996</v>
      </c>
      <c r="H6591">
        <f t="shared" si="1530"/>
        <v>4.0999999999999996</v>
      </c>
      <c r="I6591" t="s">
        <v>11182</v>
      </c>
      <c r="J6591" t="s">
        <v>22</v>
      </c>
      <c r="K6591" t="s">
        <v>3861</v>
      </c>
      <c r="L6591" t="str">
        <f t="shared" si="1531"/>
        <v>Established</v>
      </c>
      <c r="N6591" s="2">
        <f t="shared" si="1532"/>
        <v>15</v>
      </c>
      <c r="O6591" t="s">
        <v>84</v>
      </c>
      <c r="P6591" t="s">
        <v>147</v>
      </c>
      <c r="Q6591" t="s">
        <v>14</v>
      </c>
      <c r="R6591" t="str">
        <f t="shared" si="1533"/>
        <v>Great</v>
      </c>
      <c r="S6591" t="str">
        <f t="shared" si="1534"/>
        <v>Great</v>
      </c>
      <c r="T6591" t="b">
        <f t="shared" si="1535"/>
        <v>1</v>
      </c>
      <c r="U6591" t="b">
        <f t="shared" si="1536"/>
        <v>1</v>
      </c>
      <c r="V6591" t="str">
        <f t="shared" si="1537"/>
        <v>Average Company</v>
      </c>
      <c r="W6591" t="str">
        <f t="shared" si="1538"/>
        <v>Don't Buy</v>
      </c>
      <c r="X6591" t="str">
        <f t="shared" si="1539"/>
        <v>Not Known</v>
      </c>
      <c r="Z6591" t="str">
        <f t="shared" si="1540"/>
        <v>None</v>
      </c>
      <c r="AB6591" t="str">
        <f t="shared" si="1541"/>
        <v>0</v>
      </c>
    </row>
    <row r="6592" spans="1:28" x14ac:dyDescent="0.3">
      <c r="A6592">
        <v>6590</v>
      </c>
      <c r="B6592" t="s">
        <v>11254</v>
      </c>
      <c r="C6592" t="str">
        <f t="shared" si="1528"/>
        <v>Long</v>
      </c>
      <c r="D6592">
        <v>4.2</v>
      </c>
      <c r="F6592" s="1">
        <f t="shared" si="1542"/>
        <v>4.2</v>
      </c>
      <c r="G6592" s="1">
        <f t="shared" si="1529"/>
        <v>4.2</v>
      </c>
      <c r="H6592">
        <f t="shared" si="1530"/>
        <v>4.2</v>
      </c>
      <c r="I6592" t="s">
        <v>11182</v>
      </c>
      <c r="J6592" t="s">
        <v>22</v>
      </c>
      <c r="K6592" t="s">
        <v>11255</v>
      </c>
      <c r="L6592" t="str">
        <f t="shared" si="1531"/>
        <v>Established</v>
      </c>
      <c r="N6592" s="2">
        <f t="shared" si="1532"/>
        <v>25</v>
      </c>
      <c r="O6592" t="s">
        <v>54</v>
      </c>
      <c r="P6592" t="s">
        <v>13</v>
      </c>
      <c r="Q6592" t="s">
        <v>19</v>
      </c>
      <c r="R6592" t="str">
        <f t="shared" si="1533"/>
        <v>Great</v>
      </c>
      <c r="S6592" t="str">
        <f t="shared" si="1534"/>
        <v>Great</v>
      </c>
      <c r="T6592" t="b">
        <f t="shared" si="1535"/>
        <v>1</v>
      </c>
      <c r="U6592" t="b">
        <f t="shared" si="1536"/>
        <v>1</v>
      </c>
      <c r="V6592" t="str">
        <f t="shared" si="1537"/>
        <v>Top Company</v>
      </c>
      <c r="W6592" t="str">
        <f t="shared" si="1538"/>
        <v>Don't Buy</v>
      </c>
      <c r="X6592" t="str">
        <f t="shared" si="1539"/>
        <v>Not Known</v>
      </c>
      <c r="Z6592" t="str">
        <f t="shared" si="1540"/>
        <v>None</v>
      </c>
      <c r="AB6592" t="str">
        <f t="shared" si="1541"/>
        <v>1Million</v>
      </c>
    </row>
    <row r="6593" spans="1:28" x14ac:dyDescent="0.3">
      <c r="A6593">
        <v>6591</v>
      </c>
      <c r="B6593" t="s">
        <v>11256</v>
      </c>
      <c r="C6593" t="str">
        <f t="shared" si="1528"/>
        <v>Long</v>
      </c>
      <c r="D6593">
        <v>4.0999999999999996</v>
      </c>
      <c r="F6593" s="1">
        <f t="shared" si="1542"/>
        <v>4.0999999999999996</v>
      </c>
      <c r="G6593" s="1">
        <f t="shared" si="1529"/>
        <v>4.0999999999999996</v>
      </c>
      <c r="H6593">
        <f t="shared" si="1530"/>
        <v>4.0999999999999996</v>
      </c>
      <c r="I6593" t="s">
        <v>11182</v>
      </c>
      <c r="J6593" t="s">
        <v>10</v>
      </c>
      <c r="K6593" t="s">
        <v>7242</v>
      </c>
      <c r="L6593" t="str">
        <f t="shared" si="1531"/>
        <v>Established</v>
      </c>
      <c r="N6593" s="2">
        <f t="shared" si="1532"/>
        <v>22</v>
      </c>
      <c r="O6593" t="s">
        <v>142</v>
      </c>
      <c r="P6593" t="s">
        <v>274</v>
      </c>
      <c r="Q6593" t="s">
        <v>533</v>
      </c>
      <c r="R6593" t="str">
        <f t="shared" si="1533"/>
        <v>Great</v>
      </c>
      <c r="S6593" t="str">
        <f t="shared" si="1534"/>
        <v>Great</v>
      </c>
      <c r="T6593" t="b">
        <f t="shared" si="1535"/>
        <v>1</v>
      </c>
      <c r="U6593" t="b">
        <f t="shared" si="1536"/>
        <v>1</v>
      </c>
      <c r="V6593" t="str">
        <f t="shared" si="1537"/>
        <v>Top Company</v>
      </c>
      <c r="W6593" t="str">
        <f t="shared" si="1538"/>
        <v>Don't Buy</v>
      </c>
      <c r="X6593" t="str">
        <f t="shared" si="1539"/>
        <v>Not Known</v>
      </c>
      <c r="Z6593" t="str">
        <f t="shared" si="1540"/>
        <v>None</v>
      </c>
      <c r="AB6593" t="str">
        <f t="shared" si="1541"/>
        <v>0</v>
      </c>
    </row>
    <row r="6594" spans="1:28" x14ac:dyDescent="0.3">
      <c r="A6594">
        <v>6592</v>
      </c>
      <c r="B6594" t="s">
        <v>11257</v>
      </c>
      <c r="C6594" t="str">
        <f t="shared" si="1528"/>
        <v>Short</v>
      </c>
      <c r="D6594">
        <v>4.2</v>
      </c>
      <c r="F6594" s="1">
        <f t="shared" si="1542"/>
        <v>4.7</v>
      </c>
      <c r="G6594" s="1">
        <f t="shared" si="1529"/>
        <v>4.7</v>
      </c>
      <c r="H6594">
        <f t="shared" si="1530"/>
        <v>4.3</v>
      </c>
      <c r="I6594" t="s">
        <v>11182</v>
      </c>
      <c r="J6594" t="s">
        <v>22</v>
      </c>
      <c r="K6594" t="s">
        <v>5152</v>
      </c>
      <c r="L6594" t="str">
        <f t="shared" si="1531"/>
        <v>Startup</v>
      </c>
      <c r="N6594" s="2">
        <f t="shared" si="1532"/>
        <v>7</v>
      </c>
      <c r="O6594" t="s">
        <v>318</v>
      </c>
      <c r="P6594" t="s">
        <v>3957</v>
      </c>
      <c r="Q6594" t="s">
        <v>44</v>
      </c>
      <c r="R6594" t="str">
        <f t="shared" si="1533"/>
        <v>Great</v>
      </c>
      <c r="S6594" t="str">
        <f t="shared" si="1534"/>
        <v>Great</v>
      </c>
      <c r="T6594" t="b">
        <f t="shared" si="1535"/>
        <v>0</v>
      </c>
      <c r="U6594" t="b">
        <f t="shared" si="1536"/>
        <v>1</v>
      </c>
      <c r="V6594" t="str">
        <f t="shared" si="1537"/>
        <v>Average Company</v>
      </c>
      <c r="W6594" t="str">
        <f t="shared" si="1538"/>
        <v>Don't Buy</v>
      </c>
      <c r="X6594" t="str">
        <f t="shared" si="1539"/>
        <v>Not Known</v>
      </c>
      <c r="Z6594" t="str">
        <f t="shared" si="1540"/>
        <v>None</v>
      </c>
      <c r="AB6594" t="str">
        <f t="shared" si="1541"/>
        <v>0</v>
      </c>
    </row>
    <row r="6595" spans="1:28" x14ac:dyDescent="0.3">
      <c r="A6595">
        <v>6593</v>
      </c>
      <c r="B6595" t="s">
        <v>11258</v>
      </c>
      <c r="C6595" t="str">
        <f t="shared" ref="C6595:C6658" si="1543">IF(LEN(B6595)&gt;=10,"Long","Short")</f>
        <v>Long</v>
      </c>
      <c r="D6595">
        <v>4.2</v>
      </c>
      <c r="F6595" s="1">
        <f t="shared" si="1542"/>
        <v>4.2</v>
      </c>
      <c r="G6595" s="1">
        <f t="shared" ref="G6595:G6658" si="1544">IF(L6595="Startup",D6595+0.5,D6595)</f>
        <v>4.2</v>
      </c>
      <c r="H6595">
        <f t="shared" ref="H6595:H6658" si="1545">IF(L6595="Startup",D6595+0.1,D6595)</f>
        <v>4.2</v>
      </c>
      <c r="I6595" t="s">
        <v>11182</v>
      </c>
      <c r="J6595" t="s">
        <v>11259</v>
      </c>
      <c r="K6595" t="s">
        <v>74</v>
      </c>
      <c r="L6595" t="str">
        <f t="shared" ref="L6595:L6658" si="1546">IF(N6595&lt;10,"Startup","Established")</f>
        <v>Established</v>
      </c>
      <c r="N6595" s="2">
        <f t="shared" ref="N6595:N6658" si="1547">INT(LEFT(O6595,2))</f>
        <v>50</v>
      </c>
      <c r="O6595" t="s">
        <v>691</v>
      </c>
      <c r="Q6595" t="s">
        <v>362</v>
      </c>
      <c r="R6595" t="str">
        <f t="shared" ref="R6595:R6658" si="1548">IF(D6595&gt;4,"Great","Average")</f>
        <v>Great</v>
      </c>
      <c r="S6595" t="str">
        <f t="shared" ref="S6595:S6658" si="1549">IF(D6595&gt;4,"Great"," ")</f>
        <v>Great</v>
      </c>
      <c r="T6595" t="b">
        <f t="shared" ref="T6595:T6658" si="1550">AND(D6595:D16553&gt;4,N6595:N16553&gt;10)</f>
        <v>1</v>
      </c>
      <c r="U6595" t="b">
        <f t="shared" ref="U6595:U6658" si="1551">OR(D6595&gt;3.5,N6595&lt;10)</f>
        <v>1</v>
      </c>
      <c r="V6595" t="str">
        <f t="shared" ref="V6595:V6658" si="1552">IF(AND(D6595&gt;4,N6595&gt;20),"Top Company","Average Company")</f>
        <v>Top Company</v>
      </c>
      <c r="W6595" t="str">
        <f t="shared" ref="W6595:W6658" si="1553">IF(OR(LEFT(B6595,1)="T",LEFT(B6595,1)="G"),"Buy","Don't Buy")</f>
        <v>Buy</v>
      </c>
      <c r="X6595" t="str">
        <f t="shared" ref="X6595:X6658" si="1554">IF(IF(Q6595="Financial Services",ISNUMBER(SEARCH("Mumbai",K6595))),"Bombay Finance","Not Known")</f>
        <v>Not Known</v>
      </c>
      <c r="Z6595" t="str">
        <f t="shared" ref="Z6595:Z6658" si="1555">IF(AND(OR(ISNUMBER(SEARCH("Bangalore",K6595)),ISNUMBER(SEARCH("Bengaluru",K6595)),ISNUMBER(SEARCH("Chennai",K6595))),N6595&lt;10),"Silicon Valley Startups","None")</f>
        <v>None</v>
      </c>
      <c r="AB6595" t="str">
        <f t="shared" ref="AB6595:AB6658" si="1556">IF(AND(OR(Q6595="IT Services &amp; Consulting",Q6595="Financial Services"),D6595&gt;4),"1Million",IF(AND(OR(Q6595="IT Services &amp; Consulting",Q6595="Financial Services"),D6595&lt;=4),"500K",IF(AND(Q6595="Telecom / ISP",D6595&gt;4),"800K","0")))</f>
        <v>0</v>
      </c>
    </row>
    <row r="6596" spans="1:28" x14ac:dyDescent="0.3">
      <c r="A6596">
        <v>6594</v>
      </c>
      <c r="B6596" t="s">
        <v>11220</v>
      </c>
      <c r="C6596" t="str">
        <f t="shared" si="1543"/>
        <v>Long</v>
      </c>
      <c r="D6596">
        <v>3.9</v>
      </c>
      <c r="F6596" s="1">
        <f t="shared" si="1542"/>
        <v>4.4000000000000004</v>
      </c>
      <c r="G6596" s="1">
        <f t="shared" si="1544"/>
        <v>4.4000000000000004</v>
      </c>
      <c r="H6596">
        <f t="shared" si="1545"/>
        <v>4</v>
      </c>
      <c r="I6596" t="s">
        <v>11182</v>
      </c>
      <c r="J6596" t="s">
        <v>22</v>
      </c>
      <c r="K6596" t="s">
        <v>11221</v>
      </c>
      <c r="L6596" t="str">
        <f t="shared" si="1546"/>
        <v>Startup</v>
      </c>
      <c r="N6596" s="2">
        <f t="shared" si="1547"/>
        <v>9</v>
      </c>
      <c r="O6596" t="s">
        <v>331</v>
      </c>
      <c r="P6596" t="s">
        <v>1261</v>
      </c>
      <c r="Q6596" t="s">
        <v>551</v>
      </c>
      <c r="R6596" t="str">
        <f t="shared" si="1548"/>
        <v>Average</v>
      </c>
      <c r="S6596" t="str">
        <f t="shared" si="1549"/>
        <v xml:space="preserve"> </v>
      </c>
      <c r="T6596" t="b">
        <f t="shared" si="1550"/>
        <v>0</v>
      </c>
      <c r="U6596" t="b">
        <f t="shared" si="1551"/>
        <v>1</v>
      </c>
      <c r="V6596" t="str">
        <f t="shared" si="1552"/>
        <v>Average Company</v>
      </c>
      <c r="W6596" t="str">
        <f t="shared" si="1553"/>
        <v>Don't Buy</v>
      </c>
      <c r="X6596" t="str">
        <f t="shared" si="1554"/>
        <v>Not Known</v>
      </c>
      <c r="Z6596" t="str">
        <f t="shared" si="1555"/>
        <v>None</v>
      </c>
      <c r="AB6596" t="str">
        <f t="shared" si="1556"/>
        <v>0</v>
      </c>
    </row>
    <row r="6597" spans="1:28" x14ac:dyDescent="0.3">
      <c r="A6597">
        <v>6595</v>
      </c>
      <c r="B6597" t="s">
        <v>11260</v>
      </c>
      <c r="C6597" t="str">
        <f t="shared" si="1543"/>
        <v>Long</v>
      </c>
      <c r="D6597">
        <v>3.8</v>
      </c>
      <c r="F6597" s="1">
        <f t="shared" si="1542"/>
        <v>3.8</v>
      </c>
      <c r="G6597" s="1">
        <f t="shared" si="1544"/>
        <v>3.8</v>
      </c>
      <c r="H6597">
        <f t="shared" si="1545"/>
        <v>3.8</v>
      </c>
      <c r="I6597" t="s">
        <v>11182</v>
      </c>
      <c r="J6597" t="s">
        <v>11261</v>
      </c>
      <c r="K6597" t="s">
        <v>89</v>
      </c>
      <c r="L6597" t="str">
        <f t="shared" si="1546"/>
        <v>Established</v>
      </c>
      <c r="N6597" s="2">
        <f t="shared" si="1547"/>
        <v>20</v>
      </c>
      <c r="O6597" t="s">
        <v>683</v>
      </c>
      <c r="Q6597" t="s">
        <v>1957</v>
      </c>
      <c r="R6597" t="str">
        <f t="shared" si="1548"/>
        <v>Average</v>
      </c>
      <c r="S6597" t="str">
        <f t="shared" si="1549"/>
        <v xml:space="preserve"> </v>
      </c>
      <c r="T6597" t="b">
        <f t="shared" si="1550"/>
        <v>0</v>
      </c>
      <c r="U6597" t="b">
        <f t="shared" si="1551"/>
        <v>1</v>
      </c>
      <c r="V6597" t="str">
        <f t="shared" si="1552"/>
        <v>Average Company</v>
      </c>
      <c r="W6597" t="str">
        <f t="shared" si="1553"/>
        <v>Don't Buy</v>
      </c>
      <c r="X6597" t="str">
        <f t="shared" si="1554"/>
        <v>Not Known</v>
      </c>
      <c r="Z6597" t="str">
        <f t="shared" si="1555"/>
        <v>None</v>
      </c>
      <c r="AB6597" t="str">
        <f t="shared" si="1556"/>
        <v>0</v>
      </c>
    </row>
    <row r="6598" spans="1:28" x14ac:dyDescent="0.3">
      <c r="A6598">
        <v>6596</v>
      </c>
      <c r="B6598" t="s">
        <v>11262</v>
      </c>
      <c r="C6598" t="str">
        <f t="shared" si="1543"/>
        <v>Long</v>
      </c>
      <c r="D6598">
        <v>4.5999999999999996</v>
      </c>
      <c r="F6598" s="1">
        <f t="shared" si="1542"/>
        <v>4.5999999999999996</v>
      </c>
      <c r="G6598" s="1">
        <f t="shared" si="1544"/>
        <v>4.5999999999999996</v>
      </c>
      <c r="H6598">
        <f t="shared" si="1545"/>
        <v>4.5999999999999996</v>
      </c>
      <c r="I6598" t="s">
        <v>11182</v>
      </c>
      <c r="J6598" t="s">
        <v>8311</v>
      </c>
      <c r="K6598" t="s">
        <v>121</v>
      </c>
      <c r="L6598" t="str">
        <f t="shared" si="1546"/>
        <v>Established</v>
      </c>
      <c r="N6598" s="2">
        <f t="shared" si="1547"/>
        <v>11</v>
      </c>
      <c r="O6598" t="s">
        <v>1261</v>
      </c>
      <c r="Q6598" t="s">
        <v>50</v>
      </c>
      <c r="R6598" t="str">
        <f t="shared" si="1548"/>
        <v>Great</v>
      </c>
      <c r="S6598" t="str">
        <f t="shared" si="1549"/>
        <v>Great</v>
      </c>
      <c r="T6598" t="b">
        <f t="shared" si="1550"/>
        <v>1</v>
      </c>
      <c r="U6598" t="b">
        <f t="shared" si="1551"/>
        <v>1</v>
      </c>
      <c r="V6598" t="str">
        <f t="shared" si="1552"/>
        <v>Average Company</v>
      </c>
      <c r="W6598" t="str">
        <f t="shared" si="1553"/>
        <v>Don't Buy</v>
      </c>
      <c r="X6598" t="str">
        <f t="shared" si="1554"/>
        <v>Not Known</v>
      </c>
      <c r="Z6598" t="str">
        <f t="shared" si="1555"/>
        <v>None</v>
      </c>
      <c r="AB6598" t="str">
        <f t="shared" si="1556"/>
        <v>0</v>
      </c>
    </row>
    <row r="6599" spans="1:28" x14ac:dyDescent="0.3">
      <c r="A6599">
        <v>6597</v>
      </c>
      <c r="B6599" t="s">
        <v>11263</v>
      </c>
      <c r="C6599" t="str">
        <f t="shared" si="1543"/>
        <v>Long</v>
      </c>
      <c r="D6599">
        <v>3.7</v>
      </c>
      <c r="F6599" s="1">
        <f t="shared" si="1542"/>
        <v>3.7</v>
      </c>
      <c r="G6599" s="1">
        <f t="shared" si="1544"/>
        <v>3.7</v>
      </c>
      <c r="H6599">
        <f t="shared" si="1545"/>
        <v>3.7</v>
      </c>
      <c r="I6599" t="s">
        <v>11182</v>
      </c>
      <c r="J6599" t="s">
        <v>22</v>
      </c>
      <c r="K6599" t="s">
        <v>11264</v>
      </c>
      <c r="L6599" t="str">
        <f t="shared" si="1546"/>
        <v>Established</v>
      </c>
      <c r="N6599" s="2">
        <f t="shared" si="1547"/>
        <v>10</v>
      </c>
      <c r="O6599" t="s">
        <v>1029</v>
      </c>
      <c r="P6599" t="s">
        <v>683</v>
      </c>
      <c r="Q6599" t="s">
        <v>117</v>
      </c>
      <c r="R6599" t="str">
        <f t="shared" si="1548"/>
        <v>Average</v>
      </c>
      <c r="S6599" t="str">
        <f t="shared" si="1549"/>
        <v xml:space="preserve"> </v>
      </c>
      <c r="T6599" t="b">
        <f t="shared" si="1550"/>
        <v>0</v>
      </c>
      <c r="U6599" t="b">
        <f t="shared" si="1551"/>
        <v>1</v>
      </c>
      <c r="V6599" t="str">
        <f t="shared" si="1552"/>
        <v>Average Company</v>
      </c>
      <c r="W6599" t="str">
        <f t="shared" si="1553"/>
        <v>Don't Buy</v>
      </c>
      <c r="X6599" t="str">
        <f t="shared" si="1554"/>
        <v>Not Known</v>
      </c>
      <c r="Z6599" t="str">
        <f t="shared" si="1555"/>
        <v>None</v>
      </c>
      <c r="AB6599" t="str">
        <f t="shared" si="1556"/>
        <v>0</v>
      </c>
    </row>
    <row r="6600" spans="1:28" x14ac:dyDescent="0.3">
      <c r="A6600">
        <v>6598</v>
      </c>
      <c r="B6600" t="s">
        <v>11265</v>
      </c>
      <c r="C6600" t="str">
        <f t="shared" si="1543"/>
        <v>Long</v>
      </c>
      <c r="D6600">
        <v>3.1</v>
      </c>
      <c r="F6600" s="1" t="e">
        <f t="shared" si="1542"/>
        <v>#VALUE!</v>
      </c>
      <c r="G6600" s="1" t="e">
        <f t="shared" si="1544"/>
        <v>#VALUE!</v>
      </c>
      <c r="H6600" t="e">
        <f t="shared" si="1545"/>
        <v>#VALUE!</v>
      </c>
      <c r="I6600" t="s">
        <v>11182</v>
      </c>
      <c r="J6600" t="s">
        <v>22</v>
      </c>
      <c r="K6600" t="s">
        <v>8892</v>
      </c>
      <c r="L6600" t="e">
        <f t="shared" si="1546"/>
        <v>#VALUE!</v>
      </c>
      <c r="N6600" s="2" t="e">
        <f t="shared" si="1547"/>
        <v>#VALUE!</v>
      </c>
      <c r="Q6600" t="s">
        <v>11266</v>
      </c>
      <c r="R6600" t="str">
        <f t="shared" si="1548"/>
        <v>Average</v>
      </c>
      <c r="S6600" t="str">
        <f t="shared" si="1549"/>
        <v xml:space="preserve"> </v>
      </c>
      <c r="T6600" t="e">
        <f t="shared" si="1550"/>
        <v>#VALUE!</v>
      </c>
      <c r="U6600" t="e">
        <f t="shared" si="1551"/>
        <v>#VALUE!</v>
      </c>
      <c r="V6600" t="e">
        <f t="shared" si="1552"/>
        <v>#VALUE!</v>
      </c>
      <c r="W6600" t="str">
        <f t="shared" si="1553"/>
        <v>Don't Buy</v>
      </c>
      <c r="X6600" t="str">
        <f t="shared" si="1554"/>
        <v>Not Known</v>
      </c>
      <c r="Z6600" t="e">
        <f t="shared" si="1555"/>
        <v>#VALUE!</v>
      </c>
      <c r="AB6600" t="str">
        <f t="shared" si="1556"/>
        <v>0</v>
      </c>
    </row>
    <row r="6601" spans="1:28" x14ac:dyDescent="0.3">
      <c r="A6601">
        <v>6599</v>
      </c>
      <c r="B6601" t="s">
        <v>11267</v>
      </c>
      <c r="C6601" t="str">
        <f t="shared" si="1543"/>
        <v>Short</v>
      </c>
      <c r="D6601">
        <v>3.9</v>
      </c>
      <c r="F6601" s="1">
        <f t="shared" si="1542"/>
        <v>3.9</v>
      </c>
      <c r="G6601" s="1">
        <f t="shared" si="1544"/>
        <v>3.9</v>
      </c>
      <c r="H6601">
        <f t="shared" si="1545"/>
        <v>3.9</v>
      </c>
      <c r="I6601" t="s">
        <v>11182</v>
      </c>
      <c r="J6601" t="s">
        <v>10</v>
      </c>
      <c r="K6601" t="s">
        <v>5061</v>
      </c>
      <c r="L6601" t="str">
        <f t="shared" si="1546"/>
        <v>Established</v>
      </c>
      <c r="N6601" s="2">
        <f t="shared" si="1547"/>
        <v>29</v>
      </c>
      <c r="O6601" t="s">
        <v>62</v>
      </c>
      <c r="P6601" t="s">
        <v>1308</v>
      </c>
      <c r="Q6601" t="s">
        <v>105</v>
      </c>
      <c r="R6601" t="str">
        <f t="shared" si="1548"/>
        <v>Average</v>
      </c>
      <c r="S6601" t="str">
        <f t="shared" si="1549"/>
        <v xml:space="preserve"> </v>
      </c>
      <c r="T6601" t="b">
        <f t="shared" si="1550"/>
        <v>0</v>
      </c>
      <c r="U6601" t="b">
        <f t="shared" si="1551"/>
        <v>1</v>
      </c>
      <c r="V6601" t="str">
        <f t="shared" si="1552"/>
        <v>Average Company</v>
      </c>
      <c r="W6601" t="str">
        <f t="shared" si="1553"/>
        <v>Don't Buy</v>
      </c>
      <c r="X6601" t="str">
        <f t="shared" si="1554"/>
        <v>Not Known</v>
      </c>
      <c r="Z6601" t="str">
        <f t="shared" si="1555"/>
        <v>None</v>
      </c>
      <c r="AB6601" t="str">
        <f t="shared" si="1556"/>
        <v>0</v>
      </c>
    </row>
    <row r="6602" spans="1:28" x14ac:dyDescent="0.3">
      <c r="A6602">
        <v>6600</v>
      </c>
      <c r="B6602" t="s">
        <v>11268</v>
      </c>
      <c r="C6602" t="str">
        <f t="shared" si="1543"/>
        <v>Long</v>
      </c>
      <c r="D6602">
        <v>4.2</v>
      </c>
      <c r="F6602" s="1" t="e">
        <f t="shared" si="1542"/>
        <v>#VALUE!</v>
      </c>
      <c r="G6602" s="1" t="e">
        <f t="shared" si="1544"/>
        <v>#VALUE!</v>
      </c>
      <c r="H6602" t="e">
        <f t="shared" si="1545"/>
        <v>#VALUE!</v>
      </c>
      <c r="I6602" t="s">
        <v>11182</v>
      </c>
      <c r="J6602" t="s">
        <v>11269</v>
      </c>
      <c r="K6602" t="s">
        <v>147</v>
      </c>
      <c r="L6602" t="e">
        <f t="shared" si="1546"/>
        <v>#VALUE!</v>
      </c>
      <c r="N6602" s="2" t="e">
        <f t="shared" si="1547"/>
        <v>#VALUE!</v>
      </c>
      <c r="Q6602" t="s">
        <v>362</v>
      </c>
      <c r="R6602" t="str">
        <f t="shared" si="1548"/>
        <v>Great</v>
      </c>
      <c r="S6602" t="str">
        <f t="shared" si="1549"/>
        <v>Great</v>
      </c>
      <c r="T6602" t="e">
        <f t="shared" si="1550"/>
        <v>#VALUE!</v>
      </c>
      <c r="U6602" t="e">
        <f t="shared" si="1551"/>
        <v>#VALUE!</v>
      </c>
      <c r="V6602" t="e">
        <f t="shared" si="1552"/>
        <v>#VALUE!</v>
      </c>
      <c r="W6602" t="str">
        <f t="shared" si="1553"/>
        <v>Don't Buy</v>
      </c>
      <c r="X6602" t="str">
        <f t="shared" si="1554"/>
        <v>Not Known</v>
      </c>
      <c r="Z6602" t="e">
        <f t="shared" si="1555"/>
        <v>#VALUE!</v>
      </c>
      <c r="AB6602" t="str">
        <f t="shared" si="1556"/>
        <v>0</v>
      </c>
    </row>
    <row r="6603" spans="1:28" x14ac:dyDescent="0.3">
      <c r="A6603">
        <v>6601</v>
      </c>
      <c r="B6603" t="s">
        <v>11270</v>
      </c>
      <c r="C6603" t="str">
        <f t="shared" si="1543"/>
        <v>Long</v>
      </c>
      <c r="D6603">
        <v>3.8</v>
      </c>
      <c r="F6603" s="1">
        <f t="shared" si="1542"/>
        <v>3.8</v>
      </c>
      <c r="G6603" s="1">
        <f t="shared" si="1544"/>
        <v>3.8</v>
      </c>
      <c r="H6603">
        <f t="shared" si="1545"/>
        <v>3.8</v>
      </c>
      <c r="I6603" t="s">
        <v>11182</v>
      </c>
      <c r="J6603" t="s">
        <v>8900</v>
      </c>
      <c r="K6603" t="s">
        <v>138</v>
      </c>
      <c r="L6603" t="str">
        <f t="shared" si="1546"/>
        <v>Established</v>
      </c>
      <c r="N6603" s="2">
        <f t="shared" si="1547"/>
        <v>50</v>
      </c>
      <c r="O6603" t="s">
        <v>691</v>
      </c>
      <c r="Q6603" t="s">
        <v>28</v>
      </c>
      <c r="R6603" t="str">
        <f t="shared" si="1548"/>
        <v>Average</v>
      </c>
      <c r="S6603" t="str">
        <f t="shared" si="1549"/>
        <v xml:space="preserve"> </v>
      </c>
      <c r="T6603" t="b">
        <f t="shared" si="1550"/>
        <v>0</v>
      </c>
      <c r="U6603" t="b">
        <f t="shared" si="1551"/>
        <v>1</v>
      </c>
      <c r="V6603" t="str">
        <f t="shared" si="1552"/>
        <v>Average Company</v>
      </c>
      <c r="W6603" t="str">
        <f t="shared" si="1553"/>
        <v>Don't Buy</v>
      </c>
      <c r="X6603" t="str">
        <f t="shared" si="1554"/>
        <v>Not Known</v>
      </c>
      <c r="Z6603" t="str">
        <f t="shared" si="1555"/>
        <v>None</v>
      </c>
      <c r="AB6603" t="str">
        <f t="shared" si="1556"/>
        <v>500K</v>
      </c>
    </row>
    <row r="6604" spans="1:28" x14ac:dyDescent="0.3">
      <c r="A6604">
        <v>6602</v>
      </c>
      <c r="B6604" t="s">
        <v>11271</v>
      </c>
      <c r="C6604" t="str">
        <f t="shared" si="1543"/>
        <v>Long</v>
      </c>
      <c r="D6604">
        <v>3.8</v>
      </c>
      <c r="F6604" s="1">
        <f t="shared" si="1542"/>
        <v>4.3</v>
      </c>
      <c r="G6604" s="1">
        <f t="shared" si="1544"/>
        <v>4.3</v>
      </c>
      <c r="H6604">
        <f t="shared" si="1545"/>
        <v>3.9</v>
      </c>
      <c r="I6604" t="s">
        <v>11182</v>
      </c>
      <c r="J6604" t="s">
        <v>343</v>
      </c>
      <c r="K6604" t="s">
        <v>6169</v>
      </c>
      <c r="L6604" t="str">
        <f t="shared" si="1546"/>
        <v>Startup</v>
      </c>
      <c r="N6604" s="2">
        <f t="shared" si="1547"/>
        <v>3</v>
      </c>
      <c r="O6604" t="s">
        <v>1961</v>
      </c>
      <c r="P6604" t="s">
        <v>691</v>
      </c>
      <c r="Q6604" t="s">
        <v>19</v>
      </c>
      <c r="R6604" t="str">
        <f t="shared" si="1548"/>
        <v>Average</v>
      </c>
      <c r="S6604" t="str">
        <f t="shared" si="1549"/>
        <v xml:space="preserve"> </v>
      </c>
      <c r="T6604" t="b">
        <f t="shared" si="1550"/>
        <v>0</v>
      </c>
      <c r="U6604" t="b">
        <f t="shared" si="1551"/>
        <v>1</v>
      </c>
      <c r="V6604" t="str">
        <f t="shared" si="1552"/>
        <v>Average Company</v>
      </c>
      <c r="W6604" t="str">
        <f t="shared" si="1553"/>
        <v>Don't Buy</v>
      </c>
      <c r="X6604" t="str">
        <f t="shared" si="1554"/>
        <v>Not Known</v>
      </c>
      <c r="Z6604" t="str">
        <f t="shared" si="1555"/>
        <v>Silicon Valley Startups</v>
      </c>
      <c r="AB6604" t="str">
        <f t="shared" si="1556"/>
        <v>500K</v>
      </c>
    </row>
    <row r="6605" spans="1:28" x14ac:dyDescent="0.3">
      <c r="A6605">
        <v>6603</v>
      </c>
      <c r="B6605" t="s">
        <v>11272</v>
      </c>
      <c r="C6605" t="str">
        <f t="shared" si="1543"/>
        <v>Long</v>
      </c>
      <c r="D6605">
        <v>3.7</v>
      </c>
      <c r="F6605" s="1">
        <f t="shared" si="1542"/>
        <v>3.7</v>
      </c>
      <c r="G6605" s="1">
        <f t="shared" si="1544"/>
        <v>3.7</v>
      </c>
      <c r="H6605">
        <f t="shared" si="1545"/>
        <v>3.7</v>
      </c>
      <c r="I6605" t="s">
        <v>11182</v>
      </c>
      <c r="J6605" t="s">
        <v>22</v>
      </c>
      <c r="K6605" t="s">
        <v>11273</v>
      </c>
      <c r="L6605" t="str">
        <f t="shared" si="1546"/>
        <v>Established</v>
      </c>
      <c r="N6605" s="2">
        <f t="shared" si="1547"/>
        <v>20</v>
      </c>
      <c r="O6605" t="s">
        <v>151</v>
      </c>
      <c r="P6605" t="s">
        <v>147</v>
      </c>
      <c r="Q6605" t="s">
        <v>8613</v>
      </c>
      <c r="R6605" t="str">
        <f t="shared" si="1548"/>
        <v>Average</v>
      </c>
      <c r="S6605" t="str">
        <f t="shared" si="1549"/>
        <v xml:space="preserve"> </v>
      </c>
      <c r="T6605" t="b">
        <f t="shared" si="1550"/>
        <v>0</v>
      </c>
      <c r="U6605" t="b">
        <f t="shared" si="1551"/>
        <v>1</v>
      </c>
      <c r="V6605" t="str">
        <f t="shared" si="1552"/>
        <v>Average Company</v>
      </c>
      <c r="W6605" t="str">
        <f t="shared" si="1553"/>
        <v>Buy</v>
      </c>
      <c r="X6605" t="str">
        <f t="shared" si="1554"/>
        <v>Not Known</v>
      </c>
      <c r="Z6605" t="str">
        <f t="shared" si="1555"/>
        <v>None</v>
      </c>
      <c r="AB6605" t="str">
        <f t="shared" si="1556"/>
        <v>0</v>
      </c>
    </row>
    <row r="6606" spans="1:28" x14ac:dyDescent="0.3">
      <c r="A6606">
        <v>6604</v>
      </c>
      <c r="B6606" t="s">
        <v>11274</v>
      </c>
      <c r="C6606" t="str">
        <f t="shared" si="1543"/>
        <v>Long</v>
      </c>
      <c r="D6606">
        <v>3.5</v>
      </c>
      <c r="F6606" s="1" t="e">
        <f t="shared" si="1542"/>
        <v>#VALUE!</v>
      </c>
      <c r="G6606" s="1" t="e">
        <f t="shared" si="1544"/>
        <v>#VALUE!</v>
      </c>
      <c r="H6606" t="e">
        <f t="shared" si="1545"/>
        <v>#VALUE!</v>
      </c>
      <c r="I6606" t="s">
        <v>11182</v>
      </c>
      <c r="J6606" t="s">
        <v>11275</v>
      </c>
      <c r="K6606" t="s">
        <v>147</v>
      </c>
      <c r="L6606" t="e">
        <f t="shared" si="1546"/>
        <v>#VALUE!</v>
      </c>
      <c r="N6606" s="2" t="e">
        <f t="shared" si="1547"/>
        <v>#VALUE!</v>
      </c>
      <c r="Q6606" t="s">
        <v>1630</v>
      </c>
      <c r="R6606" t="str">
        <f t="shared" si="1548"/>
        <v>Average</v>
      </c>
      <c r="S6606" t="str">
        <f t="shared" si="1549"/>
        <v xml:space="preserve"> </v>
      </c>
      <c r="T6606" t="e">
        <f t="shared" si="1550"/>
        <v>#VALUE!</v>
      </c>
      <c r="U6606" t="e">
        <f t="shared" si="1551"/>
        <v>#VALUE!</v>
      </c>
      <c r="V6606" t="e">
        <f t="shared" si="1552"/>
        <v>#VALUE!</v>
      </c>
      <c r="W6606" t="str">
        <f t="shared" si="1553"/>
        <v>Don't Buy</v>
      </c>
      <c r="X6606" t="str">
        <f t="shared" si="1554"/>
        <v>Not Known</v>
      </c>
      <c r="Z6606" t="e">
        <f t="shared" si="1555"/>
        <v>#VALUE!</v>
      </c>
      <c r="AB6606" t="str">
        <f t="shared" si="1556"/>
        <v>0</v>
      </c>
    </row>
    <row r="6607" spans="1:28" x14ac:dyDescent="0.3">
      <c r="A6607">
        <v>6605</v>
      </c>
      <c r="B6607" t="s">
        <v>11276</v>
      </c>
      <c r="C6607" t="str">
        <f t="shared" si="1543"/>
        <v>Short</v>
      </c>
      <c r="D6607">
        <v>3.8</v>
      </c>
      <c r="F6607" s="1">
        <f t="shared" si="1542"/>
        <v>3.8</v>
      </c>
      <c r="G6607" s="1">
        <f t="shared" si="1544"/>
        <v>3.8</v>
      </c>
      <c r="H6607">
        <f t="shared" si="1545"/>
        <v>3.8</v>
      </c>
      <c r="I6607" t="s">
        <v>7390</v>
      </c>
      <c r="J6607" t="s">
        <v>22</v>
      </c>
      <c r="K6607" t="s">
        <v>2792</v>
      </c>
      <c r="L6607" t="str">
        <f t="shared" si="1546"/>
        <v>Established</v>
      </c>
      <c r="N6607" s="2">
        <f t="shared" si="1547"/>
        <v>95</v>
      </c>
      <c r="O6607" t="s">
        <v>903</v>
      </c>
      <c r="P6607" t="s">
        <v>147</v>
      </c>
      <c r="Q6607" t="s">
        <v>773</v>
      </c>
      <c r="R6607" t="str">
        <f t="shared" si="1548"/>
        <v>Average</v>
      </c>
      <c r="S6607" t="str">
        <f t="shared" si="1549"/>
        <v xml:space="preserve"> </v>
      </c>
      <c r="T6607" t="b">
        <f t="shared" si="1550"/>
        <v>0</v>
      </c>
      <c r="U6607" t="b">
        <f t="shared" si="1551"/>
        <v>1</v>
      </c>
      <c r="V6607" t="str">
        <f t="shared" si="1552"/>
        <v>Average Company</v>
      </c>
      <c r="W6607" t="str">
        <f t="shared" si="1553"/>
        <v>Don't Buy</v>
      </c>
      <c r="X6607" t="str">
        <f t="shared" si="1554"/>
        <v>Not Known</v>
      </c>
      <c r="Z6607" t="str">
        <f t="shared" si="1555"/>
        <v>None</v>
      </c>
      <c r="AB6607" t="str">
        <f t="shared" si="1556"/>
        <v>0</v>
      </c>
    </row>
    <row r="6608" spans="1:28" x14ac:dyDescent="0.3">
      <c r="A6608">
        <v>6606</v>
      </c>
      <c r="B6608" t="s">
        <v>11277</v>
      </c>
      <c r="C6608" t="str">
        <f t="shared" si="1543"/>
        <v>Long</v>
      </c>
      <c r="D6608">
        <v>4.2</v>
      </c>
      <c r="F6608" s="1">
        <f t="shared" si="1542"/>
        <v>4.2</v>
      </c>
      <c r="G6608" s="1">
        <f t="shared" si="1544"/>
        <v>4.2</v>
      </c>
      <c r="H6608">
        <f t="shared" si="1545"/>
        <v>4.2</v>
      </c>
      <c r="I6608" t="s">
        <v>11278</v>
      </c>
      <c r="J6608" t="s">
        <v>22</v>
      </c>
      <c r="K6608" t="s">
        <v>2093</v>
      </c>
      <c r="L6608" t="str">
        <f t="shared" si="1546"/>
        <v>Established</v>
      </c>
      <c r="N6608" s="2">
        <f t="shared" si="1547"/>
        <v>80</v>
      </c>
      <c r="O6608" t="s">
        <v>203</v>
      </c>
      <c r="P6608" t="s">
        <v>1308</v>
      </c>
      <c r="Q6608" t="s">
        <v>1247</v>
      </c>
      <c r="R6608" t="str">
        <f t="shared" si="1548"/>
        <v>Great</v>
      </c>
      <c r="S6608" t="str">
        <f t="shared" si="1549"/>
        <v>Great</v>
      </c>
      <c r="T6608" t="b">
        <f t="shared" si="1550"/>
        <v>1</v>
      </c>
      <c r="U6608" t="b">
        <f t="shared" si="1551"/>
        <v>1</v>
      </c>
      <c r="V6608" t="str">
        <f t="shared" si="1552"/>
        <v>Top Company</v>
      </c>
      <c r="W6608" t="str">
        <f t="shared" si="1553"/>
        <v>Don't Buy</v>
      </c>
      <c r="X6608" t="str">
        <f t="shared" si="1554"/>
        <v>Not Known</v>
      </c>
      <c r="Z6608" t="str">
        <f t="shared" si="1555"/>
        <v>None</v>
      </c>
      <c r="AB6608" t="str">
        <f t="shared" si="1556"/>
        <v>0</v>
      </c>
    </row>
    <row r="6609" spans="1:28" x14ac:dyDescent="0.3">
      <c r="A6609">
        <v>6607</v>
      </c>
      <c r="B6609" t="s">
        <v>11279</v>
      </c>
      <c r="C6609" t="str">
        <f t="shared" si="1543"/>
        <v>Long</v>
      </c>
      <c r="D6609">
        <v>4.3</v>
      </c>
      <c r="F6609" s="1">
        <f t="shared" si="1542"/>
        <v>4.3</v>
      </c>
      <c r="G6609" s="1">
        <f t="shared" si="1544"/>
        <v>4.3</v>
      </c>
      <c r="H6609">
        <f t="shared" si="1545"/>
        <v>4.3</v>
      </c>
      <c r="I6609" t="s">
        <v>11278</v>
      </c>
      <c r="J6609" t="s">
        <v>22</v>
      </c>
      <c r="K6609" t="s">
        <v>11280</v>
      </c>
      <c r="L6609" t="str">
        <f t="shared" si="1546"/>
        <v>Established</v>
      </c>
      <c r="N6609" s="2">
        <f t="shared" si="1547"/>
        <v>61</v>
      </c>
      <c r="O6609" t="s">
        <v>414</v>
      </c>
      <c r="P6609" t="s">
        <v>1308</v>
      </c>
      <c r="Q6609" t="s">
        <v>105</v>
      </c>
      <c r="R6609" t="str">
        <f t="shared" si="1548"/>
        <v>Great</v>
      </c>
      <c r="S6609" t="str">
        <f t="shared" si="1549"/>
        <v>Great</v>
      </c>
      <c r="T6609" t="b">
        <f t="shared" si="1550"/>
        <v>1</v>
      </c>
      <c r="U6609" t="b">
        <f t="shared" si="1551"/>
        <v>1</v>
      </c>
      <c r="V6609" t="str">
        <f t="shared" si="1552"/>
        <v>Top Company</v>
      </c>
      <c r="W6609" t="str">
        <f t="shared" si="1553"/>
        <v>Don't Buy</v>
      </c>
      <c r="X6609" t="str">
        <f t="shared" si="1554"/>
        <v>Not Known</v>
      </c>
      <c r="Z6609" t="str">
        <f t="shared" si="1555"/>
        <v>None</v>
      </c>
      <c r="AB6609" t="str">
        <f t="shared" si="1556"/>
        <v>0</v>
      </c>
    </row>
    <row r="6610" spans="1:28" x14ac:dyDescent="0.3">
      <c r="A6610">
        <v>6608</v>
      </c>
      <c r="B6610" t="s">
        <v>11281</v>
      </c>
      <c r="C6610" t="str">
        <f t="shared" si="1543"/>
        <v>Long</v>
      </c>
      <c r="D6610">
        <v>3.8</v>
      </c>
      <c r="F6610" s="1">
        <f t="shared" si="1542"/>
        <v>3.8</v>
      </c>
      <c r="G6610" s="1">
        <f t="shared" si="1544"/>
        <v>3.8</v>
      </c>
      <c r="H6610">
        <f t="shared" si="1545"/>
        <v>3.8</v>
      </c>
      <c r="I6610" t="s">
        <v>11278</v>
      </c>
      <c r="J6610" t="s">
        <v>22</v>
      </c>
      <c r="K6610" t="s">
        <v>5687</v>
      </c>
      <c r="L6610" t="str">
        <f t="shared" si="1546"/>
        <v>Established</v>
      </c>
      <c r="N6610" s="2">
        <f t="shared" si="1547"/>
        <v>29</v>
      </c>
      <c r="O6610" t="s">
        <v>62</v>
      </c>
      <c r="P6610" t="s">
        <v>691</v>
      </c>
      <c r="Q6610" t="s">
        <v>268</v>
      </c>
      <c r="R6610" t="str">
        <f t="shared" si="1548"/>
        <v>Average</v>
      </c>
      <c r="S6610" t="str">
        <f t="shared" si="1549"/>
        <v xml:space="preserve"> </v>
      </c>
      <c r="T6610" t="b">
        <f t="shared" si="1550"/>
        <v>0</v>
      </c>
      <c r="U6610" t="b">
        <f t="shared" si="1551"/>
        <v>1</v>
      </c>
      <c r="V6610" t="str">
        <f t="shared" si="1552"/>
        <v>Average Company</v>
      </c>
      <c r="W6610" t="str">
        <f t="shared" si="1553"/>
        <v>Don't Buy</v>
      </c>
      <c r="X6610" t="str">
        <f t="shared" si="1554"/>
        <v>Not Known</v>
      </c>
      <c r="Z6610" t="str">
        <f t="shared" si="1555"/>
        <v>None</v>
      </c>
      <c r="AB6610" t="str">
        <f t="shared" si="1556"/>
        <v>0</v>
      </c>
    </row>
    <row r="6611" spans="1:28" x14ac:dyDescent="0.3">
      <c r="A6611">
        <v>6609</v>
      </c>
      <c r="B6611" t="s">
        <v>11282</v>
      </c>
      <c r="C6611" t="str">
        <f t="shared" si="1543"/>
        <v>Long</v>
      </c>
      <c r="D6611">
        <v>2.8</v>
      </c>
      <c r="F6611" s="1">
        <f t="shared" si="1542"/>
        <v>2.8</v>
      </c>
      <c r="G6611" s="1">
        <f t="shared" si="1544"/>
        <v>2.8</v>
      </c>
      <c r="H6611">
        <f t="shared" si="1545"/>
        <v>2.8</v>
      </c>
      <c r="I6611" t="s">
        <v>11278</v>
      </c>
      <c r="J6611" t="s">
        <v>22</v>
      </c>
      <c r="K6611" t="s">
        <v>11283</v>
      </c>
      <c r="L6611" t="str">
        <f t="shared" si="1546"/>
        <v>Established</v>
      </c>
      <c r="N6611" s="2">
        <f t="shared" si="1547"/>
        <v>19</v>
      </c>
      <c r="O6611" t="s">
        <v>100</v>
      </c>
      <c r="P6611" t="s">
        <v>683</v>
      </c>
      <c r="Q6611" t="s">
        <v>186</v>
      </c>
      <c r="R6611" t="str">
        <f t="shared" si="1548"/>
        <v>Average</v>
      </c>
      <c r="S6611" t="str">
        <f t="shared" si="1549"/>
        <v xml:space="preserve"> </v>
      </c>
      <c r="T6611" t="b">
        <f t="shared" si="1550"/>
        <v>0</v>
      </c>
      <c r="U6611" t="b">
        <f t="shared" si="1551"/>
        <v>0</v>
      </c>
      <c r="V6611" t="str">
        <f t="shared" si="1552"/>
        <v>Average Company</v>
      </c>
      <c r="W6611" t="str">
        <f t="shared" si="1553"/>
        <v>Don't Buy</v>
      </c>
      <c r="X6611" t="str">
        <f t="shared" si="1554"/>
        <v>Not Known</v>
      </c>
      <c r="Z6611" t="str">
        <f t="shared" si="1555"/>
        <v>None</v>
      </c>
      <c r="AB6611" t="str">
        <f t="shared" si="1556"/>
        <v>0</v>
      </c>
    </row>
    <row r="6612" spans="1:28" x14ac:dyDescent="0.3">
      <c r="A6612">
        <v>6610</v>
      </c>
      <c r="B6612" t="s">
        <v>11284</v>
      </c>
      <c r="C6612" t="str">
        <f t="shared" si="1543"/>
        <v>Long</v>
      </c>
      <c r="D6612">
        <v>4.2</v>
      </c>
      <c r="F6612" s="1">
        <f t="shared" si="1542"/>
        <v>4.2</v>
      </c>
      <c r="G6612" s="1">
        <f t="shared" si="1544"/>
        <v>4.2</v>
      </c>
      <c r="H6612">
        <f t="shared" si="1545"/>
        <v>4.2</v>
      </c>
      <c r="I6612" t="s">
        <v>11278</v>
      </c>
      <c r="J6612" t="s">
        <v>10</v>
      </c>
      <c r="K6612" t="s">
        <v>7656</v>
      </c>
      <c r="L6612" t="str">
        <f t="shared" si="1546"/>
        <v>Established</v>
      </c>
      <c r="N6612" s="2">
        <f t="shared" si="1547"/>
        <v>36</v>
      </c>
      <c r="O6612" t="s">
        <v>48</v>
      </c>
      <c r="P6612" t="s">
        <v>75</v>
      </c>
      <c r="Q6612" t="s">
        <v>85</v>
      </c>
      <c r="R6612" t="str">
        <f t="shared" si="1548"/>
        <v>Great</v>
      </c>
      <c r="S6612" t="str">
        <f t="shared" si="1549"/>
        <v>Great</v>
      </c>
      <c r="T6612" t="b">
        <f t="shared" si="1550"/>
        <v>1</v>
      </c>
      <c r="U6612" t="b">
        <f t="shared" si="1551"/>
        <v>1</v>
      </c>
      <c r="V6612" t="str">
        <f t="shared" si="1552"/>
        <v>Top Company</v>
      </c>
      <c r="W6612" t="str">
        <f t="shared" si="1553"/>
        <v>Don't Buy</v>
      </c>
      <c r="X6612" t="str">
        <f t="shared" si="1554"/>
        <v>Not Known</v>
      </c>
      <c r="Z6612" t="str">
        <f t="shared" si="1555"/>
        <v>None</v>
      </c>
      <c r="AB6612" t="str">
        <f t="shared" si="1556"/>
        <v>800K</v>
      </c>
    </row>
    <row r="6613" spans="1:28" x14ac:dyDescent="0.3">
      <c r="A6613">
        <v>6611</v>
      </c>
      <c r="B6613" t="s">
        <v>11285</v>
      </c>
      <c r="C6613" t="str">
        <f t="shared" si="1543"/>
        <v>Long</v>
      </c>
      <c r="D6613">
        <v>3.8</v>
      </c>
      <c r="F6613" s="1">
        <f t="shared" ref="F6613:F6676" si="1557">IF(N6613&lt;10,IF(D6613+0.5&gt;5,5,D6613+0.5),D6613)</f>
        <v>3.8</v>
      </c>
      <c r="G6613" s="1">
        <f t="shared" si="1544"/>
        <v>3.8</v>
      </c>
      <c r="H6613">
        <f t="shared" si="1545"/>
        <v>3.8</v>
      </c>
      <c r="I6613" t="s">
        <v>11278</v>
      </c>
      <c r="J6613" t="s">
        <v>6925</v>
      </c>
      <c r="K6613" t="s">
        <v>249</v>
      </c>
      <c r="L6613" t="str">
        <f t="shared" si="1546"/>
        <v>Established</v>
      </c>
      <c r="N6613" s="2">
        <f t="shared" si="1547"/>
        <v>51</v>
      </c>
      <c r="O6613" t="s">
        <v>1308</v>
      </c>
      <c r="Q6613" t="s">
        <v>5644</v>
      </c>
      <c r="R6613" t="str">
        <f t="shared" si="1548"/>
        <v>Average</v>
      </c>
      <c r="S6613" t="str">
        <f t="shared" si="1549"/>
        <v xml:space="preserve"> </v>
      </c>
      <c r="T6613" t="b">
        <f t="shared" si="1550"/>
        <v>0</v>
      </c>
      <c r="U6613" t="b">
        <f t="shared" si="1551"/>
        <v>1</v>
      </c>
      <c r="V6613" t="str">
        <f t="shared" si="1552"/>
        <v>Average Company</v>
      </c>
      <c r="W6613" t="str">
        <f t="shared" si="1553"/>
        <v>Don't Buy</v>
      </c>
      <c r="X6613" t="str">
        <f t="shared" si="1554"/>
        <v>Not Known</v>
      </c>
      <c r="Z6613" t="str">
        <f t="shared" si="1555"/>
        <v>None</v>
      </c>
      <c r="AB6613" t="str">
        <f t="shared" si="1556"/>
        <v>0</v>
      </c>
    </row>
    <row r="6614" spans="1:28" x14ac:dyDescent="0.3">
      <c r="A6614">
        <v>6612</v>
      </c>
      <c r="B6614" t="s">
        <v>11286</v>
      </c>
      <c r="C6614" t="str">
        <f t="shared" si="1543"/>
        <v>Long</v>
      </c>
      <c r="D6614">
        <v>4.2</v>
      </c>
      <c r="F6614" s="1">
        <f t="shared" si="1557"/>
        <v>4.2</v>
      </c>
      <c r="G6614" s="1">
        <f t="shared" si="1544"/>
        <v>4.2</v>
      </c>
      <c r="H6614">
        <f t="shared" si="1545"/>
        <v>4.2</v>
      </c>
      <c r="I6614" t="s">
        <v>11278</v>
      </c>
      <c r="J6614" t="s">
        <v>22</v>
      </c>
      <c r="K6614" t="s">
        <v>11287</v>
      </c>
      <c r="L6614" t="str">
        <f t="shared" si="1546"/>
        <v>Established</v>
      </c>
      <c r="N6614" s="2">
        <f t="shared" si="1547"/>
        <v>12</v>
      </c>
      <c r="O6614" t="s">
        <v>267</v>
      </c>
      <c r="P6614" t="s">
        <v>683</v>
      </c>
      <c r="Q6614" t="s">
        <v>2462</v>
      </c>
      <c r="R6614" t="str">
        <f t="shared" si="1548"/>
        <v>Great</v>
      </c>
      <c r="S6614" t="str">
        <f t="shared" si="1549"/>
        <v>Great</v>
      </c>
      <c r="T6614" t="b">
        <f t="shared" si="1550"/>
        <v>1</v>
      </c>
      <c r="U6614" t="b">
        <f t="shared" si="1551"/>
        <v>1</v>
      </c>
      <c r="V6614" t="str">
        <f t="shared" si="1552"/>
        <v>Average Company</v>
      </c>
      <c r="W6614" t="str">
        <f t="shared" si="1553"/>
        <v>Don't Buy</v>
      </c>
      <c r="X6614" t="str">
        <f t="shared" si="1554"/>
        <v>Not Known</v>
      </c>
      <c r="Z6614" t="str">
        <f t="shared" si="1555"/>
        <v>None</v>
      </c>
      <c r="AB6614" t="str">
        <f t="shared" si="1556"/>
        <v>0</v>
      </c>
    </row>
    <row r="6615" spans="1:28" x14ac:dyDescent="0.3">
      <c r="A6615">
        <v>6613</v>
      </c>
      <c r="B6615" t="s">
        <v>11288</v>
      </c>
      <c r="C6615" t="str">
        <f t="shared" si="1543"/>
        <v>Short</v>
      </c>
      <c r="D6615">
        <v>3.6</v>
      </c>
      <c r="F6615" s="1">
        <f t="shared" si="1557"/>
        <v>3.6</v>
      </c>
      <c r="G6615" s="1">
        <f t="shared" si="1544"/>
        <v>3.6</v>
      </c>
      <c r="H6615">
        <f t="shared" si="1545"/>
        <v>3.6</v>
      </c>
      <c r="I6615" t="s">
        <v>11278</v>
      </c>
      <c r="J6615" t="s">
        <v>10</v>
      </c>
      <c r="K6615" t="s">
        <v>2093</v>
      </c>
      <c r="L6615" t="str">
        <f t="shared" si="1546"/>
        <v>Established</v>
      </c>
      <c r="N6615" s="2">
        <f t="shared" si="1547"/>
        <v>22</v>
      </c>
      <c r="O6615" t="s">
        <v>142</v>
      </c>
      <c r="P6615" t="s">
        <v>2884</v>
      </c>
      <c r="Q6615" t="s">
        <v>28</v>
      </c>
      <c r="R6615" t="str">
        <f t="shared" si="1548"/>
        <v>Average</v>
      </c>
      <c r="S6615" t="str">
        <f t="shared" si="1549"/>
        <v xml:space="preserve"> </v>
      </c>
      <c r="T6615" t="b">
        <f t="shared" si="1550"/>
        <v>0</v>
      </c>
      <c r="U6615" t="b">
        <f t="shared" si="1551"/>
        <v>1</v>
      </c>
      <c r="V6615" t="str">
        <f t="shared" si="1552"/>
        <v>Average Company</v>
      </c>
      <c r="W6615" t="str">
        <f t="shared" si="1553"/>
        <v>Don't Buy</v>
      </c>
      <c r="X6615" t="str">
        <f t="shared" si="1554"/>
        <v>Bombay Finance</v>
      </c>
      <c r="Z6615" t="str">
        <f t="shared" si="1555"/>
        <v>None</v>
      </c>
      <c r="AB6615" t="str">
        <f t="shared" si="1556"/>
        <v>500K</v>
      </c>
    </row>
    <row r="6616" spans="1:28" x14ac:dyDescent="0.3">
      <c r="A6616">
        <v>6614</v>
      </c>
      <c r="B6616" t="s">
        <v>11289</v>
      </c>
      <c r="C6616" t="str">
        <f t="shared" si="1543"/>
        <v>Short</v>
      </c>
      <c r="D6616">
        <v>3.5</v>
      </c>
      <c r="F6616" s="1">
        <f t="shared" si="1557"/>
        <v>3.5</v>
      </c>
      <c r="G6616" s="1">
        <f t="shared" si="1544"/>
        <v>3.5</v>
      </c>
      <c r="H6616">
        <f t="shared" si="1545"/>
        <v>3.5</v>
      </c>
      <c r="I6616" t="s">
        <v>11278</v>
      </c>
      <c r="J6616" t="s">
        <v>22</v>
      </c>
      <c r="K6616" t="s">
        <v>11290</v>
      </c>
      <c r="L6616" t="str">
        <f t="shared" si="1546"/>
        <v>Established</v>
      </c>
      <c r="N6616" s="2">
        <f t="shared" si="1547"/>
        <v>29</v>
      </c>
      <c r="O6616" t="s">
        <v>62</v>
      </c>
      <c r="P6616" t="s">
        <v>683</v>
      </c>
      <c r="Q6616" t="s">
        <v>117</v>
      </c>
      <c r="R6616" t="str">
        <f t="shared" si="1548"/>
        <v>Average</v>
      </c>
      <c r="S6616" t="str">
        <f t="shared" si="1549"/>
        <v xml:space="preserve"> </v>
      </c>
      <c r="T6616" t="b">
        <f t="shared" si="1550"/>
        <v>0</v>
      </c>
      <c r="U6616" t="b">
        <f t="shared" si="1551"/>
        <v>0</v>
      </c>
      <c r="V6616" t="str">
        <f t="shared" si="1552"/>
        <v>Average Company</v>
      </c>
      <c r="W6616" t="str">
        <f t="shared" si="1553"/>
        <v>Don't Buy</v>
      </c>
      <c r="X6616" t="str">
        <f t="shared" si="1554"/>
        <v>Not Known</v>
      </c>
      <c r="Z6616" t="str">
        <f t="shared" si="1555"/>
        <v>None</v>
      </c>
      <c r="AB6616" t="str">
        <f t="shared" si="1556"/>
        <v>0</v>
      </c>
    </row>
    <row r="6617" spans="1:28" x14ac:dyDescent="0.3">
      <c r="A6617">
        <v>6615</v>
      </c>
      <c r="B6617" t="s">
        <v>11291</v>
      </c>
      <c r="C6617" t="str">
        <f t="shared" si="1543"/>
        <v>Long</v>
      </c>
      <c r="D6617">
        <v>3.5</v>
      </c>
      <c r="F6617" s="1">
        <f t="shared" si="1557"/>
        <v>3.5</v>
      </c>
      <c r="G6617" s="1">
        <f t="shared" si="1544"/>
        <v>3.5</v>
      </c>
      <c r="H6617">
        <f t="shared" si="1545"/>
        <v>3.5</v>
      </c>
      <c r="I6617" t="s">
        <v>11278</v>
      </c>
      <c r="J6617" t="s">
        <v>22</v>
      </c>
      <c r="K6617" t="s">
        <v>11292</v>
      </c>
      <c r="L6617" t="str">
        <f t="shared" si="1546"/>
        <v>Established</v>
      </c>
      <c r="N6617" s="2">
        <f t="shared" si="1547"/>
        <v>14</v>
      </c>
      <c r="O6617" t="s">
        <v>522</v>
      </c>
      <c r="P6617" t="s">
        <v>683</v>
      </c>
      <c r="Q6617" t="s">
        <v>1314</v>
      </c>
      <c r="R6617" t="str">
        <f t="shared" si="1548"/>
        <v>Average</v>
      </c>
      <c r="S6617" t="str">
        <f t="shared" si="1549"/>
        <v xml:space="preserve"> </v>
      </c>
      <c r="T6617" t="b">
        <f t="shared" si="1550"/>
        <v>0</v>
      </c>
      <c r="U6617" t="b">
        <f t="shared" si="1551"/>
        <v>0</v>
      </c>
      <c r="V6617" t="str">
        <f t="shared" si="1552"/>
        <v>Average Company</v>
      </c>
      <c r="W6617" t="str">
        <f t="shared" si="1553"/>
        <v>Don't Buy</v>
      </c>
      <c r="X6617" t="str">
        <f t="shared" si="1554"/>
        <v>Not Known</v>
      </c>
      <c r="Z6617" t="str">
        <f t="shared" si="1555"/>
        <v>None</v>
      </c>
      <c r="AB6617" t="str">
        <f t="shared" si="1556"/>
        <v>0</v>
      </c>
    </row>
    <row r="6618" spans="1:28" x14ac:dyDescent="0.3">
      <c r="A6618">
        <v>6616</v>
      </c>
      <c r="B6618" t="s">
        <v>11293</v>
      </c>
      <c r="C6618" t="str">
        <f t="shared" si="1543"/>
        <v>Long</v>
      </c>
      <c r="D6618">
        <v>4.2</v>
      </c>
      <c r="F6618" s="1">
        <f t="shared" si="1557"/>
        <v>4.2</v>
      </c>
      <c r="G6618" s="1">
        <f t="shared" si="1544"/>
        <v>4.2</v>
      </c>
      <c r="H6618">
        <f t="shared" si="1545"/>
        <v>4.2</v>
      </c>
      <c r="I6618" t="s">
        <v>11278</v>
      </c>
      <c r="J6618" t="s">
        <v>22</v>
      </c>
      <c r="K6618" t="s">
        <v>9762</v>
      </c>
      <c r="L6618" t="str">
        <f t="shared" si="1546"/>
        <v>Established</v>
      </c>
      <c r="N6618" s="2">
        <f t="shared" si="1547"/>
        <v>23</v>
      </c>
      <c r="O6618" t="s">
        <v>230</v>
      </c>
      <c r="P6618" t="s">
        <v>691</v>
      </c>
      <c r="Q6618" t="s">
        <v>186</v>
      </c>
      <c r="R6618" t="str">
        <f t="shared" si="1548"/>
        <v>Great</v>
      </c>
      <c r="S6618" t="str">
        <f t="shared" si="1549"/>
        <v>Great</v>
      </c>
      <c r="T6618" t="b">
        <f t="shared" si="1550"/>
        <v>1</v>
      </c>
      <c r="U6618" t="b">
        <f t="shared" si="1551"/>
        <v>1</v>
      </c>
      <c r="V6618" t="str">
        <f t="shared" si="1552"/>
        <v>Top Company</v>
      </c>
      <c r="W6618" t="str">
        <f t="shared" si="1553"/>
        <v>Don't Buy</v>
      </c>
      <c r="X6618" t="str">
        <f t="shared" si="1554"/>
        <v>Not Known</v>
      </c>
      <c r="Z6618" t="str">
        <f t="shared" si="1555"/>
        <v>None</v>
      </c>
      <c r="AB6618" t="str">
        <f t="shared" si="1556"/>
        <v>0</v>
      </c>
    </row>
    <row r="6619" spans="1:28" x14ac:dyDescent="0.3">
      <c r="A6619">
        <v>6617</v>
      </c>
      <c r="B6619" t="s">
        <v>11294</v>
      </c>
      <c r="C6619" t="str">
        <f t="shared" si="1543"/>
        <v>Long</v>
      </c>
      <c r="D6619">
        <v>3.8</v>
      </c>
      <c r="F6619" s="1">
        <f t="shared" si="1557"/>
        <v>3.8</v>
      </c>
      <c r="G6619" s="1">
        <f t="shared" si="1544"/>
        <v>3.8</v>
      </c>
      <c r="H6619">
        <f t="shared" si="1545"/>
        <v>3.8</v>
      </c>
      <c r="I6619" t="s">
        <v>11278</v>
      </c>
      <c r="J6619" t="s">
        <v>22</v>
      </c>
      <c r="K6619" t="s">
        <v>4536</v>
      </c>
      <c r="L6619" t="str">
        <f t="shared" si="1546"/>
        <v>Established</v>
      </c>
      <c r="N6619" s="2">
        <f t="shared" si="1547"/>
        <v>25</v>
      </c>
      <c r="O6619" t="s">
        <v>54</v>
      </c>
      <c r="P6619" t="s">
        <v>147</v>
      </c>
      <c r="Q6619" t="s">
        <v>268</v>
      </c>
      <c r="R6619" t="str">
        <f t="shared" si="1548"/>
        <v>Average</v>
      </c>
      <c r="S6619" t="str">
        <f t="shared" si="1549"/>
        <v xml:space="preserve"> </v>
      </c>
      <c r="T6619" t="b">
        <f t="shared" si="1550"/>
        <v>0</v>
      </c>
      <c r="U6619" t="b">
        <f t="shared" si="1551"/>
        <v>1</v>
      </c>
      <c r="V6619" t="str">
        <f t="shared" si="1552"/>
        <v>Average Company</v>
      </c>
      <c r="W6619" t="str">
        <f t="shared" si="1553"/>
        <v>Don't Buy</v>
      </c>
      <c r="X6619" t="str">
        <f t="shared" si="1554"/>
        <v>Not Known</v>
      </c>
      <c r="Z6619" t="str">
        <f t="shared" si="1555"/>
        <v>None</v>
      </c>
      <c r="AB6619" t="str">
        <f t="shared" si="1556"/>
        <v>0</v>
      </c>
    </row>
    <row r="6620" spans="1:28" x14ac:dyDescent="0.3">
      <c r="A6620">
        <v>6618</v>
      </c>
      <c r="B6620" t="s">
        <v>11295</v>
      </c>
      <c r="C6620" t="str">
        <f t="shared" si="1543"/>
        <v>Long</v>
      </c>
      <c r="D6620">
        <v>3.6</v>
      </c>
      <c r="F6620" s="1">
        <f t="shared" si="1557"/>
        <v>3.6</v>
      </c>
      <c r="G6620" s="1">
        <f t="shared" si="1544"/>
        <v>3.6</v>
      </c>
      <c r="H6620">
        <f t="shared" si="1545"/>
        <v>3.6</v>
      </c>
      <c r="I6620" t="s">
        <v>11278</v>
      </c>
      <c r="J6620" t="s">
        <v>22</v>
      </c>
      <c r="K6620" t="s">
        <v>4866</v>
      </c>
      <c r="L6620" t="str">
        <f t="shared" si="1546"/>
        <v>Established</v>
      </c>
      <c r="N6620" s="2">
        <f t="shared" si="1547"/>
        <v>19</v>
      </c>
      <c r="O6620" t="s">
        <v>100</v>
      </c>
      <c r="P6620" t="s">
        <v>1308</v>
      </c>
      <c r="Q6620" t="s">
        <v>268</v>
      </c>
      <c r="R6620" t="str">
        <f t="shared" si="1548"/>
        <v>Average</v>
      </c>
      <c r="S6620" t="str">
        <f t="shared" si="1549"/>
        <v xml:space="preserve"> </v>
      </c>
      <c r="T6620" t="b">
        <f t="shared" si="1550"/>
        <v>0</v>
      </c>
      <c r="U6620" t="b">
        <f t="shared" si="1551"/>
        <v>1</v>
      </c>
      <c r="V6620" t="str">
        <f t="shared" si="1552"/>
        <v>Average Company</v>
      </c>
      <c r="W6620" t="str">
        <f t="shared" si="1553"/>
        <v>Don't Buy</v>
      </c>
      <c r="X6620" t="str">
        <f t="shared" si="1554"/>
        <v>Not Known</v>
      </c>
      <c r="Z6620" t="str">
        <f t="shared" si="1555"/>
        <v>None</v>
      </c>
      <c r="AB6620" t="str">
        <f t="shared" si="1556"/>
        <v>0</v>
      </c>
    </row>
    <row r="6621" spans="1:28" x14ac:dyDescent="0.3">
      <c r="A6621">
        <v>6619</v>
      </c>
      <c r="B6621" t="s">
        <v>11296</v>
      </c>
      <c r="C6621" t="str">
        <f t="shared" si="1543"/>
        <v>Long</v>
      </c>
      <c r="D6621">
        <v>3.7</v>
      </c>
      <c r="F6621" s="1">
        <f t="shared" si="1557"/>
        <v>3.7</v>
      </c>
      <c r="G6621" s="1">
        <f t="shared" si="1544"/>
        <v>3.7</v>
      </c>
      <c r="H6621">
        <f t="shared" si="1545"/>
        <v>3.7</v>
      </c>
      <c r="I6621" t="s">
        <v>11278</v>
      </c>
      <c r="J6621" t="s">
        <v>22</v>
      </c>
      <c r="K6621" t="s">
        <v>11297</v>
      </c>
      <c r="L6621" t="str">
        <f t="shared" si="1546"/>
        <v>Established</v>
      </c>
      <c r="N6621" s="2">
        <f t="shared" si="1547"/>
        <v>15</v>
      </c>
      <c r="O6621" t="s">
        <v>84</v>
      </c>
      <c r="P6621" t="s">
        <v>1308</v>
      </c>
      <c r="Q6621" t="s">
        <v>773</v>
      </c>
      <c r="R6621" t="str">
        <f t="shared" si="1548"/>
        <v>Average</v>
      </c>
      <c r="S6621" t="str">
        <f t="shared" si="1549"/>
        <v xml:space="preserve"> </v>
      </c>
      <c r="T6621" t="b">
        <f t="shared" si="1550"/>
        <v>0</v>
      </c>
      <c r="U6621" t="b">
        <f t="shared" si="1551"/>
        <v>1</v>
      </c>
      <c r="V6621" t="str">
        <f t="shared" si="1552"/>
        <v>Average Company</v>
      </c>
      <c r="W6621" t="str">
        <f t="shared" si="1553"/>
        <v>Don't Buy</v>
      </c>
      <c r="X6621" t="str">
        <f t="shared" si="1554"/>
        <v>Not Known</v>
      </c>
      <c r="Z6621" t="str">
        <f t="shared" si="1555"/>
        <v>None</v>
      </c>
      <c r="AB6621" t="str">
        <f t="shared" si="1556"/>
        <v>0</v>
      </c>
    </row>
    <row r="6622" spans="1:28" x14ac:dyDescent="0.3">
      <c r="A6622">
        <v>6620</v>
      </c>
      <c r="B6622" t="s">
        <v>11298</v>
      </c>
      <c r="C6622" t="str">
        <f t="shared" si="1543"/>
        <v>Long</v>
      </c>
      <c r="D6622">
        <v>4.4000000000000004</v>
      </c>
      <c r="F6622" s="1">
        <f t="shared" si="1557"/>
        <v>4.4000000000000004</v>
      </c>
      <c r="G6622" s="1">
        <f t="shared" si="1544"/>
        <v>4.4000000000000004</v>
      </c>
      <c r="H6622">
        <f t="shared" si="1545"/>
        <v>4.4000000000000004</v>
      </c>
      <c r="I6622" t="s">
        <v>11278</v>
      </c>
      <c r="J6622" t="s">
        <v>22</v>
      </c>
      <c r="K6622" t="s">
        <v>9963</v>
      </c>
      <c r="L6622" t="str">
        <f t="shared" si="1546"/>
        <v>Established</v>
      </c>
      <c r="N6622" s="2">
        <f t="shared" si="1547"/>
        <v>48</v>
      </c>
      <c r="O6622" t="s">
        <v>752</v>
      </c>
      <c r="P6622" t="s">
        <v>147</v>
      </c>
      <c r="Q6622" t="s">
        <v>523</v>
      </c>
      <c r="R6622" t="str">
        <f t="shared" si="1548"/>
        <v>Great</v>
      </c>
      <c r="S6622" t="str">
        <f t="shared" si="1549"/>
        <v>Great</v>
      </c>
      <c r="T6622" t="b">
        <f t="shared" si="1550"/>
        <v>1</v>
      </c>
      <c r="U6622" t="b">
        <f t="shared" si="1551"/>
        <v>1</v>
      </c>
      <c r="V6622" t="str">
        <f t="shared" si="1552"/>
        <v>Top Company</v>
      </c>
      <c r="W6622" t="str">
        <f t="shared" si="1553"/>
        <v>Don't Buy</v>
      </c>
      <c r="X6622" t="str">
        <f t="shared" si="1554"/>
        <v>Not Known</v>
      </c>
      <c r="Z6622" t="str">
        <f t="shared" si="1555"/>
        <v>None</v>
      </c>
      <c r="AB6622" t="str">
        <f t="shared" si="1556"/>
        <v>0</v>
      </c>
    </row>
    <row r="6623" spans="1:28" x14ac:dyDescent="0.3">
      <c r="A6623">
        <v>6621</v>
      </c>
      <c r="B6623" t="s">
        <v>11299</v>
      </c>
      <c r="C6623" t="str">
        <f t="shared" si="1543"/>
        <v>Long</v>
      </c>
      <c r="D6623">
        <v>4.2</v>
      </c>
      <c r="F6623" s="1">
        <f t="shared" si="1557"/>
        <v>4.2</v>
      </c>
      <c r="G6623" s="1">
        <f t="shared" si="1544"/>
        <v>4.2</v>
      </c>
      <c r="H6623">
        <f t="shared" si="1545"/>
        <v>4.2</v>
      </c>
      <c r="I6623" t="s">
        <v>11278</v>
      </c>
      <c r="J6623" t="s">
        <v>11300</v>
      </c>
      <c r="K6623" t="s">
        <v>142</v>
      </c>
      <c r="L6623" t="str">
        <f t="shared" si="1546"/>
        <v>Established</v>
      </c>
      <c r="N6623" s="2">
        <f t="shared" si="1547"/>
        <v>50</v>
      </c>
      <c r="O6623" t="s">
        <v>691</v>
      </c>
      <c r="Q6623" t="s">
        <v>85</v>
      </c>
      <c r="R6623" t="str">
        <f t="shared" si="1548"/>
        <v>Great</v>
      </c>
      <c r="S6623" t="str">
        <f t="shared" si="1549"/>
        <v>Great</v>
      </c>
      <c r="T6623" t="b">
        <f t="shared" si="1550"/>
        <v>1</v>
      </c>
      <c r="U6623" t="b">
        <f t="shared" si="1551"/>
        <v>1</v>
      </c>
      <c r="V6623" t="str">
        <f t="shared" si="1552"/>
        <v>Top Company</v>
      </c>
      <c r="W6623" t="str">
        <f t="shared" si="1553"/>
        <v>Don't Buy</v>
      </c>
      <c r="X6623" t="str">
        <f t="shared" si="1554"/>
        <v>Not Known</v>
      </c>
      <c r="Z6623" t="str">
        <f t="shared" si="1555"/>
        <v>None</v>
      </c>
      <c r="AB6623" t="str">
        <f t="shared" si="1556"/>
        <v>800K</v>
      </c>
    </row>
    <row r="6624" spans="1:28" x14ac:dyDescent="0.3">
      <c r="A6624">
        <v>6622</v>
      </c>
      <c r="B6624" t="s">
        <v>11301</v>
      </c>
      <c r="C6624" t="str">
        <f t="shared" si="1543"/>
        <v>Long</v>
      </c>
      <c r="D6624">
        <v>3.1</v>
      </c>
      <c r="F6624" s="1">
        <f t="shared" si="1557"/>
        <v>3.1</v>
      </c>
      <c r="G6624" s="1">
        <f t="shared" si="1544"/>
        <v>3.1</v>
      </c>
      <c r="H6624">
        <f t="shared" si="1545"/>
        <v>3.1</v>
      </c>
      <c r="I6624" t="s">
        <v>11278</v>
      </c>
      <c r="J6624" t="s">
        <v>10</v>
      </c>
      <c r="K6624" t="s">
        <v>11302</v>
      </c>
      <c r="L6624" t="str">
        <f t="shared" si="1546"/>
        <v>Established</v>
      </c>
      <c r="N6624" s="2">
        <f t="shared" si="1547"/>
        <v>32</v>
      </c>
      <c r="O6624" t="s">
        <v>368</v>
      </c>
      <c r="P6624" t="s">
        <v>683</v>
      </c>
      <c r="Q6624" t="s">
        <v>284</v>
      </c>
      <c r="R6624" t="str">
        <f t="shared" si="1548"/>
        <v>Average</v>
      </c>
      <c r="S6624" t="str">
        <f t="shared" si="1549"/>
        <v xml:space="preserve"> </v>
      </c>
      <c r="T6624" t="b">
        <f t="shared" si="1550"/>
        <v>0</v>
      </c>
      <c r="U6624" t="b">
        <f t="shared" si="1551"/>
        <v>0</v>
      </c>
      <c r="V6624" t="str">
        <f t="shared" si="1552"/>
        <v>Average Company</v>
      </c>
      <c r="W6624" t="str">
        <f t="shared" si="1553"/>
        <v>Don't Buy</v>
      </c>
      <c r="X6624" t="str">
        <f t="shared" si="1554"/>
        <v>Not Known</v>
      </c>
      <c r="Z6624" t="str">
        <f t="shared" si="1555"/>
        <v>None</v>
      </c>
      <c r="AB6624" t="str">
        <f t="shared" si="1556"/>
        <v>0</v>
      </c>
    </row>
    <row r="6625" spans="1:28" x14ac:dyDescent="0.3">
      <c r="A6625">
        <v>6623</v>
      </c>
      <c r="B6625" t="s">
        <v>11303</v>
      </c>
      <c r="C6625" t="str">
        <f t="shared" si="1543"/>
        <v>Long</v>
      </c>
      <c r="D6625">
        <v>3.8</v>
      </c>
      <c r="F6625" s="1">
        <f t="shared" si="1557"/>
        <v>3.8</v>
      </c>
      <c r="G6625" s="1">
        <f t="shared" si="1544"/>
        <v>3.8</v>
      </c>
      <c r="H6625">
        <f t="shared" si="1545"/>
        <v>3.8</v>
      </c>
      <c r="I6625" t="s">
        <v>11278</v>
      </c>
      <c r="J6625" t="s">
        <v>22</v>
      </c>
      <c r="K6625" t="s">
        <v>7056</v>
      </c>
      <c r="L6625" t="str">
        <f t="shared" si="1546"/>
        <v>Established</v>
      </c>
      <c r="N6625" s="2">
        <f t="shared" si="1547"/>
        <v>16</v>
      </c>
      <c r="O6625" t="s">
        <v>121</v>
      </c>
      <c r="P6625" t="s">
        <v>683</v>
      </c>
      <c r="Q6625" t="s">
        <v>7798</v>
      </c>
      <c r="R6625" t="str">
        <f t="shared" si="1548"/>
        <v>Average</v>
      </c>
      <c r="S6625" t="str">
        <f t="shared" si="1549"/>
        <v xml:space="preserve"> </v>
      </c>
      <c r="T6625" t="b">
        <f t="shared" si="1550"/>
        <v>0</v>
      </c>
      <c r="U6625" t="b">
        <f t="shared" si="1551"/>
        <v>1</v>
      </c>
      <c r="V6625" t="str">
        <f t="shared" si="1552"/>
        <v>Average Company</v>
      </c>
      <c r="W6625" t="str">
        <f t="shared" si="1553"/>
        <v>Don't Buy</v>
      </c>
      <c r="X6625" t="str">
        <f t="shared" si="1554"/>
        <v>Not Known</v>
      </c>
      <c r="Z6625" t="str">
        <f t="shared" si="1555"/>
        <v>None</v>
      </c>
      <c r="AB6625" t="str">
        <f t="shared" si="1556"/>
        <v>0</v>
      </c>
    </row>
    <row r="6626" spans="1:28" x14ac:dyDescent="0.3">
      <c r="A6626">
        <v>6624</v>
      </c>
      <c r="B6626" t="s">
        <v>11304</v>
      </c>
      <c r="C6626" t="str">
        <f t="shared" si="1543"/>
        <v>Long</v>
      </c>
      <c r="D6626">
        <v>3.7</v>
      </c>
      <c r="F6626" s="1">
        <f t="shared" si="1557"/>
        <v>3.7</v>
      </c>
      <c r="G6626" s="1">
        <f t="shared" si="1544"/>
        <v>3.7</v>
      </c>
      <c r="H6626">
        <f t="shared" si="1545"/>
        <v>3.7</v>
      </c>
      <c r="I6626" t="s">
        <v>11278</v>
      </c>
      <c r="J6626" t="s">
        <v>10</v>
      </c>
      <c r="K6626" t="s">
        <v>4840</v>
      </c>
      <c r="L6626" t="str">
        <f t="shared" si="1546"/>
        <v>Established</v>
      </c>
      <c r="N6626" s="2">
        <f t="shared" si="1547"/>
        <v>19</v>
      </c>
      <c r="O6626" t="s">
        <v>100</v>
      </c>
      <c r="P6626" t="s">
        <v>1308</v>
      </c>
      <c r="Q6626" t="s">
        <v>19</v>
      </c>
      <c r="R6626" t="str">
        <f t="shared" si="1548"/>
        <v>Average</v>
      </c>
      <c r="S6626" t="str">
        <f t="shared" si="1549"/>
        <v xml:space="preserve"> </v>
      </c>
      <c r="T6626" t="b">
        <f t="shared" si="1550"/>
        <v>0</v>
      </c>
      <c r="U6626" t="b">
        <f t="shared" si="1551"/>
        <v>1</v>
      </c>
      <c r="V6626" t="str">
        <f t="shared" si="1552"/>
        <v>Average Company</v>
      </c>
      <c r="W6626" t="str">
        <f t="shared" si="1553"/>
        <v>Don't Buy</v>
      </c>
      <c r="X6626" t="str">
        <f t="shared" si="1554"/>
        <v>Not Known</v>
      </c>
      <c r="Z6626" t="str">
        <f t="shared" si="1555"/>
        <v>None</v>
      </c>
      <c r="AB6626" t="str">
        <f t="shared" si="1556"/>
        <v>500K</v>
      </c>
    </row>
    <row r="6627" spans="1:28" x14ac:dyDescent="0.3">
      <c r="A6627">
        <v>6625</v>
      </c>
      <c r="B6627" t="s">
        <v>11305</v>
      </c>
      <c r="C6627" t="str">
        <f t="shared" si="1543"/>
        <v>Long</v>
      </c>
      <c r="D6627">
        <v>3.1</v>
      </c>
      <c r="F6627" s="1">
        <f t="shared" si="1557"/>
        <v>3.1</v>
      </c>
      <c r="G6627" s="1">
        <f t="shared" si="1544"/>
        <v>3.1</v>
      </c>
      <c r="H6627">
        <f t="shared" si="1545"/>
        <v>3.1</v>
      </c>
      <c r="I6627" t="s">
        <v>11278</v>
      </c>
      <c r="J6627" t="s">
        <v>22</v>
      </c>
      <c r="K6627" t="s">
        <v>3423</v>
      </c>
      <c r="L6627" t="str">
        <f t="shared" si="1546"/>
        <v>Established</v>
      </c>
      <c r="N6627" s="2">
        <f t="shared" si="1547"/>
        <v>22</v>
      </c>
      <c r="O6627" t="s">
        <v>142</v>
      </c>
      <c r="P6627" t="s">
        <v>1308</v>
      </c>
      <c r="Q6627" t="s">
        <v>605</v>
      </c>
      <c r="R6627" t="str">
        <f t="shared" si="1548"/>
        <v>Average</v>
      </c>
      <c r="S6627" t="str">
        <f t="shared" si="1549"/>
        <v xml:space="preserve"> </v>
      </c>
      <c r="T6627" t="b">
        <f t="shared" si="1550"/>
        <v>0</v>
      </c>
      <c r="U6627" t="b">
        <f t="shared" si="1551"/>
        <v>0</v>
      </c>
      <c r="V6627" t="str">
        <f t="shared" si="1552"/>
        <v>Average Company</v>
      </c>
      <c r="W6627" t="str">
        <f t="shared" si="1553"/>
        <v>Don't Buy</v>
      </c>
      <c r="X6627" t="str">
        <f t="shared" si="1554"/>
        <v>Not Known</v>
      </c>
      <c r="Z6627" t="str">
        <f t="shared" si="1555"/>
        <v>None</v>
      </c>
      <c r="AB6627" t="str">
        <f t="shared" si="1556"/>
        <v>0</v>
      </c>
    </row>
    <row r="6628" spans="1:28" x14ac:dyDescent="0.3">
      <c r="A6628">
        <v>6626</v>
      </c>
      <c r="B6628" t="s">
        <v>11306</v>
      </c>
      <c r="C6628" t="str">
        <f t="shared" si="1543"/>
        <v>Long</v>
      </c>
      <c r="D6628">
        <v>4.7</v>
      </c>
      <c r="F6628" s="1">
        <f t="shared" si="1557"/>
        <v>4.7</v>
      </c>
      <c r="G6628" s="1">
        <f t="shared" si="1544"/>
        <v>4.7</v>
      </c>
      <c r="H6628">
        <f t="shared" si="1545"/>
        <v>4.7</v>
      </c>
      <c r="I6628" t="s">
        <v>11278</v>
      </c>
      <c r="J6628" t="s">
        <v>22</v>
      </c>
      <c r="K6628" t="s">
        <v>11307</v>
      </c>
      <c r="L6628" t="str">
        <f t="shared" si="1546"/>
        <v>Established</v>
      </c>
      <c r="N6628" s="2">
        <f t="shared" si="1547"/>
        <v>28</v>
      </c>
      <c r="O6628" t="s">
        <v>24</v>
      </c>
      <c r="P6628" t="s">
        <v>683</v>
      </c>
      <c r="Q6628" t="s">
        <v>3061</v>
      </c>
      <c r="R6628" t="str">
        <f t="shared" si="1548"/>
        <v>Great</v>
      </c>
      <c r="S6628" t="str">
        <f t="shared" si="1549"/>
        <v>Great</v>
      </c>
      <c r="T6628" t="b">
        <f t="shared" si="1550"/>
        <v>1</v>
      </c>
      <c r="U6628" t="b">
        <f t="shared" si="1551"/>
        <v>1</v>
      </c>
      <c r="V6628" t="str">
        <f t="shared" si="1552"/>
        <v>Top Company</v>
      </c>
      <c r="W6628" t="str">
        <f t="shared" si="1553"/>
        <v>Don't Buy</v>
      </c>
      <c r="X6628" t="str">
        <f t="shared" si="1554"/>
        <v>Not Known</v>
      </c>
      <c r="Z6628" t="str">
        <f t="shared" si="1555"/>
        <v>None</v>
      </c>
      <c r="AB6628" t="str">
        <f t="shared" si="1556"/>
        <v>0</v>
      </c>
    </row>
    <row r="6629" spans="1:28" x14ac:dyDescent="0.3">
      <c r="A6629">
        <v>6627</v>
      </c>
      <c r="B6629" t="s">
        <v>11308</v>
      </c>
      <c r="C6629" t="str">
        <f t="shared" si="1543"/>
        <v>Long</v>
      </c>
      <c r="D6629">
        <v>3.5</v>
      </c>
      <c r="F6629" s="1">
        <f t="shared" si="1557"/>
        <v>3.5</v>
      </c>
      <c r="G6629" s="1">
        <f t="shared" si="1544"/>
        <v>3.5</v>
      </c>
      <c r="H6629">
        <f t="shared" si="1545"/>
        <v>3.5</v>
      </c>
      <c r="I6629" t="s">
        <v>11278</v>
      </c>
      <c r="J6629" t="s">
        <v>2496</v>
      </c>
      <c r="K6629" t="s">
        <v>96</v>
      </c>
      <c r="L6629" t="str">
        <f t="shared" si="1546"/>
        <v>Established</v>
      </c>
      <c r="N6629" s="2">
        <f t="shared" si="1547"/>
        <v>51</v>
      </c>
      <c r="O6629" t="s">
        <v>1308</v>
      </c>
      <c r="Q6629" t="s">
        <v>800</v>
      </c>
      <c r="R6629" t="str">
        <f t="shared" si="1548"/>
        <v>Average</v>
      </c>
      <c r="S6629" t="str">
        <f t="shared" si="1549"/>
        <v xml:space="preserve"> </v>
      </c>
      <c r="T6629" t="b">
        <f t="shared" si="1550"/>
        <v>0</v>
      </c>
      <c r="U6629" t="b">
        <f t="shared" si="1551"/>
        <v>0</v>
      </c>
      <c r="V6629" t="str">
        <f t="shared" si="1552"/>
        <v>Average Company</v>
      </c>
      <c r="W6629" t="str">
        <f t="shared" si="1553"/>
        <v>Don't Buy</v>
      </c>
      <c r="X6629" t="str">
        <f t="shared" si="1554"/>
        <v>Not Known</v>
      </c>
      <c r="Z6629" t="str">
        <f t="shared" si="1555"/>
        <v>None</v>
      </c>
      <c r="AB6629" t="str">
        <f t="shared" si="1556"/>
        <v>0</v>
      </c>
    </row>
    <row r="6630" spans="1:28" x14ac:dyDescent="0.3">
      <c r="A6630">
        <v>6628</v>
      </c>
      <c r="B6630" t="s">
        <v>11309</v>
      </c>
      <c r="C6630" t="str">
        <f t="shared" si="1543"/>
        <v>Long</v>
      </c>
      <c r="D6630">
        <v>3.5</v>
      </c>
      <c r="F6630" s="1">
        <f t="shared" si="1557"/>
        <v>3.5</v>
      </c>
      <c r="G6630" s="1">
        <f t="shared" si="1544"/>
        <v>3.5</v>
      </c>
      <c r="H6630">
        <f t="shared" si="1545"/>
        <v>3.5</v>
      </c>
      <c r="I6630" t="s">
        <v>11278</v>
      </c>
      <c r="J6630" t="s">
        <v>10</v>
      </c>
      <c r="K6630" t="s">
        <v>8875</v>
      </c>
      <c r="L6630" t="str">
        <f t="shared" si="1546"/>
        <v>Established</v>
      </c>
      <c r="N6630" s="2">
        <f t="shared" si="1547"/>
        <v>22</v>
      </c>
      <c r="O6630" t="s">
        <v>142</v>
      </c>
      <c r="P6630" t="s">
        <v>691</v>
      </c>
      <c r="Q6630" t="s">
        <v>362</v>
      </c>
      <c r="R6630" t="str">
        <f t="shared" si="1548"/>
        <v>Average</v>
      </c>
      <c r="S6630" t="str">
        <f t="shared" si="1549"/>
        <v xml:space="preserve"> </v>
      </c>
      <c r="T6630" t="b">
        <f t="shared" si="1550"/>
        <v>0</v>
      </c>
      <c r="U6630" t="b">
        <f t="shared" si="1551"/>
        <v>0</v>
      </c>
      <c r="V6630" t="str">
        <f t="shared" si="1552"/>
        <v>Average Company</v>
      </c>
      <c r="W6630" t="str">
        <f t="shared" si="1553"/>
        <v>Don't Buy</v>
      </c>
      <c r="X6630" t="str">
        <f t="shared" si="1554"/>
        <v>Not Known</v>
      </c>
      <c r="Z6630" t="str">
        <f t="shared" si="1555"/>
        <v>None</v>
      </c>
      <c r="AB6630" t="str">
        <f t="shared" si="1556"/>
        <v>0</v>
      </c>
    </row>
    <row r="6631" spans="1:28" x14ac:dyDescent="0.3">
      <c r="A6631">
        <v>6629</v>
      </c>
      <c r="B6631" t="s">
        <v>11310</v>
      </c>
      <c r="C6631" t="str">
        <f t="shared" si="1543"/>
        <v>Long</v>
      </c>
      <c r="D6631">
        <v>4</v>
      </c>
      <c r="F6631" s="1">
        <f t="shared" si="1557"/>
        <v>4.5</v>
      </c>
      <c r="G6631" s="1">
        <f t="shared" si="1544"/>
        <v>4.5</v>
      </c>
      <c r="H6631">
        <f t="shared" si="1545"/>
        <v>4.0999999999999996</v>
      </c>
      <c r="I6631" t="s">
        <v>11278</v>
      </c>
      <c r="J6631" t="s">
        <v>22</v>
      </c>
      <c r="K6631" t="s">
        <v>9206</v>
      </c>
      <c r="L6631" t="str">
        <f t="shared" si="1546"/>
        <v>Startup</v>
      </c>
      <c r="N6631" s="2">
        <f t="shared" si="1547"/>
        <v>9</v>
      </c>
      <c r="O6631" t="s">
        <v>331</v>
      </c>
      <c r="P6631" t="s">
        <v>1308</v>
      </c>
      <c r="Q6631" t="s">
        <v>44</v>
      </c>
      <c r="R6631" t="str">
        <f t="shared" si="1548"/>
        <v>Average</v>
      </c>
      <c r="S6631" t="str">
        <f t="shared" si="1549"/>
        <v xml:space="preserve"> </v>
      </c>
      <c r="T6631" t="b">
        <f t="shared" si="1550"/>
        <v>0</v>
      </c>
      <c r="U6631" t="b">
        <f t="shared" si="1551"/>
        <v>1</v>
      </c>
      <c r="V6631" t="str">
        <f t="shared" si="1552"/>
        <v>Average Company</v>
      </c>
      <c r="W6631" t="str">
        <f t="shared" si="1553"/>
        <v>Buy</v>
      </c>
      <c r="X6631" t="str">
        <f t="shared" si="1554"/>
        <v>Not Known</v>
      </c>
      <c r="Z6631" t="str">
        <f t="shared" si="1555"/>
        <v>None</v>
      </c>
      <c r="AB6631" t="str">
        <f t="shared" si="1556"/>
        <v>0</v>
      </c>
    </row>
    <row r="6632" spans="1:28" x14ac:dyDescent="0.3">
      <c r="A6632">
        <v>6630</v>
      </c>
      <c r="B6632" t="s">
        <v>11311</v>
      </c>
      <c r="C6632" t="str">
        <f t="shared" si="1543"/>
        <v>Long</v>
      </c>
      <c r="D6632">
        <v>4.0999999999999996</v>
      </c>
      <c r="F6632" s="1">
        <f t="shared" si="1557"/>
        <v>4.0999999999999996</v>
      </c>
      <c r="G6632" s="1">
        <f t="shared" si="1544"/>
        <v>4.0999999999999996</v>
      </c>
      <c r="H6632">
        <f t="shared" si="1545"/>
        <v>4.0999999999999996</v>
      </c>
      <c r="I6632" t="s">
        <v>11278</v>
      </c>
      <c r="J6632" t="s">
        <v>8135</v>
      </c>
      <c r="K6632" t="s">
        <v>289</v>
      </c>
      <c r="L6632" t="str">
        <f t="shared" si="1546"/>
        <v>Established</v>
      </c>
      <c r="N6632" s="2">
        <f t="shared" si="1547"/>
        <v>50</v>
      </c>
      <c r="O6632" t="s">
        <v>691</v>
      </c>
      <c r="Q6632" t="s">
        <v>1723</v>
      </c>
      <c r="R6632" t="str">
        <f t="shared" si="1548"/>
        <v>Great</v>
      </c>
      <c r="S6632" t="str">
        <f t="shared" si="1549"/>
        <v>Great</v>
      </c>
      <c r="T6632" t="b">
        <f t="shared" si="1550"/>
        <v>1</v>
      </c>
      <c r="U6632" t="b">
        <f t="shared" si="1551"/>
        <v>1</v>
      </c>
      <c r="V6632" t="str">
        <f t="shared" si="1552"/>
        <v>Top Company</v>
      </c>
      <c r="W6632" t="str">
        <f t="shared" si="1553"/>
        <v>Buy</v>
      </c>
      <c r="X6632" t="str">
        <f t="shared" si="1554"/>
        <v>Not Known</v>
      </c>
      <c r="Z6632" t="str">
        <f t="shared" si="1555"/>
        <v>None</v>
      </c>
      <c r="AB6632" t="str">
        <f t="shared" si="1556"/>
        <v>0</v>
      </c>
    </row>
    <row r="6633" spans="1:28" x14ac:dyDescent="0.3">
      <c r="A6633">
        <v>6631</v>
      </c>
      <c r="B6633" t="s">
        <v>11312</v>
      </c>
      <c r="C6633" t="str">
        <f t="shared" si="1543"/>
        <v>Long</v>
      </c>
      <c r="D6633">
        <v>3</v>
      </c>
      <c r="F6633" s="1">
        <f t="shared" si="1557"/>
        <v>3</v>
      </c>
      <c r="G6633" s="1">
        <f t="shared" si="1544"/>
        <v>3</v>
      </c>
      <c r="H6633">
        <f t="shared" si="1545"/>
        <v>3</v>
      </c>
      <c r="I6633" t="s">
        <v>11278</v>
      </c>
      <c r="J6633" t="s">
        <v>22</v>
      </c>
      <c r="K6633" t="s">
        <v>4246</v>
      </c>
      <c r="L6633" t="str">
        <f t="shared" si="1546"/>
        <v>Established</v>
      </c>
      <c r="N6633" s="2">
        <f t="shared" si="1547"/>
        <v>24</v>
      </c>
      <c r="O6633" t="s">
        <v>185</v>
      </c>
      <c r="P6633" t="s">
        <v>1703</v>
      </c>
      <c r="Q6633" t="s">
        <v>28</v>
      </c>
      <c r="R6633" t="str">
        <f t="shared" si="1548"/>
        <v>Average</v>
      </c>
      <c r="S6633" t="str">
        <f t="shared" si="1549"/>
        <v xml:space="preserve"> </v>
      </c>
      <c r="T6633" t="b">
        <f t="shared" si="1550"/>
        <v>0</v>
      </c>
      <c r="U6633" t="b">
        <f t="shared" si="1551"/>
        <v>0</v>
      </c>
      <c r="V6633" t="str">
        <f t="shared" si="1552"/>
        <v>Average Company</v>
      </c>
      <c r="W6633" t="str">
        <f t="shared" si="1553"/>
        <v>Don't Buy</v>
      </c>
      <c r="X6633" t="str">
        <f t="shared" si="1554"/>
        <v>Not Known</v>
      </c>
      <c r="Z6633" t="str">
        <f t="shared" si="1555"/>
        <v>None</v>
      </c>
      <c r="AB6633" t="str">
        <f t="shared" si="1556"/>
        <v>500K</v>
      </c>
    </row>
    <row r="6634" spans="1:28" x14ac:dyDescent="0.3">
      <c r="A6634">
        <v>6632</v>
      </c>
      <c r="B6634" t="s">
        <v>11313</v>
      </c>
      <c r="C6634" t="str">
        <f t="shared" si="1543"/>
        <v>Long</v>
      </c>
      <c r="D6634">
        <v>4.4000000000000004</v>
      </c>
      <c r="F6634" s="1">
        <f t="shared" si="1557"/>
        <v>4.4000000000000004</v>
      </c>
      <c r="G6634" s="1">
        <f t="shared" si="1544"/>
        <v>4.4000000000000004</v>
      </c>
      <c r="H6634">
        <f t="shared" si="1545"/>
        <v>4.4000000000000004</v>
      </c>
      <c r="I6634" t="s">
        <v>11278</v>
      </c>
      <c r="J6634" t="s">
        <v>22</v>
      </c>
      <c r="K6634" t="s">
        <v>11314</v>
      </c>
      <c r="L6634" t="str">
        <f t="shared" si="1546"/>
        <v>Established</v>
      </c>
      <c r="N6634" s="2">
        <f t="shared" si="1547"/>
        <v>73</v>
      </c>
      <c r="O6634" t="s">
        <v>406</v>
      </c>
      <c r="P6634" t="s">
        <v>1308</v>
      </c>
      <c r="Q6634" t="s">
        <v>1247</v>
      </c>
      <c r="R6634" t="str">
        <f t="shared" si="1548"/>
        <v>Great</v>
      </c>
      <c r="S6634" t="str">
        <f t="shared" si="1549"/>
        <v>Great</v>
      </c>
      <c r="T6634" t="b">
        <f t="shared" si="1550"/>
        <v>1</v>
      </c>
      <c r="U6634" t="b">
        <f t="shared" si="1551"/>
        <v>1</v>
      </c>
      <c r="V6634" t="str">
        <f t="shared" si="1552"/>
        <v>Top Company</v>
      </c>
      <c r="W6634" t="str">
        <f t="shared" si="1553"/>
        <v>Don't Buy</v>
      </c>
      <c r="X6634" t="str">
        <f t="shared" si="1554"/>
        <v>Not Known</v>
      </c>
      <c r="Z6634" t="str">
        <f t="shared" si="1555"/>
        <v>None</v>
      </c>
      <c r="AB6634" t="str">
        <f t="shared" si="1556"/>
        <v>0</v>
      </c>
    </row>
    <row r="6635" spans="1:28" x14ac:dyDescent="0.3">
      <c r="A6635">
        <v>6633</v>
      </c>
      <c r="B6635" t="s">
        <v>11315</v>
      </c>
      <c r="C6635" t="str">
        <f t="shared" si="1543"/>
        <v>Long</v>
      </c>
      <c r="D6635">
        <v>3.7</v>
      </c>
      <c r="F6635" s="1">
        <f t="shared" si="1557"/>
        <v>3.7</v>
      </c>
      <c r="G6635" s="1">
        <f t="shared" si="1544"/>
        <v>3.7</v>
      </c>
      <c r="H6635">
        <f t="shared" si="1545"/>
        <v>3.7</v>
      </c>
      <c r="I6635" t="s">
        <v>11278</v>
      </c>
      <c r="J6635" t="s">
        <v>22</v>
      </c>
      <c r="K6635" t="s">
        <v>11316</v>
      </c>
      <c r="L6635" t="str">
        <f t="shared" si="1546"/>
        <v>Established</v>
      </c>
      <c r="N6635" s="2">
        <f t="shared" si="1547"/>
        <v>37</v>
      </c>
      <c r="O6635" t="s">
        <v>538</v>
      </c>
      <c r="P6635" t="s">
        <v>683</v>
      </c>
      <c r="Q6635" t="s">
        <v>284</v>
      </c>
      <c r="R6635" t="str">
        <f t="shared" si="1548"/>
        <v>Average</v>
      </c>
      <c r="S6635" t="str">
        <f t="shared" si="1549"/>
        <v xml:space="preserve"> </v>
      </c>
      <c r="T6635" t="b">
        <f t="shared" si="1550"/>
        <v>0</v>
      </c>
      <c r="U6635" t="b">
        <f t="shared" si="1551"/>
        <v>1</v>
      </c>
      <c r="V6635" t="str">
        <f t="shared" si="1552"/>
        <v>Average Company</v>
      </c>
      <c r="W6635" t="str">
        <f t="shared" si="1553"/>
        <v>Don't Buy</v>
      </c>
      <c r="X6635" t="str">
        <f t="shared" si="1554"/>
        <v>Not Known</v>
      </c>
      <c r="Z6635" t="str">
        <f t="shared" si="1555"/>
        <v>None</v>
      </c>
      <c r="AB6635" t="str">
        <f t="shared" si="1556"/>
        <v>0</v>
      </c>
    </row>
    <row r="6636" spans="1:28" x14ac:dyDescent="0.3">
      <c r="A6636">
        <v>6634</v>
      </c>
      <c r="B6636" t="s">
        <v>11317</v>
      </c>
      <c r="C6636" t="str">
        <f t="shared" si="1543"/>
        <v>Long</v>
      </c>
      <c r="D6636">
        <v>3.9</v>
      </c>
      <c r="F6636" s="1">
        <f t="shared" si="1557"/>
        <v>3.9</v>
      </c>
      <c r="G6636" s="1">
        <f t="shared" si="1544"/>
        <v>3.9</v>
      </c>
      <c r="H6636">
        <f t="shared" si="1545"/>
        <v>3.9</v>
      </c>
      <c r="I6636" t="s">
        <v>11278</v>
      </c>
      <c r="J6636" t="s">
        <v>22</v>
      </c>
      <c r="K6636" t="s">
        <v>1610</v>
      </c>
      <c r="L6636" t="str">
        <f t="shared" si="1546"/>
        <v>Established</v>
      </c>
      <c r="N6636" s="2">
        <f t="shared" si="1547"/>
        <v>36</v>
      </c>
      <c r="O6636" t="s">
        <v>48</v>
      </c>
      <c r="P6636" t="s">
        <v>147</v>
      </c>
      <c r="Q6636" t="s">
        <v>843</v>
      </c>
      <c r="R6636" t="str">
        <f t="shared" si="1548"/>
        <v>Average</v>
      </c>
      <c r="S6636" t="str">
        <f t="shared" si="1549"/>
        <v xml:space="preserve"> </v>
      </c>
      <c r="T6636" t="b">
        <f t="shared" si="1550"/>
        <v>0</v>
      </c>
      <c r="U6636" t="b">
        <f t="shared" si="1551"/>
        <v>1</v>
      </c>
      <c r="V6636" t="str">
        <f t="shared" si="1552"/>
        <v>Average Company</v>
      </c>
      <c r="W6636" t="str">
        <f t="shared" si="1553"/>
        <v>Don't Buy</v>
      </c>
      <c r="X6636" t="str">
        <f t="shared" si="1554"/>
        <v>Not Known</v>
      </c>
      <c r="Z6636" t="str">
        <f t="shared" si="1555"/>
        <v>None</v>
      </c>
      <c r="AB6636" t="str">
        <f t="shared" si="1556"/>
        <v>0</v>
      </c>
    </row>
    <row r="6637" spans="1:28" x14ac:dyDescent="0.3">
      <c r="A6637">
        <v>6635</v>
      </c>
      <c r="B6637" t="s">
        <v>11318</v>
      </c>
      <c r="C6637" t="str">
        <f t="shared" si="1543"/>
        <v>Long</v>
      </c>
      <c r="D6637">
        <v>3.7</v>
      </c>
      <c r="F6637" s="1">
        <f t="shared" si="1557"/>
        <v>3.7</v>
      </c>
      <c r="G6637" s="1">
        <f t="shared" si="1544"/>
        <v>3.7</v>
      </c>
      <c r="H6637">
        <f t="shared" si="1545"/>
        <v>3.7</v>
      </c>
      <c r="I6637" t="s">
        <v>11278</v>
      </c>
      <c r="J6637" t="s">
        <v>22</v>
      </c>
      <c r="K6637" t="s">
        <v>9890</v>
      </c>
      <c r="L6637" t="str">
        <f t="shared" si="1546"/>
        <v>Established</v>
      </c>
      <c r="N6637" s="2">
        <f t="shared" si="1547"/>
        <v>23</v>
      </c>
      <c r="O6637" t="s">
        <v>230</v>
      </c>
      <c r="P6637" t="s">
        <v>147</v>
      </c>
      <c r="Q6637" t="s">
        <v>362</v>
      </c>
      <c r="R6637" t="str">
        <f t="shared" si="1548"/>
        <v>Average</v>
      </c>
      <c r="S6637" t="str">
        <f t="shared" si="1549"/>
        <v xml:space="preserve"> </v>
      </c>
      <c r="T6637" t="b">
        <f t="shared" si="1550"/>
        <v>0</v>
      </c>
      <c r="U6637" t="b">
        <f t="shared" si="1551"/>
        <v>1</v>
      </c>
      <c r="V6637" t="str">
        <f t="shared" si="1552"/>
        <v>Average Company</v>
      </c>
      <c r="W6637" t="str">
        <f t="shared" si="1553"/>
        <v>Don't Buy</v>
      </c>
      <c r="X6637" t="str">
        <f t="shared" si="1554"/>
        <v>Not Known</v>
      </c>
      <c r="Z6637" t="str">
        <f t="shared" si="1555"/>
        <v>None</v>
      </c>
      <c r="AB6637" t="str">
        <f t="shared" si="1556"/>
        <v>0</v>
      </c>
    </row>
    <row r="6638" spans="1:28" x14ac:dyDescent="0.3">
      <c r="A6638">
        <v>6636</v>
      </c>
      <c r="B6638" t="s">
        <v>11319</v>
      </c>
      <c r="C6638" t="str">
        <f t="shared" si="1543"/>
        <v>Short</v>
      </c>
      <c r="D6638">
        <v>3.3</v>
      </c>
      <c r="F6638" s="1">
        <f t="shared" si="1557"/>
        <v>3.3</v>
      </c>
      <c r="G6638" s="1">
        <f t="shared" si="1544"/>
        <v>3.3</v>
      </c>
      <c r="H6638">
        <f t="shared" si="1545"/>
        <v>3.3</v>
      </c>
      <c r="I6638" t="s">
        <v>11278</v>
      </c>
      <c r="J6638" t="s">
        <v>22</v>
      </c>
      <c r="K6638" t="s">
        <v>4906</v>
      </c>
      <c r="L6638" t="str">
        <f t="shared" si="1546"/>
        <v>Established</v>
      </c>
      <c r="N6638" s="2">
        <f t="shared" si="1547"/>
        <v>17</v>
      </c>
      <c r="O6638" t="s">
        <v>711</v>
      </c>
      <c r="P6638" t="s">
        <v>683</v>
      </c>
      <c r="Q6638" t="s">
        <v>19</v>
      </c>
      <c r="R6638" t="str">
        <f t="shared" si="1548"/>
        <v>Average</v>
      </c>
      <c r="S6638" t="str">
        <f t="shared" si="1549"/>
        <v xml:space="preserve"> </v>
      </c>
      <c r="T6638" t="b">
        <f t="shared" si="1550"/>
        <v>0</v>
      </c>
      <c r="U6638" t="b">
        <f t="shared" si="1551"/>
        <v>0</v>
      </c>
      <c r="V6638" t="str">
        <f t="shared" si="1552"/>
        <v>Average Company</v>
      </c>
      <c r="W6638" t="str">
        <f t="shared" si="1553"/>
        <v>Don't Buy</v>
      </c>
      <c r="X6638" t="str">
        <f t="shared" si="1554"/>
        <v>Not Known</v>
      </c>
      <c r="Z6638" t="str">
        <f t="shared" si="1555"/>
        <v>None</v>
      </c>
      <c r="AB6638" t="str">
        <f t="shared" si="1556"/>
        <v>500K</v>
      </c>
    </row>
    <row r="6639" spans="1:28" x14ac:dyDescent="0.3">
      <c r="A6639">
        <v>6637</v>
      </c>
      <c r="B6639" t="s">
        <v>11320</v>
      </c>
      <c r="C6639" t="str">
        <f t="shared" si="1543"/>
        <v>Long</v>
      </c>
      <c r="D6639">
        <v>3.6</v>
      </c>
      <c r="F6639" s="1">
        <f t="shared" si="1557"/>
        <v>3.6</v>
      </c>
      <c r="G6639" s="1">
        <f t="shared" si="1544"/>
        <v>3.6</v>
      </c>
      <c r="H6639">
        <f t="shared" si="1545"/>
        <v>3.6</v>
      </c>
      <c r="I6639" t="s">
        <v>11278</v>
      </c>
      <c r="J6639" t="s">
        <v>11321</v>
      </c>
      <c r="K6639" t="s">
        <v>318</v>
      </c>
      <c r="L6639" t="str">
        <f t="shared" si="1546"/>
        <v>Established</v>
      </c>
      <c r="N6639" s="2">
        <f t="shared" si="1547"/>
        <v>50</v>
      </c>
      <c r="O6639" t="s">
        <v>691</v>
      </c>
      <c r="Q6639" t="s">
        <v>44</v>
      </c>
      <c r="R6639" t="str">
        <f t="shared" si="1548"/>
        <v>Average</v>
      </c>
      <c r="S6639" t="str">
        <f t="shared" si="1549"/>
        <v xml:space="preserve"> </v>
      </c>
      <c r="T6639" t="b">
        <f t="shared" si="1550"/>
        <v>0</v>
      </c>
      <c r="U6639" t="b">
        <f t="shared" si="1551"/>
        <v>1</v>
      </c>
      <c r="V6639" t="str">
        <f t="shared" si="1552"/>
        <v>Average Company</v>
      </c>
      <c r="W6639" t="str">
        <f t="shared" si="1553"/>
        <v>Don't Buy</v>
      </c>
      <c r="X6639" t="str">
        <f t="shared" si="1554"/>
        <v>Not Known</v>
      </c>
      <c r="Z6639" t="str">
        <f t="shared" si="1555"/>
        <v>None</v>
      </c>
      <c r="AB6639" t="str">
        <f t="shared" si="1556"/>
        <v>0</v>
      </c>
    </row>
    <row r="6640" spans="1:28" x14ac:dyDescent="0.3">
      <c r="A6640">
        <v>6638</v>
      </c>
      <c r="B6640" t="s">
        <v>11322</v>
      </c>
      <c r="C6640" t="str">
        <f t="shared" si="1543"/>
        <v>Long</v>
      </c>
      <c r="D6640">
        <v>3</v>
      </c>
      <c r="F6640" s="1">
        <f t="shared" si="1557"/>
        <v>3</v>
      </c>
      <c r="G6640" s="1">
        <f t="shared" si="1544"/>
        <v>3</v>
      </c>
      <c r="H6640">
        <f t="shared" si="1545"/>
        <v>3</v>
      </c>
      <c r="I6640" t="s">
        <v>11278</v>
      </c>
      <c r="J6640" t="s">
        <v>22</v>
      </c>
      <c r="K6640" t="s">
        <v>5534</v>
      </c>
      <c r="L6640" t="str">
        <f t="shared" si="1546"/>
        <v>Established</v>
      </c>
      <c r="N6640" s="2">
        <f t="shared" si="1547"/>
        <v>17</v>
      </c>
      <c r="O6640" t="s">
        <v>711</v>
      </c>
      <c r="P6640" t="s">
        <v>1308</v>
      </c>
      <c r="Q6640" t="s">
        <v>424</v>
      </c>
      <c r="R6640" t="str">
        <f t="shared" si="1548"/>
        <v>Average</v>
      </c>
      <c r="S6640" t="str">
        <f t="shared" si="1549"/>
        <v xml:space="preserve"> </v>
      </c>
      <c r="T6640" t="b">
        <f t="shared" si="1550"/>
        <v>0</v>
      </c>
      <c r="U6640" t="b">
        <f t="shared" si="1551"/>
        <v>0</v>
      </c>
      <c r="V6640" t="str">
        <f t="shared" si="1552"/>
        <v>Average Company</v>
      </c>
      <c r="W6640" t="str">
        <f t="shared" si="1553"/>
        <v>Don't Buy</v>
      </c>
      <c r="X6640" t="str">
        <f t="shared" si="1554"/>
        <v>Not Known</v>
      </c>
      <c r="Z6640" t="str">
        <f t="shared" si="1555"/>
        <v>None</v>
      </c>
      <c r="AB6640" t="str">
        <f t="shared" si="1556"/>
        <v>0</v>
      </c>
    </row>
    <row r="6641" spans="1:28" x14ac:dyDescent="0.3">
      <c r="A6641">
        <v>6639</v>
      </c>
      <c r="B6641" t="s">
        <v>11323</v>
      </c>
      <c r="C6641" t="str">
        <f t="shared" si="1543"/>
        <v>Long</v>
      </c>
      <c r="D6641">
        <v>3.1</v>
      </c>
      <c r="F6641" s="1">
        <f t="shared" si="1557"/>
        <v>3.1</v>
      </c>
      <c r="G6641" s="1">
        <f t="shared" si="1544"/>
        <v>3.1</v>
      </c>
      <c r="H6641">
        <f t="shared" si="1545"/>
        <v>3.1</v>
      </c>
      <c r="I6641" t="s">
        <v>11278</v>
      </c>
      <c r="J6641" t="s">
        <v>5416</v>
      </c>
      <c r="K6641" t="s">
        <v>299</v>
      </c>
      <c r="L6641" t="str">
        <f t="shared" si="1546"/>
        <v>Established</v>
      </c>
      <c r="N6641" s="2">
        <f t="shared" si="1547"/>
        <v>51</v>
      </c>
      <c r="O6641" t="s">
        <v>1308</v>
      </c>
      <c r="Q6641" t="s">
        <v>773</v>
      </c>
      <c r="R6641" t="str">
        <f t="shared" si="1548"/>
        <v>Average</v>
      </c>
      <c r="S6641" t="str">
        <f t="shared" si="1549"/>
        <v xml:space="preserve"> </v>
      </c>
      <c r="T6641" t="b">
        <f t="shared" si="1550"/>
        <v>0</v>
      </c>
      <c r="U6641" t="b">
        <f t="shared" si="1551"/>
        <v>0</v>
      </c>
      <c r="V6641" t="str">
        <f t="shared" si="1552"/>
        <v>Average Company</v>
      </c>
      <c r="W6641" t="str">
        <f t="shared" si="1553"/>
        <v>Don't Buy</v>
      </c>
      <c r="X6641" t="str">
        <f t="shared" si="1554"/>
        <v>Not Known</v>
      </c>
      <c r="Z6641" t="str">
        <f t="shared" si="1555"/>
        <v>None</v>
      </c>
      <c r="AB6641" t="str">
        <f t="shared" si="1556"/>
        <v>0</v>
      </c>
    </row>
    <row r="6642" spans="1:28" x14ac:dyDescent="0.3">
      <c r="A6642">
        <v>6640</v>
      </c>
      <c r="B6642" t="s">
        <v>11324</v>
      </c>
      <c r="C6642" t="str">
        <f t="shared" si="1543"/>
        <v>Long</v>
      </c>
      <c r="D6642">
        <v>4.7</v>
      </c>
      <c r="F6642" s="1">
        <f t="shared" si="1557"/>
        <v>4.7</v>
      </c>
      <c r="G6642" s="1">
        <f t="shared" si="1544"/>
        <v>4.7</v>
      </c>
      <c r="H6642">
        <f t="shared" si="1545"/>
        <v>4.7</v>
      </c>
      <c r="I6642" t="s">
        <v>11278</v>
      </c>
      <c r="J6642" t="s">
        <v>11325</v>
      </c>
      <c r="K6642" t="s">
        <v>925</v>
      </c>
      <c r="L6642" t="str">
        <f t="shared" si="1546"/>
        <v>Established</v>
      </c>
      <c r="N6642" s="2">
        <f t="shared" si="1547"/>
        <v>51</v>
      </c>
      <c r="O6642" t="s">
        <v>1308</v>
      </c>
      <c r="Q6642" t="s">
        <v>362</v>
      </c>
      <c r="R6642" t="str">
        <f t="shared" si="1548"/>
        <v>Great</v>
      </c>
      <c r="S6642" t="str">
        <f t="shared" si="1549"/>
        <v>Great</v>
      </c>
      <c r="T6642" t="b">
        <f t="shared" si="1550"/>
        <v>1</v>
      </c>
      <c r="U6642" t="b">
        <f t="shared" si="1551"/>
        <v>1</v>
      </c>
      <c r="V6642" t="str">
        <f t="shared" si="1552"/>
        <v>Top Company</v>
      </c>
      <c r="W6642" t="str">
        <f t="shared" si="1553"/>
        <v>Don't Buy</v>
      </c>
      <c r="X6642" t="str">
        <f t="shared" si="1554"/>
        <v>Not Known</v>
      </c>
      <c r="Z6642" t="str">
        <f t="shared" si="1555"/>
        <v>None</v>
      </c>
      <c r="AB6642" t="str">
        <f t="shared" si="1556"/>
        <v>0</v>
      </c>
    </row>
    <row r="6643" spans="1:28" x14ac:dyDescent="0.3">
      <c r="A6643">
        <v>6641</v>
      </c>
      <c r="B6643" t="s">
        <v>11326</v>
      </c>
      <c r="C6643" t="str">
        <f t="shared" si="1543"/>
        <v>Long</v>
      </c>
      <c r="D6643">
        <v>3.6</v>
      </c>
      <c r="F6643" s="1">
        <f t="shared" si="1557"/>
        <v>3.6</v>
      </c>
      <c r="G6643" s="1">
        <f t="shared" si="1544"/>
        <v>3.6</v>
      </c>
      <c r="H6643">
        <f t="shared" si="1545"/>
        <v>3.6</v>
      </c>
      <c r="I6643" t="s">
        <v>11278</v>
      </c>
      <c r="J6643" t="s">
        <v>22</v>
      </c>
      <c r="K6643" t="s">
        <v>5610</v>
      </c>
      <c r="L6643" t="str">
        <f t="shared" si="1546"/>
        <v>Established</v>
      </c>
      <c r="N6643" s="2">
        <f t="shared" si="1547"/>
        <v>16</v>
      </c>
      <c r="O6643" t="s">
        <v>121</v>
      </c>
      <c r="P6643" t="s">
        <v>683</v>
      </c>
      <c r="Q6643" t="s">
        <v>28</v>
      </c>
      <c r="R6643" t="str">
        <f t="shared" si="1548"/>
        <v>Average</v>
      </c>
      <c r="S6643" t="str">
        <f t="shared" si="1549"/>
        <v xml:space="preserve"> </v>
      </c>
      <c r="T6643" t="b">
        <f t="shared" si="1550"/>
        <v>0</v>
      </c>
      <c r="U6643" t="b">
        <f t="shared" si="1551"/>
        <v>1</v>
      </c>
      <c r="V6643" t="str">
        <f t="shared" si="1552"/>
        <v>Average Company</v>
      </c>
      <c r="W6643" t="str">
        <f t="shared" si="1553"/>
        <v>Don't Buy</v>
      </c>
      <c r="X6643" t="str">
        <f t="shared" si="1554"/>
        <v>Not Known</v>
      </c>
      <c r="Z6643" t="str">
        <f t="shared" si="1555"/>
        <v>None</v>
      </c>
      <c r="AB6643" t="str">
        <f t="shared" si="1556"/>
        <v>500K</v>
      </c>
    </row>
    <row r="6644" spans="1:28" x14ac:dyDescent="0.3">
      <c r="A6644">
        <v>6642</v>
      </c>
      <c r="B6644" t="s">
        <v>11327</v>
      </c>
      <c r="C6644" t="str">
        <f t="shared" si="1543"/>
        <v>Long</v>
      </c>
      <c r="D6644">
        <v>3.4</v>
      </c>
      <c r="F6644" s="1">
        <f t="shared" si="1557"/>
        <v>3.4</v>
      </c>
      <c r="G6644" s="1">
        <f t="shared" si="1544"/>
        <v>3.4</v>
      </c>
      <c r="H6644">
        <f t="shared" si="1545"/>
        <v>3.4</v>
      </c>
      <c r="I6644" t="s">
        <v>11278</v>
      </c>
      <c r="J6644" t="s">
        <v>22</v>
      </c>
      <c r="K6644" t="s">
        <v>11328</v>
      </c>
      <c r="L6644" t="str">
        <f t="shared" si="1546"/>
        <v>Established</v>
      </c>
      <c r="N6644" s="2">
        <f t="shared" si="1547"/>
        <v>27</v>
      </c>
      <c r="O6644" t="s">
        <v>109</v>
      </c>
      <c r="P6644" t="s">
        <v>691</v>
      </c>
      <c r="Q6644" t="s">
        <v>85</v>
      </c>
      <c r="R6644" t="str">
        <f t="shared" si="1548"/>
        <v>Average</v>
      </c>
      <c r="S6644" t="str">
        <f t="shared" si="1549"/>
        <v xml:space="preserve"> </v>
      </c>
      <c r="T6644" t="b">
        <f t="shared" si="1550"/>
        <v>0</v>
      </c>
      <c r="U6644" t="b">
        <f t="shared" si="1551"/>
        <v>0</v>
      </c>
      <c r="V6644" t="str">
        <f t="shared" si="1552"/>
        <v>Average Company</v>
      </c>
      <c r="W6644" t="str">
        <f t="shared" si="1553"/>
        <v>Don't Buy</v>
      </c>
      <c r="X6644" t="str">
        <f t="shared" si="1554"/>
        <v>Not Known</v>
      </c>
      <c r="Z6644" t="str">
        <f t="shared" si="1555"/>
        <v>None</v>
      </c>
      <c r="AB6644" t="str">
        <f t="shared" si="1556"/>
        <v>0</v>
      </c>
    </row>
    <row r="6645" spans="1:28" x14ac:dyDescent="0.3">
      <c r="A6645">
        <v>6643</v>
      </c>
      <c r="B6645" t="s">
        <v>11329</v>
      </c>
      <c r="C6645" t="str">
        <f t="shared" si="1543"/>
        <v>Long</v>
      </c>
      <c r="D6645">
        <v>4.2</v>
      </c>
      <c r="F6645" s="1">
        <f t="shared" si="1557"/>
        <v>4.2</v>
      </c>
      <c r="G6645" s="1">
        <f t="shared" si="1544"/>
        <v>4.2</v>
      </c>
      <c r="H6645">
        <f t="shared" si="1545"/>
        <v>4.2</v>
      </c>
      <c r="I6645" t="s">
        <v>11278</v>
      </c>
      <c r="J6645" t="s">
        <v>22</v>
      </c>
      <c r="K6645" t="s">
        <v>11330</v>
      </c>
      <c r="L6645" t="str">
        <f t="shared" si="1546"/>
        <v>Established</v>
      </c>
      <c r="N6645" s="2">
        <f t="shared" si="1547"/>
        <v>72</v>
      </c>
      <c r="O6645" t="s">
        <v>933</v>
      </c>
      <c r="P6645" t="s">
        <v>1308</v>
      </c>
      <c r="Q6645" t="s">
        <v>243</v>
      </c>
      <c r="R6645" t="str">
        <f t="shared" si="1548"/>
        <v>Great</v>
      </c>
      <c r="S6645" t="str">
        <f t="shared" si="1549"/>
        <v>Great</v>
      </c>
      <c r="T6645" t="b">
        <f t="shared" si="1550"/>
        <v>1</v>
      </c>
      <c r="U6645" t="b">
        <f t="shared" si="1551"/>
        <v>1</v>
      </c>
      <c r="V6645" t="str">
        <f t="shared" si="1552"/>
        <v>Top Company</v>
      </c>
      <c r="W6645" t="str">
        <f t="shared" si="1553"/>
        <v>Don't Buy</v>
      </c>
      <c r="X6645" t="str">
        <f t="shared" si="1554"/>
        <v>Not Known</v>
      </c>
      <c r="Z6645" t="str">
        <f t="shared" si="1555"/>
        <v>None</v>
      </c>
      <c r="AB6645" t="str">
        <f t="shared" si="1556"/>
        <v>0</v>
      </c>
    </row>
    <row r="6646" spans="1:28" x14ac:dyDescent="0.3">
      <c r="A6646">
        <v>6644</v>
      </c>
      <c r="B6646" t="s">
        <v>11331</v>
      </c>
      <c r="C6646" t="str">
        <f t="shared" si="1543"/>
        <v>Long</v>
      </c>
      <c r="D6646">
        <v>4.2</v>
      </c>
      <c r="F6646" s="1">
        <f t="shared" si="1557"/>
        <v>4.2</v>
      </c>
      <c r="G6646" s="1">
        <f t="shared" si="1544"/>
        <v>4.2</v>
      </c>
      <c r="H6646">
        <f t="shared" si="1545"/>
        <v>4.2</v>
      </c>
      <c r="I6646" t="s">
        <v>11278</v>
      </c>
      <c r="J6646" t="s">
        <v>10</v>
      </c>
      <c r="K6646" t="s">
        <v>2645</v>
      </c>
      <c r="L6646" t="str">
        <f t="shared" si="1546"/>
        <v>Established</v>
      </c>
      <c r="N6646" s="2">
        <f t="shared" si="1547"/>
        <v>48</v>
      </c>
      <c r="O6646" t="s">
        <v>752</v>
      </c>
      <c r="P6646" t="s">
        <v>691</v>
      </c>
      <c r="Q6646" t="s">
        <v>80</v>
      </c>
      <c r="R6646" t="str">
        <f t="shared" si="1548"/>
        <v>Great</v>
      </c>
      <c r="S6646" t="str">
        <f t="shared" si="1549"/>
        <v>Great</v>
      </c>
      <c r="T6646" t="b">
        <f t="shared" si="1550"/>
        <v>1</v>
      </c>
      <c r="U6646" t="b">
        <f t="shared" si="1551"/>
        <v>1</v>
      </c>
      <c r="V6646" t="str">
        <f t="shared" si="1552"/>
        <v>Top Company</v>
      </c>
      <c r="W6646" t="str">
        <f t="shared" si="1553"/>
        <v>Buy</v>
      </c>
      <c r="X6646" t="str">
        <f t="shared" si="1554"/>
        <v>Not Known</v>
      </c>
      <c r="Z6646" t="str">
        <f t="shared" si="1555"/>
        <v>None</v>
      </c>
      <c r="AB6646" t="str">
        <f t="shared" si="1556"/>
        <v>0</v>
      </c>
    </row>
    <row r="6647" spans="1:28" x14ac:dyDescent="0.3">
      <c r="A6647">
        <v>6645</v>
      </c>
      <c r="B6647" t="s">
        <v>11332</v>
      </c>
      <c r="C6647" t="str">
        <f t="shared" si="1543"/>
        <v>Long</v>
      </c>
      <c r="D6647">
        <v>2.2000000000000002</v>
      </c>
      <c r="F6647" s="1">
        <f t="shared" si="1557"/>
        <v>2.2000000000000002</v>
      </c>
      <c r="G6647" s="1">
        <f t="shared" si="1544"/>
        <v>2.2000000000000002</v>
      </c>
      <c r="H6647">
        <f t="shared" si="1545"/>
        <v>2.2000000000000002</v>
      </c>
      <c r="I6647" t="s">
        <v>11278</v>
      </c>
      <c r="J6647" t="s">
        <v>22</v>
      </c>
      <c r="K6647" t="s">
        <v>10897</v>
      </c>
      <c r="L6647" t="str">
        <f t="shared" si="1546"/>
        <v>Established</v>
      </c>
      <c r="N6647" s="2">
        <f t="shared" si="1547"/>
        <v>36</v>
      </c>
      <c r="O6647" t="s">
        <v>48</v>
      </c>
      <c r="P6647" t="s">
        <v>1261</v>
      </c>
      <c r="Q6647" t="s">
        <v>44</v>
      </c>
      <c r="R6647" t="str">
        <f t="shared" si="1548"/>
        <v>Average</v>
      </c>
      <c r="S6647" t="str">
        <f t="shared" si="1549"/>
        <v xml:space="preserve"> </v>
      </c>
      <c r="T6647" t="b">
        <f t="shared" si="1550"/>
        <v>0</v>
      </c>
      <c r="U6647" t="b">
        <f t="shared" si="1551"/>
        <v>0</v>
      </c>
      <c r="V6647" t="str">
        <f t="shared" si="1552"/>
        <v>Average Company</v>
      </c>
      <c r="W6647" t="str">
        <f t="shared" si="1553"/>
        <v>Buy</v>
      </c>
      <c r="X6647" t="str">
        <f t="shared" si="1554"/>
        <v>Not Known</v>
      </c>
      <c r="Z6647" t="str">
        <f t="shared" si="1555"/>
        <v>None</v>
      </c>
      <c r="AB6647" t="str">
        <f t="shared" si="1556"/>
        <v>0</v>
      </c>
    </row>
    <row r="6648" spans="1:28" x14ac:dyDescent="0.3">
      <c r="A6648">
        <v>6646</v>
      </c>
      <c r="B6648" t="s">
        <v>11333</v>
      </c>
      <c r="C6648" t="str">
        <f t="shared" si="1543"/>
        <v>Long</v>
      </c>
      <c r="D6648">
        <v>4.2</v>
      </c>
      <c r="F6648" s="1">
        <f t="shared" si="1557"/>
        <v>4.2</v>
      </c>
      <c r="G6648" s="1">
        <f t="shared" si="1544"/>
        <v>4.2</v>
      </c>
      <c r="H6648">
        <f t="shared" si="1545"/>
        <v>4.2</v>
      </c>
      <c r="I6648" t="s">
        <v>11278</v>
      </c>
      <c r="J6648" t="s">
        <v>22</v>
      </c>
      <c r="K6648" t="s">
        <v>11334</v>
      </c>
      <c r="L6648" t="str">
        <f t="shared" si="1546"/>
        <v>Established</v>
      </c>
      <c r="N6648" s="2">
        <f t="shared" si="1547"/>
        <v>22</v>
      </c>
      <c r="O6648" t="s">
        <v>142</v>
      </c>
      <c r="P6648" t="s">
        <v>1308</v>
      </c>
      <c r="Q6648" t="s">
        <v>44</v>
      </c>
      <c r="R6648" t="str">
        <f t="shared" si="1548"/>
        <v>Great</v>
      </c>
      <c r="S6648" t="str">
        <f t="shared" si="1549"/>
        <v>Great</v>
      </c>
      <c r="T6648" t="b">
        <f t="shared" si="1550"/>
        <v>1</v>
      </c>
      <c r="U6648" t="b">
        <f t="shared" si="1551"/>
        <v>1</v>
      </c>
      <c r="V6648" t="str">
        <f t="shared" si="1552"/>
        <v>Top Company</v>
      </c>
      <c r="W6648" t="str">
        <f t="shared" si="1553"/>
        <v>Don't Buy</v>
      </c>
      <c r="X6648" t="str">
        <f t="shared" si="1554"/>
        <v>Not Known</v>
      </c>
      <c r="Z6648" t="str">
        <f t="shared" si="1555"/>
        <v>None</v>
      </c>
      <c r="AB6648" t="str">
        <f t="shared" si="1556"/>
        <v>0</v>
      </c>
    </row>
    <row r="6649" spans="1:28" x14ac:dyDescent="0.3">
      <c r="A6649">
        <v>6647</v>
      </c>
      <c r="B6649" t="s">
        <v>11335</v>
      </c>
      <c r="C6649" t="str">
        <f t="shared" si="1543"/>
        <v>Short</v>
      </c>
      <c r="D6649">
        <v>4.4000000000000004</v>
      </c>
      <c r="F6649" s="1">
        <f t="shared" si="1557"/>
        <v>4.4000000000000004</v>
      </c>
      <c r="G6649" s="1">
        <f t="shared" si="1544"/>
        <v>4.4000000000000004</v>
      </c>
      <c r="H6649">
        <f t="shared" si="1545"/>
        <v>4.4000000000000004</v>
      </c>
      <c r="I6649" t="s">
        <v>11278</v>
      </c>
      <c r="J6649" t="s">
        <v>22</v>
      </c>
      <c r="K6649" t="s">
        <v>11336</v>
      </c>
      <c r="L6649" t="str">
        <f t="shared" si="1546"/>
        <v>Established</v>
      </c>
      <c r="N6649" s="2">
        <f t="shared" si="1547"/>
        <v>11</v>
      </c>
      <c r="O6649" t="s">
        <v>69</v>
      </c>
      <c r="P6649" t="s">
        <v>683</v>
      </c>
      <c r="Q6649" t="s">
        <v>117</v>
      </c>
      <c r="R6649" t="str">
        <f t="shared" si="1548"/>
        <v>Great</v>
      </c>
      <c r="S6649" t="str">
        <f t="shared" si="1549"/>
        <v>Great</v>
      </c>
      <c r="T6649" t="b">
        <f t="shared" si="1550"/>
        <v>1</v>
      </c>
      <c r="U6649" t="b">
        <f t="shared" si="1551"/>
        <v>1</v>
      </c>
      <c r="V6649" t="str">
        <f t="shared" si="1552"/>
        <v>Average Company</v>
      </c>
      <c r="W6649" t="str">
        <f t="shared" si="1553"/>
        <v>Don't Buy</v>
      </c>
      <c r="X6649" t="str">
        <f t="shared" si="1554"/>
        <v>Not Known</v>
      </c>
      <c r="Z6649" t="str">
        <f t="shared" si="1555"/>
        <v>None</v>
      </c>
      <c r="AB6649" t="str">
        <f t="shared" si="1556"/>
        <v>0</v>
      </c>
    </row>
    <row r="6650" spans="1:28" x14ac:dyDescent="0.3">
      <c r="A6650">
        <v>6648</v>
      </c>
      <c r="B6650" t="s">
        <v>11337</v>
      </c>
      <c r="C6650" t="str">
        <f t="shared" si="1543"/>
        <v>Long</v>
      </c>
      <c r="D6650">
        <v>3.8</v>
      </c>
      <c r="F6650" s="1">
        <f t="shared" si="1557"/>
        <v>3.8</v>
      </c>
      <c r="G6650" s="1">
        <f t="shared" si="1544"/>
        <v>3.8</v>
      </c>
      <c r="H6650">
        <f t="shared" si="1545"/>
        <v>3.8</v>
      </c>
      <c r="I6650" t="s">
        <v>11278</v>
      </c>
      <c r="J6650" t="s">
        <v>22</v>
      </c>
      <c r="K6650" t="s">
        <v>6627</v>
      </c>
      <c r="L6650" t="str">
        <f t="shared" si="1546"/>
        <v>Established</v>
      </c>
      <c r="N6650" s="2">
        <f t="shared" si="1547"/>
        <v>30</v>
      </c>
      <c r="O6650" t="s">
        <v>604</v>
      </c>
      <c r="P6650" t="s">
        <v>147</v>
      </c>
      <c r="Q6650" t="s">
        <v>1519</v>
      </c>
      <c r="R6650" t="str">
        <f t="shared" si="1548"/>
        <v>Average</v>
      </c>
      <c r="S6650" t="str">
        <f t="shared" si="1549"/>
        <v xml:space="preserve"> </v>
      </c>
      <c r="T6650" t="b">
        <f t="shared" si="1550"/>
        <v>0</v>
      </c>
      <c r="U6650" t="b">
        <f t="shared" si="1551"/>
        <v>1</v>
      </c>
      <c r="V6650" t="str">
        <f t="shared" si="1552"/>
        <v>Average Company</v>
      </c>
      <c r="W6650" t="str">
        <f t="shared" si="1553"/>
        <v>Don't Buy</v>
      </c>
      <c r="X6650" t="str">
        <f t="shared" si="1554"/>
        <v>Not Known</v>
      </c>
      <c r="Z6650" t="str">
        <f t="shared" si="1555"/>
        <v>None</v>
      </c>
      <c r="AB6650" t="str">
        <f t="shared" si="1556"/>
        <v>0</v>
      </c>
    </row>
    <row r="6651" spans="1:28" x14ac:dyDescent="0.3">
      <c r="A6651">
        <v>6649</v>
      </c>
      <c r="B6651" t="s">
        <v>11338</v>
      </c>
      <c r="C6651" t="str">
        <f t="shared" si="1543"/>
        <v>Long</v>
      </c>
      <c r="D6651">
        <v>3.4</v>
      </c>
      <c r="F6651" s="1">
        <f t="shared" si="1557"/>
        <v>3.4</v>
      </c>
      <c r="G6651" s="1">
        <f t="shared" si="1544"/>
        <v>3.4</v>
      </c>
      <c r="H6651">
        <f t="shared" si="1545"/>
        <v>3.4</v>
      </c>
      <c r="I6651" t="s">
        <v>11278</v>
      </c>
      <c r="J6651" t="s">
        <v>22</v>
      </c>
      <c r="K6651" t="s">
        <v>2371</v>
      </c>
      <c r="L6651" t="str">
        <f t="shared" si="1546"/>
        <v>Established</v>
      </c>
      <c r="N6651" s="2">
        <f t="shared" si="1547"/>
        <v>15</v>
      </c>
      <c r="O6651" t="s">
        <v>84</v>
      </c>
      <c r="P6651" t="s">
        <v>683</v>
      </c>
      <c r="Q6651" t="s">
        <v>295</v>
      </c>
      <c r="R6651" t="str">
        <f t="shared" si="1548"/>
        <v>Average</v>
      </c>
      <c r="S6651" t="str">
        <f t="shared" si="1549"/>
        <v xml:space="preserve"> </v>
      </c>
      <c r="T6651" t="b">
        <f t="shared" si="1550"/>
        <v>0</v>
      </c>
      <c r="U6651" t="b">
        <f t="shared" si="1551"/>
        <v>0</v>
      </c>
      <c r="V6651" t="str">
        <f t="shared" si="1552"/>
        <v>Average Company</v>
      </c>
      <c r="W6651" t="str">
        <f t="shared" si="1553"/>
        <v>Don't Buy</v>
      </c>
      <c r="X6651" t="str">
        <f t="shared" si="1554"/>
        <v>Not Known</v>
      </c>
      <c r="Z6651" t="str">
        <f t="shared" si="1555"/>
        <v>None</v>
      </c>
      <c r="AB6651" t="str">
        <f t="shared" si="1556"/>
        <v>0</v>
      </c>
    </row>
    <row r="6652" spans="1:28" x14ac:dyDescent="0.3">
      <c r="A6652">
        <v>6650</v>
      </c>
      <c r="B6652" t="s">
        <v>11339</v>
      </c>
      <c r="C6652" t="str">
        <f t="shared" si="1543"/>
        <v>Long</v>
      </c>
      <c r="D6652">
        <v>3.6</v>
      </c>
      <c r="F6652" s="1">
        <f t="shared" si="1557"/>
        <v>3.6</v>
      </c>
      <c r="G6652" s="1">
        <f t="shared" si="1544"/>
        <v>3.6</v>
      </c>
      <c r="H6652">
        <f t="shared" si="1545"/>
        <v>3.6</v>
      </c>
      <c r="I6652" t="s">
        <v>11278</v>
      </c>
      <c r="J6652" t="s">
        <v>22</v>
      </c>
      <c r="K6652" t="s">
        <v>7943</v>
      </c>
      <c r="L6652" t="str">
        <f t="shared" si="1546"/>
        <v>Established</v>
      </c>
      <c r="N6652" s="2">
        <f t="shared" si="1547"/>
        <v>44</v>
      </c>
      <c r="O6652" t="s">
        <v>96</v>
      </c>
      <c r="P6652" t="s">
        <v>1308</v>
      </c>
      <c r="Q6652" t="s">
        <v>7875</v>
      </c>
      <c r="R6652" t="str">
        <f t="shared" si="1548"/>
        <v>Average</v>
      </c>
      <c r="S6652" t="str">
        <f t="shared" si="1549"/>
        <v xml:space="preserve"> </v>
      </c>
      <c r="T6652" t="b">
        <f t="shared" si="1550"/>
        <v>0</v>
      </c>
      <c r="U6652" t="b">
        <f t="shared" si="1551"/>
        <v>1</v>
      </c>
      <c r="V6652" t="str">
        <f t="shared" si="1552"/>
        <v>Average Company</v>
      </c>
      <c r="W6652" t="str">
        <f t="shared" si="1553"/>
        <v>Don't Buy</v>
      </c>
      <c r="X6652" t="str">
        <f t="shared" si="1554"/>
        <v>Not Known</v>
      </c>
      <c r="Z6652" t="str">
        <f t="shared" si="1555"/>
        <v>None</v>
      </c>
      <c r="AB6652" t="str">
        <f t="shared" si="1556"/>
        <v>0</v>
      </c>
    </row>
    <row r="6653" spans="1:28" x14ac:dyDescent="0.3">
      <c r="A6653">
        <v>6651</v>
      </c>
      <c r="B6653" t="s">
        <v>11340</v>
      </c>
      <c r="C6653" t="str">
        <f t="shared" si="1543"/>
        <v>Long</v>
      </c>
      <c r="D6653">
        <v>4</v>
      </c>
      <c r="F6653" s="1" t="e">
        <f t="shared" si="1557"/>
        <v>#VALUE!</v>
      </c>
      <c r="G6653" s="1" t="e">
        <f t="shared" si="1544"/>
        <v>#VALUE!</v>
      </c>
      <c r="H6653" t="e">
        <f t="shared" si="1545"/>
        <v>#VALUE!</v>
      </c>
      <c r="I6653" t="s">
        <v>11278</v>
      </c>
      <c r="J6653" t="s">
        <v>22</v>
      </c>
      <c r="K6653" t="s">
        <v>8875</v>
      </c>
      <c r="L6653" t="e">
        <f t="shared" si="1546"/>
        <v>#VALUE!</v>
      </c>
      <c r="N6653" s="2" t="e">
        <f t="shared" si="1547"/>
        <v>#VALUE!</v>
      </c>
      <c r="O6653" t="s">
        <v>147</v>
      </c>
      <c r="Q6653" t="s">
        <v>80</v>
      </c>
      <c r="R6653" t="str">
        <f t="shared" si="1548"/>
        <v>Average</v>
      </c>
      <c r="S6653" t="str">
        <f t="shared" si="1549"/>
        <v xml:space="preserve"> </v>
      </c>
      <c r="T6653" t="e">
        <f t="shared" si="1550"/>
        <v>#VALUE!</v>
      </c>
      <c r="U6653" t="e">
        <f t="shared" si="1551"/>
        <v>#VALUE!</v>
      </c>
      <c r="V6653" t="e">
        <f t="shared" si="1552"/>
        <v>#VALUE!</v>
      </c>
      <c r="W6653" t="str">
        <f t="shared" si="1553"/>
        <v>Don't Buy</v>
      </c>
      <c r="X6653" t="str">
        <f t="shared" si="1554"/>
        <v>Not Known</v>
      </c>
      <c r="Z6653" t="e">
        <f t="shared" si="1555"/>
        <v>#VALUE!</v>
      </c>
      <c r="AB6653" t="str">
        <f t="shared" si="1556"/>
        <v>0</v>
      </c>
    </row>
    <row r="6654" spans="1:28" x14ac:dyDescent="0.3">
      <c r="A6654">
        <v>6652</v>
      </c>
      <c r="B6654" t="s">
        <v>11341</v>
      </c>
      <c r="C6654" t="str">
        <f t="shared" si="1543"/>
        <v>Long</v>
      </c>
      <c r="D6654">
        <v>4.4000000000000004</v>
      </c>
      <c r="F6654" s="1">
        <f t="shared" si="1557"/>
        <v>4.4000000000000004</v>
      </c>
      <c r="G6654" s="1">
        <f t="shared" si="1544"/>
        <v>4.4000000000000004</v>
      </c>
      <c r="H6654">
        <f t="shared" si="1545"/>
        <v>4.4000000000000004</v>
      </c>
      <c r="I6654" t="s">
        <v>11278</v>
      </c>
      <c r="J6654" t="s">
        <v>22</v>
      </c>
      <c r="K6654" t="s">
        <v>3781</v>
      </c>
      <c r="L6654" t="str">
        <f t="shared" si="1546"/>
        <v>Established</v>
      </c>
      <c r="N6654" s="2">
        <f t="shared" si="1547"/>
        <v>61</v>
      </c>
      <c r="O6654" t="s">
        <v>414</v>
      </c>
      <c r="P6654" t="s">
        <v>2884</v>
      </c>
      <c r="Q6654" t="s">
        <v>999</v>
      </c>
      <c r="R6654" t="str">
        <f t="shared" si="1548"/>
        <v>Great</v>
      </c>
      <c r="S6654" t="str">
        <f t="shared" si="1549"/>
        <v>Great</v>
      </c>
      <c r="T6654" t="b">
        <f t="shared" si="1550"/>
        <v>1</v>
      </c>
      <c r="U6654" t="b">
        <f t="shared" si="1551"/>
        <v>1</v>
      </c>
      <c r="V6654" t="str">
        <f t="shared" si="1552"/>
        <v>Top Company</v>
      </c>
      <c r="W6654" t="str">
        <f t="shared" si="1553"/>
        <v>Buy</v>
      </c>
      <c r="X6654" t="str">
        <f t="shared" si="1554"/>
        <v>Not Known</v>
      </c>
      <c r="Z6654" t="str">
        <f t="shared" si="1555"/>
        <v>None</v>
      </c>
      <c r="AB6654" t="str">
        <f t="shared" si="1556"/>
        <v>0</v>
      </c>
    </row>
    <row r="6655" spans="1:28" x14ac:dyDescent="0.3">
      <c r="A6655">
        <v>6653</v>
      </c>
      <c r="B6655" t="s">
        <v>11342</v>
      </c>
      <c r="C6655" t="str">
        <f t="shared" si="1543"/>
        <v>Long</v>
      </c>
      <c r="D6655">
        <v>3.2</v>
      </c>
      <c r="F6655" s="1">
        <f t="shared" si="1557"/>
        <v>3.2</v>
      </c>
      <c r="G6655" s="1">
        <f t="shared" si="1544"/>
        <v>3.2</v>
      </c>
      <c r="H6655">
        <f t="shared" si="1545"/>
        <v>3.2</v>
      </c>
      <c r="I6655" t="s">
        <v>11278</v>
      </c>
      <c r="J6655" t="s">
        <v>22</v>
      </c>
      <c r="K6655" t="s">
        <v>10729</v>
      </c>
      <c r="L6655" t="str">
        <f t="shared" si="1546"/>
        <v>Established</v>
      </c>
      <c r="N6655" s="2">
        <f t="shared" si="1547"/>
        <v>12</v>
      </c>
      <c r="O6655" t="s">
        <v>267</v>
      </c>
      <c r="P6655" t="s">
        <v>1308</v>
      </c>
      <c r="Q6655" t="s">
        <v>50</v>
      </c>
      <c r="R6655" t="str">
        <f t="shared" si="1548"/>
        <v>Average</v>
      </c>
      <c r="S6655" t="str">
        <f t="shared" si="1549"/>
        <v xml:space="preserve"> </v>
      </c>
      <c r="T6655" t="b">
        <f t="shared" si="1550"/>
        <v>0</v>
      </c>
      <c r="U6655" t="b">
        <f t="shared" si="1551"/>
        <v>0</v>
      </c>
      <c r="V6655" t="str">
        <f t="shared" si="1552"/>
        <v>Average Company</v>
      </c>
      <c r="W6655" t="str">
        <f t="shared" si="1553"/>
        <v>Don't Buy</v>
      </c>
      <c r="X6655" t="str">
        <f t="shared" si="1554"/>
        <v>Not Known</v>
      </c>
      <c r="Z6655" t="str">
        <f t="shared" si="1555"/>
        <v>None</v>
      </c>
      <c r="AB6655" t="str">
        <f t="shared" si="1556"/>
        <v>0</v>
      </c>
    </row>
    <row r="6656" spans="1:28" x14ac:dyDescent="0.3">
      <c r="A6656">
        <v>6654</v>
      </c>
      <c r="B6656" t="s">
        <v>11343</v>
      </c>
      <c r="C6656" t="str">
        <f t="shared" si="1543"/>
        <v>Long</v>
      </c>
      <c r="D6656">
        <v>3.8</v>
      </c>
      <c r="F6656" s="1">
        <f t="shared" si="1557"/>
        <v>3.8</v>
      </c>
      <c r="G6656" s="1">
        <f t="shared" si="1544"/>
        <v>3.8</v>
      </c>
      <c r="H6656">
        <f t="shared" si="1545"/>
        <v>3.8</v>
      </c>
      <c r="I6656" t="s">
        <v>11278</v>
      </c>
      <c r="J6656" t="s">
        <v>22</v>
      </c>
      <c r="K6656" t="s">
        <v>11344</v>
      </c>
      <c r="L6656" t="str">
        <f t="shared" si="1546"/>
        <v>Established</v>
      </c>
      <c r="N6656" s="2">
        <f t="shared" si="1547"/>
        <v>12</v>
      </c>
      <c r="O6656" t="s">
        <v>267</v>
      </c>
      <c r="P6656" t="s">
        <v>683</v>
      </c>
      <c r="Q6656" t="s">
        <v>19</v>
      </c>
      <c r="R6656" t="str">
        <f t="shared" si="1548"/>
        <v>Average</v>
      </c>
      <c r="S6656" t="str">
        <f t="shared" si="1549"/>
        <v xml:space="preserve"> </v>
      </c>
      <c r="T6656" t="b">
        <f t="shared" si="1550"/>
        <v>0</v>
      </c>
      <c r="U6656" t="b">
        <f t="shared" si="1551"/>
        <v>1</v>
      </c>
      <c r="V6656" t="str">
        <f t="shared" si="1552"/>
        <v>Average Company</v>
      </c>
      <c r="W6656" t="str">
        <f t="shared" si="1553"/>
        <v>Buy</v>
      </c>
      <c r="X6656" t="str">
        <f t="shared" si="1554"/>
        <v>Not Known</v>
      </c>
      <c r="Z6656" t="str">
        <f t="shared" si="1555"/>
        <v>None</v>
      </c>
      <c r="AB6656" t="str">
        <f t="shared" si="1556"/>
        <v>500K</v>
      </c>
    </row>
    <row r="6657" spans="1:28" x14ac:dyDescent="0.3">
      <c r="A6657">
        <v>6655</v>
      </c>
      <c r="B6657" t="s">
        <v>11345</v>
      </c>
      <c r="C6657" t="str">
        <f t="shared" si="1543"/>
        <v>Short</v>
      </c>
      <c r="D6657">
        <v>4.2</v>
      </c>
      <c r="F6657" s="1" t="e">
        <f t="shared" si="1557"/>
        <v>#VALUE!</v>
      </c>
      <c r="G6657" s="1" t="e">
        <f t="shared" si="1544"/>
        <v>#VALUE!</v>
      </c>
      <c r="H6657" t="e">
        <f t="shared" si="1545"/>
        <v>#VALUE!</v>
      </c>
      <c r="I6657" t="s">
        <v>11278</v>
      </c>
      <c r="J6657" t="s">
        <v>11346</v>
      </c>
      <c r="K6657" t="s">
        <v>522</v>
      </c>
      <c r="L6657" t="e">
        <f t="shared" si="1546"/>
        <v>#VALUE!</v>
      </c>
      <c r="N6657" s="2" t="e">
        <f t="shared" si="1547"/>
        <v>#VALUE!</v>
      </c>
      <c r="O6657" t="s">
        <v>147</v>
      </c>
      <c r="Q6657" t="s">
        <v>999</v>
      </c>
      <c r="R6657" t="str">
        <f t="shared" si="1548"/>
        <v>Great</v>
      </c>
      <c r="S6657" t="str">
        <f t="shared" si="1549"/>
        <v>Great</v>
      </c>
      <c r="T6657" t="e">
        <f t="shared" si="1550"/>
        <v>#VALUE!</v>
      </c>
      <c r="U6657" t="e">
        <f t="shared" si="1551"/>
        <v>#VALUE!</v>
      </c>
      <c r="V6657" t="e">
        <f t="shared" si="1552"/>
        <v>#VALUE!</v>
      </c>
      <c r="W6657" t="str">
        <f t="shared" si="1553"/>
        <v>Buy</v>
      </c>
      <c r="X6657" t="str">
        <f t="shared" si="1554"/>
        <v>Not Known</v>
      </c>
      <c r="Z6657" t="e">
        <f t="shared" si="1555"/>
        <v>#VALUE!</v>
      </c>
      <c r="AB6657" t="str">
        <f t="shared" si="1556"/>
        <v>0</v>
      </c>
    </row>
    <row r="6658" spans="1:28" x14ac:dyDescent="0.3">
      <c r="A6658">
        <v>6656</v>
      </c>
      <c r="B6658" t="s">
        <v>11347</v>
      </c>
      <c r="C6658" t="str">
        <f t="shared" si="1543"/>
        <v>Long</v>
      </c>
      <c r="D6658">
        <v>3.8</v>
      </c>
      <c r="F6658" s="1">
        <f t="shared" si="1557"/>
        <v>3.8</v>
      </c>
      <c r="G6658" s="1">
        <f t="shared" si="1544"/>
        <v>3.8</v>
      </c>
      <c r="H6658">
        <f t="shared" si="1545"/>
        <v>3.8</v>
      </c>
      <c r="I6658" t="s">
        <v>11278</v>
      </c>
      <c r="J6658" t="s">
        <v>22</v>
      </c>
      <c r="K6658" t="s">
        <v>11348</v>
      </c>
      <c r="L6658" t="str">
        <f t="shared" si="1546"/>
        <v>Established</v>
      </c>
      <c r="N6658" s="2">
        <f t="shared" si="1547"/>
        <v>19</v>
      </c>
      <c r="O6658" t="s">
        <v>100</v>
      </c>
      <c r="P6658" t="s">
        <v>1308</v>
      </c>
      <c r="Q6658" t="s">
        <v>243</v>
      </c>
      <c r="R6658" t="str">
        <f t="shared" si="1548"/>
        <v>Average</v>
      </c>
      <c r="S6658" t="str">
        <f t="shared" si="1549"/>
        <v xml:space="preserve"> </v>
      </c>
      <c r="T6658" t="b">
        <f t="shared" si="1550"/>
        <v>0</v>
      </c>
      <c r="U6658" t="b">
        <f t="shared" si="1551"/>
        <v>1</v>
      </c>
      <c r="V6658" t="str">
        <f t="shared" si="1552"/>
        <v>Average Company</v>
      </c>
      <c r="W6658" t="str">
        <f t="shared" si="1553"/>
        <v>Don't Buy</v>
      </c>
      <c r="X6658" t="str">
        <f t="shared" si="1554"/>
        <v>Not Known</v>
      </c>
      <c r="Z6658" t="str">
        <f t="shared" si="1555"/>
        <v>None</v>
      </c>
      <c r="AB6658" t="str">
        <f t="shared" si="1556"/>
        <v>0</v>
      </c>
    </row>
    <row r="6659" spans="1:28" x14ac:dyDescent="0.3">
      <c r="A6659">
        <v>6657</v>
      </c>
      <c r="B6659" t="s">
        <v>11349</v>
      </c>
      <c r="C6659" t="str">
        <f t="shared" ref="C6659:C6722" si="1558">IF(LEN(B6659)&gt;=10,"Long","Short")</f>
        <v>Long</v>
      </c>
      <c r="D6659">
        <v>4</v>
      </c>
      <c r="F6659" s="1">
        <f t="shared" si="1557"/>
        <v>4</v>
      </c>
      <c r="G6659" s="1">
        <f t="shared" ref="G6659:G6722" si="1559">IF(L6659="Startup",D6659+0.5,D6659)</f>
        <v>4</v>
      </c>
      <c r="H6659">
        <f t="shared" ref="H6659:H6722" si="1560">IF(L6659="Startup",D6659+0.1,D6659)</f>
        <v>4</v>
      </c>
      <c r="I6659" t="s">
        <v>11278</v>
      </c>
      <c r="J6659" t="s">
        <v>22</v>
      </c>
      <c r="K6659" t="s">
        <v>9170</v>
      </c>
      <c r="L6659" t="str">
        <f t="shared" ref="L6659:L6722" si="1561">IF(N6659&lt;10,"Startup","Established")</f>
        <v>Established</v>
      </c>
      <c r="N6659" s="2">
        <f t="shared" ref="N6659:N6722" si="1562">INT(LEFT(O6659,2))</f>
        <v>12</v>
      </c>
      <c r="O6659" t="s">
        <v>267</v>
      </c>
      <c r="P6659" t="s">
        <v>683</v>
      </c>
      <c r="Q6659" t="s">
        <v>7875</v>
      </c>
      <c r="R6659" t="str">
        <f t="shared" ref="R6659:R6722" si="1563">IF(D6659&gt;4,"Great","Average")</f>
        <v>Average</v>
      </c>
      <c r="S6659" t="str">
        <f t="shared" ref="S6659:S6722" si="1564">IF(D6659&gt;4,"Great"," ")</f>
        <v xml:space="preserve"> </v>
      </c>
      <c r="T6659" t="b">
        <f t="shared" ref="T6659:T6722" si="1565">AND(D6659:D16617&gt;4,N6659:N16617&gt;10)</f>
        <v>0</v>
      </c>
      <c r="U6659" t="b">
        <f t="shared" ref="U6659:U6722" si="1566">OR(D6659&gt;3.5,N6659&lt;10)</f>
        <v>1</v>
      </c>
      <c r="V6659" t="str">
        <f t="shared" ref="V6659:V6722" si="1567">IF(AND(D6659&gt;4,N6659&gt;20),"Top Company","Average Company")</f>
        <v>Average Company</v>
      </c>
      <c r="W6659" t="str">
        <f t="shared" ref="W6659:W6722" si="1568">IF(OR(LEFT(B6659,1)="T",LEFT(B6659,1)="G"),"Buy","Don't Buy")</f>
        <v>Don't Buy</v>
      </c>
      <c r="X6659" t="str">
        <f t="shared" ref="X6659:X6722" si="1569">IF(IF(Q6659="Financial Services",ISNUMBER(SEARCH("Mumbai",K6659))),"Bombay Finance","Not Known")</f>
        <v>Not Known</v>
      </c>
      <c r="Z6659" t="str">
        <f t="shared" ref="Z6659:Z6722" si="1570">IF(AND(OR(ISNUMBER(SEARCH("Bangalore",K6659)),ISNUMBER(SEARCH("Bengaluru",K6659)),ISNUMBER(SEARCH("Chennai",K6659))),N6659&lt;10),"Silicon Valley Startups","None")</f>
        <v>None</v>
      </c>
      <c r="AB6659" t="str">
        <f t="shared" ref="AB6659:AB6722" si="1571">IF(AND(OR(Q6659="IT Services &amp; Consulting",Q6659="Financial Services"),D6659&gt;4),"1Million",IF(AND(OR(Q6659="IT Services &amp; Consulting",Q6659="Financial Services"),D6659&lt;=4),"500K",IF(AND(Q6659="Telecom / ISP",D6659&gt;4),"800K","0")))</f>
        <v>0</v>
      </c>
    </row>
    <row r="6660" spans="1:28" x14ac:dyDescent="0.3">
      <c r="A6660">
        <v>6658</v>
      </c>
      <c r="B6660" t="s">
        <v>11350</v>
      </c>
      <c r="C6660" t="str">
        <f t="shared" si="1558"/>
        <v>Long</v>
      </c>
      <c r="D6660">
        <v>4</v>
      </c>
      <c r="F6660" s="1">
        <f t="shared" si="1557"/>
        <v>4</v>
      </c>
      <c r="G6660" s="1">
        <f t="shared" si="1559"/>
        <v>4</v>
      </c>
      <c r="H6660">
        <f t="shared" si="1560"/>
        <v>4</v>
      </c>
      <c r="I6660" t="s">
        <v>11278</v>
      </c>
      <c r="J6660" t="s">
        <v>22</v>
      </c>
      <c r="K6660" t="s">
        <v>6708</v>
      </c>
      <c r="L6660" t="str">
        <f t="shared" si="1561"/>
        <v>Established</v>
      </c>
      <c r="N6660" s="2">
        <f t="shared" si="1562"/>
        <v>28</v>
      </c>
      <c r="O6660" t="s">
        <v>24</v>
      </c>
      <c r="P6660" t="s">
        <v>691</v>
      </c>
      <c r="Q6660" t="s">
        <v>19</v>
      </c>
      <c r="R6660" t="str">
        <f t="shared" si="1563"/>
        <v>Average</v>
      </c>
      <c r="S6660" t="str">
        <f t="shared" si="1564"/>
        <v xml:space="preserve"> </v>
      </c>
      <c r="T6660" t="b">
        <f t="shared" si="1565"/>
        <v>0</v>
      </c>
      <c r="U6660" t="b">
        <f t="shared" si="1566"/>
        <v>1</v>
      </c>
      <c r="V6660" t="str">
        <f t="shared" si="1567"/>
        <v>Average Company</v>
      </c>
      <c r="W6660" t="str">
        <f t="shared" si="1568"/>
        <v>Don't Buy</v>
      </c>
      <c r="X6660" t="str">
        <f t="shared" si="1569"/>
        <v>Not Known</v>
      </c>
      <c r="Z6660" t="str">
        <f t="shared" si="1570"/>
        <v>None</v>
      </c>
      <c r="AB6660" t="str">
        <f t="shared" si="1571"/>
        <v>500K</v>
      </c>
    </row>
    <row r="6661" spans="1:28" x14ac:dyDescent="0.3">
      <c r="A6661">
        <v>6659</v>
      </c>
      <c r="B6661" t="s">
        <v>11289</v>
      </c>
      <c r="C6661" t="str">
        <f t="shared" si="1558"/>
        <v>Short</v>
      </c>
      <c r="D6661">
        <v>3.5</v>
      </c>
      <c r="F6661" s="1">
        <f t="shared" si="1557"/>
        <v>3.5</v>
      </c>
      <c r="G6661" s="1">
        <f t="shared" si="1559"/>
        <v>3.5</v>
      </c>
      <c r="H6661">
        <f t="shared" si="1560"/>
        <v>3.5</v>
      </c>
      <c r="I6661" t="s">
        <v>11278</v>
      </c>
      <c r="J6661" t="s">
        <v>22</v>
      </c>
      <c r="K6661" t="s">
        <v>11290</v>
      </c>
      <c r="L6661" t="str">
        <f t="shared" si="1561"/>
        <v>Established</v>
      </c>
      <c r="N6661" s="2">
        <f t="shared" si="1562"/>
        <v>29</v>
      </c>
      <c r="O6661" t="s">
        <v>62</v>
      </c>
      <c r="P6661" t="s">
        <v>683</v>
      </c>
      <c r="Q6661" t="s">
        <v>117</v>
      </c>
      <c r="R6661" t="str">
        <f t="shared" si="1563"/>
        <v>Average</v>
      </c>
      <c r="S6661" t="str">
        <f t="shared" si="1564"/>
        <v xml:space="preserve"> </v>
      </c>
      <c r="T6661" t="b">
        <f t="shared" si="1565"/>
        <v>0</v>
      </c>
      <c r="U6661" t="b">
        <f t="shared" si="1566"/>
        <v>0</v>
      </c>
      <c r="V6661" t="str">
        <f t="shared" si="1567"/>
        <v>Average Company</v>
      </c>
      <c r="W6661" t="str">
        <f t="shared" si="1568"/>
        <v>Don't Buy</v>
      </c>
      <c r="X6661" t="str">
        <f t="shared" si="1569"/>
        <v>Not Known</v>
      </c>
      <c r="Z6661" t="str">
        <f t="shared" si="1570"/>
        <v>None</v>
      </c>
      <c r="AB6661" t="str">
        <f t="shared" si="1571"/>
        <v>0</v>
      </c>
    </row>
    <row r="6662" spans="1:28" x14ac:dyDescent="0.3">
      <c r="A6662">
        <v>6660</v>
      </c>
      <c r="B6662" t="s">
        <v>11317</v>
      </c>
      <c r="C6662" t="str">
        <f t="shared" si="1558"/>
        <v>Long</v>
      </c>
      <c r="D6662">
        <v>3.9</v>
      </c>
      <c r="F6662" s="1">
        <f t="shared" si="1557"/>
        <v>3.9</v>
      </c>
      <c r="G6662" s="1">
        <f t="shared" si="1559"/>
        <v>3.9</v>
      </c>
      <c r="H6662">
        <f t="shared" si="1560"/>
        <v>3.9</v>
      </c>
      <c r="I6662" t="s">
        <v>11278</v>
      </c>
      <c r="J6662" t="s">
        <v>22</v>
      </c>
      <c r="K6662" t="s">
        <v>1610</v>
      </c>
      <c r="L6662" t="str">
        <f t="shared" si="1561"/>
        <v>Established</v>
      </c>
      <c r="N6662" s="2">
        <f t="shared" si="1562"/>
        <v>36</v>
      </c>
      <c r="O6662" t="s">
        <v>48</v>
      </c>
      <c r="P6662" t="s">
        <v>147</v>
      </c>
      <c r="Q6662" t="s">
        <v>843</v>
      </c>
      <c r="R6662" t="str">
        <f t="shared" si="1563"/>
        <v>Average</v>
      </c>
      <c r="S6662" t="str">
        <f t="shared" si="1564"/>
        <v xml:space="preserve"> </v>
      </c>
      <c r="T6662" t="b">
        <f t="shared" si="1565"/>
        <v>0</v>
      </c>
      <c r="U6662" t="b">
        <f t="shared" si="1566"/>
        <v>1</v>
      </c>
      <c r="V6662" t="str">
        <f t="shared" si="1567"/>
        <v>Average Company</v>
      </c>
      <c r="W6662" t="str">
        <f t="shared" si="1568"/>
        <v>Don't Buy</v>
      </c>
      <c r="X6662" t="str">
        <f t="shared" si="1569"/>
        <v>Not Known</v>
      </c>
      <c r="Z6662" t="str">
        <f t="shared" si="1570"/>
        <v>None</v>
      </c>
      <c r="AB6662" t="str">
        <f t="shared" si="1571"/>
        <v>0</v>
      </c>
    </row>
    <row r="6663" spans="1:28" x14ac:dyDescent="0.3">
      <c r="A6663">
        <v>6661</v>
      </c>
      <c r="B6663" t="s">
        <v>11312</v>
      </c>
      <c r="C6663" t="str">
        <f t="shared" si="1558"/>
        <v>Long</v>
      </c>
      <c r="D6663">
        <v>3</v>
      </c>
      <c r="F6663" s="1">
        <f t="shared" si="1557"/>
        <v>3</v>
      </c>
      <c r="G6663" s="1">
        <f t="shared" si="1559"/>
        <v>3</v>
      </c>
      <c r="H6663">
        <f t="shared" si="1560"/>
        <v>3</v>
      </c>
      <c r="I6663" t="s">
        <v>11278</v>
      </c>
      <c r="J6663" t="s">
        <v>22</v>
      </c>
      <c r="K6663" t="s">
        <v>4246</v>
      </c>
      <c r="L6663" t="str">
        <f t="shared" si="1561"/>
        <v>Established</v>
      </c>
      <c r="N6663" s="2">
        <f t="shared" si="1562"/>
        <v>24</v>
      </c>
      <c r="O6663" t="s">
        <v>185</v>
      </c>
      <c r="P6663" t="s">
        <v>1703</v>
      </c>
      <c r="Q6663" t="s">
        <v>28</v>
      </c>
      <c r="R6663" t="str">
        <f t="shared" si="1563"/>
        <v>Average</v>
      </c>
      <c r="S6663" t="str">
        <f t="shared" si="1564"/>
        <v xml:space="preserve"> </v>
      </c>
      <c r="T6663" t="b">
        <f t="shared" si="1565"/>
        <v>0</v>
      </c>
      <c r="U6663" t="b">
        <f t="shared" si="1566"/>
        <v>0</v>
      </c>
      <c r="V6663" t="str">
        <f t="shared" si="1567"/>
        <v>Average Company</v>
      </c>
      <c r="W6663" t="str">
        <f t="shared" si="1568"/>
        <v>Don't Buy</v>
      </c>
      <c r="X6663" t="str">
        <f t="shared" si="1569"/>
        <v>Not Known</v>
      </c>
      <c r="Z6663" t="str">
        <f t="shared" si="1570"/>
        <v>None</v>
      </c>
      <c r="AB6663" t="str">
        <f t="shared" si="1571"/>
        <v>500K</v>
      </c>
    </row>
    <row r="6664" spans="1:28" x14ac:dyDescent="0.3">
      <c r="A6664">
        <v>6662</v>
      </c>
      <c r="B6664" t="s">
        <v>11313</v>
      </c>
      <c r="C6664" t="str">
        <f t="shared" si="1558"/>
        <v>Long</v>
      </c>
      <c r="D6664">
        <v>4.4000000000000004</v>
      </c>
      <c r="F6664" s="1">
        <f t="shared" si="1557"/>
        <v>4.4000000000000004</v>
      </c>
      <c r="G6664" s="1">
        <f t="shared" si="1559"/>
        <v>4.4000000000000004</v>
      </c>
      <c r="H6664">
        <f t="shared" si="1560"/>
        <v>4.4000000000000004</v>
      </c>
      <c r="I6664" t="s">
        <v>11278</v>
      </c>
      <c r="J6664" t="s">
        <v>22</v>
      </c>
      <c r="K6664" t="s">
        <v>11314</v>
      </c>
      <c r="L6664" t="str">
        <f t="shared" si="1561"/>
        <v>Established</v>
      </c>
      <c r="N6664" s="2">
        <f t="shared" si="1562"/>
        <v>73</v>
      </c>
      <c r="O6664" t="s">
        <v>406</v>
      </c>
      <c r="P6664" t="s">
        <v>1308</v>
      </c>
      <c r="Q6664" t="s">
        <v>1247</v>
      </c>
      <c r="R6664" t="str">
        <f t="shared" si="1563"/>
        <v>Great</v>
      </c>
      <c r="S6664" t="str">
        <f t="shared" si="1564"/>
        <v>Great</v>
      </c>
      <c r="T6664" t="b">
        <f t="shared" si="1565"/>
        <v>1</v>
      </c>
      <c r="U6664" t="b">
        <f t="shared" si="1566"/>
        <v>1</v>
      </c>
      <c r="V6664" t="str">
        <f t="shared" si="1567"/>
        <v>Top Company</v>
      </c>
      <c r="W6664" t="str">
        <f t="shared" si="1568"/>
        <v>Don't Buy</v>
      </c>
      <c r="X6664" t="str">
        <f t="shared" si="1569"/>
        <v>Not Known</v>
      </c>
      <c r="Z6664" t="str">
        <f t="shared" si="1570"/>
        <v>None</v>
      </c>
      <c r="AB6664" t="str">
        <f t="shared" si="1571"/>
        <v>0</v>
      </c>
    </row>
    <row r="6665" spans="1:28" x14ac:dyDescent="0.3">
      <c r="A6665">
        <v>6663</v>
      </c>
      <c r="B6665" t="s">
        <v>11315</v>
      </c>
      <c r="C6665" t="str">
        <f t="shared" si="1558"/>
        <v>Long</v>
      </c>
      <c r="D6665">
        <v>3.7</v>
      </c>
      <c r="F6665" s="1">
        <f t="shared" si="1557"/>
        <v>3.7</v>
      </c>
      <c r="G6665" s="1">
        <f t="shared" si="1559"/>
        <v>3.7</v>
      </c>
      <c r="H6665">
        <f t="shared" si="1560"/>
        <v>3.7</v>
      </c>
      <c r="I6665" t="s">
        <v>11278</v>
      </c>
      <c r="J6665" t="s">
        <v>22</v>
      </c>
      <c r="K6665" t="s">
        <v>11316</v>
      </c>
      <c r="L6665" t="str">
        <f t="shared" si="1561"/>
        <v>Established</v>
      </c>
      <c r="N6665" s="2">
        <f t="shared" si="1562"/>
        <v>37</v>
      </c>
      <c r="O6665" t="s">
        <v>538</v>
      </c>
      <c r="P6665" t="s">
        <v>683</v>
      </c>
      <c r="Q6665" t="s">
        <v>284</v>
      </c>
      <c r="R6665" t="str">
        <f t="shared" si="1563"/>
        <v>Average</v>
      </c>
      <c r="S6665" t="str">
        <f t="shared" si="1564"/>
        <v xml:space="preserve"> </v>
      </c>
      <c r="T6665" t="b">
        <f t="shared" si="1565"/>
        <v>0</v>
      </c>
      <c r="U6665" t="b">
        <f t="shared" si="1566"/>
        <v>1</v>
      </c>
      <c r="V6665" t="str">
        <f t="shared" si="1567"/>
        <v>Average Company</v>
      </c>
      <c r="W6665" t="str">
        <f t="shared" si="1568"/>
        <v>Don't Buy</v>
      </c>
      <c r="X6665" t="str">
        <f t="shared" si="1569"/>
        <v>Not Known</v>
      </c>
      <c r="Z6665" t="str">
        <f t="shared" si="1570"/>
        <v>None</v>
      </c>
      <c r="AB6665" t="str">
        <f t="shared" si="1571"/>
        <v>0</v>
      </c>
    </row>
    <row r="6666" spans="1:28" x14ac:dyDescent="0.3">
      <c r="A6666">
        <v>6664</v>
      </c>
      <c r="B6666" t="s">
        <v>11351</v>
      </c>
      <c r="C6666" t="str">
        <f t="shared" si="1558"/>
        <v>Long</v>
      </c>
      <c r="D6666">
        <v>3.6</v>
      </c>
      <c r="F6666" s="1">
        <f t="shared" si="1557"/>
        <v>3.6</v>
      </c>
      <c r="G6666" s="1">
        <f t="shared" si="1559"/>
        <v>3.6</v>
      </c>
      <c r="H6666">
        <f t="shared" si="1560"/>
        <v>3.6</v>
      </c>
      <c r="I6666" t="s">
        <v>11278</v>
      </c>
      <c r="J6666" t="s">
        <v>22</v>
      </c>
      <c r="K6666" t="s">
        <v>4624</v>
      </c>
      <c r="L6666" t="str">
        <f t="shared" si="1561"/>
        <v>Established</v>
      </c>
      <c r="N6666" s="2">
        <f t="shared" si="1562"/>
        <v>73</v>
      </c>
      <c r="O6666" t="s">
        <v>406</v>
      </c>
      <c r="P6666" t="s">
        <v>683</v>
      </c>
      <c r="Q6666" t="s">
        <v>117</v>
      </c>
      <c r="R6666" t="str">
        <f t="shared" si="1563"/>
        <v>Average</v>
      </c>
      <c r="S6666" t="str">
        <f t="shared" si="1564"/>
        <v xml:space="preserve"> </v>
      </c>
      <c r="T6666" t="b">
        <f t="shared" si="1565"/>
        <v>0</v>
      </c>
      <c r="U6666" t="b">
        <f t="shared" si="1566"/>
        <v>1</v>
      </c>
      <c r="V6666" t="str">
        <f t="shared" si="1567"/>
        <v>Average Company</v>
      </c>
      <c r="W6666" t="str">
        <f t="shared" si="1568"/>
        <v>Don't Buy</v>
      </c>
      <c r="X6666" t="str">
        <f t="shared" si="1569"/>
        <v>Not Known</v>
      </c>
      <c r="Z6666" t="str">
        <f t="shared" si="1570"/>
        <v>None</v>
      </c>
      <c r="AB6666" t="str">
        <f t="shared" si="1571"/>
        <v>0</v>
      </c>
    </row>
    <row r="6667" spans="1:28" x14ac:dyDescent="0.3">
      <c r="A6667">
        <v>6665</v>
      </c>
      <c r="B6667" t="s">
        <v>11299</v>
      </c>
      <c r="C6667" t="str">
        <f t="shared" si="1558"/>
        <v>Long</v>
      </c>
      <c r="D6667">
        <v>4.2</v>
      </c>
      <c r="F6667" s="1">
        <f t="shared" si="1557"/>
        <v>4.2</v>
      </c>
      <c r="G6667" s="1">
        <f t="shared" si="1559"/>
        <v>4.2</v>
      </c>
      <c r="H6667">
        <f t="shared" si="1560"/>
        <v>4.2</v>
      </c>
      <c r="I6667" t="s">
        <v>11278</v>
      </c>
      <c r="J6667" t="s">
        <v>11300</v>
      </c>
      <c r="K6667" t="s">
        <v>142</v>
      </c>
      <c r="L6667" t="str">
        <f t="shared" si="1561"/>
        <v>Established</v>
      </c>
      <c r="N6667" s="2">
        <f t="shared" si="1562"/>
        <v>50</v>
      </c>
      <c r="O6667" t="s">
        <v>691</v>
      </c>
      <c r="Q6667" t="s">
        <v>85</v>
      </c>
      <c r="R6667" t="str">
        <f t="shared" si="1563"/>
        <v>Great</v>
      </c>
      <c r="S6667" t="str">
        <f t="shared" si="1564"/>
        <v>Great</v>
      </c>
      <c r="T6667" t="b">
        <f t="shared" si="1565"/>
        <v>1</v>
      </c>
      <c r="U6667" t="b">
        <f t="shared" si="1566"/>
        <v>1</v>
      </c>
      <c r="V6667" t="str">
        <f t="shared" si="1567"/>
        <v>Top Company</v>
      </c>
      <c r="W6667" t="str">
        <f t="shared" si="1568"/>
        <v>Don't Buy</v>
      </c>
      <c r="X6667" t="str">
        <f t="shared" si="1569"/>
        <v>Not Known</v>
      </c>
      <c r="Z6667" t="str">
        <f t="shared" si="1570"/>
        <v>None</v>
      </c>
      <c r="AB6667" t="str">
        <f t="shared" si="1571"/>
        <v>800K</v>
      </c>
    </row>
    <row r="6668" spans="1:28" x14ac:dyDescent="0.3">
      <c r="A6668">
        <v>6666</v>
      </c>
      <c r="B6668" t="s">
        <v>11298</v>
      </c>
      <c r="C6668" t="str">
        <f t="shared" si="1558"/>
        <v>Long</v>
      </c>
      <c r="D6668">
        <v>4.4000000000000004</v>
      </c>
      <c r="F6668" s="1">
        <f t="shared" si="1557"/>
        <v>4.4000000000000004</v>
      </c>
      <c r="G6668" s="1">
        <f t="shared" si="1559"/>
        <v>4.4000000000000004</v>
      </c>
      <c r="H6668">
        <f t="shared" si="1560"/>
        <v>4.4000000000000004</v>
      </c>
      <c r="I6668" t="s">
        <v>11278</v>
      </c>
      <c r="J6668" t="s">
        <v>22</v>
      </c>
      <c r="K6668" t="s">
        <v>9963</v>
      </c>
      <c r="L6668" t="str">
        <f t="shared" si="1561"/>
        <v>Established</v>
      </c>
      <c r="N6668" s="2">
        <f t="shared" si="1562"/>
        <v>48</v>
      </c>
      <c r="O6668" t="s">
        <v>752</v>
      </c>
      <c r="P6668" t="s">
        <v>147</v>
      </c>
      <c r="Q6668" t="s">
        <v>523</v>
      </c>
      <c r="R6668" t="str">
        <f t="shared" si="1563"/>
        <v>Great</v>
      </c>
      <c r="S6668" t="str">
        <f t="shared" si="1564"/>
        <v>Great</v>
      </c>
      <c r="T6668" t="b">
        <f t="shared" si="1565"/>
        <v>1</v>
      </c>
      <c r="U6668" t="b">
        <f t="shared" si="1566"/>
        <v>1</v>
      </c>
      <c r="V6668" t="str">
        <f t="shared" si="1567"/>
        <v>Top Company</v>
      </c>
      <c r="W6668" t="str">
        <f t="shared" si="1568"/>
        <v>Don't Buy</v>
      </c>
      <c r="X6668" t="str">
        <f t="shared" si="1569"/>
        <v>Not Known</v>
      </c>
      <c r="Z6668" t="str">
        <f t="shared" si="1570"/>
        <v>None</v>
      </c>
      <c r="AB6668" t="str">
        <f t="shared" si="1571"/>
        <v>0</v>
      </c>
    </row>
    <row r="6669" spans="1:28" x14ac:dyDescent="0.3">
      <c r="A6669">
        <v>6667</v>
      </c>
      <c r="B6669" t="s">
        <v>11352</v>
      </c>
      <c r="C6669" t="str">
        <f t="shared" si="1558"/>
        <v>Long</v>
      </c>
      <c r="D6669">
        <v>3.3</v>
      </c>
      <c r="F6669" s="1">
        <f t="shared" si="1557"/>
        <v>3.3</v>
      </c>
      <c r="G6669" s="1">
        <f t="shared" si="1559"/>
        <v>3.3</v>
      </c>
      <c r="H6669">
        <f t="shared" si="1560"/>
        <v>3.3</v>
      </c>
      <c r="I6669" t="s">
        <v>11278</v>
      </c>
      <c r="J6669" t="s">
        <v>22</v>
      </c>
      <c r="K6669" t="s">
        <v>11353</v>
      </c>
      <c r="L6669" t="str">
        <f t="shared" si="1561"/>
        <v>Established</v>
      </c>
      <c r="N6669" s="2">
        <f t="shared" si="1562"/>
        <v>32</v>
      </c>
      <c r="O6669" t="s">
        <v>368</v>
      </c>
      <c r="P6669" t="s">
        <v>1261</v>
      </c>
      <c r="Q6669" t="s">
        <v>2258</v>
      </c>
      <c r="R6669" t="str">
        <f t="shared" si="1563"/>
        <v>Average</v>
      </c>
      <c r="S6669" t="str">
        <f t="shared" si="1564"/>
        <v xml:space="preserve"> </v>
      </c>
      <c r="T6669" t="b">
        <f t="shared" si="1565"/>
        <v>0</v>
      </c>
      <c r="U6669" t="b">
        <f t="shared" si="1566"/>
        <v>0</v>
      </c>
      <c r="V6669" t="str">
        <f t="shared" si="1567"/>
        <v>Average Company</v>
      </c>
      <c r="W6669" t="str">
        <f t="shared" si="1568"/>
        <v>Don't Buy</v>
      </c>
      <c r="X6669" t="str">
        <f t="shared" si="1569"/>
        <v>Not Known</v>
      </c>
      <c r="Z6669" t="str">
        <f t="shared" si="1570"/>
        <v>None</v>
      </c>
      <c r="AB6669" t="str">
        <f t="shared" si="1571"/>
        <v>0</v>
      </c>
    </row>
    <row r="6670" spans="1:28" x14ac:dyDescent="0.3">
      <c r="A6670">
        <v>6668</v>
      </c>
      <c r="B6670" t="s">
        <v>11310</v>
      </c>
      <c r="C6670" t="str">
        <f t="shared" si="1558"/>
        <v>Long</v>
      </c>
      <c r="D6670">
        <v>4</v>
      </c>
      <c r="F6670" s="1">
        <f t="shared" si="1557"/>
        <v>4.5</v>
      </c>
      <c r="G6670" s="1">
        <f t="shared" si="1559"/>
        <v>4.5</v>
      </c>
      <c r="H6670">
        <f t="shared" si="1560"/>
        <v>4.0999999999999996</v>
      </c>
      <c r="I6670" t="s">
        <v>11278</v>
      </c>
      <c r="J6670" t="s">
        <v>22</v>
      </c>
      <c r="K6670" t="s">
        <v>9206</v>
      </c>
      <c r="L6670" t="str">
        <f t="shared" si="1561"/>
        <v>Startup</v>
      </c>
      <c r="N6670" s="2">
        <f t="shared" si="1562"/>
        <v>9</v>
      </c>
      <c r="O6670" t="s">
        <v>331</v>
      </c>
      <c r="P6670" t="s">
        <v>1308</v>
      </c>
      <c r="Q6670" t="s">
        <v>44</v>
      </c>
      <c r="R6670" t="str">
        <f t="shared" si="1563"/>
        <v>Average</v>
      </c>
      <c r="S6670" t="str">
        <f t="shared" si="1564"/>
        <v xml:space="preserve"> </v>
      </c>
      <c r="T6670" t="b">
        <f t="shared" si="1565"/>
        <v>0</v>
      </c>
      <c r="U6670" t="b">
        <f t="shared" si="1566"/>
        <v>1</v>
      </c>
      <c r="V6670" t="str">
        <f t="shared" si="1567"/>
        <v>Average Company</v>
      </c>
      <c r="W6670" t="str">
        <f t="shared" si="1568"/>
        <v>Buy</v>
      </c>
      <c r="X6670" t="str">
        <f t="shared" si="1569"/>
        <v>Not Known</v>
      </c>
      <c r="Z6670" t="str">
        <f t="shared" si="1570"/>
        <v>None</v>
      </c>
      <c r="AB6670" t="str">
        <f t="shared" si="1571"/>
        <v>0</v>
      </c>
    </row>
    <row r="6671" spans="1:28" x14ac:dyDescent="0.3">
      <c r="A6671">
        <v>6669</v>
      </c>
      <c r="B6671" t="s">
        <v>11311</v>
      </c>
      <c r="C6671" t="str">
        <f t="shared" si="1558"/>
        <v>Long</v>
      </c>
      <c r="D6671">
        <v>4.0999999999999996</v>
      </c>
      <c r="F6671" s="1">
        <f t="shared" si="1557"/>
        <v>4.0999999999999996</v>
      </c>
      <c r="G6671" s="1">
        <f t="shared" si="1559"/>
        <v>4.0999999999999996</v>
      </c>
      <c r="H6671">
        <f t="shared" si="1560"/>
        <v>4.0999999999999996</v>
      </c>
      <c r="I6671" t="s">
        <v>11278</v>
      </c>
      <c r="J6671" t="s">
        <v>8135</v>
      </c>
      <c r="K6671" t="s">
        <v>289</v>
      </c>
      <c r="L6671" t="str">
        <f t="shared" si="1561"/>
        <v>Established</v>
      </c>
      <c r="N6671" s="2">
        <f t="shared" si="1562"/>
        <v>50</v>
      </c>
      <c r="O6671" t="s">
        <v>691</v>
      </c>
      <c r="Q6671" t="s">
        <v>1723</v>
      </c>
      <c r="R6671" t="str">
        <f t="shared" si="1563"/>
        <v>Great</v>
      </c>
      <c r="S6671" t="str">
        <f t="shared" si="1564"/>
        <v>Great</v>
      </c>
      <c r="T6671" t="b">
        <f t="shared" si="1565"/>
        <v>1</v>
      </c>
      <c r="U6671" t="b">
        <f t="shared" si="1566"/>
        <v>1</v>
      </c>
      <c r="V6671" t="str">
        <f t="shared" si="1567"/>
        <v>Top Company</v>
      </c>
      <c r="W6671" t="str">
        <f t="shared" si="1568"/>
        <v>Buy</v>
      </c>
      <c r="X6671" t="str">
        <f t="shared" si="1569"/>
        <v>Not Known</v>
      </c>
      <c r="Z6671" t="str">
        <f t="shared" si="1570"/>
        <v>None</v>
      </c>
      <c r="AB6671" t="str">
        <f t="shared" si="1571"/>
        <v>0</v>
      </c>
    </row>
    <row r="6672" spans="1:28" x14ac:dyDescent="0.3">
      <c r="A6672">
        <v>6670</v>
      </c>
      <c r="B6672" t="s">
        <v>11354</v>
      </c>
      <c r="C6672" t="str">
        <f t="shared" si="1558"/>
        <v>Long</v>
      </c>
      <c r="D6672">
        <v>3.7</v>
      </c>
      <c r="F6672" s="1">
        <f t="shared" si="1557"/>
        <v>3.7</v>
      </c>
      <c r="G6672" s="1">
        <f t="shared" si="1559"/>
        <v>3.7</v>
      </c>
      <c r="H6672">
        <f t="shared" si="1560"/>
        <v>3.7</v>
      </c>
      <c r="I6672" t="s">
        <v>11278</v>
      </c>
      <c r="J6672" t="s">
        <v>22</v>
      </c>
      <c r="K6672" t="s">
        <v>4692</v>
      </c>
      <c r="L6672" t="str">
        <f t="shared" si="1561"/>
        <v>Established</v>
      </c>
      <c r="N6672" s="2">
        <f t="shared" si="1562"/>
        <v>53</v>
      </c>
      <c r="O6672" t="s">
        <v>500</v>
      </c>
      <c r="P6672" t="s">
        <v>3223</v>
      </c>
      <c r="Q6672" t="s">
        <v>732</v>
      </c>
      <c r="R6672" t="str">
        <f t="shared" si="1563"/>
        <v>Average</v>
      </c>
      <c r="S6672" t="str">
        <f t="shared" si="1564"/>
        <v xml:space="preserve"> </v>
      </c>
      <c r="T6672" t="b">
        <f t="shared" si="1565"/>
        <v>0</v>
      </c>
      <c r="U6672" t="b">
        <f t="shared" si="1566"/>
        <v>1</v>
      </c>
      <c r="V6672" t="str">
        <f t="shared" si="1567"/>
        <v>Average Company</v>
      </c>
      <c r="W6672" t="str">
        <f t="shared" si="1568"/>
        <v>Don't Buy</v>
      </c>
      <c r="X6672" t="str">
        <f t="shared" si="1569"/>
        <v>Not Known</v>
      </c>
      <c r="Z6672" t="str">
        <f t="shared" si="1570"/>
        <v>None</v>
      </c>
      <c r="AB6672" t="str">
        <f t="shared" si="1571"/>
        <v>0</v>
      </c>
    </row>
    <row r="6673" spans="1:28" x14ac:dyDescent="0.3">
      <c r="A6673">
        <v>6671</v>
      </c>
      <c r="B6673" t="s">
        <v>11308</v>
      </c>
      <c r="C6673" t="str">
        <f t="shared" si="1558"/>
        <v>Long</v>
      </c>
      <c r="D6673">
        <v>3.5</v>
      </c>
      <c r="F6673" s="1">
        <f t="shared" si="1557"/>
        <v>3.5</v>
      </c>
      <c r="G6673" s="1">
        <f t="shared" si="1559"/>
        <v>3.5</v>
      </c>
      <c r="H6673">
        <f t="shared" si="1560"/>
        <v>3.5</v>
      </c>
      <c r="I6673" t="s">
        <v>11278</v>
      </c>
      <c r="J6673" t="s">
        <v>2496</v>
      </c>
      <c r="K6673" t="s">
        <v>96</v>
      </c>
      <c r="L6673" t="str">
        <f t="shared" si="1561"/>
        <v>Established</v>
      </c>
      <c r="N6673" s="2">
        <f t="shared" si="1562"/>
        <v>51</v>
      </c>
      <c r="O6673" t="s">
        <v>1308</v>
      </c>
      <c r="Q6673" t="s">
        <v>800</v>
      </c>
      <c r="R6673" t="str">
        <f t="shared" si="1563"/>
        <v>Average</v>
      </c>
      <c r="S6673" t="str">
        <f t="shared" si="1564"/>
        <v xml:space="preserve"> </v>
      </c>
      <c r="T6673" t="b">
        <f t="shared" si="1565"/>
        <v>0</v>
      </c>
      <c r="U6673" t="b">
        <f t="shared" si="1566"/>
        <v>0</v>
      </c>
      <c r="V6673" t="str">
        <f t="shared" si="1567"/>
        <v>Average Company</v>
      </c>
      <c r="W6673" t="str">
        <f t="shared" si="1568"/>
        <v>Don't Buy</v>
      </c>
      <c r="X6673" t="str">
        <f t="shared" si="1569"/>
        <v>Not Known</v>
      </c>
      <c r="Z6673" t="str">
        <f t="shared" si="1570"/>
        <v>None</v>
      </c>
      <c r="AB6673" t="str">
        <f t="shared" si="1571"/>
        <v>0</v>
      </c>
    </row>
    <row r="6674" spans="1:28" x14ac:dyDescent="0.3">
      <c r="A6674">
        <v>6672</v>
      </c>
      <c r="B6674" t="s">
        <v>11309</v>
      </c>
      <c r="C6674" t="str">
        <f t="shared" si="1558"/>
        <v>Long</v>
      </c>
      <c r="D6674">
        <v>3.5</v>
      </c>
      <c r="F6674" s="1">
        <f t="shared" si="1557"/>
        <v>3.5</v>
      </c>
      <c r="G6674" s="1">
        <f t="shared" si="1559"/>
        <v>3.5</v>
      </c>
      <c r="H6674">
        <f t="shared" si="1560"/>
        <v>3.5</v>
      </c>
      <c r="I6674" t="s">
        <v>11278</v>
      </c>
      <c r="J6674" t="s">
        <v>10</v>
      </c>
      <c r="K6674" t="s">
        <v>8875</v>
      </c>
      <c r="L6674" t="str">
        <f t="shared" si="1561"/>
        <v>Established</v>
      </c>
      <c r="N6674" s="2">
        <f t="shared" si="1562"/>
        <v>22</v>
      </c>
      <c r="O6674" t="s">
        <v>142</v>
      </c>
      <c r="P6674" t="s">
        <v>691</v>
      </c>
      <c r="Q6674" t="s">
        <v>362</v>
      </c>
      <c r="R6674" t="str">
        <f t="shared" si="1563"/>
        <v>Average</v>
      </c>
      <c r="S6674" t="str">
        <f t="shared" si="1564"/>
        <v xml:space="preserve"> </v>
      </c>
      <c r="T6674" t="b">
        <f t="shared" si="1565"/>
        <v>0</v>
      </c>
      <c r="U6674" t="b">
        <f t="shared" si="1566"/>
        <v>0</v>
      </c>
      <c r="V6674" t="str">
        <f t="shared" si="1567"/>
        <v>Average Company</v>
      </c>
      <c r="W6674" t="str">
        <f t="shared" si="1568"/>
        <v>Don't Buy</v>
      </c>
      <c r="X6674" t="str">
        <f t="shared" si="1569"/>
        <v>Not Known</v>
      </c>
      <c r="Z6674" t="str">
        <f t="shared" si="1570"/>
        <v>None</v>
      </c>
      <c r="AB6674" t="str">
        <f t="shared" si="1571"/>
        <v>0</v>
      </c>
    </row>
    <row r="6675" spans="1:28" x14ac:dyDescent="0.3">
      <c r="A6675">
        <v>6673</v>
      </c>
      <c r="B6675" t="s">
        <v>11285</v>
      </c>
      <c r="C6675" t="str">
        <f t="shared" si="1558"/>
        <v>Long</v>
      </c>
      <c r="D6675">
        <v>3.8</v>
      </c>
      <c r="F6675" s="1">
        <f t="shared" si="1557"/>
        <v>3.8</v>
      </c>
      <c r="G6675" s="1">
        <f t="shared" si="1559"/>
        <v>3.8</v>
      </c>
      <c r="H6675">
        <f t="shared" si="1560"/>
        <v>3.8</v>
      </c>
      <c r="I6675" t="s">
        <v>11278</v>
      </c>
      <c r="J6675" t="s">
        <v>6925</v>
      </c>
      <c r="K6675" t="s">
        <v>249</v>
      </c>
      <c r="L6675" t="str">
        <f t="shared" si="1561"/>
        <v>Established</v>
      </c>
      <c r="N6675" s="2">
        <f t="shared" si="1562"/>
        <v>51</v>
      </c>
      <c r="O6675" t="s">
        <v>1308</v>
      </c>
      <c r="Q6675" t="s">
        <v>5644</v>
      </c>
      <c r="R6675" t="str">
        <f t="shared" si="1563"/>
        <v>Average</v>
      </c>
      <c r="S6675" t="str">
        <f t="shared" si="1564"/>
        <v xml:space="preserve"> </v>
      </c>
      <c r="T6675" t="b">
        <f t="shared" si="1565"/>
        <v>0</v>
      </c>
      <c r="U6675" t="b">
        <f t="shared" si="1566"/>
        <v>1</v>
      </c>
      <c r="V6675" t="str">
        <f t="shared" si="1567"/>
        <v>Average Company</v>
      </c>
      <c r="W6675" t="str">
        <f t="shared" si="1568"/>
        <v>Don't Buy</v>
      </c>
      <c r="X6675" t="str">
        <f t="shared" si="1569"/>
        <v>Not Known</v>
      </c>
      <c r="Z6675" t="str">
        <f t="shared" si="1570"/>
        <v>None</v>
      </c>
      <c r="AB6675" t="str">
        <f t="shared" si="1571"/>
        <v>0</v>
      </c>
    </row>
    <row r="6676" spans="1:28" x14ac:dyDescent="0.3">
      <c r="A6676">
        <v>6674</v>
      </c>
      <c r="B6676" t="s">
        <v>11286</v>
      </c>
      <c r="C6676" t="str">
        <f t="shared" si="1558"/>
        <v>Long</v>
      </c>
      <c r="D6676">
        <v>4.2</v>
      </c>
      <c r="F6676" s="1">
        <f t="shared" si="1557"/>
        <v>4.2</v>
      </c>
      <c r="G6676" s="1">
        <f t="shared" si="1559"/>
        <v>4.2</v>
      </c>
      <c r="H6676">
        <f t="shared" si="1560"/>
        <v>4.2</v>
      </c>
      <c r="I6676" t="s">
        <v>11278</v>
      </c>
      <c r="J6676" t="s">
        <v>22</v>
      </c>
      <c r="K6676" t="s">
        <v>11287</v>
      </c>
      <c r="L6676" t="str">
        <f t="shared" si="1561"/>
        <v>Established</v>
      </c>
      <c r="N6676" s="2">
        <f t="shared" si="1562"/>
        <v>12</v>
      </c>
      <c r="O6676" t="s">
        <v>267</v>
      </c>
      <c r="P6676" t="s">
        <v>683</v>
      </c>
      <c r="Q6676" t="s">
        <v>2462</v>
      </c>
      <c r="R6676" t="str">
        <f t="shared" si="1563"/>
        <v>Great</v>
      </c>
      <c r="S6676" t="str">
        <f t="shared" si="1564"/>
        <v>Great</v>
      </c>
      <c r="T6676" t="b">
        <f t="shared" si="1565"/>
        <v>1</v>
      </c>
      <c r="U6676" t="b">
        <f t="shared" si="1566"/>
        <v>1</v>
      </c>
      <c r="V6676" t="str">
        <f t="shared" si="1567"/>
        <v>Average Company</v>
      </c>
      <c r="W6676" t="str">
        <f t="shared" si="1568"/>
        <v>Don't Buy</v>
      </c>
      <c r="X6676" t="str">
        <f t="shared" si="1569"/>
        <v>Not Known</v>
      </c>
      <c r="Z6676" t="str">
        <f t="shared" si="1570"/>
        <v>None</v>
      </c>
      <c r="AB6676" t="str">
        <f t="shared" si="1571"/>
        <v>0</v>
      </c>
    </row>
    <row r="6677" spans="1:28" x14ac:dyDescent="0.3">
      <c r="A6677">
        <v>6675</v>
      </c>
      <c r="B6677" t="s">
        <v>11301</v>
      </c>
      <c r="C6677" t="str">
        <f t="shared" si="1558"/>
        <v>Long</v>
      </c>
      <c r="D6677">
        <v>3.1</v>
      </c>
      <c r="F6677" s="1">
        <f t="shared" ref="F6677:F6740" si="1572">IF(N6677&lt;10,IF(D6677+0.5&gt;5,5,D6677+0.5),D6677)</f>
        <v>3.1</v>
      </c>
      <c r="G6677" s="1">
        <f t="shared" si="1559"/>
        <v>3.1</v>
      </c>
      <c r="H6677">
        <f t="shared" si="1560"/>
        <v>3.1</v>
      </c>
      <c r="I6677" t="s">
        <v>11278</v>
      </c>
      <c r="J6677" t="s">
        <v>10</v>
      </c>
      <c r="K6677" t="s">
        <v>11302</v>
      </c>
      <c r="L6677" t="str">
        <f t="shared" si="1561"/>
        <v>Established</v>
      </c>
      <c r="N6677" s="2">
        <f t="shared" si="1562"/>
        <v>32</v>
      </c>
      <c r="O6677" t="s">
        <v>368</v>
      </c>
      <c r="P6677" t="s">
        <v>683</v>
      </c>
      <c r="Q6677" t="s">
        <v>284</v>
      </c>
      <c r="R6677" t="str">
        <f t="shared" si="1563"/>
        <v>Average</v>
      </c>
      <c r="S6677" t="str">
        <f t="shared" si="1564"/>
        <v xml:space="preserve"> </v>
      </c>
      <c r="T6677" t="b">
        <f t="shared" si="1565"/>
        <v>0</v>
      </c>
      <c r="U6677" t="b">
        <f t="shared" si="1566"/>
        <v>0</v>
      </c>
      <c r="V6677" t="str">
        <f t="shared" si="1567"/>
        <v>Average Company</v>
      </c>
      <c r="W6677" t="str">
        <f t="shared" si="1568"/>
        <v>Don't Buy</v>
      </c>
      <c r="X6677" t="str">
        <f t="shared" si="1569"/>
        <v>Not Known</v>
      </c>
      <c r="Z6677" t="str">
        <f t="shared" si="1570"/>
        <v>None</v>
      </c>
      <c r="AB6677" t="str">
        <f t="shared" si="1571"/>
        <v>0</v>
      </c>
    </row>
    <row r="6678" spans="1:28" x14ac:dyDescent="0.3">
      <c r="A6678">
        <v>6676</v>
      </c>
      <c r="B6678" t="s">
        <v>11343</v>
      </c>
      <c r="C6678" t="str">
        <f t="shared" si="1558"/>
        <v>Long</v>
      </c>
      <c r="D6678">
        <v>3.8</v>
      </c>
      <c r="F6678" s="1">
        <f t="shared" si="1572"/>
        <v>3.8</v>
      </c>
      <c r="G6678" s="1">
        <f t="shared" si="1559"/>
        <v>3.8</v>
      </c>
      <c r="H6678">
        <f t="shared" si="1560"/>
        <v>3.8</v>
      </c>
      <c r="I6678" t="s">
        <v>11278</v>
      </c>
      <c r="J6678" t="s">
        <v>22</v>
      </c>
      <c r="K6678" t="s">
        <v>11344</v>
      </c>
      <c r="L6678" t="str">
        <f t="shared" si="1561"/>
        <v>Established</v>
      </c>
      <c r="N6678" s="2">
        <f t="shared" si="1562"/>
        <v>12</v>
      </c>
      <c r="O6678" t="s">
        <v>267</v>
      </c>
      <c r="P6678" t="s">
        <v>683</v>
      </c>
      <c r="Q6678" t="s">
        <v>19</v>
      </c>
      <c r="R6678" t="str">
        <f t="shared" si="1563"/>
        <v>Average</v>
      </c>
      <c r="S6678" t="str">
        <f t="shared" si="1564"/>
        <v xml:space="preserve"> </v>
      </c>
      <c r="T6678" t="b">
        <f t="shared" si="1565"/>
        <v>0</v>
      </c>
      <c r="U6678" t="b">
        <f t="shared" si="1566"/>
        <v>1</v>
      </c>
      <c r="V6678" t="str">
        <f t="shared" si="1567"/>
        <v>Average Company</v>
      </c>
      <c r="W6678" t="str">
        <f t="shared" si="1568"/>
        <v>Buy</v>
      </c>
      <c r="X6678" t="str">
        <f t="shared" si="1569"/>
        <v>Not Known</v>
      </c>
      <c r="Z6678" t="str">
        <f t="shared" si="1570"/>
        <v>None</v>
      </c>
      <c r="AB6678" t="str">
        <f t="shared" si="1571"/>
        <v>500K</v>
      </c>
    </row>
    <row r="6679" spans="1:28" x14ac:dyDescent="0.3">
      <c r="A6679">
        <v>6677</v>
      </c>
      <c r="B6679" t="s">
        <v>11345</v>
      </c>
      <c r="C6679" t="str">
        <f t="shared" si="1558"/>
        <v>Short</v>
      </c>
      <c r="D6679">
        <v>4.2</v>
      </c>
      <c r="F6679" s="1" t="e">
        <f t="shared" si="1572"/>
        <v>#VALUE!</v>
      </c>
      <c r="G6679" s="1" t="e">
        <f t="shared" si="1559"/>
        <v>#VALUE!</v>
      </c>
      <c r="H6679" t="e">
        <f t="shared" si="1560"/>
        <v>#VALUE!</v>
      </c>
      <c r="I6679" t="s">
        <v>11278</v>
      </c>
      <c r="J6679" t="s">
        <v>11346</v>
      </c>
      <c r="K6679" t="s">
        <v>522</v>
      </c>
      <c r="L6679" t="e">
        <f t="shared" si="1561"/>
        <v>#VALUE!</v>
      </c>
      <c r="N6679" s="2" t="e">
        <f t="shared" si="1562"/>
        <v>#VALUE!</v>
      </c>
      <c r="O6679" t="s">
        <v>147</v>
      </c>
      <c r="Q6679" t="s">
        <v>999</v>
      </c>
      <c r="R6679" t="str">
        <f t="shared" si="1563"/>
        <v>Great</v>
      </c>
      <c r="S6679" t="str">
        <f t="shared" si="1564"/>
        <v>Great</v>
      </c>
      <c r="T6679" t="e">
        <f t="shared" si="1565"/>
        <v>#VALUE!</v>
      </c>
      <c r="U6679" t="e">
        <f t="shared" si="1566"/>
        <v>#VALUE!</v>
      </c>
      <c r="V6679" t="e">
        <f t="shared" si="1567"/>
        <v>#VALUE!</v>
      </c>
      <c r="W6679" t="str">
        <f t="shared" si="1568"/>
        <v>Buy</v>
      </c>
      <c r="X6679" t="str">
        <f t="shared" si="1569"/>
        <v>Not Known</v>
      </c>
      <c r="Z6679" t="e">
        <f t="shared" si="1570"/>
        <v>#VALUE!</v>
      </c>
      <c r="AB6679" t="str">
        <f t="shared" si="1571"/>
        <v>0</v>
      </c>
    </row>
    <row r="6680" spans="1:28" x14ac:dyDescent="0.3">
      <c r="A6680">
        <v>6678</v>
      </c>
      <c r="B6680" t="s">
        <v>11341</v>
      </c>
      <c r="C6680" t="str">
        <f t="shared" si="1558"/>
        <v>Long</v>
      </c>
      <c r="D6680">
        <v>4.4000000000000004</v>
      </c>
      <c r="F6680" s="1">
        <f t="shared" si="1572"/>
        <v>4.4000000000000004</v>
      </c>
      <c r="G6680" s="1">
        <f t="shared" si="1559"/>
        <v>4.4000000000000004</v>
      </c>
      <c r="H6680">
        <f t="shared" si="1560"/>
        <v>4.4000000000000004</v>
      </c>
      <c r="I6680" t="s">
        <v>11278</v>
      </c>
      <c r="J6680" t="s">
        <v>22</v>
      </c>
      <c r="K6680" t="s">
        <v>3781</v>
      </c>
      <c r="L6680" t="str">
        <f t="shared" si="1561"/>
        <v>Established</v>
      </c>
      <c r="N6680" s="2">
        <f t="shared" si="1562"/>
        <v>61</v>
      </c>
      <c r="O6680" t="s">
        <v>414</v>
      </c>
      <c r="P6680" t="s">
        <v>2884</v>
      </c>
      <c r="Q6680" t="s">
        <v>999</v>
      </c>
      <c r="R6680" t="str">
        <f t="shared" si="1563"/>
        <v>Great</v>
      </c>
      <c r="S6680" t="str">
        <f t="shared" si="1564"/>
        <v>Great</v>
      </c>
      <c r="T6680" t="b">
        <f t="shared" si="1565"/>
        <v>1</v>
      </c>
      <c r="U6680" t="b">
        <f t="shared" si="1566"/>
        <v>1</v>
      </c>
      <c r="V6680" t="str">
        <f t="shared" si="1567"/>
        <v>Top Company</v>
      </c>
      <c r="W6680" t="str">
        <f t="shared" si="1568"/>
        <v>Buy</v>
      </c>
      <c r="X6680" t="str">
        <f t="shared" si="1569"/>
        <v>Not Known</v>
      </c>
      <c r="Z6680" t="str">
        <f t="shared" si="1570"/>
        <v>None</v>
      </c>
      <c r="AB6680" t="str">
        <f t="shared" si="1571"/>
        <v>0</v>
      </c>
    </row>
    <row r="6681" spans="1:28" x14ac:dyDescent="0.3">
      <c r="A6681">
        <v>6679</v>
      </c>
      <c r="B6681" t="s">
        <v>11329</v>
      </c>
      <c r="C6681" t="str">
        <f t="shared" si="1558"/>
        <v>Long</v>
      </c>
      <c r="D6681">
        <v>4.2</v>
      </c>
      <c r="F6681" s="1">
        <f t="shared" si="1572"/>
        <v>4.2</v>
      </c>
      <c r="G6681" s="1">
        <f t="shared" si="1559"/>
        <v>4.2</v>
      </c>
      <c r="H6681">
        <f t="shared" si="1560"/>
        <v>4.2</v>
      </c>
      <c r="I6681" t="s">
        <v>11278</v>
      </c>
      <c r="J6681" t="s">
        <v>22</v>
      </c>
      <c r="K6681" t="s">
        <v>11330</v>
      </c>
      <c r="L6681" t="str">
        <f t="shared" si="1561"/>
        <v>Established</v>
      </c>
      <c r="N6681" s="2">
        <f t="shared" si="1562"/>
        <v>72</v>
      </c>
      <c r="O6681" t="s">
        <v>933</v>
      </c>
      <c r="P6681" t="s">
        <v>1308</v>
      </c>
      <c r="Q6681" t="s">
        <v>243</v>
      </c>
      <c r="R6681" t="str">
        <f t="shared" si="1563"/>
        <v>Great</v>
      </c>
      <c r="S6681" t="str">
        <f t="shared" si="1564"/>
        <v>Great</v>
      </c>
      <c r="T6681" t="b">
        <f t="shared" si="1565"/>
        <v>1</v>
      </c>
      <c r="U6681" t="b">
        <f t="shared" si="1566"/>
        <v>1</v>
      </c>
      <c r="V6681" t="str">
        <f t="shared" si="1567"/>
        <v>Top Company</v>
      </c>
      <c r="W6681" t="str">
        <f t="shared" si="1568"/>
        <v>Don't Buy</v>
      </c>
      <c r="X6681" t="str">
        <f t="shared" si="1569"/>
        <v>Not Known</v>
      </c>
      <c r="Z6681" t="str">
        <f t="shared" si="1570"/>
        <v>None</v>
      </c>
      <c r="AB6681" t="str">
        <f t="shared" si="1571"/>
        <v>0</v>
      </c>
    </row>
    <row r="6682" spans="1:28" x14ac:dyDescent="0.3">
      <c r="A6682">
        <v>6680</v>
      </c>
      <c r="B6682" t="s">
        <v>11339</v>
      </c>
      <c r="C6682" t="str">
        <f t="shared" si="1558"/>
        <v>Long</v>
      </c>
      <c r="D6682">
        <v>3.6</v>
      </c>
      <c r="F6682" s="1">
        <f t="shared" si="1572"/>
        <v>3.6</v>
      </c>
      <c r="G6682" s="1">
        <f t="shared" si="1559"/>
        <v>3.6</v>
      </c>
      <c r="H6682">
        <f t="shared" si="1560"/>
        <v>3.6</v>
      </c>
      <c r="I6682" t="s">
        <v>11278</v>
      </c>
      <c r="J6682" t="s">
        <v>22</v>
      </c>
      <c r="K6682" t="s">
        <v>7943</v>
      </c>
      <c r="L6682" t="str">
        <f t="shared" si="1561"/>
        <v>Established</v>
      </c>
      <c r="N6682" s="2">
        <f t="shared" si="1562"/>
        <v>44</v>
      </c>
      <c r="O6682" t="s">
        <v>96</v>
      </c>
      <c r="P6682" t="s">
        <v>1308</v>
      </c>
      <c r="Q6682" t="s">
        <v>7875</v>
      </c>
      <c r="R6682" t="str">
        <f t="shared" si="1563"/>
        <v>Average</v>
      </c>
      <c r="S6682" t="str">
        <f t="shared" si="1564"/>
        <v xml:space="preserve"> </v>
      </c>
      <c r="T6682" t="b">
        <f t="shared" si="1565"/>
        <v>0</v>
      </c>
      <c r="U6682" t="b">
        <f t="shared" si="1566"/>
        <v>1</v>
      </c>
      <c r="V6682" t="str">
        <f t="shared" si="1567"/>
        <v>Average Company</v>
      </c>
      <c r="W6682" t="str">
        <f t="shared" si="1568"/>
        <v>Don't Buy</v>
      </c>
      <c r="X6682" t="str">
        <f t="shared" si="1569"/>
        <v>Not Known</v>
      </c>
      <c r="Z6682" t="str">
        <f t="shared" si="1570"/>
        <v>None</v>
      </c>
      <c r="AB6682" t="str">
        <f t="shared" si="1571"/>
        <v>0</v>
      </c>
    </row>
    <row r="6683" spans="1:28" x14ac:dyDescent="0.3">
      <c r="A6683">
        <v>6681</v>
      </c>
      <c r="B6683" t="s">
        <v>11337</v>
      </c>
      <c r="C6683" t="str">
        <f t="shared" si="1558"/>
        <v>Long</v>
      </c>
      <c r="D6683">
        <v>3.8</v>
      </c>
      <c r="F6683" s="1">
        <f t="shared" si="1572"/>
        <v>3.8</v>
      </c>
      <c r="G6683" s="1">
        <f t="shared" si="1559"/>
        <v>3.8</v>
      </c>
      <c r="H6683">
        <f t="shared" si="1560"/>
        <v>3.8</v>
      </c>
      <c r="I6683" t="s">
        <v>11278</v>
      </c>
      <c r="J6683" t="s">
        <v>22</v>
      </c>
      <c r="K6683" t="s">
        <v>6627</v>
      </c>
      <c r="L6683" t="str">
        <f t="shared" si="1561"/>
        <v>Established</v>
      </c>
      <c r="N6683" s="2">
        <f t="shared" si="1562"/>
        <v>30</v>
      </c>
      <c r="O6683" t="s">
        <v>604</v>
      </c>
      <c r="P6683" t="s">
        <v>147</v>
      </c>
      <c r="Q6683" t="s">
        <v>1519</v>
      </c>
      <c r="R6683" t="str">
        <f t="shared" si="1563"/>
        <v>Average</v>
      </c>
      <c r="S6683" t="str">
        <f t="shared" si="1564"/>
        <v xml:space="preserve"> </v>
      </c>
      <c r="T6683" t="b">
        <f t="shared" si="1565"/>
        <v>0</v>
      </c>
      <c r="U6683" t="b">
        <f t="shared" si="1566"/>
        <v>1</v>
      </c>
      <c r="V6683" t="str">
        <f t="shared" si="1567"/>
        <v>Average Company</v>
      </c>
      <c r="W6683" t="str">
        <f t="shared" si="1568"/>
        <v>Don't Buy</v>
      </c>
      <c r="X6683" t="str">
        <f t="shared" si="1569"/>
        <v>Not Known</v>
      </c>
      <c r="Z6683" t="str">
        <f t="shared" si="1570"/>
        <v>None</v>
      </c>
      <c r="AB6683" t="str">
        <f t="shared" si="1571"/>
        <v>0</v>
      </c>
    </row>
    <row r="6684" spans="1:28" x14ac:dyDescent="0.3">
      <c r="A6684">
        <v>6682</v>
      </c>
      <c r="B6684" t="s">
        <v>11306</v>
      </c>
      <c r="C6684" t="str">
        <f t="shared" si="1558"/>
        <v>Long</v>
      </c>
      <c r="D6684">
        <v>4.7</v>
      </c>
      <c r="F6684" s="1">
        <f t="shared" si="1572"/>
        <v>4.7</v>
      </c>
      <c r="G6684" s="1">
        <f t="shared" si="1559"/>
        <v>4.7</v>
      </c>
      <c r="H6684">
        <f t="shared" si="1560"/>
        <v>4.7</v>
      </c>
      <c r="I6684" t="s">
        <v>11278</v>
      </c>
      <c r="J6684" t="s">
        <v>22</v>
      </c>
      <c r="K6684" t="s">
        <v>11307</v>
      </c>
      <c r="L6684" t="str">
        <f t="shared" si="1561"/>
        <v>Established</v>
      </c>
      <c r="N6684" s="2">
        <f t="shared" si="1562"/>
        <v>28</v>
      </c>
      <c r="O6684" t="s">
        <v>24</v>
      </c>
      <c r="P6684" t="s">
        <v>683</v>
      </c>
      <c r="Q6684" t="s">
        <v>3061</v>
      </c>
      <c r="R6684" t="str">
        <f t="shared" si="1563"/>
        <v>Great</v>
      </c>
      <c r="S6684" t="str">
        <f t="shared" si="1564"/>
        <v>Great</v>
      </c>
      <c r="T6684" t="b">
        <f t="shared" si="1565"/>
        <v>1</v>
      </c>
      <c r="U6684" t="b">
        <f t="shared" si="1566"/>
        <v>1</v>
      </c>
      <c r="V6684" t="str">
        <f t="shared" si="1567"/>
        <v>Top Company</v>
      </c>
      <c r="W6684" t="str">
        <f t="shared" si="1568"/>
        <v>Don't Buy</v>
      </c>
      <c r="X6684" t="str">
        <f t="shared" si="1569"/>
        <v>Not Known</v>
      </c>
      <c r="Z6684" t="str">
        <f t="shared" si="1570"/>
        <v>None</v>
      </c>
      <c r="AB6684" t="str">
        <f t="shared" si="1571"/>
        <v>0</v>
      </c>
    </row>
    <row r="6685" spans="1:28" x14ac:dyDescent="0.3">
      <c r="A6685">
        <v>6683</v>
      </c>
      <c r="B6685" t="s">
        <v>11355</v>
      </c>
      <c r="C6685" t="str">
        <f t="shared" si="1558"/>
        <v>Long</v>
      </c>
      <c r="D6685">
        <v>4.4000000000000004</v>
      </c>
      <c r="F6685" s="1">
        <f t="shared" si="1572"/>
        <v>4.4000000000000004</v>
      </c>
      <c r="G6685" s="1">
        <f t="shared" si="1559"/>
        <v>4.4000000000000004</v>
      </c>
      <c r="H6685">
        <f t="shared" si="1560"/>
        <v>4.4000000000000004</v>
      </c>
      <c r="I6685" t="s">
        <v>11278</v>
      </c>
      <c r="J6685" t="s">
        <v>10</v>
      </c>
      <c r="K6685" t="s">
        <v>5315</v>
      </c>
      <c r="L6685" t="str">
        <f t="shared" si="1561"/>
        <v>Established</v>
      </c>
      <c r="N6685" s="2">
        <f t="shared" si="1562"/>
        <v>14</v>
      </c>
      <c r="O6685" t="s">
        <v>522</v>
      </c>
      <c r="P6685" t="s">
        <v>683</v>
      </c>
      <c r="Q6685" t="s">
        <v>523</v>
      </c>
      <c r="R6685" t="str">
        <f t="shared" si="1563"/>
        <v>Great</v>
      </c>
      <c r="S6685" t="str">
        <f t="shared" si="1564"/>
        <v>Great</v>
      </c>
      <c r="T6685" t="b">
        <f t="shared" si="1565"/>
        <v>1</v>
      </c>
      <c r="U6685" t="b">
        <f t="shared" si="1566"/>
        <v>1</v>
      </c>
      <c r="V6685" t="str">
        <f t="shared" si="1567"/>
        <v>Average Company</v>
      </c>
      <c r="W6685" t="str">
        <f t="shared" si="1568"/>
        <v>Buy</v>
      </c>
      <c r="X6685" t="str">
        <f t="shared" si="1569"/>
        <v>Not Known</v>
      </c>
      <c r="Z6685" t="str">
        <f t="shared" si="1570"/>
        <v>None</v>
      </c>
      <c r="AB6685" t="str">
        <f t="shared" si="1571"/>
        <v>0</v>
      </c>
    </row>
    <row r="6686" spans="1:28" x14ac:dyDescent="0.3">
      <c r="A6686">
        <v>6684</v>
      </c>
      <c r="B6686" t="s">
        <v>11356</v>
      </c>
      <c r="C6686" t="str">
        <f t="shared" si="1558"/>
        <v>Long</v>
      </c>
      <c r="D6686">
        <v>3.7</v>
      </c>
      <c r="F6686" s="1" t="e">
        <f t="shared" si="1572"/>
        <v>#VALUE!</v>
      </c>
      <c r="G6686" s="1" t="e">
        <f t="shared" si="1559"/>
        <v>#VALUE!</v>
      </c>
      <c r="H6686" t="e">
        <f t="shared" si="1560"/>
        <v>#VALUE!</v>
      </c>
      <c r="I6686" t="s">
        <v>11278</v>
      </c>
      <c r="J6686" t="s">
        <v>11357</v>
      </c>
      <c r="K6686" t="s">
        <v>1261</v>
      </c>
      <c r="L6686" t="e">
        <f t="shared" si="1561"/>
        <v>#VALUE!</v>
      </c>
      <c r="N6686" s="2" t="e">
        <f t="shared" si="1562"/>
        <v>#VALUE!</v>
      </c>
      <c r="Q6686" t="s">
        <v>362</v>
      </c>
      <c r="R6686" t="str">
        <f t="shared" si="1563"/>
        <v>Average</v>
      </c>
      <c r="S6686" t="str">
        <f t="shared" si="1564"/>
        <v xml:space="preserve"> </v>
      </c>
      <c r="T6686" t="e">
        <f t="shared" si="1565"/>
        <v>#VALUE!</v>
      </c>
      <c r="U6686" t="e">
        <f t="shared" si="1566"/>
        <v>#VALUE!</v>
      </c>
      <c r="V6686" t="e">
        <f t="shared" si="1567"/>
        <v>#VALUE!</v>
      </c>
      <c r="W6686" t="str">
        <f t="shared" si="1568"/>
        <v>Don't Buy</v>
      </c>
      <c r="X6686" t="str">
        <f t="shared" si="1569"/>
        <v>Not Known</v>
      </c>
      <c r="Z6686" t="e">
        <f t="shared" si="1570"/>
        <v>#VALUE!</v>
      </c>
      <c r="AB6686" t="str">
        <f t="shared" si="1571"/>
        <v>0</v>
      </c>
    </row>
    <row r="6687" spans="1:28" x14ac:dyDescent="0.3">
      <c r="A6687">
        <v>6685</v>
      </c>
      <c r="B6687" t="s">
        <v>11358</v>
      </c>
      <c r="C6687" t="str">
        <f t="shared" si="1558"/>
        <v>Long</v>
      </c>
      <c r="D6687">
        <v>4.2</v>
      </c>
      <c r="F6687" s="1">
        <f t="shared" si="1572"/>
        <v>4.2</v>
      </c>
      <c r="G6687" s="1">
        <f t="shared" si="1559"/>
        <v>4.2</v>
      </c>
      <c r="H6687">
        <f t="shared" si="1560"/>
        <v>4.2</v>
      </c>
      <c r="I6687" t="s">
        <v>11278</v>
      </c>
      <c r="J6687" t="s">
        <v>22</v>
      </c>
      <c r="K6687" t="s">
        <v>11359</v>
      </c>
      <c r="L6687" t="str">
        <f t="shared" si="1561"/>
        <v>Established</v>
      </c>
      <c r="N6687" s="2">
        <f t="shared" si="1562"/>
        <v>15</v>
      </c>
      <c r="O6687" t="s">
        <v>84</v>
      </c>
      <c r="P6687" t="s">
        <v>683</v>
      </c>
      <c r="Q6687" t="s">
        <v>315</v>
      </c>
      <c r="R6687" t="str">
        <f t="shared" si="1563"/>
        <v>Great</v>
      </c>
      <c r="S6687" t="str">
        <f t="shared" si="1564"/>
        <v>Great</v>
      </c>
      <c r="T6687" t="b">
        <f t="shared" si="1565"/>
        <v>1</v>
      </c>
      <c r="U6687" t="b">
        <f t="shared" si="1566"/>
        <v>1</v>
      </c>
      <c r="V6687" t="str">
        <f t="shared" si="1567"/>
        <v>Average Company</v>
      </c>
      <c r="W6687" t="str">
        <f t="shared" si="1568"/>
        <v>Don't Buy</v>
      </c>
      <c r="X6687" t="str">
        <f t="shared" si="1569"/>
        <v>Not Known</v>
      </c>
      <c r="Z6687" t="str">
        <f t="shared" si="1570"/>
        <v>None</v>
      </c>
      <c r="AB6687" t="str">
        <f t="shared" si="1571"/>
        <v>0</v>
      </c>
    </row>
    <row r="6688" spans="1:28" x14ac:dyDescent="0.3">
      <c r="A6688">
        <v>6686</v>
      </c>
      <c r="B6688" t="s">
        <v>11360</v>
      </c>
      <c r="C6688" t="str">
        <f t="shared" si="1558"/>
        <v>Long</v>
      </c>
      <c r="D6688">
        <v>4.0999999999999996</v>
      </c>
      <c r="F6688" s="1">
        <f t="shared" si="1572"/>
        <v>4.0999999999999996</v>
      </c>
      <c r="G6688" s="1">
        <f t="shared" si="1559"/>
        <v>4.0999999999999996</v>
      </c>
      <c r="H6688">
        <f t="shared" si="1560"/>
        <v>4.0999999999999996</v>
      </c>
      <c r="I6688" t="s">
        <v>11278</v>
      </c>
      <c r="J6688" t="s">
        <v>22</v>
      </c>
      <c r="K6688" t="s">
        <v>11361</v>
      </c>
      <c r="L6688" t="str">
        <f t="shared" si="1561"/>
        <v>Established</v>
      </c>
      <c r="N6688" s="2">
        <f t="shared" si="1562"/>
        <v>15</v>
      </c>
      <c r="O6688" t="s">
        <v>1946</v>
      </c>
      <c r="P6688" t="s">
        <v>683</v>
      </c>
      <c r="Q6688" t="s">
        <v>315</v>
      </c>
      <c r="R6688" t="str">
        <f t="shared" si="1563"/>
        <v>Great</v>
      </c>
      <c r="S6688" t="str">
        <f t="shared" si="1564"/>
        <v>Great</v>
      </c>
      <c r="T6688" t="b">
        <f t="shared" si="1565"/>
        <v>1</v>
      </c>
      <c r="U6688" t="b">
        <f t="shared" si="1566"/>
        <v>1</v>
      </c>
      <c r="V6688" t="str">
        <f t="shared" si="1567"/>
        <v>Average Company</v>
      </c>
      <c r="W6688" t="str">
        <f t="shared" si="1568"/>
        <v>Don't Buy</v>
      </c>
      <c r="X6688" t="str">
        <f t="shared" si="1569"/>
        <v>Not Known</v>
      </c>
      <c r="Z6688" t="str">
        <f t="shared" si="1570"/>
        <v>None</v>
      </c>
      <c r="AB6688" t="str">
        <f t="shared" si="1571"/>
        <v>0</v>
      </c>
    </row>
    <row r="6689" spans="1:28" x14ac:dyDescent="0.3">
      <c r="A6689">
        <v>6687</v>
      </c>
      <c r="B6689" t="s">
        <v>11362</v>
      </c>
      <c r="C6689" t="str">
        <f t="shared" si="1558"/>
        <v>Long</v>
      </c>
      <c r="D6689">
        <v>4.3</v>
      </c>
      <c r="F6689" s="1">
        <f t="shared" si="1572"/>
        <v>4.3</v>
      </c>
      <c r="G6689" s="1">
        <f t="shared" si="1559"/>
        <v>4.3</v>
      </c>
      <c r="H6689">
        <f t="shared" si="1560"/>
        <v>4.3</v>
      </c>
      <c r="I6689" t="s">
        <v>11278</v>
      </c>
      <c r="J6689" t="s">
        <v>22</v>
      </c>
      <c r="K6689" t="s">
        <v>8959</v>
      </c>
      <c r="L6689" t="str">
        <f t="shared" si="1561"/>
        <v>Established</v>
      </c>
      <c r="N6689" s="2">
        <f t="shared" si="1562"/>
        <v>20</v>
      </c>
      <c r="O6689" t="s">
        <v>151</v>
      </c>
      <c r="P6689" t="s">
        <v>1261</v>
      </c>
      <c r="Q6689" t="s">
        <v>2269</v>
      </c>
      <c r="R6689" t="str">
        <f t="shared" si="1563"/>
        <v>Great</v>
      </c>
      <c r="S6689" t="str">
        <f t="shared" si="1564"/>
        <v>Great</v>
      </c>
      <c r="T6689" t="b">
        <f t="shared" si="1565"/>
        <v>1</v>
      </c>
      <c r="U6689" t="b">
        <f t="shared" si="1566"/>
        <v>1</v>
      </c>
      <c r="V6689" t="str">
        <f t="shared" si="1567"/>
        <v>Average Company</v>
      </c>
      <c r="W6689" t="str">
        <f t="shared" si="1568"/>
        <v>Don't Buy</v>
      </c>
      <c r="X6689" t="str">
        <f t="shared" si="1569"/>
        <v>Not Known</v>
      </c>
      <c r="Z6689" t="str">
        <f t="shared" si="1570"/>
        <v>None</v>
      </c>
      <c r="AB6689" t="str">
        <f t="shared" si="1571"/>
        <v>0</v>
      </c>
    </row>
    <row r="6690" spans="1:28" x14ac:dyDescent="0.3">
      <c r="A6690">
        <v>6688</v>
      </c>
      <c r="B6690" t="s">
        <v>11363</v>
      </c>
      <c r="C6690" t="str">
        <f t="shared" si="1558"/>
        <v>Long</v>
      </c>
      <c r="D6690">
        <v>4.0999999999999996</v>
      </c>
      <c r="F6690" s="1">
        <f t="shared" si="1572"/>
        <v>4.5999999999999996</v>
      </c>
      <c r="G6690" s="1">
        <f t="shared" si="1559"/>
        <v>4.5999999999999996</v>
      </c>
      <c r="H6690">
        <f t="shared" si="1560"/>
        <v>4.1999999999999993</v>
      </c>
      <c r="I6690" t="s">
        <v>11278</v>
      </c>
      <c r="J6690" t="s">
        <v>22</v>
      </c>
      <c r="K6690" t="s">
        <v>11364</v>
      </c>
      <c r="L6690" t="str">
        <f t="shared" si="1561"/>
        <v>Startup</v>
      </c>
      <c r="N6690" s="2">
        <f t="shared" si="1562"/>
        <v>9</v>
      </c>
      <c r="O6690" t="s">
        <v>331</v>
      </c>
      <c r="P6690" t="s">
        <v>683</v>
      </c>
      <c r="Q6690" t="s">
        <v>1723</v>
      </c>
      <c r="R6690" t="str">
        <f t="shared" si="1563"/>
        <v>Great</v>
      </c>
      <c r="S6690" t="str">
        <f t="shared" si="1564"/>
        <v>Great</v>
      </c>
      <c r="T6690" t="b">
        <f t="shared" si="1565"/>
        <v>0</v>
      </c>
      <c r="U6690" t="b">
        <f t="shared" si="1566"/>
        <v>1</v>
      </c>
      <c r="V6690" t="str">
        <f t="shared" si="1567"/>
        <v>Average Company</v>
      </c>
      <c r="W6690" t="str">
        <f t="shared" si="1568"/>
        <v>Don't Buy</v>
      </c>
      <c r="X6690" t="str">
        <f t="shared" si="1569"/>
        <v>Not Known</v>
      </c>
      <c r="Z6690" t="str">
        <f t="shared" si="1570"/>
        <v>None</v>
      </c>
      <c r="AB6690" t="str">
        <f t="shared" si="1571"/>
        <v>0</v>
      </c>
    </row>
    <row r="6691" spans="1:28" x14ac:dyDescent="0.3">
      <c r="A6691">
        <v>6689</v>
      </c>
      <c r="B6691" t="s">
        <v>11362</v>
      </c>
      <c r="C6691" t="str">
        <f t="shared" si="1558"/>
        <v>Long</v>
      </c>
      <c r="D6691">
        <v>4.3</v>
      </c>
      <c r="F6691" s="1">
        <f t="shared" si="1572"/>
        <v>4.3</v>
      </c>
      <c r="G6691" s="1">
        <f t="shared" si="1559"/>
        <v>4.3</v>
      </c>
      <c r="H6691">
        <f t="shared" si="1560"/>
        <v>4.3</v>
      </c>
      <c r="I6691" t="s">
        <v>11278</v>
      </c>
      <c r="J6691" t="s">
        <v>22</v>
      </c>
      <c r="K6691" t="s">
        <v>8959</v>
      </c>
      <c r="L6691" t="str">
        <f t="shared" si="1561"/>
        <v>Established</v>
      </c>
      <c r="N6691" s="2">
        <f t="shared" si="1562"/>
        <v>20</v>
      </c>
      <c r="O6691" t="s">
        <v>151</v>
      </c>
      <c r="P6691" t="s">
        <v>1261</v>
      </c>
      <c r="Q6691" t="s">
        <v>2269</v>
      </c>
      <c r="R6691" t="str">
        <f t="shared" si="1563"/>
        <v>Great</v>
      </c>
      <c r="S6691" t="str">
        <f t="shared" si="1564"/>
        <v>Great</v>
      </c>
      <c r="T6691" t="b">
        <f t="shared" si="1565"/>
        <v>1</v>
      </c>
      <c r="U6691" t="b">
        <f t="shared" si="1566"/>
        <v>1</v>
      </c>
      <c r="V6691" t="str">
        <f t="shared" si="1567"/>
        <v>Average Company</v>
      </c>
      <c r="W6691" t="str">
        <f t="shared" si="1568"/>
        <v>Don't Buy</v>
      </c>
      <c r="X6691" t="str">
        <f t="shared" si="1569"/>
        <v>Not Known</v>
      </c>
      <c r="Z6691" t="str">
        <f t="shared" si="1570"/>
        <v>None</v>
      </c>
      <c r="AB6691" t="str">
        <f t="shared" si="1571"/>
        <v>0</v>
      </c>
    </row>
    <row r="6692" spans="1:28" x14ac:dyDescent="0.3">
      <c r="A6692">
        <v>6690</v>
      </c>
      <c r="B6692" t="s">
        <v>11365</v>
      </c>
      <c r="C6692" t="str">
        <f t="shared" si="1558"/>
        <v>Short</v>
      </c>
      <c r="D6692">
        <v>4.5999999999999996</v>
      </c>
      <c r="F6692" s="1">
        <f t="shared" si="1572"/>
        <v>5</v>
      </c>
      <c r="G6692" s="1">
        <f t="shared" si="1559"/>
        <v>5.0999999999999996</v>
      </c>
      <c r="H6692">
        <f t="shared" si="1560"/>
        <v>4.6999999999999993</v>
      </c>
      <c r="I6692" t="s">
        <v>11278</v>
      </c>
      <c r="J6692" t="s">
        <v>22</v>
      </c>
      <c r="K6692" t="s">
        <v>9156</v>
      </c>
      <c r="L6692" t="str">
        <f t="shared" si="1561"/>
        <v>Startup</v>
      </c>
      <c r="N6692" s="2">
        <f t="shared" si="1562"/>
        <v>4</v>
      </c>
      <c r="O6692" t="s">
        <v>89</v>
      </c>
      <c r="P6692" t="s">
        <v>683</v>
      </c>
      <c r="Q6692" t="s">
        <v>19</v>
      </c>
      <c r="R6692" t="str">
        <f t="shared" si="1563"/>
        <v>Great</v>
      </c>
      <c r="S6692" t="str">
        <f t="shared" si="1564"/>
        <v>Great</v>
      </c>
      <c r="T6692" t="b">
        <f t="shared" si="1565"/>
        <v>0</v>
      </c>
      <c r="U6692" t="b">
        <f t="shared" si="1566"/>
        <v>1</v>
      </c>
      <c r="V6692" t="str">
        <f t="shared" si="1567"/>
        <v>Average Company</v>
      </c>
      <c r="W6692" t="str">
        <f t="shared" si="1568"/>
        <v>Don't Buy</v>
      </c>
      <c r="X6692" t="str">
        <f t="shared" si="1569"/>
        <v>Not Known</v>
      </c>
      <c r="Z6692" t="str">
        <f t="shared" si="1570"/>
        <v>None</v>
      </c>
      <c r="AB6692" t="str">
        <f t="shared" si="1571"/>
        <v>1Million</v>
      </c>
    </row>
    <row r="6693" spans="1:28" x14ac:dyDescent="0.3">
      <c r="A6693">
        <v>6691</v>
      </c>
      <c r="B6693" t="s">
        <v>11366</v>
      </c>
      <c r="C6693" t="str">
        <f t="shared" si="1558"/>
        <v>Long</v>
      </c>
      <c r="D6693">
        <v>3.4</v>
      </c>
      <c r="F6693" s="1">
        <f t="shared" si="1572"/>
        <v>3.9</v>
      </c>
      <c r="G6693" s="1">
        <f t="shared" si="1559"/>
        <v>3.9</v>
      </c>
      <c r="H6693">
        <f t="shared" si="1560"/>
        <v>3.5</v>
      </c>
      <c r="I6693" t="s">
        <v>11278</v>
      </c>
      <c r="J6693" t="s">
        <v>881</v>
      </c>
      <c r="K6693" t="s">
        <v>4866</v>
      </c>
      <c r="L6693" t="str">
        <f t="shared" si="1561"/>
        <v>Startup</v>
      </c>
      <c r="N6693" s="2">
        <f t="shared" si="1562"/>
        <v>5</v>
      </c>
      <c r="O6693" t="s">
        <v>138</v>
      </c>
      <c r="P6693" t="s">
        <v>2884</v>
      </c>
      <c r="Q6693" t="s">
        <v>6074</v>
      </c>
      <c r="R6693" t="str">
        <f t="shared" si="1563"/>
        <v>Average</v>
      </c>
      <c r="S6693" t="str">
        <f t="shared" si="1564"/>
        <v xml:space="preserve"> </v>
      </c>
      <c r="T6693" t="b">
        <f t="shared" si="1565"/>
        <v>0</v>
      </c>
      <c r="U6693" t="b">
        <f t="shared" si="1566"/>
        <v>1</v>
      </c>
      <c r="V6693" t="str">
        <f t="shared" si="1567"/>
        <v>Average Company</v>
      </c>
      <c r="W6693" t="str">
        <f t="shared" si="1568"/>
        <v>Don't Buy</v>
      </c>
      <c r="X6693" t="str">
        <f t="shared" si="1569"/>
        <v>Not Known</v>
      </c>
      <c r="Z6693" t="str">
        <f t="shared" si="1570"/>
        <v>None</v>
      </c>
      <c r="AB6693" t="str">
        <f t="shared" si="1571"/>
        <v>0</v>
      </c>
    </row>
    <row r="6694" spans="1:28" x14ac:dyDescent="0.3">
      <c r="A6694">
        <v>6692</v>
      </c>
      <c r="B6694" t="s">
        <v>11367</v>
      </c>
      <c r="C6694" t="str">
        <f t="shared" si="1558"/>
        <v>Long</v>
      </c>
      <c r="D6694">
        <v>4.4000000000000004</v>
      </c>
      <c r="F6694" s="1">
        <f t="shared" si="1572"/>
        <v>4.4000000000000004</v>
      </c>
      <c r="G6694" s="1">
        <f t="shared" si="1559"/>
        <v>4.4000000000000004</v>
      </c>
      <c r="H6694">
        <f t="shared" si="1560"/>
        <v>4.4000000000000004</v>
      </c>
      <c r="I6694" t="s">
        <v>11278</v>
      </c>
      <c r="J6694" t="s">
        <v>11368</v>
      </c>
      <c r="K6694" t="s">
        <v>217</v>
      </c>
      <c r="L6694" t="str">
        <f t="shared" si="1561"/>
        <v>Established</v>
      </c>
      <c r="N6694" s="2">
        <f t="shared" si="1562"/>
        <v>51</v>
      </c>
      <c r="O6694" t="s">
        <v>1308</v>
      </c>
      <c r="Q6694" t="s">
        <v>50</v>
      </c>
      <c r="R6694" t="str">
        <f t="shared" si="1563"/>
        <v>Great</v>
      </c>
      <c r="S6694" t="str">
        <f t="shared" si="1564"/>
        <v>Great</v>
      </c>
      <c r="T6694" t="b">
        <f t="shared" si="1565"/>
        <v>1</v>
      </c>
      <c r="U6694" t="b">
        <f t="shared" si="1566"/>
        <v>1</v>
      </c>
      <c r="V6694" t="str">
        <f t="shared" si="1567"/>
        <v>Top Company</v>
      </c>
      <c r="W6694" t="str">
        <f t="shared" si="1568"/>
        <v>Don't Buy</v>
      </c>
      <c r="X6694" t="str">
        <f t="shared" si="1569"/>
        <v>Not Known</v>
      </c>
      <c r="Z6694" t="str">
        <f t="shared" si="1570"/>
        <v>None</v>
      </c>
      <c r="AB6694" t="str">
        <f t="shared" si="1571"/>
        <v>0</v>
      </c>
    </row>
    <row r="6695" spans="1:28" x14ac:dyDescent="0.3">
      <c r="A6695">
        <v>6693</v>
      </c>
      <c r="B6695" t="s">
        <v>11369</v>
      </c>
      <c r="C6695" t="str">
        <f t="shared" si="1558"/>
        <v>Long</v>
      </c>
      <c r="D6695">
        <v>3.9</v>
      </c>
      <c r="F6695" s="1">
        <f t="shared" si="1572"/>
        <v>4.4000000000000004</v>
      </c>
      <c r="G6695" s="1">
        <f t="shared" si="1559"/>
        <v>4.4000000000000004</v>
      </c>
      <c r="H6695">
        <f t="shared" si="1560"/>
        <v>4</v>
      </c>
      <c r="I6695" t="s">
        <v>11278</v>
      </c>
      <c r="J6695" t="s">
        <v>22</v>
      </c>
      <c r="K6695" t="s">
        <v>11370</v>
      </c>
      <c r="L6695" t="str">
        <f t="shared" si="1561"/>
        <v>Startup</v>
      </c>
      <c r="N6695" s="2">
        <f t="shared" si="1562"/>
        <v>1</v>
      </c>
      <c r="O6695" t="s">
        <v>7320</v>
      </c>
      <c r="P6695" t="s">
        <v>147</v>
      </c>
      <c r="Q6695" t="s">
        <v>773</v>
      </c>
      <c r="R6695" t="str">
        <f t="shared" si="1563"/>
        <v>Average</v>
      </c>
      <c r="S6695" t="str">
        <f t="shared" si="1564"/>
        <v xml:space="preserve"> </v>
      </c>
      <c r="T6695" t="b">
        <f t="shared" si="1565"/>
        <v>0</v>
      </c>
      <c r="U6695" t="b">
        <f t="shared" si="1566"/>
        <v>1</v>
      </c>
      <c r="V6695" t="str">
        <f t="shared" si="1567"/>
        <v>Average Company</v>
      </c>
      <c r="W6695" t="str">
        <f t="shared" si="1568"/>
        <v>Don't Buy</v>
      </c>
      <c r="X6695" t="str">
        <f t="shared" si="1569"/>
        <v>Not Known</v>
      </c>
      <c r="Z6695" t="str">
        <f t="shared" si="1570"/>
        <v>Silicon Valley Startups</v>
      </c>
      <c r="AB6695" t="str">
        <f t="shared" si="1571"/>
        <v>0</v>
      </c>
    </row>
    <row r="6696" spans="1:28" x14ac:dyDescent="0.3">
      <c r="A6696">
        <v>6694</v>
      </c>
      <c r="B6696" t="s">
        <v>11371</v>
      </c>
      <c r="C6696" t="str">
        <f t="shared" si="1558"/>
        <v>Long</v>
      </c>
      <c r="D6696">
        <v>3.9</v>
      </c>
      <c r="F6696" s="1">
        <f t="shared" si="1572"/>
        <v>3.9</v>
      </c>
      <c r="G6696" s="1">
        <f t="shared" si="1559"/>
        <v>3.9</v>
      </c>
      <c r="H6696">
        <f t="shared" si="1560"/>
        <v>3.9</v>
      </c>
      <c r="I6696" t="s">
        <v>11278</v>
      </c>
      <c r="J6696" t="s">
        <v>22</v>
      </c>
      <c r="K6696" t="s">
        <v>11372</v>
      </c>
      <c r="L6696" t="str">
        <f t="shared" si="1561"/>
        <v>Established</v>
      </c>
      <c r="N6696" s="2">
        <f t="shared" si="1562"/>
        <v>28</v>
      </c>
      <c r="O6696" t="s">
        <v>24</v>
      </c>
      <c r="P6696" t="s">
        <v>147</v>
      </c>
      <c r="Q6696" t="s">
        <v>28</v>
      </c>
      <c r="R6696" t="str">
        <f t="shared" si="1563"/>
        <v>Average</v>
      </c>
      <c r="S6696" t="str">
        <f t="shared" si="1564"/>
        <v xml:space="preserve"> </v>
      </c>
      <c r="T6696" t="b">
        <f t="shared" si="1565"/>
        <v>0</v>
      </c>
      <c r="U6696" t="b">
        <f t="shared" si="1566"/>
        <v>1</v>
      </c>
      <c r="V6696" t="str">
        <f t="shared" si="1567"/>
        <v>Average Company</v>
      </c>
      <c r="W6696" t="str">
        <f t="shared" si="1568"/>
        <v>Don't Buy</v>
      </c>
      <c r="X6696" t="str">
        <f t="shared" si="1569"/>
        <v>Not Known</v>
      </c>
      <c r="Z6696" t="str">
        <f t="shared" si="1570"/>
        <v>None</v>
      </c>
      <c r="AB6696" t="str">
        <f t="shared" si="1571"/>
        <v>500K</v>
      </c>
    </row>
    <row r="6697" spans="1:28" x14ac:dyDescent="0.3">
      <c r="A6697">
        <v>6695</v>
      </c>
      <c r="B6697" t="s">
        <v>11373</v>
      </c>
      <c r="C6697" t="str">
        <f t="shared" si="1558"/>
        <v>Long</v>
      </c>
      <c r="D6697">
        <v>4.3</v>
      </c>
      <c r="F6697" s="1">
        <f t="shared" si="1572"/>
        <v>4.3</v>
      </c>
      <c r="G6697" s="1">
        <f t="shared" si="1559"/>
        <v>4.3</v>
      </c>
      <c r="H6697">
        <f t="shared" si="1560"/>
        <v>4.3</v>
      </c>
      <c r="I6697" t="s">
        <v>943</v>
      </c>
      <c r="J6697" t="s">
        <v>22</v>
      </c>
      <c r="K6697" t="s">
        <v>11374</v>
      </c>
      <c r="L6697" t="str">
        <f t="shared" si="1561"/>
        <v>Established</v>
      </c>
      <c r="N6697" s="2">
        <f t="shared" si="1562"/>
        <v>92</v>
      </c>
      <c r="O6697" t="s">
        <v>632</v>
      </c>
      <c r="Q6697" t="s">
        <v>523</v>
      </c>
      <c r="R6697" t="str">
        <f t="shared" si="1563"/>
        <v>Great</v>
      </c>
      <c r="S6697" t="str">
        <f t="shared" si="1564"/>
        <v>Great</v>
      </c>
      <c r="T6697" t="b">
        <f t="shared" si="1565"/>
        <v>1</v>
      </c>
      <c r="U6697" t="b">
        <f t="shared" si="1566"/>
        <v>1</v>
      </c>
      <c r="V6697" t="str">
        <f t="shared" si="1567"/>
        <v>Top Company</v>
      </c>
      <c r="W6697" t="str">
        <f t="shared" si="1568"/>
        <v>Don't Buy</v>
      </c>
      <c r="X6697" t="str">
        <f t="shared" si="1569"/>
        <v>Not Known</v>
      </c>
      <c r="Z6697" t="str">
        <f t="shared" si="1570"/>
        <v>None</v>
      </c>
      <c r="AB6697" t="str">
        <f t="shared" si="1571"/>
        <v>0</v>
      </c>
    </row>
    <row r="6698" spans="1:28" x14ac:dyDescent="0.3">
      <c r="A6698">
        <v>6696</v>
      </c>
      <c r="B6698" t="s">
        <v>11375</v>
      </c>
      <c r="C6698" t="str">
        <f t="shared" si="1558"/>
        <v>Long</v>
      </c>
      <c r="D6698">
        <v>3.6</v>
      </c>
      <c r="F6698" s="1">
        <f t="shared" si="1572"/>
        <v>3.6</v>
      </c>
      <c r="G6698" s="1">
        <f t="shared" si="1559"/>
        <v>3.6</v>
      </c>
      <c r="H6698">
        <f t="shared" si="1560"/>
        <v>3.6</v>
      </c>
      <c r="I6698" t="s">
        <v>7796</v>
      </c>
      <c r="J6698" t="s">
        <v>22</v>
      </c>
      <c r="K6698" t="s">
        <v>4635</v>
      </c>
      <c r="L6698" t="str">
        <f t="shared" si="1561"/>
        <v>Established</v>
      </c>
      <c r="N6698" s="2">
        <f t="shared" si="1562"/>
        <v>33</v>
      </c>
      <c r="O6698" t="s">
        <v>18</v>
      </c>
      <c r="P6698" t="s">
        <v>147</v>
      </c>
      <c r="Q6698" t="s">
        <v>843</v>
      </c>
      <c r="R6698" t="str">
        <f t="shared" si="1563"/>
        <v>Average</v>
      </c>
      <c r="S6698" t="str">
        <f t="shared" si="1564"/>
        <v xml:space="preserve"> </v>
      </c>
      <c r="T6698" t="b">
        <f t="shared" si="1565"/>
        <v>0</v>
      </c>
      <c r="U6698" t="b">
        <f t="shared" si="1566"/>
        <v>1</v>
      </c>
      <c r="V6698" t="str">
        <f t="shared" si="1567"/>
        <v>Average Company</v>
      </c>
      <c r="W6698" t="str">
        <f t="shared" si="1568"/>
        <v>Don't Buy</v>
      </c>
      <c r="X6698" t="str">
        <f t="shared" si="1569"/>
        <v>Not Known</v>
      </c>
      <c r="Z6698" t="str">
        <f t="shared" si="1570"/>
        <v>None</v>
      </c>
      <c r="AB6698" t="str">
        <f t="shared" si="1571"/>
        <v>0</v>
      </c>
    </row>
    <row r="6699" spans="1:28" x14ac:dyDescent="0.3">
      <c r="A6699">
        <v>6697</v>
      </c>
      <c r="B6699" t="s">
        <v>11376</v>
      </c>
      <c r="C6699" t="str">
        <f t="shared" si="1558"/>
        <v>Short</v>
      </c>
      <c r="D6699">
        <v>4.3</v>
      </c>
      <c r="F6699" s="1">
        <f t="shared" si="1572"/>
        <v>4.3</v>
      </c>
      <c r="G6699" s="1">
        <f t="shared" si="1559"/>
        <v>4.3</v>
      </c>
      <c r="H6699">
        <f t="shared" si="1560"/>
        <v>4.3</v>
      </c>
      <c r="I6699" t="s">
        <v>11069</v>
      </c>
      <c r="J6699" t="s">
        <v>22</v>
      </c>
      <c r="K6699" t="s">
        <v>2150</v>
      </c>
      <c r="L6699" t="str">
        <f t="shared" si="1561"/>
        <v>Established</v>
      </c>
      <c r="N6699" s="2">
        <f t="shared" si="1562"/>
        <v>22</v>
      </c>
      <c r="O6699" t="s">
        <v>142</v>
      </c>
      <c r="P6699" t="s">
        <v>1308</v>
      </c>
      <c r="Q6699" t="s">
        <v>6074</v>
      </c>
      <c r="R6699" t="str">
        <f t="shared" si="1563"/>
        <v>Great</v>
      </c>
      <c r="S6699" t="str">
        <f t="shared" si="1564"/>
        <v>Great</v>
      </c>
      <c r="T6699" t="b">
        <f t="shared" si="1565"/>
        <v>1</v>
      </c>
      <c r="U6699" t="b">
        <f t="shared" si="1566"/>
        <v>1</v>
      </c>
      <c r="V6699" t="str">
        <f t="shared" si="1567"/>
        <v>Top Company</v>
      </c>
      <c r="W6699" t="str">
        <f t="shared" si="1568"/>
        <v>Don't Buy</v>
      </c>
      <c r="X6699" t="str">
        <f t="shared" si="1569"/>
        <v>Not Known</v>
      </c>
      <c r="Z6699" t="str">
        <f t="shared" si="1570"/>
        <v>None</v>
      </c>
      <c r="AB6699" t="str">
        <f t="shared" si="1571"/>
        <v>0</v>
      </c>
    </row>
    <row r="6700" spans="1:28" x14ac:dyDescent="0.3">
      <c r="A6700">
        <v>6698</v>
      </c>
      <c r="B6700" t="s">
        <v>11377</v>
      </c>
      <c r="C6700" t="str">
        <f t="shared" si="1558"/>
        <v>Long</v>
      </c>
      <c r="D6700">
        <v>3.3</v>
      </c>
      <c r="F6700" s="1">
        <f t="shared" si="1572"/>
        <v>3.3</v>
      </c>
      <c r="G6700" s="1">
        <f t="shared" si="1559"/>
        <v>3.3</v>
      </c>
      <c r="H6700">
        <f t="shared" si="1560"/>
        <v>3.3</v>
      </c>
      <c r="I6700" t="s">
        <v>11378</v>
      </c>
      <c r="J6700" t="s">
        <v>22</v>
      </c>
      <c r="K6700" t="s">
        <v>5262</v>
      </c>
      <c r="L6700" t="str">
        <f t="shared" si="1561"/>
        <v>Established</v>
      </c>
      <c r="N6700" s="2">
        <f t="shared" si="1562"/>
        <v>21</v>
      </c>
      <c r="O6700" t="s">
        <v>321</v>
      </c>
      <c r="P6700" t="s">
        <v>691</v>
      </c>
      <c r="Q6700" t="s">
        <v>378</v>
      </c>
      <c r="R6700" t="str">
        <f t="shared" si="1563"/>
        <v>Average</v>
      </c>
      <c r="S6700" t="str">
        <f t="shared" si="1564"/>
        <v xml:space="preserve"> </v>
      </c>
      <c r="T6700" t="b">
        <f t="shared" si="1565"/>
        <v>0</v>
      </c>
      <c r="U6700" t="b">
        <f t="shared" si="1566"/>
        <v>0</v>
      </c>
      <c r="V6700" t="str">
        <f t="shared" si="1567"/>
        <v>Average Company</v>
      </c>
      <c r="W6700" t="str">
        <f t="shared" si="1568"/>
        <v>Don't Buy</v>
      </c>
      <c r="X6700" t="str">
        <f t="shared" si="1569"/>
        <v>Not Known</v>
      </c>
      <c r="Z6700" t="str">
        <f t="shared" si="1570"/>
        <v>None</v>
      </c>
      <c r="AB6700" t="str">
        <f t="shared" si="1571"/>
        <v>0</v>
      </c>
    </row>
    <row r="6701" spans="1:28" x14ac:dyDescent="0.3">
      <c r="A6701">
        <v>6699</v>
      </c>
      <c r="B6701" t="s">
        <v>11379</v>
      </c>
      <c r="C6701" t="str">
        <f t="shared" si="1558"/>
        <v>Short</v>
      </c>
      <c r="D6701">
        <v>3.9</v>
      </c>
      <c r="F6701" s="1">
        <f t="shared" si="1572"/>
        <v>3.9</v>
      </c>
      <c r="G6701" s="1">
        <f t="shared" si="1559"/>
        <v>3.9</v>
      </c>
      <c r="H6701">
        <f t="shared" si="1560"/>
        <v>3.9</v>
      </c>
      <c r="I6701" t="s">
        <v>11378</v>
      </c>
      <c r="J6701" t="s">
        <v>22</v>
      </c>
      <c r="K6701" t="s">
        <v>2623</v>
      </c>
      <c r="L6701" t="str">
        <f t="shared" si="1561"/>
        <v>Established</v>
      </c>
      <c r="N6701" s="2">
        <f t="shared" si="1562"/>
        <v>11</v>
      </c>
      <c r="O6701" t="s">
        <v>146</v>
      </c>
      <c r="P6701" t="s">
        <v>683</v>
      </c>
      <c r="Q6701" t="s">
        <v>44</v>
      </c>
      <c r="R6701" t="str">
        <f t="shared" si="1563"/>
        <v>Average</v>
      </c>
      <c r="S6701" t="str">
        <f t="shared" si="1564"/>
        <v xml:space="preserve"> </v>
      </c>
      <c r="T6701" t="b">
        <f t="shared" si="1565"/>
        <v>0</v>
      </c>
      <c r="U6701" t="b">
        <f t="shared" si="1566"/>
        <v>1</v>
      </c>
      <c r="V6701" t="str">
        <f t="shared" si="1567"/>
        <v>Average Company</v>
      </c>
      <c r="W6701" t="str">
        <f t="shared" si="1568"/>
        <v>Don't Buy</v>
      </c>
      <c r="X6701" t="str">
        <f t="shared" si="1569"/>
        <v>Not Known</v>
      </c>
      <c r="Z6701" t="str">
        <f t="shared" si="1570"/>
        <v>None</v>
      </c>
      <c r="AB6701" t="str">
        <f t="shared" si="1571"/>
        <v>0</v>
      </c>
    </row>
    <row r="6702" spans="1:28" x14ac:dyDescent="0.3">
      <c r="A6702">
        <v>6700</v>
      </c>
      <c r="B6702" t="s">
        <v>11380</v>
      </c>
      <c r="C6702" t="str">
        <f t="shared" si="1558"/>
        <v>Long</v>
      </c>
      <c r="D6702">
        <v>4</v>
      </c>
      <c r="F6702" s="1">
        <f t="shared" si="1572"/>
        <v>4</v>
      </c>
      <c r="G6702" s="1">
        <f t="shared" si="1559"/>
        <v>4</v>
      </c>
      <c r="H6702">
        <f t="shared" si="1560"/>
        <v>4</v>
      </c>
      <c r="I6702" t="s">
        <v>11378</v>
      </c>
      <c r="J6702" t="s">
        <v>22</v>
      </c>
      <c r="K6702" t="s">
        <v>11381</v>
      </c>
      <c r="L6702" t="str">
        <f t="shared" si="1561"/>
        <v>Established</v>
      </c>
      <c r="N6702" s="2">
        <f t="shared" si="1562"/>
        <v>23</v>
      </c>
      <c r="O6702" t="s">
        <v>230</v>
      </c>
      <c r="P6702" t="s">
        <v>1308</v>
      </c>
      <c r="Q6702" t="s">
        <v>5228</v>
      </c>
      <c r="R6702" t="str">
        <f t="shared" si="1563"/>
        <v>Average</v>
      </c>
      <c r="S6702" t="str">
        <f t="shared" si="1564"/>
        <v xml:space="preserve"> </v>
      </c>
      <c r="T6702" t="b">
        <f t="shared" si="1565"/>
        <v>0</v>
      </c>
      <c r="U6702" t="b">
        <f t="shared" si="1566"/>
        <v>1</v>
      </c>
      <c r="V6702" t="str">
        <f t="shared" si="1567"/>
        <v>Average Company</v>
      </c>
      <c r="W6702" t="str">
        <f t="shared" si="1568"/>
        <v>Buy</v>
      </c>
      <c r="X6702" t="str">
        <f t="shared" si="1569"/>
        <v>Not Known</v>
      </c>
      <c r="Z6702" t="str">
        <f t="shared" si="1570"/>
        <v>None</v>
      </c>
      <c r="AB6702" t="str">
        <f t="shared" si="1571"/>
        <v>0</v>
      </c>
    </row>
    <row r="6703" spans="1:28" x14ac:dyDescent="0.3">
      <c r="A6703">
        <v>6701</v>
      </c>
      <c r="B6703" t="s">
        <v>11382</v>
      </c>
      <c r="C6703" t="str">
        <f t="shared" si="1558"/>
        <v>Short</v>
      </c>
      <c r="D6703">
        <v>4.2</v>
      </c>
      <c r="F6703" s="1">
        <f t="shared" si="1572"/>
        <v>4.2</v>
      </c>
      <c r="G6703" s="1">
        <f t="shared" si="1559"/>
        <v>4.2</v>
      </c>
      <c r="H6703">
        <f t="shared" si="1560"/>
        <v>4.2</v>
      </c>
      <c r="I6703" t="s">
        <v>11378</v>
      </c>
      <c r="J6703" t="s">
        <v>22</v>
      </c>
      <c r="K6703" t="s">
        <v>11383</v>
      </c>
      <c r="L6703" t="str">
        <f t="shared" si="1561"/>
        <v>Established</v>
      </c>
      <c r="N6703" s="2">
        <f t="shared" si="1562"/>
        <v>21</v>
      </c>
      <c r="O6703" t="s">
        <v>321</v>
      </c>
      <c r="P6703" t="s">
        <v>683</v>
      </c>
      <c r="Q6703" t="s">
        <v>19</v>
      </c>
      <c r="R6703" t="str">
        <f t="shared" si="1563"/>
        <v>Great</v>
      </c>
      <c r="S6703" t="str">
        <f t="shared" si="1564"/>
        <v>Great</v>
      </c>
      <c r="T6703" t="b">
        <f t="shared" si="1565"/>
        <v>1</v>
      </c>
      <c r="U6703" t="b">
        <f t="shared" si="1566"/>
        <v>1</v>
      </c>
      <c r="V6703" t="str">
        <f t="shared" si="1567"/>
        <v>Top Company</v>
      </c>
      <c r="W6703" t="str">
        <f t="shared" si="1568"/>
        <v>Don't Buy</v>
      </c>
      <c r="X6703" t="str">
        <f t="shared" si="1569"/>
        <v>Not Known</v>
      </c>
      <c r="Z6703" t="str">
        <f t="shared" si="1570"/>
        <v>None</v>
      </c>
      <c r="AB6703" t="str">
        <f t="shared" si="1571"/>
        <v>1Million</v>
      </c>
    </row>
    <row r="6704" spans="1:28" x14ac:dyDescent="0.3">
      <c r="A6704">
        <v>6702</v>
      </c>
      <c r="B6704" t="s">
        <v>11384</v>
      </c>
      <c r="C6704" t="str">
        <f t="shared" si="1558"/>
        <v>Long</v>
      </c>
      <c r="D6704">
        <v>3.6</v>
      </c>
      <c r="F6704" s="1">
        <f t="shared" si="1572"/>
        <v>3.6</v>
      </c>
      <c r="G6704" s="1">
        <f t="shared" si="1559"/>
        <v>3.6</v>
      </c>
      <c r="H6704">
        <f t="shared" si="1560"/>
        <v>3.6</v>
      </c>
      <c r="I6704" t="s">
        <v>11378</v>
      </c>
      <c r="J6704" t="s">
        <v>22</v>
      </c>
      <c r="K6704" t="s">
        <v>8163</v>
      </c>
      <c r="L6704" t="str">
        <f t="shared" si="1561"/>
        <v>Established</v>
      </c>
      <c r="N6704" s="2">
        <f t="shared" si="1562"/>
        <v>20</v>
      </c>
      <c r="O6704" t="s">
        <v>151</v>
      </c>
      <c r="P6704" t="s">
        <v>3614</v>
      </c>
      <c r="Q6704" t="s">
        <v>117</v>
      </c>
      <c r="R6704" t="str">
        <f t="shared" si="1563"/>
        <v>Average</v>
      </c>
      <c r="S6704" t="str">
        <f t="shared" si="1564"/>
        <v xml:space="preserve"> </v>
      </c>
      <c r="T6704" t="b">
        <f t="shared" si="1565"/>
        <v>0</v>
      </c>
      <c r="U6704" t="b">
        <f t="shared" si="1566"/>
        <v>1</v>
      </c>
      <c r="V6704" t="str">
        <f t="shared" si="1567"/>
        <v>Average Company</v>
      </c>
      <c r="W6704" t="str">
        <f t="shared" si="1568"/>
        <v>Don't Buy</v>
      </c>
      <c r="X6704" t="str">
        <f t="shared" si="1569"/>
        <v>Not Known</v>
      </c>
      <c r="Z6704" t="str">
        <f t="shared" si="1570"/>
        <v>None</v>
      </c>
      <c r="AB6704" t="str">
        <f t="shared" si="1571"/>
        <v>0</v>
      </c>
    </row>
    <row r="6705" spans="1:28" x14ac:dyDescent="0.3">
      <c r="A6705">
        <v>6703</v>
      </c>
      <c r="B6705" t="s">
        <v>6600</v>
      </c>
      <c r="C6705" t="str">
        <f t="shared" si="1558"/>
        <v>Long</v>
      </c>
      <c r="D6705">
        <v>4.0999999999999996</v>
      </c>
      <c r="F6705" s="1">
        <f t="shared" si="1572"/>
        <v>4.0999999999999996</v>
      </c>
      <c r="G6705" s="1">
        <f t="shared" si="1559"/>
        <v>4.0999999999999996</v>
      </c>
      <c r="H6705">
        <f t="shared" si="1560"/>
        <v>4.0999999999999996</v>
      </c>
      <c r="I6705" t="s">
        <v>11378</v>
      </c>
      <c r="J6705" t="s">
        <v>22</v>
      </c>
      <c r="K6705" t="s">
        <v>11385</v>
      </c>
      <c r="L6705" t="str">
        <f t="shared" si="1561"/>
        <v>Established</v>
      </c>
      <c r="N6705" s="2">
        <f t="shared" si="1562"/>
        <v>66</v>
      </c>
      <c r="O6705" t="s">
        <v>803</v>
      </c>
      <c r="P6705" t="s">
        <v>13</v>
      </c>
      <c r="Q6705" t="s">
        <v>2970</v>
      </c>
      <c r="R6705" t="str">
        <f t="shared" si="1563"/>
        <v>Great</v>
      </c>
      <c r="S6705" t="str">
        <f t="shared" si="1564"/>
        <v>Great</v>
      </c>
      <c r="T6705" t="b">
        <f t="shared" si="1565"/>
        <v>1</v>
      </c>
      <c r="U6705" t="b">
        <f t="shared" si="1566"/>
        <v>1</v>
      </c>
      <c r="V6705" t="str">
        <f t="shared" si="1567"/>
        <v>Top Company</v>
      </c>
      <c r="W6705" t="str">
        <f t="shared" si="1568"/>
        <v>Buy</v>
      </c>
      <c r="X6705" t="str">
        <f t="shared" si="1569"/>
        <v>Not Known</v>
      </c>
      <c r="Z6705" t="str">
        <f t="shared" si="1570"/>
        <v>None</v>
      </c>
      <c r="AB6705" t="str">
        <f t="shared" si="1571"/>
        <v>0</v>
      </c>
    </row>
    <row r="6706" spans="1:28" x14ac:dyDescent="0.3">
      <c r="A6706">
        <v>6704</v>
      </c>
      <c r="B6706" t="s">
        <v>11386</v>
      </c>
      <c r="C6706" t="str">
        <f t="shared" si="1558"/>
        <v>Long</v>
      </c>
      <c r="D6706">
        <v>3.6</v>
      </c>
      <c r="F6706" s="1">
        <f t="shared" si="1572"/>
        <v>3.6</v>
      </c>
      <c r="G6706" s="1">
        <f t="shared" si="1559"/>
        <v>3.6</v>
      </c>
      <c r="H6706">
        <f t="shared" si="1560"/>
        <v>3.6</v>
      </c>
      <c r="I6706" t="s">
        <v>11378</v>
      </c>
      <c r="J6706" t="s">
        <v>10</v>
      </c>
      <c r="K6706" t="s">
        <v>11387</v>
      </c>
      <c r="L6706" t="str">
        <f t="shared" si="1561"/>
        <v>Established</v>
      </c>
      <c r="N6706" s="2">
        <f t="shared" si="1562"/>
        <v>60</v>
      </c>
      <c r="O6706" t="s">
        <v>432</v>
      </c>
      <c r="P6706" t="s">
        <v>683</v>
      </c>
      <c r="Q6706" t="s">
        <v>918</v>
      </c>
      <c r="R6706" t="str">
        <f t="shared" si="1563"/>
        <v>Average</v>
      </c>
      <c r="S6706" t="str">
        <f t="shared" si="1564"/>
        <v xml:space="preserve"> </v>
      </c>
      <c r="T6706" t="b">
        <f t="shared" si="1565"/>
        <v>0</v>
      </c>
      <c r="U6706" t="b">
        <f t="shared" si="1566"/>
        <v>1</v>
      </c>
      <c r="V6706" t="str">
        <f t="shared" si="1567"/>
        <v>Average Company</v>
      </c>
      <c r="W6706" t="str">
        <f t="shared" si="1568"/>
        <v>Don't Buy</v>
      </c>
      <c r="X6706" t="str">
        <f t="shared" si="1569"/>
        <v>Not Known</v>
      </c>
      <c r="Z6706" t="str">
        <f t="shared" si="1570"/>
        <v>None</v>
      </c>
      <c r="AB6706" t="str">
        <f t="shared" si="1571"/>
        <v>0</v>
      </c>
    </row>
    <row r="6707" spans="1:28" x14ac:dyDescent="0.3">
      <c r="A6707">
        <v>6705</v>
      </c>
      <c r="B6707" t="s">
        <v>11388</v>
      </c>
      <c r="C6707" t="str">
        <f t="shared" si="1558"/>
        <v>Long</v>
      </c>
      <c r="D6707">
        <v>4.2</v>
      </c>
      <c r="F6707" s="1">
        <f t="shared" si="1572"/>
        <v>4.2</v>
      </c>
      <c r="G6707" s="1">
        <f t="shared" si="1559"/>
        <v>4.2</v>
      </c>
      <c r="H6707">
        <f t="shared" si="1560"/>
        <v>4.2</v>
      </c>
      <c r="I6707" t="s">
        <v>11378</v>
      </c>
      <c r="J6707" t="s">
        <v>22</v>
      </c>
      <c r="K6707" t="s">
        <v>3337</v>
      </c>
      <c r="L6707" t="str">
        <f t="shared" si="1561"/>
        <v>Established</v>
      </c>
      <c r="N6707" s="2">
        <f t="shared" si="1562"/>
        <v>13</v>
      </c>
      <c r="O6707" t="s">
        <v>299</v>
      </c>
      <c r="P6707" t="s">
        <v>147</v>
      </c>
      <c r="Q6707" t="s">
        <v>117</v>
      </c>
      <c r="R6707" t="str">
        <f t="shared" si="1563"/>
        <v>Great</v>
      </c>
      <c r="S6707" t="str">
        <f t="shared" si="1564"/>
        <v>Great</v>
      </c>
      <c r="T6707" t="b">
        <f t="shared" si="1565"/>
        <v>1</v>
      </c>
      <c r="U6707" t="b">
        <f t="shared" si="1566"/>
        <v>1</v>
      </c>
      <c r="V6707" t="str">
        <f t="shared" si="1567"/>
        <v>Average Company</v>
      </c>
      <c r="W6707" t="str">
        <f t="shared" si="1568"/>
        <v>Don't Buy</v>
      </c>
      <c r="X6707" t="str">
        <f t="shared" si="1569"/>
        <v>Not Known</v>
      </c>
      <c r="Z6707" t="str">
        <f t="shared" si="1570"/>
        <v>None</v>
      </c>
      <c r="AB6707" t="str">
        <f t="shared" si="1571"/>
        <v>0</v>
      </c>
    </row>
    <row r="6708" spans="1:28" x14ac:dyDescent="0.3">
      <c r="A6708">
        <v>6706</v>
      </c>
      <c r="B6708" t="s">
        <v>11389</v>
      </c>
      <c r="C6708" t="str">
        <f t="shared" si="1558"/>
        <v>Long</v>
      </c>
      <c r="D6708">
        <v>4.2</v>
      </c>
      <c r="F6708" s="1">
        <f t="shared" si="1572"/>
        <v>4.2</v>
      </c>
      <c r="G6708" s="1">
        <f t="shared" si="1559"/>
        <v>4.2</v>
      </c>
      <c r="H6708">
        <f t="shared" si="1560"/>
        <v>4.2</v>
      </c>
      <c r="I6708" t="s">
        <v>11378</v>
      </c>
      <c r="J6708" t="s">
        <v>3695</v>
      </c>
      <c r="K6708" t="s">
        <v>522</v>
      </c>
      <c r="L6708" t="str">
        <f t="shared" si="1561"/>
        <v>Established</v>
      </c>
      <c r="N6708" s="2">
        <f t="shared" si="1562"/>
        <v>20</v>
      </c>
      <c r="O6708" t="s">
        <v>683</v>
      </c>
      <c r="Q6708" t="s">
        <v>2154</v>
      </c>
      <c r="R6708" t="str">
        <f t="shared" si="1563"/>
        <v>Great</v>
      </c>
      <c r="S6708" t="str">
        <f t="shared" si="1564"/>
        <v>Great</v>
      </c>
      <c r="T6708" t="b">
        <f t="shared" si="1565"/>
        <v>1</v>
      </c>
      <c r="U6708" t="b">
        <f t="shared" si="1566"/>
        <v>1</v>
      </c>
      <c r="V6708" t="str">
        <f t="shared" si="1567"/>
        <v>Average Company</v>
      </c>
      <c r="W6708" t="str">
        <f t="shared" si="1568"/>
        <v>Buy</v>
      </c>
      <c r="X6708" t="str">
        <f t="shared" si="1569"/>
        <v>Not Known</v>
      </c>
      <c r="Z6708" t="str">
        <f t="shared" si="1570"/>
        <v>None</v>
      </c>
      <c r="AB6708" t="str">
        <f t="shared" si="1571"/>
        <v>0</v>
      </c>
    </row>
    <row r="6709" spans="1:28" x14ac:dyDescent="0.3">
      <c r="A6709">
        <v>6707</v>
      </c>
      <c r="B6709" t="s">
        <v>11390</v>
      </c>
      <c r="C6709" t="str">
        <f t="shared" si="1558"/>
        <v>Long</v>
      </c>
      <c r="D6709">
        <v>4.0999999999999996</v>
      </c>
      <c r="F6709" s="1">
        <f t="shared" si="1572"/>
        <v>4.0999999999999996</v>
      </c>
      <c r="G6709" s="1">
        <f t="shared" si="1559"/>
        <v>4.0999999999999996</v>
      </c>
      <c r="H6709">
        <f t="shared" si="1560"/>
        <v>4.0999999999999996</v>
      </c>
      <c r="I6709" t="s">
        <v>11378</v>
      </c>
      <c r="J6709" t="s">
        <v>22</v>
      </c>
      <c r="K6709" t="s">
        <v>11391</v>
      </c>
      <c r="L6709" t="str">
        <f t="shared" si="1561"/>
        <v>Established</v>
      </c>
      <c r="N6709" s="2">
        <f t="shared" si="1562"/>
        <v>63</v>
      </c>
      <c r="O6709" t="s">
        <v>629</v>
      </c>
      <c r="P6709" t="s">
        <v>2884</v>
      </c>
      <c r="Q6709" t="s">
        <v>773</v>
      </c>
      <c r="R6709" t="str">
        <f t="shared" si="1563"/>
        <v>Great</v>
      </c>
      <c r="S6709" t="str">
        <f t="shared" si="1564"/>
        <v>Great</v>
      </c>
      <c r="T6709" t="b">
        <f t="shared" si="1565"/>
        <v>1</v>
      </c>
      <c r="U6709" t="b">
        <f t="shared" si="1566"/>
        <v>1</v>
      </c>
      <c r="V6709" t="str">
        <f t="shared" si="1567"/>
        <v>Top Company</v>
      </c>
      <c r="W6709" t="str">
        <f t="shared" si="1568"/>
        <v>Don't Buy</v>
      </c>
      <c r="X6709" t="str">
        <f t="shared" si="1569"/>
        <v>Not Known</v>
      </c>
      <c r="Z6709" t="str">
        <f t="shared" si="1570"/>
        <v>None</v>
      </c>
      <c r="AB6709" t="str">
        <f t="shared" si="1571"/>
        <v>0</v>
      </c>
    </row>
    <row r="6710" spans="1:28" x14ac:dyDescent="0.3">
      <c r="A6710">
        <v>6708</v>
      </c>
      <c r="B6710" t="s">
        <v>11392</v>
      </c>
      <c r="C6710" t="str">
        <f t="shared" si="1558"/>
        <v>Long</v>
      </c>
      <c r="D6710">
        <v>4.0999999999999996</v>
      </c>
      <c r="F6710" s="1">
        <f t="shared" si="1572"/>
        <v>4.0999999999999996</v>
      </c>
      <c r="G6710" s="1">
        <f t="shared" si="1559"/>
        <v>4.0999999999999996</v>
      </c>
      <c r="H6710">
        <f t="shared" si="1560"/>
        <v>4.0999999999999996</v>
      </c>
      <c r="I6710" t="s">
        <v>11378</v>
      </c>
      <c r="J6710" t="s">
        <v>22</v>
      </c>
      <c r="K6710" t="s">
        <v>1720</v>
      </c>
      <c r="L6710" t="str">
        <f t="shared" si="1561"/>
        <v>Established</v>
      </c>
      <c r="N6710" s="2">
        <f t="shared" si="1562"/>
        <v>11</v>
      </c>
      <c r="O6710" t="s">
        <v>146</v>
      </c>
      <c r="P6710" t="s">
        <v>691</v>
      </c>
      <c r="Q6710" t="s">
        <v>186</v>
      </c>
      <c r="R6710" t="str">
        <f t="shared" si="1563"/>
        <v>Great</v>
      </c>
      <c r="S6710" t="str">
        <f t="shared" si="1564"/>
        <v>Great</v>
      </c>
      <c r="T6710" t="b">
        <f t="shared" si="1565"/>
        <v>1</v>
      </c>
      <c r="U6710" t="b">
        <f t="shared" si="1566"/>
        <v>1</v>
      </c>
      <c r="V6710" t="str">
        <f t="shared" si="1567"/>
        <v>Average Company</v>
      </c>
      <c r="W6710" t="str">
        <f t="shared" si="1568"/>
        <v>Don't Buy</v>
      </c>
      <c r="X6710" t="str">
        <f t="shared" si="1569"/>
        <v>Not Known</v>
      </c>
      <c r="Z6710" t="str">
        <f t="shared" si="1570"/>
        <v>None</v>
      </c>
      <c r="AB6710" t="str">
        <f t="shared" si="1571"/>
        <v>0</v>
      </c>
    </row>
    <row r="6711" spans="1:28" x14ac:dyDescent="0.3">
      <c r="A6711">
        <v>6709</v>
      </c>
      <c r="B6711" t="s">
        <v>11393</v>
      </c>
      <c r="C6711" t="str">
        <f t="shared" si="1558"/>
        <v>Long</v>
      </c>
      <c r="D6711">
        <v>3.1</v>
      </c>
      <c r="F6711" s="1">
        <f t="shared" si="1572"/>
        <v>3.1</v>
      </c>
      <c r="G6711" s="1">
        <f t="shared" si="1559"/>
        <v>3.1</v>
      </c>
      <c r="H6711">
        <f t="shared" si="1560"/>
        <v>3.1</v>
      </c>
      <c r="I6711" t="s">
        <v>11378</v>
      </c>
      <c r="J6711" t="s">
        <v>22</v>
      </c>
      <c r="K6711" t="s">
        <v>11394</v>
      </c>
      <c r="L6711" t="str">
        <f t="shared" si="1561"/>
        <v>Established</v>
      </c>
      <c r="N6711" s="2">
        <f t="shared" si="1562"/>
        <v>26</v>
      </c>
      <c r="O6711" t="s">
        <v>126</v>
      </c>
      <c r="P6711" t="s">
        <v>691</v>
      </c>
      <c r="Q6711" t="s">
        <v>773</v>
      </c>
      <c r="R6711" t="str">
        <f t="shared" si="1563"/>
        <v>Average</v>
      </c>
      <c r="S6711" t="str">
        <f t="shared" si="1564"/>
        <v xml:space="preserve"> </v>
      </c>
      <c r="T6711" t="b">
        <f t="shared" si="1565"/>
        <v>0</v>
      </c>
      <c r="U6711" t="b">
        <f t="shared" si="1566"/>
        <v>0</v>
      </c>
      <c r="V6711" t="str">
        <f t="shared" si="1567"/>
        <v>Average Company</v>
      </c>
      <c r="W6711" t="str">
        <f t="shared" si="1568"/>
        <v>Don't Buy</v>
      </c>
      <c r="X6711" t="str">
        <f t="shared" si="1569"/>
        <v>Not Known</v>
      </c>
      <c r="Z6711" t="str">
        <f t="shared" si="1570"/>
        <v>None</v>
      </c>
      <c r="AB6711" t="str">
        <f t="shared" si="1571"/>
        <v>0</v>
      </c>
    </row>
    <row r="6712" spans="1:28" x14ac:dyDescent="0.3">
      <c r="A6712">
        <v>6710</v>
      </c>
      <c r="B6712" t="s">
        <v>11395</v>
      </c>
      <c r="C6712" t="str">
        <f t="shared" si="1558"/>
        <v>Long</v>
      </c>
      <c r="D6712">
        <v>3.9</v>
      </c>
      <c r="F6712" s="1">
        <f t="shared" si="1572"/>
        <v>3.9</v>
      </c>
      <c r="G6712" s="1">
        <f t="shared" si="1559"/>
        <v>3.9</v>
      </c>
      <c r="H6712">
        <f t="shared" si="1560"/>
        <v>3.9</v>
      </c>
      <c r="I6712" t="s">
        <v>11378</v>
      </c>
      <c r="J6712" t="s">
        <v>22</v>
      </c>
      <c r="K6712" t="s">
        <v>11396</v>
      </c>
      <c r="L6712" t="str">
        <f t="shared" si="1561"/>
        <v>Established</v>
      </c>
      <c r="N6712" s="2">
        <f t="shared" si="1562"/>
        <v>12</v>
      </c>
      <c r="O6712" t="s">
        <v>267</v>
      </c>
      <c r="P6712" t="s">
        <v>683</v>
      </c>
      <c r="Q6712" t="s">
        <v>19</v>
      </c>
      <c r="R6712" t="str">
        <f t="shared" si="1563"/>
        <v>Average</v>
      </c>
      <c r="S6712" t="str">
        <f t="shared" si="1564"/>
        <v xml:space="preserve"> </v>
      </c>
      <c r="T6712" t="b">
        <f t="shared" si="1565"/>
        <v>0</v>
      </c>
      <c r="U6712" t="b">
        <f t="shared" si="1566"/>
        <v>1</v>
      </c>
      <c r="V6712" t="str">
        <f t="shared" si="1567"/>
        <v>Average Company</v>
      </c>
      <c r="W6712" t="str">
        <f t="shared" si="1568"/>
        <v>Don't Buy</v>
      </c>
      <c r="X6712" t="str">
        <f t="shared" si="1569"/>
        <v>Not Known</v>
      </c>
      <c r="Z6712" t="str">
        <f t="shared" si="1570"/>
        <v>None</v>
      </c>
      <c r="AB6712" t="str">
        <f t="shared" si="1571"/>
        <v>500K</v>
      </c>
    </row>
    <row r="6713" spans="1:28" x14ac:dyDescent="0.3">
      <c r="A6713">
        <v>6711</v>
      </c>
      <c r="B6713" t="s">
        <v>11397</v>
      </c>
      <c r="C6713" t="str">
        <f t="shared" si="1558"/>
        <v>Short</v>
      </c>
      <c r="D6713">
        <v>3.7</v>
      </c>
      <c r="F6713" s="1">
        <f t="shared" si="1572"/>
        <v>3.7</v>
      </c>
      <c r="G6713" s="1">
        <f t="shared" si="1559"/>
        <v>3.7</v>
      </c>
      <c r="H6713">
        <f t="shared" si="1560"/>
        <v>3.7</v>
      </c>
      <c r="I6713" t="s">
        <v>11378</v>
      </c>
      <c r="J6713" t="s">
        <v>22</v>
      </c>
      <c r="K6713" t="s">
        <v>11398</v>
      </c>
      <c r="L6713" t="str">
        <f t="shared" si="1561"/>
        <v>Established</v>
      </c>
      <c r="N6713" s="2">
        <f t="shared" si="1562"/>
        <v>34</v>
      </c>
      <c r="O6713" t="s">
        <v>213</v>
      </c>
      <c r="P6713" t="s">
        <v>3614</v>
      </c>
      <c r="Q6713" t="s">
        <v>1158</v>
      </c>
      <c r="R6713" t="str">
        <f t="shared" si="1563"/>
        <v>Average</v>
      </c>
      <c r="S6713" t="str">
        <f t="shared" si="1564"/>
        <v xml:space="preserve"> </v>
      </c>
      <c r="T6713" t="b">
        <f t="shared" si="1565"/>
        <v>0</v>
      </c>
      <c r="U6713" t="b">
        <f t="shared" si="1566"/>
        <v>1</v>
      </c>
      <c r="V6713" t="str">
        <f t="shared" si="1567"/>
        <v>Average Company</v>
      </c>
      <c r="W6713" t="str">
        <f t="shared" si="1568"/>
        <v>Don't Buy</v>
      </c>
      <c r="X6713" t="str">
        <f t="shared" si="1569"/>
        <v>Not Known</v>
      </c>
      <c r="Z6713" t="str">
        <f t="shared" si="1570"/>
        <v>None</v>
      </c>
      <c r="AB6713" t="str">
        <f t="shared" si="1571"/>
        <v>0</v>
      </c>
    </row>
    <row r="6714" spans="1:28" x14ac:dyDescent="0.3">
      <c r="A6714">
        <v>6712</v>
      </c>
      <c r="B6714" t="s">
        <v>11399</v>
      </c>
      <c r="C6714" t="str">
        <f t="shared" si="1558"/>
        <v>Long</v>
      </c>
      <c r="D6714">
        <v>4</v>
      </c>
      <c r="F6714" s="1">
        <f t="shared" si="1572"/>
        <v>4</v>
      </c>
      <c r="G6714" s="1">
        <f t="shared" si="1559"/>
        <v>4</v>
      </c>
      <c r="H6714">
        <f t="shared" si="1560"/>
        <v>4</v>
      </c>
      <c r="I6714" t="s">
        <v>11378</v>
      </c>
      <c r="J6714" t="s">
        <v>22</v>
      </c>
      <c r="K6714" t="s">
        <v>6169</v>
      </c>
      <c r="L6714" t="str">
        <f t="shared" si="1561"/>
        <v>Established</v>
      </c>
      <c r="N6714" s="2">
        <f t="shared" si="1562"/>
        <v>53</v>
      </c>
      <c r="O6714" t="s">
        <v>500</v>
      </c>
      <c r="P6714" t="s">
        <v>691</v>
      </c>
      <c r="Q6714" t="s">
        <v>773</v>
      </c>
      <c r="R6714" t="str">
        <f t="shared" si="1563"/>
        <v>Average</v>
      </c>
      <c r="S6714" t="str">
        <f t="shared" si="1564"/>
        <v xml:space="preserve"> </v>
      </c>
      <c r="T6714" t="b">
        <f t="shared" si="1565"/>
        <v>0</v>
      </c>
      <c r="U6714" t="b">
        <f t="shared" si="1566"/>
        <v>1</v>
      </c>
      <c r="V6714" t="str">
        <f t="shared" si="1567"/>
        <v>Average Company</v>
      </c>
      <c r="W6714" t="str">
        <f t="shared" si="1568"/>
        <v>Don't Buy</v>
      </c>
      <c r="X6714" t="str">
        <f t="shared" si="1569"/>
        <v>Not Known</v>
      </c>
      <c r="Z6714" t="str">
        <f t="shared" si="1570"/>
        <v>None</v>
      </c>
      <c r="AB6714" t="str">
        <f t="shared" si="1571"/>
        <v>0</v>
      </c>
    </row>
    <row r="6715" spans="1:28" x14ac:dyDescent="0.3">
      <c r="A6715">
        <v>6713</v>
      </c>
      <c r="B6715" t="s">
        <v>11400</v>
      </c>
      <c r="C6715" t="str">
        <f t="shared" si="1558"/>
        <v>Long</v>
      </c>
      <c r="D6715">
        <v>4.2</v>
      </c>
      <c r="F6715" s="1">
        <f t="shared" si="1572"/>
        <v>4.2</v>
      </c>
      <c r="G6715" s="1">
        <f t="shared" si="1559"/>
        <v>4.2</v>
      </c>
      <c r="H6715">
        <f t="shared" si="1560"/>
        <v>4.2</v>
      </c>
      <c r="I6715" t="s">
        <v>11378</v>
      </c>
      <c r="J6715" t="s">
        <v>10</v>
      </c>
      <c r="K6715" t="s">
        <v>5725</v>
      </c>
      <c r="L6715" t="str">
        <f t="shared" si="1561"/>
        <v>Established</v>
      </c>
      <c r="N6715" s="2">
        <f t="shared" si="1562"/>
        <v>14</v>
      </c>
      <c r="O6715" t="s">
        <v>1151</v>
      </c>
      <c r="P6715" t="s">
        <v>1703</v>
      </c>
      <c r="Q6715" t="s">
        <v>5712</v>
      </c>
      <c r="R6715" t="str">
        <f t="shared" si="1563"/>
        <v>Great</v>
      </c>
      <c r="S6715" t="str">
        <f t="shared" si="1564"/>
        <v>Great</v>
      </c>
      <c r="T6715" t="b">
        <f t="shared" si="1565"/>
        <v>1</v>
      </c>
      <c r="U6715" t="b">
        <f t="shared" si="1566"/>
        <v>1</v>
      </c>
      <c r="V6715" t="str">
        <f t="shared" si="1567"/>
        <v>Average Company</v>
      </c>
      <c r="W6715" t="str">
        <f t="shared" si="1568"/>
        <v>Buy</v>
      </c>
      <c r="X6715" t="str">
        <f t="shared" si="1569"/>
        <v>Not Known</v>
      </c>
      <c r="Z6715" t="str">
        <f t="shared" si="1570"/>
        <v>None</v>
      </c>
      <c r="AB6715" t="str">
        <f t="shared" si="1571"/>
        <v>0</v>
      </c>
    </row>
    <row r="6716" spans="1:28" x14ac:dyDescent="0.3">
      <c r="A6716">
        <v>6714</v>
      </c>
      <c r="B6716" t="s">
        <v>11401</v>
      </c>
      <c r="C6716" t="str">
        <f t="shared" si="1558"/>
        <v>Long</v>
      </c>
      <c r="D6716">
        <v>4.3</v>
      </c>
      <c r="F6716" s="1">
        <f t="shared" si="1572"/>
        <v>4.3</v>
      </c>
      <c r="G6716" s="1">
        <f t="shared" si="1559"/>
        <v>4.3</v>
      </c>
      <c r="H6716">
        <f t="shared" si="1560"/>
        <v>4.3</v>
      </c>
      <c r="I6716" t="s">
        <v>11378</v>
      </c>
      <c r="J6716" t="s">
        <v>22</v>
      </c>
      <c r="K6716" t="s">
        <v>7035</v>
      </c>
      <c r="L6716" t="str">
        <f t="shared" si="1561"/>
        <v>Established</v>
      </c>
      <c r="N6716" s="2">
        <f t="shared" si="1562"/>
        <v>47</v>
      </c>
      <c r="O6716" t="s">
        <v>258</v>
      </c>
      <c r="P6716" t="s">
        <v>2884</v>
      </c>
      <c r="Q6716" t="s">
        <v>378</v>
      </c>
      <c r="R6716" t="str">
        <f t="shared" si="1563"/>
        <v>Great</v>
      </c>
      <c r="S6716" t="str">
        <f t="shared" si="1564"/>
        <v>Great</v>
      </c>
      <c r="T6716" t="b">
        <f t="shared" si="1565"/>
        <v>1</v>
      </c>
      <c r="U6716" t="b">
        <f t="shared" si="1566"/>
        <v>1</v>
      </c>
      <c r="V6716" t="str">
        <f t="shared" si="1567"/>
        <v>Top Company</v>
      </c>
      <c r="W6716" t="str">
        <f t="shared" si="1568"/>
        <v>Don't Buy</v>
      </c>
      <c r="X6716" t="str">
        <f t="shared" si="1569"/>
        <v>Not Known</v>
      </c>
      <c r="Z6716" t="str">
        <f t="shared" si="1570"/>
        <v>None</v>
      </c>
      <c r="AB6716" t="str">
        <f t="shared" si="1571"/>
        <v>0</v>
      </c>
    </row>
    <row r="6717" spans="1:28" x14ac:dyDescent="0.3">
      <c r="A6717">
        <v>6715</v>
      </c>
      <c r="B6717" t="s">
        <v>11402</v>
      </c>
      <c r="C6717" t="str">
        <f t="shared" si="1558"/>
        <v>Long</v>
      </c>
      <c r="D6717">
        <v>4.0999999999999996</v>
      </c>
      <c r="F6717" s="1">
        <f t="shared" si="1572"/>
        <v>4.0999999999999996</v>
      </c>
      <c r="G6717" s="1">
        <f t="shared" si="1559"/>
        <v>4.0999999999999996</v>
      </c>
      <c r="H6717">
        <f t="shared" si="1560"/>
        <v>4.0999999999999996</v>
      </c>
      <c r="I6717" t="s">
        <v>11378</v>
      </c>
      <c r="J6717" t="s">
        <v>22</v>
      </c>
      <c r="K6717" t="s">
        <v>11403</v>
      </c>
      <c r="L6717" t="str">
        <f t="shared" si="1561"/>
        <v>Established</v>
      </c>
      <c r="N6717" s="2">
        <f t="shared" si="1562"/>
        <v>36</v>
      </c>
      <c r="O6717" t="s">
        <v>48</v>
      </c>
      <c r="P6717" t="s">
        <v>1308</v>
      </c>
      <c r="Q6717" t="s">
        <v>362</v>
      </c>
      <c r="R6717" t="str">
        <f t="shared" si="1563"/>
        <v>Great</v>
      </c>
      <c r="S6717" t="str">
        <f t="shared" si="1564"/>
        <v>Great</v>
      </c>
      <c r="T6717" t="b">
        <f t="shared" si="1565"/>
        <v>1</v>
      </c>
      <c r="U6717" t="b">
        <f t="shared" si="1566"/>
        <v>1</v>
      </c>
      <c r="V6717" t="str">
        <f t="shared" si="1567"/>
        <v>Top Company</v>
      </c>
      <c r="W6717" t="str">
        <f t="shared" si="1568"/>
        <v>Don't Buy</v>
      </c>
      <c r="X6717" t="str">
        <f t="shared" si="1569"/>
        <v>Not Known</v>
      </c>
      <c r="Z6717" t="str">
        <f t="shared" si="1570"/>
        <v>None</v>
      </c>
      <c r="AB6717" t="str">
        <f t="shared" si="1571"/>
        <v>0</v>
      </c>
    </row>
    <row r="6718" spans="1:28" x14ac:dyDescent="0.3">
      <c r="A6718">
        <v>6716</v>
      </c>
      <c r="B6718" t="s">
        <v>11404</v>
      </c>
      <c r="C6718" t="str">
        <f t="shared" si="1558"/>
        <v>Short</v>
      </c>
      <c r="D6718">
        <v>3.9</v>
      </c>
      <c r="F6718" s="1">
        <f t="shared" si="1572"/>
        <v>3.9</v>
      </c>
      <c r="G6718" s="1">
        <f t="shared" si="1559"/>
        <v>3.9</v>
      </c>
      <c r="H6718">
        <f t="shared" si="1560"/>
        <v>3.9</v>
      </c>
      <c r="I6718" t="s">
        <v>11378</v>
      </c>
      <c r="J6718" t="s">
        <v>11405</v>
      </c>
      <c r="K6718" t="s">
        <v>121</v>
      </c>
      <c r="L6718" t="str">
        <f t="shared" si="1561"/>
        <v>Established</v>
      </c>
      <c r="N6718" s="2">
        <f t="shared" si="1562"/>
        <v>11</v>
      </c>
      <c r="O6718" t="s">
        <v>1261</v>
      </c>
      <c r="Q6718" t="s">
        <v>424</v>
      </c>
      <c r="R6718" t="str">
        <f t="shared" si="1563"/>
        <v>Average</v>
      </c>
      <c r="S6718" t="str">
        <f t="shared" si="1564"/>
        <v xml:space="preserve"> </v>
      </c>
      <c r="T6718" t="b">
        <f t="shared" si="1565"/>
        <v>0</v>
      </c>
      <c r="U6718" t="b">
        <f t="shared" si="1566"/>
        <v>1</v>
      </c>
      <c r="V6718" t="str">
        <f t="shared" si="1567"/>
        <v>Average Company</v>
      </c>
      <c r="W6718" t="str">
        <f t="shared" si="1568"/>
        <v>Don't Buy</v>
      </c>
      <c r="X6718" t="str">
        <f t="shared" si="1569"/>
        <v>Not Known</v>
      </c>
      <c r="Z6718" t="str">
        <f t="shared" si="1570"/>
        <v>None</v>
      </c>
      <c r="AB6718" t="str">
        <f t="shared" si="1571"/>
        <v>0</v>
      </c>
    </row>
    <row r="6719" spans="1:28" x14ac:dyDescent="0.3">
      <c r="A6719">
        <v>6717</v>
      </c>
      <c r="B6719" t="s">
        <v>11406</v>
      </c>
      <c r="C6719" t="str">
        <f t="shared" si="1558"/>
        <v>Long</v>
      </c>
      <c r="D6719">
        <v>4</v>
      </c>
      <c r="F6719" s="1">
        <f t="shared" si="1572"/>
        <v>4</v>
      </c>
      <c r="G6719" s="1">
        <f t="shared" si="1559"/>
        <v>4</v>
      </c>
      <c r="H6719">
        <f t="shared" si="1560"/>
        <v>4</v>
      </c>
      <c r="I6719" t="s">
        <v>11378</v>
      </c>
      <c r="J6719" t="s">
        <v>22</v>
      </c>
      <c r="K6719" t="s">
        <v>11407</v>
      </c>
      <c r="L6719" t="str">
        <f t="shared" si="1561"/>
        <v>Established</v>
      </c>
      <c r="N6719" s="2">
        <f t="shared" si="1562"/>
        <v>14</v>
      </c>
      <c r="O6719" t="s">
        <v>164</v>
      </c>
      <c r="P6719" t="s">
        <v>683</v>
      </c>
      <c r="Q6719" t="s">
        <v>1957</v>
      </c>
      <c r="R6719" t="str">
        <f t="shared" si="1563"/>
        <v>Average</v>
      </c>
      <c r="S6719" t="str">
        <f t="shared" si="1564"/>
        <v xml:space="preserve"> </v>
      </c>
      <c r="T6719" t="b">
        <f t="shared" si="1565"/>
        <v>0</v>
      </c>
      <c r="U6719" t="b">
        <f t="shared" si="1566"/>
        <v>1</v>
      </c>
      <c r="V6719" t="str">
        <f t="shared" si="1567"/>
        <v>Average Company</v>
      </c>
      <c r="W6719" t="str">
        <f t="shared" si="1568"/>
        <v>Don't Buy</v>
      </c>
      <c r="X6719" t="str">
        <f t="shared" si="1569"/>
        <v>Not Known</v>
      </c>
      <c r="Z6719" t="str">
        <f t="shared" si="1570"/>
        <v>None</v>
      </c>
      <c r="AB6719" t="str">
        <f t="shared" si="1571"/>
        <v>0</v>
      </c>
    </row>
    <row r="6720" spans="1:28" x14ac:dyDescent="0.3">
      <c r="A6720">
        <v>6718</v>
      </c>
      <c r="B6720" t="s">
        <v>11408</v>
      </c>
      <c r="C6720" t="str">
        <f t="shared" si="1558"/>
        <v>Long</v>
      </c>
      <c r="D6720">
        <v>3.3</v>
      </c>
      <c r="F6720" s="1">
        <f t="shared" si="1572"/>
        <v>3.3</v>
      </c>
      <c r="G6720" s="1">
        <f t="shared" si="1559"/>
        <v>3.3</v>
      </c>
      <c r="H6720">
        <f t="shared" si="1560"/>
        <v>3.3</v>
      </c>
      <c r="I6720" t="s">
        <v>11378</v>
      </c>
      <c r="J6720" t="s">
        <v>22</v>
      </c>
      <c r="K6720" t="s">
        <v>11409</v>
      </c>
      <c r="L6720" t="str">
        <f t="shared" si="1561"/>
        <v>Established</v>
      </c>
      <c r="N6720" s="2">
        <f t="shared" si="1562"/>
        <v>22</v>
      </c>
      <c r="O6720" t="s">
        <v>142</v>
      </c>
      <c r="P6720" t="s">
        <v>1308</v>
      </c>
      <c r="Q6720" t="s">
        <v>295</v>
      </c>
      <c r="R6720" t="str">
        <f t="shared" si="1563"/>
        <v>Average</v>
      </c>
      <c r="S6720" t="str">
        <f t="shared" si="1564"/>
        <v xml:space="preserve"> </v>
      </c>
      <c r="T6720" t="b">
        <f t="shared" si="1565"/>
        <v>0</v>
      </c>
      <c r="U6720" t="b">
        <f t="shared" si="1566"/>
        <v>0</v>
      </c>
      <c r="V6720" t="str">
        <f t="shared" si="1567"/>
        <v>Average Company</v>
      </c>
      <c r="W6720" t="str">
        <f t="shared" si="1568"/>
        <v>Don't Buy</v>
      </c>
      <c r="X6720" t="str">
        <f t="shared" si="1569"/>
        <v>Not Known</v>
      </c>
      <c r="Z6720" t="str">
        <f t="shared" si="1570"/>
        <v>None</v>
      </c>
      <c r="AB6720" t="str">
        <f t="shared" si="1571"/>
        <v>0</v>
      </c>
    </row>
    <row r="6721" spans="1:28" x14ac:dyDescent="0.3">
      <c r="A6721">
        <v>6719</v>
      </c>
      <c r="B6721" t="s">
        <v>11410</v>
      </c>
      <c r="C6721" t="str">
        <f t="shared" si="1558"/>
        <v>Short</v>
      </c>
      <c r="D6721">
        <v>3.5</v>
      </c>
      <c r="F6721" s="1">
        <f t="shared" si="1572"/>
        <v>3.5</v>
      </c>
      <c r="G6721" s="1">
        <f t="shared" si="1559"/>
        <v>3.5</v>
      </c>
      <c r="H6721">
        <f t="shared" si="1560"/>
        <v>3.5</v>
      </c>
      <c r="I6721" t="s">
        <v>11378</v>
      </c>
      <c r="J6721" t="s">
        <v>22</v>
      </c>
      <c r="K6721" t="s">
        <v>11411</v>
      </c>
      <c r="L6721" t="str">
        <f t="shared" si="1561"/>
        <v>Established</v>
      </c>
      <c r="N6721" s="2">
        <f t="shared" si="1562"/>
        <v>13</v>
      </c>
      <c r="O6721" t="s">
        <v>299</v>
      </c>
      <c r="P6721" t="s">
        <v>691</v>
      </c>
      <c r="Q6721" t="s">
        <v>44</v>
      </c>
      <c r="R6721" t="str">
        <f t="shared" si="1563"/>
        <v>Average</v>
      </c>
      <c r="S6721" t="str">
        <f t="shared" si="1564"/>
        <v xml:space="preserve"> </v>
      </c>
      <c r="T6721" t="b">
        <f t="shared" si="1565"/>
        <v>0</v>
      </c>
      <c r="U6721" t="b">
        <f t="shared" si="1566"/>
        <v>0</v>
      </c>
      <c r="V6721" t="str">
        <f t="shared" si="1567"/>
        <v>Average Company</v>
      </c>
      <c r="W6721" t="str">
        <f t="shared" si="1568"/>
        <v>Don't Buy</v>
      </c>
      <c r="X6721" t="str">
        <f t="shared" si="1569"/>
        <v>Not Known</v>
      </c>
      <c r="Z6721" t="str">
        <f t="shared" si="1570"/>
        <v>None</v>
      </c>
      <c r="AB6721" t="str">
        <f t="shared" si="1571"/>
        <v>0</v>
      </c>
    </row>
    <row r="6722" spans="1:28" x14ac:dyDescent="0.3">
      <c r="A6722">
        <v>6720</v>
      </c>
      <c r="B6722" t="s">
        <v>11412</v>
      </c>
      <c r="C6722" t="str">
        <f t="shared" si="1558"/>
        <v>Short</v>
      </c>
      <c r="D6722">
        <v>4.5</v>
      </c>
      <c r="F6722" s="1" t="e">
        <f t="shared" si="1572"/>
        <v>#VALUE!</v>
      </c>
      <c r="G6722" s="1" t="e">
        <f t="shared" si="1559"/>
        <v>#VALUE!</v>
      </c>
      <c r="H6722" t="e">
        <f t="shared" si="1560"/>
        <v>#VALUE!</v>
      </c>
      <c r="I6722" t="s">
        <v>11378</v>
      </c>
      <c r="J6722" t="s">
        <v>11413</v>
      </c>
      <c r="K6722" t="s">
        <v>74</v>
      </c>
      <c r="L6722" t="e">
        <f t="shared" si="1561"/>
        <v>#VALUE!</v>
      </c>
      <c r="N6722" s="2" t="e">
        <f t="shared" si="1562"/>
        <v>#VALUE!</v>
      </c>
      <c r="O6722" t="s">
        <v>1703</v>
      </c>
      <c r="Q6722" t="s">
        <v>999</v>
      </c>
      <c r="R6722" t="str">
        <f t="shared" si="1563"/>
        <v>Great</v>
      </c>
      <c r="S6722" t="str">
        <f t="shared" si="1564"/>
        <v>Great</v>
      </c>
      <c r="T6722" t="e">
        <f t="shared" si="1565"/>
        <v>#VALUE!</v>
      </c>
      <c r="U6722" t="e">
        <f t="shared" si="1566"/>
        <v>#VALUE!</v>
      </c>
      <c r="V6722" t="e">
        <f t="shared" si="1567"/>
        <v>#VALUE!</v>
      </c>
      <c r="W6722" t="str">
        <f t="shared" si="1568"/>
        <v>Don't Buy</v>
      </c>
      <c r="X6722" t="str">
        <f t="shared" si="1569"/>
        <v>Not Known</v>
      </c>
      <c r="Z6722" t="e">
        <f t="shared" si="1570"/>
        <v>#VALUE!</v>
      </c>
      <c r="AB6722" t="str">
        <f t="shared" si="1571"/>
        <v>0</v>
      </c>
    </row>
    <row r="6723" spans="1:28" x14ac:dyDescent="0.3">
      <c r="A6723">
        <v>6721</v>
      </c>
      <c r="B6723" t="s">
        <v>11414</v>
      </c>
      <c r="C6723" t="str">
        <f t="shared" ref="C6723:C6786" si="1573">IF(LEN(B6723)&gt;=10,"Long","Short")</f>
        <v>Long</v>
      </c>
      <c r="D6723">
        <v>4.5</v>
      </c>
      <c r="F6723" s="1">
        <f t="shared" si="1572"/>
        <v>4.5</v>
      </c>
      <c r="G6723" s="1">
        <f t="shared" ref="G6723:G6786" si="1574">IF(L6723="Startup",D6723+0.5,D6723)</f>
        <v>4.5</v>
      </c>
      <c r="H6723">
        <f t="shared" ref="H6723:H6786" si="1575">IF(L6723="Startup",D6723+0.1,D6723)</f>
        <v>4.5</v>
      </c>
      <c r="I6723" t="s">
        <v>11378</v>
      </c>
      <c r="J6723" t="s">
        <v>22</v>
      </c>
      <c r="K6723" t="s">
        <v>8359</v>
      </c>
      <c r="L6723" t="str">
        <f t="shared" ref="L6723:L6786" si="1576">IF(N6723&lt;10,"Startup","Established")</f>
        <v>Established</v>
      </c>
      <c r="N6723" s="2">
        <f t="shared" ref="N6723:N6786" si="1577">INT(LEFT(O6723,2))</f>
        <v>60</v>
      </c>
      <c r="O6723" t="s">
        <v>432</v>
      </c>
      <c r="P6723" t="s">
        <v>1308</v>
      </c>
      <c r="Q6723" t="s">
        <v>523</v>
      </c>
      <c r="R6723" t="str">
        <f t="shared" ref="R6723:R6786" si="1578">IF(D6723&gt;4,"Great","Average")</f>
        <v>Great</v>
      </c>
      <c r="S6723" t="str">
        <f t="shared" ref="S6723:S6786" si="1579">IF(D6723&gt;4,"Great"," ")</f>
        <v>Great</v>
      </c>
      <c r="T6723" t="b">
        <f t="shared" ref="T6723:T6786" si="1580">AND(D6723:D16681&gt;4,N6723:N16681&gt;10)</f>
        <v>1</v>
      </c>
      <c r="U6723" t="b">
        <f t="shared" ref="U6723:U6786" si="1581">OR(D6723&gt;3.5,N6723&lt;10)</f>
        <v>1</v>
      </c>
      <c r="V6723" t="str">
        <f t="shared" ref="V6723:V6786" si="1582">IF(AND(D6723&gt;4,N6723&gt;20),"Top Company","Average Company")</f>
        <v>Top Company</v>
      </c>
      <c r="W6723" t="str">
        <f t="shared" ref="W6723:W6786" si="1583">IF(OR(LEFT(B6723,1)="T",LEFT(B6723,1)="G"),"Buy","Don't Buy")</f>
        <v>Don't Buy</v>
      </c>
      <c r="X6723" t="str">
        <f t="shared" ref="X6723:X6786" si="1584">IF(IF(Q6723="Financial Services",ISNUMBER(SEARCH("Mumbai",K6723))),"Bombay Finance","Not Known")</f>
        <v>Not Known</v>
      </c>
      <c r="Z6723" t="str">
        <f t="shared" ref="Z6723:Z6786" si="1585">IF(AND(OR(ISNUMBER(SEARCH("Bangalore",K6723)),ISNUMBER(SEARCH("Bengaluru",K6723)),ISNUMBER(SEARCH("Chennai",K6723))),N6723&lt;10),"Silicon Valley Startups","None")</f>
        <v>None</v>
      </c>
      <c r="AB6723" t="str">
        <f t="shared" ref="AB6723:AB6786" si="1586">IF(AND(OR(Q6723="IT Services &amp; Consulting",Q6723="Financial Services"),D6723&gt;4),"1Million",IF(AND(OR(Q6723="IT Services &amp; Consulting",Q6723="Financial Services"),D6723&lt;=4),"500K",IF(AND(Q6723="Telecom / ISP",D6723&gt;4),"800K","0")))</f>
        <v>0</v>
      </c>
    </row>
    <row r="6724" spans="1:28" x14ac:dyDescent="0.3">
      <c r="A6724">
        <v>6722</v>
      </c>
      <c r="B6724" t="s">
        <v>11415</v>
      </c>
      <c r="C6724" t="str">
        <f t="shared" si="1573"/>
        <v>Long</v>
      </c>
      <c r="D6724">
        <v>4.2</v>
      </c>
      <c r="F6724" s="1">
        <f t="shared" si="1572"/>
        <v>4.2</v>
      </c>
      <c r="G6724" s="1">
        <f t="shared" si="1574"/>
        <v>4.2</v>
      </c>
      <c r="H6724">
        <f t="shared" si="1575"/>
        <v>4.2</v>
      </c>
      <c r="I6724" t="s">
        <v>11378</v>
      </c>
      <c r="J6724" t="s">
        <v>22</v>
      </c>
      <c r="K6724" t="s">
        <v>11416</v>
      </c>
      <c r="L6724" t="str">
        <f t="shared" si="1576"/>
        <v>Established</v>
      </c>
      <c r="N6724" s="2">
        <f t="shared" si="1577"/>
        <v>76</v>
      </c>
      <c r="O6724" t="s">
        <v>671</v>
      </c>
      <c r="P6724" t="s">
        <v>691</v>
      </c>
      <c r="Q6724" t="s">
        <v>612</v>
      </c>
      <c r="R6724" t="str">
        <f t="shared" si="1578"/>
        <v>Great</v>
      </c>
      <c r="S6724" t="str">
        <f t="shared" si="1579"/>
        <v>Great</v>
      </c>
      <c r="T6724" t="b">
        <f t="shared" si="1580"/>
        <v>1</v>
      </c>
      <c r="U6724" t="b">
        <f t="shared" si="1581"/>
        <v>1</v>
      </c>
      <c r="V6724" t="str">
        <f t="shared" si="1582"/>
        <v>Top Company</v>
      </c>
      <c r="W6724" t="str">
        <f t="shared" si="1583"/>
        <v>Don't Buy</v>
      </c>
      <c r="X6724" t="str">
        <f t="shared" si="1584"/>
        <v>Not Known</v>
      </c>
      <c r="Z6724" t="str">
        <f t="shared" si="1585"/>
        <v>None</v>
      </c>
      <c r="AB6724" t="str">
        <f t="shared" si="1586"/>
        <v>0</v>
      </c>
    </row>
    <row r="6725" spans="1:28" x14ac:dyDescent="0.3">
      <c r="A6725">
        <v>6723</v>
      </c>
      <c r="B6725" t="s">
        <v>11417</v>
      </c>
      <c r="C6725" t="str">
        <f t="shared" si="1573"/>
        <v>Short</v>
      </c>
      <c r="D6725">
        <v>4</v>
      </c>
      <c r="F6725" s="1">
        <f t="shared" si="1572"/>
        <v>4</v>
      </c>
      <c r="G6725" s="1">
        <f t="shared" si="1574"/>
        <v>4</v>
      </c>
      <c r="H6725">
        <f t="shared" si="1575"/>
        <v>4</v>
      </c>
      <c r="I6725" t="s">
        <v>11378</v>
      </c>
      <c r="J6725" t="s">
        <v>10</v>
      </c>
      <c r="K6725" t="s">
        <v>11418</v>
      </c>
      <c r="L6725" t="str">
        <f t="shared" si="1576"/>
        <v>Established</v>
      </c>
      <c r="N6725" s="2">
        <f t="shared" si="1577"/>
        <v>35</v>
      </c>
      <c r="O6725" t="s">
        <v>249</v>
      </c>
      <c r="P6725" t="s">
        <v>691</v>
      </c>
      <c r="Q6725" t="s">
        <v>28</v>
      </c>
      <c r="R6725" t="str">
        <f t="shared" si="1578"/>
        <v>Average</v>
      </c>
      <c r="S6725" t="str">
        <f t="shared" si="1579"/>
        <v xml:space="preserve"> </v>
      </c>
      <c r="T6725" t="b">
        <f t="shared" si="1580"/>
        <v>0</v>
      </c>
      <c r="U6725" t="b">
        <f t="shared" si="1581"/>
        <v>1</v>
      </c>
      <c r="V6725" t="str">
        <f t="shared" si="1582"/>
        <v>Average Company</v>
      </c>
      <c r="W6725" t="str">
        <f t="shared" si="1583"/>
        <v>Don't Buy</v>
      </c>
      <c r="X6725" t="str">
        <f t="shared" si="1584"/>
        <v>Not Known</v>
      </c>
      <c r="Z6725" t="str">
        <f t="shared" si="1585"/>
        <v>None</v>
      </c>
      <c r="AB6725" t="str">
        <f t="shared" si="1586"/>
        <v>500K</v>
      </c>
    </row>
    <row r="6726" spans="1:28" x14ac:dyDescent="0.3">
      <c r="A6726">
        <v>6724</v>
      </c>
      <c r="B6726" t="s">
        <v>11419</v>
      </c>
      <c r="C6726" t="str">
        <f t="shared" si="1573"/>
        <v>Long</v>
      </c>
      <c r="D6726">
        <v>4.8</v>
      </c>
      <c r="F6726" s="1">
        <f t="shared" si="1572"/>
        <v>4.8</v>
      </c>
      <c r="G6726" s="1">
        <f t="shared" si="1574"/>
        <v>4.8</v>
      </c>
      <c r="H6726">
        <f t="shared" si="1575"/>
        <v>4.8</v>
      </c>
      <c r="I6726" t="s">
        <v>11378</v>
      </c>
      <c r="J6726" t="s">
        <v>22</v>
      </c>
      <c r="K6726" t="s">
        <v>8311</v>
      </c>
      <c r="L6726" t="str">
        <f t="shared" si="1576"/>
        <v>Established</v>
      </c>
      <c r="N6726" s="2">
        <f t="shared" si="1577"/>
        <v>20</v>
      </c>
      <c r="O6726" t="s">
        <v>683</v>
      </c>
      <c r="Q6726" t="s">
        <v>773</v>
      </c>
      <c r="R6726" t="str">
        <f t="shared" si="1578"/>
        <v>Great</v>
      </c>
      <c r="S6726" t="str">
        <f t="shared" si="1579"/>
        <v>Great</v>
      </c>
      <c r="T6726" t="b">
        <f t="shared" si="1580"/>
        <v>1</v>
      </c>
      <c r="U6726" t="b">
        <f t="shared" si="1581"/>
        <v>1</v>
      </c>
      <c r="V6726" t="str">
        <f t="shared" si="1582"/>
        <v>Average Company</v>
      </c>
      <c r="W6726" t="str">
        <f t="shared" si="1583"/>
        <v>Don't Buy</v>
      </c>
      <c r="X6726" t="str">
        <f t="shared" si="1584"/>
        <v>Not Known</v>
      </c>
      <c r="Z6726" t="str">
        <f t="shared" si="1585"/>
        <v>None</v>
      </c>
      <c r="AB6726" t="str">
        <f t="shared" si="1586"/>
        <v>0</v>
      </c>
    </row>
    <row r="6727" spans="1:28" x14ac:dyDescent="0.3">
      <c r="A6727">
        <v>6725</v>
      </c>
      <c r="B6727" t="s">
        <v>11420</v>
      </c>
      <c r="C6727" t="str">
        <f t="shared" si="1573"/>
        <v>Long</v>
      </c>
      <c r="D6727">
        <v>3.6</v>
      </c>
      <c r="F6727" s="1">
        <f t="shared" si="1572"/>
        <v>3.6</v>
      </c>
      <c r="G6727" s="1">
        <f t="shared" si="1574"/>
        <v>3.6</v>
      </c>
      <c r="H6727">
        <f t="shared" si="1575"/>
        <v>3.6</v>
      </c>
      <c r="I6727" t="s">
        <v>11378</v>
      </c>
      <c r="J6727" t="s">
        <v>22</v>
      </c>
      <c r="K6727" t="s">
        <v>11421</v>
      </c>
      <c r="L6727" t="str">
        <f t="shared" si="1576"/>
        <v>Established</v>
      </c>
      <c r="N6727" s="2">
        <f t="shared" si="1577"/>
        <v>20</v>
      </c>
      <c r="O6727" t="s">
        <v>151</v>
      </c>
      <c r="P6727" t="s">
        <v>3223</v>
      </c>
      <c r="Q6727" t="s">
        <v>986</v>
      </c>
      <c r="R6727" t="str">
        <f t="shared" si="1578"/>
        <v>Average</v>
      </c>
      <c r="S6727" t="str">
        <f t="shared" si="1579"/>
        <v xml:space="preserve"> </v>
      </c>
      <c r="T6727" t="b">
        <f t="shared" si="1580"/>
        <v>0</v>
      </c>
      <c r="U6727" t="b">
        <f t="shared" si="1581"/>
        <v>1</v>
      </c>
      <c r="V6727" t="str">
        <f t="shared" si="1582"/>
        <v>Average Company</v>
      </c>
      <c r="W6727" t="str">
        <f t="shared" si="1583"/>
        <v>Don't Buy</v>
      </c>
      <c r="X6727" t="str">
        <f t="shared" si="1584"/>
        <v>Not Known</v>
      </c>
      <c r="Z6727" t="str">
        <f t="shared" si="1585"/>
        <v>None</v>
      </c>
      <c r="AB6727" t="str">
        <f t="shared" si="1586"/>
        <v>0</v>
      </c>
    </row>
    <row r="6728" spans="1:28" x14ac:dyDescent="0.3">
      <c r="A6728">
        <v>6726</v>
      </c>
      <c r="B6728" t="s">
        <v>11422</v>
      </c>
      <c r="C6728" t="str">
        <f t="shared" si="1573"/>
        <v>Long</v>
      </c>
      <c r="D6728">
        <v>4.2</v>
      </c>
      <c r="F6728" s="1">
        <f t="shared" si="1572"/>
        <v>4.2</v>
      </c>
      <c r="G6728" s="1">
        <f t="shared" si="1574"/>
        <v>4.2</v>
      </c>
      <c r="H6728">
        <f t="shared" si="1575"/>
        <v>4.2</v>
      </c>
      <c r="I6728" t="s">
        <v>11378</v>
      </c>
      <c r="J6728" t="s">
        <v>22</v>
      </c>
      <c r="K6728" t="s">
        <v>11423</v>
      </c>
      <c r="L6728" t="str">
        <f t="shared" si="1576"/>
        <v>Established</v>
      </c>
      <c r="N6728" s="2">
        <f t="shared" si="1577"/>
        <v>15</v>
      </c>
      <c r="O6728" t="s">
        <v>3843</v>
      </c>
      <c r="P6728" t="s">
        <v>181</v>
      </c>
      <c r="Q6728" t="s">
        <v>1519</v>
      </c>
      <c r="R6728" t="str">
        <f t="shared" si="1578"/>
        <v>Great</v>
      </c>
      <c r="S6728" t="str">
        <f t="shared" si="1579"/>
        <v>Great</v>
      </c>
      <c r="T6728" t="b">
        <f t="shared" si="1580"/>
        <v>1</v>
      </c>
      <c r="U6728" t="b">
        <f t="shared" si="1581"/>
        <v>1</v>
      </c>
      <c r="V6728" t="str">
        <f t="shared" si="1582"/>
        <v>Average Company</v>
      </c>
      <c r="W6728" t="str">
        <f t="shared" si="1583"/>
        <v>Don't Buy</v>
      </c>
      <c r="X6728" t="str">
        <f t="shared" si="1584"/>
        <v>Not Known</v>
      </c>
      <c r="Z6728" t="str">
        <f t="shared" si="1585"/>
        <v>None</v>
      </c>
      <c r="AB6728" t="str">
        <f t="shared" si="1586"/>
        <v>0</v>
      </c>
    </row>
    <row r="6729" spans="1:28" x14ac:dyDescent="0.3">
      <c r="A6729">
        <v>6727</v>
      </c>
      <c r="B6729" t="s">
        <v>11424</v>
      </c>
      <c r="C6729" t="str">
        <f t="shared" si="1573"/>
        <v>Long</v>
      </c>
      <c r="D6729">
        <v>3.9</v>
      </c>
      <c r="F6729" s="1">
        <f t="shared" si="1572"/>
        <v>3.9</v>
      </c>
      <c r="G6729" s="1">
        <f t="shared" si="1574"/>
        <v>3.9</v>
      </c>
      <c r="H6729">
        <f t="shared" si="1575"/>
        <v>3.9</v>
      </c>
      <c r="I6729" t="s">
        <v>11378</v>
      </c>
      <c r="J6729" t="s">
        <v>22</v>
      </c>
      <c r="K6729" t="s">
        <v>2472</v>
      </c>
      <c r="L6729" t="str">
        <f t="shared" si="1576"/>
        <v>Established</v>
      </c>
      <c r="N6729" s="2">
        <f t="shared" si="1577"/>
        <v>23</v>
      </c>
      <c r="O6729" t="s">
        <v>230</v>
      </c>
      <c r="P6729" t="s">
        <v>1261</v>
      </c>
      <c r="Q6729" t="s">
        <v>218</v>
      </c>
      <c r="R6729" t="str">
        <f t="shared" si="1578"/>
        <v>Average</v>
      </c>
      <c r="S6729" t="str">
        <f t="shared" si="1579"/>
        <v xml:space="preserve"> </v>
      </c>
      <c r="T6729" t="b">
        <f t="shared" si="1580"/>
        <v>0</v>
      </c>
      <c r="U6729" t="b">
        <f t="shared" si="1581"/>
        <v>1</v>
      </c>
      <c r="V6729" t="str">
        <f t="shared" si="1582"/>
        <v>Average Company</v>
      </c>
      <c r="W6729" t="str">
        <f t="shared" si="1583"/>
        <v>Buy</v>
      </c>
      <c r="X6729" t="str">
        <f t="shared" si="1584"/>
        <v>Not Known</v>
      </c>
      <c r="Z6729" t="str">
        <f t="shared" si="1585"/>
        <v>None</v>
      </c>
      <c r="AB6729" t="str">
        <f t="shared" si="1586"/>
        <v>0</v>
      </c>
    </row>
    <row r="6730" spans="1:28" x14ac:dyDescent="0.3">
      <c r="A6730">
        <v>6728</v>
      </c>
      <c r="B6730" t="s">
        <v>11425</v>
      </c>
      <c r="C6730" t="str">
        <f t="shared" si="1573"/>
        <v>Long</v>
      </c>
      <c r="D6730">
        <v>4.2</v>
      </c>
      <c r="F6730" s="1">
        <f t="shared" si="1572"/>
        <v>4.2</v>
      </c>
      <c r="G6730" s="1">
        <f t="shared" si="1574"/>
        <v>4.2</v>
      </c>
      <c r="H6730">
        <f t="shared" si="1575"/>
        <v>4.2</v>
      </c>
      <c r="I6730" t="s">
        <v>11378</v>
      </c>
      <c r="J6730" t="s">
        <v>22</v>
      </c>
      <c r="K6730" t="s">
        <v>11426</v>
      </c>
      <c r="L6730" t="str">
        <f t="shared" si="1576"/>
        <v>Established</v>
      </c>
      <c r="N6730" s="2">
        <f t="shared" si="1577"/>
        <v>29</v>
      </c>
      <c r="O6730" t="s">
        <v>62</v>
      </c>
      <c r="P6730" t="s">
        <v>691</v>
      </c>
      <c r="Q6730" t="s">
        <v>773</v>
      </c>
      <c r="R6730" t="str">
        <f t="shared" si="1578"/>
        <v>Great</v>
      </c>
      <c r="S6730" t="str">
        <f t="shared" si="1579"/>
        <v>Great</v>
      </c>
      <c r="T6730" t="b">
        <f t="shared" si="1580"/>
        <v>1</v>
      </c>
      <c r="U6730" t="b">
        <f t="shared" si="1581"/>
        <v>1</v>
      </c>
      <c r="V6730" t="str">
        <f t="shared" si="1582"/>
        <v>Top Company</v>
      </c>
      <c r="W6730" t="str">
        <f t="shared" si="1583"/>
        <v>Buy</v>
      </c>
      <c r="X6730" t="str">
        <f t="shared" si="1584"/>
        <v>Not Known</v>
      </c>
      <c r="Z6730" t="str">
        <f t="shared" si="1585"/>
        <v>None</v>
      </c>
      <c r="AB6730" t="str">
        <f t="shared" si="1586"/>
        <v>0</v>
      </c>
    </row>
    <row r="6731" spans="1:28" x14ac:dyDescent="0.3">
      <c r="A6731">
        <v>6729</v>
      </c>
      <c r="B6731" t="s">
        <v>11427</v>
      </c>
      <c r="C6731" t="str">
        <f t="shared" si="1573"/>
        <v>Long</v>
      </c>
      <c r="D6731">
        <v>4.0999999999999996</v>
      </c>
      <c r="F6731" s="1">
        <f t="shared" si="1572"/>
        <v>4.0999999999999996</v>
      </c>
      <c r="G6731" s="1">
        <f t="shared" si="1574"/>
        <v>4.0999999999999996</v>
      </c>
      <c r="H6731">
        <f t="shared" si="1575"/>
        <v>4.0999999999999996</v>
      </c>
      <c r="I6731" t="s">
        <v>11378</v>
      </c>
      <c r="J6731" t="s">
        <v>22</v>
      </c>
      <c r="K6731" t="s">
        <v>11314</v>
      </c>
      <c r="L6731" t="str">
        <f t="shared" si="1576"/>
        <v>Established</v>
      </c>
      <c r="N6731" s="2">
        <f t="shared" si="1577"/>
        <v>36</v>
      </c>
      <c r="O6731" t="s">
        <v>48</v>
      </c>
      <c r="P6731" t="s">
        <v>691</v>
      </c>
      <c r="Q6731" t="s">
        <v>846</v>
      </c>
      <c r="R6731" t="str">
        <f t="shared" si="1578"/>
        <v>Great</v>
      </c>
      <c r="S6731" t="str">
        <f t="shared" si="1579"/>
        <v>Great</v>
      </c>
      <c r="T6731" t="b">
        <f t="shared" si="1580"/>
        <v>1</v>
      </c>
      <c r="U6731" t="b">
        <f t="shared" si="1581"/>
        <v>1</v>
      </c>
      <c r="V6731" t="str">
        <f t="shared" si="1582"/>
        <v>Top Company</v>
      </c>
      <c r="W6731" t="str">
        <f t="shared" si="1583"/>
        <v>Don't Buy</v>
      </c>
      <c r="X6731" t="str">
        <f t="shared" si="1584"/>
        <v>Not Known</v>
      </c>
      <c r="Z6731" t="str">
        <f t="shared" si="1585"/>
        <v>None</v>
      </c>
      <c r="AB6731" t="str">
        <f t="shared" si="1586"/>
        <v>0</v>
      </c>
    </row>
    <row r="6732" spans="1:28" x14ac:dyDescent="0.3">
      <c r="A6732">
        <v>6730</v>
      </c>
      <c r="B6732" t="s">
        <v>11428</v>
      </c>
      <c r="C6732" t="str">
        <f t="shared" si="1573"/>
        <v>Long</v>
      </c>
      <c r="D6732">
        <v>4.5999999999999996</v>
      </c>
      <c r="F6732" s="1">
        <f t="shared" si="1572"/>
        <v>4.5999999999999996</v>
      </c>
      <c r="G6732" s="1">
        <f t="shared" si="1574"/>
        <v>4.5999999999999996</v>
      </c>
      <c r="H6732">
        <f t="shared" si="1575"/>
        <v>4.5999999999999996</v>
      </c>
      <c r="I6732" t="s">
        <v>11378</v>
      </c>
      <c r="J6732" t="s">
        <v>22</v>
      </c>
      <c r="K6732" t="s">
        <v>11429</v>
      </c>
      <c r="L6732" t="str">
        <f t="shared" si="1576"/>
        <v>Established</v>
      </c>
      <c r="N6732" s="2">
        <f t="shared" si="1577"/>
        <v>51</v>
      </c>
      <c r="O6732" t="s">
        <v>688</v>
      </c>
      <c r="P6732" t="s">
        <v>691</v>
      </c>
      <c r="Q6732" t="s">
        <v>5644</v>
      </c>
      <c r="R6732" t="str">
        <f t="shared" si="1578"/>
        <v>Great</v>
      </c>
      <c r="S6732" t="str">
        <f t="shared" si="1579"/>
        <v>Great</v>
      </c>
      <c r="T6732" t="b">
        <f t="shared" si="1580"/>
        <v>1</v>
      </c>
      <c r="U6732" t="b">
        <f t="shared" si="1581"/>
        <v>1</v>
      </c>
      <c r="V6732" t="str">
        <f t="shared" si="1582"/>
        <v>Top Company</v>
      </c>
      <c r="W6732" t="str">
        <f t="shared" si="1583"/>
        <v>Don't Buy</v>
      </c>
      <c r="X6732" t="str">
        <f t="shared" si="1584"/>
        <v>Not Known</v>
      </c>
      <c r="Z6732" t="str">
        <f t="shared" si="1585"/>
        <v>None</v>
      </c>
      <c r="AB6732" t="str">
        <f t="shared" si="1586"/>
        <v>0</v>
      </c>
    </row>
    <row r="6733" spans="1:28" x14ac:dyDescent="0.3">
      <c r="A6733">
        <v>6731</v>
      </c>
      <c r="B6733" t="s">
        <v>11430</v>
      </c>
      <c r="C6733" t="str">
        <f t="shared" si="1573"/>
        <v>Long</v>
      </c>
      <c r="D6733">
        <v>3.3</v>
      </c>
      <c r="F6733" s="1">
        <f t="shared" si="1572"/>
        <v>3.3</v>
      </c>
      <c r="G6733" s="1">
        <f t="shared" si="1574"/>
        <v>3.3</v>
      </c>
      <c r="H6733">
        <f t="shared" si="1575"/>
        <v>3.3</v>
      </c>
      <c r="I6733" t="s">
        <v>11378</v>
      </c>
      <c r="J6733" t="s">
        <v>22</v>
      </c>
      <c r="K6733" t="s">
        <v>9099</v>
      </c>
      <c r="L6733" t="str">
        <f t="shared" si="1576"/>
        <v>Established</v>
      </c>
      <c r="N6733" s="2">
        <f t="shared" si="1577"/>
        <v>34</v>
      </c>
      <c r="O6733" t="s">
        <v>213</v>
      </c>
      <c r="P6733" t="s">
        <v>683</v>
      </c>
      <c r="Q6733" t="s">
        <v>254</v>
      </c>
      <c r="R6733" t="str">
        <f t="shared" si="1578"/>
        <v>Average</v>
      </c>
      <c r="S6733" t="str">
        <f t="shared" si="1579"/>
        <v xml:space="preserve"> </v>
      </c>
      <c r="T6733" t="b">
        <f t="shared" si="1580"/>
        <v>0</v>
      </c>
      <c r="U6733" t="b">
        <f t="shared" si="1581"/>
        <v>0</v>
      </c>
      <c r="V6733" t="str">
        <f t="shared" si="1582"/>
        <v>Average Company</v>
      </c>
      <c r="W6733" t="str">
        <f t="shared" si="1583"/>
        <v>Don't Buy</v>
      </c>
      <c r="X6733" t="str">
        <f t="shared" si="1584"/>
        <v>Not Known</v>
      </c>
      <c r="Z6733" t="str">
        <f t="shared" si="1585"/>
        <v>None</v>
      </c>
      <c r="AB6733" t="str">
        <f t="shared" si="1586"/>
        <v>0</v>
      </c>
    </row>
    <row r="6734" spans="1:28" x14ac:dyDescent="0.3">
      <c r="A6734">
        <v>6732</v>
      </c>
      <c r="B6734" t="s">
        <v>11431</v>
      </c>
      <c r="C6734" t="str">
        <f t="shared" si="1573"/>
        <v>Long</v>
      </c>
      <c r="D6734">
        <v>4.0999999999999996</v>
      </c>
      <c r="F6734" s="1">
        <f t="shared" si="1572"/>
        <v>4.0999999999999996</v>
      </c>
      <c r="G6734" s="1">
        <f t="shared" si="1574"/>
        <v>4.0999999999999996</v>
      </c>
      <c r="H6734">
        <f t="shared" si="1575"/>
        <v>4.0999999999999996</v>
      </c>
      <c r="I6734" t="s">
        <v>11378</v>
      </c>
      <c r="J6734" t="s">
        <v>22</v>
      </c>
      <c r="K6734" t="s">
        <v>882</v>
      </c>
      <c r="L6734" t="str">
        <f t="shared" si="1576"/>
        <v>Established</v>
      </c>
      <c r="N6734" s="2">
        <f t="shared" si="1577"/>
        <v>22</v>
      </c>
      <c r="O6734" t="s">
        <v>142</v>
      </c>
      <c r="P6734" t="s">
        <v>691</v>
      </c>
      <c r="Q6734" t="s">
        <v>28</v>
      </c>
      <c r="R6734" t="str">
        <f t="shared" si="1578"/>
        <v>Great</v>
      </c>
      <c r="S6734" t="str">
        <f t="shared" si="1579"/>
        <v>Great</v>
      </c>
      <c r="T6734" t="b">
        <f t="shared" si="1580"/>
        <v>1</v>
      </c>
      <c r="U6734" t="b">
        <f t="shared" si="1581"/>
        <v>1</v>
      </c>
      <c r="V6734" t="str">
        <f t="shared" si="1582"/>
        <v>Top Company</v>
      </c>
      <c r="W6734" t="str">
        <f t="shared" si="1583"/>
        <v>Don't Buy</v>
      </c>
      <c r="X6734" t="str">
        <f t="shared" si="1584"/>
        <v>Not Known</v>
      </c>
      <c r="Z6734" t="str">
        <f t="shared" si="1585"/>
        <v>None</v>
      </c>
      <c r="AB6734" t="str">
        <f t="shared" si="1586"/>
        <v>1Million</v>
      </c>
    </row>
    <row r="6735" spans="1:28" x14ac:dyDescent="0.3">
      <c r="A6735">
        <v>6733</v>
      </c>
      <c r="B6735" t="s">
        <v>11432</v>
      </c>
      <c r="C6735" t="str">
        <f t="shared" si="1573"/>
        <v>Long</v>
      </c>
      <c r="D6735">
        <v>3.7</v>
      </c>
      <c r="F6735" s="1">
        <f t="shared" si="1572"/>
        <v>3.7</v>
      </c>
      <c r="G6735" s="1">
        <f t="shared" si="1574"/>
        <v>3.7</v>
      </c>
      <c r="H6735">
        <f t="shared" si="1575"/>
        <v>3.7</v>
      </c>
      <c r="I6735" t="s">
        <v>11378</v>
      </c>
      <c r="J6735" t="s">
        <v>22</v>
      </c>
      <c r="K6735" t="s">
        <v>2897</v>
      </c>
      <c r="L6735" t="str">
        <f t="shared" si="1576"/>
        <v>Established</v>
      </c>
      <c r="N6735" s="2">
        <f t="shared" si="1577"/>
        <v>37</v>
      </c>
      <c r="O6735" t="s">
        <v>538</v>
      </c>
      <c r="P6735" t="s">
        <v>147</v>
      </c>
      <c r="Q6735" t="s">
        <v>80</v>
      </c>
      <c r="R6735" t="str">
        <f t="shared" si="1578"/>
        <v>Average</v>
      </c>
      <c r="S6735" t="str">
        <f t="shared" si="1579"/>
        <v xml:space="preserve"> </v>
      </c>
      <c r="T6735" t="b">
        <f t="shared" si="1580"/>
        <v>0</v>
      </c>
      <c r="U6735" t="b">
        <f t="shared" si="1581"/>
        <v>1</v>
      </c>
      <c r="V6735" t="str">
        <f t="shared" si="1582"/>
        <v>Average Company</v>
      </c>
      <c r="W6735" t="str">
        <f t="shared" si="1583"/>
        <v>Don't Buy</v>
      </c>
      <c r="X6735" t="str">
        <f t="shared" si="1584"/>
        <v>Not Known</v>
      </c>
      <c r="Z6735" t="str">
        <f t="shared" si="1585"/>
        <v>None</v>
      </c>
      <c r="AB6735" t="str">
        <f t="shared" si="1586"/>
        <v>0</v>
      </c>
    </row>
    <row r="6736" spans="1:28" x14ac:dyDescent="0.3">
      <c r="A6736">
        <v>6734</v>
      </c>
      <c r="B6736" t="s">
        <v>11433</v>
      </c>
      <c r="C6736" t="str">
        <f t="shared" si="1573"/>
        <v>Long</v>
      </c>
      <c r="D6736">
        <v>3.8</v>
      </c>
      <c r="F6736" s="1">
        <f t="shared" si="1572"/>
        <v>3.8</v>
      </c>
      <c r="G6736" s="1">
        <f t="shared" si="1574"/>
        <v>3.8</v>
      </c>
      <c r="H6736">
        <f t="shared" si="1575"/>
        <v>3.8</v>
      </c>
      <c r="I6736" t="s">
        <v>11378</v>
      </c>
      <c r="J6736" t="s">
        <v>22</v>
      </c>
      <c r="K6736" t="s">
        <v>1641</v>
      </c>
      <c r="L6736" t="str">
        <f t="shared" si="1576"/>
        <v>Established</v>
      </c>
      <c r="N6736" s="2">
        <f t="shared" si="1577"/>
        <v>26</v>
      </c>
      <c r="O6736" t="s">
        <v>126</v>
      </c>
      <c r="P6736" t="s">
        <v>147</v>
      </c>
      <c r="Q6736" t="s">
        <v>601</v>
      </c>
      <c r="R6736" t="str">
        <f t="shared" si="1578"/>
        <v>Average</v>
      </c>
      <c r="S6736" t="str">
        <f t="shared" si="1579"/>
        <v xml:space="preserve"> </v>
      </c>
      <c r="T6736" t="b">
        <f t="shared" si="1580"/>
        <v>0</v>
      </c>
      <c r="U6736" t="b">
        <f t="shared" si="1581"/>
        <v>1</v>
      </c>
      <c r="V6736" t="str">
        <f t="shared" si="1582"/>
        <v>Average Company</v>
      </c>
      <c r="W6736" t="str">
        <f t="shared" si="1583"/>
        <v>Don't Buy</v>
      </c>
      <c r="X6736" t="str">
        <f t="shared" si="1584"/>
        <v>Not Known</v>
      </c>
      <c r="Z6736" t="str">
        <f t="shared" si="1585"/>
        <v>None</v>
      </c>
      <c r="AB6736" t="str">
        <f t="shared" si="1586"/>
        <v>0</v>
      </c>
    </row>
    <row r="6737" spans="1:28" x14ac:dyDescent="0.3">
      <c r="A6737">
        <v>6735</v>
      </c>
      <c r="B6737" t="s">
        <v>11434</v>
      </c>
      <c r="C6737" t="str">
        <f t="shared" si="1573"/>
        <v>Long</v>
      </c>
      <c r="D6737">
        <v>4.0999999999999996</v>
      </c>
      <c r="F6737" s="1">
        <f t="shared" si="1572"/>
        <v>4.0999999999999996</v>
      </c>
      <c r="G6737" s="1">
        <f t="shared" si="1574"/>
        <v>4.0999999999999996</v>
      </c>
      <c r="H6737">
        <f t="shared" si="1575"/>
        <v>4.0999999999999996</v>
      </c>
      <c r="I6737" t="s">
        <v>11378</v>
      </c>
      <c r="J6737" t="s">
        <v>22</v>
      </c>
      <c r="K6737" t="s">
        <v>11435</v>
      </c>
      <c r="L6737" t="str">
        <f t="shared" si="1576"/>
        <v>Established</v>
      </c>
      <c r="N6737" s="2">
        <f t="shared" si="1577"/>
        <v>19</v>
      </c>
      <c r="O6737" t="s">
        <v>100</v>
      </c>
      <c r="P6737" t="s">
        <v>1308</v>
      </c>
      <c r="Q6737" t="s">
        <v>19</v>
      </c>
      <c r="R6737" t="str">
        <f t="shared" si="1578"/>
        <v>Great</v>
      </c>
      <c r="S6737" t="str">
        <f t="shared" si="1579"/>
        <v>Great</v>
      </c>
      <c r="T6737" t="b">
        <f t="shared" si="1580"/>
        <v>1</v>
      </c>
      <c r="U6737" t="b">
        <f t="shared" si="1581"/>
        <v>1</v>
      </c>
      <c r="V6737" t="str">
        <f t="shared" si="1582"/>
        <v>Average Company</v>
      </c>
      <c r="W6737" t="str">
        <f t="shared" si="1583"/>
        <v>Don't Buy</v>
      </c>
      <c r="X6737" t="str">
        <f t="shared" si="1584"/>
        <v>Not Known</v>
      </c>
      <c r="Z6737" t="str">
        <f t="shared" si="1585"/>
        <v>None</v>
      </c>
      <c r="AB6737" t="str">
        <f t="shared" si="1586"/>
        <v>1Million</v>
      </c>
    </row>
    <row r="6738" spans="1:28" x14ac:dyDescent="0.3">
      <c r="A6738">
        <v>6736</v>
      </c>
      <c r="B6738" t="s">
        <v>11436</v>
      </c>
      <c r="C6738" t="str">
        <f t="shared" si="1573"/>
        <v>Short</v>
      </c>
      <c r="D6738">
        <v>3.7</v>
      </c>
      <c r="F6738" s="1">
        <f t="shared" si="1572"/>
        <v>3.7</v>
      </c>
      <c r="G6738" s="1">
        <f t="shared" si="1574"/>
        <v>3.7</v>
      </c>
      <c r="H6738">
        <f t="shared" si="1575"/>
        <v>3.7</v>
      </c>
      <c r="I6738" t="s">
        <v>11378</v>
      </c>
      <c r="J6738" t="s">
        <v>22</v>
      </c>
      <c r="K6738" t="s">
        <v>8470</v>
      </c>
      <c r="L6738" t="str">
        <f t="shared" si="1576"/>
        <v>Established</v>
      </c>
      <c r="N6738" s="2">
        <f t="shared" si="1577"/>
        <v>21</v>
      </c>
      <c r="O6738" t="s">
        <v>321</v>
      </c>
      <c r="P6738" t="s">
        <v>691</v>
      </c>
      <c r="Q6738" t="s">
        <v>186</v>
      </c>
      <c r="R6738" t="str">
        <f t="shared" si="1578"/>
        <v>Average</v>
      </c>
      <c r="S6738" t="str">
        <f t="shared" si="1579"/>
        <v xml:space="preserve"> </v>
      </c>
      <c r="T6738" t="b">
        <f t="shared" si="1580"/>
        <v>0</v>
      </c>
      <c r="U6738" t="b">
        <f t="shared" si="1581"/>
        <v>1</v>
      </c>
      <c r="V6738" t="str">
        <f t="shared" si="1582"/>
        <v>Average Company</v>
      </c>
      <c r="W6738" t="str">
        <f t="shared" si="1583"/>
        <v>Buy</v>
      </c>
      <c r="X6738" t="str">
        <f t="shared" si="1584"/>
        <v>Not Known</v>
      </c>
      <c r="Z6738" t="str">
        <f t="shared" si="1585"/>
        <v>None</v>
      </c>
      <c r="AB6738" t="str">
        <f t="shared" si="1586"/>
        <v>0</v>
      </c>
    </row>
    <row r="6739" spans="1:28" x14ac:dyDescent="0.3">
      <c r="A6739">
        <v>6737</v>
      </c>
      <c r="B6739" t="s">
        <v>11437</v>
      </c>
      <c r="C6739" t="str">
        <f t="shared" si="1573"/>
        <v>Long</v>
      </c>
      <c r="D6739">
        <v>3.4</v>
      </c>
      <c r="F6739" s="1">
        <f t="shared" si="1572"/>
        <v>3.4</v>
      </c>
      <c r="G6739" s="1">
        <f t="shared" si="1574"/>
        <v>3.4</v>
      </c>
      <c r="H6739">
        <f t="shared" si="1575"/>
        <v>3.4</v>
      </c>
      <c r="I6739" t="s">
        <v>11378</v>
      </c>
      <c r="J6739" t="s">
        <v>10</v>
      </c>
      <c r="K6739" t="s">
        <v>2093</v>
      </c>
      <c r="L6739" t="str">
        <f t="shared" si="1576"/>
        <v>Established</v>
      </c>
      <c r="N6739" s="2">
        <f t="shared" si="1577"/>
        <v>56</v>
      </c>
      <c r="O6739" t="s">
        <v>908</v>
      </c>
      <c r="P6739" t="s">
        <v>691</v>
      </c>
      <c r="Q6739" t="s">
        <v>122</v>
      </c>
      <c r="R6739" t="str">
        <f t="shared" si="1578"/>
        <v>Average</v>
      </c>
      <c r="S6739" t="str">
        <f t="shared" si="1579"/>
        <v xml:space="preserve"> </v>
      </c>
      <c r="T6739" t="b">
        <f t="shared" si="1580"/>
        <v>0</v>
      </c>
      <c r="U6739" t="b">
        <f t="shared" si="1581"/>
        <v>0</v>
      </c>
      <c r="V6739" t="str">
        <f t="shared" si="1582"/>
        <v>Average Company</v>
      </c>
      <c r="W6739" t="str">
        <f t="shared" si="1583"/>
        <v>Buy</v>
      </c>
      <c r="X6739" t="str">
        <f t="shared" si="1584"/>
        <v>Not Known</v>
      </c>
      <c r="Z6739" t="str">
        <f t="shared" si="1585"/>
        <v>None</v>
      </c>
      <c r="AB6739" t="str">
        <f t="shared" si="1586"/>
        <v>0</v>
      </c>
    </row>
    <row r="6740" spans="1:28" x14ac:dyDescent="0.3">
      <c r="A6740">
        <v>6738</v>
      </c>
      <c r="B6740" t="s">
        <v>11438</v>
      </c>
      <c r="C6740" t="str">
        <f t="shared" si="1573"/>
        <v>Long</v>
      </c>
      <c r="D6740">
        <v>4.0999999999999996</v>
      </c>
      <c r="F6740" s="1">
        <f t="shared" si="1572"/>
        <v>4.0999999999999996</v>
      </c>
      <c r="G6740" s="1">
        <f t="shared" si="1574"/>
        <v>4.0999999999999996</v>
      </c>
      <c r="H6740">
        <f t="shared" si="1575"/>
        <v>4.0999999999999996</v>
      </c>
      <c r="I6740" t="s">
        <v>11378</v>
      </c>
      <c r="J6740" t="s">
        <v>22</v>
      </c>
      <c r="K6740" t="s">
        <v>3917</v>
      </c>
      <c r="L6740" t="str">
        <f t="shared" si="1576"/>
        <v>Established</v>
      </c>
      <c r="N6740" s="2">
        <f t="shared" si="1577"/>
        <v>14</v>
      </c>
      <c r="O6740" t="s">
        <v>522</v>
      </c>
      <c r="P6740" t="s">
        <v>1308</v>
      </c>
      <c r="Q6740" t="s">
        <v>362</v>
      </c>
      <c r="R6740" t="str">
        <f t="shared" si="1578"/>
        <v>Great</v>
      </c>
      <c r="S6740" t="str">
        <f t="shared" si="1579"/>
        <v>Great</v>
      </c>
      <c r="T6740" t="b">
        <f t="shared" si="1580"/>
        <v>1</v>
      </c>
      <c r="U6740" t="b">
        <f t="shared" si="1581"/>
        <v>1</v>
      </c>
      <c r="V6740" t="str">
        <f t="shared" si="1582"/>
        <v>Average Company</v>
      </c>
      <c r="W6740" t="str">
        <f t="shared" si="1583"/>
        <v>Don't Buy</v>
      </c>
      <c r="X6740" t="str">
        <f t="shared" si="1584"/>
        <v>Not Known</v>
      </c>
      <c r="Z6740" t="str">
        <f t="shared" si="1585"/>
        <v>None</v>
      </c>
      <c r="AB6740" t="str">
        <f t="shared" si="1586"/>
        <v>0</v>
      </c>
    </row>
    <row r="6741" spans="1:28" x14ac:dyDescent="0.3">
      <c r="A6741">
        <v>6739</v>
      </c>
      <c r="B6741" t="s">
        <v>11439</v>
      </c>
      <c r="C6741" t="str">
        <f t="shared" si="1573"/>
        <v>Short</v>
      </c>
      <c r="D6741">
        <v>3.8</v>
      </c>
      <c r="F6741" s="1">
        <f t="shared" ref="F6741:F6804" si="1587">IF(N6741&lt;10,IF(D6741+0.5&gt;5,5,D6741+0.5),D6741)</f>
        <v>3.8</v>
      </c>
      <c r="G6741" s="1">
        <f t="shared" si="1574"/>
        <v>3.8</v>
      </c>
      <c r="H6741">
        <f t="shared" si="1575"/>
        <v>3.8</v>
      </c>
      <c r="I6741" t="s">
        <v>11378</v>
      </c>
      <c r="J6741" t="s">
        <v>22</v>
      </c>
      <c r="K6741" t="s">
        <v>11440</v>
      </c>
      <c r="L6741" t="str">
        <f t="shared" si="1576"/>
        <v>Established</v>
      </c>
      <c r="N6741" s="2">
        <f t="shared" si="1577"/>
        <v>25</v>
      </c>
      <c r="O6741" t="s">
        <v>54</v>
      </c>
      <c r="Q6741" t="s">
        <v>424</v>
      </c>
      <c r="R6741" t="str">
        <f t="shared" si="1578"/>
        <v>Average</v>
      </c>
      <c r="S6741" t="str">
        <f t="shared" si="1579"/>
        <v xml:space="preserve"> </v>
      </c>
      <c r="T6741" t="b">
        <f t="shared" si="1580"/>
        <v>0</v>
      </c>
      <c r="U6741" t="b">
        <f t="shared" si="1581"/>
        <v>1</v>
      </c>
      <c r="V6741" t="str">
        <f t="shared" si="1582"/>
        <v>Average Company</v>
      </c>
      <c r="W6741" t="str">
        <f t="shared" si="1583"/>
        <v>Don't Buy</v>
      </c>
      <c r="X6741" t="str">
        <f t="shared" si="1584"/>
        <v>Not Known</v>
      </c>
      <c r="Z6741" t="str">
        <f t="shared" si="1585"/>
        <v>None</v>
      </c>
      <c r="AB6741" t="str">
        <f t="shared" si="1586"/>
        <v>0</v>
      </c>
    </row>
    <row r="6742" spans="1:28" x14ac:dyDescent="0.3">
      <c r="A6742">
        <v>6740</v>
      </c>
      <c r="B6742" t="s">
        <v>11441</v>
      </c>
      <c r="C6742" t="str">
        <f t="shared" si="1573"/>
        <v>Short</v>
      </c>
      <c r="D6742">
        <v>4</v>
      </c>
      <c r="F6742" s="1">
        <f t="shared" si="1587"/>
        <v>4</v>
      </c>
      <c r="G6742" s="1">
        <f t="shared" si="1574"/>
        <v>4</v>
      </c>
      <c r="H6742">
        <f t="shared" si="1575"/>
        <v>4</v>
      </c>
      <c r="I6742" t="s">
        <v>11378</v>
      </c>
      <c r="J6742" t="s">
        <v>22</v>
      </c>
      <c r="K6742" t="s">
        <v>6230</v>
      </c>
      <c r="L6742" t="str">
        <f t="shared" si="1576"/>
        <v>Established</v>
      </c>
      <c r="N6742" s="2">
        <f t="shared" si="1577"/>
        <v>16</v>
      </c>
      <c r="O6742" t="s">
        <v>121</v>
      </c>
      <c r="P6742" t="s">
        <v>683</v>
      </c>
      <c r="Q6742" t="s">
        <v>44</v>
      </c>
      <c r="R6742" t="str">
        <f t="shared" si="1578"/>
        <v>Average</v>
      </c>
      <c r="S6742" t="str">
        <f t="shared" si="1579"/>
        <v xml:space="preserve"> </v>
      </c>
      <c r="T6742" t="b">
        <f t="shared" si="1580"/>
        <v>0</v>
      </c>
      <c r="U6742" t="b">
        <f t="shared" si="1581"/>
        <v>1</v>
      </c>
      <c r="V6742" t="str">
        <f t="shared" si="1582"/>
        <v>Average Company</v>
      </c>
      <c r="W6742" t="str">
        <f t="shared" si="1583"/>
        <v>Don't Buy</v>
      </c>
      <c r="X6742" t="str">
        <f t="shared" si="1584"/>
        <v>Not Known</v>
      </c>
      <c r="Z6742" t="str">
        <f t="shared" si="1585"/>
        <v>None</v>
      </c>
      <c r="AB6742" t="str">
        <f t="shared" si="1586"/>
        <v>0</v>
      </c>
    </row>
    <row r="6743" spans="1:28" x14ac:dyDescent="0.3">
      <c r="A6743">
        <v>6741</v>
      </c>
      <c r="B6743" t="s">
        <v>11442</v>
      </c>
      <c r="C6743" t="str">
        <f t="shared" si="1573"/>
        <v>Short</v>
      </c>
      <c r="D6743">
        <v>4.3</v>
      </c>
      <c r="F6743" s="1" t="e">
        <f t="shared" si="1587"/>
        <v>#VALUE!</v>
      </c>
      <c r="G6743" s="1" t="e">
        <f t="shared" si="1574"/>
        <v>#VALUE!</v>
      </c>
      <c r="H6743" t="e">
        <f t="shared" si="1575"/>
        <v>#VALUE!</v>
      </c>
      <c r="I6743" t="s">
        <v>11378</v>
      </c>
      <c r="J6743" t="s">
        <v>6413</v>
      </c>
      <c r="K6743" t="s">
        <v>629</v>
      </c>
      <c r="L6743" t="e">
        <f t="shared" si="1576"/>
        <v>#VALUE!</v>
      </c>
      <c r="N6743" s="2" t="e">
        <f t="shared" si="1577"/>
        <v>#VALUE!</v>
      </c>
      <c r="O6743" t="s">
        <v>147</v>
      </c>
      <c r="Q6743" t="s">
        <v>19</v>
      </c>
      <c r="R6743" t="str">
        <f t="shared" si="1578"/>
        <v>Great</v>
      </c>
      <c r="S6743" t="str">
        <f t="shared" si="1579"/>
        <v>Great</v>
      </c>
      <c r="T6743" t="e">
        <f t="shared" si="1580"/>
        <v>#VALUE!</v>
      </c>
      <c r="U6743" t="e">
        <f t="shared" si="1581"/>
        <v>#VALUE!</v>
      </c>
      <c r="V6743" t="e">
        <f t="shared" si="1582"/>
        <v>#VALUE!</v>
      </c>
      <c r="W6743" t="str">
        <f t="shared" si="1583"/>
        <v>Don't Buy</v>
      </c>
      <c r="X6743" t="str">
        <f t="shared" si="1584"/>
        <v>Not Known</v>
      </c>
      <c r="Z6743" t="e">
        <f t="shared" si="1585"/>
        <v>#VALUE!</v>
      </c>
      <c r="AB6743" t="str">
        <f t="shared" si="1586"/>
        <v>1Million</v>
      </c>
    </row>
    <row r="6744" spans="1:28" x14ac:dyDescent="0.3">
      <c r="A6744">
        <v>6742</v>
      </c>
      <c r="B6744" t="s">
        <v>11443</v>
      </c>
      <c r="C6744" t="str">
        <f t="shared" si="1573"/>
        <v>Short</v>
      </c>
      <c r="D6744">
        <v>3.7</v>
      </c>
      <c r="F6744" s="1">
        <f t="shared" si="1587"/>
        <v>3.7</v>
      </c>
      <c r="G6744" s="1">
        <f t="shared" si="1574"/>
        <v>3.7</v>
      </c>
      <c r="H6744">
        <f t="shared" si="1575"/>
        <v>3.7</v>
      </c>
      <c r="I6744" t="s">
        <v>11378</v>
      </c>
      <c r="J6744" t="s">
        <v>22</v>
      </c>
      <c r="K6744" t="s">
        <v>9641</v>
      </c>
      <c r="L6744" t="str">
        <f t="shared" si="1576"/>
        <v>Established</v>
      </c>
      <c r="N6744" s="2">
        <f t="shared" si="1577"/>
        <v>19</v>
      </c>
      <c r="O6744" t="s">
        <v>100</v>
      </c>
      <c r="P6744" t="s">
        <v>683</v>
      </c>
      <c r="Q6744" t="s">
        <v>19</v>
      </c>
      <c r="R6744" t="str">
        <f t="shared" si="1578"/>
        <v>Average</v>
      </c>
      <c r="S6744" t="str">
        <f t="shared" si="1579"/>
        <v xml:space="preserve"> </v>
      </c>
      <c r="T6744" t="b">
        <f t="shared" si="1580"/>
        <v>0</v>
      </c>
      <c r="U6744" t="b">
        <f t="shared" si="1581"/>
        <v>1</v>
      </c>
      <c r="V6744" t="str">
        <f t="shared" si="1582"/>
        <v>Average Company</v>
      </c>
      <c r="W6744" t="str">
        <f t="shared" si="1583"/>
        <v>Don't Buy</v>
      </c>
      <c r="X6744" t="str">
        <f t="shared" si="1584"/>
        <v>Not Known</v>
      </c>
      <c r="Z6744" t="str">
        <f t="shared" si="1585"/>
        <v>None</v>
      </c>
      <c r="AB6744" t="str">
        <f t="shared" si="1586"/>
        <v>500K</v>
      </c>
    </row>
    <row r="6745" spans="1:28" x14ac:dyDescent="0.3">
      <c r="A6745">
        <v>6743</v>
      </c>
      <c r="B6745" t="s">
        <v>11444</v>
      </c>
      <c r="C6745" t="str">
        <f t="shared" si="1573"/>
        <v>Short</v>
      </c>
      <c r="D6745">
        <v>3.7</v>
      </c>
      <c r="F6745" s="1">
        <f t="shared" si="1587"/>
        <v>3.7</v>
      </c>
      <c r="G6745" s="1">
        <f t="shared" si="1574"/>
        <v>3.7</v>
      </c>
      <c r="H6745">
        <f t="shared" si="1575"/>
        <v>3.7</v>
      </c>
      <c r="I6745" t="s">
        <v>11378</v>
      </c>
      <c r="J6745" t="s">
        <v>3781</v>
      </c>
      <c r="K6745" t="s">
        <v>151</v>
      </c>
      <c r="L6745" t="str">
        <f t="shared" si="1576"/>
        <v>Established</v>
      </c>
      <c r="N6745" s="2">
        <f t="shared" si="1577"/>
        <v>20</v>
      </c>
      <c r="O6745" t="s">
        <v>2884</v>
      </c>
      <c r="Q6745" t="s">
        <v>362</v>
      </c>
      <c r="R6745" t="str">
        <f t="shared" si="1578"/>
        <v>Average</v>
      </c>
      <c r="S6745" t="str">
        <f t="shared" si="1579"/>
        <v xml:space="preserve"> </v>
      </c>
      <c r="T6745" t="b">
        <f t="shared" si="1580"/>
        <v>0</v>
      </c>
      <c r="U6745" t="b">
        <f t="shared" si="1581"/>
        <v>1</v>
      </c>
      <c r="V6745" t="str">
        <f t="shared" si="1582"/>
        <v>Average Company</v>
      </c>
      <c r="W6745" t="str">
        <f t="shared" si="1583"/>
        <v>Don't Buy</v>
      </c>
      <c r="X6745" t="str">
        <f t="shared" si="1584"/>
        <v>Not Known</v>
      </c>
      <c r="Z6745" t="str">
        <f t="shared" si="1585"/>
        <v>None</v>
      </c>
      <c r="AB6745" t="str">
        <f t="shared" si="1586"/>
        <v>0</v>
      </c>
    </row>
    <row r="6746" spans="1:28" x14ac:dyDescent="0.3">
      <c r="A6746">
        <v>6744</v>
      </c>
      <c r="B6746" t="s">
        <v>11445</v>
      </c>
      <c r="C6746" t="str">
        <f t="shared" si="1573"/>
        <v>Long</v>
      </c>
      <c r="D6746">
        <v>3.3</v>
      </c>
      <c r="F6746" s="1">
        <f t="shared" si="1587"/>
        <v>3.3</v>
      </c>
      <c r="G6746" s="1">
        <f t="shared" si="1574"/>
        <v>3.3</v>
      </c>
      <c r="H6746">
        <f t="shared" si="1575"/>
        <v>3.3</v>
      </c>
      <c r="I6746" t="s">
        <v>11378</v>
      </c>
      <c r="J6746" t="s">
        <v>22</v>
      </c>
      <c r="K6746" t="s">
        <v>8075</v>
      </c>
      <c r="L6746" t="str">
        <f t="shared" si="1576"/>
        <v>Established</v>
      </c>
      <c r="N6746" s="2">
        <f t="shared" si="1577"/>
        <v>44</v>
      </c>
      <c r="O6746" t="s">
        <v>96</v>
      </c>
      <c r="P6746" t="s">
        <v>683</v>
      </c>
      <c r="Q6746" t="s">
        <v>28</v>
      </c>
      <c r="R6746" t="str">
        <f t="shared" si="1578"/>
        <v>Average</v>
      </c>
      <c r="S6746" t="str">
        <f t="shared" si="1579"/>
        <v xml:space="preserve"> </v>
      </c>
      <c r="T6746" t="b">
        <f t="shared" si="1580"/>
        <v>0</v>
      </c>
      <c r="U6746" t="b">
        <f t="shared" si="1581"/>
        <v>0</v>
      </c>
      <c r="V6746" t="str">
        <f t="shared" si="1582"/>
        <v>Average Company</v>
      </c>
      <c r="W6746" t="str">
        <f t="shared" si="1583"/>
        <v>Don't Buy</v>
      </c>
      <c r="X6746" t="str">
        <f t="shared" si="1584"/>
        <v>Not Known</v>
      </c>
      <c r="Z6746" t="str">
        <f t="shared" si="1585"/>
        <v>None</v>
      </c>
      <c r="AB6746" t="str">
        <f t="shared" si="1586"/>
        <v>500K</v>
      </c>
    </row>
    <row r="6747" spans="1:28" x14ac:dyDescent="0.3">
      <c r="A6747">
        <v>6745</v>
      </c>
      <c r="B6747" t="s">
        <v>11446</v>
      </c>
      <c r="C6747" t="str">
        <f t="shared" si="1573"/>
        <v>Long</v>
      </c>
      <c r="D6747">
        <v>3.8</v>
      </c>
      <c r="F6747" s="1">
        <f t="shared" si="1587"/>
        <v>3.8</v>
      </c>
      <c r="G6747" s="1">
        <f t="shared" si="1574"/>
        <v>3.8</v>
      </c>
      <c r="H6747">
        <f t="shared" si="1575"/>
        <v>3.8</v>
      </c>
      <c r="I6747" t="s">
        <v>11378</v>
      </c>
      <c r="J6747" t="s">
        <v>10</v>
      </c>
      <c r="K6747" t="s">
        <v>11447</v>
      </c>
      <c r="L6747" t="str">
        <f t="shared" si="1576"/>
        <v>Established</v>
      </c>
      <c r="N6747" s="2">
        <f t="shared" si="1577"/>
        <v>95</v>
      </c>
      <c r="O6747" t="s">
        <v>903</v>
      </c>
      <c r="P6747" t="s">
        <v>147</v>
      </c>
      <c r="Q6747" t="s">
        <v>28</v>
      </c>
      <c r="R6747" t="str">
        <f t="shared" si="1578"/>
        <v>Average</v>
      </c>
      <c r="S6747" t="str">
        <f t="shared" si="1579"/>
        <v xml:space="preserve"> </v>
      </c>
      <c r="T6747" t="b">
        <f t="shared" si="1580"/>
        <v>0</v>
      </c>
      <c r="U6747" t="b">
        <f t="shared" si="1581"/>
        <v>1</v>
      </c>
      <c r="V6747" t="str">
        <f t="shared" si="1582"/>
        <v>Average Company</v>
      </c>
      <c r="W6747" t="str">
        <f t="shared" si="1583"/>
        <v>Don't Buy</v>
      </c>
      <c r="X6747" t="str">
        <f t="shared" si="1584"/>
        <v>Not Known</v>
      </c>
      <c r="Z6747" t="str">
        <f t="shared" si="1585"/>
        <v>None</v>
      </c>
      <c r="AB6747" t="str">
        <f t="shared" si="1586"/>
        <v>500K</v>
      </c>
    </row>
    <row r="6748" spans="1:28" x14ac:dyDescent="0.3">
      <c r="A6748">
        <v>6746</v>
      </c>
      <c r="B6748" t="s">
        <v>11448</v>
      </c>
      <c r="C6748" t="str">
        <f t="shared" si="1573"/>
        <v>Long</v>
      </c>
      <c r="D6748">
        <v>3.6</v>
      </c>
      <c r="F6748" s="1">
        <f t="shared" si="1587"/>
        <v>3.6</v>
      </c>
      <c r="G6748" s="1">
        <f t="shared" si="1574"/>
        <v>3.6</v>
      </c>
      <c r="H6748">
        <f t="shared" si="1575"/>
        <v>3.6</v>
      </c>
      <c r="I6748" t="s">
        <v>11378</v>
      </c>
      <c r="J6748" t="s">
        <v>10</v>
      </c>
      <c r="K6748" t="s">
        <v>7730</v>
      </c>
      <c r="L6748" t="str">
        <f t="shared" si="1576"/>
        <v>Established</v>
      </c>
      <c r="N6748" s="2">
        <f t="shared" si="1577"/>
        <v>11</v>
      </c>
      <c r="O6748" t="s">
        <v>146</v>
      </c>
      <c r="P6748" t="s">
        <v>2884</v>
      </c>
      <c r="Q6748" t="s">
        <v>44</v>
      </c>
      <c r="R6748" t="str">
        <f t="shared" si="1578"/>
        <v>Average</v>
      </c>
      <c r="S6748" t="str">
        <f t="shared" si="1579"/>
        <v xml:space="preserve"> </v>
      </c>
      <c r="T6748" t="b">
        <f t="shared" si="1580"/>
        <v>0</v>
      </c>
      <c r="U6748" t="b">
        <f t="shared" si="1581"/>
        <v>1</v>
      </c>
      <c r="V6748" t="str">
        <f t="shared" si="1582"/>
        <v>Average Company</v>
      </c>
      <c r="W6748" t="str">
        <f t="shared" si="1583"/>
        <v>Don't Buy</v>
      </c>
      <c r="X6748" t="str">
        <f t="shared" si="1584"/>
        <v>Not Known</v>
      </c>
      <c r="Z6748" t="str">
        <f t="shared" si="1585"/>
        <v>None</v>
      </c>
      <c r="AB6748" t="str">
        <f t="shared" si="1586"/>
        <v>0</v>
      </c>
    </row>
    <row r="6749" spans="1:28" x14ac:dyDescent="0.3">
      <c r="A6749">
        <v>6747</v>
      </c>
      <c r="B6749" t="s">
        <v>11449</v>
      </c>
      <c r="C6749" t="str">
        <f t="shared" si="1573"/>
        <v>Long</v>
      </c>
      <c r="D6749">
        <v>3.6</v>
      </c>
      <c r="F6749" s="1">
        <f t="shared" si="1587"/>
        <v>3.6</v>
      </c>
      <c r="G6749" s="1">
        <f t="shared" si="1574"/>
        <v>3.6</v>
      </c>
      <c r="H6749">
        <f t="shared" si="1575"/>
        <v>3.6</v>
      </c>
      <c r="I6749" t="s">
        <v>11378</v>
      </c>
      <c r="J6749" t="s">
        <v>10</v>
      </c>
      <c r="K6749" t="s">
        <v>6694</v>
      </c>
      <c r="L6749" t="str">
        <f t="shared" si="1576"/>
        <v>Established</v>
      </c>
      <c r="N6749" s="2">
        <f t="shared" si="1577"/>
        <v>85</v>
      </c>
      <c r="O6749" t="s">
        <v>962</v>
      </c>
      <c r="P6749" t="s">
        <v>683</v>
      </c>
      <c r="Q6749" t="s">
        <v>80</v>
      </c>
      <c r="R6749" t="str">
        <f t="shared" si="1578"/>
        <v>Average</v>
      </c>
      <c r="S6749" t="str">
        <f t="shared" si="1579"/>
        <v xml:space="preserve"> </v>
      </c>
      <c r="T6749" t="b">
        <f t="shared" si="1580"/>
        <v>0</v>
      </c>
      <c r="U6749" t="b">
        <f t="shared" si="1581"/>
        <v>1</v>
      </c>
      <c r="V6749" t="str">
        <f t="shared" si="1582"/>
        <v>Average Company</v>
      </c>
      <c r="W6749" t="str">
        <f t="shared" si="1583"/>
        <v>Don't Buy</v>
      </c>
      <c r="X6749" t="str">
        <f t="shared" si="1584"/>
        <v>Not Known</v>
      </c>
      <c r="Z6749" t="str">
        <f t="shared" si="1585"/>
        <v>None</v>
      </c>
      <c r="AB6749" t="str">
        <f t="shared" si="1586"/>
        <v>0</v>
      </c>
    </row>
    <row r="6750" spans="1:28" x14ac:dyDescent="0.3">
      <c r="A6750">
        <v>6748</v>
      </c>
      <c r="B6750" t="s">
        <v>11450</v>
      </c>
      <c r="C6750" t="str">
        <f t="shared" si="1573"/>
        <v>Long</v>
      </c>
      <c r="D6750">
        <v>4.3</v>
      </c>
      <c r="F6750" s="1">
        <f t="shared" si="1587"/>
        <v>4.3</v>
      </c>
      <c r="G6750" s="1">
        <f t="shared" si="1574"/>
        <v>4.3</v>
      </c>
      <c r="H6750">
        <f t="shared" si="1575"/>
        <v>4.3</v>
      </c>
      <c r="I6750" t="s">
        <v>11378</v>
      </c>
      <c r="J6750" t="s">
        <v>22</v>
      </c>
      <c r="K6750" t="s">
        <v>11062</v>
      </c>
      <c r="L6750" t="str">
        <f t="shared" si="1576"/>
        <v>Established</v>
      </c>
      <c r="N6750" s="2">
        <f t="shared" si="1577"/>
        <v>37</v>
      </c>
      <c r="O6750" t="s">
        <v>538</v>
      </c>
      <c r="P6750" t="s">
        <v>1308</v>
      </c>
      <c r="Q6750" t="s">
        <v>85</v>
      </c>
      <c r="R6750" t="str">
        <f t="shared" si="1578"/>
        <v>Great</v>
      </c>
      <c r="S6750" t="str">
        <f t="shared" si="1579"/>
        <v>Great</v>
      </c>
      <c r="T6750" t="b">
        <f t="shared" si="1580"/>
        <v>1</v>
      </c>
      <c r="U6750" t="b">
        <f t="shared" si="1581"/>
        <v>1</v>
      </c>
      <c r="V6750" t="str">
        <f t="shared" si="1582"/>
        <v>Top Company</v>
      </c>
      <c r="W6750" t="str">
        <f t="shared" si="1583"/>
        <v>Don't Buy</v>
      </c>
      <c r="X6750" t="str">
        <f t="shared" si="1584"/>
        <v>Not Known</v>
      </c>
      <c r="Z6750" t="str">
        <f t="shared" si="1585"/>
        <v>None</v>
      </c>
      <c r="AB6750" t="str">
        <f t="shared" si="1586"/>
        <v>800K</v>
      </c>
    </row>
    <row r="6751" spans="1:28" x14ac:dyDescent="0.3">
      <c r="A6751">
        <v>6749</v>
      </c>
      <c r="B6751" t="s">
        <v>11437</v>
      </c>
      <c r="C6751" t="str">
        <f t="shared" si="1573"/>
        <v>Long</v>
      </c>
      <c r="D6751">
        <v>3.4</v>
      </c>
      <c r="F6751" s="1">
        <f t="shared" si="1587"/>
        <v>3.4</v>
      </c>
      <c r="G6751" s="1">
        <f t="shared" si="1574"/>
        <v>3.4</v>
      </c>
      <c r="H6751">
        <f t="shared" si="1575"/>
        <v>3.4</v>
      </c>
      <c r="I6751" t="s">
        <v>11378</v>
      </c>
      <c r="J6751" t="s">
        <v>10</v>
      </c>
      <c r="K6751" t="s">
        <v>2093</v>
      </c>
      <c r="L6751" t="str">
        <f t="shared" si="1576"/>
        <v>Established</v>
      </c>
      <c r="N6751" s="2">
        <f t="shared" si="1577"/>
        <v>56</v>
      </c>
      <c r="O6751" t="s">
        <v>908</v>
      </c>
      <c r="P6751" t="s">
        <v>691</v>
      </c>
      <c r="Q6751" t="s">
        <v>122</v>
      </c>
      <c r="R6751" t="str">
        <f t="shared" si="1578"/>
        <v>Average</v>
      </c>
      <c r="S6751" t="str">
        <f t="shared" si="1579"/>
        <v xml:space="preserve"> </v>
      </c>
      <c r="T6751" t="b">
        <f t="shared" si="1580"/>
        <v>0</v>
      </c>
      <c r="U6751" t="b">
        <f t="shared" si="1581"/>
        <v>0</v>
      </c>
      <c r="V6751" t="str">
        <f t="shared" si="1582"/>
        <v>Average Company</v>
      </c>
      <c r="W6751" t="str">
        <f t="shared" si="1583"/>
        <v>Buy</v>
      </c>
      <c r="X6751" t="str">
        <f t="shared" si="1584"/>
        <v>Not Known</v>
      </c>
      <c r="Z6751" t="str">
        <f t="shared" si="1585"/>
        <v>None</v>
      </c>
      <c r="AB6751" t="str">
        <f t="shared" si="1586"/>
        <v>0</v>
      </c>
    </row>
    <row r="6752" spans="1:28" x14ac:dyDescent="0.3">
      <c r="A6752">
        <v>6750</v>
      </c>
      <c r="B6752" t="s">
        <v>11434</v>
      </c>
      <c r="C6752" t="str">
        <f t="shared" si="1573"/>
        <v>Long</v>
      </c>
      <c r="D6752">
        <v>4.0999999999999996</v>
      </c>
      <c r="F6752" s="1">
        <f t="shared" si="1587"/>
        <v>4.0999999999999996</v>
      </c>
      <c r="G6752" s="1">
        <f t="shared" si="1574"/>
        <v>4.0999999999999996</v>
      </c>
      <c r="H6752">
        <f t="shared" si="1575"/>
        <v>4.0999999999999996</v>
      </c>
      <c r="I6752" t="s">
        <v>11378</v>
      </c>
      <c r="J6752" t="s">
        <v>22</v>
      </c>
      <c r="K6752" t="s">
        <v>11435</v>
      </c>
      <c r="L6752" t="str">
        <f t="shared" si="1576"/>
        <v>Established</v>
      </c>
      <c r="N6752" s="2">
        <f t="shared" si="1577"/>
        <v>19</v>
      </c>
      <c r="O6752" t="s">
        <v>100</v>
      </c>
      <c r="P6752" t="s">
        <v>1308</v>
      </c>
      <c r="Q6752" t="s">
        <v>19</v>
      </c>
      <c r="R6752" t="str">
        <f t="shared" si="1578"/>
        <v>Great</v>
      </c>
      <c r="S6752" t="str">
        <f t="shared" si="1579"/>
        <v>Great</v>
      </c>
      <c r="T6752" t="b">
        <f t="shared" si="1580"/>
        <v>1</v>
      </c>
      <c r="U6752" t="b">
        <f t="shared" si="1581"/>
        <v>1</v>
      </c>
      <c r="V6752" t="str">
        <f t="shared" si="1582"/>
        <v>Average Company</v>
      </c>
      <c r="W6752" t="str">
        <f t="shared" si="1583"/>
        <v>Don't Buy</v>
      </c>
      <c r="X6752" t="str">
        <f t="shared" si="1584"/>
        <v>Not Known</v>
      </c>
      <c r="Z6752" t="str">
        <f t="shared" si="1585"/>
        <v>None</v>
      </c>
      <c r="AB6752" t="str">
        <f t="shared" si="1586"/>
        <v>1Million</v>
      </c>
    </row>
    <row r="6753" spans="1:28" x14ac:dyDescent="0.3">
      <c r="A6753">
        <v>6751</v>
      </c>
      <c r="B6753" t="s">
        <v>11422</v>
      </c>
      <c r="C6753" t="str">
        <f t="shared" si="1573"/>
        <v>Long</v>
      </c>
      <c r="D6753">
        <v>4.2</v>
      </c>
      <c r="F6753" s="1">
        <f t="shared" si="1587"/>
        <v>4.2</v>
      </c>
      <c r="G6753" s="1">
        <f t="shared" si="1574"/>
        <v>4.2</v>
      </c>
      <c r="H6753">
        <f t="shared" si="1575"/>
        <v>4.2</v>
      </c>
      <c r="I6753" t="s">
        <v>11378</v>
      </c>
      <c r="J6753" t="s">
        <v>22</v>
      </c>
      <c r="K6753" t="s">
        <v>11423</v>
      </c>
      <c r="L6753" t="str">
        <f t="shared" si="1576"/>
        <v>Established</v>
      </c>
      <c r="N6753" s="2">
        <f t="shared" si="1577"/>
        <v>15</v>
      </c>
      <c r="O6753" t="s">
        <v>3843</v>
      </c>
      <c r="P6753" t="s">
        <v>181</v>
      </c>
      <c r="Q6753" t="s">
        <v>1519</v>
      </c>
      <c r="R6753" t="str">
        <f t="shared" si="1578"/>
        <v>Great</v>
      </c>
      <c r="S6753" t="str">
        <f t="shared" si="1579"/>
        <v>Great</v>
      </c>
      <c r="T6753" t="b">
        <f t="shared" si="1580"/>
        <v>1</v>
      </c>
      <c r="U6753" t="b">
        <f t="shared" si="1581"/>
        <v>1</v>
      </c>
      <c r="V6753" t="str">
        <f t="shared" si="1582"/>
        <v>Average Company</v>
      </c>
      <c r="W6753" t="str">
        <f t="shared" si="1583"/>
        <v>Don't Buy</v>
      </c>
      <c r="X6753" t="str">
        <f t="shared" si="1584"/>
        <v>Not Known</v>
      </c>
      <c r="Z6753" t="str">
        <f t="shared" si="1585"/>
        <v>None</v>
      </c>
      <c r="AB6753" t="str">
        <f t="shared" si="1586"/>
        <v>0</v>
      </c>
    </row>
    <row r="6754" spans="1:28" x14ac:dyDescent="0.3">
      <c r="A6754">
        <v>6752</v>
      </c>
      <c r="B6754" t="s">
        <v>11417</v>
      </c>
      <c r="C6754" t="str">
        <f t="shared" si="1573"/>
        <v>Short</v>
      </c>
      <c r="D6754">
        <v>4</v>
      </c>
      <c r="F6754" s="1">
        <f t="shared" si="1587"/>
        <v>4</v>
      </c>
      <c r="G6754" s="1">
        <f t="shared" si="1574"/>
        <v>4</v>
      </c>
      <c r="H6754">
        <f t="shared" si="1575"/>
        <v>4</v>
      </c>
      <c r="I6754" t="s">
        <v>11378</v>
      </c>
      <c r="J6754" t="s">
        <v>10</v>
      </c>
      <c r="K6754" t="s">
        <v>11418</v>
      </c>
      <c r="L6754" t="str">
        <f t="shared" si="1576"/>
        <v>Established</v>
      </c>
      <c r="N6754" s="2">
        <f t="shared" si="1577"/>
        <v>35</v>
      </c>
      <c r="O6754" t="s">
        <v>249</v>
      </c>
      <c r="P6754" t="s">
        <v>691</v>
      </c>
      <c r="Q6754" t="s">
        <v>28</v>
      </c>
      <c r="R6754" t="str">
        <f t="shared" si="1578"/>
        <v>Average</v>
      </c>
      <c r="S6754" t="str">
        <f t="shared" si="1579"/>
        <v xml:space="preserve"> </v>
      </c>
      <c r="T6754" t="b">
        <f t="shared" si="1580"/>
        <v>0</v>
      </c>
      <c r="U6754" t="b">
        <f t="shared" si="1581"/>
        <v>1</v>
      </c>
      <c r="V6754" t="str">
        <f t="shared" si="1582"/>
        <v>Average Company</v>
      </c>
      <c r="W6754" t="str">
        <f t="shared" si="1583"/>
        <v>Don't Buy</v>
      </c>
      <c r="X6754" t="str">
        <f t="shared" si="1584"/>
        <v>Not Known</v>
      </c>
      <c r="Z6754" t="str">
        <f t="shared" si="1585"/>
        <v>None</v>
      </c>
      <c r="AB6754" t="str">
        <f t="shared" si="1586"/>
        <v>500K</v>
      </c>
    </row>
    <row r="6755" spans="1:28" x14ac:dyDescent="0.3">
      <c r="A6755">
        <v>6753</v>
      </c>
      <c r="B6755" t="s">
        <v>11420</v>
      </c>
      <c r="C6755" t="str">
        <f t="shared" si="1573"/>
        <v>Long</v>
      </c>
      <c r="D6755">
        <v>3.6</v>
      </c>
      <c r="F6755" s="1">
        <f t="shared" si="1587"/>
        <v>3.6</v>
      </c>
      <c r="G6755" s="1">
        <f t="shared" si="1574"/>
        <v>3.6</v>
      </c>
      <c r="H6755">
        <f t="shared" si="1575"/>
        <v>3.6</v>
      </c>
      <c r="I6755" t="s">
        <v>11378</v>
      </c>
      <c r="J6755" t="s">
        <v>22</v>
      </c>
      <c r="K6755" t="s">
        <v>11421</v>
      </c>
      <c r="L6755" t="str">
        <f t="shared" si="1576"/>
        <v>Established</v>
      </c>
      <c r="N6755" s="2">
        <f t="shared" si="1577"/>
        <v>20</v>
      </c>
      <c r="O6755" t="s">
        <v>151</v>
      </c>
      <c r="P6755" t="s">
        <v>3223</v>
      </c>
      <c r="Q6755" t="s">
        <v>986</v>
      </c>
      <c r="R6755" t="str">
        <f t="shared" si="1578"/>
        <v>Average</v>
      </c>
      <c r="S6755" t="str">
        <f t="shared" si="1579"/>
        <v xml:space="preserve"> </v>
      </c>
      <c r="T6755" t="b">
        <f t="shared" si="1580"/>
        <v>0</v>
      </c>
      <c r="U6755" t="b">
        <f t="shared" si="1581"/>
        <v>1</v>
      </c>
      <c r="V6755" t="str">
        <f t="shared" si="1582"/>
        <v>Average Company</v>
      </c>
      <c r="W6755" t="str">
        <f t="shared" si="1583"/>
        <v>Don't Buy</v>
      </c>
      <c r="X6755" t="str">
        <f t="shared" si="1584"/>
        <v>Not Known</v>
      </c>
      <c r="Z6755" t="str">
        <f t="shared" si="1585"/>
        <v>None</v>
      </c>
      <c r="AB6755" t="str">
        <f t="shared" si="1586"/>
        <v>0</v>
      </c>
    </row>
    <row r="6756" spans="1:28" x14ac:dyDescent="0.3">
      <c r="A6756">
        <v>6754</v>
      </c>
      <c r="B6756" t="s">
        <v>11389</v>
      </c>
      <c r="C6756" t="str">
        <f t="shared" si="1573"/>
        <v>Long</v>
      </c>
      <c r="D6756">
        <v>4.2</v>
      </c>
      <c r="F6756" s="1">
        <f t="shared" si="1587"/>
        <v>4.2</v>
      </c>
      <c r="G6756" s="1">
        <f t="shared" si="1574"/>
        <v>4.2</v>
      </c>
      <c r="H6756">
        <f t="shared" si="1575"/>
        <v>4.2</v>
      </c>
      <c r="I6756" t="s">
        <v>11378</v>
      </c>
      <c r="J6756" t="s">
        <v>3695</v>
      </c>
      <c r="K6756" t="s">
        <v>522</v>
      </c>
      <c r="L6756" t="str">
        <f t="shared" si="1576"/>
        <v>Established</v>
      </c>
      <c r="N6756" s="2">
        <f t="shared" si="1577"/>
        <v>20</v>
      </c>
      <c r="O6756" t="s">
        <v>683</v>
      </c>
      <c r="Q6756" t="s">
        <v>2154</v>
      </c>
      <c r="R6756" t="str">
        <f t="shared" si="1578"/>
        <v>Great</v>
      </c>
      <c r="S6756" t="str">
        <f t="shared" si="1579"/>
        <v>Great</v>
      </c>
      <c r="T6756" t="b">
        <f t="shared" si="1580"/>
        <v>1</v>
      </c>
      <c r="U6756" t="b">
        <f t="shared" si="1581"/>
        <v>1</v>
      </c>
      <c r="V6756" t="str">
        <f t="shared" si="1582"/>
        <v>Average Company</v>
      </c>
      <c r="W6756" t="str">
        <f t="shared" si="1583"/>
        <v>Buy</v>
      </c>
      <c r="X6756" t="str">
        <f t="shared" si="1584"/>
        <v>Not Known</v>
      </c>
      <c r="Z6756" t="str">
        <f t="shared" si="1585"/>
        <v>None</v>
      </c>
      <c r="AB6756" t="str">
        <f t="shared" si="1586"/>
        <v>0</v>
      </c>
    </row>
    <row r="6757" spans="1:28" x14ac:dyDescent="0.3">
      <c r="A6757">
        <v>6755</v>
      </c>
      <c r="B6757" t="s">
        <v>11451</v>
      </c>
      <c r="C6757" t="str">
        <f t="shared" si="1573"/>
        <v>Long</v>
      </c>
      <c r="D6757">
        <v>3.9</v>
      </c>
      <c r="F6757" s="1">
        <f t="shared" si="1587"/>
        <v>4.4000000000000004</v>
      </c>
      <c r="G6757" s="1">
        <f t="shared" si="1574"/>
        <v>4.4000000000000004</v>
      </c>
      <c r="H6757">
        <f t="shared" si="1575"/>
        <v>4</v>
      </c>
      <c r="I6757" t="s">
        <v>11378</v>
      </c>
      <c r="J6757" t="s">
        <v>10</v>
      </c>
      <c r="K6757" t="s">
        <v>11452</v>
      </c>
      <c r="L6757" t="str">
        <f t="shared" si="1576"/>
        <v>Startup</v>
      </c>
      <c r="N6757" s="2">
        <f t="shared" si="1577"/>
        <v>6</v>
      </c>
      <c r="O6757" t="s">
        <v>217</v>
      </c>
      <c r="P6757" t="s">
        <v>1308</v>
      </c>
      <c r="Q6757" t="s">
        <v>612</v>
      </c>
      <c r="R6757" t="str">
        <f t="shared" si="1578"/>
        <v>Average</v>
      </c>
      <c r="S6757" t="str">
        <f t="shared" si="1579"/>
        <v xml:space="preserve"> </v>
      </c>
      <c r="T6757" t="b">
        <f t="shared" si="1580"/>
        <v>0</v>
      </c>
      <c r="U6757" t="b">
        <f t="shared" si="1581"/>
        <v>1</v>
      </c>
      <c r="V6757" t="str">
        <f t="shared" si="1582"/>
        <v>Average Company</v>
      </c>
      <c r="W6757" t="str">
        <f t="shared" si="1583"/>
        <v>Don't Buy</v>
      </c>
      <c r="X6757" t="str">
        <f t="shared" si="1584"/>
        <v>Not Known</v>
      </c>
      <c r="Z6757" t="str">
        <f t="shared" si="1585"/>
        <v>None</v>
      </c>
      <c r="AB6757" t="str">
        <f t="shared" si="1586"/>
        <v>0</v>
      </c>
    </row>
    <row r="6758" spans="1:28" x14ac:dyDescent="0.3">
      <c r="A6758">
        <v>6756</v>
      </c>
      <c r="B6758" t="s">
        <v>11453</v>
      </c>
      <c r="C6758" t="str">
        <f t="shared" si="1573"/>
        <v>Long</v>
      </c>
      <c r="D6758">
        <v>4.3</v>
      </c>
      <c r="F6758" s="1">
        <f t="shared" si="1587"/>
        <v>4.3</v>
      </c>
      <c r="G6758" s="1">
        <f t="shared" si="1574"/>
        <v>4.3</v>
      </c>
      <c r="H6758">
        <f t="shared" si="1575"/>
        <v>4.3</v>
      </c>
      <c r="I6758" t="s">
        <v>11378</v>
      </c>
      <c r="J6758" t="s">
        <v>22</v>
      </c>
      <c r="K6758" t="s">
        <v>11454</v>
      </c>
      <c r="L6758" t="str">
        <f t="shared" si="1576"/>
        <v>Established</v>
      </c>
      <c r="N6758" s="2">
        <f t="shared" si="1577"/>
        <v>11</v>
      </c>
      <c r="O6758" t="s">
        <v>1838</v>
      </c>
      <c r="P6758" t="s">
        <v>1261</v>
      </c>
      <c r="Q6758" t="s">
        <v>223</v>
      </c>
      <c r="R6758" t="str">
        <f t="shared" si="1578"/>
        <v>Great</v>
      </c>
      <c r="S6758" t="str">
        <f t="shared" si="1579"/>
        <v>Great</v>
      </c>
      <c r="T6758" t="b">
        <f t="shared" si="1580"/>
        <v>1</v>
      </c>
      <c r="U6758" t="b">
        <f t="shared" si="1581"/>
        <v>1</v>
      </c>
      <c r="V6758" t="str">
        <f t="shared" si="1582"/>
        <v>Average Company</v>
      </c>
      <c r="W6758" t="str">
        <f t="shared" si="1583"/>
        <v>Buy</v>
      </c>
      <c r="X6758" t="str">
        <f t="shared" si="1584"/>
        <v>Not Known</v>
      </c>
      <c r="Z6758" t="str">
        <f t="shared" si="1585"/>
        <v>None</v>
      </c>
      <c r="AB6758" t="str">
        <f t="shared" si="1586"/>
        <v>0</v>
      </c>
    </row>
    <row r="6759" spans="1:28" x14ac:dyDescent="0.3">
      <c r="A6759">
        <v>6757</v>
      </c>
      <c r="B6759" t="s">
        <v>11455</v>
      </c>
      <c r="C6759" t="str">
        <f t="shared" si="1573"/>
        <v>Long</v>
      </c>
      <c r="D6759">
        <v>3.1</v>
      </c>
      <c r="F6759" s="1">
        <f t="shared" si="1587"/>
        <v>3.1</v>
      </c>
      <c r="G6759" s="1">
        <f t="shared" si="1574"/>
        <v>3.1</v>
      </c>
      <c r="H6759">
        <f t="shared" si="1575"/>
        <v>3.1</v>
      </c>
      <c r="I6759" t="s">
        <v>11378</v>
      </c>
      <c r="J6759" t="s">
        <v>22</v>
      </c>
      <c r="K6759" t="s">
        <v>4274</v>
      </c>
      <c r="L6759" t="str">
        <f t="shared" si="1576"/>
        <v>Established</v>
      </c>
      <c r="N6759" s="2">
        <f t="shared" si="1577"/>
        <v>24</v>
      </c>
      <c r="O6759" t="s">
        <v>185</v>
      </c>
      <c r="P6759" t="s">
        <v>691</v>
      </c>
      <c r="Q6759" t="s">
        <v>523</v>
      </c>
      <c r="R6759" t="str">
        <f t="shared" si="1578"/>
        <v>Average</v>
      </c>
      <c r="S6759" t="str">
        <f t="shared" si="1579"/>
        <v xml:space="preserve"> </v>
      </c>
      <c r="T6759" t="b">
        <f t="shared" si="1580"/>
        <v>0</v>
      </c>
      <c r="U6759" t="b">
        <f t="shared" si="1581"/>
        <v>0</v>
      </c>
      <c r="V6759" t="str">
        <f t="shared" si="1582"/>
        <v>Average Company</v>
      </c>
      <c r="W6759" t="str">
        <f t="shared" si="1583"/>
        <v>Don't Buy</v>
      </c>
      <c r="X6759" t="str">
        <f t="shared" si="1584"/>
        <v>Not Known</v>
      </c>
      <c r="Z6759" t="str">
        <f t="shared" si="1585"/>
        <v>None</v>
      </c>
      <c r="AB6759" t="str">
        <f t="shared" si="1586"/>
        <v>0</v>
      </c>
    </row>
    <row r="6760" spans="1:28" x14ac:dyDescent="0.3">
      <c r="A6760">
        <v>6758</v>
      </c>
      <c r="B6760" t="s">
        <v>11456</v>
      </c>
      <c r="C6760" t="str">
        <f t="shared" si="1573"/>
        <v>Long</v>
      </c>
      <c r="D6760">
        <v>3.6</v>
      </c>
      <c r="F6760" s="1">
        <f t="shared" si="1587"/>
        <v>3.6</v>
      </c>
      <c r="G6760" s="1">
        <f t="shared" si="1574"/>
        <v>3.6</v>
      </c>
      <c r="H6760">
        <f t="shared" si="1575"/>
        <v>3.6</v>
      </c>
      <c r="I6760" t="s">
        <v>11378</v>
      </c>
      <c r="J6760" t="s">
        <v>7008</v>
      </c>
      <c r="K6760" t="s">
        <v>230</v>
      </c>
      <c r="L6760" t="str">
        <f t="shared" si="1576"/>
        <v>Established</v>
      </c>
      <c r="N6760" s="2">
        <f t="shared" si="1577"/>
        <v>50</v>
      </c>
      <c r="O6760" t="s">
        <v>691</v>
      </c>
      <c r="Q6760" t="s">
        <v>295</v>
      </c>
      <c r="R6760" t="str">
        <f t="shared" si="1578"/>
        <v>Average</v>
      </c>
      <c r="S6760" t="str">
        <f t="shared" si="1579"/>
        <v xml:space="preserve"> </v>
      </c>
      <c r="T6760" t="b">
        <f t="shared" si="1580"/>
        <v>0</v>
      </c>
      <c r="U6760" t="b">
        <f t="shared" si="1581"/>
        <v>1</v>
      </c>
      <c r="V6760" t="str">
        <f t="shared" si="1582"/>
        <v>Average Company</v>
      </c>
      <c r="W6760" t="str">
        <f t="shared" si="1583"/>
        <v>Don't Buy</v>
      </c>
      <c r="X6760" t="str">
        <f t="shared" si="1584"/>
        <v>Not Known</v>
      </c>
      <c r="Z6760" t="str">
        <f t="shared" si="1585"/>
        <v>None</v>
      </c>
      <c r="AB6760" t="str">
        <f t="shared" si="1586"/>
        <v>0</v>
      </c>
    </row>
    <row r="6761" spans="1:28" x14ac:dyDescent="0.3">
      <c r="A6761">
        <v>6759</v>
      </c>
      <c r="B6761" t="s">
        <v>11457</v>
      </c>
      <c r="C6761" t="str">
        <f t="shared" si="1573"/>
        <v>Long</v>
      </c>
      <c r="D6761">
        <v>4.5</v>
      </c>
      <c r="F6761" s="1">
        <f t="shared" si="1587"/>
        <v>4.5</v>
      </c>
      <c r="G6761" s="1">
        <f t="shared" si="1574"/>
        <v>4.5</v>
      </c>
      <c r="H6761">
        <f t="shared" si="1575"/>
        <v>4.5</v>
      </c>
      <c r="I6761" t="s">
        <v>11378</v>
      </c>
      <c r="J6761" t="s">
        <v>22</v>
      </c>
      <c r="K6761" t="s">
        <v>11458</v>
      </c>
      <c r="L6761" t="str">
        <f t="shared" si="1576"/>
        <v>Established</v>
      </c>
      <c r="N6761" s="2">
        <f t="shared" si="1577"/>
        <v>39</v>
      </c>
      <c r="O6761" t="s">
        <v>74</v>
      </c>
      <c r="P6761" t="s">
        <v>3614</v>
      </c>
      <c r="Q6761" t="s">
        <v>28</v>
      </c>
      <c r="R6761" t="str">
        <f t="shared" si="1578"/>
        <v>Great</v>
      </c>
      <c r="S6761" t="str">
        <f t="shared" si="1579"/>
        <v>Great</v>
      </c>
      <c r="T6761" t="b">
        <f t="shared" si="1580"/>
        <v>1</v>
      </c>
      <c r="U6761" t="b">
        <f t="shared" si="1581"/>
        <v>1</v>
      </c>
      <c r="V6761" t="str">
        <f t="shared" si="1582"/>
        <v>Top Company</v>
      </c>
      <c r="W6761" t="str">
        <f t="shared" si="1583"/>
        <v>Don't Buy</v>
      </c>
      <c r="X6761" t="str">
        <f t="shared" si="1584"/>
        <v>Not Known</v>
      </c>
      <c r="Z6761" t="str">
        <f t="shared" si="1585"/>
        <v>None</v>
      </c>
      <c r="AB6761" t="str">
        <f t="shared" si="1586"/>
        <v>1Million</v>
      </c>
    </row>
    <row r="6762" spans="1:28" x14ac:dyDescent="0.3">
      <c r="A6762">
        <v>6760</v>
      </c>
      <c r="B6762" t="s">
        <v>11459</v>
      </c>
      <c r="C6762" t="str">
        <f t="shared" si="1573"/>
        <v>Long</v>
      </c>
      <c r="D6762">
        <v>4</v>
      </c>
      <c r="F6762" s="1">
        <f t="shared" si="1587"/>
        <v>4</v>
      </c>
      <c r="G6762" s="1">
        <f t="shared" si="1574"/>
        <v>4</v>
      </c>
      <c r="H6762">
        <f t="shared" si="1575"/>
        <v>4</v>
      </c>
      <c r="I6762" t="s">
        <v>11378</v>
      </c>
      <c r="J6762" t="s">
        <v>22</v>
      </c>
      <c r="K6762" t="s">
        <v>3434</v>
      </c>
      <c r="L6762" t="str">
        <f t="shared" si="1576"/>
        <v>Established</v>
      </c>
      <c r="N6762" s="2">
        <f t="shared" si="1577"/>
        <v>10</v>
      </c>
      <c r="O6762" t="s">
        <v>6223</v>
      </c>
      <c r="P6762" t="s">
        <v>691</v>
      </c>
      <c r="Q6762" t="s">
        <v>315</v>
      </c>
      <c r="R6762" t="str">
        <f t="shared" si="1578"/>
        <v>Average</v>
      </c>
      <c r="S6762" t="str">
        <f t="shared" si="1579"/>
        <v xml:space="preserve"> </v>
      </c>
      <c r="T6762" t="b">
        <f t="shared" si="1580"/>
        <v>0</v>
      </c>
      <c r="U6762" t="b">
        <f t="shared" si="1581"/>
        <v>1</v>
      </c>
      <c r="V6762" t="str">
        <f t="shared" si="1582"/>
        <v>Average Company</v>
      </c>
      <c r="W6762" t="str">
        <f t="shared" si="1583"/>
        <v>Don't Buy</v>
      </c>
      <c r="X6762" t="str">
        <f t="shared" si="1584"/>
        <v>Not Known</v>
      </c>
      <c r="Z6762" t="str">
        <f t="shared" si="1585"/>
        <v>None</v>
      </c>
      <c r="AB6762" t="str">
        <f t="shared" si="1586"/>
        <v>0</v>
      </c>
    </row>
    <row r="6763" spans="1:28" x14ac:dyDescent="0.3">
      <c r="A6763">
        <v>6761</v>
      </c>
      <c r="B6763" t="s">
        <v>11460</v>
      </c>
      <c r="C6763" t="str">
        <f t="shared" si="1573"/>
        <v>Long</v>
      </c>
      <c r="D6763">
        <v>3.7</v>
      </c>
      <c r="F6763" s="1">
        <f t="shared" si="1587"/>
        <v>3.7</v>
      </c>
      <c r="G6763" s="1">
        <f t="shared" si="1574"/>
        <v>3.7</v>
      </c>
      <c r="H6763">
        <f t="shared" si="1575"/>
        <v>3.7</v>
      </c>
      <c r="I6763" t="s">
        <v>11378</v>
      </c>
      <c r="J6763" t="s">
        <v>22</v>
      </c>
      <c r="K6763" t="s">
        <v>5061</v>
      </c>
      <c r="L6763" t="str">
        <f t="shared" si="1576"/>
        <v>Established</v>
      </c>
      <c r="N6763" s="2">
        <f t="shared" si="1577"/>
        <v>10</v>
      </c>
      <c r="O6763" t="s">
        <v>234</v>
      </c>
      <c r="P6763" t="s">
        <v>1261</v>
      </c>
      <c r="Q6763" t="s">
        <v>605</v>
      </c>
      <c r="R6763" t="str">
        <f t="shared" si="1578"/>
        <v>Average</v>
      </c>
      <c r="S6763" t="str">
        <f t="shared" si="1579"/>
        <v xml:space="preserve"> </v>
      </c>
      <c r="T6763" t="b">
        <f t="shared" si="1580"/>
        <v>0</v>
      </c>
      <c r="U6763" t="b">
        <f t="shared" si="1581"/>
        <v>1</v>
      </c>
      <c r="V6763" t="str">
        <f t="shared" si="1582"/>
        <v>Average Company</v>
      </c>
      <c r="W6763" t="str">
        <f t="shared" si="1583"/>
        <v>Don't Buy</v>
      </c>
      <c r="X6763" t="str">
        <f t="shared" si="1584"/>
        <v>Not Known</v>
      </c>
      <c r="Z6763" t="str">
        <f t="shared" si="1585"/>
        <v>None</v>
      </c>
      <c r="AB6763" t="str">
        <f t="shared" si="1586"/>
        <v>0</v>
      </c>
    </row>
    <row r="6764" spans="1:28" x14ac:dyDescent="0.3">
      <c r="A6764">
        <v>6762</v>
      </c>
      <c r="B6764" t="s">
        <v>11461</v>
      </c>
      <c r="C6764" t="str">
        <f t="shared" si="1573"/>
        <v>Long</v>
      </c>
      <c r="D6764">
        <v>4.5999999999999996</v>
      </c>
      <c r="F6764" s="1">
        <f t="shared" si="1587"/>
        <v>4.5999999999999996</v>
      </c>
      <c r="G6764" s="1">
        <f t="shared" si="1574"/>
        <v>4.5999999999999996</v>
      </c>
      <c r="H6764">
        <f t="shared" si="1575"/>
        <v>4.5999999999999996</v>
      </c>
      <c r="I6764" t="s">
        <v>11378</v>
      </c>
      <c r="J6764" t="s">
        <v>11462</v>
      </c>
      <c r="K6764" t="s">
        <v>3695</v>
      </c>
      <c r="L6764" t="str">
        <f t="shared" si="1576"/>
        <v>Established</v>
      </c>
      <c r="N6764" s="2">
        <f t="shared" si="1577"/>
        <v>10</v>
      </c>
      <c r="O6764" t="s">
        <v>234</v>
      </c>
      <c r="P6764" t="s">
        <v>1308</v>
      </c>
      <c r="Q6764" t="s">
        <v>19</v>
      </c>
      <c r="R6764" t="str">
        <f t="shared" si="1578"/>
        <v>Great</v>
      </c>
      <c r="S6764" t="str">
        <f t="shared" si="1579"/>
        <v>Great</v>
      </c>
      <c r="T6764" t="b">
        <f t="shared" si="1580"/>
        <v>0</v>
      </c>
      <c r="U6764" t="b">
        <f t="shared" si="1581"/>
        <v>1</v>
      </c>
      <c r="V6764" t="str">
        <f t="shared" si="1582"/>
        <v>Average Company</v>
      </c>
      <c r="W6764" t="str">
        <f t="shared" si="1583"/>
        <v>Don't Buy</v>
      </c>
      <c r="X6764" t="str">
        <f t="shared" si="1584"/>
        <v>Not Known</v>
      </c>
      <c r="Z6764" t="str">
        <f t="shared" si="1585"/>
        <v>None</v>
      </c>
      <c r="AB6764" t="str">
        <f t="shared" si="1586"/>
        <v>1Million</v>
      </c>
    </row>
    <row r="6765" spans="1:28" x14ac:dyDescent="0.3">
      <c r="A6765">
        <v>6763</v>
      </c>
      <c r="B6765" t="s">
        <v>11463</v>
      </c>
      <c r="C6765" t="str">
        <f t="shared" si="1573"/>
        <v>Long</v>
      </c>
      <c r="D6765">
        <v>3.9</v>
      </c>
      <c r="F6765" s="1">
        <f t="shared" si="1587"/>
        <v>3.9</v>
      </c>
      <c r="G6765" s="1">
        <f t="shared" si="1574"/>
        <v>3.9</v>
      </c>
      <c r="H6765">
        <f t="shared" si="1575"/>
        <v>3.9</v>
      </c>
      <c r="I6765" t="s">
        <v>11378</v>
      </c>
      <c r="J6765" t="s">
        <v>10</v>
      </c>
      <c r="K6765" t="s">
        <v>11464</v>
      </c>
      <c r="L6765" t="str">
        <f t="shared" si="1576"/>
        <v>Established</v>
      </c>
      <c r="N6765" s="2">
        <f t="shared" si="1577"/>
        <v>70</v>
      </c>
      <c r="O6765" t="s">
        <v>264</v>
      </c>
      <c r="P6765" t="s">
        <v>683</v>
      </c>
      <c r="Q6765" t="s">
        <v>28</v>
      </c>
      <c r="R6765" t="str">
        <f t="shared" si="1578"/>
        <v>Average</v>
      </c>
      <c r="S6765" t="str">
        <f t="shared" si="1579"/>
        <v xml:space="preserve"> </v>
      </c>
      <c r="T6765" t="b">
        <f t="shared" si="1580"/>
        <v>0</v>
      </c>
      <c r="U6765" t="b">
        <f t="shared" si="1581"/>
        <v>1</v>
      </c>
      <c r="V6765" t="str">
        <f t="shared" si="1582"/>
        <v>Average Company</v>
      </c>
      <c r="W6765" t="str">
        <f t="shared" si="1583"/>
        <v>Don't Buy</v>
      </c>
      <c r="X6765" t="str">
        <f t="shared" si="1584"/>
        <v>Not Known</v>
      </c>
      <c r="Z6765" t="str">
        <f t="shared" si="1585"/>
        <v>None</v>
      </c>
      <c r="AB6765" t="str">
        <f t="shared" si="1586"/>
        <v>500K</v>
      </c>
    </row>
    <row r="6766" spans="1:28" x14ac:dyDescent="0.3">
      <c r="A6766">
        <v>6764</v>
      </c>
      <c r="B6766" t="s">
        <v>11465</v>
      </c>
      <c r="C6766" t="str">
        <f t="shared" si="1573"/>
        <v>Short</v>
      </c>
      <c r="D6766">
        <v>4.4000000000000004</v>
      </c>
      <c r="F6766" s="1">
        <f t="shared" si="1587"/>
        <v>4.4000000000000004</v>
      </c>
      <c r="G6766" s="1">
        <f t="shared" si="1574"/>
        <v>4.4000000000000004</v>
      </c>
      <c r="H6766">
        <f t="shared" si="1575"/>
        <v>4.4000000000000004</v>
      </c>
      <c r="I6766" t="s">
        <v>11378</v>
      </c>
      <c r="J6766" t="s">
        <v>11466</v>
      </c>
      <c r="K6766" t="s">
        <v>688</v>
      </c>
      <c r="L6766" t="str">
        <f t="shared" si="1576"/>
        <v>Established</v>
      </c>
      <c r="N6766" s="2">
        <f t="shared" si="1577"/>
        <v>20</v>
      </c>
      <c r="O6766" t="s">
        <v>683</v>
      </c>
      <c r="Q6766" t="s">
        <v>1012</v>
      </c>
      <c r="R6766" t="str">
        <f t="shared" si="1578"/>
        <v>Great</v>
      </c>
      <c r="S6766" t="str">
        <f t="shared" si="1579"/>
        <v>Great</v>
      </c>
      <c r="T6766" t="b">
        <f t="shared" si="1580"/>
        <v>1</v>
      </c>
      <c r="U6766" t="b">
        <f t="shared" si="1581"/>
        <v>1</v>
      </c>
      <c r="V6766" t="str">
        <f t="shared" si="1582"/>
        <v>Average Company</v>
      </c>
      <c r="W6766" t="str">
        <f t="shared" si="1583"/>
        <v>Don't Buy</v>
      </c>
      <c r="X6766" t="str">
        <f t="shared" si="1584"/>
        <v>Not Known</v>
      </c>
      <c r="Z6766" t="str">
        <f t="shared" si="1585"/>
        <v>None</v>
      </c>
      <c r="AB6766" t="str">
        <f t="shared" si="1586"/>
        <v>0</v>
      </c>
    </row>
    <row r="6767" spans="1:28" x14ac:dyDescent="0.3">
      <c r="A6767">
        <v>6765</v>
      </c>
      <c r="B6767" t="s">
        <v>11467</v>
      </c>
      <c r="C6767" t="str">
        <f t="shared" si="1573"/>
        <v>Long</v>
      </c>
      <c r="D6767">
        <v>4.0999999999999996</v>
      </c>
      <c r="F6767" s="1">
        <f t="shared" si="1587"/>
        <v>4.5999999999999996</v>
      </c>
      <c r="G6767" s="1">
        <f t="shared" si="1574"/>
        <v>4.5999999999999996</v>
      </c>
      <c r="H6767">
        <f t="shared" si="1575"/>
        <v>4.1999999999999993</v>
      </c>
      <c r="I6767" t="s">
        <v>11378</v>
      </c>
      <c r="J6767" t="s">
        <v>22</v>
      </c>
      <c r="K6767" t="s">
        <v>11468</v>
      </c>
      <c r="L6767" t="str">
        <f t="shared" si="1576"/>
        <v>Startup</v>
      </c>
      <c r="N6767" s="2">
        <f t="shared" si="1577"/>
        <v>7</v>
      </c>
      <c r="O6767" t="s">
        <v>318</v>
      </c>
      <c r="P6767" t="s">
        <v>683</v>
      </c>
      <c r="Q6767" t="s">
        <v>315</v>
      </c>
      <c r="R6767" t="str">
        <f t="shared" si="1578"/>
        <v>Great</v>
      </c>
      <c r="S6767" t="str">
        <f t="shared" si="1579"/>
        <v>Great</v>
      </c>
      <c r="T6767" t="b">
        <f t="shared" si="1580"/>
        <v>0</v>
      </c>
      <c r="U6767" t="b">
        <f t="shared" si="1581"/>
        <v>1</v>
      </c>
      <c r="V6767" t="str">
        <f t="shared" si="1582"/>
        <v>Average Company</v>
      </c>
      <c r="W6767" t="str">
        <f t="shared" si="1583"/>
        <v>Don't Buy</v>
      </c>
      <c r="X6767" t="str">
        <f t="shared" si="1584"/>
        <v>Not Known</v>
      </c>
      <c r="Z6767" t="str">
        <f t="shared" si="1585"/>
        <v>None</v>
      </c>
      <c r="AB6767" t="str">
        <f t="shared" si="1586"/>
        <v>0</v>
      </c>
    </row>
    <row r="6768" spans="1:28" x14ac:dyDescent="0.3">
      <c r="A6768">
        <v>6766</v>
      </c>
      <c r="B6768" t="s">
        <v>11469</v>
      </c>
      <c r="C6768" t="str">
        <f t="shared" si="1573"/>
        <v>Long</v>
      </c>
      <c r="D6768">
        <v>4</v>
      </c>
      <c r="F6768" s="1">
        <f t="shared" si="1587"/>
        <v>4</v>
      </c>
      <c r="G6768" s="1">
        <f t="shared" si="1574"/>
        <v>4</v>
      </c>
      <c r="H6768">
        <f t="shared" si="1575"/>
        <v>4</v>
      </c>
      <c r="I6768" t="s">
        <v>11470</v>
      </c>
      <c r="J6768" t="s">
        <v>22</v>
      </c>
      <c r="K6768" t="s">
        <v>7539</v>
      </c>
      <c r="L6768" t="str">
        <f t="shared" si="1576"/>
        <v>Established</v>
      </c>
      <c r="N6768" s="2">
        <f t="shared" si="1577"/>
        <v>22</v>
      </c>
      <c r="O6768" t="s">
        <v>142</v>
      </c>
      <c r="P6768" t="s">
        <v>147</v>
      </c>
      <c r="Q6768" t="s">
        <v>605</v>
      </c>
      <c r="R6768" t="str">
        <f t="shared" si="1578"/>
        <v>Average</v>
      </c>
      <c r="S6768" t="str">
        <f t="shared" si="1579"/>
        <v xml:space="preserve"> </v>
      </c>
      <c r="T6768" t="b">
        <f t="shared" si="1580"/>
        <v>0</v>
      </c>
      <c r="U6768" t="b">
        <f t="shared" si="1581"/>
        <v>1</v>
      </c>
      <c r="V6768" t="str">
        <f t="shared" si="1582"/>
        <v>Average Company</v>
      </c>
      <c r="W6768" t="str">
        <f t="shared" si="1583"/>
        <v>Buy</v>
      </c>
      <c r="X6768" t="str">
        <f t="shared" si="1584"/>
        <v>Not Known</v>
      </c>
      <c r="Z6768" t="str">
        <f t="shared" si="1585"/>
        <v>None</v>
      </c>
      <c r="AB6768" t="str">
        <f t="shared" si="1586"/>
        <v>0</v>
      </c>
    </row>
    <row r="6769" spans="1:28" x14ac:dyDescent="0.3">
      <c r="A6769">
        <v>6767</v>
      </c>
      <c r="B6769" t="s">
        <v>11471</v>
      </c>
      <c r="C6769" t="str">
        <f t="shared" si="1573"/>
        <v>Long</v>
      </c>
      <c r="D6769">
        <v>4.4000000000000004</v>
      </c>
      <c r="F6769" s="1">
        <f t="shared" si="1587"/>
        <v>4.4000000000000004</v>
      </c>
      <c r="G6769" s="1">
        <f t="shared" si="1574"/>
        <v>4.4000000000000004</v>
      </c>
      <c r="H6769">
        <f t="shared" si="1575"/>
        <v>4.4000000000000004</v>
      </c>
      <c r="I6769" t="s">
        <v>3063</v>
      </c>
      <c r="J6769" t="s">
        <v>10</v>
      </c>
      <c r="K6769" t="s">
        <v>10066</v>
      </c>
      <c r="L6769" t="str">
        <f t="shared" si="1576"/>
        <v>Established</v>
      </c>
      <c r="N6769" s="2">
        <f t="shared" si="1577"/>
        <v>37</v>
      </c>
      <c r="O6769" t="s">
        <v>538</v>
      </c>
      <c r="P6769" t="s">
        <v>1308</v>
      </c>
      <c r="Q6769" t="s">
        <v>28</v>
      </c>
      <c r="R6769" t="str">
        <f t="shared" si="1578"/>
        <v>Great</v>
      </c>
      <c r="S6769" t="str">
        <f t="shared" si="1579"/>
        <v>Great</v>
      </c>
      <c r="T6769" t="b">
        <f t="shared" si="1580"/>
        <v>1</v>
      </c>
      <c r="U6769" t="b">
        <f t="shared" si="1581"/>
        <v>1</v>
      </c>
      <c r="V6769" t="str">
        <f t="shared" si="1582"/>
        <v>Top Company</v>
      </c>
      <c r="W6769" t="str">
        <f t="shared" si="1583"/>
        <v>Don't Buy</v>
      </c>
      <c r="X6769" t="str">
        <f t="shared" si="1584"/>
        <v>Not Known</v>
      </c>
      <c r="Z6769" t="str">
        <f t="shared" si="1585"/>
        <v>None</v>
      </c>
      <c r="AB6769" t="str">
        <f t="shared" si="1586"/>
        <v>1Million</v>
      </c>
    </row>
    <row r="6770" spans="1:28" x14ac:dyDescent="0.3">
      <c r="A6770">
        <v>6768</v>
      </c>
      <c r="B6770" t="s">
        <v>11472</v>
      </c>
      <c r="C6770" t="str">
        <f t="shared" si="1573"/>
        <v>Long</v>
      </c>
      <c r="D6770">
        <v>4.0999999999999996</v>
      </c>
      <c r="F6770" s="1">
        <f t="shared" si="1587"/>
        <v>4.0999999999999996</v>
      </c>
      <c r="G6770" s="1">
        <f t="shared" si="1574"/>
        <v>4.0999999999999996</v>
      </c>
      <c r="H6770">
        <f t="shared" si="1575"/>
        <v>4.0999999999999996</v>
      </c>
      <c r="I6770" t="s">
        <v>7207</v>
      </c>
      <c r="J6770" t="s">
        <v>22</v>
      </c>
      <c r="K6770" t="s">
        <v>11473</v>
      </c>
      <c r="L6770" t="str">
        <f t="shared" si="1576"/>
        <v>Established</v>
      </c>
      <c r="N6770" s="2">
        <f t="shared" si="1577"/>
        <v>28</v>
      </c>
      <c r="O6770" t="s">
        <v>24</v>
      </c>
      <c r="P6770" t="s">
        <v>691</v>
      </c>
      <c r="Q6770" t="s">
        <v>44</v>
      </c>
      <c r="R6770" t="str">
        <f t="shared" si="1578"/>
        <v>Great</v>
      </c>
      <c r="S6770" t="str">
        <f t="shared" si="1579"/>
        <v>Great</v>
      </c>
      <c r="T6770" t="b">
        <f t="shared" si="1580"/>
        <v>1</v>
      </c>
      <c r="U6770" t="b">
        <f t="shared" si="1581"/>
        <v>1</v>
      </c>
      <c r="V6770" t="str">
        <f t="shared" si="1582"/>
        <v>Top Company</v>
      </c>
      <c r="W6770" t="str">
        <f t="shared" si="1583"/>
        <v>Don't Buy</v>
      </c>
      <c r="X6770" t="str">
        <f t="shared" si="1584"/>
        <v>Not Known</v>
      </c>
      <c r="Z6770" t="str">
        <f t="shared" si="1585"/>
        <v>None</v>
      </c>
      <c r="AB6770" t="str">
        <f t="shared" si="1586"/>
        <v>0</v>
      </c>
    </row>
    <row r="6771" spans="1:28" x14ac:dyDescent="0.3">
      <c r="A6771">
        <v>6769</v>
      </c>
      <c r="B6771" t="s">
        <v>11474</v>
      </c>
      <c r="C6771" t="str">
        <f t="shared" si="1573"/>
        <v>Long</v>
      </c>
      <c r="D6771">
        <v>4.0999999999999996</v>
      </c>
      <c r="F6771" s="1">
        <f t="shared" si="1587"/>
        <v>4.0999999999999996</v>
      </c>
      <c r="G6771" s="1">
        <f t="shared" si="1574"/>
        <v>4.0999999999999996</v>
      </c>
      <c r="H6771">
        <f t="shared" si="1575"/>
        <v>4.0999999999999996</v>
      </c>
      <c r="I6771" t="s">
        <v>7547</v>
      </c>
      <c r="J6771" t="s">
        <v>22</v>
      </c>
      <c r="K6771" t="s">
        <v>11475</v>
      </c>
      <c r="L6771" t="str">
        <f t="shared" si="1576"/>
        <v>Established</v>
      </c>
      <c r="N6771" s="2">
        <f t="shared" si="1577"/>
        <v>33</v>
      </c>
      <c r="O6771" t="s">
        <v>18</v>
      </c>
      <c r="P6771" t="s">
        <v>1308</v>
      </c>
      <c r="Q6771" t="s">
        <v>19</v>
      </c>
      <c r="R6771" t="str">
        <f t="shared" si="1578"/>
        <v>Great</v>
      </c>
      <c r="S6771" t="str">
        <f t="shared" si="1579"/>
        <v>Great</v>
      </c>
      <c r="T6771" t="b">
        <f t="shared" si="1580"/>
        <v>1</v>
      </c>
      <c r="U6771" t="b">
        <f t="shared" si="1581"/>
        <v>1</v>
      </c>
      <c r="V6771" t="str">
        <f t="shared" si="1582"/>
        <v>Top Company</v>
      </c>
      <c r="W6771" t="str">
        <f t="shared" si="1583"/>
        <v>Don't Buy</v>
      </c>
      <c r="X6771" t="str">
        <f t="shared" si="1584"/>
        <v>Not Known</v>
      </c>
      <c r="Z6771" t="str">
        <f t="shared" si="1585"/>
        <v>None</v>
      </c>
      <c r="AB6771" t="str">
        <f t="shared" si="1586"/>
        <v>1Million</v>
      </c>
    </row>
    <row r="6772" spans="1:28" x14ac:dyDescent="0.3">
      <c r="A6772">
        <v>6770</v>
      </c>
      <c r="B6772" t="s">
        <v>11476</v>
      </c>
      <c r="C6772" t="str">
        <f t="shared" si="1573"/>
        <v>Long</v>
      </c>
      <c r="D6772">
        <v>4.7</v>
      </c>
      <c r="F6772" s="1">
        <f t="shared" si="1587"/>
        <v>4.7</v>
      </c>
      <c r="G6772" s="1">
        <f t="shared" si="1574"/>
        <v>4.7</v>
      </c>
      <c r="H6772">
        <f t="shared" si="1575"/>
        <v>4.7</v>
      </c>
      <c r="I6772" t="s">
        <v>11477</v>
      </c>
      <c r="J6772" t="s">
        <v>22</v>
      </c>
      <c r="K6772" t="s">
        <v>2489</v>
      </c>
      <c r="L6772" t="str">
        <f t="shared" si="1576"/>
        <v>Established</v>
      </c>
      <c r="N6772" s="2">
        <f t="shared" si="1577"/>
        <v>31</v>
      </c>
      <c r="O6772" t="s">
        <v>58</v>
      </c>
      <c r="P6772" t="s">
        <v>683</v>
      </c>
      <c r="Q6772" t="s">
        <v>843</v>
      </c>
      <c r="R6772" t="str">
        <f t="shared" si="1578"/>
        <v>Great</v>
      </c>
      <c r="S6772" t="str">
        <f t="shared" si="1579"/>
        <v>Great</v>
      </c>
      <c r="T6772" t="b">
        <f t="shared" si="1580"/>
        <v>1</v>
      </c>
      <c r="U6772" t="b">
        <f t="shared" si="1581"/>
        <v>1</v>
      </c>
      <c r="V6772" t="str">
        <f t="shared" si="1582"/>
        <v>Top Company</v>
      </c>
      <c r="W6772" t="str">
        <f t="shared" si="1583"/>
        <v>Don't Buy</v>
      </c>
      <c r="X6772" t="str">
        <f t="shared" si="1584"/>
        <v>Not Known</v>
      </c>
      <c r="Z6772" t="str">
        <f t="shared" si="1585"/>
        <v>None</v>
      </c>
      <c r="AB6772" t="str">
        <f t="shared" si="1586"/>
        <v>0</v>
      </c>
    </row>
    <row r="6773" spans="1:28" x14ac:dyDescent="0.3">
      <c r="A6773">
        <v>6771</v>
      </c>
      <c r="B6773" t="s">
        <v>11478</v>
      </c>
      <c r="C6773" t="str">
        <f t="shared" si="1573"/>
        <v>Long</v>
      </c>
      <c r="D6773">
        <v>3.4</v>
      </c>
      <c r="F6773" s="1">
        <f t="shared" si="1587"/>
        <v>3.4</v>
      </c>
      <c r="G6773" s="1">
        <f t="shared" si="1574"/>
        <v>3.4</v>
      </c>
      <c r="H6773">
        <f t="shared" si="1575"/>
        <v>3.4</v>
      </c>
      <c r="I6773" t="s">
        <v>11477</v>
      </c>
      <c r="J6773" t="s">
        <v>22</v>
      </c>
      <c r="K6773" t="s">
        <v>6694</v>
      </c>
      <c r="L6773" t="str">
        <f t="shared" si="1576"/>
        <v>Established</v>
      </c>
      <c r="N6773" s="2">
        <f t="shared" si="1577"/>
        <v>34</v>
      </c>
      <c r="O6773" t="s">
        <v>213</v>
      </c>
      <c r="P6773" t="s">
        <v>9128</v>
      </c>
      <c r="Q6773" t="s">
        <v>28</v>
      </c>
      <c r="R6773" t="str">
        <f t="shared" si="1578"/>
        <v>Average</v>
      </c>
      <c r="S6773" t="str">
        <f t="shared" si="1579"/>
        <v xml:space="preserve"> </v>
      </c>
      <c r="T6773" t="b">
        <f t="shared" si="1580"/>
        <v>0</v>
      </c>
      <c r="U6773" t="b">
        <f t="shared" si="1581"/>
        <v>0</v>
      </c>
      <c r="V6773" t="str">
        <f t="shared" si="1582"/>
        <v>Average Company</v>
      </c>
      <c r="W6773" t="str">
        <f t="shared" si="1583"/>
        <v>Don't Buy</v>
      </c>
      <c r="X6773" t="str">
        <f t="shared" si="1584"/>
        <v>Bombay Finance</v>
      </c>
      <c r="Z6773" t="str">
        <f t="shared" si="1585"/>
        <v>None</v>
      </c>
      <c r="AB6773" t="str">
        <f t="shared" si="1586"/>
        <v>500K</v>
      </c>
    </row>
    <row r="6774" spans="1:28" x14ac:dyDescent="0.3">
      <c r="A6774">
        <v>6772</v>
      </c>
      <c r="B6774" t="s">
        <v>11479</v>
      </c>
      <c r="C6774" t="str">
        <f t="shared" si="1573"/>
        <v>Long</v>
      </c>
      <c r="D6774">
        <v>2.8</v>
      </c>
      <c r="F6774" s="1">
        <f t="shared" si="1587"/>
        <v>2.8</v>
      </c>
      <c r="G6774" s="1">
        <f t="shared" si="1574"/>
        <v>2.8</v>
      </c>
      <c r="H6774">
        <f t="shared" si="1575"/>
        <v>2.8</v>
      </c>
      <c r="I6774" t="s">
        <v>11477</v>
      </c>
      <c r="J6774" t="s">
        <v>22</v>
      </c>
      <c r="K6774" t="s">
        <v>11480</v>
      </c>
      <c r="L6774" t="str">
        <f t="shared" si="1576"/>
        <v>Established</v>
      </c>
      <c r="N6774" s="2">
        <f t="shared" si="1577"/>
        <v>25</v>
      </c>
      <c r="O6774" t="s">
        <v>54</v>
      </c>
      <c r="P6774" t="s">
        <v>691</v>
      </c>
      <c r="Q6774" t="s">
        <v>19</v>
      </c>
      <c r="R6774" t="str">
        <f t="shared" si="1578"/>
        <v>Average</v>
      </c>
      <c r="S6774" t="str">
        <f t="shared" si="1579"/>
        <v xml:space="preserve"> </v>
      </c>
      <c r="T6774" t="b">
        <f t="shared" si="1580"/>
        <v>0</v>
      </c>
      <c r="U6774" t="b">
        <f t="shared" si="1581"/>
        <v>0</v>
      </c>
      <c r="V6774" t="str">
        <f t="shared" si="1582"/>
        <v>Average Company</v>
      </c>
      <c r="W6774" t="str">
        <f t="shared" si="1583"/>
        <v>Buy</v>
      </c>
      <c r="X6774" t="str">
        <f t="shared" si="1584"/>
        <v>Not Known</v>
      </c>
      <c r="Z6774" t="str">
        <f t="shared" si="1585"/>
        <v>None</v>
      </c>
      <c r="AB6774" t="str">
        <f t="shared" si="1586"/>
        <v>500K</v>
      </c>
    </row>
    <row r="6775" spans="1:28" x14ac:dyDescent="0.3">
      <c r="A6775">
        <v>6773</v>
      </c>
      <c r="B6775" t="s">
        <v>11481</v>
      </c>
      <c r="C6775" t="str">
        <f t="shared" si="1573"/>
        <v>Long</v>
      </c>
      <c r="D6775">
        <v>4.5</v>
      </c>
      <c r="F6775" s="1">
        <f t="shared" si="1587"/>
        <v>4.5</v>
      </c>
      <c r="G6775" s="1">
        <f t="shared" si="1574"/>
        <v>4.5</v>
      </c>
      <c r="H6775">
        <f t="shared" si="1575"/>
        <v>4.5</v>
      </c>
      <c r="I6775" t="s">
        <v>11477</v>
      </c>
      <c r="J6775" t="s">
        <v>22</v>
      </c>
      <c r="K6775" t="s">
        <v>5290</v>
      </c>
      <c r="L6775" t="str">
        <f t="shared" si="1576"/>
        <v>Established</v>
      </c>
      <c r="N6775" s="2">
        <f t="shared" si="1577"/>
        <v>16</v>
      </c>
      <c r="O6775" t="s">
        <v>121</v>
      </c>
      <c r="P6775" t="s">
        <v>683</v>
      </c>
      <c r="Q6775" t="s">
        <v>19</v>
      </c>
      <c r="R6775" t="str">
        <f t="shared" si="1578"/>
        <v>Great</v>
      </c>
      <c r="S6775" t="str">
        <f t="shared" si="1579"/>
        <v>Great</v>
      </c>
      <c r="T6775" t="b">
        <f t="shared" si="1580"/>
        <v>1</v>
      </c>
      <c r="U6775" t="b">
        <f t="shared" si="1581"/>
        <v>1</v>
      </c>
      <c r="V6775" t="str">
        <f t="shared" si="1582"/>
        <v>Average Company</v>
      </c>
      <c r="W6775" t="str">
        <f t="shared" si="1583"/>
        <v>Don't Buy</v>
      </c>
      <c r="X6775" t="str">
        <f t="shared" si="1584"/>
        <v>Not Known</v>
      </c>
      <c r="Z6775" t="str">
        <f t="shared" si="1585"/>
        <v>None</v>
      </c>
      <c r="AB6775" t="str">
        <f t="shared" si="1586"/>
        <v>1Million</v>
      </c>
    </row>
    <row r="6776" spans="1:28" x14ac:dyDescent="0.3">
      <c r="A6776">
        <v>6774</v>
      </c>
      <c r="B6776" t="s">
        <v>11482</v>
      </c>
      <c r="C6776" t="str">
        <f t="shared" si="1573"/>
        <v>Long</v>
      </c>
      <c r="D6776">
        <v>3.3</v>
      </c>
      <c r="F6776" s="1">
        <f t="shared" si="1587"/>
        <v>3.3</v>
      </c>
      <c r="G6776" s="1">
        <f t="shared" si="1574"/>
        <v>3.3</v>
      </c>
      <c r="H6776">
        <f t="shared" si="1575"/>
        <v>3.3</v>
      </c>
      <c r="I6776" t="s">
        <v>11477</v>
      </c>
      <c r="J6776" t="s">
        <v>22</v>
      </c>
      <c r="K6776" t="s">
        <v>7220</v>
      </c>
      <c r="L6776" t="str">
        <f t="shared" si="1576"/>
        <v>Established</v>
      </c>
      <c r="N6776" s="2">
        <f t="shared" si="1577"/>
        <v>53</v>
      </c>
      <c r="O6776" t="s">
        <v>500</v>
      </c>
      <c r="P6776" t="s">
        <v>683</v>
      </c>
      <c r="Q6776" t="s">
        <v>105</v>
      </c>
      <c r="R6776" t="str">
        <f t="shared" si="1578"/>
        <v>Average</v>
      </c>
      <c r="S6776" t="str">
        <f t="shared" si="1579"/>
        <v xml:space="preserve"> </v>
      </c>
      <c r="T6776" t="b">
        <f t="shared" si="1580"/>
        <v>0</v>
      </c>
      <c r="U6776" t="b">
        <f t="shared" si="1581"/>
        <v>0</v>
      </c>
      <c r="V6776" t="str">
        <f t="shared" si="1582"/>
        <v>Average Company</v>
      </c>
      <c r="W6776" t="str">
        <f t="shared" si="1583"/>
        <v>Don't Buy</v>
      </c>
      <c r="X6776" t="str">
        <f t="shared" si="1584"/>
        <v>Not Known</v>
      </c>
      <c r="Z6776" t="str">
        <f t="shared" si="1585"/>
        <v>None</v>
      </c>
      <c r="AB6776" t="str">
        <f t="shared" si="1586"/>
        <v>0</v>
      </c>
    </row>
    <row r="6777" spans="1:28" x14ac:dyDescent="0.3">
      <c r="A6777">
        <v>6775</v>
      </c>
      <c r="B6777" t="s">
        <v>11483</v>
      </c>
      <c r="C6777" t="str">
        <f t="shared" si="1573"/>
        <v>Long</v>
      </c>
      <c r="D6777">
        <v>3.8</v>
      </c>
      <c r="F6777" s="1">
        <f t="shared" si="1587"/>
        <v>3.8</v>
      </c>
      <c r="G6777" s="1">
        <f t="shared" si="1574"/>
        <v>3.8</v>
      </c>
      <c r="H6777">
        <f t="shared" si="1575"/>
        <v>3.8</v>
      </c>
      <c r="I6777" t="s">
        <v>11477</v>
      </c>
      <c r="J6777" t="s">
        <v>22</v>
      </c>
      <c r="K6777" t="s">
        <v>9165</v>
      </c>
      <c r="L6777" t="str">
        <f t="shared" si="1576"/>
        <v>Established</v>
      </c>
      <c r="N6777" s="2">
        <f t="shared" si="1577"/>
        <v>90</v>
      </c>
      <c r="O6777" t="s">
        <v>586</v>
      </c>
      <c r="P6777" t="s">
        <v>1308</v>
      </c>
      <c r="Q6777" t="s">
        <v>28</v>
      </c>
      <c r="R6777" t="str">
        <f t="shared" si="1578"/>
        <v>Average</v>
      </c>
      <c r="S6777" t="str">
        <f t="shared" si="1579"/>
        <v xml:space="preserve"> </v>
      </c>
      <c r="T6777" t="b">
        <f t="shared" si="1580"/>
        <v>0</v>
      </c>
      <c r="U6777" t="b">
        <f t="shared" si="1581"/>
        <v>1</v>
      </c>
      <c r="V6777" t="str">
        <f t="shared" si="1582"/>
        <v>Average Company</v>
      </c>
      <c r="W6777" t="str">
        <f t="shared" si="1583"/>
        <v>Buy</v>
      </c>
      <c r="X6777" t="str">
        <f t="shared" si="1584"/>
        <v>Not Known</v>
      </c>
      <c r="Z6777" t="str">
        <f t="shared" si="1585"/>
        <v>None</v>
      </c>
      <c r="AB6777" t="str">
        <f t="shared" si="1586"/>
        <v>500K</v>
      </c>
    </row>
    <row r="6778" spans="1:28" x14ac:dyDescent="0.3">
      <c r="A6778">
        <v>6776</v>
      </c>
      <c r="B6778" t="s">
        <v>11484</v>
      </c>
      <c r="C6778" t="str">
        <f t="shared" si="1573"/>
        <v>Long</v>
      </c>
      <c r="D6778">
        <v>3.5</v>
      </c>
      <c r="F6778" s="1">
        <f t="shared" si="1587"/>
        <v>3.5</v>
      </c>
      <c r="G6778" s="1">
        <f t="shared" si="1574"/>
        <v>3.5</v>
      </c>
      <c r="H6778">
        <f t="shared" si="1575"/>
        <v>3.5</v>
      </c>
      <c r="I6778" t="s">
        <v>11477</v>
      </c>
      <c r="J6778" t="s">
        <v>10</v>
      </c>
      <c r="K6778" t="s">
        <v>3198</v>
      </c>
      <c r="L6778" t="str">
        <f t="shared" si="1576"/>
        <v>Established</v>
      </c>
      <c r="N6778" s="2">
        <f t="shared" si="1577"/>
        <v>75</v>
      </c>
      <c r="O6778" t="s">
        <v>826</v>
      </c>
      <c r="P6778" t="s">
        <v>691</v>
      </c>
      <c r="Q6778" t="s">
        <v>246</v>
      </c>
      <c r="R6778" t="str">
        <f t="shared" si="1578"/>
        <v>Average</v>
      </c>
      <c r="S6778" t="str">
        <f t="shared" si="1579"/>
        <v xml:space="preserve"> </v>
      </c>
      <c r="T6778" t="b">
        <f t="shared" si="1580"/>
        <v>0</v>
      </c>
      <c r="U6778" t="b">
        <f t="shared" si="1581"/>
        <v>0</v>
      </c>
      <c r="V6778" t="str">
        <f t="shared" si="1582"/>
        <v>Average Company</v>
      </c>
      <c r="W6778" t="str">
        <f t="shared" si="1583"/>
        <v>Don't Buy</v>
      </c>
      <c r="X6778" t="str">
        <f t="shared" si="1584"/>
        <v>Not Known</v>
      </c>
      <c r="Z6778" t="str">
        <f t="shared" si="1585"/>
        <v>None</v>
      </c>
      <c r="AB6778" t="str">
        <f t="shared" si="1586"/>
        <v>0</v>
      </c>
    </row>
    <row r="6779" spans="1:28" x14ac:dyDescent="0.3">
      <c r="A6779">
        <v>6777</v>
      </c>
      <c r="B6779" t="s">
        <v>11485</v>
      </c>
      <c r="C6779" t="str">
        <f t="shared" si="1573"/>
        <v>Long</v>
      </c>
      <c r="D6779">
        <v>3.7</v>
      </c>
      <c r="F6779" s="1">
        <f t="shared" si="1587"/>
        <v>3.7</v>
      </c>
      <c r="G6779" s="1">
        <f t="shared" si="1574"/>
        <v>3.7</v>
      </c>
      <c r="H6779">
        <f t="shared" si="1575"/>
        <v>3.7</v>
      </c>
      <c r="I6779" t="s">
        <v>11477</v>
      </c>
      <c r="J6779" t="s">
        <v>9274</v>
      </c>
      <c r="K6779" t="s">
        <v>604</v>
      </c>
      <c r="L6779" t="str">
        <f t="shared" si="1576"/>
        <v>Established</v>
      </c>
      <c r="N6779" s="2">
        <f t="shared" si="1577"/>
        <v>51</v>
      </c>
      <c r="O6779" t="s">
        <v>1308</v>
      </c>
      <c r="Q6779" t="s">
        <v>605</v>
      </c>
      <c r="R6779" t="str">
        <f t="shared" si="1578"/>
        <v>Average</v>
      </c>
      <c r="S6779" t="str">
        <f t="shared" si="1579"/>
        <v xml:space="preserve"> </v>
      </c>
      <c r="T6779" t="b">
        <f t="shared" si="1580"/>
        <v>0</v>
      </c>
      <c r="U6779" t="b">
        <f t="shared" si="1581"/>
        <v>1</v>
      </c>
      <c r="V6779" t="str">
        <f t="shared" si="1582"/>
        <v>Average Company</v>
      </c>
      <c r="W6779" t="str">
        <f t="shared" si="1583"/>
        <v>Don't Buy</v>
      </c>
      <c r="X6779" t="str">
        <f t="shared" si="1584"/>
        <v>Not Known</v>
      </c>
      <c r="Z6779" t="str">
        <f t="shared" si="1585"/>
        <v>None</v>
      </c>
      <c r="AB6779" t="str">
        <f t="shared" si="1586"/>
        <v>0</v>
      </c>
    </row>
    <row r="6780" spans="1:28" x14ac:dyDescent="0.3">
      <c r="A6780">
        <v>6778</v>
      </c>
      <c r="B6780" t="s">
        <v>11486</v>
      </c>
      <c r="C6780" t="str">
        <f t="shared" si="1573"/>
        <v>Long</v>
      </c>
      <c r="D6780">
        <v>2.4</v>
      </c>
      <c r="F6780" s="1">
        <f t="shared" si="1587"/>
        <v>2.4</v>
      </c>
      <c r="G6780" s="1">
        <f t="shared" si="1574"/>
        <v>2.4</v>
      </c>
      <c r="H6780">
        <f t="shared" si="1575"/>
        <v>2.4</v>
      </c>
      <c r="I6780" t="s">
        <v>11477</v>
      </c>
      <c r="J6780" t="s">
        <v>22</v>
      </c>
      <c r="K6780" t="s">
        <v>5534</v>
      </c>
      <c r="L6780" t="str">
        <f t="shared" si="1576"/>
        <v>Established</v>
      </c>
      <c r="N6780" s="2">
        <f t="shared" si="1577"/>
        <v>18</v>
      </c>
      <c r="O6780" t="s">
        <v>200</v>
      </c>
      <c r="P6780" t="s">
        <v>3223</v>
      </c>
      <c r="Q6780" t="s">
        <v>5712</v>
      </c>
      <c r="R6780" t="str">
        <f t="shared" si="1578"/>
        <v>Average</v>
      </c>
      <c r="S6780" t="str">
        <f t="shared" si="1579"/>
        <v xml:space="preserve"> </v>
      </c>
      <c r="T6780" t="b">
        <f t="shared" si="1580"/>
        <v>0</v>
      </c>
      <c r="U6780" t="b">
        <f t="shared" si="1581"/>
        <v>0</v>
      </c>
      <c r="V6780" t="str">
        <f t="shared" si="1582"/>
        <v>Average Company</v>
      </c>
      <c r="W6780" t="str">
        <f t="shared" si="1583"/>
        <v>Don't Buy</v>
      </c>
      <c r="X6780" t="str">
        <f t="shared" si="1584"/>
        <v>Not Known</v>
      </c>
      <c r="Z6780" t="str">
        <f t="shared" si="1585"/>
        <v>None</v>
      </c>
      <c r="AB6780" t="str">
        <f t="shared" si="1586"/>
        <v>0</v>
      </c>
    </row>
    <row r="6781" spans="1:28" x14ac:dyDescent="0.3">
      <c r="A6781">
        <v>6779</v>
      </c>
      <c r="B6781" t="s">
        <v>11487</v>
      </c>
      <c r="C6781" t="str">
        <f t="shared" si="1573"/>
        <v>Long</v>
      </c>
      <c r="D6781">
        <v>3.8</v>
      </c>
      <c r="F6781" s="1">
        <f t="shared" si="1587"/>
        <v>3.8</v>
      </c>
      <c r="G6781" s="1">
        <f t="shared" si="1574"/>
        <v>3.8</v>
      </c>
      <c r="H6781">
        <f t="shared" si="1575"/>
        <v>3.8</v>
      </c>
      <c r="I6781" t="s">
        <v>11477</v>
      </c>
      <c r="J6781" t="s">
        <v>22</v>
      </c>
      <c r="K6781" t="s">
        <v>3749</v>
      </c>
      <c r="L6781" t="str">
        <f t="shared" si="1576"/>
        <v>Established</v>
      </c>
      <c r="N6781" s="2">
        <f t="shared" si="1577"/>
        <v>58</v>
      </c>
      <c r="O6781" t="s">
        <v>840</v>
      </c>
      <c r="P6781" t="s">
        <v>1308</v>
      </c>
      <c r="Q6781" t="s">
        <v>7875</v>
      </c>
      <c r="R6781" t="str">
        <f t="shared" si="1578"/>
        <v>Average</v>
      </c>
      <c r="S6781" t="str">
        <f t="shared" si="1579"/>
        <v xml:space="preserve"> </v>
      </c>
      <c r="T6781" t="b">
        <f t="shared" si="1580"/>
        <v>0</v>
      </c>
      <c r="U6781" t="b">
        <f t="shared" si="1581"/>
        <v>1</v>
      </c>
      <c r="V6781" t="str">
        <f t="shared" si="1582"/>
        <v>Average Company</v>
      </c>
      <c r="W6781" t="str">
        <f t="shared" si="1583"/>
        <v>Don't Buy</v>
      </c>
      <c r="X6781" t="str">
        <f t="shared" si="1584"/>
        <v>Not Known</v>
      </c>
      <c r="Z6781" t="str">
        <f t="shared" si="1585"/>
        <v>None</v>
      </c>
      <c r="AB6781" t="str">
        <f t="shared" si="1586"/>
        <v>0</v>
      </c>
    </row>
    <row r="6782" spans="1:28" x14ac:dyDescent="0.3">
      <c r="A6782">
        <v>6780</v>
      </c>
      <c r="B6782" t="s">
        <v>11488</v>
      </c>
      <c r="C6782" t="str">
        <f t="shared" si="1573"/>
        <v>Long</v>
      </c>
      <c r="D6782">
        <v>4.2</v>
      </c>
      <c r="F6782" s="1" t="e">
        <f t="shared" si="1587"/>
        <v>#VALUE!</v>
      </c>
      <c r="G6782" s="1" t="e">
        <f t="shared" si="1574"/>
        <v>#VALUE!</v>
      </c>
      <c r="H6782" t="e">
        <f t="shared" si="1575"/>
        <v>#VALUE!</v>
      </c>
      <c r="I6782" t="s">
        <v>11477</v>
      </c>
      <c r="J6782" t="s">
        <v>11489</v>
      </c>
      <c r="L6782" t="e">
        <f t="shared" si="1576"/>
        <v>#VALUE!</v>
      </c>
      <c r="N6782" s="2" t="e">
        <f t="shared" si="1577"/>
        <v>#VALUE!</v>
      </c>
      <c r="Q6782" t="s">
        <v>999</v>
      </c>
      <c r="R6782" t="str">
        <f t="shared" si="1578"/>
        <v>Great</v>
      </c>
      <c r="S6782" t="str">
        <f t="shared" si="1579"/>
        <v>Great</v>
      </c>
      <c r="T6782" t="e">
        <f t="shared" si="1580"/>
        <v>#VALUE!</v>
      </c>
      <c r="U6782" t="e">
        <f t="shared" si="1581"/>
        <v>#VALUE!</v>
      </c>
      <c r="V6782" t="e">
        <f t="shared" si="1582"/>
        <v>#VALUE!</v>
      </c>
      <c r="W6782" t="str">
        <f t="shared" si="1583"/>
        <v>Don't Buy</v>
      </c>
      <c r="X6782" t="str">
        <f t="shared" si="1584"/>
        <v>Not Known</v>
      </c>
      <c r="Z6782" t="e">
        <f t="shared" si="1585"/>
        <v>#VALUE!</v>
      </c>
      <c r="AB6782" t="str">
        <f t="shared" si="1586"/>
        <v>0</v>
      </c>
    </row>
    <row r="6783" spans="1:28" x14ac:dyDescent="0.3">
      <c r="A6783">
        <v>6781</v>
      </c>
      <c r="B6783" t="s">
        <v>11490</v>
      </c>
      <c r="C6783" t="str">
        <f t="shared" si="1573"/>
        <v>Long</v>
      </c>
      <c r="D6783">
        <v>4.0999999999999996</v>
      </c>
      <c r="F6783" s="1">
        <f t="shared" si="1587"/>
        <v>4.0999999999999996</v>
      </c>
      <c r="G6783" s="1">
        <f t="shared" si="1574"/>
        <v>4.0999999999999996</v>
      </c>
      <c r="H6783">
        <f t="shared" si="1575"/>
        <v>4.0999999999999996</v>
      </c>
      <c r="I6783" t="s">
        <v>11477</v>
      </c>
      <c r="J6783" t="s">
        <v>22</v>
      </c>
      <c r="K6783" t="s">
        <v>11491</v>
      </c>
      <c r="L6783" t="str">
        <f t="shared" si="1576"/>
        <v>Established</v>
      </c>
      <c r="N6783" s="2">
        <f t="shared" si="1577"/>
        <v>58</v>
      </c>
      <c r="O6783" t="s">
        <v>840</v>
      </c>
      <c r="P6783" t="s">
        <v>691</v>
      </c>
      <c r="Q6783" t="s">
        <v>1247</v>
      </c>
      <c r="R6783" t="str">
        <f t="shared" si="1578"/>
        <v>Great</v>
      </c>
      <c r="S6783" t="str">
        <f t="shared" si="1579"/>
        <v>Great</v>
      </c>
      <c r="T6783" t="b">
        <f t="shared" si="1580"/>
        <v>1</v>
      </c>
      <c r="U6783" t="b">
        <f t="shared" si="1581"/>
        <v>1</v>
      </c>
      <c r="V6783" t="str">
        <f t="shared" si="1582"/>
        <v>Top Company</v>
      </c>
      <c r="W6783" t="str">
        <f t="shared" si="1583"/>
        <v>Don't Buy</v>
      </c>
      <c r="X6783" t="str">
        <f t="shared" si="1584"/>
        <v>Not Known</v>
      </c>
      <c r="Z6783" t="str">
        <f t="shared" si="1585"/>
        <v>None</v>
      </c>
      <c r="AB6783" t="str">
        <f t="shared" si="1586"/>
        <v>0</v>
      </c>
    </row>
    <row r="6784" spans="1:28" x14ac:dyDescent="0.3">
      <c r="A6784">
        <v>6782</v>
      </c>
      <c r="B6784" t="s">
        <v>11492</v>
      </c>
      <c r="C6784" t="str">
        <f t="shared" si="1573"/>
        <v>Long</v>
      </c>
      <c r="D6784">
        <v>3.7</v>
      </c>
      <c r="F6784" s="1">
        <f t="shared" si="1587"/>
        <v>3.7</v>
      </c>
      <c r="G6784" s="1">
        <f t="shared" si="1574"/>
        <v>3.7</v>
      </c>
      <c r="H6784">
        <f t="shared" si="1575"/>
        <v>3.7</v>
      </c>
      <c r="I6784" t="s">
        <v>11477</v>
      </c>
      <c r="J6784" t="s">
        <v>22</v>
      </c>
      <c r="K6784" t="s">
        <v>9971</v>
      </c>
      <c r="L6784" t="str">
        <f t="shared" si="1576"/>
        <v>Established</v>
      </c>
      <c r="N6784" s="2">
        <f t="shared" si="1577"/>
        <v>17</v>
      </c>
      <c r="O6784" t="s">
        <v>711</v>
      </c>
      <c r="P6784" t="s">
        <v>3614</v>
      </c>
      <c r="Q6784" t="s">
        <v>362</v>
      </c>
      <c r="R6784" t="str">
        <f t="shared" si="1578"/>
        <v>Average</v>
      </c>
      <c r="S6784" t="str">
        <f t="shared" si="1579"/>
        <v xml:space="preserve"> </v>
      </c>
      <c r="T6784" t="b">
        <f t="shared" si="1580"/>
        <v>0</v>
      </c>
      <c r="U6784" t="b">
        <f t="shared" si="1581"/>
        <v>1</v>
      </c>
      <c r="V6784" t="str">
        <f t="shared" si="1582"/>
        <v>Average Company</v>
      </c>
      <c r="W6784" t="str">
        <f t="shared" si="1583"/>
        <v>Don't Buy</v>
      </c>
      <c r="X6784" t="str">
        <f t="shared" si="1584"/>
        <v>Not Known</v>
      </c>
      <c r="Z6784" t="str">
        <f t="shared" si="1585"/>
        <v>None</v>
      </c>
      <c r="AB6784" t="str">
        <f t="shared" si="1586"/>
        <v>0</v>
      </c>
    </row>
    <row r="6785" spans="1:28" x14ac:dyDescent="0.3">
      <c r="A6785">
        <v>6783</v>
      </c>
      <c r="B6785" t="s">
        <v>11493</v>
      </c>
      <c r="C6785" t="str">
        <f t="shared" si="1573"/>
        <v>Short</v>
      </c>
      <c r="D6785">
        <v>4.2</v>
      </c>
      <c r="F6785" s="1">
        <f t="shared" si="1587"/>
        <v>4.2</v>
      </c>
      <c r="G6785" s="1">
        <f t="shared" si="1574"/>
        <v>4.2</v>
      </c>
      <c r="H6785">
        <f t="shared" si="1575"/>
        <v>4.2</v>
      </c>
      <c r="I6785" t="s">
        <v>11477</v>
      </c>
      <c r="J6785" t="s">
        <v>11494</v>
      </c>
      <c r="K6785" t="s">
        <v>126</v>
      </c>
      <c r="L6785" t="str">
        <f t="shared" si="1576"/>
        <v>Established</v>
      </c>
      <c r="N6785" s="2">
        <f t="shared" si="1577"/>
        <v>50</v>
      </c>
      <c r="O6785" t="s">
        <v>691</v>
      </c>
      <c r="Q6785" t="s">
        <v>186</v>
      </c>
      <c r="R6785" t="str">
        <f t="shared" si="1578"/>
        <v>Great</v>
      </c>
      <c r="S6785" t="str">
        <f t="shared" si="1579"/>
        <v>Great</v>
      </c>
      <c r="T6785" t="b">
        <f t="shared" si="1580"/>
        <v>1</v>
      </c>
      <c r="U6785" t="b">
        <f t="shared" si="1581"/>
        <v>1</v>
      </c>
      <c r="V6785" t="str">
        <f t="shared" si="1582"/>
        <v>Top Company</v>
      </c>
      <c r="W6785" t="str">
        <f t="shared" si="1583"/>
        <v>Don't Buy</v>
      </c>
      <c r="X6785" t="str">
        <f t="shared" si="1584"/>
        <v>Not Known</v>
      </c>
      <c r="Z6785" t="str">
        <f t="shared" si="1585"/>
        <v>None</v>
      </c>
      <c r="AB6785" t="str">
        <f t="shared" si="1586"/>
        <v>0</v>
      </c>
    </row>
    <row r="6786" spans="1:28" x14ac:dyDescent="0.3">
      <c r="A6786">
        <v>6784</v>
      </c>
      <c r="B6786" t="s">
        <v>11495</v>
      </c>
      <c r="C6786" t="str">
        <f t="shared" si="1573"/>
        <v>Long</v>
      </c>
      <c r="D6786">
        <v>3.7</v>
      </c>
      <c r="F6786" s="1">
        <f t="shared" si="1587"/>
        <v>3.7</v>
      </c>
      <c r="G6786" s="1">
        <f t="shared" si="1574"/>
        <v>3.7</v>
      </c>
      <c r="H6786">
        <f t="shared" si="1575"/>
        <v>3.7</v>
      </c>
      <c r="I6786" t="s">
        <v>11477</v>
      </c>
      <c r="J6786" t="s">
        <v>5534</v>
      </c>
      <c r="K6786" t="s">
        <v>596</v>
      </c>
      <c r="L6786" t="str">
        <f t="shared" si="1576"/>
        <v>Established</v>
      </c>
      <c r="N6786" s="2">
        <f t="shared" si="1577"/>
        <v>51</v>
      </c>
      <c r="O6786" t="s">
        <v>1308</v>
      </c>
      <c r="Q6786" t="s">
        <v>80</v>
      </c>
      <c r="R6786" t="str">
        <f t="shared" si="1578"/>
        <v>Average</v>
      </c>
      <c r="S6786" t="str">
        <f t="shared" si="1579"/>
        <v xml:space="preserve"> </v>
      </c>
      <c r="T6786" t="b">
        <f t="shared" si="1580"/>
        <v>0</v>
      </c>
      <c r="U6786" t="b">
        <f t="shared" si="1581"/>
        <v>1</v>
      </c>
      <c r="V6786" t="str">
        <f t="shared" si="1582"/>
        <v>Average Company</v>
      </c>
      <c r="W6786" t="str">
        <f t="shared" si="1583"/>
        <v>Don't Buy</v>
      </c>
      <c r="X6786" t="str">
        <f t="shared" si="1584"/>
        <v>Not Known</v>
      </c>
      <c r="Z6786" t="str">
        <f t="shared" si="1585"/>
        <v>None</v>
      </c>
      <c r="AB6786" t="str">
        <f t="shared" si="1586"/>
        <v>0</v>
      </c>
    </row>
    <row r="6787" spans="1:28" x14ac:dyDescent="0.3">
      <c r="A6787">
        <v>6785</v>
      </c>
      <c r="B6787" t="s">
        <v>11496</v>
      </c>
      <c r="C6787" t="str">
        <f t="shared" ref="C6787:C6850" si="1588">IF(LEN(B6787)&gt;=10,"Long","Short")</f>
        <v>Short</v>
      </c>
      <c r="D6787">
        <v>3.9</v>
      </c>
      <c r="F6787" s="1">
        <f t="shared" si="1587"/>
        <v>3.9</v>
      </c>
      <c r="G6787" s="1">
        <f t="shared" ref="G6787:G6850" si="1589">IF(L6787="Startup",D6787+0.5,D6787)</f>
        <v>3.9</v>
      </c>
      <c r="H6787">
        <f t="shared" ref="H6787:H6850" si="1590">IF(L6787="Startup",D6787+0.1,D6787)</f>
        <v>3.9</v>
      </c>
      <c r="I6787" t="s">
        <v>11477</v>
      </c>
      <c r="J6787" t="s">
        <v>10</v>
      </c>
      <c r="K6787" t="s">
        <v>11497</v>
      </c>
      <c r="L6787" t="str">
        <f t="shared" ref="L6787:L6850" si="1591">IF(N6787&lt;10,"Startup","Established")</f>
        <v>Established</v>
      </c>
      <c r="N6787" s="2">
        <f t="shared" ref="N6787:N6850" si="1592">INT(LEFT(O6787,2))</f>
        <v>35</v>
      </c>
      <c r="O6787" t="s">
        <v>249</v>
      </c>
      <c r="P6787" t="s">
        <v>683</v>
      </c>
      <c r="Q6787" t="s">
        <v>246</v>
      </c>
      <c r="R6787" t="str">
        <f t="shared" ref="R6787:R6850" si="1593">IF(D6787&gt;4,"Great","Average")</f>
        <v>Average</v>
      </c>
      <c r="S6787" t="str">
        <f t="shared" ref="S6787:S6850" si="1594">IF(D6787&gt;4,"Great"," ")</f>
        <v xml:space="preserve"> </v>
      </c>
      <c r="T6787" t="b">
        <f t="shared" ref="T6787:T6850" si="1595">AND(D6787:D16745&gt;4,N6787:N16745&gt;10)</f>
        <v>0</v>
      </c>
      <c r="U6787" t="b">
        <f t="shared" ref="U6787:U6850" si="1596">OR(D6787&gt;3.5,N6787&lt;10)</f>
        <v>1</v>
      </c>
      <c r="V6787" t="str">
        <f t="shared" ref="V6787:V6850" si="1597">IF(AND(D6787&gt;4,N6787&gt;20),"Top Company","Average Company")</f>
        <v>Average Company</v>
      </c>
      <c r="W6787" t="str">
        <f t="shared" ref="W6787:W6850" si="1598">IF(OR(LEFT(B6787,1)="T",LEFT(B6787,1)="G"),"Buy","Don't Buy")</f>
        <v>Don't Buy</v>
      </c>
      <c r="X6787" t="str">
        <f t="shared" ref="X6787:X6850" si="1599">IF(IF(Q6787="Financial Services",ISNUMBER(SEARCH("Mumbai",K6787))),"Bombay Finance","Not Known")</f>
        <v>Not Known</v>
      </c>
      <c r="Z6787" t="str">
        <f t="shared" ref="Z6787:Z6850" si="1600">IF(AND(OR(ISNUMBER(SEARCH("Bangalore",K6787)),ISNUMBER(SEARCH("Bengaluru",K6787)),ISNUMBER(SEARCH("Chennai",K6787))),N6787&lt;10),"Silicon Valley Startups","None")</f>
        <v>None</v>
      </c>
      <c r="AB6787" t="str">
        <f t="shared" ref="AB6787:AB6850" si="1601">IF(AND(OR(Q6787="IT Services &amp; Consulting",Q6787="Financial Services"),D6787&gt;4),"1Million",IF(AND(OR(Q6787="IT Services &amp; Consulting",Q6787="Financial Services"),D6787&lt;=4),"500K",IF(AND(Q6787="Telecom / ISP",D6787&gt;4),"800K","0")))</f>
        <v>0</v>
      </c>
    </row>
    <row r="6788" spans="1:28" x14ac:dyDescent="0.3">
      <c r="A6788">
        <v>6786</v>
      </c>
      <c r="B6788" t="s">
        <v>11498</v>
      </c>
      <c r="C6788" t="str">
        <f t="shared" si="1588"/>
        <v>Short</v>
      </c>
      <c r="D6788">
        <v>4.0999999999999996</v>
      </c>
      <c r="F6788" s="1">
        <f t="shared" si="1587"/>
        <v>4.0999999999999996</v>
      </c>
      <c r="G6788" s="1">
        <f t="shared" si="1589"/>
        <v>4.0999999999999996</v>
      </c>
      <c r="H6788">
        <f t="shared" si="1590"/>
        <v>4.0999999999999996</v>
      </c>
      <c r="I6788" t="s">
        <v>11477</v>
      </c>
      <c r="J6788" t="s">
        <v>22</v>
      </c>
      <c r="K6788" t="s">
        <v>11499</v>
      </c>
      <c r="L6788" t="str">
        <f t="shared" si="1591"/>
        <v>Established</v>
      </c>
      <c r="N6788" s="2">
        <f t="shared" si="1592"/>
        <v>51</v>
      </c>
      <c r="O6788" t="s">
        <v>1308</v>
      </c>
      <c r="Q6788" t="s">
        <v>362</v>
      </c>
      <c r="R6788" t="str">
        <f t="shared" si="1593"/>
        <v>Great</v>
      </c>
      <c r="S6788" t="str">
        <f t="shared" si="1594"/>
        <v>Great</v>
      </c>
      <c r="T6788" t="b">
        <f t="shared" si="1595"/>
        <v>1</v>
      </c>
      <c r="U6788" t="b">
        <f t="shared" si="1596"/>
        <v>1</v>
      </c>
      <c r="V6788" t="str">
        <f t="shared" si="1597"/>
        <v>Top Company</v>
      </c>
      <c r="W6788" t="str">
        <f t="shared" si="1598"/>
        <v>Don't Buy</v>
      </c>
      <c r="X6788" t="str">
        <f t="shared" si="1599"/>
        <v>Not Known</v>
      </c>
      <c r="Z6788" t="str">
        <f t="shared" si="1600"/>
        <v>None</v>
      </c>
      <c r="AB6788" t="str">
        <f t="shared" si="1601"/>
        <v>0</v>
      </c>
    </row>
    <row r="6789" spans="1:28" x14ac:dyDescent="0.3">
      <c r="A6789">
        <v>6787</v>
      </c>
      <c r="B6789" t="s">
        <v>11500</v>
      </c>
      <c r="C6789" t="str">
        <f t="shared" si="1588"/>
        <v>Long</v>
      </c>
      <c r="D6789">
        <v>3.9</v>
      </c>
      <c r="F6789" s="1">
        <f t="shared" si="1587"/>
        <v>3.9</v>
      </c>
      <c r="G6789" s="1">
        <f t="shared" si="1589"/>
        <v>3.9</v>
      </c>
      <c r="H6789">
        <f t="shared" si="1590"/>
        <v>3.9</v>
      </c>
      <c r="I6789" t="s">
        <v>11477</v>
      </c>
      <c r="J6789" t="s">
        <v>22</v>
      </c>
      <c r="K6789" t="s">
        <v>3926</v>
      </c>
      <c r="L6789" t="str">
        <f t="shared" si="1591"/>
        <v>Established</v>
      </c>
      <c r="N6789" s="2">
        <f t="shared" si="1592"/>
        <v>16</v>
      </c>
      <c r="O6789" t="s">
        <v>121</v>
      </c>
      <c r="P6789" t="s">
        <v>683</v>
      </c>
      <c r="Q6789" t="s">
        <v>378</v>
      </c>
      <c r="R6789" t="str">
        <f t="shared" si="1593"/>
        <v>Average</v>
      </c>
      <c r="S6789" t="str">
        <f t="shared" si="1594"/>
        <v xml:space="preserve"> </v>
      </c>
      <c r="T6789" t="b">
        <f t="shared" si="1595"/>
        <v>0</v>
      </c>
      <c r="U6789" t="b">
        <f t="shared" si="1596"/>
        <v>1</v>
      </c>
      <c r="V6789" t="str">
        <f t="shared" si="1597"/>
        <v>Average Company</v>
      </c>
      <c r="W6789" t="str">
        <f t="shared" si="1598"/>
        <v>Don't Buy</v>
      </c>
      <c r="X6789" t="str">
        <f t="shared" si="1599"/>
        <v>Not Known</v>
      </c>
      <c r="Z6789" t="str">
        <f t="shared" si="1600"/>
        <v>None</v>
      </c>
      <c r="AB6789" t="str">
        <f t="shared" si="1601"/>
        <v>0</v>
      </c>
    </row>
    <row r="6790" spans="1:28" x14ac:dyDescent="0.3">
      <c r="A6790">
        <v>6788</v>
      </c>
      <c r="B6790" t="s">
        <v>11501</v>
      </c>
      <c r="C6790" t="str">
        <f t="shared" si="1588"/>
        <v>Long</v>
      </c>
      <c r="D6790">
        <v>4.2</v>
      </c>
      <c r="F6790" s="1">
        <f t="shared" si="1587"/>
        <v>4.2</v>
      </c>
      <c r="G6790" s="1">
        <f t="shared" si="1589"/>
        <v>4.2</v>
      </c>
      <c r="H6790">
        <f t="shared" si="1590"/>
        <v>4.2</v>
      </c>
      <c r="I6790" t="s">
        <v>11477</v>
      </c>
      <c r="J6790" t="s">
        <v>22</v>
      </c>
      <c r="K6790" t="s">
        <v>2513</v>
      </c>
      <c r="L6790" t="str">
        <f t="shared" si="1591"/>
        <v>Established</v>
      </c>
      <c r="N6790" s="2">
        <f t="shared" si="1592"/>
        <v>26</v>
      </c>
      <c r="O6790" t="s">
        <v>126</v>
      </c>
      <c r="P6790" t="s">
        <v>3223</v>
      </c>
      <c r="Q6790" t="s">
        <v>315</v>
      </c>
      <c r="R6790" t="str">
        <f t="shared" si="1593"/>
        <v>Great</v>
      </c>
      <c r="S6790" t="str">
        <f t="shared" si="1594"/>
        <v>Great</v>
      </c>
      <c r="T6790" t="b">
        <f t="shared" si="1595"/>
        <v>1</v>
      </c>
      <c r="U6790" t="b">
        <f t="shared" si="1596"/>
        <v>1</v>
      </c>
      <c r="V6790" t="str">
        <f t="shared" si="1597"/>
        <v>Top Company</v>
      </c>
      <c r="W6790" t="str">
        <f t="shared" si="1598"/>
        <v>Don't Buy</v>
      </c>
      <c r="X6790" t="str">
        <f t="shared" si="1599"/>
        <v>Not Known</v>
      </c>
      <c r="Z6790" t="str">
        <f t="shared" si="1600"/>
        <v>None</v>
      </c>
      <c r="AB6790" t="str">
        <f t="shared" si="1601"/>
        <v>0</v>
      </c>
    </row>
    <row r="6791" spans="1:28" x14ac:dyDescent="0.3">
      <c r="A6791">
        <v>6789</v>
      </c>
      <c r="B6791" t="s">
        <v>11502</v>
      </c>
      <c r="C6791" t="str">
        <f t="shared" si="1588"/>
        <v>Long</v>
      </c>
      <c r="D6791">
        <v>3.6</v>
      </c>
      <c r="F6791" s="1">
        <f t="shared" si="1587"/>
        <v>3.6</v>
      </c>
      <c r="G6791" s="1">
        <f t="shared" si="1589"/>
        <v>3.6</v>
      </c>
      <c r="H6791">
        <f t="shared" si="1590"/>
        <v>3.6</v>
      </c>
      <c r="I6791" t="s">
        <v>11477</v>
      </c>
      <c r="J6791" t="s">
        <v>22</v>
      </c>
      <c r="K6791" t="s">
        <v>11503</v>
      </c>
      <c r="L6791" t="str">
        <f t="shared" si="1591"/>
        <v>Established</v>
      </c>
      <c r="N6791" s="2">
        <f t="shared" si="1592"/>
        <v>95</v>
      </c>
      <c r="O6791" t="s">
        <v>903</v>
      </c>
      <c r="P6791" t="s">
        <v>691</v>
      </c>
      <c r="Q6791" t="s">
        <v>846</v>
      </c>
      <c r="R6791" t="str">
        <f t="shared" si="1593"/>
        <v>Average</v>
      </c>
      <c r="S6791" t="str">
        <f t="shared" si="1594"/>
        <v xml:space="preserve"> </v>
      </c>
      <c r="T6791" t="b">
        <f t="shared" si="1595"/>
        <v>0</v>
      </c>
      <c r="U6791" t="b">
        <f t="shared" si="1596"/>
        <v>1</v>
      </c>
      <c r="V6791" t="str">
        <f t="shared" si="1597"/>
        <v>Average Company</v>
      </c>
      <c r="W6791" t="str">
        <f t="shared" si="1598"/>
        <v>Don't Buy</v>
      </c>
      <c r="X6791" t="str">
        <f t="shared" si="1599"/>
        <v>Not Known</v>
      </c>
      <c r="Z6791" t="str">
        <f t="shared" si="1600"/>
        <v>None</v>
      </c>
      <c r="AB6791" t="str">
        <f t="shared" si="1601"/>
        <v>0</v>
      </c>
    </row>
    <row r="6792" spans="1:28" x14ac:dyDescent="0.3">
      <c r="A6792">
        <v>6790</v>
      </c>
      <c r="B6792" t="s">
        <v>11486</v>
      </c>
      <c r="C6792" t="str">
        <f t="shared" si="1588"/>
        <v>Long</v>
      </c>
      <c r="D6792">
        <v>2.4</v>
      </c>
      <c r="F6792" s="1">
        <f t="shared" si="1587"/>
        <v>2.4</v>
      </c>
      <c r="G6792" s="1">
        <f t="shared" si="1589"/>
        <v>2.4</v>
      </c>
      <c r="H6792">
        <f t="shared" si="1590"/>
        <v>2.4</v>
      </c>
      <c r="I6792" t="s">
        <v>11477</v>
      </c>
      <c r="J6792" t="s">
        <v>22</v>
      </c>
      <c r="K6792" t="s">
        <v>5534</v>
      </c>
      <c r="L6792" t="str">
        <f t="shared" si="1591"/>
        <v>Established</v>
      </c>
      <c r="N6792" s="2">
        <f t="shared" si="1592"/>
        <v>18</v>
      </c>
      <c r="O6792" t="s">
        <v>200</v>
      </c>
      <c r="P6792" t="s">
        <v>3223</v>
      </c>
      <c r="Q6792" t="s">
        <v>5712</v>
      </c>
      <c r="R6792" t="str">
        <f t="shared" si="1593"/>
        <v>Average</v>
      </c>
      <c r="S6792" t="str">
        <f t="shared" si="1594"/>
        <v xml:space="preserve"> </v>
      </c>
      <c r="T6792" t="b">
        <f t="shared" si="1595"/>
        <v>0</v>
      </c>
      <c r="U6792" t="b">
        <f t="shared" si="1596"/>
        <v>0</v>
      </c>
      <c r="V6792" t="str">
        <f t="shared" si="1597"/>
        <v>Average Company</v>
      </c>
      <c r="W6792" t="str">
        <f t="shared" si="1598"/>
        <v>Don't Buy</v>
      </c>
      <c r="X6792" t="str">
        <f t="shared" si="1599"/>
        <v>Not Known</v>
      </c>
      <c r="Z6792" t="str">
        <f t="shared" si="1600"/>
        <v>None</v>
      </c>
      <c r="AB6792" t="str">
        <f t="shared" si="1601"/>
        <v>0</v>
      </c>
    </row>
    <row r="6793" spans="1:28" x14ac:dyDescent="0.3">
      <c r="A6793">
        <v>6791</v>
      </c>
      <c r="B6793" t="s">
        <v>11504</v>
      </c>
      <c r="C6793" t="str">
        <f t="shared" si="1588"/>
        <v>Short</v>
      </c>
      <c r="D6793">
        <v>4.0999999999999996</v>
      </c>
      <c r="F6793" s="1">
        <f t="shared" si="1587"/>
        <v>4.0999999999999996</v>
      </c>
      <c r="G6793" s="1">
        <f t="shared" si="1589"/>
        <v>4.0999999999999996</v>
      </c>
      <c r="H6793">
        <f t="shared" si="1590"/>
        <v>4.0999999999999996</v>
      </c>
      <c r="I6793" t="s">
        <v>11477</v>
      </c>
      <c r="J6793" t="s">
        <v>22</v>
      </c>
      <c r="K6793" t="s">
        <v>5707</v>
      </c>
      <c r="L6793" t="str">
        <f t="shared" si="1591"/>
        <v>Established</v>
      </c>
      <c r="N6793" s="2">
        <f t="shared" si="1592"/>
        <v>31</v>
      </c>
      <c r="O6793" t="s">
        <v>58</v>
      </c>
      <c r="P6793" t="s">
        <v>2884</v>
      </c>
      <c r="Q6793" t="s">
        <v>843</v>
      </c>
      <c r="R6793" t="str">
        <f t="shared" si="1593"/>
        <v>Great</v>
      </c>
      <c r="S6793" t="str">
        <f t="shared" si="1594"/>
        <v>Great</v>
      </c>
      <c r="T6793" t="b">
        <f t="shared" si="1595"/>
        <v>1</v>
      </c>
      <c r="U6793" t="b">
        <f t="shared" si="1596"/>
        <v>1</v>
      </c>
      <c r="V6793" t="str">
        <f t="shared" si="1597"/>
        <v>Top Company</v>
      </c>
      <c r="W6793" t="str">
        <f t="shared" si="1598"/>
        <v>Don't Buy</v>
      </c>
      <c r="X6793" t="str">
        <f t="shared" si="1599"/>
        <v>Not Known</v>
      </c>
      <c r="Z6793" t="str">
        <f t="shared" si="1600"/>
        <v>None</v>
      </c>
      <c r="AB6793" t="str">
        <f t="shared" si="1601"/>
        <v>0</v>
      </c>
    </row>
    <row r="6794" spans="1:28" x14ac:dyDescent="0.3">
      <c r="A6794">
        <v>6792</v>
      </c>
      <c r="B6794" t="s">
        <v>11505</v>
      </c>
      <c r="C6794" t="str">
        <f t="shared" si="1588"/>
        <v>Long</v>
      </c>
      <c r="D6794">
        <v>3.8</v>
      </c>
      <c r="F6794" s="1">
        <f t="shared" si="1587"/>
        <v>3.8</v>
      </c>
      <c r="G6794" s="1">
        <f t="shared" si="1589"/>
        <v>3.8</v>
      </c>
      <c r="H6794">
        <f t="shared" si="1590"/>
        <v>3.8</v>
      </c>
      <c r="I6794" t="s">
        <v>11477</v>
      </c>
      <c r="J6794" t="s">
        <v>22</v>
      </c>
      <c r="K6794" t="s">
        <v>4715</v>
      </c>
      <c r="L6794" t="str">
        <f t="shared" si="1591"/>
        <v>Established</v>
      </c>
      <c r="N6794" s="2">
        <f t="shared" si="1592"/>
        <v>16</v>
      </c>
      <c r="O6794" t="s">
        <v>121</v>
      </c>
      <c r="P6794" t="s">
        <v>1308</v>
      </c>
      <c r="Q6794" t="s">
        <v>1080</v>
      </c>
      <c r="R6794" t="str">
        <f t="shared" si="1593"/>
        <v>Average</v>
      </c>
      <c r="S6794" t="str">
        <f t="shared" si="1594"/>
        <v xml:space="preserve"> </v>
      </c>
      <c r="T6794" t="b">
        <f t="shared" si="1595"/>
        <v>0</v>
      </c>
      <c r="U6794" t="b">
        <f t="shared" si="1596"/>
        <v>1</v>
      </c>
      <c r="V6794" t="str">
        <f t="shared" si="1597"/>
        <v>Average Company</v>
      </c>
      <c r="W6794" t="str">
        <f t="shared" si="1598"/>
        <v>Buy</v>
      </c>
      <c r="X6794" t="str">
        <f t="shared" si="1599"/>
        <v>Not Known</v>
      </c>
      <c r="Z6794" t="str">
        <f t="shared" si="1600"/>
        <v>None</v>
      </c>
      <c r="AB6794" t="str">
        <f t="shared" si="1601"/>
        <v>0</v>
      </c>
    </row>
    <row r="6795" spans="1:28" x14ac:dyDescent="0.3">
      <c r="A6795">
        <v>6793</v>
      </c>
      <c r="B6795" t="s">
        <v>11506</v>
      </c>
      <c r="C6795" t="str">
        <f t="shared" si="1588"/>
        <v>Long</v>
      </c>
      <c r="D6795">
        <v>3.4</v>
      </c>
      <c r="F6795" s="1">
        <f t="shared" si="1587"/>
        <v>3.4</v>
      </c>
      <c r="G6795" s="1">
        <f t="shared" si="1589"/>
        <v>3.4</v>
      </c>
      <c r="H6795">
        <f t="shared" si="1590"/>
        <v>3.4</v>
      </c>
      <c r="I6795" t="s">
        <v>11477</v>
      </c>
      <c r="J6795" t="s">
        <v>10</v>
      </c>
      <c r="K6795" t="s">
        <v>10556</v>
      </c>
      <c r="L6795" t="str">
        <f t="shared" si="1591"/>
        <v>Established</v>
      </c>
      <c r="N6795" s="2">
        <f t="shared" si="1592"/>
        <v>17</v>
      </c>
      <c r="O6795" t="s">
        <v>711</v>
      </c>
      <c r="P6795" t="s">
        <v>683</v>
      </c>
      <c r="Q6795" t="s">
        <v>243</v>
      </c>
      <c r="R6795" t="str">
        <f t="shared" si="1593"/>
        <v>Average</v>
      </c>
      <c r="S6795" t="str">
        <f t="shared" si="1594"/>
        <v xml:space="preserve"> </v>
      </c>
      <c r="T6795" t="b">
        <f t="shared" si="1595"/>
        <v>0</v>
      </c>
      <c r="U6795" t="b">
        <f t="shared" si="1596"/>
        <v>0</v>
      </c>
      <c r="V6795" t="str">
        <f t="shared" si="1597"/>
        <v>Average Company</v>
      </c>
      <c r="W6795" t="str">
        <f t="shared" si="1598"/>
        <v>Don't Buy</v>
      </c>
      <c r="X6795" t="str">
        <f t="shared" si="1599"/>
        <v>Not Known</v>
      </c>
      <c r="Z6795" t="str">
        <f t="shared" si="1600"/>
        <v>None</v>
      </c>
      <c r="AB6795" t="str">
        <f t="shared" si="1601"/>
        <v>0</v>
      </c>
    </row>
    <row r="6796" spans="1:28" x14ac:dyDescent="0.3">
      <c r="A6796">
        <v>6794</v>
      </c>
      <c r="B6796" t="s">
        <v>11507</v>
      </c>
      <c r="C6796" t="str">
        <f t="shared" si="1588"/>
        <v>Long</v>
      </c>
      <c r="D6796">
        <v>3.6</v>
      </c>
      <c r="F6796" s="1">
        <f t="shared" si="1587"/>
        <v>3.6</v>
      </c>
      <c r="G6796" s="1">
        <f t="shared" si="1589"/>
        <v>3.6</v>
      </c>
      <c r="H6796">
        <f t="shared" si="1590"/>
        <v>3.6</v>
      </c>
      <c r="I6796" t="s">
        <v>11477</v>
      </c>
      <c r="J6796" t="s">
        <v>22</v>
      </c>
      <c r="K6796" t="s">
        <v>11508</v>
      </c>
      <c r="L6796" t="str">
        <f t="shared" si="1591"/>
        <v>Established</v>
      </c>
      <c r="N6796" s="2">
        <f t="shared" si="1592"/>
        <v>26</v>
      </c>
      <c r="O6796" t="s">
        <v>126</v>
      </c>
      <c r="P6796" t="s">
        <v>1308</v>
      </c>
      <c r="Q6796" t="s">
        <v>44</v>
      </c>
      <c r="R6796" t="str">
        <f t="shared" si="1593"/>
        <v>Average</v>
      </c>
      <c r="S6796" t="str">
        <f t="shared" si="1594"/>
        <v xml:space="preserve"> </v>
      </c>
      <c r="T6796" t="b">
        <f t="shared" si="1595"/>
        <v>0</v>
      </c>
      <c r="U6796" t="b">
        <f t="shared" si="1596"/>
        <v>1</v>
      </c>
      <c r="V6796" t="str">
        <f t="shared" si="1597"/>
        <v>Average Company</v>
      </c>
      <c r="W6796" t="str">
        <f t="shared" si="1598"/>
        <v>Don't Buy</v>
      </c>
      <c r="X6796" t="str">
        <f t="shared" si="1599"/>
        <v>Not Known</v>
      </c>
      <c r="Z6796" t="str">
        <f t="shared" si="1600"/>
        <v>None</v>
      </c>
      <c r="AB6796" t="str">
        <f t="shared" si="1601"/>
        <v>0</v>
      </c>
    </row>
    <row r="6797" spans="1:28" x14ac:dyDescent="0.3">
      <c r="A6797">
        <v>6795</v>
      </c>
      <c r="B6797" t="s">
        <v>11509</v>
      </c>
      <c r="C6797" t="str">
        <f t="shared" si="1588"/>
        <v>Long</v>
      </c>
      <c r="D6797">
        <v>3.2</v>
      </c>
      <c r="F6797" s="1">
        <f t="shared" si="1587"/>
        <v>3.2</v>
      </c>
      <c r="G6797" s="1">
        <f t="shared" si="1589"/>
        <v>3.2</v>
      </c>
      <c r="H6797">
        <f t="shared" si="1590"/>
        <v>3.2</v>
      </c>
      <c r="I6797" t="s">
        <v>11477</v>
      </c>
      <c r="J6797" t="s">
        <v>22</v>
      </c>
      <c r="K6797" t="s">
        <v>3002</v>
      </c>
      <c r="L6797" t="str">
        <f t="shared" si="1591"/>
        <v>Established</v>
      </c>
      <c r="N6797" s="2">
        <f t="shared" si="1592"/>
        <v>27</v>
      </c>
      <c r="O6797" t="s">
        <v>109</v>
      </c>
      <c r="P6797" t="s">
        <v>683</v>
      </c>
      <c r="Q6797" t="s">
        <v>19</v>
      </c>
      <c r="R6797" t="str">
        <f t="shared" si="1593"/>
        <v>Average</v>
      </c>
      <c r="S6797" t="str">
        <f t="shared" si="1594"/>
        <v xml:space="preserve"> </v>
      </c>
      <c r="T6797" t="b">
        <f t="shared" si="1595"/>
        <v>0</v>
      </c>
      <c r="U6797" t="b">
        <f t="shared" si="1596"/>
        <v>0</v>
      </c>
      <c r="V6797" t="str">
        <f t="shared" si="1597"/>
        <v>Average Company</v>
      </c>
      <c r="W6797" t="str">
        <f t="shared" si="1598"/>
        <v>Don't Buy</v>
      </c>
      <c r="X6797" t="str">
        <f t="shared" si="1599"/>
        <v>Not Known</v>
      </c>
      <c r="Z6797" t="str">
        <f t="shared" si="1600"/>
        <v>None</v>
      </c>
      <c r="AB6797" t="str">
        <f t="shared" si="1601"/>
        <v>500K</v>
      </c>
    </row>
    <row r="6798" spans="1:28" x14ac:dyDescent="0.3">
      <c r="A6798">
        <v>6796</v>
      </c>
      <c r="B6798" t="s">
        <v>11510</v>
      </c>
      <c r="C6798" t="str">
        <f t="shared" si="1588"/>
        <v>Long</v>
      </c>
      <c r="D6798">
        <v>3.5</v>
      </c>
      <c r="F6798" s="1">
        <f t="shared" si="1587"/>
        <v>3.5</v>
      </c>
      <c r="G6798" s="1">
        <f t="shared" si="1589"/>
        <v>3.5</v>
      </c>
      <c r="H6798">
        <f t="shared" si="1590"/>
        <v>3.5</v>
      </c>
      <c r="I6798" t="s">
        <v>11477</v>
      </c>
      <c r="J6798" t="s">
        <v>22</v>
      </c>
      <c r="K6798" t="s">
        <v>4049</v>
      </c>
      <c r="L6798" t="str">
        <f t="shared" si="1591"/>
        <v>Established</v>
      </c>
      <c r="N6798" s="2">
        <f t="shared" si="1592"/>
        <v>22</v>
      </c>
      <c r="O6798" t="s">
        <v>142</v>
      </c>
      <c r="P6798" t="s">
        <v>683</v>
      </c>
      <c r="Q6798" t="s">
        <v>19</v>
      </c>
      <c r="R6798" t="str">
        <f t="shared" si="1593"/>
        <v>Average</v>
      </c>
      <c r="S6798" t="str">
        <f t="shared" si="1594"/>
        <v xml:space="preserve"> </v>
      </c>
      <c r="T6798" t="b">
        <f t="shared" si="1595"/>
        <v>0</v>
      </c>
      <c r="U6798" t="b">
        <f t="shared" si="1596"/>
        <v>0</v>
      </c>
      <c r="V6798" t="str">
        <f t="shared" si="1597"/>
        <v>Average Company</v>
      </c>
      <c r="W6798" t="str">
        <f t="shared" si="1598"/>
        <v>Don't Buy</v>
      </c>
      <c r="X6798" t="str">
        <f t="shared" si="1599"/>
        <v>Not Known</v>
      </c>
      <c r="Z6798" t="str">
        <f t="shared" si="1600"/>
        <v>None</v>
      </c>
      <c r="AB6798" t="str">
        <f t="shared" si="1601"/>
        <v>500K</v>
      </c>
    </row>
    <row r="6799" spans="1:28" x14ac:dyDescent="0.3">
      <c r="A6799">
        <v>6797</v>
      </c>
      <c r="B6799" t="s">
        <v>11511</v>
      </c>
      <c r="C6799" t="str">
        <f t="shared" si="1588"/>
        <v>Short</v>
      </c>
      <c r="D6799">
        <v>4.2</v>
      </c>
      <c r="F6799" s="1">
        <f t="shared" si="1587"/>
        <v>4.2</v>
      </c>
      <c r="G6799" s="1">
        <f t="shared" si="1589"/>
        <v>4.2</v>
      </c>
      <c r="H6799">
        <f t="shared" si="1590"/>
        <v>4.2</v>
      </c>
      <c r="I6799" t="s">
        <v>11477</v>
      </c>
      <c r="J6799" t="s">
        <v>22</v>
      </c>
      <c r="K6799" t="s">
        <v>11512</v>
      </c>
      <c r="L6799" t="str">
        <f t="shared" si="1591"/>
        <v>Established</v>
      </c>
      <c r="N6799" s="2">
        <f t="shared" si="1592"/>
        <v>98</v>
      </c>
      <c r="O6799" t="s">
        <v>550</v>
      </c>
      <c r="P6799" t="s">
        <v>691</v>
      </c>
      <c r="Q6799" t="s">
        <v>424</v>
      </c>
      <c r="R6799" t="str">
        <f t="shared" si="1593"/>
        <v>Great</v>
      </c>
      <c r="S6799" t="str">
        <f t="shared" si="1594"/>
        <v>Great</v>
      </c>
      <c r="T6799" t="b">
        <f t="shared" si="1595"/>
        <v>1</v>
      </c>
      <c r="U6799" t="b">
        <f t="shared" si="1596"/>
        <v>1</v>
      </c>
      <c r="V6799" t="str">
        <f t="shared" si="1597"/>
        <v>Top Company</v>
      </c>
      <c r="W6799" t="str">
        <f t="shared" si="1598"/>
        <v>Don't Buy</v>
      </c>
      <c r="X6799" t="str">
        <f t="shared" si="1599"/>
        <v>Not Known</v>
      </c>
      <c r="Z6799" t="str">
        <f t="shared" si="1600"/>
        <v>None</v>
      </c>
      <c r="AB6799" t="str">
        <f t="shared" si="1601"/>
        <v>0</v>
      </c>
    </row>
    <row r="6800" spans="1:28" x14ac:dyDescent="0.3">
      <c r="A6800">
        <v>6798</v>
      </c>
      <c r="B6800" t="s">
        <v>11513</v>
      </c>
      <c r="C6800" t="str">
        <f t="shared" si="1588"/>
        <v>Short</v>
      </c>
      <c r="D6800">
        <v>3.8</v>
      </c>
      <c r="F6800" s="1">
        <f t="shared" si="1587"/>
        <v>3.8</v>
      </c>
      <c r="G6800" s="1">
        <f t="shared" si="1589"/>
        <v>3.8</v>
      </c>
      <c r="H6800">
        <f t="shared" si="1590"/>
        <v>3.8</v>
      </c>
      <c r="I6800" t="s">
        <v>11477</v>
      </c>
      <c r="J6800" t="s">
        <v>10</v>
      </c>
      <c r="K6800" t="s">
        <v>341</v>
      </c>
      <c r="L6800" t="str">
        <f t="shared" si="1591"/>
        <v>Established</v>
      </c>
      <c r="N6800" s="2">
        <f t="shared" si="1592"/>
        <v>82</v>
      </c>
      <c r="O6800" t="s">
        <v>1102</v>
      </c>
      <c r="P6800" t="s">
        <v>683</v>
      </c>
      <c r="Q6800" t="s">
        <v>85</v>
      </c>
      <c r="R6800" t="str">
        <f t="shared" si="1593"/>
        <v>Average</v>
      </c>
      <c r="S6800" t="str">
        <f t="shared" si="1594"/>
        <v xml:space="preserve"> </v>
      </c>
      <c r="T6800" t="b">
        <f t="shared" si="1595"/>
        <v>0</v>
      </c>
      <c r="U6800" t="b">
        <f t="shared" si="1596"/>
        <v>1</v>
      </c>
      <c r="V6800" t="str">
        <f t="shared" si="1597"/>
        <v>Average Company</v>
      </c>
      <c r="W6800" t="str">
        <f t="shared" si="1598"/>
        <v>Don't Buy</v>
      </c>
      <c r="X6800" t="str">
        <f t="shared" si="1599"/>
        <v>Not Known</v>
      </c>
      <c r="Z6800" t="str">
        <f t="shared" si="1600"/>
        <v>None</v>
      </c>
      <c r="AB6800" t="str">
        <f t="shared" si="1601"/>
        <v>0</v>
      </c>
    </row>
    <row r="6801" spans="1:28" x14ac:dyDescent="0.3">
      <c r="A6801">
        <v>6799</v>
      </c>
      <c r="B6801" t="s">
        <v>11514</v>
      </c>
      <c r="C6801" t="str">
        <f t="shared" si="1588"/>
        <v>Long</v>
      </c>
      <c r="D6801">
        <v>3.6</v>
      </c>
      <c r="F6801" s="1">
        <f t="shared" si="1587"/>
        <v>3.6</v>
      </c>
      <c r="G6801" s="1">
        <f t="shared" si="1589"/>
        <v>3.6</v>
      </c>
      <c r="H6801">
        <f t="shared" si="1590"/>
        <v>3.6</v>
      </c>
      <c r="I6801" t="s">
        <v>11477</v>
      </c>
      <c r="J6801" t="s">
        <v>10</v>
      </c>
      <c r="K6801" t="s">
        <v>7490</v>
      </c>
      <c r="L6801" t="str">
        <f t="shared" si="1591"/>
        <v>Established</v>
      </c>
      <c r="N6801" s="2">
        <f t="shared" si="1592"/>
        <v>27</v>
      </c>
      <c r="O6801" t="s">
        <v>109</v>
      </c>
      <c r="P6801" t="s">
        <v>691</v>
      </c>
      <c r="Q6801" t="s">
        <v>315</v>
      </c>
      <c r="R6801" t="str">
        <f t="shared" si="1593"/>
        <v>Average</v>
      </c>
      <c r="S6801" t="str">
        <f t="shared" si="1594"/>
        <v xml:space="preserve"> </v>
      </c>
      <c r="T6801" t="b">
        <f t="shared" si="1595"/>
        <v>0</v>
      </c>
      <c r="U6801" t="b">
        <f t="shared" si="1596"/>
        <v>1</v>
      </c>
      <c r="V6801" t="str">
        <f t="shared" si="1597"/>
        <v>Average Company</v>
      </c>
      <c r="W6801" t="str">
        <f t="shared" si="1598"/>
        <v>Don't Buy</v>
      </c>
      <c r="X6801" t="str">
        <f t="shared" si="1599"/>
        <v>Not Known</v>
      </c>
      <c r="Z6801" t="str">
        <f t="shared" si="1600"/>
        <v>None</v>
      </c>
      <c r="AB6801" t="str">
        <f t="shared" si="1601"/>
        <v>0</v>
      </c>
    </row>
    <row r="6802" spans="1:28" x14ac:dyDescent="0.3">
      <c r="A6802">
        <v>6800</v>
      </c>
      <c r="B6802" t="s">
        <v>11515</v>
      </c>
      <c r="C6802" t="str">
        <f t="shared" si="1588"/>
        <v>Short</v>
      </c>
      <c r="D6802">
        <v>4.5</v>
      </c>
      <c r="F6802" s="1">
        <f t="shared" si="1587"/>
        <v>4.5</v>
      </c>
      <c r="G6802" s="1">
        <f t="shared" si="1589"/>
        <v>4.5</v>
      </c>
      <c r="H6802">
        <f t="shared" si="1590"/>
        <v>4.5</v>
      </c>
      <c r="I6802" t="s">
        <v>11477</v>
      </c>
      <c r="J6802" t="s">
        <v>22</v>
      </c>
      <c r="K6802" t="s">
        <v>10841</v>
      </c>
      <c r="L6802" t="str">
        <f t="shared" si="1591"/>
        <v>Established</v>
      </c>
      <c r="N6802" s="2">
        <f t="shared" si="1592"/>
        <v>31</v>
      </c>
      <c r="O6802" t="s">
        <v>58</v>
      </c>
      <c r="P6802" t="s">
        <v>1308</v>
      </c>
      <c r="Q6802" t="s">
        <v>378</v>
      </c>
      <c r="R6802" t="str">
        <f t="shared" si="1593"/>
        <v>Great</v>
      </c>
      <c r="S6802" t="str">
        <f t="shared" si="1594"/>
        <v>Great</v>
      </c>
      <c r="T6802" t="b">
        <f t="shared" si="1595"/>
        <v>1</v>
      </c>
      <c r="U6802" t="b">
        <f t="shared" si="1596"/>
        <v>1</v>
      </c>
      <c r="V6802" t="str">
        <f t="shared" si="1597"/>
        <v>Top Company</v>
      </c>
      <c r="W6802" t="str">
        <f t="shared" si="1598"/>
        <v>Don't Buy</v>
      </c>
      <c r="X6802" t="str">
        <f t="shared" si="1599"/>
        <v>Not Known</v>
      </c>
      <c r="Z6802" t="str">
        <f t="shared" si="1600"/>
        <v>None</v>
      </c>
      <c r="AB6802" t="str">
        <f t="shared" si="1601"/>
        <v>0</v>
      </c>
    </row>
    <row r="6803" spans="1:28" x14ac:dyDescent="0.3">
      <c r="A6803">
        <v>6801</v>
      </c>
      <c r="B6803" t="s">
        <v>11483</v>
      </c>
      <c r="C6803" t="str">
        <f t="shared" si="1588"/>
        <v>Long</v>
      </c>
      <c r="D6803">
        <v>3.8</v>
      </c>
      <c r="F6803" s="1">
        <f t="shared" si="1587"/>
        <v>3.8</v>
      </c>
      <c r="G6803" s="1">
        <f t="shared" si="1589"/>
        <v>3.8</v>
      </c>
      <c r="H6803">
        <f t="shared" si="1590"/>
        <v>3.8</v>
      </c>
      <c r="I6803" t="s">
        <v>11477</v>
      </c>
      <c r="J6803" t="s">
        <v>22</v>
      </c>
      <c r="K6803" t="s">
        <v>9165</v>
      </c>
      <c r="L6803" t="str">
        <f t="shared" si="1591"/>
        <v>Established</v>
      </c>
      <c r="N6803" s="2">
        <f t="shared" si="1592"/>
        <v>90</v>
      </c>
      <c r="O6803" t="s">
        <v>586</v>
      </c>
      <c r="P6803" t="s">
        <v>1308</v>
      </c>
      <c r="Q6803" t="s">
        <v>28</v>
      </c>
      <c r="R6803" t="str">
        <f t="shared" si="1593"/>
        <v>Average</v>
      </c>
      <c r="S6803" t="str">
        <f t="shared" si="1594"/>
        <v xml:space="preserve"> </v>
      </c>
      <c r="T6803" t="b">
        <f t="shared" si="1595"/>
        <v>0</v>
      </c>
      <c r="U6803" t="b">
        <f t="shared" si="1596"/>
        <v>1</v>
      </c>
      <c r="V6803" t="str">
        <f t="shared" si="1597"/>
        <v>Average Company</v>
      </c>
      <c r="W6803" t="str">
        <f t="shared" si="1598"/>
        <v>Buy</v>
      </c>
      <c r="X6803" t="str">
        <f t="shared" si="1599"/>
        <v>Not Known</v>
      </c>
      <c r="Z6803" t="str">
        <f t="shared" si="1600"/>
        <v>None</v>
      </c>
      <c r="AB6803" t="str">
        <f t="shared" si="1601"/>
        <v>500K</v>
      </c>
    </row>
    <row r="6804" spans="1:28" x14ac:dyDescent="0.3">
      <c r="A6804">
        <v>6802</v>
      </c>
      <c r="B6804" t="s">
        <v>11482</v>
      </c>
      <c r="C6804" t="str">
        <f t="shared" si="1588"/>
        <v>Long</v>
      </c>
      <c r="D6804">
        <v>3.3</v>
      </c>
      <c r="F6804" s="1">
        <f t="shared" si="1587"/>
        <v>3.3</v>
      </c>
      <c r="G6804" s="1">
        <f t="shared" si="1589"/>
        <v>3.3</v>
      </c>
      <c r="H6804">
        <f t="shared" si="1590"/>
        <v>3.3</v>
      </c>
      <c r="I6804" t="s">
        <v>11477</v>
      </c>
      <c r="J6804" t="s">
        <v>22</v>
      </c>
      <c r="K6804" t="s">
        <v>7220</v>
      </c>
      <c r="L6804" t="str">
        <f t="shared" si="1591"/>
        <v>Established</v>
      </c>
      <c r="N6804" s="2">
        <f t="shared" si="1592"/>
        <v>53</v>
      </c>
      <c r="O6804" t="s">
        <v>500</v>
      </c>
      <c r="P6804" t="s">
        <v>683</v>
      </c>
      <c r="Q6804" t="s">
        <v>105</v>
      </c>
      <c r="R6804" t="str">
        <f t="shared" si="1593"/>
        <v>Average</v>
      </c>
      <c r="S6804" t="str">
        <f t="shared" si="1594"/>
        <v xml:space="preserve"> </v>
      </c>
      <c r="T6804" t="b">
        <f t="shared" si="1595"/>
        <v>0</v>
      </c>
      <c r="U6804" t="b">
        <f t="shared" si="1596"/>
        <v>0</v>
      </c>
      <c r="V6804" t="str">
        <f t="shared" si="1597"/>
        <v>Average Company</v>
      </c>
      <c r="W6804" t="str">
        <f t="shared" si="1598"/>
        <v>Don't Buy</v>
      </c>
      <c r="X6804" t="str">
        <f t="shared" si="1599"/>
        <v>Not Known</v>
      </c>
      <c r="Z6804" t="str">
        <f t="shared" si="1600"/>
        <v>None</v>
      </c>
      <c r="AB6804" t="str">
        <f t="shared" si="1601"/>
        <v>0</v>
      </c>
    </row>
    <row r="6805" spans="1:28" x14ac:dyDescent="0.3">
      <c r="A6805">
        <v>6803</v>
      </c>
      <c r="B6805" t="s">
        <v>11516</v>
      </c>
      <c r="C6805" t="str">
        <f t="shared" si="1588"/>
        <v>Long</v>
      </c>
      <c r="D6805">
        <v>3.3</v>
      </c>
      <c r="F6805" s="1">
        <f t="shared" ref="F6805:F6868" si="1602">IF(N6805&lt;10,IF(D6805+0.5&gt;5,5,D6805+0.5),D6805)</f>
        <v>3.3</v>
      </c>
      <c r="G6805" s="1">
        <f t="shared" si="1589"/>
        <v>3.3</v>
      </c>
      <c r="H6805">
        <f t="shared" si="1590"/>
        <v>3.3</v>
      </c>
      <c r="I6805" t="s">
        <v>11477</v>
      </c>
      <c r="J6805" t="s">
        <v>22</v>
      </c>
      <c r="K6805" t="s">
        <v>8595</v>
      </c>
      <c r="L6805" t="str">
        <f t="shared" si="1591"/>
        <v>Established</v>
      </c>
      <c r="N6805" s="2">
        <f t="shared" si="1592"/>
        <v>37</v>
      </c>
      <c r="O6805" t="s">
        <v>538</v>
      </c>
      <c r="P6805" t="s">
        <v>147</v>
      </c>
      <c r="Q6805" t="s">
        <v>28</v>
      </c>
      <c r="R6805" t="str">
        <f t="shared" si="1593"/>
        <v>Average</v>
      </c>
      <c r="S6805" t="str">
        <f t="shared" si="1594"/>
        <v xml:space="preserve"> </v>
      </c>
      <c r="T6805" t="b">
        <f t="shared" si="1595"/>
        <v>0</v>
      </c>
      <c r="U6805" t="b">
        <f t="shared" si="1596"/>
        <v>0</v>
      </c>
      <c r="V6805" t="str">
        <f t="shared" si="1597"/>
        <v>Average Company</v>
      </c>
      <c r="W6805" t="str">
        <f t="shared" si="1598"/>
        <v>Don't Buy</v>
      </c>
      <c r="X6805" t="str">
        <f t="shared" si="1599"/>
        <v>Bombay Finance</v>
      </c>
      <c r="Z6805" t="str">
        <f t="shared" si="1600"/>
        <v>None</v>
      </c>
      <c r="AB6805" t="str">
        <f t="shared" si="1601"/>
        <v>500K</v>
      </c>
    </row>
    <row r="6806" spans="1:28" x14ac:dyDescent="0.3">
      <c r="A6806">
        <v>6804</v>
      </c>
      <c r="B6806" t="s">
        <v>11517</v>
      </c>
      <c r="C6806" t="str">
        <f t="shared" si="1588"/>
        <v>Short</v>
      </c>
      <c r="D6806">
        <v>4.5</v>
      </c>
      <c r="F6806" s="1">
        <f t="shared" si="1602"/>
        <v>4.5</v>
      </c>
      <c r="G6806" s="1">
        <f t="shared" si="1589"/>
        <v>4.5</v>
      </c>
      <c r="H6806">
        <f t="shared" si="1590"/>
        <v>4.5</v>
      </c>
      <c r="I6806" t="s">
        <v>11477</v>
      </c>
      <c r="J6806" t="s">
        <v>10</v>
      </c>
      <c r="K6806" t="s">
        <v>11518</v>
      </c>
      <c r="L6806" t="str">
        <f t="shared" si="1591"/>
        <v>Established</v>
      </c>
      <c r="N6806" s="2">
        <f t="shared" si="1592"/>
        <v>84</v>
      </c>
      <c r="O6806" t="s">
        <v>79</v>
      </c>
      <c r="P6806" t="s">
        <v>75</v>
      </c>
      <c r="Q6806" t="s">
        <v>28</v>
      </c>
      <c r="R6806" t="str">
        <f t="shared" si="1593"/>
        <v>Great</v>
      </c>
      <c r="S6806" t="str">
        <f t="shared" si="1594"/>
        <v>Great</v>
      </c>
      <c r="T6806" t="b">
        <f t="shared" si="1595"/>
        <v>1</v>
      </c>
      <c r="U6806" t="b">
        <f t="shared" si="1596"/>
        <v>1</v>
      </c>
      <c r="V6806" t="str">
        <f t="shared" si="1597"/>
        <v>Top Company</v>
      </c>
      <c r="W6806" t="str">
        <f t="shared" si="1598"/>
        <v>Don't Buy</v>
      </c>
      <c r="X6806" t="str">
        <f t="shared" si="1599"/>
        <v>Not Known</v>
      </c>
      <c r="Z6806" t="str">
        <f t="shared" si="1600"/>
        <v>None</v>
      </c>
      <c r="AB6806" t="str">
        <f t="shared" si="1601"/>
        <v>1Million</v>
      </c>
    </row>
    <row r="6807" spans="1:28" x14ac:dyDescent="0.3">
      <c r="A6807">
        <v>6805</v>
      </c>
      <c r="B6807" t="s">
        <v>11519</v>
      </c>
      <c r="C6807" t="str">
        <f t="shared" si="1588"/>
        <v>Long</v>
      </c>
      <c r="D6807">
        <v>4.2</v>
      </c>
      <c r="F6807" s="1">
        <f t="shared" si="1602"/>
        <v>4.2</v>
      </c>
      <c r="G6807" s="1">
        <f t="shared" si="1589"/>
        <v>4.2</v>
      </c>
      <c r="H6807">
        <f t="shared" si="1590"/>
        <v>4.2</v>
      </c>
      <c r="I6807" t="s">
        <v>11477</v>
      </c>
      <c r="J6807" t="s">
        <v>420</v>
      </c>
      <c r="K6807" t="s">
        <v>11520</v>
      </c>
      <c r="L6807" t="str">
        <f t="shared" si="1591"/>
        <v>Established</v>
      </c>
      <c r="N6807" s="2">
        <f t="shared" si="1592"/>
        <v>47</v>
      </c>
      <c r="O6807" t="s">
        <v>258</v>
      </c>
      <c r="P6807" t="s">
        <v>274</v>
      </c>
      <c r="Q6807" t="s">
        <v>551</v>
      </c>
      <c r="R6807" t="str">
        <f t="shared" si="1593"/>
        <v>Great</v>
      </c>
      <c r="S6807" t="str">
        <f t="shared" si="1594"/>
        <v>Great</v>
      </c>
      <c r="T6807" t="b">
        <f t="shared" si="1595"/>
        <v>1</v>
      </c>
      <c r="U6807" t="b">
        <f t="shared" si="1596"/>
        <v>1</v>
      </c>
      <c r="V6807" t="str">
        <f t="shared" si="1597"/>
        <v>Top Company</v>
      </c>
      <c r="W6807" t="str">
        <f t="shared" si="1598"/>
        <v>Don't Buy</v>
      </c>
      <c r="X6807" t="str">
        <f t="shared" si="1599"/>
        <v>Not Known</v>
      </c>
      <c r="Z6807" t="str">
        <f t="shared" si="1600"/>
        <v>None</v>
      </c>
      <c r="AB6807" t="str">
        <f t="shared" si="1601"/>
        <v>0</v>
      </c>
    </row>
    <row r="6808" spans="1:28" x14ac:dyDescent="0.3">
      <c r="A6808">
        <v>6806</v>
      </c>
      <c r="B6808" t="s">
        <v>11476</v>
      </c>
      <c r="C6808" t="str">
        <f t="shared" si="1588"/>
        <v>Long</v>
      </c>
      <c r="D6808">
        <v>4.7</v>
      </c>
      <c r="F6808" s="1">
        <f t="shared" si="1602"/>
        <v>4.7</v>
      </c>
      <c r="G6808" s="1">
        <f t="shared" si="1589"/>
        <v>4.7</v>
      </c>
      <c r="H6808">
        <f t="shared" si="1590"/>
        <v>4.7</v>
      </c>
      <c r="I6808" t="s">
        <v>11477</v>
      </c>
      <c r="J6808" t="s">
        <v>22</v>
      </c>
      <c r="K6808" t="s">
        <v>2489</v>
      </c>
      <c r="L6808" t="str">
        <f t="shared" si="1591"/>
        <v>Established</v>
      </c>
      <c r="N6808" s="2">
        <f t="shared" si="1592"/>
        <v>31</v>
      </c>
      <c r="O6808" t="s">
        <v>58</v>
      </c>
      <c r="P6808" t="s">
        <v>683</v>
      </c>
      <c r="Q6808" t="s">
        <v>843</v>
      </c>
      <c r="R6808" t="str">
        <f t="shared" si="1593"/>
        <v>Great</v>
      </c>
      <c r="S6808" t="str">
        <f t="shared" si="1594"/>
        <v>Great</v>
      </c>
      <c r="T6808" t="b">
        <f t="shared" si="1595"/>
        <v>1</v>
      </c>
      <c r="U6808" t="b">
        <f t="shared" si="1596"/>
        <v>1</v>
      </c>
      <c r="V6808" t="str">
        <f t="shared" si="1597"/>
        <v>Top Company</v>
      </c>
      <c r="W6808" t="str">
        <f t="shared" si="1598"/>
        <v>Don't Buy</v>
      </c>
      <c r="X6808" t="str">
        <f t="shared" si="1599"/>
        <v>Not Known</v>
      </c>
      <c r="Z6808" t="str">
        <f t="shared" si="1600"/>
        <v>None</v>
      </c>
      <c r="AB6808" t="str">
        <f t="shared" si="1601"/>
        <v>0</v>
      </c>
    </row>
    <row r="6809" spans="1:28" x14ac:dyDescent="0.3">
      <c r="A6809">
        <v>6807</v>
      </c>
      <c r="B6809" t="s">
        <v>11521</v>
      </c>
      <c r="C6809" t="str">
        <f t="shared" si="1588"/>
        <v>Long</v>
      </c>
      <c r="D6809">
        <v>3.5</v>
      </c>
      <c r="F6809" s="1">
        <f t="shared" si="1602"/>
        <v>3.5</v>
      </c>
      <c r="G6809" s="1">
        <f t="shared" si="1589"/>
        <v>3.5</v>
      </c>
      <c r="H6809">
        <f t="shared" si="1590"/>
        <v>3.5</v>
      </c>
      <c r="I6809" t="s">
        <v>11477</v>
      </c>
      <c r="J6809" t="s">
        <v>22</v>
      </c>
      <c r="K6809" t="s">
        <v>5095</v>
      </c>
      <c r="L6809" t="str">
        <f t="shared" si="1591"/>
        <v>Established</v>
      </c>
      <c r="N6809" s="2">
        <f t="shared" si="1592"/>
        <v>10</v>
      </c>
      <c r="O6809" t="s">
        <v>3602</v>
      </c>
      <c r="P6809" t="s">
        <v>147</v>
      </c>
      <c r="Q6809" t="s">
        <v>28</v>
      </c>
      <c r="R6809" t="str">
        <f t="shared" si="1593"/>
        <v>Average</v>
      </c>
      <c r="S6809" t="str">
        <f t="shared" si="1594"/>
        <v xml:space="preserve"> </v>
      </c>
      <c r="T6809" t="b">
        <f t="shared" si="1595"/>
        <v>0</v>
      </c>
      <c r="U6809" t="b">
        <f t="shared" si="1596"/>
        <v>0</v>
      </c>
      <c r="V6809" t="str">
        <f t="shared" si="1597"/>
        <v>Average Company</v>
      </c>
      <c r="W6809" t="str">
        <f t="shared" si="1598"/>
        <v>Buy</v>
      </c>
      <c r="X6809" t="str">
        <f t="shared" si="1599"/>
        <v>Not Known</v>
      </c>
      <c r="Z6809" t="str">
        <f t="shared" si="1600"/>
        <v>None</v>
      </c>
      <c r="AB6809" t="str">
        <f t="shared" si="1601"/>
        <v>500K</v>
      </c>
    </row>
    <row r="6810" spans="1:28" x14ac:dyDescent="0.3">
      <c r="A6810">
        <v>6808</v>
      </c>
      <c r="B6810" t="s">
        <v>11478</v>
      </c>
      <c r="C6810" t="str">
        <f t="shared" si="1588"/>
        <v>Long</v>
      </c>
      <c r="D6810">
        <v>3.4</v>
      </c>
      <c r="F6810" s="1">
        <f t="shared" si="1602"/>
        <v>3.4</v>
      </c>
      <c r="G6810" s="1">
        <f t="shared" si="1589"/>
        <v>3.4</v>
      </c>
      <c r="H6810">
        <f t="shared" si="1590"/>
        <v>3.4</v>
      </c>
      <c r="I6810" t="s">
        <v>11477</v>
      </c>
      <c r="J6810" t="s">
        <v>22</v>
      </c>
      <c r="K6810" t="s">
        <v>6694</v>
      </c>
      <c r="L6810" t="str">
        <f t="shared" si="1591"/>
        <v>Established</v>
      </c>
      <c r="N6810" s="2">
        <f t="shared" si="1592"/>
        <v>34</v>
      </c>
      <c r="O6810" t="s">
        <v>213</v>
      </c>
      <c r="P6810" t="s">
        <v>9128</v>
      </c>
      <c r="Q6810" t="s">
        <v>28</v>
      </c>
      <c r="R6810" t="str">
        <f t="shared" si="1593"/>
        <v>Average</v>
      </c>
      <c r="S6810" t="str">
        <f t="shared" si="1594"/>
        <v xml:space="preserve"> </v>
      </c>
      <c r="T6810" t="b">
        <f t="shared" si="1595"/>
        <v>0</v>
      </c>
      <c r="U6810" t="b">
        <f t="shared" si="1596"/>
        <v>0</v>
      </c>
      <c r="V6810" t="str">
        <f t="shared" si="1597"/>
        <v>Average Company</v>
      </c>
      <c r="W6810" t="str">
        <f t="shared" si="1598"/>
        <v>Don't Buy</v>
      </c>
      <c r="X6810" t="str">
        <f t="shared" si="1599"/>
        <v>Bombay Finance</v>
      </c>
      <c r="Z6810" t="str">
        <f t="shared" si="1600"/>
        <v>None</v>
      </c>
      <c r="AB6810" t="str">
        <f t="shared" si="1601"/>
        <v>500K</v>
      </c>
    </row>
    <row r="6811" spans="1:28" x14ac:dyDescent="0.3">
      <c r="A6811">
        <v>6809</v>
      </c>
      <c r="B6811" t="s">
        <v>11522</v>
      </c>
      <c r="C6811" t="str">
        <f t="shared" si="1588"/>
        <v>Long</v>
      </c>
      <c r="D6811">
        <v>3.3</v>
      </c>
      <c r="F6811" s="1">
        <f t="shared" si="1602"/>
        <v>3.8</v>
      </c>
      <c r="G6811" s="1">
        <f t="shared" si="1589"/>
        <v>3.8</v>
      </c>
      <c r="H6811">
        <f t="shared" si="1590"/>
        <v>3.4</v>
      </c>
      <c r="I6811" t="s">
        <v>11477</v>
      </c>
      <c r="J6811" t="s">
        <v>22</v>
      </c>
      <c r="K6811" t="s">
        <v>10262</v>
      </c>
      <c r="L6811" t="str">
        <f t="shared" si="1591"/>
        <v>Startup</v>
      </c>
      <c r="N6811" s="2">
        <f t="shared" si="1592"/>
        <v>7</v>
      </c>
      <c r="O6811" t="s">
        <v>318</v>
      </c>
      <c r="P6811" t="s">
        <v>683</v>
      </c>
      <c r="Q6811" t="s">
        <v>315</v>
      </c>
      <c r="R6811" t="str">
        <f t="shared" si="1593"/>
        <v>Average</v>
      </c>
      <c r="S6811" t="str">
        <f t="shared" si="1594"/>
        <v xml:space="preserve"> </v>
      </c>
      <c r="T6811" t="b">
        <f t="shared" si="1595"/>
        <v>0</v>
      </c>
      <c r="U6811" t="b">
        <f t="shared" si="1596"/>
        <v>1</v>
      </c>
      <c r="V6811" t="str">
        <f t="shared" si="1597"/>
        <v>Average Company</v>
      </c>
      <c r="W6811" t="str">
        <f t="shared" si="1598"/>
        <v>Buy</v>
      </c>
      <c r="X6811" t="str">
        <f t="shared" si="1599"/>
        <v>Not Known</v>
      </c>
      <c r="Z6811" t="str">
        <f t="shared" si="1600"/>
        <v>Silicon Valley Startups</v>
      </c>
      <c r="AB6811" t="str">
        <f t="shared" si="1601"/>
        <v>0</v>
      </c>
    </row>
    <row r="6812" spans="1:28" x14ac:dyDescent="0.3">
      <c r="A6812">
        <v>6810</v>
      </c>
      <c r="B6812" t="s">
        <v>11523</v>
      </c>
      <c r="C6812" t="str">
        <f t="shared" si="1588"/>
        <v>Long</v>
      </c>
      <c r="D6812">
        <v>3.8</v>
      </c>
      <c r="F6812" s="1">
        <f t="shared" si="1602"/>
        <v>3.8</v>
      </c>
      <c r="G6812" s="1">
        <f t="shared" si="1589"/>
        <v>3.8</v>
      </c>
      <c r="H6812">
        <f t="shared" si="1590"/>
        <v>3.8</v>
      </c>
      <c r="I6812" t="s">
        <v>11477</v>
      </c>
      <c r="J6812" t="s">
        <v>3894</v>
      </c>
      <c r="K6812" t="s">
        <v>267</v>
      </c>
      <c r="L6812" t="str">
        <f t="shared" si="1591"/>
        <v>Established</v>
      </c>
      <c r="N6812" s="2">
        <f t="shared" si="1592"/>
        <v>20</v>
      </c>
      <c r="O6812" t="s">
        <v>683</v>
      </c>
      <c r="Q6812" t="s">
        <v>19</v>
      </c>
      <c r="R6812" t="str">
        <f t="shared" si="1593"/>
        <v>Average</v>
      </c>
      <c r="S6812" t="str">
        <f t="shared" si="1594"/>
        <v xml:space="preserve"> </v>
      </c>
      <c r="T6812" t="b">
        <f t="shared" si="1595"/>
        <v>0</v>
      </c>
      <c r="U6812" t="b">
        <f t="shared" si="1596"/>
        <v>1</v>
      </c>
      <c r="V6812" t="str">
        <f t="shared" si="1597"/>
        <v>Average Company</v>
      </c>
      <c r="W6812" t="str">
        <f t="shared" si="1598"/>
        <v>Don't Buy</v>
      </c>
      <c r="X6812" t="str">
        <f t="shared" si="1599"/>
        <v>Not Known</v>
      </c>
      <c r="Z6812" t="str">
        <f t="shared" si="1600"/>
        <v>None</v>
      </c>
      <c r="AB6812" t="str">
        <f t="shared" si="1601"/>
        <v>500K</v>
      </c>
    </row>
    <row r="6813" spans="1:28" x14ac:dyDescent="0.3">
      <c r="A6813">
        <v>6811</v>
      </c>
      <c r="B6813" t="s">
        <v>11524</v>
      </c>
      <c r="C6813" t="str">
        <f t="shared" si="1588"/>
        <v>Short</v>
      </c>
      <c r="D6813">
        <v>4.0999999999999996</v>
      </c>
      <c r="F6813" s="1">
        <f t="shared" si="1602"/>
        <v>4.0999999999999996</v>
      </c>
      <c r="G6813" s="1">
        <f t="shared" si="1589"/>
        <v>4.0999999999999996</v>
      </c>
      <c r="H6813">
        <f t="shared" si="1590"/>
        <v>4.0999999999999996</v>
      </c>
      <c r="I6813" t="s">
        <v>11477</v>
      </c>
      <c r="J6813" t="s">
        <v>22</v>
      </c>
      <c r="K6813" t="s">
        <v>11525</v>
      </c>
      <c r="L6813" t="str">
        <f t="shared" si="1591"/>
        <v>Established</v>
      </c>
      <c r="N6813" s="2">
        <f t="shared" si="1592"/>
        <v>29</v>
      </c>
      <c r="O6813" t="s">
        <v>62</v>
      </c>
      <c r="P6813" t="s">
        <v>683</v>
      </c>
      <c r="Q6813" t="s">
        <v>1012</v>
      </c>
      <c r="R6813" t="str">
        <f t="shared" si="1593"/>
        <v>Great</v>
      </c>
      <c r="S6813" t="str">
        <f t="shared" si="1594"/>
        <v>Great</v>
      </c>
      <c r="T6813" t="b">
        <f t="shared" si="1595"/>
        <v>1</v>
      </c>
      <c r="U6813" t="b">
        <f t="shared" si="1596"/>
        <v>1</v>
      </c>
      <c r="V6813" t="str">
        <f t="shared" si="1597"/>
        <v>Top Company</v>
      </c>
      <c r="W6813" t="str">
        <f t="shared" si="1598"/>
        <v>Don't Buy</v>
      </c>
      <c r="X6813" t="str">
        <f t="shared" si="1599"/>
        <v>Not Known</v>
      </c>
      <c r="Z6813" t="str">
        <f t="shared" si="1600"/>
        <v>None</v>
      </c>
      <c r="AB6813" t="str">
        <f t="shared" si="1601"/>
        <v>0</v>
      </c>
    </row>
    <row r="6814" spans="1:28" x14ac:dyDescent="0.3">
      <c r="A6814">
        <v>6812</v>
      </c>
      <c r="B6814" t="s">
        <v>11526</v>
      </c>
      <c r="C6814" t="str">
        <f t="shared" si="1588"/>
        <v>Short</v>
      </c>
      <c r="D6814">
        <v>3.2</v>
      </c>
      <c r="F6814" s="1">
        <f t="shared" si="1602"/>
        <v>3.2</v>
      </c>
      <c r="G6814" s="1">
        <f t="shared" si="1589"/>
        <v>3.2</v>
      </c>
      <c r="H6814">
        <f t="shared" si="1590"/>
        <v>3.2</v>
      </c>
      <c r="I6814" t="s">
        <v>11477</v>
      </c>
      <c r="J6814" t="s">
        <v>22</v>
      </c>
      <c r="K6814" t="s">
        <v>11527</v>
      </c>
      <c r="L6814" t="str">
        <f t="shared" si="1591"/>
        <v>Established</v>
      </c>
      <c r="N6814" s="2">
        <f t="shared" si="1592"/>
        <v>37</v>
      </c>
      <c r="O6814" t="s">
        <v>538</v>
      </c>
      <c r="P6814" t="s">
        <v>1308</v>
      </c>
      <c r="Q6814" t="s">
        <v>223</v>
      </c>
      <c r="R6814" t="str">
        <f t="shared" si="1593"/>
        <v>Average</v>
      </c>
      <c r="S6814" t="str">
        <f t="shared" si="1594"/>
        <v xml:space="preserve"> </v>
      </c>
      <c r="T6814" t="b">
        <f t="shared" si="1595"/>
        <v>0</v>
      </c>
      <c r="U6814" t="b">
        <f t="shared" si="1596"/>
        <v>0</v>
      </c>
      <c r="V6814" t="str">
        <f t="shared" si="1597"/>
        <v>Average Company</v>
      </c>
      <c r="W6814" t="str">
        <f t="shared" si="1598"/>
        <v>Don't Buy</v>
      </c>
      <c r="X6814" t="str">
        <f t="shared" si="1599"/>
        <v>Not Known</v>
      </c>
      <c r="Z6814" t="str">
        <f t="shared" si="1600"/>
        <v>None</v>
      </c>
      <c r="AB6814" t="str">
        <f t="shared" si="1601"/>
        <v>0</v>
      </c>
    </row>
    <row r="6815" spans="1:28" x14ac:dyDescent="0.3">
      <c r="A6815">
        <v>6813</v>
      </c>
      <c r="B6815" t="s">
        <v>11481</v>
      </c>
      <c r="C6815" t="str">
        <f t="shared" si="1588"/>
        <v>Long</v>
      </c>
      <c r="D6815">
        <v>4.5</v>
      </c>
      <c r="F6815" s="1">
        <f t="shared" si="1602"/>
        <v>4.5</v>
      </c>
      <c r="G6815" s="1">
        <f t="shared" si="1589"/>
        <v>4.5</v>
      </c>
      <c r="H6815">
        <f t="shared" si="1590"/>
        <v>4.5</v>
      </c>
      <c r="I6815" t="s">
        <v>11477</v>
      </c>
      <c r="J6815" t="s">
        <v>22</v>
      </c>
      <c r="K6815" t="s">
        <v>5290</v>
      </c>
      <c r="L6815" t="str">
        <f t="shared" si="1591"/>
        <v>Established</v>
      </c>
      <c r="N6815" s="2">
        <f t="shared" si="1592"/>
        <v>16</v>
      </c>
      <c r="O6815" t="s">
        <v>121</v>
      </c>
      <c r="P6815" t="s">
        <v>683</v>
      </c>
      <c r="Q6815" t="s">
        <v>19</v>
      </c>
      <c r="R6815" t="str">
        <f t="shared" si="1593"/>
        <v>Great</v>
      </c>
      <c r="S6815" t="str">
        <f t="shared" si="1594"/>
        <v>Great</v>
      </c>
      <c r="T6815" t="b">
        <f t="shared" si="1595"/>
        <v>1</v>
      </c>
      <c r="U6815" t="b">
        <f t="shared" si="1596"/>
        <v>1</v>
      </c>
      <c r="V6815" t="str">
        <f t="shared" si="1597"/>
        <v>Average Company</v>
      </c>
      <c r="W6815" t="str">
        <f t="shared" si="1598"/>
        <v>Don't Buy</v>
      </c>
      <c r="X6815" t="str">
        <f t="shared" si="1599"/>
        <v>Not Known</v>
      </c>
      <c r="Z6815" t="str">
        <f t="shared" si="1600"/>
        <v>None</v>
      </c>
      <c r="AB6815" t="str">
        <f t="shared" si="1601"/>
        <v>1Million</v>
      </c>
    </row>
    <row r="6816" spans="1:28" x14ac:dyDescent="0.3">
      <c r="A6816">
        <v>6814</v>
      </c>
      <c r="B6816" t="s">
        <v>11484</v>
      </c>
      <c r="C6816" t="str">
        <f t="shared" si="1588"/>
        <v>Long</v>
      </c>
      <c r="D6816">
        <v>3.5</v>
      </c>
      <c r="F6816" s="1">
        <f t="shared" si="1602"/>
        <v>3.5</v>
      </c>
      <c r="G6816" s="1">
        <f t="shared" si="1589"/>
        <v>3.5</v>
      </c>
      <c r="H6816">
        <f t="shared" si="1590"/>
        <v>3.5</v>
      </c>
      <c r="I6816" t="s">
        <v>11477</v>
      </c>
      <c r="J6816" t="s">
        <v>10</v>
      </c>
      <c r="K6816" t="s">
        <v>3198</v>
      </c>
      <c r="L6816" t="str">
        <f t="shared" si="1591"/>
        <v>Established</v>
      </c>
      <c r="N6816" s="2">
        <f t="shared" si="1592"/>
        <v>75</v>
      </c>
      <c r="O6816" t="s">
        <v>826</v>
      </c>
      <c r="P6816" t="s">
        <v>691</v>
      </c>
      <c r="Q6816" t="s">
        <v>246</v>
      </c>
      <c r="R6816" t="str">
        <f t="shared" si="1593"/>
        <v>Average</v>
      </c>
      <c r="S6816" t="str">
        <f t="shared" si="1594"/>
        <v xml:space="preserve"> </v>
      </c>
      <c r="T6816" t="b">
        <f t="shared" si="1595"/>
        <v>0</v>
      </c>
      <c r="U6816" t="b">
        <f t="shared" si="1596"/>
        <v>0</v>
      </c>
      <c r="V6816" t="str">
        <f t="shared" si="1597"/>
        <v>Average Company</v>
      </c>
      <c r="W6816" t="str">
        <f t="shared" si="1598"/>
        <v>Don't Buy</v>
      </c>
      <c r="X6816" t="str">
        <f t="shared" si="1599"/>
        <v>Not Known</v>
      </c>
      <c r="Z6816" t="str">
        <f t="shared" si="1600"/>
        <v>None</v>
      </c>
      <c r="AB6816" t="str">
        <f t="shared" si="1601"/>
        <v>0</v>
      </c>
    </row>
    <row r="6817" spans="1:28" x14ac:dyDescent="0.3">
      <c r="A6817">
        <v>6815</v>
      </c>
      <c r="B6817" t="s">
        <v>11485</v>
      </c>
      <c r="C6817" t="str">
        <f t="shared" si="1588"/>
        <v>Long</v>
      </c>
      <c r="D6817">
        <v>3.7</v>
      </c>
      <c r="F6817" s="1">
        <f t="shared" si="1602"/>
        <v>3.7</v>
      </c>
      <c r="G6817" s="1">
        <f t="shared" si="1589"/>
        <v>3.7</v>
      </c>
      <c r="H6817">
        <f t="shared" si="1590"/>
        <v>3.7</v>
      </c>
      <c r="I6817" t="s">
        <v>11477</v>
      </c>
      <c r="J6817" t="s">
        <v>9274</v>
      </c>
      <c r="K6817" t="s">
        <v>604</v>
      </c>
      <c r="L6817" t="str">
        <f t="shared" si="1591"/>
        <v>Established</v>
      </c>
      <c r="N6817" s="2">
        <f t="shared" si="1592"/>
        <v>51</v>
      </c>
      <c r="O6817" t="s">
        <v>1308</v>
      </c>
      <c r="Q6817" t="s">
        <v>605</v>
      </c>
      <c r="R6817" t="str">
        <f t="shared" si="1593"/>
        <v>Average</v>
      </c>
      <c r="S6817" t="str">
        <f t="shared" si="1594"/>
        <v xml:space="preserve"> </v>
      </c>
      <c r="T6817" t="b">
        <f t="shared" si="1595"/>
        <v>0</v>
      </c>
      <c r="U6817" t="b">
        <f t="shared" si="1596"/>
        <v>1</v>
      </c>
      <c r="V6817" t="str">
        <f t="shared" si="1597"/>
        <v>Average Company</v>
      </c>
      <c r="W6817" t="str">
        <f t="shared" si="1598"/>
        <v>Don't Buy</v>
      </c>
      <c r="X6817" t="str">
        <f t="shared" si="1599"/>
        <v>Not Known</v>
      </c>
      <c r="Z6817" t="str">
        <f t="shared" si="1600"/>
        <v>None</v>
      </c>
      <c r="AB6817" t="str">
        <f t="shared" si="1601"/>
        <v>0</v>
      </c>
    </row>
    <row r="6818" spans="1:28" x14ac:dyDescent="0.3">
      <c r="A6818">
        <v>6816</v>
      </c>
      <c r="B6818" t="s">
        <v>11528</v>
      </c>
      <c r="C6818" t="str">
        <f t="shared" si="1588"/>
        <v>Long</v>
      </c>
      <c r="D6818">
        <v>3.2</v>
      </c>
      <c r="F6818" s="1">
        <f t="shared" si="1602"/>
        <v>3.2</v>
      </c>
      <c r="G6818" s="1">
        <f t="shared" si="1589"/>
        <v>3.2</v>
      </c>
      <c r="H6818">
        <f t="shared" si="1590"/>
        <v>3.2</v>
      </c>
      <c r="I6818" t="s">
        <v>11477</v>
      </c>
      <c r="J6818" t="s">
        <v>5674</v>
      </c>
      <c r="K6818" t="s">
        <v>352</v>
      </c>
      <c r="L6818" t="str">
        <f t="shared" si="1591"/>
        <v>Established</v>
      </c>
      <c r="N6818" s="2">
        <f t="shared" si="1592"/>
        <v>20</v>
      </c>
      <c r="O6818" t="s">
        <v>683</v>
      </c>
      <c r="Q6818" t="s">
        <v>533</v>
      </c>
      <c r="R6818" t="str">
        <f t="shared" si="1593"/>
        <v>Average</v>
      </c>
      <c r="S6818" t="str">
        <f t="shared" si="1594"/>
        <v xml:space="preserve"> </v>
      </c>
      <c r="T6818" t="b">
        <f t="shared" si="1595"/>
        <v>0</v>
      </c>
      <c r="U6818" t="b">
        <f t="shared" si="1596"/>
        <v>0</v>
      </c>
      <c r="V6818" t="str">
        <f t="shared" si="1597"/>
        <v>Average Company</v>
      </c>
      <c r="W6818" t="str">
        <f t="shared" si="1598"/>
        <v>Don't Buy</v>
      </c>
      <c r="X6818" t="str">
        <f t="shared" si="1599"/>
        <v>Not Known</v>
      </c>
      <c r="Z6818" t="str">
        <f t="shared" si="1600"/>
        <v>None</v>
      </c>
      <c r="AB6818" t="str">
        <f t="shared" si="1601"/>
        <v>0</v>
      </c>
    </row>
    <row r="6819" spans="1:28" x14ac:dyDescent="0.3">
      <c r="A6819">
        <v>6817</v>
      </c>
      <c r="B6819" t="s">
        <v>11529</v>
      </c>
      <c r="C6819" t="str">
        <f t="shared" si="1588"/>
        <v>Long</v>
      </c>
      <c r="D6819">
        <v>4.4000000000000004</v>
      </c>
      <c r="F6819" s="1">
        <f t="shared" si="1602"/>
        <v>4.4000000000000004</v>
      </c>
      <c r="G6819" s="1">
        <f t="shared" si="1589"/>
        <v>4.4000000000000004</v>
      </c>
      <c r="H6819">
        <f t="shared" si="1590"/>
        <v>4.4000000000000004</v>
      </c>
      <c r="I6819" t="s">
        <v>11477</v>
      </c>
      <c r="J6819" t="s">
        <v>11530</v>
      </c>
      <c r="K6819" t="s">
        <v>1796</v>
      </c>
      <c r="L6819" t="str">
        <f t="shared" si="1591"/>
        <v>Established</v>
      </c>
      <c r="N6819" s="2">
        <f t="shared" si="1592"/>
        <v>50</v>
      </c>
      <c r="O6819" t="s">
        <v>691</v>
      </c>
      <c r="Q6819" t="s">
        <v>523</v>
      </c>
      <c r="R6819" t="str">
        <f t="shared" si="1593"/>
        <v>Great</v>
      </c>
      <c r="S6819" t="str">
        <f t="shared" si="1594"/>
        <v>Great</v>
      </c>
      <c r="T6819" t="b">
        <f t="shared" si="1595"/>
        <v>1</v>
      </c>
      <c r="U6819" t="b">
        <f t="shared" si="1596"/>
        <v>1</v>
      </c>
      <c r="V6819" t="str">
        <f t="shared" si="1597"/>
        <v>Top Company</v>
      </c>
      <c r="W6819" t="str">
        <f t="shared" si="1598"/>
        <v>Don't Buy</v>
      </c>
      <c r="X6819" t="str">
        <f t="shared" si="1599"/>
        <v>Not Known</v>
      </c>
      <c r="Z6819" t="str">
        <f t="shared" si="1600"/>
        <v>None</v>
      </c>
      <c r="AB6819" t="str">
        <f t="shared" si="1601"/>
        <v>0</v>
      </c>
    </row>
    <row r="6820" spans="1:28" x14ac:dyDescent="0.3">
      <c r="A6820">
        <v>6818</v>
      </c>
      <c r="B6820" t="s">
        <v>11531</v>
      </c>
      <c r="C6820" t="str">
        <f t="shared" si="1588"/>
        <v>Long</v>
      </c>
      <c r="D6820">
        <v>3.4</v>
      </c>
      <c r="F6820" s="1">
        <f t="shared" si="1602"/>
        <v>3.9</v>
      </c>
      <c r="G6820" s="1">
        <f t="shared" si="1589"/>
        <v>3.9</v>
      </c>
      <c r="H6820">
        <f t="shared" si="1590"/>
        <v>3.5</v>
      </c>
      <c r="I6820" t="s">
        <v>11477</v>
      </c>
      <c r="J6820" t="s">
        <v>22</v>
      </c>
      <c r="K6820" t="s">
        <v>11480</v>
      </c>
      <c r="L6820" t="str">
        <f t="shared" si="1591"/>
        <v>Startup</v>
      </c>
      <c r="N6820" s="2">
        <f t="shared" si="1592"/>
        <v>8</v>
      </c>
      <c r="O6820" t="s">
        <v>583</v>
      </c>
      <c r="P6820" t="s">
        <v>1308</v>
      </c>
      <c r="Q6820" t="s">
        <v>1012</v>
      </c>
      <c r="R6820" t="str">
        <f t="shared" si="1593"/>
        <v>Average</v>
      </c>
      <c r="S6820" t="str">
        <f t="shared" si="1594"/>
        <v xml:space="preserve"> </v>
      </c>
      <c r="T6820" t="b">
        <f t="shared" si="1595"/>
        <v>0</v>
      </c>
      <c r="U6820" t="b">
        <f t="shared" si="1596"/>
        <v>1</v>
      </c>
      <c r="V6820" t="str">
        <f t="shared" si="1597"/>
        <v>Average Company</v>
      </c>
      <c r="W6820" t="str">
        <f t="shared" si="1598"/>
        <v>Don't Buy</v>
      </c>
      <c r="X6820" t="str">
        <f t="shared" si="1599"/>
        <v>Not Known</v>
      </c>
      <c r="Z6820" t="str">
        <f t="shared" si="1600"/>
        <v>None</v>
      </c>
      <c r="AB6820" t="str">
        <f t="shared" si="1601"/>
        <v>0</v>
      </c>
    </row>
    <row r="6821" spans="1:28" x14ac:dyDescent="0.3">
      <c r="A6821">
        <v>6819</v>
      </c>
      <c r="B6821" t="s">
        <v>11532</v>
      </c>
      <c r="C6821" t="str">
        <f t="shared" si="1588"/>
        <v>Long</v>
      </c>
      <c r="D6821">
        <v>3</v>
      </c>
      <c r="F6821" s="1">
        <f t="shared" si="1602"/>
        <v>3</v>
      </c>
      <c r="G6821" s="1">
        <f t="shared" si="1589"/>
        <v>3</v>
      </c>
      <c r="H6821">
        <f t="shared" si="1590"/>
        <v>3</v>
      </c>
      <c r="I6821" t="s">
        <v>11477</v>
      </c>
      <c r="J6821" t="s">
        <v>22</v>
      </c>
      <c r="K6821" t="s">
        <v>1087</v>
      </c>
      <c r="L6821" t="str">
        <f t="shared" si="1591"/>
        <v>Established</v>
      </c>
      <c r="N6821" s="2">
        <f t="shared" si="1592"/>
        <v>30</v>
      </c>
      <c r="O6821" t="s">
        <v>604</v>
      </c>
      <c r="P6821" t="s">
        <v>683</v>
      </c>
      <c r="Q6821" t="s">
        <v>268</v>
      </c>
      <c r="R6821" t="str">
        <f t="shared" si="1593"/>
        <v>Average</v>
      </c>
      <c r="S6821" t="str">
        <f t="shared" si="1594"/>
        <v xml:space="preserve"> </v>
      </c>
      <c r="T6821" t="b">
        <f t="shared" si="1595"/>
        <v>0</v>
      </c>
      <c r="U6821" t="b">
        <f t="shared" si="1596"/>
        <v>0</v>
      </c>
      <c r="V6821" t="str">
        <f t="shared" si="1597"/>
        <v>Average Company</v>
      </c>
      <c r="W6821" t="str">
        <f t="shared" si="1598"/>
        <v>Don't Buy</v>
      </c>
      <c r="X6821" t="str">
        <f t="shared" si="1599"/>
        <v>Not Known</v>
      </c>
      <c r="Z6821" t="str">
        <f t="shared" si="1600"/>
        <v>None</v>
      </c>
      <c r="AB6821" t="str">
        <f t="shared" si="1601"/>
        <v>0</v>
      </c>
    </row>
    <row r="6822" spans="1:28" x14ac:dyDescent="0.3">
      <c r="A6822">
        <v>6820</v>
      </c>
      <c r="B6822" t="s">
        <v>11533</v>
      </c>
      <c r="C6822" t="str">
        <f t="shared" si="1588"/>
        <v>Long</v>
      </c>
      <c r="D6822">
        <v>4.2</v>
      </c>
      <c r="F6822" s="1">
        <f t="shared" si="1602"/>
        <v>4.2</v>
      </c>
      <c r="G6822" s="1">
        <f t="shared" si="1589"/>
        <v>4.2</v>
      </c>
      <c r="H6822">
        <f t="shared" si="1590"/>
        <v>4.2</v>
      </c>
      <c r="I6822" t="s">
        <v>11477</v>
      </c>
      <c r="J6822" t="s">
        <v>22</v>
      </c>
      <c r="K6822" t="s">
        <v>6431</v>
      </c>
      <c r="L6822" t="str">
        <f t="shared" si="1591"/>
        <v>Established</v>
      </c>
      <c r="N6822" s="2">
        <f t="shared" si="1592"/>
        <v>19</v>
      </c>
      <c r="O6822" t="s">
        <v>100</v>
      </c>
      <c r="P6822" t="s">
        <v>3614</v>
      </c>
      <c r="Q6822" t="s">
        <v>605</v>
      </c>
      <c r="R6822" t="str">
        <f t="shared" si="1593"/>
        <v>Great</v>
      </c>
      <c r="S6822" t="str">
        <f t="shared" si="1594"/>
        <v>Great</v>
      </c>
      <c r="T6822" t="b">
        <f t="shared" si="1595"/>
        <v>1</v>
      </c>
      <c r="U6822" t="b">
        <f t="shared" si="1596"/>
        <v>1</v>
      </c>
      <c r="V6822" t="str">
        <f t="shared" si="1597"/>
        <v>Average Company</v>
      </c>
      <c r="W6822" t="str">
        <f t="shared" si="1598"/>
        <v>Don't Buy</v>
      </c>
      <c r="X6822" t="str">
        <f t="shared" si="1599"/>
        <v>Not Known</v>
      </c>
      <c r="Z6822" t="str">
        <f t="shared" si="1600"/>
        <v>None</v>
      </c>
      <c r="AB6822" t="str">
        <f t="shared" si="1601"/>
        <v>0</v>
      </c>
    </row>
    <row r="6823" spans="1:28" x14ac:dyDescent="0.3">
      <c r="A6823">
        <v>6821</v>
      </c>
      <c r="B6823" t="s">
        <v>11534</v>
      </c>
      <c r="C6823" t="str">
        <f t="shared" si="1588"/>
        <v>Long</v>
      </c>
      <c r="D6823">
        <v>3.9</v>
      </c>
      <c r="F6823" s="1">
        <f t="shared" si="1602"/>
        <v>3.9</v>
      </c>
      <c r="G6823" s="1">
        <f t="shared" si="1589"/>
        <v>3.9</v>
      </c>
      <c r="H6823">
        <f t="shared" si="1590"/>
        <v>3.9</v>
      </c>
      <c r="I6823" t="s">
        <v>11477</v>
      </c>
      <c r="J6823" t="s">
        <v>22</v>
      </c>
      <c r="K6823" t="s">
        <v>11535</v>
      </c>
      <c r="L6823" t="str">
        <f t="shared" si="1591"/>
        <v>Established</v>
      </c>
      <c r="N6823" s="2">
        <f t="shared" si="1592"/>
        <v>39</v>
      </c>
      <c r="O6823" t="s">
        <v>74</v>
      </c>
      <c r="P6823" t="s">
        <v>147</v>
      </c>
      <c r="Q6823" t="s">
        <v>315</v>
      </c>
      <c r="R6823" t="str">
        <f t="shared" si="1593"/>
        <v>Average</v>
      </c>
      <c r="S6823" t="str">
        <f t="shared" si="1594"/>
        <v xml:space="preserve"> </v>
      </c>
      <c r="T6823" t="b">
        <f t="shared" si="1595"/>
        <v>0</v>
      </c>
      <c r="U6823" t="b">
        <f t="shared" si="1596"/>
        <v>1</v>
      </c>
      <c r="V6823" t="str">
        <f t="shared" si="1597"/>
        <v>Average Company</v>
      </c>
      <c r="W6823" t="str">
        <f t="shared" si="1598"/>
        <v>Don't Buy</v>
      </c>
      <c r="X6823" t="str">
        <f t="shared" si="1599"/>
        <v>Not Known</v>
      </c>
      <c r="Z6823" t="str">
        <f t="shared" si="1600"/>
        <v>None</v>
      </c>
      <c r="AB6823" t="str">
        <f t="shared" si="1601"/>
        <v>0</v>
      </c>
    </row>
    <row r="6824" spans="1:28" x14ac:dyDescent="0.3">
      <c r="A6824">
        <v>6822</v>
      </c>
      <c r="B6824" t="s">
        <v>11536</v>
      </c>
      <c r="C6824" t="str">
        <f t="shared" si="1588"/>
        <v>Long</v>
      </c>
      <c r="D6824">
        <v>3.3</v>
      </c>
      <c r="F6824" s="1" t="e">
        <f t="shared" si="1602"/>
        <v>#VALUE!</v>
      </c>
      <c r="G6824" s="1" t="e">
        <f t="shared" si="1589"/>
        <v>#VALUE!</v>
      </c>
      <c r="H6824" t="e">
        <f t="shared" si="1590"/>
        <v>#VALUE!</v>
      </c>
      <c r="I6824" t="s">
        <v>11477</v>
      </c>
      <c r="J6824" t="s">
        <v>2496</v>
      </c>
      <c r="K6824" t="s">
        <v>683</v>
      </c>
      <c r="L6824" t="e">
        <f t="shared" si="1591"/>
        <v>#VALUE!</v>
      </c>
      <c r="N6824" s="2" t="e">
        <f t="shared" si="1592"/>
        <v>#VALUE!</v>
      </c>
      <c r="R6824" t="str">
        <f t="shared" si="1593"/>
        <v>Average</v>
      </c>
      <c r="S6824" t="str">
        <f t="shared" si="1594"/>
        <v xml:space="preserve"> </v>
      </c>
      <c r="T6824" t="e">
        <f t="shared" si="1595"/>
        <v>#VALUE!</v>
      </c>
      <c r="U6824" t="e">
        <f t="shared" si="1596"/>
        <v>#VALUE!</v>
      </c>
      <c r="V6824" t="e">
        <f t="shared" si="1597"/>
        <v>#VALUE!</v>
      </c>
      <c r="W6824" t="str">
        <f t="shared" si="1598"/>
        <v>Don't Buy</v>
      </c>
      <c r="X6824" t="str">
        <f t="shared" si="1599"/>
        <v>Not Known</v>
      </c>
      <c r="Z6824" t="e">
        <f t="shared" si="1600"/>
        <v>#VALUE!</v>
      </c>
      <c r="AB6824" t="str">
        <f t="shared" si="1601"/>
        <v>0</v>
      </c>
    </row>
    <row r="6825" spans="1:28" x14ac:dyDescent="0.3">
      <c r="A6825">
        <v>6823</v>
      </c>
      <c r="B6825" t="s">
        <v>11537</v>
      </c>
      <c r="C6825" t="str">
        <f t="shared" si="1588"/>
        <v>Long</v>
      </c>
      <c r="D6825">
        <v>3.9</v>
      </c>
      <c r="F6825" s="1" t="e">
        <f t="shared" si="1602"/>
        <v>#VALUE!</v>
      </c>
      <c r="G6825" s="1" t="e">
        <f t="shared" si="1589"/>
        <v>#VALUE!</v>
      </c>
      <c r="H6825" t="e">
        <f t="shared" si="1590"/>
        <v>#VALUE!</v>
      </c>
      <c r="I6825" t="s">
        <v>11477</v>
      </c>
      <c r="J6825" t="s">
        <v>11538</v>
      </c>
      <c r="K6825" t="s">
        <v>147</v>
      </c>
      <c r="L6825" t="e">
        <f t="shared" si="1591"/>
        <v>#VALUE!</v>
      </c>
      <c r="N6825" s="2" t="e">
        <f t="shared" si="1592"/>
        <v>#VALUE!</v>
      </c>
      <c r="Q6825" t="s">
        <v>986</v>
      </c>
      <c r="R6825" t="str">
        <f t="shared" si="1593"/>
        <v>Average</v>
      </c>
      <c r="S6825" t="str">
        <f t="shared" si="1594"/>
        <v xml:space="preserve"> </v>
      </c>
      <c r="T6825" t="e">
        <f t="shared" si="1595"/>
        <v>#VALUE!</v>
      </c>
      <c r="U6825" t="e">
        <f t="shared" si="1596"/>
        <v>#VALUE!</v>
      </c>
      <c r="V6825" t="e">
        <f t="shared" si="1597"/>
        <v>#VALUE!</v>
      </c>
      <c r="W6825" t="str">
        <f t="shared" si="1598"/>
        <v>Don't Buy</v>
      </c>
      <c r="X6825" t="str">
        <f t="shared" si="1599"/>
        <v>Not Known</v>
      </c>
      <c r="Z6825" t="e">
        <f t="shared" si="1600"/>
        <v>#VALUE!</v>
      </c>
      <c r="AB6825" t="str">
        <f t="shared" si="1601"/>
        <v>0</v>
      </c>
    </row>
    <row r="6826" spans="1:28" x14ac:dyDescent="0.3">
      <c r="A6826">
        <v>6824</v>
      </c>
      <c r="B6826" t="s">
        <v>11539</v>
      </c>
      <c r="C6826" t="str">
        <f t="shared" si="1588"/>
        <v>Long</v>
      </c>
      <c r="D6826">
        <v>4.3</v>
      </c>
      <c r="F6826" s="1">
        <f t="shared" si="1602"/>
        <v>4.3</v>
      </c>
      <c r="G6826" s="1">
        <f t="shared" si="1589"/>
        <v>4.3</v>
      </c>
      <c r="H6826">
        <f t="shared" si="1590"/>
        <v>4.3</v>
      </c>
      <c r="I6826" t="s">
        <v>11477</v>
      </c>
      <c r="J6826" t="s">
        <v>22</v>
      </c>
      <c r="K6826" t="s">
        <v>11540</v>
      </c>
      <c r="L6826" t="str">
        <f t="shared" si="1591"/>
        <v>Established</v>
      </c>
      <c r="N6826" s="2">
        <f t="shared" si="1592"/>
        <v>43</v>
      </c>
      <c r="O6826" t="s">
        <v>289</v>
      </c>
      <c r="P6826" t="s">
        <v>147</v>
      </c>
      <c r="Q6826" t="s">
        <v>1024</v>
      </c>
      <c r="R6826" t="str">
        <f t="shared" si="1593"/>
        <v>Great</v>
      </c>
      <c r="S6826" t="str">
        <f t="shared" si="1594"/>
        <v>Great</v>
      </c>
      <c r="T6826" t="b">
        <f t="shared" si="1595"/>
        <v>1</v>
      </c>
      <c r="U6826" t="b">
        <f t="shared" si="1596"/>
        <v>1</v>
      </c>
      <c r="V6826" t="str">
        <f t="shared" si="1597"/>
        <v>Top Company</v>
      </c>
      <c r="W6826" t="str">
        <f t="shared" si="1598"/>
        <v>Don't Buy</v>
      </c>
      <c r="X6826" t="str">
        <f t="shared" si="1599"/>
        <v>Not Known</v>
      </c>
      <c r="Z6826" t="str">
        <f t="shared" si="1600"/>
        <v>None</v>
      </c>
      <c r="AB6826" t="str">
        <f t="shared" si="1601"/>
        <v>0</v>
      </c>
    </row>
    <row r="6827" spans="1:28" x14ac:dyDescent="0.3">
      <c r="A6827">
        <v>6825</v>
      </c>
      <c r="B6827" t="s">
        <v>11541</v>
      </c>
      <c r="C6827" t="str">
        <f t="shared" si="1588"/>
        <v>Short</v>
      </c>
      <c r="D6827">
        <v>4</v>
      </c>
      <c r="F6827" s="1" t="e">
        <f t="shared" si="1602"/>
        <v>#VALUE!</v>
      </c>
      <c r="G6827" s="1" t="e">
        <f t="shared" si="1589"/>
        <v>#VALUE!</v>
      </c>
      <c r="H6827" t="e">
        <f t="shared" si="1590"/>
        <v>#VALUE!</v>
      </c>
      <c r="I6827" t="s">
        <v>11477</v>
      </c>
      <c r="J6827" t="s">
        <v>9165</v>
      </c>
      <c r="K6827" t="s">
        <v>84</v>
      </c>
      <c r="L6827" t="e">
        <f t="shared" si="1591"/>
        <v>#VALUE!</v>
      </c>
      <c r="N6827" s="2" t="e">
        <f t="shared" si="1592"/>
        <v>#VALUE!</v>
      </c>
      <c r="O6827" t="s">
        <v>1703</v>
      </c>
      <c r="Q6827" t="s">
        <v>284</v>
      </c>
      <c r="R6827" t="str">
        <f t="shared" si="1593"/>
        <v>Average</v>
      </c>
      <c r="S6827" t="str">
        <f t="shared" si="1594"/>
        <v xml:space="preserve"> </v>
      </c>
      <c r="T6827" t="e">
        <f t="shared" si="1595"/>
        <v>#VALUE!</v>
      </c>
      <c r="U6827" t="e">
        <f t="shared" si="1596"/>
        <v>#VALUE!</v>
      </c>
      <c r="V6827" t="e">
        <f t="shared" si="1597"/>
        <v>#VALUE!</v>
      </c>
      <c r="W6827" t="str">
        <f t="shared" si="1598"/>
        <v>Don't Buy</v>
      </c>
      <c r="X6827" t="str">
        <f t="shared" si="1599"/>
        <v>Not Known</v>
      </c>
      <c r="Z6827" t="e">
        <f t="shared" si="1600"/>
        <v>#VALUE!</v>
      </c>
      <c r="AB6827" t="str">
        <f t="shared" si="1601"/>
        <v>0</v>
      </c>
    </row>
    <row r="6828" spans="1:28" x14ac:dyDescent="0.3">
      <c r="A6828">
        <v>6826</v>
      </c>
      <c r="B6828" t="s">
        <v>11542</v>
      </c>
      <c r="C6828" t="str">
        <f t="shared" si="1588"/>
        <v>Long</v>
      </c>
      <c r="D6828">
        <v>3.9</v>
      </c>
      <c r="F6828" s="1">
        <f t="shared" si="1602"/>
        <v>3.9</v>
      </c>
      <c r="G6828" s="1">
        <f t="shared" si="1589"/>
        <v>3.9</v>
      </c>
      <c r="H6828">
        <f t="shared" si="1590"/>
        <v>3.9</v>
      </c>
      <c r="I6828" t="s">
        <v>11477</v>
      </c>
      <c r="J6828" t="s">
        <v>10</v>
      </c>
      <c r="K6828" t="s">
        <v>2992</v>
      </c>
      <c r="L6828" t="str">
        <f t="shared" si="1591"/>
        <v>Established</v>
      </c>
      <c r="N6828" s="2">
        <f t="shared" si="1592"/>
        <v>28</v>
      </c>
      <c r="O6828" t="s">
        <v>24</v>
      </c>
      <c r="P6828" t="s">
        <v>691</v>
      </c>
      <c r="Q6828" t="s">
        <v>846</v>
      </c>
      <c r="R6828" t="str">
        <f t="shared" si="1593"/>
        <v>Average</v>
      </c>
      <c r="S6828" t="str">
        <f t="shared" si="1594"/>
        <v xml:space="preserve"> </v>
      </c>
      <c r="T6828" t="b">
        <f t="shared" si="1595"/>
        <v>0</v>
      </c>
      <c r="U6828" t="b">
        <f t="shared" si="1596"/>
        <v>1</v>
      </c>
      <c r="V6828" t="str">
        <f t="shared" si="1597"/>
        <v>Average Company</v>
      </c>
      <c r="W6828" t="str">
        <f t="shared" si="1598"/>
        <v>Don't Buy</v>
      </c>
      <c r="X6828" t="str">
        <f t="shared" si="1599"/>
        <v>Not Known</v>
      </c>
      <c r="Z6828" t="str">
        <f t="shared" si="1600"/>
        <v>None</v>
      </c>
      <c r="AB6828" t="str">
        <f t="shared" si="1601"/>
        <v>0</v>
      </c>
    </row>
    <row r="6829" spans="1:28" x14ac:dyDescent="0.3">
      <c r="A6829">
        <v>6827</v>
      </c>
      <c r="B6829" t="s">
        <v>11543</v>
      </c>
      <c r="C6829" t="str">
        <f t="shared" si="1588"/>
        <v>Long</v>
      </c>
      <c r="D6829">
        <v>4.3</v>
      </c>
      <c r="F6829" s="1">
        <f t="shared" si="1602"/>
        <v>4.3</v>
      </c>
      <c r="G6829" s="1">
        <f t="shared" si="1589"/>
        <v>4.3</v>
      </c>
      <c r="H6829">
        <f t="shared" si="1590"/>
        <v>4.3</v>
      </c>
      <c r="I6829" t="s">
        <v>11477</v>
      </c>
      <c r="J6829" t="s">
        <v>3448</v>
      </c>
      <c r="K6829" t="s">
        <v>121</v>
      </c>
      <c r="L6829" t="str">
        <f t="shared" si="1591"/>
        <v>Established</v>
      </c>
      <c r="N6829" s="2">
        <f t="shared" si="1592"/>
        <v>50</v>
      </c>
      <c r="O6829" t="s">
        <v>3223</v>
      </c>
      <c r="Q6829" t="s">
        <v>605</v>
      </c>
      <c r="R6829" t="str">
        <f t="shared" si="1593"/>
        <v>Great</v>
      </c>
      <c r="S6829" t="str">
        <f t="shared" si="1594"/>
        <v>Great</v>
      </c>
      <c r="T6829" t="b">
        <f t="shared" si="1595"/>
        <v>1</v>
      </c>
      <c r="U6829" t="b">
        <f t="shared" si="1596"/>
        <v>1</v>
      </c>
      <c r="V6829" t="str">
        <f t="shared" si="1597"/>
        <v>Top Company</v>
      </c>
      <c r="W6829" t="str">
        <f t="shared" si="1598"/>
        <v>Don't Buy</v>
      </c>
      <c r="X6829" t="str">
        <f t="shared" si="1599"/>
        <v>Not Known</v>
      </c>
      <c r="Z6829" t="str">
        <f t="shared" si="1600"/>
        <v>None</v>
      </c>
      <c r="AB6829" t="str">
        <f t="shared" si="1601"/>
        <v>0</v>
      </c>
    </row>
    <row r="6830" spans="1:28" x14ac:dyDescent="0.3">
      <c r="A6830">
        <v>6828</v>
      </c>
      <c r="B6830" t="s">
        <v>11544</v>
      </c>
      <c r="C6830" t="str">
        <f t="shared" si="1588"/>
        <v>Long</v>
      </c>
      <c r="D6830">
        <v>3.6</v>
      </c>
      <c r="F6830" s="1">
        <f t="shared" si="1602"/>
        <v>3.6</v>
      </c>
      <c r="G6830" s="1">
        <f t="shared" si="1589"/>
        <v>3.6</v>
      </c>
      <c r="H6830">
        <f t="shared" si="1590"/>
        <v>3.6</v>
      </c>
      <c r="I6830" t="s">
        <v>11477</v>
      </c>
      <c r="J6830" t="s">
        <v>22</v>
      </c>
      <c r="K6830" t="s">
        <v>8888</v>
      </c>
      <c r="L6830" t="str">
        <f t="shared" si="1591"/>
        <v>Established</v>
      </c>
      <c r="N6830" s="2">
        <f t="shared" si="1592"/>
        <v>13</v>
      </c>
      <c r="O6830" t="s">
        <v>299</v>
      </c>
      <c r="P6830" t="s">
        <v>683</v>
      </c>
      <c r="Q6830" t="s">
        <v>551</v>
      </c>
      <c r="R6830" t="str">
        <f t="shared" si="1593"/>
        <v>Average</v>
      </c>
      <c r="S6830" t="str">
        <f t="shared" si="1594"/>
        <v xml:space="preserve"> </v>
      </c>
      <c r="T6830" t="b">
        <f t="shared" si="1595"/>
        <v>0</v>
      </c>
      <c r="U6830" t="b">
        <f t="shared" si="1596"/>
        <v>1</v>
      </c>
      <c r="V6830" t="str">
        <f t="shared" si="1597"/>
        <v>Average Company</v>
      </c>
      <c r="W6830" t="str">
        <f t="shared" si="1598"/>
        <v>Don't Buy</v>
      </c>
      <c r="X6830" t="str">
        <f t="shared" si="1599"/>
        <v>Not Known</v>
      </c>
      <c r="Z6830" t="str">
        <f t="shared" si="1600"/>
        <v>None</v>
      </c>
      <c r="AB6830" t="str">
        <f t="shared" si="1601"/>
        <v>0</v>
      </c>
    </row>
    <row r="6831" spans="1:28" x14ac:dyDescent="0.3">
      <c r="A6831">
        <v>6829</v>
      </c>
      <c r="B6831" t="s">
        <v>11545</v>
      </c>
      <c r="C6831" t="str">
        <f t="shared" si="1588"/>
        <v>Long</v>
      </c>
      <c r="D6831">
        <v>3.8</v>
      </c>
      <c r="F6831" s="1">
        <f t="shared" si="1602"/>
        <v>3.8</v>
      </c>
      <c r="G6831" s="1">
        <f t="shared" si="1589"/>
        <v>3.8</v>
      </c>
      <c r="H6831">
        <f t="shared" si="1590"/>
        <v>3.8</v>
      </c>
      <c r="I6831" t="s">
        <v>11477</v>
      </c>
      <c r="J6831" t="s">
        <v>22</v>
      </c>
      <c r="K6831" t="s">
        <v>2018</v>
      </c>
      <c r="L6831" t="str">
        <f t="shared" si="1591"/>
        <v>Established</v>
      </c>
      <c r="N6831" s="2">
        <f t="shared" si="1592"/>
        <v>66</v>
      </c>
      <c r="O6831" t="s">
        <v>803</v>
      </c>
      <c r="P6831" t="s">
        <v>683</v>
      </c>
      <c r="Q6831" t="s">
        <v>117</v>
      </c>
      <c r="R6831" t="str">
        <f t="shared" si="1593"/>
        <v>Average</v>
      </c>
      <c r="S6831" t="str">
        <f t="shared" si="1594"/>
        <v xml:space="preserve"> </v>
      </c>
      <c r="T6831" t="b">
        <f t="shared" si="1595"/>
        <v>0</v>
      </c>
      <c r="U6831" t="b">
        <f t="shared" si="1596"/>
        <v>1</v>
      </c>
      <c r="V6831" t="str">
        <f t="shared" si="1597"/>
        <v>Average Company</v>
      </c>
      <c r="W6831" t="str">
        <f t="shared" si="1598"/>
        <v>Don't Buy</v>
      </c>
      <c r="X6831" t="str">
        <f t="shared" si="1599"/>
        <v>Not Known</v>
      </c>
      <c r="Z6831" t="str">
        <f t="shared" si="1600"/>
        <v>None</v>
      </c>
      <c r="AB6831" t="str">
        <f t="shared" si="1601"/>
        <v>0</v>
      </c>
    </row>
    <row r="6832" spans="1:28" x14ac:dyDescent="0.3">
      <c r="A6832">
        <v>6830</v>
      </c>
      <c r="B6832" t="s">
        <v>11546</v>
      </c>
      <c r="C6832" t="str">
        <f t="shared" si="1588"/>
        <v>Long</v>
      </c>
      <c r="D6832">
        <v>3.5</v>
      </c>
      <c r="F6832" s="1">
        <f t="shared" si="1602"/>
        <v>3.5</v>
      </c>
      <c r="G6832" s="1">
        <f t="shared" si="1589"/>
        <v>3.5</v>
      </c>
      <c r="H6832">
        <f t="shared" si="1590"/>
        <v>3.5</v>
      </c>
      <c r="I6832" t="s">
        <v>11477</v>
      </c>
      <c r="J6832" t="s">
        <v>22</v>
      </c>
      <c r="K6832" t="s">
        <v>4624</v>
      </c>
      <c r="L6832" t="str">
        <f t="shared" si="1591"/>
        <v>Established</v>
      </c>
      <c r="N6832" s="2">
        <f t="shared" si="1592"/>
        <v>16</v>
      </c>
      <c r="O6832" t="s">
        <v>121</v>
      </c>
      <c r="P6832" t="s">
        <v>1308</v>
      </c>
      <c r="Q6832" t="s">
        <v>1957</v>
      </c>
      <c r="R6832" t="str">
        <f t="shared" si="1593"/>
        <v>Average</v>
      </c>
      <c r="S6832" t="str">
        <f t="shared" si="1594"/>
        <v xml:space="preserve"> </v>
      </c>
      <c r="T6832" t="b">
        <f t="shared" si="1595"/>
        <v>0</v>
      </c>
      <c r="U6832" t="b">
        <f t="shared" si="1596"/>
        <v>0</v>
      </c>
      <c r="V6832" t="str">
        <f t="shared" si="1597"/>
        <v>Average Company</v>
      </c>
      <c r="W6832" t="str">
        <f t="shared" si="1598"/>
        <v>Don't Buy</v>
      </c>
      <c r="X6832" t="str">
        <f t="shared" si="1599"/>
        <v>Not Known</v>
      </c>
      <c r="Z6832" t="str">
        <f t="shared" si="1600"/>
        <v>None</v>
      </c>
      <c r="AB6832" t="str">
        <f t="shared" si="1601"/>
        <v>0</v>
      </c>
    </row>
    <row r="6833" spans="1:28" x14ac:dyDescent="0.3">
      <c r="A6833">
        <v>6831</v>
      </c>
      <c r="B6833" t="s">
        <v>11547</v>
      </c>
      <c r="C6833" t="str">
        <f t="shared" si="1588"/>
        <v>Long</v>
      </c>
      <c r="D6833">
        <v>3.6</v>
      </c>
      <c r="F6833" s="1">
        <f t="shared" si="1602"/>
        <v>3.6</v>
      </c>
      <c r="G6833" s="1">
        <f t="shared" si="1589"/>
        <v>3.6</v>
      </c>
      <c r="H6833">
        <f t="shared" si="1590"/>
        <v>3.6</v>
      </c>
      <c r="I6833" t="s">
        <v>11477</v>
      </c>
      <c r="J6833" t="s">
        <v>22</v>
      </c>
      <c r="K6833" t="s">
        <v>11548</v>
      </c>
      <c r="L6833" t="str">
        <f t="shared" si="1591"/>
        <v>Established</v>
      </c>
      <c r="N6833" s="2">
        <f t="shared" si="1592"/>
        <v>45</v>
      </c>
      <c r="O6833" t="s">
        <v>352</v>
      </c>
      <c r="P6833" t="s">
        <v>683</v>
      </c>
      <c r="Q6833" t="s">
        <v>246</v>
      </c>
      <c r="R6833" t="str">
        <f t="shared" si="1593"/>
        <v>Average</v>
      </c>
      <c r="S6833" t="str">
        <f t="shared" si="1594"/>
        <v xml:space="preserve"> </v>
      </c>
      <c r="T6833" t="b">
        <f t="shared" si="1595"/>
        <v>0</v>
      </c>
      <c r="U6833" t="b">
        <f t="shared" si="1596"/>
        <v>1</v>
      </c>
      <c r="V6833" t="str">
        <f t="shared" si="1597"/>
        <v>Average Company</v>
      </c>
      <c r="W6833" t="str">
        <f t="shared" si="1598"/>
        <v>Don't Buy</v>
      </c>
      <c r="X6833" t="str">
        <f t="shared" si="1599"/>
        <v>Not Known</v>
      </c>
      <c r="Z6833" t="str">
        <f t="shared" si="1600"/>
        <v>None</v>
      </c>
      <c r="AB6833" t="str">
        <f t="shared" si="1601"/>
        <v>0</v>
      </c>
    </row>
    <row r="6834" spans="1:28" x14ac:dyDescent="0.3">
      <c r="A6834">
        <v>6832</v>
      </c>
      <c r="B6834" t="s">
        <v>11549</v>
      </c>
      <c r="C6834" t="str">
        <f t="shared" si="1588"/>
        <v>Long</v>
      </c>
      <c r="D6834">
        <v>3.3</v>
      </c>
      <c r="F6834" s="1">
        <f t="shared" si="1602"/>
        <v>3.3</v>
      </c>
      <c r="G6834" s="1">
        <f t="shared" si="1589"/>
        <v>3.3</v>
      </c>
      <c r="H6834">
        <f t="shared" si="1590"/>
        <v>3.3</v>
      </c>
      <c r="I6834" t="s">
        <v>11477</v>
      </c>
      <c r="J6834" t="s">
        <v>22</v>
      </c>
      <c r="K6834" t="s">
        <v>3926</v>
      </c>
      <c r="L6834" t="str">
        <f t="shared" si="1591"/>
        <v>Established</v>
      </c>
      <c r="N6834" s="2">
        <f t="shared" si="1592"/>
        <v>22</v>
      </c>
      <c r="O6834" t="s">
        <v>142</v>
      </c>
      <c r="P6834" t="s">
        <v>691</v>
      </c>
      <c r="Q6834" t="s">
        <v>5644</v>
      </c>
      <c r="R6834" t="str">
        <f t="shared" si="1593"/>
        <v>Average</v>
      </c>
      <c r="S6834" t="str">
        <f t="shared" si="1594"/>
        <v xml:space="preserve"> </v>
      </c>
      <c r="T6834" t="b">
        <f t="shared" si="1595"/>
        <v>0</v>
      </c>
      <c r="U6834" t="b">
        <f t="shared" si="1596"/>
        <v>0</v>
      </c>
      <c r="V6834" t="str">
        <f t="shared" si="1597"/>
        <v>Average Company</v>
      </c>
      <c r="W6834" t="str">
        <f t="shared" si="1598"/>
        <v>Don't Buy</v>
      </c>
      <c r="X6834" t="str">
        <f t="shared" si="1599"/>
        <v>Not Known</v>
      </c>
      <c r="Z6834" t="str">
        <f t="shared" si="1600"/>
        <v>None</v>
      </c>
      <c r="AB6834" t="str">
        <f t="shared" si="1601"/>
        <v>0</v>
      </c>
    </row>
    <row r="6835" spans="1:28" x14ac:dyDescent="0.3">
      <c r="A6835">
        <v>6833</v>
      </c>
      <c r="B6835" t="s">
        <v>11550</v>
      </c>
      <c r="C6835" t="str">
        <f t="shared" si="1588"/>
        <v>Long</v>
      </c>
      <c r="D6835">
        <v>3.5</v>
      </c>
      <c r="F6835" s="1">
        <f t="shared" si="1602"/>
        <v>3.5</v>
      </c>
      <c r="G6835" s="1">
        <f t="shared" si="1589"/>
        <v>3.5</v>
      </c>
      <c r="H6835">
        <f t="shared" si="1590"/>
        <v>3.5</v>
      </c>
      <c r="I6835" t="s">
        <v>11477</v>
      </c>
      <c r="J6835" t="s">
        <v>10</v>
      </c>
      <c r="K6835" t="s">
        <v>11551</v>
      </c>
      <c r="L6835" t="str">
        <f t="shared" si="1591"/>
        <v>Established</v>
      </c>
      <c r="N6835" s="2">
        <f t="shared" si="1592"/>
        <v>15</v>
      </c>
      <c r="O6835" t="s">
        <v>84</v>
      </c>
      <c r="P6835" t="s">
        <v>3223</v>
      </c>
      <c r="Q6835" t="s">
        <v>14</v>
      </c>
      <c r="R6835" t="str">
        <f t="shared" si="1593"/>
        <v>Average</v>
      </c>
      <c r="S6835" t="str">
        <f t="shared" si="1594"/>
        <v xml:space="preserve"> </v>
      </c>
      <c r="T6835" t="b">
        <f t="shared" si="1595"/>
        <v>0</v>
      </c>
      <c r="U6835" t="b">
        <f t="shared" si="1596"/>
        <v>0</v>
      </c>
      <c r="V6835" t="str">
        <f t="shared" si="1597"/>
        <v>Average Company</v>
      </c>
      <c r="W6835" t="str">
        <f t="shared" si="1598"/>
        <v>Don't Buy</v>
      </c>
      <c r="X6835" t="str">
        <f t="shared" si="1599"/>
        <v>Not Known</v>
      </c>
      <c r="Z6835" t="str">
        <f t="shared" si="1600"/>
        <v>None</v>
      </c>
      <c r="AB6835" t="str">
        <f t="shared" si="1601"/>
        <v>0</v>
      </c>
    </row>
    <row r="6836" spans="1:28" x14ac:dyDescent="0.3">
      <c r="A6836">
        <v>6834</v>
      </c>
      <c r="B6836" t="s">
        <v>11552</v>
      </c>
      <c r="C6836" t="str">
        <f t="shared" si="1588"/>
        <v>Long</v>
      </c>
      <c r="D6836">
        <v>4</v>
      </c>
      <c r="F6836" s="1">
        <f t="shared" si="1602"/>
        <v>4</v>
      </c>
      <c r="G6836" s="1">
        <f t="shared" si="1589"/>
        <v>4</v>
      </c>
      <c r="H6836">
        <f t="shared" si="1590"/>
        <v>4</v>
      </c>
      <c r="I6836" t="s">
        <v>11477</v>
      </c>
      <c r="J6836" t="s">
        <v>22</v>
      </c>
      <c r="K6836" t="s">
        <v>11553</v>
      </c>
      <c r="L6836" t="str">
        <f t="shared" si="1591"/>
        <v>Established</v>
      </c>
      <c r="N6836" s="2">
        <f t="shared" si="1592"/>
        <v>12</v>
      </c>
      <c r="O6836" t="s">
        <v>267</v>
      </c>
      <c r="P6836" t="s">
        <v>683</v>
      </c>
      <c r="Q6836" t="s">
        <v>284</v>
      </c>
      <c r="R6836" t="str">
        <f t="shared" si="1593"/>
        <v>Average</v>
      </c>
      <c r="S6836" t="str">
        <f t="shared" si="1594"/>
        <v xml:space="preserve"> </v>
      </c>
      <c r="T6836" t="b">
        <f t="shared" si="1595"/>
        <v>0</v>
      </c>
      <c r="U6836" t="b">
        <f t="shared" si="1596"/>
        <v>1</v>
      </c>
      <c r="V6836" t="str">
        <f t="shared" si="1597"/>
        <v>Average Company</v>
      </c>
      <c r="W6836" t="str">
        <f t="shared" si="1598"/>
        <v>Don't Buy</v>
      </c>
      <c r="X6836" t="str">
        <f t="shared" si="1599"/>
        <v>Not Known</v>
      </c>
      <c r="Z6836" t="str">
        <f t="shared" si="1600"/>
        <v>None</v>
      </c>
      <c r="AB6836" t="str">
        <f t="shared" si="1601"/>
        <v>0</v>
      </c>
    </row>
    <row r="6837" spans="1:28" x14ac:dyDescent="0.3">
      <c r="A6837">
        <v>6835</v>
      </c>
      <c r="B6837" t="s">
        <v>11554</v>
      </c>
      <c r="C6837" t="str">
        <f t="shared" si="1588"/>
        <v>Long</v>
      </c>
      <c r="D6837">
        <v>4.3</v>
      </c>
      <c r="F6837" s="1">
        <f t="shared" si="1602"/>
        <v>4.3</v>
      </c>
      <c r="G6837" s="1">
        <f t="shared" si="1589"/>
        <v>4.3</v>
      </c>
      <c r="H6837">
        <f t="shared" si="1590"/>
        <v>4.3</v>
      </c>
      <c r="I6837" t="s">
        <v>11477</v>
      </c>
      <c r="J6837" t="s">
        <v>22</v>
      </c>
      <c r="K6837" t="s">
        <v>11013</v>
      </c>
      <c r="L6837" t="str">
        <f t="shared" si="1591"/>
        <v>Established</v>
      </c>
      <c r="N6837" s="2">
        <f t="shared" si="1592"/>
        <v>65</v>
      </c>
      <c r="O6837" t="s">
        <v>1004</v>
      </c>
      <c r="P6837" t="s">
        <v>75</v>
      </c>
      <c r="Q6837" t="s">
        <v>378</v>
      </c>
      <c r="R6837" t="str">
        <f t="shared" si="1593"/>
        <v>Great</v>
      </c>
      <c r="S6837" t="str">
        <f t="shared" si="1594"/>
        <v>Great</v>
      </c>
      <c r="T6837" t="b">
        <f t="shared" si="1595"/>
        <v>1</v>
      </c>
      <c r="U6837" t="b">
        <f t="shared" si="1596"/>
        <v>1</v>
      </c>
      <c r="V6837" t="str">
        <f t="shared" si="1597"/>
        <v>Top Company</v>
      </c>
      <c r="W6837" t="str">
        <f t="shared" si="1598"/>
        <v>Don't Buy</v>
      </c>
      <c r="X6837" t="str">
        <f t="shared" si="1599"/>
        <v>Not Known</v>
      </c>
      <c r="Z6837" t="str">
        <f t="shared" si="1600"/>
        <v>None</v>
      </c>
      <c r="AB6837" t="str">
        <f t="shared" si="1601"/>
        <v>0</v>
      </c>
    </row>
    <row r="6838" spans="1:28" x14ac:dyDescent="0.3">
      <c r="A6838">
        <v>6836</v>
      </c>
      <c r="B6838" t="s">
        <v>11555</v>
      </c>
      <c r="C6838" t="str">
        <f t="shared" si="1588"/>
        <v>Long</v>
      </c>
      <c r="D6838">
        <v>3.5</v>
      </c>
      <c r="F6838" s="1">
        <f t="shared" si="1602"/>
        <v>3.5</v>
      </c>
      <c r="G6838" s="1">
        <f t="shared" si="1589"/>
        <v>3.5</v>
      </c>
      <c r="H6838">
        <f t="shared" si="1590"/>
        <v>3.5</v>
      </c>
      <c r="I6838" t="s">
        <v>11477</v>
      </c>
      <c r="J6838" t="s">
        <v>22</v>
      </c>
      <c r="K6838" t="s">
        <v>11556</v>
      </c>
      <c r="L6838" t="str">
        <f t="shared" si="1591"/>
        <v>Established</v>
      </c>
      <c r="N6838" s="2">
        <f t="shared" si="1592"/>
        <v>59</v>
      </c>
      <c r="O6838" t="s">
        <v>1765</v>
      </c>
      <c r="P6838" t="s">
        <v>691</v>
      </c>
      <c r="Q6838" t="s">
        <v>44</v>
      </c>
      <c r="R6838" t="str">
        <f t="shared" si="1593"/>
        <v>Average</v>
      </c>
      <c r="S6838" t="str">
        <f t="shared" si="1594"/>
        <v xml:space="preserve"> </v>
      </c>
      <c r="T6838" t="b">
        <f t="shared" si="1595"/>
        <v>0</v>
      </c>
      <c r="U6838" t="b">
        <f t="shared" si="1596"/>
        <v>0</v>
      </c>
      <c r="V6838" t="str">
        <f t="shared" si="1597"/>
        <v>Average Company</v>
      </c>
      <c r="W6838" t="str">
        <f t="shared" si="1598"/>
        <v>Don't Buy</v>
      </c>
      <c r="X6838" t="str">
        <f t="shared" si="1599"/>
        <v>Not Known</v>
      </c>
      <c r="Z6838" t="str">
        <f t="shared" si="1600"/>
        <v>None</v>
      </c>
      <c r="AB6838" t="str">
        <f t="shared" si="1601"/>
        <v>0</v>
      </c>
    </row>
    <row r="6839" spans="1:28" x14ac:dyDescent="0.3">
      <c r="A6839">
        <v>6837</v>
      </c>
      <c r="B6839" t="s">
        <v>11557</v>
      </c>
      <c r="C6839" t="str">
        <f t="shared" si="1588"/>
        <v>Long</v>
      </c>
      <c r="D6839">
        <v>4.2</v>
      </c>
      <c r="F6839" s="1">
        <f t="shared" si="1602"/>
        <v>4.2</v>
      </c>
      <c r="G6839" s="1">
        <f t="shared" si="1589"/>
        <v>4.2</v>
      </c>
      <c r="H6839">
        <f t="shared" si="1590"/>
        <v>4.2</v>
      </c>
      <c r="I6839" t="s">
        <v>11477</v>
      </c>
      <c r="J6839" t="s">
        <v>11558</v>
      </c>
      <c r="K6839" t="s">
        <v>234</v>
      </c>
      <c r="L6839" t="str">
        <f t="shared" si="1591"/>
        <v>Established</v>
      </c>
      <c r="N6839" s="2">
        <f t="shared" si="1592"/>
        <v>51</v>
      </c>
      <c r="O6839" t="s">
        <v>1308</v>
      </c>
      <c r="Q6839" t="s">
        <v>1957</v>
      </c>
      <c r="R6839" t="str">
        <f t="shared" si="1593"/>
        <v>Great</v>
      </c>
      <c r="S6839" t="str">
        <f t="shared" si="1594"/>
        <v>Great</v>
      </c>
      <c r="T6839" t="b">
        <f t="shared" si="1595"/>
        <v>1</v>
      </c>
      <c r="U6839" t="b">
        <f t="shared" si="1596"/>
        <v>1</v>
      </c>
      <c r="V6839" t="str">
        <f t="shared" si="1597"/>
        <v>Top Company</v>
      </c>
      <c r="W6839" t="str">
        <f t="shared" si="1598"/>
        <v>Don't Buy</v>
      </c>
      <c r="X6839" t="str">
        <f t="shared" si="1599"/>
        <v>Not Known</v>
      </c>
      <c r="Z6839" t="str">
        <f t="shared" si="1600"/>
        <v>None</v>
      </c>
      <c r="AB6839" t="str">
        <f t="shared" si="1601"/>
        <v>0</v>
      </c>
    </row>
    <row r="6840" spans="1:28" x14ac:dyDescent="0.3">
      <c r="A6840">
        <v>6838</v>
      </c>
      <c r="B6840" t="s">
        <v>11559</v>
      </c>
      <c r="C6840" t="str">
        <f t="shared" si="1588"/>
        <v>Short</v>
      </c>
      <c r="D6840">
        <v>4.5</v>
      </c>
      <c r="F6840" s="1">
        <f t="shared" si="1602"/>
        <v>5</v>
      </c>
      <c r="G6840" s="1">
        <f t="shared" si="1589"/>
        <v>5</v>
      </c>
      <c r="H6840">
        <f t="shared" si="1590"/>
        <v>4.5999999999999996</v>
      </c>
      <c r="I6840" t="s">
        <v>11477</v>
      </c>
      <c r="J6840" t="s">
        <v>22</v>
      </c>
      <c r="K6840" t="s">
        <v>11560</v>
      </c>
      <c r="L6840" t="str">
        <f t="shared" si="1591"/>
        <v>Startup</v>
      </c>
      <c r="N6840" s="2">
        <f t="shared" si="1592"/>
        <v>7</v>
      </c>
      <c r="O6840" t="s">
        <v>318</v>
      </c>
      <c r="P6840" t="s">
        <v>1308</v>
      </c>
      <c r="Q6840" t="s">
        <v>44</v>
      </c>
      <c r="R6840" t="str">
        <f t="shared" si="1593"/>
        <v>Great</v>
      </c>
      <c r="S6840" t="str">
        <f t="shared" si="1594"/>
        <v>Great</v>
      </c>
      <c r="T6840" t="b">
        <f t="shared" si="1595"/>
        <v>0</v>
      </c>
      <c r="U6840" t="b">
        <f t="shared" si="1596"/>
        <v>1</v>
      </c>
      <c r="V6840" t="str">
        <f t="shared" si="1597"/>
        <v>Average Company</v>
      </c>
      <c r="W6840" t="str">
        <f t="shared" si="1598"/>
        <v>Buy</v>
      </c>
      <c r="X6840" t="str">
        <f t="shared" si="1599"/>
        <v>Not Known</v>
      </c>
      <c r="Z6840" t="str">
        <f t="shared" si="1600"/>
        <v>None</v>
      </c>
      <c r="AB6840" t="str">
        <f t="shared" si="1601"/>
        <v>0</v>
      </c>
    </row>
    <row r="6841" spans="1:28" x14ac:dyDescent="0.3">
      <c r="A6841">
        <v>6839</v>
      </c>
      <c r="B6841" t="s">
        <v>11561</v>
      </c>
      <c r="C6841" t="str">
        <f t="shared" si="1588"/>
        <v>Long</v>
      </c>
      <c r="D6841">
        <v>3.9</v>
      </c>
      <c r="F6841" s="1">
        <f t="shared" si="1602"/>
        <v>4.4000000000000004</v>
      </c>
      <c r="G6841" s="1">
        <f t="shared" si="1589"/>
        <v>4.4000000000000004</v>
      </c>
      <c r="H6841">
        <f t="shared" si="1590"/>
        <v>4</v>
      </c>
      <c r="I6841" t="s">
        <v>11477</v>
      </c>
      <c r="J6841" t="s">
        <v>22</v>
      </c>
      <c r="K6841" t="s">
        <v>9956</v>
      </c>
      <c r="L6841" t="str">
        <f t="shared" si="1591"/>
        <v>Startup</v>
      </c>
      <c r="N6841" s="2">
        <f t="shared" si="1592"/>
        <v>7</v>
      </c>
      <c r="O6841" t="s">
        <v>318</v>
      </c>
      <c r="P6841" t="s">
        <v>1308</v>
      </c>
      <c r="Q6841" t="s">
        <v>612</v>
      </c>
      <c r="R6841" t="str">
        <f t="shared" si="1593"/>
        <v>Average</v>
      </c>
      <c r="S6841" t="str">
        <f t="shared" si="1594"/>
        <v xml:space="preserve"> </v>
      </c>
      <c r="T6841" t="b">
        <f t="shared" si="1595"/>
        <v>0</v>
      </c>
      <c r="U6841" t="b">
        <f t="shared" si="1596"/>
        <v>1</v>
      </c>
      <c r="V6841" t="str">
        <f t="shared" si="1597"/>
        <v>Average Company</v>
      </c>
      <c r="W6841" t="str">
        <f t="shared" si="1598"/>
        <v>Don't Buy</v>
      </c>
      <c r="X6841" t="str">
        <f t="shared" si="1599"/>
        <v>Not Known</v>
      </c>
      <c r="Z6841" t="str">
        <f t="shared" si="1600"/>
        <v>None</v>
      </c>
      <c r="AB6841" t="str">
        <f t="shared" si="1601"/>
        <v>0</v>
      </c>
    </row>
    <row r="6842" spans="1:28" x14ac:dyDescent="0.3">
      <c r="A6842">
        <v>6840</v>
      </c>
      <c r="B6842" t="s">
        <v>11562</v>
      </c>
      <c r="C6842" t="str">
        <f t="shared" si="1588"/>
        <v>Long</v>
      </c>
      <c r="D6842">
        <v>3.5</v>
      </c>
      <c r="F6842" s="1">
        <f t="shared" si="1602"/>
        <v>3.5</v>
      </c>
      <c r="G6842" s="1">
        <f t="shared" si="1589"/>
        <v>3.5</v>
      </c>
      <c r="H6842">
        <f t="shared" si="1590"/>
        <v>3.5</v>
      </c>
      <c r="I6842" t="s">
        <v>11477</v>
      </c>
      <c r="J6842" t="s">
        <v>22</v>
      </c>
      <c r="K6842" t="s">
        <v>11563</v>
      </c>
      <c r="L6842" t="str">
        <f t="shared" si="1591"/>
        <v>Established</v>
      </c>
      <c r="N6842" s="2">
        <f t="shared" si="1592"/>
        <v>15</v>
      </c>
      <c r="O6842" t="s">
        <v>84</v>
      </c>
      <c r="P6842" t="s">
        <v>683</v>
      </c>
      <c r="Q6842" t="s">
        <v>612</v>
      </c>
      <c r="R6842" t="str">
        <f t="shared" si="1593"/>
        <v>Average</v>
      </c>
      <c r="S6842" t="str">
        <f t="shared" si="1594"/>
        <v xml:space="preserve"> </v>
      </c>
      <c r="T6842" t="b">
        <f t="shared" si="1595"/>
        <v>0</v>
      </c>
      <c r="U6842" t="b">
        <f t="shared" si="1596"/>
        <v>0</v>
      </c>
      <c r="V6842" t="str">
        <f t="shared" si="1597"/>
        <v>Average Company</v>
      </c>
      <c r="W6842" t="str">
        <f t="shared" si="1598"/>
        <v>Don't Buy</v>
      </c>
      <c r="X6842" t="str">
        <f t="shared" si="1599"/>
        <v>Not Known</v>
      </c>
      <c r="Z6842" t="str">
        <f t="shared" si="1600"/>
        <v>None</v>
      </c>
      <c r="AB6842" t="str">
        <f t="shared" si="1601"/>
        <v>0</v>
      </c>
    </row>
    <row r="6843" spans="1:28" x14ac:dyDescent="0.3">
      <c r="A6843">
        <v>6841</v>
      </c>
      <c r="B6843" t="s">
        <v>11564</v>
      </c>
      <c r="C6843" t="str">
        <f t="shared" si="1588"/>
        <v>Long</v>
      </c>
      <c r="D6843">
        <v>4.3</v>
      </c>
      <c r="F6843" s="1">
        <f t="shared" si="1602"/>
        <v>4.3</v>
      </c>
      <c r="G6843" s="1">
        <f t="shared" si="1589"/>
        <v>4.3</v>
      </c>
      <c r="H6843">
        <f t="shared" si="1590"/>
        <v>4.3</v>
      </c>
      <c r="I6843" t="s">
        <v>11477</v>
      </c>
      <c r="J6843" t="s">
        <v>22</v>
      </c>
      <c r="K6843" t="s">
        <v>11565</v>
      </c>
      <c r="L6843" t="str">
        <f t="shared" si="1591"/>
        <v>Established</v>
      </c>
      <c r="N6843" s="2">
        <f t="shared" si="1592"/>
        <v>50</v>
      </c>
      <c r="O6843" t="s">
        <v>49</v>
      </c>
      <c r="Q6843" t="s">
        <v>773</v>
      </c>
      <c r="R6843" t="str">
        <f t="shared" si="1593"/>
        <v>Great</v>
      </c>
      <c r="S6843" t="str">
        <f t="shared" si="1594"/>
        <v>Great</v>
      </c>
      <c r="T6843" t="b">
        <f t="shared" si="1595"/>
        <v>1</v>
      </c>
      <c r="U6843" t="b">
        <f t="shared" si="1596"/>
        <v>1</v>
      </c>
      <c r="V6843" t="str">
        <f t="shared" si="1597"/>
        <v>Top Company</v>
      </c>
      <c r="W6843" t="str">
        <f t="shared" si="1598"/>
        <v>Don't Buy</v>
      </c>
      <c r="X6843" t="str">
        <f t="shared" si="1599"/>
        <v>Not Known</v>
      </c>
      <c r="Z6843" t="str">
        <f t="shared" si="1600"/>
        <v>None</v>
      </c>
      <c r="AB6843" t="str">
        <f t="shared" si="1601"/>
        <v>0</v>
      </c>
    </row>
    <row r="6844" spans="1:28" x14ac:dyDescent="0.3">
      <c r="A6844">
        <v>6842</v>
      </c>
      <c r="B6844" t="s">
        <v>11566</v>
      </c>
      <c r="C6844" t="str">
        <f t="shared" si="1588"/>
        <v>Long</v>
      </c>
      <c r="D6844">
        <v>4.4000000000000004</v>
      </c>
      <c r="F6844" s="1">
        <f t="shared" si="1602"/>
        <v>4.4000000000000004</v>
      </c>
      <c r="G6844" s="1">
        <f t="shared" si="1589"/>
        <v>4.4000000000000004</v>
      </c>
      <c r="H6844">
        <f t="shared" si="1590"/>
        <v>4.4000000000000004</v>
      </c>
      <c r="I6844" t="s">
        <v>11477</v>
      </c>
      <c r="J6844" t="s">
        <v>22</v>
      </c>
      <c r="K6844" t="s">
        <v>11567</v>
      </c>
      <c r="L6844" t="str">
        <f t="shared" si="1591"/>
        <v>Established</v>
      </c>
      <c r="N6844" s="2">
        <f t="shared" si="1592"/>
        <v>31</v>
      </c>
      <c r="O6844" t="s">
        <v>58</v>
      </c>
      <c r="P6844" t="s">
        <v>683</v>
      </c>
      <c r="Q6844" t="s">
        <v>612</v>
      </c>
      <c r="R6844" t="str">
        <f t="shared" si="1593"/>
        <v>Great</v>
      </c>
      <c r="S6844" t="str">
        <f t="shared" si="1594"/>
        <v>Great</v>
      </c>
      <c r="T6844" t="b">
        <f t="shared" si="1595"/>
        <v>1</v>
      </c>
      <c r="U6844" t="b">
        <f t="shared" si="1596"/>
        <v>1</v>
      </c>
      <c r="V6844" t="str">
        <f t="shared" si="1597"/>
        <v>Top Company</v>
      </c>
      <c r="W6844" t="str">
        <f t="shared" si="1598"/>
        <v>Don't Buy</v>
      </c>
      <c r="X6844" t="str">
        <f t="shared" si="1599"/>
        <v>Not Known</v>
      </c>
      <c r="Z6844" t="str">
        <f t="shared" si="1600"/>
        <v>None</v>
      </c>
      <c r="AB6844" t="str">
        <f t="shared" si="1601"/>
        <v>0</v>
      </c>
    </row>
    <row r="6845" spans="1:28" x14ac:dyDescent="0.3">
      <c r="A6845">
        <v>6843</v>
      </c>
      <c r="B6845" t="s">
        <v>11568</v>
      </c>
      <c r="C6845" t="str">
        <f t="shared" si="1588"/>
        <v>Long</v>
      </c>
      <c r="D6845">
        <v>4</v>
      </c>
      <c r="F6845" s="1" t="e">
        <f t="shared" si="1602"/>
        <v>#VALUE!</v>
      </c>
      <c r="G6845" s="1" t="e">
        <f t="shared" si="1589"/>
        <v>#VALUE!</v>
      </c>
      <c r="H6845" t="e">
        <f t="shared" si="1590"/>
        <v>#VALUE!</v>
      </c>
      <c r="I6845" t="s">
        <v>11477</v>
      </c>
      <c r="J6845" t="s">
        <v>11489</v>
      </c>
      <c r="L6845" t="e">
        <f t="shared" si="1591"/>
        <v>#VALUE!</v>
      </c>
      <c r="N6845" s="2" t="e">
        <f t="shared" si="1592"/>
        <v>#VALUE!</v>
      </c>
      <c r="R6845" t="str">
        <f t="shared" si="1593"/>
        <v>Average</v>
      </c>
      <c r="S6845" t="str">
        <f t="shared" si="1594"/>
        <v xml:space="preserve"> </v>
      </c>
      <c r="T6845" t="e">
        <f t="shared" si="1595"/>
        <v>#VALUE!</v>
      </c>
      <c r="U6845" t="e">
        <f t="shared" si="1596"/>
        <v>#VALUE!</v>
      </c>
      <c r="V6845" t="e">
        <f t="shared" si="1597"/>
        <v>#VALUE!</v>
      </c>
      <c r="W6845" t="str">
        <f t="shared" si="1598"/>
        <v>Buy</v>
      </c>
      <c r="X6845" t="str">
        <f t="shared" si="1599"/>
        <v>Not Known</v>
      </c>
      <c r="Z6845" t="e">
        <f t="shared" si="1600"/>
        <v>#VALUE!</v>
      </c>
      <c r="AB6845" t="str">
        <f t="shared" si="1601"/>
        <v>0</v>
      </c>
    </row>
    <row r="6846" spans="1:28" x14ac:dyDescent="0.3">
      <c r="A6846">
        <v>6844</v>
      </c>
      <c r="B6846" t="s">
        <v>11569</v>
      </c>
      <c r="C6846" t="str">
        <f t="shared" si="1588"/>
        <v>Long</v>
      </c>
      <c r="D6846">
        <v>2.8</v>
      </c>
      <c r="F6846" s="1">
        <f t="shared" si="1602"/>
        <v>3.3</v>
      </c>
      <c r="G6846" s="1">
        <f t="shared" si="1589"/>
        <v>3.3</v>
      </c>
      <c r="H6846">
        <f t="shared" si="1590"/>
        <v>2.9</v>
      </c>
      <c r="I6846" t="s">
        <v>11477</v>
      </c>
      <c r="J6846" t="s">
        <v>881</v>
      </c>
      <c r="K6846" t="s">
        <v>6627</v>
      </c>
      <c r="L6846" t="str">
        <f t="shared" si="1591"/>
        <v>Startup</v>
      </c>
      <c r="N6846" s="2">
        <f t="shared" si="1592"/>
        <v>8</v>
      </c>
      <c r="O6846" t="s">
        <v>583</v>
      </c>
      <c r="P6846" t="s">
        <v>1308</v>
      </c>
      <c r="Q6846" t="s">
        <v>605</v>
      </c>
      <c r="R6846" t="str">
        <f t="shared" si="1593"/>
        <v>Average</v>
      </c>
      <c r="S6846" t="str">
        <f t="shared" si="1594"/>
        <v xml:space="preserve"> </v>
      </c>
      <c r="T6846" t="b">
        <f t="shared" si="1595"/>
        <v>0</v>
      </c>
      <c r="U6846" t="b">
        <f t="shared" si="1596"/>
        <v>1</v>
      </c>
      <c r="V6846" t="str">
        <f t="shared" si="1597"/>
        <v>Average Company</v>
      </c>
      <c r="W6846" t="str">
        <f t="shared" si="1598"/>
        <v>Don't Buy</v>
      </c>
      <c r="X6846" t="str">
        <f t="shared" si="1599"/>
        <v>Not Known</v>
      </c>
      <c r="Z6846" t="str">
        <f t="shared" si="1600"/>
        <v>Silicon Valley Startups</v>
      </c>
      <c r="AB6846" t="str">
        <f t="shared" si="1601"/>
        <v>0</v>
      </c>
    </row>
    <row r="6847" spans="1:28" x14ac:dyDescent="0.3">
      <c r="A6847">
        <v>6845</v>
      </c>
      <c r="B6847" t="s">
        <v>11570</v>
      </c>
      <c r="C6847" t="str">
        <f t="shared" si="1588"/>
        <v>Long</v>
      </c>
      <c r="D6847">
        <v>4.0999999999999996</v>
      </c>
      <c r="F6847" s="1">
        <f t="shared" si="1602"/>
        <v>4.0999999999999996</v>
      </c>
      <c r="G6847" s="1">
        <f t="shared" si="1589"/>
        <v>4.0999999999999996</v>
      </c>
      <c r="H6847">
        <f t="shared" si="1590"/>
        <v>4.0999999999999996</v>
      </c>
      <c r="I6847" t="s">
        <v>11477</v>
      </c>
      <c r="J6847" t="s">
        <v>11571</v>
      </c>
      <c r="K6847" t="s">
        <v>604</v>
      </c>
      <c r="L6847" t="str">
        <f t="shared" si="1591"/>
        <v>Established</v>
      </c>
      <c r="N6847" s="2">
        <f t="shared" si="1592"/>
        <v>20</v>
      </c>
      <c r="O6847" t="s">
        <v>683</v>
      </c>
      <c r="Q6847" t="s">
        <v>246</v>
      </c>
      <c r="R6847" t="str">
        <f t="shared" si="1593"/>
        <v>Great</v>
      </c>
      <c r="S6847" t="str">
        <f t="shared" si="1594"/>
        <v>Great</v>
      </c>
      <c r="T6847" t="b">
        <f t="shared" si="1595"/>
        <v>1</v>
      </c>
      <c r="U6847" t="b">
        <f t="shared" si="1596"/>
        <v>1</v>
      </c>
      <c r="V6847" t="str">
        <f t="shared" si="1597"/>
        <v>Average Company</v>
      </c>
      <c r="W6847" t="str">
        <f t="shared" si="1598"/>
        <v>Buy</v>
      </c>
      <c r="X6847" t="str">
        <f t="shared" si="1599"/>
        <v>Not Known</v>
      </c>
      <c r="Z6847" t="str">
        <f t="shared" si="1600"/>
        <v>None</v>
      </c>
      <c r="AB6847" t="str">
        <f t="shared" si="1601"/>
        <v>0</v>
      </c>
    </row>
    <row r="6848" spans="1:28" x14ac:dyDescent="0.3">
      <c r="A6848">
        <v>6846</v>
      </c>
      <c r="B6848" t="s">
        <v>11572</v>
      </c>
      <c r="C6848" t="str">
        <f t="shared" si="1588"/>
        <v>Long</v>
      </c>
      <c r="D6848">
        <v>3.2</v>
      </c>
      <c r="F6848" s="1" t="e">
        <f t="shared" si="1602"/>
        <v>#VALUE!</v>
      </c>
      <c r="G6848" s="1" t="e">
        <f t="shared" si="1589"/>
        <v>#VALUE!</v>
      </c>
      <c r="H6848" t="e">
        <f t="shared" si="1590"/>
        <v>#VALUE!</v>
      </c>
      <c r="I6848" t="s">
        <v>11477</v>
      </c>
      <c r="J6848" t="s">
        <v>4337</v>
      </c>
      <c r="K6848" t="s">
        <v>683</v>
      </c>
      <c r="L6848" t="e">
        <f t="shared" si="1591"/>
        <v>#VALUE!</v>
      </c>
      <c r="N6848" s="2" t="e">
        <f t="shared" si="1592"/>
        <v>#VALUE!</v>
      </c>
      <c r="Q6848" t="s">
        <v>2154</v>
      </c>
      <c r="R6848" t="str">
        <f t="shared" si="1593"/>
        <v>Average</v>
      </c>
      <c r="S6848" t="str">
        <f t="shared" si="1594"/>
        <v xml:space="preserve"> </v>
      </c>
      <c r="T6848" t="e">
        <f t="shared" si="1595"/>
        <v>#VALUE!</v>
      </c>
      <c r="U6848" t="e">
        <f t="shared" si="1596"/>
        <v>#VALUE!</v>
      </c>
      <c r="V6848" t="e">
        <f t="shared" si="1597"/>
        <v>#VALUE!</v>
      </c>
      <c r="W6848" t="str">
        <f t="shared" si="1598"/>
        <v>Don't Buy</v>
      </c>
      <c r="X6848" t="str">
        <f t="shared" si="1599"/>
        <v>Not Known</v>
      </c>
      <c r="Z6848" t="e">
        <f t="shared" si="1600"/>
        <v>#VALUE!</v>
      </c>
      <c r="AB6848" t="str">
        <f t="shared" si="1601"/>
        <v>0</v>
      </c>
    </row>
    <row r="6849" spans="1:28" x14ac:dyDescent="0.3">
      <c r="A6849">
        <v>6847</v>
      </c>
      <c r="B6849" t="s">
        <v>11573</v>
      </c>
      <c r="C6849" t="str">
        <f t="shared" si="1588"/>
        <v>Long</v>
      </c>
      <c r="D6849">
        <v>4.4000000000000004</v>
      </c>
      <c r="F6849" s="1">
        <f t="shared" si="1602"/>
        <v>4.4000000000000004</v>
      </c>
      <c r="G6849" s="1">
        <f t="shared" si="1589"/>
        <v>4.4000000000000004</v>
      </c>
      <c r="H6849">
        <f t="shared" si="1590"/>
        <v>4.4000000000000004</v>
      </c>
      <c r="I6849" t="s">
        <v>11477</v>
      </c>
      <c r="J6849" t="s">
        <v>22</v>
      </c>
      <c r="K6849" t="s">
        <v>11574</v>
      </c>
      <c r="L6849" t="str">
        <f t="shared" si="1591"/>
        <v>Established</v>
      </c>
      <c r="N6849" s="2">
        <f t="shared" si="1592"/>
        <v>21</v>
      </c>
      <c r="O6849" t="s">
        <v>321</v>
      </c>
      <c r="P6849" t="s">
        <v>691</v>
      </c>
      <c r="Q6849" t="s">
        <v>605</v>
      </c>
      <c r="R6849" t="str">
        <f t="shared" si="1593"/>
        <v>Great</v>
      </c>
      <c r="S6849" t="str">
        <f t="shared" si="1594"/>
        <v>Great</v>
      </c>
      <c r="T6849" t="b">
        <f t="shared" si="1595"/>
        <v>1</v>
      </c>
      <c r="U6849" t="b">
        <f t="shared" si="1596"/>
        <v>1</v>
      </c>
      <c r="V6849" t="str">
        <f t="shared" si="1597"/>
        <v>Top Company</v>
      </c>
      <c r="W6849" t="str">
        <f t="shared" si="1598"/>
        <v>Don't Buy</v>
      </c>
      <c r="X6849" t="str">
        <f t="shared" si="1599"/>
        <v>Not Known</v>
      </c>
      <c r="Z6849" t="str">
        <f t="shared" si="1600"/>
        <v>None</v>
      </c>
      <c r="AB6849" t="str">
        <f t="shared" si="1601"/>
        <v>0</v>
      </c>
    </row>
    <row r="6850" spans="1:28" x14ac:dyDescent="0.3">
      <c r="A6850">
        <v>6848</v>
      </c>
      <c r="B6850" t="s">
        <v>11575</v>
      </c>
      <c r="C6850" t="str">
        <f t="shared" si="1588"/>
        <v>Long</v>
      </c>
      <c r="D6850">
        <v>3.9</v>
      </c>
      <c r="F6850" s="1" t="e">
        <f t="shared" si="1602"/>
        <v>#VALUE!</v>
      </c>
      <c r="G6850" s="1" t="e">
        <f t="shared" si="1589"/>
        <v>#VALUE!</v>
      </c>
      <c r="H6850" t="e">
        <f t="shared" si="1590"/>
        <v>#VALUE!</v>
      </c>
      <c r="I6850" t="s">
        <v>11477</v>
      </c>
      <c r="J6850" t="s">
        <v>4086</v>
      </c>
      <c r="K6850" t="s">
        <v>121</v>
      </c>
      <c r="L6850" t="e">
        <f t="shared" si="1591"/>
        <v>#VALUE!</v>
      </c>
      <c r="N6850" s="2" t="e">
        <f t="shared" si="1592"/>
        <v>#VALUE!</v>
      </c>
      <c r="O6850" t="s">
        <v>147</v>
      </c>
      <c r="Q6850" t="s">
        <v>117</v>
      </c>
      <c r="R6850" t="str">
        <f t="shared" si="1593"/>
        <v>Average</v>
      </c>
      <c r="S6850" t="str">
        <f t="shared" si="1594"/>
        <v xml:space="preserve"> </v>
      </c>
      <c r="T6850" t="e">
        <f t="shared" si="1595"/>
        <v>#VALUE!</v>
      </c>
      <c r="U6850" t="e">
        <f t="shared" si="1596"/>
        <v>#VALUE!</v>
      </c>
      <c r="V6850" t="e">
        <f t="shared" si="1597"/>
        <v>#VALUE!</v>
      </c>
      <c r="W6850" t="str">
        <f t="shared" si="1598"/>
        <v>Don't Buy</v>
      </c>
      <c r="X6850" t="str">
        <f t="shared" si="1599"/>
        <v>Not Known</v>
      </c>
      <c r="Z6850" t="e">
        <f t="shared" si="1600"/>
        <v>#VALUE!</v>
      </c>
      <c r="AB6850" t="str">
        <f t="shared" si="1601"/>
        <v>0</v>
      </c>
    </row>
    <row r="6851" spans="1:28" x14ac:dyDescent="0.3">
      <c r="A6851">
        <v>6849</v>
      </c>
      <c r="B6851" t="s">
        <v>11576</v>
      </c>
      <c r="C6851" t="str">
        <f t="shared" ref="C6851:C6914" si="1603">IF(LEN(B6851)&gt;=10,"Long","Short")</f>
        <v>Long</v>
      </c>
      <c r="D6851">
        <v>4</v>
      </c>
      <c r="F6851" s="1">
        <f t="shared" si="1602"/>
        <v>4</v>
      </c>
      <c r="G6851" s="1">
        <f t="shared" ref="G6851:G6914" si="1604">IF(L6851="Startup",D6851+0.5,D6851)</f>
        <v>4</v>
      </c>
      <c r="H6851">
        <f t="shared" ref="H6851:H6914" si="1605">IF(L6851="Startup",D6851+0.1,D6851)</f>
        <v>4</v>
      </c>
      <c r="I6851" t="s">
        <v>11577</v>
      </c>
      <c r="J6851" t="s">
        <v>22</v>
      </c>
      <c r="K6851" t="s">
        <v>978</v>
      </c>
      <c r="L6851" t="str">
        <f t="shared" ref="L6851:L6914" si="1606">IF(N6851&lt;10,"Startup","Established")</f>
        <v>Established</v>
      </c>
      <c r="N6851" s="2">
        <f t="shared" ref="N6851:N6914" si="1607">INT(LEFT(O6851,2))</f>
        <v>56</v>
      </c>
      <c r="O6851" t="s">
        <v>908</v>
      </c>
      <c r="P6851" t="s">
        <v>13</v>
      </c>
      <c r="Q6851" t="s">
        <v>268</v>
      </c>
      <c r="R6851" t="str">
        <f t="shared" ref="R6851:R6914" si="1608">IF(D6851&gt;4,"Great","Average")</f>
        <v>Average</v>
      </c>
      <c r="S6851" t="str">
        <f t="shared" ref="S6851:S6914" si="1609">IF(D6851&gt;4,"Great"," ")</f>
        <v xml:space="preserve"> </v>
      </c>
      <c r="T6851" t="b">
        <f t="shared" ref="T6851:T6914" si="1610">AND(D6851:D16809&gt;4,N6851:N16809&gt;10)</f>
        <v>0</v>
      </c>
      <c r="U6851" t="b">
        <f t="shared" ref="U6851:U6914" si="1611">OR(D6851&gt;3.5,N6851&lt;10)</f>
        <v>1</v>
      </c>
      <c r="V6851" t="str">
        <f t="shared" ref="V6851:V6914" si="1612">IF(AND(D6851&gt;4,N6851&gt;20),"Top Company","Average Company")</f>
        <v>Average Company</v>
      </c>
      <c r="W6851" t="str">
        <f t="shared" ref="W6851:W6914" si="1613">IF(OR(LEFT(B6851,1)="T",LEFT(B6851,1)="G"),"Buy","Don't Buy")</f>
        <v>Don't Buy</v>
      </c>
      <c r="X6851" t="str">
        <f t="shared" ref="X6851:X6914" si="1614">IF(IF(Q6851="Financial Services",ISNUMBER(SEARCH("Mumbai",K6851))),"Bombay Finance","Not Known")</f>
        <v>Not Known</v>
      </c>
      <c r="Z6851" t="str">
        <f t="shared" ref="Z6851:Z6914" si="1615">IF(AND(OR(ISNUMBER(SEARCH("Bangalore",K6851)),ISNUMBER(SEARCH("Bengaluru",K6851)),ISNUMBER(SEARCH("Chennai",K6851))),N6851&lt;10),"Silicon Valley Startups","None")</f>
        <v>None</v>
      </c>
      <c r="AB6851" t="str">
        <f t="shared" ref="AB6851:AB6914" si="1616">IF(AND(OR(Q6851="IT Services &amp; Consulting",Q6851="Financial Services"),D6851&gt;4),"1Million",IF(AND(OR(Q6851="IT Services &amp; Consulting",Q6851="Financial Services"),D6851&lt;=4),"500K",IF(AND(Q6851="Telecom / ISP",D6851&gt;4),"800K","0")))</f>
        <v>0</v>
      </c>
    </row>
    <row r="6852" spans="1:28" x14ac:dyDescent="0.3">
      <c r="A6852">
        <v>6850</v>
      </c>
      <c r="B6852" t="s">
        <v>11578</v>
      </c>
      <c r="C6852" t="str">
        <f t="shared" si="1603"/>
        <v>Long</v>
      </c>
      <c r="D6852">
        <v>3.8</v>
      </c>
      <c r="F6852" s="1">
        <f t="shared" si="1602"/>
        <v>3.8</v>
      </c>
      <c r="G6852" s="1">
        <f t="shared" si="1604"/>
        <v>3.8</v>
      </c>
      <c r="H6852">
        <f t="shared" si="1605"/>
        <v>3.8</v>
      </c>
      <c r="I6852" t="s">
        <v>11378</v>
      </c>
      <c r="J6852" t="s">
        <v>22</v>
      </c>
      <c r="K6852" t="s">
        <v>11579</v>
      </c>
      <c r="L6852" t="str">
        <f t="shared" si="1606"/>
        <v>Established</v>
      </c>
      <c r="N6852" s="2">
        <f t="shared" si="1607"/>
        <v>37</v>
      </c>
      <c r="O6852" t="s">
        <v>538</v>
      </c>
      <c r="P6852" t="s">
        <v>683</v>
      </c>
      <c r="Q6852" t="s">
        <v>1080</v>
      </c>
      <c r="R6852" t="str">
        <f t="shared" si="1608"/>
        <v>Average</v>
      </c>
      <c r="S6852" t="str">
        <f t="shared" si="1609"/>
        <v xml:space="preserve"> </v>
      </c>
      <c r="T6852" t="b">
        <f t="shared" si="1610"/>
        <v>0</v>
      </c>
      <c r="U6852" t="b">
        <f t="shared" si="1611"/>
        <v>1</v>
      </c>
      <c r="V6852" t="str">
        <f t="shared" si="1612"/>
        <v>Average Company</v>
      </c>
      <c r="W6852" t="str">
        <f t="shared" si="1613"/>
        <v>Don't Buy</v>
      </c>
      <c r="X6852" t="str">
        <f t="shared" si="1614"/>
        <v>Not Known</v>
      </c>
      <c r="Z6852" t="str">
        <f t="shared" si="1615"/>
        <v>None</v>
      </c>
      <c r="AB6852" t="str">
        <f t="shared" si="1616"/>
        <v>0</v>
      </c>
    </row>
    <row r="6853" spans="1:28" x14ac:dyDescent="0.3">
      <c r="A6853">
        <v>6851</v>
      </c>
      <c r="B6853" t="s">
        <v>11580</v>
      </c>
      <c r="C6853" t="str">
        <f t="shared" si="1603"/>
        <v>Long</v>
      </c>
      <c r="D6853">
        <v>3.8</v>
      </c>
      <c r="F6853" s="1" t="e">
        <f t="shared" si="1602"/>
        <v>#VALUE!</v>
      </c>
      <c r="G6853" s="1" t="e">
        <f t="shared" si="1604"/>
        <v>#VALUE!</v>
      </c>
      <c r="H6853" t="e">
        <f t="shared" si="1605"/>
        <v>#VALUE!</v>
      </c>
      <c r="I6853" t="s">
        <v>11581</v>
      </c>
      <c r="J6853" t="s">
        <v>11582</v>
      </c>
      <c r="K6853" t="s">
        <v>375</v>
      </c>
      <c r="L6853" t="e">
        <f t="shared" si="1606"/>
        <v>#VALUE!</v>
      </c>
      <c r="N6853" s="2" t="e">
        <f t="shared" si="1607"/>
        <v>#VALUE!</v>
      </c>
      <c r="O6853" t="s">
        <v>147</v>
      </c>
      <c r="Q6853" t="s">
        <v>105</v>
      </c>
      <c r="R6853" t="str">
        <f t="shared" si="1608"/>
        <v>Average</v>
      </c>
      <c r="S6853" t="str">
        <f t="shared" si="1609"/>
        <v xml:space="preserve"> </v>
      </c>
      <c r="T6853" t="e">
        <f t="shared" si="1610"/>
        <v>#VALUE!</v>
      </c>
      <c r="U6853" t="e">
        <f t="shared" si="1611"/>
        <v>#VALUE!</v>
      </c>
      <c r="V6853" t="e">
        <f t="shared" si="1612"/>
        <v>#VALUE!</v>
      </c>
      <c r="W6853" t="str">
        <f t="shared" si="1613"/>
        <v>Don't Buy</v>
      </c>
      <c r="X6853" t="str">
        <f t="shared" si="1614"/>
        <v>Not Known</v>
      </c>
      <c r="Z6853" t="e">
        <f t="shared" si="1615"/>
        <v>#VALUE!</v>
      </c>
      <c r="AB6853" t="str">
        <f t="shared" si="1616"/>
        <v>0</v>
      </c>
    </row>
    <row r="6854" spans="1:28" x14ac:dyDescent="0.3">
      <c r="A6854">
        <v>6852</v>
      </c>
      <c r="B6854" t="s">
        <v>11583</v>
      </c>
      <c r="C6854" t="str">
        <f t="shared" si="1603"/>
        <v>Long</v>
      </c>
      <c r="D6854">
        <v>3.7</v>
      </c>
      <c r="F6854" s="1">
        <f t="shared" si="1602"/>
        <v>3.7</v>
      </c>
      <c r="G6854" s="1">
        <f t="shared" si="1604"/>
        <v>3.7</v>
      </c>
      <c r="H6854">
        <f t="shared" si="1605"/>
        <v>3.7</v>
      </c>
      <c r="I6854" t="s">
        <v>11581</v>
      </c>
      <c r="J6854" t="s">
        <v>22</v>
      </c>
      <c r="K6854" t="s">
        <v>2496</v>
      </c>
      <c r="L6854" t="str">
        <f t="shared" si="1606"/>
        <v>Established</v>
      </c>
      <c r="N6854" s="2">
        <f t="shared" si="1607"/>
        <v>26</v>
      </c>
      <c r="O6854" t="s">
        <v>126</v>
      </c>
      <c r="P6854" t="s">
        <v>1308</v>
      </c>
      <c r="Q6854" t="s">
        <v>605</v>
      </c>
      <c r="R6854" t="str">
        <f t="shared" si="1608"/>
        <v>Average</v>
      </c>
      <c r="S6854" t="str">
        <f t="shared" si="1609"/>
        <v xml:space="preserve"> </v>
      </c>
      <c r="T6854" t="b">
        <f t="shared" si="1610"/>
        <v>0</v>
      </c>
      <c r="U6854" t="b">
        <f t="shared" si="1611"/>
        <v>1</v>
      </c>
      <c r="V6854" t="str">
        <f t="shared" si="1612"/>
        <v>Average Company</v>
      </c>
      <c r="W6854" t="str">
        <f t="shared" si="1613"/>
        <v>Don't Buy</v>
      </c>
      <c r="X6854" t="str">
        <f t="shared" si="1614"/>
        <v>Not Known</v>
      </c>
      <c r="Z6854" t="str">
        <f t="shared" si="1615"/>
        <v>None</v>
      </c>
      <c r="AB6854" t="str">
        <f t="shared" si="1616"/>
        <v>0</v>
      </c>
    </row>
    <row r="6855" spans="1:28" x14ac:dyDescent="0.3">
      <c r="A6855">
        <v>6853</v>
      </c>
      <c r="B6855" t="s">
        <v>11584</v>
      </c>
      <c r="C6855" t="str">
        <f t="shared" si="1603"/>
        <v>Long</v>
      </c>
      <c r="D6855">
        <v>4.4000000000000004</v>
      </c>
      <c r="F6855" s="1" t="e">
        <f t="shared" si="1602"/>
        <v>#VALUE!</v>
      </c>
      <c r="G6855" s="1" t="e">
        <f t="shared" si="1604"/>
        <v>#VALUE!</v>
      </c>
      <c r="H6855" t="e">
        <f t="shared" si="1605"/>
        <v>#VALUE!</v>
      </c>
      <c r="I6855" t="s">
        <v>11581</v>
      </c>
      <c r="J6855" t="s">
        <v>10979</v>
      </c>
      <c r="K6855" t="s">
        <v>109</v>
      </c>
      <c r="L6855" t="e">
        <f t="shared" si="1606"/>
        <v>#VALUE!</v>
      </c>
      <c r="N6855" s="2" t="e">
        <f t="shared" si="1607"/>
        <v>#VALUE!</v>
      </c>
      <c r="O6855" t="s">
        <v>147</v>
      </c>
      <c r="Q6855" t="s">
        <v>28</v>
      </c>
      <c r="R6855" t="str">
        <f t="shared" si="1608"/>
        <v>Great</v>
      </c>
      <c r="S6855" t="str">
        <f t="shared" si="1609"/>
        <v>Great</v>
      </c>
      <c r="T6855" t="e">
        <f t="shared" si="1610"/>
        <v>#VALUE!</v>
      </c>
      <c r="U6855" t="e">
        <f t="shared" si="1611"/>
        <v>#VALUE!</v>
      </c>
      <c r="V6855" t="e">
        <f t="shared" si="1612"/>
        <v>#VALUE!</v>
      </c>
      <c r="W6855" t="str">
        <f t="shared" si="1613"/>
        <v>Don't Buy</v>
      </c>
      <c r="X6855" t="str">
        <f t="shared" si="1614"/>
        <v>Not Known</v>
      </c>
      <c r="Z6855" t="e">
        <f t="shared" si="1615"/>
        <v>#VALUE!</v>
      </c>
      <c r="AB6855" t="str">
        <f t="shared" si="1616"/>
        <v>1Million</v>
      </c>
    </row>
    <row r="6856" spans="1:28" x14ac:dyDescent="0.3">
      <c r="A6856">
        <v>6854</v>
      </c>
      <c r="B6856" t="s">
        <v>11585</v>
      </c>
      <c r="C6856" t="str">
        <f t="shared" si="1603"/>
        <v>Long</v>
      </c>
      <c r="D6856">
        <v>2.7</v>
      </c>
      <c r="F6856" s="1">
        <f t="shared" si="1602"/>
        <v>2.7</v>
      </c>
      <c r="G6856" s="1">
        <f t="shared" si="1604"/>
        <v>2.7</v>
      </c>
      <c r="H6856">
        <f t="shared" si="1605"/>
        <v>2.7</v>
      </c>
      <c r="I6856" t="s">
        <v>11581</v>
      </c>
      <c r="J6856" t="s">
        <v>22</v>
      </c>
      <c r="K6856" t="s">
        <v>6745</v>
      </c>
      <c r="L6856" t="str">
        <f t="shared" si="1606"/>
        <v>Established</v>
      </c>
      <c r="N6856" s="2">
        <f t="shared" si="1607"/>
        <v>18</v>
      </c>
      <c r="O6856" t="s">
        <v>200</v>
      </c>
      <c r="P6856" t="s">
        <v>683</v>
      </c>
      <c r="Q6856" t="s">
        <v>268</v>
      </c>
      <c r="R6856" t="str">
        <f t="shared" si="1608"/>
        <v>Average</v>
      </c>
      <c r="S6856" t="str">
        <f t="shared" si="1609"/>
        <v xml:space="preserve"> </v>
      </c>
      <c r="T6856" t="b">
        <f t="shared" si="1610"/>
        <v>0</v>
      </c>
      <c r="U6856" t="b">
        <f t="shared" si="1611"/>
        <v>0</v>
      </c>
      <c r="V6856" t="str">
        <f t="shared" si="1612"/>
        <v>Average Company</v>
      </c>
      <c r="W6856" t="str">
        <f t="shared" si="1613"/>
        <v>Don't Buy</v>
      </c>
      <c r="X6856" t="str">
        <f t="shared" si="1614"/>
        <v>Not Known</v>
      </c>
      <c r="Z6856" t="str">
        <f t="shared" si="1615"/>
        <v>None</v>
      </c>
      <c r="AB6856" t="str">
        <f t="shared" si="1616"/>
        <v>0</v>
      </c>
    </row>
    <row r="6857" spans="1:28" x14ac:dyDescent="0.3">
      <c r="A6857">
        <v>6855</v>
      </c>
      <c r="B6857" t="s">
        <v>11586</v>
      </c>
      <c r="C6857" t="str">
        <f t="shared" si="1603"/>
        <v>Short</v>
      </c>
      <c r="D6857">
        <v>3.7</v>
      </c>
      <c r="F6857" s="1">
        <f t="shared" si="1602"/>
        <v>3.7</v>
      </c>
      <c r="G6857" s="1">
        <f t="shared" si="1604"/>
        <v>3.7</v>
      </c>
      <c r="H6857">
        <f t="shared" si="1605"/>
        <v>3.7</v>
      </c>
      <c r="I6857" t="s">
        <v>11581</v>
      </c>
      <c r="J6857" t="s">
        <v>22</v>
      </c>
      <c r="K6857" t="s">
        <v>11587</v>
      </c>
      <c r="L6857" t="str">
        <f t="shared" si="1606"/>
        <v>Established</v>
      </c>
      <c r="N6857" s="2">
        <f t="shared" si="1607"/>
        <v>37</v>
      </c>
      <c r="O6857" t="s">
        <v>538</v>
      </c>
      <c r="P6857" t="s">
        <v>691</v>
      </c>
      <c r="Q6857" t="s">
        <v>44</v>
      </c>
      <c r="R6857" t="str">
        <f t="shared" si="1608"/>
        <v>Average</v>
      </c>
      <c r="S6857" t="str">
        <f t="shared" si="1609"/>
        <v xml:space="preserve"> </v>
      </c>
      <c r="T6857" t="b">
        <f t="shared" si="1610"/>
        <v>0</v>
      </c>
      <c r="U6857" t="b">
        <f t="shared" si="1611"/>
        <v>1</v>
      </c>
      <c r="V6857" t="str">
        <f t="shared" si="1612"/>
        <v>Average Company</v>
      </c>
      <c r="W6857" t="str">
        <f t="shared" si="1613"/>
        <v>Don't Buy</v>
      </c>
      <c r="X6857" t="str">
        <f t="shared" si="1614"/>
        <v>Not Known</v>
      </c>
      <c r="Z6857" t="str">
        <f t="shared" si="1615"/>
        <v>None</v>
      </c>
      <c r="AB6857" t="str">
        <f t="shared" si="1616"/>
        <v>0</v>
      </c>
    </row>
    <row r="6858" spans="1:28" x14ac:dyDescent="0.3">
      <c r="A6858">
        <v>6856</v>
      </c>
      <c r="B6858" t="s">
        <v>11588</v>
      </c>
      <c r="C6858" t="str">
        <f t="shared" si="1603"/>
        <v>Long</v>
      </c>
      <c r="D6858">
        <v>3.6</v>
      </c>
      <c r="F6858" s="1">
        <f t="shared" si="1602"/>
        <v>3.6</v>
      </c>
      <c r="G6858" s="1">
        <f t="shared" si="1604"/>
        <v>3.6</v>
      </c>
      <c r="H6858">
        <f t="shared" si="1605"/>
        <v>3.6</v>
      </c>
      <c r="I6858" t="s">
        <v>11581</v>
      </c>
      <c r="J6858" t="s">
        <v>22</v>
      </c>
      <c r="K6858" t="s">
        <v>7487</v>
      </c>
      <c r="L6858" t="str">
        <f t="shared" si="1606"/>
        <v>Established</v>
      </c>
      <c r="N6858" s="2">
        <f t="shared" si="1607"/>
        <v>22</v>
      </c>
      <c r="O6858" t="s">
        <v>142</v>
      </c>
      <c r="P6858" t="s">
        <v>683</v>
      </c>
      <c r="Q6858" t="s">
        <v>44</v>
      </c>
      <c r="R6858" t="str">
        <f t="shared" si="1608"/>
        <v>Average</v>
      </c>
      <c r="S6858" t="str">
        <f t="shared" si="1609"/>
        <v xml:space="preserve"> </v>
      </c>
      <c r="T6858" t="b">
        <f t="shared" si="1610"/>
        <v>0</v>
      </c>
      <c r="U6858" t="b">
        <f t="shared" si="1611"/>
        <v>1</v>
      </c>
      <c r="V6858" t="str">
        <f t="shared" si="1612"/>
        <v>Average Company</v>
      </c>
      <c r="W6858" t="str">
        <f t="shared" si="1613"/>
        <v>Don't Buy</v>
      </c>
      <c r="X6858" t="str">
        <f t="shared" si="1614"/>
        <v>Not Known</v>
      </c>
      <c r="Z6858" t="str">
        <f t="shared" si="1615"/>
        <v>None</v>
      </c>
      <c r="AB6858" t="str">
        <f t="shared" si="1616"/>
        <v>0</v>
      </c>
    </row>
    <row r="6859" spans="1:28" x14ac:dyDescent="0.3">
      <c r="A6859">
        <v>6857</v>
      </c>
      <c r="B6859" t="s">
        <v>11589</v>
      </c>
      <c r="C6859" t="str">
        <f t="shared" si="1603"/>
        <v>Long</v>
      </c>
      <c r="D6859">
        <v>3.7</v>
      </c>
      <c r="F6859" s="1">
        <f t="shared" si="1602"/>
        <v>3.7</v>
      </c>
      <c r="G6859" s="1">
        <f t="shared" si="1604"/>
        <v>3.7</v>
      </c>
      <c r="H6859">
        <f t="shared" si="1605"/>
        <v>3.7</v>
      </c>
      <c r="I6859" t="s">
        <v>11581</v>
      </c>
      <c r="J6859" t="s">
        <v>22</v>
      </c>
      <c r="K6859" t="s">
        <v>1017</v>
      </c>
      <c r="L6859" t="str">
        <f t="shared" si="1606"/>
        <v>Established</v>
      </c>
      <c r="N6859" s="2">
        <f t="shared" si="1607"/>
        <v>10</v>
      </c>
      <c r="O6859" t="s">
        <v>234</v>
      </c>
      <c r="P6859" t="s">
        <v>683</v>
      </c>
      <c r="Q6859" t="s">
        <v>28</v>
      </c>
      <c r="R6859" t="str">
        <f t="shared" si="1608"/>
        <v>Average</v>
      </c>
      <c r="S6859" t="str">
        <f t="shared" si="1609"/>
        <v xml:space="preserve"> </v>
      </c>
      <c r="T6859" t="b">
        <f t="shared" si="1610"/>
        <v>0</v>
      </c>
      <c r="U6859" t="b">
        <f t="shared" si="1611"/>
        <v>1</v>
      </c>
      <c r="V6859" t="str">
        <f t="shared" si="1612"/>
        <v>Average Company</v>
      </c>
      <c r="W6859" t="str">
        <f t="shared" si="1613"/>
        <v>Don't Buy</v>
      </c>
      <c r="X6859" t="str">
        <f t="shared" si="1614"/>
        <v>Bombay Finance</v>
      </c>
      <c r="Z6859" t="str">
        <f t="shared" si="1615"/>
        <v>None</v>
      </c>
      <c r="AB6859" t="str">
        <f t="shared" si="1616"/>
        <v>500K</v>
      </c>
    </row>
    <row r="6860" spans="1:28" x14ac:dyDescent="0.3">
      <c r="A6860">
        <v>6858</v>
      </c>
      <c r="B6860" t="s">
        <v>11590</v>
      </c>
      <c r="C6860" t="str">
        <f t="shared" si="1603"/>
        <v>Long</v>
      </c>
      <c r="D6860">
        <v>4.2</v>
      </c>
      <c r="F6860" s="1">
        <f t="shared" si="1602"/>
        <v>4.2</v>
      </c>
      <c r="G6860" s="1">
        <f t="shared" si="1604"/>
        <v>4.2</v>
      </c>
      <c r="H6860">
        <f t="shared" si="1605"/>
        <v>4.2</v>
      </c>
      <c r="I6860" t="s">
        <v>11581</v>
      </c>
      <c r="J6860" t="s">
        <v>10</v>
      </c>
      <c r="K6860" t="s">
        <v>5025</v>
      </c>
      <c r="L6860" t="str">
        <f t="shared" si="1606"/>
        <v>Established</v>
      </c>
      <c r="N6860" s="2">
        <f t="shared" si="1607"/>
        <v>40</v>
      </c>
      <c r="O6860" t="s">
        <v>375</v>
      </c>
      <c r="P6860" t="s">
        <v>1308</v>
      </c>
      <c r="Q6860" t="s">
        <v>218</v>
      </c>
      <c r="R6860" t="str">
        <f t="shared" si="1608"/>
        <v>Great</v>
      </c>
      <c r="S6860" t="str">
        <f t="shared" si="1609"/>
        <v>Great</v>
      </c>
      <c r="T6860" t="b">
        <f t="shared" si="1610"/>
        <v>1</v>
      </c>
      <c r="U6860" t="b">
        <f t="shared" si="1611"/>
        <v>1</v>
      </c>
      <c r="V6860" t="str">
        <f t="shared" si="1612"/>
        <v>Top Company</v>
      </c>
      <c r="W6860" t="str">
        <f t="shared" si="1613"/>
        <v>Don't Buy</v>
      </c>
      <c r="X6860" t="str">
        <f t="shared" si="1614"/>
        <v>Not Known</v>
      </c>
      <c r="Z6860" t="str">
        <f t="shared" si="1615"/>
        <v>None</v>
      </c>
      <c r="AB6860" t="str">
        <f t="shared" si="1616"/>
        <v>0</v>
      </c>
    </row>
    <row r="6861" spans="1:28" x14ac:dyDescent="0.3">
      <c r="A6861">
        <v>6859</v>
      </c>
      <c r="B6861" t="s">
        <v>11591</v>
      </c>
      <c r="C6861" t="str">
        <f t="shared" si="1603"/>
        <v>Short</v>
      </c>
      <c r="D6861">
        <v>3.6</v>
      </c>
      <c r="F6861" s="1">
        <f t="shared" si="1602"/>
        <v>3.6</v>
      </c>
      <c r="G6861" s="1">
        <f t="shared" si="1604"/>
        <v>3.6</v>
      </c>
      <c r="H6861">
        <f t="shared" si="1605"/>
        <v>3.6</v>
      </c>
      <c r="I6861" t="s">
        <v>11581</v>
      </c>
      <c r="J6861" t="s">
        <v>22</v>
      </c>
      <c r="K6861" t="s">
        <v>11592</v>
      </c>
      <c r="L6861" t="str">
        <f t="shared" si="1606"/>
        <v>Established</v>
      </c>
      <c r="N6861" s="2">
        <f t="shared" si="1607"/>
        <v>86</v>
      </c>
      <c r="O6861" t="s">
        <v>700</v>
      </c>
      <c r="P6861" t="s">
        <v>683</v>
      </c>
      <c r="Q6861" t="s">
        <v>479</v>
      </c>
      <c r="R6861" t="str">
        <f t="shared" si="1608"/>
        <v>Average</v>
      </c>
      <c r="S6861" t="str">
        <f t="shared" si="1609"/>
        <v xml:space="preserve"> </v>
      </c>
      <c r="T6861" t="b">
        <f t="shared" si="1610"/>
        <v>0</v>
      </c>
      <c r="U6861" t="b">
        <f t="shared" si="1611"/>
        <v>1</v>
      </c>
      <c r="V6861" t="str">
        <f t="shared" si="1612"/>
        <v>Average Company</v>
      </c>
      <c r="W6861" t="str">
        <f t="shared" si="1613"/>
        <v>Buy</v>
      </c>
      <c r="X6861" t="str">
        <f t="shared" si="1614"/>
        <v>Not Known</v>
      </c>
      <c r="Z6861" t="str">
        <f t="shared" si="1615"/>
        <v>None</v>
      </c>
      <c r="AB6861" t="str">
        <f t="shared" si="1616"/>
        <v>0</v>
      </c>
    </row>
    <row r="6862" spans="1:28" x14ac:dyDescent="0.3">
      <c r="A6862">
        <v>6860</v>
      </c>
      <c r="B6862" t="s">
        <v>11593</v>
      </c>
      <c r="C6862" t="str">
        <f t="shared" si="1603"/>
        <v>Long</v>
      </c>
      <c r="D6862">
        <v>4</v>
      </c>
      <c r="F6862" s="1">
        <f t="shared" si="1602"/>
        <v>4</v>
      </c>
      <c r="G6862" s="1">
        <f t="shared" si="1604"/>
        <v>4</v>
      </c>
      <c r="H6862">
        <f t="shared" si="1605"/>
        <v>4</v>
      </c>
      <c r="I6862" t="s">
        <v>11581</v>
      </c>
      <c r="J6862" t="s">
        <v>10</v>
      </c>
      <c r="K6862" t="s">
        <v>5572</v>
      </c>
      <c r="L6862" t="str">
        <f t="shared" si="1606"/>
        <v>Established</v>
      </c>
      <c r="N6862" s="2">
        <f t="shared" si="1607"/>
        <v>16</v>
      </c>
      <c r="O6862" t="s">
        <v>2220</v>
      </c>
      <c r="P6862" t="s">
        <v>1308</v>
      </c>
      <c r="Q6862" t="s">
        <v>523</v>
      </c>
      <c r="R6862" t="str">
        <f t="shared" si="1608"/>
        <v>Average</v>
      </c>
      <c r="S6862" t="str">
        <f t="shared" si="1609"/>
        <v xml:space="preserve"> </v>
      </c>
      <c r="T6862" t="b">
        <f t="shared" si="1610"/>
        <v>0</v>
      </c>
      <c r="U6862" t="b">
        <f t="shared" si="1611"/>
        <v>1</v>
      </c>
      <c r="V6862" t="str">
        <f t="shared" si="1612"/>
        <v>Average Company</v>
      </c>
      <c r="W6862" t="str">
        <f t="shared" si="1613"/>
        <v>Don't Buy</v>
      </c>
      <c r="X6862" t="str">
        <f t="shared" si="1614"/>
        <v>Not Known</v>
      </c>
      <c r="Z6862" t="str">
        <f t="shared" si="1615"/>
        <v>None</v>
      </c>
      <c r="AB6862" t="str">
        <f t="shared" si="1616"/>
        <v>0</v>
      </c>
    </row>
    <row r="6863" spans="1:28" x14ac:dyDescent="0.3">
      <c r="A6863">
        <v>6861</v>
      </c>
      <c r="B6863" t="s">
        <v>11594</v>
      </c>
      <c r="C6863" t="str">
        <f t="shared" si="1603"/>
        <v>Long</v>
      </c>
      <c r="D6863">
        <v>3.8</v>
      </c>
      <c r="F6863" s="1">
        <f t="shared" si="1602"/>
        <v>3.8</v>
      </c>
      <c r="G6863" s="1">
        <f t="shared" si="1604"/>
        <v>3.8</v>
      </c>
      <c r="H6863">
        <f t="shared" si="1605"/>
        <v>3.8</v>
      </c>
      <c r="I6863" t="s">
        <v>11581</v>
      </c>
      <c r="J6863" t="s">
        <v>22</v>
      </c>
      <c r="K6863" t="s">
        <v>9163</v>
      </c>
      <c r="L6863" t="str">
        <f t="shared" si="1606"/>
        <v>Established</v>
      </c>
      <c r="N6863" s="2">
        <f t="shared" si="1607"/>
        <v>37</v>
      </c>
      <c r="O6863" t="s">
        <v>538</v>
      </c>
      <c r="P6863" t="s">
        <v>3614</v>
      </c>
      <c r="Q6863" t="s">
        <v>1957</v>
      </c>
      <c r="R6863" t="str">
        <f t="shared" si="1608"/>
        <v>Average</v>
      </c>
      <c r="S6863" t="str">
        <f t="shared" si="1609"/>
        <v xml:space="preserve"> </v>
      </c>
      <c r="T6863" t="b">
        <f t="shared" si="1610"/>
        <v>0</v>
      </c>
      <c r="U6863" t="b">
        <f t="shared" si="1611"/>
        <v>1</v>
      </c>
      <c r="V6863" t="str">
        <f t="shared" si="1612"/>
        <v>Average Company</v>
      </c>
      <c r="W6863" t="str">
        <f t="shared" si="1613"/>
        <v>Don't Buy</v>
      </c>
      <c r="X6863" t="str">
        <f t="shared" si="1614"/>
        <v>Not Known</v>
      </c>
      <c r="Z6863" t="str">
        <f t="shared" si="1615"/>
        <v>None</v>
      </c>
      <c r="AB6863" t="str">
        <f t="shared" si="1616"/>
        <v>0</v>
      </c>
    </row>
    <row r="6864" spans="1:28" x14ac:dyDescent="0.3">
      <c r="A6864">
        <v>6862</v>
      </c>
      <c r="B6864" t="s">
        <v>11595</v>
      </c>
      <c r="C6864" t="str">
        <f t="shared" si="1603"/>
        <v>Long</v>
      </c>
      <c r="D6864">
        <v>4.0999999999999996</v>
      </c>
      <c r="F6864" s="1">
        <f t="shared" si="1602"/>
        <v>4.0999999999999996</v>
      </c>
      <c r="G6864" s="1">
        <f t="shared" si="1604"/>
        <v>4.0999999999999996</v>
      </c>
      <c r="H6864">
        <f t="shared" si="1605"/>
        <v>4.0999999999999996</v>
      </c>
      <c r="I6864" t="s">
        <v>11581</v>
      </c>
      <c r="J6864" t="s">
        <v>22</v>
      </c>
      <c r="K6864" t="s">
        <v>8005</v>
      </c>
      <c r="L6864" t="str">
        <f t="shared" si="1606"/>
        <v>Established</v>
      </c>
      <c r="N6864" s="2">
        <f t="shared" si="1607"/>
        <v>37</v>
      </c>
      <c r="O6864" t="s">
        <v>538</v>
      </c>
      <c r="P6864" t="s">
        <v>1261</v>
      </c>
      <c r="Q6864" t="s">
        <v>80</v>
      </c>
      <c r="R6864" t="str">
        <f t="shared" si="1608"/>
        <v>Great</v>
      </c>
      <c r="S6864" t="str">
        <f t="shared" si="1609"/>
        <v>Great</v>
      </c>
      <c r="T6864" t="b">
        <f t="shared" si="1610"/>
        <v>1</v>
      </c>
      <c r="U6864" t="b">
        <f t="shared" si="1611"/>
        <v>1</v>
      </c>
      <c r="V6864" t="str">
        <f t="shared" si="1612"/>
        <v>Top Company</v>
      </c>
      <c r="W6864" t="str">
        <f t="shared" si="1613"/>
        <v>Don't Buy</v>
      </c>
      <c r="X6864" t="str">
        <f t="shared" si="1614"/>
        <v>Not Known</v>
      </c>
      <c r="Z6864" t="str">
        <f t="shared" si="1615"/>
        <v>None</v>
      </c>
      <c r="AB6864" t="str">
        <f t="shared" si="1616"/>
        <v>0</v>
      </c>
    </row>
    <row r="6865" spans="1:28" x14ac:dyDescent="0.3">
      <c r="A6865">
        <v>6863</v>
      </c>
      <c r="B6865" t="s">
        <v>11596</v>
      </c>
      <c r="C6865" t="str">
        <f t="shared" si="1603"/>
        <v>Long</v>
      </c>
      <c r="D6865">
        <v>4.0999999999999996</v>
      </c>
      <c r="F6865" s="1">
        <f t="shared" si="1602"/>
        <v>4.0999999999999996</v>
      </c>
      <c r="G6865" s="1">
        <f t="shared" si="1604"/>
        <v>4.0999999999999996</v>
      </c>
      <c r="H6865">
        <f t="shared" si="1605"/>
        <v>4.0999999999999996</v>
      </c>
      <c r="I6865" t="s">
        <v>11581</v>
      </c>
      <c r="J6865" t="s">
        <v>22</v>
      </c>
      <c r="K6865" t="s">
        <v>8949</v>
      </c>
      <c r="L6865" t="str">
        <f t="shared" si="1606"/>
        <v>Established</v>
      </c>
      <c r="N6865" s="2">
        <f t="shared" si="1607"/>
        <v>13</v>
      </c>
      <c r="O6865" t="s">
        <v>299</v>
      </c>
      <c r="P6865" t="s">
        <v>683</v>
      </c>
      <c r="Q6865" t="s">
        <v>218</v>
      </c>
      <c r="R6865" t="str">
        <f t="shared" si="1608"/>
        <v>Great</v>
      </c>
      <c r="S6865" t="str">
        <f t="shared" si="1609"/>
        <v>Great</v>
      </c>
      <c r="T6865" t="b">
        <f t="shared" si="1610"/>
        <v>1</v>
      </c>
      <c r="U6865" t="b">
        <f t="shared" si="1611"/>
        <v>1</v>
      </c>
      <c r="V6865" t="str">
        <f t="shared" si="1612"/>
        <v>Average Company</v>
      </c>
      <c r="W6865" t="str">
        <f t="shared" si="1613"/>
        <v>Don't Buy</v>
      </c>
      <c r="X6865" t="str">
        <f t="shared" si="1614"/>
        <v>Not Known</v>
      </c>
      <c r="Z6865" t="str">
        <f t="shared" si="1615"/>
        <v>None</v>
      </c>
      <c r="AB6865" t="str">
        <f t="shared" si="1616"/>
        <v>0</v>
      </c>
    </row>
    <row r="6866" spans="1:28" x14ac:dyDescent="0.3">
      <c r="A6866">
        <v>6864</v>
      </c>
      <c r="B6866" t="s">
        <v>11597</v>
      </c>
      <c r="C6866" t="str">
        <f t="shared" si="1603"/>
        <v>Long</v>
      </c>
      <c r="D6866">
        <v>3.8</v>
      </c>
      <c r="F6866" s="1" t="e">
        <f t="shared" si="1602"/>
        <v>#VALUE!</v>
      </c>
      <c r="G6866" s="1" t="e">
        <f t="shared" si="1604"/>
        <v>#VALUE!</v>
      </c>
      <c r="H6866" t="e">
        <f t="shared" si="1605"/>
        <v>#VALUE!</v>
      </c>
      <c r="I6866" t="s">
        <v>11581</v>
      </c>
      <c r="J6866" t="s">
        <v>6745</v>
      </c>
      <c r="K6866" t="s">
        <v>289</v>
      </c>
      <c r="L6866" t="e">
        <f t="shared" si="1606"/>
        <v>#VALUE!</v>
      </c>
      <c r="N6866" s="2" t="e">
        <f t="shared" si="1607"/>
        <v>#VALUE!</v>
      </c>
      <c r="O6866" t="s">
        <v>147</v>
      </c>
      <c r="Q6866" t="s">
        <v>362</v>
      </c>
      <c r="R6866" t="str">
        <f t="shared" si="1608"/>
        <v>Average</v>
      </c>
      <c r="S6866" t="str">
        <f t="shared" si="1609"/>
        <v xml:space="preserve"> </v>
      </c>
      <c r="T6866" t="e">
        <f t="shared" si="1610"/>
        <v>#VALUE!</v>
      </c>
      <c r="U6866" t="e">
        <f t="shared" si="1611"/>
        <v>#VALUE!</v>
      </c>
      <c r="V6866" t="e">
        <f t="shared" si="1612"/>
        <v>#VALUE!</v>
      </c>
      <c r="W6866" t="str">
        <f t="shared" si="1613"/>
        <v>Don't Buy</v>
      </c>
      <c r="X6866" t="str">
        <f t="shared" si="1614"/>
        <v>Not Known</v>
      </c>
      <c r="Z6866" t="e">
        <f t="shared" si="1615"/>
        <v>#VALUE!</v>
      </c>
      <c r="AB6866" t="str">
        <f t="shared" si="1616"/>
        <v>0</v>
      </c>
    </row>
    <row r="6867" spans="1:28" x14ac:dyDescent="0.3">
      <c r="A6867">
        <v>6865</v>
      </c>
      <c r="B6867" t="s">
        <v>11598</v>
      </c>
      <c r="C6867" t="str">
        <f t="shared" si="1603"/>
        <v>Long</v>
      </c>
      <c r="D6867">
        <v>3.8</v>
      </c>
      <c r="F6867" s="1">
        <f t="shared" si="1602"/>
        <v>3.8</v>
      </c>
      <c r="G6867" s="1">
        <f t="shared" si="1604"/>
        <v>3.8</v>
      </c>
      <c r="H6867">
        <f t="shared" si="1605"/>
        <v>3.8</v>
      </c>
      <c r="I6867" t="s">
        <v>11581</v>
      </c>
      <c r="J6867" t="s">
        <v>10</v>
      </c>
      <c r="K6867" t="s">
        <v>11599</v>
      </c>
      <c r="L6867" t="str">
        <f t="shared" si="1606"/>
        <v>Established</v>
      </c>
      <c r="N6867" s="2">
        <f t="shared" si="1607"/>
        <v>31</v>
      </c>
      <c r="O6867" t="s">
        <v>58</v>
      </c>
      <c r="P6867" t="s">
        <v>147</v>
      </c>
      <c r="Q6867" t="s">
        <v>551</v>
      </c>
      <c r="R6867" t="str">
        <f t="shared" si="1608"/>
        <v>Average</v>
      </c>
      <c r="S6867" t="str">
        <f t="shared" si="1609"/>
        <v xml:space="preserve"> </v>
      </c>
      <c r="T6867" t="b">
        <f t="shared" si="1610"/>
        <v>0</v>
      </c>
      <c r="U6867" t="b">
        <f t="shared" si="1611"/>
        <v>1</v>
      </c>
      <c r="V6867" t="str">
        <f t="shared" si="1612"/>
        <v>Average Company</v>
      </c>
      <c r="W6867" t="str">
        <f t="shared" si="1613"/>
        <v>Don't Buy</v>
      </c>
      <c r="X6867" t="str">
        <f t="shared" si="1614"/>
        <v>Not Known</v>
      </c>
      <c r="Z6867" t="str">
        <f t="shared" si="1615"/>
        <v>None</v>
      </c>
      <c r="AB6867" t="str">
        <f t="shared" si="1616"/>
        <v>0</v>
      </c>
    </row>
    <row r="6868" spans="1:28" x14ac:dyDescent="0.3">
      <c r="A6868">
        <v>6866</v>
      </c>
      <c r="B6868" t="s">
        <v>11600</v>
      </c>
      <c r="C6868" t="str">
        <f t="shared" si="1603"/>
        <v>Long</v>
      </c>
      <c r="D6868">
        <v>3.4</v>
      </c>
      <c r="F6868" s="1">
        <f t="shared" si="1602"/>
        <v>3.4</v>
      </c>
      <c r="G6868" s="1">
        <f t="shared" si="1604"/>
        <v>3.4</v>
      </c>
      <c r="H6868">
        <f t="shared" si="1605"/>
        <v>3.4</v>
      </c>
      <c r="I6868" t="s">
        <v>11581</v>
      </c>
      <c r="J6868" t="s">
        <v>2496</v>
      </c>
      <c r="K6868" t="s">
        <v>48</v>
      </c>
      <c r="L6868" t="str">
        <f t="shared" si="1606"/>
        <v>Established</v>
      </c>
      <c r="N6868" s="2">
        <f t="shared" si="1607"/>
        <v>10</v>
      </c>
      <c r="O6868" t="s">
        <v>75</v>
      </c>
      <c r="Q6868" t="s">
        <v>773</v>
      </c>
      <c r="R6868" t="str">
        <f t="shared" si="1608"/>
        <v>Average</v>
      </c>
      <c r="S6868" t="str">
        <f t="shared" si="1609"/>
        <v xml:space="preserve"> </v>
      </c>
      <c r="T6868" t="b">
        <f t="shared" si="1610"/>
        <v>0</v>
      </c>
      <c r="U6868" t="b">
        <f t="shared" si="1611"/>
        <v>0</v>
      </c>
      <c r="V6868" t="str">
        <f t="shared" si="1612"/>
        <v>Average Company</v>
      </c>
      <c r="W6868" t="str">
        <f t="shared" si="1613"/>
        <v>Don't Buy</v>
      </c>
      <c r="X6868" t="str">
        <f t="shared" si="1614"/>
        <v>Not Known</v>
      </c>
      <c r="Z6868" t="str">
        <f t="shared" si="1615"/>
        <v>None</v>
      </c>
      <c r="AB6868" t="str">
        <f t="shared" si="1616"/>
        <v>0</v>
      </c>
    </row>
    <row r="6869" spans="1:28" x14ac:dyDescent="0.3">
      <c r="A6869">
        <v>6867</v>
      </c>
      <c r="B6869" t="s">
        <v>11601</v>
      </c>
      <c r="C6869" t="str">
        <f t="shared" si="1603"/>
        <v>Long</v>
      </c>
      <c r="D6869">
        <v>3.4</v>
      </c>
      <c r="F6869" s="1">
        <f t="shared" ref="F6869:F6932" si="1617">IF(N6869&lt;10,IF(D6869+0.5&gt;5,5,D6869+0.5),D6869)</f>
        <v>3.4</v>
      </c>
      <c r="G6869" s="1">
        <f t="shared" si="1604"/>
        <v>3.4</v>
      </c>
      <c r="H6869">
        <f t="shared" si="1605"/>
        <v>3.4</v>
      </c>
      <c r="I6869" t="s">
        <v>11581</v>
      </c>
      <c r="J6869" t="s">
        <v>11602</v>
      </c>
      <c r="K6869" t="s">
        <v>331</v>
      </c>
      <c r="L6869" t="str">
        <f t="shared" si="1606"/>
        <v>Established</v>
      </c>
      <c r="N6869" s="2">
        <f t="shared" si="1607"/>
        <v>51</v>
      </c>
      <c r="O6869" t="s">
        <v>1308</v>
      </c>
      <c r="Q6869" t="s">
        <v>612</v>
      </c>
      <c r="R6869" t="str">
        <f t="shared" si="1608"/>
        <v>Average</v>
      </c>
      <c r="S6869" t="str">
        <f t="shared" si="1609"/>
        <v xml:space="preserve"> </v>
      </c>
      <c r="T6869" t="b">
        <f t="shared" si="1610"/>
        <v>0</v>
      </c>
      <c r="U6869" t="b">
        <f t="shared" si="1611"/>
        <v>0</v>
      </c>
      <c r="V6869" t="str">
        <f t="shared" si="1612"/>
        <v>Average Company</v>
      </c>
      <c r="W6869" t="str">
        <f t="shared" si="1613"/>
        <v>Don't Buy</v>
      </c>
      <c r="X6869" t="str">
        <f t="shared" si="1614"/>
        <v>Not Known</v>
      </c>
      <c r="Z6869" t="str">
        <f t="shared" si="1615"/>
        <v>None</v>
      </c>
      <c r="AB6869" t="str">
        <f t="shared" si="1616"/>
        <v>0</v>
      </c>
    </row>
    <row r="6870" spans="1:28" x14ac:dyDescent="0.3">
      <c r="A6870">
        <v>6868</v>
      </c>
      <c r="B6870" t="s">
        <v>11603</v>
      </c>
      <c r="C6870" t="str">
        <f t="shared" si="1603"/>
        <v>Long</v>
      </c>
      <c r="D6870">
        <v>4</v>
      </c>
      <c r="F6870" s="1">
        <f t="shared" si="1617"/>
        <v>4</v>
      </c>
      <c r="G6870" s="1">
        <f t="shared" si="1604"/>
        <v>4</v>
      </c>
      <c r="H6870">
        <f t="shared" si="1605"/>
        <v>4</v>
      </c>
      <c r="I6870" t="s">
        <v>11581</v>
      </c>
      <c r="J6870" t="s">
        <v>22</v>
      </c>
      <c r="K6870" t="s">
        <v>7900</v>
      </c>
      <c r="L6870" t="str">
        <f t="shared" si="1606"/>
        <v>Established</v>
      </c>
      <c r="N6870" s="2">
        <f t="shared" si="1607"/>
        <v>30</v>
      </c>
      <c r="O6870" t="s">
        <v>604</v>
      </c>
      <c r="P6870" t="s">
        <v>147</v>
      </c>
      <c r="Q6870" t="s">
        <v>105</v>
      </c>
      <c r="R6870" t="str">
        <f t="shared" si="1608"/>
        <v>Average</v>
      </c>
      <c r="S6870" t="str">
        <f t="shared" si="1609"/>
        <v xml:space="preserve"> </v>
      </c>
      <c r="T6870" t="b">
        <f t="shared" si="1610"/>
        <v>0</v>
      </c>
      <c r="U6870" t="b">
        <f t="shared" si="1611"/>
        <v>1</v>
      </c>
      <c r="V6870" t="str">
        <f t="shared" si="1612"/>
        <v>Average Company</v>
      </c>
      <c r="W6870" t="str">
        <f t="shared" si="1613"/>
        <v>Don't Buy</v>
      </c>
      <c r="X6870" t="str">
        <f t="shared" si="1614"/>
        <v>Not Known</v>
      </c>
      <c r="Z6870" t="str">
        <f t="shared" si="1615"/>
        <v>None</v>
      </c>
      <c r="AB6870" t="str">
        <f t="shared" si="1616"/>
        <v>0</v>
      </c>
    </row>
    <row r="6871" spans="1:28" x14ac:dyDescent="0.3">
      <c r="A6871">
        <v>6869</v>
      </c>
      <c r="B6871" t="s">
        <v>11604</v>
      </c>
      <c r="C6871" t="str">
        <f t="shared" si="1603"/>
        <v>Long</v>
      </c>
      <c r="D6871">
        <v>4.3</v>
      </c>
      <c r="F6871" s="1">
        <f t="shared" si="1617"/>
        <v>4.3</v>
      </c>
      <c r="G6871" s="1">
        <f t="shared" si="1604"/>
        <v>4.3</v>
      </c>
      <c r="H6871">
        <f t="shared" si="1605"/>
        <v>4.3</v>
      </c>
      <c r="I6871" t="s">
        <v>11581</v>
      </c>
      <c r="J6871" t="s">
        <v>22</v>
      </c>
      <c r="K6871" t="s">
        <v>11605</v>
      </c>
      <c r="L6871" t="str">
        <f t="shared" si="1606"/>
        <v>Established</v>
      </c>
      <c r="N6871" s="2">
        <f t="shared" si="1607"/>
        <v>26</v>
      </c>
      <c r="O6871" t="s">
        <v>126</v>
      </c>
      <c r="P6871" t="s">
        <v>683</v>
      </c>
      <c r="Q6871" t="s">
        <v>3369</v>
      </c>
      <c r="R6871" t="str">
        <f t="shared" si="1608"/>
        <v>Great</v>
      </c>
      <c r="S6871" t="str">
        <f t="shared" si="1609"/>
        <v>Great</v>
      </c>
      <c r="T6871" t="b">
        <f t="shared" si="1610"/>
        <v>1</v>
      </c>
      <c r="U6871" t="b">
        <f t="shared" si="1611"/>
        <v>1</v>
      </c>
      <c r="V6871" t="str">
        <f t="shared" si="1612"/>
        <v>Top Company</v>
      </c>
      <c r="W6871" t="str">
        <f t="shared" si="1613"/>
        <v>Don't Buy</v>
      </c>
      <c r="X6871" t="str">
        <f t="shared" si="1614"/>
        <v>Not Known</v>
      </c>
      <c r="Z6871" t="str">
        <f t="shared" si="1615"/>
        <v>None</v>
      </c>
      <c r="AB6871" t="str">
        <f t="shared" si="1616"/>
        <v>0</v>
      </c>
    </row>
    <row r="6872" spans="1:28" x14ac:dyDescent="0.3">
      <c r="A6872">
        <v>6870</v>
      </c>
      <c r="B6872" t="s">
        <v>11600</v>
      </c>
      <c r="C6872" t="str">
        <f t="shared" si="1603"/>
        <v>Long</v>
      </c>
      <c r="D6872">
        <v>3.4</v>
      </c>
      <c r="F6872" s="1">
        <f t="shared" si="1617"/>
        <v>3.4</v>
      </c>
      <c r="G6872" s="1">
        <f t="shared" si="1604"/>
        <v>3.4</v>
      </c>
      <c r="H6872">
        <f t="shared" si="1605"/>
        <v>3.4</v>
      </c>
      <c r="I6872" t="s">
        <v>11581</v>
      </c>
      <c r="J6872" t="s">
        <v>2496</v>
      </c>
      <c r="K6872" t="s">
        <v>48</v>
      </c>
      <c r="L6872" t="str">
        <f t="shared" si="1606"/>
        <v>Established</v>
      </c>
      <c r="N6872" s="2">
        <f t="shared" si="1607"/>
        <v>10</v>
      </c>
      <c r="O6872" t="s">
        <v>75</v>
      </c>
      <c r="Q6872" t="s">
        <v>773</v>
      </c>
      <c r="R6872" t="str">
        <f t="shared" si="1608"/>
        <v>Average</v>
      </c>
      <c r="S6872" t="str">
        <f t="shared" si="1609"/>
        <v xml:space="preserve"> </v>
      </c>
      <c r="T6872" t="b">
        <f t="shared" si="1610"/>
        <v>0</v>
      </c>
      <c r="U6872" t="b">
        <f t="shared" si="1611"/>
        <v>0</v>
      </c>
      <c r="V6872" t="str">
        <f t="shared" si="1612"/>
        <v>Average Company</v>
      </c>
      <c r="W6872" t="str">
        <f t="shared" si="1613"/>
        <v>Don't Buy</v>
      </c>
      <c r="X6872" t="str">
        <f t="shared" si="1614"/>
        <v>Not Known</v>
      </c>
      <c r="Z6872" t="str">
        <f t="shared" si="1615"/>
        <v>None</v>
      </c>
      <c r="AB6872" t="str">
        <f t="shared" si="1616"/>
        <v>0</v>
      </c>
    </row>
    <row r="6873" spans="1:28" x14ac:dyDescent="0.3">
      <c r="A6873">
        <v>6871</v>
      </c>
      <c r="B6873" t="s">
        <v>11606</v>
      </c>
      <c r="C6873" t="str">
        <f t="shared" si="1603"/>
        <v>Long</v>
      </c>
      <c r="D6873">
        <v>4.2</v>
      </c>
      <c r="F6873" s="1">
        <f t="shared" si="1617"/>
        <v>4.2</v>
      </c>
      <c r="G6873" s="1">
        <f t="shared" si="1604"/>
        <v>4.2</v>
      </c>
      <c r="H6873">
        <f t="shared" si="1605"/>
        <v>4.2</v>
      </c>
      <c r="I6873" t="s">
        <v>11581</v>
      </c>
      <c r="J6873" t="s">
        <v>10</v>
      </c>
      <c r="K6873" t="s">
        <v>11607</v>
      </c>
      <c r="L6873" t="str">
        <f t="shared" si="1606"/>
        <v>Established</v>
      </c>
      <c r="N6873" s="2">
        <f t="shared" si="1607"/>
        <v>29</v>
      </c>
      <c r="O6873" t="s">
        <v>62</v>
      </c>
      <c r="P6873" t="s">
        <v>147</v>
      </c>
      <c r="Q6873" t="s">
        <v>523</v>
      </c>
      <c r="R6873" t="str">
        <f t="shared" si="1608"/>
        <v>Great</v>
      </c>
      <c r="S6873" t="str">
        <f t="shared" si="1609"/>
        <v>Great</v>
      </c>
      <c r="T6873" t="b">
        <f t="shared" si="1610"/>
        <v>1</v>
      </c>
      <c r="U6873" t="b">
        <f t="shared" si="1611"/>
        <v>1</v>
      </c>
      <c r="V6873" t="str">
        <f t="shared" si="1612"/>
        <v>Top Company</v>
      </c>
      <c r="W6873" t="str">
        <f t="shared" si="1613"/>
        <v>Don't Buy</v>
      </c>
      <c r="X6873" t="str">
        <f t="shared" si="1614"/>
        <v>Not Known</v>
      </c>
      <c r="Z6873" t="str">
        <f t="shared" si="1615"/>
        <v>None</v>
      </c>
      <c r="AB6873" t="str">
        <f t="shared" si="1616"/>
        <v>0</v>
      </c>
    </row>
    <row r="6874" spans="1:28" x14ac:dyDescent="0.3">
      <c r="A6874">
        <v>6872</v>
      </c>
      <c r="B6874" t="s">
        <v>11608</v>
      </c>
      <c r="C6874" t="str">
        <f t="shared" si="1603"/>
        <v>Long</v>
      </c>
      <c r="D6874">
        <v>3.9</v>
      </c>
      <c r="F6874" s="1" t="e">
        <f t="shared" si="1617"/>
        <v>#VALUE!</v>
      </c>
      <c r="G6874" s="1" t="e">
        <f t="shared" si="1604"/>
        <v>#VALUE!</v>
      </c>
      <c r="H6874" t="e">
        <f t="shared" si="1605"/>
        <v>#VALUE!</v>
      </c>
      <c r="I6874" t="s">
        <v>11581</v>
      </c>
      <c r="J6874" t="s">
        <v>3497</v>
      </c>
      <c r="L6874" t="e">
        <f t="shared" si="1606"/>
        <v>#VALUE!</v>
      </c>
      <c r="N6874" s="2" t="e">
        <f t="shared" si="1607"/>
        <v>#VALUE!</v>
      </c>
      <c r="Q6874" t="s">
        <v>19</v>
      </c>
      <c r="R6874" t="str">
        <f t="shared" si="1608"/>
        <v>Average</v>
      </c>
      <c r="S6874" t="str">
        <f t="shared" si="1609"/>
        <v xml:space="preserve"> </v>
      </c>
      <c r="T6874" t="e">
        <f t="shared" si="1610"/>
        <v>#VALUE!</v>
      </c>
      <c r="U6874" t="e">
        <f t="shared" si="1611"/>
        <v>#VALUE!</v>
      </c>
      <c r="V6874" t="e">
        <f t="shared" si="1612"/>
        <v>#VALUE!</v>
      </c>
      <c r="W6874" t="str">
        <f t="shared" si="1613"/>
        <v>Don't Buy</v>
      </c>
      <c r="X6874" t="str">
        <f t="shared" si="1614"/>
        <v>Not Known</v>
      </c>
      <c r="Z6874" t="e">
        <f t="shared" si="1615"/>
        <v>#VALUE!</v>
      </c>
      <c r="AB6874" t="str">
        <f t="shared" si="1616"/>
        <v>500K</v>
      </c>
    </row>
    <row r="6875" spans="1:28" x14ac:dyDescent="0.3">
      <c r="A6875">
        <v>6873</v>
      </c>
      <c r="B6875" t="s">
        <v>11580</v>
      </c>
      <c r="C6875" t="str">
        <f t="shared" si="1603"/>
        <v>Long</v>
      </c>
      <c r="D6875">
        <v>3.8</v>
      </c>
      <c r="F6875" s="1" t="e">
        <f t="shared" si="1617"/>
        <v>#VALUE!</v>
      </c>
      <c r="G6875" s="1" t="e">
        <f t="shared" si="1604"/>
        <v>#VALUE!</v>
      </c>
      <c r="H6875" t="e">
        <f t="shared" si="1605"/>
        <v>#VALUE!</v>
      </c>
      <c r="I6875" t="s">
        <v>11581</v>
      </c>
      <c r="J6875" t="s">
        <v>11582</v>
      </c>
      <c r="K6875" t="s">
        <v>375</v>
      </c>
      <c r="L6875" t="e">
        <f t="shared" si="1606"/>
        <v>#VALUE!</v>
      </c>
      <c r="N6875" s="2" t="e">
        <f t="shared" si="1607"/>
        <v>#VALUE!</v>
      </c>
      <c r="O6875" t="s">
        <v>147</v>
      </c>
      <c r="Q6875" t="s">
        <v>105</v>
      </c>
      <c r="R6875" t="str">
        <f t="shared" si="1608"/>
        <v>Average</v>
      </c>
      <c r="S6875" t="str">
        <f t="shared" si="1609"/>
        <v xml:space="preserve"> </v>
      </c>
      <c r="T6875" t="e">
        <f t="shared" si="1610"/>
        <v>#VALUE!</v>
      </c>
      <c r="U6875" t="e">
        <f t="shared" si="1611"/>
        <v>#VALUE!</v>
      </c>
      <c r="V6875" t="e">
        <f t="shared" si="1612"/>
        <v>#VALUE!</v>
      </c>
      <c r="W6875" t="str">
        <f t="shared" si="1613"/>
        <v>Don't Buy</v>
      </c>
      <c r="X6875" t="str">
        <f t="shared" si="1614"/>
        <v>Not Known</v>
      </c>
      <c r="Z6875" t="e">
        <f t="shared" si="1615"/>
        <v>#VALUE!</v>
      </c>
      <c r="AB6875" t="str">
        <f t="shared" si="1616"/>
        <v>0</v>
      </c>
    </row>
    <row r="6876" spans="1:28" x14ac:dyDescent="0.3">
      <c r="A6876">
        <v>6874</v>
      </c>
      <c r="B6876" t="s">
        <v>11584</v>
      </c>
      <c r="C6876" t="str">
        <f t="shared" si="1603"/>
        <v>Long</v>
      </c>
      <c r="D6876">
        <v>4.4000000000000004</v>
      </c>
      <c r="F6876" s="1" t="e">
        <f t="shared" si="1617"/>
        <v>#VALUE!</v>
      </c>
      <c r="G6876" s="1" t="e">
        <f t="shared" si="1604"/>
        <v>#VALUE!</v>
      </c>
      <c r="H6876" t="e">
        <f t="shared" si="1605"/>
        <v>#VALUE!</v>
      </c>
      <c r="I6876" t="s">
        <v>11581</v>
      </c>
      <c r="J6876" t="s">
        <v>10979</v>
      </c>
      <c r="K6876" t="s">
        <v>109</v>
      </c>
      <c r="L6876" t="e">
        <f t="shared" si="1606"/>
        <v>#VALUE!</v>
      </c>
      <c r="N6876" s="2" t="e">
        <f t="shared" si="1607"/>
        <v>#VALUE!</v>
      </c>
      <c r="O6876" t="s">
        <v>147</v>
      </c>
      <c r="Q6876" t="s">
        <v>28</v>
      </c>
      <c r="R6876" t="str">
        <f t="shared" si="1608"/>
        <v>Great</v>
      </c>
      <c r="S6876" t="str">
        <f t="shared" si="1609"/>
        <v>Great</v>
      </c>
      <c r="T6876" t="e">
        <f t="shared" si="1610"/>
        <v>#VALUE!</v>
      </c>
      <c r="U6876" t="e">
        <f t="shared" si="1611"/>
        <v>#VALUE!</v>
      </c>
      <c r="V6876" t="e">
        <f t="shared" si="1612"/>
        <v>#VALUE!</v>
      </c>
      <c r="W6876" t="str">
        <f t="shared" si="1613"/>
        <v>Don't Buy</v>
      </c>
      <c r="X6876" t="str">
        <f t="shared" si="1614"/>
        <v>Not Known</v>
      </c>
      <c r="Z6876" t="e">
        <f t="shared" si="1615"/>
        <v>#VALUE!</v>
      </c>
      <c r="AB6876" t="str">
        <f t="shared" si="1616"/>
        <v>1Million</v>
      </c>
    </row>
    <row r="6877" spans="1:28" x14ac:dyDescent="0.3">
      <c r="A6877">
        <v>6875</v>
      </c>
      <c r="B6877" t="s">
        <v>11589</v>
      </c>
      <c r="C6877" t="str">
        <f t="shared" si="1603"/>
        <v>Long</v>
      </c>
      <c r="D6877">
        <v>3.7</v>
      </c>
      <c r="F6877" s="1">
        <f t="shared" si="1617"/>
        <v>3.7</v>
      </c>
      <c r="G6877" s="1">
        <f t="shared" si="1604"/>
        <v>3.7</v>
      </c>
      <c r="H6877">
        <f t="shared" si="1605"/>
        <v>3.7</v>
      </c>
      <c r="I6877" t="s">
        <v>11581</v>
      </c>
      <c r="J6877" t="s">
        <v>22</v>
      </c>
      <c r="K6877" t="s">
        <v>1017</v>
      </c>
      <c r="L6877" t="str">
        <f t="shared" si="1606"/>
        <v>Established</v>
      </c>
      <c r="N6877" s="2">
        <f t="shared" si="1607"/>
        <v>10</v>
      </c>
      <c r="O6877" t="s">
        <v>234</v>
      </c>
      <c r="P6877" t="s">
        <v>683</v>
      </c>
      <c r="Q6877" t="s">
        <v>28</v>
      </c>
      <c r="R6877" t="str">
        <f t="shared" si="1608"/>
        <v>Average</v>
      </c>
      <c r="S6877" t="str">
        <f t="shared" si="1609"/>
        <v xml:space="preserve"> </v>
      </c>
      <c r="T6877" t="b">
        <f t="shared" si="1610"/>
        <v>0</v>
      </c>
      <c r="U6877" t="b">
        <f t="shared" si="1611"/>
        <v>1</v>
      </c>
      <c r="V6877" t="str">
        <f t="shared" si="1612"/>
        <v>Average Company</v>
      </c>
      <c r="W6877" t="str">
        <f t="shared" si="1613"/>
        <v>Don't Buy</v>
      </c>
      <c r="X6877" t="str">
        <f t="shared" si="1614"/>
        <v>Bombay Finance</v>
      </c>
      <c r="Z6877" t="str">
        <f t="shared" si="1615"/>
        <v>None</v>
      </c>
      <c r="AB6877" t="str">
        <f t="shared" si="1616"/>
        <v>500K</v>
      </c>
    </row>
    <row r="6878" spans="1:28" x14ac:dyDescent="0.3">
      <c r="A6878">
        <v>6876</v>
      </c>
      <c r="B6878" t="s">
        <v>11591</v>
      </c>
      <c r="C6878" t="str">
        <f t="shared" si="1603"/>
        <v>Short</v>
      </c>
      <c r="D6878">
        <v>3.6</v>
      </c>
      <c r="F6878" s="1">
        <f t="shared" si="1617"/>
        <v>3.6</v>
      </c>
      <c r="G6878" s="1">
        <f t="shared" si="1604"/>
        <v>3.6</v>
      </c>
      <c r="H6878">
        <f t="shared" si="1605"/>
        <v>3.6</v>
      </c>
      <c r="I6878" t="s">
        <v>11581</v>
      </c>
      <c r="J6878" t="s">
        <v>22</v>
      </c>
      <c r="K6878" t="s">
        <v>11592</v>
      </c>
      <c r="L6878" t="str">
        <f t="shared" si="1606"/>
        <v>Established</v>
      </c>
      <c r="N6878" s="2">
        <f t="shared" si="1607"/>
        <v>86</v>
      </c>
      <c r="O6878" t="s">
        <v>700</v>
      </c>
      <c r="P6878" t="s">
        <v>683</v>
      </c>
      <c r="Q6878" t="s">
        <v>479</v>
      </c>
      <c r="R6878" t="str">
        <f t="shared" si="1608"/>
        <v>Average</v>
      </c>
      <c r="S6878" t="str">
        <f t="shared" si="1609"/>
        <v xml:space="preserve"> </v>
      </c>
      <c r="T6878" t="b">
        <f t="shared" si="1610"/>
        <v>0</v>
      </c>
      <c r="U6878" t="b">
        <f t="shared" si="1611"/>
        <v>1</v>
      </c>
      <c r="V6878" t="str">
        <f t="shared" si="1612"/>
        <v>Average Company</v>
      </c>
      <c r="W6878" t="str">
        <f t="shared" si="1613"/>
        <v>Buy</v>
      </c>
      <c r="X6878" t="str">
        <f t="shared" si="1614"/>
        <v>Not Known</v>
      </c>
      <c r="Z6878" t="str">
        <f t="shared" si="1615"/>
        <v>None</v>
      </c>
      <c r="AB6878" t="str">
        <f t="shared" si="1616"/>
        <v>0</v>
      </c>
    </row>
    <row r="6879" spans="1:28" x14ac:dyDescent="0.3">
      <c r="A6879">
        <v>6877</v>
      </c>
      <c r="B6879" t="s">
        <v>11609</v>
      </c>
      <c r="C6879" t="str">
        <f t="shared" si="1603"/>
        <v>Long</v>
      </c>
      <c r="D6879">
        <v>4.2</v>
      </c>
      <c r="F6879" s="1">
        <f t="shared" si="1617"/>
        <v>4.7</v>
      </c>
      <c r="G6879" s="1">
        <f t="shared" si="1604"/>
        <v>4.7</v>
      </c>
      <c r="H6879">
        <f t="shared" si="1605"/>
        <v>4.3</v>
      </c>
      <c r="I6879" t="s">
        <v>11581</v>
      </c>
      <c r="J6879" t="s">
        <v>22</v>
      </c>
      <c r="K6879" t="s">
        <v>2383</v>
      </c>
      <c r="L6879" t="str">
        <f t="shared" si="1606"/>
        <v>Startup</v>
      </c>
      <c r="N6879" s="2">
        <f t="shared" si="1607"/>
        <v>7</v>
      </c>
      <c r="O6879" t="s">
        <v>318</v>
      </c>
      <c r="P6879" t="s">
        <v>683</v>
      </c>
      <c r="Q6879" t="s">
        <v>19</v>
      </c>
      <c r="R6879" t="str">
        <f t="shared" si="1608"/>
        <v>Great</v>
      </c>
      <c r="S6879" t="str">
        <f t="shared" si="1609"/>
        <v>Great</v>
      </c>
      <c r="T6879" t="b">
        <f t="shared" si="1610"/>
        <v>0</v>
      </c>
      <c r="U6879" t="b">
        <f t="shared" si="1611"/>
        <v>1</v>
      </c>
      <c r="V6879" t="str">
        <f t="shared" si="1612"/>
        <v>Average Company</v>
      </c>
      <c r="W6879" t="str">
        <f t="shared" si="1613"/>
        <v>Buy</v>
      </c>
      <c r="X6879" t="str">
        <f t="shared" si="1614"/>
        <v>Not Known</v>
      </c>
      <c r="Z6879" t="str">
        <f t="shared" si="1615"/>
        <v>None</v>
      </c>
      <c r="AB6879" t="str">
        <f t="shared" si="1616"/>
        <v>1Million</v>
      </c>
    </row>
    <row r="6880" spans="1:28" x14ac:dyDescent="0.3">
      <c r="A6880">
        <v>6878</v>
      </c>
      <c r="B6880" t="s">
        <v>11610</v>
      </c>
      <c r="C6880" t="str">
        <f t="shared" si="1603"/>
        <v>Long</v>
      </c>
      <c r="D6880">
        <v>4.2</v>
      </c>
      <c r="F6880" s="1">
        <f t="shared" si="1617"/>
        <v>4.2</v>
      </c>
      <c r="G6880" s="1">
        <f t="shared" si="1604"/>
        <v>4.2</v>
      </c>
      <c r="H6880">
        <f t="shared" si="1605"/>
        <v>4.2</v>
      </c>
      <c r="I6880" t="s">
        <v>11581</v>
      </c>
      <c r="J6880" t="s">
        <v>22</v>
      </c>
      <c r="K6880" t="s">
        <v>4578</v>
      </c>
      <c r="L6880" t="str">
        <f t="shared" si="1606"/>
        <v>Established</v>
      </c>
      <c r="N6880" s="2">
        <f t="shared" si="1607"/>
        <v>59</v>
      </c>
      <c r="O6880" t="s">
        <v>1765</v>
      </c>
      <c r="P6880" t="s">
        <v>147</v>
      </c>
      <c r="Q6880" t="s">
        <v>28</v>
      </c>
      <c r="R6880" t="str">
        <f t="shared" si="1608"/>
        <v>Great</v>
      </c>
      <c r="S6880" t="str">
        <f t="shared" si="1609"/>
        <v>Great</v>
      </c>
      <c r="T6880" t="b">
        <f t="shared" si="1610"/>
        <v>1</v>
      </c>
      <c r="U6880" t="b">
        <f t="shared" si="1611"/>
        <v>1</v>
      </c>
      <c r="V6880" t="str">
        <f t="shared" si="1612"/>
        <v>Top Company</v>
      </c>
      <c r="W6880" t="str">
        <f t="shared" si="1613"/>
        <v>Don't Buy</v>
      </c>
      <c r="X6880" t="str">
        <f t="shared" si="1614"/>
        <v>Bombay Finance</v>
      </c>
      <c r="Z6880" t="str">
        <f t="shared" si="1615"/>
        <v>None</v>
      </c>
      <c r="AB6880" t="str">
        <f t="shared" si="1616"/>
        <v>1Million</v>
      </c>
    </row>
    <row r="6881" spans="1:28" x14ac:dyDescent="0.3">
      <c r="A6881">
        <v>6879</v>
      </c>
      <c r="B6881" t="s">
        <v>11585</v>
      </c>
      <c r="C6881" t="str">
        <f t="shared" si="1603"/>
        <v>Long</v>
      </c>
      <c r="D6881">
        <v>2.7</v>
      </c>
      <c r="F6881" s="1">
        <f t="shared" si="1617"/>
        <v>2.7</v>
      </c>
      <c r="G6881" s="1">
        <f t="shared" si="1604"/>
        <v>2.7</v>
      </c>
      <c r="H6881">
        <f t="shared" si="1605"/>
        <v>2.7</v>
      </c>
      <c r="I6881" t="s">
        <v>11581</v>
      </c>
      <c r="J6881" t="s">
        <v>22</v>
      </c>
      <c r="K6881" t="s">
        <v>6745</v>
      </c>
      <c r="L6881" t="str">
        <f t="shared" si="1606"/>
        <v>Established</v>
      </c>
      <c r="N6881" s="2">
        <f t="shared" si="1607"/>
        <v>18</v>
      </c>
      <c r="O6881" t="s">
        <v>200</v>
      </c>
      <c r="P6881" t="s">
        <v>683</v>
      </c>
      <c r="Q6881" t="s">
        <v>268</v>
      </c>
      <c r="R6881" t="str">
        <f t="shared" si="1608"/>
        <v>Average</v>
      </c>
      <c r="S6881" t="str">
        <f t="shared" si="1609"/>
        <v xml:space="preserve"> </v>
      </c>
      <c r="T6881" t="b">
        <f t="shared" si="1610"/>
        <v>0</v>
      </c>
      <c r="U6881" t="b">
        <f t="shared" si="1611"/>
        <v>0</v>
      </c>
      <c r="V6881" t="str">
        <f t="shared" si="1612"/>
        <v>Average Company</v>
      </c>
      <c r="W6881" t="str">
        <f t="shared" si="1613"/>
        <v>Don't Buy</v>
      </c>
      <c r="X6881" t="str">
        <f t="shared" si="1614"/>
        <v>Not Known</v>
      </c>
      <c r="Z6881" t="str">
        <f t="shared" si="1615"/>
        <v>None</v>
      </c>
      <c r="AB6881" t="str">
        <f t="shared" si="1616"/>
        <v>0</v>
      </c>
    </row>
    <row r="6882" spans="1:28" x14ac:dyDescent="0.3">
      <c r="A6882">
        <v>6880</v>
      </c>
      <c r="B6882" t="s">
        <v>11593</v>
      </c>
      <c r="C6882" t="str">
        <f t="shared" si="1603"/>
        <v>Long</v>
      </c>
      <c r="D6882">
        <v>4</v>
      </c>
      <c r="F6882" s="1">
        <f t="shared" si="1617"/>
        <v>4</v>
      </c>
      <c r="G6882" s="1">
        <f t="shared" si="1604"/>
        <v>4</v>
      </c>
      <c r="H6882">
        <f t="shared" si="1605"/>
        <v>4</v>
      </c>
      <c r="I6882" t="s">
        <v>11581</v>
      </c>
      <c r="J6882" t="s">
        <v>10</v>
      </c>
      <c r="K6882" t="s">
        <v>5572</v>
      </c>
      <c r="L6882" t="str">
        <f t="shared" si="1606"/>
        <v>Established</v>
      </c>
      <c r="N6882" s="2">
        <f t="shared" si="1607"/>
        <v>16</v>
      </c>
      <c r="O6882" t="s">
        <v>2220</v>
      </c>
      <c r="P6882" t="s">
        <v>1308</v>
      </c>
      <c r="Q6882" t="s">
        <v>523</v>
      </c>
      <c r="R6882" t="str">
        <f t="shared" si="1608"/>
        <v>Average</v>
      </c>
      <c r="S6882" t="str">
        <f t="shared" si="1609"/>
        <v xml:space="preserve"> </v>
      </c>
      <c r="T6882" t="b">
        <f t="shared" si="1610"/>
        <v>0</v>
      </c>
      <c r="U6882" t="b">
        <f t="shared" si="1611"/>
        <v>1</v>
      </c>
      <c r="V6882" t="str">
        <f t="shared" si="1612"/>
        <v>Average Company</v>
      </c>
      <c r="W6882" t="str">
        <f t="shared" si="1613"/>
        <v>Don't Buy</v>
      </c>
      <c r="X6882" t="str">
        <f t="shared" si="1614"/>
        <v>Not Known</v>
      </c>
      <c r="Z6882" t="str">
        <f t="shared" si="1615"/>
        <v>None</v>
      </c>
      <c r="AB6882" t="str">
        <f t="shared" si="1616"/>
        <v>0</v>
      </c>
    </row>
    <row r="6883" spans="1:28" x14ac:dyDescent="0.3">
      <c r="A6883">
        <v>6881</v>
      </c>
      <c r="B6883" t="s">
        <v>11611</v>
      </c>
      <c r="C6883" t="str">
        <f t="shared" si="1603"/>
        <v>Short</v>
      </c>
      <c r="D6883">
        <v>4.2</v>
      </c>
      <c r="F6883" s="1">
        <f t="shared" si="1617"/>
        <v>4.2</v>
      </c>
      <c r="G6883" s="1">
        <f t="shared" si="1604"/>
        <v>4.2</v>
      </c>
      <c r="H6883">
        <f t="shared" si="1605"/>
        <v>4.2</v>
      </c>
      <c r="I6883" t="s">
        <v>11581</v>
      </c>
      <c r="J6883" t="s">
        <v>7999</v>
      </c>
      <c r="K6883" t="s">
        <v>318</v>
      </c>
      <c r="L6883" t="str">
        <f t="shared" si="1606"/>
        <v>Established</v>
      </c>
      <c r="N6883" s="2">
        <f t="shared" si="1607"/>
        <v>20</v>
      </c>
      <c r="O6883" t="s">
        <v>683</v>
      </c>
      <c r="Q6883" t="s">
        <v>44</v>
      </c>
      <c r="R6883" t="str">
        <f t="shared" si="1608"/>
        <v>Great</v>
      </c>
      <c r="S6883" t="str">
        <f t="shared" si="1609"/>
        <v>Great</v>
      </c>
      <c r="T6883" t="b">
        <f t="shared" si="1610"/>
        <v>1</v>
      </c>
      <c r="U6883" t="b">
        <f t="shared" si="1611"/>
        <v>1</v>
      </c>
      <c r="V6883" t="str">
        <f t="shared" si="1612"/>
        <v>Average Company</v>
      </c>
      <c r="W6883" t="str">
        <f t="shared" si="1613"/>
        <v>Don't Buy</v>
      </c>
      <c r="X6883" t="str">
        <f t="shared" si="1614"/>
        <v>Not Known</v>
      </c>
      <c r="Z6883" t="str">
        <f t="shared" si="1615"/>
        <v>None</v>
      </c>
      <c r="AB6883" t="str">
        <f t="shared" si="1616"/>
        <v>0</v>
      </c>
    </row>
    <row r="6884" spans="1:28" x14ac:dyDescent="0.3">
      <c r="A6884">
        <v>6882</v>
      </c>
      <c r="B6884" t="s">
        <v>11612</v>
      </c>
      <c r="C6884" t="str">
        <f t="shared" si="1603"/>
        <v>Long</v>
      </c>
      <c r="D6884">
        <v>4</v>
      </c>
      <c r="F6884" s="1">
        <f t="shared" si="1617"/>
        <v>4</v>
      </c>
      <c r="G6884" s="1">
        <f t="shared" si="1604"/>
        <v>4</v>
      </c>
      <c r="H6884">
        <f t="shared" si="1605"/>
        <v>4</v>
      </c>
      <c r="I6884" t="s">
        <v>11581</v>
      </c>
      <c r="J6884" t="s">
        <v>22</v>
      </c>
      <c r="K6884" t="s">
        <v>11613</v>
      </c>
      <c r="L6884" t="str">
        <f t="shared" si="1606"/>
        <v>Established</v>
      </c>
      <c r="N6884" s="2">
        <f t="shared" si="1607"/>
        <v>13</v>
      </c>
      <c r="O6884" t="s">
        <v>2588</v>
      </c>
      <c r="P6884" t="s">
        <v>683</v>
      </c>
      <c r="Q6884" t="s">
        <v>80</v>
      </c>
      <c r="R6884" t="str">
        <f t="shared" si="1608"/>
        <v>Average</v>
      </c>
      <c r="S6884" t="str">
        <f t="shared" si="1609"/>
        <v xml:space="preserve"> </v>
      </c>
      <c r="T6884" t="b">
        <f t="shared" si="1610"/>
        <v>0</v>
      </c>
      <c r="U6884" t="b">
        <f t="shared" si="1611"/>
        <v>1</v>
      </c>
      <c r="V6884" t="str">
        <f t="shared" si="1612"/>
        <v>Average Company</v>
      </c>
      <c r="W6884" t="str">
        <f t="shared" si="1613"/>
        <v>Don't Buy</v>
      </c>
      <c r="X6884" t="str">
        <f t="shared" si="1614"/>
        <v>Not Known</v>
      </c>
      <c r="Z6884" t="str">
        <f t="shared" si="1615"/>
        <v>None</v>
      </c>
      <c r="AB6884" t="str">
        <f t="shared" si="1616"/>
        <v>0</v>
      </c>
    </row>
    <row r="6885" spans="1:28" x14ac:dyDescent="0.3">
      <c r="A6885">
        <v>6883</v>
      </c>
      <c r="B6885" t="s">
        <v>11614</v>
      </c>
      <c r="C6885" t="str">
        <f t="shared" si="1603"/>
        <v>Long</v>
      </c>
      <c r="D6885">
        <v>3</v>
      </c>
      <c r="F6885" s="1">
        <f t="shared" si="1617"/>
        <v>3</v>
      </c>
      <c r="G6885" s="1">
        <f t="shared" si="1604"/>
        <v>3</v>
      </c>
      <c r="H6885">
        <f t="shared" si="1605"/>
        <v>3</v>
      </c>
      <c r="I6885" t="s">
        <v>11581</v>
      </c>
      <c r="J6885" t="s">
        <v>22</v>
      </c>
      <c r="K6885" t="s">
        <v>11615</v>
      </c>
      <c r="L6885" t="str">
        <f t="shared" si="1606"/>
        <v>Established</v>
      </c>
      <c r="N6885" s="2">
        <f t="shared" si="1607"/>
        <v>36</v>
      </c>
      <c r="O6885" t="s">
        <v>48</v>
      </c>
      <c r="P6885" t="s">
        <v>691</v>
      </c>
      <c r="Q6885" t="s">
        <v>80</v>
      </c>
      <c r="R6885" t="str">
        <f t="shared" si="1608"/>
        <v>Average</v>
      </c>
      <c r="S6885" t="str">
        <f t="shared" si="1609"/>
        <v xml:space="preserve"> </v>
      </c>
      <c r="T6885" t="b">
        <f t="shared" si="1610"/>
        <v>0</v>
      </c>
      <c r="U6885" t="b">
        <f t="shared" si="1611"/>
        <v>0</v>
      </c>
      <c r="V6885" t="str">
        <f t="shared" si="1612"/>
        <v>Average Company</v>
      </c>
      <c r="W6885" t="str">
        <f t="shared" si="1613"/>
        <v>Don't Buy</v>
      </c>
      <c r="X6885" t="str">
        <f t="shared" si="1614"/>
        <v>Not Known</v>
      </c>
      <c r="Z6885" t="str">
        <f t="shared" si="1615"/>
        <v>None</v>
      </c>
      <c r="AB6885" t="str">
        <f t="shared" si="1616"/>
        <v>0</v>
      </c>
    </row>
    <row r="6886" spans="1:28" x14ac:dyDescent="0.3">
      <c r="A6886">
        <v>6884</v>
      </c>
      <c r="B6886" t="s">
        <v>11616</v>
      </c>
      <c r="C6886" t="str">
        <f t="shared" si="1603"/>
        <v>Long</v>
      </c>
      <c r="D6886">
        <v>4.5999999999999996</v>
      </c>
      <c r="F6886" s="1">
        <f t="shared" si="1617"/>
        <v>4.5999999999999996</v>
      </c>
      <c r="G6886" s="1">
        <f t="shared" si="1604"/>
        <v>4.5999999999999996</v>
      </c>
      <c r="H6886">
        <f t="shared" si="1605"/>
        <v>4.5999999999999996</v>
      </c>
      <c r="I6886" t="s">
        <v>11581</v>
      </c>
      <c r="J6886" t="s">
        <v>22</v>
      </c>
      <c r="K6886" t="s">
        <v>7537</v>
      </c>
      <c r="L6886" t="str">
        <f t="shared" si="1606"/>
        <v>Established</v>
      </c>
      <c r="N6886" s="2">
        <f t="shared" si="1607"/>
        <v>87</v>
      </c>
      <c r="O6886" t="s">
        <v>192</v>
      </c>
      <c r="P6886" t="s">
        <v>147</v>
      </c>
      <c r="Q6886" t="s">
        <v>362</v>
      </c>
      <c r="R6886" t="str">
        <f t="shared" si="1608"/>
        <v>Great</v>
      </c>
      <c r="S6886" t="str">
        <f t="shared" si="1609"/>
        <v>Great</v>
      </c>
      <c r="T6886" t="b">
        <f t="shared" si="1610"/>
        <v>1</v>
      </c>
      <c r="U6886" t="b">
        <f t="shared" si="1611"/>
        <v>1</v>
      </c>
      <c r="V6886" t="str">
        <f t="shared" si="1612"/>
        <v>Top Company</v>
      </c>
      <c r="W6886" t="str">
        <f t="shared" si="1613"/>
        <v>Don't Buy</v>
      </c>
      <c r="X6886" t="str">
        <f t="shared" si="1614"/>
        <v>Not Known</v>
      </c>
      <c r="Z6886" t="str">
        <f t="shared" si="1615"/>
        <v>None</v>
      </c>
      <c r="AB6886" t="str">
        <f t="shared" si="1616"/>
        <v>0</v>
      </c>
    </row>
    <row r="6887" spans="1:28" x14ac:dyDescent="0.3">
      <c r="A6887">
        <v>6885</v>
      </c>
      <c r="B6887" t="s">
        <v>11617</v>
      </c>
      <c r="C6887" t="str">
        <f t="shared" si="1603"/>
        <v>Short</v>
      </c>
      <c r="D6887">
        <v>3.5</v>
      </c>
      <c r="F6887" s="1">
        <f t="shared" si="1617"/>
        <v>3.5</v>
      </c>
      <c r="G6887" s="1">
        <f t="shared" si="1604"/>
        <v>3.5</v>
      </c>
      <c r="H6887">
        <f t="shared" si="1605"/>
        <v>3.5</v>
      </c>
      <c r="I6887" t="s">
        <v>11581</v>
      </c>
      <c r="J6887" t="s">
        <v>22</v>
      </c>
      <c r="K6887" t="s">
        <v>11618</v>
      </c>
      <c r="L6887" t="str">
        <f t="shared" si="1606"/>
        <v>Established</v>
      </c>
      <c r="N6887" s="2">
        <f t="shared" si="1607"/>
        <v>21</v>
      </c>
      <c r="O6887" t="s">
        <v>321</v>
      </c>
      <c r="P6887" t="s">
        <v>1261</v>
      </c>
      <c r="Q6887" t="s">
        <v>44</v>
      </c>
      <c r="R6887" t="str">
        <f t="shared" si="1608"/>
        <v>Average</v>
      </c>
      <c r="S6887" t="str">
        <f t="shared" si="1609"/>
        <v xml:space="preserve"> </v>
      </c>
      <c r="T6887" t="b">
        <f t="shared" si="1610"/>
        <v>0</v>
      </c>
      <c r="U6887" t="b">
        <f t="shared" si="1611"/>
        <v>0</v>
      </c>
      <c r="V6887" t="str">
        <f t="shared" si="1612"/>
        <v>Average Company</v>
      </c>
      <c r="W6887" t="str">
        <f t="shared" si="1613"/>
        <v>Don't Buy</v>
      </c>
      <c r="X6887" t="str">
        <f t="shared" si="1614"/>
        <v>Not Known</v>
      </c>
      <c r="Z6887" t="str">
        <f t="shared" si="1615"/>
        <v>None</v>
      </c>
      <c r="AB6887" t="str">
        <f t="shared" si="1616"/>
        <v>0</v>
      </c>
    </row>
    <row r="6888" spans="1:28" x14ac:dyDescent="0.3">
      <c r="A6888">
        <v>6886</v>
      </c>
      <c r="B6888" t="s">
        <v>11594</v>
      </c>
      <c r="C6888" t="str">
        <f t="shared" si="1603"/>
        <v>Long</v>
      </c>
      <c r="D6888">
        <v>3.8</v>
      </c>
      <c r="F6888" s="1">
        <f t="shared" si="1617"/>
        <v>3.8</v>
      </c>
      <c r="G6888" s="1">
        <f t="shared" si="1604"/>
        <v>3.8</v>
      </c>
      <c r="H6888">
        <f t="shared" si="1605"/>
        <v>3.8</v>
      </c>
      <c r="I6888" t="s">
        <v>11581</v>
      </c>
      <c r="J6888" t="s">
        <v>22</v>
      </c>
      <c r="K6888" t="s">
        <v>9163</v>
      </c>
      <c r="L6888" t="str">
        <f t="shared" si="1606"/>
        <v>Established</v>
      </c>
      <c r="N6888" s="2">
        <f t="shared" si="1607"/>
        <v>37</v>
      </c>
      <c r="O6888" t="s">
        <v>538</v>
      </c>
      <c r="P6888" t="s">
        <v>3614</v>
      </c>
      <c r="Q6888" t="s">
        <v>1957</v>
      </c>
      <c r="R6888" t="str">
        <f t="shared" si="1608"/>
        <v>Average</v>
      </c>
      <c r="S6888" t="str">
        <f t="shared" si="1609"/>
        <v xml:space="preserve"> </v>
      </c>
      <c r="T6888" t="b">
        <f t="shared" si="1610"/>
        <v>0</v>
      </c>
      <c r="U6888" t="b">
        <f t="shared" si="1611"/>
        <v>1</v>
      </c>
      <c r="V6888" t="str">
        <f t="shared" si="1612"/>
        <v>Average Company</v>
      </c>
      <c r="W6888" t="str">
        <f t="shared" si="1613"/>
        <v>Don't Buy</v>
      </c>
      <c r="X6888" t="str">
        <f t="shared" si="1614"/>
        <v>Not Known</v>
      </c>
      <c r="Z6888" t="str">
        <f t="shared" si="1615"/>
        <v>None</v>
      </c>
      <c r="AB6888" t="str">
        <f t="shared" si="1616"/>
        <v>0</v>
      </c>
    </row>
    <row r="6889" spans="1:28" x14ac:dyDescent="0.3">
      <c r="A6889">
        <v>6887</v>
      </c>
      <c r="B6889" t="s">
        <v>11601</v>
      </c>
      <c r="C6889" t="str">
        <f t="shared" si="1603"/>
        <v>Long</v>
      </c>
      <c r="D6889">
        <v>3.4</v>
      </c>
      <c r="F6889" s="1">
        <f t="shared" si="1617"/>
        <v>3.4</v>
      </c>
      <c r="G6889" s="1">
        <f t="shared" si="1604"/>
        <v>3.4</v>
      </c>
      <c r="H6889">
        <f t="shared" si="1605"/>
        <v>3.4</v>
      </c>
      <c r="I6889" t="s">
        <v>11581</v>
      </c>
      <c r="J6889" t="s">
        <v>11602</v>
      </c>
      <c r="K6889" t="s">
        <v>331</v>
      </c>
      <c r="L6889" t="str">
        <f t="shared" si="1606"/>
        <v>Established</v>
      </c>
      <c r="N6889" s="2">
        <f t="shared" si="1607"/>
        <v>51</v>
      </c>
      <c r="O6889" t="s">
        <v>1308</v>
      </c>
      <c r="Q6889" t="s">
        <v>612</v>
      </c>
      <c r="R6889" t="str">
        <f t="shared" si="1608"/>
        <v>Average</v>
      </c>
      <c r="S6889" t="str">
        <f t="shared" si="1609"/>
        <v xml:space="preserve"> </v>
      </c>
      <c r="T6889" t="b">
        <f t="shared" si="1610"/>
        <v>0</v>
      </c>
      <c r="U6889" t="b">
        <f t="shared" si="1611"/>
        <v>0</v>
      </c>
      <c r="V6889" t="str">
        <f t="shared" si="1612"/>
        <v>Average Company</v>
      </c>
      <c r="W6889" t="str">
        <f t="shared" si="1613"/>
        <v>Don't Buy</v>
      </c>
      <c r="X6889" t="str">
        <f t="shared" si="1614"/>
        <v>Not Known</v>
      </c>
      <c r="Z6889" t="str">
        <f t="shared" si="1615"/>
        <v>None</v>
      </c>
      <c r="AB6889" t="str">
        <f t="shared" si="1616"/>
        <v>0</v>
      </c>
    </row>
    <row r="6890" spans="1:28" x14ac:dyDescent="0.3">
      <c r="A6890">
        <v>6888</v>
      </c>
      <c r="B6890" t="s">
        <v>11603</v>
      </c>
      <c r="C6890" t="str">
        <f t="shared" si="1603"/>
        <v>Long</v>
      </c>
      <c r="D6890">
        <v>4</v>
      </c>
      <c r="F6890" s="1">
        <f t="shared" si="1617"/>
        <v>4</v>
      </c>
      <c r="G6890" s="1">
        <f t="shared" si="1604"/>
        <v>4</v>
      </c>
      <c r="H6890">
        <f t="shared" si="1605"/>
        <v>4</v>
      </c>
      <c r="I6890" t="s">
        <v>11581</v>
      </c>
      <c r="J6890" t="s">
        <v>22</v>
      </c>
      <c r="K6890" t="s">
        <v>7900</v>
      </c>
      <c r="L6890" t="str">
        <f t="shared" si="1606"/>
        <v>Established</v>
      </c>
      <c r="N6890" s="2">
        <f t="shared" si="1607"/>
        <v>30</v>
      </c>
      <c r="O6890" t="s">
        <v>604</v>
      </c>
      <c r="P6890" t="s">
        <v>147</v>
      </c>
      <c r="Q6890" t="s">
        <v>105</v>
      </c>
      <c r="R6890" t="str">
        <f t="shared" si="1608"/>
        <v>Average</v>
      </c>
      <c r="S6890" t="str">
        <f t="shared" si="1609"/>
        <v xml:space="preserve"> </v>
      </c>
      <c r="T6890" t="b">
        <f t="shared" si="1610"/>
        <v>0</v>
      </c>
      <c r="U6890" t="b">
        <f t="shared" si="1611"/>
        <v>1</v>
      </c>
      <c r="V6890" t="str">
        <f t="shared" si="1612"/>
        <v>Average Company</v>
      </c>
      <c r="W6890" t="str">
        <f t="shared" si="1613"/>
        <v>Don't Buy</v>
      </c>
      <c r="X6890" t="str">
        <f t="shared" si="1614"/>
        <v>Not Known</v>
      </c>
      <c r="Z6890" t="str">
        <f t="shared" si="1615"/>
        <v>None</v>
      </c>
      <c r="AB6890" t="str">
        <f t="shared" si="1616"/>
        <v>0</v>
      </c>
    </row>
    <row r="6891" spans="1:28" x14ac:dyDescent="0.3">
      <c r="A6891">
        <v>6889</v>
      </c>
      <c r="B6891" t="s">
        <v>11619</v>
      </c>
      <c r="C6891" t="str">
        <f t="shared" si="1603"/>
        <v>Long</v>
      </c>
      <c r="D6891">
        <v>4.3</v>
      </c>
      <c r="F6891" s="1">
        <f t="shared" si="1617"/>
        <v>4.3</v>
      </c>
      <c r="G6891" s="1">
        <f t="shared" si="1604"/>
        <v>4.3</v>
      </c>
      <c r="H6891">
        <f t="shared" si="1605"/>
        <v>4.3</v>
      </c>
      <c r="I6891" t="s">
        <v>11581</v>
      </c>
      <c r="J6891" t="s">
        <v>856</v>
      </c>
      <c r="K6891" t="s">
        <v>249</v>
      </c>
      <c r="L6891" t="str">
        <f t="shared" si="1606"/>
        <v>Established</v>
      </c>
      <c r="N6891" s="2">
        <f t="shared" si="1607"/>
        <v>51</v>
      </c>
      <c r="O6891" t="s">
        <v>1308</v>
      </c>
      <c r="Q6891" t="s">
        <v>3061</v>
      </c>
      <c r="R6891" t="str">
        <f t="shared" si="1608"/>
        <v>Great</v>
      </c>
      <c r="S6891" t="str">
        <f t="shared" si="1609"/>
        <v>Great</v>
      </c>
      <c r="T6891" t="b">
        <f t="shared" si="1610"/>
        <v>1</v>
      </c>
      <c r="U6891" t="b">
        <f t="shared" si="1611"/>
        <v>1</v>
      </c>
      <c r="V6891" t="str">
        <f t="shared" si="1612"/>
        <v>Top Company</v>
      </c>
      <c r="W6891" t="str">
        <f t="shared" si="1613"/>
        <v>Don't Buy</v>
      </c>
      <c r="X6891" t="str">
        <f t="shared" si="1614"/>
        <v>Not Known</v>
      </c>
      <c r="Z6891" t="str">
        <f t="shared" si="1615"/>
        <v>None</v>
      </c>
      <c r="AB6891" t="str">
        <f t="shared" si="1616"/>
        <v>0</v>
      </c>
    </row>
    <row r="6892" spans="1:28" x14ac:dyDescent="0.3">
      <c r="A6892">
        <v>6890</v>
      </c>
      <c r="B6892" t="s">
        <v>11620</v>
      </c>
      <c r="C6892" t="str">
        <f t="shared" si="1603"/>
        <v>Long</v>
      </c>
      <c r="D6892">
        <v>3.7</v>
      </c>
      <c r="F6892" s="1">
        <f t="shared" si="1617"/>
        <v>3.7</v>
      </c>
      <c r="G6892" s="1">
        <f t="shared" si="1604"/>
        <v>3.7</v>
      </c>
      <c r="H6892">
        <f t="shared" si="1605"/>
        <v>3.7</v>
      </c>
      <c r="I6892" t="s">
        <v>11581</v>
      </c>
      <c r="J6892" t="s">
        <v>10</v>
      </c>
      <c r="K6892" t="s">
        <v>11621</v>
      </c>
      <c r="L6892" t="str">
        <f t="shared" si="1606"/>
        <v>Established</v>
      </c>
      <c r="N6892" s="2">
        <f t="shared" si="1607"/>
        <v>59</v>
      </c>
      <c r="O6892" t="s">
        <v>1765</v>
      </c>
      <c r="P6892" t="s">
        <v>683</v>
      </c>
      <c r="Q6892" t="s">
        <v>254</v>
      </c>
      <c r="R6892" t="str">
        <f t="shared" si="1608"/>
        <v>Average</v>
      </c>
      <c r="S6892" t="str">
        <f t="shared" si="1609"/>
        <v xml:space="preserve"> </v>
      </c>
      <c r="T6892" t="b">
        <f t="shared" si="1610"/>
        <v>0</v>
      </c>
      <c r="U6892" t="b">
        <f t="shared" si="1611"/>
        <v>1</v>
      </c>
      <c r="V6892" t="str">
        <f t="shared" si="1612"/>
        <v>Average Company</v>
      </c>
      <c r="W6892" t="str">
        <f t="shared" si="1613"/>
        <v>Don't Buy</v>
      </c>
      <c r="X6892" t="str">
        <f t="shared" si="1614"/>
        <v>Not Known</v>
      </c>
      <c r="Z6892" t="str">
        <f t="shared" si="1615"/>
        <v>None</v>
      </c>
      <c r="AB6892" t="str">
        <f t="shared" si="1616"/>
        <v>0</v>
      </c>
    </row>
    <row r="6893" spans="1:28" x14ac:dyDescent="0.3">
      <c r="A6893">
        <v>6891</v>
      </c>
      <c r="B6893" t="s">
        <v>11622</v>
      </c>
      <c r="C6893" t="str">
        <f t="shared" si="1603"/>
        <v>Long</v>
      </c>
      <c r="D6893">
        <v>4.2</v>
      </c>
      <c r="F6893" s="1">
        <f t="shared" si="1617"/>
        <v>4.2</v>
      </c>
      <c r="G6893" s="1">
        <f t="shared" si="1604"/>
        <v>4.2</v>
      </c>
      <c r="H6893">
        <f t="shared" si="1605"/>
        <v>4.2</v>
      </c>
      <c r="I6893" t="s">
        <v>11581</v>
      </c>
      <c r="J6893" t="s">
        <v>3761</v>
      </c>
      <c r="K6893" t="s">
        <v>8619</v>
      </c>
      <c r="L6893" t="str">
        <f t="shared" si="1606"/>
        <v>Established</v>
      </c>
      <c r="N6893" s="2">
        <f t="shared" si="1607"/>
        <v>69</v>
      </c>
      <c r="O6893" t="s">
        <v>1402</v>
      </c>
      <c r="P6893" t="s">
        <v>1308</v>
      </c>
      <c r="Q6893" t="s">
        <v>773</v>
      </c>
      <c r="R6893" t="str">
        <f t="shared" si="1608"/>
        <v>Great</v>
      </c>
      <c r="S6893" t="str">
        <f t="shared" si="1609"/>
        <v>Great</v>
      </c>
      <c r="T6893" t="b">
        <f t="shared" si="1610"/>
        <v>1</v>
      </c>
      <c r="U6893" t="b">
        <f t="shared" si="1611"/>
        <v>1</v>
      </c>
      <c r="V6893" t="str">
        <f t="shared" si="1612"/>
        <v>Top Company</v>
      </c>
      <c r="W6893" t="str">
        <f t="shared" si="1613"/>
        <v>Don't Buy</v>
      </c>
      <c r="X6893" t="str">
        <f t="shared" si="1614"/>
        <v>Not Known</v>
      </c>
      <c r="Z6893" t="str">
        <f t="shared" si="1615"/>
        <v>None</v>
      </c>
      <c r="AB6893" t="str">
        <f t="shared" si="1616"/>
        <v>0</v>
      </c>
    </row>
    <row r="6894" spans="1:28" x14ac:dyDescent="0.3">
      <c r="A6894">
        <v>6892</v>
      </c>
      <c r="B6894" t="s">
        <v>11596</v>
      </c>
      <c r="C6894" t="str">
        <f t="shared" si="1603"/>
        <v>Long</v>
      </c>
      <c r="D6894">
        <v>4.0999999999999996</v>
      </c>
      <c r="F6894" s="1">
        <f t="shared" si="1617"/>
        <v>4.0999999999999996</v>
      </c>
      <c r="G6894" s="1">
        <f t="shared" si="1604"/>
        <v>4.0999999999999996</v>
      </c>
      <c r="H6894">
        <f t="shared" si="1605"/>
        <v>4.0999999999999996</v>
      </c>
      <c r="I6894" t="s">
        <v>11581</v>
      </c>
      <c r="J6894" t="s">
        <v>22</v>
      </c>
      <c r="K6894" t="s">
        <v>8949</v>
      </c>
      <c r="L6894" t="str">
        <f t="shared" si="1606"/>
        <v>Established</v>
      </c>
      <c r="N6894" s="2">
        <f t="shared" si="1607"/>
        <v>13</v>
      </c>
      <c r="O6894" t="s">
        <v>299</v>
      </c>
      <c r="P6894" t="s">
        <v>683</v>
      </c>
      <c r="Q6894" t="s">
        <v>218</v>
      </c>
      <c r="R6894" t="str">
        <f t="shared" si="1608"/>
        <v>Great</v>
      </c>
      <c r="S6894" t="str">
        <f t="shared" si="1609"/>
        <v>Great</v>
      </c>
      <c r="T6894" t="b">
        <f t="shared" si="1610"/>
        <v>1</v>
      </c>
      <c r="U6894" t="b">
        <f t="shared" si="1611"/>
        <v>1</v>
      </c>
      <c r="V6894" t="str">
        <f t="shared" si="1612"/>
        <v>Average Company</v>
      </c>
      <c r="W6894" t="str">
        <f t="shared" si="1613"/>
        <v>Don't Buy</v>
      </c>
      <c r="X6894" t="str">
        <f t="shared" si="1614"/>
        <v>Not Known</v>
      </c>
      <c r="Z6894" t="str">
        <f t="shared" si="1615"/>
        <v>None</v>
      </c>
      <c r="AB6894" t="str">
        <f t="shared" si="1616"/>
        <v>0</v>
      </c>
    </row>
    <row r="6895" spans="1:28" x14ac:dyDescent="0.3">
      <c r="A6895">
        <v>6893</v>
      </c>
      <c r="B6895" t="s">
        <v>11597</v>
      </c>
      <c r="C6895" t="str">
        <f t="shared" si="1603"/>
        <v>Long</v>
      </c>
      <c r="D6895">
        <v>3.8</v>
      </c>
      <c r="F6895" s="1" t="e">
        <f t="shared" si="1617"/>
        <v>#VALUE!</v>
      </c>
      <c r="G6895" s="1" t="e">
        <f t="shared" si="1604"/>
        <v>#VALUE!</v>
      </c>
      <c r="H6895" t="e">
        <f t="shared" si="1605"/>
        <v>#VALUE!</v>
      </c>
      <c r="I6895" t="s">
        <v>11581</v>
      </c>
      <c r="J6895" t="s">
        <v>6745</v>
      </c>
      <c r="K6895" t="s">
        <v>289</v>
      </c>
      <c r="L6895" t="e">
        <f t="shared" si="1606"/>
        <v>#VALUE!</v>
      </c>
      <c r="N6895" s="2" t="e">
        <f t="shared" si="1607"/>
        <v>#VALUE!</v>
      </c>
      <c r="O6895" t="s">
        <v>147</v>
      </c>
      <c r="Q6895" t="s">
        <v>362</v>
      </c>
      <c r="R6895" t="str">
        <f t="shared" si="1608"/>
        <v>Average</v>
      </c>
      <c r="S6895" t="str">
        <f t="shared" si="1609"/>
        <v xml:space="preserve"> </v>
      </c>
      <c r="T6895" t="e">
        <f t="shared" si="1610"/>
        <v>#VALUE!</v>
      </c>
      <c r="U6895" t="e">
        <f t="shared" si="1611"/>
        <v>#VALUE!</v>
      </c>
      <c r="V6895" t="e">
        <f t="shared" si="1612"/>
        <v>#VALUE!</v>
      </c>
      <c r="W6895" t="str">
        <f t="shared" si="1613"/>
        <v>Don't Buy</v>
      </c>
      <c r="X6895" t="str">
        <f t="shared" si="1614"/>
        <v>Not Known</v>
      </c>
      <c r="Z6895" t="e">
        <f t="shared" si="1615"/>
        <v>#VALUE!</v>
      </c>
      <c r="AB6895" t="str">
        <f t="shared" si="1616"/>
        <v>0</v>
      </c>
    </row>
    <row r="6896" spans="1:28" x14ac:dyDescent="0.3">
      <c r="A6896">
        <v>6894</v>
      </c>
      <c r="B6896" t="s">
        <v>11595</v>
      </c>
      <c r="C6896" t="str">
        <f t="shared" si="1603"/>
        <v>Long</v>
      </c>
      <c r="D6896">
        <v>4.0999999999999996</v>
      </c>
      <c r="F6896" s="1">
        <f t="shared" si="1617"/>
        <v>4.0999999999999996</v>
      </c>
      <c r="G6896" s="1">
        <f t="shared" si="1604"/>
        <v>4.0999999999999996</v>
      </c>
      <c r="H6896">
        <f t="shared" si="1605"/>
        <v>4.0999999999999996</v>
      </c>
      <c r="I6896" t="s">
        <v>11581</v>
      </c>
      <c r="J6896" t="s">
        <v>22</v>
      </c>
      <c r="K6896" t="s">
        <v>8005</v>
      </c>
      <c r="L6896" t="str">
        <f t="shared" si="1606"/>
        <v>Established</v>
      </c>
      <c r="N6896" s="2">
        <f t="shared" si="1607"/>
        <v>37</v>
      </c>
      <c r="O6896" t="s">
        <v>538</v>
      </c>
      <c r="P6896" t="s">
        <v>1261</v>
      </c>
      <c r="Q6896" t="s">
        <v>80</v>
      </c>
      <c r="R6896" t="str">
        <f t="shared" si="1608"/>
        <v>Great</v>
      </c>
      <c r="S6896" t="str">
        <f t="shared" si="1609"/>
        <v>Great</v>
      </c>
      <c r="T6896" t="b">
        <f t="shared" si="1610"/>
        <v>1</v>
      </c>
      <c r="U6896" t="b">
        <f t="shared" si="1611"/>
        <v>1</v>
      </c>
      <c r="V6896" t="str">
        <f t="shared" si="1612"/>
        <v>Top Company</v>
      </c>
      <c r="W6896" t="str">
        <f t="shared" si="1613"/>
        <v>Don't Buy</v>
      </c>
      <c r="X6896" t="str">
        <f t="shared" si="1614"/>
        <v>Not Known</v>
      </c>
      <c r="Z6896" t="str">
        <f t="shared" si="1615"/>
        <v>None</v>
      </c>
      <c r="AB6896" t="str">
        <f t="shared" si="1616"/>
        <v>0</v>
      </c>
    </row>
    <row r="6897" spans="1:28" x14ac:dyDescent="0.3">
      <c r="A6897">
        <v>6895</v>
      </c>
      <c r="B6897" t="s">
        <v>11623</v>
      </c>
      <c r="C6897" t="str">
        <f t="shared" si="1603"/>
        <v>Long</v>
      </c>
      <c r="D6897">
        <v>4.2</v>
      </c>
      <c r="F6897" s="1">
        <f t="shared" si="1617"/>
        <v>4.2</v>
      </c>
      <c r="G6897" s="1">
        <f t="shared" si="1604"/>
        <v>4.2</v>
      </c>
      <c r="H6897">
        <f t="shared" si="1605"/>
        <v>4.2</v>
      </c>
      <c r="I6897" t="s">
        <v>11581</v>
      </c>
      <c r="J6897" t="s">
        <v>22</v>
      </c>
      <c r="K6897" t="s">
        <v>11624</v>
      </c>
      <c r="L6897" t="str">
        <f t="shared" si="1606"/>
        <v>Established</v>
      </c>
      <c r="N6897" s="2">
        <f t="shared" si="1607"/>
        <v>21</v>
      </c>
      <c r="O6897" t="s">
        <v>321</v>
      </c>
      <c r="P6897" t="s">
        <v>147</v>
      </c>
      <c r="Q6897" t="s">
        <v>295</v>
      </c>
      <c r="R6897" t="str">
        <f t="shared" si="1608"/>
        <v>Great</v>
      </c>
      <c r="S6897" t="str">
        <f t="shared" si="1609"/>
        <v>Great</v>
      </c>
      <c r="T6897" t="b">
        <f t="shared" si="1610"/>
        <v>1</v>
      </c>
      <c r="U6897" t="b">
        <f t="shared" si="1611"/>
        <v>1</v>
      </c>
      <c r="V6897" t="str">
        <f t="shared" si="1612"/>
        <v>Top Company</v>
      </c>
      <c r="W6897" t="str">
        <f t="shared" si="1613"/>
        <v>Don't Buy</v>
      </c>
      <c r="X6897" t="str">
        <f t="shared" si="1614"/>
        <v>Not Known</v>
      </c>
      <c r="Z6897" t="str">
        <f t="shared" si="1615"/>
        <v>None</v>
      </c>
      <c r="AB6897" t="str">
        <f t="shared" si="1616"/>
        <v>0</v>
      </c>
    </row>
    <row r="6898" spans="1:28" x14ac:dyDescent="0.3">
      <c r="A6898">
        <v>6896</v>
      </c>
      <c r="B6898" t="s">
        <v>11625</v>
      </c>
      <c r="C6898" t="str">
        <f t="shared" si="1603"/>
        <v>Long</v>
      </c>
      <c r="D6898">
        <v>3.4</v>
      </c>
      <c r="F6898" s="1">
        <f t="shared" si="1617"/>
        <v>3.4</v>
      </c>
      <c r="G6898" s="1">
        <f t="shared" si="1604"/>
        <v>3.4</v>
      </c>
      <c r="H6898">
        <f t="shared" si="1605"/>
        <v>3.4</v>
      </c>
      <c r="I6898" t="s">
        <v>11581</v>
      </c>
      <c r="J6898" t="s">
        <v>22</v>
      </c>
      <c r="K6898" t="s">
        <v>10564</v>
      </c>
      <c r="L6898" t="str">
        <f t="shared" si="1606"/>
        <v>Established</v>
      </c>
      <c r="N6898" s="2">
        <f t="shared" si="1607"/>
        <v>53</v>
      </c>
      <c r="O6898" t="s">
        <v>500</v>
      </c>
      <c r="P6898" t="s">
        <v>1308</v>
      </c>
      <c r="Q6898" t="s">
        <v>429</v>
      </c>
      <c r="R6898" t="str">
        <f t="shared" si="1608"/>
        <v>Average</v>
      </c>
      <c r="S6898" t="str">
        <f t="shared" si="1609"/>
        <v xml:space="preserve"> </v>
      </c>
      <c r="T6898" t="b">
        <f t="shared" si="1610"/>
        <v>0</v>
      </c>
      <c r="U6898" t="b">
        <f t="shared" si="1611"/>
        <v>0</v>
      </c>
      <c r="V6898" t="str">
        <f t="shared" si="1612"/>
        <v>Average Company</v>
      </c>
      <c r="W6898" t="str">
        <f t="shared" si="1613"/>
        <v>Don't Buy</v>
      </c>
      <c r="X6898" t="str">
        <f t="shared" si="1614"/>
        <v>Not Known</v>
      </c>
      <c r="Z6898" t="str">
        <f t="shared" si="1615"/>
        <v>None</v>
      </c>
      <c r="AB6898" t="str">
        <f t="shared" si="1616"/>
        <v>0</v>
      </c>
    </row>
    <row r="6899" spans="1:28" x14ac:dyDescent="0.3">
      <c r="A6899">
        <v>6897</v>
      </c>
      <c r="B6899" t="s">
        <v>11626</v>
      </c>
      <c r="C6899" t="str">
        <f t="shared" si="1603"/>
        <v>Long</v>
      </c>
      <c r="D6899">
        <v>4</v>
      </c>
      <c r="F6899" s="1">
        <f t="shared" si="1617"/>
        <v>4</v>
      </c>
      <c r="G6899" s="1">
        <f t="shared" si="1604"/>
        <v>4</v>
      </c>
      <c r="H6899">
        <f t="shared" si="1605"/>
        <v>4</v>
      </c>
      <c r="I6899" t="s">
        <v>11581</v>
      </c>
      <c r="J6899" t="s">
        <v>22</v>
      </c>
      <c r="K6899" t="s">
        <v>7186</v>
      </c>
      <c r="L6899" t="str">
        <f t="shared" si="1606"/>
        <v>Established</v>
      </c>
      <c r="N6899" s="2">
        <f t="shared" si="1607"/>
        <v>37</v>
      </c>
      <c r="O6899" t="s">
        <v>538</v>
      </c>
      <c r="P6899" t="s">
        <v>181</v>
      </c>
      <c r="Q6899" t="s">
        <v>918</v>
      </c>
      <c r="R6899" t="str">
        <f t="shared" si="1608"/>
        <v>Average</v>
      </c>
      <c r="S6899" t="str">
        <f t="shared" si="1609"/>
        <v xml:space="preserve"> </v>
      </c>
      <c r="T6899" t="b">
        <f t="shared" si="1610"/>
        <v>0</v>
      </c>
      <c r="U6899" t="b">
        <f t="shared" si="1611"/>
        <v>1</v>
      </c>
      <c r="V6899" t="str">
        <f t="shared" si="1612"/>
        <v>Average Company</v>
      </c>
      <c r="W6899" t="str">
        <f t="shared" si="1613"/>
        <v>Don't Buy</v>
      </c>
      <c r="X6899" t="str">
        <f t="shared" si="1614"/>
        <v>Not Known</v>
      </c>
      <c r="Z6899" t="str">
        <f t="shared" si="1615"/>
        <v>None</v>
      </c>
      <c r="AB6899" t="str">
        <f t="shared" si="1616"/>
        <v>0</v>
      </c>
    </row>
    <row r="6900" spans="1:28" x14ac:dyDescent="0.3">
      <c r="A6900">
        <v>6898</v>
      </c>
      <c r="B6900" t="s">
        <v>11627</v>
      </c>
      <c r="C6900" t="str">
        <f t="shared" si="1603"/>
        <v>Long</v>
      </c>
      <c r="D6900">
        <v>3.9</v>
      </c>
      <c r="F6900" s="1" t="e">
        <f t="shared" si="1617"/>
        <v>#VALUE!</v>
      </c>
      <c r="G6900" s="1" t="e">
        <f t="shared" si="1604"/>
        <v>#VALUE!</v>
      </c>
      <c r="H6900" t="e">
        <f t="shared" si="1605"/>
        <v>#VALUE!</v>
      </c>
      <c r="I6900" t="s">
        <v>11581</v>
      </c>
      <c r="J6900" t="s">
        <v>2383</v>
      </c>
      <c r="K6900" t="s">
        <v>146</v>
      </c>
      <c r="L6900" t="e">
        <f t="shared" si="1606"/>
        <v>#VALUE!</v>
      </c>
      <c r="N6900" s="2" t="e">
        <f t="shared" si="1607"/>
        <v>#VALUE!</v>
      </c>
      <c r="O6900" t="s">
        <v>147</v>
      </c>
      <c r="Q6900" t="s">
        <v>19</v>
      </c>
      <c r="R6900" t="str">
        <f t="shared" si="1608"/>
        <v>Average</v>
      </c>
      <c r="S6900" t="str">
        <f t="shared" si="1609"/>
        <v xml:space="preserve"> </v>
      </c>
      <c r="T6900" t="e">
        <f t="shared" si="1610"/>
        <v>#VALUE!</v>
      </c>
      <c r="U6900" t="e">
        <f t="shared" si="1611"/>
        <v>#VALUE!</v>
      </c>
      <c r="V6900" t="e">
        <f t="shared" si="1612"/>
        <v>#VALUE!</v>
      </c>
      <c r="W6900" t="str">
        <f t="shared" si="1613"/>
        <v>Don't Buy</v>
      </c>
      <c r="X6900" t="str">
        <f t="shared" si="1614"/>
        <v>Not Known</v>
      </c>
      <c r="Z6900" t="e">
        <f t="shared" si="1615"/>
        <v>#VALUE!</v>
      </c>
      <c r="AB6900" t="str">
        <f t="shared" si="1616"/>
        <v>500K</v>
      </c>
    </row>
    <row r="6901" spans="1:28" x14ac:dyDescent="0.3">
      <c r="A6901">
        <v>6899</v>
      </c>
      <c r="B6901" t="s">
        <v>11614</v>
      </c>
      <c r="C6901" t="str">
        <f t="shared" si="1603"/>
        <v>Long</v>
      </c>
      <c r="D6901">
        <v>3</v>
      </c>
      <c r="F6901" s="1">
        <f t="shared" si="1617"/>
        <v>3</v>
      </c>
      <c r="G6901" s="1">
        <f t="shared" si="1604"/>
        <v>3</v>
      </c>
      <c r="H6901">
        <f t="shared" si="1605"/>
        <v>3</v>
      </c>
      <c r="I6901" t="s">
        <v>11581</v>
      </c>
      <c r="J6901" t="s">
        <v>22</v>
      </c>
      <c r="K6901" t="s">
        <v>11615</v>
      </c>
      <c r="L6901" t="str">
        <f t="shared" si="1606"/>
        <v>Established</v>
      </c>
      <c r="N6901" s="2">
        <f t="shared" si="1607"/>
        <v>36</v>
      </c>
      <c r="O6901" t="s">
        <v>48</v>
      </c>
      <c r="P6901" t="s">
        <v>691</v>
      </c>
      <c r="Q6901" t="s">
        <v>80</v>
      </c>
      <c r="R6901" t="str">
        <f t="shared" si="1608"/>
        <v>Average</v>
      </c>
      <c r="S6901" t="str">
        <f t="shared" si="1609"/>
        <v xml:space="preserve"> </v>
      </c>
      <c r="T6901" t="b">
        <f t="shared" si="1610"/>
        <v>0</v>
      </c>
      <c r="U6901" t="b">
        <f t="shared" si="1611"/>
        <v>0</v>
      </c>
      <c r="V6901" t="str">
        <f t="shared" si="1612"/>
        <v>Average Company</v>
      </c>
      <c r="W6901" t="str">
        <f t="shared" si="1613"/>
        <v>Don't Buy</v>
      </c>
      <c r="X6901" t="str">
        <f t="shared" si="1614"/>
        <v>Not Known</v>
      </c>
      <c r="Z6901" t="str">
        <f t="shared" si="1615"/>
        <v>None</v>
      </c>
      <c r="AB6901" t="str">
        <f t="shared" si="1616"/>
        <v>0</v>
      </c>
    </row>
    <row r="6902" spans="1:28" x14ac:dyDescent="0.3">
      <c r="A6902">
        <v>6900</v>
      </c>
      <c r="B6902" t="s">
        <v>11612</v>
      </c>
      <c r="C6902" t="str">
        <f t="shared" si="1603"/>
        <v>Long</v>
      </c>
      <c r="D6902">
        <v>4</v>
      </c>
      <c r="F6902" s="1">
        <f t="shared" si="1617"/>
        <v>4</v>
      </c>
      <c r="G6902" s="1">
        <f t="shared" si="1604"/>
        <v>4</v>
      </c>
      <c r="H6902">
        <f t="shared" si="1605"/>
        <v>4</v>
      </c>
      <c r="I6902" t="s">
        <v>11581</v>
      </c>
      <c r="J6902" t="s">
        <v>22</v>
      </c>
      <c r="K6902" t="s">
        <v>11613</v>
      </c>
      <c r="L6902" t="str">
        <f t="shared" si="1606"/>
        <v>Established</v>
      </c>
      <c r="N6902" s="2">
        <f t="shared" si="1607"/>
        <v>13</v>
      </c>
      <c r="O6902" t="s">
        <v>2588</v>
      </c>
      <c r="P6902" t="s">
        <v>683</v>
      </c>
      <c r="Q6902" t="s">
        <v>80</v>
      </c>
      <c r="R6902" t="str">
        <f t="shared" si="1608"/>
        <v>Average</v>
      </c>
      <c r="S6902" t="str">
        <f t="shared" si="1609"/>
        <v xml:space="preserve"> </v>
      </c>
      <c r="T6902" t="b">
        <f t="shared" si="1610"/>
        <v>0</v>
      </c>
      <c r="U6902" t="b">
        <f t="shared" si="1611"/>
        <v>1</v>
      </c>
      <c r="V6902" t="str">
        <f t="shared" si="1612"/>
        <v>Average Company</v>
      </c>
      <c r="W6902" t="str">
        <f t="shared" si="1613"/>
        <v>Don't Buy</v>
      </c>
      <c r="X6902" t="str">
        <f t="shared" si="1614"/>
        <v>Not Known</v>
      </c>
      <c r="Z6902" t="str">
        <f t="shared" si="1615"/>
        <v>None</v>
      </c>
      <c r="AB6902" t="str">
        <f t="shared" si="1616"/>
        <v>0</v>
      </c>
    </row>
    <row r="6903" spans="1:28" x14ac:dyDescent="0.3">
      <c r="A6903">
        <v>6901</v>
      </c>
      <c r="B6903" t="s">
        <v>11627</v>
      </c>
      <c r="C6903" t="str">
        <f t="shared" si="1603"/>
        <v>Long</v>
      </c>
      <c r="D6903">
        <v>3.9</v>
      </c>
      <c r="F6903" s="1" t="e">
        <f t="shared" si="1617"/>
        <v>#VALUE!</v>
      </c>
      <c r="G6903" s="1" t="e">
        <f t="shared" si="1604"/>
        <v>#VALUE!</v>
      </c>
      <c r="H6903" t="e">
        <f t="shared" si="1605"/>
        <v>#VALUE!</v>
      </c>
      <c r="I6903" t="s">
        <v>11581</v>
      </c>
      <c r="J6903" t="s">
        <v>2383</v>
      </c>
      <c r="K6903" t="s">
        <v>146</v>
      </c>
      <c r="L6903" t="e">
        <f t="shared" si="1606"/>
        <v>#VALUE!</v>
      </c>
      <c r="N6903" s="2" t="e">
        <f t="shared" si="1607"/>
        <v>#VALUE!</v>
      </c>
      <c r="O6903" t="s">
        <v>147</v>
      </c>
      <c r="Q6903" t="s">
        <v>19</v>
      </c>
      <c r="R6903" t="str">
        <f t="shared" si="1608"/>
        <v>Average</v>
      </c>
      <c r="S6903" t="str">
        <f t="shared" si="1609"/>
        <v xml:space="preserve"> </v>
      </c>
      <c r="T6903" t="e">
        <f t="shared" si="1610"/>
        <v>#VALUE!</v>
      </c>
      <c r="U6903" t="e">
        <f t="shared" si="1611"/>
        <v>#VALUE!</v>
      </c>
      <c r="V6903" t="e">
        <f t="shared" si="1612"/>
        <v>#VALUE!</v>
      </c>
      <c r="W6903" t="str">
        <f t="shared" si="1613"/>
        <v>Don't Buy</v>
      </c>
      <c r="X6903" t="str">
        <f t="shared" si="1614"/>
        <v>Not Known</v>
      </c>
      <c r="Z6903" t="e">
        <f t="shared" si="1615"/>
        <v>#VALUE!</v>
      </c>
      <c r="AB6903" t="str">
        <f t="shared" si="1616"/>
        <v>500K</v>
      </c>
    </row>
    <row r="6904" spans="1:28" x14ac:dyDescent="0.3">
      <c r="A6904">
        <v>6902</v>
      </c>
      <c r="B6904" t="s">
        <v>11623</v>
      </c>
      <c r="C6904" t="str">
        <f t="shared" si="1603"/>
        <v>Long</v>
      </c>
      <c r="D6904">
        <v>4.2</v>
      </c>
      <c r="F6904" s="1">
        <f t="shared" si="1617"/>
        <v>4.2</v>
      </c>
      <c r="G6904" s="1">
        <f t="shared" si="1604"/>
        <v>4.2</v>
      </c>
      <c r="H6904">
        <f t="shared" si="1605"/>
        <v>4.2</v>
      </c>
      <c r="I6904" t="s">
        <v>11581</v>
      </c>
      <c r="J6904" t="s">
        <v>22</v>
      </c>
      <c r="K6904" t="s">
        <v>11624</v>
      </c>
      <c r="L6904" t="str">
        <f t="shared" si="1606"/>
        <v>Established</v>
      </c>
      <c r="N6904" s="2">
        <f t="shared" si="1607"/>
        <v>21</v>
      </c>
      <c r="O6904" t="s">
        <v>321</v>
      </c>
      <c r="P6904" t="s">
        <v>147</v>
      </c>
      <c r="Q6904" t="s">
        <v>295</v>
      </c>
      <c r="R6904" t="str">
        <f t="shared" si="1608"/>
        <v>Great</v>
      </c>
      <c r="S6904" t="str">
        <f t="shared" si="1609"/>
        <v>Great</v>
      </c>
      <c r="T6904" t="b">
        <f t="shared" si="1610"/>
        <v>1</v>
      </c>
      <c r="U6904" t="b">
        <f t="shared" si="1611"/>
        <v>1</v>
      </c>
      <c r="V6904" t="str">
        <f t="shared" si="1612"/>
        <v>Top Company</v>
      </c>
      <c r="W6904" t="str">
        <f t="shared" si="1613"/>
        <v>Don't Buy</v>
      </c>
      <c r="X6904" t="str">
        <f t="shared" si="1614"/>
        <v>Not Known</v>
      </c>
      <c r="Z6904" t="str">
        <f t="shared" si="1615"/>
        <v>None</v>
      </c>
      <c r="AB6904" t="str">
        <f t="shared" si="1616"/>
        <v>0</v>
      </c>
    </row>
    <row r="6905" spans="1:28" x14ac:dyDescent="0.3">
      <c r="A6905">
        <v>6903</v>
      </c>
      <c r="B6905" t="s">
        <v>11616</v>
      </c>
      <c r="C6905" t="str">
        <f t="shared" si="1603"/>
        <v>Long</v>
      </c>
      <c r="D6905">
        <v>4.5999999999999996</v>
      </c>
      <c r="F6905" s="1">
        <f t="shared" si="1617"/>
        <v>4.5999999999999996</v>
      </c>
      <c r="G6905" s="1">
        <f t="shared" si="1604"/>
        <v>4.5999999999999996</v>
      </c>
      <c r="H6905">
        <f t="shared" si="1605"/>
        <v>4.5999999999999996</v>
      </c>
      <c r="I6905" t="s">
        <v>11581</v>
      </c>
      <c r="J6905" t="s">
        <v>22</v>
      </c>
      <c r="K6905" t="s">
        <v>7537</v>
      </c>
      <c r="L6905" t="str">
        <f t="shared" si="1606"/>
        <v>Established</v>
      </c>
      <c r="N6905" s="2">
        <f t="shared" si="1607"/>
        <v>87</v>
      </c>
      <c r="O6905" t="s">
        <v>192</v>
      </c>
      <c r="P6905" t="s">
        <v>147</v>
      </c>
      <c r="Q6905" t="s">
        <v>362</v>
      </c>
      <c r="R6905" t="str">
        <f t="shared" si="1608"/>
        <v>Great</v>
      </c>
      <c r="S6905" t="str">
        <f t="shared" si="1609"/>
        <v>Great</v>
      </c>
      <c r="T6905" t="b">
        <f t="shared" si="1610"/>
        <v>1</v>
      </c>
      <c r="U6905" t="b">
        <f t="shared" si="1611"/>
        <v>1</v>
      </c>
      <c r="V6905" t="str">
        <f t="shared" si="1612"/>
        <v>Top Company</v>
      </c>
      <c r="W6905" t="str">
        <f t="shared" si="1613"/>
        <v>Don't Buy</v>
      </c>
      <c r="X6905" t="str">
        <f t="shared" si="1614"/>
        <v>Not Known</v>
      </c>
      <c r="Z6905" t="str">
        <f t="shared" si="1615"/>
        <v>None</v>
      </c>
      <c r="AB6905" t="str">
        <f t="shared" si="1616"/>
        <v>0</v>
      </c>
    </row>
    <row r="6906" spans="1:28" x14ac:dyDescent="0.3">
      <c r="A6906">
        <v>6904</v>
      </c>
      <c r="B6906" t="s">
        <v>11620</v>
      </c>
      <c r="C6906" t="str">
        <f t="shared" si="1603"/>
        <v>Long</v>
      </c>
      <c r="D6906">
        <v>3.7</v>
      </c>
      <c r="F6906" s="1">
        <f t="shared" si="1617"/>
        <v>3.7</v>
      </c>
      <c r="G6906" s="1">
        <f t="shared" si="1604"/>
        <v>3.7</v>
      </c>
      <c r="H6906">
        <f t="shared" si="1605"/>
        <v>3.7</v>
      </c>
      <c r="I6906" t="s">
        <v>11581</v>
      </c>
      <c r="J6906" t="s">
        <v>10</v>
      </c>
      <c r="K6906" t="s">
        <v>11621</v>
      </c>
      <c r="L6906" t="str">
        <f t="shared" si="1606"/>
        <v>Established</v>
      </c>
      <c r="N6906" s="2">
        <f t="shared" si="1607"/>
        <v>59</v>
      </c>
      <c r="O6906" t="s">
        <v>1765</v>
      </c>
      <c r="P6906" t="s">
        <v>683</v>
      </c>
      <c r="Q6906" t="s">
        <v>254</v>
      </c>
      <c r="R6906" t="str">
        <f t="shared" si="1608"/>
        <v>Average</v>
      </c>
      <c r="S6906" t="str">
        <f t="shared" si="1609"/>
        <v xml:space="preserve"> </v>
      </c>
      <c r="T6906" t="b">
        <f t="shared" si="1610"/>
        <v>0</v>
      </c>
      <c r="U6906" t="b">
        <f t="shared" si="1611"/>
        <v>1</v>
      </c>
      <c r="V6906" t="str">
        <f t="shared" si="1612"/>
        <v>Average Company</v>
      </c>
      <c r="W6906" t="str">
        <f t="shared" si="1613"/>
        <v>Don't Buy</v>
      </c>
      <c r="X6906" t="str">
        <f t="shared" si="1614"/>
        <v>Not Known</v>
      </c>
      <c r="Z6906" t="str">
        <f t="shared" si="1615"/>
        <v>None</v>
      </c>
      <c r="AB6906" t="str">
        <f t="shared" si="1616"/>
        <v>0</v>
      </c>
    </row>
    <row r="6907" spans="1:28" x14ac:dyDescent="0.3">
      <c r="A6907">
        <v>6905</v>
      </c>
      <c r="B6907" t="s">
        <v>11628</v>
      </c>
      <c r="C6907" t="str">
        <f t="shared" si="1603"/>
        <v>Short</v>
      </c>
      <c r="D6907">
        <v>4.2</v>
      </c>
      <c r="F6907" s="1">
        <f t="shared" si="1617"/>
        <v>4.7</v>
      </c>
      <c r="G6907" s="1">
        <f t="shared" si="1604"/>
        <v>4.7</v>
      </c>
      <c r="H6907">
        <f t="shared" si="1605"/>
        <v>4.3</v>
      </c>
      <c r="I6907" t="s">
        <v>11581</v>
      </c>
      <c r="J6907" t="s">
        <v>22</v>
      </c>
      <c r="K6907" t="s">
        <v>341</v>
      </c>
      <c r="L6907" t="str">
        <f t="shared" si="1606"/>
        <v>Startup</v>
      </c>
      <c r="N6907" s="2">
        <f t="shared" si="1607"/>
        <v>7</v>
      </c>
      <c r="O6907" t="s">
        <v>318</v>
      </c>
      <c r="P6907" t="s">
        <v>3957</v>
      </c>
      <c r="Q6907" t="s">
        <v>773</v>
      </c>
      <c r="R6907" t="str">
        <f t="shared" si="1608"/>
        <v>Great</v>
      </c>
      <c r="S6907" t="str">
        <f t="shared" si="1609"/>
        <v>Great</v>
      </c>
      <c r="T6907" t="b">
        <f t="shared" si="1610"/>
        <v>0</v>
      </c>
      <c r="U6907" t="b">
        <f t="shared" si="1611"/>
        <v>1</v>
      </c>
      <c r="V6907" t="str">
        <f t="shared" si="1612"/>
        <v>Average Company</v>
      </c>
      <c r="W6907" t="str">
        <f t="shared" si="1613"/>
        <v>Don't Buy</v>
      </c>
      <c r="X6907" t="str">
        <f t="shared" si="1614"/>
        <v>Not Known</v>
      </c>
      <c r="Z6907" t="str">
        <f t="shared" si="1615"/>
        <v>None</v>
      </c>
      <c r="AB6907" t="str">
        <f t="shared" si="1616"/>
        <v>0</v>
      </c>
    </row>
    <row r="6908" spans="1:28" x14ac:dyDescent="0.3">
      <c r="A6908">
        <v>6906</v>
      </c>
      <c r="B6908" t="s">
        <v>11629</v>
      </c>
      <c r="C6908" t="str">
        <f t="shared" si="1603"/>
        <v>Long</v>
      </c>
      <c r="D6908">
        <v>4.5999999999999996</v>
      </c>
      <c r="F6908" s="1">
        <f t="shared" si="1617"/>
        <v>4.5999999999999996</v>
      </c>
      <c r="G6908" s="1">
        <f t="shared" si="1604"/>
        <v>4.5999999999999996</v>
      </c>
      <c r="H6908">
        <f t="shared" si="1605"/>
        <v>4.5999999999999996</v>
      </c>
      <c r="I6908" t="s">
        <v>11581</v>
      </c>
      <c r="J6908" t="s">
        <v>22</v>
      </c>
      <c r="K6908" t="s">
        <v>11630</v>
      </c>
      <c r="L6908" t="str">
        <f t="shared" si="1606"/>
        <v>Established</v>
      </c>
      <c r="N6908" s="2">
        <f t="shared" si="1607"/>
        <v>51</v>
      </c>
      <c r="O6908" t="s">
        <v>1308</v>
      </c>
      <c r="Q6908" t="s">
        <v>19</v>
      </c>
      <c r="R6908" t="str">
        <f t="shared" si="1608"/>
        <v>Great</v>
      </c>
      <c r="S6908" t="str">
        <f t="shared" si="1609"/>
        <v>Great</v>
      </c>
      <c r="T6908" t="b">
        <f t="shared" si="1610"/>
        <v>1</v>
      </c>
      <c r="U6908" t="b">
        <f t="shared" si="1611"/>
        <v>1</v>
      </c>
      <c r="V6908" t="str">
        <f t="shared" si="1612"/>
        <v>Top Company</v>
      </c>
      <c r="W6908" t="str">
        <f t="shared" si="1613"/>
        <v>Don't Buy</v>
      </c>
      <c r="X6908" t="str">
        <f t="shared" si="1614"/>
        <v>Not Known</v>
      </c>
      <c r="Z6908" t="str">
        <f t="shared" si="1615"/>
        <v>None</v>
      </c>
      <c r="AB6908" t="str">
        <f t="shared" si="1616"/>
        <v>1Million</v>
      </c>
    </row>
    <row r="6909" spans="1:28" x14ac:dyDescent="0.3">
      <c r="A6909">
        <v>6907</v>
      </c>
      <c r="B6909" t="s">
        <v>11631</v>
      </c>
      <c r="C6909" t="str">
        <f t="shared" si="1603"/>
        <v>Long</v>
      </c>
      <c r="D6909">
        <v>4.0999999999999996</v>
      </c>
      <c r="F6909" s="1">
        <f t="shared" si="1617"/>
        <v>4.5999999999999996</v>
      </c>
      <c r="G6909" s="1">
        <f t="shared" si="1604"/>
        <v>4.5999999999999996</v>
      </c>
      <c r="H6909">
        <f t="shared" si="1605"/>
        <v>4.1999999999999993</v>
      </c>
      <c r="I6909" t="s">
        <v>11581</v>
      </c>
      <c r="J6909" t="s">
        <v>22</v>
      </c>
      <c r="K6909" t="s">
        <v>3789</v>
      </c>
      <c r="L6909" t="str">
        <f t="shared" si="1606"/>
        <v>Startup</v>
      </c>
      <c r="N6909" s="2">
        <f t="shared" si="1607"/>
        <v>8</v>
      </c>
      <c r="O6909" t="s">
        <v>583</v>
      </c>
      <c r="P6909" t="s">
        <v>1308</v>
      </c>
      <c r="Q6909" t="s">
        <v>19</v>
      </c>
      <c r="R6909" t="str">
        <f t="shared" si="1608"/>
        <v>Great</v>
      </c>
      <c r="S6909" t="str">
        <f t="shared" si="1609"/>
        <v>Great</v>
      </c>
      <c r="T6909" t="b">
        <f t="shared" si="1610"/>
        <v>0</v>
      </c>
      <c r="U6909" t="b">
        <f t="shared" si="1611"/>
        <v>1</v>
      </c>
      <c r="V6909" t="str">
        <f t="shared" si="1612"/>
        <v>Average Company</v>
      </c>
      <c r="W6909" t="str">
        <f t="shared" si="1613"/>
        <v>Don't Buy</v>
      </c>
      <c r="X6909" t="str">
        <f t="shared" si="1614"/>
        <v>Not Known</v>
      </c>
      <c r="Z6909" t="str">
        <f t="shared" si="1615"/>
        <v>Silicon Valley Startups</v>
      </c>
      <c r="AB6909" t="str">
        <f t="shared" si="1616"/>
        <v>1Million</v>
      </c>
    </row>
    <row r="6910" spans="1:28" x14ac:dyDescent="0.3">
      <c r="A6910">
        <v>6908</v>
      </c>
      <c r="B6910" t="s">
        <v>11632</v>
      </c>
      <c r="C6910" t="str">
        <f t="shared" si="1603"/>
        <v>Long</v>
      </c>
      <c r="D6910">
        <v>4</v>
      </c>
      <c r="F6910" s="1">
        <f t="shared" si="1617"/>
        <v>4.5</v>
      </c>
      <c r="G6910" s="1">
        <f t="shared" si="1604"/>
        <v>4.5</v>
      </c>
      <c r="H6910">
        <f t="shared" si="1605"/>
        <v>4.0999999999999996</v>
      </c>
      <c r="I6910" t="s">
        <v>11581</v>
      </c>
      <c r="J6910" t="s">
        <v>22</v>
      </c>
      <c r="K6910" t="s">
        <v>11633</v>
      </c>
      <c r="L6910" t="str">
        <f t="shared" si="1606"/>
        <v>Startup</v>
      </c>
      <c r="N6910" s="2">
        <f t="shared" si="1607"/>
        <v>8</v>
      </c>
      <c r="O6910" t="s">
        <v>583</v>
      </c>
      <c r="P6910" t="s">
        <v>147</v>
      </c>
      <c r="Q6910" t="s">
        <v>1247</v>
      </c>
      <c r="R6910" t="str">
        <f t="shared" si="1608"/>
        <v>Average</v>
      </c>
      <c r="S6910" t="str">
        <f t="shared" si="1609"/>
        <v xml:space="preserve"> </v>
      </c>
      <c r="T6910" t="b">
        <f t="shared" si="1610"/>
        <v>0</v>
      </c>
      <c r="U6910" t="b">
        <f t="shared" si="1611"/>
        <v>1</v>
      </c>
      <c r="V6910" t="str">
        <f t="shared" si="1612"/>
        <v>Average Company</v>
      </c>
      <c r="W6910" t="str">
        <f t="shared" si="1613"/>
        <v>Don't Buy</v>
      </c>
      <c r="X6910" t="str">
        <f t="shared" si="1614"/>
        <v>Not Known</v>
      </c>
      <c r="Z6910" t="str">
        <f t="shared" si="1615"/>
        <v>None</v>
      </c>
      <c r="AB6910" t="str">
        <f t="shared" si="1616"/>
        <v>0</v>
      </c>
    </row>
    <row r="6911" spans="1:28" x14ac:dyDescent="0.3">
      <c r="A6911">
        <v>6909</v>
      </c>
      <c r="B6911" t="s">
        <v>11634</v>
      </c>
      <c r="C6911" t="str">
        <f t="shared" si="1603"/>
        <v>Short</v>
      </c>
      <c r="D6911">
        <v>4</v>
      </c>
      <c r="F6911" s="1">
        <f t="shared" si="1617"/>
        <v>4</v>
      </c>
      <c r="G6911" s="1">
        <f t="shared" si="1604"/>
        <v>4</v>
      </c>
      <c r="H6911">
        <f t="shared" si="1605"/>
        <v>4</v>
      </c>
      <c r="I6911" t="s">
        <v>11581</v>
      </c>
      <c r="J6911" t="s">
        <v>7730</v>
      </c>
      <c r="K6911" t="s">
        <v>583</v>
      </c>
      <c r="L6911" t="str">
        <f t="shared" si="1606"/>
        <v>Established</v>
      </c>
      <c r="N6911" s="2">
        <f t="shared" si="1607"/>
        <v>20</v>
      </c>
      <c r="O6911" t="s">
        <v>683</v>
      </c>
      <c r="Q6911" t="s">
        <v>44</v>
      </c>
      <c r="R6911" t="str">
        <f t="shared" si="1608"/>
        <v>Average</v>
      </c>
      <c r="S6911" t="str">
        <f t="shared" si="1609"/>
        <v xml:space="preserve"> </v>
      </c>
      <c r="T6911" t="b">
        <f t="shared" si="1610"/>
        <v>0</v>
      </c>
      <c r="U6911" t="b">
        <f t="shared" si="1611"/>
        <v>1</v>
      </c>
      <c r="V6911" t="str">
        <f t="shared" si="1612"/>
        <v>Average Company</v>
      </c>
      <c r="W6911" t="str">
        <f t="shared" si="1613"/>
        <v>Don't Buy</v>
      </c>
      <c r="X6911" t="str">
        <f t="shared" si="1614"/>
        <v>Not Known</v>
      </c>
      <c r="Z6911" t="str">
        <f t="shared" si="1615"/>
        <v>None</v>
      </c>
      <c r="AB6911" t="str">
        <f t="shared" si="1616"/>
        <v>0</v>
      </c>
    </row>
    <row r="6912" spans="1:28" x14ac:dyDescent="0.3">
      <c r="A6912">
        <v>6910</v>
      </c>
      <c r="B6912" t="s">
        <v>11635</v>
      </c>
      <c r="C6912" t="str">
        <f t="shared" si="1603"/>
        <v>Long</v>
      </c>
      <c r="D6912">
        <v>4.5999999999999996</v>
      </c>
      <c r="F6912" s="1">
        <f t="shared" si="1617"/>
        <v>4.5999999999999996</v>
      </c>
      <c r="G6912" s="1">
        <f t="shared" si="1604"/>
        <v>4.5999999999999996</v>
      </c>
      <c r="H6912">
        <f t="shared" si="1605"/>
        <v>4.5999999999999996</v>
      </c>
      <c r="I6912" t="s">
        <v>11581</v>
      </c>
      <c r="J6912" t="s">
        <v>10</v>
      </c>
      <c r="K6912" t="s">
        <v>11636</v>
      </c>
      <c r="L6912" t="str">
        <f t="shared" si="1606"/>
        <v>Established</v>
      </c>
      <c r="N6912" s="2">
        <f t="shared" si="1607"/>
        <v>83</v>
      </c>
      <c r="O6912" t="s">
        <v>547</v>
      </c>
      <c r="P6912" t="s">
        <v>3614</v>
      </c>
      <c r="Q6912" t="s">
        <v>14</v>
      </c>
      <c r="R6912" t="str">
        <f t="shared" si="1608"/>
        <v>Great</v>
      </c>
      <c r="S6912" t="str">
        <f t="shared" si="1609"/>
        <v>Great</v>
      </c>
      <c r="T6912" t="b">
        <f t="shared" si="1610"/>
        <v>1</v>
      </c>
      <c r="U6912" t="b">
        <f t="shared" si="1611"/>
        <v>1</v>
      </c>
      <c r="V6912" t="str">
        <f t="shared" si="1612"/>
        <v>Top Company</v>
      </c>
      <c r="W6912" t="str">
        <f t="shared" si="1613"/>
        <v>Don't Buy</v>
      </c>
      <c r="X6912" t="str">
        <f t="shared" si="1614"/>
        <v>Not Known</v>
      </c>
      <c r="Z6912" t="str">
        <f t="shared" si="1615"/>
        <v>None</v>
      </c>
      <c r="AB6912" t="str">
        <f t="shared" si="1616"/>
        <v>0</v>
      </c>
    </row>
    <row r="6913" spans="1:28" x14ac:dyDescent="0.3">
      <c r="A6913">
        <v>6911</v>
      </c>
      <c r="B6913" t="s">
        <v>11637</v>
      </c>
      <c r="C6913" t="str">
        <f t="shared" si="1603"/>
        <v>Short</v>
      </c>
      <c r="D6913">
        <v>4</v>
      </c>
      <c r="F6913" s="1">
        <f t="shared" si="1617"/>
        <v>4</v>
      </c>
      <c r="G6913" s="1">
        <f t="shared" si="1604"/>
        <v>4</v>
      </c>
      <c r="H6913">
        <f t="shared" si="1605"/>
        <v>4</v>
      </c>
      <c r="I6913" t="s">
        <v>11581</v>
      </c>
      <c r="J6913" t="s">
        <v>22</v>
      </c>
      <c r="K6913" t="s">
        <v>11638</v>
      </c>
      <c r="L6913" t="str">
        <f t="shared" si="1606"/>
        <v>Established</v>
      </c>
      <c r="N6913" s="2">
        <f t="shared" si="1607"/>
        <v>32</v>
      </c>
      <c r="O6913" t="s">
        <v>368</v>
      </c>
      <c r="P6913" t="s">
        <v>1308</v>
      </c>
      <c r="Q6913" t="s">
        <v>523</v>
      </c>
      <c r="R6913" t="str">
        <f t="shared" si="1608"/>
        <v>Average</v>
      </c>
      <c r="S6913" t="str">
        <f t="shared" si="1609"/>
        <v xml:space="preserve"> </v>
      </c>
      <c r="T6913" t="b">
        <f t="shared" si="1610"/>
        <v>0</v>
      </c>
      <c r="U6913" t="b">
        <f t="shared" si="1611"/>
        <v>1</v>
      </c>
      <c r="V6913" t="str">
        <f t="shared" si="1612"/>
        <v>Average Company</v>
      </c>
      <c r="W6913" t="str">
        <f t="shared" si="1613"/>
        <v>Don't Buy</v>
      </c>
      <c r="X6913" t="str">
        <f t="shared" si="1614"/>
        <v>Not Known</v>
      </c>
      <c r="Z6913" t="str">
        <f t="shared" si="1615"/>
        <v>None</v>
      </c>
      <c r="AB6913" t="str">
        <f t="shared" si="1616"/>
        <v>0</v>
      </c>
    </row>
    <row r="6914" spans="1:28" x14ac:dyDescent="0.3">
      <c r="A6914">
        <v>6912</v>
      </c>
      <c r="B6914" t="s">
        <v>11639</v>
      </c>
      <c r="C6914" t="str">
        <f t="shared" si="1603"/>
        <v>Long</v>
      </c>
      <c r="D6914">
        <v>4.0999999999999996</v>
      </c>
      <c r="F6914" s="1" t="e">
        <f t="shared" si="1617"/>
        <v>#VALUE!</v>
      </c>
      <c r="G6914" s="1" t="e">
        <f t="shared" si="1604"/>
        <v>#VALUE!</v>
      </c>
      <c r="H6914" t="e">
        <f t="shared" si="1605"/>
        <v>#VALUE!</v>
      </c>
      <c r="I6914" t="s">
        <v>11581</v>
      </c>
      <c r="J6914" t="s">
        <v>1260</v>
      </c>
      <c r="K6914" t="s">
        <v>1308</v>
      </c>
      <c r="L6914" t="e">
        <f t="shared" si="1606"/>
        <v>#VALUE!</v>
      </c>
      <c r="N6914" s="2" t="e">
        <f t="shared" si="1607"/>
        <v>#VALUE!</v>
      </c>
      <c r="Q6914" t="s">
        <v>1158</v>
      </c>
      <c r="R6914" t="str">
        <f t="shared" si="1608"/>
        <v>Great</v>
      </c>
      <c r="S6914" t="str">
        <f t="shared" si="1609"/>
        <v>Great</v>
      </c>
      <c r="T6914" t="e">
        <f t="shared" si="1610"/>
        <v>#VALUE!</v>
      </c>
      <c r="U6914" t="e">
        <f t="shared" si="1611"/>
        <v>#VALUE!</v>
      </c>
      <c r="V6914" t="e">
        <f t="shared" si="1612"/>
        <v>#VALUE!</v>
      </c>
      <c r="W6914" t="str">
        <f t="shared" si="1613"/>
        <v>Don't Buy</v>
      </c>
      <c r="X6914" t="str">
        <f t="shared" si="1614"/>
        <v>Not Known</v>
      </c>
      <c r="Z6914" t="e">
        <f t="shared" si="1615"/>
        <v>#VALUE!</v>
      </c>
      <c r="AB6914" t="str">
        <f t="shared" si="1616"/>
        <v>0</v>
      </c>
    </row>
    <row r="6915" spans="1:28" x14ac:dyDescent="0.3">
      <c r="A6915">
        <v>6913</v>
      </c>
      <c r="B6915" t="s">
        <v>11640</v>
      </c>
      <c r="C6915" t="str">
        <f t="shared" ref="C6915:C6978" si="1618">IF(LEN(B6915)&gt;=10,"Long","Short")</f>
        <v>Long</v>
      </c>
      <c r="D6915">
        <v>2.8</v>
      </c>
      <c r="F6915" s="1">
        <f t="shared" si="1617"/>
        <v>2.8</v>
      </c>
      <c r="G6915" s="1">
        <f t="shared" ref="G6915:G6978" si="1619">IF(L6915="Startup",D6915+0.5,D6915)</f>
        <v>2.8</v>
      </c>
      <c r="H6915">
        <f t="shared" ref="H6915:H6978" si="1620">IF(L6915="Startup",D6915+0.1,D6915)</f>
        <v>2.8</v>
      </c>
      <c r="I6915" t="s">
        <v>11581</v>
      </c>
      <c r="J6915" t="s">
        <v>22</v>
      </c>
      <c r="K6915" t="s">
        <v>11641</v>
      </c>
      <c r="L6915" t="str">
        <f t="shared" ref="L6915:L6978" si="1621">IF(N6915&lt;10,"Startup","Established")</f>
        <v>Established</v>
      </c>
      <c r="N6915" s="2">
        <f t="shared" ref="N6915:N6978" si="1622">INT(LEFT(O6915,2))</f>
        <v>11</v>
      </c>
      <c r="O6915" t="s">
        <v>146</v>
      </c>
      <c r="P6915" t="s">
        <v>683</v>
      </c>
      <c r="Q6915" t="s">
        <v>2154</v>
      </c>
      <c r="R6915" t="str">
        <f t="shared" ref="R6915:R6978" si="1623">IF(D6915&gt;4,"Great","Average")</f>
        <v>Average</v>
      </c>
      <c r="S6915" t="str">
        <f t="shared" ref="S6915:S6978" si="1624">IF(D6915&gt;4,"Great"," ")</f>
        <v xml:space="preserve"> </v>
      </c>
      <c r="T6915" t="b">
        <f t="shared" ref="T6915:T6978" si="1625">AND(D6915:D16873&gt;4,N6915:N16873&gt;10)</f>
        <v>0</v>
      </c>
      <c r="U6915" t="b">
        <f t="shared" ref="U6915:U6978" si="1626">OR(D6915&gt;3.5,N6915&lt;10)</f>
        <v>0</v>
      </c>
      <c r="V6915" t="str">
        <f t="shared" ref="V6915:V6978" si="1627">IF(AND(D6915&gt;4,N6915&gt;20),"Top Company","Average Company")</f>
        <v>Average Company</v>
      </c>
      <c r="W6915" t="str">
        <f t="shared" ref="W6915:W6978" si="1628">IF(OR(LEFT(B6915,1)="T",LEFT(B6915,1)="G"),"Buy","Don't Buy")</f>
        <v>Don't Buy</v>
      </c>
      <c r="X6915" t="str">
        <f t="shared" ref="X6915:X6978" si="1629">IF(IF(Q6915="Financial Services",ISNUMBER(SEARCH("Mumbai",K6915))),"Bombay Finance","Not Known")</f>
        <v>Not Known</v>
      </c>
      <c r="Z6915" t="str">
        <f t="shared" ref="Z6915:Z6978" si="1630">IF(AND(OR(ISNUMBER(SEARCH("Bangalore",K6915)),ISNUMBER(SEARCH("Bengaluru",K6915)),ISNUMBER(SEARCH("Chennai",K6915))),N6915&lt;10),"Silicon Valley Startups","None")</f>
        <v>None</v>
      </c>
      <c r="AB6915" t="str">
        <f t="shared" ref="AB6915:AB6978" si="1631">IF(AND(OR(Q6915="IT Services &amp; Consulting",Q6915="Financial Services"),D6915&gt;4),"1Million",IF(AND(OR(Q6915="IT Services &amp; Consulting",Q6915="Financial Services"),D6915&lt;=4),"500K",IF(AND(Q6915="Telecom / ISP",D6915&gt;4),"800K","0")))</f>
        <v>0</v>
      </c>
    </row>
    <row r="6916" spans="1:28" x14ac:dyDescent="0.3">
      <c r="A6916">
        <v>6914</v>
      </c>
      <c r="B6916" t="s">
        <v>11642</v>
      </c>
      <c r="C6916" t="str">
        <f t="shared" si="1618"/>
        <v>Short</v>
      </c>
      <c r="D6916">
        <v>4</v>
      </c>
      <c r="F6916" s="1">
        <f t="shared" si="1617"/>
        <v>4</v>
      </c>
      <c r="G6916" s="1">
        <f t="shared" si="1619"/>
        <v>4</v>
      </c>
      <c r="H6916">
        <f t="shared" si="1620"/>
        <v>4</v>
      </c>
      <c r="I6916" t="s">
        <v>11581</v>
      </c>
      <c r="J6916" t="s">
        <v>22</v>
      </c>
      <c r="K6916" t="s">
        <v>3749</v>
      </c>
      <c r="L6916" t="str">
        <f t="shared" si="1621"/>
        <v>Established</v>
      </c>
      <c r="N6916" s="2">
        <f t="shared" si="1622"/>
        <v>11</v>
      </c>
      <c r="O6916" t="s">
        <v>146</v>
      </c>
      <c r="P6916" t="s">
        <v>683</v>
      </c>
      <c r="Q6916" t="s">
        <v>44</v>
      </c>
      <c r="R6916" t="str">
        <f t="shared" si="1623"/>
        <v>Average</v>
      </c>
      <c r="S6916" t="str">
        <f t="shared" si="1624"/>
        <v xml:space="preserve"> </v>
      </c>
      <c r="T6916" t="b">
        <f t="shared" si="1625"/>
        <v>0</v>
      </c>
      <c r="U6916" t="b">
        <f t="shared" si="1626"/>
        <v>1</v>
      </c>
      <c r="V6916" t="str">
        <f t="shared" si="1627"/>
        <v>Average Company</v>
      </c>
      <c r="W6916" t="str">
        <f t="shared" si="1628"/>
        <v>Don't Buy</v>
      </c>
      <c r="X6916" t="str">
        <f t="shared" si="1629"/>
        <v>Not Known</v>
      </c>
      <c r="Z6916" t="str">
        <f t="shared" si="1630"/>
        <v>None</v>
      </c>
      <c r="AB6916" t="str">
        <f t="shared" si="1631"/>
        <v>0</v>
      </c>
    </row>
    <row r="6917" spans="1:28" x14ac:dyDescent="0.3">
      <c r="A6917">
        <v>6915</v>
      </c>
      <c r="B6917" t="s">
        <v>11643</v>
      </c>
      <c r="C6917" t="str">
        <f t="shared" si="1618"/>
        <v>Long</v>
      </c>
      <c r="D6917">
        <v>3.3</v>
      </c>
      <c r="F6917" s="1" t="e">
        <f t="shared" si="1617"/>
        <v>#VALUE!</v>
      </c>
      <c r="G6917" s="1" t="e">
        <f t="shared" si="1619"/>
        <v>#VALUE!</v>
      </c>
      <c r="H6917" t="e">
        <f t="shared" si="1620"/>
        <v>#VALUE!</v>
      </c>
      <c r="I6917" t="s">
        <v>11581</v>
      </c>
      <c r="J6917" t="s">
        <v>4146</v>
      </c>
      <c r="K6917" t="s">
        <v>1308</v>
      </c>
      <c r="L6917" t="e">
        <f t="shared" si="1621"/>
        <v>#VALUE!</v>
      </c>
      <c r="N6917" s="2" t="e">
        <f t="shared" si="1622"/>
        <v>#VALUE!</v>
      </c>
      <c r="Q6917" t="s">
        <v>168</v>
      </c>
      <c r="R6917" t="str">
        <f t="shared" si="1623"/>
        <v>Average</v>
      </c>
      <c r="S6917" t="str">
        <f t="shared" si="1624"/>
        <v xml:space="preserve"> </v>
      </c>
      <c r="T6917" t="e">
        <f t="shared" si="1625"/>
        <v>#VALUE!</v>
      </c>
      <c r="U6917" t="e">
        <f t="shared" si="1626"/>
        <v>#VALUE!</v>
      </c>
      <c r="V6917" t="e">
        <f t="shared" si="1627"/>
        <v>#VALUE!</v>
      </c>
      <c r="W6917" t="str">
        <f t="shared" si="1628"/>
        <v>Don't Buy</v>
      </c>
      <c r="X6917" t="str">
        <f t="shared" si="1629"/>
        <v>Not Known</v>
      </c>
      <c r="Z6917" t="e">
        <f t="shared" si="1630"/>
        <v>#VALUE!</v>
      </c>
      <c r="AB6917" t="str">
        <f t="shared" si="1631"/>
        <v>0</v>
      </c>
    </row>
    <row r="6918" spans="1:28" x14ac:dyDescent="0.3">
      <c r="A6918">
        <v>6916</v>
      </c>
      <c r="B6918" t="s">
        <v>11644</v>
      </c>
      <c r="C6918" t="str">
        <f t="shared" si="1618"/>
        <v>Long</v>
      </c>
      <c r="D6918">
        <v>4.2</v>
      </c>
      <c r="F6918" s="1" t="e">
        <f t="shared" si="1617"/>
        <v>#VALUE!</v>
      </c>
      <c r="G6918" s="1" t="e">
        <f t="shared" si="1619"/>
        <v>#VALUE!</v>
      </c>
      <c r="H6918" t="e">
        <f t="shared" si="1620"/>
        <v>#VALUE!</v>
      </c>
      <c r="I6918" t="s">
        <v>11581</v>
      </c>
      <c r="J6918" t="s">
        <v>11645</v>
      </c>
      <c r="K6918" t="s">
        <v>274</v>
      </c>
      <c r="L6918" t="e">
        <f t="shared" si="1621"/>
        <v>#VALUE!</v>
      </c>
      <c r="N6918" s="2" t="e">
        <f t="shared" si="1622"/>
        <v>#VALUE!</v>
      </c>
      <c r="Q6918" t="s">
        <v>168</v>
      </c>
      <c r="R6918" t="str">
        <f t="shared" si="1623"/>
        <v>Great</v>
      </c>
      <c r="S6918" t="str">
        <f t="shared" si="1624"/>
        <v>Great</v>
      </c>
      <c r="T6918" t="e">
        <f t="shared" si="1625"/>
        <v>#VALUE!</v>
      </c>
      <c r="U6918" t="e">
        <f t="shared" si="1626"/>
        <v>#VALUE!</v>
      </c>
      <c r="V6918" t="e">
        <f t="shared" si="1627"/>
        <v>#VALUE!</v>
      </c>
      <c r="W6918" t="str">
        <f t="shared" si="1628"/>
        <v>Buy</v>
      </c>
      <c r="X6918" t="str">
        <f t="shared" si="1629"/>
        <v>Not Known</v>
      </c>
      <c r="Z6918" t="e">
        <f t="shared" si="1630"/>
        <v>#VALUE!</v>
      </c>
      <c r="AB6918" t="str">
        <f t="shared" si="1631"/>
        <v>0</v>
      </c>
    </row>
    <row r="6919" spans="1:28" x14ac:dyDescent="0.3">
      <c r="A6919">
        <v>6917</v>
      </c>
      <c r="B6919" t="s">
        <v>11646</v>
      </c>
      <c r="C6919" t="str">
        <f t="shared" si="1618"/>
        <v>Long</v>
      </c>
      <c r="D6919">
        <v>3.8</v>
      </c>
      <c r="F6919" s="1" t="e">
        <f t="shared" si="1617"/>
        <v>#VALUE!</v>
      </c>
      <c r="G6919" s="1" t="e">
        <f t="shared" si="1619"/>
        <v>#VALUE!</v>
      </c>
      <c r="H6919" t="e">
        <f t="shared" si="1620"/>
        <v>#VALUE!</v>
      </c>
      <c r="I6919" t="s">
        <v>11581</v>
      </c>
      <c r="J6919" t="s">
        <v>4843</v>
      </c>
      <c r="K6919" t="s">
        <v>1261</v>
      </c>
      <c r="L6919" t="e">
        <f t="shared" si="1621"/>
        <v>#VALUE!</v>
      </c>
      <c r="N6919" s="2" t="e">
        <f t="shared" si="1622"/>
        <v>#VALUE!</v>
      </c>
      <c r="Q6919" t="s">
        <v>28</v>
      </c>
      <c r="R6919" t="str">
        <f t="shared" si="1623"/>
        <v>Average</v>
      </c>
      <c r="S6919" t="str">
        <f t="shared" si="1624"/>
        <v xml:space="preserve"> </v>
      </c>
      <c r="T6919" t="e">
        <f t="shared" si="1625"/>
        <v>#VALUE!</v>
      </c>
      <c r="U6919" t="e">
        <f t="shared" si="1626"/>
        <v>#VALUE!</v>
      </c>
      <c r="V6919" t="e">
        <f t="shared" si="1627"/>
        <v>#VALUE!</v>
      </c>
      <c r="W6919" t="str">
        <f t="shared" si="1628"/>
        <v>Buy</v>
      </c>
      <c r="X6919" t="str">
        <f t="shared" si="1629"/>
        <v>Not Known</v>
      </c>
      <c r="Z6919" t="e">
        <f t="shared" si="1630"/>
        <v>#VALUE!</v>
      </c>
      <c r="AB6919" t="str">
        <f t="shared" si="1631"/>
        <v>500K</v>
      </c>
    </row>
    <row r="6920" spans="1:28" x14ac:dyDescent="0.3">
      <c r="A6920">
        <v>6918</v>
      </c>
      <c r="B6920" t="s">
        <v>11647</v>
      </c>
      <c r="C6920" t="str">
        <f t="shared" si="1618"/>
        <v>Short</v>
      </c>
      <c r="D6920">
        <v>3.8</v>
      </c>
      <c r="F6920" s="1" t="e">
        <f t="shared" si="1617"/>
        <v>#VALUE!</v>
      </c>
      <c r="G6920" s="1" t="e">
        <f t="shared" si="1619"/>
        <v>#VALUE!</v>
      </c>
      <c r="H6920" t="e">
        <f t="shared" si="1620"/>
        <v>#VALUE!</v>
      </c>
      <c r="I6920" t="s">
        <v>11581</v>
      </c>
      <c r="J6920" t="s">
        <v>10592</v>
      </c>
      <c r="K6920" t="s">
        <v>181</v>
      </c>
      <c r="L6920" t="e">
        <f t="shared" si="1621"/>
        <v>#VALUE!</v>
      </c>
      <c r="N6920" s="2" t="e">
        <f t="shared" si="1622"/>
        <v>#VALUE!</v>
      </c>
      <c r="Q6920" t="s">
        <v>1957</v>
      </c>
      <c r="R6920" t="str">
        <f t="shared" si="1623"/>
        <v>Average</v>
      </c>
      <c r="S6920" t="str">
        <f t="shared" si="1624"/>
        <v xml:space="preserve"> </v>
      </c>
      <c r="T6920" t="e">
        <f t="shared" si="1625"/>
        <v>#VALUE!</v>
      </c>
      <c r="U6920" t="e">
        <f t="shared" si="1626"/>
        <v>#VALUE!</v>
      </c>
      <c r="V6920" t="e">
        <f t="shared" si="1627"/>
        <v>#VALUE!</v>
      </c>
      <c r="W6920" t="str">
        <f t="shared" si="1628"/>
        <v>Don't Buy</v>
      </c>
      <c r="X6920" t="str">
        <f t="shared" si="1629"/>
        <v>Not Known</v>
      </c>
      <c r="Z6920" t="e">
        <f t="shared" si="1630"/>
        <v>#VALUE!</v>
      </c>
      <c r="AB6920" t="str">
        <f t="shared" si="1631"/>
        <v>0</v>
      </c>
    </row>
    <row r="6921" spans="1:28" x14ac:dyDescent="0.3">
      <c r="A6921">
        <v>6919</v>
      </c>
      <c r="B6921" t="s">
        <v>11648</v>
      </c>
      <c r="C6921" t="str">
        <f t="shared" si="1618"/>
        <v>Long</v>
      </c>
      <c r="D6921">
        <v>3.9</v>
      </c>
      <c r="F6921" s="1">
        <f t="shared" si="1617"/>
        <v>3.9</v>
      </c>
      <c r="G6921" s="1">
        <f t="shared" si="1619"/>
        <v>3.9</v>
      </c>
      <c r="H6921">
        <f t="shared" si="1620"/>
        <v>3.9</v>
      </c>
      <c r="I6921" t="s">
        <v>11581</v>
      </c>
      <c r="J6921" t="s">
        <v>5125</v>
      </c>
      <c r="K6921" t="s">
        <v>522</v>
      </c>
      <c r="L6921" t="str">
        <f t="shared" si="1621"/>
        <v>Established</v>
      </c>
      <c r="N6921" s="2">
        <f t="shared" si="1622"/>
        <v>51</v>
      </c>
      <c r="O6921" t="s">
        <v>1308</v>
      </c>
      <c r="Q6921" t="s">
        <v>986</v>
      </c>
      <c r="R6921" t="str">
        <f t="shared" si="1623"/>
        <v>Average</v>
      </c>
      <c r="S6921" t="str">
        <f t="shared" si="1624"/>
        <v xml:space="preserve"> </v>
      </c>
      <c r="T6921" t="b">
        <f t="shared" si="1625"/>
        <v>0</v>
      </c>
      <c r="U6921" t="b">
        <f t="shared" si="1626"/>
        <v>1</v>
      </c>
      <c r="V6921" t="str">
        <f t="shared" si="1627"/>
        <v>Average Company</v>
      </c>
      <c r="W6921" t="str">
        <f t="shared" si="1628"/>
        <v>Don't Buy</v>
      </c>
      <c r="X6921" t="str">
        <f t="shared" si="1629"/>
        <v>Not Known</v>
      </c>
      <c r="Z6921" t="str">
        <f t="shared" si="1630"/>
        <v>None</v>
      </c>
      <c r="AB6921" t="str">
        <f t="shared" si="1631"/>
        <v>0</v>
      </c>
    </row>
    <row r="6922" spans="1:28" x14ac:dyDescent="0.3">
      <c r="A6922">
        <v>6920</v>
      </c>
      <c r="B6922" t="s">
        <v>11649</v>
      </c>
      <c r="C6922" t="str">
        <f t="shared" si="1618"/>
        <v>Long</v>
      </c>
      <c r="D6922">
        <v>4.3</v>
      </c>
      <c r="F6922" s="1" t="e">
        <f t="shared" si="1617"/>
        <v>#VALUE!</v>
      </c>
      <c r="G6922" s="1" t="e">
        <f t="shared" si="1619"/>
        <v>#VALUE!</v>
      </c>
      <c r="H6922" t="e">
        <f t="shared" si="1620"/>
        <v>#VALUE!</v>
      </c>
      <c r="I6922" t="s">
        <v>11581</v>
      </c>
      <c r="J6922" t="s">
        <v>6956</v>
      </c>
      <c r="K6922" t="s">
        <v>1308</v>
      </c>
      <c r="L6922" t="e">
        <f t="shared" si="1621"/>
        <v>#VALUE!</v>
      </c>
      <c r="N6922" s="2" t="e">
        <f t="shared" si="1622"/>
        <v>#VALUE!</v>
      </c>
      <c r="R6922" t="str">
        <f t="shared" si="1623"/>
        <v>Great</v>
      </c>
      <c r="S6922" t="str">
        <f t="shared" si="1624"/>
        <v>Great</v>
      </c>
      <c r="T6922" t="e">
        <f t="shared" si="1625"/>
        <v>#VALUE!</v>
      </c>
      <c r="U6922" t="e">
        <f t="shared" si="1626"/>
        <v>#VALUE!</v>
      </c>
      <c r="V6922" t="e">
        <f t="shared" si="1627"/>
        <v>#VALUE!</v>
      </c>
      <c r="W6922" t="str">
        <f t="shared" si="1628"/>
        <v>Don't Buy</v>
      </c>
      <c r="X6922" t="str">
        <f t="shared" si="1629"/>
        <v>Not Known</v>
      </c>
      <c r="Z6922" t="e">
        <f t="shared" si="1630"/>
        <v>#VALUE!</v>
      </c>
      <c r="AB6922" t="str">
        <f t="shared" si="1631"/>
        <v>0</v>
      </c>
    </row>
    <row r="6923" spans="1:28" x14ac:dyDescent="0.3">
      <c r="A6923">
        <v>6921</v>
      </c>
      <c r="B6923" t="s">
        <v>11650</v>
      </c>
      <c r="C6923" t="str">
        <f t="shared" si="1618"/>
        <v>Long</v>
      </c>
      <c r="D6923">
        <v>4.4000000000000004</v>
      </c>
      <c r="F6923" s="1" t="e">
        <f t="shared" si="1617"/>
        <v>#VALUE!</v>
      </c>
      <c r="G6923" s="1" t="e">
        <f t="shared" si="1619"/>
        <v>#VALUE!</v>
      </c>
      <c r="H6923" t="e">
        <f t="shared" si="1620"/>
        <v>#VALUE!</v>
      </c>
      <c r="I6923" t="s">
        <v>11581</v>
      </c>
      <c r="J6923" t="s">
        <v>11651</v>
      </c>
      <c r="K6923" t="s">
        <v>683</v>
      </c>
      <c r="L6923" t="e">
        <f t="shared" si="1621"/>
        <v>#VALUE!</v>
      </c>
      <c r="N6923" s="2" t="e">
        <f t="shared" si="1622"/>
        <v>#VALUE!</v>
      </c>
      <c r="Q6923" t="s">
        <v>189</v>
      </c>
      <c r="R6923" t="str">
        <f t="shared" si="1623"/>
        <v>Great</v>
      </c>
      <c r="S6923" t="str">
        <f t="shared" si="1624"/>
        <v>Great</v>
      </c>
      <c r="T6923" t="e">
        <f t="shared" si="1625"/>
        <v>#VALUE!</v>
      </c>
      <c r="U6923" t="e">
        <f t="shared" si="1626"/>
        <v>#VALUE!</v>
      </c>
      <c r="V6923" t="e">
        <f t="shared" si="1627"/>
        <v>#VALUE!</v>
      </c>
      <c r="W6923" t="str">
        <f t="shared" si="1628"/>
        <v>Don't Buy</v>
      </c>
      <c r="X6923" t="str">
        <f t="shared" si="1629"/>
        <v>Not Known</v>
      </c>
      <c r="Z6923" t="e">
        <f t="shared" si="1630"/>
        <v>#VALUE!</v>
      </c>
      <c r="AB6923" t="str">
        <f t="shared" si="1631"/>
        <v>0</v>
      </c>
    </row>
    <row r="6924" spans="1:28" x14ac:dyDescent="0.3">
      <c r="A6924">
        <v>6922</v>
      </c>
      <c r="B6924" t="s">
        <v>11652</v>
      </c>
      <c r="C6924" t="str">
        <f t="shared" si="1618"/>
        <v>Long</v>
      </c>
      <c r="D6924">
        <v>3.7</v>
      </c>
      <c r="F6924" s="1">
        <f t="shared" si="1617"/>
        <v>3.7</v>
      </c>
      <c r="G6924" s="1">
        <f t="shared" si="1619"/>
        <v>3.7</v>
      </c>
      <c r="H6924">
        <f t="shared" si="1620"/>
        <v>3.7</v>
      </c>
      <c r="I6924" t="s">
        <v>11581</v>
      </c>
      <c r="J6924" t="s">
        <v>22</v>
      </c>
      <c r="K6924" t="s">
        <v>10761</v>
      </c>
      <c r="L6924" t="str">
        <f t="shared" si="1621"/>
        <v>Established</v>
      </c>
      <c r="N6924" s="2">
        <f t="shared" si="1622"/>
        <v>29</v>
      </c>
      <c r="O6924" t="s">
        <v>62</v>
      </c>
      <c r="P6924" t="s">
        <v>683</v>
      </c>
      <c r="Q6924" t="s">
        <v>186</v>
      </c>
      <c r="R6924" t="str">
        <f t="shared" si="1623"/>
        <v>Average</v>
      </c>
      <c r="S6924" t="str">
        <f t="shared" si="1624"/>
        <v xml:space="preserve"> </v>
      </c>
      <c r="T6924" t="b">
        <f t="shared" si="1625"/>
        <v>0</v>
      </c>
      <c r="U6924" t="b">
        <f t="shared" si="1626"/>
        <v>1</v>
      </c>
      <c r="V6924" t="str">
        <f t="shared" si="1627"/>
        <v>Average Company</v>
      </c>
      <c r="W6924" t="str">
        <f t="shared" si="1628"/>
        <v>Don't Buy</v>
      </c>
      <c r="X6924" t="str">
        <f t="shared" si="1629"/>
        <v>Not Known</v>
      </c>
      <c r="Z6924" t="str">
        <f t="shared" si="1630"/>
        <v>None</v>
      </c>
      <c r="AB6924" t="str">
        <f t="shared" si="1631"/>
        <v>0</v>
      </c>
    </row>
    <row r="6925" spans="1:28" x14ac:dyDescent="0.3">
      <c r="A6925">
        <v>6923</v>
      </c>
      <c r="B6925" t="s">
        <v>11653</v>
      </c>
      <c r="C6925" t="str">
        <f t="shared" si="1618"/>
        <v>Long</v>
      </c>
      <c r="D6925">
        <v>4</v>
      </c>
      <c r="F6925" s="1">
        <f t="shared" si="1617"/>
        <v>4</v>
      </c>
      <c r="G6925" s="1">
        <f t="shared" si="1619"/>
        <v>4</v>
      </c>
      <c r="H6925">
        <f t="shared" si="1620"/>
        <v>4</v>
      </c>
      <c r="I6925" t="s">
        <v>11581</v>
      </c>
      <c r="J6925" t="s">
        <v>22</v>
      </c>
      <c r="K6925" t="s">
        <v>5765</v>
      </c>
      <c r="L6925" t="str">
        <f t="shared" si="1621"/>
        <v>Established</v>
      </c>
      <c r="N6925" s="2">
        <f t="shared" si="1622"/>
        <v>26</v>
      </c>
      <c r="O6925" t="s">
        <v>126</v>
      </c>
      <c r="P6925" t="s">
        <v>1308</v>
      </c>
      <c r="Q6925" t="s">
        <v>19</v>
      </c>
      <c r="R6925" t="str">
        <f t="shared" si="1623"/>
        <v>Average</v>
      </c>
      <c r="S6925" t="str">
        <f t="shared" si="1624"/>
        <v xml:space="preserve"> </v>
      </c>
      <c r="T6925" t="b">
        <f t="shared" si="1625"/>
        <v>0</v>
      </c>
      <c r="U6925" t="b">
        <f t="shared" si="1626"/>
        <v>1</v>
      </c>
      <c r="V6925" t="str">
        <f t="shared" si="1627"/>
        <v>Average Company</v>
      </c>
      <c r="W6925" t="str">
        <f t="shared" si="1628"/>
        <v>Don't Buy</v>
      </c>
      <c r="X6925" t="str">
        <f t="shared" si="1629"/>
        <v>Not Known</v>
      </c>
      <c r="Z6925" t="str">
        <f t="shared" si="1630"/>
        <v>None</v>
      </c>
      <c r="AB6925" t="str">
        <f t="shared" si="1631"/>
        <v>500K</v>
      </c>
    </row>
    <row r="6926" spans="1:28" x14ac:dyDescent="0.3">
      <c r="A6926">
        <v>6924</v>
      </c>
      <c r="B6926" t="s">
        <v>11654</v>
      </c>
      <c r="C6926" t="str">
        <f t="shared" si="1618"/>
        <v>Long</v>
      </c>
      <c r="D6926">
        <v>4.4000000000000004</v>
      </c>
      <c r="F6926" s="1">
        <f t="shared" si="1617"/>
        <v>4.4000000000000004</v>
      </c>
      <c r="G6926" s="1">
        <f t="shared" si="1619"/>
        <v>4.4000000000000004</v>
      </c>
      <c r="H6926">
        <f t="shared" si="1620"/>
        <v>4.4000000000000004</v>
      </c>
      <c r="I6926" t="s">
        <v>11581</v>
      </c>
      <c r="J6926" t="s">
        <v>11655</v>
      </c>
      <c r="K6926" t="s">
        <v>109</v>
      </c>
      <c r="L6926" t="str">
        <f t="shared" si="1621"/>
        <v>Established</v>
      </c>
      <c r="N6926" s="2">
        <f t="shared" si="1622"/>
        <v>20</v>
      </c>
      <c r="O6926" t="s">
        <v>2884</v>
      </c>
      <c r="Q6926" t="s">
        <v>372</v>
      </c>
      <c r="R6926" t="str">
        <f t="shared" si="1623"/>
        <v>Great</v>
      </c>
      <c r="S6926" t="str">
        <f t="shared" si="1624"/>
        <v>Great</v>
      </c>
      <c r="T6926" t="b">
        <f t="shared" si="1625"/>
        <v>1</v>
      </c>
      <c r="U6926" t="b">
        <f t="shared" si="1626"/>
        <v>1</v>
      </c>
      <c r="V6926" t="str">
        <f t="shared" si="1627"/>
        <v>Average Company</v>
      </c>
      <c r="W6926" t="str">
        <f t="shared" si="1628"/>
        <v>Buy</v>
      </c>
      <c r="X6926" t="str">
        <f t="shared" si="1629"/>
        <v>Not Known</v>
      </c>
      <c r="Z6926" t="str">
        <f t="shared" si="1630"/>
        <v>None</v>
      </c>
      <c r="AB6926" t="str">
        <f t="shared" si="1631"/>
        <v>0</v>
      </c>
    </row>
    <row r="6927" spans="1:28" x14ac:dyDescent="0.3">
      <c r="A6927">
        <v>6925</v>
      </c>
      <c r="B6927" t="s">
        <v>11656</v>
      </c>
      <c r="C6927" t="str">
        <f t="shared" si="1618"/>
        <v>Short</v>
      </c>
      <c r="D6927">
        <v>3.7</v>
      </c>
      <c r="F6927" s="1">
        <f t="shared" si="1617"/>
        <v>3.7</v>
      </c>
      <c r="G6927" s="1">
        <f t="shared" si="1619"/>
        <v>3.7</v>
      </c>
      <c r="H6927">
        <f t="shared" si="1620"/>
        <v>3.7</v>
      </c>
      <c r="I6927" t="s">
        <v>11581</v>
      </c>
      <c r="J6927" t="s">
        <v>22</v>
      </c>
      <c r="K6927" t="s">
        <v>10319</v>
      </c>
      <c r="L6927" t="str">
        <f t="shared" si="1621"/>
        <v>Established</v>
      </c>
      <c r="N6927" s="2">
        <f t="shared" si="1622"/>
        <v>22</v>
      </c>
      <c r="O6927" t="s">
        <v>142</v>
      </c>
      <c r="P6927" t="s">
        <v>683</v>
      </c>
      <c r="Q6927" t="s">
        <v>19</v>
      </c>
      <c r="R6927" t="str">
        <f t="shared" si="1623"/>
        <v>Average</v>
      </c>
      <c r="S6927" t="str">
        <f t="shared" si="1624"/>
        <v xml:space="preserve"> </v>
      </c>
      <c r="T6927" t="b">
        <f t="shared" si="1625"/>
        <v>0</v>
      </c>
      <c r="U6927" t="b">
        <f t="shared" si="1626"/>
        <v>1</v>
      </c>
      <c r="V6927" t="str">
        <f t="shared" si="1627"/>
        <v>Average Company</v>
      </c>
      <c r="W6927" t="str">
        <f t="shared" si="1628"/>
        <v>Don't Buy</v>
      </c>
      <c r="X6927" t="str">
        <f t="shared" si="1629"/>
        <v>Not Known</v>
      </c>
      <c r="Z6927" t="str">
        <f t="shared" si="1630"/>
        <v>None</v>
      </c>
      <c r="AB6927" t="str">
        <f t="shared" si="1631"/>
        <v>500K</v>
      </c>
    </row>
    <row r="6928" spans="1:28" x14ac:dyDescent="0.3">
      <c r="A6928">
        <v>6926</v>
      </c>
      <c r="B6928" t="s">
        <v>11657</v>
      </c>
      <c r="C6928" t="str">
        <f t="shared" si="1618"/>
        <v>Long</v>
      </c>
      <c r="D6928">
        <v>3.8</v>
      </c>
      <c r="F6928" s="1">
        <f t="shared" si="1617"/>
        <v>3.8</v>
      </c>
      <c r="G6928" s="1">
        <f t="shared" si="1619"/>
        <v>3.8</v>
      </c>
      <c r="H6928">
        <f t="shared" si="1620"/>
        <v>3.8</v>
      </c>
      <c r="I6928" t="s">
        <v>11581</v>
      </c>
      <c r="J6928" t="s">
        <v>22</v>
      </c>
      <c r="K6928" t="s">
        <v>11658</v>
      </c>
      <c r="L6928" t="str">
        <f t="shared" si="1621"/>
        <v>Established</v>
      </c>
      <c r="N6928" s="2">
        <f t="shared" si="1622"/>
        <v>19</v>
      </c>
      <c r="O6928" t="s">
        <v>100</v>
      </c>
      <c r="P6928" t="s">
        <v>683</v>
      </c>
      <c r="Q6928" t="s">
        <v>19</v>
      </c>
      <c r="R6928" t="str">
        <f t="shared" si="1623"/>
        <v>Average</v>
      </c>
      <c r="S6928" t="str">
        <f t="shared" si="1624"/>
        <v xml:space="preserve"> </v>
      </c>
      <c r="T6928" t="b">
        <f t="shared" si="1625"/>
        <v>0</v>
      </c>
      <c r="U6928" t="b">
        <f t="shared" si="1626"/>
        <v>1</v>
      </c>
      <c r="V6928" t="str">
        <f t="shared" si="1627"/>
        <v>Average Company</v>
      </c>
      <c r="W6928" t="str">
        <f t="shared" si="1628"/>
        <v>Don't Buy</v>
      </c>
      <c r="X6928" t="str">
        <f t="shared" si="1629"/>
        <v>Not Known</v>
      </c>
      <c r="Z6928" t="str">
        <f t="shared" si="1630"/>
        <v>None</v>
      </c>
      <c r="AB6928" t="str">
        <f t="shared" si="1631"/>
        <v>500K</v>
      </c>
    </row>
    <row r="6929" spans="1:28" x14ac:dyDescent="0.3">
      <c r="A6929">
        <v>6927</v>
      </c>
      <c r="B6929" t="s">
        <v>11659</v>
      </c>
      <c r="C6929" t="str">
        <f t="shared" si="1618"/>
        <v>Long</v>
      </c>
      <c r="D6929">
        <v>4</v>
      </c>
      <c r="F6929" s="1">
        <f t="shared" si="1617"/>
        <v>4</v>
      </c>
      <c r="G6929" s="1">
        <f t="shared" si="1619"/>
        <v>4</v>
      </c>
      <c r="H6929">
        <f t="shared" si="1620"/>
        <v>4</v>
      </c>
      <c r="I6929" t="s">
        <v>11581</v>
      </c>
      <c r="J6929" t="s">
        <v>22</v>
      </c>
      <c r="K6929" t="s">
        <v>11660</v>
      </c>
      <c r="L6929" t="str">
        <f t="shared" si="1621"/>
        <v>Established</v>
      </c>
      <c r="N6929" s="2">
        <f t="shared" si="1622"/>
        <v>66</v>
      </c>
      <c r="O6929" t="s">
        <v>803</v>
      </c>
      <c r="P6929" t="s">
        <v>181</v>
      </c>
      <c r="Q6929" t="s">
        <v>19</v>
      </c>
      <c r="R6929" t="str">
        <f t="shared" si="1623"/>
        <v>Average</v>
      </c>
      <c r="S6929" t="str">
        <f t="shared" si="1624"/>
        <v xml:space="preserve"> </v>
      </c>
      <c r="T6929" t="b">
        <f t="shared" si="1625"/>
        <v>0</v>
      </c>
      <c r="U6929" t="b">
        <f t="shared" si="1626"/>
        <v>1</v>
      </c>
      <c r="V6929" t="str">
        <f t="shared" si="1627"/>
        <v>Average Company</v>
      </c>
      <c r="W6929" t="str">
        <f t="shared" si="1628"/>
        <v>Don't Buy</v>
      </c>
      <c r="X6929" t="str">
        <f t="shared" si="1629"/>
        <v>Not Known</v>
      </c>
      <c r="Z6929" t="str">
        <f t="shared" si="1630"/>
        <v>None</v>
      </c>
      <c r="AB6929" t="str">
        <f t="shared" si="1631"/>
        <v>500K</v>
      </c>
    </row>
    <row r="6930" spans="1:28" x14ac:dyDescent="0.3">
      <c r="A6930">
        <v>6928</v>
      </c>
      <c r="B6930" t="s">
        <v>11661</v>
      </c>
      <c r="C6930" t="str">
        <f t="shared" si="1618"/>
        <v>Long</v>
      </c>
      <c r="D6930">
        <v>3.8</v>
      </c>
      <c r="F6930" s="1" t="e">
        <f t="shared" si="1617"/>
        <v>#VALUE!</v>
      </c>
      <c r="G6930" s="1" t="e">
        <f t="shared" si="1619"/>
        <v>#VALUE!</v>
      </c>
      <c r="H6930" t="e">
        <f t="shared" si="1620"/>
        <v>#VALUE!</v>
      </c>
      <c r="I6930" t="s">
        <v>11581</v>
      </c>
      <c r="J6930" t="s">
        <v>11662</v>
      </c>
      <c r="K6930" t="s">
        <v>1308</v>
      </c>
      <c r="L6930" t="e">
        <f t="shared" si="1621"/>
        <v>#VALUE!</v>
      </c>
      <c r="N6930" s="2" t="e">
        <f t="shared" si="1622"/>
        <v>#VALUE!</v>
      </c>
      <c r="Q6930" t="s">
        <v>1314</v>
      </c>
      <c r="R6930" t="str">
        <f t="shared" si="1623"/>
        <v>Average</v>
      </c>
      <c r="S6930" t="str">
        <f t="shared" si="1624"/>
        <v xml:space="preserve"> </v>
      </c>
      <c r="T6930" t="e">
        <f t="shared" si="1625"/>
        <v>#VALUE!</v>
      </c>
      <c r="U6930" t="e">
        <f t="shared" si="1626"/>
        <v>#VALUE!</v>
      </c>
      <c r="V6930" t="e">
        <f t="shared" si="1627"/>
        <v>#VALUE!</v>
      </c>
      <c r="W6930" t="str">
        <f t="shared" si="1628"/>
        <v>Don't Buy</v>
      </c>
      <c r="X6930" t="str">
        <f t="shared" si="1629"/>
        <v>Not Known</v>
      </c>
      <c r="Z6930" t="e">
        <f t="shared" si="1630"/>
        <v>#VALUE!</v>
      </c>
      <c r="AB6930" t="str">
        <f t="shared" si="1631"/>
        <v>0</v>
      </c>
    </row>
    <row r="6931" spans="1:28" x14ac:dyDescent="0.3">
      <c r="A6931">
        <v>6929</v>
      </c>
      <c r="B6931" t="s">
        <v>11663</v>
      </c>
      <c r="C6931" t="str">
        <f t="shared" si="1618"/>
        <v>Long</v>
      </c>
      <c r="D6931">
        <v>4.2</v>
      </c>
      <c r="F6931" s="1">
        <f t="shared" si="1617"/>
        <v>4.2</v>
      </c>
      <c r="G6931" s="1">
        <f t="shared" si="1619"/>
        <v>4.2</v>
      </c>
      <c r="H6931">
        <f t="shared" si="1620"/>
        <v>4.2</v>
      </c>
      <c r="I6931" t="s">
        <v>11664</v>
      </c>
      <c r="J6931" t="s">
        <v>22</v>
      </c>
      <c r="K6931" t="s">
        <v>11665</v>
      </c>
      <c r="L6931" t="str">
        <f t="shared" si="1621"/>
        <v>Established</v>
      </c>
      <c r="N6931" s="2">
        <f t="shared" si="1622"/>
        <v>11</v>
      </c>
      <c r="O6931" t="s">
        <v>146</v>
      </c>
      <c r="P6931" t="s">
        <v>683</v>
      </c>
      <c r="Q6931" t="s">
        <v>44</v>
      </c>
      <c r="R6931" t="str">
        <f t="shared" si="1623"/>
        <v>Great</v>
      </c>
      <c r="S6931" t="str">
        <f t="shared" si="1624"/>
        <v>Great</v>
      </c>
      <c r="T6931" t="b">
        <f t="shared" si="1625"/>
        <v>1</v>
      </c>
      <c r="U6931" t="b">
        <f t="shared" si="1626"/>
        <v>1</v>
      </c>
      <c r="V6931" t="str">
        <f t="shared" si="1627"/>
        <v>Average Company</v>
      </c>
      <c r="W6931" t="str">
        <f t="shared" si="1628"/>
        <v>Don't Buy</v>
      </c>
      <c r="X6931" t="str">
        <f t="shared" si="1629"/>
        <v>Not Known</v>
      </c>
      <c r="Z6931" t="str">
        <f t="shared" si="1630"/>
        <v>None</v>
      </c>
      <c r="AB6931" t="str">
        <f t="shared" si="1631"/>
        <v>0</v>
      </c>
    </row>
    <row r="6932" spans="1:28" x14ac:dyDescent="0.3">
      <c r="A6932">
        <v>6930</v>
      </c>
      <c r="B6932" t="s">
        <v>11666</v>
      </c>
      <c r="C6932" t="str">
        <f t="shared" si="1618"/>
        <v>Long</v>
      </c>
      <c r="D6932">
        <v>3.7</v>
      </c>
      <c r="F6932" s="1">
        <f t="shared" si="1617"/>
        <v>3.7</v>
      </c>
      <c r="G6932" s="1">
        <f t="shared" si="1619"/>
        <v>3.7</v>
      </c>
      <c r="H6932">
        <f t="shared" si="1620"/>
        <v>3.7</v>
      </c>
      <c r="I6932" t="s">
        <v>11664</v>
      </c>
      <c r="J6932" t="s">
        <v>22</v>
      </c>
      <c r="K6932" t="s">
        <v>9790</v>
      </c>
      <c r="L6932" t="str">
        <f t="shared" si="1621"/>
        <v>Established</v>
      </c>
      <c r="N6932" s="2">
        <f t="shared" si="1622"/>
        <v>11</v>
      </c>
      <c r="O6932" t="s">
        <v>146</v>
      </c>
      <c r="P6932" t="s">
        <v>683</v>
      </c>
      <c r="Q6932" t="s">
        <v>424</v>
      </c>
      <c r="R6932" t="str">
        <f t="shared" si="1623"/>
        <v>Average</v>
      </c>
      <c r="S6932" t="str">
        <f t="shared" si="1624"/>
        <v xml:space="preserve"> </v>
      </c>
      <c r="T6932" t="b">
        <f t="shared" si="1625"/>
        <v>0</v>
      </c>
      <c r="U6932" t="b">
        <f t="shared" si="1626"/>
        <v>1</v>
      </c>
      <c r="V6932" t="str">
        <f t="shared" si="1627"/>
        <v>Average Company</v>
      </c>
      <c r="W6932" t="str">
        <f t="shared" si="1628"/>
        <v>Don't Buy</v>
      </c>
      <c r="X6932" t="str">
        <f t="shared" si="1629"/>
        <v>Not Known</v>
      </c>
      <c r="Z6932" t="str">
        <f t="shared" si="1630"/>
        <v>None</v>
      </c>
      <c r="AB6932" t="str">
        <f t="shared" si="1631"/>
        <v>0</v>
      </c>
    </row>
    <row r="6933" spans="1:28" x14ac:dyDescent="0.3">
      <c r="A6933">
        <v>6931</v>
      </c>
      <c r="B6933" t="s">
        <v>11667</v>
      </c>
      <c r="C6933" t="str">
        <f t="shared" si="1618"/>
        <v>Long</v>
      </c>
      <c r="D6933">
        <v>3.4</v>
      </c>
      <c r="F6933" s="1">
        <f t="shared" ref="F6933:F6996" si="1632">IF(N6933&lt;10,IF(D6933+0.5&gt;5,5,D6933+0.5),D6933)</f>
        <v>3.4</v>
      </c>
      <c r="G6933" s="1">
        <f t="shared" si="1619"/>
        <v>3.4</v>
      </c>
      <c r="H6933">
        <f t="shared" si="1620"/>
        <v>3.4</v>
      </c>
      <c r="I6933" t="s">
        <v>11664</v>
      </c>
      <c r="J6933" t="s">
        <v>5315</v>
      </c>
      <c r="K6933" t="s">
        <v>54</v>
      </c>
      <c r="L6933" t="str">
        <f t="shared" si="1621"/>
        <v>Established</v>
      </c>
      <c r="N6933" s="2">
        <f t="shared" si="1622"/>
        <v>51</v>
      </c>
      <c r="O6933" t="s">
        <v>1308</v>
      </c>
      <c r="Q6933" t="s">
        <v>1024</v>
      </c>
      <c r="R6933" t="str">
        <f t="shared" si="1623"/>
        <v>Average</v>
      </c>
      <c r="S6933" t="str">
        <f t="shared" si="1624"/>
        <v xml:space="preserve"> </v>
      </c>
      <c r="T6933" t="b">
        <f t="shared" si="1625"/>
        <v>0</v>
      </c>
      <c r="U6933" t="b">
        <f t="shared" si="1626"/>
        <v>0</v>
      </c>
      <c r="V6933" t="str">
        <f t="shared" si="1627"/>
        <v>Average Company</v>
      </c>
      <c r="W6933" t="str">
        <f t="shared" si="1628"/>
        <v>Buy</v>
      </c>
      <c r="X6933" t="str">
        <f t="shared" si="1629"/>
        <v>Not Known</v>
      </c>
      <c r="Z6933" t="str">
        <f t="shared" si="1630"/>
        <v>None</v>
      </c>
      <c r="AB6933" t="str">
        <f t="shared" si="1631"/>
        <v>0</v>
      </c>
    </row>
    <row r="6934" spans="1:28" x14ac:dyDescent="0.3">
      <c r="A6934">
        <v>6932</v>
      </c>
      <c r="B6934" t="s">
        <v>11668</v>
      </c>
      <c r="C6934" t="str">
        <f t="shared" si="1618"/>
        <v>Long</v>
      </c>
      <c r="D6934">
        <v>3.5</v>
      </c>
      <c r="F6934" s="1">
        <f t="shared" si="1632"/>
        <v>3.5</v>
      </c>
      <c r="G6934" s="1">
        <f t="shared" si="1619"/>
        <v>3.5</v>
      </c>
      <c r="H6934">
        <f t="shared" si="1620"/>
        <v>3.5</v>
      </c>
      <c r="I6934" t="s">
        <v>11664</v>
      </c>
      <c r="J6934" t="s">
        <v>22</v>
      </c>
      <c r="K6934" t="s">
        <v>1720</v>
      </c>
      <c r="L6934" t="str">
        <f t="shared" si="1621"/>
        <v>Established</v>
      </c>
      <c r="N6934" s="2">
        <f t="shared" si="1622"/>
        <v>21</v>
      </c>
      <c r="O6934" t="s">
        <v>321</v>
      </c>
      <c r="P6934" t="s">
        <v>2884</v>
      </c>
      <c r="Q6934" t="s">
        <v>19</v>
      </c>
      <c r="R6934" t="str">
        <f t="shared" si="1623"/>
        <v>Average</v>
      </c>
      <c r="S6934" t="str">
        <f t="shared" si="1624"/>
        <v xml:space="preserve"> </v>
      </c>
      <c r="T6934" t="b">
        <f t="shared" si="1625"/>
        <v>0</v>
      </c>
      <c r="U6934" t="b">
        <f t="shared" si="1626"/>
        <v>0</v>
      </c>
      <c r="V6934" t="str">
        <f t="shared" si="1627"/>
        <v>Average Company</v>
      </c>
      <c r="W6934" t="str">
        <f t="shared" si="1628"/>
        <v>Don't Buy</v>
      </c>
      <c r="X6934" t="str">
        <f t="shared" si="1629"/>
        <v>Not Known</v>
      </c>
      <c r="Z6934" t="str">
        <f t="shared" si="1630"/>
        <v>None</v>
      </c>
      <c r="AB6934" t="str">
        <f t="shared" si="1631"/>
        <v>500K</v>
      </c>
    </row>
    <row r="6935" spans="1:28" x14ac:dyDescent="0.3">
      <c r="A6935">
        <v>6933</v>
      </c>
      <c r="B6935" t="s">
        <v>11669</v>
      </c>
      <c r="C6935" t="str">
        <f t="shared" si="1618"/>
        <v>Long</v>
      </c>
      <c r="D6935">
        <v>4.0999999999999996</v>
      </c>
      <c r="F6935" s="1">
        <f t="shared" si="1632"/>
        <v>4.0999999999999996</v>
      </c>
      <c r="G6935" s="1">
        <f t="shared" si="1619"/>
        <v>4.0999999999999996</v>
      </c>
      <c r="H6935">
        <f t="shared" si="1620"/>
        <v>4.0999999999999996</v>
      </c>
      <c r="I6935" t="s">
        <v>11664</v>
      </c>
      <c r="J6935" t="s">
        <v>22</v>
      </c>
      <c r="K6935" t="s">
        <v>4489</v>
      </c>
      <c r="L6935" t="str">
        <f t="shared" si="1621"/>
        <v>Established</v>
      </c>
      <c r="N6935" s="2">
        <f t="shared" si="1622"/>
        <v>43</v>
      </c>
      <c r="O6935" t="s">
        <v>289</v>
      </c>
      <c r="P6935" t="s">
        <v>1308</v>
      </c>
      <c r="Q6935" t="s">
        <v>378</v>
      </c>
      <c r="R6935" t="str">
        <f t="shared" si="1623"/>
        <v>Great</v>
      </c>
      <c r="S6935" t="str">
        <f t="shared" si="1624"/>
        <v>Great</v>
      </c>
      <c r="T6935" t="b">
        <f t="shared" si="1625"/>
        <v>1</v>
      </c>
      <c r="U6935" t="b">
        <f t="shared" si="1626"/>
        <v>1</v>
      </c>
      <c r="V6935" t="str">
        <f t="shared" si="1627"/>
        <v>Top Company</v>
      </c>
      <c r="W6935" t="str">
        <f t="shared" si="1628"/>
        <v>Don't Buy</v>
      </c>
      <c r="X6935" t="str">
        <f t="shared" si="1629"/>
        <v>Not Known</v>
      </c>
      <c r="Z6935" t="str">
        <f t="shared" si="1630"/>
        <v>None</v>
      </c>
      <c r="AB6935" t="str">
        <f t="shared" si="1631"/>
        <v>0</v>
      </c>
    </row>
    <row r="6936" spans="1:28" x14ac:dyDescent="0.3">
      <c r="A6936">
        <v>6934</v>
      </c>
      <c r="B6936" t="s">
        <v>11670</v>
      </c>
      <c r="C6936" t="str">
        <f t="shared" si="1618"/>
        <v>Long</v>
      </c>
      <c r="D6936">
        <v>4.0999999999999996</v>
      </c>
      <c r="F6936" s="1">
        <f t="shared" si="1632"/>
        <v>4.0999999999999996</v>
      </c>
      <c r="G6936" s="1">
        <f t="shared" si="1619"/>
        <v>4.0999999999999996</v>
      </c>
      <c r="H6936">
        <f t="shared" si="1620"/>
        <v>4.0999999999999996</v>
      </c>
      <c r="I6936" t="s">
        <v>11664</v>
      </c>
      <c r="J6936" t="s">
        <v>22</v>
      </c>
      <c r="K6936" t="s">
        <v>2163</v>
      </c>
      <c r="L6936" t="str">
        <f t="shared" si="1621"/>
        <v>Established</v>
      </c>
      <c r="N6936" s="2">
        <f t="shared" si="1622"/>
        <v>24</v>
      </c>
      <c r="O6936" t="s">
        <v>185</v>
      </c>
      <c r="P6936" t="s">
        <v>3957</v>
      </c>
      <c r="Q6936" t="s">
        <v>117</v>
      </c>
      <c r="R6936" t="str">
        <f t="shared" si="1623"/>
        <v>Great</v>
      </c>
      <c r="S6936" t="str">
        <f t="shared" si="1624"/>
        <v>Great</v>
      </c>
      <c r="T6936" t="b">
        <f t="shared" si="1625"/>
        <v>1</v>
      </c>
      <c r="U6936" t="b">
        <f t="shared" si="1626"/>
        <v>1</v>
      </c>
      <c r="V6936" t="str">
        <f t="shared" si="1627"/>
        <v>Top Company</v>
      </c>
      <c r="W6936" t="str">
        <f t="shared" si="1628"/>
        <v>Don't Buy</v>
      </c>
      <c r="X6936" t="str">
        <f t="shared" si="1629"/>
        <v>Not Known</v>
      </c>
      <c r="Z6936" t="str">
        <f t="shared" si="1630"/>
        <v>None</v>
      </c>
      <c r="AB6936" t="str">
        <f t="shared" si="1631"/>
        <v>0</v>
      </c>
    </row>
    <row r="6937" spans="1:28" x14ac:dyDescent="0.3">
      <c r="A6937">
        <v>6935</v>
      </c>
      <c r="B6937" t="s">
        <v>11671</v>
      </c>
      <c r="C6937" t="str">
        <f t="shared" si="1618"/>
        <v>Long</v>
      </c>
      <c r="D6937">
        <v>4.0999999999999996</v>
      </c>
      <c r="F6937" s="1">
        <f t="shared" si="1632"/>
        <v>4.0999999999999996</v>
      </c>
      <c r="G6937" s="1">
        <f t="shared" si="1619"/>
        <v>4.0999999999999996</v>
      </c>
      <c r="H6937">
        <f t="shared" si="1620"/>
        <v>4.0999999999999996</v>
      </c>
      <c r="I6937" t="s">
        <v>11664</v>
      </c>
      <c r="J6937" t="s">
        <v>10</v>
      </c>
      <c r="K6937" t="s">
        <v>7295</v>
      </c>
      <c r="L6937" t="str">
        <f t="shared" si="1621"/>
        <v>Established</v>
      </c>
      <c r="N6937" s="2">
        <f t="shared" si="1622"/>
        <v>37</v>
      </c>
      <c r="O6937" t="s">
        <v>538</v>
      </c>
      <c r="P6937" t="s">
        <v>1703</v>
      </c>
      <c r="Q6937" t="s">
        <v>284</v>
      </c>
      <c r="R6937" t="str">
        <f t="shared" si="1623"/>
        <v>Great</v>
      </c>
      <c r="S6937" t="str">
        <f t="shared" si="1624"/>
        <v>Great</v>
      </c>
      <c r="T6937" t="b">
        <f t="shared" si="1625"/>
        <v>1</v>
      </c>
      <c r="U6937" t="b">
        <f t="shared" si="1626"/>
        <v>1</v>
      </c>
      <c r="V6937" t="str">
        <f t="shared" si="1627"/>
        <v>Top Company</v>
      </c>
      <c r="W6937" t="str">
        <f t="shared" si="1628"/>
        <v>Don't Buy</v>
      </c>
      <c r="X6937" t="str">
        <f t="shared" si="1629"/>
        <v>Not Known</v>
      </c>
      <c r="Z6937" t="str">
        <f t="shared" si="1630"/>
        <v>None</v>
      </c>
      <c r="AB6937" t="str">
        <f t="shared" si="1631"/>
        <v>0</v>
      </c>
    </row>
    <row r="6938" spans="1:28" x14ac:dyDescent="0.3">
      <c r="A6938">
        <v>6936</v>
      </c>
      <c r="B6938" t="s">
        <v>11672</v>
      </c>
      <c r="C6938" t="str">
        <f t="shared" si="1618"/>
        <v>Long</v>
      </c>
      <c r="D6938">
        <v>4.2</v>
      </c>
      <c r="F6938" s="1" t="e">
        <f t="shared" si="1632"/>
        <v>#VALUE!</v>
      </c>
      <c r="G6938" s="1" t="e">
        <f t="shared" si="1619"/>
        <v>#VALUE!</v>
      </c>
      <c r="H6938" t="e">
        <f t="shared" si="1620"/>
        <v>#VALUE!</v>
      </c>
      <c r="I6938" t="s">
        <v>11664</v>
      </c>
      <c r="J6938" t="s">
        <v>11673</v>
      </c>
      <c r="K6938" t="s">
        <v>1308</v>
      </c>
      <c r="L6938" t="e">
        <f t="shared" si="1621"/>
        <v>#VALUE!</v>
      </c>
      <c r="N6938" s="2" t="e">
        <f t="shared" si="1622"/>
        <v>#VALUE!</v>
      </c>
      <c r="Q6938" t="s">
        <v>80</v>
      </c>
      <c r="R6938" t="str">
        <f t="shared" si="1623"/>
        <v>Great</v>
      </c>
      <c r="S6938" t="str">
        <f t="shared" si="1624"/>
        <v>Great</v>
      </c>
      <c r="T6938" t="e">
        <f t="shared" si="1625"/>
        <v>#VALUE!</v>
      </c>
      <c r="U6938" t="e">
        <f t="shared" si="1626"/>
        <v>#VALUE!</v>
      </c>
      <c r="V6938" t="e">
        <f t="shared" si="1627"/>
        <v>#VALUE!</v>
      </c>
      <c r="W6938" t="str">
        <f t="shared" si="1628"/>
        <v>Don't Buy</v>
      </c>
      <c r="X6938" t="str">
        <f t="shared" si="1629"/>
        <v>Not Known</v>
      </c>
      <c r="Z6938" t="e">
        <f t="shared" si="1630"/>
        <v>#VALUE!</v>
      </c>
      <c r="AB6938" t="str">
        <f t="shared" si="1631"/>
        <v>0</v>
      </c>
    </row>
    <row r="6939" spans="1:28" x14ac:dyDescent="0.3">
      <c r="A6939">
        <v>6937</v>
      </c>
      <c r="B6939" t="s">
        <v>11674</v>
      </c>
      <c r="C6939" t="str">
        <f t="shared" si="1618"/>
        <v>Long</v>
      </c>
      <c r="D6939">
        <v>4.2</v>
      </c>
      <c r="F6939" s="1" t="e">
        <f t="shared" si="1632"/>
        <v>#VALUE!</v>
      </c>
      <c r="G6939" s="1" t="e">
        <f t="shared" si="1619"/>
        <v>#VALUE!</v>
      </c>
      <c r="H6939" t="e">
        <f t="shared" si="1620"/>
        <v>#VALUE!</v>
      </c>
      <c r="I6939" t="s">
        <v>11664</v>
      </c>
      <c r="J6939" t="s">
        <v>10</v>
      </c>
      <c r="K6939" t="s">
        <v>11675</v>
      </c>
      <c r="L6939" t="e">
        <f t="shared" si="1621"/>
        <v>#VALUE!</v>
      </c>
      <c r="N6939" s="2" t="e">
        <f t="shared" si="1622"/>
        <v>#VALUE!</v>
      </c>
      <c r="O6939" t="s">
        <v>147</v>
      </c>
      <c r="Q6939" t="s">
        <v>204</v>
      </c>
      <c r="R6939" t="str">
        <f t="shared" si="1623"/>
        <v>Great</v>
      </c>
      <c r="S6939" t="str">
        <f t="shared" si="1624"/>
        <v>Great</v>
      </c>
      <c r="T6939" t="e">
        <f t="shared" si="1625"/>
        <v>#VALUE!</v>
      </c>
      <c r="U6939" t="e">
        <f t="shared" si="1626"/>
        <v>#VALUE!</v>
      </c>
      <c r="V6939" t="e">
        <f t="shared" si="1627"/>
        <v>#VALUE!</v>
      </c>
      <c r="W6939" t="str">
        <f t="shared" si="1628"/>
        <v>Don't Buy</v>
      </c>
      <c r="X6939" t="str">
        <f t="shared" si="1629"/>
        <v>Not Known</v>
      </c>
      <c r="Z6939" t="e">
        <f t="shared" si="1630"/>
        <v>#VALUE!</v>
      </c>
      <c r="AB6939" t="str">
        <f t="shared" si="1631"/>
        <v>0</v>
      </c>
    </row>
    <row r="6940" spans="1:28" x14ac:dyDescent="0.3">
      <c r="A6940">
        <v>6938</v>
      </c>
      <c r="B6940" t="s">
        <v>11676</v>
      </c>
      <c r="C6940" t="str">
        <f t="shared" si="1618"/>
        <v>Long</v>
      </c>
      <c r="D6940">
        <v>4.5999999999999996</v>
      </c>
      <c r="F6940" s="1">
        <f t="shared" si="1632"/>
        <v>4.5999999999999996</v>
      </c>
      <c r="G6940" s="1">
        <f t="shared" si="1619"/>
        <v>4.5999999999999996</v>
      </c>
      <c r="H6940">
        <f t="shared" si="1620"/>
        <v>4.5999999999999996</v>
      </c>
      <c r="I6940" t="s">
        <v>11664</v>
      </c>
      <c r="J6940" t="s">
        <v>22</v>
      </c>
      <c r="K6940" t="s">
        <v>11677</v>
      </c>
      <c r="L6940" t="str">
        <f t="shared" si="1621"/>
        <v>Established</v>
      </c>
      <c r="N6940" s="2">
        <f t="shared" si="1622"/>
        <v>43</v>
      </c>
      <c r="O6940" t="s">
        <v>289</v>
      </c>
      <c r="P6940" t="s">
        <v>2818</v>
      </c>
      <c r="Q6940" t="s">
        <v>189</v>
      </c>
      <c r="R6940" t="str">
        <f t="shared" si="1623"/>
        <v>Great</v>
      </c>
      <c r="S6940" t="str">
        <f t="shared" si="1624"/>
        <v>Great</v>
      </c>
      <c r="T6940" t="b">
        <f t="shared" si="1625"/>
        <v>1</v>
      </c>
      <c r="U6940" t="b">
        <f t="shared" si="1626"/>
        <v>1</v>
      </c>
      <c r="V6940" t="str">
        <f t="shared" si="1627"/>
        <v>Top Company</v>
      </c>
      <c r="W6940" t="str">
        <f t="shared" si="1628"/>
        <v>Don't Buy</v>
      </c>
      <c r="X6940" t="str">
        <f t="shared" si="1629"/>
        <v>Not Known</v>
      </c>
      <c r="Z6940" t="str">
        <f t="shared" si="1630"/>
        <v>None</v>
      </c>
      <c r="AB6940" t="str">
        <f t="shared" si="1631"/>
        <v>0</v>
      </c>
    </row>
    <row r="6941" spans="1:28" x14ac:dyDescent="0.3">
      <c r="A6941">
        <v>6939</v>
      </c>
      <c r="B6941" t="s">
        <v>11678</v>
      </c>
      <c r="C6941" t="str">
        <f t="shared" si="1618"/>
        <v>Long</v>
      </c>
      <c r="D6941">
        <v>3.7</v>
      </c>
      <c r="F6941" s="1">
        <f t="shared" si="1632"/>
        <v>3.7</v>
      </c>
      <c r="G6941" s="1">
        <f t="shared" si="1619"/>
        <v>3.7</v>
      </c>
      <c r="H6941">
        <f t="shared" si="1620"/>
        <v>3.7</v>
      </c>
      <c r="I6941" t="s">
        <v>11664</v>
      </c>
      <c r="J6941" t="s">
        <v>22</v>
      </c>
      <c r="K6941" t="s">
        <v>11679</v>
      </c>
      <c r="L6941" t="str">
        <f t="shared" si="1621"/>
        <v>Established</v>
      </c>
      <c r="N6941" s="2">
        <f t="shared" si="1622"/>
        <v>80</v>
      </c>
      <c r="O6941" t="s">
        <v>203</v>
      </c>
      <c r="P6941" t="s">
        <v>1308</v>
      </c>
      <c r="Q6941" t="s">
        <v>5712</v>
      </c>
      <c r="R6941" t="str">
        <f t="shared" si="1623"/>
        <v>Average</v>
      </c>
      <c r="S6941" t="str">
        <f t="shared" si="1624"/>
        <v xml:space="preserve"> </v>
      </c>
      <c r="T6941" t="b">
        <f t="shared" si="1625"/>
        <v>0</v>
      </c>
      <c r="U6941" t="b">
        <f t="shared" si="1626"/>
        <v>1</v>
      </c>
      <c r="V6941" t="str">
        <f t="shared" si="1627"/>
        <v>Average Company</v>
      </c>
      <c r="W6941" t="str">
        <f t="shared" si="1628"/>
        <v>Don't Buy</v>
      </c>
      <c r="X6941" t="str">
        <f t="shared" si="1629"/>
        <v>Not Known</v>
      </c>
      <c r="Z6941" t="str">
        <f t="shared" si="1630"/>
        <v>None</v>
      </c>
      <c r="AB6941" t="str">
        <f t="shared" si="1631"/>
        <v>0</v>
      </c>
    </row>
    <row r="6942" spans="1:28" x14ac:dyDescent="0.3">
      <c r="A6942">
        <v>6940</v>
      </c>
      <c r="B6942" t="s">
        <v>11680</v>
      </c>
      <c r="C6942" t="str">
        <f t="shared" si="1618"/>
        <v>Long</v>
      </c>
      <c r="D6942">
        <v>4.0999999999999996</v>
      </c>
      <c r="F6942" s="1">
        <f t="shared" si="1632"/>
        <v>4.0999999999999996</v>
      </c>
      <c r="G6942" s="1">
        <f t="shared" si="1619"/>
        <v>4.0999999999999996</v>
      </c>
      <c r="H6942">
        <f t="shared" si="1620"/>
        <v>4.0999999999999996</v>
      </c>
      <c r="I6942" t="s">
        <v>11664</v>
      </c>
      <c r="J6942" t="s">
        <v>22</v>
      </c>
      <c r="K6942" t="s">
        <v>9854</v>
      </c>
      <c r="L6942" t="str">
        <f t="shared" si="1621"/>
        <v>Established</v>
      </c>
      <c r="N6942" s="2">
        <f t="shared" si="1622"/>
        <v>32</v>
      </c>
      <c r="O6942" t="s">
        <v>368</v>
      </c>
      <c r="P6942" t="s">
        <v>691</v>
      </c>
      <c r="Q6942" t="s">
        <v>1957</v>
      </c>
      <c r="R6942" t="str">
        <f t="shared" si="1623"/>
        <v>Great</v>
      </c>
      <c r="S6942" t="str">
        <f t="shared" si="1624"/>
        <v>Great</v>
      </c>
      <c r="T6942" t="b">
        <f t="shared" si="1625"/>
        <v>1</v>
      </c>
      <c r="U6942" t="b">
        <f t="shared" si="1626"/>
        <v>1</v>
      </c>
      <c r="V6942" t="str">
        <f t="shared" si="1627"/>
        <v>Top Company</v>
      </c>
      <c r="W6942" t="str">
        <f t="shared" si="1628"/>
        <v>Don't Buy</v>
      </c>
      <c r="X6942" t="str">
        <f t="shared" si="1629"/>
        <v>Not Known</v>
      </c>
      <c r="Z6942" t="str">
        <f t="shared" si="1630"/>
        <v>None</v>
      </c>
      <c r="AB6942" t="str">
        <f t="shared" si="1631"/>
        <v>0</v>
      </c>
    </row>
    <row r="6943" spans="1:28" x14ac:dyDescent="0.3">
      <c r="A6943">
        <v>6941</v>
      </c>
      <c r="B6943" t="s">
        <v>11681</v>
      </c>
      <c r="C6943" t="str">
        <f t="shared" si="1618"/>
        <v>Long</v>
      </c>
      <c r="D6943">
        <v>4.3</v>
      </c>
      <c r="F6943" s="1">
        <f t="shared" si="1632"/>
        <v>4.3</v>
      </c>
      <c r="G6943" s="1">
        <f t="shared" si="1619"/>
        <v>4.3</v>
      </c>
      <c r="H6943">
        <f t="shared" si="1620"/>
        <v>4.3</v>
      </c>
      <c r="I6943" t="s">
        <v>11664</v>
      </c>
      <c r="J6943" t="s">
        <v>22</v>
      </c>
      <c r="K6943" t="s">
        <v>7530</v>
      </c>
      <c r="L6943" t="str">
        <f t="shared" si="1621"/>
        <v>Established</v>
      </c>
      <c r="N6943" s="2">
        <f t="shared" si="1622"/>
        <v>31</v>
      </c>
      <c r="O6943" t="s">
        <v>58</v>
      </c>
      <c r="P6943" t="s">
        <v>683</v>
      </c>
      <c r="Q6943" t="s">
        <v>315</v>
      </c>
      <c r="R6943" t="str">
        <f t="shared" si="1623"/>
        <v>Great</v>
      </c>
      <c r="S6943" t="str">
        <f t="shared" si="1624"/>
        <v>Great</v>
      </c>
      <c r="T6943" t="b">
        <f t="shared" si="1625"/>
        <v>1</v>
      </c>
      <c r="U6943" t="b">
        <f t="shared" si="1626"/>
        <v>1</v>
      </c>
      <c r="V6943" t="str">
        <f t="shared" si="1627"/>
        <v>Top Company</v>
      </c>
      <c r="W6943" t="str">
        <f t="shared" si="1628"/>
        <v>Don't Buy</v>
      </c>
      <c r="X6943" t="str">
        <f t="shared" si="1629"/>
        <v>Not Known</v>
      </c>
      <c r="Z6943" t="str">
        <f t="shared" si="1630"/>
        <v>None</v>
      </c>
      <c r="AB6943" t="str">
        <f t="shared" si="1631"/>
        <v>0</v>
      </c>
    </row>
    <row r="6944" spans="1:28" x14ac:dyDescent="0.3">
      <c r="A6944">
        <v>6942</v>
      </c>
      <c r="B6944" t="s">
        <v>11682</v>
      </c>
      <c r="C6944" t="str">
        <f t="shared" si="1618"/>
        <v>Long</v>
      </c>
      <c r="D6944">
        <v>4</v>
      </c>
      <c r="F6944" s="1">
        <f t="shared" si="1632"/>
        <v>4</v>
      </c>
      <c r="G6944" s="1">
        <f t="shared" si="1619"/>
        <v>4</v>
      </c>
      <c r="H6944">
        <f t="shared" si="1620"/>
        <v>4</v>
      </c>
      <c r="I6944" t="s">
        <v>11664</v>
      </c>
      <c r="J6944" t="s">
        <v>11683</v>
      </c>
      <c r="K6944" t="s">
        <v>24</v>
      </c>
      <c r="L6944" t="str">
        <f t="shared" si="1621"/>
        <v>Established</v>
      </c>
      <c r="N6944" s="2">
        <f t="shared" si="1622"/>
        <v>51</v>
      </c>
      <c r="O6944" t="s">
        <v>1308</v>
      </c>
      <c r="Q6944" t="s">
        <v>372</v>
      </c>
      <c r="R6944" t="str">
        <f t="shared" si="1623"/>
        <v>Average</v>
      </c>
      <c r="S6944" t="str">
        <f t="shared" si="1624"/>
        <v xml:space="preserve"> </v>
      </c>
      <c r="T6944" t="b">
        <f t="shared" si="1625"/>
        <v>0</v>
      </c>
      <c r="U6944" t="b">
        <f t="shared" si="1626"/>
        <v>1</v>
      </c>
      <c r="V6944" t="str">
        <f t="shared" si="1627"/>
        <v>Average Company</v>
      </c>
      <c r="W6944" t="str">
        <f t="shared" si="1628"/>
        <v>Don't Buy</v>
      </c>
      <c r="X6944" t="str">
        <f t="shared" si="1629"/>
        <v>Not Known</v>
      </c>
      <c r="Z6944" t="str">
        <f t="shared" si="1630"/>
        <v>None</v>
      </c>
      <c r="AB6944" t="str">
        <f t="shared" si="1631"/>
        <v>0</v>
      </c>
    </row>
    <row r="6945" spans="1:28" x14ac:dyDescent="0.3">
      <c r="A6945">
        <v>6943</v>
      </c>
      <c r="B6945" t="s">
        <v>11684</v>
      </c>
      <c r="C6945" t="str">
        <f t="shared" si="1618"/>
        <v>Long</v>
      </c>
      <c r="D6945">
        <v>4.0999999999999996</v>
      </c>
      <c r="F6945" s="1">
        <f t="shared" si="1632"/>
        <v>4.0999999999999996</v>
      </c>
      <c r="G6945" s="1">
        <f t="shared" si="1619"/>
        <v>4.0999999999999996</v>
      </c>
      <c r="H6945">
        <f t="shared" si="1620"/>
        <v>4.0999999999999996</v>
      </c>
      <c r="I6945" t="s">
        <v>11664</v>
      </c>
      <c r="J6945" t="s">
        <v>11685</v>
      </c>
      <c r="K6945" t="s">
        <v>18</v>
      </c>
      <c r="L6945" t="str">
        <f t="shared" si="1621"/>
        <v>Established</v>
      </c>
      <c r="N6945" s="2">
        <f t="shared" si="1622"/>
        <v>50</v>
      </c>
      <c r="O6945" t="s">
        <v>691</v>
      </c>
      <c r="Q6945" t="s">
        <v>1957</v>
      </c>
      <c r="R6945" t="str">
        <f t="shared" si="1623"/>
        <v>Great</v>
      </c>
      <c r="S6945" t="str">
        <f t="shared" si="1624"/>
        <v>Great</v>
      </c>
      <c r="T6945" t="b">
        <f t="shared" si="1625"/>
        <v>1</v>
      </c>
      <c r="U6945" t="b">
        <f t="shared" si="1626"/>
        <v>1</v>
      </c>
      <c r="V6945" t="str">
        <f t="shared" si="1627"/>
        <v>Top Company</v>
      </c>
      <c r="W6945" t="str">
        <f t="shared" si="1628"/>
        <v>Don't Buy</v>
      </c>
      <c r="X6945" t="str">
        <f t="shared" si="1629"/>
        <v>Not Known</v>
      </c>
      <c r="Z6945" t="str">
        <f t="shared" si="1630"/>
        <v>None</v>
      </c>
      <c r="AB6945" t="str">
        <f t="shared" si="1631"/>
        <v>0</v>
      </c>
    </row>
    <row r="6946" spans="1:28" x14ac:dyDescent="0.3">
      <c r="A6946">
        <v>6944</v>
      </c>
      <c r="B6946" t="s">
        <v>11686</v>
      </c>
      <c r="C6946" t="str">
        <f t="shared" si="1618"/>
        <v>Short</v>
      </c>
      <c r="D6946">
        <v>3.7</v>
      </c>
      <c r="F6946" s="1">
        <f t="shared" si="1632"/>
        <v>3.7</v>
      </c>
      <c r="G6946" s="1">
        <f t="shared" si="1619"/>
        <v>3.7</v>
      </c>
      <c r="H6946">
        <f t="shared" si="1620"/>
        <v>3.7</v>
      </c>
      <c r="I6946" t="s">
        <v>11664</v>
      </c>
      <c r="J6946" t="s">
        <v>22</v>
      </c>
      <c r="K6946" t="s">
        <v>11687</v>
      </c>
      <c r="L6946" t="str">
        <f t="shared" si="1621"/>
        <v>Established</v>
      </c>
      <c r="N6946" s="2">
        <f t="shared" si="1622"/>
        <v>21</v>
      </c>
      <c r="O6946" t="s">
        <v>321</v>
      </c>
      <c r="P6946" t="s">
        <v>691</v>
      </c>
      <c r="Q6946" t="s">
        <v>28</v>
      </c>
      <c r="R6946" t="str">
        <f t="shared" si="1623"/>
        <v>Average</v>
      </c>
      <c r="S6946" t="str">
        <f t="shared" si="1624"/>
        <v xml:space="preserve"> </v>
      </c>
      <c r="T6946" t="b">
        <f t="shared" si="1625"/>
        <v>0</v>
      </c>
      <c r="U6946" t="b">
        <f t="shared" si="1626"/>
        <v>1</v>
      </c>
      <c r="V6946" t="str">
        <f t="shared" si="1627"/>
        <v>Average Company</v>
      </c>
      <c r="W6946" t="str">
        <f t="shared" si="1628"/>
        <v>Don't Buy</v>
      </c>
      <c r="X6946" t="str">
        <f t="shared" si="1629"/>
        <v>Not Known</v>
      </c>
      <c r="Z6946" t="str">
        <f t="shared" si="1630"/>
        <v>None</v>
      </c>
      <c r="AB6946" t="str">
        <f t="shared" si="1631"/>
        <v>500K</v>
      </c>
    </row>
    <row r="6947" spans="1:28" x14ac:dyDescent="0.3">
      <c r="A6947">
        <v>6945</v>
      </c>
      <c r="B6947" t="s">
        <v>11688</v>
      </c>
      <c r="C6947" t="str">
        <f t="shared" si="1618"/>
        <v>Long</v>
      </c>
      <c r="D6947">
        <v>4</v>
      </c>
      <c r="F6947" s="1">
        <f t="shared" si="1632"/>
        <v>4</v>
      </c>
      <c r="G6947" s="1">
        <f t="shared" si="1619"/>
        <v>4</v>
      </c>
      <c r="H6947">
        <f t="shared" si="1620"/>
        <v>4</v>
      </c>
      <c r="I6947" t="s">
        <v>11664</v>
      </c>
      <c r="J6947" t="s">
        <v>22</v>
      </c>
      <c r="K6947" t="s">
        <v>4129</v>
      </c>
      <c r="L6947" t="str">
        <f t="shared" si="1621"/>
        <v>Established</v>
      </c>
      <c r="N6947" s="2">
        <f t="shared" si="1622"/>
        <v>11</v>
      </c>
      <c r="O6947" t="s">
        <v>146</v>
      </c>
      <c r="P6947" t="s">
        <v>683</v>
      </c>
      <c r="Q6947" t="s">
        <v>44</v>
      </c>
      <c r="R6947" t="str">
        <f t="shared" si="1623"/>
        <v>Average</v>
      </c>
      <c r="S6947" t="str">
        <f t="shared" si="1624"/>
        <v xml:space="preserve"> </v>
      </c>
      <c r="T6947" t="b">
        <f t="shared" si="1625"/>
        <v>0</v>
      </c>
      <c r="U6947" t="b">
        <f t="shared" si="1626"/>
        <v>1</v>
      </c>
      <c r="V6947" t="str">
        <f t="shared" si="1627"/>
        <v>Average Company</v>
      </c>
      <c r="W6947" t="str">
        <f t="shared" si="1628"/>
        <v>Don't Buy</v>
      </c>
      <c r="X6947" t="str">
        <f t="shared" si="1629"/>
        <v>Not Known</v>
      </c>
      <c r="Z6947" t="str">
        <f t="shared" si="1630"/>
        <v>None</v>
      </c>
      <c r="AB6947" t="str">
        <f t="shared" si="1631"/>
        <v>0</v>
      </c>
    </row>
    <row r="6948" spans="1:28" x14ac:dyDescent="0.3">
      <c r="A6948">
        <v>6946</v>
      </c>
      <c r="B6948" t="s">
        <v>11689</v>
      </c>
      <c r="C6948" t="str">
        <f t="shared" si="1618"/>
        <v>Long</v>
      </c>
      <c r="D6948">
        <v>4.2</v>
      </c>
      <c r="F6948" s="1">
        <f t="shared" si="1632"/>
        <v>4.2</v>
      </c>
      <c r="G6948" s="1">
        <f t="shared" si="1619"/>
        <v>4.2</v>
      </c>
      <c r="H6948">
        <f t="shared" si="1620"/>
        <v>4.2</v>
      </c>
      <c r="I6948" t="s">
        <v>11664</v>
      </c>
      <c r="J6948" t="s">
        <v>22</v>
      </c>
      <c r="K6948" t="s">
        <v>7199</v>
      </c>
      <c r="L6948" t="str">
        <f t="shared" si="1621"/>
        <v>Established</v>
      </c>
      <c r="N6948" s="2">
        <f t="shared" si="1622"/>
        <v>12</v>
      </c>
      <c r="O6948" t="s">
        <v>267</v>
      </c>
      <c r="P6948" t="s">
        <v>1308</v>
      </c>
      <c r="Q6948" t="s">
        <v>605</v>
      </c>
      <c r="R6948" t="str">
        <f t="shared" si="1623"/>
        <v>Great</v>
      </c>
      <c r="S6948" t="str">
        <f t="shared" si="1624"/>
        <v>Great</v>
      </c>
      <c r="T6948" t="b">
        <f t="shared" si="1625"/>
        <v>1</v>
      </c>
      <c r="U6948" t="b">
        <f t="shared" si="1626"/>
        <v>1</v>
      </c>
      <c r="V6948" t="str">
        <f t="shared" si="1627"/>
        <v>Average Company</v>
      </c>
      <c r="W6948" t="str">
        <f t="shared" si="1628"/>
        <v>Don't Buy</v>
      </c>
      <c r="X6948" t="str">
        <f t="shared" si="1629"/>
        <v>Not Known</v>
      </c>
      <c r="Z6948" t="str">
        <f t="shared" si="1630"/>
        <v>None</v>
      </c>
      <c r="AB6948" t="str">
        <f t="shared" si="1631"/>
        <v>0</v>
      </c>
    </row>
    <row r="6949" spans="1:28" x14ac:dyDescent="0.3">
      <c r="A6949">
        <v>6947</v>
      </c>
      <c r="B6949" t="s">
        <v>11690</v>
      </c>
      <c r="C6949" t="str">
        <f t="shared" si="1618"/>
        <v>Long</v>
      </c>
      <c r="D6949">
        <v>3.8</v>
      </c>
      <c r="F6949" s="1">
        <f t="shared" si="1632"/>
        <v>3.8</v>
      </c>
      <c r="G6949" s="1">
        <f t="shared" si="1619"/>
        <v>3.8</v>
      </c>
      <c r="H6949">
        <f t="shared" si="1620"/>
        <v>3.8</v>
      </c>
      <c r="I6949" t="s">
        <v>11664</v>
      </c>
      <c r="J6949" t="s">
        <v>22</v>
      </c>
      <c r="K6949" t="s">
        <v>4086</v>
      </c>
      <c r="L6949" t="str">
        <f t="shared" si="1621"/>
        <v>Established</v>
      </c>
      <c r="N6949" s="2">
        <f t="shared" si="1622"/>
        <v>25</v>
      </c>
      <c r="O6949" t="s">
        <v>54</v>
      </c>
      <c r="P6949" t="s">
        <v>1261</v>
      </c>
      <c r="Q6949" t="s">
        <v>417</v>
      </c>
      <c r="R6949" t="str">
        <f t="shared" si="1623"/>
        <v>Average</v>
      </c>
      <c r="S6949" t="str">
        <f t="shared" si="1624"/>
        <v xml:space="preserve"> </v>
      </c>
      <c r="T6949" t="b">
        <f t="shared" si="1625"/>
        <v>0</v>
      </c>
      <c r="U6949" t="b">
        <f t="shared" si="1626"/>
        <v>1</v>
      </c>
      <c r="V6949" t="str">
        <f t="shared" si="1627"/>
        <v>Average Company</v>
      </c>
      <c r="W6949" t="str">
        <f t="shared" si="1628"/>
        <v>Don't Buy</v>
      </c>
      <c r="X6949" t="str">
        <f t="shared" si="1629"/>
        <v>Not Known</v>
      </c>
      <c r="Z6949" t="str">
        <f t="shared" si="1630"/>
        <v>None</v>
      </c>
      <c r="AB6949" t="str">
        <f t="shared" si="1631"/>
        <v>0</v>
      </c>
    </row>
    <row r="6950" spans="1:28" x14ac:dyDescent="0.3">
      <c r="A6950">
        <v>6948</v>
      </c>
      <c r="B6950" t="s">
        <v>11691</v>
      </c>
      <c r="C6950" t="str">
        <f t="shared" si="1618"/>
        <v>Long</v>
      </c>
      <c r="D6950">
        <v>3.7</v>
      </c>
      <c r="F6950" s="1">
        <f t="shared" si="1632"/>
        <v>3.7</v>
      </c>
      <c r="G6950" s="1">
        <f t="shared" si="1619"/>
        <v>3.7</v>
      </c>
      <c r="H6950">
        <f t="shared" si="1620"/>
        <v>3.7</v>
      </c>
      <c r="I6950" t="s">
        <v>11664</v>
      </c>
      <c r="J6950" t="s">
        <v>7649</v>
      </c>
      <c r="K6950" t="s">
        <v>289</v>
      </c>
      <c r="L6950" t="str">
        <f t="shared" si="1621"/>
        <v>Established</v>
      </c>
      <c r="N6950" s="2">
        <f t="shared" si="1622"/>
        <v>20</v>
      </c>
      <c r="O6950" t="s">
        <v>683</v>
      </c>
      <c r="Q6950" t="s">
        <v>429</v>
      </c>
      <c r="R6950" t="str">
        <f t="shared" si="1623"/>
        <v>Average</v>
      </c>
      <c r="S6950" t="str">
        <f t="shared" si="1624"/>
        <v xml:space="preserve"> </v>
      </c>
      <c r="T6950" t="b">
        <f t="shared" si="1625"/>
        <v>0</v>
      </c>
      <c r="U6950" t="b">
        <f t="shared" si="1626"/>
        <v>1</v>
      </c>
      <c r="V6950" t="str">
        <f t="shared" si="1627"/>
        <v>Average Company</v>
      </c>
      <c r="W6950" t="str">
        <f t="shared" si="1628"/>
        <v>Buy</v>
      </c>
      <c r="X6950" t="str">
        <f t="shared" si="1629"/>
        <v>Not Known</v>
      </c>
      <c r="Z6950" t="str">
        <f t="shared" si="1630"/>
        <v>None</v>
      </c>
      <c r="AB6950" t="str">
        <f t="shared" si="1631"/>
        <v>0</v>
      </c>
    </row>
    <row r="6951" spans="1:28" x14ac:dyDescent="0.3">
      <c r="A6951">
        <v>6949</v>
      </c>
      <c r="B6951" t="s">
        <v>11692</v>
      </c>
      <c r="C6951" t="str">
        <f t="shared" si="1618"/>
        <v>Long</v>
      </c>
      <c r="D6951">
        <v>4.2</v>
      </c>
      <c r="F6951" s="1">
        <f t="shared" si="1632"/>
        <v>4.2</v>
      </c>
      <c r="G6951" s="1">
        <f t="shared" si="1619"/>
        <v>4.2</v>
      </c>
      <c r="H6951">
        <f t="shared" si="1620"/>
        <v>4.2</v>
      </c>
      <c r="I6951" t="s">
        <v>11664</v>
      </c>
      <c r="J6951" t="s">
        <v>11693</v>
      </c>
      <c r="K6951" t="s">
        <v>267</v>
      </c>
      <c r="L6951" t="str">
        <f t="shared" si="1621"/>
        <v>Established</v>
      </c>
      <c r="N6951" s="2">
        <f t="shared" si="1622"/>
        <v>51</v>
      </c>
      <c r="O6951" t="s">
        <v>1308</v>
      </c>
      <c r="Q6951" t="s">
        <v>80</v>
      </c>
      <c r="R6951" t="str">
        <f t="shared" si="1623"/>
        <v>Great</v>
      </c>
      <c r="S6951" t="str">
        <f t="shared" si="1624"/>
        <v>Great</v>
      </c>
      <c r="T6951" t="b">
        <f t="shared" si="1625"/>
        <v>1</v>
      </c>
      <c r="U6951" t="b">
        <f t="shared" si="1626"/>
        <v>1</v>
      </c>
      <c r="V6951" t="str">
        <f t="shared" si="1627"/>
        <v>Top Company</v>
      </c>
      <c r="W6951" t="str">
        <f t="shared" si="1628"/>
        <v>Don't Buy</v>
      </c>
      <c r="X6951" t="str">
        <f t="shared" si="1629"/>
        <v>Not Known</v>
      </c>
      <c r="Z6951" t="str">
        <f t="shared" si="1630"/>
        <v>None</v>
      </c>
      <c r="AB6951" t="str">
        <f t="shared" si="1631"/>
        <v>0</v>
      </c>
    </row>
    <row r="6952" spans="1:28" x14ac:dyDescent="0.3">
      <c r="A6952">
        <v>6950</v>
      </c>
      <c r="B6952" t="s">
        <v>11694</v>
      </c>
      <c r="C6952" t="str">
        <f t="shared" si="1618"/>
        <v>Long</v>
      </c>
      <c r="D6952">
        <v>4.2</v>
      </c>
      <c r="F6952" s="1">
        <f t="shared" si="1632"/>
        <v>4.2</v>
      </c>
      <c r="G6952" s="1">
        <f t="shared" si="1619"/>
        <v>4.2</v>
      </c>
      <c r="H6952">
        <f t="shared" si="1620"/>
        <v>4.2</v>
      </c>
      <c r="I6952" t="s">
        <v>11664</v>
      </c>
      <c r="J6952" t="s">
        <v>5003</v>
      </c>
      <c r="K6952" t="s">
        <v>299</v>
      </c>
      <c r="L6952" t="str">
        <f t="shared" si="1621"/>
        <v>Established</v>
      </c>
      <c r="N6952" s="2">
        <f t="shared" si="1622"/>
        <v>51</v>
      </c>
      <c r="O6952" t="s">
        <v>1308</v>
      </c>
      <c r="Q6952" t="s">
        <v>601</v>
      </c>
      <c r="R6952" t="str">
        <f t="shared" si="1623"/>
        <v>Great</v>
      </c>
      <c r="S6952" t="str">
        <f t="shared" si="1624"/>
        <v>Great</v>
      </c>
      <c r="T6952" t="b">
        <f t="shared" si="1625"/>
        <v>1</v>
      </c>
      <c r="U6952" t="b">
        <f t="shared" si="1626"/>
        <v>1</v>
      </c>
      <c r="V6952" t="str">
        <f t="shared" si="1627"/>
        <v>Top Company</v>
      </c>
      <c r="W6952" t="str">
        <f t="shared" si="1628"/>
        <v>Don't Buy</v>
      </c>
      <c r="X6952" t="str">
        <f t="shared" si="1629"/>
        <v>Not Known</v>
      </c>
      <c r="Z6952" t="str">
        <f t="shared" si="1630"/>
        <v>None</v>
      </c>
      <c r="AB6952" t="str">
        <f t="shared" si="1631"/>
        <v>0</v>
      </c>
    </row>
    <row r="6953" spans="1:28" x14ac:dyDescent="0.3">
      <c r="A6953">
        <v>6951</v>
      </c>
      <c r="B6953" t="s">
        <v>11695</v>
      </c>
      <c r="C6953" t="str">
        <f t="shared" si="1618"/>
        <v>Long</v>
      </c>
      <c r="D6953">
        <v>4.5999999999999996</v>
      </c>
      <c r="F6953" s="1" t="e">
        <f t="shared" si="1632"/>
        <v>#VALUE!</v>
      </c>
      <c r="G6953" s="1" t="e">
        <f t="shared" si="1619"/>
        <v>#VALUE!</v>
      </c>
      <c r="H6953" t="e">
        <f t="shared" si="1620"/>
        <v>#VALUE!</v>
      </c>
      <c r="I6953" t="s">
        <v>11664</v>
      </c>
      <c r="J6953" t="s">
        <v>11696</v>
      </c>
      <c r="K6953" t="s">
        <v>74</v>
      </c>
      <c r="L6953" t="e">
        <f t="shared" si="1621"/>
        <v>#VALUE!</v>
      </c>
      <c r="N6953" s="2" t="e">
        <f t="shared" si="1622"/>
        <v>#VALUE!</v>
      </c>
      <c r="O6953" t="s">
        <v>147</v>
      </c>
      <c r="Q6953" t="s">
        <v>315</v>
      </c>
      <c r="R6953" t="str">
        <f t="shared" si="1623"/>
        <v>Great</v>
      </c>
      <c r="S6953" t="str">
        <f t="shared" si="1624"/>
        <v>Great</v>
      </c>
      <c r="T6953" t="e">
        <f t="shared" si="1625"/>
        <v>#VALUE!</v>
      </c>
      <c r="U6953" t="e">
        <f t="shared" si="1626"/>
        <v>#VALUE!</v>
      </c>
      <c r="V6953" t="e">
        <f t="shared" si="1627"/>
        <v>#VALUE!</v>
      </c>
      <c r="W6953" t="str">
        <f t="shared" si="1628"/>
        <v>Don't Buy</v>
      </c>
      <c r="X6953" t="str">
        <f t="shared" si="1629"/>
        <v>Not Known</v>
      </c>
      <c r="Z6953" t="e">
        <f t="shared" si="1630"/>
        <v>#VALUE!</v>
      </c>
      <c r="AB6953" t="str">
        <f t="shared" si="1631"/>
        <v>0</v>
      </c>
    </row>
    <row r="6954" spans="1:28" x14ac:dyDescent="0.3">
      <c r="A6954">
        <v>6952</v>
      </c>
      <c r="B6954" t="s">
        <v>11697</v>
      </c>
      <c r="C6954" t="str">
        <f t="shared" si="1618"/>
        <v>Long</v>
      </c>
      <c r="D6954">
        <v>3.3</v>
      </c>
      <c r="F6954" s="1">
        <f t="shared" si="1632"/>
        <v>3.3</v>
      </c>
      <c r="G6954" s="1">
        <f t="shared" si="1619"/>
        <v>3.3</v>
      </c>
      <c r="H6954">
        <f t="shared" si="1620"/>
        <v>3.3</v>
      </c>
      <c r="I6954" t="s">
        <v>11664</v>
      </c>
      <c r="J6954" t="s">
        <v>3380</v>
      </c>
      <c r="K6954" t="s">
        <v>5328</v>
      </c>
      <c r="L6954" t="str">
        <f t="shared" si="1621"/>
        <v>Established</v>
      </c>
      <c r="N6954" s="2">
        <f t="shared" si="1622"/>
        <v>20</v>
      </c>
      <c r="O6954" t="s">
        <v>151</v>
      </c>
      <c r="P6954" t="s">
        <v>1308</v>
      </c>
      <c r="Q6954" t="s">
        <v>50</v>
      </c>
      <c r="R6954" t="str">
        <f t="shared" si="1623"/>
        <v>Average</v>
      </c>
      <c r="S6954" t="str">
        <f t="shared" si="1624"/>
        <v xml:space="preserve"> </v>
      </c>
      <c r="T6954" t="b">
        <f t="shared" si="1625"/>
        <v>0</v>
      </c>
      <c r="U6954" t="b">
        <f t="shared" si="1626"/>
        <v>0</v>
      </c>
      <c r="V6954" t="str">
        <f t="shared" si="1627"/>
        <v>Average Company</v>
      </c>
      <c r="W6954" t="str">
        <f t="shared" si="1628"/>
        <v>Don't Buy</v>
      </c>
      <c r="X6954" t="str">
        <f t="shared" si="1629"/>
        <v>Not Known</v>
      </c>
      <c r="Z6954" t="str">
        <f t="shared" si="1630"/>
        <v>None</v>
      </c>
      <c r="AB6954" t="str">
        <f t="shared" si="1631"/>
        <v>0</v>
      </c>
    </row>
    <row r="6955" spans="1:28" x14ac:dyDescent="0.3">
      <c r="A6955">
        <v>6953</v>
      </c>
      <c r="B6955" t="s">
        <v>11698</v>
      </c>
      <c r="C6955" t="str">
        <f t="shared" si="1618"/>
        <v>Long</v>
      </c>
      <c r="D6955">
        <v>3.3</v>
      </c>
      <c r="F6955" s="1">
        <f t="shared" si="1632"/>
        <v>3.3</v>
      </c>
      <c r="G6955" s="1">
        <f t="shared" si="1619"/>
        <v>3.3</v>
      </c>
      <c r="H6955">
        <f t="shared" si="1620"/>
        <v>3.3</v>
      </c>
      <c r="I6955" t="s">
        <v>11664</v>
      </c>
      <c r="J6955" t="s">
        <v>10</v>
      </c>
      <c r="K6955" t="s">
        <v>3100</v>
      </c>
      <c r="L6955" t="str">
        <f t="shared" si="1621"/>
        <v>Established</v>
      </c>
      <c r="N6955" s="2">
        <f t="shared" si="1622"/>
        <v>89</v>
      </c>
      <c r="O6955" t="s">
        <v>253</v>
      </c>
      <c r="P6955" t="s">
        <v>147</v>
      </c>
      <c r="Q6955" t="s">
        <v>28</v>
      </c>
      <c r="R6955" t="str">
        <f t="shared" si="1623"/>
        <v>Average</v>
      </c>
      <c r="S6955" t="str">
        <f t="shared" si="1624"/>
        <v xml:space="preserve"> </v>
      </c>
      <c r="T6955" t="b">
        <f t="shared" si="1625"/>
        <v>0</v>
      </c>
      <c r="U6955" t="b">
        <f t="shared" si="1626"/>
        <v>0</v>
      </c>
      <c r="V6955" t="str">
        <f t="shared" si="1627"/>
        <v>Average Company</v>
      </c>
      <c r="W6955" t="str">
        <f t="shared" si="1628"/>
        <v>Don't Buy</v>
      </c>
      <c r="X6955" t="str">
        <f t="shared" si="1629"/>
        <v>Not Known</v>
      </c>
      <c r="Z6955" t="str">
        <f t="shared" si="1630"/>
        <v>None</v>
      </c>
      <c r="AB6955" t="str">
        <f t="shared" si="1631"/>
        <v>500K</v>
      </c>
    </row>
    <row r="6956" spans="1:28" x14ac:dyDescent="0.3">
      <c r="A6956">
        <v>6954</v>
      </c>
      <c r="B6956" t="s">
        <v>11699</v>
      </c>
      <c r="C6956" t="str">
        <f t="shared" si="1618"/>
        <v>Long</v>
      </c>
      <c r="D6956">
        <v>3.9</v>
      </c>
      <c r="F6956" s="1">
        <f t="shared" si="1632"/>
        <v>3.9</v>
      </c>
      <c r="G6956" s="1">
        <f t="shared" si="1619"/>
        <v>3.9</v>
      </c>
      <c r="H6956">
        <f t="shared" si="1620"/>
        <v>3.9</v>
      </c>
      <c r="I6956" t="s">
        <v>11664</v>
      </c>
      <c r="J6956" t="s">
        <v>22</v>
      </c>
      <c r="K6956" t="s">
        <v>11700</v>
      </c>
      <c r="L6956" t="str">
        <f t="shared" si="1621"/>
        <v>Established</v>
      </c>
      <c r="N6956" s="2">
        <f t="shared" si="1622"/>
        <v>83</v>
      </c>
      <c r="O6956" t="s">
        <v>547</v>
      </c>
      <c r="P6956" t="s">
        <v>1308</v>
      </c>
      <c r="Q6956" t="s">
        <v>80</v>
      </c>
      <c r="R6956" t="str">
        <f t="shared" si="1623"/>
        <v>Average</v>
      </c>
      <c r="S6956" t="str">
        <f t="shared" si="1624"/>
        <v xml:space="preserve"> </v>
      </c>
      <c r="T6956" t="b">
        <f t="shared" si="1625"/>
        <v>0</v>
      </c>
      <c r="U6956" t="b">
        <f t="shared" si="1626"/>
        <v>1</v>
      </c>
      <c r="V6956" t="str">
        <f t="shared" si="1627"/>
        <v>Average Company</v>
      </c>
      <c r="W6956" t="str">
        <f t="shared" si="1628"/>
        <v>Don't Buy</v>
      </c>
      <c r="X6956" t="str">
        <f t="shared" si="1629"/>
        <v>Not Known</v>
      </c>
      <c r="Z6956" t="str">
        <f t="shared" si="1630"/>
        <v>None</v>
      </c>
      <c r="AB6956" t="str">
        <f t="shared" si="1631"/>
        <v>0</v>
      </c>
    </row>
    <row r="6957" spans="1:28" x14ac:dyDescent="0.3">
      <c r="A6957">
        <v>6955</v>
      </c>
      <c r="B6957" t="s">
        <v>11701</v>
      </c>
      <c r="C6957" t="str">
        <f t="shared" si="1618"/>
        <v>Short</v>
      </c>
      <c r="D6957">
        <v>4.4000000000000004</v>
      </c>
      <c r="F6957" s="1">
        <f t="shared" si="1632"/>
        <v>4.4000000000000004</v>
      </c>
      <c r="G6957" s="1">
        <f t="shared" si="1619"/>
        <v>4.4000000000000004</v>
      </c>
      <c r="H6957">
        <f t="shared" si="1620"/>
        <v>4.4000000000000004</v>
      </c>
      <c r="I6957" t="s">
        <v>11664</v>
      </c>
      <c r="J6957" t="s">
        <v>22</v>
      </c>
      <c r="K6957" t="s">
        <v>11702</v>
      </c>
      <c r="L6957" t="str">
        <f t="shared" si="1621"/>
        <v>Established</v>
      </c>
      <c r="N6957" s="2">
        <f t="shared" si="1622"/>
        <v>13</v>
      </c>
      <c r="O6957" t="s">
        <v>299</v>
      </c>
      <c r="P6957" t="s">
        <v>683</v>
      </c>
      <c r="Q6957" t="s">
        <v>70</v>
      </c>
      <c r="R6957" t="str">
        <f t="shared" si="1623"/>
        <v>Great</v>
      </c>
      <c r="S6957" t="str">
        <f t="shared" si="1624"/>
        <v>Great</v>
      </c>
      <c r="T6957" t="b">
        <f t="shared" si="1625"/>
        <v>1</v>
      </c>
      <c r="U6957" t="b">
        <f t="shared" si="1626"/>
        <v>1</v>
      </c>
      <c r="V6957" t="str">
        <f t="shared" si="1627"/>
        <v>Average Company</v>
      </c>
      <c r="W6957" t="str">
        <f t="shared" si="1628"/>
        <v>Don't Buy</v>
      </c>
      <c r="X6957" t="str">
        <f t="shared" si="1629"/>
        <v>Not Known</v>
      </c>
      <c r="Z6957" t="str">
        <f t="shared" si="1630"/>
        <v>None</v>
      </c>
      <c r="AB6957" t="str">
        <f t="shared" si="1631"/>
        <v>0</v>
      </c>
    </row>
    <row r="6958" spans="1:28" x14ac:dyDescent="0.3">
      <c r="A6958">
        <v>6956</v>
      </c>
      <c r="B6958" t="s">
        <v>11703</v>
      </c>
      <c r="C6958" t="str">
        <f t="shared" si="1618"/>
        <v>Long</v>
      </c>
      <c r="D6958">
        <v>4</v>
      </c>
      <c r="F6958" s="1">
        <f t="shared" si="1632"/>
        <v>4</v>
      </c>
      <c r="G6958" s="1">
        <f t="shared" si="1619"/>
        <v>4</v>
      </c>
      <c r="H6958">
        <f t="shared" si="1620"/>
        <v>4</v>
      </c>
      <c r="I6958" t="s">
        <v>11664</v>
      </c>
      <c r="J6958" t="s">
        <v>22</v>
      </c>
      <c r="K6958" t="s">
        <v>11704</v>
      </c>
      <c r="L6958" t="str">
        <f t="shared" si="1621"/>
        <v>Established</v>
      </c>
      <c r="N6958" s="2">
        <f t="shared" si="1622"/>
        <v>16</v>
      </c>
      <c r="O6958" t="s">
        <v>121</v>
      </c>
      <c r="P6958" t="s">
        <v>683</v>
      </c>
      <c r="Q6958" t="s">
        <v>295</v>
      </c>
      <c r="R6958" t="str">
        <f t="shared" si="1623"/>
        <v>Average</v>
      </c>
      <c r="S6958" t="str">
        <f t="shared" si="1624"/>
        <v xml:space="preserve"> </v>
      </c>
      <c r="T6958" t="b">
        <f t="shared" si="1625"/>
        <v>0</v>
      </c>
      <c r="U6958" t="b">
        <f t="shared" si="1626"/>
        <v>1</v>
      </c>
      <c r="V6958" t="str">
        <f t="shared" si="1627"/>
        <v>Average Company</v>
      </c>
      <c r="W6958" t="str">
        <f t="shared" si="1628"/>
        <v>Don't Buy</v>
      </c>
      <c r="X6958" t="str">
        <f t="shared" si="1629"/>
        <v>Not Known</v>
      </c>
      <c r="Z6958" t="str">
        <f t="shared" si="1630"/>
        <v>None</v>
      </c>
      <c r="AB6958" t="str">
        <f t="shared" si="1631"/>
        <v>0</v>
      </c>
    </row>
    <row r="6959" spans="1:28" x14ac:dyDescent="0.3">
      <c r="A6959">
        <v>6957</v>
      </c>
      <c r="B6959" t="s">
        <v>11705</v>
      </c>
      <c r="C6959" t="str">
        <f t="shared" si="1618"/>
        <v>Long</v>
      </c>
      <c r="D6959">
        <v>3.9</v>
      </c>
      <c r="F6959" s="1">
        <f t="shared" si="1632"/>
        <v>3.9</v>
      </c>
      <c r="G6959" s="1">
        <f t="shared" si="1619"/>
        <v>3.9</v>
      </c>
      <c r="H6959">
        <f t="shared" si="1620"/>
        <v>3.9</v>
      </c>
      <c r="I6959" t="s">
        <v>11664</v>
      </c>
      <c r="J6959" t="s">
        <v>22</v>
      </c>
      <c r="K6959" t="s">
        <v>4182</v>
      </c>
      <c r="L6959" t="str">
        <f t="shared" si="1621"/>
        <v>Established</v>
      </c>
      <c r="N6959" s="2">
        <f t="shared" si="1622"/>
        <v>13</v>
      </c>
      <c r="O6959" t="s">
        <v>299</v>
      </c>
      <c r="P6959" t="s">
        <v>1308</v>
      </c>
      <c r="Q6959" t="s">
        <v>424</v>
      </c>
      <c r="R6959" t="str">
        <f t="shared" si="1623"/>
        <v>Average</v>
      </c>
      <c r="S6959" t="str">
        <f t="shared" si="1624"/>
        <v xml:space="preserve"> </v>
      </c>
      <c r="T6959" t="b">
        <f t="shared" si="1625"/>
        <v>0</v>
      </c>
      <c r="U6959" t="b">
        <f t="shared" si="1626"/>
        <v>1</v>
      </c>
      <c r="V6959" t="str">
        <f t="shared" si="1627"/>
        <v>Average Company</v>
      </c>
      <c r="W6959" t="str">
        <f t="shared" si="1628"/>
        <v>Don't Buy</v>
      </c>
      <c r="X6959" t="str">
        <f t="shared" si="1629"/>
        <v>Not Known</v>
      </c>
      <c r="Z6959" t="str">
        <f t="shared" si="1630"/>
        <v>None</v>
      </c>
      <c r="AB6959" t="str">
        <f t="shared" si="1631"/>
        <v>0</v>
      </c>
    </row>
    <row r="6960" spans="1:28" x14ac:dyDescent="0.3">
      <c r="A6960">
        <v>6958</v>
      </c>
      <c r="B6960" t="s">
        <v>11706</v>
      </c>
      <c r="C6960" t="str">
        <f t="shared" si="1618"/>
        <v>Long</v>
      </c>
      <c r="D6960">
        <v>3.7</v>
      </c>
      <c r="F6960" s="1">
        <f t="shared" si="1632"/>
        <v>3.7</v>
      </c>
      <c r="G6960" s="1">
        <f t="shared" si="1619"/>
        <v>3.7</v>
      </c>
      <c r="H6960">
        <f t="shared" si="1620"/>
        <v>3.7</v>
      </c>
      <c r="I6960" t="s">
        <v>11664</v>
      </c>
      <c r="J6960" t="s">
        <v>22</v>
      </c>
      <c r="K6960" t="s">
        <v>11707</v>
      </c>
      <c r="L6960" t="str">
        <f t="shared" si="1621"/>
        <v>Established</v>
      </c>
      <c r="N6960" s="2">
        <f t="shared" si="1622"/>
        <v>24</v>
      </c>
      <c r="O6960" t="s">
        <v>185</v>
      </c>
      <c r="P6960" t="s">
        <v>147</v>
      </c>
      <c r="Q6960" t="s">
        <v>372</v>
      </c>
      <c r="R6960" t="str">
        <f t="shared" si="1623"/>
        <v>Average</v>
      </c>
      <c r="S6960" t="str">
        <f t="shared" si="1624"/>
        <v xml:space="preserve"> </v>
      </c>
      <c r="T6960" t="b">
        <f t="shared" si="1625"/>
        <v>0</v>
      </c>
      <c r="U6960" t="b">
        <f t="shared" si="1626"/>
        <v>1</v>
      </c>
      <c r="V6960" t="str">
        <f t="shared" si="1627"/>
        <v>Average Company</v>
      </c>
      <c r="W6960" t="str">
        <f t="shared" si="1628"/>
        <v>Don't Buy</v>
      </c>
      <c r="X6960" t="str">
        <f t="shared" si="1629"/>
        <v>Not Known</v>
      </c>
      <c r="Z6960" t="str">
        <f t="shared" si="1630"/>
        <v>None</v>
      </c>
      <c r="AB6960" t="str">
        <f t="shared" si="1631"/>
        <v>0</v>
      </c>
    </row>
    <row r="6961" spans="1:28" x14ac:dyDescent="0.3">
      <c r="A6961">
        <v>6959</v>
      </c>
      <c r="B6961" t="s">
        <v>11708</v>
      </c>
      <c r="C6961" t="str">
        <f t="shared" si="1618"/>
        <v>Short</v>
      </c>
      <c r="D6961">
        <v>3.6</v>
      </c>
      <c r="F6961" s="1">
        <f t="shared" si="1632"/>
        <v>3.6</v>
      </c>
      <c r="G6961" s="1">
        <f t="shared" si="1619"/>
        <v>3.6</v>
      </c>
      <c r="H6961">
        <f t="shared" si="1620"/>
        <v>3.6</v>
      </c>
      <c r="I6961" t="s">
        <v>11664</v>
      </c>
      <c r="J6961" t="s">
        <v>22</v>
      </c>
      <c r="K6961" t="s">
        <v>856</v>
      </c>
      <c r="L6961" t="str">
        <f t="shared" si="1621"/>
        <v>Established</v>
      </c>
      <c r="N6961" s="2">
        <f t="shared" si="1622"/>
        <v>57</v>
      </c>
      <c r="O6961" t="s">
        <v>1796</v>
      </c>
      <c r="P6961" t="s">
        <v>691</v>
      </c>
      <c r="Q6961" t="s">
        <v>362</v>
      </c>
      <c r="R6961" t="str">
        <f t="shared" si="1623"/>
        <v>Average</v>
      </c>
      <c r="S6961" t="str">
        <f t="shared" si="1624"/>
        <v xml:space="preserve"> </v>
      </c>
      <c r="T6961" t="b">
        <f t="shared" si="1625"/>
        <v>0</v>
      </c>
      <c r="U6961" t="b">
        <f t="shared" si="1626"/>
        <v>1</v>
      </c>
      <c r="V6961" t="str">
        <f t="shared" si="1627"/>
        <v>Average Company</v>
      </c>
      <c r="W6961" t="str">
        <f t="shared" si="1628"/>
        <v>Don't Buy</v>
      </c>
      <c r="X6961" t="str">
        <f t="shared" si="1629"/>
        <v>Not Known</v>
      </c>
      <c r="Z6961" t="str">
        <f t="shared" si="1630"/>
        <v>None</v>
      </c>
      <c r="AB6961" t="str">
        <f t="shared" si="1631"/>
        <v>0</v>
      </c>
    </row>
    <row r="6962" spans="1:28" x14ac:dyDescent="0.3">
      <c r="A6962">
        <v>6960</v>
      </c>
      <c r="B6962" t="s">
        <v>11709</v>
      </c>
      <c r="C6962" t="str">
        <f t="shared" si="1618"/>
        <v>Short</v>
      </c>
      <c r="D6962">
        <v>4.4000000000000004</v>
      </c>
      <c r="F6962" s="1">
        <f t="shared" si="1632"/>
        <v>4.4000000000000004</v>
      </c>
      <c r="G6962" s="1">
        <f t="shared" si="1619"/>
        <v>4.4000000000000004</v>
      </c>
      <c r="H6962">
        <f t="shared" si="1620"/>
        <v>4.4000000000000004</v>
      </c>
      <c r="I6962" t="s">
        <v>11664</v>
      </c>
      <c r="J6962" t="s">
        <v>22</v>
      </c>
      <c r="K6962" t="s">
        <v>11710</v>
      </c>
      <c r="L6962" t="str">
        <f t="shared" si="1621"/>
        <v>Established</v>
      </c>
      <c r="N6962" s="2">
        <f t="shared" si="1622"/>
        <v>51</v>
      </c>
      <c r="O6962" t="s">
        <v>1308</v>
      </c>
      <c r="Q6962" t="s">
        <v>19</v>
      </c>
      <c r="R6962" t="str">
        <f t="shared" si="1623"/>
        <v>Great</v>
      </c>
      <c r="S6962" t="str">
        <f t="shared" si="1624"/>
        <v>Great</v>
      </c>
      <c r="T6962" t="b">
        <f t="shared" si="1625"/>
        <v>1</v>
      </c>
      <c r="U6962" t="b">
        <f t="shared" si="1626"/>
        <v>1</v>
      </c>
      <c r="V6962" t="str">
        <f t="shared" si="1627"/>
        <v>Top Company</v>
      </c>
      <c r="W6962" t="str">
        <f t="shared" si="1628"/>
        <v>Don't Buy</v>
      </c>
      <c r="X6962" t="str">
        <f t="shared" si="1629"/>
        <v>Not Known</v>
      </c>
      <c r="Z6962" t="str">
        <f t="shared" si="1630"/>
        <v>None</v>
      </c>
      <c r="AB6962" t="str">
        <f t="shared" si="1631"/>
        <v>1Million</v>
      </c>
    </row>
    <row r="6963" spans="1:28" x14ac:dyDescent="0.3">
      <c r="A6963">
        <v>6961</v>
      </c>
      <c r="B6963" t="s">
        <v>11711</v>
      </c>
      <c r="C6963" t="str">
        <f t="shared" si="1618"/>
        <v>Long</v>
      </c>
      <c r="D6963">
        <v>4.4000000000000004</v>
      </c>
      <c r="F6963" s="1">
        <f t="shared" si="1632"/>
        <v>4.4000000000000004</v>
      </c>
      <c r="G6963" s="1">
        <f t="shared" si="1619"/>
        <v>4.4000000000000004</v>
      </c>
      <c r="H6963">
        <f t="shared" si="1620"/>
        <v>4.4000000000000004</v>
      </c>
      <c r="I6963" t="s">
        <v>11664</v>
      </c>
      <c r="J6963" t="s">
        <v>22</v>
      </c>
      <c r="K6963" t="s">
        <v>11712</v>
      </c>
      <c r="L6963" t="str">
        <f t="shared" si="1621"/>
        <v>Established</v>
      </c>
      <c r="N6963" s="2">
        <f t="shared" si="1622"/>
        <v>19</v>
      </c>
      <c r="O6963" t="s">
        <v>10663</v>
      </c>
      <c r="P6963" t="s">
        <v>147</v>
      </c>
      <c r="Q6963" t="s">
        <v>80</v>
      </c>
      <c r="R6963" t="str">
        <f t="shared" si="1623"/>
        <v>Great</v>
      </c>
      <c r="S6963" t="str">
        <f t="shared" si="1624"/>
        <v>Great</v>
      </c>
      <c r="T6963" t="b">
        <f t="shared" si="1625"/>
        <v>1</v>
      </c>
      <c r="U6963" t="b">
        <f t="shared" si="1626"/>
        <v>1</v>
      </c>
      <c r="V6963" t="str">
        <f t="shared" si="1627"/>
        <v>Average Company</v>
      </c>
      <c r="W6963" t="str">
        <f t="shared" si="1628"/>
        <v>Don't Buy</v>
      </c>
      <c r="X6963" t="str">
        <f t="shared" si="1629"/>
        <v>Not Known</v>
      </c>
      <c r="Z6963" t="str">
        <f t="shared" si="1630"/>
        <v>None</v>
      </c>
      <c r="AB6963" t="str">
        <f t="shared" si="1631"/>
        <v>0</v>
      </c>
    </row>
    <row r="6964" spans="1:28" x14ac:dyDescent="0.3">
      <c r="A6964">
        <v>6962</v>
      </c>
      <c r="B6964" t="s">
        <v>11713</v>
      </c>
      <c r="C6964" t="str">
        <f t="shared" si="1618"/>
        <v>Short</v>
      </c>
      <c r="D6964">
        <v>4.5999999999999996</v>
      </c>
      <c r="F6964" s="1">
        <f t="shared" si="1632"/>
        <v>4.5999999999999996</v>
      </c>
      <c r="G6964" s="1">
        <f t="shared" si="1619"/>
        <v>4.5999999999999996</v>
      </c>
      <c r="H6964">
        <f t="shared" si="1620"/>
        <v>4.5999999999999996</v>
      </c>
      <c r="I6964" t="s">
        <v>11664</v>
      </c>
      <c r="J6964" t="s">
        <v>22</v>
      </c>
      <c r="K6964" t="s">
        <v>9710</v>
      </c>
      <c r="L6964" t="str">
        <f t="shared" si="1621"/>
        <v>Established</v>
      </c>
      <c r="N6964" s="2">
        <f t="shared" si="1622"/>
        <v>10</v>
      </c>
      <c r="O6964" t="s">
        <v>234</v>
      </c>
      <c r="P6964" t="s">
        <v>683</v>
      </c>
      <c r="Q6964" t="s">
        <v>19</v>
      </c>
      <c r="R6964" t="str">
        <f t="shared" si="1623"/>
        <v>Great</v>
      </c>
      <c r="S6964" t="str">
        <f t="shared" si="1624"/>
        <v>Great</v>
      </c>
      <c r="T6964" t="b">
        <f t="shared" si="1625"/>
        <v>0</v>
      </c>
      <c r="U6964" t="b">
        <f t="shared" si="1626"/>
        <v>1</v>
      </c>
      <c r="V6964" t="str">
        <f t="shared" si="1627"/>
        <v>Average Company</v>
      </c>
      <c r="W6964" t="str">
        <f t="shared" si="1628"/>
        <v>Don't Buy</v>
      </c>
      <c r="X6964" t="str">
        <f t="shared" si="1629"/>
        <v>Not Known</v>
      </c>
      <c r="Z6964" t="str">
        <f t="shared" si="1630"/>
        <v>None</v>
      </c>
      <c r="AB6964" t="str">
        <f t="shared" si="1631"/>
        <v>1Million</v>
      </c>
    </row>
    <row r="6965" spans="1:28" x14ac:dyDescent="0.3">
      <c r="A6965">
        <v>6963</v>
      </c>
      <c r="B6965" t="s">
        <v>11714</v>
      </c>
      <c r="C6965" t="str">
        <f t="shared" si="1618"/>
        <v>Short</v>
      </c>
      <c r="D6965">
        <v>3.9</v>
      </c>
      <c r="F6965" s="1">
        <f t="shared" si="1632"/>
        <v>3.9</v>
      </c>
      <c r="G6965" s="1">
        <f t="shared" si="1619"/>
        <v>3.9</v>
      </c>
      <c r="H6965">
        <f t="shared" si="1620"/>
        <v>3.9</v>
      </c>
      <c r="I6965" t="s">
        <v>11664</v>
      </c>
      <c r="J6965" t="s">
        <v>10</v>
      </c>
      <c r="K6965" t="s">
        <v>4536</v>
      </c>
      <c r="L6965" t="str">
        <f t="shared" si="1621"/>
        <v>Established</v>
      </c>
      <c r="N6965" s="2">
        <f t="shared" si="1622"/>
        <v>55</v>
      </c>
      <c r="O6965" t="s">
        <v>43</v>
      </c>
      <c r="P6965" t="s">
        <v>683</v>
      </c>
      <c r="Q6965" t="s">
        <v>105</v>
      </c>
      <c r="R6965" t="str">
        <f t="shared" si="1623"/>
        <v>Average</v>
      </c>
      <c r="S6965" t="str">
        <f t="shared" si="1624"/>
        <v xml:space="preserve"> </v>
      </c>
      <c r="T6965" t="b">
        <f t="shared" si="1625"/>
        <v>0</v>
      </c>
      <c r="U6965" t="b">
        <f t="shared" si="1626"/>
        <v>1</v>
      </c>
      <c r="V6965" t="str">
        <f t="shared" si="1627"/>
        <v>Average Company</v>
      </c>
      <c r="W6965" t="str">
        <f t="shared" si="1628"/>
        <v>Don't Buy</v>
      </c>
      <c r="X6965" t="str">
        <f t="shared" si="1629"/>
        <v>Not Known</v>
      </c>
      <c r="Z6965" t="str">
        <f t="shared" si="1630"/>
        <v>None</v>
      </c>
      <c r="AB6965" t="str">
        <f t="shared" si="1631"/>
        <v>0</v>
      </c>
    </row>
    <row r="6966" spans="1:28" x14ac:dyDescent="0.3">
      <c r="A6966">
        <v>6964</v>
      </c>
      <c r="B6966" t="s">
        <v>11715</v>
      </c>
      <c r="C6966" t="str">
        <f t="shared" si="1618"/>
        <v>Short</v>
      </c>
      <c r="D6966">
        <v>4.3</v>
      </c>
      <c r="F6966" s="1">
        <f t="shared" si="1632"/>
        <v>4.3</v>
      </c>
      <c r="G6966" s="1">
        <f t="shared" si="1619"/>
        <v>4.3</v>
      </c>
      <c r="H6966">
        <f t="shared" si="1620"/>
        <v>4.3</v>
      </c>
      <c r="I6966" t="s">
        <v>11664</v>
      </c>
      <c r="J6966" t="s">
        <v>22</v>
      </c>
      <c r="K6966" t="s">
        <v>11321</v>
      </c>
      <c r="L6966" t="str">
        <f t="shared" si="1621"/>
        <v>Established</v>
      </c>
      <c r="N6966" s="2">
        <f t="shared" si="1622"/>
        <v>10</v>
      </c>
      <c r="O6966" t="s">
        <v>234</v>
      </c>
      <c r="P6966" t="s">
        <v>1308</v>
      </c>
      <c r="Q6966" t="s">
        <v>44</v>
      </c>
      <c r="R6966" t="str">
        <f t="shared" si="1623"/>
        <v>Great</v>
      </c>
      <c r="S6966" t="str">
        <f t="shared" si="1624"/>
        <v>Great</v>
      </c>
      <c r="T6966" t="b">
        <f t="shared" si="1625"/>
        <v>0</v>
      </c>
      <c r="U6966" t="b">
        <f t="shared" si="1626"/>
        <v>1</v>
      </c>
      <c r="V6966" t="str">
        <f t="shared" si="1627"/>
        <v>Average Company</v>
      </c>
      <c r="W6966" t="str">
        <f t="shared" si="1628"/>
        <v>Don't Buy</v>
      </c>
      <c r="X6966" t="str">
        <f t="shared" si="1629"/>
        <v>Not Known</v>
      </c>
      <c r="Z6966" t="str">
        <f t="shared" si="1630"/>
        <v>None</v>
      </c>
      <c r="AB6966" t="str">
        <f t="shared" si="1631"/>
        <v>0</v>
      </c>
    </row>
    <row r="6967" spans="1:28" x14ac:dyDescent="0.3">
      <c r="A6967">
        <v>6965</v>
      </c>
      <c r="B6967" t="s">
        <v>11716</v>
      </c>
      <c r="C6967" t="str">
        <f t="shared" si="1618"/>
        <v>Long</v>
      </c>
      <c r="D6967">
        <v>3</v>
      </c>
      <c r="F6967" s="1">
        <f t="shared" si="1632"/>
        <v>3</v>
      </c>
      <c r="G6967" s="1">
        <f t="shared" si="1619"/>
        <v>3</v>
      </c>
      <c r="H6967">
        <f t="shared" si="1620"/>
        <v>3</v>
      </c>
      <c r="I6967" t="s">
        <v>11664</v>
      </c>
      <c r="J6967" t="s">
        <v>22</v>
      </c>
      <c r="K6967" t="s">
        <v>11717</v>
      </c>
      <c r="L6967" t="str">
        <f t="shared" si="1621"/>
        <v>Established</v>
      </c>
      <c r="N6967" s="2">
        <f t="shared" si="1622"/>
        <v>15</v>
      </c>
      <c r="O6967" t="s">
        <v>84</v>
      </c>
      <c r="P6967" t="s">
        <v>683</v>
      </c>
      <c r="Q6967" t="s">
        <v>732</v>
      </c>
      <c r="R6967" t="str">
        <f t="shared" si="1623"/>
        <v>Average</v>
      </c>
      <c r="S6967" t="str">
        <f t="shared" si="1624"/>
        <v xml:space="preserve"> </v>
      </c>
      <c r="T6967" t="b">
        <f t="shared" si="1625"/>
        <v>0</v>
      </c>
      <c r="U6967" t="b">
        <f t="shared" si="1626"/>
        <v>0</v>
      </c>
      <c r="V6967" t="str">
        <f t="shared" si="1627"/>
        <v>Average Company</v>
      </c>
      <c r="W6967" t="str">
        <f t="shared" si="1628"/>
        <v>Buy</v>
      </c>
      <c r="X6967" t="str">
        <f t="shared" si="1629"/>
        <v>Not Known</v>
      </c>
      <c r="Z6967" t="str">
        <f t="shared" si="1630"/>
        <v>None</v>
      </c>
      <c r="AB6967" t="str">
        <f t="shared" si="1631"/>
        <v>0</v>
      </c>
    </row>
    <row r="6968" spans="1:28" x14ac:dyDescent="0.3">
      <c r="A6968">
        <v>6966</v>
      </c>
      <c r="B6968" t="s">
        <v>11718</v>
      </c>
      <c r="C6968" t="str">
        <f t="shared" si="1618"/>
        <v>Long</v>
      </c>
      <c r="D6968">
        <v>3.6</v>
      </c>
      <c r="F6968" s="1">
        <f t="shared" si="1632"/>
        <v>3.6</v>
      </c>
      <c r="G6968" s="1">
        <f t="shared" si="1619"/>
        <v>3.6</v>
      </c>
      <c r="H6968">
        <f t="shared" si="1620"/>
        <v>3.6</v>
      </c>
      <c r="I6968" t="s">
        <v>11664</v>
      </c>
      <c r="J6968" t="s">
        <v>22</v>
      </c>
      <c r="K6968" t="s">
        <v>10641</v>
      </c>
      <c r="L6968" t="str">
        <f t="shared" si="1621"/>
        <v>Established</v>
      </c>
      <c r="N6968" s="2">
        <f t="shared" si="1622"/>
        <v>14</v>
      </c>
      <c r="O6968" t="s">
        <v>522</v>
      </c>
      <c r="P6968" t="s">
        <v>683</v>
      </c>
      <c r="Q6968" t="s">
        <v>2258</v>
      </c>
      <c r="R6968" t="str">
        <f t="shared" si="1623"/>
        <v>Average</v>
      </c>
      <c r="S6968" t="str">
        <f t="shared" si="1624"/>
        <v xml:space="preserve"> </v>
      </c>
      <c r="T6968" t="b">
        <f t="shared" si="1625"/>
        <v>0</v>
      </c>
      <c r="U6968" t="b">
        <f t="shared" si="1626"/>
        <v>1</v>
      </c>
      <c r="V6968" t="str">
        <f t="shared" si="1627"/>
        <v>Average Company</v>
      </c>
      <c r="W6968" t="str">
        <f t="shared" si="1628"/>
        <v>Don't Buy</v>
      </c>
      <c r="X6968" t="str">
        <f t="shared" si="1629"/>
        <v>Not Known</v>
      </c>
      <c r="Z6968" t="str">
        <f t="shared" si="1630"/>
        <v>None</v>
      </c>
      <c r="AB6968" t="str">
        <f t="shared" si="1631"/>
        <v>0</v>
      </c>
    </row>
    <row r="6969" spans="1:28" x14ac:dyDescent="0.3">
      <c r="A6969">
        <v>6967</v>
      </c>
      <c r="B6969" t="s">
        <v>11719</v>
      </c>
      <c r="C6969" t="str">
        <f t="shared" si="1618"/>
        <v>Long</v>
      </c>
      <c r="D6969">
        <v>3.7</v>
      </c>
      <c r="F6969" s="1">
        <f t="shared" si="1632"/>
        <v>3.7</v>
      </c>
      <c r="G6969" s="1">
        <f t="shared" si="1619"/>
        <v>3.7</v>
      </c>
      <c r="H6969">
        <f t="shared" si="1620"/>
        <v>3.7</v>
      </c>
      <c r="I6969" t="s">
        <v>11664</v>
      </c>
      <c r="J6969" t="s">
        <v>22</v>
      </c>
      <c r="K6969" t="s">
        <v>9813</v>
      </c>
      <c r="L6969" t="str">
        <f t="shared" si="1621"/>
        <v>Established</v>
      </c>
      <c r="N6969" s="2">
        <f t="shared" si="1622"/>
        <v>70</v>
      </c>
      <c r="O6969" t="s">
        <v>264</v>
      </c>
      <c r="P6969" t="s">
        <v>3223</v>
      </c>
      <c r="Q6969" t="s">
        <v>1024</v>
      </c>
      <c r="R6969" t="str">
        <f t="shared" si="1623"/>
        <v>Average</v>
      </c>
      <c r="S6969" t="str">
        <f t="shared" si="1624"/>
        <v xml:space="preserve"> </v>
      </c>
      <c r="T6969" t="b">
        <f t="shared" si="1625"/>
        <v>0</v>
      </c>
      <c r="U6969" t="b">
        <f t="shared" si="1626"/>
        <v>1</v>
      </c>
      <c r="V6969" t="str">
        <f t="shared" si="1627"/>
        <v>Average Company</v>
      </c>
      <c r="W6969" t="str">
        <f t="shared" si="1628"/>
        <v>Don't Buy</v>
      </c>
      <c r="X6969" t="str">
        <f t="shared" si="1629"/>
        <v>Not Known</v>
      </c>
      <c r="Z6969" t="str">
        <f t="shared" si="1630"/>
        <v>None</v>
      </c>
      <c r="AB6969" t="str">
        <f t="shared" si="1631"/>
        <v>0</v>
      </c>
    </row>
    <row r="6970" spans="1:28" x14ac:dyDescent="0.3">
      <c r="A6970">
        <v>6968</v>
      </c>
      <c r="B6970" t="s">
        <v>11720</v>
      </c>
      <c r="C6970" t="str">
        <f t="shared" si="1618"/>
        <v>Long</v>
      </c>
      <c r="D6970">
        <v>3.9</v>
      </c>
      <c r="F6970" s="1">
        <f t="shared" si="1632"/>
        <v>3.9</v>
      </c>
      <c r="G6970" s="1">
        <f t="shared" si="1619"/>
        <v>3.9</v>
      </c>
      <c r="H6970">
        <f t="shared" si="1620"/>
        <v>3.9</v>
      </c>
      <c r="I6970" t="s">
        <v>11664</v>
      </c>
      <c r="J6970" t="s">
        <v>22</v>
      </c>
      <c r="K6970" t="s">
        <v>11721</v>
      </c>
      <c r="L6970" t="str">
        <f t="shared" si="1621"/>
        <v>Established</v>
      </c>
      <c r="N6970" s="2">
        <f t="shared" si="1622"/>
        <v>87</v>
      </c>
      <c r="O6970" t="s">
        <v>192</v>
      </c>
      <c r="P6970" t="s">
        <v>683</v>
      </c>
      <c r="Q6970" t="s">
        <v>105</v>
      </c>
      <c r="R6970" t="str">
        <f t="shared" si="1623"/>
        <v>Average</v>
      </c>
      <c r="S6970" t="str">
        <f t="shared" si="1624"/>
        <v xml:space="preserve"> </v>
      </c>
      <c r="T6970" t="b">
        <f t="shared" si="1625"/>
        <v>0</v>
      </c>
      <c r="U6970" t="b">
        <f t="shared" si="1626"/>
        <v>1</v>
      </c>
      <c r="V6970" t="str">
        <f t="shared" si="1627"/>
        <v>Average Company</v>
      </c>
      <c r="W6970" t="str">
        <f t="shared" si="1628"/>
        <v>Don't Buy</v>
      </c>
      <c r="X6970" t="str">
        <f t="shared" si="1629"/>
        <v>Not Known</v>
      </c>
      <c r="Z6970" t="str">
        <f t="shared" si="1630"/>
        <v>None</v>
      </c>
      <c r="AB6970" t="str">
        <f t="shared" si="1631"/>
        <v>0</v>
      </c>
    </row>
    <row r="6971" spans="1:28" x14ac:dyDescent="0.3">
      <c r="A6971">
        <v>6969</v>
      </c>
      <c r="B6971" t="s">
        <v>11722</v>
      </c>
      <c r="C6971" t="str">
        <f t="shared" si="1618"/>
        <v>Long</v>
      </c>
      <c r="D6971">
        <v>4.4000000000000004</v>
      </c>
      <c r="F6971" s="1">
        <f t="shared" si="1632"/>
        <v>4.4000000000000004</v>
      </c>
      <c r="G6971" s="1">
        <f t="shared" si="1619"/>
        <v>4.4000000000000004</v>
      </c>
      <c r="H6971">
        <f t="shared" si="1620"/>
        <v>4.4000000000000004</v>
      </c>
      <c r="I6971" t="s">
        <v>11664</v>
      </c>
      <c r="J6971" t="s">
        <v>22</v>
      </c>
      <c r="K6971" t="s">
        <v>1843</v>
      </c>
      <c r="L6971" t="str">
        <f t="shared" si="1621"/>
        <v>Established</v>
      </c>
      <c r="N6971" s="2">
        <f t="shared" si="1622"/>
        <v>18</v>
      </c>
      <c r="O6971" t="s">
        <v>200</v>
      </c>
      <c r="P6971" t="s">
        <v>2818</v>
      </c>
      <c r="Q6971" t="s">
        <v>243</v>
      </c>
      <c r="R6971" t="str">
        <f t="shared" si="1623"/>
        <v>Great</v>
      </c>
      <c r="S6971" t="str">
        <f t="shared" si="1624"/>
        <v>Great</v>
      </c>
      <c r="T6971" t="b">
        <f t="shared" si="1625"/>
        <v>1</v>
      </c>
      <c r="U6971" t="b">
        <f t="shared" si="1626"/>
        <v>1</v>
      </c>
      <c r="V6971" t="str">
        <f t="shared" si="1627"/>
        <v>Average Company</v>
      </c>
      <c r="W6971" t="str">
        <f t="shared" si="1628"/>
        <v>Don't Buy</v>
      </c>
      <c r="X6971" t="str">
        <f t="shared" si="1629"/>
        <v>Not Known</v>
      </c>
      <c r="Z6971" t="str">
        <f t="shared" si="1630"/>
        <v>None</v>
      </c>
      <c r="AB6971" t="str">
        <f t="shared" si="1631"/>
        <v>0</v>
      </c>
    </row>
    <row r="6972" spans="1:28" x14ac:dyDescent="0.3">
      <c r="A6972">
        <v>6970</v>
      </c>
      <c r="B6972" t="s">
        <v>11723</v>
      </c>
      <c r="C6972" t="str">
        <f t="shared" si="1618"/>
        <v>Short</v>
      </c>
      <c r="D6972">
        <v>3.8</v>
      </c>
      <c r="F6972" s="1">
        <f t="shared" si="1632"/>
        <v>3.8</v>
      </c>
      <c r="G6972" s="1">
        <f t="shared" si="1619"/>
        <v>3.8</v>
      </c>
      <c r="H6972">
        <f t="shared" si="1620"/>
        <v>3.8</v>
      </c>
      <c r="I6972" t="s">
        <v>11664</v>
      </c>
      <c r="J6972" t="s">
        <v>22</v>
      </c>
      <c r="K6972" t="s">
        <v>9121</v>
      </c>
      <c r="L6972" t="str">
        <f t="shared" si="1621"/>
        <v>Established</v>
      </c>
      <c r="N6972" s="2">
        <f t="shared" si="1622"/>
        <v>22</v>
      </c>
      <c r="O6972" t="s">
        <v>142</v>
      </c>
      <c r="P6972" t="s">
        <v>691</v>
      </c>
      <c r="Q6972" t="s">
        <v>19</v>
      </c>
      <c r="R6972" t="str">
        <f t="shared" si="1623"/>
        <v>Average</v>
      </c>
      <c r="S6972" t="str">
        <f t="shared" si="1624"/>
        <v xml:space="preserve"> </v>
      </c>
      <c r="T6972" t="b">
        <f t="shared" si="1625"/>
        <v>0</v>
      </c>
      <c r="U6972" t="b">
        <f t="shared" si="1626"/>
        <v>1</v>
      </c>
      <c r="V6972" t="str">
        <f t="shared" si="1627"/>
        <v>Average Company</v>
      </c>
      <c r="W6972" t="str">
        <f t="shared" si="1628"/>
        <v>Don't Buy</v>
      </c>
      <c r="X6972" t="str">
        <f t="shared" si="1629"/>
        <v>Not Known</v>
      </c>
      <c r="Z6972" t="str">
        <f t="shared" si="1630"/>
        <v>None</v>
      </c>
      <c r="AB6972" t="str">
        <f t="shared" si="1631"/>
        <v>500K</v>
      </c>
    </row>
    <row r="6973" spans="1:28" x14ac:dyDescent="0.3">
      <c r="A6973">
        <v>6971</v>
      </c>
      <c r="B6973" t="s">
        <v>11724</v>
      </c>
      <c r="C6973" t="str">
        <f t="shared" si="1618"/>
        <v>Long</v>
      </c>
      <c r="D6973">
        <v>4</v>
      </c>
      <c r="F6973" s="1">
        <f t="shared" si="1632"/>
        <v>4</v>
      </c>
      <c r="G6973" s="1">
        <f t="shared" si="1619"/>
        <v>4</v>
      </c>
      <c r="H6973">
        <f t="shared" si="1620"/>
        <v>4</v>
      </c>
      <c r="I6973" t="s">
        <v>11664</v>
      </c>
      <c r="J6973" t="s">
        <v>5262</v>
      </c>
      <c r="K6973" t="s">
        <v>213</v>
      </c>
      <c r="L6973" t="str">
        <f t="shared" si="1621"/>
        <v>Established</v>
      </c>
      <c r="N6973" s="2">
        <f t="shared" si="1622"/>
        <v>20</v>
      </c>
      <c r="O6973" t="s">
        <v>683</v>
      </c>
      <c r="Q6973" t="s">
        <v>999</v>
      </c>
      <c r="R6973" t="str">
        <f t="shared" si="1623"/>
        <v>Average</v>
      </c>
      <c r="S6973" t="str">
        <f t="shared" si="1624"/>
        <v xml:space="preserve"> </v>
      </c>
      <c r="T6973" t="b">
        <f t="shared" si="1625"/>
        <v>0</v>
      </c>
      <c r="U6973" t="b">
        <f t="shared" si="1626"/>
        <v>1</v>
      </c>
      <c r="V6973" t="str">
        <f t="shared" si="1627"/>
        <v>Average Company</v>
      </c>
      <c r="W6973" t="str">
        <f t="shared" si="1628"/>
        <v>Don't Buy</v>
      </c>
      <c r="X6973" t="str">
        <f t="shared" si="1629"/>
        <v>Not Known</v>
      </c>
      <c r="Z6973" t="str">
        <f t="shared" si="1630"/>
        <v>None</v>
      </c>
      <c r="AB6973" t="str">
        <f t="shared" si="1631"/>
        <v>0</v>
      </c>
    </row>
    <row r="6974" spans="1:28" x14ac:dyDescent="0.3">
      <c r="A6974">
        <v>6972</v>
      </c>
      <c r="B6974" t="s">
        <v>11725</v>
      </c>
      <c r="C6974" t="str">
        <f t="shared" si="1618"/>
        <v>Long</v>
      </c>
      <c r="D6974">
        <v>3.8</v>
      </c>
      <c r="F6974" s="1">
        <f t="shared" si="1632"/>
        <v>3.8</v>
      </c>
      <c r="G6974" s="1">
        <f t="shared" si="1619"/>
        <v>3.8</v>
      </c>
      <c r="H6974">
        <f t="shared" si="1620"/>
        <v>3.8</v>
      </c>
      <c r="I6974" t="s">
        <v>11664</v>
      </c>
      <c r="J6974" t="s">
        <v>11726</v>
      </c>
      <c r="K6974" t="s">
        <v>522</v>
      </c>
      <c r="L6974" t="str">
        <f t="shared" si="1621"/>
        <v>Established</v>
      </c>
      <c r="N6974" s="2">
        <f t="shared" si="1622"/>
        <v>51</v>
      </c>
      <c r="O6974" t="s">
        <v>1308</v>
      </c>
      <c r="Q6974" t="s">
        <v>19</v>
      </c>
      <c r="R6974" t="str">
        <f t="shared" si="1623"/>
        <v>Average</v>
      </c>
      <c r="S6974" t="str">
        <f t="shared" si="1624"/>
        <v xml:space="preserve"> </v>
      </c>
      <c r="T6974" t="b">
        <f t="shared" si="1625"/>
        <v>0</v>
      </c>
      <c r="U6974" t="b">
        <f t="shared" si="1626"/>
        <v>1</v>
      </c>
      <c r="V6974" t="str">
        <f t="shared" si="1627"/>
        <v>Average Company</v>
      </c>
      <c r="W6974" t="str">
        <f t="shared" si="1628"/>
        <v>Don't Buy</v>
      </c>
      <c r="X6974" t="str">
        <f t="shared" si="1629"/>
        <v>Not Known</v>
      </c>
      <c r="Z6974" t="str">
        <f t="shared" si="1630"/>
        <v>None</v>
      </c>
      <c r="AB6974" t="str">
        <f t="shared" si="1631"/>
        <v>500K</v>
      </c>
    </row>
    <row r="6975" spans="1:28" x14ac:dyDescent="0.3">
      <c r="A6975">
        <v>6973</v>
      </c>
      <c r="B6975" t="s">
        <v>11727</v>
      </c>
      <c r="C6975" t="str">
        <f t="shared" si="1618"/>
        <v>Long</v>
      </c>
      <c r="D6975">
        <v>3.7</v>
      </c>
      <c r="F6975" s="1">
        <f t="shared" si="1632"/>
        <v>3.7</v>
      </c>
      <c r="G6975" s="1">
        <f t="shared" si="1619"/>
        <v>3.7</v>
      </c>
      <c r="H6975">
        <f t="shared" si="1620"/>
        <v>3.7</v>
      </c>
      <c r="I6975" t="s">
        <v>11664</v>
      </c>
      <c r="J6975" t="s">
        <v>10</v>
      </c>
      <c r="K6975" t="s">
        <v>3986</v>
      </c>
      <c r="L6975" t="str">
        <f t="shared" si="1621"/>
        <v>Established</v>
      </c>
      <c r="N6975" s="2">
        <f t="shared" si="1622"/>
        <v>57</v>
      </c>
      <c r="O6975" t="s">
        <v>1796</v>
      </c>
      <c r="P6975" t="s">
        <v>691</v>
      </c>
      <c r="Q6975" t="s">
        <v>846</v>
      </c>
      <c r="R6975" t="str">
        <f t="shared" si="1623"/>
        <v>Average</v>
      </c>
      <c r="S6975" t="str">
        <f t="shared" si="1624"/>
        <v xml:space="preserve"> </v>
      </c>
      <c r="T6975" t="b">
        <f t="shared" si="1625"/>
        <v>0</v>
      </c>
      <c r="U6975" t="b">
        <f t="shared" si="1626"/>
        <v>1</v>
      </c>
      <c r="V6975" t="str">
        <f t="shared" si="1627"/>
        <v>Average Company</v>
      </c>
      <c r="W6975" t="str">
        <f t="shared" si="1628"/>
        <v>Don't Buy</v>
      </c>
      <c r="X6975" t="str">
        <f t="shared" si="1629"/>
        <v>Not Known</v>
      </c>
      <c r="Z6975" t="str">
        <f t="shared" si="1630"/>
        <v>None</v>
      </c>
      <c r="AB6975" t="str">
        <f t="shared" si="1631"/>
        <v>0</v>
      </c>
    </row>
    <row r="6976" spans="1:28" x14ac:dyDescent="0.3">
      <c r="A6976">
        <v>6974</v>
      </c>
      <c r="B6976" t="s">
        <v>11728</v>
      </c>
      <c r="C6976" t="str">
        <f t="shared" si="1618"/>
        <v>Long</v>
      </c>
      <c r="D6976">
        <v>4.5</v>
      </c>
      <c r="F6976" s="1">
        <f t="shared" si="1632"/>
        <v>4.5</v>
      </c>
      <c r="G6976" s="1">
        <f t="shared" si="1619"/>
        <v>4.5</v>
      </c>
      <c r="H6976">
        <f t="shared" si="1620"/>
        <v>4.5</v>
      </c>
      <c r="I6976" t="s">
        <v>11664</v>
      </c>
      <c r="J6976" t="s">
        <v>7707</v>
      </c>
      <c r="K6976" t="s">
        <v>1796</v>
      </c>
      <c r="L6976" t="str">
        <f t="shared" si="1621"/>
        <v>Established</v>
      </c>
      <c r="N6976" s="2">
        <f t="shared" si="1622"/>
        <v>11</v>
      </c>
      <c r="O6976" t="s">
        <v>1261</v>
      </c>
      <c r="Q6976" t="s">
        <v>362</v>
      </c>
      <c r="R6976" t="str">
        <f t="shared" si="1623"/>
        <v>Great</v>
      </c>
      <c r="S6976" t="str">
        <f t="shared" si="1624"/>
        <v>Great</v>
      </c>
      <c r="T6976" t="b">
        <f t="shared" si="1625"/>
        <v>1</v>
      </c>
      <c r="U6976" t="b">
        <f t="shared" si="1626"/>
        <v>1</v>
      </c>
      <c r="V6976" t="str">
        <f t="shared" si="1627"/>
        <v>Average Company</v>
      </c>
      <c r="W6976" t="str">
        <f t="shared" si="1628"/>
        <v>Don't Buy</v>
      </c>
      <c r="X6976" t="str">
        <f t="shared" si="1629"/>
        <v>Not Known</v>
      </c>
      <c r="Z6976" t="str">
        <f t="shared" si="1630"/>
        <v>None</v>
      </c>
      <c r="AB6976" t="str">
        <f t="shared" si="1631"/>
        <v>0</v>
      </c>
    </row>
    <row r="6977" spans="1:28" x14ac:dyDescent="0.3">
      <c r="A6977">
        <v>6975</v>
      </c>
      <c r="B6977" t="s">
        <v>11729</v>
      </c>
      <c r="C6977" t="str">
        <f t="shared" si="1618"/>
        <v>Long</v>
      </c>
      <c r="D6977">
        <v>3.6</v>
      </c>
      <c r="F6977" s="1">
        <f t="shared" si="1632"/>
        <v>3.6</v>
      </c>
      <c r="G6977" s="1">
        <f t="shared" si="1619"/>
        <v>3.6</v>
      </c>
      <c r="H6977">
        <f t="shared" si="1620"/>
        <v>3.6</v>
      </c>
      <c r="I6977" t="s">
        <v>11664</v>
      </c>
      <c r="J6977" t="s">
        <v>11730</v>
      </c>
      <c r="K6977" t="s">
        <v>121</v>
      </c>
      <c r="L6977" t="str">
        <f t="shared" si="1621"/>
        <v>Established</v>
      </c>
      <c r="N6977" s="2">
        <f t="shared" si="1622"/>
        <v>51</v>
      </c>
      <c r="O6977" t="s">
        <v>1308</v>
      </c>
      <c r="Q6977" t="s">
        <v>533</v>
      </c>
      <c r="R6977" t="str">
        <f t="shared" si="1623"/>
        <v>Average</v>
      </c>
      <c r="S6977" t="str">
        <f t="shared" si="1624"/>
        <v xml:space="preserve"> </v>
      </c>
      <c r="T6977" t="b">
        <f t="shared" si="1625"/>
        <v>0</v>
      </c>
      <c r="U6977" t="b">
        <f t="shared" si="1626"/>
        <v>1</v>
      </c>
      <c r="V6977" t="str">
        <f t="shared" si="1627"/>
        <v>Average Company</v>
      </c>
      <c r="W6977" t="str">
        <f t="shared" si="1628"/>
        <v>Don't Buy</v>
      </c>
      <c r="X6977" t="str">
        <f t="shared" si="1629"/>
        <v>Not Known</v>
      </c>
      <c r="Z6977" t="str">
        <f t="shared" si="1630"/>
        <v>None</v>
      </c>
      <c r="AB6977" t="str">
        <f t="shared" si="1631"/>
        <v>0</v>
      </c>
    </row>
    <row r="6978" spans="1:28" x14ac:dyDescent="0.3">
      <c r="A6978">
        <v>6976</v>
      </c>
      <c r="B6978" t="s">
        <v>11731</v>
      </c>
      <c r="C6978" t="str">
        <f t="shared" si="1618"/>
        <v>Long</v>
      </c>
      <c r="D6978">
        <v>3.7</v>
      </c>
      <c r="F6978" s="1">
        <f t="shared" si="1632"/>
        <v>3.7</v>
      </c>
      <c r="G6978" s="1">
        <f t="shared" si="1619"/>
        <v>3.7</v>
      </c>
      <c r="H6978">
        <f t="shared" si="1620"/>
        <v>3.7</v>
      </c>
      <c r="I6978" t="s">
        <v>11664</v>
      </c>
      <c r="J6978" t="s">
        <v>22</v>
      </c>
      <c r="K6978" t="s">
        <v>9799</v>
      </c>
      <c r="L6978" t="str">
        <f t="shared" si="1621"/>
        <v>Established</v>
      </c>
      <c r="N6978" s="2">
        <f t="shared" si="1622"/>
        <v>30</v>
      </c>
      <c r="O6978" t="s">
        <v>604</v>
      </c>
      <c r="P6978" t="s">
        <v>1308</v>
      </c>
      <c r="Q6978" t="s">
        <v>105</v>
      </c>
      <c r="R6978" t="str">
        <f t="shared" si="1623"/>
        <v>Average</v>
      </c>
      <c r="S6978" t="str">
        <f t="shared" si="1624"/>
        <v xml:space="preserve"> </v>
      </c>
      <c r="T6978" t="b">
        <f t="shared" si="1625"/>
        <v>0</v>
      </c>
      <c r="U6978" t="b">
        <f t="shared" si="1626"/>
        <v>1</v>
      </c>
      <c r="V6978" t="str">
        <f t="shared" si="1627"/>
        <v>Average Company</v>
      </c>
      <c r="W6978" t="str">
        <f t="shared" si="1628"/>
        <v>Don't Buy</v>
      </c>
      <c r="X6978" t="str">
        <f t="shared" si="1629"/>
        <v>Not Known</v>
      </c>
      <c r="Z6978" t="str">
        <f t="shared" si="1630"/>
        <v>None</v>
      </c>
      <c r="AB6978" t="str">
        <f t="shared" si="1631"/>
        <v>0</v>
      </c>
    </row>
    <row r="6979" spans="1:28" x14ac:dyDescent="0.3">
      <c r="A6979">
        <v>6977</v>
      </c>
      <c r="B6979" t="s">
        <v>11732</v>
      </c>
      <c r="C6979" t="str">
        <f t="shared" ref="C6979:C7042" si="1633">IF(LEN(B6979)&gt;=10,"Long","Short")</f>
        <v>Short</v>
      </c>
      <c r="D6979">
        <v>4</v>
      </c>
      <c r="F6979" s="1">
        <f t="shared" si="1632"/>
        <v>4</v>
      </c>
      <c r="G6979" s="1">
        <f t="shared" ref="G6979:G7042" si="1634">IF(L6979="Startup",D6979+0.5,D6979)</f>
        <v>4</v>
      </c>
      <c r="H6979">
        <f t="shared" ref="H6979:H7042" si="1635">IF(L6979="Startup",D6979+0.1,D6979)</f>
        <v>4</v>
      </c>
      <c r="I6979" t="s">
        <v>11664</v>
      </c>
      <c r="J6979" t="s">
        <v>10</v>
      </c>
      <c r="K6979" t="s">
        <v>11733</v>
      </c>
      <c r="L6979" t="str">
        <f t="shared" ref="L6979:L7042" si="1636">IF(N6979&lt;10,"Startup","Established")</f>
        <v>Established</v>
      </c>
      <c r="N6979" s="2">
        <f t="shared" ref="N6979:N7042" si="1637">INT(LEFT(O6979,2))</f>
        <v>43</v>
      </c>
      <c r="O6979" t="s">
        <v>289</v>
      </c>
      <c r="P6979" t="s">
        <v>147</v>
      </c>
      <c r="Q6979" t="s">
        <v>999</v>
      </c>
      <c r="R6979" t="str">
        <f t="shared" ref="R6979:R7042" si="1638">IF(D6979&gt;4,"Great","Average")</f>
        <v>Average</v>
      </c>
      <c r="S6979" t="str">
        <f t="shared" ref="S6979:S7042" si="1639">IF(D6979&gt;4,"Great"," ")</f>
        <v xml:space="preserve"> </v>
      </c>
      <c r="T6979" t="b">
        <f t="shared" ref="T6979:T7042" si="1640">AND(D6979:D16937&gt;4,N6979:N16937&gt;10)</f>
        <v>0</v>
      </c>
      <c r="U6979" t="b">
        <f t="shared" ref="U6979:U7042" si="1641">OR(D6979&gt;3.5,N6979&lt;10)</f>
        <v>1</v>
      </c>
      <c r="V6979" t="str">
        <f t="shared" ref="V6979:V7042" si="1642">IF(AND(D6979&gt;4,N6979&gt;20),"Top Company","Average Company")</f>
        <v>Average Company</v>
      </c>
      <c r="W6979" t="str">
        <f t="shared" ref="W6979:W7042" si="1643">IF(OR(LEFT(B6979,1)="T",LEFT(B6979,1)="G"),"Buy","Don't Buy")</f>
        <v>Buy</v>
      </c>
      <c r="X6979" t="str">
        <f t="shared" ref="X6979:X7042" si="1644">IF(IF(Q6979="Financial Services",ISNUMBER(SEARCH("Mumbai",K6979))),"Bombay Finance","Not Known")</f>
        <v>Not Known</v>
      </c>
      <c r="Z6979" t="str">
        <f t="shared" ref="Z6979:Z7042" si="1645">IF(AND(OR(ISNUMBER(SEARCH("Bangalore",K6979)),ISNUMBER(SEARCH("Bengaluru",K6979)),ISNUMBER(SEARCH("Chennai",K6979))),N6979&lt;10),"Silicon Valley Startups","None")</f>
        <v>None</v>
      </c>
      <c r="AB6979" t="str">
        <f t="shared" ref="AB6979:AB7042" si="1646">IF(AND(OR(Q6979="IT Services &amp; Consulting",Q6979="Financial Services"),D6979&gt;4),"1Million",IF(AND(OR(Q6979="IT Services &amp; Consulting",Q6979="Financial Services"),D6979&lt;=4),"500K",IF(AND(Q6979="Telecom / ISP",D6979&gt;4),"800K","0")))</f>
        <v>0</v>
      </c>
    </row>
    <row r="6980" spans="1:28" x14ac:dyDescent="0.3">
      <c r="A6980">
        <v>6978</v>
      </c>
      <c r="B6980" t="s">
        <v>11734</v>
      </c>
      <c r="C6980" t="str">
        <f t="shared" si="1633"/>
        <v>Short</v>
      </c>
      <c r="D6980">
        <v>4.4000000000000004</v>
      </c>
      <c r="F6980" s="1">
        <f t="shared" si="1632"/>
        <v>4.4000000000000004</v>
      </c>
      <c r="G6980" s="1">
        <f t="shared" si="1634"/>
        <v>4.4000000000000004</v>
      </c>
      <c r="H6980">
        <f t="shared" si="1635"/>
        <v>4.4000000000000004</v>
      </c>
      <c r="I6980" t="s">
        <v>11664</v>
      </c>
      <c r="J6980" t="s">
        <v>10</v>
      </c>
      <c r="K6980" t="s">
        <v>10497</v>
      </c>
      <c r="L6980" t="str">
        <f t="shared" si="1636"/>
        <v>Established</v>
      </c>
      <c r="N6980" s="2">
        <f t="shared" si="1637"/>
        <v>23</v>
      </c>
      <c r="O6980" t="s">
        <v>230</v>
      </c>
      <c r="P6980" t="s">
        <v>75</v>
      </c>
      <c r="Q6980" t="s">
        <v>7798</v>
      </c>
      <c r="R6980" t="str">
        <f t="shared" si="1638"/>
        <v>Great</v>
      </c>
      <c r="S6980" t="str">
        <f t="shared" si="1639"/>
        <v>Great</v>
      </c>
      <c r="T6980" t="b">
        <f t="shared" si="1640"/>
        <v>1</v>
      </c>
      <c r="U6980" t="b">
        <f t="shared" si="1641"/>
        <v>1</v>
      </c>
      <c r="V6980" t="str">
        <f t="shared" si="1642"/>
        <v>Top Company</v>
      </c>
      <c r="W6980" t="str">
        <f t="shared" si="1643"/>
        <v>Don't Buy</v>
      </c>
      <c r="X6980" t="str">
        <f t="shared" si="1644"/>
        <v>Not Known</v>
      </c>
      <c r="Z6980" t="str">
        <f t="shared" si="1645"/>
        <v>None</v>
      </c>
      <c r="AB6980" t="str">
        <f t="shared" si="1646"/>
        <v>0</v>
      </c>
    </row>
    <row r="6981" spans="1:28" x14ac:dyDescent="0.3">
      <c r="A6981">
        <v>6979</v>
      </c>
      <c r="B6981" t="s">
        <v>11735</v>
      </c>
      <c r="C6981" t="str">
        <f t="shared" si="1633"/>
        <v>Short</v>
      </c>
      <c r="D6981">
        <v>3.6</v>
      </c>
      <c r="F6981" s="1">
        <f t="shared" si="1632"/>
        <v>3.6</v>
      </c>
      <c r="G6981" s="1">
        <f t="shared" si="1634"/>
        <v>3.6</v>
      </c>
      <c r="H6981">
        <f t="shared" si="1635"/>
        <v>3.6</v>
      </c>
      <c r="I6981" t="s">
        <v>11664</v>
      </c>
      <c r="J6981" t="s">
        <v>10</v>
      </c>
      <c r="K6981" t="s">
        <v>4886</v>
      </c>
      <c r="L6981" t="str">
        <f t="shared" si="1636"/>
        <v>Established</v>
      </c>
      <c r="N6981" s="2">
        <f t="shared" si="1637"/>
        <v>95</v>
      </c>
      <c r="O6981" t="s">
        <v>903</v>
      </c>
      <c r="P6981" t="s">
        <v>691</v>
      </c>
      <c r="Q6981" t="s">
        <v>732</v>
      </c>
      <c r="R6981" t="str">
        <f t="shared" si="1638"/>
        <v>Average</v>
      </c>
      <c r="S6981" t="str">
        <f t="shared" si="1639"/>
        <v xml:space="preserve"> </v>
      </c>
      <c r="T6981" t="b">
        <f t="shared" si="1640"/>
        <v>0</v>
      </c>
      <c r="U6981" t="b">
        <f t="shared" si="1641"/>
        <v>1</v>
      </c>
      <c r="V6981" t="str">
        <f t="shared" si="1642"/>
        <v>Average Company</v>
      </c>
      <c r="W6981" t="str">
        <f t="shared" si="1643"/>
        <v>Don't Buy</v>
      </c>
      <c r="X6981" t="str">
        <f t="shared" si="1644"/>
        <v>Not Known</v>
      </c>
      <c r="Z6981" t="str">
        <f t="shared" si="1645"/>
        <v>None</v>
      </c>
      <c r="AB6981" t="str">
        <f t="shared" si="1646"/>
        <v>0</v>
      </c>
    </row>
    <row r="6982" spans="1:28" x14ac:dyDescent="0.3">
      <c r="A6982">
        <v>6980</v>
      </c>
      <c r="B6982" t="s">
        <v>11736</v>
      </c>
      <c r="C6982" t="str">
        <f t="shared" si="1633"/>
        <v>Long</v>
      </c>
      <c r="D6982">
        <v>4.3</v>
      </c>
      <c r="F6982" s="1">
        <f t="shared" si="1632"/>
        <v>4.3</v>
      </c>
      <c r="G6982" s="1">
        <f t="shared" si="1634"/>
        <v>4.3</v>
      </c>
      <c r="H6982">
        <f t="shared" si="1635"/>
        <v>4.3</v>
      </c>
      <c r="I6982" t="s">
        <v>11664</v>
      </c>
      <c r="J6982" t="s">
        <v>3380</v>
      </c>
      <c r="K6982" t="s">
        <v>6216</v>
      </c>
      <c r="L6982" t="str">
        <f t="shared" si="1636"/>
        <v>Established</v>
      </c>
      <c r="N6982" s="2">
        <f t="shared" si="1637"/>
        <v>57</v>
      </c>
      <c r="O6982" t="s">
        <v>1796</v>
      </c>
      <c r="P6982" t="s">
        <v>147</v>
      </c>
      <c r="Q6982" t="s">
        <v>3333</v>
      </c>
      <c r="R6982" t="str">
        <f t="shared" si="1638"/>
        <v>Great</v>
      </c>
      <c r="S6982" t="str">
        <f t="shared" si="1639"/>
        <v>Great</v>
      </c>
      <c r="T6982" t="b">
        <f t="shared" si="1640"/>
        <v>1</v>
      </c>
      <c r="U6982" t="b">
        <f t="shared" si="1641"/>
        <v>1</v>
      </c>
      <c r="V6982" t="str">
        <f t="shared" si="1642"/>
        <v>Top Company</v>
      </c>
      <c r="W6982" t="str">
        <f t="shared" si="1643"/>
        <v>Don't Buy</v>
      </c>
      <c r="X6982" t="str">
        <f t="shared" si="1644"/>
        <v>Not Known</v>
      </c>
      <c r="Z6982" t="str">
        <f t="shared" si="1645"/>
        <v>None</v>
      </c>
      <c r="AB6982" t="str">
        <f t="shared" si="1646"/>
        <v>0</v>
      </c>
    </row>
    <row r="6983" spans="1:28" x14ac:dyDescent="0.3">
      <c r="A6983">
        <v>6981</v>
      </c>
      <c r="B6983" t="s">
        <v>11737</v>
      </c>
      <c r="C6983" t="str">
        <f t="shared" si="1633"/>
        <v>Long</v>
      </c>
      <c r="D6983">
        <v>4.5999999999999996</v>
      </c>
      <c r="F6983" s="1">
        <f t="shared" si="1632"/>
        <v>4.5999999999999996</v>
      </c>
      <c r="G6983" s="1">
        <f t="shared" si="1634"/>
        <v>4.5999999999999996</v>
      </c>
      <c r="H6983">
        <f t="shared" si="1635"/>
        <v>4.5999999999999996</v>
      </c>
      <c r="I6983" t="s">
        <v>11664</v>
      </c>
      <c r="J6983" t="s">
        <v>22</v>
      </c>
      <c r="K6983" t="s">
        <v>6826</v>
      </c>
      <c r="L6983" t="str">
        <f t="shared" si="1636"/>
        <v>Established</v>
      </c>
      <c r="N6983" s="2">
        <f t="shared" si="1637"/>
        <v>60</v>
      </c>
      <c r="O6983" t="s">
        <v>432</v>
      </c>
      <c r="Q6983" t="s">
        <v>4707</v>
      </c>
      <c r="R6983" t="str">
        <f t="shared" si="1638"/>
        <v>Great</v>
      </c>
      <c r="S6983" t="str">
        <f t="shared" si="1639"/>
        <v>Great</v>
      </c>
      <c r="T6983" t="b">
        <f t="shared" si="1640"/>
        <v>1</v>
      </c>
      <c r="U6983" t="b">
        <f t="shared" si="1641"/>
        <v>1</v>
      </c>
      <c r="V6983" t="str">
        <f t="shared" si="1642"/>
        <v>Top Company</v>
      </c>
      <c r="W6983" t="str">
        <f t="shared" si="1643"/>
        <v>Don't Buy</v>
      </c>
      <c r="X6983" t="str">
        <f t="shared" si="1644"/>
        <v>Not Known</v>
      </c>
      <c r="Z6983" t="str">
        <f t="shared" si="1645"/>
        <v>None</v>
      </c>
      <c r="AB6983" t="str">
        <f t="shared" si="1646"/>
        <v>0</v>
      </c>
    </row>
    <row r="6984" spans="1:28" x14ac:dyDescent="0.3">
      <c r="A6984">
        <v>6982</v>
      </c>
      <c r="B6984" t="s">
        <v>11738</v>
      </c>
      <c r="C6984" t="str">
        <f t="shared" si="1633"/>
        <v>Short</v>
      </c>
      <c r="D6984">
        <v>4.0999999999999996</v>
      </c>
      <c r="F6984" s="1">
        <f t="shared" si="1632"/>
        <v>4.0999999999999996</v>
      </c>
      <c r="G6984" s="1">
        <f t="shared" si="1634"/>
        <v>4.0999999999999996</v>
      </c>
      <c r="H6984">
        <f t="shared" si="1635"/>
        <v>4.0999999999999996</v>
      </c>
      <c r="I6984" t="s">
        <v>11664</v>
      </c>
      <c r="J6984" t="s">
        <v>22</v>
      </c>
      <c r="K6984" t="s">
        <v>11739</v>
      </c>
      <c r="L6984" t="str">
        <f t="shared" si="1636"/>
        <v>Established</v>
      </c>
      <c r="N6984" s="2">
        <f t="shared" si="1637"/>
        <v>73</v>
      </c>
      <c r="O6984" t="s">
        <v>406</v>
      </c>
      <c r="P6984" t="s">
        <v>1308</v>
      </c>
      <c r="Q6984" t="s">
        <v>218</v>
      </c>
      <c r="R6984" t="str">
        <f t="shared" si="1638"/>
        <v>Great</v>
      </c>
      <c r="S6984" t="str">
        <f t="shared" si="1639"/>
        <v>Great</v>
      </c>
      <c r="T6984" t="b">
        <f t="shared" si="1640"/>
        <v>1</v>
      </c>
      <c r="U6984" t="b">
        <f t="shared" si="1641"/>
        <v>1</v>
      </c>
      <c r="V6984" t="str">
        <f t="shared" si="1642"/>
        <v>Top Company</v>
      </c>
      <c r="W6984" t="str">
        <f t="shared" si="1643"/>
        <v>Don't Buy</v>
      </c>
      <c r="X6984" t="str">
        <f t="shared" si="1644"/>
        <v>Not Known</v>
      </c>
      <c r="Z6984" t="str">
        <f t="shared" si="1645"/>
        <v>None</v>
      </c>
      <c r="AB6984" t="str">
        <f t="shared" si="1646"/>
        <v>0</v>
      </c>
    </row>
    <row r="6985" spans="1:28" x14ac:dyDescent="0.3">
      <c r="A6985">
        <v>6983</v>
      </c>
      <c r="B6985" t="s">
        <v>11740</v>
      </c>
      <c r="C6985" t="str">
        <f t="shared" si="1633"/>
        <v>Short</v>
      </c>
      <c r="D6985">
        <v>4</v>
      </c>
      <c r="F6985" s="1">
        <f t="shared" si="1632"/>
        <v>4</v>
      </c>
      <c r="G6985" s="1">
        <f t="shared" si="1634"/>
        <v>4</v>
      </c>
      <c r="H6985">
        <f t="shared" si="1635"/>
        <v>4</v>
      </c>
      <c r="I6985" t="s">
        <v>11664</v>
      </c>
      <c r="J6985" t="s">
        <v>22</v>
      </c>
      <c r="K6985" t="s">
        <v>11741</v>
      </c>
      <c r="L6985" t="str">
        <f t="shared" si="1636"/>
        <v>Established</v>
      </c>
      <c r="N6985" s="2">
        <f t="shared" si="1637"/>
        <v>69</v>
      </c>
      <c r="O6985" t="s">
        <v>1402</v>
      </c>
      <c r="P6985" t="s">
        <v>683</v>
      </c>
      <c r="Q6985" t="s">
        <v>843</v>
      </c>
      <c r="R6985" t="str">
        <f t="shared" si="1638"/>
        <v>Average</v>
      </c>
      <c r="S6985" t="str">
        <f t="shared" si="1639"/>
        <v xml:space="preserve"> </v>
      </c>
      <c r="T6985" t="b">
        <f t="shared" si="1640"/>
        <v>0</v>
      </c>
      <c r="U6985" t="b">
        <f t="shared" si="1641"/>
        <v>1</v>
      </c>
      <c r="V6985" t="str">
        <f t="shared" si="1642"/>
        <v>Average Company</v>
      </c>
      <c r="W6985" t="str">
        <f t="shared" si="1643"/>
        <v>Don't Buy</v>
      </c>
      <c r="X6985" t="str">
        <f t="shared" si="1644"/>
        <v>Not Known</v>
      </c>
      <c r="Z6985" t="str">
        <f t="shared" si="1645"/>
        <v>None</v>
      </c>
      <c r="AB6985" t="str">
        <f t="shared" si="1646"/>
        <v>0</v>
      </c>
    </row>
    <row r="6986" spans="1:28" x14ac:dyDescent="0.3">
      <c r="A6986">
        <v>6984</v>
      </c>
      <c r="B6986" t="s">
        <v>11742</v>
      </c>
      <c r="C6986" t="str">
        <f t="shared" si="1633"/>
        <v>Long</v>
      </c>
      <c r="D6986">
        <v>4.0999999999999996</v>
      </c>
      <c r="F6986" s="1">
        <f t="shared" si="1632"/>
        <v>4.0999999999999996</v>
      </c>
      <c r="G6986" s="1">
        <f t="shared" si="1634"/>
        <v>4.0999999999999996</v>
      </c>
      <c r="H6986">
        <f t="shared" si="1635"/>
        <v>4.0999999999999996</v>
      </c>
      <c r="I6986" t="s">
        <v>11664</v>
      </c>
      <c r="J6986" t="s">
        <v>22</v>
      </c>
      <c r="K6986" t="s">
        <v>11743</v>
      </c>
      <c r="L6986" t="str">
        <f t="shared" si="1636"/>
        <v>Established</v>
      </c>
      <c r="N6986" s="2">
        <f t="shared" si="1637"/>
        <v>44</v>
      </c>
      <c r="O6986" t="s">
        <v>96</v>
      </c>
      <c r="P6986" t="s">
        <v>1308</v>
      </c>
      <c r="Q6986" t="s">
        <v>362</v>
      </c>
      <c r="R6986" t="str">
        <f t="shared" si="1638"/>
        <v>Great</v>
      </c>
      <c r="S6986" t="str">
        <f t="shared" si="1639"/>
        <v>Great</v>
      </c>
      <c r="T6986" t="b">
        <f t="shared" si="1640"/>
        <v>1</v>
      </c>
      <c r="U6986" t="b">
        <f t="shared" si="1641"/>
        <v>1</v>
      </c>
      <c r="V6986" t="str">
        <f t="shared" si="1642"/>
        <v>Top Company</v>
      </c>
      <c r="W6986" t="str">
        <f t="shared" si="1643"/>
        <v>Don't Buy</v>
      </c>
      <c r="X6986" t="str">
        <f t="shared" si="1644"/>
        <v>Not Known</v>
      </c>
      <c r="Z6986" t="str">
        <f t="shared" si="1645"/>
        <v>None</v>
      </c>
      <c r="AB6986" t="str">
        <f t="shared" si="1646"/>
        <v>0</v>
      </c>
    </row>
    <row r="6987" spans="1:28" x14ac:dyDescent="0.3">
      <c r="A6987">
        <v>6985</v>
      </c>
      <c r="B6987" t="s">
        <v>11744</v>
      </c>
      <c r="C6987" t="str">
        <f t="shared" si="1633"/>
        <v>Long</v>
      </c>
      <c r="D6987">
        <v>3.7</v>
      </c>
      <c r="F6987" s="1">
        <f t="shared" si="1632"/>
        <v>3.7</v>
      </c>
      <c r="G6987" s="1">
        <f t="shared" si="1634"/>
        <v>3.7</v>
      </c>
      <c r="H6987">
        <f t="shared" si="1635"/>
        <v>3.7</v>
      </c>
      <c r="I6987" t="s">
        <v>11664</v>
      </c>
      <c r="J6987" t="s">
        <v>22</v>
      </c>
      <c r="K6987" t="s">
        <v>5003</v>
      </c>
      <c r="L6987" t="str">
        <f t="shared" si="1636"/>
        <v>Established</v>
      </c>
      <c r="N6987" s="2">
        <f t="shared" si="1637"/>
        <v>23</v>
      </c>
      <c r="O6987" t="s">
        <v>230</v>
      </c>
      <c r="P6987" t="s">
        <v>683</v>
      </c>
      <c r="Q6987" t="s">
        <v>28</v>
      </c>
      <c r="R6987" t="str">
        <f t="shared" si="1638"/>
        <v>Average</v>
      </c>
      <c r="S6987" t="str">
        <f t="shared" si="1639"/>
        <v xml:space="preserve"> </v>
      </c>
      <c r="T6987" t="b">
        <f t="shared" si="1640"/>
        <v>0</v>
      </c>
      <c r="U6987" t="b">
        <f t="shared" si="1641"/>
        <v>1</v>
      </c>
      <c r="V6987" t="str">
        <f t="shared" si="1642"/>
        <v>Average Company</v>
      </c>
      <c r="W6987" t="str">
        <f t="shared" si="1643"/>
        <v>Don't Buy</v>
      </c>
      <c r="X6987" t="str">
        <f t="shared" si="1644"/>
        <v>Not Known</v>
      </c>
      <c r="Z6987" t="str">
        <f t="shared" si="1645"/>
        <v>None</v>
      </c>
      <c r="AB6987" t="str">
        <f t="shared" si="1646"/>
        <v>500K</v>
      </c>
    </row>
    <row r="6988" spans="1:28" x14ac:dyDescent="0.3">
      <c r="A6988">
        <v>6986</v>
      </c>
      <c r="B6988" t="s">
        <v>11745</v>
      </c>
      <c r="C6988" t="str">
        <f t="shared" si="1633"/>
        <v>Short</v>
      </c>
      <c r="D6988">
        <v>3.3</v>
      </c>
      <c r="F6988" s="1">
        <f t="shared" si="1632"/>
        <v>3.8</v>
      </c>
      <c r="G6988" s="1">
        <f t="shared" si="1634"/>
        <v>3.8</v>
      </c>
      <c r="H6988">
        <f t="shared" si="1635"/>
        <v>3.4</v>
      </c>
      <c r="I6988" t="s">
        <v>11664</v>
      </c>
      <c r="J6988" t="s">
        <v>22</v>
      </c>
      <c r="K6988" t="s">
        <v>3695</v>
      </c>
      <c r="L6988" t="str">
        <f t="shared" si="1636"/>
        <v>Startup</v>
      </c>
      <c r="N6988" s="2">
        <f t="shared" si="1637"/>
        <v>8</v>
      </c>
      <c r="O6988" t="s">
        <v>583</v>
      </c>
      <c r="P6988" t="s">
        <v>1308</v>
      </c>
      <c r="Q6988" t="s">
        <v>186</v>
      </c>
      <c r="R6988" t="str">
        <f t="shared" si="1638"/>
        <v>Average</v>
      </c>
      <c r="S6988" t="str">
        <f t="shared" si="1639"/>
        <v xml:space="preserve"> </v>
      </c>
      <c r="T6988" t="b">
        <f t="shared" si="1640"/>
        <v>0</v>
      </c>
      <c r="U6988" t="b">
        <f t="shared" si="1641"/>
        <v>1</v>
      </c>
      <c r="V6988" t="str">
        <f t="shared" si="1642"/>
        <v>Average Company</v>
      </c>
      <c r="W6988" t="str">
        <f t="shared" si="1643"/>
        <v>Don't Buy</v>
      </c>
      <c r="X6988" t="str">
        <f t="shared" si="1644"/>
        <v>Not Known</v>
      </c>
      <c r="Z6988" t="str">
        <f t="shared" si="1645"/>
        <v>None</v>
      </c>
      <c r="AB6988" t="str">
        <f t="shared" si="1646"/>
        <v>0</v>
      </c>
    </row>
    <row r="6989" spans="1:28" x14ac:dyDescent="0.3">
      <c r="A6989">
        <v>6987</v>
      </c>
      <c r="B6989" t="s">
        <v>11746</v>
      </c>
      <c r="C6989" t="str">
        <f t="shared" si="1633"/>
        <v>Long</v>
      </c>
      <c r="D6989">
        <v>3.1</v>
      </c>
      <c r="F6989" s="1">
        <f t="shared" si="1632"/>
        <v>3.1</v>
      </c>
      <c r="G6989" s="1">
        <f t="shared" si="1634"/>
        <v>3.1</v>
      </c>
      <c r="H6989">
        <f t="shared" si="1635"/>
        <v>3.1</v>
      </c>
      <c r="I6989" t="s">
        <v>11664</v>
      </c>
      <c r="J6989" t="s">
        <v>11747</v>
      </c>
      <c r="K6989" t="s">
        <v>538</v>
      </c>
      <c r="L6989" t="str">
        <f t="shared" si="1636"/>
        <v>Established</v>
      </c>
      <c r="N6989" s="2">
        <f t="shared" si="1637"/>
        <v>20</v>
      </c>
      <c r="O6989" t="s">
        <v>683</v>
      </c>
      <c r="Q6989" t="s">
        <v>105</v>
      </c>
      <c r="R6989" t="str">
        <f t="shared" si="1638"/>
        <v>Average</v>
      </c>
      <c r="S6989" t="str">
        <f t="shared" si="1639"/>
        <v xml:space="preserve"> </v>
      </c>
      <c r="T6989" t="b">
        <f t="shared" si="1640"/>
        <v>0</v>
      </c>
      <c r="U6989" t="b">
        <f t="shared" si="1641"/>
        <v>0</v>
      </c>
      <c r="V6989" t="str">
        <f t="shared" si="1642"/>
        <v>Average Company</v>
      </c>
      <c r="W6989" t="str">
        <f t="shared" si="1643"/>
        <v>Don't Buy</v>
      </c>
      <c r="X6989" t="str">
        <f t="shared" si="1644"/>
        <v>Not Known</v>
      </c>
      <c r="Z6989" t="str">
        <f t="shared" si="1645"/>
        <v>None</v>
      </c>
      <c r="AB6989" t="str">
        <f t="shared" si="1646"/>
        <v>0</v>
      </c>
    </row>
    <row r="6990" spans="1:28" x14ac:dyDescent="0.3">
      <c r="A6990">
        <v>6988</v>
      </c>
      <c r="B6990" t="s">
        <v>11748</v>
      </c>
      <c r="C6990" t="str">
        <f t="shared" si="1633"/>
        <v>Long</v>
      </c>
      <c r="D6990">
        <v>3.7</v>
      </c>
      <c r="F6990" s="1">
        <f t="shared" si="1632"/>
        <v>3.7</v>
      </c>
      <c r="G6990" s="1">
        <f t="shared" si="1634"/>
        <v>3.7</v>
      </c>
      <c r="H6990">
        <f t="shared" si="1635"/>
        <v>3.7</v>
      </c>
      <c r="I6990" t="s">
        <v>11664</v>
      </c>
      <c r="J6990" t="s">
        <v>5262</v>
      </c>
      <c r="K6990" t="s">
        <v>318</v>
      </c>
      <c r="L6990" t="str">
        <f t="shared" si="1636"/>
        <v>Established</v>
      </c>
      <c r="N6990" s="2">
        <f t="shared" si="1637"/>
        <v>51</v>
      </c>
      <c r="O6990" t="s">
        <v>1308</v>
      </c>
      <c r="Q6990" t="s">
        <v>28</v>
      </c>
      <c r="R6990" t="str">
        <f t="shared" si="1638"/>
        <v>Average</v>
      </c>
      <c r="S6990" t="str">
        <f t="shared" si="1639"/>
        <v xml:space="preserve"> </v>
      </c>
      <c r="T6990" t="b">
        <f t="shared" si="1640"/>
        <v>0</v>
      </c>
      <c r="U6990" t="b">
        <f t="shared" si="1641"/>
        <v>1</v>
      </c>
      <c r="V6990" t="str">
        <f t="shared" si="1642"/>
        <v>Average Company</v>
      </c>
      <c r="W6990" t="str">
        <f t="shared" si="1643"/>
        <v>Don't Buy</v>
      </c>
      <c r="X6990" t="str">
        <f t="shared" si="1644"/>
        <v>Not Known</v>
      </c>
      <c r="Z6990" t="str">
        <f t="shared" si="1645"/>
        <v>None</v>
      </c>
      <c r="AB6990" t="str">
        <f t="shared" si="1646"/>
        <v>500K</v>
      </c>
    </row>
    <row r="6991" spans="1:28" x14ac:dyDescent="0.3">
      <c r="A6991">
        <v>6989</v>
      </c>
      <c r="B6991" t="s">
        <v>11749</v>
      </c>
      <c r="C6991" t="str">
        <f t="shared" si="1633"/>
        <v>Long</v>
      </c>
      <c r="D6991">
        <v>4.2</v>
      </c>
      <c r="F6991" s="1">
        <f t="shared" si="1632"/>
        <v>4.2</v>
      </c>
      <c r="G6991" s="1">
        <f t="shared" si="1634"/>
        <v>4.2</v>
      </c>
      <c r="H6991">
        <f t="shared" si="1635"/>
        <v>4.2</v>
      </c>
      <c r="I6991" t="s">
        <v>11664</v>
      </c>
      <c r="J6991" t="s">
        <v>10</v>
      </c>
      <c r="K6991" t="s">
        <v>2093</v>
      </c>
      <c r="L6991" t="str">
        <f t="shared" si="1636"/>
        <v>Established</v>
      </c>
      <c r="N6991" s="2">
        <f t="shared" si="1637"/>
        <v>81</v>
      </c>
      <c r="O6991" t="s">
        <v>928</v>
      </c>
      <c r="P6991" t="s">
        <v>147</v>
      </c>
      <c r="Q6991" t="s">
        <v>204</v>
      </c>
      <c r="R6991" t="str">
        <f t="shared" si="1638"/>
        <v>Great</v>
      </c>
      <c r="S6991" t="str">
        <f t="shared" si="1639"/>
        <v>Great</v>
      </c>
      <c r="T6991" t="b">
        <f t="shared" si="1640"/>
        <v>1</v>
      </c>
      <c r="U6991" t="b">
        <f t="shared" si="1641"/>
        <v>1</v>
      </c>
      <c r="V6991" t="str">
        <f t="shared" si="1642"/>
        <v>Top Company</v>
      </c>
      <c r="W6991" t="str">
        <f t="shared" si="1643"/>
        <v>Don't Buy</v>
      </c>
      <c r="X6991" t="str">
        <f t="shared" si="1644"/>
        <v>Not Known</v>
      </c>
      <c r="Z6991" t="str">
        <f t="shared" si="1645"/>
        <v>None</v>
      </c>
      <c r="AB6991" t="str">
        <f t="shared" si="1646"/>
        <v>0</v>
      </c>
    </row>
    <row r="6992" spans="1:28" x14ac:dyDescent="0.3">
      <c r="A6992">
        <v>6990</v>
      </c>
      <c r="B6992" t="s">
        <v>11750</v>
      </c>
      <c r="C6992" t="str">
        <f t="shared" si="1633"/>
        <v>Long</v>
      </c>
      <c r="D6992">
        <v>4.0999999999999996</v>
      </c>
      <c r="F6992" s="1">
        <f t="shared" si="1632"/>
        <v>4.0999999999999996</v>
      </c>
      <c r="G6992" s="1">
        <f t="shared" si="1634"/>
        <v>4.0999999999999996</v>
      </c>
      <c r="H6992">
        <f t="shared" si="1635"/>
        <v>4.0999999999999996</v>
      </c>
      <c r="I6992" t="s">
        <v>11664</v>
      </c>
      <c r="J6992" t="s">
        <v>22</v>
      </c>
      <c r="K6992" t="s">
        <v>6402</v>
      </c>
      <c r="L6992" t="str">
        <f t="shared" si="1636"/>
        <v>Established</v>
      </c>
      <c r="N6992" s="2">
        <f t="shared" si="1637"/>
        <v>73</v>
      </c>
      <c r="O6992" t="s">
        <v>406</v>
      </c>
      <c r="P6992" t="s">
        <v>691</v>
      </c>
      <c r="Q6992" t="s">
        <v>28</v>
      </c>
      <c r="R6992" t="str">
        <f t="shared" si="1638"/>
        <v>Great</v>
      </c>
      <c r="S6992" t="str">
        <f t="shared" si="1639"/>
        <v>Great</v>
      </c>
      <c r="T6992" t="b">
        <f t="shared" si="1640"/>
        <v>1</v>
      </c>
      <c r="U6992" t="b">
        <f t="shared" si="1641"/>
        <v>1</v>
      </c>
      <c r="V6992" t="str">
        <f t="shared" si="1642"/>
        <v>Top Company</v>
      </c>
      <c r="W6992" t="str">
        <f t="shared" si="1643"/>
        <v>Don't Buy</v>
      </c>
      <c r="X6992" t="str">
        <f t="shared" si="1644"/>
        <v>Not Known</v>
      </c>
      <c r="Z6992" t="str">
        <f t="shared" si="1645"/>
        <v>None</v>
      </c>
      <c r="AB6992" t="str">
        <f t="shared" si="1646"/>
        <v>1Million</v>
      </c>
    </row>
    <row r="6993" spans="1:28" x14ac:dyDescent="0.3">
      <c r="A6993">
        <v>6991</v>
      </c>
      <c r="B6993" t="s">
        <v>11751</v>
      </c>
      <c r="C6993" t="str">
        <f t="shared" si="1633"/>
        <v>Long</v>
      </c>
      <c r="D6993">
        <v>3.7</v>
      </c>
      <c r="F6993" s="1">
        <f t="shared" si="1632"/>
        <v>3.7</v>
      </c>
      <c r="G6993" s="1">
        <f t="shared" si="1634"/>
        <v>3.7</v>
      </c>
      <c r="H6993">
        <f t="shared" si="1635"/>
        <v>3.7</v>
      </c>
      <c r="I6993" t="s">
        <v>11664</v>
      </c>
      <c r="J6993" t="s">
        <v>22</v>
      </c>
      <c r="K6993" t="s">
        <v>9417</v>
      </c>
      <c r="L6993" t="str">
        <f t="shared" si="1636"/>
        <v>Established</v>
      </c>
      <c r="N6993" s="2">
        <f t="shared" si="1637"/>
        <v>32</v>
      </c>
      <c r="O6993" t="s">
        <v>368</v>
      </c>
      <c r="P6993" t="s">
        <v>147</v>
      </c>
      <c r="Q6993" t="s">
        <v>378</v>
      </c>
      <c r="R6993" t="str">
        <f t="shared" si="1638"/>
        <v>Average</v>
      </c>
      <c r="S6993" t="str">
        <f t="shared" si="1639"/>
        <v xml:space="preserve"> </v>
      </c>
      <c r="T6993" t="b">
        <f t="shared" si="1640"/>
        <v>0</v>
      </c>
      <c r="U6993" t="b">
        <f t="shared" si="1641"/>
        <v>1</v>
      </c>
      <c r="V6993" t="str">
        <f t="shared" si="1642"/>
        <v>Average Company</v>
      </c>
      <c r="W6993" t="str">
        <f t="shared" si="1643"/>
        <v>Don't Buy</v>
      </c>
      <c r="X6993" t="str">
        <f t="shared" si="1644"/>
        <v>Not Known</v>
      </c>
      <c r="Z6993" t="str">
        <f t="shared" si="1645"/>
        <v>None</v>
      </c>
      <c r="AB6993" t="str">
        <f t="shared" si="1646"/>
        <v>0</v>
      </c>
    </row>
    <row r="6994" spans="1:28" x14ac:dyDescent="0.3">
      <c r="A6994">
        <v>6992</v>
      </c>
      <c r="B6994" t="s">
        <v>11752</v>
      </c>
      <c r="C6994" t="str">
        <f t="shared" si="1633"/>
        <v>Long</v>
      </c>
      <c r="D6994">
        <v>4.0999999999999996</v>
      </c>
      <c r="F6994" s="1">
        <f t="shared" si="1632"/>
        <v>4.0999999999999996</v>
      </c>
      <c r="G6994" s="1">
        <f t="shared" si="1634"/>
        <v>4.0999999999999996</v>
      </c>
      <c r="H6994">
        <f t="shared" si="1635"/>
        <v>4.0999999999999996</v>
      </c>
      <c r="I6994" t="s">
        <v>11664</v>
      </c>
      <c r="J6994" t="s">
        <v>10</v>
      </c>
      <c r="K6994" t="s">
        <v>6933</v>
      </c>
      <c r="L6994" t="str">
        <f t="shared" si="1636"/>
        <v>Established</v>
      </c>
      <c r="N6994" s="2">
        <f t="shared" si="1637"/>
        <v>44</v>
      </c>
      <c r="O6994" t="s">
        <v>96</v>
      </c>
      <c r="P6994" t="s">
        <v>683</v>
      </c>
      <c r="Q6994" t="s">
        <v>362</v>
      </c>
      <c r="R6994" t="str">
        <f t="shared" si="1638"/>
        <v>Great</v>
      </c>
      <c r="S6994" t="str">
        <f t="shared" si="1639"/>
        <v>Great</v>
      </c>
      <c r="T6994" t="b">
        <f t="shared" si="1640"/>
        <v>1</v>
      </c>
      <c r="U6994" t="b">
        <f t="shared" si="1641"/>
        <v>1</v>
      </c>
      <c r="V6994" t="str">
        <f t="shared" si="1642"/>
        <v>Top Company</v>
      </c>
      <c r="W6994" t="str">
        <f t="shared" si="1643"/>
        <v>Don't Buy</v>
      </c>
      <c r="X6994" t="str">
        <f t="shared" si="1644"/>
        <v>Not Known</v>
      </c>
      <c r="Z6994" t="str">
        <f t="shared" si="1645"/>
        <v>None</v>
      </c>
      <c r="AB6994" t="str">
        <f t="shared" si="1646"/>
        <v>0</v>
      </c>
    </row>
    <row r="6995" spans="1:28" x14ac:dyDescent="0.3">
      <c r="A6995">
        <v>6993</v>
      </c>
      <c r="B6995" t="s">
        <v>11753</v>
      </c>
      <c r="C6995" t="str">
        <f t="shared" si="1633"/>
        <v>Long</v>
      </c>
      <c r="D6995">
        <v>3.9</v>
      </c>
      <c r="F6995" s="1" t="e">
        <f t="shared" si="1632"/>
        <v>#VALUE!</v>
      </c>
      <c r="G6995" s="1" t="e">
        <f t="shared" si="1634"/>
        <v>#VALUE!</v>
      </c>
      <c r="H6995" t="e">
        <f t="shared" si="1635"/>
        <v>#VALUE!</v>
      </c>
      <c r="I6995" t="s">
        <v>11664</v>
      </c>
      <c r="J6995" t="s">
        <v>11754</v>
      </c>
      <c r="K6995" t="s">
        <v>511</v>
      </c>
      <c r="L6995" t="e">
        <f t="shared" si="1636"/>
        <v>#VALUE!</v>
      </c>
      <c r="N6995" s="2" t="e">
        <f t="shared" si="1637"/>
        <v>#VALUE!</v>
      </c>
      <c r="O6995" t="s">
        <v>147</v>
      </c>
      <c r="Q6995" t="s">
        <v>80</v>
      </c>
      <c r="R6995" t="str">
        <f t="shared" si="1638"/>
        <v>Average</v>
      </c>
      <c r="S6995" t="str">
        <f t="shared" si="1639"/>
        <v xml:space="preserve"> </v>
      </c>
      <c r="T6995" t="e">
        <f t="shared" si="1640"/>
        <v>#VALUE!</v>
      </c>
      <c r="U6995" t="e">
        <f t="shared" si="1641"/>
        <v>#VALUE!</v>
      </c>
      <c r="V6995" t="e">
        <f t="shared" si="1642"/>
        <v>#VALUE!</v>
      </c>
      <c r="W6995" t="str">
        <f t="shared" si="1643"/>
        <v>Don't Buy</v>
      </c>
      <c r="X6995" t="str">
        <f t="shared" si="1644"/>
        <v>Not Known</v>
      </c>
      <c r="Z6995" t="e">
        <f t="shared" si="1645"/>
        <v>#VALUE!</v>
      </c>
      <c r="AB6995" t="str">
        <f t="shared" si="1646"/>
        <v>0</v>
      </c>
    </row>
    <row r="6996" spans="1:28" x14ac:dyDescent="0.3">
      <c r="A6996">
        <v>6994</v>
      </c>
      <c r="B6996" t="s">
        <v>11755</v>
      </c>
      <c r="C6996" t="str">
        <f t="shared" si="1633"/>
        <v>Long</v>
      </c>
      <c r="D6996">
        <v>3</v>
      </c>
      <c r="F6996" s="1">
        <f t="shared" si="1632"/>
        <v>3</v>
      </c>
      <c r="G6996" s="1">
        <f t="shared" si="1634"/>
        <v>3</v>
      </c>
      <c r="H6996">
        <f t="shared" si="1635"/>
        <v>3</v>
      </c>
      <c r="I6996" t="s">
        <v>11664</v>
      </c>
      <c r="J6996" t="s">
        <v>22</v>
      </c>
      <c r="K6996" t="s">
        <v>5003</v>
      </c>
      <c r="L6996" t="str">
        <f t="shared" si="1636"/>
        <v>Established</v>
      </c>
      <c r="N6996" s="2">
        <f t="shared" si="1637"/>
        <v>13</v>
      </c>
      <c r="O6996" t="s">
        <v>299</v>
      </c>
      <c r="P6996" t="s">
        <v>683</v>
      </c>
      <c r="Q6996" t="s">
        <v>80</v>
      </c>
      <c r="R6996" t="str">
        <f t="shared" si="1638"/>
        <v>Average</v>
      </c>
      <c r="S6996" t="str">
        <f t="shared" si="1639"/>
        <v xml:space="preserve"> </v>
      </c>
      <c r="T6996" t="b">
        <f t="shared" si="1640"/>
        <v>0</v>
      </c>
      <c r="U6996" t="b">
        <f t="shared" si="1641"/>
        <v>0</v>
      </c>
      <c r="V6996" t="str">
        <f t="shared" si="1642"/>
        <v>Average Company</v>
      </c>
      <c r="W6996" t="str">
        <f t="shared" si="1643"/>
        <v>Buy</v>
      </c>
      <c r="X6996" t="str">
        <f t="shared" si="1644"/>
        <v>Not Known</v>
      </c>
      <c r="Z6996" t="str">
        <f t="shared" si="1645"/>
        <v>None</v>
      </c>
      <c r="AB6996" t="str">
        <f t="shared" si="1646"/>
        <v>0</v>
      </c>
    </row>
    <row r="6997" spans="1:28" x14ac:dyDescent="0.3">
      <c r="A6997">
        <v>6995</v>
      </c>
      <c r="B6997" t="s">
        <v>11756</v>
      </c>
      <c r="C6997" t="str">
        <f t="shared" si="1633"/>
        <v>Long</v>
      </c>
      <c r="D6997">
        <v>2.9</v>
      </c>
      <c r="F6997" s="1">
        <f t="shared" ref="F6997:F7060" si="1647">IF(N6997&lt;10,IF(D6997+0.5&gt;5,5,D6997+0.5),D6997)</f>
        <v>2.9</v>
      </c>
      <c r="G6997" s="1">
        <f t="shared" si="1634"/>
        <v>2.9</v>
      </c>
      <c r="H6997">
        <f t="shared" si="1635"/>
        <v>2.9</v>
      </c>
      <c r="I6997" t="s">
        <v>11664</v>
      </c>
      <c r="J6997" t="s">
        <v>22</v>
      </c>
      <c r="K6997" t="s">
        <v>11757</v>
      </c>
      <c r="L6997" t="str">
        <f t="shared" si="1636"/>
        <v>Established</v>
      </c>
      <c r="N6997" s="2">
        <f t="shared" si="1637"/>
        <v>37</v>
      </c>
      <c r="O6997" t="s">
        <v>538</v>
      </c>
      <c r="P6997" t="s">
        <v>147</v>
      </c>
      <c r="Q6997" t="s">
        <v>80</v>
      </c>
      <c r="R6997" t="str">
        <f t="shared" si="1638"/>
        <v>Average</v>
      </c>
      <c r="S6997" t="str">
        <f t="shared" si="1639"/>
        <v xml:space="preserve"> </v>
      </c>
      <c r="T6997" t="b">
        <f t="shared" si="1640"/>
        <v>0</v>
      </c>
      <c r="U6997" t="b">
        <f t="shared" si="1641"/>
        <v>0</v>
      </c>
      <c r="V6997" t="str">
        <f t="shared" si="1642"/>
        <v>Average Company</v>
      </c>
      <c r="W6997" t="str">
        <f t="shared" si="1643"/>
        <v>Don't Buy</v>
      </c>
      <c r="X6997" t="str">
        <f t="shared" si="1644"/>
        <v>Not Known</v>
      </c>
      <c r="Z6997" t="str">
        <f t="shared" si="1645"/>
        <v>None</v>
      </c>
      <c r="AB6997" t="str">
        <f t="shared" si="1646"/>
        <v>0</v>
      </c>
    </row>
    <row r="6998" spans="1:28" x14ac:dyDescent="0.3">
      <c r="A6998">
        <v>6996</v>
      </c>
      <c r="B6998" t="s">
        <v>11758</v>
      </c>
      <c r="C6998" t="str">
        <f t="shared" si="1633"/>
        <v>Long</v>
      </c>
      <c r="D6998">
        <v>4</v>
      </c>
      <c r="F6998" s="1">
        <f t="shared" si="1647"/>
        <v>4</v>
      </c>
      <c r="G6998" s="1">
        <f t="shared" si="1634"/>
        <v>4</v>
      </c>
      <c r="H6998">
        <f t="shared" si="1635"/>
        <v>4</v>
      </c>
      <c r="I6998" t="s">
        <v>11664</v>
      </c>
      <c r="J6998" t="s">
        <v>881</v>
      </c>
      <c r="K6998" t="s">
        <v>3237</v>
      </c>
      <c r="L6998" t="str">
        <f t="shared" si="1636"/>
        <v>Established</v>
      </c>
      <c r="N6998" s="2">
        <f t="shared" si="1637"/>
        <v>10</v>
      </c>
      <c r="O6998" t="s">
        <v>234</v>
      </c>
      <c r="P6998" t="s">
        <v>691</v>
      </c>
      <c r="Q6998" t="s">
        <v>28</v>
      </c>
      <c r="R6998" t="str">
        <f t="shared" si="1638"/>
        <v>Average</v>
      </c>
      <c r="S6998" t="str">
        <f t="shared" si="1639"/>
        <v xml:space="preserve"> </v>
      </c>
      <c r="T6998" t="b">
        <f t="shared" si="1640"/>
        <v>0</v>
      </c>
      <c r="U6998" t="b">
        <f t="shared" si="1641"/>
        <v>1</v>
      </c>
      <c r="V6998" t="str">
        <f t="shared" si="1642"/>
        <v>Average Company</v>
      </c>
      <c r="W6998" t="str">
        <f t="shared" si="1643"/>
        <v>Don't Buy</v>
      </c>
      <c r="X6998" t="str">
        <f t="shared" si="1644"/>
        <v>Bombay Finance</v>
      </c>
      <c r="Z6998" t="str">
        <f t="shared" si="1645"/>
        <v>None</v>
      </c>
      <c r="AB6998" t="str">
        <f t="shared" si="1646"/>
        <v>500K</v>
      </c>
    </row>
    <row r="6999" spans="1:28" x14ac:dyDescent="0.3">
      <c r="A6999">
        <v>6997</v>
      </c>
      <c r="B6999" t="s">
        <v>11759</v>
      </c>
      <c r="C6999" t="str">
        <f t="shared" si="1633"/>
        <v>Long</v>
      </c>
      <c r="D6999">
        <v>3.7</v>
      </c>
      <c r="F6999" s="1">
        <f t="shared" si="1647"/>
        <v>3.7</v>
      </c>
      <c r="G6999" s="1">
        <f t="shared" si="1634"/>
        <v>3.7</v>
      </c>
      <c r="H6999">
        <f t="shared" si="1635"/>
        <v>3.7</v>
      </c>
      <c r="I6999" t="s">
        <v>11664</v>
      </c>
      <c r="J6999" t="s">
        <v>8230</v>
      </c>
      <c r="K6999" t="s">
        <v>752</v>
      </c>
      <c r="L6999" t="str">
        <f t="shared" si="1636"/>
        <v>Established</v>
      </c>
      <c r="N6999" s="2">
        <f t="shared" si="1637"/>
        <v>50</v>
      </c>
      <c r="O6999" t="s">
        <v>691</v>
      </c>
      <c r="Q6999" t="s">
        <v>2269</v>
      </c>
      <c r="R6999" t="str">
        <f t="shared" si="1638"/>
        <v>Average</v>
      </c>
      <c r="S6999" t="str">
        <f t="shared" si="1639"/>
        <v xml:space="preserve"> </v>
      </c>
      <c r="T6999" t="b">
        <f t="shared" si="1640"/>
        <v>0</v>
      </c>
      <c r="U6999" t="b">
        <f t="shared" si="1641"/>
        <v>1</v>
      </c>
      <c r="V6999" t="str">
        <f t="shared" si="1642"/>
        <v>Average Company</v>
      </c>
      <c r="W6999" t="str">
        <f t="shared" si="1643"/>
        <v>Don't Buy</v>
      </c>
      <c r="X6999" t="str">
        <f t="shared" si="1644"/>
        <v>Not Known</v>
      </c>
      <c r="Z6999" t="str">
        <f t="shared" si="1645"/>
        <v>None</v>
      </c>
      <c r="AB6999" t="str">
        <f t="shared" si="1646"/>
        <v>0</v>
      </c>
    </row>
    <row r="7000" spans="1:28" x14ac:dyDescent="0.3">
      <c r="A7000">
        <v>6998</v>
      </c>
      <c r="B7000" t="s">
        <v>11760</v>
      </c>
      <c r="C7000" t="str">
        <f t="shared" si="1633"/>
        <v>Long</v>
      </c>
      <c r="D7000">
        <v>4.4000000000000004</v>
      </c>
      <c r="F7000" s="1" t="e">
        <f t="shared" si="1647"/>
        <v>#VALUE!</v>
      </c>
      <c r="G7000" s="1" t="e">
        <f t="shared" si="1634"/>
        <v>#VALUE!</v>
      </c>
      <c r="H7000" t="e">
        <f t="shared" si="1635"/>
        <v>#VALUE!</v>
      </c>
      <c r="I7000" t="s">
        <v>11664</v>
      </c>
      <c r="J7000" t="s">
        <v>5143</v>
      </c>
      <c r="L7000" t="e">
        <f t="shared" si="1636"/>
        <v>#VALUE!</v>
      </c>
      <c r="N7000" s="2" t="e">
        <f t="shared" si="1637"/>
        <v>#VALUE!</v>
      </c>
      <c r="R7000" t="str">
        <f t="shared" si="1638"/>
        <v>Great</v>
      </c>
      <c r="S7000" t="str">
        <f t="shared" si="1639"/>
        <v>Great</v>
      </c>
      <c r="T7000" t="e">
        <f t="shared" si="1640"/>
        <v>#VALUE!</v>
      </c>
      <c r="U7000" t="e">
        <f t="shared" si="1641"/>
        <v>#VALUE!</v>
      </c>
      <c r="V7000" t="e">
        <f t="shared" si="1642"/>
        <v>#VALUE!</v>
      </c>
      <c r="W7000" t="str">
        <f t="shared" si="1643"/>
        <v>Don't Buy</v>
      </c>
      <c r="X7000" t="str">
        <f t="shared" si="1644"/>
        <v>Not Known</v>
      </c>
      <c r="Z7000" t="e">
        <f t="shared" si="1645"/>
        <v>#VALUE!</v>
      </c>
      <c r="AB7000" t="str">
        <f t="shared" si="1646"/>
        <v>0</v>
      </c>
    </row>
    <row r="7001" spans="1:28" x14ac:dyDescent="0.3">
      <c r="A7001">
        <v>6999</v>
      </c>
      <c r="B7001" t="s">
        <v>11761</v>
      </c>
      <c r="C7001" t="str">
        <f t="shared" si="1633"/>
        <v>Long</v>
      </c>
      <c r="D7001">
        <v>4.2</v>
      </c>
      <c r="F7001" s="1">
        <f t="shared" si="1647"/>
        <v>4.2</v>
      </c>
      <c r="G7001" s="1">
        <f t="shared" si="1634"/>
        <v>4.2</v>
      </c>
      <c r="H7001">
        <f t="shared" si="1635"/>
        <v>4.2</v>
      </c>
      <c r="I7001" t="s">
        <v>11664</v>
      </c>
      <c r="J7001" t="s">
        <v>22</v>
      </c>
      <c r="K7001" t="s">
        <v>11762</v>
      </c>
      <c r="L7001" t="str">
        <f t="shared" si="1636"/>
        <v>Established</v>
      </c>
      <c r="N7001" s="2">
        <f t="shared" si="1637"/>
        <v>29</v>
      </c>
      <c r="O7001" t="s">
        <v>62</v>
      </c>
      <c r="P7001" t="s">
        <v>1261</v>
      </c>
      <c r="Q7001" t="s">
        <v>1957</v>
      </c>
      <c r="R7001" t="str">
        <f t="shared" si="1638"/>
        <v>Great</v>
      </c>
      <c r="S7001" t="str">
        <f t="shared" si="1639"/>
        <v>Great</v>
      </c>
      <c r="T7001" t="b">
        <f t="shared" si="1640"/>
        <v>1</v>
      </c>
      <c r="U7001" t="b">
        <f t="shared" si="1641"/>
        <v>1</v>
      </c>
      <c r="V7001" t="str">
        <f t="shared" si="1642"/>
        <v>Top Company</v>
      </c>
      <c r="W7001" t="str">
        <f t="shared" si="1643"/>
        <v>Don't Buy</v>
      </c>
      <c r="X7001" t="str">
        <f t="shared" si="1644"/>
        <v>Not Known</v>
      </c>
      <c r="Z7001" t="str">
        <f t="shared" si="1645"/>
        <v>None</v>
      </c>
      <c r="AB7001" t="str">
        <f t="shared" si="1646"/>
        <v>0</v>
      </c>
    </row>
    <row r="7002" spans="1:28" x14ac:dyDescent="0.3">
      <c r="A7002">
        <v>7000</v>
      </c>
      <c r="B7002" t="s">
        <v>11763</v>
      </c>
      <c r="C7002" t="str">
        <f t="shared" si="1633"/>
        <v>Long</v>
      </c>
      <c r="D7002">
        <v>3.9</v>
      </c>
      <c r="F7002" s="1">
        <f t="shared" si="1647"/>
        <v>3.9</v>
      </c>
      <c r="G7002" s="1">
        <f t="shared" si="1634"/>
        <v>3.9</v>
      </c>
      <c r="H7002">
        <f t="shared" si="1635"/>
        <v>3.9</v>
      </c>
      <c r="I7002" t="s">
        <v>11664</v>
      </c>
      <c r="J7002" t="s">
        <v>22</v>
      </c>
      <c r="K7002" t="s">
        <v>11325</v>
      </c>
      <c r="L7002" t="str">
        <f t="shared" si="1636"/>
        <v>Established</v>
      </c>
      <c r="N7002" s="2">
        <f t="shared" si="1637"/>
        <v>44</v>
      </c>
      <c r="O7002" t="s">
        <v>96</v>
      </c>
      <c r="P7002" t="s">
        <v>1261</v>
      </c>
      <c r="Q7002" t="s">
        <v>362</v>
      </c>
      <c r="R7002" t="str">
        <f t="shared" si="1638"/>
        <v>Average</v>
      </c>
      <c r="S7002" t="str">
        <f t="shared" si="1639"/>
        <v xml:space="preserve"> </v>
      </c>
      <c r="T7002" t="b">
        <f t="shared" si="1640"/>
        <v>0</v>
      </c>
      <c r="U7002" t="b">
        <f t="shared" si="1641"/>
        <v>1</v>
      </c>
      <c r="V7002" t="str">
        <f t="shared" si="1642"/>
        <v>Average Company</v>
      </c>
      <c r="W7002" t="str">
        <f t="shared" si="1643"/>
        <v>Don't Buy</v>
      </c>
      <c r="X7002" t="str">
        <f t="shared" si="1644"/>
        <v>Not Known</v>
      </c>
      <c r="Z7002" t="str">
        <f t="shared" si="1645"/>
        <v>None</v>
      </c>
      <c r="AB7002" t="str">
        <f t="shared" si="1646"/>
        <v>0</v>
      </c>
    </row>
    <row r="7003" spans="1:28" x14ac:dyDescent="0.3">
      <c r="A7003">
        <v>7001</v>
      </c>
      <c r="B7003" t="s">
        <v>11764</v>
      </c>
      <c r="C7003" t="str">
        <f t="shared" si="1633"/>
        <v>Long</v>
      </c>
      <c r="D7003">
        <v>3.8</v>
      </c>
      <c r="F7003" s="1" t="e">
        <f t="shared" si="1647"/>
        <v>#VALUE!</v>
      </c>
      <c r="G7003" s="1" t="e">
        <f t="shared" si="1634"/>
        <v>#VALUE!</v>
      </c>
      <c r="H7003" t="e">
        <f t="shared" si="1635"/>
        <v>#VALUE!</v>
      </c>
      <c r="I7003" t="s">
        <v>11664</v>
      </c>
      <c r="J7003" t="s">
        <v>9799</v>
      </c>
      <c r="K7003" t="s">
        <v>711</v>
      </c>
      <c r="L7003" t="e">
        <f t="shared" si="1636"/>
        <v>#VALUE!</v>
      </c>
      <c r="N7003" s="2" t="e">
        <f t="shared" si="1637"/>
        <v>#VALUE!</v>
      </c>
      <c r="O7003" t="s">
        <v>147</v>
      </c>
      <c r="Q7003" t="s">
        <v>295</v>
      </c>
      <c r="R7003" t="str">
        <f t="shared" si="1638"/>
        <v>Average</v>
      </c>
      <c r="S7003" t="str">
        <f t="shared" si="1639"/>
        <v xml:space="preserve"> </v>
      </c>
      <c r="T7003" t="e">
        <f t="shared" si="1640"/>
        <v>#VALUE!</v>
      </c>
      <c r="U7003" t="e">
        <f t="shared" si="1641"/>
        <v>#VALUE!</v>
      </c>
      <c r="V7003" t="e">
        <f t="shared" si="1642"/>
        <v>#VALUE!</v>
      </c>
      <c r="W7003" t="str">
        <f t="shared" si="1643"/>
        <v>Don't Buy</v>
      </c>
      <c r="X7003" t="str">
        <f t="shared" si="1644"/>
        <v>Not Known</v>
      </c>
      <c r="Z7003" t="e">
        <f t="shared" si="1645"/>
        <v>#VALUE!</v>
      </c>
      <c r="AB7003" t="str">
        <f t="shared" si="1646"/>
        <v>0</v>
      </c>
    </row>
    <row r="7004" spans="1:28" x14ac:dyDescent="0.3">
      <c r="A7004">
        <v>7002</v>
      </c>
      <c r="B7004" t="s">
        <v>11765</v>
      </c>
      <c r="C7004" t="str">
        <f t="shared" si="1633"/>
        <v>Long</v>
      </c>
      <c r="D7004">
        <v>3.8</v>
      </c>
      <c r="F7004" s="1">
        <f t="shared" si="1647"/>
        <v>3.8</v>
      </c>
      <c r="G7004" s="1">
        <f t="shared" si="1634"/>
        <v>3.8</v>
      </c>
      <c r="H7004">
        <f t="shared" si="1635"/>
        <v>3.8</v>
      </c>
      <c r="I7004" t="s">
        <v>11664</v>
      </c>
      <c r="J7004" t="s">
        <v>8375</v>
      </c>
      <c r="K7004" t="s">
        <v>267</v>
      </c>
      <c r="L7004" t="str">
        <f t="shared" si="1636"/>
        <v>Established</v>
      </c>
      <c r="N7004" s="2">
        <f t="shared" si="1637"/>
        <v>50</v>
      </c>
      <c r="O7004" t="s">
        <v>691</v>
      </c>
      <c r="Q7004" t="s">
        <v>773</v>
      </c>
      <c r="R7004" t="str">
        <f t="shared" si="1638"/>
        <v>Average</v>
      </c>
      <c r="S7004" t="str">
        <f t="shared" si="1639"/>
        <v xml:space="preserve"> </v>
      </c>
      <c r="T7004" t="b">
        <f t="shared" si="1640"/>
        <v>0</v>
      </c>
      <c r="U7004" t="b">
        <f t="shared" si="1641"/>
        <v>1</v>
      </c>
      <c r="V7004" t="str">
        <f t="shared" si="1642"/>
        <v>Average Company</v>
      </c>
      <c r="W7004" t="str">
        <f t="shared" si="1643"/>
        <v>Don't Buy</v>
      </c>
      <c r="X7004" t="str">
        <f t="shared" si="1644"/>
        <v>Not Known</v>
      </c>
      <c r="Z7004" t="str">
        <f t="shared" si="1645"/>
        <v>None</v>
      </c>
      <c r="AB7004" t="str">
        <f t="shared" si="1646"/>
        <v>0</v>
      </c>
    </row>
    <row r="7005" spans="1:28" x14ac:dyDescent="0.3">
      <c r="A7005">
        <v>7003</v>
      </c>
      <c r="B7005" t="s">
        <v>11766</v>
      </c>
      <c r="C7005" t="str">
        <f t="shared" si="1633"/>
        <v>Long</v>
      </c>
      <c r="D7005">
        <v>3.7</v>
      </c>
      <c r="F7005" s="1">
        <f t="shared" si="1647"/>
        <v>3.7</v>
      </c>
      <c r="G7005" s="1">
        <f t="shared" si="1634"/>
        <v>3.7</v>
      </c>
      <c r="H7005">
        <f t="shared" si="1635"/>
        <v>3.7</v>
      </c>
      <c r="I7005" t="s">
        <v>11664</v>
      </c>
      <c r="J7005" t="s">
        <v>22</v>
      </c>
      <c r="K7005" t="s">
        <v>11767</v>
      </c>
      <c r="L7005" t="str">
        <f t="shared" si="1636"/>
        <v>Established</v>
      </c>
      <c r="N7005" s="2">
        <f t="shared" si="1637"/>
        <v>23</v>
      </c>
      <c r="O7005" t="s">
        <v>230</v>
      </c>
      <c r="P7005" t="s">
        <v>2884</v>
      </c>
      <c r="Q7005" t="s">
        <v>19</v>
      </c>
      <c r="R7005" t="str">
        <f t="shared" si="1638"/>
        <v>Average</v>
      </c>
      <c r="S7005" t="str">
        <f t="shared" si="1639"/>
        <v xml:space="preserve"> </v>
      </c>
      <c r="T7005" t="b">
        <f t="shared" si="1640"/>
        <v>0</v>
      </c>
      <c r="U7005" t="b">
        <f t="shared" si="1641"/>
        <v>1</v>
      </c>
      <c r="V7005" t="str">
        <f t="shared" si="1642"/>
        <v>Average Company</v>
      </c>
      <c r="W7005" t="str">
        <f t="shared" si="1643"/>
        <v>Don't Buy</v>
      </c>
      <c r="X7005" t="str">
        <f t="shared" si="1644"/>
        <v>Not Known</v>
      </c>
      <c r="Z7005" t="str">
        <f t="shared" si="1645"/>
        <v>None</v>
      </c>
      <c r="AB7005" t="str">
        <f t="shared" si="1646"/>
        <v>500K</v>
      </c>
    </row>
    <row r="7006" spans="1:28" x14ac:dyDescent="0.3">
      <c r="A7006">
        <v>7004</v>
      </c>
      <c r="B7006" t="s">
        <v>11768</v>
      </c>
      <c r="C7006" t="str">
        <f t="shared" si="1633"/>
        <v>Short</v>
      </c>
      <c r="D7006">
        <v>3.5</v>
      </c>
      <c r="F7006" s="1">
        <f t="shared" si="1647"/>
        <v>4</v>
      </c>
      <c r="G7006" s="1">
        <f t="shared" si="1634"/>
        <v>4</v>
      </c>
      <c r="H7006">
        <f t="shared" si="1635"/>
        <v>3.6</v>
      </c>
      <c r="I7006" t="s">
        <v>11664</v>
      </c>
      <c r="J7006" t="s">
        <v>22</v>
      </c>
      <c r="K7006" t="s">
        <v>5233</v>
      </c>
      <c r="L7006" t="str">
        <f t="shared" si="1636"/>
        <v>Startup</v>
      </c>
      <c r="N7006" s="2">
        <f t="shared" si="1637"/>
        <v>7</v>
      </c>
      <c r="O7006" t="s">
        <v>318</v>
      </c>
      <c r="P7006" t="s">
        <v>683</v>
      </c>
      <c r="Q7006" t="s">
        <v>44</v>
      </c>
      <c r="R7006" t="str">
        <f t="shared" si="1638"/>
        <v>Average</v>
      </c>
      <c r="S7006" t="str">
        <f t="shared" si="1639"/>
        <v xml:space="preserve"> </v>
      </c>
      <c r="T7006" t="b">
        <f t="shared" si="1640"/>
        <v>0</v>
      </c>
      <c r="U7006" t="b">
        <f t="shared" si="1641"/>
        <v>1</v>
      </c>
      <c r="V7006" t="str">
        <f t="shared" si="1642"/>
        <v>Average Company</v>
      </c>
      <c r="W7006" t="str">
        <f t="shared" si="1643"/>
        <v>Don't Buy</v>
      </c>
      <c r="X7006" t="str">
        <f t="shared" si="1644"/>
        <v>Not Known</v>
      </c>
      <c r="Z7006" t="str">
        <f t="shared" si="1645"/>
        <v>Silicon Valley Startups</v>
      </c>
      <c r="AB7006" t="str">
        <f t="shared" si="1646"/>
        <v>0</v>
      </c>
    </row>
    <row r="7007" spans="1:28" x14ac:dyDescent="0.3">
      <c r="A7007">
        <v>7005</v>
      </c>
      <c r="B7007" t="s">
        <v>11769</v>
      </c>
      <c r="C7007" t="str">
        <f t="shared" si="1633"/>
        <v>Long</v>
      </c>
      <c r="D7007">
        <v>4</v>
      </c>
      <c r="F7007" s="1" t="e">
        <f t="shared" si="1647"/>
        <v>#VALUE!</v>
      </c>
      <c r="G7007" s="1" t="e">
        <f t="shared" si="1634"/>
        <v>#VALUE!</v>
      </c>
      <c r="H7007" t="e">
        <f t="shared" si="1635"/>
        <v>#VALUE!</v>
      </c>
      <c r="I7007" t="s">
        <v>11664</v>
      </c>
      <c r="J7007" t="s">
        <v>4337</v>
      </c>
      <c r="K7007" t="s">
        <v>1261</v>
      </c>
      <c r="L7007" t="e">
        <f t="shared" si="1636"/>
        <v>#VALUE!</v>
      </c>
      <c r="N7007" s="2" t="e">
        <f t="shared" si="1637"/>
        <v>#VALUE!</v>
      </c>
      <c r="Q7007" t="s">
        <v>612</v>
      </c>
      <c r="R7007" t="str">
        <f t="shared" si="1638"/>
        <v>Average</v>
      </c>
      <c r="S7007" t="str">
        <f t="shared" si="1639"/>
        <v xml:space="preserve"> </v>
      </c>
      <c r="T7007" t="e">
        <f t="shared" si="1640"/>
        <v>#VALUE!</v>
      </c>
      <c r="U7007" t="e">
        <f t="shared" si="1641"/>
        <v>#VALUE!</v>
      </c>
      <c r="V7007" t="e">
        <f t="shared" si="1642"/>
        <v>#VALUE!</v>
      </c>
      <c r="W7007" t="str">
        <f t="shared" si="1643"/>
        <v>Don't Buy</v>
      </c>
      <c r="X7007" t="str">
        <f t="shared" si="1644"/>
        <v>Not Known</v>
      </c>
      <c r="Z7007" t="e">
        <f t="shared" si="1645"/>
        <v>#VALUE!</v>
      </c>
      <c r="AB7007" t="str">
        <f t="shared" si="1646"/>
        <v>0</v>
      </c>
    </row>
    <row r="7008" spans="1:28" x14ac:dyDescent="0.3">
      <c r="A7008">
        <v>7006</v>
      </c>
      <c r="B7008" t="s">
        <v>11770</v>
      </c>
      <c r="C7008" t="str">
        <f t="shared" si="1633"/>
        <v>Short</v>
      </c>
      <c r="D7008">
        <v>4.8</v>
      </c>
      <c r="F7008" s="1">
        <f t="shared" si="1647"/>
        <v>4.8</v>
      </c>
      <c r="G7008" s="1">
        <f t="shared" si="1634"/>
        <v>4.8</v>
      </c>
      <c r="H7008">
        <f t="shared" si="1635"/>
        <v>4.8</v>
      </c>
      <c r="I7008" t="s">
        <v>11664</v>
      </c>
      <c r="J7008" t="s">
        <v>22</v>
      </c>
      <c r="K7008" t="s">
        <v>8439</v>
      </c>
      <c r="L7008" t="str">
        <f t="shared" si="1636"/>
        <v>Established</v>
      </c>
      <c r="N7008" s="2">
        <f t="shared" si="1637"/>
        <v>10</v>
      </c>
      <c r="O7008" t="s">
        <v>234</v>
      </c>
      <c r="P7008" t="s">
        <v>1261</v>
      </c>
      <c r="Q7008" t="s">
        <v>773</v>
      </c>
      <c r="R7008" t="str">
        <f t="shared" si="1638"/>
        <v>Great</v>
      </c>
      <c r="S7008" t="str">
        <f t="shared" si="1639"/>
        <v>Great</v>
      </c>
      <c r="T7008" t="b">
        <f t="shared" si="1640"/>
        <v>0</v>
      </c>
      <c r="U7008" t="b">
        <f t="shared" si="1641"/>
        <v>1</v>
      </c>
      <c r="V7008" t="str">
        <f t="shared" si="1642"/>
        <v>Average Company</v>
      </c>
      <c r="W7008" t="str">
        <f t="shared" si="1643"/>
        <v>Don't Buy</v>
      </c>
      <c r="X7008" t="str">
        <f t="shared" si="1644"/>
        <v>Not Known</v>
      </c>
      <c r="Z7008" t="str">
        <f t="shared" si="1645"/>
        <v>None</v>
      </c>
      <c r="AB7008" t="str">
        <f t="shared" si="1646"/>
        <v>0</v>
      </c>
    </row>
    <row r="7009" spans="1:28" x14ac:dyDescent="0.3">
      <c r="A7009">
        <v>7007</v>
      </c>
      <c r="B7009" t="s">
        <v>11771</v>
      </c>
      <c r="C7009" t="str">
        <f t="shared" si="1633"/>
        <v>Long</v>
      </c>
      <c r="D7009">
        <v>3.9</v>
      </c>
      <c r="F7009" s="1" t="e">
        <f t="shared" si="1647"/>
        <v>#VALUE!</v>
      </c>
      <c r="G7009" s="1" t="e">
        <f t="shared" si="1634"/>
        <v>#VALUE!</v>
      </c>
      <c r="H7009" t="e">
        <f t="shared" si="1635"/>
        <v>#VALUE!</v>
      </c>
      <c r="I7009" t="s">
        <v>11664</v>
      </c>
      <c r="J7009" t="s">
        <v>5416</v>
      </c>
      <c r="K7009" t="s">
        <v>84</v>
      </c>
      <c r="L7009" t="e">
        <f t="shared" si="1636"/>
        <v>#VALUE!</v>
      </c>
      <c r="N7009" s="2" t="e">
        <f t="shared" si="1637"/>
        <v>#VALUE!</v>
      </c>
      <c r="O7009" t="s">
        <v>3614</v>
      </c>
      <c r="Q7009" t="s">
        <v>44</v>
      </c>
      <c r="R7009" t="str">
        <f t="shared" si="1638"/>
        <v>Average</v>
      </c>
      <c r="S7009" t="str">
        <f t="shared" si="1639"/>
        <v xml:space="preserve"> </v>
      </c>
      <c r="T7009" t="e">
        <f t="shared" si="1640"/>
        <v>#VALUE!</v>
      </c>
      <c r="U7009" t="e">
        <f t="shared" si="1641"/>
        <v>#VALUE!</v>
      </c>
      <c r="V7009" t="e">
        <f t="shared" si="1642"/>
        <v>#VALUE!</v>
      </c>
      <c r="W7009" t="str">
        <f t="shared" si="1643"/>
        <v>Don't Buy</v>
      </c>
      <c r="X7009" t="str">
        <f t="shared" si="1644"/>
        <v>Not Known</v>
      </c>
      <c r="Z7009" t="e">
        <f t="shared" si="1645"/>
        <v>#VALUE!</v>
      </c>
      <c r="AB7009" t="str">
        <f t="shared" si="1646"/>
        <v>0</v>
      </c>
    </row>
    <row r="7010" spans="1:28" x14ac:dyDescent="0.3">
      <c r="A7010">
        <v>7008</v>
      </c>
      <c r="B7010" t="s">
        <v>11772</v>
      </c>
      <c r="C7010" t="str">
        <f t="shared" si="1633"/>
        <v>Long</v>
      </c>
      <c r="D7010">
        <v>3.8</v>
      </c>
      <c r="F7010" s="1">
        <f t="shared" si="1647"/>
        <v>3.8</v>
      </c>
      <c r="G7010" s="1">
        <f t="shared" si="1634"/>
        <v>3.8</v>
      </c>
      <c r="H7010">
        <f t="shared" si="1635"/>
        <v>3.8</v>
      </c>
      <c r="I7010" t="s">
        <v>11664</v>
      </c>
      <c r="J7010" t="s">
        <v>22</v>
      </c>
      <c r="K7010" t="s">
        <v>11773</v>
      </c>
      <c r="L7010" t="str">
        <f t="shared" si="1636"/>
        <v>Established</v>
      </c>
      <c r="N7010" s="2">
        <f t="shared" si="1637"/>
        <v>46</v>
      </c>
      <c r="O7010" t="s">
        <v>596</v>
      </c>
      <c r="P7010" t="s">
        <v>683</v>
      </c>
      <c r="Q7010" t="s">
        <v>6074</v>
      </c>
      <c r="R7010" t="str">
        <f t="shared" si="1638"/>
        <v>Average</v>
      </c>
      <c r="S7010" t="str">
        <f t="shared" si="1639"/>
        <v xml:space="preserve"> </v>
      </c>
      <c r="T7010" t="b">
        <f t="shared" si="1640"/>
        <v>0</v>
      </c>
      <c r="U7010" t="b">
        <f t="shared" si="1641"/>
        <v>1</v>
      </c>
      <c r="V7010" t="str">
        <f t="shared" si="1642"/>
        <v>Average Company</v>
      </c>
      <c r="W7010" t="str">
        <f t="shared" si="1643"/>
        <v>Don't Buy</v>
      </c>
      <c r="X7010" t="str">
        <f t="shared" si="1644"/>
        <v>Not Known</v>
      </c>
      <c r="Z7010" t="str">
        <f t="shared" si="1645"/>
        <v>None</v>
      </c>
      <c r="AB7010" t="str">
        <f t="shared" si="1646"/>
        <v>0</v>
      </c>
    </row>
    <row r="7011" spans="1:28" x14ac:dyDescent="0.3">
      <c r="A7011">
        <v>7009</v>
      </c>
      <c r="B7011" t="s">
        <v>11774</v>
      </c>
      <c r="C7011" t="str">
        <f t="shared" si="1633"/>
        <v>Long</v>
      </c>
      <c r="D7011">
        <v>4.4000000000000004</v>
      </c>
      <c r="F7011" s="1">
        <f t="shared" si="1647"/>
        <v>4.4000000000000004</v>
      </c>
      <c r="G7011" s="1">
        <f t="shared" si="1634"/>
        <v>4.4000000000000004</v>
      </c>
      <c r="H7011">
        <f t="shared" si="1635"/>
        <v>4.4000000000000004</v>
      </c>
      <c r="I7011" t="s">
        <v>11664</v>
      </c>
      <c r="J7011" t="s">
        <v>11775</v>
      </c>
      <c r="K7011" t="s">
        <v>908</v>
      </c>
      <c r="L7011" t="str">
        <f t="shared" si="1636"/>
        <v>Established</v>
      </c>
      <c r="N7011" s="2">
        <f t="shared" si="1637"/>
        <v>20</v>
      </c>
      <c r="O7011" t="s">
        <v>683</v>
      </c>
      <c r="Q7011" t="s">
        <v>50</v>
      </c>
      <c r="R7011" t="str">
        <f t="shared" si="1638"/>
        <v>Great</v>
      </c>
      <c r="S7011" t="str">
        <f t="shared" si="1639"/>
        <v>Great</v>
      </c>
      <c r="T7011" t="b">
        <f t="shared" si="1640"/>
        <v>1</v>
      </c>
      <c r="U7011" t="b">
        <f t="shared" si="1641"/>
        <v>1</v>
      </c>
      <c r="V7011" t="str">
        <f t="shared" si="1642"/>
        <v>Average Company</v>
      </c>
      <c r="W7011" t="str">
        <f t="shared" si="1643"/>
        <v>Don't Buy</v>
      </c>
      <c r="X7011" t="str">
        <f t="shared" si="1644"/>
        <v>Not Known</v>
      </c>
      <c r="Z7011" t="str">
        <f t="shared" si="1645"/>
        <v>None</v>
      </c>
      <c r="AB7011" t="str">
        <f t="shared" si="1646"/>
        <v>0</v>
      </c>
    </row>
    <row r="7012" spans="1:28" x14ac:dyDescent="0.3">
      <c r="A7012">
        <v>7010</v>
      </c>
      <c r="B7012" t="s">
        <v>11776</v>
      </c>
      <c r="C7012" t="str">
        <f t="shared" si="1633"/>
        <v>Long</v>
      </c>
      <c r="D7012">
        <v>4</v>
      </c>
      <c r="F7012" s="1" t="e">
        <f t="shared" si="1647"/>
        <v>#VALUE!</v>
      </c>
      <c r="G7012" s="1" t="e">
        <f t="shared" si="1634"/>
        <v>#VALUE!</v>
      </c>
      <c r="H7012" t="e">
        <f t="shared" si="1635"/>
        <v>#VALUE!</v>
      </c>
      <c r="I7012" t="s">
        <v>11664</v>
      </c>
      <c r="J7012" t="s">
        <v>11777</v>
      </c>
      <c r="L7012" t="e">
        <f t="shared" si="1636"/>
        <v>#VALUE!</v>
      </c>
      <c r="N7012" s="2" t="e">
        <f t="shared" si="1637"/>
        <v>#VALUE!</v>
      </c>
      <c r="Q7012" t="s">
        <v>4707</v>
      </c>
      <c r="R7012" t="str">
        <f t="shared" si="1638"/>
        <v>Average</v>
      </c>
      <c r="S7012" t="str">
        <f t="shared" si="1639"/>
        <v xml:space="preserve"> </v>
      </c>
      <c r="T7012" t="e">
        <f t="shared" si="1640"/>
        <v>#VALUE!</v>
      </c>
      <c r="U7012" t="e">
        <f t="shared" si="1641"/>
        <v>#VALUE!</v>
      </c>
      <c r="V7012" t="e">
        <f t="shared" si="1642"/>
        <v>#VALUE!</v>
      </c>
      <c r="W7012" t="str">
        <f t="shared" si="1643"/>
        <v>Buy</v>
      </c>
      <c r="X7012" t="str">
        <f t="shared" si="1644"/>
        <v>Not Known</v>
      </c>
      <c r="Z7012" t="e">
        <f t="shared" si="1645"/>
        <v>#VALUE!</v>
      </c>
      <c r="AB7012" t="str">
        <f t="shared" si="1646"/>
        <v>0</v>
      </c>
    </row>
    <row r="7013" spans="1:28" x14ac:dyDescent="0.3">
      <c r="A7013">
        <v>7011</v>
      </c>
      <c r="B7013" t="s">
        <v>11778</v>
      </c>
      <c r="C7013" t="str">
        <f t="shared" si="1633"/>
        <v>Long</v>
      </c>
      <c r="D7013">
        <v>3.9</v>
      </c>
      <c r="F7013" s="1">
        <f t="shared" si="1647"/>
        <v>3.9</v>
      </c>
      <c r="G7013" s="1">
        <f t="shared" si="1634"/>
        <v>3.9</v>
      </c>
      <c r="H7013">
        <f t="shared" si="1635"/>
        <v>3.9</v>
      </c>
      <c r="I7013" t="s">
        <v>11664</v>
      </c>
      <c r="J7013" t="s">
        <v>22</v>
      </c>
      <c r="K7013" t="s">
        <v>4086</v>
      </c>
      <c r="L7013" t="str">
        <f t="shared" si="1636"/>
        <v>Established</v>
      </c>
      <c r="N7013" s="2">
        <f t="shared" si="1637"/>
        <v>15</v>
      </c>
      <c r="O7013" t="s">
        <v>84</v>
      </c>
      <c r="P7013" t="s">
        <v>147</v>
      </c>
      <c r="Q7013" t="s">
        <v>19</v>
      </c>
      <c r="R7013" t="str">
        <f t="shared" si="1638"/>
        <v>Average</v>
      </c>
      <c r="S7013" t="str">
        <f t="shared" si="1639"/>
        <v xml:space="preserve"> </v>
      </c>
      <c r="T7013" t="b">
        <f t="shared" si="1640"/>
        <v>0</v>
      </c>
      <c r="U7013" t="b">
        <f t="shared" si="1641"/>
        <v>1</v>
      </c>
      <c r="V7013" t="str">
        <f t="shared" si="1642"/>
        <v>Average Company</v>
      </c>
      <c r="W7013" t="str">
        <f t="shared" si="1643"/>
        <v>Don't Buy</v>
      </c>
      <c r="X7013" t="str">
        <f t="shared" si="1644"/>
        <v>Not Known</v>
      </c>
      <c r="Z7013" t="str">
        <f t="shared" si="1645"/>
        <v>None</v>
      </c>
      <c r="AB7013" t="str">
        <f t="shared" si="1646"/>
        <v>500K</v>
      </c>
    </row>
    <row r="7014" spans="1:28" x14ac:dyDescent="0.3">
      <c r="A7014">
        <v>7012</v>
      </c>
      <c r="B7014" t="s">
        <v>11779</v>
      </c>
      <c r="C7014" t="str">
        <f t="shared" si="1633"/>
        <v>Long</v>
      </c>
      <c r="D7014">
        <v>4.4000000000000004</v>
      </c>
      <c r="F7014" s="1">
        <f t="shared" si="1647"/>
        <v>4.9000000000000004</v>
      </c>
      <c r="G7014" s="1">
        <f t="shared" si="1634"/>
        <v>4.9000000000000004</v>
      </c>
      <c r="H7014">
        <f t="shared" si="1635"/>
        <v>4.5</v>
      </c>
      <c r="I7014" t="s">
        <v>11664</v>
      </c>
      <c r="J7014" t="s">
        <v>22</v>
      </c>
      <c r="K7014" t="s">
        <v>1119</v>
      </c>
      <c r="L7014" t="str">
        <f t="shared" si="1636"/>
        <v>Startup</v>
      </c>
      <c r="N7014" s="2">
        <f t="shared" si="1637"/>
        <v>8</v>
      </c>
      <c r="O7014" t="s">
        <v>583</v>
      </c>
      <c r="P7014" t="s">
        <v>147</v>
      </c>
      <c r="Q7014" t="s">
        <v>1247</v>
      </c>
      <c r="R7014" t="str">
        <f t="shared" si="1638"/>
        <v>Great</v>
      </c>
      <c r="S7014" t="str">
        <f t="shared" si="1639"/>
        <v>Great</v>
      </c>
      <c r="T7014" t="b">
        <f t="shared" si="1640"/>
        <v>0</v>
      </c>
      <c r="U7014" t="b">
        <f t="shared" si="1641"/>
        <v>1</v>
      </c>
      <c r="V7014" t="str">
        <f t="shared" si="1642"/>
        <v>Average Company</v>
      </c>
      <c r="W7014" t="str">
        <f t="shared" si="1643"/>
        <v>Don't Buy</v>
      </c>
      <c r="X7014" t="str">
        <f t="shared" si="1644"/>
        <v>Not Known</v>
      </c>
      <c r="Z7014" t="str">
        <f t="shared" si="1645"/>
        <v>Silicon Valley Startups</v>
      </c>
      <c r="AB7014" t="str">
        <f t="shared" si="1646"/>
        <v>0</v>
      </c>
    </row>
    <row r="7015" spans="1:28" x14ac:dyDescent="0.3">
      <c r="A7015">
        <v>7013</v>
      </c>
      <c r="B7015" t="s">
        <v>11780</v>
      </c>
      <c r="C7015" t="str">
        <f t="shared" si="1633"/>
        <v>Long</v>
      </c>
      <c r="D7015">
        <v>4.0999999999999996</v>
      </c>
      <c r="F7015" s="1" t="e">
        <f t="shared" si="1647"/>
        <v>#VALUE!</v>
      </c>
      <c r="G7015" s="1" t="e">
        <f t="shared" si="1634"/>
        <v>#VALUE!</v>
      </c>
      <c r="H7015" t="e">
        <f t="shared" si="1635"/>
        <v>#VALUE!</v>
      </c>
      <c r="I7015" t="s">
        <v>11664</v>
      </c>
      <c r="J7015" t="s">
        <v>11781</v>
      </c>
      <c r="L7015" t="e">
        <f t="shared" si="1636"/>
        <v>#VALUE!</v>
      </c>
      <c r="N7015" s="2" t="e">
        <f t="shared" si="1637"/>
        <v>#VALUE!</v>
      </c>
      <c r="R7015" t="str">
        <f t="shared" si="1638"/>
        <v>Great</v>
      </c>
      <c r="S7015" t="str">
        <f t="shared" si="1639"/>
        <v>Great</v>
      </c>
      <c r="T7015" t="e">
        <f t="shared" si="1640"/>
        <v>#VALUE!</v>
      </c>
      <c r="U7015" t="e">
        <f t="shared" si="1641"/>
        <v>#VALUE!</v>
      </c>
      <c r="V7015" t="e">
        <f t="shared" si="1642"/>
        <v>#VALUE!</v>
      </c>
      <c r="W7015" t="str">
        <f t="shared" si="1643"/>
        <v>Don't Buy</v>
      </c>
      <c r="X7015" t="str">
        <f t="shared" si="1644"/>
        <v>Not Known</v>
      </c>
      <c r="Z7015" t="e">
        <f t="shared" si="1645"/>
        <v>#VALUE!</v>
      </c>
      <c r="AB7015" t="str">
        <f t="shared" si="1646"/>
        <v>0</v>
      </c>
    </row>
    <row r="7016" spans="1:28" x14ac:dyDescent="0.3">
      <c r="A7016">
        <v>7014</v>
      </c>
      <c r="B7016" t="s">
        <v>11782</v>
      </c>
      <c r="C7016" t="str">
        <f t="shared" si="1633"/>
        <v>Short</v>
      </c>
      <c r="D7016">
        <v>4.7</v>
      </c>
      <c r="F7016" s="1">
        <f t="shared" si="1647"/>
        <v>5</v>
      </c>
      <c r="G7016" s="1">
        <f t="shared" si="1634"/>
        <v>5.2</v>
      </c>
      <c r="H7016">
        <f t="shared" si="1635"/>
        <v>4.8</v>
      </c>
      <c r="I7016" t="s">
        <v>11664</v>
      </c>
      <c r="J7016" t="s">
        <v>22</v>
      </c>
      <c r="K7016" t="s">
        <v>11783</v>
      </c>
      <c r="L7016" t="str">
        <f t="shared" si="1636"/>
        <v>Startup</v>
      </c>
      <c r="N7016" s="2">
        <f t="shared" si="1637"/>
        <v>4</v>
      </c>
      <c r="O7016" t="s">
        <v>89</v>
      </c>
      <c r="P7016" t="s">
        <v>1308</v>
      </c>
      <c r="Q7016" t="s">
        <v>19</v>
      </c>
      <c r="R7016" t="str">
        <f t="shared" si="1638"/>
        <v>Great</v>
      </c>
      <c r="S7016" t="str">
        <f t="shared" si="1639"/>
        <v>Great</v>
      </c>
      <c r="T7016" t="b">
        <f t="shared" si="1640"/>
        <v>0</v>
      </c>
      <c r="U7016" t="b">
        <f t="shared" si="1641"/>
        <v>1</v>
      </c>
      <c r="V7016" t="str">
        <f t="shared" si="1642"/>
        <v>Average Company</v>
      </c>
      <c r="W7016" t="str">
        <f t="shared" si="1643"/>
        <v>Buy</v>
      </c>
      <c r="X7016" t="str">
        <f t="shared" si="1644"/>
        <v>Not Known</v>
      </c>
      <c r="Z7016" t="str">
        <f t="shared" si="1645"/>
        <v>None</v>
      </c>
      <c r="AB7016" t="str">
        <f t="shared" si="1646"/>
        <v>1Million</v>
      </c>
    </row>
    <row r="7017" spans="1:28" x14ac:dyDescent="0.3">
      <c r="A7017">
        <v>7015</v>
      </c>
      <c r="B7017" t="s">
        <v>11784</v>
      </c>
      <c r="C7017" t="str">
        <f t="shared" si="1633"/>
        <v>Long</v>
      </c>
      <c r="D7017">
        <v>3.8</v>
      </c>
      <c r="F7017" s="1">
        <f t="shared" si="1647"/>
        <v>4.3</v>
      </c>
      <c r="G7017" s="1">
        <f t="shared" si="1634"/>
        <v>4.3</v>
      </c>
      <c r="H7017">
        <f t="shared" si="1635"/>
        <v>3.9</v>
      </c>
      <c r="I7017" t="s">
        <v>11664</v>
      </c>
      <c r="J7017" t="s">
        <v>22</v>
      </c>
      <c r="K7017" t="s">
        <v>11125</v>
      </c>
      <c r="L7017" t="str">
        <f t="shared" si="1636"/>
        <v>Startup</v>
      </c>
      <c r="N7017" s="2">
        <f t="shared" si="1637"/>
        <v>6</v>
      </c>
      <c r="O7017" t="s">
        <v>217</v>
      </c>
      <c r="P7017" t="s">
        <v>1308</v>
      </c>
      <c r="Q7017" t="s">
        <v>19</v>
      </c>
      <c r="R7017" t="str">
        <f t="shared" si="1638"/>
        <v>Average</v>
      </c>
      <c r="S7017" t="str">
        <f t="shared" si="1639"/>
        <v xml:space="preserve"> </v>
      </c>
      <c r="T7017" t="b">
        <f t="shared" si="1640"/>
        <v>0</v>
      </c>
      <c r="U7017" t="b">
        <f t="shared" si="1641"/>
        <v>1</v>
      </c>
      <c r="V7017" t="str">
        <f t="shared" si="1642"/>
        <v>Average Company</v>
      </c>
      <c r="W7017" t="str">
        <f t="shared" si="1643"/>
        <v>Don't Buy</v>
      </c>
      <c r="X7017" t="str">
        <f t="shared" si="1644"/>
        <v>Not Known</v>
      </c>
      <c r="Z7017" t="str">
        <f t="shared" si="1645"/>
        <v>None</v>
      </c>
      <c r="AB7017" t="str">
        <f t="shared" si="1646"/>
        <v>500K</v>
      </c>
    </row>
    <row r="7018" spans="1:28" x14ac:dyDescent="0.3">
      <c r="A7018">
        <v>7016</v>
      </c>
      <c r="B7018" t="s">
        <v>11785</v>
      </c>
      <c r="C7018" t="str">
        <f t="shared" si="1633"/>
        <v>Short</v>
      </c>
      <c r="D7018">
        <v>4.3</v>
      </c>
      <c r="F7018" s="1">
        <f t="shared" si="1647"/>
        <v>4.8</v>
      </c>
      <c r="G7018" s="1">
        <f t="shared" si="1634"/>
        <v>4.8</v>
      </c>
      <c r="H7018">
        <f t="shared" si="1635"/>
        <v>4.3999999999999995</v>
      </c>
      <c r="I7018" t="s">
        <v>11664</v>
      </c>
      <c r="J7018" t="s">
        <v>22</v>
      </c>
      <c r="K7018" t="s">
        <v>7205</v>
      </c>
      <c r="L7018" t="str">
        <f t="shared" si="1636"/>
        <v>Startup</v>
      </c>
      <c r="N7018" s="2">
        <f t="shared" si="1637"/>
        <v>2</v>
      </c>
      <c r="O7018" t="s">
        <v>1307</v>
      </c>
      <c r="P7018" t="s">
        <v>691</v>
      </c>
      <c r="Q7018" t="s">
        <v>44</v>
      </c>
      <c r="R7018" t="str">
        <f t="shared" si="1638"/>
        <v>Great</v>
      </c>
      <c r="S7018" t="str">
        <f t="shared" si="1639"/>
        <v>Great</v>
      </c>
      <c r="T7018" t="b">
        <f t="shared" si="1640"/>
        <v>0</v>
      </c>
      <c r="U7018" t="b">
        <f t="shared" si="1641"/>
        <v>1</v>
      </c>
      <c r="V7018" t="str">
        <f t="shared" si="1642"/>
        <v>Average Company</v>
      </c>
      <c r="W7018" t="str">
        <f t="shared" si="1643"/>
        <v>Buy</v>
      </c>
      <c r="X7018" t="str">
        <f t="shared" si="1644"/>
        <v>Not Known</v>
      </c>
      <c r="Z7018" t="str">
        <f t="shared" si="1645"/>
        <v>Silicon Valley Startups</v>
      </c>
      <c r="AB7018" t="str">
        <f t="shared" si="1646"/>
        <v>0</v>
      </c>
    </row>
    <row r="7019" spans="1:28" x14ac:dyDescent="0.3">
      <c r="A7019">
        <v>7017</v>
      </c>
      <c r="B7019" t="s">
        <v>11786</v>
      </c>
      <c r="C7019" t="str">
        <f t="shared" si="1633"/>
        <v>Long</v>
      </c>
      <c r="D7019">
        <v>3.8</v>
      </c>
      <c r="F7019" s="1">
        <f t="shared" si="1647"/>
        <v>3.8</v>
      </c>
      <c r="G7019" s="1">
        <f t="shared" si="1634"/>
        <v>3.8</v>
      </c>
      <c r="H7019">
        <f t="shared" si="1635"/>
        <v>3.8</v>
      </c>
      <c r="I7019" t="s">
        <v>11664</v>
      </c>
      <c r="J7019" t="s">
        <v>22</v>
      </c>
      <c r="K7019" t="s">
        <v>11787</v>
      </c>
      <c r="L7019" t="str">
        <f t="shared" si="1636"/>
        <v>Established</v>
      </c>
      <c r="N7019" s="2">
        <f t="shared" si="1637"/>
        <v>12</v>
      </c>
      <c r="O7019" t="s">
        <v>267</v>
      </c>
      <c r="P7019" t="s">
        <v>691</v>
      </c>
      <c r="Q7019" t="s">
        <v>523</v>
      </c>
      <c r="R7019" t="str">
        <f t="shared" si="1638"/>
        <v>Average</v>
      </c>
      <c r="S7019" t="str">
        <f t="shared" si="1639"/>
        <v xml:space="preserve"> </v>
      </c>
      <c r="T7019" t="b">
        <f t="shared" si="1640"/>
        <v>0</v>
      </c>
      <c r="U7019" t="b">
        <f t="shared" si="1641"/>
        <v>1</v>
      </c>
      <c r="V7019" t="str">
        <f t="shared" si="1642"/>
        <v>Average Company</v>
      </c>
      <c r="W7019" t="str">
        <f t="shared" si="1643"/>
        <v>Don't Buy</v>
      </c>
      <c r="X7019" t="str">
        <f t="shared" si="1644"/>
        <v>Not Known</v>
      </c>
      <c r="Z7019" t="str">
        <f t="shared" si="1645"/>
        <v>None</v>
      </c>
      <c r="AB7019" t="str">
        <f t="shared" si="1646"/>
        <v>0</v>
      </c>
    </row>
    <row r="7020" spans="1:28" x14ac:dyDescent="0.3">
      <c r="A7020">
        <v>7018</v>
      </c>
      <c r="B7020" t="s">
        <v>11788</v>
      </c>
      <c r="C7020" t="str">
        <f t="shared" si="1633"/>
        <v>Long</v>
      </c>
      <c r="D7020">
        <v>4</v>
      </c>
      <c r="F7020" s="1" t="e">
        <f t="shared" si="1647"/>
        <v>#VALUE!</v>
      </c>
      <c r="G7020" s="1" t="e">
        <f t="shared" si="1634"/>
        <v>#VALUE!</v>
      </c>
      <c r="H7020" t="e">
        <f t="shared" si="1635"/>
        <v>#VALUE!</v>
      </c>
      <c r="I7020" t="s">
        <v>11664</v>
      </c>
      <c r="J7020" t="s">
        <v>11789</v>
      </c>
      <c r="K7020" t="s">
        <v>1261</v>
      </c>
      <c r="L7020" t="e">
        <f t="shared" si="1636"/>
        <v>#VALUE!</v>
      </c>
      <c r="N7020" s="2" t="e">
        <f t="shared" si="1637"/>
        <v>#VALUE!</v>
      </c>
      <c r="R7020" t="str">
        <f t="shared" si="1638"/>
        <v>Average</v>
      </c>
      <c r="S7020" t="str">
        <f t="shared" si="1639"/>
        <v xml:space="preserve"> </v>
      </c>
      <c r="T7020" t="e">
        <f t="shared" si="1640"/>
        <v>#VALUE!</v>
      </c>
      <c r="U7020" t="e">
        <f t="shared" si="1641"/>
        <v>#VALUE!</v>
      </c>
      <c r="V7020" t="e">
        <f t="shared" si="1642"/>
        <v>#VALUE!</v>
      </c>
      <c r="W7020" t="str">
        <f t="shared" si="1643"/>
        <v>Don't Buy</v>
      </c>
      <c r="X7020" t="str">
        <f t="shared" si="1644"/>
        <v>Not Known</v>
      </c>
      <c r="Z7020" t="e">
        <f t="shared" si="1645"/>
        <v>#VALUE!</v>
      </c>
      <c r="AB7020" t="str">
        <f t="shared" si="1646"/>
        <v>0</v>
      </c>
    </row>
    <row r="7021" spans="1:28" x14ac:dyDescent="0.3">
      <c r="A7021">
        <v>7019</v>
      </c>
      <c r="B7021" t="s">
        <v>11788</v>
      </c>
      <c r="C7021" t="str">
        <f t="shared" si="1633"/>
        <v>Long</v>
      </c>
      <c r="D7021">
        <v>4</v>
      </c>
      <c r="F7021" s="1" t="e">
        <f t="shared" si="1647"/>
        <v>#VALUE!</v>
      </c>
      <c r="G7021" s="1" t="e">
        <f t="shared" si="1634"/>
        <v>#VALUE!</v>
      </c>
      <c r="H7021" t="e">
        <f t="shared" si="1635"/>
        <v>#VALUE!</v>
      </c>
      <c r="I7021" t="s">
        <v>11664</v>
      </c>
      <c r="J7021" t="s">
        <v>11789</v>
      </c>
      <c r="K7021" t="s">
        <v>1261</v>
      </c>
      <c r="L7021" t="e">
        <f t="shared" si="1636"/>
        <v>#VALUE!</v>
      </c>
      <c r="N7021" s="2" t="e">
        <f t="shared" si="1637"/>
        <v>#VALUE!</v>
      </c>
      <c r="R7021" t="str">
        <f t="shared" si="1638"/>
        <v>Average</v>
      </c>
      <c r="S7021" t="str">
        <f t="shared" si="1639"/>
        <v xml:space="preserve"> </v>
      </c>
      <c r="T7021" t="e">
        <f t="shared" si="1640"/>
        <v>#VALUE!</v>
      </c>
      <c r="U7021" t="e">
        <f t="shared" si="1641"/>
        <v>#VALUE!</v>
      </c>
      <c r="V7021" t="e">
        <f t="shared" si="1642"/>
        <v>#VALUE!</v>
      </c>
      <c r="W7021" t="str">
        <f t="shared" si="1643"/>
        <v>Don't Buy</v>
      </c>
      <c r="X7021" t="str">
        <f t="shared" si="1644"/>
        <v>Not Known</v>
      </c>
      <c r="Z7021" t="e">
        <f t="shared" si="1645"/>
        <v>#VALUE!</v>
      </c>
      <c r="AB7021" t="str">
        <f t="shared" si="1646"/>
        <v>0</v>
      </c>
    </row>
    <row r="7022" spans="1:28" x14ac:dyDescent="0.3">
      <c r="A7022">
        <v>7020</v>
      </c>
      <c r="B7022" t="s">
        <v>11790</v>
      </c>
      <c r="C7022" t="str">
        <f t="shared" si="1633"/>
        <v>Short</v>
      </c>
      <c r="D7022">
        <v>4.4000000000000004</v>
      </c>
      <c r="F7022" s="1">
        <f t="shared" si="1647"/>
        <v>4.4000000000000004</v>
      </c>
      <c r="G7022" s="1">
        <f t="shared" si="1634"/>
        <v>4.4000000000000004</v>
      </c>
      <c r="H7022">
        <f t="shared" si="1635"/>
        <v>4.4000000000000004</v>
      </c>
      <c r="I7022" t="s">
        <v>11664</v>
      </c>
      <c r="J7022" t="s">
        <v>22</v>
      </c>
      <c r="K7022" t="s">
        <v>3497</v>
      </c>
      <c r="L7022" t="str">
        <f t="shared" si="1636"/>
        <v>Established</v>
      </c>
      <c r="N7022" s="2">
        <f t="shared" si="1637"/>
        <v>17</v>
      </c>
      <c r="O7022" t="s">
        <v>711</v>
      </c>
      <c r="P7022" t="s">
        <v>147</v>
      </c>
      <c r="Q7022" t="s">
        <v>50</v>
      </c>
      <c r="R7022" t="str">
        <f t="shared" si="1638"/>
        <v>Great</v>
      </c>
      <c r="S7022" t="str">
        <f t="shared" si="1639"/>
        <v>Great</v>
      </c>
      <c r="T7022" t="b">
        <f t="shared" si="1640"/>
        <v>1</v>
      </c>
      <c r="U7022" t="b">
        <f t="shared" si="1641"/>
        <v>1</v>
      </c>
      <c r="V7022" t="str">
        <f t="shared" si="1642"/>
        <v>Average Company</v>
      </c>
      <c r="W7022" t="str">
        <f t="shared" si="1643"/>
        <v>Don't Buy</v>
      </c>
      <c r="X7022" t="str">
        <f t="shared" si="1644"/>
        <v>Not Known</v>
      </c>
      <c r="Z7022" t="str">
        <f t="shared" si="1645"/>
        <v>None</v>
      </c>
      <c r="AB7022" t="str">
        <f t="shared" si="1646"/>
        <v>0</v>
      </c>
    </row>
    <row r="7023" spans="1:28" x14ac:dyDescent="0.3">
      <c r="A7023">
        <v>7021</v>
      </c>
      <c r="B7023" t="s">
        <v>11791</v>
      </c>
      <c r="C7023" t="str">
        <f t="shared" si="1633"/>
        <v>Long</v>
      </c>
      <c r="D7023">
        <v>3.2</v>
      </c>
      <c r="F7023" s="1">
        <f t="shared" si="1647"/>
        <v>3.2</v>
      </c>
      <c r="G7023" s="1">
        <f t="shared" si="1634"/>
        <v>3.2</v>
      </c>
      <c r="H7023">
        <f t="shared" si="1635"/>
        <v>3.2</v>
      </c>
      <c r="I7023" t="s">
        <v>11664</v>
      </c>
      <c r="J7023" t="s">
        <v>10</v>
      </c>
      <c r="K7023" t="s">
        <v>6752</v>
      </c>
      <c r="L7023" t="str">
        <f t="shared" si="1636"/>
        <v>Established</v>
      </c>
      <c r="N7023" s="2">
        <f t="shared" si="1637"/>
        <v>28</v>
      </c>
      <c r="O7023" t="s">
        <v>24</v>
      </c>
      <c r="P7023" t="s">
        <v>1308</v>
      </c>
      <c r="Q7023" t="s">
        <v>5644</v>
      </c>
      <c r="R7023" t="str">
        <f t="shared" si="1638"/>
        <v>Average</v>
      </c>
      <c r="S7023" t="str">
        <f t="shared" si="1639"/>
        <v xml:space="preserve"> </v>
      </c>
      <c r="T7023" t="b">
        <f t="shared" si="1640"/>
        <v>0</v>
      </c>
      <c r="U7023" t="b">
        <f t="shared" si="1641"/>
        <v>0</v>
      </c>
      <c r="V7023" t="str">
        <f t="shared" si="1642"/>
        <v>Average Company</v>
      </c>
      <c r="W7023" t="str">
        <f t="shared" si="1643"/>
        <v>Don't Buy</v>
      </c>
      <c r="X7023" t="str">
        <f t="shared" si="1644"/>
        <v>Not Known</v>
      </c>
      <c r="Z7023" t="str">
        <f t="shared" si="1645"/>
        <v>None</v>
      </c>
      <c r="AB7023" t="str">
        <f t="shared" si="1646"/>
        <v>0</v>
      </c>
    </row>
    <row r="7024" spans="1:28" x14ac:dyDescent="0.3">
      <c r="A7024">
        <v>7022</v>
      </c>
      <c r="B7024" t="s">
        <v>11792</v>
      </c>
      <c r="C7024" t="str">
        <f t="shared" si="1633"/>
        <v>Long</v>
      </c>
      <c r="D7024">
        <v>3.8</v>
      </c>
      <c r="F7024" s="1">
        <f t="shared" si="1647"/>
        <v>3.8</v>
      </c>
      <c r="G7024" s="1">
        <f t="shared" si="1634"/>
        <v>3.8</v>
      </c>
      <c r="H7024">
        <f t="shared" si="1635"/>
        <v>3.8</v>
      </c>
      <c r="I7024" t="s">
        <v>11664</v>
      </c>
      <c r="J7024" t="s">
        <v>22</v>
      </c>
      <c r="K7024" t="s">
        <v>11793</v>
      </c>
      <c r="L7024" t="str">
        <f t="shared" si="1636"/>
        <v>Established</v>
      </c>
      <c r="N7024" s="2">
        <f t="shared" si="1637"/>
        <v>56</v>
      </c>
      <c r="O7024" t="s">
        <v>908</v>
      </c>
      <c r="P7024" t="s">
        <v>683</v>
      </c>
      <c r="Q7024" t="s">
        <v>50</v>
      </c>
      <c r="R7024" t="str">
        <f t="shared" si="1638"/>
        <v>Average</v>
      </c>
      <c r="S7024" t="str">
        <f t="shared" si="1639"/>
        <v xml:space="preserve"> </v>
      </c>
      <c r="T7024" t="b">
        <f t="shared" si="1640"/>
        <v>0</v>
      </c>
      <c r="U7024" t="b">
        <f t="shared" si="1641"/>
        <v>1</v>
      </c>
      <c r="V7024" t="str">
        <f t="shared" si="1642"/>
        <v>Average Company</v>
      </c>
      <c r="W7024" t="str">
        <f t="shared" si="1643"/>
        <v>Buy</v>
      </c>
      <c r="X7024" t="str">
        <f t="shared" si="1644"/>
        <v>Not Known</v>
      </c>
      <c r="Z7024" t="str">
        <f t="shared" si="1645"/>
        <v>None</v>
      </c>
      <c r="AB7024" t="str">
        <f t="shared" si="1646"/>
        <v>0</v>
      </c>
    </row>
    <row r="7025" spans="1:28" x14ac:dyDescent="0.3">
      <c r="A7025">
        <v>7023</v>
      </c>
      <c r="B7025" t="s">
        <v>11794</v>
      </c>
      <c r="C7025" t="str">
        <f t="shared" si="1633"/>
        <v>Long</v>
      </c>
      <c r="D7025">
        <v>4</v>
      </c>
      <c r="F7025" s="1" t="e">
        <f t="shared" si="1647"/>
        <v>#VALUE!</v>
      </c>
      <c r="G7025" s="1" t="e">
        <f t="shared" si="1634"/>
        <v>#VALUE!</v>
      </c>
      <c r="H7025" t="e">
        <f t="shared" si="1635"/>
        <v>#VALUE!</v>
      </c>
      <c r="I7025" t="s">
        <v>11664</v>
      </c>
      <c r="J7025" t="s">
        <v>691</v>
      </c>
      <c r="L7025" t="e">
        <f t="shared" si="1636"/>
        <v>#VALUE!</v>
      </c>
      <c r="N7025" s="2" t="e">
        <f t="shared" si="1637"/>
        <v>#VALUE!</v>
      </c>
      <c r="Q7025" t="s">
        <v>19</v>
      </c>
      <c r="R7025" t="str">
        <f t="shared" si="1638"/>
        <v>Average</v>
      </c>
      <c r="S7025" t="str">
        <f t="shared" si="1639"/>
        <v xml:space="preserve"> </v>
      </c>
      <c r="T7025" t="e">
        <f t="shared" si="1640"/>
        <v>#VALUE!</v>
      </c>
      <c r="U7025" t="e">
        <f t="shared" si="1641"/>
        <v>#VALUE!</v>
      </c>
      <c r="V7025" t="e">
        <f t="shared" si="1642"/>
        <v>#VALUE!</v>
      </c>
      <c r="W7025" t="str">
        <f t="shared" si="1643"/>
        <v>Don't Buy</v>
      </c>
      <c r="X7025" t="str">
        <f t="shared" si="1644"/>
        <v>Not Known</v>
      </c>
      <c r="Z7025" t="e">
        <f t="shared" si="1645"/>
        <v>#VALUE!</v>
      </c>
      <c r="AB7025" t="str">
        <f t="shared" si="1646"/>
        <v>500K</v>
      </c>
    </row>
    <row r="7026" spans="1:28" x14ac:dyDescent="0.3">
      <c r="A7026">
        <v>7024</v>
      </c>
      <c r="B7026" t="s">
        <v>11795</v>
      </c>
      <c r="C7026" t="str">
        <f t="shared" si="1633"/>
        <v>Long</v>
      </c>
      <c r="D7026">
        <v>3.9</v>
      </c>
      <c r="F7026" s="1">
        <f t="shared" si="1647"/>
        <v>3.9</v>
      </c>
      <c r="G7026" s="1">
        <f t="shared" si="1634"/>
        <v>3.9</v>
      </c>
      <c r="H7026">
        <f t="shared" si="1635"/>
        <v>3.9</v>
      </c>
      <c r="I7026" t="s">
        <v>11664</v>
      </c>
      <c r="J7026" t="s">
        <v>22</v>
      </c>
      <c r="K7026" t="s">
        <v>1580</v>
      </c>
      <c r="L7026" t="str">
        <f t="shared" si="1636"/>
        <v>Established</v>
      </c>
      <c r="N7026" s="2">
        <f t="shared" si="1637"/>
        <v>14</v>
      </c>
      <c r="O7026" t="s">
        <v>522</v>
      </c>
      <c r="P7026" t="s">
        <v>1308</v>
      </c>
      <c r="Q7026" t="s">
        <v>605</v>
      </c>
      <c r="R7026" t="str">
        <f t="shared" si="1638"/>
        <v>Average</v>
      </c>
      <c r="S7026" t="str">
        <f t="shared" si="1639"/>
        <v xml:space="preserve"> </v>
      </c>
      <c r="T7026" t="b">
        <f t="shared" si="1640"/>
        <v>0</v>
      </c>
      <c r="U7026" t="b">
        <f t="shared" si="1641"/>
        <v>1</v>
      </c>
      <c r="V7026" t="str">
        <f t="shared" si="1642"/>
        <v>Average Company</v>
      </c>
      <c r="W7026" t="str">
        <f t="shared" si="1643"/>
        <v>Don't Buy</v>
      </c>
      <c r="X7026" t="str">
        <f t="shared" si="1644"/>
        <v>Not Known</v>
      </c>
      <c r="Z7026" t="str">
        <f t="shared" si="1645"/>
        <v>None</v>
      </c>
      <c r="AB7026" t="str">
        <f t="shared" si="1646"/>
        <v>0</v>
      </c>
    </row>
    <row r="7027" spans="1:28" x14ac:dyDescent="0.3">
      <c r="A7027">
        <v>7025</v>
      </c>
      <c r="B7027" t="s">
        <v>11796</v>
      </c>
      <c r="C7027" t="str">
        <f t="shared" si="1633"/>
        <v>Short</v>
      </c>
      <c r="D7027">
        <v>3.4</v>
      </c>
      <c r="F7027" s="1">
        <f t="shared" si="1647"/>
        <v>3.4</v>
      </c>
      <c r="G7027" s="1">
        <f t="shared" si="1634"/>
        <v>3.4</v>
      </c>
      <c r="H7027">
        <f t="shared" si="1635"/>
        <v>3.4</v>
      </c>
      <c r="I7027" t="s">
        <v>11664</v>
      </c>
      <c r="J7027" t="s">
        <v>22</v>
      </c>
      <c r="K7027" t="s">
        <v>11797</v>
      </c>
      <c r="L7027" t="str">
        <f t="shared" si="1636"/>
        <v>Established</v>
      </c>
      <c r="N7027" s="2">
        <f t="shared" si="1637"/>
        <v>23</v>
      </c>
      <c r="O7027" t="s">
        <v>230</v>
      </c>
      <c r="P7027" t="s">
        <v>683</v>
      </c>
      <c r="Q7027" t="s">
        <v>19</v>
      </c>
      <c r="R7027" t="str">
        <f t="shared" si="1638"/>
        <v>Average</v>
      </c>
      <c r="S7027" t="str">
        <f t="shared" si="1639"/>
        <v xml:space="preserve"> </v>
      </c>
      <c r="T7027" t="b">
        <f t="shared" si="1640"/>
        <v>0</v>
      </c>
      <c r="U7027" t="b">
        <f t="shared" si="1641"/>
        <v>0</v>
      </c>
      <c r="V7027" t="str">
        <f t="shared" si="1642"/>
        <v>Average Company</v>
      </c>
      <c r="W7027" t="str">
        <f t="shared" si="1643"/>
        <v>Don't Buy</v>
      </c>
      <c r="X7027" t="str">
        <f t="shared" si="1644"/>
        <v>Not Known</v>
      </c>
      <c r="Z7027" t="str">
        <f t="shared" si="1645"/>
        <v>None</v>
      </c>
      <c r="AB7027" t="str">
        <f t="shared" si="1646"/>
        <v>500K</v>
      </c>
    </row>
    <row r="7028" spans="1:28" x14ac:dyDescent="0.3">
      <c r="A7028">
        <v>7026</v>
      </c>
      <c r="B7028" t="s">
        <v>11798</v>
      </c>
      <c r="C7028" t="str">
        <f t="shared" si="1633"/>
        <v>Long</v>
      </c>
      <c r="D7028">
        <v>4.3</v>
      </c>
      <c r="F7028" s="1">
        <f t="shared" si="1647"/>
        <v>4.3</v>
      </c>
      <c r="G7028" s="1">
        <f t="shared" si="1634"/>
        <v>4.3</v>
      </c>
      <c r="H7028">
        <f t="shared" si="1635"/>
        <v>4.3</v>
      </c>
      <c r="I7028" t="s">
        <v>11664</v>
      </c>
      <c r="J7028" t="s">
        <v>22</v>
      </c>
      <c r="K7028" t="s">
        <v>11799</v>
      </c>
      <c r="L7028" t="str">
        <f t="shared" si="1636"/>
        <v>Established</v>
      </c>
      <c r="N7028" s="2">
        <f t="shared" si="1637"/>
        <v>18</v>
      </c>
      <c r="O7028" t="s">
        <v>200</v>
      </c>
      <c r="P7028" t="s">
        <v>683</v>
      </c>
      <c r="Q7028" t="s">
        <v>44</v>
      </c>
      <c r="R7028" t="str">
        <f t="shared" si="1638"/>
        <v>Great</v>
      </c>
      <c r="S7028" t="str">
        <f t="shared" si="1639"/>
        <v>Great</v>
      </c>
      <c r="T7028" t="b">
        <f t="shared" si="1640"/>
        <v>1</v>
      </c>
      <c r="U7028" t="b">
        <f t="shared" si="1641"/>
        <v>1</v>
      </c>
      <c r="V7028" t="str">
        <f t="shared" si="1642"/>
        <v>Average Company</v>
      </c>
      <c r="W7028" t="str">
        <f t="shared" si="1643"/>
        <v>Don't Buy</v>
      </c>
      <c r="X7028" t="str">
        <f t="shared" si="1644"/>
        <v>Not Known</v>
      </c>
      <c r="Z7028" t="str">
        <f t="shared" si="1645"/>
        <v>None</v>
      </c>
      <c r="AB7028" t="str">
        <f t="shared" si="1646"/>
        <v>0</v>
      </c>
    </row>
    <row r="7029" spans="1:28" x14ac:dyDescent="0.3">
      <c r="A7029">
        <v>7027</v>
      </c>
      <c r="B7029" t="s">
        <v>11800</v>
      </c>
      <c r="C7029" t="str">
        <f t="shared" si="1633"/>
        <v>Long</v>
      </c>
      <c r="D7029">
        <v>3.7</v>
      </c>
      <c r="F7029" s="1">
        <f t="shared" si="1647"/>
        <v>3.7</v>
      </c>
      <c r="G7029" s="1">
        <f t="shared" si="1634"/>
        <v>3.7</v>
      </c>
      <c r="H7029">
        <f t="shared" si="1635"/>
        <v>3.7</v>
      </c>
      <c r="I7029" t="s">
        <v>4010</v>
      </c>
      <c r="J7029" t="s">
        <v>22</v>
      </c>
      <c r="K7029" t="s">
        <v>4182</v>
      </c>
      <c r="L7029" t="str">
        <f t="shared" si="1636"/>
        <v>Established</v>
      </c>
      <c r="N7029" s="2">
        <f t="shared" si="1637"/>
        <v>32</v>
      </c>
      <c r="O7029" t="s">
        <v>368</v>
      </c>
      <c r="P7029" t="s">
        <v>1308</v>
      </c>
      <c r="Q7029" t="s">
        <v>186</v>
      </c>
      <c r="R7029" t="str">
        <f t="shared" si="1638"/>
        <v>Average</v>
      </c>
      <c r="S7029" t="str">
        <f t="shared" si="1639"/>
        <v xml:space="preserve"> </v>
      </c>
      <c r="T7029" t="b">
        <f t="shared" si="1640"/>
        <v>0</v>
      </c>
      <c r="U7029" t="b">
        <f t="shared" si="1641"/>
        <v>1</v>
      </c>
      <c r="V7029" t="str">
        <f t="shared" si="1642"/>
        <v>Average Company</v>
      </c>
      <c r="W7029" t="str">
        <f t="shared" si="1643"/>
        <v>Don't Buy</v>
      </c>
      <c r="X7029" t="str">
        <f t="shared" si="1644"/>
        <v>Not Known</v>
      </c>
      <c r="Z7029" t="str">
        <f t="shared" si="1645"/>
        <v>None</v>
      </c>
      <c r="AB7029" t="str">
        <f t="shared" si="1646"/>
        <v>0</v>
      </c>
    </row>
    <row r="7030" spans="1:28" x14ac:dyDescent="0.3">
      <c r="A7030">
        <v>7028</v>
      </c>
      <c r="B7030" t="s">
        <v>11801</v>
      </c>
      <c r="C7030" t="str">
        <f t="shared" si="1633"/>
        <v>Long</v>
      </c>
      <c r="D7030">
        <v>4</v>
      </c>
      <c r="F7030" s="1">
        <f t="shared" si="1647"/>
        <v>4</v>
      </c>
      <c r="G7030" s="1">
        <f t="shared" si="1634"/>
        <v>4</v>
      </c>
      <c r="H7030">
        <f t="shared" si="1635"/>
        <v>4</v>
      </c>
      <c r="I7030" t="s">
        <v>11802</v>
      </c>
      <c r="J7030" t="s">
        <v>10</v>
      </c>
      <c r="K7030" t="s">
        <v>11803</v>
      </c>
      <c r="L7030" t="str">
        <f t="shared" si="1636"/>
        <v>Established</v>
      </c>
      <c r="N7030" s="2">
        <f t="shared" si="1637"/>
        <v>74</v>
      </c>
      <c r="O7030" t="s">
        <v>292</v>
      </c>
      <c r="P7030" t="s">
        <v>1308</v>
      </c>
      <c r="Q7030" t="s">
        <v>28</v>
      </c>
      <c r="R7030" t="str">
        <f t="shared" si="1638"/>
        <v>Average</v>
      </c>
      <c r="S7030" t="str">
        <f t="shared" si="1639"/>
        <v xml:space="preserve"> </v>
      </c>
      <c r="T7030" t="b">
        <f t="shared" si="1640"/>
        <v>0</v>
      </c>
      <c r="U7030" t="b">
        <f t="shared" si="1641"/>
        <v>1</v>
      </c>
      <c r="V7030" t="str">
        <f t="shared" si="1642"/>
        <v>Average Company</v>
      </c>
      <c r="W7030" t="str">
        <f t="shared" si="1643"/>
        <v>Don't Buy</v>
      </c>
      <c r="X7030" t="str">
        <f t="shared" si="1644"/>
        <v>Not Known</v>
      </c>
      <c r="Z7030" t="str">
        <f t="shared" si="1645"/>
        <v>None</v>
      </c>
      <c r="AB7030" t="str">
        <f t="shared" si="1646"/>
        <v>500K</v>
      </c>
    </row>
    <row r="7031" spans="1:28" x14ac:dyDescent="0.3">
      <c r="A7031">
        <v>7029</v>
      </c>
      <c r="B7031" t="s">
        <v>11804</v>
      </c>
      <c r="C7031" t="str">
        <f t="shared" si="1633"/>
        <v>Long</v>
      </c>
      <c r="D7031">
        <v>4.0999999999999996</v>
      </c>
      <c r="F7031" s="1">
        <f t="shared" si="1647"/>
        <v>4.0999999999999996</v>
      </c>
      <c r="G7031" s="1">
        <f t="shared" si="1634"/>
        <v>4.0999999999999996</v>
      </c>
      <c r="H7031">
        <f t="shared" si="1635"/>
        <v>4.0999999999999996</v>
      </c>
      <c r="I7031" t="s">
        <v>11802</v>
      </c>
      <c r="J7031" t="s">
        <v>22</v>
      </c>
      <c r="K7031" t="s">
        <v>2649</v>
      </c>
      <c r="L7031" t="str">
        <f t="shared" si="1636"/>
        <v>Established</v>
      </c>
      <c r="N7031" s="2">
        <f t="shared" si="1637"/>
        <v>20</v>
      </c>
      <c r="O7031" t="s">
        <v>151</v>
      </c>
      <c r="P7031" t="s">
        <v>691</v>
      </c>
      <c r="Q7031" t="s">
        <v>50</v>
      </c>
      <c r="R7031" t="str">
        <f t="shared" si="1638"/>
        <v>Great</v>
      </c>
      <c r="S7031" t="str">
        <f t="shared" si="1639"/>
        <v>Great</v>
      </c>
      <c r="T7031" t="b">
        <f t="shared" si="1640"/>
        <v>1</v>
      </c>
      <c r="U7031" t="b">
        <f t="shared" si="1641"/>
        <v>1</v>
      </c>
      <c r="V7031" t="str">
        <f t="shared" si="1642"/>
        <v>Average Company</v>
      </c>
      <c r="W7031" t="str">
        <f t="shared" si="1643"/>
        <v>Don't Buy</v>
      </c>
      <c r="X7031" t="str">
        <f t="shared" si="1644"/>
        <v>Not Known</v>
      </c>
      <c r="Z7031" t="str">
        <f t="shared" si="1645"/>
        <v>None</v>
      </c>
      <c r="AB7031" t="str">
        <f t="shared" si="1646"/>
        <v>0</v>
      </c>
    </row>
    <row r="7032" spans="1:28" x14ac:dyDescent="0.3">
      <c r="A7032">
        <v>7030</v>
      </c>
      <c r="B7032" t="s">
        <v>11805</v>
      </c>
      <c r="C7032" t="str">
        <f t="shared" si="1633"/>
        <v>Long</v>
      </c>
      <c r="D7032">
        <v>3.4</v>
      </c>
      <c r="F7032" s="1">
        <f t="shared" si="1647"/>
        <v>3.4</v>
      </c>
      <c r="G7032" s="1">
        <f t="shared" si="1634"/>
        <v>3.4</v>
      </c>
      <c r="H7032">
        <f t="shared" si="1635"/>
        <v>3.4</v>
      </c>
      <c r="I7032" t="s">
        <v>11802</v>
      </c>
      <c r="J7032" t="s">
        <v>22</v>
      </c>
      <c r="K7032" t="s">
        <v>11806</v>
      </c>
      <c r="L7032" t="str">
        <f t="shared" si="1636"/>
        <v>Established</v>
      </c>
      <c r="N7032" s="2">
        <f t="shared" si="1637"/>
        <v>11</v>
      </c>
      <c r="O7032" t="s">
        <v>146</v>
      </c>
      <c r="P7032" t="s">
        <v>683</v>
      </c>
      <c r="Q7032" t="s">
        <v>44</v>
      </c>
      <c r="R7032" t="str">
        <f t="shared" si="1638"/>
        <v>Average</v>
      </c>
      <c r="S7032" t="str">
        <f t="shared" si="1639"/>
        <v xml:space="preserve"> </v>
      </c>
      <c r="T7032" t="b">
        <f t="shared" si="1640"/>
        <v>0</v>
      </c>
      <c r="U7032" t="b">
        <f t="shared" si="1641"/>
        <v>0</v>
      </c>
      <c r="V7032" t="str">
        <f t="shared" si="1642"/>
        <v>Average Company</v>
      </c>
      <c r="W7032" t="str">
        <f t="shared" si="1643"/>
        <v>Don't Buy</v>
      </c>
      <c r="X7032" t="str">
        <f t="shared" si="1644"/>
        <v>Not Known</v>
      </c>
      <c r="Z7032" t="str">
        <f t="shared" si="1645"/>
        <v>None</v>
      </c>
      <c r="AB7032" t="str">
        <f t="shared" si="1646"/>
        <v>0</v>
      </c>
    </row>
    <row r="7033" spans="1:28" x14ac:dyDescent="0.3">
      <c r="A7033">
        <v>7031</v>
      </c>
      <c r="B7033" t="s">
        <v>11807</v>
      </c>
      <c r="C7033" t="str">
        <f t="shared" si="1633"/>
        <v>Long</v>
      </c>
      <c r="D7033">
        <v>4</v>
      </c>
      <c r="F7033" s="1">
        <f t="shared" si="1647"/>
        <v>4</v>
      </c>
      <c r="G7033" s="1">
        <f t="shared" si="1634"/>
        <v>4</v>
      </c>
      <c r="H7033">
        <f t="shared" si="1635"/>
        <v>4</v>
      </c>
      <c r="I7033" t="s">
        <v>11802</v>
      </c>
      <c r="J7033" t="s">
        <v>22</v>
      </c>
      <c r="K7033" t="s">
        <v>11808</v>
      </c>
      <c r="L7033" t="str">
        <f t="shared" si="1636"/>
        <v>Established</v>
      </c>
      <c r="N7033" s="2">
        <f t="shared" si="1637"/>
        <v>26</v>
      </c>
      <c r="O7033" t="s">
        <v>126</v>
      </c>
      <c r="P7033" t="s">
        <v>683</v>
      </c>
      <c r="Q7033" t="s">
        <v>1957</v>
      </c>
      <c r="R7033" t="str">
        <f t="shared" si="1638"/>
        <v>Average</v>
      </c>
      <c r="S7033" t="str">
        <f t="shared" si="1639"/>
        <v xml:space="preserve"> </v>
      </c>
      <c r="T7033" t="b">
        <f t="shared" si="1640"/>
        <v>0</v>
      </c>
      <c r="U7033" t="b">
        <f t="shared" si="1641"/>
        <v>1</v>
      </c>
      <c r="V7033" t="str">
        <f t="shared" si="1642"/>
        <v>Average Company</v>
      </c>
      <c r="W7033" t="str">
        <f t="shared" si="1643"/>
        <v>Don't Buy</v>
      </c>
      <c r="X7033" t="str">
        <f t="shared" si="1644"/>
        <v>Not Known</v>
      </c>
      <c r="Z7033" t="str">
        <f t="shared" si="1645"/>
        <v>None</v>
      </c>
      <c r="AB7033" t="str">
        <f t="shared" si="1646"/>
        <v>0</v>
      </c>
    </row>
    <row r="7034" spans="1:28" x14ac:dyDescent="0.3">
      <c r="A7034">
        <v>7032</v>
      </c>
      <c r="B7034" t="s">
        <v>11809</v>
      </c>
      <c r="C7034" t="str">
        <f t="shared" si="1633"/>
        <v>Long</v>
      </c>
      <c r="D7034">
        <v>4.2</v>
      </c>
      <c r="F7034" s="1">
        <f t="shared" si="1647"/>
        <v>4.2</v>
      </c>
      <c r="G7034" s="1">
        <f t="shared" si="1634"/>
        <v>4.2</v>
      </c>
      <c r="H7034">
        <f t="shared" si="1635"/>
        <v>4.2</v>
      </c>
      <c r="I7034" t="s">
        <v>11802</v>
      </c>
      <c r="J7034" t="s">
        <v>22</v>
      </c>
      <c r="K7034" t="s">
        <v>11259</v>
      </c>
      <c r="L7034" t="str">
        <f t="shared" si="1636"/>
        <v>Established</v>
      </c>
      <c r="N7034" s="2">
        <f t="shared" si="1637"/>
        <v>27</v>
      </c>
      <c r="O7034" t="s">
        <v>109</v>
      </c>
      <c r="P7034" t="s">
        <v>683</v>
      </c>
      <c r="Q7034" t="s">
        <v>1519</v>
      </c>
      <c r="R7034" t="str">
        <f t="shared" si="1638"/>
        <v>Great</v>
      </c>
      <c r="S7034" t="str">
        <f t="shared" si="1639"/>
        <v>Great</v>
      </c>
      <c r="T7034" t="b">
        <f t="shared" si="1640"/>
        <v>1</v>
      </c>
      <c r="U7034" t="b">
        <f t="shared" si="1641"/>
        <v>1</v>
      </c>
      <c r="V7034" t="str">
        <f t="shared" si="1642"/>
        <v>Top Company</v>
      </c>
      <c r="W7034" t="str">
        <f t="shared" si="1643"/>
        <v>Don't Buy</v>
      </c>
      <c r="X7034" t="str">
        <f t="shared" si="1644"/>
        <v>Not Known</v>
      </c>
      <c r="Z7034" t="str">
        <f t="shared" si="1645"/>
        <v>None</v>
      </c>
      <c r="AB7034" t="str">
        <f t="shared" si="1646"/>
        <v>0</v>
      </c>
    </row>
    <row r="7035" spans="1:28" x14ac:dyDescent="0.3">
      <c r="A7035">
        <v>7033</v>
      </c>
      <c r="B7035" t="s">
        <v>11810</v>
      </c>
      <c r="C7035" t="str">
        <f t="shared" si="1633"/>
        <v>Long</v>
      </c>
      <c r="D7035">
        <v>4.2</v>
      </c>
      <c r="F7035" s="1">
        <f t="shared" si="1647"/>
        <v>4.2</v>
      </c>
      <c r="G7035" s="1">
        <f t="shared" si="1634"/>
        <v>4.2</v>
      </c>
      <c r="H7035">
        <f t="shared" si="1635"/>
        <v>4.2</v>
      </c>
      <c r="I7035" t="s">
        <v>11802</v>
      </c>
      <c r="J7035" t="s">
        <v>22</v>
      </c>
      <c r="K7035" t="s">
        <v>6830</v>
      </c>
      <c r="L7035" t="str">
        <f t="shared" si="1636"/>
        <v>Established</v>
      </c>
      <c r="N7035" s="2">
        <f t="shared" si="1637"/>
        <v>41</v>
      </c>
      <c r="O7035" t="s">
        <v>39</v>
      </c>
      <c r="P7035" t="s">
        <v>683</v>
      </c>
      <c r="Q7035" t="s">
        <v>218</v>
      </c>
      <c r="R7035" t="str">
        <f t="shared" si="1638"/>
        <v>Great</v>
      </c>
      <c r="S7035" t="str">
        <f t="shared" si="1639"/>
        <v>Great</v>
      </c>
      <c r="T7035" t="b">
        <f t="shared" si="1640"/>
        <v>1</v>
      </c>
      <c r="U7035" t="b">
        <f t="shared" si="1641"/>
        <v>1</v>
      </c>
      <c r="V7035" t="str">
        <f t="shared" si="1642"/>
        <v>Top Company</v>
      </c>
      <c r="W7035" t="str">
        <f t="shared" si="1643"/>
        <v>Don't Buy</v>
      </c>
      <c r="X7035" t="str">
        <f t="shared" si="1644"/>
        <v>Not Known</v>
      </c>
      <c r="Z7035" t="str">
        <f t="shared" si="1645"/>
        <v>None</v>
      </c>
      <c r="AB7035" t="str">
        <f t="shared" si="1646"/>
        <v>0</v>
      </c>
    </row>
    <row r="7036" spans="1:28" x14ac:dyDescent="0.3">
      <c r="A7036">
        <v>7034</v>
      </c>
      <c r="B7036" t="s">
        <v>11811</v>
      </c>
      <c r="C7036" t="str">
        <f t="shared" si="1633"/>
        <v>Long</v>
      </c>
      <c r="D7036">
        <v>3.4</v>
      </c>
      <c r="F7036" s="1">
        <f t="shared" si="1647"/>
        <v>3.9</v>
      </c>
      <c r="G7036" s="1">
        <f t="shared" si="1634"/>
        <v>3.9</v>
      </c>
      <c r="H7036">
        <f t="shared" si="1635"/>
        <v>3.5</v>
      </c>
      <c r="I7036" t="s">
        <v>11802</v>
      </c>
      <c r="J7036" t="s">
        <v>22</v>
      </c>
      <c r="K7036" t="s">
        <v>11812</v>
      </c>
      <c r="L7036" t="str">
        <f t="shared" si="1636"/>
        <v>Startup</v>
      </c>
      <c r="N7036" s="2">
        <f t="shared" si="1637"/>
        <v>7</v>
      </c>
      <c r="O7036" t="s">
        <v>318</v>
      </c>
      <c r="P7036" t="s">
        <v>1308</v>
      </c>
      <c r="Q7036" t="s">
        <v>2269</v>
      </c>
      <c r="R7036" t="str">
        <f t="shared" si="1638"/>
        <v>Average</v>
      </c>
      <c r="S7036" t="str">
        <f t="shared" si="1639"/>
        <v xml:space="preserve"> </v>
      </c>
      <c r="T7036" t="b">
        <f t="shared" si="1640"/>
        <v>0</v>
      </c>
      <c r="U7036" t="b">
        <f t="shared" si="1641"/>
        <v>1</v>
      </c>
      <c r="V7036" t="str">
        <f t="shared" si="1642"/>
        <v>Average Company</v>
      </c>
      <c r="W7036" t="str">
        <f t="shared" si="1643"/>
        <v>Don't Buy</v>
      </c>
      <c r="X7036" t="str">
        <f t="shared" si="1644"/>
        <v>Not Known</v>
      </c>
      <c r="Z7036" t="str">
        <f t="shared" si="1645"/>
        <v>None</v>
      </c>
      <c r="AB7036" t="str">
        <f t="shared" si="1646"/>
        <v>0</v>
      </c>
    </row>
    <row r="7037" spans="1:28" x14ac:dyDescent="0.3">
      <c r="A7037">
        <v>7035</v>
      </c>
      <c r="B7037" t="s">
        <v>11813</v>
      </c>
      <c r="C7037" t="str">
        <f t="shared" si="1633"/>
        <v>Long</v>
      </c>
      <c r="D7037">
        <v>3.8</v>
      </c>
      <c r="F7037" s="1">
        <f t="shared" si="1647"/>
        <v>3.8</v>
      </c>
      <c r="G7037" s="1">
        <f t="shared" si="1634"/>
        <v>3.8</v>
      </c>
      <c r="H7037">
        <f t="shared" si="1635"/>
        <v>3.8</v>
      </c>
      <c r="I7037" t="s">
        <v>11802</v>
      </c>
      <c r="J7037" t="s">
        <v>22</v>
      </c>
      <c r="K7037" t="s">
        <v>2528</v>
      </c>
      <c r="L7037" t="str">
        <f t="shared" si="1636"/>
        <v>Established</v>
      </c>
      <c r="N7037" s="2">
        <f t="shared" si="1637"/>
        <v>14</v>
      </c>
      <c r="O7037" t="s">
        <v>522</v>
      </c>
      <c r="P7037" t="s">
        <v>683</v>
      </c>
      <c r="Q7037" t="s">
        <v>424</v>
      </c>
      <c r="R7037" t="str">
        <f t="shared" si="1638"/>
        <v>Average</v>
      </c>
      <c r="S7037" t="str">
        <f t="shared" si="1639"/>
        <v xml:space="preserve"> </v>
      </c>
      <c r="T7037" t="b">
        <f t="shared" si="1640"/>
        <v>0</v>
      </c>
      <c r="U7037" t="b">
        <f t="shared" si="1641"/>
        <v>1</v>
      </c>
      <c r="V7037" t="str">
        <f t="shared" si="1642"/>
        <v>Average Company</v>
      </c>
      <c r="W7037" t="str">
        <f t="shared" si="1643"/>
        <v>Don't Buy</v>
      </c>
      <c r="X7037" t="str">
        <f t="shared" si="1644"/>
        <v>Not Known</v>
      </c>
      <c r="Z7037" t="str">
        <f t="shared" si="1645"/>
        <v>None</v>
      </c>
      <c r="AB7037" t="str">
        <f t="shared" si="1646"/>
        <v>0</v>
      </c>
    </row>
    <row r="7038" spans="1:28" x14ac:dyDescent="0.3">
      <c r="A7038">
        <v>7036</v>
      </c>
      <c r="B7038" t="s">
        <v>11814</v>
      </c>
      <c r="C7038" t="str">
        <f t="shared" si="1633"/>
        <v>Short</v>
      </c>
      <c r="D7038">
        <v>4.3</v>
      </c>
      <c r="F7038" s="1">
        <f t="shared" si="1647"/>
        <v>4.8</v>
      </c>
      <c r="G7038" s="1">
        <f t="shared" si="1634"/>
        <v>4.8</v>
      </c>
      <c r="H7038">
        <f t="shared" si="1635"/>
        <v>4.3999999999999995</v>
      </c>
      <c r="I7038" t="s">
        <v>11802</v>
      </c>
      <c r="J7038" t="s">
        <v>22</v>
      </c>
      <c r="K7038" t="s">
        <v>3861</v>
      </c>
      <c r="L7038" t="str">
        <f t="shared" si="1636"/>
        <v>Startup</v>
      </c>
      <c r="N7038" s="2">
        <f t="shared" si="1637"/>
        <v>7</v>
      </c>
      <c r="O7038" t="s">
        <v>318</v>
      </c>
      <c r="P7038" t="s">
        <v>1308</v>
      </c>
      <c r="Q7038" t="s">
        <v>186</v>
      </c>
      <c r="R7038" t="str">
        <f t="shared" si="1638"/>
        <v>Great</v>
      </c>
      <c r="S7038" t="str">
        <f t="shared" si="1639"/>
        <v>Great</v>
      </c>
      <c r="T7038" t="b">
        <f t="shared" si="1640"/>
        <v>0</v>
      </c>
      <c r="U7038" t="b">
        <f t="shared" si="1641"/>
        <v>1</v>
      </c>
      <c r="V7038" t="str">
        <f t="shared" si="1642"/>
        <v>Average Company</v>
      </c>
      <c r="W7038" t="str">
        <f t="shared" si="1643"/>
        <v>Don't Buy</v>
      </c>
      <c r="X7038" t="str">
        <f t="shared" si="1644"/>
        <v>Not Known</v>
      </c>
      <c r="Z7038" t="str">
        <f t="shared" si="1645"/>
        <v>Silicon Valley Startups</v>
      </c>
      <c r="AB7038" t="str">
        <f t="shared" si="1646"/>
        <v>0</v>
      </c>
    </row>
    <row r="7039" spans="1:28" x14ac:dyDescent="0.3">
      <c r="A7039">
        <v>7037</v>
      </c>
      <c r="B7039" t="s">
        <v>11815</v>
      </c>
      <c r="C7039" t="str">
        <f t="shared" si="1633"/>
        <v>Long</v>
      </c>
      <c r="D7039">
        <v>3.8</v>
      </c>
      <c r="F7039" s="1">
        <f t="shared" si="1647"/>
        <v>3.8</v>
      </c>
      <c r="G7039" s="1">
        <f t="shared" si="1634"/>
        <v>3.8</v>
      </c>
      <c r="H7039">
        <f t="shared" si="1635"/>
        <v>3.8</v>
      </c>
      <c r="I7039" t="s">
        <v>11802</v>
      </c>
      <c r="J7039" t="s">
        <v>22</v>
      </c>
      <c r="K7039" t="s">
        <v>11816</v>
      </c>
      <c r="L7039" t="str">
        <f t="shared" si="1636"/>
        <v>Established</v>
      </c>
      <c r="N7039" s="2">
        <f t="shared" si="1637"/>
        <v>12</v>
      </c>
      <c r="O7039" t="s">
        <v>267</v>
      </c>
      <c r="P7039" t="s">
        <v>683</v>
      </c>
      <c r="Q7039" t="s">
        <v>19</v>
      </c>
      <c r="R7039" t="str">
        <f t="shared" si="1638"/>
        <v>Average</v>
      </c>
      <c r="S7039" t="str">
        <f t="shared" si="1639"/>
        <v xml:space="preserve"> </v>
      </c>
      <c r="T7039" t="b">
        <f t="shared" si="1640"/>
        <v>0</v>
      </c>
      <c r="U7039" t="b">
        <f t="shared" si="1641"/>
        <v>1</v>
      </c>
      <c r="V7039" t="str">
        <f t="shared" si="1642"/>
        <v>Average Company</v>
      </c>
      <c r="W7039" t="str">
        <f t="shared" si="1643"/>
        <v>Don't Buy</v>
      </c>
      <c r="X7039" t="str">
        <f t="shared" si="1644"/>
        <v>Not Known</v>
      </c>
      <c r="Z7039" t="str">
        <f t="shared" si="1645"/>
        <v>None</v>
      </c>
      <c r="AB7039" t="str">
        <f t="shared" si="1646"/>
        <v>500K</v>
      </c>
    </row>
    <row r="7040" spans="1:28" x14ac:dyDescent="0.3">
      <c r="A7040">
        <v>7038</v>
      </c>
      <c r="B7040" t="s">
        <v>11817</v>
      </c>
      <c r="C7040" t="str">
        <f t="shared" si="1633"/>
        <v>Long</v>
      </c>
      <c r="D7040">
        <v>3.8</v>
      </c>
      <c r="F7040" s="1">
        <f t="shared" si="1647"/>
        <v>3.8</v>
      </c>
      <c r="G7040" s="1">
        <f t="shared" si="1634"/>
        <v>3.8</v>
      </c>
      <c r="H7040">
        <f t="shared" si="1635"/>
        <v>3.8</v>
      </c>
      <c r="I7040" t="s">
        <v>11802</v>
      </c>
      <c r="J7040" t="s">
        <v>22</v>
      </c>
      <c r="K7040" t="s">
        <v>2126</v>
      </c>
      <c r="L7040" t="str">
        <f t="shared" si="1636"/>
        <v>Established</v>
      </c>
      <c r="N7040" s="2">
        <f t="shared" si="1637"/>
        <v>25</v>
      </c>
      <c r="O7040" t="s">
        <v>54</v>
      </c>
      <c r="P7040" t="s">
        <v>1308</v>
      </c>
      <c r="Q7040" t="s">
        <v>243</v>
      </c>
      <c r="R7040" t="str">
        <f t="shared" si="1638"/>
        <v>Average</v>
      </c>
      <c r="S7040" t="str">
        <f t="shared" si="1639"/>
        <v xml:space="preserve"> </v>
      </c>
      <c r="T7040" t="b">
        <f t="shared" si="1640"/>
        <v>0</v>
      </c>
      <c r="U7040" t="b">
        <f t="shared" si="1641"/>
        <v>1</v>
      </c>
      <c r="V7040" t="str">
        <f t="shared" si="1642"/>
        <v>Average Company</v>
      </c>
      <c r="W7040" t="str">
        <f t="shared" si="1643"/>
        <v>Don't Buy</v>
      </c>
      <c r="X7040" t="str">
        <f t="shared" si="1644"/>
        <v>Not Known</v>
      </c>
      <c r="Z7040" t="str">
        <f t="shared" si="1645"/>
        <v>None</v>
      </c>
      <c r="AB7040" t="str">
        <f t="shared" si="1646"/>
        <v>0</v>
      </c>
    </row>
    <row r="7041" spans="1:28" x14ac:dyDescent="0.3">
      <c r="A7041">
        <v>7039</v>
      </c>
      <c r="B7041" t="s">
        <v>11818</v>
      </c>
      <c r="C7041" t="str">
        <f t="shared" si="1633"/>
        <v>Long</v>
      </c>
      <c r="D7041">
        <v>3.8</v>
      </c>
      <c r="F7041" s="1">
        <f t="shared" si="1647"/>
        <v>3.8</v>
      </c>
      <c r="G7041" s="1">
        <f t="shared" si="1634"/>
        <v>3.8</v>
      </c>
      <c r="H7041">
        <f t="shared" si="1635"/>
        <v>3.8</v>
      </c>
      <c r="I7041" t="s">
        <v>11802</v>
      </c>
      <c r="J7041" t="s">
        <v>22</v>
      </c>
      <c r="K7041" t="s">
        <v>11034</v>
      </c>
      <c r="L7041" t="str">
        <f t="shared" si="1636"/>
        <v>Established</v>
      </c>
      <c r="N7041" s="2">
        <f t="shared" si="1637"/>
        <v>37</v>
      </c>
      <c r="O7041" t="s">
        <v>538</v>
      </c>
      <c r="P7041" t="s">
        <v>1308</v>
      </c>
      <c r="Q7041" t="s">
        <v>612</v>
      </c>
      <c r="R7041" t="str">
        <f t="shared" si="1638"/>
        <v>Average</v>
      </c>
      <c r="S7041" t="str">
        <f t="shared" si="1639"/>
        <v xml:space="preserve"> </v>
      </c>
      <c r="T7041" t="b">
        <f t="shared" si="1640"/>
        <v>0</v>
      </c>
      <c r="U7041" t="b">
        <f t="shared" si="1641"/>
        <v>1</v>
      </c>
      <c r="V7041" t="str">
        <f t="shared" si="1642"/>
        <v>Average Company</v>
      </c>
      <c r="W7041" t="str">
        <f t="shared" si="1643"/>
        <v>Don't Buy</v>
      </c>
      <c r="X7041" t="str">
        <f t="shared" si="1644"/>
        <v>Not Known</v>
      </c>
      <c r="Z7041" t="str">
        <f t="shared" si="1645"/>
        <v>None</v>
      </c>
      <c r="AB7041" t="str">
        <f t="shared" si="1646"/>
        <v>0</v>
      </c>
    </row>
    <row r="7042" spans="1:28" x14ac:dyDescent="0.3">
      <c r="A7042">
        <v>7040</v>
      </c>
      <c r="B7042" t="s">
        <v>11819</v>
      </c>
      <c r="C7042" t="str">
        <f t="shared" si="1633"/>
        <v>Long</v>
      </c>
      <c r="D7042">
        <v>4.3</v>
      </c>
      <c r="F7042" s="1">
        <f t="shared" si="1647"/>
        <v>4.3</v>
      </c>
      <c r="G7042" s="1">
        <f t="shared" si="1634"/>
        <v>4.3</v>
      </c>
      <c r="H7042">
        <f t="shared" si="1635"/>
        <v>4.3</v>
      </c>
      <c r="I7042" t="s">
        <v>11802</v>
      </c>
      <c r="J7042" t="s">
        <v>22</v>
      </c>
      <c r="K7042" t="s">
        <v>11820</v>
      </c>
      <c r="L7042" t="str">
        <f t="shared" si="1636"/>
        <v>Established</v>
      </c>
      <c r="N7042" s="2">
        <f t="shared" si="1637"/>
        <v>26</v>
      </c>
      <c r="O7042" t="s">
        <v>126</v>
      </c>
      <c r="P7042" t="s">
        <v>1308</v>
      </c>
      <c r="Q7042" t="s">
        <v>523</v>
      </c>
      <c r="R7042" t="str">
        <f t="shared" si="1638"/>
        <v>Great</v>
      </c>
      <c r="S7042" t="str">
        <f t="shared" si="1639"/>
        <v>Great</v>
      </c>
      <c r="T7042" t="b">
        <f t="shared" si="1640"/>
        <v>1</v>
      </c>
      <c r="U7042" t="b">
        <f t="shared" si="1641"/>
        <v>1</v>
      </c>
      <c r="V7042" t="str">
        <f t="shared" si="1642"/>
        <v>Top Company</v>
      </c>
      <c r="W7042" t="str">
        <f t="shared" si="1643"/>
        <v>Buy</v>
      </c>
      <c r="X7042" t="str">
        <f t="shared" si="1644"/>
        <v>Not Known</v>
      </c>
      <c r="Z7042" t="str">
        <f t="shared" si="1645"/>
        <v>None</v>
      </c>
      <c r="AB7042" t="str">
        <f t="shared" si="1646"/>
        <v>0</v>
      </c>
    </row>
    <row r="7043" spans="1:28" x14ac:dyDescent="0.3">
      <c r="A7043">
        <v>7041</v>
      </c>
      <c r="B7043" t="s">
        <v>11821</v>
      </c>
      <c r="C7043" t="str">
        <f t="shared" ref="C7043:C7106" si="1648">IF(LEN(B7043)&gt;=10,"Long","Short")</f>
        <v>Long</v>
      </c>
      <c r="D7043">
        <v>4.0999999999999996</v>
      </c>
      <c r="F7043" s="1">
        <f t="shared" si="1647"/>
        <v>4.5999999999999996</v>
      </c>
      <c r="G7043" s="1">
        <f t="shared" ref="G7043:G7106" si="1649">IF(L7043="Startup",D7043+0.5,D7043)</f>
        <v>4.5999999999999996</v>
      </c>
      <c r="H7043">
        <f t="shared" ref="H7043:H7106" si="1650">IF(L7043="Startup",D7043+0.1,D7043)</f>
        <v>4.1999999999999993</v>
      </c>
      <c r="I7043" t="s">
        <v>11802</v>
      </c>
      <c r="J7043" t="s">
        <v>881</v>
      </c>
      <c r="K7043" t="s">
        <v>10689</v>
      </c>
      <c r="L7043" t="str">
        <f t="shared" ref="L7043:L7106" si="1651">IF(N7043&lt;10,"Startup","Established")</f>
        <v>Startup</v>
      </c>
      <c r="N7043" s="2">
        <f t="shared" ref="N7043:N7106" si="1652">INT(LEFT(O7043,2))</f>
        <v>8</v>
      </c>
      <c r="O7043" t="s">
        <v>583</v>
      </c>
      <c r="P7043" t="s">
        <v>683</v>
      </c>
      <c r="Q7043" t="s">
        <v>28</v>
      </c>
      <c r="R7043" t="str">
        <f t="shared" ref="R7043:R7106" si="1653">IF(D7043&gt;4,"Great","Average")</f>
        <v>Great</v>
      </c>
      <c r="S7043" t="str">
        <f t="shared" ref="S7043:S7106" si="1654">IF(D7043&gt;4,"Great"," ")</f>
        <v>Great</v>
      </c>
      <c r="T7043" t="b">
        <f t="shared" ref="T7043:T7106" si="1655">AND(D7043:D17001&gt;4,N7043:N17001&gt;10)</f>
        <v>0</v>
      </c>
      <c r="U7043" t="b">
        <f t="shared" ref="U7043:U7106" si="1656">OR(D7043&gt;3.5,N7043&lt;10)</f>
        <v>1</v>
      </c>
      <c r="V7043" t="str">
        <f t="shared" ref="V7043:V7106" si="1657">IF(AND(D7043&gt;4,N7043&gt;20),"Top Company","Average Company")</f>
        <v>Average Company</v>
      </c>
      <c r="W7043" t="str">
        <f t="shared" ref="W7043:W7106" si="1658">IF(OR(LEFT(B7043,1)="T",LEFT(B7043,1)="G"),"Buy","Don't Buy")</f>
        <v>Buy</v>
      </c>
      <c r="X7043" t="str">
        <f t="shared" ref="X7043:X7106" si="1659">IF(IF(Q7043="Financial Services",ISNUMBER(SEARCH("Mumbai",K7043))),"Bombay Finance","Not Known")</f>
        <v>Not Known</v>
      </c>
      <c r="Z7043" t="str">
        <f t="shared" ref="Z7043:Z7106" si="1660">IF(AND(OR(ISNUMBER(SEARCH("Bangalore",K7043)),ISNUMBER(SEARCH("Bengaluru",K7043)),ISNUMBER(SEARCH("Chennai",K7043))),N7043&lt;10),"Silicon Valley Startups","None")</f>
        <v>None</v>
      </c>
      <c r="AB7043" t="str">
        <f t="shared" ref="AB7043:AB7106" si="1661">IF(AND(OR(Q7043="IT Services &amp; Consulting",Q7043="Financial Services"),D7043&gt;4),"1Million",IF(AND(OR(Q7043="IT Services &amp; Consulting",Q7043="Financial Services"),D7043&lt;=4),"500K",IF(AND(Q7043="Telecom / ISP",D7043&gt;4),"800K","0")))</f>
        <v>1Million</v>
      </c>
    </row>
    <row r="7044" spans="1:28" x14ac:dyDescent="0.3">
      <c r="A7044">
        <v>7042</v>
      </c>
      <c r="B7044" t="s">
        <v>11822</v>
      </c>
      <c r="C7044" t="str">
        <f t="shared" si="1648"/>
        <v>Long</v>
      </c>
      <c r="D7044">
        <v>4.4000000000000004</v>
      </c>
      <c r="F7044" s="1">
        <f t="shared" si="1647"/>
        <v>4.4000000000000004</v>
      </c>
      <c r="G7044" s="1">
        <f t="shared" si="1649"/>
        <v>4.4000000000000004</v>
      </c>
      <c r="H7044">
        <f t="shared" si="1650"/>
        <v>4.4000000000000004</v>
      </c>
      <c r="I7044" t="s">
        <v>11802</v>
      </c>
      <c r="J7044" t="s">
        <v>3712</v>
      </c>
      <c r="K7044" t="s">
        <v>368</v>
      </c>
      <c r="L7044" t="str">
        <f t="shared" si="1651"/>
        <v>Established</v>
      </c>
      <c r="N7044" s="2">
        <f t="shared" si="1652"/>
        <v>11</v>
      </c>
      <c r="O7044" t="s">
        <v>1261</v>
      </c>
      <c r="Q7044" t="s">
        <v>28</v>
      </c>
      <c r="R7044" t="str">
        <f t="shared" si="1653"/>
        <v>Great</v>
      </c>
      <c r="S7044" t="str">
        <f t="shared" si="1654"/>
        <v>Great</v>
      </c>
      <c r="T7044" t="b">
        <f t="shared" si="1655"/>
        <v>1</v>
      </c>
      <c r="U7044" t="b">
        <f t="shared" si="1656"/>
        <v>1</v>
      </c>
      <c r="V7044" t="str">
        <f t="shared" si="1657"/>
        <v>Average Company</v>
      </c>
      <c r="W7044" t="str">
        <f t="shared" si="1658"/>
        <v>Don't Buy</v>
      </c>
      <c r="X7044" t="str">
        <f t="shared" si="1659"/>
        <v>Not Known</v>
      </c>
      <c r="Z7044" t="str">
        <f t="shared" si="1660"/>
        <v>None</v>
      </c>
      <c r="AB7044" t="str">
        <f t="shared" si="1661"/>
        <v>1Million</v>
      </c>
    </row>
    <row r="7045" spans="1:28" x14ac:dyDescent="0.3">
      <c r="A7045">
        <v>7043</v>
      </c>
      <c r="B7045" t="s">
        <v>11823</v>
      </c>
      <c r="C7045" t="str">
        <f t="shared" si="1648"/>
        <v>Long</v>
      </c>
      <c r="D7045">
        <v>3.9</v>
      </c>
      <c r="F7045" s="1" t="e">
        <f t="shared" si="1647"/>
        <v>#VALUE!</v>
      </c>
      <c r="G7045" s="1" t="e">
        <f t="shared" si="1649"/>
        <v>#VALUE!</v>
      </c>
      <c r="H7045" t="e">
        <f t="shared" si="1650"/>
        <v>#VALUE!</v>
      </c>
      <c r="I7045" t="s">
        <v>11802</v>
      </c>
      <c r="J7045" t="s">
        <v>11824</v>
      </c>
      <c r="K7045" t="s">
        <v>749</v>
      </c>
      <c r="L7045" t="e">
        <f t="shared" si="1651"/>
        <v>#VALUE!</v>
      </c>
      <c r="N7045" s="2" t="e">
        <f t="shared" si="1652"/>
        <v>#VALUE!</v>
      </c>
      <c r="O7045" t="s">
        <v>147</v>
      </c>
      <c r="Q7045" t="s">
        <v>44</v>
      </c>
      <c r="R7045" t="str">
        <f t="shared" si="1653"/>
        <v>Average</v>
      </c>
      <c r="S7045" t="str">
        <f t="shared" si="1654"/>
        <v xml:space="preserve"> </v>
      </c>
      <c r="T7045" t="e">
        <f t="shared" si="1655"/>
        <v>#VALUE!</v>
      </c>
      <c r="U7045" t="e">
        <f t="shared" si="1656"/>
        <v>#VALUE!</v>
      </c>
      <c r="V7045" t="e">
        <f t="shared" si="1657"/>
        <v>#VALUE!</v>
      </c>
      <c r="W7045" t="str">
        <f t="shared" si="1658"/>
        <v>Don't Buy</v>
      </c>
      <c r="X7045" t="str">
        <f t="shared" si="1659"/>
        <v>Not Known</v>
      </c>
      <c r="Z7045" t="e">
        <f t="shared" si="1660"/>
        <v>#VALUE!</v>
      </c>
      <c r="AB7045" t="str">
        <f t="shared" si="1661"/>
        <v>0</v>
      </c>
    </row>
    <row r="7046" spans="1:28" x14ac:dyDescent="0.3">
      <c r="A7046">
        <v>7044</v>
      </c>
      <c r="B7046" t="s">
        <v>11825</v>
      </c>
      <c r="C7046" t="str">
        <f t="shared" si="1648"/>
        <v>Long</v>
      </c>
      <c r="D7046">
        <v>4.2</v>
      </c>
      <c r="F7046" s="1">
        <f t="shared" si="1647"/>
        <v>4.2</v>
      </c>
      <c r="G7046" s="1">
        <f t="shared" si="1649"/>
        <v>4.2</v>
      </c>
      <c r="H7046">
        <f t="shared" si="1650"/>
        <v>4.2</v>
      </c>
      <c r="I7046" t="s">
        <v>11802</v>
      </c>
      <c r="J7046" t="s">
        <v>22</v>
      </c>
      <c r="K7046" t="s">
        <v>5003</v>
      </c>
      <c r="L7046" t="str">
        <f t="shared" si="1651"/>
        <v>Established</v>
      </c>
      <c r="N7046" s="2">
        <f t="shared" si="1652"/>
        <v>42</v>
      </c>
      <c r="O7046" t="s">
        <v>397</v>
      </c>
      <c r="P7046" t="s">
        <v>147</v>
      </c>
      <c r="Q7046" t="s">
        <v>304</v>
      </c>
      <c r="R7046" t="str">
        <f t="shared" si="1653"/>
        <v>Great</v>
      </c>
      <c r="S7046" t="str">
        <f t="shared" si="1654"/>
        <v>Great</v>
      </c>
      <c r="T7046" t="b">
        <f t="shared" si="1655"/>
        <v>1</v>
      </c>
      <c r="U7046" t="b">
        <f t="shared" si="1656"/>
        <v>1</v>
      </c>
      <c r="V7046" t="str">
        <f t="shared" si="1657"/>
        <v>Top Company</v>
      </c>
      <c r="W7046" t="str">
        <f t="shared" si="1658"/>
        <v>Don't Buy</v>
      </c>
      <c r="X7046" t="str">
        <f t="shared" si="1659"/>
        <v>Not Known</v>
      </c>
      <c r="Z7046" t="str">
        <f t="shared" si="1660"/>
        <v>None</v>
      </c>
      <c r="AB7046" t="str">
        <f t="shared" si="1661"/>
        <v>0</v>
      </c>
    </row>
    <row r="7047" spans="1:28" x14ac:dyDescent="0.3">
      <c r="A7047">
        <v>7045</v>
      </c>
      <c r="B7047" t="s">
        <v>11826</v>
      </c>
      <c r="C7047" t="str">
        <f t="shared" si="1648"/>
        <v>Short</v>
      </c>
      <c r="D7047">
        <v>4</v>
      </c>
      <c r="F7047" s="1">
        <f t="shared" si="1647"/>
        <v>4</v>
      </c>
      <c r="G7047" s="1">
        <f t="shared" si="1649"/>
        <v>4</v>
      </c>
      <c r="H7047">
        <f t="shared" si="1650"/>
        <v>4</v>
      </c>
      <c r="I7047" t="s">
        <v>11802</v>
      </c>
      <c r="J7047" t="s">
        <v>10</v>
      </c>
      <c r="K7047" t="s">
        <v>11827</v>
      </c>
      <c r="L7047" t="str">
        <f t="shared" si="1651"/>
        <v>Established</v>
      </c>
      <c r="N7047" s="2">
        <f t="shared" si="1652"/>
        <v>60</v>
      </c>
      <c r="O7047" t="s">
        <v>432</v>
      </c>
      <c r="P7047" t="s">
        <v>147</v>
      </c>
      <c r="Q7047" t="s">
        <v>523</v>
      </c>
      <c r="R7047" t="str">
        <f t="shared" si="1653"/>
        <v>Average</v>
      </c>
      <c r="S7047" t="str">
        <f t="shared" si="1654"/>
        <v xml:space="preserve"> </v>
      </c>
      <c r="T7047" t="b">
        <f t="shared" si="1655"/>
        <v>0</v>
      </c>
      <c r="U7047" t="b">
        <f t="shared" si="1656"/>
        <v>1</v>
      </c>
      <c r="V7047" t="str">
        <f t="shared" si="1657"/>
        <v>Average Company</v>
      </c>
      <c r="W7047" t="str">
        <f t="shared" si="1658"/>
        <v>Don't Buy</v>
      </c>
      <c r="X7047" t="str">
        <f t="shared" si="1659"/>
        <v>Not Known</v>
      </c>
      <c r="Z7047" t="str">
        <f t="shared" si="1660"/>
        <v>None</v>
      </c>
      <c r="AB7047" t="str">
        <f t="shared" si="1661"/>
        <v>0</v>
      </c>
    </row>
    <row r="7048" spans="1:28" x14ac:dyDescent="0.3">
      <c r="A7048">
        <v>7046</v>
      </c>
      <c r="B7048" t="s">
        <v>11828</v>
      </c>
      <c r="C7048" t="str">
        <f t="shared" si="1648"/>
        <v>Long</v>
      </c>
      <c r="D7048">
        <v>4.4000000000000004</v>
      </c>
      <c r="F7048" s="1" t="e">
        <f t="shared" si="1647"/>
        <v>#VALUE!</v>
      </c>
      <c r="G7048" s="1" t="e">
        <f t="shared" si="1649"/>
        <v>#VALUE!</v>
      </c>
      <c r="H7048" t="e">
        <f t="shared" si="1650"/>
        <v>#VALUE!</v>
      </c>
      <c r="I7048" t="s">
        <v>11802</v>
      </c>
      <c r="J7048" t="s">
        <v>11829</v>
      </c>
      <c r="K7048" t="s">
        <v>840</v>
      </c>
      <c r="L7048" t="e">
        <f t="shared" si="1651"/>
        <v>#VALUE!</v>
      </c>
      <c r="N7048" s="2" t="e">
        <f t="shared" si="1652"/>
        <v>#VALUE!</v>
      </c>
      <c r="O7048" t="s">
        <v>147</v>
      </c>
      <c r="Q7048" t="s">
        <v>7047</v>
      </c>
      <c r="R7048" t="str">
        <f t="shared" si="1653"/>
        <v>Great</v>
      </c>
      <c r="S7048" t="str">
        <f t="shared" si="1654"/>
        <v>Great</v>
      </c>
      <c r="T7048" t="e">
        <f t="shared" si="1655"/>
        <v>#VALUE!</v>
      </c>
      <c r="U7048" t="e">
        <f t="shared" si="1656"/>
        <v>#VALUE!</v>
      </c>
      <c r="V7048" t="e">
        <f t="shared" si="1657"/>
        <v>#VALUE!</v>
      </c>
      <c r="W7048" t="str">
        <f t="shared" si="1658"/>
        <v>Don't Buy</v>
      </c>
      <c r="X7048" t="str">
        <f t="shared" si="1659"/>
        <v>Not Known</v>
      </c>
      <c r="Z7048" t="e">
        <f t="shared" si="1660"/>
        <v>#VALUE!</v>
      </c>
      <c r="AB7048" t="str">
        <f t="shared" si="1661"/>
        <v>0</v>
      </c>
    </row>
    <row r="7049" spans="1:28" x14ac:dyDescent="0.3">
      <c r="A7049">
        <v>7047</v>
      </c>
      <c r="B7049" t="s">
        <v>11830</v>
      </c>
      <c r="C7049" t="str">
        <f t="shared" si="1648"/>
        <v>Short</v>
      </c>
      <c r="D7049">
        <v>4</v>
      </c>
      <c r="F7049" s="1">
        <f t="shared" si="1647"/>
        <v>4</v>
      </c>
      <c r="G7049" s="1">
        <f t="shared" si="1649"/>
        <v>4</v>
      </c>
      <c r="H7049">
        <f t="shared" si="1650"/>
        <v>4</v>
      </c>
      <c r="I7049" t="s">
        <v>11802</v>
      </c>
      <c r="J7049" t="s">
        <v>22</v>
      </c>
      <c r="K7049" t="s">
        <v>4971</v>
      </c>
      <c r="L7049" t="str">
        <f t="shared" si="1651"/>
        <v>Established</v>
      </c>
      <c r="N7049" s="2">
        <f t="shared" si="1652"/>
        <v>55</v>
      </c>
      <c r="O7049" t="s">
        <v>43</v>
      </c>
      <c r="P7049" t="s">
        <v>75</v>
      </c>
      <c r="Q7049" t="s">
        <v>6074</v>
      </c>
      <c r="R7049" t="str">
        <f t="shared" si="1653"/>
        <v>Average</v>
      </c>
      <c r="S7049" t="str">
        <f t="shared" si="1654"/>
        <v xml:space="preserve"> </v>
      </c>
      <c r="T7049" t="b">
        <f t="shared" si="1655"/>
        <v>0</v>
      </c>
      <c r="U7049" t="b">
        <f t="shared" si="1656"/>
        <v>1</v>
      </c>
      <c r="V7049" t="str">
        <f t="shared" si="1657"/>
        <v>Average Company</v>
      </c>
      <c r="W7049" t="str">
        <f t="shared" si="1658"/>
        <v>Don't Buy</v>
      </c>
      <c r="X7049" t="str">
        <f t="shared" si="1659"/>
        <v>Not Known</v>
      </c>
      <c r="Z7049" t="str">
        <f t="shared" si="1660"/>
        <v>None</v>
      </c>
      <c r="AB7049" t="str">
        <f t="shared" si="1661"/>
        <v>0</v>
      </c>
    </row>
    <row r="7050" spans="1:28" x14ac:dyDescent="0.3">
      <c r="A7050">
        <v>7048</v>
      </c>
      <c r="B7050" t="s">
        <v>11831</v>
      </c>
      <c r="C7050" t="str">
        <f t="shared" si="1648"/>
        <v>Long</v>
      </c>
      <c r="D7050">
        <v>3.7</v>
      </c>
      <c r="F7050" s="1">
        <f t="shared" si="1647"/>
        <v>3.7</v>
      </c>
      <c r="G7050" s="1">
        <f t="shared" si="1649"/>
        <v>3.7</v>
      </c>
      <c r="H7050">
        <f t="shared" si="1650"/>
        <v>3.7</v>
      </c>
      <c r="I7050" t="s">
        <v>11802</v>
      </c>
      <c r="J7050" t="s">
        <v>22</v>
      </c>
      <c r="K7050" t="s">
        <v>11832</v>
      </c>
      <c r="L7050" t="str">
        <f t="shared" si="1651"/>
        <v>Established</v>
      </c>
      <c r="N7050" s="2">
        <f t="shared" si="1652"/>
        <v>53</v>
      </c>
      <c r="O7050" t="s">
        <v>500</v>
      </c>
      <c r="P7050" t="s">
        <v>1308</v>
      </c>
      <c r="Q7050" t="s">
        <v>218</v>
      </c>
      <c r="R7050" t="str">
        <f t="shared" si="1653"/>
        <v>Average</v>
      </c>
      <c r="S7050" t="str">
        <f t="shared" si="1654"/>
        <v xml:space="preserve"> </v>
      </c>
      <c r="T7050" t="b">
        <f t="shared" si="1655"/>
        <v>0</v>
      </c>
      <c r="U7050" t="b">
        <f t="shared" si="1656"/>
        <v>1</v>
      </c>
      <c r="V7050" t="str">
        <f t="shared" si="1657"/>
        <v>Average Company</v>
      </c>
      <c r="W7050" t="str">
        <f t="shared" si="1658"/>
        <v>Don't Buy</v>
      </c>
      <c r="X7050" t="str">
        <f t="shared" si="1659"/>
        <v>Not Known</v>
      </c>
      <c r="Z7050" t="str">
        <f t="shared" si="1660"/>
        <v>None</v>
      </c>
      <c r="AB7050" t="str">
        <f t="shared" si="1661"/>
        <v>0</v>
      </c>
    </row>
    <row r="7051" spans="1:28" x14ac:dyDescent="0.3">
      <c r="A7051">
        <v>7049</v>
      </c>
      <c r="B7051" t="s">
        <v>11818</v>
      </c>
      <c r="C7051" t="str">
        <f t="shared" si="1648"/>
        <v>Long</v>
      </c>
      <c r="D7051">
        <v>3.8</v>
      </c>
      <c r="F7051" s="1">
        <f t="shared" si="1647"/>
        <v>3.8</v>
      </c>
      <c r="G7051" s="1">
        <f t="shared" si="1649"/>
        <v>3.8</v>
      </c>
      <c r="H7051">
        <f t="shared" si="1650"/>
        <v>3.8</v>
      </c>
      <c r="I7051" t="s">
        <v>11802</v>
      </c>
      <c r="J7051" t="s">
        <v>22</v>
      </c>
      <c r="K7051" t="s">
        <v>11034</v>
      </c>
      <c r="L7051" t="str">
        <f t="shared" si="1651"/>
        <v>Established</v>
      </c>
      <c r="N7051" s="2">
        <f t="shared" si="1652"/>
        <v>37</v>
      </c>
      <c r="O7051" t="s">
        <v>538</v>
      </c>
      <c r="P7051" t="s">
        <v>1308</v>
      </c>
      <c r="Q7051" t="s">
        <v>612</v>
      </c>
      <c r="R7051" t="str">
        <f t="shared" si="1653"/>
        <v>Average</v>
      </c>
      <c r="S7051" t="str">
        <f t="shared" si="1654"/>
        <v xml:space="preserve"> </v>
      </c>
      <c r="T7051" t="b">
        <f t="shared" si="1655"/>
        <v>0</v>
      </c>
      <c r="U7051" t="b">
        <f t="shared" si="1656"/>
        <v>1</v>
      </c>
      <c r="V7051" t="str">
        <f t="shared" si="1657"/>
        <v>Average Company</v>
      </c>
      <c r="W7051" t="str">
        <f t="shared" si="1658"/>
        <v>Don't Buy</v>
      </c>
      <c r="X7051" t="str">
        <f t="shared" si="1659"/>
        <v>Not Known</v>
      </c>
      <c r="Z7051" t="str">
        <f t="shared" si="1660"/>
        <v>None</v>
      </c>
      <c r="AB7051" t="str">
        <f t="shared" si="1661"/>
        <v>0</v>
      </c>
    </row>
    <row r="7052" spans="1:28" x14ac:dyDescent="0.3">
      <c r="A7052">
        <v>7050</v>
      </c>
      <c r="B7052" t="s">
        <v>11833</v>
      </c>
      <c r="C7052" t="str">
        <f t="shared" si="1648"/>
        <v>Long</v>
      </c>
      <c r="D7052">
        <v>3.3</v>
      </c>
      <c r="F7052" s="1">
        <f t="shared" si="1647"/>
        <v>3.3</v>
      </c>
      <c r="G7052" s="1">
        <f t="shared" si="1649"/>
        <v>3.3</v>
      </c>
      <c r="H7052">
        <f t="shared" si="1650"/>
        <v>3.3</v>
      </c>
      <c r="I7052" t="s">
        <v>11802</v>
      </c>
      <c r="J7052" t="s">
        <v>22</v>
      </c>
      <c r="K7052" t="s">
        <v>11834</v>
      </c>
      <c r="L7052" t="str">
        <f t="shared" si="1651"/>
        <v>Established</v>
      </c>
      <c r="N7052" s="2">
        <f t="shared" si="1652"/>
        <v>32</v>
      </c>
      <c r="O7052" t="s">
        <v>368</v>
      </c>
      <c r="P7052" t="s">
        <v>1308</v>
      </c>
      <c r="Q7052" t="s">
        <v>1519</v>
      </c>
      <c r="R7052" t="str">
        <f t="shared" si="1653"/>
        <v>Average</v>
      </c>
      <c r="S7052" t="str">
        <f t="shared" si="1654"/>
        <v xml:space="preserve"> </v>
      </c>
      <c r="T7052" t="b">
        <f t="shared" si="1655"/>
        <v>0</v>
      </c>
      <c r="U7052" t="b">
        <f t="shared" si="1656"/>
        <v>0</v>
      </c>
      <c r="V7052" t="str">
        <f t="shared" si="1657"/>
        <v>Average Company</v>
      </c>
      <c r="W7052" t="str">
        <f t="shared" si="1658"/>
        <v>Don't Buy</v>
      </c>
      <c r="X7052" t="str">
        <f t="shared" si="1659"/>
        <v>Not Known</v>
      </c>
      <c r="Z7052" t="str">
        <f t="shared" si="1660"/>
        <v>None</v>
      </c>
      <c r="AB7052" t="str">
        <f t="shared" si="1661"/>
        <v>0</v>
      </c>
    </row>
    <row r="7053" spans="1:28" x14ac:dyDescent="0.3">
      <c r="A7053">
        <v>7051</v>
      </c>
      <c r="B7053" t="s">
        <v>11835</v>
      </c>
      <c r="C7053" t="str">
        <f t="shared" si="1648"/>
        <v>Long</v>
      </c>
      <c r="D7053">
        <v>3.9</v>
      </c>
      <c r="F7053" s="1">
        <f t="shared" si="1647"/>
        <v>3.9</v>
      </c>
      <c r="G7053" s="1">
        <f t="shared" si="1649"/>
        <v>3.9</v>
      </c>
      <c r="H7053">
        <f t="shared" si="1650"/>
        <v>3.9</v>
      </c>
      <c r="I7053" t="s">
        <v>11802</v>
      </c>
      <c r="J7053" t="s">
        <v>22</v>
      </c>
      <c r="K7053" t="s">
        <v>3861</v>
      </c>
      <c r="L7053" t="str">
        <f t="shared" si="1651"/>
        <v>Established</v>
      </c>
      <c r="N7053" s="2">
        <f t="shared" si="1652"/>
        <v>18</v>
      </c>
      <c r="O7053" t="s">
        <v>200</v>
      </c>
      <c r="P7053" t="s">
        <v>683</v>
      </c>
      <c r="Q7053" t="s">
        <v>479</v>
      </c>
      <c r="R7053" t="str">
        <f t="shared" si="1653"/>
        <v>Average</v>
      </c>
      <c r="S7053" t="str">
        <f t="shared" si="1654"/>
        <v xml:space="preserve"> </v>
      </c>
      <c r="T7053" t="b">
        <f t="shared" si="1655"/>
        <v>0</v>
      </c>
      <c r="U7053" t="b">
        <f t="shared" si="1656"/>
        <v>1</v>
      </c>
      <c r="V7053" t="str">
        <f t="shared" si="1657"/>
        <v>Average Company</v>
      </c>
      <c r="W7053" t="str">
        <f t="shared" si="1658"/>
        <v>Don't Buy</v>
      </c>
      <c r="X7053" t="str">
        <f t="shared" si="1659"/>
        <v>Not Known</v>
      </c>
      <c r="Z7053" t="str">
        <f t="shared" si="1660"/>
        <v>None</v>
      </c>
      <c r="AB7053" t="str">
        <f t="shared" si="1661"/>
        <v>0</v>
      </c>
    </row>
    <row r="7054" spans="1:28" x14ac:dyDescent="0.3">
      <c r="A7054">
        <v>7052</v>
      </c>
      <c r="B7054" t="s">
        <v>11836</v>
      </c>
      <c r="C7054" t="str">
        <f t="shared" si="1648"/>
        <v>Long</v>
      </c>
      <c r="D7054">
        <v>4.0999999999999996</v>
      </c>
      <c r="F7054" s="1">
        <f t="shared" si="1647"/>
        <v>4.0999999999999996</v>
      </c>
      <c r="G7054" s="1">
        <f t="shared" si="1649"/>
        <v>4.0999999999999996</v>
      </c>
      <c r="H7054">
        <f t="shared" si="1650"/>
        <v>4.0999999999999996</v>
      </c>
      <c r="I7054" t="s">
        <v>11802</v>
      </c>
      <c r="J7054" t="s">
        <v>22</v>
      </c>
      <c r="K7054" t="s">
        <v>11837</v>
      </c>
      <c r="L7054" t="str">
        <f t="shared" si="1651"/>
        <v>Established</v>
      </c>
      <c r="N7054" s="2">
        <f t="shared" si="1652"/>
        <v>58</v>
      </c>
      <c r="O7054" t="s">
        <v>840</v>
      </c>
      <c r="P7054" t="s">
        <v>147</v>
      </c>
      <c r="Q7054" t="s">
        <v>315</v>
      </c>
      <c r="R7054" t="str">
        <f t="shared" si="1653"/>
        <v>Great</v>
      </c>
      <c r="S7054" t="str">
        <f t="shared" si="1654"/>
        <v>Great</v>
      </c>
      <c r="T7054" t="b">
        <f t="shared" si="1655"/>
        <v>1</v>
      </c>
      <c r="U7054" t="b">
        <f t="shared" si="1656"/>
        <v>1</v>
      </c>
      <c r="V7054" t="str">
        <f t="shared" si="1657"/>
        <v>Top Company</v>
      </c>
      <c r="W7054" t="str">
        <f t="shared" si="1658"/>
        <v>Don't Buy</v>
      </c>
      <c r="X7054" t="str">
        <f t="shared" si="1659"/>
        <v>Not Known</v>
      </c>
      <c r="Z7054" t="str">
        <f t="shared" si="1660"/>
        <v>None</v>
      </c>
      <c r="AB7054" t="str">
        <f t="shared" si="1661"/>
        <v>0</v>
      </c>
    </row>
    <row r="7055" spans="1:28" x14ac:dyDescent="0.3">
      <c r="A7055">
        <v>7053</v>
      </c>
      <c r="B7055" t="s">
        <v>11838</v>
      </c>
      <c r="C7055" t="str">
        <f t="shared" si="1648"/>
        <v>Long</v>
      </c>
      <c r="D7055">
        <v>3.6</v>
      </c>
      <c r="F7055" s="1">
        <f t="shared" si="1647"/>
        <v>3.6</v>
      </c>
      <c r="G7055" s="1">
        <f t="shared" si="1649"/>
        <v>3.6</v>
      </c>
      <c r="H7055">
        <f t="shared" si="1650"/>
        <v>3.6</v>
      </c>
      <c r="I7055" t="s">
        <v>11802</v>
      </c>
      <c r="J7055" t="s">
        <v>22</v>
      </c>
      <c r="K7055" t="s">
        <v>9348</v>
      </c>
      <c r="L7055" t="str">
        <f t="shared" si="1651"/>
        <v>Established</v>
      </c>
      <c r="N7055" s="2">
        <f t="shared" si="1652"/>
        <v>17</v>
      </c>
      <c r="O7055" t="s">
        <v>711</v>
      </c>
      <c r="P7055" t="s">
        <v>147</v>
      </c>
      <c r="Q7055" t="s">
        <v>28</v>
      </c>
      <c r="R7055" t="str">
        <f t="shared" si="1653"/>
        <v>Average</v>
      </c>
      <c r="S7055" t="str">
        <f t="shared" si="1654"/>
        <v xml:space="preserve"> </v>
      </c>
      <c r="T7055" t="b">
        <f t="shared" si="1655"/>
        <v>0</v>
      </c>
      <c r="U7055" t="b">
        <f t="shared" si="1656"/>
        <v>1</v>
      </c>
      <c r="V7055" t="str">
        <f t="shared" si="1657"/>
        <v>Average Company</v>
      </c>
      <c r="W7055" t="str">
        <f t="shared" si="1658"/>
        <v>Don't Buy</v>
      </c>
      <c r="X7055" t="str">
        <f t="shared" si="1659"/>
        <v>Not Known</v>
      </c>
      <c r="Z7055" t="str">
        <f t="shared" si="1660"/>
        <v>None</v>
      </c>
      <c r="AB7055" t="str">
        <f t="shared" si="1661"/>
        <v>500K</v>
      </c>
    </row>
    <row r="7056" spans="1:28" x14ac:dyDescent="0.3">
      <c r="A7056">
        <v>7054</v>
      </c>
      <c r="B7056" t="s">
        <v>11801</v>
      </c>
      <c r="C7056" t="str">
        <f t="shared" si="1648"/>
        <v>Long</v>
      </c>
      <c r="D7056">
        <v>4</v>
      </c>
      <c r="F7056" s="1">
        <f t="shared" si="1647"/>
        <v>4</v>
      </c>
      <c r="G7056" s="1">
        <f t="shared" si="1649"/>
        <v>4</v>
      </c>
      <c r="H7056">
        <f t="shared" si="1650"/>
        <v>4</v>
      </c>
      <c r="I7056" t="s">
        <v>11802</v>
      </c>
      <c r="J7056" t="s">
        <v>10</v>
      </c>
      <c r="K7056" t="s">
        <v>11803</v>
      </c>
      <c r="L7056" t="str">
        <f t="shared" si="1651"/>
        <v>Established</v>
      </c>
      <c r="N7056" s="2">
        <f t="shared" si="1652"/>
        <v>74</v>
      </c>
      <c r="O7056" t="s">
        <v>292</v>
      </c>
      <c r="P7056" t="s">
        <v>1308</v>
      </c>
      <c r="Q7056" t="s">
        <v>28</v>
      </c>
      <c r="R7056" t="str">
        <f t="shared" si="1653"/>
        <v>Average</v>
      </c>
      <c r="S7056" t="str">
        <f t="shared" si="1654"/>
        <v xml:space="preserve"> </v>
      </c>
      <c r="T7056" t="b">
        <f t="shared" si="1655"/>
        <v>0</v>
      </c>
      <c r="U7056" t="b">
        <f t="shared" si="1656"/>
        <v>1</v>
      </c>
      <c r="V7056" t="str">
        <f t="shared" si="1657"/>
        <v>Average Company</v>
      </c>
      <c r="W7056" t="str">
        <f t="shared" si="1658"/>
        <v>Don't Buy</v>
      </c>
      <c r="X7056" t="str">
        <f t="shared" si="1659"/>
        <v>Not Known</v>
      </c>
      <c r="Z7056" t="str">
        <f t="shared" si="1660"/>
        <v>None</v>
      </c>
      <c r="AB7056" t="str">
        <f t="shared" si="1661"/>
        <v>500K</v>
      </c>
    </row>
    <row r="7057" spans="1:28" x14ac:dyDescent="0.3">
      <c r="A7057">
        <v>7055</v>
      </c>
      <c r="B7057" t="s">
        <v>11839</v>
      </c>
      <c r="C7057" t="str">
        <f t="shared" si="1648"/>
        <v>Long</v>
      </c>
      <c r="D7057">
        <v>4.3</v>
      </c>
      <c r="F7057" s="1">
        <f t="shared" si="1647"/>
        <v>4.3</v>
      </c>
      <c r="G7057" s="1">
        <f t="shared" si="1649"/>
        <v>4.3</v>
      </c>
      <c r="H7057">
        <f t="shared" si="1650"/>
        <v>4.3</v>
      </c>
      <c r="I7057" t="s">
        <v>11802</v>
      </c>
      <c r="J7057" t="s">
        <v>22</v>
      </c>
      <c r="K7057" t="s">
        <v>10082</v>
      </c>
      <c r="L7057" t="str">
        <f t="shared" si="1651"/>
        <v>Established</v>
      </c>
      <c r="N7057" s="2">
        <f t="shared" si="1652"/>
        <v>27</v>
      </c>
      <c r="O7057" t="s">
        <v>109</v>
      </c>
      <c r="P7057" t="s">
        <v>683</v>
      </c>
      <c r="Q7057" t="s">
        <v>362</v>
      </c>
      <c r="R7057" t="str">
        <f t="shared" si="1653"/>
        <v>Great</v>
      </c>
      <c r="S7057" t="str">
        <f t="shared" si="1654"/>
        <v>Great</v>
      </c>
      <c r="T7057" t="b">
        <f t="shared" si="1655"/>
        <v>1</v>
      </c>
      <c r="U7057" t="b">
        <f t="shared" si="1656"/>
        <v>1</v>
      </c>
      <c r="V7057" t="str">
        <f t="shared" si="1657"/>
        <v>Top Company</v>
      </c>
      <c r="W7057" t="str">
        <f t="shared" si="1658"/>
        <v>Don't Buy</v>
      </c>
      <c r="X7057" t="str">
        <f t="shared" si="1659"/>
        <v>Not Known</v>
      </c>
      <c r="Z7057" t="str">
        <f t="shared" si="1660"/>
        <v>None</v>
      </c>
      <c r="AB7057" t="str">
        <f t="shared" si="1661"/>
        <v>0</v>
      </c>
    </row>
    <row r="7058" spans="1:28" x14ac:dyDescent="0.3">
      <c r="A7058">
        <v>7056</v>
      </c>
      <c r="B7058" t="s">
        <v>11830</v>
      </c>
      <c r="C7058" t="str">
        <f t="shared" si="1648"/>
        <v>Short</v>
      </c>
      <c r="D7058">
        <v>4</v>
      </c>
      <c r="F7058" s="1">
        <f t="shared" si="1647"/>
        <v>4</v>
      </c>
      <c r="G7058" s="1">
        <f t="shared" si="1649"/>
        <v>4</v>
      </c>
      <c r="H7058">
        <f t="shared" si="1650"/>
        <v>4</v>
      </c>
      <c r="I7058" t="s">
        <v>11802</v>
      </c>
      <c r="J7058" t="s">
        <v>22</v>
      </c>
      <c r="K7058" t="s">
        <v>4971</v>
      </c>
      <c r="L7058" t="str">
        <f t="shared" si="1651"/>
        <v>Established</v>
      </c>
      <c r="N7058" s="2">
        <f t="shared" si="1652"/>
        <v>55</v>
      </c>
      <c r="O7058" t="s">
        <v>43</v>
      </c>
      <c r="P7058" t="s">
        <v>75</v>
      </c>
      <c r="Q7058" t="s">
        <v>6074</v>
      </c>
      <c r="R7058" t="str">
        <f t="shared" si="1653"/>
        <v>Average</v>
      </c>
      <c r="S7058" t="str">
        <f t="shared" si="1654"/>
        <v xml:space="preserve"> </v>
      </c>
      <c r="T7058" t="b">
        <f t="shared" si="1655"/>
        <v>0</v>
      </c>
      <c r="U7058" t="b">
        <f t="shared" si="1656"/>
        <v>1</v>
      </c>
      <c r="V7058" t="str">
        <f t="shared" si="1657"/>
        <v>Average Company</v>
      </c>
      <c r="W7058" t="str">
        <f t="shared" si="1658"/>
        <v>Don't Buy</v>
      </c>
      <c r="X7058" t="str">
        <f t="shared" si="1659"/>
        <v>Not Known</v>
      </c>
      <c r="Z7058" t="str">
        <f t="shared" si="1660"/>
        <v>None</v>
      </c>
      <c r="AB7058" t="str">
        <f t="shared" si="1661"/>
        <v>0</v>
      </c>
    </row>
    <row r="7059" spans="1:28" x14ac:dyDescent="0.3">
      <c r="A7059">
        <v>7057</v>
      </c>
      <c r="B7059" t="s">
        <v>11840</v>
      </c>
      <c r="C7059" t="str">
        <f t="shared" si="1648"/>
        <v>Long</v>
      </c>
      <c r="D7059">
        <v>4</v>
      </c>
      <c r="F7059" s="1">
        <f t="shared" si="1647"/>
        <v>4</v>
      </c>
      <c r="G7059" s="1">
        <f t="shared" si="1649"/>
        <v>4</v>
      </c>
      <c r="H7059">
        <f t="shared" si="1650"/>
        <v>4</v>
      </c>
      <c r="I7059" t="s">
        <v>11802</v>
      </c>
      <c r="J7059" t="s">
        <v>22</v>
      </c>
      <c r="K7059" t="s">
        <v>4682</v>
      </c>
      <c r="L7059" t="str">
        <f t="shared" si="1651"/>
        <v>Established</v>
      </c>
      <c r="N7059" s="2">
        <f t="shared" si="1652"/>
        <v>62</v>
      </c>
      <c r="O7059" t="s">
        <v>446</v>
      </c>
      <c r="P7059" t="s">
        <v>683</v>
      </c>
      <c r="Q7059" t="s">
        <v>254</v>
      </c>
      <c r="R7059" t="str">
        <f t="shared" si="1653"/>
        <v>Average</v>
      </c>
      <c r="S7059" t="str">
        <f t="shared" si="1654"/>
        <v xml:space="preserve"> </v>
      </c>
      <c r="T7059" t="b">
        <f t="shared" si="1655"/>
        <v>0</v>
      </c>
      <c r="U7059" t="b">
        <f t="shared" si="1656"/>
        <v>1</v>
      </c>
      <c r="V7059" t="str">
        <f t="shared" si="1657"/>
        <v>Average Company</v>
      </c>
      <c r="W7059" t="str">
        <f t="shared" si="1658"/>
        <v>Don't Buy</v>
      </c>
      <c r="X7059" t="str">
        <f t="shared" si="1659"/>
        <v>Not Known</v>
      </c>
      <c r="Z7059" t="str">
        <f t="shared" si="1660"/>
        <v>None</v>
      </c>
      <c r="AB7059" t="str">
        <f t="shared" si="1661"/>
        <v>0</v>
      </c>
    </row>
    <row r="7060" spans="1:28" x14ac:dyDescent="0.3">
      <c r="A7060">
        <v>7058</v>
      </c>
      <c r="B7060" t="s">
        <v>11841</v>
      </c>
      <c r="C7060" t="str">
        <f t="shared" si="1648"/>
        <v>Long</v>
      </c>
      <c r="D7060">
        <v>4.3</v>
      </c>
      <c r="F7060" s="1">
        <f t="shared" si="1647"/>
        <v>4.3</v>
      </c>
      <c r="G7060" s="1">
        <f t="shared" si="1649"/>
        <v>4.3</v>
      </c>
      <c r="H7060">
        <f t="shared" si="1650"/>
        <v>4.3</v>
      </c>
      <c r="I7060" t="s">
        <v>11802</v>
      </c>
      <c r="J7060" t="s">
        <v>22</v>
      </c>
      <c r="K7060" t="s">
        <v>11084</v>
      </c>
      <c r="L7060" t="str">
        <f t="shared" si="1651"/>
        <v>Established</v>
      </c>
      <c r="N7060" s="2">
        <f t="shared" si="1652"/>
        <v>17</v>
      </c>
      <c r="O7060" t="s">
        <v>711</v>
      </c>
      <c r="P7060" t="s">
        <v>147</v>
      </c>
      <c r="Q7060" t="s">
        <v>186</v>
      </c>
      <c r="R7060" t="str">
        <f t="shared" si="1653"/>
        <v>Great</v>
      </c>
      <c r="S7060" t="str">
        <f t="shared" si="1654"/>
        <v>Great</v>
      </c>
      <c r="T7060" t="b">
        <f t="shared" si="1655"/>
        <v>1</v>
      </c>
      <c r="U7060" t="b">
        <f t="shared" si="1656"/>
        <v>1</v>
      </c>
      <c r="V7060" t="str">
        <f t="shared" si="1657"/>
        <v>Average Company</v>
      </c>
      <c r="W7060" t="str">
        <f t="shared" si="1658"/>
        <v>Don't Buy</v>
      </c>
      <c r="X7060" t="str">
        <f t="shared" si="1659"/>
        <v>Not Known</v>
      </c>
      <c r="Z7060" t="str">
        <f t="shared" si="1660"/>
        <v>None</v>
      </c>
      <c r="AB7060" t="str">
        <f t="shared" si="1661"/>
        <v>0</v>
      </c>
    </row>
    <row r="7061" spans="1:28" x14ac:dyDescent="0.3">
      <c r="A7061">
        <v>7059</v>
      </c>
      <c r="B7061" t="s">
        <v>11842</v>
      </c>
      <c r="C7061" t="str">
        <f t="shared" si="1648"/>
        <v>Long</v>
      </c>
      <c r="D7061">
        <v>4.4000000000000004</v>
      </c>
      <c r="F7061" s="1">
        <f t="shared" ref="F7061:F7124" si="1662">IF(N7061&lt;10,IF(D7061+0.5&gt;5,5,D7061+0.5),D7061)</f>
        <v>4.4000000000000004</v>
      </c>
      <c r="G7061" s="1">
        <f t="shared" si="1649"/>
        <v>4.4000000000000004</v>
      </c>
      <c r="H7061">
        <f t="shared" si="1650"/>
        <v>4.4000000000000004</v>
      </c>
      <c r="I7061" t="s">
        <v>11802</v>
      </c>
      <c r="J7061" t="s">
        <v>11843</v>
      </c>
      <c r="K7061" t="s">
        <v>126</v>
      </c>
      <c r="L7061" t="str">
        <f t="shared" si="1651"/>
        <v>Established</v>
      </c>
      <c r="N7061" s="2">
        <f t="shared" si="1652"/>
        <v>51</v>
      </c>
      <c r="O7061" t="s">
        <v>1308</v>
      </c>
      <c r="Q7061" t="s">
        <v>117</v>
      </c>
      <c r="R7061" t="str">
        <f t="shared" si="1653"/>
        <v>Great</v>
      </c>
      <c r="S7061" t="str">
        <f t="shared" si="1654"/>
        <v>Great</v>
      </c>
      <c r="T7061" t="b">
        <f t="shared" si="1655"/>
        <v>1</v>
      </c>
      <c r="U7061" t="b">
        <f t="shared" si="1656"/>
        <v>1</v>
      </c>
      <c r="V7061" t="str">
        <f t="shared" si="1657"/>
        <v>Top Company</v>
      </c>
      <c r="W7061" t="str">
        <f t="shared" si="1658"/>
        <v>Buy</v>
      </c>
      <c r="X7061" t="str">
        <f t="shared" si="1659"/>
        <v>Not Known</v>
      </c>
      <c r="Z7061" t="str">
        <f t="shared" si="1660"/>
        <v>None</v>
      </c>
      <c r="AB7061" t="str">
        <f t="shared" si="1661"/>
        <v>0</v>
      </c>
    </row>
    <row r="7062" spans="1:28" x14ac:dyDescent="0.3">
      <c r="A7062">
        <v>7060</v>
      </c>
      <c r="B7062" t="s">
        <v>11823</v>
      </c>
      <c r="C7062" t="str">
        <f t="shared" si="1648"/>
        <v>Long</v>
      </c>
      <c r="D7062">
        <v>3.9</v>
      </c>
      <c r="F7062" s="1" t="e">
        <f t="shared" si="1662"/>
        <v>#VALUE!</v>
      </c>
      <c r="G7062" s="1" t="e">
        <f t="shared" si="1649"/>
        <v>#VALUE!</v>
      </c>
      <c r="H7062" t="e">
        <f t="shared" si="1650"/>
        <v>#VALUE!</v>
      </c>
      <c r="I7062" t="s">
        <v>11802</v>
      </c>
      <c r="J7062" t="s">
        <v>11824</v>
      </c>
      <c r="K7062" t="s">
        <v>749</v>
      </c>
      <c r="L7062" t="e">
        <f t="shared" si="1651"/>
        <v>#VALUE!</v>
      </c>
      <c r="N7062" s="2" t="e">
        <f t="shared" si="1652"/>
        <v>#VALUE!</v>
      </c>
      <c r="O7062" t="s">
        <v>147</v>
      </c>
      <c r="Q7062" t="s">
        <v>44</v>
      </c>
      <c r="R7062" t="str">
        <f t="shared" si="1653"/>
        <v>Average</v>
      </c>
      <c r="S7062" t="str">
        <f t="shared" si="1654"/>
        <v xml:space="preserve"> </v>
      </c>
      <c r="T7062" t="e">
        <f t="shared" si="1655"/>
        <v>#VALUE!</v>
      </c>
      <c r="U7062" t="e">
        <f t="shared" si="1656"/>
        <v>#VALUE!</v>
      </c>
      <c r="V7062" t="e">
        <f t="shared" si="1657"/>
        <v>#VALUE!</v>
      </c>
      <c r="W7062" t="str">
        <f t="shared" si="1658"/>
        <v>Don't Buy</v>
      </c>
      <c r="X7062" t="str">
        <f t="shared" si="1659"/>
        <v>Not Known</v>
      </c>
      <c r="Z7062" t="e">
        <f t="shared" si="1660"/>
        <v>#VALUE!</v>
      </c>
      <c r="AB7062" t="str">
        <f t="shared" si="1661"/>
        <v>0</v>
      </c>
    </row>
    <row r="7063" spans="1:28" x14ac:dyDescent="0.3">
      <c r="A7063">
        <v>7061</v>
      </c>
      <c r="B7063" t="s">
        <v>11810</v>
      </c>
      <c r="C7063" t="str">
        <f t="shared" si="1648"/>
        <v>Long</v>
      </c>
      <c r="D7063">
        <v>4.2</v>
      </c>
      <c r="F7063" s="1">
        <f t="shared" si="1662"/>
        <v>4.2</v>
      </c>
      <c r="G7063" s="1">
        <f t="shared" si="1649"/>
        <v>4.2</v>
      </c>
      <c r="H7063">
        <f t="shared" si="1650"/>
        <v>4.2</v>
      </c>
      <c r="I7063" t="s">
        <v>11802</v>
      </c>
      <c r="J7063" t="s">
        <v>22</v>
      </c>
      <c r="K7063" t="s">
        <v>6830</v>
      </c>
      <c r="L7063" t="str">
        <f t="shared" si="1651"/>
        <v>Established</v>
      </c>
      <c r="N7063" s="2">
        <f t="shared" si="1652"/>
        <v>41</v>
      </c>
      <c r="O7063" t="s">
        <v>39</v>
      </c>
      <c r="P7063" t="s">
        <v>683</v>
      </c>
      <c r="Q7063" t="s">
        <v>218</v>
      </c>
      <c r="R7063" t="str">
        <f t="shared" si="1653"/>
        <v>Great</v>
      </c>
      <c r="S7063" t="str">
        <f t="shared" si="1654"/>
        <v>Great</v>
      </c>
      <c r="T7063" t="b">
        <f t="shared" si="1655"/>
        <v>1</v>
      </c>
      <c r="U7063" t="b">
        <f t="shared" si="1656"/>
        <v>1</v>
      </c>
      <c r="V7063" t="str">
        <f t="shared" si="1657"/>
        <v>Top Company</v>
      </c>
      <c r="W7063" t="str">
        <f t="shared" si="1658"/>
        <v>Don't Buy</v>
      </c>
      <c r="X7063" t="str">
        <f t="shared" si="1659"/>
        <v>Not Known</v>
      </c>
      <c r="Z7063" t="str">
        <f t="shared" si="1660"/>
        <v>None</v>
      </c>
      <c r="AB7063" t="str">
        <f t="shared" si="1661"/>
        <v>0</v>
      </c>
    </row>
    <row r="7064" spans="1:28" x14ac:dyDescent="0.3">
      <c r="A7064">
        <v>7062</v>
      </c>
      <c r="B7064" t="s">
        <v>11809</v>
      </c>
      <c r="C7064" t="str">
        <f t="shared" si="1648"/>
        <v>Long</v>
      </c>
      <c r="D7064">
        <v>4.2</v>
      </c>
      <c r="F7064" s="1">
        <f t="shared" si="1662"/>
        <v>4.2</v>
      </c>
      <c r="G7064" s="1">
        <f t="shared" si="1649"/>
        <v>4.2</v>
      </c>
      <c r="H7064">
        <f t="shared" si="1650"/>
        <v>4.2</v>
      </c>
      <c r="I7064" t="s">
        <v>11802</v>
      </c>
      <c r="J7064" t="s">
        <v>22</v>
      </c>
      <c r="K7064" t="s">
        <v>11259</v>
      </c>
      <c r="L7064" t="str">
        <f t="shared" si="1651"/>
        <v>Established</v>
      </c>
      <c r="N7064" s="2">
        <f t="shared" si="1652"/>
        <v>27</v>
      </c>
      <c r="O7064" t="s">
        <v>109</v>
      </c>
      <c r="P7064" t="s">
        <v>683</v>
      </c>
      <c r="Q7064" t="s">
        <v>1519</v>
      </c>
      <c r="R7064" t="str">
        <f t="shared" si="1653"/>
        <v>Great</v>
      </c>
      <c r="S7064" t="str">
        <f t="shared" si="1654"/>
        <v>Great</v>
      </c>
      <c r="T7064" t="b">
        <f t="shared" si="1655"/>
        <v>1</v>
      </c>
      <c r="U7064" t="b">
        <f t="shared" si="1656"/>
        <v>1</v>
      </c>
      <c r="V7064" t="str">
        <f t="shared" si="1657"/>
        <v>Top Company</v>
      </c>
      <c r="W7064" t="str">
        <f t="shared" si="1658"/>
        <v>Don't Buy</v>
      </c>
      <c r="X7064" t="str">
        <f t="shared" si="1659"/>
        <v>Not Known</v>
      </c>
      <c r="Z7064" t="str">
        <f t="shared" si="1660"/>
        <v>None</v>
      </c>
      <c r="AB7064" t="str">
        <f t="shared" si="1661"/>
        <v>0</v>
      </c>
    </row>
    <row r="7065" spans="1:28" x14ac:dyDescent="0.3">
      <c r="A7065">
        <v>7063</v>
      </c>
      <c r="B7065" t="s">
        <v>7187</v>
      </c>
      <c r="C7065" t="str">
        <f t="shared" si="1648"/>
        <v>Long</v>
      </c>
      <c r="D7065">
        <v>4.5999999999999996</v>
      </c>
      <c r="F7065" s="1" t="e">
        <f t="shared" si="1662"/>
        <v>#VALUE!</v>
      </c>
      <c r="G7065" s="1" t="e">
        <f t="shared" si="1649"/>
        <v>#VALUE!</v>
      </c>
      <c r="H7065" t="e">
        <f t="shared" si="1650"/>
        <v>#VALUE!</v>
      </c>
      <c r="I7065" t="s">
        <v>11802</v>
      </c>
      <c r="J7065" t="s">
        <v>11844</v>
      </c>
      <c r="K7065" t="s">
        <v>511</v>
      </c>
      <c r="L7065" t="e">
        <f t="shared" si="1651"/>
        <v>#VALUE!</v>
      </c>
      <c r="N7065" s="2" t="e">
        <f t="shared" si="1652"/>
        <v>#VALUE!</v>
      </c>
      <c r="Q7065" t="s">
        <v>2970</v>
      </c>
      <c r="R7065" t="str">
        <f t="shared" si="1653"/>
        <v>Great</v>
      </c>
      <c r="S7065" t="str">
        <f t="shared" si="1654"/>
        <v>Great</v>
      </c>
      <c r="T7065" t="e">
        <f t="shared" si="1655"/>
        <v>#VALUE!</v>
      </c>
      <c r="U7065" t="e">
        <f t="shared" si="1656"/>
        <v>#VALUE!</v>
      </c>
      <c r="V7065" t="e">
        <f t="shared" si="1657"/>
        <v>#VALUE!</v>
      </c>
      <c r="W7065" t="str">
        <f t="shared" si="1658"/>
        <v>Don't Buy</v>
      </c>
      <c r="X7065" t="str">
        <f t="shared" si="1659"/>
        <v>Not Known</v>
      </c>
      <c r="Z7065" t="e">
        <f t="shared" si="1660"/>
        <v>#VALUE!</v>
      </c>
      <c r="AB7065" t="str">
        <f t="shared" si="1661"/>
        <v>0</v>
      </c>
    </row>
    <row r="7066" spans="1:28" x14ac:dyDescent="0.3">
      <c r="A7066">
        <v>7064</v>
      </c>
      <c r="B7066" t="s">
        <v>11845</v>
      </c>
      <c r="C7066" t="str">
        <f t="shared" si="1648"/>
        <v>Long</v>
      </c>
      <c r="D7066">
        <v>3.4</v>
      </c>
      <c r="F7066" s="1">
        <f t="shared" si="1662"/>
        <v>3.4</v>
      </c>
      <c r="G7066" s="1">
        <f t="shared" si="1649"/>
        <v>3.4</v>
      </c>
      <c r="H7066">
        <f t="shared" si="1650"/>
        <v>3.4</v>
      </c>
      <c r="I7066" t="s">
        <v>11802</v>
      </c>
      <c r="J7066" t="s">
        <v>22</v>
      </c>
      <c r="K7066" t="s">
        <v>1017</v>
      </c>
      <c r="L7066" t="str">
        <f t="shared" si="1651"/>
        <v>Established</v>
      </c>
      <c r="N7066" s="2">
        <f t="shared" si="1652"/>
        <v>35</v>
      </c>
      <c r="O7066" t="s">
        <v>249</v>
      </c>
      <c r="P7066" t="s">
        <v>147</v>
      </c>
      <c r="Q7066" t="s">
        <v>1957</v>
      </c>
      <c r="R7066" t="str">
        <f t="shared" si="1653"/>
        <v>Average</v>
      </c>
      <c r="S7066" t="str">
        <f t="shared" si="1654"/>
        <v xml:space="preserve"> </v>
      </c>
      <c r="T7066" t="b">
        <f t="shared" si="1655"/>
        <v>0</v>
      </c>
      <c r="U7066" t="b">
        <f t="shared" si="1656"/>
        <v>0</v>
      </c>
      <c r="V7066" t="str">
        <f t="shared" si="1657"/>
        <v>Average Company</v>
      </c>
      <c r="W7066" t="str">
        <f t="shared" si="1658"/>
        <v>Don't Buy</v>
      </c>
      <c r="X7066" t="str">
        <f t="shared" si="1659"/>
        <v>Not Known</v>
      </c>
      <c r="Z7066" t="str">
        <f t="shared" si="1660"/>
        <v>None</v>
      </c>
      <c r="AB7066" t="str">
        <f t="shared" si="1661"/>
        <v>0</v>
      </c>
    </row>
    <row r="7067" spans="1:28" x14ac:dyDescent="0.3">
      <c r="A7067">
        <v>7065</v>
      </c>
      <c r="B7067" t="s">
        <v>11804</v>
      </c>
      <c r="C7067" t="str">
        <f t="shared" si="1648"/>
        <v>Long</v>
      </c>
      <c r="D7067">
        <v>4.0999999999999996</v>
      </c>
      <c r="F7067" s="1">
        <f t="shared" si="1662"/>
        <v>4.0999999999999996</v>
      </c>
      <c r="G7067" s="1">
        <f t="shared" si="1649"/>
        <v>4.0999999999999996</v>
      </c>
      <c r="H7067">
        <f t="shared" si="1650"/>
        <v>4.0999999999999996</v>
      </c>
      <c r="I7067" t="s">
        <v>11802</v>
      </c>
      <c r="J7067" t="s">
        <v>22</v>
      </c>
      <c r="K7067" t="s">
        <v>2649</v>
      </c>
      <c r="L7067" t="str">
        <f t="shared" si="1651"/>
        <v>Established</v>
      </c>
      <c r="N7067" s="2">
        <f t="shared" si="1652"/>
        <v>20</v>
      </c>
      <c r="O7067" t="s">
        <v>151</v>
      </c>
      <c r="P7067" t="s">
        <v>691</v>
      </c>
      <c r="Q7067" t="s">
        <v>50</v>
      </c>
      <c r="R7067" t="str">
        <f t="shared" si="1653"/>
        <v>Great</v>
      </c>
      <c r="S7067" t="str">
        <f t="shared" si="1654"/>
        <v>Great</v>
      </c>
      <c r="T7067" t="b">
        <f t="shared" si="1655"/>
        <v>1</v>
      </c>
      <c r="U7067" t="b">
        <f t="shared" si="1656"/>
        <v>1</v>
      </c>
      <c r="V7067" t="str">
        <f t="shared" si="1657"/>
        <v>Average Company</v>
      </c>
      <c r="W7067" t="str">
        <f t="shared" si="1658"/>
        <v>Don't Buy</v>
      </c>
      <c r="X7067" t="str">
        <f t="shared" si="1659"/>
        <v>Not Known</v>
      </c>
      <c r="Z7067" t="str">
        <f t="shared" si="1660"/>
        <v>None</v>
      </c>
      <c r="AB7067" t="str">
        <f t="shared" si="1661"/>
        <v>0</v>
      </c>
    </row>
    <row r="7068" spans="1:28" x14ac:dyDescent="0.3">
      <c r="A7068">
        <v>7066</v>
      </c>
      <c r="B7068" t="s">
        <v>11814</v>
      </c>
      <c r="C7068" t="str">
        <f t="shared" si="1648"/>
        <v>Short</v>
      </c>
      <c r="D7068">
        <v>4.3</v>
      </c>
      <c r="F7068" s="1">
        <f t="shared" si="1662"/>
        <v>4.8</v>
      </c>
      <c r="G7068" s="1">
        <f t="shared" si="1649"/>
        <v>4.8</v>
      </c>
      <c r="H7068">
        <f t="shared" si="1650"/>
        <v>4.3999999999999995</v>
      </c>
      <c r="I7068" t="s">
        <v>11802</v>
      </c>
      <c r="J7068" t="s">
        <v>22</v>
      </c>
      <c r="K7068" t="s">
        <v>3861</v>
      </c>
      <c r="L7068" t="str">
        <f t="shared" si="1651"/>
        <v>Startup</v>
      </c>
      <c r="N7068" s="2">
        <f t="shared" si="1652"/>
        <v>7</v>
      </c>
      <c r="O7068" t="s">
        <v>318</v>
      </c>
      <c r="P7068" t="s">
        <v>1308</v>
      </c>
      <c r="Q7068" t="s">
        <v>186</v>
      </c>
      <c r="R7068" t="str">
        <f t="shared" si="1653"/>
        <v>Great</v>
      </c>
      <c r="S7068" t="str">
        <f t="shared" si="1654"/>
        <v>Great</v>
      </c>
      <c r="T7068" t="b">
        <f t="shared" si="1655"/>
        <v>0</v>
      </c>
      <c r="U7068" t="b">
        <f t="shared" si="1656"/>
        <v>1</v>
      </c>
      <c r="V7068" t="str">
        <f t="shared" si="1657"/>
        <v>Average Company</v>
      </c>
      <c r="W7068" t="str">
        <f t="shared" si="1658"/>
        <v>Don't Buy</v>
      </c>
      <c r="X7068" t="str">
        <f t="shared" si="1659"/>
        <v>Not Known</v>
      </c>
      <c r="Z7068" t="str">
        <f t="shared" si="1660"/>
        <v>Silicon Valley Startups</v>
      </c>
      <c r="AB7068" t="str">
        <f t="shared" si="1661"/>
        <v>0</v>
      </c>
    </row>
    <row r="7069" spans="1:28" x14ac:dyDescent="0.3">
      <c r="A7069">
        <v>7067</v>
      </c>
      <c r="B7069" t="s">
        <v>11815</v>
      </c>
      <c r="C7069" t="str">
        <f t="shared" si="1648"/>
        <v>Long</v>
      </c>
      <c r="D7069">
        <v>3.8</v>
      </c>
      <c r="F7069" s="1">
        <f t="shared" si="1662"/>
        <v>3.8</v>
      </c>
      <c r="G7069" s="1">
        <f t="shared" si="1649"/>
        <v>3.8</v>
      </c>
      <c r="H7069">
        <f t="shared" si="1650"/>
        <v>3.8</v>
      </c>
      <c r="I7069" t="s">
        <v>11802</v>
      </c>
      <c r="J7069" t="s">
        <v>22</v>
      </c>
      <c r="K7069" t="s">
        <v>11816</v>
      </c>
      <c r="L7069" t="str">
        <f t="shared" si="1651"/>
        <v>Established</v>
      </c>
      <c r="N7069" s="2">
        <f t="shared" si="1652"/>
        <v>12</v>
      </c>
      <c r="O7069" t="s">
        <v>267</v>
      </c>
      <c r="P7069" t="s">
        <v>683</v>
      </c>
      <c r="Q7069" t="s">
        <v>19</v>
      </c>
      <c r="R7069" t="str">
        <f t="shared" si="1653"/>
        <v>Average</v>
      </c>
      <c r="S7069" t="str">
        <f t="shared" si="1654"/>
        <v xml:space="preserve"> </v>
      </c>
      <c r="T7069" t="b">
        <f t="shared" si="1655"/>
        <v>0</v>
      </c>
      <c r="U7069" t="b">
        <f t="shared" si="1656"/>
        <v>1</v>
      </c>
      <c r="V7069" t="str">
        <f t="shared" si="1657"/>
        <v>Average Company</v>
      </c>
      <c r="W7069" t="str">
        <f t="shared" si="1658"/>
        <v>Don't Buy</v>
      </c>
      <c r="X7069" t="str">
        <f t="shared" si="1659"/>
        <v>Not Known</v>
      </c>
      <c r="Z7069" t="str">
        <f t="shared" si="1660"/>
        <v>None</v>
      </c>
      <c r="AB7069" t="str">
        <f t="shared" si="1661"/>
        <v>500K</v>
      </c>
    </row>
    <row r="7070" spans="1:28" x14ac:dyDescent="0.3">
      <c r="A7070">
        <v>7068</v>
      </c>
      <c r="B7070" t="s">
        <v>11819</v>
      </c>
      <c r="C7070" t="str">
        <f t="shared" si="1648"/>
        <v>Long</v>
      </c>
      <c r="D7070">
        <v>4.3</v>
      </c>
      <c r="F7070" s="1">
        <f t="shared" si="1662"/>
        <v>4.3</v>
      </c>
      <c r="G7070" s="1">
        <f t="shared" si="1649"/>
        <v>4.3</v>
      </c>
      <c r="H7070">
        <f t="shared" si="1650"/>
        <v>4.3</v>
      </c>
      <c r="I7070" t="s">
        <v>11802</v>
      </c>
      <c r="J7070" t="s">
        <v>22</v>
      </c>
      <c r="K7070" t="s">
        <v>11820</v>
      </c>
      <c r="L7070" t="str">
        <f t="shared" si="1651"/>
        <v>Established</v>
      </c>
      <c r="N7070" s="2">
        <f t="shared" si="1652"/>
        <v>26</v>
      </c>
      <c r="O7070" t="s">
        <v>126</v>
      </c>
      <c r="P7070" t="s">
        <v>1308</v>
      </c>
      <c r="Q7070" t="s">
        <v>523</v>
      </c>
      <c r="R7070" t="str">
        <f t="shared" si="1653"/>
        <v>Great</v>
      </c>
      <c r="S7070" t="str">
        <f t="shared" si="1654"/>
        <v>Great</v>
      </c>
      <c r="T7070" t="b">
        <f t="shared" si="1655"/>
        <v>1</v>
      </c>
      <c r="U7070" t="b">
        <f t="shared" si="1656"/>
        <v>1</v>
      </c>
      <c r="V7070" t="str">
        <f t="shared" si="1657"/>
        <v>Top Company</v>
      </c>
      <c r="W7070" t="str">
        <f t="shared" si="1658"/>
        <v>Buy</v>
      </c>
      <c r="X7070" t="str">
        <f t="shared" si="1659"/>
        <v>Not Known</v>
      </c>
      <c r="Z7070" t="str">
        <f t="shared" si="1660"/>
        <v>None</v>
      </c>
      <c r="AB7070" t="str">
        <f t="shared" si="1661"/>
        <v>0</v>
      </c>
    </row>
    <row r="7071" spans="1:28" x14ac:dyDescent="0.3">
      <c r="A7071">
        <v>7069</v>
      </c>
      <c r="B7071" t="s">
        <v>11846</v>
      </c>
      <c r="C7071" t="str">
        <f t="shared" si="1648"/>
        <v>Short</v>
      </c>
      <c r="D7071">
        <v>4.0999999999999996</v>
      </c>
      <c r="F7071" s="1">
        <f t="shared" si="1662"/>
        <v>4.5999999999999996</v>
      </c>
      <c r="G7071" s="1">
        <f t="shared" si="1649"/>
        <v>4.5999999999999996</v>
      </c>
      <c r="H7071">
        <f t="shared" si="1650"/>
        <v>4.1999999999999993</v>
      </c>
      <c r="I7071" t="s">
        <v>11802</v>
      </c>
      <c r="J7071" t="s">
        <v>22</v>
      </c>
      <c r="K7071" t="s">
        <v>11847</v>
      </c>
      <c r="L7071" t="str">
        <f t="shared" si="1651"/>
        <v>Startup</v>
      </c>
      <c r="N7071" s="2">
        <f t="shared" si="1652"/>
        <v>8</v>
      </c>
      <c r="O7071" t="s">
        <v>583</v>
      </c>
      <c r="P7071" t="s">
        <v>691</v>
      </c>
      <c r="Q7071" t="s">
        <v>50</v>
      </c>
      <c r="R7071" t="str">
        <f t="shared" si="1653"/>
        <v>Great</v>
      </c>
      <c r="S7071" t="str">
        <f t="shared" si="1654"/>
        <v>Great</v>
      </c>
      <c r="T7071" t="b">
        <f t="shared" si="1655"/>
        <v>0</v>
      </c>
      <c r="U7071" t="b">
        <f t="shared" si="1656"/>
        <v>1</v>
      </c>
      <c r="V7071" t="str">
        <f t="shared" si="1657"/>
        <v>Average Company</v>
      </c>
      <c r="W7071" t="str">
        <f t="shared" si="1658"/>
        <v>Don't Buy</v>
      </c>
      <c r="X7071" t="str">
        <f t="shared" si="1659"/>
        <v>Not Known</v>
      </c>
      <c r="Z7071" t="str">
        <f t="shared" si="1660"/>
        <v>None</v>
      </c>
      <c r="AB7071" t="str">
        <f t="shared" si="1661"/>
        <v>0</v>
      </c>
    </row>
    <row r="7072" spans="1:28" x14ac:dyDescent="0.3">
      <c r="A7072">
        <v>7070</v>
      </c>
      <c r="B7072" t="s">
        <v>11813</v>
      </c>
      <c r="C7072" t="str">
        <f t="shared" si="1648"/>
        <v>Long</v>
      </c>
      <c r="D7072">
        <v>3.8</v>
      </c>
      <c r="F7072" s="1">
        <f t="shared" si="1662"/>
        <v>3.8</v>
      </c>
      <c r="G7072" s="1">
        <f t="shared" si="1649"/>
        <v>3.8</v>
      </c>
      <c r="H7072">
        <f t="shared" si="1650"/>
        <v>3.8</v>
      </c>
      <c r="I7072" t="s">
        <v>11802</v>
      </c>
      <c r="J7072" t="s">
        <v>22</v>
      </c>
      <c r="K7072" t="s">
        <v>2528</v>
      </c>
      <c r="L7072" t="str">
        <f t="shared" si="1651"/>
        <v>Established</v>
      </c>
      <c r="N7072" s="2">
        <f t="shared" si="1652"/>
        <v>14</v>
      </c>
      <c r="O7072" t="s">
        <v>522</v>
      </c>
      <c r="P7072" t="s">
        <v>683</v>
      </c>
      <c r="Q7072" t="s">
        <v>424</v>
      </c>
      <c r="R7072" t="str">
        <f t="shared" si="1653"/>
        <v>Average</v>
      </c>
      <c r="S7072" t="str">
        <f t="shared" si="1654"/>
        <v xml:space="preserve"> </v>
      </c>
      <c r="T7072" t="b">
        <f t="shared" si="1655"/>
        <v>0</v>
      </c>
      <c r="U7072" t="b">
        <f t="shared" si="1656"/>
        <v>1</v>
      </c>
      <c r="V7072" t="str">
        <f t="shared" si="1657"/>
        <v>Average Company</v>
      </c>
      <c r="W7072" t="str">
        <f t="shared" si="1658"/>
        <v>Don't Buy</v>
      </c>
      <c r="X7072" t="str">
        <f t="shared" si="1659"/>
        <v>Not Known</v>
      </c>
      <c r="Z7072" t="str">
        <f t="shared" si="1660"/>
        <v>None</v>
      </c>
      <c r="AB7072" t="str">
        <f t="shared" si="1661"/>
        <v>0</v>
      </c>
    </row>
    <row r="7073" spans="1:28" x14ac:dyDescent="0.3">
      <c r="A7073">
        <v>7071</v>
      </c>
      <c r="B7073" t="s">
        <v>11821</v>
      </c>
      <c r="C7073" t="str">
        <f t="shared" si="1648"/>
        <v>Long</v>
      </c>
      <c r="D7073">
        <v>4.0999999999999996</v>
      </c>
      <c r="F7073" s="1">
        <f t="shared" si="1662"/>
        <v>4.5999999999999996</v>
      </c>
      <c r="G7073" s="1">
        <f t="shared" si="1649"/>
        <v>4.5999999999999996</v>
      </c>
      <c r="H7073">
        <f t="shared" si="1650"/>
        <v>4.1999999999999993</v>
      </c>
      <c r="I7073" t="s">
        <v>11802</v>
      </c>
      <c r="J7073" t="s">
        <v>881</v>
      </c>
      <c r="K7073" t="s">
        <v>10689</v>
      </c>
      <c r="L7073" t="str">
        <f t="shared" si="1651"/>
        <v>Startup</v>
      </c>
      <c r="N7073" s="2">
        <f t="shared" si="1652"/>
        <v>8</v>
      </c>
      <c r="O7073" t="s">
        <v>583</v>
      </c>
      <c r="P7073" t="s">
        <v>683</v>
      </c>
      <c r="Q7073" t="s">
        <v>28</v>
      </c>
      <c r="R7073" t="str">
        <f t="shared" si="1653"/>
        <v>Great</v>
      </c>
      <c r="S7073" t="str">
        <f t="shared" si="1654"/>
        <v>Great</v>
      </c>
      <c r="T7073" t="b">
        <f t="shared" si="1655"/>
        <v>0</v>
      </c>
      <c r="U7073" t="b">
        <f t="shared" si="1656"/>
        <v>1</v>
      </c>
      <c r="V7073" t="str">
        <f t="shared" si="1657"/>
        <v>Average Company</v>
      </c>
      <c r="W7073" t="str">
        <f t="shared" si="1658"/>
        <v>Buy</v>
      </c>
      <c r="X7073" t="str">
        <f t="shared" si="1659"/>
        <v>Not Known</v>
      </c>
      <c r="Z7073" t="str">
        <f t="shared" si="1660"/>
        <v>None</v>
      </c>
      <c r="AB7073" t="str">
        <f t="shared" si="1661"/>
        <v>1Million</v>
      </c>
    </row>
    <row r="7074" spans="1:28" x14ac:dyDescent="0.3">
      <c r="A7074">
        <v>7072</v>
      </c>
      <c r="B7074" t="s">
        <v>11848</v>
      </c>
      <c r="C7074" t="str">
        <f t="shared" si="1648"/>
        <v>Long</v>
      </c>
      <c r="D7074">
        <v>3.9</v>
      </c>
      <c r="F7074" s="1">
        <f t="shared" si="1662"/>
        <v>3.9</v>
      </c>
      <c r="G7074" s="1">
        <f t="shared" si="1649"/>
        <v>3.9</v>
      </c>
      <c r="H7074">
        <f t="shared" si="1650"/>
        <v>3.9</v>
      </c>
      <c r="I7074" t="s">
        <v>11802</v>
      </c>
      <c r="J7074" t="s">
        <v>22</v>
      </c>
      <c r="K7074" t="s">
        <v>11849</v>
      </c>
      <c r="L7074" t="str">
        <f t="shared" si="1651"/>
        <v>Established</v>
      </c>
      <c r="N7074" s="2">
        <f t="shared" si="1652"/>
        <v>39</v>
      </c>
      <c r="O7074" t="s">
        <v>74</v>
      </c>
      <c r="P7074" t="s">
        <v>1703</v>
      </c>
      <c r="Q7074" t="s">
        <v>429</v>
      </c>
      <c r="R7074" t="str">
        <f t="shared" si="1653"/>
        <v>Average</v>
      </c>
      <c r="S7074" t="str">
        <f t="shared" si="1654"/>
        <v xml:space="preserve"> </v>
      </c>
      <c r="T7074" t="b">
        <f t="shared" si="1655"/>
        <v>0</v>
      </c>
      <c r="U7074" t="b">
        <f t="shared" si="1656"/>
        <v>1</v>
      </c>
      <c r="V7074" t="str">
        <f t="shared" si="1657"/>
        <v>Average Company</v>
      </c>
      <c r="W7074" t="str">
        <f t="shared" si="1658"/>
        <v>Don't Buy</v>
      </c>
      <c r="X7074" t="str">
        <f t="shared" si="1659"/>
        <v>Not Known</v>
      </c>
      <c r="Z7074" t="str">
        <f t="shared" si="1660"/>
        <v>None</v>
      </c>
      <c r="AB7074" t="str">
        <f t="shared" si="1661"/>
        <v>0</v>
      </c>
    </row>
    <row r="7075" spans="1:28" x14ac:dyDescent="0.3">
      <c r="A7075">
        <v>7073</v>
      </c>
      <c r="B7075" t="s">
        <v>11850</v>
      </c>
      <c r="C7075" t="str">
        <f t="shared" si="1648"/>
        <v>Short</v>
      </c>
      <c r="D7075">
        <v>3.9</v>
      </c>
      <c r="F7075" s="1">
        <f t="shared" si="1662"/>
        <v>3.9</v>
      </c>
      <c r="G7075" s="1">
        <f t="shared" si="1649"/>
        <v>3.9</v>
      </c>
      <c r="H7075">
        <f t="shared" si="1650"/>
        <v>3.9</v>
      </c>
      <c r="I7075" t="s">
        <v>11802</v>
      </c>
      <c r="J7075" t="s">
        <v>3313</v>
      </c>
      <c r="K7075" t="s">
        <v>538</v>
      </c>
      <c r="L7075" t="str">
        <f t="shared" si="1651"/>
        <v>Established</v>
      </c>
      <c r="N7075" s="2">
        <f t="shared" si="1652"/>
        <v>20</v>
      </c>
      <c r="O7075" t="s">
        <v>683</v>
      </c>
      <c r="Q7075" t="s">
        <v>246</v>
      </c>
      <c r="R7075" t="str">
        <f t="shared" si="1653"/>
        <v>Average</v>
      </c>
      <c r="S7075" t="str">
        <f t="shared" si="1654"/>
        <v xml:space="preserve"> </v>
      </c>
      <c r="T7075" t="b">
        <f t="shared" si="1655"/>
        <v>0</v>
      </c>
      <c r="U7075" t="b">
        <f t="shared" si="1656"/>
        <v>1</v>
      </c>
      <c r="V7075" t="str">
        <f t="shared" si="1657"/>
        <v>Average Company</v>
      </c>
      <c r="W7075" t="str">
        <f t="shared" si="1658"/>
        <v>Buy</v>
      </c>
      <c r="X7075" t="str">
        <f t="shared" si="1659"/>
        <v>Not Known</v>
      </c>
      <c r="Z7075" t="str">
        <f t="shared" si="1660"/>
        <v>None</v>
      </c>
      <c r="AB7075" t="str">
        <f t="shared" si="1661"/>
        <v>0</v>
      </c>
    </row>
    <row r="7076" spans="1:28" x14ac:dyDescent="0.3">
      <c r="A7076">
        <v>7074</v>
      </c>
      <c r="B7076" t="s">
        <v>11851</v>
      </c>
      <c r="C7076" t="str">
        <f t="shared" si="1648"/>
        <v>Long</v>
      </c>
      <c r="D7076">
        <v>4.0999999999999996</v>
      </c>
      <c r="F7076" s="1">
        <f t="shared" si="1662"/>
        <v>4.0999999999999996</v>
      </c>
      <c r="G7076" s="1">
        <f t="shared" si="1649"/>
        <v>4.0999999999999996</v>
      </c>
      <c r="H7076">
        <f t="shared" si="1650"/>
        <v>4.0999999999999996</v>
      </c>
      <c r="I7076" t="s">
        <v>11802</v>
      </c>
      <c r="J7076" t="s">
        <v>343</v>
      </c>
      <c r="K7076" t="s">
        <v>11852</v>
      </c>
      <c r="L7076" t="str">
        <f t="shared" si="1651"/>
        <v>Established</v>
      </c>
      <c r="N7076" s="2">
        <f t="shared" si="1652"/>
        <v>10</v>
      </c>
      <c r="O7076" t="s">
        <v>234</v>
      </c>
      <c r="P7076" t="s">
        <v>2884</v>
      </c>
      <c r="Q7076" t="s">
        <v>117</v>
      </c>
      <c r="R7076" t="str">
        <f t="shared" si="1653"/>
        <v>Great</v>
      </c>
      <c r="S7076" t="str">
        <f t="shared" si="1654"/>
        <v>Great</v>
      </c>
      <c r="T7076" t="b">
        <f t="shared" si="1655"/>
        <v>0</v>
      </c>
      <c r="U7076" t="b">
        <f t="shared" si="1656"/>
        <v>1</v>
      </c>
      <c r="V7076" t="str">
        <f t="shared" si="1657"/>
        <v>Average Company</v>
      </c>
      <c r="W7076" t="str">
        <f t="shared" si="1658"/>
        <v>Don't Buy</v>
      </c>
      <c r="X7076" t="str">
        <f t="shared" si="1659"/>
        <v>Not Known</v>
      </c>
      <c r="Z7076" t="str">
        <f t="shared" si="1660"/>
        <v>None</v>
      </c>
      <c r="AB7076" t="str">
        <f t="shared" si="1661"/>
        <v>0</v>
      </c>
    </row>
    <row r="7077" spans="1:28" x14ac:dyDescent="0.3">
      <c r="A7077">
        <v>7075</v>
      </c>
      <c r="B7077" t="s">
        <v>11853</v>
      </c>
      <c r="C7077" t="str">
        <f t="shared" si="1648"/>
        <v>Long</v>
      </c>
      <c r="D7077">
        <v>4</v>
      </c>
      <c r="F7077" s="1">
        <f t="shared" si="1662"/>
        <v>4</v>
      </c>
      <c r="G7077" s="1">
        <f t="shared" si="1649"/>
        <v>4</v>
      </c>
      <c r="H7077">
        <f t="shared" si="1650"/>
        <v>4</v>
      </c>
      <c r="I7077" t="s">
        <v>11802</v>
      </c>
      <c r="J7077" t="s">
        <v>22</v>
      </c>
      <c r="K7077" t="s">
        <v>11854</v>
      </c>
      <c r="L7077" t="str">
        <f t="shared" si="1651"/>
        <v>Established</v>
      </c>
      <c r="N7077" s="2">
        <f t="shared" si="1652"/>
        <v>34</v>
      </c>
      <c r="O7077" t="s">
        <v>213</v>
      </c>
      <c r="P7077" t="s">
        <v>683</v>
      </c>
      <c r="Q7077" t="s">
        <v>523</v>
      </c>
      <c r="R7077" t="str">
        <f t="shared" si="1653"/>
        <v>Average</v>
      </c>
      <c r="S7077" t="str">
        <f t="shared" si="1654"/>
        <v xml:space="preserve"> </v>
      </c>
      <c r="T7077" t="b">
        <f t="shared" si="1655"/>
        <v>0</v>
      </c>
      <c r="U7077" t="b">
        <f t="shared" si="1656"/>
        <v>1</v>
      </c>
      <c r="V7077" t="str">
        <f t="shared" si="1657"/>
        <v>Average Company</v>
      </c>
      <c r="W7077" t="str">
        <f t="shared" si="1658"/>
        <v>Don't Buy</v>
      </c>
      <c r="X7077" t="str">
        <f t="shared" si="1659"/>
        <v>Not Known</v>
      </c>
      <c r="Z7077" t="str">
        <f t="shared" si="1660"/>
        <v>None</v>
      </c>
      <c r="AB7077" t="str">
        <f t="shared" si="1661"/>
        <v>0</v>
      </c>
    </row>
    <row r="7078" spans="1:28" x14ac:dyDescent="0.3">
      <c r="A7078">
        <v>7076</v>
      </c>
      <c r="B7078" t="s">
        <v>11855</v>
      </c>
      <c r="C7078" t="str">
        <f t="shared" si="1648"/>
        <v>Long</v>
      </c>
      <c r="D7078">
        <v>3.9</v>
      </c>
      <c r="F7078" s="1">
        <f t="shared" si="1662"/>
        <v>3.9</v>
      </c>
      <c r="G7078" s="1">
        <f t="shared" si="1649"/>
        <v>3.9</v>
      </c>
      <c r="H7078">
        <f t="shared" si="1650"/>
        <v>3.9</v>
      </c>
      <c r="I7078" t="s">
        <v>11802</v>
      </c>
      <c r="J7078" t="s">
        <v>11856</v>
      </c>
      <c r="K7078" t="s">
        <v>258</v>
      </c>
      <c r="L7078" t="str">
        <f t="shared" si="1651"/>
        <v>Established</v>
      </c>
      <c r="N7078" s="2">
        <f t="shared" si="1652"/>
        <v>50</v>
      </c>
      <c r="O7078" t="s">
        <v>6783</v>
      </c>
      <c r="Q7078" t="s">
        <v>551</v>
      </c>
      <c r="R7078" t="str">
        <f t="shared" si="1653"/>
        <v>Average</v>
      </c>
      <c r="S7078" t="str">
        <f t="shared" si="1654"/>
        <v xml:space="preserve"> </v>
      </c>
      <c r="T7078" t="b">
        <f t="shared" si="1655"/>
        <v>0</v>
      </c>
      <c r="U7078" t="b">
        <f t="shared" si="1656"/>
        <v>1</v>
      </c>
      <c r="V7078" t="str">
        <f t="shared" si="1657"/>
        <v>Average Company</v>
      </c>
      <c r="W7078" t="str">
        <f t="shared" si="1658"/>
        <v>Don't Buy</v>
      </c>
      <c r="X7078" t="str">
        <f t="shared" si="1659"/>
        <v>Not Known</v>
      </c>
      <c r="Z7078" t="str">
        <f t="shared" si="1660"/>
        <v>None</v>
      </c>
      <c r="AB7078" t="str">
        <f t="shared" si="1661"/>
        <v>0</v>
      </c>
    </row>
    <row r="7079" spans="1:28" x14ac:dyDescent="0.3">
      <c r="A7079">
        <v>7077</v>
      </c>
      <c r="B7079" t="s">
        <v>11857</v>
      </c>
      <c r="C7079" t="str">
        <f t="shared" si="1648"/>
        <v>Long</v>
      </c>
      <c r="D7079">
        <v>4.4000000000000004</v>
      </c>
      <c r="F7079" s="1" t="e">
        <f t="shared" si="1662"/>
        <v>#VALUE!</v>
      </c>
      <c r="G7079" s="1" t="e">
        <f t="shared" si="1649"/>
        <v>#VALUE!</v>
      </c>
      <c r="H7079" t="e">
        <f t="shared" si="1650"/>
        <v>#VALUE!</v>
      </c>
      <c r="I7079" t="s">
        <v>11802</v>
      </c>
      <c r="J7079" t="s">
        <v>7004</v>
      </c>
      <c r="K7079" t="s">
        <v>375</v>
      </c>
      <c r="L7079" t="e">
        <f t="shared" si="1651"/>
        <v>#VALUE!</v>
      </c>
      <c r="N7079" s="2" t="e">
        <f t="shared" si="1652"/>
        <v>#VALUE!</v>
      </c>
      <c r="O7079" t="s">
        <v>147</v>
      </c>
      <c r="Q7079" t="s">
        <v>612</v>
      </c>
      <c r="R7079" t="str">
        <f t="shared" si="1653"/>
        <v>Great</v>
      </c>
      <c r="S7079" t="str">
        <f t="shared" si="1654"/>
        <v>Great</v>
      </c>
      <c r="T7079" t="e">
        <f t="shared" si="1655"/>
        <v>#VALUE!</v>
      </c>
      <c r="U7079" t="e">
        <f t="shared" si="1656"/>
        <v>#VALUE!</v>
      </c>
      <c r="V7079" t="e">
        <f t="shared" si="1657"/>
        <v>#VALUE!</v>
      </c>
      <c r="W7079" t="str">
        <f t="shared" si="1658"/>
        <v>Don't Buy</v>
      </c>
      <c r="X7079" t="str">
        <f t="shared" si="1659"/>
        <v>Not Known</v>
      </c>
      <c r="Z7079" t="e">
        <f t="shared" si="1660"/>
        <v>#VALUE!</v>
      </c>
      <c r="AB7079" t="str">
        <f t="shared" si="1661"/>
        <v>0</v>
      </c>
    </row>
    <row r="7080" spans="1:28" x14ac:dyDescent="0.3">
      <c r="A7080">
        <v>7078</v>
      </c>
      <c r="B7080" t="s">
        <v>11858</v>
      </c>
      <c r="C7080" t="str">
        <f t="shared" si="1648"/>
        <v>Long</v>
      </c>
      <c r="D7080">
        <v>3.9</v>
      </c>
      <c r="F7080" s="1">
        <f t="shared" si="1662"/>
        <v>3.9</v>
      </c>
      <c r="G7080" s="1">
        <f t="shared" si="1649"/>
        <v>3.9</v>
      </c>
      <c r="H7080">
        <f t="shared" si="1650"/>
        <v>3.9</v>
      </c>
      <c r="I7080" t="s">
        <v>11802</v>
      </c>
      <c r="J7080" t="s">
        <v>10</v>
      </c>
      <c r="K7080" t="s">
        <v>3258</v>
      </c>
      <c r="L7080" t="str">
        <f t="shared" si="1651"/>
        <v>Established</v>
      </c>
      <c r="N7080" s="2">
        <f t="shared" si="1652"/>
        <v>17</v>
      </c>
      <c r="O7080" t="s">
        <v>711</v>
      </c>
      <c r="P7080" t="s">
        <v>75</v>
      </c>
      <c r="Q7080" t="s">
        <v>284</v>
      </c>
      <c r="R7080" t="str">
        <f t="shared" si="1653"/>
        <v>Average</v>
      </c>
      <c r="S7080" t="str">
        <f t="shared" si="1654"/>
        <v xml:space="preserve"> </v>
      </c>
      <c r="T7080" t="b">
        <f t="shared" si="1655"/>
        <v>0</v>
      </c>
      <c r="U7080" t="b">
        <f t="shared" si="1656"/>
        <v>1</v>
      </c>
      <c r="V7080" t="str">
        <f t="shared" si="1657"/>
        <v>Average Company</v>
      </c>
      <c r="W7080" t="str">
        <f t="shared" si="1658"/>
        <v>Buy</v>
      </c>
      <c r="X7080" t="str">
        <f t="shared" si="1659"/>
        <v>Not Known</v>
      </c>
      <c r="Z7080" t="str">
        <f t="shared" si="1660"/>
        <v>None</v>
      </c>
      <c r="AB7080" t="str">
        <f t="shared" si="1661"/>
        <v>0</v>
      </c>
    </row>
    <row r="7081" spans="1:28" x14ac:dyDescent="0.3">
      <c r="A7081">
        <v>7079</v>
      </c>
      <c r="B7081" t="s">
        <v>11859</v>
      </c>
      <c r="C7081" t="str">
        <f t="shared" si="1648"/>
        <v>Short</v>
      </c>
      <c r="D7081">
        <v>3.9</v>
      </c>
      <c r="F7081" s="1">
        <f t="shared" si="1662"/>
        <v>3.9</v>
      </c>
      <c r="G7081" s="1">
        <f t="shared" si="1649"/>
        <v>3.9</v>
      </c>
      <c r="H7081">
        <f t="shared" si="1650"/>
        <v>3.9</v>
      </c>
      <c r="I7081" t="s">
        <v>11802</v>
      </c>
      <c r="J7081" t="s">
        <v>10</v>
      </c>
      <c r="K7081" t="s">
        <v>11860</v>
      </c>
      <c r="L7081" t="str">
        <f t="shared" si="1651"/>
        <v>Established</v>
      </c>
      <c r="N7081" s="2">
        <f t="shared" si="1652"/>
        <v>35</v>
      </c>
      <c r="O7081" t="s">
        <v>249</v>
      </c>
      <c r="P7081" t="s">
        <v>13</v>
      </c>
      <c r="Q7081" t="s">
        <v>551</v>
      </c>
      <c r="R7081" t="str">
        <f t="shared" si="1653"/>
        <v>Average</v>
      </c>
      <c r="S7081" t="str">
        <f t="shared" si="1654"/>
        <v xml:space="preserve"> </v>
      </c>
      <c r="T7081" t="b">
        <f t="shared" si="1655"/>
        <v>0</v>
      </c>
      <c r="U7081" t="b">
        <f t="shared" si="1656"/>
        <v>1</v>
      </c>
      <c r="V7081" t="str">
        <f t="shared" si="1657"/>
        <v>Average Company</v>
      </c>
      <c r="W7081" t="str">
        <f t="shared" si="1658"/>
        <v>Don't Buy</v>
      </c>
      <c r="X7081" t="str">
        <f t="shared" si="1659"/>
        <v>Not Known</v>
      </c>
      <c r="Z7081" t="str">
        <f t="shared" si="1660"/>
        <v>None</v>
      </c>
      <c r="AB7081" t="str">
        <f t="shared" si="1661"/>
        <v>0</v>
      </c>
    </row>
    <row r="7082" spans="1:28" x14ac:dyDescent="0.3">
      <c r="A7082">
        <v>7080</v>
      </c>
      <c r="B7082" t="s">
        <v>11861</v>
      </c>
      <c r="C7082" t="str">
        <f t="shared" si="1648"/>
        <v>Long</v>
      </c>
      <c r="D7082">
        <v>4.2</v>
      </c>
      <c r="F7082" s="1">
        <f t="shared" si="1662"/>
        <v>4.2</v>
      </c>
      <c r="G7082" s="1">
        <f t="shared" si="1649"/>
        <v>4.2</v>
      </c>
      <c r="H7082">
        <f t="shared" si="1650"/>
        <v>4.2</v>
      </c>
      <c r="I7082" t="s">
        <v>11802</v>
      </c>
      <c r="J7082" t="s">
        <v>22</v>
      </c>
      <c r="K7082" t="s">
        <v>11862</v>
      </c>
      <c r="L7082" t="str">
        <f t="shared" si="1651"/>
        <v>Established</v>
      </c>
      <c r="N7082" s="2">
        <f t="shared" si="1652"/>
        <v>21</v>
      </c>
      <c r="O7082" t="s">
        <v>321</v>
      </c>
      <c r="P7082" t="s">
        <v>683</v>
      </c>
      <c r="Q7082" t="s">
        <v>523</v>
      </c>
      <c r="R7082" t="str">
        <f t="shared" si="1653"/>
        <v>Great</v>
      </c>
      <c r="S7082" t="str">
        <f t="shared" si="1654"/>
        <v>Great</v>
      </c>
      <c r="T7082" t="b">
        <f t="shared" si="1655"/>
        <v>1</v>
      </c>
      <c r="U7082" t="b">
        <f t="shared" si="1656"/>
        <v>1</v>
      </c>
      <c r="V7082" t="str">
        <f t="shared" si="1657"/>
        <v>Top Company</v>
      </c>
      <c r="W7082" t="str">
        <f t="shared" si="1658"/>
        <v>Don't Buy</v>
      </c>
      <c r="X7082" t="str">
        <f t="shared" si="1659"/>
        <v>Not Known</v>
      </c>
      <c r="Z7082" t="str">
        <f t="shared" si="1660"/>
        <v>None</v>
      </c>
      <c r="AB7082" t="str">
        <f t="shared" si="1661"/>
        <v>0</v>
      </c>
    </row>
    <row r="7083" spans="1:28" x14ac:dyDescent="0.3">
      <c r="A7083">
        <v>7081</v>
      </c>
      <c r="B7083" t="s">
        <v>11863</v>
      </c>
      <c r="C7083" t="str">
        <f t="shared" si="1648"/>
        <v>Long</v>
      </c>
      <c r="D7083">
        <v>4</v>
      </c>
      <c r="F7083" s="1">
        <f t="shared" si="1662"/>
        <v>4</v>
      </c>
      <c r="G7083" s="1">
        <f t="shared" si="1649"/>
        <v>4</v>
      </c>
      <c r="H7083">
        <f t="shared" si="1650"/>
        <v>4</v>
      </c>
      <c r="I7083" t="s">
        <v>11802</v>
      </c>
      <c r="J7083" t="s">
        <v>22</v>
      </c>
      <c r="K7083" t="s">
        <v>10788</v>
      </c>
      <c r="L7083" t="str">
        <f t="shared" si="1651"/>
        <v>Established</v>
      </c>
      <c r="N7083" s="2">
        <f t="shared" si="1652"/>
        <v>15</v>
      </c>
      <c r="O7083" t="s">
        <v>84</v>
      </c>
      <c r="P7083" t="s">
        <v>683</v>
      </c>
      <c r="Q7083" t="s">
        <v>5644</v>
      </c>
      <c r="R7083" t="str">
        <f t="shared" si="1653"/>
        <v>Average</v>
      </c>
      <c r="S7083" t="str">
        <f t="shared" si="1654"/>
        <v xml:space="preserve"> </v>
      </c>
      <c r="T7083" t="b">
        <f t="shared" si="1655"/>
        <v>0</v>
      </c>
      <c r="U7083" t="b">
        <f t="shared" si="1656"/>
        <v>1</v>
      </c>
      <c r="V7083" t="str">
        <f t="shared" si="1657"/>
        <v>Average Company</v>
      </c>
      <c r="W7083" t="str">
        <f t="shared" si="1658"/>
        <v>Don't Buy</v>
      </c>
      <c r="X7083" t="str">
        <f t="shared" si="1659"/>
        <v>Not Known</v>
      </c>
      <c r="Z7083" t="str">
        <f t="shared" si="1660"/>
        <v>None</v>
      </c>
      <c r="AB7083" t="str">
        <f t="shared" si="1661"/>
        <v>0</v>
      </c>
    </row>
    <row r="7084" spans="1:28" x14ac:dyDescent="0.3">
      <c r="A7084">
        <v>7082</v>
      </c>
      <c r="B7084" t="s">
        <v>11831</v>
      </c>
      <c r="C7084" t="str">
        <f t="shared" si="1648"/>
        <v>Long</v>
      </c>
      <c r="D7084">
        <v>3.7</v>
      </c>
      <c r="F7084" s="1">
        <f t="shared" si="1662"/>
        <v>3.7</v>
      </c>
      <c r="G7084" s="1">
        <f t="shared" si="1649"/>
        <v>3.7</v>
      </c>
      <c r="H7084">
        <f t="shared" si="1650"/>
        <v>3.7</v>
      </c>
      <c r="I7084" t="s">
        <v>11802</v>
      </c>
      <c r="J7084" t="s">
        <v>22</v>
      </c>
      <c r="K7084" t="s">
        <v>11832</v>
      </c>
      <c r="L7084" t="str">
        <f t="shared" si="1651"/>
        <v>Established</v>
      </c>
      <c r="N7084" s="2">
        <f t="shared" si="1652"/>
        <v>53</v>
      </c>
      <c r="O7084" t="s">
        <v>500</v>
      </c>
      <c r="P7084" t="s">
        <v>1308</v>
      </c>
      <c r="Q7084" t="s">
        <v>218</v>
      </c>
      <c r="R7084" t="str">
        <f t="shared" si="1653"/>
        <v>Average</v>
      </c>
      <c r="S7084" t="str">
        <f t="shared" si="1654"/>
        <v xml:space="preserve"> </v>
      </c>
      <c r="T7084" t="b">
        <f t="shared" si="1655"/>
        <v>0</v>
      </c>
      <c r="U7084" t="b">
        <f t="shared" si="1656"/>
        <v>1</v>
      </c>
      <c r="V7084" t="str">
        <f t="shared" si="1657"/>
        <v>Average Company</v>
      </c>
      <c r="W7084" t="str">
        <f t="shared" si="1658"/>
        <v>Don't Buy</v>
      </c>
      <c r="X7084" t="str">
        <f t="shared" si="1659"/>
        <v>Not Known</v>
      </c>
      <c r="Z7084" t="str">
        <f t="shared" si="1660"/>
        <v>None</v>
      </c>
      <c r="AB7084" t="str">
        <f t="shared" si="1661"/>
        <v>0</v>
      </c>
    </row>
    <row r="7085" spans="1:28" x14ac:dyDescent="0.3">
      <c r="A7085">
        <v>7083</v>
      </c>
      <c r="B7085" t="s">
        <v>11864</v>
      </c>
      <c r="C7085" t="str">
        <f t="shared" si="1648"/>
        <v>Long</v>
      </c>
      <c r="D7085">
        <v>3.5</v>
      </c>
      <c r="F7085" s="1">
        <f t="shared" si="1662"/>
        <v>3.5</v>
      </c>
      <c r="G7085" s="1">
        <f t="shared" si="1649"/>
        <v>3.5</v>
      </c>
      <c r="H7085">
        <f t="shared" si="1650"/>
        <v>3.5</v>
      </c>
      <c r="I7085" t="s">
        <v>11802</v>
      </c>
      <c r="J7085" t="s">
        <v>10</v>
      </c>
      <c r="K7085" t="s">
        <v>11865</v>
      </c>
      <c r="L7085" t="str">
        <f t="shared" si="1651"/>
        <v>Established</v>
      </c>
      <c r="N7085" s="2">
        <f t="shared" si="1652"/>
        <v>71</v>
      </c>
      <c r="O7085" t="s">
        <v>957</v>
      </c>
      <c r="P7085" t="s">
        <v>691</v>
      </c>
      <c r="Q7085" t="s">
        <v>80</v>
      </c>
      <c r="R7085" t="str">
        <f t="shared" si="1653"/>
        <v>Average</v>
      </c>
      <c r="S7085" t="str">
        <f t="shared" si="1654"/>
        <v xml:space="preserve"> </v>
      </c>
      <c r="T7085" t="b">
        <f t="shared" si="1655"/>
        <v>0</v>
      </c>
      <c r="U7085" t="b">
        <f t="shared" si="1656"/>
        <v>0</v>
      </c>
      <c r="V7085" t="str">
        <f t="shared" si="1657"/>
        <v>Average Company</v>
      </c>
      <c r="W7085" t="str">
        <f t="shared" si="1658"/>
        <v>Buy</v>
      </c>
      <c r="X7085" t="str">
        <f t="shared" si="1659"/>
        <v>Not Known</v>
      </c>
      <c r="Z7085" t="str">
        <f t="shared" si="1660"/>
        <v>None</v>
      </c>
      <c r="AB7085" t="str">
        <f t="shared" si="1661"/>
        <v>0</v>
      </c>
    </row>
    <row r="7086" spans="1:28" x14ac:dyDescent="0.3">
      <c r="A7086">
        <v>7084</v>
      </c>
      <c r="B7086" t="s">
        <v>11866</v>
      </c>
      <c r="C7086" t="str">
        <f t="shared" si="1648"/>
        <v>Long</v>
      </c>
      <c r="D7086">
        <v>4.8</v>
      </c>
      <c r="F7086" s="1">
        <f t="shared" si="1662"/>
        <v>4.8</v>
      </c>
      <c r="G7086" s="1">
        <f t="shared" si="1649"/>
        <v>4.8</v>
      </c>
      <c r="H7086">
        <f t="shared" si="1650"/>
        <v>4.8</v>
      </c>
      <c r="I7086" t="s">
        <v>11802</v>
      </c>
      <c r="J7086" t="s">
        <v>11867</v>
      </c>
      <c r="K7086" t="s">
        <v>432</v>
      </c>
      <c r="L7086" t="str">
        <f t="shared" si="1651"/>
        <v>Established</v>
      </c>
      <c r="N7086" s="2">
        <f t="shared" si="1652"/>
        <v>20</v>
      </c>
      <c r="O7086" t="s">
        <v>683</v>
      </c>
      <c r="Q7086" t="s">
        <v>223</v>
      </c>
      <c r="R7086" t="str">
        <f t="shared" si="1653"/>
        <v>Great</v>
      </c>
      <c r="S7086" t="str">
        <f t="shared" si="1654"/>
        <v>Great</v>
      </c>
      <c r="T7086" t="b">
        <f t="shared" si="1655"/>
        <v>1</v>
      </c>
      <c r="U7086" t="b">
        <f t="shared" si="1656"/>
        <v>1</v>
      </c>
      <c r="V7086" t="str">
        <f t="shared" si="1657"/>
        <v>Average Company</v>
      </c>
      <c r="W7086" t="str">
        <f t="shared" si="1658"/>
        <v>Don't Buy</v>
      </c>
      <c r="X7086" t="str">
        <f t="shared" si="1659"/>
        <v>Not Known</v>
      </c>
      <c r="Z7086" t="str">
        <f t="shared" si="1660"/>
        <v>None</v>
      </c>
      <c r="AB7086" t="str">
        <f t="shared" si="1661"/>
        <v>0</v>
      </c>
    </row>
    <row r="7087" spans="1:28" x14ac:dyDescent="0.3">
      <c r="A7087">
        <v>7085</v>
      </c>
      <c r="B7087" t="s">
        <v>11868</v>
      </c>
      <c r="C7087" t="str">
        <f t="shared" si="1648"/>
        <v>Long</v>
      </c>
      <c r="D7087">
        <v>3.7</v>
      </c>
      <c r="F7087" s="1">
        <f t="shared" si="1662"/>
        <v>3.7</v>
      </c>
      <c r="G7087" s="1">
        <f t="shared" si="1649"/>
        <v>3.7</v>
      </c>
      <c r="H7087">
        <f t="shared" si="1650"/>
        <v>3.7</v>
      </c>
      <c r="I7087" t="s">
        <v>11802</v>
      </c>
      <c r="J7087" t="s">
        <v>3434</v>
      </c>
      <c r="K7087" t="s">
        <v>711</v>
      </c>
      <c r="L7087" t="str">
        <f t="shared" si="1651"/>
        <v>Established</v>
      </c>
      <c r="N7087" s="2">
        <f t="shared" si="1652"/>
        <v>51</v>
      </c>
      <c r="O7087" t="s">
        <v>3957</v>
      </c>
      <c r="Q7087" t="s">
        <v>315</v>
      </c>
      <c r="R7087" t="str">
        <f t="shared" si="1653"/>
        <v>Average</v>
      </c>
      <c r="S7087" t="str">
        <f t="shared" si="1654"/>
        <v xml:space="preserve"> </v>
      </c>
      <c r="T7087" t="b">
        <f t="shared" si="1655"/>
        <v>0</v>
      </c>
      <c r="U7087" t="b">
        <f t="shared" si="1656"/>
        <v>1</v>
      </c>
      <c r="V7087" t="str">
        <f t="shared" si="1657"/>
        <v>Average Company</v>
      </c>
      <c r="W7087" t="str">
        <f t="shared" si="1658"/>
        <v>Don't Buy</v>
      </c>
      <c r="X7087" t="str">
        <f t="shared" si="1659"/>
        <v>Not Known</v>
      </c>
      <c r="Z7087" t="str">
        <f t="shared" si="1660"/>
        <v>None</v>
      </c>
      <c r="AB7087" t="str">
        <f t="shared" si="1661"/>
        <v>0</v>
      </c>
    </row>
    <row r="7088" spans="1:28" x14ac:dyDescent="0.3">
      <c r="A7088">
        <v>7086</v>
      </c>
      <c r="B7088" t="s">
        <v>11869</v>
      </c>
      <c r="C7088" t="str">
        <f t="shared" si="1648"/>
        <v>Long</v>
      </c>
      <c r="D7088">
        <v>3.2</v>
      </c>
      <c r="F7088" s="1">
        <f t="shared" si="1662"/>
        <v>3.2</v>
      </c>
      <c r="G7088" s="1">
        <f t="shared" si="1649"/>
        <v>3.2</v>
      </c>
      <c r="H7088">
        <f t="shared" si="1650"/>
        <v>3.2</v>
      </c>
      <c r="I7088" t="s">
        <v>11802</v>
      </c>
      <c r="J7088" t="s">
        <v>22</v>
      </c>
      <c r="K7088" t="s">
        <v>2897</v>
      </c>
      <c r="L7088" t="str">
        <f t="shared" si="1651"/>
        <v>Established</v>
      </c>
      <c r="N7088" s="2">
        <f t="shared" si="1652"/>
        <v>14</v>
      </c>
      <c r="O7088" t="s">
        <v>522</v>
      </c>
      <c r="P7088" t="s">
        <v>1308</v>
      </c>
      <c r="Q7088" t="s">
        <v>246</v>
      </c>
      <c r="R7088" t="str">
        <f t="shared" si="1653"/>
        <v>Average</v>
      </c>
      <c r="S7088" t="str">
        <f t="shared" si="1654"/>
        <v xml:space="preserve"> </v>
      </c>
      <c r="T7088" t="b">
        <f t="shared" si="1655"/>
        <v>0</v>
      </c>
      <c r="U7088" t="b">
        <f t="shared" si="1656"/>
        <v>0</v>
      </c>
      <c r="V7088" t="str">
        <f t="shared" si="1657"/>
        <v>Average Company</v>
      </c>
      <c r="W7088" t="str">
        <f t="shared" si="1658"/>
        <v>Don't Buy</v>
      </c>
      <c r="X7088" t="str">
        <f t="shared" si="1659"/>
        <v>Not Known</v>
      </c>
      <c r="Z7088" t="str">
        <f t="shared" si="1660"/>
        <v>None</v>
      </c>
      <c r="AB7088" t="str">
        <f t="shared" si="1661"/>
        <v>0</v>
      </c>
    </row>
    <row r="7089" spans="1:28" x14ac:dyDescent="0.3">
      <c r="A7089">
        <v>7087</v>
      </c>
      <c r="B7089" t="s">
        <v>11870</v>
      </c>
      <c r="C7089" t="str">
        <f t="shared" si="1648"/>
        <v>Long</v>
      </c>
      <c r="D7089">
        <v>3.7</v>
      </c>
      <c r="F7089" s="1">
        <f t="shared" si="1662"/>
        <v>3.7</v>
      </c>
      <c r="G7089" s="1">
        <f t="shared" si="1649"/>
        <v>3.7</v>
      </c>
      <c r="H7089">
        <f t="shared" si="1650"/>
        <v>3.7</v>
      </c>
      <c r="I7089" t="s">
        <v>11802</v>
      </c>
      <c r="J7089" t="s">
        <v>22</v>
      </c>
      <c r="K7089" t="s">
        <v>11871</v>
      </c>
      <c r="L7089" t="str">
        <f t="shared" si="1651"/>
        <v>Established</v>
      </c>
      <c r="N7089" s="2">
        <f t="shared" si="1652"/>
        <v>95</v>
      </c>
      <c r="O7089" t="s">
        <v>903</v>
      </c>
      <c r="P7089" t="s">
        <v>683</v>
      </c>
      <c r="Q7089" t="s">
        <v>105</v>
      </c>
      <c r="R7089" t="str">
        <f t="shared" si="1653"/>
        <v>Average</v>
      </c>
      <c r="S7089" t="str">
        <f t="shared" si="1654"/>
        <v xml:space="preserve"> </v>
      </c>
      <c r="T7089" t="b">
        <f t="shared" si="1655"/>
        <v>0</v>
      </c>
      <c r="U7089" t="b">
        <f t="shared" si="1656"/>
        <v>1</v>
      </c>
      <c r="V7089" t="str">
        <f t="shared" si="1657"/>
        <v>Average Company</v>
      </c>
      <c r="W7089" t="str">
        <f t="shared" si="1658"/>
        <v>Don't Buy</v>
      </c>
      <c r="X7089" t="str">
        <f t="shared" si="1659"/>
        <v>Not Known</v>
      </c>
      <c r="Z7089" t="str">
        <f t="shared" si="1660"/>
        <v>None</v>
      </c>
      <c r="AB7089" t="str">
        <f t="shared" si="1661"/>
        <v>0</v>
      </c>
    </row>
    <row r="7090" spans="1:28" x14ac:dyDescent="0.3">
      <c r="A7090">
        <v>7088</v>
      </c>
      <c r="B7090" t="s">
        <v>11872</v>
      </c>
      <c r="C7090" t="str">
        <f t="shared" si="1648"/>
        <v>Long</v>
      </c>
      <c r="D7090">
        <v>2.5</v>
      </c>
      <c r="F7090" s="1">
        <f t="shared" si="1662"/>
        <v>3</v>
      </c>
      <c r="G7090" s="1">
        <f t="shared" si="1649"/>
        <v>3</v>
      </c>
      <c r="H7090">
        <f t="shared" si="1650"/>
        <v>2.6</v>
      </c>
      <c r="I7090" t="s">
        <v>11802</v>
      </c>
      <c r="J7090" t="s">
        <v>22</v>
      </c>
      <c r="K7090" t="s">
        <v>9040</v>
      </c>
      <c r="L7090" t="str">
        <f t="shared" si="1651"/>
        <v>Startup</v>
      </c>
      <c r="N7090" s="2">
        <f t="shared" si="1652"/>
        <v>7</v>
      </c>
      <c r="O7090" t="s">
        <v>318</v>
      </c>
      <c r="P7090" t="s">
        <v>683</v>
      </c>
      <c r="Q7090" t="s">
        <v>3369</v>
      </c>
      <c r="R7090" t="str">
        <f t="shared" si="1653"/>
        <v>Average</v>
      </c>
      <c r="S7090" t="str">
        <f t="shared" si="1654"/>
        <v xml:space="preserve"> </v>
      </c>
      <c r="T7090" t="b">
        <f t="shared" si="1655"/>
        <v>0</v>
      </c>
      <c r="U7090" t="b">
        <f t="shared" si="1656"/>
        <v>1</v>
      </c>
      <c r="V7090" t="str">
        <f t="shared" si="1657"/>
        <v>Average Company</v>
      </c>
      <c r="W7090" t="str">
        <f t="shared" si="1658"/>
        <v>Don't Buy</v>
      </c>
      <c r="X7090" t="str">
        <f t="shared" si="1659"/>
        <v>Not Known</v>
      </c>
      <c r="Z7090" t="str">
        <f t="shared" si="1660"/>
        <v>None</v>
      </c>
      <c r="AB7090" t="str">
        <f t="shared" si="1661"/>
        <v>0</v>
      </c>
    </row>
    <row r="7091" spans="1:28" x14ac:dyDescent="0.3">
      <c r="A7091">
        <v>7089</v>
      </c>
      <c r="B7091" t="s">
        <v>11873</v>
      </c>
      <c r="C7091" t="str">
        <f t="shared" si="1648"/>
        <v>Long</v>
      </c>
      <c r="D7091">
        <v>4.4000000000000004</v>
      </c>
      <c r="F7091" s="1">
        <f t="shared" si="1662"/>
        <v>4.4000000000000004</v>
      </c>
      <c r="G7091" s="1">
        <f t="shared" si="1649"/>
        <v>4.4000000000000004</v>
      </c>
      <c r="H7091">
        <f t="shared" si="1650"/>
        <v>4.4000000000000004</v>
      </c>
      <c r="I7091" t="s">
        <v>11802</v>
      </c>
      <c r="J7091" t="s">
        <v>10</v>
      </c>
      <c r="K7091" t="s">
        <v>4819</v>
      </c>
      <c r="L7091" t="str">
        <f t="shared" si="1651"/>
        <v>Established</v>
      </c>
      <c r="N7091" s="2">
        <f t="shared" si="1652"/>
        <v>16</v>
      </c>
      <c r="O7091" t="s">
        <v>121</v>
      </c>
      <c r="P7091" t="s">
        <v>1308</v>
      </c>
      <c r="Q7091" t="s">
        <v>612</v>
      </c>
      <c r="R7091" t="str">
        <f t="shared" si="1653"/>
        <v>Great</v>
      </c>
      <c r="S7091" t="str">
        <f t="shared" si="1654"/>
        <v>Great</v>
      </c>
      <c r="T7091" t="b">
        <f t="shared" si="1655"/>
        <v>1</v>
      </c>
      <c r="U7091" t="b">
        <f t="shared" si="1656"/>
        <v>1</v>
      </c>
      <c r="V7091" t="str">
        <f t="shared" si="1657"/>
        <v>Average Company</v>
      </c>
      <c r="W7091" t="str">
        <f t="shared" si="1658"/>
        <v>Don't Buy</v>
      </c>
      <c r="X7091" t="str">
        <f t="shared" si="1659"/>
        <v>Not Known</v>
      </c>
      <c r="Z7091" t="str">
        <f t="shared" si="1660"/>
        <v>None</v>
      </c>
      <c r="AB7091" t="str">
        <f t="shared" si="1661"/>
        <v>0</v>
      </c>
    </row>
    <row r="7092" spans="1:28" x14ac:dyDescent="0.3">
      <c r="A7092">
        <v>7090</v>
      </c>
      <c r="B7092" t="s">
        <v>11874</v>
      </c>
      <c r="C7092" t="str">
        <f t="shared" si="1648"/>
        <v>Long</v>
      </c>
      <c r="D7092">
        <v>4.5999999999999996</v>
      </c>
      <c r="F7092" s="1">
        <f t="shared" si="1662"/>
        <v>4.5999999999999996</v>
      </c>
      <c r="G7092" s="1">
        <f t="shared" si="1649"/>
        <v>4.5999999999999996</v>
      </c>
      <c r="H7092">
        <f t="shared" si="1650"/>
        <v>4.5999999999999996</v>
      </c>
      <c r="I7092" t="s">
        <v>11802</v>
      </c>
      <c r="J7092" t="s">
        <v>22</v>
      </c>
      <c r="K7092" t="s">
        <v>1017</v>
      </c>
      <c r="L7092" t="str">
        <f t="shared" si="1651"/>
        <v>Established</v>
      </c>
      <c r="N7092" s="2">
        <f t="shared" si="1652"/>
        <v>10</v>
      </c>
      <c r="O7092" t="s">
        <v>234</v>
      </c>
      <c r="P7092" t="s">
        <v>683</v>
      </c>
      <c r="Q7092" t="s">
        <v>44</v>
      </c>
      <c r="R7092" t="str">
        <f t="shared" si="1653"/>
        <v>Great</v>
      </c>
      <c r="S7092" t="str">
        <f t="shared" si="1654"/>
        <v>Great</v>
      </c>
      <c r="T7092" t="b">
        <f t="shared" si="1655"/>
        <v>0</v>
      </c>
      <c r="U7092" t="b">
        <f t="shared" si="1656"/>
        <v>1</v>
      </c>
      <c r="V7092" t="str">
        <f t="shared" si="1657"/>
        <v>Average Company</v>
      </c>
      <c r="W7092" t="str">
        <f t="shared" si="1658"/>
        <v>Don't Buy</v>
      </c>
      <c r="X7092" t="str">
        <f t="shared" si="1659"/>
        <v>Not Known</v>
      </c>
      <c r="Z7092" t="str">
        <f t="shared" si="1660"/>
        <v>None</v>
      </c>
      <c r="AB7092" t="str">
        <f t="shared" si="1661"/>
        <v>0</v>
      </c>
    </row>
    <row r="7093" spans="1:28" x14ac:dyDescent="0.3">
      <c r="A7093">
        <v>7091</v>
      </c>
      <c r="B7093" t="s">
        <v>11875</v>
      </c>
      <c r="C7093" t="str">
        <f t="shared" si="1648"/>
        <v>Long</v>
      </c>
      <c r="D7093">
        <v>4.5</v>
      </c>
      <c r="F7093" s="1">
        <f t="shared" si="1662"/>
        <v>4.5</v>
      </c>
      <c r="G7093" s="1">
        <f t="shared" si="1649"/>
        <v>4.5</v>
      </c>
      <c r="H7093">
        <f t="shared" si="1650"/>
        <v>4.5</v>
      </c>
      <c r="I7093" t="s">
        <v>11802</v>
      </c>
      <c r="J7093" t="s">
        <v>22</v>
      </c>
      <c r="K7093" t="s">
        <v>4187</v>
      </c>
      <c r="L7093" t="str">
        <f t="shared" si="1651"/>
        <v>Established</v>
      </c>
      <c r="N7093" s="2">
        <f t="shared" si="1652"/>
        <v>18</v>
      </c>
      <c r="O7093" t="s">
        <v>200</v>
      </c>
      <c r="P7093" t="s">
        <v>1308</v>
      </c>
      <c r="Q7093" t="s">
        <v>362</v>
      </c>
      <c r="R7093" t="str">
        <f t="shared" si="1653"/>
        <v>Great</v>
      </c>
      <c r="S7093" t="str">
        <f t="shared" si="1654"/>
        <v>Great</v>
      </c>
      <c r="T7093" t="b">
        <f t="shared" si="1655"/>
        <v>1</v>
      </c>
      <c r="U7093" t="b">
        <f t="shared" si="1656"/>
        <v>1</v>
      </c>
      <c r="V7093" t="str">
        <f t="shared" si="1657"/>
        <v>Average Company</v>
      </c>
      <c r="W7093" t="str">
        <f t="shared" si="1658"/>
        <v>Don't Buy</v>
      </c>
      <c r="X7093" t="str">
        <f t="shared" si="1659"/>
        <v>Not Known</v>
      </c>
      <c r="Z7093" t="str">
        <f t="shared" si="1660"/>
        <v>None</v>
      </c>
      <c r="AB7093" t="str">
        <f t="shared" si="1661"/>
        <v>0</v>
      </c>
    </row>
    <row r="7094" spans="1:28" x14ac:dyDescent="0.3">
      <c r="A7094">
        <v>7092</v>
      </c>
      <c r="B7094" t="s">
        <v>11876</v>
      </c>
      <c r="C7094" t="str">
        <f t="shared" si="1648"/>
        <v>Long</v>
      </c>
      <c r="D7094">
        <v>3.7</v>
      </c>
      <c r="F7094" s="1">
        <f t="shared" si="1662"/>
        <v>3.7</v>
      </c>
      <c r="G7094" s="1">
        <f t="shared" si="1649"/>
        <v>3.7</v>
      </c>
      <c r="H7094">
        <f t="shared" si="1650"/>
        <v>3.7</v>
      </c>
      <c r="I7094" t="s">
        <v>11802</v>
      </c>
      <c r="J7094" t="s">
        <v>22</v>
      </c>
      <c r="K7094" t="s">
        <v>10806</v>
      </c>
      <c r="L7094" t="str">
        <f t="shared" si="1651"/>
        <v>Established</v>
      </c>
      <c r="N7094" s="2">
        <f t="shared" si="1652"/>
        <v>19</v>
      </c>
      <c r="O7094" t="s">
        <v>100</v>
      </c>
      <c r="P7094" t="s">
        <v>1261</v>
      </c>
      <c r="Q7094" t="s">
        <v>605</v>
      </c>
      <c r="R7094" t="str">
        <f t="shared" si="1653"/>
        <v>Average</v>
      </c>
      <c r="S7094" t="str">
        <f t="shared" si="1654"/>
        <v xml:space="preserve"> </v>
      </c>
      <c r="T7094" t="b">
        <f t="shared" si="1655"/>
        <v>0</v>
      </c>
      <c r="U7094" t="b">
        <f t="shared" si="1656"/>
        <v>1</v>
      </c>
      <c r="V7094" t="str">
        <f t="shared" si="1657"/>
        <v>Average Company</v>
      </c>
      <c r="W7094" t="str">
        <f t="shared" si="1658"/>
        <v>Don't Buy</v>
      </c>
      <c r="X7094" t="str">
        <f t="shared" si="1659"/>
        <v>Not Known</v>
      </c>
      <c r="Z7094" t="str">
        <f t="shared" si="1660"/>
        <v>None</v>
      </c>
      <c r="AB7094" t="str">
        <f t="shared" si="1661"/>
        <v>0</v>
      </c>
    </row>
    <row r="7095" spans="1:28" x14ac:dyDescent="0.3">
      <c r="A7095">
        <v>7093</v>
      </c>
      <c r="B7095" t="s">
        <v>11877</v>
      </c>
      <c r="C7095" t="str">
        <f t="shared" si="1648"/>
        <v>Long</v>
      </c>
      <c r="D7095">
        <v>2.8</v>
      </c>
      <c r="F7095" s="1">
        <f t="shared" si="1662"/>
        <v>3.3</v>
      </c>
      <c r="G7095" s="1">
        <f t="shared" si="1649"/>
        <v>3.3</v>
      </c>
      <c r="H7095">
        <f t="shared" si="1650"/>
        <v>2.9</v>
      </c>
      <c r="I7095" t="s">
        <v>11802</v>
      </c>
      <c r="J7095" t="s">
        <v>22</v>
      </c>
      <c r="K7095" t="s">
        <v>4337</v>
      </c>
      <c r="L7095" t="str">
        <f t="shared" si="1651"/>
        <v>Startup</v>
      </c>
      <c r="N7095" s="2">
        <f t="shared" si="1652"/>
        <v>9</v>
      </c>
      <c r="O7095" t="s">
        <v>331</v>
      </c>
      <c r="P7095" t="s">
        <v>9128</v>
      </c>
      <c r="Q7095" t="s">
        <v>85</v>
      </c>
      <c r="R7095" t="str">
        <f t="shared" si="1653"/>
        <v>Average</v>
      </c>
      <c r="S7095" t="str">
        <f t="shared" si="1654"/>
        <v xml:space="preserve"> </v>
      </c>
      <c r="T7095" t="b">
        <f t="shared" si="1655"/>
        <v>0</v>
      </c>
      <c r="U7095" t="b">
        <f t="shared" si="1656"/>
        <v>1</v>
      </c>
      <c r="V7095" t="str">
        <f t="shared" si="1657"/>
        <v>Average Company</v>
      </c>
      <c r="W7095" t="str">
        <f t="shared" si="1658"/>
        <v>Don't Buy</v>
      </c>
      <c r="X7095" t="str">
        <f t="shared" si="1659"/>
        <v>Not Known</v>
      </c>
      <c r="Z7095" t="str">
        <f t="shared" si="1660"/>
        <v>None</v>
      </c>
      <c r="AB7095" t="str">
        <f t="shared" si="1661"/>
        <v>0</v>
      </c>
    </row>
    <row r="7096" spans="1:28" x14ac:dyDescent="0.3">
      <c r="A7096">
        <v>7094</v>
      </c>
      <c r="B7096" t="s">
        <v>11878</v>
      </c>
      <c r="C7096" t="str">
        <f t="shared" si="1648"/>
        <v>Long</v>
      </c>
      <c r="D7096">
        <v>4.3</v>
      </c>
      <c r="F7096" s="1" t="e">
        <f t="shared" si="1662"/>
        <v>#VALUE!</v>
      </c>
      <c r="G7096" s="1" t="e">
        <f t="shared" si="1649"/>
        <v>#VALUE!</v>
      </c>
      <c r="H7096" t="e">
        <f t="shared" si="1650"/>
        <v>#VALUE!</v>
      </c>
      <c r="I7096" t="s">
        <v>11802</v>
      </c>
      <c r="J7096" t="s">
        <v>6660</v>
      </c>
      <c r="K7096" t="s">
        <v>13</v>
      </c>
      <c r="L7096" t="e">
        <f t="shared" si="1651"/>
        <v>#VALUE!</v>
      </c>
      <c r="N7096" s="2" t="e">
        <f t="shared" si="1652"/>
        <v>#VALUE!</v>
      </c>
      <c r="R7096" t="str">
        <f t="shared" si="1653"/>
        <v>Great</v>
      </c>
      <c r="S7096" t="str">
        <f t="shared" si="1654"/>
        <v>Great</v>
      </c>
      <c r="T7096" t="e">
        <f t="shared" si="1655"/>
        <v>#VALUE!</v>
      </c>
      <c r="U7096" t="e">
        <f t="shared" si="1656"/>
        <v>#VALUE!</v>
      </c>
      <c r="V7096" t="e">
        <f t="shared" si="1657"/>
        <v>#VALUE!</v>
      </c>
      <c r="W7096" t="str">
        <f t="shared" si="1658"/>
        <v>Don't Buy</v>
      </c>
      <c r="X7096" t="str">
        <f t="shared" si="1659"/>
        <v>Not Known</v>
      </c>
      <c r="Z7096" t="e">
        <f t="shared" si="1660"/>
        <v>#VALUE!</v>
      </c>
      <c r="AB7096" t="str">
        <f t="shared" si="1661"/>
        <v>0</v>
      </c>
    </row>
    <row r="7097" spans="1:28" x14ac:dyDescent="0.3">
      <c r="A7097">
        <v>7095</v>
      </c>
      <c r="B7097" t="s">
        <v>11879</v>
      </c>
      <c r="C7097" t="str">
        <f t="shared" si="1648"/>
        <v>Short</v>
      </c>
      <c r="D7097">
        <v>3.6</v>
      </c>
      <c r="F7097" s="1">
        <f t="shared" si="1662"/>
        <v>4.0999999999999996</v>
      </c>
      <c r="G7097" s="1">
        <f t="shared" si="1649"/>
        <v>4.0999999999999996</v>
      </c>
      <c r="H7097">
        <f t="shared" si="1650"/>
        <v>3.7</v>
      </c>
      <c r="I7097" t="s">
        <v>11802</v>
      </c>
      <c r="J7097" t="s">
        <v>22</v>
      </c>
      <c r="K7097" t="s">
        <v>2609</v>
      </c>
      <c r="L7097" t="str">
        <f t="shared" si="1651"/>
        <v>Startup</v>
      </c>
      <c r="N7097" s="2">
        <f t="shared" si="1652"/>
        <v>7</v>
      </c>
      <c r="O7097" t="s">
        <v>318</v>
      </c>
      <c r="P7097" t="s">
        <v>691</v>
      </c>
      <c r="Q7097" t="s">
        <v>2258</v>
      </c>
      <c r="R7097" t="str">
        <f t="shared" si="1653"/>
        <v>Average</v>
      </c>
      <c r="S7097" t="str">
        <f t="shared" si="1654"/>
        <v xml:space="preserve"> </v>
      </c>
      <c r="T7097" t="b">
        <f t="shared" si="1655"/>
        <v>0</v>
      </c>
      <c r="U7097" t="b">
        <f t="shared" si="1656"/>
        <v>1</v>
      </c>
      <c r="V7097" t="str">
        <f t="shared" si="1657"/>
        <v>Average Company</v>
      </c>
      <c r="W7097" t="str">
        <f t="shared" si="1658"/>
        <v>Don't Buy</v>
      </c>
      <c r="X7097" t="str">
        <f t="shared" si="1659"/>
        <v>Not Known</v>
      </c>
      <c r="Z7097" t="str">
        <f t="shared" si="1660"/>
        <v>None</v>
      </c>
      <c r="AB7097" t="str">
        <f t="shared" si="1661"/>
        <v>0</v>
      </c>
    </row>
    <row r="7098" spans="1:28" x14ac:dyDescent="0.3">
      <c r="A7098">
        <v>7096</v>
      </c>
      <c r="B7098" t="s">
        <v>11880</v>
      </c>
      <c r="C7098" t="str">
        <f t="shared" si="1648"/>
        <v>Long</v>
      </c>
      <c r="D7098">
        <v>3.6</v>
      </c>
      <c r="F7098" s="1">
        <f t="shared" si="1662"/>
        <v>3.6</v>
      </c>
      <c r="G7098" s="1">
        <f t="shared" si="1649"/>
        <v>3.6</v>
      </c>
      <c r="H7098">
        <f t="shared" si="1650"/>
        <v>3.6</v>
      </c>
      <c r="I7098" t="s">
        <v>11802</v>
      </c>
      <c r="J7098" t="s">
        <v>11881</v>
      </c>
      <c r="K7098" t="s">
        <v>126</v>
      </c>
      <c r="L7098" t="str">
        <f t="shared" si="1651"/>
        <v>Established</v>
      </c>
      <c r="N7098" s="2">
        <f t="shared" si="1652"/>
        <v>50</v>
      </c>
      <c r="O7098" t="s">
        <v>3223</v>
      </c>
      <c r="Q7098" t="s">
        <v>605</v>
      </c>
      <c r="R7098" t="str">
        <f t="shared" si="1653"/>
        <v>Average</v>
      </c>
      <c r="S7098" t="str">
        <f t="shared" si="1654"/>
        <v xml:space="preserve"> </v>
      </c>
      <c r="T7098" t="b">
        <f t="shared" si="1655"/>
        <v>0</v>
      </c>
      <c r="U7098" t="b">
        <f t="shared" si="1656"/>
        <v>1</v>
      </c>
      <c r="V7098" t="str">
        <f t="shared" si="1657"/>
        <v>Average Company</v>
      </c>
      <c r="W7098" t="str">
        <f t="shared" si="1658"/>
        <v>Don't Buy</v>
      </c>
      <c r="X7098" t="str">
        <f t="shared" si="1659"/>
        <v>Not Known</v>
      </c>
      <c r="Z7098" t="str">
        <f t="shared" si="1660"/>
        <v>None</v>
      </c>
      <c r="AB7098" t="str">
        <f t="shared" si="1661"/>
        <v>0</v>
      </c>
    </row>
    <row r="7099" spans="1:28" x14ac:dyDescent="0.3">
      <c r="A7099">
        <v>7097</v>
      </c>
      <c r="B7099" t="s">
        <v>11882</v>
      </c>
      <c r="C7099" t="str">
        <f t="shared" si="1648"/>
        <v>Long</v>
      </c>
      <c r="D7099">
        <v>4.2</v>
      </c>
      <c r="F7099" s="1">
        <f t="shared" si="1662"/>
        <v>4.2</v>
      </c>
      <c r="G7099" s="1">
        <f t="shared" si="1649"/>
        <v>4.2</v>
      </c>
      <c r="H7099">
        <f t="shared" si="1650"/>
        <v>4.2</v>
      </c>
      <c r="I7099" t="s">
        <v>11802</v>
      </c>
      <c r="J7099" t="s">
        <v>11883</v>
      </c>
      <c r="K7099" t="s">
        <v>84</v>
      </c>
      <c r="L7099" t="str">
        <f t="shared" si="1651"/>
        <v>Established</v>
      </c>
      <c r="N7099" s="2">
        <f t="shared" si="1652"/>
        <v>51</v>
      </c>
      <c r="O7099" t="s">
        <v>1308</v>
      </c>
      <c r="Q7099" t="s">
        <v>315</v>
      </c>
      <c r="R7099" t="str">
        <f t="shared" si="1653"/>
        <v>Great</v>
      </c>
      <c r="S7099" t="str">
        <f t="shared" si="1654"/>
        <v>Great</v>
      </c>
      <c r="T7099" t="b">
        <f t="shared" si="1655"/>
        <v>1</v>
      </c>
      <c r="U7099" t="b">
        <f t="shared" si="1656"/>
        <v>1</v>
      </c>
      <c r="V7099" t="str">
        <f t="shared" si="1657"/>
        <v>Top Company</v>
      </c>
      <c r="W7099" t="str">
        <f t="shared" si="1658"/>
        <v>Don't Buy</v>
      </c>
      <c r="X7099" t="str">
        <f t="shared" si="1659"/>
        <v>Not Known</v>
      </c>
      <c r="Z7099" t="str">
        <f t="shared" si="1660"/>
        <v>None</v>
      </c>
      <c r="AB7099" t="str">
        <f t="shared" si="1661"/>
        <v>0</v>
      </c>
    </row>
    <row r="7100" spans="1:28" x14ac:dyDescent="0.3">
      <c r="A7100">
        <v>7098</v>
      </c>
      <c r="B7100" t="s">
        <v>11884</v>
      </c>
      <c r="C7100" t="str">
        <f t="shared" si="1648"/>
        <v>Long</v>
      </c>
      <c r="D7100">
        <v>4.2</v>
      </c>
      <c r="F7100" s="1">
        <f t="shared" si="1662"/>
        <v>4.2</v>
      </c>
      <c r="G7100" s="1">
        <f t="shared" si="1649"/>
        <v>4.2</v>
      </c>
      <c r="H7100">
        <f t="shared" si="1650"/>
        <v>4.2</v>
      </c>
      <c r="I7100" t="s">
        <v>11802</v>
      </c>
      <c r="J7100" t="s">
        <v>22</v>
      </c>
      <c r="K7100" t="s">
        <v>11468</v>
      </c>
      <c r="L7100" t="str">
        <f t="shared" si="1651"/>
        <v>Established</v>
      </c>
      <c r="N7100" s="2">
        <f t="shared" si="1652"/>
        <v>10</v>
      </c>
      <c r="O7100" t="s">
        <v>234</v>
      </c>
      <c r="P7100" t="s">
        <v>1261</v>
      </c>
      <c r="Q7100" t="s">
        <v>19</v>
      </c>
      <c r="R7100" t="str">
        <f t="shared" si="1653"/>
        <v>Great</v>
      </c>
      <c r="S7100" t="str">
        <f t="shared" si="1654"/>
        <v>Great</v>
      </c>
      <c r="T7100" t="b">
        <f t="shared" si="1655"/>
        <v>0</v>
      </c>
      <c r="U7100" t="b">
        <f t="shared" si="1656"/>
        <v>1</v>
      </c>
      <c r="V7100" t="str">
        <f t="shared" si="1657"/>
        <v>Average Company</v>
      </c>
      <c r="W7100" t="str">
        <f t="shared" si="1658"/>
        <v>Don't Buy</v>
      </c>
      <c r="X7100" t="str">
        <f t="shared" si="1659"/>
        <v>Not Known</v>
      </c>
      <c r="Z7100" t="str">
        <f t="shared" si="1660"/>
        <v>None</v>
      </c>
      <c r="AB7100" t="str">
        <f t="shared" si="1661"/>
        <v>1Million</v>
      </c>
    </row>
    <row r="7101" spans="1:28" x14ac:dyDescent="0.3">
      <c r="A7101">
        <v>7099</v>
      </c>
      <c r="B7101" t="s">
        <v>11885</v>
      </c>
      <c r="C7101" t="str">
        <f t="shared" si="1648"/>
        <v>Long</v>
      </c>
      <c r="D7101">
        <v>4.2</v>
      </c>
      <c r="F7101" s="1">
        <f t="shared" si="1662"/>
        <v>4.7</v>
      </c>
      <c r="G7101" s="1">
        <f t="shared" si="1649"/>
        <v>4.7</v>
      </c>
      <c r="H7101">
        <f t="shared" si="1650"/>
        <v>4.3</v>
      </c>
      <c r="I7101" t="s">
        <v>11802</v>
      </c>
      <c r="J7101" t="s">
        <v>22</v>
      </c>
      <c r="K7101" t="s">
        <v>11886</v>
      </c>
      <c r="L7101" t="str">
        <f t="shared" si="1651"/>
        <v>Startup</v>
      </c>
      <c r="N7101" s="2">
        <f t="shared" si="1652"/>
        <v>8</v>
      </c>
      <c r="O7101" t="s">
        <v>583</v>
      </c>
      <c r="P7101" t="s">
        <v>1261</v>
      </c>
      <c r="Q7101" t="s">
        <v>8613</v>
      </c>
      <c r="R7101" t="str">
        <f t="shared" si="1653"/>
        <v>Great</v>
      </c>
      <c r="S7101" t="str">
        <f t="shared" si="1654"/>
        <v>Great</v>
      </c>
      <c r="T7101" t="b">
        <f t="shared" si="1655"/>
        <v>0</v>
      </c>
      <c r="U7101" t="b">
        <f t="shared" si="1656"/>
        <v>1</v>
      </c>
      <c r="V7101" t="str">
        <f t="shared" si="1657"/>
        <v>Average Company</v>
      </c>
      <c r="W7101" t="str">
        <f t="shared" si="1658"/>
        <v>Buy</v>
      </c>
      <c r="X7101" t="str">
        <f t="shared" si="1659"/>
        <v>Not Known</v>
      </c>
      <c r="Z7101" t="str">
        <f t="shared" si="1660"/>
        <v>None</v>
      </c>
      <c r="AB7101" t="str">
        <f t="shared" si="1661"/>
        <v>0</v>
      </c>
    </row>
    <row r="7102" spans="1:28" x14ac:dyDescent="0.3">
      <c r="A7102">
        <v>7100</v>
      </c>
      <c r="B7102" t="s">
        <v>11887</v>
      </c>
      <c r="C7102" t="str">
        <f t="shared" si="1648"/>
        <v>Long</v>
      </c>
      <c r="D7102">
        <v>4.4000000000000004</v>
      </c>
      <c r="F7102" s="1" t="e">
        <f t="shared" si="1662"/>
        <v>#VALUE!</v>
      </c>
      <c r="G7102" s="1" t="e">
        <f t="shared" si="1649"/>
        <v>#VALUE!</v>
      </c>
      <c r="H7102" t="e">
        <f t="shared" si="1650"/>
        <v>#VALUE!</v>
      </c>
      <c r="I7102" t="s">
        <v>11802</v>
      </c>
      <c r="J7102" t="s">
        <v>2810</v>
      </c>
      <c r="K7102" t="s">
        <v>1308</v>
      </c>
      <c r="L7102" t="e">
        <f t="shared" si="1651"/>
        <v>#VALUE!</v>
      </c>
      <c r="N7102" s="2" t="e">
        <f t="shared" si="1652"/>
        <v>#VALUE!</v>
      </c>
      <c r="Q7102" t="s">
        <v>284</v>
      </c>
      <c r="R7102" t="str">
        <f t="shared" si="1653"/>
        <v>Great</v>
      </c>
      <c r="S7102" t="str">
        <f t="shared" si="1654"/>
        <v>Great</v>
      </c>
      <c r="T7102" t="e">
        <f t="shared" si="1655"/>
        <v>#VALUE!</v>
      </c>
      <c r="U7102" t="e">
        <f t="shared" si="1656"/>
        <v>#VALUE!</v>
      </c>
      <c r="V7102" t="e">
        <f t="shared" si="1657"/>
        <v>#VALUE!</v>
      </c>
      <c r="W7102" t="str">
        <f t="shared" si="1658"/>
        <v>Don't Buy</v>
      </c>
      <c r="X7102" t="str">
        <f t="shared" si="1659"/>
        <v>Not Known</v>
      </c>
      <c r="Z7102" t="e">
        <f t="shared" si="1660"/>
        <v>#VALUE!</v>
      </c>
      <c r="AB7102" t="str">
        <f t="shared" si="1661"/>
        <v>0</v>
      </c>
    </row>
    <row r="7103" spans="1:28" x14ac:dyDescent="0.3">
      <c r="A7103">
        <v>7101</v>
      </c>
      <c r="B7103" t="s">
        <v>11888</v>
      </c>
      <c r="C7103" t="str">
        <f t="shared" si="1648"/>
        <v>Long</v>
      </c>
      <c r="D7103">
        <v>4.5</v>
      </c>
      <c r="F7103" s="1">
        <f t="shared" si="1662"/>
        <v>4.5</v>
      </c>
      <c r="G7103" s="1">
        <f t="shared" si="1649"/>
        <v>4.5</v>
      </c>
      <c r="H7103">
        <f t="shared" si="1650"/>
        <v>4.5</v>
      </c>
      <c r="I7103" t="s">
        <v>11802</v>
      </c>
      <c r="J7103" t="s">
        <v>22</v>
      </c>
      <c r="K7103" t="s">
        <v>11889</v>
      </c>
      <c r="L7103" t="str">
        <f t="shared" si="1651"/>
        <v>Established</v>
      </c>
      <c r="N7103" s="2">
        <f t="shared" si="1652"/>
        <v>43</v>
      </c>
      <c r="O7103" t="s">
        <v>289</v>
      </c>
      <c r="P7103" t="s">
        <v>181</v>
      </c>
      <c r="Q7103" t="s">
        <v>551</v>
      </c>
      <c r="R7103" t="str">
        <f t="shared" si="1653"/>
        <v>Great</v>
      </c>
      <c r="S7103" t="str">
        <f t="shared" si="1654"/>
        <v>Great</v>
      </c>
      <c r="T7103" t="b">
        <f t="shared" si="1655"/>
        <v>1</v>
      </c>
      <c r="U7103" t="b">
        <f t="shared" si="1656"/>
        <v>1</v>
      </c>
      <c r="V7103" t="str">
        <f t="shared" si="1657"/>
        <v>Top Company</v>
      </c>
      <c r="W7103" t="str">
        <f t="shared" si="1658"/>
        <v>Don't Buy</v>
      </c>
      <c r="X7103" t="str">
        <f t="shared" si="1659"/>
        <v>Not Known</v>
      </c>
      <c r="Z7103" t="str">
        <f t="shared" si="1660"/>
        <v>None</v>
      </c>
      <c r="AB7103" t="str">
        <f t="shared" si="1661"/>
        <v>0</v>
      </c>
    </row>
    <row r="7104" spans="1:28" x14ac:dyDescent="0.3">
      <c r="A7104">
        <v>7102</v>
      </c>
      <c r="B7104" t="s">
        <v>11890</v>
      </c>
      <c r="C7104" t="str">
        <f t="shared" si="1648"/>
        <v>Long</v>
      </c>
      <c r="D7104">
        <v>4.2</v>
      </c>
      <c r="F7104" s="1">
        <f t="shared" si="1662"/>
        <v>4.2</v>
      </c>
      <c r="G7104" s="1">
        <f t="shared" si="1649"/>
        <v>4.2</v>
      </c>
      <c r="H7104">
        <f t="shared" si="1650"/>
        <v>4.2</v>
      </c>
      <c r="I7104" t="s">
        <v>11802</v>
      </c>
      <c r="J7104" t="s">
        <v>10</v>
      </c>
      <c r="K7104" t="s">
        <v>8750</v>
      </c>
      <c r="L7104" t="str">
        <f t="shared" si="1651"/>
        <v>Established</v>
      </c>
      <c r="N7104" s="2">
        <f t="shared" si="1652"/>
        <v>15</v>
      </c>
      <c r="O7104" t="s">
        <v>84</v>
      </c>
      <c r="P7104" t="s">
        <v>1308</v>
      </c>
      <c r="Q7104" t="s">
        <v>284</v>
      </c>
      <c r="R7104" t="str">
        <f t="shared" si="1653"/>
        <v>Great</v>
      </c>
      <c r="S7104" t="str">
        <f t="shared" si="1654"/>
        <v>Great</v>
      </c>
      <c r="T7104" t="b">
        <f t="shared" si="1655"/>
        <v>1</v>
      </c>
      <c r="U7104" t="b">
        <f t="shared" si="1656"/>
        <v>1</v>
      </c>
      <c r="V7104" t="str">
        <f t="shared" si="1657"/>
        <v>Average Company</v>
      </c>
      <c r="W7104" t="str">
        <f t="shared" si="1658"/>
        <v>Buy</v>
      </c>
      <c r="X7104" t="str">
        <f t="shared" si="1659"/>
        <v>Not Known</v>
      </c>
      <c r="Z7104" t="str">
        <f t="shared" si="1660"/>
        <v>None</v>
      </c>
      <c r="AB7104" t="str">
        <f t="shared" si="1661"/>
        <v>0</v>
      </c>
    </row>
    <row r="7105" spans="1:28" x14ac:dyDescent="0.3">
      <c r="A7105">
        <v>7103</v>
      </c>
      <c r="B7105" t="s">
        <v>11891</v>
      </c>
      <c r="C7105" t="str">
        <f t="shared" si="1648"/>
        <v>Long</v>
      </c>
      <c r="D7105">
        <v>4</v>
      </c>
      <c r="F7105" s="1">
        <f t="shared" si="1662"/>
        <v>4</v>
      </c>
      <c r="G7105" s="1">
        <f t="shared" si="1649"/>
        <v>4</v>
      </c>
      <c r="H7105">
        <f t="shared" si="1650"/>
        <v>4</v>
      </c>
      <c r="I7105" t="s">
        <v>11802</v>
      </c>
      <c r="J7105" t="s">
        <v>22</v>
      </c>
      <c r="K7105" t="s">
        <v>11892</v>
      </c>
      <c r="L7105" t="str">
        <f t="shared" si="1651"/>
        <v>Established</v>
      </c>
      <c r="N7105" s="2">
        <f t="shared" si="1652"/>
        <v>62</v>
      </c>
      <c r="O7105" t="s">
        <v>446</v>
      </c>
      <c r="P7105" t="s">
        <v>691</v>
      </c>
      <c r="Q7105" t="s">
        <v>117</v>
      </c>
      <c r="R7105" t="str">
        <f t="shared" si="1653"/>
        <v>Average</v>
      </c>
      <c r="S7105" t="str">
        <f t="shared" si="1654"/>
        <v xml:space="preserve"> </v>
      </c>
      <c r="T7105" t="b">
        <f t="shared" si="1655"/>
        <v>0</v>
      </c>
      <c r="U7105" t="b">
        <f t="shared" si="1656"/>
        <v>1</v>
      </c>
      <c r="V7105" t="str">
        <f t="shared" si="1657"/>
        <v>Average Company</v>
      </c>
      <c r="W7105" t="str">
        <f t="shared" si="1658"/>
        <v>Buy</v>
      </c>
      <c r="X7105" t="str">
        <f t="shared" si="1659"/>
        <v>Not Known</v>
      </c>
      <c r="Z7105" t="str">
        <f t="shared" si="1660"/>
        <v>None</v>
      </c>
      <c r="AB7105" t="str">
        <f t="shared" si="1661"/>
        <v>0</v>
      </c>
    </row>
    <row r="7106" spans="1:28" x14ac:dyDescent="0.3">
      <c r="A7106">
        <v>7104</v>
      </c>
      <c r="B7106" t="s">
        <v>11893</v>
      </c>
      <c r="C7106" t="str">
        <f t="shared" si="1648"/>
        <v>Long</v>
      </c>
      <c r="D7106">
        <v>4</v>
      </c>
      <c r="F7106" s="1">
        <f t="shared" si="1662"/>
        <v>4</v>
      </c>
      <c r="G7106" s="1">
        <f t="shared" si="1649"/>
        <v>4</v>
      </c>
      <c r="H7106">
        <f t="shared" si="1650"/>
        <v>4</v>
      </c>
      <c r="I7106" t="s">
        <v>11802</v>
      </c>
      <c r="J7106" t="s">
        <v>11894</v>
      </c>
      <c r="K7106" t="s">
        <v>2050</v>
      </c>
      <c r="L7106" t="str">
        <f t="shared" si="1651"/>
        <v>Established</v>
      </c>
      <c r="N7106" s="2">
        <f t="shared" si="1652"/>
        <v>50</v>
      </c>
      <c r="O7106" t="s">
        <v>691</v>
      </c>
      <c r="Q7106" t="s">
        <v>523</v>
      </c>
      <c r="R7106" t="str">
        <f t="shared" si="1653"/>
        <v>Average</v>
      </c>
      <c r="S7106" t="str">
        <f t="shared" si="1654"/>
        <v xml:space="preserve"> </v>
      </c>
      <c r="T7106" t="b">
        <f t="shared" si="1655"/>
        <v>0</v>
      </c>
      <c r="U7106" t="b">
        <f t="shared" si="1656"/>
        <v>1</v>
      </c>
      <c r="V7106" t="str">
        <f t="shared" si="1657"/>
        <v>Average Company</v>
      </c>
      <c r="W7106" t="str">
        <f t="shared" si="1658"/>
        <v>Buy</v>
      </c>
      <c r="X7106" t="str">
        <f t="shared" si="1659"/>
        <v>Not Known</v>
      </c>
      <c r="Z7106" t="str">
        <f t="shared" si="1660"/>
        <v>None</v>
      </c>
      <c r="AB7106" t="str">
        <f t="shared" si="1661"/>
        <v>0</v>
      </c>
    </row>
    <row r="7107" spans="1:28" x14ac:dyDescent="0.3">
      <c r="A7107">
        <v>7105</v>
      </c>
      <c r="B7107" t="s">
        <v>11895</v>
      </c>
      <c r="C7107" t="str">
        <f t="shared" ref="C7107:C7170" si="1663">IF(LEN(B7107)&gt;=10,"Long","Short")</f>
        <v>Long</v>
      </c>
      <c r="D7107">
        <v>4.5</v>
      </c>
      <c r="F7107" s="1">
        <f t="shared" si="1662"/>
        <v>4.5</v>
      </c>
      <c r="G7107" s="1">
        <f t="shared" ref="G7107:G7170" si="1664">IF(L7107="Startup",D7107+0.5,D7107)</f>
        <v>4.5</v>
      </c>
      <c r="H7107">
        <f t="shared" ref="H7107:H7170" si="1665">IF(L7107="Startup",D7107+0.1,D7107)</f>
        <v>4.5</v>
      </c>
      <c r="I7107" t="s">
        <v>11802</v>
      </c>
      <c r="J7107" t="s">
        <v>22</v>
      </c>
      <c r="K7107" t="s">
        <v>11896</v>
      </c>
      <c r="L7107" t="str">
        <f t="shared" ref="L7107:L7170" si="1666">IF(N7107&lt;10,"Startup","Established")</f>
        <v>Established</v>
      </c>
      <c r="N7107" s="2">
        <f t="shared" ref="N7107:N7170" si="1667">INT(LEFT(O7107,2))</f>
        <v>14</v>
      </c>
      <c r="O7107" t="s">
        <v>3081</v>
      </c>
      <c r="P7107" t="s">
        <v>1308</v>
      </c>
      <c r="R7107" t="str">
        <f t="shared" ref="R7107:R7170" si="1668">IF(D7107&gt;4,"Great","Average")</f>
        <v>Great</v>
      </c>
      <c r="S7107" t="str">
        <f t="shared" ref="S7107:S7170" si="1669">IF(D7107&gt;4,"Great"," ")</f>
        <v>Great</v>
      </c>
      <c r="T7107" t="b">
        <f t="shared" ref="T7107:T7170" si="1670">AND(D7107:D17065&gt;4,N7107:N17065&gt;10)</f>
        <v>1</v>
      </c>
      <c r="U7107" t="b">
        <f t="shared" ref="U7107:U7170" si="1671">OR(D7107&gt;3.5,N7107&lt;10)</f>
        <v>1</v>
      </c>
      <c r="V7107" t="str">
        <f t="shared" ref="V7107:V7170" si="1672">IF(AND(D7107&gt;4,N7107&gt;20),"Top Company","Average Company")</f>
        <v>Average Company</v>
      </c>
      <c r="W7107" t="str">
        <f t="shared" ref="W7107:W7170" si="1673">IF(OR(LEFT(B7107,1)="T",LEFT(B7107,1)="G"),"Buy","Don't Buy")</f>
        <v>Don't Buy</v>
      </c>
      <c r="X7107" t="str">
        <f t="shared" ref="X7107:X7170" si="1674">IF(IF(Q7107="Financial Services",ISNUMBER(SEARCH("Mumbai",K7107))),"Bombay Finance","Not Known")</f>
        <v>Not Known</v>
      </c>
      <c r="Z7107" t="str">
        <f t="shared" ref="Z7107:Z7170" si="1675">IF(AND(OR(ISNUMBER(SEARCH("Bangalore",K7107)),ISNUMBER(SEARCH("Bengaluru",K7107)),ISNUMBER(SEARCH("Chennai",K7107))),N7107&lt;10),"Silicon Valley Startups","None")</f>
        <v>None</v>
      </c>
      <c r="AB7107" t="str">
        <f t="shared" ref="AB7107:AB7170" si="1676">IF(AND(OR(Q7107="IT Services &amp; Consulting",Q7107="Financial Services"),D7107&gt;4),"1Million",IF(AND(OR(Q7107="IT Services &amp; Consulting",Q7107="Financial Services"),D7107&lt;=4),"500K",IF(AND(Q7107="Telecom / ISP",D7107&gt;4),"800K","0")))</f>
        <v>0</v>
      </c>
    </row>
    <row r="7108" spans="1:28" x14ac:dyDescent="0.3">
      <c r="A7108">
        <v>7106</v>
      </c>
      <c r="B7108" t="s">
        <v>11897</v>
      </c>
      <c r="C7108" t="str">
        <f t="shared" si="1663"/>
        <v>Short</v>
      </c>
      <c r="D7108">
        <v>4</v>
      </c>
      <c r="F7108" s="1">
        <f t="shared" si="1662"/>
        <v>4.5</v>
      </c>
      <c r="G7108" s="1">
        <f t="shared" si="1664"/>
        <v>4.5</v>
      </c>
      <c r="H7108">
        <f t="shared" si="1665"/>
        <v>4.0999999999999996</v>
      </c>
      <c r="I7108" t="s">
        <v>11802</v>
      </c>
      <c r="J7108" t="s">
        <v>22</v>
      </c>
      <c r="K7108" t="s">
        <v>7542</v>
      </c>
      <c r="L7108" t="str">
        <f t="shared" si="1666"/>
        <v>Startup</v>
      </c>
      <c r="N7108" s="2">
        <f t="shared" si="1667"/>
        <v>8</v>
      </c>
      <c r="O7108" t="s">
        <v>583</v>
      </c>
      <c r="P7108" t="s">
        <v>691</v>
      </c>
      <c r="Q7108" t="s">
        <v>117</v>
      </c>
      <c r="R7108" t="str">
        <f t="shared" si="1668"/>
        <v>Average</v>
      </c>
      <c r="S7108" t="str">
        <f t="shared" si="1669"/>
        <v xml:space="preserve"> </v>
      </c>
      <c r="T7108" t="b">
        <f t="shared" si="1670"/>
        <v>0</v>
      </c>
      <c r="U7108" t="b">
        <f t="shared" si="1671"/>
        <v>1</v>
      </c>
      <c r="V7108" t="str">
        <f t="shared" si="1672"/>
        <v>Average Company</v>
      </c>
      <c r="W7108" t="str">
        <f t="shared" si="1673"/>
        <v>Don't Buy</v>
      </c>
      <c r="X7108" t="str">
        <f t="shared" si="1674"/>
        <v>Not Known</v>
      </c>
      <c r="Z7108" t="str">
        <f t="shared" si="1675"/>
        <v>Silicon Valley Startups</v>
      </c>
      <c r="AB7108" t="str">
        <f t="shared" si="1676"/>
        <v>0</v>
      </c>
    </row>
    <row r="7109" spans="1:28" x14ac:dyDescent="0.3">
      <c r="A7109">
        <v>7107</v>
      </c>
      <c r="B7109" t="s">
        <v>11898</v>
      </c>
      <c r="C7109" t="str">
        <f t="shared" si="1663"/>
        <v>Long</v>
      </c>
      <c r="D7109">
        <v>4.5</v>
      </c>
      <c r="F7109" s="1">
        <f t="shared" si="1662"/>
        <v>5</v>
      </c>
      <c r="G7109" s="1">
        <f t="shared" si="1664"/>
        <v>5</v>
      </c>
      <c r="H7109">
        <f t="shared" si="1665"/>
        <v>4.5999999999999996</v>
      </c>
      <c r="I7109" t="s">
        <v>11802</v>
      </c>
      <c r="J7109" t="s">
        <v>881</v>
      </c>
      <c r="K7109" t="s">
        <v>5778</v>
      </c>
      <c r="L7109" t="str">
        <f t="shared" si="1666"/>
        <v>Startup</v>
      </c>
      <c r="N7109" s="2">
        <f t="shared" si="1667"/>
        <v>2</v>
      </c>
      <c r="O7109" t="s">
        <v>1307</v>
      </c>
      <c r="P7109" t="s">
        <v>1308</v>
      </c>
      <c r="Q7109" t="s">
        <v>800</v>
      </c>
      <c r="R7109" t="str">
        <f t="shared" si="1668"/>
        <v>Great</v>
      </c>
      <c r="S7109" t="str">
        <f t="shared" si="1669"/>
        <v>Great</v>
      </c>
      <c r="T7109" t="b">
        <f t="shared" si="1670"/>
        <v>0</v>
      </c>
      <c r="U7109" t="b">
        <f t="shared" si="1671"/>
        <v>1</v>
      </c>
      <c r="V7109" t="str">
        <f t="shared" si="1672"/>
        <v>Average Company</v>
      </c>
      <c r="W7109" t="str">
        <f t="shared" si="1673"/>
        <v>Don't Buy</v>
      </c>
      <c r="X7109" t="str">
        <f t="shared" si="1674"/>
        <v>Not Known</v>
      </c>
      <c r="Z7109" t="str">
        <f t="shared" si="1675"/>
        <v>None</v>
      </c>
      <c r="AB7109" t="str">
        <f t="shared" si="1676"/>
        <v>0</v>
      </c>
    </row>
    <row r="7110" spans="1:28" x14ac:dyDescent="0.3">
      <c r="A7110">
        <v>7108</v>
      </c>
      <c r="B7110" t="s">
        <v>11899</v>
      </c>
      <c r="C7110" t="str">
        <f t="shared" si="1663"/>
        <v>Long</v>
      </c>
      <c r="D7110">
        <v>3.7</v>
      </c>
      <c r="F7110" s="1" t="e">
        <f t="shared" si="1662"/>
        <v>#VALUE!</v>
      </c>
      <c r="G7110" s="1" t="e">
        <f t="shared" si="1664"/>
        <v>#VALUE!</v>
      </c>
      <c r="H7110" t="e">
        <f t="shared" si="1665"/>
        <v>#VALUE!</v>
      </c>
      <c r="I7110" t="s">
        <v>11802</v>
      </c>
      <c r="J7110" t="s">
        <v>8135</v>
      </c>
      <c r="L7110" t="e">
        <f t="shared" si="1666"/>
        <v>#VALUE!</v>
      </c>
      <c r="N7110" s="2" t="e">
        <f t="shared" si="1667"/>
        <v>#VALUE!</v>
      </c>
      <c r="R7110" t="str">
        <f t="shared" si="1668"/>
        <v>Average</v>
      </c>
      <c r="S7110" t="str">
        <f t="shared" si="1669"/>
        <v xml:space="preserve"> </v>
      </c>
      <c r="T7110" t="e">
        <f t="shared" si="1670"/>
        <v>#VALUE!</v>
      </c>
      <c r="U7110" t="e">
        <f t="shared" si="1671"/>
        <v>#VALUE!</v>
      </c>
      <c r="V7110" t="e">
        <f t="shared" si="1672"/>
        <v>#VALUE!</v>
      </c>
      <c r="W7110" t="str">
        <f t="shared" si="1673"/>
        <v>Don't Buy</v>
      </c>
      <c r="X7110" t="str">
        <f t="shared" si="1674"/>
        <v>Not Known</v>
      </c>
      <c r="Z7110" t="e">
        <f t="shared" si="1675"/>
        <v>#VALUE!</v>
      </c>
      <c r="AB7110" t="str">
        <f t="shared" si="1676"/>
        <v>0</v>
      </c>
    </row>
    <row r="7111" spans="1:28" x14ac:dyDescent="0.3">
      <c r="A7111">
        <v>7109</v>
      </c>
      <c r="B7111" t="s">
        <v>11900</v>
      </c>
      <c r="C7111" t="str">
        <f t="shared" si="1663"/>
        <v>Short</v>
      </c>
      <c r="D7111">
        <v>2.9</v>
      </c>
      <c r="F7111" s="1">
        <f t="shared" si="1662"/>
        <v>2.9</v>
      </c>
      <c r="G7111" s="1">
        <f t="shared" si="1664"/>
        <v>2.9</v>
      </c>
      <c r="H7111">
        <f t="shared" si="1665"/>
        <v>2.9</v>
      </c>
      <c r="I7111" t="s">
        <v>11802</v>
      </c>
      <c r="J7111" t="s">
        <v>22</v>
      </c>
      <c r="K7111" t="s">
        <v>3861</v>
      </c>
      <c r="L7111" t="str">
        <f t="shared" si="1666"/>
        <v>Established</v>
      </c>
      <c r="N7111" s="2">
        <f t="shared" si="1667"/>
        <v>18</v>
      </c>
      <c r="O7111" t="s">
        <v>200</v>
      </c>
      <c r="P7111" t="s">
        <v>683</v>
      </c>
      <c r="Q7111" t="s">
        <v>28</v>
      </c>
      <c r="R7111" t="str">
        <f t="shared" si="1668"/>
        <v>Average</v>
      </c>
      <c r="S7111" t="str">
        <f t="shared" si="1669"/>
        <v xml:space="preserve"> </v>
      </c>
      <c r="T7111" t="b">
        <f t="shared" si="1670"/>
        <v>0</v>
      </c>
      <c r="U7111" t="b">
        <f t="shared" si="1671"/>
        <v>0</v>
      </c>
      <c r="V7111" t="str">
        <f t="shared" si="1672"/>
        <v>Average Company</v>
      </c>
      <c r="W7111" t="str">
        <f t="shared" si="1673"/>
        <v>Don't Buy</v>
      </c>
      <c r="X7111" t="str">
        <f t="shared" si="1674"/>
        <v>Not Known</v>
      </c>
      <c r="Z7111" t="str">
        <f t="shared" si="1675"/>
        <v>None</v>
      </c>
      <c r="AB7111" t="str">
        <f t="shared" si="1676"/>
        <v>500K</v>
      </c>
    </row>
    <row r="7112" spans="1:28" x14ac:dyDescent="0.3">
      <c r="A7112">
        <v>7110</v>
      </c>
      <c r="B7112" t="s">
        <v>11901</v>
      </c>
      <c r="C7112" t="str">
        <f t="shared" si="1663"/>
        <v>Short</v>
      </c>
      <c r="D7112">
        <v>4.5</v>
      </c>
      <c r="F7112" s="1">
        <f t="shared" si="1662"/>
        <v>4.5</v>
      </c>
      <c r="G7112" s="1">
        <f t="shared" si="1664"/>
        <v>4.5</v>
      </c>
      <c r="H7112">
        <f t="shared" si="1665"/>
        <v>4.5</v>
      </c>
      <c r="I7112" t="s">
        <v>11802</v>
      </c>
      <c r="J7112" t="s">
        <v>22</v>
      </c>
      <c r="K7112" t="s">
        <v>11902</v>
      </c>
      <c r="L7112" t="str">
        <f t="shared" si="1666"/>
        <v>Established</v>
      </c>
      <c r="N7112" s="2">
        <f t="shared" si="1667"/>
        <v>10</v>
      </c>
      <c r="O7112" t="s">
        <v>234</v>
      </c>
      <c r="P7112" t="s">
        <v>1308</v>
      </c>
      <c r="Q7112" t="s">
        <v>773</v>
      </c>
      <c r="R7112" t="str">
        <f t="shared" si="1668"/>
        <v>Great</v>
      </c>
      <c r="S7112" t="str">
        <f t="shared" si="1669"/>
        <v>Great</v>
      </c>
      <c r="T7112" t="b">
        <f t="shared" si="1670"/>
        <v>0</v>
      </c>
      <c r="U7112" t="b">
        <f t="shared" si="1671"/>
        <v>1</v>
      </c>
      <c r="V7112" t="str">
        <f t="shared" si="1672"/>
        <v>Average Company</v>
      </c>
      <c r="W7112" t="str">
        <f t="shared" si="1673"/>
        <v>Don't Buy</v>
      </c>
      <c r="X7112" t="str">
        <f t="shared" si="1674"/>
        <v>Not Known</v>
      </c>
      <c r="Z7112" t="str">
        <f t="shared" si="1675"/>
        <v>None</v>
      </c>
      <c r="AB7112" t="str">
        <f t="shared" si="1676"/>
        <v>0</v>
      </c>
    </row>
    <row r="7113" spans="1:28" x14ac:dyDescent="0.3">
      <c r="A7113">
        <v>7111</v>
      </c>
      <c r="B7113" t="s">
        <v>11903</v>
      </c>
      <c r="C7113" t="str">
        <f t="shared" si="1663"/>
        <v>Long</v>
      </c>
      <c r="D7113">
        <v>4.5999999999999996</v>
      </c>
      <c r="F7113" s="1">
        <f t="shared" si="1662"/>
        <v>4.5999999999999996</v>
      </c>
      <c r="G7113" s="1">
        <f t="shared" si="1664"/>
        <v>4.5999999999999996</v>
      </c>
      <c r="H7113">
        <f t="shared" si="1665"/>
        <v>4.5999999999999996</v>
      </c>
      <c r="I7113" t="s">
        <v>11802</v>
      </c>
      <c r="J7113" t="s">
        <v>22</v>
      </c>
      <c r="K7113" t="s">
        <v>5803</v>
      </c>
      <c r="L7113" t="str">
        <f t="shared" si="1666"/>
        <v>Established</v>
      </c>
      <c r="N7113" s="2">
        <f t="shared" si="1667"/>
        <v>10</v>
      </c>
      <c r="O7113" t="s">
        <v>234</v>
      </c>
      <c r="P7113" t="s">
        <v>1308</v>
      </c>
      <c r="Q7113" t="s">
        <v>605</v>
      </c>
      <c r="R7113" t="str">
        <f t="shared" si="1668"/>
        <v>Great</v>
      </c>
      <c r="S7113" t="str">
        <f t="shared" si="1669"/>
        <v>Great</v>
      </c>
      <c r="T7113" t="b">
        <f t="shared" si="1670"/>
        <v>0</v>
      </c>
      <c r="U7113" t="b">
        <f t="shared" si="1671"/>
        <v>1</v>
      </c>
      <c r="V7113" t="str">
        <f t="shared" si="1672"/>
        <v>Average Company</v>
      </c>
      <c r="W7113" t="str">
        <f t="shared" si="1673"/>
        <v>Don't Buy</v>
      </c>
      <c r="X7113" t="str">
        <f t="shared" si="1674"/>
        <v>Not Known</v>
      </c>
      <c r="Z7113" t="str">
        <f t="shared" si="1675"/>
        <v>None</v>
      </c>
      <c r="AB7113" t="str">
        <f t="shared" si="1676"/>
        <v>0</v>
      </c>
    </row>
    <row r="7114" spans="1:28" x14ac:dyDescent="0.3">
      <c r="A7114">
        <v>7112</v>
      </c>
      <c r="B7114" t="s">
        <v>11904</v>
      </c>
      <c r="C7114" t="str">
        <f t="shared" si="1663"/>
        <v>Long</v>
      </c>
      <c r="D7114">
        <v>4.2</v>
      </c>
      <c r="F7114" s="1" t="e">
        <f t="shared" si="1662"/>
        <v>#VALUE!</v>
      </c>
      <c r="G7114" s="1" t="e">
        <f t="shared" si="1664"/>
        <v>#VALUE!</v>
      </c>
      <c r="H7114" t="e">
        <f t="shared" si="1665"/>
        <v>#VALUE!</v>
      </c>
      <c r="I7114" t="s">
        <v>11802</v>
      </c>
      <c r="J7114" t="s">
        <v>5143</v>
      </c>
      <c r="K7114" t="s">
        <v>121</v>
      </c>
      <c r="L7114" t="e">
        <f t="shared" si="1666"/>
        <v>#VALUE!</v>
      </c>
      <c r="N7114" s="2" t="e">
        <f t="shared" si="1667"/>
        <v>#VALUE!</v>
      </c>
      <c r="Q7114" t="s">
        <v>85</v>
      </c>
      <c r="R7114" t="str">
        <f t="shared" si="1668"/>
        <v>Great</v>
      </c>
      <c r="S7114" t="str">
        <f t="shared" si="1669"/>
        <v>Great</v>
      </c>
      <c r="T7114" t="e">
        <f t="shared" si="1670"/>
        <v>#VALUE!</v>
      </c>
      <c r="U7114" t="e">
        <f t="shared" si="1671"/>
        <v>#VALUE!</v>
      </c>
      <c r="V7114" t="e">
        <f t="shared" si="1672"/>
        <v>#VALUE!</v>
      </c>
      <c r="W7114" t="str">
        <f t="shared" si="1673"/>
        <v>Don't Buy</v>
      </c>
      <c r="X7114" t="str">
        <f t="shared" si="1674"/>
        <v>Not Known</v>
      </c>
      <c r="Z7114" t="e">
        <f t="shared" si="1675"/>
        <v>#VALUE!</v>
      </c>
      <c r="AB7114" t="str">
        <f t="shared" si="1676"/>
        <v>800K</v>
      </c>
    </row>
    <row r="7115" spans="1:28" x14ac:dyDescent="0.3">
      <c r="A7115">
        <v>7113</v>
      </c>
      <c r="B7115" t="s">
        <v>11905</v>
      </c>
      <c r="C7115" t="str">
        <f t="shared" si="1663"/>
        <v>Long</v>
      </c>
      <c r="D7115">
        <v>4.5</v>
      </c>
      <c r="F7115" s="1" t="e">
        <f t="shared" si="1662"/>
        <v>#VALUE!</v>
      </c>
      <c r="G7115" s="1" t="e">
        <f t="shared" si="1664"/>
        <v>#VALUE!</v>
      </c>
      <c r="H7115" t="e">
        <f t="shared" si="1665"/>
        <v>#VALUE!</v>
      </c>
      <c r="I7115" t="s">
        <v>11802</v>
      </c>
      <c r="J7115" t="s">
        <v>4945</v>
      </c>
      <c r="K7115" t="s">
        <v>1261</v>
      </c>
      <c r="L7115" t="e">
        <f t="shared" si="1666"/>
        <v>#VALUE!</v>
      </c>
      <c r="N7115" s="2" t="e">
        <f t="shared" si="1667"/>
        <v>#VALUE!</v>
      </c>
      <c r="R7115" t="str">
        <f t="shared" si="1668"/>
        <v>Great</v>
      </c>
      <c r="S7115" t="str">
        <f t="shared" si="1669"/>
        <v>Great</v>
      </c>
      <c r="T7115" t="e">
        <f t="shared" si="1670"/>
        <v>#VALUE!</v>
      </c>
      <c r="U7115" t="e">
        <f t="shared" si="1671"/>
        <v>#VALUE!</v>
      </c>
      <c r="V7115" t="e">
        <f t="shared" si="1672"/>
        <v>#VALUE!</v>
      </c>
      <c r="W7115" t="str">
        <f t="shared" si="1673"/>
        <v>Don't Buy</v>
      </c>
      <c r="X7115" t="str">
        <f t="shared" si="1674"/>
        <v>Not Known</v>
      </c>
      <c r="Z7115" t="e">
        <f t="shared" si="1675"/>
        <v>#VALUE!</v>
      </c>
      <c r="AB7115" t="str">
        <f t="shared" si="1676"/>
        <v>0</v>
      </c>
    </row>
    <row r="7116" spans="1:28" x14ac:dyDescent="0.3">
      <c r="A7116">
        <v>7114</v>
      </c>
      <c r="B7116" t="s">
        <v>11906</v>
      </c>
      <c r="C7116" t="str">
        <f t="shared" si="1663"/>
        <v>Long</v>
      </c>
      <c r="D7116">
        <v>3.9</v>
      </c>
      <c r="F7116" s="1" t="e">
        <f t="shared" si="1662"/>
        <v>#VALUE!</v>
      </c>
      <c r="G7116" s="1" t="e">
        <f t="shared" si="1664"/>
        <v>#VALUE!</v>
      </c>
      <c r="H7116" t="e">
        <f t="shared" si="1665"/>
        <v>#VALUE!</v>
      </c>
      <c r="I7116" t="s">
        <v>11802</v>
      </c>
      <c r="J7116" t="s">
        <v>1261</v>
      </c>
      <c r="L7116" t="e">
        <f t="shared" si="1666"/>
        <v>#VALUE!</v>
      </c>
      <c r="N7116" s="2" t="e">
        <f t="shared" si="1667"/>
        <v>#VALUE!</v>
      </c>
      <c r="Q7116" t="s">
        <v>19</v>
      </c>
      <c r="R7116" t="str">
        <f t="shared" si="1668"/>
        <v>Average</v>
      </c>
      <c r="S7116" t="str">
        <f t="shared" si="1669"/>
        <v xml:space="preserve"> </v>
      </c>
      <c r="T7116" t="e">
        <f t="shared" si="1670"/>
        <v>#VALUE!</v>
      </c>
      <c r="U7116" t="e">
        <f t="shared" si="1671"/>
        <v>#VALUE!</v>
      </c>
      <c r="V7116" t="e">
        <f t="shared" si="1672"/>
        <v>#VALUE!</v>
      </c>
      <c r="W7116" t="str">
        <f t="shared" si="1673"/>
        <v>Don't Buy</v>
      </c>
      <c r="X7116" t="str">
        <f t="shared" si="1674"/>
        <v>Not Known</v>
      </c>
      <c r="Z7116" t="e">
        <f t="shared" si="1675"/>
        <v>#VALUE!</v>
      </c>
      <c r="AB7116" t="str">
        <f t="shared" si="1676"/>
        <v>500K</v>
      </c>
    </row>
    <row r="7117" spans="1:28" x14ac:dyDescent="0.3">
      <c r="A7117">
        <v>7115</v>
      </c>
      <c r="B7117" t="s">
        <v>11907</v>
      </c>
      <c r="C7117" t="str">
        <f t="shared" si="1663"/>
        <v>Long</v>
      </c>
      <c r="D7117">
        <v>3.9</v>
      </c>
      <c r="F7117" s="1" t="e">
        <f t="shared" si="1662"/>
        <v>#VALUE!</v>
      </c>
      <c r="G7117" s="1" t="e">
        <f t="shared" si="1664"/>
        <v>#VALUE!</v>
      </c>
      <c r="H7117" t="e">
        <f t="shared" si="1665"/>
        <v>#VALUE!</v>
      </c>
      <c r="I7117" t="s">
        <v>11802</v>
      </c>
      <c r="J7117" t="s">
        <v>9215</v>
      </c>
      <c r="L7117" t="e">
        <f t="shared" si="1666"/>
        <v>#VALUE!</v>
      </c>
      <c r="N7117" s="2" t="e">
        <f t="shared" si="1667"/>
        <v>#VALUE!</v>
      </c>
      <c r="R7117" t="str">
        <f t="shared" si="1668"/>
        <v>Average</v>
      </c>
      <c r="S7117" t="str">
        <f t="shared" si="1669"/>
        <v xml:space="preserve"> </v>
      </c>
      <c r="T7117" t="e">
        <f t="shared" si="1670"/>
        <v>#VALUE!</v>
      </c>
      <c r="U7117" t="e">
        <f t="shared" si="1671"/>
        <v>#VALUE!</v>
      </c>
      <c r="V7117" t="e">
        <f t="shared" si="1672"/>
        <v>#VALUE!</v>
      </c>
      <c r="W7117" t="str">
        <f t="shared" si="1673"/>
        <v>Don't Buy</v>
      </c>
      <c r="X7117" t="str">
        <f t="shared" si="1674"/>
        <v>Not Known</v>
      </c>
      <c r="Z7117" t="e">
        <f t="shared" si="1675"/>
        <v>#VALUE!</v>
      </c>
      <c r="AB7117" t="str">
        <f t="shared" si="1676"/>
        <v>0</v>
      </c>
    </row>
    <row r="7118" spans="1:28" x14ac:dyDescent="0.3">
      <c r="A7118">
        <v>7116</v>
      </c>
      <c r="B7118" t="s">
        <v>11908</v>
      </c>
      <c r="C7118" t="str">
        <f t="shared" si="1663"/>
        <v>Short</v>
      </c>
      <c r="D7118">
        <v>3.1</v>
      </c>
      <c r="F7118" s="1">
        <f t="shared" si="1662"/>
        <v>3.1</v>
      </c>
      <c r="G7118" s="1">
        <f t="shared" si="1664"/>
        <v>3.1</v>
      </c>
      <c r="H7118">
        <f t="shared" si="1665"/>
        <v>3.1</v>
      </c>
      <c r="I7118" t="s">
        <v>11802</v>
      </c>
      <c r="J7118" t="s">
        <v>22</v>
      </c>
      <c r="K7118" t="s">
        <v>4182</v>
      </c>
      <c r="L7118" t="str">
        <f t="shared" si="1666"/>
        <v>Established</v>
      </c>
      <c r="N7118" s="2">
        <f t="shared" si="1667"/>
        <v>16</v>
      </c>
      <c r="O7118" t="s">
        <v>121</v>
      </c>
      <c r="P7118" t="s">
        <v>691</v>
      </c>
      <c r="Q7118" t="s">
        <v>28</v>
      </c>
      <c r="R7118" t="str">
        <f t="shared" si="1668"/>
        <v>Average</v>
      </c>
      <c r="S7118" t="str">
        <f t="shared" si="1669"/>
        <v xml:space="preserve"> </v>
      </c>
      <c r="T7118" t="b">
        <f t="shared" si="1670"/>
        <v>0</v>
      </c>
      <c r="U7118" t="b">
        <f t="shared" si="1671"/>
        <v>0</v>
      </c>
      <c r="V7118" t="str">
        <f t="shared" si="1672"/>
        <v>Average Company</v>
      </c>
      <c r="W7118" t="str">
        <f t="shared" si="1673"/>
        <v>Buy</v>
      </c>
      <c r="X7118" t="str">
        <f t="shared" si="1674"/>
        <v>Bombay Finance</v>
      </c>
      <c r="Z7118" t="str">
        <f t="shared" si="1675"/>
        <v>None</v>
      </c>
      <c r="AB7118" t="str">
        <f t="shared" si="1676"/>
        <v>500K</v>
      </c>
    </row>
    <row r="7119" spans="1:28" x14ac:dyDescent="0.3">
      <c r="A7119">
        <v>7117</v>
      </c>
      <c r="B7119" t="s">
        <v>11909</v>
      </c>
      <c r="C7119" t="str">
        <f t="shared" si="1663"/>
        <v>Short</v>
      </c>
      <c r="D7119">
        <v>4.3</v>
      </c>
      <c r="F7119" s="1" t="e">
        <f t="shared" si="1662"/>
        <v>#VALUE!</v>
      </c>
      <c r="G7119" s="1" t="e">
        <f t="shared" si="1664"/>
        <v>#VALUE!</v>
      </c>
      <c r="H7119" t="e">
        <f t="shared" si="1665"/>
        <v>#VALUE!</v>
      </c>
      <c r="I7119" t="s">
        <v>7060</v>
      </c>
      <c r="J7119" t="s">
        <v>11910</v>
      </c>
      <c r="K7119" t="s">
        <v>731</v>
      </c>
      <c r="L7119" t="e">
        <f t="shared" si="1666"/>
        <v>#VALUE!</v>
      </c>
      <c r="N7119" s="2" t="e">
        <f t="shared" si="1667"/>
        <v>#VALUE!</v>
      </c>
      <c r="Q7119" t="s">
        <v>362</v>
      </c>
      <c r="R7119" t="str">
        <f t="shared" si="1668"/>
        <v>Great</v>
      </c>
      <c r="S7119" t="str">
        <f t="shared" si="1669"/>
        <v>Great</v>
      </c>
      <c r="T7119" t="e">
        <f t="shared" si="1670"/>
        <v>#VALUE!</v>
      </c>
      <c r="U7119" t="e">
        <f t="shared" si="1671"/>
        <v>#VALUE!</v>
      </c>
      <c r="V7119" t="e">
        <f t="shared" si="1672"/>
        <v>#VALUE!</v>
      </c>
      <c r="W7119" t="str">
        <f t="shared" si="1673"/>
        <v>Don't Buy</v>
      </c>
      <c r="X7119" t="str">
        <f t="shared" si="1674"/>
        <v>Not Known</v>
      </c>
      <c r="Z7119" t="e">
        <f t="shared" si="1675"/>
        <v>#VALUE!</v>
      </c>
      <c r="AB7119" t="str">
        <f t="shared" si="1676"/>
        <v>0</v>
      </c>
    </row>
    <row r="7120" spans="1:28" x14ac:dyDescent="0.3">
      <c r="A7120">
        <v>7118</v>
      </c>
      <c r="B7120" t="s">
        <v>11911</v>
      </c>
      <c r="C7120" t="str">
        <f t="shared" si="1663"/>
        <v>Short</v>
      </c>
      <c r="D7120">
        <v>4.3</v>
      </c>
      <c r="F7120" s="1">
        <f t="shared" si="1662"/>
        <v>4.3</v>
      </c>
      <c r="G7120" s="1">
        <f t="shared" si="1664"/>
        <v>4.3</v>
      </c>
      <c r="H7120">
        <f t="shared" si="1665"/>
        <v>4.3</v>
      </c>
      <c r="I7120" t="s">
        <v>11581</v>
      </c>
      <c r="J7120" t="s">
        <v>10</v>
      </c>
      <c r="K7120" t="s">
        <v>11912</v>
      </c>
      <c r="L7120" t="str">
        <f t="shared" si="1666"/>
        <v>Established</v>
      </c>
      <c r="N7120" s="2">
        <f t="shared" si="1667"/>
        <v>14</v>
      </c>
      <c r="O7120" t="s">
        <v>1151</v>
      </c>
      <c r="P7120" t="s">
        <v>3614</v>
      </c>
      <c r="Q7120" t="s">
        <v>918</v>
      </c>
      <c r="R7120" t="str">
        <f t="shared" si="1668"/>
        <v>Great</v>
      </c>
      <c r="S7120" t="str">
        <f t="shared" si="1669"/>
        <v>Great</v>
      </c>
      <c r="T7120" t="b">
        <f t="shared" si="1670"/>
        <v>1</v>
      </c>
      <c r="U7120" t="b">
        <f t="shared" si="1671"/>
        <v>1</v>
      </c>
      <c r="V7120" t="str">
        <f t="shared" si="1672"/>
        <v>Average Company</v>
      </c>
      <c r="W7120" t="str">
        <f t="shared" si="1673"/>
        <v>Don't Buy</v>
      </c>
      <c r="X7120" t="str">
        <f t="shared" si="1674"/>
        <v>Not Known</v>
      </c>
      <c r="Z7120" t="str">
        <f t="shared" si="1675"/>
        <v>None</v>
      </c>
      <c r="AB7120" t="str">
        <f t="shared" si="1676"/>
        <v>0</v>
      </c>
    </row>
    <row r="7121" spans="1:28" x14ac:dyDescent="0.3">
      <c r="A7121">
        <v>7119</v>
      </c>
      <c r="B7121" t="s">
        <v>11913</v>
      </c>
      <c r="C7121" t="str">
        <f t="shared" si="1663"/>
        <v>Long</v>
      </c>
      <c r="D7121">
        <v>3.8</v>
      </c>
      <c r="F7121" s="1">
        <f t="shared" si="1662"/>
        <v>3.8</v>
      </c>
      <c r="G7121" s="1">
        <f t="shared" si="1664"/>
        <v>3.8</v>
      </c>
      <c r="H7121">
        <f t="shared" si="1665"/>
        <v>3.8</v>
      </c>
      <c r="I7121" t="s">
        <v>11914</v>
      </c>
      <c r="J7121" t="s">
        <v>22</v>
      </c>
      <c r="K7121" t="s">
        <v>1170</v>
      </c>
      <c r="L7121" t="str">
        <f t="shared" si="1666"/>
        <v>Established</v>
      </c>
      <c r="N7121" s="2">
        <f t="shared" si="1667"/>
        <v>10</v>
      </c>
      <c r="O7121" t="s">
        <v>234</v>
      </c>
      <c r="P7121" t="s">
        <v>691</v>
      </c>
      <c r="Q7121" t="s">
        <v>424</v>
      </c>
      <c r="R7121" t="str">
        <f t="shared" si="1668"/>
        <v>Average</v>
      </c>
      <c r="S7121" t="str">
        <f t="shared" si="1669"/>
        <v xml:space="preserve"> </v>
      </c>
      <c r="T7121" t="b">
        <f t="shared" si="1670"/>
        <v>0</v>
      </c>
      <c r="U7121" t="b">
        <f t="shared" si="1671"/>
        <v>1</v>
      </c>
      <c r="V7121" t="str">
        <f t="shared" si="1672"/>
        <v>Average Company</v>
      </c>
      <c r="W7121" t="str">
        <f t="shared" si="1673"/>
        <v>Don't Buy</v>
      </c>
      <c r="X7121" t="str">
        <f t="shared" si="1674"/>
        <v>Not Known</v>
      </c>
      <c r="Z7121" t="str">
        <f t="shared" si="1675"/>
        <v>None</v>
      </c>
      <c r="AB7121" t="str">
        <f t="shared" si="1676"/>
        <v>0</v>
      </c>
    </row>
    <row r="7122" spans="1:28" x14ac:dyDescent="0.3">
      <c r="A7122">
        <v>7120</v>
      </c>
      <c r="B7122" t="s">
        <v>11915</v>
      </c>
      <c r="C7122" t="str">
        <f t="shared" si="1663"/>
        <v>Long</v>
      </c>
      <c r="D7122">
        <v>4.5</v>
      </c>
      <c r="F7122" s="1">
        <f t="shared" si="1662"/>
        <v>4.5</v>
      </c>
      <c r="G7122" s="1">
        <f t="shared" si="1664"/>
        <v>4.5</v>
      </c>
      <c r="H7122">
        <f t="shared" si="1665"/>
        <v>4.5</v>
      </c>
      <c r="I7122" t="s">
        <v>11914</v>
      </c>
      <c r="J7122" t="s">
        <v>22</v>
      </c>
      <c r="K7122" t="s">
        <v>6760</v>
      </c>
      <c r="L7122" t="str">
        <f t="shared" si="1666"/>
        <v>Established</v>
      </c>
      <c r="N7122" s="2">
        <f t="shared" si="1667"/>
        <v>10</v>
      </c>
      <c r="O7122" t="s">
        <v>234</v>
      </c>
      <c r="P7122" t="s">
        <v>9128</v>
      </c>
      <c r="Q7122" t="s">
        <v>1957</v>
      </c>
      <c r="R7122" t="str">
        <f t="shared" si="1668"/>
        <v>Great</v>
      </c>
      <c r="S7122" t="str">
        <f t="shared" si="1669"/>
        <v>Great</v>
      </c>
      <c r="T7122" t="b">
        <f t="shared" si="1670"/>
        <v>0</v>
      </c>
      <c r="U7122" t="b">
        <f t="shared" si="1671"/>
        <v>1</v>
      </c>
      <c r="V7122" t="str">
        <f t="shared" si="1672"/>
        <v>Average Company</v>
      </c>
      <c r="W7122" t="str">
        <f t="shared" si="1673"/>
        <v>Don't Buy</v>
      </c>
      <c r="X7122" t="str">
        <f t="shared" si="1674"/>
        <v>Not Known</v>
      </c>
      <c r="Z7122" t="str">
        <f t="shared" si="1675"/>
        <v>None</v>
      </c>
      <c r="AB7122" t="str">
        <f t="shared" si="1676"/>
        <v>0</v>
      </c>
    </row>
    <row r="7123" spans="1:28" x14ac:dyDescent="0.3">
      <c r="A7123">
        <v>7121</v>
      </c>
      <c r="B7123" t="s">
        <v>11916</v>
      </c>
      <c r="C7123" t="str">
        <f t="shared" si="1663"/>
        <v>Long</v>
      </c>
      <c r="D7123">
        <v>4.3</v>
      </c>
      <c r="F7123" s="1">
        <f t="shared" si="1662"/>
        <v>4.3</v>
      </c>
      <c r="G7123" s="1">
        <f t="shared" si="1664"/>
        <v>4.3</v>
      </c>
      <c r="H7123">
        <f t="shared" si="1665"/>
        <v>4.3</v>
      </c>
      <c r="I7123" t="s">
        <v>11914</v>
      </c>
      <c r="J7123" t="s">
        <v>22</v>
      </c>
      <c r="K7123" t="s">
        <v>7004</v>
      </c>
      <c r="L7123" t="str">
        <f t="shared" si="1666"/>
        <v>Established</v>
      </c>
      <c r="N7123" s="2">
        <f t="shared" si="1667"/>
        <v>23</v>
      </c>
      <c r="O7123" t="s">
        <v>230</v>
      </c>
      <c r="P7123" t="s">
        <v>683</v>
      </c>
      <c r="Q7123" t="s">
        <v>44</v>
      </c>
      <c r="R7123" t="str">
        <f t="shared" si="1668"/>
        <v>Great</v>
      </c>
      <c r="S7123" t="str">
        <f t="shared" si="1669"/>
        <v>Great</v>
      </c>
      <c r="T7123" t="b">
        <f t="shared" si="1670"/>
        <v>1</v>
      </c>
      <c r="U7123" t="b">
        <f t="shared" si="1671"/>
        <v>1</v>
      </c>
      <c r="V7123" t="str">
        <f t="shared" si="1672"/>
        <v>Top Company</v>
      </c>
      <c r="W7123" t="str">
        <f t="shared" si="1673"/>
        <v>Don't Buy</v>
      </c>
      <c r="X7123" t="str">
        <f t="shared" si="1674"/>
        <v>Not Known</v>
      </c>
      <c r="Z7123" t="str">
        <f t="shared" si="1675"/>
        <v>None</v>
      </c>
      <c r="AB7123" t="str">
        <f t="shared" si="1676"/>
        <v>0</v>
      </c>
    </row>
    <row r="7124" spans="1:28" x14ac:dyDescent="0.3">
      <c r="A7124">
        <v>7122</v>
      </c>
      <c r="B7124" t="s">
        <v>11917</v>
      </c>
      <c r="C7124" t="str">
        <f t="shared" si="1663"/>
        <v>Short</v>
      </c>
      <c r="D7124">
        <v>3.1</v>
      </c>
      <c r="F7124" s="1">
        <f t="shared" si="1662"/>
        <v>3.1</v>
      </c>
      <c r="G7124" s="1">
        <f t="shared" si="1664"/>
        <v>3.1</v>
      </c>
      <c r="H7124">
        <f t="shared" si="1665"/>
        <v>3.1</v>
      </c>
      <c r="I7124" t="s">
        <v>11914</v>
      </c>
      <c r="J7124" t="s">
        <v>22</v>
      </c>
      <c r="K7124" t="s">
        <v>5534</v>
      </c>
      <c r="L7124" t="str">
        <f t="shared" si="1666"/>
        <v>Established</v>
      </c>
      <c r="N7124" s="2">
        <f t="shared" si="1667"/>
        <v>30</v>
      </c>
      <c r="O7124" t="s">
        <v>604</v>
      </c>
      <c r="P7124" t="s">
        <v>691</v>
      </c>
      <c r="Q7124" t="s">
        <v>5228</v>
      </c>
      <c r="R7124" t="str">
        <f t="shared" si="1668"/>
        <v>Average</v>
      </c>
      <c r="S7124" t="str">
        <f t="shared" si="1669"/>
        <v xml:space="preserve"> </v>
      </c>
      <c r="T7124" t="b">
        <f t="shared" si="1670"/>
        <v>0</v>
      </c>
      <c r="U7124" t="b">
        <f t="shared" si="1671"/>
        <v>0</v>
      </c>
      <c r="V7124" t="str">
        <f t="shared" si="1672"/>
        <v>Average Company</v>
      </c>
      <c r="W7124" t="str">
        <f t="shared" si="1673"/>
        <v>Don't Buy</v>
      </c>
      <c r="X7124" t="str">
        <f t="shared" si="1674"/>
        <v>Not Known</v>
      </c>
      <c r="Z7124" t="str">
        <f t="shared" si="1675"/>
        <v>None</v>
      </c>
      <c r="AB7124" t="str">
        <f t="shared" si="1676"/>
        <v>0</v>
      </c>
    </row>
    <row r="7125" spans="1:28" x14ac:dyDescent="0.3">
      <c r="A7125">
        <v>7123</v>
      </c>
      <c r="B7125" t="s">
        <v>11918</v>
      </c>
      <c r="C7125" t="str">
        <f t="shared" si="1663"/>
        <v>Long</v>
      </c>
      <c r="D7125">
        <v>4.0999999999999996</v>
      </c>
      <c r="F7125" s="1">
        <f t="shared" ref="F7125:F7188" si="1677">IF(N7125&lt;10,IF(D7125+0.5&gt;5,5,D7125+0.5),D7125)</f>
        <v>4.0999999999999996</v>
      </c>
      <c r="G7125" s="1">
        <f t="shared" si="1664"/>
        <v>4.0999999999999996</v>
      </c>
      <c r="H7125">
        <f t="shared" si="1665"/>
        <v>4.0999999999999996</v>
      </c>
      <c r="I7125" t="s">
        <v>11914</v>
      </c>
      <c r="J7125" t="s">
        <v>10</v>
      </c>
      <c r="K7125" t="s">
        <v>3988</v>
      </c>
      <c r="L7125" t="str">
        <f t="shared" si="1666"/>
        <v>Established</v>
      </c>
      <c r="N7125" s="2">
        <f t="shared" si="1667"/>
        <v>23</v>
      </c>
      <c r="O7125" t="s">
        <v>230</v>
      </c>
      <c r="P7125" t="s">
        <v>691</v>
      </c>
      <c r="Q7125" t="s">
        <v>44</v>
      </c>
      <c r="R7125" t="str">
        <f t="shared" si="1668"/>
        <v>Great</v>
      </c>
      <c r="S7125" t="str">
        <f t="shared" si="1669"/>
        <v>Great</v>
      </c>
      <c r="T7125" t="b">
        <f t="shared" si="1670"/>
        <v>1</v>
      </c>
      <c r="U7125" t="b">
        <f t="shared" si="1671"/>
        <v>1</v>
      </c>
      <c r="V7125" t="str">
        <f t="shared" si="1672"/>
        <v>Top Company</v>
      </c>
      <c r="W7125" t="str">
        <f t="shared" si="1673"/>
        <v>Buy</v>
      </c>
      <c r="X7125" t="str">
        <f t="shared" si="1674"/>
        <v>Not Known</v>
      </c>
      <c r="Z7125" t="str">
        <f t="shared" si="1675"/>
        <v>None</v>
      </c>
      <c r="AB7125" t="str">
        <f t="shared" si="1676"/>
        <v>0</v>
      </c>
    </row>
    <row r="7126" spans="1:28" x14ac:dyDescent="0.3">
      <c r="A7126">
        <v>7124</v>
      </c>
      <c r="B7126" t="s">
        <v>11919</v>
      </c>
      <c r="C7126" t="str">
        <f t="shared" si="1663"/>
        <v>Short</v>
      </c>
      <c r="D7126">
        <v>3.2</v>
      </c>
      <c r="F7126" s="1">
        <f t="shared" si="1677"/>
        <v>3.2</v>
      </c>
      <c r="G7126" s="1">
        <f t="shared" si="1664"/>
        <v>3.2</v>
      </c>
      <c r="H7126">
        <f t="shared" si="1665"/>
        <v>3.2</v>
      </c>
      <c r="I7126" t="s">
        <v>11914</v>
      </c>
      <c r="J7126" t="s">
        <v>11145</v>
      </c>
      <c r="K7126" t="s">
        <v>446</v>
      </c>
      <c r="L7126" t="str">
        <f t="shared" si="1666"/>
        <v>Established</v>
      </c>
      <c r="N7126" s="2">
        <f t="shared" si="1667"/>
        <v>20</v>
      </c>
      <c r="O7126" t="s">
        <v>683</v>
      </c>
      <c r="Q7126" t="s">
        <v>80</v>
      </c>
      <c r="R7126" t="str">
        <f t="shared" si="1668"/>
        <v>Average</v>
      </c>
      <c r="S7126" t="str">
        <f t="shared" si="1669"/>
        <v xml:space="preserve"> </v>
      </c>
      <c r="T7126" t="b">
        <f t="shared" si="1670"/>
        <v>0</v>
      </c>
      <c r="U7126" t="b">
        <f t="shared" si="1671"/>
        <v>0</v>
      </c>
      <c r="V7126" t="str">
        <f t="shared" si="1672"/>
        <v>Average Company</v>
      </c>
      <c r="W7126" t="str">
        <f t="shared" si="1673"/>
        <v>Don't Buy</v>
      </c>
      <c r="X7126" t="str">
        <f t="shared" si="1674"/>
        <v>Not Known</v>
      </c>
      <c r="Z7126" t="str">
        <f t="shared" si="1675"/>
        <v>None</v>
      </c>
      <c r="AB7126" t="str">
        <f t="shared" si="1676"/>
        <v>0</v>
      </c>
    </row>
    <row r="7127" spans="1:28" x14ac:dyDescent="0.3">
      <c r="A7127">
        <v>7125</v>
      </c>
      <c r="B7127" t="s">
        <v>11920</v>
      </c>
      <c r="C7127" t="str">
        <f t="shared" si="1663"/>
        <v>Long</v>
      </c>
      <c r="D7127">
        <v>4</v>
      </c>
      <c r="F7127" s="1">
        <f t="shared" si="1677"/>
        <v>4</v>
      </c>
      <c r="G7127" s="1">
        <f t="shared" si="1664"/>
        <v>4</v>
      </c>
      <c r="H7127">
        <f t="shared" si="1665"/>
        <v>4</v>
      </c>
      <c r="I7127" t="s">
        <v>11914</v>
      </c>
      <c r="J7127" t="s">
        <v>10</v>
      </c>
      <c r="K7127" t="s">
        <v>11921</v>
      </c>
      <c r="L7127" t="str">
        <f t="shared" si="1666"/>
        <v>Established</v>
      </c>
      <c r="N7127" s="2">
        <f t="shared" si="1667"/>
        <v>17</v>
      </c>
      <c r="O7127" t="s">
        <v>711</v>
      </c>
      <c r="P7127" t="s">
        <v>147</v>
      </c>
      <c r="Q7127" t="s">
        <v>612</v>
      </c>
      <c r="R7127" t="str">
        <f t="shared" si="1668"/>
        <v>Average</v>
      </c>
      <c r="S7127" t="str">
        <f t="shared" si="1669"/>
        <v xml:space="preserve"> </v>
      </c>
      <c r="T7127" t="b">
        <f t="shared" si="1670"/>
        <v>0</v>
      </c>
      <c r="U7127" t="b">
        <f t="shared" si="1671"/>
        <v>1</v>
      </c>
      <c r="V7127" t="str">
        <f t="shared" si="1672"/>
        <v>Average Company</v>
      </c>
      <c r="W7127" t="str">
        <f t="shared" si="1673"/>
        <v>Buy</v>
      </c>
      <c r="X7127" t="str">
        <f t="shared" si="1674"/>
        <v>Not Known</v>
      </c>
      <c r="Z7127" t="str">
        <f t="shared" si="1675"/>
        <v>None</v>
      </c>
      <c r="AB7127" t="str">
        <f t="shared" si="1676"/>
        <v>0</v>
      </c>
    </row>
    <row r="7128" spans="1:28" x14ac:dyDescent="0.3">
      <c r="A7128">
        <v>7126</v>
      </c>
      <c r="B7128" t="s">
        <v>11922</v>
      </c>
      <c r="C7128" t="str">
        <f t="shared" si="1663"/>
        <v>Long</v>
      </c>
      <c r="D7128">
        <v>3.9</v>
      </c>
      <c r="F7128" s="1">
        <f t="shared" si="1677"/>
        <v>3.9</v>
      </c>
      <c r="G7128" s="1">
        <f t="shared" si="1664"/>
        <v>3.9</v>
      </c>
      <c r="H7128">
        <f t="shared" si="1665"/>
        <v>3.9</v>
      </c>
      <c r="I7128" t="s">
        <v>11914</v>
      </c>
      <c r="J7128" t="s">
        <v>4913</v>
      </c>
      <c r="K7128" t="s">
        <v>126</v>
      </c>
      <c r="L7128" t="str">
        <f t="shared" si="1666"/>
        <v>Established</v>
      </c>
      <c r="N7128" s="2">
        <f t="shared" si="1667"/>
        <v>11</v>
      </c>
      <c r="O7128" t="s">
        <v>1261</v>
      </c>
      <c r="Q7128" t="s">
        <v>80</v>
      </c>
      <c r="R7128" t="str">
        <f t="shared" si="1668"/>
        <v>Average</v>
      </c>
      <c r="S7128" t="str">
        <f t="shared" si="1669"/>
        <v xml:space="preserve"> </v>
      </c>
      <c r="T7128" t="b">
        <f t="shared" si="1670"/>
        <v>0</v>
      </c>
      <c r="U7128" t="b">
        <f t="shared" si="1671"/>
        <v>1</v>
      </c>
      <c r="V7128" t="str">
        <f t="shared" si="1672"/>
        <v>Average Company</v>
      </c>
      <c r="W7128" t="str">
        <f t="shared" si="1673"/>
        <v>Don't Buy</v>
      </c>
      <c r="X7128" t="str">
        <f t="shared" si="1674"/>
        <v>Not Known</v>
      </c>
      <c r="Z7128" t="str">
        <f t="shared" si="1675"/>
        <v>None</v>
      </c>
      <c r="AB7128" t="str">
        <f t="shared" si="1676"/>
        <v>0</v>
      </c>
    </row>
    <row r="7129" spans="1:28" x14ac:dyDescent="0.3">
      <c r="A7129">
        <v>7127</v>
      </c>
      <c r="B7129" t="s">
        <v>11923</v>
      </c>
      <c r="C7129" t="str">
        <f t="shared" si="1663"/>
        <v>Long</v>
      </c>
      <c r="D7129">
        <v>2.1</v>
      </c>
      <c r="F7129" s="1">
        <f t="shared" si="1677"/>
        <v>2.1</v>
      </c>
      <c r="G7129" s="1">
        <f t="shared" si="1664"/>
        <v>2.1</v>
      </c>
      <c r="H7129">
        <f t="shared" si="1665"/>
        <v>2.1</v>
      </c>
      <c r="I7129" t="s">
        <v>11914</v>
      </c>
      <c r="J7129" t="s">
        <v>22</v>
      </c>
      <c r="K7129" t="s">
        <v>11924</v>
      </c>
      <c r="L7129" t="str">
        <f t="shared" si="1666"/>
        <v>Established</v>
      </c>
      <c r="N7129" s="2">
        <f t="shared" si="1667"/>
        <v>32</v>
      </c>
      <c r="O7129" t="s">
        <v>368</v>
      </c>
      <c r="P7129" t="s">
        <v>1308</v>
      </c>
      <c r="Q7129" t="s">
        <v>28</v>
      </c>
      <c r="R7129" t="str">
        <f t="shared" si="1668"/>
        <v>Average</v>
      </c>
      <c r="S7129" t="str">
        <f t="shared" si="1669"/>
        <v xml:space="preserve"> </v>
      </c>
      <c r="T7129" t="b">
        <f t="shared" si="1670"/>
        <v>0</v>
      </c>
      <c r="U7129" t="b">
        <f t="shared" si="1671"/>
        <v>0</v>
      </c>
      <c r="V7129" t="str">
        <f t="shared" si="1672"/>
        <v>Average Company</v>
      </c>
      <c r="W7129" t="str">
        <f t="shared" si="1673"/>
        <v>Buy</v>
      </c>
      <c r="X7129" t="str">
        <f t="shared" si="1674"/>
        <v>Bombay Finance</v>
      </c>
      <c r="Z7129" t="str">
        <f t="shared" si="1675"/>
        <v>None</v>
      </c>
      <c r="AB7129" t="str">
        <f t="shared" si="1676"/>
        <v>500K</v>
      </c>
    </row>
    <row r="7130" spans="1:28" x14ac:dyDescent="0.3">
      <c r="A7130">
        <v>7128</v>
      </c>
      <c r="B7130" t="s">
        <v>11925</v>
      </c>
      <c r="C7130" t="str">
        <f t="shared" si="1663"/>
        <v>Long</v>
      </c>
      <c r="D7130">
        <v>3.9</v>
      </c>
      <c r="F7130" s="1">
        <f t="shared" si="1677"/>
        <v>3.9</v>
      </c>
      <c r="G7130" s="1">
        <f t="shared" si="1664"/>
        <v>3.9</v>
      </c>
      <c r="H7130">
        <f t="shared" si="1665"/>
        <v>3.9</v>
      </c>
      <c r="I7130" t="s">
        <v>11914</v>
      </c>
      <c r="J7130" t="s">
        <v>22</v>
      </c>
      <c r="K7130" t="s">
        <v>11926</v>
      </c>
      <c r="L7130" t="str">
        <f t="shared" si="1666"/>
        <v>Established</v>
      </c>
      <c r="N7130" s="2">
        <f t="shared" si="1667"/>
        <v>14</v>
      </c>
      <c r="O7130" t="s">
        <v>522</v>
      </c>
      <c r="P7130" t="s">
        <v>683</v>
      </c>
      <c r="Q7130" t="s">
        <v>28</v>
      </c>
      <c r="R7130" t="str">
        <f t="shared" si="1668"/>
        <v>Average</v>
      </c>
      <c r="S7130" t="str">
        <f t="shared" si="1669"/>
        <v xml:space="preserve"> </v>
      </c>
      <c r="T7130" t="b">
        <f t="shared" si="1670"/>
        <v>0</v>
      </c>
      <c r="U7130" t="b">
        <f t="shared" si="1671"/>
        <v>1</v>
      </c>
      <c r="V7130" t="str">
        <f t="shared" si="1672"/>
        <v>Average Company</v>
      </c>
      <c r="W7130" t="str">
        <f t="shared" si="1673"/>
        <v>Don't Buy</v>
      </c>
      <c r="X7130" t="str">
        <f t="shared" si="1674"/>
        <v>Not Known</v>
      </c>
      <c r="Z7130" t="str">
        <f t="shared" si="1675"/>
        <v>None</v>
      </c>
      <c r="AB7130" t="str">
        <f t="shared" si="1676"/>
        <v>500K</v>
      </c>
    </row>
    <row r="7131" spans="1:28" x14ac:dyDescent="0.3">
      <c r="A7131">
        <v>7129</v>
      </c>
      <c r="B7131" t="s">
        <v>11927</v>
      </c>
      <c r="C7131" t="str">
        <f t="shared" si="1663"/>
        <v>Long</v>
      </c>
      <c r="D7131">
        <v>3.7</v>
      </c>
      <c r="F7131" s="1">
        <f t="shared" si="1677"/>
        <v>3.7</v>
      </c>
      <c r="G7131" s="1">
        <f t="shared" si="1664"/>
        <v>3.7</v>
      </c>
      <c r="H7131">
        <f t="shared" si="1665"/>
        <v>3.7</v>
      </c>
      <c r="I7131" t="s">
        <v>11914</v>
      </c>
      <c r="J7131" t="s">
        <v>22</v>
      </c>
      <c r="K7131" t="s">
        <v>8097</v>
      </c>
      <c r="L7131" t="str">
        <f t="shared" si="1666"/>
        <v>Established</v>
      </c>
      <c r="N7131" s="2">
        <f t="shared" si="1667"/>
        <v>40</v>
      </c>
      <c r="O7131" t="s">
        <v>375</v>
      </c>
      <c r="P7131" t="s">
        <v>683</v>
      </c>
      <c r="Q7131" t="s">
        <v>80</v>
      </c>
      <c r="R7131" t="str">
        <f t="shared" si="1668"/>
        <v>Average</v>
      </c>
      <c r="S7131" t="str">
        <f t="shared" si="1669"/>
        <v xml:space="preserve"> </v>
      </c>
      <c r="T7131" t="b">
        <f t="shared" si="1670"/>
        <v>0</v>
      </c>
      <c r="U7131" t="b">
        <f t="shared" si="1671"/>
        <v>1</v>
      </c>
      <c r="V7131" t="str">
        <f t="shared" si="1672"/>
        <v>Average Company</v>
      </c>
      <c r="W7131" t="str">
        <f t="shared" si="1673"/>
        <v>Don't Buy</v>
      </c>
      <c r="X7131" t="str">
        <f t="shared" si="1674"/>
        <v>Not Known</v>
      </c>
      <c r="Z7131" t="str">
        <f t="shared" si="1675"/>
        <v>None</v>
      </c>
      <c r="AB7131" t="str">
        <f t="shared" si="1676"/>
        <v>0</v>
      </c>
    </row>
    <row r="7132" spans="1:28" x14ac:dyDescent="0.3">
      <c r="A7132">
        <v>7130</v>
      </c>
      <c r="B7132" t="s">
        <v>11928</v>
      </c>
      <c r="C7132" t="str">
        <f t="shared" si="1663"/>
        <v>Long</v>
      </c>
      <c r="D7132">
        <v>3.2</v>
      </c>
      <c r="F7132" s="1">
        <f t="shared" si="1677"/>
        <v>3.2</v>
      </c>
      <c r="G7132" s="1">
        <f t="shared" si="1664"/>
        <v>3.2</v>
      </c>
      <c r="H7132">
        <f t="shared" si="1665"/>
        <v>3.2</v>
      </c>
      <c r="I7132" t="s">
        <v>11914</v>
      </c>
      <c r="J7132" t="s">
        <v>22</v>
      </c>
      <c r="K7132" t="s">
        <v>7649</v>
      </c>
      <c r="L7132" t="str">
        <f t="shared" si="1666"/>
        <v>Established</v>
      </c>
      <c r="N7132" s="2">
        <f t="shared" si="1667"/>
        <v>33</v>
      </c>
      <c r="O7132" t="s">
        <v>18</v>
      </c>
      <c r="P7132" t="s">
        <v>1308</v>
      </c>
      <c r="Q7132" t="s">
        <v>5644</v>
      </c>
      <c r="R7132" t="str">
        <f t="shared" si="1668"/>
        <v>Average</v>
      </c>
      <c r="S7132" t="str">
        <f t="shared" si="1669"/>
        <v xml:space="preserve"> </v>
      </c>
      <c r="T7132" t="b">
        <f t="shared" si="1670"/>
        <v>0</v>
      </c>
      <c r="U7132" t="b">
        <f t="shared" si="1671"/>
        <v>0</v>
      </c>
      <c r="V7132" t="str">
        <f t="shared" si="1672"/>
        <v>Average Company</v>
      </c>
      <c r="W7132" t="str">
        <f t="shared" si="1673"/>
        <v>Don't Buy</v>
      </c>
      <c r="X7132" t="str">
        <f t="shared" si="1674"/>
        <v>Not Known</v>
      </c>
      <c r="Z7132" t="str">
        <f t="shared" si="1675"/>
        <v>None</v>
      </c>
      <c r="AB7132" t="str">
        <f t="shared" si="1676"/>
        <v>0</v>
      </c>
    </row>
    <row r="7133" spans="1:28" x14ac:dyDescent="0.3">
      <c r="A7133">
        <v>7131</v>
      </c>
      <c r="B7133" t="s">
        <v>11929</v>
      </c>
      <c r="C7133" t="str">
        <f t="shared" si="1663"/>
        <v>Long</v>
      </c>
      <c r="D7133">
        <v>4.0999999999999996</v>
      </c>
      <c r="F7133" s="1">
        <f t="shared" si="1677"/>
        <v>4.0999999999999996</v>
      </c>
      <c r="G7133" s="1">
        <f t="shared" si="1664"/>
        <v>4.0999999999999996</v>
      </c>
      <c r="H7133">
        <f t="shared" si="1665"/>
        <v>4.0999999999999996</v>
      </c>
      <c r="I7133" t="s">
        <v>11914</v>
      </c>
      <c r="J7133" t="s">
        <v>22</v>
      </c>
      <c r="K7133" t="s">
        <v>2609</v>
      </c>
      <c r="L7133" t="str">
        <f t="shared" si="1666"/>
        <v>Established</v>
      </c>
      <c r="N7133" s="2">
        <f t="shared" si="1667"/>
        <v>26</v>
      </c>
      <c r="O7133" t="s">
        <v>126</v>
      </c>
      <c r="P7133" t="s">
        <v>1308</v>
      </c>
      <c r="Q7133" t="s">
        <v>1957</v>
      </c>
      <c r="R7133" t="str">
        <f t="shared" si="1668"/>
        <v>Great</v>
      </c>
      <c r="S7133" t="str">
        <f t="shared" si="1669"/>
        <v>Great</v>
      </c>
      <c r="T7133" t="b">
        <f t="shared" si="1670"/>
        <v>1</v>
      </c>
      <c r="U7133" t="b">
        <f t="shared" si="1671"/>
        <v>1</v>
      </c>
      <c r="V7133" t="str">
        <f t="shared" si="1672"/>
        <v>Top Company</v>
      </c>
      <c r="W7133" t="str">
        <f t="shared" si="1673"/>
        <v>Don't Buy</v>
      </c>
      <c r="X7133" t="str">
        <f t="shared" si="1674"/>
        <v>Not Known</v>
      </c>
      <c r="Z7133" t="str">
        <f t="shared" si="1675"/>
        <v>None</v>
      </c>
      <c r="AB7133" t="str">
        <f t="shared" si="1676"/>
        <v>0</v>
      </c>
    </row>
    <row r="7134" spans="1:28" x14ac:dyDescent="0.3">
      <c r="A7134">
        <v>7132</v>
      </c>
      <c r="B7134" t="s">
        <v>11930</v>
      </c>
      <c r="C7134" t="str">
        <f t="shared" si="1663"/>
        <v>Long</v>
      </c>
      <c r="D7134">
        <v>4.2</v>
      </c>
      <c r="F7134" s="1">
        <f t="shared" si="1677"/>
        <v>4.2</v>
      </c>
      <c r="G7134" s="1">
        <f t="shared" si="1664"/>
        <v>4.2</v>
      </c>
      <c r="H7134">
        <f t="shared" si="1665"/>
        <v>4.2</v>
      </c>
      <c r="I7134" t="s">
        <v>11914</v>
      </c>
      <c r="J7134" t="s">
        <v>22</v>
      </c>
      <c r="K7134" t="s">
        <v>5191</v>
      </c>
      <c r="L7134" t="str">
        <f t="shared" si="1666"/>
        <v>Established</v>
      </c>
      <c r="N7134" s="2">
        <f t="shared" si="1667"/>
        <v>44</v>
      </c>
      <c r="O7134" t="s">
        <v>96</v>
      </c>
      <c r="P7134" t="s">
        <v>1308</v>
      </c>
      <c r="Q7134" t="s">
        <v>204</v>
      </c>
      <c r="R7134" t="str">
        <f t="shared" si="1668"/>
        <v>Great</v>
      </c>
      <c r="S7134" t="str">
        <f t="shared" si="1669"/>
        <v>Great</v>
      </c>
      <c r="T7134" t="b">
        <f t="shared" si="1670"/>
        <v>1</v>
      </c>
      <c r="U7134" t="b">
        <f t="shared" si="1671"/>
        <v>1</v>
      </c>
      <c r="V7134" t="str">
        <f t="shared" si="1672"/>
        <v>Top Company</v>
      </c>
      <c r="W7134" t="str">
        <f t="shared" si="1673"/>
        <v>Don't Buy</v>
      </c>
      <c r="X7134" t="str">
        <f t="shared" si="1674"/>
        <v>Not Known</v>
      </c>
      <c r="Z7134" t="str">
        <f t="shared" si="1675"/>
        <v>None</v>
      </c>
      <c r="AB7134" t="str">
        <f t="shared" si="1676"/>
        <v>0</v>
      </c>
    </row>
    <row r="7135" spans="1:28" x14ac:dyDescent="0.3">
      <c r="A7135">
        <v>7133</v>
      </c>
      <c r="B7135" t="s">
        <v>11931</v>
      </c>
      <c r="C7135" t="str">
        <f t="shared" si="1663"/>
        <v>Long</v>
      </c>
      <c r="D7135">
        <v>3.9</v>
      </c>
      <c r="F7135" s="1">
        <f t="shared" si="1677"/>
        <v>3.9</v>
      </c>
      <c r="G7135" s="1">
        <f t="shared" si="1664"/>
        <v>3.9</v>
      </c>
      <c r="H7135">
        <f t="shared" si="1665"/>
        <v>3.9</v>
      </c>
      <c r="I7135" t="s">
        <v>11914</v>
      </c>
      <c r="J7135" t="s">
        <v>1260</v>
      </c>
      <c r="K7135" t="s">
        <v>62</v>
      </c>
      <c r="L7135" t="str">
        <f t="shared" si="1666"/>
        <v>Established</v>
      </c>
      <c r="N7135" s="2">
        <f t="shared" si="1667"/>
        <v>51</v>
      </c>
      <c r="O7135" t="s">
        <v>1308</v>
      </c>
      <c r="Q7135" t="s">
        <v>1630</v>
      </c>
      <c r="R7135" t="str">
        <f t="shared" si="1668"/>
        <v>Average</v>
      </c>
      <c r="S7135" t="str">
        <f t="shared" si="1669"/>
        <v xml:space="preserve"> </v>
      </c>
      <c r="T7135" t="b">
        <f t="shared" si="1670"/>
        <v>0</v>
      </c>
      <c r="U7135" t="b">
        <f t="shared" si="1671"/>
        <v>1</v>
      </c>
      <c r="V7135" t="str">
        <f t="shared" si="1672"/>
        <v>Average Company</v>
      </c>
      <c r="W7135" t="str">
        <f t="shared" si="1673"/>
        <v>Don't Buy</v>
      </c>
      <c r="X7135" t="str">
        <f t="shared" si="1674"/>
        <v>Not Known</v>
      </c>
      <c r="Z7135" t="str">
        <f t="shared" si="1675"/>
        <v>None</v>
      </c>
      <c r="AB7135" t="str">
        <f t="shared" si="1676"/>
        <v>0</v>
      </c>
    </row>
    <row r="7136" spans="1:28" x14ac:dyDescent="0.3">
      <c r="A7136">
        <v>7134</v>
      </c>
      <c r="B7136" t="s">
        <v>11932</v>
      </c>
      <c r="C7136" t="str">
        <f t="shared" si="1663"/>
        <v>Long</v>
      </c>
      <c r="D7136">
        <v>4.4000000000000004</v>
      </c>
      <c r="F7136" s="1">
        <f t="shared" si="1677"/>
        <v>4.4000000000000004</v>
      </c>
      <c r="G7136" s="1">
        <f t="shared" si="1664"/>
        <v>4.4000000000000004</v>
      </c>
      <c r="H7136">
        <f t="shared" si="1665"/>
        <v>4.4000000000000004</v>
      </c>
      <c r="I7136" t="s">
        <v>11914</v>
      </c>
      <c r="J7136" t="s">
        <v>22</v>
      </c>
      <c r="K7136" t="s">
        <v>11933</v>
      </c>
      <c r="L7136" t="str">
        <f t="shared" si="1666"/>
        <v>Established</v>
      </c>
      <c r="N7136" s="2">
        <f t="shared" si="1667"/>
        <v>31</v>
      </c>
      <c r="O7136" t="s">
        <v>58</v>
      </c>
      <c r="P7136" t="s">
        <v>1308</v>
      </c>
      <c r="Q7136" t="s">
        <v>117</v>
      </c>
      <c r="R7136" t="str">
        <f t="shared" si="1668"/>
        <v>Great</v>
      </c>
      <c r="S7136" t="str">
        <f t="shared" si="1669"/>
        <v>Great</v>
      </c>
      <c r="T7136" t="b">
        <f t="shared" si="1670"/>
        <v>1</v>
      </c>
      <c r="U7136" t="b">
        <f t="shared" si="1671"/>
        <v>1</v>
      </c>
      <c r="V7136" t="str">
        <f t="shared" si="1672"/>
        <v>Top Company</v>
      </c>
      <c r="W7136" t="str">
        <f t="shared" si="1673"/>
        <v>Don't Buy</v>
      </c>
      <c r="X7136" t="str">
        <f t="shared" si="1674"/>
        <v>Not Known</v>
      </c>
      <c r="Z7136" t="str">
        <f t="shared" si="1675"/>
        <v>None</v>
      </c>
      <c r="AB7136" t="str">
        <f t="shared" si="1676"/>
        <v>0</v>
      </c>
    </row>
    <row r="7137" spans="1:28" x14ac:dyDescent="0.3">
      <c r="A7137">
        <v>7135</v>
      </c>
      <c r="B7137" t="s">
        <v>11934</v>
      </c>
      <c r="C7137" t="str">
        <f t="shared" si="1663"/>
        <v>Long</v>
      </c>
      <c r="D7137">
        <v>4.7</v>
      </c>
      <c r="F7137" s="1">
        <f t="shared" si="1677"/>
        <v>4.7</v>
      </c>
      <c r="G7137" s="1">
        <f t="shared" si="1664"/>
        <v>4.7</v>
      </c>
      <c r="H7137">
        <f t="shared" si="1665"/>
        <v>4.7</v>
      </c>
      <c r="I7137" t="s">
        <v>11914</v>
      </c>
      <c r="J7137" t="s">
        <v>22</v>
      </c>
      <c r="K7137" t="s">
        <v>8730</v>
      </c>
      <c r="L7137" t="str">
        <f t="shared" si="1666"/>
        <v>Established</v>
      </c>
      <c r="N7137" s="2">
        <f t="shared" si="1667"/>
        <v>26</v>
      </c>
      <c r="O7137" t="s">
        <v>126</v>
      </c>
      <c r="P7137" t="s">
        <v>1308</v>
      </c>
      <c r="Q7137" t="s">
        <v>80</v>
      </c>
      <c r="R7137" t="str">
        <f t="shared" si="1668"/>
        <v>Great</v>
      </c>
      <c r="S7137" t="str">
        <f t="shared" si="1669"/>
        <v>Great</v>
      </c>
      <c r="T7137" t="b">
        <f t="shared" si="1670"/>
        <v>1</v>
      </c>
      <c r="U7137" t="b">
        <f t="shared" si="1671"/>
        <v>1</v>
      </c>
      <c r="V7137" t="str">
        <f t="shared" si="1672"/>
        <v>Top Company</v>
      </c>
      <c r="W7137" t="str">
        <f t="shared" si="1673"/>
        <v>Don't Buy</v>
      </c>
      <c r="X7137" t="str">
        <f t="shared" si="1674"/>
        <v>Not Known</v>
      </c>
      <c r="Z7137" t="str">
        <f t="shared" si="1675"/>
        <v>None</v>
      </c>
      <c r="AB7137" t="str">
        <f t="shared" si="1676"/>
        <v>0</v>
      </c>
    </row>
    <row r="7138" spans="1:28" x14ac:dyDescent="0.3">
      <c r="A7138">
        <v>7136</v>
      </c>
      <c r="B7138" t="s">
        <v>11935</v>
      </c>
      <c r="C7138" t="str">
        <f t="shared" si="1663"/>
        <v>Long</v>
      </c>
      <c r="D7138">
        <v>3.8</v>
      </c>
      <c r="F7138" s="1">
        <f t="shared" si="1677"/>
        <v>3.8</v>
      </c>
      <c r="G7138" s="1">
        <f t="shared" si="1664"/>
        <v>3.8</v>
      </c>
      <c r="H7138">
        <f t="shared" si="1665"/>
        <v>3.8</v>
      </c>
      <c r="I7138" t="s">
        <v>11914</v>
      </c>
      <c r="J7138" t="s">
        <v>22</v>
      </c>
      <c r="K7138" t="s">
        <v>11936</v>
      </c>
      <c r="L7138" t="str">
        <f t="shared" si="1666"/>
        <v>Established</v>
      </c>
      <c r="N7138" s="2">
        <f t="shared" si="1667"/>
        <v>29</v>
      </c>
      <c r="O7138" t="s">
        <v>62</v>
      </c>
      <c r="P7138" t="s">
        <v>691</v>
      </c>
      <c r="Q7138" t="s">
        <v>105</v>
      </c>
      <c r="R7138" t="str">
        <f t="shared" si="1668"/>
        <v>Average</v>
      </c>
      <c r="S7138" t="str">
        <f t="shared" si="1669"/>
        <v xml:space="preserve"> </v>
      </c>
      <c r="T7138" t="b">
        <f t="shared" si="1670"/>
        <v>0</v>
      </c>
      <c r="U7138" t="b">
        <f t="shared" si="1671"/>
        <v>1</v>
      </c>
      <c r="V7138" t="str">
        <f t="shared" si="1672"/>
        <v>Average Company</v>
      </c>
      <c r="W7138" t="str">
        <f t="shared" si="1673"/>
        <v>Don't Buy</v>
      </c>
      <c r="X7138" t="str">
        <f t="shared" si="1674"/>
        <v>Not Known</v>
      </c>
      <c r="Z7138" t="str">
        <f t="shared" si="1675"/>
        <v>None</v>
      </c>
      <c r="AB7138" t="str">
        <f t="shared" si="1676"/>
        <v>0</v>
      </c>
    </row>
    <row r="7139" spans="1:28" x14ac:dyDescent="0.3">
      <c r="A7139">
        <v>7137</v>
      </c>
      <c r="B7139" t="s">
        <v>11937</v>
      </c>
      <c r="C7139" t="str">
        <f t="shared" si="1663"/>
        <v>Long</v>
      </c>
      <c r="D7139">
        <v>3.3</v>
      </c>
      <c r="F7139" s="1">
        <f t="shared" si="1677"/>
        <v>3.3</v>
      </c>
      <c r="G7139" s="1">
        <f t="shared" si="1664"/>
        <v>3.3</v>
      </c>
      <c r="H7139">
        <f t="shared" si="1665"/>
        <v>3.3</v>
      </c>
      <c r="I7139" t="s">
        <v>11914</v>
      </c>
      <c r="J7139" t="s">
        <v>22</v>
      </c>
      <c r="K7139" t="s">
        <v>10467</v>
      </c>
      <c r="L7139" t="str">
        <f t="shared" si="1666"/>
        <v>Established</v>
      </c>
      <c r="N7139" s="2">
        <f t="shared" si="1667"/>
        <v>18</v>
      </c>
      <c r="O7139" t="s">
        <v>200</v>
      </c>
      <c r="P7139" t="s">
        <v>1308</v>
      </c>
      <c r="Q7139" t="s">
        <v>85</v>
      </c>
      <c r="R7139" t="str">
        <f t="shared" si="1668"/>
        <v>Average</v>
      </c>
      <c r="S7139" t="str">
        <f t="shared" si="1669"/>
        <v xml:space="preserve"> </v>
      </c>
      <c r="T7139" t="b">
        <f t="shared" si="1670"/>
        <v>0</v>
      </c>
      <c r="U7139" t="b">
        <f t="shared" si="1671"/>
        <v>0</v>
      </c>
      <c r="V7139" t="str">
        <f t="shared" si="1672"/>
        <v>Average Company</v>
      </c>
      <c r="W7139" t="str">
        <f t="shared" si="1673"/>
        <v>Don't Buy</v>
      </c>
      <c r="X7139" t="str">
        <f t="shared" si="1674"/>
        <v>Not Known</v>
      </c>
      <c r="Z7139" t="str">
        <f t="shared" si="1675"/>
        <v>None</v>
      </c>
      <c r="AB7139" t="str">
        <f t="shared" si="1676"/>
        <v>0</v>
      </c>
    </row>
    <row r="7140" spans="1:28" x14ac:dyDescent="0.3">
      <c r="A7140">
        <v>7138</v>
      </c>
      <c r="B7140" t="s">
        <v>11938</v>
      </c>
      <c r="C7140" t="str">
        <f t="shared" si="1663"/>
        <v>Short</v>
      </c>
      <c r="D7140">
        <v>3.4</v>
      </c>
      <c r="F7140" s="1">
        <f t="shared" si="1677"/>
        <v>3.4</v>
      </c>
      <c r="G7140" s="1">
        <f t="shared" si="1664"/>
        <v>3.4</v>
      </c>
      <c r="H7140">
        <f t="shared" si="1665"/>
        <v>3.4</v>
      </c>
      <c r="I7140" t="s">
        <v>11914</v>
      </c>
      <c r="J7140" t="s">
        <v>22</v>
      </c>
      <c r="K7140" t="s">
        <v>6745</v>
      </c>
      <c r="L7140" t="str">
        <f t="shared" si="1666"/>
        <v>Established</v>
      </c>
      <c r="N7140" s="2">
        <f t="shared" si="1667"/>
        <v>20</v>
      </c>
      <c r="O7140" t="s">
        <v>151</v>
      </c>
      <c r="P7140" t="s">
        <v>683</v>
      </c>
      <c r="Q7140" t="s">
        <v>105</v>
      </c>
      <c r="R7140" t="str">
        <f t="shared" si="1668"/>
        <v>Average</v>
      </c>
      <c r="S7140" t="str">
        <f t="shared" si="1669"/>
        <v xml:space="preserve"> </v>
      </c>
      <c r="T7140" t="b">
        <f t="shared" si="1670"/>
        <v>0</v>
      </c>
      <c r="U7140" t="b">
        <f t="shared" si="1671"/>
        <v>0</v>
      </c>
      <c r="V7140" t="str">
        <f t="shared" si="1672"/>
        <v>Average Company</v>
      </c>
      <c r="W7140" t="str">
        <f t="shared" si="1673"/>
        <v>Buy</v>
      </c>
      <c r="X7140" t="str">
        <f t="shared" si="1674"/>
        <v>Not Known</v>
      </c>
      <c r="Z7140" t="str">
        <f t="shared" si="1675"/>
        <v>None</v>
      </c>
      <c r="AB7140" t="str">
        <f t="shared" si="1676"/>
        <v>0</v>
      </c>
    </row>
    <row r="7141" spans="1:28" x14ac:dyDescent="0.3">
      <c r="A7141">
        <v>7139</v>
      </c>
      <c r="B7141" t="s">
        <v>11939</v>
      </c>
      <c r="C7141" t="str">
        <f t="shared" si="1663"/>
        <v>Long</v>
      </c>
      <c r="D7141">
        <v>3.7</v>
      </c>
      <c r="F7141" s="1">
        <f t="shared" si="1677"/>
        <v>3.7</v>
      </c>
      <c r="G7141" s="1">
        <f t="shared" si="1664"/>
        <v>3.7</v>
      </c>
      <c r="H7141">
        <f t="shared" si="1665"/>
        <v>3.7</v>
      </c>
      <c r="I7141" t="s">
        <v>11914</v>
      </c>
      <c r="J7141" t="s">
        <v>10</v>
      </c>
      <c r="K7141" t="s">
        <v>3448</v>
      </c>
      <c r="L7141" t="str">
        <f t="shared" si="1666"/>
        <v>Established</v>
      </c>
      <c r="N7141" s="2">
        <f t="shared" si="1667"/>
        <v>34</v>
      </c>
      <c r="O7141" t="s">
        <v>213</v>
      </c>
      <c r="P7141" t="s">
        <v>683</v>
      </c>
      <c r="Q7141" t="s">
        <v>105</v>
      </c>
      <c r="R7141" t="str">
        <f t="shared" si="1668"/>
        <v>Average</v>
      </c>
      <c r="S7141" t="str">
        <f t="shared" si="1669"/>
        <v xml:space="preserve"> </v>
      </c>
      <c r="T7141" t="b">
        <f t="shared" si="1670"/>
        <v>0</v>
      </c>
      <c r="U7141" t="b">
        <f t="shared" si="1671"/>
        <v>1</v>
      </c>
      <c r="V7141" t="str">
        <f t="shared" si="1672"/>
        <v>Average Company</v>
      </c>
      <c r="W7141" t="str">
        <f t="shared" si="1673"/>
        <v>Don't Buy</v>
      </c>
      <c r="X7141" t="str">
        <f t="shared" si="1674"/>
        <v>Not Known</v>
      </c>
      <c r="Z7141" t="str">
        <f t="shared" si="1675"/>
        <v>None</v>
      </c>
      <c r="AB7141" t="str">
        <f t="shared" si="1676"/>
        <v>0</v>
      </c>
    </row>
    <row r="7142" spans="1:28" x14ac:dyDescent="0.3">
      <c r="A7142">
        <v>7140</v>
      </c>
      <c r="B7142" t="s">
        <v>11940</v>
      </c>
      <c r="C7142" t="str">
        <f t="shared" si="1663"/>
        <v>Long</v>
      </c>
      <c r="D7142">
        <v>4.0999999999999996</v>
      </c>
      <c r="F7142" s="1">
        <f t="shared" si="1677"/>
        <v>4.0999999999999996</v>
      </c>
      <c r="G7142" s="1">
        <f t="shared" si="1664"/>
        <v>4.0999999999999996</v>
      </c>
      <c r="H7142">
        <f t="shared" si="1665"/>
        <v>4.0999999999999996</v>
      </c>
      <c r="I7142" t="s">
        <v>11914</v>
      </c>
      <c r="J7142" t="s">
        <v>22</v>
      </c>
      <c r="K7142" t="s">
        <v>2630</v>
      </c>
      <c r="L7142" t="str">
        <f t="shared" si="1666"/>
        <v>Established</v>
      </c>
      <c r="N7142" s="2">
        <f t="shared" si="1667"/>
        <v>28</v>
      </c>
      <c r="O7142" t="s">
        <v>24</v>
      </c>
      <c r="P7142" t="s">
        <v>683</v>
      </c>
      <c r="Q7142" t="s">
        <v>19</v>
      </c>
      <c r="R7142" t="str">
        <f t="shared" si="1668"/>
        <v>Great</v>
      </c>
      <c r="S7142" t="str">
        <f t="shared" si="1669"/>
        <v>Great</v>
      </c>
      <c r="T7142" t="b">
        <f t="shared" si="1670"/>
        <v>1</v>
      </c>
      <c r="U7142" t="b">
        <f t="shared" si="1671"/>
        <v>1</v>
      </c>
      <c r="V7142" t="str">
        <f t="shared" si="1672"/>
        <v>Top Company</v>
      </c>
      <c r="W7142" t="str">
        <f t="shared" si="1673"/>
        <v>Don't Buy</v>
      </c>
      <c r="X7142" t="str">
        <f t="shared" si="1674"/>
        <v>Not Known</v>
      </c>
      <c r="Z7142" t="str">
        <f t="shared" si="1675"/>
        <v>None</v>
      </c>
      <c r="AB7142" t="str">
        <f t="shared" si="1676"/>
        <v>1Million</v>
      </c>
    </row>
    <row r="7143" spans="1:28" x14ac:dyDescent="0.3">
      <c r="A7143">
        <v>7141</v>
      </c>
      <c r="B7143" t="s">
        <v>11941</v>
      </c>
      <c r="C7143" t="str">
        <f t="shared" si="1663"/>
        <v>Long</v>
      </c>
      <c r="D7143">
        <v>4.3</v>
      </c>
      <c r="F7143" s="1">
        <f t="shared" si="1677"/>
        <v>4.3</v>
      </c>
      <c r="G7143" s="1">
        <f t="shared" si="1664"/>
        <v>4.3</v>
      </c>
      <c r="H7143">
        <f t="shared" si="1665"/>
        <v>4.3</v>
      </c>
      <c r="I7143" t="s">
        <v>11914</v>
      </c>
      <c r="J7143" t="s">
        <v>22</v>
      </c>
      <c r="K7143" t="s">
        <v>11942</v>
      </c>
      <c r="L7143" t="str">
        <f t="shared" si="1666"/>
        <v>Established</v>
      </c>
      <c r="N7143" s="2">
        <f t="shared" si="1667"/>
        <v>12</v>
      </c>
      <c r="O7143" t="s">
        <v>267</v>
      </c>
      <c r="P7143" t="s">
        <v>683</v>
      </c>
      <c r="Q7143" t="s">
        <v>186</v>
      </c>
      <c r="R7143" t="str">
        <f t="shared" si="1668"/>
        <v>Great</v>
      </c>
      <c r="S7143" t="str">
        <f t="shared" si="1669"/>
        <v>Great</v>
      </c>
      <c r="T7143" t="b">
        <f t="shared" si="1670"/>
        <v>1</v>
      </c>
      <c r="U7143" t="b">
        <f t="shared" si="1671"/>
        <v>1</v>
      </c>
      <c r="V7143" t="str">
        <f t="shared" si="1672"/>
        <v>Average Company</v>
      </c>
      <c r="W7143" t="str">
        <f t="shared" si="1673"/>
        <v>Buy</v>
      </c>
      <c r="X7143" t="str">
        <f t="shared" si="1674"/>
        <v>Not Known</v>
      </c>
      <c r="Z7143" t="str">
        <f t="shared" si="1675"/>
        <v>None</v>
      </c>
      <c r="AB7143" t="str">
        <f t="shared" si="1676"/>
        <v>0</v>
      </c>
    </row>
    <row r="7144" spans="1:28" x14ac:dyDescent="0.3">
      <c r="A7144">
        <v>7142</v>
      </c>
      <c r="B7144" t="s">
        <v>11943</v>
      </c>
      <c r="C7144" t="str">
        <f t="shared" si="1663"/>
        <v>Long</v>
      </c>
      <c r="D7144">
        <v>4.5999999999999996</v>
      </c>
      <c r="F7144" s="1">
        <f t="shared" si="1677"/>
        <v>4.5999999999999996</v>
      </c>
      <c r="G7144" s="1">
        <f t="shared" si="1664"/>
        <v>4.5999999999999996</v>
      </c>
      <c r="H7144">
        <f t="shared" si="1665"/>
        <v>4.5999999999999996</v>
      </c>
      <c r="I7144" t="s">
        <v>11914</v>
      </c>
      <c r="J7144" t="s">
        <v>22</v>
      </c>
      <c r="K7144" t="s">
        <v>5906</v>
      </c>
      <c r="L7144" t="str">
        <f t="shared" si="1666"/>
        <v>Established</v>
      </c>
      <c r="N7144" s="2">
        <f t="shared" si="1667"/>
        <v>14</v>
      </c>
      <c r="O7144" t="s">
        <v>522</v>
      </c>
      <c r="P7144" t="s">
        <v>691</v>
      </c>
      <c r="Q7144" t="s">
        <v>5669</v>
      </c>
      <c r="R7144" t="str">
        <f t="shared" si="1668"/>
        <v>Great</v>
      </c>
      <c r="S7144" t="str">
        <f t="shared" si="1669"/>
        <v>Great</v>
      </c>
      <c r="T7144" t="b">
        <f t="shared" si="1670"/>
        <v>1</v>
      </c>
      <c r="U7144" t="b">
        <f t="shared" si="1671"/>
        <v>1</v>
      </c>
      <c r="V7144" t="str">
        <f t="shared" si="1672"/>
        <v>Average Company</v>
      </c>
      <c r="W7144" t="str">
        <f t="shared" si="1673"/>
        <v>Don't Buy</v>
      </c>
      <c r="X7144" t="str">
        <f t="shared" si="1674"/>
        <v>Not Known</v>
      </c>
      <c r="Z7144" t="str">
        <f t="shared" si="1675"/>
        <v>None</v>
      </c>
      <c r="AB7144" t="str">
        <f t="shared" si="1676"/>
        <v>0</v>
      </c>
    </row>
    <row r="7145" spans="1:28" x14ac:dyDescent="0.3">
      <c r="A7145">
        <v>7143</v>
      </c>
      <c r="B7145" t="s">
        <v>11944</v>
      </c>
      <c r="C7145" t="str">
        <f t="shared" si="1663"/>
        <v>Long</v>
      </c>
      <c r="D7145">
        <v>4.2</v>
      </c>
      <c r="F7145" s="1">
        <f t="shared" si="1677"/>
        <v>4.7</v>
      </c>
      <c r="G7145" s="1">
        <f t="shared" si="1664"/>
        <v>4.7</v>
      </c>
      <c r="H7145">
        <f t="shared" si="1665"/>
        <v>4.3</v>
      </c>
      <c r="I7145" t="s">
        <v>11914</v>
      </c>
      <c r="J7145" t="s">
        <v>22</v>
      </c>
      <c r="K7145" t="s">
        <v>11945</v>
      </c>
      <c r="L7145" t="str">
        <f t="shared" si="1666"/>
        <v>Startup</v>
      </c>
      <c r="N7145" s="2">
        <f t="shared" si="1667"/>
        <v>8</v>
      </c>
      <c r="O7145" t="s">
        <v>583</v>
      </c>
      <c r="P7145" t="s">
        <v>181</v>
      </c>
      <c r="Q7145" t="s">
        <v>80</v>
      </c>
      <c r="R7145" t="str">
        <f t="shared" si="1668"/>
        <v>Great</v>
      </c>
      <c r="S7145" t="str">
        <f t="shared" si="1669"/>
        <v>Great</v>
      </c>
      <c r="T7145" t="b">
        <f t="shared" si="1670"/>
        <v>0</v>
      </c>
      <c r="U7145" t="b">
        <f t="shared" si="1671"/>
        <v>1</v>
      </c>
      <c r="V7145" t="str">
        <f t="shared" si="1672"/>
        <v>Average Company</v>
      </c>
      <c r="W7145" t="str">
        <f t="shared" si="1673"/>
        <v>Don't Buy</v>
      </c>
      <c r="X7145" t="str">
        <f t="shared" si="1674"/>
        <v>Not Known</v>
      </c>
      <c r="Z7145" t="str">
        <f t="shared" si="1675"/>
        <v>None</v>
      </c>
      <c r="AB7145" t="str">
        <f t="shared" si="1676"/>
        <v>0</v>
      </c>
    </row>
    <row r="7146" spans="1:28" x14ac:dyDescent="0.3">
      <c r="A7146">
        <v>7144</v>
      </c>
      <c r="B7146" t="s">
        <v>11946</v>
      </c>
      <c r="C7146" t="str">
        <f t="shared" si="1663"/>
        <v>Long</v>
      </c>
      <c r="D7146">
        <v>2.8</v>
      </c>
      <c r="F7146" s="1">
        <f t="shared" si="1677"/>
        <v>2.8</v>
      </c>
      <c r="G7146" s="1">
        <f t="shared" si="1664"/>
        <v>2.8</v>
      </c>
      <c r="H7146">
        <f t="shared" si="1665"/>
        <v>2.8</v>
      </c>
      <c r="I7146" t="s">
        <v>11914</v>
      </c>
      <c r="J7146" t="s">
        <v>22</v>
      </c>
      <c r="K7146" t="s">
        <v>4866</v>
      </c>
      <c r="L7146" t="str">
        <f t="shared" si="1666"/>
        <v>Established</v>
      </c>
      <c r="N7146" s="2">
        <f t="shared" si="1667"/>
        <v>17</v>
      </c>
      <c r="O7146" t="s">
        <v>711</v>
      </c>
      <c r="P7146" t="s">
        <v>691</v>
      </c>
      <c r="Q7146" t="s">
        <v>378</v>
      </c>
      <c r="R7146" t="str">
        <f t="shared" si="1668"/>
        <v>Average</v>
      </c>
      <c r="S7146" t="str">
        <f t="shared" si="1669"/>
        <v xml:space="preserve"> </v>
      </c>
      <c r="T7146" t="b">
        <f t="shared" si="1670"/>
        <v>0</v>
      </c>
      <c r="U7146" t="b">
        <f t="shared" si="1671"/>
        <v>0</v>
      </c>
      <c r="V7146" t="str">
        <f t="shared" si="1672"/>
        <v>Average Company</v>
      </c>
      <c r="W7146" t="str">
        <f t="shared" si="1673"/>
        <v>Don't Buy</v>
      </c>
      <c r="X7146" t="str">
        <f t="shared" si="1674"/>
        <v>Not Known</v>
      </c>
      <c r="Z7146" t="str">
        <f t="shared" si="1675"/>
        <v>None</v>
      </c>
      <c r="AB7146" t="str">
        <f t="shared" si="1676"/>
        <v>0</v>
      </c>
    </row>
    <row r="7147" spans="1:28" x14ac:dyDescent="0.3">
      <c r="A7147">
        <v>7145</v>
      </c>
      <c r="B7147" t="s">
        <v>11947</v>
      </c>
      <c r="C7147" t="str">
        <f t="shared" si="1663"/>
        <v>Long</v>
      </c>
      <c r="D7147">
        <v>3.6</v>
      </c>
      <c r="F7147" s="1">
        <f t="shared" si="1677"/>
        <v>3.6</v>
      </c>
      <c r="G7147" s="1">
        <f t="shared" si="1664"/>
        <v>3.6</v>
      </c>
      <c r="H7147">
        <f t="shared" si="1665"/>
        <v>3.6</v>
      </c>
      <c r="I7147" t="s">
        <v>11914</v>
      </c>
      <c r="J7147" t="s">
        <v>22</v>
      </c>
      <c r="K7147" t="s">
        <v>1187</v>
      </c>
      <c r="L7147" t="str">
        <f t="shared" si="1666"/>
        <v>Established</v>
      </c>
      <c r="N7147" s="2">
        <f t="shared" si="1667"/>
        <v>17</v>
      </c>
      <c r="O7147" t="s">
        <v>327</v>
      </c>
      <c r="P7147" t="s">
        <v>683</v>
      </c>
      <c r="Q7147" t="s">
        <v>1630</v>
      </c>
      <c r="R7147" t="str">
        <f t="shared" si="1668"/>
        <v>Average</v>
      </c>
      <c r="S7147" t="str">
        <f t="shared" si="1669"/>
        <v xml:space="preserve"> </v>
      </c>
      <c r="T7147" t="b">
        <f t="shared" si="1670"/>
        <v>0</v>
      </c>
      <c r="U7147" t="b">
        <f t="shared" si="1671"/>
        <v>1</v>
      </c>
      <c r="V7147" t="str">
        <f t="shared" si="1672"/>
        <v>Average Company</v>
      </c>
      <c r="W7147" t="str">
        <f t="shared" si="1673"/>
        <v>Don't Buy</v>
      </c>
      <c r="X7147" t="str">
        <f t="shared" si="1674"/>
        <v>Not Known</v>
      </c>
      <c r="Z7147" t="str">
        <f t="shared" si="1675"/>
        <v>None</v>
      </c>
      <c r="AB7147" t="str">
        <f t="shared" si="1676"/>
        <v>0</v>
      </c>
    </row>
    <row r="7148" spans="1:28" x14ac:dyDescent="0.3">
      <c r="A7148">
        <v>7146</v>
      </c>
      <c r="B7148" t="s">
        <v>11948</v>
      </c>
      <c r="C7148" t="str">
        <f t="shared" si="1663"/>
        <v>Long</v>
      </c>
      <c r="D7148">
        <v>4.5</v>
      </c>
      <c r="F7148" s="1">
        <f t="shared" si="1677"/>
        <v>4.5</v>
      </c>
      <c r="G7148" s="1">
        <f t="shared" si="1664"/>
        <v>4.5</v>
      </c>
      <c r="H7148">
        <f t="shared" si="1665"/>
        <v>4.5</v>
      </c>
      <c r="I7148" t="s">
        <v>11914</v>
      </c>
      <c r="J7148" t="s">
        <v>22</v>
      </c>
      <c r="K7148" t="s">
        <v>9415</v>
      </c>
      <c r="L7148" t="str">
        <f t="shared" si="1666"/>
        <v>Established</v>
      </c>
      <c r="N7148" s="2">
        <f t="shared" si="1667"/>
        <v>37</v>
      </c>
      <c r="O7148" t="s">
        <v>538</v>
      </c>
      <c r="P7148" t="s">
        <v>3223</v>
      </c>
      <c r="Q7148" t="s">
        <v>773</v>
      </c>
      <c r="R7148" t="str">
        <f t="shared" si="1668"/>
        <v>Great</v>
      </c>
      <c r="S7148" t="str">
        <f t="shared" si="1669"/>
        <v>Great</v>
      </c>
      <c r="T7148" t="b">
        <f t="shared" si="1670"/>
        <v>1</v>
      </c>
      <c r="U7148" t="b">
        <f t="shared" si="1671"/>
        <v>1</v>
      </c>
      <c r="V7148" t="str">
        <f t="shared" si="1672"/>
        <v>Top Company</v>
      </c>
      <c r="W7148" t="str">
        <f t="shared" si="1673"/>
        <v>Don't Buy</v>
      </c>
      <c r="X7148" t="str">
        <f t="shared" si="1674"/>
        <v>Not Known</v>
      </c>
      <c r="Z7148" t="str">
        <f t="shared" si="1675"/>
        <v>None</v>
      </c>
      <c r="AB7148" t="str">
        <f t="shared" si="1676"/>
        <v>0</v>
      </c>
    </row>
    <row r="7149" spans="1:28" x14ac:dyDescent="0.3">
      <c r="A7149">
        <v>7147</v>
      </c>
      <c r="B7149" t="s">
        <v>11949</v>
      </c>
      <c r="C7149" t="str">
        <f t="shared" si="1663"/>
        <v>Long</v>
      </c>
      <c r="D7149">
        <v>4.0999999999999996</v>
      </c>
      <c r="F7149" s="1">
        <f t="shared" si="1677"/>
        <v>4.0999999999999996</v>
      </c>
      <c r="G7149" s="1">
        <f t="shared" si="1664"/>
        <v>4.0999999999999996</v>
      </c>
      <c r="H7149">
        <f t="shared" si="1665"/>
        <v>4.0999999999999996</v>
      </c>
      <c r="I7149" t="s">
        <v>11914</v>
      </c>
      <c r="J7149" t="s">
        <v>22</v>
      </c>
      <c r="K7149" t="s">
        <v>11950</v>
      </c>
      <c r="L7149" t="str">
        <f t="shared" si="1666"/>
        <v>Established</v>
      </c>
      <c r="N7149" s="2">
        <f t="shared" si="1667"/>
        <v>11</v>
      </c>
      <c r="O7149" t="s">
        <v>146</v>
      </c>
      <c r="P7149" t="s">
        <v>691</v>
      </c>
      <c r="Q7149" t="s">
        <v>284</v>
      </c>
      <c r="R7149" t="str">
        <f t="shared" si="1668"/>
        <v>Great</v>
      </c>
      <c r="S7149" t="str">
        <f t="shared" si="1669"/>
        <v>Great</v>
      </c>
      <c r="T7149" t="b">
        <f t="shared" si="1670"/>
        <v>1</v>
      </c>
      <c r="U7149" t="b">
        <f t="shared" si="1671"/>
        <v>1</v>
      </c>
      <c r="V7149" t="str">
        <f t="shared" si="1672"/>
        <v>Average Company</v>
      </c>
      <c r="W7149" t="str">
        <f t="shared" si="1673"/>
        <v>Buy</v>
      </c>
      <c r="X7149" t="str">
        <f t="shared" si="1674"/>
        <v>Not Known</v>
      </c>
      <c r="Z7149" t="str">
        <f t="shared" si="1675"/>
        <v>None</v>
      </c>
      <c r="AB7149" t="str">
        <f t="shared" si="1676"/>
        <v>0</v>
      </c>
    </row>
    <row r="7150" spans="1:28" x14ac:dyDescent="0.3">
      <c r="A7150">
        <v>7148</v>
      </c>
      <c r="B7150" t="s">
        <v>11951</v>
      </c>
      <c r="C7150" t="str">
        <f t="shared" si="1663"/>
        <v>Long</v>
      </c>
      <c r="D7150">
        <v>3.5</v>
      </c>
      <c r="F7150" s="1">
        <f t="shared" si="1677"/>
        <v>3.5</v>
      </c>
      <c r="G7150" s="1">
        <f t="shared" si="1664"/>
        <v>3.5</v>
      </c>
      <c r="H7150">
        <f t="shared" si="1665"/>
        <v>3.5</v>
      </c>
      <c r="I7150" t="s">
        <v>11914</v>
      </c>
      <c r="J7150" t="s">
        <v>10</v>
      </c>
      <c r="K7150" t="s">
        <v>11952</v>
      </c>
      <c r="L7150" t="str">
        <f t="shared" si="1666"/>
        <v>Established</v>
      </c>
      <c r="N7150" s="2">
        <f t="shared" si="1667"/>
        <v>40</v>
      </c>
      <c r="O7150" t="s">
        <v>375</v>
      </c>
      <c r="P7150" t="s">
        <v>1308</v>
      </c>
      <c r="Q7150" t="s">
        <v>80</v>
      </c>
      <c r="R7150" t="str">
        <f t="shared" si="1668"/>
        <v>Average</v>
      </c>
      <c r="S7150" t="str">
        <f t="shared" si="1669"/>
        <v xml:space="preserve"> </v>
      </c>
      <c r="T7150" t="b">
        <f t="shared" si="1670"/>
        <v>0</v>
      </c>
      <c r="U7150" t="b">
        <f t="shared" si="1671"/>
        <v>0</v>
      </c>
      <c r="V7150" t="str">
        <f t="shared" si="1672"/>
        <v>Average Company</v>
      </c>
      <c r="W7150" t="str">
        <f t="shared" si="1673"/>
        <v>Don't Buy</v>
      </c>
      <c r="X7150" t="str">
        <f t="shared" si="1674"/>
        <v>Not Known</v>
      </c>
      <c r="Z7150" t="str">
        <f t="shared" si="1675"/>
        <v>None</v>
      </c>
      <c r="AB7150" t="str">
        <f t="shared" si="1676"/>
        <v>0</v>
      </c>
    </row>
    <row r="7151" spans="1:28" x14ac:dyDescent="0.3">
      <c r="A7151">
        <v>7149</v>
      </c>
      <c r="B7151" t="s">
        <v>11953</v>
      </c>
      <c r="C7151" t="str">
        <f t="shared" si="1663"/>
        <v>Long</v>
      </c>
      <c r="D7151">
        <v>3.2</v>
      </c>
      <c r="F7151" s="1">
        <f t="shared" si="1677"/>
        <v>3.2</v>
      </c>
      <c r="G7151" s="1">
        <f t="shared" si="1664"/>
        <v>3.2</v>
      </c>
      <c r="H7151">
        <f t="shared" si="1665"/>
        <v>3.2</v>
      </c>
      <c r="I7151" t="s">
        <v>11914</v>
      </c>
      <c r="J7151" t="s">
        <v>22</v>
      </c>
      <c r="K7151" t="s">
        <v>10395</v>
      </c>
      <c r="L7151" t="str">
        <f t="shared" si="1666"/>
        <v>Established</v>
      </c>
      <c r="N7151" s="2">
        <f t="shared" si="1667"/>
        <v>60</v>
      </c>
      <c r="O7151" t="s">
        <v>432</v>
      </c>
      <c r="P7151" t="s">
        <v>1308</v>
      </c>
      <c r="Q7151" t="s">
        <v>378</v>
      </c>
      <c r="R7151" t="str">
        <f t="shared" si="1668"/>
        <v>Average</v>
      </c>
      <c r="S7151" t="str">
        <f t="shared" si="1669"/>
        <v xml:space="preserve"> </v>
      </c>
      <c r="T7151" t="b">
        <f t="shared" si="1670"/>
        <v>0</v>
      </c>
      <c r="U7151" t="b">
        <f t="shared" si="1671"/>
        <v>0</v>
      </c>
      <c r="V7151" t="str">
        <f t="shared" si="1672"/>
        <v>Average Company</v>
      </c>
      <c r="W7151" t="str">
        <f t="shared" si="1673"/>
        <v>Buy</v>
      </c>
      <c r="X7151" t="str">
        <f t="shared" si="1674"/>
        <v>Not Known</v>
      </c>
      <c r="Z7151" t="str">
        <f t="shared" si="1675"/>
        <v>None</v>
      </c>
      <c r="AB7151" t="str">
        <f t="shared" si="1676"/>
        <v>0</v>
      </c>
    </row>
    <row r="7152" spans="1:28" x14ac:dyDescent="0.3">
      <c r="A7152">
        <v>7150</v>
      </c>
      <c r="B7152" t="s">
        <v>11954</v>
      </c>
      <c r="C7152" t="str">
        <f t="shared" si="1663"/>
        <v>Short</v>
      </c>
      <c r="D7152">
        <v>3.9</v>
      </c>
      <c r="F7152" s="1">
        <f t="shared" si="1677"/>
        <v>3.9</v>
      </c>
      <c r="G7152" s="1">
        <f t="shared" si="1664"/>
        <v>3.9</v>
      </c>
      <c r="H7152">
        <f t="shared" si="1665"/>
        <v>3.9</v>
      </c>
      <c r="I7152" t="s">
        <v>11914</v>
      </c>
      <c r="J7152" t="s">
        <v>22</v>
      </c>
      <c r="K7152" t="s">
        <v>11955</v>
      </c>
      <c r="L7152" t="str">
        <f t="shared" si="1666"/>
        <v>Established</v>
      </c>
      <c r="N7152" s="2">
        <f t="shared" si="1667"/>
        <v>23</v>
      </c>
      <c r="O7152" t="s">
        <v>230</v>
      </c>
      <c r="P7152" t="s">
        <v>683</v>
      </c>
      <c r="Q7152" t="s">
        <v>50</v>
      </c>
      <c r="R7152" t="str">
        <f t="shared" si="1668"/>
        <v>Average</v>
      </c>
      <c r="S7152" t="str">
        <f t="shared" si="1669"/>
        <v xml:space="preserve"> </v>
      </c>
      <c r="T7152" t="b">
        <f t="shared" si="1670"/>
        <v>0</v>
      </c>
      <c r="U7152" t="b">
        <f t="shared" si="1671"/>
        <v>1</v>
      </c>
      <c r="V7152" t="str">
        <f t="shared" si="1672"/>
        <v>Average Company</v>
      </c>
      <c r="W7152" t="str">
        <f t="shared" si="1673"/>
        <v>Don't Buy</v>
      </c>
      <c r="X7152" t="str">
        <f t="shared" si="1674"/>
        <v>Not Known</v>
      </c>
      <c r="Z7152" t="str">
        <f t="shared" si="1675"/>
        <v>None</v>
      </c>
      <c r="AB7152" t="str">
        <f t="shared" si="1676"/>
        <v>0</v>
      </c>
    </row>
    <row r="7153" spans="1:28" x14ac:dyDescent="0.3">
      <c r="A7153">
        <v>7151</v>
      </c>
      <c r="B7153" t="s">
        <v>11956</v>
      </c>
      <c r="C7153" t="str">
        <f t="shared" si="1663"/>
        <v>Long</v>
      </c>
      <c r="D7153">
        <v>2.7</v>
      </c>
      <c r="F7153" s="1">
        <f t="shared" si="1677"/>
        <v>2.7</v>
      </c>
      <c r="G7153" s="1">
        <f t="shared" si="1664"/>
        <v>2.7</v>
      </c>
      <c r="H7153">
        <f t="shared" si="1665"/>
        <v>2.7</v>
      </c>
      <c r="I7153" t="s">
        <v>11914</v>
      </c>
      <c r="J7153" t="s">
        <v>22</v>
      </c>
      <c r="K7153" t="s">
        <v>5152</v>
      </c>
      <c r="L7153" t="str">
        <f t="shared" si="1666"/>
        <v>Established</v>
      </c>
      <c r="N7153" s="2">
        <f t="shared" si="1667"/>
        <v>23</v>
      </c>
      <c r="O7153" t="s">
        <v>230</v>
      </c>
      <c r="P7153" t="s">
        <v>683</v>
      </c>
      <c r="Q7153" t="s">
        <v>605</v>
      </c>
      <c r="R7153" t="str">
        <f t="shared" si="1668"/>
        <v>Average</v>
      </c>
      <c r="S7153" t="str">
        <f t="shared" si="1669"/>
        <v xml:space="preserve"> </v>
      </c>
      <c r="T7153" t="b">
        <f t="shared" si="1670"/>
        <v>0</v>
      </c>
      <c r="U7153" t="b">
        <f t="shared" si="1671"/>
        <v>0</v>
      </c>
      <c r="V7153" t="str">
        <f t="shared" si="1672"/>
        <v>Average Company</v>
      </c>
      <c r="W7153" t="str">
        <f t="shared" si="1673"/>
        <v>Buy</v>
      </c>
      <c r="X7153" t="str">
        <f t="shared" si="1674"/>
        <v>Not Known</v>
      </c>
      <c r="Z7153" t="str">
        <f t="shared" si="1675"/>
        <v>None</v>
      </c>
      <c r="AB7153" t="str">
        <f t="shared" si="1676"/>
        <v>0</v>
      </c>
    </row>
    <row r="7154" spans="1:28" x14ac:dyDescent="0.3">
      <c r="A7154">
        <v>7152</v>
      </c>
      <c r="B7154" t="s">
        <v>11957</v>
      </c>
      <c r="C7154" t="str">
        <f t="shared" si="1663"/>
        <v>Long</v>
      </c>
      <c r="D7154">
        <v>4.5999999999999996</v>
      </c>
      <c r="F7154" s="1">
        <f t="shared" si="1677"/>
        <v>4.5999999999999996</v>
      </c>
      <c r="G7154" s="1">
        <f t="shared" si="1664"/>
        <v>4.5999999999999996</v>
      </c>
      <c r="H7154">
        <f t="shared" si="1665"/>
        <v>4.5999999999999996</v>
      </c>
      <c r="I7154" t="s">
        <v>11914</v>
      </c>
      <c r="J7154" t="s">
        <v>22</v>
      </c>
      <c r="K7154" t="s">
        <v>6584</v>
      </c>
      <c r="L7154" t="str">
        <f t="shared" si="1666"/>
        <v>Established</v>
      </c>
      <c r="N7154" s="2">
        <f t="shared" si="1667"/>
        <v>35</v>
      </c>
      <c r="O7154" t="s">
        <v>249</v>
      </c>
      <c r="P7154" t="s">
        <v>683</v>
      </c>
      <c r="Q7154" t="s">
        <v>3437</v>
      </c>
      <c r="R7154" t="str">
        <f t="shared" si="1668"/>
        <v>Great</v>
      </c>
      <c r="S7154" t="str">
        <f t="shared" si="1669"/>
        <v>Great</v>
      </c>
      <c r="T7154" t="b">
        <f t="shared" si="1670"/>
        <v>1</v>
      </c>
      <c r="U7154" t="b">
        <f t="shared" si="1671"/>
        <v>1</v>
      </c>
      <c r="V7154" t="str">
        <f t="shared" si="1672"/>
        <v>Top Company</v>
      </c>
      <c r="W7154" t="str">
        <f t="shared" si="1673"/>
        <v>Don't Buy</v>
      </c>
      <c r="X7154" t="str">
        <f t="shared" si="1674"/>
        <v>Not Known</v>
      </c>
      <c r="Z7154" t="str">
        <f t="shared" si="1675"/>
        <v>None</v>
      </c>
      <c r="AB7154" t="str">
        <f t="shared" si="1676"/>
        <v>0</v>
      </c>
    </row>
    <row r="7155" spans="1:28" x14ac:dyDescent="0.3">
      <c r="A7155">
        <v>7153</v>
      </c>
      <c r="B7155" t="s">
        <v>11958</v>
      </c>
      <c r="C7155" t="str">
        <f t="shared" si="1663"/>
        <v>Short</v>
      </c>
      <c r="D7155">
        <v>3.5</v>
      </c>
      <c r="F7155" s="1">
        <f t="shared" si="1677"/>
        <v>3.5</v>
      </c>
      <c r="G7155" s="1">
        <f t="shared" si="1664"/>
        <v>3.5</v>
      </c>
      <c r="H7155">
        <f t="shared" si="1665"/>
        <v>3.5</v>
      </c>
      <c r="I7155" t="s">
        <v>11914</v>
      </c>
      <c r="J7155" t="s">
        <v>22</v>
      </c>
      <c r="K7155" t="s">
        <v>11959</v>
      </c>
      <c r="L7155" t="str">
        <f t="shared" si="1666"/>
        <v>Established</v>
      </c>
      <c r="N7155" s="2">
        <f t="shared" si="1667"/>
        <v>28</v>
      </c>
      <c r="O7155" t="s">
        <v>24</v>
      </c>
      <c r="P7155" t="s">
        <v>75</v>
      </c>
      <c r="Q7155" t="s">
        <v>19</v>
      </c>
      <c r="R7155" t="str">
        <f t="shared" si="1668"/>
        <v>Average</v>
      </c>
      <c r="S7155" t="str">
        <f t="shared" si="1669"/>
        <v xml:space="preserve"> </v>
      </c>
      <c r="T7155" t="b">
        <f t="shared" si="1670"/>
        <v>0</v>
      </c>
      <c r="U7155" t="b">
        <f t="shared" si="1671"/>
        <v>0</v>
      </c>
      <c r="V7155" t="str">
        <f t="shared" si="1672"/>
        <v>Average Company</v>
      </c>
      <c r="W7155" t="str">
        <f t="shared" si="1673"/>
        <v>Don't Buy</v>
      </c>
      <c r="X7155" t="str">
        <f t="shared" si="1674"/>
        <v>Not Known</v>
      </c>
      <c r="Z7155" t="str">
        <f t="shared" si="1675"/>
        <v>None</v>
      </c>
      <c r="AB7155" t="str">
        <f t="shared" si="1676"/>
        <v>500K</v>
      </c>
    </row>
    <row r="7156" spans="1:28" x14ac:dyDescent="0.3">
      <c r="A7156">
        <v>7154</v>
      </c>
      <c r="B7156" t="s">
        <v>11960</v>
      </c>
      <c r="C7156" t="str">
        <f t="shared" si="1663"/>
        <v>Long</v>
      </c>
      <c r="D7156">
        <v>4.5999999999999996</v>
      </c>
      <c r="F7156" s="1">
        <f t="shared" si="1677"/>
        <v>4.5999999999999996</v>
      </c>
      <c r="G7156" s="1">
        <f t="shared" si="1664"/>
        <v>4.5999999999999996</v>
      </c>
      <c r="H7156">
        <f t="shared" si="1665"/>
        <v>4.5999999999999996</v>
      </c>
      <c r="I7156" t="s">
        <v>11914</v>
      </c>
      <c r="J7156" t="s">
        <v>22</v>
      </c>
      <c r="K7156" t="s">
        <v>6781</v>
      </c>
      <c r="L7156" t="str">
        <f t="shared" si="1666"/>
        <v>Established</v>
      </c>
      <c r="N7156" s="2">
        <f t="shared" si="1667"/>
        <v>29</v>
      </c>
      <c r="O7156" t="s">
        <v>62</v>
      </c>
      <c r="P7156" t="s">
        <v>691</v>
      </c>
      <c r="Q7156" t="s">
        <v>19</v>
      </c>
      <c r="R7156" t="str">
        <f t="shared" si="1668"/>
        <v>Great</v>
      </c>
      <c r="S7156" t="str">
        <f t="shared" si="1669"/>
        <v>Great</v>
      </c>
      <c r="T7156" t="b">
        <f t="shared" si="1670"/>
        <v>1</v>
      </c>
      <c r="U7156" t="b">
        <f t="shared" si="1671"/>
        <v>1</v>
      </c>
      <c r="V7156" t="str">
        <f t="shared" si="1672"/>
        <v>Top Company</v>
      </c>
      <c r="W7156" t="str">
        <f t="shared" si="1673"/>
        <v>Don't Buy</v>
      </c>
      <c r="X7156" t="str">
        <f t="shared" si="1674"/>
        <v>Not Known</v>
      </c>
      <c r="Z7156" t="str">
        <f t="shared" si="1675"/>
        <v>None</v>
      </c>
      <c r="AB7156" t="str">
        <f t="shared" si="1676"/>
        <v>1Million</v>
      </c>
    </row>
    <row r="7157" spans="1:28" x14ac:dyDescent="0.3">
      <c r="A7157">
        <v>7155</v>
      </c>
      <c r="B7157" t="s">
        <v>11961</v>
      </c>
      <c r="C7157" t="str">
        <f t="shared" si="1663"/>
        <v>Long</v>
      </c>
      <c r="D7157">
        <v>3.8</v>
      </c>
      <c r="F7157" s="1">
        <f t="shared" si="1677"/>
        <v>3.8</v>
      </c>
      <c r="G7157" s="1">
        <f t="shared" si="1664"/>
        <v>3.8</v>
      </c>
      <c r="H7157">
        <f t="shared" si="1665"/>
        <v>3.8</v>
      </c>
      <c r="I7157" t="s">
        <v>11914</v>
      </c>
      <c r="J7157" t="s">
        <v>22</v>
      </c>
      <c r="K7157" t="s">
        <v>6571</v>
      </c>
      <c r="L7157" t="str">
        <f t="shared" si="1666"/>
        <v>Established</v>
      </c>
      <c r="N7157" s="2">
        <f t="shared" si="1667"/>
        <v>50</v>
      </c>
      <c r="O7157" t="s">
        <v>740</v>
      </c>
      <c r="P7157" t="s">
        <v>683</v>
      </c>
      <c r="Q7157" t="s">
        <v>105</v>
      </c>
      <c r="R7157" t="str">
        <f t="shared" si="1668"/>
        <v>Average</v>
      </c>
      <c r="S7157" t="str">
        <f t="shared" si="1669"/>
        <v xml:space="preserve"> </v>
      </c>
      <c r="T7157" t="b">
        <f t="shared" si="1670"/>
        <v>0</v>
      </c>
      <c r="U7157" t="b">
        <f t="shared" si="1671"/>
        <v>1</v>
      </c>
      <c r="V7157" t="str">
        <f t="shared" si="1672"/>
        <v>Average Company</v>
      </c>
      <c r="W7157" t="str">
        <f t="shared" si="1673"/>
        <v>Don't Buy</v>
      </c>
      <c r="X7157" t="str">
        <f t="shared" si="1674"/>
        <v>Not Known</v>
      </c>
      <c r="Z7157" t="str">
        <f t="shared" si="1675"/>
        <v>None</v>
      </c>
      <c r="AB7157" t="str">
        <f t="shared" si="1676"/>
        <v>0</v>
      </c>
    </row>
    <row r="7158" spans="1:28" x14ac:dyDescent="0.3">
      <c r="A7158">
        <v>7156</v>
      </c>
      <c r="B7158" t="s">
        <v>11962</v>
      </c>
      <c r="C7158" t="str">
        <f t="shared" si="1663"/>
        <v>Long</v>
      </c>
      <c r="D7158">
        <v>3.9</v>
      </c>
      <c r="F7158" s="1" t="e">
        <f t="shared" si="1677"/>
        <v>#VALUE!</v>
      </c>
      <c r="G7158" s="1" t="e">
        <f t="shared" si="1664"/>
        <v>#VALUE!</v>
      </c>
      <c r="H7158" t="e">
        <f t="shared" si="1665"/>
        <v>#VALUE!</v>
      </c>
      <c r="I7158" t="s">
        <v>11914</v>
      </c>
      <c r="J7158" t="s">
        <v>11963</v>
      </c>
      <c r="L7158" t="e">
        <f t="shared" si="1666"/>
        <v>#VALUE!</v>
      </c>
      <c r="N7158" s="2" t="e">
        <f t="shared" si="1667"/>
        <v>#VALUE!</v>
      </c>
      <c r="Q7158" t="s">
        <v>479</v>
      </c>
      <c r="R7158" t="str">
        <f t="shared" si="1668"/>
        <v>Average</v>
      </c>
      <c r="S7158" t="str">
        <f t="shared" si="1669"/>
        <v xml:space="preserve"> </v>
      </c>
      <c r="T7158" t="e">
        <f t="shared" si="1670"/>
        <v>#VALUE!</v>
      </c>
      <c r="U7158" t="e">
        <f t="shared" si="1671"/>
        <v>#VALUE!</v>
      </c>
      <c r="V7158" t="e">
        <f t="shared" si="1672"/>
        <v>#VALUE!</v>
      </c>
      <c r="W7158" t="str">
        <f t="shared" si="1673"/>
        <v>Don't Buy</v>
      </c>
      <c r="X7158" t="str">
        <f t="shared" si="1674"/>
        <v>Not Known</v>
      </c>
      <c r="Z7158" t="e">
        <f t="shared" si="1675"/>
        <v>#VALUE!</v>
      </c>
      <c r="AB7158" t="str">
        <f t="shared" si="1676"/>
        <v>0</v>
      </c>
    </row>
    <row r="7159" spans="1:28" x14ac:dyDescent="0.3">
      <c r="A7159">
        <v>7157</v>
      </c>
      <c r="B7159" t="s">
        <v>11964</v>
      </c>
      <c r="C7159" t="str">
        <f t="shared" si="1663"/>
        <v>Short</v>
      </c>
      <c r="D7159">
        <v>3.4</v>
      </c>
      <c r="F7159" s="1">
        <f t="shared" si="1677"/>
        <v>3.4</v>
      </c>
      <c r="G7159" s="1">
        <f t="shared" si="1664"/>
        <v>3.4</v>
      </c>
      <c r="H7159">
        <f t="shared" si="1665"/>
        <v>3.4</v>
      </c>
      <c r="I7159" t="s">
        <v>11914</v>
      </c>
      <c r="J7159" t="s">
        <v>22</v>
      </c>
      <c r="K7159" t="s">
        <v>3216</v>
      </c>
      <c r="L7159" t="str">
        <f t="shared" si="1666"/>
        <v>Established</v>
      </c>
      <c r="N7159" s="2">
        <f t="shared" si="1667"/>
        <v>48</v>
      </c>
      <c r="O7159" t="s">
        <v>752</v>
      </c>
      <c r="P7159" t="s">
        <v>1308</v>
      </c>
      <c r="Q7159" t="s">
        <v>28</v>
      </c>
      <c r="R7159" t="str">
        <f t="shared" si="1668"/>
        <v>Average</v>
      </c>
      <c r="S7159" t="str">
        <f t="shared" si="1669"/>
        <v xml:space="preserve"> </v>
      </c>
      <c r="T7159" t="b">
        <f t="shared" si="1670"/>
        <v>0</v>
      </c>
      <c r="U7159" t="b">
        <f t="shared" si="1671"/>
        <v>0</v>
      </c>
      <c r="V7159" t="str">
        <f t="shared" si="1672"/>
        <v>Average Company</v>
      </c>
      <c r="W7159" t="str">
        <f t="shared" si="1673"/>
        <v>Don't Buy</v>
      </c>
      <c r="X7159" t="str">
        <f t="shared" si="1674"/>
        <v>Not Known</v>
      </c>
      <c r="Z7159" t="str">
        <f t="shared" si="1675"/>
        <v>None</v>
      </c>
      <c r="AB7159" t="str">
        <f t="shared" si="1676"/>
        <v>500K</v>
      </c>
    </row>
    <row r="7160" spans="1:28" x14ac:dyDescent="0.3">
      <c r="A7160">
        <v>7158</v>
      </c>
      <c r="B7160" t="s">
        <v>11965</v>
      </c>
      <c r="C7160" t="str">
        <f t="shared" si="1663"/>
        <v>Long</v>
      </c>
      <c r="D7160">
        <v>4.3</v>
      </c>
      <c r="F7160" s="1">
        <f t="shared" si="1677"/>
        <v>4.8</v>
      </c>
      <c r="G7160" s="1">
        <f t="shared" si="1664"/>
        <v>4.8</v>
      </c>
      <c r="H7160">
        <f t="shared" si="1665"/>
        <v>4.3999999999999995</v>
      </c>
      <c r="I7160" t="s">
        <v>11914</v>
      </c>
      <c r="J7160" t="s">
        <v>22</v>
      </c>
      <c r="K7160" t="s">
        <v>11966</v>
      </c>
      <c r="L7160" t="str">
        <f t="shared" si="1666"/>
        <v>Startup</v>
      </c>
      <c r="N7160" s="2">
        <f t="shared" si="1667"/>
        <v>7</v>
      </c>
      <c r="O7160" t="s">
        <v>318</v>
      </c>
      <c r="P7160" t="s">
        <v>6783</v>
      </c>
      <c r="Q7160" t="s">
        <v>80</v>
      </c>
      <c r="R7160" t="str">
        <f t="shared" si="1668"/>
        <v>Great</v>
      </c>
      <c r="S7160" t="str">
        <f t="shared" si="1669"/>
        <v>Great</v>
      </c>
      <c r="T7160" t="b">
        <f t="shared" si="1670"/>
        <v>0</v>
      </c>
      <c r="U7160" t="b">
        <f t="shared" si="1671"/>
        <v>1</v>
      </c>
      <c r="V7160" t="str">
        <f t="shared" si="1672"/>
        <v>Average Company</v>
      </c>
      <c r="W7160" t="str">
        <f t="shared" si="1673"/>
        <v>Don't Buy</v>
      </c>
      <c r="X7160" t="str">
        <f t="shared" si="1674"/>
        <v>Not Known</v>
      </c>
      <c r="Z7160" t="str">
        <f t="shared" si="1675"/>
        <v>None</v>
      </c>
      <c r="AB7160" t="str">
        <f t="shared" si="1676"/>
        <v>0</v>
      </c>
    </row>
    <row r="7161" spans="1:28" x14ac:dyDescent="0.3">
      <c r="A7161">
        <v>7159</v>
      </c>
      <c r="B7161" t="s">
        <v>11967</v>
      </c>
      <c r="C7161" t="str">
        <f t="shared" si="1663"/>
        <v>Long</v>
      </c>
      <c r="D7161">
        <v>3.9</v>
      </c>
      <c r="F7161" s="1">
        <f t="shared" si="1677"/>
        <v>3.9</v>
      </c>
      <c r="G7161" s="1">
        <f t="shared" si="1664"/>
        <v>3.9</v>
      </c>
      <c r="H7161">
        <f t="shared" si="1665"/>
        <v>3.9</v>
      </c>
      <c r="I7161" t="s">
        <v>11914</v>
      </c>
      <c r="J7161" t="s">
        <v>5547</v>
      </c>
      <c r="K7161" t="s">
        <v>146</v>
      </c>
      <c r="L7161" t="str">
        <f t="shared" si="1666"/>
        <v>Established</v>
      </c>
      <c r="N7161" s="2">
        <f t="shared" si="1667"/>
        <v>11</v>
      </c>
      <c r="O7161" t="s">
        <v>1261</v>
      </c>
      <c r="Q7161" t="s">
        <v>28</v>
      </c>
      <c r="R7161" t="str">
        <f t="shared" si="1668"/>
        <v>Average</v>
      </c>
      <c r="S7161" t="str">
        <f t="shared" si="1669"/>
        <v xml:space="preserve"> </v>
      </c>
      <c r="T7161" t="b">
        <f t="shared" si="1670"/>
        <v>0</v>
      </c>
      <c r="U7161" t="b">
        <f t="shared" si="1671"/>
        <v>1</v>
      </c>
      <c r="V7161" t="str">
        <f t="shared" si="1672"/>
        <v>Average Company</v>
      </c>
      <c r="W7161" t="str">
        <f t="shared" si="1673"/>
        <v>Don't Buy</v>
      </c>
      <c r="X7161" t="str">
        <f t="shared" si="1674"/>
        <v>Not Known</v>
      </c>
      <c r="Z7161" t="str">
        <f t="shared" si="1675"/>
        <v>None</v>
      </c>
      <c r="AB7161" t="str">
        <f t="shared" si="1676"/>
        <v>500K</v>
      </c>
    </row>
    <row r="7162" spans="1:28" x14ac:dyDescent="0.3">
      <c r="A7162">
        <v>7160</v>
      </c>
      <c r="B7162" t="s">
        <v>11968</v>
      </c>
      <c r="C7162" t="str">
        <f t="shared" si="1663"/>
        <v>Long</v>
      </c>
      <c r="D7162">
        <v>3.6</v>
      </c>
      <c r="F7162" s="1">
        <f t="shared" si="1677"/>
        <v>3.6</v>
      </c>
      <c r="G7162" s="1">
        <f t="shared" si="1664"/>
        <v>3.6</v>
      </c>
      <c r="H7162">
        <f t="shared" si="1665"/>
        <v>3.6</v>
      </c>
      <c r="I7162" t="s">
        <v>11914</v>
      </c>
      <c r="J7162" t="s">
        <v>10</v>
      </c>
      <c r="K7162" t="s">
        <v>4999</v>
      </c>
      <c r="L7162" t="str">
        <f t="shared" si="1666"/>
        <v>Established</v>
      </c>
      <c r="N7162" s="2">
        <f t="shared" si="1667"/>
        <v>76</v>
      </c>
      <c r="O7162" t="s">
        <v>671</v>
      </c>
      <c r="P7162" t="s">
        <v>147</v>
      </c>
      <c r="Q7162" t="s">
        <v>105</v>
      </c>
      <c r="R7162" t="str">
        <f t="shared" si="1668"/>
        <v>Average</v>
      </c>
      <c r="S7162" t="str">
        <f t="shared" si="1669"/>
        <v xml:space="preserve"> </v>
      </c>
      <c r="T7162" t="b">
        <f t="shared" si="1670"/>
        <v>0</v>
      </c>
      <c r="U7162" t="b">
        <f t="shared" si="1671"/>
        <v>1</v>
      </c>
      <c r="V7162" t="str">
        <f t="shared" si="1672"/>
        <v>Average Company</v>
      </c>
      <c r="W7162" t="str">
        <f t="shared" si="1673"/>
        <v>Don't Buy</v>
      </c>
      <c r="X7162" t="str">
        <f t="shared" si="1674"/>
        <v>Not Known</v>
      </c>
      <c r="Z7162" t="str">
        <f t="shared" si="1675"/>
        <v>None</v>
      </c>
      <c r="AB7162" t="str">
        <f t="shared" si="1676"/>
        <v>0</v>
      </c>
    </row>
    <row r="7163" spans="1:28" x14ac:dyDescent="0.3">
      <c r="A7163">
        <v>7161</v>
      </c>
      <c r="B7163" t="s">
        <v>11969</v>
      </c>
      <c r="C7163" t="str">
        <f t="shared" si="1663"/>
        <v>Long</v>
      </c>
      <c r="D7163">
        <v>3.6</v>
      </c>
      <c r="F7163" s="1">
        <f t="shared" si="1677"/>
        <v>3.6</v>
      </c>
      <c r="G7163" s="1">
        <f t="shared" si="1664"/>
        <v>3.6</v>
      </c>
      <c r="H7163">
        <f t="shared" si="1665"/>
        <v>3.6</v>
      </c>
      <c r="I7163" t="s">
        <v>11914</v>
      </c>
      <c r="J7163" t="s">
        <v>22</v>
      </c>
      <c r="K7163" t="s">
        <v>4886</v>
      </c>
      <c r="L7163" t="str">
        <f t="shared" si="1666"/>
        <v>Established</v>
      </c>
      <c r="N7163" s="2">
        <f t="shared" si="1667"/>
        <v>19</v>
      </c>
      <c r="O7163" t="s">
        <v>100</v>
      </c>
      <c r="P7163" t="s">
        <v>1308</v>
      </c>
      <c r="Q7163" t="s">
        <v>1080</v>
      </c>
      <c r="R7163" t="str">
        <f t="shared" si="1668"/>
        <v>Average</v>
      </c>
      <c r="S7163" t="str">
        <f t="shared" si="1669"/>
        <v xml:space="preserve"> </v>
      </c>
      <c r="T7163" t="b">
        <f t="shared" si="1670"/>
        <v>0</v>
      </c>
      <c r="U7163" t="b">
        <f t="shared" si="1671"/>
        <v>1</v>
      </c>
      <c r="V7163" t="str">
        <f t="shared" si="1672"/>
        <v>Average Company</v>
      </c>
      <c r="W7163" t="str">
        <f t="shared" si="1673"/>
        <v>Don't Buy</v>
      </c>
      <c r="X7163" t="str">
        <f t="shared" si="1674"/>
        <v>Not Known</v>
      </c>
      <c r="Z7163" t="str">
        <f t="shared" si="1675"/>
        <v>None</v>
      </c>
      <c r="AB7163" t="str">
        <f t="shared" si="1676"/>
        <v>0</v>
      </c>
    </row>
    <row r="7164" spans="1:28" x14ac:dyDescent="0.3">
      <c r="A7164">
        <v>7162</v>
      </c>
      <c r="B7164" t="s">
        <v>11970</v>
      </c>
      <c r="C7164" t="str">
        <f t="shared" si="1663"/>
        <v>Long</v>
      </c>
      <c r="D7164">
        <v>3.7</v>
      </c>
      <c r="F7164" s="1">
        <f t="shared" si="1677"/>
        <v>3.7</v>
      </c>
      <c r="G7164" s="1">
        <f t="shared" si="1664"/>
        <v>3.7</v>
      </c>
      <c r="H7164">
        <f t="shared" si="1665"/>
        <v>3.7</v>
      </c>
      <c r="I7164" t="s">
        <v>11914</v>
      </c>
      <c r="J7164" t="s">
        <v>9163</v>
      </c>
      <c r="K7164" t="s">
        <v>321</v>
      </c>
      <c r="L7164" t="str">
        <f t="shared" si="1666"/>
        <v>Established</v>
      </c>
      <c r="N7164" s="2">
        <f t="shared" si="1667"/>
        <v>51</v>
      </c>
      <c r="O7164" t="s">
        <v>1308</v>
      </c>
      <c r="Q7164" t="s">
        <v>5644</v>
      </c>
      <c r="R7164" t="str">
        <f t="shared" si="1668"/>
        <v>Average</v>
      </c>
      <c r="S7164" t="str">
        <f t="shared" si="1669"/>
        <v xml:space="preserve"> </v>
      </c>
      <c r="T7164" t="b">
        <f t="shared" si="1670"/>
        <v>0</v>
      </c>
      <c r="U7164" t="b">
        <f t="shared" si="1671"/>
        <v>1</v>
      </c>
      <c r="V7164" t="str">
        <f t="shared" si="1672"/>
        <v>Average Company</v>
      </c>
      <c r="W7164" t="str">
        <f t="shared" si="1673"/>
        <v>Don't Buy</v>
      </c>
      <c r="X7164" t="str">
        <f t="shared" si="1674"/>
        <v>Not Known</v>
      </c>
      <c r="Z7164" t="str">
        <f t="shared" si="1675"/>
        <v>None</v>
      </c>
      <c r="AB7164" t="str">
        <f t="shared" si="1676"/>
        <v>0</v>
      </c>
    </row>
    <row r="7165" spans="1:28" x14ac:dyDescent="0.3">
      <c r="A7165">
        <v>7163</v>
      </c>
      <c r="B7165" t="s">
        <v>11971</v>
      </c>
      <c r="C7165" t="str">
        <f t="shared" si="1663"/>
        <v>Long</v>
      </c>
      <c r="D7165">
        <v>3.9</v>
      </c>
      <c r="F7165" s="1">
        <f t="shared" si="1677"/>
        <v>3.9</v>
      </c>
      <c r="G7165" s="1">
        <f t="shared" si="1664"/>
        <v>3.9</v>
      </c>
      <c r="H7165">
        <f t="shared" si="1665"/>
        <v>3.9</v>
      </c>
      <c r="I7165" t="s">
        <v>11914</v>
      </c>
      <c r="J7165" t="s">
        <v>22</v>
      </c>
      <c r="K7165" t="s">
        <v>11972</v>
      </c>
      <c r="L7165" t="str">
        <f t="shared" si="1666"/>
        <v>Established</v>
      </c>
      <c r="N7165" s="2">
        <f t="shared" si="1667"/>
        <v>33</v>
      </c>
      <c r="O7165" t="s">
        <v>18</v>
      </c>
      <c r="P7165" t="s">
        <v>2818</v>
      </c>
      <c r="Q7165" t="s">
        <v>362</v>
      </c>
      <c r="R7165" t="str">
        <f t="shared" si="1668"/>
        <v>Average</v>
      </c>
      <c r="S7165" t="str">
        <f t="shared" si="1669"/>
        <v xml:space="preserve"> </v>
      </c>
      <c r="T7165" t="b">
        <f t="shared" si="1670"/>
        <v>0</v>
      </c>
      <c r="U7165" t="b">
        <f t="shared" si="1671"/>
        <v>1</v>
      </c>
      <c r="V7165" t="str">
        <f t="shared" si="1672"/>
        <v>Average Company</v>
      </c>
      <c r="W7165" t="str">
        <f t="shared" si="1673"/>
        <v>Don't Buy</v>
      </c>
      <c r="X7165" t="str">
        <f t="shared" si="1674"/>
        <v>Not Known</v>
      </c>
      <c r="Z7165" t="str">
        <f t="shared" si="1675"/>
        <v>None</v>
      </c>
      <c r="AB7165" t="str">
        <f t="shared" si="1676"/>
        <v>0</v>
      </c>
    </row>
    <row r="7166" spans="1:28" x14ac:dyDescent="0.3">
      <c r="A7166">
        <v>7164</v>
      </c>
      <c r="B7166" t="s">
        <v>11973</v>
      </c>
      <c r="C7166" t="str">
        <f t="shared" si="1663"/>
        <v>Long</v>
      </c>
      <c r="D7166">
        <v>3.4</v>
      </c>
      <c r="F7166" s="1">
        <f t="shared" si="1677"/>
        <v>3.4</v>
      </c>
      <c r="G7166" s="1">
        <f t="shared" si="1664"/>
        <v>3.4</v>
      </c>
      <c r="H7166">
        <f t="shared" si="1665"/>
        <v>3.4</v>
      </c>
      <c r="I7166" t="s">
        <v>11914</v>
      </c>
      <c r="J7166" t="s">
        <v>22</v>
      </c>
      <c r="K7166" t="s">
        <v>690</v>
      </c>
      <c r="L7166" t="str">
        <f t="shared" si="1666"/>
        <v>Established</v>
      </c>
      <c r="N7166" s="2">
        <f t="shared" si="1667"/>
        <v>11</v>
      </c>
      <c r="O7166" t="s">
        <v>146</v>
      </c>
      <c r="P7166" t="s">
        <v>1308</v>
      </c>
      <c r="Q7166" t="s">
        <v>612</v>
      </c>
      <c r="R7166" t="str">
        <f t="shared" si="1668"/>
        <v>Average</v>
      </c>
      <c r="S7166" t="str">
        <f t="shared" si="1669"/>
        <v xml:space="preserve"> </v>
      </c>
      <c r="T7166" t="b">
        <f t="shared" si="1670"/>
        <v>0</v>
      </c>
      <c r="U7166" t="b">
        <f t="shared" si="1671"/>
        <v>0</v>
      </c>
      <c r="V7166" t="str">
        <f t="shared" si="1672"/>
        <v>Average Company</v>
      </c>
      <c r="W7166" t="str">
        <f t="shared" si="1673"/>
        <v>Buy</v>
      </c>
      <c r="X7166" t="str">
        <f t="shared" si="1674"/>
        <v>Not Known</v>
      </c>
      <c r="Z7166" t="str">
        <f t="shared" si="1675"/>
        <v>None</v>
      </c>
      <c r="AB7166" t="str">
        <f t="shared" si="1676"/>
        <v>0</v>
      </c>
    </row>
    <row r="7167" spans="1:28" x14ac:dyDescent="0.3">
      <c r="A7167">
        <v>7165</v>
      </c>
      <c r="B7167" t="s">
        <v>11974</v>
      </c>
      <c r="C7167" t="str">
        <f t="shared" si="1663"/>
        <v>Long</v>
      </c>
      <c r="D7167">
        <v>3.8</v>
      </c>
      <c r="F7167" s="1">
        <f t="shared" si="1677"/>
        <v>3.8</v>
      </c>
      <c r="G7167" s="1">
        <f t="shared" si="1664"/>
        <v>3.8</v>
      </c>
      <c r="H7167">
        <f t="shared" si="1665"/>
        <v>3.8</v>
      </c>
      <c r="I7167" t="s">
        <v>11914</v>
      </c>
      <c r="J7167" t="s">
        <v>11975</v>
      </c>
      <c r="K7167" t="s">
        <v>213</v>
      </c>
      <c r="L7167" t="str">
        <f t="shared" si="1666"/>
        <v>Established</v>
      </c>
      <c r="N7167" s="2">
        <f t="shared" si="1667"/>
        <v>20</v>
      </c>
      <c r="O7167" t="s">
        <v>683</v>
      </c>
      <c r="Q7167" t="s">
        <v>105</v>
      </c>
      <c r="R7167" t="str">
        <f t="shared" si="1668"/>
        <v>Average</v>
      </c>
      <c r="S7167" t="str">
        <f t="shared" si="1669"/>
        <v xml:space="preserve"> </v>
      </c>
      <c r="T7167" t="b">
        <f t="shared" si="1670"/>
        <v>0</v>
      </c>
      <c r="U7167" t="b">
        <f t="shared" si="1671"/>
        <v>1</v>
      </c>
      <c r="V7167" t="str">
        <f t="shared" si="1672"/>
        <v>Average Company</v>
      </c>
      <c r="W7167" t="str">
        <f t="shared" si="1673"/>
        <v>Don't Buy</v>
      </c>
      <c r="X7167" t="str">
        <f t="shared" si="1674"/>
        <v>Not Known</v>
      </c>
      <c r="Z7167" t="str">
        <f t="shared" si="1675"/>
        <v>None</v>
      </c>
      <c r="AB7167" t="str">
        <f t="shared" si="1676"/>
        <v>0</v>
      </c>
    </row>
    <row r="7168" spans="1:28" x14ac:dyDescent="0.3">
      <c r="A7168">
        <v>7166</v>
      </c>
      <c r="B7168" t="s">
        <v>11976</v>
      </c>
      <c r="C7168" t="str">
        <f t="shared" si="1663"/>
        <v>Long</v>
      </c>
      <c r="D7168">
        <v>3.9</v>
      </c>
      <c r="F7168" s="1">
        <f t="shared" si="1677"/>
        <v>3.9</v>
      </c>
      <c r="G7168" s="1">
        <f t="shared" si="1664"/>
        <v>3.9</v>
      </c>
      <c r="H7168">
        <f t="shared" si="1665"/>
        <v>3.9</v>
      </c>
      <c r="I7168" t="s">
        <v>11914</v>
      </c>
      <c r="J7168" t="s">
        <v>10310</v>
      </c>
      <c r="K7168" t="s">
        <v>58</v>
      </c>
      <c r="L7168" t="str">
        <f t="shared" si="1666"/>
        <v>Established</v>
      </c>
      <c r="N7168" s="2">
        <f t="shared" si="1667"/>
        <v>10</v>
      </c>
      <c r="O7168" t="s">
        <v>1639</v>
      </c>
      <c r="Q7168" t="s">
        <v>7789</v>
      </c>
      <c r="R7168" t="str">
        <f t="shared" si="1668"/>
        <v>Average</v>
      </c>
      <c r="S7168" t="str">
        <f t="shared" si="1669"/>
        <v xml:space="preserve"> </v>
      </c>
      <c r="T7168" t="b">
        <f t="shared" si="1670"/>
        <v>0</v>
      </c>
      <c r="U7168" t="b">
        <f t="shared" si="1671"/>
        <v>1</v>
      </c>
      <c r="V7168" t="str">
        <f t="shared" si="1672"/>
        <v>Average Company</v>
      </c>
      <c r="W7168" t="str">
        <f t="shared" si="1673"/>
        <v>Don't Buy</v>
      </c>
      <c r="X7168" t="str">
        <f t="shared" si="1674"/>
        <v>Not Known</v>
      </c>
      <c r="Z7168" t="str">
        <f t="shared" si="1675"/>
        <v>None</v>
      </c>
      <c r="AB7168" t="str">
        <f t="shared" si="1676"/>
        <v>0</v>
      </c>
    </row>
    <row r="7169" spans="1:28" x14ac:dyDescent="0.3">
      <c r="A7169">
        <v>7167</v>
      </c>
      <c r="B7169" t="s">
        <v>11977</v>
      </c>
      <c r="C7169" t="str">
        <f t="shared" si="1663"/>
        <v>Long</v>
      </c>
      <c r="D7169">
        <v>4</v>
      </c>
      <c r="F7169" s="1">
        <f t="shared" si="1677"/>
        <v>4</v>
      </c>
      <c r="G7169" s="1">
        <f t="shared" si="1664"/>
        <v>4</v>
      </c>
      <c r="H7169">
        <f t="shared" si="1665"/>
        <v>4</v>
      </c>
      <c r="I7169" t="s">
        <v>11914</v>
      </c>
      <c r="J7169" t="s">
        <v>22</v>
      </c>
      <c r="K7169" t="s">
        <v>5061</v>
      </c>
      <c r="L7169" t="str">
        <f t="shared" si="1666"/>
        <v>Established</v>
      </c>
      <c r="N7169" s="2">
        <f t="shared" si="1667"/>
        <v>35</v>
      </c>
      <c r="O7169" t="s">
        <v>249</v>
      </c>
      <c r="P7169" t="s">
        <v>1308</v>
      </c>
      <c r="Q7169" t="s">
        <v>189</v>
      </c>
      <c r="R7169" t="str">
        <f t="shared" si="1668"/>
        <v>Average</v>
      </c>
      <c r="S7169" t="str">
        <f t="shared" si="1669"/>
        <v xml:space="preserve"> </v>
      </c>
      <c r="T7169" t="b">
        <f t="shared" si="1670"/>
        <v>0</v>
      </c>
      <c r="U7169" t="b">
        <f t="shared" si="1671"/>
        <v>1</v>
      </c>
      <c r="V7169" t="str">
        <f t="shared" si="1672"/>
        <v>Average Company</v>
      </c>
      <c r="W7169" t="str">
        <f t="shared" si="1673"/>
        <v>Don't Buy</v>
      </c>
      <c r="X7169" t="str">
        <f t="shared" si="1674"/>
        <v>Not Known</v>
      </c>
      <c r="Z7169" t="str">
        <f t="shared" si="1675"/>
        <v>None</v>
      </c>
      <c r="AB7169" t="str">
        <f t="shared" si="1676"/>
        <v>0</v>
      </c>
    </row>
    <row r="7170" spans="1:28" x14ac:dyDescent="0.3">
      <c r="A7170">
        <v>7168</v>
      </c>
      <c r="B7170" t="s">
        <v>11978</v>
      </c>
      <c r="C7170" t="str">
        <f t="shared" si="1663"/>
        <v>Long</v>
      </c>
      <c r="D7170">
        <v>4.2</v>
      </c>
      <c r="F7170" s="1">
        <f t="shared" si="1677"/>
        <v>4.2</v>
      </c>
      <c r="G7170" s="1">
        <f t="shared" si="1664"/>
        <v>4.2</v>
      </c>
      <c r="H7170">
        <f t="shared" si="1665"/>
        <v>4.2</v>
      </c>
      <c r="I7170" t="s">
        <v>11914</v>
      </c>
      <c r="J7170" t="s">
        <v>7656</v>
      </c>
      <c r="K7170" t="s">
        <v>121</v>
      </c>
      <c r="L7170" t="str">
        <f t="shared" si="1666"/>
        <v>Established</v>
      </c>
      <c r="N7170" s="2">
        <f t="shared" si="1667"/>
        <v>10</v>
      </c>
      <c r="O7170" t="s">
        <v>75</v>
      </c>
      <c r="Q7170" t="s">
        <v>533</v>
      </c>
      <c r="R7170" t="str">
        <f t="shared" si="1668"/>
        <v>Great</v>
      </c>
      <c r="S7170" t="str">
        <f t="shared" si="1669"/>
        <v>Great</v>
      </c>
      <c r="T7170" t="b">
        <f t="shared" si="1670"/>
        <v>0</v>
      </c>
      <c r="U7170" t="b">
        <f t="shared" si="1671"/>
        <v>1</v>
      </c>
      <c r="V7170" t="str">
        <f t="shared" si="1672"/>
        <v>Average Company</v>
      </c>
      <c r="W7170" t="str">
        <f t="shared" si="1673"/>
        <v>Don't Buy</v>
      </c>
      <c r="X7170" t="str">
        <f t="shared" si="1674"/>
        <v>Not Known</v>
      </c>
      <c r="Z7170" t="str">
        <f t="shared" si="1675"/>
        <v>None</v>
      </c>
      <c r="AB7170" t="str">
        <f t="shared" si="1676"/>
        <v>0</v>
      </c>
    </row>
    <row r="7171" spans="1:28" x14ac:dyDescent="0.3">
      <c r="A7171">
        <v>7169</v>
      </c>
      <c r="B7171" t="s">
        <v>11979</v>
      </c>
      <c r="C7171" t="str">
        <f t="shared" ref="C7171:C7234" si="1678">IF(LEN(B7171)&gt;=10,"Long","Short")</f>
        <v>Long</v>
      </c>
      <c r="D7171">
        <v>3.7</v>
      </c>
      <c r="F7171" s="1">
        <f t="shared" si="1677"/>
        <v>3.7</v>
      </c>
      <c r="G7171" s="1">
        <f t="shared" ref="G7171:G7234" si="1679">IF(L7171="Startup",D7171+0.5,D7171)</f>
        <v>3.7</v>
      </c>
      <c r="H7171">
        <f t="shared" ref="H7171:H7234" si="1680">IF(L7171="Startup",D7171+0.1,D7171)</f>
        <v>3.7</v>
      </c>
      <c r="I7171" t="s">
        <v>11914</v>
      </c>
      <c r="J7171" t="s">
        <v>4306</v>
      </c>
      <c r="K7171" t="s">
        <v>48</v>
      </c>
      <c r="L7171" t="str">
        <f t="shared" ref="L7171:L7234" si="1681">IF(N7171&lt;10,"Startup","Established")</f>
        <v>Established</v>
      </c>
      <c r="N7171" s="2">
        <f t="shared" ref="N7171:N7234" si="1682">INT(LEFT(O7171,2))</f>
        <v>50</v>
      </c>
      <c r="O7171" t="s">
        <v>691</v>
      </c>
      <c r="Q7171" t="s">
        <v>117</v>
      </c>
      <c r="R7171" t="str">
        <f t="shared" ref="R7171:R7234" si="1683">IF(D7171&gt;4,"Great","Average")</f>
        <v>Average</v>
      </c>
      <c r="S7171" t="str">
        <f t="shared" ref="S7171:S7234" si="1684">IF(D7171&gt;4,"Great"," ")</f>
        <v xml:space="preserve"> </v>
      </c>
      <c r="T7171" t="b">
        <f t="shared" ref="T7171:T7234" si="1685">AND(D7171:D17129&gt;4,N7171:N17129&gt;10)</f>
        <v>0</v>
      </c>
      <c r="U7171" t="b">
        <f t="shared" ref="U7171:U7234" si="1686">OR(D7171&gt;3.5,N7171&lt;10)</f>
        <v>1</v>
      </c>
      <c r="V7171" t="str">
        <f t="shared" ref="V7171:V7234" si="1687">IF(AND(D7171&gt;4,N7171&gt;20),"Top Company","Average Company")</f>
        <v>Average Company</v>
      </c>
      <c r="W7171" t="str">
        <f t="shared" ref="W7171:W7234" si="1688">IF(OR(LEFT(B7171,1)="T",LEFT(B7171,1)="G"),"Buy","Don't Buy")</f>
        <v>Don't Buy</v>
      </c>
      <c r="X7171" t="str">
        <f t="shared" ref="X7171:X7234" si="1689">IF(IF(Q7171="Financial Services",ISNUMBER(SEARCH("Mumbai",K7171))),"Bombay Finance","Not Known")</f>
        <v>Not Known</v>
      </c>
      <c r="Z7171" t="str">
        <f t="shared" ref="Z7171:Z7234" si="1690">IF(AND(OR(ISNUMBER(SEARCH("Bangalore",K7171)),ISNUMBER(SEARCH("Bengaluru",K7171)),ISNUMBER(SEARCH("Chennai",K7171))),N7171&lt;10),"Silicon Valley Startups","None")</f>
        <v>None</v>
      </c>
      <c r="AB7171" t="str">
        <f t="shared" ref="AB7171:AB7234" si="1691">IF(AND(OR(Q7171="IT Services &amp; Consulting",Q7171="Financial Services"),D7171&gt;4),"1Million",IF(AND(OR(Q7171="IT Services &amp; Consulting",Q7171="Financial Services"),D7171&lt;=4),"500K",IF(AND(Q7171="Telecom / ISP",D7171&gt;4),"800K","0")))</f>
        <v>0</v>
      </c>
    </row>
    <row r="7172" spans="1:28" x14ac:dyDescent="0.3">
      <c r="A7172">
        <v>7170</v>
      </c>
      <c r="B7172" t="s">
        <v>11980</v>
      </c>
      <c r="C7172" t="str">
        <f t="shared" si="1678"/>
        <v>Long</v>
      </c>
      <c r="D7172">
        <v>3.9</v>
      </c>
      <c r="F7172" s="1">
        <f t="shared" si="1677"/>
        <v>3.9</v>
      </c>
      <c r="G7172" s="1">
        <f t="shared" si="1679"/>
        <v>3.9</v>
      </c>
      <c r="H7172">
        <f t="shared" si="1680"/>
        <v>3.9</v>
      </c>
      <c r="I7172" t="s">
        <v>11914</v>
      </c>
      <c r="J7172" t="s">
        <v>22</v>
      </c>
      <c r="K7172" t="s">
        <v>11981</v>
      </c>
      <c r="L7172" t="str">
        <f t="shared" si="1681"/>
        <v>Established</v>
      </c>
      <c r="N7172" s="2">
        <f t="shared" si="1682"/>
        <v>17</v>
      </c>
      <c r="O7172" t="s">
        <v>711</v>
      </c>
      <c r="P7172" t="s">
        <v>691</v>
      </c>
      <c r="Q7172" t="s">
        <v>14</v>
      </c>
      <c r="R7172" t="str">
        <f t="shared" si="1683"/>
        <v>Average</v>
      </c>
      <c r="S7172" t="str">
        <f t="shared" si="1684"/>
        <v xml:space="preserve"> </v>
      </c>
      <c r="T7172" t="b">
        <f t="shared" si="1685"/>
        <v>0</v>
      </c>
      <c r="U7172" t="b">
        <f t="shared" si="1686"/>
        <v>1</v>
      </c>
      <c r="V7172" t="str">
        <f t="shared" si="1687"/>
        <v>Average Company</v>
      </c>
      <c r="W7172" t="str">
        <f t="shared" si="1688"/>
        <v>Don't Buy</v>
      </c>
      <c r="X7172" t="str">
        <f t="shared" si="1689"/>
        <v>Not Known</v>
      </c>
      <c r="Z7172" t="str">
        <f t="shared" si="1690"/>
        <v>None</v>
      </c>
      <c r="AB7172" t="str">
        <f t="shared" si="1691"/>
        <v>0</v>
      </c>
    </row>
    <row r="7173" spans="1:28" x14ac:dyDescent="0.3">
      <c r="A7173">
        <v>7171</v>
      </c>
      <c r="B7173" t="s">
        <v>11982</v>
      </c>
      <c r="C7173" t="str">
        <f t="shared" si="1678"/>
        <v>Long</v>
      </c>
      <c r="D7173">
        <v>3.9</v>
      </c>
      <c r="F7173" s="1" t="e">
        <f t="shared" si="1677"/>
        <v>#VALUE!</v>
      </c>
      <c r="G7173" s="1" t="e">
        <f t="shared" si="1679"/>
        <v>#VALUE!</v>
      </c>
      <c r="H7173" t="e">
        <f t="shared" si="1680"/>
        <v>#VALUE!</v>
      </c>
      <c r="I7173" t="s">
        <v>11914</v>
      </c>
      <c r="J7173" t="s">
        <v>11983</v>
      </c>
      <c r="K7173" t="s">
        <v>121</v>
      </c>
      <c r="L7173" t="e">
        <f t="shared" si="1681"/>
        <v>#VALUE!</v>
      </c>
      <c r="N7173" s="2" t="e">
        <f t="shared" si="1682"/>
        <v>#VALUE!</v>
      </c>
      <c r="Q7173" t="s">
        <v>523</v>
      </c>
      <c r="R7173" t="str">
        <f t="shared" si="1683"/>
        <v>Average</v>
      </c>
      <c r="S7173" t="str">
        <f t="shared" si="1684"/>
        <v xml:space="preserve"> </v>
      </c>
      <c r="T7173" t="e">
        <f t="shared" si="1685"/>
        <v>#VALUE!</v>
      </c>
      <c r="U7173" t="e">
        <f t="shared" si="1686"/>
        <v>#VALUE!</v>
      </c>
      <c r="V7173" t="e">
        <f t="shared" si="1687"/>
        <v>#VALUE!</v>
      </c>
      <c r="W7173" t="str">
        <f t="shared" si="1688"/>
        <v>Don't Buy</v>
      </c>
      <c r="X7173" t="str">
        <f t="shared" si="1689"/>
        <v>Not Known</v>
      </c>
      <c r="Z7173" t="e">
        <f t="shared" si="1690"/>
        <v>#VALUE!</v>
      </c>
      <c r="AB7173" t="str">
        <f t="shared" si="1691"/>
        <v>0</v>
      </c>
    </row>
    <row r="7174" spans="1:28" x14ac:dyDescent="0.3">
      <c r="A7174">
        <v>7172</v>
      </c>
      <c r="B7174" t="s">
        <v>11984</v>
      </c>
      <c r="C7174" t="str">
        <f t="shared" si="1678"/>
        <v>Long</v>
      </c>
      <c r="D7174">
        <v>3.7</v>
      </c>
      <c r="F7174" s="1">
        <f t="shared" si="1677"/>
        <v>3.7</v>
      </c>
      <c r="G7174" s="1">
        <f t="shared" si="1679"/>
        <v>3.7</v>
      </c>
      <c r="H7174">
        <f t="shared" si="1680"/>
        <v>3.7</v>
      </c>
      <c r="I7174" t="s">
        <v>11914</v>
      </c>
      <c r="J7174" t="s">
        <v>2371</v>
      </c>
      <c r="K7174" t="s">
        <v>925</v>
      </c>
      <c r="L7174" t="str">
        <f t="shared" si="1681"/>
        <v>Established</v>
      </c>
      <c r="N7174" s="2">
        <f t="shared" si="1682"/>
        <v>20</v>
      </c>
      <c r="O7174" t="s">
        <v>683</v>
      </c>
      <c r="Q7174" t="s">
        <v>429</v>
      </c>
      <c r="R7174" t="str">
        <f t="shared" si="1683"/>
        <v>Average</v>
      </c>
      <c r="S7174" t="str">
        <f t="shared" si="1684"/>
        <v xml:space="preserve"> </v>
      </c>
      <c r="T7174" t="b">
        <f t="shared" si="1685"/>
        <v>0</v>
      </c>
      <c r="U7174" t="b">
        <f t="shared" si="1686"/>
        <v>1</v>
      </c>
      <c r="V7174" t="str">
        <f t="shared" si="1687"/>
        <v>Average Company</v>
      </c>
      <c r="W7174" t="str">
        <f t="shared" si="1688"/>
        <v>Don't Buy</v>
      </c>
      <c r="X7174" t="str">
        <f t="shared" si="1689"/>
        <v>Not Known</v>
      </c>
      <c r="Z7174" t="str">
        <f t="shared" si="1690"/>
        <v>None</v>
      </c>
      <c r="AB7174" t="str">
        <f t="shared" si="1691"/>
        <v>0</v>
      </c>
    </row>
    <row r="7175" spans="1:28" x14ac:dyDescent="0.3">
      <c r="A7175">
        <v>7173</v>
      </c>
      <c r="B7175" t="s">
        <v>11985</v>
      </c>
      <c r="C7175" t="str">
        <f t="shared" si="1678"/>
        <v>Long</v>
      </c>
      <c r="D7175">
        <v>3.6</v>
      </c>
      <c r="F7175" s="1">
        <f t="shared" si="1677"/>
        <v>3.6</v>
      </c>
      <c r="G7175" s="1">
        <f t="shared" si="1679"/>
        <v>3.6</v>
      </c>
      <c r="H7175">
        <f t="shared" si="1680"/>
        <v>3.6</v>
      </c>
      <c r="I7175" t="s">
        <v>11914</v>
      </c>
      <c r="J7175" t="s">
        <v>3497</v>
      </c>
      <c r="K7175" t="s">
        <v>151</v>
      </c>
      <c r="L7175" t="str">
        <f t="shared" si="1681"/>
        <v>Established</v>
      </c>
      <c r="N7175" s="2">
        <f t="shared" si="1682"/>
        <v>50</v>
      </c>
      <c r="O7175" t="s">
        <v>691</v>
      </c>
      <c r="Q7175" t="s">
        <v>362</v>
      </c>
      <c r="R7175" t="str">
        <f t="shared" si="1683"/>
        <v>Average</v>
      </c>
      <c r="S7175" t="str">
        <f t="shared" si="1684"/>
        <v xml:space="preserve"> </v>
      </c>
      <c r="T7175" t="b">
        <f t="shared" si="1685"/>
        <v>0</v>
      </c>
      <c r="U7175" t="b">
        <f t="shared" si="1686"/>
        <v>1</v>
      </c>
      <c r="V7175" t="str">
        <f t="shared" si="1687"/>
        <v>Average Company</v>
      </c>
      <c r="W7175" t="str">
        <f t="shared" si="1688"/>
        <v>Don't Buy</v>
      </c>
      <c r="X7175" t="str">
        <f t="shared" si="1689"/>
        <v>Not Known</v>
      </c>
      <c r="Z7175" t="str">
        <f t="shared" si="1690"/>
        <v>None</v>
      </c>
      <c r="AB7175" t="str">
        <f t="shared" si="1691"/>
        <v>0</v>
      </c>
    </row>
    <row r="7176" spans="1:28" x14ac:dyDescent="0.3">
      <c r="A7176">
        <v>7174</v>
      </c>
      <c r="B7176" t="s">
        <v>11986</v>
      </c>
      <c r="C7176" t="str">
        <f t="shared" si="1678"/>
        <v>Long</v>
      </c>
      <c r="D7176">
        <v>4.5</v>
      </c>
      <c r="F7176" s="1">
        <f t="shared" si="1677"/>
        <v>4.5</v>
      </c>
      <c r="G7176" s="1">
        <f t="shared" si="1679"/>
        <v>4.5</v>
      </c>
      <c r="H7176">
        <f t="shared" si="1680"/>
        <v>4.5</v>
      </c>
      <c r="I7176" t="s">
        <v>11914</v>
      </c>
      <c r="J7176" t="s">
        <v>11987</v>
      </c>
      <c r="K7176" t="s">
        <v>267</v>
      </c>
      <c r="L7176" t="str">
        <f t="shared" si="1681"/>
        <v>Established</v>
      </c>
      <c r="N7176" s="2">
        <f t="shared" si="1682"/>
        <v>51</v>
      </c>
      <c r="O7176" t="s">
        <v>1308</v>
      </c>
      <c r="Q7176" t="s">
        <v>315</v>
      </c>
      <c r="R7176" t="str">
        <f t="shared" si="1683"/>
        <v>Great</v>
      </c>
      <c r="S7176" t="str">
        <f t="shared" si="1684"/>
        <v>Great</v>
      </c>
      <c r="T7176" t="b">
        <f t="shared" si="1685"/>
        <v>1</v>
      </c>
      <c r="U7176" t="b">
        <f t="shared" si="1686"/>
        <v>1</v>
      </c>
      <c r="V7176" t="str">
        <f t="shared" si="1687"/>
        <v>Top Company</v>
      </c>
      <c r="W7176" t="str">
        <f t="shared" si="1688"/>
        <v>Don't Buy</v>
      </c>
      <c r="X7176" t="str">
        <f t="shared" si="1689"/>
        <v>Not Known</v>
      </c>
      <c r="Z7176" t="str">
        <f t="shared" si="1690"/>
        <v>None</v>
      </c>
      <c r="AB7176" t="str">
        <f t="shared" si="1691"/>
        <v>0</v>
      </c>
    </row>
    <row r="7177" spans="1:28" x14ac:dyDescent="0.3">
      <c r="A7177">
        <v>7175</v>
      </c>
      <c r="B7177" t="s">
        <v>11988</v>
      </c>
      <c r="C7177" t="str">
        <f t="shared" si="1678"/>
        <v>Long</v>
      </c>
      <c r="D7177">
        <v>3.9</v>
      </c>
      <c r="F7177" s="1">
        <f t="shared" si="1677"/>
        <v>3.9</v>
      </c>
      <c r="G7177" s="1">
        <f t="shared" si="1679"/>
        <v>3.9</v>
      </c>
      <c r="H7177">
        <f t="shared" si="1680"/>
        <v>3.9</v>
      </c>
      <c r="I7177" t="s">
        <v>11914</v>
      </c>
      <c r="J7177" t="s">
        <v>10</v>
      </c>
      <c r="K7177" t="s">
        <v>8623</v>
      </c>
      <c r="L7177" t="str">
        <f t="shared" si="1681"/>
        <v>Established</v>
      </c>
      <c r="N7177" s="2">
        <f t="shared" si="1682"/>
        <v>22</v>
      </c>
      <c r="O7177" t="s">
        <v>142</v>
      </c>
      <c r="P7177" t="s">
        <v>683</v>
      </c>
      <c r="Q7177" t="s">
        <v>246</v>
      </c>
      <c r="R7177" t="str">
        <f t="shared" si="1683"/>
        <v>Average</v>
      </c>
      <c r="S7177" t="str">
        <f t="shared" si="1684"/>
        <v xml:space="preserve"> </v>
      </c>
      <c r="T7177" t="b">
        <f t="shared" si="1685"/>
        <v>0</v>
      </c>
      <c r="U7177" t="b">
        <f t="shared" si="1686"/>
        <v>1</v>
      </c>
      <c r="V7177" t="str">
        <f t="shared" si="1687"/>
        <v>Average Company</v>
      </c>
      <c r="W7177" t="str">
        <f t="shared" si="1688"/>
        <v>Don't Buy</v>
      </c>
      <c r="X7177" t="str">
        <f t="shared" si="1689"/>
        <v>Not Known</v>
      </c>
      <c r="Z7177" t="str">
        <f t="shared" si="1690"/>
        <v>None</v>
      </c>
      <c r="AB7177" t="str">
        <f t="shared" si="1691"/>
        <v>0</v>
      </c>
    </row>
    <row r="7178" spans="1:28" x14ac:dyDescent="0.3">
      <c r="A7178">
        <v>7176</v>
      </c>
      <c r="B7178" t="s">
        <v>11989</v>
      </c>
      <c r="C7178" t="str">
        <f t="shared" si="1678"/>
        <v>Long</v>
      </c>
      <c r="D7178">
        <v>4</v>
      </c>
      <c r="F7178" s="1">
        <f t="shared" si="1677"/>
        <v>4</v>
      </c>
      <c r="G7178" s="1">
        <f t="shared" si="1679"/>
        <v>4</v>
      </c>
      <c r="H7178">
        <f t="shared" si="1680"/>
        <v>4</v>
      </c>
      <c r="I7178" t="s">
        <v>11914</v>
      </c>
      <c r="J7178" t="s">
        <v>22</v>
      </c>
      <c r="K7178" t="s">
        <v>3861</v>
      </c>
      <c r="L7178" t="str">
        <f t="shared" si="1681"/>
        <v>Established</v>
      </c>
      <c r="N7178" s="2">
        <f t="shared" si="1682"/>
        <v>14</v>
      </c>
      <c r="O7178" t="s">
        <v>522</v>
      </c>
      <c r="P7178" t="s">
        <v>683</v>
      </c>
      <c r="Q7178" t="s">
        <v>44</v>
      </c>
      <c r="R7178" t="str">
        <f t="shared" si="1683"/>
        <v>Average</v>
      </c>
      <c r="S7178" t="str">
        <f t="shared" si="1684"/>
        <v xml:space="preserve"> </v>
      </c>
      <c r="T7178" t="b">
        <f t="shared" si="1685"/>
        <v>0</v>
      </c>
      <c r="U7178" t="b">
        <f t="shared" si="1686"/>
        <v>1</v>
      </c>
      <c r="V7178" t="str">
        <f t="shared" si="1687"/>
        <v>Average Company</v>
      </c>
      <c r="W7178" t="str">
        <f t="shared" si="1688"/>
        <v>Don't Buy</v>
      </c>
      <c r="X7178" t="str">
        <f t="shared" si="1689"/>
        <v>Not Known</v>
      </c>
      <c r="Z7178" t="str">
        <f t="shared" si="1690"/>
        <v>None</v>
      </c>
      <c r="AB7178" t="str">
        <f t="shared" si="1691"/>
        <v>0</v>
      </c>
    </row>
    <row r="7179" spans="1:28" x14ac:dyDescent="0.3">
      <c r="A7179">
        <v>7177</v>
      </c>
      <c r="B7179" t="s">
        <v>11990</v>
      </c>
      <c r="C7179" t="str">
        <f t="shared" si="1678"/>
        <v>Long</v>
      </c>
      <c r="D7179">
        <v>4</v>
      </c>
      <c r="F7179" s="1">
        <f t="shared" si="1677"/>
        <v>4</v>
      </c>
      <c r="G7179" s="1">
        <f t="shared" si="1679"/>
        <v>4</v>
      </c>
      <c r="H7179">
        <f t="shared" si="1680"/>
        <v>4</v>
      </c>
      <c r="I7179" t="s">
        <v>11914</v>
      </c>
      <c r="J7179" t="s">
        <v>22</v>
      </c>
      <c r="K7179" t="s">
        <v>11991</v>
      </c>
      <c r="L7179" t="str">
        <f t="shared" si="1681"/>
        <v>Established</v>
      </c>
      <c r="N7179" s="2">
        <f t="shared" si="1682"/>
        <v>24</v>
      </c>
      <c r="O7179" t="s">
        <v>185</v>
      </c>
      <c r="P7179" t="s">
        <v>683</v>
      </c>
      <c r="Q7179" t="s">
        <v>85</v>
      </c>
      <c r="R7179" t="str">
        <f t="shared" si="1683"/>
        <v>Average</v>
      </c>
      <c r="S7179" t="str">
        <f t="shared" si="1684"/>
        <v xml:space="preserve"> </v>
      </c>
      <c r="T7179" t="b">
        <f t="shared" si="1685"/>
        <v>0</v>
      </c>
      <c r="U7179" t="b">
        <f t="shared" si="1686"/>
        <v>1</v>
      </c>
      <c r="V7179" t="str">
        <f t="shared" si="1687"/>
        <v>Average Company</v>
      </c>
      <c r="W7179" t="str">
        <f t="shared" si="1688"/>
        <v>Buy</v>
      </c>
      <c r="X7179" t="str">
        <f t="shared" si="1689"/>
        <v>Not Known</v>
      </c>
      <c r="Z7179" t="str">
        <f t="shared" si="1690"/>
        <v>None</v>
      </c>
      <c r="AB7179" t="str">
        <f t="shared" si="1691"/>
        <v>0</v>
      </c>
    </row>
    <row r="7180" spans="1:28" x14ac:dyDescent="0.3">
      <c r="A7180">
        <v>7178</v>
      </c>
      <c r="B7180" t="s">
        <v>11992</v>
      </c>
      <c r="C7180" t="str">
        <f t="shared" si="1678"/>
        <v>Long</v>
      </c>
      <c r="D7180">
        <v>3.6</v>
      </c>
      <c r="F7180" s="1">
        <f t="shared" si="1677"/>
        <v>3.6</v>
      </c>
      <c r="G7180" s="1">
        <f t="shared" si="1679"/>
        <v>3.6</v>
      </c>
      <c r="H7180">
        <f t="shared" si="1680"/>
        <v>3.6</v>
      </c>
      <c r="I7180" t="s">
        <v>11914</v>
      </c>
      <c r="J7180" t="s">
        <v>11993</v>
      </c>
      <c r="K7180" t="s">
        <v>331</v>
      </c>
      <c r="L7180" t="str">
        <f t="shared" si="1681"/>
        <v>Established</v>
      </c>
      <c r="N7180" s="2">
        <f t="shared" si="1682"/>
        <v>50</v>
      </c>
      <c r="O7180" t="s">
        <v>691</v>
      </c>
      <c r="Q7180" t="s">
        <v>80</v>
      </c>
      <c r="R7180" t="str">
        <f t="shared" si="1683"/>
        <v>Average</v>
      </c>
      <c r="S7180" t="str">
        <f t="shared" si="1684"/>
        <v xml:space="preserve"> </v>
      </c>
      <c r="T7180" t="b">
        <f t="shared" si="1685"/>
        <v>0</v>
      </c>
      <c r="U7180" t="b">
        <f t="shared" si="1686"/>
        <v>1</v>
      </c>
      <c r="V7180" t="str">
        <f t="shared" si="1687"/>
        <v>Average Company</v>
      </c>
      <c r="W7180" t="str">
        <f t="shared" si="1688"/>
        <v>Buy</v>
      </c>
      <c r="X7180" t="str">
        <f t="shared" si="1689"/>
        <v>Not Known</v>
      </c>
      <c r="Z7180" t="str">
        <f t="shared" si="1690"/>
        <v>None</v>
      </c>
      <c r="AB7180" t="str">
        <f t="shared" si="1691"/>
        <v>0</v>
      </c>
    </row>
    <row r="7181" spans="1:28" x14ac:dyDescent="0.3">
      <c r="A7181">
        <v>7179</v>
      </c>
      <c r="B7181" t="s">
        <v>11994</v>
      </c>
      <c r="C7181" t="str">
        <f t="shared" si="1678"/>
        <v>Long</v>
      </c>
      <c r="D7181">
        <v>4.5</v>
      </c>
      <c r="F7181" s="1">
        <f t="shared" si="1677"/>
        <v>4.5</v>
      </c>
      <c r="G7181" s="1">
        <f t="shared" si="1679"/>
        <v>4.5</v>
      </c>
      <c r="H7181">
        <f t="shared" si="1680"/>
        <v>4.5</v>
      </c>
      <c r="I7181" t="s">
        <v>11914</v>
      </c>
      <c r="J7181" t="s">
        <v>4246</v>
      </c>
      <c r="K7181" t="s">
        <v>217</v>
      </c>
      <c r="L7181" t="str">
        <f t="shared" si="1681"/>
        <v>Established</v>
      </c>
      <c r="N7181" s="2">
        <f t="shared" si="1682"/>
        <v>51</v>
      </c>
      <c r="O7181" t="s">
        <v>1308</v>
      </c>
      <c r="Q7181" t="s">
        <v>28</v>
      </c>
      <c r="R7181" t="str">
        <f t="shared" si="1683"/>
        <v>Great</v>
      </c>
      <c r="S7181" t="str">
        <f t="shared" si="1684"/>
        <v>Great</v>
      </c>
      <c r="T7181" t="b">
        <f t="shared" si="1685"/>
        <v>1</v>
      </c>
      <c r="U7181" t="b">
        <f t="shared" si="1686"/>
        <v>1</v>
      </c>
      <c r="V7181" t="str">
        <f t="shared" si="1687"/>
        <v>Top Company</v>
      </c>
      <c r="W7181" t="str">
        <f t="shared" si="1688"/>
        <v>Don't Buy</v>
      </c>
      <c r="X7181" t="str">
        <f t="shared" si="1689"/>
        <v>Not Known</v>
      </c>
      <c r="Z7181" t="str">
        <f t="shared" si="1690"/>
        <v>None</v>
      </c>
      <c r="AB7181" t="str">
        <f t="shared" si="1691"/>
        <v>1Million</v>
      </c>
    </row>
    <row r="7182" spans="1:28" x14ac:dyDescent="0.3">
      <c r="A7182">
        <v>7180</v>
      </c>
      <c r="B7182" t="s">
        <v>11995</v>
      </c>
      <c r="C7182" t="str">
        <f t="shared" si="1678"/>
        <v>Long</v>
      </c>
      <c r="D7182">
        <v>4.7</v>
      </c>
      <c r="F7182" s="1">
        <f t="shared" si="1677"/>
        <v>4.7</v>
      </c>
      <c r="G7182" s="1">
        <f t="shared" si="1679"/>
        <v>4.7</v>
      </c>
      <c r="H7182">
        <f t="shared" si="1680"/>
        <v>4.7</v>
      </c>
      <c r="I7182" t="s">
        <v>11914</v>
      </c>
      <c r="J7182" t="s">
        <v>22</v>
      </c>
      <c r="K7182" t="s">
        <v>11996</v>
      </c>
      <c r="L7182" t="str">
        <f t="shared" si="1681"/>
        <v>Established</v>
      </c>
      <c r="N7182" s="2">
        <f t="shared" si="1682"/>
        <v>19</v>
      </c>
      <c r="O7182" t="s">
        <v>100</v>
      </c>
      <c r="P7182" t="s">
        <v>1261</v>
      </c>
      <c r="Q7182" t="s">
        <v>28</v>
      </c>
      <c r="R7182" t="str">
        <f t="shared" si="1683"/>
        <v>Great</v>
      </c>
      <c r="S7182" t="str">
        <f t="shared" si="1684"/>
        <v>Great</v>
      </c>
      <c r="T7182" t="b">
        <f t="shared" si="1685"/>
        <v>1</v>
      </c>
      <c r="U7182" t="b">
        <f t="shared" si="1686"/>
        <v>1</v>
      </c>
      <c r="V7182" t="str">
        <f t="shared" si="1687"/>
        <v>Average Company</v>
      </c>
      <c r="W7182" t="str">
        <f t="shared" si="1688"/>
        <v>Don't Buy</v>
      </c>
      <c r="X7182" t="str">
        <f t="shared" si="1689"/>
        <v>Not Known</v>
      </c>
      <c r="Z7182" t="str">
        <f t="shared" si="1690"/>
        <v>None</v>
      </c>
      <c r="AB7182" t="str">
        <f t="shared" si="1691"/>
        <v>1Million</v>
      </c>
    </row>
    <row r="7183" spans="1:28" x14ac:dyDescent="0.3">
      <c r="A7183">
        <v>7181</v>
      </c>
      <c r="B7183" t="s">
        <v>11997</v>
      </c>
      <c r="C7183" t="str">
        <f t="shared" si="1678"/>
        <v>Long</v>
      </c>
      <c r="D7183">
        <v>3.2</v>
      </c>
      <c r="F7183" s="1">
        <f t="shared" si="1677"/>
        <v>3.2</v>
      </c>
      <c r="G7183" s="1">
        <f t="shared" si="1679"/>
        <v>3.2</v>
      </c>
      <c r="H7183">
        <f t="shared" si="1680"/>
        <v>3.2</v>
      </c>
      <c r="I7183" t="s">
        <v>11914</v>
      </c>
      <c r="J7183" t="s">
        <v>5992</v>
      </c>
      <c r="K7183" t="s">
        <v>299</v>
      </c>
      <c r="L7183" t="str">
        <f t="shared" si="1681"/>
        <v>Established</v>
      </c>
      <c r="N7183" s="2">
        <f t="shared" si="1682"/>
        <v>20</v>
      </c>
      <c r="O7183" t="s">
        <v>683</v>
      </c>
      <c r="Q7183" t="s">
        <v>315</v>
      </c>
      <c r="R7183" t="str">
        <f t="shared" si="1683"/>
        <v>Average</v>
      </c>
      <c r="S7183" t="str">
        <f t="shared" si="1684"/>
        <v xml:space="preserve"> </v>
      </c>
      <c r="T7183" t="b">
        <f t="shared" si="1685"/>
        <v>0</v>
      </c>
      <c r="U7183" t="b">
        <f t="shared" si="1686"/>
        <v>0</v>
      </c>
      <c r="V7183" t="str">
        <f t="shared" si="1687"/>
        <v>Average Company</v>
      </c>
      <c r="W7183" t="str">
        <f t="shared" si="1688"/>
        <v>Don't Buy</v>
      </c>
      <c r="X7183" t="str">
        <f t="shared" si="1689"/>
        <v>Not Known</v>
      </c>
      <c r="Z7183" t="str">
        <f t="shared" si="1690"/>
        <v>None</v>
      </c>
      <c r="AB7183" t="str">
        <f t="shared" si="1691"/>
        <v>0</v>
      </c>
    </row>
    <row r="7184" spans="1:28" x14ac:dyDescent="0.3">
      <c r="A7184">
        <v>7182</v>
      </c>
      <c r="B7184" t="s">
        <v>11998</v>
      </c>
      <c r="C7184" t="str">
        <f t="shared" si="1678"/>
        <v>Short</v>
      </c>
      <c r="D7184">
        <v>3.7</v>
      </c>
      <c r="F7184" s="1" t="e">
        <f t="shared" si="1677"/>
        <v>#VALUE!</v>
      </c>
      <c r="G7184" s="1" t="e">
        <f t="shared" si="1679"/>
        <v>#VALUE!</v>
      </c>
      <c r="H7184" t="e">
        <f t="shared" si="1680"/>
        <v>#VALUE!</v>
      </c>
      <c r="I7184" t="s">
        <v>11914</v>
      </c>
      <c r="J7184" t="s">
        <v>8900</v>
      </c>
      <c r="K7184" t="s">
        <v>683</v>
      </c>
      <c r="L7184" t="e">
        <f t="shared" si="1681"/>
        <v>#VALUE!</v>
      </c>
      <c r="N7184" s="2" t="e">
        <f t="shared" si="1682"/>
        <v>#VALUE!</v>
      </c>
      <c r="Q7184" t="s">
        <v>2258</v>
      </c>
      <c r="R7184" t="str">
        <f t="shared" si="1683"/>
        <v>Average</v>
      </c>
      <c r="S7184" t="str">
        <f t="shared" si="1684"/>
        <v xml:space="preserve"> </v>
      </c>
      <c r="T7184" t="e">
        <f t="shared" si="1685"/>
        <v>#VALUE!</v>
      </c>
      <c r="U7184" t="e">
        <f t="shared" si="1686"/>
        <v>#VALUE!</v>
      </c>
      <c r="V7184" t="e">
        <f t="shared" si="1687"/>
        <v>#VALUE!</v>
      </c>
      <c r="W7184" t="str">
        <f t="shared" si="1688"/>
        <v>Don't Buy</v>
      </c>
      <c r="X7184" t="str">
        <f t="shared" si="1689"/>
        <v>Not Known</v>
      </c>
      <c r="Z7184" t="e">
        <f t="shared" si="1690"/>
        <v>#VALUE!</v>
      </c>
      <c r="AB7184" t="str">
        <f t="shared" si="1691"/>
        <v>0</v>
      </c>
    </row>
    <row r="7185" spans="1:28" x14ac:dyDescent="0.3">
      <c r="A7185">
        <v>7183</v>
      </c>
      <c r="B7185" t="s">
        <v>11999</v>
      </c>
      <c r="C7185" t="str">
        <f t="shared" si="1678"/>
        <v>Long</v>
      </c>
      <c r="D7185">
        <v>4</v>
      </c>
      <c r="F7185" s="1">
        <f t="shared" si="1677"/>
        <v>4</v>
      </c>
      <c r="G7185" s="1">
        <f t="shared" si="1679"/>
        <v>4</v>
      </c>
      <c r="H7185">
        <f t="shared" si="1680"/>
        <v>4</v>
      </c>
      <c r="I7185" t="s">
        <v>11914</v>
      </c>
      <c r="J7185" t="s">
        <v>22</v>
      </c>
      <c r="K7185" t="s">
        <v>3549</v>
      </c>
      <c r="L7185" t="str">
        <f t="shared" si="1681"/>
        <v>Established</v>
      </c>
      <c r="N7185" s="2">
        <f t="shared" si="1682"/>
        <v>91</v>
      </c>
      <c r="O7185" t="s">
        <v>572</v>
      </c>
      <c r="P7185" t="s">
        <v>1308</v>
      </c>
      <c r="Q7185" t="s">
        <v>773</v>
      </c>
      <c r="R7185" t="str">
        <f t="shared" si="1683"/>
        <v>Average</v>
      </c>
      <c r="S7185" t="str">
        <f t="shared" si="1684"/>
        <v xml:space="preserve"> </v>
      </c>
      <c r="T7185" t="b">
        <f t="shared" si="1685"/>
        <v>0</v>
      </c>
      <c r="U7185" t="b">
        <f t="shared" si="1686"/>
        <v>1</v>
      </c>
      <c r="V7185" t="str">
        <f t="shared" si="1687"/>
        <v>Average Company</v>
      </c>
      <c r="W7185" t="str">
        <f t="shared" si="1688"/>
        <v>Don't Buy</v>
      </c>
      <c r="X7185" t="str">
        <f t="shared" si="1689"/>
        <v>Not Known</v>
      </c>
      <c r="Z7185" t="str">
        <f t="shared" si="1690"/>
        <v>None</v>
      </c>
      <c r="AB7185" t="str">
        <f t="shared" si="1691"/>
        <v>0</v>
      </c>
    </row>
    <row r="7186" spans="1:28" x14ac:dyDescent="0.3">
      <c r="A7186">
        <v>7184</v>
      </c>
      <c r="B7186" t="s">
        <v>12000</v>
      </c>
      <c r="C7186" t="str">
        <f t="shared" si="1678"/>
        <v>Long</v>
      </c>
      <c r="D7186">
        <v>4.5999999999999996</v>
      </c>
      <c r="F7186" s="1">
        <f t="shared" si="1677"/>
        <v>4.5999999999999996</v>
      </c>
      <c r="G7186" s="1">
        <f t="shared" si="1679"/>
        <v>4.5999999999999996</v>
      </c>
      <c r="H7186">
        <f t="shared" si="1680"/>
        <v>4.5999999999999996</v>
      </c>
      <c r="I7186" t="s">
        <v>11914</v>
      </c>
      <c r="J7186" t="s">
        <v>12001</v>
      </c>
      <c r="K7186" t="s">
        <v>583</v>
      </c>
      <c r="L7186" t="str">
        <f t="shared" si="1681"/>
        <v>Established</v>
      </c>
      <c r="N7186" s="2">
        <f t="shared" si="1682"/>
        <v>11</v>
      </c>
      <c r="O7186" t="s">
        <v>1261</v>
      </c>
      <c r="R7186" t="str">
        <f t="shared" si="1683"/>
        <v>Great</v>
      </c>
      <c r="S7186" t="str">
        <f t="shared" si="1684"/>
        <v>Great</v>
      </c>
      <c r="T7186" t="b">
        <f t="shared" si="1685"/>
        <v>1</v>
      </c>
      <c r="U7186" t="b">
        <f t="shared" si="1686"/>
        <v>1</v>
      </c>
      <c r="V7186" t="str">
        <f t="shared" si="1687"/>
        <v>Average Company</v>
      </c>
      <c r="W7186" t="str">
        <f t="shared" si="1688"/>
        <v>Don't Buy</v>
      </c>
      <c r="X7186" t="str">
        <f t="shared" si="1689"/>
        <v>Not Known</v>
      </c>
      <c r="Z7186" t="str">
        <f t="shared" si="1690"/>
        <v>None</v>
      </c>
      <c r="AB7186" t="str">
        <f t="shared" si="1691"/>
        <v>0</v>
      </c>
    </row>
    <row r="7187" spans="1:28" x14ac:dyDescent="0.3">
      <c r="A7187">
        <v>7185</v>
      </c>
      <c r="B7187" t="s">
        <v>12002</v>
      </c>
      <c r="C7187" t="str">
        <f t="shared" si="1678"/>
        <v>Long</v>
      </c>
      <c r="D7187">
        <v>4.7</v>
      </c>
      <c r="F7187" s="1">
        <f t="shared" si="1677"/>
        <v>4.7</v>
      </c>
      <c r="G7187" s="1">
        <f t="shared" si="1679"/>
        <v>4.7</v>
      </c>
      <c r="H7187">
        <f t="shared" si="1680"/>
        <v>4.7</v>
      </c>
      <c r="I7187" t="s">
        <v>11914</v>
      </c>
      <c r="J7187" t="s">
        <v>9799</v>
      </c>
      <c r="K7187" t="s">
        <v>299</v>
      </c>
      <c r="L7187" t="str">
        <f t="shared" si="1681"/>
        <v>Established</v>
      </c>
      <c r="N7187" s="2">
        <f t="shared" si="1682"/>
        <v>20</v>
      </c>
      <c r="O7187" t="s">
        <v>683</v>
      </c>
      <c r="Q7187" t="s">
        <v>50</v>
      </c>
      <c r="R7187" t="str">
        <f t="shared" si="1683"/>
        <v>Great</v>
      </c>
      <c r="S7187" t="str">
        <f t="shared" si="1684"/>
        <v>Great</v>
      </c>
      <c r="T7187" t="b">
        <f t="shared" si="1685"/>
        <v>1</v>
      </c>
      <c r="U7187" t="b">
        <f t="shared" si="1686"/>
        <v>1</v>
      </c>
      <c r="V7187" t="str">
        <f t="shared" si="1687"/>
        <v>Average Company</v>
      </c>
      <c r="W7187" t="str">
        <f t="shared" si="1688"/>
        <v>Don't Buy</v>
      </c>
      <c r="X7187" t="str">
        <f t="shared" si="1689"/>
        <v>Not Known</v>
      </c>
      <c r="Z7187" t="str">
        <f t="shared" si="1690"/>
        <v>None</v>
      </c>
      <c r="AB7187" t="str">
        <f t="shared" si="1691"/>
        <v>0</v>
      </c>
    </row>
    <row r="7188" spans="1:28" x14ac:dyDescent="0.3">
      <c r="A7188">
        <v>7186</v>
      </c>
      <c r="B7188" t="s">
        <v>12003</v>
      </c>
      <c r="C7188" t="str">
        <f t="shared" si="1678"/>
        <v>Long</v>
      </c>
      <c r="D7188">
        <v>3.9</v>
      </c>
      <c r="F7188" s="1" t="e">
        <f t="shared" si="1677"/>
        <v>#VALUE!</v>
      </c>
      <c r="G7188" s="1" t="e">
        <f t="shared" si="1679"/>
        <v>#VALUE!</v>
      </c>
      <c r="H7188" t="e">
        <f t="shared" si="1680"/>
        <v>#VALUE!</v>
      </c>
      <c r="I7188" t="s">
        <v>11914</v>
      </c>
      <c r="J7188" t="s">
        <v>147</v>
      </c>
      <c r="L7188" t="e">
        <f t="shared" si="1681"/>
        <v>#VALUE!</v>
      </c>
      <c r="N7188" s="2" t="e">
        <f t="shared" si="1682"/>
        <v>#VALUE!</v>
      </c>
      <c r="Q7188" t="s">
        <v>8613</v>
      </c>
      <c r="R7188" t="str">
        <f t="shared" si="1683"/>
        <v>Average</v>
      </c>
      <c r="S7188" t="str">
        <f t="shared" si="1684"/>
        <v xml:space="preserve"> </v>
      </c>
      <c r="T7188" t="e">
        <f t="shared" si="1685"/>
        <v>#VALUE!</v>
      </c>
      <c r="U7188" t="e">
        <f t="shared" si="1686"/>
        <v>#VALUE!</v>
      </c>
      <c r="V7188" t="e">
        <f t="shared" si="1687"/>
        <v>#VALUE!</v>
      </c>
      <c r="W7188" t="str">
        <f t="shared" si="1688"/>
        <v>Don't Buy</v>
      </c>
      <c r="X7188" t="str">
        <f t="shared" si="1689"/>
        <v>Not Known</v>
      </c>
      <c r="Z7188" t="e">
        <f t="shared" si="1690"/>
        <v>#VALUE!</v>
      </c>
      <c r="AB7188" t="str">
        <f t="shared" si="1691"/>
        <v>0</v>
      </c>
    </row>
    <row r="7189" spans="1:28" x14ac:dyDescent="0.3">
      <c r="A7189">
        <v>7187</v>
      </c>
      <c r="B7189" t="s">
        <v>12004</v>
      </c>
      <c r="C7189" t="str">
        <f t="shared" si="1678"/>
        <v>Long</v>
      </c>
      <c r="D7189">
        <v>3.8</v>
      </c>
      <c r="F7189" s="1" t="e">
        <f t="shared" ref="F7189:F7252" si="1692">IF(N7189&lt;10,IF(D7189+0.5&gt;5,5,D7189+0.5),D7189)</f>
        <v>#VALUE!</v>
      </c>
      <c r="G7189" s="1" t="e">
        <f t="shared" si="1679"/>
        <v>#VALUE!</v>
      </c>
      <c r="H7189" t="e">
        <f t="shared" si="1680"/>
        <v>#VALUE!</v>
      </c>
      <c r="I7189" t="s">
        <v>11914</v>
      </c>
      <c r="J7189" t="s">
        <v>7917</v>
      </c>
      <c r="K7189" t="s">
        <v>331</v>
      </c>
      <c r="L7189" t="e">
        <f t="shared" si="1681"/>
        <v>#VALUE!</v>
      </c>
      <c r="N7189" s="2" t="e">
        <f t="shared" si="1682"/>
        <v>#VALUE!</v>
      </c>
      <c r="Q7189" t="s">
        <v>773</v>
      </c>
      <c r="R7189" t="str">
        <f t="shared" si="1683"/>
        <v>Average</v>
      </c>
      <c r="S7189" t="str">
        <f t="shared" si="1684"/>
        <v xml:space="preserve"> </v>
      </c>
      <c r="T7189" t="e">
        <f t="shared" si="1685"/>
        <v>#VALUE!</v>
      </c>
      <c r="U7189" t="e">
        <f t="shared" si="1686"/>
        <v>#VALUE!</v>
      </c>
      <c r="V7189" t="e">
        <f t="shared" si="1687"/>
        <v>#VALUE!</v>
      </c>
      <c r="W7189" t="str">
        <f t="shared" si="1688"/>
        <v>Don't Buy</v>
      </c>
      <c r="X7189" t="str">
        <f t="shared" si="1689"/>
        <v>Not Known</v>
      </c>
      <c r="Z7189" t="e">
        <f t="shared" si="1690"/>
        <v>#VALUE!</v>
      </c>
      <c r="AB7189" t="str">
        <f t="shared" si="1691"/>
        <v>0</v>
      </c>
    </row>
    <row r="7190" spans="1:28" x14ac:dyDescent="0.3">
      <c r="A7190">
        <v>7188</v>
      </c>
      <c r="B7190" t="s">
        <v>12005</v>
      </c>
      <c r="C7190" t="str">
        <f t="shared" si="1678"/>
        <v>Long</v>
      </c>
      <c r="D7190">
        <v>4.2</v>
      </c>
      <c r="F7190" s="1">
        <f t="shared" si="1692"/>
        <v>4.2</v>
      </c>
      <c r="G7190" s="1">
        <f t="shared" si="1679"/>
        <v>4.2</v>
      </c>
      <c r="H7190">
        <f t="shared" si="1680"/>
        <v>4.2</v>
      </c>
      <c r="I7190" t="s">
        <v>11914</v>
      </c>
      <c r="J7190" t="s">
        <v>10</v>
      </c>
      <c r="K7190" t="s">
        <v>7238</v>
      </c>
      <c r="L7190" t="str">
        <f t="shared" si="1681"/>
        <v>Established</v>
      </c>
      <c r="N7190" s="2">
        <f t="shared" si="1682"/>
        <v>47</v>
      </c>
      <c r="O7190" t="s">
        <v>258</v>
      </c>
      <c r="P7190" t="s">
        <v>181</v>
      </c>
      <c r="Q7190" t="s">
        <v>196</v>
      </c>
      <c r="R7190" t="str">
        <f t="shared" si="1683"/>
        <v>Great</v>
      </c>
      <c r="S7190" t="str">
        <f t="shared" si="1684"/>
        <v>Great</v>
      </c>
      <c r="T7190" t="b">
        <f t="shared" si="1685"/>
        <v>1</v>
      </c>
      <c r="U7190" t="b">
        <f t="shared" si="1686"/>
        <v>1</v>
      </c>
      <c r="V7190" t="str">
        <f t="shared" si="1687"/>
        <v>Top Company</v>
      </c>
      <c r="W7190" t="str">
        <f t="shared" si="1688"/>
        <v>Don't Buy</v>
      </c>
      <c r="X7190" t="str">
        <f t="shared" si="1689"/>
        <v>Not Known</v>
      </c>
      <c r="Z7190" t="str">
        <f t="shared" si="1690"/>
        <v>None</v>
      </c>
      <c r="AB7190" t="str">
        <f t="shared" si="1691"/>
        <v>0</v>
      </c>
    </row>
    <row r="7191" spans="1:28" x14ac:dyDescent="0.3">
      <c r="A7191">
        <v>7189</v>
      </c>
      <c r="B7191" t="s">
        <v>12006</v>
      </c>
      <c r="C7191" t="str">
        <f t="shared" si="1678"/>
        <v>Long</v>
      </c>
      <c r="D7191">
        <v>3.7</v>
      </c>
      <c r="F7191" s="1">
        <f t="shared" si="1692"/>
        <v>3.7</v>
      </c>
      <c r="G7191" s="1">
        <f t="shared" si="1679"/>
        <v>3.7</v>
      </c>
      <c r="H7191">
        <f t="shared" si="1680"/>
        <v>3.7</v>
      </c>
      <c r="I7191" t="s">
        <v>11914</v>
      </c>
      <c r="J7191" t="s">
        <v>22</v>
      </c>
      <c r="K7191" t="s">
        <v>12007</v>
      </c>
      <c r="L7191" t="str">
        <f t="shared" si="1681"/>
        <v>Established</v>
      </c>
      <c r="N7191" s="2">
        <f t="shared" si="1682"/>
        <v>37</v>
      </c>
      <c r="O7191" t="s">
        <v>538</v>
      </c>
      <c r="P7191" t="s">
        <v>1308</v>
      </c>
      <c r="Q7191" t="s">
        <v>28</v>
      </c>
      <c r="R7191" t="str">
        <f t="shared" si="1683"/>
        <v>Average</v>
      </c>
      <c r="S7191" t="str">
        <f t="shared" si="1684"/>
        <v xml:space="preserve"> </v>
      </c>
      <c r="T7191" t="b">
        <f t="shared" si="1685"/>
        <v>0</v>
      </c>
      <c r="U7191" t="b">
        <f t="shared" si="1686"/>
        <v>1</v>
      </c>
      <c r="V7191" t="str">
        <f t="shared" si="1687"/>
        <v>Average Company</v>
      </c>
      <c r="W7191" t="str">
        <f t="shared" si="1688"/>
        <v>Don't Buy</v>
      </c>
      <c r="X7191" t="str">
        <f t="shared" si="1689"/>
        <v>Not Known</v>
      </c>
      <c r="Z7191" t="str">
        <f t="shared" si="1690"/>
        <v>None</v>
      </c>
      <c r="AB7191" t="str">
        <f t="shared" si="1691"/>
        <v>500K</v>
      </c>
    </row>
    <row r="7192" spans="1:28" x14ac:dyDescent="0.3">
      <c r="A7192">
        <v>7190</v>
      </c>
      <c r="B7192" t="s">
        <v>12008</v>
      </c>
      <c r="C7192" t="str">
        <f t="shared" si="1678"/>
        <v>Long</v>
      </c>
      <c r="D7192">
        <v>4</v>
      </c>
      <c r="F7192" s="1" t="e">
        <f t="shared" si="1692"/>
        <v>#VALUE!</v>
      </c>
      <c r="G7192" s="1" t="e">
        <f t="shared" si="1679"/>
        <v>#VALUE!</v>
      </c>
      <c r="H7192" t="e">
        <f t="shared" si="1680"/>
        <v>#VALUE!</v>
      </c>
      <c r="I7192" t="s">
        <v>11914</v>
      </c>
      <c r="J7192" t="s">
        <v>9170</v>
      </c>
      <c r="K7192" t="s">
        <v>1261</v>
      </c>
      <c r="L7192" t="e">
        <f t="shared" si="1681"/>
        <v>#VALUE!</v>
      </c>
      <c r="N7192" s="2" t="e">
        <f t="shared" si="1682"/>
        <v>#VALUE!</v>
      </c>
      <c r="R7192" t="str">
        <f t="shared" si="1683"/>
        <v>Average</v>
      </c>
      <c r="S7192" t="str">
        <f t="shared" si="1684"/>
        <v xml:space="preserve"> </v>
      </c>
      <c r="T7192" t="e">
        <f t="shared" si="1685"/>
        <v>#VALUE!</v>
      </c>
      <c r="U7192" t="e">
        <f t="shared" si="1686"/>
        <v>#VALUE!</v>
      </c>
      <c r="V7192" t="e">
        <f t="shared" si="1687"/>
        <v>#VALUE!</v>
      </c>
      <c r="W7192" t="str">
        <f t="shared" si="1688"/>
        <v>Don't Buy</v>
      </c>
      <c r="X7192" t="str">
        <f t="shared" si="1689"/>
        <v>Not Known</v>
      </c>
      <c r="Z7192" t="e">
        <f t="shared" si="1690"/>
        <v>#VALUE!</v>
      </c>
      <c r="AB7192" t="str">
        <f t="shared" si="1691"/>
        <v>0</v>
      </c>
    </row>
    <row r="7193" spans="1:28" x14ac:dyDescent="0.3">
      <c r="A7193">
        <v>7191</v>
      </c>
      <c r="B7193" t="s">
        <v>12009</v>
      </c>
      <c r="C7193" t="str">
        <f t="shared" si="1678"/>
        <v>Long</v>
      </c>
      <c r="D7193">
        <v>4</v>
      </c>
      <c r="F7193" s="1">
        <f t="shared" si="1692"/>
        <v>4</v>
      </c>
      <c r="G7193" s="1">
        <f t="shared" si="1679"/>
        <v>4</v>
      </c>
      <c r="H7193">
        <f t="shared" si="1680"/>
        <v>4</v>
      </c>
      <c r="I7193" t="s">
        <v>11914</v>
      </c>
      <c r="J7193" t="s">
        <v>10</v>
      </c>
      <c r="K7193" t="s">
        <v>9103</v>
      </c>
      <c r="L7193" t="str">
        <f t="shared" si="1681"/>
        <v>Established</v>
      </c>
      <c r="N7193" s="2">
        <f t="shared" si="1682"/>
        <v>29</v>
      </c>
      <c r="O7193" t="s">
        <v>62</v>
      </c>
      <c r="P7193" t="s">
        <v>683</v>
      </c>
      <c r="Q7193" t="s">
        <v>235</v>
      </c>
      <c r="R7193" t="str">
        <f t="shared" si="1683"/>
        <v>Average</v>
      </c>
      <c r="S7193" t="str">
        <f t="shared" si="1684"/>
        <v xml:space="preserve"> </v>
      </c>
      <c r="T7193" t="b">
        <f t="shared" si="1685"/>
        <v>0</v>
      </c>
      <c r="U7193" t="b">
        <f t="shared" si="1686"/>
        <v>1</v>
      </c>
      <c r="V7193" t="str">
        <f t="shared" si="1687"/>
        <v>Average Company</v>
      </c>
      <c r="W7193" t="str">
        <f t="shared" si="1688"/>
        <v>Don't Buy</v>
      </c>
      <c r="X7193" t="str">
        <f t="shared" si="1689"/>
        <v>Not Known</v>
      </c>
      <c r="Z7193" t="str">
        <f t="shared" si="1690"/>
        <v>None</v>
      </c>
      <c r="AB7193" t="str">
        <f t="shared" si="1691"/>
        <v>0</v>
      </c>
    </row>
    <row r="7194" spans="1:28" x14ac:dyDescent="0.3">
      <c r="A7194">
        <v>7192</v>
      </c>
      <c r="B7194" t="s">
        <v>12010</v>
      </c>
      <c r="C7194" t="str">
        <f t="shared" si="1678"/>
        <v>Short</v>
      </c>
      <c r="D7194">
        <v>4.0999999999999996</v>
      </c>
      <c r="F7194" s="1" t="e">
        <f t="shared" si="1692"/>
        <v>#VALUE!</v>
      </c>
      <c r="G7194" s="1" t="e">
        <f t="shared" si="1679"/>
        <v>#VALUE!</v>
      </c>
      <c r="H7194" t="e">
        <f t="shared" si="1680"/>
        <v>#VALUE!</v>
      </c>
      <c r="I7194" t="s">
        <v>11914</v>
      </c>
      <c r="J7194" t="s">
        <v>12011</v>
      </c>
      <c r="K7194" t="s">
        <v>1308</v>
      </c>
      <c r="L7194" t="e">
        <f t="shared" si="1681"/>
        <v>#VALUE!</v>
      </c>
      <c r="N7194" s="2" t="e">
        <f t="shared" si="1682"/>
        <v>#VALUE!</v>
      </c>
      <c r="Q7194" t="s">
        <v>429</v>
      </c>
      <c r="R7194" t="str">
        <f t="shared" si="1683"/>
        <v>Great</v>
      </c>
      <c r="S7194" t="str">
        <f t="shared" si="1684"/>
        <v>Great</v>
      </c>
      <c r="T7194" t="e">
        <f t="shared" si="1685"/>
        <v>#VALUE!</v>
      </c>
      <c r="U7194" t="e">
        <f t="shared" si="1686"/>
        <v>#VALUE!</v>
      </c>
      <c r="V7194" t="e">
        <f t="shared" si="1687"/>
        <v>#VALUE!</v>
      </c>
      <c r="W7194" t="str">
        <f t="shared" si="1688"/>
        <v>Don't Buy</v>
      </c>
      <c r="X7194" t="str">
        <f t="shared" si="1689"/>
        <v>Not Known</v>
      </c>
      <c r="Z7194" t="e">
        <f t="shared" si="1690"/>
        <v>#VALUE!</v>
      </c>
      <c r="AB7194" t="str">
        <f t="shared" si="1691"/>
        <v>0</v>
      </c>
    </row>
    <row r="7195" spans="1:28" x14ac:dyDescent="0.3">
      <c r="A7195">
        <v>7193</v>
      </c>
      <c r="B7195" t="s">
        <v>12012</v>
      </c>
      <c r="C7195" t="str">
        <f t="shared" si="1678"/>
        <v>Long</v>
      </c>
      <c r="D7195">
        <v>4</v>
      </c>
      <c r="F7195" s="1" t="e">
        <f t="shared" si="1692"/>
        <v>#VALUE!</v>
      </c>
      <c r="G7195" s="1" t="e">
        <f t="shared" si="1679"/>
        <v>#VALUE!</v>
      </c>
      <c r="H7195" t="e">
        <f t="shared" si="1680"/>
        <v>#VALUE!</v>
      </c>
      <c r="I7195" t="s">
        <v>11914</v>
      </c>
      <c r="J7195" t="s">
        <v>12013</v>
      </c>
      <c r="K7195" t="s">
        <v>1261</v>
      </c>
      <c r="L7195" t="e">
        <f t="shared" si="1681"/>
        <v>#VALUE!</v>
      </c>
      <c r="N7195" s="2" t="e">
        <f t="shared" si="1682"/>
        <v>#VALUE!</v>
      </c>
      <c r="Q7195" t="s">
        <v>19</v>
      </c>
      <c r="R7195" t="str">
        <f t="shared" si="1683"/>
        <v>Average</v>
      </c>
      <c r="S7195" t="str">
        <f t="shared" si="1684"/>
        <v xml:space="preserve"> </v>
      </c>
      <c r="T7195" t="e">
        <f t="shared" si="1685"/>
        <v>#VALUE!</v>
      </c>
      <c r="U7195" t="e">
        <f t="shared" si="1686"/>
        <v>#VALUE!</v>
      </c>
      <c r="V7195" t="e">
        <f t="shared" si="1687"/>
        <v>#VALUE!</v>
      </c>
      <c r="W7195" t="str">
        <f t="shared" si="1688"/>
        <v>Don't Buy</v>
      </c>
      <c r="X7195" t="str">
        <f t="shared" si="1689"/>
        <v>Not Known</v>
      </c>
      <c r="Z7195" t="e">
        <f t="shared" si="1690"/>
        <v>#VALUE!</v>
      </c>
      <c r="AB7195" t="str">
        <f t="shared" si="1691"/>
        <v>500K</v>
      </c>
    </row>
    <row r="7196" spans="1:28" x14ac:dyDescent="0.3">
      <c r="A7196">
        <v>7194</v>
      </c>
      <c r="B7196" t="s">
        <v>12014</v>
      </c>
      <c r="C7196" t="str">
        <f t="shared" si="1678"/>
        <v>Long</v>
      </c>
      <c r="D7196">
        <v>4.8</v>
      </c>
      <c r="F7196" s="1">
        <f t="shared" si="1692"/>
        <v>4.8</v>
      </c>
      <c r="G7196" s="1">
        <f t="shared" si="1679"/>
        <v>4.8</v>
      </c>
      <c r="H7196">
        <f t="shared" si="1680"/>
        <v>4.8</v>
      </c>
      <c r="I7196" t="s">
        <v>11914</v>
      </c>
      <c r="J7196" t="s">
        <v>22</v>
      </c>
      <c r="K7196" t="s">
        <v>3446</v>
      </c>
      <c r="L7196" t="str">
        <f t="shared" si="1681"/>
        <v>Established</v>
      </c>
      <c r="N7196" s="2">
        <f t="shared" si="1682"/>
        <v>14</v>
      </c>
      <c r="O7196" t="s">
        <v>522</v>
      </c>
      <c r="P7196" t="s">
        <v>1308</v>
      </c>
      <c r="Q7196" t="s">
        <v>19</v>
      </c>
      <c r="R7196" t="str">
        <f t="shared" si="1683"/>
        <v>Great</v>
      </c>
      <c r="S7196" t="str">
        <f t="shared" si="1684"/>
        <v>Great</v>
      </c>
      <c r="T7196" t="b">
        <f t="shared" si="1685"/>
        <v>1</v>
      </c>
      <c r="U7196" t="b">
        <f t="shared" si="1686"/>
        <v>1</v>
      </c>
      <c r="V7196" t="str">
        <f t="shared" si="1687"/>
        <v>Average Company</v>
      </c>
      <c r="W7196" t="str">
        <f t="shared" si="1688"/>
        <v>Don't Buy</v>
      </c>
      <c r="X7196" t="str">
        <f t="shared" si="1689"/>
        <v>Not Known</v>
      </c>
      <c r="Z7196" t="str">
        <f t="shared" si="1690"/>
        <v>None</v>
      </c>
      <c r="AB7196" t="str">
        <f t="shared" si="1691"/>
        <v>1Million</v>
      </c>
    </row>
    <row r="7197" spans="1:28" x14ac:dyDescent="0.3">
      <c r="A7197">
        <v>7195</v>
      </c>
      <c r="B7197" t="s">
        <v>12015</v>
      </c>
      <c r="C7197" t="str">
        <f t="shared" si="1678"/>
        <v>Short</v>
      </c>
      <c r="D7197">
        <v>4</v>
      </c>
      <c r="F7197" s="1">
        <f t="shared" si="1692"/>
        <v>4</v>
      </c>
      <c r="G7197" s="1">
        <f t="shared" si="1679"/>
        <v>4</v>
      </c>
      <c r="H7197">
        <f t="shared" si="1680"/>
        <v>4</v>
      </c>
      <c r="I7197" t="s">
        <v>11914</v>
      </c>
      <c r="J7197" t="s">
        <v>22</v>
      </c>
      <c r="K7197" t="s">
        <v>12016</v>
      </c>
      <c r="L7197" t="str">
        <f t="shared" si="1681"/>
        <v>Established</v>
      </c>
      <c r="N7197" s="2">
        <f t="shared" si="1682"/>
        <v>58</v>
      </c>
      <c r="O7197" t="s">
        <v>840</v>
      </c>
      <c r="P7197" t="s">
        <v>683</v>
      </c>
      <c r="Q7197" t="s">
        <v>1158</v>
      </c>
      <c r="R7197" t="str">
        <f t="shared" si="1683"/>
        <v>Average</v>
      </c>
      <c r="S7197" t="str">
        <f t="shared" si="1684"/>
        <v xml:space="preserve"> </v>
      </c>
      <c r="T7197" t="b">
        <f t="shared" si="1685"/>
        <v>0</v>
      </c>
      <c r="U7197" t="b">
        <f t="shared" si="1686"/>
        <v>1</v>
      </c>
      <c r="V7197" t="str">
        <f t="shared" si="1687"/>
        <v>Average Company</v>
      </c>
      <c r="W7197" t="str">
        <f t="shared" si="1688"/>
        <v>Don't Buy</v>
      </c>
      <c r="X7197" t="str">
        <f t="shared" si="1689"/>
        <v>Not Known</v>
      </c>
      <c r="Z7197" t="str">
        <f t="shared" si="1690"/>
        <v>None</v>
      </c>
      <c r="AB7197" t="str">
        <f t="shared" si="1691"/>
        <v>0</v>
      </c>
    </row>
    <row r="7198" spans="1:28" x14ac:dyDescent="0.3">
      <c r="A7198">
        <v>7196</v>
      </c>
      <c r="B7198" t="s">
        <v>12017</v>
      </c>
      <c r="C7198" t="str">
        <f t="shared" si="1678"/>
        <v>Long</v>
      </c>
      <c r="D7198">
        <v>4</v>
      </c>
      <c r="F7198" s="1">
        <f t="shared" si="1692"/>
        <v>4</v>
      </c>
      <c r="G7198" s="1">
        <f t="shared" si="1679"/>
        <v>4</v>
      </c>
      <c r="H7198">
        <f t="shared" si="1680"/>
        <v>4</v>
      </c>
      <c r="I7198" t="s">
        <v>11914</v>
      </c>
      <c r="J7198" t="s">
        <v>22</v>
      </c>
      <c r="K7198" t="s">
        <v>12018</v>
      </c>
      <c r="L7198" t="str">
        <f t="shared" si="1681"/>
        <v>Established</v>
      </c>
      <c r="N7198" s="2">
        <f t="shared" si="1682"/>
        <v>29</v>
      </c>
      <c r="O7198" t="s">
        <v>62</v>
      </c>
      <c r="P7198" t="s">
        <v>1308</v>
      </c>
      <c r="Q7198" t="s">
        <v>19</v>
      </c>
      <c r="R7198" t="str">
        <f t="shared" si="1683"/>
        <v>Average</v>
      </c>
      <c r="S7198" t="str">
        <f t="shared" si="1684"/>
        <v xml:space="preserve"> </v>
      </c>
      <c r="T7198" t="b">
        <f t="shared" si="1685"/>
        <v>0</v>
      </c>
      <c r="U7198" t="b">
        <f t="shared" si="1686"/>
        <v>1</v>
      </c>
      <c r="V7198" t="str">
        <f t="shared" si="1687"/>
        <v>Average Company</v>
      </c>
      <c r="W7198" t="str">
        <f t="shared" si="1688"/>
        <v>Don't Buy</v>
      </c>
      <c r="X7198" t="str">
        <f t="shared" si="1689"/>
        <v>Not Known</v>
      </c>
      <c r="Z7198" t="str">
        <f t="shared" si="1690"/>
        <v>None</v>
      </c>
      <c r="AB7198" t="str">
        <f t="shared" si="1691"/>
        <v>500K</v>
      </c>
    </row>
    <row r="7199" spans="1:28" x14ac:dyDescent="0.3">
      <c r="A7199">
        <v>7197</v>
      </c>
      <c r="B7199" t="s">
        <v>12019</v>
      </c>
      <c r="C7199" t="str">
        <f t="shared" si="1678"/>
        <v>Long</v>
      </c>
      <c r="D7199">
        <v>3.6</v>
      </c>
      <c r="F7199" s="1">
        <f t="shared" si="1692"/>
        <v>3.6</v>
      </c>
      <c r="G7199" s="1">
        <f t="shared" si="1679"/>
        <v>3.6</v>
      </c>
      <c r="H7199">
        <f t="shared" si="1680"/>
        <v>3.6</v>
      </c>
      <c r="I7199" t="s">
        <v>11914</v>
      </c>
      <c r="J7199" t="s">
        <v>22</v>
      </c>
      <c r="K7199" t="s">
        <v>12020</v>
      </c>
      <c r="L7199" t="str">
        <f t="shared" si="1681"/>
        <v>Established</v>
      </c>
      <c r="N7199" s="2">
        <f t="shared" si="1682"/>
        <v>17</v>
      </c>
      <c r="O7199" t="s">
        <v>711</v>
      </c>
      <c r="P7199" t="s">
        <v>691</v>
      </c>
      <c r="Q7199" t="s">
        <v>19</v>
      </c>
      <c r="R7199" t="str">
        <f t="shared" si="1683"/>
        <v>Average</v>
      </c>
      <c r="S7199" t="str">
        <f t="shared" si="1684"/>
        <v xml:space="preserve"> </v>
      </c>
      <c r="T7199" t="b">
        <f t="shared" si="1685"/>
        <v>0</v>
      </c>
      <c r="U7199" t="b">
        <f t="shared" si="1686"/>
        <v>1</v>
      </c>
      <c r="V7199" t="str">
        <f t="shared" si="1687"/>
        <v>Average Company</v>
      </c>
      <c r="W7199" t="str">
        <f t="shared" si="1688"/>
        <v>Buy</v>
      </c>
      <c r="X7199" t="str">
        <f t="shared" si="1689"/>
        <v>Not Known</v>
      </c>
      <c r="Z7199" t="str">
        <f t="shared" si="1690"/>
        <v>None</v>
      </c>
      <c r="AB7199" t="str">
        <f t="shared" si="1691"/>
        <v>500K</v>
      </c>
    </row>
    <row r="7200" spans="1:28" x14ac:dyDescent="0.3">
      <c r="A7200">
        <v>7198</v>
      </c>
      <c r="B7200" t="s">
        <v>12021</v>
      </c>
      <c r="C7200" t="str">
        <f t="shared" si="1678"/>
        <v>Long</v>
      </c>
      <c r="D7200">
        <v>3.5</v>
      </c>
      <c r="F7200" s="1">
        <f t="shared" si="1692"/>
        <v>3.5</v>
      </c>
      <c r="G7200" s="1">
        <f t="shared" si="1679"/>
        <v>3.5</v>
      </c>
      <c r="H7200">
        <f t="shared" si="1680"/>
        <v>3.5</v>
      </c>
      <c r="I7200" t="s">
        <v>11914</v>
      </c>
      <c r="J7200" t="s">
        <v>22</v>
      </c>
      <c r="K7200" t="s">
        <v>2686</v>
      </c>
      <c r="L7200" t="str">
        <f t="shared" si="1681"/>
        <v>Established</v>
      </c>
      <c r="N7200" s="2">
        <f t="shared" si="1682"/>
        <v>20</v>
      </c>
      <c r="O7200" t="s">
        <v>151</v>
      </c>
      <c r="P7200" t="s">
        <v>1308</v>
      </c>
      <c r="Q7200" t="s">
        <v>19</v>
      </c>
      <c r="R7200" t="str">
        <f t="shared" si="1683"/>
        <v>Average</v>
      </c>
      <c r="S7200" t="str">
        <f t="shared" si="1684"/>
        <v xml:space="preserve"> </v>
      </c>
      <c r="T7200" t="b">
        <f t="shared" si="1685"/>
        <v>0</v>
      </c>
      <c r="U7200" t="b">
        <f t="shared" si="1686"/>
        <v>0</v>
      </c>
      <c r="V7200" t="str">
        <f t="shared" si="1687"/>
        <v>Average Company</v>
      </c>
      <c r="W7200" t="str">
        <f t="shared" si="1688"/>
        <v>Buy</v>
      </c>
      <c r="X7200" t="str">
        <f t="shared" si="1689"/>
        <v>Not Known</v>
      </c>
      <c r="Z7200" t="str">
        <f t="shared" si="1690"/>
        <v>None</v>
      </c>
      <c r="AB7200" t="str">
        <f t="shared" si="1691"/>
        <v>500K</v>
      </c>
    </row>
    <row r="7201" spans="1:28" x14ac:dyDescent="0.3">
      <c r="A7201">
        <v>7199</v>
      </c>
      <c r="B7201" t="s">
        <v>12022</v>
      </c>
      <c r="C7201" t="str">
        <f t="shared" si="1678"/>
        <v>Short</v>
      </c>
      <c r="D7201">
        <v>3.9</v>
      </c>
      <c r="F7201" s="1" t="e">
        <f t="shared" si="1692"/>
        <v>#VALUE!</v>
      </c>
      <c r="G7201" s="1" t="e">
        <f t="shared" si="1679"/>
        <v>#VALUE!</v>
      </c>
      <c r="H7201" t="e">
        <f t="shared" si="1680"/>
        <v>#VALUE!</v>
      </c>
      <c r="I7201" t="s">
        <v>1836</v>
      </c>
      <c r="J7201" t="s">
        <v>2846</v>
      </c>
      <c r="K7201" t="s">
        <v>511</v>
      </c>
      <c r="L7201" t="e">
        <f t="shared" si="1681"/>
        <v>#VALUE!</v>
      </c>
      <c r="N7201" s="2" t="e">
        <f t="shared" si="1682"/>
        <v>#VALUE!</v>
      </c>
      <c r="O7201" t="s">
        <v>147</v>
      </c>
      <c r="Q7201" t="s">
        <v>7875</v>
      </c>
      <c r="R7201" t="str">
        <f t="shared" si="1683"/>
        <v>Average</v>
      </c>
      <c r="S7201" t="str">
        <f t="shared" si="1684"/>
        <v xml:space="preserve"> </v>
      </c>
      <c r="T7201" t="e">
        <f t="shared" si="1685"/>
        <v>#VALUE!</v>
      </c>
      <c r="U7201" t="e">
        <f t="shared" si="1686"/>
        <v>#VALUE!</v>
      </c>
      <c r="V7201" t="e">
        <f t="shared" si="1687"/>
        <v>#VALUE!</v>
      </c>
      <c r="W7201" t="str">
        <f t="shared" si="1688"/>
        <v>Don't Buy</v>
      </c>
      <c r="X7201" t="str">
        <f t="shared" si="1689"/>
        <v>Not Known</v>
      </c>
      <c r="Z7201" t="e">
        <f t="shared" si="1690"/>
        <v>#VALUE!</v>
      </c>
      <c r="AB7201" t="str">
        <f t="shared" si="1691"/>
        <v>0</v>
      </c>
    </row>
    <row r="7202" spans="1:28" x14ac:dyDescent="0.3">
      <c r="A7202">
        <v>7200</v>
      </c>
      <c r="B7202" t="s">
        <v>12023</v>
      </c>
      <c r="C7202" t="str">
        <f t="shared" si="1678"/>
        <v>Long</v>
      </c>
      <c r="D7202">
        <v>4.4000000000000004</v>
      </c>
      <c r="F7202" s="1">
        <f t="shared" si="1692"/>
        <v>4.4000000000000004</v>
      </c>
      <c r="G7202" s="1">
        <f t="shared" si="1679"/>
        <v>4.4000000000000004</v>
      </c>
      <c r="H7202">
        <f t="shared" si="1680"/>
        <v>4.4000000000000004</v>
      </c>
      <c r="I7202" t="s">
        <v>11581</v>
      </c>
      <c r="J7202" t="s">
        <v>22</v>
      </c>
      <c r="K7202" t="s">
        <v>2630</v>
      </c>
      <c r="L7202" t="str">
        <f t="shared" si="1681"/>
        <v>Established</v>
      </c>
      <c r="N7202" s="2">
        <f t="shared" si="1682"/>
        <v>15</v>
      </c>
      <c r="O7202" t="s">
        <v>84</v>
      </c>
      <c r="P7202" t="s">
        <v>1308</v>
      </c>
      <c r="Q7202" t="s">
        <v>523</v>
      </c>
      <c r="R7202" t="str">
        <f t="shared" si="1683"/>
        <v>Great</v>
      </c>
      <c r="S7202" t="str">
        <f t="shared" si="1684"/>
        <v>Great</v>
      </c>
      <c r="T7202" t="b">
        <f t="shared" si="1685"/>
        <v>1</v>
      </c>
      <c r="U7202" t="b">
        <f t="shared" si="1686"/>
        <v>1</v>
      </c>
      <c r="V7202" t="str">
        <f t="shared" si="1687"/>
        <v>Average Company</v>
      </c>
      <c r="W7202" t="str">
        <f t="shared" si="1688"/>
        <v>Don't Buy</v>
      </c>
      <c r="X7202" t="str">
        <f t="shared" si="1689"/>
        <v>Not Known</v>
      </c>
      <c r="Z7202" t="str">
        <f t="shared" si="1690"/>
        <v>None</v>
      </c>
      <c r="AB7202" t="str">
        <f t="shared" si="1691"/>
        <v>0</v>
      </c>
    </row>
    <row r="7203" spans="1:28" x14ac:dyDescent="0.3">
      <c r="A7203">
        <v>7201</v>
      </c>
      <c r="B7203" t="s">
        <v>12024</v>
      </c>
      <c r="C7203" t="str">
        <f t="shared" si="1678"/>
        <v>Short</v>
      </c>
      <c r="D7203">
        <v>4.2</v>
      </c>
      <c r="F7203" s="1">
        <f t="shared" si="1692"/>
        <v>4.2</v>
      </c>
      <c r="G7203" s="1">
        <f t="shared" si="1679"/>
        <v>4.2</v>
      </c>
      <c r="H7203">
        <f t="shared" si="1680"/>
        <v>4.2</v>
      </c>
      <c r="I7203" t="s">
        <v>11802</v>
      </c>
      <c r="J7203" t="s">
        <v>22</v>
      </c>
      <c r="K7203" t="s">
        <v>12025</v>
      </c>
      <c r="L7203" t="str">
        <f t="shared" si="1681"/>
        <v>Established</v>
      </c>
      <c r="N7203" s="2">
        <f t="shared" si="1682"/>
        <v>17</v>
      </c>
      <c r="O7203" t="s">
        <v>711</v>
      </c>
      <c r="P7203" t="s">
        <v>147</v>
      </c>
      <c r="Q7203" t="s">
        <v>44</v>
      </c>
      <c r="R7203" t="str">
        <f t="shared" si="1683"/>
        <v>Great</v>
      </c>
      <c r="S7203" t="str">
        <f t="shared" si="1684"/>
        <v>Great</v>
      </c>
      <c r="T7203" t="b">
        <f t="shared" si="1685"/>
        <v>1</v>
      </c>
      <c r="U7203" t="b">
        <f t="shared" si="1686"/>
        <v>1</v>
      </c>
      <c r="V7203" t="str">
        <f t="shared" si="1687"/>
        <v>Average Company</v>
      </c>
      <c r="W7203" t="str">
        <f t="shared" si="1688"/>
        <v>Don't Buy</v>
      </c>
      <c r="X7203" t="str">
        <f t="shared" si="1689"/>
        <v>Not Known</v>
      </c>
      <c r="Z7203" t="str">
        <f t="shared" si="1690"/>
        <v>None</v>
      </c>
      <c r="AB7203" t="str">
        <f t="shared" si="1691"/>
        <v>0</v>
      </c>
    </row>
    <row r="7204" spans="1:28" x14ac:dyDescent="0.3">
      <c r="A7204">
        <v>7202</v>
      </c>
      <c r="B7204" t="s">
        <v>12026</v>
      </c>
      <c r="C7204" t="str">
        <f t="shared" si="1678"/>
        <v>Long</v>
      </c>
      <c r="D7204">
        <v>3.4</v>
      </c>
      <c r="F7204" s="1">
        <f t="shared" si="1692"/>
        <v>3.4</v>
      </c>
      <c r="G7204" s="1">
        <f t="shared" si="1679"/>
        <v>3.4</v>
      </c>
      <c r="H7204">
        <f t="shared" si="1680"/>
        <v>3.4</v>
      </c>
      <c r="I7204" t="s">
        <v>11802</v>
      </c>
      <c r="J7204" t="s">
        <v>22</v>
      </c>
      <c r="K7204" t="s">
        <v>12027</v>
      </c>
      <c r="L7204" t="str">
        <f t="shared" si="1681"/>
        <v>Established</v>
      </c>
      <c r="N7204" s="2">
        <f t="shared" si="1682"/>
        <v>27</v>
      </c>
      <c r="O7204" t="s">
        <v>109</v>
      </c>
      <c r="P7204" t="s">
        <v>683</v>
      </c>
      <c r="Q7204" t="s">
        <v>2938</v>
      </c>
      <c r="R7204" t="str">
        <f t="shared" si="1683"/>
        <v>Average</v>
      </c>
      <c r="S7204" t="str">
        <f t="shared" si="1684"/>
        <v xml:space="preserve"> </v>
      </c>
      <c r="T7204" t="b">
        <f t="shared" si="1685"/>
        <v>0</v>
      </c>
      <c r="U7204" t="b">
        <f t="shared" si="1686"/>
        <v>0</v>
      </c>
      <c r="V7204" t="str">
        <f t="shared" si="1687"/>
        <v>Average Company</v>
      </c>
      <c r="W7204" t="str">
        <f t="shared" si="1688"/>
        <v>Don't Buy</v>
      </c>
      <c r="X7204" t="str">
        <f t="shared" si="1689"/>
        <v>Not Known</v>
      </c>
      <c r="Z7204" t="str">
        <f t="shared" si="1690"/>
        <v>None</v>
      </c>
      <c r="AB7204" t="str">
        <f t="shared" si="1691"/>
        <v>0</v>
      </c>
    </row>
    <row r="7205" spans="1:28" x14ac:dyDescent="0.3">
      <c r="A7205">
        <v>7203</v>
      </c>
      <c r="B7205" t="s">
        <v>12028</v>
      </c>
      <c r="C7205" t="str">
        <f t="shared" si="1678"/>
        <v>Long</v>
      </c>
      <c r="D7205">
        <v>4.5999999999999996</v>
      </c>
      <c r="F7205" s="1">
        <f t="shared" si="1692"/>
        <v>4.5999999999999996</v>
      </c>
      <c r="G7205" s="1">
        <f t="shared" si="1679"/>
        <v>4.5999999999999996</v>
      </c>
      <c r="H7205">
        <f t="shared" si="1680"/>
        <v>4.5999999999999996</v>
      </c>
      <c r="I7205" t="s">
        <v>12029</v>
      </c>
      <c r="J7205" t="s">
        <v>22</v>
      </c>
      <c r="K7205" t="s">
        <v>8875</v>
      </c>
      <c r="L7205" t="str">
        <f t="shared" si="1681"/>
        <v>Established</v>
      </c>
      <c r="N7205" s="2">
        <f t="shared" si="1682"/>
        <v>68</v>
      </c>
      <c r="O7205" t="s">
        <v>600</v>
      </c>
      <c r="P7205" t="s">
        <v>147</v>
      </c>
      <c r="Q7205" t="s">
        <v>601</v>
      </c>
      <c r="R7205" t="str">
        <f t="shared" si="1683"/>
        <v>Great</v>
      </c>
      <c r="S7205" t="str">
        <f t="shared" si="1684"/>
        <v>Great</v>
      </c>
      <c r="T7205" t="b">
        <f t="shared" si="1685"/>
        <v>1</v>
      </c>
      <c r="U7205" t="b">
        <f t="shared" si="1686"/>
        <v>1</v>
      </c>
      <c r="V7205" t="str">
        <f t="shared" si="1687"/>
        <v>Top Company</v>
      </c>
      <c r="W7205" t="str">
        <f t="shared" si="1688"/>
        <v>Don't Buy</v>
      </c>
      <c r="X7205" t="str">
        <f t="shared" si="1689"/>
        <v>Not Known</v>
      </c>
      <c r="Z7205" t="str">
        <f t="shared" si="1690"/>
        <v>None</v>
      </c>
      <c r="AB7205" t="str">
        <f t="shared" si="1691"/>
        <v>0</v>
      </c>
    </row>
    <row r="7206" spans="1:28" x14ac:dyDescent="0.3">
      <c r="A7206">
        <v>7204</v>
      </c>
      <c r="B7206" t="s">
        <v>12030</v>
      </c>
      <c r="C7206" t="str">
        <f t="shared" si="1678"/>
        <v>Long</v>
      </c>
      <c r="D7206">
        <v>4.4000000000000004</v>
      </c>
      <c r="F7206" s="1">
        <f t="shared" si="1692"/>
        <v>4.4000000000000004</v>
      </c>
      <c r="G7206" s="1">
        <f t="shared" si="1679"/>
        <v>4.4000000000000004</v>
      </c>
      <c r="H7206">
        <f t="shared" si="1680"/>
        <v>4.4000000000000004</v>
      </c>
      <c r="I7206" t="s">
        <v>12029</v>
      </c>
      <c r="J7206" t="s">
        <v>22</v>
      </c>
      <c r="K7206" t="s">
        <v>6402</v>
      </c>
      <c r="L7206" t="str">
        <f t="shared" si="1681"/>
        <v>Established</v>
      </c>
      <c r="N7206" s="2">
        <f t="shared" si="1682"/>
        <v>22</v>
      </c>
      <c r="O7206" t="s">
        <v>142</v>
      </c>
      <c r="P7206" t="s">
        <v>691</v>
      </c>
      <c r="Q7206" t="s">
        <v>19</v>
      </c>
      <c r="R7206" t="str">
        <f t="shared" si="1683"/>
        <v>Great</v>
      </c>
      <c r="S7206" t="str">
        <f t="shared" si="1684"/>
        <v>Great</v>
      </c>
      <c r="T7206" t="b">
        <f t="shared" si="1685"/>
        <v>1</v>
      </c>
      <c r="U7206" t="b">
        <f t="shared" si="1686"/>
        <v>1</v>
      </c>
      <c r="V7206" t="str">
        <f t="shared" si="1687"/>
        <v>Top Company</v>
      </c>
      <c r="W7206" t="str">
        <f t="shared" si="1688"/>
        <v>Don't Buy</v>
      </c>
      <c r="X7206" t="str">
        <f t="shared" si="1689"/>
        <v>Not Known</v>
      </c>
      <c r="Z7206" t="str">
        <f t="shared" si="1690"/>
        <v>None</v>
      </c>
      <c r="AB7206" t="str">
        <f t="shared" si="1691"/>
        <v>1Million</v>
      </c>
    </row>
    <row r="7207" spans="1:28" x14ac:dyDescent="0.3">
      <c r="A7207">
        <v>7205</v>
      </c>
      <c r="B7207" t="s">
        <v>12031</v>
      </c>
      <c r="C7207" t="str">
        <f t="shared" si="1678"/>
        <v>Long</v>
      </c>
      <c r="D7207">
        <v>3.5</v>
      </c>
      <c r="F7207" s="1">
        <f t="shared" si="1692"/>
        <v>3.5</v>
      </c>
      <c r="G7207" s="1">
        <f t="shared" si="1679"/>
        <v>3.5</v>
      </c>
      <c r="H7207">
        <f t="shared" si="1680"/>
        <v>3.5</v>
      </c>
      <c r="I7207" t="s">
        <v>12029</v>
      </c>
      <c r="J7207" t="s">
        <v>22</v>
      </c>
      <c r="K7207" t="s">
        <v>9121</v>
      </c>
      <c r="L7207" t="str">
        <f t="shared" si="1681"/>
        <v>Established</v>
      </c>
      <c r="N7207" s="2">
        <f t="shared" si="1682"/>
        <v>23</v>
      </c>
      <c r="O7207" t="s">
        <v>230</v>
      </c>
      <c r="P7207" t="s">
        <v>691</v>
      </c>
      <c r="Q7207" t="s">
        <v>186</v>
      </c>
      <c r="R7207" t="str">
        <f t="shared" si="1683"/>
        <v>Average</v>
      </c>
      <c r="S7207" t="str">
        <f t="shared" si="1684"/>
        <v xml:space="preserve"> </v>
      </c>
      <c r="T7207" t="b">
        <f t="shared" si="1685"/>
        <v>0</v>
      </c>
      <c r="U7207" t="b">
        <f t="shared" si="1686"/>
        <v>0</v>
      </c>
      <c r="V7207" t="str">
        <f t="shared" si="1687"/>
        <v>Average Company</v>
      </c>
      <c r="W7207" t="str">
        <f t="shared" si="1688"/>
        <v>Don't Buy</v>
      </c>
      <c r="X7207" t="str">
        <f t="shared" si="1689"/>
        <v>Not Known</v>
      </c>
      <c r="Z7207" t="str">
        <f t="shared" si="1690"/>
        <v>None</v>
      </c>
      <c r="AB7207" t="str">
        <f t="shared" si="1691"/>
        <v>0</v>
      </c>
    </row>
    <row r="7208" spans="1:28" x14ac:dyDescent="0.3">
      <c r="A7208">
        <v>7206</v>
      </c>
      <c r="B7208" t="s">
        <v>12032</v>
      </c>
      <c r="C7208" t="str">
        <f t="shared" si="1678"/>
        <v>Long</v>
      </c>
      <c r="D7208">
        <v>4.0999999999999996</v>
      </c>
      <c r="F7208" s="1">
        <f t="shared" si="1692"/>
        <v>4.0999999999999996</v>
      </c>
      <c r="G7208" s="1">
        <f t="shared" si="1679"/>
        <v>4.0999999999999996</v>
      </c>
      <c r="H7208">
        <f t="shared" si="1680"/>
        <v>4.0999999999999996</v>
      </c>
      <c r="I7208" t="s">
        <v>12029</v>
      </c>
      <c r="J7208" t="s">
        <v>22</v>
      </c>
      <c r="K7208" t="s">
        <v>12033</v>
      </c>
      <c r="L7208" t="str">
        <f t="shared" si="1681"/>
        <v>Established</v>
      </c>
      <c r="N7208" s="2">
        <f t="shared" si="1682"/>
        <v>35</v>
      </c>
      <c r="O7208" t="s">
        <v>249</v>
      </c>
      <c r="P7208" t="s">
        <v>683</v>
      </c>
      <c r="Q7208" t="s">
        <v>246</v>
      </c>
      <c r="R7208" t="str">
        <f t="shared" si="1683"/>
        <v>Great</v>
      </c>
      <c r="S7208" t="str">
        <f t="shared" si="1684"/>
        <v>Great</v>
      </c>
      <c r="T7208" t="b">
        <f t="shared" si="1685"/>
        <v>1</v>
      </c>
      <c r="U7208" t="b">
        <f t="shared" si="1686"/>
        <v>1</v>
      </c>
      <c r="V7208" t="str">
        <f t="shared" si="1687"/>
        <v>Top Company</v>
      </c>
      <c r="W7208" t="str">
        <f t="shared" si="1688"/>
        <v>Don't Buy</v>
      </c>
      <c r="X7208" t="str">
        <f t="shared" si="1689"/>
        <v>Not Known</v>
      </c>
      <c r="Z7208" t="str">
        <f t="shared" si="1690"/>
        <v>None</v>
      </c>
      <c r="AB7208" t="str">
        <f t="shared" si="1691"/>
        <v>0</v>
      </c>
    </row>
    <row r="7209" spans="1:28" x14ac:dyDescent="0.3">
      <c r="A7209">
        <v>7207</v>
      </c>
      <c r="B7209" t="s">
        <v>12034</v>
      </c>
      <c r="C7209" t="str">
        <f t="shared" si="1678"/>
        <v>Long</v>
      </c>
      <c r="D7209">
        <v>3.9</v>
      </c>
      <c r="F7209" s="1" t="e">
        <f t="shared" si="1692"/>
        <v>#VALUE!</v>
      </c>
      <c r="G7209" s="1" t="e">
        <f t="shared" si="1679"/>
        <v>#VALUE!</v>
      </c>
      <c r="H7209" t="e">
        <f t="shared" si="1680"/>
        <v>#VALUE!</v>
      </c>
      <c r="I7209" t="s">
        <v>12029</v>
      </c>
      <c r="J7209" t="s">
        <v>7943</v>
      </c>
      <c r="K7209" t="s">
        <v>147</v>
      </c>
      <c r="L7209" t="e">
        <f t="shared" si="1681"/>
        <v>#VALUE!</v>
      </c>
      <c r="N7209" s="2" t="e">
        <f t="shared" si="1682"/>
        <v>#VALUE!</v>
      </c>
      <c r="Q7209" t="s">
        <v>105</v>
      </c>
      <c r="R7209" t="str">
        <f t="shared" si="1683"/>
        <v>Average</v>
      </c>
      <c r="S7209" t="str">
        <f t="shared" si="1684"/>
        <v xml:space="preserve"> </v>
      </c>
      <c r="T7209" t="e">
        <f t="shared" si="1685"/>
        <v>#VALUE!</v>
      </c>
      <c r="U7209" t="e">
        <f t="shared" si="1686"/>
        <v>#VALUE!</v>
      </c>
      <c r="V7209" t="e">
        <f t="shared" si="1687"/>
        <v>#VALUE!</v>
      </c>
      <c r="W7209" t="str">
        <f t="shared" si="1688"/>
        <v>Don't Buy</v>
      </c>
      <c r="X7209" t="str">
        <f t="shared" si="1689"/>
        <v>Not Known</v>
      </c>
      <c r="Z7209" t="e">
        <f t="shared" si="1690"/>
        <v>#VALUE!</v>
      </c>
      <c r="AB7209" t="str">
        <f t="shared" si="1691"/>
        <v>0</v>
      </c>
    </row>
    <row r="7210" spans="1:28" x14ac:dyDescent="0.3">
      <c r="A7210">
        <v>7208</v>
      </c>
      <c r="B7210" t="s">
        <v>12035</v>
      </c>
      <c r="C7210" t="str">
        <f t="shared" si="1678"/>
        <v>Long</v>
      </c>
      <c r="D7210">
        <v>3.8</v>
      </c>
      <c r="F7210" s="1">
        <f t="shared" si="1692"/>
        <v>3.8</v>
      </c>
      <c r="G7210" s="1">
        <f t="shared" si="1679"/>
        <v>3.8</v>
      </c>
      <c r="H7210">
        <f t="shared" si="1680"/>
        <v>3.8</v>
      </c>
      <c r="I7210" t="s">
        <v>12029</v>
      </c>
      <c r="J7210" t="s">
        <v>22</v>
      </c>
      <c r="K7210" t="s">
        <v>2496</v>
      </c>
      <c r="L7210" t="str">
        <f t="shared" si="1681"/>
        <v>Established</v>
      </c>
      <c r="N7210" s="2">
        <f t="shared" si="1682"/>
        <v>23</v>
      </c>
      <c r="O7210" t="s">
        <v>230</v>
      </c>
      <c r="P7210" t="s">
        <v>1703</v>
      </c>
      <c r="Q7210" t="s">
        <v>315</v>
      </c>
      <c r="R7210" t="str">
        <f t="shared" si="1683"/>
        <v>Average</v>
      </c>
      <c r="S7210" t="str">
        <f t="shared" si="1684"/>
        <v xml:space="preserve"> </v>
      </c>
      <c r="T7210" t="b">
        <f t="shared" si="1685"/>
        <v>0</v>
      </c>
      <c r="U7210" t="b">
        <f t="shared" si="1686"/>
        <v>1</v>
      </c>
      <c r="V7210" t="str">
        <f t="shared" si="1687"/>
        <v>Average Company</v>
      </c>
      <c r="W7210" t="str">
        <f t="shared" si="1688"/>
        <v>Don't Buy</v>
      </c>
      <c r="X7210" t="str">
        <f t="shared" si="1689"/>
        <v>Not Known</v>
      </c>
      <c r="Z7210" t="str">
        <f t="shared" si="1690"/>
        <v>None</v>
      </c>
      <c r="AB7210" t="str">
        <f t="shared" si="1691"/>
        <v>0</v>
      </c>
    </row>
    <row r="7211" spans="1:28" x14ac:dyDescent="0.3">
      <c r="A7211">
        <v>7209</v>
      </c>
      <c r="B7211" t="s">
        <v>12036</v>
      </c>
      <c r="C7211" t="str">
        <f t="shared" si="1678"/>
        <v>Short</v>
      </c>
      <c r="D7211">
        <v>3.5</v>
      </c>
      <c r="F7211" s="1">
        <f t="shared" si="1692"/>
        <v>3.5</v>
      </c>
      <c r="G7211" s="1">
        <f t="shared" si="1679"/>
        <v>3.5</v>
      </c>
      <c r="H7211">
        <f t="shared" si="1680"/>
        <v>3.5</v>
      </c>
      <c r="I7211" t="s">
        <v>12029</v>
      </c>
      <c r="J7211" t="s">
        <v>22</v>
      </c>
      <c r="K7211" t="s">
        <v>5803</v>
      </c>
      <c r="L7211" t="str">
        <f t="shared" si="1681"/>
        <v>Established</v>
      </c>
      <c r="N7211" s="2">
        <f t="shared" si="1682"/>
        <v>15</v>
      </c>
      <c r="O7211" t="s">
        <v>84</v>
      </c>
      <c r="P7211" t="s">
        <v>3957</v>
      </c>
      <c r="Q7211" t="s">
        <v>1314</v>
      </c>
      <c r="R7211" t="str">
        <f t="shared" si="1683"/>
        <v>Average</v>
      </c>
      <c r="S7211" t="str">
        <f t="shared" si="1684"/>
        <v xml:space="preserve"> </v>
      </c>
      <c r="T7211" t="b">
        <f t="shared" si="1685"/>
        <v>0</v>
      </c>
      <c r="U7211" t="b">
        <f t="shared" si="1686"/>
        <v>0</v>
      </c>
      <c r="V7211" t="str">
        <f t="shared" si="1687"/>
        <v>Average Company</v>
      </c>
      <c r="W7211" t="str">
        <f t="shared" si="1688"/>
        <v>Don't Buy</v>
      </c>
      <c r="X7211" t="str">
        <f t="shared" si="1689"/>
        <v>Not Known</v>
      </c>
      <c r="Z7211" t="str">
        <f t="shared" si="1690"/>
        <v>None</v>
      </c>
      <c r="AB7211" t="str">
        <f t="shared" si="1691"/>
        <v>0</v>
      </c>
    </row>
    <row r="7212" spans="1:28" x14ac:dyDescent="0.3">
      <c r="A7212">
        <v>7210</v>
      </c>
      <c r="B7212" t="s">
        <v>12037</v>
      </c>
      <c r="C7212" t="str">
        <f t="shared" si="1678"/>
        <v>Short</v>
      </c>
      <c r="D7212">
        <v>3.6</v>
      </c>
      <c r="F7212" s="1">
        <f t="shared" si="1692"/>
        <v>3.6</v>
      </c>
      <c r="G7212" s="1">
        <f t="shared" si="1679"/>
        <v>3.6</v>
      </c>
      <c r="H7212">
        <f t="shared" si="1680"/>
        <v>3.6</v>
      </c>
      <c r="I7212" t="s">
        <v>12029</v>
      </c>
      <c r="J7212" t="s">
        <v>22</v>
      </c>
      <c r="K7212" t="s">
        <v>4129</v>
      </c>
      <c r="L7212" t="str">
        <f t="shared" si="1681"/>
        <v>Established</v>
      </c>
      <c r="N7212" s="2">
        <f t="shared" si="1682"/>
        <v>11</v>
      </c>
      <c r="O7212" t="s">
        <v>146</v>
      </c>
      <c r="P7212" t="s">
        <v>1308</v>
      </c>
      <c r="Q7212" t="s">
        <v>28</v>
      </c>
      <c r="R7212" t="str">
        <f t="shared" si="1683"/>
        <v>Average</v>
      </c>
      <c r="S7212" t="str">
        <f t="shared" si="1684"/>
        <v xml:space="preserve"> </v>
      </c>
      <c r="T7212" t="b">
        <f t="shared" si="1685"/>
        <v>0</v>
      </c>
      <c r="U7212" t="b">
        <f t="shared" si="1686"/>
        <v>1</v>
      </c>
      <c r="V7212" t="str">
        <f t="shared" si="1687"/>
        <v>Average Company</v>
      </c>
      <c r="W7212" t="str">
        <f t="shared" si="1688"/>
        <v>Don't Buy</v>
      </c>
      <c r="X7212" t="str">
        <f t="shared" si="1689"/>
        <v>Not Known</v>
      </c>
      <c r="Z7212" t="str">
        <f t="shared" si="1690"/>
        <v>None</v>
      </c>
      <c r="AB7212" t="str">
        <f t="shared" si="1691"/>
        <v>500K</v>
      </c>
    </row>
    <row r="7213" spans="1:28" x14ac:dyDescent="0.3">
      <c r="A7213">
        <v>7211</v>
      </c>
      <c r="B7213" t="s">
        <v>12038</v>
      </c>
      <c r="C7213" t="str">
        <f t="shared" si="1678"/>
        <v>Long</v>
      </c>
      <c r="D7213">
        <v>3.7</v>
      </c>
      <c r="F7213" s="1">
        <f t="shared" si="1692"/>
        <v>3.7</v>
      </c>
      <c r="G7213" s="1">
        <f t="shared" si="1679"/>
        <v>3.7</v>
      </c>
      <c r="H7213">
        <f t="shared" si="1680"/>
        <v>3.7</v>
      </c>
      <c r="I7213" t="s">
        <v>12029</v>
      </c>
      <c r="J7213" t="s">
        <v>22</v>
      </c>
      <c r="K7213" t="s">
        <v>8297</v>
      </c>
      <c r="L7213" t="str">
        <f t="shared" si="1681"/>
        <v>Established</v>
      </c>
      <c r="N7213" s="2">
        <f t="shared" si="1682"/>
        <v>10</v>
      </c>
      <c r="O7213" t="s">
        <v>1393</v>
      </c>
      <c r="P7213" t="s">
        <v>1308</v>
      </c>
      <c r="Q7213" t="s">
        <v>80</v>
      </c>
      <c r="R7213" t="str">
        <f t="shared" si="1683"/>
        <v>Average</v>
      </c>
      <c r="S7213" t="str">
        <f t="shared" si="1684"/>
        <v xml:space="preserve"> </v>
      </c>
      <c r="T7213" t="b">
        <f t="shared" si="1685"/>
        <v>0</v>
      </c>
      <c r="U7213" t="b">
        <f t="shared" si="1686"/>
        <v>1</v>
      </c>
      <c r="V7213" t="str">
        <f t="shared" si="1687"/>
        <v>Average Company</v>
      </c>
      <c r="W7213" t="str">
        <f t="shared" si="1688"/>
        <v>Don't Buy</v>
      </c>
      <c r="X7213" t="str">
        <f t="shared" si="1689"/>
        <v>Not Known</v>
      </c>
      <c r="Z7213" t="str">
        <f t="shared" si="1690"/>
        <v>None</v>
      </c>
      <c r="AB7213" t="str">
        <f t="shared" si="1691"/>
        <v>0</v>
      </c>
    </row>
    <row r="7214" spans="1:28" x14ac:dyDescent="0.3">
      <c r="A7214">
        <v>7212</v>
      </c>
      <c r="B7214" t="s">
        <v>12039</v>
      </c>
      <c r="C7214" t="str">
        <f t="shared" si="1678"/>
        <v>Long</v>
      </c>
      <c r="D7214">
        <v>3.4</v>
      </c>
      <c r="F7214" s="1">
        <f t="shared" si="1692"/>
        <v>3.4</v>
      </c>
      <c r="G7214" s="1">
        <f t="shared" si="1679"/>
        <v>3.4</v>
      </c>
      <c r="H7214">
        <f t="shared" si="1680"/>
        <v>3.4</v>
      </c>
      <c r="I7214" t="s">
        <v>12029</v>
      </c>
      <c r="J7214" t="s">
        <v>10</v>
      </c>
      <c r="K7214" t="s">
        <v>10310</v>
      </c>
      <c r="L7214" t="str">
        <f t="shared" si="1681"/>
        <v>Established</v>
      </c>
      <c r="N7214" s="2">
        <f t="shared" si="1682"/>
        <v>16</v>
      </c>
      <c r="O7214" t="s">
        <v>121</v>
      </c>
      <c r="P7214" t="s">
        <v>683</v>
      </c>
      <c r="Q7214" t="s">
        <v>28</v>
      </c>
      <c r="R7214" t="str">
        <f t="shared" si="1683"/>
        <v>Average</v>
      </c>
      <c r="S7214" t="str">
        <f t="shared" si="1684"/>
        <v xml:space="preserve"> </v>
      </c>
      <c r="T7214" t="b">
        <f t="shared" si="1685"/>
        <v>0</v>
      </c>
      <c r="U7214" t="b">
        <f t="shared" si="1686"/>
        <v>0</v>
      </c>
      <c r="V7214" t="str">
        <f t="shared" si="1687"/>
        <v>Average Company</v>
      </c>
      <c r="W7214" t="str">
        <f t="shared" si="1688"/>
        <v>Don't Buy</v>
      </c>
      <c r="X7214" t="str">
        <f t="shared" si="1689"/>
        <v>Not Known</v>
      </c>
      <c r="Z7214" t="str">
        <f t="shared" si="1690"/>
        <v>None</v>
      </c>
      <c r="AB7214" t="str">
        <f t="shared" si="1691"/>
        <v>500K</v>
      </c>
    </row>
    <row r="7215" spans="1:28" x14ac:dyDescent="0.3">
      <c r="A7215">
        <v>7213</v>
      </c>
      <c r="B7215" t="s">
        <v>12040</v>
      </c>
      <c r="C7215" t="str">
        <f t="shared" si="1678"/>
        <v>Long</v>
      </c>
      <c r="D7215">
        <v>4.4000000000000004</v>
      </c>
      <c r="F7215" s="1">
        <f t="shared" si="1692"/>
        <v>4.9000000000000004</v>
      </c>
      <c r="G7215" s="1">
        <f t="shared" si="1679"/>
        <v>4.9000000000000004</v>
      </c>
      <c r="H7215">
        <f t="shared" si="1680"/>
        <v>4.5</v>
      </c>
      <c r="I7215" t="s">
        <v>12029</v>
      </c>
      <c r="J7215" t="s">
        <v>22</v>
      </c>
      <c r="K7215" t="s">
        <v>5994</v>
      </c>
      <c r="L7215" t="str">
        <f t="shared" si="1681"/>
        <v>Startup</v>
      </c>
      <c r="N7215" s="2">
        <f t="shared" si="1682"/>
        <v>8</v>
      </c>
      <c r="O7215" t="s">
        <v>583</v>
      </c>
      <c r="P7215" t="s">
        <v>1308</v>
      </c>
      <c r="Q7215" t="s">
        <v>28</v>
      </c>
      <c r="R7215" t="str">
        <f t="shared" si="1683"/>
        <v>Great</v>
      </c>
      <c r="S7215" t="str">
        <f t="shared" si="1684"/>
        <v>Great</v>
      </c>
      <c r="T7215" t="b">
        <f t="shared" si="1685"/>
        <v>0</v>
      </c>
      <c r="U7215" t="b">
        <f t="shared" si="1686"/>
        <v>1</v>
      </c>
      <c r="V7215" t="str">
        <f t="shared" si="1687"/>
        <v>Average Company</v>
      </c>
      <c r="W7215" t="str">
        <f t="shared" si="1688"/>
        <v>Don't Buy</v>
      </c>
      <c r="X7215" t="str">
        <f t="shared" si="1689"/>
        <v>Not Known</v>
      </c>
      <c r="Z7215" t="str">
        <f t="shared" si="1690"/>
        <v>None</v>
      </c>
      <c r="AB7215" t="str">
        <f t="shared" si="1691"/>
        <v>1Million</v>
      </c>
    </row>
    <row r="7216" spans="1:28" x14ac:dyDescent="0.3">
      <c r="A7216">
        <v>7214</v>
      </c>
      <c r="B7216" t="s">
        <v>12041</v>
      </c>
      <c r="C7216" t="str">
        <f t="shared" si="1678"/>
        <v>Long</v>
      </c>
      <c r="D7216">
        <v>4.2</v>
      </c>
      <c r="F7216" s="1">
        <f t="shared" si="1692"/>
        <v>4.2</v>
      </c>
      <c r="G7216" s="1">
        <f t="shared" si="1679"/>
        <v>4.2</v>
      </c>
      <c r="H7216">
        <f t="shared" si="1680"/>
        <v>4.2</v>
      </c>
      <c r="I7216" t="s">
        <v>12029</v>
      </c>
      <c r="J7216" t="s">
        <v>22</v>
      </c>
      <c r="K7216" t="s">
        <v>3328</v>
      </c>
      <c r="L7216" t="str">
        <f t="shared" si="1681"/>
        <v>Established</v>
      </c>
      <c r="N7216" s="2">
        <f t="shared" si="1682"/>
        <v>15</v>
      </c>
      <c r="O7216" t="s">
        <v>84</v>
      </c>
      <c r="P7216" t="s">
        <v>683</v>
      </c>
      <c r="Q7216" t="s">
        <v>28</v>
      </c>
      <c r="R7216" t="str">
        <f t="shared" si="1683"/>
        <v>Great</v>
      </c>
      <c r="S7216" t="str">
        <f t="shared" si="1684"/>
        <v>Great</v>
      </c>
      <c r="T7216" t="b">
        <f t="shared" si="1685"/>
        <v>1</v>
      </c>
      <c r="U7216" t="b">
        <f t="shared" si="1686"/>
        <v>1</v>
      </c>
      <c r="V7216" t="str">
        <f t="shared" si="1687"/>
        <v>Average Company</v>
      </c>
      <c r="W7216" t="str">
        <f t="shared" si="1688"/>
        <v>Don't Buy</v>
      </c>
      <c r="X7216" t="str">
        <f t="shared" si="1689"/>
        <v>Bombay Finance</v>
      </c>
      <c r="Z7216" t="str">
        <f t="shared" si="1690"/>
        <v>None</v>
      </c>
      <c r="AB7216" t="str">
        <f t="shared" si="1691"/>
        <v>1Million</v>
      </c>
    </row>
    <row r="7217" spans="1:28" x14ac:dyDescent="0.3">
      <c r="A7217">
        <v>7215</v>
      </c>
      <c r="B7217" t="s">
        <v>12042</v>
      </c>
      <c r="C7217" t="str">
        <f t="shared" si="1678"/>
        <v>Long</v>
      </c>
      <c r="D7217">
        <v>4.2</v>
      </c>
      <c r="F7217" s="1">
        <f t="shared" si="1692"/>
        <v>4.2</v>
      </c>
      <c r="G7217" s="1">
        <f t="shared" si="1679"/>
        <v>4.2</v>
      </c>
      <c r="H7217">
        <f t="shared" si="1680"/>
        <v>4.2</v>
      </c>
      <c r="I7217" t="s">
        <v>12029</v>
      </c>
      <c r="J7217" t="s">
        <v>22</v>
      </c>
      <c r="K7217" t="s">
        <v>6921</v>
      </c>
      <c r="L7217" t="str">
        <f t="shared" si="1681"/>
        <v>Established</v>
      </c>
      <c r="N7217" s="2">
        <f t="shared" si="1682"/>
        <v>14</v>
      </c>
      <c r="O7217" t="s">
        <v>2425</v>
      </c>
      <c r="P7217" t="s">
        <v>683</v>
      </c>
      <c r="Q7217" t="s">
        <v>915</v>
      </c>
      <c r="R7217" t="str">
        <f t="shared" si="1683"/>
        <v>Great</v>
      </c>
      <c r="S7217" t="str">
        <f t="shared" si="1684"/>
        <v>Great</v>
      </c>
      <c r="T7217" t="b">
        <f t="shared" si="1685"/>
        <v>1</v>
      </c>
      <c r="U7217" t="b">
        <f t="shared" si="1686"/>
        <v>1</v>
      </c>
      <c r="V7217" t="str">
        <f t="shared" si="1687"/>
        <v>Average Company</v>
      </c>
      <c r="W7217" t="str">
        <f t="shared" si="1688"/>
        <v>Don't Buy</v>
      </c>
      <c r="X7217" t="str">
        <f t="shared" si="1689"/>
        <v>Not Known</v>
      </c>
      <c r="Z7217" t="str">
        <f t="shared" si="1690"/>
        <v>None</v>
      </c>
      <c r="AB7217" t="str">
        <f t="shared" si="1691"/>
        <v>0</v>
      </c>
    </row>
    <row r="7218" spans="1:28" x14ac:dyDescent="0.3">
      <c r="A7218">
        <v>7216</v>
      </c>
      <c r="B7218" t="s">
        <v>12043</v>
      </c>
      <c r="C7218" t="str">
        <f t="shared" si="1678"/>
        <v>Short</v>
      </c>
      <c r="D7218">
        <v>3</v>
      </c>
      <c r="F7218" s="1">
        <f t="shared" si="1692"/>
        <v>3</v>
      </c>
      <c r="G7218" s="1">
        <f t="shared" si="1679"/>
        <v>3</v>
      </c>
      <c r="H7218">
        <f t="shared" si="1680"/>
        <v>3</v>
      </c>
      <c r="I7218" t="s">
        <v>12029</v>
      </c>
      <c r="J7218" t="s">
        <v>10</v>
      </c>
      <c r="K7218" t="s">
        <v>2584</v>
      </c>
      <c r="L7218" t="str">
        <f t="shared" si="1681"/>
        <v>Established</v>
      </c>
      <c r="N7218" s="2">
        <f t="shared" si="1682"/>
        <v>62</v>
      </c>
      <c r="O7218" t="s">
        <v>446</v>
      </c>
      <c r="P7218" t="s">
        <v>691</v>
      </c>
      <c r="Q7218" t="s">
        <v>1012</v>
      </c>
      <c r="R7218" t="str">
        <f t="shared" si="1683"/>
        <v>Average</v>
      </c>
      <c r="S7218" t="str">
        <f t="shared" si="1684"/>
        <v xml:space="preserve"> </v>
      </c>
      <c r="T7218" t="b">
        <f t="shared" si="1685"/>
        <v>0</v>
      </c>
      <c r="U7218" t="b">
        <f t="shared" si="1686"/>
        <v>0</v>
      </c>
      <c r="V7218" t="str">
        <f t="shared" si="1687"/>
        <v>Average Company</v>
      </c>
      <c r="W7218" t="str">
        <f t="shared" si="1688"/>
        <v>Don't Buy</v>
      </c>
      <c r="X7218" t="str">
        <f t="shared" si="1689"/>
        <v>Not Known</v>
      </c>
      <c r="Z7218" t="str">
        <f t="shared" si="1690"/>
        <v>None</v>
      </c>
      <c r="AB7218" t="str">
        <f t="shared" si="1691"/>
        <v>0</v>
      </c>
    </row>
    <row r="7219" spans="1:28" x14ac:dyDescent="0.3">
      <c r="A7219">
        <v>7217</v>
      </c>
      <c r="B7219" t="s">
        <v>12044</v>
      </c>
      <c r="C7219" t="str">
        <f t="shared" si="1678"/>
        <v>Long</v>
      </c>
      <c r="D7219">
        <v>3.1</v>
      </c>
      <c r="F7219" s="1">
        <f t="shared" si="1692"/>
        <v>3.1</v>
      </c>
      <c r="G7219" s="1">
        <f t="shared" si="1679"/>
        <v>3.1</v>
      </c>
      <c r="H7219">
        <f t="shared" si="1680"/>
        <v>3.1</v>
      </c>
      <c r="I7219" t="s">
        <v>12029</v>
      </c>
      <c r="J7219" t="s">
        <v>22</v>
      </c>
      <c r="K7219" t="s">
        <v>1580</v>
      </c>
      <c r="L7219" t="str">
        <f t="shared" si="1681"/>
        <v>Established</v>
      </c>
      <c r="N7219" s="2">
        <f t="shared" si="1682"/>
        <v>25</v>
      </c>
      <c r="O7219" t="s">
        <v>54</v>
      </c>
      <c r="P7219" t="s">
        <v>3614</v>
      </c>
      <c r="Q7219" t="s">
        <v>19</v>
      </c>
      <c r="R7219" t="str">
        <f t="shared" si="1683"/>
        <v>Average</v>
      </c>
      <c r="S7219" t="str">
        <f t="shared" si="1684"/>
        <v xml:space="preserve"> </v>
      </c>
      <c r="T7219" t="b">
        <f t="shared" si="1685"/>
        <v>0</v>
      </c>
      <c r="U7219" t="b">
        <f t="shared" si="1686"/>
        <v>0</v>
      </c>
      <c r="V7219" t="str">
        <f t="shared" si="1687"/>
        <v>Average Company</v>
      </c>
      <c r="W7219" t="str">
        <f t="shared" si="1688"/>
        <v>Don't Buy</v>
      </c>
      <c r="X7219" t="str">
        <f t="shared" si="1689"/>
        <v>Not Known</v>
      </c>
      <c r="Z7219" t="str">
        <f t="shared" si="1690"/>
        <v>None</v>
      </c>
      <c r="AB7219" t="str">
        <f t="shared" si="1691"/>
        <v>500K</v>
      </c>
    </row>
    <row r="7220" spans="1:28" x14ac:dyDescent="0.3">
      <c r="A7220">
        <v>7218</v>
      </c>
      <c r="B7220" t="s">
        <v>12045</v>
      </c>
      <c r="C7220" t="str">
        <f t="shared" si="1678"/>
        <v>Long</v>
      </c>
      <c r="D7220">
        <v>4.0999999999999996</v>
      </c>
      <c r="F7220" s="1">
        <f t="shared" si="1692"/>
        <v>4.0999999999999996</v>
      </c>
      <c r="G7220" s="1">
        <f t="shared" si="1679"/>
        <v>4.0999999999999996</v>
      </c>
      <c r="H7220">
        <f t="shared" si="1680"/>
        <v>4.0999999999999996</v>
      </c>
      <c r="I7220" t="s">
        <v>12029</v>
      </c>
      <c r="J7220" t="s">
        <v>22</v>
      </c>
      <c r="K7220" t="s">
        <v>10209</v>
      </c>
      <c r="L7220" t="str">
        <f t="shared" si="1681"/>
        <v>Established</v>
      </c>
      <c r="N7220" s="2">
        <f t="shared" si="1682"/>
        <v>28</v>
      </c>
      <c r="O7220" t="s">
        <v>24</v>
      </c>
      <c r="P7220" t="s">
        <v>691</v>
      </c>
      <c r="Q7220" t="s">
        <v>3369</v>
      </c>
      <c r="R7220" t="str">
        <f t="shared" si="1683"/>
        <v>Great</v>
      </c>
      <c r="S7220" t="str">
        <f t="shared" si="1684"/>
        <v>Great</v>
      </c>
      <c r="T7220" t="b">
        <f t="shared" si="1685"/>
        <v>1</v>
      </c>
      <c r="U7220" t="b">
        <f t="shared" si="1686"/>
        <v>1</v>
      </c>
      <c r="V7220" t="str">
        <f t="shared" si="1687"/>
        <v>Top Company</v>
      </c>
      <c r="W7220" t="str">
        <f t="shared" si="1688"/>
        <v>Buy</v>
      </c>
      <c r="X7220" t="str">
        <f t="shared" si="1689"/>
        <v>Not Known</v>
      </c>
      <c r="Z7220" t="str">
        <f t="shared" si="1690"/>
        <v>None</v>
      </c>
      <c r="AB7220" t="str">
        <f t="shared" si="1691"/>
        <v>0</v>
      </c>
    </row>
    <row r="7221" spans="1:28" x14ac:dyDescent="0.3">
      <c r="A7221">
        <v>7219</v>
      </c>
      <c r="B7221" t="s">
        <v>12046</v>
      </c>
      <c r="C7221" t="str">
        <f t="shared" si="1678"/>
        <v>Long</v>
      </c>
      <c r="D7221">
        <v>3.6</v>
      </c>
      <c r="F7221" s="1">
        <f t="shared" si="1692"/>
        <v>3.6</v>
      </c>
      <c r="G7221" s="1">
        <f t="shared" si="1679"/>
        <v>3.6</v>
      </c>
      <c r="H7221">
        <f t="shared" si="1680"/>
        <v>3.6</v>
      </c>
      <c r="I7221" t="s">
        <v>12029</v>
      </c>
      <c r="J7221" t="s">
        <v>22</v>
      </c>
      <c r="K7221" t="s">
        <v>3749</v>
      </c>
      <c r="L7221" t="str">
        <f t="shared" si="1681"/>
        <v>Established</v>
      </c>
      <c r="N7221" s="2">
        <f t="shared" si="1682"/>
        <v>46</v>
      </c>
      <c r="O7221" t="s">
        <v>596</v>
      </c>
      <c r="P7221" t="s">
        <v>683</v>
      </c>
      <c r="Q7221" t="s">
        <v>1024</v>
      </c>
      <c r="R7221" t="str">
        <f t="shared" si="1683"/>
        <v>Average</v>
      </c>
      <c r="S7221" t="str">
        <f t="shared" si="1684"/>
        <v xml:space="preserve"> </v>
      </c>
      <c r="T7221" t="b">
        <f t="shared" si="1685"/>
        <v>0</v>
      </c>
      <c r="U7221" t="b">
        <f t="shared" si="1686"/>
        <v>1</v>
      </c>
      <c r="V7221" t="str">
        <f t="shared" si="1687"/>
        <v>Average Company</v>
      </c>
      <c r="W7221" t="str">
        <f t="shared" si="1688"/>
        <v>Don't Buy</v>
      </c>
      <c r="X7221" t="str">
        <f t="shared" si="1689"/>
        <v>Not Known</v>
      </c>
      <c r="Z7221" t="str">
        <f t="shared" si="1690"/>
        <v>None</v>
      </c>
      <c r="AB7221" t="str">
        <f t="shared" si="1691"/>
        <v>0</v>
      </c>
    </row>
    <row r="7222" spans="1:28" x14ac:dyDescent="0.3">
      <c r="A7222">
        <v>7220</v>
      </c>
      <c r="B7222" t="s">
        <v>12047</v>
      </c>
      <c r="C7222" t="str">
        <f t="shared" si="1678"/>
        <v>Long</v>
      </c>
      <c r="D7222">
        <v>3.3</v>
      </c>
      <c r="F7222" s="1">
        <f t="shared" si="1692"/>
        <v>3.3</v>
      </c>
      <c r="G7222" s="1">
        <f t="shared" si="1679"/>
        <v>3.3</v>
      </c>
      <c r="H7222">
        <f t="shared" si="1680"/>
        <v>3.3</v>
      </c>
      <c r="I7222" t="s">
        <v>12029</v>
      </c>
      <c r="J7222" t="s">
        <v>7656</v>
      </c>
      <c r="K7222" t="s">
        <v>1049</v>
      </c>
      <c r="L7222" t="str">
        <f t="shared" si="1681"/>
        <v>Established</v>
      </c>
      <c r="N7222" s="2">
        <f t="shared" si="1682"/>
        <v>50</v>
      </c>
      <c r="O7222" t="s">
        <v>691</v>
      </c>
      <c r="Q7222" t="s">
        <v>5228</v>
      </c>
      <c r="R7222" t="str">
        <f t="shared" si="1683"/>
        <v>Average</v>
      </c>
      <c r="S7222" t="str">
        <f t="shared" si="1684"/>
        <v xml:space="preserve"> </v>
      </c>
      <c r="T7222" t="b">
        <f t="shared" si="1685"/>
        <v>0</v>
      </c>
      <c r="U7222" t="b">
        <f t="shared" si="1686"/>
        <v>0</v>
      </c>
      <c r="V7222" t="str">
        <f t="shared" si="1687"/>
        <v>Average Company</v>
      </c>
      <c r="W7222" t="str">
        <f t="shared" si="1688"/>
        <v>Don't Buy</v>
      </c>
      <c r="X7222" t="str">
        <f t="shared" si="1689"/>
        <v>Not Known</v>
      </c>
      <c r="Z7222" t="str">
        <f t="shared" si="1690"/>
        <v>None</v>
      </c>
      <c r="AB7222" t="str">
        <f t="shared" si="1691"/>
        <v>0</v>
      </c>
    </row>
    <row r="7223" spans="1:28" x14ac:dyDescent="0.3">
      <c r="A7223">
        <v>7221</v>
      </c>
      <c r="B7223" t="s">
        <v>12048</v>
      </c>
      <c r="C7223" t="str">
        <f t="shared" si="1678"/>
        <v>Long</v>
      </c>
      <c r="D7223">
        <v>4.3</v>
      </c>
      <c r="F7223" s="1">
        <f t="shared" si="1692"/>
        <v>4.3</v>
      </c>
      <c r="G7223" s="1">
        <f t="shared" si="1679"/>
        <v>4.3</v>
      </c>
      <c r="H7223">
        <f t="shared" si="1680"/>
        <v>4.3</v>
      </c>
      <c r="I7223" t="s">
        <v>12029</v>
      </c>
      <c r="J7223" t="s">
        <v>10</v>
      </c>
      <c r="K7223" t="s">
        <v>996</v>
      </c>
      <c r="L7223" t="str">
        <f t="shared" si="1681"/>
        <v>Established</v>
      </c>
      <c r="N7223" s="2">
        <f t="shared" si="1682"/>
        <v>44</v>
      </c>
      <c r="O7223" t="s">
        <v>96</v>
      </c>
      <c r="P7223" t="s">
        <v>75</v>
      </c>
      <c r="Q7223" t="s">
        <v>70</v>
      </c>
      <c r="R7223" t="str">
        <f t="shared" si="1683"/>
        <v>Great</v>
      </c>
      <c r="S7223" t="str">
        <f t="shared" si="1684"/>
        <v>Great</v>
      </c>
      <c r="T7223" t="b">
        <f t="shared" si="1685"/>
        <v>1</v>
      </c>
      <c r="U7223" t="b">
        <f t="shared" si="1686"/>
        <v>1</v>
      </c>
      <c r="V7223" t="str">
        <f t="shared" si="1687"/>
        <v>Top Company</v>
      </c>
      <c r="W7223" t="str">
        <f t="shared" si="1688"/>
        <v>Don't Buy</v>
      </c>
      <c r="X7223" t="str">
        <f t="shared" si="1689"/>
        <v>Not Known</v>
      </c>
      <c r="Z7223" t="str">
        <f t="shared" si="1690"/>
        <v>None</v>
      </c>
      <c r="AB7223" t="str">
        <f t="shared" si="1691"/>
        <v>0</v>
      </c>
    </row>
    <row r="7224" spans="1:28" x14ac:dyDescent="0.3">
      <c r="A7224">
        <v>7222</v>
      </c>
      <c r="B7224" t="s">
        <v>12049</v>
      </c>
      <c r="C7224" t="str">
        <f t="shared" si="1678"/>
        <v>Long</v>
      </c>
      <c r="D7224">
        <v>4.4000000000000004</v>
      </c>
      <c r="F7224" s="1">
        <f t="shared" si="1692"/>
        <v>4.4000000000000004</v>
      </c>
      <c r="G7224" s="1">
        <f t="shared" si="1679"/>
        <v>4.4000000000000004</v>
      </c>
      <c r="H7224">
        <f t="shared" si="1680"/>
        <v>4.4000000000000004</v>
      </c>
      <c r="I7224" t="s">
        <v>12029</v>
      </c>
      <c r="J7224" t="s">
        <v>10</v>
      </c>
      <c r="K7224" t="s">
        <v>5803</v>
      </c>
      <c r="L7224" t="str">
        <f t="shared" si="1681"/>
        <v>Established</v>
      </c>
      <c r="N7224" s="2">
        <f t="shared" si="1682"/>
        <v>42</v>
      </c>
      <c r="O7224" t="s">
        <v>397</v>
      </c>
      <c r="P7224" t="s">
        <v>691</v>
      </c>
      <c r="Q7224" t="s">
        <v>378</v>
      </c>
      <c r="R7224" t="str">
        <f t="shared" si="1683"/>
        <v>Great</v>
      </c>
      <c r="S7224" t="str">
        <f t="shared" si="1684"/>
        <v>Great</v>
      </c>
      <c r="T7224" t="b">
        <f t="shared" si="1685"/>
        <v>1</v>
      </c>
      <c r="U7224" t="b">
        <f t="shared" si="1686"/>
        <v>1</v>
      </c>
      <c r="V7224" t="str">
        <f t="shared" si="1687"/>
        <v>Top Company</v>
      </c>
      <c r="W7224" t="str">
        <f t="shared" si="1688"/>
        <v>Don't Buy</v>
      </c>
      <c r="X7224" t="str">
        <f t="shared" si="1689"/>
        <v>Not Known</v>
      </c>
      <c r="Z7224" t="str">
        <f t="shared" si="1690"/>
        <v>None</v>
      </c>
      <c r="AB7224" t="str">
        <f t="shared" si="1691"/>
        <v>0</v>
      </c>
    </row>
    <row r="7225" spans="1:28" x14ac:dyDescent="0.3">
      <c r="A7225">
        <v>7223</v>
      </c>
      <c r="B7225" t="s">
        <v>12050</v>
      </c>
      <c r="C7225" t="str">
        <f t="shared" si="1678"/>
        <v>Long</v>
      </c>
      <c r="D7225">
        <v>3.7</v>
      </c>
      <c r="F7225" s="1" t="e">
        <f t="shared" si="1692"/>
        <v>#VALUE!</v>
      </c>
      <c r="G7225" s="1" t="e">
        <f t="shared" si="1679"/>
        <v>#VALUE!</v>
      </c>
      <c r="H7225" t="e">
        <f t="shared" si="1680"/>
        <v>#VALUE!</v>
      </c>
      <c r="I7225" t="s">
        <v>12029</v>
      </c>
      <c r="J7225" t="s">
        <v>12051</v>
      </c>
      <c r="K7225" t="s">
        <v>49</v>
      </c>
      <c r="L7225" t="e">
        <f t="shared" si="1681"/>
        <v>#VALUE!</v>
      </c>
      <c r="N7225" s="2" t="e">
        <f t="shared" si="1682"/>
        <v>#VALUE!</v>
      </c>
      <c r="Q7225" t="s">
        <v>19</v>
      </c>
      <c r="R7225" t="str">
        <f t="shared" si="1683"/>
        <v>Average</v>
      </c>
      <c r="S7225" t="str">
        <f t="shared" si="1684"/>
        <v xml:space="preserve"> </v>
      </c>
      <c r="T7225" t="e">
        <f t="shared" si="1685"/>
        <v>#VALUE!</v>
      </c>
      <c r="U7225" t="e">
        <f t="shared" si="1686"/>
        <v>#VALUE!</v>
      </c>
      <c r="V7225" t="e">
        <f t="shared" si="1687"/>
        <v>#VALUE!</v>
      </c>
      <c r="W7225" t="str">
        <f t="shared" si="1688"/>
        <v>Don't Buy</v>
      </c>
      <c r="X7225" t="str">
        <f t="shared" si="1689"/>
        <v>Not Known</v>
      </c>
      <c r="Z7225" t="e">
        <f t="shared" si="1690"/>
        <v>#VALUE!</v>
      </c>
      <c r="AB7225" t="str">
        <f t="shared" si="1691"/>
        <v>500K</v>
      </c>
    </row>
    <row r="7226" spans="1:28" x14ac:dyDescent="0.3">
      <c r="A7226">
        <v>7224</v>
      </c>
      <c r="B7226" t="s">
        <v>12052</v>
      </c>
      <c r="C7226" t="str">
        <f t="shared" si="1678"/>
        <v>Long</v>
      </c>
      <c r="D7226">
        <v>3.3</v>
      </c>
      <c r="F7226" s="1">
        <f t="shared" si="1692"/>
        <v>3.3</v>
      </c>
      <c r="G7226" s="1">
        <f t="shared" si="1679"/>
        <v>3.3</v>
      </c>
      <c r="H7226">
        <f t="shared" si="1680"/>
        <v>3.3</v>
      </c>
      <c r="I7226" t="s">
        <v>12029</v>
      </c>
      <c r="J7226" t="s">
        <v>9836</v>
      </c>
      <c r="K7226" t="s">
        <v>62</v>
      </c>
      <c r="L7226" t="str">
        <f t="shared" si="1681"/>
        <v>Established</v>
      </c>
      <c r="N7226" s="2">
        <f t="shared" si="1682"/>
        <v>20</v>
      </c>
      <c r="O7226" t="s">
        <v>2884</v>
      </c>
      <c r="Q7226" t="s">
        <v>85</v>
      </c>
      <c r="R7226" t="str">
        <f t="shared" si="1683"/>
        <v>Average</v>
      </c>
      <c r="S7226" t="str">
        <f t="shared" si="1684"/>
        <v xml:space="preserve"> </v>
      </c>
      <c r="T7226" t="b">
        <f t="shared" si="1685"/>
        <v>0</v>
      </c>
      <c r="U7226" t="b">
        <f t="shared" si="1686"/>
        <v>0</v>
      </c>
      <c r="V7226" t="str">
        <f t="shared" si="1687"/>
        <v>Average Company</v>
      </c>
      <c r="W7226" t="str">
        <f t="shared" si="1688"/>
        <v>Don't Buy</v>
      </c>
      <c r="X7226" t="str">
        <f t="shared" si="1689"/>
        <v>Not Known</v>
      </c>
      <c r="Z7226" t="str">
        <f t="shared" si="1690"/>
        <v>None</v>
      </c>
      <c r="AB7226" t="str">
        <f t="shared" si="1691"/>
        <v>0</v>
      </c>
    </row>
    <row r="7227" spans="1:28" x14ac:dyDescent="0.3">
      <c r="A7227">
        <v>7225</v>
      </c>
      <c r="B7227" t="s">
        <v>12053</v>
      </c>
      <c r="C7227" t="str">
        <f t="shared" si="1678"/>
        <v>Long</v>
      </c>
      <c r="D7227">
        <v>3.2</v>
      </c>
      <c r="F7227" s="1">
        <f t="shared" si="1692"/>
        <v>3.2</v>
      </c>
      <c r="G7227" s="1">
        <f t="shared" si="1679"/>
        <v>3.2</v>
      </c>
      <c r="H7227">
        <f t="shared" si="1680"/>
        <v>3.2</v>
      </c>
      <c r="I7227" t="s">
        <v>12029</v>
      </c>
      <c r="J7227" t="s">
        <v>12054</v>
      </c>
      <c r="K7227" t="s">
        <v>24</v>
      </c>
      <c r="L7227" t="str">
        <f t="shared" si="1681"/>
        <v>Established</v>
      </c>
      <c r="N7227" s="2">
        <f t="shared" si="1682"/>
        <v>51</v>
      </c>
      <c r="O7227" t="s">
        <v>1308</v>
      </c>
      <c r="Q7227" t="s">
        <v>1957</v>
      </c>
      <c r="R7227" t="str">
        <f t="shared" si="1683"/>
        <v>Average</v>
      </c>
      <c r="S7227" t="str">
        <f t="shared" si="1684"/>
        <v xml:space="preserve"> </v>
      </c>
      <c r="T7227" t="b">
        <f t="shared" si="1685"/>
        <v>0</v>
      </c>
      <c r="U7227" t="b">
        <f t="shared" si="1686"/>
        <v>0</v>
      </c>
      <c r="V7227" t="str">
        <f t="shared" si="1687"/>
        <v>Average Company</v>
      </c>
      <c r="W7227" t="str">
        <f t="shared" si="1688"/>
        <v>Don't Buy</v>
      </c>
      <c r="X7227" t="str">
        <f t="shared" si="1689"/>
        <v>Not Known</v>
      </c>
      <c r="Z7227" t="str">
        <f t="shared" si="1690"/>
        <v>None</v>
      </c>
      <c r="AB7227" t="str">
        <f t="shared" si="1691"/>
        <v>0</v>
      </c>
    </row>
    <row r="7228" spans="1:28" x14ac:dyDescent="0.3">
      <c r="A7228">
        <v>7226</v>
      </c>
      <c r="B7228" t="s">
        <v>12055</v>
      </c>
      <c r="C7228" t="str">
        <f t="shared" si="1678"/>
        <v>Long</v>
      </c>
      <c r="D7228">
        <v>3.7</v>
      </c>
      <c r="F7228" s="1">
        <f t="shared" si="1692"/>
        <v>4.2</v>
      </c>
      <c r="G7228" s="1">
        <f t="shared" si="1679"/>
        <v>4.2</v>
      </c>
      <c r="H7228">
        <f t="shared" si="1680"/>
        <v>3.8000000000000003</v>
      </c>
      <c r="I7228" t="s">
        <v>12029</v>
      </c>
      <c r="J7228" t="s">
        <v>22</v>
      </c>
      <c r="K7228" t="s">
        <v>12056</v>
      </c>
      <c r="L7228" t="str">
        <f t="shared" si="1681"/>
        <v>Startup</v>
      </c>
      <c r="N7228" s="2">
        <f t="shared" si="1682"/>
        <v>6</v>
      </c>
      <c r="O7228" t="s">
        <v>217</v>
      </c>
      <c r="P7228" t="s">
        <v>1261</v>
      </c>
      <c r="Q7228" t="s">
        <v>19</v>
      </c>
      <c r="R7228" t="str">
        <f t="shared" si="1683"/>
        <v>Average</v>
      </c>
      <c r="S7228" t="str">
        <f t="shared" si="1684"/>
        <v xml:space="preserve"> </v>
      </c>
      <c r="T7228" t="b">
        <f t="shared" si="1685"/>
        <v>0</v>
      </c>
      <c r="U7228" t="b">
        <f t="shared" si="1686"/>
        <v>1</v>
      </c>
      <c r="V7228" t="str">
        <f t="shared" si="1687"/>
        <v>Average Company</v>
      </c>
      <c r="W7228" t="str">
        <f t="shared" si="1688"/>
        <v>Don't Buy</v>
      </c>
      <c r="X7228" t="str">
        <f t="shared" si="1689"/>
        <v>Not Known</v>
      </c>
      <c r="Z7228" t="str">
        <f t="shared" si="1690"/>
        <v>None</v>
      </c>
      <c r="AB7228" t="str">
        <f t="shared" si="1691"/>
        <v>500K</v>
      </c>
    </row>
    <row r="7229" spans="1:28" x14ac:dyDescent="0.3">
      <c r="A7229">
        <v>7227</v>
      </c>
      <c r="B7229" t="s">
        <v>12057</v>
      </c>
      <c r="C7229" t="str">
        <f t="shared" si="1678"/>
        <v>Long</v>
      </c>
      <c r="D7229">
        <v>3.7</v>
      </c>
      <c r="F7229" s="1">
        <f t="shared" si="1692"/>
        <v>3.7</v>
      </c>
      <c r="G7229" s="1">
        <f t="shared" si="1679"/>
        <v>3.7</v>
      </c>
      <c r="H7229">
        <f t="shared" si="1680"/>
        <v>3.7</v>
      </c>
      <c r="I7229" t="s">
        <v>12029</v>
      </c>
      <c r="J7229" t="s">
        <v>22</v>
      </c>
      <c r="K7229" t="s">
        <v>6745</v>
      </c>
      <c r="L7229" t="str">
        <f t="shared" si="1681"/>
        <v>Established</v>
      </c>
      <c r="N7229" s="2">
        <f t="shared" si="1682"/>
        <v>31</v>
      </c>
      <c r="O7229" t="s">
        <v>58</v>
      </c>
      <c r="P7229" t="s">
        <v>1308</v>
      </c>
      <c r="Q7229" t="s">
        <v>479</v>
      </c>
      <c r="R7229" t="str">
        <f t="shared" si="1683"/>
        <v>Average</v>
      </c>
      <c r="S7229" t="str">
        <f t="shared" si="1684"/>
        <v xml:space="preserve"> </v>
      </c>
      <c r="T7229" t="b">
        <f t="shared" si="1685"/>
        <v>0</v>
      </c>
      <c r="U7229" t="b">
        <f t="shared" si="1686"/>
        <v>1</v>
      </c>
      <c r="V7229" t="str">
        <f t="shared" si="1687"/>
        <v>Average Company</v>
      </c>
      <c r="W7229" t="str">
        <f t="shared" si="1688"/>
        <v>Don't Buy</v>
      </c>
      <c r="X7229" t="str">
        <f t="shared" si="1689"/>
        <v>Not Known</v>
      </c>
      <c r="Z7229" t="str">
        <f t="shared" si="1690"/>
        <v>None</v>
      </c>
      <c r="AB7229" t="str">
        <f t="shared" si="1691"/>
        <v>0</v>
      </c>
    </row>
    <row r="7230" spans="1:28" x14ac:dyDescent="0.3">
      <c r="A7230">
        <v>7228</v>
      </c>
      <c r="B7230" t="s">
        <v>12058</v>
      </c>
      <c r="C7230" t="str">
        <f t="shared" si="1678"/>
        <v>Long</v>
      </c>
      <c r="D7230">
        <v>3.7</v>
      </c>
      <c r="F7230" s="1">
        <f t="shared" si="1692"/>
        <v>3.7</v>
      </c>
      <c r="G7230" s="1">
        <f t="shared" si="1679"/>
        <v>3.7</v>
      </c>
      <c r="H7230">
        <f t="shared" si="1680"/>
        <v>3.7</v>
      </c>
      <c r="I7230" t="s">
        <v>12029</v>
      </c>
      <c r="J7230" t="s">
        <v>22</v>
      </c>
      <c r="K7230" t="s">
        <v>2810</v>
      </c>
      <c r="L7230" t="str">
        <f t="shared" si="1681"/>
        <v>Established</v>
      </c>
      <c r="N7230" s="2">
        <f t="shared" si="1682"/>
        <v>49</v>
      </c>
      <c r="O7230" t="s">
        <v>104</v>
      </c>
      <c r="P7230" t="s">
        <v>683</v>
      </c>
      <c r="Q7230" t="s">
        <v>117</v>
      </c>
      <c r="R7230" t="str">
        <f t="shared" si="1683"/>
        <v>Average</v>
      </c>
      <c r="S7230" t="str">
        <f t="shared" si="1684"/>
        <v xml:space="preserve"> </v>
      </c>
      <c r="T7230" t="b">
        <f t="shared" si="1685"/>
        <v>0</v>
      </c>
      <c r="U7230" t="b">
        <f t="shared" si="1686"/>
        <v>1</v>
      </c>
      <c r="V7230" t="str">
        <f t="shared" si="1687"/>
        <v>Average Company</v>
      </c>
      <c r="W7230" t="str">
        <f t="shared" si="1688"/>
        <v>Buy</v>
      </c>
      <c r="X7230" t="str">
        <f t="shared" si="1689"/>
        <v>Not Known</v>
      </c>
      <c r="Z7230" t="str">
        <f t="shared" si="1690"/>
        <v>None</v>
      </c>
      <c r="AB7230" t="str">
        <f t="shared" si="1691"/>
        <v>0</v>
      </c>
    </row>
    <row r="7231" spans="1:28" x14ac:dyDescent="0.3">
      <c r="A7231">
        <v>7229</v>
      </c>
      <c r="B7231" t="s">
        <v>12059</v>
      </c>
      <c r="C7231" t="str">
        <f t="shared" si="1678"/>
        <v>Long</v>
      </c>
      <c r="D7231">
        <v>3.8</v>
      </c>
      <c r="F7231" s="1" t="e">
        <f t="shared" si="1692"/>
        <v>#VALUE!</v>
      </c>
      <c r="G7231" s="1" t="e">
        <f t="shared" si="1679"/>
        <v>#VALUE!</v>
      </c>
      <c r="H7231" t="e">
        <f t="shared" si="1680"/>
        <v>#VALUE!</v>
      </c>
      <c r="I7231" t="s">
        <v>12029</v>
      </c>
      <c r="J7231" t="s">
        <v>12060</v>
      </c>
      <c r="K7231" t="s">
        <v>230</v>
      </c>
      <c r="L7231" t="e">
        <f t="shared" si="1681"/>
        <v>#VALUE!</v>
      </c>
      <c r="N7231" s="2" t="e">
        <f t="shared" si="1682"/>
        <v>#VALUE!</v>
      </c>
      <c r="O7231" t="s">
        <v>147</v>
      </c>
      <c r="Q7231" t="s">
        <v>80</v>
      </c>
      <c r="R7231" t="str">
        <f t="shared" si="1683"/>
        <v>Average</v>
      </c>
      <c r="S7231" t="str">
        <f t="shared" si="1684"/>
        <v xml:space="preserve"> </v>
      </c>
      <c r="T7231" t="e">
        <f t="shared" si="1685"/>
        <v>#VALUE!</v>
      </c>
      <c r="U7231" t="e">
        <f t="shared" si="1686"/>
        <v>#VALUE!</v>
      </c>
      <c r="V7231" t="e">
        <f t="shared" si="1687"/>
        <v>#VALUE!</v>
      </c>
      <c r="W7231" t="str">
        <f t="shared" si="1688"/>
        <v>Don't Buy</v>
      </c>
      <c r="X7231" t="str">
        <f t="shared" si="1689"/>
        <v>Not Known</v>
      </c>
      <c r="Z7231" t="e">
        <f t="shared" si="1690"/>
        <v>#VALUE!</v>
      </c>
      <c r="AB7231" t="str">
        <f t="shared" si="1691"/>
        <v>0</v>
      </c>
    </row>
    <row r="7232" spans="1:28" x14ac:dyDescent="0.3">
      <c r="A7232">
        <v>7230</v>
      </c>
      <c r="B7232" t="s">
        <v>12061</v>
      </c>
      <c r="C7232" t="str">
        <f t="shared" si="1678"/>
        <v>Long</v>
      </c>
      <c r="D7232">
        <v>3.5</v>
      </c>
      <c r="F7232" s="1">
        <f t="shared" si="1692"/>
        <v>3.5</v>
      </c>
      <c r="G7232" s="1">
        <f t="shared" si="1679"/>
        <v>3.5</v>
      </c>
      <c r="H7232">
        <f t="shared" si="1680"/>
        <v>3.5</v>
      </c>
      <c r="I7232" t="s">
        <v>12029</v>
      </c>
      <c r="J7232" t="s">
        <v>22</v>
      </c>
      <c r="K7232" t="s">
        <v>3328</v>
      </c>
      <c r="L7232" t="str">
        <f t="shared" si="1681"/>
        <v>Established</v>
      </c>
      <c r="N7232" s="2">
        <f t="shared" si="1682"/>
        <v>33</v>
      </c>
      <c r="O7232" t="s">
        <v>18</v>
      </c>
      <c r="P7232" t="s">
        <v>691</v>
      </c>
      <c r="Q7232" t="s">
        <v>218</v>
      </c>
      <c r="R7232" t="str">
        <f t="shared" si="1683"/>
        <v>Average</v>
      </c>
      <c r="S7232" t="str">
        <f t="shared" si="1684"/>
        <v xml:space="preserve"> </v>
      </c>
      <c r="T7232" t="b">
        <f t="shared" si="1685"/>
        <v>0</v>
      </c>
      <c r="U7232" t="b">
        <f t="shared" si="1686"/>
        <v>0</v>
      </c>
      <c r="V7232" t="str">
        <f t="shared" si="1687"/>
        <v>Average Company</v>
      </c>
      <c r="W7232" t="str">
        <f t="shared" si="1688"/>
        <v>Don't Buy</v>
      </c>
      <c r="X7232" t="str">
        <f t="shared" si="1689"/>
        <v>Not Known</v>
      </c>
      <c r="Z7232" t="str">
        <f t="shared" si="1690"/>
        <v>None</v>
      </c>
      <c r="AB7232" t="str">
        <f t="shared" si="1691"/>
        <v>0</v>
      </c>
    </row>
    <row r="7233" spans="1:28" x14ac:dyDescent="0.3">
      <c r="A7233">
        <v>7231</v>
      </c>
      <c r="B7233" t="s">
        <v>12062</v>
      </c>
      <c r="C7233" t="str">
        <f t="shared" si="1678"/>
        <v>Long</v>
      </c>
      <c r="D7233">
        <v>3.8</v>
      </c>
      <c r="F7233" s="1">
        <f t="shared" si="1692"/>
        <v>3.8</v>
      </c>
      <c r="G7233" s="1">
        <f t="shared" si="1679"/>
        <v>3.8</v>
      </c>
      <c r="H7233">
        <f t="shared" si="1680"/>
        <v>3.8</v>
      </c>
      <c r="I7233" t="s">
        <v>12029</v>
      </c>
      <c r="J7233" t="s">
        <v>22</v>
      </c>
      <c r="K7233" t="s">
        <v>12063</v>
      </c>
      <c r="L7233" t="str">
        <f t="shared" si="1681"/>
        <v>Established</v>
      </c>
      <c r="N7233" s="2">
        <f t="shared" si="1682"/>
        <v>17</v>
      </c>
      <c r="O7233" t="s">
        <v>711</v>
      </c>
      <c r="P7233" t="s">
        <v>683</v>
      </c>
      <c r="Q7233" t="s">
        <v>19</v>
      </c>
      <c r="R7233" t="str">
        <f t="shared" si="1683"/>
        <v>Average</v>
      </c>
      <c r="S7233" t="str">
        <f t="shared" si="1684"/>
        <v xml:space="preserve"> </v>
      </c>
      <c r="T7233" t="b">
        <f t="shared" si="1685"/>
        <v>0</v>
      </c>
      <c r="U7233" t="b">
        <f t="shared" si="1686"/>
        <v>1</v>
      </c>
      <c r="V7233" t="str">
        <f t="shared" si="1687"/>
        <v>Average Company</v>
      </c>
      <c r="W7233" t="str">
        <f t="shared" si="1688"/>
        <v>Don't Buy</v>
      </c>
      <c r="X7233" t="str">
        <f t="shared" si="1689"/>
        <v>Not Known</v>
      </c>
      <c r="Z7233" t="str">
        <f t="shared" si="1690"/>
        <v>None</v>
      </c>
      <c r="AB7233" t="str">
        <f t="shared" si="1691"/>
        <v>500K</v>
      </c>
    </row>
    <row r="7234" spans="1:28" x14ac:dyDescent="0.3">
      <c r="A7234">
        <v>7232</v>
      </c>
      <c r="B7234" t="s">
        <v>12064</v>
      </c>
      <c r="C7234" t="str">
        <f t="shared" si="1678"/>
        <v>Short</v>
      </c>
      <c r="D7234">
        <v>4</v>
      </c>
      <c r="F7234" s="1">
        <f t="shared" si="1692"/>
        <v>4</v>
      </c>
      <c r="G7234" s="1">
        <f t="shared" si="1679"/>
        <v>4</v>
      </c>
      <c r="H7234">
        <f t="shared" si="1680"/>
        <v>4</v>
      </c>
      <c r="I7234" t="s">
        <v>12029</v>
      </c>
      <c r="J7234" t="s">
        <v>22</v>
      </c>
      <c r="K7234" t="s">
        <v>3192</v>
      </c>
      <c r="L7234" t="str">
        <f t="shared" si="1681"/>
        <v>Established</v>
      </c>
      <c r="N7234" s="2">
        <f t="shared" si="1682"/>
        <v>27</v>
      </c>
      <c r="O7234" t="s">
        <v>109</v>
      </c>
      <c r="P7234" t="s">
        <v>1308</v>
      </c>
      <c r="Q7234" t="s">
        <v>378</v>
      </c>
      <c r="R7234" t="str">
        <f t="shared" si="1683"/>
        <v>Average</v>
      </c>
      <c r="S7234" t="str">
        <f t="shared" si="1684"/>
        <v xml:space="preserve"> </v>
      </c>
      <c r="T7234" t="b">
        <f t="shared" si="1685"/>
        <v>0</v>
      </c>
      <c r="U7234" t="b">
        <f t="shared" si="1686"/>
        <v>1</v>
      </c>
      <c r="V7234" t="str">
        <f t="shared" si="1687"/>
        <v>Average Company</v>
      </c>
      <c r="W7234" t="str">
        <f t="shared" si="1688"/>
        <v>Don't Buy</v>
      </c>
      <c r="X7234" t="str">
        <f t="shared" si="1689"/>
        <v>Not Known</v>
      </c>
      <c r="Z7234" t="str">
        <f t="shared" si="1690"/>
        <v>None</v>
      </c>
      <c r="AB7234" t="str">
        <f t="shared" si="1691"/>
        <v>0</v>
      </c>
    </row>
    <row r="7235" spans="1:28" x14ac:dyDescent="0.3">
      <c r="A7235">
        <v>7233</v>
      </c>
      <c r="B7235" t="s">
        <v>12065</v>
      </c>
      <c r="C7235" t="str">
        <f t="shared" ref="C7235:C7298" si="1693">IF(LEN(B7235)&gt;=10,"Long","Short")</f>
        <v>Long</v>
      </c>
      <c r="D7235">
        <v>3.5</v>
      </c>
      <c r="F7235" s="1">
        <f t="shared" si="1692"/>
        <v>3.5</v>
      </c>
      <c r="G7235" s="1">
        <f t="shared" ref="G7235:G7298" si="1694">IF(L7235="Startup",D7235+0.5,D7235)</f>
        <v>3.5</v>
      </c>
      <c r="H7235">
        <f t="shared" ref="H7235:H7298" si="1695">IF(L7235="Startup",D7235+0.1,D7235)</f>
        <v>3.5</v>
      </c>
      <c r="I7235" t="s">
        <v>12029</v>
      </c>
      <c r="J7235" t="s">
        <v>1580</v>
      </c>
      <c r="K7235" t="s">
        <v>234</v>
      </c>
      <c r="L7235" t="str">
        <f t="shared" ref="L7235:L7298" si="1696">IF(N7235&lt;10,"Startup","Established")</f>
        <v>Established</v>
      </c>
      <c r="N7235" s="2">
        <f t="shared" ref="N7235:N7298" si="1697">INT(LEFT(O7235,2))</f>
        <v>51</v>
      </c>
      <c r="O7235" t="s">
        <v>1308</v>
      </c>
      <c r="Q7235" t="s">
        <v>28</v>
      </c>
      <c r="R7235" t="str">
        <f t="shared" ref="R7235:R7298" si="1698">IF(D7235&gt;4,"Great","Average")</f>
        <v>Average</v>
      </c>
      <c r="S7235" t="str">
        <f t="shared" ref="S7235:S7298" si="1699">IF(D7235&gt;4,"Great"," ")</f>
        <v xml:space="preserve"> </v>
      </c>
      <c r="T7235" t="b">
        <f t="shared" ref="T7235:T7298" si="1700">AND(D7235:D17193&gt;4,N7235:N17193&gt;10)</f>
        <v>0</v>
      </c>
      <c r="U7235" t="b">
        <f t="shared" ref="U7235:U7298" si="1701">OR(D7235&gt;3.5,N7235&lt;10)</f>
        <v>0</v>
      </c>
      <c r="V7235" t="str">
        <f t="shared" ref="V7235:V7298" si="1702">IF(AND(D7235&gt;4,N7235&gt;20),"Top Company","Average Company")</f>
        <v>Average Company</v>
      </c>
      <c r="W7235" t="str">
        <f t="shared" ref="W7235:W7298" si="1703">IF(OR(LEFT(B7235,1)="T",LEFT(B7235,1)="G"),"Buy","Don't Buy")</f>
        <v>Don't Buy</v>
      </c>
      <c r="X7235" t="str">
        <f t="shared" ref="X7235:X7298" si="1704">IF(IF(Q7235="Financial Services",ISNUMBER(SEARCH("Mumbai",K7235))),"Bombay Finance","Not Known")</f>
        <v>Not Known</v>
      </c>
      <c r="Z7235" t="str">
        <f t="shared" ref="Z7235:Z7298" si="1705">IF(AND(OR(ISNUMBER(SEARCH("Bangalore",K7235)),ISNUMBER(SEARCH("Bengaluru",K7235)),ISNUMBER(SEARCH("Chennai",K7235))),N7235&lt;10),"Silicon Valley Startups","None")</f>
        <v>None</v>
      </c>
      <c r="AB7235" t="str">
        <f t="shared" ref="AB7235:AB7298" si="1706">IF(AND(OR(Q7235="IT Services &amp; Consulting",Q7235="Financial Services"),D7235&gt;4),"1Million",IF(AND(OR(Q7235="IT Services &amp; Consulting",Q7235="Financial Services"),D7235&lt;=4),"500K",IF(AND(Q7235="Telecom / ISP",D7235&gt;4),"800K","0")))</f>
        <v>500K</v>
      </c>
    </row>
    <row r="7236" spans="1:28" x14ac:dyDescent="0.3">
      <c r="A7236">
        <v>7234</v>
      </c>
      <c r="B7236" t="s">
        <v>12066</v>
      </c>
      <c r="C7236" t="str">
        <f t="shared" si="1693"/>
        <v>Short</v>
      </c>
      <c r="D7236">
        <v>4.0999999999999996</v>
      </c>
      <c r="F7236" s="1">
        <f t="shared" si="1692"/>
        <v>4.0999999999999996</v>
      </c>
      <c r="G7236" s="1">
        <f t="shared" si="1694"/>
        <v>4.0999999999999996</v>
      </c>
      <c r="H7236">
        <f t="shared" si="1695"/>
        <v>4.0999999999999996</v>
      </c>
      <c r="I7236" t="s">
        <v>12029</v>
      </c>
      <c r="J7236" t="s">
        <v>10</v>
      </c>
      <c r="K7236" t="s">
        <v>12067</v>
      </c>
      <c r="L7236" t="str">
        <f t="shared" si="1696"/>
        <v>Established</v>
      </c>
      <c r="N7236" s="2">
        <f t="shared" si="1697"/>
        <v>49</v>
      </c>
      <c r="O7236" t="s">
        <v>104</v>
      </c>
      <c r="P7236" t="s">
        <v>1308</v>
      </c>
      <c r="Q7236" t="s">
        <v>105</v>
      </c>
      <c r="R7236" t="str">
        <f t="shared" si="1698"/>
        <v>Great</v>
      </c>
      <c r="S7236" t="str">
        <f t="shared" si="1699"/>
        <v>Great</v>
      </c>
      <c r="T7236" t="b">
        <f t="shared" si="1700"/>
        <v>1</v>
      </c>
      <c r="U7236" t="b">
        <f t="shared" si="1701"/>
        <v>1</v>
      </c>
      <c r="V7236" t="str">
        <f t="shared" si="1702"/>
        <v>Top Company</v>
      </c>
      <c r="W7236" t="str">
        <f t="shared" si="1703"/>
        <v>Don't Buy</v>
      </c>
      <c r="X7236" t="str">
        <f t="shared" si="1704"/>
        <v>Not Known</v>
      </c>
      <c r="Z7236" t="str">
        <f t="shared" si="1705"/>
        <v>None</v>
      </c>
      <c r="AB7236" t="str">
        <f t="shared" si="1706"/>
        <v>0</v>
      </c>
    </row>
    <row r="7237" spans="1:28" x14ac:dyDescent="0.3">
      <c r="A7237">
        <v>7235</v>
      </c>
      <c r="B7237" t="s">
        <v>12068</v>
      </c>
      <c r="C7237" t="str">
        <f t="shared" si="1693"/>
        <v>Long</v>
      </c>
      <c r="D7237">
        <v>4.3</v>
      </c>
      <c r="F7237" s="1">
        <f t="shared" si="1692"/>
        <v>4.3</v>
      </c>
      <c r="G7237" s="1">
        <f t="shared" si="1694"/>
        <v>4.3</v>
      </c>
      <c r="H7237">
        <f t="shared" si="1695"/>
        <v>4.3</v>
      </c>
      <c r="I7237" t="s">
        <v>12029</v>
      </c>
      <c r="J7237" t="s">
        <v>10</v>
      </c>
      <c r="K7237" t="s">
        <v>7295</v>
      </c>
      <c r="L7237" t="str">
        <f t="shared" si="1696"/>
        <v>Established</v>
      </c>
      <c r="N7237" s="2">
        <f t="shared" si="1697"/>
        <v>55</v>
      </c>
      <c r="O7237" t="s">
        <v>43</v>
      </c>
      <c r="P7237" t="s">
        <v>147</v>
      </c>
      <c r="Q7237" t="s">
        <v>551</v>
      </c>
      <c r="R7237" t="str">
        <f t="shared" si="1698"/>
        <v>Great</v>
      </c>
      <c r="S7237" t="str">
        <f t="shared" si="1699"/>
        <v>Great</v>
      </c>
      <c r="T7237" t="b">
        <f t="shared" si="1700"/>
        <v>1</v>
      </c>
      <c r="U7237" t="b">
        <f t="shared" si="1701"/>
        <v>1</v>
      </c>
      <c r="V7237" t="str">
        <f t="shared" si="1702"/>
        <v>Top Company</v>
      </c>
      <c r="W7237" t="str">
        <f t="shared" si="1703"/>
        <v>Don't Buy</v>
      </c>
      <c r="X7237" t="str">
        <f t="shared" si="1704"/>
        <v>Not Known</v>
      </c>
      <c r="Z7237" t="str">
        <f t="shared" si="1705"/>
        <v>None</v>
      </c>
      <c r="AB7237" t="str">
        <f t="shared" si="1706"/>
        <v>0</v>
      </c>
    </row>
    <row r="7238" spans="1:28" x14ac:dyDescent="0.3">
      <c r="A7238">
        <v>7236</v>
      </c>
      <c r="B7238" t="s">
        <v>12069</v>
      </c>
      <c r="C7238" t="str">
        <f t="shared" si="1693"/>
        <v>Long</v>
      </c>
      <c r="D7238">
        <v>3.9</v>
      </c>
      <c r="F7238" s="1">
        <f t="shared" si="1692"/>
        <v>3.9</v>
      </c>
      <c r="G7238" s="1">
        <f t="shared" si="1694"/>
        <v>3.9</v>
      </c>
      <c r="H7238">
        <f t="shared" si="1695"/>
        <v>3.9</v>
      </c>
      <c r="I7238" t="s">
        <v>12029</v>
      </c>
      <c r="J7238" t="s">
        <v>10</v>
      </c>
      <c r="K7238" t="s">
        <v>11475</v>
      </c>
      <c r="L7238" t="str">
        <f t="shared" si="1696"/>
        <v>Established</v>
      </c>
      <c r="N7238" s="2">
        <f t="shared" si="1697"/>
        <v>43</v>
      </c>
      <c r="O7238" t="s">
        <v>289</v>
      </c>
      <c r="P7238" t="s">
        <v>147</v>
      </c>
      <c r="Q7238" t="s">
        <v>5644</v>
      </c>
      <c r="R7238" t="str">
        <f t="shared" si="1698"/>
        <v>Average</v>
      </c>
      <c r="S7238" t="str">
        <f t="shared" si="1699"/>
        <v xml:space="preserve"> </v>
      </c>
      <c r="T7238" t="b">
        <f t="shared" si="1700"/>
        <v>0</v>
      </c>
      <c r="U7238" t="b">
        <f t="shared" si="1701"/>
        <v>1</v>
      </c>
      <c r="V7238" t="str">
        <f t="shared" si="1702"/>
        <v>Average Company</v>
      </c>
      <c r="W7238" t="str">
        <f t="shared" si="1703"/>
        <v>Don't Buy</v>
      </c>
      <c r="X7238" t="str">
        <f t="shared" si="1704"/>
        <v>Not Known</v>
      </c>
      <c r="Z7238" t="str">
        <f t="shared" si="1705"/>
        <v>None</v>
      </c>
      <c r="AB7238" t="str">
        <f t="shared" si="1706"/>
        <v>0</v>
      </c>
    </row>
    <row r="7239" spans="1:28" x14ac:dyDescent="0.3">
      <c r="A7239">
        <v>7237</v>
      </c>
      <c r="B7239" t="s">
        <v>12070</v>
      </c>
      <c r="C7239" t="str">
        <f t="shared" si="1693"/>
        <v>Long</v>
      </c>
      <c r="D7239">
        <v>4.3</v>
      </c>
      <c r="F7239" s="1">
        <f t="shared" si="1692"/>
        <v>4.3</v>
      </c>
      <c r="G7239" s="1">
        <f t="shared" si="1694"/>
        <v>4.3</v>
      </c>
      <c r="H7239">
        <f t="shared" si="1695"/>
        <v>4.3</v>
      </c>
      <c r="I7239" t="s">
        <v>12029</v>
      </c>
      <c r="J7239" t="s">
        <v>22</v>
      </c>
      <c r="K7239" t="s">
        <v>12071</v>
      </c>
      <c r="L7239" t="str">
        <f t="shared" si="1696"/>
        <v>Established</v>
      </c>
      <c r="N7239" s="2">
        <f t="shared" si="1697"/>
        <v>77</v>
      </c>
      <c r="O7239" t="s">
        <v>35</v>
      </c>
      <c r="P7239" t="s">
        <v>683</v>
      </c>
      <c r="Q7239" t="s">
        <v>601</v>
      </c>
      <c r="R7239" t="str">
        <f t="shared" si="1698"/>
        <v>Great</v>
      </c>
      <c r="S7239" t="str">
        <f t="shared" si="1699"/>
        <v>Great</v>
      </c>
      <c r="T7239" t="b">
        <f t="shared" si="1700"/>
        <v>1</v>
      </c>
      <c r="U7239" t="b">
        <f t="shared" si="1701"/>
        <v>1</v>
      </c>
      <c r="V7239" t="str">
        <f t="shared" si="1702"/>
        <v>Top Company</v>
      </c>
      <c r="W7239" t="str">
        <f t="shared" si="1703"/>
        <v>Don't Buy</v>
      </c>
      <c r="X7239" t="str">
        <f t="shared" si="1704"/>
        <v>Not Known</v>
      </c>
      <c r="Z7239" t="str">
        <f t="shared" si="1705"/>
        <v>None</v>
      </c>
      <c r="AB7239" t="str">
        <f t="shared" si="1706"/>
        <v>0</v>
      </c>
    </row>
    <row r="7240" spans="1:28" x14ac:dyDescent="0.3">
      <c r="A7240">
        <v>7238</v>
      </c>
      <c r="B7240" t="s">
        <v>12072</v>
      </c>
      <c r="C7240" t="str">
        <f t="shared" si="1693"/>
        <v>Long</v>
      </c>
      <c r="D7240">
        <v>3.2</v>
      </c>
      <c r="F7240" s="1">
        <f t="shared" si="1692"/>
        <v>3.2</v>
      </c>
      <c r="G7240" s="1">
        <f t="shared" si="1694"/>
        <v>3.2</v>
      </c>
      <c r="H7240">
        <f t="shared" si="1695"/>
        <v>3.2</v>
      </c>
      <c r="I7240" t="s">
        <v>12029</v>
      </c>
      <c r="J7240" t="s">
        <v>10</v>
      </c>
      <c r="K7240" t="s">
        <v>3419</v>
      </c>
      <c r="L7240" t="str">
        <f t="shared" si="1696"/>
        <v>Established</v>
      </c>
      <c r="N7240" s="2">
        <f t="shared" si="1697"/>
        <v>22</v>
      </c>
      <c r="O7240" t="s">
        <v>142</v>
      </c>
      <c r="P7240" t="s">
        <v>683</v>
      </c>
      <c r="Q7240" t="s">
        <v>44</v>
      </c>
      <c r="R7240" t="str">
        <f t="shared" si="1698"/>
        <v>Average</v>
      </c>
      <c r="S7240" t="str">
        <f t="shared" si="1699"/>
        <v xml:space="preserve"> </v>
      </c>
      <c r="T7240" t="b">
        <f t="shared" si="1700"/>
        <v>0</v>
      </c>
      <c r="U7240" t="b">
        <f t="shared" si="1701"/>
        <v>0</v>
      </c>
      <c r="V7240" t="str">
        <f t="shared" si="1702"/>
        <v>Average Company</v>
      </c>
      <c r="W7240" t="str">
        <f t="shared" si="1703"/>
        <v>Don't Buy</v>
      </c>
      <c r="X7240" t="str">
        <f t="shared" si="1704"/>
        <v>Not Known</v>
      </c>
      <c r="Z7240" t="str">
        <f t="shared" si="1705"/>
        <v>None</v>
      </c>
      <c r="AB7240" t="str">
        <f t="shared" si="1706"/>
        <v>0</v>
      </c>
    </row>
    <row r="7241" spans="1:28" x14ac:dyDescent="0.3">
      <c r="A7241">
        <v>7239</v>
      </c>
      <c r="B7241" t="s">
        <v>12073</v>
      </c>
      <c r="C7241" t="str">
        <f t="shared" si="1693"/>
        <v>Short</v>
      </c>
      <c r="D7241">
        <v>3.1</v>
      </c>
      <c r="F7241" s="1">
        <f t="shared" si="1692"/>
        <v>3.1</v>
      </c>
      <c r="G7241" s="1">
        <f t="shared" si="1694"/>
        <v>3.1</v>
      </c>
      <c r="H7241">
        <f t="shared" si="1695"/>
        <v>3.1</v>
      </c>
      <c r="I7241" t="s">
        <v>12029</v>
      </c>
      <c r="J7241" t="s">
        <v>22</v>
      </c>
      <c r="K7241" t="s">
        <v>12074</v>
      </c>
      <c r="L7241" t="str">
        <f t="shared" si="1696"/>
        <v>Established</v>
      </c>
      <c r="N7241" s="2">
        <f t="shared" si="1697"/>
        <v>25</v>
      </c>
      <c r="O7241" t="s">
        <v>54</v>
      </c>
      <c r="P7241" t="s">
        <v>1308</v>
      </c>
      <c r="Q7241" t="s">
        <v>105</v>
      </c>
      <c r="R7241" t="str">
        <f t="shared" si="1698"/>
        <v>Average</v>
      </c>
      <c r="S7241" t="str">
        <f t="shared" si="1699"/>
        <v xml:space="preserve"> </v>
      </c>
      <c r="T7241" t="b">
        <f t="shared" si="1700"/>
        <v>0</v>
      </c>
      <c r="U7241" t="b">
        <f t="shared" si="1701"/>
        <v>0</v>
      </c>
      <c r="V7241" t="str">
        <f t="shared" si="1702"/>
        <v>Average Company</v>
      </c>
      <c r="W7241" t="str">
        <f t="shared" si="1703"/>
        <v>Don't Buy</v>
      </c>
      <c r="X7241" t="str">
        <f t="shared" si="1704"/>
        <v>Not Known</v>
      </c>
      <c r="Z7241" t="str">
        <f t="shared" si="1705"/>
        <v>None</v>
      </c>
      <c r="AB7241" t="str">
        <f t="shared" si="1706"/>
        <v>0</v>
      </c>
    </row>
    <row r="7242" spans="1:28" x14ac:dyDescent="0.3">
      <c r="A7242">
        <v>7240</v>
      </c>
      <c r="B7242" t="s">
        <v>12075</v>
      </c>
      <c r="C7242" t="str">
        <f t="shared" si="1693"/>
        <v>Long</v>
      </c>
      <c r="D7242">
        <v>3.7</v>
      </c>
      <c r="F7242" s="1">
        <f t="shared" si="1692"/>
        <v>3.7</v>
      </c>
      <c r="G7242" s="1">
        <f t="shared" si="1694"/>
        <v>3.7</v>
      </c>
      <c r="H7242">
        <f t="shared" si="1695"/>
        <v>3.7</v>
      </c>
      <c r="I7242" t="s">
        <v>12029</v>
      </c>
      <c r="J7242" t="s">
        <v>22</v>
      </c>
      <c r="K7242" t="s">
        <v>6198</v>
      </c>
      <c r="L7242" t="str">
        <f t="shared" si="1696"/>
        <v>Established</v>
      </c>
      <c r="N7242" s="2">
        <f t="shared" si="1697"/>
        <v>20</v>
      </c>
      <c r="O7242" t="s">
        <v>151</v>
      </c>
      <c r="P7242" t="s">
        <v>147</v>
      </c>
      <c r="Q7242" t="s">
        <v>44</v>
      </c>
      <c r="R7242" t="str">
        <f t="shared" si="1698"/>
        <v>Average</v>
      </c>
      <c r="S7242" t="str">
        <f t="shared" si="1699"/>
        <v xml:space="preserve"> </v>
      </c>
      <c r="T7242" t="b">
        <f t="shared" si="1700"/>
        <v>0</v>
      </c>
      <c r="U7242" t="b">
        <f t="shared" si="1701"/>
        <v>1</v>
      </c>
      <c r="V7242" t="str">
        <f t="shared" si="1702"/>
        <v>Average Company</v>
      </c>
      <c r="W7242" t="str">
        <f t="shared" si="1703"/>
        <v>Buy</v>
      </c>
      <c r="X7242" t="str">
        <f t="shared" si="1704"/>
        <v>Not Known</v>
      </c>
      <c r="Z7242" t="str">
        <f t="shared" si="1705"/>
        <v>None</v>
      </c>
      <c r="AB7242" t="str">
        <f t="shared" si="1706"/>
        <v>0</v>
      </c>
    </row>
    <row r="7243" spans="1:28" x14ac:dyDescent="0.3">
      <c r="A7243">
        <v>7241</v>
      </c>
      <c r="B7243" t="s">
        <v>12076</v>
      </c>
      <c r="C7243" t="str">
        <f t="shared" si="1693"/>
        <v>Long</v>
      </c>
      <c r="D7243">
        <v>3.8</v>
      </c>
      <c r="F7243" s="1">
        <f t="shared" si="1692"/>
        <v>3.8</v>
      </c>
      <c r="G7243" s="1">
        <f t="shared" si="1694"/>
        <v>3.8</v>
      </c>
      <c r="H7243">
        <f t="shared" si="1695"/>
        <v>3.8</v>
      </c>
      <c r="I7243" t="s">
        <v>12029</v>
      </c>
      <c r="J7243" t="s">
        <v>22</v>
      </c>
      <c r="K7243" t="s">
        <v>9417</v>
      </c>
      <c r="L7243" t="str">
        <f t="shared" si="1696"/>
        <v>Established</v>
      </c>
      <c r="N7243" s="2">
        <f t="shared" si="1697"/>
        <v>16</v>
      </c>
      <c r="O7243" t="s">
        <v>121</v>
      </c>
      <c r="P7243" t="s">
        <v>1308</v>
      </c>
      <c r="Q7243" t="s">
        <v>378</v>
      </c>
      <c r="R7243" t="str">
        <f t="shared" si="1698"/>
        <v>Average</v>
      </c>
      <c r="S7243" t="str">
        <f t="shared" si="1699"/>
        <v xml:space="preserve"> </v>
      </c>
      <c r="T7243" t="b">
        <f t="shared" si="1700"/>
        <v>0</v>
      </c>
      <c r="U7243" t="b">
        <f t="shared" si="1701"/>
        <v>1</v>
      </c>
      <c r="V7243" t="str">
        <f t="shared" si="1702"/>
        <v>Average Company</v>
      </c>
      <c r="W7243" t="str">
        <f t="shared" si="1703"/>
        <v>Don't Buy</v>
      </c>
      <c r="X7243" t="str">
        <f t="shared" si="1704"/>
        <v>Not Known</v>
      </c>
      <c r="Z7243" t="str">
        <f t="shared" si="1705"/>
        <v>None</v>
      </c>
      <c r="AB7243" t="str">
        <f t="shared" si="1706"/>
        <v>0</v>
      </c>
    </row>
    <row r="7244" spans="1:28" x14ac:dyDescent="0.3">
      <c r="A7244">
        <v>7242</v>
      </c>
      <c r="B7244" t="s">
        <v>12077</v>
      </c>
      <c r="C7244" t="str">
        <f t="shared" si="1693"/>
        <v>Long</v>
      </c>
      <c r="D7244">
        <v>3.1</v>
      </c>
      <c r="F7244" s="1">
        <f t="shared" si="1692"/>
        <v>3.1</v>
      </c>
      <c r="G7244" s="1">
        <f t="shared" si="1694"/>
        <v>3.1</v>
      </c>
      <c r="H7244">
        <f t="shared" si="1695"/>
        <v>3.1</v>
      </c>
      <c r="I7244" t="s">
        <v>12029</v>
      </c>
      <c r="J7244" t="s">
        <v>22</v>
      </c>
      <c r="K7244" t="s">
        <v>4182</v>
      </c>
      <c r="L7244" t="str">
        <f t="shared" si="1696"/>
        <v>Established</v>
      </c>
      <c r="N7244" s="2">
        <f t="shared" si="1697"/>
        <v>19</v>
      </c>
      <c r="O7244" t="s">
        <v>100</v>
      </c>
      <c r="P7244" t="s">
        <v>683</v>
      </c>
      <c r="Q7244" t="s">
        <v>19</v>
      </c>
      <c r="R7244" t="str">
        <f t="shared" si="1698"/>
        <v>Average</v>
      </c>
      <c r="S7244" t="str">
        <f t="shared" si="1699"/>
        <v xml:space="preserve"> </v>
      </c>
      <c r="T7244" t="b">
        <f t="shared" si="1700"/>
        <v>0</v>
      </c>
      <c r="U7244" t="b">
        <f t="shared" si="1701"/>
        <v>0</v>
      </c>
      <c r="V7244" t="str">
        <f t="shared" si="1702"/>
        <v>Average Company</v>
      </c>
      <c r="W7244" t="str">
        <f t="shared" si="1703"/>
        <v>Don't Buy</v>
      </c>
      <c r="X7244" t="str">
        <f t="shared" si="1704"/>
        <v>Not Known</v>
      </c>
      <c r="Z7244" t="str">
        <f t="shared" si="1705"/>
        <v>None</v>
      </c>
      <c r="AB7244" t="str">
        <f t="shared" si="1706"/>
        <v>500K</v>
      </c>
    </row>
    <row r="7245" spans="1:28" x14ac:dyDescent="0.3">
      <c r="A7245">
        <v>7243</v>
      </c>
      <c r="B7245" t="s">
        <v>12078</v>
      </c>
      <c r="C7245" t="str">
        <f t="shared" si="1693"/>
        <v>Long</v>
      </c>
      <c r="D7245">
        <v>3.9</v>
      </c>
      <c r="F7245" s="1">
        <f t="shared" si="1692"/>
        <v>3.9</v>
      </c>
      <c r="G7245" s="1">
        <f t="shared" si="1694"/>
        <v>3.9</v>
      </c>
      <c r="H7245">
        <f t="shared" si="1695"/>
        <v>3.9</v>
      </c>
      <c r="I7245" t="s">
        <v>12029</v>
      </c>
      <c r="J7245" t="s">
        <v>22</v>
      </c>
      <c r="K7245" t="s">
        <v>12079</v>
      </c>
      <c r="L7245" t="str">
        <f t="shared" si="1696"/>
        <v>Established</v>
      </c>
      <c r="N7245" s="2">
        <f t="shared" si="1697"/>
        <v>35</v>
      </c>
      <c r="O7245" t="s">
        <v>249</v>
      </c>
      <c r="P7245" t="s">
        <v>147</v>
      </c>
      <c r="Q7245" t="s">
        <v>4338</v>
      </c>
      <c r="R7245" t="str">
        <f t="shared" si="1698"/>
        <v>Average</v>
      </c>
      <c r="S7245" t="str">
        <f t="shared" si="1699"/>
        <v xml:space="preserve"> </v>
      </c>
      <c r="T7245" t="b">
        <f t="shared" si="1700"/>
        <v>0</v>
      </c>
      <c r="U7245" t="b">
        <f t="shared" si="1701"/>
        <v>1</v>
      </c>
      <c r="V7245" t="str">
        <f t="shared" si="1702"/>
        <v>Average Company</v>
      </c>
      <c r="W7245" t="str">
        <f t="shared" si="1703"/>
        <v>Don't Buy</v>
      </c>
      <c r="X7245" t="str">
        <f t="shared" si="1704"/>
        <v>Not Known</v>
      </c>
      <c r="Z7245" t="str">
        <f t="shared" si="1705"/>
        <v>None</v>
      </c>
      <c r="AB7245" t="str">
        <f t="shared" si="1706"/>
        <v>0</v>
      </c>
    </row>
    <row r="7246" spans="1:28" x14ac:dyDescent="0.3">
      <c r="A7246">
        <v>7244</v>
      </c>
      <c r="B7246" t="s">
        <v>12080</v>
      </c>
      <c r="C7246" t="str">
        <f t="shared" si="1693"/>
        <v>Long</v>
      </c>
      <c r="D7246">
        <v>3.5</v>
      </c>
      <c r="F7246" s="1">
        <f t="shared" si="1692"/>
        <v>3.5</v>
      </c>
      <c r="G7246" s="1">
        <f t="shared" si="1694"/>
        <v>3.5</v>
      </c>
      <c r="H7246">
        <f t="shared" si="1695"/>
        <v>3.5</v>
      </c>
      <c r="I7246" t="s">
        <v>12029</v>
      </c>
      <c r="J7246" t="s">
        <v>22</v>
      </c>
      <c r="K7246" t="s">
        <v>12081</v>
      </c>
      <c r="L7246" t="str">
        <f t="shared" si="1696"/>
        <v>Established</v>
      </c>
      <c r="N7246" s="2">
        <f t="shared" si="1697"/>
        <v>31</v>
      </c>
      <c r="O7246" t="s">
        <v>58</v>
      </c>
      <c r="P7246" t="s">
        <v>691</v>
      </c>
      <c r="Q7246" t="s">
        <v>315</v>
      </c>
      <c r="R7246" t="str">
        <f t="shared" si="1698"/>
        <v>Average</v>
      </c>
      <c r="S7246" t="str">
        <f t="shared" si="1699"/>
        <v xml:space="preserve"> </v>
      </c>
      <c r="T7246" t="b">
        <f t="shared" si="1700"/>
        <v>0</v>
      </c>
      <c r="U7246" t="b">
        <f t="shared" si="1701"/>
        <v>0</v>
      </c>
      <c r="V7246" t="str">
        <f t="shared" si="1702"/>
        <v>Average Company</v>
      </c>
      <c r="W7246" t="str">
        <f t="shared" si="1703"/>
        <v>Don't Buy</v>
      </c>
      <c r="X7246" t="str">
        <f t="shared" si="1704"/>
        <v>Not Known</v>
      </c>
      <c r="Z7246" t="str">
        <f t="shared" si="1705"/>
        <v>None</v>
      </c>
      <c r="AB7246" t="str">
        <f t="shared" si="1706"/>
        <v>0</v>
      </c>
    </row>
    <row r="7247" spans="1:28" x14ac:dyDescent="0.3">
      <c r="A7247">
        <v>7245</v>
      </c>
      <c r="B7247" t="s">
        <v>12082</v>
      </c>
      <c r="C7247" t="str">
        <f t="shared" si="1693"/>
        <v>Long</v>
      </c>
      <c r="D7247">
        <v>4.3</v>
      </c>
      <c r="F7247" s="1">
        <f t="shared" si="1692"/>
        <v>4.3</v>
      </c>
      <c r="G7247" s="1">
        <f t="shared" si="1694"/>
        <v>4.3</v>
      </c>
      <c r="H7247">
        <f t="shared" si="1695"/>
        <v>4.3</v>
      </c>
      <c r="I7247" t="s">
        <v>12029</v>
      </c>
      <c r="J7247" t="s">
        <v>22</v>
      </c>
      <c r="K7247" t="s">
        <v>8658</v>
      </c>
      <c r="L7247" t="str">
        <f t="shared" si="1696"/>
        <v>Established</v>
      </c>
      <c r="N7247" s="2">
        <f t="shared" si="1697"/>
        <v>28</v>
      </c>
      <c r="O7247" t="s">
        <v>24</v>
      </c>
      <c r="P7247" t="s">
        <v>683</v>
      </c>
      <c r="Q7247" t="s">
        <v>612</v>
      </c>
      <c r="R7247" t="str">
        <f t="shared" si="1698"/>
        <v>Great</v>
      </c>
      <c r="S7247" t="str">
        <f t="shared" si="1699"/>
        <v>Great</v>
      </c>
      <c r="T7247" t="b">
        <f t="shared" si="1700"/>
        <v>1</v>
      </c>
      <c r="U7247" t="b">
        <f t="shared" si="1701"/>
        <v>1</v>
      </c>
      <c r="V7247" t="str">
        <f t="shared" si="1702"/>
        <v>Top Company</v>
      </c>
      <c r="W7247" t="str">
        <f t="shared" si="1703"/>
        <v>Don't Buy</v>
      </c>
      <c r="X7247" t="str">
        <f t="shared" si="1704"/>
        <v>Not Known</v>
      </c>
      <c r="Z7247" t="str">
        <f t="shared" si="1705"/>
        <v>None</v>
      </c>
      <c r="AB7247" t="str">
        <f t="shared" si="1706"/>
        <v>0</v>
      </c>
    </row>
    <row r="7248" spans="1:28" x14ac:dyDescent="0.3">
      <c r="A7248">
        <v>7246</v>
      </c>
      <c r="B7248" t="s">
        <v>12083</v>
      </c>
      <c r="C7248" t="str">
        <f t="shared" si="1693"/>
        <v>Long</v>
      </c>
      <c r="D7248">
        <v>4</v>
      </c>
      <c r="F7248" s="1" t="e">
        <f t="shared" si="1692"/>
        <v>#VALUE!</v>
      </c>
      <c r="G7248" s="1" t="e">
        <f t="shared" si="1694"/>
        <v>#VALUE!</v>
      </c>
      <c r="H7248" t="e">
        <f t="shared" si="1695"/>
        <v>#VALUE!</v>
      </c>
      <c r="I7248" t="s">
        <v>12029</v>
      </c>
      <c r="J7248" t="s">
        <v>6413</v>
      </c>
      <c r="K7248" t="s">
        <v>185</v>
      </c>
      <c r="L7248" t="e">
        <f t="shared" si="1696"/>
        <v>#VALUE!</v>
      </c>
      <c r="N7248" s="2" t="e">
        <f t="shared" si="1697"/>
        <v>#VALUE!</v>
      </c>
      <c r="O7248" t="s">
        <v>147</v>
      </c>
      <c r="Q7248" t="s">
        <v>605</v>
      </c>
      <c r="R7248" t="str">
        <f t="shared" si="1698"/>
        <v>Average</v>
      </c>
      <c r="S7248" t="str">
        <f t="shared" si="1699"/>
        <v xml:space="preserve"> </v>
      </c>
      <c r="T7248" t="e">
        <f t="shared" si="1700"/>
        <v>#VALUE!</v>
      </c>
      <c r="U7248" t="e">
        <f t="shared" si="1701"/>
        <v>#VALUE!</v>
      </c>
      <c r="V7248" t="e">
        <f t="shared" si="1702"/>
        <v>#VALUE!</v>
      </c>
      <c r="W7248" t="str">
        <f t="shared" si="1703"/>
        <v>Don't Buy</v>
      </c>
      <c r="X7248" t="str">
        <f t="shared" si="1704"/>
        <v>Not Known</v>
      </c>
      <c r="Z7248" t="e">
        <f t="shared" si="1705"/>
        <v>#VALUE!</v>
      </c>
      <c r="AB7248" t="str">
        <f t="shared" si="1706"/>
        <v>0</v>
      </c>
    </row>
    <row r="7249" spans="1:28" x14ac:dyDescent="0.3">
      <c r="A7249">
        <v>7247</v>
      </c>
      <c r="B7249" t="s">
        <v>12084</v>
      </c>
      <c r="C7249" t="str">
        <f t="shared" si="1693"/>
        <v>Long</v>
      </c>
      <c r="D7249">
        <v>4.0999999999999996</v>
      </c>
      <c r="F7249" s="1">
        <f t="shared" si="1692"/>
        <v>4.0999999999999996</v>
      </c>
      <c r="G7249" s="1">
        <f t="shared" si="1694"/>
        <v>4.0999999999999996</v>
      </c>
      <c r="H7249">
        <f t="shared" si="1695"/>
        <v>4.0999999999999996</v>
      </c>
      <c r="I7249" t="s">
        <v>12029</v>
      </c>
      <c r="J7249" t="s">
        <v>22</v>
      </c>
      <c r="K7249" t="s">
        <v>5994</v>
      </c>
      <c r="L7249" t="str">
        <f t="shared" si="1696"/>
        <v>Established</v>
      </c>
      <c r="N7249" s="2">
        <f t="shared" si="1697"/>
        <v>10</v>
      </c>
      <c r="O7249" t="s">
        <v>234</v>
      </c>
      <c r="P7249" t="s">
        <v>1308</v>
      </c>
      <c r="Q7249" t="s">
        <v>1247</v>
      </c>
      <c r="R7249" t="str">
        <f t="shared" si="1698"/>
        <v>Great</v>
      </c>
      <c r="S7249" t="str">
        <f t="shared" si="1699"/>
        <v>Great</v>
      </c>
      <c r="T7249" t="b">
        <f t="shared" si="1700"/>
        <v>0</v>
      </c>
      <c r="U7249" t="b">
        <f t="shared" si="1701"/>
        <v>1</v>
      </c>
      <c r="V7249" t="str">
        <f t="shared" si="1702"/>
        <v>Average Company</v>
      </c>
      <c r="W7249" t="str">
        <f t="shared" si="1703"/>
        <v>Don't Buy</v>
      </c>
      <c r="X7249" t="str">
        <f t="shared" si="1704"/>
        <v>Not Known</v>
      </c>
      <c r="Z7249" t="str">
        <f t="shared" si="1705"/>
        <v>None</v>
      </c>
      <c r="AB7249" t="str">
        <f t="shared" si="1706"/>
        <v>0</v>
      </c>
    </row>
    <row r="7250" spans="1:28" x14ac:dyDescent="0.3">
      <c r="A7250">
        <v>7248</v>
      </c>
      <c r="B7250" t="s">
        <v>12085</v>
      </c>
      <c r="C7250" t="str">
        <f t="shared" si="1693"/>
        <v>Long</v>
      </c>
      <c r="D7250">
        <v>3.5</v>
      </c>
      <c r="F7250" s="1">
        <f t="shared" si="1692"/>
        <v>3.5</v>
      </c>
      <c r="G7250" s="1">
        <f t="shared" si="1694"/>
        <v>3.5</v>
      </c>
      <c r="H7250">
        <f t="shared" si="1695"/>
        <v>3.5</v>
      </c>
      <c r="I7250" t="s">
        <v>12029</v>
      </c>
      <c r="J7250" t="s">
        <v>22</v>
      </c>
      <c r="K7250" t="s">
        <v>1720</v>
      </c>
      <c r="L7250" t="str">
        <f t="shared" si="1696"/>
        <v>Established</v>
      </c>
      <c r="N7250" s="2">
        <f t="shared" si="1697"/>
        <v>37</v>
      </c>
      <c r="O7250" t="s">
        <v>538</v>
      </c>
      <c r="P7250" t="s">
        <v>691</v>
      </c>
      <c r="Q7250" t="s">
        <v>105</v>
      </c>
      <c r="R7250" t="str">
        <f t="shared" si="1698"/>
        <v>Average</v>
      </c>
      <c r="S7250" t="str">
        <f t="shared" si="1699"/>
        <v xml:space="preserve"> </v>
      </c>
      <c r="T7250" t="b">
        <f t="shared" si="1700"/>
        <v>0</v>
      </c>
      <c r="U7250" t="b">
        <f t="shared" si="1701"/>
        <v>0</v>
      </c>
      <c r="V7250" t="str">
        <f t="shared" si="1702"/>
        <v>Average Company</v>
      </c>
      <c r="W7250" t="str">
        <f t="shared" si="1703"/>
        <v>Don't Buy</v>
      </c>
      <c r="X7250" t="str">
        <f t="shared" si="1704"/>
        <v>Not Known</v>
      </c>
      <c r="Z7250" t="str">
        <f t="shared" si="1705"/>
        <v>None</v>
      </c>
      <c r="AB7250" t="str">
        <f t="shared" si="1706"/>
        <v>0</v>
      </c>
    </row>
    <row r="7251" spans="1:28" x14ac:dyDescent="0.3">
      <c r="A7251">
        <v>7249</v>
      </c>
      <c r="B7251" t="s">
        <v>12086</v>
      </c>
      <c r="C7251" t="str">
        <f t="shared" si="1693"/>
        <v>Long</v>
      </c>
      <c r="D7251">
        <v>3.3</v>
      </c>
      <c r="F7251" s="1">
        <f t="shared" si="1692"/>
        <v>3.3</v>
      </c>
      <c r="G7251" s="1">
        <f t="shared" si="1694"/>
        <v>3.3</v>
      </c>
      <c r="H7251">
        <f t="shared" si="1695"/>
        <v>3.3</v>
      </c>
      <c r="I7251" t="s">
        <v>12029</v>
      </c>
      <c r="J7251" t="s">
        <v>22</v>
      </c>
      <c r="K7251" t="s">
        <v>4966</v>
      </c>
      <c r="L7251" t="str">
        <f t="shared" si="1696"/>
        <v>Established</v>
      </c>
      <c r="N7251" s="2">
        <f t="shared" si="1697"/>
        <v>34</v>
      </c>
      <c r="O7251" t="s">
        <v>213</v>
      </c>
      <c r="P7251" t="s">
        <v>1308</v>
      </c>
      <c r="Q7251" t="s">
        <v>479</v>
      </c>
      <c r="R7251" t="str">
        <f t="shared" si="1698"/>
        <v>Average</v>
      </c>
      <c r="S7251" t="str">
        <f t="shared" si="1699"/>
        <v xml:space="preserve"> </v>
      </c>
      <c r="T7251" t="b">
        <f t="shared" si="1700"/>
        <v>0</v>
      </c>
      <c r="U7251" t="b">
        <f t="shared" si="1701"/>
        <v>0</v>
      </c>
      <c r="V7251" t="str">
        <f t="shared" si="1702"/>
        <v>Average Company</v>
      </c>
      <c r="W7251" t="str">
        <f t="shared" si="1703"/>
        <v>Don't Buy</v>
      </c>
      <c r="X7251" t="str">
        <f t="shared" si="1704"/>
        <v>Not Known</v>
      </c>
      <c r="Z7251" t="str">
        <f t="shared" si="1705"/>
        <v>None</v>
      </c>
      <c r="AB7251" t="str">
        <f t="shared" si="1706"/>
        <v>0</v>
      </c>
    </row>
    <row r="7252" spans="1:28" x14ac:dyDescent="0.3">
      <c r="A7252">
        <v>7250</v>
      </c>
      <c r="B7252" t="s">
        <v>12087</v>
      </c>
      <c r="C7252" t="str">
        <f t="shared" si="1693"/>
        <v>Long</v>
      </c>
      <c r="D7252">
        <v>4.4000000000000004</v>
      </c>
      <c r="F7252" s="1" t="e">
        <f t="shared" si="1692"/>
        <v>#VALUE!</v>
      </c>
      <c r="G7252" s="1" t="e">
        <f t="shared" si="1694"/>
        <v>#VALUE!</v>
      </c>
      <c r="H7252" t="e">
        <f t="shared" si="1695"/>
        <v>#VALUE!</v>
      </c>
      <c r="I7252" t="s">
        <v>12029</v>
      </c>
      <c r="J7252" t="s">
        <v>8101</v>
      </c>
      <c r="K7252" t="s">
        <v>3614</v>
      </c>
      <c r="L7252" t="e">
        <f t="shared" si="1696"/>
        <v>#VALUE!</v>
      </c>
      <c r="N7252" s="2" t="e">
        <f t="shared" si="1697"/>
        <v>#VALUE!</v>
      </c>
      <c r="Q7252" t="s">
        <v>246</v>
      </c>
      <c r="R7252" t="str">
        <f t="shared" si="1698"/>
        <v>Great</v>
      </c>
      <c r="S7252" t="str">
        <f t="shared" si="1699"/>
        <v>Great</v>
      </c>
      <c r="T7252" t="e">
        <f t="shared" si="1700"/>
        <v>#VALUE!</v>
      </c>
      <c r="U7252" t="e">
        <f t="shared" si="1701"/>
        <v>#VALUE!</v>
      </c>
      <c r="V7252" t="e">
        <f t="shared" si="1702"/>
        <v>#VALUE!</v>
      </c>
      <c r="W7252" t="str">
        <f t="shared" si="1703"/>
        <v>Don't Buy</v>
      </c>
      <c r="X7252" t="str">
        <f t="shared" si="1704"/>
        <v>Not Known</v>
      </c>
      <c r="Z7252" t="e">
        <f t="shared" si="1705"/>
        <v>#VALUE!</v>
      </c>
      <c r="AB7252" t="str">
        <f t="shared" si="1706"/>
        <v>0</v>
      </c>
    </row>
    <row r="7253" spans="1:28" x14ac:dyDescent="0.3">
      <c r="A7253">
        <v>7251</v>
      </c>
      <c r="B7253" t="s">
        <v>12088</v>
      </c>
      <c r="C7253" t="str">
        <f t="shared" si="1693"/>
        <v>Long</v>
      </c>
      <c r="D7253">
        <v>4.0999999999999996</v>
      </c>
      <c r="F7253" s="1">
        <f t="shared" ref="F7253:F7316" si="1707">IF(N7253&lt;10,IF(D7253+0.5&gt;5,5,D7253+0.5),D7253)</f>
        <v>4.0999999999999996</v>
      </c>
      <c r="G7253" s="1">
        <f t="shared" si="1694"/>
        <v>4.0999999999999996</v>
      </c>
      <c r="H7253">
        <f t="shared" si="1695"/>
        <v>4.0999999999999996</v>
      </c>
      <c r="I7253" t="s">
        <v>12029</v>
      </c>
      <c r="J7253" t="s">
        <v>1119</v>
      </c>
      <c r="K7253" t="s">
        <v>24</v>
      </c>
      <c r="L7253" t="str">
        <f t="shared" si="1696"/>
        <v>Established</v>
      </c>
      <c r="N7253" s="2">
        <f t="shared" si="1697"/>
        <v>50</v>
      </c>
      <c r="O7253" t="s">
        <v>691</v>
      </c>
      <c r="Q7253" t="s">
        <v>846</v>
      </c>
      <c r="R7253" t="str">
        <f t="shared" si="1698"/>
        <v>Great</v>
      </c>
      <c r="S7253" t="str">
        <f t="shared" si="1699"/>
        <v>Great</v>
      </c>
      <c r="T7253" t="b">
        <f t="shared" si="1700"/>
        <v>1</v>
      </c>
      <c r="U7253" t="b">
        <f t="shared" si="1701"/>
        <v>1</v>
      </c>
      <c r="V7253" t="str">
        <f t="shared" si="1702"/>
        <v>Top Company</v>
      </c>
      <c r="W7253" t="str">
        <f t="shared" si="1703"/>
        <v>Don't Buy</v>
      </c>
      <c r="X7253" t="str">
        <f t="shared" si="1704"/>
        <v>Not Known</v>
      </c>
      <c r="Z7253" t="str">
        <f t="shared" si="1705"/>
        <v>None</v>
      </c>
      <c r="AB7253" t="str">
        <f t="shared" si="1706"/>
        <v>0</v>
      </c>
    </row>
    <row r="7254" spans="1:28" x14ac:dyDescent="0.3">
      <c r="A7254">
        <v>7252</v>
      </c>
      <c r="B7254" t="s">
        <v>12089</v>
      </c>
      <c r="C7254" t="str">
        <f t="shared" si="1693"/>
        <v>Short</v>
      </c>
      <c r="D7254">
        <v>3.9</v>
      </c>
      <c r="F7254" s="1" t="e">
        <f t="shared" si="1707"/>
        <v>#VALUE!</v>
      </c>
      <c r="G7254" s="1" t="e">
        <f t="shared" si="1694"/>
        <v>#VALUE!</v>
      </c>
      <c r="H7254" t="e">
        <f t="shared" si="1695"/>
        <v>#VALUE!</v>
      </c>
      <c r="I7254" t="s">
        <v>12029</v>
      </c>
      <c r="J7254" t="s">
        <v>12090</v>
      </c>
      <c r="K7254" t="s">
        <v>1308</v>
      </c>
      <c r="L7254" t="e">
        <f t="shared" si="1696"/>
        <v>#VALUE!</v>
      </c>
      <c r="N7254" s="2" t="e">
        <f t="shared" si="1697"/>
        <v>#VALUE!</v>
      </c>
      <c r="Q7254" t="s">
        <v>268</v>
      </c>
      <c r="R7254" t="str">
        <f t="shared" si="1698"/>
        <v>Average</v>
      </c>
      <c r="S7254" t="str">
        <f t="shared" si="1699"/>
        <v xml:space="preserve"> </v>
      </c>
      <c r="T7254" t="e">
        <f t="shared" si="1700"/>
        <v>#VALUE!</v>
      </c>
      <c r="U7254" t="e">
        <f t="shared" si="1701"/>
        <v>#VALUE!</v>
      </c>
      <c r="V7254" t="e">
        <f t="shared" si="1702"/>
        <v>#VALUE!</v>
      </c>
      <c r="W7254" t="str">
        <f t="shared" si="1703"/>
        <v>Don't Buy</v>
      </c>
      <c r="X7254" t="str">
        <f t="shared" si="1704"/>
        <v>Not Known</v>
      </c>
      <c r="Z7254" t="e">
        <f t="shared" si="1705"/>
        <v>#VALUE!</v>
      </c>
      <c r="AB7254" t="str">
        <f t="shared" si="1706"/>
        <v>0</v>
      </c>
    </row>
    <row r="7255" spans="1:28" x14ac:dyDescent="0.3">
      <c r="A7255">
        <v>7253</v>
      </c>
      <c r="B7255" t="s">
        <v>12091</v>
      </c>
      <c r="C7255" t="str">
        <f t="shared" si="1693"/>
        <v>Long</v>
      </c>
      <c r="D7255">
        <v>2.9</v>
      </c>
      <c r="F7255" s="1">
        <f t="shared" si="1707"/>
        <v>2.9</v>
      </c>
      <c r="G7255" s="1">
        <f t="shared" si="1694"/>
        <v>2.9</v>
      </c>
      <c r="H7255">
        <f t="shared" si="1695"/>
        <v>2.9</v>
      </c>
      <c r="I7255" t="s">
        <v>12029</v>
      </c>
      <c r="J7255" t="s">
        <v>22</v>
      </c>
      <c r="K7255" t="s">
        <v>5994</v>
      </c>
      <c r="L7255" t="str">
        <f t="shared" si="1696"/>
        <v>Established</v>
      </c>
      <c r="N7255" s="2">
        <f t="shared" si="1697"/>
        <v>31</v>
      </c>
      <c r="O7255" t="s">
        <v>58</v>
      </c>
      <c r="P7255" t="s">
        <v>683</v>
      </c>
      <c r="Q7255" t="s">
        <v>918</v>
      </c>
      <c r="R7255" t="str">
        <f t="shared" si="1698"/>
        <v>Average</v>
      </c>
      <c r="S7255" t="str">
        <f t="shared" si="1699"/>
        <v xml:space="preserve"> </v>
      </c>
      <c r="T7255" t="b">
        <f t="shared" si="1700"/>
        <v>0</v>
      </c>
      <c r="U7255" t="b">
        <f t="shared" si="1701"/>
        <v>0</v>
      </c>
      <c r="V7255" t="str">
        <f t="shared" si="1702"/>
        <v>Average Company</v>
      </c>
      <c r="W7255" t="str">
        <f t="shared" si="1703"/>
        <v>Don't Buy</v>
      </c>
      <c r="X7255" t="str">
        <f t="shared" si="1704"/>
        <v>Not Known</v>
      </c>
      <c r="Z7255" t="str">
        <f t="shared" si="1705"/>
        <v>None</v>
      </c>
      <c r="AB7255" t="str">
        <f t="shared" si="1706"/>
        <v>0</v>
      </c>
    </row>
    <row r="7256" spans="1:28" x14ac:dyDescent="0.3">
      <c r="A7256">
        <v>7254</v>
      </c>
      <c r="B7256" t="s">
        <v>12092</v>
      </c>
      <c r="C7256" t="str">
        <f t="shared" si="1693"/>
        <v>Long</v>
      </c>
      <c r="D7256">
        <v>4</v>
      </c>
      <c r="F7256" s="1" t="e">
        <f t="shared" si="1707"/>
        <v>#VALUE!</v>
      </c>
      <c r="G7256" s="1" t="e">
        <f t="shared" si="1694"/>
        <v>#VALUE!</v>
      </c>
      <c r="H7256" t="e">
        <f t="shared" si="1695"/>
        <v>#VALUE!</v>
      </c>
      <c r="I7256" t="s">
        <v>12029</v>
      </c>
      <c r="J7256" t="s">
        <v>8303</v>
      </c>
      <c r="K7256" t="s">
        <v>357</v>
      </c>
      <c r="L7256" t="e">
        <f t="shared" si="1696"/>
        <v>#VALUE!</v>
      </c>
      <c r="N7256" s="2" t="e">
        <f t="shared" si="1697"/>
        <v>#VALUE!</v>
      </c>
      <c r="O7256" t="s">
        <v>2818</v>
      </c>
      <c r="Q7256" t="s">
        <v>189</v>
      </c>
      <c r="R7256" t="str">
        <f t="shared" si="1698"/>
        <v>Average</v>
      </c>
      <c r="S7256" t="str">
        <f t="shared" si="1699"/>
        <v xml:space="preserve"> </v>
      </c>
      <c r="T7256" t="e">
        <f t="shared" si="1700"/>
        <v>#VALUE!</v>
      </c>
      <c r="U7256" t="e">
        <f t="shared" si="1701"/>
        <v>#VALUE!</v>
      </c>
      <c r="V7256" t="e">
        <f t="shared" si="1702"/>
        <v>#VALUE!</v>
      </c>
      <c r="W7256" t="str">
        <f t="shared" si="1703"/>
        <v>Don't Buy</v>
      </c>
      <c r="X7256" t="str">
        <f t="shared" si="1704"/>
        <v>Not Known</v>
      </c>
      <c r="Z7256" t="e">
        <f t="shared" si="1705"/>
        <v>#VALUE!</v>
      </c>
      <c r="AB7256" t="str">
        <f t="shared" si="1706"/>
        <v>0</v>
      </c>
    </row>
    <row r="7257" spans="1:28" x14ac:dyDescent="0.3">
      <c r="A7257">
        <v>7255</v>
      </c>
      <c r="B7257" t="s">
        <v>12093</v>
      </c>
      <c r="C7257" t="str">
        <f t="shared" si="1693"/>
        <v>Long</v>
      </c>
      <c r="D7257">
        <v>3.5</v>
      </c>
      <c r="F7257" s="1">
        <f t="shared" si="1707"/>
        <v>3.5</v>
      </c>
      <c r="G7257" s="1">
        <f t="shared" si="1694"/>
        <v>3.5</v>
      </c>
      <c r="H7257">
        <f t="shared" si="1695"/>
        <v>3.5</v>
      </c>
      <c r="I7257" t="s">
        <v>12029</v>
      </c>
      <c r="J7257" t="s">
        <v>22</v>
      </c>
      <c r="K7257" t="s">
        <v>9386</v>
      </c>
      <c r="L7257" t="str">
        <f t="shared" si="1696"/>
        <v>Established</v>
      </c>
      <c r="N7257" s="2">
        <f t="shared" si="1697"/>
        <v>12</v>
      </c>
      <c r="O7257" t="s">
        <v>267</v>
      </c>
      <c r="P7257" t="s">
        <v>691</v>
      </c>
      <c r="Q7257" t="s">
        <v>533</v>
      </c>
      <c r="R7257" t="str">
        <f t="shared" si="1698"/>
        <v>Average</v>
      </c>
      <c r="S7257" t="str">
        <f t="shared" si="1699"/>
        <v xml:space="preserve"> </v>
      </c>
      <c r="T7257" t="b">
        <f t="shared" si="1700"/>
        <v>0</v>
      </c>
      <c r="U7257" t="b">
        <f t="shared" si="1701"/>
        <v>0</v>
      </c>
      <c r="V7257" t="str">
        <f t="shared" si="1702"/>
        <v>Average Company</v>
      </c>
      <c r="W7257" t="str">
        <f t="shared" si="1703"/>
        <v>Don't Buy</v>
      </c>
      <c r="X7257" t="str">
        <f t="shared" si="1704"/>
        <v>Not Known</v>
      </c>
      <c r="Z7257" t="str">
        <f t="shared" si="1705"/>
        <v>None</v>
      </c>
      <c r="AB7257" t="str">
        <f t="shared" si="1706"/>
        <v>0</v>
      </c>
    </row>
    <row r="7258" spans="1:28" x14ac:dyDescent="0.3">
      <c r="A7258">
        <v>7256</v>
      </c>
      <c r="B7258" t="s">
        <v>12094</v>
      </c>
      <c r="C7258" t="str">
        <f t="shared" si="1693"/>
        <v>Long</v>
      </c>
      <c r="D7258">
        <v>3.5</v>
      </c>
      <c r="F7258" s="1">
        <f t="shared" si="1707"/>
        <v>3.5</v>
      </c>
      <c r="G7258" s="1">
        <f t="shared" si="1694"/>
        <v>3.5</v>
      </c>
      <c r="H7258">
        <f t="shared" si="1695"/>
        <v>3.5</v>
      </c>
      <c r="I7258" t="s">
        <v>12029</v>
      </c>
      <c r="J7258" t="s">
        <v>22</v>
      </c>
      <c r="K7258" t="s">
        <v>7656</v>
      </c>
      <c r="L7258" t="str">
        <f t="shared" si="1696"/>
        <v>Established</v>
      </c>
      <c r="N7258" s="2">
        <f t="shared" si="1697"/>
        <v>41</v>
      </c>
      <c r="O7258" t="s">
        <v>39</v>
      </c>
      <c r="P7258" t="s">
        <v>683</v>
      </c>
      <c r="Q7258" t="s">
        <v>5644</v>
      </c>
      <c r="R7258" t="str">
        <f t="shared" si="1698"/>
        <v>Average</v>
      </c>
      <c r="S7258" t="str">
        <f t="shared" si="1699"/>
        <v xml:space="preserve"> </v>
      </c>
      <c r="T7258" t="b">
        <f t="shared" si="1700"/>
        <v>0</v>
      </c>
      <c r="U7258" t="b">
        <f t="shared" si="1701"/>
        <v>0</v>
      </c>
      <c r="V7258" t="str">
        <f t="shared" si="1702"/>
        <v>Average Company</v>
      </c>
      <c r="W7258" t="str">
        <f t="shared" si="1703"/>
        <v>Don't Buy</v>
      </c>
      <c r="X7258" t="str">
        <f t="shared" si="1704"/>
        <v>Not Known</v>
      </c>
      <c r="Z7258" t="str">
        <f t="shared" si="1705"/>
        <v>None</v>
      </c>
      <c r="AB7258" t="str">
        <f t="shared" si="1706"/>
        <v>0</v>
      </c>
    </row>
    <row r="7259" spans="1:28" x14ac:dyDescent="0.3">
      <c r="A7259">
        <v>7257</v>
      </c>
      <c r="B7259" t="s">
        <v>12095</v>
      </c>
      <c r="C7259" t="str">
        <f t="shared" si="1693"/>
        <v>Long</v>
      </c>
      <c r="D7259">
        <v>4.0999999999999996</v>
      </c>
      <c r="F7259" s="1">
        <f t="shared" si="1707"/>
        <v>4.0999999999999996</v>
      </c>
      <c r="G7259" s="1">
        <f t="shared" si="1694"/>
        <v>4.0999999999999996</v>
      </c>
      <c r="H7259">
        <f t="shared" si="1695"/>
        <v>4.0999999999999996</v>
      </c>
      <c r="I7259" t="s">
        <v>12029</v>
      </c>
      <c r="J7259" t="s">
        <v>12096</v>
      </c>
      <c r="K7259" t="s">
        <v>48</v>
      </c>
      <c r="L7259" t="str">
        <f t="shared" si="1696"/>
        <v>Established</v>
      </c>
      <c r="N7259" s="2">
        <f t="shared" si="1697"/>
        <v>20</v>
      </c>
      <c r="O7259" t="s">
        <v>683</v>
      </c>
      <c r="Q7259" t="s">
        <v>4338</v>
      </c>
      <c r="R7259" t="str">
        <f t="shared" si="1698"/>
        <v>Great</v>
      </c>
      <c r="S7259" t="str">
        <f t="shared" si="1699"/>
        <v>Great</v>
      </c>
      <c r="T7259" t="b">
        <f t="shared" si="1700"/>
        <v>1</v>
      </c>
      <c r="U7259" t="b">
        <f t="shared" si="1701"/>
        <v>1</v>
      </c>
      <c r="V7259" t="str">
        <f t="shared" si="1702"/>
        <v>Average Company</v>
      </c>
      <c r="W7259" t="str">
        <f t="shared" si="1703"/>
        <v>Don't Buy</v>
      </c>
      <c r="X7259" t="str">
        <f t="shared" si="1704"/>
        <v>Not Known</v>
      </c>
      <c r="Z7259" t="str">
        <f t="shared" si="1705"/>
        <v>None</v>
      </c>
      <c r="AB7259" t="str">
        <f t="shared" si="1706"/>
        <v>0</v>
      </c>
    </row>
    <row r="7260" spans="1:28" x14ac:dyDescent="0.3">
      <c r="A7260">
        <v>7258</v>
      </c>
      <c r="B7260" t="s">
        <v>12097</v>
      </c>
      <c r="C7260" t="str">
        <f t="shared" si="1693"/>
        <v>Long</v>
      </c>
      <c r="D7260">
        <v>3.3</v>
      </c>
      <c r="F7260" s="1">
        <f t="shared" si="1707"/>
        <v>3.3</v>
      </c>
      <c r="G7260" s="1">
        <f t="shared" si="1694"/>
        <v>3.3</v>
      </c>
      <c r="H7260">
        <f t="shared" si="1695"/>
        <v>3.3</v>
      </c>
      <c r="I7260" t="s">
        <v>12029</v>
      </c>
      <c r="J7260" t="s">
        <v>10</v>
      </c>
      <c r="K7260" t="s">
        <v>8025</v>
      </c>
      <c r="L7260" t="str">
        <f t="shared" si="1696"/>
        <v>Established</v>
      </c>
      <c r="N7260" s="2">
        <f t="shared" si="1697"/>
        <v>28</v>
      </c>
      <c r="O7260" t="s">
        <v>24</v>
      </c>
      <c r="P7260" t="s">
        <v>683</v>
      </c>
      <c r="Q7260" t="s">
        <v>28</v>
      </c>
      <c r="R7260" t="str">
        <f t="shared" si="1698"/>
        <v>Average</v>
      </c>
      <c r="S7260" t="str">
        <f t="shared" si="1699"/>
        <v xml:space="preserve"> </v>
      </c>
      <c r="T7260" t="b">
        <f t="shared" si="1700"/>
        <v>0</v>
      </c>
      <c r="U7260" t="b">
        <f t="shared" si="1701"/>
        <v>0</v>
      </c>
      <c r="V7260" t="str">
        <f t="shared" si="1702"/>
        <v>Average Company</v>
      </c>
      <c r="W7260" t="str">
        <f t="shared" si="1703"/>
        <v>Buy</v>
      </c>
      <c r="X7260" t="str">
        <f t="shared" si="1704"/>
        <v>Bombay Finance</v>
      </c>
      <c r="Z7260" t="str">
        <f t="shared" si="1705"/>
        <v>None</v>
      </c>
      <c r="AB7260" t="str">
        <f t="shared" si="1706"/>
        <v>500K</v>
      </c>
    </row>
    <row r="7261" spans="1:28" x14ac:dyDescent="0.3">
      <c r="A7261">
        <v>7259</v>
      </c>
      <c r="B7261" t="s">
        <v>12043</v>
      </c>
      <c r="C7261" t="str">
        <f t="shared" si="1693"/>
        <v>Short</v>
      </c>
      <c r="D7261">
        <v>3</v>
      </c>
      <c r="F7261" s="1">
        <f t="shared" si="1707"/>
        <v>3</v>
      </c>
      <c r="G7261" s="1">
        <f t="shared" si="1694"/>
        <v>3</v>
      </c>
      <c r="H7261">
        <f t="shared" si="1695"/>
        <v>3</v>
      </c>
      <c r="I7261" t="s">
        <v>12029</v>
      </c>
      <c r="J7261" t="s">
        <v>10</v>
      </c>
      <c r="K7261" t="s">
        <v>2584</v>
      </c>
      <c r="L7261" t="str">
        <f t="shared" si="1696"/>
        <v>Established</v>
      </c>
      <c r="N7261" s="2">
        <f t="shared" si="1697"/>
        <v>62</v>
      </c>
      <c r="O7261" t="s">
        <v>446</v>
      </c>
      <c r="P7261" t="s">
        <v>691</v>
      </c>
      <c r="Q7261" t="s">
        <v>1012</v>
      </c>
      <c r="R7261" t="str">
        <f t="shared" si="1698"/>
        <v>Average</v>
      </c>
      <c r="S7261" t="str">
        <f t="shared" si="1699"/>
        <v xml:space="preserve"> </v>
      </c>
      <c r="T7261" t="b">
        <f t="shared" si="1700"/>
        <v>0</v>
      </c>
      <c r="U7261" t="b">
        <f t="shared" si="1701"/>
        <v>0</v>
      </c>
      <c r="V7261" t="str">
        <f t="shared" si="1702"/>
        <v>Average Company</v>
      </c>
      <c r="W7261" t="str">
        <f t="shared" si="1703"/>
        <v>Don't Buy</v>
      </c>
      <c r="X7261" t="str">
        <f t="shared" si="1704"/>
        <v>Not Known</v>
      </c>
      <c r="Z7261" t="str">
        <f t="shared" si="1705"/>
        <v>None</v>
      </c>
      <c r="AB7261" t="str">
        <f t="shared" si="1706"/>
        <v>0</v>
      </c>
    </row>
    <row r="7262" spans="1:28" x14ac:dyDescent="0.3">
      <c r="A7262">
        <v>7260</v>
      </c>
      <c r="B7262" t="s">
        <v>12045</v>
      </c>
      <c r="C7262" t="str">
        <f t="shared" si="1693"/>
        <v>Long</v>
      </c>
      <c r="D7262">
        <v>4.0999999999999996</v>
      </c>
      <c r="F7262" s="1">
        <f t="shared" si="1707"/>
        <v>4.0999999999999996</v>
      </c>
      <c r="G7262" s="1">
        <f t="shared" si="1694"/>
        <v>4.0999999999999996</v>
      </c>
      <c r="H7262">
        <f t="shared" si="1695"/>
        <v>4.0999999999999996</v>
      </c>
      <c r="I7262" t="s">
        <v>12029</v>
      </c>
      <c r="J7262" t="s">
        <v>22</v>
      </c>
      <c r="K7262" t="s">
        <v>10209</v>
      </c>
      <c r="L7262" t="str">
        <f t="shared" si="1696"/>
        <v>Established</v>
      </c>
      <c r="N7262" s="2">
        <f t="shared" si="1697"/>
        <v>28</v>
      </c>
      <c r="O7262" t="s">
        <v>24</v>
      </c>
      <c r="P7262" t="s">
        <v>691</v>
      </c>
      <c r="Q7262" t="s">
        <v>3369</v>
      </c>
      <c r="R7262" t="str">
        <f t="shared" si="1698"/>
        <v>Great</v>
      </c>
      <c r="S7262" t="str">
        <f t="shared" si="1699"/>
        <v>Great</v>
      </c>
      <c r="T7262" t="b">
        <f t="shared" si="1700"/>
        <v>1</v>
      </c>
      <c r="U7262" t="b">
        <f t="shared" si="1701"/>
        <v>1</v>
      </c>
      <c r="V7262" t="str">
        <f t="shared" si="1702"/>
        <v>Top Company</v>
      </c>
      <c r="W7262" t="str">
        <f t="shared" si="1703"/>
        <v>Buy</v>
      </c>
      <c r="X7262" t="str">
        <f t="shared" si="1704"/>
        <v>Not Known</v>
      </c>
      <c r="Z7262" t="str">
        <f t="shared" si="1705"/>
        <v>None</v>
      </c>
      <c r="AB7262" t="str">
        <f t="shared" si="1706"/>
        <v>0</v>
      </c>
    </row>
    <row r="7263" spans="1:28" x14ac:dyDescent="0.3">
      <c r="A7263">
        <v>7261</v>
      </c>
      <c r="B7263" t="s">
        <v>12044</v>
      </c>
      <c r="C7263" t="str">
        <f t="shared" si="1693"/>
        <v>Long</v>
      </c>
      <c r="D7263">
        <v>3.1</v>
      </c>
      <c r="F7263" s="1">
        <f t="shared" si="1707"/>
        <v>3.1</v>
      </c>
      <c r="G7263" s="1">
        <f t="shared" si="1694"/>
        <v>3.1</v>
      </c>
      <c r="H7263">
        <f t="shared" si="1695"/>
        <v>3.1</v>
      </c>
      <c r="I7263" t="s">
        <v>12029</v>
      </c>
      <c r="J7263" t="s">
        <v>22</v>
      </c>
      <c r="K7263" t="s">
        <v>1580</v>
      </c>
      <c r="L7263" t="str">
        <f t="shared" si="1696"/>
        <v>Established</v>
      </c>
      <c r="N7263" s="2">
        <f t="shared" si="1697"/>
        <v>25</v>
      </c>
      <c r="O7263" t="s">
        <v>54</v>
      </c>
      <c r="P7263" t="s">
        <v>3614</v>
      </c>
      <c r="Q7263" t="s">
        <v>19</v>
      </c>
      <c r="R7263" t="str">
        <f t="shared" si="1698"/>
        <v>Average</v>
      </c>
      <c r="S7263" t="str">
        <f t="shared" si="1699"/>
        <v xml:space="preserve"> </v>
      </c>
      <c r="T7263" t="b">
        <f t="shared" si="1700"/>
        <v>0</v>
      </c>
      <c r="U7263" t="b">
        <f t="shared" si="1701"/>
        <v>0</v>
      </c>
      <c r="V7263" t="str">
        <f t="shared" si="1702"/>
        <v>Average Company</v>
      </c>
      <c r="W7263" t="str">
        <f t="shared" si="1703"/>
        <v>Don't Buy</v>
      </c>
      <c r="X7263" t="str">
        <f t="shared" si="1704"/>
        <v>Not Known</v>
      </c>
      <c r="Z7263" t="str">
        <f t="shared" si="1705"/>
        <v>None</v>
      </c>
      <c r="AB7263" t="str">
        <f t="shared" si="1706"/>
        <v>500K</v>
      </c>
    </row>
    <row r="7264" spans="1:28" x14ac:dyDescent="0.3">
      <c r="A7264">
        <v>7262</v>
      </c>
      <c r="B7264" t="s">
        <v>12094</v>
      </c>
      <c r="C7264" t="str">
        <f t="shared" si="1693"/>
        <v>Long</v>
      </c>
      <c r="D7264">
        <v>3.5</v>
      </c>
      <c r="F7264" s="1">
        <f t="shared" si="1707"/>
        <v>3.5</v>
      </c>
      <c r="G7264" s="1">
        <f t="shared" si="1694"/>
        <v>3.5</v>
      </c>
      <c r="H7264">
        <f t="shared" si="1695"/>
        <v>3.5</v>
      </c>
      <c r="I7264" t="s">
        <v>12029</v>
      </c>
      <c r="J7264" t="s">
        <v>22</v>
      </c>
      <c r="K7264" t="s">
        <v>7656</v>
      </c>
      <c r="L7264" t="str">
        <f t="shared" si="1696"/>
        <v>Established</v>
      </c>
      <c r="N7264" s="2">
        <f t="shared" si="1697"/>
        <v>41</v>
      </c>
      <c r="O7264" t="s">
        <v>39</v>
      </c>
      <c r="P7264" t="s">
        <v>683</v>
      </c>
      <c r="Q7264" t="s">
        <v>5644</v>
      </c>
      <c r="R7264" t="str">
        <f t="shared" si="1698"/>
        <v>Average</v>
      </c>
      <c r="S7264" t="str">
        <f t="shared" si="1699"/>
        <v xml:space="preserve"> </v>
      </c>
      <c r="T7264" t="b">
        <f t="shared" si="1700"/>
        <v>0</v>
      </c>
      <c r="U7264" t="b">
        <f t="shared" si="1701"/>
        <v>0</v>
      </c>
      <c r="V7264" t="str">
        <f t="shared" si="1702"/>
        <v>Average Company</v>
      </c>
      <c r="W7264" t="str">
        <f t="shared" si="1703"/>
        <v>Don't Buy</v>
      </c>
      <c r="X7264" t="str">
        <f t="shared" si="1704"/>
        <v>Not Known</v>
      </c>
      <c r="Z7264" t="str">
        <f t="shared" si="1705"/>
        <v>None</v>
      </c>
      <c r="AB7264" t="str">
        <f t="shared" si="1706"/>
        <v>0</v>
      </c>
    </row>
    <row r="7265" spans="1:28" x14ac:dyDescent="0.3">
      <c r="A7265">
        <v>7263</v>
      </c>
      <c r="B7265" t="s">
        <v>12098</v>
      </c>
      <c r="C7265" t="str">
        <f t="shared" si="1693"/>
        <v>Short</v>
      </c>
      <c r="D7265">
        <v>4.0999999999999996</v>
      </c>
      <c r="F7265" s="1">
        <f t="shared" si="1707"/>
        <v>4.0999999999999996</v>
      </c>
      <c r="G7265" s="1">
        <f t="shared" si="1694"/>
        <v>4.0999999999999996</v>
      </c>
      <c r="H7265">
        <f t="shared" si="1695"/>
        <v>4.0999999999999996</v>
      </c>
      <c r="I7265" t="s">
        <v>12029</v>
      </c>
      <c r="J7265" t="s">
        <v>22</v>
      </c>
      <c r="K7265" t="s">
        <v>8349</v>
      </c>
      <c r="L7265" t="str">
        <f t="shared" si="1696"/>
        <v>Established</v>
      </c>
      <c r="N7265" s="2">
        <f t="shared" si="1697"/>
        <v>37</v>
      </c>
      <c r="O7265" t="s">
        <v>538</v>
      </c>
      <c r="P7265" t="s">
        <v>683</v>
      </c>
      <c r="Q7265" t="s">
        <v>378</v>
      </c>
      <c r="R7265" t="str">
        <f t="shared" si="1698"/>
        <v>Great</v>
      </c>
      <c r="S7265" t="str">
        <f t="shared" si="1699"/>
        <v>Great</v>
      </c>
      <c r="T7265" t="b">
        <f t="shared" si="1700"/>
        <v>1</v>
      </c>
      <c r="U7265" t="b">
        <f t="shared" si="1701"/>
        <v>1</v>
      </c>
      <c r="V7265" t="str">
        <f t="shared" si="1702"/>
        <v>Top Company</v>
      </c>
      <c r="W7265" t="str">
        <f t="shared" si="1703"/>
        <v>Don't Buy</v>
      </c>
      <c r="X7265" t="str">
        <f t="shared" si="1704"/>
        <v>Not Known</v>
      </c>
      <c r="Z7265" t="str">
        <f t="shared" si="1705"/>
        <v>None</v>
      </c>
      <c r="AB7265" t="str">
        <f t="shared" si="1706"/>
        <v>0</v>
      </c>
    </row>
    <row r="7266" spans="1:28" x14ac:dyDescent="0.3">
      <c r="A7266">
        <v>7264</v>
      </c>
      <c r="B7266" t="s">
        <v>12093</v>
      </c>
      <c r="C7266" t="str">
        <f t="shared" si="1693"/>
        <v>Long</v>
      </c>
      <c r="D7266">
        <v>3.5</v>
      </c>
      <c r="F7266" s="1">
        <f t="shared" si="1707"/>
        <v>3.5</v>
      </c>
      <c r="G7266" s="1">
        <f t="shared" si="1694"/>
        <v>3.5</v>
      </c>
      <c r="H7266">
        <f t="shared" si="1695"/>
        <v>3.5</v>
      </c>
      <c r="I7266" t="s">
        <v>12029</v>
      </c>
      <c r="J7266" t="s">
        <v>22</v>
      </c>
      <c r="K7266" t="s">
        <v>9386</v>
      </c>
      <c r="L7266" t="str">
        <f t="shared" si="1696"/>
        <v>Established</v>
      </c>
      <c r="N7266" s="2">
        <f t="shared" si="1697"/>
        <v>12</v>
      </c>
      <c r="O7266" t="s">
        <v>267</v>
      </c>
      <c r="P7266" t="s">
        <v>691</v>
      </c>
      <c r="Q7266" t="s">
        <v>533</v>
      </c>
      <c r="R7266" t="str">
        <f t="shared" si="1698"/>
        <v>Average</v>
      </c>
      <c r="S7266" t="str">
        <f t="shared" si="1699"/>
        <v xml:space="preserve"> </v>
      </c>
      <c r="T7266" t="b">
        <f t="shared" si="1700"/>
        <v>0</v>
      </c>
      <c r="U7266" t="b">
        <f t="shared" si="1701"/>
        <v>0</v>
      </c>
      <c r="V7266" t="str">
        <f t="shared" si="1702"/>
        <v>Average Company</v>
      </c>
      <c r="W7266" t="str">
        <f t="shared" si="1703"/>
        <v>Don't Buy</v>
      </c>
      <c r="X7266" t="str">
        <f t="shared" si="1704"/>
        <v>Not Known</v>
      </c>
      <c r="Z7266" t="str">
        <f t="shared" si="1705"/>
        <v>None</v>
      </c>
      <c r="AB7266" t="str">
        <f t="shared" si="1706"/>
        <v>0</v>
      </c>
    </row>
    <row r="7267" spans="1:28" x14ac:dyDescent="0.3">
      <c r="A7267">
        <v>7265</v>
      </c>
      <c r="B7267" t="s">
        <v>12083</v>
      </c>
      <c r="C7267" t="str">
        <f t="shared" si="1693"/>
        <v>Long</v>
      </c>
      <c r="D7267">
        <v>4</v>
      </c>
      <c r="F7267" s="1" t="e">
        <f t="shared" si="1707"/>
        <v>#VALUE!</v>
      </c>
      <c r="G7267" s="1" t="e">
        <f t="shared" si="1694"/>
        <v>#VALUE!</v>
      </c>
      <c r="H7267" t="e">
        <f t="shared" si="1695"/>
        <v>#VALUE!</v>
      </c>
      <c r="I7267" t="s">
        <v>12029</v>
      </c>
      <c r="J7267" t="s">
        <v>6413</v>
      </c>
      <c r="K7267" t="s">
        <v>185</v>
      </c>
      <c r="L7267" t="e">
        <f t="shared" si="1696"/>
        <v>#VALUE!</v>
      </c>
      <c r="N7267" s="2" t="e">
        <f t="shared" si="1697"/>
        <v>#VALUE!</v>
      </c>
      <c r="O7267" t="s">
        <v>147</v>
      </c>
      <c r="Q7267" t="s">
        <v>605</v>
      </c>
      <c r="R7267" t="str">
        <f t="shared" si="1698"/>
        <v>Average</v>
      </c>
      <c r="S7267" t="str">
        <f t="shared" si="1699"/>
        <v xml:space="preserve"> </v>
      </c>
      <c r="T7267" t="e">
        <f t="shared" si="1700"/>
        <v>#VALUE!</v>
      </c>
      <c r="U7267" t="e">
        <f t="shared" si="1701"/>
        <v>#VALUE!</v>
      </c>
      <c r="V7267" t="e">
        <f t="shared" si="1702"/>
        <v>#VALUE!</v>
      </c>
      <c r="W7267" t="str">
        <f t="shared" si="1703"/>
        <v>Don't Buy</v>
      </c>
      <c r="X7267" t="str">
        <f t="shared" si="1704"/>
        <v>Not Known</v>
      </c>
      <c r="Z7267" t="e">
        <f t="shared" si="1705"/>
        <v>#VALUE!</v>
      </c>
      <c r="AB7267" t="str">
        <f t="shared" si="1706"/>
        <v>0</v>
      </c>
    </row>
    <row r="7268" spans="1:28" x14ac:dyDescent="0.3">
      <c r="A7268">
        <v>7266</v>
      </c>
      <c r="B7268" t="s">
        <v>12091</v>
      </c>
      <c r="C7268" t="str">
        <f t="shared" si="1693"/>
        <v>Long</v>
      </c>
      <c r="D7268">
        <v>2.9</v>
      </c>
      <c r="F7268" s="1">
        <f t="shared" si="1707"/>
        <v>2.9</v>
      </c>
      <c r="G7268" s="1">
        <f t="shared" si="1694"/>
        <v>2.9</v>
      </c>
      <c r="H7268">
        <f t="shared" si="1695"/>
        <v>2.9</v>
      </c>
      <c r="I7268" t="s">
        <v>12029</v>
      </c>
      <c r="J7268" t="s">
        <v>22</v>
      </c>
      <c r="K7268" t="s">
        <v>5994</v>
      </c>
      <c r="L7268" t="str">
        <f t="shared" si="1696"/>
        <v>Established</v>
      </c>
      <c r="N7268" s="2">
        <f t="shared" si="1697"/>
        <v>31</v>
      </c>
      <c r="O7268" t="s">
        <v>58</v>
      </c>
      <c r="P7268" t="s">
        <v>683</v>
      </c>
      <c r="Q7268" t="s">
        <v>918</v>
      </c>
      <c r="R7268" t="str">
        <f t="shared" si="1698"/>
        <v>Average</v>
      </c>
      <c r="S7268" t="str">
        <f t="shared" si="1699"/>
        <v xml:space="preserve"> </v>
      </c>
      <c r="T7268" t="b">
        <f t="shared" si="1700"/>
        <v>0</v>
      </c>
      <c r="U7268" t="b">
        <f t="shared" si="1701"/>
        <v>0</v>
      </c>
      <c r="V7268" t="str">
        <f t="shared" si="1702"/>
        <v>Average Company</v>
      </c>
      <c r="W7268" t="str">
        <f t="shared" si="1703"/>
        <v>Don't Buy</v>
      </c>
      <c r="X7268" t="str">
        <f t="shared" si="1704"/>
        <v>Not Known</v>
      </c>
      <c r="Z7268" t="str">
        <f t="shared" si="1705"/>
        <v>None</v>
      </c>
      <c r="AB7268" t="str">
        <f t="shared" si="1706"/>
        <v>0</v>
      </c>
    </row>
    <row r="7269" spans="1:28" x14ac:dyDescent="0.3">
      <c r="A7269">
        <v>7267</v>
      </c>
      <c r="B7269" t="s">
        <v>12092</v>
      </c>
      <c r="C7269" t="str">
        <f t="shared" si="1693"/>
        <v>Long</v>
      </c>
      <c r="D7269">
        <v>4</v>
      </c>
      <c r="F7269" s="1" t="e">
        <f t="shared" si="1707"/>
        <v>#VALUE!</v>
      </c>
      <c r="G7269" s="1" t="e">
        <f t="shared" si="1694"/>
        <v>#VALUE!</v>
      </c>
      <c r="H7269" t="e">
        <f t="shared" si="1695"/>
        <v>#VALUE!</v>
      </c>
      <c r="I7269" t="s">
        <v>12029</v>
      </c>
      <c r="J7269" t="s">
        <v>8303</v>
      </c>
      <c r="K7269" t="s">
        <v>357</v>
      </c>
      <c r="L7269" t="e">
        <f t="shared" si="1696"/>
        <v>#VALUE!</v>
      </c>
      <c r="N7269" s="2" t="e">
        <f t="shared" si="1697"/>
        <v>#VALUE!</v>
      </c>
      <c r="O7269" t="s">
        <v>2818</v>
      </c>
      <c r="Q7269" t="s">
        <v>189</v>
      </c>
      <c r="R7269" t="str">
        <f t="shared" si="1698"/>
        <v>Average</v>
      </c>
      <c r="S7269" t="str">
        <f t="shared" si="1699"/>
        <v xml:space="preserve"> </v>
      </c>
      <c r="T7269" t="e">
        <f t="shared" si="1700"/>
        <v>#VALUE!</v>
      </c>
      <c r="U7269" t="e">
        <f t="shared" si="1701"/>
        <v>#VALUE!</v>
      </c>
      <c r="V7269" t="e">
        <f t="shared" si="1702"/>
        <v>#VALUE!</v>
      </c>
      <c r="W7269" t="str">
        <f t="shared" si="1703"/>
        <v>Don't Buy</v>
      </c>
      <c r="X7269" t="str">
        <f t="shared" si="1704"/>
        <v>Not Known</v>
      </c>
      <c r="Z7269" t="e">
        <f t="shared" si="1705"/>
        <v>#VALUE!</v>
      </c>
      <c r="AB7269" t="str">
        <f t="shared" si="1706"/>
        <v>0</v>
      </c>
    </row>
    <row r="7270" spans="1:28" x14ac:dyDescent="0.3">
      <c r="A7270">
        <v>7268</v>
      </c>
      <c r="B7270" t="s">
        <v>12059</v>
      </c>
      <c r="C7270" t="str">
        <f t="shared" si="1693"/>
        <v>Long</v>
      </c>
      <c r="D7270">
        <v>3.8</v>
      </c>
      <c r="F7270" s="1" t="e">
        <f t="shared" si="1707"/>
        <v>#VALUE!</v>
      </c>
      <c r="G7270" s="1" t="e">
        <f t="shared" si="1694"/>
        <v>#VALUE!</v>
      </c>
      <c r="H7270" t="e">
        <f t="shared" si="1695"/>
        <v>#VALUE!</v>
      </c>
      <c r="I7270" t="s">
        <v>12029</v>
      </c>
      <c r="J7270" t="s">
        <v>12060</v>
      </c>
      <c r="K7270" t="s">
        <v>230</v>
      </c>
      <c r="L7270" t="e">
        <f t="shared" si="1696"/>
        <v>#VALUE!</v>
      </c>
      <c r="N7270" s="2" t="e">
        <f t="shared" si="1697"/>
        <v>#VALUE!</v>
      </c>
      <c r="O7270" t="s">
        <v>147</v>
      </c>
      <c r="Q7270" t="s">
        <v>80</v>
      </c>
      <c r="R7270" t="str">
        <f t="shared" si="1698"/>
        <v>Average</v>
      </c>
      <c r="S7270" t="str">
        <f t="shared" si="1699"/>
        <v xml:space="preserve"> </v>
      </c>
      <c r="T7270" t="e">
        <f t="shared" si="1700"/>
        <v>#VALUE!</v>
      </c>
      <c r="U7270" t="e">
        <f t="shared" si="1701"/>
        <v>#VALUE!</v>
      </c>
      <c r="V7270" t="e">
        <f t="shared" si="1702"/>
        <v>#VALUE!</v>
      </c>
      <c r="W7270" t="str">
        <f t="shared" si="1703"/>
        <v>Don't Buy</v>
      </c>
      <c r="X7270" t="str">
        <f t="shared" si="1704"/>
        <v>Not Known</v>
      </c>
      <c r="Z7270" t="e">
        <f t="shared" si="1705"/>
        <v>#VALUE!</v>
      </c>
      <c r="AB7270" t="str">
        <f t="shared" si="1706"/>
        <v>0</v>
      </c>
    </row>
    <row r="7271" spans="1:28" x14ac:dyDescent="0.3">
      <c r="A7271">
        <v>7269</v>
      </c>
      <c r="B7271" t="s">
        <v>12099</v>
      </c>
      <c r="C7271" t="str">
        <f t="shared" si="1693"/>
        <v>Long</v>
      </c>
      <c r="D7271">
        <v>4.5999999999999996</v>
      </c>
      <c r="F7271" s="1">
        <f t="shared" si="1707"/>
        <v>4.5999999999999996</v>
      </c>
      <c r="G7271" s="1">
        <f t="shared" si="1694"/>
        <v>4.5999999999999996</v>
      </c>
      <c r="H7271">
        <f t="shared" si="1695"/>
        <v>4.5999999999999996</v>
      </c>
      <c r="I7271" t="s">
        <v>12029</v>
      </c>
      <c r="J7271" t="s">
        <v>22</v>
      </c>
      <c r="K7271" t="s">
        <v>8135</v>
      </c>
      <c r="L7271" t="str">
        <f t="shared" si="1696"/>
        <v>Established</v>
      </c>
      <c r="N7271" s="2">
        <f t="shared" si="1697"/>
        <v>17</v>
      </c>
      <c r="O7271" t="s">
        <v>711</v>
      </c>
      <c r="P7271" t="s">
        <v>1308</v>
      </c>
      <c r="Q7271" t="s">
        <v>726</v>
      </c>
      <c r="R7271" t="str">
        <f t="shared" si="1698"/>
        <v>Great</v>
      </c>
      <c r="S7271" t="str">
        <f t="shared" si="1699"/>
        <v>Great</v>
      </c>
      <c r="T7271" t="b">
        <f t="shared" si="1700"/>
        <v>1</v>
      </c>
      <c r="U7271" t="b">
        <f t="shared" si="1701"/>
        <v>1</v>
      </c>
      <c r="V7271" t="str">
        <f t="shared" si="1702"/>
        <v>Average Company</v>
      </c>
      <c r="W7271" t="str">
        <f t="shared" si="1703"/>
        <v>Don't Buy</v>
      </c>
      <c r="X7271" t="str">
        <f t="shared" si="1704"/>
        <v>Not Known</v>
      </c>
      <c r="Z7271" t="str">
        <f t="shared" si="1705"/>
        <v>None</v>
      </c>
      <c r="AB7271" t="str">
        <f t="shared" si="1706"/>
        <v>0</v>
      </c>
    </row>
    <row r="7272" spans="1:28" x14ac:dyDescent="0.3">
      <c r="A7272">
        <v>7270</v>
      </c>
      <c r="B7272" t="s">
        <v>12100</v>
      </c>
      <c r="C7272" t="str">
        <f t="shared" si="1693"/>
        <v>Long</v>
      </c>
      <c r="D7272">
        <v>3.2</v>
      </c>
      <c r="F7272" s="1">
        <f t="shared" si="1707"/>
        <v>3.2</v>
      </c>
      <c r="G7272" s="1">
        <f t="shared" si="1694"/>
        <v>3.2</v>
      </c>
      <c r="H7272">
        <f t="shared" si="1695"/>
        <v>3.2</v>
      </c>
      <c r="I7272" t="s">
        <v>12029</v>
      </c>
      <c r="J7272" t="s">
        <v>22</v>
      </c>
      <c r="K7272" t="s">
        <v>4933</v>
      </c>
      <c r="L7272" t="str">
        <f t="shared" si="1696"/>
        <v>Established</v>
      </c>
      <c r="N7272" s="2">
        <f t="shared" si="1697"/>
        <v>13</v>
      </c>
      <c r="O7272" t="s">
        <v>299</v>
      </c>
      <c r="P7272" t="s">
        <v>75</v>
      </c>
      <c r="Q7272" t="s">
        <v>417</v>
      </c>
      <c r="R7272" t="str">
        <f t="shared" si="1698"/>
        <v>Average</v>
      </c>
      <c r="S7272" t="str">
        <f t="shared" si="1699"/>
        <v xml:space="preserve"> </v>
      </c>
      <c r="T7272" t="b">
        <f t="shared" si="1700"/>
        <v>0</v>
      </c>
      <c r="U7272" t="b">
        <f t="shared" si="1701"/>
        <v>0</v>
      </c>
      <c r="V7272" t="str">
        <f t="shared" si="1702"/>
        <v>Average Company</v>
      </c>
      <c r="W7272" t="str">
        <f t="shared" si="1703"/>
        <v>Don't Buy</v>
      </c>
      <c r="X7272" t="str">
        <f t="shared" si="1704"/>
        <v>Not Known</v>
      </c>
      <c r="Z7272" t="str">
        <f t="shared" si="1705"/>
        <v>None</v>
      </c>
      <c r="AB7272" t="str">
        <f t="shared" si="1706"/>
        <v>0</v>
      </c>
    </row>
    <row r="7273" spans="1:28" x14ac:dyDescent="0.3">
      <c r="A7273">
        <v>7271</v>
      </c>
      <c r="B7273" t="s">
        <v>12101</v>
      </c>
      <c r="C7273" t="str">
        <f t="shared" si="1693"/>
        <v>Long</v>
      </c>
      <c r="D7273">
        <v>3.7</v>
      </c>
      <c r="F7273" s="1">
        <f t="shared" si="1707"/>
        <v>3.7</v>
      </c>
      <c r="G7273" s="1">
        <f t="shared" si="1694"/>
        <v>3.7</v>
      </c>
      <c r="H7273">
        <f t="shared" si="1695"/>
        <v>3.7</v>
      </c>
      <c r="I7273" t="s">
        <v>12029</v>
      </c>
      <c r="J7273" t="s">
        <v>4971</v>
      </c>
      <c r="K7273" t="s">
        <v>604</v>
      </c>
      <c r="L7273" t="str">
        <f t="shared" si="1696"/>
        <v>Established</v>
      </c>
      <c r="N7273" s="2">
        <f t="shared" si="1697"/>
        <v>10</v>
      </c>
      <c r="O7273" t="s">
        <v>75</v>
      </c>
      <c r="Q7273" t="s">
        <v>800</v>
      </c>
      <c r="R7273" t="str">
        <f t="shared" si="1698"/>
        <v>Average</v>
      </c>
      <c r="S7273" t="str">
        <f t="shared" si="1699"/>
        <v xml:space="preserve"> </v>
      </c>
      <c r="T7273" t="b">
        <f t="shared" si="1700"/>
        <v>0</v>
      </c>
      <c r="U7273" t="b">
        <f t="shared" si="1701"/>
        <v>1</v>
      </c>
      <c r="V7273" t="str">
        <f t="shared" si="1702"/>
        <v>Average Company</v>
      </c>
      <c r="W7273" t="str">
        <f t="shared" si="1703"/>
        <v>Don't Buy</v>
      </c>
      <c r="X7273" t="str">
        <f t="shared" si="1704"/>
        <v>Not Known</v>
      </c>
      <c r="Z7273" t="str">
        <f t="shared" si="1705"/>
        <v>None</v>
      </c>
      <c r="AB7273" t="str">
        <f t="shared" si="1706"/>
        <v>0</v>
      </c>
    </row>
    <row r="7274" spans="1:28" x14ac:dyDescent="0.3">
      <c r="A7274">
        <v>7272</v>
      </c>
      <c r="B7274" t="s">
        <v>12102</v>
      </c>
      <c r="C7274" t="str">
        <f t="shared" si="1693"/>
        <v>Long</v>
      </c>
      <c r="D7274">
        <v>4.4000000000000004</v>
      </c>
      <c r="F7274" s="1">
        <f t="shared" si="1707"/>
        <v>4.4000000000000004</v>
      </c>
      <c r="G7274" s="1">
        <f t="shared" si="1694"/>
        <v>4.4000000000000004</v>
      </c>
      <c r="H7274">
        <f t="shared" si="1695"/>
        <v>4.4000000000000004</v>
      </c>
      <c r="I7274" t="s">
        <v>12029</v>
      </c>
      <c r="J7274" t="s">
        <v>22</v>
      </c>
      <c r="K7274" t="s">
        <v>7649</v>
      </c>
      <c r="L7274" t="str">
        <f t="shared" si="1696"/>
        <v>Established</v>
      </c>
      <c r="N7274" s="2">
        <f t="shared" si="1697"/>
        <v>15</v>
      </c>
      <c r="O7274" t="s">
        <v>84</v>
      </c>
      <c r="P7274" t="s">
        <v>181</v>
      </c>
      <c r="Q7274" t="s">
        <v>189</v>
      </c>
      <c r="R7274" t="str">
        <f t="shared" si="1698"/>
        <v>Great</v>
      </c>
      <c r="S7274" t="str">
        <f t="shared" si="1699"/>
        <v>Great</v>
      </c>
      <c r="T7274" t="b">
        <f t="shared" si="1700"/>
        <v>1</v>
      </c>
      <c r="U7274" t="b">
        <f t="shared" si="1701"/>
        <v>1</v>
      </c>
      <c r="V7274" t="str">
        <f t="shared" si="1702"/>
        <v>Average Company</v>
      </c>
      <c r="W7274" t="str">
        <f t="shared" si="1703"/>
        <v>Don't Buy</v>
      </c>
      <c r="X7274" t="str">
        <f t="shared" si="1704"/>
        <v>Not Known</v>
      </c>
      <c r="Z7274" t="str">
        <f t="shared" si="1705"/>
        <v>None</v>
      </c>
      <c r="AB7274" t="str">
        <f t="shared" si="1706"/>
        <v>0</v>
      </c>
    </row>
    <row r="7275" spans="1:28" x14ac:dyDescent="0.3">
      <c r="A7275">
        <v>7273</v>
      </c>
      <c r="B7275" t="s">
        <v>12103</v>
      </c>
      <c r="C7275" t="str">
        <f t="shared" si="1693"/>
        <v>Long</v>
      </c>
      <c r="D7275">
        <v>4.0999999999999996</v>
      </c>
      <c r="F7275" s="1">
        <f t="shared" si="1707"/>
        <v>4.0999999999999996</v>
      </c>
      <c r="G7275" s="1">
        <f t="shared" si="1694"/>
        <v>4.0999999999999996</v>
      </c>
      <c r="H7275">
        <f t="shared" si="1695"/>
        <v>4.0999999999999996</v>
      </c>
      <c r="I7275" t="s">
        <v>12029</v>
      </c>
      <c r="J7275" t="s">
        <v>22</v>
      </c>
      <c r="K7275" t="s">
        <v>12104</v>
      </c>
      <c r="L7275" t="str">
        <f t="shared" si="1696"/>
        <v>Established</v>
      </c>
      <c r="N7275" s="2">
        <f t="shared" si="1697"/>
        <v>14</v>
      </c>
      <c r="O7275" t="s">
        <v>522</v>
      </c>
      <c r="P7275" t="s">
        <v>75</v>
      </c>
      <c r="Q7275" t="s">
        <v>372</v>
      </c>
      <c r="R7275" t="str">
        <f t="shared" si="1698"/>
        <v>Great</v>
      </c>
      <c r="S7275" t="str">
        <f t="shared" si="1699"/>
        <v>Great</v>
      </c>
      <c r="T7275" t="b">
        <f t="shared" si="1700"/>
        <v>1</v>
      </c>
      <c r="U7275" t="b">
        <f t="shared" si="1701"/>
        <v>1</v>
      </c>
      <c r="V7275" t="str">
        <f t="shared" si="1702"/>
        <v>Average Company</v>
      </c>
      <c r="W7275" t="str">
        <f t="shared" si="1703"/>
        <v>Don't Buy</v>
      </c>
      <c r="X7275" t="str">
        <f t="shared" si="1704"/>
        <v>Not Known</v>
      </c>
      <c r="Z7275" t="str">
        <f t="shared" si="1705"/>
        <v>None</v>
      </c>
      <c r="AB7275" t="str">
        <f t="shared" si="1706"/>
        <v>0</v>
      </c>
    </row>
    <row r="7276" spans="1:28" x14ac:dyDescent="0.3">
      <c r="A7276">
        <v>7274</v>
      </c>
      <c r="B7276" t="s">
        <v>12105</v>
      </c>
      <c r="C7276" t="str">
        <f t="shared" si="1693"/>
        <v>Long</v>
      </c>
      <c r="D7276">
        <v>3.7</v>
      </c>
      <c r="F7276" s="1">
        <f t="shared" si="1707"/>
        <v>3.7</v>
      </c>
      <c r="G7276" s="1">
        <f t="shared" si="1694"/>
        <v>3.7</v>
      </c>
      <c r="H7276">
        <f t="shared" si="1695"/>
        <v>3.7</v>
      </c>
      <c r="I7276" t="s">
        <v>12029</v>
      </c>
      <c r="J7276" t="s">
        <v>22</v>
      </c>
      <c r="K7276" t="s">
        <v>9801</v>
      </c>
      <c r="L7276" t="str">
        <f t="shared" si="1696"/>
        <v>Established</v>
      </c>
      <c r="N7276" s="2">
        <f t="shared" si="1697"/>
        <v>15</v>
      </c>
      <c r="O7276" t="s">
        <v>84</v>
      </c>
      <c r="P7276" t="s">
        <v>147</v>
      </c>
      <c r="Q7276" t="s">
        <v>4338</v>
      </c>
      <c r="R7276" t="str">
        <f t="shared" si="1698"/>
        <v>Average</v>
      </c>
      <c r="S7276" t="str">
        <f t="shared" si="1699"/>
        <v xml:space="preserve"> </v>
      </c>
      <c r="T7276" t="b">
        <f t="shared" si="1700"/>
        <v>0</v>
      </c>
      <c r="U7276" t="b">
        <f t="shared" si="1701"/>
        <v>1</v>
      </c>
      <c r="V7276" t="str">
        <f t="shared" si="1702"/>
        <v>Average Company</v>
      </c>
      <c r="W7276" t="str">
        <f t="shared" si="1703"/>
        <v>Don't Buy</v>
      </c>
      <c r="X7276" t="str">
        <f t="shared" si="1704"/>
        <v>Not Known</v>
      </c>
      <c r="Z7276" t="str">
        <f t="shared" si="1705"/>
        <v>None</v>
      </c>
      <c r="AB7276" t="str">
        <f t="shared" si="1706"/>
        <v>0</v>
      </c>
    </row>
    <row r="7277" spans="1:28" x14ac:dyDescent="0.3">
      <c r="A7277">
        <v>7275</v>
      </c>
      <c r="B7277" t="s">
        <v>12106</v>
      </c>
      <c r="C7277" t="str">
        <f t="shared" si="1693"/>
        <v>Short</v>
      </c>
      <c r="D7277">
        <v>3.8</v>
      </c>
      <c r="F7277" s="1">
        <f t="shared" si="1707"/>
        <v>3.8</v>
      </c>
      <c r="G7277" s="1">
        <f t="shared" si="1694"/>
        <v>3.8</v>
      </c>
      <c r="H7277">
        <f t="shared" si="1695"/>
        <v>3.8</v>
      </c>
      <c r="I7277" t="s">
        <v>12029</v>
      </c>
      <c r="J7277" t="s">
        <v>22</v>
      </c>
      <c r="K7277" t="s">
        <v>12107</v>
      </c>
      <c r="L7277" t="str">
        <f t="shared" si="1696"/>
        <v>Established</v>
      </c>
      <c r="N7277" s="2">
        <f t="shared" si="1697"/>
        <v>14</v>
      </c>
      <c r="O7277" t="s">
        <v>522</v>
      </c>
      <c r="P7277" t="s">
        <v>691</v>
      </c>
      <c r="Q7277" t="s">
        <v>19</v>
      </c>
      <c r="R7277" t="str">
        <f t="shared" si="1698"/>
        <v>Average</v>
      </c>
      <c r="S7277" t="str">
        <f t="shared" si="1699"/>
        <v xml:space="preserve"> </v>
      </c>
      <c r="T7277" t="b">
        <f t="shared" si="1700"/>
        <v>0</v>
      </c>
      <c r="U7277" t="b">
        <f t="shared" si="1701"/>
        <v>1</v>
      </c>
      <c r="V7277" t="str">
        <f t="shared" si="1702"/>
        <v>Average Company</v>
      </c>
      <c r="W7277" t="str">
        <f t="shared" si="1703"/>
        <v>Don't Buy</v>
      </c>
      <c r="X7277" t="str">
        <f t="shared" si="1704"/>
        <v>Not Known</v>
      </c>
      <c r="Z7277" t="str">
        <f t="shared" si="1705"/>
        <v>None</v>
      </c>
      <c r="AB7277" t="str">
        <f t="shared" si="1706"/>
        <v>500K</v>
      </c>
    </row>
    <row r="7278" spans="1:28" x14ac:dyDescent="0.3">
      <c r="A7278">
        <v>7276</v>
      </c>
      <c r="B7278" t="s">
        <v>12108</v>
      </c>
      <c r="C7278" t="str">
        <f t="shared" si="1693"/>
        <v>Long</v>
      </c>
      <c r="D7278">
        <v>4</v>
      </c>
      <c r="F7278" s="1">
        <f t="shared" si="1707"/>
        <v>4</v>
      </c>
      <c r="G7278" s="1">
        <f t="shared" si="1694"/>
        <v>4</v>
      </c>
      <c r="H7278">
        <f t="shared" si="1695"/>
        <v>4</v>
      </c>
      <c r="I7278" t="s">
        <v>12029</v>
      </c>
      <c r="J7278" t="s">
        <v>22</v>
      </c>
      <c r="K7278" t="s">
        <v>12109</v>
      </c>
      <c r="L7278" t="str">
        <f t="shared" si="1696"/>
        <v>Established</v>
      </c>
      <c r="N7278" s="2">
        <f t="shared" si="1697"/>
        <v>11</v>
      </c>
      <c r="O7278" t="s">
        <v>146</v>
      </c>
      <c r="P7278" t="s">
        <v>691</v>
      </c>
      <c r="Q7278" t="s">
        <v>533</v>
      </c>
      <c r="R7278" t="str">
        <f t="shared" si="1698"/>
        <v>Average</v>
      </c>
      <c r="S7278" t="str">
        <f t="shared" si="1699"/>
        <v xml:space="preserve"> </v>
      </c>
      <c r="T7278" t="b">
        <f t="shared" si="1700"/>
        <v>0</v>
      </c>
      <c r="U7278" t="b">
        <f t="shared" si="1701"/>
        <v>1</v>
      </c>
      <c r="V7278" t="str">
        <f t="shared" si="1702"/>
        <v>Average Company</v>
      </c>
      <c r="W7278" t="str">
        <f t="shared" si="1703"/>
        <v>Don't Buy</v>
      </c>
      <c r="X7278" t="str">
        <f t="shared" si="1704"/>
        <v>Not Known</v>
      </c>
      <c r="Z7278" t="str">
        <f t="shared" si="1705"/>
        <v>None</v>
      </c>
      <c r="AB7278" t="str">
        <f t="shared" si="1706"/>
        <v>0</v>
      </c>
    </row>
    <row r="7279" spans="1:28" x14ac:dyDescent="0.3">
      <c r="A7279">
        <v>7277</v>
      </c>
      <c r="B7279" t="s">
        <v>12110</v>
      </c>
      <c r="C7279" t="str">
        <f t="shared" si="1693"/>
        <v>Long</v>
      </c>
      <c r="D7279">
        <v>3.9</v>
      </c>
      <c r="F7279" s="1">
        <f t="shared" si="1707"/>
        <v>3.9</v>
      </c>
      <c r="G7279" s="1">
        <f t="shared" si="1694"/>
        <v>3.9</v>
      </c>
      <c r="H7279">
        <f t="shared" si="1695"/>
        <v>3.9</v>
      </c>
      <c r="I7279" t="s">
        <v>12029</v>
      </c>
      <c r="J7279" t="s">
        <v>22</v>
      </c>
      <c r="K7279" t="s">
        <v>9790</v>
      </c>
      <c r="L7279" t="str">
        <f t="shared" si="1696"/>
        <v>Established</v>
      </c>
      <c r="N7279" s="2">
        <f t="shared" si="1697"/>
        <v>15</v>
      </c>
      <c r="O7279" t="s">
        <v>84</v>
      </c>
      <c r="P7279" t="s">
        <v>147</v>
      </c>
      <c r="Q7279" t="s">
        <v>85</v>
      </c>
      <c r="R7279" t="str">
        <f t="shared" si="1698"/>
        <v>Average</v>
      </c>
      <c r="S7279" t="str">
        <f t="shared" si="1699"/>
        <v xml:space="preserve"> </v>
      </c>
      <c r="T7279" t="b">
        <f t="shared" si="1700"/>
        <v>0</v>
      </c>
      <c r="U7279" t="b">
        <f t="shared" si="1701"/>
        <v>1</v>
      </c>
      <c r="V7279" t="str">
        <f t="shared" si="1702"/>
        <v>Average Company</v>
      </c>
      <c r="W7279" t="str">
        <f t="shared" si="1703"/>
        <v>Don't Buy</v>
      </c>
      <c r="X7279" t="str">
        <f t="shared" si="1704"/>
        <v>Not Known</v>
      </c>
      <c r="Z7279" t="str">
        <f t="shared" si="1705"/>
        <v>None</v>
      </c>
      <c r="AB7279" t="str">
        <f t="shared" si="1706"/>
        <v>0</v>
      </c>
    </row>
    <row r="7280" spans="1:28" x14ac:dyDescent="0.3">
      <c r="A7280">
        <v>7278</v>
      </c>
      <c r="B7280" t="s">
        <v>12111</v>
      </c>
      <c r="C7280" t="str">
        <f t="shared" si="1693"/>
        <v>Long</v>
      </c>
      <c r="D7280">
        <v>4.3</v>
      </c>
      <c r="F7280" s="1">
        <f t="shared" si="1707"/>
        <v>4.8</v>
      </c>
      <c r="G7280" s="1">
        <f t="shared" si="1694"/>
        <v>4.8</v>
      </c>
      <c r="H7280">
        <f t="shared" si="1695"/>
        <v>4.3999999999999995</v>
      </c>
      <c r="I7280" t="s">
        <v>12029</v>
      </c>
      <c r="J7280" t="s">
        <v>22</v>
      </c>
      <c r="K7280" t="s">
        <v>6584</v>
      </c>
      <c r="L7280" t="str">
        <f t="shared" si="1696"/>
        <v>Startup</v>
      </c>
      <c r="N7280" s="2">
        <f t="shared" si="1697"/>
        <v>8</v>
      </c>
      <c r="O7280" t="s">
        <v>583</v>
      </c>
      <c r="P7280" t="s">
        <v>1308</v>
      </c>
      <c r="Q7280" t="s">
        <v>295</v>
      </c>
      <c r="R7280" t="str">
        <f t="shared" si="1698"/>
        <v>Great</v>
      </c>
      <c r="S7280" t="str">
        <f t="shared" si="1699"/>
        <v>Great</v>
      </c>
      <c r="T7280" t="b">
        <f t="shared" si="1700"/>
        <v>0</v>
      </c>
      <c r="U7280" t="b">
        <f t="shared" si="1701"/>
        <v>1</v>
      </c>
      <c r="V7280" t="str">
        <f t="shared" si="1702"/>
        <v>Average Company</v>
      </c>
      <c r="W7280" t="str">
        <f t="shared" si="1703"/>
        <v>Don't Buy</v>
      </c>
      <c r="X7280" t="str">
        <f t="shared" si="1704"/>
        <v>Not Known</v>
      </c>
      <c r="Z7280" t="str">
        <f t="shared" si="1705"/>
        <v>None</v>
      </c>
      <c r="AB7280" t="str">
        <f t="shared" si="1706"/>
        <v>0</v>
      </c>
    </row>
    <row r="7281" spans="1:28" x14ac:dyDescent="0.3">
      <c r="A7281">
        <v>7279</v>
      </c>
      <c r="B7281" t="s">
        <v>12112</v>
      </c>
      <c r="C7281" t="str">
        <f t="shared" si="1693"/>
        <v>Long</v>
      </c>
      <c r="D7281">
        <v>2.6</v>
      </c>
      <c r="F7281" s="1">
        <f t="shared" si="1707"/>
        <v>3.1</v>
      </c>
      <c r="G7281" s="1">
        <f t="shared" si="1694"/>
        <v>3.1</v>
      </c>
      <c r="H7281">
        <f t="shared" si="1695"/>
        <v>2.7</v>
      </c>
      <c r="I7281" t="s">
        <v>12029</v>
      </c>
      <c r="J7281" t="s">
        <v>22</v>
      </c>
      <c r="K7281" t="s">
        <v>3605</v>
      </c>
      <c r="L7281" t="str">
        <f t="shared" si="1696"/>
        <v>Startup</v>
      </c>
      <c r="N7281" s="2">
        <f t="shared" si="1697"/>
        <v>7</v>
      </c>
      <c r="O7281" t="s">
        <v>318</v>
      </c>
      <c r="P7281" t="s">
        <v>683</v>
      </c>
      <c r="Q7281" t="s">
        <v>378</v>
      </c>
      <c r="R7281" t="str">
        <f t="shared" si="1698"/>
        <v>Average</v>
      </c>
      <c r="S7281" t="str">
        <f t="shared" si="1699"/>
        <v xml:space="preserve"> </v>
      </c>
      <c r="T7281" t="b">
        <f t="shared" si="1700"/>
        <v>0</v>
      </c>
      <c r="U7281" t="b">
        <f t="shared" si="1701"/>
        <v>1</v>
      </c>
      <c r="V7281" t="str">
        <f t="shared" si="1702"/>
        <v>Average Company</v>
      </c>
      <c r="W7281" t="str">
        <f t="shared" si="1703"/>
        <v>Don't Buy</v>
      </c>
      <c r="X7281" t="str">
        <f t="shared" si="1704"/>
        <v>Not Known</v>
      </c>
      <c r="Z7281" t="str">
        <f t="shared" si="1705"/>
        <v>None</v>
      </c>
      <c r="AB7281" t="str">
        <f t="shared" si="1706"/>
        <v>0</v>
      </c>
    </row>
    <row r="7282" spans="1:28" x14ac:dyDescent="0.3">
      <c r="A7282">
        <v>7280</v>
      </c>
      <c r="B7282" t="s">
        <v>12113</v>
      </c>
      <c r="C7282" t="str">
        <f t="shared" si="1693"/>
        <v>Long</v>
      </c>
      <c r="D7282">
        <v>3.8</v>
      </c>
      <c r="F7282" s="1">
        <f t="shared" si="1707"/>
        <v>4.3</v>
      </c>
      <c r="G7282" s="1">
        <f t="shared" si="1694"/>
        <v>4.3</v>
      </c>
      <c r="H7282">
        <f t="shared" si="1695"/>
        <v>3.9</v>
      </c>
      <c r="I7282" t="s">
        <v>12029</v>
      </c>
      <c r="J7282" t="s">
        <v>22</v>
      </c>
      <c r="K7282" t="s">
        <v>4361</v>
      </c>
      <c r="L7282" t="str">
        <f t="shared" si="1696"/>
        <v>Startup</v>
      </c>
      <c r="N7282" s="2">
        <f t="shared" si="1697"/>
        <v>8</v>
      </c>
      <c r="O7282" t="s">
        <v>583</v>
      </c>
      <c r="P7282" t="s">
        <v>683</v>
      </c>
      <c r="Q7282" t="s">
        <v>773</v>
      </c>
      <c r="R7282" t="str">
        <f t="shared" si="1698"/>
        <v>Average</v>
      </c>
      <c r="S7282" t="str">
        <f t="shared" si="1699"/>
        <v xml:space="preserve"> </v>
      </c>
      <c r="T7282" t="b">
        <f t="shared" si="1700"/>
        <v>0</v>
      </c>
      <c r="U7282" t="b">
        <f t="shared" si="1701"/>
        <v>1</v>
      </c>
      <c r="V7282" t="str">
        <f t="shared" si="1702"/>
        <v>Average Company</v>
      </c>
      <c r="W7282" t="str">
        <f t="shared" si="1703"/>
        <v>Don't Buy</v>
      </c>
      <c r="X7282" t="str">
        <f t="shared" si="1704"/>
        <v>Not Known</v>
      </c>
      <c r="Z7282" t="str">
        <f t="shared" si="1705"/>
        <v>None</v>
      </c>
      <c r="AB7282" t="str">
        <f t="shared" si="1706"/>
        <v>0</v>
      </c>
    </row>
    <row r="7283" spans="1:28" x14ac:dyDescent="0.3">
      <c r="A7283">
        <v>7281</v>
      </c>
      <c r="B7283" t="s">
        <v>12114</v>
      </c>
      <c r="C7283" t="str">
        <f t="shared" si="1693"/>
        <v>Short</v>
      </c>
      <c r="D7283">
        <v>3.9</v>
      </c>
      <c r="F7283" s="1">
        <f t="shared" si="1707"/>
        <v>3.9</v>
      </c>
      <c r="G7283" s="1">
        <f t="shared" si="1694"/>
        <v>3.9</v>
      </c>
      <c r="H7283">
        <f t="shared" si="1695"/>
        <v>3.9</v>
      </c>
      <c r="I7283" t="s">
        <v>12029</v>
      </c>
      <c r="J7283" t="s">
        <v>22</v>
      </c>
      <c r="K7283" t="s">
        <v>341</v>
      </c>
      <c r="L7283" t="str">
        <f t="shared" si="1696"/>
        <v>Established</v>
      </c>
      <c r="N7283" s="2">
        <f t="shared" si="1697"/>
        <v>11</v>
      </c>
      <c r="O7283" t="s">
        <v>146</v>
      </c>
      <c r="P7283" t="s">
        <v>147</v>
      </c>
      <c r="Q7283" t="s">
        <v>44</v>
      </c>
      <c r="R7283" t="str">
        <f t="shared" si="1698"/>
        <v>Average</v>
      </c>
      <c r="S7283" t="str">
        <f t="shared" si="1699"/>
        <v xml:space="preserve"> </v>
      </c>
      <c r="T7283" t="b">
        <f t="shared" si="1700"/>
        <v>0</v>
      </c>
      <c r="U7283" t="b">
        <f t="shared" si="1701"/>
        <v>1</v>
      </c>
      <c r="V7283" t="str">
        <f t="shared" si="1702"/>
        <v>Average Company</v>
      </c>
      <c r="W7283" t="str">
        <f t="shared" si="1703"/>
        <v>Don't Buy</v>
      </c>
      <c r="X7283" t="str">
        <f t="shared" si="1704"/>
        <v>Not Known</v>
      </c>
      <c r="Z7283" t="str">
        <f t="shared" si="1705"/>
        <v>None</v>
      </c>
      <c r="AB7283" t="str">
        <f t="shared" si="1706"/>
        <v>0</v>
      </c>
    </row>
    <row r="7284" spans="1:28" x14ac:dyDescent="0.3">
      <c r="A7284">
        <v>7282</v>
      </c>
      <c r="B7284" t="s">
        <v>12115</v>
      </c>
      <c r="C7284" t="str">
        <f t="shared" si="1693"/>
        <v>Long</v>
      </c>
      <c r="D7284">
        <v>4.5</v>
      </c>
      <c r="F7284" s="1">
        <f t="shared" si="1707"/>
        <v>4.5</v>
      </c>
      <c r="G7284" s="1">
        <f t="shared" si="1694"/>
        <v>4.5</v>
      </c>
      <c r="H7284">
        <f t="shared" si="1695"/>
        <v>4.5</v>
      </c>
      <c r="I7284" t="s">
        <v>12029</v>
      </c>
      <c r="J7284" t="s">
        <v>22</v>
      </c>
      <c r="K7284" t="s">
        <v>8505</v>
      </c>
      <c r="L7284" t="str">
        <f t="shared" si="1696"/>
        <v>Established</v>
      </c>
      <c r="N7284" s="2">
        <f t="shared" si="1697"/>
        <v>17</v>
      </c>
      <c r="O7284" t="s">
        <v>711</v>
      </c>
      <c r="P7284" t="s">
        <v>1261</v>
      </c>
      <c r="Q7284" t="s">
        <v>372</v>
      </c>
      <c r="R7284" t="str">
        <f t="shared" si="1698"/>
        <v>Great</v>
      </c>
      <c r="S7284" t="str">
        <f t="shared" si="1699"/>
        <v>Great</v>
      </c>
      <c r="T7284" t="b">
        <f t="shared" si="1700"/>
        <v>1</v>
      </c>
      <c r="U7284" t="b">
        <f t="shared" si="1701"/>
        <v>1</v>
      </c>
      <c r="V7284" t="str">
        <f t="shared" si="1702"/>
        <v>Average Company</v>
      </c>
      <c r="W7284" t="str">
        <f t="shared" si="1703"/>
        <v>Don't Buy</v>
      </c>
      <c r="X7284" t="str">
        <f t="shared" si="1704"/>
        <v>Not Known</v>
      </c>
      <c r="Z7284" t="str">
        <f t="shared" si="1705"/>
        <v>None</v>
      </c>
      <c r="AB7284" t="str">
        <f t="shared" si="1706"/>
        <v>0</v>
      </c>
    </row>
    <row r="7285" spans="1:28" x14ac:dyDescent="0.3">
      <c r="A7285">
        <v>7283</v>
      </c>
      <c r="B7285" t="s">
        <v>12116</v>
      </c>
      <c r="C7285" t="str">
        <f t="shared" si="1693"/>
        <v>Long</v>
      </c>
      <c r="D7285">
        <v>4.9000000000000004</v>
      </c>
      <c r="F7285" s="1" t="e">
        <f t="shared" si="1707"/>
        <v>#VALUE!</v>
      </c>
      <c r="G7285" s="1" t="e">
        <f t="shared" si="1694"/>
        <v>#VALUE!</v>
      </c>
      <c r="H7285" t="e">
        <f t="shared" si="1695"/>
        <v>#VALUE!</v>
      </c>
      <c r="I7285" t="s">
        <v>12029</v>
      </c>
      <c r="J7285" t="s">
        <v>1261</v>
      </c>
      <c r="L7285" t="e">
        <f t="shared" si="1696"/>
        <v>#VALUE!</v>
      </c>
      <c r="N7285" s="2" t="e">
        <f t="shared" si="1697"/>
        <v>#VALUE!</v>
      </c>
      <c r="Q7285" t="s">
        <v>2258</v>
      </c>
      <c r="R7285" t="str">
        <f t="shared" si="1698"/>
        <v>Great</v>
      </c>
      <c r="S7285" t="str">
        <f t="shared" si="1699"/>
        <v>Great</v>
      </c>
      <c r="T7285" t="e">
        <f t="shared" si="1700"/>
        <v>#VALUE!</v>
      </c>
      <c r="U7285" t="e">
        <f t="shared" si="1701"/>
        <v>#VALUE!</v>
      </c>
      <c r="V7285" t="e">
        <f t="shared" si="1702"/>
        <v>#VALUE!</v>
      </c>
      <c r="W7285" t="str">
        <f t="shared" si="1703"/>
        <v>Don't Buy</v>
      </c>
      <c r="X7285" t="str">
        <f t="shared" si="1704"/>
        <v>Not Known</v>
      </c>
      <c r="Z7285" t="e">
        <f t="shared" si="1705"/>
        <v>#VALUE!</v>
      </c>
      <c r="AB7285" t="str">
        <f t="shared" si="1706"/>
        <v>0</v>
      </c>
    </row>
    <row r="7286" spans="1:28" x14ac:dyDescent="0.3">
      <c r="A7286">
        <v>7284</v>
      </c>
      <c r="B7286" t="s">
        <v>12117</v>
      </c>
      <c r="C7286" t="str">
        <f t="shared" si="1693"/>
        <v>Long</v>
      </c>
      <c r="D7286">
        <v>3.6</v>
      </c>
      <c r="F7286" s="1" t="e">
        <f t="shared" si="1707"/>
        <v>#VALUE!</v>
      </c>
      <c r="G7286" s="1" t="e">
        <f t="shared" si="1694"/>
        <v>#VALUE!</v>
      </c>
      <c r="H7286" t="e">
        <f t="shared" si="1695"/>
        <v>#VALUE!</v>
      </c>
      <c r="I7286" t="s">
        <v>12029</v>
      </c>
      <c r="J7286" t="s">
        <v>12118</v>
      </c>
      <c r="K7286" t="s">
        <v>691</v>
      </c>
      <c r="L7286" t="e">
        <f t="shared" si="1696"/>
        <v>#VALUE!</v>
      </c>
      <c r="N7286" s="2" t="e">
        <f t="shared" si="1697"/>
        <v>#VALUE!</v>
      </c>
      <c r="Q7286" t="s">
        <v>177</v>
      </c>
      <c r="R7286" t="str">
        <f t="shared" si="1698"/>
        <v>Average</v>
      </c>
      <c r="S7286" t="str">
        <f t="shared" si="1699"/>
        <v xml:space="preserve"> </v>
      </c>
      <c r="T7286" t="e">
        <f t="shared" si="1700"/>
        <v>#VALUE!</v>
      </c>
      <c r="U7286" t="e">
        <f t="shared" si="1701"/>
        <v>#VALUE!</v>
      </c>
      <c r="V7286" t="e">
        <f t="shared" si="1702"/>
        <v>#VALUE!</v>
      </c>
      <c r="W7286" t="str">
        <f t="shared" si="1703"/>
        <v>Don't Buy</v>
      </c>
      <c r="X7286" t="str">
        <f t="shared" si="1704"/>
        <v>Not Known</v>
      </c>
      <c r="Z7286" t="e">
        <f t="shared" si="1705"/>
        <v>#VALUE!</v>
      </c>
      <c r="AB7286" t="str">
        <f t="shared" si="1706"/>
        <v>0</v>
      </c>
    </row>
    <row r="7287" spans="1:28" x14ac:dyDescent="0.3">
      <c r="A7287">
        <v>7285</v>
      </c>
      <c r="B7287" t="s">
        <v>12119</v>
      </c>
      <c r="C7287" t="str">
        <f t="shared" si="1693"/>
        <v>Long</v>
      </c>
      <c r="D7287">
        <v>4.2</v>
      </c>
      <c r="F7287" s="1">
        <f t="shared" si="1707"/>
        <v>4.2</v>
      </c>
      <c r="G7287" s="1">
        <f t="shared" si="1694"/>
        <v>4.2</v>
      </c>
      <c r="H7287">
        <f t="shared" si="1695"/>
        <v>4.2</v>
      </c>
      <c r="I7287" t="s">
        <v>12029</v>
      </c>
      <c r="J7287" t="s">
        <v>3357</v>
      </c>
      <c r="K7287" t="s">
        <v>62</v>
      </c>
      <c r="L7287" t="str">
        <f t="shared" si="1696"/>
        <v>Established</v>
      </c>
      <c r="N7287" s="2">
        <f t="shared" si="1697"/>
        <v>51</v>
      </c>
      <c r="O7287" t="s">
        <v>1308</v>
      </c>
      <c r="Q7287" t="s">
        <v>246</v>
      </c>
      <c r="R7287" t="str">
        <f t="shared" si="1698"/>
        <v>Great</v>
      </c>
      <c r="S7287" t="str">
        <f t="shared" si="1699"/>
        <v>Great</v>
      </c>
      <c r="T7287" t="b">
        <f t="shared" si="1700"/>
        <v>1</v>
      </c>
      <c r="U7287" t="b">
        <f t="shared" si="1701"/>
        <v>1</v>
      </c>
      <c r="V7287" t="str">
        <f t="shared" si="1702"/>
        <v>Top Company</v>
      </c>
      <c r="W7287" t="str">
        <f t="shared" si="1703"/>
        <v>Don't Buy</v>
      </c>
      <c r="X7287" t="str">
        <f t="shared" si="1704"/>
        <v>Not Known</v>
      </c>
      <c r="Z7287" t="str">
        <f t="shared" si="1705"/>
        <v>None</v>
      </c>
      <c r="AB7287" t="str">
        <f t="shared" si="1706"/>
        <v>0</v>
      </c>
    </row>
    <row r="7288" spans="1:28" x14ac:dyDescent="0.3">
      <c r="A7288">
        <v>7286</v>
      </c>
      <c r="B7288" t="s">
        <v>12120</v>
      </c>
      <c r="C7288" t="str">
        <f t="shared" si="1693"/>
        <v>Short</v>
      </c>
      <c r="D7288">
        <v>3.7</v>
      </c>
      <c r="F7288" s="1">
        <f t="shared" si="1707"/>
        <v>3.7</v>
      </c>
      <c r="G7288" s="1">
        <f t="shared" si="1694"/>
        <v>3.7</v>
      </c>
      <c r="H7288">
        <f t="shared" si="1695"/>
        <v>3.7</v>
      </c>
      <c r="I7288" t="s">
        <v>12029</v>
      </c>
      <c r="J7288" t="s">
        <v>12121</v>
      </c>
      <c r="K7288" t="s">
        <v>89</v>
      </c>
      <c r="L7288" t="str">
        <f t="shared" si="1696"/>
        <v>Established</v>
      </c>
      <c r="N7288" s="2">
        <f t="shared" si="1697"/>
        <v>51</v>
      </c>
      <c r="O7288" t="s">
        <v>1308</v>
      </c>
      <c r="Q7288" t="s">
        <v>19</v>
      </c>
      <c r="R7288" t="str">
        <f t="shared" si="1698"/>
        <v>Average</v>
      </c>
      <c r="S7288" t="str">
        <f t="shared" si="1699"/>
        <v xml:space="preserve"> </v>
      </c>
      <c r="T7288" t="b">
        <f t="shared" si="1700"/>
        <v>0</v>
      </c>
      <c r="U7288" t="b">
        <f t="shared" si="1701"/>
        <v>1</v>
      </c>
      <c r="V7288" t="str">
        <f t="shared" si="1702"/>
        <v>Average Company</v>
      </c>
      <c r="W7288" t="str">
        <f t="shared" si="1703"/>
        <v>Don't Buy</v>
      </c>
      <c r="X7288" t="str">
        <f t="shared" si="1704"/>
        <v>Not Known</v>
      </c>
      <c r="Z7288" t="str">
        <f t="shared" si="1705"/>
        <v>None</v>
      </c>
      <c r="AB7288" t="str">
        <f t="shared" si="1706"/>
        <v>500K</v>
      </c>
    </row>
    <row r="7289" spans="1:28" x14ac:dyDescent="0.3">
      <c r="A7289">
        <v>7287</v>
      </c>
      <c r="B7289" t="s">
        <v>12122</v>
      </c>
      <c r="C7289" t="str">
        <f t="shared" si="1693"/>
        <v>Long</v>
      </c>
      <c r="D7289">
        <v>3.9</v>
      </c>
      <c r="F7289" s="1">
        <f t="shared" si="1707"/>
        <v>3.9</v>
      </c>
      <c r="G7289" s="1">
        <f t="shared" si="1694"/>
        <v>3.9</v>
      </c>
      <c r="H7289">
        <f t="shared" si="1695"/>
        <v>3.9</v>
      </c>
      <c r="I7289" t="s">
        <v>12029</v>
      </c>
      <c r="J7289" t="s">
        <v>22</v>
      </c>
      <c r="K7289" t="s">
        <v>10209</v>
      </c>
      <c r="L7289" t="str">
        <f t="shared" si="1696"/>
        <v>Established</v>
      </c>
      <c r="N7289" s="2">
        <f t="shared" si="1697"/>
        <v>10</v>
      </c>
      <c r="O7289" t="s">
        <v>234</v>
      </c>
      <c r="P7289" t="s">
        <v>147</v>
      </c>
      <c r="Q7289" t="s">
        <v>424</v>
      </c>
      <c r="R7289" t="str">
        <f t="shared" si="1698"/>
        <v>Average</v>
      </c>
      <c r="S7289" t="str">
        <f t="shared" si="1699"/>
        <v xml:space="preserve"> </v>
      </c>
      <c r="T7289" t="b">
        <f t="shared" si="1700"/>
        <v>0</v>
      </c>
      <c r="U7289" t="b">
        <f t="shared" si="1701"/>
        <v>1</v>
      </c>
      <c r="V7289" t="str">
        <f t="shared" si="1702"/>
        <v>Average Company</v>
      </c>
      <c r="W7289" t="str">
        <f t="shared" si="1703"/>
        <v>Buy</v>
      </c>
      <c r="X7289" t="str">
        <f t="shared" si="1704"/>
        <v>Not Known</v>
      </c>
      <c r="Z7289" t="str">
        <f t="shared" si="1705"/>
        <v>None</v>
      </c>
      <c r="AB7289" t="str">
        <f t="shared" si="1706"/>
        <v>0</v>
      </c>
    </row>
    <row r="7290" spans="1:28" x14ac:dyDescent="0.3">
      <c r="A7290">
        <v>7288</v>
      </c>
      <c r="B7290" t="s">
        <v>12123</v>
      </c>
      <c r="C7290" t="str">
        <f t="shared" si="1693"/>
        <v>Long</v>
      </c>
      <c r="D7290">
        <v>4.0999999999999996</v>
      </c>
      <c r="F7290" s="1">
        <f t="shared" si="1707"/>
        <v>4.0999999999999996</v>
      </c>
      <c r="G7290" s="1">
        <f t="shared" si="1694"/>
        <v>4.0999999999999996</v>
      </c>
      <c r="H7290">
        <f t="shared" si="1695"/>
        <v>4.0999999999999996</v>
      </c>
      <c r="I7290" t="s">
        <v>12029</v>
      </c>
      <c r="J7290" t="s">
        <v>22</v>
      </c>
      <c r="K7290" t="s">
        <v>2945</v>
      </c>
      <c r="L7290" t="str">
        <f t="shared" si="1696"/>
        <v>Established</v>
      </c>
      <c r="N7290" s="2">
        <f t="shared" si="1697"/>
        <v>25</v>
      </c>
      <c r="O7290" t="s">
        <v>54</v>
      </c>
      <c r="P7290" t="s">
        <v>691</v>
      </c>
      <c r="Q7290" t="s">
        <v>168</v>
      </c>
      <c r="R7290" t="str">
        <f t="shared" si="1698"/>
        <v>Great</v>
      </c>
      <c r="S7290" t="str">
        <f t="shared" si="1699"/>
        <v>Great</v>
      </c>
      <c r="T7290" t="b">
        <f t="shared" si="1700"/>
        <v>1</v>
      </c>
      <c r="U7290" t="b">
        <f t="shared" si="1701"/>
        <v>1</v>
      </c>
      <c r="V7290" t="str">
        <f t="shared" si="1702"/>
        <v>Top Company</v>
      </c>
      <c r="W7290" t="str">
        <f t="shared" si="1703"/>
        <v>Don't Buy</v>
      </c>
      <c r="X7290" t="str">
        <f t="shared" si="1704"/>
        <v>Not Known</v>
      </c>
      <c r="Z7290" t="str">
        <f t="shared" si="1705"/>
        <v>None</v>
      </c>
      <c r="AB7290" t="str">
        <f t="shared" si="1706"/>
        <v>0</v>
      </c>
    </row>
    <row r="7291" spans="1:28" x14ac:dyDescent="0.3">
      <c r="A7291">
        <v>7289</v>
      </c>
      <c r="B7291" t="s">
        <v>12124</v>
      </c>
      <c r="C7291" t="str">
        <f t="shared" si="1693"/>
        <v>Long</v>
      </c>
      <c r="D7291">
        <v>4</v>
      </c>
      <c r="F7291" s="1">
        <f t="shared" si="1707"/>
        <v>4</v>
      </c>
      <c r="G7291" s="1">
        <f t="shared" si="1694"/>
        <v>4</v>
      </c>
      <c r="H7291">
        <f t="shared" si="1695"/>
        <v>4</v>
      </c>
      <c r="I7291" t="s">
        <v>12029</v>
      </c>
      <c r="J7291" t="s">
        <v>22</v>
      </c>
      <c r="K7291" t="s">
        <v>12125</v>
      </c>
      <c r="L7291" t="str">
        <f t="shared" si="1696"/>
        <v>Established</v>
      </c>
      <c r="N7291" s="2">
        <f t="shared" si="1697"/>
        <v>20</v>
      </c>
      <c r="O7291" t="s">
        <v>151</v>
      </c>
      <c r="P7291" t="s">
        <v>1308</v>
      </c>
      <c r="Q7291" t="s">
        <v>773</v>
      </c>
      <c r="R7291" t="str">
        <f t="shared" si="1698"/>
        <v>Average</v>
      </c>
      <c r="S7291" t="str">
        <f t="shared" si="1699"/>
        <v xml:space="preserve"> </v>
      </c>
      <c r="T7291" t="b">
        <f t="shared" si="1700"/>
        <v>0</v>
      </c>
      <c r="U7291" t="b">
        <f t="shared" si="1701"/>
        <v>1</v>
      </c>
      <c r="V7291" t="str">
        <f t="shared" si="1702"/>
        <v>Average Company</v>
      </c>
      <c r="W7291" t="str">
        <f t="shared" si="1703"/>
        <v>Buy</v>
      </c>
      <c r="X7291" t="str">
        <f t="shared" si="1704"/>
        <v>Not Known</v>
      </c>
      <c r="Z7291" t="str">
        <f t="shared" si="1705"/>
        <v>None</v>
      </c>
      <c r="AB7291" t="str">
        <f t="shared" si="1706"/>
        <v>0</v>
      </c>
    </row>
    <row r="7292" spans="1:28" x14ac:dyDescent="0.3">
      <c r="A7292">
        <v>7290</v>
      </c>
      <c r="B7292" t="s">
        <v>12126</v>
      </c>
      <c r="C7292" t="str">
        <f t="shared" si="1693"/>
        <v>Long</v>
      </c>
      <c r="D7292">
        <v>3.2</v>
      </c>
      <c r="F7292" s="1">
        <f t="shared" si="1707"/>
        <v>3.2</v>
      </c>
      <c r="G7292" s="1">
        <f t="shared" si="1694"/>
        <v>3.2</v>
      </c>
      <c r="H7292">
        <f t="shared" si="1695"/>
        <v>3.2</v>
      </c>
      <c r="I7292" t="s">
        <v>12029</v>
      </c>
      <c r="J7292" t="s">
        <v>22</v>
      </c>
      <c r="K7292" t="s">
        <v>12127</v>
      </c>
      <c r="L7292" t="str">
        <f t="shared" si="1696"/>
        <v>Established</v>
      </c>
      <c r="N7292" s="2">
        <f t="shared" si="1697"/>
        <v>16</v>
      </c>
      <c r="O7292" t="s">
        <v>121</v>
      </c>
      <c r="P7292" t="s">
        <v>1308</v>
      </c>
      <c r="Q7292" t="s">
        <v>177</v>
      </c>
      <c r="R7292" t="str">
        <f t="shared" si="1698"/>
        <v>Average</v>
      </c>
      <c r="S7292" t="str">
        <f t="shared" si="1699"/>
        <v xml:space="preserve"> </v>
      </c>
      <c r="T7292" t="b">
        <f t="shared" si="1700"/>
        <v>0</v>
      </c>
      <c r="U7292" t="b">
        <f t="shared" si="1701"/>
        <v>0</v>
      </c>
      <c r="V7292" t="str">
        <f t="shared" si="1702"/>
        <v>Average Company</v>
      </c>
      <c r="W7292" t="str">
        <f t="shared" si="1703"/>
        <v>Don't Buy</v>
      </c>
      <c r="X7292" t="str">
        <f t="shared" si="1704"/>
        <v>Not Known</v>
      </c>
      <c r="Z7292" t="str">
        <f t="shared" si="1705"/>
        <v>None</v>
      </c>
      <c r="AB7292" t="str">
        <f t="shared" si="1706"/>
        <v>0</v>
      </c>
    </row>
    <row r="7293" spans="1:28" x14ac:dyDescent="0.3">
      <c r="A7293">
        <v>7291</v>
      </c>
      <c r="B7293" t="s">
        <v>12128</v>
      </c>
      <c r="C7293" t="str">
        <f t="shared" si="1693"/>
        <v>Long</v>
      </c>
      <c r="D7293">
        <v>3.9</v>
      </c>
      <c r="F7293" s="1">
        <f t="shared" si="1707"/>
        <v>3.9</v>
      </c>
      <c r="G7293" s="1">
        <f t="shared" si="1694"/>
        <v>3.9</v>
      </c>
      <c r="H7293">
        <f t="shared" si="1695"/>
        <v>3.9</v>
      </c>
      <c r="I7293" t="s">
        <v>12029</v>
      </c>
      <c r="J7293" t="s">
        <v>22</v>
      </c>
      <c r="K7293" t="s">
        <v>11259</v>
      </c>
      <c r="L7293" t="str">
        <f t="shared" si="1696"/>
        <v>Established</v>
      </c>
      <c r="N7293" s="2">
        <f t="shared" si="1697"/>
        <v>10</v>
      </c>
      <c r="O7293" t="s">
        <v>234</v>
      </c>
      <c r="P7293" t="s">
        <v>1308</v>
      </c>
      <c r="Q7293" t="s">
        <v>362</v>
      </c>
      <c r="R7293" t="str">
        <f t="shared" si="1698"/>
        <v>Average</v>
      </c>
      <c r="S7293" t="str">
        <f t="shared" si="1699"/>
        <v xml:space="preserve"> </v>
      </c>
      <c r="T7293" t="b">
        <f t="shared" si="1700"/>
        <v>0</v>
      </c>
      <c r="U7293" t="b">
        <f t="shared" si="1701"/>
        <v>1</v>
      </c>
      <c r="V7293" t="str">
        <f t="shared" si="1702"/>
        <v>Average Company</v>
      </c>
      <c r="W7293" t="str">
        <f t="shared" si="1703"/>
        <v>Don't Buy</v>
      </c>
      <c r="X7293" t="str">
        <f t="shared" si="1704"/>
        <v>Not Known</v>
      </c>
      <c r="Z7293" t="str">
        <f t="shared" si="1705"/>
        <v>None</v>
      </c>
      <c r="AB7293" t="str">
        <f t="shared" si="1706"/>
        <v>0</v>
      </c>
    </row>
    <row r="7294" spans="1:28" x14ac:dyDescent="0.3">
      <c r="A7294">
        <v>7292</v>
      </c>
      <c r="B7294" t="s">
        <v>12129</v>
      </c>
      <c r="C7294" t="str">
        <f t="shared" si="1693"/>
        <v>Long</v>
      </c>
      <c r="D7294">
        <v>3.5</v>
      </c>
      <c r="F7294" s="1">
        <f t="shared" si="1707"/>
        <v>3.5</v>
      </c>
      <c r="G7294" s="1">
        <f t="shared" si="1694"/>
        <v>3.5</v>
      </c>
      <c r="H7294">
        <f t="shared" si="1695"/>
        <v>3.5</v>
      </c>
      <c r="I7294" t="s">
        <v>12029</v>
      </c>
      <c r="J7294" t="s">
        <v>12130</v>
      </c>
      <c r="K7294" t="s">
        <v>54</v>
      </c>
      <c r="L7294" t="str">
        <f t="shared" si="1696"/>
        <v>Established</v>
      </c>
      <c r="N7294" s="2">
        <f t="shared" si="1697"/>
        <v>20</v>
      </c>
      <c r="O7294" t="s">
        <v>683</v>
      </c>
      <c r="Q7294" t="s">
        <v>12131</v>
      </c>
      <c r="R7294" t="str">
        <f t="shared" si="1698"/>
        <v>Average</v>
      </c>
      <c r="S7294" t="str">
        <f t="shared" si="1699"/>
        <v xml:space="preserve"> </v>
      </c>
      <c r="T7294" t="b">
        <f t="shared" si="1700"/>
        <v>0</v>
      </c>
      <c r="U7294" t="b">
        <f t="shared" si="1701"/>
        <v>0</v>
      </c>
      <c r="V7294" t="str">
        <f t="shared" si="1702"/>
        <v>Average Company</v>
      </c>
      <c r="W7294" t="str">
        <f t="shared" si="1703"/>
        <v>Don't Buy</v>
      </c>
      <c r="X7294" t="str">
        <f t="shared" si="1704"/>
        <v>Not Known</v>
      </c>
      <c r="Z7294" t="str">
        <f t="shared" si="1705"/>
        <v>None</v>
      </c>
      <c r="AB7294" t="str">
        <f t="shared" si="1706"/>
        <v>0</v>
      </c>
    </row>
    <row r="7295" spans="1:28" x14ac:dyDescent="0.3">
      <c r="A7295">
        <v>7293</v>
      </c>
      <c r="B7295" t="s">
        <v>12132</v>
      </c>
      <c r="C7295" t="str">
        <f t="shared" si="1693"/>
        <v>Long</v>
      </c>
      <c r="D7295">
        <v>3.5</v>
      </c>
      <c r="F7295" s="1">
        <f t="shared" si="1707"/>
        <v>3.5</v>
      </c>
      <c r="G7295" s="1">
        <f t="shared" si="1694"/>
        <v>3.5</v>
      </c>
      <c r="H7295">
        <f t="shared" si="1695"/>
        <v>3.5</v>
      </c>
      <c r="I7295" t="s">
        <v>12029</v>
      </c>
      <c r="J7295" t="s">
        <v>22</v>
      </c>
      <c r="K7295" t="s">
        <v>6413</v>
      </c>
      <c r="L7295" t="str">
        <f t="shared" si="1696"/>
        <v>Established</v>
      </c>
      <c r="N7295" s="2">
        <f t="shared" si="1697"/>
        <v>14</v>
      </c>
      <c r="O7295" t="s">
        <v>522</v>
      </c>
      <c r="P7295" t="s">
        <v>1308</v>
      </c>
      <c r="Q7295" t="s">
        <v>605</v>
      </c>
      <c r="R7295" t="str">
        <f t="shared" si="1698"/>
        <v>Average</v>
      </c>
      <c r="S7295" t="str">
        <f t="shared" si="1699"/>
        <v xml:space="preserve"> </v>
      </c>
      <c r="T7295" t="b">
        <f t="shared" si="1700"/>
        <v>0</v>
      </c>
      <c r="U7295" t="b">
        <f t="shared" si="1701"/>
        <v>0</v>
      </c>
      <c r="V7295" t="str">
        <f t="shared" si="1702"/>
        <v>Average Company</v>
      </c>
      <c r="W7295" t="str">
        <f t="shared" si="1703"/>
        <v>Don't Buy</v>
      </c>
      <c r="X7295" t="str">
        <f t="shared" si="1704"/>
        <v>Not Known</v>
      </c>
      <c r="Z7295" t="str">
        <f t="shared" si="1705"/>
        <v>None</v>
      </c>
      <c r="AB7295" t="str">
        <f t="shared" si="1706"/>
        <v>0</v>
      </c>
    </row>
    <row r="7296" spans="1:28" x14ac:dyDescent="0.3">
      <c r="A7296">
        <v>7294</v>
      </c>
      <c r="B7296" t="s">
        <v>12133</v>
      </c>
      <c r="C7296" t="str">
        <f t="shared" si="1693"/>
        <v>Long</v>
      </c>
      <c r="D7296">
        <v>4.2</v>
      </c>
      <c r="F7296" s="1">
        <f t="shared" si="1707"/>
        <v>4.2</v>
      </c>
      <c r="G7296" s="1">
        <f t="shared" si="1694"/>
        <v>4.2</v>
      </c>
      <c r="H7296">
        <f t="shared" si="1695"/>
        <v>4.2</v>
      </c>
      <c r="I7296" t="s">
        <v>3231</v>
      </c>
      <c r="J7296" t="s">
        <v>10</v>
      </c>
      <c r="K7296" t="s">
        <v>12134</v>
      </c>
      <c r="L7296" t="str">
        <f t="shared" si="1696"/>
        <v>Established</v>
      </c>
      <c r="N7296" s="2">
        <f t="shared" si="1697"/>
        <v>36</v>
      </c>
      <c r="O7296" t="s">
        <v>48</v>
      </c>
      <c r="P7296" t="s">
        <v>3614</v>
      </c>
      <c r="Q7296" t="s">
        <v>6360</v>
      </c>
      <c r="R7296" t="str">
        <f t="shared" si="1698"/>
        <v>Great</v>
      </c>
      <c r="S7296" t="str">
        <f t="shared" si="1699"/>
        <v>Great</v>
      </c>
      <c r="T7296" t="b">
        <f t="shared" si="1700"/>
        <v>1</v>
      </c>
      <c r="U7296" t="b">
        <f t="shared" si="1701"/>
        <v>1</v>
      </c>
      <c r="V7296" t="str">
        <f t="shared" si="1702"/>
        <v>Top Company</v>
      </c>
      <c r="W7296" t="str">
        <f t="shared" si="1703"/>
        <v>Don't Buy</v>
      </c>
      <c r="X7296" t="str">
        <f t="shared" si="1704"/>
        <v>Not Known</v>
      </c>
      <c r="Z7296" t="str">
        <f t="shared" si="1705"/>
        <v>None</v>
      </c>
      <c r="AB7296" t="str">
        <f t="shared" si="1706"/>
        <v>0</v>
      </c>
    </row>
    <row r="7297" spans="1:28" x14ac:dyDescent="0.3">
      <c r="A7297">
        <v>7295</v>
      </c>
      <c r="B7297" t="s">
        <v>12135</v>
      </c>
      <c r="C7297" t="str">
        <f t="shared" si="1693"/>
        <v>Short</v>
      </c>
      <c r="D7297">
        <v>4.3</v>
      </c>
      <c r="F7297" s="1">
        <f t="shared" si="1707"/>
        <v>4.3</v>
      </c>
      <c r="G7297" s="1">
        <f t="shared" si="1694"/>
        <v>4.3</v>
      </c>
      <c r="H7297">
        <f t="shared" si="1695"/>
        <v>4.3</v>
      </c>
      <c r="I7297" t="s">
        <v>10645</v>
      </c>
      <c r="J7297" t="s">
        <v>22</v>
      </c>
      <c r="K7297" t="s">
        <v>9082</v>
      </c>
      <c r="L7297" t="str">
        <f t="shared" si="1696"/>
        <v>Established</v>
      </c>
      <c r="N7297" s="2">
        <f t="shared" si="1697"/>
        <v>10</v>
      </c>
      <c r="O7297" t="s">
        <v>3602</v>
      </c>
      <c r="P7297" t="s">
        <v>683</v>
      </c>
      <c r="Q7297" t="s">
        <v>80</v>
      </c>
      <c r="R7297" t="str">
        <f t="shared" si="1698"/>
        <v>Great</v>
      </c>
      <c r="S7297" t="str">
        <f t="shared" si="1699"/>
        <v>Great</v>
      </c>
      <c r="T7297" t="b">
        <f t="shared" si="1700"/>
        <v>0</v>
      </c>
      <c r="U7297" t="b">
        <f t="shared" si="1701"/>
        <v>1</v>
      </c>
      <c r="V7297" t="str">
        <f t="shared" si="1702"/>
        <v>Average Company</v>
      </c>
      <c r="W7297" t="str">
        <f t="shared" si="1703"/>
        <v>Don't Buy</v>
      </c>
      <c r="X7297" t="str">
        <f t="shared" si="1704"/>
        <v>Not Known</v>
      </c>
      <c r="Z7297" t="str">
        <f t="shared" si="1705"/>
        <v>None</v>
      </c>
      <c r="AB7297" t="str">
        <f t="shared" si="1706"/>
        <v>0</v>
      </c>
    </row>
    <row r="7298" spans="1:28" x14ac:dyDescent="0.3">
      <c r="A7298">
        <v>7296</v>
      </c>
      <c r="B7298" t="s">
        <v>12136</v>
      </c>
      <c r="C7298" t="str">
        <f t="shared" si="1693"/>
        <v>Short</v>
      </c>
      <c r="D7298">
        <v>4.5999999999999996</v>
      </c>
      <c r="F7298" s="1">
        <f t="shared" si="1707"/>
        <v>4.5999999999999996</v>
      </c>
      <c r="G7298" s="1">
        <f t="shared" si="1694"/>
        <v>4.5999999999999996</v>
      </c>
      <c r="H7298">
        <f t="shared" si="1695"/>
        <v>4.5999999999999996</v>
      </c>
      <c r="I7298" t="s">
        <v>12029</v>
      </c>
      <c r="J7298" t="s">
        <v>22</v>
      </c>
      <c r="K7298" t="s">
        <v>12137</v>
      </c>
      <c r="L7298" t="str">
        <f t="shared" si="1696"/>
        <v>Established</v>
      </c>
      <c r="N7298" s="2">
        <f t="shared" si="1697"/>
        <v>16</v>
      </c>
      <c r="O7298" t="s">
        <v>121</v>
      </c>
      <c r="P7298" t="s">
        <v>1308</v>
      </c>
      <c r="Q7298" t="s">
        <v>44</v>
      </c>
      <c r="R7298" t="str">
        <f t="shared" si="1698"/>
        <v>Great</v>
      </c>
      <c r="S7298" t="str">
        <f t="shared" si="1699"/>
        <v>Great</v>
      </c>
      <c r="T7298" t="b">
        <f t="shared" si="1700"/>
        <v>1</v>
      </c>
      <c r="U7298" t="b">
        <f t="shared" si="1701"/>
        <v>1</v>
      </c>
      <c r="V7298" t="str">
        <f t="shared" si="1702"/>
        <v>Average Company</v>
      </c>
      <c r="W7298" t="str">
        <f t="shared" si="1703"/>
        <v>Buy</v>
      </c>
      <c r="X7298" t="str">
        <f t="shared" si="1704"/>
        <v>Not Known</v>
      </c>
      <c r="Z7298" t="str">
        <f t="shared" si="1705"/>
        <v>None</v>
      </c>
      <c r="AB7298" t="str">
        <f t="shared" si="1706"/>
        <v>0</v>
      </c>
    </row>
    <row r="7299" spans="1:28" x14ac:dyDescent="0.3">
      <c r="A7299">
        <v>7297</v>
      </c>
      <c r="B7299" t="s">
        <v>12138</v>
      </c>
      <c r="C7299" t="str">
        <f t="shared" ref="C7299:C7362" si="1708">IF(LEN(B7299)&gt;=10,"Long","Short")</f>
        <v>Long</v>
      </c>
      <c r="D7299">
        <v>4.5</v>
      </c>
      <c r="F7299" s="1">
        <f t="shared" si="1707"/>
        <v>4.5</v>
      </c>
      <c r="G7299" s="1">
        <f t="shared" ref="G7299:G7362" si="1709">IF(L7299="Startup",D7299+0.5,D7299)</f>
        <v>4.5</v>
      </c>
      <c r="H7299">
        <f t="shared" ref="H7299:H7362" si="1710">IF(L7299="Startup",D7299+0.1,D7299)</f>
        <v>4.5</v>
      </c>
      <c r="I7299" t="s">
        <v>12139</v>
      </c>
      <c r="J7299" t="s">
        <v>10</v>
      </c>
      <c r="K7299" t="s">
        <v>12140</v>
      </c>
      <c r="L7299" t="str">
        <f t="shared" ref="L7299:L7362" si="1711">IF(N7299&lt;10,"Startup","Established")</f>
        <v>Established</v>
      </c>
      <c r="N7299" s="2">
        <f t="shared" ref="N7299:N7362" si="1712">INT(LEFT(O7299,2))</f>
        <v>28</v>
      </c>
      <c r="O7299" t="s">
        <v>24</v>
      </c>
      <c r="P7299" t="s">
        <v>683</v>
      </c>
      <c r="Q7299" t="s">
        <v>268</v>
      </c>
      <c r="R7299" t="str">
        <f t="shared" ref="R7299:R7362" si="1713">IF(D7299&gt;4,"Great","Average")</f>
        <v>Great</v>
      </c>
      <c r="S7299" t="str">
        <f t="shared" ref="S7299:S7362" si="1714">IF(D7299&gt;4,"Great"," ")</f>
        <v>Great</v>
      </c>
      <c r="T7299" t="b">
        <f t="shared" ref="T7299:T7362" si="1715">AND(D7299:D17257&gt;4,N7299:N17257&gt;10)</f>
        <v>1</v>
      </c>
      <c r="U7299" t="b">
        <f t="shared" ref="U7299:U7362" si="1716">OR(D7299&gt;3.5,N7299&lt;10)</f>
        <v>1</v>
      </c>
      <c r="V7299" t="str">
        <f t="shared" ref="V7299:V7362" si="1717">IF(AND(D7299&gt;4,N7299&gt;20),"Top Company","Average Company")</f>
        <v>Top Company</v>
      </c>
      <c r="W7299" t="str">
        <f t="shared" ref="W7299:W7362" si="1718">IF(OR(LEFT(B7299,1)="T",LEFT(B7299,1)="G"),"Buy","Don't Buy")</f>
        <v>Don't Buy</v>
      </c>
      <c r="X7299" t="str">
        <f t="shared" ref="X7299:X7362" si="1719">IF(IF(Q7299="Financial Services",ISNUMBER(SEARCH("Mumbai",K7299))),"Bombay Finance","Not Known")</f>
        <v>Not Known</v>
      </c>
      <c r="Z7299" t="str">
        <f t="shared" ref="Z7299:Z7362" si="1720">IF(AND(OR(ISNUMBER(SEARCH("Bangalore",K7299)),ISNUMBER(SEARCH("Bengaluru",K7299)),ISNUMBER(SEARCH("Chennai",K7299))),N7299&lt;10),"Silicon Valley Startups","None")</f>
        <v>None</v>
      </c>
      <c r="AB7299" t="str">
        <f t="shared" ref="AB7299:AB7362" si="1721">IF(AND(OR(Q7299="IT Services &amp; Consulting",Q7299="Financial Services"),D7299&gt;4),"1Million",IF(AND(OR(Q7299="IT Services &amp; Consulting",Q7299="Financial Services"),D7299&lt;=4),"500K",IF(AND(Q7299="Telecom / ISP",D7299&gt;4),"800K","0")))</f>
        <v>0</v>
      </c>
    </row>
    <row r="7300" spans="1:28" x14ac:dyDescent="0.3">
      <c r="A7300">
        <v>7298</v>
      </c>
      <c r="B7300" t="s">
        <v>12141</v>
      </c>
      <c r="C7300" t="str">
        <f t="shared" si="1708"/>
        <v>Short</v>
      </c>
      <c r="D7300">
        <v>3.7</v>
      </c>
      <c r="F7300" s="1">
        <f t="shared" si="1707"/>
        <v>4.2</v>
      </c>
      <c r="G7300" s="1">
        <f t="shared" si="1709"/>
        <v>4.2</v>
      </c>
      <c r="H7300">
        <f t="shared" si="1710"/>
        <v>3.8000000000000003</v>
      </c>
      <c r="I7300" t="s">
        <v>12139</v>
      </c>
      <c r="J7300" t="s">
        <v>22</v>
      </c>
      <c r="K7300" t="s">
        <v>12001</v>
      </c>
      <c r="L7300" t="str">
        <f t="shared" si="1711"/>
        <v>Startup</v>
      </c>
      <c r="N7300" s="2">
        <f t="shared" si="1712"/>
        <v>9</v>
      </c>
      <c r="O7300" t="s">
        <v>331</v>
      </c>
      <c r="P7300" t="s">
        <v>1308</v>
      </c>
      <c r="Q7300" t="s">
        <v>44</v>
      </c>
      <c r="R7300" t="str">
        <f t="shared" si="1713"/>
        <v>Average</v>
      </c>
      <c r="S7300" t="str">
        <f t="shared" si="1714"/>
        <v xml:space="preserve"> </v>
      </c>
      <c r="T7300" t="b">
        <f t="shared" si="1715"/>
        <v>0</v>
      </c>
      <c r="U7300" t="b">
        <f t="shared" si="1716"/>
        <v>1</v>
      </c>
      <c r="V7300" t="str">
        <f t="shared" si="1717"/>
        <v>Average Company</v>
      </c>
      <c r="W7300" t="str">
        <f t="shared" si="1718"/>
        <v>Don't Buy</v>
      </c>
      <c r="X7300" t="str">
        <f t="shared" si="1719"/>
        <v>Not Known</v>
      </c>
      <c r="Z7300" t="str">
        <f t="shared" si="1720"/>
        <v>None</v>
      </c>
      <c r="AB7300" t="str">
        <f t="shared" si="1721"/>
        <v>0</v>
      </c>
    </row>
    <row r="7301" spans="1:28" x14ac:dyDescent="0.3">
      <c r="A7301">
        <v>7299</v>
      </c>
      <c r="B7301" t="s">
        <v>12142</v>
      </c>
      <c r="C7301" t="str">
        <f t="shared" si="1708"/>
        <v>Long</v>
      </c>
      <c r="D7301">
        <v>3.4</v>
      </c>
      <c r="F7301" s="1">
        <f t="shared" si="1707"/>
        <v>3.4</v>
      </c>
      <c r="G7301" s="1">
        <f t="shared" si="1709"/>
        <v>3.4</v>
      </c>
      <c r="H7301">
        <f t="shared" si="1710"/>
        <v>3.4</v>
      </c>
      <c r="I7301" t="s">
        <v>12139</v>
      </c>
      <c r="J7301" t="s">
        <v>22</v>
      </c>
      <c r="K7301" t="s">
        <v>5803</v>
      </c>
      <c r="L7301" t="str">
        <f t="shared" si="1711"/>
        <v>Established</v>
      </c>
      <c r="N7301" s="2">
        <f t="shared" si="1712"/>
        <v>27</v>
      </c>
      <c r="O7301" t="s">
        <v>109</v>
      </c>
      <c r="P7301" t="s">
        <v>683</v>
      </c>
      <c r="Q7301" t="s">
        <v>28</v>
      </c>
      <c r="R7301" t="str">
        <f t="shared" si="1713"/>
        <v>Average</v>
      </c>
      <c r="S7301" t="str">
        <f t="shared" si="1714"/>
        <v xml:space="preserve"> </v>
      </c>
      <c r="T7301" t="b">
        <f t="shared" si="1715"/>
        <v>0</v>
      </c>
      <c r="U7301" t="b">
        <f t="shared" si="1716"/>
        <v>0</v>
      </c>
      <c r="V7301" t="str">
        <f t="shared" si="1717"/>
        <v>Average Company</v>
      </c>
      <c r="W7301" t="str">
        <f t="shared" si="1718"/>
        <v>Don't Buy</v>
      </c>
      <c r="X7301" t="str">
        <f t="shared" si="1719"/>
        <v>Bombay Finance</v>
      </c>
      <c r="Z7301" t="str">
        <f t="shared" si="1720"/>
        <v>None</v>
      </c>
      <c r="AB7301" t="str">
        <f t="shared" si="1721"/>
        <v>500K</v>
      </c>
    </row>
    <row r="7302" spans="1:28" x14ac:dyDescent="0.3">
      <c r="A7302">
        <v>7300</v>
      </c>
      <c r="B7302" t="s">
        <v>12143</v>
      </c>
      <c r="C7302" t="str">
        <f t="shared" si="1708"/>
        <v>Long</v>
      </c>
      <c r="D7302">
        <v>3.8</v>
      </c>
      <c r="F7302" s="1">
        <f t="shared" si="1707"/>
        <v>4.3</v>
      </c>
      <c r="G7302" s="1">
        <f t="shared" si="1709"/>
        <v>4.3</v>
      </c>
      <c r="H7302">
        <f t="shared" si="1710"/>
        <v>3.9</v>
      </c>
      <c r="I7302" t="s">
        <v>12139</v>
      </c>
      <c r="J7302" t="s">
        <v>10</v>
      </c>
      <c r="K7302" t="s">
        <v>12144</v>
      </c>
      <c r="L7302" t="str">
        <f t="shared" si="1711"/>
        <v>Startup</v>
      </c>
      <c r="N7302" s="2">
        <f t="shared" si="1712"/>
        <v>9</v>
      </c>
      <c r="O7302" t="s">
        <v>331</v>
      </c>
      <c r="P7302" t="s">
        <v>147</v>
      </c>
      <c r="Q7302" t="s">
        <v>999</v>
      </c>
      <c r="R7302" t="str">
        <f t="shared" si="1713"/>
        <v>Average</v>
      </c>
      <c r="S7302" t="str">
        <f t="shared" si="1714"/>
        <v xml:space="preserve"> </v>
      </c>
      <c r="T7302" t="b">
        <f t="shared" si="1715"/>
        <v>0</v>
      </c>
      <c r="U7302" t="b">
        <f t="shared" si="1716"/>
        <v>1</v>
      </c>
      <c r="V7302" t="str">
        <f t="shared" si="1717"/>
        <v>Average Company</v>
      </c>
      <c r="W7302" t="str">
        <f t="shared" si="1718"/>
        <v>Don't Buy</v>
      </c>
      <c r="X7302" t="str">
        <f t="shared" si="1719"/>
        <v>Not Known</v>
      </c>
      <c r="Z7302" t="str">
        <f t="shared" si="1720"/>
        <v>None</v>
      </c>
      <c r="AB7302" t="str">
        <f t="shared" si="1721"/>
        <v>0</v>
      </c>
    </row>
    <row r="7303" spans="1:28" x14ac:dyDescent="0.3">
      <c r="A7303">
        <v>7301</v>
      </c>
      <c r="B7303" t="s">
        <v>12145</v>
      </c>
      <c r="C7303" t="str">
        <f t="shared" si="1708"/>
        <v>Long</v>
      </c>
      <c r="D7303">
        <v>4.4000000000000004</v>
      </c>
      <c r="F7303" s="1">
        <f t="shared" si="1707"/>
        <v>4.4000000000000004</v>
      </c>
      <c r="G7303" s="1">
        <f t="shared" si="1709"/>
        <v>4.4000000000000004</v>
      </c>
      <c r="H7303">
        <f t="shared" si="1710"/>
        <v>4.4000000000000004</v>
      </c>
      <c r="I7303" t="s">
        <v>12139</v>
      </c>
      <c r="J7303" t="s">
        <v>9231</v>
      </c>
      <c r="K7303" t="s">
        <v>121</v>
      </c>
      <c r="L7303" t="str">
        <f t="shared" si="1711"/>
        <v>Established</v>
      </c>
      <c r="N7303" s="2">
        <f t="shared" si="1712"/>
        <v>50</v>
      </c>
      <c r="O7303" t="s">
        <v>691</v>
      </c>
      <c r="Q7303" t="s">
        <v>28</v>
      </c>
      <c r="R7303" t="str">
        <f t="shared" si="1713"/>
        <v>Great</v>
      </c>
      <c r="S7303" t="str">
        <f t="shared" si="1714"/>
        <v>Great</v>
      </c>
      <c r="T7303" t="b">
        <f t="shared" si="1715"/>
        <v>1</v>
      </c>
      <c r="U7303" t="b">
        <f t="shared" si="1716"/>
        <v>1</v>
      </c>
      <c r="V7303" t="str">
        <f t="shared" si="1717"/>
        <v>Top Company</v>
      </c>
      <c r="W7303" t="str">
        <f t="shared" si="1718"/>
        <v>Don't Buy</v>
      </c>
      <c r="X7303" t="str">
        <f t="shared" si="1719"/>
        <v>Not Known</v>
      </c>
      <c r="Z7303" t="str">
        <f t="shared" si="1720"/>
        <v>None</v>
      </c>
      <c r="AB7303" t="str">
        <f t="shared" si="1721"/>
        <v>1Million</v>
      </c>
    </row>
    <row r="7304" spans="1:28" x14ac:dyDescent="0.3">
      <c r="A7304">
        <v>7302</v>
      </c>
      <c r="B7304" t="s">
        <v>12146</v>
      </c>
      <c r="C7304" t="str">
        <f t="shared" si="1708"/>
        <v>Short</v>
      </c>
      <c r="D7304">
        <v>4</v>
      </c>
      <c r="F7304" s="1">
        <f t="shared" si="1707"/>
        <v>4</v>
      </c>
      <c r="G7304" s="1">
        <f t="shared" si="1709"/>
        <v>4</v>
      </c>
      <c r="H7304">
        <f t="shared" si="1710"/>
        <v>4</v>
      </c>
      <c r="I7304" t="s">
        <v>12139</v>
      </c>
      <c r="J7304" t="s">
        <v>22</v>
      </c>
      <c r="K7304" t="s">
        <v>12147</v>
      </c>
      <c r="L7304" t="str">
        <f t="shared" si="1711"/>
        <v>Established</v>
      </c>
      <c r="N7304" s="2">
        <f t="shared" si="1712"/>
        <v>59</v>
      </c>
      <c r="O7304" t="s">
        <v>1765</v>
      </c>
      <c r="P7304" t="s">
        <v>2818</v>
      </c>
      <c r="Q7304" t="s">
        <v>773</v>
      </c>
      <c r="R7304" t="str">
        <f t="shared" si="1713"/>
        <v>Average</v>
      </c>
      <c r="S7304" t="str">
        <f t="shared" si="1714"/>
        <v xml:space="preserve"> </v>
      </c>
      <c r="T7304" t="b">
        <f t="shared" si="1715"/>
        <v>0</v>
      </c>
      <c r="U7304" t="b">
        <f t="shared" si="1716"/>
        <v>1</v>
      </c>
      <c r="V7304" t="str">
        <f t="shared" si="1717"/>
        <v>Average Company</v>
      </c>
      <c r="W7304" t="str">
        <f t="shared" si="1718"/>
        <v>Don't Buy</v>
      </c>
      <c r="X7304" t="str">
        <f t="shared" si="1719"/>
        <v>Not Known</v>
      </c>
      <c r="Z7304" t="str">
        <f t="shared" si="1720"/>
        <v>None</v>
      </c>
      <c r="AB7304" t="str">
        <f t="shared" si="1721"/>
        <v>0</v>
      </c>
    </row>
    <row r="7305" spans="1:28" x14ac:dyDescent="0.3">
      <c r="A7305">
        <v>7303</v>
      </c>
      <c r="B7305" t="s">
        <v>12148</v>
      </c>
      <c r="C7305" t="str">
        <f t="shared" si="1708"/>
        <v>Long</v>
      </c>
      <c r="D7305">
        <v>3.6</v>
      </c>
      <c r="F7305" s="1">
        <f t="shared" si="1707"/>
        <v>3.6</v>
      </c>
      <c r="G7305" s="1">
        <f t="shared" si="1709"/>
        <v>3.6</v>
      </c>
      <c r="H7305">
        <f t="shared" si="1710"/>
        <v>3.6</v>
      </c>
      <c r="I7305" t="s">
        <v>12139</v>
      </c>
      <c r="J7305" t="s">
        <v>22</v>
      </c>
      <c r="K7305" t="s">
        <v>2630</v>
      </c>
      <c r="L7305" t="str">
        <f t="shared" si="1711"/>
        <v>Established</v>
      </c>
      <c r="N7305" s="2">
        <f t="shared" si="1712"/>
        <v>26</v>
      </c>
      <c r="O7305" t="s">
        <v>126</v>
      </c>
      <c r="P7305" t="s">
        <v>683</v>
      </c>
      <c r="Q7305" t="s">
        <v>204</v>
      </c>
      <c r="R7305" t="str">
        <f t="shared" si="1713"/>
        <v>Average</v>
      </c>
      <c r="S7305" t="str">
        <f t="shared" si="1714"/>
        <v xml:space="preserve"> </v>
      </c>
      <c r="T7305" t="b">
        <f t="shared" si="1715"/>
        <v>0</v>
      </c>
      <c r="U7305" t="b">
        <f t="shared" si="1716"/>
        <v>1</v>
      </c>
      <c r="V7305" t="str">
        <f t="shared" si="1717"/>
        <v>Average Company</v>
      </c>
      <c r="W7305" t="str">
        <f t="shared" si="1718"/>
        <v>Don't Buy</v>
      </c>
      <c r="X7305" t="str">
        <f t="shared" si="1719"/>
        <v>Not Known</v>
      </c>
      <c r="Z7305" t="str">
        <f t="shared" si="1720"/>
        <v>None</v>
      </c>
      <c r="AB7305" t="str">
        <f t="shared" si="1721"/>
        <v>0</v>
      </c>
    </row>
    <row r="7306" spans="1:28" x14ac:dyDescent="0.3">
      <c r="A7306">
        <v>7304</v>
      </c>
      <c r="B7306" t="s">
        <v>12149</v>
      </c>
      <c r="C7306" t="str">
        <f t="shared" si="1708"/>
        <v>Long</v>
      </c>
      <c r="D7306">
        <v>3.9</v>
      </c>
      <c r="F7306" s="1">
        <f t="shared" si="1707"/>
        <v>3.9</v>
      </c>
      <c r="G7306" s="1">
        <f t="shared" si="1709"/>
        <v>3.9</v>
      </c>
      <c r="H7306">
        <f t="shared" si="1710"/>
        <v>3.9</v>
      </c>
      <c r="I7306" t="s">
        <v>12139</v>
      </c>
      <c r="J7306" t="s">
        <v>10</v>
      </c>
      <c r="K7306" t="s">
        <v>6402</v>
      </c>
      <c r="L7306" t="str">
        <f t="shared" si="1711"/>
        <v>Established</v>
      </c>
      <c r="N7306" s="2">
        <f t="shared" si="1712"/>
        <v>38</v>
      </c>
      <c r="O7306" t="s">
        <v>357</v>
      </c>
      <c r="P7306" t="s">
        <v>683</v>
      </c>
      <c r="Q7306" t="s">
        <v>284</v>
      </c>
      <c r="R7306" t="str">
        <f t="shared" si="1713"/>
        <v>Average</v>
      </c>
      <c r="S7306" t="str">
        <f t="shared" si="1714"/>
        <v xml:space="preserve"> </v>
      </c>
      <c r="T7306" t="b">
        <f t="shared" si="1715"/>
        <v>0</v>
      </c>
      <c r="U7306" t="b">
        <f t="shared" si="1716"/>
        <v>1</v>
      </c>
      <c r="V7306" t="str">
        <f t="shared" si="1717"/>
        <v>Average Company</v>
      </c>
      <c r="W7306" t="str">
        <f t="shared" si="1718"/>
        <v>Buy</v>
      </c>
      <c r="X7306" t="str">
        <f t="shared" si="1719"/>
        <v>Not Known</v>
      </c>
      <c r="Z7306" t="str">
        <f t="shared" si="1720"/>
        <v>None</v>
      </c>
      <c r="AB7306" t="str">
        <f t="shared" si="1721"/>
        <v>0</v>
      </c>
    </row>
    <row r="7307" spans="1:28" x14ac:dyDescent="0.3">
      <c r="A7307">
        <v>7305</v>
      </c>
      <c r="B7307" t="s">
        <v>12150</v>
      </c>
      <c r="C7307" t="str">
        <f t="shared" si="1708"/>
        <v>Long</v>
      </c>
      <c r="D7307">
        <v>4.0999999999999996</v>
      </c>
      <c r="F7307" s="1">
        <f t="shared" si="1707"/>
        <v>4.0999999999999996</v>
      </c>
      <c r="G7307" s="1">
        <f t="shared" si="1709"/>
        <v>4.0999999999999996</v>
      </c>
      <c r="H7307">
        <f t="shared" si="1710"/>
        <v>4.0999999999999996</v>
      </c>
      <c r="I7307" t="s">
        <v>12139</v>
      </c>
      <c r="J7307" t="s">
        <v>22</v>
      </c>
      <c r="K7307" t="s">
        <v>5906</v>
      </c>
      <c r="L7307" t="str">
        <f t="shared" si="1711"/>
        <v>Established</v>
      </c>
      <c r="N7307" s="2">
        <f t="shared" si="1712"/>
        <v>26</v>
      </c>
      <c r="O7307" t="s">
        <v>126</v>
      </c>
      <c r="P7307" t="s">
        <v>683</v>
      </c>
      <c r="Q7307" t="s">
        <v>378</v>
      </c>
      <c r="R7307" t="str">
        <f t="shared" si="1713"/>
        <v>Great</v>
      </c>
      <c r="S7307" t="str">
        <f t="shared" si="1714"/>
        <v>Great</v>
      </c>
      <c r="T7307" t="b">
        <f t="shared" si="1715"/>
        <v>1</v>
      </c>
      <c r="U7307" t="b">
        <f t="shared" si="1716"/>
        <v>1</v>
      </c>
      <c r="V7307" t="str">
        <f t="shared" si="1717"/>
        <v>Top Company</v>
      </c>
      <c r="W7307" t="str">
        <f t="shared" si="1718"/>
        <v>Don't Buy</v>
      </c>
      <c r="X7307" t="str">
        <f t="shared" si="1719"/>
        <v>Not Known</v>
      </c>
      <c r="Z7307" t="str">
        <f t="shared" si="1720"/>
        <v>None</v>
      </c>
      <c r="AB7307" t="str">
        <f t="shared" si="1721"/>
        <v>0</v>
      </c>
    </row>
    <row r="7308" spans="1:28" x14ac:dyDescent="0.3">
      <c r="A7308">
        <v>7306</v>
      </c>
      <c r="B7308" t="s">
        <v>12151</v>
      </c>
      <c r="C7308" t="str">
        <f t="shared" si="1708"/>
        <v>Long</v>
      </c>
      <c r="D7308">
        <v>4</v>
      </c>
      <c r="F7308" s="1" t="e">
        <f t="shared" si="1707"/>
        <v>#VALUE!</v>
      </c>
      <c r="G7308" s="1" t="e">
        <f t="shared" si="1709"/>
        <v>#VALUE!</v>
      </c>
      <c r="H7308" t="e">
        <f t="shared" si="1710"/>
        <v>#VALUE!</v>
      </c>
      <c r="I7308" t="s">
        <v>12139</v>
      </c>
      <c r="J7308" t="s">
        <v>12152</v>
      </c>
      <c r="K7308" t="s">
        <v>683</v>
      </c>
      <c r="L7308" t="e">
        <f t="shared" si="1711"/>
        <v>#VALUE!</v>
      </c>
      <c r="N7308" s="2" t="e">
        <f t="shared" si="1712"/>
        <v>#VALUE!</v>
      </c>
      <c r="Q7308" t="s">
        <v>915</v>
      </c>
      <c r="R7308" t="str">
        <f t="shared" si="1713"/>
        <v>Average</v>
      </c>
      <c r="S7308" t="str">
        <f t="shared" si="1714"/>
        <v xml:space="preserve"> </v>
      </c>
      <c r="T7308" t="e">
        <f t="shared" si="1715"/>
        <v>#VALUE!</v>
      </c>
      <c r="U7308" t="e">
        <f t="shared" si="1716"/>
        <v>#VALUE!</v>
      </c>
      <c r="V7308" t="e">
        <f t="shared" si="1717"/>
        <v>#VALUE!</v>
      </c>
      <c r="W7308" t="str">
        <f t="shared" si="1718"/>
        <v>Don't Buy</v>
      </c>
      <c r="X7308" t="str">
        <f t="shared" si="1719"/>
        <v>Not Known</v>
      </c>
      <c r="Z7308" t="e">
        <f t="shared" si="1720"/>
        <v>#VALUE!</v>
      </c>
      <c r="AB7308" t="str">
        <f t="shared" si="1721"/>
        <v>0</v>
      </c>
    </row>
    <row r="7309" spans="1:28" x14ac:dyDescent="0.3">
      <c r="A7309">
        <v>7307</v>
      </c>
      <c r="B7309" t="s">
        <v>12153</v>
      </c>
      <c r="C7309" t="str">
        <f t="shared" si="1708"/>
        <v>Long</v>
      </c>
      <c r="D7309">
        <v>4</v>
      </c>
      <c r="F7309" s="1">
        <f t="shared" si="1707"/>
        <v>4</v>
      </c>
      <c r="G7309" s="1">
        <f t="shared" si="1709"/>
        <v>4</v>
      </c>
      <c r="H7309">
        <f t="shared" si="1710"/>
        <v>4</v>
      </c>
      <c r="I7309" t="s">
        <v>12139</v>
      </c>
      <c r="J7309" t="s">
        <v>6830</v>
      </c>
      <c r="K7309" t="s">
        <v>711</v>
      </c>
      <c r="L7309" t="str">
        <f t="shared" si="1711"/>
        <v>Established</v>
      </c>
      <c r="N7309" s="2">
        <f t="shared" si="1712"/>
        <v>50</v>
      </c>
      <c r="O7309" t="s">
        <v>3223</v>
      </c>
      <c r="Q7309" t="s">
        <v>117</v>
      </c>
      <c r="R7309" t="str">
        <f t="shared" si="1713"/>
        <v>Average</v>
      </c>
      <c r="S7309" t="str">
        <f t="shared" si="1714"/>
        <v xml:space="preserve"> </v>
      </c>
      <c r="T7309" t="b">
        <f t="shared" si="1715"/>
        <v>0</v>
      </c>
      <c r="U7309" t="b">
        <f t="shared" si="1716"/>
        <v>1</v>
      </c>
      <c r="V7309" t="str">
        <f t="shared" si="1717"/>
        <v>Average Company</v>
      </c>
      <c r="W7309" t="str">
        <f t="shared" si="1718"/>
        <v>Buy</v>
      </c>
      <c r="X7309" t="str">
        <f t="shared" si="1719"/>
        <v>Not Known</v>
      </c>
      <c r="Z7309" t="str">
        <f t="shared" si="1720"/>
        <v>None</v>
      </c>
      <c r="AB7309" t="str">
        <f t="shared" si="1721"/>
        <v>0</v>
      </c>
    </row>
    <row r="7310" spans="1:28" x14ac:dyDescent="0.3">
      <c r="A7310">
        <v>7308</v>
      </c>
      <c r="B7310" t="s">
        <v>12154</v>
      </c>
      <c r="C7310" t="str">
        <f t="shared" si="1708"/>
        <v>Long</v>
      </c>
      <c r="D7310">
        <v>3.8</v>
      </c>
      <c r="F7310" s="1">
        <f t="shared" si="1707"/>
        <v>3.8</v>
      </c>
      <c r="G7310" s="1">
        <f t="shared" si="1709"/>
        <v>3.8</v>
      </c>
      <c r="H7310">
        <f t="shared" si="1710"/>
        <v>3.8</v>
      </c>
      <c r="I7310" t="s">
        <v>12139</v>
      </c>
      <c r="J7310" t="s">
        <v>12155</v>
      </c>
      <c r="K7310" t="s">
        <v>213</v>
      </c>
      <c r="L7310" t="str">
        <f t="shared" si="1711"/>
        <v>Established</v>
      </c>
      <c r="N7310" s="2">
        <f t="shared" si="1712"/>
        <v>51</v>
      </c>
      <c r="O7310" t="s">
        <v>1308</v>
      </c>
      <c r="Q7310" t="s">
        <v>80</v>
      </c>
      <c r="R7310" t="str">
        <f t="shared" si="1713"/>
        <v>Average</v>
      </c>
      <c r="S7310" t="str">
        <f t="shared" si="1714"/>
        <v xml:space="preserve"> </v>
      </c>
      <c r="T7310" t="b">
        <f t="shared" si="1715"/>
        <v>0</v>
      </c>
      <c r="U7310" t="b">
        <f t="shared" si="1716"/>
        <v>1</v>
      </c>
      <c r="V7310" t="str">
        <f t="shared" si="1717"/>
        <v>Average Company</v>
      </c>
      <c r="W7310" t="str">
        <f t="shared" si="1718"/>
        <v>Don't Buy</v>
      </c>
      <c r="X7310" t="str">
        <f t="shared" si="1719"/>
        <v>Not Known</v>
      </c>
      <c r="Z7310" t="str">
        <f t="shared" si="1720"/>
        <v>None</v>
      </c>
      <c r="AB7310" t="str">
        <f t="shared" si="1721"/>
        <v>0</v>
      </c>
    </row>
    <row r="7311" spans="1:28" x14ac:dyDescent="0.3">
      <c r="A7311">
        <v>7309</v>
      </c>
      <c r="B7311" t="s">
        <v>12156</v>
      </c>
      <c r="C7311" t="str">
        <f t="shared" si="1708"/>
        <v>Long</v>
      </c>
      <c r="D7311">
        <v>4.4000000000000004</v>
      </c>
      <c r="F7311" s="1">
        <f t="shared" si="1707"/>
        <v>4.4000000000000004</v>
      </c>
      <c r="G7311" s="1">
        <f t="shared" si="1709"/>
        <v>4.4000000000000004</v>
      </c>
      <c r="H7311">
        <f t="shared" si="1710"/>
        <v>4.4000000000000004</v>
      </c>
      <c r="I7311" t="s">
        <v>12139</v>
      </c>
      <c r="J7311" t="s">
        <v>22</v>
      </c>
      <c r="K7311" t="s">
        <v>12157</v>
      </c>
      <c r="L7311" t="str">
        <f t="shared" si="1711"/>
        <v>Established</v>
      </c>
      <c r="N7311" s="2">
        <f t="shared" si="1712"/>
        <v>12</v>
      </c>
      <c r="O7311" t="s">
        <v>222</v>
      </c>
      <c r="P7311" t="s">
        <v>683</v>
      </c>
      <c r="Q7311" t="s">
        <v>1012</v>
      </c>
      <c r="R7311" t="str">
        <f t="shared" si="1713"/>
        <v>Great</v>
      </c>
      <c r="S7311" t="str">
        <f t="shared" si="1714"/>
        <v>Great</v>
      </c>
      <c r="T7311" t="b">
        <f t="shared" si="1715"/>
        <v>1</v>
      </c>
      <c r="U7311" t="b">
        <f t="shared" si="1716"/>
        <v>1</v>
      </c>
      <c r="V7311" t="str">
        <f t="shared" si="1717"/>
        <v>Average Company</v>
      </c>
      <c r="W7311" t="str">
        <f t="shared" si="1718"/>
        <v>Don't Buy</v>
      </c>
      <c r="X7311" t="str">
        <f t="shared" si="1719"/>
        <v>Not Known</v>
      </c>
      <c r="Z7311" t="str">
        <f t="shared" si="1720"/>
        <v>None</v>
      </c>
      <c r="AB7311" t="str">
        <f t="shared" si="1721"/>
        <v>0</v>
      </c>
    </row>
    <row r="7312" spans="1:28" x14ac:dyDescent="0.3">
      <c r="A7312">
        <v>7310</v>
      </c>
      <c r="B7312" t="s">
        <v>12158</v>
      </c>
      <c r="C7312" t="str">
        <f t="shared" si="1708"/>
        <v>Long</v>
      </c>
      <c r="D7312">
        <v>3.6</v>
      </c>
      <c r="F7312" s="1">
        <f t="shared" si="1707"/>
        <v>3.6</v>
      </c>
      <c r="G7312" s="1">
        <f t="shared" si="1709"/>
        <v>3.6</v>
      </c>
      <c r="H7312">
        <f t="shared" si="1710"/>
        <v>3.6</v>
      </c>
      <c r="I7312" t="s">
        <v>12139</v>
      </c>
      <c r="J7312" t="s">
        <v>22</v>
      </c>
      <c r="K7312" t="s">
        <v>3149</v>
      </c>
      <c r="L7312" t="str">
        <f t="shared" si="1711"/>
        <v>Established</v>
      </c>
      <c r="N7312" s="2">
        <f t="shared" si="1712"/>
        <v>25</v>
      </c>
      <c r="O7312" t="s">
        <v>54</v>
      </c>
      <c r="P7312" t="s">
        <v>147</v>
      </c>
      <c r="Q7312" t="s">
        <v>243</v>
      </c>
      <c r="R7312" t="str">
        <f t="shared" si="1713"/>
        <v>Average</v>
      </c>
      <c r="S7312" t="str">
        <f t="shared" si="1714"/>
        <v xml:space="preserve"> </v>
      </c>
      <c r="T7312" t="b">
        <f t="shared" si="1715"/>
        <v>0</v>
      </c>
      <c r="U7312" t="b">
        <f t="shared" si="1716"/>
        <v>1</v>
      </c>
      <c r="V7312" t="str">
        <f t="shared" si="1717"/>
        <v>Average Company</v>
      </c>
      <c r="W7312" t="str">
        <f t="shared" si="1718"/>
        <v>Don't Buy</v>
      </c>
      <c r="X7312" t="str">
        <f t="shared" si="1719"/>
        <v>Not Known</v>
      </c>
      <c r="Z7312" t="str">
        <f t="shared" si="1720"/>
        <v>None</v>
      </c>
      <c r="AB7312" t="str">
        <f t="shared" si="1721"/>
        <v>0</v>
      </c>
    </row>
    <row r="7313" spans="1:28" x14ac:dyDescent="0.3">
      <c r="A7313">
        <v>7311</v>
      </c>
      <c r="B7313" t="s">
        <v>12159</v>
      </c>
      <c r="C7313" t="str">
        <f t="shared" si="1708"/>
        <v>Long</v>
      </c>
      <c r="D7313">
        <v>3.9</v>
      </c>
      <c r="F7313" s="1">
        <f t="shared" si="1707"/>
        <v>3.9</v>
      </c>
      <c r="G7313" s="1">
        <f t="shared" si="1709"/>
        <v>3.9</v>
      </c>
      <c r="H7313">
        <f t="shared" si="1710"/>
        <v>3.9</v>
      </c>
      <c r="I7313" t="s">
        <v>12139</v>
      </c>
      <c r="J7313" t="s">
        <v>22</v>
      </c>
      <c r="K7313" t="s">
        <v>2584</v>
      </c>
      <c r="L7313" t="str">
        <f t="shared" si="1711"/>
        <v>Established</v>
      </c>
      <c r="N7313" s="2">
        <f t="shared" si="1712"/>
        <v>19</v>
      </c>
      <c r="O7313" t="s">
        <v>100</v>
      </c>
      <c r="P7313" t="s">
        <v>691</v>
      </c>
      <c r="Q7313" t="s">
        <v>246</v>
      </c>
      <c r="R7313" t="str">
        <f t="shared" si="1713"/>
        <v>Average</v>
      </c>
      <c r="S7313" t="str">
        <f t="shared" si="1714"/>
        <v xml:space="preserve"> </v>
      </c>
      <c r="T7313" t="b">
        <f t="shared" si="1715"/>
        <v>0</v>
      </c>
      <c r="U7313" t="b">
        <f t="shared" si="1716"/>
        <v>1</v>
      </c>
      <c r="V7313" t="str">
        <f t="shared" si="1717"/>
        <v>Average Company</v>
      </c>
      <c r="W7313" t="str">
        <f t="shared" si="1718"/>
        <v>Buy</v>
      </c>
      <c r="X7313" t="str">
        <f t="shared" si="1719"/>
        <v>Not Known</v>
      </c>
      <c r="Z7313" t="str">
        <f t="shared" si="1720"/>
        <v>None</v>
      </c>
      <c r="AB7313" t="str">
        <f t="shared" si="1721"/>
        <v>0</v>
      </c>
    </row>
    <row r="7314" spans="1:28" x14ac:dyDescent="0.3">
      <c r="A7314">
        <v>7312</v>
      </c>
      <c r="B7314" t="s">
        <v>12160</v>
      </c>
      <c r="C7314" t="str">
        <f t="shared" si="1708"/>
        <v>Long</v>
      </c>
      <c r="D7314">
        <v>3.5</v>
      </c>
      <c r="F7314" s="1">
        <f t="shared" si="1707"/>
        <v>3.5</v>
      </c>
      <c r="G7314" s="1">
        <f t="shared" si="1709"/>
        <v>3.5</v>
      </c>
      <c r="H7314">
        <f t="shared" si="1710"/>
        <v>3.5</v>
      </c>
      <c r="I7314" t="s">
        <v>12139</v>
      </c>
      <c r="J7314" t="s">
        <v>22</v>
      </c>
      <c r="K7314" t="s">
        <v>4274</v>
      </c>
      <c r="L7314" t="str">
        <f t="shared" si="1711"/>
        <v>Established</v>
      </c>
      <c r="N7314" s="2">
        <f t="shared" si="1712"/>
        <v>12</v>
      </c>
      <c r="O7314" t="s">
        <v>267</v>
      </c>
      <c r="P7314" t="s">
        <v>683</v>
      </c>
      <c r="Q7314" t="s">
        <v>19</v>
      </c>
      <c r="R7314" t="str">
        <f t="shared" si="1713"/>
        <v>Average</v>
      </c>
      <c r="S7314" t="str">
        <f t="shared" si="1714"/>
        <v xml:space="preserve"> </v>
      </c>
      <c r="T7314" t="b">
        <f t="shared" si="1715"/>
        <v>0</v>
      </c>
      <c r="U7314" t="b">
        <f t="shared" si="1716"/>
        <v>0</v>
      </c>
      <c r="V7314" t="str">
        <f t="shared" si="1717"/>
        <v>Average Company</v>
      </c>
      <c r="W7314" t="str">
        <f t="shared" si="1718"/>
        <v>Don't Buy</v>
      </c>
      <c r="X7314" t="str">
        <f t="shared" si="1719"/>
        <v>Not Known</v>
      </c>
      <c r="Z7314" t="str">
        <f t="shared" si="1720"/>
        <v>None</v>
      </c>
      <c r="AB7314" t="str">
        <f t="shared" si="1721"/>
        <v>500K</v>
      </c>
    </row>
    <row r="7315" spans="1:28" x14ac:dyDescent="0.3">
      <c r="A7315">
        <v>7313</v>
      </c>
      <c r="B7315" t="s">
        <v>12161</v>
      </c>
      <c r="C7315" t="str">
        <f t="shared" si="1708"/>
        <v>Long</v>
      </c>
      <c r="D7315">
        <v>4.4000000000000004</v>
      </c>
      <c r="F7315" s="1">
        <f t="shared" si="1707"/>
        <v>4.4000000000000004</v>
      </c>
      <c r="G7315" s="1">
        <f t="shared" si="1709"/>
        <v>4.4000000000000004</v>
      </c>
      <c r="H7315">
        <f t="shared" si="1710"/>
        <v>4.4000000000000004</v>
      </c>
      <c r="I7315" t="s">
        <v>12139</v>
      </c>
      <c r="J7315" t="s">
        <v>12162</v>
      </c>
      <c r="K7315" t="s">
        <v>267</v>
      </c>
      <c r="L7315" t="str">
        <f t="shared" si="1711"/>
        <v>Established</v>
      </c>
      <c r="N7315" s="2">
        <f t="shared" si="1712"/>
        <v>51</v>
      </c>
      <c r="O7315" t="s">
        <v>1308</v>
      </c>
      <c r="Q7315" t="s">
        <v>2462</v>
      </c>
      <c r="R7315" t="str">
        <f t="shared" si="1713"/>
        <v>Great</v>
      </c>
      <c r="S7315" t="str">
        <f t="shared" si="1714"/>
        <v>Great</v>
      </c>
      <c r="T7315" t="b">
        <f t="shared" si="1715"/>
        <v>1</v>
      </c>
      <c r="U7315" t="b">
        <f t="shared" si="1716"/>
        <v>1</v>
      </c>
      <c r="V7315" t="str">
        <f t="shared" si="1717"/>
        <v>Top Company</v>
      </c>
      <c r="W7315" t="str">
        <f t="shared" si="1718"/>
        <v>Don't Buy</v>
      </c>
      <c r="X7315" t="str">
        <f t="shared" si="1719"/>
        <v>Not Known</v>
      </c>
      <c r="Z7315" t="str">
        <f t="shared" si="1720"/>
        <v>None</v>
      </c>
      <c r="AB7315" t="str">
        <f t="shared" si="1721"/>
        <v>0</v>
      </c>
    </row>
    <row r="7316" spans="1:28" x14ac:dyDescent="0.3">
      <c r="A7316">
        <v>7314</v>
      </c>
      <c r="B7316" t="s">
        <v>12163</v>
      </c>
      <c r="C7316" t="str">
        <f t="shared" si="1708"/>
        <v>Long</v>
      </c>
      <c r="D7316">
        <v>4.3</v>
      </c>
      <c r="F7316" s="1">
        <f t="shared" si="1707"/>
        <v>4.3</v>
      </c>
      <c r="G7316" s="1">
        <f t="shared" si="1709"/>
        <v>4.3</v>
      </c>
      <c r="H7316">
        <f t="shared" si="1710"/>
        <v>4.3</v>
      </c>
      <c r="I7316" t="s">
        <v>12139</v>
      </c>
      <c r="J7316" t="s">
        <v>2458</v>
      </c>
      <c r="K7316" t="s">
        <v>54</v>
      </c>
      <c r="L7316" t="str">
        <f t="shared" si="1711"/>
        <v>Established</v>
      </c>
      <c r="N7316" s="2">
        <f t="shared" si="1712"/>
        <v>20</v>
      </c>
      <c r="O7316" t="s">
        <v>683</v>
      </c>
      <c r="Q7316" t="s">
        <v>3369</v>
      </c>
      <c r="R7316" t="str">
        <f t="shared" si="1713"/>
        <v>Great</v>
      </c>
      <c r="S7316" t="str">
        <f t="shared" si="1714"/>
        <v>Great</v>
      </c>
      <c r="T7316" t="b">
        <f t="shared" si="1715"/>
        <v>1</v>
      </c>
      <c r="U7316" t="b">
        <f t="shared" si="1716"/>
        <v>1</v>
      </c>
      <c r="V7316" t="str">
        <f t="shared" si="1717"/>
        <v>Average Company</v>
      </c>
      <c r="W7316" t="str">
        <f t="shared" si="1718"/>
        <v>Don't Buy</v>
      </c>
      <c r="X7316" t="str">
        <f t="shared" si="1719"/>
        <v>Not Known</v>
      </c>
      <c r="Z7316" t="str">
        <f t="shared" si="1720"/>
        <v>None</v>
      </c>
      <c r="AB7316" t="str">
        <f t="shared" si="1721"/>
        <v>0</v>
      </c>
    </row>
    <row r="7317" spans="1:28" x14ac:dyDescent="0.3">
      <c r="A7317">
        <v>7315</v>
      </c>
      <c r="B7317" t="s">
        <v>12164</v>
      </c>
      <c r="C7317" t="str">
        <f t="shared" si="1708"/>
        <v>Short</v>
      </c>
      <c r="D7317">
        <v>3.8</v>
      </c>
      <c r="F7317" s="1">
        <f t="shared" ref="F7317:F7380" si="1722">IF(N7317&lt;10,IF(D7317+0.5&gt;5,5,D7317+0.5),D7317)</f>
        <v>3.8</v>
      </c>
      <c r="G7317" s="1">
        <f t="shared" si="1709"/>
        <v>3.8</v>
      </c>
      <c r="H7317">
        <f t="shared" si="1710"/>
        <v>3.8</v>
      </c>
      <c r="I7317" t="s">
        <v>12139</v>
      </c>
      <c r="J7317" t="s">
        <v>5707</v>
      </c>
      <c r="K7317" t="s">
        <v>89</v>
      </c>
      <c r="L7317" t="str">
        <f t="shared" si="1711"/>
        <v>Established</v>
      </c>
      <c r="N7317" s="2">
        <f t="shared" si="1712"/>
        <v>51</v>
      </c>
      <c r="O7317" t="s">
        <v>3957</v>
      </c>
      <c r="Q7317" t="s">
        <v>846</v>
      </c>
      <c r="R7317" t="str">
        <f t="shared" si="1713"/>
        <v>Average</v>
      </c>
      <c r="S7317" t="str">
        <f t="shared" si="1714"/>
        <v xml:space="preserve"> </v>
      </c>
      <c r="T7317" t="b">
        <f t="shared" si="1715"/>
        <v>0</v>
      </c>
      <c r="U7317" t="b">
        <f t="shared" si="1716"/>
        <v>1</v>
      </c>
      <c r="V7317" t="str">
        <f t="shared" si="1717"/>
        <v>Average Company</v>
      </c>
      <c r="W7317" t="str">
        <f t="shared" si="1718"/>
        <v>Don't Buy</v>
      </c>
      <c r="X7317" t="str">
        <f t="shared" si="1719"/>
        <v>Not Known</v>
      </c>
      <c r="Z7317" t="str">
        <f t="shared" si="1720"/>
        <v>None</v>
      </c>
      <c r="AB7317" t="str">
        <f t="shared" si="1721"/>
        <v>0</v>
      </c>
    </row>
    <row r="7318" spans="1:28" x14ac:dyDescent="0.3">
      <c r="A7318">
        <v>7316</v>
      </c>
      <c r="B7318" t="s">
        <v>12165</v>
      </c>
      <c r="C7318" t="str">
        <f t="shared" si="1708"/>
        <v>Long</v>
      </c>
      <c r="D7318">
        <v>4.3</v>
      </c>
      <c r="F7318" s="1">
        <f t="shared" si="1722"/>
        <v>4.3</v>
      </c>
      <c r="G7318" s="1">
        <f t="shared" si="1709"/>
        <v>4.3</v>
      </c>
      <c r="H7318">
        <f t="shared" si="1710"/>
        <v>4.3</v>
      </c>
      <c r="I7318" t="s">
        <v>12139</v>
      </c>
      <c r="J7318" t="s">
        <v>10</v>
      </c>
      <c r="K7318" t="s">
        <v>6511</v>
      </c>
      <c r="L7318" t="str">
        <f t="shared" si="1711"/>
        <v>Established</v>
      </c>
      <c r="N7318" s="2">
        <f t="shared" si="1712"/>
        <v>39</v>
      </c>
      <c r="O7318" t="s">
        <v>74</v>
      </c>
      <c r="P7318" t="s">
        <v>683</v>
      </c>
      <c r="Q7318" t="s">
        <v>105</v>
      </c>
      <c r="R7318" t="str">
        <f t="shared" si="1713"/>
        <v>Great</v>
      </c>
      <c r="S7318" t="str">
        <f t="shared" si="1714"/>
        <v>Great</v>
      </c>
      <c r="T7318" t="b">
        <f t="shared" si="1715"/>
        <v>1</v>
      </c>
      <c r="U7318" t="b">
        <f t="shared" si="1716"/>
        <v>1</v>
      </c>
      <c r="V7318" t="str">
        <f t="shared" si="1717"/>
        <v>Top Company</v>
      </c>
      <c r="W7318" t="str">
        <f t="shared" si="1718"/>
        <v>Don't Buy</v>
      </c>
      <c r="X7318" t="str">
        <f t="shared" si="1719"/>
        <v>Not Known</v>
      </c>
      <c r="Z7318" t="str">
        <f t="shared" si="1720"/>
        <v>None</v>
      </c>
      <c r="AB7318" t="str">
        <f t="shared" si="1721"/>
        <v>0</v>
      </c>
    </row>
    <row r="7319" spans="1:28" x14ac:dyDescent="0.3">
      <c r="A7319">
        <v>7317</v>
      </c>
      <c r="B7319" t="s">
        <v>12166</v>
      </c>
      <c r="C7319" t="str">
        <f t="shared" si="1708"/>
        <v>Long</v>
      </c>
      <c r="D7319">
        <v>3.5</v>
      </c>
      <c r="F7319" s="1">
        <f t="shared" si="1722"/>
        <v>3.5</v>
      </c>
      <c r="G7319" s="1">
        <f t="shared" si="1709"/>
        <v>3.5</v>
      </c>
      <c r="H7319">
        <f t="shared" si="1710"/>
        <v>3.5</v>
      </c>
      <c r="I7319" t="s">
        <v>12139</v>
      </c>
      <c r="J7319" t="s">
        <v>22</v>
      </c>
      <c r="K7319" t="s">
        <v>8135</v>
      </c>
      <c r="L7319" t="str">
        <f t="shared" si="1711"/>
        <v>Established</v>
      </c>
      <c r="N7319" s="2">
        <f t="shared" si="1712"/>
        <v>16</v>
      </c>
      <c r="O7319" t="s">
        <v>121</v>
      </c>
      <c r="P7319" t="s">
        <v>1308</v>
      </c>
      <c r="Q7319" t="s">
        <v>28</v>
      </c>
      <c r="R7319" t="str">
        <f t="shared" si="1713"/>
        <v>Average</v>
      </c>
      <c r="S7319" t="str">
        <f t="shared" si="1714"/>
        <v xml:space="preserve"> </v>
      </c>
      <c r="T7319" t="b">
        <f t="shared" si="1715"/>
        <v>0</v>
      </c>
      <c r="U7319" t="b">
        <f t="shared" si="1716"/>
        <v>0</v>
      </c>
      <c r="V7319" t="str">
        <f t="shared" si="1717"/>
        <v>Average Company</v>
      </c>
      <c r="W7319" t="str">
        <f t="shared" si="1718"/>
        <v>Don't Buy</v>
      </c>
      <c r="X7319" t="str">
        <f t="shared" si="1719"/>
        <v>Bombay Finance</v>
      </c>
      <c r="Z7319" t="str">
        <f t="shared" si="1720"/>
        <v>None</v>
      </c>
      <c r="AB7319" t="str">
        <f t="shared" si="1721"/>
        <v>500K</v>
      </c>
    </row>
    <row r="7320" spans="1:28" x14ac:dyDescent="0.3">
      <c r="A7320">
        <v>7318</v>
      </c>
      <c r="B7320" t="s">
        <v>12167</v>
      </c>
      <c r="C7320" t="str">
        <f t="shared" si="1708"/>
        <v>Long</v>
      </c>
      <c r="D7320">
        <v>2.8</v>
      </c>
      <c r="F7320" s="1">
        <f t="shared" si="1722"/>
        <v>2.8</v>
      </c>
      <c r="G7320" s="1">
        <f t="shared" si="1709"/>
        <v>2.8</v>
      </c>
      <c r="H7320">
        <f t="shared" si="1710"/>
        <v>2.8</v>
      </c>
      <c r="I7320" t="s">
        <v>12139</v>
      </c>
      <c r="J7320" t="s">
        <v>22</v>
      </c>
      <c r="K7320" t="s">
        <v>4866</v>
      </c>
      <c r="L7320" t="str">
        <f t="shared" si="1711"/>
        <v>Established</v>
      </c>
      <c r="N7320" s="2">
        <f t="shared" si="1712"/>
        <v>11</v>
      </c>
      <c r="O7320" t="s">
        <v>146</v>
      </c>
      <c r="P7320" t="s">
        <v>1261</v>
      </c>
      <c r="Q7320" t="s">
        <v>14</v>
      </c>
      <c r="R7320" t="str">
        <f t="shared" si="1713"/>
        <v>Average</v>
      </c>
      <c r="S7320" t="str">
        <f t="shared" si="1714"/>
        <v xml:space="preserve"> </v>
      </c>
      <c r="T7320" t="b">
        <f t="shared" si="1715"/>
        <v>0</v>
      </c>
      <c r="U7320" t="b">
        <f t="shared" si="1716"/>
        <v>0</v>
      </c>
      <c r="V7320" t="str">
        <f t="shared" si="1717"/>
        <v>Average Company</v>
      </c>
      <c r="W7320" t="str">
        <f t="shared" si="1718"/>
        <v>Don't Buy</v>
      </c>
      <c r="X7320" t="str">
        <f t="shared" si="1719"/>
        <v>Not Known</v>
      </c>
      <c r="Z7320" t="str">
        <f t="shared" si="1720"/>
        <v>None</v>
      </c>
      <c r="AB7320" t="str">
        <f t="shared" si="1721"/>
        <v>0</v>
      </c>
    </row>
    <row r="7321" spans="1:28" x14ac:dyDescent="0.3">
      <c r="A7321">
        <v>7319</v>
      </c>
      <c r="B7321" t="s">
        <v>12168</v>
      </c>
      <c r="C7321" t="str">
        <f t="shared" si="1708"/>
        <v>Long</v>
      </c>
      <c r="D7321">
        <v>2.8</v>
      </c>
      <c r="F7321" s="1">
        <f t="shared" si="1722"/>
        <v>2.8</v>
      </c>
      <c r="G7321" s="1">
        <f t="shared" si="1709"/>
        <v>2.8</v>
      </c>
      <c r="H7321">
        <f t="shared" si="1710"/>
        <v>2.8</v>
      </c>
      <c r="I7321" t="s">
        <v>12139</v>
      </c>
      <c r="J7321" t="s">
        <v>8892</v>
      </c>
      <c r="K7321" t="s">
        <v>62</v>
      </c>
      <c r="L7321" t="str">
        <f t="shared" si="1711"/>
        <v>Established</v>
      </c>
      <c r="N7321" s="2">
        <f t="shared" si="1712"/>
        <v>11</v>
      </c>
      <c r="O7321" t="s">
        <v>1261</v>
      </c>
      <c r="Q7321" t="s">
        <v>28</v>
      </c>
      <c r="R7321" t="str">
        <f t="shared" si="1713"/>
        <v>Average</v>
      </c>
      <c r="S7321" t="str">
        <f t="shared" si="1714"/>
        <v xml:space="preserve"> </v>
      </c>
      <c r="T7321" t="b">
        <f t="shared" si="1715"/>
        <v>0</v>
      </c>
      <c r="U7321" t="b">
        <f t="shared" si="1716"/>
        <v>0</v>
      </c>
      <c r="V7321" t="str">
        <f t="shared" si="1717"/>
        <v>Average Company</v>
      </c>
      <c r="W7321" t="str">
        <f t="shared" si="1718"/>
        <v>Don't Buy</v>
      </c>
      <c r="X7321" t="str">
        <f t="shared" si="1719"/>
        <v>Not Known</v>
      </c>
      <c r="Z7321" t="str">
        <f t="shared" si="1720"/>
        <v>None</v>
      </c>
      <c r="AB7321" t="str">
        <f t="shared" si="1721"/>
        <v>500K</v>
      </c>
    </row>
    <row r="7322" spans="1:28" x14ac:dyDescent="0.3">
      <c r="A7322">
        <v>7320</v>
      </c>
      <c r="B7322" t="s">
        <v>12169</v>
      </c>
      <c r="C7322" t="str">
        <f t="shared" si="1708"/>
        <v>Long</v>
      </c>
      <c r="D7322">
        <v>4.0999999999999996</v>
      </c>
      <c r="F7322" s="1">
        <f t="shared" si="1722"/>
        <v>4.0999999999999996</v>
      </c>
      <c r="G7322" s="1">
        <f t="shared" si="1709"/>
        <v>4.0999999999999996</v>
      </c>
      <c r="H7322">
        <f t="shared" si="1710"/>
        <v>4.0999999999999996</v>
      </c>
      <c r="I7322" t="s">
        <v>12139</v>
      </c>
      <c r="J7322" t="s">
        <v>7049</v>
      </c>
      <c r="K7322" t="s">
        <v>230</v>
      </c>
      <c r="L7322" t="str">
        <f t="shared" si="1711"/>
        <v>Established</v>
      </c>
      <c r="N7322" s="2">
        <f t="shared" si="1712"/>
        <v>51</v>
      </c>
      <c r="O7322" t="s">
        <v>1308</v>
      </c>
      <c r="Q7322" t="s">
        <v>28</v>
      </c>
      <c r="R7322" t="str">
        <f t="shared" si="1713"/>
        <v>Great</v>
      </c>
      <c r="S7322" t="str">
        <f t="shared" si="1714"/>
        <v>Great</v>
      </c>
      <c r="T7322" t="b">
        <f t="shared" si="1715"/>
        <v>1</v>
      </c>
      <c r="U7322" t="b">
        <f t="shared" si="1716"/>
        <v>1</v>
      </c>
      <c r="V7322" t="str">
        <f t="shared" si="1717"/>
        <v>Top Company</v>
      </c>
      <c r="W7322" t="str">
        <f t="shared" si="1718"/>
        <v>Don't Buy</v>
      </c>
      <c r="X7322" t="str">
        <f t="shared" si="1719"/>
        <v>Not Known</v>
      </c>
      <c r="Z7322" t="str">
        <f t="shared" si="1720"/>
        <v>None</v>
      </c>
      <c r="AB7322" t="str">
        <f t="shared" si="1721"/>
        <v>1Million</v>
      </c>
    </row>
    <row r="7323" spans="1:28" x14ac:dyDescent="0.3">
      <c r="A7323">
        <v>7321</v>
      </c>
      <c r="B7323" t="s">
        <v>12143</v>
      </c>
      <c r="C7323" t="str">
        <f t="shared" si="1708"/>
        <v>Long</v>
      </c>
      <c r="D7323">
        <v>3.8</v>
      </c>
      <c r="F7323" s="1">
        <f t="shared" si="1722"/>
        <v>4.3</v>
      </c>
      <c r="G7323" s="1">
        <f t="shared" si="1709"/>
        <v>4.3</v>
      </c>
      <c r="H7323">
        <f t="shared" si="1710"/>
        <v>3.9</v>
      </c>
      <c r="I7323" t="s">
        <v>12139</v>
      </c>
      <c r="J7323" t="s">
        <v>10</v>
      </c>
      <c r="K7323" t="s">
        <v>12144</v>
      </c>
      <c r="L7323" t="str">
        <f t="shared" si="1711"/>
        <v>Startup</v>
      </c>
      <c r="N7323" s="2">
        <f t="shared" si="1712"/>
        <v>9</v>
      </c>
      <c r="O7323" t="s">
        <v>331</v>
      </c>
      <c r="P7323" t="s">
        <v>147</v>
      </c>
      <c r="Q7323" t="s">
        <v>999</v>
      </c>
      <c r="R7323" t="str">
        <f t="shared" si="1713"/>
        <v>Average</v>
      </c>
      <c r="S7323" t="str">
        <f t="shared" si="1714"/>
        <v xml:space="preserve"> </v>
      </c>
      <c r="T7323" t="b">
        <f t="shared" si="1715"/>
        <v>0</v>
      </c>
      <c r="U7323" t="b">
        <f t="shared" si="1716"/>
        <v>1</v>
      </c>
      <c r="V7323" t="str">
        <f t="shared" si="1717"/>
        <v>Average Company</v>
      </c>
      <c r="W7323" t="str">
        <f t="shared" si="1718"/>
        <v>Don't Buy</v>
      </c>
      <c r="X7323" t="str">
        <f t="shared" si="1719"/>
        <v>Not Known</v>
      </c>
      <c r="Z7323" t="str">
        <f t="shared" si="1720"/>
        <v>None</v>
      </c>
      <c r="AB7323" t="str">
        <f t="shared" si="1721"/>
        <v>0</v>
      </c>
    </row>
    <row r="7324" spans="1:28" x14ac:dyDescent="0.3">
      <c r="A7324">
        <v>7322</v>
      </c>
      <c r="B7324" t="s">
        <v>12170</v>
      </c>
      <c r="C7324" t="str">
        <f t="shared" si="1708"/>
        <v>Short</v>
      </c>
      <c r="D7324">
        <v>3.6</v>
      </c>
      <c r="F7324" s="1">
        <f t="shared" si="1722"/>
        <v>3.6</v>
      </c>
      <c r="G7324" s="1">
        <f t="shared" si="1709"/>
        <v>3.6</v>
      </c>
      <c r="H7324">
        <f t="shared" si="1710"/>
        <v>3.6</v>
      </c>
      <c r="I7324" t="s">
        <v>12139</v>
      </c>
      <c r="J7324" t="s">
        <v>22</v>
      </c>
      <c r="K7324" t="s">
        <v>7537</v>
      </c>
      <c r="L7324" t="str">
        <f t="shared" si="1711"/>
        <v>Established</v>
      </c>
      <c r="N7324" s="2">
        <f t="shared" si="1712"/>
        <v>87</v>
      </c>
      <c r="O7324" t="s">
        <v>192</v>
      </c>
      <c r="P7324" t="s">
        <v>3223</v>
      </c>
      <c r="Q7324" t="s">
        <v>50</v>
      </c>
      <c r="R7324" t="str">
        <f t="shared" si="1713"/>
        <v>Average</v>
      </c>
      <c r="S7324" t="str">
        <f t="shared" si="1714"/>
        <v xml:space="preserve"> </v>
      </c>
      <c r="T7324" t="b">
        <f t="shared" si="1715"/>
        <v>0</v>
      </c>
      <c r="U7324" t="b">
        <f t="shared" si="1716"/>
        <v>1</v>
      </c>
      <c r="V7324" t="str">
        <f t="shared" si="1717"/>
        <v>Average Company</v>
      </c>
      <c r="W7324" t="str">
        <f t="shared" si="1718"/>
        <v>Don't Buy</v>
      </c>
      <c r="X7324" t="str">
        <f t="shared" si="1719"/>
        <v>Not Known</v>
      </c>
      <c r="Z7324" t="str">
        <f t="shared" si="1720"/>
        <v>None</v>
      </c>
      <c r="AB7324" t="str">
        <f t="shared" si="1721"/>
        <v>0</v>
      </c>
    </row>
    <row r="7325" spans="1:28" x14ac:dyDescent="0.3">
      <c r="A7325">
        <v>7323</v>
      </c>
      <c r="B7325" t="s">
        <v>12171</v>
      </c>
      <c r="C7325" t="str">
        <f t="shared" si="1708"/>
        <v>Long</v>
      </c>
      <c r="D7325">
        <v>3.8</v>
      </c>
      <c r="F7325" s="1">
        <f t="shared" si="1722"/>
        <v>3.8</v>
      </c>
      <c r="G7325" s="1">
        <f t="shared" si="1709"/>
        <v>3.8</v>
      </c>
      <c r="H7325">
        <f t="shared" si="1710"/>
        <v>3.8</v>
      </c>
      <c r="I7325" t="s">
        <v>12139</v>
      </c>
      <c r="J7325" t="s">
        <v>22</v>
      </c>
      <c r="K7325" t="s">
        <v>12172</v>
      </c>
      <c r="L7325" t="str">
        <f t="shared" si="1711"/>
        <v>Established</v>
      </c>
      <c r="N7325" s="2">
        <f t="shared" si="1712"/>
        <v>21</v>
      </c>
      <c r="O7325" t="s">
        <v>321</v>
      </c>
      <c r="P7325" t="s">
        <v>683</v>
      </c>
      <c r="Q7325" t="s">
        <v>3437</v>
      </c>
      <c r="R7325" t="str">
        <f t="shared" si="1713"/>
        <v>Average</v>
      </c>
      <c r="S7325" t="str">
        <f t="shared" si="1714"/>
        <v xml:space="preserve"> </v>
      </c>
      <c r="T7325" t="b">
        <f t="shared" si="1715"/>
        <v>0</v>
      </c>
      <c r="U7325" t="b">
        <f t="shared" si="1716"/>
        <v>1</v>
      </c>
      <c r="V7325" t="str">
        <f t="shared" si="1717"/>
        <v>Average Company</v>
      </c>
      <c r="W7325" t="str">
        <f t="shared" si="1718"/>
        <v>Don't Buy</v>
      </c>
      <c r="X7325" t="str">
        <f t="shared" si="1719"/>
        <v>Not Known</v>
      </c>
      <c r="Z7325" t="str">
        <f t="shared" si="1720"/>
        <v>None</v>
      </c>
      <c r="AB7325" t="str">
        <f t="shared" si="1721"/>
        <v>0</v>
      </c>
    </row>
    <row r="7326" spans="1:28" x14ac:dyDescent="0.3">
      <c r="A7326">
        <v>7324</v>
      </c>
      <c r="B7326" t="s">
        <v>12173</v>
      </c>
      <c r="C7326" t="str">
        <f t="shared" si="1708"/>
        <v>Long</v>
      </c>
      <c r="D7326">
        <v>3.9</v>
      </c>
      <c r="F7326" s="1">
        <f t="shared" si="1722"/>
        <v>3.9</v>
      </c>
      <c r="G7326" s="1">
        <f t="shared" si="1709"/>
        <v>3.9</v>
      </c>
      <c r="H7326">
        <f t="shared" si="1710"/>
        <v>3.9</v>
      </c>
      <c r="I7326" t="s">
        <v>12139</v>
      </c>
      <c r="J7326" t="s">
        <v>22</v>
      </c>
      <c r="K7326" t="s">
        <v>12174</v>
      </c>
      <c r="L7326" t="str">
        <f t="shared" si="1711"/>
        <v>Established</v>
      </c>
      <c r="N7326" s="2">
        <f t="shared" si="1712"/>
        <v>26</v>
      </c>
      <c r="O7326" t="s">
        <v>126</v>
      </c>
      <c r="P7326" t="s">
        <v>683</v>
      </c>
      <c r="Q7326" t="s">
        <v>19</v>
      </c>
      <c r="R7326" t="str">
        <f t="shared" si="1713"/>
        <v>Average</v>
      </c>
      <c r="S7326" t="str">
        <f t="shared" si="1714"/>
        <v xml:space="preserve"> </v>
      </c>
      <c r="T7326" t="b">
        <f t="shared" si="1715"/>
        <v>0</v>
      </c>
      <c r="U7326" t="b">
        <f t="shared" si="1716"/>
        <v>1</v>
      </c>
      <c r="V7326" t="str">
        <f t="shared" si="1717"/>
        <v>Average Company</v>
      </c>
      <c r="W7326" t="str">
        <f t="shared" si="1718"/>
        <v>Don't Buy</v>
      </c>
      <c r="X7326" t="str">
        <f t="shared" si="1719"/>
        <v>Not Known</v>
      </c>
      <c r="Z7326" t="str">
        <f t="shared" si="1720"/>
        <v>None</v>
      </c>
      <c r="AB7326" t="str">
        <f t="shared" si="1721"/>
        <v>500K</v>
      </c>
    </row>
    <row r="7327" spans="1:28" x14ac:dyDescent="0.3">
      <c r="A7327">
        <v>7325</v>
      </c>
      <c r="B7327" t="s">
        <v>12156</v>
      </c>
      <c r="C7327" t="str">
        <f t="shared" si="1708"/>
        <v>Long</v>
      </c>
      <c r="D7327">
        <v>4.4000000000000004</v>
      </c>
      <c r="F7327" s="1">
        <f t="shared" si="1722"/>
        <v>4.4000000000000004</v>
      </c>
      <c r="G7327" s="1">
        <f t="shared" si="1709"/>
        <v>4.4000000000000004</v>
      </c>
      <c r="H7327">
        <f t="shared" si="1710"/>
        <v>4.4000000000000004</v>
      </c>
      <c r="I7327" t="s">
        <v>12139</v>
      </c>
      <c r="J7327" t="s">
        <v>22</v>
      </c>
      <c r="K7327" t="s">
        <v>12157</v>
      </c>
      <c r="L7327" t="str">
        <f t="shared" si="1711"/>
        <v>Established</v>
      </c>
      <c r="N7327" s="2">
        <f t="shared" si="1712"/>
        <v>12</v>
      </c>
      <c r="O7327" t="s">
        <v>222</v>
      </c>
      <c r="P7327" t="s">
        <v>683</v>
      </c>
      <c r="Q7327" t="s">
        <v>1012</v>
      </c>
      <c r="R7327" t="str">
        <f t="shared" si="1713"/>
        <v>Great</v>
      </c>
      <c r="S7327" t="str">
        <f t="shared" si="1714"/>
        <v>Great</v>
      </c>
      <c r="T7327" t="b">
        <f t="shared" si="1715"/>
        <v>1</v>
      </c>
      <c r="U7327" t="b">
        <f t="shared" si="1716"/>
        <v>1</v>
      </c>
      <c r="V7327" t="str">
        <f t="shared" si="1717"/>
        <v>Average Company</v>
      </c>
      <c r="W7327" t="str">
        <f t="shared" si="1718"/>
        <v>Don't Buy</v>
      </c>
      <c r="X7327" t="str">
        <f t="shared" si="1719"/>
        <v>Not Known</v>
      </c>
      <c r="Z7327" t="str">
        <f t="shared" si="1720"/>
        <v>None</v>
      </c>
      <c r="AB7327" t="str">
        <f t="shared" si="1721"/>
        <v>0</v>
      </c>
    </row>
    <row r="7328" spans="1:28" x14ac:dyDescent="0.3">
      <c r="A7328">
        <v>7326</v>
      </c>
      <c r="B7328" t="s">
        <v>12175</v>
      </c>
      <c r="C7328" t="str">
        <f t="shared" si="1708"/>
        <v>Long</v>
      </c>
      <c r="D7328">
        <v>4.2</v>
      </c>
      <c r="F7328" s="1">
        <f t="shared" si="1722"/>
        <v>4.2</v>
      </c>
      <c r="G7328" s="1">
        <f t="shared" si="1709"/>
        <v>4.2</v>
      </c>
      <c r="H7328">
        <f t="shared" si="1710"/>
        <v>4.2</v>
      </c>
      <c r="I7328" t="s">
        <v>12139</v>
      </c>
      <c r="J7328" t="s">
        <v>6925</v>
      </c>
      <c r="K7328" t="s">
        <v>96</v>
      </c>
      <c r="L7328" t="str">
        <f t="shared" si="1711"/>
        <v>Established</v>
      </c>
      <c r="N7328" s="2">
        <f t="shared" si="1712"/>
        <v>51</v>
      </c>
      <c r="O7328" t="s">
        <v>1308</v>
      </c>
      <c r="Q7328" t="s">
        <v>362</v>
      </c>
      <c r="R7328" t="str">
        <f t="shared" si="1713"/>
        <v>Great</v>
      </c>
      <c r="S7328" t="str">
        <f t="shared" si="1714"/>
        <v>Great</v>
      </c>
      <c r="T7328" t="b">
        <f t="shared" si="1715"/>
        <v>1</v>
      </c>
      <c r="U7328" t="b">
        <f t="shared" si="1716"/>
        <v>1</v>
      </c>
      <c r="V7328" t="str">
        <f t="shared" si="1717"/>
        <v>Top Company</v>
      </c>
      <c r="W7328" t="str">
        <f t="shared" si="1718"/>
        <v>Don't Buy</v>
      </c>
      <c r="X7328" t="str">
        <f t="shared" si="1719"/>
        <v>Not Known</v>
      </c>
      <c r="Z7328" t="str">
        <f t="shared" si="1720"/>
        <v>None</v>
      </c>
      <c r="AB7328" t="str">
        <f t="shared" si="1721"/>
        <v>0</v>
      </c>
    </row>
    <row r="7329" spans="1:28" x14ac:dyDescent="0.3">
      <c r="A7329">
        <v>7327</v>
      </c>
      <c r="B7329" t="s">
        <v>12176</v>
      </c>
      <c r="C7329" t="str">
        <f t="shared" si="1708"/>
        <v>Long</v>
      </c>
      <c r="D7329">
        <v>4.3</v>
      </c>
      <c r="F7329" s="1">
        <f t="shared" si="1722"/>
        <v>4.3</v>
      </c>
      <c r="G7329" s="1">
        <f t="shared" si="1709"/>
        <v>4.3</v>
      </c>
      <c r="H7329">
        <f t="shared" si="1710"/>
        <v>4.3</v>
      </c>
      <c r="I7329" t="s">
        <v>12139</v>
      </c>
      <c r="J7329" t="s">
        <v>22</v>
      </c>
      <c r="K7329" t="s">
        <v>9127</v>
      </c>
      <c r="L7329" t="str">
        <f t="shared" si="1711"/>
        <v>Established</v>
      </c>
      <c r="N7329" s="2">
        <f t="shared" si="1712"/>
        <v>31</v>
      </c>
      <c r="O7329" t="s">
        <v>58</v>
      </c>
      <c r="P7329" t="s">
        <v>1703</v>
      </c>
      <c r="Q7329" t="s">
        <v>218</v>
      </c>
      <c r="R7329" t="str">
        <f t="shared" si="1713"/>
        <v>Great</v>
      </c>
      <c r="S7329" t="str">
        <f t="shared" si="1714"/>
        <v>Great</v>
      </c>
      <c r="T7329" t="b">
        <f t="shared" si="1715"/>
        <v>1</v>
      </c>
      <c r="U7329" t="b">
        <f t="shared" si="1716"/>
        <v>1</v>
      </c>
      <c r="V7329" t="str">
        <f t="shared" si="1717"/>
        <v>Top Company</v>
      </c>
      <c r="W7329" t="str">
        <f t="shared" si="1718"/>
        <v>Don't Buy</v>
      </c>
      <c r="X7329" t="str">
        <f t="shared" si="1719"/>
        <v>Not Known</v>
      </c>
      <c r="Z7329" t="str">
        <f t="shared" si="1720"/>
        <v>None</v>
      </c>
      <c r="AB7329" t="str">
        <f t="shared" si="1721"/>
        <v>0</v>
      </c>
    </row>
    <row r="7330" spans="1:28" x14ac:dyDescent="0.3">
      <c r="A7330">
        <v>7328</v>
      </c>
      <c r="B7330" t="s">
        <v>12177</v>
      </c>
      <c r="C7330" t="str">
        <f t="shared" si="1708"/>
        <v>Long</v>
      </c>
      <c r="D7330">
        <v>3.7</v>
      </c>
      <c r="F7330" s="1" t="e">
        <f t="shared" si="1722"/>
        <v>#VALUE!</v>
      </c>
      <c r="G7330" s="1" t="e">
        <f t="shared" si="1709"/>
        <v>#VALUE!</v>
      </c>
      <c r="H7330" t="e">
        <f t="shared" si="1710"/>
        <v>#VALUE!</v>
      </c>
      <c r="I7330" t="s">
        <v>12139</v>
      </c>
      <c r="J7330" t="s">
        <v>22</v>
      </c>
      <c r="K7330" t="s">
        <v>12178</v>
      </c>
      <c r="L7330" t="e">
        <f t="shared" si="1711"/>
        <v>#VALUE!</v>
      </c>
      <c r="N7330" s="2" t="e">
        <f t="shared" si="1712"/>
        <v>#VALUE!</v>
      </c>
      <c r="O7330" t="s">
        <v>181</v>
      </c>
      <c r="Q7330" t="s">
        <v>2462</v>
      </c>
      <c r="R7330" t="str">
        <f t="shared" si="1713"/>
        <v>Average</v>
      </c>
      <c r="S7330" t="str">
        <f t="shared" si="1714"/>
        <v xml:space="preserve"> </v>
      </c>
      <c r="T7330" t="e">
        <f t="shared" si="1715"/>
        <v>#VALUE!</v>
      </c>
      <c r="U7330" t="e">
        <f t="shared" si="1716"/>
        <v>#VALUE!</v>
      </c>
      <c r="V7330" t="e">
        <f t="shared" si="1717"/>
        <v>#VALUE!</v>
      </c>
      <c r="W7330" t="str">
        <f t="shared" si="1718"/>
        <v>Don't Buy</v>
      </c>
      <c r="X7330" t="str">
        <f t="shared" si="1719"/>
        <v>Not Known</v>
      </c>
      <c r="Z7330" t="e">
        <f t="shared" si="1720"/>
        <v>#VALUE!</v>
      </c>
      <c r="AB7330" t="str">
        <f t="shared" si="1721"/>
        <v>0</v>
      </c>
    </row>
    <row r="7331" spans="1:28" x14ac:dyDescent="0.3">
      <c r="A7331">
        <v>7329</v>
      </c>
      <c r="B7331" t="s">
        <v>12179</v>
      </c>
      <c r="C7331" t="str">
        <f t="shared" si="1708"/>
        <v>Long</v>
      </c>
      <c r="D7331">
        <v>4.5</v>
      </c>
      <c r="F7331" s="1" t="e">
        <f t="shared" si="1722"/>
        <v>#VALUE!</v>
      </c>
      <c r="G7331" s="1" t="e">
        <f t="shared" si="1709"/>
        <v>#VALUE!</v>
      </c>
      <c r="H7331" t="e">
        <f t="shared" si="1710"/>
        <v>#VALUE!</v>
      </c>
      <c r="I7331" t="s">
        <v>12139</v>
      </c>
      <c r="J7331" t="s">
        <v>8066</v>
      </c>
      <c r="K7331" t="s">
        <v>258</v>
      </c>
      <c r="L7331" t="e">
        <f t="shared" si="1711"/>
        <v>#VALUE!</v>
      </c>
      <c r="N7331" s="2" t="e">
        <f t="shared" si="1712"/>
        <v>#VALUE!</v>
      </c>
      <c r="O7331" t="s">
        <v>181</v>
      </c>
      <c r="Q7331" t="s">
        <v>362</v>
      </c>
      <c r="R7331" t="str">
        <f t="shared" si="1713"/>
        <v>Great</v>
      </c>
      <c r="S7331" t="str">
        <f t="shared" si="1714"/>
        <v>Great</v>
      </c>
      <c r="T7331" t="e">
        <f t="shared" si="1715"/>
        <v>#VALUE!</v>
      </c>
      <c r="U7331" t="e">
        <f t="shared" si="1716"/>
        <v>#VALUE!</v>
      </c>
      <c r="V7331" t="e">
        <f t="shared" si="1717"/>
        <v>#VALUE!</v>
      </c>
      <c r="W7331" t="str">
        <f t="shared" si="1718"/>
        <v>Don't Buy</v>
      </c>
      <c r="X7331" t="str">
        <f t="shared" si="1719"/>
        <v>Not Known</v>
      </c>
      <c r="Z7331" t="e">
        <f t="shared" si="1720"/>
        <v>#VALUE!</v>
      </c>
      <c r="AB7331" t="str">
        <f t="shared" si="1721"/>
        <v>0</v>
      </c>
    </row>
    <row r="7332" spans="1:28" x14ac:dyDescent="0.3">
      <c r="A7332">
        <v>7330</v>
      </c>
      <c r="B7332" t="s">
        <v>12180</v>
      </c>
      <c r="C7332" t="str">
        <f t="shared" si="1708"/>
        <v>Long</v>
      </c>
      <c r="D7332">
        <v>4.2</v>
      </c>
      <c r="F7332" s="1">
        <f t="shared" si="1722"/>
        <v>4.2</v>
      </c>
      <c r="G7332" s="1">
        <f t="shared" si="1709"/>
        <v>4.2</v>
      </c>
      <c r="H7332">
        <f t="shared" si="1710"/>
        <v>4.2</v>
      </c>
      <c r="I7332" t="s">
        <v>12139</v>
      </c>
      <c r="J7332" t="s">
        <v>22</v>
      </c>
      <c r="K7332" t="s">
        <v>12181</v>
      </c>
      <c r="L7332" t="str">
        <f t="shared" si="1711"/>
        <v>Established</v>
      </c>
      <c r="N7332" s="2">
        <f t="shared" si="1712"/>
        <v>15</v>
      </c>
      <c r="O7332" t="s">
        <v>84</v>
      </c>
      <c r="P7332" t="s">
        <v>691</v>
      </c>
      <c r="Q7332" t="s">
        <v>5644</v>
      </c>
      <c r="R7332" t="str">
        <f t="shared" si="1713"/>
        <v>Great</v>
      </c>
      <c r="S7332" t="str">
        <f t="shared" si="1714"/>
        <v>Great</v>
      </c>
      <c r="T7332" t="b">
        <f t="shared" si="1715"/>
        <v>1</v>
      </c>
      <c r="U7332" t="b">
        <f t="shared" si="1716"/>
        <v>1</v>
      </c>
      <c r="V7332" t="str">
        <f t="shared" si="1717"/>
        <v>Average Company</v>
      </c>
      <c r="W7332" t="str">
        <f t="shared" si="1718"/>
        <v>Don't Buy</v>
      </c>
      <c r="X7332" t="str">
        <f t="shared" si="1719"/>
        <v>Not Known</v>
      </c>
      <c r="Z7332" t="str">
        <f t="shared" si="1720"/>
        <v>None</v>
      </c>
      <c r="AB7332" t="str">
        <f t="shared" si="1721"/>
        <v>0</v>
      </c>
    </row>
    <row r="7333" spans="1:28" x14ac:dyDescent="0.3">
      <c r="A7333">
        <v>7331</v>
      </c>
      <c r="B7333" t="s">
        <v>12182</v>
      </c>
      <c r="C7333" t="str">
        <f t="shared" si="1708"/>
        <v>Long</v>
      </c>
      <c r="D7333">
        <v>4.3</v>
      </c>
      <c r="F7333" s="1">
        <f t="shared" si="1722"/>
        <v>4.3</v>
      </c>
      <c r="G7333" s="1">
        <f t="shared" si="1709"/>
        <v>4.3</v>
      </c>
      <c r="H7333">
        <f t="shared" si="1710"/>
        <v>4.3</v>
      </c>
      <c r="I7333" t="s">
        <v>12139</v>
      </c>
      <c r="J7333" t="s">
        <v>10</v>
      </c>
      <c r="K7333" t="s">
        <v>9890</v>
      </c>
      <c r="L7333" t="str">
        <f t="shared" si="1711"/>
        <v>Established</v>
      </c>
      <c r="N7333" s="2">
        <f t="shared" si="1712"/>
        <v>16</v>
      </c>
      <c r="O7333" t="s">
        <v>121</v>
      </c>
      <c r="P7333" t="s">
        <v>1703</v>
      </c>
      <c r="Q7333" t="s">
        <v>378</v>
      </c>
      <c r="R7333" t="str">
        <f t="shared" si="1713"/>
        <v>Great</v>
      </c>
      <c r="S7333" t="str">
        <f t="shared" si="1714"/>
        <v>Great</v>
      </c>
      <c r="T7333" t="b">
        <f t="shared" si="1715"/>
        <v>1</v>
      </c>
      <c r="U7333" t="b">
        <f t="shared" si="1716"/>
        <v>1</v>
      </c>
      <c r="V7333" t="str">
        <f t="shared" si="1717"/>
        <v>Average Company</v>
      </c>
      <c r="W7333" t="str">
        <f t="shared" si="1718"/>
        <v>Don't Buy</v>
      </c>
      <c r="X7333" t="str">
        <f t="shared" si="1719"/>
        <v>Not Known</v>
      </c>
      <c r="Z7333" t="str">
        <f t="shared" si="1720"/>
        <v>None</v>
      </c>
      <c r="AB7333" t="str">
        <f t="shared" si="1721"/>
        <v>0</v>
      </c>
    </row>
    <row r="7334" spans="1:28" x14ac:dyDescent="0.3">
      <c r="A7334">
        <v>7332</v>
      </c>
      <c r="B7334" t="s">
        <v>12183</v>
      </c>
      <c r="C7334" t="str">
        <f t="shared" si="1708"/>
        <v>Long</v>
      </c>
      <c r="D7334">
        <v>4.2</v>
      </c>
      <c r="F7334" s="1">
        <f t="shared" si="1722"/>
        <v>4.2</v>
      </c>
      <c r="G7334" s="1">
        <f t="shared" si="1709"/>
        <v>4.2</v>
      </c>
      <c r="H7334">
        <f t="shared" si="1710"/>
        <v>4.2</v>
      </c>
      <c r="I7334" t="s">
        <v>12139</v>
      </c>
      <c r="J7334" t="s">
        <v>22</v>
      </c>
      <c r="K7334" t="s">
        <v>12184</v>
      </c>
      <c r="L7334" t="str">
        <f t="shared" si="1711"/>
        <v>Established</v>
      </c>
      <c r="N7334" s="2">
        <f t="shared" si="1712"/>
        <v>31</v>
      </c>
      <c r="O7334" t="s">
        <v>58</v>
      </c>
      <c r="P7334" t="s">
        <v>683</v>
      </c>
      <c r="Q7334" t="s">
        <v>44</v>
      </c>
      <c r="R7334" t="str">
        <f t="shared" si="1713"/>
        <v>Great</v>
      </c>
      <c r="S7334" t="str">
        <f t="shared" si="1714"/>
        <v>Great</v>
      </c>
      <c r="T7334" t="b">
        <f t="shared" si="1715"/>
        <v>1</v>
      </c>
      <c r="U7334" t="b">
        <f t="shared" si="1716"/>
        <v>1</v>
      </c>
      <c r="V7334" t="str">
        <f t="shared" si="1717"/>
        <v>Top Company</v>
      </c>
      <c r="W7334" t="str">
        <f t="shared" si="1718"/>
        <v>Don't Buy</v>
      </c>
      <c r="X7334" t="str">
        <f t="shared" si="1719"/>
        <v>Not Known</v>
      </c>
      <c r="Z7334" t="str">
        <f t="shared" si="1720"/>
        <v>None</v>
      </c>
      <c r="AB7334" t="str">
        <f t="shared" si="1721"/>
        <v>0</v>
      </c>
    </row>
    <row r="7335" spans="1:28" x14ac:dyDescent="0.3">
      <c r="A7335">
        <v>7333</v>
      </c>
      <c r="B7335" t="s">
        <v>12185</v>
      </c>
      <c r="C7335" t="str">
        <f t="shared" si="1708"/>
        <v>Long</v>
      </c>
      <c r="D7335">
        <v>4.2</v>
      </c>
      <c r="F7335" s="1">
        <f t="shared" si="1722"/>
        <v>4.2</v>
      </c>
      <c r="G7335" s="1">
        <f t="shared" si="1709"/>
        <v>4.2</v>
      </c>
      <c r="H7335">
        <f t="shared" si="1710"/>
        <v>4.2</v>
      </c>
      <c r="I7335" t="s">
        <v>12139</v>
      </c>
      <c r="J7335" t="s">
        <v>22</v>
      </c>
      <c r="K7335" t="s">
        <v>12186</v>
      </c>
      <c r="L7335" t="str">
        <f t="shared" si="1711"/>
        <v>Established</v>
      </c>
      <c r="N7335" s="2">
        <f t="shared" si="1712"/>
        <v>68</v>
      </c>
      <c r="O7335" t="s">
        <v>600</v>
      </c>
      <c r="P7335" t="s">
        <v>1308</v>
      </c>
      <c r="Q7335" t="s">
        <v>80</v>
      </c>
      <c r="R7335" t="str">
        <f t="shared" si="1713"/>
        <v>Great</v>
      </c>
      <c r="S7335" t="str">
        <f t="shared" si="1714"/>
        <v>Great</v>
      </c>
      <c r="T7335" t="b">
        <f t="shared" si="1715"/>
        <v>1</v>
      </c>
      <c r="U7335" t="b">
        <f t="shared" si="1716"/>
        <v>1</v>
      </c>
      <c r="V7335" t="str">
        <f t="shared" si="1717"/>
        <v>Top Company</v>
      </c>
      <c r="W7335" t="str">
        <f t="shared" si="1718"/>
        <v>Buy</v>
      </c>
      <c r="X7335" t="str">
        <f t="shared" si="1719"/>
        <v>Not Known</v>
      </c>
      <c r="Z7335" t="str">
        <f t="shared" si="1720"/>
        <v>None</v>
      </c>
      <c r="AB7335" t="str">
        <f t="shared" si="1721"/>
        <v>0</v>
      </c>
    </row>
    <row r="7336" spans="1:28" x14ac:dyDescent="0.3">
      <c r="A7336">
        <v>7334</v>
      </c>
      <c r="B7336" t="s">
        <v>12187</v>
      </c>
      <c r="C7336" t="str">
        <f t="shared" si="1708"/>
        <v>Long</v>
      </c>
      <c r="D7336">
        <v>3.9</v>
      </c>
      <c r="F7336" s="1">
        <f t="shared" si="1722"/>
        <v>3.9</v>
      </c>
      <c r="G7336" s="1">
        <f t="shared" si="1709"/>
        <v>3.9</v>
      </c>
      <c r="H7336">
        <f t="shared" si="1710"/>
        <v>3.9</v>
      </c>
      <c r="I7336" t="s">
        <v>12139</v>
      </c>
      <c r="J7336" t="s">
        <v>22</v>
      </c>
      <c r="K7336" t="s">
        <v>2606</v>
      </c>
      <c r="L7336" t="str">
        <f t="shared" si="1711"/>
        <v>Established</v>
      </c>
      <c r="N7336" s="2">
        <f t="shared" si="1712"/>
        <v>10</v>
      </c>
      <c r="O7336" t="s">
        <v>234</v>
      </c>
      <c r="P7336" t="s">
        <v>683</v>
      </c>
      <c r="Q7336" t="s">
        <v>533</v>
      </c>
      <c r="R7336" t="str">
        <f t="shared" si="1713"/>
        <v>Average</v>
      </c>
      <c r="S7336" t="str">
        <f t="shared" si="1714"/>
        <v xml:space="preserve"> </v>
      </c>
      <c r="T7336" t="b">
        <f t="shared" si="1715"/>
        <v>0</v>
      </c>
      <c r="U7336" t="b">
        <f t="shared" si="1716"/>
        <v>1</v>
      </c>
      <c r="V7336" t="str">
        <f t="shared" si="1717"/>
        <v>Average Company</v>
      </c>
      <c r="W7336" t="str">
        <f t="shared" si="1718"/>
        <v>Don't Buy</v>
      </c>
      <c r="X7336" t="str">
        <f t="shared" si="1719"/>
        <v>Not Known</v>
      </c>
      <c r="Z7336" t="str">
        <f t="shared" si="1720"/>
        <v>None</v>
      </c>
      <c r="AB7336" t="str">
        <f t="shared" si="1721"/>
        <v>0</v>
      </c>
    </row>
    <row r="7337" spans="1:28" x14ac:dyDescent="0.3">
      <c r="A7337">
        <v>7335</v>
      </c>
      <c r="B7337" t="s">
        <v>12142</v>
      </c>
      <c r="C7337" t="str">
        <f t="shared" si="1708"/>
        <v>Long</v>
      </c>
      <c r="D7337">
        <v>3.4</v>
      </c>
      <c r="F7337" s="1">
        <f t="shared" si="1722"/>
        <v>3.4</v>
      </c>
      <c r="G7337" s="1">
        <f t="shared" si="1709"/>
        <v>3.4</v>
      </c>
      <c r="H7337">
        <f t="shared" si="1710"/>
        <v>3.4</v>
      </c>
      <c r="I7337" t="s">
        <v>12139</v>
      </c>
      <c r="J7337" t="s">
        <v>22</v>
      </c>
      <c r="K7337" t="s">
        <v>5803</v>
      </c>
      <c r="L7337" t="str">
        <f t="shared" si="1711"/>
        <v>Established</v>
      </c>
      <c r="N7337" s="2">
        <f t="shared" si="1712"/>
        <v>27</v>
      </c>
      <c r="O7337" t="s">
        <v>109</v>
      </c>
      <c r="P7337" t="s">
        <v>683</v>
      </c>
      <c r="Q7337" t="s">
        <v>28</v>
      </c>
      <c r="R7337" t="str">
        <f t="shared" si="1713"/>
        <v>Average</v>
      </c>
      <c r="S7337" t="str">
        <f t="shared" si="1714"/>
        <v xml:space="preserve"> </v>
      </c>
      <c r="T7337" t="b">
        <f t="shared" si="1715"/>
        <v>0</v>
      </c>
      <c r="U7337" t="b">
        <f t="shared" si="1716"/>
        <v>0</v>
      </c>
      <c r="V7337" t="str">
        <f t="shared" si="1717"/>
        <v>Average Company</v>
      </c>
      <c r="W7337" t="str">
        <f t="shared" si="1718"/>
        <v>Don't Buy</v>
      </c>
      <c r="X7337" t="str">
        <f t="shared" si="1719"/>
        <v>Bombay Finance</v>
      </c>
      <c r="Z7337" t="str">
        <f t="shared" si="1720"/>
        <v>None</v>
      </c>
      <c r="AB7337" t="str">
        <f t="shared" si="1721"/>
        <v>500K</v>
      </c>
    </row>
    <row r="7338" spans="1:28" x14ac:dyDescent="0.3">
      <c r="A7338">
        <v>7336</v>
      </c>
      <c r="B7338" t="s">
        <v>12145</v>
      </c>
      <c r="C7338" t="str">
        <f t="shared" si="1708"/>
        <v>Long</v>
      </c>
      <c r="D7338">
        <v>4.4000000000000004</v>
      </c>
      <c r="F7338" s="1">
        <f t="shared" si="1722"/>
        <v>4.4000000000000004</v>
      </c>
      <c r="G7338" s="1">
        <f t="shared" si="1709"/>
        <v>4.4000000000000004</v>
      </c>
      <c r="H7338">
        <f t="shared" si="1710"/>
        <v>4.4000000000000004</v>
      </c>
      <c r="I7338" t="s">
        <v>12139</v>
      </c>
      <c r="J7338" t="s">
        <v>9231</v>
      </c>
      <c r="K7338" t="s">
        <v>121</v>
      </c>
      <c r="L7338" t="str">
        <f t="shared" si="1711"/>
        <v>Established</v>
      </c>
      <c r="N7338" s="2">
        <f t="shared" si="1712"/>
        <v>50</v>
      </c>
      <c r="O7338" t="s">
        <v>691</v>
      </c>
      <c r="Q7338" t="s">
        <v>28</v>
      </c>
      <c r="R7338" t="str">
        <f t="shared" si="1713"/>
        <v>Great</v>
      </c>
      <c r="S7338" t="str">
        <f t="shared" si="1714"/>
        <v>Great</v>
      </c>
      <c r="T7338" t="b">
        <f t="shared" si="1715"/>
        <v>1</v>
      </c>
      <c r="U7338" t="b">
        <f t="shared" si="1716"/>
        <v>1</v>
      </c>
      <c r="V7338" t="str">
        <f t="shared" si="1717"/>
        <v>Top Company</v>
      </c>
      <c r="W7338" t="str">
        <f t="shared" si="1718"/>
        <v>Don't Buy</v>
      </c>
      <c r="X7338" t="str">
        <f t="shared" si="1719"/>
        <v>Not Known</v>
      </c>
      <c r="Z7338" t="str">
        <f t="shared" si="1720"/>
        <v>None</v>
      </c>
      <c r="AB7338" t="str">
        <f t="shared" si="1721"/>
        <v>1Million</v>
      </c>
    </row>
    <row r="7339" spans="1:28" x14ac:dyDescent="0.3">
      <c r="A7339">
        <v>7337</v>
      </c>
      <c r="B7339" t="s">
        <v>12165</v>
      </c>
      <c r="C7339" t="str">
        <f t="shared" si="1708"/>
        <v>Long</v>
      </c>
      <c r="D7339">
        <v>4.3</v>
      </c>
      <c r="F7339" s="1">
        <f t="shared" si="1722"/>
        <v>4.3</v>
      </c>
      <c r="G7339" s="1">
        <f t="shared" si="1709"/>
        <v>4.3</v>
      </c>
      <c r="H7339">
        <f t="shared" si="1710"/>
        <v>4.3</v>
      </c>
      <c r="I7339" t="s">
        <v>12139</v>
      </c>
      <c r="J7339" t="s">
        <v>10</v>
      </c>
      <c r="K7339" t="s">
        <v>6511</v>
      </c>
      <c r="L7339" t="str">
        <f t="shared" si="1711"/>
        <v>Established</v>
      </c>
      <c r="N7339" s="2">
        <f t="shared" si="1712"/>
        <v>39</v>
      </c>
      <c r="O7339" t="s">
        <v>74</v>
      </c>
      <c r="P7339" t="s">
        <v>683</v>
      </c>
      <c r="Q7339" t="s">
        <v>105</v>
      </c>
      <c r="R7339" t="str">
        <f t="shared" si="1713"/>
        <v>Great</v>
      </c>
      <c r="S7339" t="str">
        <f t="shared" si="1714"/>
        <v>Great</v>
      </c>
      <c r="T7339" t="b">
        <f t="shared" si="1715"/>
        <v>1</v>
      </c>
      <c r="U7339" t="b">
        <f t="shared" si="1716"/>
        <v>1</v>
      </c>
      <c r="V7339" t="str">
        <f t="shared" si="1717"/>
        <v>Top Company</v>
      </c>
      <c r="W7339" t="str">
        <f t="shared" si="1718"/>
        <v>Don't Buy</v>
      </c>
      <c r="X7339" t="str">
        <f t="shared" si="1719"/>
        <v>Not Known</v>
      </c>
      <c r="Z7339" t="str">
        <f t="shared" si="1720"/>
        <v>None</v>
      </c>
      <c r="AB7339" t="str">
        <f t="shared" si="1721"/>
        <v>0</v>
      </c>
    </row>
    <row r="7340" spans="1:28" x14ac:dyDescent="0.3">
      <c r="A7340">
        <v>7338</v>
      </c>
      <c r="B7340" t="s">
        <v>12188</v>
      </c>
      <c r="C7340" t="str">
        <f t="shared" si="1708"/>
        <v>Long</v>
      </c>
      <c r="D7340">
        <v>4.2</v>
      </c>
      <c r="F7340" s="1">
        <f t="shared" si="1722"/>
        <v>4.2</v>
      </c>
      <c r="G7340" s="1">
        <f t="shared" si="1709"/>
        <v>4.2</v>
      </c>
      <c r="H7340">
        <f t="shared" si="1710"/>
        <v>4.2</v>
      </c>
      <c r="I7340" t="s">
        <v>12139</v>
      </c>
      <c r="J7340" t="s">
        <v>22</v>
      </c>
      <c r="K7340" t="s">
        <v>7943</v>
      </c>
      <c r="L7340" t="str">
        <f t="shared" si="1711"/>
        <v>Established</v>
      </c>
      <c r="N7340" s="2">
        <f t="shared" si="1712"/>
        <v>26</v>
      </c>
      <c r="O7340" t="s">
        <v>126</v>
      </c>
      <c r="P7340" t="s">
        <v>1308</v>
      </c>
      <c r="Q7340" t="s">
        <v>85</v>
      </c>
      <c r="R7340" t="str">
        <f t="shared" si="1713"/>
        <v>Great</v>
      </c>
      <c r="S7340" t="str">
        <f t="shared" si="1714"/>
        <v>Great</v>
      </c>
      <c r="T7340" t="b">
        <f t="shared" si="1715"/>
        <v>1</v>
      </c>
      <c r="U7340" t="b">
        <f t="shared" si="1716"/>
        <v>1</v>
      </c>
      <c r="V7340" t="str">
        <f t="shared" si="1717"/>
        <v>Top Company</v>
      </c>
      <c r="W7340" t="str">
        <f t="shared" si="1718"/>
        <v>Don't Buy</v>
      </c>
      <c r="X7340" t="str">
        <f t="shared" si="1719"/>
        <v>Not Known</v>
      </c>
      <c r="Z7340" t="str">
        <f t="shared" si="1720"/>
        <v>None</v>
      </c>
      <c r="AB7340" t="str">
        <f t="shared" si="1721"/>
        <v>800K</v>
      </c>
    </row>
    <row r="7341" spans="1:28" x14ac:dyDescent="0.3">
      <c r="A7341">
        <v>7339</v>
      </c>
      <c r="B7341" t="s">
        <v>12189</v>
      </c>
      <c r="C7341" t="str">
        <f t="shared" si="1708"/>
        <v>Short</v>
      </c>
      <c r="D7341">
        <v>3.9</v>
      </c>
      <c r="F7341" s="1">
        <f t="shared" si="1722"/>
        <v>4.4000000000000004</v>
      </c>
      <c r="G7341" s="1">
        <f t="shared" si="1709"/>
        <v>4.4000000000000004</v>
      </c>
      <c r="H7341">
        <f t="shared" si="1710"/>
        <v>4</v>
      </c>
      <c r="I7341" t="s">
        <v>12139</v>
      </c>
      <c r="J7341" t="s">
        <v>22</v>
      </c>
      <c r="K7341" t="s">
        <v>12190</v>
      </c>
      <c r="L7341" t="str">
        <f t="shared" si="1711"/>
        <v>Startup</v>
      </c>
      <c r="N7341" s="2">
        <f t="shared" si="1712"/>
        <v>9</v>
      </c>
      <c r="O7341" t="s">
        <v>331</v>
      </c>
      <c r="P7341" t="s">
        <v>683</v>
      </c>
      <c r="Q7341" t="s">
        <v>80</v>
      </c>
      <c r="R7341" t="str">
        <f t="shared" si="1713"/>
        <v>Average</v>
      </c>
      <c r="S7341" t="str">
        <f t="shared" si="1714"/>
        <v xml:space="preserve"> </v>
      </c>
      <c r="T7341" t="b">
        <f t="shared" si="1715"/>
        <v>0</v>
      </c>
      <c r="U7341" t="b">
        <f t="shared" si="1716"/>
        <v>1</v>
      </c>
      <c r="V7341" t="str">
        <f t="shared" si="1717"/>
        <v>Average Company</v>
      </c>
      <c r="W7341" t="str">
        <f t="shared" si="1718"/>
        <v>Don't Buy</v>
      </c>
      <c r="X7341" t="str">
        <f t="shared" si="1719"/>
        <v>Not Known</v>
      </c>
      <c r="Z7341" t="str">
        <f t="shared" si="1720"/>
        <v>None</v>
      </c>
      <c r="AB7341" t="str">
        <f t="shared" si="1721"/>
        <v>0</v>
      </c>
    </row>
    <row r="7342" spans="1:28" x14ac:dyDescent="0.3">
      <c r="A7342">
        <v>7340</v>
      </c>
      <c r="B7342" t="s">
        <v>12191</v>
      </c>
      <c r="C7342" t="str">
        <f t="shared" si="1708"/>
        <v>Short</v>
      </c>
      <c r="D7342">
        <v>3.6</v>
      </c>
      <c r="F7342" s="1">
        <f t="shared" si="1722"/>
        <v>3.6</v>
      </c>
      <c r="G7342" s="1">
        <f t="shared" si="1709"/>
        <v>3.6</v>
      </c>
      <c r="H7342">
        <f t="shared" si="1710"/>
        <v>3.6</v>
      </c>
      <c r="I7342" t="s">
        <v>12139</v>
      </c>
      <c r="J7342" t="s">
        <v>22</v>
      </c>
      <c r="K7342" t="s">
        <v>3988</v>
      </c>
      <c r="L7342" t="str">
        <f t="shared" si="1711"/>
        <v>Established</v>
      </c>
      <c r="N7342" s="2">
        <f t="shared" si="1712"/>
        <v>11</v>
      </c>
      <c r="O7342" t="s">
        <v>146</v>
      </c>
      <c r="P7342" t="s">
        <v>683</v>
      </c>
      <c r="Q7342" t="s">
        <v>44</v>
      </c>
      <c r="R7342" t="str">
        <f t="shared" si="1713"/>
        <v>Average</v>
      </c>
      <c r="S7342" t="str">
        <f t="shared" si="1714"/>
        <v xml:space="preserve"> </v>
      </c>
      <c r="T7342" t="b">
        <f t="shared" si="1715"/>
        <v>0</v>
      </c>
      <c r="U7342" t="b">
        <f t="shared" si="1716"/>
        <v>1</v>
      </c>
      <c r="V7342" t="str">
        <f t="shared" si="1717"/>
        <v>Average Company</v>
      </c>
      <c r="W7342" t="str">
        <f t="shared" si="1718"/>
        <v>Don't Buy</v>
      </c>
      <c r="X7342" t="str">
        <f t="shared" si="1719"/>
        <v>Not Known</v>
      </c>
      <c r="Z7342" t="str">
        <f t="shared" si="1720"/>
        <v>None</v>
      </c>
      <c r="AB7342" t="str">
        <f t="shared" si="1721"/>
        <v>0</v>
      </c>
    </row>
    <row r="7343" spans="1:28" x14ac:dyDescent="0.3">
      <c r="A7343">
        <v>7341</v>
      </c>
      <c r="B7343" t="s">
        <v>12192</v>
      </c>
      <c r="C7343" t="str">
        <f t="shared" si="1708"/>
        <v>Long</v>
      </c>
      <c r="D7343">
        <v>4.5</v>
      </c>
      <c r="F7343" s="1">
        <f t="shared" si="1722"/>
        <v>4.5</v>
      </c>
      <c r="G7343" s="1">
        <f t="shared" si="1709"/>
        <v>4.5</v>
      </c>
      <c r="H7343">
        <f t="shared" si="1710"/>
        <v>4.5</v>
      </c>
      <c r="I7343" t="s">
        <v>12139</v>
      </c>
      <c r="J7343" t="s">
        <v>22</v>
      </c>
      <c r="K7343" t="s">
        <v>12193</v>
      </c>
      <c r="L7343" t="str">
        <f t="shared" si="1711"/>
        <v>Established</v>
      </c>
      <c r="N7343" s="2">
        <f t="shared" si="1712"/>
        <v>53</v>
      </c>
      <c r="O7343" t="s">
        <v>500</v>
      </c>
      <c r="P7343" t="s">
        <v>147</v>
      </c>
      <c r="Q7343" t="s">
        <v>523</v>
      </c>
      <c r="R7343" t="str">
        <f t="shared" si="1713"/>
        <v>Great</v>
      </c>
      <c r="S7343" t="str">
        <f t="shared" si="1714"/>
        <v>Great</v>
      </c>
      <c r="T7343" t="b">
        <f t="shared" si="1715"/>
        <v>1</v>
      </c>
      <c r="U7343" t="b">
        <f t="shared" si="1716"/>
        <v>1</v>
      </c>
      <c r="V7343" t="str">
        <f t="shared" si="1717"/>
        <v>Top Company</v>
      </c>
      <c r="W7343" t="str">
        <f t="shared" si="1718"/>
        <v>Don't Buy</v>
      </c>
      <c r="X7343" t="str">
        <f t="shared" si="1719"/>
        <v>Not Known</v>
      </c>
      <c r="Z7343" t="str">
        <f t="shared" si="1720"/>
        <v>None</v>
      </c>
      <c r="AB7343" t="str">
        <f t="shared" si="1721"/>
        <v>0</v>
      </c>
    </row>
    <row r="7344" spans="1:28" x14ac:dyDescent="0.3">
      <c r="A7344">
        <v>7342</v>
      </c>
      <c r="B7344" t="s">
        <v>12194</v>
      </c>
      <c r="C7344" t="str">
        <f t="shared" si="1708"/>
        <v>Short</v>
      </c>
      <c r="D7344">
        <v>4.7</v>
      </c>
      <c r="F7344" s="1">
        <f t="shared" si="1722"/>
        <v>4.7</v>
      </c>
      <c r="G7344" s="1">
        <f t="shared" si="1709"/>
        <v>4.7</v>
      </c>
      <c r="H7344">
        <f t="shared" si="1710"/>
        <v>4.7</v>
      </c>
      <c r="I7344" t="s">
        <v>12139</v>
      </c>
      <c r="J7344" t="s">
        <v>22</v>
      </c>
      <c r="K7344" t="s">
        <v>12195</v>
      </c>
      <c r="L7344" t="str">
        <f t="shared" si="1711"/>
        <v>Established</v>
      </c>
      <c r="N7344" s="2">
        <f t="shared" si="1712"/>
        <v>60</v>
      </c>
      <c r="O7344" t="s">
        <v>432</v>
      </c>
      <c r="P7344" t="s">
        <v>1308</v>
      </c>
      <c r="Q7344" t="s">
        <v>80</v>
      </c>
      <c r="R7344" t="str">
        <f t="shared" si="1713"/>
        <v>Great</v>
      </c>
      <c r="S7344" t="str">
        <f t="shared" si="1714"/>
        <v>Great</v>
      </c>
      <c r="T7344" t="b">
        <f t="shared" si="1715"/>
        <v>1</v>
      </c>
      <c r="U7344" t="b">
        <f t="shared" si="1716"/>
        <v>1</v>
      </c>
      <c r="V7344" t="str">
        <f t="shared" si="1717"/>
        <v>Top Company</v>
      </c>
      <c r="W7344" t="str">
        <f t="shared" si="1718"/>
        <v>Don't Buy</v>
      </c>
      <c r="X7344" t="str">
        <f t="shared" si="1719"/>
        <v>Not Known</v>
      </c>
      <c r="Z7344" t="str">
        <f t="shared" si="1720"/>
        <v>None</v>
      </c>
      <c r="AB7344" t="str">
        <f t="shared" si="1721"/>
        <v>0</v>
      </c>
    </row>
    <row r="7345" spans="1:28" x14ac:dyDescent="0.3">
      <c r="A7345">
        <v>7343</v>
      </c>
      <c r="B7345" t="s">
        <v>12148</v>
      </c>
      <c r="C7345" t="str">
        <f t="shared" si="1708"/>
        <v>Long</v>
      </c>
      <c r="D7345">
        <v>3.6</v>
      </c>
      <c r="F7345" s="1">
        <f t="shared" si="1722"/>
        <v>3.6</v>
      </c>
      <c r="G7345" s="1">
        <f t="shared" si="1709"/>
        <v>3.6</v>
      </c>
      <c r="H7345">
        <f t="shared" si="1710"/>
        <v>3.6</v>
      </c>
      <c r="I7345" t="s">
        <v>12139</v>
      </c>
      <c r="J7345" t="s">
        <v>22</v>
      </c>
      <c r="K7345" t="s">
        <v>2630</v>
      </c>
      <c r="L7345" t="str">
        <f t="shared" si="1711"/>
        <v>Established</v>
      </c>
      <c r="N7345" s="2">
        <f t="shared" si="1712"/>
        <v>26</v>
      </c>
      <c r="O7345" t="s">
        <v>126</v>
      </c>
      <c r="P7345" t="s">
        <v>683</v>
      </c>
      <c r="Q7345" t="s">
        <v>204</v>
      </c>
      <c r="R7345" t="str">
        <f t="shared" si="1713"/>
        <v>Average</v>
      </c>
      <c r="S7345" t="str">
        <f t="shared" si="1714"/>
        <v xml:space="preserve"> </v>
      </c>
      <c r="T7345" t="b">
        <f t="shared" si="1715"/>
        <v>0</v>
      </c>
      <c r="U7345" t="b">
        <f t="shared" si="1716"/>
        <v>1</v>
      </c>
      <c r="V7345" t="str">
        <f t="shared" si="1717"/>
        <v>Average Company</v>
      </c>
      <c r="W7345" t="str">
        <f t="shared" si="1718"/>
        <v>Don't Buy</v>
      </c>
      <c r="X7345" t="str">
        <f t="shared" si="1719"/>
        <v>Not Known</v>
      </c>
      <c r="Z7345" t="str">
        <f t="shared" si="1720"/>
        <v>None</v>
      </c>
      <c r="AB7345" t="str">
        <f t="shared" si="1721"/>
        <v>0</v>
      </c>
    </row>
    <row r="7346" spans="1:28" x14ac:dyDescent="0.3">
      <c r="A7346">
        <v>7344</v>
      </c>
      <c r="B7346" t="s">
        <v>12196</v>
      </c>
      <c r="C7346" t="str">
        <f t="shared" si="1708"/>
        <v>Short</v>
      </c>
      <c r="D7346">
        <v>3.9</v>
      </c>
      <c r="F7346" s="1">
        <f t="shared" si="1722"/>
        <v>3.9</v>
      </c>
      <c r="G7346" s="1">
        <f t="shared" si="1709"/>
        <v>3.9</v>
      </c>
      <c r="H7346">
        <f t="shared" si="1710"/>
        <v>3.9</v>
      </c>
      <c r="I7346" t="s">
        <v>12139</v>
      </c>
      <c r="J7346" t="s">
        <v>22</v>
      </c>
      <c r="K7346" t="s">
        <v>12197</v>
      </c>
      <c r="L7346" t="str">
        <f t="shared" si="1711"/>
        <v>Established</v>
      </c>
      <c r="N7346" s="2">
        <f t="shared" si="1712"/>
        <v>27</v>
      </c>
      <c r="O7346" t="s">
        <v>109</v>
      </c>
      <c r="P7346" t="s">
        <v>3957</v>
      </c>
      <c r="Q7346" t="s">
        <v>44</v>
      </c>
      <c r="R7346" t="str">
        <f t="shared" si="1713"/>
        <v>Average</v>
      </c>
      <c r="S7346" t="str">
        <f t="shared" si="1714"/>
        <v xml:space="preserve"> </v>
      </c>
      <c r="T7346" t="b">
        <f t="shared" si="1715"/>
        <v>0</v>
      </c>
      <c r="U7346" t="b">
        <f t="shared" si="1716"/>
        <v>1</v>
      </c>
      <c r="V7346" t="str">
        <f t="shared" si="1717"/>
        <v>Average Company</v>
      </c>
      <c r="W7346" t="str">
        <f t="shared" si="1718"/>
        <v>Don't Buy</v>
      </c>
      <c r="X7346" t="str">
        <f t="shared" si="1719"/>
        <v>Not Known</v>
      </c>
      <c r="Z7346" t="str">
        <f t="shared" si="1720"/>
        <v>None</v>
      </c>
      <c r="AB7346" t="str">
        <f t="shared" si="1721"/>
        <v>0</v>
      </c>
    </row>
    <row r="7347" spans="1:28" x14ac:dyDescent="0.3">
      <c r="A7347">
        <v>7345</v>
      </c>
      <c r="B7347" t="s">
        <v>12198</v>
      </c>
      <c r="C7347" t="str">
        <f t="shared" si="1708"/>
        <v>Long</v>
      </c>
      <c r="D7347">
        <v>4.3</v>
      </c>
      <c r="F7347" s="1">
        <f t="shared" si="1722"/>
        <v>4.3</v>
      </c>
      <c r="G7347" s="1">
        <f t="shared" si="1709"/>
        <v>4.3</v>
      </c>
      <c r="H7347">
        <f t="shared" si="1710"/>
        <v>4.3</v>
      </c>
      <c r="I7347" t="s">
        <v>12139</v>
      </c>
      <c r="J7347" t="s">
        <v>22</v>
      </c>
      <c r="K7347" t="s">
        <v>12199</v>
      </c>
      <c r="L7347" t="str">
        <f t="shared" si="1711"/>
        <v>Established</v>
      </c>
      <c r="N7347" s="2">
        <f t="shared" si="1712"/>
        <v>14</v>
      </c>
      <c r="O7347" t="s">
        <v>522</v>
      </c>
      <c r="P7347" t="s">
        <v>147</v>
      </c>
      <c r="Q7347" t="s">
        <v>268</v>
      </c>
      <c r="R7347" t="str">
        <f t="shared" si="1713"/>
        <v>Great</v>
      </c>
      <c r="S7347" t="str">
        <f t="shared" si="1714"/>
        <v>Great</v>
      </c>
      <c r="T7347" t="b">
        <f t="shared" si="1715"/>
        <v>1</v>
      </c>
      <c r="U7347" t="b">
        <f t="shared" si="1716"/>
        <v>1</v>
      </c>
      <c r="V7347" t="str">
        <f t="shared" si="1717"/>
        <v>Average Company</v>
      </c>
      <c r="W7347" t="str">
        <f t="shared" si="1718"/>
        <v>Buy</v>
      </c>
      <c r="X7347" t="str">
        <f t="shared" si="1719"/>
        <v>Not Known</v>
      </c>
      <c r="Z7347" t="str">
        <f t="shared" si="1720"/>
        <v>None</v>
      </c>
      <c r="AB7347" t="str">
        <f t="shared" si="1721"/>
        <v>0</v>
      </c>
    </row>
    <row r="7348" spans="1:28" x14ac:dyDescent="0.3">
      <c r="A7348">
        <v>7346</v>
      </c>
      <c r="B7348" t="s">
        <v>12200</v>
      </c>
      <c r="C7348" t="str">
        <f t="shared" si="1708"/>
        <v>Long</v>
      </c>
      <c r="D7348">
        <v>4.5</v>
      </c>
      <c r="F7348" s="1">
        <f t="shared" si="1722"/>
        <v>4.5</v>
      </c>
      <c r="G7348" s="1">
        <f t="shared" si="1709"/>
        <v>4.5</v>
      </c>
      <c r="H7348">
        <f t="shared" si="1710"/>
        <v>4.5</v>
      </c>
      <c r="I7348" t="s">
        <v>12139</v>
      </c>
      <c r="J7348" t="s">
        <v>22</v>
      </c>
      <c r="K7348" t="s">
        <v>11145</v>
      </c>
      <c r="L7348" t="str">
        <f t="shared" si="1711"/>
        <v>Established</v>
      </c>
      <c r="N7348" s="2">
        <f t="shared" si="1712"/>
        <v>19</v>
      </c>
      <c r="O7348" t="s">
        <v>100</v>
      </c>
      <c r="P7348" t="s">
        <v>683</v>
      </c>
      <c r="Q7348" t="s">
        <v>14</v>
      </c>
      <c r="R7348" t="str">
        <f t="shared" si="1713"/>
        <v>Great</v>
      </c>
      <c r="S7348" t="str">
        <f t="shared" si="1714"/>
        <v>Great</v>
      </c>
      <c r="T7348" t="b">
        <f t="shared" si="1715"/>
        <v>1</v>
      </c>
      <c r="U7348" t="b">
        <f t="shared" si="1716"/>
        <v>1</v>
      </c>
      <c r="V7348" t="str">
        <f t="shared" si="1717"/>
        <v>Average Company</v>
      </c>
      <c r="W7348" t="str">
        <f t="shared" si="1718"/>
        <v>Don't Buy</v>
      </c>
      <c r="X7348" t="str">
        <f t="shared" si="1719"/>
        <v>Not Known</v>
      </c>
      <c r="Z7348" t="str">
        <f t="shared" si="1720"/>
        <v>None</v>
      </c>
      <c r="AB7348" t="str">
        <f t="shared" si="1721"/>
        <v>0</v>
      </c>
    </row>
    <row r="7349" spans="1:28" x14ac:dyDescent="0.3">
      <c r="A7349">
        <v>7347</v>
      </c>
      <c r="B7349" t="s">
        <v>12201</v>
      </c>
      <c r="C7349" t="str">
        <f t="shared" si="1708"/>
        <v>Long</v>
      </c>
      <c r="D7349">
        <v>3.7</v>
      </c>
      <c r="F7349" s="1">
        <f t="shared" si="1722"/>
        <v>3.7</v>
      </c>
      <c r="G7349" s="1">
        <f t="shared" si="1709"/>
        <v>3.7</v>
      </c>
      <c r="H7349">
        <f t="shared" si="1710"/>
        <v>3.7</v>
      </c>
      <c r="I7349" t="s">
        <v>12139</v>
      </c>
      <c r="J7349" t="s">
        <v>10</v>
      </c>
      <c r="K7349" t="s">
        <v>8439</v>
      </c>
      <c r="L7349" t="str">
        <f t="shared" si="1711"/>
        <v>Established</v>
      </c>
      <c r="N7349" s="2">
        <f t="shared" si="1712"/>
        <v>67</v>
      </c>
      <c r="O7349" t="s">
        <v>624</v>
      </c>
      <c r="P7349" t="s">
        <v>683</v>
      </c>
      <c r="Q7349" t="s">
        <v>105</v>
      </c>
      <c r="R7349" t="str">
        <f t="shared" si="1713"/>
        <v>Average</v>
      </c>
      <c r="S7349" t="str">
        <f t="shared" si="1714"/>
        <v xml:space="preserve"> </v>
      </c>
      <c r="T7349" t="b">
        <f t="shared" si="1715"/>
        <v>0</v>
      </c>
      <c r="U7349" t="b">
        <f t="shared" si="1716"/>
        <v>1</v>
      </c>
      <c r="V7349" t="str">
        <f t="shared" si="1717"/>
        <v>Average Company</v>
      </c>
      <c r="W7349" t="str">
        <f t="shared" si="1718"/>
        <v>Buy</v>
      </c>
      <c r="X7349" t="str">
        <f t="shared" si="1719"/>
        <v>Not Known</v>
      </c>
      <c r="Z7349" t="str">
        <f t="shared" si="1720"/>
        <v>None</v>
      </c>
      <c r="AB7349" t="str">
        <f t="shared" si="1721"/>
        <v>0</v>
      </c>
    </row>
    <row r="7350" spans="1:28" x14ac:dyDescent="0.3">
      <c r="A7350">
        <v>7348</v>
      </c>
      <c r="B7350" t="s">
        <v>12164</v>
      </c>
      <c r="C7350" t="str">
        <f t="shared" si="1708"/>
        <v>Short</v>
      </c>
      <c r="D7350">
        <v>3.8</v>
      </c>
      <c r="F7350" s="1">
        <f t="shared" si="1722"/>
        <v>3.8</v>
      </c>
      <c r="G7350" s="1">
        <f t="shared" si="1709"/>
        <v>3.8</v>
      </c>
      <c r="H7350">
        <f t="shared" si="1710"/>
        <v>3.8</v>
      </c>
      <c r="I7350" t="s">
        <v>12139</v>
      </c>
      <c r="J7350" t="s">
        <v>5707</v>
      </c>
      <c r="K7350" t="s">
        <v>89</v>
      </c>
      <c r="L7350" t="str">
        <f t="shared" si="1711"/>
        <v>Established</v>
      </c>
      <c r="N7350" s="2">
        <f t="shared" si="1712"/>
        <v>51</v>
      </c>
      <c r="O7350" t="s">
        <v>3957</v>
      </c>
      <c r="Q7350" t="s">
        <v>846</v>
      </c>
      <c r="R7350" t="str">
        <f t="shared" si="1713"/>
        <v>Average</v>
      </c>
      <c r="S7350" t="str">
        <f t="shared" si="1714"/>
        <v xml:space="preserve"> </v>
      </c>
      <c r="T7350" t="b">
        <f t="shared" si="1715"/>
        <v>0</v>
      </c>
      <c r="U7350" t="b">
        <f t="shared" si="1716"/>
        <v>1</v>
      </c>
      <c r="V7350" t="str">
        <f t="shared" si="1717"/>
        <v>Average Company</v>
      </c>
      <c r="W7350" t="str">
        <f t="shared" si="1718"/>
        <v>Don't Buy</v>
      </c>
      <c r="X7350" t="str">
        <f t="shared" si="1719"/>
        <v>Not Known</v>
      </c>
      <c r="Z7350" t="str">
        <f t="shared" si="1720"/>
        <v>None</v>
      </c>
      <c r="AB7350" t="str">
        <f t="shared" si="1721"/>
        <v>0</v>
      </c>
    </row>
    <row r="7351" spans="1:28" x14ac:dyDescent="0.3">
      <c r="A7351">
        <v>7349</v>
      </c>
      <c r="B7351" t="s">
        <v>12202</v>
      </c>
      <c r="C7351" t="str">
        <f t="shared" si="1708"/>
        <v>Long</v>
      </c>
      <c r="D7351">
        <v>3.8</v>
      </c>
      <c r="F7351" s="1">
        <f t="shared" si="1722"/>
        <v>3.8</v>
      </c>
      <c r="G7351" s="1">
        <f t="shared" si="1709"/>
        <v>3.8</v>
      </c>
      <c r="H7351">
        <f t="shared" si="1710"/>
        <v>3.8</v>
      </c>
      <c r="I7351" t="s">
        <v>12139</v>
      </c>
      <c r="J7351" t="s">
        <v>22</v>
      </c>
      <c r="K7351" t="s">
        <v>8719</v>
      </c>
      <c r="L7351" t="str">
        <f t="shared" si="1711"/>
        <v>Established</v>
      </c>
      <c r="N7351" s="2">
        <f t="shared" si="1712"/>
        <v>31</v>
      </c>
      <c r="O7351" t="s">
        <v>58</v>
      </c>
      <c r="P7351" t="s">
        <v>683</v>
      </c>
      <c r="Q7351" t="s">
        <v>1519</v>
      </c>
      <c r="R7351" t="str">
        <f t="shared" si="1713"/>
        <v>Average</v>
      </c>
      <c r="S7351" t="str">
        <f t="shared" si="1714"/>
        <v xml:space="preserve"> </v>
      </c>
      <c r="T7351" t="b">
        <f t="shared" si="1715"/>
        <v>0</v>
      </c>
      <c r="U7351" t="b">
        <f t="shared" si="1716"/>
        <v>1</v>
      </c>
      <c r="V7351" t="str">
        <f t="shared" si="1717"/>
        <v>Average Company</v>
      </c>
      <c r="W7351" t="str">
        <f t="shared" si="1718"/>
        <v>Don't Buy</v>
      </c>
      <c r="X7351" t="str">
        <f t="shared" si="1719"/>
        <v>Not Known</v>
      </c>
      <c r="Z7351" t="str">
        <f t="shared" si="1720"/>
        <v>None</v>
      </c>
      <c r="AB7351" t="str">
        <f t="shared" si="1721"/>
        <v>0</v>
      </c>
    </row>
    <row r="7352" spans="1:28" x14ac:dyDescent="0.3">
      <c r="A7352">
        <v>7350</v>
      </c>
      <c r="B7352" t="s">
        <v>12203</v>
      </c>
      <c r="C7352" t="str">
        <f t="shared" si="1708"/>
        <v>Long</v>
      </c>
      <c r="D7352">
        <v>4.2</v>
      </c>
      <c r="F7352" s="1">
        <f t="shared" si="1722"/>
        <v>4.2</v>
      </c>
      <c r="G7352" s="1">
        <f t="shared" si="1709"/>
        <v>4.2</v>
      </c>
      <c r="H7352">
        <f t="shared" si="1710"/>
        <v>4.2</v>
      </c>
      <c r="I7352" t="s">
        <v>12139</v>
      </c>
      <c r="J7352" t="s">
        <v>22</v>
      </c>
      <c r="K7352" t="s">
        <v>11022</v>
      </c>
      <c r="L7352" t="str">
        <f t="shared" si="1711"/>
        <v>Established</v>
      </c>
      <c r="N7352" s="2">
        <f t="shared" si="1712"/>
        <v>12</v>
      </c>
      <c r="O7352" t="s">
        <v>267</v>
      </c>
      <c r="P7352" t="s">
        <v>1308</v>
      </c>
      <c r="Q7352" t="s">
        <v>284</v>
      </c>
      <c r="R7352" t="str">
        <f t="shared" si="1713"/>
        <v>Great</v>
      </c>
      <c r="S7352" t="str">
        <f t="shared" si="1714"/>
        <v>Great</v>
      </c>
      <c r="T7352" t="b">
        <f t="shared" si="1715"/>
        <v>1</v>
      </c>
      <c r="U7352" t="b">
        <f t="shared" si="1716"/>
        <v>1</v>
      </c>
      <c r="V7352" t="str">
        <f t="shared" si="1717"/>
        <v>Average Company</v>
      </c>
      <c r="W7352" t="str">
        <f t="shared" si="1718"/>
        <v>Don't Buy</v>
      </c>
      <c r="X7352" t="str">
        <f t="shared" si="1719"/>
        <v>Not Known</v>
      </c>
      <c r="Z7352" t="str">
        <f t="shared" si="1720"/>
        <v>None</v>
      </c>
      <c r="AB7352" t="str">
        <f t="shared" si="1721"/>
        <v>0</v>
      </c>
    </row>
    <row r="7353" spans="1:28" x14ac:dyDescent="0.3">
      <c r="A7353">
        <v>7351</v>
      </c>
      <c r="B7353" t="s">
        <v>12204</v>
      </c>
      <c r="C7353" t="str">
        <f t="shared" si="1708"/>
        <v>Long</v>
      </c>
      <c r="D7353">
        <v>3.5</v>
      </c>
      <c r="F7353" s="1">
        <f t="shared" si="1722"/>
        <v>3.5</v>
      </c>
      <c r="G7353" s="1">
        <f t="shared" si="1709"/>
        <v>3.5</v>
      </c>
      <c r="H7353">
        <f t="shared" si="1710"/>
        <v>3.5</v>
      </c>
      <c r="I7353" t="s">
        <v>12139</v>
      </c>
      <c r="J7353" t="s">
        <v>22</v>
      </c>
      <c r="K7353" t="s">
        <v>12205</v>
      </c>
      <c r="L7353" t="str">
        <f t="shared" si="1711"/>
        <v>Established</v>
      </c>
      <c r="N7353" s="2">
        <f t="shared" si="1712"/>
        <v>31</v>
      </c>
      <c r="O7353" t="s">
        <v>58</v>
      </c>
      <c r="P7353" t="s">
        <v>1703</v>
      </c>
      <c r="Q7353" t="s">
        <v>362</v>
      </c>
      <c r="R7353" t="str">
        <f t="shared" si="1713"/>
        <v>Average</v>
      </c>
      <c r="S7353" t="str">
        <f t="shared" si="1714"/>
        <v xml:space="preserve"> </v>
      </c>
      <c r="T7353" t="b">
        <f t="shared" si="1715"/>
        <v>0</v>
      </c>
      <c r="U7353" t="b">
        <f t="shared" si="1716"/>
        <v>0</v>
      </c>
      <c r="V7353" t="str">
        <f t="shared" si="1717"/>
        <v>Average Company</v>
      </c>
      <c r="W7353" t="str">
        <f t="shared" si="1718"/>
        <v>Don't Buy</v>
      </c>
      <c r="X7353" t="str">
        <f t="shared" si="1719"/>
        <v>Not Known</v>
      </c>
      <c r="Z7353" t="str">
        <f t="shared" si="1720"/>
        <v>None</v>
      </c>
      <c r="AB7353" t="str">
        <f t="shared" si="1721"/>
        <v>0</v>
      </c>
    </row>
    <row r="7354" spans="1:28" x14ac:dyDescent="0.3">
      <c r="A7354">
        <v>7352</v>
      </c>
      <c r="B7354" t="s">
        <v>12206</v>
      </c>
      <c r="C7354" t="str">
        <f t="shared" si="1708"/>
        <v>Long</v>
      </c>
      <c r="D7354">
        <v>3.8</v>
      </c>
      <c r="F7354" s="1">
        <f t="shared" si="1722"/>
        <v>3.8</v>
      </c>
      <c r="G7354" s="1">
        <f t="shared" si="1709"/>
        <v>3.8</v>
      </c>
      <c r="H7354">
        <f t="shared" si="1710"/>
        <v>3.8</v>
      </c>
      <c r="I7354" t="s">
        <v>12139</v>
      </c>
      <c r="J7354" t="s">
        <v>22</v>
      </c>
      <c r="K7354" t="s">
        <v>5025</v>
      </c>
      <c r="L7354" t="str">
        <f t="shared" si="1711"/>
        <v>Established</v>
      </c>
      <c r="N7354" s="2">
        <f t="shared" si="1712"/>
        <v>10</v>
      </c>
      <c r="O7354" t="s">
        <v>234</v>
      </c>
      <c r="P7354" t="s">
        <v>683</v>
      </c>
      <c r="Q7354" t="s">
        <v>773</v>
      </c>
      <c r="R7354" t="str">
        <f t="shared" si="1713"/>
        <v>Average</v>
      </c>
      <c r="S7354" t="str">
        <f t="shared" si="1714"/>
        <v xml:space="preserve"> </v>
      </c>
      <c r="T7354" t="b">
        <f t="shared" si="1715"/>
        <v>0</v>
      </c>
      <c r="U7354" t="b">
        <f t="shared" si="1716"/>
        <v>1</v>
      </c>
      <c r="V7354" t="str">
        <f t="shared" si="1717"/>
        <v>Average Company</v>
      </c>
      <c r="W7354" t="str">
        <f t="shared" si="1718"/>
        <v>Don't Buy</v>
      </c>
      <c r="X7354" t="str">
        <f t="shared" si="1719"/>
        <v>Not Known</v>
      </c>
      <c r="Z7354" t="str">
        <f t="shared" si="1720"/>
        <v>None</v>
      </c>
      <c r="AB7354" t="str">
        <f t="shared" si="1721"/>
        <v>0</v>
      </c>
    </row>
    <row r="7355" spans="1:28" x14ac:dyDescent="0.3">
      <c r="A7355">
        <v>7353</v>
      </c>
      <c r="B7355" t="s">
        <v>12149</v>
      </c>
      <c r="C7355" t="str">
        <f t="shared" si="1708"/>
        <v>Long</v>
      </c>
      <c r="D7355">
        <v>3.9</v>
      </c>
      <c r="F7355" s="1">
        <f t="shared" si="1722"/>
        <v>3.9</v>
      </c>
      <c r="G7355" s="1">
        <f t="shared" si="1709"/>
        <v>3.9</v>
      </c>
      <c r="H7355">
        <f t="shared" si="1710"/>
        <v>3.9</v>
      </c>
      <c r="I7355" t="s">
        <v>12139</v>
      </c>
      <c r="J7355" t="s">
        <v>10</v>
      </c>
      <c r="K7355" t="s">
        <v>6402</v>
      </c>
      <c r="L7355" t="str">
        <f t="shared" si="1711"/>
        <v>Established</v>
      </c>
      <c r="N7355" s="2">
        <f t="shared" si="1712"/>
        <v>38</v>
      </c>
      <c r="O7355" t="s">
        <v>357</v>
      </c>
      <c r="P7355" t="s">
        <v>683</v>
      </c>
      <c r="Q7355" t="s">
        <v>284</v>
      </c>
      <c r="R7355" t="str">
        <f t="shared" si="1713"/>
        <v>Average</v>
      </c>
      <c r="S7355" t="str">
        <f t="shared" si="1714"/>
        <v xml:space="preserve"> </v>
      </c>
      <c r="T7355" t="b">
        <f t="shared" si="1715"/>
        <v>0</v>
      </c>
      <c r="U7355" t="b">
        <f t="shared" si="1716"/>
        <v>1</v>
      </c>
      <c r="V7355" t="str">
        <f t="shared" si="1717"/>
        <v>Average Company</v>
      </c>
      <c r="W7355" t="str">
        <f t="shared" si="1718"/>
        <v>Buy</v>
      </c>
      <c r="X7355" t="str">
        <f t="shared" si="1719"/>
        <v>Not Known</v>
      </c>
      <c r="Z7355" t="str">
        <f t="shared" si="1720"/>
        <v>None</v>
      </c>
      <c r="AB7355" t="str">
        <f t="shared" si="1721"/>
        <v>0</v>
      </c>
    </row>
    <row r="7356" spans="1:28" x14ac:dyDescent="0.3">
      <c r="A7356">
        <v>7354</v>
      </c>
      <c r="B7356" t="s">
        <v>12163</v>
      </c>
      <c r="C7356" t="str">
        <f t="shared" si="1708"/>
        <v>Long</v>
      </c>
      <c r="D7356">
        <v>4.3</v>
      </c>
      <c r="F7356" s="1">
        <f t="shared" si="1722"/>
        <v>4.3</v>
      </c>
      <c r="G7356" s="1">
        <f t="shared" si="1709"/>
        <v>4.3</v>
      </c>
      <c r="H7356">
        <f t="shared" si="1710"/>
        <v>4.3</v>
      </c>
      <c r="I7356" t="s">
        <v>12139</v>
      </c>
      <c r="J7356" t="s">
        <v>2458</v>
      </c>
      <c r="K7356" t="s">
        <v>54</v>
      </c>
      <c r="L7356" t="str">
        <f t="shared" si="1711"/>
        <v>Established</v>
      </c>
      <c r="N7356" s="2">
        <f t="shared" si="1712"/>
        <v>20</v>
      </c>
      <c r="O7356" t="s">
        <v>683</v>
      </c>
      <c r="Q7356" t="s">
        <v>3369</v>
      </c>
      <c r="R7356" t="str">
        <f t="shared" si="1713"/>
        <v>Great</v>
      </c>
      <c r="S7356" t="str">
        <f t="shared" si="1714"/>
        <v>Great</v>
      </c>
      <c r="T7356" t="b">
        <f t="shared" si="1715"/>
        <v>1</v>
      </c>
      <c r="U7356" t="b">
        <f t="shared" si="1716"/>
        <v>1</v>
      </c>
      <c r="V7356" t="str">
        <f t="shared" si="1717"/>
        <v>Average Company</v>
      </c>
      <c r="W7356" t="str">
        <f t="shared" si="1718"/>
        <v>Don't Buy</v>
      </c>
      <c r="X7356" t="str">
        <f t="shared" si="1719"/>
        <v>Not Known</v>
      </c>
      <c r="Z7356" t="str">
        <f t="shared" si="1720"/>
        <v>None</v>
      </c>
      <c r="AB7356" t="str">
        <f t="shared" si="1721"/>
        <v>0</v>
      </c>
    </row>
    <row r="7357" spans="1:28" x14ac:dyDescent="0.3">
      <c r="A7357">
        <v>7355</v>
      </c>
      <c r="B7357" t="s">
        <v>12161</v>
      </c>
      <c r="C7357" t="str">
        <f t="shared" si="1708"/>
        <v>Long</v>
      </c>
      <c r="D7357">
        <v>4.4000000000000004</v>
      </c>
      <c r="F7357" s="1">
        <f t="shared" si="1722"/>
        <v>4.4000000000000004</v>
      </c>
      <c r="G7357" s="1">
        <f t="shared" si="1709"/>
        <v>4.4000000000000004</v>
      </c>
      <c r="H7357">
        <f t="shared" si="1710"/>
        <v>4.4000000000000004</v>
      </c>
      <c r="I7357" t="s">
        <v>12139</v>
      </c>
      <c r="J7357" t="s">
        <v>12162</v>
      </c>
      <c r="K7357" t="s">
        <v>267</v>
      </c>
      <c r="L7357" t="str">
        <f t="shared" si="1711"/>
        <v>Established</v>
      </c>
      <c r="N7357" s="2">
        <f t="shared" si="1712"/>
        <v>51</v>
      </c>
      <c r="O7357" t="s">
        <v>1308</v>
      </c>
      <c r="Q7357" t="s">
        <v>2462</v>
      </c>
      <c r="R7357" t="str">
        <f t="shared" si="1713"/>
        <v>Great</v>
      </c>
      <c r="S7357" t="str">
        <f t="shared" si="1714"/>
        <v>Great</v>
      </c>
      <c r="T7357" t="b">
        <f t="shared" si="1715"/>
        <v>1</v>
      </c>
      <c r="U7357" t="b">
        <f t="shared" si="1716"/>
        <v>1</v>
      </c>
      <c r="V7357" t="str">
        <f t="shared" si="1717"/>
        <v>Top Company</v>
      </c>
      <c r="W7357" t="str">
        <f t="shared" si="1718"/>
        <v>Don't Buy</v>
      </c>
      <c r="X7357" t="str">
        <f t="shared" si="1719"/>
        <v>Not Known</v>
      </c>
      <c r="Z7357" t="str">
        <f t="shared" si="1720"/>
        <v>None</v>
      </c>
      <c r="AB7357" t="str">
        <f t="shared" si="1721"/>
        <v>0</v>
      </c>
    </row>
    <row r="7358" spans="1:28" x14ac:dyDescent="0.3">
      <c r="A7358">
        <v>7356</v>
      </c>
      <c r="B7358" t="s">
        <v>12150</v>
      </c>
      <c r="C7358" t="str">
        <f t="shared" si="1708"/>
        <v>Long</v>
      </c>
      <c r="D7358">
        <v>4.0999999999999996</v>
      </c>
      <c r="F7358" s="1">
        <f t="shared" si="1722"/>
        <v>4.0999999999999996</v>
      </c>
      <c r="G7358" s="1">
        <f t="shared" si="1709"/>
        <v>4.0999999999999996</v>
      </c>
      <c r="H7358">
        <f t="shared" si="1710"/>
        <v>4.0999999999999996</v>
      </c>
      <c r="I7358" t="s">
        <v>12139</v>
      </c>
      <c r="J7358" t="s">
        <v>22</v>
      </c>
      <c r="K7358" t="s">
        <v>5906</v>
      </c>
      <c r="L7358" t="str">
        <f t="shared" si="1711"/>
        <v>Established</v>
      </c>
      <c r="N7358" s="2">
        <f t="shared" si="1712"/>
        <v>26</v>
      </c>
      <c r="O7358" t="s">
        <v>126</v>
      </c>
      <c r="P7358" t="s">
        <v>683</v>
      </c>
      <c r="Q7358" t="s">
        <v>378</v>
      </c>
      <c r="R7358" t="str">
        <f t="shared" si="1713"/>
        <v>Great</v>
      </c>
      <c r="S7358" t="str">
        <f t="shared" si="1714"/>
        <v>Great</v>
      </c>
      <c r="T7358" t="b">
        <f t="shared" si="1715"/>
        <v>1</v>
      </c>
      <c r="U7358" t="b">
        <f t="shared" si="1716"/>
        <v>1</v>
      </c>
      <c r="V7358" t="str">
        <f t="shared" si="1717"/>
        <v>Top Company</v>
      </c>
      <c r="W7358" t="str">
        <f t="shared" si="1718"/>
        <v>Don't Buy</v>
      </c>
      <c r="X7358" t="str">
        <f t="shared" si="1719"/>
        <v>Not Known</v>
      </c>
      <c r="Z7358" t="str">
        <f t="shared" si="1720"/>
        <v>None</v>
      </c>
      <c r="AB7358" t="str">
        <f t="shared" si="1721"/>
        <v>0</v>
      </c>
    </row>
    <row r="7359" spans="1:28" x14ac:dyDescent="0.3">
      <c r="A7359">
        <v>7357</v>
      </c>
      <c r="B7359" t="s">
        <v>12207</v>
      </c>
      <c r="C7359" t="str">
        <f t="shared" si="1708"/>
        <v>Long</v>
      </c>
      <c r="D7359">
        <v>4.3</v>
      </c>
      <c r="F7359" s="1" t="e">
        <f t="shared" si="1722"/>
        <v>#VALUE!</v>
      </c>
      <c r="G7359" s="1" t="e">
        <f t="shared" si="1709"/>
        <v>#VALUE!</v>
      </c>
      <c r="H7359" t="e">
        <f t="shared" si="1710"/>
        <v>#VALUE!</v>
      </c>
      <c r="I7359" t="s">
        <v>12139</v>
      </c>
      <c r="J7359" t="s">
        <v>4256</v>
      </c>
      <c r="K7359" t="s">
        <v>368</v>
      </c>
      <c r="L7359" t="e">
        <f t="shared" si="1711"/>
        <v>#VALUE!</v>
      </c>
      <c r="N7359" s="2" t="e">
        <f t="shared" si="1712"/>
        <v>#VALUE!</v>
      </c>
      <c r="Q7359" t="s">
        <v>223</v>
      </c>
      <c r="R7359" t="str">
        <f t="shared" si="1713"/>
        <v>Great</v>
      </c>
      <c r="S7359" t="str">
        <f t="shared" si="1714"/>
        <v>Great</v>
      </c>
      <c r="T7359" t="e">
        <f t="shared" si="1715"/>
        <v>#VALUE!</v>
      </c>
      <c r="U7359" t="e">
        <f t="shared" si="1716"/>
        <v>#VALUE!</v>
      </c>
      <c r="V7359" t="e">
        <f t="shared" si="1717"/>
        <v>#VALUE!</v>
      </c>
      <c r="W7359" t="str">
        <f t="shared" si="1718"/>
        <v>Don't Buy</v>
      </c>
      <c r="X7359" t="str">
        <f t="shared" si="1719"/>
        <v>Not Known</v>
      </c>
      <c r="Z7359" t="e">
        <f t="shared" si="1720"/>
        <v>#VALUE!</v>
      </c>
      <c r="AB7359" t="str">
        <f t="shared" si="1721"/>
        <v>0</v>
      </c>
    </row>
    <row r="7360" spans="1:28" x14ac:dyDescent="0.3">
      <c r="A7360">
        <v>7358</v>
      </c>
      <c r="B7360" t="s">
        <v>12159</v>
      </c>
      <c r="C7360" t="str">
        <f t="shared" si="1708"/>
        <v>Long</v>
      </c>
      <c r="D7360">
        <v>3.9</v>
      </c>
      <c r="F7360" s="1">
        <f t="shared" si="1722"/>
        <v>3.9</v>
      </c>
      <c r="G7360" s="1">
        <f t="shared" si="1709"/>
        <v>3.9</v>
      </c>
      <c r="H7360">
        <f t="shared" si="1710"/>
        <v>3.9</v>
      </c>
      <c r="I7360" t="s">
        <v>12139</v>
      </c>
      <c r="J7360" t="s">
        <v>22</v>
      </c>
      <c r="K7360" t="s">
        <v>2584</v>
      </c>
      <c r="L7360" t="str">
        <f t="shared" si="1711"/>
        <v>Established</v>
      </c>
      <c r="N7360" s="2">
        <f t="shared" si="1712"/>
        <v>19</v>
      </c>
      <c r="O7360" t="s">
        <v>100</v>
      </c>
      <c r="P7360" t="s">
        <v>691</v>
      </c>
      <c r="Q7360" t="s">
        <v>246</v>
      </c>
      <c r="R7360" t="str">
        <f t="shared" si="1713"/>
        <v>Average</v>
      </c>
      <c r="S7360" t="str">
        <f t="shared" si="1714"/>
        <v xml:space="preserve"> </v>
      </c>
      <c r="T7360" t="b">
        <f t="shared" si="1715"/>
        <v>0</v>
      </c>
      <c r="U7360" t="b">
        <f t="shared" si="1716"/>
        <v>1</v>
      </c>
      <c r="V7360" t="str">
        <f t="shared" si="1717"/>
        <v>Average Company</v>
      </c>
      <c r="W7360" t="str">
        <f t="shared" si="1718"/>
        <v>Buy</v>
      </c>
      <c r="X7360" t="str">
        <f t="shared" si="1719"/>
        <v>Not Known</v>
      </c>
      <c r="Z7360" t="str">
        <f t="shared" si="1720"/>
        <v>None</v>
      </c>
      <c r="AB7360" t="str">
        <f t="shared" si="1721"/>
        <v>0</v>
      </c>
    </row>
    <row r="7361" spans="1:28" x14ac:dyDescent="0.3">
      <c r="A7361">
        <v>7359</v>
      </c>
      <c r="B7361" t="s">
        <v>12158</v>
      </c>
      <c r="C7361" t="str">
        <f t="shared" si="1708"/>
        <v>Long</v>
      </c>
      <c r="D7361">
        <v>3.6</v>
      </c>
      <c r="F7361" s="1">
        <f t="shared" si="1722"/>
        <v>3.6</v>
      </c>
      <c r="G7361" s="1">
        <f t="shared" si="1709"/>
        <v>3.6</v>
      </c>
      <c r="H7361">
        <f t="shared" si="1710"/>
        <v>3.6</v>
      </c>
      <c r="I7361" t="s">
        <v>12139</v>
      </c>
      <c r="J7361" t="s">
        <v>22</v>
      </c>
      <c r="K7361" t="s">
        <v>3149</v>
      </c>
      <c r="L7361" t="str">
        <f t="shared" si="1711"/>
        <v>Established</v>
      </c>
      <c r="N7361" s="2">
        <f t="shared" si="1712"/>
        <v>25</v>
      </c>
      <c r="O7361" t="s">
        <v>54</v>
      </c>
      <c r="P7361" t="s">
        <v>147</v>
      </c>
      <c r="Q7361" t="s">
        <v>243</v>
      </c>
      <c r="R7361" t="str">
        <f t="shared" si="1713"/>
        <v>Average</v>
      </c>
      <c r="S7361" t="str">
        <f t="shared" si="1714"/>
        <v xml:space="preserve"> </v>
      </c>
      <c r="T7361" t="b">
        <f t="shared" si="1715"/>
        <v>0</v>
      </c>
      <c r="U7361" t="b">
        <f t="shared" si="1716"/>
        <v>1</v>
      </c>
      <c r="V7361" t="str">
        <f t="shared" si="1717"/>
        <v>Average Company</v>
      </c>
      <c r="W7361" t="str">
        <f t="shared" si="1718"/>
        <v>Don't Buy</v>
      </c>
      <c r="X7361" t="str">
        <f t="shared" si="1719"/>
        <v>Not Known</v>
      </c>
      <c r="Z7361" t="str">
        <f t="shared" si="1720"/>
        <v>None</v>
      </c>
      <c r="AB7361" t="str">
        <f t="shared" si="1721"/>
        <v>0</v>
      </c>
    </row>
    <row r="7362" spans="1:28" x14ac:dyDescent="0.3">
      <c r="A7362">
        <v>7360</v>
      </c>
      <c r="B7362" t="s">
        <v>12160</v>
      </c>
      <c r="C7362" t="str">
        <f t="shared" si="1708"/>
        <v>Long</v>
      </c>
      <c r="D7362">
        <v>3.5</v>
      </c>
      <c r="F7362" s="1">
        <f t="shared" si="1722"/>
        <v>3.5</v>
      </c>
      <c r="G7362" s="1">
        <f t="shared" si="1709"/>
        <v>3.5</v>
      </c>
      <c r="H7362">
        <f t="shared" si="1710"/>
        <v>3.5</v>
      </c>
      <c r="I7362" t="s">
        <v>12139</v>
      </c>
      <c r="J7362" t="s">
        <v>22</v>
      </c>
      <c r="K7362" t="s">
        <v>4274</v>
      </c>
      <c r="L7362" t="str">
        <f t="shared" si="1711"/>
        <v>Established</v>
      </c>
      <c r="N7362" s="2">
        <f t="shared" si="1712"/>
        <v>12</v>
      </c>
      <c r="O7362" t="s">
        <v>267</v>
      </c>
      <c r="P7362" t="s">
        <v>683</v>
      </c>
      <c r="Q7362" t="s">
        <v>19</v>
      </c>
      <c r="R7362" t="str">
        <f t="shared" si="1713"/>
        <v>Average</v>
      </c>
      <c r="S7362" t="str">
        <f t="shared" si="1714"/>
        <v xml:space="preserve"> </v>
      </c>
      <c r="T7362" t="b">
        <f t="shared" si="1715"/>
        <v>0</v>
      </c>
      <c r="U7362" t="b">
        <f t="shared" si="1716"/>
        <v>0</v>
      </c>
      <c r="V7362" t="str">
        <f t="shared" si="1717"/>
        <v>Average Company</v>
      </c>
      <c r="W7362" t="str">
        <f t="shared" si="1718"/>
        <v>Don't Buy</v>
      </c>
      <c r="X7362" t="str">
        <f t="shared" si="1719"/>
        <v>Not Known</v>
      </c>
      <c r="Z7362" t="str">
        <f t="shared" si="1720"/>
        <v>None</v>
      </c>
      <c r="AB7362" t="str">
        <f t="shared" si="1721"/>
        <v>500K</v>
      </c>
    </row>
    <row r="7363" spans="1:28" x14ac:dyDescent="0.3">
      <c r="A7363">
        <v>7361</v>
      </c>
      <c r="B7363" t="s">
        <v>12208</v>
      </c>
      <c r="C7363" t="str">
        <f t="shared" ref="C7363:C7426" si="1723">IF(LEN(B7363)&gt;=10,"Long","Short")</f>
        <v>Long</v>
      </c>
      <c r="D7363">
        <v>3.9</v>
      </c>
      <c r="F7363" s="1">
        <f t="shared" si="1722"/>
        <v>3.9</v>
      </c>
      <c r="G7363" s="1">
        <f t="shared" ref="G7363:G7426" si="1724">IF(L7363="Startup",D7363+0.5,D7363)</f>
        <v>3.9</v>
      </c>
      <c r="H7363">
        <f t="shared" ref="H7363:H7426" si="1725">IF(L7363="Startup",D7363+0.1,D7363)</f>
        <v>3.9</v>
      </c>
      <c r="I7363" t="s">
        <v>12139</v>
      </c>
      <c r="J7363" t="s">
        <v>10</v>
      </c>
      <c r="K7363" t="s">
        <v>3718</v>
      </c>
      <c r="L7363" t="str">
        <f t="shared" ref="L7363:L7426" si="1726">IF(N7363&lt;10,"Startup","Established")</f>
        <v>Established</v>
      </c>
      <c r="N7363" s="2">
        <f t="shared" ref="N7363:N7426" si="1727">INT(LEFT(O7363,2))</f>
        <v>33</v>
      </c>
      <c r="O7363" t="s">
        <v>18</v>
      </c>
      <c r="P7363" t="s">
        <v>3223</v>
      </c>
      <c r="Q7363" t="s">
        <v>28</v>
      </c>
      <c r="R7363" t="str">
        <f t="shared" ref="R7363:R7426" si="1728">IF(D7363&gt;4,"Great","Average")</f>
        <v>Average</v>
      </c>
      <c r="S7363" t="str">
        <f t="shared" ref="S7363:S7426" si="1729">IF(D7363&gt;4,"Great"," ")</f>
        <v xml:space="preserve"> </v>
      </c>
      <c r="T7363" t="b">
        <f t="shared" ref="T7363:T7426" si="1730">AND(D7363:D17321&gt;4,N7363:N17321&gt;10)</f>
        <v>0</v>
      </c>
      <c r="U7363" t="b">
        <f t="shared" ref="U7363:U7426" si="1731">OR(D7363&gt;3.5,N7363&lt;10)</f>
        <v>1</v>
      </c>
      <c r="V7363" t="str">
        <f t="shared" ref="V7363:V7426" si="1732">IF(AND(D7363&gt;4,N7363&gt;20),"Top Company","Average Company")</f>
        <v>Average Company</v>
      </c>
      <c r="W7363" t="str">
        <f t="shared" ref="W7363:W7426" si="1733">IF(OR(LEFT(B7363,1)="T",LEFT(B7363,1)="G"),"Buy","Don't Buy")</f>
        <v>Don't Buy</v>
      </c>
      <c r="X7363" t="str">
        <f t="shared" ref="X7363:X7426" si="1734">IF(IF(Q7363="Financial Services",ISNUMBER(SEARCH("Mumbai",K7363))),"Bombay Finance","Not Known")</f>
        <v>Bombay Finance</v>
      </c>
      <c r="Z7363" t="str">
        <f t="shared" ref="Z7363:Z7426" si="1735">IF(AND(OR(ISNUMBER(SEARCH("Bangalore",K7363)),ISNUMBER(SEARCH("Bengaluru",K7363)),ISNUMBER(SEARCH("Chennai",K7363))),N7363&lt;10),"Silicon Valley Startups","None")</f>
        <v>None</v>
      </c>
      <c r="AB7363" t="str">
        <f t="shared" ref="AB7363:AB7426" si="1736">IF(AND(OR(Q7363="IT Services &amp; Consulting",Q7363="Financial Services"),D7363&gt;4),"1Million",IF(AND(OR(Q7363="IT Services &amp; Consulting",Q7363="Financial Services"),D7363&lt;=4),"500K",IF(AND(Q7363="Telecom / ISP",D7363&gt;4),"800K","0")))</f>
        <v>500K</v>
      </c>
    </row>
    <row r="7364" spans="1:28" x14ac:dyDescent="0.3">
      <c r="A7364">
        <v>7362</v>
      </c>
      <c r="B7364" t="s">
        <v>12209</v>
      </c>
      <c r="C7364" t="str">
        <f t="shared" si="1723"/>
        <v>Long</v>
      </c>
      <c r="D7364">
        <v>4.3</v>
      </c>
      <c r="F7364" s="1" t="e">
        <f t="shared" si="1722"/>
        <v>#VALUE!</v>
      </c>
      <c r="G7364" s="1" t="e">
        <f t="shared" si="1724"/>
        <v>#VALUE!</v>
      </c>
      <c r="H7364" t="e">
        <f t="shared" si="1725"/>
        <v>#VALUE!</v>
      </c>
      <c r="I7364" t="s">
        <v>12139</v>
      </c>
      <c r="J7364" t="s">
        <v>4582</v>
      </c>
      <c r="K7364" t="s">
        <v>691</v>
      </c>
      <c r="L7364" t="e">
        <f t="shared" si="1726"/>
        <v>#VALUE!</v>
      </c>
      <c r="N7364" s="2" t="e">
        <f t="shared" si="1727"/>
        <v>#VALUE!</v>
      </c>
      <c r="Q7364" t="s">
        <v>14</v>
      </c>
      <c r="R7364" t="str">
        <f t="shared" si="1728"/>
        <v>Great</v>
      </c>
      <c r="S7364" t="str">
        <f t="shared" si="1729"/>
        <v>Great</v>
      </c>
      <c r="T7364" t="e">
        <f t="shared" si="1730"/>
        <v>#VALUE!</v>
      </c>
      <c r="U7364" t="e">
        <f t="shared" si="1731"/>
        <v>#VALUE!</v>
      </c>
      <c r="V7364" t="e">
        <f t="shared" si="1732"/>
        <v>#VALUE!</v>
      </c>
      <c r="W7364" t="str">
        <f t="shared" si="1733"/>
        <v>Don't Buy</v>
      </c>
      <c r="X7364" t="str">
        <f t="shared" si="1734"/>
        <v>Not Known</v>
      </c>
      <c r="Z7364" t="e">
        <f t="shared" si="1735"/>
        <v>#VALUE!</v>
      </c>
      <c r="AB7364" t="str">
        <f t="shared" si="1736"/>
        <v>0</v>
      </c>
    </row>
    <row r="7365" spans="1:28" x14ac:dyDescent="0.3">
      <c r="A7365">
        <v>7363</v>
      </c>
      <c r="B7365" t="s">
        <v>12151</v>
      </c>
      <c r="C7365" t="str">
        <f t="shared" si="1723"/>
        <v>Long</v>
      </c>
      <c r="D7365">
        <v>4</v>
      </c>
      <c r="F7365" s="1" t="e">
        <f t="shared" si="1722"/>
        <v>#VALUE!</v>
      </c>
      <c r="G7365" s="1" t="e">
        <f t="shared" si="1724"/>
        <v>#VALUE!</v>
      </c>
      <c r="H7365" t="e">
        <f t="shared" si="1725"/>
        <v>#VALUE!</v>
      </c>
      <c r="I7365" t="s">
        <v>12139</v>
      </c>
      <c r="J7365" t="s">
        <v>12152</v>
      </c>
      <c r="K7365" t="s">
        <v>683</v>
      </c>
      <c r="L7365" t="e">
        <f t="shared" si="1726"/>
        <v>#VALUE!</v>
      </c>
      <c r="N7365" s="2" t="e">
        <f t="shared" si="1727"/>
        <v>#VALUE!</v>
      </c>
      <c r="Q7365" t="s">
        <v>915</v>
      </c>
      <c r="R7365" t="str">
        <f t="shared" si="1728"/>
        <v>Average</v>
      </c>
      <c r="S7365" t="str">
        <f t="shared" si="1729"/>
        <v xml:space="preserve"> </v>
      </c>
      <c r="T7365" t="e">
        <f t="shared" si="1730"/>
        <v>#VALUE!</v>
      </c>
      <c r="U7365" t="e">
        <f t="shared" si="1731"/>
        <v>#VALUE!</v>
      </c>
      <c r="V7365" t="e">
        <f t="shared" si="1732"/>
        <v>#VALUE!</v>
      </c>
      <c r="W7365" t="str">
        <f t="shared" si="1733"/>
        <v>Don't Buy</v>
      </c>
      <c r="X7365" t="str">
        <f t="shared" si="1734"/>
        <v>Not Known</v>
      </c>
      <c r="Z7365" t="e">
        <f t="shared" si="1735"/>
        <v>#VALUE!</v>
      </c>
      <c r="AB7365" t="str">
        <f t="shared" si="1736"/>
        <v>0</v>
      </c>
    </row>
    <row r="7366" spans="1:28" x14ac:dyDescent="0.3">
      <c r="A7366">
        <v>7364</v>
      </c>
      <c r="B7366" t="s">
        <v>12210</v>
      </c>
      <c r="C7366" t="str">
        <f t="shared" si="1723"/>
        <v>Long</v>
      </c>
      <c r="D7366">
        <v>3.7</v>
      </c>
      <c r="F7366" s="1">
        <f t="shared" si="1722"/>
        <v>3.7</v>
      </c>
      <c r="G7366" s="1">
        <f t="shared" si="1724"/>
        <v>3.7</v>
      </c>
      <c r="H7366">
        <f t="shared" si="1725"/>
        <v>3.7</v>
      </c>
      <c r="I7366" t="s">
        <v>12139</v>
      </c>
      <c r="J7366" t="s">
        <v>22</v>
      </c>
      <c r="K7366" t="s">
        <v>1119</v>
      </c>
      <c r="L7366" t="str">
        <f t="shared" si="1726"/>
        <v>Established</v>
      </c>
      <c r="N7366" s="2">
        <f t="shared" si="1727"/>
        <v>18</v>
      </c>
      <c r="O7366" t="s">
        <v>200</v>
      </c>
      <c r="P7366" t="s">
        <v>1308</v>
      </c>
      <c r="Q7366" t="s">
        <v>19</v>
      </c>
      <c r="R7366" t="str">
        <f t="shared" si="1728"/>
        <v>Average</v>
      </c>
      <c r="S7366" t="str">
        <f t="shared" si="1729"/>
        <v xml:space="preserve"> </v>
      </c>
      <c r="T7366" t="b">
        <f t="shared" si="1730"/>
        <v>0</v>
      </c>
      <c r="U7366" t="b">
        <f t="shared" si="1731"/>
        <v>1</v>
      </c>
      <c r="V7366" t="str">
        <f t="shared" si="1732"/>
        <v>Average Company</v>
      </c>
      <c r="W7366" t="str">
        <f t="shared" si="1733"/>
        <v>Don't Buy</v>
      </c>
      <c r="X7366" t="str">
        <f t="shared" si="1734"/>
        <v>Not Known</v>
      </c>
      <c r="Z7366" t="str">
        <f t="shared" si="1735"/>
        <v>None</v>
      </c>
      <c r="AB7366" t="str">
        <f t="shared" si="1736"/>
        <v>500K</v>
      </c>
    </row>
    <row r="7367" spans="1:28" x14ac:dyDescent="0.3">
      <c r="A7367">
        <v>7365</v>
      </c>
      <c r="B7367" t="s">
        <v>12153</v>
      </c>
      <c r="C7367" t="str">
        <f t="shared" si="1723"/>
        <v>Long</v>
      </c>
      <c r="D7367">
        <v>4</v>
      </c>
      <c r="F7367" s="1">
        <f t="shared" si="1722"/>
        <v>4</v>
      </c>
      <c r="G7367" s="1">
        <f t="shared" si="1724"/>
        <v>4</v>
      </c>
      <c r="H7367">
        <f t="shared" si="1725"/>
        <v>4</v>
      </c>
      <c r="I7367" t="s">
        <v>12139</v>
      </c>
      <c r="J7367" t="s">
        <v>6830</v>
      </c>
      <c r="K7367" t="s">
        <v>711</v>
      </c>
      <c r="L7367" t="str">
        <f t="shared" si="1726"/>
        <v>Established</v>
      </c>
      <c r="N7367" s="2">
        <f t="shared" si="1727"/>
        <v>50</v>
      </c>
      <c r="O7367" t="s">
        <v>3223</v>
      </c>
      <c r="Q7367" t="s">
        <v>117</v>
      </c>
      <c r="R7367" t="str">
        <f t="shared" si="1728"/>
        <v>Average</v>
      </c>
      <c r="S7367" t="str">
        <f t="shared" si="1729"/>
        <v xml:space="preserve"> </v>
      </c>
      <c r="T7367" t="b">
        <f t="shared" si="1730"/>
        <v>0</v>
      </c>
      <c r="U7367" t="b">
        <f t="shared" si="1731"/>
        <v>1</v>
      </c>
      <c r="V7367" t="str">
        <f t="shared" si="1732"/>
        <v>Average Company</v>
      </c>
      <c r="W7367" t="str">
        <f t="shared" si="1733"/>
        <v>Buy</v>
      </c>
      <c r="X7367" t="str">
        <f t="shared" si="1734"/>
        <v>Not Known</v>
      </c>
      <c r="Z7367" t="str">
        <f t="shared" si="1735"/>
        <v>None</v>
      </c>
      <c r="AB7367" t="str">
        <f t="shared" si="1736"/>
        <v>0</v>
      </c>
    </row>
    <row r="7368" spans="1:28" x14ac:dyDescent="0.3">
      <c r="A7368">
        <v>7366</v>
      </c>
      <c r="B7368" t="s">
        <v>12154</v>
      </c>
      <c r="C7368" t="str">
        <f t="shared" si="1723"/>
        <v>Long</v>
      </c>
      <c r="D7368">
        <v>3.8</v>
      </c>
      <c r="F7368" s="1">
        <f t="shared" si="1722"/>
        <v>3.8</v>
      </c>
      <c r="G7368" s="1">
        <f t="shared" si="1724"/>
        <v>3.8</v>
      </c>
      <c r="H7368">
        <f t="shared" si="1725"/>
        <v>3.8</v>
      </c>
      <c r="I7368" t="s">
        <v>12139</v>
      </c>
      <c r="J7368" t="s">
        <v>12155</v>
      </c>
      <c r="K7368" t="s">
        <v>213</v>
      </c>
      <c r="L7368" t="str">
        <f t="shared" si="1726"/>
        <v>Established</v>
      </c>
      <c r="N7368" s="2">
        <f t="shared" si="1727"/>
        <v>51</v>
      </c>
      <c r="O7368" t="s">
        <v>1308</v>
      </c>
      <c r="Q7368" t="s">
        <v>80</v>
      </c>
      <c r="R7368" t="str">
        <f t="shared" si="1728"/>
        <v>Average</v>
      </c>
      <c r="S7368" t="str">
        <f t="shared" si="1729"/>
        <v xml:space="preserve"> </v>
      </c>
      <c r="T7368" t="b">
        <f t="shared" si="1730"/>
        <v>0</v>
      </c>
      <c r="U7368" t="b">
        <f t="shared" si="1731"/>
        <v>1</v>
      </c>
      <c r="V7368" t="str">
        <f t="shared" si="1732"/>
        <v>Average Company</v>
      </c>
      <c r="W7368" t="str">
        <f t="shared" si="1733"/>
        <v>Don't Buy</v>
      </c>
      <c r="X7368" t="str">
        <f t="shared" si="1734"/>
        <v>Not Known</v>
      </c>
      <c r="Z7368" t="str">
        <f t="shared" si="1735"/>
        <v>None</v>
      </c>
      <c r="AB7368" t="str">
        <f t="shared" si="1736"/>
        <v>0</v>
      </c>
    </row>
    <row r="7369" spans="1:28" x14ac:dyDescent="0.3">
      <c r="A7369">
        <v>7367</v>
      </c>
      <c r="B7369" t="s">
        <v>12211</v>
      </c>
      <c r="C7369" t="str">
        <f t="shared" si="1723"/>
        <v>Long</v>
      </c>
      <c r="D7369">
        <v>3.9</v>
      </c>
      <c r="F7369" s="1">
        <f t="shared" si="1722"/>
        <v>3.9</v>
      </c>
      <c r="G7369" s="1">
        <f t="shared" si="1724"/>
        <v>3.9</v>
      </c>
      <c r="H7369">
        <f t="shared" si="1725"/>
        <v>3.9</v>
      </c>
      <c r="I7369" t="s">
        <v>12139</v>
      </c>
      <c r="J7369" t="s">
        <v>3712</v>
      </c>
      <c r="K7369" t="s">
        <v>109</v>
      </c>
      <c r="L7369" t="str">
        <f t="shared" si="1726"/>
        <v>Established</v>
      </c>
      <c r="N7369" s="2">
        <f t="shared" si="1727"/>
        <v>20</v>
      </c>
      <c r="O7369" t="s">
        <v>683</v>
      </c>
      <c r="Q7369" t="s">
        <v>918</v>
      </c>
      <c r="R7369" t="str">
        <f t="shared" si="1728"/>
        <v>Average</v>
      </c>
      <c r="S7369" t="str">
        <f t="shared" si="1729"/>
        <v xml:space="preserve"> </v>
      </c>
      <c r="T7369" t="b">
        <f t="shared" si="1730"/>
        <v>0</v>
      </c>
      <c r="U7369" t="b">
        <f t="shared" si="1731"/>
        <v>1</v>
      </c>
      <c r="V7369" t="str">
        <f t="shared" si="1732"/>
        <v>Average Company</v>
      </c>
      <c r="W7369" t="str">
        <f t="shared" si="1733"/>
        <v>Don't Buy</v>
      </c>
      <c r="X7369" t="str">
        <f t="shared" si="1734"/>
        <v>Not Known</v>
      </c>
      <c r="Z7369" t="str">
        <f t="shared" si="1735"/>
        <v>None</v>
      </c>
      <c r="AB7369" t="str">
        <f t="shared" si="1736"/>
        <v>0</v>
      </c>
    </row>
    <row r="7370" spans="1:28" x14ac:dyDescent="0.3">
      <c r="A7370">
        <v>7368</v>
      </c>
      <c r="B7370" t="s">
        <v>12212</v>
      </c>
      <c r="C7370" t="str">
        <f t="shared" si="1723"/>
        <v>Long</v>
      </c>
      <c r="D7370">
        <v>4.0999999999999996</v>
      </c>
      <c r="F7370" s="1">
        <f t="shared" si="1722"/>
        <v>4.0999999999999996</v>
      </c>
      <c r="G7370" s="1">
        <f t="shared" si="1724"/>
        <v>4.0999999999999996</v>
      </c>
      <c r="H7370">
        <f t="shared" si="1725"/>
        <v>4.0999999999999996</v>
      </c>
      <c r="I7370" t="s">
        <v>12139</v>
      </c>
      <c r="J7370" t="s">
        <v>22</v>
      </c>
      <c r="K7370" t="s">
        <v>12213</v>
      </c>
      <c r="L7370" t="str">
        <f t="shared" si="1726"/>
        <v>Established</v>
      </c>
      <c r="N7370" s="2">
        <f t="shared" si="1727"/>
        <v>35</v>
      </c>
      <c r="O7370" t="s">
        <v>249</v>
      </c>
      <c r="P7370" t="s">
        <v>1308</v>
      </c>
      <c r="Q7370" t="s">
        <v>551</v>
      </c>
      <c r="R7370" t="str">
        <f t="shared" si="1728"/>
        <v>Great</v>
      </c>
      <c r="S7370" t="str">
        <f t="shared" si="1729"/>
        <v>Great</v>
      </c>
      <c r="T7370" t="b">
        <f t="shared" si="1730"/>
        <v>1</v>
      </c>
      <c r="U7370" t="b">
        <f t="shared" si="1731"/>
        <v>1</v>
      </c>
      <c r="V7370" t="str">
        <f t="shared" si="1732"/>
        <v>Top Company</v>
      </c>
      <c r="W7370" t="str">
        <f t="shared" si="1733"/>
        <v>Don't Buy</v>
      </c>
      <c r="X7370" t="str">
        <f t="shared" si="1734"/>
        <v>Not Known</v>
      </c>
      <c r="Z7370" t="str">
        <f t="shared" si="1735"/>
        <v>None</v>
      </c>
      <c r="AB7370" t="str">
        <f t="shared" si="1736"/>
        <v>0</v>
      </c>
    </row>
    <row r="7371" spans="1:28" x14ac:dyDescent="0.3">
      <c r="A7371">
        <v>7369</v>
      </c>
      <c r="B7371" t="s">
        <v>12214</v>
      </c>
      <c r="C7371" t="str">
        <f t="shared" si="1723"/>
        <v>Long</v>
      </c>
      <c r="D7371">
        <v>3.5</v>
      </c>
      <c r="F7371" s="1">
        <f t="shared" si="1722"/>
        <v>3.5</v>
      </c>
      <c r="G7371" s="1">
        <f t="shared" si="1724"/>
        <v>3.5</v>
      </c>
      <c r="H7371">
        <f t="shared" si="1725"/>
        <v>3.5</v>
      </c>
      <c r="I7371" t="s">
        <v>12139</v>
      </c>
      <c r="J7371" t="s">
        <v>22</v>
      </c>
      <c r="K7371" t="s">
        <v>4459</v>
      </c>
      <c r="L7371" t="str">
        <f t="shared" si="1726"/>
        <v>Established</v>
      </c>
      <c r="N7371" s="2">
        <f t="shared" si="1727"/>
        <v>18</v>
      </c>
      <c r="O7371" t="s">
        <v>200</v>
      </c>
      <c r="P7371" t="s">
        <v>683</v>
      </c>
      <c r="Q7371" t="s">
        <v>50</v>
      </c>
      <c r="R7371" t="str">
        <f t="shared" si="1728"/>
        <v>Average</v>
      </c>
      <c r="S7371" t="str">
        <f t="shared" si="1729"/>
        <v xml:space="preserve"> </v>
      </c>
      <c r="T7371" t="b">
        <f t="shared" si="1730"/>
        <v>0</v>
      </c>
      <c r="U7371" t="b">
        <f t="shared" si="1731"/>
        <v>0</v>
      </c>
      <c r="V7371" t="str">
        <f t="shared" si="1732"/>
        <v>Average Company</v>
      </c>
      <c r="W7371" t="str">
        <f t="shared" si="1733"/>
        <v>Buy</v>
      </c>
      <c r="X7371" t="str">
        <f t="shared" si="1734"/>
        <v>Not Known</v>
      </c>
      <c r="Z7371" t="str">
        <f t="shared" si="1735"/>
        <v>None</v>
      </c>
      <c r="AB7371" t="str">
        <f t="shared" si="1736"/>
        <v>0</v>
      </c>
    </row>
    <row r="7372" spans="1:28" x14ac:dyDescent="0.3">
      <c r="A7372">
        <v>7370</v>
      </c>
      <c r="B7372" t="s">
        <v>12215</v>
      </c>
      <c r="C7372" t="str">
        <f t="shared" si="1723"/>
        <v>Long</v>
      </c>
      <c r="D7372">
        <v>3.9</v>
      </c>
      <c r="F7372" s="1">
        <f t="shared" si="1722"/>
        <v>3.9</v>
      </c>
      <c r="G7372" s="1">
        <f t="shared" si="1724"/>
        <v>3.9</v>
      </c>
      <c r="H7372">
        <f t="shared" si="1725"/>
        <v>3.9</v>
      </c>
      <c r="I7372" t="s">
        <v>12139</v>
      </c>
      <c r="J7372" t="s">
        <v>22</v>
      </c>
      <c r="K7372" t="s">
        <v>7656</v>
      </c>
      <c r="L7372" t="str">
        <f t="shared" si="1726"/>
        <v>Established</v>
      </c>
      <c r="N7372" s="2">
        <f t="shared" si="1727"/>
        <v>29</v>
      </c>
      <c r="O7372" t="s">
        <v>62</v>
      </c>
      <c r="P7372" t="s">
        <v>683</v>
      </c>
      <c r="Q7372" t="s">
        <v>773</v>
      </c>
      <c r="R7372" t="str">
        <f t="shared" si="1728"/>
        <v>Average</v>
      </c>
      <c r="S7372" t="str">
        <f t="shared" si="1729"/>
        <v xml:space="preserve"> </v>
      </c>
      <c r="T7372" t="b">
        <f t="shared" si="1730"/>
        <v>0</v>
      </c>
      <c r="U7372" t="b">
        <f t="shared" si="1731"/>
        <v>1</v>
      </c>
      <c r="V7372" t="str">
        <f t="shared" si="1732"/>
        <v>Average Company</v>
      </c>
      <c r="W7372" t="str">
        <f t="shared" si="1733"/>
        <v>Don't Buy</v>
      </c>
      <c r="X7372" t="str">
        <f t="shared" si="1734"/>
        <v>Not Known</v>
      </c>
      <c r="Z7372" t="str">
        <f t="shared" si="1735"/>
        <v>None</v>
      </c>
      <c r="AB7372" t="str">
        <f t="shared" si="1736"/>
        <v>0</v>
      </c>
    </row>
    <row r="7373" spans="1:28" x14ac:dyDescent="0.3">
      <c r="A7373">
        <v>7371</v>
      </c>
      <c r="B7373" t="s">
        <v>12216</v>
      </c>
      <c r="C7373" t="str">
        <f t="shared" si="1723"/>
        <v>Long</v>
      </c>
      <c r="D7373">
        <v>3.7</v>
      </c>
      <c r="F7373" s="1">
        <f t="shared" si="1722"/>
        <v>3.7</v>
      </c>
      <c r="G7373" s="1">
        <f t="shared" si="1724"/>
        <v>3.7</v>
      </c>
      <c r="H7373">
        <f t="shared" si="1725"/>
        <v>3.7</v>
      </c>
      <c r="I7373" t="s">
        <v>12139</v>
      </c>
      <c r="J7373" t="s">
        <v>8422</v>
      </c>
      <c r="K7373" t="s">
        <v>522</v>
      </c>
      <c r="L7373" t="str">
        <f t="shared" si="1726"/>
        <v>Established</v>
      </c>
      <c r="N7373" s="2">
        <f t="shared" si="1727"/>
        <v>20</v>
      </c>
      <c r="O7373" t="s">
        <v>683</v>
      </c>
      <c r="Q7373" t="s">
        <v>80</v>
      </c>
      <c r="R7373" t="str">
        <f t="shared" si="1728"/>
        <v>Average</v>
      </c>
      <c r="S7373" t="str">
        <f t="shared" si="1729"/>
        <v xml:space="preserve"> </v>
      </c>
      <c r="T7373" t="b">
        <f t="shared" si="1730"/>
        <v>0</v>
      </c>
      <c r="U7373" t="b">
        <f t="shared" si="1731"/>
        <v>1</v>
      </c>
      <c r="V7373" t="str">
        <f t="shared" si="1732"/>
        <v>Average Company</v>
      </c>
      <c r="W7373" t="str">
        <f t="shared" si="1733"/>
        <v>Don't Buy</v>
      </c>
      <c r="X7373" t="str">
        <f t="shared" si="1734"/>
        <v>Not Known</v>
      </c>
      <c r="Z7373" t="str">
        <f t="shared" si="1735"/>
        <v>None</v>
      </c>
      <c r="AB7373" t="str">
        <f t="shared" si="1736"/>
        <v>0</v>
      </c>
    </row>
    <row r="7374" spans="1:28" x14ac:dyDescent="0.3">
      <c r="A7374">
        <v>7372</v>
      </c>
      <c r="B7374" t="s">
        <v>12217</v>
      </c>
      <c r="C7374" t="str">
        <f t="shared" si="1723"/>
        <v>Long</v>
      </c>
      <c r="D7374">
        <v>4.4000000000000004</v>
      </c>
      <c r="F7374" s="1">
        <f t="shared" si="1722"/>
        <v>4.4000000000000004</v>
      </c>
      <c r="G7374" s="1">
        <f t="shared" si="1724"/>
        <v>4.4000000000000004</v>
      </c>
      <c r="H7374">
        <f t="shared" si="1725"/>
        <v>4.4000000000000004</v>
      </c>
      <c r="I7374" t="s">
        <v>12139</v>
      </c>
      <c r="J7374" t="s">
        <v>22</v>
      </c>
      <c r="K7374" t="s">
        <v>5646</v>
      </c>
      <c r="L7374" t="str">
        <f t="shared" si="1726"/>
        <v>Established</v>
      </c>
      <c r="N7374" s="2">
        <f t="shared" si="1727"/>
        <v>22</v>
      </c>
      <c r="O7374" t="s">
        <v>142</v>
      </c>
      <c r="P7374" t="s">
        <v>691</v>
      </c>
      <c r="Q7374" t="s">
        <v>315</v>
      </c>
      <c r="R7374" t="str">
        <f t="shared" si="1728"/>
        <v>Great</v>
      </c>
      <c r="S7374" t="str">
        <f t="shared" si="1729"/>
        <v>Great</v>
      </c>
      <c r="T7374" t="b">
        <f t="shared" si="1730"/>
        <v>1</v>
      </c>
      <c r="U7374" t="b">
        <f t="shared" si="1731"/>
        <v>1</v>
      </c>
      <c r="V7374" t="str">
        <f t="shared" si="1732"/>
        <v>Top Company</v>
      </c>
      <c r="W7374" t="str">
        <f t="shared" si="1733"/>
        <v>Don't Buy</v>
      </c>
      <c r="X7374" t="str">
        <f t="shared" si="1734"/>
        <v>Not Known</v>
      </c>
      <c r="Z7374" t="str">
        <f t="shared" si="1735"/>
        <v>None</v>
      </c>
      <c r="AB7374" t="str">
        <f t="shared" si="1736"/>
        <v>0</v>
      </c>
    </row>
    <row r="7375" spans="1:28" x14ac:dyDescent="0.3">
      <c r="A7375">
        <v>7373</v>
      </c>
      <c r="B7375" t="s">
        <v>12218</v>
      </c>
      <c r="C7375" t="str">
        <f t="shared" si="1723"/>
        <v>Long</v>
      </c>
      <c r="D7375">
        <v>4.2</v>
      </c>
      <c r="F7375" s="1">
        <f t="shared" si="1722"/>
        <v>4.2</v>
      </c>
      <c r="G7375" s="1">
        <f t="shared" si="1724"/>
        <v>4.2</v>
      </c>
      <c r="H7375">
        <f t="shared" si="1725"/>
        <v>4.2</v>
      </c>
      <c r="I7375" t="s">
        <v>12139</v>
      </c>
      <c r="J7375" t="s">
        <v>22</v>
      </c>
      <c r="K7375" t="s">
        <v>9969</v>
      </c>
      <c r="L7375" t="str">
        <f t="shared" si="1726"/>
        <v>Established</v>
      </c>
      <c r="N7375" s="2">
        <f t="shared" si="1727"/>
        <v>28</v>
      </c>
      <c r="O7375" t="s">
        <v>24</v>
      </c>
      <c r="P7375" t="s">
        <v>683</v>
      </c>
      <c r="Q7375" t="s">
        <v>5228</v>
      </c>
      <c r="R7375" t="str">
        <f t="shared" si="1728"/>
        <v>Great</v>
      </c>
      <c r="S7375" t="str">
        <f t="shared" si="1729"/>
        <v>Great</v>
      </c>
      <c r="T7375" t="b">
        <f t="shared" si="1730"/>
        <v>1</v>
      </c>
      <c r="U7375" t="b">
        <f t="shared" si="1731"/>
        <v>1</v>
      </c>
      <c r="V7375" t="str">
        <f t="shared" si="1732"/>
        <v>Top Company</v>
      </c>
      <c r="W7375" t="str">
        <f t="shared" si="1733"/>
        <v>Don't Buy</v>
      </c>
      <c r="X7375" t="str">
        <f t="shared" si="1734"/>
        <v>Not Known</v>
      </c>
      <c r="Z7375" t="str">
        <f t="shared" si="1735"/>
        <v>None</v>
      </c>
      <c r="AB7375" t="str">
        <f t="shared" si="1736"/>
        <v>0</v>
      </c>
    </row>
    <row r="7376" spans="1:28" x14ac:dyDescent="0.3">
      <c r="A7376">
        <v>7374</v>
      </c>
      <c r="B7376" t="s">
        <v>12219</v>
      </c>
      <c r="C7376" t="str">
        <f t="shared" si="1723"/>
        <v>Long</v>
      </c>
      <c r="D7376">
        <v>3</v>
      </c>
      <c r="F7376" s="1">
        <f t="shared" si="1722"/>
        <v>3</v>
      </c>
      <c r="G7376" s="1">
        <f t="shared" si="1724"/>
        <v>3</v>
      </c>
      <c r="H7376">
        <f t="shared" si="1725"/>
        <v>3</v>
      </c>
      <c r="I7376" t="s">
        <v>12139</v>
      </c>
      <c r="J7376" t="s">
        <v>22</v>
      </c>
      <c r="K7376" t="s">
        <v>3109</v>
      </c>
      <c r="L7376" t="str">
        <f t="shared" si="1726"/>
        <v>Established</v>
      </c>
      <c r="N7376" s="2">
        <f t="shared" si="1727"/>
        <v>11</v>
      </c>
      <c r="O7376" t="s">
        <v>146</v>
      </c>
      <c r="P7376" t="s">
        <v>1308</v>
      </c>
      <c r="Q7376" t="s">
        <v>315</v>
      </c>
      <c r="R7376" t="str">
        <f t="shared" si="1728"/>
        <v>Average</v>
      </c>
      <c r="S7376" t="str">
        <f t="shared" si="1729"/>
        <v xml:space="preserve"> </v>
      </c>
      <c r="T7376" t="b">
        <f t="shared" si="1730"/>
        <v>0</v>
      </c>
      <c r="U7376" t="b">
        <f t="shared" si="1731"/>
        <v>0</v>
      </c>
      <c r="V7376" t="str">
        <f t="shared" si="1732"/>
        <v>Average Company</v>
      </c>
      <c r="W7376" t="str">
        <f t="shared" si="1733"/>
        <v>Don't Buy</v>
      </c>
      <c r="X7376" t="str">
        <f t="shared" si="1734"/>
        <v>Not Known</v>
      </c>
      <c r="Z7376" t="str">
        <f t="shared" si="1735"/>
        <v>None</v>
      </c>
      <c r="AB7376" t="str">
        <f t="shared" si="1736"/>
        <v>0</v>
      </c>
    </row>
    <row r="7377" spans="1:28" x14ac:dyDescent="0.3">
      <c r="A7377">
        <v>7375</v>
      </c>
      <c r="B7377" t="s">
        <v>12220</v>
      </c>
      <c r="C7377" t="str">
        <f t="shared" si="1723"/>
        <v>Long</v>
      </c>
      <c r="D7377">
        <v>4</v>
      </c>
      <c r="F7377" s="1">
        <f t="shared" si="1722"/>
        <v>4</v>
      </c>
      <c r="G7377" s="1">
        <f t="shared" si="1724"/>
        <v>4</v>
      </c>
      <c r="H7377">
        <f t="shared" si="1725"/>
        <v>4</v>
      </c>
      <c r="I7377" t="s">
        <v>12139</v>
      </c>
      <c r="J7377" t="s">
        <v>22</v>
      </c>
      <c r="K7377" t="s">
        <v>8127</v>
      </c>
      <c r="L7377" t="str">
        <f t="shared" si="1726"/>
        <v>Established</v>
      </c>
      <c r="N7377" s="2">
        <f t="shared" si="1727"/>
        <v>12</v>
      </c>
      <c r="O7377" t="s">
        <v>267</v>
      </c>
      <c r="P7377" t="s">
        <v>691</v>
      </c>
      <c r="Q7377" t="s">
        <v>372</v>
      </c>
      <c r="R7377" t="str">
        <f t="shared" si="1728"/>
        <v>Average</v>
      </c>
      <c r="S7377" t="str">
        <f t="shared" si="1729"/>
        <v xml:space="preserve"> </v>
      </c>
      <c r="T7377" t="b">
        <f t="shared" si="1730"/>
        <v>0</v>
      </c>
      <c r="U7377" t="b">
        <f t="shared" si="1731"/>
        <v>1</v>
      </c>
      <c r="V7377" t="str">
        <f t="shared" si="1732"/>
        <v>Average Company</v>
      </c>
      <c r="W7377" t="str">
        <f t="shared" si="1733"/>
        <v>Don't Buy</v>
      </c>
      <c r="X7377" t="str">
        <f t="shared" si="1734"/>
        <v>Not Known</v>
      </c>
      <c r="Z7377" t="str">
        <f t="shared" si="1735"/>
        <v>None</v>
      </c>
      <c r="AB7377" t="str">
        <f t="shared" si="1736"/>
        <v>0</v>
      </c>
    </row>
    <row r="7378" spans="1:28" x14ac:dyDescent="0.3">
      <c r="A7378">
        <v>7376</v>
      </c>
      <c r="B7378" t="s">
        <v>12221</v>
      </c>
      <c r="C7378" t="str">
        <f t="shared" si="1723"/>
        <v>Long</v>
      </c>
      <c r="D7378">
        <v>4.0999999999999996</v>
      </c>
      <c r="F7378" s="1">
        <f t="shared" si="1722"/>
        <v>4.0999999999999996</v>
      </c>
      <c r="G7378" s="1">
        <f t="shared" si="1724"/>
        <v>4.0999999999999996</v>
      </c>
      <c r="H7378">
        <f t="shared" si="1725"/>
        <v>4.0999999999999996</v>
      </c>
      <c r="I7378" t="s">
        <v>12139</v>
      </c>
      <c r="J7378" t="s">
        <v>22</v>
      </c>
      <c r="K7378" t="s">
        <v>6981</v>
      </c>
      <c r="L7378" t="str">
        <f t="shared" si="1726"/>
        <v>Established</v>
      </c>
      <c r="N7378" s="2">
        <f t="shared" si="1727"/>
        <v>46</v>
      </c>
      <c r="O7378" t="s">
        <v>596</v>
      </c>
      <c r="P7378" t="s">
        <v>1308</v>
      </c>
      <c r="Q7378" t="s">
        <v>80</v>
      </c>
      <c r="R7378" t="str">
        <f t="shared" si="1728"/>
        <v>Great</v>
      </c>
      <c r="S7378" t="str">
        <f t="shared" si="1729"/>
        <v>Great</v>
      </c>
      <c r="T7378" t="b">
        <f t="shared" si="1730"/>
        <v>1</v>
      </c>
      <c r="U7378" t="b">
        <f t="shared" si="1731"/>
        <v>1</v>
      </c>
      <c r="V7378" t="str">
        <f t="shared" si="1732"/>
        <v>Top Company</v>
      </c>
      <c r="W7378" t="str">
        <f t="shared" si="1733"/>
        <v>Don't Buy</v>
      </c>
      <c r="X7378" t="str">
        <f t="shared" si="1734"/>
        <v>Not Known</v>
      </c>
      <c r="Z7378" t="str">
        <f t="shared" si="1735"/>
        <v>None</v>
      </c>
      <c r="AB7378" t="str">
        <f t="shared" si="1736"/>
        <v>0</v>
      </c>
    </row>
    <row r="7379" spans="1:28" x14ac:dyDescent="0.3">
      <c r="A7379">
        <v>7377</v>
      </c>
      <c r="B7379" t="s">
        <v>12222</v>
      </c>
      <c r="C7379" t="str">
        <f t="shared" si="1723"/>
        <v>Long</v>
      </c>
      <c r="D7379">
        <v>3.5</v>
      </c>
      <c r="F7379" s="1">
        <f t="shared" si="1722"/>
        <v>3.5</v>
      </c>
      <c r="G7379" s="1">
        <f t="shared" si="1724"/>
        <v>3.5</v>
      </c>
      <c r="H7379">
        <f t="shared" si="1725"/>
        <v>3.5</v>
      </c>
      <c r="I7379" t="s">
        <v>12139</v>
      </c>
      <c r="J7379" t="s">
        <v>22</v>
      </c>
      <c r="K7379" t="s">
        <v>12223</v>
      </c>
      <c r="L7379" t="str">
        <f t="shared" si="1726"/>
        <v>Established</v>
      </c>
      <c r="N7379" s="2">
        <f t="shared" si="1727"/>
        <v>25</v>
      </c>
      <c r="O7379" t="s">
        <v>54</v>
      </c>
      <c r="P7379" t="s">
        <v>683</v>
      </c>
      <c r="Q7379" t="s">
        <v>362</v>
      </c>
      <c r="R7379" t="str">
        <f t="shared" si="1728"/>
        <v>Average</v>
      </c>
      <c r="S7379" t="str">
        <f t="shared" si="1729"/>
        <v xml:space="preserve"> </v>
      </c>
      <c r="T7379" t="b">
        <f t="shared" si="1730"/>
        <v>0</v>
      </c>
      <c r="U7379" t="b">
        <f t="shared" si="1731"/>
        <v>0</v>
      </c>
      <c r="V7379" t="str">
        <f t="shared" si="1732"/>
        <v>Average Company</v>
      </c>
      <c r="W7379" t="str">
        <f t="shared" si="1733"/>
        <v>Don't Buy</v>
      </c>
      <c r="X7379" t="str">
        <f t="shared" si="1734"/>
        <v>Not Known</v>
      </c>
      <c r="Z7379" t="str">
        <f t="shared" si="1735"/>
        <v>None</v>
      </c>
      <c r="AB7379" t="str">
        <f t="shared" si="1736"/>
        <v>0</v>
      </c>
    </row>
    <row r="7380" spans="1:28" x14ac:dyDescent="0.3">
      <c r="A7380">
        <v>7378</v>
      </c>
      <c r="B7380" t="s">
        <v>12224</v>
      </c>
      <c r="C7380" t="str">
        <f t="shared" si="1723"/>
        <v>Short</v>
      </c>
      <c r="D7380">
        <v>4.4000000000000004</v>
      </c>
      <c r="F7380" s="1">
        <f t="shared" si="1722"/>
        <v>4.4000000000000004</v>
      </c>
      <c r="G7380" s="1">
        <f t="shared" si="1724"/>
        <v>4.4000000000000004</v>
      </c>
      <c r="H7380">
        <f t="shared" si="1725"/>
        <v>4.4000000000000004</v>
      </c>
      <c r="I7380" t="s">
        <v>12139</v>
      </c>
      <c r="J7380" t="s">
        <v>22</v>
      </c>
      <c r="K7380" t="s">
        <v>10093</v>
      </c>
      <c r="L7380" t="str">
        <f t="shared" si="1726"/>
        <v>Established</v>
      </c>
      <c r="N7380" s="2">
        <f t="shared" si="1727"/>
        <v>21</v>
      </c>
      <c r="O7380" t="s">
        <v>321</v>
      </c>
      <c r="P7380" t="s">
        <v>683</v>
      </c>
      <c r="Q7380" t="s">
        <v>362</v>
      </c>
      <c r="R7380" t="str">
        <f t="shared" si="1728"/>
        <v>Great</v>
      </c>
      <c r="S7380" t="str">
        <f t="shared" si="1729"/>
        <v>Great</v>
      </c>
      <c r="T7380" t="b">
        <f t="shared" si="1730"/>
        <v>1</v>
      </c>
      <c r="U7380" t="b">
        <f t="shared" si="1731"/>
        <v>1</v>
      </c>
      <c r="V7380" t="str">
        <f t="shared" si="1732"/>
        <v>Top Company</v>
      </c>
      <c r="W7380" t="str">
        <f t="shared" si="1733"/>
        <v>Don't Buy</v>
      </c>
      <c r="X7380" t="str">
        <f t="shared" si="1734"/>
        <v>Not Known</v>
      </c>
      <c r="Z7380" t="str">
        <f t="shared" si="1735"/>
        <v>None</v>
      </c>
      <c r="AB7380" t="str">
        <f t="shared" si="1736"/>
        <v>0</v>
      </c>
    </row>
    <row r="7381" spans="1:28" x14ac:dyDescent="0.3">
      <c r="A7381">
        <v>7379</v>
      </c>
      <c r="B7381" t="s">
        <v>12225</v>
      </c>
      <c r="C7381" t="str">
        <f t="shared" si="1723"/>
        <v>Long</v>
      </c>
      <c r="D7381">
        <v>3.7</v>
      </c>
      <c r="F7381" s="1">
        <f t="shared" ref="F7381:F7444" si="1737">IF(N7381&lt;10,IF(D7381+0.5&gt;5,5,D7381+0.5),D7381)</f>
        <v>3.7</v>
      </c>
      <c r="G7381" s="1">
        <f t="shared" si="1724"/>
        <v>3.7</v>
      </c>
      <c r="H7381">
        <f t="shared" si="1725"/>
        <v>3.7</v>
      </c>
      <c r="I7381" t="s">
        <v>12139</v>
      </c>
      <c r="J7381" t="s">
        <v>12226</v>
      </c>
      <c r="K7381" t="s">
        <v>1652</v>
      </c>
      <c r="L7381" t="str">
        <f t="shared" si="1726"/>
        <v>Established</v>
      </c>
      <c r="N7381" s="2">
        <f t="shared" si="1727"/>
        <v>20</v>
      </c>
      <c r="O7381" t="s">
        <v>683</v>
      </c>
      <c r="Q7381" t="s">
        <v>1957</v>
      </c>
      <c r="R7381" t="str">
        <f t="shared" si="1728"/>
        <v>Average</v>
      </c>
      <c r="S7381" t="str">
        <f t="shared" si="1729"/>
        <v xml:space="preserve"> </v>
      </c>
      <c r="T7381" t="b">
        <f t="shared" si="1730"/>
        <v>0</v>
      </c>
      <c r="U7381" t="b">
        <f t="shared" si="1731"/>
        <v>1</v>
      </c>
      <c r="V7381" t="str">
        <f t="shared" si="1732"/>
        <v>Average Company</v>
      </c>
      <c r="W7381" t="str">
        <f t="shared" si="1733"/>
        <v>Don't Buy</v>
      </c>
      <c r="X7381" t="str">
        <f t="shared" si="1734"/>
        <v>Not Known</v>
      </c>
      <c r="Z7381" t="str">
        <f t="shared" si="1735"/>
        <v>None</v>
      </c>
      <c r="AB7381" t="str">
        <f t="shared" si="1736"/>
        <v>0</v>
      </c>
    </row>
    <row r="7382" spans="1:28" x14ac:dyDescent="0.3">
      <c r="A7382">
        <v>7380</v>
      </c>
      <c r="B7382" t="s">
        <v>12227</v>
      </c>
      <c r="C7382" t="str">
        <f t="shared" si="1723"/>
        <v>Long</v>
      </c>
      <c r="D7382">
        <v>4.2</v>
      </c>
      <c r="F7382" s="1">
        <f t="shared" si="1737"/>
        <v>4.2</v>
      </c>
      <c r="G7382" s="1">
        <f t="shared" si="1724"/>
        <v>4.2</v>
      </c>
      <c r="H7382">
        <f t="shared" si="1725"/>
        <v>4.2</v>
      </c>
      <c r="I7382" t="s">
        <v>12139</v>
      </c>
      <c r="J7382" t="s">
        <v>22</v>
      </c>
      <c r="K7382" t="s">
        <v>8425</v>
      </c>
      <c r="L7382" t="str">
        <f t="shared" si="1726"/>
        <v>Established</v>
      </c>
      <c r="N7382" s="2">
        <f t="shared" si="1727"/>
        <v>75</v>
      </c>
      <c r="O7382" t="s">
        <v>826</v>
      </c>
      <c r="P7382" t="s">
        <v>683</v>
      </c>
      <c r="Q7382" t="s">
        <v>80</v>
      </c>
      <c r="R7382" t="str">
        <f t="shared" si="1728"/>
        <v>Great</v>
      </c>
      <c r="S7382" t="str">
        <f t="shared" si="1729"/>
        <v>Great</v>
      </c>
      <c r="T7382" t="b">
        <f t="shared" si="1730"/>
        <v>1</v>
      </c>
      <c r="U7382" t="b">
        <f t="shared" si="1731"/>
        <v>1</v>
      </c>
      <c r="V7382" t="str">
        <f t="shared" si="1732"/>
        <v>Top Company</v>
      </c>
      <c r="W7382" t="str">
        <f t="shared" si="1733"/>
        <v>Don't Buy</v>
      </c>
      <c r="X7382" t="str">
        <f t="shared" si="1734"/>
        <v>Not Known</v>
      </c>
      <c r="Z7382" t="str">
        <f t="shared" si="1735"/>
        <v>None</v>
      </c>
      <c r="AB7382" t="str">
        <f t="shared" si="1736"/>
        <v>0</v>
      </c>
    </row>
    <row r="7383" spans="1:28" x14ac:dyDescent="0.3">
      <c r="A7383">
        <v>7381</v>
      </c>
      <c r="B7383" t="s">
        <v>12187</v>
      </c>
      <c r="C7383" t="str">
        <f t="shared" si="1723"/>
        <v>Long</v>
      </c>
      <c r="D7383">
        <v>3.9</v>
      </c>
      <c r="F7383" s="1">
        <f t="shared" si="1737"/>
        <v>3.9</v>
      </c>
      <c r="G7383" s="1">
        <f t="shared" si="1724"/>
        <v>3.9</v>
      </c>
      <c r="H7383">
        <f t="shared" si="1725"/>
        <v>3.9</v>
      </c>
      <c r="I7383" t="s">
        <v>12139</v>
      </c>
      <c r="J7383" t="s">
        <v>22</v>
      </c>
      <c r="K7383" t="s">
        <v>2606</v>
      </c>
      <c r="L7383" t="str">
        <f t="shared" si="1726"/>
        <v>Established</v>
      </c>
      <c r="N7383" s="2">
        <f t="shared" si="1727"/>
        <v>10</v>
      </c>
      <c r="O7383" t="s">
        <v>234</v>
      </c>
      <c r="P7383" t="s">
        <v>683</v>
      </c>
      <c r="Q7383" t="s">
        <v>533</v>
      </c>
      <c r="R7383" t="str">
        <f t="shared" si="1728"/>
        <v>Average</v>
      </c>
      <c r="S7383" t="str">
        <f t="shared" si="1729"/>
        <v xml:space="preserve"> </v>
      </c>
      <c r="T7383" t="b">
        <f t="shared" si="1730"/>
        <v>0</v>
      </c>
      <c r="U7383" t="b">
        <f t="shared" si="1731"/>
        <v>1</v>
      </c>
      <c r="V7383" t="str">
        <f t="shared" si="1732"/>
        <v>Average Company</v>
      </c>
      <c r="W7383" t="str">
        <f t="shared" si="1733"/>
        <v>Don't Buy</v>
      </c>
      <c r="X7383" t="str">
        <f t="shared" si="1734"/>
        <v>Not Known</v>
      </c>
      <c r="Z7383" t="str">
        <f t="shared" si="1735"/>
        <v>None</v>
      </c>
      <c r="AB7383" t="str">
        <f t="shared" si="1736"/>
        <v>0</v>
      </c>
    </row>
    <row r="7384" spans="1:28" x14ac:dyDescent="0.3">
      <c r="A7384">
        <v>7382</v>
      </c>
      <c r="B7384" t="s">
        <v>12222</v>
      </c>
      <c r="C7384" t="str">
        <f t="shared" si="1723"/>
        <v>Long</v>
      </c>
      <c r="D7384">
        <v>3.5</v>
      </c>
      <c r="F7384" s="1">
        <f t="shared" si="1737"/>
        <v>3.5</v>
      </c>
      <c r="G7384" s="1">
        <f t="shared" si="1724"/>
        <v>3.5</v>
      </c>
      <c r="H7384">
        <f t="shared" si="1725"/>
        <v>3.5</v>
      </c>
      <c r="I7384" t="s">
        <v>12139</v>
      </c>
      <c r="J7384" t="s">
        <v>22</v>
      </c>
      <c r="K7384" t="s">
        <v>12223</v>
      </c>
      <c r="L7384" t="str">
        <f t="shared" si="1726"/>
        <v>Established</v>
      </c>
      <c r="N7384" s="2">
        <f t="shared" si="1727"/>
        <v>25</v>
      </c>
      <c r="O7384" t="s">
        <v>54</v>
      </c>
      <c r="P7384" t="s">
        <v>683</v>
      </c>
      <c r="Q7384" t="s">
        <v>362</v>
      </c>
      <c r="R7384" t="str">
        <f t="shared" si="1728"/>
        <v>Average</v>
      </c>
      <c r="S7384" t="str">
        <f t="shared" si="1729"/>
        <v xml:space="preserve"> </v>
      </c>
      <c r="T7384" t="b">
        <f t="shared" si="1730"/>
        <v>0</v>
      </c>
      <c r="U7384" t="b">
        <f t="shared" si="1731"/>
        <v>0</v>
      </c>
      <c r="V7384" t="str">
        <f t="shared" si="1732"/>
        <v>Average Company</v>
      </c>
      <c r="W7384" t="str">
        <f t="shared" si="1733"/>
        <v>Don't Buy</v>
      </c>
      <c r="X7384" t="str">
        <f t="shared" si="1734"/>
        <v>Not Known</v>
      </c>
      <c r="Z7384" t="str">
        <f t="shared" si="1735"/>
        <v>None</v>
      </c>
      <c r="AB7384" t="str">
        <f t="shared" si="1736"/>
        <v>0</v>
      </c>
    </row>
    <row r="7385" spans="1:28" x14ac:dyDescent="0.3">
      <c r="A7385">
        <v>7383</v>
      </c>
      <c r="B7385" t="s">
        <v>12228</v>
      </c>
      <c r="C7385" t="str">
        <f t="shared" si="1723"/>
        <v>Long</v>
      </c>
      <c r="D7385">
        <v>3.7</v>
      </c>
      <c r="F7385" s="1">
        <f t="shared" si="1737"/>
        <v>3.7</v>
      </c>
      <c r="G7385" s="1">
        <f t="shared" si="1724"/>
        <v>3.7</v>
      </c>
      <c r="H7385">
        <f t="shared" si="1725"/>
        <v>3.7</v>
      </c>
      <c r="I7385" t="s">
        <v>12139</v>
      </c>
      <c r="J7385" t="s">
        <v>22</v>
      </c>
      <c r="K7385" t="s">
        <v>3310</v>
      </c>
      <c r="L7385" t="str">
        <f t="shared" si="1726"/>
        <v>Established</v>
      </c>
      <c r="N7385" s="2">
        <f t="shared" si="1727"/>
        <v>44</v>
      </c>
      <c r="O7385" t="s">
        <v>96</v>
      </c>
      <c r="P7385" t="s">
        <v>147</v>
      </c>
      <c r="Q7385" t="s">
        <v>50</v>
      </c>
      <c r="R7385" t="str">
        <f t="shared" si="1728"/>
        <v>Average</v>
      </c>
      <c r="S7385" t="str">
        <f t="shared" si="1729"/>
        <v xml:space="preserve"> </v>
      </c>
      <c r="T7385" t="b">
        <f t="shared" si="1730"/>
        <v>0</v>
      </c>
      <c r="U7385" t="b">
        <f t="shared" si="1731"/>
        <v>1</v>
      </c>
      <c r="V7385" t="str">
        <f t="shared" si="1732"/>
        <v>Average Company</v>
      </c>
      <c r="W7385" t="str">
        <f t="shared" si="1733"/>
        <v>Buy</v>
      </c>
      <c r="X7385" t="str">
        <f t="shared" si="1734"/>
        <v>Not Known</v>
      </c>
      <c r="Z7385" t="str">
        <f t="shared" si="1735"/>
        <v>None</v>
      </c>
      <c r="AB7385" t="str">
        <f t="shared" si="1736"/>
        <v>0</v>
      </c>
    </row>
    <row r="7386" spans="1:28" x14ac:dyDescent="0.3">
      <c r="A7386">
        <v>7384</v>
      </c>
      <c r="B7386" t="s">
        <v>12229</v>
      </c>
      <c r="C7386" t="str">
        <f t="shared" si="1723"/>
        <v>Long</v>
      </c>
      <c r="D7386">
        <v>3.8</v>
      </c>
      <c r="F7386" s="1">
        <f t="shared" si="1737"/>
        <v>3.8</v>
      </c>
      <c r="G7386" s="1">
        <f t="shared" si="1724"/>
        <v>3.8</v>
      </c>
      <c r="H7386">
        <f t="shared" si="1725"/>
        <v>3.8</v>
      </c>
      <c r="I7386" t="s">
        <v>12139</v>
      </c>
      <c r="J7386" t="s">
        <v>22</v>
      </c>
      <c r="K7386" t="s">
        <v>10910</v>
      </c>
      <c r="L7386" t="str">
        <f t="shared" si="1726"/>
        <v>Established</v>
      </c>
      <c r="N7386" s="2">
        <f t="shared" si="1727"/>
        <v>47</v>
      </c>
      <c r="O7386" t="s">
        <v>258</v>
      </c>
      <c r="P7386" t="s">
        <v>683</v>
      </c>
      <c r="Q7386" t="s">
        <v>19</v>
      </c>
      <c r="R7386" t="str">
        <f t="shared" si="1728"/>
        <v>Average</v>
      </c>
      <c r="S7386" t="str">
        <f t="shared" si="1729"/>
        <v xml:space="preserve"> </v>
      </c>
      <c r="T7386" t="b">
        <f t="shared" si="1730"/>
        <v>0</v>
      </c>
      <c r="U7386" t="b">
        <f t="shared" si="1731"/>
        <v>1</v>
      </c>
      <c r="V7386" t="str">
        <f t="shared" si="1732"/>
        <v>Average Company</v>
      </c>
      <c r="W7386" t="str">
        <f t="shared" si="1733"/>
        <v>Don't Buy</v>
      </c>
      <c r="X7386" t="str">
        <f t="shared" si="1734"/>
        <v>Not Known</v>
      </c>
      <c r="Z7386" t="str">
        <f t="shared" si="1735"/>
        <v>None</v>
      </c>
      <c r="AB7386" t="str">
        <f t="shared" si="1736"/>
        <v>500K</v>
      </c>
    </row>
    <row r="7387" spans="1:28" x14ac:dyDescent="0.3">
      <c r="A7387">
        <v>7385</v>
      </c>
      <c r="B7387" t="s">
        <v>12230</v>
      </c>
      <c r="C7387" t="str">
        <f t="shared" si="1723"/>
        <v>Long</v>
      </c>
      <c r="D7387">
        <v>3.6</v>
      </c>
      <c r="F7387" s="1" t="e">
        <f t="shared" si="1737"/>
        <v>#VALUE!</v>
      </c>
      <c r="G7387" s="1" t="e">
        <f t="shared" si="1724"/>
        <v>#VALUE!</v>
      </c>
      <c r="H7387" t="e">
        <f t="shared" si="1725"/>
        <v>#VALUE!</v>
      </c>
      <c r="I7387" t="s">
        <v>12139</v>
      </c>
      <c r="J7387" t="s">
        <v>8005</v>
      </c>
      <c r="K7387" t="s">
        <v>289</v>
      </c>
      <c r="L7387" t="e">
        <f t="shared" si="1726"/>
        <v>#VALUE!</v>
      </c>
      <c r="N7387" s="2" t="e">
        <f t="shared" si="1727"/>
        <v>#VALUE!</v>
      </c>
      <c r="O7387" t="s">
        <v>1703</v>
      </c>
      <c r="Q7387" t="s">
        <v>1957</v>
      </c>
      <c r="R7387" t="str">
        <f t="shared" si="1728"/>
        <v>Average</v>
      </c>
      <c r="S7387" t="str">
        <f t="shared" si="1729"/>
        <v xml:space="preserve"> </v>
      </c>
      <c r="T7387" t="e">
        <f t="shared" si="1730"/>
        <v>#VALUE!</v>
      </c>
      <c r="U7387" t="e">
        <f t="shared" si="1731"/>
        <v>#VALUE!</v>
      </c>
      <c r="V7387" t="e">
        <f t="shared" si="1732"/>
        <v>#VALUE!</v>
      </c>
      <c r="W7387" t="str">
        <f t="shared" si="1733"/>
        <v>Don't Buy</v>
      </c>
      <c r="X7387" t="str">
        <f t="shared" si="1734"/>
        <v>Not Known</v>
      </c>
      <c r="Z7387" t="e">
        <f t="shared" si="1735"/>
        <v>#VALUE!</v>
      </c>
      <c r="AB7387" t="str">
        <f t="shared" si="1736"/>
        <v>0</v>
      </c>
    </row>
    <row r="7388" spans="1:28" x14ac:dyDescent="0.3">
      <c r="A7388">
        <v>7386</v>
      </c>
      <c r="B7388" t="s">
        <v>12231</v>
      </c>
      <c r="C7388" t="str">
        <f t="shared" si="1723"/>
        <v>Long</v>
      </c>
      <c r="D7388">
        <v>3.8</v>
      </c>
      <c r="F7388" s="1">
        <f t="shared" si="1737"/>
        <v>3.8</v>
      </c>
      <c r="G7388" s="1">
        <f t="shared" si="1724"/>
        <v>3.8</v>
      </c>
      <c r="H7388">
        <f t="shared" si="1725"/>
        <v>3.8</v>
      </c>
      <c r="I7388" t="s">
        <v>12139</v>
      </c>
      <c r="J7388" t="s">
        <v>22</v>
      </c>
      <c r="K7388" t="s">
        <v>10641</v>
      </c>
      <c r="L7388" t="str">
        <f t="shared" si="1726"/>
        <v>Established</v>
      </c>
      <c r="N7388" s="2">
        <f t="shared" si="1727"/>
        <v>12</v>
      </c>
      <c r="O7388" t="s">
        <v>267</v>
      </c>
      <c r="P7388" t="s">
        <v>1308</v>
      </c>
      <c r="Q7388" t="s">
        <v>362</v>
      </c>
      <c r="R7388" t="str">
        <f t="shared" si="1728"/>
        <v>Average</v>
      </c>
      <c r="S7388" t="str">
        <f t="shared" si="1729"/>
        <v xml:space="preserve"> </v>
      </c>
      <c r="T7388" t="b">
        <f t="shared" si="1730"/>
        <v>0</v>
      </c>
      <c r="U7388" t="b">
        <f t="shared" si="1731"/>
        <v>1</v>
      </c>
      <c r="V7388" t="str">
        <f t="shared" si="1732"/>
        <v>Average Company</v>
      </c>
      <c r="W7388" t="str">
        <f t="shared" si="1733"/>
        <v>Don't Buy</v>
      </c>
      <c r="X7388" t="str">
        <f t="shared" si="1734"/>
        <v>Not Known</v>
      </c>
      <c r="Z7388" t="str">
        <f t="shared" si="1735"/>
        <v>None</v>
      </c>
      <c r="AB7388" t="str">
        <f t="shared" si="1736"/>
        <v>0</v>
      </c>
    </row>
    <row r="7389" spans="1:28" x14ac:dyDescent="0.3">
      <c r="A7389">
        <v>7387</v>
      </c>
      <c r="B7389" t="s">
        <v>9033</v>
      </c>
      <c r="C7389" t="str">
        <f t="shared" si="1723"/>
        <v>Long</v>
      </c>
      <c r="D7389">
        <v>4.5</v>
      </c>
      <c r="F7389" s="1">
        <f t="shared" si="1737"/>
        <v>4.5</v>
      </c>
      <c r="G7389" s="1">
        <f t="shared" si="1724"/>
        <v>4.5</v>
      </c>
      <c r="H7389">
        <f t="shared" si="1725"/>
        <v>4.5</v>
      </c>
      <c r="I7389" t="s">
        <v>12139</v>
      </c>
      <c r="J7389" t="s">
        <v>22</v>
      </c>
      <c r="K7389" t="s">
        <v>12232</v>
      </c>
      <c r="L7389" t="str">
        <f t="shared" si="1726"/>
        <v>Established</v>
      </c>
      <c r="N7389" s="2">
        <f t="shared" si="1727"/>
        <v>40</v>
      </c>
      <c r="O7389" t="s">
        <v>375</v>
      </c>
      <c r="P7389" t="s">
        <v>1308</v>
      </c>
      <c r="Q7389" t="s">
        <v>773</v>
      </c>
      <c r="R7389" t="str">
        <f t="shared" si="1728"/>
        <v>Great</v>
      </c>
      <c r="S7389" t="str">
        <f t="shared" si="1729"/>
        <v>Great</v>
      </c>
      <c r="T7389" t="b">
        <f t="shared" si="1730"/>
        <v>1</v>
      </c>
      <c r="U7389" t="b">
        <f t="shared" si="1731"/>
        <v>1</v>
      </c>
      <c r="V7389" t="str">
        <f t="shared" si="1732"/>
        <v>Top Company</v>
      </c>
      <c r="W7389" t="str">
        <f t="shared" si="1733"/>
        <v>Buy</v>
      </c>
      <c r="X7389" t="str">
        <f t="shared" si="1734"/>
        <v>Not Known</v>
      </c>
      <c r="Z7389" t="str">
        <f t="shared" si="1735"/>
        <v>None</v>
      </c>
      <c r="AB7389" t="str">
        <f t="shared" si="1736"/>
        <v>0</v>
      </c>
    </row>
    <row r="7390" spans="1:28" x14ac:dyDescent="0.3">
      <c r="A7390">
        <v>7388</v>
      </c>
      <c r="B7390" t="s">
        <v>12233</v>
      </c>
      <c r="C7390" t="str">
        <f t="shared" si="1723"/>
        <v>Long</v>
      </c>
      <c r="D7390">
        <v>3</v>
      </c>
      <c r="F7390" s="1">
        <f t="shared" si="1737"/>
        <v>3</v>
      </c>
      <c r="G7390" s="1">
        <f t="shared" si="1724"/>
        <v>3</v>
      </c>
      <c r="H7390">
        <f t="shared" si="1725"/>
        <v>3</v>
      </c>
      <c r="I7390" t="s">
        <v>12139</v>
      </c>
      <c r="J7390" t="s">
        <v>22</v>
      </c>
      <c r="K7390" t="s">
        <v>3419</v>
      </c>
      <c r="L7390" t="str">
        <f t="shared" si="1726"/>
        <v>Established</v>
      </c>
      <c r="N7390" s="2">
        <f t="shared" si="1727"/>
        <v>26</v>
      </c>
      <c r="O7390" t="s">
        <v>126</v>
      </c>
      <c r="P7390" t="s">
        <v>683</v>
      </c>
      <c r="Q7390" t="s">
        <v>80</v>
      </c>
      <c r="R7390" t="str">
        <f t="shared" si="1728"/>
        <v>Average</v>
      </c>
      <c r="S7390" t="str">
        <f t="shared" si="1729"/>
        <v xml:space="preserve"> </v>
      </c>
      <c r="T7390" t="b">
        <f t="shared" si="1730"/>
        <v>0</v>
      </c>
      <c r="U7390" t="b">
        <f t="shared" si="1731"/>
        <v>0</v>
      </c>
      <c r="V7390" t="str">
        <f t="shared" si="1732"/>
        <v>Average Company</v>
      </c>
      <c r="W7390" t="str">
        <f t="shared" si="1733"/>
        <v>Don't Buy</v>
      </c>
      <c r="X7390" t="str">
        <f t="shared" si="1734"/>
        <v>Not Known</v>
      </c>
      <c r="Z7390" t="str">
        <f t="shared" si="1735"/>
        <v>None</v>
      </c>
      <c r="AB7390" t="str">
        <f t="shared" si="1736"/>
        <v>0</v>
      </c>
    </row>
    <row r="7391" spans="1:28" x14ac:dyDescent="0.3">
      <c r="A7391">
        <v>7389</v>
      </c>
      <c r="B7391" t="s">
        <v>12224</v>
      </c>
      <c r="C7391" t="str">
        <f t="shared" si="1723"/>
        <v>Short</v>
      </c>
      <c r="D7391">
        <v>4.4000000000000004</v>
      </c>
      <c r="F7391" s="1">
        <f t="shared" si="1737"/>
        <v>4.4000000000000004</v>
      </c>
      <c r="G7391" s="1">
        <f t="shared" si="1724"/>
        <v>4.4000000000000004</v>
      </c>
      <c r="H7391">
        <f t="shared" si="1725"/>
        <v>4.4000000000000004</v>
      </c>
      <c r="I7391" t="s">
        <v>12139</v>
      </c>
      <c r="J7391" t="s">
        <v>22</v>
      </c>
      <c r="K7391" t="s">
        <v>10093</v>
      </c>
      <c r="L7391" t="str">
        <f t="shared" si="1726"/>
        <v>Established</v>
      </c>
      <c r="N7391" s="2">
        <f t="shared" si="1727"/>
        <v>21</v>
      </c>
      <c r="O7391" t="s">
        <v>321</v>
      </c>
      <c r="P7391" t="s">
        <v>683</v>
      </c>
      <c r="Q7391" t="s">
        <v>362</v>
      </c>
      <c r="R7391" t="str">
        <f t="shared" si="1728"/>
        <v>Great</v>
      </c>
      <c r="S7391" t="str">
        <f t="shared" si="1729"/>
        <v>Great</v>
      </c>
      <c r="T7391" t="b">
        <f t="shared" si="1730"/>
        <v>1</v>
      </c>
      <c r="U7391" t="b">
        <f t="shared" si="1731"/>
        <v>1</v>
      </c>
      <c r="V7391" t="str">
        <f t="shared" si="1732"/>
        <v>Top Company</v>
      </c>
      <c r="W7391" t="str">
        <f t="shared" si="1733"/>
        <v>Don't Buy</v>
      </c>
      <c r="X7391" t="str">
        <f t="shared" si="1734"/>
        <v>Not Known</v>
      </c>
      <c r="Z7391" t="str">
        <f t="shared" si="1735"/>
        <v>None</v>
      </c>
      <c r="AB7391" t="str">
        <f t="shared" si="1736"/>
        <v>0</v>
      </c>
    </row>
    <row r="7392" spans="1:28" x14ac:dyDescent="0.3">
      <c r="A7392">
        <v>7390</v>
      </c>
      <c r="B7392" t="s">
        <v>12234</v>
      </c>
      <c r="C7392" t="str">
        <f t="shared" si="1723"/>
        <v>Long</v>
      </c>
      <c r="D7392">
        <v>4.4000000000000004</v>
      </c>
      <c r="F7392" s="1">
        <f t="shared" si="1737"/>
        <v>4.4000000000000004</v>
      </c>
      <c r="G7392" s="1">
        <f t="shared" si="1724"/>
        <v>4.4000000000000004</v>
      </c>
      <c r="H7392">
        <f t="shared" si="1725"/>
        <v>4.4000000000000004</v>
      </c>
      <c r="I7392" t="s">
        <v>12139</v>
      </c>
      <c r="J7392" t="s">
        <v>22</v>
      </c>
      <c r="K7392" t="s">
        <v>12235</v>
      </c>
      <c r="L7392" t="str">
        <f t="shared" si="1726"/>
        <v>Established</v>
      </c>
      <c r="N7392" s="2">
        <f t="shared" si="1727"/>
        <v>14</v>
      </c>
      <c r="O7392" t="s">
        <v>522</v>
      </c>
      <c r="P7392" t="s">
        <v>683</v>
      </c>
      <c r="Q7392" t="s">
        <v>295</v>
      </c>
      <c r="R7392" t="str">
        <f t="shared" si="1728"/>
        <v>Great</v>
      </c>
      <c r="S7392" t="str">
        <f t="shared" si="1729"/>
        <v>Great</v>
      </c>
      <c r="T7392" t="b">
        <f t="shared" si="1730"/>
        <v>1</v>
      </c>
      <c r="U7392" t="b">
        <f t="shared" si="1731"/>
        <v>1</v>
      </c>
      <c r="V7392" t="str">
        <f t="shared" si="1732"/>
        <v>Average Company</v>
      </c>
      <c r="W7392" t="str">
        <f t="shared" si="1733"/>
        <v>Don't Buy</v>
      </c>
      <c r="X7392" t="str">
        <f t="shared" si="1734"/>
        <v>Not Known</v>
      </c>
      <c r="Z7392" t="str">
        <f t="shared" si="1735"/>
        <v>None</v>
      </c>
      <c r="AB7392" t="str">
        <f t="shared" si="1736"/>
        <v>0</v>
      </c>
    </row>
    <row r="7393" spans="1:28" x14ac:dyDescent="0.3">
      <c r="A7393">
        <v>7391</v>
      </c>
      <c r="B7393" t="s">
        <v>12236</v>
      </c>
      <c r="C7393" t="str">
        <f t="shared" si="1723"/>
        <v>Long</v>
      </c>
      <c r="D7393">
        <v>2.8</v>
      </c>
      <c r="F7393" s="1">
        <f t="shared" si="1737"/>
        <v>3.3</v>
      </c>
      <c r="G7393" s="1">
        <f t="shared" si="1724"/>
        <v>3.3</v>
      </c>
      <c r="H7393">
        <f t="shared" si="1725"/>
        <v>2.9</v>
      </c>
      <c r="I7393" t="s">
        <v>12139</v>
      </c>
      <c r="J7393" t="s">
        <v>22</v>
      </c>
      <c r="K7393" t="s">
        <v>4086</v>
      </c>
      <c r="L7393" t="str">
        <f t="shared" si="1726"/>
        <v>Startup</v>
      </c>
      <c r="N7393" s="2">
        <f t="shared" si="1727"/>
        <v>9</v>
      </c>
      <c r="O7393" t="s">
        <v>331</v>
      </c>
      <c r="P7393" t="s">
        <v>1308</v>
      </c>
      <c r="Q7393" t="s">
        <v>773</v>
      </c>
      <c r="R7393" t="str">
        <f t="shared" si="1728"/>
        <v>Average</v>
      </c>
      <c r="S7393" t="str">
        <f t="shared" si="1729"/>
        <v xml:space="preserve"> </v>
      </c>
      <c r="T7393" t="b">
        <f t="shared" si="1730"/>
        <v>0</v>
      </c>
      <c r="U7393" t="b">
        <f t="shared" si="1731"/>
        <v>1</v>
      </c>
      <c r="V7393" t="str">
        <f t="shared" si="1732"/>
        <v>Average Company</v>
      </c>
      <c r="W7393" t="str">
        <f t="shared" si="1733"/>
        <v>Don't Buy</v>
      </c>
      <c r="X7393" t="str">
        <f t="shared" si="1734"/>
        <v>Not Known</v>
      </c>
      <c r="Z7393" t="str">
        <f t="shared" si="1735"/>
        <v>Silicon Valley Startups</v>
      </c>
      <c r="AB7393" t="str">
        <f t="shared" si="1736"/>
        <v>0</v>
      </c>
    </row>
    <row r="7394" spans="1:28" x14ac:dyDescent="0.3">
      <c r="A7394">
        <v>7392</v>
      </c>
      <c r="B7394" t="s">
        <v>12237</v>
      </c>
      <c r="C7394" t="str">
        <f t="shared" si="1723"/>
        <v>Long</v>
      </c>
      <c r="D7394">
        <v>3.3</v>
      </c>
      <c r="F7394" s="1">
        <f t="shared" si="1737"/>
        <v>3.3</v>
      </c>
      <c r="G7394" s="1">
        <f t="shared" si="1724"/>
        <v>3.3</v>
      </c>
      <c r="H7394">
        <f t="shared" si="1725"/>
        <v>3.3</v>
      </c>
      <c r="I7394" t="s">
        <v>12139</v>
      </c>
      <c r="J7394" t="s">
        <v>2733</v>
      </c>
      <c r="K7394" t="s">
        <v>217</v>
      </c>
      <c r="L7394" t="str">
        <f t="shared" si="1726"/>
        <v>Established</v>
      </c>
      <c r="N7394" s="2">
        <f t="shared" si="1727"/>
        <v>51</v>
      </c>
      <c r="O7394" t="s">
        <v>1308</v>
      </c>
      <c r="Q7394" t="s">
        <v>44</v>
      </c>
      <c r="R7394" t="str">
        <f t="shared" si="1728"/>
        <v>Average</v>
      </c>
      <c r="S7394" t="str">
        <f t="shared" si="1729"/>
        <v xml:space="preserve"> </v>
      </c>
      <c r="T7394" t="b">
        <f t="shared" si="1730"/>
        <v>0</v>
      </c>
      <c r="U7394" t="b">
        <f t="shared" si="1731"/>
        <v>0</v>
      </c>
      <c r="V7394" t="str">
        <f t="shared" si="1732"/>
        <v>Average Company</v>
      </c>
      <c r="W7394" t="str">
        <f t="shared" si="1733"/>
        <v>Don't Buy</v>
      </c>
      <c r="X7394" t="str">
        <f t="shared" si="1734"/>
        <v>Not Known</v>
      </c>
      <c r="Z7394" t="str">
        <f t="shared" si="1735"/>
        <v>None</v>
      </c>
      <c r="AB7394" t="str">
        <f t="shared" si="1736"/>
        <v>0</v>
      </c>
    </row>
    <row r="7395" spans="1:28" x14ac:dyDescent="0.3">
      <c r="A7395">
        <v>7393</v>
      </c>
      <c r="B7395" t="s">
        <v>12238</v>
      </c>
      <c r="C7395" t="str">
        <f t="shared" si="1723"/>
        <v>Short</v>
      </c>
      <c r="D7395">
        <v>4.8</v>
      </c>
      <c r="F7395" s="1">
        <f t="shared" si="1737"/>
        <v>5</v>
      </c>
      <c r="G7395" s="1">
        <f t="shared" si="1724"/>
        <v>5.3</v>
      </c>
      <c r="H7395">
        <f t="shared" si="1725"/>
        <v>4.8999999999999995</v>
      </c>
      <c r="I7395" t="s">
        <v>12139</v>
      </c>
      <c r="J7395" t="s">
        <v>22</v>
      </c>
      <c r="K7395" t="s">
        <v>12239</v>
      </c>
      <c r="L7395" t="str">
        <f t="shared" si="1726"/>
        <v>Startup</v>
      </c>
      <c r="N7395" s="2">
        <f t="shared" si="1727"/>
        <v>5</v>
      </c>
      <c r="O7395" t="s">
        <v>138</v>
      </c>
      <c r="P7395" t="s">
        <v>1261</v>
      </c>
      <c r="Q7395" t="s">
        <v>19</v>
      </c>
      <c r="R7395" t="str">
        <f t="shared" si="1728"/>
        <v>Great</v>
      </c>
      <c r="S7395" t="str">
        <f t="shared" si="1729"/>
        <v>Great</v>
      </c>
      <c r="T7395" t="b">
        <f t="shared" si="1730"/>
        <v>0</v>
      </c>
      <c r="U7395" t="b">
        <f t="shared" si="1731"/>
        <v>1</v>
      </c>
      <c r="V7395" t="str">
        <f t="shared" si="1732"/>
        <v>Average Company</v>
      </c>
      <c r="W7395" t="str">
        <f t="shared" si="1733"/>
        <v>Don't Buy</v>
      </c>
      <c r="X7395" t="str">
        <f t="shared" si="1734"/>
        <v>Not Known</v>
      </c>
      <c r="Z7395" t="str">
        <f t="shared" si="1735"/>
        <v>None</v>
      </c>
      <c r="AB7395" t="str">
        <f t="shared" si="1736"/>
        <v>1Million</v>
      </c>
    </row>
    <row r="7396" spans="1:28" x14ac:dyDescent="0.3">
      <c r="A7396">
        <v>7394</v>
      </c>
      <c r="B7396" t="s">
        <v>7693</v>
      </c>
      <c r="C7396" t="str">
        <f t="shared" si="1723"/>
        <v>Long</v>
      </c>
      <c r="D7396">
        <v>4.5</v>
      </c>
      <c r="F7396" s="1">
        <f t="shared" si="1737"/>
        <v>4.5</v>
      </c>
      <c r="G7396" s="1">
        <f t="shared" si="1724"/>
        <v>4.5</v>
      </c>
      <c r="H7396">
        <f t="shared" si="1725"/>
        <v>4.5</v>
      </c>
      <c r="I7396" t="s">
        <v>12139</v>
      </c>
      <c r="J7396" t="s">
        <v>22</v>
      </c>
      <c r="K7396" t="s">
        <v>6431</v>
      </c>
      <c r="L7396" t="str">
        <f t="shared" si="1726"/>
        <v>Established</v>
      </c>
      <c r="N7396" s="2">
        <f t="shared" si="1727"/>
        <v>32</v>
      </c>
      <c r="O7396" t="s">
        <v>368</v>
      </c>
      <c r="P7396" t="s">
        <v>683</v>
      </c>
      <c r="Q7396" t="s">
        <v>773</v>
      </c>
      <c r="R7396" t="str">
        <f t="shared" si="1728"/>
        <v>Great</v>
      </c>
      <c r="S7396" t="str">
        <f t="shared" si="1729"/>
        <v>Great</v>
      </c>
      <c r="T7396" t="b">
        <f t="shared" si="1730"/>
        <v>1</v>
      </c>
      <c r="U7396" t="b">
        <f t="shared" si="1731"/>
        <v>1</v>
      </c>
      <c r="V7396" t="str">
        <f t="shared" si="1732"/>
        <v>Top Company</v>
      </c>
      <c r="W7396" t="str">
        <f t="shared" si="1733"/>
        <v>Don't Buy</v>
      </c>
      <c r="X7396" t="str">
        <f t="shared" si="1734"/>
        <v>Not Known</v>
      </c>
      <c r="Z7396" t="str">
        <f t="shared" si="1735"/>
        <v>None</v>
      </c>
      <c r="AB7396" t="str">
        <f t="shared" si="1736"/>
        <v>0</v>
      </c>
    </row>
    <row r="7397" spans="1:28" x14ac:dyDescent="0.3">
      <c r="A7397">
        <v>7395</v>
      </c>
      <c r="B7397" t="s">
        <v>12240</v>
      </c>
      <c r="C7397" t="str">
        <f t="shared" si="1723"/>
        <v>Long</v>
      </c>
      <c r="D7397">
        <v>3.9</v>
      </c>
      <c r="F7397" s="1">
        <f t="shared" si="1737"/>
        <v>3.9</v>
      </c>
      <c r="G7397" s="1">
        <f t="shared" si="1724"/>
        <v>3.9</v>
      </c>
      <c r="H7397">
        <f t="shared" si="1725"/>
        <v>3.9</v>
      </c>
      <c r="I7397" t="s">
        <v>12139</v>
      </c>
      <c r="J7397" t="s">
        <v>22</v>
      </c>
      <c r="K7397" t="s">
        <v>8314</v>
      </c>
      <c r="L7397" t="str">
        <f t="shared" si="1726"/>
        <v>Established</v>
      </c>
      <c r="N7397" s="2">
        <f t="shared" si="1727"/>
        <v>13</v>
      </c>
      <c r="O7397" t="s">
        <v>299</v>
      </c>
      <c r="P7397" t="s">
        <v>683</v>
      </c>
      <c r="Q7397" t="s">
        <v>44</v>
      </c>
      <c r="R7397" t="str">
        <f t="shared" si="1728"/>
        <v>Average</v>
      </c>
      <c r="S7397" t="str">
        <f t="shared" si="1729"/>
        <v xml:space="preserve"> </v>
      </c>
      <c r="T7397" t="b">
        <f t="shared" si="1730"/>
        <v>0</v>
      </c>
      <c r="U7397" t="b">
        <f t="shared" si="1731"/>
        <v>1</v>
      </c>
      <c r="V7397" t="str">
        <f t="shared" si="1732"/>
        <v>Average Company</v>
      </c>
      <c r="W7397" t="str">
        <f t="shared" si="1733"/>
        <v>Don't Buy</v>
      </c>
      <c r="X7397" t="str">
        <f t="shared" si="1734"/>
        <v>Not Known</v>
      </c>
      <c r="Z7397" t="str">
        <f t="shared" si="1735"/>
        <v>None</v>
      </c>
      <c r="AB7397" t="str">
        <f t="shared" si="1736"/>
        <v>0</v>
      </c>
    </row>
    <row r="7398" spans="1:28" x14ac:dyDescent="0.3">
      <c r="A7398">
        <v>7396</v>
      </c>
      <c r="B7398" t="s">
        <v>12241</v>
      </c>
      <c r="C7398" t="str">
        <f t="shared" si="1723"/>
        <v>Long</v>
      </c>
      <c r="D7398">
        <v>4</v>
      </c>
      <c r="F7398" s="1" t="e">
        <f t="shared" si="1737"/>
        <v>#VALUE!</v>
      </c>
      <c r="G7398" s="1" t="e">
        <f t="shared" si="1724"/>
        <v>#VALUE!</v>
      </c>
      <c r="H7398" t="e">
        <f t="shared" si="1725"/>
        <v>#VALUE!</v>
      </c>
      <c r="I7398" t="s">
        <v>12139</v>
      </c>
      <c r="J7398" t="s">
        <v>7524</v>
      </c>
      <c r="K7398" t="s">
        <v>683</v>
      </c>
      <c r="L7398" t="e">
        <f t="shared" si="1726"/>
        <v>#VALUE!</v>
      </c>
      <c r="N7398" s="2" t="e">
        <f t="shared" si="1727"/>
        <v>#VALUE!</v>
      </c>
      <c r="R7398" t="str">
        <f t="shared" si="1728"/>
        <v>Average</v>
      </c>
      <c r="S7398" t="str">
        <f t="shared" si="1729"/>
        <v xml:space="preserve"> </v>
      </c>
      <c r="T7398" t="e">
        <f t="shared" si="1730"/>
        <v>#VALUE!</v>
      </c>
      <c r="U7398" t="e">
        <f t="shared" si="1731"/>
        <v>#VALUE!</v>
      </c>
      <c r="V7398" t="e">
        <f t="shared" si="1732"/>
        <v>#VALUE!</v>
      </c>
      <c r="W7398" t="str">
        <f t="shared" si="1733"/>
        <v>Don't Buy</v>
      </c>
      <c r="X7398" t="str">
        <f t="shared" si="1734"/>
        <v>Not Known</v>
      </c>
      <c r="Z7398" t="e">
        <f t="shared" si="1735"/>
        <v>#VALUE!</v>
      </c>
      <c r="AB7398" t="str">
        <f t="shared" si="1736"/>
        <v>0</v>
      </c>
    </row>
    <row r="7399" spans="1:28" x14ac:dyDescent="0.3">
      <c r="A7399">
        <v>7397</v>
      </c>
      <c r="B7399" t="s">
        <v>12242</v>
      </c>
      <c r="C7399" t="str">
        <f t="shared" si="1723"/>
        <v>Long</v>
      </c>
      <c r="D7399">
        <v>4.3</v>
      </c>
      <c r="F7399" s="1" t="e">
        <f t="shared" si="1737"/>
        <v>#VALUE!</v>
      </c>
      <c r="G7399" s="1" t="e">
        <f t="shared" si="1724"/>
        <v>#VALUE!</v>
      </c>
      <c r="H7399" t="e">
        <f t="shared" si="1725"/>
        <v>#VALUE!</v>
      </c>
      <c r="I7399" t="s">
        <v>12139</v>
      </c>
      <c r="J7399" t="s">
        <v>12243</v>
      </c>
      <c r="K7399" t="s">
        <v>1934</v>
      </c>
      <c r="L7399" t="e">
        <f t="shared" si="1726"/>
        <v>#VALUE!</v>
      </c>
      <c r="N7399" s="2" t="e">
        <f t="shared" si="1727"/>
        <v>#VALUE!</v>
      </c>
      <c r="O7399" t="s">
        <v>147</v>
      </c>
      <c r="Q7399" t="s">
        <v>362</v>
      </c>
      <c r="R7399" t="str">
        <f t="shared" si="1728"/>
        <v>Great</v>
      </c>
      <c r="S7399" t="str">
        <f t="shared" si="1729"/>
        <v>Great</v>
      </c>
      <c r="T7399" t="e">
        <f t="shared" si="1730"/>
        <v>#VALUE!</v>
      </c>
      <c r="U7399" t="e">
        <f t="shared" si="1731"/>
        <v>#VALUE!</v>
      </c>
      <c r="V7399" t="e">
        <f t="shared" si="1732"/>
        <v>#VALUE!</v>
      </c>
      <c r="W7399" t="str">
        <f t="shared" si="1733"/>
        <v>Buy</v>
      </c>
      <c r="X7399" t="str">
        <f t="shared" si="1734"/>
        <v>Not Known</v>
      </c>
      <c r="Z7399" t="e">
        <f t="shared" si="1735"/>
        <v>#VALUE!</v>
      </c>
      <c r="AB7399" t="str">
        <f t="shared" si="1736"/>
        <v>0</v>
      </c>
    </row>
    <row r="7400" spans="1:28" x14ac:dyDescent="0.3">
      <c r="A7400">
        <v>7398</v>
      </c>
      <c r="B7400" t="s">
        <v>12244</v>
      </c>
      <c r="C7400" t="str">
        <f t="shared" si="1723"/>
        <v>Long</v>
      </c>
      <c r="D7400">
        <v>4.4000000000000004</v>
      </c>
      <c r="F7400" s="1" t="e">
        <f t="shared" si="1737"/>
        <v>#VALUE!</v>
      </c>
      <c r="G7400" s="1" t="e">
        <f t="shared" si="1724"/>
        <v>#VALUE!</v>
      </c>
      <c r="H7400" t="e">
        <f t="shared" si="1725"/>
        <v>#VALUE!</v>
      </c>
      <c r="I7400" t="s">
        <v>12139</v>
      </c>
      <c r="J7400" t="s">
        <v>1308</v>
      </c>
      <c r="L7400" t="e">
        <f t="shared" si="1726"/>
        <v>#VALUE!</v>
      </c>
      <c r="N7400" s="2" t="e">
        <f t="shared" si="1727"/>
        <v>#VALUE!</v>
      </c>
      <c r="R7400" t="str">
        <f t="shared" si="1728"/>
        <v>Great</v>
      </c>
      <c r="S7400" t="str">
        <f t="shared" si="1729"/>
        <v>Great</v>
      </c>
      <c r="T7400" t="e">
        <f t="shared" si="1730"/>
        <v>#VALUE!</v>
      </c>
      <c r="U7400" t="e">
        <f t="shared" si="1731"/>
        <v>#VALUE!</v>
      </c>
      <c r="V7400" t="e">
        <f t="shared" si="1732"/>
        <v>#VALUE!</v>
      </c>
      <c r="W7400" t="str">
        <f t="shared" si="1733"/>
        <v>Don't Buy</v>
      </c>
      <c r="X7400" t="str">
        <f t="shared" si="1734"/>
        <v>Not Known</v>
      </c>
      <c r="Z7400" t="e">
        <f t="shared" si="1735"/>
        <v>#VALUE!</v>
      </c>
      <c r="AB7400" t="str">
        <f t="shared" si="1736"/>
        <v>0</v>
      </c>
    </row>
    <row r="7401" spans="1:28" x14ac:dyDescent="0.3">
      <c r="A7401">
        <v>7399</v>
      </c>
      <c r="B7401" t="s">
        <v>12245</v>
      </c>
      <c r="C7401" t="str">
        <f t="shared" si="1723"/>
        <v>Long</v>
      </c>
      <c r="D7401">
        <v>4.5999999999999996</v>
      </c>
      <c r="F7401" s="1">
        <f t="shared" si="1737"/>
        <v>4.5999999999999996</v>
      </c>
      <c r="G7401" s="1">
        <f t="shared" si="1724"/>
        <v>4.5999999999999996</v>
      </c>
      <c r="H7401">
        <f t="shared" si="1725"/>
        <v>4.5999999999999996</v>
      </c>
      <c r="I7401" t="s">
        <v>12139</v>
      </c>
      <c r="J7401" t="s">
        <v>22</v>
      </c>
      <c r="K7401" t="s">
        <v>9683</v>
      </c>
      <c r="L7401" t="str">
        <f t="shared" si="1726"/>
        <v>Established</v>
      </c>
      <c r="N7401" s="2">
        <f t="shared" si="1727"/>
        <v>12</v>
      </c>
      <c r="O7401" t="s">
        <v>267</v>
      </c>
      <c r="P7401" t="s">
        <v>1308</v>
      </c>
      <c r="Q7401" t="s">
        <v>19</v>
      </c>
      <c r="R7401" t="str">
        <f t="shared" si="1728"/>
        <v>Great</v>
      </c>
      <c r="S7401" t="str">
        <f t="shared" si="1729"/>
        <v>Great</v>
      </c>
      <c r="T7401" t="b">
        <f t="shared" si="1730"/>
        <v>1</v>
      </c>
      <c r="U7401" t="b">
        <f t="shared" si="1731"/>
        <v>1</v>
      </c>
      <c r="V7401" t="str">
        <f t="shared" si="1732"/>
        <v>Average Company</v>
      </c>
      <c r="W7401" t="str">
        <f t="shared" si="1733"/>
        <v>Don't Buy</v>
      </c>
      <c r="X7401" t="str">
        <f t="shared" si="1734"/>
        <v>Not Known</v>
      </c>
      <c r="Z7401" t="str">
        <f t="shared" si="1735"/>
        <v>None</v>
      </c>
      <c r="AB7401" t="str">
        <f t="shared" si="1736"/>
        <v>1Million</v>
      </c>
    </row>
    <row r="7402" spans="1:28" x14ac:dyDescent="0.3">
      <c r="A7402">
        <v>7400</v>
      </c>
      <c r="B7402" t="s">
        <v>12246</v>
      </c>
      <c r="C7402" t="str">
        <f t="shared" si="1723"/>
        <v>Long</v>
      </c>
      <c r="D7402">
        <v>3.5</v>
      </c>
      <c r="F7402" s="1">
        <f t="shared" si="1737"/>
        <v>3.5</v>
      </c>
      <c r="G7402" s="1">
        <f t="shared" si="1724"/>
        <v>3.5</v>
      </c>
      <c r="H7402">
        <f t="shared" si="1725"/>
        <v>3.5</v>
      </c>
      <c r="I7402" t="s">
        <v>12139</v>
      </c>
      <c r="J7402" t="s">
        <v>22</v>
      </c>
      <c r="K7402" t="s">
        <v>5353</v>
      </c>
      <c r="L7402" t="str">
        <f t="shared" si="1726"/>
        <v>Established</v>
      </c>
      <c r="N7402" s="2">
        <f t="shared" si="1727"/>
        <v>55</v>
      </c>
      <c r="O7402" t="s">
        <v>43</v>
      </c>
      <c r="P7402" t="s">
        <v>147</v>
      </c>
      <c r="Q7402" t="s">
        <v>773</v>
      </c>
      <c r="R7402" t="str">
        <f t="shared" si="1728"/>
        <v>Average</v>
      </c>
      <c r="S7402" t="str">
        <f t="shared" si="1729"/>
        <v xml:space="preserve"> </v>
      </c>
      <c r="T7402" t="b">
        <f t="shared" si="1730"/>
        <v>0</v>
      </c>
      <c r="U7402" t="b">
        <f t="shared" si="1731"/>
        <v>0</v>
      </c>
      <c r="V7402" t="str">
        <f t="shared" si="1732"/>
        <v>Average Company</v>
      </c>
      <c r="W7402" t="str">
        <f t="shared" si="1733"/>
        <v>Don't Buy</v>
      </c>
      <c r="X7402" t="str">
        <f t="shared" si="1734"/>
        <v>Not Known</v>
      </c>
      <c r="Z7402" t="str">
        <f t="shared" si="1735"/>
        <v>None</v>
      </c>
      <c r="AB7402" t="str">
        <f t="shared" si="1736"/>
        <v>0</v>
      </c>
    </row>
    <row r="7403" spans="1:28" x14ac:dyDescent="0.3">
      <c r="A7403">
        <v>7401</v>
      </c>
      <c r="B7403" t="s">
        <v>12247</v>
      </c>
      <c r="C7403" t="str">
        <f t="shared" si="1723"/>
        <v>Long</v>
      </c>
      <c r="D7403">
        <v>4.2</v>
      </c>
      <c r="F7403" s="1">
        <f t="shared" si="1737"/>
        <v>4.2</v>
      </c>
      <c r="G7403" s="1">
        <f t="shared" si="1724"/>
        <v>4.2</v>
      </c>
      <c r="H7403">
        <f t="shared" si="1725"/>
        <v>4.2</v>
      </c>
      <c r="I7403" t="s">
        <v>12139</v>
      </c>
      <c r="J7403" t="s">
        <v>22</v>
      </c>
      <c r="K7403" t="s">
        <v>5003</v>
      </c>
      <c r="L7403" t="str">
        <f t="shared" si="1726"/>
        <v>Established</v>
      </c>
      <c r="N7403" s="2">
        <f t="shared" si="1727"/>
        <v>16</v>
      </c>
      <c r="O7403" t="s">
        <v>121</v>
      </c>
      <c r="P7403" t="s">
        <v>683</v>
      </c>
      <c r="Q7403" t="s">
        <v>186</v>
      </c>
      <c r="R7403" t="str">
        <f t="shared" si="1728"/>
        <v>Great</v>
      </c>
      <c r="S7403" t="str">
        <f t="shared" si="1729"/>
        <v>Great</v>
      </c>
      <c r="T7403" t="b">
        <f t="shared" si="1730"/>
        <v>1</v>
      </c>
      <c r="U7403" t="b">
        <f t="shared" si="1731"/>
        <v>1</v>
      </c>
      <c r="V7403" t="str">
        <f t="shared" si="1732"/>
        <v>Average Company</v>
      </c>
      <c r="W7403" t="str">
        <f t="shared" si="1733"/>
        <v>Don't Buy</v>
      </c>
      <c r="X7403" t="str">
        <f t="shared" si="1734"/>
        <v>Not Known</v>
      </c>
      <c r="Z7403" t="str">
        <f t="shared" si="1735"/>
        <v>None</v>
      </c>
      <c r="AB7403" t="str">
        <f t="shared" si="1736"/>
        <v>0</v>
      </c>
    </row>
    <row r="7404" spans="1:28" x14ac:dyDescent="0.3">
      <c r="A7404">
        <v>7402</v>
      </c>
      <c r="B7404" t="s">
        <v>12248</v>
      </c>
      <c r="C7404" t="str">
        <f t="shared" si="1723"/>
        <v>Short</v>
      </c>
      <c r="D7404">
        <v>4</v>
      </c>
      <c r="F7404" s="1">
        <f t="shared" si="1737"/>
        <v>4</v>
      </c>
      <c r="G7404" s="1">
        <f t="shared" si="1724"/>
        <v>4</v>
      </c>
      <c r="H7404">
        <f t="shared" si="1725"/>
        <v>4</v>
      </c>
      <c r="I7404" t="s">
        <v>12139</v>
      </c>
      <c r="J7404" t="s">
        <v>22</v>
      </c>
      <c r="K7404" t="s">
        <v>12249</v>
      </c>
      <c r="L7404" t="str">
        <f t="shared" si="1726"/>
        <v>Established</v>
      </c>
      <c r="N7404" s="2">
        <f t="shared" si="1727"/>
        <v>91</v>
      </c>
      <c r="O7404" t="s">
        <v>572</v>
      </c>
      <c r="P7404" t="s">
        <v>683</v>
      </c>
      <c r="Q7404" t="s">
        <v>105</v>
      </c>
      <c r="R7404" t="str">
        <f t="shared" si="1728"/>
        <v>Average</v>
      </c>
      <c r="S7404" t="str">
        <f t="shared" si="1729"/>
        <v xml:space="preserve"> </v>
      </c>
      <c r="T7404" t="b">
        <f t="shared" si="1730"/>
        <v>0</v>
      </c>
      <c r="U7404" t="b">
        <f t="shared" si="1731"/>
        <v>1</v>
      </c>
      <c r="V7404" t="str">
        <f t="shared" si="1732"/>
        <v>Average Company</v>
      </c>
      <c r="W7404" t="str">
        <f t="shared" si="1733"/>
        <v>Don't Buy</v>
      </c>
      <c r="X7404" t="str">
        <f t="shared" si="1734"/>
        <v>Not Known</v>
      </c>
      <c r="Z7404" t="str">
        <f t="shared" si="1735"/>
        <v>None</v>
      </c>
      <c r="AB7404" t="str">
        <f t="shared" si="1736"/>
        <v>0</v>
      </c>
    </row>
    <row r="7405" spans="1:28" x14ac:dyDescent="0.3">
      <c r="A7405">
        <v>7403</v>
      </c>
      <c r="B7405" t="s">
        <v>12250</v>
      </c>
      <c r="C7405" t="str">
        <f t="shared" si="1723"/>
        <v>Short</v>
      </c>
      <c r="D7405">
        <v>3.1</v>
      </c>
      <c r="F7405" s="1">
        <f t="shared" si="1737"/>
        <v>3.1</v>
      </c>
      <c r="G7405" s="1">
        <f t="shared" si="1724"/>
        <v>3.1</v>
      </c>
      <c r="H7405">
        <f t="shared" si="1725"/>
        <v>3.1</v>
      </c>
      <c r="I7405" t="s">
        <v>12251</v>
      </c>
      <c r="J7405" t="s">
        <v>22</v>
      </c>
      <c r="K7405" t="s">
        <v>12252</v>
      </c>
      <c r="L7405" t="str">
        <f t="shared" si="1726"/>
        <v>Established</v>
      </c>
      <c r="N7405" s="2">
        <f t="shared" si="1727"/>
        <v>13</v>
      </c>
      <c r="O7405" t="s">
        <v>299</v>
      </c>
      <c r="P7405" t="s">
        <v>2884</v>
      </c>
      <c r="Q7405" t="s">
        <v>8613</v>
      </c>
      <c r="R7405" t="str">
        <f t="shared" si="1728"/>
        <v>Average</v>
      </c>
      <c r="S7405" t="str">
        <f t="shared" si="1729"/>
        <v xml:space="preserve"> </v>
      </c>
      <c r="T7405" t="b">
        <f t="shared" si="1730"/>
        <v>0</v>
      </c>
      <c r="U7405" t="b">
        <f t="shared" si="1731"/>
        <v>0</v>
      </c>
      <c r="V7405" t="str">
        <f t="shared" si="1732"/>
        <v>Average Company</v>
      </c>
      <c r="W7405" t="str">
        <f t="shared" si="1733"/>
        <v>Don't Buy</v>
      </c>
      <c r="X7405" t="str">
        <f t="shared" si="1734"/>
        <v>Not Known</v>
      </c>
      <c r="Z7405" t="str">
        <f t="shared" si="1735"/>
        <v>None</v>
      </c>
      <c r="AB7405" t="str">
        <f t="shared" si="1736"/>
        <v>0</v>
      </c>
    </row>
    <row r="7406" spans="1:28" x14ac:dyDescent="0.3">
      <c r="A7406">
        <v>7404</v>
      </c>
      <c r="B7406" t="s">
        <v>12253</v>
      </c>
      <c r="C7406" t="str">
        <f t="shared" si="1723"/>
        <v>Short</v>
      </c>
      <c r="D7406">
        <v>3.4</v>
      </c>
      <c r="F7406" s="1">
        <f t="shared" si="1737"/>
        <v>3.4</v>
      </c>
      <c r="G7406" s="1">
        <f t="shared" si="1724"/>
        <v>3.4</v>
      </c>
      <c r="H7406">
        <f t="shared" si="1725"/>
        <v>3.4</v>
      </c>
      <c r="I7406" t="s">
        <v>12251</v>
      </c>
      <c r="J7406" t="s">
        <v>10527</v>
      </c>
      <c r="K7406" t="s">
        <v>230</v>
      </c>
      <c r="L7406" t="str">
        <f t="shared" si="1726"/>
        <v>Established</v>
      </c>
      <c r="N7406" s="2">
        <f t="shared" si="1727"/>
        <v>51</v>
      </c>
      <c r="O7406" t="s">
        <v>1308</v>
      </c>
      <c r="Q7406" t="s">
        <v>28</v>
      </c>
      <c r="R7406" t="str">
        <f t="shared" si="1728"/>
        <v>Average</v>
      </c>
      <c r="S7406" t="str">
        <f t="shared" si="1729"/>
        <v xml:space="preserve"> </v>
      </c>
      <c r="T7406" t="b">
        <f t="shared" si="1730"/>
        <v>0</v>
      </c>
      <c r="U7406" t="b">
        <f t="shared" si="1731"/>
        <v>0</v>
      </c>
      <c r="V7406" t="str">
        <f t="shared" si="1732"/>
        <v>Average Company</v>
      </c>
      <c r="W7406" t="str">
        <f t="shared" si="1733"/>
        <v>Don't Buy</v>
      </c>
      <c r="X7406" t="str">
        <f t="shared" si="1734"/>
        <v>Not Known</v>
      </c>
      <c r="Z7406" t="str">
        <f t="shared" si="1735"/>
        <v>None</v>
      </c>
      <c r="AB7406" t="str">
        <f t="shared" si="1736"/>
        <v>500K</v>
      </c>
    </row>
    <row r="7407" spans="1:28" x14ac:dyDescent="0.3">
      <c r="A7407">
        <v>7405</v>
      </c>
      <c r="B7407" t="s">
        <v>12254</v>
      </c>
      <c r="C7407" t="str">
        <f t="shared" si="1723"/>
        <v>Long</v>
      </c>
      <c r="D7407">
        <v>2.9</v>
      </c>
      <c r="F7407" s="1">
        <f t="shared" si="1737"/>
        <v>2.9</v>
      </c>
      <c r="G7407" s="1">
        <f t="shared" si="1724"/>
        <v>2.9</v>
      </c>
      <c r="H7407">
        <f t="shared" si="1725"/>
        <v>2.9</v>
      </c>
      <c r="I7407" t="s">
        <v>12251</v>
      </c>
      <c r="J7407" t="s">
        <v>22</v>
      </c>
      <c r="K7407" t="s">
        <v>6584</v>
      </c>
      <c r="L7407" t="str">
        <f t="shared" si="1726"/>
        <v>Established</v>
      </c>
      <c r="N7407" s="2">
        <f t="shared" si="1727"/>
        <v>17</v>
      </c>
      <c r="O7407" t="s">
        <v>711</v>
      </c>
      <c r="P7407" t="s">
        <v>147</v>
      </c>
      <c r="Q7407" t="s">
        <v>186</v>
      </c>
      <c r="R7407" t="str">
        <f t="shared" si="1728"/>
        <v>Average</v>
      </c>
      <c r="S7407" t="str">
        <f t="shared" si="1729"/>
        <v xml:space="preserve"> </v>
      </c>
      <c r="T7407" t="b">
        <f t="shared" si="1730"/>
        <v>0</v>
      </c>
      <c r="U7407" t="b">
        <f t="shared" si="1731"/>
        <v>0</v>
      </c>
      <c r="V7407" t="str">
        <f t="shared" si="1732"/>
        <v>Average Company</v>
      </c>
      <c r="W7407" t="str">
        <f t="shared" si="1733"/>
        <v>Don't Buy</v>
      </c>
      <c r="X7407" t="str">
        <f t="shared" si="1734"/>
        <v>Not Known</v>
      </c>
      <c r="Z7407" t="str">
        <f t="shared" si="1735"/>
        <v>None</v>
      </c>
      <c r="AB7407" t="str">
        <f t="shared" si="1736"/>
        <v>0</v>
      </c>
    </row>
    <row r="7408" spans="1:28" x14ac:dyDescent="0.3">
      <c r="A7408">
        <v>7406</v>
      </c>
      <c r="B7408" t="s">
        <v>12255</v>
      </c>
      <c r="C7408" t="str">
        <f t="shared" si="1723"/>
        <v>Long</v>
      </c>
      <c r="D7408">
        <v>4.3</v>
      </c>
      <c r="F7408" s="1">
        <f t="shared" si="1737"/>
        <v>4.3</v>
      </c>
      <c r="G7408" s="1">
        <f t="shared" si="1724"/>
        <v>4.3</v>
      </c>
      <c r="H7408">
        <f t="shared" si="1725"/>
        <v>4.3</v>
      </c>
      <c r="I7408" t="s">
        <v>12251</v>
      </c>
      <c r="J7408" t="s">
        <v>22</v>
      </c>
      <c r="K7408" t="s">
        <v>12256</v>
      </c>
      <c r="L7408" t="str">
        <f t="shared" si="1726"/>
        <v>Established</v>
      </c>
      <c r="N7408" s="2">
        <f t="shared" si="1727"/>
        <v>71</v>
      </c>
      <c r="O7408" t="s">
        <v>957</v>
      </c>
      <c r="P7408" t="s">
        <v>1703</v>
      </c>
      <c r="Q7408" t="s">
        <v>773</v>
      </c>
      <c r="R7408" t="str">
        <f t="shared" si="1728"/>
        <v>Great</v>
      </c>
      <c r="S7408" t="str">
        <f t="shared" si="1729"/>
        <v>Great</v>
      </c>
      <c r="T7408" t="b">
        <f t="shared" si="1730"/>
        <v>1</v>
      </c>
      <c r="U7408" t="b">
        <f t="shared" si="1731"/>
        <v>1</v>
      </c>
      <c r="V7408" t="str">
        <f t="shared" si="1732"/>
        <v>Top Company</v>
      </c>
      <c r="W7408" t="str">
        <f t="shared" si="1733"/>
        <v>Don't Buy</v>
      </c>
      <c r="X7408" t="str">
        <f t="shared" si="1734"/>
        <v>Not Known</v>
      </c>
      <c r="Z7408" t="str">
        <f t="shared" si="1735"/>
        <v>None</v>
      </c>
      <c r="AB7408" t="str">
        <f t="shared" si="1736"/>
        <v>0</v>
      </c>
    </row>
    <row r="7409" spans="1:28" x14ac:dyDescent="0.3">
      <c r="A7409">
        <v>7407</v>
      </c>
      <c r="B7409" t="s">
        <v>12257</v>
      </c>
      <c r="C7409" t="str">
        <f t="shared" si="1723"/>
        <v>Long</v>
      </c>
      <c r="D7409">
        <v>4.3</v>
      </c>
      <c r="F7409" s="1">
        <f t="shared" si="1737"/>
        <v>4.3</v>
      </c>
      <c r="G7409" s="1">
        <f t="shared" si="1724"/>
        <v>4.3</v>
      </c>
      <c r="H7409">
        <f t="shared" si="1725"/>
        <v>4.3</v>
      </c>
      <c r="I7409" t="s">
        <v>12251</v>
      </c>
      <c r="J7409" t="s">
        <v>22</v>
      </c>
      <c r="K7409" t="s">
        <v>5646</v>
      </c>
      <c r="L7409" t="str">
        <f t="shared" si="1726"/>
        <v>Established</v>
      </c>
      <c r="N7409" s="2">
        <f t="shared" si="1727"/>
        <v>49</v>
      </c>
      <c r="O7409" t="s">
        <v>104</v>
      </c>
      <c r="P7409" t="s">
        <v>1308</v>
      </c>
      <c r="Q7409" t="s">
        <v>117</v>
      </c>
      <c r="R7409" t="str">
        <f t="shared" si="1728"/>
        <v>Great</v>
      </c>
      <c r="S7409" t="str">
        <f t="shared" si="1729"/>
        <v>Great</v>
      </c>
      <c r="T7409" t="b">
        <f t="shared" si="1730"/>
        <v>1</v>
      </c>
      <c r="U7409" t="b">
        <f t="shared" si="1731"/>
        <v>1</v>
      </c>
      <c r="V7409" t="str">
        <f t="shared" si="1732"/>
        <v>Top Company</v>
      </c>
      <c r="W7409" t="str">
        <f t="shared" si="1733"/>
        <v>Don't Buy</v>
      </c>
      <c r="X7409" t="str">
        <f t="shared" si="1734"/>
        <v>Not Known</v>
      </c>
      <c r="Z7409" t="str">
        <f t="shared" si="1735"/>
        <v>None</v>
      </c>
      <c r="AB7409" t="str">
        <f t="shared" si="1736"/>
        <v>0</v>
      </c>
    </row>
    <row r="7410" spans="1:28" x14ac:dyDescent="0.3">
      <c r="A7410">
        <v>7408</v>
      </c>
      <c r="B7410" t="s">
        <v>12258</v>
      </c>
      <c r="C7410" t="str">
        <f t="shared" si="1723"/>
        <v>Long</v>
      </c>
      <c r="D7410">
        <v>4.4000000000000004</v>
      </c>
      <c r="F7410" s="1">
        <f t="shared" si="1737"/>
        <v>4.4000000000000004</v>
      </c>
      <c r="G7410" s="1">
        <f t="shared" si="1724"/>
        <v>4.4000000000000004</v>
      </c>
      <c r="H7410">
        <f t="shared" si="1725"/>
        <v>4.4000000000000004</v>
      </c>
      <c r="I7410" t="s">
        <v>12251</v>
      </c>
      <c r="J7410" t="s">
        <v>22</v>
      </c>
      <c r="K7410" t="s">
        <v>6008</v>
      </c>
      <c r="L7410" t="str">
        <f t="shared" si="1726"/>
        <v>Established</v>
      </c>
      <c r="N7410" s="2">
        <f t="shared" si="1727"/>
        <v>14</v>
      </c>
      <c r="O7410" t="s">
        <v>522</v>
      </c>
      <c r="P7410" t="s">
        <v>1308</v>
      </c>
      <c r="Q7410" t="s">
        <v>189</v>
      </c>
      <c r="R7410" t="str">
        <f t="shared" si="1728"/>
        <v>Great</v>
      </c>
      <c r="S7410" t="str">
        <f t="shared" si="1729"/>
        <v>Great</v>
      </c>
      <c r="T7410" t="b">
        <f t="shared" si="1730"/>
        <v>1</v>
      </c>
      <c r="U7410" t="b">
        <f t="shared" si="1731"/>
        <v>1</v>
      </c>
      <c r="V7410" t="str">
        <f t="shared" si="1732"/>
        <v>Average Company</v>
      </c>
      <c r="W7410" t="str">
        <f t="shared" si="1733"/>
        <v>Buy</v>
      </c>
      <c r="X7410" t="str">
        <f t="shared" si="1734"/>
        <v>Not Known</v>
      </c>
      <c r="Z7410" t="str">
        <f t="shared" si="1735"/>
        <v>None</v>
      </c>
      <c r="AB7410" t="str">
        <f t="shared" si="1736"/>
        <v>0</v>
      </c>
    </row>
    <row r="7411" spans="1:28" x14ac:dyDescent="0.3">
      <c r="A7411">
        <v>7409</v>
      </c>
      <c r="B7411" t="s">
        <v>12259</v>
      </c>
      <c r="C7411" t="str">
        <f t="shared" si="1723"/>
        <v>Short</v>
      </c>
      <c r="D7411">
        <v>3.8</v>
      </c>
      <c r="F7411" s="1">
        <f t="shared" si="1737"/>
        <v>3.8</v>
      </c>
      <c r="G7411" s="1">
        <f t="shared" si="1724"/>
        <v>3.8</v>
      </c>
      <c r="H7411">
        <f t="shared" si="1725"/>
        <v>3.8</v>
      </c>
      <c r="I7411" t="s">
        <v>12251</v>
      </c>
      <c r="J7411" t="s">
        <v>10</v>
      </c>
      <c r="K7411" t="s">
        <v>10545</v>
      </c>
      <c r="L7411" t="str">
        <f t="shared" si="1726"/>
        <v>Established</v>
      </c>
      <c r="N7411" s="2">
        <f t="shared" si="1727"/>
        <v>60</v>
      </c>
      <c r="O7411" t="s">
        <v>432</v>
      </c>
      <c r="P7411" t="s">
        <v>691</v>
      </c>
      <c r="Q7411" t="s">
        <v>5644</v>
      </c>
      <c r="R7411" t="str">
        <f t="shared" si="1728"/>
        <v>Average</v>
      </c>
      <c r="S7411" t="str">
        <f t="shared" si="1729"/>
        <v xml:space="preserve"> </v>
      </c>
      <c r="T7411" t="b">
        <f t="shared" si="1730"/>
        <v>0</v>
      </c>
      <c r="U7411" t="b">
        <f t="shared" si="1731"/>
        <v>1</v>
      </c>
      <c r="V7411" t="str">
        <f t="shared" si="1732"/>
        <v>Average Company</v>
      </c>
      <c r="W7411" t="str">
        <f t="shared" si="1733"/>
        <v>Don't Buy</v>
      </c>
      <c r="X7411" t="str">
        <f t="shared" si="1734"/>
        <v>Not Known</v>
      </c>
      <c r="Z7411" t="str">
        <f t="shared" si="1735"/>
        <v>None</v>
      </c>
      <c r="AB7411" t="str">
        <f t="shared" si="1736"/>
        <v>0</v>
      </c>
    </row>
    <row r="7412" spans="1:28" x14ac:dyDescent="0.3">
      <c r="A7412">
        <v>7410</v>
      </c>
      <c r="B7412" t="s">
        <v>12260</v>
      </c>
      <c r="C7412" t="str">
        <f t="shared" si="1723"/>
        <v>Long</v>
      </c>
      <c r="D7412">
        <v>3.9</v>
      </c>
      <c r="F7412" s="1">
        <f t="shared" si="1737"/>
        <v>3.9</v>
      </c>
      <c r="G7412" s="1">
        <f t="shared" si="1724"/>
        <v>3.9</v>
      </c>
      <c r="H7412">
        <f t="shared" si="1725"/>
        <v>3.9</v>
      </c>
      <c r="I7412" t="s">
        <v>12251</v>
      </c>
      <c r="J7412" t="s">
        <v>22</v>
      </c>
      <c r="K7412" t="s">
        <v>8641</v>
      </c>
      <c r="L7412" t="str">
        <f t="shared" si="1726"/>
        <v>Established</v>
      </c>
      <c r="N7412" s="2">
        <f t="shared" si="1727"/>
        <v>17</v>
      </c>
      <c r="O7412" t="s">
        <v>711</v>
      </c>
      <c r="P7412" t="s">
        <v>683</v>
      </c>
      <c r="Q7412" t="s">
        <v>19</v>
      </c>
      <c r="R7412" t="str">
        <f t="shared" si="1728"/>
        <v>Average</v>
      </c>
      <c r="S7412" t="str">
        <f t="shared" si="1729"/>
        <v xml:space="preserve"> </v>
      </c>
      <c r="T7412" t="b">
        <f t="shared" si="1730"/>
        <v>0</v>
      </c>
      <c r="U7412" t="b">
        <f t="shared" si="1731"/>
        <v>1</v>
      </c>
      <c r="V7412" t="str">
        <f t="shared" si="1732"/>
        <v>Average Company</v>
      </c>
      <c r="W7412" t="str">
        <f t="shared" si="1733"/>
        <v>Don't Buy</v>
      </c>
      <c r="X7412" t="str">
        <f t="shared" si="1734"/>
        <v>Not Known</v>
      </c>
      <c r="Z7412" t="str">
        <f t="shared" si="1735"/>
        <v>None</v>
      </c>
      <c r="AB7412" t="str">
        <f t="shared" si="1736"/>
        <v>500K</v>
      </c>
    </row>
    <row r="7413" spans="1:28" x14ac:dyDescent="0.3">
      <c r="A7413">
        <v>7411</v>
      </c>
      <c r="B7413" t="s">
        <v>12261</v>
      </c>
      <c r="C7413" t="str">
        <f t="shared" si="1723"/>
        <v>Long</v>
      </c>
      <c r="D7413">
        <v>3.9</v>
      </c>
      <c r="F7413" s="1">
        <f t="shared" si="1737"/>
        <v>3.9</v>
      </c>
      <c r="G7413" s="1">
        <f t="shared" si="1724"/>
        <v>3.9</v>
      </c>
      <c r="H7413">
        <f t="shared" si="1725"/>
        <v>3.9</v>
      </c>
      <c r="I7413" t="s">
        <v>12251</v>
      </c>
      <c r="J7413" t="s">
        <v>22</v>
      </c>
      <c r="K7413" t="s">
        <v>5152</v>
      </c>
      <c r="L7413" t="str">
        <f t="shared" si="1726"/>
        <v>Established</v>
      </c>
      <c r="N7413" s="2">
        <f t="shared" si="1727"/>
        <v>12</v>
      </c>
      <c r="O7413" t="s">
        <v>267</v>
      </c>
      <c r="P7413" t="s">
        <v>1308</v>
      </c>
      <c r="Q7413" t="s">
        <v>284</v>
      </c>
      <c r="R7413" t="str">
        <f t="shared" si="1728"/>
        <v>Average</v>
      </c>
      <c r="S7413" t="str">
        <f t="shared" si="1729"/>
        <v xml:space="preserve"> </v>
      </c>
      <c r="T7413" t="b">
        <f t="shared" si="1730"/>
        <v>0</v>
      </c>
      <c r="U7413" t="b">
        <f t="shared" si="1731"/>
        <v>1</v>
      </c>
      <c r="V7413" t="str">
        <f t="shared" si="1732"/>
        <v>Average Company</v>
      </c>
      <c r="W7413" t="str">
        <f t="shared" si="1733"/>
        <v>Don't Buy</v>
      </c>
      <c r="X7413" t="str">
        <f t="shared" si="1734"/>
        <v>Not Known</v>
      </c>
      <c r="Z7413" t="str">
        <f t="shared" si="1735"/>
        <v>None</v>
      </c>
      <c r="AB7413" t="str">
        <f t="shared" si="1736"/>
        <v>0</v>
      </c>
    </row>
    <row r="7414" spans="1:28" x14ac:dyDescent="0.3">
      <c r="A7414">
        <v>7412</v>
      </c>
      <c r="B7414" t="s">
        <v>12262</v>
      </c>
      <c r="C7414" t="str">
        <f t="shared" si="1723"/>
        <v>Long</v>
      </c>
      <c r="D7414">
        <v>3.4</v>
      </c>
      <c r="F7414" s="1">
        <f t="shared" si="1737"/>
        <v>3.4</v>
      </c>
      <c r="G7414" s="1">
        <f t="shared" si="1724"/>
        <v>3.4</v>
      </c>
      <c r="H7414">
        <f t="shared" si="1725"/>
        <v>3.4</v>
      </c>
      <c r="I7414" t="s">
        <v>12251</v>
      </c>
      <c r="J7414" t="s">
        <v>22</v>
      </c>
      <c r="K7414" t="s">
        <v>1119</v>
      </c>
      <c r="L7414" t="str">
        <f t="shared" si="1726"/>
        <v>Established</v>
      </c>
      <c r="N7414" s="2">
        <f t="shared" si="1727"/>
        <v>11</v>
      </c>
      <c r="O7414" t="s">
        <v>146</v>
      </c>
      <c r="P7414" t="s">
        <v>1308</v>
      </c>
      <c r="Q7414" t="s">
        <v>284</v>
      </c>
      <c r="R7414" t="str">
        <f t="shared" si="1728"/>
        <v>Average</v>
      </c>
      <c r="S7414" t="str">
        <f t="shared" si="1729"/>
        <v xml:space="preserve"> </v>
      </c>
      <c r="T7414" t="b">
        <f t="shared" si="1730"/>
        <v>0</v>
      </c>
      <c r="U7414" t="b">
        <f t="shared" si="1731"/>
        <v>0</v>
      </c>
      <c r="V7414" t="str">
        <f t="shared" si="1732"/>
        <v>Average Company</v>
      </c>
      <c r="W7414" t="str">
        <f t="shared" si="1733"/>
        <v>Don't Buy</v>
      </c>
      <c r="X7414" t="str">
        <f t="shared" si="1734"/>
        <v>Not Known</v>
      </c>
      <c r="Z7414" t="str">
        <f t="shared" si="1735"/>
        <v>None</v>
      </c>
      <c r="AB7414" t="str">
        <f t="shared" si="1736"/>
        <v>0</v>
      </c>
    </row>
    <row r="7415" spans="1:28" x14ac:dyDescent="0.3">
      <c r="A7415">
        <v>7413</v>
      </c>
      <c r="B7415" t="s">
        <v>12263</v>
      </c>
      <c r="C7415" t="str">
        <f t="shared" si="1723"/>
        <v>Long</v>
      </c>
      <c r="D7415">
        <v>4.8</v>
      </c>
      <c r="F7415" s="1">
        <f t="shared" si="1737"/>
        <v>4.8</v>
      </c>
      <c r="G7415" s="1">
        <f t="shared" si="1724"/>
        <v>4.8</v>
      </c>
      <c r="H7415">
        <f t="shared" si="1725"/>
        <v>4.8</v>
      </c>
      <c r="I7415" t="s">
        <v>12251</v>
      </c>
      <c r="J7415" t="s">
        <v>12264</v>
      </c>
      <c r="K7415" t="s">
        <v>318</v>
      </c>
      <c r="L7415" t="str">
        <f t="shared" si="1726"/>
        <v>Established</v>
      </c>
      <c r="N7415" s="2">
        <f t="shared" si="1727"/>
        <v>51</v>
      </c>
      <c r="O7415" t="s">
        <v>1308</v>
      </c>
      <c r="Q7415" t="s">
        <v>28</v>
      </c>
      <c r="R7415" t="str">
        <f t="shared" si="1728"/>
        <v>Great</v>
      </c>
      <c r="S7415" t="str">
        <f t="shared" si="1729"/>
        <v>Great</v>
      </c>
      <c r="T7415" t="b">
        <f t="shared" si="1730"/>
        <v>1</v>
      </c>
      <c r="U7415" t="b">
        <f t="shared" si="1731"/>
        <v>1</v>
      </c>
      <c r="V7415" t="str">
        <f t="shared" si="1732"/>
        <v>Top Company</v>
      </c>
      <c r="W7415" t="str">
        <f t="shared" si="1733"/>
        <v>Don't Buy</v>
      </c>
      <c r="X7415" t="str">
        <f t="shared" si="1734"/>
        <v>Not Known</v>
      </c>
      <c r="Z7415" t="str">
        <f t="shared" si="1735"/>
        <v>None</v>
      </c>
      <c r="AB7415" t="str">
        <f t="shared" si="1736"/>
        <v>1Million</v>
      </c>
    </row>
    <row r="7416" spans="1:28" x14ac:dyDescent="0.3">
      <c r="A7416">
        <v>7414</v>
      </c>
      <c r="B7416" t="s">
        <v>12265</v>
      </c>
      <c r="C7416" t="str">
        <f t="shared" si="1723"/>
        <v>Long</v>
      </c>
      <c r="D7416">
        <v>3.8</v>
      </c>
      <c r="F7416" s="1" t="e">
        <f t="shared" si="1737"/>
        <v>#VALUE!</v>
      </c>
      <c r="G7416" s="1" t="e">
        <f t="shared" si="1724"/>
        <v>#VALUE!</v>
      </c>
      <c r="H7416" t="e">
        <f t="shared" si="1725"/>
        <v>#VALUE!</v>
      </c>
      <c r="I7416" t="s">
        <v>12251</v>
      </c>
      <c r="J7416" t="s">
        <v>5765</v>
      </c>
      <c r="K7416" t="s">
        <v>711</v>
      </c>
      <c r="L7416" t="e">
        <f t="shared" si="1726"/>
        <v>#VALUE!</v>
      </c>
      <c r="N7416" s="2" t="e">
        <f t="shared" si="1727"/>
        <v>#VALUE!</v>
      </c>
      <c r="O7416" t="s">
        <v>147</v>
      </c>
      <c r="Q7416" t="s">
        <v>1630</v>
      </c>
      <c r="R7416" t="str">
        <f t="shared" si="1728"/>
        <v>Average</v>
      </c>
      <c r="S7416" t="str">
        <f t="shared" si="1729"/>
        <v xml:space="preserve"> </v>
      </c>
      <c r="T7416" t="e">
        <f t="shared" si="1730"/>
        <v>#VALUE!</v>
      </c>
      <c r="U7416" t="e">
        <f t="shared" si="1731"/>
        <v>#VALUE!</v>
      </c>
      <c r="V7416" t="e">
        <f t="shared" si="1732"/>
        <v>#VALUE!</v>
      </c>
      <c r="W7416" t="str">
        <f t="shared" si="1733"/>
        <v>Buy</v>
      </c>
      <c r="X7416" t="str">
        <f t="shared" si="1734"/>
        <v>Not Known</v>
      </c>
      <c r="Z7416" t="e">
        <f t="shared" si="1735"/>
        <v>#VALUE!</v>
      </c>
      <c r="AB7416" t="str">
        <f t="shared" si="1736"/>
        <v>0</v>
      </c>
    </row>
    <row r="7417" spans="1:28" x14ac:dyDescent="0.3">
      <c r="A7417">
        <v>7415</v>
      </c>
      <c r="B7417" t="s">
        <v>12266</v>
      </c>
      <c r="C7417" t="str">
        <f t="shared" si="1723"/>
        <v>Long</v>
      </c>
      <c r="D7417">
        <v>4.2</v>
      </c>
      <c r="F7417" s="1">
        <f t="shared" si="1737"/>
        <v>4.2</v>
      </c>
      <c r="G7417" s="1">
        <f t="shared" si="1724"/>
        <v>4.2</v>
      </c>
      <c r="H7417">
        <f t="shared" si="1725"/>
        <v>4.2</v>
      </c>
      <c r="I7417" t="s">
        <v>12251</v>
      </c>
      <c r="J7417" t="s">
        <v>7535</v>
      </c>
      <c r="K7417" t="s">
        <v>84</v>
      </c>
      <c r="L7417" t="str">
        <f t="shared" si="1726"/>
        <v>Established</v>
      </c>
      <c r="N7417" s="2">
        <f t="shared" si="1727"/>
        <v>10</v>
      </c>
      <c r="O7417" t="s">
        <v>274</v>
      </c>
      <c r="Q7417" t="s">
        <v>189</v>
      </c>
      <c r="R7417" t="str">
        <f t="shared" si="1728"/>
        <v>Great</v>
      </c>
      <c r="S7417" t="str">
        <f t="shared" si="1729"/>
        <v>Great</v>
      </c>
      <c r="T7417" t="b">
        <f t="shared" si="1730"/>
        <v>0</v>
      </c>
      <c r="U7417" t="b">
        <f t="shared" si="1731"/>
        <v>1</v>
      </c>
      <c r="V7417" t="str">
        <f t="shared" si="1732"/>
        <v>Average Company</v>
      </c>
      <c r="W7417" t="str">
        <f t="shared" si="1733"/>
        <v>Don't Buy</v>
      </c>
      <c r="X7417" t="str">
        <f t="shared" si="1734"/>
        <v>Not Known</v>
      </c>
      <c r="Z7417" t="str">
        <f t="shared" si="1735"/>
        <v>None</v>
      </c>
      <c r="AB7417" t="str">
        <f t="shared" si="1736"/>
        <v>0</v>
      </c>
    </row>
    <row r="7418" spans="1:28" x14ac:dyDescent="0.3">
      <c r="A7418">
        <v>7416</v>
      </c>
      <c r="B7418" t="s">
        <v>12267</v>
      </c>
      <c r="C7418" t="str">
        <f t="shared" si="1723"/>
        <v>Long</v>
      </c>
      <c r="D7418">
        <v>4.3</v>
      </c>
      <c r="F7418" s="1">
        <f t="shared" si="1737"/>
        <v>4.3</v>
      </c>
      <c r="G7418" s="1">
        <f t="shared" si="1724"/>
        <v>4.3</v>
      </c>
      <c r="H7418">
        <f t="shared" si="1725"/>
        <v>4.3</v>
      </c>
      <c r="I7418" t="s">
        <v>12251</v>
      </c>
      <c r="J7418" t="s">
        <v>22</v>
      </c>
      <c r="K7418" t="s">
        <v>3019</v>
      </c>
      <c r="L7418" t="str">
        <f t="shared" si="1726"/>
        <v>Established</v>
      </c>
      <c r="N7418" s="2">
        <f t="shared" si="1727"/>
        <v>27</v>
      </c>
      <c r="O7418" t="s">
        <v>109</v>
      </c>
      <c r="P7418" t="s">
        <v>1261</v>
      </c>
      <c r="Q7418" t="s">
        <v>284</v>
      </c>
      <c r="R7418" t="str">
        <f t="shared" si="1728"/>
        <v>Great</v>
      </c>
      <c r="S7418" t="str">
        <f t="shared" si="1729"/>
        <v>Great</v>
      </c>
      <c r="T7418" t="b">
        <f t="shared" si="1730"/>
        <v>1</v>
      </c>
      <c r="U7418" t="b">
        <f t="shared" si="1731"/>
        <v>1</v>
      </c>
      <c r="V7418" t="str">
        <f t="shared" si="1732"/>
        <v>Top Company</v>
      </c>
      <c r="W7418" t="str">
        <f t="shared" si="1733"/>
        <v>Don't Buy</v>
      </c>
      <c r="X7418" t="str">
        <f t="shared" si="1734"/>
        <v>Not Known</v>
      </c>
      <c r="Z7418" t="str">
        <f t="shared" si="1735"/>
        <v>None</v>
      </c>
      <c r="AB7418" t="str">
        <f t="shared" si="1736"/>
        <v>0</v>
      </c>
    </row>
    <row r="7419" spans="1:28" x14ac:dyDescent="0.3">
      <c r="A7419">
        <v>7417</v>
      </c>
      <c r="B7419" t="s">
        <v>12268</v>
      </c>
      <c r="C7419" t="str">
        <f t="shared" si="1723"/>
        <v>Long</v>
      </c>
      <c r="D7419">
        <v>3.7</v>
      </c>
      <c r="F7419" s="1">
        <f t="shared" si="1737"/>
        <v>4.2</v>
      </c>
      <c r="G7419" s="1">
        <f t="shared" si="1724"/>
        <v>4.2</v>
      </c>
      <c r="H7419">
        <f t="shared" si="1725"/>
        <v>3.8000000000000003</v>
      </c>
      <c r="I7419" t="s">
        <v>12251</v>
      </c>
      <c r="J7419" t="s">
        <v>22</v>
      </c>
      <c r="K7419" t="s">
        <v>12269</v>
      </c>
      <c r="L7419" t="str">
        <f t="shared" si="1726"/>
        <v>Startup</v>
      </c>
      <c r="N7419" s="2">
        <f t="shared" si="1727"/>
        <v>7</v>
      </c>
      <c r="O7419" t="s">
        <v>318</v>
      </c>
      <c r="P7419" t="s">
        <v>683</v>
      </c>
      <c r="Q7419" t="s">
        <v>28</v>
      </c>
      <c r="R7419" t="str">
        <f t="shared" si="1728"/>
        <v>Average</v>
      </c>
      <c r="S7419" t="str">
        <f t="shared" si="1729"/>
        <v xml:space="preserve"> </v>
      </c>
      <c r="T7419" t="b">
        <f t="shared" si="1730"/>
        <v>0</v>
      </c>
      <c r="U7419" t="b">
        <f t="shared" si="1731"/>
        <v>1</v>
      </c>
      <c r="V7419" t="str">
        <f t="shared" si="1732"/>
        <v>Average Company</v>
      </c>
      <c r="W7419" t="str">
        <f t="shared" si="1733"/>
        <v>Don't Buy</v>
      </c>
      <c r="X7419" t="str">
        <f t="shared" si="1734"/>
        <v>Not Known</v>
      </c>
      <c r="Z7419" t="str">
        <f t="shared" si="1735"/>
        <v>None</v>
      </c>
      <c r="AB7419" t="str">
        <f t="shared" si="1736"/>
        <v>500K</v>
      </c>
    </row>
    <row r="7420" spans="1:28" x14ac:dyDescent="0.3">
      <c r="A7420">
        <v>7418</v>
      </c>
      <c r="B7420" t="s">
        <v>12270</v>
      </c>
      <c r="C7420" t="str">
        <f t="shared" si="1723"/>
        <v>Long</v>
      </c>
      <c r="D7420">
        <v>3.7</v>
      </c>
      <c r="F7420" s="1">
        <f t="shared" si="1737"/>
        <v>3.7</v>
      </c>
      <c r="G7420" s="1">
        <f t="shared" si="1724"/>
        <v>3.7</v>
      </c>
      <c r="H7420">
        <f t="shared" si="1725"/>
        <v>3.7</v>
      </c>
      <c r="I7420" t="s">
        <v>12251</v>
      </c>
      <c r="J7420" t="s">
        <v>22</v>
      </c>
      <c r="K7420" t="s">
        <v>6140</v>
      </c>
      <c r="L7420" t="str">
        <f t="shared" si="1726"/>
        <v>Established</v>
      </c>
      <c r="N7420" s="2">
        <f t="shared" si="1727"/>
        <v>11</v>
      </c>
      <c r="O7420" t="s">
        <v>146</v>
      </c>
      <c r="P7420" t="s">
        <v>1308</v>
      </c>
      <c r="Q7420" t="s">
        <v>28</v>
      </c>
      <c r="R7420" t="str">
        <f t="shared" si="1728"/>
        <v>Average</v>
      </c>
      <c r="S7420" t="str">
        <f t="shared" si="1729"/>
        <v xml:space="preserve"> </v>
      </c>
      <c r="T7420" t="b">
        <f t="shared" si="1730"/>
        <v>0</v>
      </c>
      <c r="U7420" t="b">
        <f t="shared" si="1731"/>
        <v>1</v>
      </c>
      <c r="V7420" t="str">
        <f t="shared" si="1732"/>
        <v>Average Company</v>
      </c>
      <c r="W7420" t="str">
        <f t="shared" si="1733"/>
        <v>Don't Buy</v>
      </c>
      <c r="X7420" t="str">
        <f t="shared" si="1734"/>
        <v>Not Known</v>
      </c>
      <c r="Z7420" t="str">
        <f t="shared" si="1735"/>
        <v>None</v>
      </c>
      <c r="AB7420" t="str">
        <f t="shared" si="1736"/>
        <v>500K</v>
      </c>
    </row>
    <row r="7421" spans="1:28" x14ac:dyDescent="0.3">
      <c r="A7421">
        <v>7419</v>
      </c>
      <c r="B7421" t="s">
        <v>12271</v>
      </c>
      <c r="C7421" t="str">
        <f t="shared" si="1723"/>
        <v>Long</v>
      </c>
      <c r="D7421">
        <v>4.2</v>
      </c>
      <c r="F7421" s="1">
        <f t="shared" si="1737"/>
        <v>4.2</v>
      </c>
      <c r="G7421" s="1">
        <f t="shared" si="1724"/>
        <v>4.2</v>
      </c>
      <c r="H7421">
        <f t="shared" si="1725"/>
        <v>4.2</v>
      </c>
      <c r="I7421" t="s">
        <v>12251</v>
      </c>
      <c r="J7421" t="s">
        <v>22</v>
      </c>
      <c r="K7421" t="s">
        <v>11196</v>
      </c>
      <c r="L7421" t="str">
        <f t="shared" si="1726"/>
        <v>Established</v>
      </c>
      <c r="N7421" s="2">
        <f t="shared" si="1727"/>
        <v>33</v>
      </c>
      <c r="O7421" t="s">
        <v>18</v>
      </c>
      <c r="P7421" t="s">
        <v>683</v>
      </c>
      <c r="Q7421" t="s">
        <v>378</v>
      </c>
      <c r="R7421" t="str">
        <f t="shared" si="1728"/>
        <v>Great</v>
      </c>
      <c r="S7421" t="str">
        <f t="shared" si="1729"/>
        <v>Great</v>
      </c>
      <c r="T7421" t="b">
        <f t="shared" si="1730"/>
        <v>1</v>
      </c>
      <c r="U7421" t="b">
        <f t="shared" si="1731"/>
        <v>1</v>
      </c>
      <c r="V7421" t="str">
        <f t="shared" si="1732"/>
        <v>Top Company</v>
      </c>
      <c r="W7421" t="str">
        <f t="shared" si="1733"/>
        <v>Buy</v>
      </c>
      <c r="X7421" t="str">
        <f t="shared" si="1734"/>
        <v>Not Known</v>
      </c>
      <c r="Z7421" t="str">
        <f t="shared" si="1735"/>
        <v>None</v>
      </c>
      <c r="AB7421" t="str">
        <f t="shared" si="1736"/>
        <v>0</v>
      </c>
    </row>
    <row r="7422" spans="1:28" x14ac:dyDescent="0.3">
      <c r="A7422">
        <v>7420</v>
      </c>
      <c r="B7422" t="s">
        <v>12272</v>
      </c>
      <c r="C7422" t="str">
        <f t="shared" si="1723"/>
        <v>Long</v>
      </c>
      <c r="D7422">
        <v>4</v>
      </c>
      <c r="F7422" s="1">
        <f t="shared" si="1737"/>
        <v>4</v>
      </c>
      <c r="G7422" s="1">
        <f t="shared" si="1724"/>
        <v>4</v>
      </c>
      <c r="H7422">
        <f t="shared" si="1725"/>
        <v>4</v>
      </c>
      <c r="I7422" t="s">
        <v>12251</v>
      </c>
      <c r="J7422" t="s">
        <v>8658</v>
      </c>
      <c r="K7422" t="s">
        <v>234</v>
      </c>
      <c r="L7422" t="str">
        <f t="shared" si="1726"/>
        <v>Established</v>
      </c>
      <c r="N7422" s="2">
        <f t="shared" si="1727"/>
        <v>51</v>
      </c>
      <c r="O7422" t="s">
        <v>1308</v>
      </c>
      <c r="Q7422" t="s">
        <v>605</v>
      </c>
      <c r="R7422" t="str">
        <f t="shared" si="1728"/>
        <v>Average</v>
      </c>
      <c r="S7422" t="str">
        <f t="shared" si="1729"/>
        <v xml:space="preserve"> </v>
      </c>
      <c r="T7422" t="b">
        <f t="shared" si="1730"/>
        <v>0</v>
      </c>
      <c r="U7422" t="b">
        <f t="shared" si="1731"/>
        <v>1</v>
      </c>
      <c r="V7422" t="str">
        <f t="shared" si="1732"/>
        <v>Average Company</v>
      </c>
      <c r="W7422" t="str">
        <f t="shared" si="1733"/>
        <v>Don't Buy</v>
      </c>
      <c r="X7422" t="str">
        <f t="shared" si="1734"/>
        <v>Not Known</v>
      </c>
      <c r="Z7422" t="str">
        <f t="shared" si="1735"/>
        <v>None</v>
      </c>
      <c r="AB7422" t="str">
        <f t="shared" si="1736"/>
        <v>0</v>
      </c>
    </row>
    <row r="7423" spans="1:28" x14ac:dyDescent="0.3">
      <c r="A7423">
        <v>7421</v>
      </c>
      <c r="B7423" t="s">
        <v>12273</v>
      </c>
      <c r="C7423" t="str">
        <f t="shared" si="1723"/>
        <v>Long</v>
      </c>
      <c r="D7423">
        <v>4.2</v>
      </c>
      <c r="F7423" s="1">
        <f t="shared" si="1737"/>
        <v>4.2</v>
      </c>
      <c r="G7423" s="1">
        <f t="shared" si="1724"/>
        <v>4.2</v>
      </c>
      <c r="H7423">
        <f t="shared" si="1725"/>
        <v>4.2</v>
      </c>
      <c r="I7423" t="s">
        <v>12251</v>
      </c>
      <c r="J7423" t="s">
        <v>4182</v>
      </c>
      <c r="K7423" t="s">
        <v>230</v>
      </c>
      <c r="L7423" t="str">
        <f t="shared" si="1726"/>
        <v>Established</v>
      </c>
      <c r="N7423" s="2">
        <f t="shared" si="1727"/>
        <v>50</v>
      </c>
      <c r="O7423" t="s">
        <v>691</v>
      </c>
      <c r="Q7423" t="s">
        <v>843</v>
      </c>
      <c r="R7423" t="str">
        <f t="shared" si="1728"/>
        <v>Great</v>
      </c>
      <c r="S7423" t="str">
        <f t="shared" si="1729"/>
        <v>Great</v>
      </c>
      <c r="T7423" t="b">
        <f t="shared" si="1730"/>
        <v>1</v>
      </c>
      <c r="U7423" t="b">
        <f t="shared" si="1731"/>
        <v>1</v>
      </c>
      <c r="V7423" t="str">
        <f t="shared" si="1732"/>
        <v>Top Company</v>
      </c>
      <c r="W7423" t="str">
        <f t="shared" si="1733"/>
        <v>Don't Buy</v>
      </c>
      <c r="X7423" t="str">
        <f t="shared" si="1734"/>
        <v>Not Known</v>
      </c>
      <c r="Z7423" t="str">
        <f t="shared" si="1735"/>
        <v>None</v>
      </c>
      <c r="AB7423" t="str">
        <f t="shared" si="1736"/>
        <v>0</v>
      </c>
    </row>
    <row r="7424" spans="1:28" x14ac:dyDescent="0.3">
      <c r="A7424">
        <v>7422</v>
      </c>
      <c r="B7424" t="s">
        <v>12274</v>
      </c>
      <c r="C7424" t="str">
        <f t="shared" si="1723"/>
        <v>Short</v>
      </c>
      <c r="D7424">
        <v>4.4000000000000004</v>
      </c>
      <c r="F7424" s="1">
        <f t="shared" si="1737"/>
        <v>4.4000000000000004</v>
      </c>
      <c r="G7424" s="1">
        <f t="shared" si="1724"/>
        <v>4.4000000000000004</v>
      </c>
      <c r="H7424">
        <f t="shared" si="1725"/>
        <v>4.4000000000000004</v>
      </c>
      <c r="I7424" t="s">
        <v>12251</v>
      </c>
      <c r="J7424" t="s">
        <v>22</v>
      </c>
      <c r="K7424" t="s">
        <v>12275</v>
      </c>
      <c r="L7424" t="str">
        <f t="shared" si="1726"/>
        <v>Established</v>
      </c>
      <c r="N7424" s="2">
        <f t="shared" si="1727"/>
        <v>51</v>
      </c>
      <c r="O7424" t="s">
        <v>688</v>
      </c>
      <c r="P7424" t="s">
        <v>683</v>
      </c>
      <c r="Q7424" t="s">
        <v>999</v>
      </c>
      <c r="R7424" t="str">
        <f t="shared" si="1728"/>
        <v>Great</v>
      </c>
      <c r="S7424" t="str">
        <f t="shared" si="1729"/>
        <v>Great</v>
      </c>
      <c r="T7424" t="b">
        <f t="shared" si="1730"/>
        <v>1</v>
      </c>
      <c r="U7424" t="b">
        <f t="shared" si="1731"/>
        <v>1</v>
      </c>
      <c r="V7424" t="str">
        <f t="shared" si="1732"/>
        <v>Top Company</v>
      </c>
      <c r="W7424" t="str">
        <f t="shared" si="1733"/>
        <v>Buy</v>
      </c>
      <c r="X7424" t="str">
        <f t="shared" si="1734"/>
        <v>Not Known</v>
      </c>
      <c r="Z7424" t="str">
        <f t="shared" si="1735"/>
        <v>None</v>
      </c>
      <c r="AB7424" t="str">
        <f t="shared" si="1736"/>
        <v>0</v>
      </c>
    </row>
    <row r="7425" spans="1:28" x14ac:dyDescent="0.3">
      <c r="A7425">
        <v>7423</v>
      </c>
      <c r="B7425" t="s">
        <v>12276</v>
      </c>
      <c r="C7425" t="str">
        <f t="shared" si="1723"/>
        <v>Long</v>
      </c>
      <c r="D7425">
        <v>2.8</v>
      </c>
      <c r="F7425" s="1">
        <f t="shared" si="1737"/>
        <v>2.8</v>
      </c>
      <c r="G7425" s="1">
        <f t="shared" si="1724"/>
        <v>2.8</v>
      </c>
      <c r="H7425">
        <f t="shared" si="1725"/>
        <v>2.8</v>
      </c>
      <c r="I7425" t="s">
        <v>12251</v>
      </c>
      <c r="J7425" t="s">
        <v>22</v>
      </c>
      <c r="K7425" t="s">
        <v>6402</v>
      </c>
      <c r="L7425" t="str">
        <f t="shared" si="1726"/>
        <v>Established</v>
      </c>
      <c r="N7425" s="2">
        <f t="shared" si="1727"/>
        <v>18</v>
      </c>
      <c r="O7425" t="s">
        <v>200</v>
      </c>
      <c r="P7425" t="s">
        <v>1308</v>
      </c>
      <c r="Q7425" t="s">
        <v>378</v>
      </c>
      <c r="R7425" t="str">
        <f t="shared" si="1728"/>
        <v>Average</v>
      </c>
      <c r="S7425" t="str">
        <f t="shared" si="1729"/>
        <v xml:space="preserve"> </v>
      </c>
      <c r="T7425" t="b">
        <f t="shared" si="1730"/>
        <v>0</v>
      </c>
      <c r="U7425" t="b">
        <f t="shared" si="1731"/>
        <v>0</v>
      </c>
      <c r="V7425" t="str">
        <f t="shared" si="1732"/>
        <v>Average Company</v>
      </c>
      <c r="W7425" t="str">
        <f t="shared" si="1733"/>
        <v>Don't Buy</v>
      </c>
      <c r="X7425" t="str">
        <f t="shared" si="1734"/>
        <v>Not Known</v>
      </c>
      <c r="Z7425" t="str">
        <f t="shared" si="1735"/>
        <v>None</v>
      </c>
      <c r="AB7425" t="str">
        <f t="shared" si="1736"/>
        <v>0</v>
      </c>
    </row>
    <row r="7426" spans="1:28" x14ac:dyDescent="0.3">
      <c r="A7426">
        <v>7424</v>
      </c>
      <c r="B7426" t="s">
        <v>12277</v>
      </c>
      <c r="C7426" t="str">
        <f t="shared" si="1723"/>
        <v>Long</v>
      </c>
      <c r="D7426">
        <v>4</v>
      </c>
      <c r="F7426" s="1">
        <f t="shared" si="1737"/>
        <v>4</v>
      </c>
      <c r="G7426" s="1">
        <f t="shared" si="1724"/>
        <v>4</v>
      </c>
      <c r="H7426">
        <f t="shared" si="1725"/>
        <v>4</v>
      </c>
      <c r="I7426" t="s">
        <v>12251</v>
      </c>
      <c r="J7426" t="s">
        <v>22</v>
      </c>
      <c r="K7426" t="s">
        <v>12278</v>
      </c>
      <c r="L7426" t="str">
        <f t="shared" si="1726"/>
        <v>Established</v>
      </c>
      <c r="N7426" s="2">
        <f t="shared" si="1727"/>
        <v>42</v>
      </c>
      <c r="O7426" t="s">
        <v>397</v>
      </c>
      <c r="P7426" t="s">
        <v>1261</v>
      </c>
      <c r="Q7426" t="s">
        <v>3061</v>
      </c>
      <c r="R7426" t="str">
        <f t="shared" si="1728"/>
        <v>Average</v>
      </c>
      <c r="S7426" t="str">
        <f t="shared" si="1729"/>
        <v xml:space="preserve"> </v>
      </c>
      <c r="T7426" t="b">
        <f t="shared" si="1730"/>
        <v>0</v>
      </c>
      <c r="U7426" t="b">
        <f t="shared" si="1731"/>
        <v>1</v>
      </c>
      <c r="V7426" t="str">
        <f t="shared" si="1732"/>
        <v>Average Company</v>
      </c>
      <c r="W7426" t="str">
        <f t="shared" si="1733"/>
        <v>Don't Buy</v>
      </c>
      <c r="X7426" t="str">
        <f t="shared" si="1734"/>
        <v>Not Known</v>
      </c>
      <c r="Z7426" t="str">
        <f t="shared" si="1735"/>
        <v>None</v>
      </c>
      <c r="AB7426" t="str">
        <f t="shared" si="1736"/>
        <v>0</v>
      </c>
    </row>
    <row r="7427" spans="1:28" x14ac:dyDescent="0.3">
      <c r="A7427">
        <v>7425</v>
      </c>
      <c r="B7427" t="s">
        <v>12279</v>
      </c>
      <c r="C7427" t="str">
        <f t="shared" ref="C7427:C7490" si="1738">IF(LEN(B7427)&gt;=10,"Long","Short")</f>
        <v>Long</v>
      </c>
      <c r="D7427">
        <v>4</v>
      </c>
      <c r="F7427" s="1">
        <f t="shared" si="1737"/>
        <v>4</v>
      </c>
      <c r="G7427" s="1">
        <f t="shared" ref="G7427:G7490" si="1739">IF(L7427="Startup",D7427+0.5,D7427)</f>
        <v>4</v>
      </c>
      <c r="H7427">
        <f t="shared" ref="H7427:H7490" si="1740">IF(L7427="Startup",D7427+0.1,D7427)</f>
        <v>4</v>
      </c>
      <c r="I7427" t="s">
        <v>12251</v>
      </c>
      <c r="J7427" t="s">
        <v>11983</v>
      </c>
      <c r="K7427" t="s">
        <v>109</v>
      </c>
      <c r="L7427" t="str">
        <f t="shared" ref="L7427:L7490" si="1741">IF(N7427&lt;10,"Startup","Established")</f>
        <v>Established</v>
      </c>
      <c r="N7427" s="2">
        <f t="shared" ref="N7427:N7490" si="1742">INT(LEFT(O7427,2))</f>
        <v>51</v>
      </c>
      <c r="O7427" t="s">
        <v>1308</v>
      </c>
      <c r="Q7427" t="s">
        <v>362</v>
      </c>
      <c r="R7427" t="str">
        <f t="shared" ref="R7427:R7490" si="1743">IF(D7427&gt;4,"Great","Average")</f>
        <v>Average</v>
      </c>
      <c r="S7427" t="str">
        <f t="shared" ref="S7427:S7490" si="1744">IF(D7427&gt;4,"Great"," ")</f>
        <v xml:space="preserve"> </v>
      </c>
      <c r="T7427" t="b">
        <f t="shared" ref="T7427:T7490" si="1745">AND(D7427:D17385&gt;4,N7427:N17385&gt;10)</f>
        <v>0</v>
      </c>
      <c r="U7427" t="b">
        <f t="shared" ref="U7427:U7490" si="1746">OR(D7427&gt;3.5,N7427&lt;10)</f>
        <v>1</v>
      </c>
      <c r="V7427" t="str">
        <f t="shared" ref="V7427:V7490" si="1747">IF(AND(D7427&gt;4,N7427&gt;20),"Top Company","Average Company")</f>
        <v>Average Company</v>
      </c>
      <c r="W7427" t="str">
        <f t="shared" ref="W7427:W7490" si="1748">IF(OR(LEFT(B7427,1)="T",LEFT(B7427,1)="G"),"Buy","Don't Buy")</f>
        <v>Buy</v>
      </c>
      <c r="X7427" t="str">
        <f t="shared" ref="X7427:X7490" si="1749">IF(IF(Q7427="Financial Services",ISNUMBER(SEARCH("Mumbai",K7427))),"Bombay Finance","Not Known")</f>
        <v>Not Known</v>
      </c>
      <c r="Z7427" t="str">
        <f t="shared" ref="Z7427:Z7490" si="1750">IF(AND(OR(ISNUMBER(SEARCH("Bangalore",K7427)),ISNUMBER(SEARCH("Bengaluru",K7427)),ISNUMBER(SEARCH("Chennai",K7427))),N7427&lt;10),"Silicon Valley Startups","None")</f>
        <v>None</v>
      </c>
      <c r="AB7427" t="str">
        <f t="shared" ref="AB7427:AB7490" si="1751">IF(AND(OR(Q7427="IT Services &amp; Consulting",Q7427="Financial Services"),D7427&gt;4),"1Million",IF(AND(OR(Q7427="IT Services &amp; Consulting",Q7427="Financial Services"),D7427&lt;=4),"500K",IF(AND(Q7427="Telecom / ISP",D7427&gt;4),"800K","0")))</f>
        <v>0</v>
      </c>
    </row>
    <row r="7428" spans="1:28" x14ac:dyDescent="0.3">
      <c r="A7428">
        <v>7426</v>
      </c>
      <c r="B7428" t="s">
        <v>12280</v>
      </c>
      <c r="C7428" t="str">
        <f t="shared" si="1738"/>
        <v>Long</v>
      </c>
      <c r="D7428">
        <v>3.8</v>
      </c>
      <c r="F7428" s="1">
        <f t="shared" si="1737"/>
        <v>3.8</v>
      </c>
      <c r="G7428" s="1">
        <f t="shared" si="1739"/>
        <v>3.8</v>
      </c>
      <c r="H7428">
        <f t="shared" si="1740"/>
        <v>3.8</v>
      </c>
      <c r="I7428" t="s">
        <v>12251</v>
      </c>
      <c r="J7428" t="s">
        <v>10841</v>
      </c>
      <c r="K7428" t="s">
        <v>48</v>
      </c>
      <c r="L7428" t="str">
        <f t="shared" si="1741"/>
        <v>Established</v>
      </c>
      <c r="N7428" s="2">
        <f t="shared" si="1742"/>
        <v>51</v>
      </c>
      <c r="O7428" t="s">
        <v>1308</v>
      </c>
      <c r="Q7428" t="s">
        <v>1957</v>
      </c>
      <c r="R7428" t="str">
        <f t="shared" si="1743"/>
        <v>Average</v>
      </c>
      <c r="S7428" t="str">
        <f t="shared" si="1744"/>
        <v xml:space="preserve"> </v>
      </c>
      <c r="T7428" t="b">
        <f t="shared" si="1745"/>
        <v>0</v>
      </c>
      <c r="U7428" t="b">
        <f t="shared" si="1746"/>
        <v>1</v>
      </c>
      <c r="V7428" t="str">
        <f t="shared" si="1747"/>
        <v>Average Company</v>
      </c>
      <c r="W7428" t="str">
        <f t="shared" si="1748"/>
        <v>Don't Buy</v>
      </c>
      <c r="X7428" t="str">
        <f t="shared" si="1749"/>
        <v>Not Known</v>
      </c>
      <c r="Z7428" t="str">
        <f t="shared" si="1750"/>
        <v>None</v>
      </c>
      <c r="AB7428" t="str">
        <f t="shared" si="1751"/>
        <v>0</v>
      </c>
    </row>
    <row r="7429" spans="1:28" x14ac:dyDescent="0.3">
      <c r="A7429">
        <v>7427</v>
      </c>
      <c r="B7429" t="s">
        <v>12281</v>
      </c>
      <c r="C7429" t="str">
        <f t="shared" si="1738"/>
        <v>Long</v>
      </c>
      <c r="D7429">
        <v>4.3</v>
      </c>
      <c r="F7429" s="1">
        <f t="shared" si="1737"/>
        <v>4.3</v>
      </c>
      <c r="G7429" s="1">
        <f t="shared" si="1739"/>
        <v>4.3</v>
      </c>
      <c r="H7429">
        <f t="shared" si="1740"/>
        <v>4.3</v>
      </c>
      <c r="I7429" t="s">
        <v>12251</v>
      </c>
      <c r="J7429" t="s">
        <v>22</v>
      </c>
      <c r="K7429" t="s">
        <v>10764</v>
      </c>
      <c r="L7429" t="str">
        <f t="shared" si="1741"/>
        <v>Established</v>
      </c>
      <c r="N7429" s="2">
        <f t="shared" si="1742"/>
        <v>11</v>
      </c>
      <c r="O7429" t="s">
        <v>146</v>
      </c>
      <c r="P7429" t="s">
        <v>1308</v>
      </c>
      <c r="Q7429" t="s">
        <v>44</v>
      </c>
      <c r="R7429" t="str">
        <f t="shared" si="1743"/>
        <v>Great</v>
      </c>
      <c r="S7429" t="str">
        <f t="shared" si="1744"/>
        <v>Great</v>
      </c>
      <c r="T7429" t="b">
        <f t="shared" si="1745"/>
        <v>1</v>
      </c>
      <c r="U7429" t="b">
        <f t="shared" si="1746"/>
        <v>1</v>
      </c>
      <c r="V7429" t="str">
        <f t="shared" si="1747"/>
        <v>Average Company</v>
      </c>
      <c r="W7429" t="str">
        <f t="shared" si="1748"/>
        <v>Don't Buy</v>
      </c>
      <c r="X7429" t="str">
        <f t="shared" si="1749"/>
        <v>Not Known</v>
      </c>
      <c r="Z7429" t="str">
        <f t="shared" si="1750"/>
        <v>None</v>
      </c>
      <c r="AB7429" t="str">
        <f t="shared" si="1751"/>
        <v>0</v>
      </c>
    </row>
    <row r="7430" spans="1:28" x14ac:dyDescent="0.3">
      <c r="A7430">
        <v>7428</v>
      </c>
      <c r="B7430" t="s">
        <v>12282</v>
      </c>
      <c r="C7430" t="str">
        <f t="shared" si="1738"/>
        <v>Long</v>
      </c>
      <c r="D7430">
        <v>4</v>
      </c>
      <c r="F7430" s="1">
        <f t="shared" si="1737"/>
        <v>4</v>
      </c>
      <c r="G7430" s="1">
        <f t="shared" si="1739"/>
        <v>4</v>
      </c>
      <c r="H7430">
        <f t="shared" si="1740"/>
        <v>4</v>
      </c>
      <c r="I7430" t="s">
        <v>12251</v>
      </c>
      <c r="J7430" t="s">
        <v>22</v>
      </c>
      <c r="K7430" t="s">
        <v>12283</v>
      </c>
      <c r="L7430" t="str">
        <f t="shared" si="1741"/>
        <v>Established</v>
      </c>
      <c r="N7430" s="2">
        <f t="shared" si="1742"/>
        <v>26</v>
      </c>
      <c r="O7430" t="s">
        <v>126</v>
      </c>
      <c r="P7430" t="s">
        <v>1308</v>
      </c>
      <c r="Q7430" t="s">
        <v>268</v>
      </c>
      <c r="R7430" t="str">
        <f t="shared" si="1743"/>
        <v>Average</v>
      </c>
      <c r="S7430" t="str">
        <f t="shared" si="1744"/>
        <v xml:space="preserve"> </v>
      </c>
      <c r="T7430" t="b">
        <f t="shared" si="1745"/>
        <v>0</v>
      </c>
      <c r="U7430" t="b">
        <f t="shared" si="1746"/>
        <v>1</v>
      </c>
      <c r="V7430" t="str">
        <f t="shared" si="1747"/>
        <v>Average Company</v>
      </c>
      <c r="W7430" t="str">
        <f t="shared" si="1748"/>
        <v>Don't Buy</v>
      </c>
      <c r="X7430" t="str">
        <f t="shared" si="1749"/>
        <v>Not Known</v>
      </c>
      <c r="Z7430" t="str">
        <f t="shared" si="1750"/>
        <v>None</v>
      </c>
      <c r="AB7430" t="str">
        <f t="shared" si="1751"/>
        <v>0</v>
      </c>
    </row>
    <row r="7431" spans="1:28" x14ac:dyDescent="0.3">
      <c r="A7431">
        <v>7429</v>
      </c>
      <c r="B7431" t="s">
        <v>12284</v>
      </c>
      <c r="C7431" t="str">
        <f t="shared" si="1738"/>
        <v>Long</v>
      </c>
      <c r="D7431">
        <v>4.3</v>
      </c>
      <c r="F7431" s="1">
        <f t="shared" si="1737"/>
        <v>4.3</v>
      </c>
      <c r="G7431" s="1">
        <f t="shared" si="1739"/>
        <v>4.3</v>
      </c>
      <c r="H7431">
        <f t="shared" si="1740"/>
        <v>4.3</v>
      </c>
      <c r="I7431" t="s">
        <v>12251</v>
      </c>
      <c r="J7431" t="s">
        <v>22</v>
      </c>
      <c r="K7431" t="s">
        <v>7808</v>
      </c>
      <c r="L7431" t="str">
        <f t="shared" si="1741"/>
        <v>Established</v>
      </c>
      <c r="N7431" s="2">
        <f t="shared" si="1742"/>
        <v>39</v>
      </c>
      <c r="O7431" t="s">
        <v>74</v>
      </c>
      <c r="P7431" t="s">
        <v>683</v>
      </c>
      <c r="Q7431" t="s">
        <v>362</v>
      </c>
      <c r="R7431" t="str">
        <f t="shared" si="1743"/>
        <v>Great</v>
      </c>
      <c r="S7431" t="str">
        <f t="shared" si="1744"/>
        <v>Great</v>
      </c>
      <c r="T7431" t="b">
        <f t="shared" si="1745"/>
        <v>1</v>
      </c>
      <c r="U7431" t="b">
        <f t="shared" si="1746"/>
        <v>1</v>
      </c>
      <c r="V7431" t="str">
        <f t="shared" si="1747"/>
        <v>Top Company</v>
      </c>
      <c r="W7431" t="str">
        <f t="shared" si="1748"/>
        <v>Don't Buy</v>
      </c>
      <c r="X7431" t="str">
        <f t="shared" si="1749"/>
        <v>Not Known</v>
      </c>
      <c r="Z7431" t="str">
        <f t="shared" si="1750"/>
        <v>None</v>
      </c>
      <c r="AB7431" t="str">
        <f t="shared" si="1751"/>
        <v>0</v>
      </c>
    </row>
    <row r="7432" spans="1:28" x14ac:dyDescent="0.3">
      <c r="A7432">
        <v>7430</v>
      </c>
      <c r="B7432" t="s">
        <v>12285</v>
      </c>
      <c r="C7432" t="str">
        <f t="shared" si="1738"/>
        <v>Long</v>
      </c>
      <c r="D7432">
        <v>4.3</v>
      </c>
      <c r="F7432" s="1">
        <f t="shared" si="1737"/>
        <v>4.3</v>
      </c>
      <c r="G7432" s="1">
        <f t="shared" si="1739"/>
        <v>4.3</v>
      </c>
      <c r="H7432">
        <f t="shared" si="1740"/>
        <v>4.3</v>
      </c>
      <c r="I7432" t="s">
        <v>12251</v>
      </c>
      <c r="J7432" t="s">
        <v>22</v>
      </c>
      <c r="K7432" t="s">
        <v>7580</v>
      </c>
      <c r="L7432" t="str">
        <f t="shared" si="1741"/>
        <v>Established</v>
      </c>
      <c r="N7432" s="2">
        <f t="shared" si="1742"/>
        <v>10</v>
      </c>
      <c r="O7432" t="s">
        <v>234</v>
      </c>
      <c r="P7432" t="s">
        <v>1308</v>
      </c>
      <c r="Q7432" t="s">
        <v>44</v>
      </c>
      <c r="R7432" t="str">
        <f t="shared" si="1743"/>
        <v>Great</v>
      </c>
      <c r="S7432" t="str">
        <f t="shared" si="1744"/>
        <v>Great</v>
      </c>
      <c r="T7432" t="b">
        <f t="shared" si="1745"/>
        <v>0</v>
      </c>
      <c r="U7432" t="b">
        <f t="shared" si="1746"/>
        <v>1</v>
      </c>
      <c r="V7432" t="str">
        <f t="shared" si="1747"/>
        <v>Average Company</v>
      </c>
      <c r="W7432" t="str">
        <f t="shared" si="1748"/>
        <v>Don't Buy</v>
      </c>
      <c r="X7432" t="str">
        <f t="shared" si="1749"/>
        <v>Not Known</v>
      </c>
      <c r="Z7432" t="str">
        <f t="shared" si="1750"/>
        <v>None</v>
      </c>
      <c r="AB7432" t="str">
        <f t="shared" si="1751"/>
        <v>0</v>
      </c>
    </row>
    <row r="7433" spans="1:28" x14ac:dyDescent="0.3">
      <c r="A7433">
        <v>7431</v>
      </c>
      <c r="B7433" t="s">
        <v>12286</v>
      </c>
      <c r="C7433" t="str">
        <f t="shared" si="1738"/>
        <v>Long</v>
      </c>
      <c r="D7433">
        <v>4</v>
      </c>
      <c r="F7433" s="1">
        <f t="shared" si="1737"/>
        <v>4</v>
      </c>
      <c r="G7433" s="1">
        <f t="shared" si="1739"/>
        <v>4</v>
      </c>
      <c r="H7433">
        <f t="shared" si="1740"/>
        <v>4</v>
      </c>
      <c r="I7433" t="s">
        <v>12251</v>
      </c>
      <c r="J7433" t="s">
        <v>22</v>
      </c>
      <c r="K7433" t="s">
        <v>11837</v>
      </c>
      <c r="L7433" t="str">
        <f t="shared" si="1741"/>
        <v>Established</v>
      </c>
      <c r="N7433" s="2">
        <f t="shared" si="1742"/>
        <v>13</v>
      </c>
      <c r="O7433" t="s">
        <v>299</v>
      </c>
      <c r="P7433" t="s">
        <v>1308</v>
      </c>
      <c r="Q7433" t="s">
        <v>80</v>
      </c>
      <c r="R7433" t="str">
        <f t="shared" si="1743"/>
        <v>Average</v>
      </c>
      <c r="S7433" t="str">
        <f t="shared" si="1744"/>
        <v xml:space="preserve"> </v>
      </c>
      <c r="T7433" t="b">
        <f t="shared" si="1745"/>
        <v>0</v>
      </c>
      <c r="U7433" t="b">
        <f t="shared" si="1746"/>
        <v>1</v>
      </c>
      <c r="V7433" t="str">
        <f t="shared" si="1747"/>
        <v>Average Company</v>
      </c>
      <c r="W7433" t="str">
        <f t="shared" si="1748"/>
        <v>Don't Buy</v>
      </c>
      <c r="X7433" t="str">
        <f t="shared" si="1749"/>
        <v>Not Known</v>
      </c>
      <c r="Z7433" t="str">
        <f t="shared" si="1750"/>
        <v>None</v>
      </c>
      <c r="AB7433" t="str">
        <f t="shared" si="1751"/>
        <v>0</v>
      </c>
    </row>
    <row r="7434" spans="1:28" x14ac:dyDescent="0.3">
      <c r="A7434">
        <v>7432</v>
      </c>
      <c r="B7434" t="s">
        <v>12287</v>
      </c>
      <c r="C7434" t="str">
        <f t="shared" si="1738"/>
        <v>Long</v>
      </c>
      <c r="D7434">
        <v>3.7</v>
      </c>
      <c r="F7434" s="1">
        <f t="shared" si="1737"/>
        <v>4.2</v>
      </c>
      <c r="G7434" s="1">
        <f t="shared" si="1739"/>
        <v>4.2</v>
      </c>
      <c r="H7434">
        <f t="shared" si="1740"/>
        <v>3.8000000000000003</v>
      </c>
      <c r="I7434" t="s">
        <v>12251</v>
      </c>
      <c r="J7434" t="s">
        <v>22</v>
      </c>
      <c r="K7434" t="s">
        <v>12288</v>
      </c>
      <c r="L7434" t="str">
        <f t="shared" si="1741"/>
        <v>Startup</v>
      </c>
      <c r="N7434" s="2">
        <f t="shared" si="1742"/>
        <v>8</v>
      </c>
      <c r="O7434" t="s">
        <v>583</v>
      </c>
      <c r="P7434" t="s">
        <v>691</v>
      </c>
      <c r="Q7434" t="s">
        <v>773</v>
      </c>
      <c r="R7434" t="str">
        <f t="shared" si="1743"/>
        <v>Average</v>
      </c>
      <c r="S7434" t="str">
        <f t="shared" si="1744"/>
        <v xml:space="preserve"> </v>
      </c>
      <c r="T7434" t="b">
        <f t="shared" si="1745"/>
        <v>0</v>
      </c>
      <c r="U7434" t="b">
        <f t="shared" si="1746"/>
        <v>1</v>
      </c>
      <c r="V7434" t="str">
        <f t="shared" si="1747"/>
        <v>Average Company</v>
      </c>
      <c r="W7434" t="str">
        <f t="shared" si="1748"/>
        <v>Don't Buy</v>
      </c>
      <c r="X7434" t="str">
        <f t="shared" si="1749"/>
        <v>Not Known</v>
      </c>
      <c r="Z7434" t="str">
        <f t="shared" si="1750"/>
        <v>None</v>
      </c>
      <c r="AB7434" t="str">
        <f t="shared" si="1751"/>
        <v>0</v>
      </c>
    </row>
    <row r="7435" spans="1:28" x14ac:dyDescent="0.3">
      <c r="A7435">
        <v>7433</v>
      </c>
      <c r="B7435" t="s">
        <v>12250</v>
      </c>
      <c r="C7435" t="str">
        <f t="shared" si="1738"/>
        <v>Short</v>
      </c>
      <c r="D7435">
        <v>3.1</v>
      </c>
      <c r="F7435" s="1">
        <f t="shared" si="1737"/>
        <v>3.1</v>
      </c>
      <c r="G7435" s="1">
        <f t="shared" si="1739"/>
        <v>3.1</v>
      </c>
      <c r="H7435">
        <f t="shared" si="1740"/>
        <v>3.1</v>
      </c>
      <c r="I7435" t="s">
        <v>12251</v>
      </c>
      <c r="J7435" t="s">
        <v>22</v>
      </c>
      <c r="K7435" t="s">
        <v>12252</v>
      </c>
      <c r="L7435" t="str">
        <f t="shared" si="1741"/>
        <v>Established</v>
      </c>
      <c r="N7435" s="2">
        <f t="shared" si="1742"/>
        <v>13</v>
      </c>
      <c r="O7435" t="s">
        <v>299</v>
      </c>
      <c r="P7435" t="s">
        <v>2884</v>
      </c>
      <c r="Q7435" t="s">
        <v>8613</v>
      </c>
      <c r="R7435" t="str">
        <f t="shared" si="1743"/>
        <v>Average</v>
      </c>
      <c r="S7435" t="str">
        <f t="shared" si="1744"/>
        <v xml:space="preserve"> </v>
      </c>
      <c r="T7435" t="b">
        <f t="shared" si="1745"/>
        <v>0</v>
      </c>
      <c r="U7435" t="b">
        <f t="shared" si="1746"/>
        <v>0</v>
      </c>
      <c r="V7435" t="str">
        <f t="shared" si="1747"/>
        <v>Average Company</v>
      </c>
      <c r="W7435" t="str">
        <f t="shared" si="1748"/>
        <v>Don't Buy</v>
      </c>
      <c r="X7435" t="str">
        <f t="shared" si="1749"/>
        <v>Not Known</v>
      </c>
      <c r="Z7435" t="str">
        <f t="shared" si="1750"/>
        <v>None</v>
      </c>
      <c r="AB7435" t="str">
        <f t="shared" si="1751"/>
        <v>0</v>
      </c>
    </row>
    <row r="7436" spans="1:28" x14ac:dyDescent="0.3">
      <c r="A7436">
        <v>7434</v>
      </c>
      <c r="B7436" t="s">
        <v>12289</v>
      </c>
      <c r="C7436" t="str">
        <f t="shared" si="1738"/>
        <v>Long</v>
      </c>
      <c r="D7436">
        <v>4.0999999999999996</v>
      </c>
      <c r="F7436" s="1">
        <f t="shared" si="1737"/>
        <v>4.0999999999999996</v>
      </c>
      <c r="G7436" s="1">
        <f t="shared" si="1739"/>
        <v>4.0999999999999996</v>
      </c>
      <c r="H7436">
        <f t="shared" si="1740"/>
        <v>4.0999999999999996</v>
      </c>
      <c r="I7436" t="s">
        <v>12251</v>
      </c>
      <c r="J7436" t="s">
        <v>10444</v>
      </c>
      <c r="K7436" t="s">
        <v>48</v>
      </c>
      <c r="L7436" t="str">
        <f t="shared" si="1741"/>
        <v>Established</v>
      </c>
      <c r="N7436" s="2">
        <f t="shared" si="1742"/>
        <v>51</v>
      </c>
      <c r="O7436" t="s">
        <v>1308</v>
      </c>
      <c r="Q7436" t="s">
        <v>80</v>
      </c>
      <c r="R7436" t="str">
        <f t="shared" si="1743"/>
        <v>Great</v>
      </c>
      <c r="S7436" t="str">
        <f t="shared" si="1744"/>
        <v>Great</v>
      </c>
      <c r="T7436" t="b">
        <f t="shared" si="1745"/>
        <v>1</v>
      </c>
      <c r="U7436" t="b">
        <f t="shared" si="1746"/>
        <v>1</v>
      </c>
      <c r="V7436" t="str">
        <f t="shared" si="1747"/>
        <v>Top Company</v>
      </c>
      <c r="W7436" t="str">
        <f t="shared" si="1748"/>
        <v>Don't Buy</v>
      </c>
      <c r="X7436" t="str">
        <f t="shared" si="1749"/>
        <v>Not Known</v>
      </c>
      <c r="Z7436" t="str">
        <f t="shared" si="1750"/>
        <v>None</v>
      </c>
      <c r="AB7436" t="str">
        <f t="shared" si="1751"/>
        <v>0</v>
      </c>
    </row>
    <row r="7437" spans="1:28" x14ac:dyDescent="0.3">
      <c r="A7437">
        <v>7435</v>
      </c>
      <c r="B7437" t="s">
        <v>12290</v>
      </c>
      <c r="C7437" t="str">
        <f t="shared" si="1738"/>
        <v>Short</v>
      </c>
      <c r="D7437">
        <v>3.8</v>
      </c>
      <c r="F7437" s="1">
        <f t="shared" si="1737"/>
        <v>3.8</v>
      </c>
      <c r="G7437" s="1">
        <f t="shared" si="1739"/>
        <v>3.8</v>
      </c>
      <c r="H7437">
        <f t="shared" si="1740"/>
        <v>3.8</v>
      </c>
      <c r="I7437" t="s">
        <v>12251</v>
      </c>
      <c r="J7437" t="s">
        <v>22</v>
      </c>
      <c r="K7437" t="s">
        <v>7420</v>
      </c>
      <c r="L7437" t="str">
        <f t="shared" si="1741"/>
        <v>Established</v>
      </c>
      <c r="N7437" s="2">
        <f t="shared" si="1742"/>
        <v>26</v>
      </c>
      <c r="O7437" t="s">
        <v>126</v>
      </c>
      <c r="P7437" t="s">
        <v>683</v>
      </c>
      <c r="Q7437" t="s">
        <v>28</v>
      </c>
      <c r="R7437" t="str">
        <f t="shared" si="1743"/>
        <v>Average</v>
      </c>
      <c r="S7437" t="str">
        <f t="shared" si="1744"/>
        <v xml:space="preserve"> </v>
      </c>
      <c r="T7437" t="b">
        <f t="shared" si="1745"/>
        <v>0</v>
      </c>
      <c r="U7437" t="b">
        <f t="shared" si="1746"/>
        <v>1</v>
      </c>
      <c r="V7437" t="str">
        <f t="shared" si="1747"/>
        <v>Average Company</v>
      </c>
      <c r="W7437" t="str">
        <f t="shared" si="1748"/>
        <v>Don't Buy</v>
      </c>
      <c r="X7437" t="str">
        <f t="shared" si="1749"/>
        <v>Not Known</v>
      </c>
      <c r="Z7437" t="str">
        <f t="shared" si="1750"/>
        <v>None</v>
      </c>
      <c r="AB7437" t="str">
        <f t="shared" si="1751"/>
        <v>500K</v>
      </c>
    </row>
    <row r="7438" spans="1:28" x14ac:dyDescent="0.3">
      <c r="A7438">
        <v>7436</v>
      </c>
      <c r="B7438" t="s">
        <v>12291</v>
      </c>
      <c r="C7438" t="str">
        <f t="shared" si="1738"/>
        <v>Long</v>
      </c>
      <c r="D7438">
        <v>4.0999999999999996</v>
      </c>
      <c r="F7438" s="1">
        <f t="shared" si="1737"/>
        <v>4.5999999999999996</v>
      </c>
      <c r="G7438" s="1">
        <f t="shared" si="1739"/>
        <v>4.5999999999999996</v>
      </c>
      <c r="H7438">
        <f t="shared" si="1740"/>
        <v>4.1999999999999993</v>
      </c>
      <c r="I7438" t="s">
        <v>12251</v>
      </c>
      <c r="J7438" t="s">
        <v>22</v>
      </c>
      <c r="K7438" t="s">
        <v>2041</v>
      </c>
      <c r="L7438" t="str">
        <f t="shared" si="1741"/>
        <v>Startup</v>
      </c>
      <c r="N7438" s="2">
        <f t="shared" si="1742"/>
        <v>9</v>
      </c>
      <c r="O7438" t="s">
        <v>331</v>
      </c>
      <c r="P7438" t="s">
        <v>691</v>
      </c>
      <c r="Q7438" t="s">
        <v>44</v>
      </c>
      <c r="R7438" t="str">
        <f t="shared" si="1743"/>
        <v>Great</v>
      </c>
      <c r="S7438" t="str">
        <f t="shared" si="1744"/>
        <v>Great</v>
      </c>
      <c r="T7438" t="b">
        <f t="shared" si="1745"/>
        <v>0</v>
      </c>
      <c r="U7438" t="b">
        <f t="shared" si="1746"/>
        <v>1</v>
      </c>
      <c r="V7438" t="str">
        <f t="shared" si="1747"/>
        <v>Average Company</v>
      </c>
      <c r="W7438" t="str">
        <f t="shared" si="1748"/>
        <v>Don't Buy</v>
      </c>
      <c r="X7438" t="str">
        <f t="shared" si="1749"/>
        <v>Not Known</v>
      </c>
      <c r="Z7438" t="str">
        <f t="shared" si="1750"/>
        <v>Silicon Valley Startups</v>
      </c>
      <c r="AB7438" t="str">
        <f t="shared" si="1751"/>
        <v>0</v>
      </c>
    </row>
    <row r="7439" spans="1:28" x14ac:dyDescent="0.3">
      <c r="A7439">
        <v>7437</v>
      </c>
      <c r="B7439" t="s">
        <v>12292</v>
      </c>
      <c r="C7439" t="str">
        <f t="shared" si="1738"/>
        <v>Short</v>
      </c>
      <c r="D7439">
        <v>4.2</v>
      </c>
      <c r="F7439" s="1">
        <f t="shared" si="1737"/>
        <v>4.2</v>
      </c>
      <c r="G7439" s="1">
        <f t="shared" si="1739"/>
        <v>4.2</v>
      </c>
      <c r="H7439">
        <f t="shared" si="1740"/>
        <v>4.2</v>
      </c>
      <c r="I7439" t="s">
        <v>12251</v>
      </c>
      <c r="J7439" t="s">
        <v>10</v>
      </c>
      <c r="K7439" t="s">
        <v>12293</v>
      </c>
      <c r="L7439" t="str">
        <f t="shared" si="1741"/>
        <v>Established</v>
      </c>
      <c r="N7439" s="2">
        <f t="shared" si="1742"/>
        <v>24</v>
      </c>
      <c r="O7439" t="s">
        <v>185</v>
      </c>
      <c r="P7439" t="s">
        <v>691</v>
      </c>
      <c r="Q7439" t="s">
        <v>44</v>
      </c>
      <c r="R7439" t="str">
        <f t="shared" si="1743"/>
        <v>Great</v>
      </c>
      <c r="S7439" t="str">
        <f t="shared" si="1744"/>
        <v>Great</v>
      </c>
      <c r="T7439" t="b">
        <f t="shared" si="1745"/>
        <v>1</v>
      </c>
      <c r="U7439" t="b">
        <f t="shared" si="1746"/>
        <v>1</v>
      </c>
      <c r="V7439" t="str">
        <f t="shared" si="1747"/>
        <v>Top Company</v>
      </c>
      <c r="W7439" t="str">
        <f t="shared" si="1748"/>
        <v>Buy</v>
      </c>
      <c r="X7439" t="str">
        <f t="shared" si="1749"/>
        <v>Not Known</v>
      </c>
      <c r="Z7439" t="str">
        <f t="shared" si="1750"/>
        <v>None</v>
      </c>
      <c r="AB7439" t="str">
        <f t="shared" si="1751"/>
        <v>0</v>
      </c>
    </row>
    <row r="7440" spans="1:28" x14ac:dyDescent="0.3">
      <c r="A7440">
        <v>7438</v>
      </c>
      <c r="B7440" t="s">
        <v>12294</v>
      </c>
      <c r="C7440" t="str">
        <f t="shared" si="1738"/>
        <v>Long</v>
      </c>
      <c r="D7440">
        <v>3.1</v>
      </c>
      <c r="F7440" s="1">
        <f t="shared" si="1737"/>
        <v>3.1</v>
      </c>
      <c r="G7440" s="1">
        <f t="shared" si="1739"/>
        <v>3.1</v>
      </c>
      <c r="H7440">
        <f t="shared" si="1740"/>
        <v>3.1</v>
      </c>
      <c r="I7440" t="s">
        <v>12251</v>
      </c>
      <c r="J7440" t="s">
        <v>22</v>
      </c>
      <c r="K7440" t="s">
        <v>12295</v>
      </c>
      <c r="L7440" t="str">
        <f t="shared" si="1741"/>
        <v>Established</v>
      </c>
      <c r="N7440" s="2">
        <f t="shared" si="1742"/>
        <v>16</v>
      </c>
      <c r="O7440" t="s">
        <v>121</v>
      </c>
      <c r="P7440" t="s">
        <v>1308</v>
      </c>
      <c r="Q7440" t="s">
        <v>28</v>
      </c>
      <c r="R7440" t="str">
        <f t="shared" si="1743"/>
        <v>Average</v>
      </c>
      <c r="S7440" t="str">
        <f t="shared" si="1744"/>
        <v xml:space="preserve"> </v>
      </c>
      <c r="T7440" t="b">
        <f t="shared" si="1745"/>
        <v>0</v>
      </c>
      <c r="U7440" t="b">
        <f t="shared" si="1746"/>
        <v>0</v>
      </c>
      <c r="V7440" t="str">
        <f t="shared" si="1747"/>
        <v>Average Company</v>
      </c>
      <c r="W7440" t="str">
        <f t="shared" si="1748"/>
        <v>Don't Buy</v>
      </c>
      <c r="X7440" t="str">
        <f t="shared" si="1749"/>
        <v>Not Known</v>
      </c>
      <c r="Z7440" t="str">
        <f t="shared" si="1750"/>
        <v>None</v>
      </c>
      <c r="AB7440" t="str">
        <f t="shared" si="1751"/>
        <v>500K</v>
      </c>
    </row>
    <row r="7441" spans="1:28" x14ac:dyDescent="0.3">
      <c r="A7441">
        <v>7439</v>
      </c>
      <c r="B7441" t="s">
        <v>12296</v>
      </c>
      <c r="C7441" t="str">
        <f t="shared" si="1738"/>
        <v>Long</v>
      </c>
      <c r="D7441">
        <v>3.4</v>
      </c>
      <c r="F7441" s="1">
        <f t="shared" si="1737"/>
        <v>3.4</v>
      </c>
      <c r="G7441" s="1">
        <f t="shared" si="1739"/>
        <v>3.4</v>
      </c>
      <c r="H7441">
        <f t="shared" si="1740"/>
        <v>3.4</v>
      </c>
      <c r="I7441" t="s">
        <v>12251</v>
      </c>
      <c r="J7441" t="s">
        <v>12297</v>
      </c>
      <c r="K7441" t="s">
        <v>213</v>
      </c>
      <c r="L7441" t="str">
        <f t="shared" si="1741"/>
        <v>Established</v>
      </c>
      <c r="N7441" s="2">
        <f t="shared" si="1742"/>
        <v>50</v>
      </c>
      <c r="O7441" t="s">
        <v>691</v>
      </c>
      <c r="Q7441" t="s">
        <v>204</v>
      </c>
      <c r="R7441" t="str">
        <f t="shared" si="1743"/>
        <v>Average</v>
      </c>
      <c r="S7441" t="str">
        <f t="shared" si="1744"/>
        <v xml:space="preserve"> </v>
      </c>
      <c r="T7441" t="b">
        <f t="shared" si="1745"/>
        <v>0</v>
      </c>
      <c r="U7441" t="b">
        <f t="shared" si="1746"/>
        <v>0</v>
      </c>
      <c r="V7441" t="str">
        <f t="shared" si="1747"/>
        <v>Average Company</v>
      </c>
      <c r="W7441" t="str">
        <f t="shared" si="1748"/>
        <v>Don't Buy</v>
      </c>
      <c r="X7441" t="str">
        <f t="shared" si="1749"/>
        <v>Not Known</v>
      </c>
      <c r="Z7441" t="str">
        <f t="shared" si="1750"/>
        <v>None</v>
      </c>
      <c r="AB7441" t="str">
        <f t="shared" si="1751"/>
        <v>0</v>
      </c>
    </row>
    <row r="7442" spans="1:28" x14ac:dyDescent="0.3">
      <c r="A7442">
        <v>7440</v>
      </c>
      <c r="B7442" t="s">
        <v>12298</v>
      </c>
      <c r="C7442" t="str">
        <f t="shared" si="1738"/>
        <v>Long</v>
      </c>
      <c r="D7442">
        <v>4.0999999999999996</v>
      </c>
      <c r="F7442" s="1">
        <f t="shared" si="1737"/>
        <v>4.0999999999999996</v>
      </c>
      <c r="G7442" s="1">
        <f t="shared" si="1739"/>
        <v>4.0999999999999996</v>
      </c>
      <c r="H7442">
        <f t="shared" si="1740"/>
        <v>4.0999999999999996</v>
      </c>
      <c r="I7442" t="s">
        <v>12251</v>
      </c>
      <c r="J7442" t="s">
        <v>22</v>
      </c>
      <c r="K7442" t="s">
        <v>3337</v>
      </c>
      <c r="L7442" t="str">
        <f t="shared" si="1741"/>
        <v>Established</v>
      </c>
      <c r="N7442" s="2">
        <f t="shared" si="1742"/>
        <v>12</v>
      </c>
      <c r="O7442" t="s">
        <v>267</v>
      </c>
      <c r="P7442" t="s">
        <v>683</v>
      </c>
      <c r="Q7442" t="s">
        <v>44</v>
      </c>
      <c r="R7442" t="str">
        <f t="shared" si="1743"/>
        <v>Great</v>
      </c>
      <c r="S7442" t="str">
        <f t="shared" si="1744"/>
        <v>Great</v>
      </c>
      <c r="T7442" t="b">
        <f t="shared" si="1745"/>
        <v>1</v>
      </c>
      <c r="U7442" t="b">
        <f t="shared" si="1746"/>
        <v>1</v>
      </c>
      <c r="V7442" t="str">
        <f t="shared" si="1747"/>
        <v>Average Company</v>
      </c>
      <c r="W7442" t="str">
        <f t="shared" si="1748"/>
        <v>Don't Buy</v>
      </c>
      <c r="X7442" t="str">
        <f t="shared" si="1749"/>
        <v>Not Known</v>
      </c>
      <c r="Z7442" t="str">
        <f t="shared" si="1750"/>
        <v>None</v>
      </c>
      <c r="AB7442" t="str">
        <f t="shared" si="1751"/>
        <v>0</v>
      </c>
    </row>
    <row r="7443" spans="1:28" x14ac:dyDescent="0.3">
      <c r="A7443">
        <v>7441</v>
      </c>
      <c r="B7443" t="s">
        <v>12265</v>
      </c>
      <c r="C7443" t="str">
        <f t="shared" si="1738"/>
        <v>Long</v>
      </c>
      <c r="D7443">
        <v>3.8</v>
      </c>
      <c r="F7443" s="1" t="e">
        <f t="shared" si="1737"/>
        <v>#VALUE!</v>
      </c>
      <c r="G7443" s="1" t="e">
        <f t="shared" si="1739"/>
        <v>#VALUE!</v>
      </c>
      <c r="H7443" t="e">
        <f t="shared" si="1740"/>
        <v>#VALUE!</v>
      </c>
      <c r="I7443" t="s">
        <v>12251</v>
      </c>
      <c r="J7443" t="s">
        <v>5765</v>
      </c>
      <c r="K7443" t="s">
        <v>711</v>
      </c>
      <c r="L7443" t="e">
        <f t="shared" si="1741"/>
        <v>#VALUE!</v>
      </c>
      <c r="N7443" s="2" t="e">
        <f t="shared" si="1742"/>
        <v>#VALUE!</v>
      </c>
      <c r="O7443" t="s">
        <v>147</v>
      </c>
      <c r="Q7443" t="s">
        <v>1630</v>
      </c>
      <c r="R7443" t="str">
        <f t="shared" si="1743"/>
        <v>Average</v>
      </c>
      <c r="S7443" t="str">
        <f t="shared" si="1744"/>
        <v xml:space="preserve"> </v>
      </c>
      <c r="T7443" t="e">
        <f t="shared" si="1745"/>
        <v>#VALUE!</v>
      </c>
      <c r="U7443" t="e">
        <f t="shared" si="1746"/>
        <v>#VALUE!</v>
      </c>
      <c r="V7443" t="e">
        <f t="shared" si="1747"/>
        <v>#VALUE!</v>
      </c>
      <c r="W7443" t="str">
        <f t="shared" si="1748"/>
        <v>Buy</v>
      </c>
      <c r="X7443" t="str">
        <f t="shared" si="1749"/>
        <v>Not Known</v>
      </c>
      <c r="Z7443" t="e">
        <f t="shared" si="1750"/>
        <v>#VALUE!</v>
      </c>
      <c r="AB7443" t="str">
        <f t="shared" si="1751"/>
        <v>0</v>
      </c>
    </row>
    <row r="7444" spans="1:28" x14ac:dyDescent="0.3">
      <c r="A7444">
        <v>7442</v>
      </c>
      <c r="B7444" t="s">
        <v>12299</v>
      </c>
      <c r="C7444" t="str">
        <f t="shared" si="1738"/>
        <v>Long</v>
      </c>
      <c r="D7444">
        <v>3.8</v>
      </c>
      <c r="F7444" s="1">
        <f t="shared" si="1737"/>
        <v>3.8</v>
      </c>
      <c r="G7444" s="1">
        <f t="shared" si="1739"/>
        <v>3.8</v>
      </c>
      <c r="H7444">
        <f t="shared" si="1740"/>
        <v>3.8</v>
      </c>
      <c r="I7444" t="s">
        <v>12251</v>
      </c>
      <c r="J7444" t="s">
        <v>10</v>
      </c>
      <c r="K7444" t="s">
        <v>5430</v>
      </c>
      <c r="L7444" t="str">
        <f t="shared" si="1741"/>
        <v>Established</v>
      </c>
      <c r="N7444" s="2">
        <f t="shared" si="1742"/>
        <v>37</v>
      </c>
      <c r="O7444" t="s">
        <v>538</v>
      </c>
      <c r="P7444" t="s">
        <v>691</v>
      </c>
      <c r="Q7444" t="s">
        <v>362</v>
      </c>
      <c r="R7444" t="str">
        <f t="shared" si="1743"/>
        <v>Average</v>
      </c>
      <c r="S7444" t="str">
        <f t="shared" si="1744"/>
        <v xml:space="preserve"> </v>
      </c>
      <c r="T7444" t="b">
        <f t="shared" si="1745"/>
        <v>0</v>
      </c>
      <c r="U7444" t="b">
        <f t="shared" si="1746"/>
        <v>1</v>
      </c>
      <c r="V7444" t="str">
        <f t="shared" si="1747"/>
        <v>Average Company</v>
      </c>
      <c r="W7444" t="str">
        <f t="shared" si="1748"/>
        <v>Don't Buy</v>
      </c>
      <c r="X7444" t="str">
        <f t="shared" si="1749"/>
        <v>Not Known</v>
      </c>
      <c r="Z7444" t="str">
        <f t="shared" si="1750"/>
        <v>None</v>
      </c>
      <c r="AB7444" t="str">
        <f t="shared" si="1751"/>
        <v>0</v>
      </c>
    </row>
    <row r="7445" spans="1:28" x14ac:dyDescent="0.3">
      <c r="A7445">
        <v>7443</v>
      </c>
      <c r="B7445" t="s">
        <v>12300</v>
      </c>
      <c r="C7445" t="str">
        <f t="shared" si="1738"/>
        <v>Long</v>
      </c>
      <c r="D7445">
        <v>3.8</v>
      </c>
      <c r="F7445" s="1">
        <f t="shared" ref="F7445:F7508" si="1752">IF(N7445&lt;10,IF(D7445+0.5&gt;5,5,D7445+0.5),D7445)</f>
        <v>3.8</v>
      </c>
      <c r="G7445" s="1">
        <f t="shared" si="1739"/>
        <v>3.8</v>
      </c>
      <c r="H7445">
        <f t="shared" si="1740"/>
        <v>3.8</v>
      </c>
      <c r="I7445" t="s">
        <v>12251</v>
      </c>
      <c r="J7445" t="s">
        <v>22</v>
      </c>
      <c r="K7445" t="s">
        <v>12301</v>
      </c>
      <c r="L7445" t="str">
        <f t="shared" si="1741"/>
        <v>Established</v>
      </c>
      <c r="N7445" s="2">
        <f t="shared" si="1742"/>
        <v>18</v>
      </c>
      <c r="O7445" t="s">
        <v>200</v>
      </c>
      <c r="P7445" t="s">
        <v>683</v>
      </c>
      <c r="Q7445" t="s">
        <v>44</v>
      </c>
      <c r="R7445" t="str">
        <f t="shared" si="1743"/>
        <v>Average</v>
      </c>
      <c r="S7445" t="str">
        <f t="shared" si="1744"/>
        <v xml:space="preserve"> </v>
      </c>
      <c r="T7445" t="b">
        <f t="shared" si="1745"/>
        <v>0</v>
      </c>
      <c r="U7445" t="b">
        <f t="shared" si="1746"/>
        <v>1</v>
      </c>
      <c r="V7445" t="str">
        <f t="shared" si="1747"/>
        <v>Average Company</v>
      </c>
      <c r="W7445" t="str">
        <f t="shared" si="1748"/>
        <v>Don't Buy</v>
      </c>
      <c r="X7445" t="str">
        <f t="shared" si="1749"/>
        <v>Not Known</v>
      </c>
      <c r="Z7445" t="str">
        <f t="shared" si="1750"/>
        <v>None</v>
      </c>
      <c r="AB7445" t="str">
        <f t="shared" si="1751"/>
        <v>0</v>
      </c>
    </row>
    <row r="7446" spans="1:28" x14ac:dyDescent="0.3">
      <c r="A7446">
        <v>7444</v>
      </c>
      <c r="B7446" t="s">
        <v>12302</v>
      </c>
      <c r="C7446" t="str">
        <f t="shared" si="1738"/>
        <v>Long</v>
      </c>
      <c r="D7446">
        <v>3.3</v>
      </c>
      <c r="F7446" s="1">
        <f t="shared" si="1752"/>
        <v>3.3</v>
      </c>
      <c r="G7446" s="1">
        <f t="shared" si="1739"/>
        <v>3.3</v>
      </c>
      <c r="H7446">
        <f t="shared" si="1740"/>
        <v>3.3</v>
      </c>
      <c r="I7446" t="s">
        <v>12251</v>
      </c>
      <c r="J7446" t="s">
        <v>22</v>
      </c>
      <c r="K7446" t="s">
        <v>11881</v>
      </c>
      <c r="L7446" t="str">
        <f t="shared" si="1741"/>
        <v>Established</v>
      </c>
      <c r="N7446" s="2">
        <f t="shared" si="1742"/>
        <v>52</v>
      </c>
      <c r="O7446" t="s">
        <v>925</v>
      </c>
      <c r="P7446" t="s">
        <v>683</v>
      </c>
      <c r="Q7446" t="s">
        <v>105</v>
      </c>
      <c r="R7446" t="str">
        <f t="shared" si="1743"/>
        <v>Average</v>
      </c>
      <c r="S7446" t="str">
        <f t="shared" si="1744"/>
        <v xml:space="preserve"> </v>
      </c>
      <c r="T7446" t="b">
        <f t="shared" si="1745"/>
        <v>0</v>
      </c>
      <c r="U7446" t="b">
        <f t="shared" si="1746"/>
        <v>0</v>
      </c>
      <c r="V7446" t="str">
        <f t="shared" si="1747"/>
        <v>Average Company</v>
      </c>
      <c r="W7446" t="str">
        <f t="shared" si="1748"/>
        <v>Don't Buy</v>
      </c>
      <c r="X7446" t="str">
        <f t="shared" si="1749"/>
        <v>Not Known</v>
      </c>
      <c r="Z7446" t="str">
        <f t="shared" si="1750"/>
        <v>None</v>
      </c>
      <c r="AB7446" t="str">
        <f t="shared" si="1751"/>
        <v>0</v>
      </c>
    </row>
    <row r="7447" spans="1:28" x14ac:dyDescent="0.3">
      <c r="A7447">
        <v>7445</v>
      </c>
      <c r="B7447" t="s">
        <v>12303</v>
      </c>
      <c r="C7447" t="str">
        <f t="shared" si="1738"/>
        <v>Short</v>
      </c>
      <c r="D7447">
        <v>3.9</v>
      </c>
      <c r="F7447" s="1">
        <f t="shared" si="1752"/>
        <v>3.9</v>
      </c>
      <c r="G7447" s="1">
        <f t="shared" si="1739"/>
        <v>3.9</v>
      </c>
      <c r="H7447">
        <f t="shared" si="1740"/>
        <v>3.9</v>
      </c>
      <c r="I7447" t="s">
        <v>12251</v>
      </c>
      <c r="J7447" t="s">
        <v>22</v>
      </c>
      <c r="K7447" t="s">
        <v>12304</v>
      </c>
      <c r="L7447" t="str">
        <f t="shared" si="1741"/>
        <v>Established</v>
      </c>
      <c r="N7447" s="2">
        <f t="shared" si="1742"/>
        <v>61</v>
      </c>
      <c r="O7447" t="s">
        <v>414</v>
      </c>
      <c r="P7447" t="s">
        <v>683</v>
      </c>
      <c r="Q7447" t="s">
        <v>3061</v>
      </c>
      <c r="R7447" t="str">
        <f t="shared" si="1743"/>
        <v>Average</v>
      </c>
      <c r="S7447" t="str">
        <f t="shared" si="1744"/>
        <v xml:space="preserve"> </v>
      </c>
      <c r="T7447" t="b">
        <f t="shared" si="1745"/>
        <v>0</v>
      </c>
      <c r="U7447" t="b">
        <f t="shared" si="1746"/>
        <v>1</v>
      </c>
      <c r="V7447" t="str">
        <f t="shared" si="1747"/>
        <v>Average Company</v>
      </c>
      <c r="W7447" t="str">
        <f t="shared" si="1748"/>
        <v>Don't Buy</v>
      </c>
      <c r="X7447" t="str">
        <f t="shared" si="1749"/>
        <v>Not Known</v>
      </c>
      <c r="Z7447" t="str">
        <f t="shared" si="1750"/>
        <v>None</v>
      </c>
      <c r="AB7447" t="str">
        <f t="shared" si="1751"/>
        <v>0</v>
      </c>
    </row>
    <row r="7448" spans="1:28" x14ac:dyDescent="0.3">
      <c r="A7448">
        <v>7446</v>
      </c>
      <c r="B7448" t="s">
        <v>12305</v>
      </c>
      <c r="C7448" t="str">
        <f t="shared" si="1738"/>
        <v>Short</v>
      </c>
      <c r="D7448">
        <v>4.2</v>
      </c>
      <c r="F7448" s="1">
        <f t="shared" si="1752"/>
        <v>4.2</v>
      </c>
      <c r="G7448" s="1">
        <f t="shared" si="1739"/>
        <v>4.2</v>
      </c>
      <c r="H7448">
        <f t="shared" si="1740"/>
        <v>4.2</v>
      </c>
      <c r="I7448" t="s">
        <v>12251</v>
      </c>
      <c r="J7448" t="s">
        <v>10</v>
      </c>
      <c r="K7448" t="s">
        <v>12306</v>
      </c>
      <c r="L7448" t="str">
        <f t="shared" si="1741"/>
        <v>Established</v>
      </c>
      <c r="N7448" s="2">
        <f t="shared" si="1742"/>
        <v>20</v>
      </c>
      <c r="O7448" t="s">
        <v>151</v>
      </c>
      <c r="P7448" t="s">
        <v>1639</v>
      </c>
      <c r="Q7448" t="s">
        <v>189</v>
      </c>
      <c r="R7448" t="str">
        <f t="shared" si="1743"/>
        <v>Great</v>
      </c>
      <c r="S7448" t="str">
        <f t="shared" si="1744"/>
        <v>Great</v>
      </c>
      <c r="T7448" t="b">
        <f t="shared" si="1745"/>
        <v>1</v>
      </c>
      <c r="U7448" t="b">
        <f t="shared" si="1746"/>
        <v>1</v>
      </c>
      <c r="V7448" t="str">
        <f t="shared" si="1747"/>
        <v>Average Company</v>
      </c>
      <c r="W7448" t="str">
        <f t="shared" si="1748"/>
        <v>Don't Buy</v>
      </c>
      <c r="X7448" t="str">
        <f t="shared" si="1749"/>
        <v>Not Known</v>
      </c>
      <c r="Z7448" t="str">
        <f t="shared" si="1750"/>
        <v>None</v>
      </c>
      <c r="AB7448" t="str">
        <f t="shared" si="1751"/>
        <v>0</v>
      </c>
    </row>
    <row r="7449" spans="1:28" x14ac:dyDescent="0.3">
      <c r="A7449">
        <v>7447</v>
      </c>
      <c r="B7449" t="s">
        <v>12307</v>
      </c>
      <c r="C7449" t="str">
        <f t="shared" si="1738"/>
        <v>Short</v>
      </c>
      <c r="D7449">
        <v>4.2</v>
      </c>
      <c r="F7449" s="1">
        <f t="shared" si="1752"/>
        <v>4.2</v>
      </c>
      <c r="G7449" s="1">
        <f t="shared" si="1739"/>
        <v>4.2</v>
      </c>
      <c r="H7449">
        <f t="shared" si="1740"/>
        <v>4.2</v>
      </c>
      <c r="I7449" t="s">
        <v>12251</v>
      </c>
      <c r="J7449" t="s">
        <v>22</v>
      </c>
      <c r="K7449" t="s">
        <v>12308</v>
      </c>
      <c r="L7449" t="str">
        <f t="shared" si="1741"/>
        <v>Established</v>
      </c>
      <c r="N7449" s="2">
        <f t="shared" si="1742"/>
        <v>24</v>
      </c>
      <c r="O7449" t="s">
        <v>185</v>
      </c>
      <c r="P7449" t="s">
        <v>683</v>
      </c>
      <c r="Q7449" t="s">
        <v>80</v>
      </c>
      <c r="R7449" t="str">
        <f t="shared" si="1743"/>
        <v>Great</v>
      </c>
      <c r="S7449" t="str">
        <f t="shared" si="1744"/>
        <v>Great</v>
      </c>
      <c r="T7449" t="b">
        <f t="shared" si="1745"/>
        <v>1</v>
      </c>
      <c r="U7449" t="b">
        <f t="shared" si="1746"/>
        <v>1</v>
      </c>
      <c r="V7449" t="str">
        <f t="shared" si="1747"/>
        <v>Top Company</v>
      </c>
      <c r="W7449" t="str">
        <f t="shared" si="1748"/>
        <v>Buy</v>
      </c>
      <c r="X7449" t="str">
        <f t="shared" si="1749"/>
        <v>Not Known</v>
      </c>
      <c r="Z7449" t="str">
        <f t="shared" si="1750"/>
        <v>None</v>
      </c>
      <c r="AB7449" t="str">
        <f t="shared" si="1751"/>
        <v>0</v>
      </c>
    </row>
    <row r="7450" spans="1:28" x14ac:dyDescent="0.3">
      <c r="A7450">
        <v>7448</v>
      </c>
      <c r="B7450" t="s">
        <v>12309</v>
      </c>
      <c r="C7450" t="str">
        <f t="shared" si="1738"/>
        <v>Long</v>
      </c>
      <c r="D7450">
        <v>3.9</v>
      </c>
      <c r="F7450" s="1">
        <f t="shared" si="1752"/>
        <v>3.9</v>
      </c>
      <c r="G7450" s="1">
        <f t="shared" si="1739"/>
        <v>3.9</v>
      </c>
      <c r="H7450">
        <f t="shared" si="1740"/>
        <v>3.9</v>
      </c>
      <c r="I7450" t="s">
        <v>12251</v>
      </c>
      <c r="J7450" t="s">
        <v>10</v>
      </c>
      <c r="K7450" t="s">
        <v>2093</v>
      </c>
      <c r="L7450" t="str">
        <f t="shared" si="1741"/>
        <v>Established</v>
      </c>
      <c r="N7450" s="2">
        <f t="shared" si="1742"/>
        <v>74</v>
      </c>
      <c r="O7450" t="s">
        <v>292</v>
      </c>
      <c r="P7450" t="s">
        <v>691</v>
      </c>
      <c r="Q7450" t="s">
        <v>28</v>
      </c>
      <c r="R7450" t="str">
        <f t="shared" si="1743"/>
        <v>Average</v>
      </c>
      <c r="S7450" t="str">
        <f t="shared" si="1744"/>
        <v xml:space="preserve"> </v>
      </c>
      <c r="T7450" t="b">
        <f t="shared" si="1745"/>
        <v>0</v>
      </c>
      <c r="U7450" t="b">
        <f t="shared" si="1746"/>
        <v>1</v>
      </c>
      <c r="V7450" t="str">
        <f t="shared" si="1747"/>
        <v>Average Company</v>
      </c>
      <c r="W7450" t="str">
        <f t="shared" si="1748"/>
        <v>Don't Buy</v>
      </c>
      <c r="X7450" t="str">
        <f t="shared" si="1749"/>
        <v>Bombay Finance</v>
      </c>
      <c r="Z7450" t="str">
        <f t="shared" si="1750"/>
        <v>None</v>
      </c>
      <c r="AB7450" t="str">
        <f t="shared" si="1751"/>
        <v>500K</v>
      </c>
    </row>
    <row r="7451" spans="1:28" x14ac:dyDescent="0.3">
      <c r="A7451">
        <v>7449</v>
      </c>
      <c r="B7451" t="s">
        <v>12310</v>
      </c>
      <c r="C7451" t="str">
        <f t="shared" si="1738"/>
        <v>Long</v>
      </c>
      <c r="D7451">
        <v>4.2</v>
      </c>
      <c r="F7451" s="1">
        <f t="shared" si="1752"/>
        <v>4.2</v>
      </c>
      <c r="G7451" s="1">
        <f t="shared" si="1739"/>
        <v>4.2</v>
      </c>
      <c r="H7451">
        <f t="shared" si="1740"/>
        <v>4.2</v>
      </c>
      <c r="I7451" t="s">
        <v>12251</v>
      </c>
      <c r="J7451" t="s">
        <v>22</v>
      </c>
      <c r="K7451" t="s">
        <v>12311</v>
      </c>
      <c r="L7451" t="str">
        <f t="shared" si="1741"/>
        <v>Established</v>
      </c>
      <c r="N7451" s="2">
        <f t="shared" si="1742"/>
        <v>43</v>
      </c>
      <c r="O7451" t="s">
        <v>289</v>
      </c>
      <c r="P7451" t="s">
        <v>683</v>
      </c>
      <c r="Q7451" t="s">
        <v>773</v>
      </c>
      <c r="R7451" t="str">
        <f t="shared" si="1743"/>
        <v>Great</v>
      </c>
      <c r="S7451" t="str">
        <f t="shared" si="1744"/>
        <v>Great</v>
      </c>
      <c r="T7451" t="b">
        <f t="shared" si="1745"/>
        <v>1</v>
      </c>
      <c r="U7451" t="b">
        <f t="shared" si="1746"/>
        <v>1</v>
      </c>
      <c r="V7451" t="str">
        <f t="shared" si="1747"/>
        <v>Top Company</v>
      </c>
      <c r="W7451" t="str">
        <f t="shared" si="1748"/>
        <v>Don't Buy</v>
      </c>
      <c r="X7451" t="str">
        <f t="shared" si="1749"/>
        <v>Not Known</v>
      </c>
      <c r="Z7451" t="str">
        <f t="shared" si="1750"/>
        <v>None</v>
      </c>
      <c r="AB7451" t="str">
        <f t="shared" si="1751"/>
        <v>0</v>
      </c>
    </row>
    <row r="7452" spans="1:28" x14ac:dyDescent="0.3">
      <c r="A7452">
        <v>7450</v>
      </c>
      <c r="B7452" t="s">
        <v>12312</v>
      </c>
      <c r="C7452" t="str">
        <f t="shared" si="1738"/>
        <v>Long</v>
      </c>
      <c r="D7452">
        <v>3.8</v>
      </c>
      <c r="F7452" s="1">
        <f t="shared" si="1752"/>
        <v>3.8</v>
      </c>
      <c r="G7452" s="1">
        <f t="shared" si="1739"/>
        <v>3.8</v>
      </c>
      <c r="H7452">
        <f t="shared" si="1740"/>
        <v>3.8</v>
      </c>
      <c r="I7452" t="s">
        <v>12251</v>
      </c>
      <c r="J7452" t="s">
        <v>22</v>
      </c>
      <c r="K7452" t="s">
        <v>2018</v>
      </c>
      <c r="L7452" t="str">
        <f t="shared" si="1741"/>
        <v>Established</v>
      </c>
      <c r="N7452" s="2">
        <f t="shared" si="1742"/>
        <v>15</v>
      </c>
      <c r="O7452" t="s">
        <v>84</v>
      </c>
      <c r="P7452" t="s">
        <v>1308</v>
      </c>
      <c r="Q7452" t="s">
        <v>1024</v>
      </c>
      <c r="R7452" t="str">
        <f t="shared" si="1743"/>
        <v>Average</v>
      </c>
      <c r="S7452" t="str">
        <f t="shared" si="1744"/>
        <v xml:space="preserve"> </v>
      </c>
      <c r="T7452" t="b">
        <f t="shared" si="1745"/>
        <v>0</v>
      </c>
      <c r="U7452" t="b">
        <f t="shared" si="1746"/>
        <v>1</v>
      </c>
      <c r="V7452" t="str">
        <f t="shared" si="1747"/>
        <v>Average Company</v>
      </c>
      <c r="W7452" t="str">
        <f t="shared" si="1748"/>
        <v>Don't Buy</v>
      </c>
      <c r="X7452" t="str">
        <f t="shared" si="1749"/>
        <v>Not Known</v>
      </c>
      <c r="Z7452" t="str">
        <f t="shared" si="1750"/>
        <v>None</v>
      </c>
      <c r="AB7452" t="str">
        <f t="shared" si="1751"/>
        <v>0</v>
      </c>
    </row>
    <row r="7453" spans="1:28" x14ac:dyDescent="0.3">
      <c r="A7453">
        <v>7451</v>
      </c>
      <c r="B7453" t="s">
        <v>12260</v>
      </c>
      <c r="C7453" t="str">
        <f t="shared" si="1738"/>
        <v>Long</v>
      </c>
      <c r="D7453">
        <v>3.9</v>
      </c>
      <c r="F7453" s="1">
        <f t="shared" si="1752"/>
        <v>3.9</v>
      </c>
      <c r="G7453" s="1">
        <f t="shared" si="1739"/>
        <v>3.9</v>
      </c>
      <c r="H7453">
        <f t="shared" si="1740"/>
        <v>3.9</v>
      </c>
      <c r="I7453" t="s">
        <v>12251</v>
      </c>
      <c r="J7453" t="s">
        <v>22</v>
      </c>
      <c r="K7453" t="s">
        <v>8641</v>
      </c>
      <c r="L7453" t="str">
        <f t="shared" si="1741"/>
        <v>Established</v>
      </c>
      <c r="N7453" s="2">
        <f t="shared" si="1742"/>
        <v>17</v>
      </c>
      <c r="O7453" t="s">
        <v>711</v>
      </c>
      <c r="P7453" t="s">
        <v>683</v>
      </c>
      <c r="Q7453" t="s">
        <v>19</v>
      </c>
      <c r="R7453" t="str">
        <f t="shared" si="1743"/>
        <v>Average</v>
      </c>
      <c r="S7453" t="str">
        <f t="shared" si="1744"/>
        <v xml:space="preserve"> </v>
      </c>
      <c r="T7453" t="b">
        <f t="shared" si="1745"/>
        <v>0</v>
      </c>
      <c r="U7453" t="b">
        <f t="shared" si="1746"/>
        <v>1</v>
      </c>
      <c r="V7453" t="str">
        <f t="shared" si="1747"/>
        <v>Average Company</v>
      </c>
      <c r="W7453" t="str">
        <f t="shared" si="1748"/>
        <v>Don't Buy</v>
      </c>
      <c r="X7453" t="str">
        <f t="shared" si="1749"/>
        <v>Not Known</v>
      </c>
      <c r="Z7453" t="str">
        <f t="shared" si="1750"/>
        <v>None</v>
      </c>
      <c r="AB7453" t="str">
        <f t="shared" si="1751"/>
        <v>500K</v>
      </c>
    </row>
    <row r="7454" spans="1:28" x14ac:dyDescent="0.3">
      <c r="A7454">
        <v>7452</v>
      </c>
      <c r="B7454" t="s">
        <v>12272</v>
      </c>
      <c r="C7454" t="str">
        <f t="shared" si="1738"/>
        <v>Long</v>
      </c>
      <c r="D7454">
        <v>4</v>
      </c>
      <c r="F7454" s="1">
        <f t="shared" si="1752"/>
        <v>4</v>
      </c>
      <c r="G7454" s="1">
        <f t="shared" si="1739"/>
        <v>4</v>
      </c>
      <c r="H7454">
        <f t="shared" si="1740"/>
        <v>4</v>
      </c>
      <c r="I7454" t="s">
        <v>12251</v>
      </c>
      <c r="J7454" t="s">
        <v>8658</v>
      </c>
      <c r="K7454" t="s">
        <v>234</v>
      </c>
      <c r="L7454" t="str">
        <f t="shared" si="1741"/>
        <v>Established</v>
      </c>
      <c r="N7454" s="2">
        <f t="shared" si="1742"/>
        <v>51</v>
      </c>
      <c r="O7454" t="s">
        <v>1308</v>
      </c>
      <c r="Q7454" t="s">
        <v>605</v>
      </c>
      <c r="R7454" t="str">
        <f t="shared" si="1743"/>
        <v>Average</v>
      </c>
      <c r="S7454" t="str">
        <f t="shared" si="1744"/>
        <v xml:space="preserve"> </v>
      </c>
      <c r="T7454" t="b">
        <f t="shared" si="1745"/>
        <v>0</v>
      </c>
      <c r="U7454" t="b">
        <f t="shared" si="1746"/>
        <v>1</v>
      </c>
      <c r="V7454" t="str">
        <f t="shared" si="1747"/>
        <v>Average Company</v>
      </c>
      <c r="W7454" t="str">
        <f t="shared" si="1748"/>
        <v>Don't Buy</v>
      </c>
      <c r="X7454" t="str">
        <f t="shared" si="1749"/>
        <v>Not Known</v>
      </c>
      <c r="Z7454" t="str">
        <f t="shared" si="1750"/>
        <v>None</v>
      </c>
      <c r="AB7454" t="str">
        <f t="shared" si="1751"/>
        <v>0</v>
      </c>
    </row>
    <row r="7455" spans="1:28" x14ac:dyDescent="0.3">
      <c r="A7455">
        <v>7453</v>
      </c>
      <c r="B7455" t="s">
        <v>12270</v>
      </c>
      <c r="C7455" t="str">
        <f t="shared" si="1738"/>
        <v>Long</v>
      </c>
      <c r="D7455">
        <v>3.7</v>
      </c>
      <c r="F7455" s="1">
        <f t="shared" si="1752"/>
        <v>3.7</v>
      </c>
      <c r="G7455" s="1">
        <f t="shared" si="1739"/>
        <v>3.7</v>
      </c>
      <c r="H7455">
        <f t="shared" si="1740"/>
        <v>3.7</v>
      </c>
      <c r="I7455" t="s">
        <v>12251</v>
      </c>
      <c r="J7455" t="s">
        <v>22</v>
      </c>
      <c r="K7455" t="s">
        <v>6140</v>
      </c>
      <c r="L7455" t="str">
        <f t="shared" si="1741"/>
        <v>Established</v>
      </c>
      <c r="N7455" s="2">
        <f t="shared" si="1742"/>
        <v>11</v>
      </c>
      <c r="O7455" t="s">
        <v>146</v>
      </c>
      <c r="P7455" t="s">
        <v>1308</v>
      </c>
      <c r="Q7455" t="s">
        <v>28</v>
      </c>
      <c r="R7455" t="str">
        <f t="shared" si="1743"/>
        <v>Average</v>
      </c>
      <c r="S7455" t="str">
        <f t="shared" si="1744"/>
        <v xml:space="preserve"> </v>
      </c>
      <c r="T7455" t="b">
        <f t="shared" si="1745"/>
        <v>0</v>
      </c>
      <c r="U7455" t="b">
        <f t="shared" si="1746"/>
        <v>1</v>
      </c>
      <c r="V7455" t="str">
        <f t="shared" si="1747"/>
        <v>Average Company</v>
      </c>
      <c r="W7455" t="str">
        <f t="shared" si="1748"/>
        <v>Don't Buy</v>
      </c>
      <c r="X7455" t="str">
        <f t="shared" si="1749"/>
        <v>Not Known</v>
      </c>
      <c r="Z7455" t="str">
        <f t="shared" si="1750"/>
        <v>None</v>
      </c>
      <c r="AB7455" t="str">
        <f t="shared" si="1751"/>
        <v>500K</v>
      </c>
    </row>
    <row r="7456" spans="1:28" x14ac:dyDescent="0.3">
      <c r="A7456">
        <v>7454</v>
      </c>
      <c r="B7456" t="s">
        <v>12313</v>
      </c>
      <c r="C7456" t="str">
        <f t="shared" si="1738"/>
        <v>Long</v>
      </c>
      <c r="D7456">
        <v>3.8</v>
      </c>
      <c r="F7456" s="1">
        <f t="shared" si="1752"/>
        <v>3.8</v>
      </c>
      <c r="G7456" s="1">
        <f t="shared" si="1739"/>
        <v>3.8</v>
      </c>
      <c r="H7456">
        <f t="shared" si="1740"/>
        <v>3.8</v>
      </c>
      <c r="I7456" t="s">
        <v>12251</v>
      </c>
      <c r="J7456" t="s">
        <v>10</v>
      </c>
      <c r="K7456" t="s">
        <v>9956</v>
      </c>
      <c r="L7456" t="str">
        <f t="shared" si="1741"/>
        <v>Established</v>
      </c>
      <c r="N7456" s="2">
        <f t="shared" si="1742"/>
        <v>54</v>
      </c>
      <c r="O7456" t="s">
        <v>12</v>
      </c>
      <c r="P7456" t="s">
        <v>683</v>
      </c>
      <c r="Q7456" t="s">
        <v>28</v>
      </c>
      <c r="R7456" t="str">
        <f t="shared" si="1743"/>
        <v>Average</v>
      </c>
      <c r="S7456" t="str">
        <f t="shared" si="1744"/>
        <v xml:space="preserve"> </v>
      </c>
      <c r="T7456" t="b">
        <f t="shared" si="1745"/>
        <v>0</v>
      </c>
      <c r="U7456" t="b">
        <f t="shared" si="1746"/>
        <v>1</v>
      </c>
      <c r="V7456" t="str">
        <f t="shared" si="1747"/>
        <v>Average Company</v>
      </c>
      <c r="W7456" t="str">
        <f t="shared" si="1748"/>
        <v>Don't Buy</v>
      </c>
      <c r="X7456" t="str">
        <f t="shared" si="1749"/>
        <v>Not Known</v>
      </c>
      <c r="Z7456" t="str">
        <f t="shared" si="1750"/>
        <v>None</v>
      </c>
      <c r="AB7456" t="str">
        <f t="shared" si="1751"/>
        <v>500K</v>
      </c>
    </row>
    <row r="7457" spans="1:28" x14ac:dyDescent="0.3">
      <c r="A7457">
        <v>7455</v>
      </c>
      <c r="B7457" t="s">
        <v>12262</v>
      </c>
      <c r="C7457" t="str">
        <f t="shared" si="1738"/>
        <v>Long</v>
      </c>
      <c r="D7457">
        <v>3.4</v>
      </c>
      <c r="F7457" s="1">
        <f t="shared" si="1752"/>
        <v>3.4</v>
      </c>
      <c r="G7457" s="1">
        <f t="shared" si="1739"/>
        <v>3.4</v>
      </c>
      <c r="H7457">
        <f t="shared" si="1740"/>
        <v>3.4</v>
      </c>
      <c r="I7457" t="s">
        <v>12251</v>
      </c>
      <c r="J7457" t="s">
        <v>22</v>
      </c>
      <c r="K7457" t="s">
        <v>1119</v>
      </c>
      <c r="L7457" t="str">
        <f t="shared" si="1741"/>
        <v>Established</v>
      </c>
      <c r="N7457" s="2">
        <f t="shared" si="1742"/>
        <v>11</v>
      </c>
      <c r="O7457" t="s">
        <v>146</v>
      </c>
      <c r="P7457" t="s">
        <v>1308</v>
      </c>
      <c r="Q7457" t="s">
        <v>284</v>
      </c>
      <c r="R7457" t="str">
        <f t="shared" si="1743"/>
        <v>Average</v>
      </c>
      <c r="S7457" t="str">
        <f t="shared" si="1744"/>
        <v xml:space="preserve"> </v>
      </c>
      <c r="T7457" t="b">
        <f t="shared" si="1745"/>
        <v>0</v>
      </c>
      <c r="U7457" t="b">
        <f t="shared" si="1746"/>
        <v>0</v>
      </c>
      <c r="V7457" t="str">
        <f t="shared" si="1747"/>
        <v>Average Company</v>
      </c>
      <c r="W7457" t="str">
        <f t="shared" si="1748"/>
        <v>Don't Buy</v>
      </c>
      <c r="X7457" t="str">
        <f t="shared" si="1749"/>
        <v>Not Known</v>
      </c>
      <c r="Z7457" t="str">
        <f t="shared" si="1750"/>
        <v>None</v>
      </c>
      <c r="AB7457" t="str">
        <f t="shared" si="1751"/>
        <v>0</v>
      </c>
    </row>
    <row r="7458" spans="1:28" x14ac:dyDescent="0.3">
      <c r="A7458">
        <v>7456</v>
      </c>
      <c r="B7458" t="s">
        <v>12263</v>
      </c>
      <c r="C7458" t="str">
        <f t="shared" si="1738"/>
        <v>Long</v>
      </c>
      <c r="D7458">
        <v>4.8</v>
      </c>
      <c r="F7458" s="1">
        <f t="shared" si="1752"/>
        <v>4.8</v>
      </c>
      <c r="G7458" s="1">
        <f t="shared" si="1739"/>
        <v>4.8</v>
      </c>
      <c r="H7458">
        <f t="shared" si="1740"/>
        <v>4.8</v>
      </c>
      <c r="I7458" t="s">
        <v>12251</v>
      </c>
      <c r="J7458" t="s">
        <v>12264</v>
      </c>
      <c r="K7458" t="s">
        <v>318</v>
      </c>
      <c r="L7458" t="str">
        <f t="shared" si="1741"/>
        <v>Established</v>
      </c>
      <c r="N7458" s="2">
        <f t="shared" si="1742"/>
        <v>51</v>
      </c>
      <c r="O7458" t="s">
        <v>1308</v>
      </c>
      <c r="Q7458" t="s">
        <v>28</v>
      </c>
      <c r="R7458" t="str">
        <f t="shared" si="1743"/>
        <v>Great</v>
      </c>
      <c r="S7458" t="str">
        <f t="shared" si="1744"/>
        <v>Great</v>
      </c>
      <c r="T7458" t="b">
        <f t="shared" si="1745"/>
        <v>1</v>
      </c>
      <c r="U7458" t="b">
        <f t="shared" si="1746"/>
        <v>1</v>
      </c>
      <c r="V7458" t="str">
        <f t="shared" si="1747"/>
        <v>Top Company</v>
      </c>
      <c r="W7458" t="str">
        <f t="shared" si="1748"/>
        <v>Don't Buy</v>
      </c>
      <c r="X7458" t="str">
        <f t="shared" si="1749"/>
        <v>Not Known</v>
      </c>
      <c r="Z7458" t="str">
        <f t="shared" si="1750"/>
        <v>None</v>
      </c>
      <c r="AB7458" t="str">
        <f t="shared" si="1751"/>
        <v>1Million</v>
      </c>
    </row>
    <row r="7459" spans="1:28" x14ac:dyDescent="0.3">
      <c r="A7459">
        <v>7457</v>
      </c>
      <c r="B7459" t="s">
        <v>12267</v>
      </c>
      <c r="C7459" t="str">
        <f t="shared" si="1738"/>
        <v>Long</v>
      </c>
      <c r="D7459">
        <v>4.3</v>
      </c>
      <c r="F7459" s="1">
        <f t="shared" si="1752"/>
        <v>4.3</v>
      </c>
      <c r="G7459" s="1">
        <f t="shared" si="1739"/>
        <v>4.3</v>
      </c>
      <c r="H7459">
        <f t="shared" si="1740"/>
        <v>4.3</v>
      </c>
      <c r="I7459" t="s">
        <v>12251</v>
      </c>
      <c r="J7459" t="s">
        <v>22</v>
      </c>
      <c r="K7459" t="s">
        <v>3019</v>
      </c>
      <c r="L7459" t="str">
        <f t="shared" si="1741"/>
        <v>Established</v>
      </c>
      <c r="N7459" s="2">
        <f t="shared" si="1742"/>
        <v>27</v>
      </c>
      <c r="O7459" t="s">
        <v>109</v>
      </c>
      <c r="P7459" t="s">
        <v>1261</v>
      </c>
      <c r="Q7459" t="s">
        <v>284</v>
      </c>
      <c r="R7459" t="str">
        <f t="shared" si="1743"/>
        <v>Great</v>
      </c>
      <c r="S7459" t="str">
        <f t="shared" si="1744"/>
        <v>Great</v>
      </c>
      <c r="T7459" t="b">
        <f t="shared" si="1745"/>
        <v>1</v>
      </c>
      <c r="U7459" t="b">
        <f t="shared" si="1746"/>
        <v>1</v>
      </c>
      <c r="V7459" t="str">
        <f t="shared" si="1747"/>
        <v>Top Company</v>
      </c>
      <c r="W7459" t="str">
        <f t="shared" si="1748"/>
        <v>Don't Buy</v>
      </c>
      <c r="X7459" t="str">
        <f t="shared" si="1749"/>
        <v>Not Known</v>
      </c>
      <c r="Z7459" t="str">
        <f t="shared" si="1750"/>
        <v>None</v>
      </c>
      <c r="AB7459" t="str">
        <f t="shared" si="1751"/>
        <v>0</v>
      </c>
    </row>
    <row r="7460" spans="1:28" x14ac:dyDescent="0.3">
      <c r="A7460">
        <v>7458</v>
      </c>
      <c r="B7460" t="s">
        <v>12266</v>
      </c>
      <c r="C7460" t="str">
        <f t="shared" si="1738"/>
        <v>Long</v>
      </c>
      <c r="D7460">
        <v>4.2</v>
      </c>
      <c r="F7460" s="1">
        <f t="shared" si="1752"/>
        <v>4.2</v>
      </c>
      <c r="G7460" s="1">
        <f t="shared" si="1739"/>
        <v>4.2</v>
      </c>
      <c r="H7460">
        <f t="shared" si="1740"/>
        <v>4.2</v>
      </c>
      <c r="I7460" t="s">
        <v>12251</v>
      </c>
      <c r="J7460" t="s">
        <v>7535</v>
      </c>
      <c r="K7460" t="s">
        <v>84</v>
      </c>
      <c r="L7460" t="str">
        <f t="shared" si="1741"/>
        <v>Established</v>
      </c>
      <c r="N7460" s="2">
        <f t="shared" si="1742"/>
        <v>10</v>
      </c>
      <c r="O7460" t="s">
        <v>274</v>
      </c>
      <c r="Q7460" t="s">
        <v>189</v>
      </c>
      <c r="R7460" t="str">
        <f t="shared" si="1743"/>
        <v>Great</v>
      </c>
      <c r="S7460" t="str">
        <f t="shared" si="1744"/>
        <v>Great</v>
      </c>
      <c r="T7460" t="b">
        <f t="shared" si="1745"/>
        <v>0</v>
      </c>
      <c r="U7460" t="b">
        <f t="shared" si="1746"/>
        <v>1</v>
      </c>
      <c r="V7460" t="str">
        <f t="shared" si="1747"/>
        <v>Average Company</v>
      </c>
      <c r="W7460" t="str">
        <f t="shared" si="1748"/>
        <v>Don't Buy</v>
      </c>
      <c r="X7460" t="str">
        <f t="shared" si="1749"/>
        <v>Not Known</v>
      </c>
      <c r="Z7460" t="str">
        <f t="shared" si="1750"/>
        <v>None</v>
      </c>
      <c r="AB7460" t="str">
        <f t="shared" si="1751"/>
        <v>0</v>
      </c>
    </row>
    <row r="7461" spans="1:28" x14ac:dyDescent="0.3">
      <c r="A7461">
        <v>7459</v>
      </c>
      <c r="B7461" t="s">
        <v>12280</v>
      </c>
      <c r="C7461" t="str">
        <f t="shared" si="1738"/>
        <v>Long</v>
      </c>
      <c r="D7461">
        <v>3.8</v>
      </c>
      <c r="F7461" s="1">
        <f t="shared" si="1752"/>
        <v>3.8</v>
      </c>
      <c r="G7461" s="1">
        <f t="shared" si="1739"/>
        <v>3.8</v>
      </c>
      <c r="H7461">
        <f t="shared" si="1740"/>
        <v>3.8</v>
      </c>
      <c r="I7461" t="s">
        <v>12251</v>
      </c>
      <c r="J7461" t="s">
        <v>10841</v>
      </c>
      <c r="K7461" t="s">
        <v>48</v>
      </c>
      <c r="L7461" t="str">
        <f t="shared" si="1741"/>
        <v>Established</v>
      </c>
      <c r="N7461" s="2">
        <f t="shared" si="1742"/>
        <v>51</v>
      </c>
      <c r="O7461" t="s">
        <v>1308</v>
      </c>
      <c r="Q7461" t="s">
        <v>1957</v>
      </c>
      <c r="R7461" t="str">
        <f t="shared" si="1743"/>
        <v>Average</v>
      </c>
      <c r="S7461" t="str">
        <f t="shared" si="1744"/>
        <v xml:space="preserve"> </v>
      </c>
      <c r="T7461" t="b">
        <f t="shared" si="1745"/>
        <v>0</v>
      </c>
      <c r="U7461" t="b">
        <f t="shared" si="1746"/>
        <v>1</v>
      </c>
      <c r="V7461" t="str">
        <f t="shared" si="1747"/>
        <v>Average Company</v>
      </c>
      <c r="W7461" t="str">
        <f t="shared" si="1748"/>
        <v>Don't Buy</v>
      </c>
      <c r="X7461" t="str">
        <f t="shared" si="1749"/>
        <v>Not Known</v>
      </c>
      <c r="Z7461" t="str">
        <f t="shared" si="1750"/>
        <v>None</v>
      </c>
      <c r="AB7461" t="str">
        <f t="shared" si="1751"/>
        <v>0</v>
      </c>
    </row>
    <row r="7462" spans="1:28" x14ac:dyDescent="0.3">
      <c r="A7462">
        <v>7460</v>
      </c>
      <c r="B7462" t="s">
        <v>12279</v>
      </c>
      <c r="C7462" t="str">
        <f t="shared" si="1738"/>
        <v>Long</v>
      </c>
      <c r="D7462">
        <v>4</v>
      </c>
      <c r="F7462" s="1">
        <f t="shared" si="1752"/>
        <v>4</v>
      </c>
      <c r="G7462" s="1">
        <f t="shared" si="1739"/>
        <v>4</v>
      </c>
      <c r="H7462">
        <f t="shared" si="1740"/>
        <v>4</v>
      </c>
      <c r="I7462" t="s">
        <v>12251</v>
      </c>
      <c r="J7462" t="s">
        <v>11983</v>
      </c>
      <c r="K7462" t="s">
        <v>109</v>
      </c>
      <c r="L7462" t="str">
        <f t="shared" si="1741"/>
        <v>Established</v>
      </c>
      <c r="N7462" s="2">
        <f t="shared" si="1742"/>
        <v>51</v>
      </c>
      <c r="O7462" t="s">
        <v>1308</v>
      </c>
      <c r="Q7462" t="s">
        <v>362</v>
      </c>
      <c r="R7462" t="str">
        <f t="shared" si="1743"/>
        <v>Average</v>
      </c>
      <c r="S7462" t="str">
        <f t="shared" si="1744"/>
        <v xml:space="preserve"> </v>
      </c>
      <c r="T7462" t="b">
        <f t="shared" si="1745"/>
        <v>0</v>
      </c>
      <c r="U7462" t="b">
        <f t="shared" si="1746"/>
        <v>1</v>
      </c>
      <c r="V7462" t="str">
        <f t="shared" si="1747"/>
        <v>Average Company</v>
      </c>
      <c r="W7462" t="str">
        <f t="shared" si="1748"/>
        <v>Buy</v>
      </c>
      <c r="X7462" t="str">
        <f t="shared" si="1749"/>
        <v>Not Known</v>
      </c>
      <c r="Z7462" t="str">
        <f t="shared" si="1750"/>
        <v>None</v>
      </c>
      <c r="AB7462" t="str">
        <f t="shared" si="1751"/>
        <v>0</v>
      </c>
    </row>
    <row r="7463" spans="1:28" x14ac:dyDescent="0.3">
      <c r="A7463">
        <v>7461</v>
      </c>
      <c r="B7463" t="s">
        <v>12285</v>
      </c>
      <c r="C7463" t="str">
        <f t="shared" si="1738"/>
        <v>Long</v>
      </c>
      <c r="D7463">
        <v>4.3</v>
      </c>
      <c r="F7463" s="1">
        <f t="shared" si="1752"/>
        <v>4.3</v>
      </c>
      <c r="G7463" s="1">
        <f t="shared" si="1739"/>
        <v>4.3</v>
      </c>
      <c r="H7463">
        <f t="shared" si="1740"/>
        <v>4.3</v>
      </c>
      <c r="I7463" t="s">
        <v>12251</v>
      </c>
      <c r="J7463" t="s">
        <v>22</v>
      </c>
      <c r="K7463" t="s">
        <v>7580</v>
      </c>
      <c r="L7463" t="str">
        <f t="shared" si="1741"/>
        <v>Established</v>
      </c>
      <c r="N7463" s="2">
        <f t="shared" si="1742"/>
        <v>10</v>
      </c>
      <c r="O7463" t="s">
        <v>234</v>
      </c>
      <c r="P7463" t="s">
        <v>1308</v>
      </c>
      <c r="Q7463" t="s">
        <v>44</v>
      </c>
      <c r="R7463" t="str">
        <f t="shared" si="1743"/>
        <v>Great</v>
      </c>
      <c r="S7463" t="str">
        <f t="shared" si="1744"/>
        <v>Great</v>
      </c>
      <c r="T7463" t="b">
        <f t="shared" si="1745"/>
        <v>0</v>
      </c>
      <c r="U7463" t="b">
        <f t="shared" si="1746"/>
        <v>1</v>
      </c>
      <c r="V7463" t="str">
        <f t="shared" si="1747"/>
        <v>Average Company</v>
      </c>
      <c r="W7463" t="str">
        <f t="shared" si="1748"/>
        <v>Don't Buy</v>
      </c>
      <c r="X7463" t="str">
        <f t="shared" si="1749"/>
        <v>Not Known</v>
      </c>
      <c r="Z7463" t="str">
        <f t="shared" si="1750"/>
        <v>None</v>
      </c>
      <c r="AB7463" t="str">
        <f t="shared" si="1751"/>
        <v>0</v>
      </c>
    </row>
    <row r="7464" spans="1:28" x14ac:dyDescent="0.3">
      <c r="A7464">
        <v>7462</v>
      </c>
      <c r="B7464" t="s">
        <v>12286</v>
      </c>
      <c r="C7464" t="str">
        <f t="shared" si="1738"/>
        <v>Long</v>
      </c>
      <c r="D7464">
        <v>4</v>
      </c>
      <c r="F7464" s="1">
        <f t="shared" si="1752"/>
        <v>4</v>
      </c>
      <c r="G7464" s="1">
        <f t="shared" si="1739"/>
        <v>4</v>
      </c>
      <c r="H7464">
        <f t="shared" si="1740"/>
        <v>4</v>
      </c>
      <c r="I7464" t="s">
        <v>12251</v>
      </c>
      <c r="J7464" t="s">
        <v>22</v>
      </c>
      <c r="K7464" t="s">
        <v>11837</v>
      </c>
      <c r="L7464" t="str">
        <f t="shared" si="1741"/>
        <v>Established</v>
      </c>
      <c r="N7464" s="2">
        <f t="shared" si="1742"/>
        <v>13</v>
      </c>
      <c r="O7464" t="s">
        <v>299</v>
      </c>
      <c r="P7464" t="s">
        <v>1308</v>
      </c>
      <c r="Q7464" t="s">
        <v>80</v>
      </c>
      <c r="R7464" t="str">
        <f t="shared" si="1743"/>
        <v>Average</v>
      </c>
      <c r="S7464" t="str">
        <f t="shared" si="1744"/>
        <v xml:space="preserve"> </v>
      </c>
      <c r="T7464" t="b">
        <f t="shared" si="1745"/>
        <v>0</v>
      </c>
      <c r="U7464" t="b">
        <f t="shared" si="1746"/>
        <v>1</v>
      </c>
      <c r="V7464" t="str">
        <f t="shared" si="1747"/>
        <v>Average Company</v>
      </c>
      <c r="W7464" t="str">
        <f t="shared" si="1748"/>
        <v>Don't Buy</v>
      </c>
      <c r="X7464" t="str">
        <f t="shared" si="1749"/>
        <v>Not Known</v>
      </c>
      <c r="Z7464" t="str">
        <f t="shared" si="1750"/>
        <v>None</v>
      </c>
      <c r="AB7464" t="str">
        <f t="shared" si="1751"/>
        <v>0</v>
      </c>
    </row>
    <row r="7465" spans="1:28" x14ac:dyDescent="0.3">
      <c r="A7465">
        <v>7463</v>
      </c>
      <c r="B7465" t="s">
        <v>12284</v>
      </c>
      <c r="C7465" t="str">
        <f t="shared" si="1738"/>
        <v>Long</v>
      </c>
      <c r="D7465">
        <v>4.3</v>
      </c>
      <c r="F7465" s="1">
        <f t="shared" si="1752"/>
        <v>4.3</v>
      </c>
      <c r="G7465" s="1">
        <f t="shared" si="1739"/>
        <v>4.3</v>
      </c>
      <c r="H7465">
        <f t="shared" si="1740"/>
        <v>4.3</v>
      </c>
      <c r="I7465" t="s">
        <v>12251</v>
      </c>
      <c r="J7465" t="s">
        <v>22</v>
      </c>
      <c r="K7465" t="s">
        <v>7808</v>
      </c>
      <c r="L7465" t="str">
        <f t="shared" si="1741"/>
        <v>Established</v>
      </c>
      <c r="N7465" s="2">
        <f t="shared" si="1742"/>
        <v>39</v>
      </c>
      <c r="O7465" t="s">
        <v>74</v>
      </c>
      <c r="P7465" t="s">
        <v>683</v>
      </c>
      <c r="Q7465" t="s">
        <v>362</v>
      </c>
      <c r="R7465" t="str">
        <f t="shared" si="1743"/>
        <v>Great</v>
      </c>
      <c r="S7465" t="str">
        <f t="shared" si="1744"/>
        <v>Great</v>
      </c>
      <c r="T7465" t="b">
        <f t="shared" si="1745"/>
        <v>1</v>
      </c>
      <c r="U7465" t="b">
        <f t="shared" si="1746"/>
        <v>1</v>
      </c>
      <c r="V7465" t="str">
        <f t="shared" si="1747"/>
        <v>Top Company</v>
      </c>
      <c r="W7465" t="str">
        <f t="shared" si="1748"/>
        <v>Don't Buy</v>
      </c>
      <c r="X7465" t="str">
        <f t="shared" si="1749"/>
        <v>Not Known</v>
      </c>
      <c r="Z7465" t="str">
        <f t="shared" si="1750"/>
        <v>None</v>
      </c>
      <c r="AB7465" t="str">
        <f t="shared" si="1751"/>
        <v>0</v>
      </c>
    </row>
    <row r="7466" spans="1:28" x14ac:dyDescent="0.3">
      <c r="A7466">
        <v>7464</v>
      </c>
      <c r="B7466" t="s">
        <v>12282</v>
      </c>
      <c r="C7466" t="str">
        <f t="shared" si="1738"/>
        <v>Long</v>
      </c>
      <c r="D7466">
        <v>4</v>
      </c>
      <c r="F7466" s="1">
        <f t="shared" si="1752"/>
        <v>4</v>
      </c>
      <c r="G7466" s="1">
        <f t="shared" si="1739"/>
        <v>4</v>
      </c>
      <c r="H7466">
        <f t="shared" si="1740"/>
        <v>4</v>
      </c>
      <c r="I7466" t="s">
        <v>12251</v>
      </c>
      <c r="J7466" t="s">
        <v>22</v>
      </c>
      <c r="K7466" t="s">
        <v>12283</v>
      </c>
      <c r="L7466" t="str">
        <f t="shared" si="1741"/>
        <v>Established</v>
      </c>
      <c r="N7466" s="2">
        <f t="shared" si="1742"/>
        <v>26</v>
      </c>
      <c r="O7466" t="s">
        <v>126</v>
      </c>
      <c r="P7466" t="s">
        <v>1308</v>
      </c>
      <c r="Q7466" t="s">
        <v>268</v>
      </c>
      <c r="R7466" t="str">
        <f t="shared" si="1743"/>
        <v>Average</v>
      </c>
      <c r="S7466" t="str">
        <f t="shared" si="1744"/>
        <v xml:space="preserve"> </v>
      </c>
      <c r="T7466" t="b">
        <f t="shared" si="1745"/>
        <v>0</v>
      </c>
      <c r="U7466" t="b">
        <f t="shared" si="1746"/>
        <v>1</v>
      </c>
      <c r="V7466" t="str">
        <f t="shared" si="1747"/>
        <v>Average Company</v>
      </c>
      <c r="W7466" t="str">
        <f t="shared" si="1748"/>
        <v>Don't Buy</v>
      </c>
      <c r="X7466" t="str">
        <f t="shared" si="1749"/>
        <v>Not Known</v>
      </c>
      <c r="Z7466" t="str">
        <f t="shared" si="1750"/>
        <v>None</v>
      </c>
      <c r="AB7466" t="str">
        <f t="shared" si="1751"/>
        <v>0</v>
      </c>
    </row>
    <row r="7467" spans="1:28" x14ac:dyDescent="0.3">
      <c r="A7467">
        <v>7465</v>
      </c>
      <c r="B7467" t="s">
        <v>12287</v>
      </c>
      <c r="C7467" t="str">
        <f t="shared" si="1738"/>
        <v>Long</v>
      </c>
      <c r="D7467">
        <v>3.7</v>
      </c>
      <c r="F7467" s="1">
        <f t="shared" si="1752"/>
        <v>4.2</v>
      </c>
      <c r="G7467" s="1">
        <f t="shared" si="1739"/>
        <v>4.2</v>
      </c>
      <c r="H7467">
        <f t="shared" si="1740"/>
        <v>3.8000000000000003</v>
      </c>
      <c r="I7467" t="s">
        <v>12251</v>
      </c>
      <c r="J7467" t="s">
        <v>22</v>
      </c>
      <c r="K7467" t="s">
        <v>12288</v>
      </c>
      <c r="L7467" t="str">
        <f t="shared" si="1741"/>
        <v>Startup</v>
      </c>
      <c r="N7467" s="2">
        <f t="shared" si="1742"/>
        <v>8</v>
      </c>
      <c r="O7467" t="s">
        <v>583</v>
      </c>
      <c r="P7467" t="s">
        <v>691</v>
      </c>
      <c r="Q7467" t="s">
        <v>773</v>
      </c>
      <c r="R7467" t="str">
        <f t="shared" si="1743"/>
        <v>Average</v>
      </c>
      <c r="S7467" t="str">
        <f t="shared" si="1744"/>
        <v xml:space="preserve"> </v>
      </c>
      <c r="T7467" t="b">
        <f t="shared" si="1745"/>
        <v>0</v>
      </c>
      <c r="U7467" t="b">
        <f t="shared" si="1746"/>
        <v>1</v>
      </c>
      <c r="V7467" t="str">
        <f t="shared" si="1747"/>
        <v>Average Company</v>
      </c>
      <c r="W7467" t="str">
        <f t="shared" si="1748"/>
        <v>Don't Buy</v>
      </c>
      <c r="X7467" t="str">
        <f t="shared" si="1749"/>
        <v>Not Known</v>
      </c>
      <c r="Z7467" t="str">
        <f t="shared" si="1750"/>
        <v>None</v>
      </c>
      <c r="AB7467" t="str">
        <f t="shared" si="1751"/>
        <v>0</v>
      </c>
    </row>
    <row r="7468" spans="1:28" x14ac:dyDescent="0.3">
      <c r="A7468">
        <v>7466</v>
      </c>
      <c r="B7468" t="s">
        <v>12314</v>
      </c>
      <c r="C7468" t="str">
        <f t="shared" si="1738"/>
        <v>Long</v>
      </c>
      <c r="D7468">
        <v>3.7</v>
      </c>
      <c r="F7468" s="1">
        <f t="shared" si="1752"/>
        <v>3.7</v>
      </c>
      <c r="G7468" s="1">
        <f t="shared" si="1739"/>
        <v>3.7</v>
      </c>
      <c r="H7468">
        <f t="shared" si="1740"/>
        <v>3.7</v>
      </c>
      <c r="I7468" t="s">
        <v>12251</v>
      </c>
      <c r="J7468" t="s">
        <v>22</v>
      </c>
      <c r="K7468" t="s">
        <v>8233</v>
      </c>
      <c r="L7468" t="str">
        <f t="shared" si="1741"/>
        <v>Established</v>
      </c>
      <c r="N7468" s="2">
        <f t="shared" si="1742"/>
        <v>13</v>
      </c>
      <c r="O7468" t="s">
        <v>299</v>
      </c>
      <c r="P7468" t="s">
        <v>1308</v>
      </c>
      <c r="Q7468" t="s">
        <v>7875</v>
      </c>
      <c r="R7468" t="str">
        <f t="shared" si="1743"/>
        <v>Average</v>
      </c>
      <c r="S7468" t="str">
        <f t="shared" si="1744"/>
        <v xml:space="preserve"> </v>
      </c>
      <c r="T7468" t="b">
        <f t="shared" si="1745"/>
        <v>0</v>
      </c>
      <c r="U7468" t="b">
        <f t="shared" si="1746"/>
        <v>1</v>
      </c>
      <c r="V7468" t="str">
        <f t="shared" si="1747"/>
        <v>Average Company</v>
      </c>
      <c r="W7468" t="str">
        <f t="shared" si="1748"/>
        <v>Don't Buy</v>
      </c>
      <c r="X7468" t="str">
        <f t="shared" si="1749"/>
        <v>Not Known</v>
      </c>
      <c r="Z7468" t="str">
        <f t="shared" si="1750"/>
        <v>None</v>
      </c>
      <c r="AB7468" t="str">
        <f t="shared" si="1751"/>
        <v>0</v>
      </c>
    </row>
    <row r="7469" spans="1:28" x14ac:dyDescent="0.3">
      <c r="A7469">
        <v>7467</v>
      </c>
      <c r="B7469" t="s">
        <v>12315</v>
      </c>
      <c r="C7469" t="str">
        <f t="shared" si="1738"/>
        <v>Long</v>
      </c>
      <c r="D7469">
        <v>4.0999999999999996</v>
      </c>
      <c r="F7469" s="1">
        <f t="shared" si="1752"/>
        <v>4.0999999999999996</v>
      </c>
      <c r="G7469" s="1">
        <f t="shared" si="1739"/>
        <v>4.0999999999999996</v>
      </c>
      <c r="H7469">
        <f t="shared" si="1740"/>
        <v>4.0999999999999996</v>
      </c>
      <c r="I7469" t="s">
        <v>12251</v>
      </c>
      <c r="J7469" t="s">
        <v>22</v>
      </c>
      <c r="K7469" t="s">
        <v>12316</v>
      </c>
      <c r="L7469" t="str">
        <f t="shared" si="1741"/>
        <v>Established</v>
      </c>
      <c r="N7469" s="2">
        <f t="shared" si="1742"/>
        <v>16</v>
      </c>
      <c r="O7469" t="s">
        <v>121</v>
      </c>
      <c r="P7469" t="s">
        <v>683</v>
      </c>
      <c r="Q7469" t="s">
        <v>1957</v>
      </c>
      <c r="R7469" t="str">
        <f t="shared" si="1743"/>
        <v>Great</v>
      </c>
      <c r="S7469" t="str">
        <f t="shared" si="1744"/>
        <v>Great</v>
      </c>
      <c r="T7469" t="b">
        <f t="shared" si="1745"/>
        <v>1</v>
      </c>
      <c r="U7469" t="b">
        <f t="shared" si="1746"/>
        <v>1</v>
      </c>
      <c r="V7469" t="str">
        <f t="shared" si="1747"/>
        <v>Average Company</v>
      </c>
      <c r="W7469" t="str">
        <f t="shared" si="1748"/>
        <v>Don't Buy</v>
      </c>
      <c r="X7469" t="str">
        <f t="shared" si="1749"/>
        <v>Not Known</v>
      </c>
      <c r="Z7469" t="str">
        <f t="shared" si="1750"/>
        <v>None</v>
      </c>
      <c r="AB7469" t="str">
        <f t="shared" si="1751"/>
        <v>0</v>
      </c>
    </row>
    <row r="7470" spans="1:28" x14ac:dyDescent="0.3">
      <c r="A7470">
        <v>7468</v>
      </c>
      <c r="B7470" t="s">
        <v>12317</v>
      </c>
      <c r="C7470" t="str">
        <f t="shared" si="1738"/>
        <v>Long</v>
      </c>
      <c r="D7470">
        <v>4.5999999999999996</v>
      </c>
      <c r="F7470" s="1">
        <f t="shared" si="1752"/>
        <v>4.5999999999999996</v>
      </c>
      <c r="G7470" s="1">
        <f t="shared" si="1739"/>
        <v>4.5999999999999996</v>
      </c>
      <c r="H7470">
        <f t="shared" si="1740"/>
        <v>4.5999999999999996</v>
      </c>
      <c r="I7470" t="s">
        <v>12251</v>
      </c>
      <c r="J7470" t="s">
        <v>22</v>
      </c>
      <c r="K7470" t="s">
        <v>12318</v>
      </c>
      <c r="L7470" t="str">
        <f t="shared" si="1741"/>
        <v>Established</v>
      </c>
      <c r="N7470" s="2">
        <f t="shared" si="1742"/>
        <v>77</v>
      </c>
      <c r="O7470" t="s">
        <v>35</v>
      </c>
      <c r="P7470" t="s">
        <v>1308</v>
      </c>
      <c r="Q7470" t="s">
        <v>986</v>
      </c>
      <c r="R7470" t="str">
        <f t="shared" si="1743"/>
        <v>Great</v>
      </c>
      <c r="S7470" t="str">
        <f t="shared" si="1744"/>
        <v>Great</v>
      </c>
      <c r="T7470" t="b">
        <f t="shared" si="1745"/>
        <v>1</v>
      </c>
      <c r="U7470" t="b">
        <f t="shared" si="1746"/>
        <v>1</v>
      </c>
      <c r="V7470" t="str">
        <f t="shared" si="1747"/>
        <v>Top Company</v>
      </c>
      <c r="W7470" t="str">
        <f t="shared" si="1748"/>
        <v>Don't Buy</v>
      </c>
      <c r="X7470" t="str">
        <f t="shared" si="1749"/>
        <v>Not Known</v>
      </c>
      <c r="Z7470" t="str">
        <f t="shared" si="1750"/>
        <v>None</v>
      </c>
      <c r="AB7470" t="str">
        <f t="shared" si="1751"/>
        <v>0</v>
      </c>
    </row>
    <row r="7471" spans="1:28" x14ac:dyDescent="0.3">
      <c r="A7471">
        <v>7469</v>
      </c>
      <c r="B7471" t="s">
        <v>12319</v>
      </c>
      <c r="C7471" t="str">
        <f t="shared" si="1738"/>
        <v>Long</v>
      </c>
      <c r="D7471">
        <v>3.7</v>
      </c>
      <c r="F7471" s="1" t="e">
        <f t="shared" si="1752"/>
        <v>#VALUE!</v>
      </c>
      <c r="G7471" s="1" t="e">
        <f t="shared" si="1739"/>
        <v>#VALUE!</v>
      </c>
      <c r="H7471" t="e">
        <f t="shared" si="1740"/>
        <v>#VALUE!</v>
      </c>
      <c r="I7471" t="s">
        <v>12251</v>
      </c>
      <c r="J7471" t="s">
        <v>12320</v>
      </c>
      <c r="K7471" t="s">
        <v>740</v>
      </c>
      <c r="L7471" t="e">
        <f t="shared" si="1741"/>
        <v>#VALUE!</v>
      </c>
      <c r="N7471" s="2" t="e">
        <f t="shared" si="1742"/>
        <v>#VALUE!</v>
      </c>
      <c r="O7471" t="s">
        <v>147</v>
      </c>
      <c r="Q7471" t="s">
        <v>523</v>
      </c>
      <c r="R7471" t="str">
        <f t="shared" si="1743"/>
        <v>Average</v>
      </c>
      <c r="S7471" t="str">
        <f t="shared" si="1744"/>
        <v xml:space="preserve"> </v>
      </c>
      <c r="T7471" t="e">
        <f t="shared" si="1745"/>
        <v>#VALUE!</v>
      </c>
      <c r="U7471" t="e">
        <f t="shared" si="1746"/>
        <v>#VALUE!</v>
      </c>
      <c r="V7471" t="e">
        <f t="shared" si="1747"/>
        <v>#VALUE!</v>
      </c>
      <c r="W7471" t="str">
        <f t="shared" si="1748"/>
        <v>Don't Buy</v>
      </c>
      <c r="X7471" t="str">
        <f t="shared" si="1749"/>
        <v>Not Known</v>
      </c>
      <c r="Z7471" t="e">
        <f t="shared" si="1750"/>
        <v>#VALUE!</v>
      </c>
      <c r="AB7471" t="str">
        <f t="shared" si="1751"/>
        <v>0</v>
      </c>
    </row>
    <row r="7472" spans="1:28" x14ac:dyDescent="0.3">
      <c r="A7472">
        <v>7470</v>
      </c>
      <c r="B7472" t="s">
        <v>12273</v>
      </c>
      <c r="C7472" t="str">
        <f t="shared" si="1738"/>
        <v>Long</v>
      </c>
      <c r="D7472">
        <v>4.2</v>
      </c>
      <c r="F7472" s="1">
        <f t="shared" si="1752"/>
        <v>4.2</v>
      </c>
      <c r="G7472" s="1">
        <f t="shared" si="1739"/>
        <v>4.2</v>
      </c>
      <c r="H7472">
        <f t="shared" si="1740"/>
        <v>4.2</v>
      </c>
      <c r="I7472" t="s">
        <v>12251</v>
      </c>
      <c r="J7472" t="s">
        <v>4182</v>
      </c>
      <c r="K7472" t="s">
        <v>230</v>
      </c>
      <c r="L7472" t="str">
        <f t="shared" si="1741"/>
        <v>Established</v>
      </c>
      <c r="N7472" s="2">
        <f t="shared" si="1742"/>
        <v>50</v>
      </c>
      <c r="O7472" t="s">
        <v>691</v>
      </c>
      <c r="Q7472" t="s">
        <v>843</v>
      </c>
      <c r="R7472" t="str">
        <f t="shared" si="1743"/>
        <v>Great</v>
      </c>
      <c r="S7472" t="str">
        <f t="shared" si="1744"/>
        <v>Great</v>
      </c>
      <c r="T7472" t="b">
        <f t="shared" si="1745"/>
        <v>1</v>
      </c>
      <c r="U7472" t="b">
        <f t="shared" si="1746"/>
        <v>1</v>
      </c>
      <c r="V7472" t="str">
        <f t="shared" si="1747"/>
        <v>Top Company</v>
      </c>
      <c r="W7472" t="str">
        <f t="shared" si="1748"/>
        <v>Don't Buy</v>
      </c>
      <c r="X7472" t="str">
        <f t="shared" si="1749"/>
        <v>Not Known</v>
      </c>
      <c r="Z7472" t="str">
        <f t="shared" si="1750"/>
        <v>None</v>
      </c>
      <c r="AB7472" t="str">
        <f t="shared" si="1751"/>
        <v>0</v>
      </c>
    </row>
    <row r="7473" spans="1:28" x14ac:dyDescent="0.3">
      <c r="A7473">
        <v>7471</v>
      </c>
      <c r="B7473" t="s">
        <v>12321</v>
      </c>
      <c r="C7473" t="str">
        <f t="shared" si="1738"/>
        <v>Long</v>
      </c>
      <c r="D7473">
        <v>3.9</v>
      </c>
      <c r="F7473" s="1">
        <f t="shared" si="1752"/>
        <v>3.9</v>
      </c>
      <c r="G7473" s="1">
        <f t="shared" si="1739"/>
        <v>3.9</v>
      </c>
      <c r="H7473">
        <f t="shared" si="1740"/>
        <v>3.9</v>
      </c>
      <c r="I7473" t="s">
        <v>12251</v>
      </c>
      <c r="J7473" t="s">
        <v>3002</v>
      </c>
      <c r="K7473" t="s">
        <v>185</v>
      </c>
      <c r="L7473" t="str">
        <f t="shared" si="1741"/>
        <v>Established</v>
      </c>
      <c r="N7473" s="2">
        <f t="shared" si="1742"/>
        <v>51</v>
      </c>
      <c r="O7473" t="s">
        <v>1308</v>
      </c>
      <c r="Q7473" t="s">
        <v>918</v>
      </c>
      <c r="R7473" t="str">
        <f t="shared" si="1743"/>
        <v>Average</v>
      </c>
      <c r="S7473" t="str">
        <f t="shared" si="1744"/>
        <v xml:space="preserve"> </v>
      </c>
      <c r="T7473" t="b">
        <f t="shared" si="1745"/>
        <v>0</v>
      </c>
      <c r="U7473" t="b">
        <f t="shared" si="1746"/>
        <v>1</v>
      </c>
      <c r="V7473" t="str">
        <f t="shared" si="1747"/>
        <v>Average Company</v>
      </c>
      <c r="W7473" t="str">
        <f t="shared" si="1748"/>
        <v>Don't Buy</v>
      </c>
      <c r="X7473" t="str">
        <f t="shared" si="1749"/>
        <v>Not Known</v>
      </c>
      <c r="Z7473" t="str">
        <f t="shared" si="1750"/>
        <v>None</v>
      </c>
      <c r="AB7473" t="str">
        <f t="shared" si="1751"/>
        <v>0</v>
      </c>
    </row>
    <row r="7474" spans="1:28" x14ac:dyDescent="0.3">
      <c r="A7474">
        <v>7472</v>
      </c>
      <c r="B7474" t="s">
        <v>12322</v>
      </c>
      <c r="C7474" t="str">
        <f t="shared" si="1738"/>
        <v>Long</v>
      </c>
      <c r="D7474">
        <v>3.7</v>
      </c>
      <c r="F7474" s="1">
        <f t="shared" si="1752"/>
        <v>3.7</v>
      </c>
      <c r="G7474" s="1">
        <f t="shared" si="1739"/>
        <v>3.7</v>
      </c>
      <c r="H7474">
        <f t="shared" si="1740"/>
        <v>3.7</v>
      </c>
      <c r="I7474" t="s">
        <v>12251</v>
      </c>
      <c r="J7474" t="s">
        <v>12323</v>
      </c>
      <c r="K7474" t="s">
        <v>321</v>
      </c>
      <c r="L7474" t="str">
        <f t="shared" si="1741"/>
        <v>Established</v>
      </c>
      <c r="N7474" s="2">
        <f t="shared" si="1742"/>
        <v>51</v>
      </c>
      <c r="O7474" t="s">
        <v>1308</v>
      </c>
      <c r="Q7474" t="s">
        <v>117</v>
      </c>
      <c r="R7474" t="str">
        <f t="shared" si="1743"/>
        <v>Average</v>
      </c>
      <c r="S7474" t="str">
        <f t="shared" si="1744"/>
        <v xml:space="preserve"> </v>
      </c>
      <c r="T7474" t="b">
        <f t="shared" si="1745"/>
        <v>0</v>
      </c>
      <c r="U7474" t="b">
        <f t="shared" si="1746"/>
        <v>1</v>
      </c>
      <c r="V7474" t="str">
        <f t="shared" si="1747"/>
        <v>Average Company</v>
      </c>
      <c r="W7474" t="str">
        <f t="shared" si="1748"/>
        <v>Buy</v>
      </c>
      <c r="X7474" t="str">
        <f t="shared" si="1749"/>
        <v>Not Known</v>
      </c>
      <c r="Z7474" t="str">
        <f t="shared" si="1750"/>
        <v>None</v>
      </c>
      <c r="AB7474" t="str">
        <f t="shared" si="1751"/>
        <v>0</v>
      </c>
    </row>
    <row r="7475" spans="1:28" x14ac:dyDescent="0.3">
      <c r="A7475">
        <v>7473</v>
      </c>
      <c r="B7475" t="s">
        <v>12324</v>
      </c>
      <c r="C7475" t="str">
        <f t="shared" si="1738"/>
        <v>Long</v>
      </c>
      <c r="D7475">
        <v>3.9</v>
      </c>
      <c r="F7475" s="1">
        <f t="shared" si="1752"/>
        <v>3.9</v>
      </c>
      <c r="G7475" s="1">
        <f t="shared" si="1739"/>
        <v>3.9</v>
      </c>
      <c r="H7475">
        <f t="shared" si="1740"/>
        <v>3.9</v>
      </c>
      <c r="I7475" t="s">
        <v>12251</v>
      </c>
      <c r="J7475" t="s">
        <v>10</v>
      </c>
      <c r="K7475" t="s">
        <v>8617</v>
      </c>
      <c r="L7475" t="str">
        <f t="shared" si="1741"/>
        <v>Established</v>
      </c>
      <c r="N7475" s="2">
        <f t="shared" si="1742"/>
        <v>39</v>
      </c>
      <c r="O7475" t="s">
        <v>74</v>
      </c>
      <c r="P7475" t="s">
        <v>683</v>
      </c>
      <c r="Q7475" t="s">
        <v>117</v>
      </c>
      <c r="R7475" t="str">
        <f t="shared" si="1743"/>
        <v>Average</v>
      </c>
      <c r="S7475" t="str">
        <f t="shared" si="1744"/>
        <v xml:space="preserve"> </v>
      </c>
      <c r="T7475" t="b">
        <f t="shared" si="1745"/>
        <v>0</v>
      </c>
      <c r="U7475" t="b">
        <f t="shared" si="1746"/>
        <v>1</v>
      </c>
      <c r="V7475" t="str">
        <f t="shared" si="1747"/>
        <v>Average Company</v>
      </c>
      <c r="W7475" t="str">
        <f t="shared" si="1748"/>
        <v>Don't Buy</v>
      </c>
      <c r="X7475" t="str">
        <f t="shared" si="1749"/>
        <v>Not Known</v>
      </c>
      <c r="Z7475" t="str">
        <f t="shared" si="1750"/>
        <v>None</v>
      </c>
      <c r="AB7475" t="str">
        <f t="shared" si="1751"/>
        <v>0</v>
      </c>
    </row>
    <row r="7476" spans="1:28" x14ac:dyDescent="0.3">
      <c r="A7476">
        <v>7474</v>
      </c>
      <c r="B7476" t="s">
        <v>12325</v>
      </c>
      <c r="C7476" t="str">
        <f t="shared" si="1738"/>
        <v>Long</v>
      </c>
      <c r="D7476">
        <v>3.9</v>
      </c>
      <c r="F7476" s="1">
        <f t="shared" si="1752"/>
        <v>3.9</v>
      </c>
      <c r="G7476" s="1">
        <f t="shared" si="1739"/>
        <v>3.9</v>
      </c>
      <c r="H7476">
        <f t="shared" si="1740"/>
        <v>3.9</v>
      </c>
      <c r="I7476" t="s">
        <v>12251</v>
      </c>
      <c r="J7476" t="s">
        <v>22</v>
      </c>
      <c r="K7476" t="s">
        <v>6169</v>
      </c>
      <c r="L7476" t="str">
        <f t="shared" si="1741"/>
        <v>Established</v>
      </c>
      <c r="N7476" s="2">
        <f t="shared" si="1742"/>
        <v>32</v>
      </c>
      <c r="O7476" t="s">
        <v>368</v>
      </c>
      <c r="P7476" t="s">
        <v>1703</v>
      </c>
      <c r="Q7476" t="s">
        <v>189</v>
      </c>
      <c r="R7476" t="str">
        <f t="shared" si="1743"/>
        <v>Average</v>
      </c>
      <c r="S7476" t="str">
        <f t="shared" si="1744"/>
        <v xml:space="preserve"> </v>
      </c>
      <c r="T7476" t="b">
        <f t="shared" si="1745"/>
        <v>0</v>
      </c>
      <c r="U7476" t="b">
        <f t="shared" si="1746"/>
        <v>1</v>
      </c>
      <c r="V7476" t="str">
        <f t="shared" si="1747"/>
        <v>Average Company</v>
      </c>
      <c r="W7476" t="str">
        <f t="shared" si="1748"/>
        <v>Don't Buy</v>
      </c>
      <c r="X7476" t="str">
        <f t="shared" si="1749"/>
        <v>Not Known</v>
      </c>
      <c r="Z7476" t="str">
        <f t="shared" si="1750"/>
        <v>None</v>
      </c>
      <c r="AB7476" t="str">
        <f t="shared" si="1751"/>
        <v>0</v>
      </c>
    </row>
    <row r="7477" spans="1:28" x14ac:dyDescent="0.3">
      <c r="A7477">
        <v>7475</v>
      </c>
      <c r="B7477" t="s">
        <v>12326</v>
      </c>
      <c r="C7477" t="str">
        <f t="shared" si="1738"/>
        <v>Short</v>
      </c>
      <c r="D7477">
        <v>4.5999999999999996</v>
      </c>
      <c r="F7477" s="1">
        <f t="shared" si="1752"/>
        <v>4.5999999999999996</v>
      </c>
      <c r="G7477" s="1">
        <f t="shared" si="1739"/>
        <v>4.5999999999999996</v>
      </c>
      <c r="H7477">
        <f t="shared" si="1740"/>
        <v>4.5999999999999996</v>
      </c>
      <c r="I7477" t="s">
        <v>12251</v>
      </c>
      <c r="J7477" t="s">
        <v>3761</v>
      </c>
      <c r="K7477" t="s">
        <v>12327</v>
      </c>
      <c r="L7477" t="str">
        <f t="shared" si="1741"/>
        <v>Established</v>
      </c>
      <c r="N7477" s="2">
        <f t="shared" si="1742"/>
        <v>51</v>
      </c>
      <c r="O7477" t="s">
        <v>688</v>
      </c>
      <c r="P7477" t="s">
        <v>691</v>
      </c>
      <c r="Q7477" t="s">
        <v>986</v>
      </c>
      <c r="R7477" t="str">
        <f t="shared" si="1743"/>
        <v>Great</v>
      </c>
      <c r="S7477" t="str">
        <f t="shared" si="1744"/>
        <v>Great</v>
      </c>
      <c r="T7477" t="b">
        <f t="shared" si="1745"/>
        <v>1</v>
      </c>
      <c r="U7477" t="b">
        <f t="shared" si="1746"/>
        <v>1</v>
      </c>
      <c r="V7477" t="str">
        <f t="shared" si="1747"/>
        <v>Top Company</v>
      </c>
      <c r="W7477" t="str">
        <f t="shared" si="1748"/>
        <v>Don't Buy</v>
      </c>
      <c r="X7477" t="str">
        <f t="shared" si="1749"/>
        <v>Not Known</v>
      </c>
      <c r="Z7477" t="str">
        <f t="shared" si="1750"/>
        <v>None</v>
      </c>
      <c r="AB7477" t="str">
        <f t="shared" si="1751"/>
        <v>0</v>
      </c>
    </row>
    <row r="7478" spans="1:28" x14ac:dyDescent="0.3">
      <c r="A7478">
        <v>7476</v>
      </c>
      <c r="B7478" t="s">
        <v>12328</v>
      </c>
      <c r="C7478" t="str">
        <f t="shared" si="1738"/>
        <v>Long</v>
      </c>
      <c r="D7478">
        <v>4.3</v>
      </c>
      <c r="F7478" s="1">
        <f t="shared" si="1752"/>
        <v>4.3</v>
      </c>
      <c r="G7478" s="1">
        <f t="shared" si="1739"/>
        <v>4.3</v>
      </c>
      <c r="H7478">
        <f t="shared" si="1740"/>
        <v>4.3</v>
      </c>
      <c r="I7478" t="s">
        <v>12251</v>
      </c>
      <c r="J7478" t="s">
        <v>3712</v>
      </c>
      <c r="K7478" t="s">
        <v>249</v>
      </c>
      <c r="L7478" t="str">
        <f t="shared" si="1741"/>
        <v>Established</v>
      </c>
      <c r="N7478" s="2">
        <f t="shared" si="1742"/>
        <v>51</v>
      </c>
      <c r="O7478" t="s">
        <v>1308</v>
      </c>
      <c r="Q7478" t="s">
        <v>773</v>
      </c>
      <c r="R7478" t="str">
        <f t="shared" si="1743"/>
        <v>Great</v>
      </c>
      <c r="S7478" t="str">
        <f t="shared" si="1744"/>
        <v>Great</v>
      </c>
      <c r="T7478" t="b">
        <f t="shared" si="1745"/>
        <v>1</v>
      </c>
      <c r="U7478" t="b">
        <f t="shared" si="1746"/>
        <v>1</v>
      </c>
      <c r="V7478" t="str">
        <f t="shared" si="1747"/>
        <v>Top Company</v>
      </c>
      <c r="W7478" t="str">
        <f t="shared" si="1748"/>
        <v>Don't Buy</v>
      </c>
      <c r="X7478" t="str">
        <f t="shared" si="1749"/>
        <v>Not Known</v>
      </c>
      <c r="Z7478" t="str">
        <f t="shared" si="1750"/>
        <v>None</v>
      </c>
      <c r="AB7478" t="str">
        <f t="shared" si="1751"/>
        <v>0</v>
      </c>
    </row>
    <row r="7479" spans="1:28" x14ac:dyDescent="0.3">
      <c r="A7479">
        <v>7477</v>
      </c>
      <c r="B7479" t="s">
        <v>12329</v>
      </c>
      <c r="C7479" t="str">
        <f t="shared" si="1738"/>
        <v>Long</v>
      </c>
      <c r="D7479">
        <v>4.0999999999999996</v>
      </c>
      <c r="F7479" s="1">
        <f t="shared" si="1752"/>
        <v>4.0999999999999996</v>
      </c>
      <c r="G7479" s="1">
        <f t="shared" si="1739"/>
        <v>4.0999999999999996</v>
      </c>
      <c r="H7479">
        <f t="shared" si="1740"/>
        <v>4.0999999999999996</v>
      </c>
      <c r="I7479" t="s">
        <v>12251</v>
      </c>
      <c r="J7479" t="s">
        <v>22</v>
      </c>
      <c r="K7479" t="s">
        <v>12330</v>
      </c>
      <c r="L7479" t="str">
        <f t="shared" si="1741"/>
        <v>Established</v>
      </c>
      <c r="N7479" s="2">
        <f t="shared" si="1742"/>
        <v>61</v>
      </c>
      <c r="O7479" t="s">
        <v>414</v>
      </c>
      <c r="P7479" t="s">
        <v>691</v>
      </c>
      <c r="Q7479" t="s">
        <v>533</v>
      </c>
      <c r="R7479" t="str">
        <f t="shared" si="1743"/>
        <v>Great</v>
      </c>
      <c r="S7479" t="str">
        <f t="shared" si="1744"/>
        <v>Great</v>
      </c>
      <c r="T7479" t="b">
        <f t="shared" si="1745"/>
        <v>1</v>
      </c>
      <c r="U7479" t="b">
        <f t="shared" si="1746"/>
        <v>1</v>
      </c>
      <c r="V7479" t="str">
        <f t="shared" si="1747"/>
        <v>Top Company</v>
      </c>
      <c r="W7479" t="str">
        <f t="shared" si="1748"/>
        <v>Don't Buy</v>
      </c>
      <c r="X7479" t="str">
        <f t="shared" si="1749"/>
        <v>Not Known</v>
      </c>
      <c r="Z7479" t="str">
        <f t="shared" si="1750"/>
        <v>None</v>
      </c>
      <c r="AB7479" t="str">
        <f t="shared" si="1751"/>
        <v>0</v>
      </c>
    </row>
    <row r="7480" spans="1:28" x14ac:dyDescent="0.3">
      <c r="A7480">
        <v>7478</v>
      </c>
      <c r="B7480" t="s">
        <v>12331</v>
      </c>
      <c r="C7480" t="str">
        <f t="shared" si="1738"/>
        <v>Long</v>
      </c>
      <c r="D7480">
        <v>3.4</v>
      </c>
      <c r="F7480" s="1">
        <f t="shared" si="1752"/>
        <v>3.4</v>
      </c>
      <c r="G7480" s="1">
        <f t="shared" si="1739"/>
        <v>3.4</v>
      </c>
      <c r="H7480">
        <f t="shared" si="1740"/>
        <v>3.4</v>
      </c>
      <c r="I7480" t="s">
        <v>12251</v>
      </c>
      <c r="J7480" t="s">
        <v>11881</v>
      </c>
      <c r="K7480" t="s">
        <v>522</v>
      </c>
      <c r="L7480" t="str">
        <f t="shared" si="1741"/>
        <v>Established</v>
      </c>
      <c r="N7480" s="2">
        <f t="shared" si="1742"/>
        <v>50</v>
      </c>
      <c r="O7480" t="s">
        <v>691</v>
      </c>
      <c r="Q7480" t="s">
        <v>28</v>
      </c>
      <c r="R7480" t="str">
        <f t="shared" si="1743"/>
        <v>Average</v>
      </c>
      <c r="S7480" t="str">
        <f t="shared" si="1744"/>
        <v xml:space="preserve"> </v>
      </c>
      <c r="T7480" t="b">
        <f t="shared" si="1745"/>
        <v>0</v>
      </c>
      <c r="U7480" t="b">
        <f t="shared" si="1746"/>
        <v>0</v>
      </c>
      <c r="V7480" t="str">
        <f t="shared" si="1747"/>
        <v>Average Company</v>
      </c>
      <c r="W7480" t="str">
        <f t="shared" si="1748"/>
        <v>Don't Buy</v>
      </c>
      <c r="X7480" t="str">
        <f t="shared" si="1749"/>
        <v>Not Known</v>
      </c>
      <c r="Z7480" t="str">
        <f t="shared" si="1750"/>
        <v>None</v>
      </c>
      <c r="AB7480" t="str">
        <f t="shared" si="1751"/>
        <v>500K</v>
      </c>
    </row>
    <row r="7481" spans="1:28" x14ac:dyDescent="0.3">
      <c r="A7481">
        <v>7479</v>
      </c>
      <c r="B7481" t="s">
        <v>12332</v>
      </c>
      <c r="C7481" t="str">
        <f t="shared" si="1738"/>
        <v>Long</v>
      </c>
      <c r="D7481">
        <v>3.8</v>
      </c>
      <c r="F7481" s="1">
        <f t="shared" si="1752"/>
        <v>3.8</v>
      </c>
      <c r="G7481" s="1">
        <f t="shared" si="1739"/>
        <v>3.8</v>
      </c>
      <c r="H7481">
        <f t="shared" si="1740"/>
        <v>3.8</v>
      </c>
      <c r="I7481" t="s">
        <v>12251</v>
      </c>
      <c r="J7481" t="s">
        <v>22</v>
      </c>
      <c r="K7481" t="s">
        <v>5561</v>
      </c>
      <c r="L7481" t="str">
        <f t="shared" si="1741"/>
        <v>Established</v>
      </c>
      <c r="N7481" s="2">
        <f t="shared" si="1742"/>
        <v>14</v>
      </c>
      <c r="O7481" t="s">
        <v>522</v>
      </c>
      <c r="P7481" t="s">
        <v>683</v>
      </c>
      <c r="Q7481" t="s">
        <v>85</v>
      </c>
      <c r="R7481" t="str">
        <f t="shared" si="1743"/>
        <v>Average</v>
      </c>
      <c r="S7481" t="str">
        <f t="shared" si="1744"/>
        <v xml:space="preserve"> </v>
      </c>
      <c r="T7481" t="b">
        <f t="shared" si="1745"/>
        <v>0</v>
      </c>
      <c r="U7481" t="b">
        <f t="shared" si="1746"/>
        <v>1</v>
      </c>
      <c r="V7481" t="str">
        <f t="shared" si="1747"/>
        <v>Average Company</v>
      </c>
      <c r="W7481" t="str">
        <f t="shared" si="1748"/>
        <v>Don't Buy</v>
      </c>
      <c r="X7481" t="str">
        <f t="shared" si="1749"/>
        <v>Not Known</v>
      </c>
      <c r="Z7481" t="str">
        <f t="shared" si="1750"/>
        <v>None</v>
      </c>
      <c r="AB7481" t="str">
        <f t="shared" si="1751"/>
        <v>0</v>
      </c>
    </row>
    <row r="7482" spans="1:28" x14ac:dyDescent="0.3">
      <c r="A7482">
        <v>7480</v>
      </c>
      <c r="B7482" t="s">
        <v>12333</v>
      </c>
      <c r="C7482" t="str">
        <f t="shared" si="1738"/>
        <v>Long</v>
      </c>
      <c r="D7482">
        <v>3.6</v>
      </c>
      <c r="F7482" s="1">
        <f t="shared" si="1752"/>
        <v>3.6</v>
      </c>
      <c r="G7482" s="1">
        <f t="shared" si="1739"/>
        <v>3.6</v>
      </c>
      <c r="H7482">
        <f t="shared" si="1740"/>
        <v>3.6</v>
      </c>
      <c r="I7482" t="s">
        <v>12251</v>
      </c>
      <c r="J7482" t="s">
        <v>22</v>
      </c>
      <c r="K7482" t="s">
        <v>10285</v>
      </c>
      <c r="L7482" t="str">
        <f t="shared" si="1741"/>
        <v>Established</v>
      </c>
      <c r="N7482" s="2">
        <f t="shared" si="1742"/>
        <v>25</v>
      </c>
      <c r="O7482" t="s">
        <v>54</v>
      </c>
      <c r="P7482" t="s">
        <v>147</v>
      </c>
      <c r="Q7482" t="s">
        <v>999</v>
      </c>
      <c r="R7482" t="str">
        <f t="shared" si="1743"/>
        <v>Average</v>
      </c>
      <c r="S7482" t="str">
        <f t="shared" si="1744"/>
        <v xml:space="preserve"> </v>
      </c>
      <c r="T7482" t="b">
        <f t="shared" si="1745"/>
        <v>0</v>
      </c>
      <c r="U7482" t="b">
        <f t="shared" si="1746"/>
        <v>1</v>
      </c>
      <c r="V7482" t="str">
        <f t="shared" si="1747"/>
        <v>Average Company</v>
      </c>
      <c r="W7482" t="str">
        <f t="shared" si="1748"/>
        <v>Don't Buy</v>
      </c>
      <c r="X7482" t="str">
        <f t="shared" si="1749"/>
        <v>Not Known</v>
      </c>
      <c r="Z7482" t="str">
        <f t="shared" si="1750"/>
        <v>None</v>
      </c>
      <c r="AB7482" t="str">
        <f t="shared" si="1751"/>
        <v>0</v>
      </c>
    </row>
    <row r="7483" spans="1:28" x14ac:dyDescent="0.3">
      <c r="A7483">
        <v>7481</v>
      </c>
      <c r="B7483" t="s">
        <v>12334</v>
      </c>
      <c r="C7483" t="str">
        <f t="shared" si="1738"/>
        <v>Long</v>
      </c>
      <c r="D7483">
        <v>4.2</v>
      </c>
      <c r="F7483" s="1">
        <f t="shared" si="1752"/>
        <v>4.2</v>
      </c>
      <c r="G7483" s="1">
        <f t="shared" si="1739"/>
        <v>4.2</v>
      </c>
      <c r="H7483">
        <f t="shared" si="1740"/>
        <v>4.2</v>
      </c>
      <c r="I7483" t="s">
        <v>12251</v>
      </c>
      <c r="J7483" t="s">
        <v>8375</v>
      </c>
      <c r="K7483" t="s">
        <v>54</v>
      </c>
      <c r="L7483" t="str">
        <f t="shared" si="1741"/>
        <v>Established</v>
      </c>
      <c r="N7483" s="2">
        <f t="shared" si="1742"/>
        <v>51</v>
      </c>
      <c r="O7483" t="s">
        <v>1308</v>
      </c>
      <c r="Q7483" t="s">
        <v>284</v>
      </c>
      <c r="R7483" t="str">
        <f t="shared" si="1743"/>
        <v>Great</v>
      </c>
      <c r="S7483" t="str">
        <f t="shared" si="1744"/>
        <v>Great</v>
      </c>
      <c r="T7483" t="b">
        <f t="shared" si="1745"/>
        <v>1</v>
      </c>
      <c r="U7483" t="b">
        <f t="shared" si="1746"/>
        <v>1</v>
      </c>
      <c r="V7483" t="str">
        <f t="shared" si="1747"/>
        <v>Top Company</v>
      </c>
      <c r="W7483" t="str">
        <f t="shared" si="1748"/>
        <v>Don't Buy</v>
      </c>
      <c r="X7483" t="str">
        <f t="shared" si="1749"/>
        <v>Not Known</v>
      </c>
      <c r="Z7483" t="str">
        <f t="shared" si="1750"/>
        <v>None</v>
      </c>
      <c r="AB7483" t="str">
        <f t="shared" si="1751"/>
        <v>0</v>
      </c>
    </row>
    <row r="7484" spans="1:28" x14ac:dyDescent="0.3">
      <c r="A7484">
        <v>7482</v>
      </c>
      <c r="B7484" t="s">
        <v>12335</v>
      </c>
      <c r="C7484" t="str">
        <f t="shared" si="1738"/>
        <v>Long</v>
      </c>
      <c r="D7484">
        <v>4.3</v>
      </c>
      <c r="F7484" s="1">
        <f t="shared" si="1752"/>
        <v>4.3</v>
      </c>
      <c r="G7484" s="1">
        <f t="shared" si="1739"/>
        <v>4.3</v>
      </c>
      <c r="H7484">
        <f t="shared" si="1740"/>
        <v>4.3</v>
      </c>
      <c r="I7484" t="s">
        <v>12251</v>
      </c>
      <c r="J7484" t="s">
        <v>22</v>
      </c>
      <c r="K7484" t="s">
        <v>7963</v>
      </c>
      <c r="L7484" t="str">
        <f t="shared" si="1741"/>
        <v>Established</v>
      </c>
      <c r="N7484" s="2">
        <f t="shared" si="1742"/>
        <v>18</v>
      </c>
      <c r="O7484" t="s">
        <v>200</v>
      </c>
      <c r="P7484" t="s">
        <v>683</v>
      </c>
      <c r="Q7484" t="s">
        <v>19</v>
      </c>
      <c r="R7484" t="str">
        <f t="shared" si="1743"/>
        <v>Great</v>
      </c>
      <c r="S7484" t="str">
        <f t="shared" si="1744"/>
        <v>Great</v>
      </c>
      <c r="T7484" t="b">
        <f t="shared" si="1745"/>
        <v>1</v>
      </c>
      <c r="U7484" t="b">
        <f t="shared" si="1746"/>
        <v>1</v>
      </c>
      <c r="V7484" t="str">
        <f t="shared" si="1747"/>
        <v>Average Company</v>
      </c>
      <c r="W7484" t="str">
        <f t="shared" si="1748"/>
        <v>Don't Buy</v>
      </c>
      <c r="X7484" t="str">
        <f t="shared" si="1749"/>
        <v>Not Known</v>
      </c>
      <c r="Z7484" t="str">
        <f t="shared" si="1750"/>
        <v>None</v>
      </c>
      <c r="AB7484" t="str">
        <f t="shared" si="1751"/>
        <v>1Million</v>
      </c>
    </row>
    <row r="7485" spans="1:28" x14ac:dyDescent="0.3">
      <c r="A7485">
        <v>7483</v>
      </c>
      <c r="B7485" t="s">
        <v>12336</v>
      </c>
      <c r="C7485" t="str">
        <f t="shared" si="1738"/>
        <v>Long</v>
      </c>
      <c r="D7485">
        <v>3.8</v>
      </c>
      <c r="F7485" s="1">
        <f t="shared" si="1752"/>
        <v>3.8</v>
      </c>
      <c r="G7485" s="1">
        <f t="shared" si="1739"/>
        <v>3.8</v>
      </c>
      <c r="H7485">
        <f t="shared" si="1740"/>
        <v>3.8</v>
      </c>
      <c r="I7485" t="s">
        <v>12251</v>
      </c>
      <c r="J7485" t="s">
        <v>3894</v>
      </c>
      <c r="K7485" t="s">
        <v>249</v>
      </c>
      <c r="L7485" t="str">
        <f t="shared" si="1741"/>
        <v>Established</v>
      </c>
      <c r="N7485" s="2">
        <f t="shared" si="1742"/>
        <v>51</v>
      </c>
      <c r="O7485" t="s">
        <v>1308</v>
      </c>
      <c r="Q7485" t="s">
        <v>19</v>
      </c>
      <c r="R7485" t="str">
        <f t="shared" si="1743"/>
        <v>Average</v>
      </c>
      <c r="S7485" t="str">
        <f t="shared" si="1744"/>
        <v xml:space="preserve"> </v>
      </c>
      <c r="T7485" t="b">
        <f t="shared" si="1745"/>
        <v>0</v>
      </c>
      <c r="U7485" t="b">
        <f t="shared" si="1746"/>
        <v>1</v>
      </c>
      <c r="V7485" t="str">
        <f t="shared" si="1747"/>
        <v>Average Company</v>
      </c>
      <c r="W7485" t="str">
        <f t="shared" si="1748"/>
        <v>Don't Buy</v>
      </c>
      <c r="X7485" t="str">
        <f t="shared" si="1749"/>
        <v>Not Known</v>
      </c>
      <c r="Z7485" t="str">
        <f t="shared" si="1750"/>
        <v>None</v>
      </c>
      <c r="AB7485" t="str">
        <f t="shared" si="1751"/>
        <v>500K</v>
      </c>
    </row>
    <row r="7486" spans="1:28" x14ac:dyDescent="0.3">
      <c r="A7486">
        <v>7484</v>
      </c>
      <c r="B7486" t="s">
        <v>12337</v>
      </c>
      <c r="C7486" t="str">
        <f t="shared" si="1738"/>
        <v>Long</v>
      </c>
      <c r="D7486">
        <v>3.6</v>
      </c>
      <c r="F7486" s="1">
        <f t="shared" si="1752"/>
        <v>3.6</v>
      </c>
      <c r="G7486" s="1">
        <f t="shared" si="1739"/>
        <v>3.6</v>
      </c>
      <c r="H7486">
        <f t="shared" si="1740"/>
        <v>3.6</v>
      </c>
      <c r="I7486" t="s">
        <v>12251</v>
      </c>
      <c r="J7486" t="s">
        <v>22</v>
      </c>
      <c r="K7486" t="s">
        <v>12338</v>
      </c>
      <c r="L7486" t="str">
        <f t="shared" si="1741"/>
        <v>Established</v>
      </c>
      <c r="N7486" s="2">
        <f t="shared" si="1742"/>
        <v>13</v>
      </c>
      <c r="O7486" t="s">
        <v>299</v>
      </c>
      <c r="P7486" t="s">
        <v>1261</v>
      </c>
      <c r="Q7486" t="s">
        <v>50</v>
      </c>
      <c r="R7486" t="str">
        <f t="shared" si="1743"/>
        <v>Average</v>
      </c>
      <c r="S7486" t="str">
        <f t="shared" si="1744"/>
        <v xml:space="preserve"> </v>
      </c>
      <c r="T7486" t="b">
        <f t="shared" si="1745"/>
        <v>0</v>
      </c>
      <c r="U7486" t="b">
        <f t="shared" si="1746"/>
        <v>1</v>
      </c>
      <c r="V7486" t="str">
        <f t="shared" si="1747"/>
        <v>Average Company</v>
      </c>
      <c r="W7486" t="str">
        <f t="shared" si="1748"/>
        <v>Don't Buy</v>
      </c>
      <c r="X7486" t="str">
        <f t="shared" si="1749"/>
        <v>Not Known</v>
      </c>
      <c r="Z7486" t="str">
        <f t="shared" si="1750"/>
        <v>None</v>
      </c>
      <c r="AB7486" t="str">
        <f t="shared" si="1751"/>
        <v>0</v>
      </c>
    </row>
    <row r="7487" spans="1:28" x14ac:dyDescent="0.3">
      <c r="A7487">
        <v>7485</v>
      </c>
      <c r="B7487" t="s">
        <v>12339</v>
      </c>
      <c r="C7487" t="str">
        <f t="shared" si="1738"/>
        <v>Long</v>
      </c>
      <c r="D7487">
        <v>3.9</v>
      </c>
      <c r="F7487" s="1">
        <f t="shared" si="1752"/>
        <v>4.4000000000000004</v>
      </c>
      <c r="G7487" s="1">
        <f t="shared" si="1739"/>
        <v>4.4000000000000004</v>
      </c>
      <c r="H7487">
        <f t="shared" si="1740"/>
        <v>4</v>
      </c>
      <c r="I7487" t="s">
        <v>12251</v>
      </c>
      <c r="J7487" t="s">
        <v>22</v>
      </c>
      <c r="K7487" t="s">
        <v>12340</v>
      </c>
      <c r="L7487" t="str">
        <f t="shared" si="1741"/>
        <v>Startup</v>
      </c>
      <c r="N7487" s="2">
        <f t="shared" si="1742"/>
        <v>7</v>
      </c>
      <c r="O7487" t="s">
        <v>318</v>
      </c>
      <c r="P7487" t="s">
        <v>683</v>
      </c>
      <c r="Q7487" t="s">
        <v>44</v>
      </c>
      <c r="R7487" t="str">
        <f t="shared" si="1743"/>
        <v>Average</v>
      </c>
      <c r="S7487" t="str">
        <f t="shared" si="1744"/>
        <v xml:space="preserve"> </v>
      </c>
      <c r="T7487" t="b">
        <f t="shared" si="1745"/>
        <v>0</v>
      </c>
      <c r="U7487" t="b">
        <f t="shared" si="1746"/>
        <v>1</v>
      </c>
      <c r="V7487" t="str">
        <f t="shared" si="1747"/>
        <v>Average Company</v>
      </c>
      <c r="W7487" t="str">
        <f t="shared" si="1748"/>
        <v>Don't Buy</v>
      </c>
      <c r="X7487" t="str">
        <f t="shared" si="1749"/>
        <v>Not Known</v>
      </c>
      <c r="Z7487" t="str">
        <f t="shared" si="1750"/>
        <v>None</v>
      </c>
      <c r="AB7487" t="str">
        <f t="shared" si="1751"/>
        <v>0</v>
      </c>
    </row>
    <row r="7488" spans="1:28" x14ac:dyDescent="0.3">
      <c r="A7488">
        <v>7486</v>
      </c>
      <c r="B7488" t="s">
        <v>12341</v>
      </c>
      <c r="C7488" t="str">
        <f t="shared" si="1738"/>
        <v>Long</v>
      </c>
      <c r="D7488">
        <v>4.4000000000000004</v>
      </c>
      <c r="F7488" s="1">
        <f t="shared" si="1752"/>
        <v>4.4000000000000004</v>
      </c>
      <c r="G7488" s="1">
        <f t="shared" si="1739"/>
        <v>4.4000000000000004</v>
      </c>
      <c r="H7488">
        <f t="shared" si="1740"/>
        <v>4.4000000000000004</v>
      </c>
      <c r="I7488" t="s">
        <v>12251</v>
      </c>
      <c r="J7488" t="s">
        <v>12342</v>
      </c>
      <c r="K7488" t="s">
        <v>321</v>
      </c>
      <c r="L7488" t="str">
        <f t="shared" si="1741"/>
        <v>Established</v>
      </c>
      <c r="N7488" s="2">
        <f t="shared" si="1742"/>
        <v>11</v>
      </c>
      <c r="O7488" t="s">
        <v>1261</v>
      </c>
      <c r="Q7488" t="s">
        <v>362</v>
      </c>
      <c r="R7488" t="str">
        <f t="shared" si="1743"/>
        <v>Great</v>
      </c>
      <c r="S7488" t="str">
        <f t="shared" si="1744"/>
        <v>Great</v>
      </c>
      <c r="T7488" t="b">
        <f t="shared" si="1745"/>
        <v>1</v>
      </c>
      <c r="U7488" t="b">
        <f t="shared" si="1746"/>
        <v>1</v>
      </c>
      <c r="V7488" t="str">
        <f t="shared" si="1747"/>
        <v>Average Company</v>
      </c>
      <c r="W7488" t="str">
        <f t="shared" si="1748"/>
        <v>Don't Buy</v>
      </c>
      <c r="X7488" t="str">
        <f t="shared" si="1749"/>
        <v>Not Known</v>
      </c>
      <c r="Z7488" t="str">
        <f t="shared" si="1750"/>
        <v>None</v>
      </c>
      <c r="AB7488" t="str">
        <f t="shared" si="1751"/>
        <v>0</v>
      </c>
    </row>
    <row r="7489" spans="1:28" x14ac:dyDescent="0.3">
      <c r="A7489">
        <v>7487</v>
      </c>
      <c r="B7489" t="s">
        <v>12343</v>
      </c>
      <c r="C7489" t="str">
        <f t="shared" si="1738"/>
        <v>Long</v>
      </c>
      <c r="D7489">
        <v>4.2</v>
      </c>
      <c r="F7489" s="1">
        <f t="shared" si="1752"/>
        <v>4.7</v>
      </c>
      <c r="G7489" s="1">
        <f t="shared" si="1739"/>
        <v>4.7</v>
      </c>
      <c r="H7489">
        <f t="shared" si="1740"/>
        <v>4.3</v>
      </c>
      <c r="I7489" t="s">
        <v>12251</v>
      </c>
      <c r="J7489" t="s">
        <v>22</v>
      </c>
      <c r="K7489" t="s">
        <v>8357</v>
      </c>
      <c r="L7489" t="str">
        <f t="shared" si="1741"/>
        <v>Startup</v>
      </c>
      <c r="N7489" s="2">
        <f t="shared" si="1742"/>
        <v>6</v>
      </c>
      <c r="O7489" t="s">
        <v>217</v>
      </c>
      <c r="P7489" t="s">
        <v>683</v>
      </c>
      <c r="Q7489" t="s">
        <v>28</v>
      </c>
      <c r="R7489" t="str">
        <f t="shared" si="1743"/>
        <v>Great</v>
      </c>
      <c r="S7489" t="str">
        <f t="shared" si="1744"/>
        <v>Great</v>
      </c>
      <c r="T7489" t="b">
        <f t="shared" si="1745"/>
        <v>0</v>
      </c>
      <c r="U7489" t="b">
        <f t="shared" si="1746"/>
        <v>1</v>
      </c>
      <c r="V7489" t="str">
        <f t="shared" si="1747"/>
        <v>Average Company</v>
      </c>
      <c r="W7489" t="str">
        <f t="shared" si="1748"/>
        <v>Don't Buy</v>
      </c>
      <c r="X7489" t="str">
        <f t="shared" si="1749"/>
        <v>Not Known</v>
      </c>
      <c r="Z7489" t="str">
        <f t="shared" si="1750"/>
        <v>None</v>
      </c>
      <c r="AB7489" t="str">
        <f t="shared" si="1751"/>
        <v>1Million</v>
      </c>
    </row>
    <row r="7490" spans="1:28" x14ac:dyDescent="0.3">
      <c r="A7490">
        <v>7488</v>
      </c>
      <c r="B7490" t="s">
        <v>12344</v>
      </c>
      <c r="C7490" t="str">
        <f t="shared" si="1738"/>
        <v>Long</v>
      </c>
      <c r="D7490">
        <v>3.8</v>
      </c>
      <c r="F7490" s="1">
        <f t="shared" si="1752"/>
        <v>3.8</v>
      </c>
      <c r="G7490" s="1">
        <f t="shared" si="1739"/>
        <v>3.8</v>
      </c>
      <c r="H7490">
        <f t="shared" si="1740"/>
        <v>3.8</v>
      </c>
      <c r="I7490" t="s">
        <v>12251</v>
      </c>
      <c r="J7490" t="s">
        <v>22</v>
      </c>
      <c r="K7490" t="s">
        <v>12345</v>
      </c>
      <c r="L7490" t="str">
        <f t="shared" si="1741"/>
        <v>Established</v>
      </c>
      <c r="N7490" s="2">
        <f t="shared" si="1742"/>
        <v>55</v>
      </c>
      <c r="O7490" t="s">
        <v>43</v>
      </c>
      <c r="P7490" t="s">
        <v>147</v>
      </c>
      <c r="Q7490" t="s">
        <v>726</v>
      </c>
      <c r="R7490" t="str">
        <f t="shared" si="1743"/>
        <v>Average</v>
      </c>
      <c r="S7490" t="str">
        <f t="shared" si="1744"/>
        <v xml:space="preserve"> </v>
      </c>
      <c r="T7490" t="b">
        <f t="shared" si="1745"/>
        <v>0</v>
      </c>
      <c r="U7490" t="b">
        <f t="shared" si="1746"/>
        <v>1</v>
      </c>
      <c r="V7490" t="str">
        <f t="shared" si="1747"/>
        <v>Average Company</v>
      </c>
      <c r="W7490" t="str">
        <f t="shared" si="1748"/>
        <v>Don't Buy</v>
      </c>
      <c r="X7490" t="str">
        <f t="shared" si="1749"/>
        <v>Not Known</v>
      </c>
      <c r="Z7490" t="str">
        <f t="shared" si="1750"/>
        <v>None</v>
      </c>
      <c r="AB7490" t="str">
        <f t="shared" si="1751"/>
        <v>0</v>
      </c>
    </row>
    <row r="7491" spans="1:28" x14ac:dyDescent="0.3">
      <c r="A7491">
        <v>7489</v>
      </c>
      <c r="B7491" t="s">
        <v>12346</v>
      </c>
      <c r="C7491" t="str">
        <f t="shared" ref="C7491:C7554" si="1753">IF(LEN(B7491)&gt;=10,"Long","Short")</f>
        <v>Long</v>
      </c>
      <c r="D7491">
        <v>4.4000000000000004</v>
      </c>
      <c r="F7491" s="1">
        <f t="shared" si="1752"/>
        <v>4.4000000000000004</v>
      </c>
      <c r="G7491" s="1">
        <f t="shared" ref="G7491:G7554" si="1754">IF(L7491="Startup",D7491+0.5,D7491)</f>
        <v>4.4000000000000004</v>
      </c>
      <c r="H7491">
        <f t="shared" ref="H7491:H7554" si="1755">IF(L7491="Startup",D7491+0.1,D7491)</f>
        <v>4.4000000000000004</v>
      </c>
      <c r="I7491" t="s">
        <v>12251</v>
      </c>
      <c r="J7491" t="s">
        <v>22</v>
      </c>
      <c r="K7491" t="s">
        <v>12347</v>
      </c>
      <c r="L7491" t="str">
        <f t="shared" ref="L7491:L7554" si="1756">IF(N7491&lt;10,"Startup","Established")</f>
        <v>Established</v>
      </c>
      <c r="N7491" s="2">
        <f t="shared" ref="N7491:N7554" si="1757">INT(LEFT(O7491,2))</f>
        <v>32</v>
      </c>
      <c r="O7491" t="s">
        <v>368</v>
      </c>
      <c r="P7491" t="s">
        <v>147</v>
      </c>
      <c r="Q7491" t="s">
        <v>105</v>
      </c>
      <c r="R7491" t="str">
        <f t="shared" ref="R7491:R7554" si="1758">IF(D7491&gt;4,"Great","Average")</f>
        <v>Great</v>
      </c>
      <c r="S7491" t="str">
        <f t="shared" ref="S7491:S7554" si="1759">IF(D7491&gt;4,"Great"," ")</f>
        <v>Great</v>
      </c>
      <c r="T7491" t="b">
        <f t="shared" ref="T7491:T7554" si="1760">AND(D7491:D17449&gt;4,N7491:N17449&gt;10)</f>
        <v>1</v>
      </c>
      <c r="U7491" t="b">
        <f t="shared" ref="U7491:U7554" si="1761">OR(D7491&gt;3.5,N7491&lt;10)</f>
        <v>1</v>
      </c>
      <c r="V7491" t="str">
        <f t="shared" ref="V7491:V7554" si="1762">IF(AND(D7491&gt;4,N7491&gt;20),"Top Company","Average Company")</f>
        <v>Top Company</v>
      </c>
      <c r="W7491" t="str">
        <f t="shared" ref="W7491:W7554" si="1763">IF(OR(LEFT(B7491,1)="T",LEFT(B7491,1)="G"),"Buy","Don't Buy")</f>
        <v>Don't Buy</v>
      </c>
      <c r="X7491" t="str">
        <f t="shared" ref="X7491:X7554" si="1764">IF(IF(Q7491="Financial Services",ISNUMBER(SEARCH("Mumbai",K7491))),"Bombay Finance","Not Known")</f>
        <v>Not Known</v>
      </c>
      <c r="Z7491" t="str">
        <f t="shared" ref="Z7491:Z7554" si="1765">IF(AND(OR(ISNUMBER(SEARCH("Bangalore",K7491)),ISNUMBER(SEARCH("Bengaluru",K7491)),ISNUMBER(SEARCH("Chennai",K7491))),N7491&lt;10),"Silicon Valley Startups","None")</f>
        <v>None</v>
      </c>
      <c r="AB7491" t="str">
        <f t="shared" ref="AB7491:AB7554" si="1766">IF(AND(OR(Q7491="IT Services &amp; Consulting",Q7491="Financial Services"),D7491&gt;4),"1Million",IF(AND(OR(Q7491="IT Services &amp; Consulting",Q7491="Financial Services"),D7491&lt;=4),"500K",IF(AND(Q7491="Telecom / ISP",D7491&gt;4),"800K","0")))</f>
        <v>0</v>
      </c>
    </row>
    <row r="7492" spans="1:28" x14ac:dyDescent="0.3">
      <c r="A7492">
        <v>7490</v>
      </c>
      <c r="B7492" t="s">
        <v>12348</v>
      </c>
      <c r="C7492" t="str">
        <f t="shared" si="1753"/>
        <v>Long</v>
      </c>
      <c r="D7492">
        <v>3.9</v>
      </c>
      <c r="F7492" s="1" t="e">
        <f t="shared" si="1752"/>
        <v>#VALUE!</v>
      </c>
      <c r="G7492" s="1" t="e">
        <f t="shared" si="1754"/>
        <v>#VALUE!</v>
      </c>
      <c r="H7492" t="e">
        <f t="shared" si="1755"/>
        <v>#VALUE!</v>
      </c>
      <c r="I7492" t="s">
        <v>12251</v>
      </c>
      <c r="J7492" t="s">
        <v>12349</v>
      </c>
      <c r="K7492" t="s">
        <v>1308</v>
      </c>
      <c r="L7492" t="e">
        <f t="shared" si="1756"/>
        <v>#VALUE!</v>
      </c>
      <c r="N7492" s="2" t="e">
        <f t="shared" si="1757"/>
        <v>#VALUE!</v>
      </c>
      <c r="Q7492" t="s">
        <v>12350</v>
      </c>
      <c r="R7492" t="str">
        <f t="shared" si="1758"/>
        <v>Average</v>
      </c>
      <c r="S7492" t="str">
        <f t="shared" si="1759"/>
        <v xml:space="preserve"> </v>
      </c>
      <c r="T7492" t="e">
        <f t="shared" si="1760"/>
        <v>#VALUE!</v>
      </c>
      <c r="U7492" t="e">
        <f t="shared" si="1761"/>
        <v>#VALUE!</v>
      </c>
      <c r="V7492" t="e">
        <f t="shared" si="1762"/>
        <v>#VALUE!</v>
      </c>
      <c r="W7492" t="str">
        <f t="shared" si="1763"/>
        <v>Don't Buy</v>
      </c>
      <c r="X7492" t="str">
        <f t="shared" si="1764"/>
        <v>Not Known</v>
      </c>
      <c r="Z7492" t="e">
        <f t="shared" si="1765"/>
        <v>#VALUE!</v>
      </c>
      <c r="AB7492" t="str">
        <f t="shared" si="1766"/>
        <v>0</v>
      </c>
    </row>
    <row r="7493" spans="1:28" x14ac:dyDescent="0.3">
      <c r="A7493">
        <v>7491</v>
      </c>
      <c r="B7493" t="s">
        <v>12351</v>
      </c>
      <c r="C7493" t="str">
        <f t="shared" si="1753"/>
        <v>Long</v>
      </c>
      <c r="D7493">
        <v>3.9</v>
      </c>
      <c r="F7493" s="1">
        <f t="shared" si="1752"/>
        <v>3.9</v>
      </c>
      <c r="G7493" s="1">
        <f t="shared" si="1754"/>
        <v>3.9</v>
      </c>
      <c r="H7493">
        <f t="shared" si="1755"/>
        <v>3.9</v>
      </c>
      <c r="I7493" t="s">
        <v>12251</v>
      </c>
      <c r="J7493" t="s">
        <v>22</v>
      </c>
      <c r="K7493" t="s">
        <v>3781</v>
      </c>
      <c r="L7493" t="str">
        <f t="shared" si="1756"/>
        <v>Established</v>
      </c>
      <c r="N7493" s="2">
        <f t="shared" si="1757"/>
        <v>36</v>
      </c>
      <c r="O7493" t="s">
        <v>48</v>
      </c>
      <c r="P7493" t="s">
        <v>3957</v>
      </c>
      <c r="Q7493" t="s">
        <v>773</v>
      </c>
      <c r="R7493" t="str">
        <f t="shared" si="1758"/>
        <v>Average</v>
      </c>
      <c r="S7493" t="str">
        <f t="shared" si="1759"/>
        <v xml:space="preserve"> </v>
      </c>
      <c r="T7493" t="b">
        <f t="shared" si="1760"/>
        <v>0</v>
      </c>
      <c r="U7493" t="b">
        <f t="shared" si="1761"/>
        <v>1</v>
      </c>
      <c r="V7493" t="str">
        <f t="shared" si="1762"/>
        <v>Average Company</v>
      </c>
      <c r="W7493" t="str">
        <f t="shared" si="1763"/>
        <v>Don't Buy</v>
      </c>
      <c r="X7493" t="str">
        <f t="shared" si="1764"/>
        <v>Not Known</v>
      </c>
      <c r="Z7493" t="str">
        <f t="shared" si="1765"/>
        <v>None</v>
      </c>
      <c r="AB7493" t="str">
        <f t="shared" si="1766"/>
        <v>0</v>
      </c>
    </row>
    <row r="7494" spans="1:28" x14ac:dyDescent="0.3">
      <c r="A7494">
        <v>7492</v>
      </c>
      <c r="B7494" t="s">
        <v>12352</v>
      </c>
      <c r="C7494" t="str">
        <f t="shared" si="1753"/>
        <v>Long</v>
      </c>
      <c r="D7494">
        <v>3.6</v>
      </c>
      <c r="F7494" s="1" t="e">
        <f t="shared" si="1752"/>
        <v>#VALUE!</v>
      </c>
      <c r="G7494" s="1" t="e">
        <f t="shared" si="1754"/>
        <v>#VALUE!</v>
      </c>
      <c r="H7494" t="e">
        <f t="shared" si="1755"/>
        <v>#VALUE!</v>
      </c>
      <c r="I7494" t="s">
        <v>12251</v>
      </c>
      <c r="J7494" t="s">
        <v>12353</v>
      </c>
      <c r="K7494" t="s">
        <v>234</v>
      </c>
      <c r="L7494" t="e">
        <f t="shared" si="1756"/>
        <v>#VALUE!</v>
      </c>
      <c r="N7494" s="2" t="e">
        <f t="shared" si="1757"/>
        <v>#VALUE!</v>
      </c>
      <c r="O7494" t="s">
        <v>181</v>
      </c>
      <c r="Q7494" t="s">
        <v>612</v>
      </c>
      <c r="R7494" t="str">
        <f t="shared" si="1758"/>
        <v>Average</v>
      </c>
      <c r="S7494" t="str">
        <f t="shared" si="1759"/>
        <v xml:space="preserve"> </v>
      </c>
      <c r="T7494" t="e">
        <f t="shared" si="1760"/>
        <v>#VALUE!</v>
      </c>
      <c r="U7494" t="e">
        <f t="shared" si="1761"/>
        <v>#VALUE!</v>
      </c>
      <c r="V7494" t="e">
        <f t="shared" si="1762"/>
        <v>#VALUE!</v>
      </c>
      <c r="W7494" t="str">
        <f t="shared" si="1763"/>
        <v>Buy</v>
      </c>
      <c r="X7494" t="str">
        <f t="shared" si="1764"/>
        <v>Not Known</v>
      </c>
      <c r="Z7494" t="e">
        <f t="shared" si="1765"/>
        <v>#VALUE!</v>
      </c>
      <c r="AB7494" t="str">
        <f t="shared" si="1766"/>
        <v>0</v>
      </c>
    </row>
    <row r="7495" spans="1:28" x14ac:dyDescent="0.3">
      <c r="A7495">
        <v>7493</v>
      </c>
      <c r="B7495" t="s">
        <v>12354</v>
      </c>
      <c r="C7495" t="str">
        <f t="shared" si="1753"/>
        <v>Long</v>
      </c>
      <c r="D7495">
        <v>3.7</v>
      </c>
      <c r="F7495" s="1">
        <f t="shared" si="1752"/>
        <v>3.7</v>
      </c>
      <c r="G7495" s="1">
        <f t="shared" si="1754"/>
        <v>3.7</v>
      </c>
      <c r="H7495">
        <f t="shared" si="1755"/>
        <v>3.7</v>
      </c>
      <c r="I7495" t="s">
        <v>12251</v>
      </c>
      <c r="J7495" t="s">
        <v>22</v>
      </c>
      <c r="K7495" t="s">
        <v>1641</v>
      </c>
      <c r="L7495" t="str">
        <f t="shared" si="1756"/>
        <v>Established</v>
      </c>
      <c r="N7495" s="2">
        <f t="shared" si="1757"/>
        <v>15</v>
      </c>
      <c r="O7495" t="s">
        <v>84</v>
      </c>
      <c r="P7495" t="s">
        <v>1703</v>
      </c>
      <c r="Q7495" t="s">
        <v>605</v>
      </c>
      <c r="R7495" t="str">
        <f t="shared" si="1758"/>
        <v>Average</v>
      </c>
      <c r="S7495" t="str">
        <f t="shared" si="1759"/>
        <v xml:space="preserve"> </v>
      </c>
      <c r="T7495" t="b">
        <f t="shared" si="1760"/>
        <v>0</v>
      </c>
      <c r="U7495" t="b">
        <f t="shared" si="1761"/>
        <v>1</v>
      </c>
      <c r="V7495" t="str">
        <f t="shared" si="1762"/>
        <v>Average Company</v>
      </c>
      <c r="W7495" t="str">
        <f t="shared" si="1763"/>
        <v>Don't Buy</v>
      </c>
      <c r="X7495" t="str">
        <f t="shared" si="1764"/>
        <v>Not Known</v>
      </c>
      <c r="Z7495" t="str">
        <f t="shared" si="1765"/>
        <v>None</v>
      </c>
      <c r="AB7495" t="str">
        <f t="shared" si="1766"/>
        <v>0</v>
      </c>
    </row>
    <row r="7496" spans="1:28" x14ac:dyDescent="0.3">
      <c r="A7496">
        <v>7494</v>
      </c>
      <c r="B7496" t="s">
        <v>12355</v>
      </c>
      <c r="C7496" t="str">
        <f t="shared" si="1753"/>
        <v>Long</v>
      </c>
      <c r="D7496">
        <v>4</v>
      </c>
      <c r="F7496" s="1">
        <f t="shared" si="1752"/>
        <v>4</v>
      </c>
      <c r="G7496" s="1">
        <f t="shared" si="1754"/>
        <v>4</v>
      </c>
      <c r="H7496">
        <f t="shared" si="1755"/>
        <v>4</v>
      </c>
      <c r="I7496" t="s">
        <v>12251</v>
      </c>
      <c r="J7496" t="s">
        <v>10</v>
      </c>
      <c r="K7496" t="s">
        <v>4866</v>
      </c>
      <c r="L7496" t="str">
        <f t="shared" si="1756"/>
        <v>Established</v>
      </c>
      <c r="N7496" s="2">
        <f t="shared" si="1757"/>
        <v>36</v>
      </c>
      <c r="O7496" t="s">
        <v>48</v>
      </c>
      <c r="P7496" t="s">
        <v>683</v>
      </c>
      <c r="Q7496" t="s">
        <v>19</v>
      </c>
      <c r="R7496" t="str">
        <f t="shared" si="1758"/>
        <v>Average</v>
      </c>
      <c r="S7496" t="str">
        <f t="shared" si="1759"/>
        <v xml:space="preserve"> </v>
      </c>
      <c r="T7496" t="b">
        <f t="shared" si="1760"/>
        <v>0</v>
      </c>
      <c r="U7496" t="b">
        <f t="shared" si="1761"/>
        <v>1</v>
      </c>
      <c r="V7496" t="str">
        <f t="shared" si="1762"/>
        <v>Average Company</v>
      </c>
      <c r="W7496" t="str">
        <f t="shared" si="1763"/>
        <v>Don't Buy</v>
      </c>
      <c r="X7496" t="str">
        <f t="shared" si="1764"/>
        <v>Not Known</v>
      </c>
      <c r="Z7496" t="str">
        <f t="shared" si="1765"/>
        <v>None</v>
      </c>
      <c r="AB7496" t="str">
        <f t="shared" si="1766"/>
        <v>500K</v>
      </c>
    </row>
    <row r="7497" spans="1:28" x14ac:dyDescent="0.3">
      <c r="A7497">
        <v>7495</v>
      </c>
      <c r="B7497" t="s">
        <v>12356</v>
      </c>
      <c r="C7497" t="str">
        <f t="shared" si="1753"/>
        <v>Long</v>
      </c>
      <c r="D7497">
        <v>3.9</v>
      </c>
      <c r="F7497" s="1" t="e">
        <f t="shared" si="1752"/>
        <v>#VALUE!</v>
      </c>
      <c r="G7497" s="1" t="e">
        <f t="shared" si="1754"/>
        <v>#VALUE!</v>
      </c>
      <c r="H7497" t="e">
        <f t="shared" si="1755"/>
        <v>#VALUE!</v>
      </c>
      <c r="I7497" t="s">
        <v>12251</v>
      </c>
      <c r="J7497" t="s">
        <v>5725</v>
      </c>
      <c r="K7497" t="s">
        <v>683</v>
      </c>
      <c r="L7497" t="e">
        <f t="shared" si="1756"/>
        <v>#VALUE!</v>
      </c>
      <c r="N7497" s="2" t="e">
        <f t="shared" si="1757"/>
        <v>#VALUE!</v>
      </c>
      <c r="Q7497" t="s">
        <v>14</v>
      </c>
      <c r="R7497" t="str">
        <f t="shared" si="1758"/>
        <v>Average</v>
      </c>
      <c r="S7497" t="str">
        <f t="shared" si="1759"/>
        <v xml:space="preserve"> </v>
      </c>
      <c r="T7497" t="e">
        <f t="shared" si="1760"/>
        <v>#VALUE!</v>
      </c>
      <c r="U7497" t="e">
        <f t="shared" si="1761"/>
        <v>#VALUE!</v>
      </c>
      <c r="V7497" t="e">
        <f t="shared" si="1762"/>
        <v>#VALUE!</v>
      </c>
      <c r="W7497" t="str">
        <f t="shared" si="1763"/>
        <v>Don't Buy</v>
      </c>
      <c r="X7497" t="str">
        <f t="shared" si="1764"/>
        <v>Not Known</v>
      </c>
      <c r="Z7497" t="e">
        <f t="shared" si="1765"/>
        <v>#VALUE!</v>
      </c>
      <c r="AB7497" t="str">
        <f t="shared" si="1766"/>
        <v>0</v>
      </c>
    </row>
    <row r="7498" spans="1:28" x14ac:dyDescent="0.3">
      <c r="A7498">
        <v>7496</v>
      </c>
      <c r="B7498" t="s">
        <v>12357</v>
      </c>
      <c r="C7498" t="str">
        <f t="shared" si="1753"/>
        <v>Long</v>
      </c>
      <c r="D7498">
        <v>3.4</v>
      </c>
      <c r="F7498" s="1">
        <f t="shared" si="1752"/>
        <v>3.4</v>
      </c>
      <c r="G7498" s="1">
        <f t="shared" si="1754"/>
        <v>3.4</v>
      </c>
      <c r="H7498">
        <f t="shared" si="1755"/>
        <v>3.4</v>
      </c>
      <c r="I7498" t="s">
        <v>12251</v>
      </c>
      <c r="J7498" t="s">
        <v>22</v>
      </c>
      <c r="K7498" t="s">
        <v>3419</v>
      </c>
      <c r="L7498" t="str">
        <f t="shared" si="1756"/>
        <v>Established</v>
      </c>
      <c r="N7498" s="2">
        <f t="shared" si="1757"/>
        <v>16</v>
      </c>
      <c r="O7498" t="s">
        <v>121</v>
      </c>
      <c r="P7498" t="s">
        <v>1308</v>
      </c>
      <c r="Q7498" t="s">
        <v>19</v>
      </c>
      <c r="R7498" t="str">
        <f t="shared" si="1758"/>
        <v>Average</v>
      </c>
      <c r="S7498" t="str">
        <f t="shared" si="1759"/>
        <v xml:space="preserve"> </v>
      </c>
      <c r="T7498" t="b">
        <f t="shared" si="1760"/>
        <v>0</v>
      </c>
      <c r="U7498" t="b">
        <f t="shared" si="1761"/>
        <v>0</v>
      </c>
      <c r="V7498" t="str">
        <f t="shared" si="1762"/>
        <v>Average Company</v>
      </c>
      <c r="W7498" t="str">
        <f t="shared" si="1763"/>
        <v>Don't Buy</v>
      </c>
      <c r="X7498" t="str">
        <f t="shared" si="1764"/>
        <v>Not Known</v>
      </c>
      <c r="Z7498" t="str">
        <f t="shared" si="1765"/>
        <v>None</v>
      </c>
      <c r="AB7498" t="str">
        <f t="shared" si="1766"/>
        <v>500K</v>
      </c>
    </row>
    <row r="7499" spans="1:28" x14ac:dyDescent="0.3">
      <c r="A7499">
        <v>7497</v>
      </c>
      <c r="B7499" t="s">
        <v>12358</v>
      </c>
      <c r="C7499" t="str">
        <f t="shared" si="1753"/>
        <v>Long</v>
      </c>
      <c r="D7499">
        <v>2.7</v>
      </c>
      <c r="F7499" s="1">
        <f t="shared" si="1752"/>
        <v>2.7</v>
      </c>
      <c r="G7499" s="1">
        <f t="shared" si="1754"/>
        <v>2.7</v>
      </c>
      <c r="H7499">
        <f t="shared" si="1755"/>
        <v>2.7</v>
      </c>
      <c r="I7499" t="s">
        <v>12251</v>
      </c>
      <c r="J7499" t="s">
        <v>22</v>
      </c>
      <c r="K7499" t="s">
        <v>12359</v>
      </c>
      <c r="L7499" t="str">
        <f t="shared" si="1756"/>
        <v>Established</v>
      </c>
      <c r="N7499" s="2">
        <f t="shared" si="1757"/>
        <v>25</v>
      </c>
      <c r="O7499" t="s">
        <v>54</v>
      </c>
      <c r="P7499" t="s">
        <v>1308</v>
      </c>
      <c r="Q7499" t="s">
        <v>246</v>
      </c>
      <c r="R7499" t="str">
        <f t="shared" si="1758"/>
        <v>Average</v>
      </c>
      <c r="S7499" t="str">
        <f t="shared" si="1759"/>
        <v xml:space="preserve"> </v>
      </c>
      <c r="T7499" t="b">
        <f t="shared" si="1760"/>
        <v>0</v>
      </c>
      <c r="U7499" t="b">
        <f t="shared" si="1761"/>
        <v>0</v>
      </c>
      <c r="V7499" t="str">
        <f t="shared" si="1762"/>
        <v>Average Company</v>
      </c>
      <c r="W7499" t="str">
        <f t="shared" si="1763"/>
        <v>Don't Buy</v>
      </c>
      <c r="X7499" t="str">
        <f t="shared" si="1764"/>
        <v>Not Known</v>
      </c>
      <c r="Z7499" t="str">
        <f t="shared" si="1765"/>
        <v>None</v>
      </c>
      <c r="AB7499" t="str">
        <f t="shared" si="1766"/>
        <v>0</v>
      </c>
    </row>
    <row r="7500" spans="1:28" x14ac:dyDescent="0.3">
      <c r="A7500">
        <v>7498</v>
      </c>
      <c r="B7500" t="s">
        <v>12360</v>
      </c>
      <c r="C7500" t="str">
        <f t="shared" si="1753"/>
        <v>Short</v>
      </c>
      <c r="D7500">
        <v>4.4000000000000004</v>
      </c>
      <c r="F7500" s="1">
        <f t="shared" si="1752"/>
        <v>4.4000000000000004</v>
      </c>
      <c r="G7500" s="1">
        <f t="shared" si="1754"/>
        <v>4.4000000000000004</v>
      </c>
      <c r="H7500">
        <f t="shared" si="1755"/>
        <v>4.4000000000000004</v>
      </c>
      <c r="I7500" t="s">
        <v>12251</v>
      </c>
      <c r="J7500" t="s">
        <v>10</v>
      </c>
      <c r="K7500" t="s">
        <v>12361</v>
      </c>
      <c r="L7500" t="str">
        <f t="shared" si="1756"/>
        <v>Established</v>
      </c>
      <c r="N7500" s="2">
        <f t="shared" si="1757"/>
        <v>43</v>
      </c>
      <c r="O7500" t="s">
        <v>289</v>
      </c>
      <c r="P7500" t="s">
        <v>147</v>
      </c>
      <c r="Q7500" t="s">
        <v>44</v>
      </c>
      <c r="R7500" t="str">
        <f t="shared" si="1758"/>
        <v>Great</v>
      </c>
      <c r="S7500" t="str">
        <f t="shared" si="1759"/>
        <v>Great</v>
      </c>
      <c r="T7500" t="b">
        <f t="shared" si="1760"/>
        <v>1</v>
      </c>
      <c r="U7500" t="b">
        <f t="shared" si="1761"/>
        <v>1</v>
      </c>
      <c r="V7500" t="str">
        <f t="shared" si="1762"/>
        <v>Top Company</v>
      </c>
      <c r="W7500" t="str">
        <f t="shared" si="1763"/>
        <v>Buy</v>
      </c>
      <c r="X7500" t="str">
        <f t="shared" si="1764"/>
        <v>Not Known</v>
      </c>
      <c r="Z7500" t="str">
        <f t="shared" si="1765"/>
        <v>None</v>
      </c>
      <c r="AB7500" t="str">
        <f t="shared" si="1766"/>
        <v>0</v>
      </c>
    </row>
    <row r="7501" spans="1:28" x14ac:dyDescent="0.3">
      <c r="A7501">
        <v>7499</v>
      </c>
      <c r="B7501" t="s">
        <v>12362</v>
      </c>
      <c r="C7501" t="str">
        <f t="shared" si="1753"/>
        <v>Long</v>
      </c>
      <c r="D7501">
        <v>4.4000000000000004</v>
      </c>
      <c r="F7501" s="1">
        <f t="shared" si="1752"/>
        <v>4.9000000000000004</v>
      </c>
      <c r="G7501" s="1">
        <f t="shared" si="1754"/>
        <v>4.9000000000000004</v>
      </c>
      <c r="H7501">
        <f t="shared" si="1755"/>
        <v>4.5</v>
      </c>
      <c r="I7501" t="s">
        <v>12251</v>
      </c>
      <c r="J7501" t="s">
        <v>22</v>
      </c>
      <c r="K7501" t="s">
        <v>7149</v>
      </c>
      <c r="L7501" t="str">
        <f t="shared" si="1756"/>
        <v>Startup</v>
      </c>
      <c r="N7501" s="2">
        <f t="shared" si="1757"/>
        <v>2</v>
      </c>
      <c r="O7501" t="s">
        <v>1307</v>
      </c>
      <c r="P7501" t="s">
        <v>1308</v>
      </c>
      <c r="Q7501" t="s">
        <v>773</v>
      </c>
      <c r="R7501" t="str">
        <f t="shared" si="1758"/>
        <v>Great</v>
      </c>
      <c r="S7501" t="str">
        <f t="shared" si="1759"/>
        <v>Great</v>
      </c>
      <c r="T7501" t="b">
        <f t="shared" si="1760"/>
        <v>0</v>
      </c>
      <c r="U7501" t="b">
        <f t="shared" si="1761"/>
        <v>1</v>
      </c>
      <c r="V7501" t="str">
        <f t="shared" si="1762"/>
        <v>Average Company</v>
      </c>
      <c r="W7501" t="str">
        <f t="shared" si="1763"/>
        <v>Don't Buy</v>
      </c>
      <c r="X7501" t="str">
        <f t="shared" si="1764"/>
        <v>Not Known</v>
      </c>
      <c r="Z7501" t="str">
        <f t="shared" si="1765"/>
        <v>Silicon Valley Startups</v>
      </c>
      <c r="AB7501" t="str">
        <f t="shared" si="1766"/>
        <v>0</v>
      </c>
    </row>
    <row r="7502" spans="1:28" x14ac:dyDescent="0.3">
      <c r="A7502">
        <v>7500</v>
      </c>
      <c r="B7502" t="s">
        <v>12363</v>
      </c>
      <c r="C7502" t="str">
        <f t="shared" si="1753"/>
        <v>Long</v>
      </c>
      <c r="D7502">
        <v>3.7</v>
      </c>
      <c r="F7502" s="1" t="e">
        <f t="shared" si="1752"/>
        <v>#VALUE!</v>
      </c>
      <c r="G7502" s="1" t="e">
        <f t="shared" si="1754"/>
        <v>#VALUE!</v>
      </c>
      <c r="H7502" t="e">
        <f t="shared" si="1755"/>
        <v>#VALUE!</v>
      </c>
      <c r="I7502" t="s">
        <v>12251</v>
      </c>
      <c r="J7502" t="s">
        <v>2630</v>
      </c>
      <c r="K7502" t="s">
        <v>75</v>
      </c>
      <c r="L7502" t="e">
        <f t="shared" si="1756"/>
        <v>#VALUE!</v>
      </c>
      <c r="N7502" s="2" t="e">
        <f t="shared" si="1757"/>
        <v>#VALUE!</v>
      </c>
      <c r="Q7502" t="s">
        <v>19</v>
      </c>
      <c r="R7502" t="str">
        <f t="shared" si="1758"/>
        <v>Average</v>
      </c>
      <c r="S7502" t="str">
        <f t="shared" si="1759"/>
        <v xml:space="preserve"> </v>
      </c>
      <c r="T7502" t="e">
        <f t="shared" si="1760"/>
        <v>#VALUE!</v>
      </c>
      <c r="U7502" t="e">
        <f t="shared" si="1761"/>
        <v>#VALUE!</v>
      </c>
      <c r="V7502" t="e">
        <f t="shared" si="1762"/>
        <v>#VALUE!</v>
      </c>
      <c r="W7502" t="str">
        <f t="shared" si="1763"/>
        <v>Don't Buy</v>
      </c>
      <c r="X7502" t="str">
        <f t="shared" si="1764"/>
        <v>Not Known</v>
      </c>
      <c r="Z7502" t="e">
        <f t="shared" si="1765"/>
        <v>#VALUE!</v>
      </c>
      <c r="AB7502" t="str">
        <f t="shared" si="1766"/>
        <v>500K</v>
      </c>
    </row>
    <row r="7503" spans="1:28" x14ac:dyDescent="0.3">
      <c r="A7503">
        <v>7501</v>
      </c>
      <c r="B7503" t="s">
        <v>12364</v>
      </c>
      <c r="C7503" t="str">
        <f t="shared" si="1753"/>
        <v>Short</v>
      </c>
      <c r="D7503">
        <v>4.0999999999999996</v>
      </c>
      <c r="F7503" s="1" t="e">
        <f t="shared" si="1752"/>
        <v>#VALUE!</v>
      </c>
      <c r="G7503" s="1" t="e">
        <f t="shared" si="1754"/>
        <v>#VALUE!</v>
      </c>
      <c r="H7503" t="e">
        <f t="shared" si="1755"/>
        <v>#VALUE!</v>
      </c>
      <c r="I7503" t="s">
        <v>12251</v>
      </c>
      <c r="J7503" t="s">
        <v>12365</v>
      </c>
      <c r="K7503" t="s">
        <v>9128</v>
      </c>
      <c r="L7503" t="e">
        <f t="shared" si="1756"/>
        <v>#VALUE!</v>
      </c>
      <c r="N7503" s="2" t="e">
        <f t="shared" si="1757"/>
        <v>#VALUE!</v>
      </c>
      <c r="Q7503" t="s">
        <v>1957</v>
      </c>
      <c r="R7503" t="str">
        <f t="shared" si="1758"/>
        <v>Great</v>
      </c>
      <c r="S7503" t="str">
        <f t="shared" si="1759"/>
        <v>Great</v>
      </c>
      <c r="T7503" t="e">
        <f t="shared" si="1760"/>
        <v>#VALUE!</v>
      </c>
      <c r="U7503" t="e">
        <f t="shared" si="1761"/>
        <v>#VALUE!</v>
      </c>
      <c r="V7503" t="e">
        <f t="shared" si="1762"/>
        <v>#VALUE!</v>
      </c>
      <c r="W7503" t="str">
        <f t="shared" si="1763"/>
        <v>Don't Buy</v>
      </c>
      <c r="X7503" t="str">
        <f t="shared" si="1764"/>
        <v>Not Known</v>
      </c>
      <c r="Z7503" t="e">
        <f t="shared" si="1765"/>
        <v>#VALUE!</v>
      </c>
      <c r="AB7503" t="str">
        <f t="shared" si="1766"/>
        <v>0</v>
      </c>
    </row>
    <row r="7504" spans="1:28" x14ac:dyDescent="0.3">
      <c r="A7504">
        <v>7502</v>
      </c>
      <c r="B7504" t="s">
        <v>12366</v>
      </c>
      <c r="C7504" t="str">
        <f t="shared" si="1753"/>
        <v>Long</v>
      </c>
      <c r="D7504">
        <v>4.4000000000000004</v>
      </c>
      <c r="F7504" s="1">
        <f t="shared" si="1752"/>
        <v>4.4000000000000004</v>
      </c>
      <c r="G7504" s="1">
        <f t="shared" si="1754"/>
        <v>4.4000000000000004</v>
      </c>
      <c r="H7504">
        <f t="shared" si="1755"/>
        <v>4.4000000000000004</v>
      </c>
      <c r="I7504" t="s">
        <v>12251</v>
      </c>
      <c r="J7504" t="s">
        <v>22</v>
      </c>
      <c r="K7504" t="s">
        <v>11889</v>
      </c>
      <c r="L7504" t="str">
        <f t="shared" si="1756"/>
        <v>Established</v>
      </c>
      <c r="N7504" s="2">
        <f t="shared" si="1757"/>
        <v>22</v>
      </c>
      <c r="O7504" t="s">
        <v>142</v>
      </c>
      <c r="P7504" t="s">
        <v>181</v>
      </c>
      <c r="Q7504" t="s">
        <v>1723</v>
      </c>
      <c r="R7504" t="str">
        <f t="shared" si="1758"/>
        <v>Great</v>
      </c>
      <c r="S7504" t="str">
        <f t="shared" si="1759"/>
        <v>Great</v>
      </c>
      <c r="T7504" t="b">
        <f t="shared" si="1760"/>
        <v>1</v>
      </c>
      <c r="U7504" t="b">
        <f t="shared" si="1761"/>
        <v>1</v>
      </c>
      <c r="V7504" t="str">
        <f t="shared" si="1762"/>
        <v>Top Company</v>
      </c>
      <c r="W7504" t="str">
        <f t="shared" si="1763"/>
        <v>Don't Buy</v>
      </c>
      <c r="X7504" t="str">
        <f t="shared" si="1764"/>
        <v>Not Known</v>
      </c>
      <c r="Z7504" t="str">
        <f t="shared" si="1765"/>
        <v>None</v>
      </c>
      <c r="AB7504" t="str">
        <f t="shared" si="1766"/>
        <v>0</v>
      </c>
    </row>
    <row r="7505" spans="1:28" x14ac:dyDescent="0.3">
      <c r="A7505">
        <v>7503</v>
      </c>
      <c r="B7505" t="s">
        <v>12367</v>
      </c>
      <c r="C7505" t="str">
        <f t="shared" si="1753"/>
        <v>Long</v>
      </c>
      <c r="D7505">
        <v>4.2</v>
      </c>
      <c r="F7505" s="1" t="e">
        <f t="shared" si="1752"/>
        <v>#VALUE!</v>
      </c>
      <c r="G7505" s="1" t="e">
        <f t="shared" si="1754"/>
        <v>#VALUE!</v>
      </c>
      <c r="H7505" t="e">
        <f t="shared" si="1755"/>
        <v>#VALUE!</v>
      </c>
      <c r="I7505" t="s">
        <v>12251</v>
      </c>
      <c r="J7505" t="s">
        <v>12011</v>
      </c>
      <c r="K7505" t="s">
        <v>181</v>
      </c>
      <c r="L7505" t="e">
        <f t="shared" si="1756"/>
        <v>#VALUE!</v>
      </c>
      <c r="N7505" s="2" t="e">
        <f t="shared" si="1757"/>
        <v>#VALUE!</v>
      </c>
      <c r="Q7505" t="s">
        <v>2258</v>
      </c>
      <c r="R7505" t="str">
        <f t="shared" si="1758"/>
        <v>Great</v>
      </c>
      <c r="S7505" t="str">
        <f t="shared" si="1759"/>
        <v>Great</v>
      </c>
      <c r="T7505" t="e">
        <f t="shared" si="1760"/>
        <v>#VALUE!</v>
      </c>
      <c r="U7505" t="e">
        <f t="shared" si="1761"/>
        <v>#VALUE!</v>
      </c>
      <c r="V7505" t="e">
        <f t="shared" si="1762"/>
        <v>#VALUE!</v>
      </c>
      <c r="W7505" t="str">
        <f t="shared" si="1763"/>
        <v>Don't Buy</v>
      </c>
      <c r="X7505" t="str">
        <f t="shared" si="1764"/>
        <v>Not Known</v>
      </c>
      <c r="Z7505" t="e">
        <f t="shared" si="1765"/>
        <v>#VALUE!</v>
      </c>
      <c r="AB7505" t="str">
        <f t="shared" si="1766"/>
        <v>0</v>
      </c>
    </row>
    <row r="7506" spans="1:28" x14ac:dyDescent="0.3">
      <c r="A7506">
        <v>7504</v>
      </c>
      <c r="B7506" t="s">
        <v>12368</v>
      </c>
      <c r="C7506" t="str">
        <f t="shared" si="1753"/>
        <v>Long</v>
      </c>
      <c r="D7506">
        <v>4.0999999999999996</v>
      </c>
      <c r="F7506" s="1">
        <f t="shared" si="1752"/>
        <v>4.0999999999999996</v>
      </c>
      <c r="G7506" s="1">
        <f t="shared" si="1754"/>
        <v>4.0999999999999996</v>
      </c>
      <c r="H7506">
        <f t="shared" si="1755"/>
        <v>4.0999999999999996</v>
      </c>
      <c r="I7506" t="s">
        <v>12251</v>
      </c>
      <c r="J7506" t="s">
        <v>22</v>
      </c>
      <c r="K7506" t="s">
        <v>6431</v>
      </c>
      <c r="L7506" t="str">
        <f t="shared" si="1756"/>
        <v>Established</v>
      </c>
      <c r="N7506" s="2">
        <f t="shared" si="1757"/>
        <v>18</v>
      </c>
      <c r="O7506" t="s">
        <v>200</v>
      </c>
      <c r="P7506" t="s">
        <v>147</v>
      </c>
      <c r="Q7506" t="s">
        <v>378</v>
      </c>
      <c r="R7506" t="str">
        <f t="shared" si="1758"/>
        <v>Great</v>
      </c>
      <c r="S7506" t="str">
        <f t="shared" si="1759"/>
        <v>Great</v>
      </c>
      <c r="T7506" t="b">
        <f t="shared" si="1760"/>
        <v>1</v>
      </c>
      <c r="U7506" t="b">
        <f t="shared" si="1761"/>
        <v>1</v>
      </c>
      <c r="V7506" t="str">
        <f t="shared" si="1762"/>
        <v>Average Company</v>
      </c>
      <c r="W7506" t="str">
        <f t="shared" si="1763"/>
        <v>Don't Buy</v>
      </c>
      <c r="X7506" t="str">
        <f t="shared" si="1764"/>
        <v>Not Known</v>
      </c>
      <c r="Z7506" t="str">
        <f t="shared" si="1765"/>
        <v>None</v>
      </c>
      <c r="AB7506" t="str">
        <f t="shared" si="1766"/>
        <v>0</v>
      </c>
    </row>
    <row r="7507" spans="1:28" x14ac:dyDescent="0.3">
      <c r="A7507">
        <v>7505</v>
      </c>
      <c r="B7507" t="s">
        <v>12369</v>
      </c>
      <c r="C7507" t="str">
        <f t="shared" si="1753"/>
        <v>Long</v>
      </c>
      <c r="D7507">
        <v>4.0999999999999996</v>
      </c>
      <c r="F7507" s="1">
        <f t="shared" si="1752"/>
        <v>4.0999999999999996</v>
      </c>
      <c r="G7507" s="1">
        <f t="shared" si="1754"/>
        <v>4.0999999999999996</v>
      </c>
      <c r="H7507">
        <f t="shared" si="1755"/>
        <v>4.0999999999999996</v>
      </c>
      <c r="I7507" t="s">
        <v>12251</v>
      </c>
      <c r="J7507" t="s">
        <v>22</v>
      </c>
      <c r="K7507" t="s">
        <v>12370</v>
      </c>
      <c r="L7507" t="str">
        <f t="shared" si="1756"/>
        <v>Established</v>
      </c>
      <c r="N7507" s="2">
        <f t="shared" si="1757"/>
        <v>55</v>
      </c>
      <c r="O7507" t="s">
        <v>43</v>
      </c>
      <c r="P7507" t="s">
        <v>683</v>
      </c>
      <c r="Q7507" t="s">
        <v>44</v>
      </c>
      <c r="R7507" t="str">
        <f t="shared" si="1758"/>
        <v>Great</v>
      </c>
      <c r="S7507" t="str">
        <f t="shared" si="1759"/>
        <v>Great</v>
      </c>
      <c r="T7507" t="b">
        <f t="shared" si="1760"/>
        <v>1</v>
      </c>
      <c r="U7507" t="b">
        <f t="shared" si="1761"/>
        <v>1</v>
      </c>
      <c r="V7507" t="str">
        <f t="shared" si="1762"/>
        <v>Top Company</v>
      </c>
      <c r="W7507" t="str">
        <f t="shared" si="1763"/>
        <v>Don't Buy</v>
      </c>
      <c r="X7507" t="str">
        <f t="shared" si="1764"/>
        <v>Not Known</v>
      </c>
      <c r="Z7507" t="str">
        <f t="shared" si="1765"/>
        <v>None</v>
      </c>
      <c r="AB7507" t="str">
        <f t="shared" si="1766"/>
        <v>0</v>
      </c>
    </row>
    <row r="7508" spans="1:28" x14ac:dyDescent="0.3">
      <c r="A7508">
        <v>7506</v>
      </c>
      <c r="B7508" t="s">
        <v>12371</v>
      </c>
      <c r="C7508" t="str">
        <f t="shared" si="1753"/>
        <v>Long</v>
      </c>
      <c r="D7508">
        <v>3.8</v>
      </c>
      <c r="F7508" s="1">
        <f t="shared" si="1752"/>
        <v>3.8</v>
      </c>
      <c r="G7508" s="1">
        <f t="shared" si="1754"/>
        <v>3.8</v>
      </c>
      <c r="H7508">
        <f t="shared" si="1755"/>
        <v>3.8</v>
      </c>
      <c r="I7508" t="s">
        <v>12251</v>
      </c>
      <c r="J7508" t="s">
        <v>22</v>
      </c>
      <c r="K7508" t="s">
        <v>10317</v>
      </c>
      <c r="L7508" t="str">
        <f t="shared" si="1756"/>
        <v>Established</v>
      </c>
      <c r="N7508" s="2">
        <f t="shared" si="1757"/>
        <v>12</v>
      </c>
      <c r="O7508" t="s">
        <v>267</v>
      </c>
      <c r="P7508" t="s">
        <v>1308</v>
      </c>
      <c r="Q7508" t="s">
        <v>2258</v>
      </c>
      <c r="R7508" t="str">
        <f t="shared" si="1758"/>
        <v>Average</v>
      </c>
      <c r="S7508" t="str">
        <f t="shared" si="1759"/>
        <v xml:space="preserve"> </v>
      </c>
      <c r="T7508" t="b">
        <f t="shared" si="1760"/>
        <v>0</v>
      </c>
      <c r="U7508" t="b">
        <f t="shared" si="1761"/>
        <v>1</v>
      </c>
      <c r="V7508" t="str">
        <f t="shared" si="1762"/>
        <v>Average Company</v>
      </c>
      <c r="W7508" t="str">
        <f t="shared" si="1763"/>
        <v>Buy</v>
      </c>
      <c r="X7508" t="str">
        <f t="shared" si="1764"/>
        <v>Not Known</v>
      </c>
      <c r="Z7508" t="str">
        <f t="shared" si="1765"/>
        <v>None</v>
      </c>
      <c r="AB7508" t="str">
        <f t="shared" si="1766"/>
        <v>0</v>
      </c>
    </row>
    <row r="7509" spans="1:28" x14ac:dyDescent="0.3">
      <c r="A7509">
        <v>7507</v>
      </c>
      <c r="B7509" t="s">
        <v>12372</v>
      </c>
      <c r="C7509" t="str">
        <f t="shared" si="1753"/>
        <v>Long</v>
      </c>
      <c r="D7509">
        <v>3.1</v>
      </c>
      <c r="F7509" s="1">
        <f t="shared" ref="F7509:F7572" si="1767">IF(N7509&lt;10,IF(D7509+0.5&gt;5,5,D7509+0.5),D7509)</f>
        <v>3.1</v>
      </c>
      <c r="G7509" s="1">
        <f t="shared" si="1754"/>
        <v>3.1</v>
      </c>
      <c r="H7509">
        <f t="shared" si="1755"/>
        <v>3.1</v>
      </c>
      <c r="I7509" t="s">
        <v>12373</v>
      </c>
      <c r="J7509" t="s">
        <v>10</v>
      </c>
      <c r="K7509" t="s">
        <v>8611</v>
      </c>
      <c r="L7509" t="str">
        <f t="shared" si="1756"/>
        <v>Established</v>
      </c>
      <c r="N7509" s="2">
        <f t="shared" si="1757"/>
        <v>29</v>
      </c>
      <c r="O7509" t="s">
        <v>62</v>
      </c>
      <c r="P7509" t="s">
        <v>3223</v>
      </c>
      <c r="Q7509" t="s">
        <v>378</v>
      </c>
      <c r="R7509" t="str">
        <f t="shared" si="1758"/>
        <v>Average</v>
      </c>
      <c r="S7509" t="str">
        <f t="shared" si="1759"/>
        <v xml:space="preserve"> </v>
      </c>
      <c r="T7509" t="b">
        <f t="shared" si="1760"/>
        <v>0</v>
      </c>
      <c r="U7509" t="b">
        <f t="shared" si="1761"/>
        <v>0</v>
      </c>
      <c r="V7509" t="str">
        <f t="shared" si="1762"/>
        <v>Average Company</v>
      </c>
      <c r="W7509" t="str">
        <f t="shared" si="1763"/>
        <v>Don't Buy</v>
      </c>
      <c r="X7509" t="str">
        <f t="shared" si="1764"/>
        <v>Not Known</v>
      </c>
      <c r="Z7509" t="str">
        <f t="shared" si="1765"/>
        <v>None</v>
      </c>
      <c r="AB7509" t="str">
        <f t="shared" si="1766"/>
        <v>0</v>
      </c>
    </row>
    <row r="7510" spans="1:28" x14ac:dyDescent="0.3">
      <c r="A7510">
        <v>7508</v>
      </c>
      <c r="B7510" t="s">
        <v>12374</v>
      </c>
      <c r="C7510" t="str">
        <f t="shared" si="1753"/>
        <v>Long</v>
      </c>
      <c r="D7510">
        <v>4.2</v>
      </c>
      <c r="F7510" s="1">
        <f t="shared" si="1767"/>
        <v>4.2</v>
      </c>
      <c r="G7510" s="1">
        <f t="shared" si="1754"/>
        <v>4.2</v>
      </c>
      <c r="H7510">
        <f t="shared" si="1755"/>
        <v>4.2</v>
      </c>
      <c r="I7510" t="s">
        <v>12373</v>
      </c>
      <c r="J7510" t="s">
        <v>8375</v>
      </c>
      <c r="K7510" t="s">
        <v>54</v>
      </c>
      <c r="L7510" t="str">
        <f t="shared" si="1756"/>
        <v>Established</v>
      </c>
      <c r="N7510" s="2">
        <f t="shared" si="1757"/>
        <v>51</v>
      </c>
      <c r="O7510" t="s">
        <v>1308</v>
      </c>
      <c r="Q7510" t="s">
        <v>28</v>
      </c>
      <c r="R7510" t="str">
        <f t="shared" si="1758"/>
        <v>Great</v>
      </c>
      <c r="S7510" t="str">
        <f t="shared" si="1759"/>
        <v>Great</v>
      </c>
      <c r="T7510" t="b">
        <f t="shared" si="1760"/>
        <v>1</v>
      </c>
      <c r="U7510" t="b">
        <f t="shared" si="1761"/>
        <v>1</v>
      </c>
      <c r="V7510" t="str">
        <f t="shared" si="1762"/>
        <v>Top Company</v>
      </c>
      <c r="W7510" t="str">
        <f t="shared" si="1763"/>
        <v>Don't Buy</v>
      </c>
      <c r="X7510" t="str">
        <f t="shared" si="1764"/>
        <v>Not Known</v>
      </c>
      <c r="Z7510" t="str">
        <f t="shared" si="1765"/>
        <v>None</v>
      </c>
      <c r="AB7510" t="str">
        <f t="shared" si="1766"/>
        <v>1Million</v>
      </c>
    </row>
    <row r="7511" spans="1:28" x14ac:dyDescent="0.3">
      <c r="A7511">
        <v>7509</v>
      </c>
      <c r="B7511" t="s">
        <v>12375</v>
      </c>
      <c r="C7511" t="str">
        <f t="shared" si="1753"/>
        <v>Long</v>
      </c>
      <c r="D7511">
        <v>3.5</v>
      </c>
      <c r="F7511" s="1">
        <f t="shared" si="1767"/>
        <v>3.5</v>
      </c>
      <c r="G7511" s="1">
        <f t="shared" si="1754"/>
        <v>3.5</v>
      </c>
      <c r="H7511">
        <f t="shared" si="1755"/>
        <v>3.5</v>
      </c>
      <c r="I7511" t="s">
        <v>12373</v>
      </c>
      <c r="J7511" t="s">
        <v>22</v>
      </c>
      <c r="K7511" t="s">
        <v>8719</v>
      </c>
      <c r="L7511" t="str">
        <f t="shared" si="1756"/>
        <v>Established</v>
      </c>
      <c r="N7511" s="2">
        <f t="shared" si="1757"/>
        <v>12</v>
      </c>
      <c r="O7511" t="s">
        <v>267</v>
      </c>
      <c r="P7511" t="s">
        <v>691</v>
      </c>
      <c r="Q7511" t="s">
        <v>773</v>
      </c>
      <c r="R7511" t="str">
        <f t="shared" si="1758"/>
        <v>Average</v>
      </c>
      <c r="S7511" t="str">
        <f t="shared" si="1759"/>
        <v xml:space="preserve"> </v>
      </c>
      <c r="T7511" t="b">
        <f t="shared" si="1760"/>
        <v>0</v>
      </c>
      <c r="U7511" t="b">
        <f t="shared" si="1761"/>
        <v>0</v>
      </c>
      <c r="V7511" t="str">
        <f t="shared" si="1762"/>
        <v>Average Company</v>
      </c>
      <c r="W7511" t="str">
        <f t="shared" si="1763"/>
        <v>Don't Buy</v>
      </c>
      <c r="X7511" t="str">
        <f t="shared" si="1764"/>
        <v>Not Known</v>
      </c>
      <c r="Z7511" t="str">
        <f t="shared" si="1765"/>
        <v>None</v>
      </c>
      <c r="AB7511" t="str">
        <f t="shared" si="1766"/>
        <v>0</v>
      </c>
    </row>
    <row r="7512" spans="1:28" x14ac:dyDescent="0.3">
      <c r="A7512">
        <v>7510</v>
      </c>
      <c r="B7512" t="s">
        <v>12376</v>
      </c>
      <c r="C7512" t="str">
        <f t="shared" si="1753"/>
        <v>Short</v>
      </c>
      <c r="D7512">
        <v>3.6</v>
      </c>
      <c r="F7512" s="1">
        <f t="shared" si="1767"/>
        <v>4.0999999999999996</v>
      </c>
      <c r="G7512" s="1">
        <f t="shared" si="1754"/>
        <v>4.0999999999999996</v>
      </c>
      <c r="H7512">
        <f t="shared" si="1755"/>
        <v>3.7</v>
      </c>
      <c r="I7512" t="s">
        <v>12373</v>
      </c>
      <c r="J7512" t="s">
        <v>22</v>
      </c>
      <c r="K7512" t="s">
        <v>3651</v>
      </c>
      <c r="L7512" t="str">
        <f t="shared" si="1756"/>
        <v>Startup</v>
      </c>
      <c r="N7512" s="2">
        <f t="shared" si="1757"/>
        <v>8</v>
      </c>
      <c r="O7512" t="s">
        <v>583</v>
      </c>
      <c r="P7512" t="s">
        <v>683</v>
      </c>
      <c r="Q7512" t="s">
        <v>44</v>
      </c>
      <c r="R7512" t="str">
        <f t="shared" si="1758"/>
        <v>Average</v>
      </c>
      <c r="S7512" t="str">
        <f t="shared" si="1759"/>
        <v xml:space="preserve"> </v>
      </c>
      <c r="T7512" t="b">
        <f t="shared" si="1760"/>
        <v>0</v>
      </c>
      <c r="U7512" t="b">
        <f t="shared" si="1761"/>
        <v>1</v>
      </c>
      <c r="V7512" t="str">
        <f t="shared" si="1762"/>
        <v>Average Company</v>
      </c>
      <c r="W7512" t="str">
        <f t="shared" si="1763"/>
        <v>Don't Buy</v>
      </c>
      <c r="X7512" t="str">
        <f t="shared" si="1764"/>
        <v>Not Known</v>
      </c>
      <c r="Z7512" t="str">
        <f t="shared" si="1765"/>
        <v>None</v>
      </c>
      <c r="AB7512" t="str">
        <f t="shared" si="1766"/>
        <v>0</v>
      </c>
    </row>
    <row r="7513" spans="1:28" x14ac:dyDescent="0.3">
      <c r="A7513">
        <v>7511</v>
      </c>
      <c r="B7513" t="s">
        <v>12377</v>
      </c>
      <c r="C7513" t="str">
        <f t="shared" si="1753"/>
        <v>Long</v>
      </c>
      <c r="D7513">
        <v>3.8</v>
      </c>
      <c r="F7513" s="1">
        <f t="shared" si="1767"/>
        <v>3.8</v>
      </c>
      <c r="G7513" s="1">
        <f t="shared" si="1754"/>
        <v>3.8</v>
      </c>
      <c r="H7513">
        <f t="shared" si="1755"/>
        <v>3.8</v>
      </c>
      <c r="I7513" t="s">
        <v>12373</v>
      </c>
      <c r="J7513" t="s">
        <v>22</v>
      </c>
      <c r="K7513" t="s">
        <v>4562</v>
      </c>
      <c r="L7513" t="str">
        <f t="shared" si="1756"/>
        <v>Established</v>
      </c>
      <c r="N7513" s="2">
        <f t="shared" si="1757"/>
        <v>20</v>
      </c>
      <c r="O7513" t="s">
        <v>151</v>
      </c>
      <c r="P7513" t="s">
        <v>683</v>
      </c>
      <c r="Q7513" t="s">
        <v>268</v>
      </c>
      <c r="R7513" t="str">
        <f t="shared" si="1758"/>
        <v>Average</v>
      </c>
      <c r="S7513" t="str">
        <f t="shared" si="1759"/>
        <v xml:space="preserve"> </v>
      </c>
      <c r="T7513" t="b">
        <f t="shared" si="1760"/>
        <v>0</v>
      </c>
      <c r="U7513" t="b">
        <f t="shared" si="1761"/>
        <v>1</v>
      </c>
      <c r="V7513" t="str">
        <f t="shared" si="1762"/>
        <v>Average Company</v>
      </c>
      <c r="W7513" t="str">
        <f t="shared" si="1763"/>
        <v>Don't Buy</v>
      </c>
      <c r="X7513" t="str">
        <f t="shared" si="1764"/>
        <v>Not Known</v>
      </c>
      <c r="Z7513" t="str">
        <f t="shared" si="1765"/>
        <v>None</v>
      </c>
      <c r="AB7513" t="str">
        <f t="shared" si="1766"/>
        <v>0</v>
      </c>
    </row>
    <row r="7514" spans="1:28" x14ac:dyDescent="0.3">
      <c r="A7514">
        <v>7512</v>
      </c>
      <c r="B7514" t="s">
        <v>12378</v>
      </c>
      <c r="C7514" t="str">
        <f t="shared" si="1753"/>
        <v>Long</v>
      </c>
      <c r="D7514">
        <v>4.5999999999999996</v>
      </c>
      <c r="F7514" s="1">
        <f t="shared" si="1767"/>
        <v>4.5999999999999996</v>
      </c>
      <c r="G7514" s="1">
        <f t="shared" si="1754"/>
        <v>4.5999999999999996</v>
      </c>
      <c r="H7514">
        <f t="shared" si="1755"/>
        <v>4.5999999999999996</v>
      </c>
      <c r="I7514" t="s">
        <v>12373</v>
      </c>
      <c r="J7514" t="s">
        <v>22</v>
      </c>
      <c r="K7514" t="s">
        <v>12379</v>
      </c>
      <c r="L7514" t="str">
        <f t="shared" si="1756"/>
        <v>Established</v>
      </c>
      <c r="N7514" s="2">
        <f t="shared" si="1757"/>
        <v>28</v>
      </c>
      <c r="O7514" t="s">
        <v>24</v>
      </c>
      <c r="P7514" t="s">
        <v>13</v>
      </c>
      <c r="Q7514" t="s">
        <v>284</v>
      </c>
      <c r="R7514" t="str">
        <f t="shared" si="1758"/>
        <v>Great</v>
      </c>
      <c r="S7514" t="str">
        <f t="shared" si="1759"/>
        <v>Great</v>
      </c>
      <c r="T7514" t="b">
        <f t="shared" si="1760"/>
        <v>1</v>
      </c>
      <c r="U7514" t="b">
        <f t="shared" si="1761"/>
        <v>1</v>
      </c>
      <c r="V7514" t="str">
        <f t="shared" si="1762"/>
        <v>Top Company</v>
      </c>
      <c r="W7514" t="str">
        <f t="shared" si="1763"/>
        <v>Don't Buy</v>
      </c>
      <c r="X7514" t="str">
        <f t="shared" si="1764"/>
        <v>Not Known</v>
      </c>
      <c r="Z7514" t="str">
        <f t="shared" si="1765"/>
        <v>None</v>
      </c>
      <c r="AB7514" t="str">
        <f t="shared" si="1766"/>
        <v>0</v>
      </c>
    </row>
    <row r="7515" spans="1:28" x14ac:dyDescent="0.3">
      <c r="A7515">
        <v>7513</v>
      </c>
      <c r="B7515" t="s">
        <v>12380</v>
      </c>
      <c r="C7515" t="str">
        <f t="shared" si="1753"/>
        <v>Short</v>
      </c>
      <c r="D7515">
        <v>3.1</v>
      </c>
      <c r="F7515" s="1">
        <f t="shared" si="1767"/>
        <v>3.1</v>
      </c>
      <c r="G7515" s="1">
        <f t="shared" si="1754"/>
        <v>3.1</v>
      </c>
      <c r="H7515">
        <f t="shared" si="1755"/>
        <v>3.1</v>
      </c>
      <c r="I7515" t="s">
        <v>12373</v>
      </c>
      <c r="J7515" t="s">
        <v>22</v>
      </c>
      <c r="K7515" t="s">
        <v>12381</v>
      </c>
      <c r="L7515" t="str">
        <f t="shared" si="1756"/>
        <v>Established</v>
      </c>
      <c r="N7515" s="2">
        <f t="shared" si="1757"/>
        <v>50</v>
      </c>
      <c r="O7515" t="s">
        <v>691</v>
      </c>
      <c r="Q7515" t="s">
        <v>19</v>
      </c>
      <c r="R7515" t="str">
        <f t="shared" si="1758"/>
        <v>Average</v>
      </c>
      <c r="S7515" t="str">
        <f t="shared" si="1759"/>
        <v xml:space="preserve"> </v>
      </c>
      <c r="T7515" t="b">
        <f t="shared" si="1760"/>
        <v>0</v>
      </c>
      <c r="U7515" t="b">
        <f t="shared" si="1761"/>
        <v>0</v>
      </c>
      <c r="V7515" t="str">
        <f t="shared" si="1762"/>
        <v>Average Company</v>
      </c>
      <c r="W7515" t="str">
        <f t="shared" si="1763"/>
        <v>Don't Buy</v>
      </c>
      <c r="X7515" t="str">
        <f t="shared" si="1764"/>
        <v>Not Known</v>
      </c>
      <c r="Z7515" t="str">
        <f t="shared" si="1765"/>
        <v>None</v>
      </c>
      <c r="AB7515" t="str">
        <f t="shared" si="1766"/>
        <v>500K</v>
      </c>
    </row>
    <row r="7516" spans="1:28" x14ac:dyDescent="0.3">
      <c r="A7516">
        <v>7514</v>
      </c>
      <c r="B7516" t="s">
        <v>12382</v>
      </c>
      <c r="C7516" t="str">
        <f t="shared" si="1753"/>
        <v>Long</v>
      </c>
      <c r="D7516">
        <v>3.5</v>
      </c>
      <c r="F7516" s="1">
        <f t="shared" si="1767"/>
        <v>3.5</v>
      </c>
      <c r="G7516" s="1">
        <f t="shared" si="1754"/>
        <v>3.5</v>
      </c>
      <c r="H7516">
        <f t="shared" si="1755"/>
        <v>3.5</v>
      </c>
      <c r="I7516" t="s">
        <v>12373</v>
      </c>
      <c r="J7516" t="s">
        <v>22</v>
      </c>
      <c r="K7516" t="s">
        <v>4049</v>
      </c>
      <c r="L7516" t="str">
        <f t="shared" si="1756"/>
        <v>Established</v>
      </c>
      <c r="N7516" s="2">
        <f t="shared" si="1757"/>
        <v>29</v>
      </c>
      <c r="O7516" t="s">
        <v>62</v>
      </c>
      <c r="P7516" t="s">
        <v>683</v>
      </c>
      <c r="Q7516" t="s">
        <v>773</v>
      </c>
      <c r="R7516" t="str">
        <f t="shared" si="1758"/>
        <v>Average</v>
      </c>
      <c r="S7516" t="str">
        <f t="shared" si="1759"/>
        <v xml:space="preserve"> </v>
      </c>
      <c r="T7516" t="b">
        <f t="shared" si="1760"/>
        <v>0</v>
      </c>
      <c r="U7516" t="b">
        <f t="shared" si="1761"/>
        <v>0</v>
      </c>
      <c r="V7516" t="str">
        <f t="shared" si="1762"/>
        <v>Average Company</v>
      </c>
      <c r="W7516" t="str">
        <f t="shared" si="1763"/>
        <v>Don't Buy</v>
      </c>
      <c r="X7516" t="str">
        <f t="shared" si="1764"/>
        <v>Not Known</v>
      </c>
      <c r="Z7516" t="str">
        <f t="shared" si="1765"/>
        <v>None</v>
      </c>
      <c r="AB7516" t="str">
        <f t="shared" si="1766"/>
        <v>0</v>
      </c>
    </row>
    <row r="7517" spans="1:28" x14ac:dyDescent="0.3">
      <c r="A7517">
        <v>7515</v>
      </c>
      <c r="B7517" t="s">
        <v>12383</v>
      </c>
      <c r="C7517" t="str">
        <f t="shared" si="1753"/>
        <v>Long</v>
      </c>
      <c r="D7517">
        <v>3.9</v>
      </c>
      <c r="F7517" s="1">
        <f t="shared" si="1767"/>
        <v>3.9</v>
      </c>
      <c r="G7517" s="1">
        <f t="shared" si="1754"/>
        <v>3.9</v>
      </c>
      <c r="H7517">
        <f t="shared" si="1755"/>
        <v>3.9</v>
      </c>
      <c r="I7517" t="s">
        <v>12373</v>
      </c>
      <c r="J7517" t="s">
        <v>22</v>
      </c>
      <c r="K7517" t="s">
        <v>9231</v>
      </c>
      <c r="L7517" t="str">
        <f t="shared" si="1756"/>
        <v>Established</v>
      </c>
      <c r="N7517" s="2">
        <f t="shared" si="1757"/>
        <v>11</v>
      </c>
      <c r="O7517" t="s">
        <v>146</v>
      </c>
      <c r="P7517" t="s">
        <v>1308</v>
      </c>
      <c r="Q7517" t="s">
        <v>424</v>
      </c>
      <c r="R7517" t="str">
        <f t="shared" si="1758"/>
        <v>Average</v>
      </c>
      <c r="S7517" t="str">
        <f t="shared" si="1759"/>
        <v xml:space="preserve"> </v>
      </c>
      <c r="T7517" t="b">
        <f t="shared" si="1760"/>
        <v>0</v>
      </c>
      <c r="U7517" t="b">
        <f t="shared" si="1761"/>
        <v>1</v>
      </c>
      <c r="V7517" t="str">
        <f t="shared" si="1762"/>
        <v>Average Company</v>
      </c>
      <c r="W7517" t="str">
        <f t="shared" si="1763"/>
        <v>Don't Buy</v>
      </c>
      <c r="X7517" t="str">
        <f t="shared" si="1764"/>
        <v>Not Known</v>
      </c>
      <c r="Z7517" t="str">
        <f t="shared" si="1765"/>
        <v>None</v>
      </c>
      <c r="AB7517" t="str">
        <f t="shared" si="1766"/>
        <v>0</v>
      </c>
    </row>
    <row r="7518" spans="1:28" x14ac:dyDescent="0.3">
      <c r="A7518">
        <v>7516</v>
      </c>
      <c r="B7518" t="s">
        <v>12384</v>
      </c>
      <c r="C7518" t="str">
        <f t="shared" si="1753"/>
        <v>Long</v>
      </c>
      <c r="D7518">
        <v>4.2</v>
      </c>
      <c r="F7518" s="1">
        <f t="shared" si="1767"/>
        <v>4.2</v>
      </c>
      <c r="G7518" s="1">
        <f t="shared" si="1754"/>
        <v>4.2</v>
      </c>
      <c r="H7518">
        <f t="shared" si="1755"/>
        <v>4.2</v>
      </c>
      <c r="I7518" t="s">
        <v>12373</v>
      </c>
      <c r="J7518" t="s">
        <v>22</v>
      </c>
      <c r="K7518" t="s">
        <v>8230</v>
      </c>
      <c r="L7518" t="str">
        <f t="shared" si="1756"/>
        <v>Established</v>
      </c>
      <c r="N7518" s="2">
        <f t="shared" si="1757"/>
        <v>97</v>
      </c>
      <c r="O7518" t="s">
        <v>819</v>
      </c>
      <c r="P7518" t="s">
        <v>683</v>
      </c>
      <c r="Q7518" t="s">
        <v>50</v>
      </c>
      <c r="R7518" t="str">
        <f t="shared" si="1758"/>
        <v>Great</v>
      </c>
      <c r="S7518" t="str">
        <f t="shared" si="1759"/>
        <v>Great</v>
      </c>
      <c r="T7518" t="b">
        <f t="shared" si="1760"/>
        <v>1</v>
      </c>
      <c r="U7518" t="b">
        <f t="shared" si="1761"/>
        <v>1</v>
      </c>
      <c r="V7518" t="str">
        <f t="shared" si="1762"/>
        <v>Top Company</v>
      </c>
      <c r="W7518" t="str">
        <f t="shared" si="1763"/>
        <v>Don't Buy</v>
      </c>
      <c r="X7518" t="str">
        <f t="shared" si="1764"/>
        <v>Not Known</v>
      </c>
      <c r="Z7518" t="str">
        <f t="shared" si="1765"/>
        <v>None</v>
      </c>
      <c r="AB7518" t="str">
        <f t="shared" si="1766"/>
        <v>0</v>
      </c>
    </row>
    <row r="7519" spans="1:28" x14ac:dyDescent="0.3">
      <c r="A7519">
        <v>7517</v>
      </c>
      <c r="B7519" t="s">
        <v>12385</v>
      </c>
      <c r="C7519" t="str">
        <f t="shared" si="1753"/>
        <v>Long</v>
      </c>
      <c r="D7519">
        <v>3.9</v>
      </c>
      <c r="F7519" s="1">
        <f t="shared" si="1767"/>
        <v>3.9</v>
      </c>
      <c r="G7519" s="1">
        <f t="shared" si="1754"/>
        <v>3.9</v>
      </c>
      <c r="H7519">
        <f t="shared" si="1755"/>
        <v>3.9</v>
      </c>
      <c r="I7519" t="s">
        <v>12373</v>
      </c>
      <c r="J7519" t="s">
        <v>22</v>
      </c>
      <c r="K7519" t="s">
        <v>12386</v>
      </c>
      <c r="L7519" t="str">
        <f t="shared" si="1756"/>
        <v>Established</v>
      </c>
      <c r="N7519" s="2">
        <f t="shared" si="1757"/>
        <v>10</v>
      </c>
      <c r="O7519" t="s">
        <v>234</v>
      </c>
      <c r="P7519" t="s">
        <v>1261</v>
      </c>
      <c r="Q7519" t="s">
        <v>773</v>
      </c>
      <c r="R7519" t="str">
        <f t="shared" si="1758"/>
        <v>Average</v>
      </c>
      <c r="S7519" t="str">
        <f t="shared" si="1759"/>
        <v xml:space="preserve"> </v>
      </c>
      <c r="T7519" t="b">
        <f t="shared" si="1760"/>
        <v>0</v>
      </c>
      <c r="U7519" t="b">
        <f t="shared" si="1761"/>
        <v>1</v>
      </c>
      <c r="V7519" t="str">
        <f t="shared" si="1762"/>
        <v>Average Company</v>
      </c>
      <c r="W7519" t="str">
        <f t="shared" si="1763"/>
        <v>Don't Buy</v>
      </c>
      <c r="X7519" t="str">
        <f t="shared" si="1764"/>
        <v>Not Known</v>
      </c>
      <c r="Z7519" t="str">
        <f t="shared" si="1765"/>
        <v>None</v>
      </c>
      <c r="AB7519" t="str">
        <f t="shared" si="1766"/>
        <v>0</v>
      </c>
    </row>
    <row r="7520" spans="1:28" x14ac:dyDescent="0.3">
      <c r="A7520">
        <v>7518</v>
      </c>
      <c r="B7520" t="s">
        <v>12387</v>
      </c>
      <c r="C7520" t="str">
        <f t="shared" si="1753"/>
        <v>Long</v>
      </c>
      <c r="D7520">
        <v>3.6</v>
      </c>
      <c r="F7520" s="1">
        <f t="shared" si="1767"/>
        <v>3.6</v>
      </c>
      <c r="G7520" s="1">
        <f t="shared" si="1754"/>
        <v>3.6</v>
      </c>
      <c r="H7520">
        <f t="shared" si="1755"/>
        <v>3.6</v>
      </c>
      <c r="I7520" t="s">
        <v>12373</v>
      </c>
      <c r="J7520" t="s">
        <v>22</v>
      </c>
      <c r="K7520" t="s">
        <v>11145</v>
      </c>
      <c r="L7520" t="str">
        <f t="shared" si="1756"/>
        <v>Established</v>
      </c>
      <c r="N7520" s="2">
        <f t="shared" si="1757"/>
        <v>13</v>
      </c>
      <c r="O7520" t="s">
        <v>299</v>
      </c>
      <c r="P7520" t="s">
        <v>147</v>
      </c>
      <c r="Q7520" t="s">
        <v>117</v>
      </c>
      <c r="R7520" t="str">
        <f t="shared" si="1758"/>
        <v>Average</v>
      </c>
      <c r="S7520" t="str">
        <f t="shared" si="1759"/>
        <v xml:space="preserve"> </v>
      </c>
      <c r="T7520" t="b">
        <f t="shared" si="1760"/>
        <v>0</v>
      </c>
      <c r="U7520" t="b">
        <f t="shared" si="1761"/>
        <v>1</v>
      </c>
      <c r="V7520" t="str">
        <f t="shared" si="1762"/>
        <v>Average Company</v>
      </c>
      <c r="W7520" t="str">
        <f t="shared" si="1763"/>
        <v>Don't Buy</v>
      </c>
      <c r="X7520" t="str">
        <f t="shared" si="1764"/>
        <v>Not Known</v>
      </c>
      <c r="Z7520" t="str">
        <f t="shared" si="1765"/>
        <v>None</v>
      </c>
      <c r="AB7520" t="str">
        <f t="shared" si="1766"/>
        <v>0</v>
      </c>
    </row>
    <row r="7521" spans="1:28" x14ac:dyDescent="0.3">
      <c r="A7521">
        <v>7519</v>
      </c>
      <c r="B7521" t="s">
        <v>12388</v>
      </c>
      <c r="C7521" t="str">
        <f t="shared" si="1753"/>
        <v>Long</v>
      </c>
      <c r="D7521">
        <v>4</v>
      </c>
      <c r="F7521" s="1">
        <f t="shared" si="1767"/>
        <v>4</v>
      </c>
      <c r="G7521" s="1">
        <f t="shared" si="1754"/>
        <v>4</v>
      </c>
      <c r="H7521">
        <f t="shared" si="1755"/>
        <v>4</v>
      </c>
      <c r="I7521" t="s">
        <v>12373</v>
      </c>
      <c r="J7521" t="s">
        <v>10</v>
      </c>
      <c r="K7521" t="s">
        <v>12389</v>
      </c>
      <c r="L7521" t="str">
        <f t="shared" si="1756"/>
        <v>Established</v>
      </c>
      <c r="N7521" s="2">
        <f t="shared" si="1757"/>
        <v>65</v>
      </c>
      <c r="O7521" t="s">
        <v>1004</v>
      </c>
      <c r="P7521" t="s">
        <v>683</v>
      </c>
      <c r="Q7521" t="s">
        <v>80</v>
      </c>
      <c r="R7521" t="str">
        <f t="shared" si="1758"/>
        <v>Average</v>
      </c>
      <c r="S7521" t="str">
        <f t="shared" si="1759"/>
        <v xml:space="preserve"> </v>
      </c>
      <c r="T7521" t="b">
        <f t="shared" si="1760"/>
        <v>0</v>
      </c>
      <c r="U7521" t="b">
        <f t="shared" si="1761"/>
        <v>1</v>
      </c>
      <c r="V7521" t="str">
        <f t="shared" si="1762"/>
        <v>Average Company</v>
      </c>
      <c r="W7521" t="str">
        <f t="shared" si="1763"/>
        <v>Don't Buy</v>
      </c>
      <c r="X7521" t="str">
        <f t="shared" si="1764"/>
        <v>Not Known</v>
      </c>
      <c r="Z7521" t="str">
        <f t="shared" si="1765"/>
        <v>None</v>
      </c>
      <c r="AB7521" t="str">
        <f t="shared" si="1766"/>
        <v>0</v>
      </c>
    </row>
    <row r="7522" spans="1:28" x14ac:dyDescent="0.3">
      <c r="A7522">
        <v>7520</v>
      </c>
      <c r="B7522" t="s">
        <v>12390</v>
      </c>
      <c r="C7522" t="str">
        <f t="shared" si="1753"/>
        <v>Long</v>
      </c>
      <c r="D7522">
        <v>3.4</v>
      </c>
      <c r="F7522" s="1">
        <f t="shared" si="1767"/>
        <v>3.4</v>
      </c>
      <c r="G7522" s="1">
        <f t="shared" si="1754"/>
        <v>3.4</v>
      </c>
      <c r="H7522">
        <f t="shared" si="1755"/>
        <v>3.4</v>
      </c>
      <c r="I7522" t="s">
        <v>12373</v>
      </c>
      <c r="J7522" t="s">
        <v>978</v>
      </c>
      <c r="K7522" t="s">
        <v>321</v>
      </c>
      <c r="L7522" t="str">
        <f t="shared" si="1756"/>
        <v>Established</v>
      </c>
      <c r="N7522" s="2">
        <f t="shared" si="1757"/>
        <v>50</v>
      </c>
      <c r="O7522" t="s">
        <v>691</v>
      </c>
      <c r="Q7522" t="s">
        <v>5923</v>
      </c>
      <c r="R7522" t="str">
        <f t="shared" si="1758"/>
        <v>Average</v>
      </c>
      <c r="S7522" t="str">
        <f t="shared" si="1759"/>
        <v xml:space="preserve"> </v>
      </c>
      <c r="T7522" t="b">
        <f t="shared" si="1760"/>
        <v>0</v>
      </c>
      <c r="U7522" t="b">
        <f t="shared" si="1761"/>
        <v>0</v>
      </c>
      <c r="V7522" t="str">
        <f t="shared" si="1762"/>
        <v>Average Company</v>
      </c>
      <c r="W7522" t="str">
        <f t="shared" si="1763"/>
        <v>Don't Buy</v>
      </c>
      <c r="X7522" t="str">
        <f t="shared" si="1764"/>
        <v>Not Known</v>
      </c>
      <c r="Z7522" t="str">
        <f t="shared" si="1765"/>
        <v>None</v>
      </c>
      <c r="AB7522" t="str">
        <f t="shared" si="1766"/>
        <v>0</v>
      </c>
    </row>
    <row r="7523" spans="1:28" x14ac:dyDescent="0.3">
      <c r="A7523">
        <v>7521</v>
      </c>
      <c r="B7523" t="s">
        <v>12391</v>
      </c>
      <c r="C7523" t="str">
        <f t="shared" si="1753"/>
        <v>Long</v>
      </c>
      <c r="D7523">
        <v>4.3</v>
      </c>
      <c r="F7523" s="1">
        <f t="shared" si="1767"/>
        <v>4.3</v>
      </c>
      <c r="G7523" s="1">
        <f t="shared" si="1754"/>
        <v>4.3</v>
      </c>
      <c r="H7523">
        <f t="shared" si="1755"/>
        <v>4.3</v>
      </c>
      <c r="I7523" t="s">
        <v>12373</v>
      </c>
      <c r="J7523" t="s">
        <v>10</v>
      </c>
      <c r="K7523" t="s">
        <v>6678</v>
      </c>
      <c r="L7523" t="str">
        <f t="shared" si="1756"/>
        <v>Established</v>
      </c>
      <c r="N7523" s="2">
        <f t="shared" si="1757"/>
        <v>13</v>
      </c>
      <c r="O7523" t="s">
        <v>299</v>
      </c>
      <c r="P7523" t="s">
        <v>683</v>
      </c>
      <c r="Q7523" t="s">
        <v>1957</v>
      </c>
      <c r="R7523" t="str">
        <f t="shared" si="1758"/>
        <v>Great</v>
      </c>
      <c r="S7523" t="str">
        <f t="shared" si="1759"/>
        <v>Great</v>
      </c>
      <c r="T7523" t="b">
        <f t="shared" si="1760"/>
        <v>1</v>
      </c>
      <c r="U7523" t="b">
        <f t="shared" si="1761"/>
        <v>1</v>
      </c>
      <c r="V7523" t="str">
        <f t="shared" si="1762"/>
        <v>Average Company</v>
      </c>
      <c r="W7523" t="str">
        <f t="shared" si="1763"/>
        <v>Don't Buy</v>
      </c>
      <c r="X7523" t="str">
        <f t="shared" si="1764"/>
        <v>Not Known</v>
      </c>
      <c r="Z7523" t="str">
        <f t="shared" si="1765"/>
        <v>None</v>
      </c>
      <c r="AB7523" t="str">
        <f t="shared" si="1766"/>
        <v>0</v>
      </c>
    </row>
    <row r="7524" spans="1:28" x14ac:dyDescent="0.3">
      <c r="A7524">
        <v>7522</v>
      </c>
      <c r="B7524" t="s">
        <v>12392</v>
      </c>
      <c r="C7524" t="str">
        <f t="shared" si="1753"/>
        <v>Long</v>
      </c>
      <c r="D7524">
        <v>3.4</v>
      </c>
      <c r="F7524" s="1" t="e">
        <f t="shared" si="1767"/>
        <v>#VALUE!</v>
      </c>
      <c r="G7524" s="1" t="e">
        <f t="shared" si="1754"/>
        <v>#VALUE!</v>
      </c>
      <c r="H7524" t="e">
        <f t="shared" si="1755"/>
        <v>#VALUE!</v>
      </c>
      <c r="I7524" t="s">
        <v>12373</v>
      </c>
      <c r="J7524" t="s">
        <v>8375</v>
      </c>
      <c r="L7524" t="e">
        <f t="shared" si="1756"/>
        <v>#VALUE!</v>
      </c>
      <c r="N7524" s="2" t="e">
        <f t="shared" si="1757"/>
        <v>#VALUE!</v>
      </c>
      <c r="Q7524" t="s">
        <v>773</v>
      </c>
      <c r="R7524" t="str">
        <f t="shared" si="1758"/>
        <v>Average</v>
      </c>
      <c r="S7524" t="str">
        <f t="shared" si="1759"/>
        <v xml:space="preserve"> </v>
      </c>
      <c r="T7524" t="e">
        <f t="shared" si="1760"/>
        <v>#VALUE!</v>
      </c>
      <c r="U7524" t="e">
        <f t="shared" si="1761"/>
        <v>#VALUE!</v>
      </c>
      <c r="V7524" t="e">
        <f t="shared" si="1762"/>
        <v>#VALUE!</v>
      </c>
      <c r="W7524" t="str">
        <f t="shared" si="1763"/>
        <v>Don't Buy</v>
      </c>
      <c r="X7524" t="str">
        <f t="shared" si="1764"/>
        <v>Not Known</v>
      </c>
      <c r="Z7524" t="e">
        <f t="shared" si="1765"/>
        <v>#VALUE!</v>
      </c>
      <c r="AB7524" t="str">
        <f t="shared" si="1766"/>
        <v>0</v>
      </c>
    </row>
    <row r="7525" spans="1:28" x14ac:dyDescent="0.3">
      <c r="A7525">
        <v>7523</v>
      </c>
      <c r="B7525" t="s">
        <v>12393</v>
      </c>
      <c r="C7525" t="str">
        <f t="shared" si="1753"/>
        <v>Long</v>
      </c>
      <c r="D7525">
        <v>3.5</v>
      </c>
      <c r="F7525" s="1">
        <f t="shared" si="1767"/>
        <v>3.5</v>
      </c>
      <c r="G7525" s="1">
        <f t="shared" si="1754"/>
        <v>3.5</v>
      </c>
      <c r="H7525">
        <f t="shared" si="1755"/>
        <v>3.5</v>
      </c>
      <c r="I7525" t="s">
        <v>12373</v>
      </c>
      <c r="J7525" t="s">
        <v>22</v>
      </c>
      <c r="K7525" t="s">
        <v>7939</v>
      </c>
      <c r="L7525" t="str">
        <f t="shared" si="1756"/>
        <v>Established</v>
      </c>
      <c r="N7525" s="2">
        <f t="shared" si="1757"/>
        <v>10</v>
      </c>
      <c r="O7525" t="s">
        <v>1029</v>
      </c>
      <c r="P7525" t="s">
        <v>1308</v>
      </c>
      <c r="Q7525" t="s">
        <v>773</v>
      </c>
      <c r="R7525" t="str">
        <f t="shared" si="1758"/>
        <v>Average</v>
      </c>
      <c r="S7525" t="str">
        <f t="shared" si="1759"/>
        <v xml:space="preserve"> </v>
      </c>
      <c r="T7525" t="b">
        <f t="shared" si="1760"/>
        <v>0</v>
      </c>
      <c r="U7525" t="b">
        <f t="shared" si="1761"/>
        <v>0</v>
      </c>
      <c r="V7525" t="str">
        <f t="shared" si="1762"/>
        <v>Average Company</v>
      </c>
      <c r="W7525" t="str">
        <f t="shared" si="1763"/>
        <v>Buy</v>
      </c>
      <c r="X7525" t="str">
        <f t="shared" si="1764"/>
        <v>Not Known</v>
      </c>
      <c r="Z7525" t="str">
        <f t="shared" si="1765"/>
        <v>None</v>
      </c>
      <c r="AB7525" t="str">
        <f t="shared" si="1766"/>
        <v>0</v>
      </c>
    </row>
    <row r="7526" spans="1:28" x14ac:dyDescent="0.3">
      <c r="A7526">
        <v>7524</v>
      </c>
      <c r="B7526" t="s">
        <v>12394</v>
      </c>
      <c r="C7526" t="str">
        <f t="shared" si="1753"/>
        <v>Long</v>
      </c>
      <c r="D7526">
        <v>4.3</v>
      </c>
      <c r="F7526" s="1">
        <f t="shared" si="1767"/>
        <v>4.3</v>
      </c>
      <c r="G7526" s="1">
        <f t="shared" si="1754"/>
        <v>4.3</v>
      </c>
      <c r="H7526">
        <f t="shared" si="1755"/>
        <v>4.3</v>
      </c>
      <c r="I7526" t="s">
        <v>12373</v>
      </c>
      <c r="J7526" t="s">
        <v>10</v>
      </c>
      <c r="K7526" t="s">
        <v>12395</v>
      </c>
      <c r="L7526" t="str">
        <f t="shared" si="1756"/>
        <v>Established</v>
      </c>
      <c r="N7526" s="2">
        <f t="shared" si="1757"/>
        <v>67</v>
      </c>
      <c r="O7526" t="s">
        <v>624</v>
      </c>
      <c r="P7526" t="s">
        <v>683</v>
      </c>
      <c r="Q7526" t="s">
        <v>28</v>
      </c>
      <c r="R7526" t="str">
        <f t="shared" si="1758"/>
        <v>Great</v>
      </c>
      <c r="S7526" t="str">
        <f t="shared" si="1759"/>
        <v>Great</v>
      </c>
      <c r="T7526" t="b">
        <f t="shared" si="1760"/>
        <v>1</v>
      </c>
      <c r="U7526" t="b">
        <f t="shared" si="1761"/>
        <v>1</v>
      </c>
      <c r="V7526" t="str">
        <f t="shared" si="1762"/>
        <v>Top Company</v>
      </c>
      <c r="W7526" t="str">
        <f t="shared" si="1763"/>
        <v>Don't Buy</v>
      </c>
      <c r="X7526" t="str">
        <f t="shared" si="1764"/>
        <v>Not Known</v>
      </c>
      <c r="Z7526" t="str">
        <f t="shared" si="1765"/>
        <v>None</v>
      </c>
      <c r="AB7526" t="str">
        <f t="shared" si="1766"/>
        <v>1Million</v>
      </c>
    </row>
    <row r="7527" spans="1:28" x14ac:dyDescent="0.3">
      <c r="A7527">
        <v>7525</v>
      </c>
      <c r="B7527" t="s">
        <v>12396</v>
      </c>
      <c r="C7527" t="str">
        <f t="shared" si="1753"/>
        <v>Long</v>
      </c>
      <c r="D7527">
        <v>3.1</v>
      </c>
      <c r="F7527" s="1">
        <f t="shared" si="1767"/>
        <v>3.1</v>
      </c>
      <c r="G7527" s="1">
        <f t="shared" si="1754"/>
        <v>3.1</v>
      </c>
      <c r="H7527">
        <f t="shared" si="1755"/>
        <v>3.1</v>
      </c>
      <c r="I7527" t="s">
        <v>12373</v>
      </c>
      <c r="J7527" t="s">
        <v>10</v>
      </c>
      <c r="K7527" t="s">
        <v>12397</v>
      </c>
      <c r="L7527" t="str">
        <f t="shared" si="1756"/>
        <v>Established</v>
      </c>
      <c r="N7527" s="2">
        <f t="shared" si="1757"/>
        <v>26</v>
      </c>
      <c r="O7527" t="s">
        <v>126</v>
      </c>
      <c r="P7527" t="s">
        <v>1308</v>
      </c>
      <c r="Q7527" t="s">
        <v>533</v>
      </c>
      <c r="R7527" t="str">
        <f t="shared" si="1758"/>
        <v>Average</v>
      </c>
      <c r="S7527" t="str">
        <f t="shared" si="1759"/>
        <v xml:space="preserve"> </v>
      </c>
      <c r="T7527" t="b">
        <f t="shared" si="1760"/>
        <v>0</v>
      </c>
      <c r="U7527" t="b">
        <f t="shared" si="1761"/>
        <v>0</v>
      </c>
      <c r="V7527" t="str">
        <f t="shared" si="1762"/>
        <v>Average Company</v>
      </c>
      <c r="W7527" t="str">
        <f t="shared" si="1763"/>
        <v>Don't Buy</v>
      </c>
      <c r="X7527" t="str">
        <f t="shared" si="1764"/>
        <v>Not Known</v>
      </c>
      <c r="Z7527" t="str">
        <f t="shared" si="1765"/>
        <v>None</v>
      </c>
      <c r="AB7527" t="str">
        <f t="shared" si="1766"/>
        <v>0</v>
      </c>
    </row>
    <row r="7528" spans="1:28" x14ac:dyDescent="0.3">
      <c r="A7528">
        <v>7526</v>
      </c>
      <c r="B7528" t="s">
        <v>12398</v>
      </c>
      <c r="C7528" t="str">
        <f t="shared" si="1753"/>
        <v>Long</v>
      </c>
      <c r="D7528">
        <v>3.7</v>
      </c>
      <c r="F7528" s="1">
        <f t="shared" si="1767"/>
        <v>3.7</v>
      </c>
      <c r="G7528" s="1">
        <f t="shared" si="1754"/>
        <v>3.7</v>
      </c>
      <c r="H7528">
        <f t="shared" si="1755"/>
        <v>3.7</v>
      </c>
      <c r="I7528" t="s">
        <v>12373</v>
      </c>
      <c r="J7528" t="s">
        <v>10</v>
      </c>
      <c r="K7528" t="s">
        <v>856</v>
      </c>
      <c r="L7528" t="str">
        <f t="shared" si="1756"/>
        <v>Established</v>
      </c>
      <c r="N7528" s="2">
        <f t="shared" si="1757"/>
        <v>33</v>
      </c>
      <c r="O7528" t="s">
        <v>18</v>
      </c>
      <c r="P7528" t="s">
        <v>683</v>
      </c>
      <c r="Q7528" t="s">
        <v>246</v>
      </c>
      <c r="R7528" t="str">
        <f t="shared" si="1758"/>
        <v>Average</v>
      </c>
      <c r="S7528" t="str">
        <f t="shared" si="1759"/>
        <v xml:space="preserve"> </v>
      </c>
      <c r="T7528" t="b">
        <f t="shared" si="1760"/>
        <v>0</v>
      </c>
      <c r="U7528" t="b">
        <f t="shared" si="1761"/>
        <v>1</v>
      </c>
      <c r="V7528" t="str">
        <f t="shared" si="1762"/>
        <v>Average Company</v>
      </c>
      <c r="W7528" t="str">
        <f t="shared" si="1763"/>
        <v>Don't Buy</v>
      </c>
      <c r="X7528" t="str">
        <f t="shared" si="1764"/>
        <v>Not Known</v>
      </c>
      <c r="Z7528" t="str">
        <f t="shared" si="1765"/>
        <v>None</v>
      </c>
      <c r="AB7528" t="str">
        <f t="shared" si="1766"/>
        <v>0</v>
      </c>
    </row>
    <row r="7529" spans="1:28" x14ac:dyDescent="0.3">
      <c r="A7529">
        <v>7527</v>
      </c>
      <c r="B7529" t="s">
        <v>12399</v>
      </c>
      <c r="C7529" t="str">
        <f t="shared" si="1753"/>
        <v>Long</v>
      </c>
      <c r="D7529">
        <v>4.3</v>
      </c>
      <c r="F7529" s="1">
        <f t="shared" si="1767"/>
        <v>4.3</v>
      </c>
      <c r="G7529" s="1">
        <f t="shared" si="1754"/>
        <v>4.3</v>
      </c>
      <c r="H7529">
        <f t="shared" si="1755"/>
        <v>4.3</v>
      </c>
      <c r="I7529" t="s">
        <v>12373</v>
      </c>
      <c r="J7529" t="s">
        <v>10</v>
      </c>
      <c r="K7529" t="s">
        <v>12400</v>
      </c>
      <c r="L7529" t="str">
        <f t="shared" si="1756"/>
        <v>Established</v>
      </c>
      <c r="N7529" s="2">
        <f t="shared" si="1757"/>
        <v>22</v>
      </c>
      <c r="O7529" t="s">
        <v>142</v>
      </c>
      <c r="P7529" t="s">
        <v>75</v>
      </c>
      <c r="Q7529" t="s">
        <v>1957</v>
      </c>
      <c r="R7529" t="str">
        <f t="shared" si="1758"/>
        <v>Great</v>
      </c>
      <c r="S7529" t="str">
        <f t="shared" si="1759"/>
        <v>Great</v>
      </c>
      <c r="T7529" t="b">
        <f t="shared" si="1760"/>
        <v>1</v>
      </c>
      <c r="U7529" t="b">
        <f t="shared" si="1761"/>
        <v>1</v>
      </c>
      <c r="V7529" t="str">
        <f t="shared" si="1762"/>
        <v>Top Company</v>
      </c>
      <c r="W7529" t="str">
        <f t="shared" si="1763"/>
        <v>Don't Buy</v>
      </c>
      <c r="X7529" t="str">
        <f t="shared" si="1764"/>
        <v>Not Known</v>
      </c>
      <c r="Z7529" t="str">
        <f t="shared" si="1765"/>
        <v>None</v>
      </c>
      <c r="AB7529" t="str">
        <f t="shared" si="1766"/>
        <v>0</v>
      </c>
    </row>
    <row r="7530" spans="1:28" x14ac:dyDescent="0.3">
      <c r="A7530">
        <v>7528</v>
      </c>
      <c r="B7530" t="s">
        <v>12401</v>
      </c>
      <c r="C7530" t="str">
        <f t="shared" si="1753"/>
        <v>Long</v>
      </c>
      <c r="D7530">
        <v>3.5</v>
      </c>
      <c r="F7530" s="1">
        <f t="shared" si="1767"/>
        <v>3.5</v>
      </c>
      <c r="G7530" s="1">
        <f t="shared" si="1754"/>
        <v>3.5</v>
      </c>
      <c r="H7530">
        <f t="shared" si="1755"/>
        <v>3.5</v>
      </c>
      <c r="I7530" t="s">
        <v>12373</v>
      </c>
      <c r="J7530" t="s">
        <v>10</v>
      </c>
      <c r="K7530" t="s">
        <v>5315</v>
      </c>
      <c r="L7530" t="str">
        <f t="shared" si="1756"/>
        <v>Established</v>
      </c>
      <c r="N7530" s="2">
        <f t="shared" si="1757"/>
        <v>41</v>
      </c>
      <c r="O7530" t="s">
        <v>39</v>
      </c>
      <c r="P7530" t="s">
        <v>691</v>
      </c>
      <c r="Q7530" t="s">
        <v>105</v>
      </c>
      <c r="R7530" t="str">
        <f t="shared" si="1758"/>
        <v>Average</v>
      </c>
      <c r="S7530" t="str">
        <f t="shared" si="1759"/>
        <v xml:space="preserve"> </v>
      </c>
      <c r="T7530" t="b">
        <f t="shared" si="1760"/>
        <v>0</v>
      </c>
      <c r="U7530" t="b">
        <f t="shared" si="1761"/>
        <v>0</v>
      </c>
      <c r="V7530" t="str">
        <f t="shared" si="1762"/>
        <v>Average Company</v>
      </c>
      <c r="W7530" t="str">
        <f t="shared" si="1763"/>
        <v>Don't Buy</v>
      </c>
      <c r="X7530" t="str">
        <f t="shared" si="1764"/>
        <v>Not Known</v>
      </c>
      <c r="Z7530" t="str">
        <f t="shared" si="1765"/>
        <v>None</v>
      </c>
      <c r="AB7530" t="str">
        <f t="shared" si="1766"/>
        <v>0</v>
      </c>
    </row>
    <row r="7531" spans="1:28" x14ac:dyDescent="0.3">
      <c r="A7531">
        <v>7529</v>
      </c>
      <c r="B7531" t="s">
        <v>12402</v>
      </c>
      <c r="C7531" t="str">
        <f t="shared" si="1753"/>
        <v>Long</v>
      </c>
      <c r="D7531">
        <v>3.8</v>
      </c>
      <c r="F7531" s="1">
        <f t="shared" si="1767"/>
        <v>3.8</v>
      </c>
      <c r="G7531" s="1">
        <f t="shared" si="1754"/>
        <v>3.8</v>
      </c>
      <c r="H7531">
        <f t="shared" si="1755"/>
        <v>3.8</v>
      </c>
      <c r="I7531" t="s">
        <v>12373</v>
      </c>
      <c r="J7531" t="s">
        <v>8439</v>
      </c>
      <c r="K7531" t="s">
        <v>230</v>
      </c>
      <c r="L7531" t="str">
        <f t="shared" si="1756"/>
        <v>Established</v>
      </c>
      <c r="N7531" s="2">
        <f t="shared" si="1757"/>
        <v>51</v>
      </c>
      <c r="O7531" t="s">
        <v>1308</v>
      </c>
      <c r="Q7531" t="s">
        <v>284</v>
      </c>
      <c r="R7531" t="str">
        <f t="shared" si="1758"/>
        <v>Average</v>
      </c>
      <c r="S7531" t="str">
        <f t="shared" si="1759"/>
        <v xml:space="preserve"> </v>
      </c>
      <c r="T7531" t="b">
        <f t="shared" si="1760"/>
        <v>0</v>
      </c>
      <c r="U7531" t="b">
        <f t="shared" si="1761"/>
        <v>1</v>
      </c>
      <c r="V7531" t="str">
        <f t="shared" si="1762"/>
        <v>Average Company</v>
      </c>
      <c r="W7531" t="str">
        <f t="shared" si="1763"/>
        <v>Don't Buy</v>
      </c>
      <c r="X7531" t="str">
        <f t="shared" si="1764"/>
        <v>Not Known</v>
      </c>
      <c r="Z7531" t="str">
        <f t="shared" si="1765"/>
        <v>None</v>
      </c>
      <c r="AB7531" t="str">
        <f t="shared" si="1766"/>
        <v>0</v>
      </c>
    </row>
    <row r="7532" spans="1:28" x14ac:dyDescent="0.3">
      <c r="A7532">
        <v>7530</v>
      </c>
      <c r="B7532" t="s">
        <v>12403</v>
      </c>
      <c r="C7532" t="str">
        <f t="shared" si="1753"/>
        <v>Short</v>
      </c>
      <c r="D7532">
        <v>3.8</v>
      </c>
      <c r="F7532" s="1">
        <f t="shared" si="1767"/>
        <v>3.8</v>
      </c>
      <c r="G7532" s="1">
        <f t="shared" si="1754"/>
        <v>3.8</v>
      </c>
      <c r="H7532">
        <f t="shared" si="1755"/>
        <v>3.8</v>
      </c>
      <c r="I7532" t="s">
        <v>12373</v>
      </c>
      <c r="J7532" t="s">
        <v>22</v>
      </c>
      <c r="K7532" t="s">
        <v>12404</v>
      </c>
      <c r="L7532" t="str">
        <f t="shared" si="1756"/>
        <v>Established</v>
      </c>
      <c r="N7532" s="2">
        <f t="shared" si="1757"/>
        <v>34</v>
      </c>
      <c r="O7532" t="s">
        <v>213</v>
      </c>
      <c r="P7532" t="s">
        <v>1261</v>
      </c>
      <c r="Q7532" t="s">
        <v>28</v>
      </c>
      <c r="R7532" t="str">
        <f t="shared" si="1758"/>
        <v>Average</v>
      </c>
      <c r="S7532" t="str">
        <f t="shared" si="1759"/>
        <v xml:space="preserve"> </v>
      </c>
      <c r="T7532" t="b">
        <f t="shared" si="1760"/>
        <v>0</v>
      </c>
      <c r="U7532" t="b">
        <f t="shared" si="1761"/>
        <v>1</v>
      </c>
      <c r="V7532" t="str">
        <f t="shared" si="1762"/>
        <v>Average Company</v>
      </c>
      <c r="W7532" t="str">
        <f t="shared" si="1763"/>
        <v>Don't Buy</v>
      </c>
      <c r="X7532" t="str">
        <f t="shared" si="1764"/>
        <v>Not Known</v>
      </c>
      <c r="Z7532" t="str">
        <f t="shared" si="1765"/>
        <v>None</v>
      </c>
      <c r="AB7532" t="str">
        <f t="shared" si="1766"/>
        <v>500K</v>
      </c>
    </row>
    <row r="7533" spans="1:28" x14ac:dyDescent="0.3">
      <c r="A7533">
        <v>7531</v>
      </c>
      <c r="B7533" t="s">
        <v>12405</v>
      </c>
      <c r="C7533" t="str">
        <f t="shared" si="1753"/>
        <v>Long</v>
      </c>
      <c r="D7533">
        <v>3.9</v>
      </c>
      <c r="F7533" s="1">
        <f t="shared" si="1767"/>
        <v>3.9</v>
      </c>
      <c r="G7533" s="1">
        <f t="shared" si="1754"/>
        <v>3.9</v>
      </c>
      <c r="H7533">
        <f t="shared" si="1755"/>
        <v>3.9</v>
      </c>
      <c r="I7533" t="s">
        <v>12373</v>
      </c>
      <c r="J7533" t="s">
        <v>22</v>
      </c>
      <c r="K7533" t="s">
        <v>2047</v>
      </c>
      <c r="L7533" t="str">
        <f t="shared" si="1756"/>
        <v>Established</v>
      </c>
      <c r="N7533" s="2">
        <f t="shared" si="1757"/>
        <v>43</v>
      </c>
      <c r="O7533" t="s">
        <v>289</v>
      </c>
      <c r="P7533" t="s">
        <v>683</v>
      </c>
      <c r="Q7533" t="s">
        <v>218</v>
      </c>
      <c r="R7533" t="str">
        <f t="shared" si="1758"/>
        <v>Average</v>
      </c>
      <c r="S7533" t="str">
        <f t="shared" si="1759"/>
        <v xml:space="preserve"> </v>
      </c>
      <c r="T7533" t="b">
        <f t="shared" si="1760"/>
        <v>0</v>
      </c>
      <c r="U7533" t="b">
        <f t="shared" si="1761"/>
        <v>1</v>
      </c>
      <c r="V7533" t="str">
        <f t="shared" si="1762"/>
        <v>Average Company</v>
      </c>
      <c r="W7533" t="str">
        <f t="shared" si="1763"/>
        <v>Buy</v>
      </c>
      <c r="X7533" t="str">
        <f t="shared" si="1764"/>
        <v>Not Known</v>
      </c>
      <c r="Z7533" t="str">
        <f t="shared" si="1765"/>
        <v>None</v>
      </c>
      <c r="AB7533" t="str">
        <f t="shared" si="1766"/>
        <v>0</v>
      </c>
    </row>
    <row r="7534" spans="1:28" x14ac:dyDescent="0.3">
      <c r="A7534">
        <v>7532</v>
      </c>
      <c r="B7534" t="s">
        <v>12406</v>
      </c>
      <c r="C7534" t="str">
        <f t="shared" si="1753"/>
        <v>Long</v>
      </c>
      <c r="D7534">
        <v>4</v>
      </c>
      <c r="F7534" s="1">
        <f t="shared" si="1767"/>
        <v>4</v>
      </c>
      <c r="G7534" s="1">
        <f t="shared" si="1754"/>
        <v>4</v>
      </c>
      <c r="H7534">
        <f t="shared" si="1755"/>
        <v>4</v>
      </c>
      <c r="I7534" t="s">
        <v>12373</v>
      </c>
      <c r="J7534" t="s">
        <v>22</v>
      </c>
      <c r="K7534" t="s">
        <v>4999</v>
      </c>
      <c r="L7534" t="str">
        <f t="shared" si="1756"/>
        <v>Established</v>
      </c>
      <c r="N7534" s="2">
        <f t="shared" si="1757"/>
        <v>12</v>
      </c>
      <c r="O7534" t="s">
        <v>267</v>
      </c>
      <c r="P7534" t="s">
        <v>683</v>
      </c>
      <c r="Q7534" t="s">
        <v>19</v>
      </c>
      <c r="R7534" t="str">
        <f t="shared" si="1758"/>
        <v>Average</v>
      </c>
      <c r="S7534" t="str">
        <f t="shared" si="1759"/>
        <v xml:space="preserve"> </v>
      </c>
      <c r="T7534" t="b">
        <f t="shared" si="1760"/>
        <v>0</v>
      </c>
      <c r="U7534" t="b">
        <f t="shared" si="1761"/>
        <v>1</v>
      </c>
      <c r="V7534" t="str">
        <f t="shared" si="1762"/>
        <v>Average Company</v>
      </c>
      <c r="W7534" t="str">
        <f t="shared" si="1763"/>
        <v>Don't Buy</v>
      </c>
      <c r="X7534" t="str">
        <f t="shared" si="1764"/>
        <v>Not Known</v>
      </c>
      <c r="Z7534" t="str">
        <f t="shared" si="1765"/>
        <v>None</v>
      </c>
      <c r="AB7534" t="str">
        <f t="shared" si="1766"/>
        <v>500K</v>
      </c>
    </row>
    <row r="7535" spans="1:28" x14ac:dyDescent="0.3">
      <c r="A7535">
        <v>7533</v>
      </c>
      <c r="B7535" t="s">
        <v>12407</v>
      </c>
      <c r="C7535" t="str">
        <f t="shared" si="1753"/>
        <v>Short</v>
      </c>
      <c r="D7535">
        <v>3.9</v>
      </c>
      <c r="F7535" s="1">
        <f t="shared" si="1767"/>
        <v>3.9</v>
      </c>
      <c r="G7535" s="1">
        <f t="shared" si="1754"/>
        <v>3.9</v>
      </c>
      <c r="H7535">
        <f t="shared" si="1755"/>
        <v>3.9</v>
      </c>
      <c r="I7535" t="s">
        <v>12373</v>
      </c>
      <c r="J7535" t="s">
        <v>22</v>
      </c>
      <c r="K7535" t="s">
        <v>12408</v>
      </c>
      <c r="L7535" t="str">
        <f t="shared" si="1756"/>
        <v>Established</v>
      </c>
      <c r="N7535" s="2">
        <f t="shared" si="1757"/>
        <v>12</v>
      </c>
      <c r="O7535" t="s">
        <v>222</v>
      </c>
      <c r="P7535" t="s">
        <v>691</v>
      </c>
      <c r="Q7535" t="s">
        <v>726</v>
      </c>
      <c r="R7535" t="str">
        <f t="shared" si="1758"/>
        <v>Average</v>
      </c>
      <c r="S7535" t="str">
        <f t="shared" si="1759"/>
        <v xml:space="preserve"> </v>
      </c>
      <c r="T7535" t="b">
        <f t="shared" si="1760"/>
        <v>0</v>
      </c>
      <c r="U7535" t="b">
        <f t="shared" si="1761"/>
        <v>1</v>
      </c>
      <c r="V7535" t="str">
        <f t="shared" si="1762"/>
        <v>Average Company</v>
      </c>
      <c r="W7535" t="str">
        <f t="shared" si="1763"/>
        <v>Don't Buy</v>
      </c>
      <c r="X7535" t="str">
        <f t="shared" si="1764"/>
        <v>Not Known</v>
      </c>
      <c r="Z7535" t="str">
        <f t="shared" si="1765"/>
        <v>None</v>
      </c>
      <c r="AB7535" t="str">
        <f t="shared" si="1766"/>
        <v>0</v>
      </c>
    </row>
    <row r="7536" spans="1:28" x14ac:dyDescent="0.3">
      <c r="A7536">
        <v>7534</v>
      </c>
      <c r="B7536" t="s">
        <v>12409</v>
      </c>
      <c r="C7536" t="str">
        <f t="shared" si="1753"/>
        <v>Short</v>
      </c>
      <c r="D7536">
        <v>3.6</v>
      </c>
      <c r="F7536" s="1">
        <f t="shared" si="1767"/>
        <v>3.6</v>
      </c>
      <c r="G7536" s="1">
        <f t="shared" si="1754"/>
        <v>3.6</v>
      </c>
      <c r="H7536">
        <f t="shared" si="1755"/>
        <v>3.6</v>
      </c>
      <c r="I7536" t="s">
        <v>12373</v>
      </c>
      <c r="J7536" t="s">
        <v>22</v>
      </c>
      <c r="K7536" t="s">
        <v>3861</v>
      </c>
      <c r="L7536" t="str">
        <f t="shared" si="1756"/>
        <v>Established</v>
      </c>
      <c r="N7536" s="2">
        <f t="shared" si="1757"/>
        <v>20</v>
      </c>
      <c r="O7536" t="s">
        <v>151</v>
      </c>
      <c r="P7536" t="s">
        <v>683</v>
      </c>
      <c r="Q7536" t="s">
        <v>378</v>
      </c>
      <c r="R7536" t="str">
        <f t="shared" si="1758"/>
        <v>Average</v>
      </c>
      <c r="S7536" t="str">
        <f t="shared" si="1759"/>
        <v xml:space="preserve"> </v>
      </c>
      <c r="T7536" t="b">
        <f t="shared" si="1760"/>
        <v>0</v>
      </c>
      <c r="U7536" t="b">
        <f t="shared" si="1761"/>
        <v>1</v>
      </c>
      <c r="V7536" t="str">
        <f t="shared" si="1762"/>
        <v>Average Company</v>
      </c>
      <c r="W7536" t="str">
        <f t="shared" si="1763"/>
        <v>Don't Buy</v>
      </c>
      <c r="X7536" t="str">
        <f t="shared" si="1764"/>
        <v>Not Known</v>
      </c>
      <c r="Z7536" t="str">
        <f t="shared" si="1765"/>
        <v>None</v>
      </c>
      <c r="AB7536" t="str">
        <f t="shared" si="1766"/>
        <v>0</v>
      </c>
    </row>
    <row r="7537" spans="1:28" x14ac:dyDescent="0.3">
      <c r="A7537">
        <v>7535</v>
      </c>
      <c r="B7537" t="s">
        <v>12410</v>
      </c>
      <c r="C7537" t="str">
        <f t="shared" si="1753"/>
        <v>Long</v>
      </c>
      <c r="D7537">
        <v>3.2</v>
      </c>
      <c r="F7537" s="1">
        <f t="shared" si="1767"/>
        <v>3.7</v>
      </c>
      <c r="G7537" s="1">
        <f t="shared" si="1754"/>
        <v>3.7</v>
      </c>
      <c r="H7537">
        <f t="shared" si="1755"/>
        <v>3.3000000000000003</v>
      </c>
      <c r="I7537" t="s">
        <v>12373</v>
      </c>
      <c r="J7537" t="s">
        <v>22</v>
      </c>
      <c r="K7537" t="s">
        <v>8439</v>
      </c>
      <c r="L7537" t="str">
        <f t="shared" si="1756"/>
        <v>Startup</v>
      </c>
      <c r="N7537" s="2">
        <f t="shared" si="1757"/>
        <v>7</v>
      </c>
      <c r="O7537" t="s">
        <v>318</v>
      </c>
      <c r="P7537" t="s">
        <v>1261</v>
      </c>
      <c r="Q7537" t="s">
        <v>186</v>
      </c>
      <c r="R7537" t="str">
        <f t="shared" si="1758"/>
        <v>Average</v>
      </c>
      <c r="S7537" t="str">
        <f t="shared" si="1759"/>
        <v xml:space="preserve"> </v>
      </c>
      <c r="T7537" t="b">
        <f t="shared" si="1760"/>
        <v>0</v>
      </c>
      <c r="U7537" t="b">
        <f t="shared" si="1761"/>
        <v>1</v>
      </c>
      <c r="V7537" t="str">
        <f t="shared" si="1762"/>
        <v>Average Company</v>
      </c>
      <c r="W7537" t="str">
        <f t="shared" si="1763"/>
        <v>Don't Buy</v>
      </c>
      <c r="X7537" t="str">
        <f t="shared" si="1764"/>
        <v>Not Known</v>
      </c>
      <c r="Z7537" t="str">
        <f t="shared" si="1765"/>
        <v>None</v>
      </c>
      <c r="AB7537" t="str">
        <f t="shared" si="1766"/>
        <v>0</v>
      </c>
    </row>
    <row r="7538" spans="1:28" x14ac:dyDescent="0.3">
      <c r="A7538">
        <v>7536</v>
      </c>
      <c r="B7538" t="s">
        <v>12411</v>
      </c>
      <c r="C7538" t="str">
        <f t="shared" si="1753"/>
        <v>Long</v>
      </c>
      <c r="D7538">
        <v>3.7</v>
      </c>
      <c r="F7538" s="1">
        <f t="shared" si="1767"/>
        <v>3.7</v>
      </c>
      <c r="G7538" s="1">
        <f t="shared" si="1754"/>
        <v>3.7</v>
      </c>
      <c r="H7538">
        <f t="shared" si="1755"/>
        <v>3.7</v>
      </c>
      <c r="I7538" t="s">
        <v>12373</v>
      </c>
      <c r="J7538" t="s">
        <v>22</v>
      </c>
      <c r="K7538" t="s">
        <v>3053</v>
      </c>
      <c r="L7538" t="str">
        <f t="shared" si="1756"/>
        <v>Established</v>
      </c>
      <c r="N7538" s="2">
        <f t="shared" si="1757"/>
        <v>23</v>
      </c>
      <c r="O7538" t="s">
        <v>230</v>
      </c>
      <c r="P7538" t="s">
        <v>683</v>
      </c>
      <c r="Q7538" t="s">
        <v>417</v>
      </c>
      <c r="R7538" t="str">
        <f t="shared" si="1758"/>
        <v>Average</v>
      </c>
      <c r="S7538" t="str">
        <f t="shared" si="1759"/>
        <v xml:space="preserve"> </v>
      </c>
      <c r="T7538" t="b">
        <f t="shared" si="1760"/>
        <v>0</v>
      </c>
      <c r="U7538" t="b">
        <f t="shared" si="1761"/>
        <v>1</v>
      </c>
      <c r="V7538" t="str">
        <f t="shared" si="1762"/>
        <v>Average Company</v>
      </c>
      <c r="W7538" t="str">
        <f t="shared" si="1763"/>
        <v>Don't Buy</v>
      </c>
      <c r="X7538" t="str">
        <f t="shared" si="1764"/>
        <v>Not Known</v>
      </c>
      <c r="Z7538" t="str">
        <f t="shared" si="1765"/>
        <v>None</v>
      </c>
      <c r="AB7538" t="str">
        <f t="shared" si="1766"/>
        <v>0</v>
      </c>
    </row>
    <row r="7539" spans="1:28" x14ac:dyDescent="0.3">
      <c r="A7539">
        <v>7537</v>
      </c>
      <c r="B7539" t="s">
        <v>12412</v>
      </c>
      <c r="C7539" t="str">
        <f t="shared" si="1753"/>
        <v>Long</v>
      </c>
      <c r="D7539">
        <v>4.7</v>
      </c>
      <c r="F7539" s="1">
        <f t="shared" si="1767"/>
        <v>5</v>
      </c>
      <c r="G7539" s="1">
        <f t="shared" si="1754"/>
        <v>5.2</v>
      </c>
      <c r="H7539">
        <f t="shared" si="1755"/>
        <v>4.8</v>
      </c>
      <c r="I7539" t="s">
        <v>12373</v>
      </c>
      <c r="J7539" t="s">
        <v>22</v>
      </c>
      <c r="K7539" t="s">
        <v>7008</v>
      </c>
      <c r="L7539" t="str">
        <f t="shared" si="1756"/>
        <v>Startup</v>
      </c>
      <c r="N7539" s="2">
        <f t="shared" si="1757"/>
        <v>9</v>
      </c>
      <c r="O7539" t="s">
        <v>331</v>
      </c>
      <c r="P7539" t="s">
        <v>1308</v>
      </c>
      <c r="Q7539" t="s">
        <v>19</v>
      </c>
      <c r="R7539" t="str">
        <f t="shared" si="1758"/>
        <v>Great</v>
      </c>
      <c r="S7539" t="str">
        <f t="shared" si="1759"/>
        <v>Great</v>
      </c>
      <c r="T7539" t="b">
        <f t="shared" si="1760"/>
        <v>0</v>
      </c>
      <c r="U7539" t="b">
        <f t="shared" si="1761"/>
        <v>1</v>
      </c>
      <c r="V7539" t="str">
        <f t="shared" si="1762"/>
        <v>Average Company</v>
      </c>
      <c r="W7539" t="str">
        <f t="shared" si="1763"/>
        <v>Don't Buy</v>
      </c>
      <c r="X7539" t="str">
        <f t="shared" si="1764"/>
        <v>Not Known</v>
      </c>
      <c r="Z7539" t="str">
        <f t="shared" si="1765"/>
        <v>None</v>
      </c>
      <c r="AB7539" t="str">
        <f t="shared" si="1766"/>
        <v>1Million</v>
      </c>
    </row>
    <row r="7540" spans="1:28" x14ac:dyDescent="0.3">
      <c r="A7540">
        <v>7538</v>
      </c>
      <c r="B7540" t="s">
        <v>12413</v>
      </c>
      <c r="C7540" t="str">
        <f t="shared" si="1753"/>
        <v>Long</v>
      </c>
      <c r="D7540">
        <v>4.4000000000000004</v>
      </c>
      <c r="F7540" s="1">
        <f t="shared" si="1767"/>
        <v>4.4000000000000004</v>
      </c>
      <c r="G7540" s="1">
        <f t="shared" si="1754"/>
        <v>4.4000000000000004</v>
      </c>
      <c r="H7540">
        <f t="shared" si="1755"/>
        <v>4.4000000000000004</v>
      </c>
      <c r="I7540" t="s">
        <v>12373</v>
      </c>
      <c r="J7540" t="s">
        <v>22</v>
      </c>
      <c r="K7540" t="s">
        <v>12414</v>
      </c>
      <c r="L7540" t="str">
        <f t="shared" si="1756"/>
        <v>Established</v>
      </c>
      <c r="N7540" s="2">
        <f t="shared" si="1757"/>
        <v>96</v>
      </c>
      <c r="O7540" t="s">
        <v>1173</v>
      </c>
      <c r="P7540" t="s">
        <v>691</v>
      </c>
      <c r="Q7540" t="s">
        <v>846</v>
      </c>
      <c r="R7540" t="str">
        <f t="shared" si="1758"/>
        <v>Great</v>
      </c>
      <c r="S7540" t="str">
        <f t="shared" si="1759"/>
        <v>Great</v>
      </c>
      <c r="T7540" t="b">
        <f t="shared" si="1760"/>
        <v>1</v>
      </c>
      <c r="U7540" t="b">
        <f t="shared" si="1761"/>
        <v>1</v>
      </c>
      <c r="V7540" t="str">
        <f t="shared" si="1762"/>
        <v>Top Company</v>
      </c>
      <c r="W7540" t="str">
        <f t="shared" si="1763"/>
        <v>Don't Buy</v>
      </c>
      <c r="X7540" t="str">
        <f t="shared" si="1764"/>
        <v>Not Known</v>
      </c>
      <c r="Z7540" t="str">
        <f t="shared" si="1765"/>
        <v>None</v>
      </c>
      <c r="AB7540" t="str">
        <f t="shared" si="1766"/>
        <v>0</v>
      </c>
    </row>
    <row r="7541" spans="1:28" x14ac:dyDescent="0.3">
      <c r="A7541">
        <v>7539</v>
      </c>
      <c r="B7541" t="s">
        <v>12415</v>
      </c>
      <c r="C7541" t="str">
        <f t="shared" si="1753"/>
        <v>Long</v>
      </c>
      <c r="D7541">
        <v>4.0999999999999996</v>
      </c>
      <c r="F7541" s="1" t="e">
        <f t="shared" si="1767"/>
        <v>#VALUE!</v>
      </c>
      <c r="G7541" s="1" t="e">
        <f t="shared" si="1754"/>
        <v>#VALUE!</v>
      </c>
      <c r="H7541" t="e">
        <f t="shared" si="1755"/>
        <v>#VALUE!</v>
      </c>
      <c r="I7541" t="s">
        <v>12373</v>
      </c>
      <c r="J7541" t="s">
        <v>22</v>
      </c>
      <c r="K7541" t="s">
        <v>12416</v>
      </c>
      <c r="L7541" t="e">
        <f t="shared" si="1756"/>
        <v>#VALUE!</v>
      </c>
      <c r="N7541" s="2" t="e">
        <f t="shared" si="1757"/>
        <v>#VALUE!</v>
      </c>
      <c r="O7541" t="s">
        <v>1703</v>
      </c>
      <c r="Q7541" t="s">
        <v>4707</v>
      </c>
      <c r="R7541" t="str">
        <f t="shared" si="1758"/>
        <v>Great</v>
      </c>
      <c r="S7541" t="str">
        <f t="shared" si="1759"/>
        <v>Great</v>
      </c>
      <c r="T7541" t="e">
        <f t="shared" si="1760"/>
        <v>#VALUE!</v>
      </c>
      <c r="U7541" t="e">
        <f t="shared" si="1761"/>
        <v>#VALUE!</v>
      </c>
      <c r="V7541" t="e">
        <f t="shared" si="1762"/>
        <v>#VALUE!</v>
      </c>
      <c r="W7541" t="str">
        <f t="shared" si="1763"/>
        <v>Buy</v>
      </c>
      <c r="X7541" t="str">
        <f t="shared" si="1764"/>
        <v>Not Known</v>
      </c>
      <c r="Z7541" t="e">
        <f t="shared" si="1765"/>
        <v>#VALUE!</v>
      </c>
      <c r="AB7541" t="str">
        <f t="shared" si="1766"/>
        <v>0</v>
      </c>
    </row>
    <row r="7542" spans="1:28" x14ac:dyDescent="0.3">
      <c r="A7542">
        <v>7540</v>
      </c>
      <c r="B7542" t="s">
        <v>12417</v>
      </c>
      <c r="C7542" t="str">
        <f t="shared" si="1753"/>
        <v>Long</v>
      </c>
      <c r="D7542">
        <v>4.0999999999999996</v>
      </c>
      <c r="F7542" s="1">
        <f t="shared" si="1767"/>
        <v>4.0999999999999996</v>
      </c>
      <c r="G7542" s="1">
        <f t="shared" si="1754"/>
        <v>4.0999999999999996</v>
      </c>
      <c r="H7542">
        <f t="shared" si="1755"/>
        <v>4.0999999999999996</v>
      </c>
      <c r="I7542" t="s">
        <v>12373</v>
      </c>
      <c r="J7542" t="s">
        <v>22</v>
      </c>
      <c r="K7542" t="s">
        <v>10848</v>
      </c>
      <c r="L7542" t="str">
        <f t="shared" si="1756"/>
        <v>Established</v>
      </c>
      <c r="N7542" s="2">
        <f t="shared" si="1757"/>
        <v>16</v>
      </c>
      <c r="O7542" t="s">
        <v>121</v>
      </c>
      <c r="P7542" t="s">
        <v>1261</v>
      </c>
      <c r="Q7542" t="s">
        <v>800</v>
      </c>
      <c r="R7542" t="str">
        <f t="shared" si="1758"/>
        <v>Great</v>
      </c>
      <c r="S7542" t="str">
        <f t="shared" si="1759"/>
        <v>Great</v>
      </c>
      <c r="T7542" t="b">
        <f t="shared" si="1760"/>
        <v>1</v>
      </c>
      <c r="U7542" t="b">
        <f t="shared" si="1761"/>
        <v>1</v>
      </c>
      <c r="V7542" t="str">
        <f t="shared" si="1762"/>
        <v>Average Company</v>
      </c>
      <c r="W7542" t="str">
        <f t="shared" si="1763"/>
        <v>Don't Buy</v>
      </c>
      <c r="X7542" t="str">
        <f t="shared" si="1764"/>
        <v>Not Known</v>
      </c>
      <c r="Z7542" t="str">
        <f t="shared" si="1765"/>
        <v>None</v>
      </c>
      <c r="AB7542" t="str">
        <f t="shared" si="1766"/>
        <v>0</v>
      </c>
    </row>
    <row r="7543" spans="1:28" x14ac:dyDescent="0.3">
      <c r="A7543">
        <v>7541</v>
      </c>
      <c r="B7543" t="s">
        <v>12418</v>
      </c>
      <c r="C7543" t="str">
        <f t="shared" si="1753"/>
        <v>Long</v>
      </c>
      <c r="D7543">
        <v>3.8</v>
      </c>
      <c r="F7543" s="1">
        <f t="shared" si="1767"/>
        <v>3.8</v>
      </c>
      <c r="G7543" s="1">
        <f t="shared" si="1754"/>
        <v>3.8</v>
      </c>
      <c r="H7543">
        <f t="shared" si="1755"/>
        <v>3.8</v>
      </c>
      <c r="I7543" t="s">
        <v>12373</v>
      </c>
      <c r="J7543" t="s">
        <v>22</v>
      </c>
      <c r="K7543" t="s">
        <v>6971</v>
      </c>
      <c r="L7543" t="str">
        <f t="shared" si="1756"/>
        <v>Established</v>
      </c>
      <c r="N7543" s="2">
        <f t="shared" si="1757"/>
        <v>17</v>
      </c>
      <c r="O7543" t="s">
        <v>711</v>
      </c>
      <c r="P7543" t="s">
        <v>147</v>
      </c>
      <c r="Q7543" t="s">
        <v>362</v>
      </c>
      <c r="R7543" t="str">
        <f t="shared" si="1758"/>
        <v>Average</v>
      </c>
      <c r="S7543" t="str">
        <f t="shared" si="1759"/>
        <v xml:space="preserve"> </v>
      </c>
      <c r="T7543" t="b">
        <f t="shared" si="1760"/>
        <v>0</v>
      </c>
      <c r="U7543" t="b">
        <f t="shared" si="1761"/>
        <v>1</v>
      </c>
      <c r="V7543" t="str">
        <f t="shared" si="1762"/>
        <v>Average Company</v>
      </c>
      <c r="W7543" t="str">
        <f t="shared" si="1763"/>
        <v>Don't Buy</v>
      </c>
      <c r="X7543" t="str">
        <f t="shared" si="1764"/>
        <v>Not Known</v>
      </c>
      <c r="Z7543" t="str">
        <f t="shared" si="1765"/>
        <v>None</v>
      </c>
      <c r="AB7543" t="str">
        <f t="shared" si="1766"/>
        <v>0</v>
      </c>
    </row>
    <row r="7544" spans="1:28" x14ac:dyDescent="0.3">
      <c r="A7544">
        <v>7542</v>
      </c>
      <c r="B7544" t="s">
        <v>12419</v>
      </c>
      <c r="C7544" t="str">
        <f t="shared" si="1753"/>
        <v>Short</v>
      </c>
      <c r="D7544">
        <v>3.3</v>
      </c>
      <c r="F7544" s="1">
        <f t="shared" si="1767"/>
        <v>3.3</v>
      </c>
      <c r="G7544" s="1">
        <f t="shared" si="1754"/>
        <v>3.3</v>
      </c>
      <c r="H7544">
        <f t="shared" si="1755"/>
        <v>3.3</v>
      </c>
      <c r="I7544" t="s">
        <v>12373</v>
      </c>
      <c r="J7544" t="s">
        <v>22</v>
      </c>
      <c r="K7544" t="s">
        <v>12420</v>
      </c>
      <c r="L7544" t="str">
        <f t="shared" si="1756"/>
        <v>Established</v>
      </c>
      <c r="N7544" s="2">
        <f t="shared" si="1757"/>
        <v>10</v>
      </c>
      <c r="O7544" t="s">
        <v>75</v>
      </c>
      <c r="Q7544" t="s">
        <v>3369</v>
      </c>
      <c r="R7544" t="str">
        <f t="shared" si="1758"/>
        <v>Average</v>
      </c>
      <c r="S7544" t="str">
        <f t="shared" si="1759"/>
        <v xml:space="preserve"> </v>
      </c>
      <c r="T7544" t="b">
        <f t="shared" si="1760"/>
        <v>0</v>
      </c>
      <c r="U7544" t="b">
        <f t="shared" si="1761"/>
        <v>0</v>
      </c>
      <c r="V7544" t="str">
        <f t="shared" si="1762"/>
        <v>Average Company</v>
      </c>
      <c r="W7544" t="str">
        <f t="shared" si="1763"/>
        <v>Buy</v>
      </c>
      <c r="X7544" t="str">
        <f t="shared" si="1764"/>
        <v>Not Known</v>
      </c>
      <c r="Z7544" t="str">
        <f t="shared" si="1765"/>
        <v>None</v>
      </c>
      <c r="AB7544" t="str">
        <f t="shared" si="1766"/>
        <v>0</v>
      </c>
    </row>
    <row r="7545" spans="1:28" x14ac:dyDescent="0.3">
      <c r="A7545">
        <v>7543</v>
      </c>
      <c r="B7545" t="s">
        <v>12421</v>
      </c>
      <c r="C7545" t="str">
        <f t="shared" si="1753"/>
        <v>Long</v>
      </c>
      <c r="D7545">
        <v>4.3</v>
      </c>
      <c r="F7545" s="1">
        <f t="shared" si="1767"/>
        <v>4.3</v>
      </c>
      <c r="G7545" s="1">
        <f t="shared" si="1754"/>
        <v>4.3</v>
      </c>
      <c r="H7545">
        <f t="shared" si="1755"/>
        <v>4.3</v>
      </c>
      <c r="I7545" t="s">
        <v>12373</v>
      </c>
      <c r="J7545" t="s">
        <v>22</v>
      </c>
      <c r="K7545" t="s">
        <v>12422</v>
      </c>
      <c r="L7545" t="str">
        <f t="shared" si="1756"/>
        <v>Established</v>
      </c>
      <c r="N7545" s="2">
        <f t="shared" si="1757"/>
        <v>12</v>
      </c>
      <c r="O7545" t="s">
        <v>267</v>
      </c>
      <c r="P7545" t="s">
        <v>1308</v>
      </c>
      <c r="Q7545" t="s">
        <v>773</v>
      </c>
      <c r="R7545" t="str">
        <f t="shared" si="1758"/>
        <v>Great</v>
      </c>
      <c r="S7545" t="str">
        <f t="shared" si="1759"/>
        <v>Great</v>
      </c>
      <c r="T7545" t="b">
        <f t="shared" si="1760"/>
        <v>1</v>
      </c>
      <c r="U7545" t="b">
        <f t="shared" si="1761"/>
        <v>1</v>
      </c>
      <c r="V7545" t="str">
        <f t="shared" si="1762"/>
        <v>Average Company</v>
      </c>
      <c r="W7545" t="str">
        <f t="shared" si="1763"/>
        <v>Don't Buy</v>
      </c>
      <c r="X7545" t="str">
        <f t="shared" si="1764"/>
        <v>Not Known</v>
      </c>
      <c r="Z7545" t="str">
        <f t="shared" si="1765"/>
        <v>None</v>
      </c>
      <c r="AB7545" t="str">
        <f t="shared" si="1766"/>
        <v>0</v>
      </c>
    </row>
    <row r="7546" spans="1:28" x14ac:dyDescent="0.3">
      <c r="A7546">
        <v>7544</v>
      </c>
      <c r="B7546" t="s">
        <v>12423</v>
      </c>
      <c r="C7546" t="str">
        <f t="shared" si="1753"/>
        <v>Long</v>
      </c>
      <c r="D7546">
        <v>3.6</v>
      </c>
      <c r="F7546" s="1">
        <f t="shared" si="1767"/>
        <v>3.6</v>
      </c>
      <c r="G7546" s="1">
        <f t="shared" si="1754"/>
        <v>3.6</v>
      </c>
      <c r="H7546">
        <f t="shared" si="1755"/>
        <v>3.6</v>
      </c>
      <c r="I7546" t="s">
        <v>12373</v>
      </c>
      <c r="J7546" t="s">
        <v>5143</v>
      </c>
      <c r="K7546" t="s">
        <v>48</v>
      </c>
      <c r="L7546" t="str">
        <f t="shared" si="1756"/>
        <v>Established</v>
      </c>
      <c r="N7546" s="2">
        <f t="shared" si="1757"/>
        <v>50</v>
      </c>
      <c r="O7546" t="s">
        <v>691</v>
      </c>
      <c r="Q7546" t="s">
        <v>105</v>
      </c>
      <c r="R7546" t="str">
        <f t="shared" si="1758"/>
        <v>Average</v>
      </c>
      <c r="S7546" t="str">
        <f t="shared" si="1759"/>
        <v xml:space="preserve"> </v>
      </c>
      <c r="T7546" t="b">
        <f t="shared" si="1760"/>
        <v>0</v>
      </c>
      <c r="U7546" t="b">
        <f t="shared" si="1761"/>
        <v>1</v>
      </c>
      <c r="V7546" t="str">
        <f t="shared" si="1762"/>
        <v>Average Company</v>
      </c>
      <c r="W7546" t="str">
        <f t="shared" si="1763"/>
        <v>Don't Buy</v>
      </c>
      <c r="X7546" t="str">
        <f t="shared" si="1764"/>
        <v>Not Known</v>
      </c>
      <c r="Z7546" t="str">
        <f t="shared" si="1765"/>
        <v>None</v>
      </c>
      <c r="AB7546" t="str">
        <f t="shared" si="1766"/>
        <v>0</v>
      </c>
    </row>
    <row r="7547" spans="1:28" x14ac:dyDescent="0.3">
      <c r="A7547">
        <v>7545</v>
      </c>
      <c r="B7547" t="s">
        <v>12424</v>
      </c>
      <c r="C7547" t="str">
        <f t="shared" si="1753"/>
        <v>Long</v>
      </c>
      <c r="D7547">
        <v>3.4</v>
      </c>
      <c r="F7547" s="1">
        <f t="shared" si="1767"/>
        <v>3.4</v>
      </c>
      <c r="G7547" s="1">
        <f t="shared" si="1754"/>
        <v>3.4</v>
      </c>
      <c r="H7547">
        <f t="shared" si="1755"/>
        <v>3.4</v>
      </c>
      <c r="I7547" t="s">
        <v>12373</v>
      </c>
      <c r="J7547" t="s">
        <v>22</v>
      </c>
      <c r="K7547" t="s">
        <v>12425</v>
      </c>
      <c r="L7547" t="str">
        <f t="shared" si="1756"/>
        <v>Established</v>
      </c>
      <c r="N7547" s="2">
        <f t="shared" si="1757"/>
        <v>13</v>
      </c>
      <c r="O7547" t="s">
        <v>299</v>
      </c>
      <c r="P7547" t="s">
        <v>3614</v>
      </c>
      <c r="Q7547" t="s">
        <v>105</v>
      </c>
      <c r="R7547" t="str">
        <f t="shared" si="1758"/>
        <v>Average</v>
      </c>
      <c r="S7547" t="str">
        <f t="shared" si="1759"/>
        <v xml:space="preserve"> </v>
      </c>
      <c r="T7547" t="b">
        <f t="shared" si="1760"/>
        <v>0</v>
      </c>
      <c r="U7547" t="b">
        <f t="shared" si="1761"/>
        <v>0</v>
      </c>
      <c r="V7547" t="str">
        <f t="shared" si="1762"/>
        <v>Average Company</v>
      </c>
      <c r="W7547" t="str">
        <f t="shared" si="1763"/>
        <v>Don't Buy</v>
      </c>
      <c r="X7547" t="str">
        <f t="shared" si="1764"/>
        <v>Not Known</v>
      </c>
      <c r="Z7547" t="str">
        <f t="shared" si="1765"/>
        <v>None</v>
      </c>
      <c r="AB7547" t="str">
        <f t="shared" si="1766"/>
        <v>0</v>
      </c>
    </row>
    <row r="7548" spans="1:28" x14ac:dyDescent="0.3">
      <c r="A7548">
        <v>7546</v>
      </c>
      <c r="B7548" t="s">
        <v>12426</v>
      </c>
      <c r="C7548" t="str">
        <f t="shared" si="1753"/>
        <v>Long</v>
      </c>
      <c r="D7548">
        <v>3.9</v>
      </c>
      <c r="F7548" s="1">
        <f t="shared" si="1767"/>
        <v>3.9</v>
      </c>
      <c r="G7548" s="1">
        <f t="shared" si="1754"/>
        <v>3.9</v>
      </c>
      <c r="H7548">
        <f t="shared" si="1755"/>
        <v>3.9</v>
      </c>
      <c r="I7548" t="s">
        <v>12373</v>
      </c>
      <c r="J7548" t="s">
        <v>22</v>
      </c>
      <c r="K7548" t="s">
        <v>12427</v>
      </c>
      <c r="L7548" t="str">
        <f t="shared" si="1756"/>
        <v>Established</v>
      </c>
      <c r="N7548" s="2">
        <f t="shared" si="1757"/>
        <v>56</v>
      </c>
      <c r="O7548" t="s">
        <v>908</v>
      </c>
      <c r="P7548" t="s">
        <v>1308</v>
      </c>
      <c r="Q7548" t="s">
        <v>315</v>
      </c>
      <c r="R7548" t="str">
        <f t="shared" si="1758"/>
        <v>Average</v>
      </c>
      <c r="S7548" t="str">
        <f t="shared" si="1759"/>
        <v xml:space="preserve"> </v>
      </c>
      <c r="T7548" t="b">
        <f t="shared" si="1760"/>
        <v>0</v>
      </c>
      <c r="U7548" t="b">
        <f t="shared" si="1761"/>
        <v>1</v>
      </c>
      <c r="V7548" t="str">
        <f t="shared" si="1762"/>
        <v>Average Company</v>
      </c>
      <c r="W7548" t="str">
        <f t="shared" si="1763"/>
        <v>Don't Buy</v>
      </c>
      <c r="X7548" t="str">
        <f t="shared" si="1764"/>
        <v>Not Known</v>
      </c>
      <c r="Z7548" t="str">
        <f t="shared" si="1765"/>
        <v>None</v>
      </c>
      <c r="AB7548" t="str">
        <f t="shared" si="1766"/>
        <v>0</v>
      </c>
    </row>
    <row r="7549" spans="1:28" x14ac:dyDescent="0.3">
      <c r="A7549">
        <v>7547</v>
      </c>
      <c r="B7549" t="s">
        <v>12428</v>
      </c>
      <c r="C7549" t="str">
        <f t="shared" si="1753"/>
        <v>Long</v>
      </c>
      <c r="D7549">
        <v>3.1</v>
      </c>
      <c r="F7549" s="1">
        <f t="shared" si="1767"/>
        <v>3.1</v>
      </c>
      <c r="G7549" s="1">
        <f t="shared" si="1754"/>
        <v>3.1</v>
      </c>
      <c r="H7549">
        <f t="shared" si="1755"/>
        <v>3.1</v>
      </c>
      <c r="I7549" t="s">
        <v>12373</v>
      </c>
      <c r="J7549" t="s">
        <v>22</v>
      </c>
      <c r="K7549" t="s">
        <v>12429</v>
      </c>
      <c r="L7549" t="str">
        <f t="shared" si="1756"/>
        <v>Established</v>
      </c>
      <c r="N7549" s="2">
        <f t="shared" si="1757"/>
        <v>25</v>
      </c>
      <c r="O7549" t="s">
        <v>54</v>
      </c>
      <c r="P7549" t="s">
        <v>1308</v>
      </c>
      <c r="Q7549" t="s">
        <v>372</v>
      </c>
      <c r="R7549" t="str">
        <f t="shared" si="1758"/>
        <v>Average</v>
      </c>
      <c r="S7549" t="str">
        <f t="shared" si="1759"/>
        <v xml:space="preserve"> </v>
      </c>
      <c r="T7549" t="b">
        <f t="shared" si="1760"/>
        <v>0</v>
      </c>
      <c r="U7549" t="b">
        <f t="shared" si="1761"/>
        <v>0</v>
      </c>
      <c r="V7549" t="str">
        <f t="shared" si="1762"/>
        <v>Average Company</v>
      </c>
      <c r="W7549" t="str">
        <f t="shared" si="1763"/>
        <v>Don't Buy</v>
      </c>
      <c r="X7549" t="str">
        <f t="shared" si="1764"/>
        <v>Not Known</v>
      </c>
      <c r="Z7549" t="str">
        <f t="shared" si="1765"/>
        <v>None</v>
      </c>
      <c r="AB7549" t="str">
        <f t="shared" si="1766"/>
        <v>0</v>
      </c>
    </row>
    <row r="7550" spans="1:28" x14ac:dyDescent="0.3">
      <c r="A7550">
        <v>7548</v>
      </c>
      <c r="B7550" t="s">
        <v>12430</v>
      </c>
      <c r="C7550" t="str">
        <f t="shared" si="1753"/>
        <v>Long</v>
      </c>
      <c r="D7550">
        <v>3.6</v>
      </c>
      <c r="F7550" s="1">
        <f t="shared" si="1767"/>
        <v>3.6</v>
      </c>
      <c r="G7550" s="1">
        <f t="shared" si="1754"/>
        <v>3.6</v>
      </c>
      <c r="H7550">
        <f t="shared" si="1755"/>
        <v>3.6</v>
      </c>
      <c r="I7550" t="s">
        <v>12373</v>
      </c>
      <c r="J7550" t="s">
        <v>10</v>
      </c>
      <c r="K7550" t="s">
        <v>12431</v>
      </c>
      <c r="L7550" t="str">
        <f t="shared" si="1756"/>
        <v>Established</v>
      </c>
      <c r="N7550" s="2">
        <f t="shared" si="1757"/>
        <v>37</v>
      </c>
      <c r="O7550" t="s">
        <v>538</v>
      </c>
      <c r="P7550" t="s">
        <v>1308</v>
      </c>
      <c r="Q7550" t="s">
        <v>28</v>
      </c>
      <c r="R7550" t="str">
        <f t="shared" si="1758"/>
        <v>Average</v>
      </c>
      <c r="S7550" t="str">
        <f t="shared" si="1759"/>
        <v xml:space="preserve"> </v>
      </c>
      <c r="T7550" t="b">
        <f t="shared" si="1760"/>
        <v>0</v>
      </c>
      <c r="U7550" t="b">
        <f t="shared" si="1761"/>
        <v>1</v>
      </c>
      <c r="V7550" t="str">
        <f t="shared" si="1762"/>
        <v>Average Company</v>
      </c>
      <c r="W7550" t="str">
        <f t="shared" si="1763"/>
        <v>Don't Buy</v>
      </c>
      <c r="X7550" t="str">
        <f t="shared" si="1764"/>
        <v>Not Known</v>
      </c>
      <c r="Z7550" t="str">
        <f t="shared" si="1765"/>
        <v>None</v>
      </c>
      <c r="AB7550" t="str">
        <f t="shared" si="1766"/>
        <v>500K</v>
      </c>
    </row>
    <row r="7551" spans="1:28" x14ac:dyDescent="0.3">
      <c r="A7551">
        <v>7549</v>
      </c>
      <c r="B7551" t="s">
        <v>12432</v>
      </c>
      <c r="C7551" t="str">
        <f t="shared" si="1753"/>
        <v>Long</v>
      </c>
      <c r="D7551">
        <v>4.0999999999999996</v>
      </c>
      <c r="F7551" s="1">
        <f t="shared" si="1767"/>
        <v>4.0999999999999996</v>
      </c>
      <c r="G7551" s="1">
        <f t="shared" si="1754"/>
        <v>4.0999999999999996</v>
      </c>
      <c r="H7551">
        <f t="shared" si="1755"/>
        <v>4.0999999999999996</v>
      </c>
      <c r="I7551" t="s">
        <v>12373</v>
      </c>
      <c r="J7551" t="s">
        <v>22</v>
      </c>
      <c r="K7551" t="s">
        <v>6662</v>
      </c>
      <c r="L7551" t="str">
        <f t="shared" si="1756"/>
        <v>Established</v>
      </c>
      <c r="N7551" s="2">
        <f t="shared" si="1757"/>
        <v>74</v>
      </c>
      <c r="O7551" t="s">
        <v>292</v>
      </c>
      <c r="P7551" t="s">
        <v>691</v>
      </c>
      <c r="Q7551" t="s">
        <v>5712</v>
      </c>
      <c r="R7551" t="str">
        <f t="shared" si="1758"/>
        <v>Great</v>
      </c>
      <c r="S7551" t="str">
        <f t="shared" si="1759"/>
        <v>Great</v>
      </c>
      <c r="T7551" t="b">
        <f t="shared" si="1760"/>
        <v>1</v>
      </c>
      <c r="U7551" t="b">
        <f t="shared" si="1761"/>
        <v>1</v>
      </c>
      <c r="V7551" t="str">
        <f t="shared" si="1762"/>
        <v>Top Company</v>
      </c>
      <c r="W7551" t="str">
        <f t="shared" si="1763"/>
        <v>Don't Buy</v>
      </c>
      <c r="X7551" t="str">
        <f t="shared" si="1764"/>
        <v>Not Known</v>
      </c>
      <c r="Z7551" t="str">
        <f t="shared" si="1765"/>
        <v>None</v>
      </c>
      <c r="AB7551" t="str">
        <f t="shared" si="1766"/>
        <v>0</v>
      </c>
    </row>
    <row r="7552" spans="1:28" x14ac:dyDescent="0.3">
      <c r="A7552">
        <v>7550</v>
      </c>
      <c r="B7552" t="s">
        <v>12433</v>
      </c>
      <c r="C7552" t="str">
        <f t="shared" si="1753"/>
        <v>Long</v>
      </c>
      <c r="D7552">
        <v>3.6</v>
      </c>
      <c r="F7552" s="1">
        <f t="shared" si="1767"/>
        <v>3.6</v>
      </c>
      <c r="G7552" s="1">
        <f t="shared" si="1754"/>
        <v>3.6</v>
      </c>
      <c r="H7552">
        <f t="shared" si="1755"/>
        <v>3.6</v>
      </c>
      <c r="I7552" t="s">
        <v>12373</v>
      </c>
      <c r="J7552" t="s">
        <v>22</v>
      </c>
      <c r="K7552" t="s">
        <v>2337</v>
      </c>
      <c r="L7552" t="str">
        <f t="shared" si="1756"/>
        <v>Established</v>
      </c>
      <c r="N7552" s="2">
        <f t="shared" si="1757"/>
        <v>19</v>
      </c>
      <c r="O7552" t="s">
        <v>100</v>
      </c>
      <c r="P7552" t="s">
        <v>2884</v>
      </c>
      <c r="Q7552" t="s">
        <v>424</v>
      </c>
      <c r="R7552" t="str">
        <f t="shared" si="1758"/>
        <v>Average</v>
      </c>
      <c r="S7552" t="str">
        <f t="shared" si="1759"/>
        <v xml:space="preserve"> </v>
      </c>
      <c r="T7552" t="b">
        <f t="shared" si="1760"/>
        <v>0</v>
      </c>
      <c r="U7552" t="b">
        <f t="shared" si="1761"/>
        <v>1</v>
      </c>
      <c r="V7552" t="str">
        <f t="shared" si="1762"/>
        <v>Average Company</v>
      </c>
      <c r="W7552" t="str">
        <f t="shared" si="1763"/>
        <v>Buy</v>
      </c>
      <c r="X7552" t="str">
        <f t="shared" si="1764"/>
        <v>Not Known</v>
      </c>
      <c r="Z7552" t="str">
        <f t="shared" si="1765"/>
        <v>None</v>
      </c>
      <c r="AB7552" t="str">
        <f t="shared" si="1766"/>
        <v>0</v>
      </c>
    </row>
    <row r="7553" spans="1:28" x14ac:dyDescent="0.3">
      <c r="A7553">
        <v>7551</v>
      </c>
      <c r="B7553" t="s">
        <v>12434</v>
      </c>
      <c r="C7553" t="str">
        <f t="shared" si="1753"/>
        <v>Long</v>
      </c>
      <c r="D7553">
        <v>3</v>
      </c>
      <c r="F7553" s="1">
        <f t="shared" si="1767"/>
        <v>3</v>
      </c>
      <c r="G7553" s="1">
        <f t="shared" si="1754"/>
        <v>3</v>
      </c>
      <c r="H7553">
        <f t="shared" si="1755"/>
        <v>3</v>
      </c>
      <c r="I7553" t="s">
        <v>12373</v>
      </c>
      <c r="J7553" t="s">
        <v>22</v>
      </c>
      <c r="K7553" t="s">
        <v>1580</v>
      </c>
      <c r="L7553" t="str">
        <f t="shared" si="1756"/>
        <v>Established</v>
      </c>
      <c r="N7553" s="2">
        <f t="shared" si="1757"/>
        <v>14</v>
      </c>
      <c r="O7553" t="s">
        <v>522</v>
      </c>
      <c r="P7553" t="s">
        <v>683</v>
      </c>
      <c r="Q7553" t="s">
        <v>284</v>
      </c>
      <c r="R7553" t="str">
        <f t="shared" si="1758"/>
        <v>Average</v>
      </c>
      <c r="S7553" t="str">
        <f t="shared" si="1759"/>
        <v xml:space="preserve"> </v>
      </c>
      <c r="T7553" t="b">
        <f t="shared" si="1760"/>
        <v>0</v>
      </c>
      <c r="U7553" t="b">
        <f t="shared" si="1761"/>
        <v>0</v>
      </c>
      <c r="V7553" t="str">
        <f t="shared" si="1762"/>
        <v>Average Company</v>
      </c>
      <c r="W7553" t="str">
        <f t="shared" si="1763"/>
        <v>Don't Buy</v>
      </c>
      <c r="X7553" t="str">
        <f t="shared" si="1764"/>
        <v>Not Known</v>
      </c>
      <c r="Z7553" t="str">
        <f t="shared" si="1765"/>
        <v>None</v>
      </c>
      <c r="AB7553" t="str">
        <f t="shared" si="1766"/>
        <v>0</v>
      </c>
    </row>
    <row r="7554" spans="1:28" x14ac:dyDescent="0.3">
      <c r="A7554">
        <v>7552</v>
      </c>
      <c r="B7554" t="s">
        <v>12435</v>
      </c>
      <c r="C7554" t="str">
        <f t="shared" si="1753"/>
        <v>Long</v>
      </c>
      <c r="D7554">
        <v>4.0999999999999996</v>
      </c>
      <c r="F7554" s="1">
        <f t="shared" si="1767"/>
        <v>4.0999999999999996</v>
      </c>
      <c r="G7554" s="1">
        <f t="shared" si="1754"/>
        <v>4.0999999999999996</v>
      </c>
      <c r="H7554">
        <f t="shared" si="1755"/>
        <v>4.0999999999999996</v>
      </c>
      <c r="I7554" t="s">
        <v>12373</v>
      </c>
      <c r="J7554" t="s">
        <v>22</v>
      </c>
      <c r="K7554" t="s">
        <v>9417</v>
      </c>
      <c r="L7554" t="str">
        <f t="shared" si="1756"/>
        <v>Established</v>
      </c>
      <c r="N7554" s="2">
        <f t="shared" si="1757"/>
        <v>21</v>
      </c>
      <c r="O7554" t="s">
        <v>321</v>
      </c>
      <c r="P7554" t="s">
        <v>1308</v>
      </c>
      <c r="Q7554" t="s">
        <v>19</v>
      </c>
      <c r="R7554" t="str">
        <f t="shared" si="1758"/>
        <v>Great</v>
      </c>
      <c r="S7554" t="str">
        <f t="shared" si="1759"/>
        <v>Great</v>
      </c>
      <c r="T7554" t="b">
        <f t="shared" si="1760"/>
        <v>1</v>
      </c>
      <c r="U7554" t="b">
        <f t="shared" si="1761"/>
        <v>1</v>
      </c>
      <c r="V7554" t="str">
        <f t="shared" si="1762"/>
        <v>Top Company</v>
      </c>
      <c r="W7554" t="str">
        <f t="shared" si="1763"/>
        <v>Don't Buy</v>
      </c>
      <c r="X7554" t="str">
        <f t="shared" si="1764"/>
        <v>Not Known</v>
      </c>
      <c r="Z7554" t="str">
        <f t="shared" si="1765"/>
        <v>None</v>
      </c>
      <c r="AB7554" t="str">
        <f t="shared" si="1766"/>
        <v>1Million</v>
      </c>
    </row>
    <row r="7555" spans="1:28" x14ac:dyDescent="0.3">
      <c r="A7555">
        <v>7553</v>
      </c>
      <c r="B7555" t="s">
        <v>12436</v>
      </c>
      <c r="C7555" t="str">
        <f t="shared" ref="C7555:C7618" si="1768">IF(LEN(B7555)&gt;=10,"Long","Short")</f>
        <v>Long</v>
      </c>
      <c r="D7555">
        <v>3.6</v>
      </c>
      <c r="F7555" s="1">
        <f t="shared" si="1767"/>
        <v>3.6</v>
      </c>
      <c r="G7555" s="1">
        <f t="shared" ref="G7555:G7618" si="1769">IF(L7555="Startup",D7555+0.5,D7555)</f>
        <v>3.6</v>
      </c>
      <c r="H7555">
        <f t="shared" ref="H7555:H7618" si="1770">IF(L7555="Startup",D7555+0.1,D7555)</f>
        <v>3.6</v>
      </c>
      <c r="I7555" t="s">
        <v>12373</v>
      </c>
      <c r="J7555" t="s">
        <v>10</v>
      </c>
      <c r="K7555" t="s">
        <v>8439</v>
      </c>
      <c r="L7555" t="str">
        <f t="shared" ref="L7555:L7618" si="1771">IF(N7555&lt;10,"Startup","Established")</f>
        <v>Established</v>
      </c>
      <c r="N7555" s="2">
        <f t="shared" ref="N7555:N7618" si="1772">INT(LEFT(O7555,2))</f>
        <v>84</v>
      </c>
      <c r="O7555" t="s">
        <v>79</v>
      </c>
      <c r="P7555" t="s">
        <v>147</v>
      </c>
      <c r="Q7555" t="s">
        <v>12131</v>
      </c>
      <c r="R7555" t="str">
        <f t="shared" ref="R7555:R7618" si="1773">IF(D7555&gt;4,"Great","Average")</f>
        <v>Average</v>
      </c>
      <c r="S7555" t="str">
        <f t="shared" ref="S7555:S7618" si="1774">IF(D7555&gt;4,"Great"," ")</f>
        <v xml:space="preserve"> </v>
      </c>
      <c r="T7555" t="b">
        <f t="shared" ref="T7555:T7618" si="1775">AND(D7555:D17513&gt;4,N7555:N17513&gt;10)</f>
        <v>0</v>
      </c>
      <c r="U7555" t="b">
        <f t="shared" ref="U7555:U7618" si="1776">OR(D7555&gt;3.5,N7555&lt;10)</f>
        <v>1</v>
      </c>
      <c r="V7555" t="str">
        <f t="shared" ref="V7555:V7618" si="1777">IF(AND(D7555&gt;4,N7555&gt;20),"Top Company","Average Company")</f>
        <v>Average Company</v>
      </c>
      <c r="W7555" t="str">
        <f t="shared" ref="W7555:W7618" si="1778">IF(OR(LEFT(B7555,1)="T",LEFT(B7555,1)="G"),"Buy","Don't Buy")</f>
        <v>Don't Buy</v>
      </c>
      <c r="X7555" t="str">
        <f t="shared" ref="X7555:X7618" si="1779">IF(IF(Q7555="Financial Services",ISNUMBER(SEARCH("Mumbai",K7555))),"Bombay Finance","Not Known")</f>
        <v>Not Known</v>
      </c>
      <c r="Z7555" t="str">
        <f t="shared" ref="Z7555:Z7618" si="1780">IF(AND(OR(ISNUMBER(SEARCH("Bangalore",K7555)),ISNUMBER(SEARCH("Bengaluru",K7555)),ISNUMBER(SEARCH("Chennai",K7555))),N7555&lt;10),"Silicon Valley Startups","None")</f>
        <v>None</v>
      </c>
      <c r="AB7555" t="str">
        <f t="shared" ref="AB7555:AB7618" si="1781">IF(AND(OR(Q7555="IT Services &amp; Consulting",Q7555="Financial Services"),D7555&gt;4),"1Million",IF(AND(OR(Q7555="IT Services &amp; Consulting",Q7555="Financial Services"),D7555&lt;=4),"500K",IF(AND(Q7555="Telecom / ISP",D7555&gt;4),"800K","0")))</f>
        <v>0</v>
      </c>
    </row>
    <row r="7556" spans="1:28" x14ac:dyDescent="0.3">
      <c r="A7556">
        <v>7554</v>
      </c>
      <c r="B7556" t="s">
        <v>12437</v>
      </c>
      <c r="C7556" t="str">
        <f t="shared" si="1768"/>
        <v>Long</v>
      </c>
      <c r="D7556">
        <v>4.0999999999999996</v>
      </c>
      <c r="F7556" s="1">
        <f t="shared" si="1767"/>
        <v>4.0999999999999996</v>
      </c>
      <c r="G7556" s="1">
        <f t="shared" si="1769"/>
        <v>4.0999999999999996</v>
      </c>
      <c r="H7556">
        <f t="shared" si="1770"/>
        <v>4.0999999999999996</v>
      </c>
      <c r="I7556" t="s">
        <v>12373</v>
      </c>
      <c r="J7556" t="s">
        <v>22</v>
      </c>
      <c r="K7556" t="s">
        <v>5765</v>
      </c>
      <c r="L7556" t="str">
        <f t="shared" si="1771"/>
        <v>Established</v>
      </c>
      <c r="N7556" s="2">
        <f t="shared" si="1772"/>
        <v>36</v>
      </c>
      <c r="O7556" t="s">
        <v>48</v>
      </c>
      <c r="P7556" t="s">
        <v>1308</v>
      </c>
      <c r="Q7556" t="s">
        <v>612</v>
      </c>
      <c r="R7556" t="str">
        <f t="shared" si="1773"/>
        <v>Great</v>
      </c>
      <c r="S7556" t="str">
        <f t="shared" si="1774"/>
        <v>Great</v>
      </c>
      <c r="T7556" t="b">
        <f t="shared" si="1775"/>
        <v>1</v>
      </c>
      <c r="U7556" t="b">
        <f t="shared" si="1776"/>
        <v>1</v>
      </c>
      <c r="V7556" t="str">
        <f t="shared" si="1777"/>
        <v>Top Company</v>
      </c>
      <c r="W7556" t="str">
        <f t="shared" si="1778"/>
        <v>Don't Buy</v>
      </c>
      <c r="X7556" t="str">
        <f t="shared" si="1779"/>
        <v>Not Known</v>
      </c>
      <c r="Z7556" t="str">
        <f t="shared" si="1780"/>
        <v>None</v>
      </c>
      <c r="AB7556" t="str">
        <f t="shared" si="1781"/>
        <v>0</v>
      </c>
    </row>
    <row r="7557" spans="1:28" x14ac:dyDescent="0.3">
      <c r="A7557">
        <v>7555</v>
      </c>
      <c r="B7557" t="s">
        <v>12438</v>
      </c>
      <c r="C7557" t="str">
        <f t="shared" si="1768"/>
        <v>Long</v>
      </c>
      <c r="D7557">
        <v>3.7</v>
      </c>
      <c r="F7557" s="1">
        <f t="shared" si="1767"/>
        <v>3.7</v>
      </c>
      <c r="G7557" s="1">
        <f t="shared" si="1769"/>
        <v>3.7</v>
      </c>
      <c r="H7557">
        <f t="shared" si="1770"/>
        <v>3.7</v>
      </c>
      <c r="I7557" t="s">
        <v>12373</v>
      </c>
      <c r="J7557" t="s">
        <v>22</v>
      </c>
      <c r="K7557" t="s">
        <v>12439</v>
      </c>
      <c r="L7557" t="str">
        <f t="shared" si="1771"/>
        <v>Established</v>
      </c>
      <c r="N7557" s="2">
        <f t="shared" si="1772"/>
        <v>10</v>
      </c>
      <c r="O7557" t="s">
        <v>234</v>
      </c>
      <c r="P7557" t="s">
        <v>683</v>
      </c>
      <c r="Q7557" t="s">
        <v>28</v>
      </c>
      <c r="R7557" t="str">
        <f t="shared" si="1773"/>
        <v>Average</v>
      </c>
      <c r="S7557" t="str">
        <f t="shared" si="1774"/>
        <v xml:space="preserve"> </v>
      </c>
      <c r="T7557" t="b">
        <f t="shared" si="1775"/>
        <v>0</v>
      </c>
      <c r="U7557" t="b">
        <f t="shared" si="1776"/>
        <v>1</v>
      </c>
      <c r="V7557" t="str">
        <f t="shared" si="1777"/>
        <v>Average Company</v>
      </c>
      <c r="W7557" t="str">
        <f t="shared" si="1778"/>
        <v>Don't Buy</v>
      </c>
      <c r="X7557" t="str">
        <f t="shared" si="1779"/>
        <v>Not Known</v>
      </c>
      <c r="Z7557" t="str">
        <f t="shared" si="1780"/>
        <v>None</v>
      </c>
      <c r="AB7557" t="str">
        <f t="shared" si="1781"/>
        <v>500K</v>
      </c>
    </row>
    <row r="7558" spans="1:28" x14ac:dyDescent="0.3">
      <c r="A7558">
        <v>7556</v>
      </c>
      <c r="B7558" t="s">
        <v>12440</v>
      </c>
      <c r="C7558" t="str">
        <f t="shared" si="1768"/>
        <v>Long</v>
      </c>
      <c r="D7558">
        <v>4</v>
      </c>
      <c r="F7558" s="1">
        <f t="shared" si="1767"/>
        <v>4</v>
      </c>
      <c r="G7558" s="1">
        <f t="shared" si="1769"/>
        <v>4</v>
      </c>
      <c r="H7558">
        <f t="shared" si="1770"/>
        <v>4</v>
      </c>
      <c r="I7558" t="s">
        <v>12373</v>
      </c>
      <c r="J7558" t="s">
        <v>22</v>
      </c>
      <c r="K7558" t="s">
        <v>7808</v>
      </c>
      <c r="L7558" t="str">
        <f t="shared" si="1771"/>
        <v>Established</v>
      </c>
      <c r="N7558" s="2">
        <f t="shared" si="1772"/>
        <v>62</v>
      </c>
      <c r="O7558" t="s">
        <v>446</v>
      </c>
      <c r="P7558" t="s">
        <v>147</v>
      </c>
      <c r="Q7558" t="s">
        <v>429</v>
      </c>
      <c r="R7558" t="str">
        <f t="shared" si="1773"/>
        <v>Average</v>
      </c>
      <c r="S7558" t="str">
        <f t="shared" si="1774"/>
        <v xml:space="preserve"> </v>
      </c>
      <c r="T7558" t="b">
        <f t="shared" si="1775"/>
        <v>0</v>
      </c>
      <c r="U7558" t="b">
        <f t="shared" si="1776"/>
        <v>1</v>
      </c>
      <c r="V7558" t="str">
        <f t="shared" si="1777"/>
        <v>Average Company</v>
      </c>
      <c r="W7558" t="str">
        <f t="shared" si="1778"/>
        <v>Don't Buy</v>
      </c>
      <c r="X7558" t="str">
        <f t="shared" si="1779"/>
        <v>Not Known</v>
      </c>
      <c r="Z7558" t="str">
        <f t="shared" si="1780"/>
        <v>None</v>
      </c>
      <c r="AB7558" t="str">
        <f t="shared" si="1781"/>
        <v>0</v>
      </c>
    </row>
    <row r="7559" spans="1:28" x14ac:dyDescent="0.3">
      <c r="A7559">
        <v>7557</v>
      </c>
      <c r="B7559" t="s">
        <v>12441</v>
      </c>
      <c r="C7559" t="str">
        <f t="shared" si="1768"/>
        <v>Short</v>
      </c>
      <c r="D7559">
        <v>4.7</v>
      </c>
      <c r="F7559" s="1">
        <f t="shared" si="1767"/>
        <v>4.7</v>
      </c>
      <c r="G7559" s="1">
        <f t="shared" si="1769"/>
        <v>4.7</v>
      </c>
      <c r="H7559">
        <f t="shared" si="1770"/>
        <v>4.7</v>
      </c>
      <c r="I7559" t="s">
        <v>12373</v>
      </c>
      <c r="J7559" t="s">
        <v>22</v>
      </c>
      <c r="K7559" t="s">
        <v>12442</v>
      </c>
      <c r="L7559" t="str">
        <f t="shared" si="1771"/>
        <v>Established</v>
      </c>
      <c r="N7559" s="2">
        <f t="shared" si="1772"/>
        <v>11</v>
      </c>
      <c r="O7559" t="s">
        <v>443</v>
      </c>
      <c r="P7559" t="s">
        <v>1308</v>
      </c>
      <c r="Q7559" t="s">
        <v>44</v>
      </c>
      <c r="R7559" t="str">
        <f t="shared" si="1773"/>
        <v>Great</v>
      </c>
      <c r="S7559" t="str">
        <f t="shared" si="1774"/>
        <v>Great</v>
      </c>
      <c r="T7559" t="b">
        <f t="shared" si="1775"/>
        <v>1</v>
      </c>
      <c r="U7559" t="b">
        <f t="shared" si="1776"/>
        <v>1</v>
      </c>
      <c r="V7559" t="str">
        <f t="shared" si="1777"/>
        <v>Average Company</v>
      </c>
      <c r="W7559" t="str">
        <f t="shared" si="1778"/>
        <v>Don't Buy</v>
      </c>
      <c r="X7559" t="str">
        <f t="shared" si="1779"/>
        <v>Not Known</v>
      </c>
      <c r="Z7559" t="str">
        <f t="shared" si="1780"/>
        <v>None</v>
      </c>
      <c r="AB7559" t="str">
        <f t="shared" si="1781"/>
        <v>0</v>
      </c>
    </row>
    <row r="7560" spans="1:28" x14ac:dyDescent="0.3">
      <c r="A7560">
        <v>7558</v>
      </c>
      <c r="B7560" t="s">
        <v>12443</v>
      </c>
      <c r="C7560" t="str">
        <f t="shared" si="1768"/>
        <v>Long</v>
      </c>
      <c r="D7560">
        <v>3.7</v>
      </c>
      <c r="F7560" s="1">
        <f t="shared" si="1767"/>
        <v>3.7</v>
      </c>
      <c r="G7560" s="1">
        <f t="shared" si="1769"/>
        <v>3.7</v>
      </c>
      <c r="H7560">
        <f t="shared" si="1770"/>
        <v>3.7</v>
      </c>
      <c r="I7560" t="s">
        <v>12373</v>
      </c>
      <c r="J7560" t="s">
        <v>22</v>
      </c>
      <c r="K7560" t="s">
        <v>3695</v>
      </c>
      <c r="L7560" t="str">
        <f t="shared" si="1771"/>
        <v>Established</v>
      </c>
      <c r="N7560" s="2">
        <f t="shared" si="1772"/>
        <v>11</v>
      </c>
      <c r="O7560" t="s">
        <v>146</v>
      </c>
      <c r="P7560" t="s">
        <v>1308</v>
      </c>
      <c r="Q7560" t="s">
        <v>773</v>
      </c>
      <c r="R7560" t="str">
        <f t="shared" si="1773"/>
        <v>Average</v>
      </c>
      <c r="S7560" t="str">
        <f t="shared" si="1774"/>
        <v xml:space="preserve"> </v>
      </c>
      <c r="T7560" t="b">
        <f t="shared" si="1775"/>
        <v>0</v>
      </c>
      <c r="U7560" t="b">
        <f t="shared" si="1776"/>
        <v>1</v>
      </c>
      <c r="V7560" t="str">
        <f t="shared" si="1777"/>
        <v>Average Company</v>
      </c>
      <c r="W7560" t="str">
        <f t="shared" si="1778"/>
        <v>Don't Buy</v>
      </c>
      <c r="X7560" t="str">
        <f t="shared" si="1779"/>
        <v>Not Known</v>
      </c>
      <c r="Z7560" t="str">
        <f t="shared" si="1780"/>
        <v>None</v>
      </c>
      <c r="AB7560" t="str">
        <f t="shared" si="1781"/>
        <v>0</v>
      </c>
    </row>
    <row r="7561" spans="1:28" x14ac:dyDescent="0.3">
      <c r="A7561">
        <v>7559</v>
      </c>
      <c r="B7561" t="s">
        <v>12444</v>
      </c>
      <c r="C7561" t="str">
        <f t="shared" si="1768"/>
        <v>Long</v>
      </c>
      <c r="D7561">
        <v>4.8</v>
      </c>
      <c r="F7561" s="1">
        <f t="shared" si="1767"/>
        <v>4.8</v>
      </c>
      <c r="G7561" s="1">
        <f t="shared" si="1769"/>
        <v>4.8</v>
      </c>
      <c r="H7561">
        <f t="shared" si="1770"/>
        <v>4.8</v>
      </c>
      <c r="I7561" t="s">
        <v>12373</v>
      </c>
      <c r="J7561" t="s">
        <v>10</v>
      </c>
      <c r="K7561" t="s">
        <v>12445</v>
      </c>
      <c r="L7561" t="str">
        <f t="shared" si="1771"/>
        <v>Established</v>
      </c>
      <c r="N7561" s="2">
        <f t="shared" si="1772"/>
        <v>54</v>
      </c>
      <c r="O7561" t="s">
        <v>12</v>
      </c>
      <c r="P7561" t="s">
        <v>274</v>
      </c>
      <c r="Q7561" t="s">
        <v>918</v>
      </c>
      <c r="R7561" t="str">
        <f t="shared" si="1773"/>
        <v>Great</v>
      </c>
      <c r="S7561" t="str">
        <f t="shared" si="1774"/>
        <v>Great</v>
      </c>
      <c r="T7561" t="b">
        <f t="shared" si="1775"/>
        <v>1</v>
      </c>
      <c r="U7561" t="b">
        <f t="shared" si="1776"/>
        <v>1</v>
      </c>
      <c r="V7561" t="str">
        <f t="shared" si="1777"/>
        <v>Top Company</v>
      </c>
      <c r="W7561" t="str">
        <f t="shared" si="1778"/>
        <v>Don't Buy</v>
      </c>
      <c r="X7561" t="str">
        <f t="shared" si="1779"/>
        <v>Not Known</v>
      </c>
      <c r="Z7561" t="str">
        <f t="shared" si="1780"/>
        <v>None</v>
      </c>
      <c r="AB7561" t="str">
        <f t="shared" si="1781"/>
        <v>0</v>
      </c>
    </row>
    <row r="7562" spans="1:28" x14ac:dyDescent="0.3">
      <c r="A7562">
        <v>7560</v>
      </c>
      <c r="B7562" t="s">
        <v>12446</v>
      </c>
      <c r="C7562" t="str">
        <f t="shared" si="1768"/>
        <v>Long</v>
      </c>
      <c r="D7562">
        <v>3.5</v>
      </c>
      <c r="F7562" s="1">
        <f t="shared" si="1767"/>
        <v>3.5</v>
      </c>
      <c r="G7562" s="1">
        <f t="shared" si="1769"/>
        <v>3.5</v>
      </c>
      <c r="H7562">
        <f t="shared" si="1770"/>
        <v>3.5</v>
      </c>
      <c r="I7562" t="s">
        <v>12373</v>
      </c>
      <c r="J7562" t="s">
        <v>22</v>
      </c>
      <c r="K7562" t="s">
        <v>7004</v>
      </c>
      <c r="L7562" t="str">
        <f t="shared" si="1771"/>
        <v>Established</v>
      </c>
      <c r="N7562" s="2">
        <f t="shared" si="1772"/>
        <v>76</v>
      </c>
      <c r="O7562" t="s">
        <v>671</v>
      </c>
      <c r="P7562" t="s">
        <v>147</v>
      </c>
      <c r="Q7562" t="s">
        <v>612</v>
      </c>
      <c r="R7562" t="str">
        <f t="shared" si="1773"/>
        <v>Average</v>
      </c>
      <c r="S7562" t="str">
        <f t="shared" si="1774"/>
        <v xml:space="preserve"> </v>
      </c>
      <c r="T7562" t="b">
        <f t="shared" si="1775"/>
        <v>0</v>
      </c>
      <c r="U7562" t="b">
        <f t="shared" si="1776"/>
        <v>0</v>
      </c>
      <c r="V7562" t="str">
        <f t="shared" si="1777"/>
        <v>Average Company</v>
      </c>
      <c r="W7562" t="str">
        <f t="shared" si="1778"/>
        <v>Don't Buy</v>
      </c>
      <c r="X7562" t="str">
        <f t="shared" si="1779"/>
        <v>Not Known</v>
      </c>
      <c r="Z7562" t="str">
        <f t="shared" si="1780"/>
        <v>None</v>
      </c>
      <c r="AB7562" t="str">
        <f t="shared" si="1781"/>
        <v>0</v>
      </c>
    </row>
    <row r="7563" spans="1:28" x14ac:dyDescent="0.3">
      <c r="A7563">
        <v>7561</v>
      </c>
      <c r="B7563" t="s">
        <v>12447</v>
      </c>
      <c r="C7563" t="str">
        <f t="shared" si="1768"/>
        <v>Short</v>
      </c>
      <c r="D7563">
        <v>3.8</v>
      </c>
      <c r="F7563" s="1" t="e">
        <f t="shared" si="1767"/>
        <v>#VALUE!</v>
      </c>
      <c r="G7563" s="1" t="e">
        <f t="shared" si="1769"/>
        <v>#VALUE!</v>
      </c>
      <c r="H7563" t="e">
        <f t="shared" si="1770"/>
        <v>#VALUE!</v>
      </c>
      <c r="I7563" t="s">
        <v>12373</v>
      </c>
      <c r="J7563" t="s">
        <v>12448</v>
      </c>
      <c r="K7563" t="s">
        <v>12449</v>
      </c>
      <c r="L7563" t="e">
        <f t="shared" si="1771"/>
        <v>#VALUE!</v>
      </c>
      <c r="N7563" s="2" t="e">
        <f t="shared" si="1772"/>
        <v>#VALUE!</v>
      </c>
      <c r="Q7563" t="s">
        <v>429</v>
      </c>
      <c r="R7563" t="str">
        <f t="shared" si="1773"/>
        <v>Average</v>
      </c>
      <c r="S7563" t="str">
        <f t="shared" si="1774"/>
        <v xml:space="preserve"> </v>
      </c>
      <c r="T7563" t="e">
        <f t="shared" si="1775"/>
        <v>#VALUE!</v>
      </c>
      <c r="U7563" t="e">
        <f t="shared" si="1776"/>
        <v>#VALUE!</v>
      </c>
      <c r="V7563" t="e">
        <f t="shared" si="1777"/>
        <v>#VALUE!</v>
      </c>
      <c r="W7563" t="str">
        <f t="shared" si="1778"/>
        <v>Don't Buy</v>
      </c>
      <c r="X7563" t="str">
        <f t="shared" si="1779"/>
        <v>Not Known</v>
      </c>
      <c r="Z7563" t="e">
        <f t="shared" si="1780"/>
        <v>#VALUE!</v>
      </c>
      <c r="AB7563" t="str">
        <f t="shared" si="1781"/>
        <v>0</v>
      </c>
    </row>
    <row r="7564" spans="1:28" x14ac:dyDescent="0.3">
      <c r="A7564">
        <v>7562</v>
      </c>
      <c r="B7564" t="s">
        <v>12450</v>
      </c>
      <c r="C7564" t="str">
        <f t="shared" si="1768"/>
        <v>Long</v>
      </c>
      <c r="D7564">
        <v>4.5999999999999996</v>
      </c>
      <c r="F7564" s="1">
        <f t="shared" si="1767"/>
        <v>4.5999999999999996</v>
      </c>
      <c r="G7564" s="1">
        <f t="shared" si="1769"/>
        <v>4.5999999999999996</v>
      </c>
      <c r="H7564">
        <f t="shared" si="1770"/>
        <v>4.5999999999999996</v>
      </c>
      <c r="I7564" t="s">
        <v>12373</v>
      </c>
      <c r="J7564" t="s">
        <v>22</v>
      </c>
      <c r="K7564" t="s">
        <v>12451</v>
      </c>
      <c r="L7564" t="str">
        <f t="shared" si="1771"/>
        <v>Established</v>
      </c>
      <c r="N7564" s="2">
        <f t="shared" si="1772"/>
        <v>12</v>
      </c>
      <c r="O7564" t="s">
        <v>449</v>
      </c>
      <c r="P7564" t="s">
        <v>147</v>
      </c>
      <c r="Q7564" t="s">
        <v>846</v>
      </c>
      <c r="R7564" t="str">
        <f t="shared" si="1773"/>
        <v>Great</v>
      </c>
      <c r="S7564" t="str">
        <f t="shared" si="1774"/>
        <v>Great</v>
      </c>
      <c r="T7564" t="b">
        <f t="shared" si="1775"/>
        <v>1</v>
      </c>
      <c r="U7564" t="b">
        <f t="shared" si="1776"/>
        <v>1</v>
      </c>
      <c r="V7564" t="str">
        <f t="shared" si="1777"/>
        <v>Average Company</v>
      </c>
      <c r="W7564" t="str">
        <f t="shared" si="1778"/>
        <v>Don't Buy</v>
      </c>
      <c r="X7564" t="str">
        <f t="shared" si="1779"/>
        <v>Not Known</v>
      </c>
      <c r="Z7564" t="str">
        <f t="shared" si="1780"/>
        <v>None</v>
      </c>
      <c r="AB7564" t="str">
        <f t="shared" si="1781"/>
        <v>0</v>
      </c>
    </row>
    <row r="7565" spans="1:28" x14ac:dyDescent="0.3">
      <c r="A7565">
        <v>7563</v>
      </c>
      <c r="B7565" t="s">
        <v>12452</v>
      </c>
      <c r="C7565" t="str">
        <f t="shared" si="1768"/>
        <v>Long</v>
      </c>
      <c r="D7565">
        <v>4.4000000000000004</v>
      </c>
      <c r="F7565" s="1">
        <f t="shared" si="1767"/>
        <v>4.4000000000000004</v>
      </c>
      <c r="G7565" s="1">
        <f t="shared" si="1769"/>
        <v>4.4000000000000004</v>
      </c>
      <c r="H7565">
        <f t="shared" si="1770"/>
        <v>4.4000000000000004</v>
      </c>
      <c r="I7565" t="s">
        <v>12373</v>
      </c>
      <c r="J7565" t="s">
        <v>22</v>
      </c>
      <c r="K7565" t="s">
        <v>6571</v>
      </c>
      <c r="L7565" t="str">
        <f t="shared" si="1771"/>
        <v>Established</v>
      </c>
      <c r="N7565" s="2">
        <f t="shared" si="1772"/>
        <v>16</v>
      </c>
      <c r="O7565" t="s">
        <v>121</v>
      </c>
      <c r="P7565" t="s">
        <v>683</v>
      </c>
      <c r="Q7565" t="s">
        <v>44</v>
      </c>
      <c r="R7565" t="str">
        <f t="shared" si="1773"/>
        <v>Great</v>
      </c>
      <c r="S7565" t="str">
        <f t="shared" si="1774"/>
        <v>Great</v>
      </c>
      <c r="T7565" t="b">
        <f t="shared" si="1775"/>
        <v>1</v>
      </c>
      <c r="U7565" t="b">
        <f t="shared" si="1776"/>
        <v>1</v>
      </c>
      <c r="V7565" t="str">
        <f t="shared" si="1777"/>
        <v>Average Company</v>
      </c>
      <c r="W7565" t="str">
        <f t="shared" si="1778"/>
        <v>Buy</v>
      </c>
      <c r="X7565" t="str">
        <f t="shared" si="1779"/>
        <v>Not Known</v>
      </c>
      <c r="Z7565" t="str">
        <f t="shared" si="1780"/>
        <v>None</v>
      </c>
      <c r="AB7565" t="str">
        <f t="shared" si="1781"/>
        <v>0</v>
      </c>
    </row>
    <row r="7566" spans="1:28" x14ac:dyDescent="0.3">
      <c r="A7566">
        <v>7564</v>
      </c>
      <c r="B7566" t="s">
        <v>12453</v>
      </c>
      <c r="C7566" t="str">
        <f t="shared" si="1768"/>
        <v>Long</v>
      </c>
      <c r="D7566">
        <v>3.4</v>
      </c>
      <c r="F7566" s="1">
        <f t="shared" si="1767"/>
        <v>3.4</v>
      </c>
      <c r="G7566" s="1">
        <f t="shared" si="1769"/>
        <v>3.4</v>
      </c>
      <c r="H7566">
        <f t="shared" si="1770"/>
        <v>3.4</v>
      </c>
      <c r="I7566" t="s">
        <v>12373</v>
      </c>
      <c r="J7566" t="s">
        <v>22</v>
      </c>
      <c r="K7566" t="s">
        <v>12454</v>
      </c>
      <c r="L7566" t="str">
        <f t="shared" si="1771"/>
        <v>Established</v>
      </c>
      <c r="N7566" s="2">
        <f t="shared" si="1772"/>
        <v>34</v>
      </c>
      <c r="O7566" t="s">
        <v>213</v>
      </c>
      <c r="P7566" t="s">
        <v>1308</v>
      </c>
      <c r="Q7566" t="s">
        <v>80</v>
      </c>
      <c r="R7566" t="str">
        <f t="shared" si="1773"/>
        <v>Average</v>
      </c>
      <c r="S7566" t="str">
        <f t="shared" si="1774"/>
        <v xml:space="preserve"> </v>
      </c>
      <c r="T7566" t="b">
        <f t="shared" si="1775"/>
        <v>0</v>
      </c>
      <c r="U7566" t="b">
        <f t="shared" si="1776"/>
        <v>0</v>
      </c>
      <c r="V7566" t="str">
        <f t="shared" si="1777"/>
        <v>Average Company</v>
      </c>
      <c r="W7566" t="str">
        <f t="shared" si="1778"/>
        <v>Don't Buy</v>
      </c>
      <c r="X7566" t="str">
        <f t="shared" si="1779"/>
        <v>Not Known</v>
      </c>
      <c r="Z7566" t="str">
        <f t="shared" si="1780"/>
        <v>None</v>
      </c>
      <c r="AB7566" t="str">
        <f t="shared" si="1781"/>
        <v>0</v>
      </c>
    </row>
    <row r="7567" spans="1:28" x14ac:dyDescent="0.3">
      <c r="A7567">
        <v>7565</v>
      </c>
      <c r="B7567" t="s">
        <v>12380</v>
      </c>
      <c r="C7567" t="str">
        <f t="shared" si="1768"/>
        <v>Short</v>
      </c>
      <c r="D7567">
        <v>3.1</v>
      </c>
      <c r="F7567" s="1">
        <f t="shared" si="1767"/>
        <v>3.1</v>
      </c>
      <c r="G7567" s="1">
        <f t="shared" si="1769"/>
        <v>3.1</v>
      </c>
      <c r="H7567">
        <f t="shared" si="1770"/>
        <v>3.1</v>
      </c>
      <c r="I7567" t="s">
        <v>12373</v>
      </c>
      <c r="J7567" t="s">
        <v>22</v>
      </c>
      <c r="K7567" t="s">
        <v>12381</v>
      </c>
      <c r="L7567" t="str">
        <f t="shared" si="1771"/>
        <v>Established</v>
      </c>
      <c r="N7567" s="2">
        <f t="shared" si="1772"/>
        <v>50</v>
      </c>
      <c r="O7567" t="s">
        <v>691</v>
      </c>
      <c r="Q7567" t="s">
        <v>19</v>
      </c>
      <c r="R7567" t="str">
        <f t="shared" si="1773"/>
        <v>Average</v>
      </c>
      <c r="S7567" t="str">
        <f t="shared" si="1774"/>
        <v xml:space="preserve"> </v>
      </c>
      <c r="T7567" t="b">
        <f t="shared" si="1775"/>
        <v>0</v>
      </c>
      <c r="U7567" t="b">
        <f t="shared" si="1776"/>
        <v>0</v>
      </c>
      <c r="V7567" t="str">
        <f t="shared" si="1777"/>
        <v>Average Company</v>
      </c>
      <c r="W7567" t="str">
        <f t="shared" si="1778"/>
        <v>Don't Buy</v>
      </c>
      <c r="X7567" t="str">
        <f t="shared" si="1779"/>
        <v>Not Known</v>
      </c>
      <c r="Z7567" t="str">
        <f t="shared" si="1780"/>
        <v>None</v>
      </c>
      <c r="AB7567" t="str">
        <f t="shared" si="1781"/>
        <v>500K</v>
      </c>
    </row>
    <row r="7568" spans="1:28" x14ac:dyDescent="0.3">
      <c r="A7568">
        <v>7566</v>
      </c>
      <c r="B7568" t="s">
        <v>12455</v>
      </c>
      <c r="C7568" t="str">
        <f t="shared" si="1768"/>
        <v>Long</v>
      </c>
      <c r="D7568">
        <v>4</v>
      </c>
      <c r="F7568" s="1">
        <f t="shared" si="1767"/>
        <v>4</v>
      </c>
      <c r="G7568" s="1">
        <f t="shared" si="1769"/>
        <v>4</v>
      </c>
      <c r="H7568">
        <f t="shared" si="1770"/>
        <v>4</v>
      </c>
      <c r="I7568" t="s">
        <v>12373</v>
      </c>
      <c r="J7568" t="s">
        <v>6745</v>
      </c>
      <c r="K7568" t="s">
        <v>604</v>
      </c>
      <c r="L7568" t="str">
        <f t="shared" si="1771"/>
        <v>Established</v>
      </c>
      <c r="N7568" s="2">
        <f t="shared" si="1772"/>
        <v>51</v>
      </c>
      <c r="O7568" t="s">
        <v>1308</v>
      </c>
      <c r="Q7568" t="s">
        <v>523</v>
      </c>
      <c r="R7568" t="str">
        <f t="shared" si="1773"/>
        <v>Average</v>
      </c>
      <c r="S7568" t="str">
        <f t="shared" si="1774"/>
        <v xml:space="preserve"> </v>
      </c>
      <c r="T7568" t="b">
        <f t="shared" si="1775"/>
        <v>0</v>
      </c>
      <c r="U7568" t="b">
        <f t="shared" si="1776"/>
        <v>1</v>
      </c>
      <c r="V7568" t="str">
        <f t="shared" si="1777"/>
        <v>Average Company</v>
      </c>
      <c r="W7568" t="str">
        <f t="shared" si="1778"/>
        <v>Don't Buy</v>
      </c>
      <c r="X7568" t="str">
        <f t="shared" si="1779"/>
        <v>Not Known</v>
      </c>
      <c r="Z7568" t="str">
        <f t="shared" si="1780"/>
        <v>None</v>
      </c>
      <c r="AB7568" t="str">
        <f t="shared" si="1781"/>
        <v>0</v>
      </c>
    </row>
    <row r="7569" spans="1:28" x14ac:dyDescent="0.3">
      <c r="A7569">
        <v>7567</v>
      </c>
      <c r="B7569" t="s">
        <v>12456</v>
      </c>
      <c r="C7569" t="str">
        <f t="shared" si="1768"/>
        <v>Long</v>
      </c>
      <c r="D7569">
        <v>4.2</v>
      </c>
      <c r="F7569" s="1">
        <f t="shared" si="1767"/>
        <v>4.2</v>
      </c>
      <c r="G7569" s="1">
        <f t="shared" si="1769"/>
        <v>4.2</v>
      </c>
      <c r="H7569">
        <f t="shared" si="1770"/>
        <v>4.2</v>
      </c>
      <c r="I7569" t="s">
        <v>12373</v>
      </c>
      <c r="J7569" t="s">
        <v>22</v>
      </c>
      <c r="K7569" t="s">
        <v>12457</v>
      </c>
      <c r="L7569" t="str">
        <f t="shared" si="1771"/>
        <v>Established</v>
      </c>
      <c r="N7569" s="2">
        <f t="shared" si="1772"/>
        <v>70</v>
      </c>
      <c r="O7569" t="s">
        <v>264</v>
      </c>
      <c r="P7569" t="s">
        <v>181</v>
      </c>
      <c r="Q7569" t="s">
        <v>284</v>
      </c>
      <c r="R7569" t="str">
        <f t="shared" si="1773"/>
        <v>Great</v>
      </c>
      <c r="S7569" t="str">
        <f t="shared" si="1774"/>
        <v>Great</v>
      </c>
      <c r="T7569" t="b">
        <f t="shared" si="1775"/>
        <v>1</v>
      </c>
      <c r="U7569" t="b">
        <f t="shared" si="1776"/>
        <v>1</v>
      </c>
      <c r="V7569" t="str">
        <f t="shared" si="1777"/>
        <v>Top Company</v>
      </c>
      <c r="W7569" t="str">
        <f t="shared" si="1778"/>
        <v>Don't Buy</v>
      </c>
      <c r="X7569" t="str">
        <f t="shared" si="1779"/>
        <v>Not Known</v>
      </c>
      <c r="Z7569" t="str">
        <f t="shared" si="1780"/>
        <v>None</v>
      </c>
      <c r="AB7569" t="str">
        <f t="shared" si="1781"/>
        <v>0</v>
      </c>
    </row>
    <row r="7570" spans="1:28" x14ac:dyDescent="0.3">
      <c r="A7570">
        <v>7568</v>
      </c>
      <c r="B7570" t="s">
        <v>12458</v>
      </c>
      <c r="C7570" t="str">
        <f t="shared" si="1768"/>
        <v>Long</v>
      </c>
      <c r="D7570">
        <v>3.6</v>
      </c>
      <c r="F7570" s="1">
        <f t="shared" si="1767"/>
        <v>3.6</v>
      </c>
      <c r="G7570" s="1">
        <f t="shared" si="1769"/>
        <v>3.6</v>
      </c>
      <c r="H7570">
        <f t="shared" si="1770"/>
        <v>3.6</v>
      </c>
      <c r="I7570" t="s">
        <v>12373</v>
      </c>
      <c r="J7570" t="s">
        <v>1580</v>
      </c>
      <c r="K7570" t="s">
        <v>258</v>
      </c>
      <c r="L7570" t="str">
        <f t="shared" si="1771"/>
        <v>Established</v>
      </c>
      <c r="N7570" s="2">
        <f t="shared" si="1772"/>
        <v>51</v>
      </c>
      <c r="O7570" t="s">
        <v>1308</v>
      </c>
      <c r="Q7570" t="s">
        <v>362</v>
      </c>
      <c r="R7570" t="str">
        <f t="shared" si="1773"/>
        <v>Average</v>
      </c>
      <c r="S7570" t="str">
        <f t="shared" si="1774"/>
        <v xml:space="preserve"> </v>
      </c>
      <c r="T7570" t="b">
        <f t="shared" si="1775"/>
        <v>0</v>
      </c>
      <c r="U7570" t="b">
        <f t="shared" si="1776"/>
        <v>1</v>
      </c>
      <c r="V7570" t="str">
        <f t="shared" si="1777"/>
        <v>Average Company</v>
      </c>
      <c r="W7570" t="str">
        <f t="shared" si="1778"/>
        <v>Don't Buy</v>
      </c>
      <c r="X7570" t="str">
        <f t="shared" si="1779"/>
        <v>Not Known</v>
      </c>
      <c r="Z7570" t="str">
        <f t="shared" si="1780"/>
        <v>None</v>
      </c>
      <c r="AB7570" t="str">
        <f t="shared" si="1781"/>
        <v>0</v>
      </c>
    </row>
    <row r="7571" spans="1:28" x14ac:dyDescent="0.3">
      <c r="A7571">
        <v>7569</v>
      </c>
      <c r="B7571" t="s">
        <v>12391</v>
      </c>
      <c r="C7571" t="str">
        <f t="shared" si="1768"/>
        <v>Long</v>
      </c>
      <c r="D7571">
        <v>4.3</v>
      </c>
      <c r="F7571" s="1">
        <f t="shared" si="1767"/>
        <v>4.3</v>
      </c>
      <c r="G7571" s="1">
        <f t="shared" si="1769"/>
        <v>4.3</v>
      </c>
      <c r="H7571">
        <f t="shared" si="1770"/>
        <v>4.3</v>
      </c>
      <c r="I7571" t="s">
        <v>12373</v>
      </c>
      <c r="J7571" t="s">
        <v>10</v>
      </c>
      <c r="K7571" t="s">
        <v>6678</v>
      </c>
      <c r="L7571" t="str">
        <f t="shared" si="1771"/>
        <v>Established</v>
      </c>
      <c r="N7571" s="2">
        <f t="shared" si="1772"/>
        <v>13</v>
      </c>
      <c r="O7571" t="s">
        <v>299</v>
      </c>
      <c r="P7571" t="s">
        <v>683</v>
      </c>
      <c r="Q7571" t="s">
        <v>1957</v>
      </c>
      <c r="R7571" t="str">
        <f t="shared" si="1773"/>
        <v>Great</v>
      </c>
      <c r="S7571" t="str">
        <f t="shared" si="1774"/>
        <v>Great</v>
      </c>
      <c r="T7571" t="b">
        <f t="shared" si="1775"/>
        <v>1</v>
      </c>
      <c r="U7571" t="b">
        <f t="shared" si="1776"/>
        <v>1</v>
      </c>
      <c r="V7571" t="str">
        <f t="shared" si="1777"/>
        <v>Average Company</v>
      </c>
      <c r="W7571" t="str">
        <f t="shared" si="1778"/>
        <v>Don't Buy</v>
      </c>
      <c r="X7571" t="str">
        <f t="shared" si="1779"/>
        <v>Not Known</v>
      </c>
      <c r="Z7571" t="str">
        <f t="shared" si="1780"/>
        <v>None</v>
      </c>
      <c r="AB7571" t="str">
        <f t="shared" si="1781"/>
        <v>0</v>
      </c>
    </row>
    <row r="7572" spans="1:28" x14ac:dyDescent="0.3">
      <c r="A7572">
        <v>7570</v>
      </c>
      <c r="B7572" t="s">
        <v>12398</v>
      </c>
      <c r="C7572" t="str">
        <f t="shared" si="1768"/>
        <v>Long</v>
      </c>
      <c r="D7572">
        <v>3.7</v>
      </c>
      <c r="F7572" s="1">
        <f t="shared" si="1767"/>
        <v>3.7</v>
      </c>
      <c r="G7572" s="1">
        <f t="shared" si="1769"/>
        <v>3.7</v>
      </c>
      <c r="H7572">
        <f t="shared" si="1770"/>
        <v>3.7</v>
      </c>
      <c r="I7572" t="s">
        <v>12373</v>
      </c>
      <c r="J7572" t="s">
        <v>10</v>
      </c>
      <c r="K7572" t="s">
        <v>856</v>
      </c>
      <c r="L7572" t="str">
        <f t="shared" si="1771"/>
        <v>Established</v>
      </c>
      <c r="N7572" s="2">
        <f t="shared" si="1772"/>
        <v>33</v>
      </c>
      <c r="O7572" t="s">
        <v>18</v>
      </c>
      <c r="P7572" t="s">
        <v>683</v>
      </c>
      <c r="Q7572" t="s">
        <v>246</v>
      </c>
      <c r="R7572" t="str">
        <f t="shared" si="1773"/>
        <v>Average</v>
      </c>
      <c r="S7572" t="str">
        <f t="shared" si="1774"/>
        <v xml:space="preserve"> </v>
      </c>
      <c r="T7572" t="b">
        <f t="shared" si="1775"/>
        <v>0</v>
      </c>
      <c r="U7572" t="b">
        <f t="shared" si="1776"/>
        <v>1</v>
      </c>
      <c r="V7572" t="str">
        <f t="shared" si="1777"/>
        <v>Average Company</v>
      </c>
      <c r="W7572" t="str">
        <f t="shared" si="1778"/>
        <v>Don't Buy</v>
      </c>
      <c r="X7572" t="str">
        <f t="shared" si="1779"/>
        <v>Not Known</v>
      </c>
      <c r="Z7572" t="str">
        <f t="shared" si="1780"/>
        <v>None</v>
      </c>
      <c r="AB7572" t="str">
        <f t="shared" si="1781"/>
        <v>0</v>
      </c>
    </row>
    <row r="7573" spans="1:28" x14ac:dyDescent="0.3">
      <c r="A7573">
        <v>7571</v>
      </c>
      <c r="B7573" t="s">
        <v>12459</v>
      </c>
      <c r="C7573" t="str">
        <f t="shared" si="1768"/>
        <v>Short</v>
      </c>
      <c r="D7573">
        <v>3.9</v>
      </c>
      <c r="F7573" s="1">
        <f t="shared" ref="F7573:F7636" si="1782">IF(N7573&lt;10,IF(D7573+0.5&gt;5,5,D7573+0.5),D7573)</f>
        <v>3.9</v>
      </c>
      <c r="G7573" s="1">
        <f t="shared" si="1769"/>
        <v>3.9</v>
      </c>
      <c r="H7573">
        <f t="shared" si="1770"/>
        <v>3.9</v>
      </c>
      <c r="I7573" t="s">
        <v>12373</v>
      </c>
      <c r="J7573" t="s">
        <v>22</v>
      </c>
      <c r="K7573" t="s">
        <v>12460</v>
      </c>
      <c r="L7573" t="str">
        <f t="shared" si="1771"/>
        <v>Established</v>
      </c>
      <c r="N7573" s="2">
        <f t="shared" si="1772"/>
        <v>29</v>
      </c>
      <c r="O7573" t="s">
        <v>62</v>
      </c>
      <c r="P7573" t="s">
        <v>147</v>
      </c>
      <c r="Q7573" t="s">
        <v>19</v>
      </c>
      <c r="R7573" t="str">
        <f t="shared" si="1773"/>
        <v>Average</v>
      </c>
      <c r="S7573" t="str">
        <f t="shared" si="1774"/>
        <v xml:space="preserve"> </v>
      </c>
      <c r="T7573" t="b">
        <f t="shared" si="1775"/>
        <v>0</v>
      </c>
      <c r="U7573" t="b">
        <f t="shared" si="1776"/>
        <v>1</v>
      </c>
      <c r="V7573" t="str">
        <f t="shared" si="1777"/>
        <v>Average Company</v>
      </c>
      <c r="W7573" t="str">
        <f t="shared" si="1778"/>
        <v>Don't Buy</v>
      </c>
      <c r="X7573" t="str">
        <f t="shared" si="1779"/>
        <v>Not Known</v>
      </c>
      <c r="Z7573" t="str">
        <f t="shared" si="1780"/>
        <v>None</v>
      </c>
      <c r="AB7573" t="str">
        <f t="shared" si="1781"/>
        <v>500K</v>
      </c>
    </row>
    <row r="7574" spans="1:28" x14ac:dyDescent="0.3">
      <c r="A7574">
        <v>7572</v>
      </c>
      <c r="B7574" t="s">
        <v>12461</v>
      </c>
      <c r="C7574" t="str">
        <f t="shared" si="1768"/>
        <v>Long</v>
      </c>
      <c r="D7574">
        <v>3.8</v>
      </c>
      <c r="F7574" s="1">
        <f t="shared" si="1782"/>
        <v>3.8</v>
      </c>
      <c r="G7574" s="1">
        <f t="shared" si="1769"/>
        <v>3.8</v>
      </c>
      <c r="H7574">
        <f t="shared" si="1770"/>
        <v>3.8</v>
      </c>
      <c r="I7574" t="s">
        <v>12373</v>
      </c>
      <c r="J7574" t="s">
        <v>7162</v>
      </c>
      <c r="K7574" t="s">
        <v>357</v>
      </c>
      <c r="L7574" t="str">
        <f t="shared" si="1771"/>
        <v>Established</v>
      </c>
      <c r="N7574" s="2">
        <f t="shared" si="1772"/>
        <v>20</v>
      </c>
      <c r="O7574" t="s">
        <v>683</v>
      </c>
      <c r="Q7574" t="s">
        <v>846</v>
      </c>
      <c r="R7574" t="str">
        <f t="shared" si="1773"/>
        <v>Average</v>
      </c>
      <c r="S7574" t="str">
        <f t="shared" si="1774"/>
        <v xml:space="preserve"> </v>
      </c>
      <c r="T7574" t="b">
        <f t="shared" si="1775"/>
        <v>0</v>
      </c>
      <c r="U7574" t="b">
        <f t="shared" si="1776"/>
        <v>1</v>
      </c>
      <c r="V7574" t="str">
        <f t="shared" si="1777"/>
        <v>Average Company</v>
      </c>
      <c r="W7574" t="str">
        <f t="shared" si="1778"/>
        <v>Buy</v>
      </c>
      <c r="X7574" t="str">
        <f t="shared" si="1779"/>
        <v>Not Known</v>
      </c>
      <c r="Z7574" t="str">
        <f t="shared" si="1780"/>
        <v>None</v>
      </c>
      <c r="AB7574" t="str">
        <f t="shared" si="1781"/>
        <v>0</v>
      </c>
    </row>
    <row r="7575" spans="1:28" x14ac:dyDescent="0.3">
      <c r="A7575">
        <v>7573</v>
      </c>
      <c r="B7575" t="s">
        <v>12396</v>
      </c>
      <c r="C7575" t="str">
        <f t="shared" si="1768"/>
        <v>Long</v>
      </c>
      <c r="D7575">
        <v>3.1</v>
      </c>
      <c r="F7575" s="1">
        <f t="shared" si="1782"/>
        <v>3.1</v>
      </c>
      <c r="G7575" s="1">
        <f t="shared" si="1769"/>
        <v>3.1</v>
      </c>
      <c r="H7575">
        <f t="shared" si="1770"/>
        <v>3.1</v>
      </c>
      <c r="I7575" t="s">
        <v>12373</v>
      </c>
      <c r="J7575" t="s">
        <v>10</v>
      </c>
      <c r="K7575" t="s">
        <v>12397</v>
      </c>
      <c r="L7575" t="str">
        <f t="shared" si="1771"/>
        <v>Established</v>
      </c>
      <c r="N7575" s="2">
        <f t="shared" si="1772"/>
        <v>26</v>
      </c>
      <c r="O7575" t="s">
        <v>126</v>
      </c>
      <c r="P7575" t="s">
        <v>1308</v>
      </c>
      <c r="Q7575" t="s">
        <v>533</v>
      </c>
      <c r="R7575" t="str">
        <f t="shared" si="1773"/>
        <v>Average</v>
      </c>
      <c r="S7575" t="str">
        <f t="shared" si="1774"/>
        <v xml:space="preserve"> </v>
      </c>
      <c r="T7575" t="b">
        <f t="shared" si="1775"/>
        <v>0</v>
      </c>
      <c r="U7575" t="b">
        <f t="shared" si="1776"/>
        <v>0</v>
      </c>
      <c r="V7575" t="str">
        <f t="shared" si="1777"/>
        <v>Average Company</v>
      </c>
      <c r="W7575" t="str">
        <f t="shared" si="1778"/>
        <v>Don't Buy</v>
      </c>
      <c r="X7575" t="str">
        <f t="shared" si="1779"/>
        <v>Not Known</v>
      </c>
      <c r="Z7575" t="str">
        <f t="shared" si="1780"/>
        <v>None</v>
      </c>
      <c r="AB7575" t="str">
        <f t="shared" si="1781"/>
        <v>0</v>
      </c>
    </row>
    <row r="7576" spans="1:28" x14ac:dyDescent="0.3">
      <c r="A7576">
        <v>7574</v>
      </c>
      <c r="B7576" t="s">
        <v>12390</v>
      </c>
      <c r="C7576" t="str">
        <f t="shared" si="1768"/>
        <v>Long</v>
      </c>
      <c r="D7576">
        <v>3.4</v>
      </c>
      <c r="F7576" s="1">
        <f t="shared" si="1782"/>
        <v>3.4</v>
      </c>
      <c r="G7576" s="1">
        <f t="shared" si="1769"/>
        <v>3.4</v>
      </c>
      <c r="H7576">
        <f t="shared" si="1770"/>
        <v>3.4</v>
      </c>
      <c r="I7576" t="s">
        <v>12373</v>
      </c>
      <c r="J7576" t="s">
        <v>978</v>
      </c>
      <c r="K7576" t="s">
        <v>321</v>
      </c>
      <c r="L7576" t="str">
        <f t="shared" si="1771"/>
        <v>Established</v>
      </c>
      <c r="N7576" s="2">
        <f t="shared" si="1772"/>
        <v>50</v>
      </c>
      <c r="O7576" t="s">
        <v>691</v>
      </c>
      <c r="Q7576" t="s">
        <v>5923</v>
      </c>
      <c r="R7576" t="str">
        <f t="shared" si="1773"/>
        <v>Average</v>
      </c>
      <c r="S7576" t="str">
        <f t="shared" si="1774"/>
        <v xml:space="preserve"> </v>
      </c>
      <c r="T7576" t="b">
        <f t="shared" si="1775"/>
        <v>0</v>
      </c>
      <c r="U7576" t="b">
        <f t="shared" si="1776"/>
        <v>0</v>
      </c>
      <c r="V7576" t="str">
        <f t="shared" si="1777"/>
        <v>Average Company</v>
      </c>
      <c r="W7576" t="str">
        <f t="shared" si="1778"/>
        <v>Don't Buy</v>
      </c>
      <c r="X7576" t="str">
        <f t="shared" si="1779"/>
        <v>Not Known</v>
      </c>
      <c r="Z7576" t="str">
        <f t="shared" si="1780"/>
        <v>None</v>
      </c>
      <c r="AB7576" t="str">
        <f t="shared" si="1781"/>
        <v>0</v>
      </c>
    </row>
    <row r="7577" spans="1:28" x14ac:dyDescent="0.3">
      <c r="A7577">
        <v>7575</v>
      </c>
      <c r="B7577" t="s">
        <v>12388</v>
      </c>
      <c r="C7577" t="str">
        <f t="shared" si="1768"/>
        <v>Long</v>
      </c>
      <c r="D7577">
        <v>4</v>
      </c>
      <c r="F7577" s="1">
        <f t="shared" si="1782"/>
        <v>4</v>
      </c>
      <c r="G7577" s="1">
        <f t="shared" si="1769"/>
        <v>4</v>
      </c>
      <c r="H7577">
        <f t="shared" si="1770"/>
        <v>4</v>
      </c>
      <c r="I7577" t="s">
        <v>12373</v>
      </c>
      <c r="J7577" t="s">
        <v>10</v>
      </c>
      <c r="K7577" t="s">
        <v>12389</v>
      </c>
      <c r="L7577" t="str">
        <f t="shared" si="1771"/>
        <v>Established</v>
      </c>
      <c r="N7577" s="2">
        <f t="shared" si="1772"/>
        <v>65</v>
      </c>
      <c r="O7577" t="s">
        <v>1004</v>
      </c>
      <c r="P7577" t="s">
        <v>683</v>
      </c>
      <c r="Q7577" t="s">
        <v>80</v>
      </c>
      <c r="R7577" t="str">
        <f t="shared" si="1773"/>
        <v>Average</v>
      </c>
      <c r="S7577" t="str">
        <f t="shared" si="1774"/>
        <v xml:space="preserve"> </v>
      </c>
      <c r="T7577" t="b">
        <f t="shared" si="1775"/>
        <v>0</v>
      </c>
      <c r="U7577" t="b">
        <f t="shared" si="1776"/>
        <v>1</v>
      </c>
      <c r="V7577" t="str">
        <f t="shared" si="1777"/>
        <v>Average Company</v>
      </c>
      <c r="W7577" t="str">
        <f t="shared" si="1778"/>
        <v>Don't Buy</v>
      </c>
      <c r="X7577" t="str">
        <f t="shared" si="1779"/>
        <v>Not Known</v>
      </c>
      <c r="Z7577" t="str">
        <f t="shared" si="1780"/>
        <v>None</v>
      </c>
      <c r="AB7577" t="str">
        <f t="shared" si="1781"/>
        <v>0</v>
      </c>
    </row>
    <row r="7578" spans="1:28" x14ac:dyDescent="0.3">
      <c r="A7578">
        <v>7576</v>
      </c>
      <c r="B7578" t="s">
        <v>12462</v>
      </c>
      <c r="C7578" t="str">
        <f t="shared" si="1768"/>
        <v>Long</v>
      </c>
      <c r="D7578">
        <v>4.2</v>
      </c>
      <c r="F7578" s="1">
        <f t="shared" si="1782"/>
        <v>4.2</v>
      </c>
      <c r="G7578" s="1">
        <f t="shared" si="1769"/>
        <v>4.2</v>
      </c>
      <c r="H7578">
        <f t="shared" si="1770"/>
        <v>4.2</v>
      </c>
      <c r="I7578" t="s">
        <v>12373</v>
      </c>
      <c r="J7578" t="s">
        <v>22</v>
      </c>
      <c r="K7578" t="s">
        <v>12463</v>
      </c>
      <c r="L7578" t="str">
        <f t="shared" si="1771"/>
        <v>Established</v>
      </c>
      <c r="N7578" s="2">
        <f t="shared" si="1772"/>
        <v>16</v>
      </c>
      <c r="O7578" t="s">
        <v>121</v>
      </c>
      <c r="P7578" t="s">
        <v>683</v>
      </c>
      <c r="Q7578" t="s">
        <v>315</v>
      </c>
      <c r="R7578" t="str">
        <f t="shared" si="1773"/>
        <v>Great</v>
      </c>
      <c r="S7578" t="str">
        <f t="shared" si="1774"/>
        <v>Great</v>
      </c>
      <c r="T7578" t="b">
        <f t="shared" si="1775"/>
        <v>1</v>
      </c>
      <c r="U7578" t="b">
        <f t="shared" si="1776"/>
        <v>1</v>
      </c>
      <c r="V7578" t="str">
        <f t="shared" si="1777"/>
        <v>Average Company</v>
      </c>
      <c r="W7578" t="str">
        <f t="shared" si="1778"/>
        <v>Don't Buy</v>
      </c>
      <c r="X7578" t="str">
        <f t="shared" si="1779"/>
        <v>Not Known</v>
      </c>
      <c r="Z7578" t="str">
        <f t="shared" si="1780"/>
        <v>None</v>
      </c>
      <c r="AB7578" t="str">
        <f t="shared" si="1781"/>
        <v>0</v>
      </c>
    </row>
    <row r="7579" spans="1:28" x14ac:dyDescent="0.3">
      <c r="A7579">
        <v>7577</v>
      </c>
      <c r="B7579" t="s">
        <v>12464</v>
      </c>
      <c r="C7579" t="str">
        <f t="shared" si="1768"/>
        <v>Short</v>
      </c>
      <c r="D7579">
        <v>4.0999999999999996</v>
      </c>
      <c r="F7579" s="1">
        <f t="shared" si="1782"/>
        <v>4.0999999999999996</v>
      </c>
      <c r="G7579" s="1">
        <f t="shared" si="1769"/>
        <v>4.0999999999999996</v>
      </c>
      <c r="H7579">
        <f t="shared" si="1770"/>
        <v>4.0999999999999996</v>
      </c>
      <c r="I7579" t="s">
        <v>12373</v>
      </c>
      <c r="J7579" t="s">
        <v>22</v>
      </c>
      <c r="K7579" t="s">
        <v>3281</v>
      </c>
      <c r="L7579" t="str">
        <f t="shared" si="1771"/>
        <v>Established</v>
      </c>
      <c r="N7579" s="2">
        <f t="shared" si="1772"/>
        <v>64</v>
      </c>
      <c r="O7579" t="s">
        <v>511</v>
      </c>
      <c r="P7579" t="s">
        <v>1703</v>
      </c>
      <c r="Q7579" t="s">
        <v>3958</v>
      </c>
      <c r="R7579" t="str">
        <f t="shared" si="1773"/>
        <v>Great</v>
      </c>
      <c r="S7579" t="str">
        <f t="shared" si="1774"/>
        <v>Great</v>
      </c>
      <c r="T7579" t="b">
        <f t="shared" si="1775"/>
        <v>1</v>
      </c>
      <c r="U7579" t="b">
        <f t="shared" si="1776"/>
        <v>1</v>
      </c>
      <c r="V7579" t="str">
        <f t="shared" si="1777"/>
        <v>Top Company</v>
      </c>
      <c r="W7579" t="str">
        <f t="shared" si="1778"/>
        <v>Don't Buy</v>
      </c>
      <c r="X7579" t="str">
        <f t="shared" si="1779"/>
        <v>Not Known</v>
      </c>
      <c r="Z7579" t="str">
        <f t="shared" si="1780"/>
        <v>None</v>
      </c>
      <c r="AB7579" t="str">
        <f t="shared" si="1781"/>
        <v>0</v>
      </c>
    </row>
    <row r="7580" spans="1:28" x14ac:dyDescent="0.3">
      <c r="A7580">
        <v>7578</v>
      </c>
      <c r="B7580" t="s">
        <v>12465</v>
      </c>
      <c r="C7580" t="str">
        <f t="shared" si="1768"/>
        <v>Long</v>
      </c>
      <c r="D7580">
        <v>4.4000000000000004</v>
      </c>
      <c r="F7580" s="1">
        <f t="shared" si="1782"/>
        <v>4.4000000000000004</v>
      </c>
      <c r="G7580" s="1">
        <f t="shared" si="1769"/>
        <v>4.4000000000000004</v>
      </c>
      <c r="H7580">
        <f t="shared" si="1770"/>
        <v>4.4000000000000004</v>
      </c>
      <c r="I7580" t="s">
        <v>12373</v>
      </c>
      <c r="J7580" t="s">
        <v>22</v>
      </c>
      <c r="K7580" t="s">
        <v>12466</v>
      </c>
      <c r="L7580" t="str">
        <f t="shared" si="1771"/>
        <v>Established</v>
      </c>
      <c r="N7580" s="2">
        <f t="shared" si="1772"/>
        <v>11</v>
      </c>
      <c r="O7580" t="s">
        <v>146</v>
      </c>
      <c r="P7580" t="s">
        <v>691</v>
      </c>
      <c r="Q7580" t="s">
        <v>773</v>
      </c>
      <c r="R7580" t="str">
        <f t="shared" si="1773"/>
        <v>Great</v>
      </c>
      <c r="S7580" t="str">
        <f t="shared" si="1774"/>
        <v>Great</v>
      </c>
      <c r="T7580" t="b">
        <f t="shared" si="1775"/>
        <v>1</v>
      </c>
      <c r="U7580" t="b">
        <f t="shared" si="1776"/>
        <v>1</v>
      </c>
      <c r="V7580" t="str">
        <f t="shared" si="1777"/>
        <v>Average Company</v>
      </c>
      <c r="W7580" t="str">
        <f t="shared" si="1778"/>
        <v>Don't Buy</v>
      </c>
      <c r="X7580" t="str">
        <f t="shared" si="1779"/>
        <v>Not Known</v>
      </c>
      <c r="Z7580" t="str">
        <f t="shared" si="1780"/>
        <v>None</v>
      </c>
      <c r="AB7580" t="str">
        <f t="shared" si="1781"/>
        <v>0</v>
      </c>
    </row>
    <row r="7581" spans="1:28" x14ac:dyDescent="0.3">
      <c r="A7581">
        <v>7579</v>
      </c>
      <c r="B7581" t="s">
        <v>12467</v>
      </c>
      <c r="C7581" t="str">
        <f t="shared" si="1768"/>
        <v>Short</v>
      </c>
      <c r="D7581">
        <v>4</v>
      </c>
      <c r="F7581" s="1">
        <f t="shared" si="1782"/>
        <v>4</v>
      </c>
      <c r="G7581" s="1">
        <f t="shared" si="1769"/>
        <v>4</v>
      </c>
      <c r="H7581">
        <f t="shared" si="1770"/>
        <v>4</v>
      </c>
      <c r="I7581" t="s">
        <v>12373</v>
      </c>
      <c r="J7581" t="s">
        <v>12468</v>
      </c>
      <c r="K7581" t="s">
        <v>749</v>
      </c>
      <c r="L7581" t="str">
        <f t="shared" si="1771"/>
        <v>Established</v>
      </c>
      <c r="N7581" s="2">
        <f t="shared" si="1772"/>
        <v>51</v>
      </c>
      <c r="O7581" t="s">
        <v>1308</v>
      </c>
      <c r="Q7581" t="s">
        <v>1012</v>
      </c>
      <c r="R7581" t="str">
        <f t="shared" si="1773"/>
        <v>Average</v>
      </c>
      <c r="S7581" t="str">
        <f t="shared" si="1774"/>
        <v xml:space="preserve"> </v>
      </c>
      <c r="T7581" t="b">
        <f t="shared" si="1775"/>
        <v>0</v>
      </c>
      <c r="U7581" t="b">
        <f t="shared" si="1776"/>
        <v>1</v>
      </c>
      <c r="V7581" t="str">
        <f t="shared" si="1777"/>
        <v>Average Company</v>
      </c>
      <c r="W7581" t="str">
        <f t="shared" si="1778"/>
        <v>Don't Buy</v>
      </c>
      <c r="X7581" t="str">
        <f t="shared" si="1779"/>
        <v>Not Known</v>
      </c>
      <c r="Z7581" t="str">
        <f t="shared" si="1780"/>
        <v>None</v>
      </c>
      <c r="AB7581" t="str">
        <f t="shared" si="1781"/>
        <v>0</v>
      </c>
    </row>
    <row r="7582" spans="1:28" x14ac:dyDescent="0.3">
      <c r="A7582">
        <v>7580</v>
      </c>
      <c r="B7582" t="s">
        <v>12423</v>
      </c>
      <c r="C7582" t="str">
        <f t="shared" si="1768"/>
        <v>Long</v>
      </c>
      <c r="D7582">
        <v>3.6</v>
      </c>
      <c r="F7582" s="1">
        <f t="shared" si="1782"/>
        <v>3.6</v>
      </c>
      <c r="G7582" s="1">
        <f t="shared" si="1769"/>
        <v>3.6</v>
      </c>
      <c r="H7582">
        <f t="shared" si="1770"/>
        <v>3.6</v>
      </c>
      <c r="I7582" t="s">
        <v>12373</v>
      </c>
      <c r="J7582" t="s">
        <v>5143</v>
      </c>
      <c r="K7582" t="s">
        <v>48</v>
      </c>
      <c r="L7582" t="str">
        <f t="shared" si="1771"/>
        <v>Established</v>
      </c>
      <c r="N7582" s="2">
        <f t="shared" si="1772"/>
        <v>50</v>
      </c>
      <c r="O7582" t="s">
        <v>691</v>
      </c>
      <c r="Q7582" t="s">
        <v>105</v>
      </c>
      <c r="R7582" t="str">
        <f t="shared" si="1773"/>
        <v>Average</v>
      </c>
      <c r="S7582" t="str">
        <f t="shared" si="1774"/>
        <v xml:space="preserve"> </v>
      </c>
      <c r="T7582" t="b">
        <f t="shared" si="1775"/>
        <v>0</v>
      </c>
      <c r="U7582" t="b">
        <f t="shared" si="1776"/>
        <v>1</v>
      </c>
      <c r="V7582" t="str">
        <f t="shared" si="1777"/>
        <v>Average Company</v>
      </c>
      <c r="W7582" t="str">
        <f t="shared" si="1778"/>
        <v>Don't Buy</v>
      </c>
      <c r="X7582" t="str">
        <f t="shared" si="1779"/>
        <v>Not Known</v>
      </c>
      <c r="Z7582" t="str">
        <f t="shared" si="1780"/>
        <v>None</v>
      </c>
      <c r="AB7582" t="str">
        <f t="shared" si="1781"/>
        <v>0</v>
      </c>
    </row>
    <row r="7583" spans="1:28" x14ac:dyDescent="0.3">
      <c r="A7583">
        <v>7581</v>
      </c>
      <c r="B7583" t="s">
        <v>12426</v>
      </c>
      <c r="C7583" t="str">
        <f t="shared" si="1768"/>
        <v>Long</v>
      </c>
      <c r="D7583">
        <v>3.9</v>
      </c>
      <c r="F7583" s="1">
        <f t="shared" si="1782"/>
        <v>3.9</v>
      </c>
      <c r="G7583" s="1">
        <f t="shared" si="1769"/>
        <v>3.9</v>
      </c>
      <c r="H7583">
        <f t="shared" si="1770"/>
        <v>3.9</v>
      </c>
      <c r="I7583" t="s">
        <v>12373</v>
      </c>
      <c r="J7583" t="s">
        <v>22</v>
      </c>
      <c r="K7583" t="s">
        <v>12427</v>
      </c>
      <c r="L7583" t="str">
        <f t="shared" si="1771"/>
        <v>Established</v>
      </c>
      <c r="N7583" s="2">
        <f t="shared" si="1772"/>
        <v>56</v>
      </c>
      <c r="O7583" t="s">
        <v>908</v>
      </c>
      <c r="P7583" t="s">
        <v>1308</v>
      </c>
      <c r="Q7583" t="s">
        <v>315</v>
      </c>
      <c r="R7583" t="str">
        <f t="shared" si="1773"/>
        <v>Average</v>
      </c>
      <c r="S7583" t="str">
        <f t="shared" si="1774"/>
        <v xml:space="preserve"> </v>
      </c>
      <c r="T7583" t="b">
        <f t="shared" si="1775"/>
        <v>0</v>
      </c>
      <c r="U7583" t="b">
        <f t="shared" si="1776"/>
        <v>1</v>
      </c>
      <c r="V7583" t="str">
        <f t="shared" si="1777"/>
        <v>Average Company</v>
      </c>
      <c r="W7583" t="str">
        <f t="shared" si="1778"/>
        <v>Don't Buy</v>
      </c>
      <c r="X7583" t="str">
        <f t="shared" si="1779"/>
        <v>Not Known</v>
      </c>
      <c r="Z7583" t="str">
        <f t="shared" si="1780"/>
        <v>None</v>
      </c>
      <c r="AB7583" t="str">
        <f t="shared" si="1781"/>
        <v>0</v>
      </c>
    </row>
    <row r="7584" spans="1:28" x14ac:dyDescent="0.3">
      <c r="A7584">
        <v>7582</v>
      </c>
      <c r="B7584" t="s">
        <v>12434</v>
      </c>
      <c r="C7584" t="str">
        <f t="shared" si="1768"/>
        <v>Long</v>
      </c>
      <c r="D7584">
        <v>3</v>
      </c>
      <c r="F7584" s="1">
        <f t="shared" si="1782"/>
        <v>3</v>
      </c>
      <c r="G7584" s="1">
        <f t="shared" si="1769"/>
        <v>3</v>
      </c>
      <c r="H7584">
        <f t="shared" si="1770"/>
        <v>3</v>
      </c>
      <c r="I7584" t="s">
        <v>12373</v>
      </c>
      <c r="J7584" t="s">
        <v>22</v>
      </c>
      <c r="K7584" t="s">
        <v>1580</v>
      </c>
      <c r="L7584" t="str">
        <f t="shared" si="1771"/>
        <v>Established</v>
      </c>
      <c r="N7584" s="2">
        <f t="shared" si="1772"/>
        <v>14</v>
      </c>
      <c r="O7584" t="s">
        <v>522</v>
      </c>
      <c r="P7584" t="s">
        <v>683</v>
      </c>
      <c r="Q7584" t="s">
        <v>284</v>
      </c>
      <c r="R7584" t="str">
        <f t="shared" si="1773"/>
        <v>Average</v>
      </c>
      <c r="S7584" t="str">
        <f t="shared" si="1774"/>
        <v xml:space="preserve"> </v>
      </c>
      <c r="T7584" t="b">
        <f t="shared" si="1775"/>
        <v>0</v>
      </c>
      <c r="U7584" t="b">
        <f t="shared" si="1776"/>
        <v>0</v>
      </c>
      <c r="V7584" t="str">
        <f t="shared" si="1777"/>
        <v>Average Company</v>
      </c>
      <c r="W7584" t="str">
        <f t="shared" si="1778"/>
        <v>Don't Buy</v>
      </c>
      <c r="X7584" t="str">
        <f t="shared" si="1779"/>
        <v>Not Known</v>
      </c>
      <c r="Z7584" t="str">
        <f t="shared" si="1780"/>
        <v>None</v>
      </c>
      <c r="AB7584" t="str">
        <f t="shared" si="1781"/>
        <v>0</v>
      </c>
    </row>
    <row r="7585" spans="1:28" x14ac:dyDescent="0.3">
      <c r="A7585">
        <v>7583</v>
      </c>
      <c r="B7585" t="s">
        <v>12433</v>
      </c>
      <c r="C7585" t="str">
        <f t="shared" si="1768"/>
        <v>Long</v>
      </c>
      <c r="D7585">
        <v>3.6</v>
      </c>
      <c r="F7585" s="1">
        <f t="shared" si="1782"/>
        <v>3.6</v>
      </c>
      <c r="G7585" s="1">
        <f t="shared" si="1769"/>
        <v>3.6</v>
      </c>
      <c r="H7585">
        <f t="shared" si="1770"/>
        <v>3.6</v>
      </c>
      <c r="I7585" t="s">
        <v>12373</v>
      </c>
      <c r="J7585" t="s">
        <v>22</v>
      </c>
      <c r="K7585" t="s">
        <v>2337</v>
      </c>
      <c r="L7585" t="str">
        <f t="shared" si="1771"/>
        <v>Established</v>
      </c>
      <c r="N7585" s="2">
        <f t="shared" si="1772"/>
        <v>19</v>
      </c>
      <c r="O7585" t="s">
        <v>100</v>
      </c>
      <c r="P7585" t="s">
        <v>2884</v>
      </c>
      <c r="Q7585" t="s">
        <v>424</v>
      </c>
      <c r="R7585" t="str">
        <f t="shared" si="1773"/>
        <v>Average</v>
      </c>
      <c r="S7585" t="str">
        <f t="shared" si="1774"/>
        <v xml:space="preserve"> </v>
      </c>
      <c r="T7585" t="b">
        <f t="shared" si="1775"/>
        <v>0</v>
      </c>
      <c r="U7585" t="b">
        <f t="shared" si="1776"/>
        <v>1</v>
      </c>
      <c r="V7585" t="str">
        <f t="shared" si="1777"/>
        <v>Average Company</v>
      </c>
      <c r="W7585" t="str">
        <f t="shared" si="1778"/>
        <v>Buy</v>
      </c>
      <c r="X7585" t="str">
        <f t="shared" si="1779"/>
        <v>Not Known</v>
      </c>
      <c r="Z7585" t="str">
        <f t="shared" si="1780"/>
        <v>None</v>
      </c>
      <c r="AB7585" t="str">
        <f t="shared" si="1781"/>
        <v>0</v>
      </c>
    </row>
    <row r="7586" spans="1:28" x14ac:dyDescent="0.3">
      <c r="A7586">
        <v>7584</v>
      </c>
      <c r="B7586" t="s">
        <v>12412</v>
      </c>
      <c r="C7586" t="str">
        <f t="shared" si="1768"/>
        <v>Long</v>
      </c>
      <c r="D7586">
        <v>4.7</v>
      </c>
      <c r="F7586" s="1">
        <f t="shared" si="1782"/>
        <v>5</v>
      </c>
      <c r="G7586" s="1">
        <f t="shared" si="1769"/>
        <v>5.2</v>
      </c>
      <c r="H7586">
        <f t="shared" si="1770"/>
        <v>4.8</v>
      </c>
      <c r="I7586" t="s">
        <v>12373</v>
      </c>
      <c r="J7586" t="s">
        <v>22</v>
      </c>
      <c r="K7586" t="s">
        <v>7008</v>
      </c>
      <c r="L7586" t="str">
        <f t="shared" si="1771"/>
        <v>Startup</v>
      </c>
      <c r="N7586" s="2">
        <f t="shared" si="1772"/>
        <v>9</v>
      </c>
      <c r="O7586" t="s">
        <v>331</v>
      </c>
      <c r="P7586" t="s">
        <v>1308</v>
      </c>
      <c r="Q7586" t="s">
        <v>19</v>
      </c>
      <c r="R7586" t="str">
        <f t="shared" si="1773"/>
        <v>Great</v>
      </c>
      <c r="S7586" t="str">
        <f t="shared" si="1774"/>
        <v>Great</v>
      </c>
      <c r="T7586" t="b">
        <f t="shared" si="1775"/>
        <v>0</v>
      </c>
      <c r="U7586" t="b">
        <f t="shared" si="1776"/>
        <v>1</v>
      </c>
      <c r="V7586" t="str">
        <f t="shared" si="1777"/>
        <v>Average Company</v>
      </c>
      <c r="W7586" t="str">
        <f t="shared" si="1778"/>
        <v>Don't Buy</v>
      </c>
      <c r="X7586" t="str">
        <f t="shared" si="1779"/>
        <v>Not Known</v>
      </c>
      <c r="Z7586" t="str">
        <f t="shared" si="1780"/>
        <v>None</v>
      </c>
      <c r="AB7586" t="str">
        <f t="shared" si="1781"/>
        <v>1Million</v>
      </c>
    </row>
    <row r="7587" spans="1:28" x14ac:dyDescent="0.3">
      <c r="A7587">
        <v>7585</v>
      </c>
      <c r="B7587" t="s">
        <v>12413</v>
      </c>
      <c r="C7587" t="str">
        <f t="shared" si="1768"/>
        <v>Long</v>
      </c>
      <c r="D7587">
        <v>4.4000000000000004</v>
      </c>
      <c r="F7587" s="1">
        <f t="shared" si="1782"/>
        <v>4.4000000000000004</v>
      </c>
      <c r="G7587" s="1">
        <f t="shared" si="1769"/>
        <v>4.4000000000000004</v>
      </c>
      <c r="H7587">
        <f t="shared" si="1770"/>
        <v>4.4000000000000004</v>
      </c>
      <c r="I7587" t="s">
        <v>12373</v>
      </c>
      <c r="J7587" t="s">
        <v>22</v>
      </c>
      <c r="K7587" t="s">
        <v>12414</v>
      </c>
      <c r="L7587" t="str">
        <f t="shared" si="1771"/>
        <v>Established</v>
      </c>
      <c r="N7587" s="2">
        <f t="shared" si="1772"/>
        <v>96</v>
      </c>
      <c r="O7587" t="s">
        <v>1173</v>
      </c>
      <c r="P7587" t="s">
        <v>691</v>
      </c>
      <c r="Q7587" t="s">
        <v>846</v>
      </c>
      <c r="R7587" t="str">
        <f t="shared" si="1773"/>
        <v>Great</v>
      </c>
      <c r="S7587" t="str">
        <f t="shared" si="1774"/>
        <v>Great</v>
      </c>
      <c r="T7587" t="b">
        <f t="shared" si="1775"/>
        <v>1</v>
      </c>
      <c r="U7587" t="b">
        <f t="shared" si="1776"/>
        <v>1</v>
      </c>
      <c r="V7587" t="str">
        <f t="shared" si="1777"/>
        <v>Top Company</v>
      </c>
      <c r="W7587" t="str">
        <f t="shared" si="1778"/>
        <v>Don't Buy</v>
      </c>
      <c r="X7587" t="str">
        <f t="shared" si="1779"/>
        <v>Not Known</v>
      </c>
      <c r="Z7587" t="str">
        <f t="shared" si="1780"/>
        <v>None</v>
      </c>
      <c r="AB7587" t="str">
        <f t="shared" si="1781"/>
        <v>0</v>
      </c>
    </row>
    <row r="7588" spans="1:28" x14ac:dyDescent="0.3">
      <c r="A7588">
        <v>7586</v>
      </c>
      <c r="B7588" t="s">
        <v>12384</v>
      </c>
      <c r="C7588" t="str">
        <f t="shared" si="1768"/>
        <v>Long</v>
      </c>
      <c r="D7588">
        <v>4.2</v>
      </c>
      <c r="F7588" s="1">
        <f t="shared" si="1782"/>
        <v>4.2</v>
      </c>
      <c r="G7588" s="1">
        <f t="shared" si="1769"/>
        <v>4.2</v>
      </c>
      <c r="H7588">
        <f t="shared" si="1770"/>
        <v>4.2</v>
      </c>
      <c r="I7588" t="s">
        <v>12373</v>
      </c>
      <c r="J7588" t="s">
        <v>22</v>
      </c>
      <c r="K7588" t="s">
        <v>8230</v>
      </c>
      <c r="L7588" t="str">
        <f t="shared" si="1771"/>
        <v>Established</v>
      </c>
      <c r="N7588" s="2">
        <f t="shared" si="1772"/>
        <v>97</v>
      </c>
      <c r="O7588" t="s">
        <v>819</v>
      </c>
      <c r="P7588" t="s">
        <v>683</v>
      </c>
      <c r="Q7588" t="s">
        <v>50</v>
      </c>
      <c r="R7588" t="str">
        <f t="shared" si="1773"/>
        <v>Great</v>
      </c>
      <c r="S7588" t="str">
        <f t="shared" si="1774"/>
        <v>Great</v>
      </c>
      <c r="T7588" t="b">
        <f t="shared" si="1775"/>
        <v>1</v>
      </c>
      <c r="U7588" t="b">
        <f t="shared" si="1776"/>
        <v>1</v>
      </c>
      <c r="V7588" t="str">
        <f t="shared" si="1777"/>
        <v>Top Company</v>
      </c>
      <c r="W7588" t="str">
        <f t="shared" si="1778"/>
        <v>Don't Buy</v>
      </c>
      <c r="X7588" t="str">
        <f t="shared" si="1779"/>
        <v>Not Known</v>
      </c>
      <c r="Z7588" t="str">
        <f t="shared" si="1780"/>
        <v>None</v>
      </c>
      <c r="AB7588" t="str">
        <f t="shared" si="1781"/>
        <v>0</v>
      </c>
    </row>
    <row r="7589" spans="1:28" x14ac:dyDescent="0.3">
      <c r="A7589">
        <v>7587</v>
      </c>
      <c r="B7589" t="s">
        <v>12406</v>
      </c>
      <c r="C7589" t="str">
        <f t="shared" si="1768"/>
        <v>Long</v>
      </c>
      <c r="D7589">
        <v>4</v>
      </c>
      <c r="F7589" s="1">
        <f t="shared" si="1782"/>
        <v>4</v>
      </c>
      <c r="G7589" s="1">
        <f t="shared" si="1769"/>
        <v>4</v>
      </c>
      <c r="H7589">
        <f t="shared" si="1770"/>
        <v>4</v>
      </c>
      <c r="I7589" t="s">
        <v>12373</v>
      </c>
      <c r="J7589" t="s">
        <v>22</v>
      </c>
      <c r="K7589" t="s">
        <v>4999</v>
      </c>
      <c r="L7589" t="str">
        <f t="shared" si="1771"/>
        <v>Established</v>
      </c>
      <c r="N7589" s="2">
        <f t="shared" si="1772"/>
        <v>12</v>
      </c>
      <c r="O7589" t="s">
        <v>267</v>
      </c>
      <c r="P7589" t="s">
        <v>683</v>
      </c>
      <c r="Q7589" t="s">
        <v>19</v>
      </c>
      <c r="R7589" t="str">
        <f t="shared" si="1773"/>
        <v>Average</v>
      </c>
      <c r="S7589" t="str">
        <f t="shared" si="1774"/>
        <v xml:space="preserve"> </v>
      </c>
      <c r="T7589" t="b">
        <f t="shared" si="1775"/>
        <v>0</v>
      </c>
      <c r="U7589" t="b">
        <f t="shared" si="1776"/>
        <v>1</v>
      </c>
      <c r="V7589" t="str">
        <f t="shared" si="1777"/>
        <v>Average Company</v>
      </c>
      <c r="W7589" t="str">
        <f t="shared" si="1778"/>
        <v>Don't Buy</v>
      </c>
      <c r="X7589" t="str">
        <f t="shared" si="1779"/>
        <v>Not Known</v>
      </c>
      <c r="Z7589" t="str">
        <f t="shared" si="1780"/>
        <v>None</v>
      </c>
      <c r="AB7589" t="str">
        <f t="shared" si="1781"/>
        <v>500K</v>
      </c>
    </row>
    <row r="7590" spans="1:28" x14ac:dyDescent="0.3">
      <c r="A7590">
        <v>7588</v>
      </c>
      <c r="B7590" t="s">
        <v>12415</v>
      </c>
      <c r="C7590" t="str">
        <f t="shared" si="1768"/>
        <v>Long</v>
      </c>
      <c r="D7590">
        <v>4.0999999999999996</v>
      </c>
      <c r="F7590" s="1" t="e">
        <f t="shared" si="1782"/>
        <v>#VALUE!</v>
      </c>
      <c r="G7590" s="1" t="e">
        <f t="shared" si="1769"/>
        <v>#VALUE!</v>
      </c>
      <c r="H7590" t="e">
        <f t="shared" si="1770"/>
        <v>#VALUE!</v>
      </c>
      <c r="I7590" t="s">
        <v>12373</v>
      </c>
      <c r="J7590" t="s">
        <v>22</v>
      </c>
      <c r="K7590" t="s">
        <v>12416</v>
      </c>
      <c r="L7590" t="e">
        <f t="shared" si="1771"/>
        <v>#VALUE!</v>
      </c>
      <c r="N7590" s="2" t="e">
        <f t="shared" si="1772"/>
        <v>#VALUE!</v>
      </c>
      <c r="O7590" t="s">
        <v>1703</v>
      </c>
      <c r="Q7590" t="s">
        <v>4707</v>
      </c>
      <c r="R7590" t="str">
        <f t="shared" si="1773"/>
        <v>Great</v>
      </c>
      <c r="S7590" t="str">
        <f t="shared" si="1774"/>
        <v>Great</v>
      </c>
      <c r="T7590" t="e">
        <f t="shared" si="1775"/>
        <v>#VALUE!</v>
      </c>
      <c r="U7590" t="e">
        <f t="shared" si="1776"/>
        <v>#VALUE!</v>
      </c>
      <c r="V7590" t="e">
        <f t="shared" si="1777"/>
        <v>#VALUE!</v>
      </c>
      <c r="W7590" t="str">
        <f t="shared" si="1778"/>
        <v>Buy</v>
      </c>
      <c r="X7590" t="str">
        <f t="shared" si="1779"/>
        <v>Not Known</v>
      </c>
      <c r="Z7590" t="e">
        <f t="shared" si="1780"/>
        <v>#VALUE!</v>
      </c>
      <c r="AB7590" t="str">
        <f t="shared" si="1781"/>
        <v>0</v>
      </c>
    </row>
    <row r="7591" spans="1:28" x14ac:dyDescent="0.3">
      <c r="A7591">
        <v>7589</v>
      </c>
      <c r="B7591" t="s">
        <v>12447</v>
      </c>
      <c r="C7591" t="str">
        <f t="shared" si="1768"/>
        <v>Short</v>
      </c>
      <c r="D7591">
        <v>3.8</v>
      </c>
      <c r="F7591" s="1" t="e">
        <f t="shared" si="1782"/>
        <v>#VALUE!</v>
      </c>
      <c r="G7591" s="1" t="e">
        <f t="shared" si="1769"/>
        <v>#VALUE!</v>
      </c>
      <c r="H7591" t="e">
        <f t="shared" si="1770"/>
        <v>#VALUE!</v>
      </c>
      <c r="I7591" t="s">
        <v>12373</v>
      </c>
      <c r="J7591" t="s">
        <v>12448</v>
      </c>
      <c r="K7591" t="s">
        <v>12449</v>
      </c>
      <c r="L7591" t="e">
        <f t="shared" si="1771"/>
        <v>#VALUE!</v>
      </c>
      <c r="N7591" s="2" t="e">
        <f t="shared" si="1772"/>
        <v>#VALUE!</v>
      </c>
      <c r="Q7591" t="s">
        <v>429</v>
      </c>
      <c r="R7591" t="str">
        <f t="shared" si="1773"/>
        <v>Average</v>
      </c>
      <c r="S7591" t="str">
        <f t="shared" si="1774"/>
        <v xml:space="preserve"> </v>
      </c>
      <c r="T7591" t="e">
        <f t="shared" si="1775"/>
        <v>#VALUE!</v>
      </c>
      <c r="U7591" t="e">
        <f t="shared" si="1776"/>
        <v>#VALUE!</v>
      </c>
      <c r="V7591" t="e">
        <f t="shared" si="1777"/>
        <v>#VALUE!</v>
      </c>
      <c r="W7591" t="str">
        <f t="shared" si="1778"/>
        <v>Don't Buy</v>
      </c>
      <c r="X7591" t="str">
        <f t="shared" si="1779"/>
        <v>Not Known</v>
      </c>
      <c r="Z7591" t="e">
        <f t="shared" si="1780"/>
        <v>#VALUE!</v>
      </c>
      <c r="AB7591" t="str">
        <f t="shared" si="1781"/>
        <v>0</v>
      </c>
    </row>
    <row r="7592" spans="1:28" x14ac:dyDescent="0.3">
      <c r="A7592">
        <v>7590</v>
      </c>
      <c r="B7592" t="s">
        <v>12450</v>
      </c>
      <c r="C7592" t="str">
        <f t="shared" si="1768"/>
        <v>Long</v>
      </c>
      <c r="D7592">
        <v>4.5999999999999996</v>
      </c>
      <c r="F7592" s="1">
        <f t="shared" si="1782"/>
        <v>4.5999999999999996</v>
      </c>
      <c r="G7592" s="1">
        <f t="shared" si="1769"/>
        <v>4.5999999999999996</v>
      </c>
      <c r="H7592">
        <f t="shared" si="1770"/>
        <v>4.5999999999999996</v>
      </c>
      <c r="I7592" t="s">
        <v>12373</v>
      </c>
      <c r="J7592" t="s">
        <v>22</v>
      </c>
      <c r="K7592" t="s">
        <v>12451</v>
      </c>
      <c r="L7592" t="str">
        <f t="shared" si="1771"/>
        <v>Established</v>
      </c>
      <c r="N7592" s="2">
        <f t="shared" si="1772"/>
        <v>12</v>
      </c>
      <c r="O7592" t="s">
        <v>449</v>
      </c>
      <c r="P7592" t="s">
        <v>147</v>
      </c>
      <c r="Q7592" t="s">
        <v>846</v>
      </c>
      <c r="R7592" t="str">
        <f t="shared" si="1773"/>
        <v>Great</v>
      </c>
      <c r="S7592" t="str">
        <f t="shared" si="1774"/>
        <v>Great</v>
      </c>
      <c r="T7592" t="b">
        <f t="shared" si="1775"/>
        <v>1</v>
      </c>
      <c r="U7592" t="b">
        <f t="shared" si="1776"/>
        <v>1</v>
      </c>
      <c r="V7592" t="str">
        <f t="shared" si="1777"/>
        <v>Average Company</v>
      </c>
      <c r="W7592" t="str">
        <f t="shared" si="1778"/>
        <v>Don't Buy</v>
      </c>
      <c r="X7592" t="str">
        <f t="shared" si="1779"/>
        <v>Not Known</v>
      </c>
      <c r="Z7592" t="str">
        <f t="shared" si="1780"/>
        <v>None</v>
      </c>
      <c r="AB7592" t="str">
        <f t="shared" si="1781"/>
        <v>0</v>
      </c>
    </row>
    <row r="7593" spans="1:28" x14ac:dyDescent="0.3">
      <c r="A7593">
        <v>7591</v>
      </c>
      <c r="B7593" t="s">
        <v>12469</v>
      </c>
      <c r="C7593" t="str">
        <f t="shared" si="1768"/>
        <v>Short</v>
      </c>
      <c r="D7593">
        <v>2.9</v>
      </c>
      <c r="F7593" s="1">
        <f t="shared" si="1782"/>
        <v>3.4</v>
      </c>
      <c r="G7593" s="1">
        <f t="shared" si="1769"/>
        <v>3.4</v>
      </c>
      <c r="H7593">
        <f t="shared" si="1770"/>
        <v>3</v>
      </c>
      <c r="I7593" t="s">
        <v>12373</v>
      </c>
      <c r="J7593" t="s">
        <v>22</v>
      </c>
      <c r="K7593" t="s">
        <v>4146</v>
      </c>
      <c r="L7593" t="str">
        <f t="shared" si="1771"/>
        <v>Startup</v>
      </c>
      <c r="N7593" s="2">
        <f t="shared" si="1772"/>
        <v>6</v>
      </c>
      <c r="O7593" t="s">
        <v>217</v>
      </c>
      <c r="P7593" t="s">
        <v>1308</v>
      </c>
      <c r="Q7593" t="s">
        <v>3333</v>
      </c>
      <c r="R7593" t="str">
        <f t="shared" si="1773"/>
        <v>Average</v>
      </c>
      <c r="S7593" t="str">
        <f t="shared" si="1774"/>
        <v xml:space="preserve"> </v>
      </c>
      <c r="T7593" t="b">
        <f t="shared" si="1775"/>
        <v>0</v>
      </c>
      <c r="U7593" t="b">
        <f t="shared" si="1776"/>
        <v>1</v>
      </c>
      <c r="V7593" t="str">
        <f t="shared" si="1777"/>
        <v>Average Company</v>
      </c>
      <c r="W7593" t="str">
        <f t="shared" si="1778"/>
        <v>Don't Buy</v>
      </c>
      <c r="X7593" t="str">
        <f t="shared" si="1779"/>
        <v>Not Known</v>
      </c>
      <c r="Z7593" t="str">
        <f t="shared" si="1780"/>
        <v>None</v>
      </c>
      <c r="AB7593" t="str">
        <f t="shared" si="1781"/>
        <v>0</v>
      </c>
    </row>
    <row r="7594" spans="1:28" x14ac:dyDescent="0.3">
      <c r="A7594">
        <v>7592</v>
      </c>
      <c r="B7594" t="s">
        <v>12470</v>
      </c>
      <c r="C7594" t="str">
        <f t="shared" si="1768"/>
        <v>Long</v>
      </c>
      <c r="D7594">
        <v>3.6</v>
      </c>
      <c r="F7594" s="1">
        <f t="shared" si="1782"/>
        <v>3.6</v>
      </c>
      <c r="G7594" s="1">
        <f t="shared" si="1769"/>
        <v>3.6</v>
      </c>
      <c r="H7594">
        <f t="shared" si="1770"/>
        <v>3.6</v>
      </c>
      <c r="I7594" t="s">
        <v>12373</v>
      </c>
      <c r="J7594" t="s">
        <v>22</v>
      </c>
      <c r="K7594" t="s">
        <v>5534</v>
      </c>
      <c r="L7594" t="str">
        <f t="shared" si="1771"/>
        <v>Established</v>
      </c>
      <c r="N7594" s="2">
        <f t="shared" si="1772"/>
        <v>13</v>
      </c>
      <c r="O7594" t="s">
        <v>299</v>
      </c>
      <c r="P7594" t="s">
        <v>683</v>
      </c>
      <c r="Q7594" t="s">
        <v>732</v>
      </c>
      <c r="R7594" t="str">
        <f t="shared" si="1773"/>
        <v>Average</v>
      </c>
      <c r="S7594" t="str">
        <f t="shared" si="1774"/>
        <v xml:space="preserve"> </v>
      </c>
      <c r="T7594" t="b">
        <f t="shared" si="1775"/>
        <v>0</v>
      </c>
      <c r="U7594" t="b">
        <f t="shared" si="1776"/>
        <v>1</v>
      </c>
      <c r="V7594" t="str">
        <f t="shared" si="1777"/>
        <v>Average Company</v>
      </c>
      <c r="W7594" t="str">
        <f t="shared" si="1778"/>
        <v>Don't Buy</v>
      </c>
      <c r="X7594" t="str">
        <f t="shared" si="1779"/>
        <v>Not Known</v>
      </c>
      <c r="Z7594" t="str">
        <f t="shared" si="1780"/>
        <v>None</v>
      </c>
      <c r="AB7594" t="str">
        <f t="shared" si="1781"/>
        <v>0</v>
      </c>
    </row>
    <row r="7595" spans="1:28" x14ac:dyDescent="0.3">
      <c r="A7595">
        <v>7593</v>
      </c>
      <c r="B7595" t="s">
        <v>12471</v>
      </c>
      <c r="C7595" t="str">
        <f t="shared" si="1768"/>
        <v>Long</v>
      </c>
      <c r="D7595">
        <v>3.6</v>
      </c>
      <c r="F7595" s="1">
        <f t="shared" si="1782"/>
        <v>3.6</v>
      </c>
      <c r="G7595" s="1">
        <f t="shared" si="1769"/>
        <v>3.6</v>
      </c>
      <c r="H7595">
        <f t="shared" si="1770"/>
        <v>3.6</v>
      </c>
      <c r="I7595" t="s">
        <v>12373</v>
      </c>
      <c r="J7595" t="s">
        <v>22</v>
      </c>
      <c r="K7595" t="s">
        <v>6917</v>
      </c>
      <c r="L7595" t="str">
        <f t="shared" si="1771"/>
        <v>Established</v>
      </c>
      <c r="N7595" s="2">
        <f t="shared" si="1772"/>
        <v>20</v>
      </c>
      <c r="O7595" t="s">
        <v>151</v>
      </c>
      <c r="P7595" t="s">
        <v>1308</v>
      </c>
      <c r="Q7595" t="s">
        <v>378</v>
      </c>
      <c r="R7595" t="str">
        <f t="shared" si="1773"/>
        <v>Average</v>
      </c>
      <c r="S7595" t="str">
        <f t="shared" si="1774"/>
        <v xml:space="preserve"> </v>
      </c>
      <c r="T7595" t="b">
        <f t="shared" si="1775"/>
        <v>0</v>
      </c>
      <c r="U7595" t="b">
        <f t="shared" si="1776"/>
        <v>1</v>
      </c>
      <c r="V7595" t="str">
        <f t="shared" si="1777"/>
        <v>Average Company</v>
      </c>
      <c r="W7595" t="str">
        <f t="shared" si="1778"/>
        <v>Don't Buy</v>
      </c>
      <c r="X7595" t="str">
        <f t="shared" si="1779"/>
        <v>Not Known</v>
      </c>
      <c r="Z7595" t="str">
        <f t="shared" si="1780"/>
        <v>None</v>
      </c>
      <c r="AB7595" t="str">
        <f t="shared" si="1781"/>
        <v>0</v>
      </c>
    </row>
    <row r="7596" spans="1:28" x14ac:dyDescent="0.3">
      <c r="A7596">
        <v>7594</v>
      </c>
      <c r="B7596" t="s">
        <v>12472</v>
      </c>
      <c r="C7596" t="str">
        <f t="shared" si="1768"/>
        <v>Long</v>
      </c>
      <c r="D7596">
        <v>4</v>
      </c>
      <c r="F7596" s="1">
        <f t="shared" si="1782"/>
        <v>4</v>
      </c>
      <c r="G7596" s="1">
        <f t="shared" si="1769"/>
        <v>4</v>
      </c>
      <c r="H7596">
        <f t="shared" si="1770"/>
        <v>4</v>
      </c>
      <c r="I7596" t="s">
        <v>12373</v>
      </c>
      <c r="J7596" t="s">
        <v>22</v>
      </c>
      <c r="K7596" t="s">
        <v>1175</v>
      </c>
      <c r="L7596" t="str">
        <f t="shared" si="1771"/>
        <v>Established</v>
      </c>
      <c r="N7596" s="2">
        <f t="shared" si="1772"/>
        <v>36</v>
      </c>
      <c r="O7596" t="s">
        <v>48</v>
      </c>
      <c r="P7596" t="s">
        <v>691</v>
      </c>
      <c r="Q7596" t="s">
        <v>372</v>
      </c>
      <c r="R7596" t="str">
        <f t="shared" si="1773"/>
        <v>Average</v>
      </c>
      <c r="S7596" t="str">
        <f t="shared" si="1774"/>
        <v xml:space="preserve"> </v>
      </c>
      <c r="T7596" t="b">
        <f t="shared" si="1775"/>
        <v>0</v>
      </c>
      <c r="U7596" t="b">
        <f t="shared" si="1776"/>
        <v>1</v>
      </c>
      <c r="V7596" t="str">
        <f t="shared" si="1777"/>
        <v>Average Company</v>
      </c>
      <c r="W7596" t="str">
        <f t="shared" si="1778"/>
        <v>Don't Buy</v>
      </c>
      <c r="X7596" t="str">
        <f t="shared" si="1779"/>
        <v>Not Known</v>
      </c>
      <c r="Z7596" t="str">
        <f t="shared" si="1780"/>
        <v>None</v>
      </c>
      <c r="AB7596" t="str">
        <f t="shared" si="1781"/>
        <v>0</v>
      </c>
    </row>
    <row r="7597" spans="1:28" x14ac:dyDescent="0.3">
      <c r="A7597">
        <v>7595</v>
      </c>
      <c r="B7597" t="s">
        <v>12473</v>
      </c>
      <c r="C7597" t="str">
        <f t="shared" si="1768"/>
        <v>Long</v>
      </c>
      <c r="D7597">
        <v>4.3</v>
      </c>
      <c r="F7597" s="1">
        <f t="shared" si="1782"/>
        <v>4.8</v>
      </c>
      <c r="G7597" s="1">
        <f t="shared" si="1769"/>
        <v>4.8</v>
      </c>
      <c r="H7597">
        <f t="shared" si="1770"/>
        <v>4.3999999999999995</v>
      </c>
      <c r="I7597" t="s">
        <v>12373</v>
      </c>
      <c r="J7597" t="s">
        <v>22</v>
      </c>
      <c r="K7597" t="s">
        <v>12474</v>
      </c>
      <c r="L7597" t="str">
        <f t="shared" si="1771"/>
        <v>Startup</v>
      </c>
      <c r="N7597" s="2">
        <f t="shared" si="1772"/>
        <v>4</v>
      </c>
      <c r="O7597" t="s">
        <v>89</v>
      </c>
      <c r="P7597" t="s">
        <v>691</v>
      </c>
      <c r="Q7597" t="s">
        <v>362</v>
      </c>
      <c r="R7597" t="str">
        <f t="shared" si="1773"/>
        <v>Great</v>
      </c>
      <c r="S7597" t="str">
        <f t="shared" si="1774"/>
        <v>Great</v>
      </c>
      <c r="T7597" t="b">
        <f t="shared" si="1775"/>
        <v>0</v>
      </c>
      <c r="U7597" t="b">
        <f t="shared" si="1776"/>
        <v>1</v>
      </c>
      <c r="V7597" t="str">
        <f t="shared" si="1777"/>
        <v>Average Company</v>
      </c>
      <c r="W7597" t="str">
        <f t="shared" si="1778"/>
        <v>Don't Buy</v>
      </c>
      <c r="X7597" t="str">
        <f t="shared" si="1779"/>
        <v>Not Known</v>
      </c>
      <c r="Z7597" t="str">
        <f t="shared" si="1780"/>
        <v>None</v>
      </c>
      <c r="AB7597" t="str">
        <f t="shared" si="1781"/>
        <v>0</v>
      </c>
    </row>
    <row r="7598" spans="1:28" x14ac:dyDescent="0.3">
      <c r="A7598">
        <v>7596</v>
      </c>
      <c r="B7598" t="s">
        <v>12475</v>
      </c>
      <c r="C7598" t="str">
        <f t="shared" si="1768"/>
        <v>Short</v>
      </c>
      <c r="D7598">
        <v>4.2</v>
      </c>
      <c r="F7598" s="1">
        <f t="shared" si="1782"/>
        <v>4.2</v>
      </c>
      <c r="G7598" s="1">
        <f t="shared" si="1769"/>
        <v>4.2</v>
      </c>
      <c r="H7598">
        <f t="shared" si="1770"/>
        <v>4.2</v>
      </c>
      <c r="I7598" t="s">
        <v>12373</v>
      </c>
      <c r="J7598" t="s">
        <v>22</v>
      </c>
      <c r="K7598" t="s">
        <v>12476</v>
      </c>
      <c r="L7598" t="str">
        <f t="shared" si="1771"/>
        <v>Established</v>
      </c>
      <c r="N7598" s="2">
        <f t="shared" si="1772"/>
        <v>10</v>
      </c>
      <c r="O7598" t="s">
        <v>234</v>
      </c>
      <c r="P7598" t="s">
        <v>3957</v>
      </c>
      <c r="Q7598" t="s">
        <v>773</v>
      </c>
      <c r="R7598" t="str">
        <f t="shared" si="1773"/>
        <v>Great</v>
      </c>
      <c r="S7598" t="str">
        <f t="shared" si="1774"/>
        <v>Great</v>
      </c>
      <c r="T7598" t="b">
        <f t="shared" si="1775"/>
        <v>0</v>
      </c>
      <c r="U7598" t="b">
        <f t="shared" si="1776"/>
        <v>1</v>
      </c>
      <c r="V7598" t="str">
        <f t="shared" si="1777"/>
        <v>Average Company</v>
      </c>
      <c r="W7598" t="str">
        <f t="shared" si="1778"/>
        <v>Don't Buy</v>
      </c>
      <c r="X7598" t="str">
        <f t="shared" si="1779"/>
        <v>Not Known</v>
      </c>
      <c r="Z7598" t="str">
        <f t="shared" si="1780"/>
        <v>None</v>
      </c>
      <c r="AB7598" t="str">
        <f t="shared" si="1781"/>
        <v>0</v>
      </c>
    </row>
    <row r="7599" spans="1:28" x14ac:dyDescent="0.3">
      <c r="A7599">
        <v>7597</v>
      </c>
      <c r="B7599" t="s">
        <v>12477</v>
      </c>
      <c r="C7599" t="str">
        <f t="shared" si="1768"/>
        <v>Long</v>
      </c>
      <c r="D7599">
        <v>4.9000000000000004</v>
      </c>
      <c r="F7599" s="1" t="e">
        <f t="shared" si="1782"/>
        <v>#VALUE!</v>
      </c>
      <c r="G7599" s="1" t="e">
        <f t="shared" si="1769"/>
        <v>#VALUE!</v>
      </c>
      <c r="H7599" t="e">
        <f t="shared" si="1770"/>
        <v>#VALUE!</v>
      </c>
      <c r="I7599" t="s">
        <v>12373</v>
      </c>
      <c r="J7599" t="s">
        <v>1308</v>
      </c>
      <c r="L7599" t="e">
        <f t="shared" si="1771"/>
        <v>#VALUE!</v>
      </c>
      <c r="N7599" s="2" t="e">
        <f t="shared" si="1772"/>
        <v>#VALUE!</v>
      </c>
      <c r="Q7599" t="s">
        <v>773</v>
      </c>
      <c r="R7599" t="str">
        <f t="shared" si="1773"/>
        <v>Great</v>
      </c>
      <c r="S7599" t="str">
        <f t="shared" si="1774"/>
        <v>Great</v>
      </c>
      <c r="T7599" t="e">
        <f t="shared" si="1775"/>
        <v>#VALUE!</v>
      </c>
      <c r="U7599" t="e">
        <f t="shared" si="1776"/>
        <v>#VALUE!</v>
      </c>
      <c r="V7599" t="e">
        <f t="shared" si="1777"/>
        <v>#VALUE!</v>
      </c>
      <c r="W7599" t="str">
        <f t="shared" si="1778"/>
        <v>Buy</v>
      </c>
      <c r="X7599" t="str">
        <f t="shared" si="1779"/>
        <v>Not Known</v>
      </c>
      <c r="Z7599" t="e">
        <f t="shared" si="1780"/>
        <v>#VALUE!</v>
      </c>
      <c r="AB7599" t="str">
        <f t="shared" si="1781"/>
        <v>0</v>
      </c>
    </row>
    <row r="7600" spans="1:28" x14ac:dyDescent="0.3">
      <c r="A7600">
        <v>7598</v>
      </c>
      <c r="B7600" t="s">
        <v>12478</v>
      </c>
      <c r="C7600" t="str">
        <f t="shared" si="1768"/>
        <v>Short</v>
      </c>
      <c r="D7600">
        <v>3.7</v>
      </c>
      <c r="F7600" s="1">
        <f t="shared" si="1782"/>
        <v>4.2</v>
      </c>
      <c r="G7600" s="1">
        <f t="shared" si="1769"/>
        <v>4.2</v>
      </c>
      <c r="H7600">
        <f t="shared" si="1770"/>
        <v>3.8000000000000003</v>
      </c>
      <c r="I7600" t="s">
        <v>12373</v>
      </c>
      <c r="J7600" t="s">
        <v>22</v>
      </c>
      <c r="K7600" t="s">
        <v>8061</v>
      </c>
      <c r="L7600" t="str">
        <f t="shared" si="1771"/>
        <v>Startup</v>
      </c>
      <c r="N7600" s="2">
        <f t="shared" si="1772"/>
        <v>6</v>
      </c>
      <c r="O7600" t="s">
        <v>217</v>
      </c>
      <c r="P7600" t="s">
        <v>1308</v>
      </c>
      <c r="Q7600" t="s">
        <v>44</v>
      </c>
      <c r="R7600" t="str">
        <f t="shared" si="1773"/>
        <v>Average</v>
      </c>
      <c r="S7600" t="str">
        <f t="shared" si="1774"/>
        <v xml:space="preserve"> </v>
      </c>
      <c r="T7600" t="b">
        <f t="shared" si="1775"/>
        <v>0</v>
      </c>
      <c r="U7600" t="b">
        <f t="shared" si="1776"/>
        <v>1</v>
      </c>
      <c r="V7600" t="str">
        <f t="shared" si="1777"/>
        <v>Average Company</v>
      </c>
      <c r="W7600" t="str">
        <f t="shared" si="1778"/>
        <v>Don't Buy</v>
      </c>
      <c r="X7600" t="str">
        <f t="shared" si="1779"/>
        <v>Not Known</v>
      </c>
      <c r="Z7600" t="str">
        <f t="shared" si="1780"/>
        <v>None</v>
      </c>
      <c r="AB7600" t="str">
        <f t="shared" si="1781"/>
        <v>0</v>
      </c>
    </row>
    <row r="7601" spans="1:28" x14ac:dyDescent="0.3">
      <c r="A7601">
        <v>7599</v>
      </c>
      <c r="B7601" t="s">
        <v>12479</v>
      </c>
      <c r="C7601" t="str">
        <f t="shared" si="1768"/>
        <v>Long</v>
      </c>
      <c r="D7601">
        <v>3.9</v>
      </c>
      <c r="F7601" s="1">
        <f t="shared" si="1782"/>
        <v>4.4000000000000004</v>
      </c>
      <c r="G7601" s="1">
        <f t="shared" si="1769"/>
        <v>4.4000000000000004</v>
      </c>
      <c r="H7601">
        <f t="shared" si="1770"/>
        <v>4</v>
      </c>
      <c r="I7601" t="s">
        <v>12373</v>
      </c>
      <c r="J7601" t="s">
        <v>22</v>
      </c>
      <c r="K7601" t="s">
        <v>1087</v>
      </c>
      <c r="L7601" t="str">
        <f t="shared" si="1771"/>
        <v>Startup</v>
      </c>
      <c r="N7601" s="2">
        <f t="shared" si="1772"/>
        <v>8</v>
      </c>
      <c r="O7601" t="s">
        <v>583</v>
      </c>
      <c r="P7601" t="s">
        <v>1308</v>
      </c>
      <c r="Q7601" t="s">
        <v>44</v>
      </c>
      <c r="R7601" t="str">
        <f t="shared" si="1773"/>
        <v>Average</v>
      </c>
      <c r="S7601" t="str">
        <f t="shared" si="1774"/>
        <v xml:space="preserve"> </v>
      </c>
      <c r="T7601" t="b">
        <f t="shared" si="1775"/>
        <v>0</v>
      </c>
      <c r="U7601" t="b">
        <f t="shared" si="1776"/>
        <v>1</v>
      </c>
      <c r="V7601" t="str">
        <f t="shared" si="1777"/>
        <v>Average Company</v>
      </c>
      <c r="W7601" t="str">
        <f t="shared" si="1778"/>
        <v>Don't Buy</v>
      </c>
      <c r="X7601" t="str">
        <f t="shared" si="1779"/>
        <v>Not Known</v>
      </c>
      <c r="Z7601" t="str">
        <f t="shared" si="1780"/>
        <v>None</v>
      </c>
      <c r="AB7601" t="str">
        <f t="shared" si="1781"/>
        <v>0</v>
      </c>
    </row>
    <row r="7602" spans="1:28" x14ac:dyDescent="0.3">
      <c r="A7602">
        <v>7600</v>
      </c>
      <c r="B7602" t="s">
        <v>12480</v>
      </c>
      <c r="C7602" t="str">
        <f t="shared" si="1768"/>
        <v>Long</v>
      </c>
      <c r="D7602">
        <v>3.5</v>
      </c>
      <c r="F7602" s="1">
        <f t="shared" si="1782"/>
        <v>3.5</v>
      </c>
      <c r="G7602" s="1">
        <f t="shared" si="1769"/>
        <v>3.5</v>
      </c>
      <c r="H7602">
        <f t="shared" si="1770"/>
        <v>3.5</v>
      </c>
      <c r="I7602" t="s">
        <v>12373</v>
      </c>
      <c r="J7602" t="s">
        <v>10</v>
      </c>
      <c r="K7602" t="s">
        <v>12481</v>
      </c>
      <c r="L7602" t="str">
        <f t="shared" si="1771"/>
        <v>Established</v>
      </c>
      <c r="N7602" s="2">
        <f t="shared" si="1772"/>
        <v>16</v>
      </c>
      <c r="O7602" t="s">
        <v>121</v>
      </c>
      <c r="P7602" t="s">
        <v>691</v>
      </c>
      <c r="Q7602" t="s">
        <v>44</v>
      </c>
      <c r="R7602" t="str">
        <f t="shared" si="1773"/>
        <v>Average</v>
      </c>
      <c r="S7602" t="str">
        <f t="shared" si="1774"/>
        <v xml:space="preserve"> </v>
      </c>
      <c r="T7602" t="b">
        <f t="shared" si="1775"/>
        <v>0</v>
      </c>
      <c r="U7602" t="b">
        <f t="shared" si="1776"/>
        <v>0</v>
      </c>
      <c r="V7602" t="str">
        <f t="shared" si="1777"/>
        <v>Average Company</v>
      </c>
      <c r="W7602" t="str">
        <f t="shared" si="1778"/>
        <v>Don't Buy</v>
      </c>
      <c r="X7602" t="str">
        <f t="shared" si="1779"/>
        <v>Not Known</v>
      </c>
      <c r="Z7602" t="str">
        <f t="shared" si="1780"/>
        <v>None</v>
      </c>
      <c r="AB7602" t="str">
        <f t="shared" si="1781"/>
        <v>0</v>
      </c>
    </row>
    <row r="7603" spans="1:28" x14ac:dyDescent="0.3">
      <c r="A7603">
        <v>7601</v>
      </c>
      <c r="B7603" t="s">
        <v>12482</v>
      </c>
      <c r="C7603" t="str">
        <f t="shared" si="1768"/>
        <v>Short</v>
      </c>
      <c r="D7603">
        <v>3.9</v>
      </c>
      <c r="F7603" s="1">
        <f t="shared" si="1782"/>
        <v>3.9</v>
      </c>
      <c r="G7603" s="1">
        <f t="shared" si="1769"/>
        <v>3.9</v>
      </c>
      <c r="H7603">
        <f t="shared" si="1770"/>
        <v>3.9</v>
      </c>
      <c r="I7603" t="s">
        <v>12373</v>
      </c>
      <c r="J7603" t="s">
        <v>6198</v>
      </c>
      <c r="K7603" t="s">
        <v>318</v>
      </c>
      <c r="L7603" t="str">
        <f t="shared" si="1771"/>
        <v>Established</v>
      </c>
      <c r="N7603" s="2">
        <f t="shared" si="1772"/>
        <v>50</v>
      </c>
      <c r="O7603" t="s">
        <v>691</v>
      </c>
      <c r="Q7603" t="s">
        <v>28</v>
      </c>
      <c r="R7603" t="str">
        <f t="shared" si="1773"/>
        <v>Average</v>
      </c>
      <c r="S7603" t="str">
        <f t="shared" si="1774"/>
        <v xml:space="preserve"> </v>
      </c>
      <c r="T7603" t="b">
        <f t="shared" si="1775"/>
        <v>0</v>
      </c>
      <c r="U7603" t="b">
        <f t="shared" si="1776"/>
        <v>1</v>
      </c>
      <c r="V7603" t="str">
        <f t="shared" si="1777"/>
        <v>Average Company</v>
      </c>
      <c r="W7603" t="str">
        <f t="shared" si="1778"/>
        <v>Don't Buy</v>
      </c>
      <c r="X7603" t="str">
        <f t="shared" si="1779"/>
        <v>Not Known</v>
      </c>
      <c r="Z7603" t="str">
        <f t="shared" si="1780"/>
        <v>None</v>
      </c>
      <c r="AB7603" t="str">
        <f t="shared" si="1781"/>
        <v>500K</v>
      </c>
    </row>
    <row r="7604" spans="1:28" x14ac:dyDescent="0.3">
      <c r="A7604">
        <v>7602</v>
      </c>
      <c r="B7604" t="s">
        <v>12483</v>
      </c>
      <c r="C7604" t="str">
        <f t="shared" si="1768"/>
        <v>Long</v>
      </c>
      <c r="D7604">
        <v>4</v>
      </c>
      <c r="F7604" s="1">
        <f t="shared" si="1782"/>
        <v>4</v>
      </c>
      <c r="G7604" s="1">
        <f t="shared" si="1769"/>
        <v>4</v>
      </c>
      <c r="H7604">
        <f t="shared" si="1770"/>
        <v>4</v>
      </c>
      <c r="I7604" t="s">
        <v>12373</v>
      </c>
      <c r="J7604" t="s">
        <v>22</v>
      </c>
      <c r="K7604" t="s">
        <v>4682</v>
      </c>
      <c r="L7604" t="str">
        <f t="shared" si="1771"/>
        <v>Established</v>
      </c>
      <c r="N7604" s="2">
        <f t="shared" si="1772"/>
        <v>30</v>
      </c>
      <c r="O7604" t="s">
        <v>604</v>
      </c>
      <c r="P7604" t="s">
        <v>691</v>
      </c>
      <c r="Q7604" t="s">
        <v>3061</v>
      </c>
      <c r="R7604" t="str">
        <f t="shared" si="1773"/>
        <v>Average</v>
      </c>
      <c r="S7604" t="str">
        <f t="shared" si="1774"/>
        <v xml:space="preserve"> </v>
      </c>
      <c r="T7604" t="b">
        <f t="shared" si="1775"/>
        <v>0</v>
      </c>
      <c r="U7604" t="b">
        <f t="shared" si="1776"/>
        <v>1</v>
      </c>
      <c r="V7604" t="str">
        <f t="shared" si="1777"/>
        <v>Average Company</v>
      </c>
      <c r="W7604" t="str">
        <f t="shared" si="1778"/>
        <v>Don't Buy</v>
      </c>
      <c r="X7604" t="str">
        <f t="shared" si="1779"/>
        <v>Not Known</v>
      </c>
      <c r="Z7604" t="str">
        <f t="shared" si="1780"/>
        <v>None</v>
      </c>
      <c r="AB7604" t="str">
        <f t="shared" si="1781"/>
        <v>0</v>
      </c>
    </row>
    <row r="7605" spans="1:28" x14ac:dyDescent="0.3">
      <c r="A7605">
        <v>7603</v>
      </c>
      <c r="B7605" t="s">
        <v>12484</v>
      </c>
      <c r="C7605" t="str">
        <f t="shared" si="1768"/>
        <v>Long</v>
      </c>
      <c r="D7605">
        <v>4.4000000000000004</v>
      </c>
      <c r="F7605" s="1">
        <f t="shared" si="1782"/>
        <v>4.4000000000000004</v>
      </c>
      <c r="G7605" s="1">
        <f t="shared" si="1769"/>
        <v>4.4000000000000004</v>
      </c>
      <c r="H7605">
        <f t="shared" si="1770"/>
        <v>4.4000000000000004</v>
      </c>
      <c r="I7605" t="s">
        <v>12373</v>
      </c>
      <c r="J7605" t="s">
        <v>22</v>
      </c>
      <c r="K7605" t="s">
        <v>11475</v>
      </c>
      <c r="L7605" t="str">
        <f t="shared" si="1771"/>
        <v>Established</v>
      </c>
      <c r="N7605" s="2">
        <f t="shared" si="1772"/>
        <v>23</v>
      </c>
      <c r="O7605" t="s">
        <v>230</v>
      </c>
      <c r="P7605" t="s">
        <v>1308</v>
      </c>
      <c r="Q7605" t="s">
        <v>1630</v>
      </c>
      <c r="R7605" t="str">
        <f t="shared" si="1773"/>
        <v>Great</v>
      </c>
      <c r="S7605" t="str">
        <f t="shared" si="1774"/>
        <v>Great</v>
      </c>
      <c r="T7605" t="b">
        <f t="shared" si="1775"/>
        <v>1</v>
      </c>
      <c r="U7605" t="b">
        <f t="shared" si="1776"/>
        <v>1</v>
      </c>
      <c r="V7605" t="str">
        <f t="shared" si="1777"/>
        <v>Top Company</v>
      </c>
      <c r="W7605" t="str">
        <f t="shared" si="1778"/>
        <v>Don't Buy</v>
      </c>
      <c r="X7605" t="str">
        <f t="shared" si="1779"/>
        <v>Not Known</v>
      </c>
      <c r="Z7605" t="str">
        <f t="shared" si="1780"/>
        <v>None</v>
      </c>
      <c r="AB7605" t="str">
        <f t="shared" si="1781"/>
        <v>0</v>
      </c>
    </row>
    <row r="7606" spans="1:28" x14ac:dyDescent="0.3">
      <c r="A7606">
        <v>7604</v>
      </c>
      <c r="B7606" t="s">
        <v>12485</v>
      </c>
      <c r="C7606" t="str">
        <f t="shared" si="1768"/>
        <v>Short</v>
      </c>
      <c r="D7606">
        <v>3.6</v>
      </c>
      <c r="F7606" s="1" t="e">
        <f t="shared" si="1782"/>
        <v>#VALUE!</v>
      </c>
      <c r="G7606" s="1" t="e">
        <f t="shared" si="1769"/>
        <v>#VALUE!</v>
      </c>
      <c r="H7606" t="e">
        <f t="shared" si="1770"/>
        <v>#VALUE!</v>
      </c>
      <c r="I7606" t="s">
        <v>12373</v>
      </c>
      <c r="J7606" t="s">
        <v>8150</v>
      </c>
      <c r="K7606" t="s">
        <v>331</v>
      </c>
      <c r="L7606" t="e">
        <f t="shared" si="1771"/>
        <v>#VALUE!</v>
      </c>
      <c r="N7606" s="2" t="e">
        <f t="shared" si="1772"/>
        <v>#VALUE!</v>
      </c>
      <c r="Q7606" t="s">
        <v>44</v>
      </c>
      <c r="R7606" t="str">
        <f t="shared" si="1773"/>
        <v>Average</v>
      </c>
      <c r="S7606" t="str">
        <f t="shared" si="1774"/>
        <v xml:space="preserve"> </v>
      </c>
      <c r="T7606" t="e">
        <f t="shared" si="1775"/>
        <v>#VALUE!</v>
      </c>
      <c r="U7606" t="e">
        <f t="shared" si="1776"/>
        <v>#VALUE!</v>
      </c>
      <c r="V7606" t="e">
        <f t="shared" si="1777"/>
        <v>#VALUE!</v>
      </c>
      <c r="W7606" t="str">
        <f t="shared" si="1778"/>
        <v>Don't Buy</v>
      </c>
      <c r="X7606" t="str">
        <f t="shared" si="1779"/>
        <v>Not Known</v>
      </c>
      <c r="Z7606" t="e">
        <f t="shared" si="1780"/>
        <v>#VALUE!</v>
      </c>
      <c r="AB7606" t="str">
        <f t="shared" si="1781"/>
        <v>0</v>
      </c>
    </row>
    <row r="7607" spans="1:28" x14ac:dyDescent="0.3">
      <c r="A7607">
        <v>7605</v>
      </c>
      <c r="B7607" t="s">
        <v>12486</v>
      </c>
      <c r="C7607" t="str">
        <f t="shared" si="1768"/>
        <v>Long</v>
      </c>
      <c r="D7607">
        <v>2.9</v>
      </c>
      <c r="F7607" s="1">
        <f t="shared" si="1782"/>
        <v>2.9</v>
      </c>
      <c r="G7607" s="1">
        <f t="shared" si="1769"/>
        <v>2.9</v>
      </c>
      <c r="H7607">
        <f t="shared" si="1770"/>
        <v>2.9</v>
      </c>
      <c r="I7607" t="s">
        <v>12373</v>
      </c>
      <c r="J7607" t="s">
        <v>12081</v>
      </c>
      <c r="K7607" t="s">
        <v>1961</v>
      </c>
      <c r="L7607" t="str">
        <f t="shared" si="1771"/>
        <v>Established</v>
      </c>
      <c r="N7607" s="2">
        <f t="shared" si="1772"/>
        <v>51</v>
      </c>
      <c r="O7607" t="s">
        <v>3957</v>
      </c>
      <c r="Q7607" t="s">
        <v>8613</v>
      </c>
      <c r="R7607" t="str">
        <f t="shared" si="1773"/>
        <v>Average</v>
      </c>
      <c r="S7607" t="str">
        <f t="shared" si="1774"/>
        <v xml:space="preserve"> </v>
      </c>
      <c r="T7607" t="b">
        <f t="shared" si="1775"/>
        <v>0</v>
      </c>
      <c r="U7607" t="b">
        <f t="shared" si="1776"/>
        <v>0</v>
      </c>
      <c r="V7607" t="str">
        <f t="shared" si="1777"/>
        <v>Average Company</v>
      </c>
      <c r="W7607" t="str">
        <f t="shared" si="1778"/>
        <v>Don't Buy</v>
      </c>
      <c r="X7607" t="str">
        <f t="shared" si="1779"/>
        <v>Not Known</v>
      </c>
      <c r="Z7607" t="str">
        <f t="shared" si="1780"/>
        <v>None</v>
      </c>
      <c r="AB7607" t="str">
        <f t="shared" si="1781"/>
        <v>0</v>
      </c>
    </row>
    <row r="7608" spans="1:28" x14ac:dyDescent="0.3">
      <c r="A7608">
        <v>7606</v>
      </c>
      <c r="B7608" t="s">
        <v>12487</v>
      </c>
      <c r="C7608" t="str">
        <f t="shared" si="1768"/>
        <v>Long</v>
      </c>
      <c r="D7608">
        <v>4</v>
      </c>
      <c r="F7608" s="1">
        <f t="shared" si="1782"/>
        <v>4</v>
      </c>
      <c r="G7608" s="1">
        <f t="shared" si="1769"/>
        <v>4</v>
      </c>
      <c r="H7608">
        <f t="shared" si="1770"/>
        <v>4</v>
      </c>
      <c r="I7608" t="s">
        <v>12373</v>
      </c>
      <c r="J7608" t="s">
        <v>22</v>
      </c>
      <c r="K7608" t="s">
        <v>12488</v>
      </c>
      <c r="L7608" t="str">
        <f t="shared" si="1771"/>
        <v>Established</v>
      </c>
      <c r="N7608" s="2">
        <f t="shared" si="1772"/>
        <v>16</v>
      </c>
      <c r="O7608" t="s">
        <v>121</v>
      </c>
      <c r="P7608" t="s">
        <v>147</v>
      </c>
      <c r="Q7608" t="s">
        <v>1247</v>
      </c>
      <c r="R7608" t="str">
        <f t="shared" si="1773"/>
        <v>Average</v>
      </c>
      <c r="S7608" t="str">
        <f t="shared" si="1774"/>
        <v xml:space="preserve"> </v>
      </c>
      <c r="T7608" t="b">
        <f t="shared" si="1775"/>
        <v>0</v>
      </c>
      <c r="U7608" t="b">
        <f t="shared" si="1776"/>
        <v>1</v>
      </c>
      <c r="V7608" t="str">
        <f t="shared" si="1777"/>
        <v>Average Company</v>
      </c>
      <c r="W7608" t="str">
        <f t="shared" si="1778"/>
        <v>Don't Buy</v>
      </c>
      <c r="X7608" t="str">
        <f t="shared" si="1779"/>
        <v>Not Known</v>
      </c>
      <c r="Z7608" t="str">
        <f t="shared" si="1780"/>
        <v>None</v>
      </c>
      <c r="AB7608" t="str">
        <f t="shared" si="1781"/>
        <v>0</v>
      </c>
    </row>
    <row r="7609" spans="1:28" x14ac:dyDescent="0.3">
      <c r="A7609">
        <v>7607</v>
      </c>
      <c r="B7609" t="s">
        <v>12489</v>
      </c>
      <c r="C7609" t="str">
        <f t="shared" si="1768"/>
        <v>Long</v>
      </c>
      <c r="D7609">
        <v>4.2</v>
      </c>
      <c r="F7609" s="1" t="e">
        <f t="shared" si="1782"/>
        <v>#VALUE!</v>
      </c>
      <c r="G7609" s="1" t="e">
        <f t="shared" si="1769"/>
        <v>#VALUE!</v>
      </c>
      <c r="H7609" t="e">
        <f t="shared" si="1770"/>
        <v>#VALUE!</v>
      </c>
      <c r="I7609" t="s">
        <v>12373</v>
      </c>
      <c r="J7609" t="s">
        <v>3100</v>
      </c>
      <c r="K7609" t="s">
        <v>100</v>
      </c>
      <c r="L7609" t="e">
        <f t="shared" si="1771"/>
        <v>#VALUE!</v>
      </c>
      <c r="N7609" s="2" t="e">
        <f t="shared" si="1772"/>
        <v>#VALUE!</v>
      </c>
      <c r="O7609" t="s">
        <v>147</v>
      </c>
      <c r="Q7609" t="s">
        <v>7798</v>
      </c>
      <c r="R7609" t="str">
        <f t="shared" si="1773"/>
        <v>Great</v>
      </c>
      <c r="S7609" t="str">
        <f t="shared" si="1774"/>
        <v>Great</v>
      </c>
      <c r="T7609" t="e">
        <f t="shared" si="1775"/>
        <v>#VALUE!</v>
      </c>
      <c r="U7609" t="e">
        <f t="shared" si="1776"/>
        <v>#VALUE!</v>
      </c>
      <c r="V7609" t="e">
        <f t="shared" si="1777"/>
        <v>#VALUE!</v>
      </c>
      <c r="W7609" t="str">
        <f t="shared" si="1778"/>
        <v>Don't Buy</v>
      </c>
      <c r="X7609" t="str">
        <f t="shared" si="1779"/>
        <v>Not Known</v>
      </c>
      <c r="Z7609" t="e">
        <f t="shared" si="1780"/>
        <v>#VALUE!</v>
      </c>
      <c r="AB7609" t="str">
        <f t="shared" si="1781"/>
        <v>0</v>
      </c>
    </row>
    <row r="7610" spans="1:28" x14ac:dyDescent="0.3">
      <c r="A7610">
        <v>7608</v>
      </c>
      <c r="B7610" t="s">
        <v>12490</v>
      </c>
      <c r="C7610" t="str">
        <f t="shared" si="1768"/>
        <v>Long</v>
      </c>
      <c r="D7610">
        <v>4.3</v>
      </c>
      <c r="F7610" s="1">
        <f t="shared" si="1782"/>
        <v>4.8</v>
      </c>
      <c r="G7610" s="1">
        <f t="shared" si="1769"/>
        <v>4.8</v>
      </c>
      <c r="H7610">
        <f t="shared" si="1770"/>
        <v>4.3999999999999995</v>
      </c>
      <c r="I7610" t="s">
        <v>12373</v>
      </c>
      <c r="J7610" t="s">
        <v>22</v>
      </c>
      <c r="K7610" t="s">
        <v>4263</v>
      </c>
      <c r="L7610" t="str">
        <f t="shared" si="1771"/>
        <v>Startup</v>
      </c>
      <c r="N7610" s="2">
        <f t="shared" si="1772"/>
        <v>3</v>
      </c>
      <c r="O7610" t="s">
        <v>1961</v>
      </c>
      <c r="P7610" t="s">
        <v>1261</v>
      </c>
      <c r="Q7610" t="s">
        <v>14</v>
      </c>
      <c r="R7610" t="str">
        <f t="shared" si="1773"/>
        <v>Great</v>
      </c>
      <c r="S7610" t="str">
        <f t="shared" si="1774"/>
        <v>Great</v>
      </c>
      <c r="T7610" t="b">
        <f t="shared" si="1775"/>
        <v>0</v>
      </c>
      <c r="U7610" t="b">
        <f t="shared" si="1776"/>
        <v>1</v>
      </c>
      <c r="V7610" t="str">
        <f t="shared" si="1777"/>
        <v>Average Company</v>
      </c>
      <c r="W7610" t="str">
        <f t="shared" si="1778"/>
        <v>Don't Buy</v>
      </c>
      <c r="X7610" t="str">
        <f t="shared" si="1779"/>
        <v>Not Known</v>
      </c>
      <c r="Z7610" t="str">
        <f t="shared" si="1780"/>
        <v>None</v>
      </c>
      <c r="AB7610" t="str">
        <f t="shared" si="1781"/>
        <v>0</v>
      </c>
    </row>
    <row r="7611" spans="1:28" x14ac:dyDescent="0.3">
      <c r="A7611">
        <v>7609</v>
      </c>
      <c r="B7611" t="s">
        <v>12491</v>
      </c>
      <c r="C7611" t="str">
        <f t="shared" si="1768"/>
        <v>Long</v>
      </c>
      <c r="D7611">
        <v>3.9</v>
      </c>
      <c r="F7611" s="1" t="e">
        <f t="shared" si="1782"/>
        <v>#VALUE!</v>
      </c>
      <c r="G7611" s="1" t="e">
        <f t="shared" si="1769"/>
        <v>#VALUE!</v>
      </c>
      <c r="H7611" t="e">
        <f t="shared" si="1770"/>
        <v>#VALUE!</v>
      </c>
      <c r="I7611" t="s">
        <v>12373</v>
      </c>
      <c r="J7611" t="s">
        <v>12492</v>
      </c>
      <c r="K7611" t="s">
        <v>217</v>
      </c>
      <c r="L7611" t="e">
        <f t="shared" si="1771"/>
        <v>#VALUE!</v>
      </c>
      <c r="N7611" s="2" t="e">
        <f t="shared" si="1772"/>
        <v>#VALUE!</v>
      </c>
      <c r="R7611" t="str">
        <f t="shared" si="1773"/>
        <v>Average</v>
      </c>
      <c r="S7611" t="str">
        <f t="shared" si="1774"/>
        <v xml:space="preserve"> </v>
      </c>
      <c r="T7611" t="e">
        <f t="shared" si="1775"/>
        <v>#VALUE!</v>
      </c>
      <c r="U7611" t="e">
        <f t="shared" si="1776"/>
        <v>#VALUE!</v>
      </c>
      <c r="V7611" t="e">
        <f t="shared" si="1777"/>
        <v>#VALUE!</v>
      </c>
      <c r="W7611" t="str">
        <f t="shared" si="1778"/>
        <v>Don't Buy</v>
      </c>
      <c r="X7611" t="str">
        <f t="shared" si="1779"/>
        <v>Not Known</v>
      </c>
      <c r="Z7611" t="e">
        <f t="shared" si="1780"/>
        <v>#VALUE!</v>
      </c>
      <c r="AB7611" t="str">
        <f t="shared" si="1781"/>
        <v>0</v>
      </c>
    </row>
    <row r="7612" spans="1:28" x14ac:dyDescent="0.3">
      <c r="A7612">
        <v>7610</v>
      </c>
      <c r="B7612" t="s">
        <v>12493</v>
      </c>
      <c r="C7612" t="str">
        <f t="shared" si="1768"/>
        <v>Long</v>
      </c>
      <c r="D7612">
        <v>4</v>
      </c>
      <c r="F7612" s="1" t="e">
        <f t="shared" si="1782"/>
        <v>#VALUE!</v>
      </c>
      <c r="G7612" s="1" t="e">
        <f t="shared" si="1769"/>
        <v>#VALUE!</v>
      </c>
      <c r="H7612" t="e">
        <f t="shared" si="1770"/>
        <v>#VALUE!</v>
      </c>
      <c r="I7612" t="s">
        <v>12373</v>
      </c>
      <c r="J7612" t="s">
        <v>4959</v>
      </c>
      <c r="K7612" t="s">
        <v>13</v>
      </c>
      <c r="L7612" t="e">
        <f t="shared" si="1771"/>
        <v>#VALUE!</v>
      </c>
      <c r="N7612" s="2" t="e">
        <f t="shared" si="1772"/>
        <v>#VALUE!</v>
      </c>
      <c r="R7612" t="str">
        <f t="shared" si="1773"/>
        <v>Average</v>
      </c>
      <c r="S7612" t="str">
        <f t="shared" si="1774"/>
        <v xml:space="preserve"> </v>
      </c>
      <c r="T7612" t="e">
        <f t="shared" si="1775"/>
        <v>#VALUE!</v>
      </c>
      <c r="U7612" t="e">
        <f t="shared" si="1776"/>
        <v>#VALUE!</v>
      </c>
      <c r="V7612" t="e">
        <f t="shared" si="1777"/>
        <v>#VALUE!</v>
      </c>
      <c r="W7612" t="str">
        <f t="shared" si="1778"/>
        <v>Don't Buy</v>
      </c>
      <c r="X7612" t="str">
        <f t="shared" si="1779"/>
        <v>Not Known</v>
      </c>
      <c r="Z7612" t="e">
        <f t="shared" si="1780"/>
        <v>#VALUE!</v>
      </c>
      <c r="AB7612" t="str">
        <f t="shared" si="1781"/>
        <v>0</v>
      </c>
    </row>
    <row r="7613" spans="1:28" x14ac:dyDescent="0.3">
      <c r="A7613">
        <v>7611</v>
      </c>
      <c r="B7613" t="s">
        <v>12494</v>
      </c>
      <c r="C7613" t="str">
        <f t="shared" si="1768"/>
        <v>Short</v>
      </c>
      <c r="D7613">
        <v>3.6</v>
      </c>
      <c r="F7613" s="1">
        <f t="shared" si="1782"/>
        <v>3.6</v>
      </c>
      <c r="G7613" s="1">
        <f t="shared" si="1769"/>
        <v>3.6</v>
      </c>
      <c r="H7613">
        <f t="shared" si="1770"/>
        <v>3.6</v>
      </c>
      <c r="I7613" t="s">
        <v>12373</v>
      </c>
      <c r="J7613" t="s">
        <v>10</v>
      </c>
      <c r="K7613" t="s">
        <v>4489</v>
      </c>
      <c r="L7613" t="str">
        <f t="shared" si="1771"/>
        <v>Established</v>
      </c>
      <c r="N7613" s="2">
        <f t="shared" si="1772"/>
        <v>18</v>
      </c>
      <c r="O7613" t="s">
        <v>200</v>
      </c>
      <c r="P7613" t="s">
        <v>691</v>
      </c>
      <c r="Q7613" t="s">
        <v>315</v>
      </c>
      <c r="R7613" t="str">
        <f t="shared" si="1773"/>
        <v>Average</v>
      </c>
      <c r="S7613" t="str">
        <f t="shared" si="1774"/>
        <v xml:space="preserve"> </v>
      </c>
      <c r="T7613" t="b">
        <f t="shared" si="1775"/>
        <v>0</v>
      </c>
      <c r="U7613" t="b">
        <f t="shared" si="1776"/>
        <v>1</v>
      </c>
      <c r="V7613" t="str">
        <f t="shared" si="1777"/>
        <v>Average Company</v>
      </c>
      <c r="W7613" t="str">
        <f t="shared" si="1778"/>
        <v>Don't Buy</v>
      </c>
      <c r="X7613" t="str">
        <f t="shared" si="1779"/>
        <v>Not Known</v>
      </c>
      <c r="Z7613" t="str">
        <f t="shared" si="1780"/>
        <v>None</v>
      </c>
      <c r="AB7613" t="str">
        <f t="shared" si="1781"/>
        <v>0</v>
      </c>
    </row>
    <row r="7614" spans="1:28" x14ac:dyDescent="0.3">
      <c r="A7614">
        <v>7612</v>
      </c>
      <c r="B7614" t="s">
        <v>12495</v>
      </c>
      <c r="C7614" t="str">
        <f t="shared" si="1768"/>
        <v>Long</v>
      </c>
      <c r="D7614">
        <v>3.5</v>
      </c>
      <c r="F7614" s="1">
        <f t="shared" si="1782"/>
        <v>3.5</v>
      </c>
      <c r="G7614" s="1">
        <f t="shared" si="1769"/>
        <v>3.5</v>
      </c>
      <c r="H7614">
        <f t="shared" si="1770"/>
        <v>3.5</v>
      </c>
      <c r="I7614" t="s">
        <v>12373</v>
      </c>
      <c r="J7614" t="s">
        <v>22</v>
      </c>
      <c r="K7614" t="s">
        <v>2630</v>
      </c>
      <c r="L7614" t="str">
        <f t="shared" si="1771"/>
        <v>Established</v>
      </c>
      <c r="N7614" s="2">
        <f t="shared" si="1772"/>
        <v>12</v>
      </c>
      <c r="O7614" t="s">
        <v>267</v>
      </c>
      <c r="P7614" t="s">
        <v>13</v>
      </c>
      <c r="Q7614" t="s">
        <v>773</v>
      </c>
      <c r="R7614" t="str">
        <f t="shared" si="1773"/>
        <v>Average</v>
      </c>
      <c r="S7614" t="str">
        <f t="shared" si="1774"/>
        <v xml:space="preserve"> </v>
      </c>
      <c r="T7614" t="b">
        <f t="shared" si="1775"/>
        <v>0</v>
      </c>
      <c r="U7614" t="b">
        <f t="shared" si="1776"/>
        <v>0</v>
      </c>
      <c r="V7614" t="str">
        <f t="shared" si="1777"/>
        <v>Average Company</v>
      </c>
      <c r="W7614" t="str">
        <f t="shared" si="1778"/>
        <v>Don't Buy</v>
      </c>
      <c r="X7614" t="str">
        <f t="shared" si="1779"/>
        <v>Not Known</v>
      </c>
      <c r="Z7614" t="str">
        <f t="shared" si="1780"/>
        <v>None</v>
      </c>
      <c r="AB7614" t="str">
        <f t="shared" si="1781"/>
        <v>0</v>
      </c>
    </row>
    <row r="7615" spans="1:28" x14ac:dyDescent="0.3">
      <c r="A7615">
        <v>7613</v>
      </c>
      <c r="B7615" t="s">
        <v>12496</v>
      </c>
      <c r="C7615" t="str">
        <f t="shared" si="1768"/>
        <v>Short</v>
      </c>
      <c r="D7615">
        <v>4.4000000000000004</v>
      </c>
      <c r="F7615" s="1">
        <f t="shared" si="1782"/>
        <v>4.4000000000000004</v>
      </c>
      <c r="G7615" s="1">
        <f t="shared" si="1769"/>
        <v>4.4000000000000004</v>
      </c>
      <c r="H7615">
        <f t="shared" si="1770"/>
        <v>4.4000000000000004</v>
      </c>
      <c r="I7615" t="s">
        <v>12373</v>
      </c>
      <c r="J7615" t="s">
        <v>22</v>
      </c>
      <c r="K7615" t="s">
        <v>12497</v>
      </c>
      <c r="L7615" t="str">
        <f t="shared" si="1771"/>
        <v>Established</v>
      </c>
      <c r="N7615" s="2">
        <f t="shared" si="1772"/>
        <v>21</v>
      </c>
      <c r="O7615" t="s">
        <v>321</v>
      </c>
      <c r="P7615" t="s">
        <v>1703</v>
      </c>
      <c r="Q7615" t="s">
        <v>1957</v>
      </c>
      <c r="R7615" t="str">
        <f t="shared" si="1773"/>
        <v>Great</v>
      </c>
      <c r="S7615" t="str">
        <f t="shared" si="1774"/>
        <v>Great</v>
      </c>
      <c r="T7615" t="b">
        <f t="shared" si="1775"/>
        <v>1</v>
      </c>
      <c r="U7615" t="b">
        <f t="shared" si="1776"/>
        <v>1</v>
      </c>
      <c r="V7615" t="str">
        <f t="shared" si="1777"/>
        <v>Top Company</v>
      </c>
      <c r="W7615" t="str">
        <f t="shared" si="1778"/>
        <v>Don't Buy</v>
      </c>
      <c r="X7615" t="str">
        <f t="shared" si="1779"/>
        <v>Not Known</v>
      </c>
      <c r="Z7615" t="str">
        <f t="shared" si="1780"/>
        <v>None</v>
      </c>
      <c r="AB7615" t="str">
        <f t="shared" si="1781"/>
        <v>0</v>
      </c>
    </row>
    <row r="7616" spans="1:28" x14ac:dyDescent="0.3">
      <c r="A7616">
        <v>7614</v>
      </c>
      <c r="B7616" t="s">
        <v>12498</v>
      </c>
      <c r="C7616" t="str">
        <f t="shared" si="1768"/>
        <v>Short</v>
      </c>
      <c r="D7616">
        <v>4.3</v>
      </c>
      <c r="F7616" s="1">
        <f t="shared" si="1782"/>
        <v>4.8</v>
      </c>
      <c r="G7616" s="1">
        <f t="shared" si="1769"/>
        <v>4.8</v>
      </c>
      <c r="H7616">
        <f t="shared" si="1770"/>
        <v>4.3999999999999995</v>
      </c>
      <c r="I7616" t="s">
        <v>12373</v>
      </c>
      <c r="J7616" t="s">
        <v>6018</v>
      </c>
      <c r="K7616" t="s">
        <v>12499</v>
      </c>
      <c r="L7616" t="str">
        <f t="shared" si="1771"/>
        <v>Startup</v>
      </c>
      <c r="N7616" s="2">
        <f t="shared" si="1772"/>
        <v>6</v>
      </c>
      <c r="O7616" t="s">
        <v>217</v>
      </c>
      <c r="P7616" t="s">
        <v>1308</v>
      </c>
      <c r="Q7616" t="s">
        <v>3333</v>
      </c>
      <c r="R7616" t="str">
        <f t="shared" si="1773"/>
        <v>Great</v>
      </c>
      <c r="S7616" t="str">
        <f t="shared" si="1774"/>
        <v>Great</v>
      </c>
      <c r="T7616" t="b">
        <f t="shared" si="1775"/>
        <v>0</v>
      </c>
      <c r="U7616" t="b">
        <f t="shared" si="1776"/>
        <v>1</v>
      </c>
      <c r="V7616" t="str">
        <f t="shared" si="1777"/>
        <v>Average Company</v>
      </c>
      <c r="W7616" t="str">
        <f t="shared" si="1778"/>
        <v>Don't Buy</v>
      </c>
      <c r="X7616" t="str">
        <f t="shared" si="1779"/>
        <v>Not Known</v>
      </c>
      <c r="Z7616" t="str">
        <f t="shared" si="1780"/>
        <v>None</v>
      </c>
      <c r="AB7616" t="str">
        <f t="shared" si="1781"/>
        <v>0</v>
      </c>
    </row>
    <row r="7617" spans="1:28" x14ac:dyDescent="0.3">
      <c r="A7617">
        <v>7615</v>
      </c>
      <c r="B7617" t="s">
        <v>12500</v>
      </c>
      <c r="C7617" t="str">
        <f t="shared" si="1768"/>
        <v>Long</v>
      </c>
      <c r="D7617">
        <v>4.8</v>
      </c>
      <c r="F7617" s="1">
        <f t="shared" si="1782"/>
        <v>5</v>
      </c>
      <c r="G7617" s="1">
        <f t="shared" si="1769"/>
        <v>5.3</v>
      </c>
      <c r="H7617">
        <f t="shared" si="1770"/>
        <v>4.8999999999999995</v>
      </c>
      <c r="I7617" t="s">
        <v>12373</v>
      </c>
      <c r="J7617" t="s">
        <v>22</v>
      </c>
      <c r="K7617" t="s">
        <v>10719</v>
      </c>
      <c r="L7617" t="str">
        <f t="shared" si="1771"/>
        <v>Startup</v>
      </c>
      <c r="N7617" s="2">
        <f t="shared" si="1772"/>
        <v>2</v>
      </c>
      <c r="O7617" t="s">
        <v>1307</v>
      </c>
      <c r="P7617" t="s">
        <v>1308</v>
      </c>
      <c r="Q7617" t="s">
        <v>1024</v>
      </c>
      <c r="R7617" t="str">
        <f t="shared" si="1773"/>
        <v>Great</v>
      </c>
      <c r="S7617" t="str">
        <f t="shared" si="1774"/>
        <v>Great</v>
      </c>
      <c r="T7617" t="b">
        <f t="shared" si="1775"/>
        <v>0</v>
      </c>
      <c r="U7617" t="b">
        <f t="shared" si="1776"/>
        <v>1</v>
      </c>
      <c r="V7617" t="str">
        <f t="shared" si="1777"/>
        <v>Average Company</v>
      </c>
      <c r="W7617" t="str">
        <f t="shared" si="1778"/>
        <v>Don't Buy</v>
      </c>
      <c r="X7617" t="str">
        <f t="shared" si="1779"/>
        <v>Not Known</v>
      </c>
      <c r="Z7617" t="str">
        <f t="shared" si="1780"/>
        <v>None</v>
      </c>
      <c r="AB7617" t="str">
        <f t="shared" si="1781"/>
        <v>0</v>
      </c>
    </row>
    <row r="7618" spans="1:28" x14ac:dyDescent="0.3">
      <c r="A7618">
        <v>7616</v>
      </c>
      <c r="B7618" t="s">
        <v>12501</v>
      </c>
      <c r="C7618" t="str">
        <f t="shared" si="1768"/>
        <v>Long</v>
      </c>
      <c r="D7618">
        <v>4.3</v>
      </c>
      <c r="F7618" s="1">
        <f t="shared" si="1782"/>
        <v>4.3</v>
      </c>
      <c r="G7618" s="1">
        <f t="shared" si="1769"/>
        <v>4.3</v>
      </c>
      <c r="H7618">
        <f t="shared" si="1770"/>
        <v>4.3</v>
      </c>
      <c r="I7618" t="s">
        <v>12373</v>
      </c>
      <c r="J7618" t="s">
        <v>22</v>
      </c>
      <c r="K7618" t="s">
        <v>12502</v>
      </c>
      <c r="L7618" t="str">
        <f t="shared" si="1771"/>
        <v>Established</v>
      </c>
      <c r="N7618" s="2">
        <f t="shared" si="1772"/>
        <v>61</v>
      </c>
      <c r="O7618" t="s">
        <v>414</v>
      </c>
      <c r="P7618" t="s">
        <v>683</v>
      </c>
      <c r="Q7618" t="s">
        <v>243</v>
      </c>
      <c r="R7618" t="str">
        <f t="shared" si="1773"/>
        <v>Great</v>
      </c>
      <c r="S7618" t="str">
        <f t="shared" si="1774"/>
        <v>Great</v>
      </c>
      <c r="T7618" t="b">
        <f t="shared" si="1775"/>
        <v>1</v>
      </c>
      <c r="U7618" t="b">
        <f t="shared" si="1776"/>
        <v>1</v>
      </c>
      <c r="V7618" t="str">
        <f t="shared" si="1777"/>
        <v>Top Company</v>
      </c>
      <c r="W7618" t="str">
        <f t="shared" si="1778"/>
        <v>Don't Buy</v>
      </c>
      <c r="X7618" t="str">
        <f t="shared" si="1779"/>
        <v>Not Known</v>
      </c>
      <c r="Z7618" t="str">
        <f t="shared" si="1780"/>
        <v>None</v>
      </c>
      <c r="AB7618" t="str">
        <f t="shared" si="1781"/>
        <v>0</v>
      </c>
    </row>
    <row r="7619" spans="1:28" x14ac:dyDescent="0.3">
      <c r="A7619">
        <v>7617</v>
      </c>
      <c r="B7619" t="s">
        <v>12503</v>
      </c>
      <c r="C7619" t="str">
        <f t="shared" ref="C7619:C7682" si="1783">IF(LEN(B7619)&gt;=10,"Long","Short")</f>
        <v>Long</v>
      </c>
      <c r="D7619">
        <v>4</v>
      </c>
      <c r="F7619" s="1" t="e">
        <f t="shared" si="1782"/>
        <v>#VALUE!</v>
      </c>
      <c r="G7619" s="1" t="e">
        <f t="shared" ref="G7619:G7682" si="1784">IF(L7619="Startup",D7619+0.5,D7619)</f>
        <v>#VALUE!</v>
      </c>
      <c r="H7619" t="e">
        <f t="shared" ref="H7619:H7682" si="1785">IF(L7619="Startup",D7619+0.1,D7619)</f>
        <v>#VALUE!</v>
      </c>
      <c r="I7619" t="s">
        <v>647</v>
      </c>
      <c r="J7619" t="s">
        <v>898</v>
      </c>
      <c r="K7619" t="s">
        <v>1402</v>
      </c>
      <c r="L7619" t="e">
        <f t="shared" ref="L7619:L7682" si="1786">IF(N7619&lt;10,"Startup","Established")</f>
        <v>#VALUE!</v>
      </c>
      <c r="N7619" s="2" t="e">
        <f t="shared" ref="N7619:N7682" si="1787">INT(LEFT(O7619,2))</f>
        <v>#VALUE!</v>
      </c>
      <c r="O7619" t="s">
        <v>181</v>
      </c>
      <c r="Q7619" t="s">
        <v>315</v>
      </c>
      <c r="R7619" t="str">
        <f t="shared" ref="R7619:R7682" si="1788">IF(D7619&gt;4,"Great","Average")</f>
        <v>Average</v>
      </c>
      <c r="S7619" t="str">
        <f t="shared" ref="S7619:S7682" si="1789">IF(D7619&gt;4,"Great"," ")</f>
        <v xml:space="preserve"> </v>
      </c>
      <c r="T7619" t="e">
        <f t="shared" ref="T7619:T7682" si="1790">AND(D7619:D17577&gt;4,N7619:N17577&gt;10)</f>
        <v>#VALUE!</v>
      </c>
      <c r="U7619" t="e">
        <f t="shared" ref="U7619:U7682" si="1791">OR(D7619&gt;3.5,N7619&lt;10)</f>
        <v>#VALUE!</v>
      </c>
      <c r="V7619" t="e">
        <f t="shared" ref="V7619:V7682" si="1792">IF(AND(D7619&gt;4,N7619&gt;20),"Top Company","Average Company")</f>
        <v>#VALUE!</v>
      </c>
      <c r="W7619" t="str">
        <f t="shared" ref="W7619:W7682" si="1793">IF(OR(LEFT(B7619,1)="T",LEFT(B7619,1)="G"),"Buy","Don't Buy")</f>
        <v>Don't Buy</v>
      </c>
      <c r="X7619" t="str">
        <f t="shared" ref="X7619:X7682" si="1794">IF(IF(Q7619="Financial Services",ISNUMBER(SEARCH("Mumbai",K7619))),"Bombay Finance","Not Known")</f>
        <v>Not Known</v>
      </c>
      <c r="Z7619" t="e">
        <f t="shared" ref="Z7619:Z7682" si="1795">IF(AND(OR(ISNUMBER(SEARCH("Bangalore",K7619)),ISNUMBER(SEARCH("Bengaluru",K7619)),ISNUMBER(SEARCH("Chennai",K7619))),N7619&lt;10),"Silicon Valley Startups","None")</f>
        <v>#VALUE!</v>
      </c>
      <c r="AB7619" t="str">
        <f t="shared" ref="AB7619:AB7682" si="1796">IF(AND(OR(Q7619="IT Services &amp; Consulting",Q7619="Financial Services"),D7619&gt;4),"1Million",IF(AND(OR(Q7619="IT Services &amp; Consulting",Q7619="Financial Services"),D7619&lt;=4),"500K",IF(AND(Q7619="Telecom / ISP",D7619&gt;4),"800K","0")))</f>
        <v>0</v>
      </c>
    </row>
    <row r="7620" spans="1:28" x14ac:dyDescent="0.3">
      <c r="A7620">
        <v>7618</v>
      </c>
      <c r="B7620" t="s">
        <v>12504</v>
      </c>
      <c r="C7620" t="str">
        <f t="shared" si="1783"/>
        <v>Long</v>
      </c>
      <c r="D7620">
        <v>3.6</v>
      </c>
      <c r="F7620" s="1">
        <f t="shared" si="1782"/>
        <v>4.0999999999999996</v>
      </c>
      <c r="G7620" s="1">
        <f t="shared" si="1784"/>
        <v>4.0999999999999996</v>
      </c>
      <c r="H7620">
        <f t="shared" si="1785"/>
        <v>3.7</v>
      </c>
      <c r="I7620" t="s">
        <v>12505</v>
      </c>
      <c r="J7620" t="s">
        <v>22</v>
      </c>
      <c r="K7620" t="s">
        <v>7730</v>
      </c>
      <c r="L7620" t="str">
        <f t="shared" si="1786"/>
        <v>Startup</v>
      </c>
      <c r="N7620" s="2">
        <f t="shared" si="1787"/>
        <v>9</v>
      </c>
      <c r="O7620" t="s">
        <v>331</v>
      </c>
      <c r="P7620" t="s">
        <v>683</v>
      </c>
      <c r="Q7620" t="s">
        <v>28</v>
      </c>
      <c r="R7620" t="str">
        <f t="shared" si="1788"/>
        <v>Average</v>
      </c>
      <c r="S7620" t="str">
        <f t="shared" si="1789"/>
        <v xml:space="preserve"> </v>
      </c>
      <c r="T7620" t="b">
        <f t="shared" si="1790"/>
        <v>0</v>
      </c>
      <c r="U7620" t="b">
        <f t="shared" si="1791"/>
        <v>1</v>
      </c>
      <c r="V7620" t="str">
        <f t="shared" si="1792"/>
        <v>Average Company</v>
      </c>
      <c r="W7620" t="str">
        <f t="shared" si="1793"/>
        <v>Don't Buy</v>
      </c>
      <c r="X7620" t="str">
        <f t="shared" si="1794"/>
        <v>Not Known</v>
      </c>
      <c r="Z7620" t="str">
        <f t="shared" si="1795"/>
        <v>Silicon Valley Startups</v>
      </c>
      <c r="AB7620" t="str">
        <f t="shared" si="1796"/>
        <v>500K</v>
      </c>
    </row>
    <row r="7621" spans="1:28" x14ac:dyDescent="0.3">
      <c r="A7621">
        <v>7619</v>
      </c>
      <c r="B7621" t="s">
        <v>12506</v>
      </c>
      <c r="C7621" t="str">
        <f t="shared" si="1783"/>
        <v>Long</v>
      </c>
      <c r="D7621">
        <v>2.1</v>
      </c>
      <c r="F7621" s="1">
        <f t="shared" si="1782"/>
        <v>2.1</v>
      </c>
      <c r="G7621" s="1">
        <f t="shared" si="1784"/>
        <v>2.1</v>
      </c>
      <c r="H7621">
        <f t="shared" si="1785"/>
        <v>2.1</v>
      </c>
      <c r="I7621" t="s">
        <v>12505</v>
      </c>
      <c r="J7621" t="s">
        <v>5707</v>
      </c>
      <c r="K7621" t="s">
        <v>146</v>
      </c>
      <c r="L7621" t="str">
        <f t="shared" si="1786"/>
        <v>Established</v>
      </c>
      <c r="N7621" s="2">
        <f t="shared" si="1787"/>
        <v>51</v>
      </c>
      <c r="O7621" t="s">
        <v>1308</v>
      </c>
      <c r="Q7621" t="s">
        <v>28</v>
      </c>
      <c r="R7621" t="str">
        <f t="shared" si="1788"/>
        <v>Average</v>
      </c>
      <c r="S7621" t="str">
        <f t="shared" si="1789"/>
        <v xml:space="preserve"> </v>
      </c>
      <c r="T7621" t="b">
        <f t="shared" si="1790"/>
        <v>0</v>
      </c>
      <c r="U7621" t="b">
        <f t="shared" si="1791"/>
        <v>0</v>
      </c>
      <c r="V7621" t="str">
        <f t="shared" si="1792"/>
        <v>Average Company</v>
      </c>
      <c r="W7621" t="str">
        <f t="shared" si="1793"/>
        <v>Don't Buy</v>
      </c>
      <c r="X7621" t="str">
        <f t="shared" si="1794"/>
        <v>Not Known</v>
      </c>
      <c r="Z7621" t="str">
        <f t="shared" si="1795"/>
        <v>None</v>
      </c>
      <c r="AB7621" t="str">
        <f t="shared" si="1796"/>
        <v>500K</v>
      </c>
    </row>
    <row r="7622" spans="1:28" x14ac:dyDescent="0.3">
      <c r="A7622">
        <v>7620</v>
      </c>
      <c r="B7622" t="s">
        <v>12507</v>
      </c>
      <c r="C7622" t="str">
        <f t="shared" si="1783"/>
        <v>Long</v>
      </c>
      <c r="D7622">
        <v>3.3</v>
      </c>
      <c r="F7622" s="1">
        <f t="shared" si="1782"/>
        <v>3.3</v>
      </c>
      <c r="G7622" s="1">
        <f t="shared" si="1784"/>
        <v>3.3</v>
      </c>
      <c r="H7622">
        <f t="shared" si="1785"/>
        <v>3.3</v>
      </c>
      <c r="I7622" t="s">
        <v>12505</v>
      </c>
      <c r="J7622" t="s">
        <v>22</v>
      </c>
      <c r="K7622" t="s">
        <v>6921</v>
      </c>
      <c r="L7622" t="str">
        <f t="shared" si="1786"/>
        <v>Established</v>
      </c>
      <c r="N7622" s="2">
        <f t="shared" si="1787"/>
        <v>10</v>
      </c>
      <c r="O7622" t="s">
        <v>1029</v>
      </c>
      <c r="P7622" t="s">
        <v>1703</v>
      </c>
      <c r="Q7622" t="s">
        <v>105</v>
      </c>
      <c r="R7622" t="str">
        <f t="shared" si="1788"/>
        <v>Average</v>
      </c>
      <c r="S7622" t="str">
        <f t="shared" si="1789"/>
        <v xml:space="preserve"> </v>
      </c>
      <c r="T7622" t="b">
        <f t="shared" si="1790"/>
        <v>0</v>
      </c>
      <c r="U7622" t="b">
        <f t="shared" si="1791"/>
        <v>0</v>
      </c>
      <c r="V7622" t="str">
        <f t="shared" si="1792"/>
        <v>Average Company</v>
      </c>
      <c r="W7622" t="str">
        <f t="shared" si="1793"/>
        <v>Buy</v>
      </c>
      <c r="X7622" t="str">
        <f t="shared" si="1794"/>
        <v>Not Known</v>
      </c>
      <c r="Z7622" t="str">
        <f t="shared" si="1795"/>
        <v>None</v>
      </c>
      <c r="AB7622" t="str">
        <f t="shared" si="1796"/>
        <v>0</v>
      </c>
    </row>
    <row r="7623" spans="1:28" x14ac:dyDescent="0.3">
      <c r="A7623">
        <v>7621</v>
      </c>
      <c r="B7623" t="s">
        <v>12508</v>
      </c>
      <c r="C7623" t="str">
        <f t="shared" si="1783"/>
        <v>Long</v>
      </c>
      <c r="D7623">
        <v>4.2</v>
      </c>
      <c r="F7623" s="1">
        <f t="shared" si="1782"/>
        <v>4.2</v>
      </c>
      <c r="G7623" s="1">
        <f t="shared" si="1784"/>
        <v>4.2</v>
      </c>
      <c r="H7623">
        <f t="shared" si="1785"/>
        <v>4.2</v>
      </c>
      <c r="I7623" t="s">
        <v>12505</v>
      </c>
      <c r="J7623" t="s">
        <v>22</v>
      </c>
      <c r="K7623" t="s">
        <v>12509</v>
      </c>
      <c r="L7623" t="str">
        <f t="shared" si="1786"/>
        <v>Established</v>
      </c>
      <c r="N7623" s="2">
        <f t="shared" si="1787"/>
        <v>24</v>
      </c>
      <c r="O7623" t="s">
        <v>185</v>
      </c>
      <c r="P7623" t="s">
        <v>683</v>
      </c>
      <c r="Q7623" t="s">
        <v>105</v>
      </c>
      <c r="R7623" t="str">
        <f t="shared" si="1788"/>
        <v>Great</v>
      </c>
      <c r="S7623" t="str">
        <f t="shared" si="1789"/>
        <v>Great</v>
      </c>
      <c r="T7623" t="b">
        <f t="shared" si="1790"/>
        <v>1</v>
      </c>
      <c r="U7623" t="b">
        <f t="shared" si="1791"/>
        <v>1</v>
      </c>
      <c r="V7623" t="str">
        <f t="shared" si="1792"/>
        <v>Top Company</v>
      </c>
      <c r="W7623" t="str">
        <f t="shared" si="1793"/>
        <v>Don't Buy</v>
      </c>
      <c r="X7623" t="str">
        <f t="shared" si="1794"/>
        <v>Not Known</v>
      </c>
      <c r="Z7623" t="str">
        <f t="shared" si="1795"/>
        <v>None</v>
      </c>
      <c r="AB7623" t="str">
        <f t="shared" si="1796"/>
        <v>0</v>
      </c>
    </row>
    <row r="7624" spans="1:28" x14ac:dyDescent="0.3">
      <c r="A7624">
        <v>7622</v>
      </c>
      <c r="B7624" t="s">
        <v>12510</v>
      </c>
      <c r="C7624" t="str">
        <f t="shared" si="1783"/>
        <v>Long</v>
      </c>
      <c r="D7624">
        <v>4.3</v>
      </c>
      <c r="F7624" s="1" t="e">
        <f t="shared" si="1782"/>
        <v>#VALUE!</v>
      </c>
      <c r="G7624" s="1" t="e">
        <f t="shared" si="1784"/>
        <v>#VALUE!</v>
      </c>
      <c r="H7624" t="e">
        <f t="shared" si="1785"/>
        <v>#VALUE!</v>
      </c>
      <c r="I7624" t="s">
        <v>12505</v>
      </c>
      <c r="J7624" t="s">
        <v>5725</v>
      </c>
      <c r="K7624" t="s">
        <v>716</v>
      </c>
      <c r="L7624" t="e">
        <f t="shared" si="1786"/>
        <v>#VALUE!</v>
      </c>
      <c r="N7624" s="2" t="e">
        <f t="shared" si="1787"/>
        <v>#VALUE!</v>
      </c>
      <c r="O7624" t="s">
        <v>147</v>
      </c>
      <c r="Q7624" t="s">
        <v>1957</v>
      </c>
      <c r="R7624" t="str">
        <f t="shared" si="1788"/>
        <v>Great</v>
      </c>
      <c r="S7624" t="str">
        <f t="shared" si="1789"/>
        <v>Great</v>
      </c>
      <c r="T7624" t="e">
        <f t="shared" si="1790"/>
        <v>#VALUE!</v>
      </c>
      <c r="U7624" t="e">
        <f t="shared" si="1791"/>
        <v>#VALUE!</v>
      </c>
      <c r="V7624" t="e">
        <f t="shared" si="1792"/>
        <v>#VALUE!</v>
      </c>
      <c r="W7624" t="str">
        <f t="shared" si="1793"/>
        <v>Don't Buy</v>
      </c>
      <c r="X7624" t="str">
        <f t="shared" si="1794"/>
        <v>Not Known</v>
      </c>
      <c r="Z7624" t="e">
        <f t="shared" si="1795"/>
        <v>#VALUE!</v>
      </c>
      <c r="AB7624" t="str">
        <f t="shared" si="1796"/>
        <v>0</v>
      </c>
    </row>
    <row r="7625" spans="1:28" x14ac:dyDescent="0.3">
      <c r="A7625">
        <v>7623</v>
      </c>
      <c r="B7625" t="s">
        <v>12511</v>
      </c>
      <c r="C7625" t="str">
        <f t="shared" si="1783"/>
        <v>Long</v>
      </c>
      <c r="D7625">
        <v>3.8</v>
      </c>
      <c r="F7625" s="1">
        <f t="shared" si="1782"/>
        <v>3.8</v>
      </c>
      <c r="G7625" s="1">
        <f t="shared" si="1784"/>
        <v>3.8</v>
      </c>
      <c r="H7625">
        <f t="shared" si="1785"/>
        <v>3.8</v>
      </c>
      <c r="I7625" t="s">
        <v>12505</v>
      </c>
      <c r="J7625" t="s">
        <v>8768</v>
      </c>
      <c r="K7625" t="s">
        <v>84</v>
      </c>
      <c r="L7625" t="str">
        <f t="shared" si="1786"/>
        <v>Established</v>
      </c>
      <c r="N7625" s="2">
        <f t="shared" si="1787"/>
        <v>51</v>
      </c>
      <c r="O7625" t="s">
        <v>1308</v>
      </c>
      <c r="Q7625" t="s">
        <v>85</v>
      </c>
      <c r="R7625" t="str">
        <f t="shared" si="1788"/>
        <v>Average</v>
      </c>
      <c r="S7625" t="str">
        <f t="shared" si="1789"/>
        <v xml:space="preserve"> </v>
      </c>
      <c r="T7625" t="b">
        <f t="shared" si="1790"/>
        <v>0</v>
      </c>
      <c r="U7625" t="b">
        <f t="shared" si="1791"/>
        <v>1</v>
      </c>
      <c r="V7625" t="str">
        <f t="shared" si="1792"/>
        <v>Average Company</v>
      </c>
      <c r="W7625" t="str">
        <f t="shared" si="1793"/>
        <v>Don't Buy</v>
      </c>
      <c r="X7625" t="str">
        <f t="shared" si="1794"/>
        <v>Not Known</v>
      </c>
      <c r="Z7625" t="str">
        <f t="shared" si="1795"/>
        <v>None</v>
      </c>
      <c r="AB7625" t="str">
        <f t="shared" si="1796"/>
        <v>0</v>
      </c>
    </row>
    <row r="7626" spans="1:28" x14ac:dyDescent="0.3">
      <c r="A7626">
        <v>7624</v>
      </c>
      <c r="B7626" t="s">
        <v>12512</v>
      </c>
      <c r="C7626" t="str">
        <f t="shared" si="1783"/>
        <v>Long</v>
      </c>
      <c r="D7626">
        <v>3.8</v>
      </c>
      <c r="F7626" s="1">
        <f t="shared" si="1782"/>
        <v>3.8</v>
      </c>
      <c r="G7626" s="1">
        <f t="shared" si="1784"/>
        <v>3.8</v>
      </c>
      <c r="H7626">
        <f t="shared" si="1785"/>
        <v>3.8</v>
      </c>
      <c r="I7626" t="s">
        <v>12505</v>
      </c>
      <c r="J7626" t="s">
        <v>22</v>
      </c>
      <c r="K7626" t="s">
        <v>12513</v>
      </c>
      <c r="L7626" t="str">
        <f t="shared" si="1786"/>
        <v>Established</v>
      </c>
      <c r="N7626" s="2">
        <f t="shared" si="1787"/>
        <v>22</v>
      </c>
      <c r="O7626" t="s">
        <v>142</v>
      </c>
      <c r="P7626" t="s">
        <v>1308</v>
      </c>
      <c r="Q7626" t="s">
        <v>80</v>
      </c>
      <c r="R7626" t="str">
        <f t="shared" si="1788"/>
        <v>Average</v>
      </c>
      <c r="S7626" t="str">
        <f t="shared" si="1789"/>
        <v xml:space="preserve"> </v>
      </c>
      <c r="T7626" t="b">
        <f t="shared" si="1790"/>
        <v>0</v>
      </c>
      <c r="U7626" t="b">
        <f t="shared" si="1791"/>
        <v>1</v>
      </c>
      <c r="V7626" t="str">
        <f t="shared" si="1792"/>
        <v>Average Company</v>
      </c>
      <c r="W7626" t="str">
        <f t="shared" si="1793"/>
        <v>Buy</v>
      </c>
      <c r="X7626" t="str">
        <f t="shared" si="1794"/>
        <v>Not Known</v>
      </c>
      <c r="Z7626" t="str">
        <f t="shared" si="1795"/>
        <v>None</v>
      </c>
      <c r="AB7626" t="str">
        <f t="shared" si="1796"/>
        <v>0</v>
      </c>
    </row>
    <row r="7627" spans="1:28" x14ac:dyDescent="0.3">
      <c r="A7627">
        <v>7625</v>
      </c>
      <c r="B7627" t="s">
        <v>12514</v>
      </c>
      <c r="C7627" t="str">
        <f t="shared" si="1783"/>
        <v>Long</v>
      </c>
      <c r="D7627">
        <v>4</v>
      </c>
      <c r="F7627" s="1">
        <f t="shared" si="1782"/>
        <v>4</v>
      </c>
      <c r="G7627" s="1">
        <f t="shared" si="1784"/>
        <v>4</v>
      </c>
      <c r="H7627">
        <f t="shared" si="1785"/>
        <v>4</v>
      </c>
      <c r="I7627" t="s">
        <v>12505</v>
      </c>
      <c r="J7627" t="s">
        <v>22</v>
      </c>
      <c r="K7627" t="s">
        <v>7487</v>
      </c>
      <c r="L7627" t="str">
        <f t="shared" si="1786"/>
        <v>Established</v>
      </c>
      <c r="N7627" s="2">
        <f t="shared" si="1787"/>
        <v>18</v>
      </c>
      <c r="O7627" t="s">
        <v>200</v>
      </c>
      <c r="P7627" t="s">
        <v>683</v>
      </c>
      <c r="Q7627" t="s">
        <v>80</v>
      </c>
      <c r="R7627" t="str">
        <f t="shared" si="1788"/>
        <v>Average</v>
      </c>
      <c r="S7627" t="str">
        <f t="shared" si="1789"/>
        <v xml:space="preserve"> </v>
      </c>
      <c r="T7627" t="b">
        <f t="shared" si="1790"/>
        <v>0</v>
      </c>
      <c r="U7627" t="b">
        <f t="shared" si="1791"/>
        <v>1</v>
      </c>
      <c r="V7627" t="str">
        <f t="shared" si="1792"/>
        <v>Average Company</v>
      </c>
      <c r="W7627" t="str">
        <f t="shared" si="1793"/>
        <v>Don't Buy</v>
      </c>
      <c r="X7627" t="str">
        <f t="shared" si="1794"/>
        <v>Not Known</v>
      </c>
      <c r="Z7627" t="str">
        <f t="shared" si="1795"/>
        <v>None</v>
      </c>
      <c r="AB7627" t="str">
        <f t="shared" si="1796"/>
        <v>0</v>
      </c>
    </row>
    <row r="7628" spans="1:28" x14ac:dyDescent="0.3">
      <c r="A7628">
        <v>7626</v>
      </c>
      <c r="B7628" t="s">
        <v>12515</v>
      </c>
      <c r="C7628" t="str">
        <f t="shared" si="1783"/>
        <v>Short</v>
      </c>
      <c r="D7628">
        <v>4.2</v>
      </c>
      <c r="F7628" s="1">
        <f t="shared" si="1782"/>
        <v>4.2</v>
      </c>
      <c r="G7628" s="1">
        <f t="shared" si="1784"/>
        <v>4.2</v>
      </c>
      <c r="H7628">
        <f t="shared" si="1785"/>
        <v>4.2</v>
      </c>
      <c r="I7628" t="s">
        <v>12505</v>
      </c>
      <c r="J7628" t="s">
        <v>22</v>
      </c>
      <c r="K7628" t="s">
        <v>12516</v>
      </c>
      <c r="L7628" t="str">
        <f t="shared" si="1786"/>
        <v>Established</v>
      </c>
      <c r="N7628" s="2">
        <f t="shared" si="1787"/>
        <v>24</v>
      </c>
      <c r="O7628" t="s">
        <v>185</v>
      </c>
      <c r="P7628" t="s">
        <v>683</v>
      </c>
      <c r="Q7628" t="s">
        <v>186</v>
      </c>
      <c r="R7628" t="str">
        <f t="shared" si="1788"/>
        <v>Great</v>
      </c>
      <c r="S7628" t="str">
        <f t="shared" si="1789"/>
        <v>Great</v>
      </c>
      <c r="T7628" t="b">
        <f t="shared" si="1790"/>
        <v>1</v>
      </c>
      <c r="U7628" t="b">
        <f t="shared" si="1791"/>
        <v>1</v>
      </c>
      <c r="V7628" t="str">
        <f t="shared" si="1792"/>
        <v>Top Company</v>
      </c>
      <c r="W7628" t="str">
        <f t="shared" si="1793"/>
        <v>Don't Buy</v>
      </c>
      <c r="X7628" t="str">
        <f t="shared" si="1794"/>
        <v>Not Known</v>
      </c>
      <c r="Z7628" t="str">
        <f t="shared" si="1795"/>
        <v>None</v>
      </c>
      <c r="AB7628" t="str">
        <f t="shared" si="1796"/>
        <v>0</v>
      </c>
    </row>
    <row r="7629" spans="1:28" x14ac:dyDescent="0.3">
      <c r="A7629">
        <v>7627</v>
      </c>
      <c r="B7629" t="s">
        <v>12517</v>
      </c>
      <c r="C7629" t="str">
        <f t="shared" si="1783"/>
        <v>Long</v>
      </c>
      <c r="D7629">
        <v>3.4</v>
      </c>
      <c r="F7629" s="1">
        <f t="shared" si="1782"/>
        <v>3.4</v>
      </c>
      <c r="G7629" s="1">
        <f t="shared" si="1784"/>
        <v>3.4</v>
      </c>
      <c r="H7629">
        <f t="shared" si="1785"/>
        <v>3.4</v>
      </c>
      <c r="I7629" t="s">
        <v>12505</v>
      </c>
      <c r="J7629" t="s">
        <v>22</v>
      </c>
      <c r="K7629" t="s">
        <v>4804</v>
      </c>
      <c r="L7629" t="str">
        <f t="shared" si="1786"/>
        <v>Established</v>
      </c>
      <c r="N7629" s="2">
        <f t="shared" si="1787"/>
        <v>13</v>
      </c>
      <c r="O7629" t="s">
        <v>5368</v>
      </c>
      <c r="P7629" t="s">
        <v>147</v>
      </c>
      <c r="Q7629" t="s">
        <v>533</v>
      </c>
      <c r="R7629" t="str">
        <f t="shared" si="1788"/>
        <v>Average</v>
      </c>
      <c r="S7629" t="str">
        <f t="shared" si="1789"/>
        <v xml:space="preserve"> </v>
      </c>
      <c r="T7629" t="b">
        <f t="shared" si="1790"/>
        <v>0</v>
      </c>
      <c r="U7629" t="b">
        <f t="shared" si="1791"/>
        <v>0</v>
      </c>
      <c r="V7629" t="str">
        <f t="shared" si="1792"/>
        <v>Average Company</v>
      </c>
      <c r="W7629" t="str">
        <f t="shared" si="1793"/>
        <v>Don't Buy</v>
      </c>
      <c r="X7629" t="str">
        <f t="shared" si="1794"/>
        <v>Not Known</v>
      </c>
      <c r="Z7629" t="str">
        <f t="shared" si="1795"/>
        <v>None</v>
      </c>
      <c r="AB7629" t="str">
        <f t="shared" si="1796"/>
        <v>0</v>
      </c>
    </row>
    <row r="7630" spans="1:28" x14ac:dyDescent="0.3">
      <c r="A7630">
        <v>7628</v>
      </c>
      <c r="B7630" t="s">
        <v>12518</v>
      </c>
      <c r="C7630" t="str">
        <f t="shared" si="1783"/>
        <v>Long</v>
      </c>
      <c r="D7630">
        <v>3.8</v>
      </c>
      <c r="F7630" s="1">
        <f t="shared" si="1782"/>
        <v>3.8</v>
      </c>
      <c r="G7630" s="1">
        <f t="shared" si="1784"/>
        <v>3.8</v>
      </c>
      <c r="H7630">
        <f t="shared" si="1785"/>
        <v>3.8</v>
      </c>
      <c r="I7630" t="s">
        <v>12505</v>
      </c>
      <c r="J7630" t="s">
        <v>10</v>
      </c>
      <c r="K7630" t="s">
        <v>5646</v>
      </c>
      <c r="L7630" t="str">
        <f t="shared" si="1786"/>
        <v>Established</v>
      </c>
      <c r="N7630" s="2">
        <f t="shared" si="1787"/>
        <v>29</v>
      </c>
      <c r="O7630" t="s">
        <v>62</v>
      </c>
      <c r="P7630" t="s">
        <v>683</v>
      </c>
      <c r="Q7630" t="s">
        <v>223</v>
      </c>
      <c r="R7630" t="str">
        <f t="shared" si="1788"/>
        <v>Average</v>
      </c>
      <c r="S7630" t="str">
        <f t="shared" si="1789"/>
        <v xml:space="preserve"> </v>
      </c>
      <c r="T7630" t="b">
        <f t="shared" si="1790"/>
        <v>0</v>
      </c>
      <c r="U7630" t="b">
        <f t="shared" si="1791"/>
        <v>1</v>
      </c>
      <c r="V7630" t="str">
        <f t="shared" si="1792"/>
        <v>Average Company</v>
      </c>
      <c r="W7630" t="str">
        <f t="shared" si="1793"/>
        <v>Don't Buy</v>
      </c>
      <c r="X7630" t="str">
        <f t="shared" si="1794"/>
        <v>Not Known</v>
      </c>
      <c r="Z7630" t="str">
        <f t="shared" si="1795"/>
        <v>None</v>
      </c>
      <c r="AB7630" t="str">
        <f t="shared" si="1796"/>
        <v>0</v>
      </c>
    </row>
    <row r="7631" spans="1:28" x14ac:dyDescent="0.3">
      <c r="A7631">
        <v>7629</v>
      </c>
      <c r="B7631" t="s">
        <v>12519</v>
      </c>
      <c r="C7631" t="str">
        <f t="shared" si="1783"/>
        <v>Short</v>
      </c>
      <c r="D7631">
        <v>3.3</v>
      </c>
      <c r="F7631" s="1">
        <f t="shared" si="1782"/>
        <v>3.3</v>
      </c>
      <c r="G7631" s="1">
        <f t="shared" si="1784"/>
        <v>3.3</v>
      </c>
      <c r="H7631">
        <f t="shared" si="1785"/>
        <v>3.3</v>
      </c>
      <c r="I7631" t="s">
        <v>12505</v>
      </c>
      <c r="J7631" t="s">
        <v>10</v>
      </c>
      <c r="K7631" t="s">
        <v>8903</v>
      </c>
      <c r="L7631" t="str">
        <f t="shared" si="1786"/>
        <v>Established</v>
      </c>
      <c r="N7631" s="2">
        <f t="shared" si="1787"/>
        <v>50</v>
      </c>
      <c r="O7631" t="s">
        <v>740</v>
      </c>
      <c r="P7631" t="s">
        <v>1308</v>
      </c>
      <c r="Q7631" t="s">
        <v>28</v>
      </c>
      <c r="R7631" t="str">
        <f t="shared" si="1788"/>
        <v>Average</v>
      </c>
      <c r="S7631" t="str">
        <f t="shared" si="1789"/>
        <v xml:space="preserve"> </v>
      </c>
      <c r="T7631" t="b">
        <f t="shared" si="1790"/>
        <v>0</v>
      </c>
      <c r="U7631" t="b">
        <f t="shared" si="1791"/>
        <v>0</v>
      </c>
      <c r="V7631" t="str">
        <f t="shared" si="1792"/>
        <v>Average Company</v>
      </c>
      <c r="W7631" t="str">
        <f t="shared" si="1793"/>
        <v>Don't Buy</v>
      </c>
      <c r="X7631" t="str">
        <f t="shared" si="1794"/>
        <v>Not Known</v>
      </c>
      <c r="Z7631" t="str">
        <f t="shared" si="1795"/>
        <v>None</v>
      </c>
      <c r="AB7631" t="str">
        <f t="shared" si="1796"/>
        <v>500K</v>
      </c>
    </row>
    <row r="7632" spans="1:28" x14ac:dyDescent="0.3">
      <c r="A7632">
        <v>7630</v>
      </c>
      <c r="B7632" t="s">
        <v>12520</v>
      </c>
      <c r="C7632" t="str">
        <f t="shared" si="1783"/>
        <v>Long</v>
      </c>
      <c r="D7632">
        <v>3.8</v>
      </c>
      <c r="F7632" s="1">
        <f t="shared" si="1782"/>
        <v>3.8</v>
      </c>
      <c r="G7632" s="1">
        <f t="shared" si="1784"/>
        <v>3.8</v>
      </c>
      <c r="H7632">
        <f t="shared" si="1785"/>
        <v>3.8</v>
      </c>
      <c r="I7632" t="s">
        <v>12505</v>
      </c>
      <c r="J7632" t="s">
        <v>3761</v>
      </c>
      <c r="K7632" t="s">
        <v>12521</v>
      </c>
      <c r="L7632" t="str">
        <f t="shared" si="1786"/>
        <v>Established</v>
      </c>
      <c r="N7632" s="2">
        <f t="shared" si="1787"/>
        <v>40</v>
      </c>
      <c r="O7632" t="s">
        <v>375</v>
      </c>
      <c r="P7632" t="s">
        <v>683</v>
      </c>
      <c r="Q7632" t="s">
        <v>28</v>
      </c>
      <c r="R7632" t="str">
        <f t="shared" si="1788"/>
        <v>Average</v>
      </c>
      <c r="S7632" t="str">
        <f t="shared" si="1789"/>
        <v xml:space="preserve"> </v>
      </c>
      <c r="T7632" t="b">
        <f t="shared" si="1790"/>
        <v>0</v>
      </c>
      <c r="U7632" t="b">
        <f t="shared" si="1791"/>
        <v>1</v>
      </c>
      <c r="V7632" t="str">
        <f t="shared" si="1792"/>
        <v>Average Company</v>
      </c>
      <c r="W7632" t="str">
        <f t="shared" si="1793"/>
        <v>Don't Buy</v>
      </c>
      <c r="X7632" t="str">
        <f t="shared" si="1794"/>
        <v>Not Known</v>
      </c>
      <c r="Z7632" t="str">
        <f t="shared" si="1795"/>
        <v>None</v>
      </c>
      <c r="AB7632" t="str">
        <f t="shared" si="1796"/>
        <v>500K</v>
      </c>
    </row>
    <row r="7633" spans="1:28" x14ac:dyDescent="0.3">
      <c r="A7633">
        <v>7631</v>
      </c>
      <c r="B7633" t="s">
        <v>12522</v>
      </c>
      <c r="C7633" t="str">
        <f t="shared" si="1783"/>
        <v>Long</v>
      </c>
      <c r="D7633">
        <v>4.3</v>
      </c>
      <c r="F7633" s="1">
        <f t="shared" si="1782"/>
        <v>4.3</v>
      </c>
      <c r="G7633" s="1">
        <f t="shared" si="1784"/>
        <v>4.3</v>
      </c>
      <c r="H7633">
        <f t="shared" si="1785"/>
        <v>4.3</v>
      </c>
      <c r="I7633" t="s">
        <v>12505</v>
      </c>
      <c r="J7633" t="s">
        <v>22</v>
      </c>
      <c r="K7633" t="s">
        <v>1964</v>
      </c>
      <c r="L7633" t="str">
        <f t="shared" si="1786"/>
        <v>Established</v>
      </c>
      <c r="N7633" s="2">
        <f t="shared" si="1787"/>
        <v>62</v>
      </c>
      <c r="O7633" t="s">
        <v>446</v>
      </c>
      <c r="P7633" t="s">
        <v>147</v>
      </c>
      <c r="Q7633" t="s">
        <v>1024</v>
      </c>
      <c r="R7633" t="str">
        <f t="shared" si="1788"/>
        <v>Great</v>
      </c>
      <c r="S7633" t="str">
        <f t="shared" si="1789"/>
        <v>Great</v>
      </c>
      <c r="T7633" t="b">
        <f t="shared" si="1790"/>
        <v>1</v>
      </c>
      <c r="U7633" t="b">
        <f t="shared" si="1791"/>
        <v>1</v>
      </c>
      <c r="V7633" t="str">
        <f t="shared" si="1792"/>
        <v>Top Company</v>
      </c>
      <c r="W7633" t="str">
        <f t="shared" si="1793"/>
        <v>Don't Buy</v>
      </c>
      <c r="X7633" t="str">
        <f t="shared" si="1794"/>
        <v>Not Known</v>
      </c>
      <c r="Z7633" t="str">
        <f t="shared" si="1795"/>
        <v>None</v>
      </c>
      <c r="AB7633" t="str">
        <f t="shared" si="1796"/>
        <v>0</v>
      </c>
    </row>
    <row r="7634" spans="1:28" x14ac:dyDescent="0.3">
      <c r="A7634">
        <v>7632</v>
      </c>
      <c r="B7634" t="s">
        <v>12523</v>
      </c>
      <c r="C7634" t="str">
        <f t="shared" si="1783"/>
        <v>Long</v>
      </c>
      <c r="D7634">
        <v>4</v>
      </c>
      <c r="F7634" s="1">
        <f t="shared" si="1782"/>
        <v>4</v>
      </c>
      <c r="G7634" s="1">
        <f t="shared" si="1784"/>
        <v>4</v>
      </c>
      <c r="H7634">
        <f t="shared" si="1785"/>
        <v>4</v>
      </c>
      <c r="I7634" t="s">
        <v>12505</v>
      </c>
      <c r="J7634" t="s">
        <v>10</v>
      </c>
      <c r="K7634" t="s">
        <v>8888</v>
      </c>
      <c r="L7634" t="str">
        <f t="shared" si="1786"/>
        <v>Established</v>
      </c>
      <c r="N7634" s="2">
        <f t="shared" si="1787"/>
        <v>60</v>
      </c>
      <c r="O7634" t="s">
        <v>432</v>
      </c>
      <c r="P7634" t="s">
        <v>147</v>
      </c>
      <c r="Q7634" t="s">
        <v>105</v>
      </c>
      <c r="R7634" t="str">
        <f t="shared" si="1788"/>
        <v>Average</v>
      </c>
      <c r="S7634" t="str">
        <f t="shared" si="1789"/>
        <v xml:space="preserve"> </v>
      </c>
      <c r="T7634" t="b">
        <f t="shared" si="1790"/>
        <v>0</v>
      </c>
      <c r="U7634" t="b">
        <f t="shared" si="1791"/>
        <v>1</v>
      </c>
      <c r="V7634" t="str">
        <f t="shared" si="1792"/>
        <v>Average Company</v>
      </c>
      <c r="W7634" t="str">
        <f t="shared" si="1793"/>
        <v>Don't Buy</v>
      </c>
      <c r="X7634" t="str">
        <f t="shared" si="1794"/>
        <v>Not Known</v>
      </c>
      <c r="Z7634" t="str">
        <f t="shared" si="1795"/>
        <v>None</v>
      </c>
      <c r="AB7634" t="str">
        <f t="shared" si="1796"/>
        <v>0</v>
      </c>
    </row>
    <row r="7635" spans="1:28" x14ac:dyDescent="0.3">
      <c r="A7635">
        <v>7633</v>
      </c>
      <c r="B7635" t="s">
        <v>12524</v>
      </c>
      <c r="C7635" t="str">
        <f t="shared" si="1783"/>
        <v>Long</v>
      </c>
      <c r="D7635">
        <v>4</v>
      </c>
      <c r="F7635" s="1">
        <f t="shared" si="1782"/>
        <v>4</v>
      </c>
      <c r="G7635" s="1">
        <f t="shared" si="1784"/>
        <v>4</v>
      </c>
      <c r="H7635">
        <f t="shared" si="1785"/>
        <v>4</v>
      </c>
      <c r="I7635" t="s">
        <v>12505</v>
      </c>
      <c r="J7635" t="s">
        <v>10</v>
      </c>
      <c r="K7635" t="s">
        <v>11739</v>
      </c>
      <c r="L7635" t="str">
        <f t="shared" si="1786"/>
        <v>Established</v>
      </c>
      <c r="N7635" s="2">
        <f t="shared" si="1787"/>
        <v>35</v>
      </c>
      <c r="O7635" t="s">
        <v>249</v>
      </c>
      <c r="P7635" t="s">
        <v>1308</v>
      </c>
      <c r="Q7635" t="s">
        <v>362</v>
      </c>
      <c r="R7635" t="str">
        <f t="shared" si="1788"/>
        <v>Average</v>
      </c>
      <c r="S7635" t="str">
        <f t="shared" si="1789"/>
        <v xml:space="preserve"> </v>
      </c>
      <c r="T7635" t="b">
        <f t="shared" si="1790"/>
        <v>0</v>
      </c>
      <c r="U7635" t="b">
        <f t="shared" si="1791"/>
        <v>1</v>
      </c>
      <c r="V7635" t="str">
        <f t="shared" si="1792"/>
        <v>Average Company</v>
      </c>
      <c r="W7635" t="str">
        <f t="shared" si="1793"/>
        <v>Don't Buy</v>
      </c>
      <c r="X7635" t="str">
        <f t="shared" si="1794"/>
        <v>Not Known</v>
      </c>
      <c r="Z7635" t="str">
        <f t="shared" si="1795"/>
        <v>None</v>
      </c>
      <c r="AB7635" t="str">
        <f t="shared" si="1796"/>
        <v>0</v>
      </c>
    </row>
    <row r="7636" spans="1:28" x14ac:dyDescent="0.3">
      <c r="A7636">
        <v>7634</v>
      </c>
      <c r="B7636" t="s">
        <v>12525</v>
      </c>
      <c r="C7636" t="str">
        <f t="shared" si="1783"/>
        <v>Long</v>
      </c>
      <c r="D7636">
        <v>3.9</v>
      </c>
      <c r="F7636" s="1">
        <f t="shared" si="1782"/>
        <v>3.9</v>
      </c>
      <c r="G7636" s="1">
        <f t="shared" si="1784"/>
        <v>3.9</v>
      </c>
      <c r="H7636">
        <f t="shared" si="1785"/>
        <v>3.9</v>
      </c>
      <c r="I7636" t="s">
        <v>12505</v>
      </c>
      <c r="J7636" t="s">
        <v>22</v>
      </c>
      <c r="K7636" t="s">
        <v>7826</v>
      </c>
      <c r="L7636" t="str">
        <f t="shared" si="1786"/>
        <v>Established</v>
      </c>
      <c r="N7636" s="2">
        <f t="shared" si="1787"/>
        <v>26</v>
      </c>
      <c r="O7636" t="s">
        <v>126</v>
      </c>
      <c r="P7636" t="s">
        <v>683</v>
      </c>
      <c r="Q7636" t="s">
        <v>189</v>
      </c>
      <c r="R7636" t="str">
        <f t="shared" si="1788"/>
        <v>Average</v>
      </c>
      <c r="S7636" t="str">
        <f t="shared" si="1789"/>
        <v xml:space="preserve"> </v>
      </c>
      <c r="T7636" t="b">
        <f t="shared" si="1790"/>
        <v>0</v>
      </c>
      <c r="U7636" t="b">
        <f t="shared" si="1791"/>
        <v>1</v>
      </c>
      <c r="V7636" t="str">
        <f t="shared" si="1792"/>
        <v>Average Company</v>
      </c>
      <c r="W7636" t="str">
        <f t="shared" si="1793"/>
        <v>Don't Buy</v>
      </c>
      <c r="X7636" t="str">
        <f t="shared" si="1794"/>
        <v>Not Known</v>
      </c>
      <c r="Z7636" t="str">
        <f t="shared" si="1795"/>
        <v>None</v>
      </c>
      <c r="AB7636" t="str">
        <f t="shared" si="1796"/>
        <v>0</v>
      </c>
    </row>
    <row r="7637" spans="1:28" x14ac:dyDescent="0.3">
      <c r="A7637">
        <v>7635</v>
      </c>
      <c r="B7637" t="s">
        <v>12526</v>
      </c>
      <c r="C7637" t="str">
        <f t="shared" si="1783"/>
        <v>Long</v>
      </c>
      <c r="D7637">
        <v>4</v>
      </c>
      <c r="F7637" s="1">
        <f t="shared" ref="F7637:F7700" si="1797">IF(N7637&lt;10,IF(D7637+0.5&gt;5,5,D7637+0.5),D7637)</f>
        <v>4</v>
      </c>
      <c r="G7637" s="1">
        <f t="shared" si="1784"/>
        <v>4</v>
      </c>
      <c r="H7637">
        <f t="shared" si="1785"/>
        <v>4</v>
      </c>
      <c r="I7637" t="s">
        <v>12505</v>
      </c>
      <c r="J7637" t="s">
        <v>22</v>
      </c>
      <c r="K7637" t="s">
        <v>12527</v>
      </c>
      <c r="L7637" t="str">
        <f t="shared" si="1786"/>
        <v>Established</v>
      </c>
      <c r="N7637" s="2">
        <f t="shared" si="1787"/>
        <v>20</v>
      </c>
      <c r="O7637" t="s">
        <v>151</v>
      </c>
      <c r="P7637" t="s">
        <v>1308</v>
      </c>
      <c r="Q7637" t="s">
        <v>28</v>
      </c>
      <c r="R7637" t="str">
        <f t="shared" si="1788"/>
        <v>Average</v>
      </c>
      <c r="S7637" t="str">
        <f t="shared" si="1789"/>
        <v xml:space="preserve"> </v>
      </c>
      <c r="T7637" t="b">
        <f t="shared" si="1790"/>
        <v>0</v>
      </c>
      <c r="U7637" t="b">
        <f t="shared" si="1791"/>
        <v>1</v>
      </c>
      <c r="V7637" t="str">
        <f t="shared" si="1792"/>
        <v>Average Company</v>
      </c>
      <c r="W7637" t="str">
        <f t="shared" si="1793"/>
        <v>Don't Buy</v>
      </c>
      <c r="X7637" t="str">
        <f t="shared" si="1794"/>
        <v>Not Known</v>
      </c>
      <c r="Z7637" t="str">
        <f t="shared" si="1795"/>
        <v>None</v>
      </c>
      <c r="AB7637" t="str">
        <f t="shared" si="1796"/>
        <v>500K</v>
      </c>
    </row>
    <row r="7638" spans="1:28" x14ac:dyDescent="0.3">
      <c r="A7638">
        <v>7636</v>
      </c>
      <c r="B7638" t="s">
        <v>12528</v>
      </c>
      <c r="C7638" t="str">
        <f t="shared" si="1783"/>
        <v>Long</v>
      </c>
      <c r="D7638">
        <v>4</v>
      </c>
      <c r="F7638" s="1">
        <f t="shared" si="1797"/>
        <v>4</v>
      </c>
      <c r="G7638" s="1">
        <f t="shared" si="1784"/>
        <v>4</v>
      </c>
      <c r="H7638">
        <f t="shared" si="1785"/>
        <v>4</v>
      </c>
      <c r="I7638" t="s">
        <v>12505</v>
      </c>
      <c r="J7638" t="s">
        <v>22</v>
      </c>
      <c r="K7638" t="s">
        <v>11530</v>
      </c>
      <c r="L7638" t="str">
        <f t="shared" si="1786"/>
        <v>Established</v>
      </c>
      <c r="N7638" s="2">
        <f t="shared" si="1787"/>
        <v>56</v>
      </c>
      <c r="O7638" t="s">
        <v>908</v>
      </c>
      <c r="P7638" t="s">
        <v>2884</v>
      </c>
      <c r="Q7638" t="s">
        <v>362</v>
      </c>
      <c r="R7638" t="str">
        <f t="shared" si="1788"/>
        <v>Average</v>
      </c>
      <c r="S7638" t="str">
        <f t="shared" si="1789"/>
        <v xml:space="preserve"> </v>
      </c>
      <c r="T7638" t="b">
        <f t="shared" si="1790"/>
        <v>0</v>
      </c>
      <c r="U7638" t="b">
        <f t="shared" si="1791"/>
        <v>1</v>
      </c>
      <c r="V7638" t="str">
        <f t="shared" si="1792"/>
        <v>Average Company</v>
      </c>
      <c r="W7638" t="str">
        <f t="shared" si="1793"/>
        <v>Don't Buy</v>
      </c>
      <c r="X7638" t="str">
        <f t="shared" si="1794"/>
        <v>Not Known</v>
      </c>
      <c r="Z7638" t="str">
        <f t="shared" si="1795"/>
        <v>None</v>
      </c>
      <c r="AB7638" t="str">
        <f t="shared" si="1796"/>
        <v>0</v>
      </c>
    </row>
    <row r="7639" spans="1:28" x14ac:dyDescent="0.3">
      <c r="A7639">
        <v>7637</v>
      </c>
      <c r="B7639" t="s">
        <v>12529</v>
      </c>
      <c r="C7639" t="str">
        <f t="shared" si="1783"/>
        <v>Long</v>
      </c>
      <c r="D7639">
        <v>4.0999999999999996</v>
      </c>
      <c r="F7639" s="1">
        <f t="shared" si="1797"/>
        <v>4.0999999999999996</v>
      </c>
      <c r="G7639" s="1">
        <f t="shared" si="1784"/>
        <v>4.0999999999999996</v>
      </c>
      <c r="H7639">
        <f t="shared" si="1785"/>
        <v>4.0999999999999996</v>
      </c>
      <c r="I7639" t="s">
        <v>12505</v>
      </c>
      <c r="J7639" t="s">
        <v>22</v>
      </c>
      <c r="K7639" t="s">
        <v>5061</v>
      </c>
      <c r="L7639" t="str">
        <f t="shared" si="1786"/>
        <v>Established</v>
      </c>
      <c r="N7639" s="2">
        <f t="shared" si="1787"/>
        <v>36</v>
      </c>
      <c r="O7639" t="s">
        <v>48</v>
      </c>
      <c r="P7639" t="s">
        <v>683</v>
      </c>
      <c r="Q7639" t="s">
        <v>7875</v>
      </c>
      <c r="R7639" t="str">
        <f t="shared" si="1788"/>
        <v>Great</v>
      </c>
      <c r="S7639" t="str">
        <f t="shared" si="1789"/>
        <v>Great</v>
      </c>
      <c r="T7639" t="b">
        <f t="shared" si="1790"/>
        <v>1</v>
      </c>
      <c r="U7639" t="b">
        <f t="shared" si="1791"/>
        <v>1</v>
      </c>
      <c r="V7639" t="str">
        <f t="shared" si="1792"/>
        <v>Top Company</v>
      </c>
      <c r="W7639" t="str">
        <f t="shared" si="1793"/>
        <v>Don't Buy</v>
      </c>
      <c r="X7639" t="str">
        <f t="shared" si="1794"/>
        <v>Not Known</v>
      </c>
      <c r="Z7639" t="str">
        <f t="shared" si="1795"/>
        <v>None</v>
      </c>
      <c r="AB7639" t="str">
        <f t="shared" si="1796"/>
        <v>0</v>
      </c>
    </row>
    <row r="7640" spans="1:28" x14ac:dyDescent="0.3">
      <c r="A7640">
        <v>7638</v>
      </c>
      <c r="B7640" t="s">
        <v>12530</v>
      </c>
      <c r="C7640" t="str">
        <f t="shared" si="1783"/>
        <v>Long</v>
      </c>
      <c r="D7640">
        <v>4</v>
      </c>
      <c r="F7640" s="1">
        <f t="shared" si="1797"/>
        <v>4</v>
      </c>
      <c r="G7640" s="1">
        <f t="shared" si="1784"/>
        <v>4</v>
      </c>
      <c r="H7640">
        <f t="shared" si="1785"/>
        <v>4</v>
      </c>
      <c r="I7640" t="s">
        <v>12505</v>
      </c>
      <c r="J7640" t="s">
        <v>22</v>
      </c>
      <c r="K7640" t="s">
        <v>12531</v>
      </c>
      <c r="L7640" t="str">
        <f t="shared" si="1786"/>
        <v>Established</v>
      </c>
      <c r="N7640" s="2">
        <f t="shared" si="1787"/>
        <v>12</v>
      </c>
      <c r="O7640" t="s">
        <v>267</v>
      </c>
      <c r="P7640" t="s">
        <v>683</v>
      </c>
      <c r="Q7640" t="s">
        <v>362</v>
      </c>
      <c r="R7640" t="str">
        <f t="shared" si="1788"/>
        <v>Average</v>
      </c>
      <c r="S7640" t="str">
        <f t="shared" si="1789"/>
        <v xml:space="preserve"> </v>
      </c>
      <c r="T7640" t="b">
        <f t="shared" si="1790"/>
        <v>0</v>
      </c>
      <c r="U7640" t="b">
        <f t="shared" si="1791"/>
        <v>1</v>
      </c>
      <c r="V7640" t="str">
        <f t="shared" si="1792"/>
        <v>Average Company</v>
      </c>
      <c r="W7640" t="str">
        <f t="shared" si="1793"/>
        <v>Don't Buy</v>
      </c>
      <c r="X7640" t="str">
        <f t="shared" si="1794"/>
        <v>Not Known</v>
      </c>
      <c r="Z7640" t="str">
        <f t="shared" si="1795"/>
        <v>None</v>
      </c>
      <c r="AB7640" t="str">
        <f t="shared" si="1796"/>
        <v>0</v>
      </c>
    </row>
    <row r="7641" spans="1:28" x14ac:dyDescent="0.3">
      <c r="A7641">
        <v>7639</v>
      </c>
      <c r="B7641" t="s">
        <v>12532</v>
      </c>
      <c r="C7641" t="str">
        <f t="shared" si="1783"/>
        <v>Long</v>
      </c>
      <c r="D7641">
        <v>4</v>
      </c>
      <c r="F7641" s="1" t="e">
        <f t="shared" si="1797"/>
        <v>#VALUE!</v>
      </c>
      <c r="G7641" s="1" t="e">
        <f t="shared" si="1784"/>
        <v>#VALUE!</v>
      </c>
      <c r="H7641" t="e">
        <f t="shared" si="1785"/>
        <v>#VALUE!</v>
      </c>
      <c r="I7641" t="s">
        <v>12505</v>
      </c>
      <c r="J7641" t="s">
        <v>8863</v>
      </c>
      <c r="K7641" t="s">
        <v>522</v>
      </c>
      <c r="L7641" t="e">
        <f t="shared" si="1786"/>
        <v>#VALUE!</v>
      </c>
      <c r="N7641" s="2" t="e">
        <f t="shared" si="1787"/>
        <v>#VALUE!</v>
      </c>
      <c r="Q7641" t="s">
        <v>5644</v>
      </c>
      <c r="R7641" t="str">
        <f t="shared" si="1788"/>
        <v>Average</v>
      </c>
      <c r="S7641" t="str">
        <f t="shared" si="1789"/>
        <v xml:space="preserve"> </v>
      </c>
      <c r="T7641" t="e">
        <f t="shared" si="1790"/>
        <v>#VALUE!</v>
      </c>
      <c r="U7641" t="e">
        <f t="shared" si="1791"/>
        <v>#VALUE!</v>
      </c>
      <c r="V7641" t="e">
        <f t="shared" si="1792"/>
        <v>#VALUE!</v>
      </c>
      <c r="W7641" t="str">
        <f t="shared" si="1793"/>
        <v>Don't Buy</v>
      </c>
      <c r="X7641" t="str">
        <f t="shared" si="1794"/>
        <v>Not Known</v>
      </c>
      <c r="Z7641" t="e">
        <f t="shared" si="1795"/>
        <v>#VALUE!</v>
      </c>
      <c r="AB7641" t="str">
        <f t="shared" si="1796"/>
        <v>0</v>
      </c>
    </row>
    <row r="7642" spans="1:28" x14ac:dyDescent="0.3">
      <c r="A7642">
        <v>7640</v>
      </c>
      <c r="B7642" t="s">
        <v>12533</v>
      </c>
      <c r="C7642" t="str">
        <f t="shared" si="1783"/>
        <v>Long</v>
      </c>
      <c r="D7642">
        <v>4.2</v>
      </c>
      <c r="F7642" s="1">
        <f t="shared" si="1797"/>
        <v>4.2</v>
      </c>
      <c r="G7642" s="1">
        <f t="shared" si="1784"/>
        <v>4.2</v>
      </c>
      <c r="H7642">
        <f t="shared" si="1785"/>
        <v>4.2</v>
      </c>
      <c r="I7642" t="s">
        <v>12505</v>
      </c>
      <c r="J7642" t="s">
        <v>10</v>
      </c>
      <c r="K7642" t="s">
        <v>3237</v>
      </c>
      <c r="L7642" t="str">
        <f t="shared" si="1786"/>
        <v>Established</v>
      </c>
      <c r="N7642" s="2">
        <f t="shared" si="1787"/>
        <v>26</v>
      </c>
      <c r="O7642" t="s">
        <v>126</v>
      </c>
      <c r="P7642" t="s">
        <v>147</v>
      </c>
      <c r="Q7642" t="s">
        <v>7798</v>
      </c>
      <c r="R7642" t="str">
        <f t="shared" si="1788"/>
        <v>Great</v>
      </c>
      <c r="S7642" t="str">
        <f t="shared" si="1789"/>
        <v>Great</v>
      </c>
      <c r="T7642" t="b">
        <f t="shared" si="1790"/>
        <v>1</v>
      </c>
      <c r="U7642" t="b">
        <f t="shared" si="1791"/>
        <v>1</v>
      </c>
      <c r="V7642" t="str">
        <f t="shared" si="1792"/>
        <v>Top Company</v>
      </c>
      <c r="W7642" t="str">
        <f t="shared" si="1793"/>
        <v>Buy</v>
      </c>
      <c r="X7642" t="str">
        <f t="shared" si="1794"/>
        <v>Not Known</v>
      </c>
      <c r="Z7642" t="str">
        <f t="shared" si="1795"/>
        <v>None</v>
      </c>
      <c r="AB7642" t="str">
        <f t="shared" si="1796"/>
        <v>0</v>
      </c>
    </row>
    <row r="7643" spans="1:28" x14ac:dyDescent="0.3">
      <c r="A7643">
        <v>7641</v>
      </c>
      <c r="B7643" t="s">
        <v>12534</v>
      </c>
      <c r="C7643" t="str">
        <f t="shared" si="1783"/>
        <v>Long</v>
      </c>
      <c r="D7643">
        <v>3.5</v>
      </c>
      <c r="F7643" s="1">
        <f t="shared" si="1797"/>
        <v>3.5</v>
      </c>
      <c r="G7643" s="1">
        <f t="shared" si="1784"/>
        <v>3.5</v>
      </c>
      <c r="H7643">
        <f t="shared" si="1785"/>
        <v>3.5</v>
      </c>
      <c r="I7643" t="s">
        <v>12505</v>
      </c>
      <c r="J7643" t="s">
        <v>22</v>
      </c>
      <c r="K7643" t="s">
        <v>4873</v>
      </c>
      <c r="L7643" t="str">
        <f t="shared" si="1786"/>
        <v>Established</v>
      </c>
      <c r="N7643" s="2">
        <f t="shared" si="1787"/>
        <v>31</v>
      </c>
      <c r="O7643" t="s">
        <v>58</v>
      </c>
      <c r="P7643" t="s">
        <v>691</v>
      </c>
      <c r="Q7643" t="s">
        <v>800</v>
      </c>
      <c r="R7643" t="str">
        <f t="shared" si="1788"/>
        <v>Average</v>
      </c>
      <c r="S7643" t="str">
        <f t="shared" si="1789"/>
        <v xml:space="preserve"> </v>
      </c>
      <c r="T7643" t="b">
        <f t="shared" si="1790"/>
        <v>0</v>
      </c>
      <c r="U7643" t="b">
        <f t="shared" si="1791"/>
        <v>0</v>
      </c>
      <c r="V7643" t="str">
        <f t="shared" si="1792"/>
        <v>Average Company</v>
      </c>
      <c r="W7643" t="str">
        <f t="shared" si="1793"/>
        <v>Don't Buy</v>
      </c>
      <c r="X7643" t="str">
        <f t="shared" si="1794"/>
        <v>Not Known</v>
      </c>
      <c r="Z7643" t="str">
        <f t="shared" si="1795"/>
        <v>None</v>
      </c>
      <c r="AB7643" t="str">
        <f t="shared" si="1796"/>
        <v>0</v>
      </c>
    </row>
    <row r="7644" spans="1:28" x14ac:dyDescent="0.3">
      <c r="A7644">
        <v>7642</v>
      </c>
      <c r="B7644" t="s">
        <v>12535</v>
      </c>
      <c r="C7644" t="str">
        <f t="shared" si="1783"/>
        <v>Long</v>
      </c>
      <c r="D7644">
        <v>4.3</v>
      </c>
      <c r="F7644" s="1">
        <f t="shared" si="1797"/>
        <v>4.3</v>
      </c>
      <c r="G7644" s="1">
        <f t="shared" si="1784"/>
        <v>4.3</v>
      </c>
      <c r="H7644">
        <f t="shared" si="1785"/>
        <v>4.3</v>
      </c>
      <c r="I7644" t="s">
        <v>12505</v>
      </c>
      <c r="J7644" t="s">
        <v>8357</v>
      </c>
      <c r="K7644" t="s">
        <v>752</v>
      </c>
      <c r="L7644" t="str">
        <f t="shared" si="1786"/>
        <v>Established</v>
      </c>
      <c r="N7644" s="2">
        <f t="shared" si="1787"/>
        <v>51</v>
      </c>
      <c r="O7644" t="s">
        <v>1308</v>
      </c>
      <c r="Q7644" t="s">
        <v>218</v>
      </c>
      <c r="R7644" t="str">
        <f t="shared" si="1788"/>
        <v>Great</v>
      </c>
      <c r="S7644" t="str">
        <f t="shared" si="1789"/>
        <v>Great</v>
      </c>
      <c r="T7644" t="b">
        <f t="shared" si="1790"/>
        <v>1</v>
      </c>
      <c r="U7644" t="b">
        <f t="shared" si="1791"/>
        <v>1</v>
      </c>
      <c r="V7644" t="str">
        <f t="shared" si="1792"/>
        <v>Top Company</v>
      </c>
      <c r="W7644" t="str">
        <f t="shared" si="1793"/>
        <v>Don't Buy</v>
      </c>
      <c r="X7644" t="str">
        <f t="shared" si="1794"/>
        <v>Not Known</v>
      </c>
      <c r="Z7644" t="str">
        <f t="shared" si="1795"/>
        <v>None</v>
      </c>
      <c r="AB7644" t="str">
        <f t="shared" si="1796"/>
        <v>0</v>
      </c>
    </row>
    <row r="7645" spans="1:28" x14ac:dyDescent="0.3">
      <c r="A7645">
        <v>7643</v>
      </c>
      <c r="B7645" t="s">
        <v>12536</v>
      </c>
      <c r="C7645" t="str">
        <f t="shared" si="1783"/>
        <v>Long</v>
      </c>
      <c r="D7645">
        <v>4.2</v>
      </c>
      <c r="F7645" s="1">
        <f t="shared" si="1797"/>
        <v>4.2</v>
      </c>
      <c r="G7645" s="1">
        <f t="shared" si="1784"/>
        <v>4.2</v>
      </c>
      <c r="H7645">
        <f t="shared" si="1785"/>
        <v>4.2</v>
      </c>
      <c r="I7645" t="s">
        <v>12505</v>
      </c>
      <c r="J7645" t="s">
        <v>10</v>
      </c>
      <c r="K7645" t="s">
        <v>4971</v>
      </c>
      <c r="L7645" t="str">
        <f t="shared" si="1786"/>
        <v>Established</v>
      </c>
      <c r="N7645" s="2">
        <f t="shared" si="1787"/>
        <v>88</v>
      </c>
      <c r="O7645" t="s">
        <v>1049</v>
      </c>
      <c r="P7645" t="s">
        <v>683</v>
      </c>
      <c r="Q7645" t="s">
        <v>254</v>
      </c>
      <c r="R7645" t="str">
        <f t="shared" si="1788"/>
        <v>Great</v>
      </c>
      <c r="S7645" t="str">
        <f t="shared" si="1789"/>
        <v>Great</v>
      </c>
      <c r="T7645" t="b">
        <f t="shared" si="1790"/>
        <v>1</v>
      </c>
      <c r="U7645" t="b">
        <f t="shared" si="1791"/>
        <v>1</v>
      </c>
      <c r="V7645" t="str">
        <f t="shared" si="1792"/>
        <v>Top Company</v>
      </c>
      <c r="W7645" t="str">
        <f t="shared" si="1793"/>
        <v>Don't Buy</v>
      </c>
      <c r="X7645" t="str">
        <f t="shared" si="1794"/>
        <v>Not Known</v>
      </c>
      <c r="Z7645" t="str">
        <f t="shared" si="1795"/>
        <v>None</v>
      </c>
      <c r="AB7645" t="str">
        <f t="shared" si="1796"/>
        <v>0</v>
      </c>
    </row>
    <row r="7646" spans="1:28" x14ac:dyDescent="0.3">
      <c r="A7646">
        <v>7644</v>
      </c>
      <c r="B7646" t="s">
        <v>12537</v>
      </c>
      <c r="C7646" t="str">
        <f t="shared" si="1783"/>
        <v>Long</v>
      </c>
      <c r="D7646">
        <v>3.8</v>
      </c>
      <c r="F7646" s="1">
        <f t="shared" si="1797"/>
        <v>3.8</v>
      </c>
      <c r="G7646" s="1">
        <f t="shared" si="1784"/>
        <v>3.8</v>
      </c>
      <c r="H7646">
        <f t="shared" si="1785"/>
        <v>3.8</v>
      </c>
      <c r="I7646" t="s">
        <v>12505</v>
      </c>
      <c r="J7646" t="s">
        <v>22</v>
      </c>
      <c r="K7646" t="s">
        <v>6172</v>
      </c>
      <c r="L7646" t="str">
        <f t="shared" si="1786"/>
        <v>Established</v>
      </c>
      <c r="N7646" s="2">
        <f t="shared" si="1787"/>
        <v>27</v>
      </c>
      <c r="O7646" t="s">
        <v>109</v>
      </c>
      <c r="P7646" t="s">
        <v>1308</v>
      </c>
      <c r="Q7646" t="s">
        <v>28</v>
      </c>
      <c r="R7646" t="str">
        <f t="shared" si="1788"/>
        <v>Average</v>
      </c>
      <c r="S7646" t="str">
        <f t="shared" si="1789"/>
        <v xml:space="preserve"> </v>
      </c>
      <c r="T7646" t="b">
        <f t="shared" si="1790"/>
        <v>0</v>
      </c>
      <c r="U7646" t="b">
        <f t="shared" si="1791"/>
        <v>1</v>
      </c>
      <c r="V7646" t="str">
        <f t="shared" si="1792"/>
        <v>Average Company</v>
      </c>
      <c r="W7646" t="str">
        <f t="shared" si="1793"/>
        <v>Don't Buy</v>
      </c>
      <c r="X7646" t="str">
        <f t="shared" si="1794"/>
        <v>Not Known</v>
      </c>
      <c r="Z7646" t="str">
        <f t="shared" si="1795"/>
        <v>None</v>
      </c>
      <c r="AB7646" t="str">
        <f t="shared" si="1796"/>
        <v>500K</v>
      </c>
    </row>
    <row r="7647" spans="1:28" x14ac:dyDescent="0.3">
      <c r="A7647">
        <v>7645</v>
      </c>
      <c r="B7647" t="s">
        <v>12538</v>
      </c>
      <c r="C7647" t="str">
        <f t="shared" si="1783"/>
        <v>Long</v>
      </c>
      <c r="D7647">
        <v>4.4000000000000004</v>
      </c>
      <c r="F7647" s="1">
        <f t="shared" si="1797"/>
        <v>4.4000000000000004</v>
      </c>
      <c r="G7647" s="1">
        <f t="shared" si="1784"/>
        <v>4.4000000000000004</v>
      </c>
      <c r="H7647">
        <f t="shared" si="1785"/>
        <v>4.4000000000000004</v>
      </c>
      <c r="I7647" t="s">
        <v>12505</v>
      </c>
      <c r="J7647" t="s">
        <v>10</v>
      </c>
      <c r="K7647" t="s">
        <v>5152</v>
      </c>
      <c r="L7647" t="str">
        <f t="shared" si="1786"/>
        <v>Established</v>
      </c>
      <c r="N7647" s="2">
        <f t="shared" si="1787"/>
        <v>19</v>
      </c>
      <c r="O7647" t="s">
        <v>100</v>
      </c>
      <c r="P7647" t="s">
        <v>683</v>
      </c>
      <c r="Q7647" t="s">
        <v>378</v>
      </c>
      <c r="R7647" t="str">
        <f t="shared" si="1788"/>
        <v>Great</v>
      </c>
      <c r="S7647" t="str">
        <f t="shared" si="1789"/>
        <v>Great</v>
      </c>
      <c r="T7647" t="b">
        <f t="shared" si="1790"/>
        <v>1</v>
      </c>
      <c r="U7647" t="b">
        <f t="shared" si="1791"/>
        <v>1</v>
      </c>
      <c r="V7647" t="str">
        <f t="shared" si="1792"/>
        <v>Average Company</v>
      </c>
      <c r="W7647" t="str">
        <f t="shared" si="1793"/>
        <v>Don't Buy</v>
      </c>
      <c r="X7647" t="str">
        <f t="shared" si="1794"/>
        <v>Not Known</v>
      </c>
      <c r="Z7647" t="str">
        <f t="shared" si="1795"/>
        <v>None</v>
      </c>
      <c r="AB7647" t="str">
        <f t="shared" si="1796"/>
        <v>0</v>
      </c>
    </row>
    <row r="7648" spans="1:28" x14ac:dyDescent="0.3">
      <c r="A7648">
        <v>7646</v>
      </c>
      <c r="B7648" t="s">
        <v>12539</v>
      </c>
      <c r="C7648" t="str">
        <f t="shared" si="1783"/>
        <v>Long</v>
      </c>
      <c r="D7648">
        <v>2.8</v>
      </c>
      <c r="F7648" s="1">
        <f t="shared" si="1797"/>
        <v>2.8</v>
      </c>
      <c r="G7648" s="1">
        <f t="shared" si="1784"/>
        <v>2.8</v>
      </c>
      <c r="H7648">
        <f t="shared" si="1785"/>
        <v>2.8</v>
      </c>
      <c r="I7648" t="s">
        <v>12505</v>
      </c>
      <c r="J7648" t="s">
        <v>2496</v>
      </c>
      <c r="K7648" t="s">
        <v>151</v>
      </c>
      <c r="L7648" t="str">
        <f t="shared" si="1786"/>
        <v>Established</v>
      </c>
      <c r="N7648" s="2">
        <f t="shared" si="1787"/>
        <v>20</v>
      </c>
      <c r="O7648" t="s">
        <v>683</v>
      </c>
      <c r="Q7648" t="s">
        <v>605</v>
      </c>
      <c r="R7648" t="str">
        <f t="shared" si="1788"/>
        <v>Average</v>
      </c>
      <c r="S7648" t="str">
        <f t="shared" si="1789"/>
        <v xml:space="preserve"> </v>
      </c>
      <c r="T7648" t="b">
        <f t="shared" si="1790"/>
        <v>0</v>
      </c>
      <c r="U7648" t="b">
        <f t="shared" si="1791"/>
        <v>0</v>
      </c>
      <c r="V7648" t="str">
        <f t="shared" si="1792"/>
        <v>Average Company</v>
      </c>
      <c r="W7648" t="str">
        <f t="shared" si="1793"/>
        <v>Don't Buy</v>
      </c>
      <c r="X7648" t="str">
        <f t="shared" si="1794"/>
        <v>Not Known</v>
      </c>
      <c r="Z7648" t="str">
        <f t="shared" si="1795"/>
        <v>None</v>
      </c>
      <c r="AB7648" t="str">
        <f t="shared" si="1796"/>
        <v>0</v>
      </c>
    </row>
    <row r="7649" spans="1:28" x14ac:dyDescent="0.3">
      <c r="A7649">
        <v>7647</v>
      </c>
      <c r="B7649" t="s">
        <v>12540</v>
      </c>
      <c r="C7649" t="str">
        <f t="shared" si="1783"/>
        <v>Long</v>
      </c>
      <c r="D7649">
        <v>3.8</v>
      </c>
      <c r="F7649" s="1">
        <f t="shared" si="1797"/>
        <v>3.8</v>
      </c>
      <c r="G7649" s="1">
        <f t="shared" si="1784"/>
        <v>3.8</v>
      </c>
      <c r="H7649">
        <f t="shared" si="1785"/>
        <v>3.8</v>
      </c>
      <c r="I7649" t="s">
        <v>12505</v>
      </c>
      <c r="J7649" t="s">
        <v>10</v>
      </c>
      <c r="K7649" t="s">
        <v>3789</v>
      </c>
      <c r="L7649" t="str">
        <f t="shared" si="1786"/>
        <v>Established</v>
      </c>
      <c r="N7649" s="2">
        <f t="shared" si="1787"/>
        <v>37</v>
      </c>
      <c r="O7649" t="s">
        <v>538</v>
      </c>
      <c r="P7649" t="s">
        <v>683</v>
      </c>
      <c r="Q7649" t="s">
        <v>80</v>
      </c>
      <c r="R7649" t="str">
        <f t="shared" si="1788"/>
        <v>Average</v>
      </c>
      <c r="S7649" t="str">
        <f t="shared" si="1789"/>
        <v xml:space="preserve"> </v>
      </c>
      <c r="T7649" t="b">
        <f t="shared" si="1790"/>
        <v>0</v>
      </c>
      <c r="U7649" t="b">
        <f t="shared" si="1791"/>
        <v>1</v>
      </c>
      <c r="V7649" t="str">
        <f t="shared" si="1792"/>
        <v>Average Company</v>
      </c>
      <c r="W7649" t="str">
        <f t="shared" si="1793"/>
        <v>Don't Buy</v>
      </c>
      <c r="X7649" t="str">
        <f t="shared" si="1794"/>
        <v>Not Known</v>
      </c>
      <c r="Z7649" t="str">
        <f t="shared" si="1795"/>
        <v>None</v>
      </c>
      <c r="AB7649" t="str">
        <f t="shared" si="1796"/>
        <v>0</v>
      </c>
    </row>
    <row r="7650" spans="1:28" x14ac:dyDescent="0.3">
      <c r="A7650">
        <v>7648</v>
      </c>
      <c r="B7650" t="s">
        <v>12541</v>
      </c>
      <c r="C7650" t="str">
        <f t="shared" si="1783"/>
        <v>Long</v>
      </c>
      <c r="D7650">
        <v>4</v>
      </c>
      <c r="F7650" s="1">
        <f t="shared" si="1797"/>
        <v>4</v>
      </c>
      <c r="G7650" s="1">
        <f t="shared" si="1784"/>
        <v>4</v>
      </c>
      <c r="H7650">
        <f t="shared" si="1785"/>
        <v>4</v>
      </c>
      <c r="I7650" t="s">
        <v>12505</v>
      </c>
      <c r="J7650" t="s">
        <v>10</v>
      </c>
      <c r="K7650" t="s">
        <v>5707</v>
      </c>
      <c r="L7650" t="str">
        <f t="shared" si="1786"/>
        <v>Established</v>
      </c>
      <c r="N7650" s="2">
        <f t="shared" si="1787"/>
        <v>39</v>
      </c>
      <c r="O7650" t="s">
        <v>74</v>
      </c>
      <c r="P7650" t="s">
        <v>683</v>
      </c>
      <c r="Q7650" t="s">
        <v>105</v>
      </c>
      <c r="R7650" t="str">
        <f t="shared" si="1788"/>
        <v>Average</v>
      </c>
      <c r="S7650" t="str">
        <f t="shared" si="1789"/>
        <v xml:space="preserve"> </v>
      </c>
      <c r="T7650" t="b">
        <f t="shared" si="1790"/>
        <v>0</v>
      </c>
      <c r="U7650" t="b">
        <f t="shared" si="1791"/>
        <v>1</v>
      </c>
      <c r="V7650" t="str">
        <f t="shared" si="1792"/>
        <v>Average Company</v>
      </c>
      <c r="W7650" t="str">
        <f t="shared" si="1793"/>
        <v>Don't Buy</v>
      </c>
      <c r="X7650" t="str">
        <f t="shared" si="1794"/>
        <v>Not Known</v>
      </c>
      <c r="Z7650" t="str">
        <f t="shared" si="1795"/>
        <v>None</v>
      </c>
      <c r="AB7650" t="str">
        <f t="shared" si="1796"/>
        <v>0</v>
      </c>
    </row>
    <row r="7651" spans="1:28" x14ac:dyDescent="0.3">
      <c r="A7651">
        <v>7649</v>
      </c>
      <c r="B7651" t="s">
        <v>12542</v>
      </c>
      <c r="C7651" t="str">
        <f t="shared" si="1783"/>
        <v>Long</v>
      </c>
      <c r="D7651">
        <v>3.9</v>
      </c>
      <c r="F7651" s="1">
        <f t="shared" si="1797"/>
        <v>3.9</v>
      </c>
      <c r="G7651" s="1">
        <f t="shared" si="1784"/>
        <v>3.9</v>
      </c>
      <c r="H7651">
        <f t="shared" si="1785"/>
        <v>3.9</v>
      </c>
      <c r="I7651" t="s">
        <v>12505</v>
      </c>
      <c r="J7651" t="s">
        <v>22</v>
      </c>
      <c r="K7651" t="s">
        <v>10281</v>
      </c>
      <c r="L7651" t="str">
        <f t="shared" si="1786"/>
        <v>Established</v>
      </c>
      <c r="N7651" s="2">
        <f t="shared" si="1787"/>
        <v>13</v>
      </c>
      <c r="O7651" t="s">
        <v>299</v>
      </c>
      <c r="P7651" t="s">
        <v>1308</v>
      </c>
      <c r="Q7651" t="s">
        <v>1314</v>
      </c>
      <c r="R7651" t="str">
        <f t="shared" si="1788"/>
        <v>Average</v>
      </c>
      <c r="S7651" t="str">
        <f t="shared" si="1789"/>
        <v xml:space="preserve"> </v>
      </c>
      <c r="T7651" t="b">
        <f t="shared" si="1790"/>
        <v>0</v>
      </c>
      <c r="U7651" t="b">
        <f t="shared" si="1791"/>
        <v>1</v>
      </c>
      <c r="V7651" t="str">
        <f t="shared" si="1792"/>
        <v>Average Company</v>
      </c>
      <c r="W7651" t="str">
        <f t="shared" si="1793"/>
        <v>Don't Buy</v>
      </c>
      <c r="X7651" t="str">
        <f t="shared" si="1794"/>
        <v>Not Known</v>
      </c>
      <c r="Z7651" t="str">
        <f t="shared" si="1795"/>
        <v>None</v>
      </c>
      <c r="AB7651" t="str">
        <f t="shared" si="1796"/>
        <v>0</v>
      </c>
    </row>
    <row r="7652" spans="1:28" x14ac:dyDescent="0.3">
      <c r="A7652">
        <v>7650</v>
      </c>
      <c r="B7652" t="s">
        <v>12543</v>
      </c>
      <c r="C7652" t="str">
        <f t="shared" si="1783"/>
        <v>Long</v>
      </c>
      <c r="D7652">
        <v>4.2</v>
      </c>
      <c r="F7652" s="1">
        <f t="shared" si="1797"/>
        <v>4.2</v>
      </c>
      <c r="G7652" s="1">
        <f t="shared" si="1784"/>
        <v>4.2</v>
      </c>
      <c r="H7652">
        <f t="shared" si="1785"/>
        <v>4.2</v>
      </c>
      <c r="I7652" t="s">
        <v>12505</v>
      </c>
      <c r="J7652" t="s">
        <v>22</v>
      </c>
      <c r="K7652" t="s">
        <v>12544</v>
      </c>
      <c r="L7652" t="str">
        <f t="shared" si="1786"/>
        <v>Established</v>
      </c>
      <c r="N7652" s="2">
        <f t="shared" si="1787"/>
        <v>69</v>
      </c>
      <c r="O7652" t="s">
        <v>1402</v>
      </c>
      <c r="P7652" t="s">
        <v>147</v>
      </c>
      <c r="Q7652" t="s">
        <v>1314</v>
      </c>
      <c r="R7652" t="str">
        <f t="shared" si="1788"/>
        <v>Great</v>
      </c>
      <c r="S7652" t="str">
        <f t="shared" si="1789"/>
        <v>Great</v>
      </c>
      <c r="T7652" t="b">
        <f t="shared" si="1790"/>
        <v>1</v>
      </c>
      <c r="U7652" t="b">
        <f t="shared" si="1791"/>
        <v>1</v>
      </c>
      <c r="V7652" t="str">
        <f t="shared" si="1792"/>
        <v>Top Company</v>
      </c>
      <c r="W7652" t="str">
        <f t="shared" si="1793"/>
        <v>Don't Buy</v>
      </c>
      <c r="X7652" t="str">
        <f t="shared" si="1794"/>
        <v>Not Known</v>
      </c>
      <c r="Z7652" t="str">
        <f t="shared" si="1795"/>
        <v>None</v>
      </c>
      <c r="AB7652" t="str">
        <f t="shared" si="1796"/>
        <v>0</v>
      </c>
    </row>
    <row r="7653" spans="1:28" x14ac:dyDescent="0.3">
      <c r="A7653">
        <v>7651</v>
      </c>
      <c r="B7653" t="s">
        <v>12545</v>
      </c>
      <c r="C7653" t="str">
        <f t="shared" si="1783"/>
        <v>Short</v>
      </c>
      <c r="D7653">
        <v>4.2</v>
      </c>
      <c r="F7653" s="1">
        <f t="shared" si="1797"/>
        <v>4.2</v>
      </c>
      <c r="G7653" s="1">
        <f t="shared" si="1784"/>
        <v>4.2</v>
      </c>
      <c r="H7653">
        <f t="shared" si="1785"/>
        <v>4.2</v>
      </c>
      <c r="I7653" t="s">
        <v>12505</v>
      </c>
      <c r="J7653" t="s">
        <v>22</v>
      </c>
      <c r="K7653" t="s">
        <v>10764</v>
      </c>
      <c r="L7653" t="str">
        <f t="shared" si="1786"/>
        <v>Established</v>
      </c>
      <c r="N7653" s="2">
        <f t="shared" si="1787"/>
        <v>13</v>
      </c>
      <c r="O7653" t="s">
        <v>299</v>
      </c>
      <c r="P7653" t="s">
        <v>691</v>
      </c>
      <c r="Q7653" t="s">
        <v>44</v>
      </c>
      <c r="R7653" t="str">
        <f t="shared" si="1788"/>
        <v>Great</v>
      </c>
      <c r="S7653" t="str">
        <f t="shared" si="1789"/>
        <v>Great</v>
      </c>
      <c r="T7653" t="b">
        <f t="shared" si="1790"/>
        <v>1</v>
      </c>
      <c r="U7653" t="b">
        <f t="shared" si="1791"/>
        <v>1</v>
      </c>
      <c r="V7653" t="str">
        <f t="shared" si="1792"/>
        <v>Average Company</v>
      </c>
      <c r="W7653" t="str">
        <f t="shared" si="1793"/>
        <v>Don't Buy</v>
      </c>
      <c r="X7653" t="str">
        <f t="shared" si="1794"/>
        <v>Not Known</v>
      </c>
      <c r="Z7653" t="str">
        <f t="shared" si="1795"/>
        <v>None</v>
      </c>
      <c r="AB7653" t="str">
        <f t="shared" si="1796"/>
        <v>0</v>
      </c>
    </row>
    <row r="7654" spans="1:28" x14ac:dyDescent="0.3">
      <c r="A7654">
        <v>7652</v>
      </c>
      <c r="B7654" t="s">
        <v>12546</v>
      </c>
      <c r="C7654" t="str">
        <f t="shared" si="1783"/>
        <v>Long</v>
      </c>
      <c r="D7654">
        <v>4.5</v>
      </c>
      <c r="F7654" s="1">
        <f t="shared" si="1797"/>
        <v>5</v>
      </c>
      <c r="G7654" s="1">
        <f t="shared" si="1784"/>
        <v>5</v>
      </c>
      <c r="H7654">
        <f t="shared" si="1785"/>
        <v>4.5999999999999996</v>
      </c>
      <c r="I7654" t="s">
        <v>12505</v>
      </c>
      <c r="J7654" t="s">
        <v>12275</v>
      </c>
      <c r="K7654" t="s">
        <v>126</v>
      </c>
      <c r="L7654" t="str">
        <f t="shared" si="1786"/>
        <v>Startup</v>
      </c>
      <c r="N7654" s="2">
        <f t="shared" si="1787"/>
        <v>1</v>
      </c>
      <c r="O7654" t="s">
        <v>13</v>
      </c>
      <c r="Q7654" t="s">
        <v>999</v>
      </c>
      <c r="R7654" t="str">
        <f t="shared" si="1788"/>
        <v>Great</v>
      </c>
      <c r="S7654" t="str">
        <f t="shared" si="1789"/>
        <v>Great</v>
      </c>
      <c r="T7654" t="b">
        <f t="shared" si="1790"/>
        <v>0</v>
      </c>
      <c r="U7654" t="b">
        <f t="shared" si="1791"/>
        <v>1</v>
      </c>
      <c r="V7654" t="str">
        <f t="shared" si="1792"/>
        <v>Average Company</v>
      </c>
      <c r="W7654" t="str">
        <f t="shared" si="1793"/>
        <v>Don't Buy</v>
      </c>
      <c r="X7654" t="str">
        <f t="shared" si="1794"/>
        <v>Not Known</v>
      </c>
      <c r="Z7654" t="str">
        <f t="shared" si="1795"/>
        <v>None</v>
      </c>
      <c r="AB7654" t="str">
        <f t="shared" si="1796"/>
        <v>0</v>
      </c>
    </row>
    <row r="7655" spans="1:28" x14ac:dyDescent="0.3">
      <c r="A7655">
        <v>7653</v>
      </c>
      <c r="B7655" t="s">
        <v>12547</v>
      </c>
      <c r="C7655" t="str">
        <f t="shared" si="1783"/>
        <v>Long</v>
      </c>
      <c r="D7655">
        <v>2.2999999999999998</v>
      </c>
      <c r="F7655" s="1">
        <f t="shared" si="1797"/>
        <v>2.2999999999999998</v>
      </c>
      <c r="G7655" s="1">
        <f t="shared" si="1784"/>
        <v>2.2999999999999998</v>
      </c>
      <c r="H7655">
        <f t="shared" si="1785"/>
        <v>2.2999999999999998</v>
      </c>
      <c r="I7655" t="s">
        <v>12505</v>
      </c>
      <c r="J7655" t="s">
        <v>22</v>
      </c>
      <c r="K7655" t="s">
        <v>12118</v>
      </c>
      <c r="L7655" t="str">
        <f t="shared" si="1786"/>
        <v>Established</v>
      </c>
      <c r="N7655" s="2">
        <f t="shared" si="1787"/>
        <v>15</v>
      </c>
      <c r="O7655" t="s">
        <v>84</v>
      </c>
      <c r="P7655" t="s">
        <v>2818</v>
      </c>
      <c r="Q7655" t="s">
        <v>19</v>
      </c>
      <c r="R7655" t="str">
        <f t="shared" si="1788"/>
        <v>Average</v>
      </c>
      <c r="S7655" t="str">
        <f t="shared" si="1789"/>
        <v xml:space="preserve"> </v>
      </c>
      <c r="T7655" t="b">
        <f t="shared" si="1790"/>
        <v>0</v>
      </c>
      <c r="U7655" t="b">
        <f t="shared" si="1791"/>
        <v>0</v>
      </c>
      <c r="V7655" t="str">
        <f t="shared" si="1792"/>
        <v>Average Company</v>
      </c>
      <c r="W7655" t="str">
        <f t="shared" si="1793"/>
        <v>Don't Buy</v>
      </c>
      <c r="X7655" t="str">
        <f t="shared" si="1794"/>
        <v>Not Known</v>
      </c>
      <c r="Z7655" t="str">
        <f t="shared" si="1795"/>
        <v>None</v>
      </c>
      <c r="AB7655" t="str">
        <f t="shared" si="1796"/>
        <v>500K</v>
      </c>
    </row>
    <row r="7656" spans="1:28" x14ac:dyDescent="0.3">
      <c r="A7656">
        <v>7654</v>
      </c>
      <c r="B7656" t="s">
        <v>12548</v>
      </c>
      <c r="C7656" t="str">
        <f t="shared" si="1783"/>
        <v>Long</v>
      </c>
      <c r="D7656">
        <v>4.2</v>
      </c>
      <c r="F7656" s="1">
        <f t="shared" si="1797"/>
        <v>4.2</v>
      </c>
      <c r="G7656" s="1">
        <f t="shared" si="1784"/>
        <v>4.2</v>
      </c>
      <c r="H7656">
        <f t="shared" si="1785"/>
        <v>4.2</v>
      </c>
      <c r="I7656" t="s">
        <v>12505</v>
      </c>
      <c r="J7656" t="s">
        <v>5315</v>
      </c>
      <c r="K7656" t="s">
        <v>397</v>
      </c>
      <c r="L7656" t="str">
        <f t="shared" si="1786"/>
        <v>Established</v>
      </c>
      <c r="N7656" s="2">
        <f t="shared" si="1787"/>
        <v>20</v>
      </c>
      <c r="O7656" t="s">
        <v>683</v>
      </c>
      <c r="Q7656" t="s">
        <v>304</v>
      </c>
      <c r="R7656" t="str">
        <f t="shared" si="1788"/>
        <v>Great</v>
      </c>
      <c r="S7656" t="str">
        <f t="shared" si="1789"/>
        <v>Great</v>
      </c>
      <c r="T7656" t="b">
        <f t="shared" si="1790"/>
        <v>1</v>
      </c>
      <c r="U7656" t="b">
        <f t="shared" si="1791"/>
        <v>1</v>
      </c>
      <c r="V7656" t="str">
        <f t="shared" si="1792"/>
        <v>Average Company</v>
      </c>
      <c r="W7656" t="str">
        <f t="shared" si="1793"/>
        <v>Buy</v>
      </c>
      <c r="X7656" t="str">
        <f t="shared" si="1794"/>
        <v>Not Known</v>
      </c>
      <c r="Z7656" t="str">
        <f t="shared" si="1795"/>
        <v>None</v>
      </c>
      <c r="AB7656" t="str">
        <f t="shared" si="1796"/>
        <v>0</v>
      </c>
    </row>
    <row r="7657" spans="1:28" x14ac:dyDescent="0.3">
      <c r="A7657">
        <v>7655</v>
      </c>
      <c r="B7657" t="s">
        <v>12549</v>
      </c>
      <c r="C7657" t="str">
        <f t="shared" si="1783"/>
        <v>Long</v>
      </c>
      <c r="D7657">
        <v>4</v>
      </c>
      <c r="F7657" s="1">
        <f t="shared" si="1797"/>
        <v>4</v>
      </c>
      <c r="G7657" s="1">
        <f t="shared" si="1784"/>
        <v>4</v>
      </c>
      <c r="H7657">
        <f t="shared" si="1785"/>
        <v>4</v>
      </c>
      <c r="I7657" t="s">
        <v>12505</v>
      </c>
      <c r="J7657" t="s">
        <v>12550</v>
      </c>
      <c r="K7657" t="s">
        <v>357</v>
      </c>
      <c r="L7657" t="str">
        <f t="shared" si="1786"/>
        <v>Established</v>
      </c>
      <c r="N7657" s="2">
        <f t="shared" si="1787"/>
        <v>50</v>
      </c>
      <c r="O7657" t="s">
        <v>691</v>
      </c>
      <c r="Q7657" t="s">
        <v>80</v>
      </c>
      <c r="R7657" t="str">
        <f t="shared" si="1788"/>
        <v>Average</v>
      </c>
      <c r="S7657" t="str">
        <f t="shared" si="1789"/>
        <v xml:space="preserve"> </v>
      </c>
      <c r="T7657" t="b">
        <f t="shared" si="1790"/>
        <v>0</v>
      </c>
      <c r="U7657" t="b">
        <f t="shared" si="1791"/>
        <v>1</v>
      </c>
      <c r="V7657" t="str">
        <f t="shared" si="1792"/>
        <v>Average Company</v>
      </c>
      <c r="W7657" t="str">
        <f t="shared" si="1793"/>
        <v>Don't Buy</v>
      </c>
      <c r="X7657" t="str">
        <f t="shared" si="1794"/>
        <v>Not Known</v>
      </c>
      <c r="Z7657" t="str">
        <f t="shared" si="1795"/>
        <v>None</v>
      </c>
      <c r="AB7657" t="str">
        <f t="shared" si="1796"/>
        <v>0</v>
      </c>
    </row>
    <row r="7658" spans="1:28" x14ac:dyDescent="0.3">
      <c r="A7658">
        <v>7656</v>
      </c>
      <c r="B7658" t="s">
        <v>12551</v>
      </c>
      <c r="C7658" t="str">
        <f t="shared" si="1783"/>
        <v>Long</v>
      </c>
      <c r="D7658">
        <v>3.9</v>
      </c>
      <c r="F7658" s="1" t="e">
        <f t="shared" si="1797"/>
        <v>#VALUE!</v>
      </c>
      <c r="G7658" s="1" t="e">
        <f t="shared" si="1784"/>
        <v>#VALUE!</v>
      </c>
      <c r="H7658" t="e">
        <f t="shared" si="1785"/>
        <v>#VALUE!</v>
      </c>
      <c r="I7658" t="s">
        <v>12505</v>
      </c>
      <c r="J7658" t="s">
        <v>1308</v>
      </c>
      <c r="L7658" t="e">
        <f t="shared" si="1786"/>
        <v>#VALUE!</v>
      </c>
      <c r="N7658" s="2" t="e">
        <f t="shared" si="1787"/>
        <v>#VALUE!</v>
      </c>
      <c r="Q7658" t="s">
        <v>523</v>
      </c>
      <c r="R7658" t="str">
        <f t="shared" si="1788"/>
        <v>Average</v>
      </c>
      <c r="S7658" t="str">
        <f t="shared" si="1789"/>
        <v xml:space="preserve"> </v>
      </c>
      <c r="T7658" t="e">
        <f t="shared" si="1790"/>
        <v>#VALUE!</v>
      </c>
      <c r="U7658" t="e">
        <f t="shared" si="1791"/>
        <v>#VALUE!</v>
      </c>
      <c r="V7658" t="e">
        <f t="shared" si="1792"/>
        <v>#VALUE!</v>
      </c>
      <c r="W7658" t="str">
        <f t="shared" si="1793"/>
        <v>Don't Buy</v>
      </c>
      <c r="X7658" t="str">
        <f t="shared" si="1794"/>
        <v>Not Known</v>
      </c>
      <c r="Z7658" t="e">
        <f t="shared" si="1795"/>
        <v>#VALUE!</v>
      </c>
      <c r="AB7658" t="str">
        <f t="shared" si="1796"/>
        <v>0</v>
      </c>
    </row>
    <row r="7659" spans="1:28" x14ac:dyDescent="0.3">
      <c r="A7659">
        <v>7657</v>
      </c>
      <c r="B7659" t="s">
        <v>12552</v>
      </c>
      <c r="C7659" t="str">
        <f t="shared" si="1783"/>
        <v>Long</v>
      </c>
      <c r="D7659">
        <v>3.9</v>
      </c>
      <c r="F7659" s="1">
        <f t="shared" si="1797"/>
        <v>3.9</v>
      </c>
      <c r="G7659" s="1">
        <f t="shared" si="1784"/>
        <v>3.9</v>
      </c>
      <c r="H7659">
        <f t="shared" si="1785"/>
        <v>3.9</v>
      </c>
      <c r="I7659" t="s">
        <v>12505</v>
      </c>
      <c r="J7659" t="s">
        <v>22</v>
      </c>
      <c r="K7659" t="s">
        <v>1119</v>
      </c>
      <c r="L7659" t="str">
        <f t="shared" si="1786"/>
        <v>Established</v>
      </c>
      <c r="N7659" s="2">
        <f t="shared" si="1787"/>
        <v>20</v>
      </c>
      <c r="O7659" t="s">
        <v>151</v>
      </c>
      <c r="P7659" t="s">
        <v>1703</v>
      </c>
      <c r="Q7659" t="s">
        <v>605</v>
      </c>
      <c r="R7659" t="str">
        <f t="shared" si="1788"/>
        <v>Average</v>
      </c>
      <c r="S7659" t="str">
        <f t="shared" si="1789"/>
        <v xml:space="preserve"> </v>
      </c>
      <c r="T7659" t="b">
        <f t="shared" si="1790"/>
        <v>0</v>
      </c>
      <c r="U7659" t="b">
        <f t="shared" si="1791"/>
        <v>1</v>
      </c>
      <c r="V7659" t="str">
        <f t="shared" si="1792"/>
        <v>Average Company</v>
      </c>
      <c r="W7659" t="str">
        <f t="shared" si="1793"/>
        <v>Don't Buy</v>
      </c>
      <c r="X7659" t="str">
        <f t="shared" si="1794"/>
        <v>Not Known</v>
      </c>
      <c r="Z7659" t="str">
        <f t="shared" si="1795"/>
        <v>None</v>
      </c>
      <c r="AB7659" t="str">
        <f t="shared" si="1796"/>
        <v>0</v>
      </c>
    </row>
    <row r="7660" spans="1:28" x14ac:dyDescent="0.3">
      <c r="A7660">
        <v>7658</v>
      </c>
      <c r="B7660" t="s">
        <v>12553</v>
      </c>
      <c r="C7660" t="str">
        <f t="shared" si="1783"/>
        <v>Long</v>
      </c>
      <c r="D7660">
        <v>4.3</v>
      </c>
      <c r="F7660" s="1">
        <f t="shared" si="1797"/>
        <v>4.3</v>
      </c>
      <c r="G7660" s="1">
        <f t="shared" si="1784"/>
        <v>4.3</v>
      </c>
      <c r="H7660">
        <f t="shared" si="1785"/>
        <v>4.3</v>
      </c>
      <c r="I7660" t="s">
        <v>12505</v>
      </c>
      <c r="J7660" t="s">
        <v>22</v>
      </c>
      <c r="K7660" t="s">
        <v>4361</v>
      </c>
      <c r="L7660" t="str">
        <f t="shared" si="1786"/>
        <v>Established</v>
      </c>
      <c r="N7660" s="2">
        <f t="shared" si="1787"/>
        <v>30</v>
      </c>
      <c r="O7660" t="s">
        <v>604</v>
      </c>
      <c r="P7660" t="s">
        <v>1308</v>
      </c>
      <c r="Q7660" t="s">
        <v>243</v>
      </c>
      <c r="R7660" t="str">
        <f t="shared" si="1788"/>
        <v>Great</v>
      </c>
      <c r="S7660" t="str">
        <f t="shared" si="1789"/>
        <v>Great</v>
      </c>
      <c r="T7660" t="b">
        <f t="shared" si="1790"/>
        <v>1</v>
      </c>
      <c r="U7660" t="b">
        <f t="shared" si="1791"/>
        <v>1</v>
      </c>
      <c r="V7660" t="str">
        <f t="shared" si="1792"/>
        <v>Top Company</v>
      </c>
      <c r="W7660" t="str">
        <f t="shared" si="1793"/>
        <v>Don't Buy</v>
      </c>
      <c r="X7660" t="str">
        <f t="shared" si="1794"/>
        <v>Not Known</v>
      </c>
      <c r="Z7660" t="str">
        <f t="shared" si="1795"/>
        <v>None</v>
      </c>
      <c r="AB7660" t="str">
        <f t="shared" si="1796"/>
        <v>0</v>
      </c>
    </row>
    <row r="7661" spans="1:28" x14ac:dyDescent="0.3">
      <c r="A7661">
        <v>7659</v>
      </c>
      <c r="B7661" t="s">
        <v>12554</v>
      </c>
      <c r="C7661" t="str">
        <f t="shared" si="1783"/>
        <v>Long</v>
      </c>
      <c r="D7661">
        <v>4</v>
      </c>
      <c r="F7661" s="1">
        <f t="shared" si="1797"/>
        <v>4</v>
      </c>
      <c r="G7661" s="1">
        <f t="shared" si="1784"/>
        <v>4</v>
      </c>
      <c r="H7661">
        <f t="shared" si="1785"/>
        <v>4</v>
      </c>
      <c r="I7661" t="s">
        <v>12505</v>
      </c>
      <c r="J7661" t="s">
        <v>22</v>
      </c>
      <c r="K7661" t="s">
        <v>10938</v>
      </c>
      <c r="L7661" t="str">
        <f t="shared" si="1786"/>
        <v>Established</v>
      </c>
      <c r="N7661" s="2">
        <f t="shared" si="1787"/>
        <v>13</v>
      </c>
      <c r="O7661" t="s">
        <v>299</v>
      </c>
      <c r="P7661" t="s">
        <v>1308</v>
      </c>
      <c r="Q7661" t="s">
        <v>44</v>
      </c>
      <c r="R7661" t="str">
        <f t="shared" si="1788"/>
        <v>Average</v>
      </c>
      <c r="S7661" t="str">
        <f t="shared" si="1789"/>
        <v xml:space="preserve"> </v>
      </c>
      <c r="T7661" t="b">
        <f t="shared" si="1790"/>
        <v>0</v>
      </c>
      <c r="U7661" t="b">
        <f t="shared" si="1791"/>
        <v>1</v>
      </c>
      <c r="V7661" t="str">
        <f t="shared" si="1792"/>
        <v>Average Company</v>
      </c>
      <c r="W7661" t="str">
        <f t="shared" si="1793"/>
        <v>Don't Buy</v>
      </c>
      <c r="X7661" t="str">
        <f t="shared" si="1794"/>
        <v>Not Known</v>
      </c>
      <c r="Z7661" t="str">
        <f t="shared" si="1795"/>
        <v>None</v>
      </c>
      <c r="AB7661" t="str">
        <f t="shared" si="1796"/>
        <v>0</v>
      </c>
    </row>
    <row r="7662" spans="1:28" x14ac:dyDescent="0.3">
      <c r="A7662">
        <v>7660</v>
      </c>
      <c r="B7662" t="s">
        <v>12555</v>
      </c>
      <c r="C7662" t="str">
        <f t="shared" si="1783"/>
        <v>Long</v>
      </c>
      <c r="D7662">
        <v>4.4000000000000004</v>
      </c>
      <c r="F7662" s="1">
        <f t="shared" si="1797"/>
        <v>4.4000000000000004</v>
      </c>
      <c r="G7662" s="1">
        <f t="shared" si="1784"/>
        <v>4.4000000000000004</v>
      </c>
      <c r="H7662">
        <f t="shared" si="1785"/>
        <v>4.4000000000000004</v>
      </c>
      <c r="I7662" t="s">
        <v>12505</v>
      </c>
      <c r="J7662" t="s">
        <v>22</v>
      </c>
      <c r="K7662" t="s">
        <v>5994</v>
      </c>
      <c r="L7662" t="str">
        <f t="shared" si="1786"/>
        <v>Established</v>
      </c>
      <c r="N7662" s="2">
        <f t="shared" si="1787"/>
        <v>29</v>
      </c>
      <c r="O7662" t="s">
        <v>62</v>
      </c>
      <c r="P7662" t="s">
        <v>683</v>
      </c>
      <c r="Q7662" t="s">
        <v>3437</v>
      </c>
      <c r="R7662" t="str">
        <f t="shared" si="1788"/>
        <v>Great</v>
      </c>
      <c r="S7662" t="str">
        <f t="shared" si="1789"/>
        <v>Great</v>
      </c>
      <c r="T7662" t="b">
        <f t="shared" si="1790"/>
        <v>1</v>
      </c>
      <c r="U7662" t="b">
        <f t="shared" si="1791"/>
        <v>1</v>
      </c>
      <c r="V7662" t="str">
        <f t="shared" si="1792"/>
        <v>Top Company</v>
      </c>
      <c r="W7662" t="str">
        <f t="shared" si="1793"/>
        <v>Don't Buy</v>
      </c>
      <c r="X7662" t="str">
        <f t="shared" si="1794"/>
        <v>Not Known</v>
      </c>
      <c r="Z7662" t="str">
        <f t="shared" si="1795"/>
        <v>None</v>
      </c>
      <c r="AB7662" t="str">
        <f t="shared" si="1796"/>
        <v>0</v>
      </c>
    </row>
    <row r="7663" spans="1:28" x14ac:dyDescent="0.3">
      <c r="A7663">
        <v>7661</v>
      </c>
      <c r="B7663" t="s">
        <v>12556</v>
      </c>
      <c r="C7663" t="str">
        <f t="shared" si="1783"/>
        <v>Long</v>
      </c>
      <c r="D7663">
        <v>3.2</v>
      </c>
      <c r="F7663" s="1">
        <f t="shared" si="1797"/>
        <v>3.2</v>
      </c>
      <c r="G7663" s="1">
        <f t="shared" si="1784"/>
        <v>3.2</v>
      </c>
      <c r="H7663">
        <f t="shared" si="1785"/>
        <v>3.2</v>
      </c>
      <c r="I7663" t="s">
        <v>12505</v>
      </c>
      <c r="J7663" t="s">
        <v>22</v>
      </c>
      <c r="K7663" t="s">
        <v>7017</v>
      </c>
      <c r="L7663" t="str">
        <f t="shared" si="1786"/>
        <v>Established</v>
      </c>
      <c r="N7663" s="2">
        <f t="shared" si="1787"/>
        <v>17</v>
      </c>
      <c r="O7663" t="s">
        <v>711</v>
      </c>
      <c r="P7663" t="s">
        <v>1308</v>
      </c>
      <c r="Q7663" t="s">
        <v>424</v>
      </c>
      <c r="R7663" t="str">
        <f t="shared" si="1788"/>
        <v>Average</v>
      </c>
      <c r="S7663" t="str">
        <f t="shared" si="1789"/>
        <v xml:space="preserve"> </v>
      </c>
      <c r="T7663" t="b">
        <f t="shared" si="1790"/>
        <v>0</v>
      </c>
      <c r="U7663" t="b">
        <f t="shared" si="1791"/>
        <v>0</v>
      </c>
      <c r="V7663" t="str">
        <f t="shared" si="1792"/>
        <v>Average Company</v>
      </c>
      <c r="W7663" t="str">
        <f t="shared" si="1793"/>
        <v>Don't Buy</v>
      </c>
      <c r="X7663" t="str">
        <f t="shared" si="1794"/>
        <v>Not Known</v>
      </c>
      <c r="Z7663" t="str">
        <f t="shared" si="1795"/>
        <v>None</v>
      </c>
      <c r="AB7663" t="str">
        <f t="shared" si="1796"/>
        <v>0</v>
      </c>
    </row>
    <row r="7664" spans="1:28" x14ac:dyDescent="0.3">
      <c r="A7664">
        <v>7662</v>
      </c>
      <c r="B7664" t="s">
        <v>12557</v>
      </c>
      <c r="C7664" t="str">
        <f t="shared" si="1783"/>
        <v>Long</v>
      </c>
      <c r="D7664">
        <v>4.0999999999999996</v>
      </c>
      <c r="F7664" s="1">
        <f t="shared" si="1797"/>
        <v>4.0999999999999996</v>
      </c>
      <c r="G7664" s="1">
        <f t="shared" si="1784"/>
        <v>4.0999999999999996</v>
      </c>
      <c r="H7664">
        <f t="shared" si="1785"/>
        <v>4.0999999999999996</v>
      </c>
      <c r="I7664" t="s">
        <v>12505</v>
      </c>
      <c r="J7664" t="s">
        <v>10</v>
      </c>
      <c r="K7664" t="s">
        <v>12558</v>
      </c>
      <c r="L7664" t="str">
        <f t="shared" si="1786"/>
        <v>Established</v>
      </c>
      <c r="N7664" s="2">
        <f t="shared" si="1787"/>
        <v>50</v>
      </c>
      <c r="O7664" t="s">
        <v>740</v>
      </c>
      <c r="P7664" t="s">
        <v>691</v>
      </c>
      <c r="Q7664" t="s">
        <v>80</v>
      </c>
      <c r="R7664" t="str">
        <f t="shared" si="1788"/>
        <v>Great</v>
      </c>
      <c r="S7664" t="str">
        <f t="shared" si="1789"/>
        <v>Great</v>
      </c>
      <c r="T7664" t="b">
        <f t="shared" si="1790"/>
        <v>1</v>
      </c>
      <c r="U7664" t="b">
        <f t="shared" si="1791"/>
        <v>1</v>
      </c>
      <c r="V7664" t="str">
        <f t="shared" si="1792"/>
        <v>Top Company</v>
      </c>
      <c r="W7664" t="str">
        <f t="shared" si="1793"/>
        <v>Don't Buy</v>
      </c>
      <c r="X7664" t="str">
        <f t="shared" si="1794"/>
        <v>Not Known</v>
      </c>
      <c r="Z7664" t="str">
        <f t="shared" si="1795"/>
        <v>None</v>
      </c>
      <c r="AB7664" t="str">
        <f t="shared" si="1796"/>
        <v>0</v>
      </c>
    </row>
    <row r="7665" spans="1:28" x14ac:dyDescent="0.3">
      <c r="A7665">
        <v>7663</v>
      </c>
      <c r="B7665" t="s">
        <v>12559</v>
      </c>
      <c r="C7665" t="str">
        <f t="shared" si="1783"/>
        <v>Long</v>
      </c>
      <c r="D7665">
        <v>4.0999999999999996</v>
      </c>
      <c r="F7665" s="1">
        <f t="shared" si="1797"/>
        <v>4.0999999999999996</v>
      </c>
      <c r="G7665" s="1">
        <f t="shared" si="1784"/>
        <v>4.0999999999999996</v>
      </c>
      <c r="H7665">
        <f t="shared" si="1785"/>
        <v>4.0999999999999996</v>
      </c>
      <c r="I7665" t="s">
        <v>12505</v>
      </c>
      <c r="J7665" t="s">
        <v>22</v>
      </c>
      <c r="K7665" t="s">
        <v>12560</v>
      </c>
      <c r="L7665" t="str">
        <f t="shared" si="1786"/>
        <v>Established</v>
      </c>
      <c r="N7665" s="2">
        <f t="shared" si="1787"/>
        <v>82</v>
      </c>
      <c r="O7665" t="s">
        <v>1102</v>
      </c>
      <c r="P7665" t="s">
        <v>1308</v>
      </c>
      <c r="Q7665" t="s">
        <v>479</v>
      </c>
      <c r="R7665" t="str">
        <f t="shared" si="1788"/>
        <v>Great</v>
      </c>
      <c r="S7665" t="str">
        <f t="shared" si="1789"/>
        <v>Great</v>
      </c>
      <c r="T7665" t="b">
        <f t="shared" si="1790"/>
        <v>1</v>
      </c>
      <c r="U7665" t="b">
        <f t="shared" si="1791"/>
        <v>1</v>
      </c>
      <c r="V7665" t="str">
        <f t="shared" si="1792"/>
        <v>Top Company</v>
      </c>
      <c r="W7665" t="str">
        <f t="shared" si="1793"/>
        <v>Don't Buy</v>
      </c>
      <c r="X7665" t="str">
        <f t="shared" si="1794"/>
        <v>Not Known</v>
      </c>
      <c r="Z7665" t="str">
        <f t="shared" si="1795"/>
        <v>None</v>
      </c>
      <c r="AB7665" t="str">
        <f t="shared" si="1796"/>
        <v>0</v>
      </c>
    </row>
    <row r="7666" spans="1:28" x14ac:dyDescent="0.3">
      <c r="A7666">
        <v>7664</v>
      </c>
      <c r="B7666" t="s">
        <v>12561</v>
      </c>
      <c r="C7666" t="str">
        <f t="shared" si="1783"/>
        <v>Long</v>
      </c>
      <c r="D7666">
        <v>4.2</v>
      </c>
      <c r="F7666" s="1">
        <f t="shared" si="1797"/>
        <v>4.2</v>
      </c>
      <c r="G7666" s="1">
        <f t="shared" si="1784"/>
        <v>4.2</v>
      </c>
      <c r="H7666">
        <f t="shared" si="1785"/>
        <v>4.2</v>
      </c>
      <c r="I7666" t="s">
        <v>12505</v>
      </c>
      <c r="J7666" t="s">
        <v>22</v>
      </c>
      <c r="K7666" t="s">
        <v>12562</v>
      </c>
      <c r="L7666" t="str">
        <f t="shared" si="1786"/>
        <v>Established</v>
      </c>
      <c r="N7666" s="2">
        <f t="shared" si="1787"/>
        <v>21</v>
      </c>
      <c r="O7666" t="s">
        <v>321</v>
      </c>
      <c r="P7666" t="s">
        <v>683</v>
      </c>
      <c r="Q7666" t="s">
        <v>19</v>
      </c>
      <c r="R7666" t="str">
        <f t="shared" si="1788"/>
        <v>Great</v>
      </c>
      <c r="S7666" t="str">
        <f t="shared" si="1789"/>
        <v>Great</v>
      </c>
      <c r="T7666" t="b">
        <f t="shared" si="1790"/>
        <v>1</v>
      </c>
      <c r="U7666" t="b">
        <f t="shared" si="1791"/>
        <v>1</v>
      </c>
      <c r="V7666" t="str">
        <f t="shared" si="1792"/>
        <v>Top Company</v>
      </c>
      <c r="W7666" t="str">
        <f t="shared" si="1793"/>
        <v>Don't Buy</v>
      </c>
      <c r="X7666" t="str">
        <f t="shared" si="1794"/>
        <v>Not Known</v>
      </c>
      <c r="Z7666" t="str">
        <f t="shared" si="1795"/>
        <v>None</v>
      </c>
      <c r="AB7666" t="str">
        <f t="shared" si="1796"/>
        <v>1Million</v>
      </c>
    </row>
    <row r="7667" spans="1:28" x14ac:dyDescent="0.3">
      <c r="A7667">
        <v>7665</v>
      </c>
      <c r="B7667" t="s">
        <v>12563</v>
      </c>
      <c r="C7667" t="str">
        <f t="shared" si="1783"/>
        <v>Long</v>
      </c>
      <c r="D7667">
        <v>3.9</v>
      </c>
      <c r="F7667" s="1">
        <f t="shared" si="1797"/>
        <v>3.9</v>
      </c>
      <c r="G7667" s="1">
        <f t="shared" si="1784"/>
        <v>3.9</v>
      </c>
      <c r="H7667">
        <f t="shared" si="1785"/>
        <v>3.9</v>
      </c>
      <c r="I7667" t="s">
        <v>12505</v>
      </c>
      <c r="J7667" t="s">
        <v>22</v>
      </c>
      <c r="K7667" t="s">
        <v>690</v>
      </c>
      <c r="L7667" t="str">
        <f t="shared" si="1786"/>
        <v>Established</v>
      </c>
      <c r="N7667" s="2">
        <f t="shared" si="1787"/>
        <v>17</v>
      </c>
      <c r="O7667" t="s">
        <v>711</v>
      </c>
      <c r="P7667" t="s">
        <v>683</v>
      </c>
      <c r="Q7667" t="s">
        <v>1024</v>
      </c>
      <c r="R7667" t="str">
        <f t="shared" si="1788"/>
        <v>Average</v>
      </c>
      <c r="S7667" t="str">
        <f t="shared" si="1789"/>
        <v xml:space="preserve"> </v>
      </c>
      <c r="T7667" t="b">
        <f t="shared" si="1790"/>
        <v>0</v>
      </c>
      <c r="U7667" t="b">
        <f t="shared" si="1791"/>
        <v>1</v>
      </c>
      <c r="V7667" t="str">
        <f t="shared" si="1792"/>
        <v>Average Company</v>
      </c>
      <c r="W7667" t="str">
        <f t="shared" si="1793"/>
        <v>Buy</v>
      </c>
      <c r="X7667" t="str">
        <f t="shared" si="1794"/>
        <v>Not Known</v>
      </c>
      <c r="Z7667" t="str">
        <f t="shared" si="1795"/>
        <v>None</v>
      </c>
      <c r="AB7667" t="str">
        <f t="shared" si="1796"/>
        <v>0</v>
      </c>
    </row>
    <row r="7668" spans="1:28" x14ac:dyDescent="0.3">
      <c r="A7668">
        <v>7666</v>
      </c>
      <c r="B7668" t="s">
        <v>12564</v>
      </c>
      <c r="C7668" t="str">
        <f t="shared" si="1783"/>
        <v>Long</v>
      </c>
      <c r="D7668">
        <v>3.9</v>
      </c>
      <c r="F7668" s="1">
        <f t="shared" si="1797"/>
        <v>3.9</v>
      </c>
      <c r="G7668" s="1">
        <f t="shared" si="1784"/>
        <v>3.9</v>
      </c>
      <c r="H7668">
        <f t="shared" si="1785"/>
        <v>3.9</v>
      </c>
      <c r="I7668" t="s">
        <v>12505</v>
      </c>
      <c r="J7668" t="s">
        <v>22</v>
      </c>
      <c r="K7668" t="s">
        <v>4256</v>
      </c>
      <c r="L7668" t="str">
        <f t="shared" si="1786"/>
        <v>Established</v>
      </c>
      <c r="N7668" s="2">
        <f t="shared" si="1787"/>
        <v>26</v>
      </c>
      <c r="O7668" t="s">
        <v>126</v>
      </c>
      <c r="P7668" t="s">
        <v>147</v>
      </c>
      <c r="Q7668" t="s">
        <v>44</v>
      </c>
      <c r="R7668" t="str">
        <f t="shared" si="1788"/>
        <v>Average</v>
      </c>
      <c r="S7668" t="str">
        <f t="shared" si="1789"/>
        <v xml:space="preserve"> </v>
      </c>
      <c r="T7668" t="b">
        <f t="shared" si="1790"/>
        <v>0</v>
      </c>
      <c r="U7668" t="b">
        <f t="shared" si="1791"/>
        <v>1</v>
      </c>
      <c r="V7668" t="str">
        <f t="shared" si="1792"/>
        <v>Average Company</v>
      </c>
      <c r="W7668" t="str">
        <f t="shared" si="1793"/>
        <v>Don't Buy</v>
      </c>
      <c r="X7668" t="str">
        <f t="shared" si="1794"/>
        <v>Not Known</v>
      </c>
      <c r="Z7668" t="str">
        <f t="shared" si="1795"/>
        <v>None</v>
      </c>
      <c r="AB7668" t="str">
        <f t="shared" si="1796"/>
        <v>0</v>
      </c>
    </row>
    <row r="7669" spans="1:28" x14ac:dyDescent="0.3">
      <c r="A7669">
        <v>7667</v>
      </c>
      <c r="B7669" t="s">
        <v>12565</v>
      </c>
      <c r="C7669" t="str">
        <f t="shared" si="1783"/>
        <v>Long</v>
      </c>
      <c r="D7669">
        <v>4.5</v>
      </c>
      <c r="F7669" s="1">
        <f t="shared" si="1797"/>
        <v>4.5</v>
      </c>
      <c r="G7669" s="1">
        <f t="shared" si="1784"/>
        <v>4.5</v>
      </c>
      <c r="H7669">
        <f t="shared" si="1785"/>
        <v>4.5</v>
      </c>
      <c r="I7669" t="s">
        <v>12505</v>
      </c>
      <c r="J7669" t="s">
        <v>22</v>
      </c>
      <c r="K7669" t="s">
        <v>12566</v>
      </c>
      <c r="L7669" t="str">
        <f t="shared" si="1786"/>
        <v>Established</v>
      </c>
      <c r="N7669" s="2">
        <f t="shared" si="1787"/>
        <v>57</v>
      </c>
      <c r="O7669" t="s">
        <v>1796</v>
      </c>
      <c r="P7669" t="s">
        <v>691</v>
      </c>
      <c r="Q7669" t="s">
        <v>523</v>
      </c>
      <c r="R7669" t="str">
        <f t="shared" si="1788"/>
        <v>Great</v>
      </c>
      <c r="S7669" t="str">
        <f t="shared" si="1789"/>
        <v>Great</v>
      </c>
      <c r="T7669" t="b">
        <f t="shared" si="1790"/>
        <v>1</v>
      </c>
      <c r="U7669" t="b">
        <f t="shared" si="1791"/>
        <v>1</v>
      </c>
      <c r="V7669" t="str">
        <f t="shared" si="1792"/>
        <v>Top Company</v>
      </c>
      <c r="W7669" t="str">
        <f t="shared" si="1793"/>
        <v>Don't Buy</v>
      </c>
      <c r="X7669" t="str">
        <f t="shared" si="1794"/>
        <v>Not Known</v>
      </c>
      <c r="Z7669" t="str">
        <f t="shared" si="1795"/>
        <v>None</v>
      </c>
      <c r="AB7669" t="str">
        <f t="shared" si="1796"/>
        <v>0</v>
      </c>
    </row>
    <row r="7670" spans="1:28" x14ac:dyDescent="0.3">
      <c r="A7670">
        <v>7668</v>
      </c>
      <c r="B7670" t="s">
        <v>12567</v>
      </c>
      <c r="C7670" t="str">
        <f t="shared" si="1783"/>
        <v>Long</v>
      </c>
      <c r="D7670">
        <v>3.6</v>
      </c>
      <c r="F7670" s="1">
        <f t="shared" si="1797"/>
        <v>3.6</v>
      </c>
      <c r="G7670" s="1">
        <f t="shared" si="1784"/>
        <v>3.6</v>
      </c>
      <c r="H7670">
        <f t="shared" si="1785"/>
        <v>3.6</v>
      </c>
      <c r="I7670" t="s">
        <v>12505</v>
      </c>
      <c r="J7670" t="s">
        <v>22</v>
      </c>
      <c r="K7670" t="s">
        <v>3808</v>
      </c>
      <c r="L7670" t="str">
        <f t="shared" si="1786"/>
        <v>Established</v>
      </c>
      <c r="N7670" s="2">
        <f t="shared" si="1787"/>
        <v>28</v>
      </c>
      <c r="O7670" t="s">
        <v>24</v>
      </c>
      <c r="P7670" t="s">
        <v>147</v>
      </c>
      <c r="Q7670" t="s">
        <v>28</v>
      </c>
      <c r="R7670" t="str">
        <f t="shared" si="1788"/>
        <v>Average</v>
      </c>
      <c r="S7670" t="str">
        <f t="shared" si="1789"/>
        <v xml:space="preserve"> </v>
      </c>
      <c r="T7670" t="b">
        <f t="shared" si="1790"/>
        <v>0</v>
      </c>
      <c r="U7670" t="b">
        <f t="shared" si="1791"/>
        <v>1</v>
      </c>
      <c r="V7670" t="str">
        <f t="shared" si="1792"/>
        <v>Average Company</v>
      </c>
      <c r="W7670" t="str">
        <f t="shared" si="1793"/>
        <v>Don't Buy</v>
      </c>
      <c r="X7670" t="str">
        <f t="shared" si="1794"/>
        <v>Not Known</v>
      </c>
      <c r="Z7670" t="str">
        <f t="shared" si="1795"/>
        <v>None</v>
      </c>
      <c r="AB7670" t="str">
        <f t="shared" si="1796"/>
        <v>500K</v>
      </c>
    </row>
    <row r="7671" spans="1:28" x14ac:dyDescent="0.3">
      <c r="A7671">
        <v>7669</v>
      </c>
      <c r="B7671" t="s">
        <v>12568</v>
      </c>
      <c r="C7671" t="str">
        <f t="shared" si="1783"/>
        <v>Long</v>
      </c>
      <c r="D7671">
        <v>3.9</v>
      </c>
      <c r="F7671" s="1">
        <f t="shared" si="1797"/>
        <v>3.9</v>
      </c>
      <c r="G7671" s="1">
        <f t="shared" si="1784"/>
        <v>3.9</v>
      </c>
      <c r="H7671">
        <f t="shared" si="1785"/>
        <v>3.9</v>
      </c>
      <c r="I7671" t="s">
        <v>12505</v>
      </c>
      <c r="J7671" t="s">
        <v>5280</v>
      </c>
      <c r="K7671" t="s">
        <v>200</v>
      </c>
      <c r="L7671" t="str">
        <f t="shared" si="1786"/>
        <v>Established</v>
      </c>
      <c r="N7671" s="2">
        <f t="shared" si="1787"/>
        <v>51</v>
      </c>
      <c r="O7671" t="s">
        <v>1308</v>
      </c>
      <c r="Q7671" t="s">
        <v>14</v>
      </c>
      <c r="R7671" t="str">
        <f t="shared" si="1788"/>
        <v>Average</v>
      </c>
      <c r="S7671" t="str">
        <f t="shared" si="1789"/>
        <v xml:space="preserve"> </v>
      </c>
      <c r="T7671" t="b">
        <f t="shared" si="1790"/>
        <v>0</v>
      </c>
      <c r="U7671" t="b">
        <f t="shared" si="1791"/>
        <v>1</v>
      </c>
      <c r="V7671" t="str">
        <f t="shared" si="1792"/>
        <v>Average Company</v>
      </c>
      <c r="W7671" t="str">
        <f t="shared" si="1793"/>
        <v>Don't Buy</v>
      </c>
      <c r="X7671" t="str">
        <f t="shared" si="1794"/>
        <v>Not Known</v>
      </c>
      <c r="Z7671" t="str">
        <f t="shared" si="1795"/>
        <v>None</v>
      </c>
      <c r="AB7671" t="str">
        <f t="shared" si="1796"/>
        <v>0</v>
      </c>
    </row>
    <row r="7672" spans="1:28" x14ac:dyDescent="0.3">
      <c r="A7672">
        <v>7670</v>
      </c>
      <c r="B7672" t="s">
        <v>12569</v>
      </c>
      <c r="C7672" t="str">
        <f t="shared" si="1783"/>
        <v>Long</v>
      </c>
      <c r="D7672">
        <v>3</v>
      </c>
      <c r="F7672" s="1">
        <f t="shared" si="1797"/>
        <v>3</v>
      </c>
      <c r="G7672" s="1">
        <f t="shared" si="1784"/>
        <v>3</v>
      </c>
      <c r="H7672">
        <f t="shared" si="1785"/>
        <v>3</v>
      </c>
      <c r="I7672" t="s">
        <v>12505</v>
      </c>
      <c r="J7672" t="s">
        <v>10</v>
      </c>
      <c r="K7672" t="s">
        <v>5610</v>
      </c>
      <c r="L7672" t="str">
        <f t="shared" si="1786"/>
        <v>Established</v>
      </c>
      <c r="N7672" s="2">
        <f t="shared" si="1787"/>
        <v>24</v>
      </c>
      <c r="O7672" t="s">
        <v>185</v>
      </c>
      <c r="P7672" t="s">
        <v>683</v>
      </c>
      <c r="Q7672" t="s">
        <v>218</v>
      </c>
      <c r="R7672" t="str">
        <f t="shared" si="1788"/>
        <v>Average</v>
      </c>
      <c r="S7672" t="str">
        <f t="shared" si="1789"/>
        <v xml:space="preserve"> </v>
      </c>
      <c r="T7672" t="b">
        <f t="shared" si="1790"/>
        <v>0</v>
      </c>
      <c r="U7672" t="b">
        <f t="shared" si="1791"/>
        <v>0</v>
      </c>
      <c r="V7672" t="str">
        <f t="shared" si="1792"/>
        <v>Average Company</v>
      </c>
      <c r="W7672" t="str">
        <f t="shared" si="1793"/>
        <v>Don't Buy</v>
      </c>
      <c r="X7672" t="str">
        <f t="shared" si="1794"/>
        <v>Not Known</v>
      </c>
      <c r="Z7672" t="str">
        <f t="shared" si="1795"/>
        <v>None</v>
      </c>
      <c r="AB7672" t="str">
        <f t="shared" si="1796"/>
        <v>0</v>
      </c>
    </row>
    <row r="7673" spans="1:28" x14ac:dyDescent="0.3">
      <c r="A7673">
        <v>7671</v>
      </c>
      <c r="B7673" t="s">
        <v>12570</v>
      </c>
      <c r="C7673" t="str">
        <f t="shared" si="1783"/>
        <v>Short</v>
      </c>
      <c r="D7673">
        <v>3.2</v>
      </c>
      <c r="F7673" s="1">
        <f t="shared" si="1797"/>
        <v>3.2</v>
      </c>
      <c r="G7673" s="1">
        <f t="shared" si="1784"/>
        <v>3.2</v>
      </c>
      <c r="H7673">
        <f t="shared" si="1785"/>
        <v>3.2</v>
      </c>
      <c r="I7673" t="s">
        <v>12505</v>
      </c>
      <c r="J7673" t="s">
        <v>22</v>
      </c>
      <c r="K7673" t="s">
        <v>2072</v>
      </c>
      <c r="L7673" t="str">
        <f t="shared" si="1786"/>
        <v>Established</v>
      </c>
      <c r="N7673" s="2">
        <f t="shared" si="1787"/>
        <v>14</v>
      </c>
      <c r="O7673" t="s">
        <v>522</v>
      </c>
      <c r="P7673" t="s">
        <v>683</v>
      </c>
      <c r="Q7673" t="s">
        <v>44</v>
      </c>
      <c r="R7673" t="str">
        <f t="shared" si="1788"/>
        <v>Average</v>
      </c>
      <c r="S7673" t="str">
        <f t="shared" si="1789"/>
        <v xml:space="preserve"> </v>
      </c>
      <c r="T7673" t="b">
        <f t="shared" si="1790"/>
        <v>0</v>
      </c>
      <c r="U7673" t="b">
        <f t="shared" si="1791"/>
        <v>0</v>
      </c>
      <c r="V7673" t="str">
        <f t="shared" si="1792"/>
        <v>Average Company</v>
      </c>
      <c r="W7673" t="str">
        <f t="shared" si="1793"/>
        <v>Don't Buy</v>
      </c>
      <c r="X7673" t="str">
        <f t="shared" si="1794"/>
        <v>Not Known</v>
      </c>
      <c r="Z7673" t="str">
        <f t="shared" si="1795"/>
        <v>None</v>
      </c>
      <c r="AB7673" t="str">
        <f t="shared" si="1796"/>
        <v>0</v>
      </c>
    </row>
    <row r="7674" spans="1:28" x14ac:dyDescent="0.3">
      <c r="A7674">
        <v>7672</v>
      </c>
      <c r="B7674" t="s">
        <v>12571</v>
      </c>
      <c r="C7674" t="str">
        <f t="shared" si="1783"/>
        <v>Long</v>
      </c>
      <c r="D7674">
        <v>4</v>
      </c>
      <c r="F7674" s="1">
        <f t="shared" si="1797"/>
        <v>4</v>
      </c>
      <c r="G7674" s="1">
        <f t="shared" si="1784"/>
        <v>4</v>
      </c>
      <c r="H7674">
        <f t="shared" si="1785"/>
        <v>4</v>
      </c>
      <c r="I7674" t="s">
        <v>12505</v>
      </c>
      <c r="J7674" t="s">
        <v>22</v>
      </c>
      <c r="K7674" t="s">
        <v>12572</v>
      </c>
      <c r="L7674" t="str">
        <f t="shared" si="1786"/>
        <v>Established</v>
      </c>
      <c r="N7674" s="2">
        <f t="shared" si="1787"/>
        <v>23</v>
      </c>
      <c r="O7674" t="s">
        <v>230</v>
      </c>
      <c r="P7674" t="s">
        <v>683</v>
      </c>
      <c r="Q7674" t="s">
        <v>28</v>
      </c>
      <c r="R7674" t="str">
        <f t="shared" si="1788"/>
        <v>Average</v>
      </c>
      <c r="S7674" t="str">
        <f t="shared" si="1789"/>
        <v xml:space="preserve"> </v>
      </c>
      <c r="T7674" t="b">
        <f t="shared" si="1790"/>
        <v>0</v>
      </c>
      <c r="U7674" t="b">
        <f t="shared" si="1791"/>
        <v>1</v>
      </c>
      <c r="V7674" t="str">
        <f t="shared" si="1792"/>
        <v>Average Company</v>
      </c>
      <c r="W7674" t="str">
        <f t="shared" si="1793"/>
        <v>Don't Buy</v>
      </c>
      <c r="X7674" t="str">
        <f t="shared" si="1794"/>
        <v>Not Known</v>
      </c>
      <c r="Z7674" t="str">
        <f t="shared" si="1795"/>
        <v>None</v>
      </c>
      <c r="AB7674" t="str">
        <f t="shared" si="1796"/>
        <v>500K</v>
      </c>
    </row>
    <row r="7675" spans="1:28" x14ac:dyDescent="0.3">
      <c r="A7675">
        <v>7673</v>
      </c>
      <c r="B7675" t="s">
        <v>12573</v>
      </c>
      <c r="C7675" t="str">
        <f t="shared" si="1783"/>
        <v>Short</v>
      </c>
      <c r="D7675">
        <v>4</v>
      </c>
      <c r="F7675" s="1">
        <f t="shared" si="1797"/>
        <v>4</v>
      </c>
      <c r="G7675" s="1">
        <f t="shared" si="1784"/>
        <v>4</v>
      </c>
      <c r="H7675">
        <f t="shared" si="1785"/>
        <v>4</v>
      </c>
      <c r="I7675" t="s">
        <v>12505</v>
      </c>
      <c r="J7675" t="s">
        <v>10</v>
      </c>
      <c r="K7675" t="s">
        <v>2584</v>
      </c>
      <c r="L7675" t="str">
        <f t="shared" si="1786"/>
        <v>Established</v>
      </c>
      <c r="N7675" s="2">
        <f t="shared" si="1787"/>
        <v>16</v>
      </c>
      <c r="O7675" t="s">
        <v>121</v>
      </c>
      <c r="P7675" t="s">
        <v>683</v>
      </c>
      <c r="Q7675" t="s">
        <v>8613</v>
      </c>
      <c r="R7675" t="str">
        <f t="shared" si="1788"/>
        <v>Average</v>
      </c>
      <c r="S7675" t="str">
        <f t="shared" si="1789"/>
        <v xml:space="preserve"> </v>
      </c>
      <c r="T7675" t="b">
        <f t="shared" si="1790"/>
        <v>0</v>
      </c>
      <c r="U7675" t="b">
        <f t="shared" si="1791"/>
        <v>1</v>
      </c>
      <c r="V7675" t="str">
        <f t="shared" si="1792"/>
        <v>Average Company</v>
      </c>
      <c r="W7675" t="str">
        <f t="shared" si="1793"/>
        <v>Don't Buy</v>
      </c>
      <c r="X7675" t="str">
        <f t="shared" si="1794"/>
        <v>Not Known</v>
      </c>
      <c r="Z7675" t="str">
        <f t="shared" si="1795"/>
        <v>None</v>
      </c>
      <c r="AB7675" t="str">
        <f t="shared" si="1796"/>
        <v>0</v>
      </c>
    </row>
    <row r="7676" spans="1:28" x14ac:dyDescent="0.3">
      <c r="A7676">
        <v>7674</v>
      </c>
      <c r="B7676" t="s">
        <v>12574</v>
      </c>
      <c r="C7676" t="str">
        <f t="shared" si="1783"/>
        <v>Long</v>
      </c>
      <c r="D7676">
        <v>4.4000000000000004</v>
      </c>
      <c r="F7676" s="1">
        <f t="shared" si="1797"/>
        <v>4.4000000000000004</v>
      </c>
      <c r="G7676" s="1">
        <f t="shared" si="1784"/>
        <v>4.4000000000000004</v>
      </c>
      <c r="H7676">
        <f t="shared" si="1785"/>
        <v>4.4000000000000004</v>
      </c>
      <c r="I7676" t="s">
        <v>12505</v>
      </c>
      <c r="J7676" t="s">
        <v>22</v>
      </c>
      <c r="K7676" t="s">
        <v>12575</v>
      </c>
      <c r="L7676" t="str">
        <f t="shared" si="1786"/>
        <v>Established</v>
      </c>
      <c r="N7676" s="2">
        <f t="shared" si="1787"/>
        <v>23</v>
      </c>
      <c r="O7676" t="s">
        <v>230</v>
      </c>
      <c r="P7676" t="s">
        <v>683</v>
      </c>
      <c r="Q7676" t="s">
        <v>605</v>
      </c>
      <c r="R7676" t="str">
        <f t="shared" si="1788"/>
        <v>Great</v>
      </c>
      <c r="S7676" t="str">
        <f t="shared" si="1789"/>
        <v>Great</v>
      </c>
      <c r="T7676" t="b">
        <f t="shared" si="1790"/>
        <v>1</v>
      </c>
      <c r="U7676" t="b">
        <f t="shared" si="1791"/>
        <v>1</v>
      </c>
      <c r="V7676" t="str">
        <f t="shared" si="1792"/>
        <v>Top Company</v>
      </c>
      <c r="W7676" t="str">
        <f t="shared" si="1793"/>
        <v>Don't Buy</v>
      </c>
      <c r="X7676" t="str">
        <f t="shared" si="1794"/>
        <v>Not Known</v>
      </c>
      <c r="Z7676" t="str">
        <f t="shared" si="1795"/>
        <v>None</v>
      </c>
      <c r="AB7676" t="str">
        <f t="shared" si="1796"/>
        <v>0</v>
      </c>
    </row>
    <row r="7677" spans="1:28" x14ac:dyDescent="0.3">
      <c r="A7677">
        <v>7675</v>
      </c>
      <c r="B7677" t="s">
        <v>12576</v>
      </c>
      <c r="C7677" t="str">
        <f t="shared" si="1783"/>
        <v>Long</v>
      </c>
      <c r="D7677">
        <v>3.2</v>
      </c>
      <c r="F7677" s="1">
        <f t="shared" si="1797"/>
        <v>3.2</v>
      </c>
      <c r="G7677" s="1">
        <f t="shared" si="1784"/>
        <v>3.2</v>
      </c>
      <c r="H7677">
        <f t="shared" si="1785"/>
        <v>3.2</v>
      </c>
      <c r="I7677" t="s">
        <v>12505</v>
      </c>
      <c r="J7677" t="s">
        <v>22</v>
      </c>
      <c r="K7677" t="s">
        <v>9067</v>
      </c>
      <c r="L7677" t="str">
        <f t="shared" si="1786"/>
        <v>Established</v>
      </c>
      <c r="N7677" s="2">
        <f t="shared" si="1787"/>
        <v>20</v>
      </c>
      <c r="O7677" t="s">
        <v>151</v>
      </c>
      <c r="Q7677" t="s">
        <v>168</v>
      </c>
      <c r="R7677" t="str">
        <f t="shared" si="1788"/>
        <v>Average</v>
      </c>
      <c r="S7677" t="str">
        <f t="shared" si="1789"/>
        <v xml:space="preserve"> </v>
      </c>
      <c r="T7677" t="b">
        <f t="shared" si="1790"/>
        <v>0</v>
      </c>
      <c r="U7677" t="b">
        <f t="shared" si="1791"/>
        <v>0</v>
      </c>
      <c r="V7677" t="str">
        <f t="shared" si="1792"/>
        <v>Average Company</v>
      </c>
      <c r="W7677" t="str">
        <f t="shared" si="1793"/>
        <v>Don't Buy</v>
      </c>
      <c r="X7677" t="str">
        <f t="shared" si="1794"/>
        <v>Not Known</v>
      </c>
      <c r="Z7677" t="str">
        <f t="shared" si="1795"/>
        <v>None</v>
      </c>
      <c r="AB7677" t="str">
        <f t="shared" si="1796"/>
        <v>0</v>
      </c>
    </row>
    <row r="7678" spans="1:28" x14ac:dyDescent="0.3">
      <c r="A7678">
        <v>7676</v>
      </c>
      <c r="B7678" t="s">
        <v>12577</v>
      </c>
      <c r="C7678" t="str">
        <f t="shared" si="1783"/>
        <v>Long</v>
      </c>
      <c r="D7678">
        <v>4.4000000000000004</v>
      </c>
      <c r="F7678" s="1">
        <f t="shared" si="1797"/>
        <v>4.4000000000000004</v>
      </c>
      <c r="G7678" s="1">
        <f t="shared" si="1784"/>
        <v>4.4000000000000004</v>
      </c>
      <c r="H7678">
        <f t="shared" si="1785"/>
        <v>4.4000000000000004</v>
      </c>
      <c r="I7678" t="s">
        <v>12505</v>
      </c>
      <c r="J7678" t="s">
        <v>22</v>
      </c>
      <c r="K7678" t="s">
        <v>12578</v>
      </c>
      <c r="L7678" t="str">
        <f t="shared" si="1786"/>
        <v>Established</v>
      </c>
      <c r="N7678" s="2">
        <f t="shared" si="1787"/>
        <v>11</v>
      </c>
      <c r="O7678" t="s">
        <v>69</v>
      </c>
      <c r="P7678" t="s">
        <v>683</v>
      </c>
      <c r="Q7678" t="s">
        <v>1957</v>
      </c>
      <c r="R7678" t="str">
        <f t="shared" si="1788"/>
        <v>Great</v>
      </c>
      <c r="S7678" t="str">
        <f t="shared" si="1789"/>
        <v>Great</v>
      </c>
      <c r="T7678" t="b">
        <f t="shared" si="1790"/>
        <v>1</v>
      </c>
      <c r="U7678" t="b">
        <f t="shared" si="1791"/>
        <v>1</v>
      </c>
      <c r="V7678" t="str">
        <f t="shared" si="1792"/>
        <v>Average Company</v>
      </c>
      <c r="W7678" t="str">
        <f t="shared" si="1793"/>
        <v>Buy</v>
      </c>
      <c r="X7678" t="str">
        <f t="shared" si="1794"/>
        <v>Not Known</v>
      </c>
      <c r="Z7678" t="str">
        <f t="shared" si="1795"/>
        <v>None</v>
      </c>
      <c r="AB7678" t="str">
        <f t="shared" si="1796"/>
        <v>0</v>
      </c>
    </row>
    <row r="7679" spans="1:28" x14ac:dyDescent="0.3">
      <c r="A7679">
        <v>7677</v>
      </c>
      <c r="B7679" t="s">
        <v>12579</v>
      </c>
      <c r="C7679" t="str">
        <f t="shared" si="1783"/>
        <v>Long</v>
      </c>
      <c r="D7679">
        <v>3.7</v>
      </c>
      <c r="F7679" s="1">
        <f t="shared" si="1797"/>
        <v>3.7</v>
      </c>
      <c r="G7679" s="1">
        <f t="shared" si="1784"/>
        <v>3.7</v>
      </c>
      <c r="H7679">
        <f t="shared" si="1785"/>
        <v>3.7</v>
      </c>
      <c r="I7679" t="s">
        <v>12505</v>
      </c>
      <c r="J7679" t="s">
        <v>10</v>
      </c>
      <c r="K7679" t="s">
        <v>2584</v>
      </c>
      <c r="L7679" t="str">
        <f t="shared" si="1786"/>
        <v>Established</v>
      </c>
      <c r="N7679" s="2">
        <f t="shared" si="1787"/>
        <v>40</v>
      </c>
      <c r="O7679" t="s">
        <v>375</v>
      </c>
      <c r="P7679" t="s">
        <v>683</v>
      </c>
      <c r="Q7679" t="s">
        <v>429</v>
      </c>
      <c r="R7679" t="str">
        <f t="shared" si="1788"/>
        <v>Average</v>
      </c>
      <c r="S7679" t="str">
        <f t="shared" si="1789"/>
        <v xml:space="preserve"> </v>
      </c>
      <c r="T7679" t="b">
        <f t="shared" si="1790"/>
        <v>0</v>
      </c>
      <c r="U7679" t="b">
        <f t="shared" si="1791"/>
        <v>1</v>
      </c>
      <c r="V7679" t="str">
        <f t="shared" si="1792"/>
        <v>Average Company</v>
      </c>
      <c r="W7679" t="str">
        <f t="shared" si="1793"/>
        <v>Don't Buy</v>
      </c>
      <c r="X7679" t="str">
        <f t="shared" si="1794"/>
        <v>Not Known</v>
      </c>
      <c r="Z7679" t="str">
        <f t="shared" si="1795"/>
        <v>None</v>
      </c>
      <c r="AB7679" t="str">
        <f t="shared" si="1796"/>
        <v>0</v>
      </c>
    </row>
    <row r="7680" spans="1:28" x14ac:dyDescent="0.3">
      <c r="A7680">
        <v>7678</v>
      </c>
      <c r="B7680" t="s">
        <v>12580</v>
      </c>
      <c r="C7680" t="str">
        <f t="shared" si="1783"/>
        <v>Long</v>
      </c>
      <c r="D7680">
        <v>4.2</v>
      </c>
      <c r="F7680" s="1">
        <f t="shared" si="1797"/>
        <v>4.2</v>
      </c>
      <c r="G7680" s="1">
        <f t="shared" si="1784"/>
        <v>4.2</v>
      </c>
      <c r="H7680">
        <f t="shared" si="1785"/>
        <v>4.2</v>
      </c>
      <c r="I7680" t="s">
        <v>12505</v>
      </c>
      <c r="J7680" t="s">
        <v>22</v>
      </c>
      <c r="K7680" t="s">
        <v>5558</v>
      </c>
      <c r="L7680" t="str">
        <f t="shared" si="1786"/>
        <v>Established</v>
      </c>
      <c r="N7680" s="2">
        <f t="shared" si="1787"/>
        <v>27</v>
      </c>
      <c r="O7680" t="s">
        <v>109</v>
      </c>
      <c r="P7680" t="s">
        <v>691</v>
      </c>
      <c r="Q7680" t="s">
        <v>284</v>
      </c>
      <c r="R7680" t="str">
        <f t="shared" si="1788"/>
        <v>Great</v>
      </c>
      <c r="S7680" t="str">
        <f t="shared" si="1789"/>
        <v>Great</v>
      </c>
      <c r="T7680" t="b">
        <f t="shared" si="1790"/>
        <v>1</v>
      </c>
      <c r="U7680" t="b">
        <f t="shared" si="1791"/>
        <v>1</v>
      </c>
      <c r="V7680" t="str">
        <f t="shared" si="1792"/>
        <v>Top Company</v>
      </c>
      <c r="W7680" t="str">
        <f t="shared" si="1793"/>
        <v>Don't Buy</v>
      </c>
      <c r="X7680" t="str">
        <f t="shared" si="1794"/>
        <v>Not Known</v>
      </c>
      <c r="Z7680" t="str">
        <f t="shared" si="1795"/>
        <v>None</v>
      </c>
      <c r="AB7680" t="str">
        <f t="shared" si="1796"/>
        <v>0</v>
      </c>
    </row>
    <row r="7681" spans="1:28" x14ac:dyDescent="0.3">
      <c r="A7681">
        <v>7679</v>
      </c>
      <c r="B7681" t="s">
        <v>12581</v>
      </c>
      <c r="C7681" t="str">
        <f t="shared" si="1783"/>
        <v>Long</v>
      </c>
      <c r="D7681">
        <v>4.3</v>
      </c>
      <c r="F7681" s="1">
        <f t="shared" si="1797"/>
        <v>4.3</v>
      </c>
      <c r="G7681" s="1">
        <f t="shared" si="1784"/>
        <v>4.3</v>
      </c>
      <c r="H7681">
        <f t="shared" si="1785"/>
        <v>4.3</v>
      </c>
      <c r="I7681" t="s">
        <v>12505</v>
      </c>
      <c r="J7681" t="s">
        <v>22</v>
      </c>
      <c r="K7681" t="s">
        <v>12582</v>
      </c>
      <c r="L7681" t="str">
        <f t="shared" si="1786"/>
        <v>Established</v>
      </c>
      <c r="N7681" s="2">
        <f t="shared" si="1787"/>
        <v>26</v>
      </c>
      <c r="O7681" t="s">
        <v>126</v>
      </c>
      <c r="P7681" t="s">
        <v>147</v>
      </c>
      <c r="Q7681" t="s">
        <v>378</v>
      </c>
      <c r="R7681" t="str">
        <f t="shared" si="1788"/>
        <v>Great</v>
      </c>
      <c r="S7681" t="str">
        <f t="shared" si="1789"/>
        <v>Great</v>
      </c>
      <c r="T7681" t="b">
        <f t="shared" si="1790"/>
        <v>1</v>
      </c>
      <c r="U7681" t="b">
        <f t="shared" si="1791"/>
        <v>1</v>
      </c>
      <c r="V7681" t="str">
        <f t="shared" si="1792"/>
        <v>Top Company</v>
      </c>
      <c r="W7681" t="str">
        <f t="shared" si="1793"/>
        <v>Don't Buy</v>
      </c>
      <c r="X7681" t="str">
        <f t="shared" si="1794"/>
        <v>Not Known</v>
      </c>
      <c r="Z7681" t="str">
        <f t="shared" si="1795"/>
        <v>None</v>
      </c>
      <c r="AB7681" t="str">
        <f t="shared" si="1796"/>
        <v>0</v>
      </c>
    </row>
    <row r="7682" spans="1:28" x14ac:dyDescent="0.3">
      <c r="A7682">
        <v>7680</v>
      </c>
      <c r="B7682" t="s">
        <v>12583</v>
      </c>
      <c r="C7682" t="str">
        <f t="shared" si="1783"/>
        <v>Short</v>
      </c>
      <c r="D7682">
        <v>4</v>
      </c>
      <c r="F7682" s="1">
        <f t="shared" si="1797"/>
        <v>4</v>
      </c>
      <c r="G7682" s="1">
        <f t="shared" si="1784"/>
        <v>4</v>
      </c>
      <c r="H7682">
        <f t="shared" si="1785"/>
        <v>4</v>
      </c>
      <c r="I7682" t="s">
        <v>12505</v>
      </c>
      <c r="J7682" t="s">
        <v>22</v>
      </c>
      <c r="K7682" t="s">
        <v>12584</v>
      </c>
      <c r="L7682" t="str">
        <f t="shared" si="1786"/>
        <v>Established</v>
      </c>
      <c r="N7682" s="2">
        <f t="shared" si="1787"/>
        <v>26</v>
      </c>
      <c r="O7682" t="s">
        <v>126</v>
      </c>
      <c r="P7682" t="s">
        <v>683</v>
      </c>
      <c r="Q7682" t="s">
        <v>2258</v>
      </c>
      <c r="R7682" t="str">
        <f t="shared" si="1788"/>
        <v>Average</v>
      </c>
      <c r="S7682" t="str">
        <f t="shared" si="1789"/>
        <v xml:space="preserve"> </v>
      </c>
      <c r="T7682" t="b">
        <f t="shared" si="1790"/>
        <v>0</v>
      </c>
      <c r="U7682" t="b">
        <f t="shared" si="1791"/>
        <v>1</v>
      </c>
      <c r="V7682" t="str">
        <f t="shared" si="1792"/>
        <v>Average Company</v>
      </c>
      <c r="W7682" t="str">
        <f t="shared" si="1793"/>
        <v>Don't Buy</v>
      </c>
      <c r="X7682" t="str">
        <f t="shared" si="1794"/>
        <v>Not Known</v>
      </c>
      <c r="Z7682" t="str">
        <f t="shared" si="1795"/>
        <v>None</v>
      </c>
      <c r="AB7682" t="str">
        <f t="shared" si="1796"/>
        <v>0</v>
      </c>
    </row>
    <row r="7683" spans="1:28" x14ac:dyDescent="0.3">
      <c r="A7683">
        <v>7681</v>
      </c>
      <c r="B7683" t="s">
        <v>12585</v>
      </c>
      <c r="C7683" t="str">
        <f t="shared" ref="C7683:C7746" si="1798">IF(LEN(B7683)&gt;=10,"Long","Short")</f>
        <v>Long</v>
      </c>
      <c r="D7683">
        <v>3.9</v>
      </c>
      <c r="F7683" s="1">
        <f t="shared" si="1797"/>
        <v>3.9</v>
      </c>
      <c r="G7683" s="1">
        <f t="shared" ref="G7683:G7746" si="1799">IF(L7683="Startup",D7683+0.5,D7683)</f>
        <v>3.9</v>
      </c>
      <c r="H7683">
        <f t="shared" ref="H7683:H7746" si="1800">IF(L7683="Startup",D7683+0.1,D7683)</f>
        <v>3.9</v>
      </c>
      <c r="I7683" t="s">
        <v>12505</v>
      </c>
      <c r="J7683" t="s">
        <v>22</v>
      </c>
      <c r="K7683" t="s">
        <v>12586</v>
      </c>
      <c r="L7683" t="str">
        <f t="shared" ref="L7683:L7746" si="1801">IF(N7683&lt;10,"Startup","Established")</f>
        <v>Established</v>
      </c>
      <c r="N7683" s="2">
        <f t="shared" ref="N7683:N7746" si="1802">INT(LEFT(O7683,2))</f>
        <v>12</v>
      </c>
      <c r="O7683" t="s">
        <v>3185</v>
      </c>
      <c r="P7683" t="s">
        <v>691</v>
      </c>
      <c r="Q7683" t="s">
        <v>523</v>
      </c>
      <c r="R7683" t="str">
        <f t="shared" ref="R7683:R7746" si="1803">IF(D7683&gt;4,"Great","Average")</f>
        <v>Average</v>
      </c>
      <c r="S7683" t="str">
        <f t="shared" ref="S7683:S7746" si="1804">IF(D7683&gt;4,"Great"," ")</f>
        <v xml:space="preserve"> </v>
      </c>
      <c r="T7683" t="b">
        <f t="shared" ref="T7683:T7746" si="1805">AND(D7683:D17641&gt;4,N7683:N17641&gt;10)</f>
        <v>0</v>
      </c>
      <c r="U7683" t="b">
        <f t="shared" ref="U7683:U7746" si="1806">OR(D7683&gt;3.5,N7683&lt;10)</f>
        <v>1</v>
      </c>
      <c r="V7683" t="str">
        <f t="shared" ref="V7683:V7746" si="1807">IF(AND(D7683&gt;4,N7683&gt;20),"Top Company","Average Company")</f>
        <v>Average Company</v>
      </c>
      <c r="W7683" t="str">
        <f t="shared" ref="W7683:W7746" si="1808">IF(OR(LEFT(B7683,1)="T",LEFT(B7683,1)="G"),"Buy","Don't Buy")</f>
        <v>Don't Buy</v>
      </c>
      <c r="X7683" t="str">
        <f t="shared" ref="X7683:X7746" si="1809">IF(IF(Q7683="Financial Services",ISNUMBER(SEARCH("Mumbai",K7683))),"Bombay Finance","Not Known")</f>
        <v>Not Known</v>
      </c>
      <c r="Z7683" t="str">
        <f t="shared" ref="Z7683:Z7746" si="1810">IF(AND(OR(ISNUMBER(SEARCH("Bangalore",K7683)),ISNUMBER(SEARCH("Bengaluru",K7683)),ISNUMBER(SEARCH("Chennai",K7683))),N7683&lt;10),"Silicon Valley Startups","None")</f>
        <v>None</v>
      </c>
      <c r="AB7683" t="str">
        <f t="shared" ref="AB7683:AB7746" si="1811">IF(AND(OR(Q7683="IT Services &amp; Consulting",Q7683="Financial Services"),D7683&gt;4),"1Million",IF(AND(OR(Q7683="IT Services &amp; Consulting",Q7683="Financial Services"),D7683&lt;=4),"500K",IF(AND(Q7683="Telecom / ISP",D7683&gt;4),"800K","0")))</f>
        <v>0</v>
      </c>
    </row>
    <row r="7684" spans="1:28" x14ac:dyDescent="0.3">
      <c r="A7684">
        <v>7682</v>
      </c>
      <c r="B7684" t="s">
        <v>12587</v>
      </c>
      <c r="C7684" t="str">
        <f t="shared" si="1798"/>
        <v>Short</v>
      </c>
      <c r="D7684">
        <v>4.4000000000000004</v>
      </c>
      <c r="F7684" s="1">
        <f t="shared" si="1797"/>
        <v>4.4000000000000004</v>
      </c>
      <c r="G7684" s="1">
        <f t="shared" si="1799"/>
        <v>4.4000000000000004</v>
      </c>
      <c r="H7684">
        <f t="shared" si="1800"/>
        <v>4.4000000000000004</v>
      </c>
      <c r="I7684" t="s">
        <v>12505</v>
      </c>
      <c r="J7684" t="s">
        <v>22</v>
      </c>
      <c r="K7684" t="s">
        <v>8806</v>
      </c>
      <c r="L7684" t="str">
        <f t="shared" si="1801"/>
        <v>Established</v>
      </c>
      <c r="N7684" s="2">
        <f t="shared" si="1802"/>
        <v>24</v>
      </c>
      <c r="O7684" t="s">
        <v>185</v>
      </c>
      <c r="P7684" t="s">
        <v>683</v>
      </c>
      <c r="Q7684" t="s">
        <v>1012</v>
      </c>
      <c r="R7684" t="str">
        <f t="shared" si="1803"/>
        <v>Great</v>
      </c>
      <c r="S7684" t="str">
        <f t="shared" si="1804"/>
        <v>Great</v>
      </c>
      <c r="T7684" t="b">
        <f t="shared" si="1805"/>
        <v>1</v>
      </c>
      <c r="U7684" t="b">
        <f t="shared" si="1806"/>
        <v>1</v>
      </c>
      <c r="V7684" t="str">
        <f t="shared" si="1807"/>
        <v>Top Company</v>
      </c>
      <c r="W7684" t="str">
        <f t="shared" si="1808"/>
        <v>Don't Buy</v>
      </c>
      <c r="X7684" t="str">
        <f t="shared" si="1809"/>
        <v>Not Known</v>
      </c>
      <c r="Z7684" t="str">
        <f t="shared" si="1810"/>
        <v>None</v>
      </c>
      <c r="AB7684" t="str">
        <f t="shared" si="1811"/>
        <v>0</v>
      </c>
    </row>
    <row r="7685" spans="1:28" x14ac:dyDescent="0.3">
      <c r="A7685">
        <v>7683</v>
      </c>
      <c r="B7685" t="s">
        <v>12588</v>
      </c>
      <c r="C7685" t="str">
        <f t="shared" si="1798"/>
        <v>Long</v>
      </c>
      <c r="D7685">
        <v>4.3</v>
      </c>
      <c r="F7685" s="1">
        <f t="shared" si="1797"/>
        <v>4.3</v>
      </c>
      <c r="G7685" s="1">
        <f t="shared" si="1799"/>
        <v>4.3</v>
      </c>
      <c r="H7685">
        <f t="shared" si="1800"/>
        <v>4.3</v>
      </c>
      <c r="I7685" t="s">
        <v>12505</v>
      </c>
      <c r="J7685" t="s">
        <v>9799</v>
      </c>
      <c r="K7685" t="s">
        <v>142</v>
      </c>
      <c r="L7685" t="str">
        <f t="shared" si="1801"/>
        <v>Established</v>
      </c>
      <c r="N7685" s="2">
        <f t="shared" si="1802"/>
        <v>20</v>
      </c>
      <c r="O7685" t="s">
        <v>683</v>
      </c>
      <c r="Q7685" t="s">
        <v>4338</v>
      </c>
      <c r="R7685" t="str">
        <f t="shared" si="1803"/>
        <v>Great</v>
      </c>
      <c r="S7685" t="str">
        <f t="shared" si="1804"/>
        <v>Great</v>
      </c>
      <c r="T7685" t="b">
        <f t="shared" si="1805"/>
        <v>1</v>
      </c>
      <c r="U7685" t="b">
        <f t="shared" si="1806"/>
        <v>1</v>
      </c>
      <c r="V7685" t="str">
        <f t="shared" si="1807"/>
        <v>Average Company</v>
      </c>
      <c r="W7685" t="str">
        <f t="shared" si="1808"/>
        <v>Don't Buy</v>
      </c>
      <c r="X7685" t="str">
        <f t="shared" si="1809"/>
        <v>Not Known</v>
      </c>
      <c r="Z7685" t="str">
        <f t="shared" si="1810"/>
        <v>None</v>
      </c>
      <c r="AB7685" t="str">
        <f t="shared" si="1811"/>
        <v>0</v>
      </c>
    </row>
    <row r="7686" spans="1:28" x14ac:dyDescent="0.3">
      <c r="A7686">
        <v>7684</v>
      </c>
      <c r="B7686" t="s">
        <v>12589</v>
      </c>
      <c r="C7686" t="str">
        <f t="shared" si="1798"/>
        <v>Long</v>
      </c>
      <c r="D7686">
        <v>4.3</v>
      </c>
      <c r="F7686" s="1">
        <f t="shared" si="1797"/>
        <v>4.3</v>
      </c>
      <c r="G7686" s="1">
        <f t="shared" si="1799"/>
        <v>4.3</v>
      </c>
      <c r="H7686">
        <f t="shared" si="1800"/>
        <v>4.3</v>
      </c>
      <c r="I7686" t="s">
        <v>12505</v>
      </c>
      <c r="J7686" t="s">
        <v>22</v>
      </c>
      <c r="K7686" t="s">
        <v>4182</v>
      </c>
      <c r="L7686" t="str">
        <f t="shared" si="1801"/>
        <v>Established</v>
      </c>
      <c r="N7686" s="2">
        <f t="shared" si="1802"/>
        <v>26</v>
      </c>
      <c r="O7686" t="s">
        <v>126</v>
      </c>
      <c r="P7686" t="s">
        <v>691</v>
      </c>
      <c r="Q7686" t="s">
        <v>378</v>
      </c>
      <c r="R7686" t="str">
        <f t="shared" si="1803"/>
        <v>Great</v>
      </c>
      <c r="S7686" t="str">
        <f t="shared" si="1804"/>
        <v>Great</v>
      </c>
      <c r="T7686" t="b">
        <f t="shared" si="1805"/>
        <v>1</v>
      </c>
      <c r="U7686" t="b">
        <f t="shared" si="1806"/>
        <v>1</v>
      </c>
      <c r="V7686" t="str">
        <f t="shared" si="1807"/>
        <v>Top Company</v>
      </c>
      <c r="W7686" t="str">
        <f t="shared" si="1808"/>
        <v>Don't Buy</v>
      </c>
      <c r="X7686" t="str">
        <f t="shared" si="1809"/>
        <v>Not Known</v>
      </c>
      <c r="Z7686" t="str">
        <f t="shared" si="1810"/>
        <v>None</v>
      </c>
      <c r="AB7686" t="str">
        <f t="shared" si="1811"/>
        <v>0</v>
      </c>
    </row>
    <row r="7687" spans="1:28" x14ac:dyDescent="0.3">
      <c r="A7687">
        <v>7685</v>
      </c>
      <c r="B7687" t="s">
        <v>12590</v>
      </c>
      <c r="C7687" t="str">
        <f t="shared" si="1798"/>
        <v>Long</v>
      </c>
      <c r="D7687">
        <v>4.0999999999999996</v>
      </c>
      <c r="F7687" s="1">
        <f t="shared" si="1797"/>
        <v>4.0999999999999996</v>
      </c>
      <c r="G7687" s="1">
        <f t="shared" si="1799"/>
        <v>4.0999999999999996</v>
      </c>
      <c r="H7687">
        <f t="shared" si="1800"/>
        <v>4.0999999999999996</v>
      </c>
      <c r="I7687" t="s">
        <v>12505</v>
      </c>
      <c r="J7687" t="s">
        <v>22</v>
      </c>
      <c r="K7687" t="s">
        <v>12591</v>
      </c>
      <c r="L7687" t="str">
        <f t="shared" si="1801"/>
        <v>Established</v>
      </c>
      <c r="N7687" s="2">
        <f t="shared" si="1802"/>
        <v>10</v>
      </c>
      <c r="O7687" t="s">
        <v>234</v>
      </c>
      <c r="P7687" t="s">
        <v>683</v>
      </c>
      <c r="Q7687" t="s">
        <v>19</v>
      </c>
      <c r="R7687" t="str">
        <f t="shared" si="1803"/>
        <v>Great</v>
      </c>
      <c r="S7687" t="str">
        <f t="shared" si="1804"/>
        <v>Great</v>
      </c>
      <c r="T7687" t="b">
        <f t="shared" si="1805"/>
        <v>0</v>
      </c>
      <c r="U7687" t="b">
        <f t="shared" si="1806"/>
        <v>1</v>
      </c>
      <c r="V7687" t="str">
        <f t="shared" si="1807"/>
        <v>Average Company</v>
      </c>
      <c r="W7687" t="str">
        <f t="shared" si="1808"/>
        <v>Buy</v>
      </c>
      <c r="X7687" t="str">
        <f t="shared" si="1809"/>
        <v>Not Known</v>
      </c>
      <c r="Z7687" t="str">
        <f t="shared" si="1810"/>
        <v>None</v>
      </c>
      <c r="AB7687" t="str">
        <f t="shared" si="1811"/>
        <v>1Million</v>
      </c>
    </row>
    <row r="7688" spans="1:28" x14ac:dyDescent="0.3">
      <c r="A7688">
        <v>7686</v>
      </c>
      <c r="B7688" t="s">
        <v>12592</v>
      </c>
      <c r="C7688" t="str">
        <f t="shared" si="1798"/>
        <v>Long</v>
      </c>
      <c r="D7688">
        <v>3.9</v>
      </c>
      <c r="F7688" s="1">
        <f t="shared" si="1797"/>
        <v>3.9</v>
      </c>
      <c r="G7688" s="1">
        <f t="shared" si="1799"/>
        <v>3.9</v>
      </c>
      <c r="H7688">
        <f t="shared" si="1800"/>
        <v>3.9</v>
      </c>
      <c r="I7688" t="s">
        <v>12505</v>
      </c>
      <c r="J7688" t="s">
        <v>22</v>
      </c>
      <c r="K7688" t="s">
        <v>2047</v>
      </c>
      <c r="L7688" t="str">
        <f t="shared" si="1801"/>
        <v>Established</v>
      </c>
      <c r="N7688" s="2">
        <f t="shared" si="1802"/>
        <v>17</v>
      </c>
      <c r="O7688" t="s">
        <v>711</v>
      </c>
      <c r="P7688" t="s">
        <v>1308</v>
      </c>
      <c r="Q7688" t="s">
        <v>246</v>
      </c>
      <c r="R7688" t="str">
        <f t="shared" si="1803"/>
        <v>Average</v>
      </c>
      <c r="S7688" t="str">
        <f t="shared" si="1804"/>
        <v xml:space="preserve"> </v>
      </c>
      <c r="T7688" t="b">
        <f t="shared" si="1805"/>
        <v>0</v>
      </c>
      <c r="U7688" t="b">
        <f t="shared" si="1806"/>
        <v>1</v>
      </c>
      <c r="V7688" t="str">
        <f t="shared" si="1807"/>
        <v>Average Company</v>
      </c>
      <c r="W7688" t="str">
        <f t="shared" si="1808"/>
        <v>Don't Buy</v>
      </c>
      <c r="X7688" t="str">
        <f t="shared" si="1809"/>
        <v>Not Known</v>
      </c>
      <c r="Z7688" t="str">
        <f t="shared" si="1810"/>
        <v>None</v>
      </c>
      <c r="AB7688" t="str">
        <f t="shared" si="1811"/>
        <v>0</v>
      </c>
    </row>
    <row r="7689" spans="1:28" x14ac:dyDescent="0.3">
      <c r="A7689">
        <v>7687</v>
      </c>
      <c r="B7689" t="s">
        <v>12593</v>
      </c>
      <c r="C7689" t="str">
        <f t="shared" si="1798"/>
        <v>Long</v>
      </c>
      <c r="D7689">
        <v>3.9</v>
      </c>
      <c r="F7689" s="1">
        <f t="shared" si="1797"/>
        <v>3.9</v>
      </c>
      <c r="G7689" s="1">
        <f t="shared" si="1799"/>
        <v>3.9</v>
      </c>
      <c r="H7689">
        <f t="shared" si="1800"/>
        <v>3.9</v>
      </c>
      <c r="I7689" t="s">
        <v>12505</v>
      </c>
      <c r="J7689" t="s">
        <v>22</v>
      </c>
      <c r="K7689" t="s">
        <v>3749</v>
      </c>
      <c r="L7689" t="str">
        <f t="shared" si="1801"/>
        <v>Established</v>
      </c>
      <c r="N7689" s="2">
        <f t="shared" si="1802"/>
        <v>10</v>
      </c>
      <c r="O7689" t="s">
        <v>234</v>
      </c>
      <c r="P7689" t="s">
        <v>683</v>
      </c>
      <c r="Q7689" t="s">
        <v>378</v>
      </c>
      <c r="R7689" t="str">
        <f t="shared" si="1803"/>
        <v>Average</v>
      </c>
      <c r="S7689" t="str">
        <f t="shared" si="1804"/>
        <v xml:space="preserve"> </v>
      </c>
      <c r="T7689" t="b">
        <f t="shared" si="1805"/>
        <v>0</v>
      </c>
      <c r="U7689" t="b">
        <f t="shared" si="1806"/>
        <v>1</v>
      </c>
      <c r="V7689" t="str">
        <f t="shared" si="1807"/>
        <v>Average Company</v>
      </c>
      <c r="W7689" t="str">
        <f t="shared" si="1808"/>
        <v>Don't Buy</v>
      </c>
      <c r="X7689" t="str">
        <f t="shared" si="1809"/>
        <v>Not Known</v>
      </c>
      <c r="Z7689" t="str">
        <f t="shared" si="1810"/>
        <v>None</v>
      </c>
      <c r="AB7689" t="str">
        <f t="shared" si="1811"/>
        <v>0</v>
      </c>
    </row>
    <row r="7690" spans="1:28" x14ac:dyDescent="0.3">
      <c r="A7690">
        <v>7688</v>
      </c>
      <c r="B7690" t="s">
        <v>12594</v>
      </c>
      <c r="C7690" t="str">
        <f t="shared" si="1798"/>
        <v>Long</v>
      </c>
      <c r="D7690">
        <v>4.2</v>
      </c>
      <c r="F7690" s="1">
        <f t="shared" si="1797"/>
        <v>4.2</v>
      </c>
      <c r="G7690" s="1">
        <f t="shared" si="1799"/>
        <v>4.2</v>
      </c>
      <c r="H7690">
        <f t="shared" si="1800"/>
        <v>4.2</v>
      </c>
      <c r="I7690" t="s">
        <v>12505</v>
      </c>
      <c r="J7690" t="s">
        <v>6558</v>
      </c>
      <c r="K7690" t="s">
        <v>925</v>
      </c>
      <c r="L7690" t="str">
        <f t="shared" si="1801"/>
        <v>Established</v>
      </c>
      <c r="N7690" s="2">
        <f t="shared" si="1802"/>
        <v>10</v>
      </c>
      <c r="O7690" t="s">
        <v>75</v>
      </c>
      <c r="Q7690" t="s">
        <v>284</v>
      </c>
      <c r="R7690" t="str">
        <f t="shared" si="1803"/>
        <v>Great</v>
      </c>
      <c r="S7690" t="str">
        <f t="shared" si="1804"/>
        <v>Great</v>
      </c>
      <c r="T7690" t="b">
        <f t="shared" si="1805"/>
        <v>0</v>
      </c>
      <c r="U7690" t="b">
        <f t="shared" si="1806"/>
        <v>1</v>
      </c>
      <c r="V7690" t="str">
        <f t="shared" si="1807"/>
        <v>Average Company</v>
      </c>
      <c r="W7690" t="str">
        <f t="shared" si="1808"/>
        <v>Don't Buy</v>
      </c>
      <c r="X7690" t="str">
        <f t="shared" si="1809"/>
        <v>Not Known</v>
      </c>
      <c r="Z7690" t="str">
        <f t="shared" si="1810"/>
        <v>None</v>
      </c>
      <c r="AB7690" t="str">
        <f t="shared" si="1811"/>
        <v>0</v>
      </c>
    </row>
    <row r="7691" spans="1:28" x14ac:dyDescent="0.3">
      <c r="A7691">
        <v>7689</v>
      </c>
      <c r="B7691" t="s">
        <v>12595</v>
      </c>
      <c r="C7691" t="str">
        <f t="shared" si="1798"/>
        <v>Long</v>
      </c>
      <c r="D7691">
        <v>4.2</v>
      </c>
      <c r="F7691" s="1">
        <f t="shared" si="1797"/>
        <v>4.2</v>
      </c>
      <c r="G7691" s="1">
        <f t="shared" si="1799"/>
        <v>4.2</v>
      </c>
      <c r="H7691">
        <f t="shared" si="1800"/>
        <v>4.2</v>
      </c>
      <c r="I7691" t="s">
        <v>12505</v>
      </c>
      <c r="J7691" t="s">
        <v>22</v>
      </c>
      <c r="K7691" t="s">
        <v>12596</v>
      </c>
      <c r="L7691" t="str">
        <f t="shared" si="1801"/>
        <v>Established</v>
      </c>
      <c r="N7691" s="2">
        <f t="shared" si="1802"/>
        <v>68</v>
      </c>
      <c r="O7691" t="s">
        <v>600</v>
      </c>
      <c r="P7691" t="s">
        <v>691</v>
      </c>
      <c r="Q7691" t="s">
        <v>533</v>
      </c>
      <c r="R7691" t="str">
        <f t="shared" si="1803"/>
        <v>Great</v>
      </c>
      <c r="S7691" t="str">
        <f t="shared" si="1804"/>
        <v>Great</v>
      </c>
      <c r="T7691" t="b">
        <f t="shared" si="1805"/>
        <v>1</v>
      </c>
      <c r="U7691" t="b">
        <f t="shared" si="1806"/>
        <v>1</v>
      </c>
      <c r="V7691" t="str">
        <f t="shared" si="1807"/>
        <v>Top Company</v>
      </c>
      <c r="W7691" t="str">
        <f t="shared" si="1808"/>
        <v>Don't Buy</v>
      </c>
      <c r="X7691" t="str">
        <f t="shared" si="1809"/>
        <v>Not Known</v>
      </c>
      <c r="Z7691" t="str">
        <f t="shared" si="1810"/>
        <v>None</v>
      </c>
      <c r="AB7691" t="str">
        <f t="shared" si="1811"/>
        <v>0</v>
      </c>
    </row>
    <row r="7692" spans="1:28" x14ac:dyDescent="0.3">
      <c r="A7692">
        <v>7690</v>
      </c>
      <c r="B7692" t="s">
        <v>12597</v>
      </c>
      <c r="C7692" t="str">
        <f t="shared" si="1798"/>
        <v>Long</v>
      </c>
      <c r="D7692">
        <v>3.9</v>
      </c>
      <c r="F7692" s="1">
        <f t="shared" si="1797"/>
        <v>3.9</v>
      </c>
      <c r="G7692" s="1">
        <f t="shared" si="1799"/>
        <v>3.9</v>
      </c>
      <c r="H7692">
        <f t="shared" si="1800"/>
        <v>3.9</v>
      </c>
      <c r="I7692" t="s">
        <v>12505</v>
      </c>
      <c r="J7692" t="s">
        <v>10</v>
      </c>
      <c r="K7692" t="s">
        <v>5765</v>
      </c>
      <c r="L7692" t="str">
        <f t="shared" si="1801"/>
        <v>Established</v>
      </c>
      <c r="N7692" s="2">
        <f t="shared" si="1802"/>
        <v>51</v>
      </c>
      <c r="O7692" t="s">
        <v>688</v>
      </c>
      <c r="P7692" t="s">
        <v>1308</v>
      </c>
      <c r="Q7692" t="s">
        <v>362</v>
      </c>
      <c r="R7692" t="str">
        <f t="shared" si="1803"/>
        <v>Average</v>
      </c>
      <c r="S7692" t="str">
        <f t="shared" si="1804"/>
        <v xml:space="preserve"> </v>
      </c>
      <c r="T7692" t="b">
        <f t="shared" si="1805"/>
        <v>0</v>
      </c>
      <c r="U7692" t="b">
        <f t="shared" si="1806"/>
        <v>1</v>
      </c>
      <c r="V7692" t="str">
        <f t="shared" si="1807"/>
        <v>Average Company</v>
      </c>
      <c r="W7692" t="str">
        <f t="shared" si="1808"/>
        <v>Don't Buy</v>
      </c>
      <c r="X7692" t="str">
        <f t="shared" si="1809"/>
        <v>Not Known</v>
      </c>
      <c r="Z7692" t="str">
        <f t="shared" si="1810"/>
        <v>None</v>
      </c>
      <c r="AB7692" t="str">
        <f t="shared" si="1811"/>
        <v>0</v>
      </c>
    </row>
    <row r="7693" spans="1:28" x14ac:dyDescent="0.3">
      <c r="A7693">
        <v>7691</v>
      </c>
      <c r="B7693" t="s">
        <v>12598</v>
      </c>
      <c r="C7693" t="str">
        <f t="shared" si="1798"/>
        <v>Long</v>
      </c>
      <c r="D7693">
        <v>3.9</v>
      </c>
      <c r="F7693" s="1">
        <f t="shared" si="1797"/>
        <v>3.9</v>
      </c>
      <c r="G7693" s="1">
        <f t="shared" si="1799"/>
        <v>3.9</v>
      </c>
      <c r="H7693">
        <f t="shared" si="1800"/>
        <v>3.9</v>
      </c>
      <c r="I7693" t="s">
        <v>12505</v>
      </c>
      <c r="J7693" t="s">
        <v>22</v>
      </c>
      <c r="K7693" t="s">
        <v>12599</v>
      </c>
      <c r="L7693" t="str">
        <f t="shared" si="1801"/>
        <v>Established</v>
      </c>
      <c r="N7693" s="2">
        <f t="shared" si="1802"/>
        <v>35</v>
      </c>
      <c r="O7693" t="s">
        <v>249</v>
      </c>
      <c r="P7693" t="s">
        <v>683</v>
      </c>
      <c r="Q7693" t="s">
        <v>50</v>
      </c>
      <c r="R7693" t="str">
        <f t="shared" si="1803"/>
        <v>Average</v>
      </c>
      <c r="S7693" t="str">
        <f t="shared" si="1804"/>
        <v xml:space="preserve"> </v>
      </c>
      <c r="T7693" t="b">
        <f t="shared" si="1805"/>
        <v>0</v>
      </c>
      <c r="U7693" t="b">
        <f t="shared" si="1806"/>
        <v>1</v>
      </c>
      <c r="V7693" t="str">
        <f t="shared" si="1807"/>
        <v>Average Company</v>
      </c>
      <c r="W7693" t="str">
        <f t="shared" si="1808"/>
        <v>Don't Buy</v>
      </c>
      <c r="X7693" t="str">
        <f t="shared" si="1809"/>
        <v>Not Known</v>
      </c>
      <c r="Z7693" t="str">
        <f t="shared" si="1810"/>
        <v>None</v>
      </c>
      <c r="AB7693" t="str">
        <f t="shared" si="1811"/>
        <v>0</v>
      </c>
    </row>
    <row r="7694" spans="1:28" x14ac:dyDescent="0.3">
      <c r="A7694">
        <v>7692</v>
      </c>
      <c r="B7694" t="s">
        <v>12600</v>
      </c>
      <c r="C7694" t="str">
        <f t="shared" si="1798"/>
        <v>Long</v>
      </c>
      <c r="D7694">
        <v>3.4</v>
      </c>
      <c r="F7694" s="1">
        <f t="shared" si="1797"/>
        <v>3.4</v>
      </c>
      <c r="G7694" s="1">
        <f t="shared" si="1799"/>
        <v>3.4</v>
      </c>
      <c r="H7694">
        <f t="shared" si="1800"/>
        <v>3.4</v>
      </c>
      <c r="I7694" t="s">
        <v>12505</v>
      </c>
      <c r="J7694" t="s">
        <v>10157</v>
      </c>
      <c r="K7694" t="s">
        <v>299</v>
      </c>
      <c r="L7694" t="str">
        <f t="shared" si="1801"/>
        <v>Established</v>
      </c>
      <c r="N7694" s="2">
        <f t="shared" si="1802"/>
        <v>51</v>
      </c>
      <c r="O7694" t="s">
        <v>1308</v>
      </c>
      <c r="Q7694" t="s">
        <v>726</v>
      </c>
      <c r="R7694" t="str">
        <f t="shared" si="1803"/>
        <v>Average</v>
      </c>
      <c r="S7694" t="str">
        <f t="shared" si="1804"/>
        <v xml:space="preserve"> </v>
      </c>
      <c r="T7694" t="b">
        <f t="shared" si="1805"/>
        <v>0</v>
      </c>
      <c r="U7694" t="b">
        <f t="shared" si="1806"/>
        <v>0</v>
      </c>
      <c r="V7694" t="str">
        <f t="shared" si="1807"/>
        <v>Average Company</v>
      </c>
      <c r="W7694" t="str">
        <f t="shared" si="1808"/>
        <v>Don't Buy</v>
      </c>
      <c r="X7694" t="str">
        <f t="shared" si="1809"/>
        <v>Not Known</v>
      </c>
      <c r="Z7694" t="str">
        <f t="shared" si="1810"/>
        <v>None</v>
      </c>
      <c r="AB7694" t="str">
        <f t="shared" si="1811"/>
        <v>0</v>
      </c>
    </row>
    <row r="7695" spans="1:28" x14ac:dyDescent="0.3">
      <c r="A7695">
        <v>7693</v>
      </c>
      <c r="B7695" t="s">
        <v>12601</v>
      </c>
      <c r="C7695" t="str">
        <f t="shared" si="1798"/>
        <v>Long</v>
      </c>
      <c r="D7695">
        <v>4.2</v>
      </c>
      <c r="F7695" s="1">
        <f t="shared" si="1797"/>
        <v>4.2</v>
      </c>
      <c r="G7695" s="1">
        <f t="shared" si="1799"/>
        <v>4.2</v>
      </c>
      <c r="H7695">
        <f t="shared" si="1800"/>
        <v>4.2</v>
      </c>
      <c r="I7695" t="s">
        <v>12505</v>
      </c>
      <c r="J7695" t="s">
        <v>11145</v>
      </c>
      <c r="K7695" t="s">
        <v>267</v>
      </c>
      <c r="L7695" t="str">
        <f t="shared" si="1801"/>
        <v>Established</v>
      </c>
      <c r="N7695" s="2">
        <f t="shared" si="1802"/>
        <v>20</v>
      </c>
      <c r="O7695" t="s">
        <v>683</v>
      </c>
      <c r="Q7695" t="s">
        <v>315</v>
      </c>
      <c r="R7695" t="str">
        <f t="shared" si="1803"/>
        <v>Great</v>
      </c>
      <c r="S7695" t="str">
        <f t="shared" si="1804"/>
        <v>Great</v>
      </c>
      <c r="T7695" t="b">
        <f t="shared" si="1805"/>
        <v>1</v>
      </c>
      <c r="U7695" t="b">
        <f t="shared" si="1806"/>
        <v>1</v>
      </c>
      <c r="V7695" t="str">
        <f t="shared" si="1807"/>
        <v>Average Company</v>
      </c>
      <c r="W7695" t="str">
        <f t="shared" si="1808"/>
        <v>Don't Buy</v>
      </c>
      <c r="X7695" t="str">
        <f t="shared" si="1809"/>
        <v>Not Known</v>
      </c>
      <c r="Z7695" t="str">
        <f t="shared" si="1810"/>
        <v>None</v>
      </c>
      <c r="AB7695" t="str">
        <f t="shared" si="1811"/>
        <v>0</v>
      </c>
    </row>
    <row r="7696" spans="1:28" x14ac:dyDescent="0.3">
      <c r="A7696">
        <v>7694</v>
      </c>
      <c r="B7696" t="s">
        <v>12602</v>
      </c>
      <c r="C7696" t="str">
        <f t="shared" si="1798"/>
        <v>Long</v>
      </c>
      <c r="D7696">
        <v>3.8</v>
      </c>
      <c r="F7696" s="1">
        <f t="shared" si="1797"/>
        <v>3.8</v>
      </c>
      <c r="G7696" s="1">
        <f t="shared" si="1799"/>
        <v>3.8</v>
      </c>
      <c r="H7696">
        <f t="shared" si="1800"/>
        <v>3.8</v>
      </c>
      <c r="I7696" t="s">
        <v>12505</v>
      </c>
      <c r="J7696" t="s">
        <v>22</v>
      </c>
      <c r="K7696" t="s">
        <v>11983</v>
      </c>
      <c r="L7696" t="str">
        <f t="shared" si="1801"/>
        <v>Established</v>
      </c>
      <c r="N7696" s="2">
        <f t="shared" si="1802"/>
        <v>27</v>
      </c>
      <c r="O7696" t="s">
        <v>109</v>
      </c>
      <c r="P7696" t="s">
        <v>181</v>
      </c>
      <c r="Q7696" t="s">
        <v>362</v>
      </c>
      <c r="R7696" t="str">
        <f t="shared" si="1803"/>
        <v>Average</v>
      </c>
      <c r="S7696" t="str">
        <f t="shared" si="1804"/>
        <v xml:space="preserve"> </v>
      </c>
      <c r="T7696" t="b">
        <f t="shared" si="1805"/>
        <v>0</v>
      </c>
      <c r="U7696" t="b">
        <f t="shared" si="1806"/>
        <v>1</v>
      </c>
      <c r="V7696" t="str">
        <f t="shared" si="1807"/>
        <v>Average Company</v>
      </c>
      <c r="W7696" t="str">
        <f t="shared" si="1808"/>
        <v>Don't Buy</v>
      </c>
      <c r="X7696" t="str">
        <f t="shared" si="1809"/>
        <v>Not Known</v>
      </c>
      <c r="Z7696" t="str">
        <f t="shared" si="1810"/>
        <v>None</v>
      </c>
      <c r="AB7696" t="str">
        <f t="shared" si="1811"/>
        <v>0</v>
      </c>
    </row>
    <row r="7697" spans="1:28" x14ac:dyDescent="0.3">
      <c r="A7697">
        <v>7695</v>
      </c>
      <c r="B7697" t="s">
        <v>12603</v>
      </c>
      <c r="C7697" t="str">
        <f t="shared" si="1798"/>
        <v>Long</v>
      </c>
      <c r="D7697">
        <v>4.3</v>
      </c>
      <c r="F7697" s="1">
        <f t="shared" si="1797"/>
        <v>4.3</v>
      </c>
      <c r="G7697" s="1">
        <f t="shared" si="1799"/>
        <v>4.3</v>
      </c>
      <c r="H7697">
        <f t="shared" si="1800"/>
        <v>4.3</v>
      </c>
      <c r="I7697" t="s">
        <v>12505</v>
      </c>
      <c r="J7697" t="s">
        <v>22</v>
      </c>
      <c r="K7697" t="s">
        <v>4294</v>
      </c>
      <c r="L7697" t="str">
        <f t="shared" si="1801"/>
        <v>Established</v>
      </c>
      <c r="N7697" s="2">
        <f t="shared" si="1802"/>
        <v>38</v>
      </c>
      <c r="O7697" t="s">
        <v>357</v>
      </c>
      <c r="P7697" t="s">
        <v>75</v>
      </c>
      <c r="Q7697" t="s">
        <v>80</v>
      </c>
      <c r="R7697" t="str">
        <f t="shared" si="1803"/>
        <v>Great</v>
      </c>
      <c r="S7697" t="str">
        <f t="shared" si="1804"/>
        <v>Great</v>
      </c>
      <c r="T7697" t="b">
        <f t="shared" si="1805"/>
        <v>1</v>
      </c>
      <c r="U7697" t="b">
        <f t="shared" si="1806"/>
        <v>1</v>
      </c>
      <c r="V7697" t="str">
        <f t="shared" si="1807"/>
        <v>Top Company</v>
      </c>
      <c r="W7697" t="str">
        <f t="shared" si="1808"/>
        <v>Don't Buy</v>
      </c>
      <c r="X7697" t="str">
        <f t="shared" si="1809"/>
        <v>Not Known</v>
      </c>
      <c r="Z7697" t="str">
        <f t="shared" si="1810"/>
        <v>None</v>
      </c>
      <c r="AB7697" t="str">
        <f t="shared" si="1811"/>
        <v>0</v>
      </c>
    </row>
    <row r="7698" spans="1:28" x14ac:dyDescent="0.3">
      <c r="A7698">
        <v>7696</v>
      </c>
      <c r="B7698" t="s">
        <v>12604</v>
      </c>
      <c r="C7698" t="str">
        <f t="shared" si="1798"/>
        <v>Short</v>
      </c>
      <c r="D7698">
        <v>4.4000000000000004</v>
      </c>
      <c r="F7698" s="1">
        <f t="shared" si="1797"/>
        <v>4.4000000000000004</v>
      </c>
      <c r="G7698" s="1">
        <f t="shared" si="1799"/>
        <v>4.4000000000000004</v>
      </c>
      <c r="H7698">
        <f t="shared" si="1800"/>
        <v>4.4000000000000004</v>
      </c>
      <c r="I7698" t="s">
        <v>12505</v>
      </c>
      <c r="J7698" t="s">
        <v>12605</v>
      </c>
      <c r="K7698" t="s">
        <v>35</v>
      </c>
      <c r="L7698" t="str">
        <f t="shared" si="1801"/>
        <v>Established</v>
      </c>
      <c r="N7698" s="2">
        <f t="shared" si="1802"/>
        <v>50</v>
      </c>
      <c r="O7698" t="s">
        <v>691</v>
      </c>
      <c r="Q7698" t="s">
        <v>6074</v>
      </c>
      <c r="R7698" t="str">
        <f t="shared" si="1803"/>
        <v>Great</v>
      </c>
      <c r="S7698" t="str">
        <f t="shared" si="1804"/>
        <v>Great</v>
      </c>
      <c r="T7698" t="b">
        <f t="shared" si="1805"/>
        <v>1</v>
      </c>
      <c r="U7698" t="b">
        <f t="shared" si="1806"/>
        <v>1</v>
      </c>
      <c r="V7698" t="str">
        <f t="shared" si="1807"/>
        <v>Top Company</v>
      </c>
      <c r="W7698" t="str">
        <f t="shared" si="1808"/>
        <v>Don't Buy</v>
      </c>
      <c r="X7698" t="str">
        <f t="shared" si="1809"/>
        <v>Not Known</v>
      </c>
      <c r="Z7698" t="str">
        <f t="shared" si="1810"/>
        <v>None</v>
      </c>
      <c r="AB7698" t="str">
        <f t="shared" si="1811"/>
        <v>0</v>
      </c>
    </row>
    <row r="7699" spans="1:28" x14ac:dyDescent="0.3">
      <c r="A7699">
        <v>7697</v>
      </c>
      <c r="B7699" t="s">
        <v>12606</v>
      </c>
      <c r="C7699" t="str">
        <f t="shared" si="1798"/>
        <v>Long</v>
      </c>
      <c r="D7699">
        <v>3.6</v>
      </c>
      <c r="F7699" s="1">
        <f t="shared" si="1797"/>
        <v>3.6</v>
      </c>
      <c r="G7699" s="1">
        <f t="shared" si="1799"/>
        <v>3.6</v>
      </c>
      <c r="H7699">
        <f t="shared" si="1800"/>
        <v>3.6</v>
      </c>
      <c r="I7699" t="s">
        <v>12505</v>
      </c>
      <c r="J7699" t="s">
        <v>22</v>
      </c>
      <c r="K7699" t="s">
        <v>12607</v>
      </c>
      <c r="L7699" t="str">
        <f t="shared" si="1801"/>
        <v>Established</v>
      </c>
      <c r="N7699" s="2">
        <f t="shared" si="1802"/>
        <v>30</v>
      </c>
      <c r="O7699" t="s">
        <v>604</v>
      </c>
      <c r="P7699" t="s">
        <v>147</v>
      </c>
      <c r="Q7699" t="s">
        <v>218</v>
      </c>
      <c r="R7699" t="str">
        <f t="shared" si="1803"/>
        <v>Average</v>
      </c>
      <c r="S7699" t="str">
        <f t="shared" si="1804"/>
        <v xml:space="preserve"> </v>
      </c>
      <c r="T7699" t="b">
        <f t="shared" si="1805"/>
        <v>0</v>
      </c>
      <c r="U7699" t="b">
        <f t="shared" si="1806"/>
        <v>1</v>
      </c>
      <c r="V7699" t="str">
        <f t="shared" si="1807"/>
        <v>Average Company</v>
      </c>
      <c r="W7699" t="str">
        <f t="shared" si="1808"/>
        <v>Don't Buy</v>
      </c>
      <c r="X7699" t="str">
        <f t="shared" si="1809"/>
        <v>Not Known</v>
      </c>
      <c r="Z7699" t="str">
        <f t="shared" si="1810"/>
        <v>None</v>
      </c>
      <c r="AB7699" t="str">
        <f t="shared" si="1811"/>
        <v>0</v>
      </c>
    </row>
    <row r="7700" spans="1:28" x14ac:dyDescent="0.3">
      <c r="A7700">
        <v>7698</v>
      </c>
      <c r="B7700" t="s">
        <v>12608</v>
      </c>
      <c r="C7700" t="str">
        <f t="shared" si="1798"/>
        <v>Long</v>
      </c>
      <c r="D7700">
        <v>3.9</v>
      </c>
      <c r="F7700" s="1" t="e">
        <f t="shared" si="1797"/>
        <v>#VALUE!</v>
      </c>
      <c r="G7700" s="1" t="e">
        <f t="shared" si="1799"/>
        <v>#VALUE!</v>
      </c>
      <c r="H7700" t="e">
        <f t="shared" si="1800"/>
        <v>#VALUE!</v>
      </c>
      <c r="I7700" t="s">
        <v>12505</v>
      </c>
      <c r="J7700" t="s">
        <v>12609</v>
      </c>
      <c r="K7700" t="s">
        <v>740</v>
      </c>
      <c r="L7700" t="e">
        <f t="shared" si="1801"/>
        <v>#VALUE!</v>
      </c>
      <c r="N7700" s="2" t="e">
        <f t="shared" si="1802"/>
        <v>#VALUE!</v>
      </c>
      <c r="O7700" t="s">
        <v>1703</v>
      </c>
      <c r="Q7700" t="s">
        <v>362</v>
      </c>
      <c r="R7700" t="str">
        <f t="shared" si="1803"/>
        <v>Average</v>
      </c>
      <c r="S7700" t="str">
        <f t="shared" si="1804"/>
        <v xml:space="preserve"> </v>
      </c>
      <c r="T7700" t="e">
        <f t="shared" si="1805"/>
        <v>#VALUE!</v>
      </c>
      <c r="U7700" t="e">
        <f t="shared" si="1806"/>
        <v>#VALUE!</v>
      </c>
      <c r="V7700" t="e">
        <f t="shared" si="1807"/>
        <v>#VALUE!</v>
      </c>
      <c r="W7700" t="str">
        <f t="shared" si="1808"/>
        <v>Don't Buy</v>
      </c>
      <c r="X7700" t="str">
        <f t="shared" si="1809"/>
        <v>Not Known</v>
      </c>
      <c r="Z7700" t="e">
        <f t="shared" si="1810"/>
        <v>#VALUE!</v>
      </c>
      <c r="AB7700" t="str">
        <f t="shared" si="1811"/>
        <v>0</v>
      </c>
    </row>
    <row r="7701" spans="1:28" x14ac:dyDescent="0.3">
      <c r="A7701">
        <v>7699</v>
      </c>
      <c r="B7701" t="s">
        <v>12610</v>
      </c>
      <c r="C7701" t="str">
        <f t="shared" si="1798"/>
        <v>Long</v>
      </c>
      <c r="D7701">
        <v>4.8</v>
      </c>
      <c r="F7701" s="1">
        <f t="shared" ref="F7701:F7764" si="1812">IF(N7701&lt;10,IF(D7701+0.5&gt;5,5,D7701+0.5),D7701)</f>
        <v>4.8</v>
      </c>
      <c r="G7701" s="1">
        <f t="shared" si="1799"/>
        <v>4.8</v>
      </c>
      <c r="H7701">
        <f t="shared" si="1800"/>
        <v>4.8</v>
      </c>
      <c r="I7701" t="s">
        <v>12505</v>
      </c>
      <c r="J7701" t="s">
        <v>22</v>
      </c>
      <c r="K7701" t="s">
        <v>12611</v>
      </c>
      <c r="L7701" t="str">
        <f t="shared" si="1801"/>
        <v>Established</v>
      </c>
      <c r="N7701" s="2">
        <f t="shared" si="1802"/>
        <v>12</v>
      </c>
      <c r="O7701" t="s">
        <v>267</v>
      </c>
      <c r="P7701" t="s">
        <v>3957</v>
      </c>
      <c r="Q7701" t="s">
        <v>3333</v>
      </c>
      <c r="R7701" t="str">
        <f t="shared" si="1803"/>
        <v>Great</v>
      </c>
      <c r="S7701" t="str">
        <f t="shared" si="1804"/>
        <v>Great</v>
      </c>
      <c r="T7701" t="b">
        <f t="shared" si="1805"/>
        <v>1</v>
      </c>
      <c r="U7701" t="b">
        <f t="shared" si="1806"/>
        <v>1</v>
      </c>
      <c r="V7701" t="str">
        <f t="shared" si="1807"/>
        <v>Average Company</v>
      </c>
      <c r="W7701" t="str">
        <f t="shared" si="1808"/>
        <v>Don't Buy</v>
      </c>
      <c r="X7701" t="str">
        <f t="shared" si="1809"/>
        <v>Not Known</v>
      </c>
      <c r="Z7701" t="str">
        <f t="shared" si="1810"/>
        <v>None</v>
      </c>
      <c r="AB7701" t="str">
        <f t="shared" si="1811"/>
        <v>0</v>
      </c>
    </row>
    <row r="7702" spans="1:28" x14ac:dyDescent="0.3">
      <c r="A7702">
        <v>7700</v>
      </c>
      <c r="B7702" t="s">
        <v>12612</v>
      </c>
      <c r="C7702" t="str">
        <f t="shared" si="1798"/>
        <v>Long</v>
      </c>
      <c r="D7702">
        <v>4.2</v>
      </c>
      <c r="F7702" s="1">
        <f t="shared" si="1812"/>
        <v>4.2</v>
      </c>
      <c r="G7702" s="1">
        <f t="shared" si="1799"/>
        <v>4.2</v>
      </c>
      <c r="H7702">
        <f t="shared" si="1800"/>
        <v>4.2</v>
      </c>
      <c r="I7702" t="s">
        <v>12505</v>
      </c>
      <c r="J7702" t="s">
        <v>10</v>
      </c>
      <c r="K7702" t="s">
        <v>12613</v>
      </c>
      <c r="L7702" t="str">
        <f t="shared" si="1801"/>
        <v>Established</v>
      </c>
      <c r="N7702" s="2">
        <f t="shared" si="1802"/>
        <v>58</v>
      </c>
      <c r="O7702" t="s">
        <v>840</v>
      </c>
      <c r="P7702" t="s">
        <v>75</v>
      </c>
      <c r="Q7702" t="s">
        <v>372</v>
      </c>
      <c r="R7702" t="str">
        <f t="shared" si="1803"/>
        <v>Great</v>
      </c>
      <c r="S7702" t="str">
        <f t="shared" si="1804"/>
        <v>Great</v>
      </c>
      <c r="T7702" t="b">
        <f t="shared" si="1805"/>
        <v>1</v>
      </c>
      <c r="U7702" t="b">
        <f t="shared" si="1806"/>
        <v>1</v>
      </c>
      <c r="V7702" t="str">
        <f t="shared" si="1807"/>
        <v>Top Company</v>
      </c>
      <c r="W7702" t="str">
        <f t="shared" si="1808"/>
        <v>Don't Buy</v>
      </c>
      <c r="X7702" t="str">
        <f t="shared" si="1809"/>
        <v>Not Known</v>
      </c>
      <c r="Z7702" t="str">
        <f t="shared" si="1810"/>
        <v>None</v>
      </c>
      <c r="AB7702" t="str">
        <f t="shared" si="1811"/>
        <v>0</v>
      </c>
    </row>
    <row r="7703" spans="1:28" x14ac:dyDescent="0.3">
      <c r="A7703">
        <v>7701</v>
      </c>
      <c r="B7703" t="s">
        <v>12614</v>
      </c>
      <c r="C7703" t="str">
        <f t="shared" si="1798"/>
        <v>Long</v>
      </c>
      <c r="D7703">
        <v>3.6</v>
      </c>
      <c r="F7703" s="1">
        <f t="shared" si="1812"/>
        <v>3.6</v>
      </c>
      <c r="G7703" s="1">
        <f t="shared" si="1799"/>
        <v>3.6</v>
      </c>
      <c r="H7703">
        <f t="shared" si="1800"/>
        <v>3.6</v>
      </c>
      <c r="I7703" t="s">
        <v>12505</v>
      </c>
      <c r="J7703" t="s">
        <v>10</v>
      </c>
      <c r="K7703" t="s">
        <v>8097</v>
      </c>
      <c r="L7703" t="str">
        <f t="shared" si="1801"/>
        <v>Established</v>
      </c>
      <c r="N7703" s="2">
        <f t="shared" si="1802"/>
        <v>17</v>
      </c>
      <c r="O7703" t="s">
        <v>711</v>
      </c>
      <c r="P7703" t="s">
        <v>683</v>
      </c>
      <c r="Q7703" t="s">
        <v>1158</v>
      </c>
      <c r="R7703" t="str">
        <f t="shared" si="1803"/>
        <v>Average</v>
      </c>
      <c r="S7703" t="str">
        <f t="shared" si="1804"/>
        <v xml:space="preserve"> </v>
      </c>
      <c r="T7703" t="b">
        <f t="shared" si="1805"/>
        <v>0</v>
      </c>
      <c r="U7703" t="b">
        <f t="shared" si="1806"/>
        <v>1</v>
      </c>
      <c r="V7703" t="str">
        <f t="shared" si="1807"/>
        <v>Average Company</v>
      </c>
      <c r="W7703" t="str">
        <f t="shared" si="1808"/>
        <v>Don't Buy</v>
      </c>
      <c r="X7703" t="str">
        <f t="shared" si="1809"/>
        <v>Not Known</v>
      </c>
      <c r="Z7703" t="str">
        <f t="shared" si="1810"/>
        <v>None</v>
      </c>
      <c r="AB7703" t="str">
        <f t="shared" si="1811"/>
        <v>0</v>
      </c>
    </row>
    <row r="7704" spans="1:28" x14ac:dyDescent="0.3">
      <c r="A7704">
        <v>7702</v>
      </c>
      <c r="B7704" t="s">
        <v>12615</v>
      </c>
      <c r="C7704" t="str">
        <f t="shared" si="1798"/>
        <v>Long</v>
      </c>
      <c r="D7704">
        <v>4.4000000000000004</v>
      </c>
      <c r="F7704" s="1">
        <f t="shared" si="1812"/>
        <v>4.4000000000000004</v>
      </c>
      <c r="G7704" s="1">
        <f t="shared" si="1799"/>
        <v>4.4000000000000004</v>
      </c>
      <c r="H7704">
        <f t="shared" si="1800"/>
        <v>4.4000000000000004</v>
      </c>
      <c r="I7704" t="s">
        <v>12505</v>
      </c>
      <c r="J7704" t="s">
        <v>22</v>
      </c>
      <c r="K7704" t="s">
        <v>12616</v>
      </c>
      <c r="L7704" t="str">
        <f t="shared" si="1801"/>
        <v>Established</v>
      </c>
      <c r="N7704" s="2">
        <f t="shared" si="1802"/>
        <v>33</v>
      </c>
      <c r="O7704" t="s">
        <v>18</v>
      </c>
      <c r="P7704" t="s">
        <v>683</v>
      </c>
      <c r="Q7704" t="s">
        <v>1314</v>
      </c>
      <c r="R7704" t="str">
        <f t="shared" si="1803"/>
        <v>Great</v>
      </c>
      <c r="S7704" t="str">
        <f t="shared" si="1804"/>
        <v>Great</v>
      </c>
      <c r="T7704" t="b">
        <f t="shared" si="1805"/>
        <v>1</v>
      </c>
      <c r="U7704" t="b">
        <f t="shared" si="1806"/>
        <v>1</v>
      </c>
      <c r="V7704" t="str">
        <f t="shared" si="1807"/>
        <v>Top Company</v>
      </c>
      <c r="W7704" t="str">
        <f t="shared" si="1808"/>
        <v>Don't Buy</v>
      </c>
      <c r="X7704" t="str">
        <f t="shared" si="1809"/>
        <v>Not Known</v>
      </c>
      <c r="Z7704" t="str">
        <f t="shared" si="1810"/>
        <v>None</v>
      </c>
      <c r="AB7704" t="str">
        <f t="shared" si="1811"/>
        <v>0</v>
      </c>
    </row>
    <row r="7705" spans="1:28" x14ac:dyDescent="0.3">
      <c r="A7705">
        <v>7703</v>
      </c>
      <c r="B7705" t="s">
        <v>12617</v>
      </c>
      <c r="C7705" t="str">
        <f t="shared" si="1798"/>
        <v>Short</v>
      </c>
      <c r="D7705">
        <v>4.0999999999999996</v>
      </c>
      <c r="F7705" s="1">
        <f t="shared" si="1812"/>
        <v>4.0999999999999996</v>
      </c>
      <c r="G7705" s="1">
        <f t="shared" si="1799"/>
        <v>4.0999999999999996</v>
      </c>
      <c r="H7705">
        <f t="shared" si="1800"/>
        <v>4.0999999999999996</v>
      </c>
      <c r="I7705" t="s">
        <v>12505</v>
      </c>
      <c r="J7705" t="s">
        <v>4546</v>
      </c>
      <c r="K7705" t="s">
        <v>522</v>
      </c>
      <c r="L7705" t="str">
        <f t="shared" si="1801"/>
        <v>Established</v>
      </c>
      <c r="N7705" s="2">
        <f t="shared" si="1802"/>
        <v>10</v>
      </c>
      <c r="O7705" t="s">
        <v>75</v>
      </c>
      <c r="Q7705" t="s">
        <v>605</v>
      </c>
      <c r="R7705" t="str">
        <f t="shared" si="1803"/>
        <v>Great</v>
      </c>
      <c r="S7705" t="str">
        <f t="shared" si="1804"/>
        <v>Great</v>
      </c>
      <c r="T7705" t="b">
        <f t="shared" si="1805"/>
        <v>0</v>
      </c>
      <c r="U7705" t="b">
        <f t="shared" si="1806"/>
        <v>1</v>
      </c>
      <c r="V7705" t="str">
        <f t="shared" si="1807"/>
        <v>Average Company</v>
      </c>
      <c r="W7705" t="str">
        <f t="shared" si="1808"/>
        <v>Don't Buy</v>
      </c>
      <c r="X7705" t="str">
        <f t="shared" si="1809"/>
        <v>Not Known</v>
      </c>
      <c r="Z7705" t="str">
        <f t="shared" si="1810"/>
        <v>None</v>
      </c>
      <c r="AB7705" t="str">
        <f t="shared" si="1811"/>
        <v>0</v>
      </c>
    </row>
    <row r="7706" spans="1:28" x14ac:dyDescent="0.3">
      <c r="A7706">
        <v>7704</v>
      </c>
      <c r="B7706" t="s">
        <v>12618</v>
      </c>
      <c r="C7706" t="str">
        <f t="shared" si="1798"/>
        <v>Long</v>
      </c>
      <c r="D7706">
        <v>3.9</v>
      </c>
      <c r="F7706" s="1" t="e">
        <f t="shared" si="1812"/>
        <v>#VALUE!</v>
      </c>
      <c r="G7706" s="1" t="e">
        <f t="shared" si="1799"/>
        <v>#VALUE!</v>
      </c>
      <c r="H7706" t="e">
        <f t="shared" si="1800"/>
        <v>#VALUE!</v>
      </c>
      <c r="I7706" t="s">
        <v>12505</v>
      </c>
      <c r="J7706" t="s">
        <v>10395</v>
      </c>
      <c r="K7706" t="s">
        <v>142</v>
      </c>
      <c r="L7706" t="e">
        <f t="shared" si="1801"/>
        <v>#VALUE!</v>
      </c>
      <c r="N7706" s="2" t="e">
        <f t="shared" si="1802"/>
        <v>#VALUE!</v>
      </c>
      <c r="O7706" t="s">
        <v>147</v>
      </c>
      <c r="Q7706" t="s">
        <v>773</v>
      </c>
      <c r="R7706" t="str">
        <f t="shared" si="1803"/>
        <v>Average</v>
      </c>
      <c r="S7706" t="str">
        <f t="shared" si="1804"/>
        <v xml:space="preserve"> </v>
      </c>
      <c r="T7706" t="e">
        <f t="shared" si="1805"/>
        <v>#VALUE!</v>
      </c>
      <c r="U7706" t="e">
        <f t="shared" si="1806"/>
        <v>#VALUE!</v>
      </c>
      <c r="V7706" t="e">
        <f t="shared" si="1807"/>
        <v>#VALUE!</v>
      </c>
      <c r="W7706" t="str">
        <f t="shared" si="1808"/>
        <v>Don't Buy</v>
      </c>
      <c r="X7706" t="str">
        <f t="shared" si="1809"/>
        <v>Not Known</v>
      </c>
      <c r="Z7706" t="e">
        <f t="shared" si="1810"/>
        <v>#VALUE!</v>
      </c>
      <c r="AB7706" t="str">
        <f t="shared" si="1811"/>
        <v>0</v>
      </c>
    </row>
    <row r="7707" spans="1:28" x14ac:dyDescent="0.3">
      <c r="A7707">
        <v>7705</v>
      </c>
      <c r="B7707" t="s">
        <v>12619</v>
      </c>
      <c r="C7707" t="str">
        <f t="shared" si="1798"/>
        <v>Long</v>
      </c>
      <c r="D7707">
        <v>3</v>
      </c>
      <c r="F7707" s="1">
        <f t="shared" si="1812"/>
        <v>3.5</v>
      </c>
      <c r="G7707" s="1">
        <f t="shared" si="1799"/>
        <v>3.5</v>
      </c>
      <c r="H7707">
        <f t="shared" si="1800"/>
        <v>3.1</v>
      </c>
      <c r="I7707" t="s">
        <v>12505</v>
      </c>
      <c r="J7707" t="s">
        <v>22</v>
      </c>
      <c r="K7707" t="s">
        <v>11348</v>
      </c>
      <c r="L7707" t="str">
        <f t="shared" si="1801"/>
        <v>Startup</v>
      </c>
      <c r="N7707" s="2">
        <f t="shared" si="1802"/>
        <v>9</v>
      </c>
      <c r="O7707" t="s">
        <v>331</v>
      </c>
      <c r="P7707" t="s">
        <v>1308</v>
      </c>
      <c r="Q7707" t="s">
        <v>533</v>
      </c>
      <c r="R7707" t="str">
        <f t="shared" si="1803"/>
        <v>Average</v>
      </c>
      <c r="S7707" t="str">
        <f t="shared" si="1804"/>
        <v xml:space="preserve"> </v>
      </c>
      <c r="T7707" t="b">
        <f t="shared" si="1805"/>
        <v>0</v>
      </c>
      <c r="U7707" t="b">
        <f t="shared" si="1806"/>
        <v>1</v>
      </c>
      <c r="V7707" t="str">
        <f t="shared" si="1807"/>
        <v>Average Company</v>
      </c>
      <c r="W7707" t="str">
        <f t="shared" si="1808"/>
        <v>Don't Buy</v>
      </c>
      <c r="X7707" t="str">
        <f t="shared" si="1809"/>
        <v>Not Known</v>
      </c>
      <c r="Z7707" t="str">
        <f t="shared" si="1810"/>
        <v>None</v>
      </c>
      <c r="AB7707" t="str">
        <f t="shared" si="1811"/>
        <v>0</v>
      </c>
    </row>
    <row r="7708" spans="1:28" x14ac:dyDescent="0.3">
      <c r="A7708">
        <v>7706</v>
      </c>
      <c r="B7708" t="s">
        <v>12620</v>
      </c>
      <c r="C7708" t="str">
        <f t="shared" si="1798"/>
        <v>Long</v>
      </c>
      <c r="D7708">
        <v>3.8</v>
      </c>
      <c r="F7708" s="1">
        <f t="shared" si="1812"/>
        <v>4.3</v>
      </c>
      <c r="G7708" s="1">
        <f t="shared" si="1799"/>
        <v>4.3</v>
      </c>
      <c r="H7708">
        <f t="shared" si="1800"/>
        <v>3.9</v>
      </c>
      <c r="I7708" t="s">
        <v>12505</v>
      </c>
      <c r="J7708" t="s">
        <v>22</v>
      </c>
      <c r="K7708" t="s">
        <v>4971</v>
      </c>
      <c r="L7708" t="str">
        <f t="shared" si="1801"/>
        <v>Startup</v>
      </c>
      <c r="N7708" s="2">
        <f t="shared" si="1802"/>
        <v>5</v>
      </c>
      <c r="O7708" t="s">
        <v>138</v>
      </c>
      <c r="P7708" t="s">
        <v>1308</v>
      </c>
      <c r="Q7708" t="s">
        <v>612</v>
      </c>
      <c r="R7708" t="str">
        <f t="shared" si="1803"/>
        <v>Average</v>
      </c>
      <c r="S7708" t="str">
        <f t="shared" si="1804"/>
        <v xml:space="preserve"> </v>
      </c>
      <c r="T7708" t="b">
        <f t="shared" si="1805"/>
        <v>0</v>
      </c>
      <c r="U7708" t="b">
        <f t="shared" si="1806"/>
        <v>1</v>
      </c>
      <c r="V7708" t="str">
        <f t="shared" si="1807"/>
        <v>Average Company</v>
      </c>
      <c r="W7708" t="str">
        <f t="shared" si="1808"/>
        <v>Don't Buy</v>
      </c>
      <c r="X7708" t="str">
        <f t="shared" si="1809"/>
        <v>Not Known</v>
      </c>
      <c r="Z7708" t="str">
        <f t="shared" si="1810"/>
        <v>None</v>
      </c>
      <c r="AB7708" t="str">
        <f t="shared" si="1811"/>
        <v>0</v>
      </c>
    </row>
    <row r="7709" spans="1:28" x14ac:dyDescent="0.3">
      <c r="A7709">
        <v>7707</v>
      </c>
      <c r="B7709" t="s">
        <v>12621</v>
      </c>
      <c r="C7709" t="str">
        <f t="shared" si="1798"/>
        <v>Long</v>
      </c>
      <c r="D7709">
        <v>4.5999999999999996</v>
      </c>
      <c r="F7709" s="1">
        <f t="shared" si="1812"/>
        <v>5</v>
      </c>
      <c r="G7709" s="1">
        <f t="shared" si="1799"/>
        <v>5.0999999999999996</v>
      </c>
      <c r="H7709">
        <f t="shared" si="1800"/>
        <v>4.6999999999999993</v>
      </c>
      <c r="I7709" t="s">
        <v>12505</v>
      </c>
      <c r="J7709" t="s">
        <v>22</v>
      </c>
      <c r="K7709" t="s">
        <v>7739</v>
      </c>
      <c r="L7709" t="str">
        <f t="shared" si="1801"/>
        <v>Startup</v>
      </c>
      <c r="N7709" s="2">
        <f t="shared" si="1802"/>
        <v>2</v>
      </c>
      <c r="O7709" t="s">
        <v>1307</v>
      </c>
      <c r="P7709" t="s">
        <v>1261</v>
      </c>
      <c r="Q7709" t="s">
        <v>773</v>
      </c>
      <c r="R7709" t="str">
        <f t="shared" si="1803"/>
        <v>Great</v>
      </c>
      <c r="S7709" t="str">
        <f t="shared" si="1804"/>
        <v>Great</v>
      </c>
      <c r="T7709" t="b">
        <f t="shared" si="1805"/>
        <v>0</v>
      </c>
      <c r="U7709" t="b">
        <f t="shared" si="1806"/>
        <v>1</v>
      </c>
      <c r="V7709" t="str">
        <f t="shared" si="1807"/>
        <v>Average Company</v>
      </c>
      <c r="W7709" t="str">
        <f t="shared" si="1808"/>
        <v>Don't Buy</v>
      </c>
      <c r="X7709" t="str">
        <f t="shared" si="1809"/>
        <v>Not Known</v>
      </c>
      <c r="Z7709" t="str">
        <f t="shared" si="1810"/>
        <v>None</v>
      </c>
      <c r="AB7709" t="str">
        <f t="shared" si="1811"/>
        <v>0</v>
      </c>
    </row>
    <row r="7710" spans="1:28" x14ac:dyDescent="0.3">
      <c r="A7710">
        <v>7708</v>
      </c>
      <c r="B7710" t="s">
        <v>12622</v>
      </c>
      <c r="C7710" t="str">
        <f t="shared" si="1798"/>
        <v>Long</v>
      </c>
      <c r="D7710">
        <v>3.2</v>
      </c>
      <c r="F7710" s="1" t="e">
        <f t="shared" si="1812"/>
        <v>#VALUE!</v>
      </c>
      <c r="G7710" s="1" t="e">
        <f t="shared" si="1799"/>
        <v>#VALUE!</v>
      </c>
      <c r="H7710" t="e">
        <f t="shared" si="1800"/>
        <v>#VALUE!</v>
      </c>
      <c r="I7710" t="s">
        <v>12505</v>
      </c>
      <c r="J7710" t="s">
        <v>12623</v>
      </c>
      <c r="K7710" t="s">
        <v>691</v>
      </c>
      <c r="L7710" t="e">
        <f t="shared" si="1801"/>
        <v>#VALUE!</v>
      </c>
      <c r="N7710" s="2" t="e">
        <f t="shared" si="1802"/>
        <v>#VALUE!</v>
      </c>
      <c r="Q7710" t="s">
        <v>19</v>
      </c>
      <c r="R7710" t="str">
        <f t="shared" si="1803"/>
        <v>Average</v>
      </c>
      <c r="S7710" t="str">
        <f t="shared" si="1804"/>
        <v xml:space="preserve"> </v>
      </c>
      <c r="T7710" t="e">
        <f t="shared" si="1805"/>
        <v>#VALUE!</v>
      </c>
      <c r="U7710" t="e">
        <f t="shared" si="1806"/>
        <v>#VALUE!</v>
      </c>
      <c r="V7710" t="e">
        <f t="shared" si="1807"/>
        <v>#VALUE!</v>
      </c>
      <c r="W7710" t="str">
        <f t="shared" si="1808"/>
        <v>Don't Buy</v>
      </c>
      <c r="X7710" t="str">
        <f t="shared" si="1809"/>
        <v>Not Known</v>
      </c>
      <c r="Z7710" t="e">
        <f t="shared" si="1810"/>
        <v>#VALUE!</v>
      </c>
      <c r="AB7710" t="str">
        <f t="shared" si="1811"/>
        <v>500K</v>
      </c>
    </row>
    <row r="7711" spans="1:28" x14ac:dyDescent="0.3">
      <c r="A7711">
        <v>7709</v>
      </c>
      <c r="B7711" t="s">
        <v>12624</v>
      </c>
      <c r="C7711" t="str">
        <f t="shared" si="1798"/>
        <v>Long</v>
      </c>
      <c r="D7711">
        <v>4.0999999999999996</v>
      </c>
      <c r="F7711" s="1" t="e">
        <f t="shared" si="1812"/>
        <v>#VALUE!</v>
      </c>
      <c r="G7711" s="1" t="e">
        <f t="shared" si="1799"/>
        <v>#VALUE!</v>
      </c>
      <c r="H7711" t="e">
        <f t="shared" si="1800"/>
        <v>#VALUE!</v>
      </c>
      <c r="I7711" t="s">
        <v>12505</v>
      </c>
      <c r="J7711" t="s">
        <v>7524</v>
      </c>
      <c r="K7711" t="s">
        <v>147</v>
      </c>
      <c r="L7711" t="e">
        <f t="shared" si="1801"/>
        <v>#VALUE!</v>
      </c>
      <c r="N7711" s="2" t="e">
        <f t="shared" si="1802"/>
        <v>#VALUE!</v>
      </c>
      <c r="Q7711" t="s">
        <v>19</v>
      </c>
      <c r="R7711" t="str">
        <f t="shared" si="1803"/>
        <v>Great</v>
      </c>
      <c r="S7711" t="str">
        <f t="shared" si="1804"/>
        <v>Great</v>
      </c>
      <c r="T7711" t="e">
        <f t="shared" si="1805"/>
        <v>#VALUE!</v>
      </c>
      <c r="U7711" t="e">
        <f t="shared" si="1806"/>
        <v>#VALUE!</v>
      </c>
      <c r="V7711" t="e">
        <f t="shared" si="1807"/>
        <v>#VALUE!</v>
      </c>
      <c r="W7711" t="str">
        <f t="shared" si="1808"/>
        <v>Don't Buy</v>
      </c>
      <c r="X7711" t="str">
        <f t="shared" si="1809"/>
        <v>Not Known</v>
      </c>
      <c r="Z7711" t="e">
        <f t="shared" si="1810"/>
        <v>#VALUE!</v>
      </c>
      <c r="AB7711" t="str">
        <f t="shared" si="1811"/>
        <v>1Million</v>
      </c>
    </row>
    <row r="7712" spans="1:28" x14ac:dyDescent="0.3">
      <c r="A7712">
        <v>7710</v>
      </c>
      <c r="B7712" t="s">
        <v>12625</v>
      </c>
      <c r="C7712" t="str">
        <f t="shared" si="1798"/>
        <v>Long</v>
      </c>
      <c r="D7712">
        <v>4.5999999999999996</v>
      </c>
      <c r="F7712" s="1" t="e">
        <f t="shared" si="1812"/>
        <v>#VALUE!</v>
      </c>
      <c r="G7712" s="1" t="e">
        <f t="shared" si="1799"/>
        <v>#VALUE!</v>
      </c>
      <c r="H7712" t="e">
        <f t="shared" si="1800"/>
        <v>#VALUE!</v>
      </c>
      <c r="I7712" t="s">
        <v>12505</v>
      </c>
      <c r="J7712" t="s">
        <v>4819</v>
      </c>
      <c r="K7712" t="s">
        <v>691</v>
      </c>
      <c r="L7712" t="e">
        <f t="shared" si="1801"/>
        <v>#VALUE!</v>
      </c>
      <c r="N7712" s="2" t="e">
        <f t="shared" si="1802"/>
        <v>#VALUE!</v>
      </c>
      <c r="Q7712" t="s">
        <v>14</v>
      </c>
      <c r="R7712" t="str">
        <f t="shared" si="1803"/>
        <v>Great</v>
      </c>
      <c r="S7712" t="str">
        <f t="shared" si="1804"/>
        <v>Great</v>
      </c>
      <c r="T7712" t="e">
        <f t="shared" si="1805"/>
        <v>#VALUE!</v>
      </c>
      <c r="U7712" t="e">
        <f t="shared" si="1806"/>
        <v>#VALUE!</v>
      </c>
      <c r="V7712" t="e">
        <f t="shared" si="1807"/>
        <v>#VALUE!</v>
      </c>
      <c r="W7712" t="str">
        <f t="shared" si="1808"/>
        <v>Don't Buy</v>
      </c>
      <c r="X7712" t="str">
        <f t="shared" si="1809"/>
        <v>Not Known</v>
      </c>
      <c r="Z7712" t="e">
        <f t="shared" si="1810"/>
        <v>#VALUE!</v>
      </c>
      <c r="AB7712" t="str">
        <f t="shared" si="1811"/>
        <v>0</v>
      </c>
    </row>
    <row r="7713" spans="1:28" x14ac:dyDescent="0.3">
      <c r="A7713">
        <v>7711</v>
      </c>
      <c r="B7713" t="s">
        <v>12626</v>
      </c>
      <c r="C7713" t="str">
        <f t="shared" si="1798"/>
        <v>Long</v>
      </c>
      <c r="D7713">
        <v>3.7</v>
      </c>
      <c r="F7713" s="1">
        <f t="shared" si="1812"/>
        <v>3.7</v>
      </c>
      <c r="G7713" s="1">
        <f t="shared" si="1799"/>
        <v>3.7</v>
      </c>
      <c r="H7713">
        <f t="shared" si="1800"/>
        <v>3.7</v>
      </c>
      <c r="I7713" t="s">
        <v>12505</v>
      </c>
      <c r="J7713" t="s">
        <v>22</v>
      </c>
      <c r="K7713" t="s">
        <v>6917</v>
      </c>
      <c r="L7713" t="str">
        <f t="shared" si="1801"/>
        <v>Established</v>
      </c>
      <c r="N7713" s="2">
        <f t="shared" si="1802"/>
        <v>24</v>
      </c>
      <c r="O7713" t="s">
        <v>185</v>
      </c>
      <c r="P7713" t="s">
        <v>683</v>
      </c>
      <c r="Q7713" t="s">
        <v>80</v>
      </c>
      <c r="R7713" t="str">
        <f t="shared" si="1803"/>
        <v>Average</v>
      </c>
      <c r="S7713" t="str">
        <f t="shared" si="1804"/>
        <v xml:space="preserve"> </v>
      </c>
      <c r="T7713" t="b">
        <f t="shared" si="1805"/>
        <v>0</v>
      </c>
      <c r="U7713" t="b">
        <f t="shared" si="1806"/>
        <v>1</v>
      </c>
      <c r="V7713" t="str">
        <f t="shared" si="1807"/>
        <v>Average Company</v>
      </c>
      <c r="W7713" t="str">
        <f t="shared" si="1808"/>
        <v>Don't Buy</v>
      </c>
      <c r="X7713" t="str">
        <f t="shared" si="1809"/>
        <v>Not Known</v>
      </c>
      <c r="Z7713" t="str">
        <f t="shared" si="1810"/>
        <v>None</v>
      </c>
      <c r="AB7713" t="str">
        <f t="shared" si="1811"/>
        <v>0</v>
      </c>
    </row>
    <row r="7714" spans="1:28" x14ac:dyDescent="0.3">
      <c r="A7714">
        <v>7712</v>
      </c>
      <c r="B7714" t="s">
        <v>12627</v>
      </c>
      <c r="C7714" t="str">
        <f t="shared" si="1798"/>
        <v>Long</v>
      </c>
      <c r="D7714">
        <v>3.8</v>
      </c>
      <c r="F7714" s="1">
        <f t="shared" si="1812"/>
        <v>3.8</v>
      </c>
      <c r="G7714" s="1">
        <f t="shared" si="1799"/>
        <v>3.8</v>
      </c>
      <c r="H7714">
        <f t="shared" si="1800"/>
        <v>3.8</v>
      </c>
      <c r="I7714" t="s">
        <v>12505</v>
      </c>
      <c r="J7714" t="s">
        <v>10</v>
      </c>
      <c r="K7714" t="s">
        <v>9170</v>
      </c>
      <c r="L7714" t="str">
        <f t="shared" si="1801"/>
        <v>Established</v>
      </c>
      <c r="N7714" s="2">
        <f t="shared" si="1802"/>
        <v>33</v>
      </c>
      <c r="O7714" t="s">
        <v>18</v>
      </c>
      <c r="P7714" t="s">
        <v>683</v>
      </c>
      <c r="Q7714" t="s">
        <v>1957</v>
      </c>
      <c r="R7714" t="str">
        <f t="shared" si="1803"/>
        <v>Average</v>
      </c>
      <c r="S7714" t="str">
        <f t="shared" si="1804"/>
        <v xml:space="preserve"> </v>
      </c>
      <c r="T7714" t="b">
        <f t="shared" si="1805"/>
        <v>0</v>
      </c>
      <c r="U7714" t="b">
        <f t="shared" si="1806"/>
        <v>1</v>
      </c>
      <c r="V7714" t="str">
        <f t="shared" si="1807"/>
        <v>Average Company</v>
      </c>
      <c r="W7714" t="str">
        <f t="shared" si="1808"/>
        <v>Don't Buy</v>
      </c>
      <c r="X7714" t="str">
        <f t="shared" si="1809"/>
        <v>Not Known</v>
      </c>
      <c r="Z7714" t="str">
        <f t="shared" si="1810"/>
        <v>None</v>
      </c>
      <c r="AB7714" t="str">
        <f t="shared" si="1811"/>
        <v>0</v>
      </c>
    </row>
    <row r="7715" spans="1:28" x14ac:dyDescent="0.3">
      <c r="A7715">
        <v>7713</v>
      </c>
      <c r="B7715" t="s">
        <v>12628</v>
      </c>
      <c r="C7715" t="str">
        <f t="shared" si="1798"/>
        <v>Long</v>
      </c>
      <c r="D7715">
        <v>2.6</v>
      </c>
      <c r="F7715" s="1">
        <f t="shared" si="1812"/>
        <v>2.6</v>
      </c>
      <c r="G7715" s="1">
        <f t="shared" si="1799"/>
        <v>2.6</v>
      </c>
      <c r="H7715">
        <f t="shared" si="1800"/>
        <v>2.6</v>
      </c>
      <c r="I7715" t="s">
        <v>12505</v>
      </c>
      <c r="J7715" t="s">
        <v>22</v>
      </c>
      <c r="K7715" t="s">
        <v>7035</v>
      </c>
      <c r="L7715" t="str">
        <f t="shared" si="1801"/>
        <v>Established</v>
      </c>
      <c r="N7715" s="2">
        <f t="shared" si="1802"/>
        <v>36</v>
      </c>
      <c r="O7715" t="s">
        <v>48</v>
      </c>
      <c r="P7715" t="s">
        <v>1308</v>
      </c>
      <c r="Q7715" t="s">
        <v>378</v>
      </c>
      <c r="R7715" t="str">
        <f t="shared" si="1803"/>
        <v>Average</v>
      </c>
      <c r="S7715" t="str">
        <f t="shared" si="1804"/>
        <v xml:space="preserve"> </v>
      </c>
      <c r="T7715" t="b">
        <f t="shared" si="1805"/>
        <v>0</v>
      </c>
      <c r="U7715" t="b">
        <f t="shared" si="1806"/>
        <v>0</v>
      </c>
      <c r="V7715" t="str">
        <f t="shared" si="1807"/>
        <v>Average Company</v>
      </c>
      <c r="W7715" t="str">
        <f t="shared" si="1808"/>
        <v>Don't Buy</v>
      </c>
      <c r="X7715" t="str">
        <f t="shared" si="1809"/>
        <v>Not Known</v>
      </c>
      <c r="Z7715" t="str">
        <f t="shared" si="1810"/>
        <v>None</v>
      </c>
      <c r="AB7715" t="str">
        <f t="shared" si="1811"/>
        <v>0</v>
      </c>
    </row>
    <row r="7716" spans="1:28" x14ac:dyDescent="0.3">
      <c r="A7716">
        <v>7714</v>
      </c>
      <c r="B7716" t="s">
        <v>12629</v>
      </c>
      <c r="C7716" t="str">
        <f t="shared" si="1798"/>
        <v>Long</v>
      </c>
      <c r="D7716">
        <v>3.3</v>
      </c>
      <c r="F7716" s="1" t="e">
        <f t="shared" si="1812"/>
        <v>#VALUE!</v>
      </c>
      <c r="G7716" s="1" t="e">
        <f t="shared" si="1799"/>
        <v>#VALUE!</v>
      </c>
      <c r="H7716" t="e">
        <f t="shared" si="1800"/>
        <v>#VALUE!</v>
      </c>
      <c r="I7716" t="s">
        <v>12505</v>
      </c>
      <c r="J7716" t="s">
        <v>5290</v>
      </c>
      <c r="K7716" t="s">
        <v>217</v>
      </c>
      <c r="L7716" t="e">
        <f t="shared" si="1801"/>
        <v>#VALUE!</v>
      </c>
      <c r="N7716" s="2" t="e">
        <f t="shared" si="1802"/>
        <v>#VALUE!</v>
      </c>
      <c r="O7716" t="s">
        <v>3614</v>
      </c>
      <c r="Q7716" t="s">
        <v>3333</v>
      </c>
      <c r="R7716" t="str">
        <f t="shared" si="1803"/>
        <v>Average</v>
      </c>
      <c r="S7716" t="str">
        <f t="shared" si="1804"/>
        <v xml:space="preserve"> </v>
      </c>
      <c r="T7716" t="e">
        <f t="shared" si="1805"/>
        <v>#VALUE!</v>
      </c>
      <c r="U7716" t="e">
        <f t="shared" si="1806"/>
        <v>#VALUE!</v>
      </c>
      <c r="V7716" t="e">
        <f t="shared" si="1807"/>
        <v>#VALUE!</v>
      </c>
      <c r="W7716" t="str">
        <f t="shared" si="1808"/>
        <v>Don't Buy</v>
      </c>
      <c r="X7716" t="str">
        <f t="shared" si="1809"/>
        <v>Not Known</v>
      </c>
      <c r="Z7716" t="e">
        <f t="shared" si="1810"/>
        <v>#VALUE!</v>
      </c>
      <c r="AB7716" t="str">
        <f t="shared" si="1811"/>
        <v>0</v>
      </c>
    </row>
    <row r="7717" spans="1:28" x14ac:dyDescent="0.3">
      <c r="A7717">
        <v>7715</v>
      </c>
      <c r="B7717" t="s">
        <v>12630</v>
      </c>
      <c r="C7717" t="str">
        <f t="shared" si="1798"/>
        <v>Long</v>
      </c>
      <c r="D7717">
        <v>3.9</v>
      </c>
      <c r="F7717" s="1" t="e">
        <f t="shared" si="1812"/>
        <v>#VALUE!</v>
      </c>
      <c r="G7717" s="1" t="e">
        <f t="shared" si="1799"/>
        <v>#VALUE!</v>
      </c>
      <c r="H7717" t="e">
        <f t="shared" si="1800"/>
        <v>#VALUE!</v>
      </c>
      <c r="I7717" t="s">
        <v>12505</v>
      </c>
      <c r="J7717" t="s">
        <v>2368</v>
      </c>
      <c r="K7717" t="s">
        <v>3614</v>
      </c>
      <c r="L7717" t="e">
        <f t="shared" si="1801"/>
        <v>#VALUE!</v>
      </c>
      <c r="N7717" s="2" t="e">
        <f t="shared" si="1802"/>
        <v>#VALUE!</v>
      </c>
      <c r="R7717" t="str">
        <f t="shared" si="1803"/>
        <v>Average</v>
      </c>
      <c r="S7717" t="str">
        <f t="shared" si="1804"/>
        <v xml:space="preserve"> </v>
      </c>
      <c r="T7717" t="e">
        <f t="shared" si="1805"/>
        <v>#VALUE!</v>
      </c>
      <c r="U7717" t="e">
        <f t="shared" si="1806"/>
        <v>#VALUE!</v>
      </c>
      <c r="V7717" t="e">
        <f t="shared" si="1807"/>
        <v>#VALUE!</v>
      </c>
      <c r="W7717" t="str">
        <f t="shared" si="1808"/>
        <v>Don't Buy</v>
      </c>
      <c r="X7717" t="str">
        <f t="shared" si="1809"/>
        <v>Not Known</v>
      </c>
      <c r="Z7717" t="e">
        <f t="shared" si="1810"/>
        <v>#VALUE!</v>
      </c>
      <c r="AB7717" t="str">
        <f t="shared" si="1811"/>
        <v>0</v>
      </c>
    </row>
    <row r="7718" spans="1:28" x14ac:dyDescent="0.3">
      <c r="A7718">
        <v>7716</v>
      </c>
      <c r="B7718" t="s">
        <v>12631</v>
      </c>
      <c r="C7718" t="str">
        <f t="shared" si="1798"/>
        <v>Long</v>
      </c>
      <c r="D7718">
        <v>4.8</v>
      </c>
      <c r="F7718" s="1">
        <f t="shared" si="1812"/>
        <v>4.8</v>
      </c>
      <c r="G7718" s="1">
        <f t="shared" si="1799"/>
        <v>4.8</v>
      </c>
      <c r="H7718">
        <f t="shared" si="1800"/>
        <v>4.8</v>
      </c>
      <c r="I7718" t="s">
        <v>12505</v>
      </c>
      <c r="J7718" t="s">
        <v>12632</v>
      </c>
      <c r="K7718" t="s">
        <v>84</v>
      </c>
      <c r="L7718" t="str">
        <f t="shared" si="1801"/>
        <v>Established</v>
      </c>
      <c r="N7718" s="2">
        <f t="shared" si="1802"/>
        <v>11</v>
      </c>
      <c r="O7718" t="s">
        <v>1261</v>
      </c>
      <c r="Q7718" t="s">
        <v>12633</v>
      </c>
      <c r="R7718" t="str">
        <f t="shared" si="1803"/>
        <v>Great</v>
      </c>
      <c r="S7718" t="str">
        <f t="shared" si="1804"/>
        <v>Great</v>
      </c>
      <c r="T7718" t="b">
        <f t="shared" si="1805"/>
        <v>1</v>
      </c>
      <c r="U7718" t="b">
        <f t="shared" si="1806"/>
        <v>1</v>
      </c>
      <c r="V7718" t="str">
        <f t="shared" si="1807"/>
        <v>Average Company</v>
      </c>
      <c r="W7718" t="str">
        <f t="shared" si="1808"/>
        <v>Don't Buy</v>
      </c>
      <c r="X7718" t="str">
        <f t="shared" si="1809"/>
        <v>Not Known</v>
      </c>
      <c r="Z7718" t="str">
        <f t="shared" si="1810"/>
        <v>None</v>
      </c>
      <c r="AB7718" t="str">
        <f t="shared" si="1811"/>
        <v>0</v>
      </c>
    </row>
    <row r="7719" spans="1:28" x14ac:dyDescent="0.3">
      <c r="A7719">
        <v>7717</v>
      </c>
      <c r="B7719" t="s">
        <v>12634</v>
      </c>
      <c r="C7719" t="str">
        <f t="shared" si="1798"/>
        <v>Short</v>
      </c>
      <c r="D7719">
        <v>3.6</v>
      </c>
      <c r="F7719" s="1" t="e">
        <f t="shared" si="1812"/>
        <v>#VALUE!</v>
      </c>
      <c r="G7719" s="1" t="e">
        <f t="shared" si="1799"/>
        <v>#VALUE!</v>
      </c>
      <c r="H7719" t="e">
        <f t="shared" si="1800"/>
        <v>#VALUE!</v>
      </c>
      <c r="I7719" t="s">
        <v>12505</v>
      </c>
      <c r="J7719" t="s">
        <v>5098</v>
      </c>
      <c r="K7719" t="s">
        <v>147</v>
      </c>
      <c r="L7719" t="e">
        <f t="shared" si="1801"/>
        <v>#VALUE!</v>
      </c>
      <c r="N7719" s="2" t="e">
        <f t="shared" si="1802"/>
        <v>#VALUE!</v>
      </c>
      <c r="R7719" t="str">
        <f t="shared" si="1803"/>
        <v>Average</v>
      </c>
      <c r="S7719" t="str">
        <f t="shared" si="1804"/>
        <v xml:space="preserve"> </v>
      </c>
      <c r="T7719" t="e">
        <f t="shared" si="1805"/>
        <v>#VALUE!</v>
      </c>
      <c r="U7719" t="e">
        <f t="shared" si="1806"/>
        <v>#VALUE!</v>
      </c>
      <c r="V7719" t="e">
        <f t="shared" si="1807"/>
        <v>#VALUE!</v>
      </c>
      <c r="W7719" t="str">
        <f t="shared" si="1808"/>
        <v>Don't Buy</v>
      </c>
      <c r="X7719" t="str">
        <f t="shared" si="1809"/>
        <v>Not Known</v>
      </c>
      <c r="Z7719" t="e">
        <f t="shared" si="1810"/>
        <v>#VALUE!</v>
      </c>
      <c r="AB7719" t="str">
        <f t="shared" si="1811"/>
        <v>0</v>
      </c>
    </row>
    <row r="7720" spans="1:28" x14ac:dyDescent="0.3">
      <c r="A7720">
        <v>7718</v>
      </c>
      <c r="B7720" t="s">
        <v>12635</v>
      </c>
      <c r="C7720" t="str">
        <f t="shared" si="1798"/>
        <v>Short</v>
      </c>
      <c r="D7720">
        <v>3.5</v>
      </c>
      <c r="F7720" s="1">
        <f t="shared" si="1812"/>
        <v>4</v>
      </c>
      <c r="G7720" s="1">
        <f t="shared" si="1799"/>
        <v>4</v>
      </c>
      <c r="H7720">
        <f t="shared" si="1800"/>
        <v>3.6</v>
      </c>
      <c r="I7720" t="s">
        <v>12505</v>
      </c>
      <c r="J7720" t="s">
        <v>22</v>
      </c>
      <c r="K7720" t="s">
        <v>7117</v>
      </c>
      <c r="L7720" t="str">
        <f t="shared" si="1801"/>
        <v>Startup</v>
      </c>
      <c r="N7720" s="2">
        <f t="shared" si="1802"/>
        <v>7</v>
      </c>
      <c r="O7720" t="s">
        <v>318</v>
      </c>
      <c r="P7720" t="s">
        <v>691</v>
      </c>
      <c r="Q7720" t="s">
        <v>44</v>
      </c>
      <c r="R7720" t="str">
        <f t="shared" si="1803"/>
        <v>Average</v>
      </c>
      <c r="S7720" t="str">
        <f t="shared" si="1804"/>
        <v xml:space="preserve"> </v>
      </c>
      <c r="T7720" t="b">
        <f t="shared" si="1805"/>
        <v>0</v>
      </c>
      <c r="U7720" t="b">
        <f t="shared" si="1806"/>
        <v>1</v>
      </c>
      <c r="V7720" t="str">
        <f t="shared" si="1807"/>
        <v>Average Company</v>
      </c>
      <c r="W7720" t="str">
        <f t="shared" si="1808"/>
        <v>Don't Buy</v>
      </c>
      <c r="X7720" t="str">
        <f t="shared" si="1809"/>
        <v>Not Known</v>
      </c>
      <c r="Z7720" t="str">
        <f t="shared" si="1810"/>
        <v>None</v>
      </c>
      <c r="AB7720" t="str">
        <f t="shared" si="1811"/>
        <v>0</v>
      </c>
    </row>
    <row r="7721" spans="1:28" x14ac:dyDescent="0.3">
      <c r="A7721">
        <v>7719</v>
      </c>
      <c r="B7721" t="s">
        <v>12636</v>
      </c>
      <c r="C7721" t="str">
        <f t="shared" si="1798"/>
        <v>Long</v>
      </c>
      <c r="D7721">
        <v>3.3</v>
      </c>
      <c r="F7721" s="1">
        <f t="shared" si="1812"/>
        <v>3.3</v>
      </c>
      <c r="G7721" s="1">
        <f t="shared" si="1799"/>
        <v>3.3</v>
      </c>
      <c r="H7721">
        <f t="shared" si="1800"/>
        <v>3.3</v>
      </c>
      <c r="I7721" t="s">
        <v>12505</v>
      </c>
      <c r="J7721" t="s">
        <v>22</v>
      </c>
      <c r="K7721" t="s">
        <v>3861</v>
      </c>
      <c r="L7721" t="str">
        <f t="shared" si="1801"/>
        <v>Established</v>
      </c>
      <c r="N7721" s="2">
        <f t="shared" si="1802"/>
        <v>10</v>
      </c>
      <c r="O7721" t="s">
        <v>234</v>
      </c>
      <c r="P7721" t="s">
        <v>691</v>
      </c>
      <c r="Q7721" t="s">
        <v>14</v>
      </c>
      <c r="R7721" t="str">
        <f t="shared" si="1803"/>
        <v>Average</v>
      </c>
      <c r="S7721" t="str">
        <f t="shared" si="1804"/>
        <v xml:space="preserve"> </v>
      </c>
      <c r="T7721" t="b">
        <f t="shared" si="1805"/>
        <v>0</v>
      </c>
      <c r="U7721" t="b">
        <f t="shared" si="1806"/>
        <v>0</v>
      </c>
      <c r="V7721" t="str">
        <f t="shared" si="1807"/>
        <v>Average Company</v>
      </c>
      <c r="W7721" t="str">
        <f t="shared" si="1808"/>
        <v>Don't Buy</v>
      </c>
      <c r="X7721" t="str">
        <f t="shared" si="1809"/>
        <v>Not Known</v>
      </c>
      <c r="Z7721" t="str">
        <f t="shared" si="1810"/>
        <v>None</v>
      </c>
      <c r="AB7721" t="str">
        <f t="shared" si="1811"/>
        <v>0</v>
      </c>
    </row>
    <row r="7722" spans="1:28" x14ac:dyDescent="0.3">
      <c r="A7722">
        <v>7720</v>
      </c>
      <c r="B7722" t="s">
        <v>12637</v>
      </c>
      <c r="C7722" t="str">
        <f t="shared" si="1798"/>
        <v>Long</v>
      </c>
      <c r="D7722">
        <v>4.8</v>
      </c>
      <c r="F7722" s="1" t="e">
        <f t="shared" si="1812"/>
        <v>#VALUE!</v>
      </c>
      <c r="G7722" s="1" t="e">
        <f t="shared" si="1799"/>
        <v>#VALUE!</v>
      </c>
      <c r="H7722" t="e">
        <f t="shared" si="1800"/>
        <v>#VALUE!</v>
      </c>
      <c r="I7722" t="s">
        <v>3994</v>
      </c>
      <c r="J7722" t="s">
        <v>9170</v>
      </c>
      <c r="K7722" t="s">
        <v>1261</v>
      </c>
      <c r="L7722" t="e">
        <f t="shared" si="1801"/>
        <v>#VALUE!</v>
      </c>
      <c r="N7722" s="2" t="e">
        <f t="shared" si="1802"/>
        <v>#VALUE!</v>
      </c>
      <c r="Q7722" t="s">
        <v>378</v>
      </c>
      <c r="R7722" t="str">
        <f t="shared" si="1803"/>
        <v>Great</v>
      </c>
      <c r="S7722" t="str">
        <f t="shared" si="1804"/>
        <v>Great</v>
      </c>
      <c r="T7722" t="e">
        <f t="shared" si="1805"/>
        <v>#VALUE!</v>
      </c>
      <c r="U7722" t="e">
        <f t="shared" si="1806"/>
        <v>#VALUE!</v>
      </c>
      <c r="V7722" t="e">
        <f t="shared" si="1807"/>
        <v>#VALUE!</v>
      </c>
      <c r="W7722" t="str">
        <f t="shared" si="1808"/>
        <v>Don't Buy</v>
      </c>
      <c r="X7722" t="str">
        <f t="shared" si="1809"/>
        <v>Not Known</v>
      </c>
      <c r="Z7722" t="e">
        <f t="shared" si="1810"/>
        <v>#VALUE!</v>
      </c>
      <c r="AB7722" t="str">
        <f t="shared" si="1811"/>
        <v>0</v>
      </c>
    </row>
    <row r="7723" spans="1:28" x14ac:dyDescent="0.3">
      <c r="A7723">
        <v>7721</v>
      </c>
      <c r="B7723" t="s">
        <v>12638</v>
      </c>
      <c r="C7723" t="str">
        <f t="shared" si="1798"/>
        <v>Short</v>
      </c>
      <c r="D7723">
        <v>3.8</v>
      </c>
      <c r="F7723" s="1">
        <f t="shared" si="1812"/>
        <v>3.8</v>
      </c>
      <c r="G7723" s="1">
        <f t="shared" si="1799"/>
        <v>3.8</v>
      </c>
      <c r="H7723">
        <f t="shared" si="1800"/>
        <v>3.8</v>
      </c>
      <c r="I7723" t="s">
        <v>4548</v>
      </c>
      <c r="J7723" t="s">
        <v>22</v>
      </c>
      <c r="K7723" t="s">
        <v>9348</v>
      </c>
      <c r="L7723" t="str">
        <f t="shared" si="1801"/>
        <v>Established</v>
      </c>
      <c r="N7723" s="2">
        <f t="shared" si="1802"/>
        <v>28</v>
      </c>
      <c r="O7723" t="s">
        <v>24</v>
      </c>
      <c r="P7723" t="s">
        <v>1703</v>
      </c>
      <c r="Q7723" t="s">
        <v>372</v>
      </c>
      <c r="R7723" t="str">
        <f t="shared" si="1803"/>
        <v>Average</v>
      </c>
      <c r="S7723" t="str">
        <f t="shared" si="1804"/>
        <v xml:space="preserve"> </v>
      </c>
      <c r="T7723" t="b">
        <f t="shared" si="1805"/>
        <v>0</v>
      </c>
      <c r="U7723" t="b">
        <f t="shared" si="1806"/>
        <v>1</v>
      </c>
      <c r="V7723" t="str">
        <f t="shared" si="1807"/>
        <v>Average Company</v>
      </c>
      <c r="W7723" t="str">
        <f t="shared" si="1808"/>
        <v>Don't Buy</v>
      </c>
      <c r="X7723" t="str">
        <f t="shared" si="1809"/>
        <v>Not Known</v>
      </c>
      <c r="Z7723" t="str">
        <f t="shared" si="1810"/>
        <v>None</v>
      </c>
      <c r="AB7723" t="str">
        <f t="shared" si="1811"/>
        <v>0</v>
      </c>
    </row>
    <row r="7724" spans="1:28" x14ac:dyDescent="0.3">
      <c r="A7724">
        <v>7722</v>
      </c>
      <c r="B7724" t="s">
        <v>12639</v>
      </c>
      <c r="C7724" t="str">
        <f t="shared" si="1798"/>
        <v>Long</v>
      </c>
      <c r="D7724">
        <v>4.5</v>
      </c>
      <c r="F7724" s="1">
        <f t="shared" si="1812"/>
        <v>4.5</v>
      </c>
      <c r="G7724" s="1">
        <f t="shared" si="1799"/>
        <v>4.5</v>
      </c>
      <c r="H7724">
        <f t="shared" si="1800"/>
        <v>4.5</v>
      </c>
      <c r="I7724" t="s">
        <v>12505</v>
      </c>
      <c r="J7724" t="s">
        <v>22</v>
      </c>
      <c r="K7724" t="s">
        <v>12640</v>
      </c>
      <c r="L7724" t="str">
        <f t="shared" si="1801"/>
        <v>Established</v>
      </c>
      <c r="N7724" s="2">
        <f t="shared" si="1802"/>
        <v>78</v>
      </c>
      <c r="O7724" t="s">
        <v>409</v>
      </c>
      <c r="P7724" t="s">
        <v>147</v>
      </c>
      <c r="Q7724" t="s">
        <v>28</v>
      </c>
      <c r="R7724" t="str">
        <f t="shared" si="1803"/>
        <v>Great</v>
      </c>
      <c r="S7724" t="str">
        <f t="shared" si="1804"/>
        <v>Great</v>
      </c>
      <c r="T7724" t="b">
        <f t="shared" si="1805"/>
        <v>1</v>
      </c>
      <c r="U7724" t="b">
        <f t="shared" si="1806"/>
        <v>1</v>
      </c>
      <c r="V7724" t="str">
        <f t="shared" si="1807"/>
        <v>Top Company</v>
      </c>
      <c r="W7724" t="str">
        <f t="shared" si="1808"/>
        <v>Buy</v>
      </c>
      <c r="X7724" t="str">
        <f t="shared" si="1809"/>
        <v>Not Known</v>
      </c>
      <c r="Z7724" t="str">
        <f t="shared" si="1810"/>
        <v>None</v>
      </c>
      <c r="AB7724" t="str">
        <f t="shared" si="1811"/>
        <v>1Million</v>
      </c>
    </row>
    <row r="7725" spans="1:28" x14ac:dyDescent="0.3">
      <c r="A7725">
        <v>7723</v>
      </c>
      <c r="B7725" t="s">
        <v>12641</v>
      </c>
      <c r="C7725" t="str">
        <f t="shared" si="1798"/>
        <v>Long</v>
      </c>
      <c r="D7725">
        <v>3.8</v>
      </c>
      <c r="F7725" s="1">
        <f t="shared" si="1812"/>
        <v>3.8</v>
      </c>
      <c r="G7725" s="1">
        <f t="shared" si="1799"/>
        <v>3.8</v>
      </c>
      <c r="H7725">
        <f t="shared" si="1800"/>
        <v>3.8</v>
      </c>
      <c r="I7725" t="s">
        <v>12642</v>
      </c>
      <c r="J7725" t="s">
        <v>22</v>
      </c>
      <c r="K7725" t="s">
        <v>12643</v>
      </c>
      <c r="L7725" t="str">
        <f t="shared" si="1801"/>
        <v>Established</v>
      </c>
      <c r="N7725" s="2">
        <f t="shared" si="1802"/>
        <v>72</v>
      </c>
      <c r="O7725" t="s">
        <v>933</v>
      </c>
      <c r="P7725" t="s">
        <v>691</v>
      </c>
      <c r="Q7725" t="s">
        <v>424</v>
      </c>
      <c r="R7725" t="str">
        <f t="shared" si="1803"/>
        <v>Average</v>
      </c>
      <c r="S7725" t="str">
        <f t="shared" si="1804"/>
        <v xml:space="preserve"> </v>
      </c>
      <c r="T7725" t="b">
        <f t="shared" si="1805"/>
        <v>0</v>
      </c>
      <c r="U7725" t="b">
        <f t="shared" si="1806"/>
        <v>1</v>
      </c>
      <c r="V7725" t="str">
        <f t="shared" si="1807"/>
        <v>Average Company</v>
      </c>
      <c r="W7725" t="str">
        <f t="shared" si="1808"/>
        <v>Don't Buy</v>
      </c>
      <c r="X7725" t="str">
        <f t="shared" si="1809"/>
        <v>Not Known</v>
      </c>
      <c r="Z7725" t="str">
        <f t="shared" si="1810"/>
        <v>None</v>
      </c>
      <c r="AB7725" t="str">
        <f t="shared" si="1811"/>
        <v>0</v>
      </c>
    </row>
    <row r="7726" spans="1:28" x14ac:dyDescent="0.3">
      <c r="A7726">
        <v>7724</v>
      </c>
      <c r="B7726" t="s">
        <v>12644</v>
      </c>
      <c r="C7726" t="str">
        <f t="shared" si="1798"/>
        <v>Long</v>
      </c>
      <c r="D7726">
        <v>4.2</v>
      </c>
      <c r="F7726" s="1">
        <f t="shared" si="1812"/>
        <v>4.2</v>
      </c>
      <c r="G7726" s="1">
        <f t="shared" si="1799"/>
        <v>4.2</v>
      </c>
      <c r="H7726">
        <f t="shared" si="1800"/>
        <v>4.2</v>
      </c>
      <c r="I7726" t="s">
        <v>12642</v>
      </c>
      <c r="J7726" t="s">
        <v>22</v>
      </c>
      <c r="K7726" t="s">
        <v>12645</v>
      </c>
      <c r="L7726" t="str">
        <f t="shared" si="1801"/>
        <v>Established</v>
      </c>
      <c r="N7726" s="2">
        <f t="shared" si="1802"/>
        <v>97</v>
      </c>
      <c r="O7726" t="s">
        <v>819</v>
      </c>
      <c r="P7726" t="s">
        <v>691</v>
      </c>
      <c r="Q7726" t="s">
        <v>726</v>
      </c>
      <c r="R7726" t="str">
        <f t="shared" si="1803"/>
        <v>Great</v>
      </c>
      <c r="S7726" t="str">
        <f t="shared" si="1804"/>
        <v>Great</v>
      </c>
      <c r="T7726" t="b">
        <f t="shared" si="1805"/>
        <v>1</v>
      </c>
      <c r="U7726" t="b">
        <f t="shared" si="1806"/>
        <v>1</v>
      </c>
      <c r="V7726" t="str">
        <f t="shared" si="1807"/>
        <v>Top Company</v>
      </c>
      <c r="W7726" t="str">
        <f t="shared" si="1808"/>
        <v>Don't Buy</v>
      </c>
      <c r="X7726" t="str">
        <f t="shared" si="1809"/>
        <v>Not Known</v>
      </c>
      <c r="Z7726" t="str">
        <f t="shared" si="1810"/>
        <v>None</v>
      </c>
      <c r="AB7726" t="str">
        <f t="shared" si="1811"/>
        <v>0</v>
      </c>
    </row>
    <row r="7727" spans="1:28" x14ac:dyDescent="0.3">
      <c r="A7727">
        <v>7725</v>
      </c>
      <c r="B7727" t="s">
        <v>12646</v>
      </c>
      <c r="C7727" t="str">
        <f t="shared" si="1798"/>
        <v>Short</v>
      </c>
      <c r="D7727">
        <v>3.8</v>
      </c>
      <c r="F7727" s="1">
        <f t="shared" si="1812"/>
        <v>3.8</v>
      </c>
      <c r="G7727" s="1">
        <f t="shared" si="1799"/>
        <v>3.8</v>
      </c>
      <c r="H7727">
        <f t="shared" si="1800"/>
        <v>3.8</v>
      </c>
      <c r="I7727" t="s">
        <v>12642</v>
      </c>
      <c r="J7727" t="s">
        <v>22</v>
      </c>
      <c r="K7727" t="s">
        <v>6158</v>
      </c>
      <c r="L7727" t="str">
        <f t="shared" si="1801"/>
        <v>Established</v>
      </c>
      <c r="N7727" s="2">
        <f t="shared" si="1802"/>
        <v>22</v>
      </c>
      <c r="O7727" t="s">
        <v>142</v>
      </c>
      <c r="P7727" t="s">
        <v>1308</v>
      </c>
      <c r="Q7727" t="s">
        <v>19</v>
      </c>
      <c r="R7727" t="str">
        <f t="shared" si="1803"/>
        <v>Average</v>
      </c>
      <c r="S7727" t="str">
        <f t="shared" si="1804"/>
        <v xml:space="preserve"> </v>
      </c>
      <c r="T7727" t="b">
        <f t="shared" si="1805"/>
        <v>0</v>
      </c>
      <c r="U7727" t="b">
        <f t="shared" si="1806"/>
        <v>1</v>
      </c>
      <c r="V7727" t="str">
        <f t="shared" si="1807"/>
        <v>Average Company</v>
      </c>
      <c r="W7727" t="str">
        <f t="shared" si="1808"/>
        <v>Don't Buy</v>
      </c>
      <c r="X7727" t="str">
        <f t="shared" si="1809"/>
        <v>Not Known</v>
      </c>
      <c r="Z7727" t="str">
        <f t="shared" si="1810"/>
        <v>None</v>
      </c>
      <c r="AB7727" t="str">
        <f t="shared" si="1811"/>
        <v>500K</v>
      </c>
    </row>
    <row r="7728" spans="1:28" x14ac:dyDescent="0.3">
      <c r="A7728">
        <v>7726</v>
      </c>
      <c r="B7728" t="s">
        <v>12647</v>
      </c>
      <c r="C7728" t="str">
        <f t="shared" si="1798"/>
        <v>Long</v>
      </c>
      <c r="D7728">
        <v>3.6</v>
      </c>
      <c r="F7728" s="1" t="e">
        <f t="shared" si="1812"/>
        <v>#VALUE!</v>
      </c>
      <c r="G7728" s="1" t="e">
        <f t="shared" si="1799"/>
        <v>#VALUE!</v>
      </c>
      <c r="H7728" t="e">
        <f t="shared" si="1800"/>
        <v>#VALUE!</v>
      </c>
      <c r="I7728" t="s">
        <v>12642</v>
      </c>
      <c r="J7728" t="s">
        <v>3434</v>
      </c>
      <c r="K7728" t="s">
        <v>688</v>
      </c>
      <c r="L7728" t="e">
        <f t="shared" si="1801"/>
        <v>#VALUE!</v>
      </c>
      <c r="N7728" s="2" t="e">
        <f t="shared" si="1802"/>
        <v>#VALUE!</v>
      </c>
      <c r="O7728" t="s">
        <v>147</v>
      </c>
      <c r="Q7728" t="s">
        <v>5228</v>
      </c>
      <c r="R7728" t="str">
        <f t="shared" si="1803"/>
        <v>Average</v>
      </c>
      <c r="S7728" t="str">
        <f t="shared" si="1804"/>
        <v xml:space="preserve"> </v>
      </c>
      <c r="T7728" t="e">
        <f t="shared" si="1805"/>
        <v>#VALUE!</v>
      </c>
      <c r="U7728" t="e">
        <f t="shared" si="1806"/>
        <v>#VALUE!</v>
      </c>
      <c r="V7728" t="e">
        <f t="shared" si="1807"/>
        <v>#VALUE!</v>
      </c>
      <c r="W7728" t="str">
        <f t="shared" si="1808"/>
        <v>Don't Buy</v>
      </c>
      <c r="X7728" t="str">
        <f t="shared" si="1809"/>
        <v>Not Known</v>
      </c>
      <c r="Z7728" t="e">
        <f t="shared" si="1810"/>
        <v>#VALUE!</v>
      </c>
      <c r="AB7728" t="str">
        <f t="shared" si="1811"/>
        <v>0</v>
      </c>
    </row>
    <row r="7729" spans="1:28" x14ac:dyDescent="0.3">
      <c r="A7729">
        <v>7727</v>
      </c>
      <c r="B7729" t="s">
        <v>12648</v>
      </c>
      <c r="C7729" t="str">
        <f t="shared" si="1798"/>
        <v>Long</v>
      </c>
      <c r="D7729">
        <v>4</v>
      </c>
      <c r="F7729" s="1" t="e">
        <f t="shared" si="1812"/>
        <v>#VALUE!</v>
      </c>
      <c r="G7729" s="1" t="e">
        <f t="shared" si="1799"/>
        <v>#VALUE!</v>
      </c>
      <c r="H7729" t="e">
        <f t="shared" si="1800"/>
        <v>#VALUE!</v>
      </c>
      <c r="I7729" t="s">
        <v>12642</v>
      </c>
      <c r="J7729" t="s">
        <v>9103</v>
      </c>
      <c r="K7729" t="s">
        <v>24</v>
      </c>
      <c r="L7729" t="e">
        <f t="shared" si="1801"/>
        <v>#VALUE!</v>
      </c>
      <c r="N7729" s="2" t="e">
        <f t="shared" si="1802"/>
        <v>#VALUE!</v>
      </c>
      <c r="O7729" t="s">
        <v>147</v>
      </c>
      <c r="Q7729" t="s">
        <v>28</v>
      </c>
      <c r="R7729" t="str">
        <f t="shared" si="1803"/>
        <v>Average</v>
      </c>
      <c r="S7729" t="str">
        <f t="shared" si="1804"/>
        <v xml:space="preserve"> </v>
      </c>
      <c r="T7729" t="e">
        <f t="shared" si="1805"/>
        <v>#VALUE!</v>
      </c>
      <c r="U7729" t="e">
        <f t="shared" si="1806"/>
        <v>#VALUE!</v>
      </c>
      <c r="V7729" t="e">
        <f t="shared" si="1807"/>
        <v>#VALUE!</v>
      </c>
      <c r="W7729" t="str">
        <f t="shared" si="1808"/>
        <v>Don't Buy</v>
      </c>
      <c r="X7729" t="str">
        <f t="shared" si="1809"/>
        <v>Not Known</v>
      </c>
      <c r="Z7729" t="e">
        <f t="shared" si="1810"/>
        <v>#VALUE!</v>
      </c>
      <c r="AB7729" t="str">
        <f t="shared" si="1811"/>
        <v>500K</v>
      </c>
    </row>
    <row r="7730" spans="1:28" x14ac:dyDescent="0.3">
      <c r="A7730">
        <v>7728</v>
      </c>
      <c r="B7730" t="s">
        <v>12649</v>
      </c>
      <c r="C7730" t="str">
        <f t="shared" si="1798"/>
        <v>Long</v>
      </c>
      <c r="D7730">
        <v>4.4000000000000004</v>
      </c>
      <c r="F7730" s="1">
        <f t="shared" si="1812"/>
        <v>4.4000000000000004</v>
      </c>
      <c r="G7730" s="1">
        <f t="shared" si="1799"/>
        <v>4.4000000000000004</v>
      </c>
      <c r="H7730">
        <f t="shared" si="1800"/>
        <v>4.4000000000000004</v>
      </c>
      <c r="I7730" t="s">
        <v>12642</v>
      </c>
      <c r="J7730" t="s">
        <v>22</v>
      </c>
      <c r="K7730" t="s">
        <v>12650</v>
      </c>
      <c r="L7730" t="str">
        <f t="shared" si="1801"/>
        <v>Established</v>
      </c>
      <c r="N7730" s="2">
        <f t="shared" si="1802"/>
        <v>16</v>
      </c>
      <c r="O7730" t="s">
        <v>121</v>
      </c>
      <c r="P7730" t="s">
        <v>1308</v>
      </c>
      <c r="Q7730" t="s">
        <v>28</v>
      </c>
      <c r="R7730" t="str">
        <f t="shared" si="1803"/>
        <v>Great</v>
      </c>
      <c r="S7730" t="str">
        <f t="shared" si="1804"/>
        <v>Great</v>
      </c>
      <c r="T7730" t="b">
        <f t="shared" si="1805"/>
        <v>1</v>
      </c>
      <c r="U7730" t="b">
        <f t="shared" si="1806"/>
        <v>1</v>
      </c>
      <c r="V7730" t="str">
        <f t="shared" si="1807"/>
        <v>Average Company</v>
      </c>
      <c r="W7730" t="str">
        <f t="shared" si="1808"/>
        <v>Don't Buy</v>
      </c>
      <c r="X7730" t="str">
        <f t="shared" si="1809"/>
        <v>Not Known</v>
      </c>
      <c r="Z7730" t="str">
        <f t="shared" si="1810"/>
        <v>None</v>
      </c>
      <c r="AB7730" t="str">
        <f t="shared" si="1811"/>
        <v>1Million</v>
      </c>
    </row>
    <row r="7731" spans="1:28" x14ac:dyDescent="0.3">
      <c r="A7731">
        <v>7729</v>
      </c>
      <c r="B7731" t="s">
        <v>12651</v>
      </c>
      <c r="C7731" t="str">
        <f t="shared" si="1798"/>
        <v>Long</v>
      </c>
      <c r="D7731">
        <v>3.9</v>
      </c>
      <c r="F7731" s="1">
        <f t="shared" si="1812"/>
        <v>3.9</v>
      </c>
      <c r="G7731" s="1">
        <f t="shared" si="1799"/>
        <v>3.9</v>
      </c>
      <c r="H7731">
        <f t="shared" si="1800"/>
        <v>3.9</v>
      </c>
      <c r="I7731" t="s">
        <v>12642</v>
      </c>
      <c r="J7731" t="s">
        <v>22</v>
      </c>
      <c r="K7731" t="s">
        <v>3605</v>
      </c>
      <c r="L7731" t="str">
        <f t="shared" si="1801"/>
        <v>Established</v>
      </c>
      <c r="N7731" s="2">
        <f t="shared" si="1802"/>
        <v>10</v>
      </c>
      <c r="O7731" t="s">
        <v>234</v>
      </c>
      <c r="P7731" t="s">
        <v>1308</v>
      </c>
      <c r="Q7731" t="s">
        <v>28</v>
      </c>
      <c r="R7731" t="str">
        <f t="shared" si="1803"/>
        <v>Average</v>
      </c>
      <c r="S7731" t="str">
        <f t="shared" si="1804"/>
        <v xml:space="preserve"> </v>
      </c>
      <c r="T7731" t="b">
        <f t="shared" si="1805"/>
        <v>0</v>
      </c>
      <c r="U7731" t="b">
        <f t="shared" si="1806"/>
        <v>1</v>
      </c>
      <c r="V7731" t="str">
        <f t="shared" si="1807"/>
        <v>Average Company</v>
      </c>
      <c r="W7731" t="str">
        <f t="shared" si="1808"/>
        <v>Don't Buy</v>
      </c>
      <c r="X7731" t="str">
        <f t="shared" si="1809"/>
        <v>Not Known</v>
      </c>
      <c r="Z7731" t="str">
        <f t="shared" si="1810"/>
        <v>None</v>
      </c>
      <c r="AB7731" t="str">
        <f t="shared" si="1811"/>
        <v>500K</v>
      </c>
    </row>
    <row r="7732" spans="1:28" x14ac:dyDescent="0.3">
      <c r="A7732">
        <v>7730</v>
      </c>
      <c r="B7732" t="s">
        <v>12652</v>
      </c>
      <c r="C7732" t="str">
        <f t="shared" si="1798"/>
        <v>Long</v>
      </c>
      <c r="D7732">
        <v>4.0999999999999996</v>
      </c>
      <c r="F7732" s="1">
        <f t="shared" si="1812"/>
        <v>4.0999999999999996</v>
      </c>
      <c r="G7732" s="1">
        <f t="shared" si="1799"/>
        <v>4.0999999999999996</v>
      </c>
      <c r="H7732">
        <f t="shared" si="1800"/>
        <v>4.0999999999999996</v>
      </c>
      <c r="I7732" t="s">
        <v>12642</v>
      </c>
      <c r="J7732" t="s">
        <v>22</v>
      </c>
      <c r="K7732" t="s">
        <v>8097</v>
      </c>
      <c r="L7732" t="str">
        <f t="shared" si="1801"/>
        <v>Established</v>
      </c>
      <c r="N7732" s="2">
        <f t="shared" si="1802"/>
        <v>11</v>
      </c>
      <c r="O7732" t="s">
        <v>146</v>
      </c>
      <c r="P7732" t="s">
        <v>683</v>
      </c>
      <c r="Q7732" t="s">
        <v>1158</v>
      </c>
      <c r="R7732" t="str">
        <f t="shared" si="1803"/>
        <v>Great</v>
      </c>
      <c r="S7732" t="str">
        <f t="shared" si="1804"/>
        <v>Great</v>
      </c>
      <c r="T7732" t="b">
        <f t="shared" si="1805"/>
        <v>1</v>
      </c>
      <c r="U7732" t="b">
        <f t="shared" si="1806"/>
        <v>1</v>
      </c>
      <c r="V7732" t="str">
        <f t="shared" si="1807"/>
        <v>Average Company</v>
      </c>
      <c r="W7732" t="str">
        <f t="shared" si="1808"/>
        <v>Don't Buy</v>
      </c>
      <c r="X7732" t="str">
        <f t="shared" si="1809"/>
        <v>Not Known</v>
      </c>
      <c r="Z7732" t="str">
        <f t="shared" si="1810"/>
        <v>None</v>
      </c>
      <c r="AB7732" t="str">
        <f t="shared" si="1811"/>
        <v>0</v>
      </c>
    </row>
    <row r="7733" spans="1:28" x14ac:dyDescent="0.3">
      <c r="A7733">
        <v>7731</v>
      </c>
      <c r="B7733" t="s">
        <v>12653</v>
      </c>
      <c r="C7733" t="str">
        <f t="shared" si="1798"/>
        <v>Short</v>
      </c>
      <c r="D7733">
        <v>4.5999999999999996</v>
      </c>
      <c r="F7733" s="1" t="e">
        <f t="shared" si="1812"/>
        <v>#VALUE!</v>
      </c>
      <c r="G7733" s="1" t="e">
        <f t="shared" si="1799"/>
        <v>#VALUE!</v>
      </c>
      <c r="H7733" t="e">
        <f t="shared" si="1800"/>
        <v>#VALUE!</v>
      </c>
      <c r="I7733" t="s">
        <v>12642</v>
      </c>
      <c r="J7733" t="s">
        <v>12654</v>
      </c>
      <c r="K7733" t="s">
        <v>200</v>
      </c>
      <c r="L7733" t="e">
        <f t="shared" si="1801"/>
        <v>#VALUE!</v>
      </c>
      <c r="N7733" s="2" t="e">
        <f t="shared" si="1802"/>
        <v>#VALUE!</v>
      </c>
      <c r="Q7733" t="s">
        <v>284</v>
      </c>
      <c r="R7733" t="str">
        <f t="shared" si="1803"/>
        <v>Great</v>
      </c>
      <c r="S7733" t="str">
        <f t="shared" si="1804"/>
        <v>Great</v>
      </c>
      <c r="T7733" t="e">
        <f t="shared" si="1805"/>
        <v>#VALUE!</v>
      </c>
      <c r="U7733" t="e">
        <f t="shared" si="1806"/>
        <v>#VALUE!</v>
      </c>
      <c r="V7733" t="e">
        <f t="shared" si="1807"/>
        <v>#VALUE!</v>
      </c>
      <c r="W7733" t="str">
        <f t="shared" si="1808"/>
        <v>Don't Buy</v>
      </c>
      <c r="X7733" t="str">
        <f t="shared" si="1809"/>
        <v>Not Known</v>
      </c>
      <c r="Z7733" t="e">
        <f t="shared" si="1810"/>
        <v>#VALUE!</v>
      </c>
      <c r="AB7733" t="str">
        <f t="shared" si="1811"/>
        <v>0</v>
      </c>
    </row>
    <row r="7734" spans="1:28" x14ac:dyDescent="0.3">
      <c r="A7734">
        <v>7732</v>
      </c>
      <c r="B7734" t="s">
        <v>12655</v>
      </c>
      <c r="C7734" t="str">
        <f t="shared" si="1798"/>
        <v>Long</v>
      </c>
      <c r="D7734">
        <v>3.9</v>
      </c>
      <c r="F7734" s="1">
        <f t="shared" si="1812"/>
        <v>3.9</v>
      </c>
      <c r="G7734" s="1">
        <f t="shared" si="1799"/>
        <v>3.9</v>
      </c>
      <c r="H7734">
        <f t="shared" si="1800"/>
        <v>3.9</v>
      </c>
      <c r="I7734" t="s">
        <v>12642</v>
      </c>
      <c r="J7734" t="s">
        <v>10</v>
      </c>
      <c r="K7734" t="s">
        <v>12656</v>
      </c>
      <c r="L7734" t="str">
        <f t="shared" si="1801"/>
        <v>Established</v>
      </c>
      <c r="N7734" s="2">
        <f t="shared" si="1802"/>
        <v>12</v>
      </c>
      <c r="O7734" t="s">
        <v>267</v>
      </c>
      <c r="P7734" t="s">
        <v>1703</v>
      </c>
      <c r="Q7734" t="s">
        <v>362</v>
      </c>
      <c r="R7734" t="str">
        <f t="shared" si="1803"/>
        <v>Average</v>
      </c>
      <c r="S7734" t="str">
        <f t="shared" si="1804"/>
        <v xml:space="preserve"> </v>
      </c>
      <c r="T7734" t="b">
        <f t="shared" si="1805"/>
        <v>0</v>
      </c>
      <c r="U7734" t="b">
        <f t="shared" si="1806"/>
        <v>1</v>
      </c>
      <c r="V7734" t="str">
        <f t="shared" si="1807"/>
        <v>Average Company</v>
      </c>
      <c r="W7734" t="str">
        <f t="shared" si="1808"/>
        <v>Don't Buy</v>
      </c>
      <c r="X7734" t="str">
        <f t="shared" si="1809"/>
        <v>Not Known</v>
      </c>
      <c r="Z7734" t="str">
        <f t="shared" si="1810"/>
        <v>None</v>
      </c>
      <c r="AB7734" t="str">
        <f t="shared" si="1811"/>
        <v>0</v>
      </c>
    </row>
    <row r="7735" spans="1:28" x14ac:dyDescent="0.3">
      <c r="A7735">
        <v>7733</v>
      </c>
      <c r="B7735" t="s">
        <v>12657</v>
      </c>
      <c r="C7735" t="str">
        <f t="shared" si="1798"/>
        <v>Long</v>
      </c>
      <c r="D7735">
        <v>3.9</v>
      </c>
      <c r="F7735" s="1">
        <f t="shared" si="1812"/>
        <v>3.9</v>
      </c>
      <c r="G7735" s="1">
        <f t="shared" si="1799"/>
        <v>3.9</v>
      </c>
      <c r="H7735">
        <f t="shared" si="1800"/>
        <v>3.9</v>
      </c>
      <c r="I7735" t="s">
        <v>12642</v>
      </c>
      <c r="J7735" t="s">
        <v>12658</v>
      </c>
      <c r="K7735" t="s">
        <v>368</v>
      </c>
      <c r="L7735" t="str">
        <f t="shared" si="1801"/>
        <v>Established</v>
      </c>
      <c r="N7735" s="2">
        <f t="shared" si="1802"/>
        <v>51</v>
      </c>
      <c r="O7735" t="s">
        <v>1308</v>
      </c>
      <c r="Q7735" t="s">
        <v>372</v>
      </c>
      <c r="R7735" t="str">
        <f t="shared" si="1803"/>
        <v>Average</v>
      </c>
      <c r="S7735" t="str">
        <f t="shared" si="1804"/>
        <v xml:space="preserve"> </v>
      </c>
      <c r="T7735" t="b">
        <f t="shared" si="1805"/>
        <v>0</v>
      </c>
      <c r="U7735" t="b">
        <f t="shared" si="1806"/>
        <v>1</v>
      </c>
      <c r="V7735" t="str">
        <f t="shared" si="1807"/>
        <v>Average Company</v>
      </c>
      <c r="W7735" t="str">
        <f t="shared" si="1808"/>
        <v>Don't Buy</v>
      </c>
      <c r="X7735" t="str">
        <f t="shared" si="1809"/>
        <v>Not Known</v>
      </c>
      <c r="Z7735" t="str">
        <f t="shared" si="1810"/>
        <v>None</v>
      </c>
      <c r="AB7735" t="str">
        <f t="shared" si="1811"/>
        <v>0</v>
      </c>
    </row>
    <row r="7736" spans="1:28" x14ac:dyDescent="0.3">
      <c r="A7736">
        <v>7734</v>
      </c>
      <c r="B7736" t="s">
        <v>12659</v>
      </c>
      <c r="C7736" t="str">
        <f t="shared" si="1798"/>
        <v>Long</v>
      </c>
      <c r="D7736">
        <v>3.8</v>
      </c>
      <c r="F7736" s="1">
        <f t="shared" si="1812"/>
        <v>3.8</v>
      </c>
      <c r="G7736" s="1">
        <f t="shared" si="1799"/>
        <v>3.8</v>
      </c>
      <c r="H7736">
        <f t="shared" si="1800"/>
        <v>3.8</v>
      </c>
      <c r="I7736" t="s">
        <v>12642</v>
      </c>
      <c r="J7736" t="s">
        <v>22</v>
      </c>
      <c r="K7736" t="s">
        <v>12660</v>
      </c>
      <c r="L7736" t="str">
        <f t="shared" si="1801"/>
        <v>Established</v>
      </c>
      <c r="N7736" s="2">
        <f t="shared" si="1802"/>
        <v>41</v>
      </c>
      <c r="O7736" t="s">
        <v>39</v>
      </c>
      <c r="P7736" t="s">
        <v>1308</v>
      </c>
      <c r="Q7736" t="s">
        <v>5644</v>
      </c>
      <c r="R7736" t="str">
        <f t="shared" si="1803"/>
        <v>Average</v>
      </c>
      <c r="S7736" t="str">
        <f t="shared" si="1804"/>
        <v xml:space="preserve"> </v>
      </c>
      <c r="T7736" t="b">
        <f t="shared" si="1805"/>
        <v>0</v>
      </c>
      <c r="U7736" t="b">
        <f t="shared" si="1806"/>
        <v>1</v>
      </c>
      <c r="V7736" t="str">
        <f t="shared" si="1807"/>
        <v>Average Company</v>
      </c>
      <c r="W7736" t="str">
        <f t="shared" si="1808"/>
        <v>Don't Buy</v>
      </c>
      <c r="X7736" t="str">
        <f t="shared" si="1809"/>
        <v>Not Known</v>
      </c>
      <c r="Z7736" t="str">
        <f t="shared" si="1810"/>
        <v>None</v>
      </c>
      <c r="AB7736" t="str">
        <f t="shared" si="1811"/>
        <v>0</v>
      </c>
    </row>
    <row r="7737" spans="1:28" x14ac:dyDescent="0.3">
      <c r="A7737">
        <v>7735</v>
      </c>
      <c r="B7737" t="s">
        <v>12661</v>
      </c>
      <c r="C7737" t="str">
        <f t="shared" si="1798"/>
        <v>Long</v>
      </c>
      <c r="D7737">
        <v>3.6</v>
      </c>
      <c r="F7737" s="1">
        <f t="shared" si="1812"/>
        <v>3.6</v>
      </c>
      <c r="G7737" s="1">
        <f t="shared" si="1799"/>
        <v>3.6</v>
      </c>
      <c r="H7737">
        <f t="shared" si="1800"/>
        <v>3.6</v>
      </c>
      <c r="I7737" t="s">
        <v>12642</v>
      </c>
      <c r="J7737" t="s">
        <v>5262</v>
      </c>
      <c r="K7737" t="s">
        <v>104</v>
      </c>
      <c r="L7737" t="str">
        <f t="shared" si="1801"/>
        <v>Established</v>
      </c>
      <c r="N7737" s="2">
        <f t="shared" si="1802"/>
        <v>50</v>
      </c>
      <c r="O7737" t="s">
        <v>691</v>
      </c>
      <c r="Q7737" t="s">
        <v>105</v>
      </c>
      <c r="R7737" t="str">
        <f t="shared" si="1803"/>
        <v>Average</v>
      </c>
      <c r="S7737" t="str">
        <f t="shared" si="1804"/>
        <v xml:space="preserve"> </v>
      </c>
      <c r="T7737" t="b">
        <f t="shared" si="1805"/>
        <v>0</v>
      </c>
      <c r="U7737" t="b">
        <f t="shared" si="1806"/>
        <v>1</v>
      </c>
      <c r="V7737" t="str">
        <f t="shared" si="1807"/>
        <v>Average Company</v>
      </c>
      <c r="W7737" t="str">
        <f t="shared" si="1808"/>
        <v>Don't Buy</v>
      </c>
      <c r="X7737" t="str">
        <f t="shared" si="1809"/>
        <v>Not Known</v>
      </c>
      <c r="Z7737" t="str">
        <f t="shared" si="1810"/>
        <v>None</v>
      </c>
      <c r="AB7737" t="str">
        <f t="shared" si="1811"/>
        <v>0</v>
      </c>
    </row>
    <row r="7738" spans="1:28" x14ac:dyDescent="0.3">
      <c r="A7738">
        <v>7736</v>
      </c>
      <c r="B7738" t="s">
        <v>12662</v>
      </c>
      <c r="C7738" t="str">
        <f t="shared" si="1798"/>
        <v>Long</v>
      </c>
      <c r="D7738">
        <v>4.0999999999999996</v>
      </c>
      <c r="F7738" s="1">
        <f t="shared" si="1812"/>
        <v>4.0999999999999996</v>
      </c>
      <c r="G7738" s="1">
        <f t="shared" si="1799"/>
        <v>4.0999999999999996</v>
      </c>
      <c r="H7738">
        <f t="shared" si="1800"/>
        <v>4.0999999999999996</v>
      </c>
      <c r="I7738" t="s">
        <v>12642</v>
      </c>
      <c r="J7738" t="s">
        <v>22</v>
      </c>
      <c r="K7738" t="s">
        <v>8863</v>
      </c>
      <c r="L7738" t="str">
        <f t="shared" si="1801"/>
        <v>Established</v>
      </c>
      <c r="N7738" s="2">
        <f t="shared" si="1802"/>
        <v>14</v>
      </c>
      <c r="O7738" t="s">
        <v>522</v>
      </c>
      <c r="P7738" t="s">
        <v>691</v>
      </c>
      <c r="Q7738" t="s">
        <v>601</v>
      </c>
      <c r="R7738" t="str">
        <f t="shared" si="1803"/>
        <v>Great</v>
      </c>
      <c r="S7738" t="str">
        <f t="shared" si="1804"/>
        <v>Great</v>
      </c>
      <c r="T7738" t="b">
        <f t="shared" si="1805"/>
        <v>1</v>
      </c>
      <c r="U7738" t="b">
        <f t="shared" si="1806"/>
        <v>1</v>
      </c>
      <c r="V7738" t="str">
        <f t="shared" si="1807"/>
        <v>Average Company</v>
      </c>
      <c r="W7738" t="str">
        <f t="shared" si="1808"/>
        <v>Don't Buy</v>
      </c>
      <c r="X7738" t="str">
        <f t="shared" si="1809"/>
        <v>Not Known</v>
      </c>
      <c r="Z7738" t="str">
        <f t="shared" si="1810"/>
        <v>None</v>
      </c>
      <c r="AB7738" t="str">
        <f t="shared" si="1811"/>
        <v>0</v>
      </c>
    </row>
    <row r="7739" spans="1:28" x14ac:dyDescent="0.3">
      <c r="A7739">
        <v>7737</v>
      </c>
      <c r="B7739" t="s">
        <v>12663</v>
      </c>
      <c r="C7739" t="str">
        <f t="shared" si="1798"/>
        <v>Long</v>
      </c>
      <c r="D7739">
        <v>4.4000000000000004</v>
      </c>
      <c r="F7739" s="1">
        <f t="shared" si="1812"/>
        <v>4.4000000000000004</v>
      </c>
      <c r="G7739" s="1">
        <f t="shared" si="1799"/>
        <v>4.4000000000000004</v>
      </c>
      <c r="H7739">
        <f t="shared" si="1800"/>
        <v>4.4000000000000004</v>
      </c>
      <c r="I7739" t="s">
        <v>12642</v>
      </c>
      <c r="J7739" t="s">
        <v>4343</v>
      </c>
      <c r="K7739" t="s">
        <v>62</v>
      </c>
      <c r="L7739" t="str">
        <f t="shared" si="1801"/>
        <v>Established</v>
      </c>
      <c r="N7739" s="2">
        <f t="shared" si="1802"/>
        <v>51</v>
      </c>
      <c r="O7739" t="s">
        <v>1308</v>
      </c>
      <c r="Q7739" t="s">
        <v>3061</v>
      </c>
      <c r="R7739" t="str">
        <f t="shared" si="1803"/>
        <v>Great</v>
      </c>
      <c r="S7739" t="str">
        <f t="shared" si="1804"/>
        <v>Great</v>
      </c>
      <c r="T7739" t="b">
        <f t="shared" si="1805"/>
        <v>1</v>
      </c>
      <c r="U7739" t="b">
        <f t="shared" si="1806"/>
        <v>1</v>
      </c>
      <c r="V7739" t="str">
        <f t="shared" si="1807"/>
        <v>Top Company</v>
      </c>
      <c r="W7739" t="str">
        <f t="shared" si="1808"/>
        <v>Don't Buy</v>
      </c>
      <c r="X7739" t="str">
        <f t="shared" si="1809"/>
        <v>Not Known</v>
      </c>
      <c r="Z7739" t="str">
        <f t="shared" si="1810"/>
        <v>None</v>
      </c>
      <c r="AB7739" t="str">
        <f t="shared" si="1811"/>
        <v>0</v>
      </c>
    </row>
    <row r="7740" spans="1:28" x14ac:dyDescent="0.3">
      <c r="A7740">
        <v>7738</v>
      </c>
      <c r="B7740" t="s">
        <v>12664</v>
      </c>
      <c r="C7740" t="str">
        <f t="shared" si="1798"/>
        <v>Long</v>
      </c>
      <c r="D7740">
        <v>3.6</v>
      </c>
      <c r="F7740" s="1">
        <f t="shared" si="1812"/>
        <v>3.6</v>
      </c>
      <c r="G7740" s="1">
        <f t="shared" si="1799"/>
        <v>3.6</v>
      </c>
      <c r="H7740">
        <f t="shared" si="1800"/>
        <v>3.6</v>
      </c>
      <c r="I7740" t="s">
        <v>12642</v>
      </c>
      <c r="J7740" t="s">
        <v>5765</v>
      </c>
      <c r="K7740" t="s">
        <v>289</v>
      </c>
      <c r="L7740" t="str">
        <f t="shared" si="1801"/>
        <v>Established</v>
      </c>
      <c r="N7740" s="2">
        <f t="shared" si="1802"/>
        <v>51</v>
      </c>
      <c r="O7740" t="s">
        <v>1308</v>
      </c>
      <c r="Q7740" t="s">
        <v>612</v>
      </c>
      <c r="R7740" t="str">
        <f t="shared" si="1803"/>
        <v>Average</v>
      </c>
      <c r="S7740" t="str">
        <f t="shared" si="1804"/>
        <v xml:space="preserve"> </v>
      </c>
      <c r="T7740" t="b">
        <f t="shared" si="1805"/>
        <v>0</v>
      </c>
      <c r="U7740" t="b">
        <f t="shared" si="1806"/>
        <v>1</v>
      </c>
      <c r="V7740" t="str">
        <f t="shared" si="1807"/>
        <v>Average Company</v>
      </c>
      <c r="W7740" t="str">
        <f t="shared" si="1808"/>
        <v>Don't Buy</v>
      </c>
      <c r="X7740" t="str">
        <f t="shared" si="1809"/>
        <v>Not Known</v>
      </c>
      <c r="Z7740" t="str">
        <f t="shared" si="1810"/>
        <v>None</v>
      </c>
      <c r="AB7740" t="str">
        <f t="shared" si="1811"/>
        <v>0</v>
      </c>
    </row>
    <row r="7741" spans="1:28" x14ac:dyDescent="0.3">
      <c r="A7741">
        <v>7739</v>
      </c>
      <c r="B7741" t="s">
        <v>12665</v>
      </c>
      <c r="C7741" t="str">
        <f t="shared" si="1798"/>
        <v>Long</v>
      </c>
      <c r="D7741">
        <v>4.2</v>
      </c>
      <c r="F7741" s="1" t="e">
        <f t="shared" si="1812"/>
        <v>#VALUE!</v>
      </c>
      <c r="G7741" s="1" t="e">
        <f t="shared" si="1799"/>
        <v>#VALUE!</v>
      </c>
      <c r="H7741" t="e">
        <f t="shared" si="1800"/>
        <v>#VALUE!</v>
      </c>
      <c r="I7741" t="s">
        <v>12642</v>
      </c>
      <c r="J7741" t="s">
        <v>10924</v>
      </c>
      <c r="K7741" t="s">
        <v>740</v>
      </c>
      <c r="L7741" t="e">
        <f t="shared" si="1801"/>
        <v>#VALUE!</v>
      </c>
      <c r="N7741" s="2" t="e">
        <f t="shared" si="1802"/>
        <v>#VALUE!</v>
      </c>
      <c r="Q7741" t="s">
        <v>378</v>
      </c>
      <c r="R7741" t="str">
        <f t="shared" si="1803"/>
        <v>Great</v>
      </c>
      <c r="S7741" t="str">
        <f t="shared" si="1804"/>
        <v>Great</v>
      </c>
      <c r="T7741" t="e">
        <f t="shared" si="1805"/>
        <v>#VALUE!</v>
      </c>
      <c r="U7741" t="e">
        <f t="shared" si="1806"/>
        <v>#VALUE!</v>
      </c>
      <c r="V7741" t="e">
        <f t="shared" si="1807"/>
        <v>#VALUE!</v>
      </c>
      <c r="W7741" t="str">
        <f t="shared" si="1808"/>
        <v>Don't Buy</v>
      </c>
      <c r="X7741" t="str">
        <f t="shared" si="1809"/>
        <v>Not Known</v>
      </c>
      <c r="Z7741" t="e">
        <f t="shared" si="1810"/>
        <v>#VALUE!</v>
      </c>
      <c r="AB7741" t="str">
        <f t="shared" si="1811"/>
        <v>0</v>
      </c>
    </row>
    <row r="7742" spans="1:28" x14ac:dyDescent="0.3">
      <c r="A7742">
        <v>7740</v>
      </c>
      <c r="B7742" t="s">
        <v>12666</v>
      </c>
      <c r="C7742" t="str">
        <f t="shared" si="1798"/>
        <v>Long</v>
      </c>
      <c r="D7742">
        <v>3.7</v>
      </c>
      <c r="F7742" s="1" t="e">
        <f t="shared" si="1812"/>
        <v>#VALUE!</v>
      </c>
      <c r="G7742" s="1" t="e">
        <f t="shared" si="1799"/>
        <v>#VALUE!</v>
      </c>
      <c r="H7742" t="e">
        <f t="shared" si="1800"/>
        <v>#VALUE!</v>
      </c>
      <c r="I7742" t="s">
        <v>12642</v>
      </c>
      <c r="J7742" t="s">
        <v>5143</v>
      </c>
      <c r="K7742" t="s">
        <v>49</v>
      </c>
      <c r="L7742" t="e">
        <f t="shared" si="1801"/>
        <v>#VALUE!</v>
      </c>
      <c r="N7742" s="2" t="e">
        <f t="shared" si="1802"/>
        <v>#VALUE!</v>
      </c>
      <c r="Q7742" t="s">
        <v>28</v>
      </c>
      <c r="R7742" t="str">
        <f t="shared" si="1803"/>
        <v>Average</v>
      </c>
      <c r="S7742" t="str">
        <f t="shared" si="1804"/>
        <v xml:space="preserve"> </v>
      </c>
      <c r="T7742" t="e">
        <f t="shared" si="1805"/>
        <v>#VALUE!</v>
      </c>
      <c r="U7742" t="e">
        <f t="shared" si="1806"/>
        <v>#VALUE!</v>
      </c>
      <c r="V7742" t="e">
        <f t="shared" si="1807"/>
        <v>#VALUE!</v>
      </c>
      <c r="W7742" t="str">
        <f t="shared" si="1808"/>
        <v>Don't Buy</v>
      </c>
      <c r="X7742" t="str">
        <f t="shared" si="1809"/>
        <v>Not Known</v>
      </c>
      <c r="Z7742" t="e">
        <f t="shared" si="1810"/>
        <v>#VALUE!</v>
      </c>
      <c r="AB7742" t="str">
        <f t="shared" si="1811"/>
        <v>500K</v>
      </c>
    </row>
    <row r="7743" spans="1:28" x14ac:dyDescent="0.3">
      <c r="A7743">
        <v>7741</v>
      </c>
      <c r="B7743" t="s">
        <v>12667</v>
      </c>
      <c r="C7743" t="str">
        <f t="shared" si="1798"/>
        <v>Short</v>
      </c>
      <c r="D7743">
        <v>3.8</v>
      </c>
      <c r="F7743" s="1">
        <f t="shared" si="1812"/>
        <v>3.8</v>
      </c>
      <c r="G7743" s="1">
        <f t="shared" si="1799"/>
        <v>3.8</v>
      </c>
      <c r="H7743">
        <f t="shared" si="1800"/>
        <v>3.8</v>
      </c>
      <c r="I7743" t="s">
        <v>12642</v>
      </c>
      <c r="J7743" t="s">
        <v>8606</v>
      </c>
      <c r="K7743" t="s">
        <v>357</v>
      </c>
      <c r="L7743" t="str">
        <f t="shared" si="1801"/>
        <v>Established</v>
      </c>
      <c r="N7743" s="2">
        <f t="shared" si="1802"/>
        <v>20</v>
      </c>
      <c r="O7743" t="s">
        <v>683</v>
      </c>
      <c r="Q7743" t="s">
        <v>1957</v>
      </c>
      <c r="R7743" t="str">
        <f t="shared" si="1803"/>
        <v>Average</v>
      </c>
      <c r="S7743" t="str">
        <f t="shared" si="1804"/>
        <v xml:space="preserve"> </v>
      </c>
      <c r="T7743" t="b">
        <f t="shared" si="1805"/>
        <v>0</v>
      </c>
      <c r="U7743" t="b">
        <f t="shared" si="1806"/>
        <v>1</v>
      </c>
      <c r="V7743" t="str">
        <f t="shared" si="1807"/>
        <v>Average Company</v>
      </c>
      <c r="W7743" t="str">
        <f t="shared" si="1808"/>
        <v>Don't Buy</v>
      </c>
      <c r="X7743" t="str">
        <f t="shared" si="1809"/>
        <v>Not Known</v>
      </c>
      <c r="Z7743" t="str">
        <f t="shared" si="1810"/>
        <v>None</v>
      </c>
      <c r="AB7743" t="str">
        <f t="shared" si="1811"/>
        <v>0</v>
      </c>
    </row>
    <row r="7744" spans="1:28" x14ac:dyDescent="0.3">
      <c r="A7744">
        <v>7742</v>
      </c>
      <c r="B7744" t="s">
        <v>12668</v>
      </c>
      <c r="C7744" t="str">
        <f t="shared" si="1798"/>
        <v>Long</v>
      </c>
      <c r="D7744">
        <v>4.4000000000000004</v>
      </c>
      <c r="F7744" s="1">
        <f t="shared" si="1812"/>
        <v>4.4000000000000004</v>
      </c>
      <c r="G7744" s="1">
        <f t="shared" si="1799"/>
        <v>4.4000000000000004</v>
      </c>
      <c r="H7744">
        <f t="shared" si="1800"/>
        <v>4.4000000000000004</v>
      </c>
      <c r="I7744" t="s">
        <v>12642</v>
      </c>
      <c r="J7744" t="s">
        <v>12669</v>
      </c>
      <c r="K7744" t="s">
        <v>289</v>
      </c>
      <c r="L7744" t="str">
        <f t="shared" si="1801"/>
        <v>Established</v>
      </c>
      <c r="N7744" s="2">
        <f t="shared" si="1802"/>
        <v>20</v>
      </c>
      <c r="O7744" t="s">
        <v>683</v>
      </c>
      <c r="Q7744" t="s">
        <v>12670</v>
      </c>
      <c r="R7744" t="str">
        <f t="shared" si="1803"/>
        <v>Great</v>
      </c>
      <c r="S7744" t="str">
        <f t="shared" si="1804"/>
        <v>Great</v>
      </c>
      <c r="T7744" t="b">
        <f t="shared" si="1805"/>
        <v>1</v>
      </c>
      <c r="U7744" t="b">
        <f t="shared" si="1806"/>
        <v>1</v>
      </c>
      <c r="V7744" t="str">
        <f t="shared" si="1807"/>
        <v>Average Company</v>
      </c>
      <c r="W7744" t="str">
        <f t="shared" si="1808"/>
        <v>Don't Buy</v>
      </c>
      <c r="X7744" t="str">
        <f t="shared" si="1809"/>
        <v>Not Known</v>
      </c>
      <c r="Z7744" t="str">
        <f t="shared" si="1810"/>
        <v>None</v>
      </c>
      <c r="AB7744" t="str">
        <f t="shared" si="1811"/>
        <v>0</v>
      </c>
    </row>
    <row r="7745" spans="1:28" x14ac:dyDescent="0.3">
      <c r="A7745">
        <v>7743</v>
      </c>
      <c r="B7745" t="s">
        <v>12671</v>
      </c>
      <c r="C7745" t="str">
        <f t="shared" si="1798"/>
        <v>Long</v>
      </c>
      <c r="D7745">
        <v>4.4000000000000004</v>
      </c>
      <c r="F7745" s="1">
        <f t="shared" si="1812"/>
        <v>4.4000000000000004</v>
      </c>
      <c r="G7745" s="1">
        <f t="shared" si="1799"/>
        <v>4.4000000000000004</v>
      </c>
      <c r="H7745">
        <f t="shared" si="1800"/>
        <v>4.4000000000000004</v>
      </c>
      <c r="I7745" t="s">
        <v>12642</v>
      </c>
      <c r="J7745" t="s">
        <v>12672</v>
      </c>
      <c r="K7745" t="s">
        <v>200</v>
      </c>
      <c r="L7745" t="str">
        <f t="shared" si="1801"/>
        <v>Established</v>
      </c>
      <c r="N7745" s="2">
        <f t="shared" si="1802"/>
        <v>51</v>
      </c>
      <c r="O7745" t="s">
        <v>1308</v>
      </c>
      <c r="Q7745" t="s">
        <v>19</v>
      </c>
      <c r="R7745" t="str">
        <f t="shared" si="1803"/>
        <v>Great</v>
      </c>
      <c r="S7745" t="str">
        <f t="shared" si="1804"/>
        <v>Great</v>
      </c>
      <c r="T7745" t="b">
        <f t="shared" si="1805"/>
        <v>1</v>
      </c>
      <c r="U7745" t="b">
        <f t="shared" si="1806"/>
        <v>1</v>
      </c>
      <c r="V7745" t="str">
        <f t="shared" si="1807"/>
        <v>Top Company</v>
      </c>
      <c r="W7745" t="str">
        <f t="shared" si="1808"/>
        <v>Don't Buy</v>
      </c>
      <c r="X7745" t="str">
        <f t="shared" si="1809"/>
        <v>Not Known</v>
      </c>
      <c r="Z7745" t="str">
        <f t="shared" si="1810"/>
        <v>None</v>
      </c>
      <c r="AB7745" t="str">
        <f t="shared" si="1811"/>
        <v>1Million</v>
      </c>
    </row>
    <row r="7746" spans="1:28" x14ac:dyDescent="0.3">
      <c r="A7746">
        <v>7744</v>
      </c>
      <c r="B7746" t="s">
        <v>12673</v>
      </c>
      <c r="C7746" t="str">
        <f t="shared" si="1798"/>
        <v>Long</v>
      </c>
      <c r="D7746">
        <v>3.7</v>
      </c>
      <c r="F7746" s="1">
        <f t="shared" si="1812"/>
        <v>3.7</v>
      </c>
      <c r="G7746" s="1">
        <f t="shared" si="1799"/>
        <v>3.7</v>
      </c>
      <c r="H7746">
        <f t="shared" si="1800"/>
        <v>3.7</v>
      </c>
      <c r="I7746" t="s">
        <v>12642</v>
      </c>
      <c r="J7746" t="s">
        <v>22</v>
      </c>
      <c r="K7746" t="s">
        <v>8025</v>
      </c>
      <c r="L7746" t="str">
        <f t="shared" si="1801"/>
        <v>Established</v>
      </c>
      <c r="N7746" s="2">
        <f t="shared" si="1802"/>
        <v>14</v>
      </c>
      <c r="O7746" t="s">
        <v>522</v>
      </c>
      <c r="P7746" t="s">
        <v>683</v>
      </c>
      <c r="Q7746" t="s">
        <v>1314</v>
      </c>
      <c r="R7746" t="str">
        <f t="shared" si="1803"/>
        <v>Average</v>
      </c>
      <c r="S7746" t="str">
        <f t="shared" si="1804"/>
        <v xml:space="preserve"> </v>
      </c>
      <c r="T7746" t="b">
        <f t="shared" si="1805"/>
        <v>0</v>
      </c>
      <c r="U7746" t="b">
        <f t="shared" si="1806"/>
        <v>1</v>
      </c>
      <c r="V7746" t="str">
        <f t="shared" si="1807"/>
        <v>Average Company</v>
      </c>
      <c r="W7746" t="str">
        <f t="shared" si="1808"/>
        <v>Buy</v>
      </c>
      <c r="X7746" t="str">
        <f t="shared" si="1809"/>
        <v>Not Known</v>
      </c>
      <c r="Z7746" t="str">
        <f t="shared" si="1810"/>
        <v>None</v>
      </c>
      <c r="AB7746" t="str">
        <f t="shared" si="1811"/>
        <v>0</v>
      </c>
    </row>
    <row r="7747" spans="1:28" x14ac:dyDescent="0.3">
      <c r="A7747">
        <v>7745</v>
      </c>
      <c r="B7747" t="s">
        <v>12674</v>
      </c>
      <c r="C7747" t="str">
        <f t="shared" ref="C7747:C7810" si="1813">IF(LEN(B7747)&gt;=10,"Long","Short")</f>
        <v>Long</v>
      </c>
      <c r="D7747">
        <v>3.7</v>
      </c>
      <c r="F7747" s="1">
        <f t="shared" si="1812"/>
        <v>3.7</v>
      </c>
      <c r="G7747" s="1">
        <f t="shared" ref="G7747:G7810" si="1814">IF(L7747="Startup",D7747+0.5,D7747)</f>
        <v>3.7</v>
      </c>
      <c r="H7747">
        <f t="shared" ref="H7747:H7810" si="1815">IF(L7747="Startup",D7747+0.1,D7747)</f>
        <v>3.7</v>
      </c>
      <c r="I7747" t="s">
        <v>12642</v>
      </c>
      <c r="J7747" t="s">
        <v>22</v>
      </c>
      <c r="K7747" t="s">
        <v>4804</v>
      </c>
      <c r="L7747" t="str">
        <f t="shared" ref="L7747:L7810" si="1816">IF(N7747&lt;10,"Startup","Established")</f>
        <v>Established</v>
      </c>
      <c r="N7747" s="2">
        <f t="shared" ref="N7747:N7810" si="1817">INT(LEFT(O7747,2))</f>
        <v>84</v>
      </c>
      <c r="O7747" t="s">
        <v>79</v>
      </c>
      <c r="P7747" t="s">
        <v>683</v>
      </c>
      <c r="Q7747" t="s">
        <v>372</v>
      </c>
      <c r="R7747" t="str">
        <f t="shared" ref="R7747:R7810" si="1818">IF(D7747&gt;4,"Great","Average")</f>
        <v>Average</v>
      </c>
      <c r="S7747" t="str">
        <f t="shared" ref="S7747:S7810" si="1819">IF(D7747&gt;4,"Great"," ")</f>
        <v xml:space="preserve"> </v>
      </c>
      <c r="T7747" t="b">
        <f t="shared" ref="T7747:T7810" si="1820">AND(D7747:D17705&gt;4,N7747:N17705&gt;10)</f>
        <v>0</v>
      </c>
      <c r="U7747" t="b">
        <f t="shared" ref="U7747:U7810" si="1821">OR(D7747&gt;3.5,N7747&lt;10)</f>
        <v>1</v>
      </c>
      <c r="V7747" t="str">
        <f t="shared" ref="V7747:V7810" si="1822">IF(AND(D7747&gt;4,N7747&gt;20),"Top Company","Average Company")</f>
        <v>Average Company</v>
      </c>
      <c r="W7747" t="str">
        <f t="shared" ref="W7747:W7810" si="1823">IF(OR(LEFT(B7747,1)="T",LEFT(B7747,1)="G"),"Buy","Don't Buy")</f>
        <v>Don't Buy</v>
      </c>
      <c r="X7747" t="str">
        <f t="shared" ref="X7747:X7810" si="1824">IF(IF(Q7747="Financial Services",ISNUMBER(SEARCH("Mumbai",K7747))),"Bombay Finance","Not Known")</f>
        <v>Not Known</v>
      </c>
      <c r="Z7747" t="str">
        <f t="shared" ref="Z7747:Z7810" si="1825">IF(AND(OR(ISNUMBER(SEARCH("Bangalore",K7747)),ISNUMBER(SEARCH("Bengaluru",K7747)),ISNUMBER(SEARCH("Chennai",K7747))),N7747&lt;10),"Silicon Valley Startups","None")</f>
        <v>None</v>
      </c>
      <c r="AB7747" t="str">
        <f t="shared" ref="AB7747:AB7810" si="1826">IF(AND(OR(Q7747="IT Services &amp; Consulting",Q7747="Financial Services"),D7747&gt;4),"1Million",IF(AND(OR(Q7747="IT Services &amp; Consulting",Q7747="Financial Services"),D7747&lt;=4),"500K",IF(AND(Q7747="Telecom / ISP",D7747&gt;4),"800K","0")))</f>
        <v>0</v>
      </c>
    </row>
    <row r="7748" spans="1:28" x14ac:dyDescent="0.3">
      <c r="A7748">
        <v>7746</v>
      </c>
      <c r="B7748" t="s">
        <v>12675</v>
      </c>
      <c r="C7748" t="str">
        <f t="shared" si="1813"/>
        <v>Long</v>
      </c>
      <c r="D7748">
        <v>4.2</v>
      </c>
      <c r="F7748" s="1">
        <f t="shared" si="1812"/>
        <v>4.2</v>
      </c>
      <c r="G7748" s="1">
        <f t="shared" si="1814"/>
        <v>4.2</v>
      </c>
      <c r="H7748">
        <f t="shared" si="1815"/>
        <v>4.2</v>
      </c>
      <c r="I7748" t="s">
        <v>12642</v>
      </c>
      <c r="J7748" t="s">
        <v>12676</v>
      </c>
      <c r="K7748" t="s">
        <v>688</v>
      </c>
      <c r="L7748" t="str">
        <f t="shared" si="1816"/>
        <v>Established</v>
      </c>
      <c r="N7748" s="2">
        <f t="shared" si="1817"/>
        <v>50</v>
      </c>
      <c r="O7748" t="s">
        <v>691</v>
      </c>
      <c r="Q7748" t="s">
        <v>1024</v>
      </c>
      <c r="R7748" t="str">
        <f t="shared" si="1818"/>
        <v>Great</v>
      </c>
      <c r="S7748" t="str">
        <f t="shared" si="1819"/>
        <v>Great</v>
      </c>
      <c r="T7748" t="b">
        <f t="shared" si="1820"/>
        <v>1</v>
      </c>
      <c r="U7748" t="b">
        <f t="shared" si="1821"/>
        <v>1</v>
      </c>
      <c r="V7748" t="str">
        <f t="shared" si="1822"/>
        <v>Top Company</v>
      </c>
      <c r="W7748" t="str">
        <f t="shared" si="1823"/>
        <v>Don't Buy</v>
      </c>
      <c r="X7748" t="str">
        <f t="shared" si="1824"/>
        <v>Not Known</v>
      </c>
      <c r="Z7748" t="str">
        <f t="shared" si="1825"/>
        <v>None</v>
      </c>
      <c r="AB7748" t="str">
        <f t="shared" si="1826"/>
        <v>0</v>
      </c>
    </row>
    <row r="7749" spans="1:28" x14ac:dyDescent="0.3">
      <c r="A7749">
        <v>7747</v>
      </c>
      <c r="B7749" t="s">
        <v>12677</v>
      </c>
      <c r="C7749" t="str">
        <f t="shared" si="1813"/>
        <v>Long</v>
      </c>
      <c r="D7749">
        <v>2.4</v>
      </c>
      <c r="F7749" s="1">
        <f t="shared" si="1812"/>
        <v>2.4</v>
      </c>
      <c r="G7749" s="1">
        <f t="shared" si="1814"/>
        <v>2.4</v>
      </c>
      <c r="H7749">
        <f t="shared" si="1815"/>
        <v>2.4</v>
      </c>
      <c r="I7749" t="s">
        <v>12642</v>
      </c>
      <c r="J7749" t="s">
        <v>22</v>
      </c>
      <c r="K7749" t="s">
        <v>3861</v>
      </c>
      <c r="L7749" t="str">
        <f t="shared" si="1816"/>
        <v>Established</v>
      </c>
      <c r="N7749" s="2">
        <f t="shared" si="1817"/>
        <v>15</v>
      </c>
      <c r="O7749" t="s">
        <v>84</v>
      </c>
      <c r="P7749" t="s">
        <v>683</v>
      </c>
      <c r="Q7749" t="s">
        <v>2258</v>
      </c>
      <c r="R7749" t="str">
        <f t="shared" si="1818"/>
        <v>Average</v>
      </c>
      <c r="S7749" t="str">
        <f t="shared" si="1819"/>
        <v xml:space="preserve"> </v>
      </c>
      <c r="T7749" t="b">
        <f t="shared" si="1820"/>
        <v>0</v>
      </c>
      <c r="U7749" t="b">
        <f t="shared" si="1821"/>
        <v>0</v>
      </c>
      <c r="V7749" t="str">
        <f t="shared" si="1822"/>
        <v>Average Company</v>
      </c>
      <c r="W7749" t="str">
        <f t="shared" si="1823"/>
        <v>Don't Buy</v>
      </c>
      <c r="X7749" t="str">
        <f t="shared" si="1824"/>
        <v>Not Known</v>
      </c>
      <c r="Z7749" t="str">
        <f t="shared" si="1825"/>
        <v>None</v>
      </c>
      <c r="AB7749" t="str">
        <f t="shared" si="1826"/>
        <v>0</v>
      </c>
    </row>
    <row r="7750" spans="1:28" x14ac:dyDescent="0.3">
      <c r="A7750">
        <v>7748</v>
      </c>
      <c r="B7750" t="s">
        <v>12678</v>
      </c>
      <c r="C7750" t="str">
        <f t="shared" si="1813"/>
        <v>Long</v>
      </c>
      <c r="D7750">
        <v>4.0999999999999996</v>
      </c>
      <c r="F7750" s="1">
        <f t="shared" si="1812"/>
        <v>4.0999999999999996</v>
      </c>
      <c r="G7750" s="1">
        <f t="shared" si="1814"/>
        <v>4.0999999999999996</v>
      </c>
      <c r="H7750">
        <f t="shared" si="1815"/>
        <v>4.0999999999999996</v>
      </c>
      <c r="I7750" t="s">
        <v>12642</v>
      </c>
      <c r="J7750" t="s">
        <v>5025</v>
      </c>
      <c r="K7750" t="s">
        <v>583</v>
      </c>
      <c r="L7750" t="str">
        <f t="shared" si="1816"/>
        <v>Established</v>
      </c>
      <c r="N7750" s="2">
        <f t="shared" si="1817"/>
        <v>20</v>
      </c>
      <c r="O7750" t="s">
        <v>683</v>
      </c>
      <c r="Q7750" t="s">
        <v>19</v>
      </c>
      <c r="R7750" t="str">
        <f t="shared" si="1818"/>
        <v>Great</v>
      </c>
      <c r="S7750" t="str">
        <f t="shared" si="1819"/>
        <v>Great</v>
      </c>
      <c r="T7750" t="b">
        <f t="shared" si="1820"/>
        <v>1</v>
      </c>
      <c r="U7750" t="b">
        <f t="shared" si="1821"/>
        <v>1</v>
      </c>
      <c r="V7750" t="str">
        <f t="shared" si="1822"/>
        <v>Average Company</v>
      </c>
      <c r="W7750" t="str">
        <f t="shared" si="1823"/>
        <v>Don't Buy</v>
      </c>
      <c r="X7750" t="str">
        <f t="shared" si="1824"/>
        <v>Not Known</v>
      </c>
      <c r="Z7750" t="str">
        <f t="shared" si="1825"/>
        <v>None</v>
      </c>
      <c r="AB7750" t="str">
        <f t="shared" si="1826"/>
        <v>1Million</v>
      </c>
    </row>
    <row r="7751" spans="1:28" x14ac:dyDescent="0.3">
      <c r="A7751">
        <v>7749</v>
      </c>
      <c r="B7751" t="s">
        <v>12679</v>
      </c>
      <c r="C7751" t="str">
        <f t="shared" si="1813"/>
        <v>Long</v>
      </c>
      <c r="D7751">
        <v>3.6</v>
      </c>
      <c r="F7751" s="1">
        <f t="shared" si="1812"/>
        <v>3.6</v>
      </c>
      <c r="G7751" s="1">
        <f t="shared" si="1814"/>
        <v>3.6</v>
      </c>
      <c r="H7751">
        <f t="shared" si="1815"/>
        <v>3.6</v>
      </c>
      <c r="I7751" t="s">
        <v>12642</v>
      </c>
      <c r="J7751" t="s">
        <v>22</v>
      </c>
      <c r="K7751" t="s">
        <v>5290</v>
      </c>
      <c r="L7751" t="str">
        <f t="shared" si="1816"/>
        <v>Established</v>
      </c>
      <c r="N7751" s="2">
        <f t="shared" si="1817"/>
        <v>10</v>
      </c>
      <c r="O7751" t="s">
        <v>234</v>
      </c>
      <c r="P7751" t="s">
        <v>1308</v>
      </c>
      <c r="Q7751" t="s">
        <v>44</v>
      </c>
      <c r="R7751" t="str">
        <f t="shared" si="1818"/>
        <v>Average</v>
      </c>
      <c r="S7751" t="str">
        <f t="shared" si="1819"/>
        <v xml:space="preserve"> </v>
      </c>
      <c r="T7751" t="b">
        <f t="shared" si="1820"/>
        <v>0</v>
      </c>
      <c r="U7751" t="b">
        <f t="shared" si="1821"/>
        <v>1</v>
      </c>
      <c r="V7751" t="str">
        <f t="shared" si="1822"/>
        <v>Average Company</v>
      </c>
      <c r="W7751" t="str">
        <f t="shared" si="1823"/>
        <v>Don't Buy</v>
      </c>
      <c r="X7751" t="str">
        <f t="shared" si="1824"/>
        <v>Not Known</v>
      </c>
      <c r="Z7751" t="str">
        <f t="shared" si="1825"/>
        <v>None</v>
      </c>
      <c r="AB7751" t="str">
        <f t="shared" si="1826"/>
        <v>0</v>
      </c>
    </row>
    <row r="7752" spans="1:28" x14ac:dyDescent="0.3">
      <c r="A7752">
        <v>7750</v>
      </c>
      <c r="B7752" t="s">
        <v>12680</v>
      </c>
      <c r="C7752" t="str">
        <f t="shared" si="1813"/>
        <v>Long</v>
      </c>
      <c r="D7752">
        <v>4.3</v>
      </c>
      <c r="F7752" s="1" t="e">
        <f t="shared" si="1812"/>
        <v>#VALUE!</v>
      </c>
      <c r="G7752" s="1" t="e">
        <f t="shared" si="1814"/>
        <v>#VALUE!</v>
      </c>
      <c r="H7752" t="e">
        <f t="shared" si="1815"/>
        <v>#VALUE!</v>
      </c>
      <c r="I7752" t="s">
        <v>12642</v>
      </c>
      <c r="J7752" t="s">
        <v>12681</v>
      </c>
      <c r="K7752" t="s">
        <v>1308</v>
      </c>
      <c r="L7752" t="e">
        <f t="shared" si="1816"/>
        <v>#VALUE!</v>
      </c>
      <c r="N7752" s="2" t="e">
        <f t="shared" si="1817"/>
        <v>#VALUE!</v>
      </c>
      <c r="Q7752" t="s">
        <v>284</v>
      </c>
      <c r="R7752" t="str">
        <f t="shared" si="1818"/>
        <v>Great</v>
      </c>
      <c r="S7752" t="str">
        <f t="shared" si="1819"/>
        <v>Great</v>
      </c>
      <c r="T7752" t="e">
        <f t="shared" si="1820"/>
        <v>#VALUE!</v>
      </c>
      <c r="U7752" t="e">
        <f t="shared" si="1821"/>
        <v>#VALUE!</v>
      </c>
      <c r="V7752" t="e">
        <f t="shared" si="1822"/>
        <v>#VALUE!</v>
      </c>
      <c r="W7752" t="str">
        <f t="shared" si="1823"/>
        <v>Don't Buy</v>
      </c>
      <c r="X7752" t="str">
        <f t="shared" si="1824"/>
        <v>Not Known</v>
      </c>
      <c r="Z7752" t="e">
        <f t="shared" si="1825"/>
        <v>#VALUE!</v>
      </c>
      <c r="AB7752" t="str">
        <f t="shared" si="1826"/>
        <v>0</v>
      </c>
    </row>
    <row r="7753" spans="1:28" x14ac:dyDescent="0.3">
      <c r="A7753">
        <v>7751</v>
      </c>
      <c r="B7753" t="s">
        <v>12682</v>
      </c>
      <c r="C7753" t="str">
        <f t="shared" si="1813"/>
        <v>Long</v>
      </c>
      <c r="D7753">
        <v>4.2</v>
      </c>
      <c r="F7753" s="1">
        <f t="shared" si="1812"/>
        <v>4.2</v>
      </c>
      <c r="G7753" s="1">
        <f t="shared" si="1814"/>
        <v>4.2</v>
      </c>
      <c r="H7753">
        <f t="shared" si="1815"/>
        <v>4.2</v>
      </c>
      <c r="I7753" t="s">
        <v>12642</v>
      </c>
      <c r="J7753" t="s">
        <v>22</v>
      </c>
      <c r="K7753" t="s">
        <v>12683</v>
      </c>
      <c r="L7753" t="str">
        <f t="shared" si="1816"/>
        <v>Established</v>
      </c>
      <c r="N7753" s="2">
        <f t="shared" si="1817"/>
        <v>22</v>
      </c>
      <c r="O7753" t="s">
        <v>142</v>
      </c>
      <c r="P7753" t="s">
        <v>683</v>
      </c>
      <c r="Q7753" t="s">
        <v>986</v>
      </c>
      <c r="R7753" t="str">
        <f t="shared" si="1818"/>
        <v>Great</v>
      </c>
      <c r="S7753" t="str">
        <f t="shared" si="1819"/>
        <v>Great</v>
      </c>
      <c r="T7753" t="b">
        <f t="shared" si="1820"/>
        <v>1</v>
      </c>
      <c r="U7753" t="b">
        <f t="shared" si="1821"/>
        <v>1</v>
      </c>
      <c r="V7753" t="str">
        <f t="shared" si="1822"/>
        <v>Top Company</v>
      </c>
      <c r="W7753" t="str">
        <f t="shared" si="1823"/>
        <v>Don't Buy</v>
      </c>
      <c r="X7753" t="str">
        <f t="shared" si="1824"/>
        <v>Not Known</v>
      </c>
      <c r="Z7753" t="str">
        <f t="shared" si="1825"/>
        <v>None</v>
      </c>
      <c r="AB7753" t="str">
        <f t="shared" si="1826"/>
        <v>0</v>
      </c>
    </row>
    <row r="7754" spans="1:28" x14ac:dyDescent="0.3">
      <c r="A7754">
        <v>7752</v>
      </c>
      <c r="B7754" t="s">
        <v>12684</v>
      </c>
      <c r="C7754" t="str">
        <f t="shared" si="1813"/>
        <v>Long</v>
      </c>
      <c r="D7754">
        <v>4</v>
      </c>
      <c r="F7754" s="1">
        <f t="shared" si="1812"/>
        <v>4</v>
      </c>
      <c r="G7754" s="1">
        <f t="shared" si="1814"/>
        <v>4</v>
      </c>
      <c r="H7754">
        <f t="shared" si="1815"/>
        <v>4</v>
      </c>
      <c r="I7754" t="s">
        <v>12642</v>
      </c>
      <c r="J7754" t="s">
        <v>22</v>
      </c>
      <c r="K7754" t="s">
        <v>3278</v>
      </c>
      <c r="L7754" t="str">
        <f t="shared" si="1816"/>
        <v>Established</v>
      </c>
      <c r="N7754" s="2">
        <f t="shared" si="1817"/>
        <v>49</v>
      </c>
      <c r="O7754" t="s">
        <v>104</v>
      </c>
      <c r="P7754" t="s">
        <v>1308</v>
      </c>
      <c r="Q7754" t="s">
        <v>105</v>
      </c>
      <c r="R7754" t="str">
        <f t="shared" si="1818"/>
        <v>Average</v>
      </c>
      <c r="S7754" t="str">
        <f t="shared" si="1819"/>
        <v xml:space="preserve"> </v>
      </c>
      <c r="T7754" t="b">
        <f t="shared" si="1820"/>
        <v>0</v>
      </c>
      <c r="U7754" t="b">
        <f t="shared" si="1821"/>
        <v>1</v>
      </c>
      <c r="V7754" t="str">
        <f t="shared" si="1822"/>
        <v>Average Company</v>
      </c>
      <c r="W7754" t="str">
        <f t="shared" si="1823"/>
        <v>Don't Buy</v>
      </c>
      <c r="X7754" t="str">
        <f t="shared" si="1824"/>
        <v>Not Known</v>
      </c>
      <c r="Z7754" t="str">
        <f t="shared" si="1825"/>
        <v>None</v>
      </c>
      <c r="AB7754" t="str">
        <f t="shared" si="1826"/>
        <v>0</v>
      </c>
    </row>
    <row r="7755" spans="1:28" x14ac:dyDescent="0.3">
      <c r="A7755">
        <v>7753</v>
      </c>
      <c r="B7755" t="s">
        <v>12685</v>
      </c>
      <c r="C7755" t="str">
        <f t="shared" si="1813"/>
        <v>Short</v>
      </c>
      <c r="D7755">
        <v>4.0999999999999996</v>
      </c>
      <c r="F7755" s="1">
        <f t="shared" si="1812"/>
        <v>4.0999999999999996</v>
      </c>
      <c r="G7755" s="1">
        <f t="shared" si="1814"/>
        <v>4.0999999999999996</v>
      </c>
      <c r="H7755">
        <f t="shared" si="1815"/>
        <v>4.0999999999999996</v>
      </c>
      <c r="I7755" t="s">
        <v>12642</v>
      </c>
      <c r="J7755" t="s">
        <v>22</v>
      </c>
      <c r="K7755" t="s">
        <v>7930</v>
      </c>
      <c r="L7755" t="str">
        <f t="shared" si="1816"/>
        <v>Established</v>
      </c>
      <c r="N7755" s="2">
        <f t="shared" si="1817"/>
        <v>65</v>
      </c>
      <c r="O7755" t="s">
        <v>1004</v>
      </c>
      <c r="P7755" t="s">
        <v>2818</v>
      </c>
      <c r="Q7755" t="s">
        <v>284</v>
      </c>
      <c r="R7755" t="str">
        <f t="shared" si="1818"/>
        <v>Great</v>
      </c>
      <c r="S7755" t="str">
        <f t="shared" si="1819"/>
        <v>Great</v>
      </c>
      <c r="T7755" t="b">
        <f t="shared" si="1820"/>
        <v>1</v>
      </c>
      <c r="U7755" t="b">
        <f t="shared" si="1821"/>
        <v>1</v>
      </c>
      <c r="V7755" t="str">
        <f t="shared" si="1822"/>
        <v>Top Company</v>
      </c>
      <c r="W7755" t="str">
        <f t="shared" si="1823"/>
        <v>Buy</v>
      </c>
      <c r="X7755" t="str">
        <f t="shared" si="1824"/>
        <v>Not Known</v>
      </c>
      <c r="Z7755" t="str">
        <f t="shared" si="1825"/>
        <v>None</v>
      </c>
      <c r="AB7755" t="str">
        <f t="shared" si="1826"/>
        <v>0</v>
      </c>
    </row>
    <row r="7756" spans="1:28" x14ac:dyDescent="0.3">
      <c r="A7756">
        <v>7754</v>
      </c>
      <c r="B7756" t="s">
        <v>12686</v>
      </c>
      <c r="C7756" t="str">
        <f t="shared" si="1813"/>
        <v>Long</v>
      </c>
      <c r="D7756">
        <v>4.2</v>
      </c>
      <c r="F7756" s="1">
        <f t="shared" si="1812"/>
        <v>4.2</v>
      </c>
      <c r="G7756" s="1">
        <f t="shared" si="1814"/>
        <v>4.2</v>
      </c>
      <c r="H7756">
        <f t="shared" si="1815"/>
        <v>4.2</v>
      </c>
      <c r="I7756" t="s">
        <v>12642</v>
      </c>
      <c r="J7756" t="s">
        <v>22</v>
      </c>
      <c r="K7756" t="s">
        <v>12687</v>
      </c>
      <c r="L7756" t="str">
        <f t="shared" si="1816"/>
        <v>Established</v>
      </c>
      <c r="N7756" s="2">
        <f t="shared" si="1817"/>
        <v>20</v>
      </c>
      <c r="O7756" t="s">
        <v>151</v>
      </c>
      <c r="P7756" t="s">
        <v>683</v>
      </c>
      <c r="Q7756" t="s">
        <v>1024</v>
      </c>
      <c r="R7756" t="str">
        <f t="shared" si="1818"/>
        <v>Great</v>
      </c>
      <c r="S7756" t="str">
        <f t="shared" si="1819"/>
        <v>Great</v>
      </c>
      <c r="T7756" t="b">
        <f t="shared" si="1820"/>
        <v>1</v>
      </c>
      <c r="U7756" t="b">
        <f t="shared" si="1821"/>
        <v>1</v>
      </c>
      <c r="V7756" t="str">
        <f t="shared" si="1822"/>
        <v>Average Company</v>
      </c>
      <c r="W7756" t="str">
        <f t="shared" si="1823"/>
        <v>Don't Buy</v>
      </c>
      <c r="X7756" t="str">
        <f t="shared" si="1824"/>
        <v>Not Known</v>
      </c>
      <c r="Z7756" t="str">
        <f t="shared" si="1825"/>
        <v>None</v>
      </c>
      <c r="AB7756" t="str">
        <f t="shared" si="1826"/>
        <v>0</v>
      </c>
    </row>
    <row r="7757" spans="1:28" x14ac:dyDescent="0.3">
      <c r="A7757">
        <v>7755</v>
      </c>
      <c r="B7757" t="s">
        <v>12688</v>
      </c>
      <c r="C7757" t="str">
        <f t="shared" si="1813"/>
        <v>Long</v>
      </c>
      <c r="D7757">
        <v>4.5999999999999996</v>
      </c>
      <c r="F7757" s="1">
        <f t="shared" si="1812"/>
        <v>4.5999999999999996</v>
      </c>
      <c r="G7757" s="1">
        <f t="shared" si="1814"/>
        <v>4.5999999999999996</v>
      </c>
      <c r="H7757">
        <f t="shared" si="1815"/>
        <v>4.5999999999999996</v>
      </c>
      <c r="I7757" t="s">
        <v>12642</v>
      </c>
      <c r="J7757" t="s">
        <v>22</v>
      </c>
      <c r="K7757" t="s">
        <v>11188</v>
      </c>
      <c r="L7757" t="str">
        <f t="shared" si="1816"/>
        <v>Established</v>
      </c>
      <c r="N7757" s="2">
        <f t="shared" si="1817"/>
        <v>14</v>
      </c>
      <c r="O7757" t="s">
        <v>522</v>
      </c>
      <c r="P7757" t="s">
        <v>691</v>
      </c>
      <c r="Q7757" t="s">
        <v>1723</v>
      </c>
      <c r="R7757" t="str">
        <f t="shared" si="1818"/>
        <v>Great</v>
      </c>
      <c r="S7757" t="str">
        <f t="shared" si="1819"/>
        <v>Great</v>
      </c>
      <c r="T7757" t="b">
        <f t="shared" si="1820"/>
        <v>1</v>
      </c>
      <c r="U7757" t="b">
        <f t="shared" si="1821"/>
        <v>1</v>
      </c>
      <c r="V7757" t="str">
        <f t="shared" si="1822"/>
        <v>Average Company</v>
      </c>
      <c r="W7757" t="str">
        <f t="shared" si="1823"/>
        <v>Don't Buy</v>
      </c>
      <c r="X7757" t="str">
        <f t="shared" si="1824"/>
        <v>Not Known</v>
      </c>
      <c r="Z7757" t="str">
        <f t="shared" si="1825"/>
        <v>None</v>
      </c>
      <c r="AB7757" t="str">
        <f t="shared" si="1826"/>
        <v>0</v>
      </c>
    </row>
    <row r="7758" spans="1:28" x14ac:dyDescent="0.3">
      <c r="A7758">
        <v>7756</v>
      </c>
      <c r="B7758" t="s">
        <v>12689</v>
      </c>
      <c r="C7758" t="str">
        <f t="shared" si="1813"/>
        <v>Long</v>
      </c>
      <c r="D7758">
        <v>4.3</v>
      </c>
      <c r="F7758" s="1">
        <f t="shared" si="1812"/>
        <v>4.3</v>
      </c>
      <c r="G7758" s="1">
        <f t="shared" si="1814"/>
        <v>4.3</v>
      </c>
      <c r="H7758">
        <f t="shared" si="1815"/>
        <v>4.3</v>
      </c>
      <c r="I7758" t="s">
        <v>12642</v>
      </c>
      <c r="J7758" t="s">
        <v>22</v>
      </c>
      <c r="K7758" t="s">
        <v>4931</v>
      </c>
      <c r="L7758" t="str">
        <f t="shared" si="1816"/>
        <v>Established</v>
      </c>
      <c r="N7758" s="2">
        <f t="shared" si="1817"/>
        <v>22</v>
      </c>
      <c r="O7758" t="s">
        <v>142</v>
      </c>
      <c r="P7758" t="s">
        <v>691</v>
      </c>
      <c r="Q7758" t="s">
        <v>117</v>
      </c>
      <c r="R7758" t="str">
        <f t="shared" si="1818"/>
        <v>Great</v>
      </c>
      <c r="S7758" t="str">
        <f t="shared" si="1819"/>
        <v>Great</v>
      </c>
      <c r="T7758" t="b">
        <f t="shared" si="1820"/>
        <v>1</v>
      </c>
      <c r="U7758" t="b">
        <f t="shared" si="1821"/>
        <v>1</v>
      </c>
      <c r="V7758" t="str">
        <f t="shared" si="1822"/>
        <v>Top Company</v>
      </c>
      <c r="W7758" t="str">
        <f t="shared" si="1823"/>
        <v>Don't Buy</v>
      </c>
      <c r="X7758" t="str">
        <f t="shared" si="1824"/>
        <v>Not Known</v>
      </c>
      <c r="Z7758" t="str">
        <f t="shared" si="1825"/>
        <v>None</v>
      </c>
      <c r="AB7758" t="str">
        <f t="shared" si="1826"/>
        <v>0</v>
      </c>
    </row>
    <row r="7759" spans="1:28" x14ac:dyDescent="0.3">
      <c r="A7759">
        <v>7757</v>
      </c>
      <c r="B7759" t="s">
        <v>12690</v>
      </c>
      <c r="C7759" t="str">
        <f t="shared" si="1813"/>
        <v>Long</v>
      </c>
      <c r="D7759">
        <v>4.0999999999999996</v>
      </c>
      <c r="F7759" s="1">
        <f t="shared" si="1812"/>
        <v>4.0999999999999996</v>
      </c>
      <c r="G7759" s="1">
        <f t="shared" si="1814"/>
        <v>4.0999999999999996</v>
      </c>
      <c r="H7759">
        <f t="shared" si="1815"/>
        <v>4.0999999999999996</v>
      </c>
      <c r="I7759" t="s">
        <v>12642</v>
      </c>
      <c r="J7759" t="s">
        <v>22</v>
      </c>
      <c r="K7759" t="s">
        <v>12691</v>
      </c>
      <c r="L7759" t="str">
        <f t="shared" si="1816"/>
        <v>Established</v>
      </c>
      <c r="N7759" s="2">
        <f t="shared" si="1817"/>
        <v>54</v>
      </c>
      <c r="O7759" t="s">
        <v>12</v>
      </c>
      <c r="P7759" t="s">
        <v>683</v>
      </c>
      <c r="Q7759" t="s">
        <v>44</v>
      </c>
      <c r="R7759" t="str">
        <f t="shared" si="1818"/>
        <v>Great</v>
      </c>
      <c r="S7759" t="str">
        <f t="shared" si="1819"/>
        <v>Great</v>
      </c>
      <c r="T7759" t="b">
        <f t="shared" si="1820"/>
        <v>1</v>
      </c>
      <c r="U7759" t="b">
        <f t="shared" si="1821"/>
        <v>1</v>
      </c>
      <c r="V7759" t="str">
        <f t="shared" si="1822"/>
        <v>Top Company</v>
      </c>
      <c r="W7759" t="str">
        <f t="shared" si="1823"/>
        <v>Don't Buy</v>
      </c>
      <c r="X7759" t="str">
        <f t="shared" si="1824"/>
        <v>Not Known</v>
      </c>
      <c r="Z7759" t="str">
        <f t="shared" si="1825"/>
        <v>None</v>
      </c>
      <c r="AB7759" t="str">
        <f t="shared" si="1826"/>
        <v>0</v>
      </c>
    </row>
    <row r="7760" spans="1:28" x14ac:dyDescent="0.3">
      <c r="A7760">
        <v>7758</v>
      </c>
      <c r="B7760" t="s">
        <v>12692</v>
      </c>
      <c r="C7760" t="str">
        <f t="shared" si="1813"/>
        <v>Short</v>
      </c>
      <c r="D7760">
        <v>4.4000000000000004</v>
      </c>
      <c r="F7760" s="1">
        <f t="shared" si="1812"/>
        <v>4.4000000000000004</v>
      </c>
      <c r="G7760" s="1">
        <f t="shared" si="1814"/>
        <v>4.4000000000000004</v>
      </c>
      <c r="H7760">
        <f t="shared" si="1815"/>
        <v>4.4000000000000004</v>
      </c>
      <c r="I7760" t="s">
        <v>12642</v>
      </c>
      <c r="J7760" t="s">
        <v>22</v>
      </c>
      <c r="K7760" t="s">
        <v>12693</v>
      </c>
      <c r="L7760" t="str">
        <f t="shared" si="1816"/>
        <v>Established</v>
      </c>
      <c r="N7760" s="2">
        <f t="shared" si="1817"/>
        <v>25</v>
      </c>
      <c r="O7760" t="s">
        <v>54</v>
      </c>
      <c r="P7760" t="s">
        <v>3614</v>
      </c>
      <c r="Q7760" t="s">
        <v>1247</v>
      </c>
      <c r="R7760" t="str">
        <f t="shared" si="1818"/>
        <v>Great</v>
      </c>
      <c r="S7760" t="str">
        <f t="shared" si="1819"/>
        <v>Great</v>
      </c>
      <c r="T7760" t="b">
        <f t="shared" si="1820"/>
        <v>1</v>
      </c>
      <c r="U7760" t="b">
        <f t="shared" si="1821"/>
        <v>1</v>
      </c>
      <c r="V7760" t="str">
        <f t="shared" si="1822"/>
        <v>Top Company</v>
      </c>
      <c r="W7760" t="str">
        <f t="shared" si="1823"/>
        <v>Don't Buy</v>
      </c>
      <c r="X7760" t="str">
        <f t="shared" si="1824"/>
        <v>Not Known</v>
      </c>
      <c r="Z7760" t="str">
        <f t="shared" si="1825"/>
        <v>None</v>
      </c>
      <c r="AB7760" t="str">
        <f t="shared" si="1826"/>
        <v>0</v>
      </c>
    </row>
    <row r="7761" spans="1:28" x14ac:dyDescent="0.3">
      <c r="A7761">
        <v>7759</v>
      </c>
      <c r="B7761" t="s">
        <v>12694</v>
      </c>
      <c r="C7761" t="str">
        <f t="shared" si="1813"/>
        <v>Long</v>
      </c>
      <c r="D7761">
        <v>4.3</v>
      </c>
      <c r="F7761" s="1" t="e">
        <f t="shared" si="1812"/>
        <v>#VALUE!</v>
      </c>
      <c r="G7761" s="1" t="e">
        <f t="shared" si="1814"/>
        <v>#VALUE!</v>
      </c>
      <c r="H7761" t="e">
        <f t="shared" si="1815"/>
        <v>#VALUE!</v>
      </c>
      <c r="I7761" t="s">
        <v>12642</v>
      </c>
      <c r="J7761" t="s">
        <v>12695</v>
      </c>
      <c r="K7761" t="s">
        <v>596</v>
      </c>
      <c r="L7761" t="e">
        <f t="shared" si="1816"/>
        <v>#VALUE!</v>
      </c>
      <c r="N7761" s="2" t="e">
        <f t="shared" si="1817"/>
        <v>#VALUE!</v>
      </c>
      <c r="O7761" t="s">
        <v>2818</v>
      </c>
      <c r="Q7761" t="s">
        <v>362</v>
      </c>
      <c r="R7761" t="str">
        <f t="shared" si="1818"/>
        <v>Great</v>
      </c>
      <c r="S7761" t="str">
        <f t="shared" si="1819"/>
        <v>Great</v>
      </c>
      <c r="T7761" t="e">
        <f t="shared" si="1820"/>
        <v>#VALUE!</v>
      </c>
      <c r="U7761" t="e">
        <f t="shared" si="1821"/>
        <v>#VALUE!</v>
      </c>
      <c r="V7761" t="e">
        <f t="shared" si="1822"/>
        <v>#VALUE!</v>
      </c>
      <c r="W7761" t="str">
        <f t="shared" si="1823"/>
        <v>Buy</v>
      </c>
      <c r="X7761" t="str">
        <f t="shared" si="1824"/>
        <v>Not Known</v>
      </c>
      <c r="Z7761" t="e">
        <f t="shared" si="1825"/>
        <v>#VALUE!</v>
      </c>
      <c r="AB7761" t="str">
        <f t="shared" si="1826"/>
        <v>0</v>
      </c>
    </row>
    <row r="7762" spans="1:28" x14ac:dyDescent="0.3">
      <c r="A7762">
        <v>7760</v>
      </c>
      <c r="B7762" t="s">
        <v>12696</v>
      </c>
      <c r="C7762" t="str">
        <f t="shared" si="1813"/>
        <v>Long</v>
      </c>
      <c r="D7762">
        <v>4.0999999999999996</v>
      </c>
      <c r="F7762" s="1">
        <f t="shared" si="1812"/>
        <v>4.0999999999999996</v>
      </c>
      <c r="G7762" s="1">
        <f t="shared" si="1814"/>
        <v>4.0999999999999996</v>
      </c>
      <c r="H7762">
        <f t="shared" si="1815"/>
        <v>4.0999999999999996</v>
      </c>
      <c r="I7762" t="s">
        <v>12642</v>
      </c>
      <c r="J7762" t="s">
        <v>22</v>
      </c>
      <c r="K7762" t="s">
        <v>12697</v>
      </c>
      <c r="L7762" t="str">
        <f t="shared" si="1816"/>
        <v>Established</v>
      </c>
      <c r="N7762" s="2">
        <f t="shared" si="1817"/>
        <v>57</v>
      </c>
      <c r="O7762" t="s">
        <v>1796</v>
      </c>
      <c r="P7762" t="s">
        <v>2884</v>
      </c>
      <c r="Q7762" t="s">
        <v>773</v>
      </c>
      <c r="R7762" t="str">
        <f t="shared" si="1818"/>
        <v>Great</v>
      </c>
      <c r="S7762" t="str">
        <f t="shared" si="1819"/>
        <v>Great</v>
      </c>
      <c r="T7762" t="b">
        <f t="shared" si="1820"/>
        <v>1</v>
      </c>
      <c r="U7762" t="b">
        <f t="shared" si="1821"/>
        <v>1</v>
      </c>
      <c r="V7762" t="str">
        <f t="shared" si="1822"/>
        <v>Top Company</v>
      </c>
      <c r="W7762" t="str">
        <f t="shared" si="1823"/>
        <v>Don't Buy</v>
      </c>
      <c r="X7762" t="str">
        <f t="shared" si="1824"/>
        <v>Not Known</v>
      </c>
      <c r="Z7762" t="str">
        <f t="shared" si="1825"/>
        <v>None</v>
      </c>
      <c r="AB7762" t="str">
        <f t="shared" si="1826"/>
        <v>0</v>
      </c>
    </row>
    <row r="7763" spans="1:28" x14ac:dyDescent="0.3">
      <c r="A7763">
        <v>7761</v>
      </c>
      <c r="B7763" t="s">
        <v>12698</v>
      </c>
      <c r="C7763" t="str">
        <f t="shared" si="1813"/>
        <v>Short</v>
      </c>
      <c r="D7763">
        <v>4.2</v>
      </c>
      <c r="F7763" s="1">
        <f t="shared" si="1812"/>
        <v>4.2</v>
      </c>
      <c r="G7763" s="1">
        <f t="shared" si="1814"/>
        <v>4.2</v>
      </c>
      <c r="H7763">
        <f t="shared" si="1815"/>
        <v>4.2</v>
      </c>
      <c r="I7763" t="s">
        <v>12642</v>
      </c>
      <c r="J7763" t="s">
        <v>22</v>
      </c>
      <c r="K7763" t="s">
        <v>4913</v>
      </c>
      <c r="L7763" t="str">
        <f t="shared" si="1816"/>
        <v>Established</v>
      </c>
      <c r="N7763" s="2">
        <f t="shared" si="1817"/>
        <v>62</v>
      </c>
      <c r="O7763" t="s">
        <v>446</v>
      </c>
      <c r="P7763" t="s">
        <v>1308</v>
      </c>
      <c r="Q7763" t="s">
        <v>85</v>
      </c>
      <c r="R7763" t="str">
        <f t="shared" si="1818"/>
        <v>Great</v>
      </c>
      <c r="S7763" t="str">
        <f t="shared" si="1819"/>
        <v>Great</v>
      </c>
      <c r="T7763" t="b">
        <f t="shared" si="1820"/>
        <v>1</v>
      </c>
      <c r="U7763" t="b">
        <f t="shared" si="1821"/>
        <v>1</v>
      </c>
      <c r="V7763" t="str">
        <f t="shared" si="1822"/>
        <v>Top Company</v>
      </c>
      <c r="W7763" t="str">
        <f t="shared" si="1823"/>
        <v>Don't Buy</v>
      </c>
      <c r="X7763" t="str">
        <f t="shared" si="1824"/>
        <v>Not Known</v>
      </c>
      <c r="Z7763" t="str">
        <f t="shared" si="1825"/>
        <v>None</v>
      </c>
      <c r="AB7763" t="str">
        <f t="shared" si="1826"/>
        <v>800K</v>
      </c>
    </row>
    <row r="7764" spans="1:28" x14ac:dyDescent="0.3">
      <c r="A7764">
        <v>7762</v>
      </c>
      <c r="B7764" t="s">
        <v>12699</v>
      </c>
      <c r="C7764" t="str">
        <f t="shared" si="1813"/>
        <v>Long</v>
      </c>
      <c r="D7764">
        <v>4.4000000000000004</v>
      </c>
      <c r="F7764" s="1">
        <f t="shared" si="1812"/>
        <v>4.4000000000000004</v>
      </c>
      <c r="G7764" s="1">
        <f t="shared" si="1814"/>
        <v>4.4000000000000004</v>
      </c>
      <c r="H7764">
        <f t="shared" si="1815"/>
        <v>4.4000000000000004</v>
      </c>
      <c r="I7764" t="s">
        <v>12642</v>
      </c>
      <c r="J7764" t="s">
        <v>5646</v>
      </c>
      <c r="K7764" t="s">
        <v>267</v>
      </c>
      <c r="L7764" t="str">
        <f t="shared" si="1816"/>
        <v>Established</v>
      </c>
      <c r="N7764" s="2">
        <f t="shared" si="1817"/>
        <v>50</v>
      </c>
      <c r="O7764" t="s">
        <v>691</v>
      </c>
      <c r="Q7764" t="s">
        <v>1630</v>
      </c>
      <c r="R7764" t="str">
        <f t="shared" si="1818"/>
        <v>Great</v>
      </c>
      <c r="S7764" t="str">
        <f t="shared" si="1819"/>
        <v>Great</v>
      </c>
      <c r="T7764" t="b">
        <f t="shared" si="1820"/>
        <v>1</v>
      </c>
      <c r="U7764" t="b">
        <f t="shared" si="1821"/>
        <v>1</v>
      </c>
      <c r="V7764" t="str">
        <f t="shared" si="1822"/>
        <v>Top Company</v>
      </c>
      <c r="W7764" t="str">
        <f t="shared" si="1823"/>
        <v>Don't Buy</v>
      </c>
      <c r="X7764" t="str">
        <f t="shared" si="1824"/>
        <v>Not Known</v>
      </c>
      <c r="Z7764" t="str">
        <f t="shared" si="1825"/>
        <v>None</v>
      </c>
      <c r="AB7764" t="str">
        <f t="shared" si="1826"/>
        <v>0</v>
      </c>
    </row>
    <row r="7765" spans="1:28" x14ac:dyDescent="0.3">
      <c r="A7765">
        <v>7763</v>
      </c>
      <c r="B7765" t="s">
        <v>12700</v>
      </c>
      <c r="C7765" t="str">
        <f t="shared" si="1813"/>
        <v>Long</v>
      </c>
      <c r="D7765">
        <v>3.6</v>
      </c>
      <c r="F7765" s="1" t="e">
        <f t="shared" ref="F7765:F7828" si="1827">IF(N7765&lt;10,IF(D7765+0.5&gt;5,5,D7765+0.5),D7765)</f>
        <v>#VALUE!</v>
      </c>
      <c r="G7765" s="1" t="e">
        <f t="shared" si="1814"/>
        <v>#VALUE!</v>
      </c>
      <c r="H7765" t="e">
        <f t="shared" si="1815"/>
        <v>#VALUE!</v>
      </c>
      <c r="I7765" t="s">
        <v>12642</v>
      </c>
      <c r="J7765" t="s">
        <v>9745</v>
      </c>
      <c r="K7765" t="s">
        <v>100</v>
      </c>
      <c r="L7765" t="e">
        <f t="shared" si="1816"/>
        <v>#VALUE!</v>
      </c>
      <c r="N7765" s="2" t="e">
        <f t="shared" si="1817"/>
        <v>#VALUE!</v>
      </c>
      <c r="O7765" t="s">
        <v>1703</v>
      </c>
      <c r="Q7765" t="s">
        <v>362</v>
      </c>
      <c r="R7765" t="str">
        <f t="shared" si="1818"/>
        <v>Average</v>
      </c>
      <c r="S7765" t="str">
        <f t="shared" si="1819"/>
        <v xml:space="preserve"> </v>
      </c>
      <c r="T7765" t="e">
        <f t="shared" si="1820"/>
        <v>#VALUE!</v>
      </c>
      <c r="U7765" t="e">
        <f t="shared" si="1821"/>
        <v>#VALUE!</v>
      </c>
      <c r="V7765" t="e">
        <f t="shared" si="1822"/>
        <v>#VALUE!</v>
      </c>
      <c r="W7765" t="str">
        <f t="shared" si="1823"/>
        <v>Don't Buy</v>
      </c>
      <c r="X7765" t="str">
        <f t="shared" si="1824"/>
        <v>Not Known</v>
      </c>
      <c r="Z7765" t="e">
        <f t="shared" si="1825"/>
        <v>#VALUE!</v>
      </c>
      <c r="AB7765" t="str">
        <f t="shared" si="1826"/>
        <v>0</v>
      </c>
    </row>
    <row r="7766" spans="1:28" x14ac:dyDescent="0.3">
      <c r="A7766">
        <v>7764</v>
      </c>
      <c r="B7766" t="s">
        <v>12701</v>
      </c>
      <c r="C7766" t="str">
        <f t="shared" si="1813"/>
        <v>Long</v>
      </c>
      <c r="D7766">
        <v>3.8</v>
      </c>
      <c r="F7766" s="1">
        <f t="shared" si="1827"/>
        <v>3.8</v>
      </c>
      <c r="G7766" s="1">
        <f t="shared" si="1814"/>
        <v>3.8</v>
      </c>
      <c r="H7766">
        <f t="shared" si="1815"/>
        <v>3.8</v>
      </c>
      <c r="I7766" t="s">
        <v>12642</v>
      </c>
      <c r="J7766" t="s">
        <v>10</v>
      </c>
      <c r="K7766" t="s">
        <v>3198</v>
      </c>
      <c r="L7766" t="str">
        <f t="shared" si="1816"/>
        <v>Established</v>
      </c>
      <c r="N7766" s="2">
        <f t="shared" si="1817"/>
        <v>27</v>
      </c>
      <c r="O7766" t="s">
        <v>109</v>
      </c>
      <c r="P7766" t="s">
        <v>2818</v>
      </c>
      <c r="Q7766" t="s">
        <v>284</v>
      </c>
      <c r="R7766" t="str">
        <f t="shared" si="1818"/>
        <v>Average</v>
      </c>
      <c r="S7766" t="str">
        <f t="shared" si="1819"/>
        <v xml:space="preserve"> </v>
      </c>
      <c r="T7766" t="b">
        <f t="shared" si="1820"/>
        <v>0</v>
      </c>
      <c r="U7766" t="b">
        <f t="shared" si="1821"/>
        <v>1</v>
      </c>
      <c r="V7766" t="str">
        <f t="shared" si="1822"/>
        <v>Average Company</v>
      </c>
      <c r="W7766" t="str">
        <f t="shared" si="1823"/>
        <v>Don't Buy</v>
      </c>
      <c r="X7766" t="str">
        <f t="shared" si="1824"/>
        <v>Not Known</v>
      </c>
      <c r="Z7766" t="str">
        <f t="shared" si="1825"/>
        <v>None</v>
      </c>
      <c r="AB7766" t="str">
        <f t="shared" si="1826"/>
        <v>0</v>
      </c>
    </row>
    <row r="7767" spans="1:28" x14ac:dyDescent="0.3">
      <c r="A7767">
        <v>7765</v>
      </c>
      <c r="B7767" t="s">
        <v>12702</v>
      </c>
      <c r="C7767" t="str">
        <f t="shared" si="1813"/>
        <v>Long</v>
      </c>
      <c r="D7767">
        <v>3.2</v>
      </c>
      <c r="F7767" s="1">
        <f t="shared" si="1827"/>
        <v>3.2</v>
      </c>
      <c r="G7767" s="1">
        <f t="shared" si="1814"/>
        <v>3.2</v>
      </c>
      <c r="H7767">
        <f t="shared" si="1815"/>
        <v>3.2</v>
      </c>
      <c r="I7767" t="s">
        <v>12642</v>
      </c>
      <c r="J7767" t="s">
        <v>7238</v>
      </c>
      <c r="K7767" t="s">
        <v>397</v>
      </c>
      <c r="L7767" t="str">
        <f t="shared" si="1816"/>
        <v>Established</v>
      </c>
      <c r="N7767" s="2">
        <f t="shared" si="1817"/>
        <v>51</v>
      </c>
      <c r="O7767" t="s">
        <v>1308</v>
      </c>
      <c r="Q7767" t="s">
        <v>429</v>
      </c>
      <c r="R7767" t="str">
        <f t="shared" si="1818"/>
        <v>Average</v>
      </c>
      <c r="S7767" t="str">
        <f t="shared" si="1819"/>
        <v xml:space="preserve"> </v>
      </c>
      <c r="T7767" t="b">
        <f t="shared" si="1820"/>
        <v>0</v>
      </c>
      <c r="U7767" t="b">
        <f t="shared" si="1821"/>
        <v>0</v>
      </c>
      <c r="V7767" t="str">
        <f t="shared" si="1822"/>
        <v>Average Company</v>
      </c>
      <c r="W7767" t="str">
        <f t="shared" si="1823"/>
        <v>Don't Buy</v>
      </c>
      <c r="X7767" t="str">
        <f t="shared" si="1824"/>
        <v>Not Known</v>
      </c>
      <c r="Z7767" t="str">
        <f t="shared" si="1825"/>
        <v>None</v>
      </c>
      <c r="AB7767" t="str">
        <f t="shared" si="1826"/>
        <v>0</v>
      </c>
    </row>
    <row r="7768" spans="1:28" x14ac:dyDescent="0.3">
      <c r="A7768">
        <v>7766</v>
      </c>
      <c r="B7768" t="s">
        <v>12703</v>
      </c>
      <c r="C7768" t="str">
        <f t="shared" si="1813"/>
        <v>Long</v>
      </c>
      <c r="D7768">
        <v>3.4</v>
      </c>
      <c r="F7768" s="1">
        <f t="shared" si="1827"/>
        <v>3.4</v>
      </c>
      <c r="G7768" s="1">
        <f t="shared" si="1814"/>
        <v>3.4</v>
      </c>
      <c r="H7768">
        <f t="shared" si="1815"/>
        <v>3.4</v>
      </c>
      <c r="I7768" t="s">
        <v>12642</v>
      </c>
      <c r="J7768" t="s">
        <v>22</v>
      </c>
      <c r="K7768" t="s">
        <v>12704</v>
      </c>
      <c r="L7768" t="str">
        <f t="shared" si="1816"/>
        <v>Established</v>
      </c>
      <c r="N7768" s="2">
        <f t="shared" si="1817"/>
        <v>23</v>
      </c>
      <c r="O7768" t="s">
        <v>230</v>
      </c>
      <c r="P7768" t="s">
        <v>691</v>
      </c>
      <c r="Q7768" t="s">
        <v>19</v>
      </c>
      <c r="R7768" t="str">
        <f t="shared" si="1818"/>
        <v>Average</v>
      </c>
      <c r="S7768" t="str">
        <f t="shared" si="1819"/>
        <v xml:space="preserve"> </v>
      </c>
      <c r="T7768" t="b">
        <f t="shared" si="1820"/>
        <v>0</v>
      </c>
      <c r="U7768" t="b">
        <f t="shared" si="1821"/>
        <v>0</v>
      </c>
      <c r="V7768" t="str">
        <f t="shared" si="1822"/>
        <v>Average Company</v>
      </c>
      <c r="W7768" t="str">
        <f t="shared" si="1823"/>
        <v>Don't Buy</v>
      </c>
      <c r="X7768" t="str">
        <f t="shared" si="1824"/>
        <v>Not Known</v>
      </c>
      <c r="Z7768" t="str">
        <f t="shared" si="1825"/>
        <v>None</v>
      </c>
      <c r="AB7768" t="str">
        <f t="shared" si="1826"/>
        <v>500K</v>
      </c>
    </row>
    <row r="7769" spans="1:28" x14ac:dyDescent="0.3">
      <c r="A7769">
        <v>7767</v>
      </c>
      <c r="B7769" t="s">
        <v>12705</v>
      </c>
      <c r="C7769" t="str">
        <f t="shared" si="1813"/>
        <v>Short</v>
      </c>
      <c r="D7769">
        <v>3.7</v>
      </c>
      <c r="F7769" s="1">
        <f t="shared" si="1827"/>
        <v>3.7</v>
      </c>
      <c r="G7769" s="1">
        <f t="shared" si="1814"/>
        <v>3.7</v>
      </c>
      <c r="H7769">
        <f t="shared" si="1815"/>
        <v>3.7</v>
      </c>
      <c r="I7769" t="s">
        <v>12642</v>
      </c>
      <c r="J7769" t="s">
        <v>22</v>
      </c>
      <c r="K7769" t="s">
        <v>12706</v>
      </c>
      <c r="L7769" t="str">
        <f t="shared" si="1816"/>
        <v>Established</v>
      </c>
      <c r="N7769" s="2">
        <f t="shared" si="1817"/>
        <v>79</v>
      </c>
      <c r="O7769" t="s">
        <v>716</v>
      </c>
      <c r="P7769" t="s">
        <v>691</v>
      </c>
      <c r="Q7769" t="s">
        <v>362</v>
      </c>
      <c r="R7769" t="str">
        <f t="shared" si="1818"/>
        <v>Average</v>
      </c>
      <c r="S7769" t="str">
        <f t="shared" si="1819"/>
        <v xml:space="preserve"> </v>
      </c>
      <c r="T7769" t="b">
        <f t="shared" si="1820"/>
        <v>0</v>
      </c>
      <c r="U7769" t="b">
        <f t="shared" si="1821"/>
        <v>1</v>
      </c>
      <c r="V7769" t="str">
        <f t="shared" si="1822"/>
        <v>Average Company</v>
      </c>
      <c r="W7769" t="str">
        <f t="shared" si="1823"/>
        <v>Don't Buy</v>
      </c>
      <c r="X7769" t="str">
        <f t="shared" si="1824"/>
        <v>Not Known</v>
      </c>
      <c r="Z7769" t="str">
        <f t="shared" si="1825"/>
        <v>None</v>
      </c>
      <c r="AB7769" t="str">
        <f t="shared" si="1826"/>
        <v>0</v>
      </c>
    </row>
    <row r="7770" spans="1:28" x14ac:dyDescent="0.3">
      <c r="A7770">
        <v>7768</v>
      </c>
      <c r="B7770" t="s">
        <v>12707</v>
      </c>
      <c r="C7770" t="str">
        <f t="shared" si="1813"/>
        <v>Long</v>
      </c>
      <c r="D7770">
        <v>4.2</v>
      </c>
      <c r="F7770" s="1">
        <f t="shared" si="1827"/>
        <v>4.2</v>
      </c>
      <c r="G7770" s="1">
        <f t="shared" si="1814"/>
        <v>4.2</v>
      </c>
      <c r="H7770">
        <f t="shared" si="1815"/>
        <v>4.2</v>
      </c>
      <c r="I7770" t="s">
        <v>12642</v>
      </c>
      <c r="J7770" t="s">
        <v>22</v>
      </c>
      <c r="K7770" t="s">
        <v>6917</v>
      </c>
      <c r="L7770" t="str">
        <f t="shared" si="1816"/>
        <v>Established</v>
      </c>
      <c r="N7770" s="2">
        <f t="shared" si="1817"/>
        <v>24</v>
      </c>
      <c r="O7770" t="s">
        <v>185</v>
      </c>
      <c r="P7770" t="s">
        <v>691</v>
      </c>
      <c r="Q7770" t="s">
        <v>19</v>
      </c>
      <c r="R7770" t="str">
        <f t="shared" si="1818"/>
        <v>Great</v>
      </c>
      <c r="S7770" t="str">
        <f t="shared" si="1819"/>
        <v>Great</v>
      </c>
      <c r="T7770" t="b">
        <f t="shared" si="1820"/>
        <v>1</v>
      </c>
      <c r="U7770" t="b">
        <f t="shared" si="1821"/>
        <v>1</v>
      </c>
      <c r="V7770" t="str">
        <f t="shared" si="1822"/>
        <v>Top Company</v>
      </c>
      <c r="W7770" t="str">
        <f t="shared" si="1823"/>
        <v>Don't Buy</v>
      </c>
      <c r="X7770" t="str">
        <f t="shared" si="1824"/>
        <v>Not Known</v>
      </c>
      <c r="Z7770" t="str">
        <f t="shared" si="1825"/>
        <v>None</v>
      </c>
      <c r="AB7770" t="str">
        <f t="shared" si="1826"/>
        <v>1Million</v>
      </c>
    </row>
    <row r="7771" spans="1:28" x14ac:dyDescent="0.3">
      <c r="A7771">
        <v>7769</v>
      </c>
      <c r="B7771" t="s">
        <v>12708</v>
      </c>
      <c r="C7771" t="str">
        <f t="shared" si="1813"/>
        <v>Long</v>
      </c>
      <c r="D7771">
        <v>3.7</v>
      </c>
      <c r="F7771" s="1">
        <f t="shared" si="1827"/>
        <v>3.7</v>
      </c>
      <c r="G7771" s="1">
        <f t="shared" si="1814"/>
        <v>3.7</v>
      </c>
      <c r="H7771">
        <f t="shared" si="1815"/>
        <v>3.7</v>
      </c>
      <c r="I7771" t="s">
        <v>12642</v>
      </c>
      <c r="J7771" t="s">
        <v>22</v>
      </c>
      <c r="K7771" t="s">
        <v>12709</v>
      </c>
      <c r="L7771" t="str">
        <f t="shared" si="1816"/>
        <v>Established</v>
      </c>
      <c r="N7771" s="2">
        <f t="shared" si="1817"/>
        <v>30</v>
      </c>
      <c r="O7771" t="s">
        <v>604</v>
      </c>
      <c r="P7771" t="s">
        <v>691</v>
      </c>
      <c r="Q7771" t="s">
        <v>533</v>
      </c>
      <c r="R7771" t="str">
        <f t="shared" si="1818"/>
        <v>Average</v>
      </c>
      <c r="S7771" t="str">
        <f t="shared" si="1819"/>
        <v xml:space="preserve"> </v>
      </c>
      <c r="T7771" t="b">
        <f t="shared" si="1820"/>
        <v>0</v>
      </c>
      <c r="U7771" t="b">
        <f t="shared" si="1821"/>
        <v>1</v>
      </c>
      <c r="V7771" t="str">
        <f t="shared" si="1822"/>
        <v>Average Company</v>
      </c>
      <c r="W7771" t="str">
        <f t="shared" si="1823"/>
        <v>Don't Buy</v>
      </c>
      <c r="X7771" t="str">
        <f t="shared" si="1824"/>
        <v>Not Known</v>
      </c>
      <c r="Z7771" t="str">
        <f t="shared" si="1825"/>
        <v>None</v>
      </c>
      <c r="AB7771" t="str">
        <f t="shared" si="1826"/>
        <v>0</v>
      </c>
    </row>
    <row r="7772" spans="1:28" x14ac:dyDescent="0.3">
      <c r="A7772">
        <v>7770</v>
      </c>
      <c r="B7772" t="s">
        <v>12710</v>
      </c>
      <c r="C7772" t="str">
        <f t="shared" si="1813"/>
        <v>Long</v>
      </c>
      <c r="D7772">
        <v>4.2</v>
      </c>
      <c r="F7772" s="1">
        <f t="shared" si="1827"/>
        <v>4.2</v>
      </c>
      <c r="G7772" s="1">
        <f t="shared" si="1814"/>
        <v>4.2</v>
      </c>
      <c r="H7772">
        <f t="shared" si="1815"/>
        <v>4.2</v>
      </c>
      <c r="I7772" t="s">
        <v>12642</v>
      </c>
      <c r="J7772" t="s">
        <v>22</v>
      </c>
      <c r="K7772" t="s">
        <v>12711</v>
      </c>
      <c r="L7772" t="str">
        <f t="shared" si="1816"/>
        <v>Established</v>
      </c>
      <c r="N7772" s="2">
        <f t="shared" si="1817"/>
        <v>26</v>
      </c>
      <c r="O7772" t="s">
        <v>126</v>
      </c>
      <c r="P7772" t="s">
        <v>683</v>
      </c>
      <c r="Q7772" t="s">
        <v>186</v>
      </c>
      <c r="R7772" t="str">
        <f t="shared" si="1818"/>
        <v>Great</v>
      </c>
      <c r="S7772" t="str">
        <f t="shared" si="1819"/>
        <v>Great</v>
      </c>
      <c r="T7772" t="b">
        <f t="shared" si="1820"/>
        <v>1</v>
      </c>
      <c r="U7772" t="b">
        <f t="shared" si="1821"/>
        <v>1</v>
      </c>
      <c r="V7772" t="str">
        <f t="shared" si="1822"/>
        <v>Top Company</v>
      </c>
      <c r="W7772" t="str">
        <f t="shared" si="1823"/>
        <v>Don't Buy</v>
      </c>
      <c r="X7772" t="str">
        <f t="shared" si="1824"/>
        <v>Not Known</v>
      </c>
      <c r="Z7772" t="str">
        <f t="shared" si="1825"/>
        <v>None</v>
      </c>
      <c r="AB7772" t="str">
        <f t="shared" si="1826"/>
        <v>0</v>
      </c>
    </row>
    <row r="7773" spans="1:28" x14ac:dyDescent="0.3">
      <c r="A7773">
        <v>7771</v>
      </c>
      <c r="B7773" t="s">
        <v>12712</v>
      </c>
      <c r="C7773" t="str">
        <f t="shared" si="1813"/>
        <v>Long</v>
      </c>
      <c r="D7773">
        <v>4.5</v>
      </c>
      <c r="F7773" s="1">
        <f t="shared" si="1827"/>
        <v>4.5</v>
      </c>
      <c r="G7773" s="1">
        <f t="shared" si="1814"/>
        <v>4.5</v>
      </c>
      <c r="H7773">
        <f t="shared" si="1815"/>
        <v>4.5</v>
      </c>
      <c r="I7773" t="s">
        <v>12642</v>
      </c>
      <c r="J7773" t="s">
        <v>22</v>
      </c>
      <c r="K7773" t="s">
        <v>5003</v>
      </c>
      <c r="L7773" t="str">
        <f t="shared" si="1816"/>
        <v>Established</v>
      </c>
      <c r="N7773" s="2">
        <f t="shared" si="1817"/>
        <v>11</v>
      </c>
      <c r="O7773" t="s">
        <v>146</v>
      </c>
      <c r="P7773" t="s">
        <v>1308</v>
      </c>
      <c r="Q7773" t="s">
        <v>44</v>
      </c>
      <c r="R7773" t="str">
        <f t="shared" si="1818"/>
        <v>Great</v>
      </c>
      <c r="S7773" t="str">
        <f t="shared" si="1819"/>
        <v>Great</v>
      </c>
      <c r="T7773" t="b">
        <f t="shared" si="1820"/>
        <v>1</v>
      </c>
      <c r="U7773" t="b">
        <f t="shared" si="1821"/>
        <v>1</v>
      </c>
      <c r="V7773" t="str">
        <f t="shared" si="1822"/>
        <v>Average Company</v>
      </c>
      <c r="W7773" t="str">
        <f t="shared" si="1823"/>
        <v>Don't Buy</v>
      </c>
      <c r="X7773" t="str">
        <f t="shared" si="1824"/>
        <v>Not Known</v>
      </c>
      <c r="Z7773" t="str">
        <f t="shared" si="1825"/>
        <v>None</v>
      </c>
      <c r="AB7773" t="str">
        <f t="shared" si="1826"/>
        <v>0</v>
      </c>
    </row>
    <row r="7774" spans="1:28" x14ac:dyDescent="0.3">
      <c r="A7774">
        <v>7772</v>
      </c>
      <c r="B7774" t="s">
        <v>12713</v>
      </c>
      <c r="C7774" t="str">
        <f t="shared" si="1813"/>
        <v>Short</v>
      </c>
      <c r="D7774">
        <v>4.3</v>
      </c>
      <c r="F7774" s="1">
        <f t="shared" si="1827"/>
        <v>4.3</v>
      </c>
      <c r="G7774" s="1">
        <f t="shared" si="1814"/>
        <v>4.3</v>
      </c>
      <c r="H7774">
        <f t="shared" si="1815"/>
        <v>4.3</v>
      </c>
      <c r="I7774" t="s">
        <v>12642</v>
      </c>
      <c r="J7774" t="s">
        <v>22</v>
      </c>
      <c r="K7774" t="s">
        <v>12714</v>
      </c>
      <c r="L7774" t="str">
        <f t="shared" si="1816"/>
        <v>Established</v>
      </c>
      <c r="N7774" s="2">
        <f t="shared" si="1817"/>
        <v>12</v>
      </c>
      <c r="O7774" t="s">
        <v>3185</v>
      </c>
      <c r="P7774" t="s">
        <v>147</v>
      </c>
      <c r="Q7774" t="s">
        <v>1012</v>
      </c>
      <c r="R7774" t="str">
        <f t="shared" si="1818"/>
        <v>Great</v>
      </c>
      <c r="S7774" t="str">
        <f t="shared" si="1819"/>
        <v>Great</v>
      </c>
      <c r="T7774" t="b">
        <f t="shared" si="1820"/>
        <v>1</v>
      </c>
      <c r="U7774" t="b">
        <f t="shared" si="1821"/>
        <v>1</v>
      </c>
      <c r="V7774" t="str">
        <f t="shared" si="1822"/>
        <v>Average Company</v>
      </c>
      <c r="W7774" t="str">
        <f t="shared" si="1823"/>
        <v>Don't Buy</v>
      </c>
      <c r="X7774" t="str">
        <f t="shared" si="1824"/>
        <v>Not Known</v>
      </c>
      <c r="Z7774" t="str">
        <f t="shared" si="1825"/>
        <v>None</v>
      </c>
      <c r="AB7774" t="str">
        <f t="shared" si="1826"/>
        <v>0</v>
      </c>
    </row>
    <row r="7775" spans="1:28" x14ac:dyDescent="0.3">
      <c r="A7775">
        <v>7773</v>
      </c>
      <c r="B7775" t="s">
        <v>12715</v>
      </c>
      <c r="C7775" t="str">
        <f t="shared" si="1813"/>
        <v>Long</v>
      </c>
      <c r="D7775">
        <v>4.2</v>
      </c>
      <c r="F7775" s="1">
        <f t="shared" si="1827"/>
        <v>4.2</v>
      </c>
      <c r="G7775" s="1">
        <f t="shared" si="1814"/>
        <v>4.2</v>
      </c>
      <c r="H7775">
        <f t="shared" si="1815"/>
        <v>4.2</v>
      </c>
      <c r="I7775" t="s">
        <v>12642</v>
      </c>
      <c r="J7775" t="s">
        <v>22</v>
      </c>
      <c r="K7775" t="s">
        <v>12716</v>
      </c>
      <c r="L7775" t="str">
        <f t="shared" si="1816"/>
        <v>Established</v>
      </c>
      <c r="N7775" s="2">
        <f t="shared" si="1817"/>
        <v>31</v>
      </c>
      <c r="O7775" t="s">
        <v>58</v>
      </c>
      <c r="P7775" t="s">
        <v>683</v>
      </c>
      <c r="Q7775" t="s">
        <v>28</v>
      </c>
      <c r="R7775" t="str">
        <f t="shared" si="1818"/>
        <v>Great</v>
      </c>
      <c r="S7775" t="str">
        <f t="shared" si="1819"/>
        <v>Great</v>
      </c>
      <c r="T7775" t="b">
        <f t="shared" si="1820"/>
        <v>1</v>
      </c>
      <c r="U7775" t="b">
        <f t="shared" si="1821"/>
        <v>1</v>
      </c>
      <c r="V7775" t="str">
        <f t="shared" si="1822"/>
        <v>Top Company</v>
      </c>
      <c r="W7775" t="str">
        <f t="shared" si="1823"/>
        <v>Don't Buy</v>
      </c>
      <c r="X7775" t="str">
        <f t="shared" si="1824"/>
        <v>Not Known</v>
      </c>
      <c r="Z7775" t="str">
        <f t="shared" si="1825"/>
        <v>None</v>
      </c>
      <c r="AB7775" t="str">
        <f t="shared" si="1826"/>
        <v>1Million</v>
      </c>
    </row>
    <row r="7776" spans="1:28" x14ac:dyDescent="0.3">
      <c r="A7776">
        <v>7774</v>
      </c>
      <c r="B7776" t="s">
        <v>12717</v>
      </c>
      <c r="C7776" t="str">
        <f t="shared" si="1813"/>
        <v>Long</v>
      </c>
      <c r="D7776">
        <v>3.8</v>
      </c>
      <c r="F7776" s="1">
        <f t="shared" si="1827"/>
        <v>3.8</v>
      </c>
      <c r="G7776" s="1">
        <f t="shared" si="1814"/>
        <v>3.8</v>
      </c>
      <c r="H7776">
        <f t="shared" si="1815"/>
        <v>3.8</v>
      </c>
      <c r="I7776" t="s">
        <v>12642</v>
      </c>
      <c r="J7776" t="s">
        <v>22</v>
      </c>
      <c r="K7776" t="s">
        <v>5210</v>
      </c>
      <c r="L7776" t="str">
        <f t="shared" si="1816"/>
        <v>Established</v>
      </c>
      <c r="N7776" s="2">
        <f t="shared" si="1817"/>
        <v>41</v>
      </c>
      <c r="O7776" t="s">
        <v>39</v>
      </c>
      <c r="P7776" t="s">
        <v>683</v>
      </c>
      <c r="Q7776" t="s">
        <v>295</v>
      </c>
      <c r="R7776" t="str">
        <f t="shared" si="1818"/>
        <v>Average</v>
      </c>
      <c r="S7776" t="str">
        <f t="shared" si="1819"/>
        <v xml:space="preserve"> </v>
      </c>
      <c r="T7776" t="b">
        <f t="shared" si="1820"/>
        <v>0</v>
      </c>
      <c r="U7776" t="b">
        <f t="shared" si="1821"/>
        <v>1</v>
      </c>
      <c r="V7776" t="str">
        <f t="shared" si="1822"/>
        <v>Average Company</v>
      </c>
      <c r="W7776" t="str">
        <f t="shared" si="1823"/>
        <v>Don't Buy</v>
      </c>
      <c r="X7776" t="str">
        <f t="shared" si="1824"/>
        <v>Not Known</v>
      </c>
      <c r="Z7776" t="str">
        <f t="shared" si="1825"/>
        <v>None</v>
      </c>
      <c r="AB7776" t="str">
        <f t="shared" si="1826"/>
        <v>0</v>
      </c>
    </row>
    <row r="7777" spans="1:28" x14ac:dyDescent="0.3">
      <c r="A7777">
        <v>7775</v>
      </c>
      <c r="B7777" t="s">
        <v>12718</v>
      </c>
      <c r="C7777" t="str">
        <f t="shared" si="1813"/>
        <v>Long</v>
      </c>
      <c r="D7777">
        <v>4.5</v>
      </c>
      <c r="F7777" s="1">
        <f t="shared" si="1827"/>
        <v>4.5</v>
      </c>
      <c r="G7777" s="1">
        <f t="shared" si="1814"/>
        <v>4.5</v>
      </c>
      <c r="H7777">
        <f t="shared" si="1815"/>
        <v>4.5</v>
      </c>
      <c r="I7777" t="s">
        <v>12642</v>
      </c>
      <c r="J7777" t="s">
        <v>22</v>
      </c>
      <c r="K7777" t="s">
        <v>12719</v>
      </c>
      <c r="L7777" t="str">
        <f t="shared" si="1816"/>
        <v>Established</v>
      </c>
      <c r="N7777" s="2">
        <f t="shared" si="1817"/>
        <v>62</v>
      </c>
      <c r="O7777" t="s">
        <v>446</v>
      </c>
      <c r="P7777" t="s">
        <v>147</v>
      </c>
      <c r="Q7777" t="s">
        <v>362</v>
      </c>
      <c r="R7777" t="str">
        <f t="shared" si="1818"/>
        <v>Great</v>
      </c>
      <c r="S7777" t="str">
        <f t="shared" si="1819"/>
        <v>Great</v>
      </c>
      <c r="T7777" t="b">
        <f t="shared" si="1820"/>
        <v>1</v>
      </c>
      <c r="U7777" t="b">
        <f t="shared" si="1821"/>
        <v>1</v>
      </c>
      <c r="V7777" t="str">
        <f t="shared" si="1822"/>
        <v>Top Company</v>
      </c>
      <c r="W7777" t="str">
        <f t="shared" si="1823"/>
        <v>Don't Buy</v>
      </c>
      <c r="X7777" t="str">
        <f t="shared" si="1824"/>
        <v>Not Known</v>
      </c>
      <c r="Z7777" t="str">
        <f t="shared" si="1825"/>
        <v>None</v>
      </c>
      <c r="AB7777" t="str">
        <f t="shared" si="1826"/>
        <v>0</v>
      </c>
    </row>
    <row r="7778" spans="1:28" x14ac:dyDescent="0.3">
      <c r="A7778">
        <v>7776</v>
      </c>
      <c r="B7778" t="s">
        <v>12720</v>
      </c>
      <c r="C7778" t="str">
        <f t="shared" si="1813"/>
        <v>Short</v>
      </c>
      <c r="D7778">
        <v>2.8</v>
      </c>
      <c r="F7778" s="1">
        <f t="shared" si="1827"/>
        <v>2.8</v>
      </c>
      <c r="G7778" s="1">
        <f t="shared" si="1814"/>
        <v>2.8</v>
      </c>
      <c r="H7778">
        <f t="shared" si="1815"/>
        <v>2.8</v>
      </c>
      <c r="I7778" t="s">
        <v>12642</v>
      </c>
      <c r="J7778" t="s">
        <v>22</v>
      </c>
      <c r="K7778" t="s">
        <v>3695</v>
      </c>
      <c r="L7778" t="str">
        <f t="shared" si="1816"/>
        <v>Established</v>
      </c>
      <c r="N7778" s="2">
        <f t="shared" si="1817"/>
        <v>13</v>
      </c>
      <c r="O7778" t="s">
        <v>299</v>
      </c>
      <c r="P7778" t="s">
        <v>683</v>
      </c>
      <c r="Q7778" t="s">
        <v>268</v>
      </c>
      <c r="R7778" t="str">
        <f t="shared" si="1818"/>
        <v>Average</v>
      </c>
      <c r="S7778" t="str">
        <f t="shared" si="1819"/>
        <v xml:space="preserve"> </v>
      </c>
      <c r="T7778" t="b">
        <f t="shared" si="1820"/>
        <v>0</v>
      </c>
      <c r="U7778" t="b">
        <f t="shared" si="1821"/>
        <v>0</v>
      </c>
      <c r="V7778" t="str">
        <f t="shared" si="1822"/>
        <v>Average Company</v>
      </c>
      <c r="W7778" t="str">
        <f t="shared" si="1823"/>
        <v>Don't Buy</v>
      </c>
      <c r="X7778" t="str">
        <f t="shared" si="1824"/>
        <v>Not Known</v>
      </c>
      <c r="Z7778" t="str">
        <f t="shared" si="1825"/>
        <v>None</v>
      </c>
      <c r="AB7778" t="str">
        <f t="shared" si="1826"/>
        <v>0</v>
      </c>
    </row>
    <row r="7779" spans="1:28" x14ac:dyDescent="0.3">
      <c r="A7779">
        <v>7777</v>
      </c>
      <c r="B7779" t="s">
        <v>12721</v>
      </c>
      <c r="C7779" t="str">
        <f t="shared" si="1813"/>
        <v>Long</v>
      </c>
      <c r="D7779">
        <v>3.4</v>
      </c>
      <c r="F7779" s="1">
        <f t="shared" si="1827"/>
        <v>3.4</v>
      </c>
      <c r="G7779" s="1">
        <f t="shared" si="1814"/>
        <v>3.4</v>
      </c>
      <c r="H7779">
        <f t="shared" si="1815"/>
        <v>3.4</v>
      </c>
      <c r="I7779" t="s">
        <v>12642</v>
      </c>
      <c r="J7779" t="s">
        <v>22</v>
      </c>
      <c r="K7779" t="s">
        <v>12722</v>
      </c>
      <c r="L7779" t="str">
        <f t="shared" si="1816"/>
        <v>Established</v>
      </c>
      <c r="N7779" s="2">
        <f t="shared" si="1817"/>
        <v>15</v>
      </c>
      <c r="O7779" t="s">
        <v>84</v>
      </c>
      <c r="P7779" t="s">
        <v>683</v>
      </c>
      <c r="Q7779" t="s">
        <v>843</v>
      </c>
      <c r="R7779" t="str">
        <f t="shared" si="1818"/>
        <v>Average</v>
      </c>
      <c r="S7779" t="str">
        <f t="shared" si="1819"/>
        <v xml:space="preserve"> </v>
      </c>
      <c r="T7779" t="b">
        <f t="shared" si="1820"/>
        <v>0</v>
      </c>
      <c r="U7779" t="b">
        <f t="shared" si="1821"/>
        <v>0</v>
      </c>
      <c r="V7779" t="str">
        <f t="shared" si="1822"/>
        <v>Average Company</v>
      </c>
      <c r="W7779" t="str">
        <f t="shared" si="1823"/>
        <v>Don't Buy</v>
      </c>
      <c r="X7779" t="str">
        <f t="shared" si="1824"/>
        <v>Not Known</v>
      </c>
      <c r="Z7779" t="str">
        <f t="shared" si="1825"/>
        <v>None</v>
      </c>
      <c r="AB7779" t="str">
        <f t="shared" si="1826"/>
        <v>0</v>
      </c>
    </row>
    <row r="7780" spans="1:28" x14ac:dyDescent="0.3">
      <c r="A7780">
        <v>7778</v>
      </c>
      <c r="B7780" t="s">
        <v>12723</v>
      </c>
      <c r="C7780" t="str">
        <f t="shared" si="1813"/>
        <v>Long</v>
      </c>
      <c r="D7780">
        <v>4.2</v>
      </c>
      <c r="F7780" s="1">
        <f t="shared" si="1827"/>
        <v>4.2</v>
      </c>
      <c r="G7780" s="1">
        <f t="shared" si="1814"/>
        <v>4.2</v>
      </c>
      <c r="H7780">
        <f t="shared" si="1815"/>
        <v>4.2</v>
      </c>
      <c r="I7780" t="s">
        <v>12642</v>
      </c>
      <c r="J7780" t="s">
        <v>10</v>
      </c>
      <c r="K7780" t="s">
        <v>12724</v>
      </c>
      <c r="L7780" t="str">
        <f t="shared" si="1816"/>
        <v>Established</v>
      </c>
      <c r="N7780" s="2">
        <f t="shared" si="1817"/>
        <v>62</v>
      </c>
      <c r="O7780" t="s">
        <v>446</v>
      </c>
      <c r="P7780" t="s">
        <v>1261</v>
      </c>
      <c r="Q7780" t="s">
        <v>2970</v>
      </c>
      <c r="R7780" t="str">
        <f t="shared" si="1818"/>
        <v>Great</v>
      </c>
      <c r="S7780" t="str">
        <f t="shared" si="1819"/>
        <v>Great</v>
      </c>
      <c r="T7780" t="b">
        <f t="shared" si="1820"/>
        <v>1</v>
      </c>
      <c r="U7780" t="b">
        <f t="shared" si="1821"/>
        <v>1</v>
      </c>
      <c r="V7780" t="str">
        <f t="shared" si="1822"/>
        <v>Top Company</v>
      </c>
      <c r="W7780" t="str">
        <f t="shared" si="1823"/>
        <v>Buy</v>
      </c>
      <c r="X7780" t="str">
        <f t="shared" si="1824"/>
        <v>Not Known</v>
      </c>
      <c r="Z7780" t="str">
        <f t="shared" si="1825"/>
        <v>None</v>
      </c>
      <c r="AB7780" t="str">
        <f t="shared" si="1826"/>
        <v>0</v>
      </c>
    </row>
    <row r="7781" spans="1:28" x14ac:dyDescent="0.3">
      <c r="A7781">
        <v>7779</v>
      </c>
      <c r="B7781" t="s">
        <v>12725</v>
      </c>
      <c r="C7781" t="str">
        <f t="shared" si="1813"/>
        <v>Long</v>
      </c>
      <c r="D7781">
        <v>4.0999999999999996</v>
      </c>
      <c r="F7781" s="1">
        <f t="shared" si="1827"/>
        <v>4.0999999999999996</v>
      </c>
      <c r="G7781" s="1">
        <f t="shared" si="1814"/>
        <v>4.0999999999999996</v>
      </c>
      <c r="H7781">
        <f t="shared" si="1815"/>
        <v>4.0999999999999996</v>
      </c>
      <c r="I7781" t="s">
        <v>12642</v>
      </c>
      <c r="J7781" t="s">
        <v>22</v>
      </c>
      <c r="K7781" t="s">
        <v>6678</v>
      </c>
      <c r="L7781" t="str">
        <f t="shared" si="1816"/>
        <v>Established</v>
      </c>
      <c r="N7781" s="2">
        <f t="shared" si="1817"/>
        <v>52</v>
      </c>
      <c r="O7781" t="s">
        <v>925</v>
      </c>
      <c r="P7781" t="s">
        <v>683</v>
      </c>
      <c r="Q7781" t="s">
        <v>378</v>
      </c>
      <c r="R7781" t="str">
        <f t="shared" si="1818"/>
        <v>Great</v>
      </c>
      <c r="S7781" t="str">
        <f t="shared" si="1819"/>
        <v>Great</v>
      </c>
      <c r="T7781" t="b">
        <f t="shared" si="1820"/>
        <v>1</v>
      </c>
      <c r="U7781" t="b">
        <f t="shared" si="1821"/>
        <v>1</v>
      </c>
      <c r="V7781" t="str">
        <f t="shared" si="1822"/>
        <v>Top Company</v>
      </c>
      <c r="W7781" t="str">
        <f t="shared" si="1823"/>
        <v>Buy</v>
      </c>
      <c r="X7781" t="str">
        <f t="shared" si="1824"/>
        <v>Not Known</v>
      </c>
      <c r="Z7781" t="str">
        <f t="shared" si="1825"/>
        <v>None</v>
      </c>
      <c r="AB7781" t="str">
        <f t="shared" si="1826"/>
        <v>0</v>
      </c>
    </row>
    <row r="7782" spans="1:28" x14ac:dyDescent="0.3">
      <c r="A7782">
        <v>7780</v>
      </c>
      <c r="B7782" t="s">
        <v>12726</v>
      </c>
      <c r="C7782" t="str">
        <f t="shared" si="1813"/>
        <v>Long</v>
      </c>
      <c r="D7782">
        <v>3.9</v>
      </c>
      <c r="F7782" s="1">
        <f t="shared" si="1827"/>
        <v>3.9</v>
      </c>
      <c r="G7782" s="1">
        <f t="shared" si="1814"/>
        <v>3.9</v>
      </c>
      <c r="H7782">
        <f t="shared" si="1815"/>
        <v>3.9</v>
      </c>
      <c r="I7782" t="s">
        <v>12642</v>
      </c>
      <c r="J7782" t="s">
        <v>22</v>
      </c>
      <c r="K7782" t="s">
        <v>7535</v>
      </c>
      <c r="L7782" t="str">
        <f t="shared" si="1816"/>
        <v>Established</v>
      </c>
      <c r="N7782" s="2">
        <f t="shared" si="1817"/>
        <v>50</v>
      </c>
      <c r="O7782" t="s">
        <v>3223</v>
      </c>
      <c r="Q7782" t="s">
        <v>533</v>
      </c>
      <c r="R7782" t="str">
        <f t="shared" si="1818"/>
        <v>Average</v>
      </c>
      <c r="S7782" t="str">
        <f t="shared" si="1819"/>
        <v xml:space="preserve"> </v>
      </c>
      <c r="T7782" t="b">
        <f t="shared" si="1820"/>
        <v>0</v>
      </c>
      <c r="U7782" t="b">
        <f t="shared" si="1821"/>
        <v>1</v>
      </c>
      <c r="V7782" t="str">
        <f t="shared" si="1822"/>
        <v>Average Company</v>
      </c>
      <c r="W7782" t="str">
        <f t="shared" si="1823"/>
        <v>Don't Buy</v>
      </c>
      <c r="X7782" t="str">
        <f t="shared" si="1824"/>
        <v>Not Known</v>
      </c>
      <c r="Z7782" t="str">
        <f t="shared" si="1825"/>
        <v>None</v>
      </c>
      <c r="AB7782" t="str">
        <f t="shared" si="1826"/>
        <v>0</v>
      </c>
    </row>
    <row r="7783" spans="1:28" x14ac:dyDescent="0.3">
      <c r="A7783">
        <v>7781</v>
      </c>
      <c r="B7783" t="s">
        <v>12727</v>
      </c>
      <c r="C7783" t="str">
        <f t="shared" si="1813"/>
        <v>Long</v>
      </c>
      <c r="D7783">
        <v>3.6</v>
      </c>
      <c r="F7783" s="1">
        <f t="shared" si="1827"/>
        <v>4.0999999999999996</v>
      </c>
      <c r="G7783" s="1">
        <f t="shared" si="1814"/>
        <v>4.0999999999999996</v>
      </c>
      <c r="H7783">
        <f t="shared" si="1815"/>
        <v>3.7</v>
      </c>
      <c r="I7783" t="s">
        <v>12642</v>
      </c>
      <c r="J7783" t="s">
        <v>22</v>
      </c>
      <c r="K7783" t="s">
        <v>3109</v>
      </c>
      <c r="L7783" t="str">
        <f t="shared" si="1816"/>
        <v>Startup</v>
      </c>
      <c r="N7783" s="2">
        <f t="shared" si="1817"/>
        <v>8</v>
      </c>
      <c r="O7783" t="s">
        <v>583</v>
      </c>
      <c r="P7783" t="s">
        <v>683</v>
      </c>
      <c r="Q7783" t="s">
        <v>295</v>
      </c>
      <c r="R7783" t="str">
        <f t="shared" si="1818"/>
        <v>Average</v>
      </c>
      <c r="S7783" t="str">
        <f t="shared" si="1819"/>
        <v xml:space="preserve"> </v>
      </c>
      <c r="T7783" t="b">
        <f t="shared" si="1820"/>
        <v>0</v>
      </c>
      <c r="U7783" t="b">
        <f t="shared" si="1821"/>
        <v>1</v>
      </c>
      <c r="V7783" t="str">
        <f t="shared" si="1822"/>
        <v>Average Company</v>
      </c>
      <c r="W7783" t="str">
        <f t="shared" si="1823"/>
        <v>Don't Buy</v>
      </c>
      <c r="X7783" t="str">
        <f t="shared" si="1824"/>
        <v>Not Known</v>
      </c>
      <c r="Z7783" t="str">
        <f t="shared" si="1825"/>
        <v>None</v>
      </c>
      <c r="AB7783" t="str">
        <f t="shared" si="1826"/>
        <v>0</v>
      </c>
    </row>
    <row r="7784" spans="1:28" x14ac:dyDescent="0.3">
      <c r="A7784">
        <v>7782</v>
      </c>
      <c r="B7784" t="s">
        <v>12728</v>
      </c>
      <c r="C7784" t="str">
        <f t="shared" si="1813"/>
        <v>Long</v>
      </c>
      <c r="D7784">
        <v>4.0999999999999996</v>
      </c>
      <c r="F7784" s="1" t="e">
        <f t="shared" si="1827"/>
        <v>#VALUE!</v>
      </c>
      <c r="G7784" s="1" t="e">
        <f t="shared" si="1814"/>
        <v>#VALUE!</v>
      </c>
      <c r="H7784" t="e">
        <f t="shared" si="1815"/>
        <v>#VALUE!</v>
      </c>
      <c r="I7784" t="s">
        <v>12642</v>
      </c>
      <c r="J7784" t="s">
        <v>10906</v>
      </c>
      <c r="K7784" t="s">
        <v>397</v>
      </c>
      <c r="L7784" t="e">
        <f t="shared" si="1816"/>
        <v>#VALUE!</v>
      </c>
      <c r="N7784" s="2" t="e">
        <f t="shared" si="1817"/>
        <v>#VALUE!</v>
      </c>
      <c r="O7784" t="s">
        <v>2818</v>
      </c>
      <c r="Q7784" t="s">
        <v>1314</v>
      </c>
      <c r="R7784" t="str">
        <f t="shared" si="1818"/>
        <v>Great</v>
      </c>
      <c r="S7784" t="str">
        <f t="shared" si="1819"/>
        <v>Great</v>
      </c>
      <c r="T7784" t="e">
        <f t="shared" si="1820"/>
        <v>#VALUE!</v>
      </c>
      <c r="U7784" t="e">
        <f t="shared" si="1821"/>
        <v>#VALUE!</v>
      </c>
      <c r="V7784" t="e">
        <f t="shared" si="1822"/>
        <v>#VALUE!</v>
      </c>
      <c r="W7784" t="str">
        <f t="shared" si="1823"/>
        <v>Don't Buy</v>
      </c>
      <c r="X7784" t="str">
        <f t="shared" si="1824"/>
        <v>Not Known</v>
      </c>
      <c r="Z7784" t="e">
        <f t="shared" si="1825"/>
        <v>#VALUE!</v>
      </c>
      <c r="AB7784" t="str">
        <f t="shared" si="1826"/>
        <v>0</v>
      </c>
    </row>
    <row r="7785" spans="1:28" x14ac:dyDescent="0.3">
      <c r="A7785">
        <v>7783</v>
      </c>
      <c r="B7785" t="s">
        <v>12729</v>
      </c>
      <c r="C7785" t="str">
        <f t="shared" si="1813"/>
        <v>Long</v>
      </c>
      <c r="D7785">
        <v>3</v>
      </c>
      <c r="F7785" s="1">
        <f t="shared" si="1827"/>
        <v>3</v>
      </c>
      <c r="G7785" s="1">
        <f t="shared" si="1814"/>
        <v>3</v>
      </c>
      <c r="H7785">
        <f t="shared" si="1815"/>
        <v>3</v>
      </c>
      <c r="I7785" t="s">
        <v>12642</v>
      </c>
      <c r="J7785" t="s">
        <v>12730</v>
      </c>
      <c r="K7785" t="s">
        <v>331</v>
      </c>
      <c r="L7785" t="str">
        <f t="shared" si="1816"/>
        <v>Established</v>
      </c>
      <c r="N7785" s="2">
        <f t="shared" si="1817"/>
        <v>50</v>
      </c>
      <c r="O7785" t="s">
        <v>691</v>
      </c>
      <c r="Q7785" t="s">
        <v>14</v>
      </c>
      <c r="R7785" t="str">
        <f t="shared" si="1818"/>
        <v>Average</v>
      </c>
      <c r="S7785" t="str">
        <f t="shared" si="1819"/>
        <v xml:space="preserve"> </v>
      </c>
      <c r="T7785" t="b">
        <f t="shared" si="1820"/>
        <v>0</v>
      </c>
      <c r="U7785" t="b">
        <f t="shared" si="1821"/>
        <v>0</v>
      </c>
      <c r="V7785" t="str">
        <f t="shared" si="1822"/>
        <v>Average Company</v>
      </c>
      <c r="W7785" t="str">
        <f t="shared" si="1823"/>
        <v>Don't Buy</v>
      </c>
      <c r="X7785" t="str">
        <f t="shared" si="1824"/>
        <v>Not Known</v>
      </c>
      <c r="Z7785" t="str">
        <f t="shared" si="1825"/>
        <v>None</v>
      </c>
      <c r="AB7785" t="str">
        <f t="shared" si="1826"/>
        <v>0</v>
      </c>
    </row>
    <row r="7786" spans="1:28" x14ac:dyDescent="0.3">
      <c r="A7786">
        <v>7784</v>
      </c>
      <c r="B7786" t="s">
        <v>12731</v>
      </c>
      <c r="C7786" t="str">
        <f t="shared" si="1813"/>
        <v>Long</v>
      </c>
      <c r="D7786">
        <v>4.4000000000000004</v>
      </c>
      <c r="F7786" s="1">
        <f t="shared" si="1827"/>
        <v>4.4000000000000004</v>
      </c>
      <c r="G7786" s="1">
        <f t="shared" si="1814"/>
        <v>4.4000000000000004</v>
      </c>
      <c r="H7786">
        <f t="shared" si="1815"/>
        <v>4.4000000000000004</v>
      </c>
      <c r="I7786" t="s">
        <v>12642</v>
      </c>
      <c r="J7786" t="s">
        <v>22</v>
      </c>
      <c r="K7786" t="s">
        <v>7117</v>
      </c>
      <c r="L7786" t="str">
        <f t="shared" si="1816"/>
        <v>Established</v>
      </c>
      <c r="N7786" s="2">
        <f t="shared" si="1817"/>
        <v>12</v>
      </c>
      <c r="O7786" t="s">
        <v>267</v>
      </c>
      <c r="P7786" t="s">
        <v>691</v>
      </c>
      <c r="Q7786" t="s">
        <v>523</v>
      </c>
      <c r="R7786" t="str">
        <f t="shared" si="1818"/>
        <v>Great</v>
      </c>
      <c r="S7786" t="str">
        <f t="shared" si="1819"/>
        <v>Great</v>
      </c>
      <c r="T7786" t="b">
        <f t="shared" si="1820"/>
        <v>1</v>
      </c>
      <c r="U7786" t="b">
        <f t="shared" si="1821"/>
        <v>1</v>
      </c>
      <c r="V7786" t="str">
        <f t="shared" si="1822"/>
        <v>Average Company</v>
      </c>
      <c r="W7786" t="str">
        <f t="shared" si="1823"/>
        <v>Buy</v>
      </c>
      <c r="X7786" t="str">
        <f t="shared" si="1824"/>
        <v>Not Known</v>
      </c>
      <c r="Z7786" t="str">
        <f t="shared" si="1825"/>
        <v>None</v>
      </c>
      <c r="AB7786" t="str">
        <f t="shared" si="1826"/>
        <v>0</v>
      </c>
    </row>
    <row r="7787" spans="1:28" x14ac:dyDescent="0.3">
      <c r="A7787">
        <v>7785</v>
      </c>
      <c r="B7787" t="s">
        <v>12732</v>
      </c>
      <c r="C7787" t="str">
        <f t="shared" si="1813"/>
        <v>Long</v>
      </c>
      <c r="D7787">
        <v>3.6</v>
      </c>
      <c r="F7787" s="1">
        <f t="shared" si="1827"/>
        <v>3.6</v>
      </c>
      <c r="G7787" s="1">
        <f t="shared" si="1814"/>
        <v>3.6</v>
      </c>
      <c r="H7787">
        <f t="shared" si="1815"/>
        <v>3.6</v>
      </c>
      <c r="I7787" t="s">
        <v>12642</v>
      </c>
      <c r="J7787" t="s">
        <v>10737</v>
      </c>
      <c r="K7787" t="s">
        <v>185</v>
      </c>
      <c r="L7787" t="str">
        <f t="shared" si="1816"/>
        <v>Established</v>
      </c>
      <c r="N7787" s="2">
        <f t="shared" si="1817"/>
        <v>51</v>
      </c>
      <c r="O7787" t="s">
        <v>1308</v>
      </c>
      <c r="Q7787" t="s">
        <v>362</v>
      </c>
      <c r="R7787" t="str">
        <f t="shared" si="1818"/>
        <v>Average</v>
      </c>
      <c r="S7787" t="str">
        <f t="shared" si="1819"/>
        <v xml:space="preserve"> </v>
      </c>
      <c r="T7787" t="b">
        <f t="shared" si="1820"/>
        <v>0</v>
      </c>
      <c r="U7787" t="b">
        <f t="shared" si="1821"/>
        <v>1</v>
      </c>
      <c r="V7787" t="str">
        <f t="shared" si="1822"/>
        <v>Average Company</v>
      </c>
      <c r="W7787" t="str">
        <f t="shared" si="1823"/>
        <v>Buy</v>
      </c>
      <c r="X7787" t="str">
        <f t="shared" si="1824"/>
        <v>Not Known</v>
      </c>
      <c r="Z7787" t="str">
        <f t="shared" si="1825"/>
        <v>None</v>
      </c>
      <c r="AB7787" t="str">
        <f t="shared" si="1826"/>
        <v>0</v>
      </c>
    </row>
    <row r="7788" spans="1:28" x14ac:dyDescent="0.3">
      <c r="A7788">
        <v>7786</v>
      </c>
      <c r="B7788" t="s">
        <v>12733</v>
      </c>
      <c r="C7788" t="str">
        <f t="shared" si="1813"/>
        <v>Long</v>
      </c>
      <c r="D7788">
        <v>3.9</v>
      </c>
      <c r="F7788" s="1" t="e">
        <f t="shared" si="1827"/>
        <v>#VALUE!</v>
      </c>
      <c r="G7788" s="1" t="e">
        <f t="shared" si="1814"/>
        <v>#VALUE!</v>
      </c>
      <c r="H7788" t="e">
        <f t="shared" si="1815"/>
        <v>#VALUE!</v>
      </c>
      <c r="I7788" t="s">
        <v>12642</v>
      </c>
      <c r="J7788" t="s">
        <v>11013</v>
      </c>
      <c r="K7788" t="s">
        <v>109</v>
      </c>
      <c r="L7788" t="e">
        <f t="shared" si="1816"/>
        <v>#VALUE!</v>
      </c>
      <c r="N7788" s="2" t="e">
        <f t="shared" si="1817"/>
        <v>#VALUE!</v>
      </c>
      <c r="Q7788" t="s">
        <v>315</v>
      </c>
      <c r="R7788" t="str">
        <f t="shared" si="1818"/>
        <v>Average</v>
      </c>
      <c r="S7788" t="str">
        <f t="shared" si="1819"/>
        <v xml:space="preserve"> </v>
      </c>
      <c r="T7788" t="e">
        <f t="shared" si="1820"/>
        <v>#VALUE!</v>
      </c>
      <c r="U7788" t="e">
        <f t="shared" si="1821"/>
        <v>#VALUE!</v>
      </c>
      <c r="V7788" t="e">
        <f t="shared" si="1822"/>
        <v>#VALUE!</v>
      </c>
      <c r="W7788" t="str">
        <f t="shared" si="1823"/>
        <v>Don't Buy</v>
      </c>
      <c r="X7788" t="str">
        <f t="shared" si="1824"/>
        <v>Not Known</v>
      </c>
      <c r="Z7788" t="e">
        <f t="shared" si="1825"/>
        <v>#VALUE!</v>
      </c>
      <c r="AB7788" t="str">
        <f t="shared" si="1826"/>
        <v>0</v>
      </c>
    </row>
    <row r="7789" spans="1:28" x14ac:dyDescent="0.3">
      <c r="A7789">
        <v>7787</v>
      </c>
      <c r="B7789" t="s">
        <v>12734</v>
      </c>
      <c r="C7789" t="str">
        <f t="shared" si="1813"/>
        <v>Long</v>
      </c>
      <c r="D7789">
        <v>3.7</v>
      </c>
      <c r="F7789" s="1" t="e">
        <f t="shared" si="1827"/>
        <v>#VALUE!</v>
      </c>
      <c r="G7789" s="1" t="e">
        <f t="shared" si="1814"/>
        <v>#VALUE!</v>
      </c>
      <c r="H7789" t="e">
        <f t="shared" si="1815"/>
        <v>#VALUE!</v>
      </c>
      <c r="I7789" t="s">
        <v>12642</v>
      </c>
      <c r="J7789" t="s">
        <v>12735</v>
      </c>
      <c r="K7789" t="s">
        <v>1261</v>
      </c>
      <c r="L7789" t="e">
        <f t="shared" si="1816"/>
        <v>#VALUE!</v>
      </c>
      <c r="N7789" s="2" t="e">
        <f t="shared" si="1817"/>
        <v>#VALUE!</v>
      </c>
      <c r="Q7789" t="s">
        <v>4707</v>
      </c>
      <c r="R7789" t="str">
        <f t="shared" si="1818"/>
        <v>Average</v>
      </c>
      <c r="S7789" t="str">
        <f t="shared" si="1819"/>
        <v xml:space="preserve"> </v>
      </c>
      <c r="T7789" t="e">
        <f t="shared" si="1820"/>
        <v>#VALUE!</v>
      </c>
      <c r="U7789" t="e">
        <f t="shared" si="1821"/>
        <v>#VALUE!</v>
      </c>
      <c r="V7789" t="e">
        <f t="shared" si="1822"/>
        <v>#VALUE!</v>
      </c>
      <c r="W7789" t="str">
        <f t="shared" si="1823"/>
        <v>Don't Buy</v>
      </c>
      <c r="X7789" t="str">
        <f t="shared" si="1824"/>
        <v>Not Known</v>
      </c>
      <c r="Z7789" t="e">
        <f t="shared" si="1825"/>
        <v>#VALUE!</v>
      </c>
      <c r="AB7789" t="str">
        <f t="shared" si="1826"/>
        <v>0</v>
      </c>
    </row>
    <row r="7790" spans="1:28" x14ac:dyDescent="0.3">
      <c r="A7790">
        <v>7788</v>
      </c>
      <c r="B7790" t="s">
        <v>12736</v>
      </c>
      <c r="C7790" t="str">
        <f t="shared" si="1813"/>
        <v>Long</v>
      </c>
      <c r="D7790">
        <v>4.0999999999999996</v>
      </c>
      <c r="F7790" s="1">
        <f t="shared" si="1827"/>
        <v>4.0999999999999996</v>
      </c>
      <c r="G7790" s="1">
        <f t="shared" si="1814"/>
        <v>4.0999999999999996</v>
      </c>
      <c r="H7790">
        <f t="shared" si="1815"/>
        <v>4.0999999999999996</v>
      </c>
      <c r="I7790" t="s">
        <v>12642</v>
      </c>
      <c r="J7790" t="s">
        <v>22</v>
      </c>
      <c r="K7790" t="s">
        <v>12737</v>
      </c>
      <c r="L7790" t="str">
        <f t="shared" si="1816"/>
        <v>Established</v>
      </c>
      <c r="N7790" s="2">
        <f t="shared" si="1817"/>
        <v>23</v>
      </c>
      <c r="O7790" t="s">
        <v>230</v>
      </c>
      <c r="P7790" t="s">
        <v>1308</v>
      </c>
      <c r="Q7790" t="s">
        <v>44</v>
      </c>
      <c r="R7790" t="str">
        <f t="shared" si="1818"/>
        <v>Great</v>
      </c>
      <c r="S7790" t="str">
        <f t="shared" si="1819"/>
        <v>Great</v>
      </c>
      <c r="T7790" t="b">
        <f t="shared" si="1820"/>
        <v>1</v>
      </c>
      <c r="U7790" t="b">
        <f t="shared" si="1821"/>
        <v>1</v>
      </c>
      <c r="V7790" t="str">
        <f t="shared" si="1822"/>
        <v>Top Company</v>
      </c>
      <c r="W7790" t="str">
        <f t="shared" si="1823"/>
        <v>Don't Buy</v>
      </c>
      <c r="X7790" t="str">
        <f t="shared" si="1824"/>
        <v>Not Known</v>
      </c>
      <c r="Z7790" t="str">
        <f t="shared" si="1825"/>
        <v>None</v>
      </c>
      <c r="AB7790" t="str">
        <f t="shared" si="1826"/>
        <v>0</v>
      </c>
    </row>
    <row r="7791" spans="1:28" x14ac:dyDescent="0.3">
      <c r="A7791">
        <v>7789</v>
      </c>
      <c r="B7791" t="s">
        <v>12738</v>
      </c>
      <c r="C7791" t="str">
        <f t="shared" si="1813"/>
        <v>Long</v>
      </c>
      <c r="D7791">
        <v>3.9</v>
      </c>
      <c r="F7791" s="1">
        <f t="shared" si="1827"/>
        <v>3.9</v>
      </c>
      <c r="G7791" s="1">
        <f t="shared" si="1814"/>
        <v>3.9</v>
      </c>
      <c r="H7791">
        <f t="shared" si="1815"/>
        <v>3.9</v>
      </c>
      <c r="I7791" t="s">
        <v>12642</v>
      </c>
      <c r="J7791" t="s">
        <v>22</v>
      </c>
      <c r="K7791" t="s">
        <v>1260</v>
      </c>
      <c r="L7791" t="str">
        <f t="shared" si="1816"/>
        <v>Established</v>
      </c>
      <c r="N7791" s="2">
        <f t="shared" si="1817"/>
        <v>92</v>
      </c>
      <c r="O7791" t="s">
        <v>632</v>
      </c>
      <c r="P7791" t="s">
        <v>683</v>
      </c>
      <c r="Q7791" t="s">
        <v>1012</v>
      </c>
      <c r="R7791" t="str">
        <f t="shared" si="1818"/>
        <v>Average</v>
      </c>
      <c r="S7791" t="str">
        <f t="shared" si="1819"/>
        <v xml:space="preserve"> </v>
      </c>
      <c r="T7791" t="b">
        <f t="shared" si="1820"/>
        <v>0</v>
      </c>
      <c r="U7791" t="b">
        <f t="shared" si="1821"/>
        <v>1</v>
      </c>
      <c r="V7791" t="str">
        <f t="shared" si="1822"/>
        <v>Average Company</v>
      </c>
      <c r="W7791" t="str">
        <f t="shared" si="1823"/>
        <v>Don't Buy</v>
      </c>
      <c r="X7791" t="str">
        <f t="shared" si="1824"/>
        <v>Not Known</v>
      </c>
      <c r="Z7791" t="str">
        <f t="shared" si="1825"/>
        <v>None</v>
      </c>
      <c r="AB7791" t="str">
        <f t="shared" si="1826"/>
        <v>0</v>
      </c>
    </row>
    <row r="7792" spans="1:28" x14ac:dyDescent="0.3">
      <c r="A7792">
        <v>7790</v>
      </c>
      <c r="B7792" t="s">
        <v>12739</v>
      </c>
      <c r="C7792" t="str">
        <f t="shared" si="1813"/>
        <v>Long</v>
      </c>
      <c r="D7792">
        <v>4.0999999999999996</v>
      </c>
      <c r="F7792" s="1">
        <f t="shared" si="1827"/>
        <v>4.0999999999999996</v>
      </c>
      <c r="G7792" s="1">
        <f t="shared" si="1814"/>
        <v>4.0999999999999996</v>
      </c>
      <c r="H7792">
        <f t="shared" si="1815"/>
        <v>4.0999999999999996</v>
      </c>
      <c r="I7792" t="s">
        <v>12642</v>
      </c>
      <c r="J7792" t="s">
        <v>10</v>
      </c>
      <c r="K7792" t="s">
        <v>6355</v>
      </c>
      <c r="L7792" t="str">
        <f t="shared" si="1816"/>
        <v>Established</v>
      </c>
      <c r="N7792" s="2">
        <f t="shared" si="1817"/>
        <v>28</v>
      </c>
      <c r="O7792" t="s">
        <v>24</v>
      </c>
      <c r="P7792" t="s">
        <v>1308</v>
      </c>
      <c r="Q7792" t="s">
        <v>5644</v>
      </c>
      <c r="R7792" t="str">
        <f t="shared" si="1818"/>
        <v>Great</v>
      </c>
      <c r="S7792" t="str">
        <f t="shared" si="1819"/>
        <v>Great</v>
      </c>
      <c r="T7792" t="b">
        <f t="shared" si="1820"/>
        <v>1</v>
      </c>
      <c r="U7792" t="b">
        <f t="shared" si="1821"/>
        <v>1</v>
      </c>
      <c r="V7792" t="str">
        <f t="shared" si="1822"/>
        <v>Top Company</v>
      </c>
      <c r="W7792" t="str">
        <f t="shared" si="1823"/>
        <v>Don't Buy</v>
      </c>
      <c r="X7792" t="str">
        <f t="shared" si="1824"/>
        <v>Not Known</v>
      </c>
      <c r="Z7792" t="str">
        <f t="shared" si="1825"/>
        <v>None</v>
      </c>
      <c r="AB7792" t="str">
        <f t="shared" si="1826"/>
        <v>0</v>
      </c>
    </row>
    <row r="7793" spans="1:28" x14ac:dyDescent="0.3">
      <c r="A7793">
        <v>7791</v>
      </c>
      <c r="B7793" t="s">
        <v>12740</v>
      </c>
      <c r="C7793" t="str">
        <f t="shared" si="1813"/>
        <v>Long</v>
      </c>
      <c r="D7793">
        <v>4.4000000000000004</v>
      </c>
      <c r="F7793" s="1" t="e">
        <f t="shared" si="1827"/>
        <v>#VALUE!</v>
      </c>
      <c r="G7793" s="1" t="e">
        <f t="shared" si="1814"/>
        <v>#VALUE!</v>
      </c>
      <c r="H7793" t="e">
        <f t="shared" si="1815"/>
        <v>#VALUE!</v>
      </c>
      <c r="I7793" t="s">
        <v>12642</v>
      </c>
      <c r="J7793" t="s">
        <v>12741</v>
      </c>
      <c r="K7793" t="s">
        <v>683</v>
      </c>
      <c r="L7793" t="e">
        <f t="shared" si="1816"/>
        <v>#VALUE!</v>
      </c>
      <c r="N7793" s="2" t="e">
        <f t="shared" si="1817"/>
        <v>#VALUE!</v>
      </c>
      <c r="Q7793" t="s">
        <v>1012</v>
      </c>
      <c r="R7793" t="str">
        <f t="shared" si="1818"/>
        <v>Great</v>
      </c>
      <c r="S7793" t="str">
        <f t="shared" si="1819"/>
        <v>Great</v>
      </c>
      <c r="T7793" t="e">
        <f t="shared" si="1820"/>
        <v>#VALUE!</v>
      </c>
      <c r="U7793" t="e">
        <f t="shared" si="1821"/>
        <v>#VALUE!</v>
      </c>
      <c r="V7793" t="e">
        <f t="shared" si="1822"/>
        <v>#VALUE!</v>
      </c>
      <c r="W7793" t="str">
        <f t="shared" si="1823"/>
        <v>Don't Buy</v>
      </c>
      <c r="X7793" t="str">
        <f t="shared" si="1824"/>
        <v>Not Known</v>
      </c>
      <c r="Z7793" t="e">
        <f t="shared" si="1825"/>
        <v>#VALUE!</v>
      </c>
      <c r="AB7793" t="str">
        <f t="shared" si="1826"/>
        <v>0</v>
      </c>
    </row>
    <row r="7794" spans="1:28" x14ac:dyDescent="0.3">
      <c r="A7794">
        <v>7792</v>
      </c>
      <c r="B7794" t="s">
        <v>12742</v>
      </c>
      <c r="C7794" t="str">
        <f t="shared" si="1813"/>
        <v>Long</v>
      </c>
      <c r="D7794">
        <v>3.5</v>
      </c>
      <c r="F7794" s="1">
        <f t="shared" si="1827"/>
        <v>4</v>
      </c>
      <c r="G7794" s="1">
        <f t="shared" si="1814"/>
        <v>4</v>
      </c>
      <c r="H7794">
        <f t="shared" si="1815"/>
        <v>3.6</v>
      </c>
      <c r="I7794" t="s">
        <v>12642</v>
      </c>
      <c r="J7794" t="s">
        <v>22</v>
      </c>
      <c r="K7794" t="s">
        <v>8314</v>
      </c>
      <c r="L7794" t="str">
        <f t="shared" si="1816"/>
        <v>Startup</v>
      </c>
      <c r="N7794" s="2">
        <f t="shared" si="1817"/>
        <v>6</v>
      </c>
      <c r="O7794" t="s">
        <v>217</v>
      </c>
      <c r="P7794" t="s">
        <v>1308</v>
      </c>
      <c r="Q7794" t="s">
        <v>44</v>
      </c>
      <c r="R7794" t="str">
        <f t="shared" si="1818"/>
        <v>Average</v>
      </c>
      <c r="S7794" t="str">
        <f t="shared" si="1819"/>
        <v xml:space="preserve"> </v>
      </c>
      <c r="T7794" t="b">
        <f t="shared" si="1820"/>
        <v>0</v>
      </c>
      <c r="U7794" t="b">
        <f t="shared" si="1821"/>
        <v>1</v>
      </c>
      <c r="V7794" t="str">
        <f t="shared" si="1822"/>
        <v>Average Company</v>
      </c>
      <c r="W7794" t="str">
        <f t="shared" si="1823"/>
        <v>Don't Buy</v>
      </c>
      <c r="X7794" t="str">
        <f t="shared" si="1824"/>
        <v>Not Known</v>
      </c>
      <c r="Z7794" t="str">
        <f t="shared" si="1825"/>
        <v>None</v>
      </c>
      <c r="AB7794" t="str">
        <f t="shared" si="1826"/>
        <v>0</v>
      </c>
    </row>
    <row r="7795" spans="1:28" x14ac:dyDescent="0.3">
      <c r="A7795">
        <v>7793</v>
      </c>
      <c r="B7795" t="s">
        <v>12743</v>
      </c>
      <c r="C7795" t="str">
        <f t="shared" si="1813"/>
        <v>Long</v>
      </c>
      <c r="D7795">
        <v>3.7</v>
      </c>
      <c r="F7795" s="1">
        <f t="shared" si="1827"/>
        <v>3.7</v>
      </c>
      <c r="G7795" s="1">
        <f t="shared" si="1814"/>
        <v>3.7</v>
      </c>
      <c r="H7795">
        <f t="shared" si="1815"/>
        <v>3.7</v>
      </c>
      <c r="I7795" t="s">
        <v>12642</v>
      </c>
      <c r="J7795" t="s">
        <v>22</v>
      </c>
      <c r="K7795" t="s">
        <v>4536</v>
      </c>
      <c r="L7795" t="str">
        <f t="shared" si="1816"/>
        <v>Established</v>
      </c>
      <c r="N7795" s="2">
        <f t="shared" si="1817"/>
        <v>64</v>
      </c>
      <c r="O7795" t="s">
        <v>511</v>
      </c>
      <c r="P7795" t="s">
        <v>1308</v>
      </c>
      <c r="Q7795" t="s">
        <v>1957</v>
      </c>
      <c r="R7795" t="str">
        <f t="shared" si="1818"/>
        <v>Average</v>
      </c>
      <c r="S7795" t="str">
        <f t="shared" si="1819"/>
        <v xml:space="preserve"> </v>
      </c>
      <c r="T7795" t="b">
        <f t="shared" si="1820"/>
        <v>0</v>
      </c>
      <c r="U7795" t="b">
        <f t="shared" si="1821"/>
        <v>1</v>
      </c>
      <c r="V7795" t="str">
        <f t="shared" si="1822"/>
        <v>Average Company</v>
      </c>
      <c r="W7795" t="str">
        <f t="shared" si="1823"/>
        <v>Don't Buy</v>
      </c>
      <c r="X7795" t="str">
        <f t="shared" si="1824"/>
        <v>Not Known</v>
      </c>
      <c r="Z7795" t="str">
        <f t="shared" si="1825"/>
        <v>None</v>
      </c>
      <c r="AB7795" t="str">
        <f t="shared" si="1826"/>
        <v>0</v>
      </c>
    </row>
    <row r="7796" spans="1:28" x14ac:dyDescent="0.3">
      <c r="A7796">
        <v>7794</v>
      </c>
      <c r="B7796" t="s">
        <v>12744</v>
      </c>
      <c r="C7796" t="str">
        <f t="shared" si="1813"/>
        <v>Long</v>
      </c>
      <c r="D7796">
        <v>4.0999999999999996</v>
      </c>
      <c r="F7796" s="1" t="e">
        <f t="shared" si="1827"/>
        <v>#VALUE!</v>
      </c>
      <c r="G7796" s="1" t="e">
        <f t="shared" si="1814"/>
        <v>#VALUE!</v>
      </c>
      <c r="H7796" t="e">
        <f t="shared" si="1815"/>
        <v>#VALUE!</v>
      </c>
      <c r="I7796" t="s">
        <v>12642</v>
      </c>
      <c r="J7796" t="s">
        <v>3856</v>
      </c>
      <c r="K7796" t="s">
        <v>185</v>
      </c>
      <c r="L7796" t="e">
        <f t="shared" si="1816"/>
        <v>#VALUE!</v>
      </c>
      <c r="N7796" s="2" t="e">
        <f t="shared" si="1817"/>
        <v>#VALUE!</v>
      </c>
      <c r="O7796" t="s">
        <v>147</v>
      </c>
      <c r="Q7796" t="s">
        <v>28</v>
      </c>
      <c r="R7796" t="str">
        <f t="shared" si="1818"/>
        <v>Great</v>
      </c>
      <c r="S7796" t="str">
        <f t="shared" si="1819"/>
        <v>Great</v>
      </c>
      <c r="T7796" t="e">
        <f t="shared" si="1820"/>
        <v>#VALUE!</v>
      </c>
      <c r="U7796" t="e">
        <f t="shared" si="1821"/>
        <v>#VALUE!</v>
      </c>
      <c r="V7796" t="e">
        <f t="shared" si="1822"/>
        <v>#VALUE!</v>
      </c>
      <c r="W7796" t="str">
        <f t="shared" si="1823"/>
        <v>Don't Buy</v>
      </c>
      <c r="X7796" t="str">
        <f t="shared" si="1824"/>
        <v>Not Known</v>
      </c>
      <c r="Z7796" t="e">
        <f t="shared" si="1825"/>
        <v>#VALUE!</v>
      </c>
      <c r="AB7796" t="str">
        <f t="shared" si="1826"/>
        <v>1Million</v>
      </c>
    </row>
    <row r="7797" spans="1:28" x14ac:dyDescent="0.3">
      <c r="A7797">
        <v>7795</v>
      </c>
      <c r="B7797" t="s">
        <v>12745</v>
      </c>
      <c r="C7797" t="str">
        <f t="shared" si="1813"/>
        <v>Long</v>
      </c>
      <c r="D7797">
        <v>3.7</v>
      </c>
      <c r="F7797" s="1">
        <f t="shared" si="1827"/>
        <v>3.7</v>
      </c>
      <c r="G7797" s="1">
        <f t="shared" si="1814"/>
        <v>3.7</v>
      </c>
      <c r="H7797">
        <f t="shared" si="1815"/>
        <v>3.7</v>
      </c>
      <c r="I7797" t="s">
        <v>12642</v>
      </c>
      <c r="J7797" t="s">
        <v>22</v>
      </c>
      <c r="K7797" t="s">
        <v>12746</v>
      </c>
      <c r="L7797" t="str">
        <f t="shared" si="1816"/>
        <v>Established</v>
      </c>
      <c r="N7797" s="2">
        <f t="shared" si="1817"/>
        <v>18</v>
      </c>
      <c r="O7797" t="s">
        <v>200</v>
      </c>
      <c r="P7797" t="s">
        <v>1308</v>
      </c>
      <c r="Q7797" t="s">
        <v>3369</v>
      </c>
      <c r="R7797" t="str">
        <f t="shared" si="1818"/>
        <v>Average</v>
      </c>
      <c r="S7797" t="str">
        <f t="shared" si="1819"/>
        <v xml:space="preserve"> </v>
      </c>
      <c r="T7797" t="b">
        <f t="shared" si="1820"/>
        <v>0</v>
      </c>
      <c r="U7797" t="b">
        <f t="shared" si="1821"/>
        <v>1</v>
      </c>
      <c r="V7797" t="str">
        <f t="shared" si="1822"/>
        <v>Average Company</v>
      </c>
      <c r="W7797" t="str">
        <f t="shared" si="1823"/>
        <v>Don't Buy</v>
      </c>
      <c r="X7797" t="str">
        <f t="shared" si="1824"/>
        <v>Not Known</v>
      </c>
      <c r="Z7797" t="str">
        <f t="shared" si="1825"/>
        <v>None</v>
      </c>
      <c r="AB7797" t="str">
        <f t="shared" si="1826"/>
        <v>0</v>
      </c>
    </row>
    <row r="7798" spans="1:28" x14ac:dyDescent="0.3">
      <c r="A7798">
        <v>7796</v>
      </c>
      <c r="B7798" t="s">
        <v>12747</v>
      </c>
      <c r="C7798" t="str">
        <f t="shared" si="1813"/>
        <v>Long</v>
      </c>
      <c r="D7798">
        <v>4.4000000000000004</v>
      </c>
      <c r="F7798" s="1">
        <f t="shared" si="1827"/>
        <v>4.4000000000000004</v>
      </c>
      <c r="G7798" s="1">
        <f t="shared" si="1814"/>
        <v>4.4000000000000004</v>
      </c>
      <c r="H7798">
        <f t="shared" si="1815"/>
        <v>4.4000000000000004</v>
      </c>
      <c r="I7798" t="s">
        <v>12642</v>
      </c>
      <c r="J7798" t="s">
        <v>12748</v>
      </c>
      <c r="K7798" t="s">
        <v>1402</v>
      </c>
      <c r="L7798" t="str">
        <f t="shared" si="1816"/>
        <v>Established</v>
      </c>
      <c r="N7798" s="2">
        <f t="shared" si="1817"/>
        <v>50</v>
      </c>
      <c r="O7798" t="s">
        <v>691</v>
      </c>
      <c r="Q7798" t="s">
        <v>773</v>
      </c>
      <c r="R7798" t="str">
        <f t="shared" si="1818"/>
        <v>Great</v>
      </c>
      <c r="S7798" t="str">
        <f t="shared" si="1819"/>
        <v>Great</v>
      </c>
      <c r="T7798" t="b">
        <f t="shared" si="1820"/>
        <v>1</v>
      </c>
      <c r="U7798" t="b">
        <f t="shared" si="1821"/>
        <v>1</v>
      </c>
      <c r="V7798" t="str">
        <f t="shared" si="1822"/>
        <v>Top Company</v>
      </c>
      <c r="W7798" t="str">
        <f t="shared" si="1823"/>
        <v>Don't Buy</v>
      </c>
      <c r="X7798" t="str">
        <f t="shared" si="1824"/>
        <v>Not Known</v>
      </c>
      <c r="Z7798" t="str">
        <f t="shared" si="1825"/>
        <v>None</v>
      </c>
      <c r="AB7798" t="str">
        <f t="shared" si="1826"/>
        <v>0</v>
      </c>
    </row>
    <row r="7799" spans="1:28" x14ac:dyDescent="0.3">
      <c r="A7799">
        <v>7797</v>
      </c>
      <c r="B7799" t="s">
        <v>12749</v>
      </c>
      <c r="C7799" t="str">
        <f t="shared" si="1813"/>
        <v>Long</v>
      </c>
      <c r="D7799">
        <v>3.1</v>
      </c>
      <c r="F7799" s="1">
        <f t="shared" si="1827"/>
        <v>3.1</v>
      </c>
      <c r="G7799" s="1">
        <f t="shared" si="1814"/>
        <v>3.1</v>
      </c>
      <c r="H7799">
        <f t="shared" si="1815"/>
        <v>3.1</v>
      </c>
      <c r="I7799" t="s">
        <v>12642</v>
      </c>
      <c r="J7799" t="s">
        <v>22</v>
      </c>
      <c r="K7799" t="s">
        <v>7080</v>
      </c>
      <c r="L7799" t="str">
        <f t="shared" si="1816"/>
        <v>Established</v>
      </c>
      <c r="N7799" s="2">
        <f t="shared" si="1817"/>
        <v>33</v>
      </c>
      <c r="O7799" t="s">
        <v>18</v>
      </c>
      <c r="P7799" t="s">
        <v>2884</v>
      </c>
      <c r="Q7799" t="s">
        <v>800</v>
      </c>
      <c r="R7799" t="str">
        <f t="shared" si="1818"/>
        <v>Average</v>
      </c>
      <c r="S7799" t="str">
        <f t="shared" si="1819"/>
        <v xml:space="preserve"> </v>
      </c>
      <c r="T7799" t="b">
        <f t="shared" si="1820"/>
        <v>0</v>
      </c>
      <c r="U7799" t="b">
        <f t="shared" si="1821"/>
        <v>0</v>
      </c>
      <c r="V7799" t="str">
        <f t="shared" si="1822"/>
        <v>Average Company</v>
      </c>
      <c r="W7799" t="str">
        <f t="shared" si="1823"/>
        <v>Don't Buy</v>
      </c>
      <c r="X7799" t="str">
        <f t="shared" si="1824"/>
        <v>Not Known</v>
      </c>
      <c r="Z7799" t="str">
        <f t="shared" si="1825"/>
        <v>None</v>
      </c>
      <c r="AB7799" t="str">
        <f t="shared" si="1826"/>
        <v>0</v>
      </c>
    </row>
    <row r="7800" spans="1:28" x14ac:dyDescent="0.3">
      <c r="A7800">
        <v>7798</v>
      </c>
      <c r="B7800" t="s">
        <v>12750</v>
      </c>
      <c r="C7800" t="str">
        <f t="shared" si="1813"/>
        <v>Long</v>
      </c>
      <c r="D7800">
        <v>3.7</v>
      </c>
      <c r="F7800" s="1">
        <f t="shared" si="1827"/>
        <v>3.7</v>
      </c>
      <c r="G7800" s="1">
        <f t="shared" si="1814"/>
        <v>3.7</v>
      </c>
      <c r="H7800">
        <f t="shared" si="1815"/>
        <v>3.7</v>
      </c>
      <c r="I7800" t="s">
        <v>12642</v>
      </c>
      <c r="J7800" t="s">
        <v>22</v>
      </c>
      <c r="K7800" t="s">
        <v>10361</v>
      </c>
      <c r="L7800" t="str">
        <f t="shared" si="1816"/>
        <v>Established</v>
      </c>
      <c r="N7800" s="2">
        <f t="shared" si="1817"/>
        <v>23</v>
      </c>
      <c r="O7800" t="s">
        <v>230</v>
      </c>
      <c r="P7800" t="s">
        <v>683</v>
      </c>
      <c r="Q7800" t="s">
        <v>773</v>
      </c>
      <c r="R7800" t="str">
        <f t="shared" si="1818"/>
        <v>Average</v>
      </c>
      <c r="S7800" t="str">
        <f t="shared" si="1819"/>
        <v xml:space="preserve"> </v>
      </c>
      <c r="T7800" t="b">
        <f t="shared" si="1820"/>
        <v>0</v>
      </c>
      <c r="U7800" t="b">
        <f t="shared" si="1821"/>
        <v>1</v>
      </c>
      <c r="V7800" t="str">
        <f t="shared" si="1822"/>
        <v>Average Company</v>
      </c>
      <c r="W7800" t="str">
        <f t="shared" si="1823"/>
        <v>Don't Buy</v>
      </c>
      <c r="X7800" t="str">
        <f t="shared" si="1824"/>
        <v>Not Known</v>
      </c>
      <c r="Z7800" t="str">
        <f t="shared" si="1825"/>
        <v>None</v>
      </c>
      <c r="AB7800" t="str">
        <f t="shared" si="1826"/>
        <v>0</v>
      </c>
    </row>
    <row r="7801" spans="1:28" x14ac:dyDescent="0.3">
      <c r="A7801">
        <v>7799</v>
      </c>
      <c r="B7801" t="s">
        <v>12698</v>
      </c>
      <c r="C7801" t="str">
        <f t="shared" si="1813"/>
        <v>Short</v>
      </c>
      <c r="D7801">
        <v>4.2</v>
      </c>
      <c r="F7801" s="1">
        <f t="shared" si="1827"/>
        <v>4.2</v>
      </c>
      <c r="G7801" s="1">
        <f t="shared" si="1814"/>
        <v>4.2</v>
      </c>
      <c r="H7801">
        <f t="shared" si="1815"/>
        <v>4.2</v>
      </c>
      <c r="I7801" t="s">
        <v>12642</v>
      </c>
      <c r="J7801" t="s">
        <v>22</v>
      </c>
      <c r="K7801" t="s">
        <v>4913</v>
      </c>
      <c r="L7801" t="str">
        <f t="shared" si="1816"/>
        <v>Established</v>
      </c>
      <c r="N7801" s="2">
        <f t="shared" si="1817"/>
        <v>62</v>
      </c>
      <c r="O7801" t="s">
        <v>446</v>
      </c>
      <c r="P7801" t="s">
        <v>1308</v>
      </c>
      <c r="Q7801" t="s">
        <v>85</v>
      </c>
      <c r="R7801" t="str">
        <f t="shared" si="1818"/>
        <v>Great</v>
      </c>
      <c r="S7801" t="str">
        <f t="shared" si="1819"/>
        <v>Great</v>
      </c>
      <c r="T7801" t="b">
        <f t="shared" si="1820"/>
        <v>1</v>
      </c>
      <c r="U7801" t="b">
        <f t="shared" si="1821"/>
        <v>1</v>
      </c>
      <c r="V7801" t="str">
        <f t="shared" si="1822"/>
        <v>Top Company</v>
      </c>
      <c r="W7801" t="str">
        <f t="shared" si="1823"/>
        <v>Don't Buy</v>
      </c>
      <c r="X7801" t="str">
        <f t="shared" si="1824"/>
        <v>Not Known</v>
      </c>
      <c r="Z7801" t="str">
        <f t="shared" si="1825"/>
        <v>None</v>
      </c>
      <c r="AB7801" t="str">
        <f t="shared" si="1826"/>
        <v>800K</v>
      </c>
    </row>
    <row r="7802" spans="1:28" x14ac:dyDescent="0.3">
      <c r="A7802">
        <v>7800</v>
      </c>
      <c r="B7802" t="s">
        <v>12699</v>
      </c>
      <c r="C7802" t="str">
        <f t="shared" si="1813"/>
        <v>Long</v>
      </c>
      <c r="D7802">
        <v>4.4000000000000004</v>
      </c>
      <c r="F7802" s="1">
        <f t="shared" si="1827"/>
        <v>4.4000000000000004</v>
      </c>
      <c r="G7802" s="1">
        <f t="shared" si="1814"/>
        <v>4.4000000000000004</v>
      </c>
      <c r="H7802">
        <f t="shared" si="1815"/>
        <v>4.4000000000000004</v>
      </c>
      <c r="I7802" t="s">
        <v>12642</v>
      </c>
      <c r="J7802" t="s">
        <v>5646</v>
      </c>
      <c r="K7802" t="s">
        <v>267</v>
      </c>
      <c r="L7802" t="str">
        <f t="shared" si="1816"/>
        <v>Established</v>
      </c>
      <c r="N7802" s="2">
        <f t="shared" si="1817"/>
        <v>50</v>
      </c>
      <c r="O7802" t="s">
        <v>691</v>
      </c>
      <c r="Q7802" t="s">
        <v>1630</v>
      </c>
      <c r="R7802" t="str">
        <f t="shared" si="1818"/>
        <v>Great</v>
      </c>
      <c r="S7802" t="str">
        <f t="shared" si="1819"/>
        <v>Great</v>
      </c>
      <c r="T7802" t="b">
        <f t="shared" si="1820"/>
        <v>1</v>
      </c>
      <c r="U7802" t="b">
        <f t="shared" si="1821"/>
        <v>1</v>
      </c>
      <c r="V7802" t="str">
        <f t="shared" si="1822"/>
        <v>Top Company</v>
      </c>
      <c r="W7802" t="str">
        <f t="shared" si="1823"/>
        <v>Don't Buy</v>
      </c>
      <c r="X7802" t="str">
        <f t="shared" si="1824"/>
        <v>Not Known</v>
      </c>
      <c r="Z7802" t="str">
        <f t="shared" si="1825"/>
        <v>None</v>
      </c>
      <c r="AB7802" t="str">
        <f t="shared" si="1826"/>
        <v>0</v>
      </c>
    </row>
    <row r="7803" spans="1:28" x14ac:dyDescent="0.3">
      <c r="A7803">
        <v>7801</v>
      </c>
      <c r="B7803" t="s">
        <v>12705</v>
      </c>
      <c r="C7803" t="str">
        <f t="shared" si="1813"/>
        <v>Short</v>
      </c>
      <c r="D7803">
        <v>3.7</v>
      </c>
      <c r="F7803" s="1">
        <f t="shared" si="1827"/>
        <v>3.7</v>
      </c>
      <c r="G7803" s="1">
        <f t="shared" si="1814"/>
        <v>3.7</v>
      </c>
      <c r="H7803">
        <f t="shared" si="1815"/>
        <v>3.7</v>
      </c>
      <c r="I7803" t="s">
        <v>12642</v>
      </c>
      <c r="J7803" t="s">
        <v>22</v>
      </c>
      <c r="K7803" t="s">
        <v>12706</v>
      </c>
      <c r="L7803" t="str">
        <f t="shared" si="1816"/>
        <v>Established</v>
      </c>
      <c r="N7803" s="2">
        <f t="shared" si="1817"/>
        <v>79</v>
      </c>
      <c r="O7803" t="s">
        <v>716</v>
      </c>
      <c r="P7803" t="s">
        <v>691</v>
      </c>
      <c r="Q7803" t="s">
        <v>362</v>
      </c>
      <c r="R7803" t="str">
        <f t="shared" si="1818"/>
        <v>Average</v>
      </c>
      <c r="S7803" t="str">
        <f t="shared" si="1819"/>
        <v xml:space="preserve"> </v>
      </c>
      <c r="T7803" t="b">
        <f t="shared" si="1820"/>
        <v>0</v>
      </c>
      <c r="U7803" t="b">
        <f t="shared" si="1821"/>
        <v>1</v>
      </c>
      <c r="V7803" t="str">
        <f t="shared" si="1822"/>
        <v>Average Company</v>
      </c>
      <c r="W7803" t="str">
        <f t="shared" si="1823"/>
        <v>Don't Buy</v>
      </c>
      <c r="X7803" t="str">
        <f t="shared" si="1824"/>
        <v>Not Known</v>
      </c>
      <c r="Z7803" t="str">
        <f t="shared" si="1825"/>
        <v>None</v>
      </c>
      <c r="AB7803" t="str">
        <f t="shared" si="1826"/>
        <v>0</v>
      </c>
    </row>
    <row r="7804" spans="1:28" x14ac:dyDescent="0.3">
      <c r="A7804">
        <v>7802</v>
      </c>
      <c r="B7804" t="s">
        <v>12707</v>
      </c>
      <c r="C7804" t="str">
        <f t="shared" si="1813"/>
        <v>Long</v>
      </c>
      <c r="D7804">
        <v>4.2</v>
      </c>
      <c r="F7804" s="1">
        <f t="shared" si="1827"/>
        <v>4.2</v>
      </c>
      <c r="G7804" s="1">
        <f t="shared" si="1814"/>
        <v>4.2</v>
      </c>
      <c r="H7804">
        <f t="shared" si="1815"/>
        <v>4.2</v>
      </c>
      <c r="I7804" t="s">
        <v>12642</v>
      </c>
      <c r="J7804" t="s">
        <v>22</v>
      </c>
      <c r="K7804" t="s">
        <v>6917</v>
      </c>
      <c r="L7804" t="str">
        <f t="shared" si="1816"/>
        <v>Established</v>
      </c>
      <c r="N7804" s="2">
        <f t="shared" si="1817"/>
        <v>24</v>
      </c>
      <c r="O7804" t="s">
        <v>185</v>
      </c>
      <c r="P7804" t="s">
        <v>691</v>
      </c>
      <c r="Q7804" t="s">
        <v>19</v>
      </c>
      <c r="R7804" t="str">
        <f t="shared" si="1818"/>
        <v>Great</v>
      </c>
      <c r="S7804" t="str">
        <f t="shared" si="1819"/>
        <v>Great</v>
      </c>
      <c r="T7804" t="b">
        <f t="shared" si="1820"/>
        <v>1</v>
      </c>
      <c r="U7804" t="b">
        <f t="shared" si="1821"/>
        <v>1</v>
      </c>
      <c r="V7804" t="str">
        <f t="shared" si="1822"/>
        <v>Top Company</v>
      </c>
      <c r="W7804" t="str">
        <f t="shared" si="1823"/>
        <v>Don't Buy</v>
      </c>
      <c r="X7804" t="str">
        <f t="shared" si="1824"/>
        <v>Not Known</v>
      </c>
      <c r="Z7804" t="str">
        <f t="shared" si="1825"/>
        <v>None</v>
      </c>
      <c r="AB7804" t="str">
        <f t="shared" si="1826"/>
        <v>1Million</v>
      </c>
    </row>
    <row r="7805" spans="1:28" x14ac:dyDescent="0.3">
      <c r="A7805">
        <v>7803</v>
      </c>
      <c r="B7805" t="s">
        <v>12717</v>
      </c>
      <c r="C7805" t="str">
        <f t="shared" si="1813"/>
        <v>Long</v>
      </c>
      <c r="D7805">
        <v>3.8</v>
      </c>
      <c r="F7805" s="1">
        <f t="shared" si="1827"/>
        <v>3.8</v>
      </c>
      <c r="G7805" s="1">
        <f t="shared" si="1814"/>
        <v>3.8</v>
      </c>
      <c r="H7805">
        <f t="shared" si="1815"/>
        <v>3.8</v>
      </c>
      <c r="I7805" t="s">
        <v>12642</v>
      </c>
      <c r="J7805" t="s">
        <v>22</v>
      </c>
      <c r="K7805" t="s">
        <v>5210</v>
      </c>
      <c r="L7805" t="str">
        <f t="shared" si="1816"/>
        <v>Established</v>
      </c>
      <c r="N7805" s="2">
        <f t="shared" si="1817"/>
        <v>41</v>
      </c>
      <c r="O7805" t="s">
        <v>39</v>
      </c>
      <c r="P7805" t="s">
        <v>683</v>
      </c>
      <c r="Q7805" t="s">
        <v>295</v>
      </c>
      <c r="R7805" t="str">
        <f t="shared" si="1818"/>
        <v>Average</v>
      </c>
      <c r="S7805" t="str">
        <f t="shared" si="1819"/>
        <v xml:space="preserve"> </v>
      </c>
      <c r="T7805" t="b">
        <f t="shared" si="1820"/>
        <v>0</v>
      </c>
      <c r="U7805" t="b">
        <f t="shared" si="1821"/>
        <v>1</v>
      </c>
      <c r="V7805" t="str">
        <f t="shared" si="1822"/>
        <v>Average Company</v>
      </c>
      <c r="W7805" t="str">
        <f t="shared" si="1823"/>
        <v>Don't Buy</v>
      </c>
      <c r="X7805" t="str">
        <f t="shared" si="1824"/>
        <v>Not Known</v>
      </c>
      <c r="Z7805" t="str">
        <f t="shared" si="1825"/>
        <v>None</v>
      </c>
      <c r="AB7805" t="str">
        <f t="shared" si="1826"/>
        <v>0</v>
      </c>
    </row>
    <row r="7806" spans="1:28" x14ac:dyDescent="0.3">
      <c r="A7806">
        <v>7804</v>
      </c>
      <c r="B7806" t="s">
        <v>12710</v>
      </c>
      <c r="C7806" t="str">
        <f t="shared" si="1813"/>
        <v>Long</v>
      </c>
      <c r="D7806">
        <v>4.2</v>
      </c>
      <c r="F7806" s="1">
        <f t="shared" si="1827"/>
        <v>4.2</v>
      </c>
      <c r="G7806" s="1">
        <f t="shared" si="1814"/>
        <v>4.2</v>
      </c>
      <c r="H7806">
        <f t="shared" si="1815"/>
        <v>4.2</v>
      </c>
      <c r="I7806" t="s">
        <v>12642</v>
      </c>
      <c r="J7806" t="s">
        <v>22</v>
      </c>
      <c r="K7806" t="s">
        <v>12711</v>
      </c>
      <c r="L7806" t="str">
        <f t="shared" si="1816"/>
        <v>Established</v>
      </c>
      <c r="N7806" s="2">
        <f t="shared" si="1817"/>
        <v>26</v>
      </c>
      <c r="O7806" t="s">
        <v>126</v>
      </c>
      <c r="P7806" t="s">
        <v>683</v>
      </c>
      <c r="Q7806" t="s">
        <v>186</v>
      </c>
      <c r="R7806" t="str">
        <f t="shared" si="1818"/>
        <v>Great</v>
      </c>
      <c r="S7806" t="str">
        <f t="shared" si="1819"/>
        <v>Great</v>
      </c>
      <c r="T7806" t="b">
        <f t="shared" si="1820"/>
        <v>1</v>
      </c>
      <c r="U7806" t="b">
        <f t="shared" si="1821"/>
        <v>1</v>
      </c>
      <c r="V7806" t="str">
        <f t="shared" si="1822"/>
        <v>Top Company</v>
      </c>
      <c r="W7806" t="str">
        <f t="shared" si="1823"/>
        <v>Don't Buy</v>
      </c>
      <c r="X7806" t="str">
        <f t="shared" si="1824"/>
        <v>Not Known</v>
      </c>
      <c r="Z7806" t="str">
        <f t="shared" si="1825"/>
        <v>None</v>
      </c>
      <c r="AB7806" t="str">
        <f t="shared" si="1826"/>
        <v>0</v>
      </c>
    </row>
    <row r="7807" spans="1:28" x14ac:dyDescent="0.3">
      <c r="A7807">
        <v>7805</v>
      </c>
      <c r="B7807" t="s">
        <v>12751</v>
      </c>
      <c r="C7807" t="str">
        <f t="shared" si="1813"/>
        <v>Long</v>
      </c>
      <c r="D7807">
        <v>4.2</v>
      </c>
      <c r="F7807" s="1" t="e">
        <f t="shared" si="1827"/>
        <v>#VALUE!</v>
      </c>
      <c r="G7807" s="1" t="e">
        <f t="shared" si="1814"/>
        <v>#VALUE!</v>
      </c>
      <c r="H7807" t="e">
        <f t="shared" si="1815"/>
        <v>#VALUE!</v>
      </c>
      <c r="I7807" t="s">
        <v>12642</v>
      </c>
      <c r="J7807" t="s">
        <v>10122</v>
      </c>
      <c r="K7807" t="s">
        <v>267</v>
      </c>
      <c r="L7807" t="e">
        <f t="shared" si="1816"/>
        <v>#VALUE!</v>
      </c>
      <c r="N7807" s="2" t="e">
        <f t="shared" si="1817"/>
        <v>#VALUE!</v>
      </c>
      <c r="O7807" t="s">
        <v>147</v>
      </c>
      <c r="Q7807" t="s">
        <v>44</v>
      </c>
      <c r="R7807" t="str">
        <f t="shared" si="1818"/>
        <v>Great</v>
      </c>
      <c r="S7807" t="str">
        <f t="shared" si="1819"/>
        <v>Great</v>
      </c>
      <c r="T7807" t="e">
        <f t="shared" si="1820"/>
        <v>#VALUE!</v>
      </c>
      <c r="U7807" t="e">
        <f t="shared" si="1821"/>
        <v>#VALUE!</v>
      </c>
      <c r="V7807" t="e">
        <f t="shared" si="1822"/>
        <v>#VALUE!</v>
      </c>
      <c r="W7807" t="str">
        <f t="shared" si="1823"/>
        <v>Don't Buy</v>
      </c>
      <c r="X7807" t="str">
        <f t="shared" si="1824"/>
        <v>Not Known</v>
      </c>
      <c r="Z7807" t="e">
        <f t="shared" si="1825"/>
        <v>#VALUE!</v>
      </c>
      <c r="AB7807" t="str">
        <f t="shared" si="1826"/>
        <v>0</v>
      </c>
    </row>
    <row r="7808" spans="1:28" x14ac:dyDescent="0.3">
      <c r="A7808">
        <v>7806</v>
      </c>
      <c r="B7808" t="s">
        <v>12661</v>
      </c>
      <c r="C7808" t="str">
        <f t="shared" si="1813"/>
        <v>Long</v>
      </c>
      <c r="D7808">
        <v>3.6</v>
      </c>
      <c r="F7808" s="1">
        <f t="shared" si="1827"/>
        <v>3.6</v>
      </c>
      <c r="G7808" s="1">
        <f t="shared" si="1814"/>
        <v>3.6</v>
      </c>
      <c r="H7808">
        <f t="shared" si="1815"/>
        <v>3.6</v>
      </c>
      <c r="I7808" t="s">
        <v>12642</v>
      </c>
      <c r="J7808" t="s">
        <v>5262</v>
      </c>
      <c r="K7808" t="s">
        <v>104</v>
      </c>
      <c r="L7808" t="str">
        <f t="shared" si="1816"/>
        <v>Established</v>
      </c>
      <c r="N7808" s="2">
        <f t="shared" si="1817"/>
        <v>50</v>
      </c>
      <c r="O7808" t="s">
        <v>691</v>
      </c>
      <c r="Q7808" t="s">
        <v>105</v>
      </c>
      <c r="R7808" t="str">
        <f t="shared" si="1818"/>
        <v>Average</v>
      </c>
      <c r="S7808" t="str">
        <f t="shared" si="1819"/>
        <v xml:space="preserve"> </v>
      </c>
      <c r="T7808" t="b">
        <f t="shared" si="1820"/>
        <v>0</v>
      </c>
      <c r="U7808" t="b">
        <f t="shared" si="1821"/>
        <v>1</v>
      </c>
      <c r="V7808" t="str">
        <f t="shared" si="1822"/>
        <v>Average Company</v>
      </c>
      <c r="W7808" t="str">
        <f t="shared" si="1823"/>
        <v>Don't Buy</v>
      </c>
      <c r="X7808" t="str">
        <f t="shared" si="1824"/>
        <v>Not Known</v>
      </c>
      <c r="Z7808" t="str">
        <f t="shared" si="1825"/>
        <v>None</v>
      </c>
      <c r="AB7808" t="str">
        <f t="shared" si="1826"/>
        <v>0</v>
      </c>
    </row>
    <row r="7809" spans="1:28" x14ac:dyDescent="0.3">
      <c r="A7809">
        <v>7807</v>
      </c>
      <c r="B7809" t="s">
        <v>12662</v>
      </c>
      <c r="C7809" t="str">
        <f t="shared" si="1813"/>
        <v>Long</v>
      </c>
      <c r="D7809">
        <v>4.0999999999999996</v>
      </c>
      <c r="F7809" s="1">
        <f t="shared" si="1827"/>
        <v>4.0999999999999996</v>
      </c>
      <c r="G7809" s="1">
        <f t="shared" si="1814"/>
        <v>4.0999999999999996</v>
      </c>
      <c r="H7809">
        <f t="shared" si="1815"/>
        <v>4.0999999999999996</v>
      </c>
      <c r="I7809" t="s">
        <v>12642</v>
      </c>
      <c r="J7809" t="s">
        <v>22</v>
      </c>
      <c r="K7809" t="s">
        <v>8863</v>
      </c>
      <c r="L7809" t="str">
        <f t="shared" si="1816"/>
        <v>Established</v>
      </c>
      <c r="N7809" s="2">
        <f t="shared" si="1817"/>
        <v>14</v>
      </c>
      <c r="O7809" t="s">
        <v>522</v>
      </c>
      <c r="P7809" t="s">
        <v>691</v>
      </c>
      <c r="Q7809" t="s">
        <v>601</v>
      </c>
      <c r="R7809" t="str">
        <f t="shared" si="1818"/>
        <v>Great</v>
      </c>
      <c r="S7809" t="str">
        <f t="shared" si="1819"/>
        <v>Great</v>
      </c>
      <c r="T7809" t="b">
        <f t="shared" si="1820"/>
        <v>1</v>
      </c>
      <c r="U7809" t="b">
        <f t="shared" si="1821"/>
        <v>1</v>
      </c>
      <c r="V7809" t="str">
        <f t="shared" si="1822"/>
        <v>Average Company</v>
      </c>
      <c r="W7809" t="str">
        <f t="shared" si="1823"/>
        <v>Don't Buy</v>
      </c>
      <c r="X7809" t="str">
        <f t="shared" si="1824"/>
        <v>Not Known</v>
      </c>
      <c r="Z7809" t="str">
        <f t="shared" si="1825"/>
        <v>None</v>
      </c>
      <c r="AB7809" t="str">
        <f t="shared" si="1826"/>
        <v>0</v>
      </c>
    </row>
    <row r="7810" spans="1:28" x14ac:dyDescent="0.3">
      <c r="A7810">
        <v>7808</v>
      </c>
      <c r="B7810" t="s">
        <v>12752</v>
      </c>
      <c r="C7810" t="str">
        <f t="shared" si="1813"/>
        <v>Long</v>
      </c>
      <c r="D7810">
        <v>4.0999999999999996</v>
      </c>
      <c r="F7810" s="1">
        <f t="shared" si="1827"/>
        <v>4.0999999999999996</v>
      </c>
      <c r="G7810" s="1">
        <f t="shared" si="1814"/>
        <v>4.0999999999999996</v>
      </c>
      <c r="H7810">
        <f t="shared" si="1815"/>
        <v>4.0999999999999996</v>
      </c>
      <c r="I7810" t="s">
        <v>12642</v>
      </c>
      <c r="J7810" t="s">
        <v>4538</v>
      </c>
      <c r="K7810" t="s">
        <v>331</v>
      </c>
      <c r="L7810" t="str">
        <f t="shared" si="1816"/>
        <v>Established</v>
      </c>
      <c r="N7810" s="2">
        <f t="shared" si="1817"/>
        <v>51</v>
      </c>
      <c r="O7810" t="s">
        <v>1308</v>
      </c>
      <c r="Q7810" t="s">
        <v>773</v>
      </c>
      <c r="R7810" t="str">
        <f t="shared" si="1818"/>
        <v>Great</v>
      </c>
      <c r="S7810" t="str">
        <f t="shared" si="1819"/>
        <v>Great</v>
      </c>
      <c r="T7810" t="b">
        <f t="shared" si="1820"/>
        <v>1</v>
      </c>
      <c r="U7810" t="b">
        <f t="shared" si="1821"/>
        <v>1</v>
      </c>
      <c r="V7810" t="str">
        <f t="shared" si="1822"/>
        <v>Top Company</v>
      </c>
      <c r="W7810" t="str">
        <f t="shared" si="1823"/>
        <v>Don't Buy</v>
      </c>
      <c r="X7810" t="str">
        <f t="shared" si="1824"/>
        <v>Not Known</v>
      </c>
      <c r="Z7810" t="str">
        <f t="shared" si="1825"/>
        <v>None</v>
      </c>
      <c r="AB7810" t="str">
        <f t="shared" si="1826"/>
        <v>0</v>
      </c>
    </row>
    <row r="7811" spans="1:28" x14ac:dyDescent="0.3">
      <c r="A7811">
        <v>7809</v>
      </c>
      <c r="B7811" t="s">
        <v>12753</v>
      </c>
      <c r="C7811" t="str">
        <f t="shared" ref="C7811:C7874" si="1828">IF(LEN(B7811)&gt;=10,"Long","Short")</f>
        <v>Long</v>
      </c>
      <c r="D7811">
        <v>4.8</v>
      </c>
      <c r="F7811" s="1">
        <f t="shared" si="1827"/>
        <v>4.8</v>
      </c>
      <c r="G7811" s="1">
        <f t="shared" ref="G7811:G7874" si="1829">IF(L7811="Startup",D7811+0.5,D7811)</f>
        <v>4.8</v>
      </c>
      <c r="H7811">
        <f t="shared" ref="H7811:H7874" si="1830">IF(L7811="Startup",D7811+0.1,D7811)</f>
        <v>4.8</v>
      </c>
      <c r="I7811" t="s">
        <v>12642</v>
      </c>
      <c r="J7811" t="s">
        <v>3380</v>
      </c>
      <c r="K7811" t="s">
        <v>12754</v>
      </c>
      <c r="L7811" t="str">
        <f t="shared" ref="L7811:L7874" si="1831">IF(N7811&lt;10,"Startup","Established")</f>
        <v>Established</v>
      </c>
      <c r="N7811" s="2">
        <f t="shared" ref="N7811:N7874" si="1832">INT(LEFT(O7811,2))</f>
        <v>14</v>
      </c>
      <c r="O7811" t="s">
        <v>522</v>
      </c>
      <c r="P7811" t="s">
        <v>1308</v>
      </c>
      <c r="Q7811" t="s">
        <v>19</v>
      </c>
      <c r="R7811" t="str">
        <f t="shared" ref="R7811:R7874" si="1833">IF(D7811&gt;4,"Great","Average")</f>
        <v>Great</v>
      </c>
      <c r="S7811" t="str">
        <f t="shared" ref="S7811:S7874" si="1834">IF(D7811&gt;4,"Great"," ")</f>
        <v>Great</v>
      </c>
      <c r="T7811" t="b">
        <f t="shared" ref="T7811:T7874" si="1835">AND(D7811:D17769&gt;4,N7811:N17769&gt;10)</f>
        <v>1</v>
      </c>
      <c r="U7811" t="b">
        <f t="shared" ref="U7811:U7874" si="1836">OR(D7811&gt;3.5,N7811&lt;10)</f>
        <v>1</v>
      </c>
      <c r="V7811" t="str">
        <f t="shared" ref="V7811:V7874" si="1837">IF(AND(D7811&gt;4,N7811&gt;20),"Top Company","Average Company")</f>
        <v>Average Company</v>
      </c>
      <c r="W7811" t="str">
        <f t="shared" ref="W7811:W7874" si="1838">IF(OR(LEFT(B7811,1)="T",LEFT(B7811,1)="G"),"Buy","Don't Buy")</f>
        <v>Don't Buy</v>
      </c>
      <c r="X7811" t="str">
        <f t="shared" ref="X7811:X7874" si="1839">IF(IF(Q7811="Financial Services",ISNUMBER(SEARCH("Mumbai",K7811))),"Bombay Finance","Not Known")</f>
        <v>Not Known</v>
      </c>
      <c r="Z7811" t="str">
        <f t="shared" ref="Z7811:Z7874" si="1840">IF(AND(OR(ISNUMBER(SEARCH("Bangalore",K7811)),ISNUMBER(SEARCH("Bengaluru",K7811)),ISNUMBER(SEARCH("Chennai",K7811))),N7811&lt;10),"Silicon Valley Startups","None")</f>
        <v>None</v>
      </c>
      <c r="AB7811" t="str">
        <f t="shared" ref="AB7811:AB7874" si="1841">IF(AND(OR(Q7811="IT Services &amp; Consulting",Q7811="Financial Services"),D7811&gt;4),"1Million",IF(AND(OR(Q7811="IT Services &amp; Consulting",Q7811="Financial Services"),D7811&lt;=4),"500K",IF(AND(Q7811="Telecom / ISP",D7811&gt;4),"800K","0")))</f>
        <v>1Million</v>
      </c>
    </row>
    <row r="7812" spans="1:28" x14ac:dyDescent="0.3">
      <c r="A7812">
        <v>7810</v>
      </c>
      <c r="B7812" t="s">
        <v>12755</v>
      </c>
      <c r="C7812" t="str">
        <f t="shared" si="1828"/>
        <v>Long</v>
      </c>
      <c r="D7812">
        <v>4.2</v>
      </c>
      <c r="F7812" s="1">
        <f t="shared" si="1827"/>
        <v>4.2</v>
      </c>
      <c r="G7812" s="1">
        <f t="shared" si="1829"/>
        <v>4.2</v>
      </c>
      <c r="H7812">
        <f t="shared" si="1830"/>
        <v>4.2</v>
      </c>
      <c r="I7812" t="s">
        <v>12642</v>
      </c>
      <c r="J7812" t="s">
        <v>22</v>
      </c>
      <c r="K7812" t="s">
        <v>856</v>
      </c>
      <c r="L7812" t="str">
        <f t="shared" si="1831"/>
        <v>Established</v>
      </c>
      <c r="N7812" s="2">
        <f t="shared" si="1832"/>
        <v>13</v>
      </c>
      <c r="O7812" t="s">
        <v>299</v>
      </c>
      <c r="P7812" t="s">
        <v>1308</v>
      </c>
      <c r="Q7812" t="s">
        <v>424</v>
      </c>
      <c r="R7812" t="str">
        <f t="shared" si="1833"/>
        <v>Great</v>
      </c>
      <c r="S7812" t="str">
        <f t="shared" si="1834"/>
        <v>Great</v>
      </c>
      <c r="T7812" t="b">
        <f t="shared" si="1835"/>
        <v>1</v>
      </c>
      <c r="U7812" t="b">
        <f t="shared" si="1836"/>
        <v>1</v>
      </c>
      <c r="V7812" t="str">
        <f t="shared" si="1837"/>
        <v>Average Company</v>
      </c>
      <c r="W7812" t="str">
        <f t="shared" si="1838"/>
        <v>Buy</v>
      </c>
      <c r="X7812" t="str">
        <f t="shared" si="1839"/>
        <v>Not Known</v>
      </c>
      <c r="Z7812" t="str">
        <f t="shared" si="1840"/>
        <v>None</v>
      </c>
      <c r="AB7812" t="str">
        <f t="shared" si="1841"/>
        <v>0</v>
      </c>
    </row>
    <row r="7813" spans="1:28" x14ac:dyDescent="0.3">
      <c r="A7813">
        <v>7811</v>
      </c>
      <c r="B7813" t="s">
        <v>12756</v>
      </c>
      <c r="C7813" t="str">
        <f t="shared" si="1828"/>
        <v>Short</v>
      </c>
      <c r="D7813">
        <v>3.6</v>
      </c>
      <c r="F7813" s="1">
        <f t="shared" si="1827"/>
        <v>3.6</v>
      </c>
      <c r="G7813" s="1">
        <f t="shared" si="1829"/>
        <v>3.6</v>
      </c>
      <c r="H7813">
        <f t="shared" si="1830"/>
        <v>3.6</v>
      </c>
      <c r="I7813" t="s">
        <v>12642</v>
      </c>
      <c r="J7813" t="s">
        <v>10</v>
      </c>
      <c r="K7813" t="s">
        <v>5895</v>
      </c>
      <c r="L7813" t="str">
        <f t="shared" si="1831"/>
        <v>Established</v>
      </c>
      <c r="N7813" s="2">
        <f t="shared" si="1832"/>
        <v>13</v>
      </c>
      <c r="O7813" t="s">
        <v>299</v>
      </c>
      <c r="P7813" t="s">
        <v>1308</v>
      </c>
      <c r="Q7813" t="s">
        <v>168</v>
      </c>
      <c r="R7813" t="str">
        <f t="shared" si="1833"/>
        <v>Average</v>
      </c>
      <c r="S7813" t="str">
        <f t="shared" si="1834"/>
        <v xml:space="preserve"> </v>
      </c>
      <c r="T7813" t="b">
        <f t="shared" si="1835"/>
        <v>0</v>
      </c>
      <c r="U7813" t="b">
        <f t="shared" si="1836"/>
        <v>1</v>
      </c>
      <c r="V7813" t="str">
        <f t="shared" si="1837"/>
        <v>Average Company</v>
      </c>
      <c r="W7813" t="str">
        <f t="shared" si="1838"/>
        <v>Don't Buy</v>
      </c>
      <c r="X7813" t="str">
        <f t="shared" si="1839"/>
        <v>Not Known</v>
      </c>
      <c r="Z7813" t="str">
        <f t="shared" si="1840"/>
        <v>None</v>
      </c>
      <c r="AB7813" t="str">
        <f t="shared" si="1841"/>
        <v>0</v>
      </c>
    </row>
    <row r="7814" spans="1:28" x14ac:dyDescent="0.3">
      <c r="A7814">
        <v>7812</v>
      </c>
      <c r="B7814" t="s">
        <v>12757</v>
      </c>
      <c r="C7814" t="str">
        <f t="shared" si="1828"/>
        <v>Long</v>
      </c>
      <c r="D7814">
        <v>4.3</v>
      </c>
      <c r="F7814" s="1">
        <f t="shared" si="1827"/>
        <v>4.3</v>
      </c>
      <c r="G7814" s="1">
        <f t="shared" si="1829"/>
        <v>4.3</v>
      </c>
      <c r="H7814">
        <f t="shared" si="1830"/>
        <v>4.3</v>
      </c>
      <c r="I7814" t="s">
        <v>12642</v>
      </c>
      <c r="J7814" t="s">
        <v>12758</v>
      </c>
      <c r="K7814" t="s">
        <v>711</v>
      </c>
      <c r="L7814" t="str">
        <f t="shared" si="1831"/>
        <v>Established</v>
      </c>
      <c r="N7814" s="2">
        <f t="shared" si="1832"/>
        <v>50</v>
      </c>
      <c r="O7814" t="s">
        <v>691</v>
      </c>
      <c r="Q7814" t="s">
        <v>1957</v>
      </c>
      <c r="R7814" t="str">
        <f t="shared" si="1833"/>
        <v>Great</v>
      </c>
      <c r="S7814" t="str">
        <f t="shared" si="1834"/>
        <v>Great</v>
      </c>
      <c r="T7814" t="b">
        <f t="shared" si="1835"/>
        <v>1</v>
      </c>
      <c r="U7814" t="b">
        <f t="shared" si="1836"/>
        <v>1</v>
      </c>
      <c r="V7814" t="str">
        <f t="shared" si="1837"/>
        <v>Top Company</v>
      </c>
      <c r="W7814" t="str">
        <f t="shared" si="1838"/>
        <v>Don't Buy</v>
      </c>
      <c r="X7814" t="str">
        <f t="shared" si="1839"/>
        <v>Not Known</v>
      </c>
      <c r="Z7814" t="str">
        <f t="shared" si="1840"/>
        <v>None</v>
      </c>
      <c r="AB7814" t="str">
        <f t="shared" si="1841"/>
        <v>0</v>
      </c>
    </row>
    <row r="7815" spans="1:28" x14ac:dyDescent="0.3">
      <c r="A7815">
        <v>7813</v>
      </c>
      <c r="B7815" t="s">
        <v>12759</v>
      </c>
      <c r="C7815" t="str">
        <f t="shared" si="1828"/>
        <v>Long</v>
      </c>
      <c r="D7815">
        <v>4.2</v>
      </c>
      <c r="F7815" s="1">
        <f t="shared" si="1827"/>
        <v>4.2</v>
      </c>
      <c r="G7815" s="1">
        <f t="shared" si="1829"/>
        <v>4.2</v>
      </c>
      <c r="H7815">
        <f t="shared" si="1830"/>
        <v>4.2</v>
      </c>
      <c r="I7815" t="s">
        <v>12642</v>
      </c>
      <c r="J7815" t="s">
        <v>22</v>
      </c>
      <c r="K7815" t="s">
        <v>7311</v>
      </c>
      <c r="L7815" t="str">
        <f t="shared" si="1831"/>
        <v>Established</v>
      </c>
      <c r="N7815" s="2">
        <f t="shared" si="1832"/>
        <v>67</v>
      </c>
      <c r="O7815" t="s">
        <v>624</v>
      </c>
      <c r="P7815" t="s">
        <v>274</v>
      </c>
      <c r="Q7815" t="s">
        <v>773</v>
      </c>
      <c r="R7815" t="str">
        <f t="shared" si="1833"/>
        <v>Great</v>
      </c>
      <c r="S7815" t="str">
        <f t="shared" si="1834"/>
        <v>Great</v>
      </c>
      <c r="T7815" t="b">
        <f t="shared" si="1835"/>
        <v>1</v>
      </c>
      <c r="U7815" t="b">
        <f t="shared" si="1836"/>
        <v>1</v>
      </c>
      <c r="V7815" t="str">
        <f t="shared" si="1837"/>
        <v>Top Company</v>
      </c>
      <c r="W7815" t="str">
        <f t="shared" si="1838"/>
        <v>Don't Buy</v>
      </c>
      <c r="X7815" t="str">
        <f t="shared" si="1839"/>
        <v>Not Known</v>
      </c>
      <c r="Z7815" t="str">
        <f t="shared" si="1840"/>
        <v>None</v>
      </c>
      <c r="AB7815" t="str">
        <f t="shared" si="1841"/>
        <v>0</v>
      </c>
    </row>
    <row r="7816" spans="1:28" x14ac:dyDescent="0.3">
      <c r="A7816">
        <v>7814</v>
      </c>
      <c r="B7816" t="s">
        <v>12760</v>
      </c>
      <c r="C7816" t="str">
        <f t="shared" si="1828"/>
        <v>Long</v>
      </c>
      <c r="D7816">
        <v>3.9</v>
      </c>
      <c r="F7816" s="1">
        <f t="shared" si="1827"/>
        <v>3.9</v>
      </c>
      <c r="G7816" s="1">
        <f t="shared" si="1829"/>
        <v>3.9</v>
      </c>
      <c r="H7816">
        <f t="shared" si="1830"/>
        <v>3.9</v>
      </c>
      <c r="I7816" t="s">
        <v>12642</v>
      </c>
      <c r="J7816" t="s">
        <v>4491</v>
      </c>
      <c r="K7816" t="s">
        <v>200</v>
      </c>
      <c r="L7816" t="str">
        <f t="shared" si="1831"/>
        <v>Established</v>
      </c>
      <c r="N7816" s="2">
        <f t="shared" si="1832"/>
        <v>20</v>
      </c>
      <c r="O7816" t="s">
        <v>683</v>
      </c>
      <c r="Q7816" t="s">
        <v>315</v>
      </c>
      <c r="R7816" t="str">
        <f t="shared" si="1833"/>
        <v>Average</v>
      </c>
      <c r="S7816" t="str">
        <f t="shared" si="1834"/>
        <v xml:space="preserve"> </v>
      </c>
      <c r="T7816" t="b">
        <f t="shared" si="1835"/>
        <v>0</v>
      </c>
      <c r="U7816" t="b">
        <f t="shared" si="1836"/>
        <v>1</v>
      </c>
      <c r="V7816" t="str">
        <f t="shared" si="1837"/>
        <v>Average Company</v>
      </c>
      <c r="W7816" t="str">
        <f t="shared" si="1838"/>
        <v>Don't Buy</v>
      </c>
      <c r="X7816" t="str">
        <f t="shared" si="1839"/>
        <v>Not Known</v>
      </c>
      <c r="Z7816" t="str">
        <f t="shared" si="1840"/>
        <v>None</v>
      </c>
      <c r="AB7816" t="str">
        <f t="shared" si="1841"/>
        <v>0</v>
      </c>
    </row>
    <row r="7817" spans="1:28" x14ac:dyDescent="0.3">
      <c r="A7817">
        <v>7815</v>
      </c>
      <c r="B7817" t="s">
        <v>12761</v>
      </c>
      <c r="C7817" t="str">
        <f t="shared" si="1828"/>
        <v>Long</v>
      </c>
      <c r="D7817">
        <v>4.5</v>
      </c>
      <c r="F7817" s="1">
        <f t="shared" si="1827"/>
        <v>5</v>
      </c>
      <c r="G7817" s="1">
        <f t="shared" si="1829"/>
        <v>5</v>
      </c>
      <c r="H7817">
        <f t="shared" si="1830"/>
        <v>4.5999999999999996</v>
      </c>
      <c r="I7817" t="s">
        <v>12642</v>
      </c>
      <c r="J7817" t="s">
        <v>22</v>
      </c>
      <c r="K7817" t="s">
        <v>9174</v>
      </c>
      <c r="L7817" t="str">
        <f t="shared" si="1831"/>
        <v>Startup</v>
      </c>
      <c r="N7817" s="2">
        <f t="shared" si="1832"/>
        <v>5</v>
      </c>
      <c r="O7817" t="s">
        <v>138</v>
      </c>
      <c r="P7817" t="s">
        <v>683</v>
      </c>
      <c r="Q7817" t="s">
        <v>918</v>
      </c>
      <c r="R7817" t="str">
        <f t="shared" si="1833"/>
        <v>Great</v>
      </c>
      <c r="S7817" t="str">
        <f t="shared" si="1834"/>
        <v>Great</v>
      </c>
      <c r="T7817" t="b">
        <f t="shared" si="1835"/>
        <v>0</v>
      </c>
      <c r="U7817" t="b">
        <f t="shared" si="1836"/>
        <v>1</v>
      </c>
      <c r="V7817" t="str">
        <f t="shared" si="1837"/>
        <v>Average Company</v>
      </c>
      <c r="W7817" t="str">
        <f t="shared" si="1838"/>
        <v>Don't Buy</v>
      </c>
      <c r="X7817" t="str">
        <f t="shared" si="1839"/>
        <v>Not Known</v>
      </c>
      <c r="Z7817" t="str">
        <f t="shared" si="1840"/>
        <v>None</v>
      </c>
      <c r="AB7817" t="str">
        <f t="shared" si="1841"/>
        <v>0</v>
      </c>
    </row>
    <row r="7818" spans="1:28" x14ac:dyDescent="0.3">
      <c r="A7818">
        <v>7816</v>
      </c>
      <c r="B7818" t="s">
        <v>12762</v>
      </c>
      <c r="C7818" t="str">
        <f t="shared" si="1828"/>
        <v>Long</v>
      </c>
      <c r="D7818">
        <v>4.3</v>
      </c>
      <c r="F7818" s="1">
        <f t="shared" si="1827"/>
        <v>4.3</v>
      </c>
      <c r="G7818" s="1">
        <f t="shared" si="1829"/>
        <v>4.3</v>
      </c>
      <c r="H7818">
        <f t="shared" si="1830"/>
        <v>4.3</v>
      </c>
      <c r="I7818" t="s">
        <v>12642</v>
      </c>
      <c r="J7818" t="s">
        <v>22</v>
      </c>
      <c r="K7818" t="s">
        <v>12763</v>
      </c>
      <c r="L7818" t="str">
        <f t="shared" si="1831"/>
        <v>Established</v>
      </c>
      <c r="N7818" s="2">
        <f t="shared" si="1832"/>
        <v>16</v>
      </c>
      <c r="O7818" t="s">
        <v>121</v>
      </c>
      <c r="P7818" t="s">
        <v>683</v>
      </c>
      <c r="Q7818" t="s">
        <v>6074</v>
      </c>
      <c r="R7818" t="str">
        <f t="shared" si="1833"/>
        <v>Great</v>
      </c>
      <c r="S7818" t="str">
        <f t="shared" si="1834"/>
        <v>Great</v>
      </c>
      <c r="T7818" t="b">
        <f t="shared" si="1835"/>
        <v>1</v>
      </c>
      <c r="U7818" t="b">
        <f t="shared" si="1836"/>
        <v>1</v>
      </c>
      <c r="V7818" t="str">
        <f t="shared" si="1837"/>
        <v>Average Company</v>
      </c>
      <c r="W7818" t="str">
        <f t="shared" si="1838"/>
        <v>Don't Buy</v>
      </c>
      <c r="X7818" t="str">
        <f t="shared" si="1839"/>
        <v>Not Known</v>
      </c>
      <c r="Z7818" t="str">
        <f t="shared" si="1840"/>
        <v>None</v>
      </c>
      <c r="AB7818" t="str">
        <f t="shared" si="1841"/>
        <v>0</v>
      </c>
    </row>
    <row r="7819" spans="1:28" x14ac:dyDescent="0.3">
      <c r="A7819">
        <v>7817</v>
      </c>
      <c r="B7819" t="s">
        <v>12764</v>
      </c>
      <c r="C7819" t="str">
        <f t="shared" si="1828"/>
        <v>Long</v>
      </c>
      <c r="D7819">
        <v>4.0999999999999996</v>
      </c>
      <c r="F7819" s="1">
        <f t="shared" si="1827"/>
        <v>4.0999999999999996</v>
      </c>
      <c r="G7819" s="1">
        <f t="shared" si="1829"/>
        <v>4.0999999999999996</v>
      </c>
      <c r="H7819">
        <f t="shared" si="1830"/>
        <v>4.0999999999999996</v>
      </c>
      <c r="I7819" t="s">
        <v>12642</v>
      </c>
      <c r="J7819" t="s">
        <v>22</v>
      </c>
      <c r="K7819" t="s">
        <v>1964</v>
      </c>
      <c r="L7819" t="str">
        <f t="shared" si="1831"/>
        <v>Established</v>
      </c>
      <c r="N7819" s="2">
        <f t="shared" si="1832"/>
        <v>15</v>
      </c>
      <c r="O7819" t="s">
        <v>84</v>
      </c>
      <c r="P7819" t="s">
        <v>1308</v>
      </c>
      <c r="Q7819" t="s">
        <v>429</v>
      </c>
      <c r="R7819" t="str">
        <f t="shared" si="1833"/>
        <v>Great</v>
      </c>
      <c r="S7819" t="str">
        <f t="shared" si="1834"/>
        <v>Great</v>
      </c>
      <c r="T7819" t="b">
        <f t="shared" si="1835"/>
        <v>1</v>
      </c>
      <c r="U7819" t="b">
        <f t="shared" si="1836"/>
        <v>1</v>
      </c>
      <c r="V7819" t="str">
        <f t="shared" si="1837"/>
        <v>Average Company</v>
      </c>
      <c r="W7819" t="str">
        <f t="shared" si="1838"/>
        <v>Don't Buy</v>
      </c>
      <c r="X7819" t="str">
        <f t="shared" si="1839"/>
        <v>Not Known</v>
      </c>
      <c r="Z7819" t="str">
        <f t="shared" si="1840"/>
        <v>None</v>
      </c>
      <c r="AB7819" t="str">
        <f t="shared" si="1841"/>
        <v>0</v>
      </c>
    </row>
    <row r="7820" spans="1:28" x14ac:dyDescent="0.3">
      <c r="A7820">
        <v>7818</v>
      </c>
      <c r="B7820" t="s">
        <v>12765</v>
      </c>
      <c r="C7820" t="str">
        <f t="shared" si="1828"/>
        <v>Long</v>
      </c>
      <c r="D7820">
        <v>4.0999999999999996</v>
      </c>
      <c r="F7820" s="1">
        <f t="shared" si="1827"/>
        <v>4.0999999999999996</v>
      </c>
      <c r="G7820" s="1">
        <f t="shared" si="1829"/>
        <v>4.0999999999999996</v>
      </c>
      <c r="H7820">
        <f t="shared" si="1830"/>
        <v>4.0999999999999996</v>
      </c>
      <c r="I7820" t="s">
        <v>12642</v>
      </c>
      <c r="J7820" t="s">
        <v>22</v>
      </c>
      <c r="K7820" t="s">
        <v>856</v>
      </c>
      <c r="L7820" t="str">
        <f t="shared" si="1831"/>
        <v>Established</v>
      </c>
      <c r="N7820" s="2">
        <f t="shared" si="1832"/>
        <v>21</v>
      </c>
      <c r="O7820" t="s">
        <v>321</v>
      </c>
      <c r="P7820" t="s">
        <v>2884</v>
      </c>
      <c r="Q7820" t="s">
        <v>612</v>
      </c>
      <c r="R7820" t="str">
        <f t="shared" si="1833"/>
        <v>Great</v>
      </c>
      <c r="S7820" t="str">
        <f t="shared" si="1834"/>
        <v>Great</v>
      </c>
      <c r="T7820" t="b">
        <f t="shared" si="1835"/>
        <v>1</v>
      </c>
      <c r="U7820" t="b">
        <f t="shared" si="1836"/>
        <v>1</v>
      </c>
      <c r="V7820" t="str">
        <f t="shared" si="1837"/>
        <v>Top Company</v>
      </c>
      <c r="W7820" t="str">
        <f t="shared" si="1838"/>
        <v>Don't Buy</v>
      </c>
      <c r="X7820" t="str">
        <f t="shared" si="1839"/>
        <v>Not Known</v>
      </c>
      <c r="Z7820" t="str">
        <f t="shared" si="1840"/>
        <v>None</v>
      </c>
      <c r="AB7820" t="str">
        <f t="shared" si="1841"/>
        <v>0</v>
      </c>
    </row>
    <row r="7821" spans="1:28" x14ac:dyDescent="0.3">
      <c r="A7821">
        <v>7819</v>
      </c>
      <c r="B7821" t="s">
        <v>12766</v>
      </c>
      <c r="C7821" t="str">
        <f t="shared" si="1828"/>
        <v>Long</v>
      </c>
      <c r="D7821">
        <v>3.7</v>
      </c>
      <c r="F7821" s="1">
        <f t="shared" si="1827"/>
        <v>3.7</v>
      </c>
      <c r="G7821" s="1">
        <f t="shared" si="1829"/>
        <v>3.7</v>
      </c>
      <c r="H7821">
        <f t="shared" si="1830"/>
        <v>3.7</v>
      </c>
      <c r="I7821" t="s">
        <v>12642</v>
      </c>
      <c r="J7821" t="s">
        <v>22</v>
      </c>
      <c r="K7821" t="s">
        <v>5237</v>
      </c>
      <c r="L7821" t="str">
        <f t="shared" si="1831"/>
        <v>Established</v>
      </c>
      <c r="N7821" s="2">
        <f t="shared" si="1832"/>
        <v>10</v>
      </c>
      <c r="O7821" t="s">
        <v>234</v>
      </c>
      <c r="P7821" t="s">
        <v>683</v>
      </c>
      <c r="Q7821" t="s">
        <v>3061</v>
      </c>
      <c r="R7821" t="str">
        <f t="shared" si="1833"/>
        <v>Average</v>
      </c>
      <c r="S7821" t="str">
        <f t="shared" si="1834"/>
        <v xml:space="preserve"> </v>
      </c>
      <c r="T7821" t="b">
        <f t="shared" si="1835"/>
        <v>0</v>
      </c>
      <c r="U7821" t="b">
        <f t="shared" si="1836"/>
        <v>1</v>
      </c>
      <c r="V7821" t="str">
        <f t="shared" si="1837"/>
        <v>Average Company</v>
      </c>
      <c r="W7821" t="str">
        <f t="shared" si="1838"/>
        <v>Buy</v>
      </c>
      <c r="X7821" t="str">
        <f t="shared" si="1839"/>
        <v>Not Known</v>
      </c>
      <c r="Z7821" t="str">
        <f t="shared" si="1840"/>
        <v>None</v>
      </c>
      <c r="AB7821" t="str">
        <f t="shared" si="1841"/>
        <v>0</v>
      </c>
    </row>
    <row r="7822" spans="1:28" x14ac:dyDescent="0.3">
      <c r="A7822">
        <v>7820</v>
      </c>
      <c r="B7822" t="s">
        <v>12767</v>
      </c>
      <c r="C7822" t="str">
        <f t="shared" si="1828"/>
        <v>Long</v>
      </c>
      <c r="D7822">
        <v>3.6</v>
      </c>
      <c r="F7822" s="1">
        <f t="shared" si="1827"/>
        <v>3.6</v>
      </c>
      <c r="G7822" s="1">
        <f t="shared" si="1829"/>
        <v>3.6</v>
      </c>
      <c r="H7822">
        <f t="shared" si="1830"/>
        <v>3.6</v>
      </c>
      <c r="I7822" t="s">
        <v>12642</v>
      </c>
      <c r="J7822" t="s">
        <v>22</v>
      </c>
      <c r="K7822" t="s">
        <v>1069</v>
      </c>
      <c r="L7822" t="str">
        <f t="shared" si="1831"/>
        <v>Established</v>
      </c>
      <c r="N7822" s="2">
        <f t="shared" si="1832"/>
        <v>12</v>
      </c>
      <c r="O7822" t="s">
        <v>267</v>
      </c>
      <c r="P7822" t="s">
        <v>1308</v>
      </c>
      <c r="Q7822" t="s">
        <v>284</v>
      </c>
      <c r="R7822" t="str">
        <f t="shared" si="1833"/>
        <v>Average</v>
      </c>
      <c r="S7822" t="str">
        <f t="shared" si="1834"/>
        <v xml:space="preserve"> </v>
      </c>
      <c r="T7822" t="b">
        <f t="shared" si="1835"/>
        <v>0</v>
      </c>
      <c r="U7822" t="b">
        <f t="shared" si="1836"/>
        <v>1</v>
      </c>
      <c r="V7822" t="str">
        <f t="shared" si="1837"/>
        <v>Average Company</v>
      </c>
      <c r="W7822" t="str">
        <f t="shared" si="1838"/>
        <v>Don't Buy</v>
      </c>
      <c r="X7822" t="str">
        <f t="shared" si="1839"/>
        <v>Not Known</v>
      </c>
      <c r="Z7822" t="str">
        <f t="shared" si="1840"/>
        <v>None</v>
      </c>
      <c r="AB7822" t="str">
        <f t="shared" si="1841"/>
        <v>0</v>
      </c>
    </row>
    <row r="7823" spans="1:28" x14ac:dyDescent="0.3">
      <c r="A7823">
        <v>7821</v>
      </c>
      <c r="B7823" t="s">
        <v>12768</v>
      </c>
      <c r="C7823" t="str">
        <f t="shared" si="1828"/>
        <v>Long</v>
      </c>
      <c r="D7823">
        <v>3.8</v>
      </c>
      <c r="F7823" s="1">
        <f t="shared" si="1827"/>
        <v>3.8</v>
      </c>
      <c r="G7823" s="1">
        <f t="shared" si="1829"/>
        <v>3.8</v>
      </c>
      <c r="H7823">
        <f t="shared" si="1830"/>
        <v>3.8</v>
      </c>
      <c r="I7823" t="s">
        <v>12642</v>
      </c>
      <c r="J7823" t="s">
        <v>7535</v>
      </c>
      <c r="K7823" t="s">
        <v>583</v>
      </c>
      <c r="L7823" t="str">
        <f t="shared" si="1831"/>
        <v>Established</v>
      </c>
      <c r="N7823" s="2">
        <f t="shared" si="1832"/>
        <v>51</v>
      </c>
      <c r="O7823" t="s">
        <v>1308</v>
      </c>
      <c r="Q7823" t="s">
        <v>605</v>
      </c>
      <c r="R7823" t="str">
        <f t="shared" si="1833"/>
        <v>Average</v>
      </c>
      <c r="S7823" t="str">
        <f t="shared" si="1834"/>
        <v xml:space="preserve"> </v>
      </c>
      <c r="T7823" t="b">
        <f t="shared" si="1835"/>
        <v>0</v>
      </c>
      <c r="U7823" t="b">
        <f t="shared" si="1836"/>
        <v>1</v>
      </c>
      <c r="V7823" t="str">
        <f t="shared" si="1837"/>
        <v>Average Company</v>
      </c>
      <c r="W7823" t="str">
        <f t="shared" si="1838"/>
        <v>Don't Buy</v>
      </c>
      <c r="X7823" t="str">
        <f t="shared" si="1839"/>
        <v>Not Known</v>
      </c>
      <c r="Z7823" t="str">
        <f t="shared" si="1840"/>
        <v>None</v>
      </c>
      <c r="AB7823" t="str">
        <f t="shared" si="1841"/>
        <v>0</v>
      </c>
    </row>
    <row r="7824" spans="1:28" x14ac:dyDescent="0.3">
      <c r="A7824">
        <v>7822</v>
      </c>
      <c r="B7824" t="s">
        <v>12769</v>
      </c>
      <c r="C7824" t="str">
        <f t="shared" si="1828"/>
        <v>Short</v>
      </c>
      <c r="D7824">
        <v>4.0999999999999996</v>
      </c>
      <c r="F7824" s="1">
        <f t="shared" si="1827"/>
        <v>4.0999999999999996</v>
      </c>
      <c r="G7824" s="1">
        <f t="shared" si="1829"/>
        <v>4.0999999999999996</v>
      </c>
      <c r="H7824">
        <f t="shared" si="1830"/>
        <v>4.0999999999999996</v>
      </c>
      <c r="I7824" t="s">
        <v>12642</v>
      </c>
      <c r="J7824" t="s">
        <v>22</v>
      </c>
      <c r="K7824" t="s">
        <v>10543</v>
      </c>
      <c r="L7824" t="str">
        <f t="shared" si="1831"/>
        <v>Established</v>
      </c>
      <c r="N7824" s="2">
        <f t="shared" si="1832"/>
        <v>14</v>
      </c>
      <c r="O7824" t="s">
        <v>522</v>
      </c>
      <c r="P7824" t="s">
        <v>1261</v>
      </c>
      <c r="Q7824" t="s">
        <v>28</v>
      </c>
      <c r="R7824" t="str">
        <f t="shared" si="1833"/>
        <v>Great</v>
      </c>
      <c r="S7824" t="str">
        <f t="shared" si="1834"/>
        <v>Great</v>
      </c>
      <c r="T7824" t="b">
        <f t="shared" si="1835"/>
        <v>1</v>
      </c>
      <c r="U7824" t="b">
        <f t="shared" si="1836"/>
        <v>1</v>
      </c>
      <c r="V7824" t="str">
        <f t="shared" si="1837"/>
        <v>Average Company</v>
      </c>
      <c r="W7824" t="str">
        <f t="shared" si="1838"/>
        <v>Don't Buy</v>
      </c>
      <c r="X7824" t="str">
        <f t="shared" si="1839"/>
        <v>Not Known</v>
      </c>
      <c r="Z7824" t="str">
        <f t="shared" si="1840"/>
        <v>None</v>
      </c>
      <c r="AB7824" t="str">
        <f t="shared" si="1841"/>
        <v>1Million</v>
      </c>
    </row>
    <row r="7825" spans="1:28" x14ac:dyDescent="0.3">
      <c r="A7825">
        <v>7823</v>
      </c>
      <c r="B7825" t="s">
        <v>12770</v>
      </c>
      <c r="C7825" t="str">
        <f t="shared" si="1828"/>
        <v>Short</v>
      </c>
      <c r="D7825">
        <v>3.1</v>
      </c>
      <c r="F7825" s="1">
        <f t="shared" si="1827"/>
        <v>3.1</v>
      </c>
      <c r="G7825" s="1">
        <f t="shared" si="1829"/>
        <v>3.1</v>
      </c>
      <c r="H7825">
        <f t="shared" si="1830"/>
        <v>3.1</v>
      </c>
      <c r="I7825" t="s">
        <v>12642</v>
      </c>
      <c r="J7825" t="s">
        <v>3273</v>
      </c>
      <c r="K7825" t="s">
        <v>217</v>
      </c>
      <c r="L7825" t="str">
        <f t="shared" si="1831"/>
        <v>Established</v>
      </c>
      <c r="N7825" s="2">
        <f t="shared" si="1832"/>
        <v>50</v>
      </c>
      <c r="O7825" t="s">
        <v>691</v>
      </c>
      <c r="Q7825" t="s">
        <v>44</v>
      </c>
      <c r="R7825" t="str">
        <f t="shared" si="1833"/>
        <v>Average</v>
      </c>
      <c r="S7825" t="str">
        <f t="shared" si="1834"/>
        <v xml:space="preserve"> </v>
      </c>
      <c r="T7825" t="b">
        <f t="shared" si="1835"/>
        <v>0</v>
      </c>
      <c r="U7825" t="b">
        <f t="shared" si="1836"/>
        <v>0</v>
      </c>
      <c r="V7825" t="str">
        <f t="shared" si="1837"/>
        <v>Average Company</v>
      </c>
      <c r="W7825" t="str">
        <f t="shared" si="1838"/>
        <v>Don't Buy</v>
      </c>
      <c r="X7825" t="str">
        <f t="shared" si="1839"/>
        <v>Not Known</v>
      </c>
      <c r="Z7825" t="str">
        <f t="shared" si="1840"/>
        <v>None</v>
      </c>
      <c r="AB7825" t="str">
        <f t="shared" si="1841"/>
        <v>0</v>
      </c>
    </row>
    <row r="7826" spans="1:28" x14ac:dyDescent="0.3">
      <c r="A7826">
        <v>7824</v>
      </c>
      <c r="B7826" t="s">
        <v>12771</v>
      </c>
      <c r="C7826" t="str">
        <f t="shared" si="1828"/>
        <v>Long</v>
      </c>
      <c r="D7826">
        <v>3.7</v>
      </c>
      <c r="F7826" s="1">
        <f t="shared" si="1827"/>
        <v>4.2</v>
      </c>
      <c r="G7826" s="1">
        <f t="shared" si="1829"/>
        <v>4.2</v>
      </c>
      <c r="H7826">
        <f t="shared" si="1830"/>
        <v>3.8000000000000003</v>
      </c>
      <c r="I7826" t="s">
        <v>12642</v>
      </c>
      <c r="J7826" t="s">
        <v>7537</v>
      </c>
      <c r="K7826" t="s">
        <v>104</v>
      </c>
      <c r="L7826" t="str">
        <f t="shared" si="1831"/>
        <v>Startup</v>
      </c>
      <c r="N7826" s="2">
        <f t="shared" si="1832"/>
        <v>1</v>
      </c>
      <c r="O7826" t="s">
        <v>13</v>
      </c>
      <c r="Q7826" t="s">
        <v>999</v>
      </c>
      <c r="R7826" t="str">
        <f t="shared" si="1833"/>
        <v>Average</v>
      </c>
      <c r="S7826" t="str">
        <f t="shared" si="1834"/>
        <v xml:space="preserve"> </v>
      </c>
      <c r="T7826" t="b">
        <f t="shared" si="1835"/>
        <v>0</v>
      </c>
      <c r="U7826" t="b">
        <f t="shared" si="1836"/>
        <v>1</v>
      </c>
      <c r="V7826" t="str">
        <f t="shared" si="1837"/>
        <v>Average Company</v>
      </c>
      <c r="W7826" t="str">
        <f t="shared" si="1838"/>
        <v>Don't Buy</v>
      </c>
      <c r="X7826" t="str">
        <f t="shared" si="1839"/>
        <v>Not Known</v>
      </c>
      <c r="Z7826" t="str">
        <f t="shared" si="1840"/>
        <v>None</v>
      </c>
      <c r="AB7826" t="str">
        <f t="shared" si="1841"/>
        <v>0</v>
      </c>
    </row>
    <row r="7827" spans="1:28" x14ac:dyDescent="0.3">
      <c r="A7827">
        <v>7825</v>
      </c>
      <c r="B7827" t="s">
        <v>12772</v>
      </c>
      <c r="C7827" t="str">
        <f t="shared" si="1828"/>
        <v>Long</v>
      </c>
      <c r="D7827">
        <v>4.7</v>
      </c>
      <c r="F7827" s="1">
        <f t="shared" si="1827"/>
        <v>4.7</v>
      </c>
      <c r="G7827" s="1">
        <f t="shared" si="1829"/>
        <v>4.7</v>
      </c>
      <c r="H7827">
        <f t="shared" si="1830"/>
        <v>4.7</v>
      </c>
      <c r="I7827" t="s">
        <v>12642</v>
      </c>
      <c r="J7827" t="s">
        <v>22</v>
      </c>
      <c r="K7827" t="s">
        <v>7080</v>
      </c>
      <c r="L7827" t="str">
        <f t="shared" si="1831"/>
        <v>Established</v>
      </c>
      <c r="N7827" s="2">
        <f t="shared" si="1832"/>
        <v>12</v>
      </c>
      <c r="O7827" t="s">
        <v>267</v>
      </c>
      <c r="P7827" t="s">
        <v>9128</v>
      </c>
      <c r="Q7827" t="s">
        <v>605</v>
      </c>
      <c r="R7827" t="str">
        <f t="shared" si="1833"/>
        <v>Great</v>
      </c>
      <c r="S7827" t="str">
        <f t="shared" si="1834"/>
        <v>Great</v>
      </c>
      <c r="T7827" t="b">
        <f t="shared" si="1835"/>
        <v>1</v>
      </c>
      <c r="U7827" t="b">
        <f t="shared" si="1836"/>
        <v>1</v>
      </c>
      <c r="V7827" t="str">
        <f t="shared" si="1837"/>
        <v>Average Company</v>
      </c>
      <c r="W7827" t="str">
        <f t="shared" si="1838"/>
        <v>Don't Buy</v>
      </c>
      <c r="X7827" t="str">
        <f t="shared" si="1839"/>
        <v>Not Known</v>
      </c>
      <c r="Z7827" t="str">
        <f t="shared" si="1840"/>
        <v>None</v>
      </c>
      <c r="AB7827" t="str">
        <f t="shared" si="1841"/>
        <v>0</v>
      </c>
    </row>
    <row r="7828" spans="1:28" x14ac:dyDescent="0.3">
      <c r="A7828">
        <v>7826</v>
      </c>
      <c r="B7828" t="s">
        <v>12773</v>
      </c>
      <c r="C7828" t="str">
        <f t="shared" si="1828"/>
        <v>Long</v>
      </c>
      <c r="D7828">
        <v>4.7</v>
      </c>
      <c r="F7828" s="1" t="e">
        <f t="shared" si="1827"/>
        <v>#VALUE!</v>
      </c>
      <c r="G7828" s="1" t="e">
        <f t="shared" si="1829"/>
        <v>#VALUE!</v>
      </c>
      <c r="H7828" t="e">
        <f t="shared" si="1830"/>
        <v>#VALUE!</v>
      </c>
      <c r="I7828" t="s">
        <v>12642</v>
      </c>
      <c r="J7828" t="s">
        <v>12774</v>
      </c>
      <c r="K7828" t="s">
        <v>1308</v>
      </c>
      <c r="L7828" t="e">
        <f t="shared" si="1831"/>
        <v>#VALUE!</v>
      </c>
      <c r="N7828" s="2" t="e">
        <f t="shared" si="1832"/>
        <v>#VALUE!</v>
      </c>
      <c r="Q7828" t="s">
        <v>2154</v>
      </c>
      <c r="R7828" t="str">
        <f t="shared" si="1833"/>
        <v>Great</v>
      </c>
      <c r="S7828" t="str">
        <f t="shared" si="1834"/>
        <v>Great</v>
      </c>
      <c r="T7828" t="e">
        <f t="shared" si="1835"/>
        <v>#VALUE!</v>
      </c>
      <c r="U7828" t="e">
        <f t="shared" si="1836"/>
        <v>#VALUE!</v>
      </c>
      <c r="V7828" t="e">
        <f t="shared" si="1837"/>
        <v>#VALUE!</v>
      </c>
      <c r="W7828" t="str">
        <f t="shared" si="1838"/>
        <v>Don't Buy</v>
      </c>
      <c r="X7828" t="str">
        <f t="shared" si="1839"/>
        <v>Not Known</v>
      </c>
      <c r="Z7828" t="e">
        <f t="shared" si="1840"/>
        <v>#VALUE!</v>
      </c>
      <c r="AB7828" t="str">
        <f t="shared" si="1841"/>
        <v>0</v>
      </c>
    </row>
    <row r="7829" spans="1:28" x14ac:dyDescent="0.3">
      <c r="A7829">
        <v>7827</v>
      </c>
      <c r="B7829" t="s">
        <v>12775</v>
      </c>
      <c r="C7829" t="str">
        <f t="shared" si="1828"/>
        <v>Long</v>
      </c>
      <c r="D7829">
        <v>4.2</v>
      </c>
      <c r="F7829" s="1">
        <f t="shared" ref="F7829:F7892" si="1842">IF(N7829&lt;10,IF(D7829+0.5&gt;5,5,D7829+0.5),D7829)</f>
        <v>4.2</v>
      </c>
      <c r="G7829" s="1">
        <f t="shared" si="1829"/>
        <v>4.2</v>
      </c>
      <c r="H7829">
        <f t="shared" si="1830"/>
        <v>4.2</v>
      </c>
      <c r="I7829" t="s">
        <v>12642</v>
      </c>
      <c r="J7829" t="s">
        <v>22</v>
      </c>
      <c r="K7829" t="s">
        <v>12776</v>
      </c>
      <c r="L7829" t="str">
        <f t="shared" si="1831"/>
        <v>Established</v>
      </c>
      <c r="N7829" s="2">
        <f t="shared" si="1832"/>
        <v>40</v>
      </c>
      <c r="O7829" t="s">
        <v>375</v>
      </c>
      <c r="P7829" t="s">
        <v>691</v>
      </c>
      <c r="Q7829" t="s">
        <v>105</v>
      </c>
      <c r="R7829" t="str">
        <f t="shared" si="1833"/>
        <v>Great</v>
      </c>
      <c r="S7829" t="str">
        <f t="shared" si="1834"/>
        <v>Great</v>
      </c>
      <c r="T7829" t="b">
        <f t="shared" si="1835"/>
        <v>1</v>
      </c>
      <c r="U7829" t="b">
        <f t="shared" si="1836"/>
        <v>1</v>
      </c>
      <c r="V7829" t="str">
        <f t="shared" si="1837"/>
        <v>Top Company</v>
      </c>
      <c r="W7829" t="str">
        <f t="shared" si="1838"/>
        <v>Don't Buy</v>
      </c>
      <c r="X7829" t="str">
        <f t="shared" si="1839"/>
        <v>Not Known</v>
      </c>
      <c r="Z7829" t="str">
        <f t="shared" si="1840"/>
        <v>None</v>
      </c>
      <c r="AB7829" t="str">
        <f t="shared" si="1841"/>
        <v>0</v>
      </c>
    </row>
    <row r="7830" spans="1:28" x14ac:dyDescent="0.3">
      <c r="A7830">
        <v>7828</v>
      </c>
      <c r="B7830" t="s">
        <v>12777</v>
      </c>
      <c r="C7830" t="str">
        <f t="shared" si="1828"/>
        <v>Long</v>
      </c>
      <c r="D7830">
        <v>3.8</v>
      </c>
      <c r="F7830" s="1">
        <f t="shared" si="1842"/>
        <v>4.3</v>
      </c>
      <c r="G7830" s="1">
        <f t="shared" si="1829"/>
        <v>4.3</v>
      </c>
      <c r="H7830">
        <f t="shared" si="1830"/>
        <v>3.9</v>
      </c>
      <c r="I7830" t="s">
        <v>12642</v>
      </c>
      <c r="J7830" t="s">
        <v>22</v>
      </c>
      <c r="K7830" t="s">
        <v>3434</v>
      </c>
      <c r="L7830" t="str">
        <f t="shared" si="1831"/>
        <v>Startup</v>
      </c>
      <c r="N7830" s="2">
        <f t="shared" si="1832"/>
        <v>9</v>
      </c>
      <c r="O7830" t="s">
        <v>331</v>
      </c>
      <c r="P7830" t="s">
        <v>1308</v>
      </c>
      <c r="Q7830" t="s">
        <v>105</v>
      </c>
      <c r="R7830" t="str">
        <f t="shared" si="1833"/>
        <v>Average</v>
      </c>
      <c r="S7830" t="str">
        <f t="shared" si="1834"/>
        <v xml:space="preserve"> </v>
      </c>
      <c r="T7830" t="b">
        <f t="shared" si="1835"/>
        <v>0</v>
      </c>
      <c r="U7830" t="b">
        <f t="shared" si="1836"/>
        <v>1</v>
      </c>
      <c r="V7830" t="str">
        <f t="shared" si="1837"/>
        <v>Average Company</v>
      </c>
      <c r="W7830" t="str">
        <f t="shared" si="1838"/>
        <v>Don't Buy</v>
      </c>
      <c r="X7830" t="str">
        <f t="shared" si="1839"/>
        <v>Not Known</v>
      </c>
      <c r="Z7830" t="str">
        <f t="shared" si="1840"/>
        <v>None</v>
      </c>
      <c r="AB7830" t="str">
        <f t="shared" si="1841"/>
        <v>0</v>
      </c>
    </row>
    <row r="7831" spans="1:28" x14ac:dyDescent="0.3">
      <c r="A7831">
        <v>7829</v>
      </c>
      <c r="B7831" t="s">
        <v>12777</v>
      </c>
      <c r="C7831" t="str">
        <f t="shared" si="1828"/>
        <v>Long</v>
      </c>
      <c r="D7831">
        <v>3.8</v>
      </c>
      <c r="F7831" s="1">
        <f t="shared" si="1842"/>
        <v>4.3</v>
      </c>
      <c r="G7831" s="1">
        <f t="shared" si="1829"/>
        <v>4.3</v>
      </c>
      <c r="H7831">
        <f t="shared" si="1830"/>
        <v>3.9</v>
      </c>
      <c r="I7831" t="s">
        <v>12642</v>
      </c>
      <c r="J7831" t="s">
        <v>22</v>
      </c>
      <c r="K7831" t="s">
        <v>3434</v>
      </c>
      <c r="L7831" t="str">
        <f t="shared" si="1831"/>
        <v>Startup</v>
      </c>
      <c r="N7831" s="2">
        <f t="shared" si="1832"/>
        <v>9</v>
      </c>
      <c r="O7831" t="s">
        <v>331</v>
      </c>
      <c r="P7831" t="s">
        <v>1308</v>
      </c>
      <c r="Q7831" t="s">
        <v>105</v>
      </c>
      <c r="R7831" t="str">
        <f t="shared" si="1833"/>
        <v>Average</v>
      </c>
      <c r="S7831" t="str">
        <f t="shared" si="1834"/>
        <v xml:space="preserve"> </v>
      </c>
      <c r="T7831" t="b">
        <f t="shared" si="1835"/>
        <v>0</v>
      </c>
      <c r="U7831" t="b">
        <f t="shared" si="1836"/>
        <v>1</v>
      </c>
      <c r="V7831" t="str">
        <f t="shared" si="1837"/>
        <v>Average Company</v>
      </c>
      <c r="W7831" t="str">
        <f t="shared" si="1838"/>
        <v>Don't Buy</v>
      </c>
      <c r="X7831" t="str">
        <f t="shared" si="1839"/>
        <v>Not Known</v>
      </c>
      <c r="Z7831" t="str">
        <f t="shared" si="1840"/>
        <v>None</v>
      </c>
      <c r="AB7831" t="str">
        <f t="shared" si="1841"/>
        <v>0</v>
      </c>
    </row>
    <row r="7832" spans="1:28" x14ac:dyDescent="0.3">
      <c r="A7832">
        <v>7830</v>
      </c>
      <c r="B7832" t="s">
        <v>12778</v>
      </c>
      <c r="C7832" t="str">
        <f t="shared" si="1828"/>
        <v>Long</v>
      </c>
      <c r="D7832">
        <v>2.8</v>
      </c>
      <c r="F7832" s="1">
        <f t="shared" si="1842"/>
        <v>2.8</v>
      </c>
      <c r="G7832" s="1">
        <f t="shared" si="1829"/>
        <v>2.8</v>
      </c>
      <c r="H7832">
        <f t="shared" si="1830"/>
        <v>2.8</v>
      </c>
      <c r="I7832" t="s">
        <v>12642</v>
      </c>
      <c r="J7832" t="s">
        <v>22</v>
      </c>
      <c r="K7832" t="s">
        <v>9956</v>
      </c>
      <c r="L7832" t="str">
        <f t="shared" si="1831"/>
        <v>Established</v>
      </c>
      <c r="N7832" s="2">
        <f t="shared" si="1832"/>
        <v>15</v>
      </c>
      <c r="O7832" t="s">
        <v>84</v>
      </c>
      <c r="P7832" t="s">
        <v>1308</v>
      </c>
      <c r="Q7832" t="s">
        <v>605</v>
      </c>
      <c r="R7832" t="str">
        <f t="shared" si="1833"/>
        <v>Average</v>
      </c>
      <c r="S7832" t="str">
        <f t="shared" si="1834"/>
        <v xml:space="preserve"> </v>
      </c>
      <c r="T7832" t="b">
        <f t="shared" si="1835"/>
        <v>0</v>
      </c>
      <c r="U7832" t="b">
        <f t="shared" si="1836"/>
        <v>0</v>
      </c>
      <c r="V7832" t="str">
        <f t="shared" si="1837"/>
        <v>Average Company</v>
      </c>
      <c r="W7832" t="str">
        <f t="shared" si="1838"/>
        <v>Don't Buy</v>
      </c>
      <c r="X7832" t="str">
        <f t="shared" si="1839"/>
        <v>Not Known</v>
      </c>
      <c r="Z7832" t="str">
        <f t="shared" si="1840"/>
        <v>None</v>
      </c>
      <c r="AB7832" t="str">
        <f t="shared" si="1841"/>
        <v>0</v>
      </c>
    </row>
    <row r="7833" spans="1:28" x14ac:dyDescent="0.3">
      <c r="A7833">
        <v>7831</v>
      </c>
      <c r="B7833" t="s">
        <v>12779</v>
      </c>
      <c r="C7833" t="str">
        <f t="shared" si="1828"/>
        <v>Long</v>
      </c>
      <c r="D7833">
        <v>4</v>
      </c>
      <c r="F7833" s="1">
        <f t="shared" si="1842"/>
        <v>4</v>
      </c>
      <c r="G7833" s="1">
        <f t="shared" si="1829"/>
        <v>4</v>
      </c>
      <c r="H7833">
        <f t="shared" si="1830"/>
        <v>4</v>
      </c>
      <c r="I7833" t="s">
        <v>12642</v>
      </c>
      <c r="J7833" t="s">
        <v>22</v>
      </c>
      <c r="K7833" t="s">
        <v>3160</v>
      </c>
      <c r="L7833" t="str">
        <f t="shared" si="1831"/>
        <v>Established</v>
      </c>
      <c r="N7833" s="2">
        <f t="shared" si="1832"/>
        <v>32</v>
      </c>
      <c r="O7833" t="s">
        <v>368</v>
      </c>
      <c r="P7833" t="s">
        <v>683</v>
      </c>
      <c r="Q7833" t="s">
        <v>186</v>
      </c>
      <c r="R7833" t="str">
        <f t="shared" si="1833"/>
        <v>Average</v>
      </c>
      <c r="S7833" t="str">
        <f t="shared" si="1834"/>
        <v xml:space="preserve"> </v>
      </c>
      <c r="T7833" t="b">
        <f t="shared" si="1835"/>
        <v>0</v>
      </c>
      <c r="U7833" t="b">
        <f t="shared" si="1836"/>
        <v>1</v>
      </c>
      <c r="V7833" t="str">
        <f t="shared" si="1837"/>
        <v>Average Company</v>
      </c>
      <c r="W7833" t="str">
        <f t="shared" si="1838"/>
        <v>Don't Buy</v>
      </c>
      <c r="X7833" t="str">
        <f t="shared" si="1839"/>
        <v>Not Known</v>
      </c>
      <c r="Z7833" t="str">
        <f t="shared" si="1840"/>
        <v>None</v>
      </c>
      <c r="AB7833" t="str">
        <f t="shared" si="1841"/>
        <v>0</v>
      </c>
    </row>
    <row r="7834" spans="1:28" x14ac:dyDescent="0.3">
      <c r="A7834">
        <v>7832</v>
      </c>
      <c r="B7834" t="s">
        <v>12780</v>
      </c>
      <c r="C7834" t="str">
        <f t="shared" si="1828"/>
        <v>Short</v>
      </c>
      <c r="D7834">
        <v>4.3</v>
      </c>
      <c r="F7834" s="1">
        <f t="shared" si="1842"/>
        <v>4.3</v>
      </c>
      <c r="G7834" s="1">
        <f t="shared" si="1829"/>
        <v>4.3</v>
      </c>
      <c r="H7834">
        <f t="shared" si="1830"/>
        <v>4.3</v>
      </c>
      <c r="I7834" t="s">
        <v>3312</v>
      </c>
      <c r="J7834" t="s">
        <v>12781</v>
      </c>
      <c r="K7834" t="s">
        <v>352</v>
      </c>
      <c r="L7834" t="str">
        <f t="shared" si="1831"/>
        <v>Established</v>
      </c>
      <c r="N7834" s="2">
        <f t="shared" si="1832"/>
        <v>51</v>
      </c>
      <c r="O7834" t="s">
        <v>1308</v>
      </c>
      <c r="Q7834" t="s">
        <v>28</v>
      </c>
      <c r="R7834" t="str">
        <f t="shared" si="1833"/>
        <v>Great</v>
      </c>
      <c r="S7834" t="str">
        <f t="shared" si="1834"/>
        <v>Great</v>
      </c>
      <c r="T7834" t="b">
        <f t="shared" si="1835"/>
        <v>1</v>
      </c>
      <c r="U7834" t="b">
        <f t="shared" si="1836"/>
        <v>1</v>
      </c>
      <c r="V7834" t="str">
        <f t="shared" si="1837"/>
        <v>Top Company</v>
      </c>
      <c r="W7834" t="str">
        <f t="shared" si="1838"/>
        <v>Don't Buy</v>
      </c>
      <c r="X7834" t="str">
        <f t="shared" si="1839"/>
        <v>Not Known</v>
      </c>
      <c r="Z7834" t="str">
        <f t="shared" si="1840"/>
        <v>None</v>
      </c>
      <c r="AB7834" t="str">
        <f t="shared" si="1841"/>
        <v>1Million</v>
      </c>
    </row>
    <row r="7835" spans="1:28" x14ac:dyDescent="0.3">
      <c r="A7835">
        <v>7833</v>
      </c>
      <c r="B7835" t="s">
        <v>12782</v>
      </c>
      <c r="C7835" t="str">
        <f t="shared" si="1828"/>
        <v>Long</v>
      </c>
      <c r="D7835">
        <v>3.3</v>
      </c>
      <c r="F7835" s="1">
        <f t="shared" si="1842"/>
        <v>3.3</v>
      </c>
      <c r="G7835" s="1">
        <f t="shared" si="1829"/>
        <v>3.3</v>
      </c>
      <c r="H7835">
        <f t="shared" si="1830"/>
        <v>3.3</v>
      </c>
      <c r="I7835" t="s">
        <v>12783</v>
      </c>
      <c r="J7835" t="s">
        <v>22</v>
      </c>
      <c r="K7835" t="s">
        <v>9991</v>
      </c>
      <c r="L7835" t="str">
        <f t="shared" si="1831"/>
        <v>Established</v>
      </c>
      <c r="N7835" s="2">
        <f t="shared" si="1832"/>
        <v>22</v>
      </c>
      <c r="O7835" t="s">
        <v>142</v>
      </c>
      <c r="P7835" t="s">
        <v>683</v>
      </c>
      <c r="Q7835" t="s">
        <v>186</v>
      </c>
      <c r="R7835" t="str">
        <f t="shared" si="1833"/>
        <v>Average</v>
      </c>
      <c r="S7835" t="str">
        <f t="shared" si="1834"/>
        <v xml:space="preserve"> </v>
      </c>
      <c r="T7835" t="b">
        <f t="shared" si="1835"/>
        <v>0</v>
      </c>
      <c r="U7835" t="b">
        <f t="shared" si="1836"/>
        <v>0</v>
      </c>
      <c r="V7835" t="str">
        <f t="shared" si="1837"/>
        <v>Average Company</v>
      </c>
      <c r="W7835" t="str">
        <f t="shared" si="1838"/>
        <v>Don't Buy</v>
      </c>
      <c r="X7835" t="str">
        <f t="shared" si="1839"/>
        <v>Not Known</v>
      </c>
      <c r="Z7835" t="str">
        <f t="shared" si="1840"/>
        <v>None</v>
      </c>
      <c r="AB7835" t="str">
        <f t="shared" si="1841"/>
        <v>0</v>
      </c>
    </row>
    <row r="7836" spans="1:28" x14ac:dyDescent="0.3">
      <c r="A7836">
        <v>7834</v>
      </c>
      <c r="B7836" t="s">
        <v>12784</v>
      </c>
      <c r="C7836" t="str">
        <f t="shared" si="1828"/>
        <v>Short</v>
      </c>
      <c r="D7836">
        <v>4</v>
      </c>
      <c r="F7836" s="1">
        <f t="shared" si="1842"/>
        <v>4</v>
      </c>
      <c r="G7836" s="1">
        <f t="shared" si="1829"/>
        <v>4</v>
      </c>
      <c r="H7836">
        <f t="shared" si="1830"/>
        <v>4</v>
      </c>
      <c r="I7836" t="s">
        <v>12783</v>
      </c>
      <c r="J7836" t="s">
        <v>22</v>
      </c>
      <c r="K7836" t="s">
        <v>4954</v>
      </c>
      <c r="L7836" t="str">
        <f t="shared" si="1831"/>
        <v>Established</v>
      </c>
      <c r="N7836" s="2">
        <f t="shared" si="1832"/>
        <v>55</v>
      </c>
      <c r="O7836" t="s">
        <v>43</v>
      </c>
      <c r="P7836" t="s">
        <v>1308</v>
      </c>
      <c r="Q7836" t="s">
        <v>479</v>
      </c>
      <c r="R7836" t="str">
        <f t="shared" si="1833"/>
        <v>Average</v>
      </c>
      <c r="S7836" t="str">
        <f t="shared" si="1834"/>
        <v xml:space="preserve"> </v>
      </c>
      <c r="T7836" t="b">
        <f t="shared" si="1835"/>
        <v>0</v>
      </c>
      <c r="U7836" t="b">
        <f t="shared" si="1836"/>
        <v>1</v>
      </c>
      <c r="V7836" t="str">
        <f t="shared" si="1837"/>
        <v>Average Company</v>
      </c>
      <c r="W7836" t="str">
        <f t="shared" si="1838"/>
        <v>Don't Buy</v>
      </c>
      <c r="X7836" t="str">
        <f t="shared" si="1839"/>
        <v>Not Known</v>
      </c>
      <c r="Z7836" t="str">
        <f t="shared" si="1840"/>
        <v>None</v>
      </c>
      <c r="AB7836" t="str">
        <f t="shared" si="1841"/>
        <v>0</v>
      </c>
    </row>
    <row r="7837" spans="1:28" x14ac:dyDescent="0.3">
      <c r="A7837">
        <v>7835</v>
      </c>
      <c r="B7837" t="s">
        <v>12785</v>
      </c>
      <c r="C7837" t="str">
        <f t="shared" si="1828"/>
        <v>Long</v>
      </c>
      <c r="D7837">
        <v>4.5</v>
      </c>
      <c r="F7837" s="1">
        <f t="shared" si="1842"/>
        <v>4.5</v>
      </c>
      <c r="G7837" s="1">
        <f t="shared" si="1829"/>
        <v>4.5</v>
      </c>
      <c r="H7837">
        <f t="shared" si="1830"/>
        <v>4.5</v>
      </c>
      <c r="I7837" t="s">
        <v>12783</v>
      </c>
      <c r="J7837" t="s">
        <v>22</v>
      </c>
      <c r="K7837" t="s">
        <v>6038</v>
      </c>
      <c r="L7837" t="str">
        <f t="shared" si="1831"/>
        <v>Established</v>
      </c>
      <c r="N7837" s="2">
        <f t="shared" si="1832"/>
        <v>10</v>
      </c>
      <c r="O7837" t="s">
        <v>1029</v>
      </c>
      <c r="P7837" t="s">
        <v>683</v>
      </c>
      <c r="Q7837" t="s">
        <v>986</v>
      </c>
      <c r="R7837" t="str">
        <f t="shared" si="1833"/>
        <v>Great</v>
      </c>
      <c r="S7837" t="str">
        <f t="shared" si="1834"/>
        <v>Great</v>
      </c>
      <c r="T7837" t="b">
        <f t="shared" si="1835"/>
        <v>0</v>
      </c>
      <c r="U7837" t="b">
        <f t="shared" si="1836"/>
        <v>1</v>
      </c>
      <c r="V7837" t="str">
        <f t="shared" si="1837"/>
        <v>Average Company</v>
      </c>
      <c r="W7837" t="str">
        <f t="shared" si="1838"/>
        <v>Don't Buy</v>
      </c>
      <c r="X7837" t="str">
        <f t="shared" si="1839"/>
        <v>Not Known</v>
      </c>
      <c r="Z7837" t="str">
        <f t="shared" si="1840"/>
        <v>None</v>
      </c>
      <c r="AB7837" t="str">
        <f t="shared" si="1841"/>
        <v>0</v>
      </c>
    </row>
    <row r="7838" spans="1:28" x14ac:dyDescent="0.3">
      <c r="A7838">
        <v>7836</v>
      </c>
      <c r="B7838" t="s">
        <v>12786</v>
      </c>
      <c r="C7838" t="str">
        <f t="shared" si="1828"/>
        <v>Long</v>
      </c>
      <c r="D7838">
        <v>4.5999999999999996</v>
      </c>
      <c r="F7838" s="1">
        <f t="shared" si="1842"/>
        <v>4.5999999999999996</v>
      </c>
      <c r="G7838" s="1">
        <f t="shared" si="1829"/>
        <v>4.5999999999999996</v>
      </c>
      <c r="H7838">
        <f t="shared" si="1830"/>
        <v>4.5999999999999996</v>
      </c>
      <c r="I7838" t="s">
        <v>12783</v>
      </c>
      <c r="J7838" t="s">
        <v>22</v>
      </c>
      <c r="K7838" t="s">
        <v>341</v>
      </c>
      <c r="L7838" t="str">
        <f t="shared" si="1831"/>
        <v>Established</v>
      </c>
      <c r="N7838" s="2">
        <f t="shared" si="1832"/>
        <v>16</v>
      </c>
      <c r="O7838" t="s">
        <v>121</v>
      </c>
      <c r="P7838" t="s">
        <v>1261</v>
      </c>
      <c r="Q7838" t="s">
        <v>732</v>
      </c>
      <c r="R7838" t="str">
        <f t="shared" si="1833"/>
        <v>Great</v>
      </c>
      <c r="S7838" t="str">
        <f t="shared" si="1834"/>
        <v>Great</v>
      </c>
      <c r="T7838" t="b">
        <f t="shared" si="1835"/>
        <v>1</v>
      </c>
      <c r="U7838" t="b">
        <f t="shared" si="1836"/>
        <v>1</v>
      </c>
      <c r="V7838" t="str">
        <f t="shared" si="1837"/>
        <v>Average Company</v>
      </c>
      <c r="W7838" t="str">
        <f t="shared" si="1838"/>
        <v>Don't Buy</v>
      </c>
      <c r="X7838" t="str">
        <f t="shared" si="1839"/>
        <v>Not Known</v>
      </c>
      <c r="Z7838" t="str">
        <f t="shared" si="1840"/>
        <v>None</v>
      </c>
      <c r="AB7838" t="str">
        <f t="shared" si="1841"/>
        <v>0</v>
      </c>
    </row>
    <row r="7839" spans="1:28" x14ac:dyDescent="0.3">
      <c r="A7839">
        <v>7837</v>
      </c>
      <c r="B7839" t="s">
        <v>12787</v>
      </c>
      <c r="C7839" t="str">
        <f t="shared" si="1828"/>
        <v>Short</v>
      </c>
      <c r="D7839">
        <v>4</v>
      </c>
      <c r="F7839" s="1">
        <f t="shared" si="1842"/>
        <v>4</v>
      </c>
      <c r="G7839" s="1">
        <f t="shared" si="1829"/>
        <v>4</v>
      </c>
      <c r="H7839">
        <f t="shared" si="1830"/>
        <v>4</v>
      </c>
      <c r="I7839" t="s">
        <v>12783</v>
      </c>
      <c r="J7839" t="s">
        <v>22</v>
      </c>
      <c r="K7839" t="s">
        <v>12788</v>
      </c>
      <c r="L7839" t="str">
        <f t="shared" si="1831"/>
        <v>Established</v>
      </c>
      <c r="N7839" s="2">
        <f t="shared" si="1832"/>
        <v>66</v>
      </c>
      <c r="O7839" t="s">
        <v>803</v>
      </c>
      <c r="P7839" t="s">
        <v>683</v>
      </c>
      <c r="Q7839" t="s">
        <v>80</v>
      </c>
      <c r="R7839" t="str">
        <f t="shared" si="1833"/>
        <v>Average</v>
      </c>
      <c r="S7839" t="str">
        <f t="shared" si="1834"/>
        <v xml:space="preserve"> </v>
      </c>
      <c r="T7839" t="b">
        <f t="shared" si="1835"/>
        <v>0</v>
      </c>
      <c r="U7839" t="b">
        <f t="shared" si="1836"/>
        <v>1</v>
      </c>
      <c r="V7839" t="str">
        <f t="shared" si="1837"/>
        <v>Average Company</v>
      </c>
      <c r="W7839" t="str">
        <f t="shared" si="1838"/>
        <v>Don't Buy</v>
      </c>
      <c r="X7839" t="str">
        <f t="shared" si="1839"/>
        <v>Not Known</v>
      </c>
      <c r="Z7839" t="str">
        <f t="shared" si="1840"/>
        <v>None</v>
      </c>
      <c r="AB7839" t="str">
        <f t="shared" si="1841"/>
        <v>0</v>
      </c>
    </row>
    <row r="7840" spans="1:28" x14ac:dyDescent="0.3">
      <c r="A7840">
        <v>7838</v>
      </c>
      <c r="B7840" t="s">
        <v>12789</v>
      </c>
      <c r="C7840" t="str">
        <f t="shared" si="1828"/>
        <v>Long</v>
      </c>
      <c r="D7840">
        <v>3.6</v>
      </c>
      <c r="F7840" s="1">
        <f t="shared" si="1842"/>
        <v>4.0999999999999996</v>
      </c>
      <c r="G7840" s="1">
        <f t="shared" si="1829"/>
        <v>4.0999999999999996</v>
      </c>
      <c r="H7840">
        <f t="shared" si="1830"/>
        <v>3.7</v>
      </c>
      <c r="I7840" t="s">
        <v>12783</v>
      </c>
      <c r="J7840" t="s">
        <v>22</v>
      </c>
      <c r="K7840" t="s">
        <v>3695</v>
      </c>
      <c r="L7840" t="str">
        <f t="shared" si="1831"/>
        <v>Startup</v>
      </c>
      <c r="N7840" s="2">
        <f t="shared" si="1832"/>
        <v>9</v>
      </c>
      <c r="O7840" t="s">
        <v>331</v>
      </c>
      <c r="P7840" t="s">
        <v>683</v>
      </c>
      <c r="Q7840" t="s">
        <v>50</v>
      </c>
      <c r="R7840" t="str">
        <f t="shared" si="1833"/>
        <v>Average</v>
      </c>
      <c r="S7840" t="str">
        <f t="shared" si="1834"/>
        <v xml:space="preserve"> </v>
      </c>
      <c r="T7840" t="b">
        <f t="shared" si="1835"/>
        <v>0</v>
      </c>
      <c r="U7840" t="b">
        <f t="shared" si="1836"/>
        <v>1</v>
      </c>
      <c r="V7840" t="str">
        <f t="shared" si="1837"/>
        <v>Average Company</v>
      </c>
      <c r="W7840" t="str">
        <f t="shared" si="1838"/>
        <v>Don't Buy</v>
      </c>
      <c r="X7840" t="str">
        <f t="shared" si="1839"/>
        <v>Not Known</v>
      </c>
      <c r="Z7840" t="str">
        <f t="shared" si="1840"/>
        <v>None</v>
      </c>
      <c r="AB7840" t="str">
        <f t="shared" si="1841"/>
        <v>0</v>
      </c>
    </row>
    <row r="7841" spans="1:28" x14ac:dyDescent="0.3">
      <c r="A7841">
        <v>7839</v>
      </c>
      <c r="B7841" t="s">
        <v>12790</v>
      </c>
      <c r="C7841" t="str">
        <f t="shared" si="1828"/>
        <v>Long</v>
      </c>
      <c r="D7841">
        <v>4.0999999999999996</v>
      </c>
      <c r="F7841" s="1">
        <f t="shared" si="1842"/>
        <v>4.0999999999999996</v>
      </c>
      <c r="G7841" s="1">
        <f t="shared" si="1829"/>
        <v>4.0999999999999996</v>
      </c>
      <c r="H7841">
        <f t="shared" si="1830"/>
        <v>4.0999999999999996</v>
      </c>
      <c r="I7841" t="s">
        <v>12783</v>
      </c>
      <c r="J7841" t="s">
        <v>22</v>
      </c>
      <c r="K7841" t="s">
        <v>12791</v>
      </c>
      <c r="L7841" t="str">
        <f t="shared" si="1831"/>
        <v>Established</v>
      </c>
      <c r="N7841" s="2">
        <f t="shared" si="1832"/>
        <v>50</v>
      </c>
      <c r="O7841" t="s">
        <v>691</v>
      </c>
      <c r="Q7841" t="s">
        <v>424</v>
      </c>
      <c r="R7841" t="str">
        <f t="shared" si="1833"/>
        <v>Great</v>
      </c>
      <c r="S7841" t="str">
        <f t="shared" si="1834"/>
        <v>Great</v>
      </c>
      <c r="T7841" t="b">
        <f t="shared" si="1835"/>
        <v>1</v>
      </c>
      <c r="U7841" t="b">
        <f t="shared" si="1836"/>
        <v>1</v>
      </c>
      <c r="V7841" t="str">
        <f t="shared" si="1837"/>
        <v>Top Company</v>
      </c>
      <c r="W7841" t="str">
        <f t="shared" si="1838"/>
        <v>Don't Buy</v>
      </c>
      <c r="X7841" t="str">
        <f t="shared" si="1839"/>
        <v>Not Known</v>
      </c>
      <c r="Z7841" t="str">
        <f t="shared" si="1840"/>
        <v>None</v>
      </c>
      <c r="AB7841" t="str">
        <f t="shared" si="1841"/>
        <v>0</v>
      </c>
    </row>
    <row r="7842" spans="1:28" x14ac:dyDescent="0.3">
      <c r="A7842">
        <v>7840</v>
      </c>
      <c r="B7842" t="s">
        <v>12792</v>
      </c>
      <c r="C7842" t="str">
        <f t="shared" si="1828"/>
        <v>Long</v>
      </c>
      <c r="D7842">
        <v>3.7</v>
      </c>
      <c r="F7842" s="1">
        <f t="shared" si="1842"/>
        <v>3.7</v>
      </c>
      <c r="G7842" s="1">
        <f t="shared" si="1829"/>
        <v>3.7</v>
      </c>
      <c r="H7842">
        <f t="shared" si="1830"/>
        <v>3.7</v>
      </c>
      <c r="I7842" t="s">
        <v>12783</v>
      </c>
      <c r="J7842" t="s">
        <v>5646</v>
      </c>
      <c r="K7842" t="s">
        <v>39</v>
      </c>
      <c r="L7842" t="str">
        <f t="shared" si="1831"/>
        <v>Established</v>
      </c>
      <c r="N7842" s="2">
        <f t="shared" si="1832"/>
        <v>20</v>
      </c>
      <c r="O7842" t="s">
        <v>683</v>
      </c>
      <c r="Q7842" t="s">
        <v>612</v>
      </c>
      <c r="R7842" t="str">
        <f t="shared" si="1833"/>
        <v>Average</v>
      </c>
      <c r="S7842" t="str">
        <f t="shared" si="1834"/>
        <v xml:space="preserve"> </v>
      </c>
      <c r="T7842" t="b">
        <f t="shared" si="1835"/>
        <v>0</v>
      </c>
      <c r="U7842" t="b">
        <f t="shared" si="1836"/>
        <v>1</v>
      </c>
      <c r="V7842" t="str">
        <f t="shared" si="1837"/>
        <v>Average Company</v>
      </c>
      <c r="W7842" t="str">
        <f t="shared" si="1838"/>
        <v>Don't Buy</v>
      </c>
      <c r="X7842" t="str">
        <f t="shared" si="1839"/>
        <v>Not Known</v>
      </c>
      <c r="Z7842" t="str">
        <f t="shared" si="1840"/>
        <v>None</v>
      </c>
      <c r="AB7842" t="str">
        <f t="shared" si="1841"/>
        <v>0</v>
      </c>
    </row>
    <row r="7843" spans="1:28" x14ac:dyDescent="0.3">
      <c r="A7843">
        <v>7841</v>
      </c>
      <c r="B7843" t="s">
        <v>12793</v>
      </c>
      <c r="C7843" t="str">
        <f t="shared" si="1828"/>
        <v>Long</v>
      </c>
      <c r="D7843">
        <v>4.5</v>
      </c>
      <c r="F7843" s="1">
        <f t="shared" si="1842"/>
        <v>4.5</v>
      </c>
      <c r="G7843" s="1">
        <f t="shared" si="1829"/>
        <v>4.5</v>
      </c>
      <c r="H7843">
        <f t="shared" si="1830"/>
        <v>4.5</v>
      </c>
      <c r="I7843" t="s">
        <v>12783</v>
      </c>
      <c r="J7843" t="s">
        <v>12794</v>
      </c>
      <c r="K7843" t="s">
        <v>1004</v>
      </c>
      <c r="L7843" t="str">
        <f t="shared" si="1831"/>
        <v>Established</v>
      </c>
      <c r="N7843" s="2">
        <f t="shared" si="1832"/>
        <v>20</v>
      </c>
      <c r="O7843" t="s">
        <v>683</v>
      </c>
      <c r="Q7843" t="s">
        <v>843</v>
      </c>
      <c r="R7843" t="str">
        <f t="shared" si="1833"/>
        <v>Great</v>
      </c>
      <c r="S7843" t="str">
        <f t="shared" si="1834"/>
        <v>Great</v>
      </c>
      <c r="T7843" t="b">
        <f t="shared" si="1835"/>
        <v>1</v>
      </c>
      <c r="U7843" t="b">
        <f t="shared" si="1836"/>
        <v>1</v>
      </c>
      <c r="V7843" t="str">
        <f t="shared" si="1837"/>
        <v>Average Company</v>
      </c>
      <c r="W7843" t="str">
        <f t="shared" si="1838"/>
        <v>Don't Buy</v>
      </c>
      <c r="X7843" t="str">
        <f t="shared" si="1839"/>
        <v>Not Known</v>
      </c>
      <c r="Z7843" t="str">
        <f t="shared" si="1840"/>
        <v>None</v>
      </c>
      <c r="AB7843" t="str">
        <f t="shared" si="1841"/>
        <v>0</v>
      </c>
    </row>
    <row r="7844" spans="1:28" x14ac:dyDescent="0.3">
      <c r="A7844">
        <v>7842</v>
      </c>
      <c r="B7844" t="s">
        <v>12795</v>
      </c>
      <c r="C7844" t="str">
        <f t="shared" si="1828"/>
        <v>Long</v>
      </c>
      <c r="D7844">
        <v>3.9</v>
      </c>
      <c r="F7844" s="1">
        <f t="shared" si="1842"/>
        <v>3.9</v>
      </c>
      <c r="G7844" s="1">
        <f t="shared" si="1829"/>
        <v>3.9</v>
      </c>
      <c r="H7844">
        <f t="shared" si="1830"/>
        <v>3.9</v>
      </c>
      <c r="I7844" t="s">
        <v>12783</v>
      </c>
      <c r="J7844" t="s">
        <v>3761</v>
      </c>
      <c r="K7844" t="s">
        <v>5707</v>
      </c>
      <c r="L7844" t="str">
        <f t="shared" si="1831"/>
        <v>Established</v>
      </c>
      <c r="N7844" s="2">
        <f t="shared" si="1832"/>
        <v>15</v>
      </c>
      <c r="O7844" t="s">
        <v>84</v>
      </c>
      <c r="P7844" t="s">
        <v>147</v>
      </c>
      <c r="Q7844" t="s">
        <v>986</v>
      </c>
      <c r="R7844" t="str">
        <f t="shared" si="1833"/>
        <v>Average</v>
      </c>
      <c r="S7844" t="str">
        <f t="shared" si="1834"/>
        <v xml:space="preserve"> </v>
      </c>
      <c r="T7844" t="b">
        <f t="shared" si="1835"/>
        <v>0</v>
      </c>
      <c r="U7844" t="b">
        <f t="shared" si="1836"/>
        <v>1</v>
      </c>
      <c r="V7844" t="str">
        <f t="shared" si="1837"/>
        <v>Average Company</v>
      </c>
      <c r="W7844" t="str">
        <f t="shared" si="1838"/>
        <v>Don't Buy</v>
      </c>
      <c r="X7844" t="str">
        <f t="shared" si="1839"/>
        <v>Not Known</v>
      </c>
      <c r="Z7844" t="str">
        <f t="shared" si="1840"/>
        <v>None</v>
      </c>
      <c r="AB7844" t="str">
        <f t="shared" si="1841"/>
        <v>0</v>
      </c>
    </row>
    <row r="7845" spans="1:28" x14ac:dyDescent="0.3">
      <c r="A7845">
        <v>7843</v>
      </c>
      <c r="B7845" t="s">
        <v>12796</v>
      </c>
      <c r="C7845" t="str">
        <f t="shared" si="1828"/>
        <v>Long</v>
      </c>
      <c r="D7845">
        <v>3.5</v>
      </c>
      <c r="F7845" s="1">
        <f t="shared" si="1842"/>
        <v>3.5</v>
      </c>
      <c r="G7845" s="1">
        <f t="shared" si="1829"/>
        <v>3.5</v>
      </c>
      <c r="H7845">
        <f t="shared" si="1830"/>
        <v>3.5</v>
      </c>
      <c r="I7845" t="s">
        <v>12783</v>
      </c>
      <c r="J7845" t="s">
        <v>22</v>
      </c>
      <c r="K7845" t="s">
        <v>12797</v>
      </c>
      <c r="L7845" t="str">
        <f t="shared" si="1831"/>
        <v>Established</v>
      </c>
      <c r="N7845" s="2">
        <f t="shared" si="1832"/>
        <v>16</v>
      </c>
      <c r="O7845" t="s">
        <v>121</v>
      </c>
      <c r="P7845" t="s">
        <v>147</v>
      </c>
      <c r="Q7845" t="s">
        <v>1723</v>
      </c>
      <c r="R7845" t="str">
        <f t="shared" si="1833"/>
        <v>Average</v>
      </c>
      <c r="S7845" t="str">
        <f t="shared" si="1834"/>
        <v xml:space="preserve"> </v>
      </c>
      <c r="T7845" t="b">
        <f t="shared" si="1835"/>
        <v>0</v>
      </c>
      <c r="U7845" t="b">
        <f t="shared" si="1836"/>
        <v>0</v>
      </c>
      <c r="V7845" t="str">
        <f t="shared" si="1837"/>
        <v>Average Company</v>
      </c>
      <c r="W7845" t="str">
        <f t="shared" si="1838"/>
        <v>Don't Buy</v>
      </c>
      <c r="X7845" t="str">
        <f t="shared" si="1839"/>
        <v>Not Known</v>
      </c>
      <c r="Z7845" t="str">
        <f t="shared" si="1840"/>
        <v>None</v>
      </c>
      <c r="AB7845" t="str">
        <f t="shared" si="1841"/>
        <v>0</v>
      </c>
    </row>
    <row r="7846" spans="1:28" x14ac:dyDescent="0.3">
      <c r="A7846">
        <v>7844</v>
      </c>
      <c r="B7846" t="s">
        <v>12798</v>
      </c>
      <c r="C7846" t="str">
        <f t="shared" si="1828"/>
        <v>Long</v>
      </c>
      <c r="D7846">
        <v>4.0999999999999996</v>
      </c>
      <c r="F7846" s="1">
        <f t="shared" si="1842"/>
        <v>4.0999999999999996</v>
      </c>
      <c r="G7846" s="1">
        <f t="shared" si="1829"/>
        <v>4.0999999999999996</v>
      </c>
      <c r="H7846">
        <f t="shared" si="1830"/>
        <v>4.0999999999999996</v>
      </c>
      <c r="I7846" t="s">
        <v>12783</v>
      </c>
      <c r="J7846" t="s">
        <v>22</v>
      </c>
      <c r="K7846" t="s">
        <v>12799</v>
      </c>
      <c r="L7846" t="str">
        <f t="shared" si="1831"/>
        <v>Established</v>
      </c>
      <c r="N7846" s="2">
        <f t="shared" si="1832"/>
        <v>53</v>
      </c>
      <c r="O7846" t="s">
        <v>500</v>
      </c>
      <c r="P7846" t="s">
        <v>1703</v>
      </c>
      <c r="Q7846" t="s">
        <v>1024</v>
      </c>
      <c r="R7846" t="str">
        <f t="shared" si="1833"/>
        <v>Great</v>
      </c>
      <c r="S7846" t="str">
        <f t="shared" si="1834"/>
        <v>Great</v>
      </c>
      <c r="T7846" t="b">
        <f t="shared" si="1835"/>
        <v>1</v>
      </c>
      <c r="U7846" t="b">
        <f t="shared" si="1836"/>
        <v>1</v>
      </c>
      <c r="V7846" t="str">
        <f t="shared" si="1837"/>
        <v>Top Company</v>
      </c>
      <c r="W7846" t="str">
        <f t="shared" si="1838"/>
        <v>Don't Buy</v>
      </c>
      <c r="X7846" t="str">
        <f t="shared" si="1839"/>
        <v>Not Known</v>
      </c>
      <c r="Z7846" t="str">
        <f t="shared" si="1840"/>
        <v>None</v>
      </c>
      <c r="AB7846" t="str">
        <f t="shared" si="1841"/>
        <v>0</v>
      </c>
    </row>
    <row r="7847" spans="1:28" x14ac:dyDescent="0.3">
      <c r="A7847">
        <v>7845</v>
      </c>
      <c r="B7847" t="s">
        <v>12800</v>
      </c>
      <c r="C7847" t="str">
        <f t="shared" si="1828"/>
        <v>Long</v>
      </c>
      <c r="D7847">
        <v>3.7</v>
      </c>
      <c r="F7847" s="1">
        <f t="shared" si="1842"/>
        <v>3.7</v>
      </c>
      <c r="G7847" s="1">
        <f t="shared" si="1829"/>
        <v>3.7</v>
      </c>
      <c r="H7847">
        <f t="shared" si="1830"/>
        <v>3.7</v>
      </c>
      <c r="I7847" t="s">
        <v>12783</v>
      </c>
      <c r="J7847" t="s">
        <v>10</v>
      </c>
      <c r="K7847" t="s">
        <v>2584</v>
      </c>
      <c r="L7847" t="str">
        <f t="shared" si="1831"/>
        <v>Established</v>
      </c>
      <c r="N7847" s="2">
        <f t="shared" si="1832"/>
        <v>42</v>
      </c>
      <c r="O7847" t="s">
        <v>397</v>
      </c>
      <c r="P7847" t="s">
        <v>683</v>
      </c>
      <c r="Q7847" t="s">
        <v>1012</v>
      </c>
      <c r="R7847" t="str">
        <f t="shared" si="1833"/>
        <v>Average</v>
      </c>
      <c r="S7847" t="str">
        <f t="shared" si="1834"/>
        <v xml:space="preserve"> </v>
      </c>
      <c r="T7847" t="b">
        <f t="shared" si="1835"/>
        <v>0</v>
      </c>
      <c r="U7847" t="b">
        <f t="shared" si="1836"/>
        <v>1</v>
      </c>
      <c r="V7847" t="str">
        <f t="shared" si="1837"/>
        <v>Average Company</v>
      </c>
      <c r="W7847" t="str">
        <f t="shared" si="1838"/>
        <v>Don't Buy</v>
      </c>
      <c r="X7847" t="str">
        <f t="shared" si="1839"/>
        <v>Not Known</v>
      </c>
      <c r="Z7847" t="str">
        <f t="shared" si="1840"/>
        <v>None</v>
      </c>
      <c r="AB7847" t="str">
        <f t="shared" si="1841"/>
        <v>0</v>
      </c>
    </row>
    <row r="7848" spans="1:28" x14ac:dyDescent="0.3">
      <c r="A7848">
        <v>7846</v>
      </c>
      <c r="B7848" t="s">
        <v>12801</v>
      </c>
      <c r="C7848" t="str">
        <f t="shared" si="1828"/>
        <v>Long</v>
      </c>
      <c r="D7848">
        <v>2.8</v>
      </c>
      <c r="F7848" s="1">
        <f t="shared" si="1842"/>
        <v>2.8</v>
      </c>
      <c r="G7848" s="1">
        <f t="shared" si="1829"/>
        <v>2.8</v>
      </c>
      <c r="H7848">
        <f t="shared" si="1830"/>
        <v>2.8</v>
      </c>
      <c r="I7848" t="s">
        <v>12783</v>
      </c>
      <c r="J7848" t="s">
        <v>22</v>
      </c>
      <c r="K7848" t="s">
        <v>4624</v>
      </c>
      <c r="L7848" t="str">
        <f t="shared" si="1831"/>
        <v>Established</v>
      </c>
      <c r="N7848" s="2">
        <f t="shared" si="1832"/>
        <v>10</v>
      </c>
      <c r="O7848" t="s">
        <v>234</v>
      </c>
      <c r="P7848" t="s">
        <v>1308</v>
      </c>
      <c r="Q7848" t="s">
        <v>80</v>
      </c>
      <c r="R7848" t="str">
        <f t="shared" si="1833"/>
        <v>Average</v>
      </c>
      <c r="S7848" t="str">
        <f t="shared" si="1834"/>
        <v xml:space="preserve"> </v>
      </c>
      <c r="T7848" t="b">
        <f t="shared" si="1835"/>
        <v>0</v>
      </c>
      <c r="U7848" t="b">
        <f t="shared" si="1836"/>
        <v>0</v>
      </c>
      <c r="V7848" t="str">
        <f t="shared" si="1837"/>
        <v>Average Company</v>
      </c>
      <c r="W7848" t="str">
        <f t="shared" si="1838"/>
        <v>Don't Buy</v>
      </c>
      <c r="X7848" t="str">
        <f t="shared" si="1839"/>
        <v>Not Known</v>
      </c>
      <c r="Z7848" t="str">
        <f t="shared" si="1840"/>
        <v>None</v>
      </c>
      <c r="AB7848" t="str">
        <f t="shared" si="1841"/>
        <v>0</v>
      </c>
    </row>
    <row r="7849" spans="1:28" x14ac:dyDescent="0.3">
      <c r="A7849">
        <v>7847</v>
      </c>
      <c r="B7849" t="s">
        <v>12802</v>
      </c>
      <c r="C7849" t="str">
        <f t="shared" si="1828"/>
        <v>Long</v>
      </c>
      <c r="D7849">
        <v>3.4</v>
      </c>
      <c r="F7849" s="1">
        <f t="shared" si="1842"/>
        <v>3.4</v>
      </c>
      <c r="G7849" s="1">
        <f t="shared" si="1829"/>
        <v>3.4</v>
      </c>
      <c r="H7849">
        <f t="shared" si="1830"/>
        <v>3.4</v>
      </c>
      <c r="I7849" t="s">
        <v>12783</v>
      </c>
      <c r="J7849" t="s">
        <v>22</v>
      </c>
      <c r="K7849" t="s">
        <v>12803</v>
      </c>
      <c r="L7849" t="str">
        <f t="shared" si="1831"/>
        <v>Established</v>
      </c>
      <c r="N7849" s="2">
        <f t="shared" si="1832"/>
        <v>51</v>
      </c>
      <c r="O7849" t="s">
        <v>688</v>
      </c>
      <c r="P7849" t="s">
        <v>683</v>
      </c>
      <c r="Q7849" t="s">
        <v>80</v>
      </c>
      <c r="R7849" t="str">
        <f t="shared" si="1833"/>
        <v>Average</v>
      </c>
      <c r="S7849" t="str">
        <f t="shared" si="1834"/>
        <v xml:space="preserve"> </v>
      </c>
      <c r="T7849" t="b">
        <f t="shared" si="1835"/>
        <v>0</v>
      </c>
      <c r="U7849" t="b">
        <f t="shared" si="1836"/>
        <v>0</v>
      </c>
      <c r="V7849" t="str">
        <f t="shared" si="1837"/>
        <v>Average Company</v>
      </c>
      <c r="W7849" t="str">
        <f t="shared" si="1838"/>
        <v>Don't Buy</v>
      </c>
      <c r="X7849" t="str">
        <f t="shared" si="1839"/>
        <v>Not Known</v>
      </c>
      <c r="Z7849" t="str">
        <f t="shared" si="1840"/>
        <v>None</v>
      </c>
      <c r="AB7849" t="str">
        <f t="shared" si="1841"/>
        <v>0</v>
      </c>
    </row>
    <row r="7850" spans="1:28" x14ac:dyDescent="0.3">
      <c r="A7850">
        <v>7848</v>
      </c>
      <c r="B7850" t="s">
        <v>12804</v>
      </c>
      <c r="C7850" t="str">
        <f t="shared" si="1828"/>
        <v>Long</v>
      </c>
      <c r="D7850">
        <v>4.2</v>
      </c>
      <c r="F7850" s="1">
        <f t="shared" si="1842"/>
        <v>4.2</v>
      </c>
      <c r="G7850" s="1">
        <f t="shared" si="1829"/>
        <v>4.2</v>
      </c>
      <c r="H7850">
        <f t="shared" si="1830"/>
        <v>4.2</v>
      </c>
      <c r="I7850" t="s">
        <v>12783</v>
      </c>
      <c r="J7850" t="s">
        <v>881</v>
      </c>
      <c r="K7850" t="s">
        <v>6760</v>
      </c>
      <c r="L7850" t="str">
        <f t="shared" si="1831"/>
        <v>Established</v>
      </c>
      <c r="N7850" s="2">
        <f t="shared" si="1832"/>
        <v>66</v>
      </c>
      <c r="O7850" t="s">
        <v>803</v>
      </c>
      <c r="P7850" t="s">
        <v>1308</v>
      </c>
      <c r="Q7850" t="s">
        <v>800</v>
      </c>
      <c r="R7850" t="str">
        <f t="shared" si="1833"/>
        <v>Great</v>
      </c>
      <c r="S7850" t="str">
        <f t="shared" si="1834"/>
        <v>Great</v>
      </c>
      <c r="T7850" t="b">
        <f t="shared" si="1835"/>
        <v>1</v>
      </c>
      <c r="U7850" t="b">
        <f t="shared" si="1836"/>
        <v>1</v>
      </c>
      <c r="V7850" t="str">
        <f t="shared" si="1837"/>
        <v>Top Company</v>
      </c>
      <c r="W7850" t="str">
        <f t="shared" si="1838"/>
        <v>Don't Buy</v>
      </c>
      <c r="X7850" t="str">
        <f t="shared" si="1839"/>
        <v>Not Known</v>
      </c>
      <c r="Z7850" t="str">
        <f t="shared" si="1840"/>
        <v>None</v>
      </c>
      <c r="AB7850" t="str">
        <f t="shared" si="1841"/>
        <v>0</v>
      </c>
    </row>
    <row r="7851" spans="1:28" x14ac:dyDescent="0.3">
      <c r="A7851">
        <v>7849</v>
      </c>
      <c r="B7851" t="s">
        <v>12805</v>
      </c>
      <c r="C7851" t="str">
        <f t="shared" si="1828"/>
        <v>Long</v>
      </c>
      <c r="D7851">
        <v>3.4</v>
      </c>
      <c r="F7851" s="1">
        <f t="shared" si="1842"/>
        <v>3.4</v>
      </c>
      <c r="G7851" s="1">
        <f t="shared" si="1829"/>
        <v>3.4</v>
      </c>
      <c r="H7851">
        <f t="shared" si="1830"/>
        <v>3.4</v>
      </c>
      <c r="I7851" t="s">
        <v>12783</v>
      </c>
      <c r="J7851" t="s">
        <v>22</v>
      </c>
      <c r="K7851" t="s">
        <v>9040</v>
      </c>
      <c r="L7851" t="str">
        <f t="shared" si="1831"/>
        <v>Established</v>
      </c>
      <c r="N7851" s="2">
        <f t="shared" si="1832"/>
        <v>27</v>
      </c>
      <c r="O7851" t="s">
        <v>109</v>
      </c>
      <c r="P7851" t="s">
        <v>1261</v>
      </c>
      <c r="Q7851" t="s">
        <v>105</v>
      </c>
      <c r="R7851" t="str">
        <f t="shared" si="1833"/>
        <v>Average</v>
      </c>
      <c r="S7851" t="str">
        <f t="shared" si="1834"/>
        <v xml:space="preserve"> </v>
      </c>
      <c r="T7851" t="b">
        <f t="shared" si="1835"/>
        <v>0</v>
      </c>
      <c r="U7851" t="b">
        <f t="shared" si="1836"/>
        <v>0</v>
      </c>
      <c r="V7851" t="str">
        <f t="shared" si="1837"/>
        <v>Average Company</v>
      </c>
      <c r="W7851" t="str">
        <f t="shared" si="1838"/>
        <v>Don't Buy</v>
      </c>
      <c r="X7851" t="str">
        <f t="shared" si="1839"/>
        <v>Not Known</v>
      </c>
      <c r="Z7851" t="str">
        <f t="shared" si="1840"/>
        <v>None</v>
      </c>
      <c r="AB7851" t="str">
        <f t="shared" si="1841"/>
        <v>0</v>
      </c>
    </row>
    <row r="7852" spans="1:28" x14ac:dyDescent="0.3">
      <c r="A7852">
        <v>7850</v>
      </c>
      <c r="B7852" t="s">
        <v>12806</v>
      </c>
      <c r="C7852" t="str">
        <f t="shared" si="1828"/>
        <v>Short</v>
      </c>
      <c r="D7852">
        <v>3.3</v>
      </c>
      <c r="F7852" s="1">
        <f t="shared" si="1842"/>
        <v>3.3</v>
      </c>
      <c r="G7852" s="1">
        <f t="shared" si="1829"/>
        <v>3.3</v>
      </c>
      <c r="H7852">
        <f t="shared" si="1830"/>
        <v>3.3</v>
      </c>
      <c r="I7852" t="s">
        <v>12783</v>
      </c>
      <c r="J7852" t="s">
        <v>3387</v>
      </c>
      <c r="K7852" t="s">
        <v>213</v>
      </c>
      <c r="L7852" t="str">
        <f t="shared" si="1831"/>
        <v>Established</v>
      </c>
      <c r="N7852" s="2">
        <f t="shared" si="1832"/>
        <v>51</v>
      </c>
      <c r="O7852" t="s">
        <v>1308</v>
      </c>
      <c r="Q7852" t="s">
        <v>918</v>
      </c>
      <c r="R7852" t="str">
        <f t="shared" si="1833"/>
        <v>Average</v>
      </c>
      <c r="S7852" t="str">
        <f t="shared" si="1834"/>
        <v xml:space="preserve"> </v>
      </c>
      <c r="T7852" t="b">
        <f t="shared" si="1835"/>
        <v>0</v>
      </c>
      <c r="U7852" t="b">
        <f t="shared" si="1836"/>
        <v>0</v>
      </c>
      <c r="V7852" t="str">
        <f t="shared" si="1837"/>
        <v>Average Company</v>
      </c>
      <c r="W7852" t="str">
        <f t="shared" si="1838"/>
        <v>Don't Buy</v>
      </c>
      <c r="X7852" t="str">
        <f t="shared" si="1839"/>
        <v>Not Known</v>
      </c>
      <c r="Z7852" t="str">
        <f t="shared" si="1840"/>
        <v>None</v>
      </c>
      <c r="AB7852" t="str">
        <f t="shared" si="1841"/>
        <v>0</v>
      </c>
    </row>
    <row r="7853" spans="1:28" x14ac:dyDescent="0.3">
      <c r="A7853">
        <v>7851</v>
      </c>
      <c r="B7853" t="s">
        <v>12807</v>
      </c>
      <c r="C7853" t="str">
        <f t="shared" si="1828"/>
        <v>Long</v>
      </c>
      <c r="D7853">
        <v>4.3</v>
      </c>
      <c r="F7853" s="1">
        <f t="shared" si="1842"/>
        <v>4.3</v>
      </c>
      <c r="G7853" s="1">
        <f t="shared" si="1829"/>
        <v>4.3</v>
      </c>
      <c r="H7853">
        <f t="shared" si="1830"/>
        <v>4.3</v>
      </c>
      <c r="I7853" t="s">
        <v>12783</v>
      </c>
      <c r="J7853" t="s">
        <v>22</v>
      </c>
      <c r="K7853" t="s">
        <v>944</v>
      </c>
      <c r="L7853" t="str">
        <f t="shared" si="1831"/>
        <v>Established</v>
      </c>
      <c r="N7853" s="2">
        <f t="shared" si="1832"/>
        <v>24</v>
      </c>
      <c r="O7853" t="s">
        <v>185</v>
      </c>
      <c r="P7853" t="s">
        <v>75</v>
      </c>
      <c r="Q7853" t="s">
        <v>1024</v>
      </c>
      <c r="R7853" t="str">
        <f t="shared" si="1833"/>
        <v>Great</v>
      </c>
      <c r="S7853" t="str">
        <f t="shared" si="1834"/>
        <v>Great</v>
      </c>
      <c r="T7853" t="b">
        <f t="shared" si="1835"/>
        <v>1</v>
      </c>
      <c r="U7853" t="b">
        <f t="shared" si="1836"/>
        <v>1</v>
      </c>
      <c r="V7853" t="str">
        <f t="shared" si="1837"/>
        <v>Top Company</v>
      </c>
      <c r="W7853" t="str">
        <f t="shared" si="1838"/>
        <v>Don't Buy</v>
      </c>
      <c r="X7853" t="str">
        <f t="shared" si="1839"/>
        <v>Not Known</v>
      </c>
      <c r="Z7853" t="str">
        <f t="shared" si="1840"/>
        <v>None</v>
      </c>
      <c r="AB7853" t="str">
        <f t="shared" si="1841"/>
        <v>0</v>
      </c>
    </row>
    <row r="7854" spans="1:28" x14ac:dyDescent="0.3">
      <c r="A7854">
        <v>7852</v>
      </c>
      <c r="B7854" t="s">
        <v>12808</v>
      </c>
      <c r="C7854" t="str">
        <f t="shared" si="1828"/>
        <v>Long</v>
      </c>
      <c r="D7854">
        <v>3.1</v>
      </c>
      <c r="F7854" s="1">
        <f t="shared" si="1842"/>
        <v>3.1</v>
      </c>
      <c r="G7854" s="1">
        <f t="shared" si="1829"/>
        <v>3.1</v>
      </c>
      <c r="H7854">
        <f t="shared" si="1830"/>
        <v>3.1</v>
      </c>
      <c r="I7854" t="s">
        <v>12783</v>
      </c>
      <c r="J7854" t="s">
        <v>22</v>
      </c>
      <c r="K7854" t="s">
        <v>10972</v>
      </c>
      <c r="L7854" t="str">
        <f t="shared" si="1831"/>
        <v>Established</v>
      </c>
      <c r="N7854" s="2">
        <f t="shared" si="1832"/>
        <v>41</v>
      </c>
      <c r="O7854" t="s">
        <v>39</v>
      </c>
      <c r="P7854" t="s">
        <v>1308</v>
      </c>
      <c r="Q7854" t="s">
        <v>429</v>
      </c>
      <c r="R7854" t="str">
        <f t="shared" si="1833"/>
        <v>Average</v>
      </c>
      <c r="S7854" t="str">
        <f t="shared" si="1834"/>
        <v xml:space="preserve"> </v>
      </c>
      <c r="T7854" t="b">
        <f t="shared" si="1835"/>
        <v>0</v>
      </c>
      <c r="U7854" t="b">
        <f t="shared" si="1836"/>
        <v>0</v>
      </c>
      <c r="V7854" t="str">
        <f t="shared" si="1837"/>
        <v>Average Company</v>
      </c>
      <c r="W7854" t="str">
        <f t="shared" si="1838"/>
        <v>Don't Buy</v>
      </c>
      <c r="X7854" t="str">
        <f t="shared" si="1839"/>
        <v>Not Known</v>
      </c>
      <c r="Z7854" t="str">
        <f t="shared" si="1840"/>
        <v>None</v>
      </c>
      <c r="AB7854" t="str">
        <f t="shared" si="1841"/>
        <v>0</v>
      </c>
    </row>
    <row r="7855" spans="1:28" x14ac:dyDescent="0.3">
      <c r="A7855">
        <v>7853</v>
      </c>
      <c r="B7855" t="s">
        <v>12809</v>
      </c>
      <c r="C7855" t="str">
        <f t="shared" si="1828"/>
        <v>Long</v>
      </c>
      <c r="D7855">
        <v>4</v>
      </c>
      <c r="F7855" s="1">
        <f t="shared" si="1842"/>
        <v>4</v>
      </c>
      <c r="G7855" s="1">
        <f t="shared" si="1829"/>
        <v>4</v>
      </c>
      <c r="H7855">
        <f t="shared" si="1830"/>
        <v>4</v>
      </c>
      <c r="I7855" t="s">
        <v>12783</v>
      </c>
      <c r="J7855" t="s">
        <v>22</v>
      </c>
      <c r="K7855" t="s">
        <v>9598</v>
      </c>
      <c r="L7855" t="str">
        <f t="shared" si="1831"/>
        <v>Established</v>
      </c>
      <c r="N7855" s="2">
        <f t="shared" si="1832"/>
        <v>17</v>
      </c>
      <c r="O7855" t="s">
        <v>711</v>
      </c>
      <c r="P7855" t="s">
        <v>147</v>
      </c>
      <c r="Q7855" t="s">
        <v>378</v>
      </c>
      <c r="R7855" t="str">
        <f t="shared" si="1833"/>
        <v>Average</v>
      </c>
      <c r="S7855" t="str">
        <f t="shared" si="1834"/>
        <v xml:space="preserve"> </v>
      </c>
      <c r="T7855" t="b">
        <f t="shared" si="1835"/>
        <v>0</v>
      </c>
      <c r="U7855" t="b">
        <f t="shared" si="1836"/>
        <v>1</v>
      </c>
      <c r="V7855" t="str">
        <f t="shared" si="1837"/>
        <v>Average Company</v>
      </c>
      <c r="W7855" t="str">
        <f t="shared" si="1838"/>
        <v>Don't Buy</v>
      </c>
      <c r="X7855" t="str">
        <f t="shared" si="1839"/>
        <v>Not Known</v>
      </c>
      <c r="Z7855" t="str">
        <f t="shared" si="1840"/>
        <v>None</v>
      </c>
      <c r="AB7855" t="str">
        <f t="shared" si="1841"/>
        <v>0</v>
      </c>
    </row>
    <row r="7856" spans="1:28" x14ac:dyDescent="0.3">
      <c r="A7856">
        <v>7854</v>
      </c>
      <c r="B7856" t="s">
        <v>12810</v>
      </c>
      <c r="C7856" t="str">
        <f t="shared" si="1828"/>
        <v>Long</v>
      </c>
      <c r="D7856">
        <v>3.5</v>
      </c>
      <c r="F7856" s="1">
        <f t="shared" si="1842"/>
        <v>3.5</v>
      </c>
      <c r="G7856" s="1">
        <f t="shared" si="1829"/>
        <v>3.5</v>
      </c>
      <c r="H7856">
        <f t="shared" si="1830"/>
        <v>3.5</v>
      </c>
      <c r="I7856" t="s">
        <v>12783</v>
      </c>
      <c r="J7856" t="s">
        <v>22</v>
      </c>
      <c r="K7856" t="s">
        <v>4756</v>
      </c>
      <c r="L7856" t="str">
        <f t="shared" si="1831"/>
        <v>Established</v>
      </c>
      <c r="N7856" s="2">
        <f t="shared" si="1832"/>
        <v>21</v>
      </c>
      <c r="O7856" t="s">
        <v>321</v>
      </c>
      <c r="P7856" t="s">
        <v>1308</v>
      </c>
      <c r="Q7856" t="s">
        <v>1024</v>
      </c>
      <c r="R7856" t="str">
        <f t="shared" si="1833"/>
        <v>Average</v>
      </c>
      <c r="S7856" t="str">
        <f t="shared" si="1834"/>
        <v xml:space="preserve"> </v>
      </c>
      <c r="T7856" t="b">
        <f t="shared" si="1835"/>
        <v>0</v>
      </c>
      <c r="U7856" t="b">
        <f t="shared" si="1836"/>
        <v>0</v>
      </c>
      <c r="V7856" t="str">
        <f t="shared" si="1837"/>
        <v>Average Company</v>
      </c>
      <c r="W7856" t="str">
        <f t="shared" si="1838"/>
        <v>Don't Buy</v>
      </c>
      <c r="X7856" t="str">
        <f t="shared" si="1839"/>
        <v>Not Known</v>
      </c>
      <c r="Z7856" t="str">
        <f t="shared" si="1840"/>
        <v>None</v>
      </c>
      <c r="AB7856" t="str">
        <f t="shared" si="1841"/>
        <v>0</v>
      </c>
    </row>
    <row r="7857" spans="1:28" x14ac:dyDescent="0.3">
      <c r="A7857">
        <v>7855</v>
      </c>
      <c r="B7857" t="s">
        <v>12811</v>
      </c>
      <c r="C7857" t="str">
        <f t="shared" si="1828"/>
        <v>Long</v>
      </c>
      <c r="D7857">
        <v>3.7</v>
      </c>
      <c r="F7857" s="1">
        <f t="shared" si="1842"/>
        <v>3.7</v>
      </c>
      <c r="G7857" s="1">
        <f t="shared" si="1829"/>
        <v>3.7</v>
      </c>
      <c r="H7857">
        <f t="shared" si="1830"/>
        <v>3.7</v>
      </c>
      <c r="I7857" t="s">
        <v>12783</v>
      </c>
      <c r="J7857" t="s">
        <v>10361</v>
      </c>
      <c r="K7857" t="s">
        <v>213</v>
      </c>
      <c r="L7857" t="str">
        <f t="shared" si="1831"/>
        <v>Established</v>
      </c>
      <c r="N7857" s="2">
        <f t="shared" si="1832"/>
        <v>50</v>
      </c>
      <c r="O7857" t="s">
        <v>691</v>
      </c>
      <c r="Q7857" t="s">
        <v>117</v>
      </c>
      <c r="R7857" t="str">
        <f t="shared" si="1833"/>
        <v>Average</v>
      </c>
      <c r="S7857" t="str">
        <f t="shared" si="1834"/>
        <v xml:space="preserve"> </v>
      </c>
      <c r="T7857" t="b">
        <f t="shared" si="1835"/>
        <v>0</v>
      </c>
      <c r="U7857" t="b">
        <f t="shared" si="1836"/>
        <v>1</v>
      </c>
      <c r="V7857" t="str">
        <f t="shared" si="1837"/>
        <v>Average Company</v>
      </c>
      <c r="W7857" t="str">
        <f t="shared" si="1838"/>
        <v>Buy</v>
      </c>
      <c r="X7857" t="str">
        <f t="shared" si="1839"/>
        <v>Not Known</v>
      </c>
      <c r="Z7857" t="str">
        <f t="shared" si="1840"/>
        <v>None</v>
      </c>
      <c r="AB7857" t="str">
        <f t="shared" si="1841"/>
        <v>0</v>
      </c>
    </row>
    <row r="7858" spans="1:28" x14ac:dyDescent="0.3">
      <c r="A7858">
        <v>7856</v>
      </c>
      <c r="B7858" t="s">
        <v>12812</v>
      </c>
      <c r="C7858" t="str">
        <f t="shared" si="1828"/>
        <v>Long</v>
      </c>
      <c r="D7858">
        <v>4.2</v>
      </c>
      <c r="F7858" s="1">
        <f t="shared" si="1842"/>
        <v>4.2</v>
      </c>
      <c r="G7858" s="1">
        <f t="shared" si="1829"/>
        <v>4.2</v>
      </c>
      <c r="H7858">
        <f t="shared" si="1830"/>
        <v>4.2</v>
      </c>
      <c r="I7858" t="s">
        <v>12783</v>
      </c>
      <c r="J7858" t="s">
        <v>22</v>
      </c>
      <c r="K7858" t="s">
        <v>6060</v>
      </c>
      <c r="L7858" t="str">
        <f t="shared" si="1831"/>
        <v>Established</v>
      </c>
      <c r="N7858" s="2">
        <f t="shared" si="1832"/>
        <v>18</v>
      </c>
      <c r="O7858" t="s">
        <v>200</v>
      </c>
      <c r="Q7858" t="s">
        <v>7047</v>
      </c>
      <c r="R7858" t="str">
        <f t="shared" si="1833"/>
        <v>Great</v>
      </c>
      <c r="S7858" t="str">
        <f t="shared" si="1834"/>
        <v>Great</v>
      </c>
      <c r="T7858" t="b">
        <f t="shared" si="1835"/>
        <v>1</v>
      </c>
      <c r="U7858" t="b">
        <f t="shared" si="1836"/>
        <v>1</v>
      </c>
      <c r="V7858" t="str">
        <f t="shared" si="1837"/>
        <v>Average Company</v>
      </c>
      <c r="W7858" t="str">
        <f t="shared" si="1838"/>
        <v>Don't Buy</v>
      </c>
      <c r="X7858" t="str">
        <f t="shared" si="1839"/>
        <v>Not Known</v>
      </c>
      <c r="Z7858" t="str">
        <f t="shared" si="1840"/>
        <v>None</v>
      </c>
      <c r="AB7858" t="str">
        <f t="shared" si="1841"/>
        <v>0</v>
      </c>
    </row>
    <row r="7859" spans="1:28" x14ac:dyDescent="0.3">
      <c r="A7859">
        <v>7857</v>
      </c>
      <c r="B7859" t="s">
        <v>12813</v>
      </c>
      <c r="C7859" t="str">
        <f t="shared" si="1828"/>
        <v>Long</v>
      </c>
      <c r="D7859">
        <v>3.5</v>
      </c>
      <c r="F7859" s="1">
        <f t="shared" si="1842"/>
        <v>3.5</v>
      </c>
      <c r="G7859" s="1">
        <f t="shared" si="1829"/>
        <v>3.5</v>
      </c>
      <c r="H7859">
        <f t="shared" si="1830"/>
        <v>3.5</v>
      </c>
      <c r="I7859" t="s">
        <v>12783</v>
      </c>
      <c r="J7859" t="s">
        <v>12001</v>
      </c>
      <c r="K7859" t="s">
        <v>126</v>
      </c>
      <c r="L7859" t="str">
        <f t="shared" si="1831"/>
        <v>Established</v>
      </c>
      <c r="N7859" s="2">
        <f t="shared" si="1832"/>
        <v>51</v>
      </c>
      <c r="O7859" t="s">
        <v>1308</v>
      </c>
      <c r="Q7859" t="s">
        <v>915</v>
      </c>
      <c r="R7859" t="str">
        <f t="shared" si="1833"/>
        <v>Average</v>
      </c>
      <c r="S7859" t="str">
        <f t="shared" si="1834"/>
        <v xml:space="preserve"> </v>
      </c>
      <c r="T7859" t="b">
        <f t="shared" si="1835"/>
        <v>0</v>
      </c>
      <c r="U7859" t="b">
        <f t="shared" si="1836"/>
        <v>0</v>
      </c>
      <c r="V7859" t="str">
        <f t="shared" si="1837"/>
        <v>Average Company</v>
      </c>
      <c r="W7859" t="str">
        <f t="shared" si="1838"/>
        <v>Don't Buy</v>
      </c>
      <c r="X7859" t="str">
        <f t="shared" si="1839"/>
        <v>Not Known</v>
      </c>
      <c r="Z7859" t="str">
        <f t="shared" si="1840"/>
        <v>None</v>
      </c>
      <c r="AB7859" t="str">
        <f t="shared" si="1841"/>
        <v>0</v>
      </c>
    </row>
    <row r="7860" spans="1:28" x14ac:dyDescent="0.3">
      <c r="A7860">
        <v>7858</v>
      </c>
      <c r="B7860" t="s">
        <v>12814</v>
      </c>
      <c r="C7860" t="str">
        <f t="shared" si="1828"/>
        <v>Long</v>
      </c>
      <c r="D7860">
        <v>3.9</v>
      </c>
      <c r="F7860" s="1">
        <f t="shared" si="1842"/>
        <v>4.4000000000000004</v>
      </c>
      <c r="G7860" s="1">
        <f t="shared" si="1829"/>
        <v>4.4000000000000004</v>
      </c>
      <c r="H7860">
        <f t="shared" si="1830"/>
        <v>4</v>
      </c>
      <c r="I7860" t="s">
        <v>12783</v>
      </c>
      <c r="J7860" t="s">
        <v>22</v>
      </c>
      <c r="K7860" t="s">
        <v>6196</v>
      </c>
      <c r="L7860" t="str">
        <f t="shared" si="1831"/>
        <v>Startup</v>
      </c>
      <c r="N7860" s="2">
        <f t="shared" si="1832"/>
        <v>9</v>
      </c>
      <c r="O7860" t="s">
        <v>331</v>
      </c>
      <c r="P7860" t="s">
        <v>1308</v>
      </c>
      <c r="Q7860" t="s">
        <v>44</v>
      </c>
      <c r="R7860" t="str">
        <f t="shared" si="1833"/>
        <v>Average</v>
      </c>
      <c r="S7860" t="str">
        <f t="shared" si="1834"/>
        <v xml:space="preserve"> </v>
      </c>
      <c r="T7860" t="b">
        <f t="shared" si="1835"/>
        <v>0</v>
      </c>
      <c r="U7860" t="b">
        <f t="shared" si="1836"/>
        <v>1</v>
      </c>
      <c r="V7860" t="str">
        <f t="shared" si="1837"/>
        <v>Average Company</v>
      </c>
      <c r="W7860" t="str">
        <f t="shared" si="1838"/>
        <v>Don't Buy</v>
      </c>
      <c r="X7860" t="str">
        <f t="shared" si="1839"/>
        <v>Not Known</v>
      </c>
      <c r="Z7860" t="str">
        <f t="shared" si="1840"/>
        <v>Silicon Valley Startups</v>
      </c>
      <c r="AB7860" t="str">
        <f t="shared" si="1841"/>
        <v>0</v>
      </c>
    </row>
    <row r="7861" spans="1:28" x14ac:dyDescent="0.3">
      <c r="A7861">
        <v>7859</v>
      </c>
      <c r="B7861" t="s">
        <v>12807</v>
      </c>
      <c r="C7861" t="str">
        <f t="shared" si="1828"/>
        <v>Long</v>
      </c>
      <c r="D7861">
        <v>4.3</v>
      </c>
      <c r="F7861" s="1">
        <f t="shared" si="1842"/>
        <v>4.3</v>
      </c>
      <c r="G7861" s="1">
        <f t="shared" si="1829"/>
        <v>4.3</v>
      </c>
      <c r="H7861">
        <f t="shared" si="1830"/>
        <v>4.3</v>
      </c>
      <c r="I7861" t="s">
        <v>12783</v>
      </c>
      <c r="J7861" t="s">
        <v>22</v>
      </c>
      <c r="K7861" t="s">
        <v>944</v>
      </c>
      <c r="L7861" t="str">
        <f t="shared" si="1831"/>
        <v>Established</v>
      </c>
      <c r="N7861" s="2">
        <f t="shared" si="1832"/>
        <v>24</v>
      </c>
      <c r="O7861" t="s">
        <v>185</v>
      </c>
      <c r="P7861" t="s">
        <v>75</v>
      </c>
      <c r="Q7861" t="s">
        <v>1024</v>
      </c>
      <c r="R7861" t="str">
        <f t="shared" si="1833"/>
        <v>Great</v>
      </c>
      <c r="S7861" t="str">
        <f t="shared" si="1834"/>
        <v>Great</v>
      </c>
      <c r="T7861" t="b">
        <f t="shared" si="1835"/>
        <v>1</v>
      </c>
      <c r="U7861" t="b">
        <f t="shared" si="1836"/>
        <v>1</v>
      </c>
      <c r="V7861" t="str">
        <f t="shared" si="1837"/>
        <v>Top Company</v>
      </c>
      <c r="W7861" t="str">
        <f t="shared" si="1838"/>
        <v>Don't Buy</v>
      </c>
      <c r="X7861" t="str">
        <f t="shared" si="1839"/>
        <v>Not Known</v>
      </c>
      <c r="Z7861" t="str">
        <f t="shared" si="1840"/>
        <v>None</v>
      </c>
      <c r="AB7861" t="str">
        <f t="shared" si="1841"/>
        <v>0</v>
      </c>
    </row>
    <row r="7862" spans="1:28" x14ac:dyDescent="0.3">
      <c r="A7862">
        <v>7860</v>
      </c>
      <c r="B7862" t="s">
        <v>12806</v>
      </c>
      <c r="C7862" t="str">
        <f t="shared" si="1828"/>
        <v>Short</v>
      </c>
      <c r="D7862">
        <v>3.3</v>
      </c>
      <c r="F7862" s="1">
        <f t="shared" si="1842"/>
        <v>3.3</v>
      </c>
      <c r="G7862" s="1">
        <f t="shared" si="1829"/>
        <v>3.3</v>
      </c>
      <c r="H7862">
        <f t="shared" si="1830"/>
        <v>3.3</v>
      </c>
      <c r="I7862" t="s">
        <v>12783</v>
      </c>
      <c r="J7862" t="s">
        <v>3387</v>
      </c>
      <c r="K7862" t="s">
        <v>213</v>
      </c>
      <c r="L7862" t="str">
        <f t="shared" si="1831"/>
        <v>Established</v>
      </c>
      <c r="N7862" s="2">
        <f t="shared" si="1832"/>
        <v>51</v>
      </c>
      <c r="O7862" t="s">
        <v>1308</v>
      </c>
      <c r="Q7862" t="s">
        <v>918</v>
      </c>
      <c r="R7862" t="str">
        <f t="shared" si="1833"/>
        <v>Average</v>
      </c>
      <c r="S7862" t="str">
        <f t="shared" si="1834"/>
        <v xml:space="preserve"> </v>
      </c>
      <c r="T7862" t="b">
        <f t="shared" si="1835"/>
        <v>0</v>
      </c>
      <c r="U7862" t="b">
        <f t="shared" si="1836"/>
        <v>0</v>
      </c>
      <c r="V7862" t="str">
        <f t="shared" si="1837"/>
        <v>Average Company</v>
      </c>
      <c r="W7862" t="str">
        <f t="shared" si="1838"/>
        <v>Don't Buy</v>
      </c>
      <c r="X7862" t="str">
        <f t="shared" si="1839"/>
        <v>Not Known</v>
      </c>
      <c r="Z7862" t="str">
        <f t="shared" si="1840"/>
        <v>None</v>
      </c>
      <c r="AB7862" t="str">
        <f t="shared" si="1841"/>
        <v>0</v>
      </c>
    </row>
    <row r="7863" spans="1:28" x14ac:dyDescent="0.3">
      <c r="A7863">
        <v>7861</v>
      </c>
      <c r="B7863" t="s">
        <v>12808</v>
      </c>
      <c r="C7863" t="str">
        <f t="shared" si="1828"/>
        <v>Long</v>
      </c>
      <c r="D7863">
        <v>3.1</v>
      </c>
      <c r="F7863" s="1">
        <f t="shared" si="1842"/>
        <v>3.1</v>
      </c>
      <c r="G7863" s="1">
        <f t="shared" si="1829"/>
        <v>3.1</v>
      </c>
      <c r="H7863">
        <f t="shared" si="1830"/>
        <v>3.1</v>
      </c>
      <c r="I7863" t="s">
        <v>12783</v>
      </c>
      <c r="J7863" t="s">
        <v>22</v>
      </c>
      <c r="K7863" t="s">
        <v>10972</v>
      </c>
      <c r="L7863" t="str">
        <f t="shared" si="1831"/>
        <v>Established</v>
      </c>
      <c r="N7863" s="2">
        <f t="shared" si="1832"/>
        <v>41</v>
      </c>
      <c r="O7863" t="s">
        <v>39</v>
      </c>
      <c r="P7863" t="s">
        <v>1308</v>
      </c>
      <c r="Q7863" t="s">
        <v>429</v>
      </c>
      <c r="R7863" t="str">
        <f t="shared" si="1833"/>
        <v>Average</v>
      </c>
      <c r="S7863" t="str">
        <f t="shared" si="1834"/>
        <v xml:space="preserve"> </v>
      </c>
      <c r="T7863" t="b">
        <f t="shared" si="1835"/>
        <v>0</v>
      </c>
      <c r="U7863" t="b">
        <f t="shared" si="1836"/>
        <v>0</v>
      </c>
      <c r="V7863" t="str">
        <f t="shared" si="1837"/>
        <v>Average Company</v>
      </c>
      <c r="W7863" t="str">
        <f t="shared" si="1838"/>
        <v>Don't Buy</v>
      </c>
      <c r="X7863" t="str">
        <f t="shared" si="1839"/>
        <v>Not Known</v>
      </c>
      <c r="Z7863" t="str">
        <f t="shared" si="1840"/>
        <v>None</v>
      </c>
      <c r="AB7863" t="str">
        <f t="shared" si="1841"/>
        <v>0</v>
      </c>
    </row>
    <row r="7864" spans="1:28" x14ac:dyDescent="0.3">
      <c r="A7864">
        <v>7862</v>
      </c>
      <c r="B7864" t="s">
        <v>12815</v>
      </c>
      <c r="C7864" t="str">
        <f t="shared" si="1828"/>
        <v>Long</v>
      </c>
      <c r="D7864">
        <v>3.7</v>
      </c>
      <c r="F7864" s="1">
        <f t="shared" si="1842"/>
        <v>3.7</v>
      </c>
      <c r="G7864" s="1">
        <f t="shared" si="1829"/>
        <v>3.7</v>
      </c>
      <c r="H7864">
        <f t="shared" si="1830"/>
        <v>3.7</v>
      </c>
      <c r="I7864" t="s">
        <v>12783</v>
      </c>
      <c r="J7864" t="s">
        <v>22</v>
      </c>
      <c r="K7864" t="s">
        <v>12816</v>
      </c>
      <c r="L7864" t="str">
        <f t="shared" si="1831"/>
        <v>Established</v>
      </c>
      <c r="N7864" s="2">
        <f t="shared" si="1832"/>
        <v>17</v>
      </c>
      <c r="O7864" t="s">
        <v>711</v>
      </c>
      <c r="P7864" t="s">
        <v>683</v>
      </c>
      <c r="Q7864" t="s">
        <v>19</v>
      </c>
      <c r="R7864" t="str">
        <f t="shared" si="1833"/>
        <v>Average</v>
      </c>
      <c r="S7864" t="str">
        <f t="shared" si="1834"/>
        <v xml:space="preserve"> </v>
      </c>
      <c r="T7864" t="b">
        <f t="shared" si="1835"/>
        <v>0</v>
      </c>
      <c r="U7864" t="b">
        <f t="shared" si="1836"/>
        <v>1</v>
      </c>
      <c r="V7864" t="str">
        <f t="shared" si="1837"/>
        <v>Average Company</v>
      </c>
      <c r="W7864" t="str">
        <f t="shared" si="1838"/>
        <v>Buy</v>
      </c>
      <c r="X7864" t="str">
        <f t="shared" si="1839"/>
        <v>Not Known</v>
      </c>
      <c r="Z7864" t="str">
        <f t="shared" si="1840"/>
        <v>None</v>
      </c>
      <c r="AB7864" t="str">
        <f t="shared" si="1841"/>
        <v>500K</v>
      </c>
    </row>
    <row r="7865" spans="1:28" x14ac:dyDescent="0.3">
      <c r="A7865">
        <v>7863</v>
      </c>
      <c r="B7865" t="s">
        <v>12817</v>
      </c>
      <c r="C7865" t="str">
        <f t="shared" si="1828"/>
        <v>Short</v>
      </c>
      <c r="D7865">
        <v>3</v>
      </c>
      <c r="F7865" s="1">
        <f t="shared" si="1842"/>
        <v>3</v>
      </c>
      <c r="G7865" s="1">
        <f t="shared" si="1829"/>
        <v>3</v>
      </c>
      <c r="H7865">
        <f t="shared" si="1830"/>
        <v>3</v>
      </c>
      <c r="I7865" t="s">
        <v>12783</v>
      </c>
      <c r="J7865" t="s">
        <v>7545</v>
      </c>
      <c r="K7865" t="s">
        <v>62</v>
      </c>
      <c r="L7865" t="str">
        <f t="shared" si="1831"/>
        <v>Established</v>
      </c>
      <c r="N7865" s="2">
        <f t="shared" si="1832"/>
        <v>11</v>
      </c>
      <c r="O7865" t="s">
        <v>1261</v>
      </c>
      <c r="Q7865" t="s">
        <v>85</v>
      </c>
      <c r="R7865" t="str">
        <f t="shared" si="1833"/>
        <v>Average</v>
      </c>
      <c r="S7865" t="str">
        <f t="shared" si="1834"/>
        <v xml:space="preserve"> </v>
      </c>
      <c r="T7865" t="b">
        <f t="shared" si="1835"/>
        <v>0</v>
      </c>
      <c r="U7865" t="b">
        <f t="shared" si="1836"/>
        <v>0</v>
      </c>
      <c r="V7865" t="str">
        <f t="shared" si="1837"/>
        <v>Average Company</v>
      </c>
      <c r="W7865" t="str">
        <f t="shared" si="1838"/>
        <v>Don't Buy</v>
      </c>
      <c r="X7865" t="str">
        <f t="shared" si="1839"/>
        <v>Not Known</v>
      </c>
      <c r="Z7865" t="str">
        <f t="shared" si="1840"/>
        <v>None</v>
      </c>
      <c r="AB7865" t="str">
        <f t="shared" si="1841"/>
        <v>0</v>
      </c>
    </row>
    <row r="7866" spans="1:28" x14ac:dyDescent="0.3">
      <c r="A7866">
        <v>7864</v>
      </c>
      <c r="B7866" t="s">
        <v>12818</v>
      </c>
      <c r="C7866" t="str">
        <f t="shared" si="1828"/>
        <v>Long</v>
      </c>
      <c r="D7866">
        <v>4.4000000000000004</v>
      </c>
      <c r="F7866" s="1">
        <f t="shared" si="1842"/>
        <v>4.4000000000000004</v>
      </c>
      <c r="G7866" s="1">
        <f t="shared" si="1829"/>
        <v>4.4000000000000004</v>
      </c>
      <c r="H7866">
        <f t="shared" si="1830"/>
        <v>4.4000000000000004</v>
      </c>
      <c r="I7866" t="s">
        <v>12783</v>
      </c>
      <c r="J7866" t="s">
        <v>22</v>
      </c>
      <c r="K7866" t="s">
        <v>12819</v>
      </c>
      <c r="L7866" t="str">
        <f t="shared" si="1831"/>
        <v>Established</v>
      </c>
      <c r="N7866" s="2">
        <f t="shared" si="1832"/>
        <v>38</v>
      </c>
      <c r="O7866" t="s">
        <v>357</v>
      </c>
      <c r="P7866" t="s">
        <v>3223</v>
      </c>
      <c r="Q7866" t="s">
        <v>315</v>
      </c>
      <c r="R7866" t="str">
        <f t="shared" si="1833"/>
        <v>Great</v>
      </c>
      <c r="S7866" t="str">
        <f t="shared" si="1834"/>
        <v>Great</v>
      </c>
      <c r="T7866" t="b">
        <f t="shared" si="1835"/>
        <v>1</v>
      </c>
      <c r="U7866" t="b">
        <f t="shared" si="1836"/>
        <v>1</v>
      </c>
      <c r="V7866" t="str">
        <f t="shared" si="1837"/>
        <v>Top Company</v>
      </c>
      <c r="W7866" t="str">
        <f t="shared" si="1838"/>
        <v>Don't Buy</v>
      </c>
      <c r="X7866" t="str">
        <f t="shared" si="1839"/>
        <v>Not Known</v>
      </c>
      <c r="Z7866" t="str">
        <f t="shared" si="1840"/>
        <v>None</v>
      </c>
      <c r="AB7866" t="str">
        <f t="shared" si="1841"/>
        <v>0</v>
      </c>
    </row>
    <row r="7867" spans="1:28" x14ac:dyDescent="0.3">
      <c r="A7867">
        <v>7865</v>
      </c>
      <c r="B7867" t="s">
        <v>12820</v>
      </c>
      <c r="C7867" t="str">
        <f t="shared" si="1828"/>
        <v>Long</v>
      </c>
      <c r="D7867">
        <v>3.7</v>
      </c>
      <c r="F7867" s="1">
        <f t="shared" si="1842"/>
        <v>3.7</v>
      </c>
      <c r="G7867" s="1">
        <f t="shared" si="1829"/>
        <v>3.7</v>
      </c>
      <c r="H7867">
        <f t="shared" si="1830"/>
        <v>3.7</v>
      </c>
      <c r="I7867" t="s">
        <v>12783</v>
      </c>
      <c r="J7867" t="s">
        <v>12821</v>
      </c>
      <c r="K7867" t="s">
        <v>357</v>
      </c>
      <c r="L7867" t="str">
        <f t="shared" si="1831"/>
        <v>Established</v>
      </c>
      <c r="N7867" s="2">
        <f t="shared" si="1832"/>
        <v>20</v>
      </c>
      <c r="O7867" t="s">
        <v>683</v>
      </c>
      <c r="Q7867" t="s">
        <v>773</v>
      </c>
      <c r="R7867" t="str">
        <f t="shared" si="1833"/>
        <v>Average</v>
      </c>
      <c r="S7867" t="str">
        <f t="shared" si="1834"/>
        <v xml:space="preserve"> </v>
      </c>
      <c r="T7867" t="b">
        <f t="shared" si="1835"/>
        <v>0</v>
      </c>
      <c r="U7867" t="b">
        <f t="shared" si="1836"/>
        <v>1</v>
      </c>
      <c r="V7867" t="str">
        <f t="shared" si="1837"/>
        <v>Average Company</v>
      </c>
      <c r="W7867" t="str">
        <f t="shared" si="1838"/>
        <v>Don't Buy</v>
      </c>
      <c r="X7867" t="str">
        <f t="shared" si="1839"/>
        <v>Not Known</v>
      </c>
      <c r="Z7867" t="str">
        <f t="shared" si="1840"/>
        <v>None</v>
      </c>
      <c r="AB7867" t="str">
        <f t="shared" si="1841"/>
        <v>0</v>
      </c>
    </row>
    <row r="7868" spans="1:28" x14ac:dyDescent="0.3">
      <c r="A7868">
        <v>7866</v>
      </c>
      <c r="B7868" t="s">
        <v>12805</v>
      </c>
      <c r="C7868" t="str">
        <f t="shared" si="1828"/>
        <v>Long</v>
      </c>
      <c r="D7868">
        <v>3.4</v>
      </c>
      <c r="F7868" s="1">
        <f t="shared" si="1842"/>
        <v>3.4</v>
      </c>
      <c r="G7868" s="1">
        <f t="shared" si="1829"/>
        <v>3.4</v>
      </c>
      <c r="H7868">
        <f t="shared" si="1830"/>
        <v>3.4</v>
      </c>
      <c r="I7868" t="s">
        <v>12783</v>
      </c>
      <c r="J7868" t="s">
        <v>22</v>
      </c>
      <c r="K7868" t="s">
        <v>9040</v>
      </c>
      <c r="L7868" t="str">
        <f t="shared" si="1831"/>
        <v>Established</v>
      </c>
      <c r="N7868" s="2">
        <f t="shared" si="1832"/>
        <v>27</v>
      </c>
      <c r="O7868" t="s">
        <v>109</v>
      </c>
      <c r="P7868" t="s">
        <v>1261</v>
      </c>
      <c r="Q7868" t="s">
        <v>105</v>
      </c>
      <c r="R7868" t="str">
        <f t="shared" si="1833"/>
        <v>Average</v>
      </c>
      <c r="S7868" t="str">
        <f t="shared" si="1834"/>
        <v xml:space="preserve"> </v>
      </c>
      <c r="T7868" t="b">
        <f t="shared" si="1835"/>
        <v>0</v>
      </c>
      <c r="U7868" t="b">
        <f t="shared" si="1836"/>
        <v>0</v>
      </c>
      <c r="V7868" t="str">
        <f t="shared" si="1837"/>
        <v>Average Company</v>
      </c>
      <c r="W7868" t="str">
        <f t="shared" si="1838"/>
        <v>Don't Buy</v>
      </c>
      <c r="X7868" t="str">
        <f t="shared" si="1839"/>
        <v>Not Known</v>
      </c>
      <c r="Z7868" t="str">
        <f t="shared" si="1840"/>
        <v>None</v>
      </c>
      <c r="AB7868" t="str">
        <f t="shared" si="1841"/>
        <v>0</v>
      </c>
    </row>
    <row r="7869" spans="1:28" x14ac:dyDescent="0.3">
      <c r="A7869">
        <v>7867</v>
      </c>
      <c r="B7869" t="s">
        <v>12822</v>
      </c>
      <c r="C7869" t="str">
        <f t="shared" si="1828"/>
        <v>Long</v>
      </c>
      <c r="D7869">
        <v>4.4000000000000004</v>
      </c>
      <c r="F7869" s="1">
        <f t="shared" si="1842"/>
        <v>4.4000000000000004</v>
      </c>
      <c r="G7869" s="1">
        <f t="shared" si="1829"/>
        <v>4.4000000000000004</v>
      </c>
      <c r="H7869">
        <f t="shared" si="1830"/>
        <v>4.4000000000000004</v>
      </c>
      <c r="I7869" t="s">
        <v>12783</v>
      </c>
      <c r="J7869" t="s">
        <v>22</v>
      </c>
      <c r="K7869" t="s">
        <v>12823</v>
      </c>
      <c r="L7869" t="str">
        <f t="shared" si="1831"/>
        <v>Established</v>
      </c>
      <c r="N7869" s="2">
        <f t="shared" si="1832"/>
        <v>47</v>
      </c>
      <c r="O7869" t="s">
        <v>258</v>
      </c>
      <c r="P7869" t="s">
        <v>1703</v>
      </c>
      <c r="Q7869" t="s">
        <v>5644</v>
      </c>
      <c r="R7869" t="str">
        <f t="shared" si="1833"/>
        <v>Great</v>
      </c>
      <c r="S7869" t="str">
        <f t="shared" si="1834"/>
        <v>Great</v>
      </c>
      <c r="T7869" t="b">
        <f t="shared" si="1835"/>
        <v>1</v>
      </c>
      <c r="U7869" t="b">
        <f t="shared" si="1836"/>
        <v>1</v>
      </c>
      <c r="V7869" t="str">
        <f t="shared" si="1837"/>
        <v>Top Company</v>
      </c>
      <c r="W7869" t="str">
        <f t="shared" si="1838"/>
        <v>Don't Buy</v>
      </c>
      <c r="X7869" t="str">
        <f t="shared" si="1839"/>
        <v>Not Known</v>
      </c>
      <c r="Z7869" t="str">
        <f t="shared" si="1840"/>
        <v>None</v>
      </c>
      <c r="AB7869" t="str">
        <f t="shared" si="1841"/>
        <v>0</v>
      </c>
    </row>
    <row r="7870" spans="1:28" x14ac:dyDescent="0.3">
      <c r="A7870">
        <v>7868</v>
      </c>
      <c r="B7870" t="s">
        <v>12824</v>
      </c>
      <c r="C7870" t="str">
        <f t="shared" si="1828"/>
        <v>Long</v>
      </c>
      <c r="D7870">
        <v>3.4</v>
      </c>
      <c r="F7870" s="1">
        <f t="shared" si="1842"/>
        <v>3.4</v>
      </c>
      <c r="G7870" s="1">
        <f t="shared" si="1829"/>
        <v>3.4</v>
      </c>
      <c r="H7870">
        <f t="shared" si="1830"/>
        <v>3.4</v>
      </c>
      <c r="I7870" t="s">
        <v>12783</v>
      </c>
      <c r="J7870" t="s">
        <v>10</v>
      </c>
      <c r="K7870" t="s">
        <v>2093</v>
      </c>
      <c r="L7870" t="str">
        <f t="shared" si="1831"/>
        <v>Established</v>
      </c>
      <c r="N7870" s="2">
        <f t="shared" si="1832"/>
        <v>30</v>
      </c>
      <c r="O7870" t="s">
        <v>604</v>
      </c>
      <c r="P7870" t="s">
        <v>683</v>
      </c>
      <c r="Q7870" t="s">
        <v>999</v>
      </c>
      <c r="R7870" t="str">
        <f t="shared" si="1833"/>
        <v>Average</v>
      </c>
      <c r="S7870" t="str">
        <f t="shared" si="1834"/>
        <v xml:space="preserve"> </v>
      </c>
      <c r="T7870" t="b">
        <f t="shared" si="1835"/>
        <v>0</v>
      </c>
      <c r="U7870" t="b">
        <f t="shared" si="1836"/>
        <v>0</v>
      </c>
      <c r="V7870" t="str">
        <f t="shared" si="1837"/>
        <v>Average Company</v>
      </c>
      <c r="W7870" t="str">
        <f t="shared" si="1838"/>
        <v>Don't Buy</v>
      </c>
      <c r="X7870" t="str">
        <f t="shared" si="1839"/>
        <v>Not Known</v>
      </c>
      <c r="Z7870" t="str">
        <f t="shared" si="1840"/>
        <v>None</v>
      </c>
      <c r="AB7870" t="str">
        <f t="shared" si="1841"/>
        <v>0</v>
      </c>
    </row>
    <row r="7871" spans="1:28" x14ac:dyDescent="0.3">
      <c r="A7871">
        <v>7869</v>
      </c>
      <c r="B7871" t="s">
        <v>12825</v>
      </c>
      <c r="C7871" t="str">
        <f t="shared" si="1828"/>
        <v>Long</v>
      </c>
      <c r="D7871">
        <v>3.9</v>
      </c>
      <c r="F7871" s="1">
        <f t="shared" si="1842"/>
        <v>3.9</v>
      </c>
      <c r="G7871" s="1">
        <f t="shared" si="1829"/>
        <v>3.9</v>
      </c>
      <c r="H7871">
        <f t="shared" si="1830"/>
        <v>3.9</v>
      </c>
      <c r="I7871" t="s">
        <v>12783</v>
      </c>
      <c r="J7871" t="s">
        <v>10</v>
      </c>
      <c r="K7871" t="s">
        <v>6207</v>
      </c>
      <c r="L7871" t="str">
        <f t="shared" si="1831"/>
        <v>Established</v>
      </c>
      <c r="N7871" s="2">
        <f t="shared" si="1832"/>
        <v>33</v>
      </c>
      <c r="O7871" t="s">
        <v>18</v>
      </c>
      <c r="P7871" t="s">
        <v>683</v>
      </c>
      <c r="Q7871" t="s">
        <v>732</v>
      </c>
      <c r="R7871" t="str">
        <f t="shared" si="1833"/>
        <v>Average</v>
      </c>
      <c r="S7871" t="str">
        <f t="shared" si="1834"/>
        <v xml:space="preserve"> </v>
      </c>
      <c r="T7871" t="b">
        <f t="shared" si="1835"/>
        <v>0</v>
      </c>
      <c r="U7871" t="b">
        <f t="shared" si="1836"/>
        <v>1</v>
      </c>
      <c r="V7871" t="str">
        <f t="shared" si="1837"/>
        <v>Average Company</v>
      </c>
      <c r="W7871" t="str">
        <f t="shared" si="1838"/>
        <v>Buy</v>
      </c>
      <c r="X7871" t="str">
        <f t="shared" si="1839"/>
        <v>Not Known</v>
      </c>
      <c r="Z7871" t="str">
        <f t="shared" si="1840"/>
        <v>None</v>
      </c>
      <c r="AB7871" t="str">
        <f t="shared" si="1841"/>
        <v>0</v>
      </c>
    </row>
    <row r="7872" spans="1:28" x14ac:dyDescent="0.3">
      <c r="A7872">
        <v>7870</v>
      </c>
      <c r="B7872" t="s">
        <v>12826</v>
      </c>
      <c r="C7872" t="str">
        <f t="shared" si="1828"/>
        <v>Long</v>
      </c>
      <c r="D7872">
        <v>4</v>
      </c>
      <c r="F7872" s="1">
        <f t="shared" si="1842"/>
        <v>4</v>
      </c>
      <c r="G7872" s="1">
        <f t="shared" si="1829"/>
        <v>4</v>
      </c>
      <c r="H7872">
        <f t="shared" si="1830"/>
        <v>4</v>
      </c>
      <c r="I7872" t="s">
        <v>12783</v>
      </c>
      <c r="J7872" t="s">
        <v>22</v>
      </c>
      <c r="K7872" t="s">
        <v>8875</v>
      </c>
      <c r="L7872" t="str">
        <f t="shared" si="1831"/>
        <v>Established</v>
      </c>
      <c r="N7872" s="2">
        <f t="shared" si="1832"/>
        <v>32</v>
      </c>
      <c r="O7872" t="s">
        <v>368</v>
      </c>
      <c r="P7872" t="s">
        <v>683</v>
      </c>
      <c r="Q7872" t="s">
        <v>19</v>
      </c>
      <c r="R7872" t="str">
        <f t="shared" si="1833"/>
        <v>Average</v>
      </c>
      <c r="S7872" t="str">
        <f t="shared" si="1834"/>
        <v xml:space="preserve"> </v>
      </c>
      <c r="T7872" t="b">
        <f t="shared" si="1835"/>
        <v>0</v>
      </c>
      <c r="U7872" t="b">
        <f t="shared" si="1836"/>
        <v>1</v>
      </c>
      <c r="V7872" t="str">
        <f t="shared" si="1837"/>
        <v>Average Company</v>
      </c>
      <c r="W7872" t="str">
        <f t="shared" si="1838"/>
        <v>Don't Buy</v>
      </c>
      <c r="X7872" t="str">
        <f t="shared" si="1839"/>
        <v>Not Known</v>
      </c>
      <c r="Z7872" t="str">
        <f t="shared" si="1840"/>
        <v>None</v>
      </c>
      <c r="AB7872" t="str">
        <f t="shared" si="1841"/>
        <v>500K</v>
      </c>
    </row>
    <row r="7873" spans="1:28" x14ac:dyDescent="0.3">
      <c r="A7873">
        <v>7871</v>
      </c>
      <c r="B7873" t="s">
        <v>12827</v>
      </c>
      <c r="C7873" t="str">
        <f t="shared" si="1828"/>
        <v>Long</v>
      </c>
      <c r="D7873">
        <v>4.0999999999999996</v>
      </c>
      <c r="F7873" s="1">
        <f t="shared" si="1842"/>
        <v>4.0999999999999996</v>
      </c>
      <c r="G7873" s="1">
        <f t="shared" si="1829"/>
        <v>4.0999999999999996</v>
      </c>
      <c r="H7873">
        <f t="shared" si="1830"/>
        <v>4.0999999999999996</v>
      </c>
      <c r="I7873" t="s">
        <v>12783</v>
      </c>
      <c r="J7873" t="s">
        <v>22</v>
      </c>
      <c r="K7873" t="s">
        <v>6355</v>
      </c>
      <c r="L7873" t="str">
        <f t="shared" si="1831"/>
        <v>Established</v>
      </c>
      <c r="N7873" s="2">
        <f t="shared" si="1832"/>
        <v>34</v>
      </c>
      <c r="O7873" t="s">
        <v>213</v>
      </c>
      <c r="Q7873" t="s">
        <v>1957</v>
      </c>
      <c r="R7873" t="str">
        <f t="shared" si="1833"/>
        <v>Great</v>
      </c>
      <c r="S7873" t="str">
        <f t="shared" si="1834"/>
        <v>Great</v>
      </c>
      <c r="T7873" t="b">
        <f t="shared" si="1835"/>
        <v>1</v>
      </c>
      <c r="U7873" t="b">
        <f t="shared" si="1836"/>
        <v>1</v>
      </c>
      <c r="V7873" t="str">
        <f t="shared" si="1837"/>
        <v>Top Company</v>
      </c>
      <c r="W7873" t="str">
        <f t="shared" si="1838"/>
        <v>Don't Buy</v>
      </c>
      <c r="X7873" t="str">
        <f t="shared" si="1839"/>
        <v>Not Known</v>
      </c>
      <c r="Z7873" t="str">
        <f t="shared" si="1840"/>
        <v>None</v>
      </c>
      <c r="AB7873" t="str">
        <f t="shared" si="1841"/>
        <v>0</v>
      </c>
    </row>
    <row r="7874" spans="1:28" x14ac:dyDescent="0.3">
      <c r="A7874">
        <v>7872</v>
      </c>
      <c r="B7874" t="s">
        <v>12828</v>
      </c>
      <c r="C7874" t="str">
        <f t="shared" si="1828"/>
        <v>Long</v>
      </c>
      <c r="D7874">
        <v>4</v>
      </c>
      <c r="F7874" s="1">
        <f t="shared" si="1842"/>
        <v>4</v>
      </c>
      <c r="G7874" s="1">
        <f t="shared" si="1829"/>
        <v>4</v>
      </c>
      <c r="H7874">
        <f t="shared" si="1830"/>
        <v>4</v>
      </c>
      <c r="I7874" t="s">
        <v>12783</v>
      </c>
      <c r="J7874" t="s">
        <v>22</v>
      </c>
      <c r="K7874" t="s">
        <v>3703</v>
      </c>
      <c r="L7874" t="str">
        <f t="shared" si="1831"/>
        <v>Established</v>
      </c>
      <c r="N7874" s="2">
        <f t="shared" si="1832"/>
        <v>35</v>
      </c>
      <c r="O7874" t="s">
        <v>249</v>
      </c>
      <c r="P7874" t="s">
        <v>683</v>
      </c>
      <c r="Q7874" t="s">
        <v>843</v>
      </c>
      <c r="R7874" t="str">
        <f t="shared" si="1833"/>
        <v>Average</v>
      </c>
      <c r="S7874" t="str">
        <f t="shared" si="1834"/>
        <v xml:space="preserve"> </v>
      </c>
      <c r="T7874" t="b">
        <f t="shared" si="1835"/>
        <v>0</v>
      </c>
      <c r="U7874" t="b">
        <f t="shared" si="1836"/>
        <v>1</v>
      </c>
      <c r="V7874" t="str">
        <f t="shared" si="1837"/>
        <v>Average Company</v>
      </c>
      <c r="W7874" t="str">
        <f t="shared" si="1838"/>
        <v>Don't Buy</v>
      </c>
      <c r="X7874" t="str">
        <f t="shared" si="1839"/>
        <v>Not Known</v>
      </c>
      <c r="Z7874" t="str">
        <f t="shared" si="1840"/>
        <v>None</v>
      </c>
      <c r="AB7874" t="str">
        <f t="shared" si="1841"/>
        <v>0</v>
      </c>
    </row>
    <row r="7875" spans="1:28" x14ac:dyDescent="0.3">
      <c r="A7875">
        <v>7873</v>
      </c>
      <c r="B7875" t="s">
        <v>12829</v>
      </c>
      <c r="C7875" t="str">
        <f t="shared" ref="C7875:C7938" si="1843">IF(LEN(B7875)&gt;=10,"Long","Short")</f>
        <v>Long</v>
      </c>
      <c r="D7875">
        <v>4</v>
      </c>
      <c r="F7875" s="1">
        <f t="shared" si="1842"/>
        <v>4</v>
      </c>
      <c r="G7875" s="1">
        <f t="shared" ref="G7875:G7938" si="1844">IF(L7875="Startup",D7875+0.5,D7875)</f>
        <v>4</v>
      </c>
      <c r="H7875">
        <f t="shared" ref="H7875:H7938" si="1845">IF(L7875="Startup",D7875+0.1,D7875)</f>
        <v>4</v>
      </c>
      <c r="I7875" t="s">
        <v>12783</v>
      </c>
      <c r="J7875" t="s">
        <v>22</v>
      </c>
      <c r="K7875" t="s">
        <v>7789</v>
      </c>
      <c r="L7875" t="str">
        <f t="shared" ref="L7875:L7938" si="1846">IF(N7875&lt;10,"Startup","Established")</f>
        <v>Established</v>
      </c>
      <c r="N7875" s="2">
        <f t="shared" ref="N7875:N7938" si="1847">INT(LEFT(O7875,2))</f>
        <v>34</v>
      </c>
      <c r="O7875" t="s">
        <v>213</v>
      </c>
      <c r="P7875" t="s">
        <v>683</v>
      </c>
      <c r="Q7875" t="s">
        <v>80</v>
      </c>
      <c r="R7875" t="str">
        <f t="shared" ref="R7875:R7938" si="1848">IF(D7875&gt;4,"Great","Average")</f>
        <v>Average</v>
      </c>
      <c r="S7875" t="str">
        <f t="shared" ref="S7875:S7938" si="1849">IF(D7875&gt;4,"Great"," ")</f>
        <v xml:space="preserve"> </v>
      </c>
      <c r="T7875" t="b">
        <f t="shared" ref="T7875:T7938" si="1850">AND(D7875:D17833&gt;4,N7875:N17833&gt;10)</f>
        <v>0</v>
      </c>
      <c r="U7875" t="b">
        <f t="shared" ref="U7875:U7938" si="1851">OR(D7875&gt;3.5,N7875&lt;10)</f>
        <v>1</v>
      </c>
      <c r="V7875" t="str">
        <f t="shared" ref="V7875:V7938" si="1852">IF(AND(D7875&gt;4,N7875&gt;20),"Top Company","Average Company")</f>
        <v>Average Company</v>
      </c>
      <c r="W7875" t="str">
        <f t="shared" ref="W7875:W7938" si="1853">IF(OR(LEFT(B7875,1)="T",LEFT(B7875,1)="G"),"Buy","Don't Buy")</f>
        <v>Don't Buy</v>
      </c>
      <c r="X7875" t="str">
        <f t="shared" ref="X7875:X7938" si="1854">IF(IF(Q7875="Financial Services",ISNUMBER(SEARCH("Mumbai",K7875))),"Bombay Finance","Not Known")</f>
        <v>Not Known</v>
      </c>
      <c r="Z7875" t="str">
        <f t="shared" ref="Z7875:Z7938" si="1855">IF(AND(OR(ISNUMBER(SEARCH("Bangalore",K7875)),ISNUMBER(SEARCH("Bengaluru",K7875)),ISNUMBER(SEARCH("Chennai",K7875))),N7875&lt;10),"Silicon Valley Startups","None")</f>
        <v>None</v>
      </c>
      <c r="AB7875" t="str">
        <f t="shared" ref="AB7875:AB7938" si="1856">IF(AND(OR(Q7875="IT Services &amp; Consulting",Q7875="Financial Services"),D7875&gt;4),"1Million",IF(AND(OR(Q7875="IT Services &amp; Consulting",Q7875="Financial Services"),D7875&lt;=4),"500K",IF(AND(Q7875="Telecom / ISP",D7875&gt;4),"800K","0")))</f>
        <v>0</v>
      </c>
    </row>
    <row r="7876" spans="1:28" x14ac:dyDescent="0.3">
      <c r="A7876">
        <v>7874</v>
      </c>
      <c r="B7876" t="s">
        <v>12784</v>
      </c>
      <c r="C7876" t="str">
        <f t="shared" si="1843"/>
        <v>Short</v>
      </c>
      <c r="D7876">
        <v>4</v>
      </c>
      <c r="F7876" s="1">
        <f t="shared" si="1842"/>
        <v>4</v>
      </c>
      <c r="G7876" s="1">
        <f t="shared" si="1844"/>
        <v>4</v>
      </c>
      <c r="H7876">
        <f t="shared" si="1845"/>
        <v>4</v>
      </c>
      <c r="I7876" t="s">
        <v>12783</v>
      </c>
      <c r="J7876" t="s">
        <v>22</v>
      </c>
      <c r="K7876" t="s">
        <v>4954</v>
      </c>
      <c r="L7876" t="str">
        <f t="shared" si="1846"/>
        <v>Established</v>
      </c>
      <c r="N7876" s="2">
        <f t="shared" si="1847"/>
        <v>55</v>
      </c>
      <c r="O7876" t="s">
        <v>43</v>
      </c>
      <c r="P7876" t="s">
        <v>1308</v>
      </c>
      <c r="Q7876" t="s">
        <v>479</v>
      </c>
      <c r="R7876" t="str">
        <f t="shared" si="1848"/>
        <v>Average</v>
      </c>
      <c r="S7876" t="str">
        <f t="shared" si="1849"/>
        <v xml:space="preserve"> </v>
      </c>
      <c r="T7876" t="b">
        <f t="shared" si="1850"/>
        <v>0</v>
      </c>
      <c r="U7876" t="b">
        <f t="shared" si="1851"/>
        <v>1</v>
      </c>
      <c r="V7876" t="str">
        <f t="shared" si="1852"/>
        <v>Average Company</v>
      </c>
      <c r="W7876" t="str">
        <f t="shared" si="1853"/>
        <v>Don't Buy</v>
      </c>
      <c r="X7876" t="str">
        <f t="shared" si="1854"/>
        <v>Not Known</v>
      </c>
      <c r="Z7876" t="str">
        <f t="shared" si="1855"/>
        <v>None</v>
      </c>
      <c r="AB7876" t="str">
        <f t="shared" si="1856"/>
        <v>0</v>
      </c>
    </row>
    <row r="7877" spans="1:28" x14ac:dyDescent="0.3">
      <c r="A7877">
        <v>7875</v>
      </c>
      <c r="B7877" t="s">
        <v>12830</v>
      </c>
      <c r="C7877" t="str">
        <f t="shared" si="1843"/>
        <v>Long</v>
      </c>
      <c r="D7877">
        <v>4</v>
      </c>
      <c r="F7877" s="1">
        <f t="shared" si="1842"/>
        <v>4</v>
      </c>
      <c r="G7877" s="1">
        <f t="shared" si="1844"/>
        <v>4</v>
      </c>
      <c r="H7877">
        <f t="shared" si="1845"/>
        <v>4</v>
      </c>
      <c r="I7877" t="s">
        <v>12783</v>
      </c>
      <c r="J7877" t="s">
        <v>22</v>
      </c>
      <c r="K7877" t="s">
        <v>12831</v>
      </c>
      <c r="L7877" t="str">
        <f t="shared" si="1846"/>
        <v>Established</v>
      </c>
      <c r="N7877" s="2">
        <f t="shared" si="1847"/>
        <v>11</v>
      </c>
      <c r="O7877" t="s">
        <v>146</v>
      </c>
      <c r="P7877" t="s">
        <v>1261</v>
      </c>
      <c r="Q7877" t="s">
        <v>14</v>
      </c>
      <c r="R7877" t="str">
        <f t="shared" si="1848"/>
        <v>Average</v>
      </c>
      <c r="S7877" t="str">
        <f t="shared" si="1849"/>
        <v xml:space="preserve"> </v>
      </c>
      <c r="T7877" t="b">
        <f t="shared" si="1850"/>
        <v>0</v>
      </c>
      <c r="U7877" t="b">
        <f t="shared" si="1851"/>
        <v>1</v>
      </c>
      <c r="V7877" t="str">
        <f t="shared" si="1852"/>
        <v>Average Company</v>
      </c>
      <c r="W7877" t="str">
        <f t="shared" si="1853"/>
        <v>Don't Buy</v>
      </c>
      <c r="X7877" t="str">
        <f t="shared" si="1854"/>
        <v>Not Known</v>
      </c>
      <c r="Z7877" t="str">
        <f t="shared" si="1855"/>
        <v>None</v>
      </c>
      <c r="AB7877" t="str">
        <f t="shared" si="1856"/>
        <v>0</v>
      </c>
    </row>
    <row r="7878" spans="1:28" x14ac:dyDescent="0.3">
      <c r="A7878">
        <v>7876</v>
      </c>
      <c r="B7878" t="s">
        <v>12832</v>
      </c>
      <c r="C7878" t="str">
        <f t="shared" si="1843"/>
        <v>Long</v>
      </c>
      <c r="D7878">
        <v>4.3</v>
      </c>
      <c r="F7878" s="1">
        <f t="shared" si="1842"/>
        <v>4.3</v>
      </c>
      <c r="G7878" s="1">
        <f t="shared" si="1844"/>
        <v>4.3</v>
      </c>
      <c r="H7878">
        <f t="shared" si="1845"/>
        <v>4.3</v>
      </c>
      <c r="I7878" t="s">
        <v>12783</v>
      </c>
      <c r="J7878" t="s">
        <v>22</v>
      </c>
      <c r="K7878" t="s">
        <v>6571</v>
      </c>
      <c r="L7878" t="str">
        <f t="shared" si="1846"/>
        <v>Established</v>
      </c>
      <c r="N7878" s="2">
        <f t="shared" si="1847"/>
        <v>20</v>
      </c>
      <c r="O7878" t="s">
        <v>151</v>
      </c>
      <c r="P7878" t="s">
        <v>683</v>
      </c>
      <c r="Q7878" t="s">
        <v>378</v>
      </c>
      <c r="R7878" t="str">
        <f t="shared" si="1848"/>
        <v>Great</v>
      </c>
      <c r="S7878" t="str">
        <f t="shared" si="1849"/>
        <v>Great</v>
      </c>
      <c r="T7878" t="b">
        <f t="shared" si="1850"/>
        <v>1</v>
      </c>
      <c r="U7878" t="b">
        <f t="shared" si="1851"/>
        <v>1</v>
      </c>
      <c r="V7878" t="str">
        <f t="shared" si="1852"/>
        <v>Average Company</v>
      </c>
      <c r="W7878" t="str">
        <f t="shared" si="1853"/>
        <v>Don't Buy</v>
      </c>
      <c r="X7878" t="str">
        <f t="shared" si="1854"/>
        <v>Not Known</v>
      </c>
      <c r="Z7878" t="str">
        <f t="shared" si="1855"/>
        <v>None</v>
      </c>
      <c r="AB7878" t="str">
        <f t="shared" si="1856"/>
        <v>0</v>
      </c>
    </row>
    <row r="7879" spans="1:28" x14ac:dyDescent="0.3">
      <c r="A7879">
        <v>7877</v>
      </c>
      <c r="B7879" t="s">
        <v>12833</v>
      </c>
      <c r="C7879" t="str">
        <f t="shared" si="1843"/>
        <v>Long</v>
      </c>
      <c r="D7879">
        <v>3.7</v>
      </c>
      <c r="F7879" s="1">
        <f t="shared" si="1842"/>
        <v>3.7</v>
      </c>
      <c r="G7879" s="1">
        <f t="shared" si="1844"/>
        <v>3.7</v>
      </c>
      <c r="H7879">
        <f t="shared" si="1845"/>
        <v>3.7</v>
      </c>
      <c r="I7879" t="s">
        <v>12783</v>
      </c>
      <c r="J7879" t="s">
        <v>22</v>
      </c>
      <c r="K7879" t="s">
        <v>5262</v>
      </c>
      <c r="L7879" t="str">
        <f t="shared" si="1846"/>
        <v>Established</v>
      </c>
      <c r="N7879" s="2">
        <f t="shared" si="1847"/>
        <v>50</v>
      </c>
      <c r="O7879" t="s">
        <v>740</v>
      </c>
      <c r="P7879" t="s">
        <v>683</v>
      </c>
      <c r="Q7879" t="s">
        <v>28</v>
      </c>
      <c r="R7879" t="str">
        <f t="shared" si="1848"/>
        <v>Average</v>
      </c>
      <c r="S7879" t="str">
        <f t="shared" si="1849"/>
        <v xml:space="preserve"> </v>
      </c>
      <c r="T7879" t="b">
        <f t="shared" si="1850"/>
        <v>0</v>
      </c>
      <c r="U7879" t="b">
        <f t="shared" si="1851"/>
        <v>1</v>
      </c>
      <c r="V7879" t="str">
        <f t="shared" si="1852"/>
        <v>Average Company</v>
      </c>
      <c r="W7879" t="str">
        <f t="shared" si="1853"/>
        <v>Buy</v>
      </c>
      <c r="X7879" t="str">
        <f t="shared" si="1854"/>
        <v>Not Known</v>
      </c>
      <c r="Z7879" t="str">
        <f t="shared" si="1855"/>
        <v>None</v>
      </c>
      <c r="AB7879" t="str">
        <f t="shared" si="1856"/>
        <v>500K</v>
      </c>
    </row>
    <row r="7880" spans="1:28" x14ac:dyDescent="0.3">
      <c r="A7880">
        <v>7878</v>
      </c>
      <c r="B7880" t="s">
        <v>12782</v>
      </c>
      <c r="C7880" t="str">
        <f t="shared" si="1843"/>
        <v>Long</v>
      </c>
      <c r="D7880">
        <v>3.3</v>
      </c>
      <c r="F7880" s="1">
        <f t="shared" si="1842"/>
        <v>3.3</v>
      </c>
      <c r="G7880" s="1">
        <f t="shared" si="1844"/>
        <v>3.3</v>
      </c>
      <c r="H7880">
        <f t="shared" si="1845"/>
        <v>3.3</v>
      </c>
      <c r="I7880" t="s">
        <v>12783</v>
      </c>
      <c r="J7880" t="s">
        <v>22</v>
      </c>
      <c r="K7880" t="s">
        <v>9991</v>
      </c>
      <c r="L7880" t="str">
        <f t="shared" si="1846"/>
        <v>Established</v>
      </c>
      <c r="N7880" s="2">
        <f t="shared" si="1847"/>
        <v>22</v>
      </c>
      <c r="O7880" t="s">
        <v>142</v>
      </c>
      <c r="P7880" t="s">
        <v>683</v>
      </c>
      <c r="Q7880" t="s">
        <v>186</v>
      </c>
      <c r="R7880" t="str">
        <f t="shared" si="1848"/>
        <v>Average</v>
      </c>
      <c r="S7880" t="str">
        <f t="shared" si="1849"/>
        <v xml:space="preserve"> </v>
      </c>
      <c r="T7880" t="b">
        <f t="shared" si="1850"/>
        <v>0</v>
      </c>
      <c r="U7880" t="b">
        <f t="shared" si="1851"/>
        <v>0</v>
      </c>
      <c r="V7880" t="str">
        <f t="shared" si="1852"/>
        <v>Average Company</v>
      </c>
      <c r="W7880" t="str">
        <f t="shared" si="1853"/>
        <v>Don't Buy</v>
      </c>
      <c r="X7880" t="str">
        <f t="shared" si="1854"/>
        <v>Not Known</v>
      </c>
      <c r="Z7880" t="str">
        <f t="shared" si="1855"/>
        <v>None</v>
      </c>
      <c r="AB7880" t="str">
        <f t="shared" si="1856"/>
        <v>0</v>
      </c>
    </row>
    <row r="7881" spans="1:28" x14ac:dyDescent="0.3">
      <c r="A7881">
        <v>7879</v>
      </c>
      <c r="B7881" t="s">
        <v>12834</v>
      </c>
      <c r="C7881" t="str">
        <f t="shared" si="1843"/>
        <v>Long</v>
      </c>
      <c r="D7881">
        <v>4.3</v>
      </c>
      <c r="F7881" s="1">
        <f t="shared" si="1842"/>
        <v>4.3</v>
      </c>
      <c r="G7881" s="1">
        <f t="shared" si="1844"/>
        <v>4.3</v>
      </c>
      <c r="H7881">
        <f t="shared" si="1845"/>
        <v>4.3</v>
      </c>
      <c r="I7881" t="s">
        <v>12783</v>
      </c>
      <c r="J7881" t="s">
        <v>22</v>
      </c>
      <c r="K7881" t="s">
        <v>12835</v>
      </c>
      <c r="L7881" t="str">
        <f t="shared" si="1846"/>
        <v>Established</v>
      </c>
      <c r="N7881" s="2">
        <f t="shared" si="1847"/>
        <v>49</v>
      </c>
      <c r="O7881" t="s">
        <v>104</v>
      </c>
      <c r="P7881" t="s">
        <v>691</v>
      </c>
      <c r="Q7881" t="s">
        <v>315</v>
      </c>
      <c r="R7881" t="str">
        <f t="shared" si="1848"/>
        <v>Great</v>
      </c>
      <c r="S7881" t="str">
        <f t="shared" si="1849"/>
        <v>Great</v>
      </c>
      <c r="T7881" t="b">
        <f t="shared" si="1850"/>
        <v>1</v>
      </c>
      <c r="U7881" t="b">
        <f t="shared" si="1851"/>
        <v>1</v>
      </c>
      <c r="V7881" t="str">
        <f t="shared" si="1852"/>
        <v>Top Company</v>
      </c>
      <c r="W7881" t="str">
        <f t="shared" si="1853"/>
        <v>Don't Buy</v>
      </c>
      <c r="X7881" t="str">
        <f t="shared" si="1854"/>
        <v>Not Known</v>
      </c>
      <c r="Z7881" t="str">
        <f t="shared" si="1855"/>
        <v>None</v>
      </c>
      <c r="AB7881" t="str">
        <f t="shared" si="1856"/>
        <v>0</v>
      </c>
    </row>
    <row r="7882" spans="1:28" x14ac:dyDescent="0.3">
      <c r="A7882">
        <v>7880</v>
      </c>
      <c r="B7882" t="s">
        <v>12836</v>
      </c>
      <c r="C7882" t="str">
        <f t="shared" si="1843"/>
        <v>Long</v>
      </c>
      <c r="D7882">
        <v>3.9</v>
      </c>
      <c r="F7882" s="1">
        <f t="shared" si="1842"/>
        <v>3.9</v>
      </c>
      <c r="G7882" s="1">
        <f t="shared" si="1844"/>
        <v>3.9</v>
      </c>
      <c r="H7882">
        <f t="shared" si="1845"/>
        <v>3.9</v>
      </c>
      <c r="I7882" t="s">
        <v>12783</v>
      </c>
      <c r="J7882" t="s">
        <v>22</v>
      </c>
      <c r="K7882" t="s">
        <v>5003</v>
      </c>
      <c r="L7882" t="str">
        <f t="shared" si="1846"/>
        <v>Established</v>
      </c>
      <c r="N7882" s="2">
        <f t="shared" si="1847"/>
        <v>23</v>
      </c>
      <c r="O7882" t="s">
        <v>230</v>
      </c>
      <c r="P7882" t="s">
        <v>683</v>
      </c>
      <c r="Q7882" t="s">
        <v>19</v>
      </c>
      <c r="R7882" t="str">
        <f t="shared" si="1848"/>
        <v>Average</v>
      </c>
      <c r="S7882" t="str">
        <f t="shared" si="1849"/>
        <v xml:space="preserve"> </v>
      </c>
      <c r="T7882" t="b">
        <f t="shared" si="1850"/>
        <v>0</v>
      </c>
      <c r="U7882" t="b">
        <f t="shared" si="1851"/>
        <v>1</v>
      </c>
      <c r="V7882" t="str">
        <f t="shared" si="1852"/>
        <v>Average Company</v>
      </c>
      <c r="W7882" t="str">
        <f t="shared" si="1853"/>
        <v>Don't Buy</v>
      </c>
      <c r="X7882" t="str">
        <f t="shared" si="1854"/>
        <v>Not Known</v>
      </c>
      <c r="Z7882" t="str">
        <f t="shared" si="1855"/>
        <v>None</v>
      </c>
      <c r="AB7882" t="str">
        <f t="shared" si="1856"/>
        <v>500K</v>
      </c>
    </row>
    <row r="7883" spans="1:28" x14ac:dyDescent="0.3">
      <c r="A7883">
        <v>7881</v>
      </c>
      <c r="B7883" t="s">
        <v>12837</v>
      </c>
      <c r="C7883" t="str">
        <f t="shared" si="1843"/>
        <v>Long</v>
      </c>
      <c r="D7883">
        <v>3.8</v>
      </c>
      <c r="F7883" s="1">
        <f t="shared" si="1842"/>
        <v>3.8</v>
      </c>
      <c r="G7883" s="1">
        <f t="shared" si="1844"/>
        <v>3.8</v>
      </c>
      <c r="H7883">
        <f t="shared" si="1845"/>
        <v>3.8</v>
      </c>
      <c r="I7883" t="s">
        <v>12783</v>
      </c>
      <c r="J7883" t="s">
        <v>22</v>
      </c>
      <c r="K7883" t="s">
        <v>3951</v>
      </c>
      <c r="L7883" t="str">
        <f t="shared" si="1846"/>
        <v>Established</v>
      </c>
      <c r="N7883" s="2">
        <f t="shared" si="1847"/>
        <v>35</v>
      </c>
      <c r="O7883" t="s">
        <v>249</v>
      </c>
      <c r="P7883" t="s">
        <v>1308</v>
      </c>
      <c r="Q7883" t="s">
        <v>1158</v>
      </c>
      <c r="R7883" t="str">
        <f t="shared" si="1848"/>
        <v>Average</v>
      </c>
      <c r="S7883" t="str">
        <f t="shared" si="1849"/>
        <v xml:space="preserve"> </v>
      </c>
      <c r="T7883" t="b">
        <f t="shared" si="1850"/>
        <v>0</v>
      </c>
      <c r="U7883" t="b">
        <f t="shared" si="1851"/>
        <v>1</v>
      </c>
      <c r="V7883" t="str">
        <f t="shared" si="1852"/>
        <v>Average Company</v>
      </c>
      <c r="W7883" t="str">
        <f t="shared" si="1853"/>
        <v>Don't Buy</v>
      </c>
      <c r="X7883" t="str">
        <f t="shared" si="1854"/>
        <v>Not Known</v>
      </c>
      <c r="Z7883" t="str">
        <f t="shared" si="1855"/>
        <v>None</v>
      </c>
      <c r="AB7883" t="str">
        <f t="shared" si="1856"/>
        <v>0</v>
      </c>
    </row>
    <row r="7884" spans="1:28" x14ac:dyDescent="0.3">
      <c r="A7884">
        <v>7882</v>
      </c>
      <c r="B7884" t="s">
        <v>12789</v>
      </c>
      <c r="C7884" t="str">
        <f t="shared" si="1843"/>
        <v>Long</v>
      </c>
      <c r="D7884">
        <v>3.6</v>
      </c>
      <c r="F7884" s="1">
        <f t="shared" si="1842"/>
        <v>4.0999999999999996</v>
      </c>
      <c r="G7884" s="1">
        <f t="shared" si="1844"/>
        <v>4.0999999999999996</v>
      </c>
      <c r="H7884">
        <f t="shared" si="1845"/>
        <v>3.7</v>
      </c>
      <c r="I7884" t="s">
        <v>12783</v>
      </c>
      <c r="J7884" t="s">
        <v>22</v>
      </c>
      <c r="K7884" t="s">
        <v>3695</v>
      </c>
      <c r="L7884" t="str">
        <f t="shared" si="1846"/>
        <v>Startup</v>
      </c>
      <c r="N7884" s="2">
        <f t="shared" si="1847"/>
        <v>9</v>
      </c>
      <c r="O7884" t="s">
        <v>331</v>
      </c>
      <c r="P7884" t="s">
        <v>683</v>
      </c>
      <c r="Q7884" t="s">
        <v>50</v>
      </c>
      <c r="R7884" t="str">
        <f t="shared" si="1848"/>
        <v>Average</v>
      </c>
      <c r="S7884" t="str">
        <f t="shared" si="1849"/>
        <v xml:space="preserve"> </v>
      </c>
      <c r="T7884" t="b">
        <f t="shared" si="1850"/>
        <v>0</v>
      </c>
      <c r="U7884" t="b">
        <f t="shared" si="1851"/>
        <v>1</v>
      </c>
      <c r="V7884" t="str">
        <f t="shared" si="1852"/>
        <v>Average Company</v>
      </c>
      <c r="W7884" t="str">
        <f t="shared" si="1853"/>
        <v>Don't Buy</v>
      </c>
      <c r="X7884" t="str">
        <f t="shared" si="1854"/>
        <v>Not Known</v>
      </c>
      <c r="Z7884" t="str">
        <f t="shared" si="1855"/>
        <v>None</v>
      </c>
      <c r="AB7884" t="str">
        <f t="shared" si="1856"/>
        <v>0</v>
      </c>
    </row>
    <row r="7885" spans="1:28" x14ac:dyDescent="0.3">
      <c r="A7885">
        <v>7883</v>
      </c>
      <c r="B7885" t="s">
        <v>12790</v>
      </c>
      <c r="C7885" t="str">
        <f t="shared" si="1843"/>
        <v>Long</v>
      </c>
      <c r="D7885">
        <v>4.0999999999999996</v>
      </c>
      <c r="F7885" s="1">
        <f t="shared" si="1842"/>
        <v>4.0999999999999996</v>
      </c>
      <c r="G7885" s="1">
        <f t="shared" si="1844"/>
        <v>4.0999999999999996</v>
      </c>
      <c r="H7885">
        <f t="shared" si="1845"/>
        <v>4.0999999999999996</v>
      </c>
      <c r="I7885" t="s">
        <v>12783</v>
      </c>
      <c r="J7885" t="s">
        <v>22</v>
      </c>
      <c r="K7885" t="s">
        <v>12791</v>
      </c>
      <c r="L7885" t="str">
        <f t="shared" si="1846"/>
        <v>Established</v>
      </c>
      <c r="N7885" s="2">
        <f t="shared" si="1847"/>
        <v>50</v>
      </c>
      <c r="O7885" t="s">
        <v>691</v>
      </c>
      <c r="Q7885" t="s">
        <v>424</v>
      </c>
      <c r="R7885" t="str">
        <f t="shared" si="1848"/>
        <v>Great</v>
      </c>
      <c r="S7885" t="str">
        <f t="shared" si="1849"/>
        <v>Great</v>
      </c>
      <c r="T7885" t="b">
        <f t="shared" si="1850"/>
        <v>1</v>
      </c>
      <c r="U7885" t="b">
        <f t="shared" si="1851"/>
        <v>1</v>
      </c>
      <c r="V7885" t="str">
        <f t="shared" si="1852"/>
        <v>Top Company</v>
      </c>
      <c r="W7885" t="str">
        <f t="shared" si="1853"/>
        <v>Don't Buy</v>
      </c>
      <c r="X7885" t="str">
        <f t="shared" si="1854"/>
        <v>Not Known</v>
      </c>
      <c r="Z7885" t="str">
        <f t="shared" si="1855"/>
        <v>None</v>
      </c>
      <c r="AB7885" t="str">
        <f t="shared" si="1856"/>
        <v>0</v>
      </c>
    </row>
    <row r="7886" spans="1:28" x14ac:dyDescent="0.3">
      <c r="A7886">
        <v>7884</v>
      </c>
      <c r="B7886" t="s">
        <v>12838</v>
      </c>
      <c r="C7886" t="str">
        <f t="shared" si="1843"/>
        <v>Long</v>
      </c>
      <c r="D7886">
        <v>3.6</v>
      </c>
      <c r="F7886" s="1">
        <f t="shared" si="1842"/>
        <v>3.6</v>
      </c>
      <c r="G7886" s="1">
        <f t="shared" si="1844"/>
        <v>3.6</v>
      </c>
      <c r="H7886">
        <f t="shared" si="1845"/>
        <v>3.6</v>
      </c>
      <c r="I7886" t="s">
        <v>12783</v>
      </c>
      <c r="J7886" t="s">
        <v>22</v>
      </c>
      <c r="K7886" t="s">
        <v>12839</v>
      </c>
      <c r="L7886" t="str">
        <f t="shared" si="1846"/>
        <v>Established</v>
      </c>
      <c r="N7886" s="2">
        <f t="shared" si="1847"/>
        <v>21</v>
      </c>
      <c r="O7886" t="s">
        <v>321</v>
      </c>
      <c r="P7886" t="s">
        <v>683</v>
      </c>
      <c r="Q7886" t="s">
        <v>28</v>
      </c>
      <c r="R7886" t="str">
        <f t="shared" si="1848"/>
        <v>Average</v>
      </c>
      <c r="S7886" t="str">
        <f t="shared" si="1849"/>
        <v xml:space="preserve"> </v>
      </c>
      <c r="T7886" t="b">
        <f t="shared" si="1850"/>
        <v>0</v>
      </c>
      <c r="U7886" t="b">
        <f t="shared" si="1851"/>
        <v>1</v>
      </c>
      <c r="V7886" t="str">
        <f t="shared" si="1852"/>
        <v>Average Company</v>
      </c>
      <c r="W7886" t="str">
        <f t="shared" si="1853"/>
        <v>Don't Buy</v>
      </c>
      <c r="X7886" t="str">
        <f t="shared" si="1854"/>
        <v>Not Known</v>
      </c>
      <c r="Z7886" t="str">
        <f t="shared" si="1855"/>
        <v>None</v>
      </c>
      <c r="AB7886" t="str">
        <f t="shared" si="1856"/>
        <v>500K</v>
      </c>
    </row>
    <row r="7887" spans="1:28" x14ac:dyDescent="0.3">
      <c r="A7887">
        <v>7885</v>
      </c>
      <c r="B7887" t="s">
        <v>12840</v>
      </c>
      <c r="C7887" t="str">
        <f t="shared" si="1843"/>
        <v>Long</v>
      </c>
      <c r="D7887">
        <v>3.5</v>
      </c>
      <c r="F7887" s="1">
        <f t="shared" si="1842"/>
        <v>3.5</v>
      </c>
      <c r="G7887" s="1">
        <f t="shared" si="1844"/>
        <v>3.5</v>
      </c>
      <c r="H7887">
        <f t="shared" si="1845"/>
        <v>3.5</v>
      </c>
      <c r="I7887" t="s">
        <v>12783</v>
      </c>
      <c r="J7887" t="s">
        <v>10</v>
      </c>
      <c r="K7887" t="s">
        <v>12841</v>
      </c>
      <c r="L7887" t="str">
        <f t="shared" si="1846"/>
        <v>Established</v>
      </c>
      <c r="N7887" s="2">
        <f t="shared" si="1847"/>
        <v>30</v>
      </c>
      <c r="O7887" t="s">
        <v>604</v>
      </c>
      <c r="P7887" t="s">
        <v>1308</v>
      </c>
      <c r="Q7887" t="s">
        <v>612</v>
      </c>
      <c r="R7887" t="str">
        <f t="shared" si="1848"/>
        <v>Average</v>
      </c>
      <c r="S7887" t="str">
        <f t="shared" si="1849"/>
        <v xml:space="preserve"> </v>
      </c>
      <c r="T7887" t="b">
        <f t="shared" si="1850"/>
        <v>0</v>
      </c>
      <c r="U7887" t="b">
        <f t="shared" si="1851"/>
        <v>0</v>
      </c>
      <c r="V7887" t="str">
        <f t="shared" si="1852"/>
        <v>Average Company</v>
      </c>
      <c r="W7887" t="str">
        <f t="shared" si="1853"/>
        <v>Don't Buy</v>
      </c>
      <c r="X7887" t="str">
        <f t="shared" si="1854"/>
        <v>Not Known</v>
      </c>
      <c r="Z7887" t="str">
        <f t="shared" si="1855"/>
        <v>None</v>
      </c>
      <c r="AB7887" t="str">
        <f t="shared" si="1856"/>
        <v>0</v>
      </c>
    </row>
    <row r="7888" spans="1:28" x14ac:dyDescent="0.3">
      <c r="A7888">
        <v>7886</v>
      </c>
      <c r="B7888" t="s">
        <v>12793</v>
      </c>
      <c r="C7888" t="str">
        <f t="shared" si="1843"/>
        <v>Long</v>
      </c>
      <c r="D7888">
        <v>4.5</v>
      </c>
      <c r="F7888" s="1">
        <f t="shared" si="1842"/>
        <v>4.5</v>
      </c>
      <c r="G7888" s="1">
        <f t="shared" si="1844"/>
        <v>4.5</v>
      </c>
      <c r="H7888">
        <f t="shared" si="1845"/>
        <v>4.5</v>
      </c>
      <c r="I7888" t="s">
        <v>12783</v>
      </c>
      <c r="J7888" t="s">
        <v>12794</v>
      </c>
      <c r="K7888" t="s">
        <v>1004</v>
      </c>
      <c r="L7888" t="str">
        <f t="shared" si="1846"/>
        <v>Established</v>
      </c>
      <c r="N7888" s="2">
        <f t="shared" si="1847"/>
        <v>20</v>
      </c>
      <c r="O7888" t="s">
        <v>683</v>
      </c>
      <c r="Q7888" t="s">
        <v>843</v>
      </c>
      <c r="R7888" t="str">
        <f t="shared" si="1848"/>
        <v>Great</v>
      </c>
      <c r="S7888" t="str">
        <f t="shared" si="1849"/>
        <v>Great</v>
      </c>
      <c r="T7888" t="b">
        <f t="shared" si="1850"/>
        <v>1</v>
      </c>
      <c r="U7888" t="b">
        <f t="shared" si="1851"/>
        <v>1</v>
      </c>
      <c r="V7888" t="str">
        <f t="shared" si="1852"/>
        <v>Average Company</v>
      </c>
      <c r="W7888" t="str">
        <f t="shared" si="1853"/>
        <v>Don't Buy</v>
      </c>
      <c r="X7888" t="str">
        <f t="shared" si="1854"/>
        <v>Not Known</v>
      </c>
      <c r="Z7888" t="str">
        <f t="shared" si="1855"/>
        <v>None</v>
      </c>
      <c r="AB7888" t="str">
        <f t="shared" si="1856"/>
        <v>0</v>
      </c>
    </row>
    <row r="7889" spans="1:28" x14ac:dyDescent="0.3">
      <c r="A7889">
        <v>7887</v>
      </c>
      <c r="B7889" t="s">
        <v>12842</v>
      </c>
      <c r="C7889" t="str">
        <f t="shared" si="1843"/>
        <v>Long</v>
      </c>
      <c r="D7889">
        <v>3.9</v>
      </c>
      <c r="F7889" s="1">
        <f t="shared" si="1842"/>
        <v>3.9</v>
      </c>
      <c r="G7889" s="1">
        <f t="shared" si="1844"/>
        <v>3.9</v>
      </c>
      <c r="H7889">
        <f t="shared" si="1845"/>
        <v>3.9</v>
      </c>
      <c r="I7889" t="s">
        <v>12783</v>
      </c>
      <c r="J7889" t="s">
        <v>11086</v>
      </c>
      <c r="K7889" t="s">
        <v>100</v>
      </c>
      <c r="L7889" t="str">
        <f t="shared" si="1846"/>
        <v>Established</v>
      </c>
      <c r="N7889" s="2">
        <f t="shared" si="1847"/>
        <v>51</v>
      </c>
      <c r="O7889" t="s">
        <v>1308</v>
      </c>
      <c r="Q7889" t="s">
        <v>8971</v>
      </c>
      <c r="R7889" t="str">
        <f t="shared" si="1848"/>
        <v>Average</v>
      </c>
      <c r="S7889" t="str">
        <f t="shared" si="1849"/>
        <v xml:space="preserve"> </v>
      </c>
      <c r="T7889" t="b">
        <f t="shared" si="1850"/>
        <v>0</v>
      </c>
      <c r="U7889" t="b">
        <f t="shared" si="1851"/>
        <v>1</v>
      </c>
      <c r="V7889" t="str">
        <f t="shared" si="1852"/>
        <v>Average Company</v>
      </c>
      <c r="W7889" t="str">
        <f t="shared" si="1853"/>
        <v>Don't Buy</v>
      </c>
      <c r="X7889" t="str">
        <f t="shared" si="1854"/>
        <v>Not Known</v>
      </c>
      <c r="Z7889" t="str">
        <f t="shared" si="1855"/>
        <v>None</v>
      </c>
      <c r="AB7889" t="str">
        <f t="shared" si="1856"/>
        <v>0</v>
      </c>
    </row>
    <row r="7890" spans="1:28" x14ac:dyDescent="0.3">
      <c r="A7890">
        <v>7888</v>
      </c>
      <c r="B7890" t="s">
        <v>12843</v>
      </c>
      <c r="C7890" t="str">
        <f t="shared" si="1843"/>
        <v>Long</v>
      </c>
      <c r="D7890">
        <v>3.6</v>
      </c>
      <c r="F7890" s="1">
        <f t="shared" si="1842"/>
        <v>3.6</v>
      </c>
      <c r="G7890" s="1">
        <f t="shared" si="1844"/>
        <v>3.6</v>
      </c>
      <c r="H7890">
        <f t="shared" si="1845"/>
        <v>3.6</v>
      </c>
      <c r="I7890" t="s">
        <v>12783</v>
      </c>
      <c r="J7890" t="s">
        <v>10</v>
      </c>
      <c r="K7890" t="s">
        <v>12844</v>
      </c>
      <c r="L7890" t="str">
        <f t="shared" si="1846"/>
        <v>Established</v>
      </c>
      <c r="N7890" s="2">
        <f t="shared" si="1847"/>
        <v>23</v>
      </c>
      <c r="O7890" t="s">
        <v>230</v>
      </c>
      <c r="P7890" t="s">
        <v>683</v>
      </c>
      <c r="Q7890" t="s">
        <v>28</v>
      </c>
      <c r="R7890" t="str">
        <f t="shared" si="1848"/>
        <v>Average</v>
      </c>
      <c r="S7890" t="str">
        <f t="shared" si="1849"/>
        <v xml:space="preserve"> </v>
      </c>
      <c r="T7890" t="b">
        <f t="shared" si="1850"/>
        <v>0</v>
      </c>
      <c r="U7890" t="b">
        <f t="shared" si="1851"/>
        <v>1</v>
      </c>
      <c r="V7890" t="str">
        <f t="shared" si="1852"/>
        <v>Average Company</v>
      </c>
      <c r="W7890" t="str">
        <f t="shared" si="1853"/>
        <v>Don't Buy</v>
      </c>
      <c r="X7890" t="str">
        <f t="shared" si="1854"/>
        <v>Not Known</v>
      </c>
      <c r="Z7890" t="str">
        <f t="shared" si="1855"/>
        <v>None</v>
      </c>
      <c r="AB7890" t="str">
        <f t="shared" si="1856"/>
        <v>500K</v>
      </c>
    </row>
    <row r="7891" spans="1:28" x14ac:dyDescent="0.3">
      <c r="A7891">
        <v>7889</v>
      </c>
      <c r="B7891" t="s">
        <v>12792</v>
      </c>
      <c r="C7891" t="str">
        <f t="shared" si="1843"/>
        <v>Long</v>
      </c>
      <c r="D7891">
        <v>3.7</v>
      </c>
      <c r="F7891" s="1">
        <f t="shared" si="1842"/>
        <v>3.7</v>
      </c>
      <c r="G7891" s="1">
        <f t="shared" si="1844"/>
        <v>3.7</v>
      </c>
      <c r="H7891">
        <f t="shared" si="1845"/>
        <v>3.7</v>
      </c>
      <c r="I7891" t="s">
        <v>12783</v>
      </c>
      <c r="J7891" t="s">
        <v>5646</v>
      </c>
      <c r="K7891" t="s">
        <v>39</v>
      </c>
      <c r="L7891" t="str">
        <f t="shared" si="1846"/>
        <v>Established</v>
      </c>
      <c r="N7891" s="2">
        <f t="shared" si="1847"/>
        <v>20</v>
      </c>
      <c r="O7891" t="s">
        <v>683</v>
      </c>
      <c r="Q7891" t="s">
        <v>612</v>
      </c>
      <c r="R7891" t="str">
        <f t="shared" si="1848"/>
        <v>Average</v>
      </c>
      <c r="S7891" t="str">
        <f t="shared" si="1849"/>
        <v xml:space="preserve"> </v>
      </c>
      <c r="T7891" t="b">
        <f t="shared" si="1850"/>
        <v>0</v>
      </c>
      <c r="U7891" t="b">
        <f t="shared" si="1851"/>
        <v>1</v>
      </c>
      <c r="V7891" t="str">
        <f t="shared" si="1852"/>
        <v>Average Company</v>
      </c>
      <c r="W7891" t="str">
        <f t="shared" si="1853"/>
        <v>Don't Buy</v>
      </c>
      <c r="X7891" t="str">
        <f t="shared" si="1854"/>
        <v>Not Known</v>
      </c>
      <c r="Z7891" t="str">
        <f t="shared" si="1855"/>
        <v>None</v>
      </c>
      <c r="AB7891" t="str">
        <f t="shared" si="1856"/>
        <v>0</v>
      </c>
    </row>
    <row r="7892" spans="1:28" x14ac:dyDescent="0.3">
      <c r="A7892">
        <v>7890</v>
      </c>
      <c r="B7892" t="s">
        <v>12845</v>
      </c>
      <c r="C7892" t="str">
        <f t="shared" si="1843"/>
        <v>Short</v>
      </c>
      <c r="D7892">
        <v>3.5</v>
      </c>
      <c r="F7892" s="1" t="e">
        <f t="shared" si="1842"/>
        <v>#VALUE!</v>
      </c>
      <c r="G7892" s="1" t="e">
        <f t="shared" si="1844"/>
        <v>#VALUE!</v>
      </c>
      <c r="H7892" t="e">
        <f t="shared" si="1845"/>
        <v>#VALUE!</v>
      </c>
      <c r="I7892" t="s">
        <v>12783</v>
      </c>
      <c r="J7892" t="s">
        <v>22</v>
      </c>
      <c r="K7892" t="s">
        <v>12846</v>
      </c>
      <c r="L7892" t="e">
        <f t="shared" si="1846"/>
        <v>#VALUE!</v>
      </c>
      <c r="N7892" s="2" t="e">
        <f t="shared" si="1847"/>
        <v>#VALUE!</v>
      </c>
      <c r="O7892" t="s">
        <v>147</v>
      </c>
      <c r="Q7892" t="s">
        <v>773</v>
      </c>
      <c r="R7892" t="str">
        <f t="shared" si="1848"/>
        <v>Average</v>
      </c>
      <c r="S7892" t="str">
        <f t="shared" si="1849"/>
        <v xml:space="preserve"> </v>
      </c>
      <c r="T7892" t="e">
        <f t="shared" si="1850"/>
        <v>#VALUE!</v>
      </c>
      <c r="U7892" t="e">
        <f t="shared" si="1851"/>
        <v>#VALUE!</v>
      </c>
      <c r="V7892" t="e">
        <f t="shared" si="1852"/>
        <v>#VALUE!</v>
      </c>
      <c r="W7892" t="str">
        <f t="shared" si="1853"/>
        <v>Don't Buy</v>
      </c>
      <c r="X7892" t="str">
        <f t="shared" si="1854"/>
        <v>Not Known</v>
      </c>
      <c r="Z7892" t="e">
        <f t="shared" si="1855"/>
        <v>#VALUE!</v>
      </c>
      <c r="AB7892" t="str">
        <f t="shared" si="1856"/>
        <v>0</v>
      </c>
    </row>
    <row r="7893" spans="1:28" x14ac:dyDescent="0.3">
      <c r="A7893">
        <v>7891</v>
      </c>
      <c r="B7893" t="s">
        <v>12847</v>
      </c>
      <c r="C7893" t="str">
        <f t="shared" si="1843"/>
        <v>Long</v>
      </c>
      <c r="D7893">
        <v>4.2</v>
      </c>
      <c r="F7893" s="1">
        <f t="shared" ref="F7893:F7956" si="1857">IF(N7893&lt;10,IF(D7893+0.5&gt;5,5,D7893+0.5),D7893)</f>
        <v>4.2</v>
      </c>
      <c r="G7893" s="1">
        <f t="shared" si="1844"/>
        <v>4.2</v>
      </c>
      <c r="H7893">
        <f t="shared" si="1845"/>
        <v>4.2</v>
      </c>
      <c r="I7893" t="s">
        <v>12783</v>
      </c>
      <c r="J7893" t="s">
        <v>4819</v>
      </c>
      <c r="K7893" t="s">
        <v>803</v>
      </c>
      <c r="L7893" t="str">
        <f t="shared" si="1846"/>
        <v>Established</v>
      </c>
      <c r="N7893" s="2">
        <f t="shared" si="1847"/>
        <v>50</v>
      </c>
      <c r="O7893" t="s">
        <v>691</v>
      </c>
      <c r="Q7893" t="s">
        <v>1957</v>
      </c>
      <c r="R7893" t="str">
        <f t="shared" si="1848"/>
        <v>Great</v>
      </c>
      <c r="S7893" t="str">
        <f t="shared" si="1849"/>
        <v>Great</v>
      </c>
      <c r="T7893" t="b">
        <f t="shared" si="1850"/>
        <v>1</v>
      </c>
      <c r="U7893" t="b">
        <f t="shared" si="1851"/>
        <v>1</v>
      </c>
      <c r="V7893" t="str">
        <f t="shared" si="1852"/>
        <v>Top Company</v>
      </c>
      <c r="W7893" t="str">
        <f t="shared" si="1853"/>
        <v>Don't Buy</v>
      </c>
      <c r="X7893" t="str">
        <f t="shared" si="1854"/>
        <v>Not Known</v>
      </c>
      <c r="Z7893" t="str">
        <f t="shared" si="1855"/>
        <v>None</v>
      </c>
      <c r="AB7893" t="str">
        <f t="shared" si="1856"/>
        <v>0</v>
      </c>
    </row>
    <row r="7894" spans="1:28" x14ac:dyDescent="0.3">
      <c r="A7894">
        <v>7892</v>
      </c>
      <c r="B7894" t="s">
        <v>12795</v>
      </c>
      <c r="C7894" t="str">
        <f t="shared" si="1843"/>
        <v>Long</v>
      </c>
      <c r="D7894">
        <v>3.9</v>
      </c>
      <c r="F7894" s="1">
        <f t="shared" si="1857"/>
        <v>3.9</v>
      </c>
      <c r="G7894" s="1">
        <f t="shared" si="1844"/>
        <v>3.9</v>
      </c>
      <c r="H7894">
        <f t="shared" si="1845"/>
        <v>3.9</v>
      </c>
      <c r="I7894" t="s">
        <v>12783</v>
      </c>
      <c r="J7894" t="s">
        <v>3761</v>
      </c>
      <c r="K7894" t="s">
        <v>5707</v>
      </c>
      <c r="L7894" t="str">
        <f t="shared" si="1846"/>
        <v>Established</v>
      </c>
      <c r="N7894" s="2">
        <f t="shared" si="1847"/>
        <v>15</v>
      </c>
      <c r="O7894" t="s">
        <v>84</v>
      </c>
      <c r="P7894" t="s">
        <v>147</v>
      </c>
      <c r="Q7894" t="s">
        <v>986</v>
      </c>
      <c r="R7894" t="str">
        <f t="shared" si="1848"/>
        <v>Average</v>
      </c>
      <c r="S7894" t="str">
        <f t="shared" si="1849"/>
        <v xml:space="preserve"> </v>
      </c>
      <c r="T7894" t="b">
        <f t="shared" si="1850"/>
        <v>0</v>
      </c>
      <c r="U7894" t="b">
        <f t="shared" si="1851"/>
        <v>1</v>
      </c>
      <c r="V7894" t="str">
        <f t="shared" si="1852"/>
        <v>Average Company</v>
      </c>
      <c r="W7894" t="str">
        <f t="shared" si="1853"/>
        <v>Don't Buy</v>
      </c>
      <c r="X7894" t="str">
        <f t="shared" si="1854"/>
        <v>Not Known</v>
      </c>
      <c r="Z7894" t="str">
        <f t="shared" si="1855"/>
        <v>None</v>
      </c>
      <c r="AB7894" t="str">
        <f t="shared" si="1856"/>
        <v>0</v>
      </c>
    </row>
    <row r="7895" spans="1:28" x14ac:dyDescent="0.3">
      <c r="A7895">
        <v>7893</v>
      </c>
      <c r="B7895" t="s">
        <v>12848</v>
      </c>
      <c r="C7895" t="str">
        <f t="shared" si="1843"/>
        <v>Long</v>
      </c>
      <c r="D7895">
        <v>4.0999999999999996</v>
      </c>
      <c r="F7895" s="1">
        <f t="shared" si="1857"/>
        <v>4.5999999999999996</v>
      </c>
      <c r="G7895" s="1">
        <f t="shared" si="1844"/>
        <v>4.5999999999999996</v>
      </c>
      <c r="H7895">
        <f t="shared" si="1845"/>
        <v>4.1999999999999993</v>
      </c>
      <c r="I7895" t="s">
        <v>12783</v>
      </c>
      <c r="J7895" t="s">
        <v>22</v>
      </c>
      <c r="K7895" t="s">
        <v>5143</v>
      </c>
      <c r="L7895" t="str">
        <f t="shared" si="1846"/>
        <v>Startup</v>
      </c>
      <c r="N7895" s="2">
        <f t="shared" si="1847"/>
        <v>9</v>
      </c>
      <c r="O7895" t="s">
        <v>331</v>
      </c>
      <c r="P7895" t="s">
        <v>147</v>
      </c>
      <c r="Q7895" t="s">
        <v>1957</v>
      </c>
      <c r="R7895" t="str">
        <f t="shared" si="1848"/>
        <v>Great</v>
      </c>
      <c r="S7895" t="str">
        <f t="shared" si="1849"/>
        <v>Great</v>
      </c>
      <c r="T7895" t="b">
        <f t="shared" si="1850"/>
        <v>0</v>
      </c>
      <c r="U7895" t="b">
        <f t="shared" si="1851"/>
        <v>1</v>
      </c>
      <c r="V7895" t="str">
        <f t="shared" si="1852"/>
        <v>Average Company</v>
      </c>
      <c r="W7895" t="str">
        <f t="shared" si="1853"/>
        <v>Don't Buy</v>
      </c>
      <c r="X7895" t="str">
        <f t="shared" si="1854"/>
        <v>Not Known</v>
      </c>
      <c r="Z7895" t="str">
        <f t="shared" si="1855"/>
        <v>None</v>
      </c>
      <c r="AB7895" t="str">
        <f t="shared" si="1856"/>
        <v>0</v>
      </c>
    </row>
    <row r="7896" spans="1:28" x14ac:dyDescent="0.3">
      <c r="A7896">
        <v>7894</v>
      </c>
      <c r="B7896" t="s">
        <v>5562</v>
      </c>
      <c r="C7896" t="str">
        <f t="shared" si="1843"/>
        <v>Long</v>
      </c>
      <c r="D7896">
        <v>3</v>
      </c>
      <c r="F7896" s="1" t="e">
        <f t="shared" si="1857"/>
        <v>#VALUE!</v>
      </c>
      <c r="G7896" s="1" t="e">
        <f t="shared" si="1844"/>
        <v>#VALUE!</v>
      </c>
      <c r="H7896" t="e">
        <f t="shared" si="1845"/>
        <v>#VALUE!</v>
      </c>
      <c r="I7896" t="s">
        <v>12783</v>
      </c>
      <c r="J7896" t="s">
        <v>10527</v>
      </c>
      <c r="K7896" t="s">
        <v>151</v>
      </c>
      <c r="L7896" t="e">
        <f t="shared" si="1846"/>
        <v>#VALUE!</v>
      </c>
      <c r="N7896" s="2" t="e">
        <f t="shared" si="1847"/>
        <v>#VALUE!</v>
      </c>
      <c r="O7896" t="s">
        <v>1703</v>
      </c>
      <c r="Q7896" t="s">
        <v>295</v>
      </c>
      <c r="R7896" t="str">
        <f t="shared" si="1848"/>
        <v>Average</v>
      </c>
      <c r="S7896" t="str">
        <f t="shared" si="1849"/>
        <v xml:space="preserve"> </v>
      </c>
      <c r="T7896" t="e">
        <f t="shared" si="1850"/>
        <v>#VALUE!</v>
      </c>
      <c r="U7896" t="e">
        <f t="shared" si="1851"/>
        <v>#VALUE!</v>
      </c>
      <c r="V7896" t="e">
        <f t="shared" si="1852"/>
        <v>#VALUE!</v>
      </c>
      <c r="W7896" t="str">
        <f t="shared" si="1853"/>
        <v>Don't Buy</v>
      </c>
      <c r="X7896" t="str">
        <f t="shared" si="1854"/>
        <v>Not Known</v>
      </c>
      <c r="Z7896" t="e">
        <f t="shared" si="1855"/>
        <v>#VALUE!</v>
      </c>
      <c r="AB7896" t="str">
        <f t="shared" si="1856"/>
        <v>0</v>
      </c>
    </row>
    <row r="7897" spans="1:28" x14ac:dyDescent="0.3">
      <c r="A7897">
        <v>7895</v>
      </c>
      <c r="B7897" t="s">
        <v>12849</v>
      </c>
      <c r="C7897" t="str">
        <f t="shared" si="1843"/>
        <v>Long</v>
      </c>
      <c r="D7897">
        <v>3.5</v>
      </c>
      <c r="F7897" s="1">
        <f t="shared" si="1857"/>
        <v>3.5</v>
      </c>
      <c r="G7897" s="1">
        <f t="shared" si="1844"/>
        <v>3.5</v>
      </c>
      <c r="H7897">
        <f t="shared" si="1845"/>
        <v>3.5</v>
      </c>
      <c r="I7897" t="s">
        <v>12783</v>
      </c>
      <c r="J7897" t="s">
        <v>22</v>
      </c>
      <c r="K7897" t="s">
        <v>12850</v>
      </c>
      <c r="L7897" t="str">
        <f t="shared" si="1846"/>
        <v>Established</v>
      </c>
      <c r="N7897" s="2">
        <f t="shared" si="1847"/>
        <v>21</v>
      </c>
      <c r="O7897" t="s">
        <v>321</v>
      </c>
      <c r="P7897" t="s">
        <v>274</v>
      </c>
      <c r="Q7897" t="s">
        <v>362</v>
      </c>
      <c r="R7897" t="str">
        <f t="shared" si="1848"/>
        <v>Average</v>
      </c>
      <c r="S7897" t="str">
        <f t="shared" si="1849"/>
        <v xml:space="preserve"> </v>
      </c>
      <c r="T7897" t="b">
        <f t="shared" si="1850"/>
        <v>0</v>
      </c>
      <c r="U7897" t="b">
        <f t="shared" si="1851"/>
        <v>0</v>
      </c>
      <c r="V7897" t="str">
        <f t="shared" si="1852"/>
        <v>Average Company</v>
      </c>
      <c r="W7897" t="str">
        <f t="shared" si="1853"/>
        <v>Don't Buy</v>
      </c>
      <c r="X7897" t="str">
        <f t="shared" si="1854"/>
        <v>Not Known</v>
      </c>
      <c r="Z7897" t="str">
        <f t="shared" si="1855"/>
        <v>None</v>
      </c>
      <c r="AB7897" t="str">
        <f t="shared" si="1856"/>
        <v>0</v>
      </c>
    </row>
    <row r="7898" spans="1:28" x14ac:dyDescent="0.3">
      <c r="A7898">
        <v>7896</v>
      </c>
      <c r="B7898" t="s">
        <v>12804</v>
      </c>
      <c r="C7898" t="str">
        <f t="shared" si="1843"/>
        <v>Long</v>
      </c>
      <c r="D7898">
        <v>4.2</v>
      </c>
      <c r="F7898" s="1">
        <f t="shared" si="1857"/>
        <v>4.2</v>
      </c>
      <c r="G7898" s="1">
        <f t="shared" si="1844"/>
        <v>4.2</v>
      </c>
      <c r="H7898">
        <f t="shared" si="1845"/>
        <v>4.2</v>
      </c>
      <c r="I7898" t="s">
        <v>12783</v>
      </c>
      <c r="J7898" t="s">
        <v>881</v>
      </c>
      <c r="K7898" t="s">
        <v>6760</v>
      </c>
      <c r="L7898" t="str">
        <f t="shared" si="1846"/>
        <v>Established</v>
      </c>
      <c r="N7898" s="2">
        <f t="shared" si="1847"/>
        <v>66</v>
      </c>
      <c r="O7898" t="s">
        <v>803</v>
      </c>
      <c r="P7898" t="s">
        <v>1308</v>
      </c>
      <c r="Q7898" t="s">
        <v>800</v>
      </c>
      <c r="R7898" t="str">
        <f t="shared" si="1848"/>
        <v>Great</v>
      </c>
      <c r="S7898" t="str">
        <f t="shared" si="1849"/>
        <v>Great</v>
      </c>
      <c r="T7898" t="b">
        <f t="shared" si="1850"/>
        <v>1</v>
      </c>
      <c r="U7898" t="b">
        <f t="shared" si="1851"/>
        <v>1</v>
      </c>
      <c r="V7898" t="str">
        <f t="shared" si="1852"/>
        <v>Top Company</v>
      </c>
      <c r="W7898" t="str">
        <f t="shared" si="1853"/>
        <v>Don't Buy</v>
      </c>
      <c r="X7898" t="str">
        <f t="shared" si="1854"/>
        <v>Not Known</v>
      </c>
      <c r="Z7898" t="str">
        <f t="shared" si="1855"/>
        <v>None</v>
      </c>
      <c r="AB7898" t="str">
        <f t="shared" si="1856"/>
        <v>0</v>
      </c>
    </row>
    <row r="7899" spans="1:28" x14ac:dyDescent="0.3">
      <c r="A7899">
        <v>7897</v>
      </c>
      <c r="B7899" t="s">
        <v>12798</v>
      </c>
      <c r="C7899" t="str">
        <f t="shared" si="1843"/>
        <v>Long</v>
      </c>
      <c r="D7899">
        <v>4.0999999999999996</v>
      </c>
      <c r="F7899" s="1">
        <f t="shared" si="1857"/>
        <v>4.0999999999999996</v>
      </c>
      <c r="G7899" s="1">
        <f t="shared" si="1844"/>
        <v>4.0999999999999996</v>
      </c>
      <c r="H7899">
        <f t="shared" si="1845"/>
        <v>4.0999999999999996</v>
      </c>
      <c r="I7899" t="s">
        <v>12783</v>
      </c>
      <c r="J7899" t="s">
        <v>22</v>
      </c>
      <c r="K7899" t="s">
        <v>12799</v>
      </c>
      <c r="L7899" t="str">
        <f t="shared" si="1846"/>
        <v>Established</v>
      </c>
      <c r="N7899" s="2">
        <f t="shared" si="1847"/>
        <v>53</v>
      </c>
      <c r="O7899" t="s">
        <v>500</v>
      </c>
      <c r="P7899" t="s">
        <v>1703</v>
      </c>
      <c r="Q7899" t="s">
        <v>1024</v>
      </c>
      <c r="R7899" t="str">
        <f t="shared" si="1848"/>
        <v>Great</v>
      </c>
      <c r="S7899" t="str">
        <f t="shared" si="1849"/>
        <v>Great</v>
      </c>
      <c r="T7899" t="b">
        <f t="shared" si="1850"/>
        <v>1</v>
      </c>
      <c r="U7899" t="b">
        <f t="shared" si="1851"/>
        <v>1</v>
      </c>
      <c r="V7899" t="str">
        <f t="shared" si="1852"/>
        <v>Top Company</v>
      </c>
      <c r="W7899" t="str">
        <f t="shared" si="1853"/>
        <v>Don't Buy</v>
      </c>
      <c r="X7899" t="str">
        <f t="shared" si="1854"/>
        <v>Not Known</v>
      </c>
      <c r="Z7899" t="str">
        <f t="shared" si="1855"/>
        <v>None</v>
      </c>
      <c r="AB7899" t="str">
        <f t="shared" si="1856"/>
        <v>0</v>
      </c>
    </row>
    <row r="7900" spans="1:28" x14ac:dyDescent="0.3">
      <c r="A7900">
        <v>7898</v>
      </c>
      <c r="B7900" t="s">
        <v>12796</v>
      </c>
      <c r="C7900" t="str">
        <f t="shared" si="1843"/>
        <v>Long</v>
      </c>
      <c r="D7900">
        <v>3.5</v>
      </c>
      <c r="F7900" s="1">
        <f t="shared" si="1857"/>
        <v>3.5</v>
      </c>
      <c r="G7900" s="1">
        <f t="shared" si="1844"/>
        <v>3.5</v>
      </c>
      <c r="H7900">
        <f t="shared" si="1845"/>
        <v>3.5</v>
      </c>
      <c r="I7900" t="s">
        <v>12783</v>
      </c>
      <c r="J7900" t="s">
        <v>22</v>
      </c>
      <c r="K7900" t="s">
        <v>12797</v>
      </c>
      <c r="L7900" t="str">
        <f t="shared" si="1846"/>
        <v>Established</v>
      </c>
      <c r="N7900" s="2">
        <f t="shared" si="1847"/>
        <v>16</v>
      </c>
      <c r="O7900" t="s">
        <v>121</v>
      </c>
      <c r="P7900" t="s">
        <v>147</v>
      </c>
      <c r="Q7900" t="s">
        <v>1723</v>
      </c>
      <c r="R7900" t="str">
        <f t="shared" si="1848"/>
        <v>Average</v>
      </c>
      <c r="S7900" t="str">
        <f t="shared" si="1849"/>
        <v xml:space="preserve"> </v>
      </c>
      <c r="T7900" t="b">
        <f t="shared" si="1850"/>
        <v>0</v>
      </c>
      <c r="U7900" t="b">
        <f t="shared" si="1851"/>
        <v>0</v>
      </c>
      <c r="V7900" t="str">
        <f t="shared" si="1852"/>
        <v>Average Company</v>
      </c>
      <c r="W7900" t="str">
        <f t="shared" si="1853"/>
        <v>Don't Buy</v>
      </c>
      <c r="X7900" t="str">
        <f t="shared" si="1854"/>
        <v>Not Known</v>
      </c>
      <c r="Z7900" t="str">
        <f t="shared" si="1855"/>
        <v>None</v>
      </c>
      <c r="AB7900" t="str">
        <f t="shared" si="1856"/>
        <v>0</v>
      </c>
    </row>
    <row r="7901" spans="1:28" x14ac:dyDescent="0.3">
      <c r="A7901">
        <v>7899</v>
      </c>
      <c r="B7901" t="s">
        <v>12802</v>
      </c>
      <c r="C7901" t="str">
        <f t="shared" si="1843"/>
        <v>Long</v>
      </c>
      <c r="D7901">
        <v>3.4</v>
      </c>
      <c r="F7901" s="1">
        <f t="shared" si="1857"/>
        <v>3.4</v>
      </c>
      <c r="G7901" s="1">
        <f t="shared" si="1844"/>
        <v>3.4</v>
      </c>
      <c r="H7901">
        <f t="shared" si="1845"/>
        <v>3.4</v>
      </c>
      <c r="I7901" t="s">
        <v>12783</v>
      </c>
      <c r="J7901" t="s">
        <v>22</v>
      </c>
      <c r="K7901" t="s">
        <v>12803</v>
      </c>
      <c r="L7901" t="str">
        <f t="shared" si="1846"/>
        <v>Established</v>
      </c>
      <c r="N7901" s="2">
        <f t="shared" si="1847"/>
        <v>51</v>
      </c>
      <c r="O7901" t="s">
        <v>688</v>
      </c>
      <c r="P7901" t="s">
        <v>683</v>
      </c>
      <c r="Q7901" t="s">
        <v>80</v>
      </c>
      <c r="R7901" t="str">
        <f t="shared" si="1848"/>
        <v>Average</v>
      </c>
      <c r="S7901" t="str">
        <f t="shared" si="1849"/>
        <v xml:space="preserve"> </v>
      </c>
      <c r="T7901" t="b">
        <f t="shared" si="1850"/>
        <v>0</v>
      </c>
      <c r="U7901" t="b">
        <f t="shared" si="1851"/>
        <v>0</v>
      </c>
      <c r="V7901" t="str">
        <f t="shared" si="1852"/>
        <v>Average Company</v>
      </c>
      <c r="W7901" t="str">
        <f t="shared" si="1853"/>
        <v>Don't Buy</v>
      </c>
      <c r="X7901" t="str">
        <f t="shared" si="1854"/>
        <v>Not Known</v>
      </c>
      <c r="Z7901" t="str">
        <f t="shared" si="1855"/>
        <v>None</v>
      </c>
      <c r="AB7901" t="str">
        <f t="shared" si="1856"/>
        <v>0</v>
      </c>
    </row>
    <row r="7902" spans="1:28" x14ac:dyDescent="0.3">
      <c r="A7902">
        <v>7900</v>
      </c>
      <c r="B7902" t="s">
        <v>12801</v>
      </c>
      <c r="C7902" t="str">
        <f t="shared" si="1843"/>
        <v>Long</v>
      </c>
      <c r="D7902">
        <v>2.8</v>
      </c>
      <c r="F7902" s="1">
        <f t="shared" si="1857"/>
        <v>2.8</v>
      </c>
      <c r="G7902" s="1">
        <f t="shared" si="1844"/>
        <v>2.8</v>
      </c>
      <c r="H7902">
        <f t="shared" si="1845"/>
        <v>2.8</v>
      </c>
      <c r="I7902" t="s">
        <v>12783</v>
      </c>
      <c r="J7902" t="s">
        <v>22</v>
      </c>
      <c r="K7902" t="s">
        <v>4624</v>
      </c>
      <c r="L7902" t="str">
        <f t="shared" si="1846"/>
        <v>Established</v>
      </c>
      <c r="N7902" s="2">
        <f t="shared" si="1847"/>
        <v>10</v>
      </c>
      <c r="O7902" t="s">
        <v>234</v>
      </c>
      <c r="P7902" t="s">
        <v>1308</v>
      </c>
      <c r="Q7902" t="s">
        <v>80</v>
      </c>
      <c r="R7902" t="str">
        <f t="shared" si="1848"/>
        <v>Average</v>
      </c>
      <c r="S7902" t="str">
        <f t="shared" si="1849"/>
        <v xml:space="preserve"> </v>
      </c>
      <c r="T7902" t="b">
        <f t="shared" si="1850"/>
        <v>0</v>
      </c>
      <c r="U7902" t="b">
        <f t="shared" si="1851"/>
        <v>0</v>
      </c>
      <c r="V7902" t="str">
        <f t="shared" si="1852"/>
        <v>Average Company</v>
      </c>
      <c r="W7902" t="str">
        <f t="shared" si="1853"/>
        <v>Don't Buy</v>
      </c>
      <c r="X7902" t="str">
        <f t="shared" si="1854"/>
        <v>Not Known</v>
      </c>
      <c r="Z7902" t="str">
        <f t="shared" si="1855"/>
        <v>None</v>
      </c>
      <c r="AB7902" t="str">
        <f t="shared" si="1856"/>
        <v>0</v>
      </c>
    </row>
    <row r="7903" spans="1:28" x14ac:dyDescent="0.3">
      <c r="A7903">
        <v>7901</v>
      </c>
      <c r="B7903" t="s">
        <v>12851</v>
      </c>
      <c r="C7903" t="str">
        <f t="shared" si="1843"/>
        <v>Long</v>
      </c>
      <c r="D7903">
        <v>3.8</v>
      </c>
      <c r="F7903" s="1">
        <f t="shared" si="1857"/>
        <v>3.8</v>
      </c>
      <c r="G7903" s="1">
        <f t="shared" si="1844"/>
        <v>3.8</v>
      </c>
      <c r="H7903">
        <f t="shared" si="1845"/>
        <v>3.8</v>
      </c>
      <c r="I7903" t="s">
        <v>12783</v>
      </c>
      <c r="J7903" t="s">
        <v>22</v>
      </c>
      <c r="K7903" t="s">
        <v>11062</v>
      </c>
      <c r="L7903" t="str">
        <f t="shared" si="1846"/>
        <v>Established</v>
      </c>
      <c r="N7903" s="2">
        <f t="shared" si="1847"/>
        <v>41</v>
      </c>
      <c r="O7903" t="s">
        <v>39</v>
      </c>
      <c r="P7903" t="s">
        <v>75</v>
      </c>
      <c r="Q7903" t="s">
        <v>1012</v>
      </c>
      <c r="R7903" t="str">
        <f t="shared" si="1848"/>
        <v>Average</v>
      </c>
      <c r="S7903" t="str">
        <f t="shared" si="1849"/>
        <v xml:space="preserve"> </v>
      </c>
      <c r="T7903" t="b">
        <f t="shared" si="1850"/>
        <v>0</v>
      </c>
      <c r="U7903" t="b">
        <f t="shared" si="1851"/>
        <v>1</v>
      </c>
      <c r="V7903" t="str">
        <f t="shared" si="1852"/>
        <v>Average Company</v>
      </c>
      <c r="W7903" t="str">
        <f t="shared" si="1853"/>
        <v>Don't Buy</v>
      </c>
      <c r="X7903" t="str">
        <f t="shared" si="1854"/>
        <v>Not Known</v>
      </c>
      <c r="Z7903" t="str">
        <f t="shared" si="1855"/>
        <v>None</v>
      </c>
      <c r="AB7903" t="str">
        <f t="shared" si="1856"/>
        <v>0</v>
      </c>
    </row>
    <row r="7904" spans="1:28" x14ac:dyDescent="0.3">
      <c r="A7904">
        <v>7902</v>
      </c>
      <c r="B7904" t="s">
        <v>12811</v>
      </c>
      <c r="C7904" t="str">
        <f t="shared" si="1843"/>
        <v>Long</v>
      </c>
      <c r="D7904">
        <v>3.7</v>
      </c>
      <c r="F7904" s="1">
        <f t="shared" si="1857"/>
        <v>3.7</v>
      </c>
      <c r="G7904" s="1">
        <f t="shared" si="1844"/>
        <v>3.7</v>
      </c>
      <c r="H7904">
        <f t="shared" si="1845"/>
        <v>3.7</v>
      </c>
      <c r="I7904" t="s">
        <v>12783</v>
      </c>
      <c r="J7904" t="s">
        <v>10361</v>
      </c>
      <c r="K7904" t="s">
        <v>213</v>
      </c>
      <c r="L7904" t="str">
        <f t="shared" si="1846"/>
        <v>Established</v>
      </c>
      <c r="N7904" s="2">
        <f t="shared" si="1847"/>
        <v>50</v>
      </c>
      <c r="O7904" t="s">
        <v>691</v>
      </c>
      <c r="Q7904" t="s">
        <v>117</v>
      </c>
      <c r="R7904" t="str">
        <f t="shared" si="1848"/>
        <v>Average</v>
      </c>
      <c r="S7904" t="str">
        <f t="shared" si="1849"/>
        <v xml:space="preserve"> </v>
      </c>
      <c r="T7904" t="b">
        <f t="shared" si="1850"/>
        <v>0</v>
      </c>
      <c r="U7904" t="b">
        <f t="shared" si="1851"/>
        <v>1</v>
      </c>
      <c r="V7904" t="str">
        <f t="shared" si="1852"/>
        <v>Average Company</v>
      </c>
      <c r="W7904" t="str">
        <f t="shared" si="1853"/>
        <v>Buy</v>
      </c>
      <c r="X7904" t="str">
        <f t="shared" si="1854"/>
        <v>Not Known</v>
      </c>
      <c r="Z7904" t="str">
        <f t="shared" si="1855"/>
        <v>None</v>
      </c>
      <c r="AB7904" t="str">
        <f t="shared" si="1856"/>
        <v>0</v>
      </c>
    </row>
    <row r="7905" spans="1:28" x14ac:dyDescent="0.3">
      <c r="A7905">
        <v>7903</v>
      </c>
      <c r="B7905" t="s">
        <v>12813</v>
      </c>
      <c r="C7905" t="str">
        <f t="shared" si="1843"/>
        <v>Long</v>
      </c>
      <c r="D7905">
        <v>3.5</v>
      </c>
      <c r="F7905" s="1">
        <f t="shared" si="1857"/>
        <v>3.5</v>
      </c>
      <c r="G7905" s="1">
        <f t="shared" si="1844"/>
        <v>3.5</v>
      </c>
      <c r="H7905">
        <f t="shared" si="1845"/>
        <v>3.5</v>
      </c>
      <c r="I7905" t="s">
        <v>12783</v>
      </c>
      <c r="J7905" t="s">
        <v>12001</v>
      </c>
      <c r="K7905" t="s">
        <v>126</v>
      </c>
      <c r="L7905" t="str">
        <f t="shared" si="1846"/>
        <v>Established</v>
      </c>
      <c r="N7905" s="2">
        <f t="shared" si="1847"/>
        <v>51</v>
      </c>
      <c r="O7905" t="s">
        <v>1308</v>
      </c>
      <c r="Q7905" t="s">
        <v>915</v>
      </c>
      <c r="R7905" t="str">
        <f t="shared" si="1848"/>
        <v>Average</v>
      </c>
      <c r="S7905" t="str">
        <f t="shared" si="1849"/>
        <v xml:space="preserve"> </v>
      </c>
      <c r="T7905" t="b">
        <f t="shared" si="1850"/>
        <v>0</v>
      </c>
      <c r="U7905" t="b">
        <f t="shared" si="1851"/>
        <v>0</v>
      </c>
      <c r="V7905" t="str">
        <f t="shared" si="1852"/>
        <v>Average Company</v>
      </c>
      <c r="W7905" t="str">
        <f t="shared" si="1853"/>
        <v>Don't Buy</v>
      </c>
      <c r="X7905" t="str">
        <f t="shared" si="1854"/>
        <v>Not Known</v>
      </c>
      <c r="Z7905" t="str">
        <f t="shared" si="1855"/>
        <v>None</v>
      </c>
      <c r="AB7905" t="str">
        <f t="shared" si="1856"/>
        <v>0</v>
      </c>
    </row>
    <row r="7906" spans="1:28" x14ac:dyDescent="0.3">
      <c r="A7906">
        <v>7904</v>
      </c>
      <c r="B7906" t="s">
        <v>12800</v>
      </c>
      <c r="C7906" t="str">
        <f t="shared" si="1843"/>
        <v>Long</v>
      </c>
      <c r="D7906">
        <v>3.7</v>
      </c>
      <c r="F7906" s="1">
        <f t="shared" si="1857"/>
        <v>3.7</v>
      </c>
      <c r="G7906" s="1">
        <f t="shared" si="1844"/>
        <v>3.7</v>
      </c>
      <c r="H7906">
        <f t="shared" si="1845"/>
        <v>3.7</v>
      </c>
      <c r="I7906" t="s">
        <v>12783</v>
      </c>
      <c r="J7906" t="s">
        <v>10</v>
      </c>
      <c r="K7906" t="s">
        <v>2584</v>
      </c>
      <c r="L7906" t="str">
        <f t="shared" si="1846"/>
        <v>Established</v>
      </c>
      <c r="N7906" s="2">
        <f t="shared" si="1847"/>
        <v>42</v>
      </c>
      <c r="O7906" t="s">
        <v>397</v>
      </c>
      <c r="P7906" t="s">
        <v>683</v>
      </c>
      <c r="Q7906" t="s">
        <v>1012</v>
      </c>
      <c r="R7906" t="str">
        <f t="shared" si="1848"/>
        <v>Average</v>
      </c>
      <c r="S7906" t="str">
        <f t="shared" si="1849"/>
        <v xml:space="preserve"> </v>
      </c>
      <c r="T7906" t="b">
        <f t="shared" si="1850"/>
        <v>0</v>
      </c>
      <c r="U7906" t="b">
        <f t="shared" si="1851"/>
        <v>1</v>
      </c>
      <c r="V7906" t="str">
        <f t="shared" si="1852"/>
        <v>Average Company</v>
      </c>
      <c r="W7906" t="str">
        <f t="shared" si="1853"/>
        <v>Don't Buy</v>
      </c>
      <c r="X7906" t="str">
        <f t="shared" si="1854"/>
        <v>Not Known</v>
      </c>
      <c r="Z7906" t="str">
        <f t="shared" si="1855"/>
        <v>None</v>
      </c>
      <c r="AB7906" t="str">
        <f t="shared" si="1856"/>
        <v>0</v>
      </c>
    </row>
    <row r="7907" spans="1:28" x14ac:dyDescent="0.3">
      <c r="A7907">
        <v>7905</v>
      </c>
      <c r="B7907" t="s">
        <v>12814</v>
      </c>
      <c r="C7907" t="str">
        <f t="shared" si="1843"/>
        <v>Long</v>
      </c>
      <c r="D7907">
        <v>3.9</v>
      </c>
      <c r="F7907" s="1">
        <f t="shared" si="1857"/>
        <v>4.4000000000000004</v>
      </c>
      <c r="G7907" s="1">
        <f t="shared" si="1844"/>
        <v>4.4000000000000004</v>
      </c>
      <c r="H7907">
        <f t="shared" si="1845"/>
        <v>4</v>
      </c>
      <c r="I7907" t="s">
        <v>12783</v>
      </c>
      <c r="J7907" t="s">
        <v>22</v>
      </c>
      <c r="K7907" t="s">
        <v>6196</v>
      </c>
      <c r="L7907" t="str">
        <f t="shared" si="1846"/>
        <v>Startup</v>
      </c>
      <c r="N7907" s="2">
        <f t="shared" si="1847"/>
        <v>9</v>
      </c>
      <c r="O7907" t="s">
        <v>331</v>
      </c>
      <c r="P7907" t="s">
        <v>1308</v>
      </c>
      <c r="Q7907" t="s">
        <v>44</v>
      </c>
      <c r="R7907" t="str">
        <f t="shared" si="1848"/>
        <v>Average</v>
      </c>
      <c r="S7907" t="str">
        <f t="shared" si="1849"/>
        <v xml:space="preserve"> </v>
      </c>
      <c r="T7907" t="b">
        <f t="shared" si="1850"/>
        <v>0</v>
      </c>
      <c r="U7907" t="b">
        <f t="shared" si="1851"/>
        <v>1</v>
      </c>
      <c r="V7907" t="str">
        <f t="shared" si="1852"/>
        <v>Average Company</v>
      </c>
      <c r="W7907" t="str">
        <f t="shared" si="1853"/>
        <v>Don't Buy</v>
      </c>
      <c r="X7907" t="str">
        <f t="shared" si="1854"/>
        <v>Not Known</v>
      </c>
      <c r="Z7907" t="str">
        <f t="shared" si="1855"/>
        <v>Silicon Valley Startups</v>
      </c>
      <c r="AB7907" t="str">
        <f t="shared" si="1856"/>
        <v>0</v>
      </c>
    </row>
    <row r="7908" spans="1:28" x14ac:dyDescent="0.3">
      <c r="A7908">
        <v>7906</v>
      </c>
      <c r="B7908" t="s">
        <v>12852</v>
      </c>
      <c r="C7908" t="str">
        <f t="shared" si="1843"/>
        <v>Long</v>
      </c>
      <c r="D7908">
        <v>3.8</v>
      </c>
      <c r="F7908" s="1">
        <f t="shared" si="1857"/>
        <v>3.8</v>
      </c>
      <c r="G7908" s="1">
        <f t="shared" si="1844"/>
        <v>3.8</v>
      </c>
      <c r="H7908">
        <f t="shared" si="1845"/>
        <v>3.8</v>
      </c>
      <c r="I7908" t="s">
        <v>12783</v>
      </c>
      <c r="J7908" t="s">
        <v>22</v>
      </c>
      <c r="K7908" t="s">
        <v>5359</v>
      </c>
      <c r="L7908" t="str">
        <f t="shared" si="1846"/>
        <v>Established</v>
      </c>
      <c r="N7908" s="2">
        <f t="shared" si="1847"/>
        <v>67</v>
      </c>
      <c r="O7908" t="s">
        <v>624</v>
      </c>
      <c r="P7908" t="s">
        <v>1308</v>
      </c>
      <c r="Q7908" t="s">
        <v>1024</v>
      </c>
      <c r="R7908" t="str">
        <f t="shared" si="1848"/>
        <v>Average</v>
      </c>
      <c r="S7908" t="str">
        <f t="shared" si="1849"/>
        <v xml:space="preserve"> </v>
      </c>
      <c r="T7908" t="b">
        <f t="shared" si="1850"/>
        <v>0</v>
      </c>
      <c r="U7908" t="b">
        <f t="shared" si="1851"/>
        <v>1</v>
      </c>
      <c r="V7908" t="str">
        <f t="shared" si="1852"/>
        <v>Average Company</v>
      </c>
      <c r="W7908" t="str">
        <f t="shared" si="1853"/>
        <v>Don't Buy</v>
      </c>
      <c r="X7908" t="str">
        <f t="shared" si="1854"/>
        <v>Not Known</v>
      </c>
      <c r="Z7908" t="str">
        <f t="shared" si="1855"/>
        <v>None</v>
      </c>
      <c r="AB7908" t="str">
        <f t="shared" si="1856"/>
        <v>0</v>
      </c>
    </row>
    <row r="7909" spans="1:28" x14ac:dyDescent="0.3">
      <c r="A7909">
        <v>7907</v>
      </c>
      <c r="B7909" t="s">
        <v>12812</v>
      </c>
      <c r="C7909" t="str">
        <f t="shared" si="1843"/>
        <v>Long</v>
      </c>
      <c r="D7909">
        <v>4.2</v>
      </c>
      <c r="F7909" s="1">
        <f t="shared" si="1857"/>
        <v>4.2</v>
      </c>
      <c r="G7909" s="1">
        <f t="shared" si="1844"/>
        <v>4.2</v>
      </c>
      <c r="H7909">
        <f t="shared" si="1845"/>
        <v>4.2</v>
      </c>
      <c r="I7909" t="s">
        <v>12783</v>
      </c>
      <c r="J7909" t="s">
        <v>22</v>
      </c>
      <c r="K7909" t="s">
        <v>6060</v>
      </c>
      <c r="L7909" t="str">
        <f t="shared" si="1846"/>
        <v>Established</v>
      </c>
      <c r="N7909" s="2">
        <f t="shared" si="1847"/>
        <v>18</v>
      </c>
      <c r="O7909" t="s">
        <v>200</v>
      </c>
      <c r="Q7909" t="s">
        <v>7047</v>
      </c>
      <c r="R7909" t="str">
        <f t="shared" si="1848"/>
        <v>Great</v>
      </c>
      <c r="S7909" t="str">
        <f t="shared" si="1849"/>
        <v>Great</v>
      </c>
      <c r="T7909" t="b">
        <f t="shared" si="1850"/>
        <v>1</v>
      </c>
      <c r="U7909" t="b">
        <f t="shared" si="1851"/>
        <v>1</v>
      </c>
      <c r="V7909" t="str">
        <f t="shared" si="1852"/>
        <v>Average Company</v>
      </c>
      <c r="W7909" t="str">
        <f t="shared" si="1853"/>
        <v>Don't Buy</v>
      </c>
      <c r="X7909" t="str">
        <f t="shared" si="1854"/>
        <v>Not Known</v>
      </c>
      <c r="Z7909" t="str">
        <f t="shared" si="1855"/>
        <v>None</v>
      </c>
      <c r="AB7909" t="str">
        <f t="shared" si="1856"/>
        <v>0</v>
      </c>
    </row>
    <row r="7910" spans="1:28" x14ac:dyDescent="0.3">
      <c r="A7910">
        <v>7908</v>
      </c>
      <c r="B7910" t="s">
        <v>12853</v>
      </c>
      <c r="C7910" t="str">
        <f t="shared" si="1843"/>
        <v>Long</v>
      </c>
      <c r="D7910">
        <v>4.3</v>
      </c>
      <c r="F7910" s="1">
        <f t="shared" si="1857"/>
        <v>4.3</v>
      </c>
      <c r="G7910" s="1">
        <f t="shared" si="1844"/>
        <v>4.3</v>
      </c>
      <c r="H7910">
        <f t="shared" si="1845"/>
        <v>4.3</v>
      </c>
      <c r="I7910" t="s">
        <v>12783</v>
      </c>
      <c r="J7910" t="s">
        <v>22</v>
      </c>
      <c r="K7910" t="s">
        <v>6466</v>
      </c>
      <c r="L7910" t="str">
        <f t="shared" si="1846"/>
        <v>Established</v>
      </c>
      <c r="N7910" s="2">
        <f t="shared" si="1847"/>
        <v>20</v>
      </c>
      <c r="O7910" t="s">
        <v>151</v>
      </c>
      <c r="P7910" t="s">
        <v>683</v>
      </c>
      <c r="Q7910" t="s">
        <v>999</v>
      </c>
      <c r="R7910" t="str">
        <f t="shared" si="1848"/>
        <v>Great</v>
      </c>
      <c r="S7910" t="str">
        <f t="shared" si="1849"/>
        <v>Great</v>
      </c>
      <c r="T7910" t="b">
        <f t="shared" si="1850"/>
        <v>1</v>
      </c>
      <c r="U7910" t="b">
        <f t="shared" si="1851"/>
        <v>1</v>
      </c>
      <c r="V7910" t="str">
        <f t="shared" si="1852"/>
        <v>Average Company</v>
      </c>
      <c r="W7910" t="str">
        <f t="shared" si="1853"/>
        <v>Don't Buy</v>
      </c>
      <c r="X7910" t="str">
        <f t="shared" si="1854"/>
        <v>Not Known</v>
      </c>
      <c r="Z7910" t="str">
        <f t="shared" si="1855"/>
        <v>None</v>
      </c>
      <c r="AB7910" t="str">
        <f t="shared" si="1856"/>
        <v>0</v>
      </c>
    </row>
    <row r="7911" spans="1:28" x14ac:dyDescent="0.3">
      <c r="A7911">
        <v>7909</v>
      </c>
      <c r="B7911" t="s">
        <v>12854</v>
      </c>
      <c r="C7911" t="str">
        <f t="shared" si="1843"/>
        <v>Long</v>
      </c>
      <c r="D7911">
        <v>4.4000000000000004</v>
      </c>
      <c r="F7911" s="1">
        <f t="shared" si="1857"/>
        <v>4.4000000000000004</v>
      </c>
      <c r="G7911" s="1">
        <f t="shared" si="1844"/>
        <v>4.4000000000000004</v>
      </c>
      <c r="H7911">
        <f t="shared" si="1845"/>
        <v>4.4000000000000004</v>
      </c>
      <c r="I7911" t="s">
        <v>12783</v>
      </c>
      <c r="J7911" t="s">
        <v>10</v>
      </c>
      <c r="K7911" t="s">
        <v>12855</v>
      </c>
      <c r="L7911" t="str">
        <f t="shared" si="1846"/>
        <v>Established</v>
      </c>
      <c r="N7911" s="2">
        <f t="shared" si="1847"/>
        <v>71</v>
      </c>
      <c r="O7911" t="s">
        <v>957</v>
      </c>
      <c r="P7911" t="s">
        <v>691</v>
      </c>
      <c r="Q7911" t="s">
        <v>117</v>
      </c>
      <c r="R7911" t="str">
        <f t="shared" si="1848"/>
        <v>Great</v>
      </c>
      <c r="S7911" t="str">
        <f t="shared" si="1849"/>
        <v>Great</v>
      </c>
      <c r="T7911" t="b">
        <f t="shared" si="1850"/>
        <v>1</v>
      </c>
      <c r="U7911" t="b">
        <f t="shared" si="1851"/>
        <v>1</v>
      </c>
      <c r="V7911" t="str">
        <f t="shared" si="1852"/>
        <v>Top Company</v>
      </c>
      <c r="W7911" t="str">
        <f t="shared" si="1853"/>
        <v>Don't Buy</v>
      </c>
      <c r="X7911" t="str">
        <f t="shared" si="1854"/>
        <v>Not Known</v>
      </c>
      <c r="Z7911" t="str">
        <f t="shared" si="1855"/>
        <v>None</v>
      </c>
      <c r="AB7911" t="str">
        <f t="shared" si="1856"/>
        <v>0</v>
      </c>
    </row>
    <row r="7912" spans="1:28" x14ac:dyDescent="0.3">
      <c r="A7912">
        <v>7910</v>
      </c>
      <c r="B7912" t="s">
        <v>12856</v>
      </c>
      <c r="C7912" t="str">
        <f t="shared" si="1843"/>
        <v>Long</v>
      </c>
      <c r="D7912">
        <v>3.8</v>
      </c>
      <c r="F7912" s="1">
        <f t="shared" si="1857"/>
        <v>3.8</v>
      </c>
      <c r="G7912" s="1">
        <f t="shared" si="1844"/>
        <v>3.8</v>
      </c>
      <c r="H7912">
        <f t="shared" si="1845"/>
        <v>3.8</v>
      </c>
      <c r="I7912" t="s">
        <v>12783</v>
      </c>
      <c r="J7912" t="s">
        <v>22</v>
      </c>
      <c r="K7912" t="s">
        <v>10938</v>
      </c>
      <c r="L7912" t="str">
        <f t="shared" si="1846"/>
        <v>Established</v>
      </c>
      <c r="N7912" s="2">
        <f t="shared" si="1847"/>
        <v>11</v>
      </c>
      <c r="O7912" t="s">
        <v>146</v>
      </c>
      <c r="P7912" t="s">
        <v>683</v>
      </c>
      <c r="Q7912" t="s">
        <v>44</v>
      </c>
      <c r="R7912" t="str">
        <f t="shared" si="1848"/>
        <v>Average</v>
      </c>
      <c r="S7912" t="str">
        <f t="shared" si="1849"/>
        <v xml:space="preserve"> </v>
      </c>
      <c r="T7912" t="b">
        <f t="shared" si="1850"/>
        <v>0</v>
      </c>
      <c r="U7912" t="b">
        <f t="shared" si="1851"/>
        <v>1</v>
      </c>
      <c r="V7912" t="str">
        <f t="shared" si="1852"/>
        <v>Average Company</v>
      </c>
      <c r="W7912" t="str">
        <f t="shared" si="1853"/>
        <v>Don't Buy</v>
      </c>
      <c r="X7912" t="str">
        <f t="shared" si="1854"/>
        <v>Not Known</v>
      </c>
      <c r="Z7912" t="str">
        <f t="shared" si="1855"/>
        <v>None</v>
      </c>
      <c r="AB7912" t="str">
        <f t="shared" si="1856"/>
        <v>0</v>
      </c>
    </row>
    <row r="7913" spans="1:28" x14ac:dyDescent="0.3">
      <c r="A7913">
        <v>7911</v>
      </c>
      <c r="B7913" t="s">
        <v>12857</v>
      </c>
      <c r="C7913" t="str">
        <f t="shared" si="1843"/>
        <v>Long</v>
      </c>
      <c r="D7913">
        <v>3.1</v>
      </c>
      <c r="F7913" s="1">
        <f t="shared" si="1857"/>
        <v>3.1</v>
      </c>
      <c r="G7913" s="1">
        <f t="shared" si="1844"/>
        <v>3.1</v>
      </c>
      <c r="H7913">
        <f t="shared" si="1845"/>
        <v>3.1</v>
      </c>
      <c r="I7913" t="s">
        <v>12783</v>
      </c>
      <c r="J7913" t="s">
        <v>22</v>
      </c>
      <c r="K7913" t="s">
        <v>8239</v>
      </c>
      <c r="L7913" t="str">
        <f t="shared" si="1846"/>
        <v>Established</v>
      </c>
      <c r="N7913" s="2">
        <f t="shared" si="1847"/>
        <v>26</v>
      </c>
      <c r="O7913" t="s">
        <v>126</v>
      </c>
      <c r="P7913" t="s">
        <v>683</v>
      </c>
      <c r="Q7913" t="s">
        <v>19</v>
      </c>
      <c r="R7913" t="str">
        <f t="shared" si="1848"/>
        <v>Average</v>
      </c>
      <c r="S7913" t="str">
        <f t="shared" si="1849"/>
        <v xml:space="preserve"> </v>
      </c>
      <c r="T7913" t="b">
        <f t="shared" si="1850"/>
        <v>0</v>
      </c>
      <c r="U7913" t="b">
        <f t="shared" si="1851"/>
        <v>0</v>
      </c>
      <c r="V7913" t="str">
        <f t="shared" si="1852"/>
        <v>Average Company</v>
      </c>
      <c r="W7913" t="str">
        <f t="shared" si="1853"/>
        <v>Don't Buy</v>
      </c>
      <c r="X7913" t="str">
        <f t="shared" si="1854"/>
        <v>Not Known</v>
      </c>
      <c r="Z7913" t="str">
        <f t="shared" si="1855"/>
        <v>None</v>
      </c>
      <c r="AB7913" t="str">
        <f t="shared" si="1856"/>
        <v>500K</v>
      </c>
    </row>
    <row r="7914" spans="1:28" x14ac:dyDescent="0.3">
      <c r="A7914">
        <v>7912</v>
      </c>
      <c r="B7914" t="s">
        <v>12858</v>
      </c>
      <c r="C7914" t="str">
        <f t="shared" si="1843"/>
        <v>Short</v>
      </c>
      <c r="D7914">
        <v>3.9</v>
      </c>
      <c r="F7914" s="1">
        <f t="shared" si="1857"/>
        <v>3.9</v>
      </c>
      <c r="G7914" s="1">
        <f t="shared" si="1844"/>
        <v>3.9</v>
      </c>
      <c r="H7914">
        <f t="shared" si="1845"/>
        <v>3.9</v>
      </c>
      <c r="I7914" t="s">
        <v>12783</v>
      </c>
      <c r="J7914" t="s">
        <v>22</v>
      </c>
      <c r="K7914" t="s">
        <v>3703</v>
      </c>
      <c r="L7914" t="str">
        <f t="shared" si="1846"/>
        <v>Established</v>
      </c>
      <c r="N7914" s="2">
        <f t="shared" si="1847"/>
        <v>23</v>
      </c>
      <c r="O7914" t="s">
        <v>230</v>
      </c>
      <c r="P7914" t="s">
        <v>1308</v>
      </c>
      <c r="Q7914" t="s">
        <v>50</v>
      </c>
      <c r="R7914" t="str">
        <f t="shared" si="1848"/>
        <v>Average</v>
      </c>
      <c r="S7914" t="str">
        <f t="shared" si="1849"/>
        <v xml:space="preserve"> </v>
      </c>
      <c r="T7914" t="b">
        <f t="shared" si="1850"/>
        <v>0</v>
      </c>
      <c r="U7914" t="b">
        <f t="shared" si="1851"/>
        <v>1</v>
      </c>
      <c r="V7914" t="str">
        <f t="shared" si="1852"/>
        <v>Average Company</v>
      </c>
      <c r="W7914" t="str">
        <f t="shared" si="1853"/>
        <v>Don't Buy</v>
      </c>
      <c r="X7914" t="str">
        <f t="shared" si="1854"/>
        <v>Not Known</v>
      </c>
      <c r="Z7914" t="str">
        <f t="shared" si="1855"/>
        <v>None</v>
      </c>
      <c r="AB7914" t="str">
        <f t="shared" si="1856"/>
        <v>0</v>
      </c>
    </row>
    <row r="7915" spans="1:28" x14ac:dyDescent="0.3">
      <c r="A7915">
        <v>7913</v>
      </c>
      <c r="B7915" t="s">
        <v>12859</v>
      </c>
      <c r="C7915" t="str">
        <f t="shared" si="1843"/>
        <v>Long</v>
      </c>
      <c r="D7915">
        <v>4.3</v>
      </c>
      <c r="F7915" s="1">
        <f t="shared" si="1857"/>
        <v>4.3</v>
      </c>
      <c r="G7915" s="1">
        <f t="shared" si="1844"/>
        <v>4.3</v>
      </c>
      <c r="H7915">
        <f t="shared" si="1845"/>
        <v>4.3</v>
      </c>
      <c r="I7915" t="s">
        <v>12783</v>
      </c>
      <c r="J7915" t="s">
        <v>22</v>
      </c>
      <c r="K7915" t="s">
        <v>12860</v>
      </c>
      <c r="L7915" t="str">
        <f t="shared" si="1846"/>
        <v>Established</v>
      </c>
      <c r="N7915" s="2">
        <f t="shared" si="1847"/>
        <v>15</v>
      </c>
      <c r="O7915" t="s">
        <v>84</v>
      </c>
      <c r="P7915" t="s">
        <v>691</v>
      </c>
      <c r="Q7915" t="s">
        <v>7875</v>
      </c>
      <c r="R7915" t="str">
        <f t="shared" si="1848"/>
        <v>Great</v>
      </c>
      <c r="S7915" t="str">
        <f t="shared" si="1849"/>
        <v>Great</v>
      </c>
      <c r="T7915" t="b">
        <f t="shared" si="1850"/>
        <v>1</v>
      </c>
      <c r="U7915" t="b">
        <f t="shared" si="1851"/>
        <v>1</v>
      </c>
      <c r="V7915" t="str">
        <f t="shared" si="1852"/>
        <v>Average Company</v>
      </c>
      <c r="W7915" t="str">
        <f t="shared" si="1853"/>
        <v>Don't Buy</v>
      </c>
      <c r="X7915" t="str">
        <f t="shared" si="1854"/>
        <v>Not Known</v>
      </c>
      <c r="Z7915" t="str">
        <f t="shared" si="1855"/>
        <v>None</v>
      </c>
      <c r="AB7915" t="str">
        <f t="shared" si="1856"/>
        <v>0</v>
      </c>
    </row>
    <row r="7916" spans="1:28" x14ac:dyDescent="0.3">
      <c r="A7916">
        <v>7914</v>
      </c>
      <c r="B7916" t="s">
        <v>12861</v>
      </c>
      <c r="C7916" t="str">
        <f t="shared" si="1843"/>
        <v>Short</v>
      </c>
      <c r="D7916">
        <v>4</v>
      </c>
      <c r="F7916" s="1">
        <f t="shared" si="1857"/>
        <v>4</v>
      </c>
      <c r="G7916" s="1">
        <f t="shared" si="1844"/>
        <v>4</v>
      </c>
      <c r="H7916">
        <f t="shared" si="1845"/>
        <v>4</v>
      </c>
      <c r="I7916" t="s">
        <v>12783</v>
      </c>
      <c r="J7916" t="s">
        <v>22</v>
      </c>
      <c r="K7916" t="s">
        <v>12862</v>
      </c>
      <c r="L7916" t="str">
        <f t="shared" si="1846"/>
        <v>Established</v>
      </c>
      <c r="N7916" s="2">
        <f t="shared" si="1847"/>
        <v>23</v>
      </c>
      <c r="O7916" t="s">
        <v>983</v>
      </c>
      <c r="P7916" t="s">
        <v>683</v>
      </c>
      <c r="Q7916" t="s">
        <v>843</v>
      </c>
      <c r="R7916" t="str">
        <f t="shared" si="1848"/>
        <v>Average</v>
      </c>
      <c r="S7916" t="str">
        <f t="shared" si="1849"/>
        <v xml:space="preserve"> </v>
      </c>
      <c r="T7916" t="b">
        <f t="shared" si="1850"/>
        <v>0</v>
      </c>
      <c r="U7916" t="b">
        <f t="shared" si="1851"/>
        <v>1</v>
      </c>
      <c r="V7916" t="str">
        <f t="shared" si="1852"/>
        <v>Average Company</v>
      </c>
      <c r="W7916" t="str">
        <f t="shared" si="1853"/>
        <v>Don't Buy</v>
      </c>
      <c r="X7916" t="str">
        <f t="shared" si="1854"/>
        <v>Not Known</v>
      </c>
      <c r="Z7916" t="str">
        <f t="shared" si="1855"/>
        <v>None</v>
      </c>
      <c r="AB7916" t="str">
        <f t="shared" si="1856"/>
        <v>0</v>
      </c>
    </row>
    <row r="7917" spans="1:28" x14ac:dyDescent="0.3">
      <c r="A7917">
        <v>7915</v>
      </c>
      <c r="B7917" t="s">
        <v>12863</v>
      </c>
      <c r="C7917" t="str">
        <f t="shared" si="1843"/>
        <v>Long</v>
      </c>
      <c r="D7917">
        <v>4.0999999999999996</v>
      </c>
      <c r="F7917" s="1">
        <f t="shared" si="1857"/>
        <v>4.5999999999999996</v>
      </c>
      <c r="G7917" s="1">
        <f t="shared" si="1844"/>
        <v>4.5999999999999996</v>
      </c>
      <c r="H7917">
        <f t="shared" si="1845"/>
        <v>4.1999999999999993</v>
      </c>
      <c r="I7917" t="s">
        <v>12783</v>
      </c>
      <c r="J7917" t="s">
        <v>22</v>
      </c>
      <c r="K7917" t="s">
        <v>4289</v>
      </c>
      <c r="L7917" t="str">
        <f t="shared" si="1846"/>
        <v>Startup</v>
      </c>
      <c r="N7917" s="2">
        <f t="shared" si="1847"/>
        <v>8</v>
      </c>
      <c r="O7917" t="s">
        <v>583</v>
      </c>
      <c r="P7917" t="s">
        <v>1308</v>
      </c>
      <c r="Q7917" t="s">
        <v>28</v>
      </c>
      <c r="R7917" t="str">
        <f t="shared" si="1848"/>
        <v>Great</v>
      </c>
      <c r="S7917" t="str">
        <f t="shared" si="1849"/>
        <v>Great</v>
      </c>
      <c r="T7917" t="b">
        <f t="shared" si="1850"/>
        <v>0</v>
      </c>
      <c r="U7917" t="b">
        <f t="shared" si="1851"/>
        <v>1</v>
      </c>
      <c r="V7917" t="str">
        <f t="shared" si="1852"/>
        <v>Average Company</v>
      </c>
      <c r="W7917" t="str">
        <f t="shared" si="1853"/>
        <v>Don't Buy</v>
      </c>
      <c r="X7917" t="str">
        <f t="shared" si="1854"/>
        <v>Not Known</v>
      </c>
      <c r="Z7917" t="str">
        <f t="shared" si="1855"/>
        <v>Silicon Valley Startups</v>
      </c>
      <c r="AB7917" t="str">
        <f t="shared" si="1856"/>
        <v>1Million</v>
      </c>
    </row>
    <row r="7918" spans="1:28" x14ac:dyDescent="0.3">
      <c r="A7918">
        <v>7916</v>
      </c>
      <c r="B7918" t="s">
        <v>12809</v>
      </c>
      <c r="C7918" t="str">
        <f t="shared" si="1843"/>
        <v>Long</v>
      </c>
      <c r="D7918">
        <v>4</v>
      </c>
      <c r="F7918" s="1">
        <f t="shared" si="1857"/>
        <v>4</v>
      </c>
      <c r="G7918" s="1">
        <f t="shared" si="1844"/>
        <v>4</v>
      </c>
      <c r="H7918">
        <f t="shared" si="1845"/>
        <v>4</v>
      </c>
      <c r="I7918" t="s">
        <v>12783</v>
      </c>
      <c r="J7918" t="s">
        <v>22</v>
      </c>
      <c r="K7918" t="s">
        <v>9598</v>
      </c>
      <c r="L7918" t="str">
        <f t="shared" si="1846"/>
        <v>Established</v>
      </c>
      <c r="N7918" s="2">
        <f t="shared" si="1847"/>
        <v>17</v>
      </c>
      <c r="O7918" t="s">
        <v>711</v>
      </c>
      <c r="P7918" t="s">
        <v>147</v>
      </c>
      <c r="Q7918" t="s">
        <v>378</v>
      </c>
      <c r="R7918" t="str">
        <f t="shared" si="1848"/>
        <v>Average</v>
      </c>
      <c r="S7918" t="str">
        <f t="shared" si="1849"/>
        <v xml:space="preserve"> </v>
      </c>
      <c r="T7918" t="b">
        <f t="shared" si="1850"/>
        <v>0</v>
      </c>
      <c r="U7918" t="b">
        <f t="shared" si="1851"/>
        <v>1</v>
      </c>
      <c r="V7918" t="str">
        <f t="shared" si="1852"/>
        <v>Average Company</v>
      </c>
      <c r="W7918" t="str">
        <f t="shared" si="1853"/>
        <v>Don't Buy</v>
      </c>
      <c r="X7918" t="str">
        <f t="shared" si="1854"/>
        <v>Not Known</v>
      </c>
      <c r="Z7918" t="str">
        <f t="shared" si="1855"/>
        <v>None</v>
      </c>
      <c r="AB7918" t="str">
        <f t="shared" si="1856"/>
        <v>0</v>
      </c>
    </row>
    <row r="7919" spans="1:28" x14ac:dyDescent="0.3">
      <c r="A7919">
        <v>7917</v>
      </c>
      <c r="B7919" t="s">
        <v>12810</v>
      </c>
      <c r="C7919" t="str">
        <f t="shared" si="1843"/>
        <v>Long</v>
      </c>
      <c r="D7919">
        <v>3.5</v>
      </c>
      <c r="F7919" s="1">
        <f t="shared" si="1857"/>
        <v>3.5</v>
      </c>
      <c r="G7919" s="1">
        <f t="shared" si="1844"/>
        <v>3.5</v>
      </c>
      <c r="H7919">
        <f t="shared" si="1845"/>
        <v>3.5</v>
      </c>
      <c r="I7919" t="s">
        <v>12783</v>
      </c>
      <c r="J7919" t="s">
        <v>22</v>
      </c>
      <c r="K7919" t="s">
        <v>4756</v>
      </c>
      <c r="L7919" t="str">
        <f t="shared" si="1846"/>
        <v>Established</v>
      </c>
      <c r="N7919" s="2">
        <f t="shared" si="1847"/>
        <v>21</v>
      </c>
      <c r="O7919" t="s">
        <v>321</v>
      </c>
      <c r="P7919" t="s">
        <v>1308</v>
      </c>
      <c r="Q7919" t="s">
        <v>1024</v>
      </c>
      <c r="R7919" t="str">
        <f t="shared" si="1848"/>
        <v>Average</v>
      </c>
      <c r="S7919" t="str">
        <f t="shared" si="1849"/>
        <v xml:space="preserve"> </v>
      </c>
      <c r="T7919" t="b">
        <f t="shared" si="1850"/>
        <v>0</v>
      </c>
      <c r="U7919" t="b">
        <f t="shared" si="1851"/>
        <v>0</v>
      </c>
      <c r="V7919" t="str">
        <f t="shared" si="1852"/>
        <v>Average Company</v>
      </c>
      <c r="W7919" t="str">
        <f t="shared" si="1853"/>
        <v>Don't Buy</v>
      </c>
      <c r="X7919" t="str">
        <f t="shared" si="1854"/>
        <v>Not Known</v>
      </c>
      <c r="Z7919" t="str">
        <f t="shared" si="1855"/>
        <v>None</v>
      </c>
      <c r="AB7919" t="str">
        <f t="shared" si="1856"/>
        <v>0</v>
      </c>
    </row>
    <row r="7920" spans="1:28" x14ac:dyDescent="0.3">
      <c r="A7920">
        <v>7918</v>
      </c>
      <c r="B7920" t="s">
        <v>12864</v>
      </c>
      <c r="C7920" t="str">
        <f t="shared" si="1843"/>
        <v>Long</v>
      </c>
      <c r="D7920">
        <v>3.6</v>
      </c>
      <c r="F7920" s="1">
        <f t="shared" si="1857"/>
        <v>3.6</v>
      </c>
      <c r="G7920" s="1">
        <f t="shared" si="1844"/>
        <v>3.6</v>
      </c>
      <c r="H7920">
        <f t="shared" si="1845"/>
        <v>3.6</v>
      </c>
      <c r="I7920" t="s">
        <v>12783</v>
      </c>
      <c r="J7920" t="s">
        <v>10</v>
      </c>
      <c r="K7920" t="s">
        <v>6745</v>
      </c>
      <c r="L7920" t="str">
        <f t="shared" si="1846"/>
        <v>Established</v>
      </c>
      <c r="N7920" s="2">
        <f t="shared" si="1847"/>
        <v>30</v>
      </c>
      <c r="O7920" t="s">
        <v>604</v>
      </c>
      <c r="P7920" t="s">
        <v>683</v>
      </c>
      <c r="Q7920" t="s">
        <v>6360</v>
      </c>
      <c r="R7920" t="str">
        <f t="shared" si="1848"/>
        <v>Average</v>
      </c>
      <c r="S7920" t="str">
        <f t="shared" si="1849"/>
        <v xml:space="preserve"> </v>
      </c>
      <c r="T7920" t="b">
        <f t="shared" si="1850"/>
        <v>0</v>
      </c>
      <c r="U7920" t="b">
        <f t="shared" si="1851"/>
        <v>1</v>
      </c>
      <c r="V7920" t="str">
        <f t="shared" si="1852"/>
        <v>Average Company</v>
      </c>
      <c r="W7920" t="str">
        <f t="shared" si="1853"/>
        <v>Don't Buy</v>
      </c>
      <c r="X7920" t="str">
        <f t="shared" si="1854"/>
        <v>Not Known</v>
      </c>
      <c r="Z7920" t="str">
        <f t="shared" si="1855"/>
        <v>None</v>
      </c>
      <c r="AB7920" t="str">
        <f t="shared" si="1856"/>
        <v>0</v>
      </c>
    </row>
    <row r="7921" spans="1:28" x14ac:dyDescent="0.3">
      <c r="A7921">
        <v>7919</v>
      </c>
      <c r="B7921" t="s">
        <v>12864</v>
      </c>
      <c r="C7921" t="str">
        <f t="shared" si="1843"/>
        <v>Long</v>
      </c>
      <c r="D7921">
        <v>3.6</v>
      </c>
      <c r="F7921" s="1">
        <f t="shared" si="1857"/>
        <v>3.6</v>
      </c>
      <c r="G7921" s="1">
        <f t="shared" si="1844"/>
        <v>3.6</v>
      </c>
      <c r="H7921">
        <f t="shared" si="1845"/>
        <v>3.6</v>
      </c>
      <c r="I7921" t="s">
        <v>12783</v>
      </c>
      <c r="J7921" t="s">
        <v>10</v>
      </c>
      <c r="K7921" t="s">
        <v>6745</v>
      </c>
      <c r="L7921" t="str">
        <f t="shared" si="1846"/>
        <v>Established</v>
      </c>
      <c r="N7921" s="2">
        <f t="shared" si="1847"/>
        <v>30</v>
      </c>
      <c r="O7921" t="s">
        <v>604</v>
      </c>
      <c r="P7921" t="s">
        <v>683</v>
      </c>
      <c r="Q7921" t="s">
        <v>6360</v>
      </c>
      <c r="R7921" t="str">
        <f t="shared" si="1848"/>
        <v>Average</v>
      </c>
      <c r="S7921" t="str">
        <f t="shared" si="1849"/>
        <v xml:space="preserve"> </v>
      </c>
      <c r="T7921" t="b">
        <f t="shared" si="1850"/>
        <v>0</v>
      </c>
      <c r="U7921" t="b">
        <f t="shared" si="1851"/>
        <v>1</v>
      </c>
      <c r="V7921" t="str">
        <f t="shared" si="1852"/>
        <v>Average Company</v>
      </c>
      <c r="W7921" t="str">
        <f t="shared" si="1853"/>
        <v>Don't Buy</v>
      </c>
      <c r="X7921" t="str">
        <f t="shared" si="1854"/>
        <v>Not Known</v>
      </c>
      <c r="Z7921" t="str">
        <f t="shared" si="1855"/>
        <v>None</v>
      </c>
      <c r="AB7921" t="str">
        <f t="shared" si="1856"/>
        <v>0</v>
      </c>
    </row>
    <row r="7922" spans="1:28" x14ac:dyDescent="0.3">
      <c r="A7922">
        <v>7920</v>
      </c>
      <c r="B7922" t="s">
        <v>12863</v>
      </c>
      <c r="C7922" t="str">
        <f t="shared" si="1843"/>
        <v>Long</v>
      </c>
      <c r="D7922">
        <v>4.0999999999999996</v>
      </c>
      <c r="F7922" s="1">
        <f t="shared" si="1857"/>
        <v>4.5999999999999996</v>
      </c>
      <c r="G7922" s="1">
        <f t="shared" si="1844"/>
        <v>4.5999999999999996</v>
      </c>
      <c r="H7922">
        <f t="shared" si="1845"/>
        <v>4.1999999999999993</v>
      </c>
      <c r="I7922" t="s">
        <v>12783</v>
      </c>
      <c r="J7922" t="s">
        <v>22</v>
      </c>
      <c r="K7922" t="s">
        <v>4289</v>
      </c>
      <c r="L7922" t="str">
        <f t="shared" si="1846"/>
        <v>Startup</v>
      </c>
      <c r="N7922" s="2">
        <f t="shared" si="1847"/>
        <v>8</v>
      </c>
      <c r="O7922" t="s">
        <v>583</v>
      </c>
      <c r="P7922" t="s">
        <v>1308</v>
      </c>
      <c r="Q7922" t="s">
        <v>28</v>
      </c>
      <c r="R7922" t="str">
        <f t="shared" si="1848"/>
        <v>Great</v>
      </c>
      <c r="S7922" t="str">
        <f t="shared" si="1849"/>
        <v>Great</v>
      </c>
      <c r="T7922" t="b">
        <f t="shared" si="1850"/>
        <v>0</v>
      </c>
      <c r="U7922" t="b">
        <f t="shared" si="1851"/>
        <v>1</v>
      </c>
      <c r="V7922" t="str">
        <f t="shared" si="1852"/>
        <v>Average Company</v>
      </c>
      <c r="W7922" t="str">
        <f t="shared" si="1853"/>
        <v>Don't Buy</v>
      </c>
      <c r="X7922" t="str">
        <f t="shared" si="1854"/>
        <v>Not Known</v>
      </c>
      <c r="Z7922" t="str">
        <f t="shared" si="1855"/>
        <v>Silicon Valley Startups</v>
      </c>
      <c r="AB7922" t="str">
        <f t="shared" si="1856"/>
        <v>1Million</v>
      </c>
    </row>
    <row r="7923" spans="1:28" x14ac:dyDescent="0.3">
      <c r="A7923">
        <v>7921</v>
      </c>
      <c r="B7923" t="s">
        <v>12865</v>
      </c>
      <c r="C7923" t="str">
        <f t="shared" si="1843"/>
        <v>Long</v>
      </c>
      <c r="D7923">
        <v>3.8</v>
      </c>
      <c r="F7923" s="1">
        <f t="shared" si="1857"/>
        <v>3.8</v>
      </c>
      <c r="G7923" s="1">
        <f t="shared" si="1844"/>
        <v>3.8</v>
      </c>
      <c r="H7923">
        <f t="shared" si="1845"/>
        <v>3.8</v>
      </c>
      <c r="I7923" t="s">
        <v>12783</v>
      </c>
      <c r="J7923" t="s">
        <v>3380</v>
      </c>
      <c r="K7923" t="s">
        <v>10285</v>
      </c>
      <c r="L7923" t="str">
        <f t="shared" si="1846"/>
        <v>Established</v>
      </c>
      <c r="N7923" s="2">
        <f t="shared" si="1847"/>
        <v>45</v>
      </c>
      <c r="O7923" t="s">
        <v>352</v>
      </c>
      <c r="P7923" t="s">
        <v>683</v>
      </c>
      <c r="Q7923" t="s">
        <v>362</v>
      </c>
      <c r="R7923" t="str">
        <f t="shared" si="1848"/>
        <v>Average</v>
      </c>
      <c r="S7923" t="str">
        <f t="shared" si="1849"/>
        <v xml:space="preserve"> </v>
      </c>
      <c r="T7923" t="b">
        <f t="shared" si="1850"/>
        <v>0</v>
      </c>
      <c r="U7923" t="b">
        <f t="shared" si="1851"/>
        <v>1</v>
      </c>
      <c r="V7923" t="str">
        <f t="shared" si="1852"/>
        <v>Average Company</v>
      </c>
      <c r="W7923" t="str">
        <f t="shared" si="1853"/>
        <v>Don't Buy</v>
      </c>
      <c r="X7923" t="str">
        <f t="shared" si="1854"/>
        <v>Not Known</v>
      </c>
      <c r="Z7923" t="str">
        <f t="shared" si="1855"/>
        <v>None</v>
      </c>
      <c r="AB7923" t="str">
        <f t="shared" si="1856"/>
        <v>0</v>
      </c>
    </row>
    <row r="7924" spans="1:28" x14ac:dyDescent="0.3">
      <c r="A7924">
        <v>7922</v>
      </c>
      <c r="B7924" t="s">
        <v>12866</v>
      </c>
      <c r="C7924" t="str">
        <f t="shared" si="1843"/>
        <v>Short</v>
      </c>
      <c r="D7924">
        <v>4.5</v>
      </c>
      <c r="F7924" s="1" t="e">
        <f t="shared" si="1857"/>
        <v>#VALUE!</v>
      </c>
      <c r="G7924" s="1" t="e">
        <f t="shared" si="1844"/>
        <v>#VALUE!</v>
      </c>
      <c r="H7924" t="e">
        <f t="shared" si="1845"/>
        <v>#VALUE!</v>
      </c>
      <c r="I7924" t="s">
        <v>12783</v>
      </c>
      <c r="J7924" t="s">
        <v>12867</v>
      </c>
      <c r="K7924" t="s">
        <v>147</v>
      </c>
      <c r="L7924" t="e">
        <f t="shared" si="1846"/>
        <v>#VALUE!</v>
      </c>
      <c r="N7924" s="2" t="e">
        <f t="shared" si="1847"/>
        <v>#VALUE!</v>
      </c>
      <c r="Q7924" t="s">
        <v>424</v>
      </c>
      <c r="R7924" t="str">
        <f t="shared" si="1848"/>
        <v>Great</v>
      </c>
      <c r="S7924" t="str">
        <f t="shared" si="1849"/>
        <v>Great</v>
      </c>
      <c r="T7924" t="e">
        <f t="shared" si="1850"/>
        <v>#VALUE!</v>
      </c>
      <c r="U7924" t="e">
        <f t="shared" si="1851"/>
        <v>#VALUE!</v>
      </c>
      <c r="V7924" t="e">
        <f t="shared" si="1852"/>
        <v>#VALUE!</v>
      </c>
      <c r="W7924" t="str">
        <f t="shared" si="1853"/>
        <v>Don't Buy</v>
      </c>
      <c r="X7924" t="str">
        <f t="shared" si="1854"/>
        <v>Not Known</v>
      </c>
      <c r="Z7924" t="e">
        <f t="shared" si="1855"/>
        <v>#VALUE!</v>
      </c>
      <c r="AB7924" t="str">
        <f t="shared" si="1856"/>
        <v>0</v>
      </c>
    </row>
    <row r="7925" spans="1:28" x14ac:dyDescent="0.3">
      <c r="A7925">
        <v>7923</v>
      </c>
      <c r="B7925" t="s">
        <v>12868</v>
      </c>
      <c r="C7925" t="str">
        <f t="shared" si="1843"/>
        <v>Long</v>
      </c>
      <c r="D7925">
        <v>4.0999999999999996</v>
      </c>
      <c r="F7925" s="1">
        <f t="shared" si="1857"/>
        <v>4.0999999999999996</v>
      </c>
      <c r="G7925" s="1">
        <f t="shared" si="1844"/>
        <v>4.0999999999999996</v>
      </c>
      <c r="H7925">
        <f t="shared" si="1845"/>
        <v>4.0999999999999996</v>
      </c>
      <c r="I7925" t="s">
        <v>12783</v>
      </c>
      <c r="J7925" t="s">
        <v>22</v>
      </c>
      <c r="K7925" t="s">
        <v>12869</v>
      </c>
      <c r="L7925" t="str">
        <f t="shared" si="1846"/>
        <v>Established</v>
      </c>
      <c r="N7925" s="2">
        <f t="shared" si="1847"/>
        <v>27</v>
      </c>
      <c r="O7925" t="s">
        <v>109</v>
      </c>
      <c r="P7925" t="s">
        <v>1308</v>
      </c>
      <c r="Q7925" t="s">
        <v>315</v>
      </c>
      <c r="R7925" t="str">
        <f t="shared" si="1848"/>
        <v>Great</v>
      </c>
      <c r="S7925" t="str">
        <f t="shared" si="1849"/>
        <v>Great</v>
      </c>
      <c r="T7925" t="b">
        <f t="shared" si="1850"/>
        <v>1</v>
      </c>
      <c r="U7925" t="b">
        <f t="shared" si="1851"/>
        <v>1</v>
      </c>
      <c r="V7925" t="str">
        <f t="shared" si="1852"/>
        <v>Top Company</v>
      </c>
      <c r="W7925" t="str">
        <f t="shared" si="1853"/>
        <v>Don't Buy</v>
      </c>
      <c r="X7925" t="str">
        <f t="shared" si="1854"/>
        <v>Not Known</v>
      </c>
      <c r="Z7925" t="str">
        <f t="shared" si="1855"/>
        <v>None</v>
      </c>
      <c r="AB7925" t="str">
        <f t="shared" si="1856"/>
        <v>0</v>
      </c>
    </row>
    <row r="7926" spans="1:28" x14ac:dyDescent="0.3">
      <c r="A7926">
        <v>7924</v>
      </c>
      <c r="B7926" t="s">
        <v>12829</v>
      </c>
      <c r="C7926" t="str">
        <f t="shared" si="1843"/>
        <v>Long</v>
      </c>
      <c r="D7926">
        <v>4</v>
      </c>
      <c r="F7926" s="1">
        <f t="shared" si="1857"/>
        <v>4</v>
      </c>
      <c r="G7926" s="1">
        <f t="shared" si="1844"/>
        <v>4</v>
      </c>
      <c r="H7926">
        <f t="shared" si="1845"/>
        <v>4</v>
      </c>
      <c r="I7926" t="s">
        <v>12783</v>
      </c>
      <c r="J7926" t="s">
        <v>22</v>
      </c>
      <c r="K7926" t="s">
        <v>7789</v>
      </c>
      <c r="L7926" t="str">
        <f t="shared" si="1846"/>
        <v>Established</v>
      </c>
      <c r="N7926" s="2">
        <f t="shared" si="1847"/>
        <v>34</v>
      </c>
      <c r="O7926" t="s">
        <v>213</v>
      </c>
      <c r="P7926" t="s">
        <v>683</v>
      </c>
      <c r="Q7926" t="s">
        <v>80</v>
      </c>
      <c r="R7926" t="str">
        <f t="shared" si="1848"/>
        <v>Average</v>
      </c>
      <c r="S7926" t="str">
        <f t="shared" si="1849"/>
        <v xml:space="preserve"> </v>
      </c>
      <c r="T7926" t="b">
        <f t="shared" si="1850"/>
        <v>0</v>
      </c>
      <c r="U7926" t="b">
        <f t="shared" si="1851"/>
        <v>1</v>
      </c>
      <c r="V7926" t="str">
        <f t="shared" si="1852"/>
        <v>Average Company</v>
      </c>
      <c r="W7926" t="str">
        <f t="shared" si="1853"/>
        <v>Don't Buy</v>
      </c>
      <c r="X7926" t="str">
        <f t="shared" si="1854"/>
        <v>Not Known</v>
      </c>
      <c r="Z7926" t="str">
        <f t="shared" si="1855"/>
        <v>None</v>
      </c>
      <c r="AB7926" t="str">
        <f t="shared" si="1856"/>
        <v>0</v>
      </c>
    </row>
    <row r="7927" spans="1:28" x14ac:dyDescent="0.3">
      <c r="A7927">
        <v>7925</v>
      </c>
      <c r="B7927" t="s">
        <v>12870</v>
      </c>
      <c r="C7927" t="str">
        <f t="shared" si="1843"/>
        <v>Long</v>
      </c>
      <c r="D7927">
        <v>3.9</v>
      </c>
      <c r="F7927" s="1">
        <f t="shared" si="1857"/>
        <v>3.9</v>
      </c>
      <c r="G7927" s="1">
        <f t="shared" si="1844"/>
        <v>3.9</v>
      </c>
      <c r="H7927">
        <f t="shared" si="1845"/>
        <v>3.9</v>
      </c>
      <c r="I7927" t="s">
        <v>12783</v>
      </c>
      <c r="J7927" t="s">
        <v>22</v>
      </c>
      <c r="K7927" t="s">
        <v>12871</v>
      </c>
      <c r="L7927" t="str">
        <f t="shared" si="1846"/>
        <v>Established</v>
      </c>
      <c r="N7927" s="2">
        <f t="shared" si="1847"/>
        <v>55</v>
      </c>
      <c r="O7927" t="s">
        <v>43</v>
      </c>
      <c r="P7927" t="s">
        <v>2884</v>
      </c>
      <c r="Q7927" t="s">
        <v>1957</v>
      </c>
      <c r="R7927" t="str">
        <f t="shared" si="1848"/>
        <v>Average</v>
      </c>
      <c r="S7927" t="str">
        <f t="shared" si="1849"/>
        <v xml:space="preserve"> </v>
      </c>
      <c r="T7927" t="b">
        <f t="shared" si="1850"/>
        <v>0</v>
      </c>
      <c r="U7927" t="b">
        <f t="shared" si="1851"/>
        <v>1</v>
      </c>
      <c r="V7927" t="str">
        <f t="shared" si="1852"/>
        <v>Average Company</v>
      </c>
      <c r="W7927" t="str">
        <f t="shared" si="1853"/>
        <v>Don't Buy</v>
      </c>
      <c r="X7927" t="str">
        <f t="shared" si="1854"/>
        <v>Not Known</v>
      </c>
      <c r="Z7927" t="str">
        <f t="shared" si="1855"/>
        <v>None</v>
      </c>
      <c r="AB7927" t="str">
        <f t="shared" si="1856"/>
        <v>0</v>
      </c>
    </row>
    <row r="7928" spans="1:28" x14ac:dyDescent="0.3">
      <c r="A7928">
        <v>7926</v>
      </c>
      <c r="B7928" t="s">
        <v>12872</v>
      </c>
      <c r="C7928" t="str">
        <f t="shared" si="1843"/>
        <v>Long</v>
      </c>
      <c r="D7928">
        <v>4.2</v>
      </c>
      <c r="F7928" s="1">
        <f t="shared" si="1857"/>
        <v>4.2</v>
      </c>
      <c r="G7928" s="1">
        <f t="shared" si="1844"/>
        <v>4.2</v>
      </c>
      <c r="H7928">
        <f t="shared" si="1845"/>
        <v>4.2</v>
      </c>
      <c r="I7928" t="s">
        <v>12783</v>
      </c>
      <c r="J7928" t="s">
        <v>3761</v>
      </c>
      <c r="K7928" t="s">
        <v>12873</v>
      </c>
      <c r="L7928" t="str">
        <f t="shared" si="1846"/>
        <v>Established</v>
      </c>
      <c r="N7928" s="2">
        <f t="shared" si="1847"/>
        <v>26</v>
      </c>
      <c r="O7928" t="s">
        <v>126</v>
      </c>
      <c r="P7928" t="s">
        <v>683</v>
      </c>
      <c r="Q7928" t="s">
        <v>117</v>
      </c>
      <c r="R7928" t="str">
        <f t="shared" si="1848"/>
        <v>Great</v>
      </c>
      <c r="S7928" t="str">
        <f t="shared" si="1849"/>
        <v>Great</v>
      </c>
      <c r="T7928" t="b">
        <f t="shared" si="1850"/>
        <v>1</v>
      </c>
      <c r="U7928" t="b">
        <f t="shared" si="1851"/>
        <v>1</v>
      </c>
      <c r="V7928" t="str">
        <f t="shared" si="1852"/>
        <v>Top Company</v>
      </c>
      <c r="W7928" t="str">
        <f t="shared" si="1853"/>
        <v>Don't Buy</v>
      </c>
      <c r="X7928" t="str">
        <f t="shared" si="1854"/>
        <v>Not Known</v>
      </c>
      <c r="Z7928" t="str">
        <f t="shared" si="1855"/>
        <v>None</v>
      </c>
      <c r="AB7928" t="str">
        <f t="shared" si="1856"/>
        <v>0</v>
      </c>
    </row>
    <row r="7929" spans="1:28" x14ac:dyDescent="0.3">
      <c r="A7929">
        <v>7927</v>
      </c>
      <c r="B7929" t="s">
        <v>12874</v>
      </c>
      <c r="C7929" t="str">
        <f t="shared" si="1843"/>
        <v>Long</v>
      </c>
      <c r="D7929">
        <v>3.4</v>
      </c>
      <c r="F7929" s="1">
        <f t="shared" si="1857"/>
        <v>3.4</v>
      </c>
      <c r="G7929" s="1">
        <f t="shared" si="1844"/>
        <v>3.4</v>
      </c>
      <c r="H7929">
        <f t="shared" si="1845"/>
        <v>3.4</v>
      </c>
      <c r="I7929" t="s">
        <v>12783</v>
      </c>
      <c r="J7929" t="s">
        <v>22</v>
      </c>
      <c r="K7929" t="s">
        <v>10972</v>
      </c>
      <c r="L7929" t="str">
        <f t="shared" si="1846"/>
        <v>Established</v>
      </c>
      <c r="N7929" s="2">
        <f t="shared" si="1847"/>
        <v>57</v>
      </c>
      <c r="O7929" t="s">
        <v>1796</v>
      </c>
      <c r="P7929" t="s">
        <v>1308</v>
      </c>
      <c r="Q7929" t="s">
        <v>243</v>
      </c>
      <c r="R7929" t="str">
        <f t="shared" si="1848"/>
        <v>Average</v>
      </c>
      <c r="S7929" t="str">
        <f t="shared" si="1849"/>
        <v xml:space="preserve"> </v>
      </c>
      <c r="T7929" t="b">
        <f t="shared" si="1850"/>
        <v>0</v>
      </c>
      <c r="U7929" t="b">
        <f t="shared" si="1851"/>
        <v>0</v>
      </c>
      <c r="V7929" t="str">
        <f t="shared" si="1852"/>
        <v>Average Company</v>
      </c>
      <c r="W7929" t="str">
        <f t="shared" si="1853"/>
        <v>Don't Buy</v>
      </c>
      <c r="X7929" t="str">
        <f t="shared" si="1854"/>
        <v>Not Known</v>
      </c>
      <c r="Z7929" t="str">
        <f t="shared" si="1855"/>
        <v>None</v>
      </c>
      <c r="AB7929" t="str">
        <f t="shared" si="1856"/>
        <v>0</v>
      </c>
    </row>
    <row r="7930" spans="1:28" x14ac:dyDescent="0.3">
      <c r="A7930">
        <v>7928</v>
      </c>
      <c r="B7930" t="s">
        <v>12875</v>
      </c>
      <c r="C7930" t="str">
        <f t="shared" si="1843"/>
        <v>Long</v>
      </c>
      <c r="D7930">
        <v>3.6</v>
      </c>
      <c r="F7930" s="1" t="e">
        <f t="shared" si="1857"/>
        <v>#VALUE!</v>
      </c>
      <c r="G7930" s="1" t="e">
        <f t="shared" si="1844"/>
        <v>#VALUE!</v>
      </c>
      <c r="H7930" t="e">
        <f t="shared" si="1845"/>
        <v>#VALUE!</v>
      </c>
      <c r="I7930" t="s">
        <v>12783</v>
      </c>
      <c r="J7930" t="s">
        <v>5262</v>
      </c>
      <c r="K7930" t="s">
        <v>1308</v>
      </c>
      <c r="L7930" t="e">
        <f t="shared" si="1846"/>
        <v>#VALUE!</v>
      </c>
      <c r="N7930" s="2" t="e">
        <f t="shared" si="1847"/>
        <v>#VALUE!</v>
      </c>
      <c r="R7930" t="str">
        <f t="shared" si="1848"/>
        <v>Average</v>
      </c>
      <c r="S7930" t="str">
        <f t="shared" si="1849"/>
        <v xml:space="preserve"> </v>
      </c>
      <c r="T7930" t="e">
        <f t="shared" si="1850"/>
        <v>#VALUE!</v>
      </c>
      <c r="U7930" t="e">
        <f t="shared" si="1851"/>
        <v>#VALUE!</v>
      </c>
      <c r="V7930" t="e">
        <f t="shared" si="1852"/>
        <v>#VALUE!</v>
      </c>
      <c r="W7930" t="str">
        <f t="shared" si="1853"/>
        <v>Don't Buy</v>
      </c>
      <c r="X7930" t="str">
        <f t="shared" si="1854"/>
        <v>Not Known</v>
      </c>
      <c r="Z7930" t="e">
        <f t="shared" si="1855"/>
        <v>#VALUE!</v>
      </c>
      <c r="AB7930" t="str">
        <f t="shared" si="1856"/>
        <v>0</v>
      </c>
    </row>
    <row r="7931" spans="1:28" x14ac:dyDescent="0.3">
      <c r="A7931">
        <v>7929</v>
      </c>
      <c r="B7931" t="s">
        <v>12876</v>
      </c>
      <c r="C7931" t="str">
        <f t="shared" si="1843"/>
        <v>Long</v>
      </c>
      <c r="D7931">
        <v>4</v>
      </c>
      <c r="F7931" s="1">
        <f t="shared" si="1857"/>
        <v>4</v>
      </c>
      <c r="G7931" s="1">
        <f t="shared" si="1844"/>
        <v>4</v>
      </c>
      <c r="H7931">
        <f t="shared" si="1845"/>
        <v>4</v>
      </c>
      <c r="I7931" t="s">
        <v>12783</v>
      </c>
      <c r="J7931" t="s">
        <v>22</v>
      </c>
      <c r="K7931" t="s">
        <v>6745</v>
      </c>
      <c r="L7931" t="str">
        <f t="shared" si="1846"/>
        <v>Established</v>
      </c>
      <c r="N7931" s="2">
        <f t="shared" si="1847"/>
        <v>13</v>
      </c>
      <c r="O7931" t="s">
        <v>299</v>
      </c>
      <c r="P7931" t="s">
        <v>3223</v>
      </c>
      <c r="Q7931" t="s">
        <v>117</v>
      </c>
      <c r="R7931" t="str">
        <f t="shared" si="1848"/>
        <v>Average</v>
      </c>
      <c r="S7931" t="str">
        <f t="shared" si="1849"/>
        <v xml:space="preserve"> </v>
      </c>
      <c r="T7931" t="b">
        <f t="shared" si="1850"/>
        <v>0</v>
      </c>
      <c r="U7931" t="b">
        <f t="shared" si="1851"/>
        <v>1</v>
      </c>
      <c r="V7931" t="str">
        <f t="shared" si="1852"/>
        <v>Average Company</v>
      </c>
      <c r="W7931" t="str">
        <f t="shared" si="1853"/>
        <v>Don't Buy</v>
      </c>
      <c r="X7931" t="str">
        <f t="shared" si="1854"/>
        <v>Not Known</v>
      </c>
      <c r="Z7931" t="str">
        <f t="shared" si="1855"/>
        <v>None</v>
      </c>
      <c r="AB7931" t="str">
        <f t="shared" si="1856"/>
        <v>0</v>
      </c>
    </row>
    <row r="7932" spans="1:28" x14ac:dyDescent="0.3">
      <c r="A7932">
        <v>7930</v>
      </c>
      <c r="B7932" t="s">
        <v>12877</v>
      </c>
      <c r="C7932" t="str">
        <f t="shared" si="1843"/>
        <v>Short</v>
      </c>
      <c r="D7932">
        <v>4</v>
      </c>
      <c r="F7932" s="1">
        <f t="shared" si="1857"/>
        <v>4</v>
      </c>
      <c r="G7932" s="1">
        <f t="shared" si="1844"/>
        <v>4</v>
      </c>
      <c r="H7932">
        <f t="shared" si="1845"/>
        <v>4</v>
      </c>
      <c r="I7932" t="s">
        <v>12783</v>
      </c>
      <c r="J7932" t="s">
        <v>22</v>
      </c>
      <c r="K7932" t="s">
        <v>6903</v>
      </c>
      <c r="L7932" t="str">
        <f t="shared" si="1846"/>
        <v>Established</v>
      </c>
      <c r="N7932" s="2">
        <f t="shared" si="1847"/>
        <v>20</v>
      </c>
      <c r="O7932" t="s">
        <v>151</v>
      </c>
      <c r="P7932" t="s">
        <v>1308</v>
      </c>
      <c r="Q7932" t="s">
        <v>2462</v>
      </c>
      <c r="R7932" t="str">
        <f t="shared" si="1848"/>
        <v>Average</v>
      </c>
      <c r="S7932" t="str">
        <f t="shared" si="1849"/>
        <v xml:space="preserve"> </v>
      </c>
      <c r="T7932" t="b">
        <f t="shared" si="1850"/>
        <v>0</v>
      </c>
      <c r="U7932" t="b">
        <f t="shared" si="1851"/>
        <v>1</v>
      </c>
      <c r="V7932" t="str">
        <f t="shared" si="1852"/>
        <v>Average Company</v>
      </c>
      <c r="W7932" t="str">
        <f t="shared" si="1853"/>
        <v>Don't Buy</v>
      </c>
      <c r="X7932" t="str">
        <f t="shared" si="1854"/>
        <v>Not Known</v>
      </c>
      <c r="Z7932" t="str">
        <f t="shared" si="1855"/>
        <v>None</v>
      </c>
      <c r="AB7932" t="str">
        <f t="shared" si="1856"/>
        <v>0</v>
      </c>
    </row>
    <row r="7933" spans="1:28" x14ac:dyDescent="0.3">
      <c r="A7933">
        <v>7931</v>
      </c>
      <c r="B7933" t="s">
        <v>12878</v>
      </c>
      <c r="C7933" t="str">
        <f t="shared" si="1843"/>
        <v>Long</v>
      </c>
      <c r="D7933">
        <v>3.3</v>
      </c>
      <c r="F7933" s="1">
        <f t="shared" si="1857"/>
        <v>3.3</v>
      </c>
      <c r="G7933" s="1">
        <f t="shared" si="1844"/>
        <v>3.3</v>
      </c>
      <c r="H7933">
        <f t="shared" si="1845"/>
        <v>3.3</v>
      </c>
      <c r="I7933" t="s">
        <v>12783</v>
      </c>
      <c r="J7933" t="s">
        <v>22</v>
      </c>
      <c r="K7933" t="s">
        <v>12879</v>
      </c>
      <c r="L7933" t="str">
        <f t="shared" si="1846"/>
        <v>Established</v>
      </c>
      <c r="N7933" s="2">
        <f t="shared" si="1847"/>
        <v>18</v>
      </c>
      <c r="O7933" t="s">
        <v>200</v>
      </c>
      <c r="P7933" t="s">
        <v>691</v>
      </c>
      <c r="Q7933" t="s">
        <v>44</v>
      </c>
      <c r="R7933" t="str">
        <f t="shared" si="1848"/>
        <v>Average</v>
      </c>
      <c r="S7933" t="str">
        <f t="shared" si="1849"/>
        <v xml:space="preserve"> </v>
      </c>
      <c r="T7933" t="b">
        <f t="shared" si="1850"/>
        <v>0</v>
      </c>
      <c r="U7933" t="b">
        <f t="shared" si="1851"/>
        <v>0</v>
      </c>
      <c r="V7933" t="str">
        <f t="shared" si="1852"/>
        <v>Average Company</v>
      </c>
      <c r="W7933" t="str">
        <f t="shared" si="1853"/>
        <v>Don't Buy</v>
      </c>
      <c r="X7933" t="str">
        <f t="shared" si="1854"/>
        <v>Not Known</v>
      </c>
      <c r="Z7933" t="str">
        <f t="shared" si="1855"/>
        <v>None</v>
      </c>
      <c r="AB7933" t="str">
        <f t="shared" si="1856"/>
        <v>0</v>
      </c>
    </row>
    <row r="7934" spans="1:28" x14ac:dyDescent="0.3">
      <c r="A7934">
        <v>7932</v>
      </c>
      <c r="B7934" t="s">
        <v>12880</v>
      </c>
      <c r="C7934" t="str">
        <f t="shared" si="1843"/>
        <v>Long</v>
      </c>
      <c r="D7934">
        <v>4.3</v>
      </c>
      <c r="F7934" s="1">
        <f t="shared" si="1857"/>
        <v>4.3</v>
      </c>
      <c r="G7934" s="1">
        <f t="shared" si="1844"/>
        <v>4.3</v>
      </c>
      <c r="H7934">
        <f t="shared" si="1845"/>
        <v>4.3</v>
      </c>
      <c r="I7934" t="s">
        <v>12783</v>
      </c>
      <c r="J7934" t="s">
        <v>22</v>
      </c>
      <c r="K7934" t="s">
        <v>12881</v>
      </c>
      <c r="L7934" t="str">
        <f t="shared" si="1846"/>
        <v>Established</v>
      </c>
      <c r="N7934" s="2">
        <f t="shared" si="1847"/>
        <v>24</v>
      </c>
      <c r="O7934" t="s">
        <v>185</v>
      </c>
      <c r="P7934" t="s">
        <v>75</v>
      </c>
      <c r="Q7934" t="s">
        <v>1158</v>
      </c>
      <c r="R7934" t="str">
        <f t="shared" si="1848"/>
        <v>Great</v>
      </c>
      <c r="S7934" t="str">
        <f t="shared" si="1849"/>
        <v>Great</v>
      </c>
      <c r="T7934" t="b">
        <f t="shared" si="1850"/>
        <v>1</v>
      </c>
      <c r="U7934" t="b">
        <f t="shared" si="1851"/>
        <v>1</v>
      </c>
      <c r="V7934" t="str">
        <f t="shared" si="1852"/>
        <v>Top Company</v>
      </c>
      <c r="W7934" t="str">
        <f t="shared" si="1853"/>
        <v>Don't Buy</v>
      </c>
      <c r="X7934" t="str">
        <f t="shared" si="1854"/>
        <v>Not Known</v>
      </c>
      <c r="Z7934" t="str">
        <f t="shared" si="1855"/>
        <v>None</v>
      </c>
      <c r="AB7934" t="str">
        <f t="shared" si="1856"/>
        <v>0</v>
      </c>
    </row>
    <row r="7935" spans="1:28" x14ac:dyDescent="0.3">
      <c r="A7935">
        <v>7933</v>
      </c>
      <c r="B7935" t="s">
        <v>12882</v>
      </c>
      <c r="C7935" t="str">
        <f t="shared" si="1843"/>
        <v>Long</v>
      </c>
      <c r="D7935">
        <v>4.7</v>
      </c>
      <c r="F7935" s="1">
        <f t="shared" si="1857"/>
        <v>5</v>
      </c>
      <c r="G7935" s="1">
        <f t="shared" si="1844"/>
        <v>5.2</v>
      </c>
      <c r="H7935">
        <f t="shared" si="1845"/>
        <v>4.8</v>
      </c>
      <c r="I7935" t="s">
        <v>12783</v>
      </c>
      <c r="J7935" t="s">
        <v>22</v>
      </c>
      <c r="K7935" t="s">
        <v>12883</v>
      </c>
      <c r="L7935" t="str">
        <f t="shared" si="1846"/>
        <v>Startup</v>
      </c>
      <c r="N7935" s="2">
        <f t="shared" si="1847"/>
        <v>5</v>
      </c>
      <c r="O7935" t="s">
        <v>138</v>
      </c>
      <c r="P7935" t="s">
        <v>1261</v>
      </c>
      <c r="Q7935" t="s">
        <v>19</v>
      </c>
      <c r="R7935" t="str">
        <f t="shared" si="1848"/>
        <v>Great</v>
      </c>
      <c r="S7935" t="str">
        <f t="shared" si="1849"/>
        <v>Great</v>
      </c>
      <c r="T7935" t="b">
        <f t="shared" si="1850"/>
        <v>0</v>
      </c>
      <c r="U7935" t="b">
        <f t="shared" si="1851"/>
        <v>1</v>
      </c>
      <c r="V7935" t="str">
        <f t="shared" si="1852"/>
        <v>Average Company</v>
      </c>
      <c r="W7935" t="str">
        <f t="shared" si="1853"/>
        <v>Don't Buy</v>
      </c>
      <c r="X7935" t="str">
        <f t="shared" si="1854"/>
        <v>Not Known</v>
      </c>
      <c r="Z7935" t="str">
        <f t="shared" si="1855"/>
        <v>None</v>
      </c>
      <c r="AB7935" t="str">
        <f t="shared" si="1856"/>
        <v>1Million</v>
      </c>
    </row>
    <row r="7936" spans="1:28" x14ac:dyDescent="0.3">
      <c r="A7936">
        <v>7934</v>
      </c>
      <c r="B7936" t="s">
        <v>12884</v>
      </c>
      <c r="C7936" t="str">
        <f t="shared" si="1843"/>
        <v>Long</v>
      </c>
      <c r="D7936">
        <v>4.3</v>
      </c>
      <c r="F7936" s="1">
        <f t="shared" si="1857"/>
        <v>4.3</v>
      </c>
      <c r="G7936" s="1">
        <f t="shared" si="1844"/>
        <v>4.3</v>
      </c>
      <c r="H7936">
        <f t="shared" si="1845"/>
        <v>4.3</v>
      </c>
      <c r="I7936" t="s">
        <v>12783</v>
      </c>
      <c r="J7936" t="s">
        <v>4819</v>
      </c>
      <c r="K7936" t="s">
        <v>432</v>
      </c>
      <c r="L7936" t="str">
        <f t="shared" si="1846"/>
        <v>Established</v>
      </c>
      <c r="N7936" s="2">
        <f t="shared" si="1847"/>
        <v>51</v>
      </c>
      <c r="O7936" t="s">
        <v>1308</v>
      </c>
      <c r="Q7936" t="s">
        <v>523</v>
      </c>
      <c r="R7936" t="str">
        <f t="shared" si="1848"/>
        <v>Great</v>
      </c>
      <c r="S7936" t="str">
        <f t="shared" si="1849"/>
        <v>Great</v>
      </c>
      <c r="T7936" t="b">
        <f t="shared" si="1850"/>
        <v>1</v>
      </c>
      <c r="U7936" t="b">
        <f t="shared" si="1851"/>
        <v>1</v>
      </c>
      <c r="V7936" t="str">
        <f t="shared" si="1852"/>
        <v>Top Company</v>
      </c>
      <c r="W7936" t="str">
        <f t="shared" si="1853"/>
        <v>Don't Buy</v>
      </c>
      <c r="X7936" t="str">
        <f t="shared" si="1854"/>
        <v>Not Known</v>
      </c>
      <c r="Z7936" t="str">
        <f t="shared" si="1855"/>
        <v>None</v>
      </c>
      <c r="AB7936" t="str">
        <f t="shared" si="1856"/>
        <v>0</v>
      </c>
    </row>
    <row r="7937" spans="1:28" x14ac:dyDescent="0.3">
      <c r="A7937">
        <v>7935</v>
      </c>
      <c r="B7937" t="s">
        <v>12885</v>
      </c>
      <c r="C7937" t="str">
        <f t="shared" si="1843"/>
        <v>Long</v>
      </c>
      <c r="D7937">
        <v>3.3</v>
      </c>
      <c r="F7937" s="1">
        <f t="shared" si="1857"/>
        <v>3.8</v>
      </c>
      <c r="G7937" s="1">
        <f t="shared" si="1844"/>
        <v>3.8</v>
      </c>
      <c r="H7937">
        <f t="shared" si="1845"/>
        <v>3.4</v>
      </c>
      <c r="I7937" t="s">
        <v>12783</v>
      </c>
      <c r="J7937" t="s">
        <v>881</v>
      </c>
      <c r="K7937" t="s">
        <v>3695</v>
      </c>
      <c r="L7937" t="str">
        <f t="shared" si="1846"/>
        <v>Startup</v>
      </c>
      <c r="N7937" s="2">
        <f t="shared" si="1847"/>
        <v>5</v>
      </c>
      <c r="O7937" t="s">
        <v>138</v>
      </c>
      <c r="P7937" t="s">
        <v>691</v>
      </c>
      <c r="Q7937" t="s">
        <v>44</v>
      </c>
      <c r="R7937" t="str">
        <f t="shared" si="1848"/>
        <v>Average</v>
      </c>
      <c r="S7937" t="str">
        <f t="shared" si="1849"/>
        <v xml:space="preserve"> </v>
      </c>
      <c r="T7937" t="b">
        <f t="shared" si="1850"/>
        <v>0</v>
      </c>
      <c r="U7937" t="b">
        <f t="shared" si="1851"/>
        <v>1</v>
      </c>
      <c r="V7937" t="str">
        <f t="shared" si="1852"/>
        <v>Average Company</v>
      </c>
      <c r="W7937" t="str">
        <f t="shared" si="1853"/>
        <v>Don't Buy</v>
      </c>
      <c r="X7937" t="str">
        <f t="shared" si="1854"/>
        <v>Not Known</v>
      </c>
      <c r="Z7937" t="str">
        <f t="shared" si="1855"/>
        <v>None</v>
      </c>
      <c r="AB7937" t="str">
        <f t="shared" si="1856"/>
        <v>0</v>
      </c>
    </row>
    <row r="7938" spans="1:28" x14ac:dyDescent="0.3">
      <c r="A7938">
        <v>7936</v>
      </c>
      <c r="B7938" t="s">
        <v>12886</v>
      </c>
      <c r="C7938" t="str">
        <f t="shared" si="1843"/>
        <v>Short</v>
      </c>
      <c r="D7938">
        <v>4.9000000000000004</v>
      </c>
      <c r="F7938" s="1">
        <f t="shared" si="1857"/>
        <v>5</v>
      </c>
      <c r="G7938" s="1">
        <f t="shared" si="1844"/>
        <v>5.4</v>
      </c>
      <c r="H7938">
        <f t="shared" si="1845"/>
        <v>5</v>
      </c>
      <c r="I7938" t="s">
        <v>12783</v>
      </c>
      <c r="J7938" t="s">
        <v>22</v>
      </c>
      <c r="K7938" t="s">
        <v>12887</v>
      </c>
      <c r="L7938" t="str">
        <f t="shared" si="1846"/>
        <v>Startup</v>
      </c>
      <c r="N7938" s="2">
        <f t="shared" si="1847"/>
        <v>4</v>
      </c>
      <c r="O7938" t="s">
        <v>89</v>
      </c>
      <c r="P7938" t="s">
        <v>683</v>
      </c>
      <c r="Q7938" t="s">
        <v>19</v>
      </c>
      <c r="R7938" t="str">
        <f t="shared" si="1848"/>
        <v>Great</v>
      </c>
      <c r="S7938" t="str">
        <f t="shared" si="1849"/>
        <v>Great</v>
      </c>
      <c r="T7938" t="b">
        <f t="shared" si="1850"/>
        <v>0</v>
      </c>
      <c r="U7938" t="b">
        <f t="shared" si="1851"/>
        <v>1</v>
      </c>
      <c r="V7938" t="str">
        <f t="shared" si="1852"/>
        <v>Average Company</v>
      </c>
      <c r="W7938" t="str">
        <f t="shared" si="1853"/>
        <v>Don't Buy</v>
      </c>
      <c r="X7938" t="str">
        <f t="shared" si="1854"/>
        <v>Not Known</v>
      </c>
      <c r="Z7938" t="str">
        <f t="shared" si="1855"/>
        <v>None</v>
      </c>
      <c r="AB7938" t="str">
        <f t="shared" si="1856"/>
        <v>1Million</v>
      </c>
    </row>
    <row r="7939" spans="1:28" x14ac:dyDescent="0.3">
      <c r="A7939">
        <v>7937</v>
      </c>
      <c r="B7939" t="s">
        <v>12888</v>
      </c>
      <c r="C7939" t="str">
        <f t="shared" ref="C7939:C8002" si="1858">IF(LEN(B7939)&gt;=10,"Long","Short")</f>
        <v>Long</v>
      </c>
      <c r="D7939">
        <v>4.8</v>
      </c>
      <c r="F7939" s="1">
        <f t="shared" si="1857"/>
        <v>4.8</v>
      </c>
      <c r="G7939" s="1">
        <f t="shared" ref="G7939:G8002" si="1859">IF(L7939="Startup",D7939+0.5,D7939)</f>
        <v>4.8</v>
      </c>
      <c r="H7939">
        <f t="shared" ref="H7939:H8002" si="1860">IF(L7939="Startup",D7939+0.1,D7939)</f>
        <v>4.8</v>
      </c>
      <c r="I7939" t="s">
        <v>12783</v>
      </c>
      <c r="J7939" t="s">
        <v>22</v>
      </c>
      <c r="K7939" t="s">
        <v>4086</v>
      </c>
      <c r="L7939" t="str">
        <f t="shared" ref="L7939:L8002" si="1861">IF(N7939&lt;10,"Startup","Established")</f>
        <v>Established</v>
      </c>
      <c r="N7939" s="2">
        <f t="shared" ref="N7939:N8002" si="1862">INT(LEFT(O7939,2))</f>
        <v>12</v>
      </c>
      <c r="O7939" t="s">
        <v>267</v>
      </c>
      <c r="P7939" t="s">
        <v>683</v>
      </c>
      <c r="Q7939" t="s">
        <v>773</v>
      </c>
      <c r="R7939" t="str">
        <f t="shared" ref="R7939:R8002" si="1863">IF(D7939&gt;4,"Great","Average")</f>
        <v>Great</v>
      </c>
      <c r="S7939" t="str">
        <f t="shared" ref="S7939:S8002" si="1864">IF(D7939&gt;4,"Great"," ")</f>
        <v>Great</v>
      </c>
      <c r="T7939" t="b">
        <f t="shared" ref="T7939:T8002" si="1865">AND(D7939:D17897&gt;4,N7939:N17897&gt;10)</f>
        <v>1</v>
      </c>
      <c r="U7939" t="b">
        <f t="shared" ref="U7939:U8002" si="1866">OR(D7939&gt;3.5,N7939&lt;10)</f>
        <v>1</v>
      </c>
      <c r="V7939" t="str">
        <f t="shared" ref="V7939:V8002" si="1867">IF(AND(D7939&gt;4,N7939&gt;20),"Top Company","Average Company")</f>
        <v>Average Company</v>
      </c>
      <c r="W7939" t="str">
        <f t="shared" ref="W7939:W8002" si="1868">IF(OR(LEFT(B7939,1)="T",LEFT(B7939,1)="G"),"Buy","Don't Buy")</f>
        <v>Don't Buy</v>
      </c>
      <c r="X7939" t="str">
        <f t="shared" ref="X7939:X8002" si="1869">IF(IF(Q7939="Financial Services",ISNUMBER(SEARCH("Mumbai",K7939))),"Bombay Finance","Not Known")</f>
        <v>Not Known</v>
      </c>
      <c r="Z7939" t="str">
        <f t="shared" ref="Z7939:Z8002" si="1870">IF(AND(OR(ISNUMBER(SEARCH("Bangalore",K7939)),ISNUMBER(SEARCH("Bengaluru",K7939)),ISNUMBER(SEARCH("Chennai",K7939))),N7939&lt;10),"Silicon Valley Startups","None")</f>
        <v>None</v>
      </c>
      <c r="AB7939" t="str">
        <f t="shared" ref="AB7939:AB8002" si="1871">IF(AND(OR(Q7939="IT Services &amp; Consulting",Q7939="Financial Services"),D7939&gt;4),"1Million",IF(AND(OR(Q7939="IT Services &amp; Consulting",Q7939="Financial Services"),D7939&lt;=4),"500K",IF(AND(Q7939="Telecom / ISP",D7939&gt;4),"800K","0")))</f>
        <v>0</v>
      </c>
    </row>
    <row r="7940" spans="1:28" x14ac:dyDescent="0.3">
      <c r="A7940">
        <v>7938</v>
      </c>
      <c r="B7940" t="s">
        <v>12889</v>
      </c>
      <c r="C7940" t="str">
        <f t="shared" si="1858"/>
        <v>Long</v>
      </c>
      <c r="D7940">
        <v>3.4</v>
      </c>
      <c r="F7940" s="1" t="e">
        <f t="shared" si="1857"/>
        <v>#VALUE!</v>
      </c>
      <c r="G7940" s="1" t="e">
        <f t="shared" si="1859"/>
        <v>#VALUE!</v>
      </c>
      <c r="H7940" t="e">
        <f t="shared" si="1860"/>
        <v>#VALUE!</v>
      </c>
      <c r="I7940" t="s">
        <v>12783</v>
      </c>
      <c r="J7940" t="s">
        <v>12890</v>
      </c>
      <c r="K7940" t="s">
        <v>691</v>
      </c>
      <c r="L7940" t="e">
        <f t="shared" si="1861"/>
        <v>#VALUE!</v>
      </c>
      <c r="N7940" s="2" t="e">
        <f t="shared" si="1862"/>
        <v>#VALUE!</v>
      </c>
      <c r="R7940" t="str">
        <f t="shared" si="1863"/>
        <v>Average</v>
      </c>
      <c r="S7940" t="str">
        <f t="shared" si="1864"/>
        <v xml:space="preserve"> </v>
      </c>
      <c r="T7940" t="e">
        <f t="shared" si="1865"/>
        <v>#VALUE!</v>
      </c>
      <c r="U7940" t="e">
        <f t="shared" si="1866"/>
        <v>#VALUE!</v>
      </c>
      <c r="V7940" t="e">
        <f t="shared" si="1867"/>
        <v>#VALUE!</v>
      </c>
      <c r="W7940" t="str">
        <f t="shared" si="1868"/>
        <v>Don't Buy</v>
      </c>
      <c r="X7940" t="str">
        <f t="shared" si="1869"/>
        <v>Not Known</v>
      </c>
      <c r="Z7940" t="e">
        <f t="shared" si="1870"/>
        <v>#VALUE!</v>
      </c>
      <c r="AB7940" t="str">
        <f t="shared" si="1871"/>
        <v>0</v>
      </c>
    </row>
    <row r="7941" spans="1:28" x14ac:dyDescent="0.3">
      <c r="A7941">
        <v>7939</v>
      </c>
      <c r="B7941" t="s">
        <v>12891</v>
      </c>
      <c r="C7941" t="str">
        <f t="shared" si="1858"/>
        <v>Short</v>
      </c>
      <c r="D7941">
        <v>3.7</v>
      </c>
      <c r="F7941" s="1">
        <f t="shared" si="1857"/>
        <v>3.7</v>
      </c>
      <c r="G7941" s="1">
        <f t="shared" si="1859"/>
        <v>3.7</v>
      </c>
      <c r="H7941">
        <f t="shared" si="1860"/>
        <v>3.7</v>
      </c>
      <c r="I7941" t="s">
        <v>12783</v>
      </c>
      <c r="J7941" t="s">
        <v>12892</v>
      </c>
      <c r="K7941" t="s">
        <v>368</v>
      </c>
      <c r="L7941" t="str">
        <f t="shared" si="1861"/>
        <v>Established</v>
      </c>
      <c r="N7941" s="2">
        <f t="shared" si="1862"/>
        <v>51</v>
      </c>
      <c r="O7941" t="s">
        <v>1308</v>
      </c>
      <c r="Q7941" t="s">
        <v>612</v>
      </c>
      <c r="R7941" t="str">
        <f t="shared" si="1863"/>
        <v>Average</v>
      </c>
      <c r="S7941" t="str">
        <f t="shared" si="1864"/>
        <v xml:space="preserve"> </v>
      </c>
      <c r="T7941" t="b">
        <f t="shared" si="1865"/>
        <v>0</v>
      </c>
      <c r="U7941" t="b">
        <f t="shared" si="1866"/>
        <v>1</v>
      </c>
      <c r="V7941" t="str">
        <f t="shared" si="1867"/>
        <v>Average Company</v>
      </c>
      <c r="W7941" t="str">
        <f t="shared" si="1868"/>
        <v>Don't Buy</v>
      </c>
      <c r="X7941" t="str">
        <f t="shared" si="1869"/>
        <v>Not Known</v>
      </c>
      <c r="Z7941" t="str">
        <f t="shared" si="1870"/>
        <v>None</v>
      </c>
      <c r="AB7941" t="str">
        <f t="shared" si="1871"/>
        <v>0</v>
      </c>
    </row>
    <row r="7942" spans="1:28" x14ac:dyDescent="0.3">
      <c r="A7942">
        <v>7940</v>
      </c>
      <c r="B7942" t="s">
        <v>12893</v>
      </c>
      <c r="C7942" t="str">
        <f t="shared" si="1858"/>
        <v>Short</v>
      </c>
      <c r="D7942">
        <v>3.7</v>
      </c>
      <c r="F7942" s="1">
        <f t="shared" si="1857"/>
        <v>3.7</v>
      </c>
      <c r="G7942" s="1">
        <f t="shared" si="1859"/>
        <v>3.7</v>
      </c>
      <c r="H7942">
        <f t="shared" si="1860"/>
        <v>3.7</v>
      </c>
      <c r="I7942" t="s">
        <v>12783</v>
      </c>
      <c r="J7942" t="s">
        <v>22</v>
      </c>
      <c r="K7942" t="s">
        <v>5803</v>
      </c>
      <c r="L7942" t="str">
        <f t="shared" si="1861"/>
        <v>Established</v>
      </c>
      <c r="N7942" s="2">
        <f t="shared" si="1862"/>
        <v>24</v>
      </c>
      <c r="O7942" t="s">
        <v>185</v>
      </c>
      <c r="P7942" t="s">
        <v>691</v>
      </c>
      <c r="Q7942" t="s">
        <v>14</v>
      </c>
      <c r="R7942" t="str">
        <f t="shared" si="1863"/>
        <v>Average</v>
      </c>
      <c r="S7942" t="str">
        <f t="shared" si="1864"/>
        <v xml:space="preserve"> </v>
      </c>
      <c r="T7942" t="b">
        <f t="shared" si="1865"/>
        <v>0</v>
      </c>
      <c r="U7942" t="b">
        <f t="shared" si="1866"/>
        <v>1</v>
      </c>
      <c r="V7942" t="str">
        <f t="shared" si="1867"/>
        <v>Average Company</v>
      </c>
      <c r="W7942" t="str">
        <f t="shared" si="1868"/>
        <v>Don't Buy</v>
      </c>
      <c r="X7942" t="str">
        <f t="shared" si="1869"/>
        <v>Not Known</v>
      </c>
      <c r="Z7942" t="str">
        <f t="shared" si="1870"/>
        <v>None</v>
      </c>
      <c r="AB7942" t="str">
        <f t="shared" si="1871"/>
        <v>0</v>
      </c>
    </row>
    <row r="7943" spans="1:28" x14ac:dyDescent="0.3">
      <c r="A7943">
        <v>7941</v>
      </c>
      <c r="B7943" t="s">
        <v>12894</v>
      </c>
      <c r="C7943" t="str">
        <f t="shared" si="1858"/>
        <v>Long</v>
      </c>
      <c r="D7943">
        <v>3.2</v>
      </c>
      <c r="F7943" s="1">
        <f t="shared" si="1857"/>
        <v>3.2</v>
      </c>
      <c r="G7943" s="1">
        <f t="shared" si="1859"/>
        <v>3.2</v>
      </c>
      <c r="H7943">
        <f t="shared" si="1860"/>
        <v>3.2</v>
      </c>
      <c r="I7943" t="s">
        <v>12783</v>
      </c>
      <c r="J7943" t="s">
        <v>22</v>
      </c>
      <c r="K7943" t="s">
        <v>12895</v>
      </c>
      <c r="L7943" t="str">
        <f t="shared" si="1861"/>
        <v>Established</v>
      </c>
      <c r="N7943" s="2">
        <f t="shared" si="1862"/>
        <v>19</v>
      </c>
      <c r="O7943" t="s">
        <v>100</v>
      </c>
      <c r="P7943" t="s">
        <v>3223</v>
      </c>
      <c r="Q7943" t="s">
        <v>479</v>
      </c>
      <c r="R7943" t="str">
        <f t="shared" si="1863"/>
        <v>Average</v>
      </c>
      <c r="S7943" t="str">
        <f t="shared" si="1864"/>
        <v xml:space="preserve"> </v>
      </c>
      <c r="T7943" t="b">
        <f t="shared" si="1865"/>
        <v>0</v>
      </c>
      <c r="U7943" t="b">
        <f t="shared" si="1866"/>
        <v>0</v>
      </c>
      <c r="V7943" t="str">
        <f t="shared" si="1867"/>
        <v>Average Company</v>
      </c>
      <c r="W7943" t="str">
        <f t="shared" si="1868"/>
        <v>Don't Buy</v>
      </c>
      <c r="X7943" t="str">
        <f t="shared" si="1869"/>
        <v>Not Known</v>
      </c>
      <c r="Z7943" t="str">
        <f t="shared" si="1870"/>
        <v>None</v>
      </c>
      <c r="AB7943" t="str">
        <f t="shared" si="1871"/>
        <v>0</v>
      </c>
    </row>
    <row r="7944" spans="1:28" x14ac:dyDescent="0.3">
      <c r="A7944">
        <v>7942</v>
      </c>
      <c r="B7944" t="s">
        <v>12896</v>
      </c>
      <c r="C7944" t="str">
        <f t="shared" si="1858"/>
        <v>Long</v>
      </c>
      <c r="D7944">
        <v>3.8</v>
      </c>
      <c r="F7944" s="1" t="e">
        <f t="shared" si="1857"/>
        <v>#VALUE!</v>
      </c>
      <c r="G7944" s="1" t="e">
        <f t="shared" si="1859"/>
        <v>#VALUE!</v>
      </c>
      <c r="H7944" t="e">
        <f t="shared" si="1860"/>
        <v>#VALUE!</v>
      </c>
      <c r="I7944" t="s">
        <v>12783</v>
      </c>
      <c r="J7944" t="s">
        <v>8271</v>
      </c>
      <c r="L7944" t="e">
        <f t="shared" si="1861"/>
        <v>#VALUE!</v>
      </c>
      <c r="N7944" s="2" t="e">
        <f t="shared" si="1862"/>
        <v>#VALUE!</v>
      </c>
      <c r="R7944" t="str">
        <f t="shared" si="1863"/>
        <v>Average</v>
      </c>
      <c r="S7944" t="str">
        <f t="shared" si="1864"/>
        <v xml:space="preserve"> </v>
      </c>
      <c r="T7944" t="e">
        <f t="shared" si="1865"/>
        <v>#VALUE!</v>
      </c>
      <c r="U7944" t="e">
        <f t="shared" si="1866"/>
        <v>#VALUE!</v>
      </c>
      <c r="V7944" t="e">
        <f t="shared" si="1867"/>
        <v>#VALUE!</v>
      </c>
      <c r="W7944" t="str">
        <f t="shared" si="1868"/>
        <v>Don't Buy</v>
      </c>
      <c r="X7944" t="str">
        <f t="shared" si="1869"/>
        <v>Not Known</v>
      </c>
      <c r="Z7944" t="e">
        <f t="shared" si="1870"/>
        <v>#VALUE!</v>
      </c>
      <c r="AB7944" t="str">
        <f t="shared" si="1871"/>
        <v>0</v>
      </c>
    </row>
    <row r="7945" spans="1:28" x14ac:dyDescent="0.3">
      <c r="A7945">
        <v>7943</v>
      </c>
      <c r="B7945" t="s">
        <v>12897</v>
      </c>
      <c r="C7945" t="str">
        <f t="shared" si="1858"/>
        <v>Long</v>
      </c>
      <c r="D7945">
        <v>4.8</v>
      </c>
      <c r="F7945" s="1">
        <f t="shared" si="1857"/>
        <v>5</v>
      </c>
      <c r="G7945" s="1">
        <f t="shared" si="1859"/>
        <v>5.3</v>
      </c>
      <c r="H7945">
        <f t="shared" si="1860"/>
        <v>4.8999999999999995</v>
      </c>
      <c r="I7945" t="s">
        <v>4516</v>
      </c>
      <c r="J7945" t="s">
        <v>22</v>
      </c>
      <c r="K7945" t="s">
        <v>12898</v>
      </c>
      <c r="L7945" t="str">
        <f t="shared" si="1861"/>
        <v>Startup</v>
      </c>
      <c r="N7945" s="2">
        <f t="shared" si="1862"/>
        <v>2</v>
      </c>
      <c r="O7945" t="s">
        <v>1307</v>
      </c>
      <c r="P7945" t="s">
        <v>9128</v>
      </c>
      <c r="Q7945" t="s">
        <v>28</v>
      </c>
      <c r="R7945" t="str">
        <f t="shared" si="1863"/>
        <v>Great</v>
      </c>
      <c r="S7945" t="str">
        <f t="shared" si="1864"/>
        <v>Great</v>
      </c>
      <c r="T7945" t="b">
        <f t="shared" si="1865"/>
        <v>0</v>
      </c>
      <c r="U7945" t="b">
        <f t="shared" si="1866"/>
        <v>1</v>
      </c>
      <c r="V7945" t="str">
        <f t="shared" si="1867"/>
        <v>Average Company</v>
      </c>
      <c r="W7945" t="str">
        <f t="shared" si="1868"/>
        <v>Don't Buy</v>
      </c>
      <c r="X7945" t="str">
        <f t="shared" si="1869"/>
        <v>Not Known</v>
      </c>
      <c r="Z7945" t="str">
        <f t="shared" si="1870"/>
        <v>None</v>
      </c>
      <c r="AB7945" t="str">
        <f t="shared" si="1871"/>
        <v>1Million</v>
      </c>
    </row>
    <row r="7946" spans="1:28" x14ac:dyDescent="0.3">
      <c r="A7946">
        <v>7944</v>
      </c>
      <c r="B7946" t="s">
        <v>12899</v>
      </c>
      <c r="C7946" t="str">
        <f t="shared" si="1858"/>
        <v>Short</v>
      </c>
      <c r="D7946">
        <v>4.0999999999999996</v>
      </c>
      <c r="F7946" s="1">
        <f t="shared" si="1857"/>
        <v>4.0999999999999996</v>
      </c>
      <c r="G7946" s="1">
        <f t="shared" si="1859"/>
        <v>4.0999999999999996</v>
      </c>
      <c r="H7946">
        <f t="shared" si="1860"/>
        <v>4.0999999999999996</v>
      </c>
      <c r="I7946" t="s">
        <v>10562</v>
      </c>
      <c r="J7946" t="s">
        <v>22</v>
      </c>
      <c r="K7946" t="s">
        <v>8727</v>
      </c>
      <c r="L7946" t="str">
        <f t="shared" si="1861"/>
        <v>Established</v>
      </c>
      <c r="N7946" s="2">
        <f t="shared" si="1862"/>
        <v>15</v>
      </c>
      <c r="O7946" t="s">
        <v>84</v>
      </c>
      <c r="P7946" t="s">
        <v>691</v>
      </c>
      <c r="Q7946" t="s">
        <v>44</v>
      </c>
      <c r="R7946" t="str">
        <f t="shared" si="1863"/>
        <v>Great</v>
      </c>
      <c r="S7946" t="str">
        <f t="shared" si="1864"/>
        <v>Great</v>
      </c>
      <c r="T7946" t="b">
        <f t="shared" si="1865"/>
        <v>1</v>
      </c>
      <c r="U7946" t="b">
        <f t="shared" si="1866"/>
        <v>1</v>
      </c>
      <c r="V7946" t="str">
        <f t="shared" si="1867"/>
        <v>Average Company</v>
      </c>
      <c r="W7946" t="str">
        <f t="shared" si="1868"/>
        <v>Don't Buy</v>
      </c>
      <c r="X7946" t="str">
        <f t="shared" si="1869"/>
        <v>Not Known</v>
      </c>
      <c r="Z7946" t="str">
        <f t="shared" si="1870"/>
        <v>None</v>
      </c>
      <c r="AB7946" t="str">
        <f t="shared" si="1871"/>
        <v>0</v>
      </c>
    </row>
    <row r="7947" spans="1:28" x14ac:dyDescent="0.3">
      <c r="A7947">
        <v>7945</v>
      </c>
      <c r="B7947" t="s">
        <v>12900</v>
      </c>
      <c r="C7947" t="str">
        <f t="shared" si="1858"/>
        <v>Long</v>
      </c>
      <c r="D7947">
        <v>3.3</v>
      </c>
      <c r="F7947" s="1">
        <f t="shared" si="1857"/>
        <v>3.3</v>
      </c>
      <c r="G7947" s="1">
        <f t="shared" si="1859"/>
        <v>3.3</v>
      </c>
      <c r="H7947">
        <f t="shared" si="1860"/>
        <v>3.3</v>
      </c>
      <c r="I7947" t="s">
        <v>12642</v>
      </c>
      <c r="J7947" t="s">
        <v>22</v>
      </c>
      <c r="K7947" t="s">
        <v>7580</v>
      </c>
      <c r="L7947" t="str">
        <f t="shared" si="1861"/>
        <v>Established</v>
      </c>
      <c r="N7947" s="2">
        <f t="shared" si="1862"/>
        <v>14</v>
      </c>
      <c r="O7947" t="s">
        <v>522</v>
      </c>
      <c r="P7947" t="s">
        <v>683</v>
      </c>
      <c r="Q7947" t="s">
        <v>44</v>
      </c>
      <c r="R7947" t="str">
        <f t="shared" si="1863"/>
        <v>Average</v>
      </c>
      <c r="S7947" t="str">
        <f t="shared" si="1864"/>
        <v xml:space="preserve"> </v>
      </c>
      <c r="T7947" t="b">
        <f t="shared" si="1865"/>
        <v>0</v>
      </c>
      <c r="U7947" t="b">
        <f t="shared" si="1866"/>
        <v>0</v>
      </c>
      <c r="V7947" t="str">
        <f t="shared" si="1867"/>
        <v>Average Company</v>
      </c>
      <c r="W7947" t="str">
        <f t="shared" si="1868"/>
        <v>Don't Buy</v>
      </c>
      <c r="X7947" t="str">
        <f t="shared" si="1869"/>
        <v>Not Known</v>
      </c>
      <c r="Z7947" t="str">
        <f t="shared" si="1870"/>
        <v>None</v>
      </c>
      <c r="AB7947" t="str">
        <f t="shared" si="1871"/>
        <v>0</v>
      </c>
    </row>
    <row r="7948" spans="1:28" x14ac:dyDescent="0.3">
      <c r="A7948">
        <v>7946</v>
      </c>
      <c r="B7948" t="s">
        <v>12901</v>
      </c>
      <c r="C7948" t="str">
        <f t="shared" si="1858"/>
        <v>Long</v>
      </c>
      <c r="D7948">
        <v>4.0999999999999996</v>
      </c>
      <c r="F7948" s="1">
        <f t="shared" si="1857"/>
        <v>4.0999999999999996</v>
      </c>
      <c r="G7948" s="1">
        <f t="shared" si="1859"/>
        <v>4.0999999999999996</v>
      </c>
      <c r="H7948">
        <f t="shared" si="1860"/>
        <v>4.0999999999999996</v>
      </c>
      <c r="I7948" t="s">
        <v>12902</v>
      </c>
      <c r="J7948" t="s">
        <v>22</v>
      </c>
      <c r="K7948" t="s">
        <v>2316</v>
      </c>
      <c r="L7948" t="str">
        <f t="shared" si="1861"/>
        <v>Established</v>
      </c>
      <c r="N7948" s="2">
        <f t="shared" si="1862"/>
        <v>18</v>
      </c>
      <c r="O7948" t="s">
        <v>200</v>
      </c>
      <c r="P7948" t="s">
        <v>147</v>
      </c>
      <c r="Q7948" t="s">
        <v>117</v>
      </c>
      <c r="R7948" t="str">
        <f t="shared" si="1863"/>
        <v>Great</v>
      </c>
      <c r="S7948" t="str">
        <f t="shared" si="1864"/>
        <v>Great</v>
      </c>
      <c r="T7948" t="b">
        <f t="shared" si="1865"/>
        <v>1</v>
      </c>
      <c r="U7948" t="b">
        <f t="shared" si="1866"/>
        <v>1</v>
      </c>
      <c r="V7948" t="str">
        <f t="shared" si="1867"/>
        <v>Average Company</v>
      </c>
      <c r="W7948" t="str">
        <f t="shared" si="1868"/>
        <v>Buy</v>
      </c>
      <c r="X7948" t="str">
        <f t="shared" si="1869"/>
        <v>Not Known</v>
      </c>
      <c r="Z7948" t="str">
        <f t="shared" si="1870"/>
        <v>None</v>
      </c>
      <c r="AB7948" t="str">
        <f t="shared" si="1871"/>
        <v>0</v>
      </c>
    </row>
    <row r="7949" spans="1:28" x14ac:dyDescent="0.3">
      <c r="A7949">
        <v>7947</v>
      </c>
      <c r="B7949" t="s">
        <v>12903</v>
      </c>
      <c r="C7949" t="str">
        <f t="shared" si="1858"/>
        <v>Long</v>
      </c>
      <c r="D7949">
        <v>3.7</v>
      </c>
      <c r="F7949" s="1">
        <f t="shared" si="1857"/>
        <v>3.7</v>
      </c>
      <c r="G7949" s="1">
        <f t="shared" si="1859"/>
        <v>3.7</v>
      </c>
      <c r="H7949">
        <f t="shared" si="1860"/>
        <v>3.7</v>
      </c>
      <c r="I7949" t="s">
        <v>12902</v>
      </c>
      <c r="J7949" t="s">
        <v>22</v>
      </c>
      <c r="K7949" t="s">
        <v>12118</v>
      </c>
      <c r="L7949" t="str">
        <f t="shared" si="1861"/>
        <v>Established</v>
      </c>
      <c r="N7949" s="2">
        <f t="shared" si="1862"/>
        <v>11</v>
      </c>
      <c r="O7949" t="s">
        <v>146</v>
      </c>
      <c r="P7949" t="s">
        <v>147</v>
      </c>
      <c r="Q7949" t="s">
        <v>44</v>
      </c>
      <c r="R7949" t="str">
        <f t="shared" si="1863"/>
        <v>Average</v>
      </c>
      <c r="S7949" t="str">
        <f t="shared" si="1864"/>
        <v xml:space="preserve"> </v>
      </c>
      <c r="T7949" t="b">
        <f t="shared" si="1865"/>
        <v>0</v>
      </c>
      <c r="U7949" t="b">
        <f t="shared" si="1866"/>
        <v>1</v>
      </c>
      <c r="V7949" t="str">
        <f t="shared" si="1867"/>
        <v>Average Company</v>
      </c>
      <c r="W7949" t="str">
        <f t="shared" si="1868"/>
        <v>Don't Buy</v>
      </c>
      <c r="X7949" t="str">
        <f t="shared" si="1869"/>
        <v>Not Known</v>
      </c>
      <c r="Z7949" t="str">
        <f t="shared" si="1870"/>
        <v>None</v>
      </c>
      <c r="AB7949" t="str">
        <f t="shared" si="1871"/>
        <v>0</v>
      </c>
    </row>
    <row r="7950" spans="1:28" x14ac:dyDescent="0.3">
      <c r="A7950">
        <v>7948</v>
      </c>
      <c r="B7950" t="s">
        <v>12904</v>
      </c>
      <c r="C7950" t="str">
        <f t="shared" si="1858"/>
        <v>Long</v>
      </c>
      <c r="D7950">
        <v>3.9</v>
      </c>
      <c r="F7950" s="1">
        <f t="shared" si="1857"/>
        <v>3.9</v>
      </c>
      <c r="G7950" s="1">
        <f t="shared" si="1859"/>
        <v>3.9</v>
      </c>
      <c r="H7950">
        <f t="shared" si="1860"/>
        <v>3.9</v>
      </c>
      <c r="I7950" t="s">
        <v>12902</v>
      </c>
      <c r="J7950" t="s">
        <v>22</v>
      </c>
      <c r="K7950" t="s">
        <v>2383</v>
      </c>
      <c r="L7950" t="str">
        <f t="shared" si="1861"/>
        <v>Established</v>
      </c>
      <c r="N7950" s="2">
        <f t="shared" si="1862"/>
        <v>22</v>
      </c>
      <c r="O7950" t="s">
        <v>142</v>
      </c>
      <c r="P7950" t="s">
        <v>1308</v>
      </c>
      <c r="Q7950" t="s">
        <v>19</v>
      </c>
      <c r="R7950" t="str">
        <f t="shared" si="1863"/>
        <v>Average</v>
      </c>
      <c r="S7950" t="str">
        <f t="shared" si="1864"/>
        <v xml:space="preserve"> </v>
      </c>
      <c r="T7950" t="b">
        <f t="shared" si="1865"/>
        <v>0</v>
      </c>
      <c r="U7950" t="b">
        <f t="shared" si="1866"/>
        <v>1</v>
      </c>
      <c r="V7950" t="str">
        <f t="shared" si="1867"/>
        <v>Average Company</v>
      </c>
      <c r="W7950" t="str">
        <f t="shared" si="1868"/>
        <v>Don't Buy</v>
      </c>
      <c r="X7950" t="str">
        <f t="shared" si="1869"/>
        <v>Not Known</v>
      </c>
      <c r="Z7950" t="str">
        <f t="shared" si="1870"/>
        <v>None</v>
      </c>
      <c r="AB7950" t="str">
        <f t="shared" si="1871"/>
        <v>500K</v>
      </c>
    </row>
    <row r="7951" spans="1:28" x14ac:dyDescent="0.3">
      <c r="A7951">
        <v>7949</v>
      </c>
      <c r="B7951" t="s">
        <v>12905</v>
      </c>
      <c r="C7951" t="str">
        <f t="shared" si="1858"/>
        <v>Long</v>
      </c>
      <c r="D7951">
        <v>3.8</v>
      </c>
      <c r="F7951" s="1">
        <f t="shared" si="1857"/>
        <v>3.8</v>
      </c>
      <c r="G7951" s="1">
        <f t="shared" si="1859"/>
        <v>3.8</v>
      </c>
      <c r="H7951">
        <f t="shared" si="1860"/>
        <v>3.8</v>
      </c>
      <c r="I7951" t="s">
        <v>12902</v>
      </c>
      <c r="J7951" t="s">
        <v>12906</v>
      </c>
      <c r="K7951" t="s">
        <v>1796</v>
      </c>
      <c r="L7951" t="str">
        <f t="shared" si="1861"/>
        <v>Established</v>
      </c>
      <c r="N7951" s="2">
        <f t="shared" si="1862"/>
        <v>51</v>
      </c>
      <c r="O7951" t="s">
        <v>1308</v>
      </c>
      <c r="Q7951" t="s">
        <v>1957</v>
      </c>
      <c r="R7951" t="str">
        <f t="shared" si="1863"/>
        <v>Average</v>
      </c>
      <c r="S7951" t="str">
        <f t="shared" si="1864"/>
        <v xml:space="preserve"> </v>
      </c>
      <c r="T7951" t="b">
        <f t="shared" si="1865"/>
        <v>0</v>
      </c>
      <c r="U7951" t="b">
        <f t="shared" si="1866"/>
        <v>1</v>
      </c>
      <c r="V7951" t="str">
        <f t="shared" si="1867"/>
        <v>Average Company</v>
      </c>
      <c r="W7951" t="str">
        <f t="shared" si="1868"/>
        <v>Don't Buy</v>
      </c>
      <c r="X7951" t="str">
        <f t="shared" si="1869"/>
        <v>Not Known</v>
      </c>
      <c r="Z7951" t="str">
        <f t="shared" si="1870"/>
        <v>None</v>
      </c>
      <c r="AB7951" t="str">
        <f t="shared" si="1871"/>
        <v>0</v>
      </c>
    </row>
    <row r="7952" spans="1:28" x14ac:dyDescent="0.3">
      <c r="A7952">
        <v>7950</v>
      </c>
      <c r="B7952" t="s">
        <v>12907</v>
      </c>
      <c r="C7952" t="str">
        <f t="shared" si="1858"/>
        <v>Long</v>
      </c>
      <c r="D7952">
        <v>4.2</v>
      </c>
      <c r="F7952" s="1">
        <f t="shared" si="1857"/>
        <v>4.2</v>
      </c>
      <c r="G7952" s="1">
        <f t="shared" si="1859"/>
        <v>4.2</v>
      </c>
      <c r="H7952">
        <f t="shared" si="1860"/>
        <v>4.2</v>
      </c>
      <c r="I7952" t="s">
        <v>12902</v>
      </c>
      <c r="J7952" t="s">
        <v>22</v>
      </c>
      <c r="K7952" t="s">
        <v>12908</v>
      </c>
      <c r="L7952" t="str">
        <f t="shared" si="1861"/>
        <v>Established</v>
      </c>
      <c r="N7952" s="2">
        <f t="shared" si="1862"/>
        <v>33</v>
      </c>
      <c r="O7952" t="s">
        <v>18</v>
      </c>
      <c r="P7952" t="s">
        <v>147</v>
      </c>
      <c r="Q7952" t="s">
        <v>44</v>
      </c>
      <c r="R7952" t="str">
        <f t="shared" si="1863"/>
        <v>Great</v>
      </c>
      <c r="S7952" t="str">
        <f t="shared" si="1864"/>
        <v>Great</v>
      </c>
      <c r="T7952" t="b">
        <f t="shared" si="1865"/>
        <v>1</v>
      </c>
      <c r="U7952" t="b">
        <f t="shared" si="1866"/>
        <v>1</v>
      </c>
      <c r="V7952" t="str">
        <f t="shared" si="1867"/>
        <v>Top Company</v>
      </c>
      <c r="W7952" t="str">
        <f t="shared" si="1868"/>
        <v>Don't Buy</v>
      </c>
      <c r="X7952" t="str">
        <f t="shared" si="1869"/>
        <v>Not Known</v>
      </c>
      <c r="Z7952" t="str">
        <f t="shared" si="1870"/>
        <v>None</v>
      </c>
      <c r="AB7952" t="str">
        <f t="shared" si="1871"/>
        <v>0</v>
      </c>
    </row>
    <row r="7953" spans="1:28" x14ac:dyDescent="0.3">
      <c r="A7953">
        <v>7951</v>
      </c>
      <c r="B7953" t="s">
        <v>12909</v>
      </c>
      <c r="C7953" t="str">
        <f t="shared" si="1858"/>
        <v>Long</v>
      </c>
      <c r="D7953">
        <v>3.6</v>
      </c>
      <c r="F7953" s="1">
        <f t="shared" si="1857"/>
        <v>3.6</v>
      </c>
      <c r="G7953" s="1">
        <f t="shared" si="1859"/>
        <v>3.6</v>
      </c>
      <c r="H7953">
        <f t="shared" si="1860"/>
        <v>3.6</v>
      </c>
      <c r="I7953" t="s">
        <v>12902</v>
      </c>
      <c r="J7953" t="s">
        <v>10</v>
      </c>
      <c r="K7953" t="s">
        <v>10924</v>
      </c>
      <c r="L7953" t="str">
        <f t="shared" si="1861"/>
        <v>Established</v>
      </c>
      <c r="N7953" s="2">
        <f t="shared" si="1862"/>
        <v>11</v>
      </c>
      <c r="O7953" t="s">
        <v>146</v>
      </c>
      <c r="P7953" t="s">
        <v>683</v>
      </c>
      <c r="Q7953" t="s">
        <v>3369</v>
      </c>
      <c r="R7953" t="str">
        <f t="shared" si="1863"/>
        <v>Average</v>
      </c>
      <c r="S7953" t="str">
        <f t="shared" si="1864"/>
        <v xml:space="preserve"> </v>
      </c>
      <c r="T7953" t="b">
        <f t="shared" si="1865"/>
        <v>0</v>
      </c>
      <c r="U7953" t="b">
        <f t="shared" si="1866"/>
        <v>1</v>
      </c>
      <c r="V7953" t="str">
        <f t="shared" si="1867"/>
        <v>Average Company</v>
      </c>
      <c r="W7953" t="str">
        <f t="shared" si="1868"/>
        <v>Don't Buy</v>
      </c>
      <c r="X7953" t="str">
        <f t="shared" si="1869"/>
        <v>Not Known</v>
      </c>
      <c r="Z7953" t="str">
        <f t="shared" si="1870"/>
        <v>None</v>
      </c>
      <c r="AB7953" t="str">
        <f t="shared" si="1871"/>
        <v>0</v>
      </c>
    </row>
    <row r="7954" spans="1:28" x14ac:dyDescent="0.3">
      <c r="A7954">
        <v>7952</v>
      </c>
      <c r="B7954" t="s">
        <v>12910</v>
      </c>
      <c r="C7954" t="str">
        <f t="shared" si="1858"/>
        <v>Long</v>
      </c>
      <c r="D7954">
        <v>4.3</v>
      </c>
      <c r="F7954" s="1">
        <f t="shared" si="1857"/>
        <v>4.3</v>
      </c>
      <c r="G7954" s="1">
        <f t="shared" si="1859"/>
        <v>4.3</v>
      </c>
      <c r="H7954">
        <f t="shared" si="1860"/>
        <v>4.3</v>
      </c>
      <c r="I7954" t="s">
        <v>12902</v>
      </c>
      <c r="J7954" t="s">
        <v>22</v>
      </c>
      <c r="K7954" t="s">
        <v>7432</v>
      </c>
      <c r="L7954" t="str">
        <f t="shared" si="1861"/>
        <v>Established</v>
      </c>
      <c r="N7954" s="2">
        <f t="shared" si="1862"/>
        <v>67</v>
      </c>
      <c r="O7954" t="s">
        <v>624</v>
      </c>
      <c r="P7954" t="s">
        <v>147</v>
      </c>
      <c r="Q7954" t="s">
        <v>551</v>
      </c>
      <c r="R7954" t="str">
        <f t="shared" si="1863"/>
        <v>Great</v>
      </c>
      <c r="S7954" t="str">
        <f t="shared" si="1864"/>
        <v>Great</v>
      </c>
      <c r="T7954" t="b">
        <f t="shared" si="1865"/>
        <v>1</v>
      </c>
      <c r="U7954" t="b">
        <f t="shared" si="1866"/>
        <v>1</v>
      </c>
      <c r="V7954" t="str">
        <f t="shared" si="1867"/>
        <v>Top Company</v>
      </c>
      <c r="W7954" t="str">
        <f t="shared" si="1868"/>
        <v>Buy</v>
      </c>
      <c r="X7954" t="str">
        <f t="shared" si="1869"/>
        <v>Not Known</v>
      </c>
      <c r="Z7954" t="str">
        <f t="shared" si="1870"/>
        <v>None</v>
      </c>
      <c r="AB7954" t="str">
        <f t="shared" si="1871"/>
        <v>0</v>
      </c>
    </row>
    <row r="7955" spans="1:28" x14ac:dyDescent="0.3">
      <c r="A7955">
        <v>7953</v>
      </c>
      <c r="B7955" t="s">
        <v>12911</v>
      </c>
      <c r="C7955" t="str">
        <f t="shared" si="1858"/>
        <v>Long</v>
      </c>
      <c r="D7955">
        <v>4</v>
      </c>
      <c r="F7955" s="1">
        <f t="shared" si="1857"/>
        <v>4</v>
      </c>
      <c r="G7955" s="1">
        <f t="shared" si="1859"/>
        <v>4</v>
      </c>
      <c r="H7955">
        <f t="shared" si="1860"/>
        <v>4</v>
      </c>
      <c r="I7955" t="s">
        <v>12902</v>
      </c>
      <c r="J7955" t="s">
        <v>22</v>
      </c>
      <c r="K7955" t="s">
        <v>5803</v>
      </c>
      <c r="L7955" t="str">
        <f t="shared" si="1861"/>
        <v>Established</v>
      </c>
      <c r="N7955" s="2">
        <f t="shared" si="1862"/>
        <v>26</v>
      </c>
      <c r="O7955" t="s">
        <v>126</v>
      </c>
      <c r="P7955" t="s">
        <v>683</v>
      </c>
      <c r="Q7955" t="s">
        <v>1723</v>
      </c>
      <c r="R7955" t="str">
        <f t="shared" si="1863"/>
        <v>Average</v>
      </c>
      <c r="S7955" t="str">
        <f t="shared" si="1864"/>
        <v xml:space="preserve"> </v>
      </c>
      <c r="T7955" t="b">
        <f t="shared" si="1865"/>
        <v>0</v>
      </c>
      <c r="U7955" t="b">
        <f t="shared" si="1866"/>
        <v>1</v>
      </c>
      <c r="V7955" t="str">
        <f t="shared" si="1867"/>
        <v>Average Company</v>
      </c>
      <c r="W7955" t="str">
        <f t="shared" si="1868"/>
        <v>Don't Buy</v>
      </c>
      <c r="X7955" t="str">
        <f t="shared" si="1869"/>
        <v>Not Known</v>
      </c>
      <c r="Z7955" t="str">
        <f t="shared" si="1870"/>
        <v>None</v>
      </c>
      <c r="AB7955" t="str">
        <f t="shared" si="1871"/>
        <v>0</v>
      </c>
    </row>
    <row r="7956" spans="1:28" x14ac:dyDescent="0.3">
      <c r="A7956">
        <v>7954</v>
      </c>
      <c r="B7956" t="s">
        <v>12912</v>
      </c>
      <c r="C7956" t="str">
        <f t="shared" si="1858"/>
        <v>Short</v>
      </c>
      <c r="D7956">
        <v>3.5</v>
      </c>
      <c r="F7956" s="1">
        <f t="shared" si="1857"/>
        <v>3.5</v>
      </c>
      <c r="G7956" s="1">
        <f t="shared" si="1859"/>
        <v>3.5</v>
      </c>
      <c r="H7956">
        <f t="shared" si="1860"/>
        <v>3.5</v>
      </c>
      <c r="I7956" t="s">
        <v>12902</v>
      </c>
      <c r="J7956" t="s">
        <v>10</v>
      </c>
      <c r="K7956" t="s">
        <v>6624</v>
      </c>
      <c r="L7956" t="str">
        <f t="shared" si="1861"/>
        <v>Established</v>
      </c>
      <c r="N7956" s="2">
        <f t="shared" si="1862"/>
        <v>19</v>
      </c>
      <c r="O7956" t="s">
        <v>100</v>
      </c>
      <c r="P7956" t="s">
        <v>683</v>
      </c>
      <c r="Q7956" t="s">
        <v>105</v>
      </c>
      <c r="R7956" t="str">
        <f t="shared" si="1863"/>
        <v>Average</v>
      </c>
      <c r="S7956" t="str">
        <f t="shared" si="1864"/>
        <v xml:space="preserve"> </v>
      </c>
      <c r="T7956" t="b">
        <f t="shared" si="1865"/>
        <v>0</v>
      </c>
      <c r="U7956" t="b">
        <f t="shared" si="1866"/>
        <v>0</v>
      </c>
      <c r="V7956" t="str">
        <f t="shared" si="1867"/>
        <v>Average Company</v>
      </c>
      <c r="W7956" t="str">
        <f t="shared" si="1868"/>
        <v>Don't Buy</v>
      </c>
      <c r="X7956" t="str">
        <f t="shared" si="1869"/>
        <v>Not Known</v>
      </c>
      <c r="Z7956" t="str">
        <f t="shared" si="1870"/>
        <v>None</v>
      </c>
      <c r="AB7956" t="str">
        <f t="shared" si="1871"/>
        <v>0</v>
      </c>
    </row>
    <row r="7957" spans="1:28" x14ac:dyDescent="0.3">
      <c r="A7957">
        <v>7955</v>
      </c>
      <c r="B7957" t="s">
        <v>12913</v>
      </c>
      <c r="C7957" t="str">
        <f t="shared" si="1858"/>
        <v>Long</v>
      </c>
      <c r="D7957">
        <v>4.0999999999999996</v>
      </c>
      <c r="F7957" s="1">
        <f t="shared" ref="F7957:F8020" si="1872">IF(N7957&lt;10,IF(D7957+0.5&gt;5,5,D7957+0.5),D7957)</f>
        <v>4.0999999999999996</v>
      </c>
      <c r="G7957" s="1">
        <f t="shared" si="1859"/>
        <v>4.0999999999999996</v>
      </c>
      <c r="H7957">
        <f t="shared" si="1860"/>
        <v>4.0999999999999996</v>
      </c>
      <c r="I7957" t="s">
        <v>12902</v>
      </c>
      <c r="J7957" t="s">
        <v>5353</v>
      </c>
      <c r="K7957" t="s">
        <v>752</v>
      </c>
      <c r="L7957" t="str">
        <f t="shared" si="1861"/>
        <v>Established</v>
      </c>
      <c r="N7957" s="2">
        <f t="shared" si="1862"/>
        <v>20</v>
      </c>
      <c r="O7957" t="s">
        <v>683</v>
      </c>
      <c r="Q7957" t="s">
        <v>362</v>
      </c>
      <c r="R7957" t="str">
        <f t="shared" si="1863"/>
        <v>Great</v>
      </c>
      <c r="S7957" t="str">
        <f t="shared" si="1864"/>
        <v>Great</v>
      </c>
      <c r="T7957" t="b">
        <f t="shared" si="1865"/>
        <v>1</v>
      </c>
      <c r="U7957" t="b">
        <f t="shared" si="1866"/>
        <v>1</v>
      </c>
      <c r="V7957" t="str">
        <f t="shared" si="1867"/>
        <v>Average Company</v>
      </c>
      <c r="W7957" t="str">
        <f t="shared" si="1868"/>
        <v>Don't Buy</v>
      </c>
      <c r="X7957" t="str">
        <f t="shared" si="1869"/>
        <v>Not Known</v>
      </c>
      <c r="Z7957" t="str">
        <f t="shared" si="1870"/>
        <v>None</v>
      </c>
      <c r="AB7957" t="str">
        <f t="shared" si="1871"/>
        <v>0</v>
      </c>
    </row>
    <row r="7958" spans="1:28" x14ac:dyDescent="0.3">
      <c r="A7958">
        <v>7956</v>
      </c>
      <c r="B7958" t="s">
        <v>12914</v>
      </c>
      <c r="C7958" t="str">
        <f t="shared" si="1858"/>
        <v>Long</v>
      </c>
      <c r="D7958">
        <v>4.0999999999999996</v>
      </c>
      <c r="F7958" s="1">
        <f t="shared" si="1872"/>
        <v>4.0999999999999996</v>
      </c>
      <c r="G7958" s="1">
        <f t="shared" si="1859"/>
        <v>4.0999999999999996</v>
      </c>
      <c r="H7958">
        <f t="shared" si="1860"/>
        <v>4.0999999999999996</v>
      </c>
      <c r="I7958" t="s">
        <v>12902</v>
      </c>
      <c r="J7958" t="s">
        <v>12915</v>
      </c>
      <c r="K7958" t="s">
        <v>4743</v>
      </c>
      <c r="L7958" t="str">
        <f t="shared" si="1861"/>
        <v>Established</v>
      </c>
      <c r="N7958" s="2">
        <f t="shared" si="1862"/>
        <v>51</v>
      </c>
      <c r="O7958" t="s">
        <v>1308</v>
      </c>
      <c r="Q7958" t="s">
        <v>999</v>
      </c>
      <c r="R7958" t="str">
        <f t="shared" si="1863"/>
        <v>Great</v>
      </c>
      <c r="S7958" t="str">
        <f t="shared" si="1864"/>
        <v>Great</v>
      </c>
      <c r="T7958" t="b">
        <f t="shared" si="1865"/>
        <v>1</v>
      </c>
      <c r="U7958" t="b">
        <f t="shared" si="1866"/>
        <v>1</v>
      </c>
      <c r="V7958" t="str">
        <f t="shared" si="1867"/>
        <v>Top Company</v>
      </c>
      <c r="W7958" t="str">
        <f t="shared" si="1868"/>
        <v>Don't Buy</v>
      </c>
      <c r="X7958" t="str">
        <f t="shared" si="1869"/>
        <v>Not Known</v>
      </c>
      <c r="Z7958" t="str">
        <f t="shared" si="1870"/>
        <v>None</v>
      </c>
      <c r="AB7958" t="str">
        <f t="shared" si="1871"/>
        <v>0</v>
      </c>
    </row>
    <row r="7959" spans="1:28" x14ac:dyDescent="0.3">
      <c r="A7959">
        <v>7957</v>
      </c>
      <c r="B7959" t="s">
        <v>12916</v>
      </c>
      <c r="C7959" t="str">
        <f t="shared" si="1858"/>
        <v>Long</v>
      </c>
      <c r="D7959">
        <v>4.2</v>
      </c>
      <c r="F7959" s="1">
        <f t="shared" si="1872"/>
        <v>4.2</v>
      </c>
      <c r="G7959" s="1">
        <f t="shared" si="1859"/>
        <v>4.2</v>
      </c>
      <c r="H7959">
        <f t="shared" si="1860"/>
        <v>4.2</v>
      </c>
      <c r="I7959" t="s">
        <v>12902</v>
      </c>
      <c r="J7959" t="s">
        <v>22</v>
      </c>
      <c r="K7959" t="s">
        <v>6431</v>
      </c>
      <c r="L7959" t="str">
        <f t="shared" si="1861"/>
        <v>Established</v>
      </c>
      <c r="N7959" s="2">
        <f t="shared" si="1862"/>
        <v>62</v>
      </c>
      <c r="O7959" t="s">
        <v>446</v>
      </c>
      <c r="P7959" t="s">
        <v>147</v>
      </c>
      <c r="Q7959" t="s">
        <v>105</v>
      </c>
      <c r="R7959" t="str">
        <f t="shared" si="1863"/>
        <v>Great</v>
      </c>
      <c r="S7959" t="str">
        <f t="shared" si="1864"/>
        <v>Great</v>
      </c>
      <c r="T7959" t="b">
        <f t="shared" si="1865"/>
        <v>1</v>
      </c>
      <c r="U7959" t="b">
        <f t="shared" si="1866"/>
        <v>1</v>
      </c>
      <c r="V7959" t="str">
        <f t="shared" si="1867"/>
        <v>Top Company</v>
      </c>
      <c r="W7959" t="str">
        <f t="shared" si="1868"/>
        <v>Don't Buy</v>
      </c>
      <c r="X7959" t="str">
        <f t="shared" si="1869"/>
        <v>Not Known</v>
      </c>
      <c r="Z7959" t="str">
        <f t="shared" si="1870"/>
        <v>None</v>
      </c>
      <c r="AB7959" t="str">
        <f t="shared" si="1871"/>
        <v>0</v>
      </c>
    </row>
    <row r="7960" spans="1:28" x14ac:dyDescent="0.3">
      <c r="A7960">
        <v>7958</v>
      </c>
      <c r="B7960" t="s">
        <v>12917</v>
      </c>
      <c r="C7960" t="str">
        <f t="shared" si="1858"/>
        <v>Long</v>
      </c>
      <c r="D7960">
        <v>4.2</v>
      </c>
      <c r="F7960" s="1">
        <f t="shared" si="1872"/>
        <v>4.2</v>
      </c>
      <c r="G7960" s="1">
        <f t="shared" si="1859"/>
        <v>4.2</v>
      </c>
      <c r="H7960">
        <f t="shared" si="1860"/>
        <v>4.2</v>
      </c>
      <c r="I7960" t="s">
        <v>12902</v>
      </c>
      <c r="J7960" t="s">
        <v>22</v>
      </c>
      <c r="K7960" t="s">
        <v>6169</v>
      </c>
      <c r="L7960" t="str">
        <f t="shared" si="1861"/>
        <v>Established</v>
      </c>
      <c r="N7960" s="2">
        <f t="shared" si="1862"/>
        <v>31</v>
      </c>
      <c r="O7960" t="s">
        <v>58</v>
      </c>
      <c r="P7960" t="s">
        <v>683</v>
      </c>
      <c r="Q7960" t="s">
        <v>773</v>
      </c>
      <c r="R7960" t="str">
        <f t="shared" si="1863"/>
        <v>Great</v>
      </c>
      <c r="S7960" t="str">
        <f t="shared" si="1864"/>
        <v>Great</v>
      </c>
      <c r="T7960" t="b">
        <f t="shared" si="1865"/>
        <v>1</v>
      </c>
      <c r="U7960" t="b">
        <f t="shared" si="1866"/>
        <v>1</v>
      </c>
      <c r="V7960" t="str">
        <f t="shared" si="1867"/>
        <v>Top Company</v>
      </c>
      <c r="W7960" t="str">
        <f t="shared" si="1868"/>
        <v>Don't Buy</v>
      </c>
      <c r="X7960" t="str">
        <f t="shared" si="1869"/>
        <v>Not Known</v>
      </c>
      <c r="Z7960" t="str">
        <f t="shared" si="1870"/>
        <v>None</v>
      </c>
      <c r="AB7960" t="str">
        <f t="shared" si="1871"/>
        <v>0</v>
      </c>
    </row>
    <row r="7961" spans="1:28" x14ac:dyDescent="0.3">
      <c r="A7961">
        <v>7959</v>
      </c>
      <c r="B7961" t="s">
        <v>12918</v>
      </c>
      <c r="C7961" t="str">
        <f t="shared" si="1858"/>
        <v>Long</v>
      </c>
      <c r="D7961">
        <v>3.1</v>
      </c>
      <c r="F7961" s="1">
        <f t="shared" si="1872"/>
        <v>3.1</v>
      </c>
      <c r="G7961" s="1">
        <f t="shared" si="1859"/>
        <v>3.1</v>
      </c>
      <c r="H7961">
        <f t="shared" si="1860"/>
        <v>3.1</v>
      </c>
      <c r="I7961" t="s">
        <v>12902</v>
      </c>
      <c r="J7961" t="s">
        <v>22</v>
      </c>
      <c r="K7961" t="s">
        <v>12578</v>
      </c>
      <c r="L7961" t="str">
        <f t="shared" si="1861"/>
        <v>Established</v>
      </c>
      <c r="N7961" s="2">
        <f t="shared" si="1862"/>
        <v>22</v>
      </c>
      <c r="O7961" t="s">
        <v>142</v>
      </c>
      <c r="P7961" t="s">
        <v>683</v>
      </c>
      <c r="Q7961" t="s">
        <v>315</v>
      </c>
      <c r="R7961" t="str">
        <f t="shared" si="1863"/>
        <v>Average</v>
      </c>
      <c r="S7961" t="str">
        <f t="shared" si="1864"/>
        <v xml:space="preserve"> </v>
      </c>
      <c r="T7961" t="b">
        <f t="shared" si="1865"/>
        <v>0</v>
      </c>
      <c r="U7961" t="b">
        <f t="shared" si="1866"/>
        <v>0</v>
      </c>
      <c r="V7961" t="str">
        <f t="shared" si="1867"/>
        <v>Average Company</v>
      </c>
      <c r="W7961" t="str">
        <f t="shared" si="1868"/>
        <v>Don't Buy</v>
      </c>
      <c r="X7961" t="str">
        <f t="shared" si="1869"/>
        <v>Not Known</v>
      </c>
      <c r="Z7961" t="str">
        <f t="shared" si="1870"/>
        <v>None</v>
      </c>
      <c r="AB7961" t="str">
        <f t="shared" si="1871"/>
        <v>0</v>
      </c>
    </row>
    <row r="7962" spans="1:28" x14ac:dyDescent="0.3">
      <c r="A7962">
        <v>7960</v>
      </c>
      <c r="B7962" t="s">
        <v>12919</v>
      </c>
      <c r="C7962" t="str">
        <f t="shared" si="1858"/>
        <v>Short</v>
      </c>
      <c r="D7962">
        <v>3.2</v>
      </c>
      <c r="F7962" s="1">
        <f t="shared" si="1872"/>
        <v>3.2</v>
      </c>
      <c r="G7962" s="1">
        <f t="shared" si="1859"/>
        <v>3.2</v>
      </c>
      <c r="H7962">
        <f t="shared" si="1860"/>
        <v>3.2</v>
      </c>
      <c r="I7962" t="s">
        <v>12902</v>
      </c>
      <c r="J7962" t="s">
        <v>22</v>
      </c>
      <c r="K7962" t="s">
        <v>7556</v>
      </c>
      <c r="L7962" t="str">
        <f t="shared" si="1861"/>
        <v>Established</v>
      </c>
      <c r="N7962" s="2">
        <f t="shared" si="1862"/>
        <v>12</v>
      </c>
      <c r="O7962" t="s">
        <v>267</v>
      </c>
      <c r="P7962" t="s">
        <v>1308</v>
      </c>
      <c r="Q7962" t="s">
        <v>19</v>
      </c>
      <c r="R7962" t="str">
        <f t="shared" si="1863"/>
        <v>Average</v>
      </c>
      <c r="S7962" t="str">
        <f t="shared" si="1864"/>
        <v xml:space="preserve"> </v>
      </c>
      <c r="T7962" t="b">
        <f t="shared" si="1865"/>
        <v>0</v>
      </c>
      <c r="U7962" t="b">
        <f t="shared" si="1866"/>
        <v>0</v>
      </c>
      <c r="V7962" t="str">
        <f t="shared" si="1867"/>
        <v>Average Company</v>
      </c>
      <c r="W7962" t="str">
        <f t="shared" si="1868"/>
        <v>Don't Buy</v>
      </c>
      <c r="X7962" t="str">
        <f t="shared" si="1869"/>
        <v>Not Known</v>
      </c>
      <c r="Z7962" t="str">
        <f t="shared" si="1870"/>
        <v>None</v>
      </c>
      <c r="AB7962" t="str">
        <f t="shared" si="1871"/>
        <v>500K</v>
      </c>
    </row>
    <row r="7963" spans="1:28" x14ac:dyDescent="0.3">
      <c r="A7963">
        <v>7961</v>
      </c>
      <c r="B7963" t="s">
        <v>12920</v>
      </c>
      <c r="C7963" t="str">
        <f t="shared" si="1858"/>
        <v>Long</v>
      </c>
      <c r="D7963">
        <v>3.3</v>
      </c>
      <c r="F7963" s="1">
        <f t="shared" si="1872"/>
        <v>3.3</v>
      </c>
      <c r="G7963" s="1">
        <f t="shared" si="1859"/>
        <v>3.3</v>
      </c>
      <c r="H7963">
        <f t="shared" si="1860"/>
        <v>3.3</v>
      </c>
      <c r="I7963" t="s">
        <v>12902</v>
      </c>
      <c r="J7963" t="s">
        <v>22</v>
      </c>
      <c r="K7963" t="s">
        <v>10258</v>
      </c>
      <c r="L7963" t="str">
        <f t="shared" si="1861"/>
        <v>Established</v>
      </c>
      <c r="N7963" s="2">
        <f t="shared" si="1862"/>
        <v>34</v>
      </c>
      <c r="O7963" t="s">
        <v>213</v>
      </c>
      <c r="P7963" t="s">
        <v>1308</v>
      </c>
      <c r="Q7963" t="s">
        <v>223</v>
      </c>
      <c r="R7963" t="str">
        <f t="shared" si="1863"/>
        <v>Average</v>
      </c>
      <c r="S7963" t="str">
        <f t="shared" si="1864"/>
        <v xml:space="preserve"> </v>
      </c>
      <c r="T7963" t="b">
        <f t="shared" si="1865"/>
        <v>0</v>
      </c>
      <c r="U7963" t="b">
        <f t="shared" si="1866"/>
        <v>0</v>
      </c>
      <c r="V7963" t="str">
        <f t="shared" si="1867"/>
        <v>Average Company</v>
      </c>
      <c r="W7963" t="str">
        <f t="shared" si="1868"/>
        <v>Don't Buy</v>
      </c>
      <c r="X7963" t="str">
        <f t="shared" si="1869"/>
        <v>Not Known</v>
      </c>
      <c r="Z7963" t="str">
        <f t="shared" si="1870"/>
        <v>None</v>
      </c>
      <c r="AB7963" t="str">
        <f t="shared" si="1871"/>
        <v>0</v>
      </c>
    </row>
    <row r="7964" spans="1:28" x14ac:dyDescent="0.3">
      <c r="A7964">
        <v>7962</v>
      </c>
      <c r="B7964" t="s">
        <v>12921</v>
      </c>
      <c r="C7964" t="str">
        <f t="shared" si="1858"/>
        <v>Long</v>
      </c>
      <c r="D7964">
        <v>4.9000000000000004</v>
      </c>
      <c r="F7964" s="1" t="e">
        <f t="shared" si="1872"/>
        <v>#VALUE!</v>
      </c>
      <c r="G7964" s="1" t="e">
        <f t="shared" si="1859"/>
        <v>#VALUE!</v>
      </c>
      <c r="H7964" t="e">
        <f t="shared" si="1860"/>
        <v>#VALUE!</v>
      </c>
      <c r="I7964" t="s">
        <v>12902</v>
      </c>
      <c r="J7964" t="s">
        <v>1308</v>
      </c>
      <c r="L7964" t="e">
        <f t="shared" si="1861"/>
        <v>#VALUE!</v>
      </c>
      <c r="N7964" s="2" t="e">
        <f t="shared" si="1862"/>
        <v>#VALUE!</v>
      </c>
      <c r="Q7964" t="s">
        <v>612</v>
      </c>
      <c r="R7964" t="str">
        <f t="shared" si="1863"/>
        <v>Great</v>
      </c>
      <c r="S7964" t="str">
        <f t="shared" si="1864"/>
        <v>Great</v>
      </c>
      <c r="T7964" t="e">
        <f t="shared" si="1865"/>
        <v>#VALUE!</v>
      </c>
      <c r="U7964" t="e">
        <f t="shared" si="1866"/>
        <v>#VALUE!</v>
      </c>
      <c r="V7964" t="e">
        <f t="shared" si="1867"/>
        <v>#VALUE!</v>
      </c>
      <c r="W7964" t="str">
        <f t="shared" si="1868"/>
        <v>Don't Buy</v>
      </c>
      <c r="X7964" t="str">
        <f t="shared" si="1869"/>
        <v>Not Known</v>
      </c>
      <c r="Z7964" t="e">
        <f t="shared" si="1870"/>
        <v>#VALUE!</v>
      </c>
      <c r="AB7964" t="str">
        <f t="shared" si="1871"/>
        <v>0</v>
      </c>
    </row>
    <row r="7965" spans="1:28" x14ac:dyDescent="0.3">
      <c r="A7965">
        <v>7963</v>
      </c>
      <c r="B7965" t="s">
        <v>12922</v>
      </c>
      <c r="C7965" t="str">
        <f t="shared" si="1858"/>
        <v>Long</v>
      </c>
      <c r="D7965">
        <v>4</v>
      </c>
      <c r="F7965" s="1">
        <f t="shared" si="1872"/>
        <v>4.5</v>
      </c>
      <c r="G7965" s="1">
        <f t="shared" si="1859"/>
        <v>4.5</v>
      </c>
      <c r="H7965">
        <f t="shared" si="1860"/>
        <v>4.0999999999999996</v>
      </c>
      <c r="I7965" t="s">
        <v>12902</v>
      </c>
      <c r="J7965" t="s">
        <v>22</v>
      </c>
      <c r="K7965" t="s">
        <v>5098</v>
      </c>
      <c r="L7965" t="str">
        <f t="shared" si="1861"/>
        <v>Startup</v>
      </c>
      <c r="N7965" s="2">
        <f t="shared" si="1862"/>
        <v>1</v>
      </c>
      <c r="O7965" t="s">
        <v>13</v>
      </c>
      <c r="Q7965" t="s">
        <v>268</v>
      </c>
      <c r="R7965" t="str">
        <f t="shared" si="1863"/>
        <v>Average</v>
      </c>
      <c r="S7965" t="str">
        <f t="shared" si="1864"/>
        <v xml:space="preserve"> </v>
      </c>
      <c r="T7965" t="b">
        <f t="shared" si="1865"/>
        <v>0</v>
      </c>
      <c r="U7965" t="b">
        <f t="shared" si="1866"/>
        <v>1</v>
      </c>
      <c r="V7965" t="str">
        <f t="shared" si="1867"/>
        <v>Average Company</v>
      </c>
      <c r="W7965" t="str">
        <f t="shared" si="1868"/>
        <v>Don't Buy</v>
      </c>
      <c r="X7965" t="str">
        <f t="shared" si="1869"/>
        <v>Not Known</v>
      </c>
      <c r="Z7965" t="str">
        <f t="shared" si="1870"/>
        <v>None</v>
      </c>
      <c r="AB7965" t="str">
        <f t="shared" si="1871"/>
        <v>0</v>
      </c>
    </row>
    <row r="7966" spans="1:28" x14ac:dyDescent="0.3">
      <c r="A7966">
        <v>7964</v>
      </c>
      <c r="B7966" t="s">
        <v>12923</v>
      </c>
      <c r="C7966" t="str">
        <f t="shared" si="1858"/>
        <v>Long</v>
      </c>
      <c r="D7966">
        <v>3.9</v>
      </c>
      <c r="F7966" s="1">
        <f t="shared" si="1872"/>
        <v>3.9</v>
      </c>
      <c r="G7966" s="1">
        <f t="shared" si="1859"/>
        <v>3.9</v>
      </c>
      <c r="H7966">
        <f t="shared" si="1860"/>
        <v>3.9</v>
      </c>
      <c r="I7966" t="s">
        <v>12902</v>
      </c>
      <c r="J7966" t="s">
        <v>22</v>
      </c>
      <c r="K7966" t="s">
        <v>1069</v>
      </c>
      <c r="L7966" t="str">
        <f t="shared" si="1861"/>
        <v>Established</v>
      </c>
      <c r="N7966" s="2">
        <f t="shared" si="1862"/>
        <v>18</v>
      </c>
      <c r="O7966" t="s">
        <v>200</v>
      </c>
      <c r="P7966" t="s">
        <v>683</v>
      </c>
      <c r="Q7966" t="s">
        <v>846</v>
      </c>
      <c r="R7966" t="str">
        <f t="shared" si="1863"/>
        <v>Average</v>
      </c>
      <c r="S7966" t="str">
        <f t="shared" si="1864"/>
        <v xml:space="preserve"> </v>
      </c>
      <c r="T7966" t="b">
        <f t="shared" si="1865"/>
        <v>0</v>
      </c>
      <c r="U7966" t="b">
        <f t="shared" si="1866"/>
        <v>1</v>
      </c>
      <c r="V7966" t="str">
        <f t="shared" si="1867"/>
        <v>Average Company</v>
      </c>
      <c r="W7966" t="str">
        <f t="shared" si="1868"/>
        <v>Don't Buy</v>
      </c>
      <c r="X7966" t="str">
        <f t="shared" si="1869"/>
        <v>Not Known</v>
      </c>
      <c r="Z7966" t="str">
        <f t="shared" si="1870"/>
        <v>None</v>
      </c>
      <c r="AB7966" t="str">
        <f t="shared" si="1871"/>
        <v>0</v>
      </c>
    </row>
    <row r="7967" spans="1:28" x14ac:dyDescent="0.3">
      <c r="A7967">
        <v>7965</v>
      </c>
      <c r="B7967" t="s">
        <v>12924</v>
      </c>
      <c r="C7967" t="str">
        <f t="shared" si="1858"/>
        <v>Long</v>
      </c>
      <c r="D7967">
        <v>4</v>
      </c>
      <c r="F7967" s="1">
        <f t="shared" si="1872"/>
        <v>4</v>
      </c>
      <c r="G7967" s="1">
        <f t="shared" si="1859"/>
        <v>4</v>
      </c>
      <c r="H7967">
        <f t="shared" si="1860"/>
        <v>4</v>
      </c>
      <c r="I7967" t="s">
        <v>12902</v>
      </c>
      <c r="J7967" t="s">
        <v>22</v>
      </c>
      <c r="K7967" t="s">
        <v>1175</v>
      </c>
      <c r="L7967" t="str">
        <f t="shared" si="1861"/>
        <v>Established</v>
      </c>
      <c r="N7967" s="2">
        <f t="shared" si="1862"/>
        <v>30</v>
      </c>
      <c r="O7967" t="s">
        <v>604</v>
      </c>
      <c r="P7967" t="s">
        <v>1308</v>
      </c>
      <c r="Q7967" t="s">
        <v>362</v>
      </c>
      <c r="R7967" t="str">
        <f t="shared" si="1863"/>
        <v>Average</v>
      </c>
      <c r="S7967" t="str">
        <f t="shared" si="1864"/>
        <v xml:space="preserve"> </v>
      </c>
      <c r="T7967" t="b">
        <f t="shared" si="1865"/>
        <v>0</v>
      </c>
      <c r="U7967" t="b">
        <f t="shared" si="1866"/>
        <v>1</v>
      </c>
      <c r="V7967" t="str">
        <f t="shared" si="1867"/>
        <v>Average Company</v>
      </c>
      <c r="W7967" t="str">
        <f t="shared" si="1868"/>
        <v>Don't Buy</v>
      </c>
      <c r="X7967" t="str">
        <f t="shared" si="1869"/>
        <v>Not Known</v>
      </c>
      <c r="Z7967" t="str">
        <f t="shared" si="1870"/>
        <v>None</v>
      </c>
      <c r="AB7967" t="str">
        <f t="shared" si="1871"/>
        <v>0</v>
      </c>
    </row>
    <row r="7968" spans="1:28" x14ac:dyDescent="0.3">
      <c r="A7968">
        <v>7966</v>
      </c>
      <c r="B7968" t="s">
        <v>12925</v>
      </c>
      <c r="C7968" t="str">
        <f t="shared" si="1858"/>
        <v>Long</v>
      </c>
      <c r="D7968">
        <v>3.3</v>
      </c>
      <c r="F7968" s="1">
        <f t="shared" si="1872"/>
        <v>3.3</v>
      </c>
      <c r="G7968" s="1">
        <f t="shared" si="1859"/>
        <v>3.3</v>
      </c>
      <c r="H7968">
        <f t="shared" si="1860"/>
        <v>3.3</v>
      </c>
      <c r="I7968" t="s">
        <v>12902</v>
      </c>
      <c r="J7968" t="s">
        <v>22</v>
      </c>
      <c r="K7968" t="s">
        <v>12926</v>
      </c>
      <c r="L7968" t="str">
        <f t="shared" si="1861"/>
        <v>Established</v>
      </c>
      <c r="N7968" s="2">
        <f t="shared" si="1862"/>
        <v>20</v>
      </c>
      <c r="O7968" t="s">
        <v>151</v>
      </c>
      <c r="P7968" t="s">
        <v>147</v>
      </c>
      <c r="Q7968" t="s">
        <v>295</v>
      </c>
      <c r="R7968" t="str">
        <f t="shared" si="1863"/>
        <v>Average</v>
      </c>
      <c r="S7968" t="str">
        <f t="shared" si="1864"/>
        <v xml:space="preserve"> </v>
      </c>
      <c r="T7968" t="b">
        <f t="shared" si="1865"/>
        <v>0</v>
      </c>
      <c r="U7968" t="b">
        <f t="shared" si="1866"/>
        <v>0</v>
      </c>
      <c r="V7968" t="str">
        <f t="shared" si="1867"/>
        <v>Average Company</v>
      </c>
      <c r="W7968" t="str">
        <f t="shared" si="1868"/>
        <v>Don't Buy</v>
      </c>
      <c r="X7968" t="str">
        <f t="shared" si="1869"/>
        <v>Not Known</v>
      </c>
      <c r="Z7968" t="str">
        <f t="shared" si="1870"/>
        <v>None</v>
      </c>
      <c r="AB7968" t="str">
        <f t="shared" si="1871"/>
        <v>0</v>
      </c>
    </row>
    <row r="7969" spans="1:28" x14ac:dyDescent="0.3">
      <c r="A7969">
        <v>7967</v>
      </c>
      <c r="B7969" t="s">
        <v>12927</v>
      </c>
      <c r="C7969" t="str">
        <f t="shared" si="1858"/>
        <v>Long</v>
      </c>
      <c r="D7969">
        <v>4.0999999999999996</v>
      </c>
      <c r="F7969" s="1" t="e">
        <f t="shared" si="1872"/>
        <v>#VALUE!</v>
      </c>
      <c r="G7969" s="1" t="e">
        <f t="shared" si="1859"/>
        <v>#VALUE!</v>
      </c>
      <c r="H7969" t="e">
        <f t="shared" si="1860"/>
        <v>#VALUE!</v>
      </c>
      <c r="I7969" t="s">
        <v>12902</v>
      </c>
      <c r="J7969" t="s">
        <v>12928</v>
      </c>
      <c r="K7969" t="s">
        <v>1308</v>
      </c>
      <c r="L7969" t="e">
        <f t="shared" si="1861"/>
        <v>#VALUE!</v>
      </c>
      <c r="N7969" s="2" t="e">
        <f t="shared" si="1862"/>
        <v>#VALUE!</v>
      </c>
      <c r="Q7969" t="s">
        <v>362</v>
      </c>
      <c r="R7969" t="str">
        <f t="shared" si="1863"/>
        <v>Great</v>
      </c>
      <c r="S7969" t="str">
        <f t="shared" si="1864"/>
        <v>Great</v>
      </c>
      <c r="T7969" t="e">
        <f t="shared" si="1865"/>
        <v>#VALUE!</v>
      </c>
      <c r="U7969" t="e">
        <f t="shared" si="1866"/>
        <v>#VALUE!</v>
      </c>
      <c r="V7969" t="e">
        <f t="shared" si="1867"/>
        <v>#VALUE!</v>
      </c>
      <c r="W7969" t="str">
        <f t="shared" si="1868"/>
        <v>Don't Buy</v>
      </c>
      <c r="X7969" t="str">
        <f t="shared" si="1869"/>
        <v>Not Known</v>
      </c>
      <c r="Z7969" t="e">
        <f t="shared" si="1870"/>
        <v>#VALUE!</v>
      </c>
      <c r="AB7969" t="str">
        <f t="shared" si="1871"/>
        <v>0</v>
      </c>
    </row>
    <row r="7970" spans="1:28" x14ac:dyDescent="0.3">
      <c r="A7970">
        <v>7968</v>
      </c>
      <c r="B7970" t="s">
        <v>12929</v>
      </c>
      <c r="C7970" t="str">
        <f t="shared" si="1858"/>
        <v>Long</v>
      </c>
      <c r="D7970">
        <v>3.8</v>
      </c>
      <c r="F7970" s="1">
        <f t="shared" si="1872"/>
        <v>3.8</v>
      </c>
      <c r="G7970" s="1">
        <f t="shared" si="1859"/>
        <v>3.8</v>
      </c>
      <c r="H7970">
        <f t="shared" si="1860"/>
        <v>3.8</v>
      </c>
      <c r="I7970" t="s">
        <v>12902</v>
      </c>
      <c r="J7970" t="s">
        <v>22</v>
      </c>
      <c r="K7970" t="s">
        <v>7652</v>
      </c>
      <c r="L7970" t="str">
        <f t="shared" si="1861"/>
        <v>Established</v>
      </c>
      <c r="N7970" s="2">
        <f t="shared" si="1862"/>
        <v>12</v>
      </c>
      <c r="O7970" t="s">
        <v>267</v>
      </c>
      <c r="P7970" t="s">
        <v>1308</v>
      </c>
      <c r="Q7970" t="s">
        <v>80</v>
      </c>
      <c r="R7970" t="str">
        <f t="shared" si="1863"/>
        <v>Average</v>
      </c>
      <c r="S7970" t="str">
        <f t="shared" si="1864"/>
        <v xml:space="preserve"> </v>
      </c>
      <c r="T7970" t="b">
        <f t="shared" si="1865"/>
        <v>0</v>
      </c>
      <c r="U7970" t="b">
        <f t="shared" si="1866"/>
        <v>1</v>
      </c>
      <c r="V7970" t="str">
        <f t="shared" si="1867"/>
        <v>Average Company</v>
      </c>
      <c r="W7970" t="str">
        <f t="shared" si="1868"/>
        <v>Don't Buy</v>
      </c>
      <c r="X7970" t="str">
        <f t="shared" si="1869"/>
        <v>Not Known</v>
      </c>
      <c r="Z7970" t="str">
        <f t="shared" si="1870"/>
        <v>None</v>
      </c>
      <c r="AB7970" t="str">
        <f t="shared" si="1871"/>
        <v>0</v>
      </c>
    </row>
    <row r="7971" spans="1:28" x14ac:dyDescent="0.3">
      <c r="A7971">
        <v>7969</v>
      </c>
      <c r="B7971" t="s">
        <v>12930</v>
      </c>
      <c r="C7971" t="str">
        <f t="shared" si="1858"/>
        <v>Long</v>
      </c>
      <c r="D7971">
        <v>3.4</v>
      </c>
      <c r="F7971" s="1">
        <f t="shared" si="1872"/>
        <v>3.4</v>
      </c>
      <c r="G7971" s="1">
        <f t="shared" si="1859"/>
        <v>3.4</v>
      </c>
      <c r="H7971">
        <f t="shared" si="1860"/>
        <v>3.4</v>
      </c>
      <c r="I7971" t="s">
        <v>12902</v>
      </c>
      <c r="J7971" t="s">
        <v>22</v>
      </c>
      <c r="K7971" t="s">
        <v>4873</v>
      </c>
      <c r="L7971" t="str">
        <f t="shared" si="1861"/>
        <v>Established</v>
      </c>
      <c r="N7971" s="2">
        <f t="shared" si="1862"/>
        <v>20</v>
      </c>
      <c r="O7971" t="s">
        <v>151</v>
      </c>
      <c r="P7971" t="s">
        <v>683</v>
      </c>
      <c r="Q7971" t="s">
        <v>773</v>
      </c>
      <c r="R7971" t="str">
        <f t="shared" si="1863"/>
        <v>Average</v>
      </c>
      <c r="S7971" t="str">
        <f t="shared" si="1864"/>
        <v xml:space="preserve"> </v>
      </c>
      <c r="T7971" t="b">
        <f t="shared" si="1865"/>
        <v>0</v>
      </c>
      <c r="U7971" t="b">
        <f t="shared" si="1866"/>
        <v>0</v>
      </c>
      <c r="V7971" t="str">
        <f t="shared" si="1867"/>
        <v>Average Company</v>
      </c>
      <c r="W7971" t="str">
        <f t="shared" si="1868"/>
        <v>Don't Buy</v>
      </c>
      <c r="X7971" t="str">
        <f t="shared" si="1869"/>
        <v>Not Known</v>
      </c>
      <c r="Z7971" t="str">
        <f t="shared" si="1870"/>
        <v>None</v>
      </c>
      <c r="AB7971" t="str">
        <f t="shared" si="1871"/>
        <v>0</v>
      </c>
    </row>
    <row r="7972" spans="1:28" x14ac:dyDescent="0.3">
      <c r="A7972">
        <v>7970</v>
      </c>
      <c r="B7972" t="s">
        <v>12931</v>
      </c>
      <c r="C7972" t="str">
        <f t="shared" si="1858"/>
        <v>Long</v>
      </c>
      <c r="D7972">
        <v>3.8</v>
      </c>
      <c r="F7972" s="1" t="e">
        <f t="shared" si="1872"/>
        <v>#VALUE!</v>
      </c>
      <c r="G7972" s="1" t="e">
        <f t="shared" si="1859"/>
        <v>#VALUE!</v>
      </c>
      <c r="H7972" t="e">
        <f t="shared" si="1860"/>
        <v>#VALUE!</v>
      </c>
      <c r="I7972" t="s">
        <v>12902</v>
      </c>
      <c r="J7972" t="s">
        <v>12932</v>
      </c>
      <c r="K7972" t="s">
        <v>368</v>
      </c>
      <c r="L7972" t="e">
        <f t="shared" si="1861"/>
        <v>#VALUE!</v>
      </c>
      <c r="N7972" s="2" t="e">
        <f t="shared" si="1862"/>
        <v>#VALUE!</v>
      </c>
      <c r="O7972" t="s">
        <v>147</v>
      </c>
      <c r="Q7972" t="s">
        <v>362</v>
      </c>
      <c r="R7972" t="str">
        <f t="shared" si="1863"/>
        <v>Average</v>
      </c>
      <c r="S7972" t="str">
        <f t="shared" si="1864"/>
        <v xml:space="preserve"> </v>
      </c>
      <c r="T7972" t="e">
        <f t="shared" si="1865"/>
        <v>#VALUE!</v>
      </c>
      <c r="U7972" t="e">
        <f t="shared" si="1866"/>
        <v>#VALUE!</v>
      </c>
      <c r="V7972" t="e">
        <f t="shared" si="1867"/>
        <v>#VALUE!</v>
      </c>
      <c r="W7972" t="str">
        <f t="shared" si="1868"/>
        <v>Don't Buy</v>
      </c>
      <c r="X7972" t="str">
        <f t="shared" si="1869"/>
        <v>Not Known</v>
      </c>
      <c r="Z7972" t="e">
        <f t="shared" si="1870"/>
        <v>#VALUE!</v>
      </c>
      <c r="AB7972" t="str">
        <f t="shared" si="1871"/>
        <v>0</v>
      </c>
    </row>
    <row r="7973" spans="1:28" x14ac:dyDescent="0.3">
      <c r="A7973">
        <v>7971</v>
      </c>
      <c r="B7973" t="s">
        <v>12933</v>
      </c>
      <c r="C7973" t="str">
        <f t="shared" si="1858"/>
        <v>Long</v>
      </c>
      <c r="D7973">
        <v>4.5</v>
      </c>
      <c r="F7973" s="1">
        <f t="shared" si="1872"/>
        <v>5</v>
      </c>
      <c r="G7973" s="1">
        <f t="shared" si="1859"/>
        <v>5</v>
      </c>
      <c r="H7973">
        <f t="shared" si="1860"/>
        <v>4.5999999999999996</v>
      </c>
      <c r="I7973" t="s">
        <v>12902</v>
      </c>
      <c r="J7973" t="s">
        <v>22</v>
      </c>
      <c r="K7973" t="s">
        <v>7490</v>
      </c>
      <c r="L7973" t="str">
        <f t="shared" si="1861"/>
        <v>Startup</v>
      </c>
      <c r="N7973" s="2">
        <f t="shared" si="1862"/>
        <v>9</v>
      </c>
      <c r="O7973" t="s">
        <v>331</v>
      </c>
      <c r="P7973" t="s">
        <v>147</v>
      </c>
      <c r="Q7973" t="s">
        <v>295</v>
      </c>
      <c r="R7973" t="str">
        <f t="shared" si="1863"/>
        <v>Great</v>
      </c>
      <c r="S7973" t="str">
        <f t="shared" si="1864"/>
        <v>Great</v>
      </c>
      <c r="T7973" t="b">
        <f t="shared" si="1865"/>
        <v>0</v>
      </c>
      <c r="U7973" t="b">
        <f t="shared" si="1866"/>
        <v>1</v>
      </c>
      <c r="V7973" t="str">
        <f t="shared" si="1867"/>
        <v>Average Company</v>
      </c>
      <c r="W7973" t="str">
        <f t="shared" si="1868"/>
        <v>Don't Buy</v>
      </c>
      <c r="X7973" t="str">
        <f t="shared" si="1869"/>
        <v>Not Known</v>
      </c>
      <c r="Z7973" t="str">
        <f t="shared" si="1870"/>
        <v>None</v>
      </c>
      <c r="AB7973" t="str">
        <f t="shared" si="1871"/>
        <v>0</v>
      </c>
    </row>
    <row r="7974" spans="1:28" x14ac:dyDescent="0.3">
      <c r="A7974">
        <v>7972</v>
      </c>
      <c r="B7974" t="s">
        <v>12934</v>
      </c>
      <c r="C7974" t="str">
        <f t="shared" si="1858"/>
        <v>Long</v>
      </c>
      <c r="D7974">
        <v>4</v>
      </c>
      <c r="F7974" s="1">
        <f t="shared" si="1872"/>
        <v>4</v>
      </c>
      <c r="G7974" s="1">
        <f t="shared" si="1859"/>
        <v>4</v>
      </c>
      <c r="H7974">
        <f t="shared" si="1860"/>
        <v>4</v>
      </c>
      <c r="I7974" t="s">
        <v>12902</v>
      </c>
      <c r="J7974" t="s">
        <v>22</v>
      </c>
      <c r="K7974" t="s">
        <v>7242</v>
      </c>
      <c r="L7974" t="str">
        <f t="shared" si="1861"/>
        <v>Established</v>
      </c>
      <c r="N7974" s="2">
        <f t="shared" si="1862"/>
        <v>19</v>
      </c>
      <c r="O7974" t="s">
        <v>100</v>
      </c>
      <c r="P7974" t="s">
        <v>1261</v>
      </c>
      <c r="Q7974" t="s">
        <v>605</v>
      </c>
      <c r="R7974" t="str">
        <f t="shared" si="1863"/>
        <v>Average</v>
      </c>
      <c r="S7974" t="str">
        <f t="shared" si="1864"/>
        <v xml:space="preserve"> </v>
      </c>
      <c r="T7974" t="b">
        <f t="shared" si="1865"/>
        <v>0</v>
      </c>
      <c r="U7974" t="b">
        <f t="shared" si="1866"/>
        <v>1</v>
      </c>
      <c r="V7974" t="str">
        <f t="shared" si="1867"/>
        <v>Average Company</v>
      </c>
      <c r="W7974" t="str">
        <f t="shared" si="1868"/>
        <v>Don't Buy</v>
      </c>
      <c r="X7974" t="str">
        <f t="shared" si="1869"/>
        <v>Not Known</v>
      </c>
      <c r="Z7974" t="str">
        <f t="shared" si="1870"/>
        <v>None</v>
      </c>
      <c r="AB7974" t="str">
        <f t="shared" si="1871"/>
        <v>0</v>
      </c>
    </row>
    <row r="7975" spans="1:28" x14ac:dyDescent="0.3">
      <c r="A7975">
        <v>7973</v>
      </c>
      <c r="B7975" t="s">
        <v>12935</v>
      </c>
      <c r="C7975" t="str">
        <f t="shared" si="1858"/>
        <v>Long</v>
      </c>
      <c r="D7975">
        <v>3.9</v>
      </c>
      <c r="F7975" s="1">
        <f t="shared" si="1872"/>
        <v>3.9</v>
      </c>
      <c r="G7975" s="1">
        <f t="shared" si="1859"/>
        <v>3.9</v>
      </c>
      <c r="H7975">
        <f t="shared" si="1860"/>
        <v>3.9</v>
      </c>
      <c r="I7975" t="s">
        <v>12902</v>
      </c>
      <c r="J7975" t="s">
        <v>10</v>
      </c>
      <c r="K7975" t="s">
        <v>6501</v>
      </c>
      <c r="L7975" t="str">
        <f t="shared" si="1861"/>
        <v>Established</v>
      </c>
      <c r="N7975" s="2">
        <f t="shared" si="1862"/>
        <v>22</v>
      </c>
      <c r="O7975" t="s">
        <v>142</v>
      </c>
      <c r="P7975" t="s">
        <v>1308</v>
      </c>
      <c r="Q7975" t="s">
        <v>85</v>
      </c>
      <c r="R7975" t="str">
        <f t="shared" si="1863"/>
        <v>Average</v>
      </c>
      <c r="S7975" t="str">
        <f t="shared" si="1864"/>
        <v xml:space="preserve"> </v>
      </c>
      <c r="T7975" t="b">
        <f t="shared" si="1865"/>
        <v>0</v>
      </c>
      <c r="U7975" t="b">
        <f t="shared" si="1866"/>
        <v>1</v>
      </c>
      <c r="V7975" t="str">
        <f t="shared" si="1867"/>
        <v>Average Company</v>
      </c>
      <c r="W7975" t="str">
        <f t="shared" si="1868"/>
        <v>Don't Buy</v>
      </c>
      <c r="X7975" t="str">
        <f t="shared" si="1869"/>
        <v>Not Known</v>
      </c>
      <c r="Z7975" t="str">
        <f t="shared" si="1870"/>
        <v>None</v>
      </c>
      <c r="AB7975" t="str">
        <f t="shared" si="1871"/>
        <v>0</v>
      </c>
    </row>
    <row r="7976" spans="1:28" x14ac:dyDescent="0.3">
      <c r="A7976">
        <v>7974</v>
      </c>
      <c r="B7976" t="s">
        <v>12936</v>
      </c>
      <c r="C7976" t="str">
        <f t="shared" si="1858"/>
        <v>Long</v>
      </c>
      <c r="D7976">
        <v>3.3</v>
      </c>
      <c r="F7976" s="1">
        <f t="shared" si="1872"/>
        <v>3.3</v>
      </c>
      <c r="G7976" s="1">
        <f t="shared" si="1859"/>
        <v>3.3</v>
      </c>
      <c r="H7976">
        <f t="shared" si="1860"/>
        <v>3.3</v>
      </c>
      <c r="I7976" t="s">
        <v>12902</v>
      </c>
      <c r="J7976" t="s">
        <v>22</v>
      </c>
      <c r="K7976" t="s">
        <v>12937</v>
      </c>
      <c r="L7976" t="str">
        <f t="shared" si="1861"/>
        <v>Established</v>
      </c>
      <c r="N7976" s="2">
        <f t="shared" si="1862"/>
        <v>68</v>
      </c>
      <c r="O7976" t="s">
        <v>600</v>
      </c>
      <c r="P7976" t="s">
        <v>274</v>
      </c>
      <c r="Q7976" t="s">
        <v>28</v>
      </c>
      <c r="R7976" t="str">
        <f t="shared" si="1863"/>
        <v>Average</v>
      </c>
      <c r="S7976" t="str">
        <f t="shared" si="1864"/>
        <v xml:space="preserve"> </v>
      </c>
      <c r="T7976" t="b">
        <f t="shared" si="1865"/>
        <v>0</v>
      </c>
      <c r="U7976" t="b">
        <f t="shared" si="1866"/>
        <v>0</v>
      </c>
      <c r="V7976" t="str">
        <f t="shared" si="1867"/>
        <v>Average Company</v>
      </c>
      <c r="W7976" t="str">
        <f t="shared" si="1868"/>
        <v>Don't Buy</v>
      </c>
      <c r="X7976" t="str">
        <f t="shared" si="1869"/>
        <v>Not Known</v>
      </c>
      <c r="Z7976" t="str">
        <f t="shared" si="1870"/>
        <v>None</v>
      </c>
      <c r="AB7976" t="str">
        <f t="shared" si="1871"/>
        <v>500K</v>
      </c>
    </row>
    <row r="7977" spans="1:28" x14ac:dyDescent="0.3">
      <c r="A7977">
        <v>7975</v>
      </c>
      <c r="B7977" t="s">
        <v>12938</v>
      </c>
      <c r="C7977" t="str">
        <f t="shared" si="1858"/>
        <v>Short</v>
      </c>
      <c r="D7977">
        <v>4</v>
      </c>
      <c r="F7977" s="1">
        <f t="shared" si="1872"/>
        <v>4</v>
      </c>
      <c r="G7977" s="1">
        <f t="shared" si="1859"/>
        <v>4</v>
      </c>
      <c r="H7977">
        <f t="shared" si="1860"/>
        <v>4</v>
      </c>
      <c r="I7977" t="s">
        <v>12902</v>
      </c>
      <c r="J7977" t="s">
        <v>22</v>
      </c>
      <c r="K7977" t="s">
        <v>12939</v>
      </c>
      <c r="L7977" t="str">
        <f t="shared" si="1861"/>
        <v>Established</v>
      </c>
      <c r="N7977" s="2">
        <f t="shared" si="1862"/>
        <v>13</v>
      </c>
      <c r="O7977" t="s">
        <v>4919</v>
      </c>
      <c r="P7977" t="s">
        <v>1308</v>
      </c>
      <c r="Q7977" t="s">
        <v>80</v>
      </c>
      <c r="R7977" t="str">
        <f t="shared" si="1863"/>
        <v>Average</v>
      </c>
      <c r="S7977" t="str">
        <f t="shared" si="1864"/>
        <v xml:space="preserve"> </v>
      </c>
      <c r="T7977" t="b">
        <f t="shared" si="1865"/>
        <v>0</v>
      </c>
      <c r="U7977" t="b">
        <f t="shared" si="1866"/>
        <v>1</v>
      </c>
      <c r="V7977" t="str">
        <f t="shared" si="1867"/>
        <v>Average Company</v>
      </c>
      <c r="W7977" t="str">
        <f t="shared" si="1868"/>
        <v>Don't Buy</v>
      </c>
      <c r="X7977" t="str">
        <f t="shared" si="1869"/>
        <v>Not Known</v>
      </c>
      <c r="Z7977" t="str">
        <f t="shared" si="1870"/>
        <v>None</v>
      </c>
      <c r="AB7977" t="str">
        <f t="shared" si="1871"/>
        <v>0</v>
      </c>
    </row>
    <row r="7978" spans="1:28" x14ac:dyDescent="0.3">
      <c r="A7978">
        <v>7976</v>
      </c>
      <c r="B7978" t="s">
        <v>12940</v>
      </c>
      <c r="C7978" t="str">
        <f t="shared" si="1858"/>
        <v>Long</v>
      </c>
      <c r="D7978">
        <v>2.8</v>
      </c>
      <c r="F7978" s="1">
        <f t="shared" si="1872"/>
        <v>2.8</v>
      </c>
      <c r="G7978" s="1">
        <f t="shared" si="1859"/>
        <v>2.8</v>
      </c>
      <c r="H7978">
        <f t="shared" si="1860"/>
        <v>2.8</v>
      </c>
      <c r="I7978" t="s">
        <v>12902</v>
      </c>
      <c r="J7978" t="s">
        <v>22</v>
      </c>
      <c r="K7978" t="s">
        <v>8875</v>
      </c>
      <c r="L7978" t="str">
        <f t="shared" si="1861"/>
        <v>Established</v>
      </c>
      <c r="N7978" s="2">
        <f t="shared" si="1862"/>
        <v>19</v>
      </c>
      <c r="O7978" t="s">
        <v>100</v>
      </c>
      <c r="P7978" t="s">
        <v>691</v>
      </c>
      <c r="Q7978" t="s">
        <v>14</v>
      </c>
      <c r="R7978" t="str">
        <f t="shared" si="1863"/>
        <v>Average</v>
      </c>
      <c r="S7978" t="str">
        <f t="shared" si="1864"/>
        <v xml:space="preserve"> </v>
      </c>
      <c r="T7978" t="b">
        <f t="shared" si="1865"/>
        <v>0</v>
      </c>
      <c r="U7978" t="b">
        <f t="shared" si="1866"/>
        <v>0</v>
      </c>
      <c r="V7978" t="str">
        <f t="shared" si="1867"/>
        <v>Average Company</v>
      </c>
      <c r="W7978" t="str">
        <f t="shared" si="1868"/>
        <v>Don't Buy</v>
      </c>
      <c r="X7978" t="str">
        <f t="shared" si="1869"/>
        <v>Not Known</v>
      </c>
      <c r="Z7978" t="str">
        <f t="shared" si="1870"/>
        <v>None</v>
      </c>
      <c r="AB7978" t="str">
        <f t="shared" si="1871"/>
        <v>0</v>
      </c>
    </row>
    <row r="7979" spans="1:28" x14ac:dyDescent="0.3">
      <c r="A7979">
        <v>7977</v>
      </c>
      <c r="B7979" t="s">
        <v>12941</v>
      </c>
      <c r="C7979" t="str">
        <f t="shared" si="1858"/>
        <v>Long</v>
      </c>
      <c r="D7979">
        <v>4.7</v>
      </c>
      <c r="F7979" s="1">
        <f t="shared" si="1872"/>
        <v>4.7</v>
      </c>
      <c r="G7979" s="1">
        <f t="shared" si="1859"/>
        <v>4.7</v>
      </c>
      <c r="H7979">
        <f t="shared" si="1860"/>
        <v>4.7</v>
      </c>
      <c r="I7979" t="s">
        <v>12902</v>
      </c>
      <c r="J7979" t="s">
        <v>10</v>
      </c>
      <c r="K7979" t="s">
        <v>8135</v>
      </c>
      <c r="L7979" t="str">
        <f t="shared" si="1861"/>
        <v>Established</v>
      </c>
      <c r="N7979" s="2">
        <f t="shared" si="1862"/>
        <v>58</v>
      </c>
      <c r="O7979" t="s">
        <v>840</v>
      </c>
      <c r="P7979" t="s">
        <v>683</v>
      </c>
      <c r="Q7979" t="s">
        <v>378</v>
      </c>
      <c r="R7979" t="str">
        <f t="shared" si="1863"/>
        <v>Great</v>
      </c>
      <c r="S7979" t="str">
        <f t="shared" si="1864"/>
        <v>Great</v>
      </c>
      <c r="T7979" t="b">
        <f t="shared" si="1865"/>
        <v>1</v>
      </c>
      <c r="U7979" t="b">
        <f t="shared" si="1866"/>
        <v>1</v>
      </c>
      <c r="V7979" t="str">
        <f t="shared" si="1867"/>
        <v>Top Company</v>
      </c>
      <c r="W7979" t="str">
        <f t="shared" si="1868"/>
        <v>Don't Buy</v>
      </c>
      <c r="X7979" t="str">
        <f t="shared" si="1869"/>
        <v>Not Known</v>
      </c>
      <c r="Z7979" t="str">
        <f t="shared" si="1870"/>
        <v>None</v>
      </c>
      <c r="AB7979" t="str">
        <f t="shared" si="1871"/>
        <v>0</v>
      </c>
    </row>
    <row r="7980" spans="1:28" x14ac:dyDescent="0.3">
      <c r="A7980">
        <v>7978</v>
      </c>
      <c r="B7980" t="s">
        <v>12942</v>
      </c>
      <c r="C7980" t="str">
        <f t="shared" si="1858"/>
        <v>Long</v>
      </c>
      <c r="D7980">
        <v>3.9</v>
      </c>
      <c r="F7980" s="1">
        <f t="shared" si="1872"/>
        <v>3.9</v>
      </c>
      <c r="G7980" s="1">
        <f t="shared" si="1859"/>
        <v>3.9</v>
      </c>
      <c r="H7980">
        <f t="shared" si="1860"/>
        <v>3.9</v>
      </c>
      <c r="I7980" t="s">
        <v>12902</v>
      </c>
      <c r="J7980" t="s">
        <v>22</v>
      </c>
      <c r="K7980" t="s">
        <v>9121</v>
      </c>
      <c r="L7980" t="str">
        <f t="shared" si="1861"/>
        <v>Established</v>
      </c>
      <c r="N7980" s="2">
        <f t="shared" si="1862"/>
        <v>19</v>
      </c>
      <c r="O7980" t="s">
        <v>100</v>
      </c>
      <c r="P7980" t="s">
        <v>691</v>
      </c>
      <c r="Q7980" t="s">
        <v>295</v>
      </c>
      <c r="R7980" t="str">
        <f t="shared" si="1863"/>
        <v>Average</v>
      </c>
      <c r="S7980" t="str">
        <f t="shared" si="1864"/>
        <v xml:space="preserve"> </v>
      </c>
      <c r="T7980" t="b">
        <f t="shared" si="1865"/>
        <v>0</v>
      </c>
      <c r="U7980" t="b">
        <f t="shared" si="1866"/>
        <v>1</v>
      </c>
      <c r="V7980" t="str">
        <f t="shared" si="1867"/>
        <v>Average Company</v>
      </c>
      <c r="W7980" t="str">
        <f t="shared" si="1868"/>
        <v>Don't Buy</v>
      </c>
      <c r="X7980" t="str">
        <f t="shared" si="1869"/>
        <v>Not Known</v>
      </c>
      <c r="Z7980" t="str">
        <f t="shared" si="1870"/>
        <v>None</v>
      </c>
      <c r="AB7980" t="str">
        <f t="shared" si="1871"/>
        <v>0</v>
      </c>
    </row>
    <row r="7981" spans="1:28" x14ac:dyDescent="0.3">
      <c r="A7981">
        <v>7979</v>
      </c>
      <c r="B7981" t="s">
        <v>12943</v>
      </c>
      <c r="C7981" t="str">
        <f t="shared" si="1858"/>
        <v>Long</v>
      </c>
      <c r="D7981">
        <v>4.0999999999999996</v>
      </c>
      <c r="F7981" s="1">
        <f t="shared" si="1872"/>
        <v>4.0999999999999996</v>
      </c>
      <c r="G7981" s="1">
        <f t="shared" si="1859"/>
        <v>4.0999999999999996</v>
      </c>
      <c r="H7981">
        <f t="shared" si="1860"/>
        <v>4.0999999999999996</v>
      </c>
      <c r="I7981" t="s">
        <v>12902</v>
      </c>
      <c r="J7981" t="s">
        <v>22</v>
      </c>
      <c r="K7981" t="s">
        <v>3861</v>
      </c>
      <c r="L7981" t="str">
        <f t="shared" si="1861"/>
        <v>Established</v>
      </c>
      <c r="N7981" s="2">
        <f t="shared" si="1862"/>
        <v>25</v>
      </c>
      <c r="O7981" t="s">
        <v>54</v>
      </c>
      <c r="P7981" t="s">
        <v>683</v>
      </c>
      <c r="Q7981" t="s">
        <v>223</v>
      </c>
      <c r="R7981" t="str">
        <f t="shared" si="1863"/>
        <v>Great</v>
      </c>
      <c r="S7981" t="str">
        <f t="shared" si="1864"/>
        <v>Great</v>
      </c>
      <c r="T7981" t="b">
        <f t="shared" si="1865"/>
        <v>1</v>
      </c>
      <c r="U7981" t="b">
        <f t="shared" si="1866"/>
        <v>1</v>
      </c>
      <c r="V7981" t="str">
        <f t="shared" si="1867"/>
        <v>Top Company</v>
      </c>
      <c r="W7981" t="str">
        <f t="shared" si="1868"/>
        <v>Don't Buy</v>
      </c>
      <c r="X7981" t="str">
        <f t="shared" si="1869"/>
        <v>Not Known</v>
      </c>
      <c r="Z7981" t="str">
        <f t="shared" si="1870"/>
        <v>None</v>
      </c>
      <c r="AB7981" t="str">
        <f t="shared" si="1871"/>
        <v>0</v>
      </c>
    </row>
    <row r="7982" spans="1:28" x14ac:dyDescent="0.3">
      <c r="A7982">
        <v>7980</v>
      </c>
      <c r="B7982" t="s">
        <v>12944</v>
      </c>
      <c r="C7982" t="str">
        <f t="shared" si="1858"/>
        <v>Long</v>
      </c>
      <c r="D7982">
        <v>3.6</v>
      </c>
      <c r="F7982" s="1">
        <f t="shared" si="1872"/>
        <v>3.6</v>
      </c>
      <c r="G7982" s="1">
        <f t="shared" si="1859"/>
        <v>3.6</v>
      </c>
      <c r="H7982">
        <f t="shared" si="1860"/>
        <v>3.6</v>
      </c>
      <c r="I7982" t="s">
        <v>12902</v>
      </c>
      <c r="J7982" t="s">
        <v>22</v>
      </c>
      <c r="K7982" t="s">
        <v>2337</v>
      </c>
      <c r="L7982" t="str">
        <f t="shared" si="1861"/>
        <v>Established</v>
      </c>
      <c r="N7982" s="2">
        <f t="shared" si="1862"/>
        <v>47</v>
      </c>
      <c r="O7982" t="s">
        <v>258</v>
      </c>
      <c r="P7982" t="s">
        <v>691</v>
      </c>
      <c r="Q7982" t="s">
        <v>28</v>
      </c>
      <c r="R7982" t="str">
        <f t="shared" si="1863"/>
        <v>Average</v>
      </c>
      <c r="S7982" t="str">
        <f t="shared" si="1864"/>
        <v xml:space="preserve"> </v>
      </c>
      <c r="T7982" t="b">
        <f t="shared" si="1865"/>
        <v>0</v>
      </c>
      <c r="U7982" t="b">
        <f t="shared" si="1866"/>
        <v>1</v>
      </c>
      <c r="V7982" t="str">
        <f t="shared" si="1867"/>
        <v>Average Company</v>
      </c>
      <c r="W7982" t="str">
        <f t="shared" si="1868"/>
        <v>Don't Buy</v>
      </c>
      <c r="X7982" t="str">
        <f t="shared" si="1869"/>
        <v>Bombay Finance</v>
      </c>
      <c r="Z7982" t="str">
        <f t="shared" si="1870"/>
        <v>None</v>
      </c>
      <c r="AB7982" t="str">
        <f t="shared" si="1871"/>
        <v>500K</v>
      </c>
    </row>
    <row r="7983" spans="1:28" x14ac:dyDescent="0.3">
      <c r="A7983">
        <v>7981</v>
      </c>
      <c r="B7983" t="s">
        <v>12945</v>
      </c>
      <c r="C7983" t="str">
        <f t="shared" si="1858"/>
        <v>Long</v>
      </c>
      <c r="D7983">
        <v>3.6</v>
      </c>
      <c r="F7983" s="1">
        <f t="shared" si="1872"/>
        <v>3.6</v>
      </c>
      <c r="G7983" s="1">
        <f t="shared" si="1859"/>
        <v>3.6</v>
      </c>
      <c r="H7983">
        <f t="shared" si="1860"/>
        <v>3.6</v>
      </c>
      <c r="I7983" t="s">
        <v>12902</v>
      </c>
      <c r="J7983" t="s">
        <v>10</v>
      </c>
      <c r="K7983" t="s">
        <v>12946</v>
      </c>
      <c r="L7983" t="str">
        <f t="shared" si="1861"/>
        <v>Established</v>
      </c>
      <c r="N7983" s="2">
        <f t="shared" si="1862"/>
        <v>59</v>
      </c>
      <c r="O7983" t="s">
        <v>1765</v>
      </c>
      <c r="P7983" t="s">
        <v>691</v>
      </c>
      <c r="Q7983" t="s">
        <v>80</v>
      </c>
      <c r="R7983" t="str">
        <f t="shared" si="1863"/>
        <v>Average</v>
      </c>
      <c r="S7983" t="str">
        <f t="shared" si="1864"/>
        <v xml:space="preserve"> </v>
      </c>
      <c r="T7983" t="b">
        <f t="shared" si="1865"/>
        <v>0</v>
      </c>
      <c r="U7983" t="b">
        <f t="shared" si="1866"/>
        <v>1</v>
      </c>
      <c r="V7983" t="str">
        <f t="shared" si="1867"/>
        <v>Average Company</v>
      </c>
      <c r="W7983" t="str">
        <f t="shared" si="1868"/>
        <v>Don't Buy</v>
      </c>
      <c r="X7983" t="str">
        <f t="shared" si="1869"/>
        <v>Not Known</v>
      </c>
      <c r="Z7983" t="str">
        <f t="shared" si="1870"/>
        <v>None</v>
      </c>
      <c r="AB7983" t="str">
        <f t="shared" si="1871"/>
        <v>0</v>
      </c>
    </row>
    <row r="7984" spans="1:28" x14ac:dyDescent="0.3">
      <c r="A7984">
        <v>7982</v>
      </c>
      <c r="B7984" t="s">
        <v>12947</v>
      </c>
      <c r="C7984" t="str">
        <f t="shared" si="1858"/>
        <v>Long</v>
      </c>
      <c r="D7984">
        <v>3.5</v>
      </c>
      <c r="F7984" s="1">
        <f t="shared" si="1872"/>
        <v>3.5</v>
      </c>
      <c r="G7984" s="1">
        <f t="shared" si="1859"/>
        <v>3.5</v>
      </c>
      <c r="H7984">
        <f t="shared" si="1860"/>
        <v>3.5</v>
      </c>
      <c r="I7984" t="s">
        <v>12902</v>
      </c>
      <c r="J7984" t="s">
        <v>10</v>
      </c>
      <c r="K7984" t="s">
        <v>2686</v>
      </c>
      <c r="L7984" t="str">
        <f t="shared" si="1861"/>
        <v>Established</v>
      </c>
      <c r="N7984" s="2">
        <f t="shared" si="1862"/>
        <v>23</v>
      </c>
      <c r="O7984" t="s">
        <v>230</v>
      </c>
      <c r="P7984" t="s">
        <v>1308</v>
      </c>
      <c r="Q7984" t="s">
        <v>19</v>
      </c>
      <c r="R7984" t="str">
        <f t="shared" si="1863"/>
        <v>Average</v>
      </c>
      <c r="S7984" t="str">
        <f t="shared" si="1864"/>
        <v xml:space="preserve"> </v>
      </c>
      <c r="T7984" t="b">
        <f t="shared" si="1865"/>
        <v>0</v>
      </c>
      <c r="U7984" t="b">
        <f t="shared" si="1866"/>
        <v>0</v>
      </c>
      <c r="V7984" t="str">
        <f t="shared" si="1867"/>
        <v>Average Company</v>
      </c>
      <c r="W7984" t="str">
        <f t="shared" si="1868"/>
        <v>Buy</v>
      </c>
      <c r="X7984" t="str">
        <f t="shared" si="1869"/>
        <v>Not Known</v>
      </c>
      <c r="Z7984" t="str">
        <f t="shared" si="1870"/>
        <v>None</v>
      </c>
      <c r="AB7984" t="str">
        <f t="shared" si="1871"/>
        <v>500K</v>
      </c>
    </row>
    <row r="7985" spans="1:28" x14ac:dyDescent="0.3">
      <c r="A7985">
        <v>7983</v>
      </c>
      <c r="B7985" t="s">
        <v>12948</v>
      </c>
      <c r="C7985" t="str">
        <f t="shared" si="1858"/>
        <v>Short</v>
      </c>
      <c r="D7985">
        <v>3.8</v>
      </c>
      <c r="F7985" s="1">
        <f t="shared" si="1872"/>
        <v>3.8</v>
      </c>
      <c r="G7985" s="1">
        <f t="shared" si="1859"/>
        <v>3.8</v>
      </c>
      <c r="H7985">
        <f t="shared" si="1860"/>
        <v>3.8</v>
      </c>
      <c r="I7985" t="s">
        <v>12902</v>
      </c>
      <c r="J7985" t="s">
        <v>22</v>
      </c>
      <c r="K7985" t="s">
        <v>6826</v>
      </c>
      <c r="L7985" t="str">
        <f t="shared" si="1861"/>
        <v>Established</v>
      </c>
      <c r="N7985" s="2">
        <f t="shared" si="1862"/>
        <v>74</v>
      </c>
      <c r="O7985" t="s">
        <v>292</v>
      </c>
      <c r="P7985" t="s">
        <v>683</v>
      </c>
      <c r="Q7985" t="s">
        <v>612</v>
      </c>
      <c r="R7985" t="str">
        <f t="shared" si="1863"/>
        <v>Average</v>
      </c>
      <c r="S7985" t="str">
        <f t="shared" si="1864"/>
        <v xml:space="preserve"> </v>
      </c>
      <c r="T7985" t="b">
        <f t="shared" si="1865"/>
        <v>0</v>
      </c>
      <c r="U7985" t="b">
        <f t="shared" si="1866"/>
        <v>1</v>
      </c>
      <c r="V7985" t="str">
        <f t="shared" si="1867"/>
        <v>Average Company</v>
      </c>
      <c r="W7985" t="str">
        <f t="shared" si="1868"/>
        <v>Don't Buy</v>
      </c>
      <c r="X7985" t="str">
        <f t="shared" si="1869"/>
        <v>Not Known</v>
      </c>
      <c r="Z7985" t="str">
        <f t="shared" si="1870"/>
        <v>None</v>
      </c>
      <c r="AB7985" t="str">
        <f t="shared" si="1871"/>
        <v>0</v>
      </c>
    </row>
    <row r="7986" spans="1:28" x14ac:dyDescent="0.3">
      <c r="A7986">
        <v>7984</v>
      </c>
      <c r="B7986" t="s">
        <v>12949</v>
      </c>
      <c r="C7986" t="str">
        <f t="shared" si="1858"/>
        <v>Long</v>
      </c>
      <c r="D7986">
        <v>3</v>
      </c>
      <c r="F7986" s="1">
        <f t="shared" si="1872"/>
        <v>3</v>
      </c>
      <c r="G7986" s="1">
        <f t="shared" si="1859"/>
        <v>3</v>
      </c>
      <c r="H7986">
        <f t="shared" si="1860"/>
        <v>3</v>
      </c>
      <c r="I7986" t="s">
        <v>12902</v>
      </c>
      <c r="J7986" t="s">
        <v>22</v>
      </c>
      <c r="K7986" t="s">
        <v>2041</v>
      </c>
      <c r="L7986" t="str">
        <f t="shared" si="1861"/>
        <v>Established</v>
      </c>
      <c r="N7986" s="2">
        <f t="shared" si="1862"/>
        <v>57</v>
      </c>
      <c r="O7986" t="s">
        <v>1796</v>
      </c>
      <c r="P7986" t="s">
        <v>147</v>
      </c>
      <c r="Q7986" t="s">
        <v>2269</v>
      </c>
      <c r="R7986" t="str">
        <f t="shared" si="1863"/>
        <v>Average</v>
      </c>
      <c r="S7986" t="str">
        <f t="shared" si="1864"/>
        <v xml:space="preserve"> </v>
      </c>
      <c r="T7986" t="b">
        <f t="shared" si="1865"/>
        <v>0</v>
      </c>
      <c r="U7986" t="b">
        <f t="shared" si="1866"/>
        <v>0</v>
      </c>
      <c r="V7986" t="str">
        <f t="shared" si="1867"/>
        <v>Average Company</v>
      </c>
      <c r="W7986" t="str">
        <f t="shared" si="1868"/>
        <v>Don't Buy</v>
      </c>
      <c r="X7986" t="str">
        <f t="shared" si="1869"/>
        <v>Not Known</v>
      </c>
      <c r="Z7986" t="str">
        <f t="shared" si="1870"/>
        <v>None</v>
      </c>
      <c r="AB7986" t="str">
        <f t="shared" si="1871"/>
        <v>0</v>
      </c>
    </row>
    <row r="7987" spans="1:28" x14ac:dyDescent="0.3">
      <c r="A7987">
        <v>7985</v>
      </c>
      <c r="B7987" t="s">
        <v>12950</v>
      </c>
      <c r="C7987" t="str">
        <f t="shared" si="1858"/>
        <v>Long</v>
      </c>
      <c r="D7987">
        <v>4.3</v>
      </c>
      <c r="F7987" s="1">
        <f t="shared" si="1872"/>
        <v>4.3</v>
      </c>
      <c r="G7987" s="1">
        <f t="shared" si="1859"/>
        <v>4.3</v>
      </c>
      <c r="H7987">
        <f t="shared" si="1860"/>
        <v>4.3</v>
      </c>
      <c r="I7987" t="s">
        <v>12902</v>
      </c>
      <c r="J7987" t="s">
        <v>10976</v>
      </c>
      <c r="K7987" t="s">
        <v>716</v>
      </c>
      <c r="L7987" t="str">
        <f t="shared" si="1861"/>
        <v>Established</v>
      </c>
      <c r="N7987" s="2">
        <f t="shared" si="1862"/>
        <v>50</v>
      </c>
      <c r="O7987" t="s">
        <v>691</v>
      </c>
      <c r="Q7987" t="s">
        <v>204</v>
      </c>
      <c r="R7987" t="str">
        <f t="shared" si="1863"/>
        <v>Great</v>
      </c>
      <c r="S7987" t="str">
        <f t="shared" si="1864"/>
        <v>Great</v>
      </c>
      <c r="T7987" t="b">
        <f t="shared" si="1865"/>
        <v>1</v>
      </c>
      <c r="U7987" t="b">
        <f t="shared" si="1866"/>
        <v>1</v>
      </c>
      <c r="V7987" t="str">
        <f t="shared" si="1867"/>
        <v>Top Company</v>
      </c>
      <c r="W7987" t="str">
        <f t="shared" si="1868"/>
        <v>Don't Buy</v>
      </c>
      <c r="X7987" t="str">
        <f t="shared" si="1869"/>
        <v>Not Known</v>
      </c>
      <c r="Z7987" t="str">
        <f t="shared" si="1870"/>
        <v>None</v>
      </c>
      <c r="AB7987" t="str">
        <f t="shared" si="1871"/>
        <v>0</v>
      </c>
    </row>
    <row r="7988" spans="1:28" x14ac:dyDescent="0.3">
      <c r="A7988">
        <v>7986</v>
      </c>
      <c r="B7988" t="s">
        <v>12951</v>
      </c>
      <c r="C7988" t="str">
        <f t="shared" si="1858"/>
        <v>Long</v>
      </c>
      <c r="D7988">
        <v>3.8</v>
      </c>
      <c r="F7988" s="1">
        <f t="shared" si="1872"/>
        <v>3.8</v>
      </c>
      <c r="G7988" s="1">
        <f t="shared" si="1859"/>
        <v>3.8</v>
      </c>
      <c r="H7988">
        <f t="shared" si="1860"/>
        <v>3.8</v>
      </c>
      <c r="I7988" t="s">
        <v>12902</v>
      </c>
      <c r="J7988" t="s">
        <v>10</v>
      </c>
      <c r="K7988" t="s">
        <v>6745</v>
      </c>
      <c r="L7988" t="str">
        <f t="shared" si="1861"/>
        <v>Established</v>
      </c>
      <c r="N7988" s="2">
        <f t="shared" si="1862"/>
        <v>54</v>
      </c>
      <c r="O7988" t="s">
        <v>12</v>
      </c>
      <c r="P7988" t="s">
        <v>1261</v>
      </c>
      <c r="Q7988" t="s">
        <v>196</v>
      </c>
      <c r="R7988" t="str">
        <f t="shared" si="1863"/>
        <v>Average</v>
      </c>
      <c r="S7988" t="str">
        <f t="shared" si="1864"/>
        <v xml:space="preserve"> </v>
      </c>
      <c r="T7988" t="b">
        <f t="shared" si="1865"/>
        <v>0</v>
      </c>
      <c r="U7988" t="b">
        <f t="shared" si="1866"/>
        <v>1</v>
      </c>
      <c r="V7988" t="str">
        <f t="shared" si="1867"/>
        <v>Average Company</v>
      </c>
      <c r="W7988" t="str">
        <f t="shared" si="1868"/>
        <v>Don't Buy</v>
      </c>
      <c r="X7988" t="str">
        <f t="shared" si="1869"/>
        <v>Not Known</v>
      </c>
      <c r="Z7988" t="str">
        <f t="shared" si="1870"/>
        <v>None</v>
      </c>
      <c r="AB7988" t="str">
        <f t="shared" si="1871"/>
        <v>0</v>
      </c>
    </row>
    <row r="7989" spans="1:28" x14ac:dyDescent="0.3">
      <c r="A7989">
        <v>7987</v>
      </c>
      <c r="B7989" t="s">
        <v>12952</v>
      </c>
      <c r="C7989" t="str">
        <f t="shared" si="1858"/>
        <v>Long</v>
      </c>
      <c r="D7989">
        <v>3.8</v>
      </c>
      <c r="F7989" s="1">
        <f t="shared" si="1872"/>
        <v>3.8</v>
      </c>
      <c r="G7989" s="1">
        <f t="shared" si="1859"/>
        <v>3.8</v>
      </c>
      <c r="H7989">
        <f t="shared" si="1860"/>
        <v>3.8</v>
      </c>
      <c r="I7989" t="s">
        <v>12902</v>
      </c>
      <c r="J7989" t="s">
        <v>22</v>
      </c>
      <c r="K7989" t="s">
        <v>12953</v>
      </c>
      <c r="L7989" t="str">
        <f t="shared" si="1861"/>
        <v>Established</v>
      </c>
      <c r="N7989" s="2">
        <f t="shared" si="1862"/>
        <v>22</v>
      </c>
      <c r="O7989" t="s">
        <v>142</v>
      </c>
      <c r="P7989" t="s">
        <v>3614</v>
      </c>
      <c r="Q7989" t="s">
        <v>773</v>
      </c>
      <c r="R7989" t="str">
        <f t="shared" si="1863"/>
        <v>Average</v>
      </c>
      <c r="S7989" t="str">
        <f t="shared" si="1864"/>
        <v xml:space="preserve"> </v>
      </c>
      <c r="T7989" t="b">
        <f t="shared" si="1865"/>
        <v>0</v>
      </c>
      <c r="U7989" t="b">
        <f t="shared" si="1866"/>
        <v>1</v>
      </c>
      <c r="V7989" t="str">
        <f t="shared" si="1867"/>
        <v>Average Company</v>
      </c>
      <c r="W7989" t="str">
        <f t="shared" si="1868"/>
        <v>Don't Buy</v>
      </c>
      <c r="X7989" t="str">
        <f t="shared" si="1869"/>
        <v>Not Known</v>
      </c>
      <c r="Z7989" t="str">
        <f t="shared" si="1870"/>
        <v>None</v>
      </c>
      <c r="AB7989" t="str">
        <f t="shared" si="1871"/>
        <v>0</v>
      </c>
    </row>
    <row r="7990" spans="1:28" x14ac:dyDescent="0.3">
      <c r="A7990">
        <v>7988</v>
      </c>
      <c r="B7990" t="s">
        <v>12954</v>
      </c>
      <c r="C7990" t="str">
        <f t="shared" si="1858"/>
        <v>Long</v>
      </c>
      <c r="D7990">
        <v>3.6</v>
      </c>
      <c r="F7990" s="1">
        <f t="shared" si="1872"/>
        <v>3.6</v>
      </c>
      <c r="G7990" s="1">
        <f t="shared" si="1859"/>
        <v>3.6</v>
      </c>
      <c r="H7990">
        <f t="shared" si="1860"/>
        <v>3.6</v>
      </c>
      <c r="I7990" t="s">
        <v>12902</v>
      </c>
      <c r="J7990" t="s">
        <v>22</v>
      </c>
      <c r="K7990" t="s">
        <v>12955</v>
      </c>
      <c r="L7990" t="str">
        <f t="shared" si="1861"/>
        <v>Established</v>
      </c>
      <c r="N7990" s="2">
        <f t="shared" si="1862"/>
        <v>37</v>
      </c>
      <c r="O7990" t="s">
        <v>538</v>
      </c>
      <c r="P7990" t="s">
        <v>691</v>
      </c>
      <c r="Q7990" t="s">
        <v>80</v>
      </c>
      <c r="R7990" t="str">
        <f t="shared" si="1863"/>
        <v>Average</v>
      </c>
      <c r="S7990" t="str">
        <f t="shared" si="1864"/>
        <v xml:space="preserve"> </v>
      </c>
      <c r="T7990" t="b">
        <f t="shared" si="1865"/>
        <v>0</v>
      </c>
      <c r="U7990" t="b">
        <f t="shared" si="1866"/>
        <v>1</v>
      </c>
      <c r="V7990" t="str">
        <f t="shared" si="1867"/>
        <v>Average Company</v>
      </c>
      <c r="W7990" t="str">
        <f t="shared" si="1868"/>
        <v>Don't Buy</v>
      </c>
      <c r="X7990" t="str">
        <f t="shared" si="1869"/>
        <v>Not Known</v>
      </c>
      <c r="Z7990" t="str">
        <f t="shared" si="1870"/>
        <v>None</v>
      </c>
      <c r="AB7990" t="str">
        <f t="shared" si="1871"/>
        <v>0</v>
      </c>
    </row>
    <row r="7991" spans="1:28" x14ac:dyDescent="0.3">
      <c r="A7991">
        <v>7989</v>
      </c>
      <c r="B7991" t="s">
        <v>12956</v>
      </c>
      <c r="C7991" t="str">
        <f t="shared" si="1858"/>
        <v>Long</v>
      </c>
      <c r="D7991">
        <v>4</v>
      </c>
      <c r="F7991" s="1">
        <f t="shared" si="1872"/>
        <v>4</v>
      </c>
      <c r="G7991" s="1">
        <f t="shared" si="1859"/>
        <v>4</v>
      </c>
      <c r="H7991">
        <f t="shared" si="1860"/>
        <v>4</v>
      </c>
      <c r="I7991" t="s">
        <v>12902</v>
      </c>
      <c r="J7991" t="s">
        <v>10</v>
      </c>
      <c r="K7991" t="s">
        <v>2584</v>
      </c>
      <c r="L7991" t="str">
        <f t="shared" si="1861"/>
        <v>Established</v>
      </c>
      <c r="N7991" s="2">
        <f t="shared" si="1862"/>
        <v>89</v>
      </c>
      <c r="O7991" t="s">
        <v>253</v>
      </c>
      <c r="P7991" t="s">
        <v>147</v>
      </c>
      <c r="Q7991" t="s">
        <v>523</v>
      </c>
      <c r="R7991" t="str">
        <f t="shared" si="1863"/>
        <v>Average</v>
      </c>
      <c r="S7991" t="str">
        <f t="shared" si="1864"/>
        <v xml:space="preserve"> </v>
      </c>
      <c r="T7991" t="b">
        <f t="shared" si="1865"/>
        <v>0</v>
      </c>
      <c r="U7991" t="b">
        <f t="shared" si="1866"/>
        <v>1</v>
      </c>
      <c r="V7991" t="str">
        <f t="shared" si="1867"/>
        <v>Average Company</v>
      </c>
      <c r="W7991" t="str">
        <f t="shared" si="1868"/>
        <v>Buy</v>
      </c>
      <c r="X7991" t="str">
        <f t="shared" si="1869"/>
        <v>Not Known</v>
      </c>
      <c r="Z7991" t="str">
        <f t="shared" si="1870"/>
        <v>None</v>
      </c>
      <c r="AB7991" t="str">
        <f t="shared" si="1871"/>
        <v>0</v>
      </c>
    </row>
    <row r="7992" spans="1:28" x14ac:dyDescent="0.3">
      <c r="A7992">
        <v>7990</v>
      </c>
      <c r="B7992" t="s">
        <v>12957</v>
      </c>
      <c r="C7992" t="str">
        <f t="shared" si="1858"/>
        <v>Long</v>
      </c>
      <c r="D7992">
        <v>4.0999999999999996</v>
      </c>
      <c r="F7992" s="1">
        <f t="shared" si="1872"/>
        <v>4.0999999999999996</v>
      </c>
      <c r="G7992" s="1">
        <f t="shared" si="1859"/>
        <v>4.0999999999999996</v>
      </c>
      <c r="H7992">
        <f t="shared" si="1860"/>
        <v>4.0999999999999996</v>
      </c>
      <c r="I7992" t="s">
        <v>12902</v>
      </c>
      <c r="J7992" t="s">
        <v>22</v>
      </c>
      <c r="K7992" t="s">
        <v>5003</v>
      </c>
      <c r="L7992" t="str">
        <f t="shared" si="1861"/>
        <v>Established</v>
      </c>
      <c r="N7992" s="2">
        <f t="shared" si="1862"/>
        <v>17</v>
      </c>
      <c r="O7992" t="s">
        <v>711</v>
      </c>
      <c r="P7992" t="s">
        <v>683</v>
      </c>
      <c r="Q7992" t="s">
        <v>28</v>
      </c>
      <c r="R7992" t="str">
        <f t="shared" si="1863"/>
        <v>Great</v>
      </c>
      <c r="S7992" t="str">
        <f t="shared" si="1864"/>
        <v>Great</v>
      </c>
      <c r="T7992" t="b">
        <f t="shared" si="1865"/>
        <v>1</v>
      </c>
      <c r="U7992" t="b">
        <f t="shared" si="1866"/>
        <v>1</v>
      </c>
      <c r="V7992" t="str">
        <f t="shared" si="1867"/>
        <v>Average Company</v>
      </c>
      <c r="W7992" t="str">
        <f t="shared" si="1868"/>
        <v>Don't Buy</v>
      </c>
      <c r="X7992" t="str">
        <f t="shared" si="1869"/>
        <v>Not Known</v>
      </c>
      <c r="Z7992" t="str">
        <f t="shared" si="1870"/>
        <v>None</v>
      </c>
      <c r="AB7992" t="str">
        <f t="shared" si="1871"/>
        <v>1Million</v>
      </c>
    </row>
    <row r="7993" spans="1:28" x14ac:dyDescent="0.3">
      <c r="A7993">
        <v>7991</v>
      </c>
      <c r="B7993" t="s">
        <v>12958</v>
      </c>
      <c r="C7993" t="str">
        <f t="shared" si="1858"/>
        <v>Long</v>
      </c>
      <c r="D7993">
        <v>3.1</v>
      </c>
      <c r="F7993" s="1">
        <f t="shared" si="1872"/>
        <v>3.1</v>
      </c>
      <c r="G7993" s="1">
        <f t="shared" si="1859"/>
        <v>3.1</v>
      </c>
      <c r="H7993">
        <f t="shared" si="1860"/>
        <v>3.1</v>
      </c>
      <c r="I7993" t="s">
        <v>12902</v>
      </c>
      <c r="J7993" t="s">
        <v>22</v>
      </c>
      <c r="K7993" t="s">
        <v>12959</v>
      </c>
      <c r="L7993" t="str">
        <f t="shared" si="1861"/>
        <v>Established</v>
      </c>
      <c r="N7993" s="2">
        <f t="shared" si="1862"/>
        <v>39</v>
      </c>
      <c r="O7993" t="s">
        <v>74</v>
      </c>
      <c r="P7993" t="s">
        <v>691</v>
      </c>
      <c r="Q7993" t="s">
        <v>1519</v>
      </c>
      <c r="R7993" t="str">
        <f t="shared" si="1863"/>
        <v>Average</v>
      </c>
      <c r="S7993" t="str">
        <f t="shared" si="1864"/>
        <v xml:space="preserve"> </v>
      </c>
      <c r="T7993" t="b">
        <f t="shared" si="1865"/>
        <v>0</v>
      </c>
      <c r="U7993" t="b">
        <f t="shared" si="1866"/>
        <v>0</v>
      </c>
      <c r="V7993" t="str">
        <f t="shared" si="1867"/>
        <v>Average Company</v>
      </c>
      <c r="W7993" t="str">
        <f t="shared" si="1868"/>
        <v>Buy</v>
      </c>
      <c r="X7993" t="str">
        <f t="shared" si="1869"/>
        <v>Not Known</v>
      </c>
      <c r="Z7993" t="str">
        <f t="shared" si="1870"/>
        <v>None</v>
      </c>
      <c r="AB7993" t="str">
        <f t="shared" si="1871"/>
        <v>0</v>
      </c>
    </row>
    <row r="7994" spans="1:28" x14ac:dyDescent="0.3">
      <c r="A7994">
        <v>7992</v>
      </c>
      <c r="B7994" t="s">
        <v>12960</v>
      </c>
      <c r="C7994" t="str">
        <f t="shared" si="1858"/>
        <v>Long</v>
      </c>
      <c r="D7994">
        <v>3.9</v>
      </c>
      <c r="F7994" s="1">
        <f t="shared" si="1872"/>
        <v>3.9</v>
      </c>
      <c r="G7994" s="1">
        <f t="shared" si="1859"/>
        <v>3.9</v>
      </c>
      <c r="H7994">
        <f t="shared" si="1860"/>
        <v>3.9</v>
      </c>
      <c r="I7994" t="s">
        <v>12902</v>
      </c>
      <c r="J7994" t="s">
        <v>22</v>
      </c>
      <c r="K7994" t="s">
        <v>12961</v>
      </c>
      <c r="L7994" t="str">
        <f t="shared" si="1861"/>
        <v>Established</v>
      </c>
      <c r="N7994" s="2">
        <f t="shared" si="1862"/>
        <v>22</v>
      </c>
      <c r="O7994" t="s">
        <v>142</v>
      </c>
      <c r="P7994" t="s">
        <v>691</v>
      </c>
      <c r="Q7994" t="s">
        <v>315</v>
      </c>
      <c r="R7994" t="str">
        <f t="shared" si="1863"/>
        <v>Average</v>
      </c>
      <c r="S7994" t="str">
        <f t="shared" si="1864"/>
        <v xml:space="preserve"> </v>
      </c>
      <c r="T7994" t="b">
        <f t="shared" si="1865"/>
        <v>0</v>
      </c>
      <c r="U7994" t="b">
        <f t="shared" si="1866"/>
        <v>1</v>
      </c>
      <c r="V7994" t="str">
        <f t="shared" si="1867"/>
        <v>Average Company</v>
      </c>
      <c r="W7994" t="str">
        <f t="shared" si="1868"/>
        <v>Don't Buy</v>
      </c>
      <c r="X7994" t="str">
        <f t="shared" si="1869"/>
        <v>Not Known</v>
      </c>
      <c r="Z7994" t="str">
        <f t="shared" si="1870"/>
        <v>None</v>
      </c>
      <c r="AB7994" t="str">
        <f t="shared" si="1871"/>
        <v>0</v>
      </c>
    </row>
    <row r="7995" spans="1:28" x14ac:dyDescent="0.3">
      <c r="A7995">
        <v>7993</v>
      </c>
      <c r="B7995" t="s">
        <v>12962</v>
      </c>
      <c r="C7995" t="str">
        <f t="shared" si="1858"/>
        <v>Long</v>
      </c>
      <c r="D7995">
        <v>3.9</v>
      </c>
      <c r="F7995" s="1">
        <f t="shared" si="1872"/>
        <v>3.9</v>
      </c>
      <c r="G7995" s="1">
        <f t="shared" si="1859"/>
        <v>3.9</v>
      </c>
      <c r="H7995">
        <f t="shared" si="1860"/>
        <v>3.9</v>
      </c>
      <c r="I7995" t="s">
        <v>12902</v>
      </c>
      <c r="J7995" t="s">
        <v>22</v>
      </c>
      <c r="K7995" t="s">
        <v>12963</v>
      </c>
      <c r="L7995" t="str">
        <f t="shared" si="1861"/>
        <v>Established</v>
      </c>
      <c r="N7995" s="2">
        <f t="shared" si="1862"/>
        <v>37</v>
      </c>
      <c r="O7995" t="s">
        <v>538</v>
      </c>
      <c r="P7995" t="s">
        <v>75</v>
      </c>
      <c r="Q7995" t="s">
        <v>362</v>
      </c>
      <c r="R7995" t="str">
        <f t="shared" si="1863"/>
        <v>Average</v>
      </c>
      <c r="S7995" t="str">
        <f t="shared" si="1864"/>
        <v xml:space="preserve"> </v>
      </c>
      <c r="T7995" t="b">
        <f t="shared" si="1865"/>
        <v>0</v>
      </c>
      <c r="U7995" t="b">
        <f t="shared" si="1866"/>
        <v>1</v>
      </c>
      <c r="V7995" t="str">
        <f t="shared" si="1867"/>
        <v>Average Company</v>
      </c>
      <c r="W7995" t="str">
        <f t="shared" si="1868"/>
        <v>Don't Buy</v>
      </c>
      <c r="X7995" t="str">
        <f t="shared" si="1869"/>
        <v>Not Known</v>
      </c>
      <c r="Z7995" t="str">
        <f t="shared" si="1870"/>
        <v>None</v>
      </c>
      <c r="AB7995" t="str">
        <f t="shared" si="1871"/>
        <v>0</v>
      </c>
    </row>
    <row r="7996" spans="1:28" x14ac:dyDescent="0.3">
      <c r="A7996">
        <v>7994</v>
      </c>
      <c r="B7996" t="s">
        <v>12964</v>
      </c>
      <c r="C7996" t="str">
        <f t="shared" si="1858"/>
        <v>Long</v>
      </c>
      <c r="D7996">
        <v>4.0999999999999996</v>
      </c>
      <c r="F7996" s="1">
        <f t="shared" si="1872"/>
        <v>4.0999999999999996</v>
      </c>
      <c r="G7996" s="1">
        <f t="shared" si="1859"/>
        <v>4.0999999999999996</v>
      </c>
      <c r="H7996">
        <f t="shared" si="1860"/>
        <v>4.0999999999999996</v>
      </c>
      <c r="I7996" t="s">
        <v>12902</v>
      </c>
      <c r="J7996" t="s">
        <v>22</v>
      </c>
      <c r="K7996" t="s">
        <v>10936</v>
      </c>
      <c r="L7996" t="str">
        <f t="shared" si="1861"/>
        <v>Established</v>
      </c>
      <c r="N7996" s="2">
        <f t="shared" si="1862"/>
        <v>23</v>
      </c>
      <c r="O7996" t="s">
        <v>230</v>
      </c>
      <c r="P7996" t="s">
        <v>1308</v>
      </c>
      <c r="Q7996" t="s">
        <v>186</v>
      </c>
      <c r="R7996" t="str">
        <f t="shared" si="1863"/>
        <v>Great</v>
      </c>
      <c r="S7996" t="str">
        <f t="shared" si="1864"/>
        <v>Great</v>
      </c>
      <c r="T7996" t="b">
        <f t="shared" si="1865"/>
        <v>1</v>
      </c>
      <c r="U7996" t="b">
        <f t="shared" si="1866"/>
        <v>1</v>
      </c>
      <c r="V7996" t="str">
        <f t="shared" si="1867"/>
        <v>Top Company</v>
      </c>
      <c r="W7996" t="str">
        <f t="shared" si="1868"/>
        <v>Don't Buy</v>
      </c>
      <c r="X7996" t="str">
        <f t="shared" si="1869"/>
        <v>Not Known</v>
      </c>
      <c r="Z7996" t="str">
        <f t="shared" si="1870"/>
        <v>None</v>
      </c>
      <c r="AB7996" t="str">
        <f t="shared" si="1871"/>
        <v>0</v>
      </c>
    </row>
    <row r="7997" spans="1:28" x14ac:dyDescent="0.3">
      <c r="A7997">
        <v>7995</v>
      </c>
      <c r="B7997" t="s">
        <v>12965</v>
      </c>
      <c r="C7997" t="str">
        <f t="shared" si="1858"/>
        <v>Long</v>
      </c>
      <c r="D7997">
        <v>3.2</v>
      </c>
      <c r="F7997" s="1">
        <f t="shared" si="1872"/>
        <v>3.2</v>
      </c>
      <c r="G7997" s="1">
        <f t="shared" si="1859"/>
        <v>3.2</v>
      </c>
      <c r="H7997">
        <f t="shared" si="1860"/>
        <v>3.2</v>
      </c>
      <c r="I7997" t="s">
        <v>12902</v>
      </c>
      <c r="J7997" t="s">
        <v>22</v>
      </c>
      <c r="K7997" t="s">
        <v>3988</v>
      </c>
      <c r="L7997" t="str">
        <f t="shared" si="1861"/>
        <v>Established</v>
      </c>
      <c r="N7997" s="2">
        <f t="shared" si="1862"/>
        <v>11</v>
      </c>
      <c r="O7997" t="s">
        <v>146</v>
      </c>
      <c r="P7997" t="s">
        <v>683</v>
      </c>
      <c r="Q7997" t="s">
        <v>44</v>
      </c>
      <c r="R7997" t="str">
        <f t="shared" si="1863"/>
        <v>Average</v>
      </c>
      <c r="S7997" t="str">
        <f t="shared" si="1864"/>
        <v xml:space="preserve"> </v>
      </c>
      <c r="T7997" t="b">
        <f t="shared" si="1865"/>
        <v>0</v>
      </c>
      <c r="U7997" t="b">
        <f t="shared" si="1866"/>
        <v>0</v>
      </c>
      <c r="V7997" t="str">
        <f t="shared" si="1867"/>
        <v>Average Company</v>
      </c>
      <c r="W7997" t="str">
        <f t="shared" si="1868"/>
        <v>Buy</v>
      </c>
      <c r="X7997" t="str">
        <f t="shared" si="1869"/>
        <v>Not Known</v>
      </c>
      <c r="Z7997" t="str">
        <f t="shared" si="1870"/>
        <v>None</v>
      </c>
      <c r="AB7997" t="str">
        <f t="shared" si="1871"/>
        <v>0</v>
      </c>
    </row>
    <row r="7998" spans="1:28" x14ac:dyDescent="0.3">
      <c r="A7998">
        <v>7996</v>
      </c>
      <c r="B7998" t="s">
        <v>12966</v>
      </c>
      <c r="C7998" t="str">
        <f t="shared" si="1858"/>
        <v>Long</v>
      </c>
      <c r="D7998">
        <v>2.1</v>
      </c>
      <c r="F7998" s="1">
        <f t="shared" si="1872"/>
        <v>2.1</v>
      </c>
      <c r="G7998" s="1">
        <f t="shared" si="1859"/>
        <v>2.1</v>
      </c>
      <c r="H7998">
        <f t="shared" si="1860"/>
        <v>2.1</v>
      </c>
      <c r="I7998" t="s">
        <v>12902</v>
      </c>
      <c r="J7998" t="s">
        <v>10</v>
      </c>
      <c r="K7998" t="s">
        <v>6513</v>
      </c>
      <c r="L7998" t="str">
        <f t="shared" si="1861"/>
        <v>Established</v>
      </c>
      <c r="N7998" s="2">
        <f t="shared" si="1862"/>
        <v>35</v>
      </c>
      <c r="O7998" t="s">
        <v>249</v>
      </c>
      <c r="P7998" t="s">
        <v>1308</v>
      </c>
      <c r="Q7998" t="s">
        <v>28</v>
      </c>
      <c r="R7998" t="str">
        <f t="shared" si="1863"/>
        <v>Average</v>
      </c>
      <c r="S7998" t="str">
        <f t="shared" si="1864"/>
        <v xml:space="preserve"> </v>
      </c>
      <c r="T7998" t="b">
        <f t="shared" si="1865"/>
        <v>0</v>
      </c>
      <c r="U7998" t="b">
        <f t="shared" si="1866"/>
        <v>0</v>
      </c>
      <c r="V7998" t="str">
        <f t="shared" si="1867"/>
        <v>Average Company</v>
      </c>
      <c r="W7998" t="str">
        <f t="shared" si="1868"/>
        <v>Don't Buy</v>
      </c>
      <c r="X7998" t="str">
        <f t="shared" si="1869"/>
        <v>Not Known</v>
      </c>
      <c r="Z7998" t="str">
        <f t="shared" si="1870"/>
        <v>None</v>
      </c>
      <c r="AB7998" t="str">
        <f t="shared" si="1871"/>
        <v>500K</v>
      </c>
    </row>
    <row r="7999" spans="1:28" x14ac:dyDescent="0.3">
      <c r="A7999">
        <v>7997</v>
      </c>
      <c r="B7999" t="s">
        <v>12967</v>
      </c>
      <c r="C7999" t="str">
        <f t="shared" si="1858"/>
        <v>Long</v>
      </c>
      <c r="D7999">
        <v>3.9</v>
      </c>
      <c r="F7999" s="1">
        <f t="shared" si="1872"/>
        <v>3.9</v>
      </c>
      <c r="G7999" s="1">
        <f t="shared" si="1859"/>
        <v>3.9</v>
      </c>
      <c r="H7999">
        <f t="shared" si="1860"/>
        <v>3.9</v>
      </c>
      <c r="I7999" t="s">
        <v>12902</v>
      </c>
      <c r="J7999" t="s">
        <v>7542</v>
      </c>
      <c r="K7999" t="s">
        <v>217</v>
      </c>
      <c r="L7999" t="str">
        <f t="shared" si="1861"/>
        <v>Established</v>
      </c>
      <c r="N7999" s="2">
        <f t="shared" si="1862"/>
        <v>51</v>
      </c>
      <c r="O7999" t="s">
        <v>1308</v>
      </c>
      <c r="Q7999" t="s">
        <v>44</v>
      </c>
      <c r="R7999" t="str">
        <f t="shared" si="1863"/>
        <v>Average</v>
      </c>
      <c r="S7999" t="str">
        <f t="shared" si="1864"/>
        <v xml:space="preserve"> </v>
      </c>
      <c r="T7999" t="b">
        <f t="shared" si="1865"/>
        <v>0</v>
      </c>
      <c r="U7999" t="b">
        <f t="shared" si="1866"/>
        <v>1</v>
      </c>
      <c r="V7999" t="str">
        <f t="shared" si="1867"/>
        <v>Average Company</v>
      </c>
      <c r="W7999" t="str">
        <f t="shared" si="1868"/>
        <v>Don't Buy</v>
      </c>
      <c r="X7999" t="str">
        <f t="shared" si="1869"/>
        <v>Not Known</v>
      </c>
      <c r="Z7999" t="str">
        <f t="shared" si="1870"/>
        <v>None</v>
      </c>
      <c r="AB7999" t="str">
        <f t="shared" si="1871"/>
        <v>0</v>
      </c>
    </row>
    <row r="8000" spans="1:28" x14ac:dyDescent="0.3">
      <c r="A8000">
        <v>7998</v>
      </c>
      <c r="B8000" t="s">
        <v>12968</v>
      </c>
      <c r="C8000" t="str">
        <f t="shared" si="1858"/>
        <v>Short</v>
      </c>
      <c r="D8000">
        <v>4.2</v>
      </c>
      <c r="F8000" s="1" t="e">
        <f t="shared" si="1872"/>
        <v>#VALUE!</v>
      </c>
      <c r="G8000" s="1" t="e">
        <f t="shared" si="1859"/>
        <v>#VALUE!</v>
      </c>
      <c r="H8000" t="e">
        <f t="shared" si="1860"/>
        <v>#VALUE!</v>
      </c>
      <c r="I8000" t="s">
        <v>12902</v>
      </c>
      <c r="J8000" t="s">
        <v>12969</v>
      </c>
      <c r="K8000" t="s">
        <v>58</v>
      </c>
      <c r="L8000" t="e">
        <f t="shared" si="1861"/>
        <v>#VALUE!</v>
      </c>
      <c r="N8000" s="2" t="e">
        <f t="shared" si="1862"/>
        <v>#VALUE!</v>
      </c>
      <c r="Q8000" t="s">
        <v>28</v>
      </c>
      <c r="R8000" t="str">
        <f t="shared" si="1863"/>
        <v>Great</v>
      </c>
      <c r="S8000" t="str">
        <f t="shared" si="1864"/>
        <v>Great</v>
      </c>
      <c r="T8000" t="e">
        <f t="shared" si="1865"/>
        <v>#VALUE!</v>
      </c>
      <c r="U8000" t="e">
        <f t="shared" si="1866"/>
        <v>#VALUE!</v>
      </c>
      <c r="V8000" t="e">
        <f t="shared" si="1867"/>
        <v>#VALUE!</v>
      </c>
      <c r="W8000" t="str">
        <f t="shared" si="1868"/>
        <v>Don't Buy</v>
      </c>
      <c r="X8000" t="str">
        <f t="shared" si="1869"/>
        <v>Not Known</v>
      </c>
      <c r="Z8000" t="e">
        <f t="shared" si="1870"/>
        <v>#VALUE!</v>
      </c>
      <c r="AB8000" t="str">
        <f t="shared" si="1871"/>
        <v>1Million</v>
      </c>
    </row>
    <row r="8001" spans="1:28" x14ac:dyDescent="0.3">
      <c r="A8001">
        <v>7999</v>
      </c>
      <c r="B8001" t="s">
        <v>12970</v>
      </c>
      <c r="C8001" t="str">
        <f t="shared" si="1858"/>
        <v>Long</v>
      </c>
      <c r="D8001">
        <v>3.8</v>
      </c>
      <c r="F8001" s="1">
        <f t="shared" si="1872"/>
        <v>3.8</v>
      </c>
      <c r="G8001" s="1">
        <f t="shared" si="1859"/>
        <v>3.8</v>
      </c>
      <c r="H8001">
        <f t="shared" si="1860"/>
        <v>3.8</v>
      </c>
      <c r="I8001" t="s">
        <v>12902</v>
      </c>
      <c r="J8001" t="s">
        <v>22</v>
      </c>
      <c r="K8001" t="s">
        <v>12971</v>
      </c>
      <c r="L8001" t="str">
        <f t="shared" si="1861"/>
        <v>Established</v>
      </c>
      <c r="N8001" s="2">
        <f t="shared" si="1862"/>
        <v>21</v>
      </c>
      <c r="O8001" t="s">
        <v>321</v>
      </c>
      <c r="P8001" t="s">
        <v>3223</v>
      </c>
      <c r="Q8001" t="s">
        <v>315</v>
      </c>
      <c r="R8001" t="str">
        <f t="shared" si="1863"/>
        <v>Average</v>
      </c>
      <c r="S8001" t="str">
        <f t="shared" si="1864"/>
        <v xml:space="preserve"> </v>
      </c>
      <c r="T8001" t="b">
        <f t="shared" si="1865"/>
        <v>0</v>
      </c>
      <c r="U8001" t="b">
        <f t="shared" si="1866"/>
        <v>1</v>
      </c>
      <c r="V8001" t="str">
        <f t="shared" si="1867"/>
        <v>Average Company</v>
      </c>
      <c r="W8001" t="str">
        <f t="shared" si="1868"/>
        <v>Don't Buy</v>
      </c>
      <c r="X8001" t="str">
        <f t="shared" si="1869"/>
        <v>Not Known</v>
      </c>
      <c r="Z8001" t="str">
        <f t="shared" si="1870"/>
        <v>None</v>
      </c>
      <c r="AB8001" t="str">
        <f t="shared" si="1871"/>
        <v>0</v>
      </c>
    </row>
    <row r="8002" spans="1:28" x14ac:dyDescent="0.3">
      <c r="A8002">
        <v>8000</v>
      </c>
      <c r="B8002" t="s">
        <v>12972</v>
      </c>
      <c r="C8002" t="str">
        <f t="shared" si="1858"/>
        <v>Long</v>
      </c>
      <c r="D8002">
        <v>4.0999999999999996</v>
      </c>
      <c r="F8002" s="1">
        <f t="shared" si="1872"/>
        <v>4.5999999999999996</v>
      </c>
      <c r="G8002" s="1">
        <f t="shared" si="1859"/>
        <v>4.5999999999999996</v>
      </c>
      <c r="H8002">
        <f t="shared" si="1860"/>
        <v>4.1999999999999993</v>
      </c>
      <c r="I8002" t="s">
        <v>12902</v>
      </c>
      <c r="J8002" t="s">
        <v>22</v>
      </c>
      <c r="K8002" t="s">
        <v>7458</v>
      </c>
      <c r="L8002" t="str">
        <f t="shared" si="1861"/>
        <v>Startup</v>
      </c>
      <c r="N8002" s="2">
        <f t="shared" si="1862"/>
        <v>8</v>
      </c>
      <c r="O8002" t="s">
        <v>583</v>
      </c>
      <c r="P8002" t="s">
        <v>691</v>
      </c>
      <c r="Q8002" t="s">
        <v>28</v>
      </c>
      <c r="R8002" t="str">
        <f t="shared" si="1863"/>
        <v>Great</v>
      </c>
      <c r="S8002" t="str">
        <f t="shared" si="1864"/>
        <v>Great</v>
      </c>
      <c r="T8002" t="b">
        <f t="shared" si="1865"/>
        <v>0</v>
      </c>
      <c r="U8002" t="b">
        <f t="shared" si="1866"/>
        <v>1</v>
      </c>
      <c r="V8002" t="str">
        <f t="shared" si="1867"/>
        <v>Average Company</v>
      </c>
      <c r="W8002" t="str">
        <f t="shared" si="1868"/>
        <v>Don't Buy</v>
      </c>
      <c r="X8002" t="str">
        <f t="shared" si="1869"/>
        <v>Not Known</v>
      </c>
      <c r="Z8002" t="str">
        <f t="shared" si="1870"/>
        <v>Silicon Valley Startups</v>
      </c>
      <c r="AB8002" t="str">
        <f t="shared" si="1871"/>
        <v>1Million</v>
      </c>
    </row>
    <row r="8003" spans="1:28" x14ac:dyDescent="0.3">
      <c r="A8003">
        <v>8001</v>
      </c>
      <c r="B8003" t="s">
        <v>12973</v>
      </c>
      <c r="C8003" t="str">
        <f t="shared" ref="C8003:C8066" si="1873">IF(LEN(B8003)&gt;=10,"Long","Short")</f>
        <v>Long</v>
      </c>
      <c r="D8003">
        <v>3.8</v>
      </c>
      <c r="F8003" s="1">
        <f t="shared" si="1872"/>
        <v>3.8</v>
      </c>
      <c r="G8003" s="1">
        <f t="shared" ref="G8003:G8066" si="1874">IF(L8003="Startup",D8003+0.5,D8003)</f>
        <v>3.8</v>
      </c>
      <c r="H8003">
        <f t="shared" ref="H8003:H8066" si="1875">IF(L8003="Startup",D8003+0.1,D8003)</f>
        <v>3.8</v>
      </c>
      <c r="I8003" t="s">
        <v>12902</v>
      </c>
      <c r="J8003" t="s">
        <v>3313</v>
      </c>
      <c r="K8003" t="s">
        <v>54</v>
      </c>
      <c r="L8003" t="str">
        <f t="shared" ref="L8003:L8066" si="1876">IF(N8003&lt;10,"Startup","Established")</f>
        <v>Established</v>
      </c>
      <c r="N8003" s="2">
        <f t="shared" ref="N8003:N8066" si="1877">INT(LEFT(O8003,2))</f>
        <v>20</v>
      </c>
      <c r="O8003" t="s">
        <v>683</v>
      </c>
      <c r="Q8003" t="s">
        <v>424</v>
      </c>
      <c r="R8003" t="str">
        <f t="shared" ref="R8003:R8066" si="1878">IF(D8003&gt;4,"Great","Average")</f>
        <v>Average</v>
      </c>
      <c r="S8003" t="str">
        <f t="shared" ref="S8003:S8066" si="1879">IF(D8003&gt;4,"Great"," ")</f>
        <v xml:space="preserve"> </v>
      </c>
      <c r="T8003" t="b">
        <f t="shared" ref="T8003:T8066" si="1880">AND(D8003:D17961&gt;4,N8003:N17961&gt;10)</f>
        <v>0</v>
      </c>
      <c r="U8003" t="b">
        <f t="shared" ref="U8003:U8066" si="1881">OR(D8003&gt;3.5,N8003&lt;10)</f>
        <v>1</v>
      </c>
      <c r="V8003" t="str">
        <f t="shared" ref="V8003:V8066" si="1882">IF(AND(D8003&gt;4,N8003&gt;20),"Top Company","Average Company")</f>
        <v>Average Company</v>
      </c>
      <c r="W8003" t="str">
        <f t="shared" ref="W8003:W8066" si="1883">IF(OR(LEFT(B8003,1)="T",LEFT(B8003,1)="G"),"Buy","Don't Buy")</f>
        <v>Don't Buy</v>
      </c>
      <c r="X8003" t="str">
        <f t="shared" ref="X8003:X8066" si="1884">IF(IF(Q8003="Financial Services",ISNUMBER(SEARCH("Mumbai",K8003))),"Bombay Finance","Not Known")</f>
        <v>Not Known</v>
      </c>
      <c r="Z8003" t="str">
        <f t="shared" ref="Z8003:Z8066" si="1885">IF(AND(OR(ISNUMBER(SEARCH("Bangalore",K8003)),ISNUMBER(SEARCH("Bengaluru",K8003)),ISNUMBER(SEARCH("Chennai",K8003))),N8003&lt;10),"Silicon Valley Startups","None")</f>
        <v>None</v>
      </c>
      <c r="AB8003" t="str">
        <f t="shared" ref="AB8003:AB8066" si="1886">IF(AND(OR(Q8003="IT Services &amp; Consulting",Q8003="Financial Services"),D8003&gt;4),"1Million",IF(AND(OR(Q8003="IT Services &amp; Consulting",Q8003="Financial Services"),D8003&lt;=4),"500K",IF(AND(Q8003="Telecom / ISP",D8003&gt;4),"800K","0")))</f>
        <v>0</v>
      </c>
    </row>
    <row r="8004" spans="1:28" x14ac:dyDescent="0.3">
      <c r="A8004">
        <v>8002</v>
      </c>
      <c r="B8004" t="s">
        <v>12974</v>
      </c>
      <c r="C8004" t="str">
        <f t="shared" si="1873"/>
        <v>Short</v>
      </c>
      <c r="D8004">
        <v>3.3</v>
      </c>
      <c r="F8004" s="1">
        <f t="shared" si="1872"/>
        <v>3.3</v>
      </c>
      <c r="G8004" s="1">
        <f t="shared" si="1874"/>
        <v>3.3</v>
      </c>
      <c r="H8004">
        <f t="shared" si="1875"/>
        <v>3.3</v>
      </c>
      <c r="I8004" t="s">
        <v>12902</v>
      </c>
      <c r="J8004" t="s">
        <v>22</v>
      </c>
      <c r="K8004" t="s">
        <v>12975</v>
      </c>
      <c r="L8004" t="str">
        <f t="shared" si="1876"/>
        <v>Established</v>
      </c>
      <c r="N8004" s="2">
        <f t="shared" si="1877"/>
        <v>53</v>
      </c>
      <c r="O8004" t="s">
        <v>500</v>
      </c>
      <c r="Q8004" t="s">
        <v>80</v>
      </c>
      <c r="R8004" t="str">
        <f t="shared" si="1878"/>
        <v>Average</v>
      </c>
      <c r="S8004" t="str">
        <f t="shared" si="1879"/>
        <v xml:space="preserve"> </v>
      </c>
      <c r="T8004" t="b">
        <f t="shared" si="1880"/>
        <v>0</v>
      </c>
      <c r="U8004" t="b">
        <f t="shared" si="1881"/>
        <v>0</v>
      </c>
      <c r="V8004" t="str">
        <f t="shared" si="1882"/>
        <v>Average Company</v>
      </c>
      <c r="W8004" t="str">
        <f t="shared" si="1883"/>
        <v>Don't Buy</v>
      </c>
      <c r="X8004" t="str">
        <f t="shared" si="1884"/>
        <v>Not Known</v>
      </c>
      <c r="Z8004" t="str">
        <f t="shared" si="1885"/>
        <v>None</v>
      </c>
      <c r="AB8004" t="str">
        <f t="shared" si="1886"/>
        <v>0</v>
      </c>
    </row>
    <row r="8005" spans="1:28" x14ac:dyDescent="0.3">
      <c r="A8005">
        <v>8003</v>
      </c>
      <c r="B8005" t="s">
        <v>12976</v>
      </c>
      <c r="C8005" t="str">
        <f t="shared" si="1873"/>
        <v>Short</v>
      </c>
      <c r="D8005">
        <v>4.5999999999999996</v>
      </c>
      <c r="F8005" s="1">
        <f t="shared" si="1872"/>
        <v>4.5999999999999996</v>
      </c>
      <c r="G8005" s="1">
        <f t="shared" si="1874"/>
        <v>4.5999999999999996</v>
      </c>
      <c r="H8005">
        <f t="shared" si="1875"/>
        <v>4.5999999999999996</v>
      </c>
      <c r="I8005" t="s">
        <v>12902</v>
      </c>
      <c r="J8005" t="s">
        <v>22</v>
      </c>
      <c r="K8005" t="s">
        <v>12977</v>
      </c>
      <c r="L8005" t="str">
        <f t="shared" si="1876"/>
        <v>Established</v>
      </c>
      <c r="N8005" s="2">
        <f t="shared" si="1877"/>
        <v>19</v>
      </c>
      <c r="O8005" t="s">
        <v>100</v>
      </c>
      <c r="P8005" t="s">
        <v>1308</v>
      </c>
      <c r="Q8005" t="s">
        <v>295</v>
      </c>
      <c r="R8005" t="str">
        <f t="shared" si="1878"/>
        <v>Great</v>
      </c>
      <c r="S8005" t="str">
        <f t="shared" si="1879"/>
        <v>Great</v>
      </c>
      <c r="T8005" t="b">
        <f t="shared" si="1880"/>
        <v>1</v>
      </c>
      <c r="U8005" t="b">
        <f t="shared" si="1881"/>
        <v>1</v>
      </c>
      <c r="V8005" t="str">
        <f t="shared" si="1882"/>
        <v>Average Company</v>
      </c>
      <c r="W8005" t="str">
        <f t="shared" si="1883"/>
        <v>Don't Buy</v>
      </c>
      <c r="X8005" t="str">
        <f t="shared" si="1884"/>
        <v>Not Known</v>
      </c>
      <c r="Z8005" t="str">
        <f t="shared" si="1885"/>
        <v>None</v>
      </c>
      <c r="AB8005" t="str">
        <f t="shared" si="1886"/>
        <v>0</v>
      </c>
    </row>
    <row r="8006" spans="1:28" x14ac:dyDescent="0.3">
      <c r="A8006">
        <v>8004</v>
      </c>
      <c r="B8006" t="s">
        <v>12978</v>
      </c>
      <c r="C8006" t="str">
        <f t="shared" si="1873"/>
        <v>Long</v>
      </c>
      <c r="D8006">
        <v>3.5</v>
      </c>
      <c r="F8006" s="1">
        <f t="shared" si="1872"/>
        <v>3.5</v>
      </c>
      <c r="G8006" s="1">
        <f t="shared" si="1874"/>
        <v>3.5</v>
      </c>
      <c r="H8006">
        <f t="shared" si="1875"/>
        <v>3.5</v>
      </c>
      <c r="I8006" t="s">
        <v>12902</v>
      </c>
      <c r="J8006" t="s">
        <v>10</v>
      </c>
      <c r="K8006" t="s">
        <v>3053</v>
      </c>
      <c r="L8006" t="str">
        <f t="shared" si="1876"/>
        <v>Established</v>
      </c>
      <c r="N8006" s="2">
        <f t="shared" si="1877"/>
        <v>28</v>
      </c>
      <c r="O8006" t="s">
        <v>24</v>
      </c>
      <c r="P8006" t="s">
        <v>683</v>
      </c>
      <c r="Q8006" t="s">
        <v>4338</v>
      </c>
      <c r="R8006" t="str">
        <f t="shared" si="1878"/>
        <v>Average</v>
      </c>
      <c r="S8006" t="str">
        <f t="shared" si="1879"/>
        <v xml:space="preserve"> </v>
      </c>
      <c r="T8006" t="b">
        <f t="shared" si="1880"/>
        <v>0</v>
      </c>
      <c r="U8006" t="b">
        <f t="shared" si="1881"/>
        <v>0</v>
      </c>
      <c r="V8006" t="str">
        <f t="shared" si="1882"/>
        <v>Average Company</v>
      </c>
      <c r="W8006" t="str">
        <f t="shared" si="1883"/>
        <v>Don't Buy</v>
      </c>
      <c r="X8006" t="str">
        <f t="shared" si="1884"/>
        <v>Not Known</v>
      </c>
      <c r="Z8006" t="str">
        <f t="shared" si="1885"/>
        <v>None</v>
      </c>
      <c r="AB8006" t="str">
        <f t="shared" si="1886"/>
        <v>0</v>
      </c>
    </row>
    <row r="8007" spans="1:28" x14ac:dyDescent="0.3">
      <c r="A8007">
        <v>8005</v>
      </c>
      <c r="B8007" t="s">
        <v>12979</v>
      </c>
      <c r="C8007" t="str">
        <f t="shared" si="1873"/>
        <v>Short</v>
      </c>
      <c r="D8007">
        <v>2.9</v>
      </c>
      <c r="F8007" s="1">
        <f t="shared" si="1872"/>
        <v>2.9</v>
      </c>
      <c r="G8007" s="1">
        <f t="shared" si="1874"/>
        <v>2.9</v>
      </c>
      <c r="H8007">
        <f t="shared" si="1875"/>
        <v>2.9</v>
      </c>
      <c r="I8007" t="s">
        <v>12902</v>
      </c>
      <c r="J8007" t="s">
        <v>12980</v>
      </c>
      <c r="K8007" t="s">
        <v>397</v>
      </c>
      <c r="L8007" t="str">
        <f t="shared" si="1876"/>
        <v>Established</v>
      </c>
      <c r="N8007" s="2">
        <f t="shared" si="1877"/>
        <v>51</v>
      </c>
      <c r="O8007" t="s">
        <v>1308</v>
      </c>
      <c r="Q8007" t="s">
        <v>80</v>
      </c>
      <c r="R8007" t="str">
        <f t="shared" si="1878"/>
        <v>Average</v>
      </c>
      <c r="S8007" t="str">
        <f t="shared" si="1879"/>
        <v xml:space="preserve"> </v>
      </c>
      <c r="T8007" t="b">
        <f t="shared" si="1880"/>
        <v>0</v>
      </c>
      <c r="U8007" t="b">
        <f t="shared" si="1881"/>
        <v>0</v>
      </c>
      <c r="V8007" t="str">
        <f t="shared" si="1882"/>
        <v>Average Company</v>
      </c>
      <c r="W8007" t="str">
        <f t="shared" si="1883"/>
        <v>Don't Buy</v>
      </c>
      <c r="X8007" t="str">
        <f t="shared" si="1884"/>
        <v>Not Known</v>
      </c>
      <c r="Z8007" t="str">
        <f t="shared" si="1885"/>
        <v>None</v>
      </c>
      <c r="AB8007" t="str">
        <f t="shared" si="1886"/>
        <v>0</v>
      </c>
    </row>
    <row r="8008" spans="1:28" x14ac:dyDescent="0.3">
      <c r="A8008">
        <v>8006</v>
      </c>
      <c r="B8008" t="s">
        <v>12981</v>
      </c>
      <c r="C8008" t="str">
        <f t="shared" si="1873"/>
        <v>Long</v>
      </c>
      <c r="D8008">
        <v>3.8</v>
      </c>
      <c r="F8008" s="1">
        <f t="shared" si="1872"/>
        <v>3.8</v>
      </c>
      <c r="G8008" s="1">
        <f t="shared" si="1874"/>
        <v>3.8</v>
      </c>
      <c r="H8008">
        <f t="shared" si="1875"/>
        <v>3.8</v>
      </c>
      <c r="I8008" t="s">
        <v>12902</v>
      </c>
      <c r="J8008" t="s">
        <v>7789</v>
      </c>
      <c r="K8008" t="s">
        <v>234</v>
      </c>
      <c r="L8008" t="str">
        <f t="shared" si="1876"/>
        <v>Established</v>
      </c>
      <c r="N8008" s="2">
        <f t="shared" si="1877"/>
        <v>51</v>
      </c>
      <c r="O8008" t="s">
        <v>1308</v>
      </c>
      <c r="Q8008" t="s">
        <v>2258</v>
      </c>
      <c r="R8008" t="str">
        <f t="shared" si="1878"/>
        <v>Average</v>
      </c>
      <c r="S8008" t="str">
        <f t="shared" si="1879"/>
        <v xml:space="preserve"> </v>
      </c>
      <c r="T8008" t="b">
        <f t="shared" si="1880"/>
        <v>0</v>
      </c>
      <c r="U8008" t="b">
        <f t="shared" si="1881"/>
        <v>1</v>
      </c>
      <c r="V8008" t="str">
        <f t="shared" si="1882"/>
        <v>Average Company</v>
      </c>
      <c r="W8008" t="str">
        <f t="shared" si="1883"/>
        <v>Don't Buy</v>
      </c>
      <c r="X8008" t="str">
        <f t="shared" si="1884"/>
        <v>Not Known</v>
      </c>
      <c r="Z8008" t="str">
        <f t="shared" si="1885"/>
        <v>None</v>
      </c>
      <c r="AB8008" t="str">
        <f t="shared" si="1886"/>
        <v>0</v>
      </c>
    </row>
    <row r="8009" spans="1:28" x14ac:dyDescent="0.3">
      <c r="A8009">
        <v>8007</v>
      </c>
      <c r="B8009" t="s">
        <v>12982</v>
      </c>
      <c r="C8009" t="str">
        <f t="shared" si="1873"/>
        <v>Long</v>
      </c>
      <c r="D8009">
        <v>4.4000000000000004</v>
      </c>
      <c r="F8009" s="1">
        <f t="shared" si="1872"/>
        <v>4.4000000000000004</v>
      </c>
      <c r="G8009" s="1">
        <f t="shared" si="1874"/>
        <v>4.4000000000000004</v>
      </c>
      <c r="H8009">
        <f t="shared" si="1875"/>
        <v>4.4000000000000004</v>
      </c>
      <c r="I8009" t="s">
        <v>12902</v>
      </c>
      <c r="J8009" t="s">
        <v>22</v>
      </c>
      <c r="K8009" t="s">
        <v>12983</v>
      </c>
      <c r="L8009" t="str">
        <f t="shared" si="1876"/>
        <v>Established</v>
      </c>
      <c r="N8009" s="2">
        <f t="shared" si="1877"/>
        <v>24</v>
      </c>
      <c r="O8009" t="s">
        <v>185</v>
      </c>
      <c r="P8009" t="s">
        <v>691</v>
      </c>
      <c r="Q8009" t="s">
        <v>235</v>
      </c>
      <c r="R8009" t="str">
        <f t="shared" si="1878"/>
        <v>Great</v>
      </c>
      <c r="S8009" t="str">
        <f t="shared" si="1879"/>
        <v>Great</v>
      </c>
      <c r="T8009" t="b">
        <f t="shared" si="1880"/>
        <v>1</v>
      </c>
      <c r="U8009" t="b">
        <f t="shared" si="1881"/>
        <v>1</v>
      </c>
      <c r="V8009" t="str">
        <f t="shared" si="1882"/>
        <v>Top Company</v>
      </c>
      <c r="W8009" t="str">
        <f t="shared" si="1883"/>
        <v>Don't Buy</v>
      </c>
      <c r="X8009" t="str">
        <f t="shared" si="1884"/>
        <v>Not Known</v>
      </c>
      <c r="Z8009" t="str">
        <f t="shared" si="1885"/>
        <v>None</v>
      </c>
      <c r="AB8009" t="str">
        <f t="shared" si="1886"/>
        <v>0</v>
      </c>
    </row>
    <row r="8010" spans="1:28" x14ac:dyDescent="0.3">
      <c r="A8010">
        <v>8008</v>
      </c>
      <c r="B8010" t="s">
        <v>12984</v>
      </c>
      <c r="C8010" t="str">
        <f t="shared" si="1873"/>
        <v>Long</v>
      </c>
      <c r="D8010">
        <v>3.9</v>
      </c>
      <c r="F8010" s="1">
        <f t="shared" si="1872"/>
        <v>3.9</v>
      </c>
      <c r="G8010" s="1">
        <f t="shared" si="1874"/>
        <v>3.9</v>
      </c>
      <c r="H8010">
        <f t="shared" si="1875"/>
        <v>3.9</v>
      </c>
      <c r="I8010" t="s">
        <v>12902</v>
      </c>
      <c r="J8010" t="s">
        <v>22</v>
      </c>
      <c r="K8010" t="s">
        <v>5914</v>
      </c>
      <c r="L8010" t="str">
        <f t="shared" si="1876"/>
        <v>Established</v>
      </c>
      <c r="N8010" s="2">
        <f t="shared" si="1877"/>
        <v>31</v>
      </c>
      <c r="O8010" t="s">
        <v>58</v>
      </c>
      <c r="P8010" t="s">
        <v>1308</v>
      </c>
      <c r="Q8010" t="s">
        <v>378</v>
      </c>
      <c r="R8010" t="str">
        <f t="shared" si="1878"/>
        <v>Average</v>
      </c>
      <c r="S8010" t="str">
        <f t="shared" si="1879"/>
        <v xml:space="preserve"> </v>
      </c>
      <c r="T8010" t="b">
        <f t="shared" si="1880"/>
        <v>0</v>
      </c>
      <c r="U8010" t="b">
        <f t="shared" si="1881"/>
        <v>1</v>
      </c>
      <c r="V8010" t="str">
        <f t="shared" si="1882"/>
        <v>Average Company</v>
      </c>
      <c r="W8010" t="str">
        <f t="shared" si="1883"/>
        <v>Don't Buy</v>
      </c>
      <c r="X8010" t="str">
        <f t="shared" si="1884"/>
        <v>Not Known</v>
      </c>
      <c r="Z8010" t="str">
        <f t="shared" si="1885"/>
        <v>None</v>
      </c>
      <c r="AB8010" t="str">
        <f t="shared" si="1886"/>
        <v>0</v>
      </c>
    </row>
    <row r="8011" spans="1:28" x14ac:dyDescent="0.3">
      <c r="A8011">
        <v>8009</v>
      </c>
      <c r="B8011" t="s">
        <v>12985</v>
      </c>
      <c r="C8011" t="str">
        <f t="shared" si="1873"/>
        <v>Long</v>
      </c>
      <c r="D8011">
        <v>3.5</v>
      </c>
      <c r="F8011" s="1" t="e">
        <f t="shared" si="1872"/>
        <v>#VALUE!</v>
      </c>
      <c r="G8011" s="1" t="e">
        <f t="shared" si="1874"/>
        <v>#VALUE!</v>
      </c>
      <c r="H8011" t="e">
        <f t="shared" si="1875"/>
        <v>#VALUE!</v>
      </c>
      <c r="I8011" t="s">
        <v>12902</v>
      </c>
      <c r="J8011" t="s">
        <v>3497</v>
      </c>
      <c r="K8011" t="s">
        <v>711</v>
      </c>
      <c r="L8011" t="e">
        <f t="shared" si="1876"/>
        <v>#VALUE!</v>
      </c>
      <c r="N8011" s="2" t="e">
        <f t="shared" si="1877"/>
        <v>#VALUE!</v>
      </c>
      <c r="Q8011" t="s">
        <v>315</v>
      </c>
      <c r="R8011" t="str">
        <f t="shared" si="1878"/>
        <v>Average</v>
      </c>
      <c r="S8011" t="str">
        <f t="shared" si="1879"/>
        <v xml:space="preserve"> </v>
      </c>
      <c r="T8011" t="e">
        <f t="shared" si="1880"/>
        <v>#VALUE!</v>
      </c>
      <c r="U8011" t="e">
        <f t="shared" si="1881"/>
        <v>#VALUE!</v>
      </c>
      <c r="V8011" t="e">
        <f t="shared" si="1882"/>
        <v>#VALUE!</v>
      </c>
      <c r="W8011" t="str">
        <f t="shared" si="1883"/>
        <v>Don't Buy</v>
      </c>
      <c r="X8011" t="str">
        <f t="shared" si="1884"/>
        <v>Not Known</v>
      </c>
      <c r="Z8011" t="e">
        <f t="shared" si="1885"/>
        <v>#VALUE!</v>
      </c>
      <c r="AB8011" t="str">
        <f t="shared" si="1886"/>
        <v>0</v>
      </c>
    </row>
    <row r="8012" spans="1:28" x14ac:dyDescent="0.3">
      <c r="A8012">
        <v>8010</v>
      </c>
      <c r="B8012" t="s">
        <v>12927</v>
      </c>
      <c r="C8012" t="str">
        <f t="shared" si="1873"/>
        <v>Long</v>
      </c>
      <c r="D8012">
        <v>4.0999999999999996</v>
      </c>
      <c r="F8012" s="1" t="e">
        <f t="shared" si="1872"/>
        <v>#VALUE!</v>
      </c>
      <c r="G8012" s="1" t="e">
        <f t="shared" si="1874"/>
        <v>#VALUE!</v>
      </c>
      <c r="H8012" t="e">
        <f t="shared" si="1875"/>
        <v>#VALUE!</v>
      </c>
      <c r="I8012" t="s">
        <v>12902</v>
      </c>
      <c r="J8012" t="s">
        <v>12928</v>
      </c>
      <c r="K8012" t="s">
        <v>1308</v>
      </c>
      <c r="L8012" t="e">
        <f t="shared" si="1876"/>
        <v>#VALUE!</v>
      </c>
      <c r="N8012" s="2" t="e">
        <f t="shared" si="1877"/>
        <v>#VALUE!</v>
      </c>
      <c r="Q8012" t="s">
        <v>362</v>
      </c>
      <c r="R8012" t="str">
        <f t="shared" si="1878"/>
        <v>Great</v>
      </c>
      <c r="S8012" t="str">
        <f t="shared" si="1879"/>
        <v>Great</v>
      </c>
      <c r="T8012" t="e">
        <f t="shared" si="1880"/>
        <v>#VALUE!</v>
      </c>
      <c r="U8012" t="e">
        <f t="shared" si="1881"/>
        <v>#VALUE!</v>
      </c>
      <c r="V8012" t="e">
        <f t="shared" si="1882"/>
        <v>#VALUE!</v>
      </c>
      <c r="W8012" t="str">
        <f t="shared" si="1883"/>
        <v>Don't Buy</v>
      </c>
      <c r="X8012" t="str">
        <f t="shared" si="1884"/>
        <v>Not Known</v>
      </c>
      <c r="Z8012" t="e">
        <f t="shared" si="1885"/>
        <v>#VALUE!</v>
      </c>
      <c r="AB8012" t="str">
        <f t="shared" si="1886"/>
        <v>0</v>
      </c>
    </row>
    <row r="8013" spans="1:28" x14ac:dyDescent="0.3">
      <c r="A8013">
        <v>8011</v>
      </c>
      <c r="B8013" t="s">
        <v>12911</v>
      </c>
      <c r="C8013" t="str">
        <f t="shared" si="1873"/>
        <v>Long</v>
      </c>
      <c r="D8013">
        <v>4</v>
      </c>
      <c r="F8013" s="1">
        <f t="shared" si="1872"/>
        <v>4</v>
      </c>
      <c r="G8013" s="1">
        <f t="shared" si="1874"/>
        <v>4</v>
      </c>
      <c r="H8013">
        <f t="shared" si="1875"/>
        <v>4</v>
      </c>
      <c r="I8013" t="s">
        <v>12902</v>
      </c>
      <c r="J8013" t="s">
        <v>22</v>
      </c>
      <c r="K8013" t="s">
        <v>5803</v>
      </c>
      <c r="L8013" t="str">
        <f t="shared" si="1876"/>
        <v>Established</v>
      </c>
      <c r="N8013" s="2">
        <f t="shared" si="1877"/>
        <v>26</v>
      </c>
      <c r="O8013" t="s">
        <v>126</v>
      </c>
      <c r="P8013" t="s">
        <v>683</v>
      </c>
      <c r="Q8013" t="s">
        <v>1723</v>
      </c>
      <c r="R8013" t="str">
        <f t="shared" si="1878"/>
        <v>Average</v>
      </c>
      <c r="S8013" t="str">
        <f t="shared" si="1879"/>
        <v xml:space="preserve"> </v>
      </c>
      <c r="T8013" t="b">
        <f t="shared" si="1880"/>
        <v>0</v>
      </c>
      <c r="U8013" t="b">
        <f t="shared" si="1881"/>
        <v>1</v>
      </c>
      <c r="V8013" t="str">
        <f t="shared" si="1882"/>
        <v>Average Company</v>
      </c>
      <c r="W8013" t="str">
        <f t="shared" si="1883"/>
        <v>Don't Buy</v>
      </c>
      <c r="X8013" t="str">
        <f t="shared" si="1884"/>
        <v>Not Known</v>
      </c>
      <c r="Z8013" t="str">
        <f t="shared" si="1885"/>
        <v>None</v>
      </c>
      <c r="AB8013" t="str">
        <f t="shared" si="1886"/>
        <v>0</v>
      </c>
    </row>
    <row r="8014" spans="1:28" x14ac:dyDescent="0.3">
      <c r="A8014">
        <v>8012</v>
      </c>
      <c r="B8014" t="s">
        <v>12912</v>
      </c>
      <c r="C8014" t="str">
        <f t="shared" si="1873"/>
        <v>Short</v>
      </c>
      <c r="D8014">
        <v>3.5</v>
      </c>
      <c r="F8014" s="1">
        <f t="shared" si="1872"/>
        <v>3.5</v>
      </c>
      <c r="G8014" s="1">
        <f t="shared" si="1874"/>
        <v>3.5</v>
      </c>
      <c r="H8014">
        <f t="shared" si="1875"/>
        <v>3.5</v>
      </c>
      <c r="I8014" t="s">
        <v>12902</v>
      </c>
      <c r="J8014" t="s">
        <v>10</v>
      </c>
      <c r="K8014" t="s">
        <v>6624</v>
      </c>
      <c r="L8014" t="str">
        <f t="shared" si="1876"/>
        <v>Established</v>
      </c>
      <c r="N8014" s="2">
        <f t="shared" si="1877"/>
        <v>19</v>
      </c>
      <c r="O8014" t="s">
        <v>100</v>
      </c>
      <c r="P8014" t="s">
        <v>683</v>
      </c>
      <c r="Q8014" t="s">
        <v>105</v>
      </c>
      <c r="R8014" t="str">
        <f t="shared" si="1878"/>
        <v>Average</v>
      </c>
      <c r="S8014" t="str">
        <f t="shared" si="1879"/>
        <v xml:space="preserve"> </v>
      </c>
      <c r="T8014" t="b">
        <f t="shared" si="1880"/>
        <v>0</v>
      </c>
      <c r="U8014" t="b">
        <f t="shared" si="1881"/>
        <v>0</v>
      </c>
      <c r="V8014" t="str">
        <f t="shared" si="1882"/>
        <v>Average Company</v>
      </c>
      <c r="W8014" t="str">
        <f t="shared" si="1883"/>
        <v>Don't Buy</v>
      </c>
      <c r="X8014" t="str">
        <f t="shared" si="1884"/>
        <v>Not Known</v>
      </c>
      <c r="Z8014" t="str">
        <f t="shared" si="1885"/>
        <v>None</v>
      </c>
      <c r="AB8014" t="str">
        <f t="shared" si="1886"/>
        <v>0</v>
      </c>
    </row>
    <row r="8015" spans="1:28" x14ac:dyDescent="0.3">
      <c r="A8015">
        <v>8013</v>
      </c>
      <c r="B8015" t="s">
        <v>12923</v>
      </c>
      <c r="C8015" t="str">
        <f t="shared" si="1873"/>
        <v>Long</v>
      </c>
      <c r="D8015">
        <v>3.9</v>
      </c>
      <c r="F8015" s="1">
        <f t="shared" si="1872"/>
        <v>3.9</v>
      </c>
      <c r="G8015" s="1">
        <f t="shared" si="1874"/>
        <v>3.9</v>
      </c>
      <c r="H8015">
        <f t="shared" si="1875"/>
        <v>3.9</v>
      </c>
      <c r="I8015" t="s">
        <v>12902</v>
      </c>
      <c r="J8015" t="s">
        <v>22</v>
      </c>
      <c r="K8015" t="s">
        <v>1069</v>
      </c>
      <c r="L8015" t="str">
        <f t="shared" si="1876"/>
        <v>Established</v>
      </c>
      <c r="N8015" s="2">
        <f t="shared" si="1877"/>
        <v>18</v>
      </c>
      <c r="O8015" t="s">
        <v>200</v>
      </c>
      <c r="P8015" t="s">
        <v>683</v>
      </c>
      <c r="Q8015" t="s">
        <v>846</v>
      </c>
      <c r="R8015" t="str">
        <f t="shared" si="1878"/>
        <v>Average</v>
      </c>
      <c r="S8015" t="str">
        <f t="shared" si="1879"/>
        <v xml:space="preserve"> </v>
      </c>
      <c r="T8015" t="b">
        <f t="shared" si="1880"/>
        <v>0</v>
      </c>
      <c r="U8015" t="b">
        <f t="shared" si="1881"/>
        <v>1</v>
      </c>
      <c r="V8015" t="str">
        <f t="shared" si="1882"/>
        <v>Average Company</v>
      </c>
      <c r="W8015" t="str">
        <f t="shared" si="1883"/>
        <v>Don't Buy</v>
      </c>
      <c r="X8015" t="str">
        <f t="shared" si="1884"/>
        <v>Not Known</v>
      </c>
      <c r="Z8015" t="str">
        <f t="shared" si="1885"/>
        <v>None</v>
      </c>
      <c r="AB8015" t="str">
        <f t="shared" si="1886"/>
        <v>0</v>
      </c>
    </row>
    <row r="8016" spans="1:28" x14ac:dyDescent="0.3">
      <c r="A8016">
        <v>8014</v>
      </c>
      <c r="B8016" t="s">
        <v>12986</v>
      </c>
      <c r="C8016" t="str">
        <f t="shared" si="1873"/>
        <v>Long</v>
      </c>
      <c r="D8016">
        <v>3.7</v>
      </c>
      <c r="F8016" s="1">
        <f t="shared" si="1872"/>
        <v>3.7</v>
      </c>
      <c r="G8016" s="1">
        <f t="shared" si="1874"/>
        <v>3.7</v>
      </c>
      <c r="H8016">
        <f t="shared" si="1875"/>
        <v>3.7</v>
      </c>
      <c r="I8016" t="s">
        <v>12902</v>
      </c>
      <c r="J8016" t="s">
        <v>22</v>
      </c>
      <c r="K8016" t="s">
        <v>5610</v>
      </c>
      <c r="L8016" t="str">
        <f t="shared" si="1876"/>
        <v>Established</v>
      </c>
      <c r="N8016" s="2">
        <f t="shared" si="1877"/>
        <v>11</v>
      </c>
      <c r="O8016" t="s">
        <v>146</v>
      </c>
      <c r="P8016" t="s">
        <v>683</v>
      </c>
      <c r="Q8016" t="s">
        <v>378</v>
      </c>
      <c r="R8016" t="str">
        <f t="shared" si="1878"/>
        <v>Average</v>
      </c>
      <c r="S8016" t="str">
        <f t="shared" si="1879"/>
        <v xml:space="preserve"> </v>
      </c>
      <c r="T8016" t="b">
        <f t="shared" si="1880"/>
        <v>0</v>
      </c>
      <c r="U8016" t="b">
        <f t="shared" si="1881"/>
        <v>1</v>
      </c>
      <c r="V8016" t="str">
        <f t="shared" si="1882"/>
        <v>Average Company</v>
      </c>
      <c r="W8016" t="str">
        <f t="shared" si="1883"/>
        <v>Don't Buy</v>
      </c>
      <c r="X8016" t="str">
        <f t="shared" si="1884"/>
        <v>Not Known</v>
      </c>
      <c r="Z8016" t="str">
        <f t="shared" si="1885"/>
        <v>None</v>
      </c>
      <c r="AB8016" t="str">
        <f t="shared" si="1886"/>
        <v>0</v>
      </c>
    </row>
    <row r="8017" spans="1:28" x14ac:dyDescent="0.3">
      <c r="A8017">
        <v>8015</v>
      </c>
      <c r="B8017" t="s">
        <v>12987</v>
      </c>
      <c r="C8017" t="str">
        <f t="shared" si="1873"/>
        <v>Long</v>
      </c>
      <c r="D8017">
        <v>4</v>
      </c>
      <c r="F8017" s="1">
        <f t="shared" si="1872"/>
        <v>4</v>
      </c>
      <c r="G8017" s="1">
        <f t="shared" si="1874"/>
        <v>4</v>
      </c>
      <c r="H8017">
        <f t="shared" si="1875"/>
        <v>4</v>
      </c>
      <c r="I8017" t="s">
        <v>12902</v>
      </c>
      <c r="J8017" t="s">
        <v>22</v>
      </c>
      <c r="K8017" t="s">
        <v>12988</v>
      </c>
      <c r="L8017" t="str">
        <f t="shared" si="1876"/>
        <v>Established</v>
      </c>
      <c r="N8017" s="2">
        <f t="shared" si="1877"/>
        <v>17</v>
      </c>
      <c r="O8017" t="s">
        <v>711</v>
      </c>
      <c r="P8017" t="s">
        <v>1308</v>
      </c>
      <c r="Q8017" t="s">
        <v>605</v>
      </c>
      <c r="R8017" t="str">
        <f t="shared" si="1878"/>
        <v>Average</v>
      </c>
      <c r="S8017" t="str">
        <f t="shared" si="1879"/>
        <v xml:space="preserve"> </v>
      </c>
      <c r="T8017" t="b">
        <f t="shared" si="1880"/>
        <v>0</v>
      </c>
      <c r="U8017" t="b">
        <f t="shared" si="1881"/>
        <v>1</v>
      </c>
      <c r="V8017" t="str">
        <f t="shared" si="1882"/>
        <v>Average Company</v>
      </c>
      <c r="W8017" t="str">
        <f t="shared" si="1883"/>
        <v>Don't Buy</v>
      </c>
      <c r="X8017" t="str">
        <f t="shared" si="1884"/>
        <v>Not Known</v>
      </c>
      <c r="Z8017" t="str">
        <f t="shared" si="1885"/>
        <v>None</v>
      </c>
      <c r="AB8017" t="str">
        <f t="shared" si="1886"/>
        <v>0</v>
      </c>
    </row>
    <row r="8018" spans="1:28" x14ac:dyDescent="0.3">
      <c r="A8018">
        <v>8016</v>
      </c>
      <c r="B8018" t="s">
        <v>12989</v>
      </c>
      <c r="C8018" t="str">
        <f t="shared" si="1873"/>
        <v>Long</v>
      </c>
      <c r="D8018">
        <v>4.3</v>
      </c>
      <c r="F8018" s="1">
        <f t="shared" si="1872"/>
        <v>4.3</v>
      </c>
      <c r="G8018" s="1">
        <f t="shared" si="1874"/>
        <v>4.3</v>
      </c>
      <c r="H8018">
        <f t="shared" si="1875"/>
        <v>4.3</v>
      </c>
      <c r="I8018" t="s">
        <v>12902</v>
      </c>
      <c r="J8018" t="s">
        <v>22</v>
      </c>
      <c r="K8018" t="s">
        <v>2496</v>
      </c>
      <c r="L8018" t="str">
        <f t="shared" si="1876"/>
        <v>Established</v>
      </c>
      <c r="N8018" s="2">
        <f t="shared" si="1877"/>
        <v>26</v>
      </c>
      <c r="O8018" t="s">
        <v>126</v>
      </c>
      <c r="P8018" t="s">
        <v>147</v>
      </c>
      <c r="Q8018" t="s">
        <v>117</v>
      </c>
      <c r="R8018" t="str">
        <f t="shared" si="1878"/>
        <v>Great</v>
      </c>
      <c r="S8018" t="str">
        <f t="shared" si="1879"/>
        <v>Great</v>
      </c>
      <c r="T8018" t="b">
        <f t="shared" si="1880"/>
        <v>1</v>
      </c>
      <c r="U8018" t="b">
        <f t="shared" si="1881"/>
        <v>1</v>
      </c>
      <c r="V8018" t="str">
        <f t="shared" si="1882"/>
        <v>Top Company</v>
      </c>
      <c r="W8018" t="str">
        <f t="shared" si="1883"/>
        <v>Don't Buy</v>
      </c>
      <c r="X8018" t="str">
        <f t="shared" si="1884"/>
        <v>Not Known</v>
      </c>
      <c r="Z8018" t="str">
        <f t="shared" si="1885"/>
        <v>None</v>
      </c>
      <c r="AB8018" t="str">
        <f t="shared" si="1886"/>
        <v>0</v>
      </c>
    </row>
    <row r="8019" spans="1:28" x14ac:dyDescent="0.3">
      <c r="A8019">
        <v>8017</v>
      </c>
      <c r="B8019" t="s">
        <v>12951</v>
      </c>
      <c r="C8019" t="str">
        <f t="shared" si="1873"/>
        <v>Long</v>
      </c>
      <c r="D8019">
        <v>3.8</v>
      </c>
      <c r="F8019" s="1">
        <f t="shared" si="1872"/>
        <v>3.8</v>
      </c>
      <c r="G8019" s="1">
        <f t="shared" si="1874"/>
        <v>3.8</v>
      </c>
      <c r="H8019">
        <f t="shared" si="1875"/>
        <v>3.8</v>
      </c>
      <c r="I8019" t="s">
        <v>12902</v>
      </c>
      <c r="J8019" t="s">
        <v>10</v>
      </c>
      <c r="K8019" t="s">
        <v>6745</v>
      </c>
      <c r="L8019" t="str">
        <f t="shared" si="1876"/>
        <v>Established</v>
      </c>
      <c r="N8019" s="2">
        <f t="shared" si="1877"/>
        <v>54</v>
      </c>
      <c r="O8019" t="s">
        <v>12</v>
      </c>
      <c r="P8019" t="s">
        <v>1261</v>
      </c>
      <c r="Q8019" t="s">
        <v>196</v>
      </c>
      <c r="R8019" t="str">
        <f t="shared" si="1878"/>
        <v>Average</v>
      </c>
      <c r="S8019" t="str">
        <f t="shared" si="1879"/>
        <v xml:space="preserve"> </v>
      </c>
      <c r="T8019" t="b">
        <f t="shared" si="1880"/>
        <v>0</v>
      </c>
      <c r="U8019" t="b">
        <f t="shared" si="1881"/>
        <v>1</v>
      </c>
      <c r="V8019" t="str">
        <f t="shared" si="1882"/>
        <v>Average Company</v>
      </c>
      <c r="W8019" t="str">
        <f t="shared" si="1883"/>
        <v>Don't Buy</v>
      </c>
      <c r="X8019" t="str">
        <f t="shared" si="1884"/>
        <v>Not Known</v>
      </c>
      <c r="Z8019" t="str">
        <f t="shared" si="1885"/>
        <v>None</v>
      </c>
      <c r="AB8019" t="str">
        <f t="shared" si="1886"/>
        <v>0</v>
      </c>
    </row>
    <row r="8020" spans="1:28" x14ac:dyDescent="0.3">
      <c r="A8020">
        <v>8018</v>
      </c>
      <c r="B8020" t="s">
        <v>12952</v>
      </c>
      <c r="C8020" t="str">
        <f t="shared" si="1873"/>
        <v>Long</v>
      </c>
      <c r="D8020">
        <v>3.8</v>
      </c>
      <c r="F8020" s="1">
        <f t="shared" si="1872"/>
        <v>3.8</v>
      </c>
      <c r="G8020" s="1">
        <f t="shared" si="1874"/>
        <v>3.8</v>
      </c>
      <c r="H8020">
        <f t="shared" si="1875"/>
        <v>3.8</v>
      </c>
      <c r="I8020" t="s">
        <v>12902</v>
      </c>
      <c r="J8020" t="s">
        <v>22</v>
      </c>
      <c r="K8020" t="s">
        <v>12953</v>
      </c>
      <c r="L8020" t="str">
        <f t="shared" si="1876"/>
        <v>Established</v>
      </c>
      <c r="N8020" s="2">
        <f t="shared" si="1877"/>
        <v>22</v>
      </c>
      <c r="O8020" t="s">
        <v>142</v>
      </c>
      <c r="P8020" t="s">
        <v>3614</v>
      </c>
      <c r="Q8020" t="s">
        <v>773</v>
      </c>
      <c r="R8020" t="str">
        <f t="shared" si="1878"/>
        <v>Average</v>
      </c>
      <c r="S8020" t="str">
        <f t="shared" si="1879"/>
        <v xml:space="preserve"> </v>
      </c>
      <c r="T8020" t="b">
        <f t="shared" si="1880"/>
        <v>0</v>
      </c>
      <c r="U8020" t="b">
        <f t="shared" si="1881"/>
        <v>1</v>
      </c>
      <c r="V8020" t="str">
        <f t="shared" si="1882"/>
        <v>Average Company</v>
      </c>
      <c r="W8020" t="str">
        <f t="shared" si="1883"/>
        <v>Don't Buy</v>
      </c>
      <c r="X8020" t="str">
        <f t="shared" si="1884"/>
        <v>Not Known</v>
      </c>
      <c r="Z8020" t="str">
        <f t="shared" si="1885"/>
        <v>None</v>
      </c>
      <c r="AB8020" t="str">
        <f t="shared" si="1886"/>
        <v>0</v>
      </c>
    </row>
    <row r="8021" spans="1:28" x14ac:dyDescent="0.3">
      <c r="A8021">
        <v>8019</v>
      </c>
      <c r="B8021" t="s">
        <v>12954</v>
      </c>
      <c r="C8021" t="str">
        <f t="shared" si="1873"/>
        <v>Long</v>
      </c>
      <c r="D8021">
        <v>3.6</v>
      </c>
      <c r="F8021" s="1">
        <f t="shared" ref="F8021:F8084" si="1887">IF(N8021&lt;10,IF(D8021+0.5&gt;5,5,D8021+0.5),D8021)</f>
        <v>3.6</v>
      </c>
      <c r="G8021" s="1">
        <f t="shared" si="1874"/>
        <v>3.6</v>
      </c>
      <c r="H8021">
        <f t="shared" si="1875"/>
        <v>3.6</v>
      </c>
      <c r="I8021" t="s">
        <v>12902</v>
      </c>
      <c r="J8021" t="s">
        <v>22</v>
      </c>
      <c r="K8021" t="s">
        <v>12955</v>
      </c>
      <c r="L8021" t="str">
        <f t="shared" si="1876"/>
        <v>Established</v>
      </c>
      <c r="N8021" s="2">
        <f t="shared" si="1877"/>
        <v>37</v>
      </c>
      <c r="O8021" t="s">
        <v>538</v>
      </c>
      <c r="P8021" t="s">
        <v>691</v>
      </c>
      <c r="Q8021" t="s">
        <v>80</v>
      </c>
      <c r="R8021" t="str">
        <f t="shared" si="1878"/>
        <v>Average</v>
      </c>
      <c r="S8021" t="str">
        <f t="shared" si="1879"/>
        <v xml:space="preserve"> </v>
      </c>
      <c r="T8021" t="b">
        <f t="shared" si="1880"/>
        <v>0</v>
      </c>
      <c r="U8021" t="b">
        <f t="shared" si="1881"/>
        <v>1</v>
      </c>
      <c r="V8021" t="str">
        <f t="shared" si="1882"/>
        <v>Average Company</v>
      </c>
      <c r="W8021" t="str">
        <f t="shared" si="1883"/>
        <v>Don't Buy</v>
      </c>
      <c r="X8021" t="str">
        <f t="shared" si="1884"/>
        <v>Not Known</v>
      </c>
      <c r="Z8021" t="str">
        <f t="shared" si="1885"/>
        <v>None</v>
      </c>
      <c r="AB8021" t="str">
        <f t="shared" si="1886"/>
        <v>0</v>
      </c>
    </row>
    <row r="8022" spans="1:28" x14ac:dyDescent="0.3">
      <c r="A8022">
        <v>8020</v>
      </c>
      <c r="B8022" t="s">
        <v>12990</v>
      </c>
      <c r="C8022" t="str">
        <f t="shared" si="1873"/>
        <v>Long</v>
      </c>
      <c r="D8022">
        <v>3.6</v>
      </c>
      <c r="F8022" s="1">
        <f t="shared" si="1887"/>
        <v>3.6</v>
      </c>
      <c r="G8022" s="1">
        <f t="shared" si="1874"/>
        <v>3.6</v>
      </c>
      <c r="H8022">
        <f t="shared" si="1875"/>
        <v>3.6</v>
      </c>
      <c r="I8022" t="s">
        <v>12902</v>
      </c>
      <c r="J8022" t="s">
        <v>10</v>
      </c>
      <c r="K8022" t="s">
        <v>12991</v>
      </c>
      <c r="L8022" t="str">
        <f t="shared" si="1876"/>
        <v>Established</v>
      </c>
      <c r="N8022" s="2">
        <f t="shared" si="1877"/>
        <v>27</v>
      </c>
      <c r="O8022" t="s">
        <v>109</v>
      </c>
      <c r="P8022" t="s">
        <v>683</v>
      </c>
      <c r="Q8022" t="s">
        <v>12131</v>
      </c>
      <c r="R8022" t="str">
        <f t="shared" si="1878"/>
        <v>Average</v>
      </c>
      <c r="S8022" t="str">
        <f t="shared" si="1879"/>
        <v xml:space="preserve"> </v>
      </c>
      <c r="T8022" t="b">
        <f t="shared" si="1880"/>
        <v>0</v>
      </c>
      <c r="U8022" t="b">
        <f t="shared" si="1881"/>
        <v>1</v>
      </c>
      <c r="V8022" t="str">
        <f t="shared" si="1882"/>
        <v>Average Company</v>
      </c>
      <c r="W8022" t="str">
        <f t="shared" si="1883"/>
        <v>Don't Buy</v>
      </c>
      <c r="X8022" t="str">
        <f t="shared" si="1884"/>
        <v>Not Known</v>
      </c>
      <c r="Z8022" t="str">
        <f t="shared" si="1885"/>
        <v>None</v>
      </c>
      <c r="AB8022" t="str">
        <f t="shared" si="1886"/>
        <v>0</v>
      </c>
    </row>
    <row r="8023" spans="1:28" x14ac:dyDescent="0.3">
      <c r="A8023">
        <v>8021</v>
      </c>
      <c r="B8023" t="s">
        <v>12941</v>
      </c>
      <c r="C8023" t="str">
        <f t="shared" si="1873"/>
        <v>Long</v>
      </c>
      <c r="D8023">
        <v>4.7</v>
      </c>
      <c r="F8023" s="1">
        <f t="shared" si="1887"/>
        <v>4.7</v>
      </c>
      <c r="G8023" s="1">
        <f t="shared" si="1874"/>
        <v>4.7</v>
      </c>
      <c r="H8023">
        <f t="shared" si="1875"/>
        <v>4.7</v>
      </c>
      <c r="I8023" t="s">
        <v>12902</v>
      </c>
      <c r="J8023" t="s">
        <v>10</v>
      </c>
      <c r="K8023" t="s">
        <v>8135</v>
      </c>
      <c r="L8023" t="str">
        <f t="shared" si="1876"/>
        <v>Established</v>
      </c>
      <c r="N8023" s="2">
        <f t="shared" si="1877"/>
        <v>58</v>
      </c>
      <c r="O8023" t="s">
        <v>840</v>
      </c>
      <c r="P8023" t="s">
        <v>683</v>
      </c>
      <c r="Q8023" t="s">
        <v>378</v>
      </c>
      <c r="R8023" t="str">
        <f t="shared" si="1878"/>
        <v>Great</v>
      </c>
      <c r="S8023" t="str">
        <f t="shared" si="1879"/>
        <v>Great</v>
      </c>
      <c r="T8023" t="b">
        <f t="shared" si="1880"/>
        <v>1</v>
      </c>
      <c r="U8023" t="b">
        <f t="shared" si="1881"/>
        <v>1</v>
      </c>
      <c r="V8023" t="str">
        <f t="shared" si="1882"/>
        <v>Top Company</v>
      </c>
      <c r="W8023" t="str">
        <f t="shared" si="1883"/>
        <v>Don't Buy</v>
      </c>
      <c r="X8023" t="str">
        <f t="shared" si="1884"/>
        <v>Not Known</v>
      </c>
      <c r="Z8023" t="str">
        <f t="shared" si="1885"/>
        <v>None</v>
      </c>
      <c r="AB8023" t="str">
        <f t="shared" si="1886"/>
        <v>0</v>
      </c>
    </row>
    <row r="8024" spans="1:28" x14ac:dyDescent="0.3">
      <c r="A8024">
        <v>8022</v>
      </c>
      <c r="B8024" t="s">
        <v>12949</v>
      </c>
      <c r="C8024" t="str">
        <f t="shared" si="1873"/>
        <v>Long</v>
      </c>
      <c r="D8024">
        <v>3</v>
      </c>
      <c r="F8024" s="1">
        <f t="shared" si="1887"/>
        <v>3</v>
      </c>
      <c r="G8024" s="1">
        <f t="shared" si="1874"/>
        <v>3</v>
      </c>
      <c r="H8024">
        <f t="shared" si="1875"/>
        <v>3</v>
      </c>
      <c r="I8024" t="s">
        <v>12902</v>
      </c>
      <c r="J8024" t="s">
        <v>22</v>
      </c>
      <c r="K8024" t="s">
        <v>2041</v>
      </c>
      <c r="L8024" t="str">
        <f t="shared" si="1876"/>
        <v>Established</v>
      </c>
      <c r="N8024" s="2">
        <f t="shared" si="1877"/>
        <v>57</v>
      </c>
      <c r="O8024" t="s">
        <v>1796</v>
      </c>
      <c r="P8024" t="s">
        <v>147</v>
      </c>
      <c r="Q8024" t="s">
        <v>2269</v>
      </c>
      <c r="R8024" t="str">
        <f t="shared" si="1878"/>
        <v>Average</v>
      </c>
      <c r="S8024" t="str">
        <f t="shared" si="1879"/>
        <v xml:space="preserve"> </v>
      </c>
      <c r="T8024" t="b">
        <f t="shared" si="1880"/>
        <v>0</v>
      </c>
      <c r="U8024" t="b">
        <f t="shared" si="1881"/>
        <v>0</v>
      </c>
      <c r="V8024" t="str">
        <f t="shared" si="1882"/>
        <v>Average Company</v>
      </c>
      <c r="W8024" t="str">
        <f t="shared" si="1883"/>
        <v>Don't Buy</v>
      </c>
      <c r="X8024" t="str">
        <f t="shared" si="1884"/>
        <v>Not Known</v>
      </c>
      <c r="Z8024" t="str">
        <f t="shared" si="1885"/>
        <v>None</v>
      </c>
      <c r="AB8024" t="str">
        <f t="shared" si="1886"/>
        <v>0</v>
      </c>
    </row>
    <row r="8025" spans="1:28" x14ac:dyDescent="0.3">
      <c r="A8025">
        <v>8023</v>
      </c>
      <c r="B8025" t="s">
        <v>12992</v>
      </c>
      <c r="C8025" t="str">
        <f t="shared" si="1873"/>
        <v>Long</v>
      </c>
      <c r="D8025">
        <v>3.9</v>
      </c>
      <c r="F8025" s="1">
        <f t="shared" si="1887"/>
        <v>3.9</v>
      </c>
      <c r="G8025" s="1">
        <f t="shared" si="1874"/>
        <v>3.9</v>
      </c>
      <c r="H8025">
        <f t="shared" si="1875"/>
        <v>3.9</v>
      </c>
      <c r="I8025" t="s">
        <v>12902</v>
      </c>
      <c r="J8025" t="s">
        <v>10</v>
      </c>
      <c r="K8025" t="s">
        <v>856</v>
      </c>
      <c r="L8025" t="str">
        <f t="shared" si="1876"/>
        <v>Established</v>
      </c>
      <c r="N8025" s="2">
        <f t="shared" si="1877"/>
        <v>23</v>
      </c>
      <c r="O8025" t="s">
        <v>230</v>
      </c>
      <c r="P8025" t="s">
        <v>683</v>
      </c>
      <c r="Q8025" t="s">
        <v>117</v>
      </c>
      <c r="R8025" t="str">
        <f t="shared" si="1878"/>
        <v>Average</v>
      </c>
      <c r="S8025" t="str">
        <f t="shared" si="1879"/>
        <v xml:space="preserve"> </v>
      </c>
      <c r="T8025" t="b">
        <f t="shared" si="1880"/>
        <v>0</v>
      </c>
      <c r="U8025" t="b">
        <f t="shared" si="1881"/>
        <v>1</v>
      </c>
      <c r="V8025" t="str">
        <f t="shared" si="1882"/>
        <v>Average Company</v>
      </c>
      <c r="W8025" t="str">
        <f t="shared" si="1883"/>
        <v>Don't Buy</v>
      </c>
      <c r="X8025" t="str">
        <f t="shared" si="1884"/>
        <v>Not Known</v>
      </c>
      <c r="Z8025" t="str">
        <f t="shared" si="1885"/>
        <v>None</v>
      </c>
      <c r="AB8025" t="str">
        <f t="shared" si="1886"/>
        <v>0</v>
      </c>
    </row>
    <row r="8026" spans="1:28" x14ac:dyDescent="0.3">
      <c r="A8026">
        <v>8024</v>
      </c>
      <c r="B8026" t="s">
        <v>12993</v>
      </c>
      <c r="C8026" t="str">
        <f t="shared" si="1873"/>
        <v>Long</v>
      </c>
      <c r="D8026">
        <v>3.7</v>
      </c>
      <c r="F8026" s="1">
        <f t="shared" si="1887"/>
        <v>3.7</v>
      </c>
      <c r="G8026" s="1">
        <f t="shared" si="1874"/>
        <v>3.7</v>
      </c>
      <c r="H8026">
        <f t="shared" si="1875"/>
        <v>3.7</v>
      </c>
      <c r="I8026" t="s">
        <v>12902</v>
      </c>
      <c r="J8026" t="s">
        <v>22</v>
      </c>
      <c r="K8026" t="s">
        <v>12994</v>
      </c>
      <c r="L8026" t="str">
        <f t="shared" si="1876"/>
        <v>Established</v>
      </c>
      <c r="N8026" s="2">
        <f t="shared" si="1877"/>
        <v>16</v>
      </c>
      <c r="O8026" t="s">
        <v>121</v>
      </c>
      <c r="P8026" t="s">
        <v>683</v>
      </c>
      <c r="Q8026" t="s">
        <v>19</v>
      </c>
      <c r="R8026" t="str">
        <f t="shared" si="1878"/>
        <v>Average</v>
      </c>
      <c r="S8026" t="str">
        <f t="shared" si="1879"/>
        <v xml:space="preserve"> </v>
      </c>
      <c r="T8026" t="b">
        <f t="shared" si="1880"/>
        <v>0</v>
      </c>
      <c r="U8026" t="b">
        <f t="shared" si="1881"/>
        <v>1</v>
      </c>
      <c r="V8026" t="str">
        <f t="shared" si="1882"/>
        <v>Average Company</v>
      </c>
      <c r="W8026" t="str">
        <f t="shared" si="1883"/>
        <v>Don't Buy</v>
      </c>
      <c r="X8026" t="str">
        <f t="shared" si="1884"/>
        <v>Not Known</v>
      </c>
      <c r="Z8026" t="str">
        <f t="shared" si="1885"/>
        <v>None</v>
      </c>
      <c r="AB8026" t="str">
        <f t="shared" si="1886"/>
        <v>500K</v>
      </c>
    </row>
    <row r="8027" spans="1:28" x14ac:dyDescent="0.3">
      <c r="A8027">
        <v>8025</v>
      </c>
      <c r="B8027" t="s">
        <v>12995</v>
      </c>
      <c r="C8027" t="str">
        <f t="shared" si="1873"/>
        <v>Long</v>
      </c>
      <c r="D8027">
        <v>3.6</v>
      </c>
      <c r="F8027" s="1">
        <f t="shared" si="1887"/>
        <v>3.6</v>
      </c>
      <c r="G8027" s="1">
        <f t="shared" si="1874"/>
        <v>3.6</v>
      </c>
      <c r="H8027">
        <f t="shared" si="1875"/>
        <v>3.6</v>
      </c>
      <c r="I8027" t="s">
        <v>12902</v>
      </c>
      <c r="J8027" t="s">
        <v>8606</v>
      </c>
      <c r="K8027" t="s">
        <v>752</v>
      </c>
      <c r="L8027" t="str">
        <f t="shared" si="1876"/>
        <v>Established</v>
      </c>
      <c r="N8027" s="2">
        <f t="shared" si="1877"/>
        <v>20</v>
      </c>
      <c r="O8027" t="s">
        <v>683</v>
      </c>
      <c r="Q8027" t="s">
        <v>204</v>
      </c>
      <c r="R8027" t="str">
        <f t="shared" si="1878"/>
        <v>Average</v>
      </c>
      <c r="S8027" t="str">
        <f t="shared" si="1879"/>
        <v xml:space="preserve"> </v>
      </c>
      <c r="T8027" t="b">
        <f t="shared" si="1880"/>
        <v>0</v>
      </c>
      <c r="U8027" t="b">
        <f t="shared" si="1881"/>
        <v>1</v>
      </c>
      <c r="V8027" t="str">
        <f t="shared" si="1882"/>
        <v>Average Company</v>
      </c>
      <c r="W8027" t="str">
        <f t="shared" si="1883"/>
        <v>Don't Buy</v>
      </c>
      <c r="X8027" t="str">
        <f t="shared" si="1884"/>
        <v>Not Known</v>
      </c>
      <c r="Z8027" t="str">
        <f t="shared" si="1885"/>
        <v>None</v>
      </c>
      <c r="AB8027" t="str">
        <f t="shared" si="1886"/>
        <v>0</v>
      </c>
    </row>
    <row r="8028" spans="1:28" x14ac:dyDescent="0.3">
      <c r="A8028">
        <v>8026</v>
      </c>
      <c r="B8028" t="s">
        <v>12996</v>
      </c>
      <c r="C8028" t="str">
        <f t="shared" si="1873"/>
        <v>Long</v>
      </c>
      <c r="D8028">
        <v>4.4000000000000004</v>
      </c>
      <c r="F8028" s="1">
        <f t="shared" si="1887"/>
        <v>4.4000000000000004</v>
      </c>
      <c r="G8028" s="1">
        <f t="shared" si="1874"/>
        <v>4.4000000000000004</v>
      </c>
      <c r="H8028">
        <f t="shared" si="1875"/>
        <v>4.4000000000000004</v>
      </c>
      <c r="I8028" t="s">
        <v>12902</v>
      </c>
      <c r="J8028" t="s">
        <v>12997</v>
      </c>
      <c r="K8028" t="s">
        <v>96</v>
      </c>
      <c r="L8028" t="str">
        <f t="shared" si="1876"/>
        <v>Established</v>
      </c>
      <c r="N8028" s="2">
        <f t="shared" si="1877"/>
        <v>10</v>
      </c>
      <c r="O8028" t="s">
        <v>274</v>
      </c>
      <c r="Q8028" t="s">
        <v>424</v>
      </c>
      <c r="R8028" t="str">
        <f t="shared" si="1878"/>
        <v>Great</v>
      </c>
      <c r="S8028" t="str">
        <f t="shared" si="1879"/>
        <v>Great</v>
      </c>
      <c r="T8028" t="b">
        <f t="shared" si="1880"/>
        <v>0</v>
      </c>
      <c r="U8028" t="b">
        <f t="shared" si="1881"/>
        <v>1</v>
      </c>
      <c r="V8028" t="str">
        <f t="shared" si="1882"/>
        <v>Average Company</v>
      </c>
      <c r="W8028" t="str">
        <f t="shared" si="1883"/>
        <v>Don't Buy</v>
      </c>
      <c r="X8028" t="str">
        <f t="shared" si="1884"/>
        <v>Not Known</v>
      </c>
      <c r="Z8028" t="str">
        <f t="shared" si="1885"/>
        <v>None</v>
      </c>
      <c r="AB8028" t="str">
        <f t="shared" si="1886"/>
        <v>0</v>
      </c>
    </row>
    <row r="8029" spans="1:28" x14ac:dyDescent="0.3">
      <c r="A8029">
        <v>8027</v>
      </c>
      <c r="B8029" t="s">
        <v>12998</v>
      </c>
      <c r="C8029" t="str">
        <f t="shared" si="1873"/>
        <v>Long</v>
      </c>
      <c r="D8029">
        <v>3.8</v>
      </c>
      <c r="F8029" s="1">
        <f t="shared" si="1887"/>
        <v>3.8</v>
      </c>
      <c r="G8029" s="1">
        <f t="shared" si="1874"/>
        <v>3.8</v>
      </c>
      <c r="H8029">
        <f t="shared" si="1875"/>
        <v>3.8</v>
      </c>
      <c r="I8029" t="s">
        <v>12902</v>
      </c>
      <c r="J8029" t="s">
        <v>10</v>
      </c>
      <c r="K8029" t="s">
        <v>4289</v>
      </c>
      <c r="L8029" t="str">
        <f t="shared" si="1876"/>
        <v>Established</v>
      </c>
      <c r="N8029" s="2">
        <f t="shared" si="1877"/>
        <v>15</v>
      </c>
      <c r="O8029" t="s">
        <v>84</v>
      </c>
      <c r="P8029" t="s">
        <v>691</v>
      </c>
      <c r="Q8029" t="s">
        <v>19</v>
      </c>
      <c r="R8029" t="str">
        <f t="shared" si="1878"/>
        <v>Average</v>
      </c>
      <c r="S8029" t="str">
        <f t="shared" si="1879"/>
        <v xml:space="preserve"> </v>
      </c>
      <c r="T8029" t="b">
        <f t="shared" si="1880"/>
        <v>0</v>
      </c>
      <c r="U8029" t="b">
        <f t="shared" si="1881"/>
        <v>1</v>
      </c>
      <c r="V8029" t="str">
        <f t="shared" si="1882"/>
        <v>Average Company</v>
      </c>
      <c r="W8029" t="str">
        <f t="shared" si="1883"/>
        <v>Buy</v>
      </c>
      <c r="X8029" t="str">
        <f t="shared" si="1884"/>
        <v>Not Known</v>
      </c>
      <c r="Z8029" t="str">
        <f t="shared" si="1885"/>
        <v>None</v>
      </c>
      <c r="AB8029" t="str">
        <f t="shared" si="1886"/>
        <v>500K</v>
      </c>
    </row>
    <row r="8030" spans="1:28" x14ac:dyDescent="0.3">
      <c r="A8030">
        <v>8028</v>
      </c>
      <c r="B8030" t="s">
        <v>12999</v>
      </c>
      <c r="C8030" t="str">
        <f t="shared" si="1873"/>
        <v>Long</v>
      </c>
      <c r="D8030">
        <v>4.2</v>
      </c>
      <c r="F8030" s="1">
        <f t="shared" si="1887"/>
        <v>4.2</v>
      </c>
      <c r="G8030" s="1">
        <f t="shared" si="1874"/>
        <v>4.2</v>
      </c>
      <c r="H8030">
        <f t="shared" si="1875"/>
        <v>4.2</v>
      </c>
      <c r="I8030" t="s">
        <v>12902</v>
      </c>
      <c r="J8030" t="s">
        <v>22</v>
      </c>
      <c r="K8030" t="s">
        <v>13000</v>
      </c>
      <c r="L8030" t="str">
        <f t="shared" si="1876"/>
        <v>Established</v>
      </c>
      <c r="N8030" s="2">
        <f t="shared" si="1877"/>
        <v>20</v>
      </c>
      <c r="O8030" t="s">
        <v>683</v>
      </c>
      <c r="Q8030" t="s">
        <v>362</v>
      </c>
      <c r="R8030" t="str">
        <f t="shared" si="1878"/>
        <v>Great</v>
      </c>
      <c r="S8030" t="str">
        <f t="shared" si="1879"/>
        <v>Great</v>
      </c>
      <c r="T8030" t="b">
        <f t="shared" si="1880"/>
        <v>1</v>
      </c>
      <c r="U8030" t="b">
        <f t="shared" si="1881"/>
        <v>1</v>
      </c>
      <c r="V8030" t="str">
        <f t="shared" si="1882"/>
        <v>Average Company</v>
      </c>
      <c r="W8030" t="str">
        <f t="shared" si="1883"/>
        <v>Don't Buy</v>
      </c>
      <c r="X8030" t="str">
        <f t="shared" si="1884"/>
        <v>Not Known</v>
      </c>
      <c r="Z8030" t="str">
        <f t="shared" si="1885"/>
        <v>None</v>
      </c>
      <c r="AB8030" t="str">
        <f t="shared" si="1886"/>
        <v>0</v>
      </c>
    </row>
    <row r="8031" spans="1:28" x14ac:dyDescent="0.3">
      <c r="A8031">
        <v>8029</v>
      </c>
      <c r="B8031" t="s">
        <v>13001</v>
      </c>
      <c r="C8031" t="str">
        <f t="shared" si="1873"/>
        <v>Long</v>
      </c>
      <c r="D8031">
        <v>3.7</v>
      </c>
      <c r="F8031" s="1">
        <f t="shared" si="1887"/>
        <v>3.7</v>
      </c>
      <c r="G8031" s="1">
        <f t="shared" si="1874"/>
        <v>3.7</v>
      </c>
      <c r="H8031">
        <f t="shared" si="1875"/>
        <v>3.7</v>
      </c>
      <c r="I8031" t="s">
        <v>12902</v>
      </c>
      <c r="J8031" t="s">
        <v>10</v>
      </c>
      <c r="K8031" t="s">
        <v>8375</v>
      </c>
      <c r="L8031" t="str">
        <f t="shared" si="1876"/>
        <v>Established</v>
      </c>
      <c r="N8031" s="2">
        <f t="shared" si="1877"/>
        <v>16</v>
      </c>
      <c r="O8031" t="s">
        <v>121</v>
      </c>
      <c r="P8031" t="s">
        <v>1308</v>
      </c>
      <c r="Q8031" t="s">
        <v>362</v>
      </c>
      <c r="R8031" t="str">
        <f t="shared" si="1878"/>
        <v>Average</v>
      </c>
      <c r="S8031" t="str">
        <f t="shared" si="1879"/>
        <v xml:space="preserve"> </v>
      </c>
      <c r="T8031" t="b">
        <f t="shared" si="1880"/>
        <v>0</v>
      </c>
      <c r="U8031" t="b">
        <f t="shared" si="1881"/>
        <v>1</v>
      </c>
      <c r="V8031" t="str">
        <f t="shared" si="1882"/>
        <v>Average Company</v>
      </c>
      <c r="W8031" t="str">
        <f t="shared" si="1883"/>
        <v>Don't Buy</v>
      </c>
      <c r="X8031" t="str">
        <f t="shared" si="1884"/>
        <v>Not Known</v>
      </c>
      <c r="Z8031" t="str">
        <f t="shared" si="1885"/>
        <v>None</v>
      </c>
      <c r="AB8031" t="str">
        <f t="shared" si="1886"/>
        <v>0</v>
      </c>
    </row>
    <row r="8032" spans="1:28" x14ac:dyDescent="0.3">
      <c r="A8032">
        <v>8030</v>
      </c>
      <c r="B8032" t="s">
        <v>13002</v>
      </c>
      <c r="C8032" t="str">
        <f t="shared" si="1873"/>
        <v>Long</v>
      </c>
      <c r="D8032">
        <v>3.5</v>
      </c>
      <c r="F8032" s="1">
        <f t="shared" si="1887"/>
        <v>3.5</v>
      </c>
      <c r="G8032" s="1">
        <f t="shared" si="1874"/>
        <v>3.5</v>
      </c>
      <c r="H8032">
        <f t="shared" si="1875"/>
        <v>3.5</v>
      </c>
      <c r="I8032" t="s">
        <v>12902</v>
      </c>
      <c r="J8032" t="s">
        <v>22</v>
      </c>
      <c r="K8032" t="s">
        <v>8892</v>
      </c>
      <c r="L8032" t="str">
        <f t="shared" si="1876"/>
        <v>Established</v>
      </c>
      <c r="N8032" s="2">
        <f t="shared" si="1877"/>
        <v>27</v>
      </c>
      <c r="O8032" t="s">
        <v>109</v>
      </c>
      <c r="P8032" t="s">
        <v>683</v>
      </c>
      <c r="Q8032" t="s">
        <v>177</v>
      </c>
      <c r="R8032" t="str">
        <f t="shared" si="1878"/>
        <v>Average</v>
      </c>
      <c r="S8032" t="str">
        <f t="shared" si="1879"/>
        <v xml:space="preserve"> </v>
      </c>
      <c r="T8032" t="b">
        <f t="shared" si="1880"/>
        <v>0</v>
      </c>
      <c r="U8032" t="b">
        <f t="shared" si="1881"/>
        <v>0</v>
      </c>
      <c r="V8032" t="str">
        <f t="shared" si="1882"/>
        <v>Average Company</v>
      </c>
      <c r="W8032" t="str">
        <f t="shared" si="1883"/>
        <v>Don't Buy</v>
      </c>
      <c r="X8032" t="str">
        <f t="shared" si="1884"/>
        <v>Not Known</v>
      </c>
      <c r="Z8032" t="str">
        <f t="shared" si="1885"/>
        <v>None</v>
      </c>
      <c r="AB8032" t="str">
        <f t="shared" si="1886"/>
        <v>0</v>
      </c>
    </row>
    <row r="8033" spans="1:28" x14ac:dyDescent="0.3">
      <c r="A8033">
        <v>8031</v>
      </c>
      <c r="B8033" t="s">
        <v>13003</v>
      </c>
      <c r="C8033" t="str">
        <f t="shared" si="1873"/>
        <v>Long</v>
      </c>
      <c r="D8033">
        <v>3.8</v>
      </c>
      <c r="F8033" s="1">
        <f t="shared" si="1887"/>
        <v>3.8</v>
      </c>
      <c r="G8033" s="1">
        <f t="shared" si="1874"/>
        <v>3.8</v>
      </c>
      <c r="H8033">
        <f t="shared" si="1875"/>
        <v>3.8</v>
      </c>
      <c r="I8033" t="s">
        <v>12902</v>
      </c>
      <c r="J8033" t="s">
        <v>22</v>
      </c>
      <c r="K8033" t="s">
        <v>13004</v>
      </c>
      <c r="L8033" t="str">
        <f t="shared" si="1876"/>
        <v>Established</v>
      </c>
      <c r="N8033" s="2">
        <f t="shared" si="1877"/>
        <v>20</v>
      </c>
      <c r="O8033" t="s">
        <v>683</v>
      </c>
      <c r="Q8033" t="s">
        <v>523</v>
      </c>
      <c r="R8033" t="str">
        <f t="shared" si="1878"/>
        <v>Average</v>
      </c>
      <c r="S8033" t="str">
        <f t="shared" si="1879"/>
        <v xml:space="preserve"> </v>
      </c>
      <c r="T8033" t="b">
        <f t="shared" si="1880"/>
        <v>0</v>
      </c>
      <c r="U8033" t="b">
        <f t="shared" si="1881"/>
        <v>1</v>
      </c>
      <c r="V8033" t="str">
        <f t="shared" si="1882"/>
        <v>Average Company</v>
      </c>
      <c r="W8033" t="str">
        <f t="shared" si="1883"/>
        <v>Don't Buy</v>
      </c>
      <c r="X8033" t="str">
        <f t="shared" si="1884"/>
        <v>Not Known</v>
      </c>
      <c r="Z8033" t="str">
        <f t="shared" si="1885"/>
        <v>None</v>
      </c>
      <c r="AB8033" t="str">
        <f t="shared" si="1886"/>
        <v>0</v>
      </c>
    </row>
    <row r="8034" spans="1:28" x14ac:dyDescent="0.3">
      <c r="A8034">
        <v>8032</v>
      </c>
      <c r="B8034" t="s">
        <v>13005</v>
      </c>
      <c r="C8034" t="str">
        <f t="shared" si="1873"/>
        <v>Long</v>
      </c>
      <c r="D8034">
        <v>4.0999999999999996</v>
      </c>
      <c r="F8034" s="1">
        <f t="shared" si="1887"/>
        <v>4.0999999999999996</v>
      </c>
      <c r="G8034" s="1">
        <f t="shared" si="1874"/>
        <v>4.0999999999999996</v>
      </c>
      <c r="H8034">
        <f t="shared" si="1875"/>
        <v>4.0999999999999996</v>
      </c>
      <c r="I8034" t="s">
        <v>12902</v>
      </c>
      <c r="J8034" t="s">
        <v>10641</v>
      </c>
      <c r="K8034" t="s">
        <v>711</v>
      </c>
      <c r="L8034" t="str">
        <f t="shared" si="1876"/>
        <v>Established</v>
      </c>
      <c r="N8034" s="2">
        <f t="shared" si="1877"/>
        <v>51</v>
      </c>
      <c r="O8034" t="s">
        <v>1308</v>
      </c>
      <c r="Q8034" t="s">
        <v>533</v>
      </c>
      <c r="R8034" t="str">
        <f t="shared" si="1878"/>
        <v>Great</v>
      </c>
      <c r="S8034" t="str">
        <f t="shared" si="1879"/>
        <v>Great</v>
      </c>
      <c r="T8034" t="b">
        <f t="shared" si="1880"/>
        <v>1</v>
      </c>
      <c r="U8034" t="b">
        <f t="shared" si="1881"/>
        <v>1</v>
      </c>
      <c r="V8034" t="str">
        <f t="shared" si="1882"/>
        <v>Top Company</v>
      </c>
      <c r="W8034" t="str">
        <f t="shared" si="1883"/>
        <v>Don't Buy</v>
      </c>
      <c r="X8034" t="str">
        <f t="shared" si="1884"/>
        <v>Not Known</v>
      </c>
      <c r="Z8034" t="str">
        <f t="shared" si="1885"/>
        <v>None</v>
      </c>
      <c r="AB8034" t="str">
        <f t="shared" si="1886"/>
        <v>0</v>
      </c>
    </row>
    <row r="8035" spans="1:28" x14ac:dyDescent="0.3">
      <c r="A8035">
        <v>8033</v>
      </c>
      <c r="B8035" t="s">
        <v>13006</v>
      </c>
      <c r="C8035" t="str">
        <f t="shared" si="1873"/>
        <v>Long</v>
      </c>
      <c r="D8035">
        <v>4.4000000000000004</v>
      </c>
      <c r="F8035" s="1">
        <f t="shared" si="1887"/>
        <v>4.9000000000000004</v>
      </c>
      <c r="G8035" s="1">
        <f t="shared" si="1874"/>
        <v>4.9000000000000004</v>
      </c>
      <c r="H8035">
        <f t="shared" si="1875"/>
        <v>4.5</v>
      </c>
      <c r="I8035" t="s">
        <v>12902</v>
      </c>
      <c r="J8035" t="s">
        <v>22</v>
      </c>
      <c r="K8035" t="s">
        <v>6917</v>
      </c>
      <c r="L8035" t="str">
        <f t="shared" si="1876"/>
        <v>Startup</v>
      </c>
      <c r="N8035" s="2">
        <f t="shared" si="1877"/>
        <v>6</v>
      </c>
      <c r="O8035" t="s">
        <v>217</v>
      </c>
      <c r="P8035" t="s">
        <v>1308</v>
      </c>
      <c r="Q8035" t="s">
        <v>19</v>
      </c>
      <c r="R8035" t="str">
        <f t="shared" si="1878"/>
        <v>Great</v>
      </c>
      <c r="S8035" t="str">
        <f t="shared" si="1879"/>
        <v>Great</v>
      </c>
      <c r="T8035" t="b">
        <f t="shared" si="1880"/>
        <v>0</v>
      </c>
      <c r="U8035" t="b">
        <f t="shared" si="1881"/>
        <v>1</v>
      </c>
      <c r="V8035" t="str">
        <f t="shared" si="1882"/>
        <v>Average Company</v>
      </c>
      <c r="W8035" t="str">
        <f t="shared" si="1883"/>
        <v>Don't Buy</v>
      </c>
      <c r="X8035" t="str">
        <f t="shared" si="1884"/>
        <v>Not Known</v>
      </c>
      <c r="Z8035" t="str">
        <f t="shared" si="1885"/>
        <v>None</v>
      </c>
      <c r="AB8035" t="str">
        <f t="shared" si="1886"/>
        <v>1Million</v>
      </c>
    </row>
    <row r="8036" spans="1:28" x14ac:dyDescent="0.3">
      <c r="A8036">
        <v>8034</v>
      </c>
      <c r="B8036" t="s">
        <v>13007</v>
      </c>
      <c r="C8036" t="str">
        <f t="shared" si="1873"/>
        <v>Long</v>
      </c>
      <c r="D8036">
        <v>4.2</v>
      </c>
      <c r="F8036" s="1">
        <f t="shared" si="1887"/>
        <v>4.2</v>
      </c>
      <c r="G8036" s="1">
        <f t="shared" si="1874"/>
        <v>4.2</v>
      </c>
      <c r="H8036">
        <f t="shared" si="1875"/>
        <v>4.2</v>
      </c>
      <c r="I8036" t="s">
        <v>12902</v>
      </c>
      <c r="J8036" t="s">
        <v>22</v>
      </c>
      <c r="K8036" t="s">
        <v>13008</v>
      </c>
      <c r="L8036" t="str">
        <f t="shared" si="1876"/>
        <v>Established</v>
      </c>
      <c r="N8036" s="2">
        <f t="shared" si="1877"/>
        <v>11</v>
      </c>
      <c r="O8036" t="s">
        <v>146</v>
      </c>
      <c r="P8036" t="s">
        <v>147</v>
      </c>
      <c r="Q8036" t="s">
        <v>44</v>
      </c>
      <c r="R8036" t="str">
        <f t="shared" si="1878"/>
        <v>Great</v>
      </c>
      <c r="S8036" t="str">
        <f t="shared" si="1879"/>
        <v>Great</v>
      </c>
      <c r="T8036" t="b">
        <f t="shared" si="1880"/>
        <v>1</v>
      </c>
      <c r="U8036" t="b">
        <f t="shared" si="1881"/>
        <v>1</v>
      </c>
      <c r="V8036" t="str">
        <f t="shared" si="1882"/>
        <v>Average Company</v>
      </c>
      <c r="W8036" t="str">
        <f t="shared" si="1883"/>
        <v>Buy</v>
      </c>
      <c r="X8036" t="str">
        <f t="shared" si="1884"/>
        <v>Not Known</v>
      </c>
      <c r="Z8036" t="str">
        <f t="shared" si="1885"/>
        <v>None</v>
      </c>
      <c r="AB8036" t="str">
        <f t="shared" si="1886"/>
        <v>0</v>
      </c>
    </row>
    <row r="8037" spans="1:28" x14ac:dyDescent="0.3">
      <c r="A8037">
        <v>8035</v>
      </c>
      <c r="B8037" t="s">
        <v>13009</v>
      </c>
      <c r="C8037" t="str">
        <f t="shared" si="1873"/>
        <v>Long</v>
      </c>
      <c r="D8037">
        <v>4.5999999999999996</v>
      </c>
      <c r="F8037" s="1" t="e">
        <f t="shared" si="1887"/>
        <v>#VALUE!</v>
      </c>
      <c r="G8037" s="1" t="e">
        <f t="shared" si="1874"/>
        <v>#VALUE!</v>
      </c>
      <c r="H8037" t="e">
        <f t="shared" si="1875"/>
        <v>#VALUE!</v>
      </c>
      <c r="I8037" t="s">
        <v>12902</v>
      </c>
      <c r="J8037" t="s">
        <v>1260</v>
      </c>
      <c r="K8037" t="s">
        <v>368</v>
      </c>
      <c r="L8037" t="e">
        <f t="shared" si="1876"/>
        <v>#VALUE!</v>
      </c>
      <c r="N8037" s="2" t="e">
        <f t="shared" si="1877"/>
        <v>#VALUE!</v>
      </c>
      <c r="O8037" t="s">
        <v>2818</v>
      </c>
      <c r="Q8037" t="s">
        <v>6360</v>
      </c>
      <c r="R8037" t="str">
        <f t="shared" si="1878"/>
        <v>Great</v>
      </c>
      <c r="S8037" t="str">
        <f t="shared" si="1879"/>
        <v>Great</v>
      </c>
      <c r="T8037" t="e">
        <f t="shared" si="1880"/>
        <v>#VALUE!</v>
      </c>
      <c r="U8037" t="e">
        <f t="shared" si="1881"/>
        <v>#VALUE!</v>
      </c>
      <c r="V8037" t="e">
        <f t="shared" si="1882"/>
        <v>#VALUE!</v>
      </c>
      <c r="W8037" t="str">
        <f t="shared" si="1883"/>
        <v>Don't Buy</v>
      </c>
      <c r="X8037" t="str">
        <f t="shared" si="1884"/>
        <v>Not Known</v>
      </c>
      <c r="Z8037" t="e">
        <f t="shared" si="1885"/>
        <v>#VALUE!</v>
      </c>
      <c r="AB8037" t="str">
        <f t="shared" si="1886"/>
        <v>0</v>
      </c>
    </row>
    <row r="8038" spans="1:28" x14ac:dyDescent="0.3">
      <c r="A8038">
        <v>8036</v>
      </c>
      <c r="B8038" t="s">
        <v>13010</v>
      </c>
      <c r="C8038" t="str">
        <f t="shared" si="1873"/>
        <v>Long</v>
      </c>
      <c r="D8038">
        <v>3.7</v>
      </c>
      <c r="F8038" s="1">
        <f t="shared" si="1887"/>
        <v>3.7</v>
      </c>
      <c r="G8038" s="1">
        <f t="shared" si="1874"/>
        <v>3.7</v>
      </c>
      <c r="H8038">
        <f t="shared" si="1875"/>
        <v>3.7</v>
      </c>
      <c r="I8038" t="s">
        <v>12902</v>
      </c>
      <c r="J8038" t="s">
        <v>11607</v>
      </c>
      <c r="K8038" t="s">
        <v>217</v>
      </c>
      <c r="L8038" t="str">
        <f t="shared" si="1876"/>
        <v>Established</v>
      </c>
      <c r="N8038" s="2">
        <f t="shared" si="1877"/>
        <v>50</v>
      </c>
      <c r="O8038" t="s">
        <v>691</v>
      </c>
      <c r="Q8038" t="s">
        <v>19</v>
      </c>
      <c r="R8038" t="str">
        <f t="shared" si="1878"/>
        <v>Average</v>
      </c>
      <c r="S8038" t="str">
        <f t="shared" si="1879"/>
        <v xml:space="preserve"> </v>
      </c>
      <c r="T8038" t="b">
        <f t="shared" si="1880"/>
        <v>0</v>
      </c>
      <c r="U8038" t="b">
        <f t="shared" si="1881"/>
        <v>1</v>
      </c>
      <c r="V8038" t="str">
        <f t="shared" si="1882"/>
        <v>Average Company</v>
      </c>
      <c r="W8038" t="str">
        <f t="shared" si="1883"/>
        <v>Don't Buy</v>
      </c>
      <c r="X8038" t="str">
        <f t="shared" si="1884"/>
        <v>Not Known</v>
      </c>
      <c r="Z8038" t="str">
        <f t="shared" si="1885"/>
        <v>None</v>
      </c>
      <c r="AB8038" t="str">
        <f t="shared" si="1886"/>
        <v>500K</v>
      </c>
    </row>
    <row r="8039" spans="1:28" x14ac:dyDescent="0.3">
      <c r="A8039">
        <v>8037</v>
      </c>
      <c r="B8039" t="s">
        <v>13011</v>
      </c>
      <c r="C8039" t="str">
        <f t="shared" si="1873"/>
        <v>Long</v>
      </c>
      <c r="D8039">
        <v>3</v>
      </c>
      <c r="F8039" s="1">
        <f t="shared" si="1887"/>
        <v>3</v>
      </c>
      <c r="G8039" s="1">
        <f t="shared" si="1874"/>
        <v>3</v>
      </c>
      <c r="H8039">
        <f t="shared" si="1875"/>
        <v>3</v>
      </c>
      <c r="I8039" t="s">
        <v>12902</v>
      </c>
      <c r="J8039" t="s">
        <v>22</v>
      </c>
      <c r="K8039" t="s">
        <v>13012</v>
      </c>
      <c r="L8039" t="str">
        <f t="shared" si="1876"/>
        <v>Established</v>
      </c>
      <c r="N8039" s="2">
        <f t="shared" si="1877"/>
        <v>18</v>
      </c>
      <c r="O8039" t="s">
        <v>200</v>
      </c>
      <c r="P8039" t="s">
        <v>1308</v>
      </c>
      <c r="Q8039" t="s">
        <v>1630</v>
      </c>
      <c r="R8039" t="str">
        <f t="shared" si="1878"/>
        <v>Average</v>
      </c>
      <c r="S8039" t="str">
        <f t="shared" si="1879"/>
        <v xml:space="preserve"> </v>
      </c>
      <c r="T8039" t="b">
        <f t="shared" si="1880"/>
        <v>0</v>
      </c>
      <c r="U8039" t="b">
        <f t="shared" si="1881"/>
        <v>0</v>
      </c>
      <c r="V8039" t="str">
        <f t="shared" si="1882"/>
        <v>Average Company</v>
      </c>
      <c r="W8039" t="str">
        <f t="shared" si="1883"/>
        <v>Don't Buy</v>
      </c>
      <c r="X8039" t="str">
        <f t="shared" si="1884"/>
        <v>Not Known</v>
      </c>
      <c r="Z8039" t="str">
        <f t="shared" si="1885"/>
        <v>None</v>
      </c>
      <c r="AB8039" t="str">
        <f t="shared" si="1886"/>
        <v>0</v>
      </c>
    </row>
    <row r="8040" spans="1:28" x14ac:dyDescent="0.3">
      <c r="A8040">
        <v>8038</v>
      </c>
      <c r="B8040" t="s">
        <v>13013</v>
      </c>
      <c r="C8040" t="str">
        <f t="shared" si="1873"/>
        <v>Long</v>
      </c>
      <c r="D8040">
        <v>2.8</v>
      </c>
      <c r="F8040" s="1">
        <f t="shared" si="1887"/>
        <v>3.3</v>
      </c>
      <c r="G8040" s="1">
        <f t="shared" si="1874"/>
        <v>3.3</v>
      </c>
      <c r="H8040">
        <f t="shared" si="1875"/>
        <v>2.9</v>
      </c>
      <c r="I8040" t="s">
        <v>12902</v>
      </c>
      <c r="J8040" t="s">
        <v>22</v>
      </c>
      <c r="K8040" t="s">
        <v>12020</v>
      </c>
      <c r="L8040" t="str">
        <f t="shared" si="1876"/>
        <v>Startup</v>
      </c>
      <c r="N8040" s="2">
        <f t="shared" si="1877"/>
        <v>7</v>
      </c>
      <c r="O8040" t="s">
        <v>318</v>
      </c>
      <c r="P8040" t="s">
        <v>1308</v>
      </c>
      <c r="Q8040" t="s">
        <v>28</v>
      </c>
      <c r="R8040" t="str">
        <f t="shared" si="1878"/>
        <v>Average</v>
      </c>
      <c r="S8040" t="str">
        <f t="shared" si="1879"/>
        <v xml:space="preserve"> </v>
      </c>
      <c r="T8040" t="b">
        <f t="shared" si="1880"/>
        <v>0</v>
      </c>
      <c r="U8040" t="b">
        <f t="shared" si="1881"/>
        <v>1</v>
      </c>
      <c r="V8040" t="str">
        <f t="shared" si="1882"/>
        <v>Average Company</v>
      </c>
      <c r="W8040" t="str">
        <f t="shared" si="1883"/>
        <v>Don't Buy</v>
      </c>
      <c r="X8040" t="str">
        <f t="shared" si="1884"/>
        <v>Not Known</v>
      </c>
      <c r="Z8040" t="str">
        <f t="shared" si="1885"/>
        <v>None</v>
      </c>
      <c r="AB8040" t="str">
        <f t="shared" si="1886"/>
        <v>500K</v>
      </c>
    </row>
    <row r="8041" spans="1:28" x14ac:dyDescent="0.3">
      <c r="A8041">
        <v>8039</v>
      </c>
      <c r="B8041" t="s">
        <v>13014</v>
      </c>
      <c r="C8041" t="str">
        <f t="shared" si="1873"/>
        <v>Long</v>
      </c>
      <c r="D8041">
        <v>2.5</v>
      </c>
      <c r="F8041" s="1">
        <f t="shared" si="1887"/>
        <v>2.5</v>
      </c>
      <c r="G8041" s="1">
        <f t="shared" si="1874"/>
        <v>2.5</v>
      </c>
      <c r="H8041">
        <f t="shared" si="1875"/>
        <v>2.5</v>
      </c>
      <c r="I8041" t="s">
        <v>12902</v>
      </c>
      <c r="J8041" t="s">
        <v>22</v>
      </c>
      <c r="K8041" t="s">
        <v>3337</v>
      </c>
      <c r="L8041" t="str">
        <f t="shared" si="1876"/>
        <v>Established</v>
      </c>
      <c r="N8041" s="2">
        <f t="shared" si="1877"/>
        <v>13</v>
      </c>
      <c r="O8041" t="s">
        <v>299</v>
      </c>
      <c r="P8041" t="s">
        <v>1308</v>
      </c>
      <c r="Q8041" t="s">
        <v>50</v>
      </c>
      <c r="R8041" t="str">
        <f t="shared" si="1878"/>
        <v>Average</v>
      </c>
      <c r="S8041" t="str">
        <f t="shared" si="1879"/>
        <v xml:space="preserve"> </v>
      </c>
      <c r="T8041" t="b">
        <f t="shared" si="1880"/>
        <v>0</v>
      </c>
      <c r="U8041" t="b">
        <f t="shared" si="1881"/>
        <v>0</v>
      </c>
      <c r="V8041" t="str">
        <f t="shared" si="1882"/>
        <v>Average Company</v>
      </c>
      <c r="W8041" t="str">
        <f t="shared" si="1883"/>
        <v>Don't Buy</v>
      </c>
      <c r="X8041" t="str">
        <f t="shared" si="1884"/>
        <v>Not Known</v>
      </c>
      <c r="Z8041" t="str">
        <f t="shared" si="1885"/>
        <v>None</v>
      </c>
      <c r="AB8041" t="str">
        <f t="shared" si="1886"/>
        <v>0</v>
      </c>
    </row>
    <row r="8042" spans="1:28" x14ac:dyDescent="0.3">
      <c r="A8042">
        <v>8040</v>
      </c>
      <c r="B8042" t="s">
        <v>13015</v>
      </c>
      <c r="C8042" t="str">
        <f t="shared" si="1873"/>
        <v>Long</v>
      </c>
      <c r="D8042">
        <v>4.4000000000000004</v>
      </c>
      <c r="F8042" s="1">
        <f t="shared" si="1887"/>
        <v>4.4000000000000004</v>
      </c>
      <c r="G8042" s="1">
        <f t="shared" si="1874"/>
        <v>4.4000000000000004</v>
      </c>
      <c r="H8042">
        <f t="shared" si="1875"/>
        <v>4.4000000000000004</v>
      </c>
      <c r="I8042" t="s">
        <v>12902</v>
      </c>
      <c r="J8042" t="s">
        <v>10</v>
      </c>
      <c r="K8042" t="s">
        <v>13016</v>
      </c>
      <c r="L8042" t="str">
        <f t="shared" si="1876"/>
        <v>Established</v>
      </c>
      <c r="N8042" s="2">
        <f t="shared" si="1877"/>
        <v>23</v>
      </c>
      <c r="O8042" t="s">
        <v>230</v>
      </c>
      <c r="P8042" t="s">
        <v>147</v>
      </c>
      <c r="Q8042" t="s">
        <v>284</v>
      </c>
      <c r="R8042" t="str">
        <f t="shared" si="1878"/>
        <v>Great</v>
      </c>
      <c r="S8042" t="str">
        <f t="shared" si="1879"/>
        <v>Great</v>
      </c>
      <c r="T8042" t="b">
        <f t="shared" si="1880"/>
        <v>1</v>
      </c>
      <c r="U8042" t="b">
        <f t="shared" si="1881"/>
        <v>1</v>
      </c>
      <c r="V8042" t="str">
        <f t="shared" si="1882"/>
        <v>Top Company</v>
      </c>
      <c r="W8042" t="str">
        <f t="shared" si="1883"/>
        <v>Buy</v>
      </c>
      <c r="X8042" t="str">
        <f t="shared" si="1884"/>
        <v>Not Known</v>
      </c>
      <c r="Z8042" t="str">
        <f t="shared" si="1885"/>
        <v>None</v>
      </c>
      <c r="AB8042" t="str">
        <f t="shared" si="1886"/>
        <v>0</v>
      </c>
    </row>
    <row r="8043" spans="1:28" x14ac:dyDescent="0.3">
      <c r="A8043">
        <v>8041</v>
      </c>
      <c r="B8043" t="s">
        <v>13017</v>
      </c>
      <c r="C8043" t="str">
        <f t="shared" si="1873"/>
        <v>Long</v>
      </c>
      <c r="D8043">
        <v>3.7</v>
      </c>
      <c r="F8043" s="1">
        <f t="shared" si="1887"/>
        <v>3.7</v>
      </c>
      <c r="G8043" s="1">
        <f t="shared" si="1874"/>
        <v>3.7</v>
      </c>
      <c r="H8043">
        <f t="shared" si="1875"/>
        <v>3.7</v>
      </c>
      <c r="I8043" t="s">
        <v>12902</v>
      </c>
      <c r="J8043" t="s">
        <v>22</v>
      </c>
      <c r="K8043" t="s">
        <v>8658</v>
      </c>
      <c r="L8043" t="str">
        <f t="shared" si="1876"/>
        <v>Established</v>
      </c>
      <c r="N8043" s="2">
        <f t="shared" si="1877"/>
        <v>12</v>
      </c>
      <c r="O8043" t="s">
        <v>267</v>
      </c>
      <c r="P8043" t="s">
        <v>2884</v>
      </c>
      <c r="Q8043" t="s">
        <v>605</v>
      </c>
      <c r="R8043" t="str">
        <f t="shared" si="1878"/>
        <v>Average</v>
      </c>
      <c r="S8043" t="str">
        <f t="shared" si="1879"/>
        <v xml:space="preserve"> </v>
      </c>
      <c r="T8043" t="b">
        <f t="shared" si="1880"/>
        <v>0</v>
      </c>
      <c r="U8043" t="b">
        <f t="shared" si="1881"/>
        <v>1</v>
      </c>
      <c r="V8043" t="str">
        <f t="shared" si="1882"/>
        <v>Average Company</v>
      </c>
      <c r="W8043" t="str">
        <f t="shared" si="1883"/>
        <v>Buy</v>
      </c>
      <c r="X8043" t="str">
        <f t="shared" si="1884"/>
        <v>Not Known</v>
      </c>
      <c r="Z8043" t="str">
        <f t="shared" si="1885"/>
        <v>None</v>
      </c>
      <c r="AB8043" t="str">
        <f t="shared" si="1886"/>
        <v>0</v>
      </c>
    </row>
    <row r="8044" spans="1:28" x14ac:dyDescent="0.3">
      <c r="A8044">
        <v>8042</v>
      </c>
      <c r="B8044" t="s">
        <v>13018</v>
      </c>
      <c r="C8044" t="str">
        <f t="shared" si="1873"/>
        <v>Long</v>
      </c>
      <c r="D8044">
        <v>3.9</v>
      </c>
      <c r="F8044" s="1" t="e">
        <f t="shared" si="1887"/>
        <v>#VALUE!</v>
      </c>
      <c r="G8044" s="1" t="e">
        <f t="shared" si="1874"/>
        <v>#VALUE!</v>
      </c>
      <c r="H8044" t="e">
        <f t="shared" si="1875"/>
        <v>#VALUE!</v>
      </c>
      <c r="I8044" t="s">
        <v>12902</v>
      </c>
      <c r="J8044" t="s">
        <v>8875</v>
      </c>
      <c r="K8044" t="s">
        <v>683</v>
      </c>
      <c r="L8044" t="e">
        <f t="shared" si="1876"/>
        <v>#VALUE!</v>
      </c>
      <c r="N8044" s="2" t="e">
        <f t="shared" si="1877"/>
        <v>#VALUE!</v>
      </c>
      <c r="Q8044" t="s">
        <v>732</v>
      </c>
      <c r="R8044" t="str">
        <f t="shared" si="1878"/>
        <v>Average</v>
      </c>
      <c r="S8044" t="str">
        <f t="shared" si="1879"/>
        <v xml:space="preserve"> </v>
      </c>
      <c r="T8044" t="e">
        <f t="shared" si="1880"/>
        <v>#VALUE!</v>
      </c>
      <c r="U8044" t="e">
        <f t="shared" si="1881"/>
        <v>#VALUE!</v>
      </c>
      <c r="V8044" t="e">
        <f t="shared" si="1882"/>
        <v>#VALUE!</v>
      </c>
      <c r="W8044" t="str">
        <f t="shared" si="1883"/>
        <v>Don't Buy</v>
      </c>
      <c r="X8044" t="str">
        <f t="shared" si="1884"/>
        <v>Not Known</v>
      </c>
      <c r="Z8044" t="e">
        <f t="shared" si="1885"/>
        <v>#VALUE!</v>
      </c>
      <c r="AB8044" t="str">
        <f t="shared" si="1886"/>
        <v>0</v>
      </c>
    </row>
    <row r="8045" spans="1:28" x14ac:dyDescent="0.3">
      <c r="A8045">
        <v>8043</v>
      </c>
      <c r="B8045" t="s">
        <v>13019</v>
      </c>
      <c r="C8045" t="str">
        <f t="shared" si="1873"/>
        <v>Short</v>
      </c>
      <c r="D8045">
        <v>3.8</v>
      </c>
      <c r="F8045" s="1">
        <f t="shared" si="1887"/>
        <v>3.8</v>
      </c>
      <c r="G8045" s="1">
        <f t="shared" si="1874"/>
        <v>3.8</v>
      </c>
      <c r="H8045">
        <f t="shared" si="1875"/>
        <v>3.8</v>
      </c>
      <c r="I8045" t="s">
        <v>12902</v>
      </c>
      <c r="J8045" t="s">
        <v>1017</v>
      </c>
      <c r="K8045" t="s">
        <v>138</v>
      </c>
      <c r="L8045" t="str">
        <f t="shared" si="1876"/>
        <v>Established</v>
      </c>
      <c r="N8045" s="2">
        <f t="shared" si="1877"/>
        <v>51</v>
      </c>
      <c r="O8045" t="s">
        <v>1308</v>
      </c>
      <c r="Q8045" t="s">
        <v>44</v>
      </c>
      <c r="R8045" t="str">
        <f t="shared" si="1878"/>
        <v>Average</v>
      </c>
      <c r="S8045" t="str">
        <f t="shared" si="1879"/>
        <v xml:space="preserve"> </v>
      </c>
      <c r="T8045" t="b">
        <f t="shared" si="1880"/>
        <v>0</v>
      </c>
      <c r="U8045" t="b">
        <f t="shared" si="1881"/>
        <v>1</v>
      </c>
      <c r="V8045" t="str">
        <f t="shared" si="1882"/>
        <v>Average Company</v>
      </c>
      <c r="W8045" t="str">
        <f t="shared" si="1883"/>
        <v>Don't Buy</v>
      </c>
      <c r="X8045" t="str">
        <f t="shared" si="1884"/>
        <v>Not Known</v>
      </c>
      <c r="Z8045" t="str">
        <f t="shared" si="1885"/>
        <v>None</v>
      </c>
      <c r="AB8045" t="str">
        <f t="shared" si="1886"/>
        <v>0</v>
      </c>
    </row>
    <row r="8046" spans="1:28" x14ac:dyDescent="0.3">
      <c r="A8046">
        <v>8044</v>
      </c>
      <c r="B8046" t="s">
        <v>13020</v>
      </c>
      <c r="C8046" t="str">
        <f t="shared" si="1873"/>
        <v>Long</v>
      </c>
      <c r="D8046">
        <v>3.8</v>
      </c>
      <c r="F8046" s="1" t="e">
        <f t="shared" si="1887"/>
        <v>#VALUE!</v>
      </c>
      <c r="G8046" s="1" t="e">
        <f t="shared" si="1874"/>
        <v>#VALUE!</v>
      </c>
      <c r="H8046" t="e">
        <f t="shared" si="1875"/>
        <v>#VALUE!</v>
      </c>
      <c r="I8046" t="s">
        <v>12902</v>
      </c>
      <c r="J8046" t="s">
        <v>8875</v>
      </c>
      <c r="K8046" t="s">
        <v>89</v>
      </c>
      <c r="L8046" t="e">
        <f t="shared" si="1876"/>
        <v>#VALUE!</v>
      </c>
      <c r="N8046" s="2" t="e">
        <f t="shared" si="1877"/>
        <v>#VALUE!</v>
      </c>
      <c r="O8046" t="s">
        <v>147</v>
      </c>
      <c r="Q8046" t="s">
        <v>19</v>
      </c>
      <c r="R8046" t="str">
        <f t="shared" si="1878"/>
        <v>Average</v>
      </c>
      <c r="S8046" t="str">
        <f t="shared" si="1879"/>
        <v xml:space="preserve"> </v>
      </c>
      <c r="T8046" t="e">
        <f t="shared" si="1880"/>
        <v>#VALUE!</v>
      </c>
      <c r="U8046" t="e">
        <f t="shared" si="1881"/>
        <v>#VALUE!</v>
      </c>
      <c r="V8046" t="e">
        <f t="shared" si="1882"/>
        <v>#VALUE!</v>
      </c>
      <c r="W8046" t="str">
        <f t="shared" si="1883"/>
        <v>Don't Buy</v>
      </c>
      <c r="X8046" t="str">
        <f t="shared" si="1884"/>
        <v>Not Known</v>
      </c>
      <c r="Z8046" t="e">
        <f t="shared" si="1885"/>
        <v>#VALUE!</v>
      </c>
      <c r="AB8046" t="str">
        <f t="shared" si="1886"/>
        <v>500K</v>
      </c>
    </row>
    <row r="8047" spans="1:28" x14ac:dyDescent="0.3">
      <c r="A8047">
        <v>8045</v>
      </c>
      <c r="B8047" t="s">
        <v>13021</v>
      </c>
      <c r="C8047" t="str">
        <f t="shared" si="1873"/>
        <v>Long</v>
      </c>
      <c r="D8047">
        <v>4.4000000000000004</v>
      </c>
      <c r="F8047" s="1" t="e">
        <f t="shared" si="1887"/>
        <v>#VALUE!</v>
      </c>
      <c r="G8047" s="1" t="e">
        <f t="shared" si="1874"/>
        <v>#VALUE!</v>
      </c>
      <c r="H8047" t="e">
        <f t="shared" si="1875"/>
        <v>#VALUE!</v>
      </c>
      <c r="I8047" t="s">
        <v>12902</v>
      </c>
      <c r="J8047" t="s">
        <v>10230</v>
      </c>
      <c r="K8047" t="s">
        <v>1308</v>
      </c>
      <c r="L8047" t="e">
        <f t="shared" si="1876"/>
        <v>#VALUE!</v>
      </c>
      <c r="N8047" s="2" t="e">
        <f t="shared" si="1877"/>
        <v>#VALUE!</v>
      </c>
      <c r="R8047" t="str">
        <f t="shared" si="1878"/>
        <v>Great</v>
      </c>
      <c r="S8047" t="str">
        <f t="shared" si="1879"/>
        <v>Great</v>
      </c>
      <c r="T8047" t="e">
        <f t="shared" si="1880"/>
        <v>#VALUE!</v>
      </c>
      <c r="U8047" t="e">
        <f t="shared" si="1881"/>
        <v>#VALUE!</v>
      </c>
      <c r="V8047" t="e">
        <f t="shared" si="1882"/>
        <v>#VALUE!</v>
      </c>
      <c r="W8047" t="str">
        <f t="shared" si="1883"/>
        <v>Don't Buy</v>
      </c>
      <c r="X8047" t="str">
        <f t="shared" si="1884"/>
        <v>Not Known</v>
      </c>
      <c r="Z8047" t="e">
        <f t="shared" si="1885"/>
        <v>#VALUE!</v>
      </c>
      <c r="AB8047" t="str">
        <f t="shared" si="1886"/>
        <v>0</v>
      </c>
    </row>
    <row r="8048" spans="1:28" x14ac:dyDescent="0.3">
      <c r="A8048">
        <v>8046</v>
      </c>
      <c r="B8048" t="s">
        <v>13022</v>
      </c>
      <c r="C8048" t="str">
        <f t="shared" si="1873"/>
        <v>Long</v>
      </c>
      <c r="D8048">
        <v>3.6</v>
      </c>
      <c r="F8048" s="1" t="e">
        <f t="shared" si="1887"/>
        <v>#VALUE!</v>
      </c>
      <c r="G8048" s="1" t="e">
        <f t="shared" si="1874"/>
        <v>#VALUE!</v>
      </c>
      <c r="H8048" t="e">
        <f t="shared" si="1875"/>
        <v>#VALUE!</v>
      </c>
      <c r="I8048" t="s">
        <v>12902</v>
      </c>
      <c r="J8048" t="s">
        <v>13023</v>
      </c>
      <c r="K8048" t="s">
        <v>49</v>
      </c>
      <c r="L8048" t="e">
        <f t="shared" si="1876"/>
        <v>#VALUE!</v>
      </c>
      <c r="N8048" s="2" t="e">
        <f t="shared" si="1877"/>
        <v>#VALUE!</v>
      </c>
      <c r="R8048" t="str">
        <f t="shared" si="1878"/>
        <v>Average</v>
      </c>
      <c r="S8048" t="str">
        <f t="shared" si="1879"/>
        <v xml:space="preserve"> </v>
      </c>
      <c r="T8048" t="e">
        <f t="shared" si="1880"/>
        <v>#VALUE!</v>
      </c>
      <c r="U8048" t="e">
        <f t="shared" si="1881"/>
        <v>#VALUE!</v>
      </c>
      <c r="V8048" t="e">
        <f t="shared" si="1882"/>
        <v>#VALUE!</v>
      </c>
      <c r="W8048" t="str">
        <f t="shared" si="1883"/>
        <v>Don't Buy</v>
      </c>
      <c r="X8048" t="str">
        <f t="shared" si="1884"/>
        <v>Not Known</v>
      </c>
      <c r="Z8048" t="e">
        <f t="shared" si="1885"/>
        <v>#VALUE!</v>
      </c>
      <c r="AB8048" t="str">
        <f t="shared" si="1886"/>
        <v>0</v>
      </c>
    </row>
    <row r="8049" spans="1:28" x14ac:dyDescent="0.3">
      <c r="A8049">
        <v>8047</v>
      </c>
      <c r="B8049" t="s">
        <v>13024</v>
      </c>
      <c r="C8049" t="str">
        <f t="shared" si="1873"/>
        <v>Long</v>
      </c>
      <c r="D8049">
        <v>4.3</v>
      </c>
      <c r="F8049" s="1" t="e">
        <f t="shared" si="1887"/>
        <v>#VALUE!</v>
      </c>
      <c r="G8049" s="1" t="e">
        <f t="shared" si="1874"/>
        <v>#VALUE!</v>
      </c>
      <c r="H8049" t="e">
        <f t="shared" si="1875"/>
        <v>#VALUE!</v>
      </c>
      <c r="I8049" t="s">
        <v>12902</v>
      </c>
      <c r="J8049" t="s">
        <v>13025</v>
      </c>
      <c r="K8049" t="s">
        <v>147</v>
      </c>
      <c r="L8049" t="e">
        <f t="shared" si="1876"/>
        <v>#VALUE!</v>
      </c>
      <c r="N8049" s="2" t="e">
        <f t="shared" si="1877"/>
        <v>#VALUE!</v>
      </c>
      <c r="Q8049" t="s">
        <v>235</v>
      </c>
      <c r="R8049" t="str">
        <f t="shared" si="1878"/>
        <v>Great</v>
      </c>
      <c r="S8049" t="str">
        <f t="shared" si="1879"/>
        <v>Great</v>
      </c>
      <c r="T8049" t="e">
        <f t="shared" si="1880"/>
        <v>#VALUE!</v>
      </c>
      <c r="U8049" t="e">
        <f t="shared" si="1881"/>
        <v>#VALUE!</v>
      </c>
      <c r="V8049" t="e">
        <f t="shared" si="1882"/>
        <v>#VALUE!</v>
      </c>
      <c r="W8049" t="str">
        <f t="shared" si="1883"/>
        <v>Don't Buy</v>
      </c>
      <c r="X8049" t="str">
        <f t="shared" si="1884"/>
        <v>Not Known</v>
      </c>
      <c r="Z8049" t="e">
        <f t="shared" si="1885"/>
        <v>#VALUE!</v>
      </c>
      <c r="AB8049" t="str">
        <f t="shared" si="1886"/>
        <v>0</v>
      </c>
    </row>
    <row r="8050" spans="1:28" x14ac:dyDescent="0.3">
      <c r="A8050">
        <v>8048</v>
      </c>
      <c r="B8050" t="s">
        <v>13026</v>
      </c>
      <c r="C8050" t="str">
        <f t="shared" si="1873"/>
        <v>Long</v>
      </c>
      <c r="D8050">
        <v>3.4</v>
      </c>
      <c r="F8050" s="1">
        <f t="shared" si="1887"/>
        <v>3.9</v>
      </c>
      <c r="G8050" s="1">
        <f t="shared" si="1874"/>
        <v>3.9</v>
      </c>
      <c r="H8050">
        <f t="shared" si="1875"/>
        <v>3.5</v>
      </c>
      <c r="I8050" t="s">
        <v>12902</v>
      </c>
      <c r="J8050" t="s">
        <v>22</v>
      </c>
      <c r="K8050" t="s">
        <v>13027</v>
      </c>
      <c r="L8050" t="str">
        <f t="shared" si="1876"/>
        <v>Startup</v>
      </c>
      <c r="N8050" s="2">
        <f t="shared" si="1877"/>
        <v>3</v>
      </c>
      <c r="O8050" t="s">
        <v>1961</v>
      </c>
      <c r="P8050" t="s">
        <v>147</v>
      </c>
      <c r="Q8050" t="s">
        <v>44</v>
      </c>
      <c r="R8050" t="str">
        <f t="shared" si="1878"/>
        <v>Average</v>
      </c>
      <c r="S8050" t="str">
        <f t="shared" si="1879"/>
        <v xml:space="preserve"> </v>
      </c>
      <c r="T8050" t="b">
        <f t="shared" si="1880"/>
        <v>0</v>
      </c>
      <c r="U8050" t="b">
        <f t="shared" si="1881"/>
        <v>1</v>
      </c>
      <c r="V8050" t="str">
        <f t="shared" si="1882"/>
        <v>Average Company</v>
      </c>
      <c r="W8050" t="str">
        <f t="shared" si="1883"/>
        <v>Don't Buy</v>
      </c>
      <c r="X8050" t="str">
        <f t="shared" si="1884"/>
        <v>Not Known</v>
      </c>
      <c r="Z8050" t="str">
        <f t="shared" si="1885"/>
        <v>None</v>
      </c>
      <c r="AB8050" t="str">
        <f t="shared" si="1886"/>
        <v>0</v>
      </c>
    </row>
    <row r="8051" spans="1:28" x14ac:dyDescent="0.3">
      <c r="A8051">
        <v>8049</v>
      </c>
      <c r="B8051" t="s">
        <v>13028</v>
      </c>
      <c r="C8051" t="str">
        <f t="shared" si="1873"/>
        <v>Long</v>
      </c>
      <c r="D8051">
        <v>4.0999999999999996</v>
      </c>
      <c r="F8051" s="1">
        <f t="shared" si="1887"/>
        <v>4.0999999999999996</v>
      </c>
      <c r="G8051" s="1">
        <f t="shared" si="1874"/>
        <v>4.0999999999999996</v>
      </c>
      <c r="H8051">
        <f t="shared" si="1875"/>
        <v>4.0999999999999996</v>
      </c>
      <c r="I8051" t="s">
        <v>12902</v>
      </c>
      <c r="J8051" t="s">
        <v>239</v>
      </c>
      <c r="K8051" t="s">
        <v>13029</v>
      </c>
      <c r="L8051" t="str">
        <f t="shared" si="1876"/>
        <v>Established</v>
      </c>
      <c r="N8051" s="2">
        <f t="shared" si="1877"/>
        <v>43</v>
      </c>
      <c r="O8051" t="s">
        <v>289</v>
      </c>
      <c r="P8051" t="s">
        <v>691</v>
      </c>
      <c r="Q8051" t="s">
        <v>246</v>
      </c>
      <c r="R8051" t="str">
        <f t="shared" si="1878"/>
        <v>Great</v>
      </c>
      <c r="S8051" t="str">
        <f t="shared" si="1879"/>
        <v>Great</v>
      </c>
      <c r="T8051" t="b">
        <f t="shared" si="1880"/>
        <v>1</v>
      </c>
      <c r="U8051" t="b">
        <f t="shared" si="1881"/>
        <v>1</v>
      </c>
      <c r="V8051" t="str">
        <f t="shared" si="1882"/>
        <v>Top Company</v>
      </c>
      <c r="W8051" t="str">
        <f t="shared" si="1883"/>
        <v>Don't Buy</v>
      </c>
      <c r="X8051" t="str">
        <f t="shared" si="1884"/>
        <v>Not Known</v>
      </c>
      <c r="Z8051" t="str">
        <f t="shared" si="1885"/>
        <v>None</v>
      </c>
      <c r="AB8051" t="str">
        <f t="shared" si="1886"/>
        <v>0</v>
      </c>
    </row>
    <row r="8052" spans="1:28" x14ac:dyDescent="0.3">
      <c r="A8052">
        <v>8050</v>
      </c>
      <c r="B8052" t="s">
        <v>13030</v>
      </c>
      <c r="C8052" t="str">
        <f t="shared" si="1873"/>
        <v>Long</v>
      </c>
      <c r="D8052">
        <v>3.3</v>
      </c>
      <c r="F8052" s="1">
        <f t="shared" si="1887"/>
        <v>3.3</v>
      </c>
      <c r="G8052" s="1">
        <f t="shared" si="1874"/>
        <v>3.3</v>
      </c>
      <c r="H8052">
        <f t="shared" si="1875"/>
        <v>3.3</v>
      </c>
      <c r="I8052" t="s">
        <v>12902</v>
      </c>
      <c r="J8052" t="s">
        <v>22</v>
      </c>
      <c r="K8052" t="s">
        <v>13031</v>
      </c>
      <c r="L8052" t="str">
        <f t="shared" si="1876"/>
        <v>Established</v>
      </c>
      <c r="N8052" s="2">
        <f t="shared" si="1877"/>
        <v>18</v>
      </c>
      <c r="O8052" t="s">
        <v>200</v>
      </c>
      <c r="P8052" t="s">
        <v>3614</v>
      </c>
      <c r="Q8052" t="s">
        <v>19</v>
      </c>
      <c r="R8052" t="str">
        <f t="shared" si="1878"/>
        <v>Average</v>
      </c>
      <c r="S8052" t="str">
        <f t="shared" si="1879"/>
        <v xml:space="preserve"> </v>
      </c>
      <c r="T8052" t="b">
        <f t="shared" si="1880"/>
        <v>0</v>
      </c>
      <c r="U8052" t="b">
        <f t="shared" si="1881"/>
        <v>0</v>
      </c>
      <c r="V8052" t="str">
        <f t="shared" si="1882"/>
        <v>Average Company</v>
      </c>
      <c r="W8052" t="str">
        <f t="shared" si="1883"/>
        <v>Buy</v>
      </c>
      <c r="X8052" t="str">
        <f t="shared" si="1884"/>
        <v>Not Known</v>
      </c>
      <c r="Z8052" t="str">
        <f t="shared" si="1885"/>
        <v>None</v>
      </c>
      <c r="AB8052" t="str">
        <f t="shared" si="1886"/>
        <v>500K</v>
      </c>
    </row>
    <row r="8053" spans="1:28" x14ac:dyDescent="0.3">
      <c r="A8053">
        <v>8051</v>
      </c>
      <c r="B8053" t="s">
        <v>13032</v>
      </c>
      <c r="C8053" t="str">
        <f t="shared" si="1873"/>
        <v>Long</v>
      </c>
      <c r="D8053">
        <v>3.5</v>
      </c>
      <c r="F8053" s="1" t="e">
        <f t="shared" si="1887"/>
        <v>#VALUE!</v>
      </c>
      <c r="G8053" s="1" t="e">
        <f t="shared" si="1874"/>
        <v>#VALUE!</v>
      </c>
      <c r="H8053" t="e">
        <f t="shared" si="1875"/>
        <v>#VALUE!</v>
      </c>
      <c r="I8053" t="s">
        <v>12902</v>
      </c>
      <c r="J8053" t="s">
        <v>6925</v>
      </c>
      <c r="K8053" t="s">
        <v>142</v>
      </c>
      <c r="L8053" t="e">
        <f t="shared" si="1876"/>
        <v>#VALUE!</v>
      </c>
      <c r="N8053" s="2" t="e">
        <f t="shared" si="1877"/>
        <v>#VALUE!</v>
      </c>
      <c r="O8053" t="s">
        <v>147</v>
      </c>
      <c r="Q8053" t="s">
        <v>315</v>
      </c>
      <c r="R8053" t="str">
        <f t="shared" si="1878"/>
        <v>Average</v>
      </c>
      <c r="S8053" t="str">
        <f t="shared" si="1879"/>
        <v xml:space="preserve"> </v>
      </c>
      <c r="T8053" t="e">
        <f t="shared" si="1880"/>
        <v>#VALUE!</v>
      </c>
      <c r="U8053" t="e">
        <f t="shared" si="1881"/>
        <v>#VALUE!</v>
      </c>
      <c r="V8053" t="e">
        <f t="shared" si="1882"/>
        <v>#VALUE!</v>
      </c>
      <c r="W8053" t="str">
        <f t="shared" si="1883"/>
        <v>Don't Buy</v>
      </c>
      <c r="X8053" t="str">
        <f t="shared" si="1884"/>
        <v>Not Known</v>
      </c>
      <c r="Z8053" t="e">
        <f t="shared" si="1885"/>
        <v>#VALUE!</v>
      </c>
      <c r="AB8053" t="str">
        <f t="shared" si="1886"/>
        <v>0</v>
      </c>
    </row>
    <row r="8054" spans="1:28" x14ac:dyDescent="0.3">
      <c r="A8054">
        <v>8052</v>
      </c>
      <c r="B8054" t="s">
        <v>13033</v>
      </c>
      <c r="C8054" t="str">
        <f t="shared" si="1873"/>
        <v>Long</v>
      </c>
      <c r="D8054">
        <v>3.5</v>
      </c>
      <c r="F8054" s="1">
        <f t="shared" si="1887"/>
        <v>4</v>
      </c>
      <c r="G8054" s="1">
        <f t="shared" si="1874"/>
        <v>4</v>
      </c>
      <c r="H8054">
        <f t="shared" si="1875"/>
        <v>3.6</v>
      </c>
      <c r="I8054" t="s">
        <v>12902</v>
      </c>
      <c r="J8054" t="s">
        <v>881</v>
      </c>
      <c r="K8054" t="s">
        <v>13034</v>
      </c>
      <c r="L8054" t="str">
        <f t="shared" si="1876"/>
        <v>Startup</v>
      </c>
      <c r="N8054" s="2">
        <f t="shared" si="1877"/>
        <v>3</v>
      </c>
      <c r="O8054" t="s">
        <v>1961</v>
      </c>
      <c r="P8054" t="s">
        <v>1308</v>
      </c>
      <c r="Q8054" t="s">
        <v>19</v>
      </c>
      <c r="R8054" t="str">
        <f t="shared" si="1878"/>
        <v>Average</v>
      </c>
      <c r="S8054" t="str">
        <f t="shared" si="1879"/>
        <v xml:space="preserve"> </v>
      </c>
      <c r="T8054" t="b">
        <f t="shared" si="1880"/>
        <v>0</v>
      </c>
      <c r="U8054" t="b">
        <f t="shared" si="1881"/>
        <v>1</v>
      </c>
      <c r="V8054" t="str">
        <f t="shared" si="1882"/>
        <v>Average Company</v>
      </c>
      <c r="W8054" t="str">
        <f t="shared" si="1883"/>
        <v>Don't Buy</v>
      </c>
      <c r="X8054" t="str">
        <f t="shared" si="1884"/>
        <v>Not Known</v>
      </c>
      <c r="Z8054" t="str">
        <f t="shared" si="1885"/>
        <v>None</v>
      </c>
      <c r="AB8054" t="str">
        <f t="shared" si="1886"/>
        <v>500K</v>
      </c>
    </row>
    <row r="8055" spans="1:28" x14ac:dyDescent="0.3">
      <c r="A8055">
        <v>8053</v>
      </c>
      <c r="B8055" t="s">
        <v>13006</v>
      </c>
      <c r="C8055" t="str">
        <f t="shared" si="1873"/>
        <v>Long</v>
      </c>
      <c r="D8055">
        <v>4.4000000000000004</v>
      </c>
      <c r="F8055" s="1">
        <f t="shared" si="1887"/>
        <v>4.9000000000000004</v>
      </c>
      <c r="G8055" s="1">
        <f t="shared" si="1874"/>
        <v>4.9000000000000004</v>
      </c>
      <c r="H8055">
        <f t="shared" si="1875"/>
        <v>4.5</v>
      </c>
      <c r="I8055" t="s">
        <v>12902</v>
      </c>
      <c r="J8055" t="s">
        <v>22</v>
      </c>
      <c r="K8055" t="s">
        <v>6917</v>
      </c>
      <c r="L8055" t="str">
        <f t="shared" si="1876"/>
        <v>Startup</v>
      </c>
      <c r="N8055" s="2">
        <f t="shared" si="1877"/>
        <v>6</v>
      </c>
      <c r="O8055" t="s">
        <v>217</v>
      </c>
      <c r="P8055" t="s">
        <v>1308</v>
      </c>
      <c r="Q8055" t="s">
        <v>19</v>
      </c>
      <c r="R8055" t="str">
        <f t="shared" si="1878"/>
        <v>Great</v>
      </c>
      <c r="S8055" t="str">
        <f t="shared" si="1879"/>
        <v>Great</v>
      </c>
      <c r="T8055" t="b">
        <f t="shared" si="1880"/>
        <v>0</v>
      </c>
      <c r="U8055" t="b">
        <f t="shared" si="1881"/>
        <v>1</v>
      </c>
      <c r="V8055" t="str">
        <f t="shared" si="1882"/>
        <v>Average Company</v>
      </c>
      <c r="W8055" t="str">
        <f t="shared" si="1883"/>
        <v>Don't Buy</v>
      </c>
      <c r="X8055" t="str">
        <f t="shared" si="1884"/>
        <v>Not Known</v>
      </c>
      <c r="Z8055" t="str">
        <f t="shared" si="1885"/>
        <v>None</v>
      </c>
      <c r="AB8055" t="str">
        <f t="shared" si="1886"/>
        <v>1Million</v>
      </c>
    </row>
    <row r="8056" spans="1:28" x14ac:dyDescent="0.3">
      <c r="A8056">
        <v>8054</v>
      </c>
      <c r="B8056" t="s">
        <v>13035</v>
      </c>
      <c r="C8056" t="str">
        <f t="shared" si="1873"/>
        <v>Long</v>
      </c>
      <c r="D8056">
        <v>4.0999999999999996</v>
      </c>
      <c r="F8056" s="1" t="e">
        <f t="shared" si="1887"/>
        <v>#VALUE!</v>
      </c>
      <c r="G8056" s="1" t="e">
        <f t="shared" si="1874"/>
        <v>#VALUE!</v>
      </c>
      <c r="H8056" t="e">
        <f t="shared" si="1875"/>
        <v>#VALUE!</v>
      </c>
      <c r="I8056" t="s">
        <v>12902</v>
      </c>
      <c r="J8056" t="s">
        <v>11175</v>
      </c>
      <c r="K8056" t="s">
        <v>318</v>
      </c>
      <c r="L8056" t="e">
        <f t="shared" si="1876"/>
        <v>#VALUE!</v>
      </c>
      <c r="N8056" s="2" t="e">
        <f t="shared" si="1877"/>
        <v>#VALUE!</v>
      </c>
      <c r="O8056" t="s">
        <v>147</v>
      </c>
      <c r="Q8056" t="s">
        <v>19</v>
      </c>
      <c r="R8056" t="str">
        <f t="shared" si="1878"/>
        <v>Great</v>
      </c>
      <c r="S8056" t="str">
        <f t="shared" si="1879"/>
        <v>Great</v>
      </c>
      <c r="T8056" t="e">
        <f t="shared" si="1880"/>
        <v>#VALUE!</v>
      </c>
      <c r="U8056" t="e">
        <f t="shared" si="1881"/>
        <v>#VALUE!</v>
      </c>
      <c r="V8056" t="e">
        <f t="shared" si="1882"/>
        <v>#VALUE!</v>
      </c>
      <c r="W8056" t="str">
        <f t="shared" si="1883"/>
        <v>Don't Buy</v>
      </c>
      <c r="X8056" t="str">
        <f t="shared" si="1884"/>
        <v>Not Known</v>
      </c>
      <c r="Z8056" t="e">
        <f t="shared" si="1885"/>
        <v>#VALUE!</v>
      </c>
      <c r="AB8056" t="str">
        <f t="shared" si="1886"/>
        <v>1Million</v>
      </c>
    </row>
    <row r="8057" spans="1:28" x14ac:dyDescent="0.3">
      <c r="A8057">
        <v>8055</v>
      </c>
      <c r="B8057" t="s">
        <v>13036</v>
      </c>
      <c r="C8057" t="str">
        <f t="shared" si="1873"/>
        <v>Long</v>
      </c>
      <c r="D8057">
        <v>3.2</v>
      </c>
      <c r="F8057" s="1">
        <f t="shared" si="1887"/>
        <v>3.2</v>
      </c>
      <c r="G8057" s="1">
        <f t="shared" si="1874"/>
        <v>3.2</v>
      </c>
      <c r="H8057">
        <f t="shared" si="1875"/>
        <v>3.2</v>
      </c>
      <c r="I8057" t="s">
        <v>12902</v>
      </c>
      <c r="J8057" t="s">
        <v>10</v>
      </c>
      <c r="K8057" t="s">
        <v>6752</v>
      </c>
      <c r="L8057" t="str">
        <f t="shared" si="1876"/>
        <v>Established</v>
      </c>
      <c r="N8057" s="2">
        <f t="shared" si="1877"/>
        <v>35</v>
      </c>
      <c r="O8057" t="s">
        <v>249</v>
      </c>
      <c r="P8057" t="s">
        <v>1308</v>
      </c>
      <c r="Q8057" t="s">
        <v>612</v>
      </c>
      <c r="R8057" t="str">
        <f t="shared" si="1878"/>
        <v>Average</v>
      </c>
      <c r="S8057" t="str">
        <f t="shared" si="1879"/>
        <v xml:space="preserve"> </v>
      </c>
      <c r="T8057" t="b">
        <f t="shared" si="1880"/>
        <v>0</v>
      </c>
      <c r="U8057" t="b">
        <f t="shared" si="1881"/>
        <v>0</v>
      </c>
      <c r="V8057" t="str">
        <f t="shared" si="1882"/>
        <v>Average Company</v>
      </c>
      <c r="W8057" t="str">
        <f t="shared" si="1883"/>
        <v>Don't Buy</v>
      </c>
      <c r="X8057" t="str">
        <f t="shared" si="1884"/>
        <v>Not Known</v>
      </c>
      <c r="Z8057" t="str">
        <f t="shared" si="1885"/>
        <v>None</v>
      </c>
      <c r="AB8057" t="str">
        <f t="shared" si="1886"/>
        <v>0</v>
      </c>
    </row>
    <row r="8058" spans="1:28" x14ac:dyDescent="0.3">
      <c r="A8058">
        <v>8056</v>
      </c>
      <c r="B8058" t="s">
        <v>13037</v>
      </c>
      <c r="C8058" t="str">
        <f t="shared" si="1873"/>
        <v>Short</v>
      </c>
      <c r="D8058">
        <v>4.5999999999999996</v>
      </c>
      <c r="F8058" s="1">
        <f t="shared" si="1887"/>
        <v>4.5999999999999996</v>
      </c>
      <c r="G8058" s="1">
        <f t="shared" si="1874"/>
        <v>4.5999999999999996</v>
      </c>
      <c r="H8058">
        <f t="shared" si="1875"/>
        <v>4.5999999999999996</v>
      </c>
      <c r="I8058" t="s">
        <v>12902</v>
      </c>
      <c r="J8058" t="s">
        <v>13038</v>
      </c>
      <c r="K8058" t="s">
        <v>89</v>
      </c>
      <c r="L8058" t="str">
        <f t="shared" si="1876"/>
        <v>Established</v>
      </c>
      <c r="N8058" s="2">
        <f t="shared" si="1877"/>
        <v>51</v>
      </c>
      <c r="O8058" t="s">
        <v>1308</v>
      </c>
      <c r="Q8058" t="s">
        <v>19</v>
      </c>
      <c r="R8058" t="str">
        <f t="shared" si="1878"/>
        <v>Great</v>
      </c>
      <c r="S8058" t="str">
        <f t="shared" si="1879"/>
        <v>Great</v>
      </c>
      <c r="T8058" t="b">
        <f t="shared" si="1880"/>
        <v>1</v>
      </c>
      <c r="U8058" t="b">
        <f t="shared" si="1881"/>
        <v>1</v>
      </c>
      <c r="V8058" t="str">
        <f t="shared" si="1882"/>
        <v>Top Company</v>
      </c>
      <c r="W8058" t="str">
        <f t="shared" si="1883"/>
        <v>Buy</v>
      </c>
      <c r="X8058" t="str">
        <f t="shared" si="1884"/>
        <v>Not Known</v>
      </c>
      <c r="Z8058" t="str">
        <f t="shared" si="1885"/>
        <v>None</v>
      </c>
      <c r="AB8058" t="str">
        <f t="shared" si="1886"/>
        <v>1Million</v>
      </c>
    </row>
    <row r="8059" spans="1:28" x14ac:dyDescent="0.3">
      <c r="A8059">
        <v>8057</v>
      </c>
      <c r="B8059" t="s">
        <v>13039</v>
      </c>
      <c r="C8059" t="str">
        <f t="shared" si="1873"/>
        <v>Long</v>
      </c>
      <c r="D8059">
        <v>4</v>
      </c>
      <c r="F8059" s="1">
        <f t="shared" si="1887"/>
        <v>4</v>
      </c>
      <c r="G8059" s="1">
        <f t="shared" si="1874"/>
        <v>4</v>
      </c>
      <c r="H8059">
        <f t="shared" si="1875"/>
        <v>4</v>
      </c>
      <c r="I8059" t="s">
        <v>2940</v>
      </c>
      <c r="J8059" t="s">
        <v>5646</v>
      </c>
      <c r="K8059" t="s">
        <v>48</v>
      </c>
      <c r="L8059" t="str">
        <f t="shared" si="1876"/>
        <v>Established</v>
      </c>
      <c r="N8059" s="2">
        <f t="shared" si="1877"/>
        <v>20</v>
      </c>
      <c r="O8059" t="s">
        <v>683</v>
      </c>
      <c r="Q8059" t="s">
        <v>424</v>
      </c>
      <c r="R8059" t="str">
        <f t="shared" si="1878"/>
        <v>Average</v>
      </c>
      <c r="S8059" t="str">
        <f t="shared" si="1879"/>
        <v xml:space="preserve"> </v>
      </c>
      <c r="T8059" t="b">
        <f t="shared" si="1880"/>
        <v>0</v>
      </c>
      <c r="U8059" t="b">
        <f t="shared" si="1881"/>
        <v>1</v>
      </c>
      <c r="V8059" t="str">
        <f t="shared" si="1882"/>
        <v>Average Company</v>
      </c>
      <c r="W8059" t="str">
        <f t="shared" si="1883"/>
        <v>Don't Buy</v>
      </c>
      <c r="X8059" t="str">
        <f t="shared" si="1884"/>
        <v>Not Known</v>
      </c>
      <c r="Z8059" t="str">
        <f t="shared" si="1885"/>
        <v>None</v>
      </c>
      <c r="AB8059" t="str">
        <f t="shared" si="1886"/>
        <v>0</v>
      </c>
    </row>
    <row r="8060" spans="1:28" x14ac:dyDescent="0.3">
      <c r="A8060">
        <v>8058</v>
      </c>
      <c r="B8060" t="s">
        <v>13040</v>
      </c>
      <c r="C8060" t="str">
        <f t="shared" si="1873"/>
        <v>Long</v>
      </c>
      <c r="D8060">
        <v>4</v>
      </c>
      <c r="F8060" s="1">
        <f t="shared" si="1887"/>
        <v>4</v>
      </c>
      <c r="G8060" s="1">
        <f t="shared" si="1874"/>
        <v>4</v>
      </c>
      <c r="H8060">
        <f t="shared" si="1875"/>
        <v>4</v>
      </c>
      <c r="I8060" t="s">
        <v>12505</v>
      </c>
      <c r="J8060" t="s">
        <v>10</v>
      </c>
      <c r="K8060" t="s">
        <v>13041</v>
      </c>
      <c r="L8060" t="str">
        <f t="shared" si="1876"/>
        <v>Established</v>
      </c>
      <c r="N8060" s="2">
        <f t="shared" si="1877"/>
        <v>50</v>
      </c>
      <c r="O8060" t="s">
        <v>740</v>
      </c>
      <c r="P8060" t="s">
        <v>683</v>
      </c>
      <c r="Q8060" t="s">
        <v>523</v>
      </c>
      <c r="R8060" t="str">
        <f t="shared" si="1878"/>
        <v>Average</v>
      </c>
      <c r="S8060" t="str">
        <f t="shared" si="1879"/>
        <v xml:space="preserve"> </v>
      </c>
      <c r="T8060" t="b">
        <f t="shared" si="1880"/>
        <v>0</v>
      </c>
      <c r="U8060" t="b">
        <f t="shared" si="1881"/>
        <v>1</v>
      </c>
      <c r="V8060" t="str">
        <f t="shared" si="1882"/>
        <v>Average Company</v>
      </c>
      <c r="W8060" t="str">
        <f t="shared" si="1883"/>
        <v>Don't Buy</v>
      </c>
      <c r="X8060" t="str">
        <f t="shared" si="1884"/>
        <v>Not Known</v>
      </c>
      <c r="Z8060" t="str">
        <f t="shared" si="1885"/>
        <v>None</v>
      </c>
      <c r="AB8060" t="str">
        <f t="shared" si="1886"/>
        <v>0</v>
      </c>
    </row>
    <row r="8061" spans="1:28" x14ac:dyDescent="0.3">
      <c r="A8061">
        <v>8059</v>
      </c>
      <c r="B8061" t="s">
        <v>13042</v>
      </c>
      <c r="C8061" t="str">
        <f t="shared" si="1873"/>
        <v>Long</v>
      </c>
      <c r="D8061">
        <v>4.3</v>
      </c>
      <c r="F8061" s="1">
        <f t="shared" si="1887"/>
        <v>4.3</v>
      </c>
      <c r="G8061" s="1">
        <f t="shared" si="1874"/>
        <v>4.3</v>
      </c>
      <c r="H8061">
        <f t="shared" si="1875"/>
        <v>4.3</v>
      </c>
      <c r="I8061" t="s">
        <v>13043</v>
      </c>
      <c r="J8061" t="s">
        <v>10</v>
      </c>
      <c r="K8061" t="s">
        <v>13044</v>
      </c>
      <c r="L8061" t="str">
        <f t="shared" si="1876"/>
        <v>Established</v>
      </c>
      <c r="N8061" s="2">
        <f t="shared" si="1877"/>
        <v>66</v>
      </c>
      <c r="O8061" t="s">
        <v>803</v>
      </c>
      <c r="P8061" t="s">
        <v>474</v>
      </c>
      <c r="Q8061" t="s">
        <v>2970</v>
      </c>
      <c r="R8061" t="str">
        <f t="shared" si="1878"/>
        <v>Great</v>
      </c>
      <c r="S8061" t="str">
        <f t="shared" si="1879"/>
        <v>Great</v>
      </c>
      <c r="T8061" t="b">
        <f t="shared" si="1880"/>
        <v>1</v>
      </c>
      <c r="U8061" t="b">
        <f t="shared" si="1881"/>
        <v>1</v>
      </c>
      <c r="V8061" t="str">
        <f t="shared" si="1882"/>
        <v>Top Company</v>
      </c>
      <c r="W8061" t="str">
        <f t="shared" si="1883"/>
        <v>Buy</v>
      </c>
      <c r="X8061" t="str">
        <f t="shared" si="1884"/>
        <v>Not Known</v>
      </c>
      <c r="Z8061" t="str">
        <f t="shared" si="1885"/>
        <v>None</v>
      </c>
      <c r="AB8061" t="str">
        <f t="shared" si="1886"/>
        <v>0</v>
      </c>
    </row>
    <row r="8062" spans="1:28" x14ac:dyDescent="0.3">
      <c r="A8062">
        <v>8060</v>
      </c>
      <c r="B8062" t="s">
        <v>13045</v>
      </c>
      <c r="C8062" t="str">
        <f t="shared" si="1873"/>
        <v>Short</v>
      </c>
      <c r="D8062">
        <v>4.0999999999999996</v>
      </c>
      <c r="F8062" s="1">
        <f t="shared" si="1887"/>
        <v>4.0999999999999996</v>
      </c>
      <c r="G8062" s="1">
        <f t="shared" si="1874"/>
        <v>4.0999999999999996</v>
      </c>
      <c r="H8062">
        <f t="shared" si="1875"/>
        <v>4.0999999999999996</v>
      </c>
      <c r="I8062" t="s">
        <v>13043</v>
      </c>
      <c r="J8062" t="s">
        <v>22</v>
      </c>
      <c r="K8062" t="s">
        <v>3951</v>
      </c>
      <c r="L8062" t="str">
        <f t="shared" si="1876"/>
        <v>Established</v>
      </c>
      <c r="N8062" s="2">
        <f t="shared" si="1877"/>
        <v>11</v>
      </c>
      <c r="O8062" t="s">
        <v>146</v>
      </c>
      <c r="P8062" t="s">
        <v>2884</v>
      </c>
      <c r="Q8062" t="s">
        <v>8613</v>
      </c>
      <c r="R8062" t="str">
        <f t="shared" si="1878"/>
        <v>Great</v>
      </c>
      <c r="S8062" t="str">
        <f t="shared" si="1879"/>
        <v>Great</v>
      </c>
      <c r="T8062" t="b">
        <f t="shared" si="1880"/>
        <v>1</v>
      </c>
      <c r="U8062" t="b">
        <f t="shared" si="1881"/>
        <v>1</v>
      </c>
      <c r="V8062" t="str">
        <f t="shared" si="1882"/>
        <v>Average Company</v>
      </c>
      <c r="W8062" t="str">
        <f t="shared" si="1883"/>
        <v>Don't Buy</v>
      </c>
      <c r="X8062" t="str">
        <f t="shared" si="1884"/>
        <v>Not Known</v>
      </c>
      <c r="Z8062" t="str">
        <f t="shared" si="1885"/>
        <v>None</v>
      </c>
      <c r="AB8062" t="str">
        <f t="shared" si="1886"/>
        <v>0</v>
      </c>
    </row>
    <row r="8063" spans="1:28" x14ac:dyDescent="0.3">
      <c r="A8063">
        <v>8061</v>
      </c>
      <c r="B8063" t="s">
        <v>13046</v>
      </c>
      <c r="C8063" t="str">
        <f t="shared" si="1873"/>
        <v>Long</v>
      </c>
      <c r="D8063">
        <v>3.5</v>
      </c>
      <c r="F8063" s="1">
        <f t="shared" si="1887"/>
        <v>3.5</v>
      </c>
      <c r="G8063" s="1">
        <f t="shared" si="1874"/>
        <v>3.5</v>
      </c>
      <c r="H8063">
        <f t="shared" si="1875"/>
        <v>3.5</v>
      </c>
      <c r="I8063" t="s">
        <v>13043</v>
      </c>
      <c r="J8063" t="s">
        <v>10</v>
      </c>
      <c r="K8063" t="s">
        <v>6921</v>
      </c>
      <c r="L8063" t="str">
        <f t="shared" si="1876"/>
        <v>Established</v>
      </c>
      <c r="N8063" s="2">
        <f t="shared" si="1877"/>
        <v>61</v>
      </c>
      <c r="O8063" t="s">
        <v>414</v>
      </c>
      <c r="P8063" t="s">
        <v>683</v>
      </c>
      <c r="Q8063" t="s">
        <v>80</v>
      </c>
      <c r="R8063" t="str">
        <f t="shared" si="1878"/>
        <v>Average</v>
      </c>
      <c r="S8063" t="str">
        <f t="shared" si="1879"/>
        <v xml:space="preserve"> </v>
      </c>
      <c r="T8063" t="b">
        <f t="shared" si="1880"/>
        <v>0</v>
      </c>
      <c r="U8063" t="b">
        <f t="shared" si="1881"/>
        <v>0</v>
      </c>
      <c r="V8063" t="str">
        <f t="shared" si="1882"/>
        <v>Average Company</v>
      </c>
      <c r="W8063" t="str">
        <f t="shared" si="1883"/>
        <v>Don't Buy</v>
      </c>
      <c r="X8063" t="str">
        <f t="shared" si="1884"/>
        <v>Not Known</v>
      </c>
      <c r="Z8063" t="str">
        <f t="shared" si="1885"/>
        <v>None</v>
      </c>
      <c r="AB8063" t="str">
        <f t="shared" si="1886"/>
        <v>0</v>
      </c>
    </row>
    <row r="8064" spans="1:28" x14ac:dyDescent="0.3">
      <c r="A8064">
        <v>8062</v>
      </c>
      <c r="B8064" t="s">
        <v>13047</v>
      </c>
      <c r="C8064" t="str">
        <f t="shared" si="1873"/>
        <v>Long</v>
      </c>
      <c r="D8064">
        <v>4</v>
      </c>
      <c r="F8064" s="1" t="e">
        <f t="shared" si="1887"/>
        <v>#VALUE!</v>
      </c>
      <c r="G8064" s="1" t="e">
        <f t="shared" si="1874"/>
        <v>#VALUE!</v>
      </c>
      <c r="H8064" t="e">
        <f t="shared" si="1875"/>
        <v>#VALUE!</v>
      </c>
      <c r="I8064" t="s">
        <v>13043</v>
      </c>
      <c r="J8064" t="s">
        <v>13048</v>
      </c>
      <c r="K8064" t="s">
        <v>375</v>
      </c>
      <c r="L8064" t="e">
        <f t="shared" si="1876"/>
        <v>#VALUE!</v>
      </c>
      <c r="N8064" s="2" t="e">
        <f t="shared" si="1877"/>
        <v>#VALUE!</v>
      </c>
      <c r="O8064" t="s">
        <v>2818</v>
      </c>
      <c r="Q8064" t="s">
        <v>362</v>
      </c>
      <c r="R8064" t="str">
        <f t="shared" si="1878"/>
        <v>Average</v>
      </c>
      <c r="S8064" t="str">
        <f t="shared" si="1879"/>
        <v xml:space="preserve"> </v>
      </c>
      <c r="T8064" t="e">
        <f t="shared" si="1880"/>
        <v>#VALUE!</v>
      </c>
      <c r="U8064" t="e">
        <f t="shared" si="1881"/>
        <v>#VALUE!</v>
      </c>
      <c r="V8064" t="e">
        <f t="shared" si="1882"/>
        <v>#VALUE!</v>
      </c>
      <c r="W8064" t="str">
        <f t="shared" si="1883"/>
        <v>Don't Buy</v>
      </c>
      <c r="X8064" t="str">
        <f t="shared" si="1884"/>
        <v>Not Known</v>
      </c>
      <c r="Z8064" t="e">
        <f t="shared" si="1885"/>
        <v>#VALUE!</v>
      </c>
      <c r="AB8064" t="str">
        <f t="shared" si="1886"/>
        <v>0</v>
      </c>
    </row>
    <row r="8065" spans="1:28" x14ac:dyDescent="0.3">
      <c r="A8065">
        <v>8063</v>
      </c>
      <c r="B8065" t="s">
        <v>13049</v>
      </c>
      <c r="C8065" t="str">
        <f t="shared" si="1873"/>
        <v>Short</v>
      </c>
      <c r="D8065">
        <v>3.5</v>
      </c>
      <c r="F8065" s="1">
        <f t="shared" si="1887"/>
        <v>3.5</v>
      </c>
      <c r="G8065" s="1">
        <f t="shared" si="1874"/>
        <v>3.5</v>
      </c>
      <c r="H8065">
        <f t="shared" si="1875"/>
        <v>3.5</v>
      </c>
      <c r="I8065" t="s">
        <v>13043</v>
      </c>
      <c r="J8065" t="s">
        <v>10</v>
      </c>
      <c r="K8065" t="s">
        <v>6158</v>
      </c>
      <c r="L8065" t="str">
        <f t="shared" si="1876"/>
        <v>Established</v>
      </c>
      <c r="N8065" s="2">
        <f t="shared" si="1877"/>
        <v>35</v>
      </c>
      <c r="O8065" t="s">
        <v>249</v>
      </c>
      <c r="P8065" t="s">
        <v>683</v>
      </c>
      <c r="Q8065" t="s">
        <v>429</v>
      </c>
      <c r="R8065" t="str">
        <f t="shared" si="1878"/>
        <v>Average</v>
      </c>
      <c r="S8065" t="str">
        <f t="shared" si="1879"/>
        <v xml:space="preserve"> </v>
      </c>
      <c r="T8065" t="b">
        <f t="shared" si="1880"/>
        <v>0</v>
      </c>
      <c r="U8065" t="b">
        <f t="shared" si="1881"/>
        <v>0</v>
      </c>
      <c r="V8065" t="str">
        <f t="shared" si="1882"/>
        <v>Average Company</v>
      </c>
      <c r="W8065" t="str">
        <f t="shared" si="1883"/>
        <v>Buy</v>
      </c>
      <c r="X8065" t="str">
        <f t="shared" si="1884"/>
        <v>Not Known</v>
      </c>
      <c r="Z8065" t="str">
        <f t="shared" si="1885"/>
        <v>None</v>
      </c>
      <c r="AB8065" t="str">
        <f t="shared" si="1886"/>
        <v>0</v>
      </c>
    </row>
    <row r="8066" spans="1:28" x14ac:dyDescent="0.3">
      <c r="A8066">
        <v>8064</v>
      </c>
      <c r="B8066" t="s">
        <v>13050</v>
      </c>
      <c r="C8066" t="str">
        <f t="shared" si="1873"/>
        <v>Long</v>
      </c>
      <c r="D8066">
        <v>4.2</v>
      </c>
      <c r="F8066" s="1" t="e">
        <f t="shared" si="1887"/>
        <v>#VALUE!</v>
      </c>
      <c r="G8066" s="1" t="e">
        <f t="shared" si="1874"/>
        <v>#VALUE!</v>
      </c>
      <c r="H8066" t="e">
        <f t="shared" si="1875"/>
        <v>#VALUE!</v>
      </c>
      <c r="I8066" t="s">
        <v>13043</v>
      </c>
      <c r="J8066" t="s">
        <v>6745</v>
      </c>
      <c r="K8066" t="s">
        <v>352</v>
      </c>
      <c r="L8066" t="e">
        <f t="shared" si="1876"/>
        <v>#VALUE!</v>
      </c>
      <c r="N8066" s="2" t="e">
        <f t="shared" si="1877"/>
        <v>#VALUE!</v>
      </c>
      <c r="O8066" t="s">
        <v>147</v>
      </c>
      <c r="Q8066" t="s">
        <v>612</v>
      </c>
      <c r="R8066" t="str">
        <f t="shared" si="1878"/>
        <v>Great</v>
      </c>
      <c r="S8066" t="str">
        <f t="shared" si="1879"/>
        <v>Great</v>
      </c>
      <c r="T8066" t="e">
        <f t="shared" si="1880"/>
        <v>#VALUE!</v>
      </c>
      <c r="U8066" t="e">
        <f t="shared" si="1881"/>
        <v>#VALUE!</v>
      </c>
      <c r="V8066" t="e">
        <f t="shared" si="1882"/>
        <v>#VALUE!</v>
      </c>
      <c r="W8066" t="str">
        <f t="shared" si="1883"/>
        <v>Don't Buy</v>
      </c>
      <c r="X8066" t="str">
        <f t="shared" si="1884"/>
        <v>Not Known</v>
      </c>
      <c r="Z8066" t="e">
        <f t="shared" si="1885"/>
        <v>#VALUE!</v>
      </c>
      <c r="AB8066" t="str">
        <f t="shared" si="1886"/>
        <v>0</v>
      </c>
    </row>
    <row r="8067" spans="1:28" x14ac:dyDescent="0.3">
      <c r="A8067">
        <v>8065</v>
      </c>
      <c r="B8067" t="s">
        <v>13051</v>
      </c>
      <c r="C8067" t="str">
        <f t="shared" ref="C8067:C8130" si="1888">IF(LEN(B8067)&gt;=10,"Long","Short")</f>
        <v>Long</v>
      </c>
      <c r="D8067">
        <v>3.5</v>
      </c>
      <c r="F8067" s="1">
        <f t="shared" si="1887"/>
        <v>3.5</v>
      </c>
      <c r="G8067" s="1">
        <f t="shared" ref="G8067:G8130" si="1889">IF(L8067="Startup",D8067+0.5,D8067)</f>
        <v>3.5</v>
      </c>
      <c r="H8067">
        <f t="shared" ref="H8067:H8130" si="1890">IF(L8067="Startup",D8067+0.1,D8067)</f>
        <v>3.5</v>
      </c>
      <c r="I8067" t="s">
        <v>13043</v>
      </c>
      <c r="J8067" t="s">
        <v>881</v>
      </c>
      <c r="K8067" t="s">
        <v>7004</v>
      </c>
      <c r="L8067" t="str">
        <f t="shared" ref="L8067:L8130" si="1891">IF(N8067&lt;10,"Startup","Established")</f>
        <v>Established</v>
      </c>
      <c r="N8067" s="2">
        <f t="shared" ref="N8067:N8130" si="1892">INT(LEFT(O8067,2))</f>
        <v>94</v>
      </c>
      <c r="O8067" t="s">
        <v>1652</v>
      </c>
      <c r="P8067" t="s">
        <v>1308</v>
      </c>
      <c r="Q8067" t="s">
        <v>800</v>
      </c>
      <c r="R8067" t="str">
        <f t="shared" ref="R8067:R8130" si="1893">IF(D8067&gt;4,"Great","Average")</f>
        <v>Average</v>
      </c>
      <c r="S8067" t="str">
        <f t="shared" ref="S8067:S8130" si="1894">IF(D8067&gt;4,"Great"," ")</f>
        <v xml:space="preserve"> </v>
      </c>
      <c r="T8067" t="b">
        <f t="shared" ref="T8067:T8130" si="1895">AND(D8067:D18025&gt;4,N8067:N18025&gt;10)</f>
        <v>0</v>
      </c>
      <c r="U8067" t="b">
        <f t="shared" ref="U8067:U8130" si="1896">OR(D8067&gt;3.5,N8067&lt;10)</f>
        <v>0</v>
      </c>
      <c r="V8067" t="str">
        <f t="shared" ref="V8067:V8130" si="1897">IF(AND(D8067&gt;4,N8067&gt;20),"Top Company","Average Company")</f>
        <v>Average Company</v>
      </c>
      <c r="W8067" t="str">
        <f t="shared" ref="W8067:W8130" si="1898">IF(OR(LEFT(B8067,1)="T",LEFT(B8067,1)="G"),"Buy","Don't Buy")</f>
        <v>Don't Buy</v>
      </c>
      <c r="X8067" t="str">
        <f t="shared" ref="X8067:X8130" si="1899">IF(IF(Q8067="Financial Services",ISNUMBER(SEARCH("Mumbai",K8067))),"Bombay Finance","Not Known")</f>
        <v>Not Known</v>
      </c>
      <c r="Z8067" t="str">
        <f t="shared" ref="Z8067:Z8130" si="1900">IF(AND(OR(ISNUMBER(SEARCH("Bangalore",K8067)),ISNUMBER(SEARCH("Bengaluru",K8067)),ISNUMBER(SEARCH("Chennai",K8067))),N8067&lt;10),"Silicon Valley Startups","None")</f>
        <v>None</v>
      </c>
      <c r="AB8067" t="str">
        <f t="shared" ref="AB8067:AB8130" si="1901">IF(AND(OR(Q8067="IT Services &amp; Consulting",Q8067="Financial Services"),D8067&gt;4),"1Million",IF(AND(OR(Q8067="IT Services &amp; Consulting",Q8067="Financial Services"),D8067&lt;=4),"500K",IF(AND(Q8067="Telecom / ISP",D8067&gt;4),"800K","0")))</f>
        <v>0</v>
      </c>
    </row>
    <row r="8068" spans="1:28" x14ac:dyDescent="0.3">
      <c r="A8068">
        <v>8066</v>
      </c>
      <c r="B8068" t="s">
        <v>13052</v>
      </c>
      <c r="C8068" t="str">
        <f t="shared" si="1888"/>
        <v>Long</v>
      </c>
      <c r="D8068">
        <v>3.7</v>
      </c>
      <c r="F8068" s="1">
        <f t="shared" si="1887"/>
        <v>3.7</v>
      </c>
      <c r="G8068" s="1">
        <f t="shared" si="1889"/>
        <v>3.7</v>
      </c>
      <c r="H8068">
        <f t="shared" si="1890"/>
        <v>3.7</v>
      </c>
      <c r="I8068" t="s">
        <v>13043</v>
      </c>
      <c r="J8068" t="s">
        <v>22</v>
      </c>
      <c r="K8068" t="s">
        <v>13053</v>
      </c>
      <c r="L8068" t="str">
        <f t="shared" si="1891"/>
        <v>Established</v>
      </c>
      <c r="N8068" s="2">
        <f t="shared" si="1892"/>
        <v>22</v>
      </c>
      <c r="O8068" t="s">
        <v>142</v>
      </c>
      <c r="P8068" t="s">
        <v>683</v>
      </c>
      <c r="Q8068" t="s">
        <v>19</v>
      </c>
      <c r="R8068" t="str">
        <f t="shared" si="1893"/>
        <v>Average</v>
      </c>
      <c r="S8068" t="str">
        <f t="shared" si="1894"/>
        <v xml:space="preserve"> </v>
      </c>
      <c r="T8068" t="b">
        <f t="shared" si="1895"/>
        <v>0</v>
      </c>
      <c r="U8068" t="b">
        <f t="shared" si="1896"/>
        <v>1</v>
      </c>
      <c r="V8068" t="str">
        <f t="shared" si="1897"/>
        <v>Average Company</v>
      </c>
      <c r="W8068" t="str">
        <f t="shared" si="1898"/>
        <v>Don't Buy</v>
      </c>
      <c r="X8068" t="str">
        <f t="shared" si="1899"/>
        <v>Not Known</v>
      </c>
      <c r="Z8068" t="str">
        <f t="shared" si="1900"/>
        <v>None</v>
      </c>
      <c r="AB8068" t="str">
        <f t="shared" si="1901"/>
        <v>500K</v>
      </c>
    </row>
    <row r="8069" spans="1:28" x14ac:dyDescent="0.3">
      <c r="A8069">
        <v>8067</v>
      </c>
      <c r="B8069" t="s">
        <v>13054</v>
      </c>
      <c r="C8069" t="str">
        <f t="shared" si="1888"/>
        <v>Long</v>
      </c>
      <c r="D8069">
        <v>4.5</v>
      </c>
      <c r="F8069" s="1">
        <f t="shared" si="1887"/>
        <v>4.5</v>
      </c>
      <c r="G8069" s="1">
        <f t="shared" si="1889"/>
        <v>4.5</v>
      </c>
      <c r="H8069">
        <f t="shared" si="1890"/>
        <v>4.5</v>
      </c>
      <c r="I8069" t="s">
        <v>13043</v>
      </c>
      <c r="J8069" t="s">
        <v>22</v>
      </c>
      <c r="K8069" t="s">
        <v>13055</v>
      </c>
      <c r="L8069" t="str">
        <f t="shared" si="1891"/>
        <v>Established</v>
      </c>
      <c r="N8069" s="2">
        <f t="shared" si="1892"/>
        <v>62</v>
      </c>
      <c r="O8069" t="s">
        <v>446</v>
      </c>
      <c r="P8069" t="s">
        <v>1703</v>
      </c>
      <c r="Q8069" t="s">
        <v>523</v>
      </c>
      <c r="R8069" t="str">
        <f t="shared" si="1893"/>
        <v>Great</v>
      </c>
      <c r="S8069" t="str">
        <f t="shared" si="1894"/>
        <v>Great</v>
      </c>
      <c r="T8069" t="b">
        <f t="shared" si="1895"/>
        <v>1</v>
      </c>
      <c r="U8069" t="b">
        <f t="shared" si="1896"/>
        <v>1</v>
      </c>
      <c r="V8069" t="str">
        <f t="shared" si="1897"/>
        <v>Top Company</v>
      </c>
      <c r="W8069" t="str">
        <f t="shared" si="1898"/>
        <v>Don't Buy</v>
      </c>
      <c r="X8069" t="str">
        <f t="shared" si="1899"/>
        <v>Not Known</v>
      </c>
      <c r="Z8069" t="str">
        <f t="shared" si="1900"/>
        <v>None</v>
      </c>
      <c r="AB8069" t="str">
        <f t="shared" si="1901"/>
        <v>0</v>
      </c>
    </row>
    <row r="8070" spans="1:28" x14ac:dyDescent="0.3">
      <c r="A8070">
        <v>8068</v>
      </c>
      <c r="B8070" t="s">
        <v>13056</v>
      </c>
      <c r="C8070" t="str">
        <f t="shared" si="1888"/>
        <v>Long</v>
      </c>
      <c r="D8070">
        <v>3</v>
      </c>
      <c r="F8070" s="1">
        <f t="shared" si="1887"/>
        <v>3</v>
      </c>
      <c r="G8070" s="1">
        <f t="shared" si="1889"/>
        <v>3</v>
      </c>
      <c r="H8070">
        <f t="shared" si="1890"/>
        <v>3</v>
      </c>
      <c r="I8070" t="s">
        <v>13043</v>
      </c>
      <c r="J8070" t="s">
        <v>22</v>
      </c>
      <c r="K8070" t="s">
        <v>4804</v>
      </c>
      <c r="L8070" t="str">
        <f t="shared" si="1891"/>
        <v>Established</v>
      </c>
      <c r="N8070" s="2">
        <f t="shared" si="1892"/>
        <v>18</v>
      </c>
      <c r="O8070" t="s">
        <v>200</v>
      </c>
      <c r="P8070" t="s">
        <v>3223</v>
      </c>
      <c r="Q8070" t="s">
        <v>315</v>
      </c>
      <c r="R8070" t="str">
        <f t="shared" si="1893"/>
        <v>Average</v>
      </c>
      <c r="S8070" t="str">
        <f t="shared" si="1894"/>
        <v xml:space="preserve"> </v>
      </c>
      <c r="T8070" t="b">
        <f t="shared" si="1895"/>
        <v>0</v>
      </c>
      <c r="U8070" t="b">
        <f t="shared" si="1896"/>
        <v>0</v>
      </c>
      <c r="V8070" t="str">
        <f t="shared" si="1897"/>
        <v>Average Company</v>
      </c>
      <c r="W8070" t="str">
        <f t="shared" si="1898"/>
        <v>Don't Buy</v>
      </c>
      <c r="X8070" t="str">
        <f t="shared" si="1899"/>
        <v>Not Known</v>
      </c>
      <c r="Z8070" t="str">
        <f t="shared" si="1900"/>
        <v>None</v>
      </c>
      <c r="AB8070" t="str">
        <f t="shared" si="1901"/>
        <v>0</v>
      </c>
    </row>
    <row r="8071" spans="1:28" x14ac:dyDescent="0.3">
      <c r="A8071">
        <v>8069</v>
      </c>
      <c r="B8071" t="s">
        <v>13057</v>
      </c>
      <c r="C8071" t="str">
        <f t="shared" si="1888"/>
        <v>Long</v>
      </c>
      <c r="D8071">
        <v>3.8</v>
      </c>
      <c r="F8071" s="1">
        <f t="shared" si="1887"/>
        <v>3.8</v>
      </c>
      <c r="G8071" s="1">
        <f t="shared" si="1889"/>
        <v>3.8</v>
      </c>
      <c r="H8071">
        <f t="shared" si="1890"/>
        <v>3.8</v>
      </c>
      <c r="I8071" t="s">
        <v>13043</v>
      </c>
      <c r="J8071" t="s">
        <v>22</v>
      </c>
      <c r="K8071" t="s">
        <v>3278</v>
      </c>
      <c r="L8071" t="str">
        <f t="shared" si="1891"/>
        <v>Established</v>
      </c>
      <c r="N8071" s="2">
        <f t="shared" si="1892"/>
        <v>18</v>
      </c>
      <c r="O8071" t="s">
        <v>200</v>
      </c>
      <c r="P8071" t="s">
        <v>683</v>
      </c>
      <c r="Q8071" t="s">
        <v>378</v>
      </c>
      <c r="R8071" t="str">
        <f t="shared" si="1893"/>
        <v>Average</v>
      </c>
      <c r="S8071" t="str">
        <f t="shared" si="1894"/>
        <v xml:space="preserve"> </v>
      </c>
      <c r="T8071" t="b">
        <f t="shared" si="1895"/>
        <v>0</v>
      </c>
      <c r="U8071" t="b">
        <f t="shared" si="1896"/>
        <v>1</v>
      </c>
      <c r="V8071" t="str">
        <f t="shared" si="1897"/>
        <v>Average Company</v>
      </c>
      <c r="W8071" t="str">
        <f t="shared" si="1898"/>
        <v>Don't Buy</v>
      </c>
      <c r="X8071" t="str">
        <f t="shared" si="1899"/>
        <v>Not Known</v>
      </c>
      <c r="Z8071" t="str">
        <f t="shared" si="1900"/>
        <v>None</v>
      </c>
      <c r="AB8071" t="str">
        <f t="shared" si="1901"/>
        <v>0</v>
      </c>
    </row>
    <row r="8072" spans="1:28" x14ac:dyDescent="0.3">
      <c r="A8072">
        <v>8070</v>
      </c>
      <c r="B8072" t="s">
        <v>13058</v>
      </c>
      <c r="C8072" t="str">
        <f t="shared" si="1888"/>
        <v>Long</v>
      </c>
      <c r="D8072">
        <v>4</v>
      </c>
      <c r="F8072" s="1">
        <f t="shared" si="1887"/>
        <v>4</v>
      </c>
      <c r="G8072" s="1">
        <f t="shared" si="1889"/>
        <v>4</v>
      </c>
      <c r="H8072">
        <f t="shared" si="1890"/>
        <v>4</v>
      </c>
      <c r="I8072" t="s">
        <v>13043</v>
      </c>
      <c r="J8072" t="s">
        <v>22</v>
      </c>
      <c r="K8072" t="s">
        <v>13059</v>
      </c>
      <c r="L8072" t="str">
        <f t="shared" si="1891"/>
        <v>Established</v>
      </c>
      <c r="N8072" s="2">
        <f t="shared" si="1892"/>
        <v>36</v>
      </c>
      <c r="O8072" t="s">
        <v>48</v>
      </c>
      <c r="P8072" t="s">
        <v>147</v>
      </c>
      <c r="Q8072" t="s">
        <v>105</v>
      </c>
      <c r="R8072" t="str">
        <f t="shared" si="1893"/>
        <v>Average</v>
      </c>
      <c r="S8072" t="str">
        <f t="shared" si="1894"/>
        <v xml:space="preserve"> </v>
      </c>
      <c r="T8072" t="b">
        <f t="shared" si="1895"/>
        <v>0</v>
      </c>
      <c r="U8072" t="b">
        <f t="shared" si="1896"/>
        <v>1</v>
      </c>
      <c r="V8072" t="str">
        <f t="shared" si="1897"/>
        <v>Average Company</v>
      </c>
      <c r="W8072" t="str">
        <f t="shared" si="1898"/>
        <v>Don't Buy</v>
      </c>
      <c r="X8072" t="str">
        <f t="shared" si="1899"/>
        <v>Not Known</v>
      </c>
      <c r="Z8072" t="str">
        <f t="shared" si="1900"/>
        <v>None</v>
      </c>
      <c r="AB8072" t="str">
        <f t="shared" si="1901"/>
        <v>0</v>
      </c>
    </row>
    <row r="8073" spans="1:28" x14ac:dyDescent="0.3">
      <c r="A8073">
        <v>8071</v>
      </c>
      <c r="B8073" t="s">
        <v>13060</v>
      </c>
      <c r="C8073" t="str">
        <f t="shared" si="1888"/>
        <v>Short</v>
      </c>
      <c r="D8073">
        <v>4.0999999999999996</v>
      </c>
      <c r="F8073" s="1">
        <f t="shared" si="1887"/>
        <v>4.0999999999999996</v>
      </c>
      <c r="G8073" s="1">
        <f t="shared" si="1889"/>
        <v>4.0999999999999996</v>
      </c>
      <c r="H8073">
        <f t="shared" si="1890"/>
        <v>4.0999999999999996</v>
      </c>
      <c r="I8073" t="s">
        <v>13043</v>
      </c>
      <c r="J8073" t="s">
        <v>22</v>
      </c>
      <c r="K8073" t="s">
        <v>1580</v>
      </c>
      <c r="L8073" t="str">
        <f t="shared" si="1891"/>
        <v>Established</v>
      </c>
      <c r="N8073" s="2">
        <f t="shared" si="1892"/>
        <v>38</v>
      </c>
      <c r="O8073" t="s">
        <v>357</v>
      </c>
      <c r="P8073" t="s">
        <v>1308</v>
      </c>
      <c r="Q8073" t="s">
        <v>605</v>
      </c>
      <c r="R8073" t="str">
        <f t="shared" si="1893"/>
        <v>Great</v>
      </c>
      <c r="S8073" t="str">
        <f t="shared" si="1894"/>
        <v>Great</v>
      </c>
      <c r="T8073" t="b">
        <f t="shared" si="1895"/>
        <v>1</v>
      </c>
      <c r="U8073" t="b">
        <f t="shared" si="1896"/>
        <v>1</v>
      </c>
      <c r="V8073" t="str">
        <f t="shared" si="1897"/>
        <v>Top Company</v>
      </c>
      <c r="W8073" t="str">
        <f t="shared" si="1898"/>
        <v>Don't Buy</v>
      </c>
      <c r="X8073" t="str">
        <f t="shared" si="1899"/>
        <v>Not Known</v>
      </c>
      <c r="Z8073" t="str">
        <f t="shared" si="1900"/>
        <v>None</v>
      </c>
      <c r="AB8073" t="str">
        <f t="shared" si="1901"/>
        <v>0</v>
      </c>
    </row>
    <row r="8074" spans="1:28" x14ac:dyDescent="0.3">
      <c r="A8074">
        <v>8072</v>
      </c>
      <c r="B8074" t="s">
        <v>13061</v>
      </c>
      <c r="C8074" t="str">
        <f t="shared" si="1888"/>
        <v>Short</v>
      </c>
      <c r="D8074">
        <v>3.9</v>
      </c>
      <c r="F8074" s="1">
        <f t="shared" si="1887"/>
        <v>3.9</v>
      </c>
      <c r="G8074" s="1">
        <f t="shared" si="1889"/>
        <v>3.9</v>
      </c>
      <c r="H8074">
        <f t="shared" si="1890"/>
        <v>3.9</v>
      </c>
      <c r="I8074" t="s">
        <v>13043</v>
      </c>
      <c r="J8074" t="s">
        <v>8719</v>
      </c>
      <c r="K8074" t="s">
        <v>151</v>
      </c>
      <c r="L8074" t="str">
        <f t="shared" si="1891"/>
        <v>Established</v>
      </c>
      <c r="N8074" s="2">
        <f t="shared" si="1892"/>
        <v>50</v>
      </c>
      <c r="O8074" t="s">
        <v>3223</v>
      </c>
      <c r="Q8074" t="s">
        <v>605</v>
      </c>
      <c r="R8074" t="str">
        <f t="shared" si="1893"/>
        <v>Average</v>
      </c>
      <c r="S8074" t="str">
        <f t="shared" si="1894"/>
        <v xml:space="preserve"> </v>
      </c>
      <c r="T8074" t="b">
        <f t="shared" si="1895"/>
        <v>0</v>
      </c>
      <c r="U8074" t="b">
        <f t="shared" si="1896"/>
        <v>1</v>
      </c>
      <c r="V8074" t="str">
        <f t="shared" si="1897"/>
        <v>Average Company</v>
      </c>
      <c r="W8074" t="str">
        <f t="shared" si="1898"/>
        <v>Don't Buy</v>
      </c>
      <c r="X8074" t="str">
        <f t="shared" si="1899"/>
        <v>Not Known</v>
      </c>
      <c r="Z8074" t="str">
        <f t="shared" si="1900"/>
        <v>None</v>
      </c>
      <c r="AB8074" t="str">
        <f t="shared" si="1901"/>
        <v>0</v>
      </c>
    </row>
    <row r="8075" spans="1:28" x14ac:dyDescent="0.3">
      <c r="A8075">
        <v>8073</v>
      </c>
      <c r="B8075" t="s">
        <v>13062</v>
      </c>
      <c r="C8075" t="str">
        <f t="shared" si="1888"/>
        <v>Long</v>
      </c>
      <c r="D8075">
        <v>3.5</v>
      </c>
      <c r="F8075" s="1">
        <f t="shared" si="1887"/>
        <v>3.5</v>
      </c>
      <c r="G8075" s="1">
        <f t="shared" si="1889"/>
        <v>3.5</v>
      </c>
      <c r="H8075">
        <f t="shared" si="1890"/>
        <v>3.5</v>
      </c>
      <c r="I8075" t="s">
        <v>13043</v>
      </c>
      <c r="J8075" t="s">
        <v>5914</v>
      </c>
      <c r="K8075" t="s">
        <v>249</v>
      </c>
      <c r="L8075" t="str">
        <f t="shared" si="1891"/>
        <v>Established</v>
      </c>
      <c r="N8075" s="2">
        <f t="shared" si="1892"/>
        <v>20</v>
      </c>
      <c r="O8075" t="s">
        <v>683</v>
      </c>
      <c r="Q8075" t="s">
        <v>1957</v>
      </c>
      <c r="R8075" t="str">
        <f t="shared" si="1893"/>
        <v>Average</v>
      </c>
      <c r="S8075" t="str">
        <f t="shared" si="1894"/>
        <v xml:space="preserve"> </v>
      </c>
      <c r="T8075" t="b">
        <f t="shared" si="1895"/>
        <v>0</v>
      </c>
      <c r="U8075" t="b">
        <f t="shared" si="1896"/>
        <v>0</v>
      </c>
      <c r="V8075" t="str">
        <f t="shared" si="1897"/>
        <v>Average Company</v>
      </c>
      <c r="W8075" t="str">
        <f t="shared" si="1898"/>
        <v>Don't Buy</v>
      </c>
      <c r="X8075" t="str">
        <f t="shared" si="1899"/>
        <v>Not Known</v>
      </c>
      <c r="Z8075" t="str">
        <f t="shared" si="1900"/>
        <v>None</v>
      </c>
      <c r="AB8075" t="str">
        <f t="shared" si="1901"/>
        <v>0</v>
      </c>
    </row>
    <row r="8076" spans="1:28" x14ac:dyDescent="0.3">
      <c r="A8076">
        <v>8074</v>
      </c>
      <c r="B8076" t="s">
        <v>13063</v>
      </c>
      <c r="C8076" t="str">
        <f t="shared" si="1888"/>
        <v>Long</v>
      </c>
      <c r="D8076">
        <v>3.3</v>
      </c>
      <c r="F8076" s="1">
        <f t="shared" si="1887"/>
        <v>3.3</v>
      </c>
      <c r="G8076" s="1">
        <f t="shared" si="1889"/>
        <v>3.3</v>
      </c>
      <c r="H8076">
        <f t="shared" si="1890"/>
        <v>3.3</v>
      </c>
      <c r="I8076" t="s">
        <v>13043</v>
      </c>
      <c r="J8076" t="s">
        <v>9701</v>
      </c>
      <c r="K8076" t="s">
        <v>109</v>
      </c>
      <c r="L8076" t="str">
        <f t="shared" si="1891"/>
        <v>Established</v>
      </c>
      <c r="N8076" s="2">
        <f t="shared" si="1892"/>
        <v>20</v>
      </c>
      <c r="O8076" t="s">
        <v>683</v>
      </c>
      <c r="Q8076" t="s">
        <v>117</v>
      </c>
      <c r="R8076" t="str">
        <f t="shared" si="1893"/>
        <v>Average</v>
      </c>
      <c r="S8076" t="str">
        <f t="shared" si="1894"/>
        <v xml:space="preserve"> </v>
      </c>
      <c r="T8076" t="b">
        <f t="shared" si="1895"/>
        <v>0</v>
      </c>
      <c r="U8076" t="b">
        <f t="shared" si="1896"/>
        <v>0</v>
      </c>
      <c r="V8076" t="str">
        <f t="shared" si="1897"/>
        <v>Average Company</v>
      </c>
      <c r="W8076" t="str">
        <f t="shared" si="1898"/>
        <v>Don't Buy</v>
      </c>
      <c r="X8076" t="str">
        <f t="shared" si="1899"/>
        <v>Not Known</v>
      </c>
      <c r="Z8076" t="str">
        <f t="shared" si="1900"/>
        <v>None</v>
      </c>
      <c r="AB8076" t="str">
        <f t="shared" si="1901"/>
        <v>0</v>
      </c>
    </row>
    <row r="8077" spans="1:28" x14ac:dyDescent="0.3">
      <c r="A8077">
        <v>8075</v>
      </c>
      <c r="B8077" t="s">
        <v>13064</v>
      </c>
      <c r="C8077" t="str">
        <f t="shared" si="1888"/>
        <v>Long</v>
      </c>
      <c r="D8077">
        <v>3.3</v>
      </c>
      <c r="F8077" s="1">
        <f t="shared" si="1887"/>
        <v>3.3</v>
      </c>
      <c r="G8077" s="1">
        <f t="shared" si="1889"/>
        <v>3.3</v>
      </c>
      <c r="H8077">
        <f t="shared" si="1890"/>
        <v>3.3</v>
      </c>
      <c r="I8077" t="s">
        <v>13043</v>
      </c>
      <c r="J8077" t="s">
        <v>22</v>
      </c>
      <c r="K8077" t="s">
        <v>9170</v>
      </c>
      <c r="L8077" t="str">
        <f t="shared" si="1891"/>
        <v>Established</v>
      </c>
      <c r="N8077" s="2">
        <f t="shared" si="1892"/>
        <v>16</v>
      </c>
      <c r="O8077" t="s">
        <v>121</v>
      </c>
      <c r="P8077" t="s">
        <v>683</v>
      </c>
      <c r="Q8077" t="s">
        <v>315</v>
      </c>
      <c r="R8077" t="str">
        <f t="shared" si="1893"/>
        <v>Average</v>
      </c>
      <c r="S8077" t="str">
        <f t="shared" si="1894"/>
        <v xml:space="preserve"> </v>
      </c>
      <c r="T8077" t="b">
        <f t="shared" si="1895"/>
        <v>0</v>
      </c>
      <c r="U8077" t="b">
        <f t="shared" si="1896"/>
        <v>0</v>
      </c>
      <c r="V8077" t="str">
        <f t="shared" si="1897"/>
        <v>Average Company</v>
      </c>
      <c r="W8077" t="str">
        <f t="shared" si="1898"/>
        <v>Don't Buy</v>
      </c>
      <c r="X8077" t="str">
        <f t="shared" si="1899"/>
        <v>Not Known</v>
      </c>
      <c r="Z8077" t="str">
        <f t="shared" si="1900"/>
        <v>None</v>
      </c>
      <c r="AB8077" t="str">
        <f t="shared" si="1901"/>
        <v>0</v>
      </c>
    </row>
    <row r="8078" spans="1:28" x14ac:dyDescent="0.3">
      <c r="A8078">
        <v>8076</v>
      </c>
      <c r="B8078" t="s">
        <v>13065</v>
      </c>
      <c r="C8078" t="str">
        <f t="shared" si="1888"/>
        <v>Long</v>
      </c>
      <c r="D8078">
        <v>4.3</v>
      </c>
      <c r="F8078" s="1">
        <f t="shared" si="1887"/>
        <v>4.3</v>
      </c>
      <c r="G8078" s="1">
        <f t="shared" si="1889"/>
        <v>4.3</v>
      </c>
      <c r="H8078">
        <f t="shared" si="1890"/>
        <v>4.3</v>
      </c>
      <c r="I8078" t="s">
        <v>13043</v>
      </c>
      <c r="J8078" t="s">
        <v>13066</v>
      </c>
      <c r="K8078" t="s">
        <v>688</v>
      </c>
      <c r="L8078" t="str">
        <f t="shared" si="1891"/>
        <v>Established</v>
      </c>
      <c r="N8078" s="2">
        <f t="shared" si="1892"/>
        <v>51</v>
      </c>
      <c r="O8078" t="s">
        <v>1308</v>
      </c>
      <c r="Q8078" t="s">
        <v>551</v>
      </c>
      <c r="R8078" t="str">
        <f t="shared" si="1893"/>
        <v>Great</v>
      </c>
      <c r="S8078" t="str">
        <f t="shared" si="1894"/>
        <v>Great</v>
      </c>
      <c r="T8078" t="b">
        <f t="shared" si="1895"/>
        <v>1</v>
      </c>
      <c r="U8078" t="b">
        <f t="shared" si="1896"/>
        <v>1</v>
      </c>
      <c r="V8078" t="str">
        <f t="shared" si="1897"/>
        <v>Top Company</v>
      </c>
      <c r="W8078" t="str">
        <f t="shared" si="1898"/>
        <v>Don't Buy</v>
      </c>
      <c r="X8078" t="str">
        <f t="shared" si="1899"/>
        <v>Not Known</v>
      </c>
      <c r="Z8078" t="str">
        <f t="shared" si="1900"/>
        <v>None</v>
      </c>
      <c r="AB8078" t="str">
        <f t="shared" si="1901"/>
        <v>0</v>
      </c>
    </row>
    <row r="8079" spans="1:28" x14ac:dyDescent="0.3">
      <c r="A8079">
        <v>8077</v>
      </c>
      <c r="B8079" t="s">
        <v>13067</v>
      </c>
      <c r="C8079" t="str">
        <f t="shared" si="1888"/>
        <v>Long</v>
      </c>
      <c r="D8079">
        <v>3.3</v>
      </c>
      <c r="F8079" s="1">
        <f t="shared" si="1887"/>
        <v>3.3</v>
      </c>
      <c r="G8079" s="1">
        <f t="shared" si="1889"/>
        <v>3.3</v>
      </c>
      <c r="H8079">
        <f t="shared" si="1890"/>
        <v>3.3</v>
      </c>
      <c r="I8079" t="s">
        <v>13043</v>
      </c>
      <c r="J8079" t="s">
        <v>22</v>
      </c>
      <c r="K8079" t="s">
        <v>13068</v>
      </c>
      <c r="L8079" t="str">
        <f t="shared" si="1891"/>
        <v>Established</v>
      </c>
      <c r="N8079" s="2">
        <f t="shared" si="1892"/>
        <v>27</v>
      </c>
      <c r="O8079" t="s">
        <v>109</v>
      </c>
      <c r="P8079" t="s">
        <v>683</v>
      </c>
      <c r="Q8079" t="s">
        <v>362</v>
      </c>
      <c r="R8079" t="str">
        <f t="shared" si="1893"/>
        <v>Average</v>
      </c>
      <c r="S8079" t="str">
        <f t="shared" si="1894"/>
        <v xml:space="preserve"> </v>
      </c>
      <c r="T8079" t="b">
        <f t="shared" si="1895"/>
        <v>0</v>
      </c>
      <c r="U8079" t="b">
        <f t="shared" si="1896"/>
        <v>0</v>
      </c>
      <c r="V8079" t="str">
        <f t="shared" si="1897"/>
        <v>Average Company</v>
      </c>
      <c r="W8079" t="str">
        <f t="shared" si="1898"/>
        <v>Buy</v>
      </c>
      <c r="X8079" t="str">
        <f t="shared" si="1899"/>
        <v>Not Known</v>
      </c>
      <c r="Z8079" t="str">
        <f t="shared" si="1900"/>
        <v>None</v>
      </c>
      <c r="AB8079" t="str">
        <f t="shared" si="1901"/>
        <v>0</v>
      </c>
    </row>
    <row r="8080" spans="1:28" x14ac:dyDescent="0.3">
      <c r="A8080">
        <v>8078</v>
      </c>
      <c r="B8080" t="s">
        <v>13069</v>
      </c>
      <c r="C8080" t="str">
        <f t="shared" si="1888"/>
        <v>Long</v>
      </c>
      <c r="D8080">
        <v>4.3</v>
      </c>
      <c r="F8080" s="1">
        <f t="shared" si="1887"/>
        <v>4.3</v>
      </c>
      <c r="G8080" s="1">
        <f t="shared" si="1889"/>
        <v>4.3</v>
      </c>
      <c r="H8080">
        <f t="shared" si="1890"/>
        <v>4.3</v>
      </c>
      <c r="I8080" t="s">
        <v>13043</v>
      </c>
      <c r="J8080" t="s">
        <v>10972</v>
      </c>
      <c r="K8080" t="s">
        <v>39</v>
      </c>
      <c r="L8080" t="str">
        <f t="shared" si="1891"/>
        <v>Established</v>
      </c>
      <c r="N8080" s="2">
        <f t="shared" si="1892"/>
        <v>50</v>
      </c>
      <c r="O8080" t="s">
        <v>691</v>
      </c>
      <c r="Q8080" t="s">
        <v>612</v>
      </c>
      <c r="R8080" t="str">
        <f t="shared" si="1893"/>
        <v>Great</v>
      </c>
      <c r="S8080" t="str">
        <f t="shared" si="1894"/>
        <v>Great</v>
      </c>
      <c r="T8080" t="b">
        <f t="shared" si="1895"/>
        <v>1</v>
      </c>
      <c r="U8080" t="b">
        <f t="shared" si="1896"/>
        <v>1</v>
      </c>
      <c r="V8080" t="str">
        <f t="shared" si="1897"/>
        <v>Top Company</v>
      </c>
      <c r="W8080" t="str">
        <f t="shared" si="1898"/>
        <v>Don't Buy</v>
      </c>
      <c r="X8080" t="str">
        <f t="shared" si="1899"/>
        <v>Not Known</v>
      </c>
      <c r="Z8080" t="str">
        <f t="shared" si="1900"/>
        <v>None</v>
      </c>
      <c r="AB8080" t="str">
        <f t="shared" si="1901"/>
        <v>0</v>
      </c>
    </row>
    <row r="8081" spans="1:28" x14ac:dyDescent="0.3">
      <c r="A8081">
        <v>8079</v>
      </c>
      <c r="B8081" t="s">
        <v>13070</v>
      </c>
      <c r="C8081" t="str">
        <f t="shared" si="1888"/>
        <v>Long</v>
      </c>
      <c r="D8081">
        <v>2.5</v>
      </c>
      <c r="F8081" s="1">
        <f t="shared" si="1887"/>
        <v>2.5</v>
      </c>
      <c r="G8081" s="1">
        <f t="shared" si="1889"/>
        <v>2.5</v>
      </c>
      <c r="H8081">
        <f t="shared" si="1890"/>
        <v>2.5</v>
      </c>
      <c r="I8081" t="s">
        <v>13043</v>
      </c>
      <c r="J8081" t="s">
        <v>22</v>
      </c>
      <c r="K8081" t="s">
        <v>13071</v>
      </c>
      <c r="L8081" t="str">
        <f t="shared" si="1891"/>
        <v>Established</v>
      </c>
      <c r="N8081" s="2">
        <f t="shared" si="1892"/>
        <v>16</v>
      </c>
      <c r="O8081" t="s">
        <v>121</v>
      </c>
      <c r="P8081" t="s">
        <v>1261</v>
      </c>
      <c r="Q8081" t="s">
        <v>533</v>
      </c>
      <c r="R8081" t="str">
        <f t="shared" si="1893"/>
        <v>Average</v>
      </c>
      <c r="S8081" t="str">
        <f t="shared" si="1894"/>
        <v xml:space="preserve"> </v>
      </c>
      <c r="T8081" t="b">
        <f t="shared" si="1895"/>
        <v>0</v>
      </c>
      <c r="U8081" t="b">
        <f t="shared" si="1896"/>
        <v>0</v>
      </c>
      <c r="V8081" t="str">
        <f t="shared" si="1897"/>
        <v>Average Company</v>
      </c>
      <c r="W8081" t="str">
        <f t="shared" si="1898"/>
        <v>Buy</v>
      </c>
      <c r="X8081" t="str">
        <f t="shared" si="1899"/>
        <v>Not Known</v>
      </c>
      <c r="Z8081" t="str">
        <f t="shared" si="1900"/>
        <v>None</v>
      </c>
      <c r="AB8081" t="str">
        <f t="shared" si="1901"/>
        <v>0</v>
      </c>
    </row>
    <row r="8082" spans="1:28" x14ac:dyDescent="0.3">
      <c r="A8082">
        <v>8080</v>
      </c>
      <c r="B8082" t="s">
        <v>13072</v>
      </c>
      <c r="C8082" t="str">
        <f t="shared" si="1888"/>
        <v>Long</v>
      </c>
      <c r="D8082">
        <v>3.8</v>
      </c>
      <c r="F8082" s="1">
        <f t="shared" si="1887"/>
        <v>3.8</v>
      </c>
      <c r="G8082" s="1">
        <f t="shared" si="1889"/>
        <v>3.8</v>
      </c>
      <c r="H8082">
        <f t="shared" si="1890"/>
        <v>3.8</v>
      </c>
      <c r="I8082" t="s">
        <v>13043</v>
      </c>
      <c r="J8082" t="s">
        <v>22</v>
      </c>
      <c r="K8082" t="s">
        <v>9170</v>
      </c>
      <c r="L8082" t="str">
        <f t="shared" si="1891"/>
        <v>Established</v>
      </c>
      <c r="N8082" s="2">
        <f t="shared" si="1892"/>
        <v>42</v>
      </c>
      <c r="O8082" t="s">
        <v>397</v>
      </c>
      <c r="P8082" t="s">
        <v>683</v>
      </c>
      <c r="Q8082" t="s">
        <v>424</v>
      </c>
      <c r="R8082" t="str">
        <f t="shared" si="1893"/>
        <v>Average</v>
      </c>
      <c r="S8082" t="str">
        <f t="shared" si="1894"/>
        <v xml:space="preserve"> </v>
      </c>
      <c r="T8082" t="b">
        <f t="shared" si="1895"/>
        <v>0</v>
      </c>
      <c r="U8082" t="b">
        <f t="shared" si="1896"/>
        <v>1</v>
      </c>
      <c r="V8082" t="str">
        <f t="shared" si="1897"/>
        <v>Average Company</v>
      </c>
      <c r="W8082" t="str">
        <f t="shared" si="1898"/>
        <v>Don't Buy</v>
      </c>
      <c r="X8082" t="str">
        <f t="shared" si="1899"/>
        <v>Not Known</v>
      </c>
      <c r="Z8082" t="str">
        <f t="shared" si="1900"/>
        <v>None</v>
      </c>
      <c r="AB8082" t="str">
        <f t="shared" si="1901"/>
        <v>0</v>
      </c>
    </row>
    <row r="8083" spans="1:28" x14ac:dyDescent="0.3">
      <c r="A8083">
        <v>8081</v>
      </c>
      <c r="B8083" t="s">
        <v>13073</v>
      </c>
      <c r="C8083" t="str">
        <f t="shared" si="1888"/>
        <v>Long</v>
      </c>
      <c r="D8083">
        <v>3.6</v>
      </c>
      <c r="F8083" s="1">
        <f t="shared" si="1887"/>
        <v>3.6</v>
      </c>
      <c r="G8083" s="1">
        <f t="shared" si="1889"/>
        <v>3.6</v>
      </c>
      <c r="H8083">
        <f t="shared" si="1890"/>
        <v>3.6</v>
      </c>
      <c r="I8083" t="s">
        <v>13043</v>
      </c>
      <c r="J8083" t="s">
        <v>22</v>
      </c>
      <c r="K8083" t="s">
        <v>13074</v>
      </c>
      <c r="L8083" t="str">
        <f t="shared" si="1891"/>
        <v>Established</v>
      </c>
      <c r="N8083" s="2">
        <f t="shared" si="1892"/>
        <v>12</v>
      </c>
      <c r="O8083" t="s">
        <v>267</v>
      </c>
      <c r="P8083" t="s">
        <v>683</v>
      </c>
      <c r="Q8083" t="s">
        <v>19</v>
      </c>
      <c r="R8083" t="str">
        <f t="shared" si="1893"/>
        <v>Average</v>
      </c>
      <c r="S8083" t="str">
        <f t="shared" si="1894"/>
        <v xml:space="preserve"> </v>
      </c>
      <c r="T8083" t="b">
        <f t="shared" si="1895"/>
        <v>0</v>
      </c>
      <c r="U8083" t="b">
        <f t="shared" si="1896"/>
        <v>1</v>
      </c>
      <c r="V8083" t="str">
        <f t="shared" si="1897"/>
        <v>Average Company</v>
      </c>
      <c r="W8083" t="str">
        <f t="shared" si="1898"/>
        <v>Don't Buy</v>
      </c>
      <c r="X8083" t="str">
        <f t="shared" si="1899"/>
        <v>Not Known</v>
      </c>
      <c r="Z8083" t="str">
        <f t="shared" si="1900"/>
        <v>None</v>
      </c>
      <c r="AB8083" t="str">
        <f t="shared" si="1901"/>
        <v>500K</v>
      </c>
    </row>
    <row r="8084" spans="1:28" x14ac:dyDescent="0.3">
      <c r="A8084">
        <v>8082</v>
      </c>
      <c r="B8084" t="s">
        <v>13075</v>
      </c>
      <c r="C8084" t="str">
        <f t="shared" si="1888"/>
        <v>Long</v>
      </c>
      <c r="D8084">
        <v>3.9</v>
      </c>
      <c r="F8084" s="1">
        <f t="shared" si="1887"/>
        <v>3.9</v>
      </c>
      <c r="G8084" s="1">
        <f t="shared" si="1889"/>
        <v>3.9</v>
      </c>
      <c r="H8084">
        <f t="shared" si="1890"/>
        <v>3.9</v>
      </c>
      <c r="I8084" t="s">
        <v>13043</v>
      </c>
      <c r="J8084" t="s">
        <v>13076</v>
      </c>
      <c r="K8084" t="s">
        <v>406</v>
      </c>
      <c r="L8084" t="str">
        <f t="shared" si="1891"/>
        <v>Established</v>
      </c>
      <c r="N8084" s="2">
        <f t="shared" si="1892"/>
        <v>51</v>
      </c>
      <c r="O8084" t="s">
        <v>1308</v>
      </c>
      <c r="Q8084" t="s">
        <v>28</v>
      </c>
      <c r="R8084" t="str">
        <f t="shared" si="1893"/>
        <v>Average</v>
      </c>
      <c r="S8084" t="str">
        <f t="shared" si="1894"/>
        <v xml:space="preserve"> </v>
      </c>
      <c r="T8084" t="b">
        <f t="shared" si="1895"/>
        <v>0</v>
      </c>
      <c r="U8084" t="b">
        <f t="shared" si="1896"/>
        <v>1</v>
      </c>
      <c r="V8084" t="str">
        <f t="shared" si="1897"/>
        <v>Average Company</v>
      </c>
      <c r="W8084" t="str">
        <f t="shared" si="1898"/>
        <v>Don't Buy</v>
      </c>
      <c r="X8084" t="str">
        <f t="shared" si="1899"/>
        <v>Not Known</v>
      </c>
      <c r="Z8084" t="str">
        <f t="shared" si="1900"/>
        <v>None</v>
      </c>
      <c r="AB8084" t="str">
        <f t="shared" si="1901"/>
        <v>500K</v>
      </c>
    </row>
    <row r="8085" spans="1:28" x14ac:dyDescent="0.3">
      <c r="A8085">
        <v>8083</v>
      </c>
      <c r="B8085" t="s">
        <v>13077</v>
      </c>
      <c r="C8085" t="str">
        <f t="shared" si="1888"/>
        <v>Long</v>
      </c>
      <c r="D8085">
        <v>4.2</v>
      </c>
      <c r="F8085" s="1">
        <f t="shared" ref="F8085:F8148" si="1902">IF(N8085&lt;10,IF(D8085+0.5&gt;5,5,D8085+0.5),D8085)</f>
        <v>4.2</v>
      </c>
      <c r="G8085" s="1">
        <f t="shared" si="1889"/>
        <v>4.2</v>
      </c>
      <c r="H8085">
        <f t="shared" si="1890"/>
        <v>4.2</v>
      </c>
      <c r="I8085" t="s">
        <v>13043</v>
      </c>
      <c r="J8085" t="s">
        <v>22</v>
      </c>
      <c r="K8085" t="s">
        <v>8900</v>
      </c>
      <c r="L8085" t="str">
        <f t="shared" si="1891"/>
        <v>Established</v>
      </c>
      <c r="N8085" s="2">
        <f t="shared" si="1892"/>
        <v>13</v>
      </c>
      <c r="O8085" t="s">
        <v>299</v>
      </c>
      <c r="P8085" t="s">
        <v>1308</v>
      </c>
      <c r="Q8085" t="s">
        <v>773</v>
      </c>
      <c r="R8085" t="str">
        <f t="shared" si="1893"/>
        <v>Great</v>
      </c>
      <c r="S8085" t="str">
        <f t="shared" si="1894"/>
        <v>Great</v>
      </c>
      <c r="T8085" t="b">
        <f t="shared" si="1895"/>
        <v>1</v>
      </c>
      <c r="U8085" t="b">
        <f t="shared" si="1896"/>
        <v>1</v>
      </c>
      <c r="V8085" t="str">
        <f t="shared" si="1897"/>
        <v>Average Company</v>
      </c>
      <c r="W8085" t="str">
        <f t="shared" si="1898"/>
        <v>Don't Buy</v>
      </c>
      <c r="X8085" t="str">
        <f t="shared" si="1899"/>
        <v>Not Known</v>
      </c>
      <c r="Z8085" t="str">
        <f t="shared" si="1900"/>
        <v>None</v>
      </c>
      <c r="AB8085" t="str">
        <f t="shared" si="1901"/>
        <v>0</v>
      </c>
    </row>
    <row r="8086" spans="1:28" x14ac:dyDescent="0.3">
      <c r="A8086">
        <v>8084</v>
      </c>
      <c r="B8086" t="s">
        <v>13078</v>
      </c>
      <c r="C8086" t="str">
        <f t="shared" si="1888"/>
        <v>Short</v>
      </c>
      <c r="D8086">
        <v>4.5</v>
      </c>
      <c r="F8086" s="1">
        <f t="shared" si="1902"/>
        <v>4.5</v>
      </c>
      <c r="G8086" s="1">
        <f t="shared" si="1889"/>
        <v>4.5</v>
      </c>
      <c r="H8086">
        <f t="shared" si="1890"/>
        <v>4.5</v>
      </c>
      <c r="I8086" t="s">
        <v>13043</v>
      </c>
      <c r="J8086" t="s">
        <v>2645</v>
      </c>
      <c r="K8086" t="s">
        <v>267</v>
      </c>
      <c r="L8086" t="str">
        <f t="shared" si="1891"/>
        <v>Established</v>
      </c>
      <c r="N8086" s="2">
        <f t="shared" si="1892"/>
        <v>51</v>
      </c>
      <c r="O8086" t="s">
        <v>1308</v>
      </c>
      <c r="Q8086" t="s">
        <v>429</v>
      </c>
      <c r="R8086" t="str">
        <f t="shared" si="1893"/>
        <v>Great</v>
      </c>
      <c r="S8086" t="str">
        <f t="shared" si="1894"/>
        <v>Great</v>
      </c>
      <c r="T8086" t="b">
        <f t="shared" si="1895"/>
        <v>1</v>
      </c>
      <c r="U8086" t="b">
        <f t="shared" si="1896"/>
        <v>1</v>
      </c>
      <c r="V8086" t="str">
        <f t="shared" si="1897"/>
        <v>Top Company</v>
      </c>
      <c r="W8086" t="str">
        <f t="shared" si="1898"/>
        <v>Buy</v>
      </c>
      <c r="X8086" t="str">
        <f t="shared" si="1899"/>
        <v>Not Known</v>
      </c>
      <c r="Z8086" t="str">
        <f t="shared" si="1900"/>
        <v>None</v>
      </c>
      <c r="AB8086" t="str">
        <f t="shared" si="1901"/>
        <v>0</v>
      </c>
    </row>
    <row r="8087" spans="1:28" x14ac:dyDescent="0.3">
      <c r="A8087">
        <v>8085</v>
      </c>
      <c r="B8087" t="s">
        <v>13079</v>
      </c>
      <c r="C8087" t="str">
        <f t="shared" si="1888"/>
        <v>Long</v>
      </c>
      <c r="D8087">
        <v>4.2</v>
      </c>
      <c r="F8087" s="1">
        <f t="shared" si="1902"/>
        <v>4.2</v>
      </c>
      <c r="G8087" s="1">
        <f t="shared" si="1889"/>
        <v>4.2</v>
      </c>
      <c r="H8087">
        <f t="shared" si="1890"/>
        <v>4.2</v>
      </c>
      <c r="I8087" t="s">
        <v>13043</v>
      </c>
      <c r="J8087" t="s">
        <v>3761</v>
      </c>
      <c r="K8087" t="s">
        <v>898</v>
      </c>
      <c r="L8087" t="str">
        <f t="shared" si="1891"/>
        <v>Established</v>
      </c>
      <c r="N8087" s="2">
        <f t="shared" si="1892"/>
        <v>23</v>
      </c>
      <c r="O8087" t="s">
        <v>230</v>
      </c>
      <c r="P8087" t="s">
        <v>683</v>
      </c>
      <c r="Q8087" t="s">
        <v>2154</v>
      </c>
      <c r="R8087" t="str">
        <f t="shared" si="1893"/>
        <v>Great</v>
      </c>
      <c r="S8087" t="str">
        <f t="shared" si="1894"/>
        <v>Great</v>
      </c>
      <c r="T8087" t="b">
        <f t="shared" si="1895"/>
        <v>1</v>
      </c>
      <c r="U8087" t="b">
        <f t="shared" si="1896"/>
        <v>1</v>
      </c>
      <c r="V8087" t="str">
        <f t="shared" si="1897"/>
        <v>Top Company</v>
      </c>
      <c r="W8087" t="str">
        <f t="shared" si="1898"/>
        <v>Don't Buy</v>
      </c>
      <c r="X8087" t="str">
        <f t="shared" si="1899"/>
        <v>Not Known</v>
      </c>
      <c r="Z8087" t="str">
        <f t="shared" si="1900"/>
        <v>None</v>
      </c>
      <c r="AB8087" t="str">
        <f t="shared" si="1901"/>
        <v>0</v>
      </c>
    </row>
    <row r="8088" spans="1:28" x14ac:dyDescent="0.3">
      <c r="A8088">
        <v>8086</v>
      </c>
      <c r="B8088" t="s">
        <v>13080</v>
      </c>
      <c r="C8088" t="str">
        <f t="shared" si="1888"/>
        <v>Long</v>
      </c>
      <c r="D8088">
        <v>4</v>
      </c>
      <c r="F8088" s="1">
        <f t="shared" si="1902"/>
        <v>4</v>
      </c>
      <c r="G8088" s="1">
        <f t="shared" si="1889"/>
        <v>4</v>
      </c>
      <c r="H8088">
        <f t="shared" si="1890"/>
        <v>4</v>
      </c>
      <c r="I8088" t="s">
        <v>13043</v>
      </c>
      <c r="J8088" t="s">
        <v>22</v>
      </c>
      <c r="K8088" t="s">
        <v>9854</v>
      </c>
      <c r="L8088" t="str">
        <f t="shared" si="1891"/>
        <v>Established</v>
      </c>
      <c r="N8088" s="2">
        <f t="shared" si="1892"/>
        <v>24</v>
      </c>
      <c r="O8088" t="s">
        <v>185</v>
      </c>
      <c r="P8088" t="s">
        <v>1308</v>
      </c>
      <c r="Q8088" t="s">
        <v>315</v>
      </c>
      <c r="R8088" t="str">
        <f t="shared" si="1893"/>
        <v>Average</v>
      </c>
      <c r="S8088" t="str">
        <f t="shared" si="1894"/>
        <v xml:space="preserve"> </v>
      </c>
      <c r="T8088" t="b">
        <f t="shared" si="1895"/>
        <v>0</v>
      </c>
      <c r="U8088" t="b">
        <f t="shared" si="1896"/>
        <v>1</v>
      </c>
      <c r="V8088" t="str">
        <f t="shared" si="1897"/>
        <v>Average Company</v>
      </c>
      <c r="W8088" t="str">
        <f t="shared" si="1898"/>
        <v>Don't Buy</v>
      </c>
      <c r="X8088" t="str">
        <f t="shared" si="1899"/>
        <v>Not Known</v>
      </c>
      <c r="Z8088" t="str">
        <f t="shared" si="1900"/>
        <v>None</v>
      </c>
      <c r="AB8088" t="str">
        <f t="shared" si="1901"/>
        <v>0</v>
      </c>
    </row>
    <row r="8089" spans="1:28" x14ac:dyDescent="0.3">
      <c r="A8089">
        <v>8087</v>
      </c>
      <c r="B8089" t="s">
        <v>13081</v>
      </c>
      <c r="C8089" t="str">
        <f t="shared" si="1888"/>
        <v>Short</v>
      </c>
      <c r="D8089">
        <v>4.3</v>
      </c>
      <c r="F8089" s="1">
        <f t="shared" si="1902"/>
        <v>4.3</v>
      </c>
      <c r="G8089" s="1">
        <f t="shared" si="1889"/>
        <v>4.3</v>
      </c>
      <c r="H8089">
        <f t="shared" si="1890"/>
        <v>4.3</v>
      </c>
      <c r="I8089" t="s">
        <v>13043</v>
      </c>
      <c r="J8089" t="s">
        <v>22</v>
      </c>
      <c r="K8089" t="s">
        <v>13082</v>
      </c>
      <c r="L8089" t="str">
        <f t="shared" si="1891"/>
        <v>Established</v>
      </c>
      <c r="N8089" s="2">
        <f t="shared" si="1892"/>
        <v>11</v>
      </c>
      <c r="O8089" t="s">
        <v>443</v>
      </c>
      <c r="P8089" t="s">
        <v>147</v>
      </c>
      <c r="Q8089" t="s">
        <v>204</v>
      </c>
      <c r="R8089" t="str">
        <f t="shared" si="1893"/>
        <v>Great</v>
      </c>
      <c r="S8089" t="str">
        <f t="shared" si="1894"/>
        <v>Great</v>
      </c>
      <c r="T8089" t="b">
        <f t="shared" si="1895"/>
        <v>1</v>
      </c>
      <c r="U8089" t="b">
        <f t="shared" si="1896"/>
        <v>1</v>
      </c>
      <c r="V8089" t="str">
        <f t="shared" si="1897"/>
        <v>Average Company</v>
      </c>
      <c r="W8089" t="str">
        <f t="shared" si="1898"/>
        <v>Don't Buy</v>
      </c>
      <c r="X8089" t="str">
        <f t="shared" si="1899"/>
        <v>Not Known</v>
      </c>
      <c r="Z8089" t="str">
        <f t="shared" si="1900"/>
        <v>None</v>
      </c>
      <c r="AB8089" t="str">
        <f t="shared" si="1901"/>
        <v>0</v>
      </c>
    </row>
    <row r="8090" spans="1:28" x14ac:dyDescent="0.3">
      <c r="A8090">
        <v>8088</v>
      </c>
      <c r="B8090" t="s">
        <v>13083</v>
      </c>
      <c r="C8090" t="str">
        <f t="shared" si="1888"/>
        <v>Long</v>
      </c>
      <c r="D8090">
        <v>3.8</v>
      </c>
      <c r="F8090" s="1">
        <f t="shared" si="1902"/>
        <v>3.8</v>
      </c>
      <c r="G8090" s="1">
        <f t="shared" si="1889"/>
        <v>3.8</v>
      </c>
      <c r="H8090">
        <f t="shared" si="1890"/>
        <v>3.8</v>
      </c>
      <c r="I8090" t="s">
        <v>13043</v>
      </c>
      <c r="J8090" t="s">
        <v>10</v>
      </c>
      <c r="K8090" t="s">
        <v>9701</v>
      </c>
      <c r="L8090" t="str">
        <f t="shared" si="1891"/>
        <v>Established</v>
      </c>
      <c r="N8090" s="2">
        <f t="shared" si="1892"/>
        <v>18</v>
      </c>
      <c r="O8090" t="s">
        <v>200</v>
      </c>
      <c r="P8090" t="s">
        <v>683</v>
      </c>
      <c r="Q8090" t="s">
        <v>315</v>
      </c>
      <c r="R8090" t="str">
        <f t="shared" si="1893"/>
        <v>Average</v>
      </c>
      <c r="S8090" t="str">
        <f t="shared" si="1894"/>
        <v xml:space="preserve"> </v>
      </c>
      <c r="T8090" t="b">
        <f t="shared" si="1895"/>
        <v>0</v>
      </c>
      <c r="U8090" t="b">
        <f t="shared" si="1896"/>
        <v>1</v>
      </c>
      <c r="V8090" t="str">
        <f t="shared" si="1897"/>
        <v>Average Company</v>
      </c>
      <c r="W8090" t="str">
        <f t="shared" si="1898"/>
        <v>Don't Buy</v>
      </c>
      <c r="X8090" t="str">
        <f t="shared" si="1899"/>
        <v>Not Known</v>
      </c>
      <c r="Z8090" t="str">
        <f t="shared" si="1900"/>
        <v>None</v>
      </c>
      <c r="AB8090" t="str">
        <f t="shared" si="1901"/>
        <v>0</v>
      </c>
    </row>
    <row r="8091" spans="1:28" x14ac:dyDescent="0.3">
      <c r="A8091">
        <v>8089</v>
      </c>
      <c r="B8091" t="s">
        <v>13084</v>
      </c>
      <c r="C8091" t="str">
        <f t="shared" si="1888"/>
        <v>Long</v>
      </c>
      <c r="D8091">
        <v>3.9</v>
      </c>
      <c r="F8091" s="1">
        <f t="shared" si="1902"/>
        <v>3.9</v>
      </c>
      <c r="G8091" s="1">
        <f t="shared" si="1889"/>
        <v>3.9</v>
      </c>
      <c r="H8091">
        <f t="shared" si="1890"/>
        <v>3.9</v>
      </c>
      <c r="I8091" t="s">
        <v>13043</v>
      </c>
      <c r="J8091" t="s">
        <v>22</v>
      </c>
      <c r="K8091" t="s">
        <v>4343</v>
      </c>
      <c r="L8091" t="str">
        <f t="shared" si="1891"/>
        <v>Established</v>
      </c>
      <c r="N8091" s="2">
        <f t="shared" si="1892"/>
        <v>52</v>
      </c>
      <c r="O8091" t="s">
        <v>925</v>
      </c>
      <c r="P8091" t="s">
        <v>147</v>
      </c>
      <c r="Q8091" t="s">
        <v>479</v>
      </c>
      <c r="R8091" t="str">
        <f t="shared" si="1893"/>
        <v>Average</v>
      </c>
      <c r="S8091" t="str">
        <f t="shared" si="1894"/>
        <v xml:space="preserve"> </v>
      </c>
      <c r="T8091" t="b">
        <f t="shared" si="1895"/>
        <v>0</v>
      </c>
      <c r="U8091" t="b">
        <f t="shared" si="1896"/>
        <v>1</v>
      </c>
      <c r="V8091" t="str">
        <f t="shared" si="1897"/>
        <v>Average Company</v>
      </c>
      <c r="W8091" t="str">
        <f t="shared" si="1898"/>
        <v>Don't Buy</v>
      </c>
      <c r="X8091" t="str">
        <f t="shared" si="1899"/>
        <v>Not Known</v>
      </c>
      <c r="Z8091" t="str">
        <f t="shared" si="1900"/>
        <v>None</v>
      </c>
      <c r="AB8091" t="str">
        <f t="shared" si="1901"/>
        <v>0</v>
      </c>
    </row>
    <row r="8092" spans="1:28" x14ac:dyDescent="0.3">
      <c r="A8092">
        <v>8090</v>
      </c>
      <c r="B8092" t="s">
        <v>13085</v>
      </c>
      <c r="C8092" t="str">
        <f t="shared" si="1888"/>
        <v>Long</v>
      </c>
      <c r="D8092">
        <v>4.3</v>
      </c>
      <c r="F8092" s="1">
        <f t="shared" si="1902"/>
        <v>4.3</v>
      </c>
      <c r="G8092" s="1">
        <f t="shared" si="1889"/>
        <v>4.3</v>
      </c>
      <c r="H8092">
        <f t="shared" si="1890"/>
        <v>4.3</v>
      </c>
      <c r="I8092" t="s">
        <v>13043</v>
      </c>
      <c r="J8092" t="s">
        <v>22</v>
      </c>
      <c r="K8092" t="s">
        <v>1119</v>
      </c>
      <c r="L8092" t="str">
        <f t="shared" si="1891"/>
        <v>Established</v>
      </c>
      <c r="N8092" s="2">
        <f t="shared" si="1892"/>
        <v>58</v>
      </c>
      <c r="O8092" t="s">
        <v>840</v>
      </c>
      <c r="P8092" t="s">
        <v>1308</v>
      </c>
      <c r="Q8092" t="s">
        <v>28</v>
      </c>
      <c r="R8092" t="str">
        <f t="shared" si="1893"/>
        <v>Great</v>
      </c>
      <c r="S8092" t="str">
        <f t="shared" si="1894"/>
        <v>Great</v>
      </c>
      <c r="T8092" t="b">
        <f t="shared" si="1895"/>
        <v>1</v>
      </c>
      <c r="U8092" t="b">
        <f t="shared" si="1896"/>
        <v>1</v>
      </c>
      <c r="V8092" t="str">
        <f t="shared" si="1897"/>
        <v>Top Company</v>
      </c>
      <c r="W8092" t="str">
        <f t="shared" si="1898"/>
        <v>Don't Buy</v>
      </c>
      <c r="X8092" t="str">
        <f t="shared" si="1899"/>
        <v>Not Known</v>
      </c>
      <c r="Z8092" t="str">
        <f t="shared" si="1900"/>
        <v>None</v>
      </c>
      <c r="AB8092" t="str">
        <f t="shared" si="1901"/>
        <v>1Million</v>
      </c>
    </row>
    <row r="8093" spans="1:28" x14ac:dyDescent="0.3">
      <c r="A8093">
        <v>8091</v>
      </c>
      <c r="B8093" t="s">
        <v>13086</v>
      </c>
      <c r="C8093" t="str">
        <f t="shared" si="1888"/>
        <v>Long</v>
      </c>
      <c r="D8093">
        <v>4.2</v>
      </c>
      <c r="F8093" s="1">
        <f t="shared" si="1902"/>
        <v>4.2</v>
      </c>
      <c r="G8093" s="1">
        <f t="shared" si="1889"/>
        <v>4.2</v>
      </c>
      <c r="H8093">
        <f t="shared" si="1890"/>
        <v>4.2</v>
      </c>
      <c r="I8093" t="s">
        <v>13043</v>
      </c>
      <c r="J8093" t="s">
        <v>10</v>
      </c>
      <c r="K8093" t="s">
        <v>10848</v>
      </c>
      <c r="L8093" t="str">
        <f t="shared" si="1891"/>
        <v>Established</v>
      </c>
      <c r="N8093" s="2">
        <f t="shared" si="1892"/>
        <v>36</v>
      </c>
      <c r="O8093" t="s">
        <v>48</v>
      </c>
      <c r="P8093" t="s">
        <v>691</v>
      </c>
      <c r="Q8093" t="s">
        <v>1080</v>
      </c>
      <c r="R8093" t="str">
        <f t="shared" si="1893"/>
        <v>Great</v>
      </c>
      <c r="S8093" t="str">
        <f t="shared" si="1894"/>
        <v>Great</v>
      </c>
      <c r="T8093" t="b">
        <f t="shared" si="1895"/>
        <v>1</v>
      </c>
      <c r="U8093" t="b">
        <f t="shared" si="1896"/>
        <v>1</v>
      </c>
      <c r="V8093" t="str">
        <f t="shared" si="1897"/>
        <v>Top Company</v>
      </c>
      <c r="W8093" t="str">
        <f t="shared" si="1898"/>
        <v>Don't Buy</v>
      </c>
      <c r="X8093" t="str">
        <f t="shared" si="1899"/>
        <v>Not Known</v>
      </c>
      <c r="Z8093" t="str">
        <f t="shared" si="1900"/>
        <v>None</v>
      </c>
      <c r="AB8093" t="str">
        <f t="shared" si="1901"/>
        <v>0</v>
      </c>
    </row>
    <row r="8094" spans="1:28" x14ac:dyDescent="0.3">
      <c r="A8094">
        <v>8092</v>
      </c>
      <c r="B8094" t="s">
        <v>13087</v>
      </c>
      <c r="C8094" t="str">
        <f t="shared" si="1888"/>
        <v>Long</v>
      </c>
      <c r="D8094">
        <v>4.3</v>
      </c>
      <c r="F8094" s="1">
        <f t="shared" si="1902"/>
        <v>4.3</v>
      </c>
      <c r="G8094" s="1">
        <f t="shared" si="1889"/>
        <v>4.3</v>
      </c>
      <c r="H8094">
        <f t="shared" si="1890"/>
        <v>4.3</v>
      </c>
      <c r="I8094" t="s">
        <v>13043</v>
      </c>
      <c r="J8094" t="s">
        <v>22</v>
      </c>
      <c r="K8094" t="s">
        <v>13088</v>
      </c>
      <c r="L8094" t="str">
        <f t="shared" si="1891"/>
        <v>Established</v>
      </c>
      <c r="N8094" s="2">
        <f t="shared" si="1892"/>
        <v>10</v>
      </c>
      <c r="O8094" t="s">
        <v>234</v>
      </c>
      <c r="P8094" t="s">
        <v>1308</v>
      </c>
      <c r="Q8094" t="s">
        <v>732</v>
      </c>
      <c r="R8094" t="str">
        <f t="shared" si="1893"/>
        <v>Great</v>
      </c>
      <c r="S8094" t="str">
        <f t="shared" si="1894"/>
        <v>Great</v>
      </c>
      <c r="T8094" t="b">
        <f t="shared" si="1895"/>
        <v>0</v>
      </c>
      <c r="U8094" t="b">
        <f t="shared" si="1896"/>
        <v>1</v>
      </c>
      <c r="V8094" t="str">
        <f t="shared" si="1897"/>
        <v>Average Company</v>
      </c>
      <c r="W8094" t="str">
        <f t="shared" si="1898"/>
        <v>Don't Buy</v>
      </c>
      <c r="X8094" t="str">
        <f t="shared" si="1899"/>
        <v>Not Known</v>
      </c>
      <c r="Z8094" t="str">
        <f t="shared" si="1900"/>
        <v>None</v>
      </c>
      <c r="AB8094" t="str">
        <f t="shared" si="1901"/>
        <v>0</v>
      </c>
    </row>
    <row r="8095" spans="1:28" x14ac:dyDescent="0.3">
      <c r="A8095">
        <v>8093</v>
      </c>
      <c r="B8095" t="s">
        <v>13089</v>
      </c>
      <c r="C8095" t="str">
        <f t="shared" si="1888"/>
        <v>Long</v>
      </c>
      <c r="D8095">
        <v>3.3</v>
      </c>
      <c r="F8095" s="1">
        <f t="shared" si="1902"/>
        <v>3.3</v>
      </c>
      <c r="G8095" s="1">
        <f t="shared" si="1889"/>
        <v>3.3</v>
      </c>
      <c r="H8095">
        <f t="shared" si="1890"/>
        <v>3.3</v>
      </c>
      <c r="I8095" t="s">
        <v>13043</v>
      </c>
      <c r="J8095" t="s">
        <v>22</v>
      </c>
      <c r="K8095" t="s">
        <v>11269</v>
      </c>
      <c r="L8095" t="str">
        <f t="shared" si="1891"/>
        <v>Established</v>
      </c>
      <c r="N8095" s="2">
        <f t="shared" si="1892"/>
        <v>56</v>
      </c>
      <c r="O8095" t="s">
        <v>908</v>
      </c>
      <c r="P8095" t="s">
        <v>1308</v>
      </c>
      <c r="Q8095" t="s">
        <v>105</v>
      </c>
      <c r="R8095" t="str">
        <f t="shared" si="1893"/>
        <v>Average</v>
      </c>
      <c r="S8095" t="str">
        <f t="shared" si="1894"/>
        <v xml:space="preserve"> </v>
      </c>
      <c r="T8095" t="b">
        <f t="shared" si="1895"/>
        <v>0</v>
      </c>
      <c r="U8095" t="b">
        <f t="shared" si="1896"/>
        <v>0</v>
      </c>
      <c r="V8095" t="str">
        <f t="shared" si="1897"/>
        <v>Average Company</v>
      </c>
      <c r="W8095" t="str">
        <f t="shared" si="1898"/>
        <v>Don't Buy</v>
      </c>
      <c r="X8095" t="str">
        <f t="shared" si="1899"/>
        <v>Not Known</v>
      </c>
      <c r="Z8095" t="str">
        <f t="shared" si="1900"/>
        <v>None</v>
      </c>
      <c r="AB8095" t="str">
        <f t="shared" si="1901"/>
        <v>0</v>
      </c>
    </row>
    <row r="8096" spans="1:28" x14ac:dyDescent="0.3">
      <c r="A8096">
        <v>8094</v>
      </c>
      <c r="B8096" t="s">
        <v>13090</v>
      </c>
      <c r="C8096" t="str">
        <f t="shared" si="1888"/>
        <v>Long</v>
      </c>
      <c r="D8096">
        <v>3.7</v>
      </c>
      <c r="F8096" s="1">
        <f t="shared" si="1902"/>
        <v>3.7</v>
      </c>
      <c r="G8096" s="1">
        <f t="shared" si="1889"/>
        <v>3.7</v>
      </c>
      <c r="H8096">
        <f t="shared" si="1890"/>
        <v>3.7</v>
      </c>
      <c r="I8096" t="s">
        <v>13043</v>
      </c>
      <c r="J8096" t="s">
        <v>22</v>
      </c>
      <c r="K8096" t="s">
        <v>7420</v>
      </c>
      <c r="L8096" t="str">
        <f t="shared" si="1891"/>
        <v>Established</v>
      </c>
      <c r="N8096" s="2">
        <f t="shared" si="1892"/>
        <v>23</v>
      </c>
      <c r="O8096" t="s">
        <v>230</v>
      </c>
      <c r="P8096" t="s">
        <v>683</v>
      </c>
      <c r="Q8096" t="s">
        <v>19</v>
      </c>
      <c r="R8096" t="str">
        <f t="shared" si="1893"/>
        <v>Average</v>
      </c>
      <c r="S8096" t="str">
        <f t="shared" si="1894"/>
        <v xml:space="preserve"> </v>
      </c>
      <c r="T8096" t="b">
        <f t="shared" si="1895"/>
        <v>0</v>
      </c>
      <c r="U8096" t="b">
        <f t="shared" si="1896"/>
        <v>1</v>
      </c>
      <c r="V8096" t="str">
        <f t="shared" si="1897"/>
        <v>Average Company</v>
      </c>
      <c r="W8096" t="str">
        <f t="shared" si="1898"/>
        <v>Buy</v>
      </c>
      <c r="X8096" t="str">
        <f t="shared" si="1899"/>
        <v>Not Known</v>
      </c>
      <c r="Z8096" t="str">
        <f t="shared" si="1900"/>
        <v>None</v>
      </c>
      <c r="AB8096" t="str">
        <f t="shared" si="1901"/>
        <v>500K</v>
      </c>
    </row>
    <row r="8097" spans="1:28" x14ac:dyDescent="0.3">
      <c r="A8097">
        <v>8095</v>
      </c>
      <c r="B8097" t="s">
        <v>13091</v>
      </c>
      <c r="C8097" t="str">
        <f t="shared" si="1888"/>
        <v>Short</v>
      </c>
      <c r="D8097">
        <v>3.9</v>
      </c>
      <c r="F8097" s="1">
        <f t="shared" si="1902"/>
        <v>3.9</v>
      </c>
      <c r="G8097" s="1">
        <f t="shared" si="1889"/>
        <v>3.9</v>
      </c>
      <c r="H8097">
        <f t="shared" si="1890"/>
        <v>3.9</v>
      </c>
      <c r="I8097" t="s">
        <v>13043</v>
      </c>
      <c r="J8097" t="s">
        <v>22</v>
      </c>
      <c r="K8097" t="s">
        <v>13092</v>
      </c>
      <c r="L8097" t="str">
        <f t="shared" si="1891"/>
        <v>Established</v>
      </c>
      <c r="N8097" s="2">
        <f t="shared" si="1892"/>
        <v>12</v>
      </c>
      <c r="O8097" t="s">
        <v>267</v>
      </c>
      <c r="P8097" t="s">
        <v>1308</v>
      </c>
      <c r="Q8097" t="s">
        <v>362</v>
      </c>
      <c r="R8097" t="str">
        <f t="shared" si="1893"/>
        <v>Average</v>
      </c>
      <c r="S8097" t="str">
        <f t="shared" si="1894"/>
        <v xml:space="preserve"> </v>
      </c>
      <c r="T8097" t="b">
        <f t="shared" si="1895"/>
        <v>0</v>
      </c>
      <c r="U8097" t="b">
        <f t="shared" si="1896"/>
        <v>1</v>
      </c>
      <c r="V8097" t="str">
        <f t="shared" si="1897"/>
        <v>Average Company</v>
      </c>
      <c r="W8097" t="str">
        <f t="shared" si="1898"/>
        <v>Don't Buy</v>
      </c>
      <c r="X8097" t="str">
        <f t="shared" si="1899"/>
        <v>Not Known</v>
      </c>
      <c r="Z8097" t="str">
        <f t="shared" si="1900"/>
        <v>None</v>
      </c>
      <c r="AB8097" t="str">
        <f t="shared" si="1901"/>
        <v>0</v>
      </c>
    </row>
    <row r="8098" spans="1:28" x14ac:dyDescent="0.3">
      <c r="A8098">
        <v>8096</v>
      </c>
      <c r="B8098" t="s">
        <v>13093</v>
      </c>
      <c r="C8098" t="str">
        <f t="shared" si="1888"/>
        <v>Long</v>
      </c>
      <c r="D8098">
        <v>3.4</v>
      </c>
      <c r="F8098" s="1">
        <f t="shared" si="1902"/>
        <v>3.4</v>
      </c>
      <c r="G8098" s="1">
        <f t="shared" si="1889"/>
        <v>3.4</v>
      </c>
      <c r="H8098">
        <f t="shared" si="1890"/>
        <v>3.4</v>
      </c>
      <c r="I8098" t="s">
        <v>13043</v>
      </c>
      <c r="J8098" t="s">
        <v>22</v>
      </c>
      <c r="K8098" t="s">
        <v>4866</v>
      </c>
      <c r="L8098" t="str">
        <f t="shared" si="1891"/>
        <v>Established</v>
      </c>
      <c r="N8098" s="2">
        <f t="shared" si="1892"/>
        <v>14</v>
      </c>
      <c r="O8098" t="s">
        <v>522</v>
      </c>
      <c r="P8098" t="s">
        <v>683</v>
      </c>
      <c r="Q8098" t="s">
        <v>295</v>
      </c>
      <c r="R8098" t="str">
        <f t="shared" si="1893"/>
        <v>Average</v>
      </c>
      <c r="S8098" t="str">
        <f t="shared" si="1894"/>
        <v xml:space="preserve"> </v>
      </c>
      <c r="T8098" t="b">
        <f t="shared" si="1895"/>
        <v>0</v>
      </c>
      <c r="U8098" t="b">
        <f t="shared" si="1896"/>
        <v>0</v>
      </c>
      <c r="V8098" t="str">
        <f t="shared" si="1897"/>
        <v>Average Company</v>
      </c>
      <c r="W8098" t="str">
        <f t="shared" si="1898"/>
        <v>Don't Buy</v>
      </c>
      <c r="X8098" t="str">
        <f t="shared" si="1899"/>
        <v>Not Known</v>
      </c>
      <c r="Z8098" t="str">
        <f t="shared" si="1900"/>
        <v>None</v>
      </c>
      <c r="AB8098" t="str">
        <f t="shared" si="1901"/>
        <v>0</v>
      </c>
    </row>
    <row r="8099" spans="1:28" x14ac:dyDescent="0.3">
      <c r="A8099">
        <v>8097</v>
      </c>
      <c r="B8099" t="s">
        <v>13094</v>
      </c>
      <c r="C8099" t="str">
        <f t="shared" si="1888"/>
        <v>Long</v>
      </c>
      <c r="D8099">
        <v>4.0999999999999996</v>
      </c>
      <c r="F8099" s="1">
        <f t="shared" si="1902"/>
        <v>4.0999999999999996</v>
      </c>
      <c r="G8099" s="1">
        <f t="shared" si="1889"/>
        <v>4.0999999999999996</v>
      </c>
      <c r="H8099">
        <f t="shared" si="1890"/>
        <v>4.0999999999999996</v>
      </c>
      <c r="I8099" t="s">
        <v>13043</v>
      </c>
      <c r="J8099" t="s">
        <v>22</v>
      </c>
      <c r="K8099" t="s">
        <v>5424</v>
      </c>
      <c r="L8099" t="str">
        <f t="shared" si="1891"/>
        <v>Established</v>
      </c>
      <c r="N8099" s="2">
        <f t="shared" si="1892"/>
        <v>24</v>
      </c>
      <c r="O8099" t="s">
        <v>185</v>
      </c>
      <c r="P8099" t="s">
        <v>691</v>
      </c>
      <c r="Q8099" t="s">
        <v>19</v>
      </c>
      <c r="R8099" t="str">
        <f t="shared" si="1893"/>
        <v>Great</v>
      </c>
      <c r="S8099" t="str">
        <f t="shared" si="1894"/>
        <v>Great</v>
      </c>
      <c r="T8099" t="b">
        <f t="shared" si="1895"/>
        <v>1</v>
      </c>
      <c r="U8099" t="b">
        <f t="shared" si="1896"/>
        <v>1</v>
      </c>
      <c r="V8099" t="str">
        <f t="shared" si="1897"/>
        <v>Top Company</v>
      </c>
      <c r="W8099" t="str">
        <f t="shared" si="1898"/>
        <v>Don't Buy</v>
      </c>
      <c r="X8099" t="str">
        <f t="shared" si="1899"/>
        <v>Not Known</v>
      </c>
      <c r="Z8099" t="str">
        <f t="shared" si="1900"/>
        <v>None</v>
      </c>
      <c r="AB8099" t="str">
        <f t="shared" si="1901"/>
        <v>1Million</v>
      </c>
    </row>
    <row r="8100" spans="1:28" x14ac:dyDescent="0.3">
      <c r="A8100">
        <v>8098</v>
      </c>
      <c r="B8100" t="s">
        <v>13095</v>
      </c>
      <c r="C8100" t="str">
        <f t="shared" si="1888"/>
        <v>Long</v>
      </c>
      <c r="D8100">
        <v>3.8</v>
      </c>
      <c r="F8100" s="1" t="e">
        <f t="shared" si="1902"/>
        <v>#VALUE!</v>
      </c>
      <c r="G8100" s="1" t="e">
        <f t="shared" si="1889"/>
        <v>#VALUE!</v>
      </c>
      <c r="H8100" t="e">
        <f t="shared" si="1890"/>
        <v>#VALUE!</v>
      </c>
      <c r="I8100" t="s">
        <v>13043</v>
      </c>
      <c r="J8100" t="s">
        <v>13096</v>
      </c>
      <c r="K8100" t="s">
        <v>446</v>
      </c>
      <c r="L8100" t="e">
        <f t="shared" si="1891"/>
        <v>#VALUE!</v>
      </c>
      <c r="N8100" s="2" t="e">
        <f t="shared" si="1892"/>
        <v>#VALUE!</v>
      </c>
      <c r="O8100" t="s">
        <v>181</v>
      </c>
      <c r="Q8100" t="s">
        <v>424</v>
      </c>
      <c r="R8100" t="str">
        <f t="shared" si="1893"/>
        <v>Average</v>
      </c>
      <c r="S8100" t="str">
        <f t="shared" si="1894"/>
        <v xml:space="preserve"> </v>
      </c>
      <c r="T8100" t="e">
        <f t="shared" si="1895"/>
        <v>#VALUE!</v>
      </c>
      <c r="U8100" t="e">
        <f t="shared" si="1896"/>
        <v>#VALUE!</v>
      </c>
      <c r="V8100" t="e">
        <f t="shared" si="1897"/>
        <v>#VALUE!</v>
      </c>
      <c r="W8100" t="str">
        <f t="shared" si="1898"/>
        <v>Don't Buy</v>
      </c>
      <c r="X8100" t="str">
        <f t="shared" si="1899"/>
        <v>Not Known</v>
      </c>
      <c r="Z8100" t="e">
        <f t="shared" si="1900"/>
        <v>#VALUE!</v>
      </c>
      <c r="AB8100" t="str">
        <f t="shared" si="1901"/>
        <v>0</v>
      </c>
    </row>
    <row r="8101" spans="1:28" x14ac:dyDescent="0.3">
      <c r="A8101">
        <v>8099</v>
      </c>
      <c r="B8101" t="s">
        <v>13097</v>
      </c>
      <c r="C8101" t="str">
        <f t="shared" si="1888"/>
        <v>Long</v>
      </c>
      <c r="D8101">
        <v>4.7</v>
      </c>
      <c r="F8101" s="1">
        <f t="shared" si="1902"/>
        <v>4.7</v>
      </c>
      <c r="G8101" s="1">
        <f t="shared" si="1889"/>
        <v>4.7</v>
      </c>
      <c r="H8101">
        <f t="shared" si="1890"/>
        <v>4.7</v>
      </c>
      <c r="I8101" t="s">
        <v>13043</v>
      </c>
      <c r="J8101" t="s">
        <v>22</v>
      </c>
      <c r="K8101" t="s">
        <v>13098</v>
      </c>
      <c r="L8101" t="str">
        <f t="shared" si="1891"/>
        <v>Established</v>
      </c>
      <c r="N8101" s="2">
        <f t="shared" si="1892"/>
        <v>14</v>
      </c>
      <c r="O8101" t="s">
        <v>2050</v>
      </c>
      <c r="P8101" t="s">
        <v>1703</v>
      </c>
      <c r="Q8101" t="s">
        <v>362</v>
      </c>
      <c r="R8101" t="str">
        <f t="shared" si="1893"/>
        <v>Great</v>
      </c>
      <c r="S8101" t="str">
        <f t="shared" si="1894"/>
        <v>Great</v>
      </c>
      <c r="T8101" t="b">
        <f t="shared" si="1895"/>
        <v>1</v>
      </c>
      <c r="U8101" t="b">
        <f t="shared" si="1896"/>
        <v>1</v>
      </c>
      <c r="V8101" t="str">
        <f t="shared" si="1897"/>
        <v>Average Company</v>
      </c>
      <c r="W8101" t="str">
        <f t="shared" si="1898"/>
        <v>Don't Buy</v>
      </c>
      <c r="X8101" t="str">
        <f t="shared" si="1899"/>
        <v>Not Known</v>
      </c>
      <c r="Z8101" t="str">
        <f t="shared" si="1900"/>
        <v>None</v>
      </c>
      <c r="AB8101" t="str">
        <f t="shared" si="1901"/>
        <v>0</v>
      </c>
    </row>
    <row r="8102" spans="1:28" x14ac:dyDescent="0.3">
      <c r="A8102">
        <v>8100</v>
      </c>
      <c r="B8102" t="s">
        <v>13080</v>
      </c>
      <c r="C8102" t="str">
        <f t="shared" si="1888"/>
        <v>Long</v>
      </c>
      <c r="D8102">
        <v>4</v>
      </c>
      <c r="F8102" s="1">
        <f t="shared" si="1902"/>
        <v>4</v>
      </c>
      <c r="G8102" s="1">
        <f t="shared" si="1889"/>
        <v>4</v>
      </c>
      <c r="H8102">
        <f t="shared" si="1890"/>
        <v>4</v>
      </c>
      <c r="I8102" t="s">
        <v>13043</v>
      </c>
      <c r="J8102" t="s">
        <v>22</v>
      </c>
      <c r="K8102" t="s">
        <v>9854</v>
      </c>
      <c r="L8102" t="str">
        <f t="shared" si="1891"/>
        <v>Established</v>
      </c>
      <c r="N8102" s="2">
        <f t="shared" si="1892"/>
        <v>24</v>
      </c>
      <c r="O8102" t="s">
        <v>185</v>
      </c>
      <c r="P8102" t="s">
        <v>1308</v>
      </c>
      <c r="Q8102" t="s">
        <v>315</v>
      </c>
      <c r="R8102" t="str">
        <f t="shared" si="1893"/>
        <v>Average</v>
      </c>
      <c r="S8102" t="str">
        <f t="shared" si="1894"/>
        <v xml:space="preserve"> </v>
      </c>
      <c r="T8102" t="b">
        <f t="shared" si="1895"/>
        <v>0</v>
      </c>
      <c r="U8102" t="b">
        <f t="shared" si="1896"/>
        <v>1</v>
      </c>
      <c r="V8102" t="str">
        <f t="shared" si="1897"/>
        <v>Average Company</v>
      </c>
      <c r="W8102" t="str">
        <f t="shared" si="1898"/>
        <v>Don't Buy</v>
      </c>
      <c r="X8102" t="str">
        <f t="shared" si="1899"/>
        <v>Not Known</v>
      </c>
      <c r="Z8102" t="str">
        <f t="shared" si="1900"/>
        <v>None</v>
      </c>
      <c r="AB8102" t="str">
        <f t="shared" si="1901"/>
        <v>0</v>
      </c>
    </row>
    <row r="8103" spans="1:28" x14ac:dyDescent="0.3">
      <c r="A8103">
        <v>8101</v>
      </c>
      <c r="B8103" t="s">
        <v>13042</v>
      </c>
      <c r="C8103" t="str">
        <f t="shared" si="1888"/>
        <v>Long</v>
      </c>
      <c r="D8103">
        <v>4.3</v>
      </c>
      <c r="F8103" s="1">
        <f t="shared" si="1902"/>
        <v>4.3</v>
      </c>
      <c r="G8103" s="1">
        <f t="shared" si="1889"/>
        <v>4.3</v>
      </c>
      <c r="H8103">
        <f t="shared" si="1890"/>
        <v>4.3</v>
      </c>
      <c r="I8103" t="s">
        <v>13043</v>
      </c>
      <c r="J8103" t="s">
        <v>10</v>
      </c>
      <c r="K8103" t="s">
        <v>13044</v>
      </c>
      <c r="L8103" t="str">
        <f t="shared" si="1891"/>
        <v>Established</v>
      </c>
      <c r="N8103" s="2">
        <f t="shared" si="1892"/>
        <v>66</v>
      </c>
      <c r="O8103" t="s">
        <v>803</v>
      </c>
      <c r="P8103" t="s">
        <v>474</v>
      </c>
      <c r="Q8103" t="s">
        <v>2970</v>
      </c>
      <c r="R8103" t="str">
        <f t="shared" si="1893"/>
        <v>Great</v>
      </c>
      <c r="S8103" t="str">
        <f t="shared" si="1894"/>
        <v>Great</v>
      </c>
      <c r="T8103" t="b">
        <f t="shared" si="1895"/>
        <v>1</v>
      </c>
      <c r="U8103" t="b">
        <f t="shared" si="1896"/>
        <v>1</v>
      </c>
      <c r="V8103" t="str">
        <f t="shared" si="1897"/>
        <v>Top Company</v>
      </c>
      <c r="W8103" t="str">
        <f t="shared" si="1898"/>
        <v>Buy</v>
      </c>
      <c r="X8103" t="str">
        <f t="shared" si="1899"/>
        <v>Not Known</v>
      </c>
      <c r="Z8103" t="str">
        <f t="shared" si="1900"/>
        <v>None</v>
      </c>
      <c r="AB8103" t="str">
        <f t="shared" si="1901"/>
        <v>0</v>
      </c>
    </row>
    <row r="8104" spans="1:28" x14ac:dyDescent="0.3">
      <c r="A8104">
        <v>8102</v>
      </c>
      <c r="B8104" t="s">
        <v>13051</v>
      </c>
      <c r="C8104" t="str">
        <f t="shared" si="1888"/>
        <v>Long</v>
      </c>
      <c r="D8104">
        <v>3.5</v>
      </c>
      <c r="F8104" s="1">
        <f t="shared" si="1902"/>
        <v>3.5</v>
      </c>
      <c r="G8104" s="1">
        <f t="shared" si="1889"/>
        <v>3.5</v>
      </c>
      <c r="H8104">
        <f t="shared" si="1890"/>
        <v>3.5</v>
      </c>
      <c r="I8104" t="s">
        <v>13043</v>
      </c>
      <c r="J8104" t="s">
        <v>881</v>
      </c>
      <c r="K8104" t="s">
        <v>7004</v>
      </c>
      <c r="L8104" t="str">
        <f t="shared" si="1891"/>
        <v>Established</v>
      </c>
      <c r="N8104" s="2">
        <f t="shared" si="1892"/>
        <v>94</v>
      </c>
      <c r="O8104" t="s">
        <v>1652</v>
      </c>
      <c r="P8104" t="s">
        <v>1308</v>
      </c>
      <c r="Q8104" t="s">
        <v>800</v>
      </c>
      <c r="R8104" t="str">
        <f t="shared" si="1893"/>
        <v>Average</v>
      </c>
      <c r="S8104" t="str">
        <f t="shared" si="1894"/>
        <v xml:space="preserve"> </v>
      </c>
      <c r="T8104" t="b">
        <f t="shared" si="1895"/>
        <v>0</v>
      </c>
      <c r="U8104" t="b">
        <f t="shared" si="1896"/>
        <v>0</v>
      </c>
      <c r="V8104" t="str">
        <f t="shared" si="1897"/>
        <v>Average Company</v>
      </c>
      <c r="W8104" t="str">
        <f t="shared" si="1898"/>
        <v>Don't Buy</v>
      </c>
      <c r="X8104" t="str">
        <f t="shared" si="1899"/>
        <v>Not Known</v>
      </c>
      <c r="Z8104" t="str">
        <f t="shared" si="1900"/>
        <v>None</v>
      </c>
      <c r="AB8104" t="str">
        <f t="shared" si="1901"/>
        <v>0</v>
      </c>
    </row>
    <row r="8105" spans="1:28" x14ac:dyDescent="0.3">
      <c r="A8105">
        <v>8103</v>
      </c>
      <c r="B8105" t="s">
        <v>13081</v>
      </c>
      <c r="C8105" t="str">
        <f t="shared" si="1888"/>
        <v>Short</v>
      </c>
      <c r="D8105">
        <v>4.3</v>
      </c>
      <c r="F8105" s="1">
        <f t="shared" si="1902"/>
        <v>4.3</v>
      </c>
      <c r="G8105" s="1">
        <f t="shared" si="1889"/>
        <v>4.3</v>
      </c>
      <c r="H8105">
        <f t="shared" si="1890"/>
        <v>4.3</v>
      </c>
      <c r="I8105" t="s">
        <v>13043</v>
      </c>
      <c r="J8105" t="s">
        <v>22</v>
      </c>
      <c r="K8105" t="s">
        <v>13082</v>
      </c>
      <c r="L8105" t="str">
        <f t="shared" si="1891"/>
        <v>Established</v>
      </c>
      <c r="N8105" s="2">
        <f t="shared" si="1892"/>
        <v>11</v>
      </c>
      <c r="O8105" t="s">
        <v>443</v>
      </c>
      <c r="P8105" t="s">
        <v>147</v>
      </c>
      <c r="Q8105" t="s">
        <v>204</v>
      </c>
      <c r="R8105" t="str">
        <f t="shared" si="1893"/>
        <v>Great</v>
      </c>
      <c r="S8105" t="str">
        <f t="shared" si="1894"/>
        <v>Great</v>
      </c>
      <c r="T8105" t="b">
        <f t="shared" si="1895"/>
        <v>1</v>
      </c>
      <c r="U8105" t="b">
        <f t="shared" si="1896"/>
        <v>1</v>
      </c>
      <c r="V8105" t="str">
        <f t="shared" si="1897"/>
        <v>Average Company</v>
      </c>
      <c r="W8105" t="str">
        <f t="shared" si="1898"/>
        <v>Don't Buy</v>
      </c>
      <c r="X8105" t="str">
        <f t="shared" si="1899"/>
        <v>Not Known</v>
      </c>
      <c r="Z8105" t="str">
        <f t="shared" si="1900"/>
        <v>None</v>
      </c>
      <c r="AB8105" t="str">
        <f t="shared" si="1901"/>
        <v>0</v>
      </c>
    </row>
    <row r="8106" spans="1:28" x14ac:dyDescent="0.3">
      <c r="A8106">
        <v>8104</v>
      </c>
      <c r="B8106" t="s">
        <v>13085</v>
      </c>
      <c r="C8106" t="str">
        <f t="shared" si="1888"/>
        <v>Long</v>
      </c>
      <c r="D8106">
        <v>4.3</v>
      </c>
      <c r="F8106" s="1">
        <f t="shared" si="1902"/>
        <v>4.3</v>
      </c>
      <c r="G8106" s="1">
        <f t="shared" si="1889"/>
        <v>4.3</v>
      </c>
      <c r="H8106">
        <f t="shared" si="1890"/>
        <v>4.3</v>
      </c>
      <c r="I8106" t="s">
        <v>13043</v>
      </c>
      <c r="J8106" t="s">
        <v>22</v>
      </c>
      <c r="K8106" t="s">
        <v>1119</v>
      </c>
      <c r="L8106" t="str">
        <f t="shared" si="1891"/>
        <v>Established</v>
      </c>
      <c r="N8106" s="2">
        <f t="shared" si="1892"/>
        <v>58</v>
      </c>
      <c r="O8106" t="s">
        <v>840</v>
      </c>
      <c r="P8106" t="s">
        <v>1308</v>
      </c>
      <c r="Q8106" t="s">
        <v>28</v>
      </c>
      <c r="R8106" t="str">
        <f t="shared" si="1893"/>
        <v>Great</v>
      </c>
      <c r="S8106" t="str">
        <f t="shared" si="1894"/>
        <v>Great</v>
      </c>
      <c r="T8106" t="b">
        <f t="shared" si="1895"/>
        <v>1</v>
      </c>
      <c r="U8106" t="b">
        <f t="shared" si="1896"/>
        <v>1</v>
      </c>
      <c r="V8106" t="str">
        <f t="shared" si="1897"/>
        <v>Top Company</v>
      </c>
      <c r="W8106" t="str">
        <f t="shared" si="1898"/>
        <v>Don't Buy</v>
      </c>
      <c r="X8106" t="str">
        <f t="shared" si="1899"/>
        <v>Not Known</v>
      </c>
      <c r="Z8106" t="str">
        <f t="shared" si="1900"/>
        <v>None</v>
      </c>
      <c r="AB8106" t="str">
        <f t="shared" si="1901"/>
        <v>1Million</v>
      </c>
    </row>
    <row r="8107" spans="1:28" x14ac:dyDescent="0.3">
      <c r="A8107">
        <v>8105</v>
      </c>
      <c r="B8107" t="s">
        <v>13099</v>
      </c>
      <c r="C8107" t="str">
        <f t="shared" si="1888"/>
        <v>Long</v>
      </c>
      <c r="D8107">
        <v>4</v>
      </c>
      <c r="F8107" s="1">
        <f t="shared" si="1902"/>
        <v>4</v>
      </c>
      <c r="G8107" s="1">
        <f t="shared" si="1889"/>
        <v>4</v>
      </c>
      <c r="H8107">
        <f t="shared" si="1890"/>
        <v>4</v>
      </c>
      <c r="I8107" t="s">
        <v>13043</v>
      </c>
      <c r="J8107" t="s">
        <v>22</v>
      </c>
      <c r="K8107" t="s">
        <v>5725</v>
      </c>
      <c r="L8107" t="str">
        <f t="shared" si="1891"/>
        <v>Established</v>
      </c>
      <c r="N8107" s="2">
        <f t="shared" si="1892"/>
        <v>23</v>
      </c>
      <c r="O8107" t="s">
        <v>230</v>
      </c>
      <c r="P8107" t="s">
        <v>1308</v>
      </c>
      <c r="Q8107" t="s">
        <v>268</v>
      </c>
      <c r="R8107" t="str">
        <f t="shared" si="1893"/>
        <v>Average</v>
      </c>
      <c r="S8107" t="str">
        <f t="shared" si="1894"/>
        <v xml:space="preserve"> </v>
      </c>
      <c r="T8107" t="b">
        <f t="shared" si="1895"/>
        <v>0</v>
      </c>
      <c r="U8107" t="b">
        <f t="shared" si="1896"/>
        <v>1</v>
      </c>
      <c r="V8107" t="str">
        <f t="shared" si="1897"/>
        <v>Average Company</v>
      </c>
      <c r="W8107" t="str">
        <f t="shared" si="1898"/>
        <v>Don't Buy</v>
      </c>
      <c r="X8107" t="str">
        <f t="shared" si="1899"/>
        <v>Not Known</v>
      </c>
      <c r="Z8107" t="str">
        <f t="shared" si="1900"/>
        <v>None</v>
      </c>
      <c r="AB8107" t="str">
        <f t="shared" si="1901"/>
        <v>0</v>
      </c>
    </row>
    <row r="8108" spans="1:28" x14ac:dyDescent="0.3">
      <c r="A8108">
        <v>8106</v>
      </c>
      <c r="B8108" t="s">
        <v>13100</v>
      </c>
      <c r="C8108" t="str">
        <f t="shared" si="1888"/>
        <v>Long</v>
      </c>
      <c r="D8108">
        <v>3.5</v>
      </c>
      <c r="F8108" s="1">
        <f t="shared" si="1902"/>
        <v>3.5</v>
      </c>
      <c r="G8108" s="1">
        <f t="shared" si="1889"/>
        <v>3.5</v>
      </c>
      <c r="H8108">
        <f t="shared" si="1890"/>
        <v>3.5</v>
      </c>
      <c r="I8108" t="s">
        <v>13043</v>
      </c>
      <c r="J8108" t="s">
        <v>22</v>
      </c>
      <c r="K8108" t="s">
        <v>8097</v>
      </c>
      <c r="L8108" t="str">
        <f t="shared" si="1891"/>
        <v>Established</v>
      </c>
      <c r="N8108" s="2">
        <f t="shared" si="1892"/>
        <v>10</v>
      </c>
      <c r="O8108" t="s">
        <v>2514</v>
      </c>
      <c r="P8108" t="s">
        <v>3223</v>
      </c>
      <c r="Q8108" t="s">
        <v>843</v>
      </c>
      <c r="R8108" t="str">
        <f t="shared" si="1893"/>
        <v>Average</v>
      </c>
      <c r="S8108" t="str">
        <f t="shared" si="1894"/>
        <v xml:space="preserve"> </v>
      </c>
      <c r="T8108" t="b">
        <f t="shared" si="1895"/>
        <v>0</v>
      </c>
      <c r="U8108" t="b">
        <f t="shared" si="1896"/>
        <v>0</v>
      </c>
      <c r="V8108" t="str">
        <f t="shared" si="1897"/>
        <v>Average Company</v>
      </c>
      <c r="W8108" t="str">
        <f t="shared" si="1898"/>
        <v>Don't Buy</v>
      </c>
      <c r="X8108" t="str">
        <f t="shared" si="1899"/>
        <v>Not Known</v>
      </c>
      <c r="Z8108" t="str">
        <f t="shared" si="1900"/>
        <v>None</v>
      </c>
      <c r="AB8108" t="str">
        <f t="shared" si="1901"/>
        <v>0</v>
      </c>
    </row>
    <row r="8109" spans="1:28" x14ac:dyDescent="0.3">
      <c r="A8109">
        <v>8107</v>
      </c>
      <c r="B8109" t="s">
        <v>13061</v>
      </c>
      <c r="C8109" t="str">
        <f t="shared" si="1888"/>
        <v>Short</v>
      </c>
      <c r="D8109">
        <v>3.9</v>
      </c>
      <c r="F8109" s="1">
        <f t="shared" si="1902"/>
        <v>3.9</v>
      </c>
      <c r="G8109" s="1">
        <f t="shared" si="1889"/>
        <v>3.9</v>
      </c>
      <c r="H8109">
        <f t="shared" si="1890"/>
        <v>3.9</v>
      </c>
      <c r="I8109" t="s">
        <v>13043</v>
      </c>
      <c r="J8109" t="s">
        <v>8719</v>
      </c>
      <c r="K8109" t="s">
        <v>151</v>
      </c>
      <c r="L8109" t="str">
        <f t="shared" si="1891"/>
        <v>Established</v>
      </c>
      <c r="N8109" s="2">
        <f t="shared" si="1892"/>
        <v>50</v>
      </c>
      <c r="O8109" t="s">
        <v>3223</v>
      </c>
      <c r="Q8109" t="s">
        <v>605</v>
      </c>
      <c r="R8109" t="str">
        <f t="shared" si="1893"/>
        <v>Average</v>
      </c>
      <c r="S8109" t="str">
        <f t="shared" si="1894"/>
        <v xml:space="preserve"> </v>
      </c>
      <c r="T8109" t="b">
        <f t="shared" si="1895"/>
        <v>0</v>
      </c>
      <c r="U8109" t="b">
        <f t="shared" si="1896"/>
        <v>1</v>
      </c>
      <c r="V8109" t="str">
        <f t="shared" si="1897"/>
        <v>Average Company</v>
      </c>
      <c r="W8109" t="str">
        <f t="shared" si="1898"/>
        <v>Don't Buy</v>
      </c>
      <c r="X8109" t="str">
        <f t="shared" si="1899"/>
        <v>Not Known</v>
      </c>
      <c r="Z8109" t="str">
        <f t="shared" si="1900"/>
        <v>None</v>
      </c>
      <c r="AB8109" t="str">
        <f t="shared" si="1901"/>
        <v>0</v>
      </c>
    </row>
    <row r="8110" spans="1:28" x14ac:dyDescent="0.3">
      <c r="A8110">
        <v>8108</v>
      </c>
      <c r="B8110" t="s">
        <v>13070</v>
      </c>
      <c r="C8110" t="str">
        <f t="shared" si="1888"/>
        <v>Long</v>
      </c>
      <c r="D8110">
        <v>2.5</v>
      </c>
      <c r="F8110" s="1">
        <f t="shared" si="1902"/>
        <v>2.5</v>
      </c>
      <c r="G8110" s="1">
        <f t="shared" si="1889"/>
        <v>2.5</v>
      </c>
      <c r="H8110">
        <f t="shared" si="1890"/>
        <v>2.5</v>
      </c>
      <c r="I8110" t="s">
        <v>13043</v>
      </c>
      <c r="J8110" t="s">
        <v>22</v>
      </c>
      <c r="K8110" t="s">
        <v>13071</v>
      </c>
      <c r="L8110" t="str">
        <f t="shared" si="1891"/>
        <v>Established</v>
      </c>
      <c r="N8110" s="2">
        <f t="shared" si="1892"/>
        <v>16</v>
      </c>
      <c r="O8110" t="s">
        <v>121</v>
      </c>
      <c r="P8110" t="s">
        <v>1261</v>
      </c>
      <c r="Q8110" t="s">
        <v>533</v>
      </c>
      <c r="R8110" t="str">
        <f t="shared" si="1893"/>
        <v>Average</v>
      </c>
      <c r="S8110" t="str">
        <f t="shared" si="1894"/>
        <v xml:space="preserve"> </v>
      </c>
      <c r="T8110" t="b">
        <f t="shared" si="1895"/>
        <v>0</v>
      </c>
      <c r="U8110" t="b">
        <f t="shared" si="1896"/>
        <v>0</v>
      </c>
      <c r="V8110" t="str">
        <f t="shared" si="1897"/>
        <v>Average Company</v>
      </c>
      <c r="W8110" t="str">
        <f t="shared" si="1898"/>
        <v>Buy</v>
      </c>
      <c r="X8110" t="str">
        <f t="shared" si="1899"/>
        <v>Not Known</v>
      </c>
      <c r="Z8110" t="str">
        <f t="shared" si="1900"/>
        <v>None</v>
      </c>
      <c r="AB8110" t="str">
        <f t="shared" si="1901"/>
        <v>0</v>
      </c>
    </row>
    <row r="8111" spans="1:28" x14ac:dyDescent="0.3">
      <c r="A8111">
        <v>8109</v>
      </c>
      <c r="B8111" t="s">
        <v>13062</v>
      </c>
      <c r="C8111" t="str">
        <f t="shared" si="1888"/>
        <v>Long</v>
      </c>
      <c r="D8111">
        <v>3.5</v>
      </c>
      <c r="F8111" s="1">
        <f t="shared" si="1902"/>
        <v>3.5</v>
      </c>
      <c r="G8111" s="1">
        <f t="shared" si="1889"/>
        <v>3.5</v>
      </c>
      <c r="H8111">
        <f t="shared" si="1890"/>
        <v>3.5</v>
      </c>
      <c r="I8111" t="s">
        <v>13043</v>
      </c>
      <c r="J8111" t="s">
        <v>5914</v>
      </c>
      <c r="K8111" t="s">
        <v>249</v>
      </c>
      <c r="L8111" t="str">
        <f t="shared" si="1891"/>
        <v>Established</v>
      </c>
      <c r="N8111" s="2">
        <f t="shared" si="1892"/>
        <v>20</v>
      </c>
      <c r="O8111" t="s">
        <v>683</v>
      </c>
      <c r="Q8111" t="s">
        <v>1957</v>
      </c>
      <c r="R8111" t="str">
        <f t="shared" si="1893"/>
        <v>Average</v>
      </c>
      <c r="S8111" t="str">
        <f t="shared" si="1894"/>
        <v xml:space="preserve"> </v>
      </c>
      <c r="T8111" t="b">
        <f t="shared" si="1895"/>
        <v>0</v>
      </c>
      <c r="U8111" t="b">
        <f t="shared" si="1896"/>
        <v>0</v>
      </c>
      <c r="V8111" t="str">
        <f t="shared" si="1897"/>
        <v>Average Company</v>
      </c>
      <c r="W8111" t="str">
        <f t="shared" si="1898"/>
        <v>Don't Buy</v>
      </c>
      <c r="X8111" t="str">
        <f t="shared" si="1899"/>
        <v>Not Known</v>
      </c>
      <c r="Z8111" t="str">
        <f t="shared" si="1900"/>
        <v>None</v>
      </c>
      <c r="AB8111" t="str">
        <f t="shared" si="1901"/>
        <v>0</v>
      </c>
    </row>
    <row r="8112" spans="1:28" x14ac:dyDescent="0.3">
      <c r="A8112">
        <v>8110</v>
      </c>
      <c r="B8112" t="s">
        <v>13101</v>
      </c>
      <c r="C8112" t="str">
        <f t="shared" si="1888"/>
        <v>Long</v>
      </c>
      <c r="D8112">
        <v>4.4000000000000004</v>
      </c>
      <c r="F8112" s="1">
        <f t="shared" si="1902"/>
        <v>4.4000000000000004</v>
      </c>
      <c r="G8112" s="1">
        <f t="shared" si="1889"/>
        <v>4.4000000000000004</v>
      </c>
      <c r="H8112">
        <f t="shared" si="1890"/>
        <v>4.4000000000000004</v>
      </c>
      <c r="I8112" t="s">
        <v>13043</v>
      </c>
      <c r="J8112" t="s">
        <v>22</v>
      </c>
      <c r="K8112" t="s">
        <v>3315</v>
      </c>
      <c r="L8112" t="str">
        <f t="shared" si="1891"/>
        <v>Established</v>
      </c>
      <c r="N8112" s="2">
        <f t="shared" si="1892"/>
        <v>10</v>
      </c>
      <c r="O8112" t="s">
        <v>234</v>
      </c>
      <c r="P8112" t="s">
        <v>683</v>
      </c>
      <c r="Q8112" t="s">
        <v>1024</v>
      </c>
      <c r="R8112" t="str">
        <f t="shared" si="1893"/>
        <v>Great</v>
      </c>
      <c r="S8112" t="str">
        <f t="shared" si="1894"/>
        <v>Great</v>
      </c>
      <c r="T8112" t="b">
        <f t="shared" si="1895"/>
        <v>0</v>
      </c>
      <c r="U8112" t="b">
        <f t="shared" si="1896"/>
        <v>1</v>
      </c>
      <c r="V8112" t="str">
        <f t="shared" si="1897"/>
        <v>Average Company</v>
      </c>
      <c r="W8112" t="str">
        <f t="shared" si="1898"/>
        <v>Don't Buy</v>
      </c>
      <c r="X8112" t="str">
        <f t="shared" si="1899"/>
        <v>Not Known</v>
      </c>
      <c r="Z8112" t="str">
        <f t="shared" si="1900"/>
        <v>None</v>
      </c>
      <c r="AB8112" t="str">
        <f t="shared" si="1901"/>
        <v>0</v>
      </c>
    </row>
    <row r="8113" spans="1:28" x14ac:dyDescent="0.3">
      <c r="A8113">
        <v>8111</v>
      </c>
      <c r="B8113" t="s">
        <v>13102</v>
      </c>
      <c r="C8113" t="str">
        <f t="shared" si="1888"/>
        <v>Long</v>
      </c>
      <c r="D8113">
        <v>3.2</v>
      </c>
      <c r="F8113" s="1">
        <f t="shared" si="1902"/>
        <v>3.2</v>
      </c>
      <c r="G8113" s="1">
        <f t="shared" si="1889"/>
        <v>3.2</v>
      </c>
      <c r="H8113">
        <f t="shared" si="1890"/>
        <v>3.2</v>
      </c>
      <c r="I8113" t="s">
        <v>13043</v>
      </c>
      <c r="J8113" t="s">
        <v>22</v>
      </c>
      <c r="K8113" t="s">
        <v>4306</v>
      </c>
      <c r="L8113" t="str">
        <f t="shared" si="1891"/>
        <v>Established</v>
      </c>
      <c r="N8113" s="2">
        <f t="shared" si="1892"/>
        <v>19</v>
      </c>
      <c r="O8113" t="s">
        <v>100</v>
      </c>
      <c r="P8113" t="s">
        <v>683</v>
      </c>
      <c r="Q8113" t="s">
        <v>3437</v>
      </c>
      <c r="R8113" t="str">
        <f t="shared" si="1893"/>
        <v>Average</v>
      </c>
      <c r="S8113" t="str">
        <f t="shared" si="1894"/>
        <v xml:space="preserve"> </v>
      </c>
      <c r="T8113" t="b">
        <f t="shared" si="1895"/>
        <v>0</v>
      </c>
      <c r="U8113" t="b">
        <f t="shared" si="1896"/>
        <v>0</v>
      </c>
      <c r="V8113" t="str">
        <f t="shared" si="1897"/>
        <v>Average Company</v>
      </c>
      <c r="W8113" t="str">
        <f t="shared" si="1898"/>
        <v>Don't Buy</v>
      </c>
      <c r="X8113" t="str">
        <f t="shared" si="1899"/>
        <v>Not Known</v>
      </c>
      <c r="Z8113" t="str">
        <f t="shared" si="1900"/>
        <v>None</v>
      </c>
      <c r="AB8113" t="str">
        <f t="shared" si="1901"/>
        <v>0</v>
      </c>
    </row>
    <row r="8114" spans="1:28" x14ac:dyDescent="0.3">
      <c r="A8114">
        <v>8112</v>
      </c>
      <c r="B8114" t="s">
        <v>13072</v>
      </c>
      <c r="C8114" t="str">
        <f t="shared" si="1888"/>
        <v>Long</v>
      </c>
      <c r="D8114">
        <v>3.8</v>
      </c>
      <c r="F8114" s="1">
        <f t="shared" si="1902"/>
        <v>3.8</v>
      </c>
      <c r="G8114" s="1">
        <f t="shared" si="1889"/>
        <v>3.8</v>
      </c>
      <c r="H8114">
        <f t="shared" si="1890"/>
        <v>3.8</v>
      </c>
      <c r="I8114" t="s">
        <v>13043</v>
      </c>
      <c r="J8114" t="s">
        <v>22</v>
      </c>
      <c r="K8114" t="s">
        <v>9170</v>
      </c>
      <c r="L8114" t="str">
        <f t="shared" si="1891"/>
        <v>Established</v>
      </c>
      <c r="N8114" s="2">
        <f t="shared" si="1892"/>
        <v>42</v>
      </c>
      <c r="O8114" t="s">
        <v>397</v>
      </c>
      <c r="P8114" t="s">
        <v>683</v>
      </c>
      <c r="Q8114" t="s">
        <v>424</v>
      </c>
      <c r="R8114" t="str">
        <f t="shared" si="1893"/>
        <v>Average</v>
      </c>
      <c r="S8114" t="str">
        <f t="shared" si="1894"/>
        <v xml:space="preserve"> </v>
      </c>
      <c r="T8114" t="b">
        <f t="shared" si="1895"/>
        <v>0</v>
      </c>
      <c r="U8114" t="b">
        <f t="shared" si="1896"/>
        <v>1</v>
      </c>
      <c r="V8114" t="str">
        <f t="shared" si="1897"/>
        <v>Average Company</v>
      </c>
      <c r="W8114" t="str">
        <f t="shared" si="1898"/>
        <v>Don't Buy</v>
      </c>
      <c r="X8114" t="str">
        <f t="shared" si="1899"/>
        <v>Not Known</v>
      </c>
      <c r="Z8114" t="str">
        <f t="shared" si="1900"/>
        <v>None</v>
      </c>
      <c r="AB8114" t="str">
        <f t="shared" si="1901"/>
        <v>0</v>
      </c>
    </row>
    <row r="8115" spans="1:28" x14ac:dyDescent="0.3">
      <c r="A8115">
        <v>8113</v>
      </c>
      <c r="B8115" t="s">
        <v>13103</v>
      </c>
      <c r="C8115" t="str">
        <f t="shared" si="1888"/>
        <v>Long</v>
      </c>
      <c r="D8115">
        <v>4.3</v>
      </c>
      <c r="F8115" s="1">
        <f t="shared" si="1902"/>
        <v>4.3</v>
      </c>
      <c r="G8115" s="1">
        <f t="shared" si="1889"/>
        <v>4.3</v>
      </c>
      <c r="H8115">
        <f t="shared" si="1890"/>
        <v>4.3</v>
      </c>
      <c r="I8115" t="s">
        <v>13043</v>
      </c>
      <c r="J8115" t="s">
        <v>8135</v>
      </c>
      <c r="K8115" t="s">
        <v>538</v>
      </c>
      <c r="L8115" t="str">
        <f t="shared" si="1891"/>
        <v>Established</v>
      </c>
      <c r="N8115" s="2">
        <f t="shared" si="1892"/>
        <v>51</v>
      </c>
      <c r="O8115" t="s">
        <v>1308</v>
      </c>
      <c r="Q8115" t="s">
        <v>1012</v>
      </c>
      <c r="R8115" t="str">
        <f t="shared" si="1893"/>
        <v>Great</v>
      </c>
      <c r="S8115" t="str">
        <f t="shared" si="1894"/>
        <v>Great</v>
      </c>
      <c r="T8115" t="b">
        <f t="shared" si="1895"/>
        <v>1</v>
      </c>
      <c r="U8115" t="b">
        <f t="shared" si="1896"/>
        <v>1</v>
      </c>
      <c r="V8115" t="str">
        <f t="shared" si="1897"/>
        <v>Top Company</v>
      </c>
      <c r="W8115" t="str">
        <f t="shared" si="1898"/>
        <v>Don't Buy</v>
      </c>
      <c r="X8115" t="str">
        <f t="shared" si="1899"/>
        <v>Not Known</v>
      </c>
      <c r="Z8115" t="str">
        <f t="shared" si="1900"/>
        <v>None</v>
      </c>
      <c r="AB8115" t="str">
        <f t="shared" si="1901"/>
        <v>0</v>
      </c>
    </row>
    <row r="8116" spans="1:28" x14ac:dyDescent="0.3">
      <c r="A8116">
        <v>8114</v>
      </c>
      <c r="B8116" t="s">
        <v>13104</v>
      </c>
      <c r="C8116" t="str">
        <f t="shared" si="1888"/>
        <v>Long</v>
      </c>
      <c r="D8116">
        <v>3.6</v>
      </c>
      <c r="F8116" s="1">
        <f t="shared" si="1902"/>
        <v>3.6</v>
      </c>
      <c r="G8116" s="1">
        <f t="shared" si="1889"/>
        <v>3.6</v>
      </c>
      <c r="H8116">
        <f t="shared" si="1890"/>
        <v>3.6</v>
      </c>
      <c r="I8116" t="s">
        <v>13043</v>
      </c>
      <c r="J8116" t="s">
        <v>22</v>
      </c>
      <c r="K8116" t="s">
        <v>8425</v>
      </c>
      <c r="L8116" t="str">
        <f t="shared" si="1891"/>
        <v>Established</v>
      </c>
      <c r="N8116" s="2">
        <f t="shared" si="1892"/>
        <v>15</v>
      </c>
      <c r="O8116" t="s">
        <v>84</v>
      </c>
      <c r="P8116" t="s">
        <v>1308</v>
      </c>
      <c r="Q8116" t="s">
        <v>105</v>
      </c>
      <c r="R8116" t="str">
        <f t="shared" si="1893"/>
        <v>Average</v>
      </c>
      <c r="S8116" t="str">
        <f t="shared" si="1894"/>
        <v xml:space="preserve"> </v>
      </c>
      <c r="T8116" t="b">
        <f t="shared" si="1895"/>
        <v>0</v>
      </c>
      <c r="U8116" t="b">
        <f t="shared" si="1896"/>
        <v>1</v>
      </c>
      <c r="V8116" t="str">
        <f t="shared" si="1897"/>
        <v>Average Company</v>
      </c>
      <c r="W8116" t="str">
        <f t="shared" si="1898"/>
        <v>Don't Buy</v>
      </c>
      <c r="X8116" t="str">
        <f t="shared" si="1899"/>
        <v>Not Known</v>
      </c>
      <c r="Z8116" t="str">
        <f t="shared" si="1900"/>
        <v>None</v>
      </c>
      <c r="AB8116" t="str">
        <f t="shared" si="1901"/>
        <v>0</v>
      </c>
    </row>
    <row r="8117" spans="1:28" x14ac:dyDescent="0.3">
      <c r="A8117">
        <v>8115</v>
      </c>
      <c r="B8117" t="s">
        <v>13105</v>
      </c>
      <c r="C8117" t="str">
        <f t="shared" si="1888"/>
        <v>Long</v>
      </c>
      <c r="D8117">
        <v>3</v>
      </c>
      <c r="F8117" s="1">
        <f t="shared" si="1902"/>
        <v>3</v>
      </c>
      <c r="G8117" s="1">
        <f t="shared" si="1889"/>
        <v>3</v>
      </c>
      <c r="H8117">
        <f t="shared" si="1890"/>
        <v>3</v>
      </c>
      <c r="I8117" t="s">
        <v>13043</v>
      </c>
      <c r="J8117" t="s">
        <v>10</v>
      </c>
      <c r="K8117" t="s">
        <v>13106</v>
      </c>
      <c r="L8117" t="str">
        <f t="shared" si="1891"/>
        <v>Established</v>
      </c>
      <c r="N8117" s="2">
        <f t="shared" si="1892"/>
        <v>28</v>
      </c>
      <c r="O8117" t="s">
        <v>24</v>
      </c>
      <c r="P8117" t="s">
        <v>1308</v>
      </c>
      <c r="Q8117" t="s">
        <v>915</v>
      </c>
      <c r="R8117" t="str">
        <f t="shared" si="1893"/>
        <v>Average</v>
      </c>
      <c r="S8117" t="str">
        <f t="shared" si="1894"/>
        <v xml:space="preserve"> </v>
      </c>
      <c r="T8117" t="b">
        <f t="shared" si="1895"/>
        <v>0</v>
      </c>
      <c r="U8117" t="b">
        <f t="shared" si="1896"/>
        <v>0</v>
      </c>
      <c r="V8117" t="str">
        <f t="shared" si="1897"/>
        <v>Average Company</v>
      </c>
      <c r="W8117" t="str">
        <f t="shared" si="1898"/>
        <v>Don't Buy</v>
      </c>
      <c r="X8117" t="str">
        <f t="shared" si="1899"/>
        <v>Not Known</v>
      </c>
      <c r="Z8117" t="str">
        <f t="shared" si="1900"/>
        <v>None</v>
      </c>
      <c r="AB8117" t="str">
        <f t="shared" si="1901"/>
        <v>0</v>
      </c>
    </row>
    <row r="8118" spans="1:28" x14ac:dyDescent="0.3">
      <c r="A8118">
        <v>8116</v>
      </c>
      <c r="B8118" t="s">
        <v>13107</v>
      </c>
      <c r="C8118" t="str">
        <f t="shared" si="1888"/>
        <v>Long</v>
      </c>
      <c r="D8118">
        <v>4.2</v>
      </c>
      <c r="F8118" s="1">
        <f t="shared" si="1902"/>
        <v>4.2</v>
      </c>
      <c r="G8118" s="1">
        <f t="shared" si="1889"/>
        <v>4.2</v>
      </c>
      <c r="H8118">
        <f t="shared" si="1890"/>
        <v>4.2</v>
      </c>
      <c r="I8118" t="s">
        <v>13043</v>
      </c>
      <c r="J8118" t="s">
        <v>22</v>
      </c>
      <c r="K8118" t="s">
        <v>5610</v>
      </c>
      <c r="L8118" t="str">
        <f t="shared" si="1891"/>
        <v>Established</v>
      </c>
      <c r="N8118" s="2">
        <f t="shared" si="1892"/>
        <v>15</v>
      </c>
      <c r="O8118" t="s">
        <v>84</v>
      </c>
      <c r="P8118" t="s">
        <v>691</v>
      </c>
      <c r="Q8118" t="s">
        <v>1158</v>
      </c>
      <c r="R8118" t="str">
        <f t="shared" si="1893"/>
        <v>Great</v>
      </c>
      <c r="S8118" t="str">
        <f t="shared" si="1894"/>
        <v>Great</v>
      </c>
      <c r="T8118" t="b">
        <f t="shared" si="1895"/>
        <v>1</v>
      </c>
      <c r="U8118" t="b">
        <f t="shared" si="1896"/>
        <v>1</v>
      </c>
      <c r="V8118" t="str">
        <f t="shared" si="1897"/>
        <v>Average Company</v>
      </c>
      <c r="W8118" t="str">
        <f t="shared" si="1898"/>
        <v>Don't Buy</v>
      </c>
      <c r="X8118" t="str">
        <f t="shared" si="1899"/>
        <v>Not Known</v>
      </c>
      <c r="Z8118" t="str">
        <f t="shared" si="1900"/>
        <v>None</v>
      </c>
      <c r="AB8118" t="str">
        <f t="shared" si="1901"/>
        <v>0</v>
      </c>
    </row>
    <row r="8119" spans="1:28" x14ac:dyDescent="0.3">
      <c r="A8119">
        <v>8117</v>
      </c>
      <c r="B8119" t="s">
        <v>13064</v>
      </c>
      <c r="C8119" t="str">
        <f t="shared" si="1888"/>
        <v>Long</v>
      </c>
      <c r="D8119">
        <v>3.3</v>
      </c>
      <c r="F8119" s="1">
        <f t="shared" si="1902"/>
        <v>3.3</v>
      </c>
      <c r="G8119" s="1">
        <f t="shared" si="1889"/>
        <v>3.3</v>
      </c>
      <c r="H8119">
        <f t="shared" si="1890"/>
        <v>3.3</v>
      </c>
      <c r="I8119" t="s">
        <v>13043</v>
      </c>
      <c r="J8119" t="s">
        <v>22</v>
      </c>
      <c r="K8119" t="s">
        <v>9170</v>
      </c>
      <c r="L8119" t="str">
        <f t="shared" si="1891"/>
        <v>Established</v>
      </c>
      <c r="N8119" s="2">
        <f t="shared" si="1892"/>
        <v>16</v>
      </c>
      <c r="O8119" t="s">
        <v>121</v>
      </c>
      <c r="P8119" t="s">
        <v>683</v>
      </c>
      <c r="Q8119" t="s">
        <v>315</v>
      </c>
      <c r="R8119" t="str">
        <f t="shared" si="1893"/>
        <v>Average</v>
      </c>
      <c r="S8119" t="str">
        <f t="shared" si="1894"/>
        <v xml:space="preserve"> </v>
      </c>
      <c r="T8119" t="b">
        <f t="shared" si="1895"/>
        <v>0</v>
      </c>
      <c r="U8119" t="b">
        <f t="shared" si="1896"/>
        <v>0</v>
      </c>
      <c r="V8119" t="str">
        <f t="shared" si="1897"/>
        <v>Average Company</v>
      </c>
      <c r="W8119" t="str">
        <f t="shared" si="1898"/>
        <v>Don't Buy</v>
      </c>
      <c r="X8119" t="str">
        <f t="shared" si="1899"/>
        <v>Not Known</v>
      </c>
      <c r="Z8119" t="str">
        <f t="shared" si="1900"/>
        <v>None</v>
      </c>
      <c r="AB8119" t="str">
        <f t="shared" si="1901"/>
        <v>0</v>
      </c>
    </row>
    <row r="8120" spans="1:28" x14ac:dyDescent="0.3">
      <c r="A8120">
        <v>8118</v>
      </c>
      <c r="B8120" t="s">
        <v>13108</v>
      </c>
      <c r="C8120" t="str">
        <f t="shared" si="1888"/>
        <v>Long</v>
      </c>
      <c r="D8120">
        <v>4.4000000000000004</v>
      </c>
      <c r="F8120" s="1">
        <f t="shared" si="1902"/>
        <v>4.4000000000000004</v>
      </c>
      <c r="G8120" s="1">
        <f t="shared" si="1889"/>
        <v>4.4000000000000004</v>
      </c>
      <c r="H8120">
        <f t="shared" si="1890"/>
        <v>4.4000000000000004</v>
      </c>
      <c r="I8120" t="s">
        <v>13043</v>
      </c>
      <c r="J8120" t="s">
        <v>13109</v>
      </c>
      <c r="K8120" t="s">
        <v>604</v>
      </c>
      <c r="L8120" t="str">
        <f t="shared" si="1891"/>
        <v>Established</v>
      </c>
      <c r="N8120" s="2">
        <f t="shared" si="1892"/>
        <v>10</v>
      </c>
      <c r="O8120" t="s">
        <v>274</v>
      </c>
      <c r="Q8120" t="s">
        <v>1723</v>
      </c>
      <c r="R8120" t="str">
        <f t="shared" si="1893"/>
        <v>Great</v>
      </c>
      <c r="S8120" t="str">
        <f t="shared" si="1894"/>
        <v>Great</v>
      </c>
      <c r="T8120" t="b">
        <f t="shared" si="1895"/>
        <v>0</v>
      </c>
      <c r="U8120" t="b">
        <f t="shared" si="1896"/>
        <v>1</v>
      </c>
      <c r="V8120" t="str">
        <f t="shared" si="1897"/>
        <v>Average Company</v>
      </c>
      <c r="W8120" t="str">
        <f t="shared" si="1898"/>
        <v>Don't Buy</v>
      </c>
      <c r="X8120" t="str">
        <f t="shared" si="1899"/>
        <v>Not Known</v>
      </c>
      <c r="Z8120" t="str">
        <f t="shared" si="1900"/>
        <v>None</v>
      </c>
      <c r="AB8120" t="str">
        <f t="shared" si="1901"/>
        <v>0</v>
      </c>
    </row>
    <row r="8121" spans="1:28" x14ac:dyDescent="0.3">
      <c r="A8121">
        <v>8119</v>
      </c>
      <c r="B8121" t="s">
        <v>13069</v>
      </c>
      <c r="C8121" t="str">
        <f t="shared" si="1888"/>
        <v>Long</v>
      </c>
      <c r="D8121">
        <v>4.3</v>
      </c>
      <c r="F8121" s="1">
        <f t="shared" si="1902"/>
        <v>4.3</v>
      </c>
      <c r="G8121" s="1">
        <f t="shared" si="1889"/>
        <v>4.3</v>
      </c>
      <c r="H8121">
        <f t="shared" si="1890"/>
        <v>4.3</v>
      </c>
      <c r="I8121" t="s">
        <v>13043</v>
      </c>
      <c r="J8121" t="s">
        <v>10972</v>
      </c>
      <c r="K8121" t="s">
        <v>39</v>
      </c>
      <c r="L8121" t="str">
        <f t="shared" si="1891"/>
        <v>Established</v>
      </c>
      <c r="N8121" s="2">
        <f t="shared" si="1892"/>
        <v>50</v>
      </c>
      <c r="O8121" t="s">
        <v>691</v>
      </c>
      <c r="Q8121" t="s">
        <v>612</v>
      </c>
      <c r="R8121" t="str">
        <f t="shared" si="1893"/>
        <v>Great</v>
      </c>
      <c r="S8121" t="str">
        <f t="shared" si="1894"/>
        <v>Great</v>
      </c>
      <c r="T8121" t="b">
        <f t="shared" si="1895"/>
        <v>1</v>
      </c>
      <c r="U8121" t="b">
        <f t="shared" si="1896"/>
        <v>1</v>
      </c>
      <c r="V8121" t="str">
        <f t="shared" si="1897"/>
        <v>Top Company</v>
      </c>
      <c r="W8121" t="str">
        <f t="shared" si="1898"/>
        <v>Don't Buy</v>
      </c>
      <c r="X8121" t="str">
        <f t="shared" si="1899"/>
        <v>Not Known</v>
      </c>
      <c r="Z8121" t="str">
        <f t="shared" si="1900"/>
        <v>None</v>
      </c>
      <c r="AB8121" t="str">
        <f t="shared" si="1901"/>
        <v>0</v>
      </c>
    </row>
    <row r="8122" spans="1:28" x14ac:dyDescent="0.3">
      <c r="A8122">
        <v>8120</v>
      </c>
      <c r="B8122" t="s">
        <v>13110</v>
      </c>
      <c r="C8122" t="str">
        <f t="shared" si="1888"/>
        <v>Long</v>
      </c>
      <c r="D8122">
        <v>3.9</v>
      </c>
      <c r="F8122" s="1">
        <f t="shared" si="1902"/>
        <v>3.9</v>
      </c>
      <c r="G8122" s="1">
        <f t="shared" si="1889"/>
        <v>3.9</v>
      </c>
      <c r="H8122">
        <f t="shared" si="1890"/>
        <v>3.9</v>
      </c>
      <c r="I8122" t="s">
        <v>13043</v>
      </c>
      <c r="J8122" t="s">
        <v>22</v>
      </c>
      <c r="K8122" t="s">
        <v>13111</v>
      </c>
      <c r="L8122" t="str">
        <f t="shared" si="1891"/>
        <v>Established</v>
      </c>
      <c r="N8122" s="2">
        <f t="shared" si="1892"/>
        <v>19</v>
      </c>
      <c r="O8122" t="s">
        <v>100</v>
      </c>
      <c r="P8122" t="s">
        <v>683</v>
      </c>
      <c r="Q8122" t="s">
        <v>19</v>
      </c>
      <c r="R8122" t="str">
        <f t="shared" si="1893"/>
        <v>Average</v>
      </c>
      <c r="S8122" t="str">
        <f t="shared" si="1894"/>
        <v xml:space="preserve"> </v>
      </c>
      <c r="T8122" t="b">
        <f t="shared" si="1895"/>
        <v>0</v>
      </c>
      <c r="U8122" t="b">
        <f t="shared" si="1896"/>
        <v>1</v>
      </c>
      <c r="V8122" t="str">
        <f t="shared" si="1897"/>
        <v>Average Company</v>
      </c>
      <c r="W8122" t="str">
        <f t="shared" si="1898"/>
        <v>Don't Buy</v>
      </c>
      <c r="X8122" t="str">
        <f t="shared" si="1899"/>
        <v>Not Known</v>
      </c>
      <c r="Z8122" t="str">
        <f t="shared" si="1900"/>
        <v>None</v>
      </c>
      <c r="AB8122" t="str">
        <f t="shared" si="1901"/>
        <v>500K</v>
      </c>
    </row>
    <row r="8123" spans="1:28" x14ac:dyDescent="0.3">
      <c r="A8123">
        <v>8121</v>
      </c>
      <c r="B8123" t="s">
        <v>13065</v>
      </c>
      <c r="C8123" t="str">
        <f t="shared" si="1888"/>
        <v>Long</v>
      </c>
      <c r="D8123">
        <v>4.3</v>
      </c>
      <c r="F8123" s="1">
        <f t="shared" si="1902"/>
        <v>4.3</v>
      </c>
      <c r="G8123" s="1">
        <f t="shared" si="1889"/>
        <v>4.3</v>
      </c>
      <c r="H8123">
        <f t="shared" si="1890"/>
        <v>4.3</v>
      </c>
      <c r="I8123" t="s">
        <v>13043</v>
      </c>
      <c r="J8123" t="s">
        <v>13066</v>
      </c>
      <c r="K8123" t="s">
        <v>688</v>
      </c>
      <c r="L8123" t="str">
        <f t="shared" si="1891"/>
        <v>Established</v>
      </c>
      <c r="N8123" s="2">
        <f t="shared" si="1892"/>
        <v>51</v>
      </c>
      <c r="O8123" t="s">
        <v>1308</v>
      </c>
      <c r="Q8123" t="s">
        <v>551</v>
      </c>
      <c r="R8123" t="str">
        <f t="shared" si="1893"/>
        <v>Great</v>
      </c>
      <c r="S8123" t="str">
        <f t="shared" si="1894"/>
        <v>Great</v>
      </c>
      <c r="T8123" t="b">
        <f t="shared" si="1895"/>
        <v>1</v>
      </c>
      <c r="U8123" t="b">
        <f t="shared" si="1896"/>
        <v>1</v>
      </c>
      <c r="V8123" t="str">
        <f t="shared" si="1897"/>
        <v>Top Company</v>
      </c>
      <c r="W8123" t="str">
        <f t="shared" si="1898"/>
        <v>Don't Buy</v>
      </c>
      <c r="X8123" t="str">
        <f t="shared" si="1899"/>
        <v>Not Known</v>
      </c>
      <c r="Z8123" t="str">
        <f t="shared" si="1900"/>
        <v>None</v>
      </c>
      <c r="AB8123" t="str">
        <f t="shared" si="1901"/>
        <v>0</v>
      </c>
    </row>
    <row r="8124" spans="1:28" x14ac:dyDescent="0.3">
      <c r="A8124">
        <v>8122</v>
      </c>
      <c r="B8124" t="s">
        <v>13047</v>
      </c>
      <c r="C8124" t="str">
        <f t="shared" si="1888"/>
        <v>Long</v>
      </c>
      <c r="D8124">
        <v>4</v>
      </c>
      <c r="F8124" s="1" t="e">
        <f t="shared" si="1902"/>
        <v>#VALUE!</v>
      </c>
      <c r="G8124" s="1" t="e">
        <f t="shared" si="1889"/>
        <v>#VALUE!</v>
      </c>
      <c r="H8124" t="e">
        <f t="shared" si="1890"/>
        <v>#VALUE!</v>
      </c>
      <c r="I8124" t="s">
        <v>13043</v>
      </c>
      <c r="J8124" t="s">
        <v>13048</v>
      </c>
      <c r="K8124" t="s">
        <v>375</v>
      </c>
      <c r="L8124" t="e">
        <f t="shared" si="1891"/>
        <v>#VALUE!</v>
      </c>
      <c r="N8124" s="2" t="e">
        <f t="shared" si="1892"/>
        <v>#VALUE!</v>
      </c>
      <c r="O8124" t="s">
        <v>2818</v>
      </c>
      <c r="Q8124" t="s">
        <v>362</v>
      </c>
      <c r="R8124" t="str">
        <f t="shared" si="1893"/>
        <v>Average</v>
      </c>
      <c r="S8124" t="str">
        <f t="shared" si="1894"/>
        <v xml:space="preserve"> </v>
      </c>
      <c r="T8124" t="e">
        <f t="shared" si="1895"/>
        <v>#VALUE!</v>
      </c>
      <c r="U8124" t="e">
        <f t="shared" si="1896"/>
        <v>#VALUE!</v>
      </c>
      <c r="V8124" t="e">
        <f t="shared" si="1897"/>
        <v>#VALUE!</v>
      </c>
      <c r="W8124" t="str">
        <f t="shared" si="1898"/>
        <v>Don't Buy</v>
      </c>
      <c r="X8124" t="str">
        <f t="shared" si="1899"/>
        <v>Not Known</v>
      </c>
      <c r="Z8124" t="e">
        <f t="shared" si="1900"/>
        <v>#VALUE!</v>
      </c>
      <c r="AB8124" t="str">
        <f t="shared" si="1901"/>
        <v>0</v>
      </c>
    </row>
    <row r="8125" spans="1:28" x14ac:dyDescent="0.3">
      <c r="A8125">
        <v>8123</v>
      </c>
      <c r="B8125" t="s">
        <v>13112</v>
      </c>
      <c r="C8125" t="str">
        <f t="shared" si="1888"/>
        <v>Long</v>
      </c>
      <c r="D8125">
        <v>3.6</v>
      </c>
      <c r="F8125" s="1">
        <f t="shared" si="1902"/>
        <v>3.6</v>
      </c>
      <c r="G8125" s="1">
        <f t="shared" si="1889"/>
        <v>3.6</v>
      </c>
      <c r="H8125">
        <f t="shared" si="1890"/>
        <v>3.6</v>
      </c>
      <c r="I8125" t="s">
        <v>13043</v>
      </c>
      <c r="J8125" t="s">
        <v>22</v>
      </c>
      <c r="K8125" t="s">
        <v>13113</v>
      </c>
      <c r="L8125" t="str">
        <f t="shared" si="1891"/>
        <v>Established</v>
      </c>
      <c r="N8125" s="2">
        <f t="shared" si="1892"/>
        <v>31</v>
      </c>
      <c r="O8125" t="s">
        <v>58</v>
      </c>
      <c r="P8125" t="s">
        <v>1261</v>
      </c>
      <c r="Q8125" t="s">
        <v>19</v>
      </c>
      <c r="R8125" t="str">
        <f t="shared" si="1893"/>
        <v>Average</v>
      </c>
      <c r="S8125" t="str">
        <f t="shared" si="1894"/>
        <v xml:space="preserve"> </v>
      </c>
      <c r="T8125" t="b">
        <f t="shared" si="1895"/>
        <v>0</v>
      </c>
      <c r="U8125" t="b">
        <f t="shared" si="1896"/>
        <v>1</v>
      </c>
      <c r="V8125" t="str">
        <f t="shared" si="1897"/>
        <v>Average Company</v>
      </c>
      <c r="W8125" t="str">
        <f t="shared" si="1898"/>
        <v>Don't Buy</v>
      </c>
      <c r="X8125" t="str">
        <f t="shared" si="1899"/>
        <v>Not Known</v>
      </c>
      <c r="Z8125" t="str">
        <f t="shared" si="1900"/>
        <v>None</v>
      </c>
      <c r="AB8125" t="str">
        <f t="shared" si="1901"/>
        <v>500K</v>
      </c>
    </row>
    <row r="8126" spans="1:28" x14ac:dyDescent="0.3">
      <c r="A8126">
        <v>8124</v>
      </c>
      <c r="B8126" t="s">
        <v>13049</v>
      </c>
      <c r="C8126" t="str">
        <f t="shared" si="1888"/>
        <v>Short</v>
      </c>
      <c r="D8126">
        <v>3.5</v>
      </c>
      <c r="F8126" s="1">
        <f t="shared" si="1902"/>
        <v>3.5</v>
      </c>
      <c r="G8126" s="1">
        <f t="shared" si="1889"/>
        <v>3.5</v>
      </c>
      <c r="H8126">
        <f t="shared" si="1890"/>
        <v>3.5</v>
      </c>
      <c r="I8126" t="s">
        <v>13043</v>
      </c>
      <c r="J8126" t="s">
        <v>10</v>
      </c>
      <c r="K8126" t="s">
        <v>6158</v>
      </c>
      <c r="L8126" t="str">
        <f t="shared" si="1891"/>
        <v>Established</v>
      </c>
      <c r="N8126" s="2">
        <f t="shared" si="1892"/>
        <v>35</v>
      </c>
      <c r="O8126" t="s">
        <v>249</v>
      </c>
      <c r="P8126" t="s">
        <v>683</v>
      </c>
      <c r="Q8126" t="s">
        <v>429</v>
      </c>
      <c r="R8126" t="str">
        <f t="shared" si="1893"/>
        <v>Average</v>
      </c>
      <c r="S8126" t="str">
        <f t="shared" si="1894"/>
        <v xml:space="preserve"> </v>
      </c>
      <c r="T8126" t="b">
        <f t="shared" si="1895"/>
        <v>0</v>
      </c>
      <c r="U8126" t="b">
        <f t="shared" si="1896"/>
        <v>0</v>
      </c>
      <c r="V8126" t="str">
        <f t="shared" si="1897"/>
        <v>Average Company</v>
      </c>
      <c r="W8126" t="str">
        <f t="shared" si="1898"/>
        <v>Buy</v>
      </c>
      <c r="X8126" t="str">
        <f t="shared" si="1899"/>
        <v>Not Known</v>
      </c>
      <c r="Z8126" t="str">
        <f t="shared" si="1900"/>
        <v>None</v>
      </c>
      <c r="AB8126" t="str">
        <f t="shared" si="1901"/>
        <v>0</v>
      </c>
    </row>
    <row r="8127" spans="1:28" x14ac:dyDescent="0.3">
      <c r="A8127">
        <v>8125</v>
      </c>
      <c r="B8127" t="s">
        <v>13050</v>
      </c>
      <c r="C8127" t="str">
        <f t="shared" si="1888"/>
        <v>Long</v>
      </c>
      <c r="D8127">
        <v>4.2</v>
      </c>
      <c r="F8127" s="1" t="e">
        <f t="shared" si="1902"/>
        <v>#VALUE!</v>
      </c>
      <c r="G8127" s="1" t="e">
        <f t="shared" si="1889"/>
        <v>#VALUE!</v>
      </c>
      <c r="H8127" t="e">
        <f t="shared" si="1890"/>
        <v>#VALUE!</v>
      </c>
      <c r="I8127" t="s">
        <v>13043</v>
      </c>
      <c r="J8127" t="s">
        <v>6745</v>
      </c>
      <c r="K8127" t="s">
        <v>352</v>
      </c>
      <c r="L8127" t="e">
        <f t="shared" si="1891"/>
        <v>#VALUE!</v>
      </c>
      <c r="N8127" s="2" t="e">
        <f t="shared" si="1892"/>
        <v>#VALUE!</v>
      </c>
      <c r="O8127" t="s">
        <v>147</v>
      </c>
      <c r="Q8127" t="s">
        <v>612</v>
      </c>
      <c r="R8127" t="str">
        <f t="shared" si="1893"/>
        <v>Great</v>
      </c>
      <c r="S8127" t="str">
        <f t="shared" si="1894"/>
        <v>Great</v>
      </c>
      <c r="T8127" t="e">
        <f t="shared" si="1895"/>
        <v>#VALUE!</v>
      </c>
      <c r="U8127" t="e">
        <f t="shared" si="1896"/>
        <v>#VALUE!</v>
      </c>
      <c r="V8127" t="e">
        <f t="shared" si="1897"/>
        <v>#VALUE!</v>
      </c>
      <c r="W8127" t="str">
        <f t="shared" si="1898"/>
        <v>Don't Buy</v>
      </c>
      <c r="X8127" t="str">
        <f t="shared" si="1899"/>
        <v>Not Known</v>
      </c>
      <c r="Z8127" t="e">
        <f t="shared" si="1900"/>
        <v>#VALUE!</v>
      </c>
      <c r="AB8127" t="str">
        <f t="shared" si="1901"/>
        <v>0</v>
      </c>
    </row>
    <row r="8128" spans="1:28" x14ac:dyDescent="0.3">
      <c r="A8128">
        <v>8126</v>
      </c>
      <c r="B8128" t="s">
        <v>13114</v>
      </c>
      <c r="C8128" t="str">
        <f t="shared" si="1888"/>
        <v>Long</v>
      </c>
      <c r="D8128">
        <v>3.6</v>
      </c>
      <c r="F8128" s="1">
        <f t="shared" si="1902"/>
        <v>3.6</v>
      </c>
      <c r="G8128" s="1">
        <f t="shared" si="1889"/>
        <v>3.6</v>
      </c>
      <c r="H8128">
        <f t="shared" si="1890"/>
        <v>3.6</v>
      </c>
      <c r="I8128" t="s">
        <v>13043</v>
      </c>
      <c r="J8128" t="s">
        <v>22</v>
      </c>
      <c r="K8128" t="s">
        <v>13115</v>
      </c>
      <c r="L8128" t="str">
        <f t="shared" si="1891"/>
        <v>Established</v>
      </c>
      <c r="N8128" s="2">
        <f t="shared" si="1892"/>
        <v>17</v>
      </c>
      <c r="O8128" t="s">
        <v>711</v>
      </c>
      <c r="P8128" t="s">
        <v>1308</v>
      </c>
      <c r="Q8128" t="s">
        <v>5712</v>
      </c>
      <c r="R8128" t="str">
        <f t="shared" si="1893"/>
        <v>Average</v>
      </c>
      <c r="S8128" t="str">
        <f t="shared" si="1894"/>
        <v xml:space="preserve"> </v>
      </c>
      <c r="T8128" t="b">
        <f t="shared" si="1895"/>
        <v>0</v>
      </c>
      <c r="U8128" t="b">
        <f t="shared" si="1896"/>
        <v>1</v>
      </c>
      <c r="V8128" t="str">
        <f t="shared" si="1897"/>
        <v>Average Company</v>
      </c>
      <c r="W8128" t="str">
        <f t="shared" si="1898"/>
        <v>Don't Buy</v>
      </c>
      <c r="X8128" t="str">
        <f t="shared" si="1899"/>
        <v>Not Known</v>
      </c>
      <c r="Z8128" t="str">
        <f t="shared" si="1900"/>
        <v>None</v>
      </c>
      <c r="AB8128" t="str">
        <f t="shared" si="1901"/>
        <v>0</v>
      </c>
    </row>
    <row r="8129" spans="1:28" x14ac:dyDescent="0.3">
      <c r="A8129">
        <v>8127</v>
      </c>
      <c r="B8129" t="s">
        <v>13063</v>
      </c>
      <c r="C8129" t="str">
        <f t="shared" si="1888"/>
        <v>Long</v>
      </c>
      <c r="D8129">
        <v>3.3</v>
      </c>
      <c r="F8129" s="1">
        <f t="shared" si="1902"/>
        <v>3.3</v>
      </c>
      <c r="G8129" s="1">
        <f t="shared" si="1889"/>
        <v>3.3</v>
      </c>
      <c r="H8129">
        <f t="shared" si="1890"/>
        <v>3.3</v>
      </c>
      <c r="I8129" t="s">
        <v>13043</v>
      </c>
      <c r="J8129" t="s">
        <v>9701</v>
      </c>
      <c r="K8129" t="s">
        <v>109</v>
      </c>
      <c r="L8129" t="str">
        <f t="shared" si="1891"/>
        <v>Established</v>
      </c>
      <c r="N8129" s="2">
        <f t="shared" si="1892"/>
        <v>20</v>
      </c>
      <c r="O8129" t="s">
        <v>683</v>
      </c>
      <c r="Q8129" t="s">
        <v>117</v>
      </c>
      <c r="R8129" t="str">
        <f t="shared" si="1893"/>
        <v>Average</v>
      </c>
      <c r="S8129" t="str">
        <f t="shared" si="1894"/>
        <v xml:space="preserve"> </v>
      </c>
      <c r="T8129" t="b">
        <f t="shared" si="1895"/>
        <v>0</v>
      </c>
      <c r="U8129" t="b">
        <f t="shared" si="1896"/>
        <v>0</v>
      </c>
      <c r="V8129" t="str">
        <f t="shared" si="1897"/>
        <v>Average Company</v>
      </c>
      <c r="W8129" t="str">
        <f t="shared" si="1898"/>
        <v>Don't Buy</v>
      </c>
      <c r="X8129" t="str">
        <f t="shared" si="1899"/>
        <v>Not Known</v>
      </c>
      <c r="Z8129" t="str">
        <f t="shared" si="1900"/>
        <v>None</v>
      </c>
      <c r="AB8129" t="str">
        <f t="shared" si="1901"/>
        <v>0</v>
      </c>
    </row>
    <row r="8130" spans="1:28" x14ac:dyDescent="0.3">
      <c r="A8130">
        <v>8128</v>
      </c>
      <c r="B8130" t="s">
        <v>13116</v>
      </c>
      <c r="C8130" t="str">
        <f t="shared" si="1888"/>
        <v>Long</v>
      </c>
      <c r="D8130">
        <v>3.9</v>
      </c>
      <c r="F8130" s="1">
        <f t="shared" si="1902"/>
        <v>3.9</v>
      </c>
      <c r="G8130" s="1">
        <f t="shared" si="1889"/>
        <v>3.9</v>
      </c>
      <c r="H8130">
        <f t="shared" si="1890"/>
        <v>3.9</v>
      </c>
      <c r="I8130" t="s">
        <v>13043</v>
      </c>
      <c r="J8130" t="s">
        <v>10</v>
      </c>
      <c r="K8130" t="s">
        <v>5803</v>
      </c>
      <c r="L8130" t="str">
        <f t="shared" si="1891"/>
        <v>Established</v>
      </c>
      <c r="N8130" s="2">
        <f t="shared" si="1892"/>
        <v>28</v>
      </c>
      <c r="O8130" t="s">
        <v>24</v>
      </c>
      <c r="P8130" t="s">
        <v>683</v>
      </c>
      <c r="Q8130" t="s">
        <v>612</v>
      </c>
      <c r="R8130" t="str">
        <f t="shared" si="1893"/>
        <v>Average</v>
      </c>
      <c r="S8130" t="str">
        <f t="shared" si="1894"/>
        <v xml:space="preserve"> </v>
      </c>
      <c r="T8130" t="b">
        <f t="shared" si="1895"/>
        <v>0</v>
      </c>
      <c r="U8130" t="b">
        <f t="shared" si="1896"/>
        <v>1</v>
      </c>
      <c r="V8130" t="str">
        <f t="shared" si="1897"/>
        <v>Average Company</v>
      </c>
      <c r="W8130" t="str">
        <f t="shared" si="1898"/>
        <v>Don't Buy</v>
      </c>
      <c r="X8130" t="str">
        <f t="shared" si="1899"/>
        <v>Not Known</v>
      </c>
      <c r="Z8130" t="str">
        <f t="shared" si="1900"/>
        <v>None</v>
      </c>
      <c r="AB8130" t="str">
        <f t="shared" si="1901"/>
        <v>0</v>
      </c>
    </row>
    <row r="8131" spans="1:28" x14ac:dyDescent="0.3">
      <c r="A8131">
        <v>8129</v>
      </c>
      <c r="B8131" t="s">
        <v>13117</v>
      </c>
      <c r="C8131" t="str">
        <f t="shared" ref="C8131:C8194" si="1903">IF(LEN(B8131)&gt;=10,"Long","Short")</f>
        <v>Long</v>
      </c>
      <c r="D8131">
        <v>3.8</v>
      </c>
      <c r="F8131" s="1">
        <f t="shared" si="1902"/>
        <v>3.8</v>
      </c>
      <c r="G8131" s="1">
        <f t="shared" ref="G8131:G8194" si="1904">IF(L8131="Startup",D8131+0.5,D8131)</f>
        <v>3.8</v>
      </c>
      <c r="H8131">
        <f t="shared" ref="H8131:H8194" si="1905">IF(L8131="Startup",D8131+0.1,D8131)</f>
        <v>3.8</v>
      </c>
      <c r="I8131" t="s">
        <v>13043</v>
      </c>
      <c r="J8131" t="s">
        <v>22</v>
      </c>
      <c r="K8131" t="s">
        <v>12397</v>
      </c>
      <c r="L8131" t="str">
        <f t="shared" ref="L8131:L8194" si="1906">IF(N8131&lt;10,"Startup","Established")</f>
        <v>Established</v>
      </c>
      <c r="N8131" s="2">
        <f t="shared" ref="N8131:N8194" si="1907">INT(LEFT(O8131,2))</f>
        <v>23</v>
      </c>
      <c r="O8131" t="s">
        <v>230</v>
      </c>
      <c r="P8131" t="s">
        <v>147</v>
      </c>
      <c r="Q8131" t="s">
        <v>1012</v>
      </c>
      <c r="R8131" t="str">
        <f t="shared" ref="R8131:R8194" si="1908">IF(D8131&gt;4,"Great","Average")</f>
        <v>Average</v>
      </c>
      <c r="S8131" t="str">
        <f t="shared" ref="S8131:S8194" si="1909">IF(D8131&gt;4,"Great"," ")</f>
        <v xml:space="preserve"> </v>
      </c>
      <c r="T8131" t="b">
        <f t="shared" ref="T8131:T8194" si="1910">AND(D8131:D18089&gt;4,N8131:N18089&gt;10)</f>
        <v>0</v>
      </c>
      <c r="U8131" t="b">
        <f t="shared" ref="U8131:U8194" si="1911">OR(D8131&gt;3.5,N8131&lt;10)</f>
        <v>1</v>
      </c>
      <c r="V8131" t="str">
        <f t="shared" ref="V8131:V8194" si="1912">IF(AND(D8131&gt;4,N8131&gt;20),"Top Company","Average Company")</f>
        <v>Average Company</v>
      </c>
      <c r="W8131" t="str">
        <f t="shared" ref="W8131:W8194" si="1913">IF(OR(LEFT(B8131,1)="T",LEFT(B8131,1)="G"),"Buy","Don't Buy")</f>
        <v>Don't Buy</v>
      </c>
      <c r="X8131" t="str">
        <f t="shared" ref="X8131:X8194" si="1914">IF(IF(Q8131="Financial Services",ISNUMBER(SEARCH("Mumbai",K8131))),"Bombay Finance","Not Known")</f>
        <v>Not Known</v>
      </c>
      <c r="Z8131" t="str">
        <f t="shared" ref="Z8131:Z8194" si="1915">IF(AND(OR(ISNUMBER(SEARCH("Bangalore",K8131)),ISNUMBER(SEARCH("Bengaluru",K8131)),ISNUMBER(SEARCH("Chennai",K8131))),N8131&lt;10),"Silicon Valley Startups","None")</f>
        <v>None</v>
      </c>
      <c r="AB8131" t="str">
        <f t="shared" ref="AB8131:AB8194" si="1916">IF(AND(OR(Q8131="IT Services &amp; Consulting",Q8131="Financial Services"),D8131&gt;4),"1Million",IF(AND(OR(Q8131="IT Services &amp; Consulting",Q8131="Financial Services"),D8131&lt;=4),"500K",IF(AND(Q8131="Telecom / ISP",D8131&gt;4),"800K","0")))</f>
        <v>0</v>
      </c>
    </row>
    <row r="8132" spans="1:28" x14ac:dyDescent="0.3">
      <c r="A8132">
        <v>8130</v>
      </c>
      <c r="B8132" t="s">
        <v>13091</v>
      </c>
      <c r="C8132" t="str">
        <f t="shared" si="1903"/>
        <v>Short</v>
      </c>
      <c r="D8132">
        <v>3.9</v>
      </c>
      <c r="F8132" s="1">
        <f t="shared" si="1902"/>
        <v>3.9</v>
      </c>
      <c r="G8132" s="1">
        <f t="shared" si="1904"/>
        <v>3.9</v>
      </c>
      <c r="H8132">
        <f t="shared" si="1905"/>
        <v>3.9</v>
      </c>
      <c r="I8132" t="s">
        <v>13043</v>
      </c>
      <c r="J8132" t="s">
        <v>22</v>
      </c>
      <c r="K8132" t="s">
        <v>13092</v>
      </c>
      <c r="L8132" t="str">
        <f t="shared" si="1906"/>
        <v>Established</v>
      </c>
      <c r="N8132" s="2">
        <f t="shared" si="1907"/>
        <v>12</v>
      </c>
      <c r="O8132" t="s">
        <v>267</v>
      </c>
      <c r="P8132" t="s">
        <v>1308</v>
      </c>
      <c r="Q8132" t="s">
        <v>362</v>
      </c>
      <c r="R8132" t="str">
        <f t="shared" si="1908"/>
        <v>Average</v>
      </c>
      <c r="S8132" t="str">
        <f t="shared" si="1909"/>
        <v xml:space="preserve"> </v>
      </c>
      <c r="T8132" t="b">
        <f t="shared" si="1910"/>
        <v>0</v>
      </c>
      <c r="U8132" t="b">
        <f t="shared" si="1911"/>
        <v>1</v>
      </c>
      <c r="V8132" t="str">
        <f t="shared" si="1912"/>
        <v>Average Company</v>
      </c>
      <c r="W8132" t="str">
        <f t="shared" si="1913"/>
        <v>Don't Buy</v>
      </c>
      <c r="X8132" t="str">
        <f t="shared" si="1914"/>
        <v>Not Known</v>
      </c>
      <c r="Z8132" t="str">
        <f t="shared" si="1915"/>
        <v>None</v>
      </c>
      <c r="AB8132" t="str">
        <f t="shared" si="1916"/>
        <v>0</v>
      </c>
    </row>
    <row r="8133" spans="1:28" x14ac:dyDescent="0.3">
      <c r="A8133">
        <v>8131</v>
      </c>
      <c r="B8133" t="s">
        <v>13090</v>
      </c>
      <c r="C8133" t="str">
        <f t="shared" si="1903"/>
        <v>Long</v>
      </c>
      <c r="D8133">
        <v>3.7</v>
      </c>
      <c r="F8133" s="1">
        <f t="shared" si="1902"/>
        <v>3.7</v>
      </c>
      <c r="G8133" s="1">
        <f t="shared" si="1904"/>
        <v>3.7</v>
      </c>
      <c r="H8133">
        <f t="shared" si="1905"/>
        <v>3.7</v>
      </c>
      <c r="I8133" t="s">
        <v>13043</v>
      </c>
      <c r="J8133" t="s">
        <v>22</v>
      </c>
      <c r="K8133" t="s">
        <v>7420</v>
      </c>
      <c r="L8133" t="str">
        <f t="shared" si="1906"/>
        <v>Established</v>
      </c>
      <c r="N8133" s="2">
        <f t="shared" si="1907"/>
        <v>23</v>
      </c>
      <c r="O8133" t="s">
        <v>230</v>
      </c>
      <c r="P8133" t="s">
        <v>683</v>
      </c>
      <c r="Q8133" t="s">
        <v>19</v>
      </c>
      <c r="R8133" t="str">
        <f t="shared" si="1908"/>
        <v>Average</v>
      </c>
      <c r="S8133" t="str">
        <f t="shared" si="1909"/>
        <v xml:space="preserve"> </v>
      </c>
      <c r="T8133" t="b">
        <f t="shared" si="1910"/>
        <v>0</v>
      </c>
      <c r="U8133" t="b">
        <f t="shared" si="1911"/>
        <v>1</v>
      </c>
      <c r="V8133" t="str">
        <f t="shared" si="1912"/>
        <v>Average Company</v>
      </c>
      <c r="W8133" t="str">
        <f t="shared" si="1913"/>
        <v>Buy</v>
      </c>
      <c r="X8133" t="str">
        <f t="shared" si="1914"/>
        <v>Not Known</v>
      </c>
      <c r="Z8133" t="str">
        <f t="shared" si="1915"/>
        <v>None</v>
      </c>
      <c r="AB8133" t="str">
        <f t="shared" si="1916"/>
        <v>500K</v>
      </c>
    </row>
    <row r="8134" spans="1:28" x14ac:dyDescent="0.3">
      <c r="A8134">
        <v>8132</v>
      </c>
      <c r="B8134" t="s">
        <v>13118</v>
      </c>
      <c r="C8134" t="str">
        <f t="shared" si="1903"/>
        <v>Long</v>
      </c>
      <c r="D8134">
        <v>4.4000000000000004</v>
      </c>
      <c r="F8134" s="1">
        <f t="shared" si="1902"/>
        <v>4.4000000000000004</v>
      </c>
      <c r="G8134" s="1">
        <f t="shared" si="1904"/>
        <v>4.4000000000000004</v>
      </c>
      <c r="H8134">
        <f t="shared" si="1905"/>
        <v>4.4000000000000004</v>
      </c>
      <c r="I8134" t="s">
        <v>13043</v>
      </c>
      <c r="J8134" t="s">
        <v>13119</v>
      </c>
      <c r="K8134" t="s">
        <v>604</v>
      </c>
      <c r="L8134" t="str">
        <f t="shared" si="1906"/>
        <v>Established</v>
      </c>
      <c r="N8134" s="2">
        <f t="shared" si="1907"/>
        <v>50</v>
      </c>
      <c r="O8134" t="s">
        <v>691</v>
      </c>
      <c r="Q8134" t="s">
        <v>533</v>
      </c>
      <c r="R8134" t="str">
        <f t="shared" si="1908"/>
        <v>Great</v>
      </c>
      <c r="S8134" t="str">
        <f t="shared" si="1909"/>
        <v>Great</v>
      </c>
      <c r="T8134" t="b">
        <f t="shared" si="1910"/>
        <v>1</v>
      </c>
      <c r="U8134" t="b">
        <f t="shared" si="1911"/>
        <v>1</v>
      </c>
      <c r="V8134" t="str">
        <f t="shared" si="1912"/>
        <v>Top Company</v>
      </c>
      <c r="W8134" t="str">
        <f t="shared" si="1913"/>
        <v>Don't Buy</v>
      </c>
      <c r="X8134" t="str">
        <f t="shared" si="1914"/>
        <v>Not Known</v>
      </c>
      <c r="Z8134" t="str">
        <f t="shared" si="1915"/>
        <v>None</v>
      </c>
      <c r="AB8134" t="str">
        <f t="shared" si="1916"/>
        <v>0</v>
      </c>
    </row>
    <row r="8135" spans="1:28" x14ac:dyDescent="0.3">
      <c r="A8135">
        <v>8133</v>
      </c>
      <c r="B8135" t="s">
        <v>13120</v>
      </c>
      <c r="C8135" t="str">
        <f t="shared" si="1903"/>
        <v>Long</v>
      </c>
      <c r="D8135">
        <v>4.2</v>
      </c>
      <c r="F8135" s="1">
        <f t="shared" si="1902"/>
        <v>4.2</v>
      </c>
      <c r="G8135" s="1">
        <f t="shared" si="1904"/>
        <v>4.2</v>
      </c>
      <c r="H8135">
        <f t="shared" si="1905"/>
        <v>4.2</v>
      </c>
      <c r="I8135" t="s">
        <v>13043</v>
      </c>
      <c r="J8135" t="s">
        <v>22</v>
      </c>
      <c r="K8135" t="s">
        <v>6402</v>
      </c>
      <c r="L8135" t="str">
        <f t="shared" si="1906"/>
        <v>Established</v>
      </c>
      <c r="N8135" s="2">
        <f t="shared" si="1907"/>
        <v>26</v>
      </c>
      <c r="O8135" t="s">
        <v>126</v>
      </c>
      <c r="P8135" t="s">
        <v>3614</v>
      </c>
      <c r="Q8135" t="s">
        <v>19</v>
      </c>
      <c r="R8135" t="str">
        <f t="shared" si="1908"/>
        <v>Great</v>
      </c>
      <c r="S8135" t="str">
        <f t="shared" si="1909"/>
        <v>Great</v>
      </c>
      <c r="T8135" t="b">
        <f t="shared" si="1910"/>
        <v>1</v>
      </c>
      <c r="U8135" t="b">
        <f t="shared" si="1911"/>
        <v>1</v>
      </c>
      <c r="V8135" t="str">
        <f t="shared" si="1912"/>
        <v>Top Company</v>
      </c>
      <c r="W8135" t="str">
        <f t="shared" si="1913"/>
        <v>Don't Buy</v>
      </c>
      <c r="X8135" t="str">
        <f t="shared" si="1914"/>
        <v>Not Known</v>
      </c>
      <c r="Z8135" t="str">
        <f t="shared" si="1915"/>
        <v>None</v>
      </c>
      <c r="AB8135" t="str">
        <f t="shared" si="1916"/>
        <v>1Million</v>
      </c>
    </row>
    <row r="8136" spans="1:28" x14ac:dyDescent="0.3">
      <c r="A8136">
        <v>8134</v>
      </c>
      <c r="B8136" t="s">
        <v>13121</v>
      </c>
      <c r="C8136" t="str">
        <f t="shared" si="1903"/>
        <v>Long</v>
      </c>
      <c r="D8136">
        <v>3.5</v>
      </c>
      <c r="F8136" s="1">
        <f t="shared" si="1902"/>
        <v>3.5</v>
      </c>
      <c r="G8136" s="1">
        <f t="shared" si="1904"/>
        <v>3.5</v>
      </c>
      <c r="H8136">
        <f t="shared" si="1905"/>
        <v>3.5</v>
      </c>
      <c r="I8136" t="s">
        <v>13043</v>
      </c>
      <c r="J8136" t="s">
        <v>9170</v>
      </c>
      <c r="K8136" t="s">
        <v>146</v>
      </c>
      <c r="L8136" t="str">
        <f t="shared" si="1906"/>
        <v>Established</v>
      </c>
      <c r="N8136" s="2">
        <f t="shared" si="1907"/>
        <v>51</v>
      </c>
      <c r="O8136" t="s">
        <v>1308</v>
      </c>
      <c r="Q8136" t="s">
        <v>19</v>
      </c>
      <c r="R8136" t="str">
        <f t="shared" si="1908"/>
        <v>Average</v>
      </c>
      <c r="S8136" t="str">
        <f t="shared" si="1909"/>
        <v xml:space="preserve"> </v>
      </c>
      <c r="T8136" t="b">
        <f t="shared" si="1910"/>
        <v>0</v>
      </c>
      <c r="U8136" t="b">
        <f t="shared" si="1911"/>
        <v>0</v>
      </c>
      <c r="V8136" t="str">
        <f t="shared" si="1912"/>
        <v>Average Company</v>
      </c>
      <c r="W8136" t="str">
        <f t="shared" si="1913"/>
        <v>Don't Buy</v>
      </c>
      <c r="X8136" t="str">
        <f t="shared" si="1914"/>
        <v>Not Known</v>
      </c>
      <c r="Z8136" t="str">
        <f t="shared" si="1915"/>
        <v>None</v>
      </c>
      <c r="AB8136" t="str">
        <f t="shared" si="1916"/>
        <v>500K</v>
      </c>
    </row>
    <row r="8137" spans="1:28" x14ac:dyDescent="0.3">
      <c r="A8137">
        <v>8135</v>
      </c>
      <c r="B8137" t="s">
        <v>13089</v>
      </c>
      <c r="C8137" t="str">
        <f t="shared" si="1903"/>
        <v>Long</v>
      </c>
      <c r="D8137">
        <v>3.3</v>
      </c>
      <c r="F8137" s="1">
        <f t="shared" si="1902"/>
        <v>3.3</v>
      </c>
      <c r="G8137" s="1">
        <f t="shared" si="1904"/>
        <v>3.3</v>
      </c>
      <c r="H8137">
        <f t="shared" si="1905"/>
        <v>3.3</v>
      </c>
      <c r="I8137" t="s">
        <v>13043</v>
      </c>
      <c r="J8137" t="s">
        <v>22</v>
      </c>
      <c r="K8137" t="s">
        <v>11269</v>
      </c>
      <c r="L8137" t="str">
        <f t="shared" si="1906"/>
        <v>Established</v>
      </c>
      <c r="N8137" s="2">
        <f t="shared" si="1907"/>
        <v>56</v>
      </c>
      <c r="O8137" t="s">
        <v>908</v>
      </c>
      <c r="P8137" t="s">
        <v>1308</v>
      </c>
      <c r="Q8137" t="s">
        <v>105</v>
      </c>
      <c r="R8137" t="str">
        <f t="shared" si="1908"/>
        <v>Average</v>
      </c>
      <c r="S8137" t="str">
        <f t="shared" si="1909"/>
        <v xml:space="preserve"> </v>
      </c>
      <c r="T8137" t="b">
        <f t="shared" si="1910"/>
        <v>0</v>
      </c>
      <c r="U8137" t="b">
        <f t="shared" si="1911"/>
        <v>0</v>
      </c>
      <c r="V8137" t="str">
        <f t="shared" si="1912"/>
        <v>Average Company</v>
      </c>
      <c r="W8137" t="str">
        <f t="shared" si="1913"/>
        <v>Don't Buy</v>
      </c>
      <c r="X8137" t="str">
        <f t="shared" si="1914"/>
        <v>Not Known</v>
      </c>
      <c r="Z8137" t="str">
        <f t="shared" si="1915"/>
        <v>None</v>
      </c>
      <c r="AB8137" t="str">
        <f t="shared" si="1916"/>
        <v>0</v>
      </c>
    </row>
    <row r="8138" spans="1:28" x14ac:dyDescent="0.3">
      <c r="A8138">
        <v>8136</v>
      </c>
      <c r="B8138" t="s">
        <v>13122</v>
      </c>
      <c r="C8138" t="str">
        <f t="shared" si="1903"/>
        <v>Long</v>
      </c>
      <c r="D8138">
        <v>3.4</v>
      </c>
      <c r="F8138" s="1">
        <f t="shared" si="1902"/>
        <v>3.4</v>
      </c>
      <c r="G8138" s="1">
        <f t="shared" si="1904"/>
        <v>3.4</v>
      </c>
      <c r="H8138">
        <f t="shared" si="1905"/>
        <v>3.4</v>
      </c>
      <c r="I8138" t="s">
        <v>13043</v>
      </c>
      <c r="J8138" t="s">
        <v>22</v>
      </c>
      <c r="K8138" t="s">
        <v>13123</v>
      </c>
      <c r="L8138" t="str">
        <f t="shared" si="1906"/>
        <v>Established</v>
      </c>
      <c r="N8138" s="2">
        <f t="shared" si="1907"/>
        <v>88</v>
      </c>
      <c r="O8138" t="s">
        <v>1049</v>
      </c>
      <c r="P8138" t="s">
        <v>683</v>
      </c>
      <c r="Q8138" t="s">
        <v>5712</v>
      </c>
      <c r="R8138" t="str">
        <f t="shared" si="1908"/>
        <v>Average</v>
      </c>
      <c r="S8138" t="str">
        <f t="shared" si="1909"/>
        <v xml:space="preserve"> </v>
      </c>
      <c r="T8138" t="b">
        <f t="shared" si="1910"/>
        <v>0</v>
      </c>
      <c r="U8138" t="b">
        <f t="shared" si="1911"/>
        <v>0</v>
      </c>
      <c r="V8138" t="str">
        <f t="shared" si="1912"/>
        <v>Average Company</v>
      </c>
      <c r="W8138" t="str">
        <f t="shared" si="1913"/>
        <v>Don't Buy</v>
      </c>
      <c r="X8138" t="str">
        <f t="shared" si="1914"/>
        <v>Not Known</v>
      </c>
      <c r="Z8138" t="str">
        <f t="shared" si="1915"/>
        <v>None</v>
      </c>
      <c r="AB8138" t="str">
        <f t="shared" si="1916"/>
        <v>0</v>
      </c>
    </row>
    <row r="8139" spans="1:28" x14ac:dyDescent="0.3">
      <c r="A8139">
        <v>8137</v>
      </c>
      <c r="B8139" t="s">
        <v>13124</v>
      </c>
      <c r="C8139" t="str">
        <f t="shared" si="1903"/>
        <v>Long</v>
      </c>
      <c r="D8139">
        <v>3.8</v>
      </c>
      <c r="F8139" s="1" t="e">
        <f t="shared" si="1902"/>
        <v>#VALUE!</v>
      </c>
      <c r="G8139" s="1" t="e">
        <f t="shared" si="1904"/>
        <v>#VALUE!</v>
      </c>
      <c r="H8139" t="e">
        <f t="shared" si="1905"/>
        <v>#VALUE!</v>
      </c>
      <c r="I8139" t="s">
        <v>13043</v>
      </c>
      <c r="J8139" t="s">
        <v>8097</v>
      </c>
      <c r="K8139" t="s">
        <v>18</v>
      </c>
      <c r="L8139" t="e">
        <f t="shared" si="1906"/>
        <v>#VALUE!</v>
      </c>
      <c r="N8139" s="2" t="e">
        <f t="shared" si="1907"/>
        <v>#VALUE!</v>
      </c>
      <c r="Q8139" t="s">
        <v>105</v>
      </c>
      <c r="R8139" t="str">
        <f t="shared" si="1908"/>
        <v>Average</v>
      </c>
      <c r="S8139" t="str">
        <f t="shared" si="1909"/>
        <v xml:space="preserve"> </v>
      </c>
      <c r="T8139" t="e">
        <f t="shared" si="1910"/>
        <v>#VALUE!</v>
      </c>
      <c r="U8139" t="e">
        <f t="shared" si="1911"/>
        <v>#VALUE!</v>
      </c>
      <c r="V8139" t="e">
        <f t="shared" si="1912"/>
        <v>#VALUE!</v>
      </c>
      <c r="W8139" t="str">
        <f t="shared" si="1913"/>
        <v>Don't Buy</v>
      </c>
      <c r="X8139" t="str">
        <f t="shared" si="1914"/>
        <v>Not Known</v>
      </c>
      <c r="Z8139" t="e">
        <f t="shared" si="1915"/>
        <v>#VALUE!</v>
      </c>
      <c r="AB8139" t="str">
        <f t="shared" si="1916"/>
        <v>0</v>
      </c>
    </row>
    <row r="8140" spans="1:28" x14ac:dyDescent="0.3">
      <c r="A8140">
        <v>8138</v>
      </c>
      <c r="B8140" t="s">
        <v>13093</v>
      </c>
      <c r="C8140" t="str">
        <f t="shared" si="1903"/>
        <v>Long</v>
      </c>
      <c r="D8140">
        <v>3.4</v>
      </c>
      <c r="F8140" s="1">
        <f t="shared" si="1902"/>
        <v>3.4</v>
      </c>
      <c r="G8140" s="1">
        <f t="shared" si="1904"/>
        <v>3.4</v>
      </c>
      <c r="H8140">
        <f t="shared" si="1905"/>
        <v>3.4</v>
      </c>
      <c r="I8140" t="s">
        <v>13043</v>
      </c>
      <c r="J8140" t="s">
        <v>22</v>
      </c>
      <c r="K8140" t="s">
        <v>4866</v>
      </c>
      <c r="L8140" t="str">
        <f t="shared" si="1906"/>
        <v>Established</v>
      </c>
      <c r="N8140" s="2">
        <f t="shared" si="1907"/>
        <v>14</v>
      </c>
      <c r="O8140" t="s">
        <v>522</v>
      </c>
      <c r="P8140" t="s">
        <v>683</v>
      </c>
      <c r="Q8140" t="s">
        <v>295</v>
      </c>
      <c r="R8140" t="str">
        <f t="shared" si="1908"/>
        <v>Average</v>
      </c>
      <c r="S8140" t="str">
        <f t="shared" si="1909"/>
        <v xml:space="preserve"> </v>
      </c>
      <c r="T8140" t="b">
        <f t="shared" si="1910"/>
        <v>0</v>
      </c>
      <c r="U8140" t="b">
        <f t="shared" si="1911"/>
        <v>0</v>
      </c>
      <c r="V8140" t="str">
        <f t="shared" si="1912"/>
        <v>Average Company</v>
      </c>
      <c r="W8140" t="str">
        <f t="shared" si="1913"/>
        <v>Don't Buy</v>
      </c>
      <c r="X8140" t="str">
        <f t="shared" si="1914"/>
        <v>Not Known</v>
      </c>
      <c r="Z8140" t="str">
        <f t="shared" si="1915"/>
        <v>None</v>
      </c>
      <c r="AB8140" t="str">
        <f t="shared" si="1916"/>
        <v>0</v>
      </c>
    </row>
    <row r="8141" spans="1:28" x14ac:dyDescent="0.3">
      <c r="A8141">
        <v>8139</v>
      </c>
      <c r="B8141" t="s">
        <v>13125</v>
      </c>
      <c r="C8141" t="str">
        <f t="shared" si="1903"/>
        <v>Long</v>
      </c>
      <c r="D8141">
        <v>3.8</v>
      </c>
      <c r="F8141" s="1">
        <f t="shared" si="1902"/>
        <v>3.8</v>
      </c>
      <c r="G8141" s="1">
        <f t="shared" si="1904"/>
        <v>3.8</v>
      </c>
      <c r="H8141">
        <f t="shared" si="1905"/>
        <v>3.8</v>
      </c>
      <c r="I8141" t="s">
        <v>13043</v>
      </c>
      <c r="J8141" t="s">
        <v>22</v>
      </c>
      <c r="K8141" t="s">
        <v>7162</v>
      </c>
      <c r="L8141" t="str">
        <f t="shared" si="1906"/>
        <v>Established</v>
      </c>
      <c r="N8141" s="2">
        <f t="shared" si="1907"/>
        <v>37</v>
      </c>
      <c r="O8141" t="s">
        <v>538</v>
      </c>
      <c r="P8141" t="s">
        <v>683</v>
      </c>
      <c r="Q8141" t="s">
        <v>3333</v>
      </c>
      <c r="R8141" t="str">
        <f t="shared" si="1908"/>
        <v>Average</v>
      </c>
      <c r="S8141" t="str">
        <f t="shared" si="1909"/>
        <v xml:space="preserve"> </v>
      </c>
      <c r="T8141" t="b">
        <f t="shared" si="1910"/>
        <v>0</v>
      </c>
      <c r="U8141" t="b">
        <f t="shared" si="1911"/>
        <v>1</v>
      </c>
      <c r="V8141" t="str">
        <f t="shared" si="1912"/>
        <v>Average Company</v>
      </c>
      <c r="W8141" t="str">
        <f t="shared" si="1913"/>
        <v>Don't Buy</v>
      </c>
      <c r="X8141" t="str">
        <f t="shared" si="1914"/>
        <v>Not Known</v>
      </c>
      <c r="Z8141" t="str">
        <f t="shared" si="1915"/>
        <v>None</v>
      </c>
      <c r="AB8141" t="str">
        <f t="shared" si="1916"/>
        <v>0</v>
      </c>
    </row>
    <row r="8142" spans="1:28" x14ac:dyDescent="0.3">
      <c r="A8142">
        <v>8140</v>
      </c>
      <c r="B8142" t="s">
        <v>13094</v>
      </c>
      <c r="C8142" t="str">
        <f t="shared" si="1903"/>
        <v>Long</v>
      </c>
      <c r="D8142">
        <v>4.0999999999999996</v>
      </c>
      <c r="F8142" s="1">
        <f t="shared" si="1902"/>
        <v>4.0999999999999996</v>
      </c>
      <c r="G8142" s="1">
        <f t="shared" si="1904"/>
        <v>4.0999999999999996</v>
      </c>
      <c r="H8142">
        <f t="shared" si="1905"/>
        <v>4.0999999999999996</v>
      </c>
      <c r="I8142" t="s">
        <v>13043</v>
      </c>
      <c r="J8142" t="s">
        <v>22</v>
      </c>
      <c r="K8142" t="s">
        <v>5424</v>
      </c>
      <c r="L8142" t="str">
        <f t="shared" si="1906"/>
        <v>Established</v>
      </c>
      <c r="N8142" s="2">
        <f t="shared" si="1907"/>
        <v>24</v>
      </c>
      <c r="O8142" t="s">
        <v>185</v>
      </c>
      <c r="P8142" t="s">
        <v>691</v>
      </c>
      <c r="Q8142" t="s">
        <v>19</v>
      </c>
      <c r="R8142" t="str">
        <f t="shared" si="1908"/>
        <v>Great</v>
      </c>
      <c r="S8142" t="str">
        <f t="shared" si="1909"/>
        <v>Great</v>
      </c>
      <c r="T8142" t="b">
        <f t="shared" si="1910"/>
        <v>1</v>
      </c>
      <c r="U8142" t="b">
        <f t="shared" si="1911"/>
        <v>1</v>
      </c>
      <c r="V8142" t="str">
        <f t="shared" si="1912"/>
        <v>Top Company</v>
      </c>
      <c r="W8142" t="str">
        <f t="shared" si="1913"/>
        <v>Don't Buy</v>
      </c>
      <c r="X8142" t="str">
        <f t="shared" si="1914"/>
        <v>Not Known</v>
      </c>
      <c r="Z8142" t="str">
        <f t="shared" si="1915"/>
        <v>None</v>
      </c>
      <c r="AB8142" t="str">
        <f t="shared" si="1916"/>
        <v>1Million</v>
      </c>
    </row>
    <row r="8143" spans="1:28" x14ac:dyDescent="0.3">
      <c r="A8143">
        <v>8141</v>
      </c>
      <c r="B8143" t="s">
        <v>13126</v>
      </c>
      <c r="C8143" t="str">
        <f t="shared" si="1903"/>
        <v>Long</v>
      </c>
      <c r="D8143">
        <v>3.7</v>
      </c>
      <c r="F8143" s="1">
        <f t="shared" si="1902"/>
        <v>3.7</v>
      </c>
      <c r="G8143" s="1">
        <f t="shared" si="1904"/>
        <v>3.7</v>
      </c>
      <c r="H8143">
        <f t="shared" si="1905"/>
        <v>3.7</v>
      </c>
      <c r="I8143" t="s">
        <v>13043</v>
      </c>
      <c r="J8143" t="s">
        <v>22</v>
      </c>
      <c r="K8143" t="s">
        <v>7656</v>
      </c>
      <c r="L8143" t="str">
        <f t="shared" si="1906"/>
        <v>Established</v>
      </c>
      <c r="N8143" s="2">
        <f t="shared" si="1907"/>
        <v>48</v>
      </c>
      <c r="O8143" t="s">
        <v>752</v>
      </c>
      <c r="P8143" t="s">
        <v>147</v>
      </c>
      <c r="Q8143" t="s">
        <v>295</v>
      </c>
      <c r="R8143" t="str">
        <f t="shared" si="1908"/>
        <v>Average</v>
      </c>
      <c r="S8143" t="str">
        <f t="shared" si="1909"/>
        <v xml:space="preserve"> </v>
      </c>
      <c r="T8143" t="b">
        <f t="shared" si="1910"/>
        <v>0</v>
      </c>
      <c r="U8143" t="b">
        <f t="shared" si="1911"/>
        <v>1</v>
      </c>
      <c r="V8143" t="str">
        <f t="shared" si="1912"/>
        <v>Average Company</v>
      </c>
      <c r="W8143" t="str">
        <f t="shared" si="1913"/>
        <v>Buy</v>
      </c>
      <c r="X8143" t="str">
        <f t="shared" si="1914"/>
        <v>Not Known</v>
      </c>
      <c r="Z8143" t="str">
        <f t="shared" si="1915"/>
        <v>None</v>
      </c>
      <c r="AB8143" t="str">
        <f t="shared" si="1916"/>
        <v>0</v>
      </c>
    </row>
    <row r="8144" spans="1:28" x14ac:dyDescent="0.3">
      <c r="A8144">
        <v>8142</v>
      </c>
      <c r="B8144" t="s">
        <v>13127</v>
      </c>
      <c r="C8144" t="str">
        <f t="shared" si="1903"/>
        <v>Long</v>
      </c>
      <c r="D8144">
        <v>3.4</v>
      </c>
      <c r="F8144" s="1">
        <f t="shared" si="1902"/>
        <v>3.4</v>
      </c>
      <c r="G8144" s="1">
        <f t="shared" si="1904"/>
        <v>3.4</v>
      </c>
      <c r="H8144">
        <f t="shared" si="1905"/>
        <v>3.4</v>
      </c>
      <c r="I8144" t="s">
        <v>13043</v>
      </c>
      <c r="J8144" t="s">
        <v>22</v>
      </c>
      <c r="K8144" t="s">
        <v>5353</v>
      </c>
      <c r="L8144" t="str">
        <f t="shared" si="1906"/>
        <v>Established</v>
      </c>
      <c r="N8144" s="2">
        <f t="shared" si="1907"/>
        <v>32</v>
      </c>
      <c r="O8144" t="s">
        <v>368</v>
      </c>
      <c r="P8144" t="s">
        <v>1308</v>
      </c>
      <c r="Q8144" t="s">
        <v>1247</v>
      </c>
      <c r="R8144" t="str">
        <f t="shared" si="1908"/>
        <v>Average</v>
      </c>
      <c r="S8144" t="str">
        <f t="shared" si="1909"/>
        <v xml:space="preserve"> </v>
      </c>
      <c r="T8144" t="b">
        <f t="shared" si="1910"/>
        <v>0</v>
      </c>
      <c r="U8144" t="b">
        <f t="shared" si="1911"/>
        <v>0</v>
      </c>
      <c r="V8144" t="str">
        <f t="shared" si="1912"/>
        <v>Average Company</v>
      </c>
      <c r="W8144" t="str">
        <f t="shared" si="1913"/>
        <v>Don't Buy</v>
      </c>
      <c r="X8144" t="str">
        <f t="shared" si="1914"/>
        <v>Not Known</v>
      </c>
      <c r="Z8144" t="str">
        <f t="shared" si="1915"/>
        <v>None</v>
      </c>
      <c r="AB8144" t="str">
        <f t="shared" si="1916"/>
        <v>0</v>
      </c>
    </row>
    <row r="8145" spans="1:28" x14ac:dyDescent="0.3">
      <c r="A8145">
        <v>8143</v>
      </c>
      <c r="B8145" t="s">
        <v>13084</v>
      </c>
      <c r="C8145" t="str">
        <f t="shared" si="1903"/>
        <v>Long</v>
      </c>
      <c r="D8145">
        <v>3.9</v>
      </c>
      <c r="F8145" s="1">
        <f t="shared" si="1902"/>
        <v>3.9</v>
      </c>
      <c r="G8145" s="1">
        <f t="shared" si="1904"/>
        <v>3.9</v>
      </c>
      <c r="H8145">
        <f t="shared" si="1905"/>
        <v>3.9</v>
      </c>
      <c r="I8145" t="s">
        <v>13043</v>
      </c>
      <c r="J8145" t="s">
        <v>22</v>
      </c>
      <c r="K8145" t="s">
        <v>4343</v>
      </c>
      <c r="L8145" t="str">
        <f t="shared" si="1906"/>
        <v>Established</v>
      </c>
      <c r="N8145" s="2">
        <f t="shared" si="1907"/>
        <v>52</v>
      </c>
      <c r="O8145" t="s">
        <v>925</v>
      </c>
      <c r="P8145" t="s">
        <v>147</v>
      </c>
      <c r="Q8145" t="s">
        <v>479</v>
      </c>
      <c r="R8145" t="str">
        <f t="shared" si="1908"/>
        <v>Average</v>
      </c>
      <c r="S8145" t="str">
        <f t="shared" si="1909"/>
        <v xml:space="preserve"> </v>
      </c>
      <c r="T8145" t="b">
        <f t="shared" si="1910"/>
        <v>0</v>
      </c>
      <c r="U8145" t="b">
        <f t="shared" si="1911"/>
        <v>1</v>
      </c>
      <c r="V8145" t="str">
        <f t="shared" si="1912"/>
        <v>Average Company</v>
      </c>
      <c r="W8145" t="str">
        <f t="shared" si="1913"/>
        <v>Don't Buy</v>
      </c>
      <c r="X8145" t="str">
        <f t="shared" si="1914"/>
        <v>Not Known</v>
      </c>
      <c r="Z8145" t="str">
        <f t="shared" si="1915"/>
        <v>None</v>
      </c>
      <c r="AB8145" t="str">
        <f t="shared" si="1916"/>
        <v>0</v>
      </c>
    </row>
    <row r="8146" spans="1:28" x14ac:dyDescent="0.3">
      <c r="A8146">
        <v>8144</v>
      </c>
      <c r="B8146" t="s">
        <v>13128</v>
      </c>
      <c r="C8146" t="str">
        <f t="shared" si="1903"/>
        <v>Long</v>
      </c>
      <c r="D8146">
        <v>4.0999999999999996</v>
      </c>
      <c r="F8146" s="1">
        <f t="shared" si="1902"/>
        <v>4.0999999999999996</v>
      </c>
      <c r="G8146" s="1">
        <f t="shared" si="1904"/>
        <v>4.0999999999999996</v>
      </c>
      <c r="H8146">
        <f t="shared" si="1905"/>
        <v>4.0999999999999996</v>
      </c>
      <c r="I8146" t="s">
        <v>13043</v>
      </c>
      <c r="J8146" t="s">
        <v>10</v>
      </c>
      <c r="K8146" t="s">
        <v>856</v>
      </c>
      <c r="L8146" t="str">
        <f t="shared" si="1906"/>
        <v>Established</v>
      </c>
      <c r="N8146" s="2">
        <f t="shared" si="1907"/>
        <v>15</v>
      </c>
      <c r="O8146" t="s">
        <v>84</v>
      </c>
      <c r="P8146" t="s">
        <v>1308</v>
      </c>
      <c r="Q8146" t="s">
        <v>362</v>
      </c>
      <c r="R8146" t="str">
        <f t="shared" si="1908"/>
        <v>Great</v>
      </c>
      <c r="S8146" t="str">
        <f t="shared" si="1909"/>
        <v>Great</v>
      </c>
      <c r="T8146" t="b">
        <f t="shared" si="1910"/>
        <v>1</v>
      </c>
      <c r="U8146" t="b">
        <f t="shared" si="1911"/>
        <v>1</v>
      </c>
      <c r="V8146" t="str">
        <f t="shared" si="1912"/>
        <v>Average Company</v>
      </c>
      <c r="W8146" t="str">
        <f t="shared" si="1913"/>
        <v>Don't Buy</v>
      </c>
      <c r="X8146" t="str">
        <f t="shared" si="1914"/>
        <v>Not Known</v>
      </c>
      <c r="Z8146" t="str">
        <f t="shared" si="1915"/>
        <v>None</v>
      </c>
      <c r="AB8146" t="str">
        <f t="shared" si="1916"/>
        <v>0</v>
      </c>
    </row>
    <row r="8147" spans="1:28" x14ac:dyDescent="0.3">
      <c r="A8147">
        <v>8145</v>
      </c>
      <c r="B8147" t="s">
        <v>13129</v>
      </c>
      <c r="C8147" t="str">
        <f t="shared" si="1903"/>
        <v>Long</v>
      </c>
      <c r="D8147">
        <v>4.5</v>
      </c>
      <c r="F8147" s="1" t="e">
        <f t="shared" si="1902"/>
        <v>#VALUE!</v>
      </c>
      <c r="G8147" s="1" t="e">
        <f t="shared" si="1904"/>
        <v>#VALUE!</v>
      </c>
      <c r="H8147" t="e">
        <f t="shared" si="1905"/>
        <v>#VALUE!</v>
      </c>
      <c r="I8147" t="s">
        <v>13043</v>
      </c>
      <c r="J8147" t="s">
        <v>13130</v>
      </c>
      <c r="K8147" t="s">
        <v>752</v>
      </c>
      <c r="L8147" t="e">
        <f t="shared" si="1906"/>
        <v>#VALUE!</v>
      </c>
      <c r="N8147" s="2" t="e">
        <f t="shared" si="1907"/>
        <v>#VALUE!</v>
      </c>
      <c r="O8147" t="s">
        <v>181</v>
      </c>
      <c r="Q8147" t="s">
        <v>362</v>
      </c>
      <c r="R8147" t="str">
        <f t="shared" si="1908"/>
        <v>Great</v>
      </c>
      <c r="S8147" t="str">
        <f t="shared" si="1909"/>
        <v>Great</v>
      </c>
      <c r="T8147" t="e">
        <f t="shared" si="1910"/>
        <v>#VALUE!</v>
      </c>
      <c r="U8147" t="e">
        <f t="shared" si="1911"/>
        <v>#VALUE!</v>
      </c>
      <c r="V8147" t="e">
        <f t="shared" si="1912"/>
        <v>#VALUE!</v>
      </c>
      <c r="W8147" t="str">
        <f t="shared" si="1913"/>
        <v>Don't Buy</v>
      </c>
      <c r="X8147" t="str">
        <f t="shared" si="1914"/>
        <v>Not Known</v>
      </c>
      <c r="Z8147" t="e">
        <f t="shared" si="1915"/>
        <v>#VALUE!</v>
      </c>
      <c r="AB8147" t="str">
        <f t="shared" si="1916"/>
        <v>0</v>
      </c>
    </row>
    <row r="8148" spans="1:28" x14ac:dyDescent="0.3">
      <c r="A8148">
        <v>8146</v>
      </c>
      <c r="B8148" t="s">
        <v>13131</v>
      </c>
      <c r="C8148" t="str">
        <f t="shared" si="1903"/>
        <v>Short</v>
      </c>
      <c r="D8148">
        <v>3.7</v>
      </c>
      <c r="F8148" s="1">
        <f t="shared" si="1902"/>
        <v>3.7</v>
      </c>
      <c r="G8148" s="1">
        <f t="shared" si="1904"/>
        <v>3.7</v>
      </c>
      <c r="H8148">
        <f t="shared" si="1905"/>
        <v>3.7</v>
      </c>
      <c r="I8148" t="s">
        <v>13043</v>
      </c>
      <c r="J8148" t="s">
        <v>22</v>
      </c>
      <c r="K8148" t="s">
        <v>13132</v>
      </c>
      <c r="L8148" t="str">
        <f t="shared" si="1906"/>
        <v>Established</v>
      </c>
      <c r="N8148" s="2">
        <f t="shared" si="1907"/>
        <v>30</v>
      </c>
      <c r="O8148" t="s">
        <v>604</v>
      </c>
      <c r="P8148" t="s">
        <v>1308</v>
      </c>
      <c r="Q8148" t="s">
        <v>80</v>
      </c>
      <c r="R8148" t="str">
        <f t="shared" si="1908"/>
        <v>Average</v>
      </c>
      <c r="S8148" t="str">
        <f t="shared" si="1909"/>
        <v xml:space="preserve"> </v>
      </c>
      <c r="T8148" t="b">
        <f t="shared" si="1910"/>
        <v>0</v>
      </c>
      <c r="U8148" t="b">
        <f t="shared" si="1911"/>
        <v>1</v>
      </c>
      <c r="V8148" t="str">
        <f t="shared" si="1912"/>
        <v>Average Company</v>
      </c>
      <c r="W8148" t="str">
        <f t="shared" si="1913"/>
        <v>Don't Buy</v>
      </c>
      <c r="X8148" t="str">
        <f t="shared" si="1914"/>
        <v>Not Known</v>
      </c>
      <c r="Z8148" t="str">
        <f t="shared" si="1915"/>
        <v>None</v>
      </c>
      <c r="AB8148" t="str">
        <f t="shared" si="1916"/>
        <v>0</v>
      </c>
    </row>
    <row r="8149" spans="1:28" x14ac:dyDescent="0.3">
      <c r="A8149">
        <v>8147</v>
      </c>
      <c r="B8149" t="s">
        <v>13133</v>
      </c>
      <c r="C8149" t="str">
        <f t="shared" si="1903"/>
        <v>Long</v>
      </c>
      <c r="D8149">
        <v>4.3</v>
      </c>
      <c r="F8149" s="1">
        <f t="shared" ref="F8149:F8212" si="1917">IF(N8149&lt;10,IF(D8149+0.5&gt;5,5,D8149+0.5),D8149)</f>
        <v>4.3</v>
      </c>
      <c r="G8149" s="1">
        <f t="shared" si="1904"/>
        <v>4.3</v>
      </c>
      <c r="H8149">
        <f t="shared" si="1905"/>
        <v>4.3</v>
      </c>
      <c r="I8149" t="s">
        <v>13043</v>
      </c>
      <c r="J8149" t="s">
        <v>10</v>
      </c>
      <c r="K8149" t="s">
        <v>8658</v>
      </c>
      <c r="L8149" t="str">
        <f t="shared" si="1906"/>
        <v>Established</v>
      </c>
      <c r="N8149" s="2">
        <f t="shared" si="1907"/>
        <v>32</v>
      </c>
      <c r="O8149" t="s">
        <v>368</v>
      </c>
      <c r="P8149" t="s">
        <v>1308</v>
      </c>
      <c r="Q8149" t="s">
        <v>105</v>
      </c>
      <c r="R8149" t="str">
        <f t="shared" si="1908"/>
        <v>Great</v>
      </c>
      <c r="S8149" t="str">
        <f t="shared" si="1909"/>
        <v>Great</v>
      </c>
      <c r="T8149" t="b">
        <f t="shared" si="1910"/>
        <v>1</v>
      </c>
      <c r="U8149" t="b">
        <f t="shared" si="1911"/>
        <v>1</v>
      </c>
      <c r="V8149" t="str">
        <f t="shared" si="1912"/>
        <v>Top Company</v>
      </c>
      <c r="W8149" t="str">
        <f t="shared" si="1913"/>
        <v>Don't Buy</v>
      </c>
      <c r="X8149" t="str">
        <f t="shared" si="1914"/>
        <v>Not Known</v>
      </c>
      <c r="Z8149" t="str">
        <f t="shared" si="1915"/>
        <v>None</v>
      </c>
      <c r="AB8149" t="str">
        <f t="shared" si="1916"/>
        <v>0</v>
      </c>
    </row>
    <row r="8150" spans="1:28" x14ac:dyDescent="0.3">
      <c r="A8150">
        <v>8148</v>
      </c>
      <c r="B8150" t="s">
        <v>13134</v>
      </c>
      <c r="C8150" t="str">
        <f t="shared" si="1903"/>
        <v>Long</v>
      </c>
      <c r="D8150">
        <v>4.2</v>
      </c>
      <c r="F8150" s="1">
        <f t="shared" si="1917"/>
        <v>4.2</v>
      </c>
      <c r="G8150" s="1">
        <f t="shared" si="1904"/>
        <v>4.2</v>
      </c>
      <c r="H8150">
        <f t="shared" si="1905"/>
        <v>4.2</v>
      </c>
      <c r="I8150" t="s">
        <v>13043</v>
      </c>
      <c r="J8150" t="s">
        <v>22</v>
      </c>
      <c r="K8150" t="s">
        <v>13135</v>
      </c>
      <c r="L8150" t="str">
        <f t="shared" si="1906"/>
        <v>Established</v>
      </c>
      <c r="N8150" s="2">
        <f t="shared" si="1907"/>
        <v>19</v>
      </c>
      <c r="O8150" t="s">
        <v>100</v>
      </c>
      <c r="P8150" t="s">
        <v>1261</v>
      </c>
      <c r="Q8150" t="s">
        <v>605</v>
      </c>
      <c r="R8150" t="str">
        <f t="shared" si="1908"/>
        <v>Great</v>
      </c>
      <c r="S8150" t="str">
        <f t="shared" si="1909"/>
        <v>Great</v>
      </c>
      <c r="T8150" t="b">
        <f t="shared" si="1910"/>
        <v>1</v>
      </c>
      <c r="U8150" t="b">
        <f t="shared" si="1911"/>
        <v>1</v>
      </c>
      <c r="V8150" t="str">
        <f t="shared" si="1912"/>
        <v>Average Company</v>
      </c>
      <c r="W8150" t="str">
        <f t="shared" si="1913"/>
        <v>Don't Buy</v>
      </c>
      <c r="X8150" t="str">
        <f t="shared" si="1914"/>
        <v>Not Known</v>
      </c>
      <c r="Z8150" t="str">
        <f t="shared" si="1915"/>
        <v>None</v>
      </c>
      <c r="AB8150" t="str">
        <f t="shared" si="1916"/>
        <v>0</v>
      </c>
    </row>
    <row r="8151" spans="1:28" x14ac:dyDescent="0.3">
      <c r="A8151">
        <v>8149</v>
      </c>
      <c r="B8151" t="s">
        <v>13136</v>
      </c>
      <c r="C8151" t="str">
        <f t="shared" si="1903"/>
        <v>Long</v>
      </c>
      <c r="D8151">
        <v>4.7</v>
      </c>
      <c r="F8151" s="1">
        <f t="shared" si="1917"/>
        <v>4.7</v>
      </c>
      <c r="G8151" s="1">
        <f t="shared" si="1904"/>
        <v>4.7</v>
      </c>
      <c r="H8151">
        <f t="shared" si="1905"/>
        <v>4.7</v>
      </c>
      <c r="I8151" t="s">
        <v>13043</v>
      </c>
      <c r="J8151" t="s">
        <v>10</v>
      </c>
      <c r="K8151" t="s">
        <v>13137</v>
      </c>
      <c r="L8151" t="str">
        <f t="shared" si="1906"/>
        <v>Established</v>
      </c>
      <c r="N8151" s="2">
        <f t="shared" si="1907"/>
        <v>20</v>
      </c>
      <c r="O8151" t="s">
        <v>151</v>
      </c>
      <c r="P8151" t="s">
        <v>1308</v>
      </c>
      <c r="Q8151" t="s">
        <v>28</v>
      </c>
      <c r="R8151" t="str">
        <f t="shared" si="1908"/>
        <v>Great</v>
      </c>
      <c r="S8151" t="str">
        <f t="shared" si="1909"/>
        <v>Great</v>
      </c>
      <c r="T8151" t="b">
        <f t="shared" si="1910"/>
        <v>1</v>
      </c>
      <c r="U8151" t="b">
        <f t="shared" si="1911"/>
        <v>1</v>
      </c>
      <c r="V8151" t="str">
        <f t="shared" si="1912"/>
        <v>Average Company</v>
      </c>
      <c r="W8151" t="str">
        <f t="shared" si="1913"/>
        <v>Don't Buy</v>
      </c>
      <c r="X8151" t="str">
        <f t="shared" si="1914"/>
        <v>Not Known</v>
      </c>
      <c r="Z8151" t="str">
        <f t="shared" si="1915"/>
        <v>None</v>
      </c>
      <c r="AB8151" t="str">
        <f t="shared" si="1916"/>
        <v>1Million</v>
      </c>
    </row>
    <row r="8152" spans="1:28" x14ac:dyDescent="0.3">
      <c r="A8152">
        <v>8150</v>
      </c>
      <c r="B8152" t="s">
        <v>13138</v>
      </c>
      <c r="C8152" t="str">
        <f t="shared" si="1903"/>
        <v>Long</v>
      </c>
      <c r="D8152">
        <v>4</v>
      </c>
      <c r="F8152" s="1">
        <f t="shared" si="1917"/>
        <v>4</v>
      </c>
      <c r="G8152" s="1">
        <f t="shared" si="1904"/>
        <v>4</v>
      </c>
      <c r="H8152">
        <f t="shared" si="1905"/>
        <v>4</v>
      </c>
      <c r="I8152" t="s">
        <v>13043</v>
      </c>
      <c r="J8152" t="s">
        <v>22</v>
      </c>
      <c r="K8152" t="s">
        <v>11145</v>
      </c>
      <c r="L8152" t="str">
        <f t="shared" si="1906"/>
        <v>Established</v>
      </c>
      <c r="N8152" s="2">
        <f t="shared" si="1907"/>
        <v>11</v>
      </c>
      <c r="O8152" t="s">
        <v>146</v>
      </c>
      <c r="P8152" t="s">
        <v>1308</v>
      </c>
      <c r="Q8152" t="s">
        <v>284</v>
      </c>
      <c r="R8152" t="str">
        <f t="shared" si="1908"/>
        <v>Average</v>
      </c>
      <c r="S8152" t="str">
        <f t="shared" si="1909"/>
        <v xml:space="preserve"> </v>
      </c>
      <c r="T8152" t="b">
        <f t="shared" si="1910"/>
        <v>0</v>
      </c>
      <c r="U8152" t="b">
        <f t="shared" si="1911"/>
        <v>1</v>
      </c>
      <c r="V8152" t="str">
        <f t="shared" si="1912"/>
        <v>Average Company</v>
      </c>
      <c r="W8152" t="str">
        <f t="shared" si="1913"/>
        <v>Don't Buy</v>
      </c>
      <c r="X8152" t="str">
        <f t="shared" si="1914"/>
        <v>Not Known</v>
      </c>
      <c r="Z8152" t="str">
        <f t="shared" si="1915"/>
        <v>None</v>
      </c>
      <c r="AB8152" t="str">
        <f t="shared" si="1916"/>
        <v>0</v>
      </c>
    </row>
    <row r="8153" spans="1:28" x14ac:dyDescent="0.3">
      <c r="A8153">
        <v>8151</v>
      </c>
      <c r="B8153" t="s">
        <v>13139</v>
      </c>
      <c r="C8153" t="str">
        <f t="shared" si="1903"/>
        <v>Long</v>
      </c>
      <c r="D8153">
        <v>3.7</v>
      </c>
      <c r="F8153" s="1">
        <f t="shared" si="1917"/>
        <v>3.7</v>
      </c>
      <c r="G8153" s="1">
        <f t="shared" si="1904"/>
        <v>3.7</v>
      </c>
      <c r="H8153">
        <f t="shared" si="1905"/>
        <v>3.7</v>
      </c>
      <c r="I8153" t="s">
        <v>13043</v>
      </c>
      <c r="J8153" t="s">
        <v>22</v>
      </c>
      <c r="K8153" t="s">
        <v>5143</v>
      </c>
      <c r="L8153" t="str">
        <f t="shared" si="1906"/>
        <v>Established</v>
      </c>
      <c r="N8153" s="2">
        <f t="shared" si="1907"/>
        <v>16</v>
      </c>
      <c r="O8153" t="s">
        <v>121</v>
      </c>
      <c r="P8153" t="s">
        <v>691</v>
      </c>
      <c r="Q8153" t="s">
        <v>1012</v>
      </c>
      <c r="R8153" t="str">
        <f t="shared" si="1908"/>
        <v>Average</v>
      </c>
      <c r="S8153" t="str">
        <f t="shared" si="1909"/>
        <v xml:space="preserve"> </v>
      </c>
      <c r="T8153" t="b">
        <f t="shared" si="1910"/>
        <v>0</v>
      </c>
      <c r="U8153" t="b">
        <f t="shared" si="1911"/>
        <v>1</v>
      </c>
      <c r="V8153" t="str">
        <f t="shared" si="1912"/>
        <v>Average Company</v>
      </c>
      <c r="W8153" t="str">
        <f t="shared" si="1913"/>
        <v>Don't Buy</v>
      </c>
      <c r="X8153" t="str">
        <f t="shared" si="1914"/>
        <v>Not Known</v>
      </c>
      <c r="Z8153" t="str">
        <f t="shared" si="1915"/>
        <v>None</v>
      </c>
      <c r="AB8153" t="str">
        <f t="shared" si="1916"/>
        <v>0</v>
      </c>
    </row>
    <row r="8154" spans="1:28" x14ac:dyDescent="0.3">
      <c r="A8154">
        <v>8152</v>
      </c>
      <c r="B8154" t="s">
        <v>13140</v>
      </c>
      <c r="C8154" t="str">
        <f t="shared" si="1903"/>
        <v>Long</v>
      </c>
      <c r="D8154">
        <v>4.8</v>
      </c>
      <c r="F8154" s="1" t="e">
        <f t="shared" si="1917"/>
        <v>#VALUE!</v>
      </c>
      <c r="G8154" s="1" t="e">
        <f t="shared" si="1904"/>
        <v>#VALUE!</v>
      </c>
      <c r="H8154" t="e">
        <f t="shared" si="1905"/>
        <v>#VALUE!</v>
      </c>
      <c r="I8154" t="s">
        <v>13043</v>
      </c>
      <c r="J8154" t="s">
        <v>13141</v>
      </c>
      <c r="K8154" t="s">
        <v>397</v>
      </c>
      <c r="L8154" t="e">
        <f t="shared" si="1906"/>
        <v>#VALUE!</v>
      </c>
      <c r="N8154" s="2" t="e">
        <f t="shared" si="1907"/>
        <v>#VALUE!</v>
      </c>
      <c r="Q8154" t="s">
        <v>773</v>
      </c>
      <c r="R8154" t="str">
        <f t="shared" si="1908"/>
        <v>Great</v>
      </c>
      <c r="S8154" t="str">
        <f t="shared" si="1909"/>
        <v>Great</v>
      </c>
      <c r="T8154" t="e">
        <f t="shared" si="1910"/>
        <v>#VALUE!</v>
      </c>
      <c r="U8154" t="e">
        <f t="shared" si="1911"/>
        <v>#VALUE!</v>
      </c>
      <c r="V8154" t="e">
        <f t="shared" si="1912"/>
        <v>#VALUE!</v>
      </c>
      <c r="W8154" t="str">
        <f t="shared" si="1913"/>
        <v>Don't Buy</v>
      </c>
      <c r="X8154" t="str">
        <f t="shared" si="1914"/>
        <v>Not Known</v>
      </c>
      <c r="Z8154" t="e">
        <f t="shared" si="1915"/>
        <v>#VALUE!</v>
      </c>
      <c r="AB8154" t="str">
        <f t="shared" si="1916"/>
        <v>0</v>
      </c>
    </row>
    <row r="8155" spans="1:28" x14ac:dyDescent="0.3">
      <c r="A8155">
        <v>8153</v>
      </c>
      <c r="B8155" t="s">
        <v>13142</v>
      </c>
      <c r="C8155" t="str">
        <f t="shared" si="1903"/>
        <v>Long</v>
      </c>
      <c r="D8155">
        <v>3.9</v>
      </c>
      <c r="F8155" s="1">
        <f t="shared" si="1917"/>
        <v>4.4000000000000004</v>
      </c>
      <c r="G8155" s="1">
        <f t="shared" si="1904"/>
        <v>4.4000000000000004</v>
      </c>
      <c r="H8155">
        <f t="shared" si="1905"/>
        <v>4</v>
      </c>
      <c r="I8155" t="s">
        <v>13043</v>
      </c>
      <c r="J8155" t="s">
        <v>22</v>
      </c>
      <c r="K8155" t="s">
        <v>13143</v>
      </c>
      <c r="L8155" t="str">
        <f t="shared" si="1906"/>
        <v>Startup</v>
      </c>
      <c r="N8155" s="2">
        <f t="shared" si="1907"/>
        <v>6</v>
      </c>
      <c r="O8155" t="s">
        <v>217</v>
      </c>
      <c r="P8155" t="s">
        <v>683</v>
      </c>
      <c r="Q8155" t="s">
        <v>5644</v>
      </c>
      <c r="R8155" t="str">
        <f t="shared" si="1908"/>
        <v>Average</v>
      </c>
      <c r="S8155" t="str">
        <f t="shared" si="1909"/>
        <v xml:space="preserve"> </v>
      </c>
      <c r="T8155" t="b">
        <f t="shared" si="1910"/>
        <v>0</v>
      </c>
      <c r="U8155" t="b">
        <f t="shared" si="1911"/>
        <v>1</v>
      </c>
      <c r="V8155" t="str">
        <f t="shared" si="1912"/>
        <v>Average Company</v>
      </c>
      <c r="W8155" t="str">
        <f t="shared" si="1913"/>
        <v>Don't Buy</v>
      </c>
      <c r="X8155" t="str">
        <f t="shared" si="1914"/>
        <v>Not Known</v>
      </c>
      <c r="Z8155" t="str">
        <f t="shared" si="1915"/>
        <v>None</v>
      </c>
      <c r="AB8155" t="str">
        <f t="shared" si="1916"/>
        <v>0</v>
      </c>
    </row>
    <row r="8156" spans="1:28" x14ac:dyDescent="0.3">
      <c r="A8156">
        <v>8154</v>
      </c>
      <c r="B8156" t="s">
        <v>13144</v>
      </c>
      <c r="C8156" t="str">
        <f t="shared" si="1903"/>
        <v>Short</v>
      </c>
      <c r="D8156">
        <v>3.8</v>
      </c>
      <c r="F8156" s="1" t="e">
        <f t="shared" si="1917"/>
        <v>#VALUE!</v>
      </c>
      <c r="G8156" s="1" t="e">
        <f t="shared" si="1904"/>
        <v>#VALUE!</v>
      </c>
      <c r="H8156" t="e">
        <f t="shared" si="1905"/>
        <v>#VALUE!</v>
      </c>
      <c r="I8156" t="s">
        <v>13043</v>
      </c>
      <c r="J8156" t="s">
        <v>147</v>
      </c>
      <c r="L8156" t="e">
        <f t="shared" si="1906"/>
        <v>#VALUE!</v>
      </c>
      <c r="N8156" s="2" t="e">
        <f t="shared" si="1907"/>
        <v>#VALUE!</v>
      </c>
      <c r="Q8156" t="s">
        <v>19</v>
      </c>
      <c r="R8156" t="str">
        <f t="shared" si="1908"/>
        <v>Average</v>
      </c>
      <c r="S8156" t="str">
        <f t="shared" si="1909"/>
        <v xml:space="preserve"> </v>
      </c>
      <c r="T8156" t="e">
        <f t="shared" si="1910"/>
        <v>#VALUE!</v>
      </c>
      <c r="U8156" t="e">
        <f t="shared" si="1911"/>
        <v>#VALUE!</v>
      </c>
      <c r="V8156" t="e">
        <f t="shared" si="1912"/>
        <v>#VALUE!</v>
      </c>
      <c r="W8156" t="str">
        <f t="shared" si="1913"/>
        <v>Don't Buy</v>
      </c>
      <c r="X8156" t="str">
        <f t="shared" si="1914"/>
        <v>Not Known</v>
      </c>
      <c r="Z8156" t="e">
        <f t="shared" si="1915"/>
        <v>#VALUE!</v>
      </c>
      <c r="AB8156" t="str">
        <f t="shared" si="1916"/>
        <v>500K</v>
      </c>
    </row>
    <row r="8157" spans="1:28" x14ac:dyDescent="0.3">
      <c r="A8157">
        <v>8155</v>
      </c>
      <c r="B8157" t="s">
        <v>13145</v>
      </c>
      <c r="C8157" t="str">
        <f t="shared" si="1903"/>
        <v>Long</v>
      </c>
      <c r="D8157">
        <v>4.3</v>
      </c>
      <c r="F8157" s="1">
        <f t="shared" si="1917"/>
        <v>4.3</v>
      </c>
      <c r="G8157" s="1">
        <f t="shared" si="1904"/>
        <v>4.3</v>
      </c>
      <c r="H8157">
        <f t="shared" si="1905"/>
        <v>4.3</v>
      </c>
      <c r="I8157" t="s">
        <v>13043</v>
      </c>
      <c r="J8157" t="s">
        <v>13146</v>
      </c>
      <c r="K8157" t="s">
        <v>840</v>
      </c>
      <c r="L8157" t="str">
        <f t="shared" si="1906"/>
        <v>Established</v>
      </c>
      <c r="N8157" s="2">
        <f t="shared" si="1907"/>
        <v>20</v>
      </c>
      <c r="O8157" t="s">
        <v>683</v>
      </c>
      <c r="Q8157" t="s">
        <v>218</v>
      </c>
      <c r="R8157" t="str">
        <f t="shared" si="1908"/>
        <v>Great</v>
      </c>
      <c r="S8157" t="str">
        <f t="shared" si="1909"/>
        <v>Great</v>
      </c>
      <c r="T8157" t="b">
        <f t="shared" si="1910"/>
        <v>1</v>
      </c>
      <c r="U8157" t="b">
        <f t="shared" si="1911"/>
        <v>1</v>
      </c>
      <c r="V8157" t="str">
        <f t="shared" si="1912"/>
        <v>Average Company</v>
      </c>
      <c r="W8157" t="str">
        <f t="shared" si="1913"/>
        <v>Don't Buy</v>
      </c>
      <c r="X8157" t="str">
        <f t="shared" si="1914"/>
        <v>Not Known</v>
      </c>
      <c r="Z8157" t="str">
        <f t="shared" si="1915"/>
        <v>None</v>
      </c>
      <c r="AB8157" t="str">
        <f t="shared" si="1916"/>
        <v>0</v>
      </c>
    </row>
    <row r="8158" spans="1:28" x14ac:dyDescent="0.3">
      <c r="A8158">
        <v>8156</v>
      </c>
      <c r="B8158" t="s">
        <v>13147</v>
      </c>
      <c r="C8158" t="str">
        <f t="shared" si="1903"/>
        <v>Long</v>
      </c>
      <c r="D8158">
        <v>3.6</v>
      </c>
      <c r="F8158" s="1">
        <f t="shared" si="1917"/>
        <v>4.0999999999999996</v>
      </c>
      <c r="G8158" s="1">
        <f t="shared" si="1904"/>
        <v>4.0999999999999996</v>
      </c>
      <c r="H8158">
        <f t="shared" si="1905"/>
        <v>3.7</v>
      </c>
      <c r="I8158" t="s">
        <v>13043</v>
      </c>
      <c r="J8158" t="s">
        <v>22</v>
      </c>
      <c r="K8158" t="s">
        <v>7035</v>
      </c>
      <c r="L8158" t="str">
        <f t="shared" si="1906"/>
        <v>Startup</v>
      </c>
      <c r="N8158" s="2">
        <f t="shared" si="1907"/>
        <v>8</v>
      </c>
      <c r="O8158" t="s">
        <v>583</v>
      </c>
      <c r="P8158" t="s">
        <v>1308</v>
      </c>
      <c r="Q8158" t="s">
        <v>533</v>
      </c>
      <c r="R8158" t="str">
        <f t="shared" si="1908"/>
        <v>Average</v>
      </c>
      <c r="S8158" t="str">
        <f t="shared" si="1909"/>
        <v xml:space="preserve"> </v>
      </c>
      <c r="T8158" t="b">
        <f t="shared" si="1910"/>
        <v>0</v>
      </c>
      <c r="U8158" t="b">
        <f t="shared" si="1911"/>
        <v>1</v>
      </c>
      <c r="V8158" t="str">
        <f t="shared" si="1912"/>
        <v>Average Company</v>
      </c>
      <c r="W8158" t="str">
        <f t="shared" si="1913"/>
        <v>Don't Buy</v>
      </c>
      <c r="X8158" t="str">
        <f t="shared" si="1914"/>
        <v>Not Known</v>
      </c>
      <c r="Z8158" t="str">
        <f t="shared" si="1915"/>
        <v>None</v>
      </c>
      <c r="AB8158" t="str">
        <f t="shared" si="1916"/>
        <v>0</v>
      </c>
    </row>
    <row r="8159" spans="1:28" x14ac:dyDescent="0.3">
      <c r="A8159">
        <v>8157</v>
      </c>
      <c r="B8159" t="s">
        <v>13148</v>
      </c>
      <c r="C8159" t="str">
        <f t="shared" si="1903"/>
        <v>Long</v>
      </c>
      <c r="D8159">
        <v>4.5999999999999996</v>
      </c>
      <c r="F8159" s="1">
        <f t="shared" si="1917"/>
        <v>4.5999999999999996</v>
      </c>
      <c r="G8159" s="1">
        <f t="shared" si="1904"/>
        <v>4.5999999999999996</v>
      </c>
      <c r="H8159">
        <f t="shared" si="1905"/>
        <v>4.5999999999999996</v>
      </c>
      <c r="I8159" t="s">
        <v>13043</v>
      </c>
      <c r="J8159" t="s">
        <v>22</v>
      </c>
      <c r="K8159" t="s">
        <v>13149</v>
      </c>
      <c r="L8159" t="str">
        <f t="shared" si="1906"/>
        <v>Established</v>
      </c>
      <c r="N8159" s="2">
        <f t="shared" si="1907"/>
        <v>44</v>
      </c>
      <c r="O8159" t="s">
        <v>96</v>
      </c>
      <c r="P8159" t="s">
        <v>3223</v>
      </c>
      <c r="Q8159" t="s">
        <v>429</v>
      </c>
      <c r="R8159" t="str">
        <f t="shared" si="1908"/>
        <v>Great</v>
      </c>
      <c r="S8159" t="str">
        <f t="shared" si="1909"/>
        <v>Great</v>
      </c>
      <c r="T8159" t="b">
        <f t="shared" si="1910"/>
        <v>1</v>
      </c>
      <c r="U8159" t="b">
        <f t="shared" si="1911"/>
        <v>1</v>
      </c>
      <c r="V8159" t="str">
        <f t="shared" si="1912"/>
        <v>Top Company</v>
      </c>
      <c r="W8159" t="str">
        <f t="shared" si="1913"/>
        <v>Buy</v>
      </c>
      <c r="X8159" t="str">
        <f t="shared" si="1914"/>
        <v>Not Known</v>
      </c>
      <c r="Z8159" t="str">
        <f t="shared" si="1915"/>
        <v>None</v>
      </c>
      <c r="AB8159" t="str">
        <f t="shared" si="1916"/>
        <v>0</v>
      </c>
    </row>
    <row r="8160" spans="1:28" x14ac:dyDescent="0.3">
      <c r="A8160">
        <v>8158</v>
      </c>
      <c r="B8160" t="s">
        <v>13150</v>
      </c>
      <c r="C8160" t="str">
        <f t="shared" si="1903"/>
        <v>Short</v>
      </c>
      <c r="D8160">
        <v>3.6</v>
      </c>
      <c r="F8160" s="1">
        <f t="shared" si="1917"/>
        <v>3.6</v>
      </c>
      <c r="G8160" s="1">
        <f t="shared" si="1904"/>
        <v>3.6</v>
      </c>
      <c r="H8160">
        <f t="shared" si="1905"/>
        <v>3.6</v>
      </c>
      <c r="I8160" t="s">
        <v>13043</v>
      </c>
      <c r="J8160" t="s">
        <v>22</v>
      </c>
      <c r="K8160" t="s">
        <v>6431</v>
      </c>
      <c r="L8160" t="str">
        <f t="shared" si="1906"/>
        <v>Established</v>
      </c>
      <c r="N8160" s="2">
        <f t="shared" si="1907"/>
        <v>12</v>
      </c>
      <c r="O8160" t="s">
        <v>267</v>
      </c>
      <c r="P8160" t="s">
        <v>147</v>
      </c>
      <c r="Q8160" t="s">
        <v>44</v>
      </c>
      <c r="R8160" t="str">
        <f t="shared" si="1908"/>
        <v>Average</v>
      </c>
      <c r="S8160" t="str">
        <f t="shared" si="1909"/>
        <v xml:space="preserve"> </v>
      </c>
      <c r="T8160" t="b">
        <f t="shared" si="1910"/>
        <v>0</v>
      </c>
      <c r="U8160" t="b">
        <f t="shared" si="1911"/>
        <v>1</v>
      </c>
      <c r="V8160" t="str">
        <f t="shared" si="1912"/>
        <v>Average Company</v>
      </c>
      <c r="W8160" t="str">
        <f t="shared" si="1913"/>
        <v>Don't Buy</v>
      </c>
      <c r="X8160" t="str">
        <f t="shared" si="1914"/>
        <v>Not Known</v>
      </c>
      <c r="Z8160" t="str">
        <f t="shared" si="1915"/>
        <v>None</v>
      </c>
      <c r="AB8160" t="str">
        <f t="shared" si="1916"/>
        <v>0</v>
      </c>
    </row>
    <row r="8161" spans="1:28" x14ac:dyDescent="0.3">
      <c r="A8161">
        <v>8159</v>
      </c>
      <c r="B8161" t="s">
        <v>13151</v>
      </c>
      <c r="C8161" t="str">
        <f t="shared" si="1903"/>
        <v>Long</v>
      </c>
      <c r="D8161">
        <v>3.6</v>
      </c>
      <c r="F8161" s="1">
        <f t="shared" si="1917"/>
        <v>3.6</v>
      </c>
      <c r="G8161" s="1">
        <f t="shared" si="1904"/>
        <v>3.6</v>
      </c>
      <c r="H8161">
        <f t="shared" si="1905"/>
        <v>3.6</v>
      </c>
      <c r="I8161" t="s">
        <v>13043</v>
      </c>
      <c r="J8161" t="s">
        <v>7789</v>
      </c>
      <c r="K8161" t="s">
        <v>299</v>
      </c>
      <c r="L8161" t="str">
        <f t="shared" si="1906"/>
        <v>Established</v>
      </c>
      <c r="N8161" s="2">
        <f t="shared" si="1907"/>
        <v>20</v>
      </c>
      <c r="O8161" t="s">
        <v>683</v>
      </c>
      <c r="Q8161" t="s">
        <v>612</v>
      </c>
      <c r="R8161" t="str">
        <f t="shared" si="1908"/>
        <v>Average</v>
      </c>
      <c r="S8161" t="str">
        <f t="shared" si="1909"/>
        <v xml:space="preserve"> </v>
      </c>
      <c r="T8161" t="b">
        <f t="shared" si="1910"/>
        <v>0</v>
      </c>
      <c r="U8161" t="b">
        <f t="shared" si="1911"/>
        <v>1</v>
      </c>
      <c r="V8161" t="str">
        <f t="shared" si="1912"/>
        <v>Average Company</v>
      </c>
      <c r="W8161" t="str">
        <f t="shared" si="1913"/>
        <v>Don't Buy</v>
      </c>
      <c r="X8161" t="str">
        <f t="shared" si="1914"/>
        <v>Not Known</v>
      </c>
      <c r="Z8161" t="str">
        <f t="shared" si="1915"/>
        <v>None</v>
      </c>
      <c r="AB8161" t="str">
        <f t="shared" si="1916"/>
        <v>0</v>
      </c>
    </row>
    <row r="8162" spans="1:28" x14ac:dyDescent="0.3">
      <c r="A8162">
        <v>8160</v>
      </c>
      <c r="B8162" t="s">
        <v>13152</v>
      </c>
      <c r="C8162" t="str">
        <f t="shared" si="1903"/>
        <v>Short</v>
      </c>
      <c r="D8162">
        <v>3.4</v>
      </c>
      <c r="F8162" s="1" t="e">
        <f t="shared" si="1917"/>
        <v>#VALUE!</v>
      </c>
      <c r="G8162" s="1" t="e">
        <f t="shared" si="1904"/>
        <v>#VALUE!</v>
      </c>
      <c r="H8162" t="e">
        <f t="shared" si="1905"/>
        <v>#VALUE!</v>
      </c>
      <c r="I8162" t="s">
        <v>13043</v>
      </c>
      <c r="J8162" t="s">
        <v>13153</v>
      </c>
      <c r="K8162" t="s">
        <v>138</v>
      </c>
      <c r="L8162" t="e">
        <f t="shared" si="1906"/>
        <v>#VALUE!</v>
      </c>
      <c r="N8162" s="2" t="e">
        <f t="shared" si="1907"/>
        <v>#VALUE!</v>
      </c>
      <c r="O8162" t="s">
        <v>147</v>
      </c>
      <c r="Q8162" t="s">
        <v>2154</v>
      </c>
      <c r="R8162" t="str">
        <f t="shared" si="1908"/>
        <v>Average</v>
      </c>
      <c r="S8162" t="str">
        <f t="shared" si="1909"/>
        <v xml:space="preserve"> </v>
      </c>
      <c r="T8162" t="e">
        <f t="shared" si="1910"/>
        <v>#VALUE!</v>
      </c>
      <c r="U8162" t="e">
        <f t="shared" si="1911"/>
        <v>#VALUE!</v>
      </c>
      <c r="V8162" t="e">
        <f t="shared" si="1912"/>
        <v>#VALUE!</v>
      </c>
      <c r="W8162" t="str">
        <f t="shared" si="1913"/>
        <v>Don't Buy</v>
      </c>
      <c r="X8162" t="str">
        <f t="shared" si="1914"/>
        <v>Not Known</v>
      </c>
      <c r="Z8162" t="e">
        <f t="shared" si="1915"/>
        <v>#VALUE!</v>
      </c>
      <c r="AB8162" t="str">
        <f t="shared" si="1916"/>
        <v>0</v>
      </c>
    </row>
    <row r="8163" spans="1:28" x14ac:dyDescent="0.3">
      <c r="A8163">
        <v>8161</v>
      </c>
      <c r="B8163" t="s">
        <v>13154</v>
      </c>
      <c r="C8163" t="str">
        <f t="shared" si="1903"/>
        <v>Short</v>
      </c>
      <c r="D8163">
        <v>4.2</v>
      </c>
      <c r="F8163" s="1">
        <f t="shared" si="1917"/>
        <v>4.2</v>
      </c>
      <c r="G8163" s="1">
        <f t="shared" si="1904"/>
        <v>4.2</v>
      </c>
      <c r="H8163">
        <f t="shared" si="1905"/>
        <v>4.2</v>
      </c>
      <c r="I8163" t="s">
        <v>13043</v>
      </c>
      <c r="J8163" t="s">
        <v>22</v>
      </c>
      <c r="K8163" t="s">
        <v>13155</v>
      </c>
      <c r="L8163" t="str">
        <f t="shared" si="1906"/>
        <v>Established</v>
      </c>
      <c r="N8163" s="2">
        <f t="shared" si="1907"/>
        <v>53</v>
      </c>
      <c r="O8163" t="s">
        <v>500</v>
      </c>
      <c r="P8163" t="s">
        <v>691</v>
      </c>
      <c r="Q8163" t="s">
        <v>19</v>
      </c>
      <c r="R8163" t="str">
        <f t="shared" si="1908"/>
        <v>Great</v>
      </c>
      <c r="S8163" t="str">
        <f t="shared" si="1909"/>
        <v>Great</v>
      </c>
      <c r="T8163" t="b">
        <f t="shared" si="1910"/>
        <v>1</v>
      </c>
      <c r="U8163" t="b">
        <f t="shared" si="1911"/>
        <v>1</v>
      </c>
      <c r="V8163" t="str">
        <f t="shared" si="1912"/>
        <v>Top Company</v>
      </c>
      <c r="W8163" t="str">
        <f t="shared" si="1913"/>
        <v>Don't Buy</v>
      </c>
      <c r="X8163" t="str">
        <f t="shared" si="1914"/>
        <v>Not Known</v>
      </c>
      <c r="Z8163" t="str">
        <f t="shared" si="1915"/>
        <v>None</v>
      </c>
      <c r="AB8163" t="str">
        <f t="shared" si="1916"/>
        <v>1Million</v>
      </c>
    </row>
    <row r="8164" spans="1:28" x14ac:dyDescent="0.3">
      <c r="A8164">
        <v>8162</v>
      </c>
      <c r="B8164" t="s">
        <v>13156</v>
      </c>
      <c r="C8164" t="str">
        <f t="shared" si="1903"/>
        <v>Long</v>
      </c>
      <c r="D8164">
        <v>4.0999999999999996</v>
      </c>
      <c r="F8164" s="1" t="e">
        <f t="shared" si="1917"/>
        <v>#VALUE!</v>
      </c>
      <c r="G8164" s="1" t="e">
        <f t="shared" si="1904"/>
        <v>#VALUE!</v>
      </c>
      <c r="H8164" t="e">
        <f t="shared" si="1905"/>
        <v>#VALUE!</v>
      </c>
      <c r="I8164" t="s">
        <v>13043</v>
      </c>
      <c r="J8164" t="s">
        <v>13157</v>
      </c>
      <c r="K8164" t="s">
        <v>1308</v>
      </c>
      <c r="L8164" t="e">
        <f t="shared" si="1906"/>
        <v>#VALUE!</v>
      </c>
      <c r="N8164" s="2" t="e">
        <f t="shared" si="1907"/>
        <v>#VALUE!</v>
      </c>
      <c r="Q8164" t="s">
        <v>5644</v>
      </c>
      <c r="R8164" t="str">
        <f t="shared" si="1908"/>
        <v>Great</v>
      </c>
      <c r="S8164" t="str">
        <f t="shared" si="1909"/>
        <v>Great</v>
      </c>
      <c r="T8164" t="e">
        <f t="shared" si="1910"/>
        <v>#VALUE!</v>
      </c>
      <c r="U8164" t="e">
        <f t="shared" si="1911"/>
        <v>#VALUE!</v>
      </c>
      <c r="V8164" t="e">
        <f t="shared" si="1912"/>
        <v>#VALUE!</v>
      </c>
      <c r="W8164" t="str">
        <f t="shared" si="1913"/>
        <v>Don't Buy</v>
      </c>
      <c r="X8164" t="str">
        <f t="shared" si="1914"/>
        <v>Not Known</v>
      </c>
      <c r="Z8164" t="e">
        <f t="shared" si="1915"/>
        <v>#VALUE!</v>
      </c>
      <c r="AB8164" t="str">
        <f t="shared" si="1916"/>
        <v>0</v>
      </c>
    </row>
    <row r="8165" spans="1:28" x14ac:dyDescent="0.3">
      <c r="A8165">
        <v>8163</v>
      </c>
      <c r="B8165" t="s">
        <v>13158</v>
      </c>
      <c r="C8165" t="str">
        <f t="shared" si="1903"/>
        <v>Long</v>
      </c>
      <c r="D8165">
        <v>3.7</v>
      </c>
      <c r="F8165" s="1">
        <f t="shared" si="1917"/>
        <v>4.2</v>
      </c>
      <c r="G8165" s="1">
        <f t="shared" si="1904"/>
        <v>4.2</v>
      </c>
      <c r="H8165">
        <f t="shared" si="1905"/>
        <v>3.8000000000000003</v>
      </c>
      <c r="I8165" t="s">
        <v>13043</v>
      </c>
      <c r="J8165" t="s">
        <v>22</v>
      </c>
      <c r="K8165" t="s">
        <v>3281</v>
      </c>
      <c r="L8165" t="str">
        <f t="shared" si="1906"/>
        <v>Startup</v>
      </c>
      <c r="N8165" s="2">
        <f t="shared" si="1907"/>
        <v>8</v>
      </c>
      <c r="O8165" t="s">
        <v>583</v>
      </c>
      <c r="P8165" t="s">
        <v>3957</v>
      </c>
      <c r="Q8165" t="s">
        <v>773</v>
      </c>
      <c r="R8165" t="str">
        <f t="shared" si="1908"/>
        <v>Average</v>
      </c>
      <c r="S8165" t="str">
        <f t="shared" si="1909"/>
        <v xml:space="preserve"> </v>
      </c>
      <c r="T8165" t="b">
        <f t="shared" si="1910"/>
        <v>0</v>
      </c>
      <c r="U8165" t="b">
        <f t="shared" si="1911"/>
        <v>1</v>
      </c>
      <c r="V8165" t="str">
        <f t="shared" si="1912"/>
        <v>Average Company</v>
      </c>
      <c r="W8165" t="str">
        <f t="shared" si="1913"/>
        <v>Don't Buy</v>
      </c>
      <c r="X8165" t="str">
        <f t="shared" si="1914"/>
        <v>Not Known</v>
      </c>
      <c r="Z8165" t="str">
        <f t="shared" si="1915"/>
        <v>None</v>
      </c>
      <c r="AB8165" t="str">
        <f t="shared" si="1916"/>
        <v>0</v>
      </c>
    </row>
    <row r="8166" spans="1:28" x14ac:dyDescent="0.3">
      <c r="A8166">
        <v>8164</v>
      </c>
      <c r="B8166" t="s">
        <v>13147</v>
      </c>
      <c r="C8166" t="str">
        <f t="shared" si="1903"/>
        <v>Long</v>
      </c>
      <c r="D8166">
        <v>3.6</v>
      </c>
      <c r="F8166" s="1">
        <f t="shared" si="1917"/>
        <v>4.0999999999999996</v>
      </c>
      <c r="G8166" s="1">
        <f t="shared" si="1904"/>
        <v>4.0999999999999996</v>
      </c>
      <c r="H8166">
        <f t="shared" si="1905"/>
        <v>3.7</v>
      </c>
      <c r="I8166" t="s">
        <v>13043</v>
      </c>
      <c r="J8166" t="s">
        <v>22</v>
      </c>
      <c r="K8166" t="s">
        <v>7035</v>
      </c>
      <c r="L8166" t="str">
        <f t="shared" si="1906"/>
        <v>Startup</v>
      </c>
      <c r="N8166" s="2">
        <f t="shared" si="1907"/>
        <v>8</v>
      </c>
      <c r="O8166" t="s">
        <v>583</v>
      </c>
      <c r="P8166" t="s">
        <v>1308</v>
      </c>
      <c r="Q8166" t="s">
        <v>533</v>
      </c>
      <c r="R8166" t="str">
        <f t="shared" si="1908"/>
        <v>Average</v>
      </c>
      <c r="S8166" t="str">
        <f t="shared" si="1909"/>
        <v xml:space="preserve"> </v>
      </c>
      <c r="T8166" t="b">
        <f t="shared" si="1910"/>
        <v>0</v>
      </c>
      <c r="U8166" t="b">
        <f t="shared" si="1911"/>
        <v>1</v>
      </c>
      <c r="V8166" t="str">
        <f t="shared" si="1912"/>
        <v>Average Company</v>
      </c>
      <c r="W8166" t="str">
        <f t="shared" si="1913"/>
        <v>Don't Buy</v>
      </c>
      <c r="X8166" t="str">
        <f t="shared" si="1914"/>
        <v>Not Known</v>
      </c>
      <c r="Z8166" t="str">
        <f t="shared" si="1915"/>
        <v>None</v>
      </c>
      <c r="AB8166" t="str">
        <f t="shared" si="1916"/>
        <v>0</v>
      </c>
    </row>
    <row r="8167" spans="1:28" x14ac:dyDescent="0.3">
      <c r="A8167">
        <v>8165</v>
      </c>
      <c r="B8167" t="s">
        <v>13139</v>
      </c>
      <c r="C8167" t="str">
        <f t="shared" si="1903"/>
        <v>Long</v>
      </c>
      <c r="D8167">
        <v>3.7</v>
      </c>
      <c r="F8167" s="1">
        <f t="shared" si="1917"/>
        <v>3.7</v>
      </c>
      <c r="G8167" s="1">
        <f t="shared" si="1904"/>
        <v>3.7</v>
      </c>
      <c r="H8167">
        <f t="shared" si="1905"/>
        <v>3.7</v>
      </c>
      <c r="I8167" t="s">
        <v>13043</v>
      </c>
      <c r="J8167" t="s">
        <v>22</v>
      </c>
      <c r="K8167" t="s">
        <v>5143</v>
      </c>
      <c r="L8167" t="str">
        <f t="shared" si="1906"/>
        <v>Established</v>
      </c>
      <c r="N8167" s="2">
        <f t="shared" si="1907"/>
        <v>16</v>
      </c>
      <c r="O8167" t="s">
        <v>121</v>
      </c>
      <c r="P8167" t="s">
        <v>691</v>
      </c>
      <c r="Q8167" t="s">
        <v>1012</v>
      </c>
      <c r="R8167" t="str">
        <f t="shared" si="1908"/>
        <v>Average</v>
      </c>
      <c r="S8167" t="str">
        <f t="shared" si="1909"/>
        <v xml:space="preserve"> </v>
      </c>
      <c r="T8167" t="b">
        <f t="shared" si="1910"/>
        <v>0</v>
      </c>
      <c r="U8167" t="b">
        <f t="shared" si="1911"/>
        <v>1</v>
      </c>
      <c r="V8167" t="str">
        <f t="shared" si="1912"/>
        <v>Average Company</v>
      </c>
      <c r="W8167" t="str">
        <f t="shared" si="1913"/>
        <v>Don't Buy</v>
      </c>
      <c r="X8167" t="str">
        <f t="shared" si="1914"/>
        <v>Not Known</v>
      </c>
      <c r="Z8167" t="str">
        <f t="shared" si="1915"/>
        <v>None</v>
      </c>
      <c r="AB8167" t="str">
        <f t="shared" si="1916"/>
        <v>0</v>
      </c>
    </row>
    <row r="8168" spans="1:28" x14ac:dyDescent="0.3">
      <c r="A8168">
        <v>8166</v>
      </c>
      <c r="B8168" t="s">
        <v>13159</v>
      </c>
      <c r="C8168" t="str">
        <f t="shared" si="1903"/>
        <v>Long</v>
      </c>
      <c r="D8168">
        <v>3.7</v>
      </c>
      <c r="F8168" s="1" t="e">
        <f t="shared" si="1917"/>
        <v>#VALUE!</v>
      </c>
      <c r="G8168" s="1" t="e">
        <f t="shared" si="1904"/>
        <v>#VALUE!</v>
      </c>
      <c r="H8168" t="e">
        <f t="shared" si="1905"/>
        <v>#VALUE!</v>
      </c>
      <c r="I8168" t="s">
        <v>13043</v>
      </c>
      <c r="J8168" t="s">
        <v>5412</v>
      </c>
      <c r="K8168" t="s">
        <v>147</v>
      </c>
      <c r="L8168" t="e">
        <f t="shared" si="1906"/>
        <v>#VALUE!</v>
      </c>
      <c r="N8168" s="2" t="e">
        <f t="shared" si="1907"/>
        <v>#VALUE!</v>
      </c>
      <c r="R8168" t="str">
        <f t="shared" si="1908"/>
        <v>Average</v>
      </c>
      <c r="S8168" t="str">
        <f t="shared" si="1909"/>
        <v xml:space="preserve"> </v>
      </c>
      <c r="T8168" t="e">
        <f t="shared" si="1910"/>
        <v>#VALUE!</v>
      </c>
      <c r="U8168" t="e">
        <f t="shared" si="1911"/>
        <v>#VALUE!</v>
      </c>
      <c r="V8168" t="e">
        <f t="shared" si="1912"/>
        <v>#VALUE!</v>
      </c>
      <c r="W8168" t="str">
        <f t="shared" si="1913"/>
        <v>Don't Buy</v>
      </c>
      <c r="X8168" t="str">
        <f t="shared" si="1914"/>
        <v>Not Known</v>
      </c>
      <c r="Z8168" t="e">
        <f t="shared" si="1915"/>
        <v>#VALUE!</v>
      </c>
      <c r="AB8168" t="str">
        <f t="shared" si="1916"/>
        <v>0</v>
      </c>
    </row>
    <row r="8169" spans="1:28" x14ac:dyDescent="0.3">
      <c r="A8169">
        <v>8167</v>
      </c>
      <c r="B8169" t="s">
        <v>13160</v>
      </c>
      <c r="C8169" t="str">
        <f t="shared" si="1903"/>
        <v>Long</v>
      </c>
      <c r="D8169">
        <v>4.7</v>
      </c>
      <c r="F8169" s="1" t="e">
        <f t="shared" si="1917"/>
        <v>#VALUE!</v>
      </c>
      <c r="G8169" s="1" t="e">
        <f t="shared" si="1904"/>
        <v>#VALUE!</v>
      </c>
      <c r="H8169" t="e">
        <f t="shared" si="1905"/>
        <v>#VALUE!</v>
      </c>
      <c r="I8169" t="s">
        <v>13043</v>
      </c>
      <c r="J8169" t="s">
        <v>13161</v>
      </c>
      <c r="K8169" t="s">
        <v>1308</v>
      </c>
      <c r="L8169" t="e">
        <f t="shared" si="1906"/>
        <v>#VALUE!</v>
      </c>
      <c r="N8169" s="2" t="e">
        <f t="shared" si="1907"/>
        <v>#VALUE!</v>
      </c>
      <c r="Q8169" t="s">
        <v>19</v>
      </c>
      <c r="R8169" t="str">
        <f t="shared" si="1908"/>
        <v>Great</v>
      </c>
      <c r="S8169" t="str">
        <f t="shared" si="1909"/>
        <v>Great</v>
      </c>
      <c r="T8169" t="e">
        <f t="shared" si="1910"/>
        <v>#VALUE!</v>
      </c>
      <c r="U8169" t="e">
        <f t="shared" si="1911"/>
        <v>#VALUE!</v>
      </c>
      <c r="V8169" t="e">
        <f t="shared" si="1912"/>
        <v>#VALUE!</v>
      </c>
      <c r="W8169" t="str">
        <f t="shared" si="1913"/>
        <v>Don't Buy</v>
      </c>
      <c r="X8169" t="str">
        <f t="shared" si="1914"/>
        <v>Not Known</v>
      </c>
      <c r="Z8169" t="e">
        <f t="shared" si="1915"/>
        <v>#VALUE!</v>
      </c>
      <c r="AB8169" t="str">
        <f t="shared" si="1916"/>
        <v>1Million</v>
      </c>
    </row>
    <row r="8170" spans="1:28" x14ac:dyDescent="0.3">
      <c r="A8170">
        <v>8168</v>
      </c>
      <c r="B8170" t="s">
        <v>13093</v>
      </c>
      <c r="C8170" t="str">
        <f t="shared" si="1903"/>
        <v>Long</v>
      </c>
      <c r="D8170">
        <v>3.4</v>
      </c>
      <c r="F8170" s="1">
        <f t="shared" si="1917"/>
        <v>3.4</v>
      </c>
      <c r="G8170" s="1">
        <f t="shared" si="1904"/>
        <v>3.4</v>
      </c>
      <c r="H8170">
        <f t="shared" si="1905"/>
        <v>3.4</v>
      </c>
      <c r="I8170" t="s">
        <v>13043</v>
      </c>
      <c r="J8170" t="s">
        <v>22</v>
      </c>
      <c r="K8170" t="s">
        <v>4866</v>
      </c>
      <c r="L8170" t="str">
        <f t="shared" si="1906"/>
        <v>Established</v>
      </c>
      <c r="N8170" s="2">
        <f t="shared" si="1907"/>
        <v>14</v>
      </c>
      <c r="O8170" t="s">
        <v>522</v>
      </c>
      <c r="P8170" t="s">
        <v>683</v>
      </c>
      <c r="Q8170" t="s">
        <v>295</v>
      </c>
      <c r="R8170" t="str">
        <f t="shared" si="1908"/>
        <v>Average</v>
      </c>
      <c r="S8170" t="str">
        <f t="shared" si="1909"/>
        <v xml:space="preserve"> </v>
      </c>
      <c r="T8170" t="b">
        <f t="shared" si="1910"/>
        <v>0</v>
      </c>
      <c r="U8170" t="b">
        <f t="shared" si="1911"/>
        <v>0</v>
      </c>
      <c r="V8170" t="str">
        <f t="shared" si="1912"/>
        <v>Average Company</v>
      </c>
      <c r="W8170" t="str">
        <f t="shared" si="1913"/>
        <v>Don't Buy</v>
      </c>
      <c r="X8170" t="str">
        <f t="shared" si="1914"/>
        <v>Not Known</v>
      </c>
      <c r="Z8170" t="str">
        <f t="shared" si="1915"/>
        <v>None</v>
      </c>
      <c r="AB8170" t="str">
        <f t="shared" si="1916"/>
        <v>0</v>
      </c>
    </row>
    <row r="8171" spans="1:28" x14ac:dyDescent="0.3">
      <c r="A8171">
        <v>8169</v>
      </c>
      <c r="B8171" t="s">
        <v>13162</v>
      </c>
      <c r="C8171" t="str">
        <f t="shared" si="1903"/>
        <v>Short</v>
      </c>
      <c r="D8171">
        <v>3.1</v>
      </c>
      <c r="F8171" s="1">
        <f t="shared" si="1917"/>
        <v>3.1</v>
      </c>
      <c r="G8171" s="1">
        <f t="shared" si="1904"/>
        <v>3.1</v>
      </c>
      <c r="H8171">
        <f t="shared" si="1905"/>
        <v>3.1</v>
      </c>
      <c r="I8171" t="s">
        <v>13163</v>
      </c>
      <c r="J8171" t="s">
        <v>22</v>
      </c>
      <c r="K8171" t="s">
        <v>13164</v>
      </c>
      <c r="L8171" t="str">
        <f t="shared" si="1906"/>
        <v>Established</v>
      </c>
      <c r="N8171" s="2">
        <f t="shared" si="1907"/>
        <v>31</v>
      </c>
      <c r="O8171" t="s">
        <v>58</v>
      </c>
      <c r="P8171" t="s">
        <v>181</v>
      </c>
      <c r="Q8171" t="s">
        <v>44</v>
      </c>
      <c r="R8171" t="str">
        <f t="shared" si="1908"/>
        <v>Average</v>
      </c>
      <c r="S8171" t="str">
        <f t="shared" si="1909"/>
        <v xml:space="preserve"> </v>
      </c>
      <c r="T8171" t="b">
        <f t="shared" si="1910"/>
        <v>0</v>
      </c>
      <c r="U8171" t="b">
        <f t="shared" si="1911"/>
        <v>0</v>
      </c>
      <c r="V8171" t="str">
        <f t="shared" si="1912"/>
        <v>Average Company</v>
      </c>
      <c r="W8171" t="str">
        <f t="shared" si="1913"/>
        <v>Don't Buy</v>
      </c>
      <c r="X8171" t="str">
        <f t="shared" si="1914"/>
        <v>Not Known</v>
      </c>
      <c r="Z8171" t="str">
        <f t="shared" si="1915"/>
        <v>None</v>
      </c>
      <c r="AB8171" t="str">
        <f t="shared" si="1916"/>
        <v>0</v>
      </c>
    </row>
    <row r="8172" spans="1:28" x14ac:dyDescent="0.3">
      <c r="A8172">
        <v>8170</v>
      </c>
      <c r="B8172" t="s">
        <v>13165</v>
      </c>
      <c r="C8172" t="str">
        <f t="shared" si="1903"/>
        <v>Long</v>
      </c>
      <c r="D8172">
        <v>3.8</v>
      </c>
      <c r="F8172" s="1">
        <f t="shared" si="1917"/>
        <v>3.8</v>
      </c>
      <c r="G8172" s="1">
        <f t="shared" si="1904"/>
        <v>3.8</v>
      </c>
      <c r="H8172">
        <f t="shared" si="1905"/>
        <v>3.8</v>
      </c>
      <c r="I8172" t="s">
        <v>13163</v>
      </c>
      <c r="J8172" t="s">
        <v>22</v>
      </c>
      <c r="K8172" t="s">
        <v>13166</v>
      </c>
      <c r="L8172" t="str">
        <f t="shared" si="1906"/>
        <v>Established</v>
      </c>
      <c r="N8172" s="2">
        <f t="shared" si="1907"/>
        <v>18</v>
      </c>
      <c r="O8172" t="s">
        <v>200</v>
      </c>
      <c r="P8172" t="s">
        <v>683</v>
      </c>
      <c r="Q8172" t="s">
        <v>1314</v>
      </c>
      <c r="R8172" t="str">
        <f t="shared" si="1908"/>
        <v>Average</v>
      </c>
      <c r="S8172" t="str">
        <f t="shared" si="1909"/>
        <v xml:space="preserve"> </v>
      </c>
      <c r="T8172" t="b">
        <f t="shared" si="1910"/>
        <v>0</v>
      </c>
      <c r="U8172" t="b">
        <f t="shared" si="1911"/>
        <v>1</v>
      </c>
      <c r="V8172" t="str">
        <f t="shared" si="1912"/>
        <v>Average Company</v>
      </c>
      <c r="W8172" t="str">
        <f t="shared" si="1913"/>
        <v>Don't Buy</v>
      </c>
      <c r="X8172" t="str">
        <f t="shared" si="1914"/>
        <v>Not Known</v>
      </c>
      <c r="Z8172" t="str">
        <f t="shared" si="1915"/>
        <v>None</v>
      </c>
      <c r="AB8172" t="str">
        <f t="shared" si="1916"/>
        <v>0</v>
      </c>
    </row>
    <row r="8173" spans="1:28" x14ac:dyDescent="0.3">
      <c r="A8173">
        <v>8171</v>
      </c>
      <c r="B8173" t="s">
        <v>13167</v>
      </c>
      <c r="C8173" t="str">
        <f t="shared" si="1903"/>
        <v>Long</v>
      </c>
      <c r="D8173">
        <v>3.8</v>
      </c>
      <c r="F8173" s="1" t="e">
        <f t="shared" si="1917"/>
        <v>#VALUE!</v>
      </c>
      <c r="G8173" s="1" t="e">
        <f t="shared" si="1904"/>
        <v>#VALUE!</v>
      </c>
      <c r="H8173" t="e">
        <f t="shared" si="1905"/>
        <v>#VALUE!</v>
      </c>
      <c r="I8173" t="s">
        <v>13163</v>
      </c>
      <c r="J8173" t="s">
        <v>8366</v>
      </c>
      <c r="K8173" t="s">
        <v>200</v>
      </c>
      <c r="L8173" t="e">
        <f t="shared" si="1906"/>
        <v>#VALUE!</v>
      </c>
      <c r="N8173" s="2" t="e">
        <f t="shared" si="1907"/>
        <v>#VALUE!</v>
      </c>
      <c r="O8173" t="s">
        <v>147</v>
      </c>
      <c r="Q8173" t="s">
        <v>28</v>
      </c>
      <c r="R8173" t="str">
        <f t="shared" si="1908"/>
        <v>Average</v>
      </c>
      <c r="S8173" t="str">
        <f t="shared" si="1909"/>
        <v xml:space="preserve"> </v>
      </c>
      <c r="T8173" t="e">
        <f t="shared" si="1910"/>
        <v>#VALUE!</v>
      </c>
      <c r="U8173" t="e">
        <f t="shared" si="1911"/>
        <v>#VALUE!</v>
      </c>
      <c r="V8173" t="e">
        <f t="shared" si="1912"/>
        <v>#VALUE!</v>
      </c>
      <c r="W8173" t="str">
        <f t="shared" si="1913"/>
        <v>Don't Buy</v>
      </c>
      <c r="X8173" t="str">
        <f t="shared" si="1914"/>
        <v>Not Known</v>
      </c>
      <c r="Z8173" t="e">
        <f t="shared" si="1915"/>
        <v>#VALUE!</v>
      </c>
      <c r="AB8173" t="str">
        <f t="shared" si="1916"/>
        <v>500K</v>
      </c>
    </row>
    <row r="8174" spans="1:28" x14ac:dyDescent="0.3">
      <c r="A8174">
        <v>8172</v>
      </c>
      <c r="B8174" t="s">
        <v>13168</v>
      </c>
      <c r="C8174" t="str">
        <f t="shared" si="1903"/>
        <v>Long</v>
      </c>
      <c r="D8174">
        <v>4.4000000000000004</v>
      </c>
      <c r="F8174" s="1">
        <f t="shared" si="1917"/>
        <v>4.4000000000000004</v>
      </c>
      <c r="G8174" s="1">
        <f t="shared" si="1904"/>
        <v>4.4000000000000004</v>
      </c>
      <c r="H8174">
        <f t="shared" si="1905"/>
        <v>4.4000000000000004</v>
      </c>
      <c r="I8174" t="s">
        <v>13163</v>
      </c>
      <c r="J8174" t="s">
        <v>22</v>
      </c>
      <c r="K8174" t="s">
        <v>13169</v>
      </c>
      <c r="L8174" t="str">
        <f t="shared" si="1906"/>
        <v>Established</v>
      </c>
      <c r="N8174" s="2">
        <f t="shared" si="1907"/>
        <v>14</v>
      </c>
      <c r="O8174" t="s">
        <v>2050</v>
      </c>
      <c r="P8174" t="s">
        <v>683</v>
      </c>
      <c r="Q8174" t="s">
        <v>50</v>
      </c>
      <c r="R8174" t="str">
        <f t="shared" si="1908"/>
        <v>Great</v>
      </c>
      <c r="S8174" t="str">
        <f t="shared" si="1909"/>
        <v>Great</v>
      </c>
      <c r="T8174" t="b">
        <f t="shared" si="1910"/>
        <v>1</v>
      </c>
      <c r="U8174" t="b">
        <f t="shared" si="1911"/>
        <v>1</v>
      </c>
      <c r="V8174" t="str">
        <f t="shared" si="1912"/>
        <v>Average Company</v>
      </c>
      <c r="W8174" t="str">
        <f t="shared" si="1913"/>
        <v>Don't Buy</v>
      </c>
      <c r="X8174" t="str">
        <f t="shared" si="1914"/>
        <v>Not Known</v>
      </c>
      <c r="Z8174" t="str">
        <f t="shared" si="1915"/>
        <v>None</v>
      </c>
      <c r="AB8174" t="str">
        <f t="shared" si="1916"/>
        <v>0</v>
      </c>
    </row>
    <row r="8175" spans="1:28" x14ac:dyDescent="0.3">
      <c r="A8175">
        <v>8173</v>
      </c>
      <c r="B8175" t="s">
        <v>13170</v>
      </c>
      <c r="C8175" t="str">
        <f t="shared" si="1903"/>
        <v>Long</v>
      </c>
      <c r="D8175">
        <v>2</v>
      </c>
      <c r="F8175" s="1">
        <f t="shared" si="1917"/>
        <v>2</v>
      </c>
      <c r="G8175" s="1">
        <f t="shared" si="1904"/>
        <v>2</v>
      </c>
      <c r="H8175">
        <f t="shared" si="1905"/>
        <v>2</v>
      </c>
      <c r="I8175" t="s">
        <v>13163</v>
      </c>
      <c r="J8175" t="s">
        <v>22</v>
      </c>
      <c r="K8175" t="s">
        <v>5301</v>
      </c>
      <c r="L8175" t="str">
        <f t="shared" si="1906"/>
        <v>Established</v>
      </c>
      <c r="N8175" s="2">
        <f t="shared" si="1907"/>
        <v>22</v>
      </c>
      <c r="O8175" t="s">
        <v>142</v>
      </c>
      <c r="P8175" t="s">
        <v>683</v>
      </c>
      <c r="Q8175" t="s">
        <v>186</v>
      </c>
      <c r="R8175" t="str">
        <f t="shared" si="1908"/>
        <v>Average</v>
      </c>
      <c r="S8175" t="str">
        <f t="shared" si="1909"/>
        <v xml:space="preserve"> </v>
      </c>
      <c r="T8175" t="b">
        <f t="shared" si="1910"/>
        <v>0</v>
      </c>
      <c r="U8175" t="b">
        <f t="shared" si="1911"/>
        <v>0</v>
      </c>
      <c r="V8175" t="str">
        <f t="shared" si="1912"/>
        <v>Average Company</v>
      </c>
      <c r="W8175" t="str">
        <f t="shared" si="1913"/>
        <v>Don't Buy</v>
      </c>
      <c r="X8175" t="str">
        <f t="shared" si="1914"/>
        <v>Not Known</v>
      </c>
      <c r="Z8175" t="str">
        <f t="shared" si="1915"/>
        <v>None</v>
      </c>
      <c r="AB8175" t="str">
        <f t="shared" si="1916"/>
        <v>0</v>
      </c>
    </row>
    <row r="8176" spans="1:28" x14ac:dyDescent="0.3">
      <c r="A8176">
        <v>8174</v>
      </c>
      <c r="B8176" t="s">
        <v>13171</v>
      </c>
      <c r="C8176" t="str">
        <f t="shared" si="1903"/>
        <v>Long</v>
      </c>
      <c r="D8176">
        <v>4</v>
      </c>
      <c r="F8176" s="1">
        <f t="shared" si="1917"/>
        <v>4</v>
      </c>
      <c r="G8176" s="1">
        <f t="shared" si="1904"/>
        <v>4</v>
      </c>
      <c r="H8176">
        <f t="shared" si="1905"/>
        <v>4</v>
      </c>
      <c r="I8176" t="s">
        <v>13163</v>
      </c>
      <c r="J8176" t="s">
        <v>22</v>
      </c>
      <c r="K8176" t="s">
        <v>6211</v>
      </c>
      <c r="L8176" t="str">
        <f t="shared" si="1906"/>
        <v>Established</v>
      </c>
      <c r="N8176" s="2">
        <f t="shared" si="1907"/>
        <v>15</v>
      </c>
      <c r="O8176" t="s">
        <v>84</v>
      </c>
      <c r="P8176" t="s">
        <v>683</v>
      </c>
      <c r="Q8176" t="s">
        <v>533</v>
      </c>
      <c r="R8176" t="str">
        <f t="shared" si="1908"/>
        <v>Average</v>
      </c>
      <c r="S8176" t="str">
        <f t="shared" si="1909"/>
        <v xml:space="preserve"> </v>
      </c>
      <c r="T8176" t="b">
        <f t="shared" si="1910"/>
        <v>0</v>
      </c>
      <c r="U8176" t="b">
        <f t="shared" si="1911"/>
        <v>1</v>
      </c>
      <c r="V8176" t="str">
        <f t="shared" si="1912"/>
        <v>Average Company</v>
      </c>
      <c r="W8176" t="str">
        <f t="shared" si="1913"/>
        <v>Don't Buy</v>
      </c>
      <c r="X8176" t="str">
        <f t="shared" si="1914"/>
        <v>Not Known</v>
      </c>
      <c r="Z8176" t="str">
        <f t="shared" si="1915"/>
        <v>None</v>
      </c>
      <c r="AB8176" t="str">
        <f t="shared" si="1916"/>
        <v>0</v>
      </c>
    </row>
    <row r="8177" spans="1:28" x14ac:dyDescent="0.3">
      <c r="A8177">
        <v>8175</v>
      </c>
      <c r="B8177" t="s">
        <v>13172</v>
      </c>
      <c r="C8177" t="str">
        <f t="shared" si="1903"/>
        <v>Long</v>
      </c>
      <c r="D8177">
        <v>3.8</v>
      </c>
      <c r="F8177" s="1">
        <f t="shared" si="1917"/>
        <v>3.8</v>
      </c>
      <c r="G8177" s="1">
        <f t="shared" si="1904"/>
        <v>3.8</v>
      </c>
      <c r="H8177">
        <f t="shared" si="1905"/>
        <v>3.8</v>
      </c>
      <c r="I8177" t="s">
        <v>13163</v>
      </c>
      <c r="J8177" t="s">
        <v>6558</v>
      </c>
      <c r="K8177" t="s">
        <v>299</v>
      </c>
      <c r="L8177" t="str">
        <f t="shared" si="1906"/>
        <v>Established</v>
      </c>
      <c r="N8177" s="2">
        <f t="shared" si="1907"/>
        <v>20</v>
      </c>
      <c r="O8177" t="s">
        <v>683</v>
      </c>
      <c r="Q8177" t="s">
        <v>1957</v>
      </c>
      <c r="R8177" t="str">
        <f t="shared" si="1908"/>
        <v>Average</v>
      </c>
      <c r="S8177" t="str">
        <f t="shared" si="1909"/>
        <v xml:space="preserve"> </v>
      </c>
      <c r="T8177" t="b">
        <f t="shared" si="1910"/>
        <v>0</v>
      </c>
      <c r="U8177" t="b">
        <f t="shared" si="1911"/>
        <v>1</v>
      </c>
      <c r="V8177" t="str">
        <f t="shared" si="1912"/>
        <v>Average Company</v>
      </c>
      <c r="W8177" t="str">
        <f t="shared" si="1913"/>
        <v>Don't Buy</v>
      </c>
      <c r="X8177" t="str">
        <f t="shared" si="1914"/>
        <v>Not Known</v>
      </c>
      <c r="Z8177" t="str">
        <f t="shared" si="1915"/>
        <v>None</v>
      </c>
      <c r="AB8177" t="str">
        <f t="shared" si="1916"/>
        <v>0</v>
      </c>
    </row>
    <row r="8178" spans="1:28" x14ac:dyDescent="0.3">
      <c r="A8178">
        <v>8176</v>
      </c>
      <c r="B8178" t="s">
        <v>13173</v>
      </c>
      <c r="C8178" t="str">
        <f t="shared" si="1903"/>
        <v>Short</v>
      </c>
      <c r="D8178">
        <v>3.6</v>
      </c>
      <c r="F8178" s="1">
        <f t="shared" si="1917"/>
        <v>3.6</v>
      </c>
      <c r="G8178" s="1">
        <f t="shared" si="1904"/>
        <v>3.6</v>
      </c>
      <c r="H8178">
        <f t="shared" si="1905"/>
        <v>3.6</v>
      </c>
      <c r="I8178" t="s">
        <v>13163</v>
      </c>
      <c r="J8178" t="s">
        <v>22</v>
      </c>
      <c r="K8178" t="s">
        <v>13174</v>
      </c>
      <c r="L8178" t="str">
        <f t="shared" si="1906"/>
        <v>Established</v>
      </c>
      <c r="N8178" s="2">
        <f t="shared" si="1907"/>
        <v>31</v>
      </c>
      <c r="O8178" t="s">
        <v>58</v>
      </c>
      <c r="P8178" t="s">
        <v>2884</v>
      </c>
      <c r="Q8178" t="s">
        <v>28</v>
      </c>
      <c r="R8178" t="str">
        <f t="shared" si="1908"/>
        <v>Average</v>
      </c>
      <c r="S8178" t="str">
        <f t="shared" si="1909"/>
        <v xml:space="preserve"> </v>
      </c>
      <c r="T8178" t="b">
        <f t="shared" si="1910"/>
        <v>0</v>
      </c>
      <c r="U8178" t="b">
        <f t="shared" si="1911"/>
        <v>1</v>
      </c>
      <c r="V8178" t="str">
        <f t="shared" si="1912"/>
        <v>Average Company</v>
      </c>
      <c r="W8178" t="str">
        <f t="shared" si="1913"/>
        <v>Don't Buy</v>
      </c>
      <c r="X8178" t="str">
        <f t="shared" si="1914"/>
        <v>Not Known</v>
      </c>
      <c r="Z8178" t="str">
        <f t="shared" si="1915"/>
        <v>None</v>
      </c>
      <c r="AB8178" t="str">
        <f t="shared" si="1916"/>
        <v>500K</v>
      </c>
    </row>
    <row r="8179" spans="1:28" x14ac:dyDescent="0.3">
      <c r="A8179">
        <v>8177</v>
      </c>
      <c r="B8179" t="s">
        <v>13175</v>
      </c>
      <c r="C8179" t="str">
        <f t="shared" si="1903"/>
        <v>Long</v>
      </c>
      <c r="D8179">
        <v>4.2</v>
      </c>
      <c r="F8179" s="1">
        <f t="shared" si="1917"/>
        <v>4.2</v>
      </c>
      <c r="G8179" s="1">
        <f t="shared" si="1904"/>
        <v>4.2</v>
      </c>
      <c r="H8179">
        <f t="shared" si="1905"/>
        <v>4.2</v>
      </c>
      <c r="I8179" t="s">
        <v>13163</v>
      </c>
      <c r="J8179" t="s">
        <v>22</v>
      </c>
      <c r="K8179" t="s">
        <v>4804</v>
      </c>
      <c r="L8179" t="str">
        <f t="shared" si="1906"/>
        <v>Established</v>
      </c>
      <c r="N8179" s="2">
        <f t="shared" si="1907"/>
        <v>65</v>
      </c>
      <c r="O8179" t="s">
        <v>1004</v>
      </c>
      <c r="P8179" t="s">
        <v>147</v>
      </c>
      <c r="Q8179" t="s">
        <v>2970</v>
      </c>
      <c r="R8179" t="str">
        <f t="shared" si="1908"/>
        <v>Great</v>
      </c>
      <c r="S8179" t="str">
        <f t="shared" si="1909"/>
        <v>Great</v>
      </c>
      <c r="T8179" t="b">
        <f t="shared" si="1910"/>
        <v>1</v>
      </c>
      <c r="U8179" t="b">
        <f t="shared" si="1911"/>
        <v>1</v>
      </c>
      <c r="V8179" t="str">
        <f t="shared" si="1912"/>
        <v>Top Company</v>
      </c>
      <c r="W8179" t="str">
        <f t="shared" si="1913"/>
        <v>Don't Buy</v>
      </c>
      <c r="X8179" t="str">
        <f t="shared" si="1914"/>
        <v>Not Known</v>
      </c>
      <c r="Z8179" t="str">
        <f t="shared" si="1915"/>
        <v>None</v>
      </c>
      <c r="AB8179" t="str">
        <f t="shared" si="1916"/>
        <v>0</v>
      </c>
    </row>
    <row r="8180" spans="1:28" x14ac:dyDescent="0.3">
      <c r="A8180">
        <v>8178</v>
      </c>
      <c r="B8180" t="s">
        <v>13176</v>
      </c>
      <c r="C8180" t="str">
        <f t="shared" si="1903"/>
        <v>Long</v>
      </c>
      <c r="D8180">
        <v>3.8</v>
      </c>
      <c r="F8180" s="1">
        <f t="shared" si="1917"/>
        <v>3.8</v>
      </c>
      <c r="G8180" s="1">
        <f t="shared" si="1904"/>
        <v>3.8</v>
      </c>
      <c r="H8180">
        <f t="shared" si="1905"/>
        <v>3.8</v>
      </c>
      <c r="I8180" t="s">
        <v>13163</v>
      </c>
      <c r="J8180" t="s">
        <v>10</v>
      </c>
      <c r="K8180" t="s">
        <v>3995</v>
      </c>
      <c r="L8180" t="str">
        <f t="shared" si="1906"/>
        <v>Established</v>
      </c>
      <c r="N8180" s="2">
        <f t="shared" si="1907"/>
        <v>17</v>
      </c>
      <c r="O8180" t="s">
        <v>711</v>
      </c>
      <c r="P8180" t="s">
        <v>683</v>
      </c>
      <c r="Q8180" t="s">
        <v>19</v>
      </c>
      <c r="R8180" t="str">
        <f t="shared" si="1908"/>
        <v>Average</v>
      </c>
      <c r="S8180" t="str">
        <f t="shared" si="1909"/>
        <v xml:space="preserve"> </v>
      </c>
      <c r="T8180" t="b">
        <f t="shared" si="1910"/>
        <v>0</v>
      </c>
      <c r="U8180" t="b">
        <f t="shared" si="1911"/>
        <v>1</v>
      </c>
      <c r="V8180" t="str">
        <f t="shared" si="1912"/>
        <v>Average Company</v>
      </c>
      <c r="W8180" t="str">
        <f t="shared" si="1913"/>
        <v>Don't Buy</v>
      </c>
      <c r="X8180" t="str">
        <f t="shared" si="1914"/>
        <v>Not Known</v>
      </c>
      <c r="Z8180" t="str">
        <f t="shared" si="1915"/>
        <v>None</v>
      </c>
      <c r="AB8180" t="str">
        <f t="shared" si="1916"/>
        <v>500K</v>
      </c>
    </row>
    <row r="8181" spans="1:28" x14ac:dyDescent="0.3">
      <c r="A8181">
        <v>8179</v>
      </c>
      <c r="B8181" t="s">
        <v>13177</v>
      </c>
      <c r="C8181" t="str">
        <f t="shared" si="1903"/>
        <v>Long</v>
      </c>
      <c r="D8181">
        <v>3.8</v>
      </c>
      <c r="F8181" s="1">
        <f t="shared" si="1917"/>
        <v>3.8</v>
      </c>
      <c r="G8181" s="1">
        <f t="shared" si="1904"/>
        <v>3.8</v>
      </c>
      <c r="H8181">
        <f t="shared" si="1905"/>
        <v>3.8</v>
      </c>
      <c r="I8181" t="s">
        <v>13163</v>
      </c>
      <c r="J8181" t="s">
        <v>13178</v>
      </c>
      <c r="K8181" t="s">
        <v>18</v>
      </c>
      <c r="L8181" t="str">
        <f t="shared" si="1906"/>
        <v>Established</v>
      </c>
      <c r="N8181" s="2">
        <f t="shared" si="1907"/>
        <v>51</v>
      </c>
      <c r="O8181" t="s">
        <v>1308</v>
      </c>
      <c r="Q8181" t="s">
        <v>915</v>
      </c>
      <c r="R8181" t="str">
        <f t="shared" si="1908"/>
        <v>Average</v>
      </c>
      <c r="S8181" t="str">
        <f t="shared" si="1909"/>
        <v xml:space="preserve"> </v>
      </c>
      <c r="T8181" t="b">
        <f t="shared" si="1910"/>
        <v>0</v>
      </c>
      <c r="U8181" t="b">
        <f t="shared" si="1911"/>
        <v>1</v>
      </c>
      <c r="V8181" t="str">
        <f t="shared" si="1912"/>
        <v>Average Company</v>
      </c>
      <c r="W8181" t="str">
        <f t="shared" si="1913"/>
        <v>Don't Buy</v>
      </c>
      <c r="X8181" t="str">
        <f t="shared" si="1914"/>
        <v>Not Known</v>
      </c>
      <c r="Z8181" t="str">
        <f t="shared" si="1915"/>
        <v>None</v>
      </c>
      <c r="AB8181" t="str">
        <f t="shared" si="1916"/>
        <v>0</v>
      </c>
    </row>
    <row r="8182" spans="1:28" x14ac:dyDescent="0.3">
      <c r="A8182">
        <v>8180</v>
      </c>
      <c r="B8182" t="s">
        <v>13179</v>
      </c>
      <c r="C8182" t="str">
        <f t="shared" si="1903"/>
        <v>Long</v>
      </c>
      <c r="D8182">
        <v>3.5</v>
      </c>
      <c r="F8182" s="1">
        <f t="shared" si="1917"/>
        <v>4</v>
      </c>
      <c r="G8182" s="1">
        <f t="shared" si="1904"/>
        <v>4</v>
      </c>
      <c r="H8182">
        <f t="shared" si="1905"/>
        <v>3.6</v>
      </c>
      <c r="I8182" t="s">
        <v>13163</v>
      </c>
      <c r="J8182" t="s">
        <v>22</v>
      </c>
      <c r="K8182" t="s">
        <v>6584</v>
      </c>
      <c r="L8182" t="str">
        <f t="shared" si="1906"/>
        <v>Startup</v>
      </c>
      <c r="N8182" s="2">
        <f t="shared" si="1907"/>
        <v>9</v>
      </c>
      <c r="O8182" t="s">
        <v>331</v>
      </c>
      <c r="P8182" t="s">
        <v>1308</v>
      </c>
      <c r="Q8182" t="s">
        <v>28</v>
      </c>
      <c r="R8182" t="str">
        <f t="shared" si="1908"/>
        <v>Average</v>
      </c>
      <c r="S8182" t="str">
        <f t="shared" si="1909"/>
        <v xml:space="preserve"> </v>
      </c>
      <c r="T8182" t="b">
        <f t="shared" si="1910"/>
        <v>0</v>
      </c>
      <c r="U8182" t="b">
        <f t="shared" si="1911"/>
        <v>1</v>
      </c>
      <c r="V8182" t="str">
        <f t="shared" si="1912"/>
        <v>Average Company</v>
      </c>
      <c r="W8182" t="str">
        <f t="shared" si="1913"/>
        <v>Don't Buy</v>
      </c>
      <c r="X8182" t="str">
        <f t="shared" si="1914"/>
        <v>Not Known</v>
      </c>
      <c r="Z8182" t="str">
        <f t="shared" si="1915"/>
        <v>None</v>
      </c>
      <c r="AB8182" t="str">
        <f t="shared" si="1916"/>
        <v>500K</v>
      </c>
    </row>
    <row r="8183" spans="1:28" x14ac:dyDescent="0.3">
      <c r="A8183">
        <v>8181</v>
      </c>
      <c r="B8183" t="s">
        <v>13180</v>
      </c>
      <c r="C8183" t="str">
        <f t="shared" si="1903"/>
        <v>Long</v>
      </c>
      <c r="D8183">
        <v>4.5999999999999996</v>
      </c>
      <c r="F8183" s="1">
        <f t="shared" si="1917"/>
        <v>4.5999999999999996</v>
      </c>
      <c r="G8183" s="1">
        <f t="shared" si="1904"/>
        <v>4.5999999999999996</v>
      </c>
      <c r="H8183">
        <f t="shared" si="1905"/>
        <v>4.5999999999999996</v>
      </c>
      <c r="I8183" t="s">
        <v>13163</v>
      </c>
      <c r="J8183" t="s">
        <v>22</v>
      </c>
      <c r="K8183" t="s">
        <v>8357</v>
      </c>
      <c r="L8183" t="str">
        <f t="shared" si="1906"/>
        <v>Established</v>
      </c>
      <c r="N8183" s="2">
        <f t="shared" si="1907"/>
        <v>10</v>
      </c>
      <c r="O8183" t="s">
        <v>234</v>
      </c>
      <c r="P8183" t="s">
        <v>1308</v>
      </c>
      <c r="Q8183" t="s">
        <v>28</v>
      </c>
      <c r="R8183" t="str">
        <f t="shared" si="1908"/>
        <v>Great</v>
      </c>
      <c r="S8183" t="str">
        <f t="shared" si="1909"/>
        <v>Great</v>
      </c>
      <c r="T8183" t="b">
        <f t="shared" si="1910"/>
        <v>0</v>
      </c>
      <c r="U8183" t="b">
        <f t="shared" si="1911"/>
        <v>1</v>
      </c>
      <c r="V8183" t="str">
        <f t="shared" si="1912"/>
        <v>Average Company</v>
      </c>
      <c r="W8183" t="str">
        <f t="shared" si="1913"/>
        <v>Don't Buy</v>
      </c>
      <c r="X8183" t="str">
        <f t="shared" si="1914"/>
        <v>Not Known</v>
      </c>
      <c r="Z8183" t="str">
        <f t="shared" si="1915"/>
        <v>None</v>
      </c>
      <c r="AB8183" t="str">
        <f t="shared" si="1916"/>
        <v>1Million</v>
      </c>
    </row>
    <row r="8184" spans="1:28" x14ac:dyDescent="0.3">
      <c r="A8184">
        <v>8182</v>
      </c>
      <c r="B8184" t="s">
        <v>13181</v>
      </c>
      <c r="C8184" t="str">
        <f t="shared" si="1903"/>
        <v>Long</v>
      </c>
      <c r="D8184">
        <v>2.9</v>
      </c>
      <c r="F8184" s="1">
        <f t="shared" si="1917"/>
        <v>2.9</v>
      </c>
      <c r="G8184" s="1">
        <f t="shared" si="1904"/>
        <v>2.9</v>
      </c>
      <c r="H8184">
        <f t="shared" si="1905"/>
        <v>2.9</v>
      </c>
      <c r="I8184" t="s">
        <v>13163</v>
      </c>
      <c r="J8184" t="s">
        <v>12463</v>
      </c>
      <c r="K8184" t="s">
        <v>249</v>
      </c>
      <c r="L8184" t="str">
        <f t="shared" si="1906"/>
        <v>Established</v>
      </c>
      <c r="N8184" s="2">
        <f t="shared" si="1907"/>
        <v>20</v>
      </c>
      <c r="O8184" t="s">
        <v>2884</v>
      </c>
      <c r="Q8184" t="s">
        <v>533</v>
      </c>
      <c r="R8184" t="str">
        <f t="shared" si="1908"/>
        <v>Average</v>
      </c>
      <c r="S8184" t="str">
        <f t="shared" si="1909"/>
        <v xml:space="preserve"> </v>
      </c>
      <c r="T8184" t="b">
        <f t="shared" si="1910"/>
        <v>0</v>
      </c>
      <c r="U8184" t="b">
        <f t="shared" si="1911"/>
        <v>0</v>
      </c>
      <c r="V8184" t="str">
        <f t="shared" si="1912"/>
        <v>Average Company</v>
      </c>
      <c r="W8184" t="str">
        <f t="shared" si="1913"/>
        <v>Don't Buy</v>
      </c>
      <c r="X8184" t="str">
        <f t="shared" si="1914"/>
        <v>Not Known</v>
      </c>
      <c r="Z8184" t="str">
        <f t="shared" si="1915"/>
        <v>None</v>
      </c>
      <c r="AB8184" t="str">
        <f t="shared" si="1916"/>
        <v>0</v>
      </c>
    </row>
    <row r="8185" spans="1:28" x14ac:dyDescent="0.3">
      <c r="A8185">
        <v>8183</v>
      </c>
      <c r="B8185" t="s">
        <v>13182</v>
      </c>
      <c r="C8185" t="str">
        <f t="shared" si="1903"/>
        <v>Long</v>
      </c>
      <c r="D8185">
        <v>4.3</v>
      </c>
      <c r="F8185" s="1">
        <f t="shared" si="1917"/>
        <v>4.8</v>
      </c>
      <c r="G8185" s="1">
        <f t="shared" si="1904"/>
        <v>4.8</v>
      </c>
      <c r="H8185">
        <f t="shared" si="1905"/>
        <v>4.3999999999999995</v>
      </c>
      <c r="I8185" t="s">
        <v>13163</v>
      </c>
      <c r="J8185" t="s">
        <v>22</v>
      </c>
      <c r="K8185" t="s">
        <v>6198</v>
      </c>
      <c r="L8185" t="str">
        <f t="shared" si="1906"/>
        <v>Startup</v>
      </c>
      <c r="N8185" s="2">
        <f t="shared" si="1907"/>
        <v>4</v>
      </c>
      <c r="O8185" t="s">
        <v>89</v>
      </c>
      <c r="P8185" t="s">
        <v>1308</v>
      </c>
      <c r="Q8185" t="s">
        <v>44</v>
      </c>
      <c r="R8185" t="str">
        <f t="shared" si="1908"/>
        <v>Great</v>
      </c>
      <c r="S8185" t="str">
        <f t="shared" si="1909"/>
        <v>Great</v>
      </c>
      <c r="T8185" t="b">
        <f t="shared" si="1910"/>
        <v>0</v>
      </c>
      <c r="U8185" t="b">
        <f t="shared" si="1911"/>
        <v>1</v>
      </c>
      <c r="V8185" t="str">
        <f t="shared" si="1912"/>
        <v>Average Company</v>
      </c>
      <c r="W8185" t="str">
        <f t="shared" si="1913"/>
        <v>Don't Buy</v>
      </c>
      <c r="X8185" t="str">
        <f t="shared" si="1914"/>
        <v>Not Known</v>
      </c>
      <c r="Z8185" t="str">
        <f t="shared" si="1915"/>
        <v>Silicon Valley Startups</v>
      </c>
      <c r="AB8185" t="str">
        <f t="shared" si="1916"/>
        <v>0</v>
      </c>
    </row>
    <row r="8186" spans="1:28" x14ac:dyDescent="0.3">
      <c r="A8186">
        <v>8184</v>
      </c>
      <c r="B8186" t="s">
        <v>13183</v>
      </c>
      <c r="C8186" t="str">
        <f t="shared" si="1903"/>
        <v>Long</v>
      </c>
      <c r="D8186">
        <v>3.9</v>
      </c>
      <c r="F8186" s="1">
        <f t="shared" si="1917"/>
        <v>3.9</v>
      </c>
      <c r="G8186" s="1">
        <f t="shared" si="1904"/>
        <v>3.9</v>
      </c>
      <c r="H8186">
        <f t="shared" si="1905"/>
        <v>3.9</v>
      </c>
      <c r="I8186" t="s">
        <v>13163</v>
      </c>
      <c r="J8186" t="s">
        <v>10</v>
      </c>
      <c r="K8186" t="s">
        <v>7004</v>
      </c>
      <c r="L8186" t="str">
        <f t="shared" si="1906"/>
        <v>Established</v>
      </c>
      <c r="N8186" s="2">
        <f t="shared" si="1907"/>
        <v>63</v>
      </c>
      <c r="O8186" t="s">
        <v>629</v>
      </c>
      <c r="P8186" t="s">
        <v>683</v>
      </c>
      <c r="Q8186" t="s">
        <v>105</v>
      </c>
      <c r="R8186" t="str">
        <f t="shared" si="1908"/>
        <v>Average</v>
      </c>
      <c r="S8186" t="str">
        <f t="shared" si="1909"/>
        <v xml:space="preserve"> </v>
      </c>
      <c r="T8186" t="b">
        <f t="shared" si="1910"/>
        <v>0</v>
      </c>
      <c r="U8186" t="b">
        <f t="shared" si="1911"/>
        <v>1</v>
      </c>
      <c r="V8186" t="str">
        <f t="shared" si="1912"/>
        <v>Average Company</v>
      </c>
      <c r="W8186" t="str">
        <f t="shared" si="1913"/>
        <v>Don't Buy</v>
      </c>
      <c r="X8186" t="str">
        <f t="shared" si="1914"/>
        <v>Not Known</v>
      </c>
      <c r="Z8186" t="str">
        <f t="shared" si="1915"/>
        <v>None</v>
      </c>
      <c r="AB8186" t="str">
        <f t="shared" si="1916"/>
        <v>0</v>
      </c>
    </row>
    <row r="8187" spans="1:28" x14ac:dyDescent="0.3">
      <c r="A8187">
        <v>8185</v>
      </c>
      <c r="B8187" t="s">
        <v>13184</v>
      </c>
      <c r="C8187" t="str">
        <f t="shared" si="1903"/>
        <v>Long</v>
      </c>
      <c r="D8187">
        <v>4.0999999999999996</v>
      </c>
      <c r="F8187" s="1">
        <f t="shared" si="1917"/>
        <v>4.0999999999999996</v>
      </c>
      <c r="G8187" s="1">
        <f t="shared" si="1904"/>
        <v>4.0999999999999996</v>
      </c>
      <c r="H8187">
        <f t="shared" si="1905"/>
        <v>4.0999999999999996</v>
      </c>
      <c r="I8187" t="s">
        <v>13163</v>
      </c>
      <c r="J8187" t="s">
        <v>22</v>
      </c>
      <c r="K8187" t="s">
        <v>8163</v>
      </c>
      <c r="L8187" t="str">
        <f t="shared" si="1906"/>
        <v>Established</v>
      </c>
      <c r="N8187" s="2">
        <f t="shared" si="1907"/>
        <v>23</v>
      </c>
      <c r="O8187" t="s">
        <v>230</v>
      </c>
      <c r="P8187" t="s">
        <v>1261</v>
      </c>
      <c r="Q8187" t="s">
        <v>3369</v>
      </c>
      <c r="R8187" t="str">
        <f t="shared" si="1908"/>
        <v>Great</v>
      </c>
      <c r="S8187" t="str">
        <f t="shared" si="1909"/>
        <v>Great</v>
      </c>
      <c r="T8187" t="b">
        <f t="shared" si="1910"/>
        <v>1</v>
      </c>
      <c r="U8187" t="b">
        <f t="shared" si="1911"/>
        <v>1</v>
      </c>
      <c r="V8187" t="str">
        <f t="shared" si="1912"/>
        <v>Top Company</v>
      </c>
      <c r="W8187" t="str">
        <f t="shared" si="1913"/>
        <v>Don't Buy</v>
      </c>
      <c r="X8187" t="str">
        <f t="shared" si="1914"/>
        <v>Not Known</v>
      </c>
      <c r="Z8187" t="str">
        <f t="shared" si="1915"/>
        <v>None</v>
      </c>
      <c r="AB8187" t="str">
        <f t="shared" si="1916"/>
        <v>0</v>
      </c>
    </row>
    <row r="8188" spans="1:28" x14ac:dyDescent="0.3">
      <c r="A8188">
        <v>8186</v>
      </c>
      <c r="B8188" t="s">
        <v>13185</v>
      </c>
      <c r="C8188" t="str">
        <f t="shared" si="1903"/>
        <v>Short</v>
      </c>
      <c r="D8188">
        <v>3.9</v>
      </c>
      <c r="F8188" s="1">
        <f t="shared" si="1917"/>
        <v>3.9</v>
      </c>
      <c r="G8188" s="1">
        <f t="shared" si="1904"/>
        <v>3.9</v>
      </c>
      <c r="H8188">
        <f t="shared" si="1905"/>
        <v>3.9</v>
      </c>
      <c r="I8188" t="s">
        <v>13163</v>
      </c>
      <c r="J8188" t="s">
        <v>22</v>
      </c>
      <c r="K8188" t="s">
        <v>13186</v>
      </c>
      <c r="L8188" t="str">
        <f t="shared" si="1906"/>
        <v>Established</v>
      </c>
      <c r="N8188" s="2">
        <f t="shared" si="1907"/>
        <v>20</v>
      </c>
      <c r="O8188" t="s">
        <v>151</v>
      </c>
      <c r="P8188" t="s">
        <v>691</v>
      </c>
      <c r="Q8188" t="s">
        <v>19</v>
      </c>
      <c r="R8188" t="str">
        <f t="shared" si="1908"/>
        <v>Average</v>
      </c>
      <c r="S8188" t="str">
        <f t="shared" si="1909"/>
        <v xml:space="preserve"> </v>
      </c>
      <c r="T8188" t="b">
        <f t="shared" si="1910"/>
        <v>0</v>
      </c>
      <c r="U8188" t="b">
        <f t="shared" si="1911"/>
        <v>1</v>
      </c>
      <c r="V8188" t="str">
        <f t="shared" si="1912"/>
        <v>Average Company</v>
      </c>
      <c r="W8188" t="str">
        <f t="shared" si="1913"/>
        <v>Buy</v>
      </c>
      <c r="X8188" t="str">
        <f t="shared" si="1914"/>
        <v>Not Known</v>
      </c>
      <c r="Z8188" t="str">
        <f t="shared" si="1915"/>
        <v>None</v>
      </c>
      <c r="AB8188" t="str">
        <f t="shared" si="1916"/>
        <v>500K</v>
      </c>
    </row>
    <row r="8189" spans="1:28" x14ac:dyDescent="0.3">
      <c r="A8189">
        <v>8187</v>
      </c>
      <c r="B8189" t="s">
        <v>13187</v>
      </c>
      <c r="C8189" t="str">
        <f t="shared" si="1903"/>
        <v>Long</v>
      </c>
      <c r="D8189">
        <v>3.6</v>
      </c>
      <c r="F8189" s="1">
        <f t="shared" si="1917"/>
        <v>3.6</v>
      </c>
      <c r="G8189" s="1">
        <f t="shared" si="1904"/>
        <v>3.6</v>
      </c>
      <c r="H8189">
        <f t="shared" si="1905"/>
        <v>3.6</v>
      </c>
      <c r="I8189" t="s">
        <v>13163</v>
      </c>
      <c r="J8189" t="s">
        <v>1119</v>
      </c>
      <c r="K8189" t="s">
        <v>200</v>
      </c>
      <c r="L8189" t="str">
        <f t="shared" si="1906"/>
        <v>Established</v>
      </c>
      <c r="N8189" s="2">
        <f t="shared" si="1907"/>
        <v>20</v>
      </c>
      <c r="O8189" t="s">
        <v>683</v>
      </c>
      <c r="Q8189" t="s">
        <v>605</v>
      </c>
      <c r="R8189" t="str">
        <f t="shared" si="1908"/>
        <v>Average</v>
      </c>
      <c r="S8189" t="str">
        <f t="shared" si="1909"/>
        <v xml:space="preserve"> </v>
      </c>
      <c r="T8189" t="b">
        <f t="shared" si="1910"/>
        <v>0</v>
      </c>
      <c r="U8189" t="b">
        <f t="shared" si="1911"/>
        <v>1</v>
      </c>
      <c r="V8189" t="str">
        <f t="shared" si="1912"/>
        <v>Average Company</v>
      </c>
      <c r="W8189" t="str">
        <f t="shared" si="1913"/>
        <v>Don't Buy</v>
      </c>
      <c r="X8189" t="str">
        <f t="shared" si="1914"/>
        <v>Not Known</v>
      </c>
      <c r="Z8189" t="str">
        <f t="shared" si="1915"/>
        <v>None</v>
      </c>
      <c r="AB8189" t="str">
        <f t="shared" si="1916"/>
        <v>0</v>
      </c>
    </row>
    <row r="8190" spans="1:28" x14ac:dyDescent="0.3">
      <c r="A8190">
        <v>8188</v>
      </c>
      <c r="B8190" t="s">
        <v>13188</v>
      </c>
      <c r="C8190" t="str">
        <f t="shared" si="1903"/>
        <v>Long</v>
      </c>
      <c r="D8190">
        <v>4.0999999999999996</v>
      </c>
      <c r="F8190" s="1">
        <f t="shared" si="1917"/>
        <v>4.0999999999999996</v>
      </c>
      <c r="G8190" s="1">
        <f t="shared" si="1904"/>
        <v>4.0999999999999996</v>
      </c>
      <c r="H8190">
        <f t="shared" si="1905"/>
        <v>4.0999999999999996</v>
      </c>
      <c r="I8190" t="s">
        <v>13163</v>
      </c>
      <c r="J8190" t="s">
        <v>5646</v>
      </c>
      <c r="K8190" t="s">
        <v>18</v>
      </c>
      <c r="L8190" t="str">
        <f t="shared" si="1906"/>
        <v>Established</v>
      </c>
      <c r="N8190" s="2">
        <f t="shared" si="1907"/>
        <v>51</v>
      </c>
      <c r="O8190" t="s">
        <v>1308</v>
      </c>
      <c r="Q8190" t="s">
        <v>612</v>
      </c>
      <c r="R8190" t="str">
        <f t="shared" si="1908"/>
        <v>Great</v>
      </c>
      <c r="S8190" t="str">
        <f t="shared" si="1909"/>
        <v>Great</v>
      </c>
      <c r="T8190" t="b">
        <f t="shared" si="1910"/>
        <v>1</v>
      </c>
      <c r="U8190" t="b">
        <f t="shared" si="1911"/>
        <v>1</v>
      </c>
      <c r="V8190" t="str">
        <f t="shared" si="1912"/>
        <v>Top Company</v>
      </c>
      <c r="W8190" t="str">
        <f t="shared" si="1913"/>
        <v>Don't Buy</v>
      </c>
      <c r="X8190" t="str">
        <f t="shared" si="1914"/>
        <v>Not Known</v>
      </c>
      <c r="Z8190" t="str">
        <f t="shared" si="1915"/>
        <v>None</v>
      </c>
      <c r="AB8190" t="str">
        <f t="shared" si="1916"/>
        <v>0</v>
      </c>
    </row>
    <row r="8191" spans="1:28" x14ac:dyDescent="0.3">
      <c r="A8191">
        <v>8189</v>
      </c>
      <c r="B8191" t="s">
        <v>13189</v>
      </c>
      <c r="C8191" t="str">
        <f t="shared" si="1903"/>
        <v>Long</v>
      </c>
      <c r="D8191">
        <v>4.2</v>
      </c>
      <c r="F8191" s="1">
        <f t="shared" si="1917"/>
        <v>4.2</v>
      </c>
      <c r="G8191" s="1">
        <f t="shared" si="1904"/>
        <v>4.2</v>
      </c>
      <c r="H8191">
        <f t="shared" si="1905"/>
        <v>4.2</v>
      </c>
      <c r="I8191" t="s">
        <v>13163</v>
      </c>
      <c r="J8191" t="s">
        <v>1119</v>
      </c>
      <c r="K8191" t="s">
        <v>299</v>
      </c>
      <c r="L8191" t="str">
        <f t="shared" si="1906"/>
        <v>Established</v>
      </c>
      <c r="N8191" s="2">
        <f t="shared" si="1907"/>
        <v>11</v>
      </c>
      <c r="O8191" t="s">
        <v>1261</v>
      </c>
      <c r="Q8191" t="s">
        <v>999</v>
      </c>
      <c r="R8191" t="str">
        <f t="shared" si="1908"/>
        <v>Great</v>
      </c>
      <c r="S8191" t="str">
        <f t="shared" si="1909"/>
        <v>Great</v>
      </c>
      <c r="T8191" t="b">
        <f t="shared" si="1910"/>
        <v>1</v>
      </c>
      <c r="U8191" t="b">
        <f t="shared" si="1911"/>
        <v>1</v>
      </c>
      <c r="V8191" t="str">
        <f t="shared" si="1912"/>
        <v>Average Company</v>
      </c>
      <c r="W8191" t="str">
        <f t="shared" si="1913"/>
        <v>Don't Buy</v>
      </c>
      <c r="X8191" t="str">
        <f t="shared" si="1914"/>
        <v>Not Known</v>
      </c>
      <c r="Z8191" t="str">
        <f t="shared" si="1915"/>
        <v>None</v>
      </c>
      <c r="AB8191" t="str">
        <f t="shared" si="1916"/>
        <v>0</v>
      </c>
    </row>
    <row r="8192" spans="1:28" x14ac:dyDescent="0.3">
      <c r="A8192">
        <v>8190</v>
      </c>
      <c r="B8192" t="s">
        <v>13190</v>
      </c>
      <c r="C8192" t="str">
        <f t="shared" si="1903"/>
        <v>Long</v>
      </c>
      <c r="D8192">
        <v>4</v>
      </c>
      <c r="F8192" s="1" t="e">
        <f t="shared" si="1917"/>
        <v>#VALUE!</v>
      </c>
      <c r="G8192" s="1" t="e">
        <f t="shared" si="1904"/>
        <v>#VALUE!</v>
      </c>
      <c r="H8192" t="e">
        <f t="shared" si="1905"/>
        <v>#VALUE!</v>
      </c>
      <c r="I8192" t="s">
        <v>13163</v>
      </c>
      <c r="J8192" t="s">
        <v>10737</v>
      </c>
      <c r="K8192" t="s">
        <v>691</v>
      </c>
      <c r="L8192" t="e">
        <f t="shared" si="1906"/>
        <v>#VALUE!</v>
      </c>
      <c r="N8192" s="2" t="e">
        <f t="shared" si="1907"/>
        <v>#VALUE!</v>
      </c>
      <c r="Q8192" t="s">
        <v>1957</v>
      </c>
      <c r="R8192" t="str">
        <f t="shared" si="1908"/>
        <v>Average</v>
      </c>
      <c r="S8192" t="str">
        <f t="shared" si="1909"/>
        <v xml:space="preserve"> </v>
      </c>
      <c r="T8192" t="e">
        <f t="shared" si="1910"/>
        <v>#VALUE!</v>
      </c>
      <c r="U8192" t="e">
        <f t="shared" si="1911"/>
        <v>#VALUE!</v>
      </c>
      <c r="V8192" t="e">
        <f t="shared" si="1912"/>
        <v>#VALUE!</v>
      </c>
      <c r="W8192" t="str">
        <f t="shared" si="1913"/>
        <v>Don't Buy</v>
      </c>
      <c r="X8192" t="str">
        <f t="shared" si="1914"/>
        <v>Not Known</v>
      </c>
      <c r="Z8192" t="e">
        <f t="shared" si="1915"/>
        <v>#VALUE!</v>
      </c>
      <c r="AB8192" t="str">
        <f t="shared" si="1916"/>
        <v>0</v>
      </c>
    </row>
    <row r="8193" spans="1:28" x14ac:dyDescent="0.3">
      <c r="A8193">
        <v>8191</v>
      </c>
      <c r="B8193" t="s">
        <v>13191</v>
      </c>
      <c r="C8193" t="str">
        <f t="shared" si="1903"/>
        <v>Long</v>
      </c>
      <c r="D8193">
        <v>3.8</v>
      </c>
      <c r="F8193" s="1">
        <f t="shared" si="1917"/>
        <v>3.8</v>
      </c>
      <c r="G8193" s="1">
        <f t="shared" si="1904"/>
        <v>3.8</v>
      </c>
      <c r="H8193">
        <f t="shared" si="1905"/>
        <v>3.8</v>
      </c>
      <c r="I8193" t="s">
        <v>13163</v>
      </c>
      <c r="J8193" t="s">
        <v>10</v>
      </c>
      <c r="K8193" t="s">
        <v>5237</v>
      </c>
      <c r="L8193" t="str">
        <f t="shared" si="1906"/>
        <v>Established</v>
      </c>
      <c r="N8193" s="2">
        <f t="shared" si="1907"/>
        <v>60</v>
      </c>
      <c r="O8193" t="s">
        <v>432</v>
      </c>
      <c r="P8193" t="s">
        <v>691</v>
      </c>
      <c r="Q8193" t="s">
        <v>429</v>
      </c>
      <c r="R8193" t="str">
        <f t="shared" si="1908"/>
        <v>Average</v>
      </c>
      <c r="S8193" t="str">
        <f t="shared" si="1909"/>
        <v xml:space="preserve"> </v>
      </c>
      <c r="T8193" t="b">
        <f t="shared" si="1910"/>
        <v>0</v>
      </c>
      <c r="U8193" t="b">
        <f t="shared" si="1911"/>
        <v>1</v>
      </c>
      <c r="V8193" t="str">
        <f t="shared" si="1912"/>
        <v>Average Company</v>
      </c>
      <c r="W8193" t="str">
        <f t="shared" si="1913"/>
        <v>Don't Buy</v>
      </c>
      <c r="X8193" t="str">
        <f t="shared" si="1914"/>
        <v>Not Known</v>
      </c>
      <c r="Z8193" t="str">
        <f t="shared" si="1915"/>
        <v>None</v>
      </c>
      <c r="AB8193" t="str">
        <f t="shared" si="1916"/>
        <v>0</v>
      </c>
    </row>
    <row r="8194" spans="1:28" x14ac:dyDescent="0.3">
      <c r="A8194">
        <v>8192</v>
      </c>
      <c r="B8194" t="s">
        <v>13192</v>
      </c>
      <c r="C8194" t="str">
        <f t="shared" si="1903"/>
        <v>Long</v>
      </c>
      <c r="D8194">
        <v>3.6</v>
      </c>
      <c r="F8194" s="1">
        <f t="shared" si="1917"/>
        <v>3.6</v>
      </c>
      <c r="G8194" s="1">
        <f t="shared" si="1904"/>
        <v>3.6</v>
      </c>
      <c r="H8194">
        <f t="shared" si="1905"/>
        <v>3.6</v>
      </c>
      <c r="I8194" t="s">
        <v>13163</v>
      </c>
      <c r="J8194" t="s">
        <v>10</v>
      </c>
      <c r="K8194" t="s">
        <v>4624</v>
      </c>
      <c r="L8194" t="str">
        <f t="shared" si="1906"/>
        <v>Established</v>
      </c>
      <c r="N8194" s="2">
        <f t="shared" si="1907"/>
        <v>27</v>
      </c>
      <c r="O8194" t="s">
        <v>109</v>
      </c>
      <c r="P8194" t="s">
        <v>691</v>
      </c>
      <c r="Q8194" t="s">
        <v>7875</v>
      </c>
      <c r="R8194" t="str">
        <f t="shared" si="1908"/>
        <v>Average</v>
      </c>
      <c r="S8194" t="str">
        <f t="shared" si="1909"/>
        <v xml:space="preserve"> </v>
      </c>
      <c r="T8194" t="b">
        <f t="shared" si="1910"/>
        <v>0</v>
      </c>
      <c r="U8194" t="b">
        <f t="shared" si="1911"/>
        <v>1</v>
      </c>
      <c r="V8194" t="str">
        <f t="shared" si="1912"/>
        <v>Average Company</v>
      </c>
      <c r="W8194" t="str">
        <f t="shared" si="1913"/>
        <v>Don't Buy</v>
      </c>
      <c r="X8194" t="str">
        <f t="shared" si="1914"/>
        <v>Not Known</v>
      </c>
      <c r="Z8194" t="str">
        <f t="shared" si="1915"/>
        <v>None</v>
      </c>
      <c r="AB8194" t="str">
        <f t="shared" si="1916"/>
        <v>0</v>
      </c>
    </row>
    <row r="8195" spans="1:28" x14ac:dyDescent="0.3">
      <c r="A8195">
        <v>8193</v>
      </c>
      <c r="B8195" t="s">
        <v>13193</v>
      </c>
      <c r="C8195" t="str">
        <f t="shared" ref="C8195:C8258" si="1918">IF(LEN(B8195)&gt;=10,"Long","Short")</f>
        <v>Long</v>
      </c>
      <c r="D8195">
        <v>3.3</v>
      </c>
      <c r="F8195" s="1">
        <f t="shared" si="1917"/>
        <v>3.3</v>
      </c>
      <c r="G8195" s="1">
        <f t="shared" ref="G8195:G8258" si="1919">IF(L8195="Startup",D8195+0.5,D8195)</f>
        <v>3.3</v>
      </c>
      <c r="H8195">
        <f t="shared" ref="H8195:H8258" si="1920">IF(L8195="Startup",D8195+0.1,D8195)</f>
        <v>3.3</v>
      </c>
      <c r="I8195" t="s">
        <v>13163</v>
      </c>
      <c r="J8195" t="s">
        <v>10</v>
      </c>
      <c r="K8195" t="s">
        <v>10497</v>
      </c>
      <c r="L8195" t="str">
        <f t="shared" ref="L8195:L8258" si="1921">IF(N8195&lt;10,"Startup","Established")</f>
        <v>Established</v>
      </c>
      <c r="N8195" s="2">
        <f t="shared" ref="N8195:N8258" si="1922">INT(LEFT(O8195,2))</f>
        <v>64</v>
      </c>
      <c r="O8195" t="s">
        <v>511</v>
      </c>
      <c r="P8195" t="s">
        <v>683</v>
      </c>
      <c r="Q8195" t="s">
        <v>105</v>
      </c>
      <c r="R8195" t="str">
        <f t="shared" ref="R8195:R8258" si="1923">IF(D8195&gt;4,"Great","Average")</f>
        <v>Average</v>
      </c>
      <c r="S8195" t="str">
        <f t="shared" ref="S8195:S8258" si="1924">IF(D8195&gt;4,"Great"," ")</f>
        <v xml:space="preserve"> </v>
      </c>
      <c r="T8195" t="b">
        <f t="shared" ref="T8195:T8258" si="1925">AND(D8195:D18153&gt;4,N8195:N18153&gt;10)</f>
        <v>0</v>
      </c>
      <c r="U8195" t="b">
        <f t="shared" ref="U8195:U8258" si="1926">OR(D8195&gt;3.5,N8195&lt;10)</f>
        <v>0</v>
      </c>
      <c r="V8195" t="str">
        <f t="shared" ref="V8195:V8258" si="1927">IF(AND(D8195&gt;4,N8195&gt;20),"Top Company","Average Company")</f>
        <v>Average Company</v>
      </c>
      <c r="W8195" t="str">
        <f t="shared" ref="W8195:W8258" si="1928">IF(OR(LEFT(B8195,1)="T",LEFT(B8195,1)="G"),"Buy","Don't Buy")</f>
        <v>Don't Buy</v>
      </c>
      <c r="X8195" t="str">
        <f t="shared" ref="X8195:X8258" si="1929">IF(IF(Q8195="Financial Services",ISNUMBER(SEARCH("Mumbai",K8195))),"Bombay Finance","Not Known")</f>
        <v>Not Known</v>
      </c>
      <c r="Z8195" t="str">
        <f t="shared" ref="Z8195:Z8258" si="1930">IF(AND(OR(ISNUMBER(SEARCH("Bangalore",K8195)),ISNUMBER(SEARCH("Bengaluru",K8195)),ISNUMBER(SEARCH("Chennai",K8195))),N8195&lt;10),"Silicon Valley Startups","None")</f>
        <v>None</v>
      </c>
      <c r="AB8195" t="str">
        <f t="shared" ref="AB8195:AB8258" si="1931">IF(AND(OR(Q8195="IT Services &amp; Consulting",Q8195="Financial Services"),D8195&gt;4),"1Million",IF(AND(OR(Q8195="IT Services &amp; Consulting",Q8195="Financial Services"),D8195&lt;=4),"500K",IF(AND(Q8195="Telecom / ISP",D8195&gt;4),"800K","0")))</f>
        <v>0</v>
      </c>
    </row>
    <row r="8196" spans="1:28" x14ac:dyDescent="0.3">
      <c r="A8196">
        <v>8194</v>
      </c>
      <c r="B8196" t="s">
        <v>13194</v>
      </c>
      <c r="C8196" t="str">
        <f t="shared" si="1918"/>
        <v>Long</v>
      </c>
      <c r="D8196">
        <v>3.6</v>
      </c>
      <c r="F8196" s="1">
        <f t="shared" si="1917"/>
        <v>3.6</v>
      </c>
      <c r="G8196" s="1">
        <f t="shared" si="1919"/>
        <v>3.6</v>
      </c>
      <c r="H8196">
        <f t="shared" si="1920"/>
        <v>3.6</v>
      </c>
      <c r="I8196" t="s">
        <v>13163</v>
      </c>
      <c r="J8196" t="s">
        <v>22</v>
      </c>
      <c r="K8196" t="s">
        <v>13195</v>
      </c>
      <c r="L8196" t="str">
        <f t="shared" si="1921"/>
        <v>Established</v>
      </c>
      <c r="N8196" s="2">
        <f t="shared" si="1922"/>
        <v>41</v>
      </c>
      <c r="O8196" t="s">
        <v>39</v>
      </c>
      <c r="P8196" t="s">
        <v>147</v>
      </c>
      <c r="Q8196" t="s">
        <v>523</v>
      </c>
      <c r="R8196" t="str">
        <f t="shared" si="1923"/>
        <v>Average</v>
      </c>
      <c r="S8196" t="str">
        <f t="shared" si="1924"/>
        <v xml:space="preserve"> </v>
      </c>
      <c r="T8196" t="b">
        <f t="shared" si="1925"/>
        <v>0</v>
      </c>
      <c r="U8196" t="b">
        <f t="shared" si="1926"/>
        <v>1</v>
      </c>
      <c r="V8196" t="str">
        <f t="shared" si="1927"/>
        <v>Average Company</v>
      </c>
      <c r="W8196" t="str">
        <f t="shared" si="1928"/>
        <v>Don't Buy</v>
      </c>
      <c r="X8196" t="str">
        <f t="shared" si="1929"/>
        <v>Not Known</v>
      </c>
      <c r="Z8196" t="str">
        <f t="shared" si="1930"/>
        <v>None</v>
      </c>
      <c r="AB8196" t="str">
        <f t="shared" si="1931"/>
        <v>0</v>
      </c>
    </row>
    <row r="8197" spans="1:28" x14ac:dyDescent="0.3">
      <c r="A8197">
        <v>8195</v>
      </c>
      <c r="B8197" t="s">
        <v>13196</v>
      </c>
      <c r="C8197" t="str">
        <f t="shared" si="1918"/>
        <v>Short</v>
      </c>
      <c r="D8197">
        <v>3.7</v>
      </c>
      <c r="F8197" s="1">
        <f t="shared" si="1917"/>
        <v>3.7</v>
      </c>
      <c r="G8197" s="1">
        <f t="shared" si="1919"/>
        <v>3.7</v>
      </c>
      <c r="H8197">
        <f t="shared" si="1920"/>
        <v>3.7</v>
      </c>
      <c r="I8197" t="s">
        <v>13163</v>
      </c>
      <c r="J8197" t="s">
        <v>22</v>
      </c>
      <c r="K8197" t="s">
        <v>13197</v>
      </c>
      <c r="L8197" t="str">
        <f t="shared" si="1921"/>
        <v>Established</v>
      </c>
      <c r="N8197" s="2">
        <f t="shared" si="1922"/>
        <v>47</v>
      </c>
      <c r="O8197" t="s">
        <v>258</v>
      </c>
      <c r="P8197" t="s">
        <v>274</v>
      </c>
      <c r="Q8197" t="s">
        <v>1519</v>
      </c>
      <c r="R8197" t="str">
        <f t="shared" si="1923"/>
        <v>Average</v>
      </c>
      <c r="S8197" t="str">
        <f t="shared" si="1924"/>
        <v xml:space="preserve"> </v>
      </c>
      <c r="T8197" t="b">
        <f t="shared" si="1925"/>
        <v>0</v>
      </c>
      <c r="U8197" t="b">
        <f t="shared" si="1926"/>
        <v>1</v>
      </c>
      <c r="V8197" t="str">
        <f t="shared" si="1927"/>
        <v>Average Company</v>
      </c>
      <c r="W8197" t="str">
        <f t="shared" si="1928"/>
        <v>Don't Buy</v>
      </c>
      <c r="X8197" t="str">
        <f t="shared" si="1929"/>
        <v>Not Known</v>
      </c>
      <c r="Z8197" t="str">
        <f t="shared" si="1930"/>
        <v>None</v>
      </c>
      <c r="AB8197" t="str">
        <f t="shared" si="1931"/>
        <v>0</v>
      </c>
    </row>
    <row r="8198" spans="1:28" x14ac:dyDescent="0.3">
      <c r="A8198">
        <v>8196</v>
      </c>
      <c r="B8198" t="s">
        <v>13198</v>
      </c>
      <c r="C8198" t="str">
        <f t="shared" si="1918"/>
        <v>Long</v>
      </c>
      <c r="D8198">
        <v>3.6</v>
      </c>
      <c r="F8198" s="1">
        <f t="shared" si="1917"/>
        <v>4.0999999999999996</v>
      </c>
      <c r="G8198" s="1">
        <f t="shared" si="1919"/>
        <v>4.0999999999999996</v>
      </c>
      <c r="H8198">
        <f t="shared" si="1920"/>
        <v>3.7</v>
      </c>
      <c r="I8198" t="s">
        <v>13163</v>
      </c>
      <c r="J8198" t="s">
        <v>22</v>
      </c>
      <c r="K8198" t="s">
        <v>9170</v>
      </c>
      <c r="L8198" t="str">
        <f t="shared" si="1921"/>
        <v>Startup</v>
      </c>
      <c r="N8198" s="2">
        <f t="shared" si="1922"/>
        <v>9</v>
      </c>
      <c r="O8198" t="s">
        <v>331</v>
      </c>
      <c r="P8198" t="s">
        <v>691</v>
      </c>
      <c r="Q8198" t="s">
        <v>28</v>
      </c>
      <c r="R8198" t="str">
        <f t="shared" si="1923"/>
        <v>Average</v>
      </c>
      <c r="S8198" t="str">
        <f t="shared" si="1924"/>
        <v xml:space="preserve"> </v>
      </c>
      <c r="T8198" t="b">
        <f t="shared" si="1925"/>
        <v>0</v>
      </c>
      <c r="U8198" t="b">
        <f t="shared" si="1926"/>
        <v>1</v>
      </c>
      <c r="V8198" t="str">
        <f t="shared" si="1927"/>
        <v>Average Company</v>
      </c>
      <c r="W8198" t="str">
        <f t="shared" si="1928"/>
        <v>Don't Buy</v>
      </c>
      <c r="X8198" t="str">
        <f t="shared" si="1929"/>
        <v>Not Known</v>
      </c>
      <c r="Z8198" t="str">
        <f t="shared" si="1930"/>
        <v>None</v>
      </c>
      <c r="AB8198" t="str">
        <f t="shared" si="1931"/>
        <v>500K</v>
      </c>
    </row>
    <row r="8199" spans="1:28" x14ac:dyDescent="0.3">
      <c r="A8199">
        <v>8197</v>
      </c>
      <c r="B8199" t="s">
        <v>13167</v>
      </c>
      <c r="C8199" t="str">
        <f t="shared" si="1918"/>
        <v>Long</v>
      </c>
      <c r="D8199">
        <v>3.8</v>
      </c>
      <c r="F8199" s="1" t="e">
        <f t="shared" si="1917"/>
        <v>#VALUE!</v>
      </c>
      <c r="G8199" s="1" t="e">
        <f t="shared" si="1919"/>
        <v>#VALUE!</v>
      </c>
      <c r="H8199" t="e">
        <f t="shared" si="1920"/>
        <v>#VALUE!</v>
      </c>
      <c r="I8199" t="s">
        <v>13163</v>
      </c>
      <c r="J8199" t="s">
        <v>8366</v>
      </c>
      <c r="K8199" t="s">
        <v>200</v>
      </c>
      <c r="L8199" t="e">
        <f t="shared" si="1921"/>
        <v>#VALUE!</v>
      </c>
      <c r="N8199" s="2" t="e">
        <f t="shared" si="1922"/>
        <v>#VALUE!</v>
      </c>
      <c r="O8199" t="s">
        <v>147</v>
      </c>
      <c r="Q8199" t="s">
        <v>28</v>
      </c>
      <c r="R8199" t="str">
        <f t="shared" si="1923"/>
        <v>Average</v>
      </c>
      <c r="S8199" t="str">
        <f t="shared" si="1924"/>
        <v xml:space="preserve"> </v>
      </c>
      <c r="T8199" t="e">
        <f t="shared" si="1925"/>
        <v>#VALUE!</v>
      </c>
      <c r="U8199" t="e">
        <f t="shared" si="1926"/>
        <v>#VALUE!</v>
      </c>
      <c r="V8199" t="e">
        <f t="shared" si="1927"/>
        <v>#VALUE!</v>
      </c>
      <c r="W8199" t="str">
        <f t="shared" si="1928"/>
        <v>Don't Buy</v>
      </c>
      <c r="X8199" t="str">
        <f t="shared" si="1929"/>
        <v>Not Known</v>
      </c>
      <c r="Z8199" t="e">
        <f t="shared" si="1930"/>
        <v>#VALUE!</v>
      </c>
      <c r="AB8199" t="str">
        <f t="shared" si="1931"/>
        <v>500K</v>
      </c>
    </row>
    <row r="8200" spans="1:28" x14ac:dyDescent="0.3">
      <c r="A8200">
        <v>8198</v>
      </c>
      <c r="B8200" t="s">
        <v>13176</v>
      </c>
      <c r="C8200" t="str">
        <f t="shared" si="1918"/>
        <v>Long</v>
      </c>
      <c r="D8200">
        <v>3.8</v>
      </c>
      <c r="F8200" s="1">
        <f t="shared" si="1917"/>
        <v>3.8</v>
      </c>
      <c r="G8200" s="1">
        <f t="shared" si="1919"/>
        <v>3.8</v>
      </c>
      <c r="H8200">
        <f t="shared" si="1920"/>
        <v>3.8</v>
      </c>
      <c r="I8200" t="s">
        <v>13163</v>
      </c>
      <c r="J8200" t="s">
        <v>10</v>
      </c>
      <c r="K8200" t="s">
        <v>3995</v>
      </c>
      <c r="L8200" t="str">
        <f t="shared" si="1921"/>
        <v>Established</v>
      </c>
      <c r="N8200" s="2">
        <f t="shared" si="1922"/>
        <v>17</v>
      </c>
      <c r="O8200" t="s">
        <v>711</v>
      </c>
      <c r="P8200" t="s">
        <v>683</v>
      </c>
      <c r="Q8200" t="s">
        <v>19</v>
      </c>
      <c r="R8200" t="str">
        <f t="shared" si="1923"/>
        <v>Average</v>
      </c>
      <c r="S8200" t="str">
        <f t="shared" si="1924"/>
        <v xml:space="preserve"> </v>
      </c>
      <c r="T8200" t="b">
        <f t="shared" si="1925"/>
        <v>0</v>
      </c>
      <c r="U8200" t="b">
        <f t="shared" si="1926"/>
        <v>1</v>
      </c>
      <c r="V8200" t="str">
        <f t="shared" si="1927"/>
        <v>Average Company</v>
      </c>
      <c r="W8200" t="str">
        <f t="shared" si="1928"/>
        <v>Don't Buy</v>
      </c>
      <c r="X8200" t="str">
        <f t="shared" si="1929"/>
        <v>Not Known</v>
      </c>
      <c r="Z8200" t="str">
        <f t="shared" si="1930"/>
        <v>None</v>
      </c>
      <c r="AB8200" t="str">
        <f t="shared" si="1931"/>
        <v>500K</v>
      </c>
    </row>
    <row r="8201" spans="1:28" x14ac:dyDescent="0.3">
      <c r="A8201">
        <v>8199</v>
      </c>
      <c r="B8201" t="s">
        <v>13177</v>
      </c>
      <c r="C8201" t="str">
        <f t="shared" si="1918"/>
        <v>Long</v>
      </c>
      <c r="D8201">
        <v>3.8</v>
      </c>
      <c r="F8201" s="1">
        <f t="shared" si="1917"/>
        <v>3.8</v>
      </c>
      <c r="G8201" s="1">
        <f t="shared" si="1919"/>
        <v>3.8</v>
      </c>
      <c r="H8201">
        <f t="shared" si="1920"/>
        <v>3.8</v>
      </c>
      <c r="I8201" t="s">
        <v>13163</v>
      </c>
      <c r="J8201" t="s">
        <v>13178</v>
      </c>
      <c r="K8201" t="s">
        <v>18</v>
      </c>
      <c r="L8201" t="str">
        <f t="shared" si="1921"/>
        <v>Established</v>
      </c>
      <c r="N8201" s="2">
        <f t="shared" si="1922"/>
        <v>51</v>
      </c>
      <c r="O8201" t="s">
        <v>1308</v>
      </c>
      <c r="Q8201" t="s">
        <v>915</v>
      </c>
      <c r="R8201" t="str">
        <f t="shared" si="1923"/>
        <v>Average</v>
      </c>
      <c r="S8201" t="str">
        <f t="shared" si="1924"/>
        <v xml:space="preserve"> </v>
      </c>
      <c r="T8201" t="b">
        <f t="shared" si="1925"/>
        <v>0</v>
      </c>
      <c r="U8201" t="b">
        <f t="shared" si="1926"/>
        <v>1</v>
      </c>
      <c r="V8201" t="str">
        <f t="shared" si="1927"/>
        <v>Average Company</v>
      </c>
      <c r="W8201" t="str">
        <f t="shared" si="1928"/>
        <v>Don't Buy</v>
      </c>
      <c r="X8201" t="str">
        <f t="shared" si="1929"/>
        <v>Not Known</v>
      </c>
      <c r="Z8201" t="str">
        <f t="shared" si="1930"/>
        <v>None</v>
      </c>
      <c r="AB8201" t="str">
        <f t="shared" si="1931"/>
        <v>0</v>
      </c>
    </row>
    <row r="8202" spans="1:28" x14ac:dyDescent="0.3">
      <c r="A8202">
        <v>8200</v>
      </c>
      <c r="B8202" t="s">
        <v>13199</v>
      </c>
      <c r="C8202" t="str">
        <f t="shared" si="1918"/>
        <v>Long</v>
      </c>
      <c r="D8202">
        <v>3.5</v>
      </c>
      <c r="F8202" s="1">
        <f t="shared" si="1917"/>
        <v>3.5</v>
      </c>
      <c r="G8202" s="1">
        <f t="shared" si="1919"/>
        <v>3.5</v>
      </c>
      <c r="H8202">
        <f t="shared" si="1920"/>
        <v>3.5</v>
      </c>
      <c r="I8202" t="s">
        <v>13163</v>
      </c>
      <c r="J8202" t="s">
        <v>22</v>
      </c>
      <c r="K8202" t="s">
        <v>5633</v>
      </c>
      <c r="L8202" t="str">
        <f t="shared" si="1921"/>
        <v>Established</v>
      </c>
      <c r="N8202" s="2">
        <f t="shared" si="1922"/>
        <v>14</v>
      </c>
      <c r="O8202" t="s">
        <v>522</v>
      </c>
      <c r="P8202" t="s">
        <v>1261</v>
      </c>
      <c r="Q8202" t="s">
        <v>44</v>
      </c>
      <c r="R8202" t="str">
        <f t="shared" si="1923"/>
        <v>Average</v>
      </c>
      <c r="S8202" t="str">
        <f t="shared" si="1924"/>
        <v xml:space="preserve"> </v>
      </c>
      <c r="T8202" t="b">
        <f t="shared" si="1925"/>
        <v>0</v>
      </c>
      <c r="U8202" t="b">
        <f t="shared" si="1926"/>
        <v>0</v>
      </c>
      <c r="V8202" t="str">
        <f t="shared" si="1927"/>
        <v>Average Company</v>
      </c>
      <c r="W8202" t="str">
        <f t="shared" si="1928"/>
        <v>Don't Buy</v>
      </c>
      <c r="X8202" t="str">
        <f t="shared" si="1929"/>
        <v>Not Known</v>
      </c>
      <c r="Z8202" t="str">
        <f t="shared" si="1930"/>
        <v>None</v>
      </c>
      <c r="AB8202" t="str">
        <f t="shared" si="1931"/>
        <v>0</v>
      </c>
    </row>
    <row r="8203" spans="1:28" x14ac:dyDescent="0.3">
      <c r="A8203">
        <v>8201</v>
      </c>
      <c r="B8203" t="s">
        <v>13200</v>
      </c>
      <c r="C8203" t="str">
        <f t="shared" si="1918"/>
        <v>Long</v>
      </c>
      <c r="D8203">
        <v>3.9</v>
      </c>
      <c r="F8203" s="1">
        <f t="shared" si="1917"/>
        <v>3.9</v>
      </c>
      <c r="G8203" s="1">
        <f t="shared" si="1919"/>
        <v>3.9</v>
      </c>
      <c r="H8203">
        <f t="shared" si="1920"/>
        <v>3.9</v>
      </c>
      <c r="I8203" t="s">
        <v>13163</v>
      </c>
      <c r="J8203" t="s">
        <v>22</v>
      </c>
      <c r="K8203" t="s">
        <v>7238</v>
      </c>
      <c r="L8203" t="str">
        <f t="shared" si="1921"/>
        <v>Established</v>
      </c>
      <c r="N8203" s="2">
        <f t="shared" si="1922"/>
        <v>23</v>
      </c>
      <c r="O8203" t="s">
        <v>230</v>
      </c>
      <c r="P8203" t="s">
        <v>683</v>
      </c>
      <c r="Q8203" t="s">
        <v>362</v>
      </c>
      <c r="R8203" t="str">
        <f t="shared" si="1923"/>
        <v>Average</v>
      </c>
      <c r="S8203" t="str">
        <f t="shared" si="1924"/>
        <v xml:space="preserve"> </v>
      </c>
      <c r="T8203" t="b">
        <f t="shared" si="1925"/>
        <v>0</v>
      </c>
      <c r="U8203" t="b">
        <f t="shared" si="1926"/>
        <v>1</v>
      </c>
      <c r="V8203" t="str">
        <f t="shared" si="1927"/>
        <v>Average Company</v>
      </c>
      <c r="W8203" t="str">
        <f t="shared" si="1928"/>
        <v>Don't Buy</v>
      </c>
      <c r="X8203" t="str">
        <f t="shared" si="1929"/>
        <v>Not Known</v>
      </c>
      <c r="Z8203" t="str">
        <f t="shared" si="1930"/>
        <v>None</v>
      </c>
      <c r="AB8203" t="str">
        <f t="shared" si="1931"/>
        <v>0</v>
      </c>
    </row>
    <row r="8204" spans="1:28" x14ac:dyDescent="0.3">
      <c r="A8204">
        <v>8202</v>
      </c>
      <c r="B8204" t="s">
        <v>13201</v>
      </c>
      <c r="C8204" t="str">
        <f t="shared" si="1918"/>
        <v>Long</v>
      </c>
      <c r="D8204">
        <v>4.0999999999999996</v>
      </c>
      <c r="F8204" s="1">
        <f t="shared" si="1917"/>
        <v>4.0999999999999996</v>
      </c>
      <c r="G8204" s="1">
        <f t="shared" si="1919"/>
        <v>4.0999999999999996</v>
      </c>
      <c r="H8204">
        <f t="shared" si="1920"/>
        <v>4.0999999999999996</v>
      </c>
      <c r="I8204" t="s">
        <v>13163</v>
      </c>
      <c r="J8204" t="s">
        <v>22</v>
      </c>
      <c r="K8204" t="s">
        <v>13202</v>
      </c>
      <c r="L8204" t="str">
        <f t="shared" si="1921"/>
        <v>Established</v>
      </c>
      <c r="N8204" s="2">
        <f t="shared" si="1922"/>
        <v>26</v>
      </c>
      <c r="O8204" t="s">
        <v>126</v>
      </c>
      <c r="P8204" t="s">
        <v>1308</v>
      </c>
      <c r="Q8204" t="s">
        <v>204</v>
      </c>
      <c r="R8204" t="str">
        <f t="shared" si="1923"/>
        <v>Great</v>
      </c>
      <c r="S8204" t="str">
        <f t="shared" si="1924"/>
        <v>Great</v>
      </c>
      <c r="T8204" t="b">
        <f t="shared" si="1925"/>
        <v>1</v>
      </c>
      <c r="U8204" t="b">
        <f t="shared" si="1926"/>
        <v>1</v>
      </c>
      <c r="V8204" t="str">
        <f t="shared" si="1927"/>
        <v>Top Company</v>
      </c>
      <c r="W8204" t="str">
        <f t="shared" si="1928"/>
        <v>Don't Buy</v>
      </c>
      <c r="X8204" t="str">
        <f t="shared" si="1929"/>
        <v>Not Known</v>
      </c>
      <c r="Z8204" t="str">
        <f t="shared" si="1930"/>
        <v>None</v>
      </c>
      <c r="AB8204" t="str">
        <f t="shared" si="1931"/>
        <v>0</v>
      </c>
    </row>
    <row r="8205" spans="1:28" x14ac:dyDescent="0.3">
      <c r="A8205">
        <v>8203</v>
      </c>
      <c r="B8205" t="s">
        <v>13162</v>
      </c>
      <c r="C8205" t="str">
        <f t="shared" si="1918"/>
        <v>Short</v>
      </c>
      <c r="D8205">
        <v>3.1</v>
      </c>
      <c r="F8205" s="1">
        <f t="shared" si="1917"/>
        <v>3.1</v>
      </c>
      <c r="G8205" s="1">
        <f t="shared" si="1919"/>
        <v>3.1</v>
      </c>
      <c r="H8205">
        <f t="shared" si="1920"/>
        <v>3.1</v>
      </c>
      <c r="I8205" t="s">
        <v>13163</v>
      </c>
      <c r="J8205" t="s">
        <v>22</v>
      </c>
      <c r="K8205" t="s">
        <v>13164</v>
      </c>
      <c r="L8205" t="str">
        <f t="shared" si="1921"/>
        <v>Established</v>
      </c>
      <c r="N8205" s="2">
        <f t="shared" si="1922"/>
        <v>31</v>
      </c>
      <c r="O8205" t="s">
        <v>58</v>
      </c>
      <c r="P8205" t="s">
        <v>181</v>
      </c>
      <c r="Q8205" t="s">
        <v>44</v>
      </c>
      <c r="R8205" t="str">
        <f t="shared" si="1923"/>
        <v>Average</v>
      </c>
      <c r="S8205" t="str">
        <f t="shared" si="1924"/>
        <v xml:space="preserve"> </v>
      </c>
      <c r="T8205" t="b">
        <f t="shared" si="1925"/>
        <v>0</v>
      </c>
      <c r="U8205" t="b">
        <f t="shared" si="1926"/>
        <v>0</v>
      </c>
      <c r="V8205" t="str">
        <f t="shared" si="1927"/>
        <v>Average Company</v>
      </c>
      <c r="W8205" t="str">
        <f t="shared" si="1928"/>
        <v>Don't Buy</v>
      </c>
      <c r="X8205" t="str">
        <f t="shared" si="1929"/>
        <v>Not Known</v>
      </c>
      <c r="Z8205" t="str">
        <f t="shared" si="1930"/>
        <v>None</v>
      </c>
      <c r="AB8205" t="str">
        <f t="shared" si="1931"/>
        <v>0</v>
      </c>
    </row>
    <row r="8206" spans="1:28" x14ac:dyDescent="0.3">
      <c r="A8206">
        <v>8204</v>
      </c>
      <c r="B8206" t="s">
        <v>13203</v>
      </c>
      <c r="C8206" t="str">
        <f t="shared" si="1918"/>
        <v>Long</v>
      </c>
      <c r="D8206">
        <v>3</v>
      </c>
      <c r="F8206" s="1">
        <f t="shared" si="1917"/>
        <v>3</v>
      </c>
      <c r="G8206" s="1">
        <f t="shared" si="1919"/>
        <v>3</v>
      </c>
      <c r="H8206">
        <f t="shared" si="1920"/>
        <v>3</v>
      </c>
      <c r="I8206" t="s">
        <v>13163</v>
      </c>
      <c r="J8206" t="s">
        <v>22</v>
      </c>
      <c r="K8206" t="s">
        <v>13204</v>
      </c>
      <c r="L8206" t="str">
        <f t="shared" si="1921"/>
        <v>Established</v>
      </c>
      <c r="N8206" s="2">
        <f t="shared" si="1922"/>
        <v>21</v>
      </c>
      <c r="O8206" t="s">
        <v>321</v>
      </c>
      <c r="P8206" t="s">
        <v>683</v>
      </c>
      <c r="Q8206" t="s">
        <v>19</v>
      </c>
      <c r="R8206" t="str">
        <f t="shared" si="1923"/>
        <v>Average</v>
      </c>
      <c r="S8206" t="str">
        <f t="shared" si="1924"/>
        <v xml:space="preserve"> </v>
      </c>
      <c r="T8206" t="b">
        <f t="shared" si="1925"/>
        <v>0</v>
      </c>
      <c r="U8206" t="b">
        <f t="shared" si="1926"/>
        <v>0</v>
      </c>
      <c r="V8206" t="str">
        <f t="shared" si="1927"/>
        <v>Average Company</v>
      </c>
      <c r="W8206" t="str">
        <f t="shared" si="1928"/>
        <v>Buy</v>
      </c>
      <c r="X8206" t="str">
        <f t="shared" si="1929"/>
        <v>Not Known</v>
      </c>
      <c r="Z8206" t="str">
        <f t="shared" si="1930"/>
        <v>None</v>
      </c>
      <c r="AB8206" t="str">
        <f t="shared" si="1931"/>
        <v>500K</v>
      </c>
    </row>
    <row r="8207" spans="1:28" x14ac:dyDescent="0.3">
      <c r="A8207">
        <v>8205</v>
      </c>
      <c r="B8207" t="s">
        <v>13205</v>
      </c>
      <c r="C8207" t="str">
        <f t="shared" si="1918"/>
        <v>Long</v>
      </c>
      <c r="D8207">
        <v>3.7</v>
      </c>
      <c r="F8207" s="1">
        <f t="shared" si="1917"/>
        <v>3.7</v>
      </c>
      <c r="G8207" s="1">
        <f t="shared" si="1919"/>
        <v>3.7</v>
      </c>
      <c r="H8207">
        <f t="shared" si="1920"/>
        <v>3.7</v>
      </c>
      <c r="I8207" t="s">
        <v>13163</v>
      </c>
      <c r="J8207" t="s">
        <v>22</v>
      </c>
      <c r="K8207" t="s">
        <v>13206</v>
      </c>
      <c r="L8207" t="str">
        <f t="shared" si="1921"/>
        <v>Established</v>
      </c>
      <c r="N8207" s="2">
        <f t="shared" si="1922"/>
        <v>29</v>
      </c>
      <c r="O8207" t="s">
        <v>62</v>
      </c>
      <c r="P8207" t="s">
        <v>683</v>
      </c>
      <c r="Q8207" t="s">
        <v>204</v>
      </c>
      <c r="R8207" t="str">
        <f t="shared" si="1923"/>
        <v>Average</v>
      </c>
      <c r="S8207" t="str">
        <f t="shared" si="1924"/>
        <v xml:space="preserve"> </v>
      </c>
      <c r="T8207" t="b">
        <f t="shared" si="1925"/>
        <v>0</v>
      </c>
      <c r="U8207" t="b">
        <f t="shared" si="1926"/>
        <v>1</v>
      </c>
      <c r="V8207" t="str">
        <f t="shared" si="1927"/>
        <v>Average Company</v>
      </c>
      <c r="W8207" t="str">
        <f t="shared" si="1928"/>
        <v>Don't Buy</v>
      </c>
      <c r="X8207" t="str">
        <f t="shared" si="1929"/>
        <v>Not Known</v>
      </c>
      <c r="Z8207" t="str">
        <f t="shared" si="1930"/>
        <v>None</v>
      </c>
      <c r="AB8207" t="str">
        <f t="shared" si="1931"/>
        <v>0</v>
      </c>
    </row>
    <row r="8208" spans="1:28" x14ac:dyDescent="0.3">
      <c r="A8208">
        <v>8206</v>
      </c>
      <c r="B8208" t="s">
        <v>13171</v>
      </c>
      <c r="C8208" t="str">
        <f t="shared" si="1918"/>
        <v>Long</v>
      </c>
      <c r="D8208">
        <v>4</v>
      </c>
      <c r="F8208" s="1">
        <f t="shared" si="1917"/>
        <v>4</v>
      </c>
      <c r="G8208" s="1">
        <f t="shared" si="1919"/>
        <v>4</v>
      </c>
      <c r="H8208">
        <f t="shared" si="1920"/>
        <v>4</v>
      </c>
      <c r="I8208" t="s">
        <v>13163</v>
      </c>
      <c r="J8208" t="s">
        <v>22</v>
      </c>
      <c r="K8208" t="s">
        <v>6211</v>
      </c>
      <c r="L8208" t="str">
        <f t="shared" si="1921"/>
        <v>Established</v>
      </c>
      <c r="N8208" s="2">
        <f t="shared" si="1922"/>
        <v>15</v>
      </c>
      <c r="O8208" t="s">
        <v>84</v>
      </c>
      <c r="P8208" t="s">
        <v>683</v>
      </c>
      <c r="Q8208" t="s">
        <v>533</v>
      </c>
      <c r="R8208" t="str">
        <f t="shared" si="1923"/>
        <v>Average</v>
      </c>
      <c r="S8208" t="str">
        <f t="shared" si="1924"/>
        <v xml:space="preserve"> </v>
      </c>
      <c r="T8208" t="b">
        <f t="shared" si="1925"/>
        <v>0</v>
      </c>
      <c r="U8208" t="b">
        <f t="shared" si="1926"/>
        <v>1</v>
      </c>
      <c r="V8208" t="str">
        <f t="shared" si="1927"/>
        <v>Average Company</v>
      </c>
      <c r="W8208" t="str">
        <f t="shared" si="1928"/>
        <v>Don't Buy</v>
      </c>
      <c r="X8208" t="str">
        <f t="shared" si="1929"/>
        <v>Not Known</v>
      </c>
      <c r="Z8208" t="str">
        <f t="shared" si="1930"/>
        <v>None</v>
      </c>
      <c r="AB8208" t="str">
        <f t="shared" si="1931"/>
        <v>0</v>
      </c>
    </row>
    <row r="8209" spans="1:28" x14ac:dyDescent="0.3">
      <c r="A8209">
        <v>8207</v>
      </c>
      <c r="B8209" t="s">
        <v>13168</v>
      </c>
      <c r="C8209" t="str">
        <f t="shared" si="1918"/>
        <v>Long</v>
      </c>
      <c r="D8209">
        <v>4.4000000000000004</v>
      </c>
      <c r="F8209" s="1">
        <f t="shared" si="1917"/>
        <v>4.4000000000000004</v>
      </c>
      <c r="G8209" s="1">
        <f t="shared" si="1919"/>
        <v>4.4000000000000004</v>
      </c>
      <c r="H8209">
        <f t="shared" si="1920"/>
        <v>4.4000000000000004</v>
      </c>
      <c r="I8209" t="s">
        <v>13163</v>
      </c>
      <c r="J8209" t="s">
        <v>22</v>
      </c>
      <c r="K8209" t="s">
        <v>13169</v>
      </c>
      <c r="L8209" t="str">
        <f t="shared" si="1921"/>
        <v>Established</v>
      </c>
      <c r="N8209" s="2">
        <f t="shared" si="1922"/>
        <v>14</v>
      </c>
      <c r="O8209" t="s">
        <v>2050</v>
      </c>
      <c r="P8209" t="s">
        <v>683</v>
      </c>
      <c r="Q8209" t="s">
        <v>50</v>
      </c>
      <c r="R8209" t="str">
        <f t="shared" si="1923"/>
        <v>Great</v>
      </c>
      <c r="S8209" t="str">
        <f t="shared" si="1924"/>
        <v>Great</v>
      </c>
      <c r="T8209" t="b">
        <f t="shared" si="1925"/>
        <v>1</v>
      </c>
      <c r="U8209" t="b">
        <f t="shared" si="1926"/>
        <v>1</v>
      </c>
      <c r="V8209" t="str">
        <f t="shared" si="1927"/>
        <v>Average Company</v>
      </c>
      <c r="W8209" t="str">
        <f t="shared" si="1928"/>
        <v>Don't Buy</v>
      </c>
      <c r="X8209" t="str">
        <f t="shared" si="1929"/>
        <v>Not Known</v>
      </c>
      <c r="Z8209" t="str">
        <f t="shared" si="1930"/>
        <v>None</v>
      </c>
      <c r="AB8209" t="str">
        <f t="shared" si="1931"/>
        <v>0</v>
      </c>
    </row>
    <row r="8210" spans="1:28" x14ac:dyDescent="0.3">
      <c r="A8210">
        <v>8208</v>
      </c>
      <c r="B8210" t="s">
        <v>13170</v>
      </c>
      <c r="C8210" t="str">
        <f t="shared" si="1918"/>
        <v>Long</v>
      </c>
      <c r="D8210">
        <v>2</v>
      </c>
      <c r="F8210" s="1">
        <f t="shared" si="1917"/>
        <v>2</v>
      </c>
      <c r="G8210" s="1">
        <f t="shared" si="1919"/>
        <v>2</v>
      </c>
      <c r="H8210">
        <f t="shared" si="1920"/>
        <v>2</v>
      </c>
      <c r="I8210" t="s">
        <v>13163</v>
      </c>
      <c r="J8210" t="s">
        <v>22</v>
      </c>
      <c r="K8210" t="s">
        <v>5301</v>
      </c>
      <c r="L8210" t="str">
        <f t="shared" si="1921"/>
        <v>Established</v>
      </c>
      <c r="N8210" s="2">
        <f t="shared" si="1922"/>
        <v>22</v>
      </c>
      <c r="O8210" t="s">
        <v>142</v>
      </c>
      <c r="P8210" t="s">
        <v>683</v>
      </c>
      <c r="Q8210" t="s">
        <v>186</v>
      </c>
      <c r="R8210" t="str">
        <f t="shared" si="1923"/>
        <v>Average</v>
      </c>
      <c r="S8210" t="str">
        <f t="shared" si="1924"/>
        <v xml:space="preserve"> </v>
      </c>
      <c r="T8210" t="b">
        <f t="shared" si="1925"/>
        <v>0</v>
      </c>
      <c r="U8210" t="b">
        <f t="shared" si="1926"/>
        <v>0</v>
      </c>
      <c r="V8210" t="str">
        <f t="shared" si="1927"/>
        <v>Average Company</v>
      </c>
      <c r="W8210" t="str">
        <f t="shared" si="1928"/>
        <v>Don't Buy</v>
      </c>
      <c r="X8210" t="str">
        <f t="shared" si="1929"/>
        <v>Not Known</v>
      </c>
      <c r="Z8210" t="str">
        <f t="shared" si="1930"/>
        <v>None</v>
      </c>
      <c r="AB8210" t="str">
        <f t="shared" si="1931"/>
        <v>0</v>
      </c>
    </row>
    <row r="8211" spans="1:28" x14ac:dyDescent="0.3">
      <c r="A8211">
        <v>8209</v>
      </c>
      <c r="B8211" t="s">
        <v>13165</v>
      </c>
      <c r="C8211" t="str">
        <f t="shared" si="1918"/>
        <v>Long</v>
      </c>
      <c r="D8211">
        <v>3.8</v>
      </c>
      <c r="F8211" s="1">
        <f t="shared" si="1917"/>
        <v>3.8</v>
      </c>
      <c r="G8211" s="1">
        <f t="shared" si="1919"/>
        <v>3.8</v>
      </c>
      <c r="H8211">
        <f t="shared" si="1920"/>
        <v>3.8</v>
      </c>
      <c r="I8211" t="s">
        <v>13163</v>
      </c>
      <c r="J8211" t="s">
        <v>22</v>
      </c>
      <c r="K8211" t="s">
        <v>13166</v>
      </c>
      <c r="L8211" t="str">
        <f t="shared" si="1921"/>
        <v>Established</v>
      </c>
      <c r="N8211" s="2">
        <f t="shared" si="1922"/>
        <v>18</v>
      </c>
      <c r="O8211" t="s">
        <v>200</v>
      </c>
      <c r="P8211" t="s">
        <v>683</v>
      </c>
      <c r="Q8211" t="s">
        <v>1314</v>
      </c>
      <c r="R8211" t="str">
        <f t="shared" si="1923"/>
        <v>Average</v>
      </c>
      <c r="S8211" t="str">
        <f t="shared" si="1924"/>
        <v xml:space="preserve"> </v>
      </c>
      <c r="T8211" t="b">
        <f t="shared" si="1925"/>
        <v>0</v>
      </c>
      <c r="U8211" t="b">
        <f t="shared" si="1926"/>
        <v>1</v>
      </c>
      <c r="V8211" t="str">
        <f t="shared" si="1927"/>
        <v>Average Company</v>
      </c>
      <c r="W8211" t="str">
        <f t="shared" si="1928"/>
        <v>Don't Buy</v>
      </c>
      <c r="X8211" t="str">
        <f t="shared" si="1929"/>
        <v>Not Known</v>
      </c>
      <c r="Z8211" t="str">
        <f t="shared" si="1930"/>
        <v>None</v>
      </c>
      <c r="AB8211" t="str">
        <f t="shared" si="1931"/>
        <v>0</v>
      </c>
    </row>
    <row r="8212" spans="1:28" x14ac:dyDescent="0.3">
      <c r="A8212">
        <v>8210</v>
      </c>
      <c r="B8212" t="s">
        <v>13207</v>
      </c>
      <c r="C8212" t="str">
        <f t="shared" si="1918"/>
        <v>Long</v>
      </c>
      <c r="D8212">
        <v>3.5</v>
      </c>
      <c r="F8212" s="1">
        <f t="shared" si="1917"/>
        <v>3.5</v>
      </c>
      <c r="G8212" s="1">
        <f t="shared" si="1919"/>
        <v>3.5</v>
      </c>
      <c r="H8212">
        <f t="shared" si="1920"/>
        <v>3.5</v>
      </c>
      <c r="I8212" t="s">
        <v>13163</v>
      </c>
      <c r="J8212" t="s">
        <v>22</v>
      </c>
      <c r="K8212" t="s">
        <v>3861</v>
      </c>
      <c r="L8212" t="str">
        <f t="shared" si="1921"/>
        <v>Established</v>
      </c>
      <c r="N8212" s="2">
        <f t="shared" si="1922"/>
        <v>31</v>
      </c>
      <c r="O8212" t="s">
        <v>58</v>
      </c>
      <c r="P8212" t="s">
        <v>683</v>
      </c>
      <c r="Q8212" t="s">
        <v>186</v>
      </c>
      <c r="R8212" t="str">
        <f t="shared" si="1923"/>
        <v>Average</v>
      </c>
      <c r="S8212" t="str">
        <f t="shared" si="1924"/>
        <v xml:space="preserve"> </v>
      </c>
      <c r="T8212" t="b">
        <f t="shared" si="1925"/>
        <v>0</v>
      </c>
      <c r="U8212" t="b">
        <f t="shared" si="1926"/>
        <v>0</v>
      </c>
      <c r="V8212" t="str">
        <f t="shared" si="1927"/>
        <v>Average Company</v>
      </c>
      <c r="W8212" t="str">
        <f t="shared" si="1928"/>
        <v>Don't Buy</v>
      </c>
      <c r="X8212" t="str">
        <f t="shared" si="1929"/>
        <v>Not Known</v>
      </c>
      <c r="Z8212" t="str">
        <f t="shared" si="1930"/>
        <v>None</v>
      </c>
      <c r="AB8212" t="str">
        <f t="shared" si="1931"/>
        <v>0</v>
      </c>
    </row>
    <row r="8213" spans="1:28" x14ac:dyDescent="0.3">
      <c r="A8213">
        <v>8211</v>
      </c>
      <c r="B8213" t="s">
        <v>13208</v>
      </c>
      <c r="C8213" t="str">
        <f t="shared" si="1918"/>
        <v>Long</v>
      </c>
      <c r="D8213">
        <v>3.7</v>
      </c>
      <c r="F8213" s="1">
        <f t="shared" ref="F8213:F8276" si="1932">IF(N8213&lt;10,IF(D8213+0.5&gt;5,5,D8213+0.5),D8213)</f>
        <v>3.7</v>
      </c>
      <c r="G8213" s="1">
        <f t="shared" si="1919"/>
        <v>3.7</v>
      </c>
      <c r="H8213">
        <f t="shared" si="1920"/>
        <v>3.7</v>
      </c>
      <c r="I8213" t="s">
        <v>13163</v>
      </c>
      <c r="J8213" t="s">
        <v>22</v>
      </c>
      <c r="K8213" t="s">
        <v>4536</v>
      </c>
      <c r="L8213" t="str">
        <f t="shared" si="1921"/>
        <v>Established</v>
      </c>
      <c r="N8213" s="2">
        <f t="shared" si="1922"/>
        <v>30</v>
      </c>
      <c r="O8213" t="s">
        <v>604</v>
      </c>
      <c r="P8213" t="s">
        <v>1308</v>
      </c>
      <c r="Q8213" t="s">
        <v>28</v>
      </c>
      <c r="R8213" t="str">
        <f t="shared" si="1923"/>
        <v>Average</v>
      </c>
      <c r="S8213" t="str">
        <f t="shared" si="1924"/>
        <v xml:space="preserve"> </v>
      </c>
      <c r="T8213" t="b">
        <f t="shared" si="1925"/>
        <v>0</v>
      </c>
      <c r="U8213" t="b">
        <f t="shared" si="1926"/>
        <v>1</v>
      </c>
      <c r="V8213" t="str">
        <f t="shared" si="1927"/>
        <v>Average Company</v>
      </c>
      <c r="W8213" t="str">
        <f t="shared" si="1928"/>
        <v>Don't Buy</v>
      </c>
      <c r="X8213" t="str">
        <f t="shared" si="1929"/>
        <v>Bombay Finance</v>
      </c>
      <c r="Z8213" t="str">
        <f t="shared" si="1930"/>
        <v>None</v>
      </c>
      <c r="AB8213" t="str">
        <f t="shared" si="1931"/>
        <v>500K</v>
      </c>
    </row>
    <row r="8214" spans="1:28" x14ac:dyDescent="0.3">
      <c r="A8214">
        <v>8212</v>
      </c>
      <c r="B8214" t="s">
        <v>13173</v>
      </c>
      <c r="C8214" t="str">
        <f t="shared" si="1918"/>
        <v>Short</v>
      </c>
      <c r="D8214">
        <v>3.6</v>
      </c>
      <c r="F8214" s="1">
        <f t="shared" si="1932"/>
        <v>3.6</v>
      </c>
      <c r="G8214" s="1">
        <f t="shared" si="1919"/>
        <v>3.6</v>
      </c>
      <c r="H8214">
        <f t="shared" si="1920"/>
        <v>3.6</v>
      </c>
      <c r="I8214" t="s">
        <v>13163</v>
      </c>
      <c r="J8214" t="s">
        <v>22</v>
      </c>
      <c r="K8214" t="s">
        <v>13174</v>
      </c>
      <c r="L8214" t="str">
        <f t="shared" si="1921"/>
        <v>Established</v>
      </c>
      <c r="N8214" s="2">
        <f t="shared" si="1922"/>
        <v>31</v>
      </c>
      <c r="O8214" t="s">
        <v>58</v>
      </c>
      <c r="P8214" t="s">
        <v>2884</v>
      </c>
      <c r="Q8214" t="s">
        <v>28</v>
      </c>
      <c r="R8214" t="str">
        <f t="shared" si="1923"/>
        <v>Average</v>
      </c>
      <c r="S8214" t="str">
        <f t="shared" si="1924"/>
        <v xml:space="preserve"> </v>
      </c>
      <c r="T8214" t="b">
        <f t="shared" si="1925"/>
        <v>0</v>
      </c>
      <c r="U8214" t="b">
        <f t="shared" si="1926"/>
        <v>1</v>
      </c>
      <c r="V8214" t="str">
        <f t="shared" si="1927"/>
        <v>Average Company</v>
      </c>
      <c r="W8214" t="str">
        <f t="shared" si="1928"/>
        <v>Don't Buy</v>
      </c>
      <c r="X8214" t="str">
        <f t="shared" si="1929"/>
        <v>Not Known</v>
      </c>
      <c r="Z8214" t="str">
        <f t="shared" si="1930"/>
        <v>None</v>
      </c>
      <c r="AB8214" t="str">
        <f t="shared" si="1931"/>
        <v>500K</v>
      </c>
    </row>
    <row r="8215" spans="1:28" x14ac:dyDescent="0.3">
      <c r="A8215">
        <v>8213</v>
      </c>
      <c r="B8215" t="s">
        <v>13175</v>
      </c>
      <c r="C8215" t="str">
        <f t="shared" si="1918"/>
        <v>Long</v>
      </c>
      <c r="D8215">
        <v>4.2</v>
      </c>
      <c r="F8215" s="1">
        <f t="shared" si="1932"/>
        <v>4.2</v>
      </c>
      <c r="G8215" s="1">
        <f t="shared" si="1919"/>
        <v>4.2</v>
      </c>
      <c r="H8215">
        <f t="shared" si="1920"/>
        <v>4.2</v>
      </c>
      <c r="I8215" t="s">
        <v>13163</v>
      </c>
      <c r="J8215" t="s">
        <v>22</v>
      </c>
      <c r="K8215" t="s">
        <v>4804</v>
      </c>
      <c r="L8215" t="str">
        <f t="shared" si="1921"/>
        <v>Established</v>
      </c>
      <c r="N8215" s="2">
        <f t="shared" si="1922"/>
        <v>65</v>
      </c>
      <c r="O8215" t="s">
        <v>1004</v>
      </c>
      <c r="P8215" t="s">
        <v>147</v>
      </c>
      <c r="Q8215" t="s">
        <v>2970</v>
      </c>
      <c r="R8215" t="str">
        <f t="shared" si="1923"/>
        <v>Great</v>
      </c>
      <c r="S8215" t="str">
        <f t="shared" si="1924"/>
        <v>Great</v>
      </c>
      <c r="T8215" t="b">
        <f t="shared" si="1925"/>
        <v>1</v>
      </c>
      <c r="U8215" t="b">
        <f t="shared" si="1926"/>
        <v>1</v>
      </c>
      <c r="V8215" t="str">
        <f t="shared" si="1927"/>
        <v>Top Company</v>
      </c>
      <c r="W8215" t="str">
        <f t="shared" si="1928"/>
        <v>Don't Buy</v>
      </c>
      <c r="X8215" t="str">
        <f t="shared" si="1929"/>
        <v>Not Known</v>
      </c>
      <c r="Z8215" t="str">
        <f t="shared" si="1930"/>
        <v>None</v>
      </c>
      <c r="AB8215" t="str">
        <f t="shared" si="1931"/>
        <v>0</v>
      </c>
    </row>
    <row r="8216" spans="1:28" x14ac:dyDescent="0.3">
      <c r="A8216">
        <v>8214</v>
      </c>
      <c r="B8216" t="s">
        <v>13179</v>
      </c>
      <c r="C8216" t="str">
        <f t="shared" si="1918"/>
        <v>Long</v>
      </c>
      <c r="D8216">
        <v>3.5</v>
      </c>
      <c r="F8216" s="1">
        <f t="shared" si="1932"/>
        <v>4</v>
      </c>
      <c r="G8216" s="1">
        <f t="shared" si="1919"/>
        <v>4</v>
      </c>
      <c r="H8216">
        <f t="shared" si="1920"/>
        <v>3.6</v>
      </c>
      <c r="I8216" t="s">
        <v>13163</v>
      </c>
      <c r="J8216" t="s">
        <v>22</v>
      </c>
      <c r="K8216" t="s">
        <v>6584</v>
      </c>
      <c r="L8216" t="str">
        <f t="shared" si="1921"/>
        <v>Startup</v>
      </c>
      <c r="N8216" s="2">
        <f t="shared" si="1922"/>
        <v>9</v>
      </c>
      <c r="O8216" t="s">
        <v>331</v>
      </c>
      <c r="P8216" t="s">
        <v>1308</v>
      </c>
      <c r="Q8216" t="s">
        <v>28</v>
      </c>
      <c r="R8216" t="str">
        <f t="shared" si="1923"/>
        <v>Average</v>
      </c>
      <c r="S8216" t="str">
        <f t="shared" si="1924"/>
        <v xml:space="preserve"> </v>
      </c>
      <c r="T8216" t="b">
        <f t="shared" si="1925"/>
        <v>0</v>
      </c>
      <c r="U8216" t="b">
        <f t="shared" si="1926"/>
        <v>1</v>
      </c>
      <c r="V8216" t="str">
        <f t="shared" si="1927"/>
        <v>Average Company</v>
      </c>
      <c r="W8216" t="str">
        <f t="shared" si="1928"/>
        <v>Don't Buy</v>
      </c>
      <c r="X8216" t="str">
        <f t="shared" si="1929"/>
        <v>Not Known</v>
      </c>
      <c r="Z8216" t="str">
        <f t="shared" si="1930"/>
        <v>None</v>
      </c>
      <c r="AB8216" t="str">
        <f t="shared" si="1931"/>
        <v>500K</v>
      </c>
    </row>
    <row r="8217" spans="1:28" x14ac:dyDescent="0.3">
      <c r="A8217">
        <v>8215</v>
      </c>
      <c r="B8217" t="s">
        <v>13182</v>
      </c>
      <c r="C8217" t="str">
        <f t="shared" si="1918"/>
        <v>Long</v>
      </c>
      <c r="D8217">
        <v>4.3</v>
      </c>
      <c r="F8217" s="1">
        <f t="shared" si="1932"/>
        <v>4.8</v>
      </c>
      <c r="G8217" s="1">
        <f t="shared" si="1919"/>
        <v>4.8</v>
      </c>
      <c r="H8217">
        <f t="shared" si="1920"/>
        <v>4.3999999999999995</v>
      </c>
      <c r="I8217" t="s">
        <v>13163</v>
      </c>
      <c r="J8217" t="s">
        <v>22</v>
      </c>
      <c r="K8217" t="s">
        <v>6198</v>
      </c>
      <c r="L8217" t="str">
        <f t="shared" si="1921"/>
        <v>Startup</v>
      </c>
      <c r="N8217" s="2">
        <f t="shared" si="1922"/>
        <v>4</v>
      </c>
      <c r="O8217" t="s">
        <v>89</v>
      </c>
      <c r="P8217" t="s">
        <v>1308</v>
      </c>
      <c r="Q8217" t="s">
        <v>44</v>
      </c>
      <c r="R8217" t="str">
        <f t="shared" si="1923"/>
        <v>Great</v>
      </c>
      <c r="S8217" t="str">
        <f t="shared" si="1924"/>
        <v>Great</v>
      </c>
      <c r="T8217" t="b">
        <f t="shared" si="1925"/>
        <v>0</v>
      </c>
      <c r="U8217" t="b">
        <f t="shared" si="1926"/>
        <v>1</v>
      </c>
      <c r="V8217" t="str">
        <f t="shared" si="1927"/>
        <v>Average Company</v>
      </c>
      <c r="W8217" t="str">
        <f t="shared" si="1928"/>
        <v>Don't Buy</v>
      </c>
      <c r="X8217" t="str">
        <f t="shared" si="1929"/>
        <v>Not Known</v>
      </c>
      <c r="Z8217" t="str">
        <f t="shared" si="1930"/>
        <v>Silicon Valley Startups</v>
      </c>
      <c r="AB8217" t="str">
        <f t="shared" si="1931"/>
        <v>0</v>
      </c>
    </row>
    <row r="8218" spans="1:28" x14ac:dyDescent="0.3">
      <c r="A8218">
        <v>8216</v>
      </c>
      <c r="B8218" t="s">
        <v>13209</v>
      </c>
      <c r="C8218" t="str">
        <f t="shared" si="1918"/>
        <v>Long</v>
      </c>
      <c r="D8218">
        <v>4.0999999999999996</v>
      </c>
      <c r="F8218" s="1">
        <f t="shared" si="1932"/>
        <v>4.5999999999999996</v>
      </c>
      <c r="G8218" s="1">
        <f t="shared" si="1919"/>
        <v>4.5999999999999996</v>
      </c>
      <c r="H8218">
        <f t="shared" si="1920"/>
        <v>4.1999999999999993</v>
      </c>
      <c r="I8218" t="s">
        <v>13163</v>
      </c>
      <c r="J8218" t="s">
        <v>10</v>
      </c>
      <c r="K8218" t="s">
        <v>996</v>
      </c>
      <c r="L8218" t="str">
        <f t="shared" si="1921"/>
        <v>Startup</v>
      </c>
      <c r="N8218" s="2">
        <f t="shared" si="1922"/>
        <v>7</v>
      </c>
      <c r="O8218" t="s">
        <v>318</v>
      </c>
      <c r="P8218" t="s">
        <v>691</v>
      </c>
      <c r="Q8218" t="s">
        <v>28</v>
      </c>
      <c r="R8218" t="str">
        <f t="shared" si="1923"/>
        <v>Great</v>
      </c>
      <c r="S8218" t="str">
        <f t="shared" si="1924"/>
        <v>Great</v>
      </c>
      <c r="T8218" t="b">
        <f t="shared" si="1925"/>
        <v>0</v>
      </c>
      <c r="U8218" t="b">
        <f t="shared" si="1926"/>
        <v>1</v>
      </c>
      <c r="V8218" t="str">
        <f t="shared" si="1927"/>
        <v>Average Company</v>
      </c>
      <c r="W8218" t="str">
        <f t="shared" si="1928"/>
        <v>Don't Buy</v>
      </c>
      <c r="X8218" t="str">
        <f t="shared" si="1929"/>
        <v>Bombay Finance</v>
      </c>
      <c r="Z8218" t="str">
        <f t="shared" si="1930"/>
        <v>None</v>
      </c>
      <c r="AB8218" t="str">
        <f t="shared" si="1931"/>
        <v>1Million</v>
      </c>
    </row>
    <row r="8219" spans="1:28" x14ac:dyDescent="0.3">
      <c r="A8219">
        <v>8217</v>
      </c>
      <c r="B8219" t="s">
        <v>13180</v>
      </c>
      <c r="C8219" t="str">
        <f t="shared" si="1918"/>
        <v>Long</v>
      </c>
      <c r="D8219">
        <v>4.5999999999999996</v>
      </c>
      <c r="F8219" s="1">
        <f t="shared" si="1932"/>
        <v>4.5999999999999996</v>
      </c>
      <c r="G8219" s="1">
        <f t="shared" si="1919"/>
        <v>4.5999999999999996</v>
      </c>
      <c r="H8219">
        <f t="shared" si="1920"/>
        <v>4.5999999999999996</v>
      </c>
      <c r="I8219" t="s">
        <v>13163</v>
      </c>
      <c r="J8219" t="s">
        <v>22</v>
      </c>
      <c r="K8219" t="s">
        <v>8357</v>
      </c>
      <c r="L8219" t="str">
        <f t="shared" si="1921"/>
        <v>Established</v>
      </c>
      <c r="N8219" s="2">
        <f t="shared" si="1922"/>
        <v>10</v>
      </c>
      <c r="O8219" t="s">
        <v>234</v>
      </c>
      <c r="P8219" t="s">
        <v>1308</v>
      </c>
      <c r="Q8219" t="s">
        <v>28</v>
      </c>
      <c r="R8219" t="str">
        <f t="shared" si="1923"/>
        <v>Great</v>
      </c>
      <c r="S8219" t="str">
        <f t="shared" si="1924"/>
        <v>Great</v>
      </c>
      <c r="T8219" t="b">
        <f t="shared" si="1925"/>
        <v>0</v>
      </c>
      <c r="U8219" t="b">
        <f t="shared" si="1926"/>
        <v>1</v>
      </c>
      <c r="V8219" t="str">
        <f t="shared" si="1927"/>
        <v>Average Company</v>
      </c>
      <c r="W8219" t="str">
        <f t="shared" si="1928"/>
        <v>Don't Buy</v>
      </c>
      <c r="X8219" t="str">
        <f t="shared" si="1929"/>
        <v>Not Known</v>
      </c>
      <c r="Z8219" t="str">
        <f t="shared" si="1930"/>
        <v>None</v>
      </c>
      <c r="AB8219" t="str">
        <f t="shared" si="1931"/>
        <v>1Million</v>
      </c>
    </row>
    <row r="8220" spans="1:28" x14ac:dyDescent="0.3">
      <c r="A8220">
        <v>8218</v>
      </c>
      <c r="B8220" t="s">
        <v>13181</v>
      </c>
      <c r="C8220" t="str">
        <f t="shared" si="1918"/>
        <v>Long</v>
      </c>
      <c r="D8220">
        <v>2.9</v>
      </c>
      <c r="F8220" s="1">
        <f t="shared" si="1932"/>
        <v>2.9</v>
      </c>
      <c r="G8220" s="1">
        <f t="shared" si="1919"/>
        <v>2.9</v>
      </c>
      <c r="H8220">
        <f t="shared" si="1920"/>
        <v>2.9</v>
      </c>
      <c r="I8220" t="s">
        <v>13163</v>
      </c>
      <c r="J8220" t="s">
        <v>12463</v>
      </c>
      <c r="K8220" t="s">
        <v>249</v>
      </c>
      <c r="L8220" t="str">
        <f t="shared" si="1921"/>
        <v>Established</v>
      </c>
      <c r="N8220" s="2">
        <f t="shared" si="1922"/>
        <v>20</v>
      </c>
      <c r="O8220" t="s">
        <v>2884</v>
      </c>
      <c r="Q8220" t="s">
        <v>533</v>
      </c>
      <c r="R8220" t="str">
        <f t="shared" si="1923"/>
        <v>Average</v>
      </c>
      <c r="S8220" t="str">
        <f t="shared" si="1924"/>
        <v xml:space="preserve"> </v>
      </c>
      <c r="T8220" t="b">
        <f t="shared" si="1925"/>
        <v>0</v>
      </c>
      <c r="U8220" t="b">
        <f t="shared" si="1926"/>
        <v>0</v>
      </c>
      <c r="V8220" t="str">
        <f t="shared" si="1927"/>
        <v>Average Company</v>
      </c>
      <c r="W8220" t="str">
        <f t="shared" si="1928"/>
        <v>Don't Buy</v>
      </c>
      <c r="X8220" t="str">
        <f t="shared" si="1929"/>
        <v>Not Known</v>
      </c>
      <c r="Z8220" t="str">
        <f t="shared" si="1930"/>
        <v>None</v>
      </c>
      <c r="AB8220" t="str">
        <f t="shared" si="1931"/>
        <v>0</v>
      </c>
    </row>
    <row r="8221" spans="1:28" x14ac:dyDescent="0.3">
      <c r="A8221">
        <v>8219</v>
      </c>
      <c r="B8221" t="s">
        <v>13210</v>
      </c>
      <c r="C8221" t="str">
        <f t="shared" si="1918"/>
        <v>Long</v>
      </c>
      <c r="D8221">
        <v>3.3</v>
      </c>
      <c r="F8221" s="1">
        <f t="shared" si="1932"/>
        <v>3.3</v>
      </c>
      <c r="G8221" s="1">
        <f t="shared" si="1919"/>
        <v>3.3</v>
      </c>
      <c r="H8221">
        <f t="shared" si="1920"/>
        <v>3.3</v>
      </c>
      <c r="I8221" t="s">
        <v>13163</v>
      </c>
      <c r="J8221" t="s">
        <v>22</v>
      </c>
      <c r="K8221" t="s">
        <v>4819</v>
      </c>
      <c r="L8221" t="str">
        <f t="shared" si="1921"/>
        <v>Established</v>
      </c>
      <c r="N8221" s="2">
        <f t="shared" si="1922"/>
        <v>14</v>
      </c>
      <c r="O8221" t="s">
        <v>522</v>
      </c>
      <c r="P8221" t="s">
        <v>691</v>
      </c>
      <c r="Q8221" t="s">
        <v>44</v>
      </c>
      <c r="R8221" t="str">
        <f t="shared" si="1923"/>
        <v>Average</v>
      </c>
      <c r="S8221" t="str">
        <f t="shared" si="1924"/>
        <v xml:space="preserve"> </v>
      </c>
      <c r="T8221" t="b">
        <f t="shared" si="1925"/>
        <v>0</v>
      </c>
      <c r="U8221" t="b">
        <f t="shared" si="1926"/>
        <v>0</v>
      </c>
      <c r="V8221" t="str">
        <f t="shared" si="1927"/>
        <v>Average Company</v>
      </c>
      <c r="W8221" t="str">
        <f t="shared" si="1928"/>
        <v>Don't Buy</v>
      </c>
      <c r="X8221" t="str">
        <f t="shared" si="1929"/>
        <v>Not Known</v>
      </c>
      <c r="Z8221" t="str">
        <f t="shared" si="1930"/>
        <v>None</v>
      </c>
      <c r="AB8221" t="str">
        <f t="shared" si="1931"/>
        <v>0</v>
      </c>
    </row>
    <row r="8222" spans="1:28" x14ac:dyDescent="0.3">
      <c r="A8222">
        <v>8220</v>
      </c>
      <c r="B8222" t="s">
        <v>13211</v>
      </c>
      <c r="C8222" t="str">
        <f t="shared" si="1918"/>
        <v>Long</v>
      </c>
      <c r="D8222">
        <v>3.7</v>
      </c>
      <c r="F8222" s="1">
        <f t="shared" si="1932"/>
        <v>3.7</v>
      </c>
      <c r="G8222" s="1">
        <f t="shared" si="1919"/>
        <v>3.7</v>
      </c>
      <c r="H8222">
        <f t="shared" si="1920"/>
        <v>3.7</v>
      </c>
      <c r="I8222" t="s">
        <v>13163</v>
      </c>
      <c r="J8222" t="s">
        <v>22</v>
      </c>
      <c r="K8222" t="s">
        <v>7556</v>
      </c>
      <c r="L8222" t="str">
        <f t="shared" si="1921"/>
        <v>Established</v>
      </c>
      <c r="N8222" s="2">
        <f t="shared" si="1922"/>
        <v>58</v>
      </c>
      <c r="O8222" t="s">
        <v>840</v>
      </c>
      <c r="P8222" t="s">
        <v>691</v>
      </c>
      <c r="Q8222" t="s">
        <v>362</v>
      </c>
      <c r="R8222" t="str">
        <f t="shared" si="1923"/>
        <v>Average</v>
      </c>
      <c r="S8222" t="str">
        <f t="shared" si="1924"/>
        <v xml:space="preserve"> </v>
      </c>
      <c r="T8222" t="b">
        <f t="shared" si="1925"/>
        <v>0</v>
      </c>
      <c r="U8222" t="b">
        <f t="shared" si="1926"/>
        <v>1</v>
      </c>
      <c r="V8222" t="str">
        <f t="shared" si="1927"/>
        <v>Average Company</v>
      </c>
      <c r="W8222" t="str">
        <f t="shared" si="1928"/>
        <v>Don't Buy</v>
      </c>
      <c r="X8222" t="str">
        <f t="shared" si="1929"/>
        <v>Not Known</v>
      </c>
      <c r="Z8222" t="str">
        <f t="shared" si="1930"/>
        <v>None</v>
      </c>
      <c r="AB8222" t="str">
        <f t="shared" si="1931"/>
        <v>0</v>
      </c>
    </row>
    <row r="8223" spans="1:28" x14ac:dyDescent="0.3">
      <c r="A8223">
        <v>8221</v>
      </c>
      <c r="B8223" t="s">
        <v>13212</v>
      </c>
      <c r="C8223" t="str">
        <f t="shared" si="1918"/>
        <v>Long</v>
      </c>
      <c r="D8223">
        <v>4</v>
      </c>
      <c r="F8223" s="1">
        <f t="shared" si="1932"/>
        <v>4</v>
      </c>
      <c r="G8223" s="1">
        <f t="shared" si="1919"/>
        <v>4</v>
      </c>
      <c r="H8223">
        <f t="shared" si="1920"/>
        <v>4</v>
      </c>
      <c r="I8223" t="s">
        <v>13163</v>
      </c>
      <c r="J8223" t="s">
        <v>5143</v>
      </c>
      <c r="K8223" t="s">
        <v>74</v>
      </c>
      <c r="L8223" t="str">
        <f t="shared" si="1921"/>
        <v>Established</v>
      </c>
      <c r="N8223" s="2">
        <f t="shared" si="1922"/>
        <v>51</v>
      </c>
      <c r="O8223" t="s">
        <v>1308</v>
      </c>
      <c r="Q8223" t="s">
        <v>80</v>
      </c>
      <c r="R8223" t="str">
        <f t="shared" si="1923"/>
        <v>Average</v>
      </c>
      <c r="S8223" t="str">
        <f t="shared" si="1924"/>
        <v xml:space="preserve"> </v>
      </c>
      <c r="T8223" t="b">
        <f t="shared" si="1925"/>
        <v>0</v>
      </c>
      <c r="U8223" t="b">
        <f t="shared" si="1926"/>
        <v>1</v>
      </c>
      <c r="V8223" t="str">
        <f t="shared" si="1927"/>
        <v>Average Company</v>
      </c>
      <c r="W8223" t="str">
        <f t="shared" si="1928"/>
        <v>Don't Buy</v>
      </c>
      <c r="X8223" t="str">
        <f t="shared" si="1929"/>
        <v>Not Known</v>
      </c>
      <c r="Z8223" t="str">
        <f t="shared" si="1930"/>
        <v>None</v>
      </c>
      <c r="AB8223" t="str">
        <f t="shared" si="1931"/>
        <v>0</v>
      </c>
    </row>
    <row r="8224" spans="1:28" x14ac:dyDescent="0.3">
      <c r="A8224">
        <v>8222</v>
      </c>
      <c r="B8224" t="s">
        <v>13213</v>
      </c>
      <c r="C8224" t="str">
        <f t="shared" si="1918"/>
        <v>Short</v>
      </c>
      <c r="D8224">
        <v>4.2</v>
      </c>
      <c r="F8224" s="1">
        <f t="shared" si="1932"/>
        <v>4.2</v>
      </c>
      <c r="G8224" s="1">
        <f t="shared" si="1919"/>
        <v>4.2</v>
      </c>
      <c r="H8224">
        <f t="shared" si="1920"/>
        <v>4.2</v>
      </c>
      <c r="I8224" t="s">
        <v>13163</v>
      </c>
      <c r="J8224" t="s">
        <v>22</v>
      </c>
      <c r="K8224" t="s">
        <v>9745</v>
      </c>
      <c r="L8224" t="str">
        <f t="shared" si="1921"/>
        <v>Established</v>
      </c>
      <c r="N8224" s="2">
        <f t="shared" si="1922"/>
        <v>23</v>
      </c>
      <c r="O8224" t="s">
        <v>230</v>
      </c>
      <c r="P8224" t="s">
        <v>75</v>
      </c>
      <c r="Q8224" t="s">
        <v>362</v>
      </c>
      <c r="R8224" t="str">
        <f t="shared" si="1923"/>
        <v>Great</v>
      </c>
      <c r="S8224" t="str">
        <f t="shared" si="1924"/>
        <v>Great</v>
      </c>
      <c r="T8224" t="b">
        <f t="shared" si="1925"/>
        <v>1</v>
      </c>
      <c r="U8224" t="b">
        <f t="shared" si="1926"/>
        <v>1</v>
      </c>
      <c r="V8224" t="str">
        <f t="shared" si="1927"/>
        <v>Top Company</v>
      </c>
      <c r="W8224" t="str">
        <f t="shared" si="1928"/>
        <v>Don't Buy</v>
      </c>
      <c r="X8224" t="str">
        <f t="shared" si="1929"/>
        <v>Not Known</v>
      </c>
      <c r="Z8224" t="str">
        <f t="shared" si="1930"/>
        <v>None</v>
      </c>
      <c r="AB8224" t="str">
        <f t="shared" si="1931"/>
        <v>0</v>
      </c>
    </row>
    <row r="8225" spans="1:28" x14ac:dyDescent="0.3">
      <c r="A8225">
        <v>8223</v>
      </c>
      <c r="B8225" t="s">
        <v>13185</v>
      </c>
      <c r="C8225" t="str">
        <f t="shared" si="1918"/>
        <v>Short</v>
      </c>
      <c r="D8225">
        <v>3.9</v>
      </c>
      <c r="F8225" s="1">
        <f t="shared" si="1932"/>
        <v>3.9</v>
      </c>
      <c r="G8225" s="1">
        <f t="shared" si="1919"/>
        <v>3.9</v>
      </c>
      <c r="H8225">
        <f t="shared" si="1920"/>
        <v>3.9</v>
      </c>
      <c r="I8225" t="s">
        <v>13163</v>
      </c>
      <c r="J8225" t="s">
        <v>22</v>
      </c>
      <c r="K8225" t="s">
        <v>13186</v>
      </c>
      <c r="L8225" t="str">
        <f t="shared" si="1921"/>
        <v>Established</v>
      </c>
      <c r="N8225" s="2">
        <f t="shared" si="1922"/>
        <v>20</v>
      </c>
      <c r="O8225" t="s">
        <v>151</v>
      </c>
      <c r="P8225" t="s">
        <v>691</v>
      </c>
      <c r="Q8225" t="s">
        <v>19</v>
      </c>
      <c r="R8225" t="str">
        <f t="shared" si="1923"/>
        <v>Average</v>
      </c>
      <c r="S8225" t="str">
        <f t="shared" si="1924"/>
        <v xml:space="preserve"> </v>
      </c>
      <c r="T8225" t="b">
        <f t="shared" si="1925"/>
        <v>0</v>
      </c>
      <c r="U8225" t="b">
        <f t="shared" si="1926"/>
        <v>1</v>
      </c>
      <c r="V8225" t="str">
        <f t="shared" si="1927"/>
        <v>Average Company</v>
      </c>
      <c r="W8225" t="str">
        <f t="shared" si="1928"/>
        <v>Buy</v>
      </c>
      <c r="X8225" t="str">
        <f t="shared" si="1929"/>
        <v>Not Known</v>
      </c>
      <c r="Z8225" t="str">
        <f t="shared" si="1930"/>
        <v>None</v>
      </c>
      <c r="AB8225" t="str">
        <f t="shared" si="1931"/>
        <v>500K</v>
      </c>
    </row>
    <row r="8226" spans="1:28" x14ac:dyDescent="0.3">
      <c r="A8226">
        <v>8224</v>
      </c>
      <c r="B8226" t="s">
        <v>13214</v>
      </c>
      <c r="C8226" t="str">
        <f t="shared" si="1918"/>
        <v>Short</v>
      </c>
      <c r="D8226">
        <v>4.3</v>
      </c>
      <c r="F8226" s="1">
        <f t="shared" si="1932"/>
        <v>4.3</v>
      </c>
      <c r="G8226" s="1">
        <f t="shared" si="1919"/>
        <v>4.3</v>
      </c>
      <c r="H8226">
        <f t="shared" si="1920"/>
        <v>4.3</v>
      </c>
      <c r="I8226" t="s">
        <v>13163</v>
      </c>
      <c r="J8226" t="s">
        <v>22</v>
      </c>
      <c r="K8226" t="s">
        <v>13215</v>
      </c>
      <c r="L8226" t="str">
        <f t="shared" si="1921"/>
        <v>Established</v>
      </c>
      <c r="N8226" s="2">
        <f t="shared" si="1922"/>
        <v>51</v>
      </c>
      <c r="O8226" t="s">
        <v>3957</v>
      </c>
      <c r="Q8226" t="s">
        <v>986</v>
      </c>
      <c r="R8226" t="str">
        <f t="shared" si="1923"/>
        <v>Great</v>
      </c>
      <c r="S8226" t="str">
        <f t="shared" si="1924"/>
        <v>Great</v>
      </c>
      <c r="T8226" t="b">
        <f t="shared" si="1925"/>
        <v>1</v>
      </c>
      <c r="U8226" t="b">
        <f t="shared" si="1926"/>
        <v>1</v>
      </c>
      <c r="V8226" t="str">
        <f t="shared" si="1927"/>
        <v>Top Company</v>
      </c>
      <c r="W8226" t="str">
        <f t="shared" si="1928"/>
        <v>Don't Buy</v>
      </c>
      <c r="X8226" t="str">
        <f t="shared" si="1929"/>
        <v>Not Known</v>
      </c>
      <c r="Z8226" t="str">
        <f t="shared" si="1930"/>
        <v>None</v>
      </c>
      <c r="AB8226" t="str">
        <f t="shared" si="1931"/>
        <v>0</v>
      </c>
    </row>
    <row r="8227" spans="1:28" x14ac:dyDescent="0.3">
      <c r="A8227">
        <v>8225</v>
      </c>
      <c r="B8227" t="s">
        <v>13216</v>
      </c>
      <c r="C8227" t="str">
        <f t="shared" si="1918"/>
        <v>Long</v>
      </c>
      <c r="D8227">
        <v>3.3</v>
      </c>
      <c r="F8227" s="1">
        <f t="shared" si="1932"/>
        <v>3.3</v>
      </c>
      <c r="G8227" s="1">
        <f t="shared" si="1919"/>
        <v>3.3</v>
      </c>
      <c r="H8227">
        <f t="shared" si="1920"/>
        <v>3.3</v>
      </c>
      <c r="I8227" t="s">
        <v>13163</v>
      </c>
      <c r="J8227" t="s">
        <v>22</v>
      </c>
      <c r="K8227" t="s">
        <v>13217</v>
      </c>
      <c r="L8227" t="str">
        <f t="shared" si="1921"/>
        <v>Established</v>
      </c>
      <c r="N8227" s="2">
        <f t="shared" si="1922"/>
        <v>17</v>
      </c>
      <c r="O8227" t="s">
        <v>711</v>
      </c>
      <c r="P8227" t="s">
        <v>683</v>
      </c>
      <c r="Q8227" t="s">
        <v>19</v>
      </c>
      <c r="R8227" t="str">
        <f t="shared" si="1923"/>
        <v>Average</v>
      </c>
      <c r="S8227" t="str">
        <f t="shared" si="1924"/>
        <v xml:space="preserve"> </v>
      </c>
      <c r="T8227" t="b">
        <f t="shared" si="1925"/>
        <v>0</v>
      </c>
      <c r="U8227" t="b">
        <f t="shared" si="1926"/>
        <v>0</v>
      </c>
      <c r="V8227" t="str">
        <f t="shared" si="1927"/>
        <v>Average Company</v>
      </c>
      <c r="W8227" t="str">
        <f t="shared" si="1928"/>
        <v>Buy</v>
      </c>
      <c r="X8227" t="str">
        <f t="shared" si="1929"/>
        <v>Not Known</v>
      </c>
      <c r="Z8227" t="str">
        <f t="shared" si="1930"/>
        <v>None</v>
      </c>
      <c r="AB8227" t="str">
        <f t="shared" si="1931"/>
        <v>500K</v>
      </c>
    </row>
    <row r="8228" spans="1:28" x14ac:dyDescent="0.3">
      <c r="A8228">
        <v>8226</v>
      </c>
      <c r="B8228" t="s">
        <v>13218</v>
      </c>
      <c r="C8228" t="str">
        <f t="shared" si="1918"/>
        <v>Long</v>
      </c>
      <c r="D8228">
        <v>3.9</v>
      </c>
      <c r="F8228" s="1">
        <f t="shared" si="1932"/>
        <v>3.9</v>
      </c>
      <c r="G8228" s="1">
        <f t="shared" si="1919"/>
        <v>3.9</v>
      </c>
      <c r="H8228">
        <f t="shared" si="1920"/>
        <v>3.9</v>
      </c>
      <c r="I8228" t="s">
        <v>13163</v>
      </c>
      <c r="J8228" t="s">
        <v>4254</v>
      </c>
      <c r="K8228" t="s">
        <v>39</v>
      </c>
      <c r="L8228" t="str">
        <f t="shared" si="1921"/>
        <v>Established</v>
      </c>
      <c r="N8228" s="2">
        <f t="shared" si="1922"/>
        <v>51</v>
      </c>
      <c r="O8228" t="s">
        <v>1308</v>
      </c>
      <c r="Q8228" t="s">
        <v>732</v>
      </c>
      <c r="R8228" t="str">
        <f t="shared" si="1923"/>
        <v>Average</v>
      </c>
      <c r="S8228" t="str">
        <f t="shared" si="1924"/>
        <v xml:space="preserve"> </v>
      </c>
      <c r="T8228" t="b">
        <f t="shared" si="1925"/>
        <v>0</v>
      </c>
      <c r="U8228" t="b">
        <f t="shared" si="1926"/>
        <v>1</v>
      </c>
      <c r="V8228" t="str">
        <f t="shared" si="1927"/>
        <v>Average Company</v>
      </c>
      <c r="W8228" t="str">
        <f t="shared" si="1928"/>
        <v>Don't Buy</v>
      </c>
      <c r="X8228" t="str">
        <f t="shared" si="1929"/>
        <v>Not Known</v>
      </c>
      <c r="Z8228" t="str">
        <f t="shared" si="1930"/>
        <v>None</v>
      </c>
      <c r="AB8228" t="str">
        <f t="shared" si="1931"/>
        <v>0</v>
      </c>
    </row>
    <row r="8229" spans="1:28" x14ac:dyDescent="0.3">
      <c r="A8229">
        <v>8227</v>
      </c>
      <c r="B8229" t="s">
        <v>13219</v>
      </c>
      <c r="C8229" t="str">
        <f t="shared" si="1918"/>
        <v>Long</v>
      </c>
      <c r="D8229">
        <v>4</v>
      </c>
      <c r="F8229" s="1">
        <f t="shared" si="1932"/>
        <v>4</v>
      </c>
      <c r="G8229" s="1">
        <f t="shared" si="1919"/>
        <v>4</v>
      </c>
      <c r="H8229">
        <f t="shared" si="1920"/>
        <v>4</v>
      </c>
      <c r="I8229" t="s">
        <v>13163</v>
      </c>
      <c r="J8229" t="s">
        <v>22</v>
      </c>
      <c r="K8229" t="s">
        <v>13220</v>
      </c>
      <c r="L8229" t="str">
        <f t="shared" si="1921"/>
        <v>Established</v>
      </c>
      <c r="N8229" s="2">
        <f t="shared" si="1922"/>
        <v>40</v>
      </c>
      <c r="O8229" t="s">
        <v>375</v>
      </c>
      <c r="P8229" t="s">
        <v>147</v>
      </c>
      <c r="Q8229" t="s">
        <v>19</v>
      </c>
      <c r="R8229" t="str">
        <f t="shared" si="1923"/>
        <v>Average</v>
      </c>
      <c r="S8229" t="str">
        <f t="shared" si="1924"/>
        <v xml:space="preserve"> </v>
      </c>
      <c r="T8229" t="b">
        <f t="shared" si="1925"/>
        <v>0</v>
      </c>
      <c r="U8229" t="b">
        <f t="shared" si="1926"/>
        <v>1</v>
      </c>
      <c r="V8229" t="str">
        <f t="shared" si="1927"/>
        <v>Average Company</v>
      </c>
      <c r="W8229" t="str">
        <f t="shared" si="1928"/>
        <v>Don't Buy</v>
      </c>
      <c r="X8229" t="str">
        <f t="shared" si="1929"/>
        <v>Not Known</v>
      </c>
      <c r="Z8229" t="str">
        <f t="shared" si="1930"/>
        <v>None</v>
      </c>
      <c r="AB8229" t="str">
        <f t="shared" si="1931"/>
        <v>500K</v>
      </c>
    </row>
    <row r="8230" spans="1:28" x14ac:dyDescent="0.3">
      <c r="A8230">
        <v>8228</v>
      </c>
      <c r="B8230" t="s">
        <v>13172</v>
      </c>
      <c r="C8230" t="str">
        <f t="shared" si="1918"/>
        <v>Long</v>
      </c>
      <c r="D8230">
        <v>3.8</v>
      </c>
      <c r="F8230" s="1">
        <f t="shared" si="1932"/>
        <v>3.8</v>
      </c>
      <c r="G8230" s="1">
        <f t="shared" si="1919"/>
        <v>3.8</v>
      </c>
      <c r="H8230">
        <f t="shared" si="1920"/>
        <v>3.8</v>
      </c>
      <c r="I8230" t="s">
        <v>13163</v>
      </c>
      <c r="J8230" t="s">
        <v>6558</v>
      </c>
      <c r="K8230" t="s">
        <v>299</v>
      </c>
      <c r="L8230" t="str">
        <f t="shared" si="1921"/>
        <v>Established</v>
      </c>
      <c r="N8230" s="2">
        <f t="shared" si="1922"/>
        <v>20</v>
      </c>
      <c r="O8230" t="s">
        <v>683</v>
      </c>
      <c r="Q8230" t="s">
        <v>1957</v>
      </c>
      <c r="R8230" t="str">
        <f t="shared" si="1923"/>
        <v>Average</v>
      </c>
      <c r="S8230" t="str">
        <f t="shared" si="1924"/>
        <v xml:space="preserve"> </v>
      </c>
      <c r="T8230" t="b">
        <f t="shared" si="1925"/>
        <v>0</v>
      </c>
      <c r="U8230" t="b">
        <f t="shared" si="1926"/>
        <v>1</v>
      </c>
      <c r="V8230" t="str">
        <f t="shared" si="1927"/>
        <v>Average Company</v>
      </c>
      <c r="W8230" t="str">
        <f t="shared" si="1928"/>
        <v>Don't Buy</v>
      </c>
      <c r="X8230" t="str">
        <f t="shared" si="1929"/>
        <v>Not Known</v>
      </c>
      <c r="Z8230" t="str">
        <f t="shared" si="1930"/>
        <v>None</v>
      </c>
      <c r="AB8230" t="str">
        <f t="shared" si="1931"/>
        <v>0</v>
      </c>
    </row>
    <row r="8231" spans="1:28" x14ac:dyDescent="0.3">
      <c r="A8231">
        <v>8229</v>
      </c>
      <c r="B8231" t="s">
        <v>13183</v>
      </c>
      <c r="C8231" t="str">
        <f t="shared" si="1918"/>
        <v>Long</v>
      </c>
      <c r="D8231">
        <v>3.9</v>
      </c>
      <c r="F8231" s="1">
        <f t="shared" si="1932"/>
        <v>3.9</v>
      </c>
      <c r="G8231" s="1">
        <f t="shared" si="1919"/>
        <v>3.9</v>
      </c>
      <c r="H8231">
        <f t="shared" si="1920"/>
        <v>3.9</v>
      </c>
      <c r="I8231" t="s">
        <v>13163</v>
      </c>
      <c r="J8231" t="s">
        <v>10</v>
      </c>
      <c r="K8231" t="s">
        <v>7004</v>
      </c>
      <c r="L8231" t="str">
        <f t="shared" si="1921"/>
        <v>Established</v>
      </c>
      <c r="N8231" s="2">
        <f t="shared" si="1922"/>
        <v>63</v>
      </c>
      <c r="O8231" t="s">
        <v>629</v>
      </c>
      <c r="P8231" t="s">
        <v>683</v>
      </c>
      <c r="Q8231" t="s">
        <v>105</v>
      </c>
      <c r="R8231" t="str">
        <f t="shared" si="1923"/>
        <v>Average</v>
      </c>
      <c r="S8231" t="str">
        <f t="shared" si="1924"/>
        <v xml:space="preserve"> </v>
      </c>
      <c r="T8231" t="b">
        <f t="shared" si="1925"/>
        <v>0</v>
      </c>
      <c r="U8231" t="b">
        <f t="shared" si="1926"/>
        <v>1</v>
      </c>
      <c r="V8231" t="str">
        <f t="shared" si="1927"/>
        <v>Average Company</v>
      </c>
      <c r="W8231" t="str">
        <f t="shared" si="1928"/>
        <v>Don't Buy</v>
      </c>
      <c r="X8231" t="str">
        <f t="shared" si="1929"/>
        <v>Not Known</v>
      </c>
      <c r="Z8231" t="str">
        <f t="shared" si="1930"/>
        <v>None</v>
      </c>
      <c r="AB8231" t="str">
        <f t="shared" si="1931"/>
        <v>0</v>
      </c>
    </row>
    <row r="8232" spans="1:28" x14ac:dyDescent="0.3">
      <c r="A8232">
        <v>8230</v>
      </c>
      <c r="B8232" t="s">
        <v>13187</v>
      </c>
      <c r="C8232" t="str">
        <f t="shared" si="1918"/>
        <v>Long</v>
      </c>
      <c r="D8232">
        <v>3.6</v>
      </c>
      <c r="F8232" s="1">
        <f t="shared" si="1932"/>
        <v>3.6</v>
      </c>
      <c r="G8232" s="1">
        <f t="shared" si="1919"/>
        <v>3.6</v>
      </c>
      <c r="H8232">
        <f t="shared" si="1920"/>
        <v>3.6</v>
      </c>
      <c r="I8232" t="s">
        <v>13163</v>
      </c>
      <c r="J8232" t="s">
        <v>1119</v>
      </c>
      <c r="K8232" t="s">
        <v>200</v>
      </c>
      <c r="L8232" t="str">
        <f t="shared" si="1921"/>
        <v>Established</v>
      </c>
      <c r="N8232" s="2">
        <f t="shared" si="1922"/>
        <v>20</v>
      </c>
      <c r="O8232" t="s">
        <v>683</v>
      </c>
      <c r="Q8232" t="s">
        <v>605</v>
      </c>
      <c r="R8232" t="str">
        <f t="shared" si="1923"/>
        <v>Average</v>
      </c>
      <c r="S8232" t="str">
        <f t="shared" si="1924"/>
        <v xml:space="preserve"> </v>
      </c>
      <c r="T8232" t="b">
        <f t="shared" si="1925"/>
        <v>0</v>
      </c>
      <c r="U8232" t="b">
        <f t="shared" si="1926"/>
        <v>1</v>
      </c>
      <c r="V8232" t="str">
        <f t="shared" si="1927"/>
        <v>Average Company</v>
      </c>
      <c r="W8232" t="str">
        <f t="shared" si="1928"/>
        <v>Don't Buy</v>
      </c>
      <c r="X8232" t="str">
        <f t="shared" si="1929"/>
        <v>Not Known</v>
      </c>
      <c r="Z8232" t="str">
        <f t="shared" si="1930"/>
        <v>None</v>
      </c>
      <c r="AB8232" t="str">
        <f t="shared" si="1931"/>
        <v>0</v>
      </c>
    </row>
    <row r="8233" spans="1:28" x14ac:dyDescent="0.3">
      <c r="A8233">
        <v>8231</v>
      </c>
      <c r="B8233" t="s">
        <v>13184</v>
      </c>
      <c r="C8233" t="str">
        <f t="shared" si="1918"/>
        <v>Long</v>
      </c>
      <c r="D8233">
        <v>4.0999999999999996</v>
      </c>
      <c r="F8233" s="1">
        <f t="shared" si="1932"/>
        <v>4.0999999999999996</v>
      </c>
      <c r="G8233" s="1">
        <f t="shared" si="1919"/>
        <v>4.0999999999999996</v>
      </c>
      <c r="H8233">
        <f t="shared" si="1920"/>
        <v>4.0999999999999996</v>
      </c>
      <c r="I8233" t="s">
        <v>13163</v>
      </c>
      <c r="J8233" t="s">
        <v>22</v>
      </c>
      <c r="K8233" t="s">
        <v>8163</v>
      </c>
      <c r="L8233" t="str">
        <f t="shared" si="1921"/>
        <v>Established</v>
      </c>
      <c r="N8233" s="2">
        <f t="shared" si="1922"/>
        <v>23</v>
      </c>
      <c r="O8233" t="s">
        <v>230</v>
      </c>
      <c r="P8233" t="s">
        <v>1261</v>
      </c>
      <c r="Q8233" t="s">
        <v>3369</v>
      </c>
      <c r="R8233" t="str">
        <f t="shared" si="1923"/>
        <v>Great</v>
      </c>
      <c r="S8233" t="str">
        <f t="shared" si="1924"/>
        <v>Great</v>
      </c>
      <c r="T8233" t="b">
        <f t="shared" si="1925"/>
        <v>1</v>
      </c>
      <c r="U8233" t="b">
        <f t="shared" si="1926"/>
        <v>1</v>
      </c>
      <c r="V8233" t="str">
        <f t="shared" si="1927"/>
        <v>Top Company</v>
      </c>
      <c r="W8233" t="str">
        <f t="shared" si="1928"/>
        <v>Don't Buy</v>
      </c>
      <c r="X8233" t="str">
        <f t="shared" si="1929"/>
        <v>Not Known</v>
      </c>
      <c r="Z8233" t="str">
        <f t="shared" si="1930"/>
        <v>None</v>
      </c>
      <c r="AB8233" t="str">
        <f t="shared" si="1931"/>
        <v>0</v>
      </c>
    </row>
    <row r="8234" spans="1:28" x14ac:dyDescent="0.3">
      <c r="A8234">
        <v>8232</v>
      </c>
      <c r="B8234" t="s">
        <v>13221</v>
      </c>
      <c r="C8234" t="str">
        <f t="shared" si="1918"/>
        <v>Long</v>
      </c>
      <c r="D8234">
        <v>3.6</v>
      </c>
      <c r="F8234" s="1">
        <f t="shared" si="1932"/>
        <v>3.6</v>
      </c>
      <c r="G8234" s="1">
        <f t="shared" si="1919"/>
        <v>3.6</v>
      </c>
      <c r="H8234">
        <f t="shared" si="1920"/>
        <v>3.6</v>
      </c>
      <c r="I8234" t="s">
        <v>13163</v>
      </c>
      <c r="J8234" t="s">
        <v>22</v>
      </c>
      <c r="K8234" t="s">
        <v>2694</v>
      </c>
      <c r="L8234" t="str">
        <f t="shared" si="1921"/>
        <v>Established</v>
      </c>
      <c r="N8234" s="2">
        <f t="shared" si="1922"/>
        <v>33</v>
      </c>
      <c r="O8234" t="s">
        <v>18</v>
      </c>
      <c r="P8234" t="s">
        <v>683</v>
      </c>
      <c r="Q8234" t="s">
        <v>5228</v>
      </c>
      <c r="R8234" t="str">
        <f t="shared" si="1923"/>
        <v>Average</v>
      </c>
      <c r="S8234" t="str">
        <f t="shared" si="1924"/>
        <v xml:space="preserve"> </v>
      </c>
      <c r="T8234" t="b">
        <f t="shared" si="1925"/>
        <v>0</v>
      </c>
      <c r="U8234" t="b">
        <f t="shared" si="1926"/>
        <v>1</v>
      </c>
      <c r="V8234" t="str">
        <f t="shared" si="1927"/>
        <v>Average Company</v>
      </c>
      <c r="W8234" t="str">
        <f t="shared" si="1928"/>
        <v>Don't Buy</v>
      </c>
      <c r="X8234" t="str">
        <f t="shared" si="1929"/>
        <v>Not Known</v>
      </c>
      <c r="Z8234" t="str">
        <f t="shared" si="1930"/>
        <v>None</v>
      </c>
      <c r="AB8234" t="str">
        <f t="shared" si="1931"/>
        <v>0</v>
      </c>
    </row>
    <row r="8235" spans="1:28" x14ac:dyDescent="0.3">
      <c r="A8235">
        <v>8233</v>
      </c>
      <c r="B8235" t="s">
        <v>13222</v>
      </c>
      <c r="C8235" t="str">
        <f t="shared" si="1918"/>
        <v>Long</v>
      </c>
      <c r="D8235">
        <v>4.3</v>
      </c>
      <c r="F8235" s="1">
        <f t="shared" si="1932"/>
        <v>4.3</v>
      </c>
      <c r="G8235" s="1">
        <f t="shared" si="1919"/>
        <v>4.3</v>
      </c>
      <c r="H8235">
        <f t="shared" si="1920"/>
        <v>4.3</v>
      </c>
      <c r="I8235" t="s">
        <v>13163</v>
      </c>
      <c r="J8235" t="s">
        <v>22</v>
      </c>
      <c r="K8235" t="s">
        <v>4294</v>
      </c>
      <c r="L8235" t="str">
        <f t="shared" si="1921"/>
        <v>Established</v>
      </c>
      <c r="N8235" s="2">
        <f t="shared" si="1922"/>
        <v>34</v>
      </c>
      <c r="O8235" t="s">
        <v>213</v>
      </c>
      <c r="P8235" t="s">
        <v>683</v>
      </c>
      <c r="Q8235" t="s">
        <v>773</v>
      </c>
      <c r="R8235" t="str">
        <f t="shared" si="1923"/>
        <v>Great</v>
      </c>
      <c r="S8235" t="str">
        <f t="shared" si="1924"/>
        <v>Great</v>
      </c>
      <c r="T8235" t="b">
        <f t="shared" si="1925"/>
        <v>1</v>
      </c>
      <c r="U8235" t="b">
        <f t="shared" si="1926"/>
        <v>1</v>
      </c>
      <c r="V8235" t="str">
        <f t="shared" si="1927"/>
        <v>Top Company</v>
      </c>
      <c r="W8235" t="str">
        <f t="shared" si="1928"/>
        <v>Don't Buy</v>
      </c>
      <c r="X8235" t="str">
        <f t="shared" si="1929"/>
        <v>Not Known</v>
      </c>
      <c r="Z8235" t="str">
        <f t="shared" si="1930"/>
        <v>None</v>
      </c>
      <c r="AB8235" t="str">
        <f t="shared" si="1931"/>
        <v>0</v>
      </c>
    </row>
    <row r="8236" spans="1:28" x14ac:dyDescent="0.3">
      <c r="A8236">
        <v>8234</v>
      </c>
      <c r="B8236" t="s">
        <v>13223</v>
      </c>
      <c r="C8236" t="str">
        <f t="shared" si="1918"/>
        <v>Long</v>
      </c>
      <c r="D8236">
        <v>3.6</v>
      </c>
      <c r="F8236" s="1" t="e">
        <f t="shared" si="1932"/>
        <v>#VALUE!</v>
      </c>
      <c r="G8236" s="1" t="e">
        <f t="shared" si="1919"/>
        <v>#VALUE!</v>
      </c>
      <c r="H8236" t="e">
        <f t="shared" si="1920"/>
        <v>#VALUE!</v>
      </c>
      <c r="I8236" t="s">
        <v>13163</v>
      </c>
      <c r="J8236" t="s">
        <v>7295</v>
      </c>
      <c r="K8236" t="s">
        <v>147</v>
      </c>
      <c r="L8236" t="e">
        <f t="shared" si="1921"/>
        <v>#VALUE!</v>
      </c>
      <c r="N8236" s="2" t="e">
        <f t="shared" si="1922"/>
        <v>#VALUE!</v>
      </c>
      <c r="Q8236" t="s">
        <v>378</v>
      </c>
      <c r="R8236" t="str">
        <f t="shared" si="1923"/>
        <v>Average</v>
      </c>
      <c r="S8236" t="str">
        <f t="shared" si="1924"/>
        <v xml:space="preserve"> </v>
      </c>
      <c r="T8236" t="e">
        <f t="shared" si="1925"/>
        <v>#VALUE!</v>
      </c>
      <c r="U8236" t="e">
        <f t="shared" si="1926"/>
        <v>#VALUE!</v>
      </c>
      <c r="V8236" t="e">
        <f t="shared" si="1927"/>
        <v>#VALUE!</v>
      </c>
      <c r="W8236" t="str">
        <f t="shared" si="1928"/>
        <v>Don't Buy</v>
      </c>
      <c r="X8236" t="str">
        <f t="shared" si="1929"/>
        <v>Not Known</v>
      </c>
      <c r="Z8236" t="e">
        <f t="shared" si="1930"/>
        <v>#VALUE!</v>
      </c>
      <c r="AB8236" t="str">
        <f t="shared" si="1931"/>
        <v>0</v>
      </c>
    </row>
    <row r="8237" spans="1:28" x14ac:dyDescent="0.3">
      <c r="A8237">
        <v>8235</v>
      </c>
      <c r="B8237" t="s">
        <v>13224</v>
      </c>
      <c r="C8237" t="str">
        <f t="shared" si="1918"/>
        <v>Long</v>
      </c>
      <c r="D8237">
        <v>4.3</v>
      </c>
      <c r="F8237" s="1">
        <f t="shared" si="1932"/>
        <v>4.3</v>
      </c>
      <c r="G8237" s="1">
        <f t="shared" si="1919"/>
        <v>4.3</v>
      </c>
      <c r="H8237">
        <f t="shared" si="1920"/>
        <v>4.3</v>
      </c>
      <c r="I8237" t="s">
        <v>13163</v>
      </c>
      <c r="J8237" t="s">
        <v>10</v>
      </c>
      <c r="K8237" t="s">
        <v>9040</v>
      </c>
      <c r="L8237" t="str">
        <f t="shared" si="1921"/>
        <v>Established</v>
      </c>
      <c r="N8237" s="2">
        <f t="shared" si="1922"/>
        <v>80</v>
      </c>
      <c r="O8237" t="s">
        <v>203</v>
      </c>
      <c r="P8237" t="s">
        <v>1308</v>
      </c>
      <c r="Q8237" t="s">
        <v>117</v>
      </c>
      <c r="R8237" t="str">
        <f t="shared" si="1923"/>
        <v>Great</v>
      </c>
      <c r="S8237" t="str">
        <f t="shared" si="1924"/>
        <v>Great</v>
      </c>
      <c r="T8237" t="b">
        <f t="shared" si="1925"/>
        <v>1</v>
      </c>
      <c r="U8237" t="b">
        <f t="shared" si="1926"/>
        <v>1</v>
      </c>
      <c r="V8237" t="str">
        <f t="shared" si="1927"/>
        <v>Top Company</v>
      </c>
      <c r="W8237" t="str">
        <f t="shared" si="1928"/>
        <v>Don't Buy</v>
      </c>
      <c r="X8237" t="str">
        <f t="shared" si="1929"/>
        <v>Not Known</v>
      </c>
      <c r="Z8237" t="str">
        <f t="shared" si="1930"/>
        <v>None</v>
      </c>
      <c r="AB8237" t="str">
        <f t="shared" si="1931"/>
        <v>0</v>
      </c>
    </row>
    <row r="8238" spans="1:28" x14ac:dyDescent="0.3">
      <c r="A8238">
        <v>8236</v>
      </c>
      <c r="B8238" t="s">
        <v>13225</v>
      </c>
      <c r="C8238" t="str">
        <f t="shared" si="1918"/>
        <v>Long</v>
      </c>
      <c r="D8238">
        <v>3.3</v>
      </c>
      <c r="F8238" s="1">
        <f t="shared" si="1932"/>
        <v>3.3</v>
      </c>
      <c r="G8238" s="1">
        <f t="shared" si="1919"/>
        <v>3.3</v>
      </c>
      <c r="H8238">
        <f t="shared" si="1920"/>
        <v>3.3</v>
      </c>
      <c r="I8238" t="s">
        <v>13163</v>
      </c>
      <c r="J8238" t="s">
        <v>22</v>
      </c>
      <c r="K8238" t="s">
        <v>4886</v>
      </c>
      <c r="L8238" t="str">
        <f t="shared" si="1921"/>
        <v>Established</v>
      </c>
      <c r="N8238" s="2">
        <f t="shared" si="1922"/>
        <v>28</v>
      </c>
      <c r="O8238" t="s">
        <v>24</v>
      </c>
      <c r="P8238" t="s">
        <v>1308</v>
      </c>
      <c r="Q8238" t="s">
        <v>85</v>
      </c>
      <c r="R8238" t="str">
        <f t="shared" si="1923"/>
        <v>Average</v>
      </c>
      <c r="S8238" t="str">
        <f t="shared" si="1924"/>
        <v xml:space="preserve"> </v>
      </c>
      <c r="T8238" t="b">
        <f t="shared" si="1925"/>
        <v>0</v>
      </c>
      <c r="U8238" t="b">
        <f t="shared" si="1926"/>
        <v>0</v>
      </c>
      <c r="V8238" t="str">
        <f t="shared" si="1927"/>
        <v>Average Company</v>
      </c>
      <c r="W8238" t="str">
        <f t="shared" si="1928"/>
        <v>Don't Buy</v>
      </c>
      <c r="X8238" t="str">
        <f t="shared" si="1929"/>
        <v>Not Known</v>
      </c>
      <c r="Z8238" t="str">
        <f t="shared" si="1930"/>
        <v>None</v>
      </c>
      <c r="AB8238" t="str">
        <f t="shared" si="1931"/>
        <v>0</v>
      </c>
    </row>
    <row r="8239" spans="1:28" x14ac:dyDescent="0.3">
      <c r="A8239">
        <v>8237</v>
      </c>
      <c r="B8239" t="s">
        <v>13226</v>
      </c>
      <c r="C8239" t="str">
        <f t="shared" si="1918"/>
        <v>Long</v>
      </c>
      <c r="D8239">
        <v>3.6</v>
      </c>
      <c r="F8239" s="1">
        <f t="shared" si="1932"/>
        <v>3.6</v>
      </c>
      <c r="G8239" s="1">
        <f t="shared" si="1919"/>
        <v>3.6</v>
      </c>
      <c r="H8239">
        <f t="shared" si="1920"/>
        <v>3.6</v>
      </c>
      <c r="I8239" t="s">
        <v>13163</v>
      </c>
      <c r="J8239" t="s">
        <v>22</v>
      </c>
      <c r="K8239" t="s">
        <v>8863</v>
      </c>
      <c r="L8239" t="str">
        <f t="shared" si="1921"/>
        <v>Established</v>
      </c>
      <c r="N8239" s="2">
        <f t="shared" si="1922"/>
        <v>50</v>
      </c>
      <c r="O8239" t="s">
        <v>691</v>
      </c>
      <c r="Q8239" t="s">
        <v>1957</v>
      </c>
      <c r="R8239" t="str">
        <f t="shared" si="1923"/>
        <v>Average</v>
      </c>
      <c r="S8239" t="str">
        <f t="shared" si="1924"/>
        <v xml:space="preserve"> </v>
      </c>
      <c r="T8239" t="b">
        <f t="shared" si="1925"/>
        <v>0</v>
      </c>
      <c r="U8239" t="b">
        <f t="shared" si="1926"/>
        <v>1</v>
      </c>
      <c r="V8239" t="str">
        <f t="shared" si="1927"/>
        <v>Average Company</v>
      </c>
      <c r="W8239" t="str">
        <f t="shared" si="1928"/>
        <v>Don't Buy</v>
      </c>
      <c r="X8239" t="str">
        <f t="shared" si="1929"/>
        <v>Not Known</v>
      </c>
      <c r="Z8239" t="str">
        <f t="shared" si="1930"/>
        <v>None</v>
      </c>
      <c r="AB8239" t="str">
        <f t="shared" si="1931"/>
        <v>0</v>
      </c>
    </row>
    <row r="8240" spans="1:28" x14ac:dyDescent="0.3">
      <c r="A8240">
        <v>8238</v>
      </c>
      <c r="B8240" t="s">
        <v>13227</v>
      </c>
      <c r="C8240" t="str">
        <f t="shared" si="1918"/>
        <v>Long</v>
      </c>
      <c r="D8240">
        <v>4.2</v>
      </c>
      <c r="F8240" s="1">
        <f t="shared" si="1932"/>
        <v>4.2</v>
      </c>
      <c r="G8240" s="1">
        <f t="shared" si="1919"/>
        <v>4.2</v>
      </c>
      <c r="H8240">
        <f t="shared" si="1920"/>
        <v>4.2</v>
      </c>
      <c r="I8240" t="s">
        <v>13163</v>
      </c>
      <c r="J8240" t="s">
        <v>10</v>
      </c>
      <c r="K8240" t="s">
        <v>3951</v>
      </c>
      <c r="L8240" t="str">
        <f t="shared" si="1921"/>
        <v>Established</v>
      </c>
      <c r="N8240" s="2">
        <f t="shared" si="1922"/>
        <v>34</v>
      </c>
      <c r="O8240" t="s">
        <v>213</v>
      </c>
      <c r="P8240" t="s">
        <v>683</v>
      </c>
      <c r="Q8240" t="s">
        <v>80</v>
      </c>
      <c r="R8240" t="str">
        <f t="shared" si="1923"/>
        <v>Great</v>
      </c>
      <c r="S8240" t="str">
        <f t="shared" si="1924"/>
        <v>Great</v>
      </c>
      <c r="T8240" t="b">
        <f t="shared" si="1925"/>
        <v>1</v>
      </c>
      <c r="U8240" t="b">
        <f t="shared" si="1926"/>
        <v>1</v>
      </c>
      <c r="V8240" t="str">
        <f t="shared" si="1927"/>
        <v>Top Company</v>
      </c>
      <c r="W8240" t="str">
        <f t="shared" si="1928"/>
        <v>Don't Buy</v>
      </c>
      <c r="X8240" t="str">
        <f t="shared" si="1929"/>
        <v>Not Known</v>
      </c>
      <c r="Z8240" t="str">
        <f t="shared" si="1930"/>
        <v>None</v>
      </c>
      <c r="AB8240" t="str">
        <f t="shared" si="1931"/>
        <v>0</v>
      </c>
    </row>
    <row r="8241" spans="1:28" x14ac:dyDescent="0.3">
      <c r="A8241">
        <v>8239</v>
      </c>
      <c r="B8241" t="s">
        <v>13228</v>
      </c>
      <c r="C8241" t="str">
        <f t="shared" si="1918"/>
        <v>Long</v>
      </c>
      <c r="D8241">
        <v>3.3</v>
      </c>
      <c r="F8241" s="1">
        <f t="shared" si="1932"/>
        <v>3.8</v>
      </c>
      <c r="G8241" s="1">
        <f t="shared" si="1919"/>
        <v>3.8</v>
      </c>
      <c r="H8241">
        <f t="shared" si="1920"/>
        <v>3.4</v>
      </c>
      <c r="I8241" t="s">
        <v>13163</v>
      </c>
      <c r="J8241" t="s">
        <v>22</v>
      </c>
      <c r="K8241" t="s">
        <v>11034</v>
      </c>
      <c r="L8241" t="str">
        <f t="shared" si="1921"/>
        <v>Startup</v>
      </c>
      <c r="N8241" s="2">
        <f t="shared" si="1922"/>
        <v>6</v>
      </c>
      <c r="O8241" t="s">
        <v>217</v>
      </c>
      <c r="P8241" t="s">
        <v>2884</v>
      </c>
      <c r="Q8241" t="s">
        <v>19</v>
      </c>
      <c r="R8241" t="str">
        <f t="shared" si="1923"/>
        <v>Average</v>
      </c>
      <c r="S8241" t="str">
        <f t="shared" si="1924"/>
        <v xml:space="preserve"> </v>
      </c>
      <c r="T8241" t="b">
        <f t="shared" si="1925"/>
        <v>0</v>
      </c>
      <c r="U8241" t="b">
        <f t="shared" si="1926"/>
        <v>1</v>
      </c>
      <c r="V8241" t="str">
        <f t="shared" si="1927"/>
        <v>Average Company</v>
      </c>
      <c r="W8241" t="str">
        <f t="shared" si="1928"/>
        <v>Don't Buy</v>
      </c>
      <c r="X8241" t="str">
        <f t="shared" si="1929"/>
        <v>Not Known</v>
      </c>
      <c r="Z8241" t="str">
        <f t="shared" si="1930"/>
        <v>None</v>
      </c>
      <c r="AB8241" t="str">
        <f t="shared" si="1931"/>
        <v>500K</v>
      </c>
    </row>
    <row r="8242" spans="1:28" x14ac:dyDescent="0.3">
      <c r="A8242">
        <v>8240</v>
      </c>
      <c r="B8242" t="s">
        <v>13229</v>
      </c>
      <c r="C8242" t="str">
        <f t="shared" si="1918"/>
        <v>Long</v>
      </c>
      <c r="D8242">
        <v>4</v>
      </c>
      <c r="F8242" s="1">
        <f t="shared" si="1932"/>
        <v>4</v>
      </c>
      <c r="G8242" s="1">
        <f t="shared" si="1919"/>
        <v>4</v>
      </c>
      <c r="H8242">
        <f t="shared" si="1920"/>
        <v>4</v>
      </c>
      <c r="I8242" t="s">
        <v>13163</v>
      </c>
      <c r="J8242" t="s">
        <v>2584</v>
      </c>
      <c r="K8242" t="s">
        <v>318</v>
      </c>
      <c r="L8242" t="str">
        <f t="shared" si="1921"/>
        <v>Established</v>
      </c>
      <c r="N8242" s="2">
        <f t="shared" si="1922"/>
        <v>51</v>
      </c>
      <c r="O8242" t="s">
        <v>1308</v>
      </c>
      <c r="Q8242" t="s">
        <v>218</v>
      </c>
      <c r="R8242" t="str">
        <f t="shared" si="1923"/>
        <v>Average</v>
      </c>
      <c r="S8242" t="str">
        <f t="shared" si="1924"/>
        <v xml:space="preserve"> </v>
      </c>
      <c r="T8242" t="b">
        <f t="shared" si="1925"/>
        <v>0</v>
      </c>
      <c r="U8242" t="b">
        <f t="shared" si="1926"/>
        <v>1</v>
      </c>
      <c r="V8242" t="str">
        <f t="shared" si="1927"/>
        <v>Average Company</v>
      </c>
      <c r="W8242" t="str">
        <f t="shared" si="1928"/>
        <v>Don't Buy</v>
      </c>
      <c r="X8242" t="str">
        <f t="shared" si="1929"/>
        <v>Not Known</v>
      </c>
      <c r="Z8242" t="str">
        <f t="shared" si="1930"/>
        <v>None</v>
      </c>
      <c r="AB8242" t="str">
        <f t="shared" si="1931"/>
        <v>0</v>
      </c>
    </row>
    <row r="8243" spans="1:28" x14ac:dyDescent="0.3">
      <c r="A8243">
        <v>8241</v>
      </c>
      <c r="B8243" t="s">
        <v>13230</v>
      </c>
      <c r="C8243" t="str">
        <f t="shared" si="1918"/>
        <v>Long</v>
      </c>
      <c r="D8243">
        <v>3.4</v>
      </c>
      <c r="F8243" s="1">
        <f t="shared" si="1932"/>
        <v>3.4</v>
      </c>
      <c r="G8243" s="1">
        <f t="shared" si="1919"/>
        <v>3.4</v>
      </c>
      <c r="H8243">
        <f t="shared" si="1920"/>
        <v>3.4</v>
      </c>
      <c r="I8243" t="s">
        <v>13163</v>
      </c>
      <c r="J8243" t="s">
        <v>22</v>
      </c>
      <c r="K8243" t="s">
        <v>13231</v>
      </c>
      <c r="L8243" t="str">
        <f t="shared" si="1921"/>
        <v>Established</v>
      </c>
      <c r="N8243" s="2">
        <f t="shared" si="1922"/>
        <v>17</v>
      </c>
      <c r="O8243" t="s">
        <v>711</v>
      </c>
      <c r="P8243" t="s">
        <v>683</v>
      </c>
      <c r="Q8243" t="s">
        <v>246</v>
      </c>
      <c r="R8243" t="str">
        <f t="shared" si="1923"/>
        <v>Average</v>
      </c>
      <c r="S8243" t="str">
        <f t="shared" si="1924"/>
        <v xml:space="preserve"> </v>
      </c>
      <c r="T8243" t="b">
        <f t="shared" si="1925"/>
        <v>0</v>
      </c>
      <c r="U8243" t="b">
        <f t="shared" si="1926"/>
        <v>0</v>
      </c>
      <c r="V8243" t="str">
        <f t="shared" si="1927"/>
        <v>Average Company</v>
      </c>
      <c r="W8243" t="str">
        <f t="shared" si="1928"/>
        <v>Don't Buy</v>
      </c>
      <c r="X8243" t="str">
        <f t="shared" si="1929"/>
        <v>Not Known</v>
      </c>
      <c r="Z8243" t="str">
        <f t="shared" si="1930"/>
        <v>None</v>
      </c>
      <c r="AB8243" t="str">
        <f t="shared" si="1931"/>
        <v>0</v>
      </c>
    </row>
    <row r="8244" spans="1:28" x14ac:dyDescent="0.3">
      <c r="A8244">
        <v>8242</v>
      </c>
      <c r="B8244" t="s">
        <v>13232</v>
      </c>
      <c r="C8244" t="str">
        <f t="shared" si="1918"/>
        <v>Long</v>
      </c>
      <c r="D8244">
        <v>4.3</v>
      </c>
      <c r="F8244" s="1">
        <f t="shared" si="1932"/>
        <v>4.8</v>
      </c>
      <c r="G8244" s="1">
        <f t="shared" si="1919"/>
        <v>4.8</v>
      </c>
      <c r="H8244">
        <f t="shared" si="1920"/>
        <v>4.3999999999999995</v>
      </c>
      <c r="I8244" t="s">
        <v>13163</v>
      </c>
      <c r="J8244" t="s">
        <v>22</v>
      </c>
      <c r="K8244" t="s">
        <v>6933</v>
      </c>
      <c r="L8244" t="str">
        <f t="shared" si="1921"/>
        <v>Startup</v>
      </c>
      <c r="N8244" s="2">
        <f t="shared" si="1922"/>
        <v>8</v>
      </c>
      <c r="O8244" t="s">
        <v>583</v>
      </c>
      <c r="P8244" t="s">
        <v>1308</v>
      </c>
      <c r="Q8244" t="s">
        <v>5644</v>
      </c>
      <c r="R8244" t="str">
        <f t="shared" si="1923"/>
        <v>Great</v>
      </c>
      <c r="S8244" t="str">
        <f t="shared" si="1924"/>
        <v>Great</v>
      </c>
      <c r="T8244" t="b">
        <f t="shared" si="1925"/>
        <v>0</v>
      </c>
      <c r="U8244" t="b">
        <f t="shared" si="1926"/>
        <v>1</v>
      </c>
      <c r="V8244" t="str">
        <f t="shared" si="1927"/>
        <v>Average Company</v>
      </c>
      <c r="W8244" t="str">
        <f t="shared" si="1928"/>
        <v>Don't Buy</v>
      </c>
      <c r="X8244" t="str">
        <f t="shared" si="1929"/>
        <v>Not Known</v>
      </c>
      <c r="Z8244" t="str">
        <f t="shared" si="1930"/>
        <v>None</v>
      </c>
      <c r="AB8244" t="str">
        <f t="shared" si="1931"/>
        <v>0</v>
      </c>
    </row>
    <row r="8245" spans="1:28" x14ac:dyDescent="0.3">
      <c r="A8245">
        <v>8243</v>
      </c>
      <c r="B8245" t="s">
        <v>13233</v>
      </c>
      <c r="C8245" t="str">
        <f t="shared" si="1918"/>
        <v>Long</v>
      </c>
      <c r="D8245">
        <v>4.0999999999999996</v>
      </c>
      <c r="F8245" s="1">
        <f t="shared" si="1932"/>
        <v>4.0999999999999996</v>
      </c>
      <c r="G8245" s="1">
        <f t="shared" si="1919"/>
        <v>4.0999999999999996</v>
      </c>
      <c r="H8245">
        <f t="shared" si="1920"/>
        <v>4.0999999999999996</v>
      </c>
      <c r="I8245" t="s">
        <v>13163</v>
      </c>
      <c r="J8245" t="s">
        <v>22</v>
      </c>
      <c r="K8245" t="s">
        <v>8617</v>
      </c>
      <c r="L8245" t="str">
        <f t="shared" si="1921"/>
        <v>Established</v>
      </c>
      <c r="N8245" s="2">
        <f t="shared" si="1922"/>
        <v>53</v>
      </c>
      <c r="O8245" t="s">
        <v>500</v>
      </c>
      <c r="P8245" t="s">
        <v>691</v>
      </c>
      <c r="Q8245" t="s">
        <v>1012</v>
      </c>
      <c r="R8245" t="str">
        <f t="shared" si="1923"/>
        <v>Great</v>
      </c>
      <c r="S8245" t="str">
        <f t="shared" si="1924"/>
        <v>Great</v>
      </c>
      <c r="T8245" t="b">
        <f t="shared" si="1925"/>
        <v>1</v>
      </c>
      <c r="U8245" t="b">
        <f t="shared" si="1926"/>
        <v>1</v>
      </c>
      <c r="V8245" t="str">
        <f t="shared" si="1927"/>
        <v>Top Company</v>
      </c>
      <c r="W8245" t="str">
        <f t="shared" si="1928"/>
        <v>Don't Buy</v>
      </c>
      <c r="X8245" t="str">
        <f t="shared" si="1929"/>
        <v>Not Known</v>
      </c>
      <c r="Z8245" t="str">
        <f t="shared" si="1930"/>
        <v>None</v>
      </c>
      <c r="AB8245" t="str">
        <f t="shared" si="1931"/>
        <v>0</v>
      </c>
    </row>
    <row r="8246" spans="1:28" x14ac:dyDescent="0.3">
      <c r="A8246">
        <v>8244</v>
      </c>
      <c r="B8246" t="s">
        <v>13234</v>
      </c>
      <c r="C8246" t="str">
        <f t="shared" si="1918"/>
        <v>Long</v>
      </c>
      <c r="D8246">
        <v>3.8</v>
      </c>
      <c r="F8246" s="1">
        <f t="shared" si="1932"/>
        <v>3.8</v>
      </c>
      <c r="G8246" s="1">
        <f t="shared" si="1919"/>
        <v>3.8</v>
      </c>
      <c r="H8246">
        <f t="shared" si="1920"/>
        <v>3.8</v>
      </c>
      <c r="I8246" t="s">
        <v>13163</v>
      </c>
      <c r="J8246" t="s">
        <v>22</v>
      </c>
      <c r="K8246" t="s">
        <v>13235</v>
      </c>
      <c r="L8246" t="str">
        <f t="shared" si="1921"/>
        <v>Established</v>
      </c>
      <c r="N8246" s="2">
        <f t="shared" si="1922"/>
        <v>24</v>
      </c>
      <c r="O8246" t="s">
        <v>185</v>
      </c>
      <c r="P8246" t="s">
        <v>147</v>
      </c>
      <c r="Q8246" t="s">
        <v>1012</v>
      </c>
      <c r="R8246" t="str">
        <f t="shared" si="1923"/>
        <v>Average</v>
      </c>
      <c r="S8246" t="str">
        <f t="shared" si="1924"/>
        <v xml:space="preserve"> </v>
      </c>
      <c r="T8246" t="b">
        <f t="shared" si="1925"/>
        <v>0</v>
      </c>
      <c r="U8246" t="b">
        <f t="shared" si="1926"/>
        <v>1</v>
      </c>
      <c r="V8246" t="str">
        <f t="shared" si="1927"/>
        <v>Average Company</v>
      </c>
      <c r="W8246" t="str">
        <f t="shared" si="1928"/>
        <v>Don't Buy</v>
      </c>
      <c r="X8246" t="str">
        <f t="shared" si="1929"/>
        <v>Not Known</v>
      </c>
      <c r="Z8246" t="str">
        <f t="shared" si="1930"/>
        <v>None</v>
      </c>
      <c r="AB8246" t="str">
        <f t="shared" si="1931"/>
        <v>0</v>
      </c>
    </row>
    <row r="8247" spans="1:28" x14ac:dyDescent="0.3">
      <c r="A8247">
        <v>8245</v>
      </c>
      <c r="B8247" t="s">
        <v>13236</v>
      </c>
      <c r="C8247" t="str">
        <f t="shared" si="1918"/>
        <v>Long</v>
      </c>
      <c r="D8247">
        <v>4.0999999999999996</v>
      </c>
      <c r="F8247" s="1">
        <f t="shared" si="1932"/>
        <v>4.0999999999999996</v>
      </c>
      <c r="G8247" s="1">
        <f t="shared" si="1919"/>
        <v>4.0999999999999996</v>
      </c>
      <c r="H8247">
        <f t="shared" si="1920"/>
        <v>4.0999999999999996</v>
      </c>
      <c r="I8247" t="s">
        <v>13163</v>
      </c>
      <c r="J8247" t="s">
        <v>22</v>
      </c>
      <c r="K8247" t="s">
        <v>6051</v>
      </c>
      <c r="L8247" t="str">
        <f t="shared" si="1921"/>
        <v>Established</v>
      </c>
      <c r="N8247" s="2">
        <f t="shared" si="1922"/>
        <v>13</v>
      </c>
      <c r="O8247" t="s">
        <v>299</v>
      </c>
      <c r="P8247" t="s">
        <v>683</v>
      </c>
      <c r="Q8247" t="s">
        <v>19</v>
      </c>
      <c r="R8247" t="str">
        <f t="shared" si="1923"/>
        <v>Great</v>
      </c>
      <c r="S8247" t="str">
        <f t="shared" si="1924"/>
        <v>Great</v>
      </c>
      <c r="T8247" t="b">
        <f t="shared" si="1925"/>
        <v>1</v>
      </c>
      <c r="U8247" t="b">
        <f t="shared" si="1926"/>
        <v>1</v>
      </c>
      <c r="V8247" t="str">
        <f t="shared" si="1927"/>
        <v>Average Company</v>
      </c>
      <c r="W8247" t="str">
        <f t="shared" si="1928"/>
        <v>Don't Buy</v>
      </c>
      <c r="X8247" t="str">
        <f t="shared" si="1929"/>
        <v>Not Known</v>
      </c>
      <c r="Z8247" t="str">
        <f t="shared" si="1930"/>
        <v>None</v>
      </c>
      <c r="AB8247" t="str">
        <f t="shared" si="1931"/>
        <v>1Million</v>
      </c>
    </row>
    <row r="8248" spans="1:28" x14ac:dyDescent="0.3">
      <c r="A8248">
        <v>8246</v>
      </c>
      <c r="B8248" t="s">
        <v>13237</v>
      </c>
      <c r="C8248" t="str">
        <f t="shared" si="1918"/>
        <v>Long</v>
      </c>
      <c r="D8248">
        <v>4</v>
      </c>
      <c r="F8248" s="1">
        <f t="shared" si="1932"/>
        <v>4</v>
      </c>
      <c r="G8248" s="1">
        <f t="shared" si="1919"/>
        <v>4</v>
      </c>
      <c r="H8248">
        <f t="shared" si="1920"/>
        <v>4</v>
      </c>
      <c r="I8248" t="s">
        <v>13163</v>
      </c>
      <c r="J8248" t="s">
        <v>22</v>
      </c>
      <c r="K8248" t="s">
        <v>13238</v>
      </c>
      <c r="L8248" t="str">
        <f t="shared" si="1921"/>
        <v>Established</v>
      </c>
      <c r="N8248" s="2">
        <f t="shared" si="1922"/>
        <v>16</v>
      </c>
      <c r="O8248" t="s">
        <v>121</v>
      </c>
      <c r="P8248" t="s">
        <v>683</v>
      </c>
      <c r="Q8248" t="s">
        <v>773</v>
      </c>
      <c r="R8248" t="str">
        <f t="shared" si="1923"/>
        <v>Average</v>
      </c>
      <c r="S8248" t="str">
        <f t="shared" si="1924"/>
        <v xml:space="preserve"> </v>
      </c>
      <c r="T8248" t="b">
        <f t="shared" si="1925"/>
        <v>0</v>
      </c>
      <c r="U8248" t="b">
        <f t="shared" si="1926"/>
        <v>1</v>
      </c>
      <c r="V8248" t="str">
        <f t="shared" si="1927"/>
        <v>Average Company</v>
      </c>
      <c r="W8248" t="str">
        <f t="shared" si="1928"/>
        <v>Don't Buy</v>
      </c>
      <c r="X8248" t="str">
        <f t="shared" si="1929"/>
        <v>Not Known</v>
      </c>
      <c r="Z8248" t="str">
        <f t="shared" si="1930"/>
        <v>None</v>
      </c>
      <c r="AB8248" t="str">
        <f t="shared" si="1931"/>
        <v>0</v>
      </c>
    </row>
    <row r="8249" spans="1:28" x14ac:dyDescent="0.3">
      <c r="A8249">
        <v>8247</v>
      </c>
      <c r="B8249" t="s">
        <v>13239</v>
      </c>
      <c r="C8249" t="str">
        <f t="shared" si="1918"/>
        <v>Long</v>
      </c>
      <c r="D8249">
        <v>3.5</v>
      </c>
      <c r="F8249" s="1">
        <f t="shared" si="1932"/>
        <v>3.5</v>
      </c>
      <c r="G8249" s="1">
        <f t="shared" si="1919"/>
        <v>3.5</v>
      </c>
      <c r="H8249">
        <f t="shared" si="1920"/>
        <v>3.5</v>
      </c>
      <c r="I8249" t="s">
        <v>13163</v>
      </c>
      <c r="J8249" t="s">
        <v>9801</v>
      </c>
      <c r="K8249" t="s">
        <v>925</v>
      </c>
      <c r="L8249" t="str">
        <f t="shared" si="1921"/>
        <v>Established</v>
      </c>
      <c r="N8249" s="2">
        <f t="shared" si="1922"/>
        <v>50</v>
      </c>
      <c r="O8249" t="s">
        <v>691</v>
      </c>
      <c r="Q8249" t="s">
        <v>612</v>
      </c>
      <c r="R8249" t="str">
        <f t="shared" si="1923"/>
        <v>Average</v>
      </c>
      <c r="S8249" t="str">
        <f t="shared" si="1924"/>
        <v xml:space="preserve"> </v>
      </c>
      <c r="T8249" t="b">
        <f t="shared" si="1925"/>
        <v>0</v>
      </c>
      <c r="U8249" t="b">
        <f t="shared" si="1926"/>
        <v>0</v>
      </c>
      <c r="V8249" t="str">
        <f t="shared" si="1927"/>
        <v>Average Company</v>
      </c>
      <c r="W8249" t="str">
        <f t="shared" si="1928"/>
        <v>Don't Buy</v>
      </c>
      <c r="X8249" t="str">
        <f t="shared" si="1929"/>
        <v>Not Known</v>
      </c>
      <c r="Z8249" t="str">
        <f t="shared" si="1930"/>
        <v>None</v>
      </c>
      <c r="AB8249" t="str">
        <f t="shared" si="1931"/>
        <v>0</v>
      </c>
    </row>
    <row r="8250" spans="1:28" x14ac:dyDescent="0.3">
      <c r="A8250">
        <v>8248</v>
      </c>
      <c r="B8250" t="s">
        <v>13240</v>
      </c>
      <c r="C8250" t="str">
        <f t="shared" si="1918"/>
        <v>Long</v>
      </c>
      <c r="D8250">
        <v>3.6</v>
      </c>
      <c r="F8250" s="1">
        <f t="shared" si="1932"/>
        <v>3.6</v>
      </c>
      <c r="G8250" s="1">
        <f t="shared" si="1919"/>
        <v>3.6</v>
      </c>
      <c r="H8250">
        <f t="shared" si="1920"/>
        <v>3.6</v>
      </c>
      <c r="I8250" t="s">
        <v>13163</v>
      </c>
      <c r="J8250" t="s">
        <v>13241</v>
      </c>
      <c r="K8250" t="s">
        <v>632</v>
      </c>
      <c r="L8250" t="str">
        <f t="shared" si="1921"/>
        <v>Established</v>
      </c>
      <c r="N8250" s="2">
        <f t="shared" si="1922"/>
        <v>51</v>
      </c>
      <c r="O8250" t="s">
        <v>1308</v>
      </c>
      <c r="Q8250" t="s">
        <v>3369</v>
      </c>
      <c r="R8250" t="str">
        <f t="shared" si="1923"/>
        <v>Average</v>
      </c>
      <c r="S8250" t="str">
        <f t="shared" si="1924"/>
        <v xml:space="preserve"> </v>
      </c>
      <c r="T8250" t="b">
        <f t="shared" si="1925"/>
        <v>0</v>
      </c>
      <c r="U8250" t="b">
        <f t="shared" si="1926"/>
        <v>1</v>
      </c>
      <c r="V8250" t="str">
        <f t="shared" si="1927"/>
        <v>Average Company</v>
      </c>
      <c r="W8250" t="str">
        <f t="shared" si="1928"/>
        <v>Don't Buy</v>
      </c>
      <c r="X8250" t="str">
        <f t="shared" si="1929"/>
        <v>Not Known</v>
      </c>
      <c r="Z8250" t="str">
        <f t="shared" si="1930"/>
        <v>None</v>
      </c>
      <c r="AB8250" t="str">
        <f t="shared" si="1931"/>
        <v>0</v>
      </c>
    </row>
    <row r="8251" spans="1:28" x14ac:dyDescent="0.3">
      <c r="A8251">
        <v>8249</v>
      </c>
      <c r="B8251" t="s">
        <v>13196</v>
      </c>
      <c r="C8251" t="str">
        <f t="shared" si="1918"/>
        <v>Short</v>
      </c>
      <c r="D8251">
        <v>3.7</v>
      </c>
      <c r="F8251" s="1">
        <f t="shared" si="1932"/>
        <v>3.7</v>
      </c>
      <c r="G8251" s="1">
        <f t="shared" si="1919"/>
        <v>3.7</v>
      </c>
      <c r="H8251">
        <f t="shared" si="1920"/>
        <v>3.7</v>
      </c>
      <c r="I8251" t="s">
        <v>13163</v>
      </c>
      <c r="J8251" t="s">
        <v>22</v>
      </c>
      <c r="K8251" t="s">
        <v>13197</v>
      </c>
      <c r="L8251" t="str">
        <f t="shared" si="1921"/>
        <v>Established</v>
      </c>
      <c r="N8251" s="2">
        <f t="shared" si="1922"/>
        <v>47</v>
      </c>
      <c r="O8251" t="s">
        <v>258</v>
      </c>
      <c r="P8251" t="s">
        <v>274</v>
      </c>
      <c r="Q8251" t="s">
        <v>1519</v>
      </c>
      <c r="R8251" t="str">
        <f t="shared" si="1923"/>
        <v>Average</v>
      </c>
      <c r="S8251" t="str">
        <f t="shared" si="1924"/>
        <v xml:space="preserve"> </v>
      </c>
      <c r="T8251" t="b">
        <f t="shared" si="1925"/>
        <v>0</v>
      </c>
      <c r="U8251" t="b">
        <f t="shared" si="1926"/>
        <v>1</v>
      </c>
      <c r="V8251" t="str">
        <f t="shared" si="1927"/>
        <v>Average Company</v>
      </c>
      <c r="W8251" t="str">
        <f t="shared" si="1928"/>
        <v>Don't Buy</v>
      </c>
      <c r="X8251" t="str">
        <f t="shared" si="1929"/>
        <v>Not Known</v>
      </c>
      <c r="Z8251" t="str">
        <f t="shared" si="1930"/>
        <v>None</v>
      </c>
      <c r="AB8251" t="str">
        <f t="shared" si="1931"/>
        <v>0</v>
      </c>
    </row>
    <row r="8252" spans="1:28" x14ac:dyDescent="0.3">
      <c r="A8252">
        <v>8250</v>
      </c>
      <c r="B8252" t="s">
        <v>13233</v>
      </c>
      <c r="C8252" t="str">
        <f t="shared" si="1918"/>
        <v>Long</v>
      </c>
      <c r="D8252">
        <v>4.0999999999999996</v>
      </c>
      <c r="F8252" s="1">
        <f t="shared" si="1932"/>
        <v>4.0999999999999996</v>
      </c>
      <c r="G8252" s="1">
        <f t="shared" si="1919"/>
        <v>4.0999999999999996</v>
      </c>
      <c r="H8252">
        <f t="shared" si="1920"/>
        <v>4.0999999999999996</v>
      </c>
      <c r="I8252" t="s">
        <v>13163</v>
      </c>
      <c r="J8252" t="s">
        <v>22</v>
      </c>
      <c r="K8252" t="s">
        <v>8617</v>
      </c>
      <c r="L8252" t="str">
        <f t="shared" si="1921"/>
        <v>Established</v>
      </c>
      <c r="N8252" s="2">
        <f t="shared" si="1922"/>
        <v>53</v>
      </c>
      <c r="O8252" t="s">
        <v>500</v>
      </c>
      <c r="P8252" t="s">
        <v>691</v>
      </c>
      <c r="Q8252" t="s">
        <v>1012</v>
      </c>
      <c r="R8252" t="str">
        <f t="shared" si="1923"/>
        <v>Great</v>
      </c>
      <c r="S8252" t="str">
        <f t="shared" si="1924"/>
        <v>Great</v>
      </c>
      <c r="T8252" t="b">
        <f t="shared" si="1925"/>
        <v>1</v>
      </c>
      <c r="U8252" t="b">
        <f t="shared" si="1926"/>
        <v>1</v>
      </c>
      <c r="V8252" t="str">
        <f t="shared" si="1927"/>
        <v>Top Company</v>
      </c>
      <c r="W8252" t="str">
        <f t="shared" si="1928"/>
        <v>Don't Buy</v>
      </c>
      <c r="X8252" t="str">
        <f t="shared" si="1929"/>
        <v>Not Known</v>
      </c>
      <c r="Z8252" t="str">
        <f t="shared" si="1930"/>
        <v>None</v>
      </c>
      <c r="AB8252" t="str">
        <f t="shared" si="1931"/>
        <v>0</v>
      </c>
    </row>
    <row r="8253" spans="1:28" x14ac:dyDescent="0.3">
      <c r="A8253">
        <v>8251</v>
      </c>
      <c r="B8253" t="s">
        <v>13229</v>
      </c>
      <c r="C8253" t="str">
        <f t="shared" si="1918"/>
        <v>Long</v>
      </c>
      <c r="D8253">
        <v>4</v>
      </c>
      <c r="F8253" s="1">
        <f t="shared" si="1932"/>
        <v>4</v>
      </c>
      <c r="G8253" s="1">
        <f t="shared" si="1919"/>
        <v>4</v>
      </c>
      <c r="H8253">
        <f t="shared" si="1920"/>
        <v>4</v>
      </c>
      <c r="I8253" t="s">
        <v>13163</v>
      </c>
      <c r="J8253" t="s">
        <v>2584</v>
      </c>
      <c r="K8253" t="s">
        <v>318</v>
      </c>
      <c r="L8253" t="str">
        <f t="shared" si="1921"/>
        <v>Established</v>
      </c>
      <c r="N8253" s="2">
        <f t="shared" si="1922"/>
        <v>51</v>
      </c>
      <c r="O8253" t="s">
        <v>1308</v>
      </c>
      <c r="Q8253" t="s">
        <v>218</v>
      </c>
      <c r="R8253" t="str">
        <f t="shared" si="1923"/>
        <v>Average</v>
      </c>
      <c r="S8253" t="str">
        <f t="shared" si="1924"/>
        <v xml:space="preserve"> </v>
      </c>
      <c r="T8253" t="b">
        <f t="shared" si="1925"/>
        <v>0</v>
      </c>
      <c r="U8253" t="b">
        <f t="shared" si="1926"/>
        <v>1</v>
      </c>
      <c r="V8253" t="str">
        <f t="shared" si="1927"/>
        <v>Average Company</v>
      </c>
      <c r="W8253" t="str">
        <f t="shared" si="1928"/>
        <v>Don't Buy</v>
      </c>
      <c r="X8253" t="str">
        <f t="shared" si="1929"/>
        <v>Not Known</v>
      </c>
      <c r="Z8253" t="str">
        <f t="shared" si="1930"/>
        <v>None</v>
      </c>
      <c r="AB8253" t="str">
        <f t="shared" si="1931"/>
        <v>0</v>
      </c>
    </row>
    <row r="8254" spans="1:28" x14ac:dyDescent="0.3">
      <c r="A8254">
        <v>8252</v>
      </c>
      <c r="B8254" t="s">
        <v>13242</v>
      </c>
      <c r="C8254" t="str">
        <f t="shared" si="1918"/>
        <v>Long</v>
      </c>
      <c r="D8254">
        <v>4.2</v>
      </c>
      <c r="F8254" s="1">
        <f t="shared" si="1932"/>
        <v>4.7</v>
      </c>
      <c r="G8254" s="1">
        <f t="shared" si="1919"/>
        <v>4.7</v>
      </c>
      <c r="H8254">
        <f t="shared" si="1920"/>
        <v>4.3</v>
      </c>
      <c r="I8254" t="s">
        <v>13163</v>
      </c>
      <c r="J8254" t="s">
        <v>22</v>
      </c>
      <c r="K8254" t="s">
        <v>6668</v>
      </c>
      <c r="L8254" t="str">
        <f t="shared" si="1921"/>
        <v>Startup</v>
      </c>
      <c r="N8254" s="2">
        <f t="shared" si="1922"/>
        <v>4</v>
      </c>
      <c r="O8254" t="s">
        <v>89</v>
      </c>
      <c r="P8254" t="s">
        <v>691</v>
      </c>
      <c r="Q8254" t="s">
        <v>1957</v>
      </c>
      <c r="R8254" t="str">
        <f t="shared" si="1923"/>
        <v>Great</v>
      </c>
      <c r="S8254" t="str">
        <f t="shared" si="1924"/>
        <v>Great</v>
      </c>
      <c r="T8254" t="b">
        <f t="shared" si="1925"/>
        <v>0</v>
      </c>
      <c r="U8254" t="b">
        <f t="shared" si="1926"/>
        <v>1</v>
      </c>
      <c r="V8254" t="str">
        <f t="shared" si="1927"/>
        <v>Average Company</v>
      </c>
      <c r="W8254" t="str">
        <f t="shared" si="1928"/>
        <v>Don't Buy</v>
      </c>
      <c r="X8254" t="str">
        <f t="shared" si="1929"/>
        <v>Not Known</v>
      </c>
      <c r="Z8254" t="str">
        <f t="shared" si="1930"/>
        <v>None</v>
      </c>
      <c r="AB8254" t="str">
        <f t="shared" si="1931"/>
        <v>0</v>
      </c>
    </row>
    <row r="8255" spans="1:28" x14ac:dyDescent="0.3">
      <c r="A8255">
        <v>8253</v>
      </c>
      <c r="B8255" t="s">
        <v>13243</v>
      </c>
      <c r="C8255" t="str">
        <f t="shared" si="1918"/>
        <v>Long</v>
      </c>
      <c r="D8255">
        <v>3.7</v>
      </c>
      <c r="F8255" s="1">
        <f t="shared" si="1932"/>
        <v>3.7</v>
      </c>
      <c r="G8255" s="1">
        <f t="shared" si="1919"/>
        <v>3.7</v>
      </c>
      <c r="H8255">
        <f t="shared" si="1920"/>
        <v>3.7</v>
      </c>
      <c r="I8255" t="s">
        <v>13163</v>
      </c>
      <c r="J8255" t="s">
        <v>6921</v>
      </c>
      <c r="K8255" t="s">
        <v>62</v>
      </c>
      <c r="L8255" t="str">
        <f t="shared" si="1921"/>
        <v>Established</v>
      </c>
      <c r="N8255" s="2">
        <f t="shared" si="1922"/>
        <v>51</v>
      </c>
      <c r="O8255" t="s">
        <v>1308</v>
      </c>
      <c r="Q8255" t="s">
        <v>800</v>
      </c>
      <c r="R8255" t="str">
        <f t="shared" si="1923"/>
        <v>Average</v>
      </c>
      <c r="S8255" t="str">
        <f t="shared" si="1924"/>
        <v xml:space="preserve"> </v>
      </c>
      <c r="T8255" t="b">
        <f t="shared" si="1925"/>
        <v>0</v>
      </c>
      <c r="U8255" t="b">
        <f t="shared" si="1926"/>
        <v>1</v>
      </c>
      <c r="V8255" t="str">
        <f t="shared" si="1927"/>
        <v>Average Company</v>
      </c>
      <c r="W8255" t="str">
        <f t="shared" si="1928"/>
        <v>Don't Buy</v>
      </c>
      <c r="X8255" t="str">
        <f t="shared" si="1929"/>
        <v>Not Known</v>
      </c>
      <c r="Z8255" t="str">
        <f t="shared" si="1930"/>
        <v>None</v>
      </c>
      <c r="AB8255" t="str">
        <f t="shared" si="1931"/>
        <v>0</v>
      </c>
    </row>
    <row r="8256" spans="1:28" x14ac:dyDescent="0.3">
      <c r="A8256">
        <v>8254</v>
      </c>
      <c r="B8256" t="s">
        <v>13244</v>
      </c>
      <c r="C8256" t="str">
        <f t="shared" si="1918"/>
        <v>Long</v>
      </c>
      <c r="D8256">
        <v>3.7</v>
      </c>
      <c r="F8256" s="1">
        <f t="shared" si="1932"/>
        <v>3.7</v>
      </c>
      <c r="G8256" s="1">
        <f t="shared" si="1919"/>
        <v>3.7</v>
      </c>
      <c r="H8256">
        <f t="shared" si="1920"/>
        <v>3.7</v>
      </c>
      <c r="I8256" t="s">
        <v>13163</v>
      </c>
      <c r="J8256" t="s">
        <v>2337</v>
      </c>
      <c r="K8256" t="s">
        <v>217</v>
      </c>
      <c r="L8256" t="str">
        <f t="shared" si="1921"/>
        <v>Established</v>
      </c>
      <c r="N8256" s="2">
        <f t="shared" si="1922"/>
        <v>50</v>
      </c>
      <c r="O8256" t="s">
        <v>691</v>
      </c>
      <c r="Q8256" t="s">
        <v>8773</v>
      </c>
      <c r="R8256" t="str">
        <f t="shared" si="1923"/>
        <v>Average</v>
      </c>
      <c r="S8256" t="str">
        <f t="shared" si="1924"/>
        <v xml:space="preserve"> </v>
      </c>
      <c r="T8256" t="b">
        <f t="shared" si="1925"/>
        <v>0</v>
      </c>
      <c r="U8256" t="b">
        <f t="shared" si="1926"/>
        <v>1</v>
      </c>
      <c r="V8256" t="str">
        <f t="shared" si="1927"/>
        <v>Average Company</v>
      </c>
      <c r="W8256" t="str">
        <f t="shared" si="1928"/>
        <v>Buy</v>
      </c>
      <c r="X8256" t="str">
        <f t="shared" si="1929"/>
        <v>Not Known</v>
      </c>
      <c r="Z8256" t="str">
        <f t="shared" si="1930"/>
        <v>None</v>
      </c>
      <c r="AB8256" t="str">
        <f t="shared" si="1931"/>
        <v>0</v>
      </c>
    </row>
    <row r="8257" spans="1:28" x14ac:dyDescent="0.3">
      <c r="A8257">
        <v>8255</v>
      </c>
      <c r="B8257" t="s">
        <v>13245</v>
      </c>
      <c r="C8257" t="str">
        <f t="shared" si="1918"/>
        <v>Long</v>
      </c>
      <c r="D8257">
        <v>3.5</v>
      </c>
      <c r="F8257" s="1">
        <f t="shared" si="1932"/>
        <v>3.5</v>
      </c>
      <c r="G8257" s="1">
        <f t="shared" si="1919"/>
        <v>3.5</v>
      </c>
      <c r="H8257">
        <f t="shared" si="1920"/>
        <v>3.5</v>
      </c>
      <c r="I8257" t="s">
        <v>13163</v>
      </c>
      <c r="J8257" t="s">
        <v>22</v>
      </c>
      <c r="K8257" t="s">
        <v>1610</v>
      </c>
      <c r="L8257" t="str">
        <f t="shared" si="1921"/>
        <v>Established</v>
      </c>
      <c r="N8257" s="2">
        <f t="shared" si="1922"/>
        <v>38</v>
      </c>
      <c r="O8257" t="s">
        <v>357</v>
      </c>
      <c r="P8257" t="s">
        <v>683</v>
      </c>
      <c r="Q8257" t="s">
        <v>1957</v>
      </c>
      <c r="R8257" t="str">
        <f t="shared" si="1923"/>
        <v>Average</v>
      </c>
      <c r="S8257" t="str">
        <f t="shared" si="1924"/>
        <v xml:space="preserve"> </v>
      </c>
      <c r="T8257" t="b">
        <f t="shared" si="1925"/>
        <v>0</v>
      </c>
      <c r="U8257" t="b">
        <f t="shared" si="1926"/>
        <v>0</v>
      </c>
      <c r="V8257" t="str">
        <f t="shared" si="1927"/>
        <v>Average Company</v>
      </c>
      <c r="W8257" t="str">
        <f t="shared" si="1928"/>
        <v>Don't Buy</v>
      </c>
      <c r="X8257" t="str">
        <f t="shared" si="1929"/>
        <v>Not Known</v>
      </c>
      <c r="Z8257" t="str">
        <f t="shared" si="1930"/>
        <v>None</v>
      </c>
      <c r="AB8257" t="str">
        <f t="shared" si="1931"/>
        <v>0</v>
      </c>
    </row>
    <row r="8258" spans="1:28" x14ac:dyDescent="0.3">
      <c r="A8258">
        <v>8256</v>
      </c>
      <c r="B8258" t="s">
        <v>13246</v>
      </c>
      <c r="C8258" t="str">
        <f t="shared" si="1918"/>
        <v>Long</v>
      </c>
      <c r="D8258">
        <v>4</v>
      </c>
      <c r="F8258" s="1">
        <f t="shared" si="1932"/>
        <v>4.5</v>
      </c>
      <c r="G8258" s="1">
        <f t="shared" si="1919"/>
        <v>4.5</v>
      </c>
      <c r="H8258">
        <f t="shared" si="1920"/>
        <v>4.0999999999999996</v>
      </c>
      <c r="I8258" t="s">
        <v>13163</v>
      </c>
      <c r="J8258" t="s">
        <v>22</v>
      </c>
      <c r="K8258" t="s">
        <v>13247</v>
      </c>
      <c r="L8258" t="str">
        <f t="shared" si="1921"/>
        <v>Startup</v>
      </c>
      <c r="N8258" s="2">
        <f t="shared" si="1922"/>
        <v>1</v>
      </c>
      <c r="O8258" t="s">
        <v>13</v>
      </c>
      <c r="R8258" t="str">
        <f t="shared" si="1923"/>
        <v>Average</v>
      </c>
      <c r="S8258" t="str">
        <f t="shared" si="1924"/>
        <v xml:space="preserve"> </v>
      </c>
      <c r="T8258" t="b">
        <f t="shared" si="1925"/>
        <v>0</v>
      </c>
      <c r="U8258" t="b">
        <f t="shared" si="1926"/>
        <v>1</v>
      </c>
      <c r="V8258" t="str">
        <f t="shared" si="1927"/>
        <v>Average Company</v>
      </c>
      <c r="W8258" t="str">
        <f t="shared" si="1928"/>
        <v>Don't Buy</v>
      </c>
      <c r="X8258" t="str">
        <f t="shared" si="1929"/>
        <v>Not Known</v>
      </c>
      <c r="Z8258" t="str">
        <f t="shared" si="1930"/>
        <v>None</v>
      </c>
      <c r="AB8258" t="str">
        <f t="shared" si="1931"/>
        <v>0</v>
      </c>
    </row>
    <row r="8259" spans="1:28" x14ac:dyDescent="0.3">
      <c r="A8259">
        <v>8257</v>
      </c>
      <c r="B8259" t="s">
        <v>13248</v>
      </c>
      <c r="C8259" t="str">
        <f t="shared" ref="C8259:C8322" si="1933">IF(LEN(B8259)&gt;=10,"Long","Short")</f>
        <v>Short</v>
      </c>
      <c r="D8259">
        <v>3.9</v>
      </c>
      <c r="F8259" s="1">
        <f t="shared" si="1932"/>
        <v>3.9</v>
      </c>
      <c r="G8259" s="1">
        <f t="shared" ref="G8259:G8322" si="1934">IF(L8259="Startup",D8259+0.5,D8259)</f>
        <v>3.9</v>
      </c>
      <c r="H8259">
        <f t="shared" ref="H8259:H8322" si="1935">IF(L8259="Startup",D8259+0.1,D8259)</f>
        <v>3.9</v>
      </c>
      <c r="I8259" t="s">
        <v>13163</v>
      </c>
      <c r="J8259" t="s">
        <v>22</v>
      </c>
      <c r="K8259" t="s">
        <v>3296</v>
      </c>
      <c r="L8259" t="str">
        <f t="shared" ref="L8259:L8322" si="1936">IF(N8259&lt;10,"Startup","Established")</f>
        <v>Established</v>
      </c>
      <c r="N8259" s="2">
        <f t="shared" ref="N8259:N8322" si="1937">INT(LEFT(O8259,2))</f>
        <v>20</v>
      </c>
      <c r="O8259" t="s">
        <v>151</v>
      </c>
      <c r="P8259" t="s">
        <v>691</v>
      </c>
      <c r="Q8259" t="s">
        <v>3369</v>
      </c>
      <c r="R8259" t="str">
        <f t="shared" ref="R8259:R8322" si="1938">IF(D8259&gt;4,"Great","Average")</f>
        <v>Average</v>
      </c>
      <c r="S8259" t="str">
        <f t="shared" ref="S8259:S8322" si="1939">IF(D8259&gt;4,"Great"," ")</f>
        <v xml:space="preserve"> </v>
      </c>
      <c r="T8259" t="b">
        <f t="shared" ref="T8259:T8322" si="1940">AND(D8259:D18217&gt;4,N8259:N18217&gt;10)</f>
        <v>0</v>
      </c>
      <c r="U8259" t="b">
        <f t="shared" ref="U8259:U8322" si="1941">OR(D8259&gt;3.5,N8259&lt;10)</f>
        <v>1</v>
      </c>
      <c r="V8259" t="str">
        <f t="shared" ref="V8259:V8322" si="1942">IF(AND(D8259&gt;4,N8259&gt;20),"Top Company","Average Company")</f>
        <v>Average Company</v>
      </c>
      <c r="W8259" t="str">
        <f t="shared" ref="W8259:W8322" si="1943">IF(OR(LEFT(B8259,1)="T",LEFT(B8259,1)="G"),"Buy","Don't Buy")</f>
        <v>Don't Buy</v>
      </c>
      <c r="X8259" t="str">
        <f t="shared" ref="X8259:X8322" si="1944">IF(IF(Q8259="Financial Services",ISNUMBER(SEARCH("Mumbai",K8259))),"Bombay Finance","Not Known")</f>
        <v>Not Known</v>
      </c>
      <c r="Z8259" t="str">
        <f t="shared" ref="Z8259:Z8322" si="1945">IF(AND(OR(ISNUMBER(SEARCH("Bangalore",K8259)),ISNUMBER(SEARCH("Bengaluru",K8259)),ISNUMBER(SEARCH("Chennai",K8259))),N8259&lt;10),"Silicon Valley Startups","None")</f>
        <v>None</v>
      </c>
      <c r="AB8259" t="str">
        <f t="shared" ref="AB8259:AB8322" si="1946">IF(AND(OR(Q8259="IT Services &amp; Consulting",Q8259="Financial Services"),D8259&gt;4),"1Million",IF(AND(OR(Q8259="IT Services &amp; Consulting",Q8259="Financial Services"),D8259&lt;=4),"500K",IF(AND(Q8259="Telecom / ISP",D8259&gt;4),"800K","0")))</f>
        <v>0</v>
      </c>
    </row>
    <row r="8260" spans="1:28" x14ac:dyDescent="0.3">
      <c r="A8260">
        <v>8258</v>
      </c>
      <c r="B8260" t="s">
        <v>13249</v>
      </c>
      <c r="C8260" t="str">
        <f t="shared" si="1933"/>
        <v>Short</v>
      </c>
      <c r="D8260">
        <v>4.0999999999999996</v>
      </c>
      <c r="F8260" s="1">
        <f t="shared" si="1932"/>
        <v>4.0999999999999996</v>
      </c>
      <c r="G8260" s="1">
        <f t="shared" si="1934"/>
        <v>4.0999999999999996</v>
      </c>
      <c r="H8260">
        <f t="shared" si="1935"/>
        <v>4.0999999999999996</v>
      </c>
      <c r="I8260" t="s">
        <v>13163</v>
      </c>
      <c r="J8260" t="s">
        <v>13250</v>
      </c>
      <c r="K8260" t="s">
        <v>54</v>
      </c>
      <c r="L8260" t="str">
        <f t="shared" si="1936"/>
        <v>Established</v>
      </c>
      <c r="N8260" s="2">
        <f t="shared" si="1937"/>
        <v>20</v>
      </c>
      <c r="O8260" t="s">
        <v>683</v>
      </c>
      <c r="Q8260" t="s">
        <v>605</v>
      </c>
      <c r="R8260" t="str">
        <f t="shared" si="1938"/>
        <v>Great</v>
      </c>
      <c r="S8260" t="str">
        <f t="shared" si="1939"/>
        <v>Great</v>
      </c>
      <c r="T8260" t="b">
        <f t="shared" si="1940"/>
        <v>1</v>
      </c>
      <c r="U8260" t="b">
        <f t="shared" si="1941"/>
        <v>1</v>
      </c>
      <c r="V8260" t="str">
        <f t="shared" si="1942"/>
        <v>Average Company</v>
      </c>
      <c r="W8260" t="str">
        <f t="shared" si="1943"/>
        <v>Don't Buy</v>
      </c>
      <c r="X8260" t="str">
        <f t="shared" si="1944"/>
        <v>Not Known</v>
      </c>
      <c r="Z8260" t="str">
        <f t="shared" si="1945"/>
        <v>None</v>
      </c>
      <c r="AB8260" t="str">
        <f t="shared" si="1946"/>
        <v>0</v>
      </c>
    </row>
    <row r="8261" spans="1:28" x14ac:dyDescent="0.3">
      <c r="A8261">
        <v>8259</v>
      </c>
      <c r="B8261" t="s">
        <v>13251</v>
      </c>
      <c r="C8261" t="str">
        <f t="shared" si="1933"/>
        <v>Long</v>
      </c>
      <c r="D8261">
        <v>4.3</v>
      </c>
      <c r="F8261" s="1">
        <f t="shared" si="1932"/>
        <v>4.3</v>
      </c>
      <c r="G8261" s="1">
        <f t="shared" si="1934"/>
        <v>4.3</v>
      </c>
      <c r="H8261">
        <f t="shared" si="1935"/>
        <v>4.3</v>
      </c>
      <c r="I8261" t="s">
        <v>13163</v>
      </c>
      <c r="J8261" t="s">
        <v>13252</v>
      </c>
      <c r="K8261" t="s">
        <v>24</v>
      </c>
      <c r="L8261" t="str">
        <f t="shared" si="1936"/>
        <v>Established</v>
      </c>
      <c r="N8261" s="2">
        <f t="shared" si="1937"/>
        <v>50</v>
      </c>
      <c r="O8261" t="s">
        <v>691</v>
      </c>
      <c r="Q8261" t="s">
        <v>168</v>
      </c>
      <c r="R8261" t="str">
        <f t="shared" si="1938"/>
        <v>Great</v>
      </c>
      <c r="S8261" t="str">
        <f t="shared" si="1939"/>
        <v>Great</v>
      </c>
      <c r="T8261" t="b">
        <f t="shared" si="1940"/>
        <v>1</v>
      </c>
      <c r="U8261" t="b">
        <f t="shared" si="1941"/>
        <v>1</v>
      </c>
      <c r="V8261" t="str">
        <f t="shared" si="1942"/>
        <v>Top Company</v>
      </c>
      <c r="W8261" t="str">
        <f t="shared" si="1943"/>
        <v>Don't Buy</v>
      </c>
      <c r="X8261" t="str">
        <f t="shared" si="1944"/>
        <v>Not Known</v>
      </c>
      <c r="Z8261" t="str">
        <f t="shared" si="1945"/>
        <v>None</v>
      </c>
      <c r="AB8261" t="str">
        <f t="shared" si="1946"/>
        <v>0</v>
      </c>
    </row>
    <row r="8262" spans="1:28" x14ac:dyDescent="0.3">
      <c r="A8262">
        <v>8260</v>
      </c>
      <c r="B8262" t="s">
        <v>13253</v>
      </c>
      <c r="C8262" t="str">
        <f t="shared" si="1933"/>
        <v>Long</v>
      </c>
      <c r="D8262">
        <v>3.9</v>
      </c>
      <c r="F8262" s="1">
        <f t="shared" si="1932"/>
        <v>3.9</v>
      </c>
      <c r="G8262" s="1">
        <f t="shared" si="1934"/>
        <v>3.9</v>
      </c>
      <c r="H8262">
        <f t="shared" si="1935"/>
        <v>3.9</v>
      </c>
      <c r="I8262" t="s">
        <v>13163</v>
      </c>
      <c r="J8262" t="s">
        <v>22</v>
      </c>
      <c r="K8262" t="s">
        <v>8875</v>
      </c>
      <c r="L8262" t="str">
        <f t="shared" si="1936"/>
        <v>Established</v>
      </c>
      <c r="N8262" s="2">
        <f t="shared" si="1937"/>
        <v>24</v>
      </c>
      <c r="O8262" t="s">
        <v>185</v>
      </c>
      <c r="P8262" t="s">
        <v>1308</v>
      </c>
      <c r="Q8262" t="s">
        <v>3369</v>
      </c>
      <c r="R8262" t="str">
        <f t="shared" si="1938"/>
        <v>Average</v>
      </c>
      <c r="S8262" t="str">
        <f t="shared" si="1939"/>
        <v xml:space="preserve"> </v>
      </c>
      <c r="T8262" t="b">
        <f t="shared" si="1940"/>
        <v>0</v>
      </c>
      <c r="U8262" t="b">
        <f t="shared" si="1941"/>
        <v>1</v>
      </c>
      <c r="V8262" t="str">
        <f t="shared" si="1942"/>
        <v>Average Company</v>
      </c>
      <c r="W8262" t="str">
        <f t="shared" si="1943"/>
        <v>Buy</v>
      </c>
      <c r="X8262" t="str">
        <f t="shared" si="1944"/>
        <v>Not Known</v>
      </c>
      <c r="Z8262" t="str">
        <f t="shared" si="1945"/>
        <v>None</v>
      </c>
      <c r="AB8262" t="str">
        <f t="shared" si="1946"/>
        <v>0</v>
      </c>
    </row>
    <row r="8263" spans="1:28" x14ac:dyDescent="0.3">
      <c r="A8263">
        <v>8261</v>
      </c>
      <c r="B8263" t="s">
        <v>13254</v>
      </c>
      <c r="C8263" t="str">
        <f t="shared" si="1933"/>
        <v>Short</v>
      </c>
      <c r="D8263">
        <v>4.2</v>
      </c>
      <c r="F8263" s="1">
        <f t="shared" si="1932"/>
        <v>4.2</v>
      </c>
      <c r="G8263" s="1">
        <f t="shared" si="1934"/>
        <v>4.2</v>
      </c>
      <c r="H8263">
        <f t="shared" si="1935"/>
        <v>4.2</v>
      </c>
      <c r="I8263" t="s">
        <v>3604</v>
      </c>
      <c r="J8263" t="s">
        <v>22</v>
      </c>
      <c r="K8263" t="s">
        <v>13255</v>
      </c>
      <c r="L8263" t="str">
        <f t="shared" si="1936"/>
        <v>Established</v>
      </c>
      <c r="N8263" s="2">
        <f t="shared" si="1937"/>
        <v>13</v>
      </c>
      <c r="O8263" t="s">
        <v>4919</v>
      </c>
      <c r="P8263" t="s">
        <v>691</v>
      </c>
      <c r="Q8263" t="s">
        <v>523</v>
      </c>
      <c r="R8263" t="str">
        <f t="shared" si="1938"/>
        <v>Great</v>
      </c>
      <c r="S8263" t="str">
        <f t="shared" si="1939"/>
        <v>Great</v>
      </c>
      <c r="T8263" t="b">
        <f t="shared" si="1940"/>
        <v>1</v>
      </c>
      <c r="U8263" t="b">
        <f t="shared" si="1941"/>
        <v>1</v>
      </c>
      <c r="V8263" t="str">
        <f t="shared" si="1942"/>
        <v>Average Company</v>
      </c>
      <c r="W8263" t="str">
        <f t="shared" si="1943"/>
        <v>Don't Buy</v>
      </c>
      <c r="X8263" t="str">
        <f t="shared" si="1944"/>
        <v>Not Known</v>
      </c>
      <c r="Z8263" t="str">
        <f t="shared" si="1945"/>
        <v>None</v>
      </c>
      <c r="AB8263" t="str">
        <f t="shared" si="1946"/>
        <v>0</v>
      </c>
    </row>
    <row r="8264" spans="1:28" x14ac:dyDescent="0.3">
      <c r="A8264">
        <v>8262</v>
      </c>
      <c r="B8264" t="s">
        <v>13256</v>
      </c>
      <c r="C8264" t="str">
        <f t="shared" si="1933"/>
        <v>Long</v>
      </c>
      <c r="D8264">
        <v>3.2</v>
      </c>
      <c r="F8264" s="1">
        <f t="shared" si="1932"/>
        <v>3.2</v>
      </c>
      <c r="G8264" s="1">
        <f t="shared" si="1934"/>
        <v>3.2</v>
      </c>
      <c r="H8264">
        <f t="shared" si="1935"/>
        <v>3.2</v>
      </c>
      <c r="I8264" t="s">
        <v>13257</v>
      </c>
      <c r="J8264" t="s">
        <v>22</v>
      </c>
      <c r="K8264" t="s">
        <v>8848</v>
      </c>
      <c r="L8264" t="str">
        <f t="shared" si="1936"/>
        <v>Established</v>
      </c>
      <c r="N8264" s="2">
        <f t="shared" si="1937"/>
        <v>12</v>
      </c>
      <c r="O8264" t="s">
        <v>267</v>
      </c>
      <c r="P8264" t="s">
        <v>683</v>
      </c>
      <c r="Q8264" t="s">
        <v>44</v>
      </c>
      <c r="R8264" t="str">
        <f t="shared" si="1938"/>
        <v>Average</v>
      </c>
      <c r="S8264" t="str">
        <f t="shared" si="1939"/>
        <v xml:space="preserve"> </v>
      </c>
      <c r="T8264" t="b">
        <f t="shared" si="1940"/>
        <v>0</v>
      </c>
      <c r="U8264" t="b">
        <f t="shared" si="1941"/>
        <v>0</v>
      </c>
      <c r="V8264" t="str">
        <f t="shared" si="1942"/>
        <v>Average Company</v>
      </c>
      <c r="W8264" t="str">
        <f t="shared" si="1943"/>
        <v>Buy</v>
      </c>
      <c r="X8264" t="str">
        <f t="shared" si="1944"/>
        <v>Not Known</v>
      </c>
      <c r="Z8264" t="str">
        <f t="shared" si="1945"/>
        <v>None</v>
      </c>
      <c r="AB8264" t="str">
        <f t="shared" si="1946"/>
        <v>0</v>
      </c>
    </row>
    <row r="8265" spans="1:28" x14ac:dyDescent="0.3">
      <c r="A8265">
        <v>8263</v>
      </c>
      <c r="B8265" t="s">
        <v>13258</v>
      </c>
      <c r="C8265" t="str">
        <f t="shared" si="1933"/>
        <v>Long</v>
      </c>
      <c r="D8265">
        <v>3.9</v>
      </c>
      <c r="F8265" s="1">
        <f t="shared" si="1932"/>
        <v>3.9</v>
      </c>
      <c r="G8265" s="1">
        <f t="shared" si="1934"/>
        <v>3.9</v>
      </c>
      <c r="H8265">
        <f t="shared" si="1935"/>
        <v>3.9</v>
      </c>
      <c r="I8265" t="s">
        <v>13257</v>
      </c>
      <c r="J8265" t="s">
        <v>22</v>
      </c>
      <c r="K8265" t="s">
        <v>13259</v>
      </c>
      <c r="L8265" t="str">
        <f t="shared" si="1936"/>
        <v>Established</v>
      </c>
      <c r="N8265" s="2">
        <f t="shared" si="1937"/>
        <v>60</v>
      </c>
      <c r="O8265" t="s">
        <v>432</v>
      </c>
      <c r="P8265" t="s">
        <v>1261</v>
      </c>
      <c r="Q8265" t="s">
        <v>732</v>
      </c>
      <c r="R8265" t="str">
        <f t="shared" si="1938"/>
        <v>Average</v>
      </c>
      <c r="S8265" t="str">
        <f t="shared" si="1939"/>
        <v xml:space="preserve"> </v>
      </c>
      <c r="T8265" t="b">
        <f t="shared" si="1940"/>
        <v>0</v>
      </c>
      <c r="U8265" t="b">
        <f t="shared" si="1941"/>
        <v>1</v>
      </c>
      <c r="V8265" t="str">
        <f t="shared" si="1942"/>
        <v>Average Company</v>
      </c>
      <c r="W8265" t="str">
        <f t="shared" si="1943"/>
        <v>Buy</v>
      </c>
      <c r="X8265" t="str">
        <f t="shared" si="1944"/>
        <v>Not Known</v>
      </c>
      <c r="Z8265" t="str">
        <f t="shared" si="1945"/>
        <v>None</v>
      </c>
      <c r="AB8265" t="str">
        <f t="shared" si="1946"/>
        <v>0</v>
      </c>
    </row>
    <row r="8266" spans="1:28" x14ac:dyDescent="0.3">
      <c r="A8266">
        <v>8264</v>
      </c>
      <c r="B8266" t="s">
        <v>13260</v>
      </c>
      <c r="C8266" t="str">
        <f t="shared" si="1933"/>
        <v>Long</v>
      </c>
      <c r="D8266">
        <v>3</v>
      </c>
      <c r="F8266" s="1">
        <f t="shared" si="1932"/>
        <v>3</v>
      </c>
      <c r="G8266" s="1">
        <f t="shared" si="1934"/>
        <v>3</v>
      </c>
      <c r="H8266">
        <f t="shared" si="1935"/>
        <v>3</v>
      </c>
      <c r="I8266" t="s">
        <v>13257</v>
      </c>
      <c r="J8266" t="s">
        <v>22</v>
      </c>
      <c r="K8266" t="s">
        <v>13261</v>
      </c>
      <c r="L8266" t="str">
        <f t="shared" si="1936"/>
        <v>Established</v>
      </c>
      <c r="N8266" s="2">
        <f t="shared" si="1937"/>
        <v>21</v>
      </c>
      <c r="O8266" t="s">
        <v>321</v>
      </c>
      <c r="P8266" t="s">
        <v>1308</v>
      </c>
      <c r="Q8266" t="s">
        <v>186</v>
      </c>
      <c r="R8266" t="str">
        <f t="shared" si="1938"/>
        <v>Average</v>
      </c>
      <c r="S8266" t="str">
        <f t="shared" si="1939"/>
        <v xml:space="preserve"> </v>
      </c>
      <c r="T8266" t="b">
        <f t="shared" si="1940"/>
        <v>0</v>
      </c>
      <c r="U8266" t="b">
        <f t="shared" si="1941"/>
        <v>0</v>
      </c>
      <c r="V8266" t="str">
        <f t="shared" si="1942"/>
        <v>Average Company</v>
      </c>
      <c r="W8266" t="str">
        <f t="shared" si="1943"/>
        <v>Don't Buy</v>
      </c>
      <c r="X8266" t="str">
        <f t="shared" si="1944"/>
        <v>Not Known</v>
      </c>
      <c r="Z8266" t="str">
        <f t="shared" si="1945"/>
        <v>None</v>
      </c>
      <c r="AB8266" t="str">
        <f t="shared" si="1946"/>
        <v>0</v>
      </c>
    </row>
    <row r="8267" spans="1:28" x14ac:dyDescent="0.3">
      <c r="A8267">
        <v>8265</v>
      </c>
      <c r="B8267" t="s">
        <v>13262</v>
      </c>
      <c r="C8267" t="str">
        <f t="shared" si="1933"/>
        <v>Long</v>
      </c>
      <c r="D8267">
        <v>4.4000000000000004</v>
      </c>
      <c r="F8267" s="1">
        <f t="shared" si="1932"/>
        <v>4.4000000000000004</v>
      </c>
      <c r="G8267" s="1">
        <f t="shared" si="1934"/>
        <v>4.4000000000000004</v>
      </c>
      <c r="H8267">
        <f t="shared" si="1935"/>
        <v>4.4000000000000004</v>
      </c>
      <c r="I8267" t="s">
        <v>13257</v>
      </c>
      <c r="J8267" t="s">
        <v>22</v>
      </c>
      <c r="K8267" t="s">
        <v>2584</v>
      </c>
      <c r="L8267" t="str">
        <f t="shared" si="1936"/>
        <v>Established</v>
      </c>
      <c r="N8267" s="2">
        <f t="shared" si="1937"/>
        <v>69</v>
      </c>
      <c r="O8267" t="s">
        <v>1402</v>
      </c>
      <c r="P8267" t="s">
        <v>147</v>
      </c>
      <c r="Q8267" t="s">
        <v>918</v>
      </c>
      <c r="R8267" t="str">
        <f t="shared" si="1938"/>
        <v>Great</v>
      </c>
      <c r="S8267" t="str">
        <f t="shared" si="1939"/>
        <v>Great</v>
      </c>
      <c r="T8267" t="b">
        <f t="shared" si="1940"/>
        <v>1</v>
      </c>
      <c r="U8267" t="b">
        <f t="shared" si="1941"/>
        <v>1</v>
      </c>
      <c r="V8267" t="str">
        <f t="shared" si="1942"/>
        <v>Top Company</v>
      </c>
      <c r="W8267" t="str">
        <f t="shared" si="1943"/>
        <v>Don't Buy</v>
      </c>
      <c r="X8267" t="str">
        <f t="shared" si="1944"/>
        <v>Not Known</v>
      </c>
      <c r="Z8267" t="str">
        <f t="shared" si="1945"/>
        <v>None</v>
      </c>
      <c r="AB8267" t="str">
        <f t="shared" si="1946"/>
        <v>0</v>
      </c>
    </row>
    <row r="8268" spans="1:28" x14ac:dyDescent="0.3">
      <c r="A8268">
        <v>8266</v>
      </c>
      <c r="B8268" t="s">
        <v>13263</v>
      </c>
      <c r="C8268" t="str">
        <f t="shared" si="1933"/>
        <v>Long</v>
      </c>
      <c r="D8268">
        <v>3.5</v>
      </c>
      <c r="F8268" s="1">
        <f t="shared" si="1932"/>
        <v>3.5</v>
      </c>
      <c r="G8268" s="1">
        <f t="shared" si="1934"/>
        <v>3.5</v>
      </c>
      <c r="H8268">
        <f t="shared" si="1935"/>
        <v>3.5</v>
      </c>
      <c r="I8268" t="s">
        <v>13257</v>
      </c>
      <c r="J8268" t="s">
        <v>22</v>
      </c>
      <c r="K8268" t="s">
        <v>13264</v>
      </c>
      <c r="L8268" t="str">
        <f t="shared" si="1936"/>
        <v>Established</v>
      </c>
      <c r="N8268" s="2">
        <f t="shared" si="1937"/>
        <v>16</v>
      </c>
      <c r="O8268" t="s">
        <v>121</v>
      </c>
      <c r="P8268" t="s">
        <v>683</v>
      </c>
      <c r="Q8268" t="s">
        <v>19</v>
      </c>
      <c r="R8268" t="str">
        <f t="shared" si="1938"/>
        <v>Average</v>
      </c>
      <c r="S8268" t="str">
        <f t="shared" si="1939"/>
        <v xml:space="preserve"> </v>
      </c>
      <c r="T8268" t="b">
        <f t="shared" si="1940"/>
        <v>0</v>
      </c>
      <c r="U8268" t="b">
        <f t="shared" si="1941"/>
        <v>0</v>
      </c>
      <c r="V8268" t="str">
        <f t="shared" si="1942"/>
        <v>Average Company</v>
      </c>
      <c r="W8268" t="str">
        <f t="shared" si="1943"/>
        <v>Don't Buy</v>
      </c>
      <c r="X8268" t="str">
        <f t="shared" si="1944"/>
        <v>Not Known</v>
      </c>
      <c r="Z8268" t="str">
        <f t="shared" si="1945"/>
        <v>None</v>
      </c>
      <c r="AB8268" t="str">
        <f t="shared" si="1946"/>
        <v>500K</v>
      </c>
    </row>
    <row r="8269" spans="1:28" x14ac:dyDescent="0.3">
      <c r="A8269">
        <v>8267</v>
      </c>
      <c r="B8269" t="s">
        <v>13265</v>
      </c>
      <c r="C8269" t="str">
        <f t="shared" si="1933"/>
        <v>Short</v>
      </c>
      <c r="D8269">
        <v>4.5</v>
      </c>
      <c r="F8269" s="1">
        <f t="shared" si="1932"/>
        <v>4.5</v>
      </c>
      <c r="G8269" s="1">
        <f t="shared" si="1934"/>
        <v>4.5</v>
      </c>
      <c r="H8269">
        <f t="shared" si="1935"/>
        <v>4.5</v>
      </c>
      <c r="I8269" t="s">
        <v>13257</v>
      </c>
      <c r="J8269" t="s">
        <v>22</v>
      </c>
      <c r="K8269" t="s">
        <v>13266</v>
      </c>
      <c r="L8269" t="str">
        <f t="shared" si="1936"/>
        <v>Established</v>
      </c>
      <c r="N8269" s="2">
        <f t="shared" si="1937"/>
        <v>15</v>
      </c>
      <c r="O8269" t="s">
        <v>84</v>
      </c>
      <c r="P8269" t="s">
        <v>683</v>
      </c>
      <c r="Q8269" t="s">
        <v>105</v>
      </c>
      <c r="R8269" t="str">
        <f t="shared" si="1938"/>
        <v>Great</v>
      </c>
      <c r="S8269" t="str">
        <f t="shared" si="1939"/>
        <v>Great</v>
      </c>
      <c r="T8269" t="b">
        <f t="shared" si="1940"/>
        <v>1</v>
      </c>
      <c r="U8269" t="b">
        <f t="shared" si="1941"/>
        <v>1</v>
      </c>
      <c r="V8269" t="str">
        <f t="shared" si="1942"/>
        <v>Average Company</v>
      </c>
      <c r="W8269" t="str">
        <f t="shared" si="1943"/>
        <v>Don't Buy</v>
      </c>
      <c r="X8269" t="str">
        <f t="shared" si="1944"/>
        <v>Not Known</v>
      </c>
      <c r="Z8269" t="str">
        <f t="shared" si="1945"/>
        <v>None</v>
      </c>
      <c r="AB8269" t="str">
        <f t="shared" si="1946"/>
        <v>0</v>
      </c>
    </row>
    <row r="8270" spans="1:28" x14ac:dyDescent="0.3">
      <c r="A8270">
        <v>8268</v>
      </c>
      <c r="B8270" t="s">
        <v>13267</v>
      </c>
      <c r="C8270" t="str">
        <f t="shared" si="1933"/>
        <v>Long</v>
      </c>
      <c r="D8270">
        <v>4.4000000000000004</v>
      </c>
      <c r="F8270" s="1" t="e">
        <f t="shared" si="1932"/>
        <v>#VALUE!</v>
      </c>
      <c r="G8270" s="1" t="e">
        <f t="shared" si="1934"/>
        <v>#VALUE!</v>
      </c>
      <c r="H8270" t="e">
        <f t="shared" si="1935"/>
        <v>#VALUE!</v>
      </c>
      <c r="I8270" t="s">
        <v>13257</v>
      </c>
      <c r="J8270" t="s">
        <v>4819</v>
      </c>
      <c r="K8270" t="s">
        <v>432</v>
      </c>
      <c r="L8270" t="e">
        <f t="shared" si="1936"/>
        <v>#VALUE!</v>
      </c>
      <c r="N8270" s="2" t="e">
        <f t="shared" si="1937"/>
        <v>#VALUE!</v>
      </c>
      <c r="Q8270" t="s">
        <v>1723</v>
      </c>
      <c r="R8270" t="str">
        <f t="shared" si="1938"/>
        <v>Great</v>
      </c>
      <c r="S8270" t="str">
        <f t="shared" si="1939"/>
        <v>Great</v>
      </c>
      <c r="T8270" t="e">
        <f t="shared" si="1940"/>
        <v>#VALUE!</v>
      </c>
      <c r="U8270" t="e">
        <f t="shared" si="1941"/>
        <v>#VALUE!</v>
      </c>
      <c r="V8270" t="e">
        <f t="shared" si="1942"/>
        <v>#VALUE!</v>
      </c>
      <c r="W8270" t="str">
        <f t="shared" si="1943"/>
        <v>Don't Buy</v>
      </c>
      <c r="X8270" t="str">
        <f t="shared" si="1944"/>
        <v>Not Known</v>
      </c>
      <c r="Z8270" t="e">
        <f t="shared" si="1945"/>
        <v>#VALUE!</v>
      </c>
      <c r="AB8270" t="str">
        <f t="shared" si="1946"/>
        <v>0</v>
      </c>
    </row>
    <row r="8271" spans="1:28" x14ac:dyDescent="0.3">
      <c r="A8271">
        <v>8269</v>
      </c>
      <c r="B8271" t="s">
        <v>13268</v>
      </c>
      <c r="C8271" t="str">
        <f t="shared" si="1933"/>
        <v>Long</v>
      </c>
      <c r="D8271">
        <v>4.7</v>
      </c>
      <c r="F8271" s="1">
        <f t="shared" si="1932"/>
        <v>4.7</v>
      </c>
      <c r="G8271" s="1">
        <f t="shared" si="1934"/>
        <v>4.7</v>
      </c>
      <c r="H8271">
        <f t="shared" si="1935"/>
        <v>4.7</v>
      </c>
      <c r="I8271" t="s">
        <v>13257</v>
      </c>
      <c r="J8271" t="s">
        <v>22</v>
      </c>
      <c r="K8271" t="s">
        <v>8050</v>
      </c>
      <c r="L8271" t="str">
        <f t="shared" si="1936"/>
        <v>Established</v>
      </c>
      <c r="N8271" s="2">
        <f t="shared" si="1937"/>
        <v>17</v>
      </c>
      <c r="O8271" t="s">
        <v>711</v>
      </c>
      <c r="P8271" t="s">
        <v>683</v>
      </c>
      <c r="Q8271" t="s">
        <v>533</v>
      </c>
      <c r="R8271" t="str">
        <f t="shared" si="1938"/>
        <v>Great</v>
      </c>
      <c r="S8271" t="str">
        <f t="shared" si="1939"/>
        <v>Great</v>
      </c>
      <c r="T8271" t="b">
        <f t="shared" si="1940"/>
        <v>1</v>
      </c>
      <c r="U8271" t="b">
        <f t="shared" si="1941"/>
        <v>1</v>
      </c>
      <c r="V8271" t="str">
        <f t="shared" si="1942"/>
        <v>Average Company</v>
      </c>
      <c r="W8271" t="str">
        <f t="shared" si="1943"/>
        <v>Don't Buy</v>
      </c>
      <c r="X8271" t="str">
        <f t="shared" si="1944"/>
        <v>Not Known</v>
      </c>
      <c r="Z8271" t="str">
        <f t="shared" si="1945"/>
        <v>None</v>
      </c>
      <c r="AB8271" t="str">
        <f t="shared" si="1946"/>
        <v>0</v>
      </c>
    </row>
    <row r="8272" spans="1:28" x14ac:dyDescent="0.3">
      <c r="A8272">
        <v>8270</v>
      </c>
      <c r="B8272" t="s">
        <v>13269</v>
      </c>
      <c r="C8272" t="str">
        <f t="shared" si="1933"/>
        <v>Short</v>
      </c>
      <c r="D8272">
        <v>3.3</v>
      </c>
      <c r="F8272" s="1">
        <f t="shared" si="1932"/>
        <v>3.3</v>
      </c>
      <c r="G8272" s="1">
        <f t="shared" si="1934"/>
        <v>3.3</v>
      </c>
      <c r="H8272">
        <f t="shared" si="1935"/>
        <v>3.3</v>
      </c>
      <c r="I8272" t="s">
        <v>13257</v>
      </c>
      <c r="J8272" t="s">
        <v>22</v>
      </c>
      <c r="K8272" t="s">
        <v>7004</v>
      </c>
      <c r="L8272" t="str">
        <f t="shared" si="1936"/>
        <v>Established</v>
      </c>
      <c r="N8272" s="2">
        <f t="shared" si="1937"/>
        <v>28</v>
      </c>
      <c r="O8272" t="s">
        <v>24</v>
      </c>
      <c r="P8272" t="s">
        <v>683</v>
      </c>
      <c r="Q8272" t="s">
        <v>268</v>
      </c>
      <c r="R8272" t="str">
        <f t="shared" si="1938"/>
        <v>Average</v>
      </c>
      <c r="S8272" t="str">
        <f t="shared" si="1939"/>
        <v xml:space="preserve"> </v>
      </c>
      <c r="T8272" t="b">
        <f t="shared" si="1940"/>
        <v>0</v>
      </c>
      <c r="U8272" t="b">
        <f t="shared" si="1941"/>
        <v>0</v>
      </c>
      <c r="V8272" t="str">
        <f t="shared" si="1942"/>
        <v>Average Company</v>
      </c>
      <c r="W8272" t="str">
        <f t="shared" si="1943"/>
        <v>Don't Buy</v>
      </c>
      <c r="X8272" t="str">
        <f t="shared" si="1944"/>
        <v>Not Known</v>
      </c>
      <c r="Z8272" t="str">
        <f t="shared" si="1945"/>
        <v>None</v>
      </c>
      <c r="AB8272" t="str">
        <f t="shared" si="1946"/>
        <v>0</v>
      </c>
    </row>
    <row r="8273" spans="1:28" x14ac:dyDescent="0.3">
      <c r="A8273">
        <v>8271</v>
      </c>
      <c r="B8273" t="s">
        <v>13270</v>
      </c>
      <c r="C8273" t="str">
        <f t="shared" si="1933"/>
        <v>Long</v>
      </c>
      <c r="D8273">
        <v>4.4000000000000004</v>
      </c>
      <c r="F8273" s="1">
        <f t="shared" si="1932"/>
        <v>4.9000000000000004</v>
      </c>
      <c r="G8273" s="1">
        <f t="shared" si="1934"/>
        <v>4.9000000000000004</v>
      </c>
      <c r="H8273">
        <f t="shared" si="1935"/>
        <v>4.5</v>
      </c>
      <c r="I8273" t="s">
        <v>13257</v>
      </c>
      <c r="J8273" t="s">
        <v>881</v>
      </c>
      <c r="K8273" t="s">
        <v>5191</v>
      </c>
      <c r="L8273" t="str">
        <f t="shared" si="1936"/>
        <v>Startup</v>
      </c>
      <c r="N8273" s="2">
        <f t="shared" si="1937"/>
        <v>8</v>
      </c>
      <c r="O8273" t="s">
        <v>583</v>
      </c>
      <c r="P8273" t="s">
        <v>1261</v>
      </c>
      <c r="Q8273" t="s">
        <v>28</v>
      </c>
      <c r="R8273" t="str">
        <f t="shared" si="1938"/>
        <v>Great</v>
      </c>
      <c r="S8273" t="str">
        <f t="shared" si="1939"/>
        <v>Great</v>
      </c>
      <c r="T8273" t="b">
        <f t="shared" si="1940"/>
        <v>0</v>
      </c>
      <c r="U8273" t="b">
        <f t="shared" si="1941"/>
        <v>1</v>
      </c>
      <c r="V8273" t="str">
        <f t="shared" si="1942"/>
        <v>Average Company</v>
      </c>
      <c r="W8273" t="str">
        <f t="shared" si="1943"/>
        <v>Don't Buy</v>
      </c>
      <c r="X8273" t="str">
        <f t="shared" si="1944"/>
        <v>Not Known</v>
      </c>
      <c r="Z8273" t="str">
        <f t="shared" si="1945"/>
        <v>None</v>
      </c>
      <c r="AB8273" t="str">
        <f t="shared" si="1946"/>
        <v>1Million</v>
      </c>
    </row>
    <row r="8274" spans="1:28" x14ac:dyDescent="0.3">
      <c r="A8274">
        <v>8272</v>
      </c>
      <c r="B8274" t="s">
        <v>13271</v>
      </c>
      <c r="C8274" t="str">
        <f t="shared" si="1933"/>
        <v>Long</v>
      </c>
      <c r="D8274">
        <v>4.7</v>
      </c>
      <c r="F8274" s="1">
        <f t="shared" si="1932"/>
        <v>4.7</v>
      </c>
      <c r="G8274" s="1">
        <f t="shared" si="1934"/>
        <v>4.7</v>
      </c>
      <c r="H8274">
        <f t="shared" si="1935"/>
        <v>4.7</v>
      </c>
      <c r="I8274" t="s">
        <v>13257</v>
      </c>
      <c r="J8274" t="s">
        <v>22</v>
      </c>
      <c r="K8274" t="s">
        <v>13113</v>
      </c>
      <c r="L8274" t="str">
        <f t="shared" si="1936"/>
        <v>Established</v>
      </c>
      <c r="N8274" s="2">
        <f t="shared" si="1937"/>
        <v>41</v>
      </c>
      <c r="O8274" t="s">
        <v>39</v>
      </c>
      <c r="P8274" t="s">
        <v>9128</v>
      </c>
      <c r="Q8274" t="s">
        <v>986</v>
      </c>
      <c r="R8274" t="str">
        <f t="shared" si="1938"/>
        <v>Great</v>
      </c>
      <c r="S8274" t="str">
        <f t="shared" si="1939"/>
        <v>Great</v>
      </c>
      <c r="T8274" t="b">
        <f t="shared" si="1940"/>
        <v>1</v>
      </c>
      <c r="U8274" t="b">
        <f t="shared" si="1941"/>
        <v>1</v>
      </c>
      <c r="V8274" t="str">
        <f t="shared" si="1942"/>
        <v>Top Company</v>
      </c>
      <c r="W8274" t="str">
        <f t="shared" si="1943"/>
        <v>Buy</v>
      </c>
      <c r="X8274" t="str">
        <f t="shared" si="1944"/>
        <v>Not Known</v>
      </c>
      <c r="Z8274" t="str">
        <f t="shared" si="1945"/>
        <v>None</v>
      </c>
      <c r="AB8274" t="str">
        <f t="shared" si="1946"/>
        <v>0</v>
      </c>
    </row>
    <row r="8275" spans="1:28" x14ac:dyDescent="0.3">
      <c r="A8275">
        <v>8273</v>
      </c>
      <c r="B8275" t="s">
        <v>13272</v>
      </c>
      <c r="C8275" t="str">
        <f t="shared" si="1933"/>
        <v>Long</v>
      </c>
      <c r="D8275">
        <v>4.5</v>
      </c>
      <c r="F8275" s="1">
        <f t="shared" si="1932"/>
        <v>4.5</v>
      </c>
      <c r="G8275" s="1">
        <f t="shared" si="1934"/>
        <v>4.5</v>
      </c>
      <c r="H8275">
        <f t="shared" si="1935"/>
        <v>4.5</v>
      </c>
      <c r="I8275" t="s">
        <v>13257</v>
      </c>
      <c r="J8275" t="s">
        <v>22</v>
      </c>
      <c r="K8275" t="s">
        <v>8375</v>
      </c>
      <c r="L8275" t="str">
        <f t="shared" si="1936"/>
        <v>Established</v>
      </c>
      <c r="N8275" s="2">
        <f t="shared" si="1937"/>
        <v>11</v>
      </c>
      <c r="O8275" t="s">
        <v>6359</v>
      </c>
      <c r="P8275" t="s">
        <v>1308</v>
      </c>
      <c r="Q8275" t="s">
        <v>773</v>
      </c>
      <c r="R8275" t="str">
        <f t="shared" si="1938"/>
        <v>Great</v>
      </c>
      <c r="S8275" t="str">
        <f t="shared" si="1939"/>
        <v>Great</v>
      </c>
      <c r="T8275" t="b">
        <f t="shared" si="1940"/>
        <v>1</v>
      </c>
      <c r="U8275" t="b">
        <f t="shared" si="1941"/>
        <v>1</v>
      </c>
      <c r="V8275" t="str">
        <f t="shared" si="1942"/>
        <v>Average Company</v>
      </c>
      <c r="W8275" t="str">
        <f t="shared" si="1943"/>
        <v>Don't Buy</v>
      </c>
      <c r="X8275" t="str">
        <f t="shared" si="1944"/>
        <v>Not Known</v>
      </c>
      <c r="Z8275" t="str">
        <f t="shared" si="1945"/>
        <v>None</v>
      </c>
      <c r="AB8275" t="str">
        <f t="shared" si="1946"/>
        <v>0</v>
      </c>
    </row>
    <row r="8276" spans="1:28" x14ac:dyDescent="0.3">
      <c r="A8276">
        <v>8274</v>
      </c>
      <c r="B8276" t="s">
        <v>13273</v>
      </c>
      <c r="C8276" t="str">
        <f t="shared" si="1933"/>
        <v>Long</v>
      </c>
      <c r="D8276">
        <v>4.3</v>
      </c>
      <c r="F8276" s="1">
        <f t="shared" si="1932"/>
        <v>4.3</v>
      </c>
      <c r="G8276" s="1">
        <f t="shared" si="1934"/>
        <v>4.3</v>
      </c>
      <c r="H8276">
        <f t="shared" si="1935"/>
        <v>4.3</v>
      </c>
      <c r="I8276" t="s">
        <v>13257</v>
      </c>
      <c r="J8276" t="s">
        <v>22</v>
      </c>
      <c r="K8276" t="s">
        <v>13274</v>
      </c>
      <c r="L8276" t="str">
        <f t="shared" si="1936"/>
        <v>Established</v>
      </c>
      <c r="N8276" s="2">
        <f t="shared" si="1937"/>
        <v>16</v>
      </c>
      <c r="O8276" t="s">
        <v>121</v>
      </c>
      <c r="P8276" t="s">
        <v>683</v>
      </c>
      <c r="Q8276" t="s">
        <v>44</v>
      </c>
      <c r="R8276" t="str">
        <f t="shared" si="1938"/>
        <v>Great</v>
      </c>
      <c r="S8276" t="str">
        <f t="shared" si="1939"/>
        <v>Great</v>
      </c>
      <c r="T8276" t="b">
        <f t="shared" si="1940"/>
        <v>1</v>
      </c>
      <c r="U8276" t="b">
        <f t="shared" si="1941"/>
        <v>1</v>
      </c>
      <c r="V8276" t="str">
        <f t="shared" si="1942"/>
        <v>Average Company</v>
      </c>
      <c r="W8276" t="str">
        <f t="shared" si="1943"/>
        <v>Don't Buy</v>
      </c>
      <c r="X8276" t="str">
        <f t="shared" si="1944"/>
        <v>Not Known</v>
      </c>
      <c r="Z8276" t="str">
        <f t="shared" si="1945"/>
        <v>None</v>
      </c>
      <c r="AB8276" t="str">
        <f t="shared" si="1946"/>
        <v>0</v>
      </c>
    </row>
    <row r="8277" spans="1:28" x14ac:dyDescent="0.3">
      <c r="A8277">
        <v>8275</v>
      </c>
      <c r="B8277" t="s">
        <v>13275</v>
      </c>
      <c r="C8277" t="str">
        <f t="shared" si="1933"/>
        <v>Long</v>
      </c>
      <c r="D8277">
        <v>4.0999999999999996</v>
      </c>
      <c r="F8277" s="1">
        <f t="shared" ref="F8277:F8340" si="1947">IF(N8277&lt;10,IF(D8277+0.5&gt;5,5,D8277+0.5),D8277)</f>
        <v>4.0999999999999996</v>
      </c>
      <c r="G8277" s="1">
        <f t="shared" si="1934"/>
        <v>4.0999999999999996</v>
      </c>
      <c r="H8277">
        <f t="shared" si="1935"/>
        <v>4.0999999999999996</v>
      </c>
      <c r="I8277" t="s">
        <v>13257</v>
      </c>
      <c r="J8277" t="s">
        <v>22</v>
      </c>
      <c r="K8277" t="s">
        <v>11924</v>
      </c>
      <c r="L8277" t="str">
        <f t="shared" si="1936"/>
        <v>Established</v>
      </c>
      <c r="N8277" s="2">
        <f t="shared" si="1937"/>
        <v>22</v>
      </c>
      <c r="O8277" t="s">
        <v>142</v>
      </c>
      <c r="P8277" t="s">
        <v>1308</v>
      </c>
      <c r="Q8277" t="s">
        <v>612</v>
      </c>
      <c r="R8277" t="str">
        <f t="shared" si="1938"/>
        <v>Great</v>
      </c>
      <c r="S8277" t="str">
        <f t="shared" si="1939"/>
        <v>Great</v>
      </c>
      <c r="T8277" t="b">
        <f t="shared" si="1940"/>
        <v>1</v>
      </c>
      <c r="U8277" t="b">
        <f t="shared" si="1941"/>
        <v>1</v>
      </c>
      <c r="V8277" t="str">
        <f t="shared" si="1942"/>
        <v>Top Company</v>
      </c>
      <c r="W8277" t="str">
        <f t="shared" si="1943"/>
        <v>Don't Buy</v>
      </c>
      <c r="X8277" t="str">
        <f t="shared" si="1944"/>
        <v>Not Known</v>
      </c>
      <c r="Z8277" t="str">
        <f t="shared" si="1945"/>
        <v>None</v>
      </c>
      <c r="AB8277" t="str">
        <f t="shared" si="1946"/>
        <v>0</v>
      </c>
    </row>
    <row r="8278" spans="1:28" x14ac:dyDescent="0.3">
      <c r="A8278">
        <v>8276</v>
      </c>
      <c r="B8278" t="s">
        <v>13276</v>
      </c>
      <c r="C8278" t="str">
        <f t="shared" si="1933"/>
        <v>Long</v>
      </c>
      <c r="D8278">
        <v>4.0999999999999996</v>
      </c>
      <c r="F8278" s="1">
        <f t="shared" si="1947"/>
        <v>4.0999999999999996</v>
      </c>
      <c r="G8278" s="1">
        <f t="shared" si="1934"/>
        <v>4.0999999999999996</v>
      </c>
      <c r="H8278">
        <f t="shared" si="1935"/>
        <v>4.0999999999999996</v>
      </c>
      <c r="I8278" t="s">
        <v>13257</v>
      </c>
      <c r="J8278" t="s">
        <v>13277</v>
      </c>
      <c r="K8278" t="s">
        <v>121</v>
      </c>
      <c r="L8278" t="str">
        <f t="shared" si="1936"/>
        <v>Established</v>
      </c>
      <c r="N8278" s="2">
        <f t="shared" si="1937"/>
        <v>50</v>
      </c>
      <c r="O8278" t="s">
        <v>691</v>
      </c>
      <c r="Q8278" t="s">
        <v>1158</v>
      </c>
      <c r="R8278" t="str">
        <f t="shared" si="1938"/>
        <v>Great</v>
      </c>
      <c r="S8278" t="str">
        <f t="shared" si="1939"/>
        <v>Great</v>
      </c>
      <c r="T8278" t="b">
        <f t="shared" si="1940"/>
        <v>1</v>
      </c>
      <c r="U8278" t="b">
        <f t="shared" si="1941"/>
        <v>1</v>
      </c>
      <c r="V8278" t="str">
        <f t="shared" si="1942"/>
        <v>Top Company</v>
      </c>
      <c r="W8278" t="str">
        <f t="shared" si="1943"/>
        <v>Don't Buy</v>
      </c>
      <c r="X8278" t="str">
        <f t="shared" si="1944"/>
        <v>Not Known</v>
      </c>
      <c r="Z8278" t="str">
        <f t="shared" si="1945"/>
        <v>None</v>
      </c>
      <c r="AB8278" t="str">
        <f t="shared" si="1946"/>
        <v>0</v>
      </c>
    </row>
    <row r="8279" spans="1:28" x14ac:dyDescent="0.3">
      <c r="A8279">
        <v>8277</v>
      </c>
      <c r="B8279" t="s">
        <v>13278</v>
      </c>
      <c r="C8279" t="str">
        <f t="shared" si="1933"/>
        <v>Long</v>
      </c>
      <c r="D8279">
        <v>3.7</v>
      </c>
      <c r="F8279" s="1">
        <f t="shared" si="1947"/>
        <v>3.7</v>
      </c>
      <c r="G8279" s="1">
        <f t="shared" si="1934"/>
        <v>3.7</v>
      </c>
      <c r="H8279">
        <f t="shared" si="1935"/>
        <v>3.7</v>
      </c>
      <c r="I8279" t="s">
        <v>13257</v>
      </c>
      <c r="J8279" t="s">
        <v>22</v>
      </c>
      <c r="K8279" t="s">
        <v>2743</v>
      </c>
      <c r="L8279" t="str">
        <f t="shared" si="1936"/>
        <v>Established</v>
      </c>
      <c r="N8279" s="2">
        <f t="shared" si="1937"/>
        <v>16</v>
      </c>
      <c r="O8279" t="s">
        <v>121</v>
      </c>
      <c r="P8279" t="s">
        <v>1261</v>
      </c>
      <c r="Q8279" t="s">
        <v>773</v>
      </c>
      <c r="R8279" t="str">
        <f t="shared" si="1938"/>
        <v>Average</v>
      </c>
      <c r="S8279" t="str">
        <f t="shared" si="1939"/>
        <v xml:space="preserve"> </v>
      </c>
      <c r="T8279" t="b">
        <f t="shared" si="1940"/>
        <v>0</v>
      </c>
      <c r="U8279" t="b">
        <f t="shared" si="1941"/>
        <v>1</v>
      </c>
      <c r="V8279" t="str">
        <f t="shared" si="1942"/>
        <v>Average Company</v>
      </c>
      <c r="W8279" t="str">
        <f t="shared" si="1943"/>
        <v>Don't Buy</v>
      </c>
      <c r="X8279" t="str">
        <f t="shared" si="1944"/>
        <v>Not Known</v>
      </c>
      <c r="Z8279" t="str">
        <f t="shared" si="1945"/>
        <v>None</v>
      </c>
      <c r="AB8279" t="str">
        <f t="shared" si="1946"/>
        <v>0</v>
      </c>
    </row>
    <row r="8280" spans="1:28" x14ac:dyDescent="0.3">
      <c r="A8280">
        <v>8278</v>
      </c>
      <c r="B8280" t="s">
        <v>13279</v>
      </c>
      <c r="C8280" t="str">
        <f t="shared" si="1933"/>
        <v>Long</v>
      </c>
      <c r="D8280">
        <v>4.7</v>
      </c>
      <c r="F8280" s="1">
        <f t="shared" si="1947"/>
        <v>4.7</v>
      </c>
      <c r="G8280" s="1">
        <f t="shared" si="1934"/>
        <v>4.7</v>
      </c>
      <c r="H8280">
        <f t="shared" si="1935"/>
        <v>4.7</v>
      </c>
      <c r="I8280" t="s">
        <v>13257</v>
      </c>
      <c r="J8280" t="s">
        <v>22</v>
      </c>
      <c r="K8280" t="s">
        <v>10082</v>
      </c>
      <c r="L8280" t="str">
        <f t="shared" si="1936"/>
        <v>Established</v>
      </c>
      <c r="N8280" s="2">
        <f t="shared" si="1937"/>
        <v>24</v>
      </c>
      <c r="O8280" t="s">
        <v>185</v>
      </c>
      <c r="P8280" t="s">
        <v>147</v>
      </c>
      <c r="Q8280" t="s">
        <v>85</v>
      </c>
      <c r="R8280" t="str">
        <f t="shared" si="1938"/>
        <v>Great</v>
      </c>
      <c r="S8280" t="str">
        <f t="shared" si="1939"/>
        <v>Great</v>
      </c>
      <c r="T8280" t="b">
        <f t="shared" si="1940"/>
        <v>1</v>
      </c>
      <c r="U8280" t="b">
        <f t="shared" si="1941"/>
        <v>1</v>
      </c>
      <c r="V8280" t="str">
        <f t="shared" si="1942"/>
        <v>Top Company</v>
      </c>
      <c r="W8280" t="str">
        <f t="shared" si="1943"/>
        <v>Don't Buy</v>
      </c>
      <c r="X8280" t="str">
        <f t="shared" si="1944"/>
        <v>Not Known</v>
      </c>
      <c r="Z8280" t="str">
        <f t="shared" si="1945"/>
        <v>None</v>
      </c>
      <c r="AB8280" t="str">
        <f t="shared" si="1946"/>
        <v>800K</v>
      </c>
    </row>
    <row r="8281" spans="1:28" x14ac:dyDescent="0.3">
      <c r="A8281">
        <v>8279</v>
      </c>
      <c r="B8281" t="s">
        <v>13280</v>
      </c>
      <c r="C8281" t="str">
        <f t="shared" si="1933"/>
        <v>Long</v>
      </c>
      <c r="D8281">
        <v>4</v>
      </c>
      <c r="F8281" s="1">
        <f t="shared" si="1947"/>
        <v>4</v>
      </c>
      <c r="G8281" s="1">
        <f t="shared" si="1934"/>
        <v>4</v>
      </c>
      <c r="H8281">
        <f t="shared" si="1935"/>
        <v>4</v>
      </c>
      <c r="I8281" t="s">
        <v>13257</v>
      </c>
      <c r="J8281" t="s">
        <v>22</v>
      </c>
      <c r="K8281" t="s">
        <v>13281</v>
      </c>
      <c r="L8281" t="str">
        <f t="shared" si="1936"/>
        <v>Established</v>
      </c>
      <c r="N8281" s="2">
        <f t="shared" si="1937"/>
        <v>26</v>
      </c>
      <c r="O8281" t="s">
        <v>126</v>
      </c>
      <c r="P8281" t="s">
        <v>683</v>
      </c>
      <c r="Q8281" t="s">
        <v>28</v>
      </c>
      <c r="R8281" t="str">
        <f t="shared" si="1938"/>
        <v>Average</v>
      </c>
      <c r="S8281" t="str">
        <f t="shared" si="1939"/>
        <v xml:space="preserve"> </v>
      </c>
      <c r="T8281" t="b">
        <f t="shared" si="1940"/>
        <v>0</v>
      </c>
      <c r="U8281" t="b">
        <f t="shared" si="1941"/>
        <v>1</v>
      </c>
      <c r="V8281" t="str">
        <f t="shared" si="1942"/>
        <v>Average Company</v>
      </c>
      <c r="W8281" t="str">
        <f t="shared" si="1943"/>
        <v>Don't Buy</v>
      </c>
      <c r="X8281" t="str">
        <f t="shared" si="1944"/>
        <v>Not Known</v>
      </c>
      <c r="Z8281" t="str">
        <f t="shared" si="1945"/>
        <v>None</v>
      </c>
      <c r="AB8281" t="str">
        <f t="shared" si="1946"/>
        <v>500K</v>
      </c>
    </row>
    <row r="8282" spans="1:28" x14ac:dyDescent="0.3">
      <c r="A8282">
        <v>8280</v>
      </c>
      <c r="B8282" t="s">
        <v>13282</v>
      </c>
      <c r="C8282" t="str">
        <f t="shared" si="1933"/>
        <v>Short</v>
      </c>
      <c r="D8282">
        <v>4.0999999999999996</v>
      </c>
      <c r="F8282" s="1" t="e">
        <f t="shared" si="1947"/>
        <v>#VALUE!</v>
      </c>
      <c r="G8282" s="1" t="e">
        <f t="shared" si="1934"/>
        <v>#VALUE!</v>
      </c>
      <c r="H8282" t="e">
        <f t="shared" si="1935"/>
        <v>#VALUE!</v>
      </c>
      <c r="I8282" t="s">
        <v>13257</v>
      </c>
      <c r="J8282" t="s">
        <v>22</v>
      </c>
      <c r="K8282" t="s">
        <v>13283</v>
      </c>
      <c r="L8282" t="e">
        <f t="shared" si="1936"/>
        <v>#VALUE!</v>
      </c>
      <c r="N8282" s="2" t="e">
        <f t="shared" si="1937"/>
        <v>#VALUE!</v>
      </c>
      <c r="O8282" t="s">
        <v>2818</v>
      </c>
      <c r="Q8282" t="s">
        <v>773</v>
      </c>
      <c r="R8282" t="str">
        <f t="shared" si="1938"/>
        <v>Great</v>
      </c>
      <c r="S8282" t="str">
        <f t="shared" si="1939"/>
        <v>Great</v>
      </c>
      <c r="T8282" t="e">
        <f t="shared" si="1940"/>
        <v>#VALUE!</v>
      </c>
      <c r="U8282" t="e">
        <f t="shared" si="1941"/>
        <v>#VALUE!</v>
      </c>
      <c r="V8282" t="e">
        <f t="shared" si="1942"/>
        <v>#VALUE!</v>
      </c>
      <c r="W8282" t="str">
        <f t="shared" si="1943"/>
        <v>Don't Buy</v>
      </c>
      <c r="X8282" t="str">
        <f t="shared" si="1944"/>
        <v>Not Known</v>
      </c>
      <c r="Z8282" t="e">
        <f t="shared" si="1945"/>
        <v>#VALUE!</v>
      </c>
      <c r="AB8282" t="str">
        <f t="shared" si="1946"/>
        <v>0</v>
      </c>
    </row>
    <row r="8283" spans="1:28" x14ac:dyDescent="0.3">
      <c r="A8283">
        <v>8281</v>
      </c>
      <c r="B8283" t="s">
        <v>13284</v>
      </c>
      <c r="C8283" t="str">
        <f t="shared" si="1933"/>
        <v>Long</v>
      </c>
      <c r="D8283">
        <v>4.0999999999999996</v>
      </c>
      <c r="F8283" s="1">
        <f t="shared" si="1947"/>
        <v>4.0999999999999996</v>
      </c>
      <c r="G8283" s="1">
        <f t="shared" si="1934"/>
        <v>4.0999999999999996</v>
      </c>
      <c r="H8283">
        <f t="shared" si="1935"/>
        <v>4.0999999999999996</v>
      </c>
      <c r="I8283" t="s">
        <v>13257</v>
      </c>
      <c r="J8283" t="s">
        <v>22</v>
      </c>
      <c r="K8283" t="s">
        <v>4715</v>
      </c>
      <c r="L8283" t="str">
        <f t="shared" si="1936"/>
        <v>Established</v>
      </c>
      <c r="N8283" s="2">
        <f t="shared" si="1937"/>
        <v>50</v>
      </c>
      <c r="O8283" t="s">
        <v>691</v>
      </c>
      <c r="Q8283" t="s">
        <v>362</v>
      </c>
      <c r="R8283" t="str">
        <f t="shared" si="1938"/>
        <v>Great</v>
      </c>
      <c r="S8283" t="str">
        <f t="shared" si="1939"/>
        <v>Great</v>
      </c>
      <c r="T8283" t="b">
        <f t="shared" si="1940"/>
        <v>1</v>
      </c>
      <c r="U8283" t="b">
        <f t="shared" si="1941"/>
        <v>1</v>
      </c>
      <c r="V8283" t="str">
        <f t="shared" si="1942"/>
        <v>Top Company</v>
      </c>
      <c r="W8283" t="str">
        <f t="shared" si="1943"/>
        <v>Don't Buy</v>
      </c>
      <c r="X8283" t="str">
        <f t="shared" si="1944"/>
        <v>Not Known</v>
      </c>
      <c r="Z8283" t="str">
        <f t="shared" si="1945"/>
        <v>None</v>
      </c>
      <c r="AB8283" t="str">
        <f t="shared" si="1946"/>
        <v>0</v>
      </c>
    </row>
    <row r="8284" spans="1:28" x14ac:dyDescent="0.3">
      <c r="A8284">
        <v>8282</v>
      </c>
      <c r="B8284" t="s">
        <v>13285</v>
      </c>
      <c r="C8284" t="str">
        <f t="shared" si="1933"/>
        <v>Long</v>
      </c>
      <c r="D8284">
        <v>4.3</v>
      </c>
      <c r="F8284" s="1" t="e">
        <f t="shared" si="1947"/>
        <v>#VALUE!</v>
      </c>
      <c r="G8284" s="1" t="e">
        <f t="shared" si="1934"/>
        <v>#VALUE!</v>
      </c>
      <c r="H8284" t="e">
        <f t="shared" si="1935"/>
        <v>#VALUE!</v>
      </c>
      <c r="I8284" t="s">
        <v>13257</v>
      </c>
      <c r="J8284" t="s">
        <v>4294</v>
      </c>
      <c r="K8284" t="s">
        <v>925</v>
      </c>
      <c r="L8284" t="e">
        <f t="shared" si="1936"/>
        <v>#VALUE!</v>
      </c>
      <c r="N8284" s="2" t="e">
        <f t="shared" si="1937"/>
        <v>#VALUE!</v>
      </c>
      <c r="Q8284" t="s">
        <v>1012</v>
      </c>
      <c r="R8284" t="str">
        <f t="shared" si="1938"/>
        <v>Great</v>
      </c>
      <c r="S8284" t="str">
        <f t="shared" si="1939"/>
        <v>Great</v>
      </c>
      <c r="T8284" t="e">
        <f t="shared" si="1940"/>
        <v>#VALUE!</v>
      </c>
      <c r="U8284" t="e">
        <f t="shared" si="1941"/>
        <v>#VALUE!</v>
      </c>
      <c r="V8284" t="e">
        <f t="shared" si="1942"/>
        <v>#VALUE!</v>
      </c>
      <c r="W8284" t="str">
        <f t="shared" si="1943"/>
        <v>Don't Buy</v>
      </c>
      <c r="X8284" t="str">
        <f t="shared" si="1944"/>
        <v>Not Known</v>
      </c>
      <c r="Z8284" t="e">
        <f t="shared" si="1945"/>
        <v>#VALUE!</v>
      </c>
      <c r="AB8284" t="str">
        <f t="shared" si="1946"/>
        <v>0</v>
      </c>
    </row>
    <row r="8285" spans="1:28" x14ac:dyDescent="0.3">
      <c r="A8285">
        <v>8283</v>
      </c>
      <c r="B8285" t="s">
        <v>13286</v>
      </c>
      <c r="C8285" t="str">
        <f t="shared" si="1933"/>
        <v>Long</v>
      </c>
      <c r="D8285">
        <v>4.4000000000000004</v>
      </c>
      <c r="F8285" s="1">
        <f t="shared" si="1947"/>
        <v>4.4000000000000004</v>
      </c>
      <c r="G8285" s="1">
        <f t="shared" si="1934"/>
        <v>4.4000000000000004</v>
      </c>
      <c r="H8285">
        <f t="shared" si="1935"/>
        <v>4.4000000000000004</v>
      </c>
      <c r="I8285" t="s">
        <v>13257</v>
      </c>
      <c r="J8285" t="s">
        <v>4804</v>
      </c>
      <c r="K8285" t="s">
        <v>230</v>
      </c>
      <c r="L8285" t="str">
        <f t="shared" si="1936"/>
        <v>Established</v>
      </c>
      <c r="N8285" s="2">
        <f t="shared" si="1937"/>
        <v>51</v>
      </c>
      <c r="O8285" t="s">
        <v>1308</v>
      </c>
      <c r="Q8285" t="s">
        <v>117</v>
      </c>
      <c r="R8285" t="str">
        <f t="shared" si="1938"/>
        <v>Great</v>
      </c>
      <c r="S8285" t="str">
        <f t="shared" si="1939"/>
        <v>Great</v>
      </c>
      <c r="T8285" t="b">
        <f t="shared" si="1940"/>
        <v>1</v>
      </c>
      <c r="U8285" t="b">
        <f t="shared" si="1941"/>
        <v>1</v>
      </c>
      <c r="V8285" t="str">
        <f t="shared" si="1942"/>
        <v>Top Company</v>
      </c>
      <c r="W8285" t="str">
        <f t="shared" si="1943"/>
        <v>Don't Buy</v>
      </c>
      <c r="X8285" t="str">
        <f t="shared" si="1944"/>
        <v>Not Known</v>
      </c>
      <c r="Z8285" t="str">
        <f t="shared" si="1945"/>
        <v>None</v>
      </c>
      <c r="AB8285" t="str">
        <f t="shared" si="1946"/>
        <v>0</v>
      </c>
    </row>
    <row r="8286" spans="1:28" x14ac:dyDescent="0.3">
      <c r="A8286">
        <v>8284</v>
      </c>
      <c r="B8286" t="s">
        <v>13287</v>
      </c>
      <c r="C8286" t="str">
        <f t="shared" si="1933"/>
        <v>Long</v>
      </c>
      <c r="D8286">
        <v>4.0999999999999996</v>
      </c>
      <c r="F8286" s="1">
        <f t="shared" si="1947"/>
        <v>4.0999999999999996</v>
      </c>
      <c r="G8286" s="1">
        <f t="shared" si="1934"/>
        <v>4.0999999999999996</v>
      </c>
      <c r="H8286">
        <f t="shared" si="1935"/>
        <v>4.0999999999999996</v>
      </c>
      <c r="I8286" t="s">
        <v>13257</v>
      </c>
      <c r="J8286" t="s">
        <v>13288</v>
      </c>
      <c r="K8286" t="s">
        <v>126</v>
      </c>
      <c r="L8286" t="str">
        <f t="shared" si="1936"/>
        <v>Established</v>
      </c>
      <c r="N8286" s="2">
        <f t="shared" si="1937"/>
        <v>50</v>
      </c>
      <c r="O8286" t="s">
        <v>691</v>
      </c>
      <c r="Q8286" t="s">
        <v>362</v>
      </c>
      <c r="R8286" t="str">
        <f t="shared" si="1938"/>
        <v>Great</v>
      </c>
      <c r="S8286" t="str">
        <f t="shared" si="1939"/>
        <v>Great</v>
      </c>
      <c r="T8286" t="b">
        <f t="shared" si="1940"/>
        <v>1</v>
      </c>
      <c r="U8286" t="b">
        <f t="shared" si="1941"/>
        <v>1</v>
      </c>
      <c r="V8286" t="str">
        <f t="shared" si="1942"/>
        <v>Top Company</v>
      </c>
      <c r="W8286" t="str">
        <f t="shared" si="1943"/>
        <v>Don't Buy</v>
      </c>
      <c r="X8286" t="str">
        <f t="shared" si="1944"/>
        <v>Not Known</v>
      </c>
      <c r="Z8286" t="str">
        <f t="shared" si="1945"/>
        <v>None</v>
      </c>
      <c r="AB8286" t="str">
        <f t="shared" si="1946"/>
        <v>0</v>
      </c>
    </row>
    <row r="8287" spans="1:28" x14ac:dyDescent="0.3">
      <c r="A8287">
        <v>8285</v>
      </c>
      <c r="B8287" t="s">
        <v>13289</v>
      </c>
      <c r="C8287" t="str">
        <f t="shared" si="1933"/>
        <v>Long</v>
      </c>
      <c r="D8287">
        <v>3.2</v>
      </c>
      <c r="F8287" s="1">
        <f t="shared" si="1947"/>
        <v>3.2</v>
      </c>
      <c r="G8287" s="1">
        <f t="shared" si="1934"/>
        <v>3.2</v>
      </c>
      <c r="H8287">
        <f t="shared" si="1935"/>
        <v>3.2</v>
      </c>
      <c r="I8287" t="s">
        <v>13257</v>
      </c>
      <c r="J8287" t="s">
        <v>4536</v>
      </c>
      <c r="K8287" t="s">
        <v>74</v>
      </c>
      <c r="L8287" t="str">
        <f t="shared" si="1936"/>
        <v>Established</v>
      </c>
      <c r="N8287" s="2">
        <f t="shared" si="1937"/>
        <v>20</v>
      </c>
      <c r="O8287" t="s">
        <v>683</v>
      </c>
      <c r="Q8287" t="s">
        <v>362</v>
      </c>
      <c r="R8287" t="str">
        <f t="shared" si="1938"/>
        <v>Average</v>
      </c>
      <c r="S8287" t="str">
        <f t="shared" si="1939"/>
        <v xml:space="preserve"> </v>
      </c>
      <c r="T8287" t="b">
        <f t="shared" si="1940"/>
        <v>0</v>
      </c>
      <c r="U8287" t="b">
        <f t="shared" si="1941"/>
        <v>0</v>
      </c>
      <c r="V8287" t="str">
        <f t="shared" si="1942"/>
        <v>Average Company</v>
      </c>
      <c r="W8287" t="str">
        <f t="shared" si="1943"/>
        <v>Don't Buy</v>
      </c>
      <c r="X8287" t="str">
        <f t="shared" si="1944"/>
        <v>Not Known</v>
      </c>
      <c r="Z8287" t="str">
        <f t="shared" si="1945"/>
        <v>None</v>
      </c>
      <c r="AB8287" t="str">
        <f t="shared" si="1946"/>
        <v>0</v>
      </c>
    </row>
    <row r="8288" spans="1:28" x14ac:dyDescent="0.3">
      <c r="A8288">
        <v>8286</v>
      </c>
      <c r="B8288" t="s">
        <v>13290</v>
      </c>
      <c r="C8288" t="str">
        <f t="shared" si="1933"/>
        <v>Long</v>
      </c>
      <c r="D8288">
        <v>4.2</v>
      </c>
      <c r="F8288" s="1">
        <f t="shared" si="1947"/>
        <v>4.2</v>
      </c>
      <c r="G8288" s="1">
        <f t="shared" si="1934"/>
        <v>4.2</v>
      </c>
      <c r="H8288">
        <f t="shared" si="1935"/>
        <v>4.2</v>
      </c>
      <c r="I8288" t="s">
        <v>13257</v>
      </c>
      <c r="J8288" t="s">
        <v>22</v>
      </c>
      <c r="K8288" t="s">
        <v>7930</v>
      </c>
      <c r="L8288" t="str">
        <f t="shared" si="1936"/>
        <v>Established</v>
      </c>
      <c r="N8288" s="2">
        <f t="shared" si="1937"/>
        <v>23</v>
      </c>
      <c r="O8288" t="s">
        <v>230</v>
      </c>
      <c r="P8288" t="s">
        <v>683</v>
      </c>
      <c r="Q8288" t="s">
        <v>424</v>
      </c>
      <c r="R8288" t="str">
        <f t="shared" si="1938"/>
        <v>Great</v>
      </c>
      <c r="S8288" t="str">
        <f t="shared" si="1939"/>
        <v>Great</v>
      </c>
      <c r="T8288" t="b">
        <f t="shared" si="1940"/>
        <v>1</v>
      </c>
      <c r="U8288" t="b">
        <f t="shared" si="1941"/>
        <v>1</v>
      </c>
      <c r="V8288" t="str">
        <f t="shared" si="1942"/>
        <v>Top Company</v>
      </c>
      <c r="W8288" t="str">
        <f t="shared" si="1943"/>
        <v>Don't Buy</v>
      </c>
      <c r="X8288" t="str">
        <f t="shared" si="1944"/>
        <v>Not Known</v>
      </c>
      <c r="Z8288" t="str">
        <f t="shared" si="1945"/>
        <v>None</v>
      </c>
      <c r="AB8288" t="str">
        <f t="shared" si="1946"/>
        <v>0</v>
      </c>
    </row>
    <row r="8289" spans="1:28" x14ac:dyDescent="0.3">
      <c r="A8289">
        <v>8287</v>
      </c>
      <c r="B8289" t="s">
        <v>13291</v>
      </c>
      <c r="C8289" t="str">
        <f t="shared" si="1933"/>
        <v>Long</v>
      </c>
      <c r="D8289">
        <v>4.2</v>
      </c>
      <c r="F8289" s="1">
        <f t="shared" si="1947"/>
        <v>4.2</v>
      </c>
      <c r="G8289" s="1">
        <f t="shared" si="1934"/>
        <v>4.2</v>
      </c>
      <c r="H8289">
        <f t="shared" si="1935"/>
        <v>4.2</v>
      </c>
      <c r="I8289" t="s">
        <v>13257</v>
      </c>
      <c r="J8289" t="s">
        <v>22</v>
      </c>
      <c r="K8289" t="s">
        <v>3278</v>
      </c>
      <c r="L8289" t="str">
        <f t="shared" si="1936"/>
        <v>Established</v>
      </c>
      <c r="N8289" s="2">
        <f t="shared" si="1937"/>
        <v>16</v>
      </c>
      <c r="O8289" t="s">
        <v>121</v>
      </c>
      <c r="P8289" t="s">
        <v>147</v>
      </c>
      <c r="Q8289" t="s">
        <v>523</v>
      </c>
      <c r="R8289" t="str">
        <f t="shared" si="1938"/>
        <v>Great</v>
      </c>
      <c r="S8289" t="str">
        <f t="shared" si="1939"/>
        <v>Great</v>
      </c>
      <c r="T8289" t="b">
        <f t="shared" si="1940"/>
        <v>1</v>
      </c>
      <c r="U8289" t="b">
        <f t="shared" si="1941"/>
        <v>1</v>
      </c>
      <c r="V8289" t="str">
        <f t="shared" si="1942"/>
        <v>Average Company</v>
      </c>
      <c r="W8289" t="str">
        <f t="shared" si="1943"/>
        <v>Don't Buy</v>
      </c>
      <c r="X8289" t="str">
        <f t="shared" si="1944"/>
        <v>Not Known</v>
      </c>
      <c r="Z8289" t="str">
        <f t="shared" si="1945"/>
        <v>None</v>
      </c>
      <c r="AB8289" t="str">
        <f t="shared" si="1946"/>
        <v>0</v>
      </c>
    </row>
    <row r="8290" spans="1:28" x14ac:dyDescent="0.3">
      <c r="A8290">
        <v>8288</v>
      </c>
      <c r="B8290" t="s">
        <v>13292</v>
      </c>
      <c r="C8290" t="str">
        <f t="shared" si="1933"/>
        <v>Short</v>
      </c>
      <c r="D8290">
        <v>3.6</v>
      </c>
      <c r="F8290" s="1">
        <f t="shared" si="1947"/>
        <v>3.6</v>
      </c>
      <c r="G8290" s="1">
        <f t="shared" si="1934"/>
        <v>3.6</v>
      </c>
      <c r="H8290">
        <f t="shared" si="1935"/>
        <v>3.6</v>
      </c>
      <c r="I8290" t="s">
        <v>13257</v>
      </c>
      <c r="J8290" t="s">
        <v>10</v>
      </c>
      <c r="K8290" t="s">
        <v>3533</v>
      </c>
      <c r="L8290" t="str">
        <f t="shared" si="1936"/>
        <v>Established</v>
      </c>
      <c r="N8290" s="2">
        <f t="shared" si="1937"/>
        <v>16</v>
      </c>
      <c r="O8290" t="s">
        <v>121</v>
      </c>
      <c r="P8290" t="s">
        <v>1308</v>
      </c>
      <c r="Q8290" t="s">
        <v>105</v>
      </c>
      <c r="R8290" t="str">
        <f t="shared" si="1938"/>
        <v>Average</v>
      </c>
      <c r="S8290" t="str">
        <f t="shared" si="1939"/>
        <v xml:space="preserve"> </v>
      </c>
      <c r="T8290" t="b">
        <f t="shared" si="1940"/>
        <v>0</v>
      </c>
      <c r="U8290" t="b">
        <f t="shared" si="1941"/>
        <v>1</v>
      </c>
      <c r="V8290" t="str">
        <f t="shared" si="1942"/>
        <v>Average Company</v>
      </c>
      <c r="W8290" t="str">
        <f t="shared" si="1943"/>
        <v>Don't Buy</v>
      </c>
      <c r="X8290" t="str">
        <f t="shared" si="1944"/>
        <v>Not Known</v>
      </c>
      <c r="Z8290" t="str">
        <f t="shared" si="1945"/>
        <v>None</v>
      </c>
      <c r="AB8290" t="str">
        <f t="shared" si="1946"/>
        <v>0</v>
      </c>
    </row>
    <row r="8291" spans="1:28" x14ac:dyDescent="0.3">
      <c r="A8291">
        <v>8289</v>
      </c>
      <c r="B8291" t="s">
        <v>13293</v>
      </c>
      <c r="C8291" t="str">
        <f t="shared" si="1933"/>
        <v>Long</v>
      </c>
      <c r="D8291">
        <v>3.4</v>
      </c>
      <c r="F8291" s="1">
        <f t="shared" si="1947"/>
        <v>3.4</v>
      </c>
      <c r="G8291" s="1">
        <f t="shared" si="1934"/>
        <v>3.4</v>
      </c>
      <c r="H8291">
        <f t="shared" si="1935"/>
        <v>3.4</v>
      </c>
      <c r="I8291" t="s">
        <v>13257</v>
      </c>
      <c r="J8291" t="s">
        <v>9701</v>
      </c>
      <c r="K8291" t="s">
        <v>100</v>
      </c>
      <c r="L8291" t="str">
        <f t="shared" si="1936"/>
        <v>Established</v>
      </c>
      <c r="N8291" s="2">
        <f t="shared" si="1937"/>
        <v>50</v>
      </c>
      <c r="O8291" t="s">
        <v>691</v>
      </c>
      <c r="Q8291" t="s">
        <v>28</v>
      </c>
      <c r="R8291" t="str">
        <f t="shared" si="1938"/>
        <v>Average</v>
      </c>
      <c r="S8291" t="str">
        <f t="shared" si="1939"/>
        <v xml:space="preserve"> </v>
      </c>
      <c r="T8291" t="b">
        <f t="shared" si="1940"/>
        <v>0</v>
      </c>
      <c r="U8291" t="b">
        <f t="shared" si="1941"/>
        <v>0</v>
      </c>
      <c r="V8291" t="str">
        <f t="shared" si="1942"/>
        <v>Average Company</v>
      </c>
      <c r="W8291" t="str">
        <f t="shared" si="1943"/>
        <v>Don't Buy</v>
      </c>
      <c r="X8291" t="str">
        <f t="shared" si="1944"/>
        <v>Not Known</v>
      </c>
      <c r="Z8291" t="str">
        <f t="shared" si="1945"/>
        <v>None</v>
      </c>
      <c r="AB8291" t="str">
        <f t="shared" si="1946"/>
        <v>500K</v>
      </c>
    </row>
    <row r="8292" spans="1:28" x14ac:dyDescent="0.3">
      <c r="A8292">
        <v>8290</v>
      </c>
      <c r="B8292" t="s">
        <v>13294</v>
      </c>
      <c r="C8292" t="str">
        <f t="shared" si="1933"/>
        <v>Long</v>
      </c>
      <c r="D8292">
        <v>3.2</v>
      </c>
      <c r="F8292" s="1" t="e">
        <f t="shared" si="1947"/>
        <v>#VALUE!</v>
      </c>
      <c r="G8292" s="1" t="e">
        <f t="shared" si="1934"/>
        <v>#VALUE!</v>
      </c>
      <c r="H8292" t="e">
        <f t="shared" si="1935"/>
        <v>#VALUE!</v>
      </c>
      <c r="I8292" t="s">
        <v>13257</v>
      </c>
      <c r="J8292" t="s">
        <v>7238</v>
      </c>
      <c r="K8292" t="s">
        <v>151</v>
      </c>
      <c r="L8292" t="e">
        <f t="shared" si="1936"/>
        <v>#VALUE!</v>
      </c>
      <c r="N8292" s="2" t="e">
        <f t="shared" si="1937"/>
        <v>#VALUE!</v>
      </c>
      <c r="O8292" t="s">
        <v>147</v>
      </c>
      <c r="Q8292" t="s">
        <v>44</v>
      </c>
      <c r="R8292" t="str">
        <f t="shared" si="1938"/>
        <v>Average</v>
      </c>
      <c r="S8292" t="str">
        <f t="shared" si="1939"/>
        <v xml:space="preserve"> </v>
      </c>
      <c r="T8292" t="e">
        <f t="shared" si="1940"/>
        <v>#VALUE!</v>
      </c>
      <c r="U8292" t="e">
        <f t="shared" si="1941"/>
        <v>#VALUE!</v>
      </c>
      <c r="V8292" t="e">
        <f t="shared" si="1942"/>
        <v>#VALUE!</v>
      </c>
      <c r="W8292" t="str">
        <f t="shared" si="1943"/>
        <v>Don't Buy</v>
      </c>
      <c r="X8292" t="str">
        <f t="shared" si="1944"/>
        <v>Not Known</v>
      </c>
      <c r="Z8292" t="e">
        <f t="shared" si="1945"/>
        <v>#VALUE!</v>
      </c>
      <c r="AB8292" t="str">
        <f t="shared" si="1946"/>
        <v>0</v>
      </c>
    </row>
    <row r="8293" spans="1:28" x14ac:dyDescent="0.3">
      <c r="A8293">
        <v>8291</v>
      </c>
      <c r="B8293" t="s">
        <v>13295</v>
      </c>
      <c r="C8293" t="str">
        <f t="shared" si="1933"/>
        <v>Short</v>
      </c>
      <c r="D8293">
        <v>4.5</v>
      </c>
      <c r="F8293" s="1">
        <f t="shared" si="1947"/>
        <v>4.5</v>
      </c>
      <c r="G8293" s="1">
        <f t="shared" si="1934"/>
        <v>4.5</v>
      </c>
      <c r="H8293">
        <f t="shared" si="1935"/>
        <v>4.5</v>
      </c>
      <c r="I8293" t="s">
        <v>13257</v>
      </c>
      <c r="J8293" t="s">
        <v>10</v>
      </c>
      <c r="K8293" t="s">
        <v>6479</v>
      </c>
      <c r="L8293" t="str">
        <f t="shared" si="1936"/>
        <v>Established</v>
      </c>
      <c r="N8293" s="2">
        <f t="shared" si="1937"/>
        <v>10</v>
      </c>
      <c r="O8293" t="s">
        <v>234</v>
      </c>
      <c r="P8293" t="s">
        <v>147</v>
      </c>
      <c r="Q8293" t="s">
        <v>28</v>
      </c>
      <c r="R8293" t="str">
        <f t="shared" si="1938"/>
        <v>Great</v>
      </c>
      <c r="S8293" t="str">
        <f t="shared" si="1939"/>
        <v>Great</v>
      </c>
      <c r="T8293" t="b">
        <f t="shared" si="1940"/>
        <v>0</v>
      </c>
      <c r="U8293" t="b">
        <f t="shared" si="1941"/>
        <v>1</v>
      </c>
      <c r="V8293" t="str">
        <f t="shared" si="1942"/>
        <v>Average Company</v>
      </c>
      <c r="W8293" t="str">
        <f t="shared" si="1943"/>
        <v>Don't Buy</v>
      </c>
      <c r="X8293" t="str">
        <f t="shared" si="1944"/>
        <v>Not Known</v>
      </c>
      <c r="Z8293" t="str">
        <f t="shared" si="1945"/>
        <v>None</v>
      </c>
      <c r="AB8293" t="str">
        <f t="shared" si="1946"/>
        <v>1Million</v>
      </c>
    </row>
    <row r="8294" spans="1:28" x14ac:dyDescent="0.3">
      <c r="A8294">
        <v>8292</v>
      </c>
      <c r="B8294" t="s">
        <v>13296</v>
      </c>
      <c r="C8294" t="str">
        <f t="shared" si="1933"/>
        <v>Long</v>
      </c>
      <c r="D8294">
        <v>4.3</v>
      </c>
      <c r="F8294" s="1">
        <f t="shared" si="1947"/>
        <v>4.3</v>
      </c>
      <c r="G8294" s="1">
        <f t="shared" si="1934"/>
        <v>4.3</v>
      </c>
      <c r="H8294">
        <f t="shared" si="1935"/>
        <v>4.3</v>
      </c>
      <c r="I8294" t="s">
        <v>13257</v>
      </c>
      <c r="J8294" t="s">
        <v>10</v>
      </c>
      <c r="K8294" t="s">
        <v>13297</v>
      </c>
      <c r="L8294" t="str">
        <f t="shared" si="1936"/>
        <v>Established</v>
      </c>
      <c r="N8294" s="2">
        <f t="shared" si="1937"/>
        <v>49</v>
      </c>
      <c r="O8294" t="s">
        <v>104</v>
      </c>
      <c r="P8294" t="s">
        <v>1308</v>
      </c>
      <c r="Q8294" t="s">
        <v>424</v>
      </c>
      <c r="R8294" t="str">
        <f t="shared" si="1938"/>
        <v>Great</v>
      </c>
      <c r="S8294" t="str">
        <f t="shared" si="1939"/>
        <v>Great</v>
      </c>
      <c r="T8294" t="b">
        <f t="shared" si="1940"/>
        <v>1</v>
      </c>
      <c r="U8294" t="b">
        <f t="shared" si="1941"/>
        <v>1</v>
      </c>
      <c r="V8294" t="str">
        <f t="shared" si="1942"/>
        <v>Top Company</v>
      </c>
      <c r="W8294" t="str">
        <f t="shared" si="1943"/>
        <v>Don't Buy</v>
      </c>
      <c r="X8294" t="str">
        <f t="shared" si="1944"/>
        <v>Not Known</v>
      </c>
      <c r="Z8294" t="str">
        <f t="shared" si="1945"/>
        <v>None</v>
      </c>
      <c r="AB8294" t="str">
        <f t="shared" si="1946"/>
        <v>0</v>
      </c>
    </row>
    <row r="8295" spans="1:28" x14ac:dyDescent="0.3">
      <c r="A8295">
        <v>8293</v>
      </c>
      <c r="B8295" t="s">
        <v>13298</v>
      </c>
      <c r="C8295" t="str">
        <f t="shared" si="1933"/>
        <v>Long</v>
      </c>
      <c r="D8295">
        <v>4.0999999999999996</v>
      </c>
      <c r="F8295" s="1">
        <f t="shared" si="1947"/>
        <v>4.0999999999999996</v>
      </c>
      <c r="G8295" s="1">
        <f t="shared" si="1934"/>
        <v>4.0999999999999996</v>
      </c>
      <c r="H8295">
        <f t="shared" si="1935"/>
        <v>4.0999999999999996</v>
      </c>
      <c r="I8295" t="s">
        <v>13257</v>
      </c>
      <c r="J8295" t="s">
        <v>22</v>
      </c>
      <c r="K8295" t="s">
        <v>9827</v>
      </c>
      <c r="L8295" t="str">
        <f t="shared" si="1936"/>
        <v>Established</v>
      </c>
      <c r="N8295" s="2">
        <f t="shared" si="1937"/>
        <v>10</v>
      </c>
      <c r="O8295" t="s">
        <v>234</v>
      </c>
      <c r="P8295" t="s">
        <v>691</v>
      </c>
      <c r="Q8295" t="s">
        <v>4032</v>
      </c>
      <c r="R8295" t="str">
        <f t="shared" si="1938"/>
        <v>Great</v>
      </c>
      <c r="S8295" t="str">
        <f t="shared" si="1939"/>
        <v>Great</v>
      </c>
      <c r="T8295" t="b">
        <f t="shared" si="1940"/>
        <v>0</v>
      </c>
      <c r="U8295" t="b">
        <f t="shared" si="1941"/>
        <v>1</v>
      </c>
      <c r="V8295" t="str">
        <f t="shared" si="1942"/>
        <v>Average Company</v>
      </c>
      <c r="W8295" t="str">
        <f t="shared" si="1943"/>
        <v>Don't Buy</v>
      </c>
      <c r="X8295" t="str">
        <f t="shared" si="1944"/>
        <v>Not Known</v>
      </c>
      <c r="Z8295" t="str">
        <f t="shared" si="1945"/>
        <v>None</v>
      </c>
      <c r="AB8295" t="str">
        <f t="shared" si="1946"/>
        <v>0</v>
      </c>
    </row>
    <row r="8296" spans="1:28" x14ac:dyDescent="0.3">
      <c r="A8296">
        <v>8294</v>
      </c>
      <c r="B8296" t="s">
        <v>13299</v>
      </c>
      <c r="C8296" t="str">
        <f t="shared" si="1933"/>
        <v>Long</v>
      </c>
      <c r="D8296">
        <v>3.9</v>
      </c>
      <c r="F8296" s="1">
        <f t="shared" si="1947"/>
        <v>4.4000000000000004</v>
      </c>
      <c r="G8296" s="1">
        <f t="shared" si="1934"/>
        <v>4.4000000000000004</v>
      </c>
      <c r="H8296">
        <f t="shared" si="1935"/>
        <v>4</v>
      </c>
      <c r="I8296" t="s">
        <v>13257</v>
      </c>
      <c r="J8296" t="s">
        <v>10</v>
      </c>
      <c r="K8296" t="s">
        <v>11480</v>
      </c>
      <c r="L8296" t="str">
        <f t="shared" si="1936"/>
        <v>Startup</v>
      </c>
      <c r="N8296" s="2">
        <f t="shared" si="1937"/>
        <v>8</v>
      </c>
      <c r="O8296" t="s">
        <v>583</v>
      </c>
      <c r="P8296" t="s">
        <v>147</v>
      </c>
      <c r="Q8296" t="s">
        <v>999</v>
      </c>
      <c r="R8296" t="str">
        <f t="shared" si="1938"/>
        <v>Average</v>
      </c>
      <c r="S8296" t="str">
        <f t="shared" si="1939"/>
        <v xml:space="preserve"> </v>
      </c>
      <c r="T8296" t="b">
        <f t="shared" si="1940"/>
        <v>0</v>
      </c>
      <c r="U8296" t="b">
        <f t="shared" si="1941"/>
        <v>1</v>
      </c>
      <c r="V8296" t="str">
        <f t="shared" si="1942"/>
        <v>Average Company</v>
      </c>
      <c r="W8296" t="str">
        <f t="shared" si="1943"/>
        <v>Buy</v>
      </c>
      <c r="X8296" t="str">
        <f t="shared" si="1944"/>
        <v>Not Known</v>
      </c>
      <c r="Z8296" t="str">
        <f t="shared" si="1945"/>
        <v>None</v>
      </c>
      <c r="AB8296" t="str">
        <f t="shared" si="1946"/>
        <v>0</v>
      </c>
    </row>
    <row r="8297" spans="1:28" x14ac:dyDescent="0.3">
      <c r="A8297">
        <v>8295</v>
      </c>
      <c r="B8297" t="s">
        <v>13267</v>
      </c>
      <c r="C8297" t="str">
        <f t="shared" si="1933"/>
        <v>Long</v>
      </c>
      <c r="D8297">
        <v>4.4000000000000004</v>
      </c>
      <c r="F8297" s="1" t="e">
        <f t="shared" si="1947"/>
        <v>#VALUE!</v>
      </c>
      <c r="G8297" s="1" t="e">
        <f t="shared" si="1934"/>
        <v>#VALUE!</v>
      </c>
      <c r="H8297" t="e">
        <f t="shared" si="1935"/>
        <v>#VALUE!</v>
      </c>
      <c r="I8297" t="s">
        <v>13257</v>
      </c>
      <c r="J8297" t="s">
        <v>4819</v>
      </c>
      <c r="K8297" t="s">
        <v>432</v>
      </c>
      <c r="L8297" t="e">
        <f t="shared" si="1936"/>
        <v>#VALUE!</v>
      </c>
      <c r="N8297" s="2" t="e">
        <f t="shared" si="1937"/>
        <v>#VALUE!</v>
      </c>
      <c r="Q8297" t="s">
        <v>1723</v>
      </c>
      <c r="R8297" t="str">
        <f t="shared" si="1938"/>
        <v>Great</v>
      </c>
      <c r="S8297" t="str">
        <f t="shared" si="1939"/>
        <v>Great</v>
      </c>
      <c r="T8297" t="e">
        <f t="shared" si="1940"/>
        <v>#VALUE!</v>
      </c>
      <c r="U8297" t="e">
        <f t="shared" si="1941"/>
        <v>#VALUE!</v>
      </c>
      <c r="V8297" t="e">
        <f t="shared" si="1942"/>
        <v>#VALUE!</v>
      </c>
      <c r="W8297" t="str">
        <f t="shared" si="1943"/>
        <v>Don't Buy</v>
      </c>
      <c r="X8297" t="str">
        <f t="shared" si="1944"/>
        <v>Not Known</v>
      </c>
      <c r="Z8297" t="e">
        <f t="shared" si="1945"/>
        <v>#VALUE!</v>
      </c>
      <c r="AB8297" t="str">
        <f t="shared" si="1946"/>
        <v>0</v>
      </c>
    </row>
    <row r="8298" spans="1:28" x14ac:dyDescent="0.3">
      <c r="A8298">
        <v>8296</v>
      </c>
      <c r="B8298" t="s">
        <v>13300</v>
      </c>
      <c r="C8298" t="str">
        <f t="shared" si="1933"/>
        <v>Long</v>
      </c>
      <c r="D8298">
        <v>2.9</v>
      </c>
      <c r="F8298" s="1">
        <f t="shared" si="1947"/>
        <v>2.9</v>
      </c>
      <c r="G8298" s="1">
        <f t="shared" si="1934"/>
        <v>2.9</v>
      </c>
      <c r="H8298">
        <f t="shared" si="1935"/>
        <v>2.9</v>
      </c>
      <c r="I8298" t="s">
        <v>13257</v>
      </c>
      <c r="J8298" t="s">
        <v>4536</v>
      </c>
      <c r="K8298" t="s">
        <v>604</v>
      </c>
      <c r="L8298" t="str">
        <f t="shared" si="1936"/>
        <v>Established</v>
      </c>
      <c r="N8298" s="2">
        <f t="shared" si="1937"/>
        <v>50</v>
      </c>
      <c r="O8298" t="s">
        <v>691</v>
      </c>
      <c r="Q8298" t="s">
        <v>1080</v>
      </c>
      <c r="R8298" t="str">
        <f t="shared" si="1938"/>
        <v>Average</v>
      </c>
      <c r="S8298" t="str">
        <f t="shared" si="1939"/>
        <v xml:space="preserve"> </v>
      </c>
      <c r="T8298" t="b">
        <f t="shared" si="1940"/>
        <v>0</v>
      </c>
      <c r="U8298" t="b">
        <f t="shared" si="1941"/>
        <v>0</v>
      </c>
      <c r="V8298" t="str">
        <f t="shared" si="1942"/>
        <v>Average Company</v>
      </c>
      <c r="W8298" t="str">
        <f t="shared" si="1943"/>
        <v>Don't Buy</v>
      </c>
      <c r="X8298" t="str">
        <f t="shared" si="1944"/>
        <v>Not Known</v>
      </c>
      <c r="Z8298" t="str">
        <f t="shared" si="1945"/>
        <v>None</v>
      </c>
      <c r="AB8298" t="str">
        <f t="shared" si="1946"/>
        <v>0</v>
      </c>
    </row>
    <row r="8299" spans="1:28" x14ac:dyDescent="0.3">
      <c r="A8299">
        <v>8297</v>
      </c>
      <c r="B8299" t="s">
        <v>13301</v>
      </c>
      <c r="C8299" t="str">
        <f t="shared" si="1933"/>
        <v>Long</v>
      </c>
      <c r="D8299">
        <v>3.1</v>
      </c>
      <c r="F8299" s="1">
        <f t="shared" si="1947"/>
        <v>3.1</v>
      </c>
      <c r="G8299" s="1">
        <f t="shared" si="1934"/>
        <v>3.1</v>
      </c>
      <c r="H8299">
        <f t="shared" si="1935"/>
        <v>3.1</v>
      </c>
      <c r="I8299" t="s">
        <v>13257</v>
      </c>
      <c r="J8299" t="s">
        <v>22</v>
      </c>
      <c r="K8299" t="s">
        <v>9007</v>
      </c>
      <c r="L8299" t="str">
        <f t="shared" si="1936"/>
        <v>Established</v>
      </c>
      <c r="N8299" s="2">
        <f t="shared" si="1937"/>
        <v>21</v>
      </c>
      <c r="O8299" t="s">
        <v>321</v>
      </c>
      <c r="P8299" t="s">
        <v>1308</v>
      </c>
      <c r="Q8299" t="s">
        <v>612</v>
      </c>
      <c r="R8299" t="str">
        <f t="shared" si="1938"/>
        <v>Average</v>
      </c>
      <c r="S8299" t="str">
        <f t="shared" si="1939"/>
        <v xml:space="preserve"> </v>
      </c>
      <c r="T8299" t="b">
        <f t="shared" si="1940"/>
        <v>0</v>
      </c>
      <c r="U8299" t="b">
        <f t="shared" si="1941"/>
        <v>0</v>
      </c>
      <c r="V8299" t="str">
        <f t="shared" si="1942"/>
        <v>Average Company</v>
      </c>
      <c r="W8299" t="str">
        <f t="shared" si="1943"/>
        <v>Don't Buy</v>
      </c>
      <c r="X8299" t="str">
        <f t="shared" si="1944"/>
        <v>Not Known</v>
      </c>
      <c r="Z8299" t="str">
        <f t="shared" si="1945"/>
        <v>None</v>
      </c>
      <c r="AB8299" t="str">
        <f t="shared" si="1946"/>
        <v>0</v>
      </c>
    </row>
    <row r="8300" spans="1:28" x14ac:dyDescent="0.3">
      <c r="A8300">
        <v>8298</v>
      </c>
      <c r="B8300" t="s">
        <v>13302</v>
      </c>
      <c r="C8300" t="str">
        <f t="shared" si="1933"/>
        <v>Long</v>
      </c>
      <c r="D8300">
        <v>3.9</v>
      </c>
      <c r="F8300" s="1">
        <f t="shared" si="1947"/>
        <v>3.9</v>
      </c>
      <c r="G8300" s="1">
        <f t="shared" si="1934"/>
        <v>3.9</v>
      </c>
      <c r="H8300">
        <f t="shared" si="1935"/>
        <v>3.9</v>
      </c>
      <c r="I8300" t="s">
        <v>13257</v>
      </c>
      <c r="J8300" t="s">
        <v>3861</v>
      </c>
      <c r="K8300" t="s">
        <v>151</v>
      </c>
      <c r="L8300" t="str">
        <f t="shared" si="1936"/>
        <v>Established</v>
      </c>
      <c r="N8300" s="2">
        <f t="shared" si="1937"/>
        <v>50</v>
      </c>
      <c r="O8300" t="s">
        <v>691</v>
      </c>
      <c r="Q8300" t="s">
        <v>85</v>
      </c>
      <c r="R8300" t="str">
        <f t="shared" si="1938"/>
        <v>Average</v>
      </c>
      <c r="S8300" t="str">
        <f t="shared" si="1939"/>
        <v xml:space="preserve"> </v>
      </c>
      <c r="T8300" t="b">
        <f t="shared" si="1940"/>
        <v>0</v>
      </c>
      <c r="U8300" t="b">
        <f t="shared" si="1941"/>
        <v>1</v>
      </c>
      <c r="V8300" t="str">
        <f t="shared" si="1942"/>
        <v>Average Company</v>
      </c>
      <c r="W8300" t="str">
        <f t="shared" si="1943"/>
        <v>Don't Buy</v>
      </c>
      <c r="X8300" t="str">
        <f t="shared" si="1944"/>
        <v>Not Known</v>
      </c>
      <c r="Z8300" t="str">
        <f t="shared" si="1945"/>
        <v>None</v>
      </c>
      <c r="AB8300" t="str">
        <f t="shared" si="1946"/>
        <v>0</v>
      </c>
    </row>
    <row r="8301" spans="1:28" x14ac:dyDescent="0.3">
      <c r="A8301">
        <v>8299</v>
      </c>
      <c r="B8301" t="s">
        <v>13303</v>
      </c>
      <c r="C8301" t="str">
        <f t="shared" si="1933"/>
        <v>Long</v>
      </c>
      <c r="D8301">
        <v>3.8</v>
      </c>
      <c r="F8301" s="1">
        <f t="shared" si="1947"/>
        <v>3.8</v>
      </c>
      <c r="G8301" s="1">
        <f t="shared" si="1934"/>
        <v>3.8</v>
      </c>
      <c r="H8301">
        <f t="shared" si="1935"/>
        <v>3.8</v>
      </c>
      <c r="I8301" t="s">
        <v>13257</v>
      </c>
      <c r="J8301" t="s">
        <v>22</v>
      </c>
      <c r="K8301" t="s">
        <v>12654</v>
      </c>
      <c r="L8301" t="str">
        <f t="shared" si="1936"/>
        <v>Established</v>
      </c>
      <c r="N8301" s="2">
        <f t="shared" si="1937"/>
        <v>18</v>
      </c>
      <c r="O8301" t="s">
        <v>200</v>
      </c>
      <c r="P8301" t="s">
        <v>1308</v>
      </c>
      <c r="Q8301" t="s">
        <v>28</v>
      </c>
      <c r="R8301" t="str">
        <f t="shared" si="1938"/>
        <v>Average</v>
      </c>
      <c r="S8301" t="str">
        <f t="shared" si="1939"/>
        <v xml:space="preserve"> </v>
      </c>
      <c r="T8301" t="b">
        <f t="shared" si="1940"/>
        <v>0</v>
      </c>
      <c r="U8301" t="b">
        <f t="shared" si="1941"/>
        <v>1</v>
      </c>
      <c r="V8301" t="str">
        <f t="shared" si="1942"/>
        <v>Average Company</v>
      </c>
      <c r="W8301" t="str">
        <f t="shared" si="1943"/>
        <v>Don't Buy</v>
      </c>
      <c r="X8301" t="str">
        <f t="shared" si="1944"/>
        <v>Not Known</v>
      </c>
      <c r="Z8301" t="str">
        <f t="shared" si="1945"/>
        <v>None</v>
      </c>
      <c r="AB8301" t="str">
        <f t="shared" si="1946"/>
        <v>500K</v>
      </c>
    </row>
    <row r="8302" spans="1:28" x14ac:dyDescent="0.3">
      <c r="A8302">
        <v>8300</v>
      </c>
      <c r="B8302" t="s">
        <v>13278</v>
      </c>
      <c r="C8302" t="str">
        <f t="shared" si="1933"/>
        <v>Long</v>
      </c>
      <c r="D8302">
        <v>3.7</v>
      </c>
      <c r="F8302" s="1">
        <f t="shared" si="1947"/>
        <v>3.7</v>
      </c>
      <c r="G8302" s="1">
        <f t="shared" si="1934"/>
        <v>3.7</v>
      </c>
      <c r="H8302">
        <f t="shared" si="1935"/>
        <v>3.7</v>
      </c>
      <c r="I8302" t="s">
        <v>13257</v>
      </c>
      <c r="J8302" t="s">
        <v>22</v>
      </c>
      <c r="K8302" t="s">
        <v>2743</v>
      </c>
      <c r="L8302" t="str">
        <f t="shared" si="1936"/>
        <v>Established</v>
      </c>
      <c r="N8302" s="2">
        <f t="shared" si="1937"/>
        <v>16</v>
      </c>
      <c r="O8302" t="s">
        <v>121</v>
      </c>
      <c r="P8302" t="s">
        <v>1261</v>
      </c>
      <c r="Q8302" t="s">
        <v>773</v>
      </c>
      <c r="R8302" t="str">
        <f t="shared" si="1938"/>
        <v>Average</v>
      </c>
      <c r="S8302" t="str">
        <f t="shared" si="1939"/>
        <v xml:space="preserve"> </v>
      </c>
      <c r="T8302" t="b">
        <f t="shared" si="1940"/>
        <v>0</v>
      </c>
      <c r="U8302" t="b">
        <f t="shared" si="1941"/>
        <v>1</v>
      </c>
      <c r="V8302" t="str">
        <f t="shared" si="1942"/>
        <v>Average Company</v>
      </c>
      <c r="W8302" t="str">
        <f t="shared" si="1943"/>
        <v>Don't Buy</v>
      </c>
      <c r="X8302" t="str">
        <f t="shared" si="1944"/>
        <v>Not Known</v>
      </c>
      <c r="Z8302" t="str">
        <f t="shared" si="1945"/>
        <v>None</v>
      </c>
      <c r="AB8302" t="str">
        <f t="shared" si="1946"/>
        <v>0</v>
      </c>
    </row>
    <row r="8303" spans="1:28" x14ac:dyDescent="0.3">
      <c r="A8303">
        <v>8301</v>
      </c>
      <c r="B8303" t="s">
        <v>13304</v>
      </c>
      <c r="C8303" t="str">
        <f t="shared" si="1933"/>
        <v>Long</v>
      </c>
      <c r="D8303">
        <v>4.3</v>
      </c>
      <c r="F8303" s="1">
        <f t="shared" si="1947"/>
        <v>4.3</v>
      </c>
      <c r="G8303" s="1">
        <f t="shared" si="1934"/>
        <v>4.3</v>
      </c>
      <c r="H8303">
        <f t="shared" si="1935"/>
        <v>4.3</v>
      </c>
      <c r="I8303" t="s">
        <v>13257</v>
      </c>
      <c r="J8303" t="s">
        <v>22</v>
      </c>
      <c r="K8303" t="s">
        <v>8595</v>
      </c>
      <c r="L8303" t="str">
        <f t="shared" si="1936"/>
        <v>Established</v>
      </c>
      <c r="N8303" s="2">
        <f t="shared" si="1937"/>
        <v>29</v>
      </c>
      <c r="O8303" t="s">
        <v>62</v>
      </c>
      <c r="P8303" t="s">
        <v>1308</v>
      </c>
      <c r="Q8303" t="s">
        <v>1158</v>
      </c>
      <c r="R8303" t="str">
        <f t="shared" si="1938"/>
        <v>Great</v>
      </c>
      <c r="S8303" t="str">
        <f t="shared" si="1939"/>
        <v>Great</v>
      </c>
      <c r="T8303" t="b">
        <f t="shared" si="1940"/>
        <v>1</v>
      </c>
      <c r="U8303" t="b">
        <f t="shared" si="1941"/>
        <v>1</v>
      </c>
      <c r="V8303" t="str">
        <f t="shared" si="1942"/>
        <v>Top Company</v>
      </c>
      <c r="W8303" t="str">
        <f t="shared" si="1943"/>
        <v>Don't Buy</v>
      </c>
      <c r="X8303" t="str">
        <f t="shared" si="1944"/>
        <v>Not Known</v>
      </c>
      <c r="Z8303" t="str">
        <f t="shared" si="1945"/>
        <v>None</v>
      </c>
      <c r="AB8303" t="str">
        <f t="shared" si="1946"/>
        <v>0</v>
      </c>
    </row>
    <row r="8304" spans="1:28" x14ac:dyDescent="0.3">
      <c r="A8304">
        <v>8302</v>
      </c>
      <c r="B8304" t="s">
        <v>13279</v>
      </c>
      <c r="C8304" t="str">
        <f t="shared" si="1933"/>
        <v>Long</v>
      </c>
      <c r="D8304">
        <v>4.7</v>
      </c>
      <c r="F8304" s="1">
        <f t="shared" si="1947"/>
        <v>4.7</v>
      </c>
      <c r="G8304" s="1">
        <f t="shared" si="1934"/>
        <v>4.7</v>
      </c>
      <c r="H8304">
        <f t="shared" si="1935"/>
        <v>4.7</v>
      </c>
      <c r="I8304" t="s">
        <v>13257</v>
      </c>
      <c r="J8304" t="s">
        <v>22</v>
      </c>
      <c r="K8304" t="s">
        <v>10082</v>
      </c>
      <c r="L8304" t="str">
        <f t="shared" si="1936"/>
        <v>Established</v>
      </c>
      <c r="N8304" s="2">
        <f t="shared" si="1937"/>
        <v>24</v>
      </c>
      <c r="O8304" t="s">
        <v>185</v>
      </c>
      <c r="P8304" t="s">
        <v>147</v>
      </c>
      <c r="Q8304" t="s">
        <v>85</v>
      </c>
      <c r="R8304" t="str">
        <f t="shared" si="1938"/>
        <v>Great</v>
      </c>
      <c r="S8304" t="str">
        <f t="shared" si="1939"/>
        <v>Great</v>
      </c>
      <c r="T8304" t="b">
        <f t="shared" si="1940"/>
        <v>1</v>
      </c>
      <c r="U8304" t="b">
        <f t="shared" si="1941"/>
        <v>1</v>
      </c>
      <c r="V8304" t="str">
        <f t="shared" si="1942"/>
        <v>Top Company</v>
      </c>
      <c r="W8304" t="str">
        <f t="shared" si="1943"/>
        <v>Don't Buy</v>
      </c>
      <c r="X8304" t="str">
        <f t="shared" si="1944"/>
        <v>Not Known</v>
      </c>
      <c r="Z8304" t="str">
        <f t="shared" si="1945"/>
        <v>None</v>
      </c>
      <c r="AB8304" t="str">
        <f t="shared" si="1946"/>
        <v>800K</v>
      </c>
    </row>
    <row r="8305" spans="1:28" x14ac:dyDescent="0.3">
      <c r="A8305">
        <v>8303</v>
      </c>
      <c r="B8305" t="s">
        <v>13305</v>
      </c>
      <c r="C8305" t="str">
        <f t="shared" si="1933"/>
        <v>Long</v>
      </c>
      <c r="D8305">
        <v>4.0999999999999996</v>
      </c>
      <c r="F8305" s="1">
        <f t="shared" si="1947"/>
        <v>4.0999999999999996</v>
      </c>
      <c r="G8305" s="1">
        <f t="shared" si="1934"/>
        <v>4.0999999999999996</v>
      </c>
      <c r="H8305">
        <f t="shared" si="1935"/>
        <v>4.0999999999999996</v>
      </c>
      <c r="I8305" t="s">
        <v>13257</v>
      </c>
      <c r="J8305" t="s">
        <v>13306</v>
      </c>
      <c r="K8305" t="s">
        <v>6541</v>
      </c>
      <c r="L8305" t="str">
        <f t="shared" si="1936"/>
        <v>Established</v>
      </c>
      <c r="N8305" s="2">
        <f t="shared" si="1937"/>
        <v>10</v>
      </c>
      <c r="O8305" t="s">
        <v>274</v>
      </c>
      <c r="Q8305" t="s">
        <v>6074</v>
      </c>
      <c r="R8305" t="str">
        <f t="shared" si="1938"/>
        <v>Great</v>
      </c>
      <c r="S8305" t="str">
        <f t="shared" si="1939"/>
        <v>Great</v>
      </c>
      <c r="T8305" t="b">
        <f t="shared" si="1940"/>
        <v>0</v>
      </c>
      <c r="U8305" t="b">
        <f t="shared" si="1941"/>
        <v>1</v>
      </c>
      <c r="V8305" t="str">
        <f t="shared" si="1942"/>
        <v>Average Company</v>
      </c>
      <c r="W8305" t="str">
        <f t="shared" si="1943"/>
        <v>Buy</v>
      </c>
      <c r="X8305" t="str">
        <f t="shared" si="1944"/>
        <v>Not Known</v>
      </c>
      <c r="Z8305" t="str">
        <f t="shared" si="1945"/>
        <v>None</v>
      </c>
      <c r="AB8305" t="str">
        <f t="shared" si="1946"/>
        <v>0</v>
      </c>
    </row>
    <row r="8306" spans="1:28" x14ac:dyDescent="0.3">
      <c r="A8306">
        <v>8304</v>
      </c>
      <c r="B8306" t="s">
        <v>13307</v>
      </c>
      <c r="C8306" t="str">
        <f t="shared" si="1933"/>
        <v>Long</v>
      </c>
      <c r="D8306">
        <v>3.7</v>
      </c>
      <c r="F8306" s="1">
        <f t="shared" si="1947"/>
        <v>3.7</v>
      </c>
      <c r="G8306" s="1">
        <f t="shared" si="1934"/>
        <v>3.7</v>
      </c>
      <c r="H8306">
        <f t="shared" si="1935"/>
        <v>3.7</v>
      </c>
      <c r="I8306" t="s">
        <v>13257</v>
      </c>
      <c r="J8306" t="s">
        <v>3497</v>
      </c>
      <c r="K8306" t="s">
        <v>48</v>
      </c>
      <c r="L8306" t="str">
        <f t="shared" si="1936"/>
        <v>Established</v>
      </c>
      <c r="N8306" s="2">
        <f t="shared" si="1937"/>
        <v>50</v>
      </c>
      <c r="O8306" t="s">
        <v>691</v>
      </c>
      <c r="Q8306" t="s">
        <v>1957</v>
      </c>
      <c r="R8306" t="str">
        <f t="shared" si="1938"/>
        <v>Average</v>
      </c>
      <c r="S8306" t="str">
        <f t="shared" si="1939"/>
        <v xml:space="preserve"> </v>
      </c>
      <c r="T8306" t="b">
        <f t="shared" si="1940"/>
        <v>0</v>
      </c>
      <c r="U8306" t="b">
        <f t="shared" si="1941"/>
        <v>1</v>
      </c>
      <c r="V8306" t="str">
        <f t="shared" si="1942"/>
        <v>Average Company</v>
      </c>
      <c r="W8306" t="str">
        <f t="shared" si="1943"/>
        <v>Don't Buy</v>
      </c>
      <c r="X8306" t="str">
        <f t="shared" si="1944"/>
        <v>Not Known</v>
      </c>
      <c r="Z8306" t="str">
        <f t="shared" si="1945"/>
        <v>None</v>
      </c>
      <c r="AB8306" t="str">
        <f t="shared" si="1946"/>
        <v>0</v>
      </c>
    </row>
    <row r="8307" spans="1:28" x14ac:dyDescent="0.3">
      <c r="A8307">
        <v>8305</v>
      </c>
      <c r="B8307" t="s">
        <v>13308</v>
      </c>
      <c r="C8307" t="str">
        <f t="shared" si="1933"/>
        <v>Long</v>
      </c>
      <c r="D8307">
        <v>4.0999999999999996</v>
      </c>
      <c r="F8307" s="1">
        <f t="shared" si="1947"/>
        <v>4.0999999999999996</v>
      </c>
      <c r="G8307" s="1">
        <f t="shared" si="1934"/>
        <v>4.0999999999999996</v>
      </c>
      <c r="H8307">
        <f t="shared" si="1935"/>
        <v>4.0999999999999996</v>
      </c>
      <c r="I8307" t="s">
        <v>13257</v>
      </c>
      <c r="J8307" t="s">
        <v>22</v>
      </c>
      <c r="K8307" t="s">
        <v>9040</v>
      </c>
      <c r="L8307" t="str">
        <f t="shared" si="1936"/>
        <v>Established</v>
      </c>
      <c r="N8307" s="2">
        <f t="shared" si="1937"/>
        <v>11</v>
      </c>
      <c r="O8307" t="s">
        <v>146</v>
      </c>
      <c r="P8307" t="s">
        <v>691</v>
      </c>
      <c r="Q8307" t="s">
        <v>105</v>
      </c>
      <c r="R8307" t="str">
        <f t="shared" si="1938"/>
        <v>Great</v>
      </c>
      <c r="S8307" t="str">
        <f t="shared" si="1939"/>
        <v>Great</v>
      </c>
      <c r="T8307" t="b">
        <f t="shared" si="1940"/>
        <v>1</v>
      </c>
      <c r="U8307" t="b">
        <f t="shared" si="1941"/>
        <v>1</v>
      </c>
      <c r="V8307" t="str">
        <f t="shared" si="1942"/>
        <v>Average Company</v>
      </c>
      <c r="W8307" t="str">
        <f t="shared" si="1943"/>
        <v>Don't Buy</v>
      </c>
      <c r="X8307" t="str">
        <f t="shared" si="1944"/>
        <v>Not Known</v>
      </c>
      <c r="Z8307" t="str">
        <f t="shared" si="1945"/>
        <v>None</v>
      </c>
      <c r="AB8307" t="str">
        <f t="shared" si="1946"/>
        <v>0</v>
      </c>
    </row>
    <row r="8308" spans="1:28" x14ac:dyDescent="0.3">
      <c r="A8308">
        <v>8306</v>
      </c>
      <c r="B8308" t="s">
        <v>13309</v>
      </c>
      <c r="C8308" t="str">
        <f t="shared" si="1933"/>
        <v>Long</v>
      </c>
      <c r="D8308">
        <v>3.7</v>
      </c>
      <c r="F8308" s="1">
        <f t="shared" si="1947"/>
        <v>3.7</v>
      </c>
      <c r="G8308" s="1">
        <f t="shared" si="1934"/>
        <v>3.7</v>
      </c>
      <c r="H8308">
        <f t="shared" si="1935"/>
        <v>3.7</v>
      </c>
      <c r="I8308" t="s">
        <v>13257</v>
      </c>
      <c r="J8308" t="s">
        <v>22</v>
      </c>
      <c r="K8308" t="s">
        <v>13310</v>
      </c>
      <c r="L8308" t="str">
        <f t="shared" si="1936"/>
        <v>Established</v>
      </c>
      <c r="N8308" s="2">
        <f t="shared" si="1937"/>
        <v>37</v>
      </c>
      <c r="O8308" t="s">
        <v>538</v>
      </c>
      <c r="P8308" t="s">
        <v>683</v>
      </c>
      <c r="Q8308" t="s">
        <v>117</v>
      </c>
      <c r="R8308" t="str">
        <f t="shared" si="1938"/>
        <v>Average</v>
      </c>
      <c r="S8308" t="str">
        <f t="shared" si="1939"/>
        <v xml:space="preserve"> </v>
      </c>
      <c r="T8308" t="b">
        <f t="shared" si="1940"/>
        <v>0</v>
      </c>
      <c r="U8308" t="b">
        <f t="shared" si="1941"/>
        <v>1</v>
      </c>
      <c r="V8308" t="str">
        <f t="shared" si="1942"/>
        <v>Average Company</v>
      </c>
      <c r="W8308" t="str">
        <f t="shared" si="1943"/>
        <v>Don't Buy</v>
      </c>
      <c r="X8308" t="str">
        <f t="shared" si="1944"/>
        <v>Not Known</v>
      </c>
      <c r="Z8308" t="str">
        <f t="shared" si="1945"/>
        <v>None</v>
      </c>
      <c r="AB8308" t="str">
        <f t="shared" si="1946"/>
        <v>0</v>
      </c>
    </row>
    <row r="8309" spans="1:28" x14ac:dyDescent="0.3">
      <c r="A8309">
        <v>8307</v>
      </c>
      <c r="B8309" t="s">
        <v>13311</v>
      </c>
      <c r="C8309" t="str">
        <f t="shared" si="1933"/>
        <v>Long</v>
      </c>
      <c r="D8309">
        <v>4.3</v>
      </c>
      <c r="F8309" s="1" t="e">
        <f t="shared" si="1947"/>
        <v>#VALUE!</v>
      </c>
      <c r="G8309" s="1" t="e">
        <f t="shared" si="1934"/>
        <v>#VALUE!</v>
      </c>
      <c r="H8309" t="e">
        <f t="shared" si="1935"/>
        <v>#VALUE!</v>
      </c>
      <c r="I8309" t="s">
        <v>13257</v>
      </c>
      <c r="J8309" t="s">
        <v>1308</v>
      </c>
      <c r="L8309" t="e">
        <f t="shared" si="1936"/>
        <v>#VALUE!</v>
      </c>
      <c r="N8309" s="2" t="e">
        <f t="shared" si="1937"/>
        <v>#VALUE!</v>
      </c>
      <c r="Q8309" t="s">
        <v>1957</v>
      </c>
      <c r="R8309" t="str">
        <f t="shared" si="1938"/>
        <v>Great</v>
      </c>
      <c r="S8309" t="str">
        <f t="shared" si="1939"/>
        <v>Great</v>
      </c>
      <c r="T8309" t="e">
        <f t="shared" si="1940"/>
        <v>#VALUE!</v>
      </c>
      <c r="U8309" t="e">
        <f t="shared" si="1941"/>
        <v>#VALUE!</v>
      </c>
      <c r="V8309" t="e">
        <f t="shared" si="1942"/>
        <v>#VALUE!</v>
      </c>
      <c r="W8309" t="str">
        <f t="shared" si="1943"/>
        <v>Don't Buy</v>
      </c>
      <c r="X8309" t="str">
        <f t="shared" si="1944"/>
        <v>Not Known</v>
      </c>
      <c r="Z8309" t="e">
        <f t="shared" si="1945"/>
        <v>#VALUE!</v>
      </c>
      <c r="AB8309" t="str">
        <f t="shared" si="1946"/>
        <v>0</v>
      </c>
    </row>
    <row r="8310" spans="1:28" x14ac:dyDescent="0.3">
      <c r="A8310">
        <v>8308</v>
      </c>
      <c r="B8310" t="s">
        <v>13312</v>
      </c>
      <c r="C8310" t="str">
        <f t="shared" si="1933"/>
        <v>Long</v>
      </c>
      <c r="D8310">
        <v>4.0999999999999996</v>
      </c>
      <c r="F8310" s="1">
        <f t="shared" si="1947"/>
        <v>4.0999999999999996</v>
      </c>
      <c r="G8310" s="1">
        <f t="shared" si="1934"/>
        <v>4.0999999999999996</v>
      </c>
      <c r="H8310">
        <f t="shared" si="1935"/>
        <v>4.0999999999999996</v>
      </c>
      <c r="I8310" t="s">
        <v>13257</v>
      </c>
      <c r="J8310" t="s">
        <v>10</v>
      </c>
      <c r="K8310" t="s">
        <v>9582</v>
      </c>
      <c r="L8310" t="str">
        <f t="shared" si="1936"/>
        <v>Established</v>
      </c>
      <c r="N8310" s="2">
        <f t="shared" si="1937"/>
        <v>32</v>
      </c>
      <c r="O8310" t="s">
        <v>368</v>
      </c>
      <c r="P8310" t="s">
        <v>691</v>
      </c>
      <c r="Q8310" t="s">
        <v>105</v>
      </c>
      <c r="R8310" t="str">
        <f t="shared" si="1938"/>
        <v>Great</v>
      </c>
      <c r="S8310" t="str">
        <f t="shared" si="1939"/>
        <v>Great</v>
      </c>
      <c r="T8310" t="b">
        <f t="shared" si="1940"/>
        <v>1</v>
      </c>
      <c r="U8310" t="b">
        <f t="shared" si="1941"/>
        <v>1</v>
      </c>
      <c r="V8310" t="str">
        <f t="shared" si="1942"/>
        <v>Top Company</v>
      </c>
      <c r="W8310" t="str">
        <f t="shared" si="1943"/>
        <v>Don't Buy</v>
      </c>
      <c r="X8310" t="str">
        <f t="shared" si="1944"/>
        <v>Not Known</v>
      </c>
      <c r="Z8310" t="str">
        <f t="shared" si="1945"/>
        <v>None</v>
      </c>
      <c r="AB8310" t="str">
        <f t="shared" si="1946"/>
        <v>0</v>
      </c>
    </row>
    <row r="8311" spans="1:28" x14ac:dyDescent="0.3">
      <c r="A8311">
        <v>8309</v>
      </c>
      <c r="B8311" t="s">
        <v>13313</v>
      </c>
      <c r="C8311" t="str">
        <f t="shared" si="1933"/>
        <v>Long</v>
      </c>
      <c r="D8311">
        <v>4.2</v>
      </c>
      <c r="F8311" s="1">
        <f t="shared" si="1947"/>
        <v>4.2</v>
      </c>
      <c r="G8311" s="1">
        <f t="shared" si="1934"/>
        <v>4.2</v>
      </c>
      <c r="H8311">
        <f t="shared" si="1935"/>
        <v>4.2</v>
      </c>
      <c r="I8311" t="s">
        <v>13257</v>
      </c>
      <c r="J8311" t="s">
        <v>10</v>
      </c>
      <c r="K8311" t="s">
        <v>1720</v>
      </c>
      <c r="L8311" t="str">
        <f t="shared" si="1936"/>
        <v>Established</v>
      </c>
      <c r="N8311" s="2">
        <f t="shared" si="1937"/>
        <v>48</v>
      </c>
      <c r="O8311" t="s">
        <v>752</v>
      </c>
      <c r="P8311" t="s">
        <v>691</v>
      </c>
      <c r="Q8311" t="s">
        <v>6360</v>
      </c>
      <c r="R8311" t="str">
        <f t="shared" si="1938"/>
        <v>Great</v>
      </c>
      <c r="S8311" t="str">
        <f t="shared" si="1939"/>
        <v>Great</v>
      </c>
      <c r="T8311" t="b">
        <f t="shared" si="1940"/>
        <v>1</v>
      </c>
      <c r="U8311" t="b">
        <f t="shared" si="1941"/>
        <v>1</v>
      </c>
      <c r="V8311" t="str">
        <f t="shared" si="1942"/>
        <v>Top Company</v>
      </c>
      <c r="W8311" t="str">
        <f t="shared" si="1943"/>
        <v>Don't Buy</v>
      </c>
      <c r="X8311" t="str">
        <f t="shared" si="1944"/>
        <v>Not Known</v>
      </c>
      <c r="Z8311" t="str">
        <f t="shared" si="1945"/>
        <v>None</v>
      </c>
      <c r="AB8311" t="str">
        <f t="shared" si="1946"/>
        <v>0</v>
      </c>
    </row>
    <row r="8312" spans="1:28" x14ac:dyDescent="0.3">
      <c r="A8312">
        <v>8310</v>
      </c>
      <c r="B8312" t="s">
        <v>13314</v>
      </c>
      <c r="C8312" t="str">
        <f t="shared" si="1933"/>
        <v>Long</v>
      </c>
      <c r="D8312">
        <v>3.9</v>
      </c>
      <c r="F8312" s="1">
        <f t="shared" si="1947"/>
        <v>3.9</v>
      </c>
      <c r="G8312" s="1">
        <f t="shared" si="1934"/>
        <v>3.9</v>
      </c>
      <c r="H8312">
        <f t="shared" si="1935"/>
        <v>3.9</v>
      </c>
      <c r="I8312" t="s">
        <v>13257</v>
      </c>
      <c r="J8312" t="s">
        <v>11683</v>
      </c>
      <c r="K8312" t="s">
        <v>84</v>
      </c>
      <c r="L8312" t="str">
        <f t="shared" si="1936"/>
        <v>Established</v>
      </c>
      <c r="N8312" s="2">
        <f t="shared" si="1937"/>
        <v>51</v>
      </c>
      <c r="O8312" t="s">
        <v>1308</v>
      </c>
      <c r="Q8312" t="s">
        <v>533</v>
      </c>
      <c r="R8312" t="str">
        <f t="shared" si="1938"/>
        <v>Average</v>
      </c>
      <c r="S8312" t="str">
        <f t="shared" si="1939"/>
        <v xml:space="preserve"> </v>
      </c>
      <c r="T8312" t="b">
        <f t="shared" si="1940"/>
        <v>0</v>
      </c>
      <c r="U8312" t="b">
        <f t="shared" si="1941"/>
        <v>1</v>
      </c>
      <c r="V8312" t="str">
        <f t="shared" si="1942"/>
        <v>Average Company</v>
      </c>
      <c r="W8312" t="str">
        <f t="shared" si="1943"/>
        <v>Don't Buy</v>
      </c>
      <c r="X8312" t="str">
        <f t="shared" si="1944"/>
        <v>Not Known</v>
      </c>
      <c r="Z8312" t="str">
        <f t="shared" si="1945"/>
        <v>None</v>
      </c>
      <c r="AB8312" t="str">
        <f t="shared" si="1946"/>
        <v>0</v>
      </c>
    </row>
    <row r="8313" spans="1:28" x14ac:dyDescent="0.3">
      <c r="A8313">
        <v>8311</v>
      </c>
      <c r="B8313" t="s">
        <v>13315</v>
      </c>
      <c r="C8313" t="str">
        <f t="shared" si="1933"/>
        <v>Long</v>
      </c>
      <c r="D8313">
        <v>3.3</v>
      </c>
      <c r="F8313" s="1">
        <f t="shared" si="1947"/>
        <v>3.3</v>
      </c>
      <c r="G8313" s="1">
        <f t="shared" si="1934"/>
        <v>3.3</v>
      </c>
      <c r="H8313">
        <f t="shared" si="1935"/>
        <v>3.3</v>
      </c>
      <c r="I8313" t="s">
        <v>13257</v>
      </c>
      <c r="J8313" t="s">
        <v>22</v>
      </c>
      <c r="K8313" t="s">
        <v>5646</v>
      </c>
      <c r="L8313" t="str">
        <f t="shared" si="1936"/>
        <v>Established</v>
      </c>
      <c r="N8313" s="2">
        <f t="shared" si="1937"/>
        <v>22</v>
      </c>
      <c r="O8313" t="s">
        <v>142</v>
      </c>
      <c r="P8313" t="s">
        <v>683</v>
      </c>
      <c r="Q8313" t="s">
        <v>533</v>
      </c>
      <c r="R8313" t="str">
        <f t="shared" si="1938"/>
        <v>Average</v>
      </c>
      <c r="S8313" t="str">
        <f t="shared" si="1939"/>
        <v xml:space="preserve"> </v>
      </c>
      <c r="T8313" t="b">
        <f t="shared" si="1940"/>
        <v>0</v>
      </c>
      <c r="U8313" t="b">
        <f t="shared" si="1941"/>
        <v>0</v>
      </c>
      <c r="V8313" t="str">
        <f t="shared" si="1942"/>
        <v>Average Company</v>
      </c>
      <c r="W8313" t="str">
        <f t="shared" si="1943"/>
        <v>Don't Buy</v>
      </c>
      <c r="X8313" t="str">
        <f t="shared" si="1944"/>
        <v>Not Known</v>
      </c>
      <c r="Z8313" t="str">
        <f t="shared" si="1945"/>
        <v>None</v>
      </c>
      <c r="AB8313" t="str">
        <f t="shared" si="1946"/>
        <v>0</v>
      </c>
    </row>
    <row r="8314" spans="1:28" x14ac:dyDescent="0.3">
      <c r="A8314">
        <v>8312</v>
      </c>
      <c r="B8314" t="s">
        <v>13300</v>
      </c>
      <c r="C8314" t="str">
        <f t="shared" si="1933"/>
        <v>Long</v>
      </c>
      <c r="D8314">
        <v>2.9</v>
      </c>
      <c r="F8314" s="1">
        <f t="shared" si="1947"/>
        <v>2.9</v>
      </c>
      <c r="G8314" s="1">
        <f t="shared" si="1934"/>
        <v>2.9</v>
      </c>
      <c r="H8314">
        <f t="shared" si="1935"/>
        <v>2.9</v>
      </c>
      <c r="I8314" t="s">
        <v>13257</v>
      </c>
      <c r="J8314" t="s">
        <v>4536</v>
      </c>
      <c r="K8314" t="s">
        <v>604</v>
      </c>
      <c r="L8314" t="str">
        <f t="shared" si="1936"/>
        <v>Established</v>
      </c>
      <c r="N8314" s="2">
        <f t="shared" si="1937"/>
        <v>50</v>
      </c>
      <c r="O8314" t="s">
        <v>691</v>
      </c>
      <c r="Q8314" t="s">
        <v>1080</v>
      </c>
      <c r="R8314" t="str">
        <f t="shared" si="1938"/>
        <v>Average</v>
      </c>
      <c r="S8314" t="str">
        <f t="shared" si="1939"/>
        <v xml:space="preserve"> </v>
      </c>
      <c r="T8314" t="b">
        <f t="shared" si="1940"/>
        <v>0</v>
      </c>
      <c r="U8314" t="b">
        <f t="shared" si="1941"/>
        <v>0</v>
      </c>
      <c r="V8314" t="str">
        <f t="shared" si="1942"/>
        <v>Average Company</v>
      </c>
      <c r="W8314" t="str">
        <f t="shared" si="1943"/>
        <v>Don't Buy</v>
      </c>
      <c r="X8314" t="str">
        <f t="shared" si="1944"/>
        <v>Not Known</v>
      </c>
      <c r="Z8314" t="str">
        <f t="shared" si="1945"/>
        <v>None</v>
      </c>
      <c r="AB8314" t="str">
        <f t="shared" si="1946"/>
        <v>0</v>
      </c>
    </row>
    <row r="8315" spans="1:28" x14ac:dyDescent="0.3">
      <c r="A8315">
        <v>8313</v>
      </c>
      <c r="B8315" t="s">
        <v>13316</v>
      </c>
      <c r="C8315" t="str">
        <f t="shared" si="1933"/>
        <v>Long</v>
      </c>
      <c r="D8315">
        <v>3.7</v>
      </c>
      <c r="F8315" s="1">
        <f t="shared" si="1947"/>
        <v>3.7</v>
      </c>
      <c r="G8315" s="1">
        <f t="shared" si="1934"/>
        <v>3.7</v>
      </c>
      <c r="H8315">
        <f t="shared" si="1935"/>
        <v>3.7</v>
      </c>
      <c r="I8315" t="s">
        <v>13257</v>
      </c>
      <c r="J8315" t="s">
        <v>10317</v>
      </c>
      <c r="K8315" t="s">
        <v>671</v>
      </c>
      <c r="L8315" t="str">
        <f t="shared" si="1936"/>
        <v>Established</v>
      </c>
      <c r="N8315" s="2">
        <f t="shared" si="1937"/>
        <v>50</v>
      </c>
      <c r="O8315" t="s">
        <v>691</v>
      </c>
      <c r="Q8315" t="s">
        <v>533</v>
      </c>
      <c r="R8315" t="str">
        <f t="shared" si="1938"/>
        <v>Average</v>
      </c>
      <c r="S8315" t="str">
        <f t="shared" si="1939"/>
        <v xml:space="preserve"> </v>
      </c>
      <c r="T8315" t="b">
        <f t="shared" si="1940"/>
        <v>0</v>
      </c>
      <c r="U8315" t="b">
        <f t="shared" si="1941"/>
        <v>1</v>
      </c>
      <c r="V8315" t="str">
        <f t="shared" si="1942"/>
        <v>Average Company</v>
      </c>
      <c r="W8315" t="str">
        <f t="shared" si="1943"/>
        <v>Don't Buy</v>
      </c>
      <c r="X8315" t="str">
        <f t="shared" si="1944"/>
        <v>Not Known</v>
      </c>
      <c r="Z8315" t="str">
        <f t="shared" si="1945"/>
        <v>None</v>
      </c>
      <c r="AB8315" t="str">
        <f t="shared" si="1946"/>
        <v>0</v>
      </c>
    </row>
    <row r="8316" spans="1:28" x14ac:dyDescent="0.3">
      <c r="A8316">
        <v>8314</v>
      </c>
      <c r="B8316" t="s">
        <v>13289</v>
      </c>
      <c r="C8316" t="str">
        <f t="shared" si="1933"/>
        <v>Long</v>
      </c>
      <c r="D8316">
        <v>3.2</v>
      </c>
      <c r="F8316" s="1">
        <f t="shared" si="1947"/>
        <v>3.2</v>
      </c>
      <c r="G8316" s="1">
        <f t="shared" si="1934"/>
        <v>3.2</v>
      </c>
      <c r="H8316">
        <f t="shared" si="1935"/>
        <v>3.2</v>
      </c>
      <c r="I8316" t="s">
        <v>13257</v>
      </c>
      <c r="J8316" t="s">
        <v>4536</v>
      </c>
      <c r="K8316" t="s">
        <v>74</v>
      </c>
      <c r="L8316" t="str">
        <f t="shared" si="1936"/>
        <v>Established</v>
      </c>
      <c r="N8316" s="2">
        <f t="shared" si="1937"/>
        <v>20</v>
      </c>
      <c r="O8316" t="s">
        <v>683</v>
      </c>
      <c r="Q8316" t="s">
        <v>362</v>
      </c>
      <c r="R8316" t="str">
        <f t="shared" si="1938"/>
        <v>Average</v>
      </c>
      <c r="S8316" t="str">
        <f t="shared" si="1939"/>
        <v xml:space="preserve"> </v>
      </c>
      <c r="T8316" t="b">
        <f t="shared" si="1940"/>
        <v>0</v>
      </c>
      <c r="U8316" t="b">
        <f t="shared" si="1941"/>
        <v>0</v>
      </c>
      <c r="V8316" t="str">
        <f t="shared" si="1942"/>
        <v>Average Company</v>
      </c>
      <c r="W8316" t="str">
        <f t="shared" si="1943"/>
        <v>Don't Buy</v>
      </c>
      <c r="X8316" t="str">
        <f t="shared" si="1944"/>
        <v>Not Known</v>
      </c>
      <c r="Z8316" t="str">
        <f t="shared" si="1945"/>
        <v>None</v>
      </c>
      <c r="AB8316" t="str">
        <f t="shared" si="1946"/>
        <v>0</v>
      </c>
    </row>
    <row r="8317" spans="1:28" x14ac:dyDescent="0.3">
      <c r="A8317">
        <v>8315</v>
      </c>
      <c r="B8317" t="s">
        <v>13291</v>
      </c>
      <c r="C8317" t="str">
        <f t="shared" si="1933"/>
        <v>Long</v>
      </c>
      <c r="D8317">
        <v>4.2</v>
      </c>
      <c r="F8317" s="1">
        <f t="shared" si="1947"/>
        <v>4.2</v>
      </c>
      <c r="G8317" s="1">
        <f t="shared" si="1934"/>
        <v>4.2</v>
      </c>
      <c r="H8317">
        <f t="shared" si="1935"/>
        <v>4.2</v>
      </c>
      <c r="I8317" t="s">
        <v>13257</v>
      </c>
      <c r="J8317" t="s">
        <v>22</v>
      </c>
      <c r="K8317" t="s">
        <v>3278</v>
      </c>
      <c r="L8317" t="str">
        <f t="shared" si="1936"/>
        <v>Established</v>
      </c>
      <c r="N8317" s="2">
        <f t="shared" si="1937"/>
        <v>16</v>
      </c>
      <c r="O8317" t="s">
        <v>121</v>
      </c>
      <c r="P8317" t="s">
        <v>147</v>
      </c>
      <c r="Q8317" t="s">
        <v>523</v>
      </c>
      <c r="R8317" t="str">
        <f t="shared" si="1938"/>
        <v>Great</v>
      </c>
      <c r="S8317" t="str">
        <f t="shared" si="1939"/>
        <v>Great</v>
      </c>
      <c r="T8317" t="b">
        <f t="shared" si="1940"/>
        <v>1</v>
      </c>
      <c r="U8317" t="b">
        <f t="shared" si="1941"/>
        <v>1</v>
      </c>
      <c r="V8317" t="str">
        <f t="shared" si="1942"/>
        <v>Average Company</v>
      </c>
      <c r="W8317" t="str">
        <f t="shared" si="1943"/>
        <v>Don't Buy</v>
      </c>
      <c r="X8317" t="str">
        <f t="shared" si="1944"/>
        <v>Not Known</v>
      </c>
      <c r="Z8317" t="str">
        <f t="shared" si="1945"/>
        <v>None</v>
      </c>
      <c r="AB8317" t="str">
        <f t="shared" si="1946"/>
        <v>0</v>
      </c>
    </row>
    <row r="8318" spans="1:28" x14ac:dyDescent="0.3">
      <c r="A8318">
        <v>8316</v>
      </c>
      <c r="B8318" t="s">
        <v>13292</v>
      </c>
      <c r="C8318" t="str">
        <f t="shared" si="1933"/>
        <v>Short</v>
      </c>
      <c r="D8318">
        <v>3.6</v>
      </c>
      <c r="F8318" s="1">
        <f t="shared" si="1947"/>
        <v>3.6</v>
      </c>
      <c r="G8318" s="1">
        <f t="shared" si="1934"/>
        <v>3.6</v>
      </c>
      <c r="H8318">
        <f t="shared" si="1935"/>
        <v>3.6</v>
      </c>
      <c r="I8318" t="s">
        <v>13257</v>
      </c>
      <c r="J8318" t="s">
        <v>10</v>
      </c>
      <c r="K8318" t="s">
        <v>3533</v>
      </c>
      <c r="L8318" t="str">
        <f t="shared" si="1936"/>
        <v>Established</v>
      </c>
      <c r="N8318" s="2">
        <f t="shared" si="1937"/>
        <v>16</v>
      </c>
      <c r="O8318" t="s">
        <v>121</v>
      </c>
      <c r="P8318" t="s">
        <v>1308</v>
      </c>
      <c r="Q8318" t="s">
        <v>105</v>
      </c>
      <c r="R8318" t="str">
        <f t="shared" si="1938"/>
        <v>Average</v>
      </c>
      <c r="S8318" t="str">
        <f t="shared" si="1939"/>
        <v xml:space="preserve"> </v>
      </c>
      <c r="T8318" t="b">
        <f t="shared" si="1940"/>
        <v>0</v>
      </c>
      <c r="U8318" t="b">
        <f t="shared" si="1941"/>
        <v>1</v>
      </c>
      <c r="V8318" t="str">
        <f t="shared" si="1942"/>
        <v>Average Company</v>
      </c>
      <c r="W8318" t="str">
        <f t="shared" si="1943"/>
        <v>Don't Buy</v>
      </c>
      <c r="X8318" t="str">
        <f t="shared" si="1944"/>
        <v>Not Known</v>
      </c>
      <c r="Z8318" t="str">
        <f t="shared" si="1945"/>
        <v>None</v>
      </c>
      <c r="AB8318" t="str">
        <f t="shared" si="1946"/>
        <v>0</v>
      </c>
    </row>
    <row r="8319" spans="1:28" x14ac:dyDescent="0.3">
      <c r="A8319">
        <v>8317</v>
      </c>
      <c r="B8319" t="s">
        <v>13317</v>
      </c>
      <c r="C8319" t="str">
        <f t="shared" si="1933"/>
        <v>Long</v>
      </c>
      <c r="D8319">
        <v>3.5</v>
      </c>
      <c r="F8319" s="1">
        <f t="shared" si="1947"/>
        <v>3.5</v>
      </c>
      <c r="G8319" s="1">
        <f t="shared" si="1934"/>
        <v>3.5</v>
      </c>
      <c r="H8319">
        <f t="shared" si="1935"/>
        <v>3.5</v>
      </c>
      <c r="I8319" t="s">
        <v>13257</v>
      </c>
      <c r="J8319" t="s">
        <v>22</v>
      </c>
      <c r="K8319" t="s">
        <v>1720</v>
      </c>
      <c r="L8319" t="str">
        <f t="shared" si="1936"/>
        <v>Established</v>
      </c>
      <c r="N8319" s="2">
        <f t="shared" si="1937"/>
        <v>44</v>
      </c>
      <c r="O8319" t="s">
        <v>96</v>
      </c>
      <c r="P8319" t="s">
        <v>691</v>
      </c>
      <c r="Q8319" t="s">
        <v>28</v>
      </c>
      <c r="R8319" t="str">
        <f t="shared" si="1938"/>
        <v>Average</v>
      </c>
      <c r="S8319" t="str">
        <f t="shared" si="1939"/>
        <v xml:space="preserve"> </v>
      </c>
      <c r="T8319" t="b">
        <f t="shared" si="1940"/>
        <v>0</v>
      </c>
      <c r="U8319" t="b">
        <f t="shared" si="1941"/>
        <v>0</v>
      </c>
      <c r="V8319" t="str">
        <f t="shared" si="1942"/>
        <v>Average Company</v>
      </c>
      <c r="W8319" t="str">
        <f t="shared" si="1943"/>
        <v>Don't Buy</v>
      </c>
      <c r="X8319" t="str">
        <f t="shared" si="1944"/>
        <v>Not Known</v>
      </c>
      <c r="Z8319" t="str">
        <f t="shared" si="1945"/>
        <v>None</v>
      </c>
      <c r="AB8319" t="str">
        <f t="shared" si="1946"/>
        <v>500K</v>
      </c>
    </row>
    <row r="8320" spans="1:28" x14ac:dyDescent="0.3">
      <c r="A8320">
        <v>8318</v>
      </c>
      <c r="B8320" t="s">
        <v>13318</v>
      </c>
      <c r="C8320" t="str">
        <f t="shared" si="1933"/>
        <v>Long</v>
      </c>
      <c r="D8320">
        <v>4.0999999999999996</v>
      </c>
      <c r="F8320" s="1">
        <f t="shared" si="1947"/>
        <v>4.0999999999999996</v>
      </c>
      <c r="G8320" s="1">
        <f t="shared" si="1934"/>
        <v>4.0999999999999996</v>
      </c>
      <c r="H8320">
        <f t="shared" si="1935"/>
        <v>4.0999999999999996</v>
      </c>
      <c r="I8320" t="s">
        <v>13257</v>
      </c>
      <c r="J8320" t="s">
        <v>10</v>
      </c>
      <c r="K8320" t="s">
        <v>10082</v>
      </c>
      <c r="L8320" t="str">
        <f t="shared" si="1936"/>
        <v>Established</v>
      </c>
      <c r="N8320" s="2">
        <f t="shared" si="1937"/>
        <v>28</v>
      </c>
      <c r="O8320" t="s">
        <v>24</v>
      </c>
      <c r="P8320" t="s">
        <v>691</v>
      </c>
      <c r="Q8320" t="s">
        <v>19</v>
      </c>
      <c r="R8320" t="str">
        <f t="shared" si="1938"/>
        <v>Great</v>
      </c>
      <c r="S8320" t="str">
        <f t="shared" si="1939"/>
        <v>Great</v>
      </c>
      <c r="T8320" t="b">
        <f t="shared" si="1940"/>
        <v>1</v>
      </c>
      <c r="U8320" t="b">
        <f t="shared" si="1941"/>
        <v>1</v>
      </c>
      <c r="V8320" t="str">
        <f t="shared" si="1942"/>
        <v>Top Company</v>
      </c>
      <c r="W8320" t="str">
        <f t="shared" si="1943"/>
        <v>Buy</v>
      </c>
      <c r="X8320" t="str">
        <f t="shared" si="1944"/>
        <v>Not Known</v>
      </c>
      <c r="Z8320" t="str">
        <f t="shared" si="1945"/>
        <v>None</v>
      </c>
      <c r="AB8320" t="str">
        <f t="shared" si="1946"/>
        <v>1Million</v>
      </c>
    </row>
    <row r="8321" spans="1:28" x14ac:dyDescent="0.3">
      <c r="A8321">
        <v>8319</v>
      </c>
      <c r="B8321" t="s">
        <v>13319</v>
      </c>
      <c r="C8321" t="str">
        <f t="shared" si="1933"/>
        <v>Short</v>
      </c>
      <c r="D8321">
        <v>3.6</v>
      </c>
      <c r="F8321" s="1">
        <f t="shared" si="1947"/>
        <v>3.6</v>
      </c>
      <c r="G8321" s="1">
        <f t="shared" si="1934"/>
        <v>3.6</v>
      </c>
      <c r="H8321">
        <f t="shared" si="1935"/>
        <v>3.6</v>
      </c>
      <c r="I8321" t="s">
        <v>13257</v>
      </c>
      <c r="J8321" t="s">
        <v>22</v>
      </c>
      <c r="K8321" t="s">
        <v>5143</v>
      </c>
      <c r="L8321" t="str">
        <f t="shared" si="1936"/>
        <v>Established</v>
      </c>
      <c r="N8321" s="2">
        <f t="shared" si="1937"/>
        <v>54</v>
      </c>
      <c r="O8321" t="s">
        <v>12</v>
      </c>
      <c r="P8321" t="s">
        <v>1308</v>
      </c>
      <c r="Q8321" t="s">
        <v>105</v>
      </c>
      <c r="R8321" t="str">
        <f t="shared" si="1938"/>
        <v>Average</v>
      </c>
      <c r="S8321" t="str">
        <f t="shared" si="1939"/>
        <v xml:space="preserve"> </v>
      </c>
      <c r="T8321" t="b">
        <f t="shared" si="1940"/>
        <v>0</v>
      </c>
      <c r="U8321" t="b">
        <f t="shared" si="1941"/>
        <v>1</v>
      </c>
      <c r="V8321" t="str">
        <f t="shared" si="1942"/>
        <v>Average Company</v>
      </c>
      <c r="W8321" t="str">
        <f t="shared" si="1943"/>
        <v>Don't Buy</v>
      </c>
      <c r="X8321" t="str">
        <f t="shared" si="1944"/>
        <v>Not Known</v>
      </c>
      <c r="Z8321" t="str">
        <f t="shared" si="1945"/>
        <v>None</v>
      </c>
      <c r="AB8321" t="str">
        <f t="shared" si="1946"/>
        <v>0</v>
      </c>
    </row>
    <row r="8322" spans="1:28" x14ac:dyDescent="0.3">
      <c r="A8322">
        <v>8320</v>
      </c>
      <c r="B8322" t="s">
        <v>13320</v>
      </c>
      <c r="C8322" t="str">
        <f t="shared" si="1933"/>
        <v>Long</v>
      </c>
      <c r="D8322">
        <v>4.3</v>
      </c>
      <c r="F8322" s="1">
        <f t="shared" si="1947"/>
        <v>4.3</v>
      </c>
      <c r="G8322" s="1">
        <f t="shared" si="1934"/>
        <v>4.3</v>
      </c>
      <c r="H8322">
        <f t="shared" si="1935"/>
        <v>4.3</v>
      </c>
      <c r="I8322" t="s">
        <v>13257</v>
      </c>
      <c r="J8322" t="s">
        <v>22</v>
      </c>
      <c r="K8322" t="s">
        <v>13321</v>
      </c>
      <c r="L8322" t="str">
        <f t="shared" si="1936"/>
        <v>Established</v>
      </c>
      <c r="N8322" s="2">
        <f t="shared" si="1937"/>
        <v>53</v>
      </c>
      <c r="O8322" t="s">
        <v>500</v>
      </c>
      <c r="P8322" t="s">
        <v>1308</v>
      </c>
      <c r="Q8322" t="s">
        <v>44</v>
      </c>
      <c r="R8322" t="str">
        <f t="shared" si="1938"/>
        <v>Great</v>
      </c>
      <c r="S8322" t="str">
        <f t="shared" si="1939"/>
        <v>Great</v>
      </c>
      <c r="T8322" t="b">
        <f t="shared" si="1940"/>
        <v>1</v>
      </c>
      <c r="U8322" t="b">
        <f t="shared" si="1941"/>
        <v>1</v>
      </c>
      <c r="V8322" t="str">
        <f t="shared" si="1942"/>
        <v>Top Company</v>
      </c>
      <c r="W8322" t="str">
        <f t="shared" si="1943"/>
        <v>Don't Buy</v>
      </c>
      <c r="X8322" t="str">
        <f t="shared" si="1944"/>
        <v>Not Known</v>
      </c>
      <c r="Z8322" t="str">
        <f t="shared" si="1945"/>
        <v>None</v>
      </c>
      <c r="AB8322" t="str">
        <f t="shared" si="1946"/>
        <v>0</v>
      </c>
    </row>
    <row r="8323" spans="1:28" x14ac:dyDescent="0.3">
      <c r="A8323">
        <v>8321</v>
      </c>
      <c r="B8323" t="s">
        <v>13322</v>
      </c>
      <c r="C8323" t="str">
        <f t="shared" ref="C8323:C8386" si="1948">IF(LEN(B8323)&gt;=10,"Long","Short")</f>
        <v>Short</v>
      </c>
      <c r="D8323">
        <v>3.8</v>
      </c>
      <c r="F8323" s="1">
        <f t="shared" si="1947"/>
        <v>3.8</v>
      </c>
      <c r="G8323" s="1">
        <f t="shared" ref="G8323:G8386" si="1949">IF(L8323="Startup",D8323+0.5,D8323)</f>
        <v>3.8</v>
      </c>
      <c r="H8323">
        <f t="shared" ref="H8323:H8386" si="1950">IF(L8323="Startup",D8323+0.1,D8323)</f>
        <v>3.8</v>
      </c>
      <c r="I8323" t="s">
        <v>13257</v>
      </c>
      <c r="J8323" t="s">
        <v>10</v>
      </c>
      <c r="K8323" t="s">
        <v>13323</v>
      </c>
      <c r="L8323" t="str">
        <f t="shared" ref="L8323:L8386" si="1951">IF(N8323&lt;10,"Startup","Established")</f>
        <v>Established</v>
      </c>
      <c r="N8323" s="2">
        <f t="shared" ref="N8323:N8386" si="1952">INT(LEFT(O8323,2))</f>
        <v>28</v>
      </c>
      <c r="O8323" t="s">
        <v>24</v>
      </c>
      <c r="P8323" t="s">
        <v>683</v>
      </c>
      <c r="Q8323" t="s">
        <v>80</v>
      </c>
      <c r="R8323" t="str">
        <f t="shared" ref="R8323:R8386" si="1953">IF(D8323&gt;4,"Great","Average")</f>
        <v>Average</v>
      </c>
      <c r="S8323" t="str">
        <f t="shared" ref="S8323:S8386" si="1954">IF(D8323&gt;4,"Great"," ")</f>
        <v xml:space="preserve"> </v>
      </c>
      <c r="T8323" t="b">
        <f t="shared" ref="T8323:T8386" si="1955">AND(D8323:D18281&gt;4,N8323:N18281&gt;10)</f>
        <v>0</v>
      </c>
      <c r="U8323" t="b">
        <f t="shared" ref="U8323:U8386" si="1956">OR(D8323&gt;3.5,N8323&lt;10)</f>
        <v>1</v>
      </c>
      <c r="V8323" t="str">
        <f t="shared" ref="V8323:V8386" si="1957">IF(AND(D8323&gt;4,N8323&gt;20),"Top Company","Average Company")</f>
        <v>Average Company</v>
      </c>
      <c r="W8323" t="str">
        <f t="shared" ref="W8323:W8386" si="1958">IF(OR(LEFT(B8323,1)="T",LEFT(B8323,1)="G"),"Buy","Don't Buy")</f>
        <v>Don't Buy</v>
      </c>
      <c r="X8323" t="str">
        <f t="shared" ref="X8323:X8386" si="1959">IF(IF(Q8323="Financial Services",ISNUMBER(SEARCH("Mumbai",K8323))),"Bombay Finance","Not Known")</f>
        <v>Not Known</v>
      </c>
      <c r="Z8323" t="str">
        <f t="shared" ref="Z8323:Z8386" si="1960">IF(AND(OR(ISNUMBER(SEARCH("Bangalore",K8323)),ISNUMBER(SEARCH("Bengaluru",K8323)),ISNUMBER(SEARCH("Chennai",K8323))),N8323&lt;10),"Silicon Valley Startups","None")</f>
        <v>None</v>
      </c>
      <c r="AB8323" t="str">
        <f t="shared" ref="AB8323:AB8386" si="1961">IF(AND(OR(Q8323="IT Services &amp; Consulting",Q8323="Financial Services"),D8323&gt;4),"1Million",IF(AND(OR(Q8323="IT Services &amp; Consulting",Q8323="Financial Services"),D8323&lt;=4),"500K",IF(AND(Q8323="Telecom / ISP",D8323&gt;4),"800K","0")))</f>
        <v>0</v>
      </c>
    </row>
    <row r="8324" spans="1:28" x14ac:dyDescent="0.3">
      <c r="A8324">
        <v>8322</v>
      </c>
      <c r="B8324" t="s">
        <v>13324</v>
      </c>
      <c r="C8324" t="str">
        <f t="shared" si="1948"/>
        <v>Long</v>
      </c>
      <c r="D8324">
        <v>3.7</v>
      </c>
      <c r="F8324" s="1">
        <f t="shared" si="1947"/>
        <v>3.7</v>
      </c>
      <c r="G8324" s="1">
        <f t="shared" si="1949"/>
        <v>3.7</v>
      </c>
      <c r="H8324">
        <f t="shared" si="1950"/>
        <v>3.7</v>
      </c>
      <c r="I8324" t="s">
        <v>13257</v>
      </c>
      <c r="J8324" t="s">
        <v>22</v>
      </c>
      <c r="K8324" t="s">
        <v>13325</v>
      </c>
      <c r="L8324" t="str">
        <f t="shared" si="1951"/>
        <v>Established</v>
      </c>
      <c r="N8324" s="2">
        <f t="shared" si="1952"/>
        <v>17</v>
      </c>
      <c r="O8324" t="s">
        <v>308</v>
      </c>
      <c r="P8324" t="s">
        <v>683</v>
      </c>
      <c r="Q8324" t="s">
        <v>105</v>
      </c>
      <c r="R8324" t="str">
        <f t="shared" si="1953"/>
        <v>Average</v>
      </c>
      <c r="S8324" t="str">
        <f t="shared" si="1954"/>
        <v xml:space="preserve"> </v>
      </c>
      <c r="T8324" t="b">
        <f t="shared" si="1955"/>
        <v>0</v>
      </c>
      <c r="U8324" t="b">
        <f t="shared" si="1956"/>
        <v>1</v>
      </c>
      <c r="V8324" t="str">
        <f t="shared" si="1957"/>
        <v>Average Company</v>
      </c>
      <c r="W8324" t="str">
        <f t="shared" si="1958"/>
        <v>Buy</v>
      </c>
      <c r="X8324" t="str">
        <f t="shared" si="1959"/>
        <v>Not Known</v>
      </c>
      <c r="Z8324" t="str">
        <f t="shared" si="1960"/>
        <v>None</v>
      </c>
      <c r="AB8324" t="str">
        <f t="shared" si="1961"/>
        <v>0</v>
      </c>
    </row>
    <row r="8325" spans="1:28" x14ac:dyDescent="0.3">
      <c r="A8325">
        <v>8323</v>
      </c>
      <c r="B8325" t="s">
        <v>13326</v>
      </c>
      <c r="C8325" t="str">
        <f t="shared" si="1948"/>
        <v>Long</v>
      </c>
      <c r="D8325">
        <v>3.8</v>
      </c>
      <c r="F8325" s="1">
        <f t="shared" si="1947"/>
        <v>3.8</v>
      </c>
      <c r="G8325" s="1">
        <f t="shared" si="1949"/>
        <v>3.8</v>
      </c>
      <c r="H8325">
        <f t="shared" si="1950"/>
        <v>3.8</v>
      </c>
      <c r="I8325" t="s">
        <v>13257</v>
      </c>
      <c r="J8325" t="s">
        <v>22</v>
      </c>
      <c r="K8325" t="s">
        <v>3278</v>
      </c>
      <c r="L8325" t="str">
        <f t="shared" si="1951"/>
        <v>Established</v>
      </c>
      <c r="N8325" s="2">
        <f t="shared" si="1952"/>
        <v>37</v>
      </c>
      <c r="O8325" t="s">
        <v>538</v>
      </c>
      <c r="P8325" t="s">
        <v>1308</v>
      </c>
      <c r="Q8325" t="s">
        <v>28</v>
      </c>
      <c r="R8325" t="str">
        <f t="shared" si="1953"/>
        <v>Average</v>
      </c>
      <c r="S8325" t="str">
        <f t="shared" si="1954"/>
        <v xml:space="preserve"> </v>
      </c>
      <c r="T8325" t="b">
        <f t="shared" si="1955"/>
        <v>0</v>
      </c>
      <c r="U8325" t="b">
        <f t="shared" si="1956"/>
        <v>1</v>
      </c>
      <c r="V8325" t="str">
        <f t="shared" si="1957"/>
        <v>Average Company</v>
      </c>
      <c r="W8325" t="str">
        <f t="shared" si="1958"/>
        <v>Don't Buy</v>
      </c>
      <c r="X8325" t="str">
        <f t="shared" si="1959"/>
        <v>Bombay Finance</v>
      </c>
      <c r="Z8325" t="str">
        <f t="shared" si="1960"/>
        <v>None</v>
      </c>
      <c r="AB8325" t="str">
        <f t="shared" si="1961"/>
        <v>500K</v>
      </c>
    </row>
    <row r="8326" spans="1:28" x14ac:dyDescent="0.3">
      <c r="A8326">
        <v>8324</v>
      </c>
      <c r="B8326" t="s">
        <v>13327</v>
      </c>
      <c r="C8326" t="str">
        <f t="shared" si="1948"/>
        <v>Long</v>
      </c>
      <c r="D8326">
        <v>4.8</v>
      </c>
      <c r="F8326" s="1">
        <f t="shared" si="1947"/>
        <v>4.8</v>
      </c>
      <c r="G8326" s="1">
        <f t="shared" si="1949"/>
        <v>4.8</v>
      </c>
      <c r="H8326">
        <f t="shared" si="1950"/>
        <v>4.8</v>
      </c>
      <c r="I8326" t="s">
        <v>13257</v>
      </c>
      <c r="J8326" t="s">
        <v>22</v>
      </c>
      <c r="K8326" t="s">
        <v>7789</v>
      </c>
      <c r="L8326" t="str">
        <f t="shared" si="1951"/>
        <v>Established</v>
      </c>
      <c r="N8326" s="2">
        <f t="shared" si="1952"/>
        <v>16</v>
      </c>
      <c r="O8326" t="s">
        <v>121</v>
      </c>
      <c r="P8326" t="s">
        <v>3957</v>
      </c>
      <c r="Q8326" t="s">
        <v>19</v>
      </c>
      <c r="R8326" t="str">
        <f t="shared" si="1953"/>
        <v>Great</v>
      </c>
      <c r="S8326" t="str">
        <f t="shared" si="1954"/>
        <v>Great</v>
      </c>
      <c r="T8326" t="b">
        <f t="shared" si="1955"/>
        <v>1</v>
      </c>
      <c r="U8326" t="b">
        <f t="shared" si="1956"/>
        <v>1</v>
      </c>
      <c r="V8326" t="str">
        <f t="shared" si="1957"/>
        <v>Average Company</v>
      </c>
      <c r="W8326" t="str">
        <f t="shared" si="1958"/>
        <v>Don't Buy</v>
      </c>
      <c r="X8326" t="str">
        <f t="shared" si="1959"/>
        <v>Not Known</v>
      </c>
      <c r="Z8326" t="str">
        <f t="shared" si="1960"/>
        <v>None</v>
      </c>
      <c r="AB8326" t="str">
        <f t="shared" si="1961"/>
        <v>1Million</v>
      </c>
    </row>
    <row r="8327" spans="1:28" x14ac:dyDescent="0.3">
      <c r="A8327">
        <v>8325</v>
      </c>
      <c r="B8327" t="s">
        <v>13328</v>
      </c>
      <c r="C8327" t="str">
        <f t="shared" si="1948"/>
        <v>Long</v>
      </c>
      <c r="D8327">
        <v>4.5</v>
      </c>
      <c r="F8327" s="1">
        <f t="shared" si="1947"/>
        <v>4.5</v>
      </c>
      <c r="G8327" s="1">
        <f t="shared" si="1949"/>
        <v>4.5</v>
      </c>
      <c r="H8327">
        <f t="shared" si="1950"/>
        <v>4.5</v>
      </c>
      <c r="I8327" t="s">
        <v>13257</v>
      </c>
      <c r="J8327" t="s">
        <v>22</v>
      </c>
      <c r="K8327" t="s">
        <v>6501</v>
      </c>
      <c r="L8327" t="str">
        <f t="shared" si="1951"/>
        <v>Established</v>
      </c>
      <c r="N8327" s="2">
        <f t="shared" si="1952"/>
        <v>17</v>
      </c>
      <c r="O8327" t="s">
        <v>711</v>
      </c>
      <c r="P8327" t="s">
        <v>683</v>
      </c>
      <c r="Q8327" t="s">
        <v>19</v>
      </c>
      <c r="R8327" t="str">
        <f t="shared" si="1953"/>
        <v>Great</v>
      </c>
      <c r="S8327" t="str">
        <f t="shared" si="1954"/>
        <v>Great</v>
      </c>
      <c r="T8327" t="b">
        <f t="shared" si="1955"/>
        <v>1</v>
      </c>
      <c r="U8327" t="b">
        <f t="shared" si="1956"/>
        <v>1</v>
      </c>
      <c r="V8327" t="str">
        <f t="shared" si="1957"/>
        <v>Average Company</v>
      </c>
      <c r="W8327" t="str">
        <f t="shared" si="1958"/>
        <v>Don't Buy</v>
      </c>
      <c r="X8327" t="str">
        <f t="shared" si="1959"/>
        <v>Not Known</v>
      </c>
      <c r="Z8327" t="str">
        <f t="shared" si="1960"/>
        <v>None</v>
      </c>
      <c r="AB8327" t="str">
        <f t="shared" si="1961"/>
        <v>1Million</v>
      </c>
    </row>
    <row r="8328" spans="1:28" x14ac:dyDescent="0.3">
      <c r="A8328">
        <v>8326</v>
      </c>
      <c r="B8328" t="s">
        <v>13329</v>
      </c>
      <c r="C8328" t="str">
        <f t="shared" si="1948"/>
        <v>Long</v>
      </c>
      <c r="D8328">
        <v>4.5999999999999996</v>
      </c>
      <c r="F8328" s="1">
        <f t="shared" si="1947"/>
        <v>4.5999999999999996</v>
      </c>
      <c r="G8328" s="1">
        <f t="shared" si="1949"/>
        <v>4.5999999999999996</v>
      </c>
      <c r="H8328">
        <f t="shared" si="1950"/>
        <v>4.5999999999999996</v>
      </c>
      <c r="I8328" t="s">
        <v>13257</v>
      </c>
      <c r="J8328" t="s">
        <v>22</v>
      </c>
      <c r="K8328" t="s">
        <v>4182</v>
      </c>
      <c r="L8328" t="str">
        <f t="shared" si="1951"/>
        <v>Established</v>
      </c>
      <c r="N8328" s="2">
        <f t="shared" si="1952"/>
        <v>17</v>
      </c>
      <c r="O8328" t="s">
        <v>711</v>
      </c>
      <c r="P8328" t="s">
        <v>1261</v>
      </c>
      <c r="Q8328" t="s">
        <v>605</v>
      </c>
      <c r="R8328" t="str">
        <f t="shared" si="1953"/>
        <v>Great</v>
      </c>
      <c r="S8328" t="str">
        <f t="shared" si="1954"/>
        <v>Great</v>
      </c>
      <c r="T8328" t="b">
        <f t="shared" si="1955"/>
        <v>1</v>
      </c>
      <c r="U8328" t="b">
        <f t="shared" si="1956"/>
        <v>1</v>
      </c>
      <c r="V8328" t="str">
        <f t="shared" si="1957"/>
        <v>Average Company</v>
      </c>
      <c r="W8328" t="str">
        <f t="shared" si="1958"/>
        <v>Don't Buy</v>
      </c>
      <c r="X8328" t="str">
        <f t="shared" si="1959"/>
        <v>Not Known</v>
      </c>
      <c r="Z8328" t="str">
        <f t="shared" si="1960"/>
        <v>None</v>
      </c>
      <c r="AB8328" t="str">
        <f t="shared" si="1961"/>
        <v>0</v>
      </c>
    </row>
    <row r="8329" spans="1:28" x14ac:dyDescent="0.3">
      <c r="A8329">
        <v>8327</v>
      </c>
      <c r="B8329" t="s">
        <v>13330</v>
      </c>
      <c r="C8329" t="str">
        <f t="shared" si="1948"/>
        <v>Long</v>
      </c>
      <c r="D8329">
        <v>3.9</v>
      </c>
      <c r="F8329" s="1">
        <f t="shared" si="1947"/>
        <v>3.9</v>
      </c>
      <c r="G8329" s="1">
        <f t="shared" si="1949"/>
        <v>3.9</v>
      </c>
      <c r="H8329">
        <f t="shared" si="1950"/>
        <v>3.9</v>
      </c>
      <c r="I8329" t="s">
        <v>13257</v>
      </c>
      <c r="J8329" t="s">
        <v>22</v>
      </c>
      <c r="K8329" t="s">
        <v>13331</v>
      </c>
      <c r="L8329" t="str">
        <f t="shared" si="1951"/>
        <v>Established</v>
      </c>
      <c r="N8329" s="2">
        <f t="shared" si="1952"/>
        <v>12</v>
      </c>
      <c r="O8329" t="s">
        <v>267</v>
      </c>
      <c r="P8329" t="s">
        <v>147</v>
      </c>
      <c r="Q8329" t="s">
        <v>19</v>
      </c>
      <c r="R8329" t="str">
        <f t="shared" si="1953"/>
        <v>Average</v>
      </c>
      <c r="S8329" t="str">
        <f t="shared" si="1954"/>
        <v xml:space="preserve"> </v>
      </c>
      <c r="T8329" t="b">
        <f t="shared" si="1955"/>
        <v>0</v>
      </c>
      <c r="U8329" t="b">
        <f t="shared" si="1956"/>
        <v>1</v>
      </c>
      <c r="V8329" t="str">
        <f t="shared" si="1957"/>
        <v>Average Company</v>
      </c>
      <c r="W8329" t="str">
        <f t="shared" si="1958"/>
        <v>Don't Buy</v>
      </c>
      <c r="X8329" t="str">
        <f t="shared" si="1959"/>
        <v>Not Known</v>
      </c>
      <c r="Z8329" t="str">
        <f t="shared" si="1960"/>
        <v>None</v>
      </c>
      <c r="AB8329" t="str">
        <f t="shared" si="1961"/>
        <v>500K</v>
      </c>
    </row>
    <row r="8330" spans="1:28" x14ac:dyDescent="0.3">
      <c r="A8330">
        <v>8328</v>
      </c>
      <c r="B8330" t="s">
        <v>13332</v>
      </c>
      <c r="C8330" t="str">
        <f t="shared" si="1948"/>
        <v>Long</v>
      </c>
      <c r="D8330">
        <v>3.9</v>
      </c>
      <c r="F8330" s="1">
        <f t="shared" si="1947"/>
        <v>3.9</v>
      </c>
      <c r="G8330" s="1">
        <f t="shared" si="1949"/>
        <v>3.9</v>
      </c>
      <c r="H8330">
        <f t="shared" si="1950"/>
        <v>3.9</v>
      </c>
      <c r="I8330" t="s">
        <v>13257</v>
      </c>
      <c r="J8330" t="s">
        <v>22</v>
      </c>
      <c r="K8330" t="s">
        <v>13333</v>
      </c>
      <c r="L8330" t="str">
        <f t="shared" si="1951"/>
        <v>Established</v>
      </c>
      <c r="N8330" s="2">
        <f t="shared" si="1952"/>
        <v>11</v>
      </c>
      <c r="O8330" t="s">
        <v>146</v>
      </c>
      <c r="P8330" t="s">
        <v>1308</v>
      </c>
      <c r="Q8330" t="s">
        <v>44</v>
      </c>
      <c r="R8330" t="str">
        <f t="shared" si="1953"/>
        <v>Average</v>
      </c>
      <c r="S8330" t="str">
        <f t="shared" si="1954"/>
        <v xml:space="preserve"> </v>
      </c>
      <c r="T8330" t="b">
        <f t="shared" si="1955"/>
        <v>0</v>
      </c>
      <c r="U8330" t="b">
        <f t="shared" si="1956"/>
        <v>1</v>
      </c>
      <c r="V8330" t="str">
        <f t="shared" si="1957"/>
        <v>Average Company</v>
      </c>
      <c r="W8330" t="str">
        <f t="shared" si="1958"/>
        <v>Don't Buy</v>
      </c>
      <c r="X8330" t="str">
        <f t="shared" si="1959"/>
        <v>Not Known</v>
      </c>
      <c r="Z8330" t="str">
        <f t="shared" si="1960"/>
        <v>None</v>
      </c>
      <c r="AB8330" t="str">
        <f t="shared" si="1961"/>
        <v>0</v>
      </c>
    </row>
    <row r="8331" spans="1:28" x14ac:dyDescent="0.3">
      <c r="A8331">
        <v>8329</v>
      </c>
      <c r="B8331" t="s">
        <v>13334</v>
      </c>
      <c r="C8331" t="str">
        <f t="shared" si="1948"/>
        <v>Long</v>
      </c>
      <c r="D8331">
        <v>4.3</v>
      </c>
      <c r="F8331" s="1">
        <f t="shared" si="1947"/>
        <v>4.3</v>
      </c>
      <c r="G8331" s="1">
        <f t="shared" si="1949"/>
        <v>4.3</v>
      </c>
      <c r="H8331">
        <f t="shared" si="1950"/>
        <v>4.3</v>
      </c>
      <c r="I8331" t="s">
        <v>13257</v>
      </c>
      <c r="J8331" t="s">
        <v>22</v>
      </c>
      <c r="K8331" t="s">
        <v>8005</v>
      </c>
      <c r="L8331" t="str">
        <f t="shared" si="1951"/>
        <v>Established</v>
      </c>
      <c r="N8331" s="2">
        <f t="shared" si="1952"/>
        <v>12</v>
      </c>
      <c r="O8331" t="s">
        <v>267</v>
      </c>
      <c r="P8331" t="s">
        <v>181</v>
      </c>
      <c r="Q8331" t="s">
        <v>117</v>
      </c>
      <c r="R8331" t="str">
        <f t="shared" si="1953"/>
        <v>Great</v>
      </c>
      <c r="S8331" t="str">
        <f t="shared" si="1954"/>
        <v>Great</v>
      </c>
      <c r="T8331" t="b">
        <f t="shared" si="1955"/>
        <v>1</v>
      </c>
      <c r="U8331" t="b">
        <f t="shared" si="1956"/>
        <v>1</v>
      </c>
      <c r="V8331" t="str">
        <f t="shared" si="1957"/>
        <v>Average Company</v>
      </c>
      <c r="W8331" t="str">
        <f t="shared" si="1958"/>
        <v>Don't Buy</v>
      </c>
      <c r="X8331" t="str">
        <f t="shared" si="1959"/>
        <v>Not Known</v>
      </c>
      <c r="Z8331" t="str">
        <f t="shared" si="1960"/>
        <v>None</v>
      </c>
      <c r="AB8331" t="str">
        <f t="shared" si="1961"/>
        <v>0</v>
      </c>
    </row>
    <row r="8332" spans="1:28" x14ac:dyDescent="0.3">
      <c r="A8332">
        <v>8330</v>
      </c>
      <c r="B8332" t="s">
        <v>13284</v>
      </c>
      <c r="C8332" t="str">
        <f t="shared" si="1948"/>
        <v>Long</v>
      </c>
      <c r="D8332">
        <v>4.0999999999999996</v>
      </c>
      <c r="F8332" s="1">
        <f t="shared" si="1947"/>
        <v>4.0999999999999996</v>
      </c>
      <c r="G8332" s="1">
        <f t="shared" si="1949"/>
        <v>4.0999999999999996</v>
      </c>
      <c r="H8332">
        <f t="shared" si="1950"/>
        <v>4.0999999999999996</v>
      </c>
      <c r="I8332" t="s">
        <v>13257</v>
      </c>
      <c r="J8332" t="s">
        <v>22</v>
      </c>
      <c r="K8332" t="s">
        <v>4715</v>
      </c>
      <c r="L8332" t="str">
        <f t="shared" si="1951"/>
        <v>Established</v>
      </c>
      <c r="N8332" s="2">
        <f t="shared" si="1952"/>
        <v>50</v>
      </c>
      <c r="O8332" t="s">
        <v>691</v>
      </c>
      <c r="Q8332" t="s">
        <v>362</v>
      </c>
      <c r="R8332" t="str">
        <f t="shared" si="1953"/>
        <v>Great</v>
      </c>
      <c r="S8332" t="str">
        <f t="shared" si="1954"/>
        <v>Great</v>
      </c>
      <c r="T8332" t="b">
        <f t="shared" si="1955"/>
        <v>1</v>
      </c>
      <c r="U8332" t="b">
        <f t="shared" si="1956"/>
        <v>1</v>
      </c>
      <c r="V8332" t="str">
        <f t="shared" si="1957"/>
        <v>Top Company</v>
      </c>
      <c r="W8332" t="str">
        <f t="shared" si="1958"/>
        <v>Don't Buy</v>
      </c>
      <c r="X8332" t="str">
        <f t="shared" si="1959"/>
        <v>Not Known</v>
      </c>
      <c r="Z8332" t="str">
        <f t="shared" si="1960"/>
        <v>None</v>
      </c>
      <c r="AB8332" t="str">
        <f t="shared" si="1961"/>
        <v>0</v>
      </c>
    </row>
    <row r="8333" spans="1:28" x14ac:dyDescent="0.3">
      <c r="A8333">
        <v>8331</v>
      </c>
      <c r="B8333" t="s">
        <v>13335</v>
      </c>
      <c r="C8333" t="str">
        <f t="shared" si="1948"/>
        <v>Long</v>
      </c>
      <c r="D8333">
        <v>3.8</v>
      </c>
      <c r="F8333" s="1">
        <f t="shared" si="1947"/>
        <v>3.8</v>
      </c>
      <c r="G8333" s="1">
        <f t="shared" si="1949"/>
        <v>3.8</v>
      </c>
      <c r="H8333">
        <f t="shared" si="1950"/>
        <v>3.8</v>
      </c>
      <c r="I8333" t="s">
        <v>13257</v>
      </c>
      <c r="J8333" t="s">
        <v>22</v>
      </c>
      <c r="K8333" t="s">
        <v>13336</v>
      </c>
      <c r="L8333" t="str">
        <f t="shared" si="1951"/>
        <v>Established</v>
      </c>
      <c r="N8333" s="2">
        <f t="shared" si="1952"/>
        <v>22</v>
      </c>
      <c r="O8333" t="s">
        <v>142</v>
      </c>
      <c r="P8333" t="s">
        <v>3957</v>
      </c>
      <c r="Q8333" t="s">
        <v>14</v>
      </c>
      <c r="R8333" t="str">
        <f t="shared" si="1953"/>
        <v>Average</v>
      </c>
      <c r="S8333" t="str">
        <f t="shared" si="1954"/>
        <v xml:space="preserve"> </v>
      </c>
      <c r="T8333" t="b">
        <f t="shared" si="1955"/>
        <v>0</v>
      </c>
      <c r="U8333" t="b">
        <f t="shared" si="1956"/>
        <v>1</v>
      </c>
      <c r="V8333" t="str">
        <f t="shared" si="1957"/>
        <v>Average Company</v>
      </c>
      <c r="W8333" t="str">
        <f t="shared" si="1958"/>
        <v>Don't Buy</v>
      </c>
      <c r="X8333" t="str">
        <f t="shared" si="1959"/>
        <v>Not Known</v>
      </c>
      <c r="Z8333" t="str">
        <f t="shared" si="1960"/>
        <v>None</v>
      </c>
      <c r="AB8333" t="str">
        <f t="shared" si="1961"/>
        <v>0</v>
      </c>
    </row>
    <row r="8334" spans="1:28" x14ac:dyDescent="0.3">
      <c r="A8334">
        <v>8332</v>
      </c>
      <c r="B8334" t="s">
        <v>13337</v>
      </c>
      <c r="C8334" t="str">
        <f t="shared" si="1948"/>
        <v>Long</v>
      </c>
      <c r="D8334">
        <v>3.4</v>
      </c>
      <c r="F8334" s="1">
        <f t="shared" si="1947"/>
        <v>3.4</v>
      </c>
      <c r="G8334" s="1">
        <f t="shared" si="1949"/>
        <v>3.4</v>
      </c>
      <c r="H8334">
        <f t="shared" si="1950"/>
        <v>3.4</v>
      </c>
      <c r="I8334" t="s">
        <v>13257</v>
      </c>
      <c r="J8334" t="s">
        <v>22</v>
      </c>
      <c r="K8334" t="s">
        <v>3695</v>
      </c>
      <c r="L8334" t="str">
        <f t="shared" si="1951"/>
        <v>Established</v>
      </c>
      <c r="N8334" s="2">
        <f t="shared" si="1952"/>
        <v>14</v>
      </c>
      <c r="O8334" t="s">
        <v>522</v>
      </c>
      <c r="P8334" t="s">
        <v>1308</v>
      </c>
      <c r="Q8334" t="s">
        <v>186</v>
      </c>
      <c r="R8334" t="str">
        <f t="shared" si="1953"/>
        <v>Average</v>
      </c>
      <c r="S8334" t="str">
        <f t="shared" si="1954"/>
        <v xml:space="preserve"> </v>
      </c>
      <c r="T8334" t="b">
        <f t="shared" si="1955"/>
        <v>0</v>
      </c>
      <c r="U8334" t="b">
        <f t="shared" si="1956"/>
        <v>0</v>
      </c>
      <c r="V8334" t="str">
        <f t="shared" si="1957"/>
        <v>Average Company</v>
      </c>
      <c r="W8334" t="str">
        <f t="shared" si="1958"/>
        <v>Don't Buy</v>
      </c>
      <c r="X8334" t="str">
        <f t="shared" si="1959"/>
        <v>Not Known</v>
      </c>
      <c r="Z8334" t="str">
        <f t="shared" si="1960"/>
        <v>None</v>
      </c>
      <c r="AB8334" t="str">
        <f t="shared" si="1961"/>
        <v>0</v>
      </c>
    </row>
    <row r="8335" spans="1:28" x14ac:dyDescent="0.3">
      <c r="A8335">
        <v>8333</v>
      </c>
      <c r="B8335" t="s">
        <v>13294</v>
      </c>
      <c r="C8335" t="str">
        <f t="shared" si="1948"/>
        <v>Long</v>
      </c>
      <c r="D8335">
        <v>3.2</v>
      </c>
      <c r="F8335" s="1" t="e">
        <f t="shared" si="1947"/>
        <v>#VALUE!</v>
      </c>
      <c r="G8335" s="1" t="e">
        <f t="shared" si="1949"/>
        <v>#VALUE!</v>
      </c>
      <c r="H8335" t="e">
        <f t="shared" si="1950"/>
        <v>#VALUE!</v>
      </c>
      <c r="I8335" t="s">
        <v>13257</v>
      </c>
      <c r="J8335" t="s">
        <v>7238</v>
      </c>
      <c r="K8335" t="s">
        <v>151</v>
      </c>
      <c r="L8335" t="e">
        <f t="shared" si="1951"/>
        <v>#VALUE!</v>
      </c>
      <c r="N8335" s="2" t="e">
        <f t="shared" si="1952"/>
        <v>#VALUE!</v>
      </c>
      <c r="O8335" t="s">
        <v>147</v>
      </c>
      <c r="Q8335" t="s">
        <v>44</v>
      </c>
      <c r="R8335" t="str">
        <f t="shared" si="1953"/>
        <v>Average</v>
      </c>
      <c r="S8335" t="str">
        <f t="shared" si="1954"/>
        <v xml:space="preserve"> </v>
      </c>
      <c r="T8335" t="e">
        <f t="shared" si="1955"/>
        <v>#VALUE!</v>
      </c>
      <c r="U8335" t="e">
        <f t="shared" si="1956"/>
        <v>#VALUE!</v>
      </c>
      <c r="V8335" t="e">
        <f t="shared" si="1957"/>
        <v>#VALUE!</v>
      </c>
      <c r="W8335" t="str">
        <f t="shared" si="1958"/>
        <v>Don't Buy</v>
      </c>
      <c r="X8335" t="str">
        <f t="shared" si="1959"/>
        <v>Not Known</v>
      </c>
      <c r="Z8335" t="e">
        <f t="shared" si="1960"/>
        <v>#VALUE!</v>
      </c>
      <c r="AB8335" t="str">
        <f t="shared" si="1961"/>
        <v>0</v>
      </c>
    </row>
    <row r="8336" spans="1:28" x14ac:dyDescent="0.3">
      <c r="A8336">
        <v>8334</v>
      </c>
      <c r="B8336" t="s">
        <v>13338</v>
      </c>
      <c r="C8336" t="str">
        <f t="shared" si="1948"/>
        <v>Long</v>
      </c>
      <c r="D8336">
        <v>3.8</v>
      </c>
      <c r="F8336" s="1">
        <f t="shared" si="1947"/>
        <v>3.8</v>
      </c>
      <c r="G8336" s="1">
        <f t="shared" si="1949"/>
        <v>3.8</v>
      </c>
      <c r="H8336">
        <f t="shared" si="1950"/>
        <v>3.8</v>
      </c>
      <c r="I8336" t="s">
        <v>13257</v>
      </c>
      <c r="J8336" t="s">
        <v>22</v>
      </c>
      <c r="K8336" t="s">
        <v>3337</v>
      </c>
      <c r="L8336" t="str">
        <f t="shared" si="1951"/>
        <v>Established</v>
      </c>
      <c r="N8336" s="2">
        <f t="shared" si="1952"/>
        <v>17</v>
      </c>
      <c r="O8336" t="s">
        <v>711</v>
      </c>
      <c r="P8336" t="s">
        <v>2884</v>
      </c>
      <c r="Q8336" t="s">
        <v>28</v>
      </c>
      <c r="R8336" t="str">
        <f t="shared" si="1953"/>
        <v>Average</v>
      </c>
      <c r="S8336" t="str">
        <f t="shared" si="1954"/>
        <v xml:space="preserve"> </v>
      </c>
      <c r="T8336" t="b">
        <f t="shared" si="1955"/>
        <v>0</v>
      </c>
      <c r="U8336" t="b">
        <f t="shared" si="1956"/>
        <v>1</v>
      </c>
      <c r="V8336" t="str">
        <f t="shared" si="1957"/>
        <v>Average Company</v>
      </c>
      <c r="W8336" t="str">
        <f t="shared" si="1958"/>
        <v>Don't Buy</v>
      </c>
      <c r="X8336" t="str">
        <f t="shared" si="1959"/>
        <v>Bombay Finance</v>
      </c>
      <c r="Z8336" t="str">
        <f t="shared" si="1960"/>
        <v>None</v>
      </c>
      <c r="AB8336" t="str">
        <f t="shared" si="1961"/>
        <v>500K</v>
      </c>
    </row>
    <row r="8337" spans="1:28" x14ac:dyDescent="0.3">
      <c r="A8337">
        <v>8335</v>
      </c>
      <c r="B8337" t="s">
        <v>13339</v>
      </c>
      <c r="C8337" t="str">
        <f t="shared" si="1948"/>
        <v>Long</v>
      </c>
      <c r="D8337">
        <v>3.4</v>
      </c>
      <c r="F8337" s="1">
        <f t="shared" si="1947"/>
        <v>3.4</v>
      </c>
      <c r="G8337" s="1">
        <f t="shared" si="1949"/>
        <v>3.4</v>
      </c>
      <c r="H8337">
        <f t="shared" si="1950"/>
        <v>3.4</v>
      </c>
      <c r="I8337" t="s">
        <v>13257</v>
      </c>
      <c r="J8337" t="s">
        <v>9701</v>
      </c>
      <c r="K8337" t="s">
        <v>146</v>
      </c>
      <c r="L8337" t="str">
        <f t="shared" si="1951"/>
        <v>Established</v>
      </c>
      <c r="N8337" s="2">
        <f t="shared" si="1952"/>
        <v>50</v>
      </c>
      <c r="O8337" t="s">
        <v>691</v>
      </c>
      <c r="Q8337" t="s">
        <v>19</v>
      </c>
      <c r="R8337" t="str">
        <f t="shared" si="1953"/>
        <v>Average</v>
      </c>
      <c r="S8337" t="str">
        <f t="shared" si="1954"/>
        <v xml:space="preserve"> </v>
      </c>
      <c r="T8337" t="b">
        <f t="shared" si="1955"/>
        <v>0</v>
      </c>
      <c r="U8337" t="b">
        <f t="shared" si="1956"/>
        <v>0</v>
      </c>
      <c r="V8337" t="str">
        <f t="shared" si="1957"/>
        <v>Average Company</v>
      </c>
      <c r="W8337" t="str">
        <f t="shared" si="1958"/>
        <v>Don't Buy</v>
      </c>
      <c r="X8337" t="str">
        <f t="shared" si="1959"/>
        <v>Not Known</v>
      </c>
      <c r="Z8337" t="str">
        <f t="shared" si="1960"/>
        <v>None</v>
      </c>
      <c r="AB8337" t="str">
        <f t="shared" si="1961"/>
        <v>500K</v>
      </c>
    </row>
    <row r="8338" spans="1:28" x14ac:dyDescent="0.3">
      <c r="A8338">
        <v>8336</v>
      </c>
      <c r="B8338" t="s">
        <v>13290</v>
      </c>
      <c r="C8338" t="str">
        <f t="shared" si="1948"/>
        <v>Long</v>
      </c>
      <c r="D8338">
        <v>4.2</v>
      </c>
      <c r="F8338" s="1">
        <f t="shared" si="1947"/>
        <v>4.2</v>
      </c>
      <c r="G8338" s="1">
        <f t="shared" si="1949"/>
        <v>4.2</v>
      </c>
      <c r="H8338">
        <f t="shared" si="1950"/>
        <v>4.2</v>
      </c>
      <c r="I8338" t="s">
        <v>13257</v>
      </c>
      <c r="J8338" t="s">
        <v>22</v>
      </c>
      <c r="K8338" t="s">
        <v>7930</v>
      </c>
      <c r="L8338" t="str">
        <f t="shared" si="1951"/>
        <v>Established</v>
      </c>
      <c r="N8338" s="2">
        <f t="shared" si="1952"/>
        <v>23</v>
      </c>
      <c r="O8338" t="s">
        <v>230</v>
      </c>
      <c r="P8338" t="s">
        <v>683</v>
      </c>
      <c r="Q8338" t="s">
        <v>424</v>
      </c>
      <c r="R8338" t="str">
        <f t="shared" si="1953"/>
        <v>Great</v>
      </c>
      <c r="S8338" t="str">
        <f t="shared" si="1954"/>
        <v>Great</v>
      </c>
      <c r="T8338" t="b">
        <f t="shared" si="1955"/>
        <v>1</v>
      </c>
      <c r="U8338" t="b">
        <f t="shared" si="1956"/>
        <v>1</v>
      </c>
      <c r="V8338" t="str">
        <f t="shared" si="1957"/>
        <v>Top Company</v>
      </c>
      <c r="W8338" t="str">
        <f t="shared" si="1958"/>
        <v>Don't Buy</v>
      </c>
      <c r="X8338" t="str">
        <f t="shared" si="1959"/>
        <v>Not Known</v>
      </c>
      <c r="Z8338" t="str">
        <f t="shared" si="1960"/>
        <v>None</v>
      </c>
      <c r="AB8338" t="str">
        <f t="shared" si="1961"/>
        <v>0</v>
      </c>
    </row>
    <row r="8339" spans="1:28" x14ac:dyDescent="0.3">
      <c r="A8339">
        <v>8337</v>
      </c>
      <c r="B8339" t="s">
        <v>13340</v>
      </c>
      <c r="C8339" t="str">
        <f t="shared" si="1948"/>
        <v>Long</v>
      </c>
      <c r="D8339">
        <v>4.3</v>
      </c>
      <c r="F8339" s="1">
        <f t="shared" si="1947"/>
        <v>4.3</v>
      </c>
      <c r="G8339" s="1">
        <f t="shared" si="1949"/>
        <v>4.3</v>
      </c>
      <c r="H8339">
        <f t="shared" si="1950"/>
        <v>4.3</v>
      </c>
      <c r="I8339" t="s">
        <v>13257</v>
      </c>
      <c r="J8339" t="s">
        <v>6745</v>
      </c>
      <c r="K8339" t="s">
        <v>321</v>
      </c>
      <c r="L8339" t="str">
        <f t="shared" si="1951"/>
        <v>Established</v>
      </c>
      <c r="N8339" s="2">
        <f t="shared" si="1952"/>
        <v>20</v>
      </c>
      <c r="O8339" t="s">
        <v>683</v>
      </c>
      <c r="Q8339" t="s">
        <v>105</v>
      </c>
      <c r="R8339" t="str">
        <f t="shared" si="1953"/>
        <v>Great</v>
      </c>
      <c r="S8339" t="str">
        <f t="shared" si="1954"/>
        <v>Great</v>
      </c>
      <c r="T8339" t="b">
        <f t="shared" si="1955"/>
        <v>1</v>
      </c>
      <c r="U8339" t="b">
        <f t="shared" si="1956"/>
        <v>1</v>
      </c>
      <c r="V8339" t="str">
        <f t="shared" si="1957"/>
        <v>Average Company</v>
      </c>
      <c r="W8339" t="str">
        <f t="shared" si="1958"/>
        <v>Don't Buy</v>
      </c>
      <c r="X8339" t="str">
        <f t="shared" si="1959"/>
        <v>Not Known</v>
      </c>
      <c r="Z8339" t="str">
        <f t="shared" si="1960"/>
        <v>None</v>
      </c>
      <c r="AB8339" t="str">
        <f t="shared" si="1961"/>
        <v>0</v>
      </c>
    </row>
    <row r="8340" spans="1:28" x14ac:dyDescent="0.3">
      <c r="A8340">
        <v>8338</v>
      </c>
      <c r="B8340" t="s">
        <v>13341</v>
      </c>
      <c r="C8340" t="str">
        <f t="shared" si="1948"/>
        <v>Long</v>
      </c>
      <c r="D8340">
        <v>3.1</v>
      </c>
      <c r="F8340" s="1">
        <f t="shared" si="1947"/>
        <v>3.1</v>
      </c>
      <c r="G8340" s="1">
        <f t="shared" si="1949"/>
        <v>3.1</v>
      </c>
      <c r="H8340">
        <f t="shared" si="1950"/>
        <v>3.1</v>
      </c>
      <c r="I8340" t="s">
        <v>13257</v>
      </c>
      <c r="J8340" t="s">
        <v>6694</v>
      </c>
      <c r="K8340" t="s">
        <v>357</v>
      </c>
      <c r="L8340" t="str">
        <f t="shared" si="1951"/>
        <v>Established</v>
      </c>
      <c r="N8340" s="2">
        <f t="shared" si="1952"/>
        <v>11</v>
      </c>
      <c r="O8340" t="s">
        <v>1261</v>
      </c>
      <c r="Q8340" t="s">
        <v>612</v>
      </c>
      <c r="R8340" t="str">
        <f t="shared" si="1953"/>
        <v>Average</v>
      </c>
      <c r="S8340" t="str">
        <f t="shared" si="1954"/>
        <v xml:space="preserve"> </v>
      </c>
      <c r="T8340" t="b">
        <f t="shared" si="1955"/>
        <v>0</v>
      </c>
      <c r="U8340" t="b">
        <f t="shared" si="1956"/>
        <v>0</v>
      </c>
      <c r="V8340" t="str">
        <f t="shared" si="1957"/>
        <v>Average Company</v>
      </c>
      <c r="W8340" t="str">
        <f t="shared" si="1958"/>
        <v>Don't Buy</v>
      </c>
      <c r="X8340" t="str">
        <f t="shared" si="1959"/>
        <v>Not Known</v>
      </c>
      <c r="Z8340" t="str">
        <f t="shared" si="1960"/>
        <v>None</v>
      </c>
      <c r="AB8340" t="str">
        <f t="shared" si="1961"/>
        <v>0</v>
      </c>
    </row>
    <row r="8341" spans="1:28" x14ac:dyDescent="0.3">
      <c r="A8341">
        <v>8339</v>
      </c>
      <c r="B8341" t="s">
        <v>13342</v>
      </c>
      <c r="C8341" t="str">
        <f t="shared" si="1948"/>
        <v>Long</v>
      </c>
      <c r="D8341">
        <v>4</v>
      </c>
      <c r="F8341" s="1">
        <f t="shared" ref="F8341:F8404" si="1962">IF(N8341&lt;10,IF(D8341+0.5&gt;5,5,D8341+0.5),D8341)</f>
        <v>4</v>
      </c>
      <c r="G8341" s="1">
        <f t="shared" si="1949"/>
        <v>4</v>
      </c>
      <c r="H8341">
        <f t="shared" si="1950"/>
        <v>4</v>
      </c>
      <c r="I8341" t="s">
        <v>13257</v>
      </c>
      <c r="J8341" t="s">
        <v>13343</v>
      </c>
      <c r="K8341" t="s">
        <v>331</v>
      </c>
      <c r="L8341" t="str">
        <f t="shared" si="1951"/>
        <v>Established</v>
      </c>
      <c r="N8341" s="2">
        <f t="shared" si="1952"/>
        <v>51</v>
      </c>
      <c r="O8341" t="s">
        <v>1308</v>
      </c>
      <c r="Q8341" t="s">
        <v>28</v>
      </c>
      <c r="R8341" t="str">
        <f t="shared" si="1953"/>
        <v>Average</v>
      </c>
      <c r="S8341" t="str">
        <f t="shared" si="1954"/>
        <v xml:space="preserve"> </v>
      </c>
      <c r="T8341" t="b">
        <f t="shared" si="1955"/>
        <v>0</v>
      </c>
      <c r="U8341" t="b">
        <f t="shared" si="1956"/>
        <v>1</v>
      </c>
      <c r="V8341" t="str">
        <f t="shared" si="1957"/>
        <v>Average Company</v>
      </c>
      <c r="W8341" t="str">
        <f t="shared" si="1958"/>
        <v>Don't Buy</v>
      </c>
      <c r="X8341" t="str">
        <f t="shared" si="1959"/>
        <v>Not Known</v>
      </c>
      <c r="Z8341" t="str">
        <f t="shared" si="1960"/>
        <v>None</v>
      </c>
      <c r="AB8341" t="str">
        <f t="shared" si="1961"/>
        <v>500K</v>
      </c>
    </row>
    <row r="8342" spans="1:28" x14ac:dyDescent="0.3">
      <c r="A8342">
        <v>8340</v>
      </c>
      <c r="B8342" t="s">
        <v>13344</v>
      </c>
      <c r="C8342" t="str">
        <f t="shared" si="1948"/>
        <v>Long</v>
      </c>
      <c r="D8342">
        <v>3.1</v>
      </c>
      <c r="F8342" s="1">
        <f t="shared" si="1962"/>
        <v>3.1</v>
      </c>
      <c r="G8342" s="1">
        <f t="shared" si="1949"/>
        <v>3.1</v>
      </c>
      <c r="H8342">
        <f t="shared" si="1950"/>
        <v>3.1</v>
      </c>
      <c r="I8342" t="s">
        <v>13257</v>
      </c>
      <c r="J8342" t="s">
        <v>881</v>
      </c>
      <c r="K8342" t="s">
        <v>6289</v>
      </c>
      <c r="L8342" t="str">
        <f t="shared" si="1951"/>
        <v>Established</v>
      </c>
      <c r="N8342" s="2">
        <f t="shared" si="1952"/>
        <v>44</v>
      </c>
      <c r="O8342" t="s">
        <v>96</v>
      </c>
      <c r="P8342" t="s">
        <v>691</v>
      </c>
      <c r="Q8342" t="s">
        <v>918</v>
      </c>
      <c r="R8342" t="str">
        <f t="shared" si="1953"/>
        <v>Average</v>
      </c>
      <c r="S8342" t="str">
        <f t="shared" si="1954"/>
        <v xml:space="preserve"> </v>
      </c>
      <c r="T8342" t="b">
        <f t="shared" si="1955"/>
        <v>0</v>
      </c>
      <c r="U8342" t="b">
        <f t="shared" si="1956"/>
        <v>0</v>
      </c>
      <c r="V8342" t="str">
        <f t="shared" si="1957"/>
        <v>Average Company</v>
      </c>
      <c r="W8342" t="str">
        <f t="shared" si="1958"/>
        <v>Don't Buy</v>
      </c>
      <c r="X8342" t="str">
        <f t="shared" si="1959"/>
        <v>Not Known</v>
      </c>
      <c r="Z8342" t="str">
        <f t="shared" si="1960"/>
        <v>None</v>
      </c>
      <c r="AB8342" t="str">
        <f t="shared" si="1961"/>
        <v>0</v>
      </c>
    </row>
    <row r="8343" spans="1:28" x14ac:dyDescent="0.3">
      <c r="A8343">
        <v>8341</v>
      </c>
      <c r="B8343" t="s">
        <v>13345</v>
      </c>
      <c r="C8343" t="str">
        <f t="shared" si="1948"/>
        <v>Long</v>
      </c>
      <c r="D8343">
        <v>4.4000000000000004</v>
      </c>
      <c r="F8343" s="1">
        <f t="shared" si="1962"/>
        <v>4.4000000000000004</v>
      </c>
      <c r="G8343" s="1">
        <f t="shared" si="1949"/>
        <v>4.4000000000000004</v>
      </c>
      <c r="H8343">
        <f t="shared" si="1950"/>
        <v>4.4000000000000004</v>
      </c>
      <c r="I8343" t="s">
        <v>13257</v>
      </c>
      <c r="J8343" t="s">
        <v>22</v>
      </c>
      <c r="K8343" t="s">
        <v>9854</v>
      </c>
      <c r="L8343" t="str">
        <f t="shared" si="1951"/>
        <v>Established</v>
      </c>
      <c r="N8343" s="2">
        <f t="shared" si="1952"/>
        <v>34</v>
      </c>
      <c r="O8343" t="s">
        <v>213</v>
      </c>
      <c r="P8343" t="s">
        <v>683</v>
      </c>
      <c r="Q8343" t="s">
        <v>551</v>
      </c>
      <c r="R8343" t="str">
        <f t="shared" si="1953"/>
        <v>Great</v>
      </c>
      <c r="S8343" t="str">
        <f t="shared" si="1954"/>
        <v>Great</v>
      </c>
      <c r="T8343" t="b">
        <f t="shared" si="1955"/>
        <v>1</v>
      </c>
      <c r="U8343" t="b">
        <f t="shared" si="1956"/>
        <v>1</v>
      </c>
      <c r="V8343" t="str">
        <f t="shared" si="1957"/>
        <v>Top Company</v>
      </c>
      <c r="W8343" t="str">
        <f t="shared" si="1958"/>
        <v>Don't Buy</v>
      </c>
      <c r="X8343" t="str">
        <f t="shared" si="1959"/>
        <v>Not Known</v>
      </c>
      <c r="Z8343" t="str">
        <f t="shared" si="1960"/>
        <v>None</v>
      </c>
      <c r="AB8343" t="str">
        <f t="shared" si="1961"/>
        <v>0</v>
      </c>
    </row>
    <row r="8344" spans="1:28" x14ac:dyDescent="0.3">
      <c r="A8344">
        <v>8342</v>
      </c>
      <c r="B8344" t="s">
        <v>13346</v>
      </c>
      <c r="C8344" t="str">
        <f t="shared" si="1948"/>
        <v>Long</v>
      </c>
      <c r="D8344">
        <v>3.7</v>
      </c>
      <c r="F8344" s="1">
        <f t="shared" si="1962"/>
        <v>3.7</v>
      </c>
      <c r="G8344" s="1">
        <f t="shared" si="1949"/>
        <v>3.7</v>
      </c>
      <c r="H8344">
        <f t="shared" si="1950"/>
        <v>3.7</v>
      </c>
      <c r="I8344" t="s">
        <v>13257</v>
      </c>
      <c r="J8344" t="s">
        <v>13347</v>
      </c>
      <c r="K8344" t="s">
        <v>142</v>
      </c>
      <c r="L8344" t="str">
        <f t="shared" si="1951"/>
        <v>Established</v>
      </c>
      <c r="N8344" s="2">
        <f t="shared" si="1952"/>
        <v>20</v>
      </c>
      <c r="O8344" t="s">
        <v>683</v>
      </c>
      <c r="Q8344" t="s">
        <v>378</v>
      </c>
      <c r="R8344" t="str">
        <f t="shared" si="1953"/>
        <v>Average</v>
      </c>
      <c r="S8344" t="str">
        <f t="shared" si="1954"/>
        <v xml:space="preserve"> </v>
      </c>
      <c r="T8344" t="b">
        <f t="shared" si="1955"/>
        <v>0</v>
      </c>
      <c r="U8344" t="b">
        <f t="shared" si="1956"/>
        <v>1</v>
      </c>
      <c r="V8344" t="str">
        <f t="shared" si="1957"/>
        <v>Average Company</v>
      </c>
      <c r="W8344" t="str">
        <f t="shared" si="1958"/>
        <v>Don't Buy</v>
      </c>
      <c r="X8344" t="str">
        <f t="shared" si="1959"/>
        <v>Not Known</v>
      </c>
      <c r="Z8344" t="str">
        <f t="shared" si="1960"/>
        <v>None</v>
      </c>
      <c r="AB8344" t="str">
        <f t="shared" si="1961"/>
        <v>0</v>
      </c>
    </row>
    <row r="8345" spans="1:28" x14ac:dyDescent="0.3">
      <c r="A8345">
        <v>8343</v>
      </c>
      <c r="B8345" t="s">
        <v>13348</v>
      </c>
      <c r="C8345" t="str">
        <f t="shared" si="1948"/>
        <v>Long</v>
      </c>
      <c r="D8345">
        <v>3.5</v>
      </c>
      <c r="F8345" s="1">
        <f t="shared" si="1962"/>
        <v>4</v>
      </c>
      <c r="G8345" s="1">
        <f t="shared" si="1949"/>
        <v>4</v>
      </c>
      <c r="H8345">
        <f t="shared" si="1950"/>
        <v>3.6</v>
      </c>
      <c r="I8345" t="s">
        <v>13257</v>
      </c>
      <c r="J8345" t="s">
        <v>22</v>
      </c>
      <c r="K8345" t="s">
        <v>10848</v>
      </c>
      <c r="L8345" t="str">
        <f t="shared" si="1951"/>
        <v>Startup</v>
      </c>
      <c r="N8345" s="2">
        <f t="shared" si="1952"/>
        <v>9</v>
      </c>
      <c r="O8345" t="s">
        <v>331</v>
      </c>
      <c r="P8345" t="s">
        <v>683</v>
      </c>
      <c r="Q8345" t="s">
        <v>533</v>
      </c>
      <c r="R8345" t="str">
        <f t="shared" si="1953"/>
        <v>Average</v>
      </c>
      <c r="S8345" t="str">
        <f t="shared" si="1954"/>
        <v xml:space="preserve"> </v>
      </c>
      <c r="T8345" t="b">
        <f t="shared" si="1955"/>
        <v>0</v>
      </c>
      <c r="U8345" t="b">
        <f t="shared" si="1956"/>
        <v>1</v>
      </c>
      <c r="V8345" t="str">
        <f t="shared" si="1957"/>
        <v>Average Company</v>
      </c>
      <c r="W8345" t="str">
        <f t="shared" si="1958"/>
        <v>Don't Buy</v>
      </c>
      <c r="X8345" t="str">
        <f t="shared" si="1959"/>
        <v>Not Known</v>
      </c>
      <c r="Z8345" t="str">
        <f t="shared" si="1960"/>
        <v>Silicon Valley Startups</v>
      </c>
      <c r="AB8345" t="str">
        <f t="shared" si="1961"/>
        <v>0</v>
      </c>
    </row>
    <row r="8346" spans="1:28" x14ac:dyDescent="0.3">
      <c r="A8346">
        <v>8344</v>
      </c>
      <c r="B8346" t="s">
        <v>13268</v>
      </c>
      <c r="C8346" t="str">
        <f t="shared" si="1948"/>
        <v>Long</v>
      </c>
      <c r="D8346">
        <v>4.7</v>
      </c>
      <c r="F8346" s="1">
        <f t="shared" si="1962"/>
        <v>4.7</v>
      </c>
      <c r="G8346" s="1">
        <f t="shared" si="1949"/>
        <v>4.7</v>
      </c>
      <c r="H8346">
        <f t="shared" si="1950"/>
        <v>4.7</v>
      </c>
      <c r="I8346" t="s">
        <v>13257</v>
      </c>
      <c r="J8346" t="s">
        <v>22</v>
      </c>
      <c r="K8346" t="s">
        <v>8050</v>
      </c>
      <c r="L8346" t="str">
        <f t="shared" si="1951"/>
        <v>Established</v>
      </c>
      <c r="N8346" s="2">
        <f t="shared" si="1952"/>
        <v>17</v>
      </c>
      <c r="O8346" t="s">
        <v>711</v>
      </c>
      <c r="P8346" t="s">
        <v>683</v>
      </c>
      <c r="Q8346" t="s">
        <v>533</v>
      </c>
      <c r="R8346" t="str">
        <f t="shared" si="1953"/>
        <v>Great</v>
      </c>
      <c r="S8346" t="str">
        <f t="shared" si="1954"/>
        <v>Great</v>
      </c>
      <c r="T8346" t="b">
        <f t="shared" si="1955"/>
        <v>1</v>
      </c>
      <c r="U8346" t="b">
        <f t="shared" si="1956"/>
        <v>1</v>
      </c>
      <c r="V8346" t="str">
        <f t="shared" si="1957"/>
        <v>Average Company</v>
      </c>
      <c r="W8346" t="str">
        <f t="shared" si="1958"/>
        <v>Don't Buy</v>
      </c>
      <c r="X8346" t="str">
        <f t="shared" si="1959"/>
        <v>Not Known</v>
      </c>
      <c r="Z8346" t="str">
        <f t="shared" si="1960"/>
        <v>None</v>
      </c>
      <c r="AB8346" t="str">
        <f t="shared" si="1961"/>
        <v>0</v>
      </c>
    </row>
    <row r="8347" spans="1:28" x14ac:dyDescent="0.3">
      <c r="A8347">
        <v>8345</v>
      </c>
      <c r="B8347" t="s">
        <v>13349</v>
      </c>
      <c r="C8347" t="str">
        <f t="shared" si="1948"/>
        <v>Long</v>
      </c>
      <c r="D8347">
        <v>3.9</v>
      </c>
      <c r="F8347" s="1">
        <f t="shared" si="1962"/>
        <v>3.9</v>
      </c>
      <c r="G8347" s="1">
        <f t="shared" si="1949"/>
        <v>3.9</v>
      </c>
      <c r="H8347">
        <f t="shared" si="1950"/>
        <v>3.9</v>
      </c>
      <c r="I8347" t="s">
        <v>13257</v>
      </c>
      <c r="J8347" t="s">
        <v>8606</v>
      </c>
      <c r="K8347" t="s">
        <v>146</v>
      </c>
      <c r="L8347" t="str">
        <f t="shared" si="1951"/>
        <v>Established</v>
      </c>
      <c r="N8347" s="2">
        <f t="shared" si="1952"/>
        <v>51</v>
      </c>
      <c r="O8347" t="s">
        <v>1308</v>
      </c>
      <c r="Q8347" t="s">
        <v>1957</v>
      </c>
      <c r="R8347" t="str">
        <f t="shared" si="1953"/>
        <v>Average</v>
      </c>
      <c r="S8347" t="str">
        <f t="shared" si="1954"/>
        <v xml:space="preserve"> </v>
      </c>
      <c r="T8347" t="b">
        <f t="shared" si="1955"/>
        <v>0</v>
      </c>
      <c r="U8347" t="b">
        <f t="shared" si="1956"/>
        <v>1</v>
      </c>
      <c r="V8347" t="str">
        <f t="shared" si="1957"/>
        <v>Average Company</v>
      </c>
      <c r="W8347" t="str">
        <f t="shared" si="1958"/>
        <v>Don't Buy</v>
      </c>
      <c r="X8347" t="str">
        <f t="shared" si="1959"/>
        <v>Not Known</v>
      </c>
      <c r="Z8347" t="str">
        <f t="shared" si="1960"/>
        <v>None</v>
      </c>
      <c r="AB8347" t="str">
        <f t="shared" si="1961"/>
        <v>0</v>
      </c>
    </row>
    <row r="8348" spans="1:28" x14ac:dyDescent="0.3">
      <c r="A8348">
        <v>8346</v>
      </c>
      <c r="B8348" t="s">
        <v>13350</v>
      </c>
      <c r="C8348" t="str">
        <f t="shared" si="1948"/>
        <v>Long</v>
      </c>
      <c r="D8348">
        <v>4.0999999999999996</v>
      </c>
      <c r="F8348" s="1">
        <f t="shared" si="1962"/>
        <v>4.0999999999999996</v>
      </c>
      <c r="G8348" s="1">
        <f t="shared" si="1949"/>
        <v>4.0999999999999996</v>
      </c>
      <c r="H8348">
        <f t="shared" si="1950"/>
        <v>4.0999999999999996</v>
      </c>
      <c r="I8348" t="s">
        <v>13257</v>
      </c>
      <c r="J8348" t="s">
        <v>22</v>
      </c>
      <c r="K8348" t="s">
        <v>2163</v>
      </c>
      <c r="L8348" t="str">
        <f t="shared" si="1951"/>
        <v>Established</v>
      </c>
      <c r="N8348" s="2">
        <f t="shared" si="1952"/>
        <v>23</v>
      </c>
      <c r="O8348" t="s">
        <v>230</v>
      </c>
      <c r="P8348" t="s">
        <v>683</v>
      </c>
      <c r="Q8348" t="s">
        <v>551</v>
      </c>
      <c r="R8348" t="str">
        <f t="shared" si="1953"/>
        <v>Great</v>
      </c>
      <c r="S8348" t="str">
        <f t="shared" si="1954"/>
        <v>Great</v>
      </c>
      <c r="T8348" t="b">
        <f t="shared" si="1955"/>
        <v>1</v>
      </c>
      <c r="U8348" t="b">
        <f t="shared" si="1956"/>
        <v>1</v>
      </c>
      <c r="V8348" t="str">
        <f t="shared" si="1957"/>
        <v>Top Company</v>
      </c>
      <c r="W8348" t="str">
        <f t="shared" si="1958"/>
        <v>Don't Buy</v>
      </c>
      <c r="X8348" t="str">
        <f t="shared" si="1959"/>
        <v>Not Known</v>
      </c>
      <c r="Z8348" t="str">
        <f t="shared" si="1960"/>
        <v>None</v>
      </c>
      <c r="AB8348" t="str">
        <f t="shared" si="1961"/>
        <v>0</v>
      </c>
    </row>
    <row r="8349" spans="1:28" x14ac:dyDescent="0.3">
      <c r="A8349">
        <v>8347</v>
      </c>
      <c r="B8349" t="s">
        <v>13351</v>
      </c>
      <c r="C8349" t="str">
        <f t="shared" si="1948"/>
        <v>Long</v>
      </c>
      <c r="D8349">
        <v>3.5</v>
      </c>
      <c r="F8349" s="1">
        <f t="shared" si="1962"/>
        <v>3.5</v>
      </c>
      <c r="G8349" s="1">
        <f t="shared" si="1949"/>
        <v>3.5</v>
      </c>
      <c r="H8349">
        <f t="shared" si="1950"/>
        <v>3.5</v>
      </c>
      <c r="I8349" t="s">
        <v>13257</v>
      </c>
      <c r="J8349" t="s">
        <v>10</v>
      </c>
      <c r="K8349" t="s">
        <v>13352</v>
      </c>
      <c r="L8349" t="str">
        <f t="shared" si="1951"/>
        <v>Established</v>
      </c>
      <c r="N8349" s="2">
        <f t="shared" si="1952"/>
        <v>40</v>
      </c>
      <c r="O8349" t="s">
        <v>375</v>
      </c>
      <c r="P8349" t="s">
        <v>1308</v>
      </c>
      <c r="Q8349" t="s">
        <v>28</v>
      </c>
      <c r="R8349" t="str">
        <f t="shared" si="1953"/>
        <v>Average</v>
      </c>
      <c r="S8349" t="str">
        <f t="shared" si="1954"/>
        <v xml:space="preserve"> </v>
      </c>
      <c r="T8349" t="b">
        <f t="shared" si="1955"/>
        <v>0</v>
      </c>
      <c r="U8349" t="b">
        <f t="shared" si="1956"/>
        <v>0</v>
      </c>
      <c r="V8349" t="str">
        <f t="shared" si="1957"/>
        <v>Average Company</v>
      </c>
      <c r="W8349" t="str">
        <f t="shared" si="1958"/>
        <v>Don't Buy</v>
      </c>
      <c r="X8349" t="str">
        <f t="shared" si="1959"/>
        <v>Not Known</v>
      </c>
      <c r="Z8349" t="str">
        <f t="shared" si="1960"/>
        <v>None</v>
      </c>
      <c r="AB8349" t="str">
        <f t="shared" si="1961"/>
        <v>500K</v>
      </c>
    </row>
    <row r="8350" spans="1:28" x14ac:dyDescent="0.3">
      <c r="A8350">
        <v>8348</v>
      </c>
      <c r="B8350" t="s">
        <v>13353</v>
      </c>
      <c r="C8350" t="str">
        <f t="shared" si="1948"/>
        <v>Long</v>
      </c>
      <c r="D8350">
        <v>4.3</v>
      </c>
      <c r="F8350" s="1">
        <f t="shared" si="1962"/>
        <v>4.3</v>
      </c>
      <c r="G8350" s="1">
        <f t="shared" si="1949"/>
        <v>4.3</v>
      </c>
      <c r="H8350">
        <f t="shared" si="1950"/>
        <v>4.3</v>
      </c>
      <c r="I8350" t="s">
        <v>13257</v>
      </c>
      <c r="J8350" t="s">
        <v>22</v>
      </c>
      <c r="K8350" t="s">
        <v>9015</v>
      </c>
      <c r="L8350" t="str">
        <f t="shared" si="1951"/>
        <v>Established</v>
      </c>
      <c r="N8350" s="2">
        <f t="shared" si="1952"/>
        <v>25</v>
      </c>
      <c r="O8350" t="s">
        <v>54</v>
      </c>
      <c r="P8350" t="s">
        <v>1308</v>
      </c>
      <c r="Q8350" t="s">
        <v>429</v>
      </c>
      <c r="R8350" t="str">
        <f t="shared" si="1953"/>
        <v>Great</v>
      </c>
      <c r="S8350" t="str">
        <f t="shared" si="1954"/>
        <v>Great</v>
      </c>
      <c r="T8350" t="b">
        <f t="shared" si="1955"/>
        <v>1</v>
      </c>
      <c r="U8350" t="b">
        <f t="shared" si="1956"/>
        <v>1</v>
      </c>
      <c r="V8350" t="str">
        <f t="shared" si="1957"/>
        <v>Top Company</v>
      </c>
      <c r="W8350" t="str">
        <f t="shared" si="1958"/>
        <v>Don't Buy</v>
      </c>
      <c r="X8350" t="str">
        <f t="shared" si="1959"/>
        <v>Not Known</v>
      </c>
      <c r="Z8350" t="str">
        <f t="shared" si="1960"/>
        <v>None</v>
      </c>
      <c r="AB8350" t="str">
        <f t="shared" si="1961"/>
        <v>0</v>
      </c>
    </row>
    <row r="8351" spans="1:28" x14ac:dyDescent="0.3">
      <c r="A8351">
        <v>8349</v>
      </c>
      <c r="B8351" t="s">
        <v>13354</v>
      </c>
      <c r="C8351" t="str">
        <f t="shared" si="1948"/>
        <v>Long</v>
      </c>
      <c r="D8351">
        <v>4.3</v>
      </c>
      <c r="F8351" s="1" t="e">
        <f t="shared" si="1962"/>
        <v>#VALUE!</v>
      </c>
      <c r="G8351" s="1" t="e">
        <f t="shared" si="1949"/>
        <v>#VALUE!</v>
      </c>
      <c r="H8351" t="e">
        <f t="shared" si="1950"/>
        <v>#VALUE!</v>
      </c>
      <c r="I8351" t="s">
        <v>13257</v>
      </c>
      <c r="J8351" t="s">
        <v>13355</v>
      </c>
      <c r="K8351" t="s">
        <v>752</v>
      </c>
      <c r="L8351" t="e">
        <f t="shared" si="1951"/>
        <v>#VALUE!</v>
      </c>
      <c r="N8351" s="2" t="e">
        <f t="shared" si="1952"/>
        <v>#VALUE!</v>
      </c>
      <c r="O8351" t="s">
        <v>181</v>
      </c>
      <c r="Q8351" t="s">
        <v>773</v>
      </c>
      <c r="R8351" t="str">
        <f t="shared" si="1953"/>
        <v>Great</v>
      </c>
      <c r="S8351" t="str">
        <f t="shared" si="1954"/>
        <v>Great</v>
      </c>
      <c r="T8351" t="e">
        <f t="shared" si="1955"/>
        <v>#VALUE!</v>
      </c>
      <c r="U8351" t="e">
        <f t="shared" si="1956"/>
        <v>#VALUE!</v>
      </c>
      <c r="V8351" t="e">
        <f t="shared" si="1957"/>
        <v>#VALUE!</v>
      </c>
      <c r="W8351" t="str">
        <f t="shared" si="1958"/>
        <v>Don't Buy</v>
      </c>
      <c r="X8351" t="str">
        <f t="shared" si="1959"/>
        <v>Not Known</v>
      </c>
      <c r="Z8351" t="e">
        <f t="shared" si="1960"/>
        <v>#VALUE!</v>
      </c>
      <c r="AB8351" t="str">
        <f t="shared" si="1961"/>
        <v>0</v>
      </c>
    </row>
    <row r="8352" spans="1:28" x14ac:dyDescent="0.3">
      <c r="A8352">
        <v>8350</v>
      </c>
      <c r="B8352" t="s">
        <v>13356</v>
      </c>
      <c r="C8352" t="str">
        <f t="shared" si="1948"/>
        <v>Long</v>
      </c>
      <c r="D8352">
        <v>3.9</v>
      </c>
      <c r="F8352" s="1">
        <f t="shared" si="1962"/>
        <v>3.9</v>
      </c>
      <c r="G8352" s="1">
        <f t="shared" si="1949"/>
        <v>3.9</v>
      </c>
      <c r="H8352">
        <f t="shared" si="1950"/>
        <v>3.9</v>
      </c>
      <c r="I8352" t="s">
        <v>13257</v>
      </c>
      <c r="J8352" t="s">
        <v>13288</v>
      </c>
      <c r="K8352" t="s">
        <v>48</v>
      </c>
      <c r="L8352" t="str">
        <f t="shared" si="1951"/>
        <v>Established</v>
      </c>
      <c r="N8352" s="2">
        <f t="shared" si="1952"/>
        <v>51</v>
      </c>
      <c r="O8352" t="s">
        <v>1308</v>
      </c>
      <c r="Q8352" t="s">
        <v>612</v>
      </c>
      <c r="R8352" t="str">
        <f t="shared" si="1953"/>
        <v>Average</v>
      </c>
      <c r="S8352" t="str">
        <f t="shared" si="1954"/>
        <v xml:space="preserve"> </v>
      </c>
      <c r="T8352" t="b">
        <f t="shared" si="1955"/>
        <v>0</v>
      </c>
      <c r="U8352" t="b">
        <f t="shared" si="1956"/>
        <v>1</v>
      </c>
      <c r="V8352" t="str">
        <f t="shared" si="1957"/>
        <v>Average Company</v>
      </c>
      <c r="W8352" t="str">
        <f t="shared" si="1958"/>
        <v>Don't Buy</v>
      </c>
      <c r="X8352" t="str">
        <f t="shared" si="1959"/>
        <v>Not Known</v>
      </c>
      <c r="Z8352" t="str">
        <f t="shared" si="1960"/>
        <v>None</v>
      </c>
      <c r="AB8352" t="str">
        <f t="shared" si="1961"/>
        <v>0</v>
      </c>
    </row>
    <row r="8353" spans="1:28" x14ac:dyDescent="0.3">
      <c r="A8353">
        <v>8351</v>
      </c>
      <c r="B8353" t="s">
        <v>13357</v>
      </c>
      <c r="C8353" t="str">
        <f t="shared" si="1948"/>
        <v>Long</v>
      </c>
      <c r="D8353">
        <v>4.4000000000000004</v>
      </c>
      <c r="F8353" s="1">
        <f t="shared" si="1962"/>
        <v>4.4000000000000004</v>
      </c>
      <c r="G8353" s="1">
        <f t="shared" si="1949"/>
        <v>4.4000000000000004</v>
      </c>
      <c r="H8353">
        <f t="shared" si="1950"/>
        <v>4.4000000000000004</v>
      </c>
      <c r="I8353" t="s">
        <v>13257</v>
      </c>
      <c r="J8353" t="s">
        <v>10310</v>
      </c>
      <c r="K8353" t="s">
        <v>321</v>
      </c>
      <c r="L8353" t="str">
        <f t="shared" si="1951"/>
        <v>Established</v>
      </c>
      <c r="N8353" s="2">
        <f t="shared" si="1952"/>
        <v>50</v>
      </c>
      <c r="O8353" t="s">
        <v>691</v>
      </c>
      <c r="Q8353" t="s">
        <v>773</v>
      </c>
      <c r="R8353" t="str">
        <f t="shared" si="1953"/>
        <v>Great</v>
      </c>
      <c r="S8353" t="str">
        <f t="shared" si="1954"/>
        <v>Great</v>
      </c>
      <c r="T8353" t="b">
        <f t="shared" si="1955"/>
        <v>1</v>
      </c>
      <c r="U8353" t="b">
        <f t="shared" si="1956"/>
        <v>1</v>
      </c>
      <c r="V8353" t="str">
        <f t="shared" si="1957"/>
        <v>Top Company</v>
      </c>
      <c r="W8353" t="str">
        <f t="shared" si="1958"/>
        <v>Don't Buy</v>
      </c>
      <c r="X8353" t="str">
        <f t="shared" si="1959"/>
        <v>Not Known</v>
      </c>
      <c r="Z8353" t="str">
        <f t="shared" si="1960"/>
        <v>None</v>
      </c>
      <c r="AB8353" t="str">
        <f t="shared" si="1961"/>
        <v>0</v>
      </c>
    </row>
    <row r="8354" spans="1:28" x14ac:dyDescent="0.3">
      <c r="A8354">
        <v>8352</v>
      </c>
      <c r="B8354" t="s">
        <v>13358</v>
      </c>
      <c r="C8354" t="str">
        <f t="shared" si="1948"/>
        <v>Long</v>
      </c>
      <c r="D8354">
        <v>4.0999999999999996</v>
      </c>
      <c r="F8354" s="1" t="e">
        <f t="shared" si="1962"/>
        <v>#VALUE!</v>
      </c>
      <c r="G8354" s="1" t="e">
        <f t="shared" si="1949"/>
        <v>#VALUE!</v>
      </c>
      <c r="H8354" t="e">
        <f t="shared" si="1950"/>
        <v>#VALUE!</v>
      </c>
      <c r="I8354" t="s">
        <v>13257</v>
      </c>
      <c r="J8354" t="s">
        <v>5020</v>
      </c>
      <c r="K8354" t="s">
        <v>933</v>
      </c>
      <c r="L8354" t="e">
        <f t="shared" si="1951"/>
        <v>#VALUE!</v>
      </c>
      <c r="N8354" s="2" t="e">
        <f t="shared" si="1952"/>
        <v>#VALUE!</v>
      </c>
      <c r="O8354" t="s">
        <v>147</v>
      </c>
      <c r="Q8354" t="s">
        <v>19</v>
      </c>
      <c r="R8354" t="str">
        <f t="shared" si="1953"/>
        <v>Great</v>
      </c>
      <c r="S8354" t="str">
        <f t="shared" si="1954"/>
        <v>Great</v>
      </c>
      <c r="T8354" t="e">
        <f t="shared" si="1955"/>
        <v>#VALUE!</v>
      </c>
      <c r="U8354" t="e">
        <f t="shared" si="1956"/>
        <v>#VALUE!</v>
      </c>
      <c r="V8354" t="e">
        <f t="shared" si="1957"/>
        <v>#VALUE!</v>
      </c>
      <c r="W8354" t="str">
        <f t="shared" si="1958"/>
        <v>Don't Buy</v>
      </c>
      <c r="X8354" t="str">
        <f t="shared" si="1959"/>
        <v>Not Known</v>
      </c>
      <c r="Z8354" t="e">
        <f t="shared" si="1960"/>
        <v>#VALUE!</v>
      </c>
      <c r="AB8354" t="str">
        <f t="shared" si="1961"/>
        <v>1Million</v>
      </c>
    </row>
    <row r="8355" spans="1:28" x14ac:dyDescent="0.3">
      <c r="A8355">
        <v>8353</v>
      </c>
      <c r="B8355" t="s">
        <v>13359</v>
      </c>
      <c r="C8355" t="str">
        <f t="shared" si="1948"/>
        <v>Long</v>
      </c>
      <c r="D8355">
        <v>4.2</v>
      </c>
      <c r="F8355" s="1">
        <f t="shared" si="1962"/>
        <v>4.2</v>
      </c>
      <c r="G8355" s="1">
        <f t="shared" si="1949"/>
        <v>4.2</v>
      </c>
      <c r="H8355">
        <f t="shared" si="1950"/>
        <v>4.2</v>
      </c>
      <c r="I8355" t="s">
        <v>13257</v>
      </c>
      <c r="J8355" t="s">
        <v>22</v>
      </c>
      <c r="K8355" t="s">
        <v>13360</v>
      </c>
      <c r="L8355" t="str">
        <f t="shared" si="1951"/>
        <v>Established</v>
      </c>
      <c r="N8355" s="2">
        <f t="shared" si="1952"/>
        <v>52</v>
      </c>
      <c r="O8355" t="s">
        <v>925</v>
      </c>
      <c r="P8355" t="s">
        <v>147</v>
      </c>
      <c r="Q8355" t="s">
        <v>1957</v>
      </c>
      <c r="R8355" t="str">
        <f t="shared" si="1953"/>
        <v>Great</v>
      </c>
      <c r="S8355" t="str">
        <f t="shared" si="1954"/>
        <v>Great</v>
      </c>
      <c r="T8355" t="b">
        <f t="shared" si="1955"/>
        <v>1</v>
      </c>
      <c r="U8355" t="b">
        <f t="shared" si="1956"/>
        <v>1</v>
      </c>
      <c r="V8355" t="str">
        <f t="shared" si="1957"/>
        <v>Top Company</v>
      </c>
      <c r="W8355" t="str">
        <f t="shared" si="1958"/>
        <v>Don't Buy</v>
      </c>
      <c r="X8355" t="str">
        <f t="shared" si="1959"/>
        <v>Not Known</v>
      </c>
      <c r="Z8355" t="str">
        <f t="shared" si="1960"/>
        <v>None</v>
      </c>
      <c r="AB8355" t="str">
        <f t="shared" si="1961"/>
        <v>0</v>
      </c>
    </row>
    <row r="8356" spans="1:28" x14ac:dyDescent="0.3">
      <c r="A8356">
        <v>8354</v>
      </c>
      <c r="B8356" t="s">
        <v>13361</v>
      </c>
      <c r="C8356" t="str">
        <f t="shared" si="1948"/>
        <v>Long</v>
      </c>
      <c r="D8356">
        <v>3.9</v>
      </c>
      <c r="F8356" s="1">
        <f t="shared" si="1962"/>
        <v>3.9</v>
      </c>
      <c r="G8356" s="1">
        <f t="shared" si="1949"/>
        <v>3.9</v>
      </c>
      <c r="H8356">
        <f t="shared" si="1950"/>
        <v>3.9</v>
      </c>
      <c r="I8356" t="s">
        <v>13257</v>
      </c>
      <c r="J8356" t="s">
        <v>22</v>
      </c>
      <c r="K8356" t="s">
        <v>1082</v>
      </c>
      <c r="L8356" t="str">
        <f t="shared" si="1951"/>
        <v>Established</v>
      </c>
      <c r="N8356" s="2">
        <f t="shared" si="1952"/>
        <v>33</v>
      </c>
      <c r="O8356" t="s">
        <v>18</v>
      </c>
      <c r="P8356" t="s">
        <v>691</v>
      </c>
      <c r="Q8356" t="s">
        <v>1024</v>
      </c>
      <c r="R8356" t="str">
        <f t="shared" si="1953"/>
        <v>Average</v>
      </c>
      <c r="S8356" t="str">
        <f t="shared" si="1954"/>
        <v xml:space="preserve"> </v>
      </c>
      <c r="T8356" t="b">
        <f t="shared" si="1955"/>
        <v>0</v>
      </c>
      <c r="U8356" t="b">
        <f t="shared" si="1956"/>
        <v>1</v>
      </c>
      <c r="V8356" t="str">
        <f t="shared" si="1957"/>
        <v>Average Company</v>
      </c>
      <c r="W8356" t="str">
        <f t="shared" si="1958"/>
        <v>Don't Buy</v>
      </c>
      <c r="X8356" t="str">
        <f t="shared" si="1959"/>
        <v>Not Known</v>
      </c>
      <c r="Z8356" t="str">
        <f t="shared" si="1960"/>
        <v>None</v>
      </c>
      <c r="AB8356" t="str">
        <f t="shared" si="1961"/>
        <v>0</v>
      </c>
    </row>
    <row r="8357" spans="1:28" x14ac:dyDescent="0.3">
      <c r="A8357">
        <v>8355</v>
      </c>
      <c r="B8357" t="s">
        <v>13362</v>
      </c>
      <c r="C8357" t="str">
        <f t="shared" si="1948"/>
        <v>Long</v>
      </c>
      <c r="D8357">
        <v>3.7</v>
      </c>
      <c r="F8357" s="1">
        <f t="shared" si="1962"/>
        <v>3.7</v>
      </c>
      <c r="G8357" s="1">
        <f t="shared" si="1949"/>
        <v>3.7</v>
      </c>
      <c r="H8357">
        <f t="shared" si="1950"/>
        <v>3.7</v>
      </c>
      <c r="I8357" t="s">
        <v>13257</v>
      </c>
      <c r="J8357" t="s">
        <v>13363</v>
      </c>
      <c r="K8357" t="s">
        <v>538</v>
      </c>
      <c r="L8357" t="str">
        <f t="shared" si="1951"/>
        <v>Established</v>
      </c>
      <c r="N8357" s="2">
        <f t="shared" si="1952"/>
        <v>50</v>
      </c>
      <c r="O8357" t="s">
        <v>691</v>
      </c>
      <c r="Q8357" t="s">
        <v>1957</v>
      </c>
      <c r="R8357" t="str">
        <f t="shared" si="1953"/>
        <v>Average</v>
      </c>
      <c r="S8357" t="str">
        <f t="shared" si="1954"/>
        <v xml:space="preserve"> </v>
      </c>
      <c r="T8357" t="b">
        <f t="shared" si="1955"/>
        <v>0</v>
      </c>
      <c r="U8357" t="b">
        <f t="shared" si="1956"/>
        <v>1</v>
      </c>
      <c r="V8357" t="str">
        <f t="shared" si="1957"/>
        <v>Average Company</v>
      </c>
      <c r="W8357" t="str">
        <f t="shared" si="1958"/>
        <v>Don't Buy</v>
      </c>
      <c r="X8357" t="str">
        <f t="shared" si="1959"/>
        <v>Not Known</v>
      </c>
      <c r="Z8357" t="str">
        <f t="shared" si="1960"/>
        <v>None</v>
      </c>
      <c r="AB8357" t="str">
        <f t="shared" si="1961"/>
        <v>0</v>
      </c>
    </row>
    <row r="8358" spans="1:28" x14ac:dyDescent="0.3">
      <c r="A8358">
        <v>8356</v>
      </c>
      <c r="B8358" t="s">
        <v>13364</v>
      </c>
      <c r="C8358" t="str">
        <f t="shared" si="1948"/>
        <v>Long</v>
      </c>
      <c r="D8358">
        <v>4</v>
      </c>
      <c r="F8358" s="1">
        <f t="shared" si="1962"/>
        <v>4</v>
      </c>
      <c r="G8358" s="1">
        <f t="shared" si="1949"/>
        <v>4</v>
      </c>
      <c r="H8358">
        <f t="shared" si="1950"/>
        <v>4</v>
      </c>
      <c r="I8358" t="s">
        <v>13257</v>
      </c>
      <c r="J8358" t="s">
        <v>22</v>
      </c>
      <c r="K8358" t="s">
        <v>13365</v>
      </c>
      <c r="L8358" t="str">
        <f t="shared" si="1951"/>
        <v>Established</v>
      </c>
      <c r="N8358" s="2">
        <f t="shared" si="1952"/>
        <v>35</v>
      </c>
      <c r="O8358" t="s">
        <v>249</v>
      </c>
      <c r="Q8358" t="s">
        <v>533</v>
      </c>
      <c r="R8358" t="str">
        <f t="shared" si="1953"/>
        <v>Average</v>
      </c>
      <c r="S8358" t="str">
        <f t="shared" si="1954"/>
        <v xml:space="preserve"> </v>
      </c>
      <c r="T8358" t="b">
        <f t="shared" si="1955"/>
        <v>0</v>
      </c>
      <c r="U8358" t="b">
        <f t="shared" si="1956"/>
        <v>1</v>
      </c>
      <c r="V8358" t="str">
        <f t="shared" si="1957"/>
        <v>Average Company</v>
      </c>
      <c r="W8358" t="str">
        <f t="shared" si="1958"/>
        <v>Don't Buy</v>
      </c>
      <c r="X8358" t="str">
        <f t="shared" si="1959"/>
        <v>Not Known</v>
      </c>
      <c r="Z8358" t="str">
        <f t="shared" si="1960"/>
        <v>None</v>
      </c>
      <c r="AB8358" t="str">
        <f t="shared" si="1961"/>
        <v>0</v>
      </c>
    </row>
    <row r="8359" spans="1:28" x14ac:dyDescent="0.3">
      <c r="A8359">
        <v>8357</v>
      </c>
      <c r="B8359" t="s">
        <v>13316</v>
      </c>
      <c r="C8359" t="str">
        <f t="shared" si="1948"/>
        <v>Long</v>
      </c>
      <c r="D8359">
        <v>3.7</v>
      </c>
      <c r="F8359" s="1">
        <f t="shared" si="1962"/>
        <v>3.7</v>
      </c>
      <c r="G8359" s="1">
        <f t="shared" si="1949"/>
        <v>3.7</v>
      </c>
      <c r="H8359">
        <f t="shared" si="1950"/>
        <v>3.7</v>
      </c>
      <c r="I8359" t="s">
        <v>13257</v>
      </c>
      <c r="J8359" t="s">
        <v>10317</v>
      </c>
      <c r="K8359" t="s">
        <v>671</v>
      </c>
      <c r="L8359" t="str">
        <f t="shared" si="1951"/>
        <v>Established</v>
      </c>
      <c r="N8359" s="2">
        <f t="shared" si="1952"/>
        <v>50</v>
      </c>
      <c r="O8359" t="s">
        <v>691</v>
      </c>
      <c r="Q8359" t="s">
        <v>533</v>
      </c>
      <c r="R8359" t="str">
        <f t="shared" si="1953"/>
        <v>Average</v>
      </c>
      <c r="S8359" t="str">
        <f t="shared" si="1954"/>
        <v xml:space="preserve"> </v>
      </c>
      <c r="T8359" t="b">
        <f t="shared" si="1955"/>
        <v>0</v>
      </c>
      <c r="U8359" t="b">
        <f t="shared" si="1956"/>
        <v>1</v>
      </c>
      <c r="V8359" t="str">
        <f t="shared" si="1957"/>
        <v>Average Company</v>
      </c>
      <c r="W8359" t="str">
        <f t="shared" si="1958"/>
        <v>Don't Buy</v>
      </c>
      <c r="X8359" t="str">
        <f t="shared" si="1959"/>
        <v>Not Known</v>
      </c>
      <c r="Z8359" t="str">
        <f t="shared" si="1960"/>
        <v>None</v>
      </c>
      <c r="AB8359" t="str">
        <f t="shared" si="1961"/>
        <v>0</v>
      </c>
    </row>
    <row r="8360" spans="1:28" x14ac:dyDescent="0.3">
      <c r="A8360">
        <v>8358</v>
      </c>
      <c r="B8360" t="s">
        <v>13314</v>
      </c>
      <c r="C8360" t="str">
        <f t="shared" si="1948"/>
        <v>Long</v>
      </c>
      <c r="D8360">
        <v>3.9</v>
      </c>
      <c r="F8360" s="1">
        <f t="shared" si="1962"/>
        <v>3.9</v>
      </c>
      <c r="G8360" s="1">
        <f t="shared" si="1949"/>
        <v>3.9</v>
      </c>
      <c r="H8360">
        <f t="shared" si="1950"/>
        <v>3.9</v>
      </c>
      <c r="I8360" t="s">
        <v>13257</v>
      </c>
      <c r="J8360" t="s">
        <v>11683</v>
      </c>
      <c r="K8360" t="s">
        <v>84</v>
      </c>
      <c r="L8360" t="str">
        <f t="shared" si="1951"/>
        <v>Established</v>
      </c>
      <c r="N8360" s="2">
        <f t="shared" si="1952"/>
        <v>51</v>
      </c>
      <c r="O8360" t="s">
        <v>1308</v>
      </c>
      <c r="Q8360" t="s">
        <v>533</v>
      </c>
      <c r="R8360" t="str">
        <f t="shared" si="1953"/>
        <v>Average</v>
      </c>
      <c r="S8360" t="str">
        <f t="shared" si="1954"/>
        <v xml:space="preserve"> </v>
      </c>
      <c r="T8360" t="b">
        <f t="shared" si="1955"/>
        <v>0</v>
      </c>
      <c r="U8360" t="b">
        <f t="shared" si="1956"/>
        <v>1</v>
      </c>
      <c r="V8360" t="str">
        <f t="shared" si="1957"/>
        <v>Average Company</v>
      </c>
      <c r="W8360" t="str">
        <f t="shared" si="1958"/>
        <v>Don't Buy</v>
      </c>
      <c r="X8360" t="str">
        <f t="shared" si="1959"/>
        <v>Not Known</v>
      </c>
      <c r="Z8360" t="str">
        <f t="shared" si="1960"/>
        <v>None</v>
      </c>
      <c r="AB8360" t="str">
        <f t="shared" si="1961"/>
        <v>0</v>
      </c>
    </row>
    <row r="8361" spans="1:28" x14ac:dyDescent="0.3">
      <c r="A8361">
        <v>8359</v>
      </c>
      <c r="B8361" t="s">
        <v>13315</v>
      </c>
      <c r="C8361" t="str">
        <f t="shared" si="1948"/>
        <v>Long</v>
      </c>
      <c r="D8361">
        <v>3.3</v>
      </c>
      <c r="F8361" s="1">
        <f t="shared" si="1962"/>
        <v>3.3</v>
      </c>
      <c r="G8361" s="1">
        <f t="shared" si="1949"/>
        <v>3.3</v>
      </c>
      <c r="H8361">
        <f t="shared" si="1950"/>
        <v>3.3</v>
      </c>
      <c r="I8361" t="s">
        <v>13257</v>
      </c>
      <c r="J8361" t="s">
        <v>22</v>
      </c>
      <c r="K8361" t="s">
        <v>5646</v>
      </c>
      <c r="L8361" t="str">
        <f t="shared" si="1951"/>
        <v>Established</v>
      </c>
      <c r="N8361" s="2">
        <f t="shared" si="1952"/>
        <v>22</v>
      </c>
      <c r="O8361" t="s">
        <v>142</v>
      </c>
      <c r="P8361" t="s">
        <v>683</v>
      </c>
      <c r="Q8361" t="s">
        <v>533</v>
      </c>
      <c r="R8361" t="str">
        <f t="shared" si="1953"/>
        <v>Average</v>
      </c>
      <c r="S8361" t="str">
        <f t="shared" si="1954"/>
        <v xml:space="preserve"> </v>
      </c>
      <c r="T8361" t="b">
        <f t="shared" si="1955"/>
        <v>0</v>
      </c>
      <c r="U8361" t="b">
        <f t="shared" si="1956"/>
        <v>0</v>
      </c>
      <c r="V8361" t="str">
        <f t="shared" si="1957"/>
        <v>Average Company</v>
      </c>
      <c r="W8361" t="str">
        <f t="shared" si="1958"/>
        <v>Don't Buy</v>
      </c>
      <c r="X8361" t="str">
        <f t="shared" si="1959"/>
        <v>Not Known</v>
      </c>
      <c r="Z8361" t="str">
        <f t="shared" si="1960"/>
        <v>None</v>
      </c>
      <c r="AB8361" t="str">
        <f t="shared" si="1961"/>
        <v>0</v>
      </c>
    </row>
    <row r="8362" spans="1:28" x14ac:dyDescent="0.3">
      <c r="A8362">
        <v>8360</v>
      </c>
      <c r="B8362" t="s">
        <v>13313</v>
      </c>
      <c r="C8362" t="str">
        <f t="shared" si="1948"/>
        <v>Long</v>
      </c>
      <c r="D8362">
        <v>4.2</v>
      </c>
      <c r="F8362" s="1">
        <f t="shared" si="1962"/>
        <v>4.2</v>
      </c>
      <c r="G8362" s="1">
        <f t="shared" si="1949"/>
        <v>4.2</v>
      </c>
      <c r="H8362">
        <f t="shared" si="1950"/>
        <v>4.2</v>
      </c>
      <c r="I8362" t="s">
        <v>13257</v>
      </c>
      <c r="J8362" t="s">
        <v>10</v>
      </c>
      <c r="K8362" t="s">
        <v>1720</v>
      </c>
      <c r="L8362" t="str">
        <f t="shared" si="1951"/>
        <v>Established</v>
      </c>
      <c r="N8362" s="2">
        <f t="shared" si="1952"/>
        <v>48</v>
      </c>
      <c r="O8362" t="s">
        <v>752</v>
      </c>
      <c r="P8362" t="s">
        <v>691</v>
      </c>
      <c r="Q8362" t="s">
        <v>6360</v>
      </c>
      <c r="R8362" t="str">
        <f t="shared" si="1953"/>
        <v>Great</v>
      </c>
      <c r="S8362" t="str">
        <f t="shared" si="1954"/>
        <v>Great</v>
      </c>
      <c r="T8362" t="b">
        <f t="shared" si="1955"/>
        <v>1</v>
      </c>
      <c r="U8362" t="b">
        <f t="shared" si="1956"/>
        <v>1</v>
      </c>
      <c r="V8362" t="str">
        <f t="shared" si="1957"/>
        <v>Top Company</v>
      </c>
      <c r="W8362" t="str">
        <f t="shared" si="1958"/>
        <v>Don't Buy</v>
      </c>
      <c r="X8362" t="str">
        <f t="shared" si="1959"/>
        <v>Not Known</v>
      </c>
      <c r="Z8362" t="str">
        <f t="shared" si="1960"/>
        <v>None</v>
      </c>
      <c r="AB8362" t="str">
        <f t="shared" si="1961"/>
        <v>0</v>
      </c>
    </row>
    <row r="8363" spans="1:28" x14ac:dyDescent="0.3">
      <c r="A8363">
        <v>8361</v>
      </c>
      <c r="B8363" t="s">
        <v>13326</v>
      </c>
      <c r="C8363" t="str">
        <f t="shared" si="1948"/>
        <v>Long</v>
      </c>
      <c r="D8363">
        <v>3.8</v>
      </c>
      <c r="F8363" s="1">
        <f t="shared" si="1962"/>
        <v>3.8</v>
      </c>
      <c r="G8363" s="1">
        <f t="shared" si="1949"/>
        <v>3.8</v>
      </c>
      <c r="H8363">
        <f t="shared" si="1950"/>
        <v>3.8</v>
      </c>
      <c r="I8363" t="s">
        <v>13257</v>
      </c>
      <c r="J8363" t="s">
        <v>22</v>
      </c>
      <c r="K8363" t="s">
        <v>3278</v>
      </c>
      <c r="L8363" t="str">
        <f t="shared" si="1951"/>
        <v>Established</v>
      </c>
      <c r="N8363" s="2">
        <f t="shared" si="1952"/>
        <v>37</v>
      </c>
      <c r="O8363" t="s">
        <v>538</v>
      </c>
      <c r="P8363" t="s">
        <v>1308</v>
      </c>
      <c r="Q8363" t="s">
        <v>28</v>
      </c>
      <c r="R8363" t="str">
        <f t="shared" si="1953"/>
        <v>Average</v>
      </c>
      <c r="S8363" t="str">
        <f t="shared" si="1954"/>
        <v xml:space="preserve"> </v>
      </c>
      <c r="T8363" t="b">
        <f t="shared" si="1955"/>
        <v>0</v>
      </c>
      <c r="U8363" t="b">
        <f t="shared" si="1956"/>
        <v>1</v>
      </c>
      <c r="V8363" t="str">
        <f t="shared" si="1957"/>
        <v>Average Company</v>
      </c>
      <c r="W8363" t="str">
        <f t="shared" si="1958"/>
        <v>Don't Buy</v>
      </c>
      <c r="X8363" t="str">
        <f t="shared" si="1959"/>
        <v>Bombay Finance</v>
      </c>
      <c r="Z8363" t="str">
        <f t="shared" si="1960"/>
        <v>None</v>
      </c>
      <c r="AB8363" t="str">
        <f t="shared" si="1961"/>
        <v>500K</v>
      </c>
    </row>
    <row r="8364" spans="1:28" x14ac:dyDescent="0.3">
      <c r="A8364">
        <v>8362</v>
      </c>
      <c r="B8364" t="s">
        <v>13327</v>
      </c>
      <c r="C8364" t="str">
        <f t="shared" si="1948"/>
        <v>Long</v>
      </c>
      <c r="D8364">
        <v>4.8</v>
      </c>
      <c r="F8364" s="1">
        <f t="shared" si="1962"/>
        <v>4.8</v>
      </c>
      <c r="G8364" s="1">
        <f t="shared" si="1949"/>
        <v>4.8</v>
      </c>
      <c r="H8364">
        <f t="shared" si="1950"/>
        <v>4.8</v>
      </c>
      <c r="I8364" t="s">
        <v>13257</v>
      </c>
      <c r="J8364" t="s">
        <v>22</v>
      </c>
      <c r="K8364" t="s">
        <v>7789</v>
      </c>
      <c r="L8364" t="str">
        <f t="shared" si="1951"/>
        <v>Established</v>
      </c>
      <c r="N8364" s="2">
        <f t="shared" si="1952"/>
        <v>16</v>
      </c>
      <c r="O8364" t="s">
        <v>121</v>
      </c>
      <c r="P8364" t="s">
        <v>3957</v>
      </c>
      <c r="Q8364" t="s">
        <v>19</v>
      </c>
      <c r="R8364" t="str">
        <f t="shared" si="1953"/>
        <v>Great</v>
      </c>
      <c r="S8364" t="str">
        <f t="shared" si="1954"/>
        <v>Great</v>
      </c>
      <c r="T8364" t="b">
        <f t="shared" si="1955"/>
        <v>1</v>
      </c>
      <c r="U8364" t="b">
        <f t="shared" si="1956"/>
        <v>1</v>
      </c>
      <c r="V8364" t="str">
        <f t="shared" si="1957"/>
        <v>Average Company</v>
      </c>
      <c r="W8364" t="str">
        <f t="shared" si="1958"/>
        <v>Don't Buy</v>
      </c>
      <c r="X8364" t="str">
        <f t="shared" si="1959"/>
        <v>Not Known</v>
      </c>
      <c r="Z8364" t="str">
        <f t="shared" si="1960"/>
        <v>None</v>
      </c>
      <c r="AB8364" t="str">
        <f t="shared" si="1961"/>
        <v>1Million</v>
      </c>
    </row>
    <row r="8365" spans="1:28" x14ac:dyDescent="0.3">
      <c r="A8365">
        <v>8363</v>
      </c>
      <c r="B8365" t="s">
        <v>13319</v>
      </c>
      <c r="C8365" t="str">
        <f t="shared" si="1948"/>
        <v>Short</v>
      </c>
      <c r="D8365">
        <v>3.6</v>
      </c>
      <c r="F8365" s="1">
        <f t="shared" si="1962"/>
        <v>3.6</v>
      </c>
      <c r="G8365" s="1">
        <f t="shared" si="1949"/>
        <v>3.6</v>
      </c>
      <c r="H8365">
        <f t="shared" si="1950"/>
        <v>3.6</v>
      </c>
      <c r="I8365" t="s">
        <v>13257</v>
      </c>
      <c r="J8365" t="s">
        <v>22</v>
      </c>
      <c r="K8365" t="s">
        <v>5143</v>
      </c>
      <c r="L8365" t="str">
        <f t="shared" si="1951"/>
        <v>Established</v>
      </c>
      <c r="N8365" s="2">
        <f t="shared" si="1952"/>
        <v>54</v>
      </c>
      <c r="O8365" t="s">
        <v>12</v>
      </c>
      <c r="P8365" t="s">
        <v>1308</v>
      </c>
      <c r="Q8365" t="s">
        <v>105</v>
      </c>
      <c r="R8365" t="str">
        <f t="shared" si="1953"/>
        <v>Average</v>
      </c>
      <c r="S8365" t="str">
        <f t="shared" si="1954"/>
        <v xml:space="preserve"> </v>
      </c>
      <c r="T8365" t="b">
        <f t="shared" si="1955"/>
        <v>0</v>
      </c>
      <c r="U8365" t="b">
        <f t="shared" si="1956"/>
        <v>1</v>
      </c>
      <c r="V8365" t="str">
        <f t="shared" si="1957"/>
        <v>Average Company</v>
      </c>
      <c r="W8365" t="str">
        <f t="shared" si="1958"/>
        <v>Don't Buy</v>
      </c>
      <c r="X8365" t="str">
        <f t="shared" si="1959"/>
        <v>Not Known</v>
      </c>
      <c r="Z8365" t="str">
        <f t="shared" si="1960"/>
        <v>None</v>
      </c>
      <c r="AB8365" t="str">
        <f t="shared" si="1961"/>
        <v>0</v>
      </c>
    </row>
    <row r="8366" spans="1:28" x14ac:dyDescent="0.3">
      <c r="A8366">
        <v>8364</v>
      </c>
      <c r="B8366" t="s">
        <v>13324</v>
      </c>
      <c r="C8366" t="str">
        <f t="shared" si="1948"/>
        <v>Long</v>
      </c>
      <c r="D8366">
        <v>3.7</v>
      </c>
      <c r="F8366" s="1">
        <f t="shared" si="1962"/>
        <v>3.7</v>
      </c>
      <c r="G8366" s="1">
        <f t="shared" si="1949"/>
        <v>3.7</v>
      </c>
      <c r="H8366">
        <f t="shared" si="1950"/>
        <v>3.7</v>
      </c>
      <c r="I8366" t="s">
        <v>13257</v>
      </c>
      <c r="J8366" t="s">
        <v>22</v>
      </c>
      <c r="K8366" t="s">
        <v>13325</v>
      </c>
      <c r="L8366" t="str">
        <f t="shared" si="1951"/>
        <v>Established</v>
      </c>
      <c r="N8366" s="2">
        <f t="shared" si="1952"/>
        <v>17</v>
      </c>
      <c r="O8366" t="s">
        <v>308</v>
      </c>
      <c r="P8366" t="s">
        <v>683</v>
      </c>
      <c r="Q8366" t="s">
        <v>105</v>
      </c>
      <c r="R8366" t="str">
        <f t="shared" si="1953"/>
        <v>Average</v>
      </c>
      <c r="S8366" t="str">
        <f t="shared" si="1954"/>
        <v xml:space="preserve"> </v>
      </c>
      <c r="T8366" t="b">
        <f t="shared" si="1955"/>
        <v>0</v>
      </c>
      <c r="U8366" t="b">
        <f t="shared" si="1956"/>
        <v>1</v>
      </c>
      <c r="V8366" t="str">
        <f t="shared" si="1957"/>
        <v>Average Company</v>
      </c>
      <c r="W8366" t="str">
        <f t="shared" si="1958"/>
        <v>Buy</v>
      </c>
      <c r="X8366" t="str">
        <f t="shared" si="1959"/>
        <v>Not Known</v>
      </c>
      <c r="Z8366" t="str">
        <f t="shared" si="1960"/>
        <v>None</v>
      </c>
      <c r="AB8366" t="str">
        <f t="shared" si="1961"/>
        <v>0</v>
      </c>
    </row>
    <row r="8367" spans="1:28" x14ac:dyDescent="0.3">
      <c r="A8367">
        <v>8365</v>
      </c>
      <c r="B8367" t="s">
        <v>13366</v>
      </c>
      <c r="C8367" t="str">
        <f t="shared" si="1948"/>
        <v>Long</v>
      </c>
      <c r="D8367">
        <v>3.6</v>
      </c>
      <c r="F8367" s="1">
        <f t="shared" si="1962"/>
        <v>3.6</v>
      </c>
      <c r="G8367" s="1">
        <f t="shared" si="1949"/>
        <v>3.6</v>
      </c>
      <c r="H8367">
        <f t="shared" si="1950"/>
        <v>3.6</v>
      </c>
      <c r="I8367" t="s">
        <v>13257</v>
      </c>
      <c r="J8367" t="s">
        <v>22</v>
      </c>
      <c r="K8367" t="s">
        <v>11300</v>
      </c>
      <c r="L8367" t="str">
        <f t="shared" si="1951"/>
        <v>Established</v>
      </c>
      <c r="N8367" s="2">
        <f t="shared" si="1952"/>
        <v>20</v>
      </c>
      <c r="O8367" t="s">
        <v>151</v>
      </c>
      <c r="P8367" t="s">
        <v>1308</v>
      </c>
      <c r="Q8367" t="s">
        <v>362</v>
      </c>
      <c r="R8367" t="str">
        <f t="shared" si="1953"/>
        <v>Average</v>
      </c>
      <c r="S8367" t="str">
        <f t="shared" si="1954"/>
        <v xml:space="preserve"> </v>
      </c>
      <c r="T8367" t="b">
        <f t="shared" si="1955"/>
        <v>0</v>
      </c>
      <c r="U8367" t="b">
        <f t="shared" si="1956"/>
        <v>1</v>
      </c>
      <c r="V8367" t="str">
        <f t="shared" si="1957"/>
        <v>Average Company</v>
      </c>
      <c r="W8367" t="str">
        <f t="shared" si="1958"/>
        <v>Don't Buy</v>
      </c>
      <c r="X8367" t="str">
        <f t="shared" si="1959"/>
        <v>Not Known</v>
      </c>
      <c r="Z8367" t="str">
        <f t="shared" si="1960"/>
        <v>None</v>
      </c>
      <c r="AB8367" t="str">
        <f t="shared" si="1961"/>
        <v>0</v>
      </c>
    </row>
    <row r="8368" spans="1:28" x14ac:dyDescent="0.3">
      <c r="A8368">
        <v>8366</v>
      </c>
      <c r="B8368" t="s">
        <v>13367</v>
      </c>
      <c r="C8368" t="str">
        <f t="shared" si="1948"/>
        <v>Short</v>
      </c>
      <c r="D8368">
        <v>4.5999999999999996</v>
      </c>
      <c r="F8368" s="1">
        <f t="shared" si="1962"/>
        <v>4.5999999999999996</v>
      </c>
      <c r="G8368" s="1">
        <f t="shared" si="1949"/>
        <v>4.5999999999999996</v>
      </c>
      <c r="H8368">
        <f t="shared" si="1950"/>
        <v>4.5999999999999996</v>
      </c>
      <c r="I8368" t="s">
        <v>13257</v>
      </c>
      <c r="J8368" t="s">
        <v>22</v>
      </c>
      <c r="K8368" t="s">
        <v>13368</v>
      </c>
      <c r="L8368" t="str">
        <f t="shared" si="1951"/>
        <v>Established</v>
      </c>
      <c r="N8368" s="2">
        <f t="shared" si="1952"/>
        <v>19</v>
      </c>
      <c r="O8368" t="s">
        <v>100</v>
      </c>
      <c r="P8368" t="s">
        <v>147</v>
      </c>
      <c r="Q8368" t="s">
        <v>44</v>
      </c>
      <c r="R8368" t="str">
        <f t="shared" si="1953"/>
        <v>Great</v>
      </c>
      <c r="S8368" t="str">
        <f t="shared" si="1954"/>
        <v>Great</v>
      </c>
      <c r="T8368" t="b">
        <f t="shared" si="1955"/>
        <v>1</v>
      </c>
      <c r="U8368" t="b">
        <f t="shared" si="1956"/>
        <v>1</v>
      </c>
      <c r="V8368" t="str">
        <f t="shared" si="1957"/>
        <v>Average Company</v>
      </c>
      <c r="W8368" t="str">
        <f t="shared" si="1958"/>
        <v>Don't Buy</v>
      </c>
      <c r="X8368" t="str">
        <f t="shared" si="1959"/>
        <v>Not Known</v>
      </c>
      <c r="Z8368" t="str">
        <f t="shared" si="1960"/>
        <v>None</v>
      </c>
      <c r="AB8368" t="str">
        <f t="shared" si="1961"/>
        <v>0</v>
      </c>
    </row>
    <row r="8369" spans="1:28" x14ac:dyDescent="0.3">
      <c r="A8369">
        <v>8367</v>
      </c>
      <c r="B8369" t="s">
        <v>13369</v>
      </c>
      <c r="C8369" t="str">
        <f t="shared" si="1948"/>
        <v>Long</v>
      </c>
      <c r="D8369">
        <v>4.0999999999999996</v>
      </c>
      <c r="F8369" s="1">
        <f t="shared" si="1962"/>
        <v>4.0999999999999996</v>
      </c>
      <c r="G8369" s="1">
        <f t="shared" si="1949"/>
        <v>4.0999999999999996</v>
      </c>
      <c r="H8369">
        <f t="shared" si="1950"/>
        <v>4.0999999999999996</v>
      </c>
      <c r="I8369" t="s">
        <v>13257</v>
      </c>
      <c r="J8369" t="s">
        <v>22</v>
      </c>
      <c r="K8369" t="s">
        <v>13370</v>
      </c>
      <c r="L8369" t="str">
        <f t="shared" si="1951"/>
        <v>Established</v>
      </c>
      <c r="N8369" s="2">
        <f t="shared" si="1952"/>
        <v>18</v>
      </c>
      <c r="O8369" t="s">
        <v>200</v>
      </c>
      <c r="P8369" t="s">
        <v>147</v>
      </c>
      <c r="Q8369" t="s">
        <v>19</v>
      </c>
      <c r="R8369" t="str">
        <f t="shared" si="1953"/>
        <v>Great</v>
      </c>
      <c r="S8369" t="str">
        <f t="shared" si="1954"/>
        <v>Great</v>
      </c>
      <c r="T8369" t="b">
        <f t="shared" si="1955"/>
        <v>1</v>
      </c>
      <c r="U8369" t="b">
        <f t="shared" si="1956"/>
        <v>1</v>
      </c>
      <c r="V8369" t="str">
        <f t="shared" si="1957"/>
        <v>Average Company</v>
      </c>
      <c r="W8369" t="str">
        <f t="shared" si="1958"/>
        <v>Don't Buy</v>
      </c>
      <c r="X8369" t="str">
        <f t="shared" si="1959"/>
        <v>Not Known</v>
      </c>
      <c r="Z8369" t="str">
        <f t="shared" si="1960"/>
        <v>None</v>
      </c>
      <c r="AB8369" t="str">
        <f t="shared" si="1961"/>
        <v>1Million</v>
      </c>
    </row>
    <row r="8370" spans="1:28" x14ac:dyDescent="0.3">
      <c r="A8370">
        <v>8368</v>
      </c>
      <c r="B8370" t="s">
        <v>13371</v>
      </c>
      <c r="C8370" t="str">
        <f t="shared" si="1948"/>
        <v>Short</v>
      </c>
      <c r="D8370">
        <v>3.6</v>
      </c>
      <c r="F8370" s="1">
        <f t="shared" si="1962"/>
        <v>3.6</v>
      </c>
      <c r="G8370" s="1">
        <f t="shared" si="1949"/>
        <v>3.6</v>
      </c>
      <c r="H8370">
        <f t="shared" si="1950"/>
        <v>3.6</v>
      </c>
      <c r="I8370" t="s">
        <v>13257</v>
      </c>
      <c r="J8370" t="s">
        <v>22</v>
      </c>
      <c r="K8370" t="s">
        <v>13372</v>
      </c>
      <c r="L8370" t="str">
        <f t="shared" si="1951"/>
        <v>Established</v>
      </c>
      <c r="N8370" s="2">
        <f t="shared" si="1952"/>
        <v>24</v>
      </c>
      <c r="O8370" t="s">
        <v>185</v>
      </c>
      <c r="P8370" t="s">
        <v>1308</v>
      </c>
      <c r="Q8370" t="s">
        <v>186</v>
      </c>
      <c r="R8370" t="str">
        <f t="shared" si="1953"/>
        <v>Average</v>
      </c>
      <c r="S8370" t="str">
        <f t="shared" si="1954"/>
        <v xml:space="preserve"> </v>
      </c>
      <c r="T8370" t="b">
        <f t="shared" si="1955"/>
        <v>0</v>
      </c>
      <c r="U8370" t="b">
        <f t="shared" si="1956"/>
        <v>1</v>
      </c>
      <c r="V8370" t="str">
        <f t="shared" si="1957"/>
        <v>Average Company</v>
      </c>
      <c r="W8370" t="str">
        <f t="shared" si="1958"/>
        <v>Don't Buy</v>
      </c>
      <c r="X8370" t="str">
        <f t="shared" si="1959"/>
        <v>Not Known</v>
      </c>
      <c r="Z8370" t="str">
        <f t="shared" si="1960"/>
        <v>None</v>
      </c>
      <c r="AB8370" t="str">
        <f t="shared" si="1961"/>
        <v>0</v>
      </c>
    </row>
    <row r="8371" spans="1:28" x14ac:dyDescent="0.3">
      <c r="A8371">
        <v>8369</v>
      </c>
      <c r="B8371" t="s">
        <v>13337</v>
      </c>
      <c r="C8371" t="str">
        <f t="shared" si="1948"/>
        <v>Long</v>
      </c>
      <c r="D8371">
        <v>3.4</v>
      </c>
      <c r="F8371" s="1">
        <f t="shared" si="1962"/>
        <v>3.4</v>
      </c>
      <c r="G8371" s="1">
        <f t="shared" si="1949"/>
        <v>3.4</v>
      </c>
      <c r="H8371">
        <f t="shared" si="1950"/>
        <v>3.4</v>
      </c>
      <c r="I8371" t="s">
        <v>13257</v>
      </c>
      <c r="J8371" t="s">
        <v>22</v>
      </c>
      <c r="K8371" t="s">
        <v>3695</v>
      </c>
      <c r="L8371" t="str">
        <f t="shared" si="1951"/>
        <v>Established</v>
      </c>
      <c r="N8371" s="2">
        <f t="shared" si="1952"/>
        <v>14</v>
      </c>
      <c r="O8371" t="s">
        <v>522</v>
      </c>
      <c r="P8371" t="s">
        <v>1308</v>
      </c>
      <c r="Q8371" t="s">
        <v>186</v>
      </c>
      <c r="R8371" t="str">
        <f t="shared" si="1953"/>
        <v>Average</v>
      </c>
      <c r="S8371" t="str">
        <f t="shared" si="1954"/>
        <v xml:space="preserve"> </v>
      </c>
      <c r="T8371" t="b">
        <f t="shared" si="1955"/>
        <v>0</v>
      </c>
      <c r="U8371" t="b">
        <f t="shared" si="1956"/>
        <v>0</v>
      </c>
      <c r="V8371" t="str">
        <f t="shared" si="1957"/>
        <v>Average Company</v>
      </c>
      <c r="W8371" t="str">
        <f t="shared" si="1958"/>
        <v>Don't Buy</v>
      </c>
      <c r="X8371" t="str">
        <f t="shared" si="1959"/>
        <v>Not Known</v>
      </c>
      <c r="Z8371" t="str">
        <f t="shared" si="1960"/>
        <v>None</v>
      </c>
      <c r="AB8371" t="str">
        <f t="shared" si="1961"/>
        <v>0</v>
      </c>
    </row>
    <row r="8372" spans="1:28" x14ac:dyDescent="0.3">
      <c r="A8372">
        <v>8370</v>
      </c>
      <c r="B8372" t="s">
        <v>13373</v>
      </c>
      <c r="C8372" t="str">
        <f t="shared" si="1948"/>
        <v>Long</v>
      </c>
      <c r="D8372">
        <v>4.5</v>
      </c>
      <c r="F8372" s="1">
        <f t="shared" si="1962"/>
        <v>4.5</v>
      </c>
      <c r="G8372" s="1">
        <f t="shared" si="1949"/>
        <v>4.5</v>
      </c>
      <c r="H8372">
        <f t="shared" si="1950"/>
        <v>4.5</v>
      </c>
      <c r="I8372" t="s">
        <v>13257</v>
      </c>
      <c r="J8372" t="s">
        <v>9799</v>
      </c>
      <c r="K8372" t="s">
        <v>267</v>
      </c>
      <c r="L8372" t="str">
        <f t="shared" si="1951"/>
        <v>Established</v>
      </c>
      <c r="N8372" s="2">
        <f t="shared" si="1952"/>
        <v>51</v>
      </c>
      <c r="O8372" t="s">
        <v>1308</v>
      </c>
      <c r="Q8372" t="s">
        <v>19</v>
      </c>
      <c r="R8372" t="str">
        <f t="shared" si="1953"/>
        <v>Great</v>
      </c>
      <c r="S8372" t="str">
        <f t="shared" si="1954"/>
        <v>Great</v>
      </c>
      <c r="T8372" t="b">
        <f t="shared" si="1955"/>
        <v>1</v>
      </c>
      <c r="U8372" t="b">
        <f t="shared" si="1956"/>
        <v>1</v>
      </c>
      <c r="V8372" t="str">
        <f t="shared" si="1957"/>
        <v>Top Company</v>
      </c>
      <c r="W8372" t="str">
        <f t="shared" si="1958"/>
        <v>Don't Buy</v>
      </c>
      <c r="X8372" t="str">
        <f t="shared" si="1959"/>
        <v>Not Known</v>
      </c>
      <c r="Z8372" t="str">
        <f t="shared" si="1960"/>
        <v>None</v>
      </c>
      <c r="AB8372" t="str">
        <f t="shared" si="1961"/>
        <v>1Million</v>
      </c>
    </row>
    <row r="8373" spans="1:28" x14ac:dyDescent="0.3">
      <c r="A8373">
        <v>8371</v>
      </c>
      <c r="B8373" t="s">
        <v>13374</v>
      </c>
      <c r="C8373" t="str">
        <f t="shared" si="1948"/>
        <v>Long</v>
      </c>
      <c r="D8373">
        <v>3.9</v>
      </c>
      <c r="F8373" s="1">
        <f t="shared" si="1962"/>
        <v>3.9</v>
      </c>
      <c r="G8373" s="1">
        <f t="shared" si="1949"/>
        <v>3.9</v>
      </c>
      <c r="H8373">
        <f t="shared" si="1950"/>
        <v>3.9</v>
      </c>
      <c r="I8373" t="s">
        <v>13257</v>
      </c>
      <c r="J8373" t="s">
        <v>3712</v>
      </c>
      <c r="K8373" t="s">
        <v>604</v>
      </c>
      <c r="L8373" t="str">
        <f t="shared" si="1951"/>
        <v>Established</v>
      </c>
      <c r="N8373" s="2">
        <f t="shared" si="1952"/>
        <v>10</v>
      </c>
      <c r="O8373" t="s">
        <v>75</v>
      </c>
      <c r="Q8373" t="s">
        <v>601</v>
      </c>
      <c r="R8373" t="str">
        <f t="shared" si="1953"/>
        <v>Average</v>
      </c>
      <c r="S8373" t="str">
        <f t="shared" si="1954"/>
        <v xml:space="preserve"> </v>
      </c>
      <c r="T8373" t="b">
        <f t="shared" si="1955"/>
        <v>0</v>
      </c>
      <c r="U8373" t="b">
        <f t="shared" si="1956"/>
        <v>1</v>
      </c>
      <c r="V8373" t="str">
        <f t="shared" si="1957"/>
        <v>Average Company</v>
      </c>
      <c r="W8373" t="str">
        <f t="shared" si="1958"/>
        <v>Don't Buy</v>
      </c>
      <c r="X8373" t="str">
        <f t="shared" si="1959"/>
        <v>Not Known</v>
      </c>
      <c r="Z8373" t="str">
        <f t="shared" si="1960"/>
        <v>None</v>
      </c>
      <c r="AB8373" t="str">
        <f t="shared" si="1961"/>
        <v>0</v>
      </c>
    </row>
    <row r="8374" spans="1:28" x14ac:dyDescent="0.3">
      <c r="A8374">
        <v>8372</v>
      </c>
      <c r="B8374" t="s">
        <v>13375</v>
      </c>
      <c r="C8374" t="str">
        <f t="shared" si="1948"/>
        <v>Long</v>
      </c>
      <c r="D8374">
        <v>4.0999999999999996</v>
      </c>
      <c r="F8374" s="1">
        <f t="shared" si="1962"/>
        <v>4.0999999999999996</v>
      </c>
      <c r="G8374" s="1">
        <f t="shared" si="1949"/>
        <v>4.0999999999999996</v>
      </c>
      <c r="H8374">
        <f t="shared" si="1950"/>
        <v>4.0999999999999996</v>
      </c>
      <c r="I8374" t="s">
        <v>13257</v>
      </c>
      <c r="J8374" t="s">
        <v>22</v>
      </c>
      <c r="K8374" t="s">
        <v>6917</v>
      </c>
      <c r="L8374" t="str">
        <f t="shared" si="1951"/>
        <v>Established</v>
      </c>
      <c r="N8374" s="2">
        <f t="shared" si="1952"/>
        <v>18</v>
      </c>
      <c r="O8374" t="s">
        <v>200</v>
      </c>
      <c r="P8374" t="s">
        <v>683</v>
      </c>
      <c r="Q8374" t="s">
        <v>417</v>
      </c>
      <c r="R8374" t="str">
        <f t="shared" si="1953"/>
        <v>Great</v>
      </c>
      <c r="S8374" t="str">
        <f t="shared" si="1954"/>
        <v>Great</v>
      </c>
      <c r="T8374" t="b">
        <f t="shared" si="1955"/>
        <v>1</v>
      </c>
      <c r="U8374" t="b">
        <f t="shared" si="1956"/>
        <v>1</v>
      </c>
      <c r="V8374" t="str">
        <f t="shared" si="1957"/>
        <v>Average Company</v>
      </c>
      <c r="W8374" t="str">
        <f t="shared" si="1958"/>
        <v>Don't Buy</v>
      </c>
      <c r="X8374" t="str">
        <f t="shared" si="1959"/>
        <v>Not Known</v>
      </c>
      <c r="Z8374" t="str">
        <f t="shared" si="1960"/>
        <v>None</v>
      </c>
      <c r="AB8374" t="str">
        <f t="shared" si="1961"/>
        <v>0</v>
      </c>
    </row>
    <row r="8375" spans="1:28" x14ac:dyDescent="0.3">
      <c r="A8375">
        <v>8373</v>
      </c>
      <c r="B8375" t="s">
        <v>13376</v>
      </c>
      <c r="C8375" t="str">
        <f t="shared" si="1948"/>
        <v>Long</v>
      </c>
      <c r="D8375">
        <v>3.9</v>
      </c>
      <c r="F8375" s="1">
        <f t="shared" si="1962"/>
        <v>4.4000000000000004</v>
      </c>
      <c r="G8375" s="1">
        <f t="shared" si="1949"/>
        <v>4.4000000000000004</v>
      </c>
      <c r="H8375">
        <f t="shared" si="1950"/>
        <v>4</v>
      </c>
      <c r="I8375" t="s">
        <v>13257</v>
      </c>
      <c r="J8375" t="s">
        <v>22</v>
      </c>
      <c r="K8375" t="s">
        <v>4530</v>
      </c>
      <c r="L8375" t="str">
        <f t="shared" si="1951"/>
        <v>Startup</v>
      </c>
      <c r="N8375" s="2">
        <f t="shared" si="1952"/>
        <v>8</v>
      </c>
      <c r="O8375" t="s">
        <v>583</v>
      </c>
      <c r="P8375" t="s">
        <v>691</v>
      </c>
      <c r="Q8375" t="s">
        <v>28</v>
      </c>
      <c r="R8375" t="str">
        <f t="shared" si="1953"/>
        <v>Average</v>
      </c>
      <c r="S8375" t="str">
        <f t="shared" si="1954"/>
        <v xml:space="preserve"> </v>
      </c>
      <c r="T8375" t="b">
        <f t="shared" si="1955"/>
        <v>0</v>
      </c>
      <c r="U8375" t="b">
        <f t="shared" si="1956"/>
        <v>1</v>
      </c>
      <c r="V8375" t="str">
        <f t="shared" si="1957"/>
        <v>Average Company</v>
      </c>
      <c r="W8375" t="str">
        <f t="shared" si="1958"/>
        <v>Don't Buy</v>
      </c>
      <c r="X8375" t="str">
        <f t="shared" si="1959"/>
        <v>Not Known</v>
      </c>
      <c r="Z8375" t="str">
        <f t="shared" si="1960"/>
        <v>None</v>
      </c>
      <c r="AB8375" t="str">
        <f t="shared" si="1961"/>
        <v>500K</v>
      </c>
    </row>
    <row r="8376" spans="1:28" x14ac:dyDescent="0.3">
      <c r="A8376">
        <v>8374</v>
      </c>
      <c r="B8376" t="s">
        <v>13377</v>
      </c>
      <c r="C8376" t="str">
        <f t="shared" si="1948"/>
        <v>Long</v>
      </c>
      <c r="D8376">
        <v>3.7</v>
      </c>
      <c r="F8376" s="1">
        <f t="shared" si="1962"/>
        <v>3.7</v>
      </c>
      <c r="G8376" s="1">
        <f t="shared" si="1949"/>
        <v>3.7</v>
      </c>
      <c r="H8376">
        <f t="shared" si="1950"/>
        <v>3.7</v>
      </c>
      <c r="I8376" t="s">
        <v>13257</v>
      </c>
      <c r="J8376" t="s">
        <v>22</v>
      </c>
      <c r="K8376" t="s">
        <v>13378</v>
      </c>
      <c r="L8376" t="str">
        <f t="shared" si="1951"/>
        <v>Established</v>
      </c>
      <c r="N8376" s="2">
        <f t="shared" si="1952"/>
        <v>31</v>
      </c>
      <c r="O8376" t="s">
        <v>58</v>
      </c>
      <c r="P8376" t="s">
        <v>1308</v>
      </c>
      <c r="Q8376" t="s">
        <v>362</v>
      </c>
      <c r="R8376" t="str">
        <f t="shared" si="1953"/>
        <v>Average</v>
      </c>
      <c r="S8376" t="str">
        <f t="shared" si="1954"/>
        <v xml:space="preserve"> </v>
      </c>
      <c r="T8376" t="b">
        <f t="shared" si="1955"/>
        <v>0</v>
      </c>
      <c r="U8376" t="b">
        <f t="shared" si="1956"/>
        <v>1</v>
      </c>
      <c r="V8376" t="str">
        <f t="shared" si="1957"/>
        <v>Average Company</v>
      </c>
      <c r="W8376" t="str">
        <f t="shared" si="1958"/>
        <v>Don't Buy</v>
      </c>
      <c r="X8376" t="str">
        <f t="shared" si="1959"/>
        <v>Not Known</v>
      </c>
      <c r="Z8376" t="str">
        <f t="shared" si="1960"/>
        <v>None</v>
      </c>
      <c r="AB8376" t="str">
        <f t="shared" si="1961"/>
        <v>0</v>
      </c>
    </row>
    <row r="8377" spans="1:28" x14ac:dyDescent="0.3">
      <c r="A8377">
        <v>8375</v>
      </c>
      <c r="B8377" t="s">
        <v>13379</v>
      </c>
      <c r="C8377" t="str">
        <f t="shared" si="1948"/>
        <v>Long</v>
      </c>
      <c r="D8377">
        <v>4.2</v>
      </c>
      <c r="F8377" s="1">
        <f t="shared" si="1962"/>
        <v>4.2</v>
      </c>
      <c r="G8377" s="1">
        <f t="shared" si="1949"/>
        <v>4.2</v>
      </c>
      <c r="H8377">
        <f t="shared" si="1950"/>
        <v>4.2</v>
      </c>
      <c r="I8377" t="s">
        <v>13257</v>
      </c>
      <c r="J8377" t="s">
        <v>22</v>
      </c>
      <c r="K8377" t="s">
        <v>4536</v>
      </c>
      <c r="L8377" t="str">
        <f t="shared" si="1951"/>
        <v>Established</v>
      </c>
      <c r="N8377" s="2">
        <f t="shared" si="1952"/>
        <v>20</v>
      </c>
      <c r="O8377" t="s">
        <v>683</v>
      </c>
      <c r="Q8377" t="s">
        <v>284</v>
      </c>
      <c r="R8377" t="str">
        <f t="shared" si="1953"/>
        <v>Great</v>
      </c>
      <c r="S8377" t="str">
        <f t="shared" si="1954"/>
        <v>Great</v>
      </c>
      <c r="T8377" t="b">
        <f t="shared" si="1955"/>
        <v>1</v>
      </c>
      <c r="U8377" t="b">
        <f t="shared" si="1956"/>
        <v>1</v>
      </c>
      <c r="V8377" t="str">
        <f t="shared" si="1957"/>
        <v>Average Company</v>
      </c>
      <c r="W8377" t="str">
        <f t="shared" si="1958"/>
        <v>Don't Buy</v>
      </c>
      <c r="X8377" t="str">
        <f t="shared" si="1959"/>
        <v>Not Known</v>
      </c>
      <c r="Z8377" t="str">
        <f t="shared" si="1960"/>
        <v>None</v>
      </c>
      <c r="AB8377" t="str">
        <f t="shared" si="1961"/>
        <v>0</v>
      </c>
    </row>
    <row r="8378" spans="1:28" x14ac:dyDescent="0.3">
      <c r="A8378">
        <v>8376</v>
      </c>
      <c r="B8378" t="s">
        <v>13380</v>
      </c>
      <c r="C8378" t="str">
        <f t="shared" si="1948"/>
        <v>Long</v>
      </c>
      <c r="D8378">
        <v>4.4000000000000004</v>
      </c>
      <c r="F8378" s="1">
        <f t="shared" si="1962"/>
        <v>4.9000000000000004</v>
      </c>
      <c r="G8378" s="1">
        <f t="shared" si="1949"/>
        <v>4.9000000000000004</v>
      </c>
      <c r="H8378">
        <f t="shared" si="1950"/>
        <v>4.5</v>
      </c>
      <c r="I8378" t="s">
        <v>13257</v>
      </c>
      <c r="J8378" t="s">
        <v>22</v>
      </c>
      <c r="K8378" t="s">
        <v>8830</v>
      </c>
      <c r="L8378" t="str">
        <f t="shared" si="1951"/>
        <v>Startup</v>
      </c>
      <c r="N8378" s="2">
        <f t="shared" si="1952"/>
        <v>7</v>
      </c>
      <c r="O8378" t="s">
        <v>318</v>
      </c>
      <c r="P8378" t="s">
        <v>1261</v>
      </c>
      <c r="Q8378" t="s">
        <v>284</v>
      </c>
      <c r="R8378" t="str">
        <f t="shared" si="1953"/>
        <v>Great</v>
      </c>
      <c r="S8378" t="str">
        <f t="shared" si="1954"/>
        <v>Great</v>
      </c>
      <c r="T8378" t="b">
        <f t="shared" si="1955"/>
        <v>0</v>
      </c>
      <c r="U8378" t="b">
        <f t="shared" si="1956"/>
        <v>1</v>
      </c>
      <c r="V8378" t="str">
        <f t="shared" si="1957"/>
        <v>Average Company</v>
      </c>
      <c r="W8378" t="str">
        <f t="shared" si="1958"/>
        <v>Don't Buy</v>
      </c>
      <c r="X8378" t="str">
        <f t="shared" si="1959"/>
        <v>Not Known</v>
      </c>
      <c r="Z8378" t="str">
        <f t="shared" si="1960"/>
        <v>None</v>
      </c>
      <c r="AB8378" t="str">
        <f t="shared" si="1961"/>
        <v>0</v>
      </c>
    </row>
    <row r="8379" spans="1:28" x14ac:dyDescent="0.3">
      <c r="A8379">
        <v>8377</v>
      </c>
      <c r="B8379" t="s">
        <v>13381</v>
      </c>
      <c r="C8379" t="str">
        <f t="shared" si="1948"/>
        <v>Long</v>
      </c>
      <c r="D8379">
        <v>3.7</v>
      </c>
      <c r="F8379" s="1" t="e">
        <f t="shared" si="1962"/>
        <v>#VALUE!</v>
      </c>
      <c r="G8379" s="1" t="e">
        <f t="shared" si="1949"/>
        <v>#VALUE!</v>
      </c>
      <c r="H8379" t="e">
        <f t="shared" si="1950"/>
        <v>#VALUE!</v>
      </c>
      <c r="I8379" t="s">
        <v>13257</v>
      </c>
      <c r="J8379" t="s">
        <v>13119</v>
      </c>
      <c r="K8379" t="s">
        <v>121</v>
      </c>
      <c r="L8379" t="e">
        <f t="shared" si="1951"/>
        <v>#VALUE!</v>
      </c>
      <c r="N8379" s="2" t="e">
        <f t="shared" si="1952"/>
        <v>#VALUE!</v>
      </c>
      <c r="O8379" t="s">
        <v>147</v>
      </c>
      <c r="Q8379" t="s">
        <v>284</v>
      </c>
      <c r="R8379" t="str">
        <f t="shared" si="1953"/>
        <v>Average</v>
      </c>
      <c r="S8379" t="str">
        <f t="shared" si="1954"/>
        <v xml:space="preserve"> </v>
      </c>
      <c r="T8379" t="e">
        <f t="shared" si="1955"/>
        <v>#VALUE!</v>
      </c>
      <c r="U8379" t="e">
        <f t="shared" si="1956"/>
        <v>#VALUE!</v>
      </c>
      <c r="V8379" t="e">
        <f t="shared" si="1957"/>
        <v>#VALUE!</v>
      </c>
      <c r="W8379" t="str">
        <f t="shared" si="1958"/>
        <v>Buy</v>
      </c>
      <c r="X8379" t="str">
        <f t="shared" si="1959"/>
        <v>Not Known</v>
      </c>
      <c r="Z8379" t="e">
        <f t="shared" si="1960"/>
        <v>#VALUE!</v>
      </c>
      <c r="AB8379" t="str">
        <f t="shared" si="1961"/>
        <v>0</v>
      </c>
    </row>
    <row r="8380" spans="1:28" x14ac:dyDescent="0.3">
      <c r="A8380">
        <v>8378</v>
      </c>
      <c r="B8380" t="s">
        <v>13382</v>
      </c>
      <c r="C8380" t="str">
        <f t="shared" si="1948"/>
        <v>Long</v>
      </c>
      <c r="D8380">
        <v>3.8</v>
      </c>
      <c r="F8380" s="1">
        <f t="shared" si="1962"/>
        <v>3.8</v>
      </c>
      <c r="G8380" s="1">
        <f t="shared" si="1949"/>
        <v>3.8</v>
      </c>
      <c r="H8380">
        <f t="shared" si="1950"/>
        <v>3.8</v>
      </c>
      <c r="I8380" t="s">
        <v>13257</v>
      </c>
      <c r="J8380" t="s">
        <v>13383</v>
      </c>
      <c r="K8380" t="s">
        <v>267</v>
      </c>
      <c r="L8380" t="str">
        <f t="shared" si="1951"/>
        <v>Established</v>
      </c>
      <c r="N8380" s="2">
        <f t="shared" si="1952"/>
        <v>51</v>
      </c>
      <c r="O8380" t="s">
        <v>1308</v>
      </c>
      <c r="Q8380" t="s">
        <v>523</v>
      </c>
      <c r="R8380" t="str">
        <f t="shared" si="1953"/>
        <v>Average</v>
      </c>
      <c r="S8380" t="str">
        <f t="shared" si="1954"/>
        <v xml:space="preserve"> </v>
      </c>
      <c r="T8380" t="b">
        <f t="shared" si="1955"/>
        <v>0</v>
      </c>
      <c r="U8380" t="b">
        <f t="shared" si="1956"/>
        <v>1</v>
      </c>
      <c r="V8380" t="str">
        <f t="shared" si="1957"/>
        <v>Average Company</v>
      </c>
      <c r="W8380" t="str">
        <f t="shared" si="1958"/>
        <v>Don't Buy</v>
      </c>
      <c r="X8380" t="str">
        <f t="shared" si="1959"/>
        <v>Not Known</v>
      </c>
      <c r="Z8380" t="str">
        <f t="shared" si="1960"/>
        <v>None</v>
      </c>
      <c r="AB8380" t="str">
        <f t="shared" si="1961"/>
        <v>0</v>
      </c>
    </row>
    <row r="8381" spans="1:28" x14ac:dyDescent="0.3">
      <c r="A8381">
        <v>8379</v>
      </c>
      <c r="B8381" t="s">
        <v>13384</v>
      </c>
      <c r="C8381" t="str">
        <f t="shared" si="1948"/>
        <v>Long</v>
      </c>
      <c r="D8381">
        <v>3.7</v>
      </c>
      <c r="F8381" s="1">
        <f t="shared" si="1962"/>
        <v>3.7</v>
      </c>
      <c r="G8381" s="1">
        <f t="shared" si="1949"/>
        <v>3.7</v>
      </c>
      <c r="H8381">
        <f t="shared" si="1950"/>
        <v>3.7</v>
      </c>
      <c r="I8381" t="s">
        <v>13257</v>
      </c>
      <c r="J8381" t="s">
        <v>2458</v>
      </c>
      <c r="K8381" t="s">
        <v>24</v>
      </c>
      <c r="L8381" t="str">
        <f t="shared" si="1951"/>
        <v>Established</v>
      </c>
      <c r="N8381" s="2">
        <f t="shared" si="1952"/>
        <v>20</v>
      </c>
      <c r="O8381" t="s">
        <v>683</v>
      </c>
      <c r="Q8381" t="s">
        <v>551</v>
      </c>
      <c r="R8381" t="str">
        <f t="shared" si="1953"/>
        <v>Average</v>
      </c>
      <c r="S8381" t="str">
        <f t="shared" si="1954"/>
        <v xml:space="preserve"> </v>
      </c>
      <c r="T8381" t="b">
        <f t="shared" si="1955"/>
        <v>0</v>
      </c>
      <c r="U8381" t="b">
        <f t="shared" si="1956"/>
        <v>1</v>
      </c>
      <c r="V8381" t="str">
        <f t="shared" si="1957"/>
        <v>Average Company</v>
      </c>
      <c r="W8381" t="str">
        <f t="shared" si="1958"/>
        <v>Don't Buy</v>
      </c>
      <c r="X8381" t="str">
        <f t="shared" si="1959"/>
        <v>Not Known</v>
      </c>
      <c r="Z8381" t="str">
        <f t="shared" si="1960"/>
        <v>None</v>
      </c>
      <c r="AB8381" t="str">
        <f t="shared" si="1961"/>
        <v>0</v>
      </c>
    </row>
    <row r="8382" spans="1:28" x14ac:dyDescent="0.3">
      <c r="A8382">
        <v>8380</v>
      </c>
      <c r="B8382" t="s">
        <v>13385</v>
      </c>
      <c r="C8382" t="str">
        <f t="shared" si="1948"/>
        <v>Long</v>
      </c>
      <c r="D8382">
        <v>4</v>
      </c>
      <c r="F8382" s="1">
        <f t="shared" si="1962"/>
        <v>4</v>
      </c>
      <c r="G8382" s="1">
        <f t="shared" si="1949"/>
        <v>4</v>
      </c>
      <c r="H8382">
        <f t="shared" si="1950"/>
        <v>4</v>
      </c>
      <c r="I8382" t="s">
        <v>13257</v>
      </c>
      <c r="J8382" t="s">
        <v>5452</v>
      </c>
      <c r="K8382" t="s">
        <v>126</v>
      </c>
      <c r="L8382" t="str">
        <f t="shared" si="1951"/>
        <v>Established</v>
      </c>
      <c r="N8382" s="2">
        <f t="shared" si="1952"/>
        <v>51</v>
      </c>
      <c r="O8382" t="s">
        <v>1308</v>
      </c>
      <c r="Q8382" t="s">
        <v>1630</v>
      </c>
      <c r="R8382" t="str">
        <f t="shared" si="1953"/>
        <v>Average</v>
      </c>
      <c r="S8382" t="str">
        <f t="shared" si="1954"/>
        <v xml:space="preserve"> </v>
      </c>
      <c r="T8382" t="b">
        <f t="shared" si="1955"/>
        <v>0</v>
      </c>
      <c r="U8382" t="b">
        <f t="shared" si="1956"/>
        <v>1</v>
      </c>
      <c r="V8382" t="str">
        <f t="shared" si="1957"/>
        <v>Average Company</v>
      </c>
      <c r="W8382" t="str">
        <f t="shared" si="1958"/>
        <v>Don't Buy</v>
      </c>
      <c r="X8382" t="str">
        <f t="shared" si="1959"/>
        <v>Not Known</v>
      </c>
      <c r="Z8382" t="str">
        <f t="shared" si="1960"/>
        <v>None</v>
      </c>
      <c r="AB8382" t="str">
        <f t="shared" si="1961"/>
        <v>0</v>
      </c>
    </row>
    <row r="8383" spans="1:28" x14ac:dyDescent="0.3">
      <c r="A8383">
        <v>8381</v>
      </c>
      <c r="B8383" t="s">
        <v>13386</v>
      </c>
      <c r="C8383" t="str">
        <f t="shared" si="1948"/>
        <v>Long</v>
      </c>
      <c r="D8383">
        <v>3.9</v>
      </c>
      <c r="F8383" s="1">
        <f t="shared" si="1962"/>
        <v>4.4000000000000004</v>
      </c>
      <c r="G8383" s="1">
        <f t="shared" si="1949"/>
        <v>4.4000000000000004</v>
      </c>
      <c r="H8383">
        <f t="shared" si="1950"/>
        <v>4</v>
      </c>
      <c r="I8383" t="s">
        <v>13257</v>
      </c>
      <c r="J8383" t="s">
        <v>881</v>
      </c>
      <c r="K8383" t="s">
        <v>10493</v>
      </c>
      <c r="L8383" t="str">
        <f t="shared" si="1951"/>
        <v>Startup</v>
      </c>
      <c r="N8383" s="2">
        <f t="shared" si="1952"/>
        <v>5</v>
      </c>
      <c r="O8383" t="s">
        <v>138</v>
      </c>
      <c r="P8383" t="s">
        <v>683</v>
      </c>
      <c r="Q8383" t="s">
        <v>19</v>
      </c>
      <c r="R8383" t="str">
        <f t="shared" si="1953"/>
        <v>Average</v>
      </c>
      <c r="S8383" t="str">
        <f t="shared" si="1954"/>
        <v xml:space="preserve"> </v>
      </c>
      <c r="T8383" t="b">
        <f t="shared" si="1955"/>
        <v>0</v>
      </c>
      <c r="U8383" t="b">
        <f t="shared" si="1956"/>
        <v>1</v>
      </c>
      <c r="V8383" t="str">
        <f t="shared" si="1957"/>
        <v>Average Company</v>
      </c>
      <c r="W8383" t="str">
        <f t="shared" si="1958"/>
        <v>Don't Buy</v>
      </c>
      <c r="X8383" t="str">
        <f t="shared" si="1959"/>
        <v>Not Known</v>
      </c>
      <c r="Z8383" t="str">
        <f t="shared" si="1960"/>
        <v>None</v>
      </c>
      <c r="AB8383" t="str">
        <f t="shared" si="1961"/>
        <v>500K</v>
      </c>
    </row>
    <row r="8384" spans="1:28" x14ac:dyDescent="0.3">
      <c r="A8384">
        <v>8382</v>
      </c>
      <c r="B8384" t="s">
        <v>13387</v>
      </c>
      <c r="C8384" t="str">
        <f t="shared" si="1948"/>
        <v>Long</v>
      </c>
      <c r="D8384">
        <v>2.2999999999999998</v>
      </c>
      <c r="F8384" s="1" t="e">
        <f t="shared" si="1962"/>
        <v>#VALUE!</v>
      </c>
      <c r="G8384" s="1" t="e">
        <f t="shared" si="1949"/>
        <v>#VALUE!</v>
      </c>
      <c r="H8384" t="e">
        <f t="shared" si="1950"/>
        <v>#VALUE!</v>
      </c>
      <c r="I8384" t="s">
        <v>13257</v>
      </c>
      <c r="J8384" t="s">
        <v>4715</v>
      </c>
      <c r="K8384" t="s">
        <v>683</v>
      </c>
      <c r="L8384" t="e">
        <f t="shared" si="1951"/>
        <v>#VALUE!</v>
      </c>
      <c r="N8384" s="2" t="e">
        <f t="shared" si="1952"/>
        <v>#VALUE!</v>
      </c>
      <c r="Q8384" t="s">
        <v>800</v>
      </c>
      <c r="R8384" t="str">
        <f t="shared" si="1953"/>
        <v>Average</v>
      </c>
      <c r="S8384" t="str">
        <f t="shared" si="1954"/>
        <v xml:space="preserve"> </v>
      </c>
      <c r="T8384" t="e">
        <f t="shared" si="1955"/>
        <v>#VALUE!</v>
      </c>
      <c r="U8384" t="e">
        <f t="shared" si="1956"/>
        <v>#VALUE!</v>
      </c>
      <c r="V8384" t="e">
        <f t="shared" si="1957"/>
        <v>#VALUE!</v>
      </c>
      <c r="W8384" t="str">
        <f t="shared" si="1958"/>
        <v>Don't Buy</v>
      </c>
      <c r="X8384" t="str">
        <f t="shared" si="1959"/>
        <v>Not Known</v>
      </c>
      <c r="Z8384" t="e">
        <f t="shared" si="1960"/>
        <v>#VALUE!</v>
      </c>
      <c r="AB8384" t="str">
        <f t="shared" si="1961"/>
        <v>0</v>
      </c>
    </row>
    <row r="8385" spans="1:28" x14ac:dyDescent="0.3">
      <c r="A8385">
        <v>8383</v>
      </c>
      <c r="B8385" t="s">
        <v>13388</v>
      </c>
      <c r="C8385" t="str">
        <f t="shared" si="1948"/>
        <v>Long</v>
      </c>
      <c r="D8385">
        <v>3.9</v>
      </c>
      <c r="F8385" s="1">
        <f t="shared" si="1962"/>
        <v>4.4000000000000004</v>
      </c>
      <c r="G8385" s="1">
        <f t="shared" si="1949"/>
        <v>4.4000000000000004</v>
      </c>
      <c r="H8385">
        <f t="shared" si="1950"/>
        <v>4</v>
      </c>
      <c r="I8385" t="s">
        <v>13257</v>
      </c>
      <c r="J8385" t="s">
        <v>22</v>
      </c>
      <c r="K8385" t="s">
        <v>13389</v>
      </c>
      <c r="L8385" t="str">
        <f t="shared" si="1951"/>
        <v>Startup</v>
      </c>
      <c r="N8385" s="2">
        <f t="shared" si="1952"/>
        <v>8</v>
      </c>
      <c r="O8385" t="s">
        <v>583</v>
      </c>
      <c r="P8385" t="s">
        <v>1308</v>
      </c>
      <c r="Q8385" t="s">
        <v>533</v>
      </c>
      <c r="R8385" t="str">
        <f t="shared" si="1953"/>
        <v>Average</v>
      </c>
      <c r="S8385" t="str">
        <f t="shared" si="1954"/>
        <v xml:space="preserve"> </v>
      </c>
      <c r="T8385" t="b">
        <f t="shared" si="1955"/>
        <v>0</v>
      </c>
      <c r="U8385" t="b">
        <f t="shared" si="1956"/>
        <v>1</v>
      </c>
      <c r="V8385" t="str">
        <f t="shared" si="1957"/>
        <v>Average Company</v>
      </c>
      <c r="W8385" t="str">
        <f t="shared" si="1958"/>
        <v>Don't Buy</v>
      </c>
      <c r="X8385" t="str">
        <f t="shared" si="1959"/>
        <v>Not Known</v>
      </c>
      <c r="Z8385" t="str">
        <f t="shared" si="1960"/>
        <v>None</v>
      </c>
      <c r="AB8385" t="str">
        <f t="shared" si="1961"/>
        <v>0</v>
      </c>
    </row>
    <row r="8386" spans="1:28" x14ac:dyDescent="0.3">
      <c r="A8386">
        <v>8384</v>
      </c>
      <c r="B8386" t="s">
        <v>13390</v>
      </c>
      <c r="C8386" t="str">
        <f t="shared" si="1948"/>
        <v>Long</v>
      </c>
      <c r="D8386">
        <v>4</v>
      </c>
      <c r="F8386" s="1" t="e">
        <f t="shared" si="1962"/>
        <v>#VALUE!</v>
      </c>
      <c r="G8386" s="1" t="e">
        <f t="shared" si="1949"/>
        <v>#VALUE!</v>
      </c>
      <c r="H8386" t="e">
        <f t="shared" si="1950"/>
        <v>#VALUE!</v>
      </c>
      <c r="I8386" t="s">
        <v>13257</v>
      </c>
      <c r="J8386" t="s">
        <v>13391</v>
      </c>
      <c r="K8386" t="s">
        <v>213</v>
      </c>
      <c r="L8386" t="e">
        <f t="shared" si="1951"/>
        <v>#VALUE!</v>
      </c>
      <c r="N8386" s="2" t="e">
        <f t="shared" si="1952"/>
        <v>#VALUE!</v>
      </c>
      <c r="O8386" t="s">
        <v>181</v>
      </c>
      <c r="Q8386" t="s">
        <v>19</v>
      </c>
      <c r="R8386" t="str">
        <f t="shared" si="1953"/>
        <v>Average</v>
      </c>
      <c r="S8386" t="str">
        <f t="shared" si="1954"/>
        <v xml:space="preserve"> </v>
      </c>
      <c r="T8386" t="e">
        <f t="shared" si="1955"/>
        <v>#VALUE!</v>
      </c>
      <c r="U8386" t="e">
        <f t="shared" si="1956"/>
        <v>#VALUE!</v>
      </c>
      <c r="V8386" t="e">
        <f t="shared" si="1957"/>
        <v>#VALUE!</v>
      </c>
      <c r="W8386" t="str">
        <f t="shared" si="1958"/>
        <v>Don't Buy</v>
      </c>
      <c r="X8386" t="str">
        <f t="shared" si="1959"/>
        <v>Not Known</v>
      </c>
      <c r="Z8386" t="e">
        <f t="shared" si="1960"/>
        <v>#VALUE!</v>
      </c>
      <c r="AB8386" t="str">
        <f t="shared" si="1961"/>
        <v>500K</v>
      </c>
    </row>
    <row r="8387" spans="1:28" x14ac:dyDescent="0.3">
      <c r="A8387">
        <v>8385</v>
      </c>
      <c r="B8387" t="s">
        <v>13392</v>
      </c>
      <c r="C8387" t="str">
        <f t="shared" ref="C8387:C8450" si="1963">IF(LEN(B8387)&gt;=10,"Long","Short")</f>
        <v>Long</v>
      </c>
      <c r="D8387">
        <v>4</v>
      </c>
      <c r="F8387" s="1">
        <f t="shared" si="1962"/>
        <v>4</v>
      </c>
      <c r="G8387" s="1">
        <f t="shared" ref="G8387:G8450" si="1964">IF(L8387="Startup",D8387+0.5,D8387)</f>
        <v>4</v>
      </c>
      <c r="H8387">
        <f t="shared" ref="H8387:H8450" si="1965">IF(L8387="Startup",D8387+0.1,D8387)</f>
        <v>4</v>
      </c>
      <c r="I8387" t="s">
        <v>13257</v>
      </c>
      <c r="J8387" t="s">
        <v>5646</v>
      </c>
      <c r="K8387" t="s">
        <v>200</v>
      </c>
      <c r="L8387" t="str">
        <f t="shared" ref="L8387:L8450" si="1966">IF(N8387&lt;10,"Startup","Established")</f>
        <v>Established</v>
      </c>
      <c r="N8387" s="2">
        <f t="shared" ref="N8387:N8450" si="1967">INT(LEFT(O8387,2))</f>
        <v>51</v>
      </c>
      <c r="O8387" t="s">
        <v>1308</v>
      </c>
      <c r="Q8387" t="s">
        <v>551</v>
      </c>
      <c r="R8387" t="str">
        <f t="shared" ref="R8387:R8450" si="1968">IF(D8387&gt;4,"Great","Average")</f>
        <v>Average</v>
      </c>
      <c r="S8387" t="str">
        <f t="shared" ref="S8387:S8450" si="1969">IF(D8387&gt;4,"Great"," ")</f>
        <v xml:space="preserve"> </v>
      </c>
      <c r="T8387" t="b">
        <f t="shared" ref="T8387:T8450" si="1970">AND(D8387:D18345&gt;4,N8387:N18345&gt;10)</f>
        <v>0</v>
      </c>
      <c r="U8387" t="b">
        <f t="shared" ref="U8387:U8450" si="1971">OR(D8387&gt;3.5,N8387&lt;10)</f>
        <v>1</v>
      </c>
      <c r="V8387" t="str">
        <f t="shared" ref="V8387:V8450" si="1972">IF(AND(D8387&gt;4,N8387&gt;20),"Top Company","Average Company")</f>
        <v>Average Company</v>
      </c>
      <c r="W8387" t="str">
        <f t="shared" ref="W8387:W8450" si="1973">IF(OR(LEFT(B8387,1)="T",LEFT(B8387,1)="G"),"Buy","Don't Buy")</f>
        <v>Don't Buy</v>
      </c>
      <c r="X8387" t="str">
        <f t="shared" ref="X8387:X8450" si="1974">IF(IF(Q8387="Financial Services",ISNUMBER(SEARCH("Mumbai",K8387))),"Bombay Finance","Not Known")</f>
        <v>Not Known</v>
      </c>
      <c r="Z8387" t="str">
        <f t="shared" ref="Z8387:Z8450" si="1975">IF(AND(OR(ISNUMBER(SEARCH("Bangalore",K8387)),ISNUMBER(SEARCH("Bengaluru",K8387)),ISNUMBER(SEARCH("Chennai",K8387))),N8387&lt;10),"Silicon Valley Startups","None")</f>
        <v>None</v>
      </c>
      <c r="AB8387" t="str">
        <f t="shared" ref="AB8387:AB8450" si="1976">IF(AND(OR(Q8387="IT Services &amp; Consulting",Q8387="Financial Services"),D8387&gt;4),"1Million",IF(AND(OR(Q8387="IT Services &amp; Consulting",Q8387="Financial Services"),D8387&lt;=4),"500K",IF(AND(Q8387="Telecom / ISP",D8387&gt;4),"800K","0")))</f>
        <v>0</v>
      </c>
    </row>
    <row r="8388" spans="1:28" x14ac:dyDescent="0.3">
      <c r="A8388">
        <v>8386</v>
      </c>
      <c r="B8388" t="s">
        <v>13393</v>
      </c>
      <c r="C8388" t="str">
        <f t="shared" si="1963"/>
        <v>Long</v>
      </c>
      <c r="D8388">
        <v>4</v>
      </c>
      <c r="F8388" s="1">
        <f t="shared" si="1962"/>
        <v>4.5</v>
      </c>
      <c r="G8388" s="1">
        <f t="shared" si="1964"/>
        <v>4.5</v>
      </c>
      <c r="H8388">
        <f t="shared" si="1965"/>
        <v>4.0999999999999996</v>
      </c>
      <c r="I8388" t="s">
        <v>13257</v>
      </c>
      <c r="J8388" t="s">
        <v>22</v>
      </c>
      <c r="K8388" t="s">
        <v>8606</v>
      </c>
      <c r="L8388" t="str">
        <f t="shared" si="1966"/>
        <v>Startup</v>
      </c>
      <c r="N8388" s="2">
        <f t="shared" si="1967"/>
        <v>8</v>
      </c>
      <c r="O8388" t="s">
        <v>583</v>
      </c>
      <c r="P8388" t="s">
        <v>1308</v>
      </c>
      <c r="Q8388" t="s">
        <v>726</v>
      </c>
      <c r="R8388" t="str">
        <f t="shared" si="1968"/>
        <v>Average</v>
      </c>
      <c r="S8388" t="str">
        <f t="shared" si="1969"/>
        <v xml:space="preserve"> </v>
      </c>
      <c r="T8388" t="b">
        <f t="shared" si="1970"/>
        <v>0</v>
      </c>
      <c r="U8388" t="b">
        <f t="shared" si="1971"/>
        <v>1</v>
      </c>
      <c r="V8388" t="str">
        <f t="shared" si="1972"/>
        <v>Average Company</v>
      </c>
      <c r="W8388" t="str">
        <f t="shared" si="1973"/>
        <v>Don't Buy</v>
      </c>
      <c r="X8388" t="str">
        <f t="shared" si="1974"/>
        <v>Not Known</v>
      </c>
      <c r="Z8388" t="str">
        <f t="shared" si="1975"/>
        <v>None</v>
      </c>
      <c r="AB8388" t="str">
        <f t="shared" si="1976"/>
        <v>0</v>
      </c>
    </row>
    <row r="8389" spans="1:28" x14ac:dyDescent="0.3">
      <c r="A8389">
        <v>8387</v>
      </c>
      <c r="B8389" t="s">
        <v>13394</v>
      </c>
      <c r="C8389" t="str">
        <f t="shared" si="1963"/>
        <v>Long</v>
      </c>
      <c r="D8389">
        <v>3.5</v>
      </c>
      <c r="F8389" s="1">
        <f t="shared" si="1962"/>
        <v>3.5</v>
      </c>
      <c r="G8389" s="1">
        <f t="shared" si="1964"/>
        <v>3.5</v>
      </c>
      <c r="H8389">
        <f t="shared" si="1965"/>
        <v>3.5</v>
      </c>
      <c r="I8389" t="s">
        <v>13257</v>
      </c>
      <c r="J8389" t="s">
        <v>22</v>
      </c>
      <c r="K8389" t="s">
        <v>13395</v>
      </c>
      <c r="L8389" t="str">
        <f t="shared" si="1966"/>
        <v>Established</v>
      </c>
      <c r="N8389" s="2">
        <f t="shared" si="1967"/>
        <v>87</v>
      </c>
      <c r="O8389" t="s">
        <v>192</v>
      </c>
      <c r="P8389" t="s">
        <v>683</v>
      </c>
      <c r="R8389" t="str">
        <f t="shared" si="1968"/>
        <v>Average</v>
      </c>
      <c r="S8389" t="str">
        <f t="shared" si="1969"/>
        <v xml:space="preserve"> </v>
      </c>
      <c r="T8389" t="b">
        <f t="shared" si="1970"/>
        <v>0</v>
      </c>
      <c r="U8389" t="b">
        <f t="shared" si="1971"/>
        <v>0</v>
      </c>
      <c r="V8389" t="str">
        <f t="shared" si="1972"/>
        <v>Average Company</v>
      </c>
      <c r="W8389" t="str">
        <f t="shared" si="1973"/>
        <v>Don't Buy</v>
      </c>
      <c r="X8389" t="str">
        <f t="shared" si="1974"/>
        <v>Not Known</v>
      </c>
      <c r="Z8389" t="str">
        <f t="shared" si="1975"/>
        <v>None</v>
      </c>
      <c r="AB8389" t="str">
        <f t="shared" si="1976"/>
        <v>0</v>
      </c>
    </row>
    <row r="8390" spans="1:28" x14ac:dyDescent="0.3">
      <c r="A8390">
        <v>8388</v>
      </c>
      <c r="B8390" t="s">
        <v>13396</v>
      </c>
      <c r="C8390" t="str">
        <f t="shared" si="1963"/>
        <v>Short</v>
      </c>
      <c r="D8390">
        <v>4.8</v>
      </c>
      <c r="F8390" s="1">
        <f t="shared" si="1962"/>
        <v>5</v>
      </c>
      <c r="G8390" s="1">
        <f t="shared" si="1964"/>
        <v>5.3</v>
      </c>
      <c r="H8390">
        <f t="shared" si="1965"/>
        <v>4.8999999999999995</v>
      </c>
      <c r="I8390" t="s">
        <v>13257</v>
      </c>
      <c r="J8390" t="s">
        <v>22</v>
      </c>
      <c r="K8390" t="s">
        <v>4274</v>
      </c>
      <c r="L8390" t="str">
        <f t="shared" si="1966"/>
        <v>Startup</v>
      </c>
      <c r="N8390" s="2">
        <f t="shared" si="1967"/>
        <v>6</v>
      </c>
      <c r="O8390" t="s">
        <v>217</v>
      </c>
      <c r="P8390" t="s">
        <v>1308</v>
      </c>
      <c r="Q8390" t="s">
        <v>44</v>
      </c>
      <c r="R8390" t="str">
        <f t="shared" si="1968"/>
        <v>Great</v>
      </c>
      <c r="S8390" t="str">
        <f t="shared" si="1969"/>
        <v>Great</v>
      </c>
      <c r="T8390" t="b">
        <f t="shared" si="1970"/>
        <v>0</v>
      </c>
      <c r="U8390" t="b">
        <f t="shared" si="1971"/>
        <v>1</v>
      </c>
      <c r="V8390" t="str">
        <f t="shared" si="1972"/>
        <v>Average Company</v>
      </c>
      <c r="W8390" t="str">
        <f t="shared" si="1973"/>
        <v>Don't Buy</v>
      </c>
      <c r="X8390" t="str">
        <f t="shared" si="1974"/>
        <v>Not Known</v>
      </c>
      <c r="Z8390" t="str">
        <f t="shared" si="1975"/>
        <v>None</v>
      </c>
      <c r="AB8390" t="str">
        <f t="shared" si="1976"/>
        <v>0</v>
      </c>
    </row>
    <row r="8391" spans="1:28" x14ac:dyDescent="0.3">
      <c r="A8391">
        <v>8389</v>
      </c>
      <c r="B8391" t="s">
        <v>13397</v>
      </c>
      <c r="C8391" t="str">
        <f t="shared" si="1963"/>
        <v>Long</v>
      </c>
      <c r="D8391">
        <v>4.4000000000000004</v>
      </c>
      <c r="F8391" s="1" t="e">
        <f t="shared" si="1962"/>
        <v>#VALUE!</v>
      </c>
      <c r="G8391" s="1" t="e">
        <f t="shared" si="1964"/>
        <v>#VALUE!</v>
      </c>
      <c r="H8391" t="e">
        <f t="shared" si="1965"/>
        <v>#VALUE!</v>
      </c>
      <c r="I8391" t="s">
        <v>13257</v>
      </c>
      <c r="J8391" t="s">
        <v>13398</v>
      </c>
      <c r="K8391" t="s">
        <v>9237</v>
      </c>
      <c r="L8391" t="e">
        <f t="shared" si="1966"/>
        <v>#VALUE!</v>
      </c>
      <c r="N8391" s="2" t="e">
        <f t="shared" si="1967"/>
        <v>#VALUE!</v>
      </c>
      <c r="O8391" t="s">
        <v>147</v>
      </c>
      <c r="Q8391" t="s">
        <v>533</v>
      </c>
      <c r="R8391" t="str">
        <f t="shared" si="1968"/>
        <v>Great</v>
      </c>
      <c r="S8391" t="str">
        <f t="shared" si="1969"/>
        <v>Great</v>
      </c>
      <c r="T8391" t="e">
        <f t="shared" si="1970"/>
        <v>#VALUE!</v>
      </c>
      <c r="U8391" t="e">
        <f t="shared" si="1971"/>
        <v>#VALUE!</v>
      </c>
      <c r="V8391" t="e">
        <f t="shared" si="1972"/>
        <v>#VALUE!</v>
      </c>
      <c r="W8391" t="str">
        <f t="shared" si="1973"/>
        <v>Don't Buy</v>
      </c>
      <c r="X8391" t="str">
        <f t="shared" si="1974"/>
        <v>Not Known</v>
      </c>
      <c r="Z8391" t="e">
        <f t="shared" si="1975"/>
        <v>#VALUE!</v>
      </c>
      <c r="AB8391" t="str">
        <f t="shared" si="1976"/>
        <v>0</v>
      </c>
    </row>
    <row r="8392" spans="1:28" x14ac:dyDescent="0.3">
      <c r="A8392">
        <v>8390</v>
      </c>
      <c r="B8392" t="s">
        <v>13399</v>
      </c>
      <c r="C8392" t="str">
        <f t="shared" si="1963"/>
        <v>Long</v>
      </c>
      <c r="D8392">
        <v>4.0999999999999996</v>
      </c>
      <c r="F8392" s="1">
        <f t="shared" si="1962"/>
        <v>4.5999999999999996</v>
      </c>
      <c r="G8392" s="1">
        <f t="shared" si="1964"/>
        <v>4.5999999999999996</v>
      </c>
      <c r="H8392">
        <f t="shared" si="1965"/>
        <v>4.1999999999999993</v>
      </c>
      <c r="I8392" t="s">
        <v>13257</v>
      </c>
      <c r="J8392" t="s">
        <v>22</v>
      </c>
      <c r="K8392" t="s">
        <v>13400</v>
      </c>
      <c r="L8392" t="str">
        <f t="shared" si="1966"/>
        <v>Startup</v>
      </c>
      <c r="N8392" s="2">
        <f t="shared" si="1967"/>
        <v>6</v>
      </c>
      <c r="O8392" t="s">
        <v>217</v>
      </c>
      <c r="P8392" t="s">
        <v>683</v>
      </c>
      <c r="Q8392" t="s">
        <v>523</v>
      </c>
      <c r="R8392" t="str">
        <f t="shared" si="1968"/>
        <v>Great</v>
      </c>
      <c r="S8392" t="str">
        <f t="shared" si="1969"/>
        <v>Great</v>
      </c>
      <c r="T8392" t="b">
        <f t="shared" si="1970"/>
        <v>0</v>
      </c>
      <c r="U8392" t="b">
        <f t="shared" si="1971"/>
        <v>1</v>
      </c>
      <c r="V8392" t="str">
        <f t="shared" si="1972"/>
        <v>Average Company</v>
      </c>
      <c r="W8392" t="str">
        <f t="shared" si="1973"/>
        <v>Don't Buy</v>
      </c>
      <c r="X8392" t="str">
        <f t="shared" si="1974"/>
        <v>Not Known</v>
      </c>
      <c r="Z8392" t="str">
        <f t="shared" si="1975"/>
        <v>None</v>
      </c>
      <c r="AB8392" t="str">
        <f t="shared" si="1976"/>
        <v>0</v>
      </c>
    </row>
    <row r="8393" spans="1:28" x14ac:dyDescent="0.3">
      <c r="A8393">
        <v>8391</v>
      </c>
      <c r="B8393" t="s">
        <v>13401</v>
      </c>
      <c r="C8393" t="str">
        <f t="shared" si="1963"/>
        <v>Long</v>
      </c>
      <c r="D8393">
        <v>4.0999999999999996</v>
      </c>
      <c r="F8393" s="1">
        <f t="shared" si="1962"/>
        <v>4.5999999999999996</v>
      </c>
      <c r="G8393" s="1">
        <f t="shared" si="1964"/>
        <v>4.5999999999999996</v>
      </c>
      <c r="H8393">
        <f t="shared" si="1965"/>
        <v>4.1999999999999993</v>
      </c>
      <c r="I8393" t="s">
        <v>13257</v>
      </c>
      <c r="J8393" t="s">
        <v>22</v>
      </c>
      <c r="K8393" t="s">
        <v>13402</v>
      </c>
      <c r="L8393" t="str">
        <f t="shared" si="1966"/>
        <v>Startup</v>
      </c>
      <c r="N8393" s="2">
        <f t="shared" si="1967"/>
        <v>7</v>
      </c>
      <c r="O8393" t="s">
        <v>318</v>
      </c>
      <c r="P8393" t="s">
        <v>1261</v>
      </c>
      <c r="Q8393" t="s">
        <v>44</v>
      </c>
      <c r="R8393" t="str">
        <f t="shared" si="1968"/>
        <v>Great</v>
      </c>
      <c r="S8393" t="str">
        <f t="shared" si="1969"/>
        <v>Great</v>
      </c>
      <c r="T8393" t="b">
        <f t="shared" si="1970"/>
        <v>0</v>
      </c>
      <c r="U8393" t="b">
        <f t="shared" si="1971"/>
        <v>1</v>
      </c>
      <c r="V8393" t="str">
        <f t="shared" si="1972"/>
        <v>Average Company</v>
      </c>
      <c r="W8393" t="str">
        <f t="shared" si="1973"/>
        <v>Don't Buy</v>
      </c>
      <c r="X8393" t="str">
        <f t="shared" si="1974"/>
        <v>Not Known</v>
      </c>
      <c r="Z8393" t="str">
        <f t="shared" si="1975"/>
        <v>None</v>
      </c>
      <c r="AB8393" t="str">
        <f t="shared" si="1976"/>
        <v>0</v>
      </c>
    </row>
    <row r="8394" spans="1:28" x14ac:dyDescent="0.3">
      <c r="A8394">
        <v>8392</v>
      </c>
      <c r="B8394" t="s">
        <v>4484</v>
      </c>
      <c r="C8394" t="str">
        <f t="shared" si="1963"/>
        <v>Long</v>
      </c>
      <c r="D8394">
        <v>4.2</v>
      </c>
      <c r="F8394" s="1" t="e">
        <f t="shared" si="1962"/>
        <v>#VALUE!</v>
      </c>
      <c r="G8394" s="1" t="e">
        <f t="shared" si="1964"/>
        <v>#VALUE!</v>
      </c>
      <c r="H8394" t="e">
        <f t="shared" si="1965"/>
        <v>#VALUE!</v>
      </c>
      <c r="I8394" t="s">
        <v>13257</v>
      </c>
      <c r="J8394" t="s">
        <v>4715</v>
      </c>
      <c r="K8394" t="s">
        <v>147</v>
      </c>
      <c r="L8394" t="e">
        <f t="shared" si="1966"/>
        <v>#VALUE!</v>
      </c>
      <c r="N8394" s="2" t="e">
        <f t="shared" si="1967"/>
        <v>#VALUE!</v>
      </c>
      <c r="Q8394" t="s">
        <v>424</v>
      </c>
      <c r="R8394" t="str">
        <f t="shared" si="1968"/>
        <v>Great</v>
      </c>
      <c r="S8394" t="str">
        <f t="shared" si="1969"/>
        <v>Great</v>
      </c>
      <c r="T8394" t="e">
        <f t="shared" si="1970"/>
        <v>#VALUE!</v>
      </c>
      <c r="U8394" t="e">
        <f t="shared" si="1971"/>
        <v>#VALUE!</v>
      </c>
      <c r="V8394" t="e">
        <f t="shared" si="1972"/>
        <v>#VALUE!</v>
      </c>
      <c r="W8394" t="str">
        <f t="shared" si="1973"/>
        <v>Don't Buy</v>
      </c>
      <c r="X8394" t="str">
        <f t="shared" si="1974"/>
        <v>Not Known</v>
      </c>
      <c r="Z8394" t="e">
        <f t="shared" si="1975"/>
        <v>#VALUE!</v>
      </c>
      <c r="AB8394" t="str">
        <f t="shared" si="1976"/>
        <v>0</v>
      </c>
    </row>
    <row r="8395" spans="1:28" x14ac:dyDescent="0.3">
      <c r="A8395">
        <v>8393</v>
      </c>
      <c r="B8395" t="s">
        <v>13403</v>
      </c>
      <c r="C8395" t="str">
        <f t="shared" si="1963"/>
        <v>Long</v>
      </c>
      <c r="D8395">
        <v>4.0999999999999996</v>
      </c>
      <c r="F8395" s="1">
        <f t="shared" si="1962"/>
        <v>4.0999999999999996</v>
      </c>
      <c r="G8395" s="1">
        <f t="shared" si="1964"/>
        <v>4.0999999999999996</v>
      </c>
      <c r="H8395">
        <f t="shared" si="1965"/>
        <v>4.0999999999999996</v>
      </c>
      <c r="I8395" t="s">
        <v>13257</v>
      </c>
      <c r="J8395" t="s">
        <v>10897</v>
      </c>
      <c r="K8395" t="s">
        <v>146</v>
      </c>
      <c r="L8395" t="str">
        <f t="shared" si="1966"/>
        <v>Established</v>
      </c>
      <c r="N8395" s="2">
        <f t="shared" si="1967"/>
        <v>10</v>
      </c>
      <c r="O8395" t="s">
        <v>75</v>
      </c>
      <c r="R8395" t="str">
        <f t="shared" si="1968"/>
        <v>Great</v>
      </c>
      <c r="S8395" t="str">
        <f t="shared" si="1969"/>
        <v>Great</v>
      </c>
      <c r="T8395" t="b">
        <f t="shared" si="1970"/>
        <v>0</v>
      </c>
      <c r="U8395" t="b">
        <f t="shared" si="1971"/>
        <v>1</v>
      </c>
      <c r="V8395" t="str">
        <f t="shared" si="1972"/>
        <v>Average Company</v>
      </c>
      <c r="W8395" t="str">
        <f t="shared" si="1973"/>
        <v>Don't Buy</v>
      </c>
      <c r="X8395" t="str">
        <f t="shared" si="1974"/>
        <v>Not Known</v>
      </c>
      <c r="Z8395" t="str">
        <f t="shared" si="1975"/>
        <v>None</v>
      </c>
      <c r="AB8395" t="str">
        <f t="shared" si="1976"/>
        <v>0</v>
      </c>
    </row>
    <row r="8396" spans="1:28" x14ac:dyDescent="0.3">
      <c r="A8396">
        <v>8394</v>
      </c>
      <c r="B8396" t="s">
        <v>13404</v>
      </c>
      <c r="C8396" t="str">
        <f t="shared" si="1963"/>
        <v>Long</v>
      </c>
      <c r="D8396">
        <v>3.9</v>
      </c>
      <c r="F8396" s="1">
        <f t="shared" si="1962"/>
        <v>3.9</v>
      </c>
      <c r="G8396" s="1">
        <f t="shared" si="1964"/>
        <v>3.9</v>
      </c>
      <c r="H8396">
        <f t="shared" si="1965"/>
        <v>3.9</v>
      </c>
      <c r="I8396" t="s">
        <v>13257</v>
      </c>
      <c r="J8396" t="s">
        <v>10</v>
      </c>
      <c r="K8396" t="s">
        <v>6584</v>
      </c>
      <c r="L8396" t="str">
        <f t="shared" si="1966"/>
        <v>Established</v>
      </c>
      <c r="N8396" s="2">
        <f t="shared" si="1967"/>
        <v>40</v>
      </c>
      <c r="O8396" t="s">
        <v>375</v>
      </c>
      <c r="P8396" t="s">
        <v>691</v>
      </c>
      <c r="Q8396" t="s">
        <v>429</v>
      </c>
      <c r="R8396" t="str">
        <f t="shared" si="1968"/>
        <v>Average</v>
      </c>
      <c r="S8396" t="str">
        <f t="shared" si="1969"/>
        <v xml:space="preserve"> </v>
      </c>
      <c r="T8396" t="b">
        <f t="shared" si="1970"/>
        <v>0</v>
      </c>
      <c r="U8396" t="b">
        <f t="shared" si="1971"/>
        <v>1</v>
      </c>
      <c r="V8396" t="str">
        <f t="shared" si="1972"/>
        <v>Average Company</v>
      </c>
      <c r="W8396" t="str">
        <f t="shared" si="1973"/>
        <v>Don't Buy</v>
      </c>
      <c r="X8396" t="str">
        <f t="shared" si="1974"/>
        <v>Not Known</v>
      </c>
      <c r="Z8396" t="str">
        <f t="shared" si="1975"/>
        <v>None</v>
      </c>
      <c r="AB8396" t="str">
        <f t="shared" si="1976"/>
        <v>0</v>
      </c>
    </row>
    <row r="8397" spans="1:28" x14ac:dyDescent="0.3">
      <c r="A8397">
        <v>8395</v>
      </c>
      <c r="B8397" t="s">
        <v>13405</v>
      </c>
      <c r="C8397" t="str">
        <f t="shared" si="1963"/>
        <v>Long</v>
      </c>
      <c r="D8397">
        <v>3.2</v>
      </c>
      <c r="F8397" s="1">
        <f t="shared" si="1962"/>
        <v>3.2</v>
      </c>
      <c r="G8397" s="1">
        <f t="shared" si="1964"/>
        <v>3.2</v>
      </c>
      <c r="H8397">
        <f t="shared" si="1965"/>
        <v>3.2</v>
      </c>
      <c r="I8397" t="s">
        <v>13257</v>
      </c>
      <c r="J8397" t="s">
        <v>5191</v>
      </c>
      <c r="K8397" t="s">
        <v>138</v>
      </c>
      <c r="L8397" t="str">
        <f t="shared" si="1966"/>
        <v>Established</v>
      </c>
      <c r="N8397" s="2">
        <f t="shared" si="1967"/>
        <v>20</v>
      </c>
      <c r="O8397" t="s">
        <v>683</v>
      </c>
      <c r="Q8397" t="s">
        <v>2154</v>
      </c>
      <c r="R8397" t="str">
        <f t="shared" si="1968"/>
        <v>Average</v>
      </c>
      <c r="S8397" t="str">
        <f t="shared" si="1969"/>
        <v xml:space="preserve"> </v>
      </c>
      <c r="T8397" t="b">
        <f t="shared" si="1970"/>
        <v>0</v>
      </c>
      <c r="U8397" t="b">
        <f t="shared" si="1971"/>
        <v>0</v>
      </c>
      <c r="V8397" t="str">
        <f t="shared" si="1972"/>
        <v>Average Company</v>
      </c>
      <c r="W8397" t="str">
        <f t="shared" si="1973"/>
        <v>Buy</v>
      </c>
      <c r="X8397" t="str">
        <f t="shared" si="1974"/>
        <v>Not Known</v>
      </c>
      <c r="Z8397" t="str">
        <f t="shared" si="1975"/>
        <v>None</v>
      </c>
      <c r="AB8397" t="str">
        <f t="shared" si="1976"/>
        <v>0</v>
      </c>
    </row>
    <row r="8398" spans="1:28" x14ac:dyDescent="0.3">
      <c r="A8398">
        <v>8396</v>
      </c>
      <c r="B8398" t="s">
        <v>13406</v>
      </c>
      <c r="C8398" t="str">
        <f t="shared" si="1963"/>
        <v>Long</v>
      </c>
      <c r="D8398">
        <v>4.3</v>
      </c>
      <c r="F8398" s="1">
        <f t="shared" si="1962"/>
        <v>4.3</v>
      </c>
      <c r="G8398" s="1">
        <f t="shared" si="1964"/>
        <v>4.3</v>
      </c>
      <c r="H8398">
        <f t="shared" si="1965"/>
        <v>4.3</v>
      </c>
      <c r="I8398" t="s">
        <v>13257</v>
      </c>
      <c r="J8398" t="s">
        <v>22</v>
      </c>
      <c r="K8398" t="s">
        <v>4866</v>
      </c>
      <c r="L8398" t="str">
        <f t="shared" si="1966"/>
        <v>Established</v>
      </c>
      <c r="N8398" s="2">
        <f t="shared" si="1967"/>
        <v>10</v>
      </c>
      <c r="O8398" t="s">
        <v>234</v>
      </c>
      <c r="P8398" t="s">
        <v>691</v>
      </c>
      <c r="Q8398" t="s">
        <v>19</v>
      </c>
      <c r="R8398" t="str">
        <f t="shared" si="1968"/>
        <v>Great</v>
      </c>
      <c r="S8398" t="str">
        <f t="shared" si="1969"/>
        <v>Great</v>
      </c>
      <c r="T8398" t="b">
        <f t="shared" si="1970"/>
        <v>0</v>
      </c>
      <c r="U8398" t="b">
        <f t="shared" si="1971"/>
        <v>1</v>
      </c>
      <c r="V8398" t="str">
        <f t="shared" si="1972"/>
        <v>Average Company</v>
      </c>
      <c r="W8398" t="str">
        <f t="shared" si="1973"/>
        <v>Don't Buy</v>
      </c>
      <c r="X8398" t="str">
        <f t="shared" si="1974"/>
        <v>Not Known</v>
      </c>
      <c r="Z8398" t="str">
        <f t="shared" si="1975"/>
        <v>None</v>
      </c>
      <c r="AB8398" t="str">
        <f t="shared" si="1976"/>
        <v>1Million</v>
      </c>
    </row>
    <row r="8399" spans="1:28" x14ac:dyDescent="0.3">
      <c r="A8399">
        <v>8397</v>
      </c>
      <c r="B8399" t="s">
        <v>13407</v>
      </c>
      <c r="C8399" t="str">
        <f t="shared" si="1963"/>
        <v>Long</v>
      </c>
      <c r="D8399">
        <v>3.7</v>
      </c>
      <c r="F8399" s="1" t="e">
        <f t="shared" si="1962"/>
        <v>#VALUE!</v>
      </c>
      <c r="G8399" s="1" t="e">
        <f t="shared" si="1964"/>
        <v>#VALUE!</v>
      </c>
      <c r="H8399" t="e">
        <f t="shared" si="1965"/>
        <v>#VALUE!</v>
      </c>
      <c r="I8399" t="s">
        <v>13257</v>
      </c>
      <c r="J8399" t="s">
        <v>8954</v>
      </c>
      <c r="K8399" t="s">
        <v>13</v>
      </c>
      <c r="L8399" t="e">
        <f t="shared" si="1966"/>
        <v>#VALUE!</v>
      </c>
      <c r="N8399" s="2" t="e">
        <f t="shared" si="1967"/>
        <v>#VALUE!</v>
      </c>
      <c r="R8399" t="str">
        <f t="shared" si="1968"/>
        <v>Average</v>
      </c>
      <c r="S8399" t="str">
        <f t="shared" si="1969"/>
        <v xml:space="preserve"> </v>
      </c>
      <c r="T8399" t="e">
        <f t="shared" si="1970"/>
        <v>#VALUE!</v>
      </c>
      <c r="U8399" t="e">
        <f t="shared" si="1971"/>
        <v>#VALUE!</v>
      </c>
      <c r="V8399" t="e">
        <f t="shared" si="1972"/>
        <v>#VALUE!</v>
      </c>
      <c r="W8399" t="str">
        <f t="shared" si="1973"/>
        <v>Don't Buy</v>
      </c>
      <c r="X8399" t="str">
        <f t="shared" si="1974"/>
        <v>Not Known</v>
      </c>
      <c r="Z8399" t="e">
        <f t="shared" si="1975"/>
        <v>#VALUE!</v>
      </c>
      <c r="AB8399" t="str">
        <f t="shared" si="1976"/>
        <v>0</v>
      </c>
    </row>
    <row r="8400" spans="1:28" x14ac:dyDescent="0.3">
      <c r="A8400">
        <v>8398</v>
      </c>
      <c r="B8400" t="s">
        <v>13408</v>
      </c>
      <c r="C8400" t="str">
        <f t="shared" si="1963"/>
        <v>Long</v>
      </c>
      <c r="D8400">
        <v>3.5</v>
      </c>
      <c r="F8400" s="1" t="e">
        <f t="shared" si="1962"/>
        <v>#VALUE!</v>
      </c>
      <c r="G8400" s="1" t="e">
        <f t="shared" si="1964"/>
        <v>#VALUE!</v>
      </c>
      <c r="H8400" t="e">
        <f t="shared" si="1965"/>
        <v>#VALUE!</v>
      </c>
      <c r="I8400" t="s">
        <v>13257</v>
      </c>
      <c r="J8400" t="s">
        <v>13409</v>
      </c>
      <c r="K8400" t="s">
        <v>1308</v>
      </c>
      <c r="L8400" t="e">
        <f t="shared" si="1966"/>
        <v>#VALUE!</v>
      </c>
      <c r="N8400" s="2" t="e">
        <f t="shared" si="1967"/>
        <v>#VALUE!</v>
      </c>
      <c r="Q8400" t="s">
        <v>117</v>
      </c>
      <c r="R8400" t="str">
        <f t="shared" si="1968"/>
        <v>Average</v>
      </c>
      <c r="S8400" t="str">
        <f t="shared" si="1969"/>
        <v xml:space="preserve"> </v>
      </c>
      <c r="T8400" t="e">
        <f t="shared" si="1970"/>
        <v>#VALUE!</v>
      </c>
      <c r="U8400" t="e">
        <f t="shared" si="1971"/>
        <v>#VALUE!</v>
      </c>
      <c r="V8400" t="e">
        <f t="shared" si="1972"/>
        <v>#VALUE!</v>
      </c>
      <c r="W8400" t="str">
        <f t="shared" si="1973"/>
        <v>Don't Buy</v>
      </c>
      <c r="X8400" t="str">
        <f t="shared" si="1974"/>
        <v>Not Known</v>
      </c>
      <c r="Z8400" t="e">
        <f t="shared" si="1975"/>
        <v>#VALUE!</v>
      </c>
      <c r="AB8400" t="str">
        <f t="shared" si="1976"/>
        <v>0</v>
      </c>
    </row>
    <row r="8401" spans="1:28" x14ac:dyDescent="0.3">
      <c r="A8401">
        <v>8399</v>
      </c>
      <c r="B8401" t="s">
        <v>13406</v>
      </c>
      <c r="C8401" t="str">
        <f t="shared" si="1963"/>
        <v>Long</v>
      </c>
      <c r="D8401">
        <v>4.3</v>
      </c>
      <c r="F8401" s="1">
        <f t="shared" si="1962"/>
        <v>4.3</v>
      </c>
      <c r="G8401" s="1">
        <f t="shared" si="1964"/>
        <v>4.3</v>
      </c>
      <c r="H8401">
        <f t="shared" si="1965"/>
        <v>4.3</v>
      </c>
      <c r="I8401" t="s">
        <v>13257</v>
      </c>
      <c r="J8401" t="s">
        <v>22</v>
      </c>
      <c r="K8401" t="s">
        <v>4866</v>
      </c>
      <c r="L8401" t="str">
        <f t="shared" si="1966"/>
        <v>Established</v>
      </c>
      <c r="N8401" s="2">
        <f t="shared" si="1967"/>
        <v>10</v>
      </c>
      <c r="O8401" t="s">
        <v>234</v>
      </c>
      <c r="P8401" t="s">
        <v>691</v>
      </c>
      <c r="Q8401" t="s">
        <v>19</v>
      </c>
      <c r="R8401" t="str">
        <f t="shared" si="1968"/>
        <v>Great</v>
      </c>
      <c r="S8401" t="str">
        <f t="shared" si="1969"/>
        <v>Great</v>
      </c>
      <c r="T8401" t="b">
        <f t="shared" si="1970"/>
        <v>0</v>
      </c>
      <c r="U8401" t="b">
        <f t="shared" si="1971"/>
        <v>1</v>
      </c>
      <c r="V8401" t="str">
        <f t="shared" si="1972"/>
        <v>Average Company</v>
      </c>
      <c r="W8401" t="str">
        <f t="shared" si="1973"/>
        <v>Don't Buy</v>
      </c>
      <c r="X8401" t="str">
        <f t="shared" si="1974"/>
        <v>Not Known</v>
      </c>
      <c r="Z8401" t="str">
        <f t="shared" si="1975"/>
        <v>None</v>
      </c>
      <c r="AB8401" t="str">
        <f t="shared" si="1976"/>
        <v>1Million</v>
      </c>
    </row>
    <row r="8402" spans="1:28" x14ac:dyDescent="0.3">
      <c r="A8402">
        <v>8400</v>
      </c>
      <c r="B8402" t="s">
        <v>13403</v>
      </c>
      <c r="C8402" t="str">
        <f t="shared" si="1963"/>
        <v>Long</v>
      </c>
      <c r="D8402">
        <v>4.0999999999999996</v>
      </c>
      <c r="F8402" s="1">
        <f t="shared" si="1962"/>
        <v>4.0999999999999996</v>
      </c>
      <c r="G8402" s="1">
        <f t="shared" si="1964"/>
        <v>4.0999999999999996</v>
      </c>
      <c r="H8402">
        <f t="shared" si="1965"/>
        <v>4.0999999999999996</v>
      </c>
      <c r="I8402" t="s">
        <v>13257</v>
      </c>
      <c r="J8402" t="s">
        <v>10897</v>
      </c>
      <c r="K8402" t="s">
        <v>146</v>
      </c>
      <c r="L8402" t="str">
        <f t="shared" si="1966"/>
        <v>Established</v>
      </c>
      <c r="N8402" s="2">
        <f t="shared" si="1967"/>
        <v>10</v>
      </c>
      <c r="O8402" t="s">
        <v>75</v>
      </c>
      <c r="R8402" t="str">
        <f t="shared" si="1968"/>
        <v>Great</v>
      </c>
      <c r="S8402" t="str">
        <f t="shared" si="1969"/>
        <v>Great</v>
      </c>
      <c r="T8402" t="b">
        <f t="shared" si="1970"/>
        <v>0</v>
      </c>
      <c r="U8402" t="b">
        <f t="shared" si="1971"/>
        <v>1</v>
      </c>
      <c r="V8402" t="str">
        <f t="shared" si="1972"/>
        <v>Average Company</v>
      </c>
      <c r="W8402" t="str">
        <f t="shared" si="1973"/>
        <v>Don't Buy</v>
      </c>
      <c r="X8402" t="str">
        <f t="shared" si="1974"/>
        <v>Not Known</v>
      </c>
      <c r="Z8402" t="str">
        <f t="shared" si="1975"/>
        <v>None</v>
      </c>
      <c r="AB8402" t="str">
        <f t="shared" si="1976"/>
        <v>0</v>
      </c>
    </row>
    <row r="8403" spans="1:28" x14ac:dyDescent="0.3">
      <c r="A8403">
        <v>8401</v>
      </c>
      <c r="B8403" t="s">
        <v>13408</v>
      </c>
      <c r="C8403" t="str">
        <f t="shared" si="1963"/>
        <v>Long</v>
      </c>
      <c r="D8403">
        <v>3.5</v>
      </c>
      <c r="F8403" s="1" t="e">
        <f t="shared" si="1962"/>
        <v>#VALUE!</v>
      </c>
      <c r="G8403" s="1" t="e">
        <f t="shared" si="1964"/>
        <v>#VALUE!</v>
      </c>
      <c r="H8403" t="e">
        <f t="shared" si="1965"/>
        <v>#VALUE!</v>
      </c>
      <c r="I8403" t="s">
        <v>13257</v>
      </c>
      <c r="J8403" t="s">
        <v>13409</v>
      </c>
      <c r="K8403" t="s">
        <v>1308</v>
      </c>
      <c r="L8403" t="e">
        <f t="shared" si="1966"/>
        <v>#VALUE!</v>
      </c>
      <c r="N8403" s="2" t="e">
        <f t="shared" si="1967"/>
        <v>#VALUE!</v>
      </c>
      <c r="Q8403" t="s">
        <v>117</v>
      </c>
      <c r="R8403" t="str">
        <f t="shared" si="1968"/>
        <v>Average</v>
      </c>
      <c r="S8403" t="str">
        <f t="shared" si="1969"/>
        <v xml:space="preserve"> </v>
      </c>
      <c r="T8403" t="e">
        <f t="shared" si="1970"/>
        <v>#VALUE!</v>
      </c>
      <c r="U8403" t="e">
        <f t="shared" si="1971"/>
        <v>#VALUE!</v>
      </c>
      <c r="V8403" t="e">
        <f t="shared" si="1972"/>
        <v>#VALUE!</v>
      </c>
      <c r="W8403" t="str">
        <f t="shared" si="1973"/>
        <v>Don't Buy</v>
      </c>
      <c r="X8403" t="str">
        <f t="shared" si="1974"/>
        <v>Not Known</v>
      </c>
      <c r="Z8403" t="e">
        <f t="shared" si="1975"/>
        <v>#VALUE!</v>
      </c>
      <c r="AB8403" t="str">
        <f t="shared" si="1976"/>
        <v>0</v>
      </c>
    </row>
    <row r="8404" spans="1:28" x14ac:dyDescent="0.3">
      <c r="A8404">
        <v>8402</v>
      </c>
      <c r="B8404" t="s">
        <v>13405</v>
      </c>
      <c r="C8404" t="str">
        <f t="shared" si="1963"/>
        <v>Long</v>
      </c>
      <c r="D8404">
        <v>3.2</v>
      </c>
      <c r="F8404" s="1">
        <f t="shared" si="1962"/>
        <v>3.2</v>
      </c>
      <c r="G8404" s="1">
        <f t="shared" si="1964"/>
        <v>3.2</v>
      </c>
      <c r="H8404">
        <f t="shared" si="1965"/>
        <v>3.2</v>
      </c>
      <c r="I8404" t="s">
        <v>13257</v>
      </c>
      <c r="J8404" t="s">
        <v>5191</v>
      </c>
      <c r="K8404" t="s">
        <v>138</v>
      </c>
      <c r="L8404" t="str">
        <f t="shared" si="1966"/>
        <v>Established</v>
      </c>
      <c r="N8404" s="2">
        <f t="shared" si="1967"/>
        <v>20</v>
      </c>
      <c r="O8404" t="s">
        <v>683</v>
      </c>
      <c r="Q8404" t="s">
        <v>2154</v>
      </c>
      <c r="R8404" t="str">
        <f t="shared" si="1968"/>
        <v>Average</v>
      </c>
      <c r="S8404" t="str">
        <f t="shared" si="1969"/>
        <v xml:space="preserve"> </v>
      </c>
      <c r="T8404" t="b">
        <f t="shared" si="1970"/>
        <v>0</v>
      </c>
      <c r="U8404" t="b">
        <f t="shared" si="1971"/>
        <v>0</v>
      </c>
      <c r="V8404" t="str">
        <f t="shared" si="1972"/>
        <v>Average Company</v>
      </c>
      <c r="W8404" t="str">
        <f t="shared" si="1973"/>
        <v>Buy</v>
      </c>
      <c r="X8404" t="str">
        <f t="shared" si="1974"/>
        <v>Not Known</v>
      </c>
      <c r="Z8404" t="str">
        <f t="shared" si="1975"/>
        <v>None</v>
      </c>
      <c r="AB8404" t="str">
        <f t="shared" si="1976"/>
        <v>0</v>
      </c>
    </row>
    <row r="8405" spans="1:28" x14ac:dyDescent="0.3">
      <c r="A8405">
        <v>8403</v>
      </c>
      <c r="B8405" t="s">
        <v>13410</v>
      </c>
      <c r="C8405" t="str">
        <f t="shared" si="1963"/>
        <v>Long</v>
      </c>
      <c r="D8405">
        <v>3.4</v>
      </c>
      <c r="F8405" s="1">
        <f t="shared" ref="F8405:F8468" si="1977">IF(N8405&lt;10,IF(D8405+0.5&gt;5,5,D8405+0.5),D8405)</f>
        <v>3.9</v>
      </c>
      <c r="G8405" s="1">
        <f t="shared" si="1964"/>
        <v>3.9</v>
      </c>
      <c r="H8405">
        <f t="shared" si="1965"/>
        <v>3.5</v>
      </c>
      <c r="I8405" t="s">
        <v>13257</v>
      </c>
      <c r="J8405" t="s">
        <v>22</v>
      </c>
      <c r="K8405" t="s">
        <v>4146</v>
      </c>
      <c r="L8405" t="str">
        <f t="shared" si="1966"/>
        <v>Startup</v>
      </c>
      <c r="N8405" s="2">
        <f t="shared" si="1967"/>
        <v>4</v>
      </c>
      <c r="O8405" t="s">
        <v>89</v>
      </c>
      <c r="P8405" t="s">
        <v>1308</v>
      </c>
      <c r="Q8405" t="s">
        <v>14</v>
      </c>
      <c r="R8405" t="str">
        <f t="shared" si="1968"/>
        <v>Average</v>
      </c>
      <c r="S8405" t="str">
        <f t="shared" si="1969"/>
        <v xml:space="preserve"> </v>
      </c>
      <c r="T8405" t="b">
        <f t="shared" si="1970"/>
        <v>0</v>
      </c>
      <c r="U8405" t="b">
        <f t="shared" si="1971"/>
        <v>1</v>
      </c>
      <c r="V8405" t="str">
        <f t="shared" si="1972"/>
        <v>Average Company</v>
      </c>
      <c r="W8405" t="str">
        <f t="shared" si="1973"/>
        <v>Don't Buy</v>
      </c>
      <c r="X8405" t="str">
        <f t="shared" si="1974"/>
        <v>Not Known</v>
      </c>
      <c r="Z8405" t="str">
        <f t="shared" si="1975"/>
        <v>None</v>
      </c>
      <c r="AB8405" t="str">
        <f t="shared" si="1976"/>
        <v>0</v>
      </c>
    </row>
    <row r="8406" spans="1:28" x14ac:dyDescent="0.3">
      <c r="A8406">
        <v>8404</v>
      </c>
      <c r="B8406" t="s">
        <v>13394</v>
      </c>
      <c r="C8406" t="str">
        <f t="shared" si="1963"/>
        <v>Long</v>
      </c>
      <c r="D8406">
        <v>3.5</v>
      </c>
      <c r="F8406" s="1">
        <f t="shared" si="1977"/>
        <v>3.5</v>
      </c>
      <c r="G8406" s="1">
        <f t="shared" si="1964"/>
        <v>3.5</v>
      </c>
      <c r="H8406">
        <f t="shared" si="1965"/>
        <v>3.5</v>
      </c>
      <c r="I8406" t="s">
        <v>13257</v>
      </c>
      <c r="J8406" t="s">
        <v>22</v>
      </c>
      <c r="K8406" t="s">
        <v>13395</v>
      </c>
      <c r="L8406" t="str">
        <f t="shared" si="1966"/>
        <v>Established</v>
      </c>
      <c r="N8406" s="2">
        <f t="shared" si="1967"/>
        <v>87</v>
      </c>
      <c r="O8406" t="s">
        <v>192</v>
      </c>
      <c r="P8406" t="s">
        <v>683</v>
      </c>
      <c r="R8406" t="str">
        <f t="shared" si="1968"/>
        <v>Average</v>
      </c>
      <c r="S8406" t="str">
        <f t="shared" si="1969"/>
        <v xml:space="preserve"> </v>
      </c>
      <c r="T8406" t="b">
        <f t="shared" si="1970"/>
        <v>0</v>
      </c>
      <c r="U8406" t="b">
        <f t="shared" si="1971"/>
        <v>0</v>
      </c>
      <c r="V8406" t="str">
        <f t="shared" si="1972"/>
        <v>Average Company</v>
      </c>
      <c r="W8406" t="str">
        <f t="shared" si="1973"/>
        <v>Don't Buy</v>
      </c>
      <c r="X8406" t="str">
        <f t="shared" si="1974"/>
        <v>Not Known</v>
      </c>
      <c r="Z8406" t="str">
        <f t="shared" si="1975"/>
        <v>None</v>
      </c>
      <c r="AB8406" t="str">
        <f t="shared" si="1976"/>
        <v>0</v>
      </c>
    </row>
    <row r="8407" spans="1:28" x14ac:dyDescent="0.3">
      <c r="A8407">
        <v>8405</v>
      </c>
      <c r="B8407" t="s">
        <v>13411</v>
      </c>
      <c r="C8407" t="str">
        <f t="shared" si="1963"/>
        <v>Long</v>
      </c>
      <c r="D8407">
        <v>3.7</v>
      </c>
      <c r="F8407" s="1">
        <f t="shared" si="1977"/>
        <v>3.7</v>
      </c>
      <c r="G8407" s="1">
        <f t="shared" si="1964"/>
        <v>3.7</v>
      </c>
      <c r="H8407">
        <f t="shared" si="1965"/>
        <v>3.7</v>
      </c>
      <c r="I8407" t="s">
        <v>13257</v>
      </c>
      <c r="J8407" t="s">
        <v>22</v>
      </c>
      <c r="K8407" t="s">
        <v>4432</v>
      </c>
      <c r="L8407" t="str">
        <f t="shared" si="1966"/>
        <v>Established</v>
      </c>
      <c r="N8407" s="2">
        <f t="shared" si="1967"/>
        <v>25</v>
      </c>
      <c r="O8407" t="s">
        <v>54</v>
      </c>
      <c r="P8407" t="s">
        <v>75</v>
      </c>
      <c r="Q8407" t="s">
        <v>28</v>
      </c>
      <c r="R8407" t="str">
        <f t="shared" si="1968"/>
        <v>Average</v>
      </c>
      <c r="S8407" t="str">
        <f t="shared" si="1969"/>
        <v xml:space="preserve"> </v>
      </c>
      <c r="T8407" t="b">
        <f t="shared" si="1970"/>
        <v>0</v>
      </c>
      <c r="U8407" t="b">
        <f t="shared" si="1971"/>
        <v>1</v>
      </c>
      <c r="V8407" t="str">
        <f t="shared" si="1972"/>
        <v>Average Company</v>
      </c>
      <c r="W8407" t="str">
        <f t="shared" si="1973"/>
        <v>Don't Buy</v>
      </c>
      <c r="X8407" t="str">
        <f t="shared" si="1974"/>
        <v>Bombay Finance</v>
      </c>
      <c r="Z8407" t="str">
        <f t="shared" si="1975"/>
        <v>None</v>
      </c>
      <c r="AB8407" t="str">
        <f t="shared" si="1976"/>
        <v>500K</v>
      </c>
    </row>
    <row r="8408" spans="1:28" x14ac:dyDescent="0.3">
      <c r="A8408">
        <v>8406</v>
      </c>
      <c r="B8408" t="s">
        <v>13412</v>
      </c>
      <c r="C8408" t="str">
        <f t="shared" si="1963"/>
        <v>Short</v>
      </c>
      <c r="D8408">
        <v>4.7</v>
      </c>
      <c r="F8408" s="1">
        <f t="shared" si="1977"/>
        <v>5</v>
      </c>
      <c r="G8408" s="1">
        <f t="shared" si="1964"/>
        <v>5.2</v>
      </c>
      <c r="H8408">
        <f t="shared" si="1965"/>
        <v>4.8</v>
      </c>
      <c r="I8408" t="s">
        <v>13257</v>
      </c>
      <c r="J8408" t="s">
        <v>22</v>
      </c>
      <c r="K8408" t="s">
        <v>5803</v>
      </c>
      <c r="L8408" t="str">
        <f t="shared" si="1966"/>
        <v>Startup</v>
      </c>
      <c r="N8408" s="2">
        <f t="shared" si="1967"/>
        <v>6</v>
      </c>
      <c r="O8408" t="s">
        <v>217</v>
      </c>
      <c r="P8408" t="s">
        <v>1308</v>
      </c>
      <c r="Q8408" t="s">
        <v>19</v>
      </c>
      <c r="R8408" t="str">
        <f t="shared" si="1968"/>
        <v>Great</v>
      </c>
      <c r="S8408" t="str">
        <f t="shared" si="1969"/>
        <v>Great</v>
      </c>
      <c r="T8408" t="b">
        <f t="shared" si="1970"/>
        <v>0</v>
      </c>
      <c r="U8408" t="b">
        <f t="shared" si="1971"/>
        <v>1</v>
      </c>
      <c r="V8408" t="str">
        <f t="shared" si="1972"/>
        <v>Average Company</v>
      </c>
      <c r="W8408" t="str">
        <f t="shared" si="1973"/>
        <v>Don't Buy</v>
      </c>
      <c r="X8408" t="str">
        <f t="shared" si="1974"/>
        <v>Not Known</v>
      </c>
      <c r="Z8408" t="str">
        <f t="shared" si="1975"/>
        <v>None</v>
      </c>
      <c r="AB8408" t="str">
        <f t="shared" si="1976"/>
        <v>1Million</v>
      </c>
    </row>
    <row r="8409" spans="1:28" x14ac:dyDescent="0.3">
      <c r="A8409">
        <v>8407</v>
      </c>
      <c r="B8409" t="s">
        <v>13413</v>
      </c>
      <c r="C8409" t="str">
        <f t="shared" si="1963"/>
        <v>Long</v>
      </c>
      <c r="D8409">
        <v>4.7</v>
      </c>
      <c r="F8409" s="1">
        <f t="shared" si="1977"/>
        <v>4.7</v>
      </c>
      <c r="G8409" s="1">
        <f t="shared" si="1964"/>
        <v>4.7</v>
      </c>
      <c r="H8409">
        <f t="shared" si="1965"/>
        <v>4.7</v>
      </c>
      <c r="I8409" t="s">
        <v>13257</v>
      </c>
      <c r="J8409" t="s">
        <v>13414</v>
      </c>
      <c r="K8409" t="s">
        <v>583</v>
      </c>
      <c r="L8409" t="str">
        <f t="shared" si="1966"/>
        <v>Established</v>
      </c>
      <c r="N8409" s="2">
        <f t="shared" si="1967"/>
        <v>20</v>
      </c>
      <c r="O8409" t="s">
        <v>683</v>
      </c>
      <c r="R8409" t="str">
        <f t="shared" si="1968"/>
        <v>Great</v>
      </c>
      <c r="S8409" t="str">
        <f t="shared" si="1969"/>
        <v>Great</v>
      </c>
      <c r="T8409" t="b">
        <f t="shared" si="1970"/>
        <v>1</v>
      </c>
      <c r="U8409" t="b">
        <f t="shared" si="1971"/>
        <v>1</v>
      </c>
      <c r="V8409" t="str">
        <f t="shared" si="1972"/>
        <v>Average Company</v>
      </c>
      <c r="W8409" t="str">
        <f t="shared" si="1973"/>
        <v>Don't Buy</v>
      </c>
      <c r="X8409" t="str">
        <f t="shared" si="1974"/>
        <v>Not Known</v>
      </c>
      <c r="Z8409" t="str">
        <f t="shared" si="1975"/>
        <v>None</v>
      </c>
      <c r="AB8409" t="str">
        <f t="shared" si="1976"/>
        <v>0</v>
      </c>
    </row>
    <row r="8410" spans="1:28" x14ac:dyDescent="0.3">
      <c r="A8410">
        <v>8408</v>
      </c>
      <c r="B8410" t="s">
        <v>13415</v>
      </c>
      <c r="C8410" t="str">
        <f t="shared" si="1963"/>
        <v>Short</v>
      </c>
      <c r="D8410">
        <v>4</v>
      </c>
      <c r="F8410" s="1" t="e">
        <f t="shared" si="1977"/>
        <v>#VALUE!</v>
      </c>
      <c r="G8410" s="1" t="e">
        <f t="shared" si="1964"/>
        <v>#VALUE!</v>
      </c>
      <c r="H8410" t="e">
        <f t="shared" si="1965"/>
        <v>#VALUE!</v>
      </c>
      <c r="I8410" t="s">
        <v>13257</v>
      </c>
      <c r="J8410" t="s">
        <v>4582</v>
      </c>
      <c r="K8410" t="s">
        <v>147</v>
      </c>
      <c r="L8410" t="e">
        <f t="shared" si="1966"/>
        <v>#VALUE!</v>
      </c>
      <c r="N8410" s="2" t="e">
        <f t="shared" si="1967"/>
        <v>#VALUE!</v>
      </c>
      <c r="Q8410" t="s">
        <v>362</v>
      </c>
      <c r="R8410" t="str">
        <f t="shared" si="1968"/>
        <v>Average</v>
      </c>
      <c r="S8410" t="str">
        <f t="shared" si="1969"/>
        <v xml:space="preserve"> </v>
      </c>
      <c r="T8410" t="e">
        <f t="shared" si="1970"/>
        <v>#VALUE!</v>
      </c>
      <c r="U8410" t="e">
        <f t="shared" si="1971"/>
        <v>#VALUE!</v>
      </c>
      <c r="V8410" t="e">
        <f t="shared" si="1972"/>
        <v>#VALUE!</v>
      </c>
      <c r="W8410" t="str">
        <f t="shared" si="1973"/>
        <v>Don't Buy</v>
      </c>
      <c r="X8410" t="str">
        <f t="shared" si="1974"/>
        <v>Not Known</v>
      </c>
      <c r="Z8410" t="e">
        <f t="shared" si="1975"/>
        <v>#VALUE!</v>
      </c>
      <c r="AB8410" t="str">
        <f t="shared" si="1976"/>
        <v>0</v>
      </c>
    </row>
    <row r="8411" spans="1:28" x14ac:dyDescent="0.3">
      <c r="A8411">
        <v>8409</v>
      </c>
      <c r="B8411" t="s">
        <v>13416</v>
      </c>
      <c r="C8411" t="str">
        <f t="shared" si="1963"/>
        <v>Long</v>
      </c>
      <c r="D8411">
        <v>4.2</v>
      </c>
      <c r="F8411" s="1" t="e">
        <f t="shared" si="1977"/>
        <v>#VALUE!</v>
      </c>
      <c r="G8411" s="1" t="e">
        <f t="shared" si="1964"/>
        <v>#VALUE!</v>
      </c>
      <c r="H8411" t="e">
        <f t="shared" si="1965"/>
        <v>#VALUE!</v>
      </c>
      <c r="I8411" t="s">
        <v>13257</v>
      </c>
      <c r="J8411" t="s">
        <v>8875</v>
      </c>
      <c r="K8411" t="s">
        <v>1308</v>
      </c>
      <c r="L8411" t="e">
        <f t="shared" si="1966"/>
        <v>#VALUE!</v>
      </c>
      <c r="N8411" s="2" t="e">
        <f t="shared" si="1967"/>
        <v>#VALUE!</v>
      </c>
      <c r="Q8411" t="s">
        <v>295</v>
      </c>
      <c r="R8411" t="str">
        <f t="shared" si="1968"/>
        <v>Great</v>
      </c>
      <c r="S8411" t="str">
        <f t="shared" si="1969"/>
        <v>Great</v>
      </c>
      <c r="T8411" t="e">
        <f t="shared" si="1970"/>
        <v>#VALUE!</v>
      </c>
      <c r="U8411" t="e">
        <f t="shared" si="1971"/>
        <v>#VALUE!</v>
      </c>
      <c r="V8411" t="e">
        <f t="shared" si="1972"/>
        <v>#VALUE!</v>
      </c>
      <c r="W8411" t="str">
        <f t="shared" si="1973"/>
        <v>Don't Buy</v>
      </c>
      <c r="X8411" t="str">
        <f t="shared" si="1974"/>
        <v>Not Known</v>
      </c>
      <c r="Z8411" t="e">
        <f t="shared" si="1975"/>
        <v>#VALUE!</v>
      </c>
      <c r="AB8411" t="str">
        <f t="shared" si="1976"/>
        <v>0</v>
      </c>
    </row>
    <row r="8412" spans="1:28" x14ac:dyDescent="0.3">
      <c r="A8412">
        <v>8410</v>
      </c>
      <c r="B8412" t="s">
        <v>13417</v>
      </c>
      <c r="C8412" t="str">
        <f t="shared" si="1963"/>
        <v>Long</v>
      </c>
      <c r="D8412">
        <v>3.1</v>
      </c>
      <c r="F8412" s="1">
        <f t="shared" si="1977"/>
        <v>3.6</v>
      </c>
      <c r="G8412" s="1">
        <f t="shared" si="1964"/>
        <v>3.6</v>
      </c>
      <c r="H8412">
        <f t="shared" si="1965"/>
        <v>3.2</v>
      </c>
      <c r="I8412" t="s">
        <v>13257</v>
      </c>
      <c r="J8412" t="s">
        <v>22</v>
      </c>
      <c r="K8412" t="s">
        <v>8905</v>
      </c>
      <c r="L8412" t="str">
        <f t="shared" si="1966"/>
        <v>Startup</v>
      </c>
      <c r="N8412" s="2">
        <f t="shared" si="1967"/>
        <v>9</v>
      </c>
      <c r="O8412" t="s">
        <v>331</v>
      </c>
      <c r="P8412" t="s">
        <v>1308</v>
      </c>
      <c r="Q8412" t="s">
        <v>19</v>
      </c>
      <c r="R8412" t="str">
        <f t="shared" si="1968"/>
        <v>Average</v>
      </c>
      <c r="S8412" t="str">
        <f t="shared" si="1969"/>
        <v xml:space="preserve"> </v>
      </c>
      <c r="T8412" t="b">
        <f t="shared" si="1970"/>
        <v>0</v>
      </c>
      <c r="U8412" t="b">
        <f t="shared" si="1971"/>
        <v>1</v>
      </c>
      <c r="V8412" t="str">
        <f t="shared" si="1972"/>
        <v>Average Company</v>
      </c>
      <c r="W8412" t="str">
        <f t="shared" si="1973"/>
        <v>Don't Buy</v>
      </c>
      <c r="X8412" t="str">
        <f t="shared" si="1974"/>
        <v>Not Known</v>
      </c>
      <c r="Z8412" t="str">
        <f t="shared" si="1975"/>
        <v>None</v>
      </c>
      <c r="AB8412" t="str">
        <f t="shared" si="1976"/>
        <v>500K</v>
      </c>
    </row>
    <row r="8413" spans="1:28" x14ac:dyDescent="0.3">
      <c r="A8413">
        <v>8411</v>
      </c>
      <c r="B8413" t="s">
        <v>13418</v>
      </c>
      <c r="C8413" t="str">
        <f t="shared" si="1963"/>
        <v>Short</v>
      </c>
      <c r="D8413">
        <v>4.0999999999999996</v>
      </c>
      <c r="F8413" s="1">
        <f t="shared" si="1977"/>
        <v>4.0999999999999996</v>
      </c>
      <c r="G8413" s="1">
        <f t="shared" si="1964"/>
        <v>4.0999999999999996</v>
      </c>
      <c r="H8413">
        <f t="shared" si="1965"/>
        <v>4.0999999999999996</v>
      </c>
      <c r="I8413" t="s">
        <v>13257</v>
      </c>
      <c r="J8413" t="s">
        <v>22</v>
      </c>
      <c r="K8413" t="s">
        <v>5790</v>
      </c>
      <c r="L8413" t="str">
        <f t="shared" si="1966"/>
        <v>Established</v>
      </c>
      <c r="N8413" s="2">
        <f t="shared" si="1967"/>
        <v>23</v>
      </c>
      <c r="O8413" t="s">
        <v>230</v>
      </c>
      <c r="P8413" t="s">
        <v>1308</v>
      </c>
      <c r="Q8413" t="s">
        <v>19</v>
      </c>
      <c r="R8413" t="str">
        <f t="shared" si="1968"/>
        <v>Great</v>
      </c>
      <c r="S8413" t="str">
        <f t="shared" si="1969"/>
        <v>Great</v>
      </c>
      <c r="T8413" t="b">
        <f t="shared" si="1970"/>
        <v>1</v>
      </c>
      <c r="U8413" t="b">
        <f t="shared" si="1971"/>
        <v>1</v>
      </c>
      <c r="V8413" t="str">
        <f t="shared" si="1972"/>
        <v>Top Company</v>
      </c>
      <c r="W8413" t="str">
        <f t="shared" si="1973"/>
        <v>Don't Buy</v>
      </c>
      <c r="X8413" t="str">
        <f t="shared" si="1974"/>
        <v>Not Known</v>
      </c>
      <c r="Z8413" t="str">
        <f t="shared" si="1975"/>
        <v>None</v>
      </c>
      <c r="AB8413" t="str">
        <f t="shared" si="1976"/>
        <v>1Million</v>
      </c>
    </row>
    <row r="8414" spans="1:28" x14ac:dyDescent="0.3">
      <c r="A8414">
        <v>8412</v>
      </c>
      <c r="B8414" t="s">
        <v>13419</v>
      </c>
      <c r="C8414" t="str">
        <f t="shared" si="1963"/>
        <v>Long</v>
      </c>
      <c r="D8414">
        <v>4.2</v>
      </c>
      <c r="F8414" s="1">
        <f t="shared" si="1977"/>
        <v>4.2</v>
      </c>
      <c r="G8414" s="1">
        <f t="shared" si="1964"/>
        <v>4.2</v>
      </c>
      <c r="H8414">
        <f t="shared" si="1965"/>
        <v>4.2</v>
      </c>
      <c r="I8414" t="s">
        <v>13257</v>
      </c>
      <c r="J8414" t="s">
        <v>10</v>
      </c>
      <c r="K8414" t="s">
        <v>13420</v>
      </c>
      <c r="L8414" t="str">
        <f t="shared" si="1966"/>
        <v>Established</v>
      </c>
      <c r="N8414" s="2">
        <f t="shared" si="1967"/>
        <v>17</v>
      </c>
      <c r="O8414" t="s">
        <v>711</v>
      </c>
      <c r="P8414" t="s">
        <v>1308</v>
      </c>
      <c r="Q8414" t="s">
        <v>246</v>
      </c>
      <c r="R8414" t="str">
        <f t="shared" si="1968"/>
        <v>Great</v>
      </c>
      <c r="S8414" t="str">
        <f t="shared" si="1969"/>
        <v>Great</v>
      </c>
      <c r="T8414" t="b">
        <f t="shared" si="1970"/>
        <v>1</v>
      </c>
      <c r="U8414" t="b">
        <f t="shared" si="1971"/>
        <v>1</v>
      </c>
      <c r="V8414" t="str">
        <f t="shared" si="1972"/>
        <v>Average Company</v>
      </c>
      <c r="W8414" t="str">
        <f t="shared" si="1973"/>
        <v>Don't Buy</v>
      </c>
      <c r="X8414" t="str">
        <f t="shared" si="1974"/>
        <v>Not Known</v>
      </c>
      <c r="Z8414" t="str">
        <f t="shared" si="1975"/>
        <v>None</v>
      </c>
      <c r="AB8414" t="str">
        <f t="shared" si="1976"/>
        <v>0</v>
      </c>
    </row>
    <row r="8415" spans="1:28" x14ac:dyDescent="0.3">
      <c r="A8415">
        <v>8413</v>
      </c>
      <c r="B8415" t="s">
        <v>13421</v>
      </c>
      <c r="C8415" t="str">
        <f t="shared" si="1963"/>
        <v>Long</v>
      </c>
      <c r="D8415">
        <v>3.8</v>
      </c>
      <c r="F8415" s="1">
        <f t="shared" si="1977"/>
        <v>3.8</v>
      </c>
      <c r="G8415" s="1">
        <f t="shared" si="1964"/>
        <v>3.8</v>
      </c>
      <c r="H8415">
        <f t="shared" si="1965"/>
        <v>3.8</v>
      </c>
      <c r="I8415" t="s">
        <v>647</v>
      </c>
      <c r="J8415" t="s">
        <v>7656</v>
      </c>
      <c r="K8415" t="s">
        <v>1393</v>
      </c>
      <c r="L8415" t="str">
        <f t="shared" si="1966"/>
        <v>Established</v>
      </c>
      <c r="N8415" s="2">
        <f t="shared" si="1967"/>
        <v>50</v>
      </c>
      <c r="O8415" t="s">
        <v>3223</v>
      </c>
      <c r="Q8415" t="s">
        <v>246</v>
      </c>
      <c r="R8415" t="str">
        <f t="shared" si="1968"/>
        <v>Average</v>
      </c>
      <c r="S8415" t="str">
        <f t="shared" si="1969"/>
        <v xml:space="preserve"> </v>
      </c>
      <c r="T8415" t="b">
        <f t="shared" si="1970"/>
        <v>0</v>
      </c>
      <c r="U8415" t="b">
        <f t="shared" si="1971"/>
        <v>1</v>
      </c>
      <c r="V8415" t="str">
        <f t="shared" si="1972"/>
        <v>Average Company</v>
      </c>
      <c r="W8415" t="str">
        <f t="shared" si="1973"/>
        <v>Don't Buy</v>
      </c>
      <c r="X8415" t="str">
        <f t="shared" si="1974"/>
        <v>Not Known</v>
      </c>
      <c r="Z8415" t="str">
        <f t="shared" si="1975"/>
        <v>None</v>
      </c>
      <c r="AB8415" t="str">
        <f t="shared" si="1976"/>
        <v>0</v>
      </c>
    </row>
    <row r="8416" spans="1:28" x14ac:dyDescent="0.3">
      <c r="A8416">
        <v>8414</v>
      </c>
      <c r="B8416" t="s">
        <v>13422</v>
      </c>
      <c r="C8416" t="str">
        <f t="shared" si="1963"/>
        <v>Long</v>
      </c>
      <c r="D8416">
        <v>3.8</v>
      </c>
      <c r="F8416" s="1">
        <f t="shared" si="1977"/>
        <v>3.8</v>
      </c>
      <c r="G8416" s="1">
        <f t="shared" si="1964"/>
        <v>3.8</v>
      </c>
      <c r="H8416">
        <f t="shared" si="1965"/>
        <v>3.8</v>
      </c>
      <c r="I8416" t="s">
        <v>811</v>
      </c>
      <c r="J8416" t="s">
        <v>22</v>
      </c>
      <c r="K8416" t="s">
        <v>13423</v>
      </c>
      <c r="L8416" t="str">
        <f t="shared" si="1966"/>
        <v>Established</v>
      </c>
      <c r="N8416" s="2">
        <f t="shared" si="1967"/>
        <v>23</v>
      </c>
      <c r="O8416" t="s">
        <v>983</v>
      </c>
      <c r="P8416" t="s">
        <v>13</v>
      </c>
      <c r="Q8416" t="s">
        <v>28</v>
      </c>
      <c r="R8416" t="str">
        <f t="shared" si="1968"/>
        <v>Average</v>
      </c>
      <c r="S8416" t="str">
        <f t="shared" si="1969"/>
        <v xml:space="preserve"> </v>
      </c>
      <c r="T8416" t="b">
        <f t="shared" si="1970"/>
        <v>0</v>
      </c>
      <c r="U8416" t="b">
        <f t="shared" si="1971"/>
        <v>1</v>
      </c>
      <c r="V8416" t="str">
        <f t="shared" si="1972"/>
        <v>Average Company</v>
      </c>
      <c r="W8416" t="str">
        <f t="shared" si="1973"/>
        <v>Don't Buy</v>
      </c>
      <c r="X8416" t="str">
        <f t="shared" si="1974"/>
        <v>Not Known</v>
      </c>
      <c r="Z8416" t="str">
        <f t="shared" si="1975"/>
        <v>None</v>
      </c>
      <c r="AB8416" t="str">
        <f t="shared" si="1976"/>
        <v>500K</v>
      </c>
    </row>
    <row r="8417" spans="1:28" x14ac:dyDescent="0.3">
      <c r="A8417">
        <v>8415</v>
      </c>
      <c r="B8417" t="s">
        <v>13424</v>
      </c>
      <c r="C8417" t="str">
        <f t="shared" si="1963"/>
        <v>Long</v>
      </c>
      <c r="D8417">
        <v>3.7</v>
      </c>
      <c r="F8417" s="1" t="e">
        <f t="shared" si="1977"/>
        <v>#VALUE!</v>
      </c>
      <c r="G8417" s="1" t="e">
        <f t="shared" si="1964"/>
        <v>#VALUE!</v>
      </c>
      <c r="H8417" t="e">
        <f t="shared" si="1965"/>
        <v>#VALUE!</v>
      </c>
      <c r="I8417" t="s">
        <v>4048</v>
      </c>
      <c r="J8417" t="s">
        <v>8745</v>
      </c>
      <c r="K8417" t="s">
        <v>54</v>
      </c>
      <c r="L8417" t="e">
        <f t="shared" si="1966"/>
        <v>#VALUE!</v>
      </c>
      <c r="N8417" s="2" t="e">
        <f t="shared" si="1967"/>
        <v>#VALUE!</v>
      </c>
      <c r="O8417" t="s">
        <v>1703</v>
      </c>
      <c r="Q8417" t="s">
        <v>117</v>
      </c>
      <c r="R8417" t="str">
        <f t="shared" si="1968"/>
        <v>Average</v>
      </c>
      <c r="S8417" t="str">
        <f t="shared" si="1969"/>
        <v xml:space="preserve"> </v>
      </c>
      <c r="T8417" t="e">
        <f t="shared" si="1970"/>
        <v>#VALUE!</v>
      </c>
      <c r="U8417" t="e">
        <f t="shared" si="1971"/>
        <v>#VALUE!</v>
      </c>
      <c r="V8417" t="e">
        <f t="shared" si="1972"/>
        <v>#VALUE!</v>
      </c>
      <c r="W8417" t="str">
        <f t="shared" si="1973"/>
        <v>Buy</v>
      </c>
      <c r="X8417" t="str">
        <f t="shared" si="1974"/>
        <v>Not Known</v>
      </c>
      <c r="Z8417" t="e">
        <f t="shared" si="1975"/>
        <v>#VALUE!</v>
      </c>
      <c r="AB8417" t="str">
        <f t="shared" si="1976"/>
        <v>0</v>
      </c>
    </row>
    <row r="8418" spans="1:28" x14ac:dyDescent="0.3">
      <c r="A8418">
        <v>8416</v>
      </c>
      <c r="B8418" t="s">
        <v>13425</v>
      </c>
      <c r="C8418" t="str">
        <f t="shared" si="1963"/>
        <v>Long</v>
      </c>
      <c r="D8418">
        <v>3.7</v>
      </c>
      <c r="F8418" s="1">
        <f t="shared" si="1977"/>
        <v>3.7</v>
      </c>
      <c r="G8418" s="1">
        <f t="shared" si="1964"/>
        <v>3.7</v>
      </c>
      <c r="H8418">
        <f t="shared" si="1965"/>
        <v>3.7</v>
      </c>
      <c r="I8418" t="s">
        <v>5625</v>
      </c>
      <c r="J8418" t="s">
        <v>22</v>
      </c>
      <c r="K8418" t="s">
        <v>5558</v>
      </c>
      <c r="L8418" t="str">
        <f t="shared" si="1966"/>
        <v>Established</v>
      </c>
      <c r="N8418" s="2">
        <f t="shared" si="1967"/>
        <v>50</v>
      </c>
      <c r="O8418" t="s">
        <v>740</v>
      </c>
      <c r="P8418" t="s">
        <v>75</v>
      </c>
      <c r="Q8418" t="s">
        <v>105</v>
      </c>
      <c r="R8418" t="str">
        <f t="shared" si="1968"/>
        <v>Average</v>
      </c>
      <c r="S8418" t="str">
        <f t="shared" si="1969"/>
        <v xml:space="preserve"> </v>
      </c>
      <c r="T8418" t="b">
        <f t="shared" si="1970"/>
        <v>0</v>
      </c>
      <c r="U8418" t="b">
        <f t="shared" si="1971"/>
        <v>1</v>
      </c>
      <c r="V8418" t="str">
        <f t="shared" si="1972"/>
        <v>Average Company</v>
      </c>
      <c r="W8418" t="str">
        <f t="shared" si="1973"/>
        <v>Don't Buy</v>
      </c>
      <c r="X8418" t="str">
        <f t="shared" si="1974"/>
        <v>Not Known</v>
      </c>
      <c r="Z8418" t="str">
        <f t="shared" si="1975"/>
        <v>None</v>
      </c>
      <c r="AB8418" t="str">
        <f t="shared" si="1976"/>
        <v>0</v>
      </c>
    </row>
    <row r="8419" spans="1:28" x14ac:dyDescent="0.3">
      <c r="A8419">
        <v>8417</v>
      </c>
      <c r="B8419" t="s">
        <v>13426</v>
      </c>
      <c r="C8419" t="str">
        <f t="shared" si="1963"/>
        <v>Short</v>
      </c>
      <c r="D8419">
        <v>4.0999999999999996</v>
      </c>
      <c r="F8419" s="1">
        <f t="shared" si="1977"/>
        <v>4.0999999999999996</v>
      </c>
      <c r="G8419" s="1">
        <f t="shared" si="1964"/>
        <v>4.0999999999999996</v>
      </c>
      <c r="H8419">
        <f t="shared" si="1965"/>
        <v>4.0999999999999996</v>
      </c>
      <c r="I8419" t="s">
        <v>6797</v>
      </c>
      <c r="J8419" t="s">
        <v>10</v>
      </c>
      <c r="K8419" t="s">
        <v>3100</v>
      </c>
      <c r="L8419" t="str">
        <f t="shared" si="1966"/>
        <v>Established</v>
      </c>
      <c r="N8419" s="2">
        <f t="shared" si="1967"/>
        <v>22</v>
      </c>
      <c r="O8419" t="s">
        <v>142</v>
      </c>
      <c r="P8419" t="s">
        <v>691</v>
      </c>
      <c r="Q8419" t="s">
        <v>44</v>
      </c>
      <c r="R8419" t="str">
        <f t="shared" si="1968"/>
        <v>Great</v>
      </c>
      <c r="S8419" t="str">
        <f t="shared" si="1969"/>
        <v>Great</v>
      </c>
      <c r="T8419" t="b">
        <f t="shared" si="1970"/>
        <v>1</v>
      </c>
      <c r="U8419" t="b">
        <f t="shared" si="1971"/>
        <v>1</v>
      </c>
      <c r="V8419" t="str">
        <f t="shared" si="1972"/>
        <v>Top Company</v>
      </c>
      <c r="W8419" t="str">
        <f t="shared" si="1973"/>
        <v>Don't Buy</v>
      </c>
      <c r="X8419" t="str">
        <f t="shared" si="1974"/>
        <v>Not Known</v>
      </c>
      <c r="Z8419" t="str">
        <f t="shared" si="1975"/>
        <v>None</v>
      </c>
      <c r="AB8419" t="str">
        <f t="shared" si="1976"/>
        <v>0</v>
      </c>
    </row>
    <row r="8420" spans="1:28" x14ac:dyDescent="0.3">
      <c r="A8420">
        <v>8418</v>
      </c>
      <c r="B8420" t="s">
        <v>13427</v>
      </c>
      <c r="C8420" t="str">
        <f t="shared" si="1963"/>
        <v>Long</v>
      </c>
      <c r="D8420">
        <v>4.0999999999999996</v>
      </c>
      <c r="F8420" s="1">
        <f t="shared" si="1977"/>
        <v>4.0999999999999996</v>
      </c>
      <c r="G8420" s="1">
        <f t="shared" si="1964"/>
        <v>4.0999999999999996</v>
      </c>
      <c r="H8420">
        <f t="shared" si="1965"/>
        <v>4.0999999999999996</v>
      </c>
      <c r="I8420" t="s">
        <v>12029</v>
      </c>
      <c r="J8420" t="s">
        <v>22</v>
      </c>
      <c r="K8420" t="s">
        <v>13428</v>
      </c>
      <c r="L8420" t="str">
        <f t="shared" si="1966"/>
        <v>Established</v>
      </c>
      <c r="N8420" s="2">
        <f t="shared" si="1967"/>
        <v>40</v>
      </c>
      <c r="O8420" t="s">
        <v>375</v>
      </c>
      <c r="P8420" t="s">
        <v>147</v>
      </c>
      <c r="Q8420" t="s">
        <v>4032</v>
      </c>
      <c r="R8420" t="str">
        <f t="shared" si="1968"/>
        <v>Great</v>
      </c>
      <c r="S8420" t="str">
        <f t="shared" si="1969"/>
        <v>Great</v>
      </c>
      <c r="T8420" t="b">
        <f t="shared" si="1970"/>
        <v>1</v>
      </c>
      <c r="U8420" t="b">
        <f t="shared" si="1971"/>
        <v>1</v>
      </c>
      <c r="V8420" t="str">
        <f t="shared" si="1972"/>
        <v>Top Company</v>
      </c>
      <c r="W8420" t="str">
        <f t="shared" si="1973"/>
        <v>Don't Buy</v>
      </c>
      <c r="X8420" t="str">
        <f t="shared" si="1974"/>
        <v>Not Known</v>
      </c>
      <c r="Z8420" t="str">
        <f t="shared" si="1975"/>
        <v>None</v>
      </c>
      <c r="AB8420" t="str">
        <f t="shared" si="1976"/>
        <v>0</v>
      </c>
    </row>
    <row r="8421" spans="1:28" x14ac:dyDescent="0.3">
      <c r="A8421">
        <v>8419</v>
      </c>
      <c r="B8421" t="s">
        <v>13429</v>
      </c>
      <c r="C8421" t="str">
        <f t="shared" si="1963"/>
        <v>Short</v>
      </c>
      <c r="D8421">
        <v>3.7</v>
      </c>
      <c r="F8421" s="1">
        <f t="shared" si="1977"/>
        <v>3.7</v>
      </c>
      <c r="G8421" s="1">
        <f t="shared" si="1964"/>
        <v>3.7</v>
      </c>
      <c r="H8421">
        <f t="shared" si="1965"/>
        <v>3.7</v>
      </c>
      <c r="I8421" t="s">
        <v>12505</v>
      </c>
      <c r="J8421" t="s">
        <v>10</v>
      </c>
      <c r="K8421" t="s">
        <v>13430</v>
      </c>
      <c r="L8421" t="str">
        <f t="shared" si="1966"/>
        <v>Established</v>
      </c>
      <c r="N8421" s="2">
        <f t="shared" si="1967"/>
        <v>12</v>
      </c>
      <c r="O8421" t="s">
        <v>267</v>
      </c>
      <c r="P8421" t="s">
        <v>683</v>
      </c>
      <c r="Q8421" t="s">
        <v>28</v>
      </c>
      <c r="R8421" t="str">
        <f t="shared" si="1968"/>
        <v>Average</v>
      </c>
      <c r="S8421" t="str">
        <f t="shared" si="1969"/>
        <v xml:space="preserve"> </v>
      </c>
      <c r="T8421" t="b">
        <f t="shared" si="1970"/>
        <v>0</v>
      </c>
      <c r="U8421" t="b">
        <f t="shared" si="1971"/>
        <v>1</v>
      </c>
      <c r="V8421" t="str">
        <f t="shared" si="1972"/>
        <v>Average Company</v>
      </c>
      <c r="W8421" t="str">
        <f t="shared" si="1973"/>
        <v>Don't Buy</v>
      </c>
      <c r="X8421" t="str">
        <f t="shared" si="1974"/>
        <v>Not Known</v>
      </c>
      <c r="Z8421" t="str">
        <f t="shared" si="1975"/>
        <v>None</v>
      </c>
      <c r="AB8421" t="str">
        <f t="shared" si="1976"/>
        <v>500K</v>
      </c>
    </row>
    <row r="8422" spans="1:28" x14ac:dyDescent="0.3">
      <c r="A8422">
        <v>8420</v>
      </c>
      <c r="B8422" t="s">
        <v>13431</v>
      </c>
      <c r="C8422" t="str">
        <f t="shared" si="1963"/>
        <v>Long</v>
      </c>
      <c r="D8422">
        <v>4</v>
      </c>
      <c r="F8422" s="1">
        <f t="shared" si="1977"/>
        <v>4</v>
      </c>
      <c r="G8422" s="1">
        <f t="shared" si="1964"/>
        <v>4</v>
      </c>
      <c r="H8422">
        <f t="shared" si="1965"/>
        <v>4</v>
      </c>
      <c r="I8422" t="s">
        <v>13432</v>
      </c>
      <c r="J8422" t="s">
        <v>22</v>
      </c>
      <c r="K8422" t="s">
        <v>8595</v>
      </c>
      <c r="L8422" t="str">
        <f t="shared" si="1966"/>
        <v>Established</v>
      </c>
      <c r="N8422" s="2">
        <f t="shared" si="1967"/>
        <v>21</v>
      </c>
      <c r="O8422" t="s">
        <v>321</v>
      </c>
      <c r="P8422" t="s">
        <v>147</v>
      </c>
      <c r="Q8422" t="s">
        <v>19</v>
      </c>
      <c r="R8422" t="str">
        <f t="shared" si="1968"/>
        <v>Average</v>
      </c>
      <c r="S8422" t="str">
        <f t="shared" si="1969"/>
        <v xml:space="preserve"> </v>
      </c>
      <c r="T8422" t="b">
        <f t="shared" si="1970"/>
        <v>0</v>
      </c>
      <c r="U8422" t="b">
        <f t="shared" si="1971"/>
        <v>1</v>
      </c>
      <c r="V8422" t="str">
        <f t="shared" si="1972"/>
        <v>Average Company</v>
      </c>
      <c r="W8422" t="str">
        <f t="shared" si="1973"/>
        <v>Don't Buy</v>
      </c>
      <c r="X8422" t="str">
        <f t="shared" si="1974"/>
        <v>Not Known</v>
      </c>
      <c r="Z8422" t="str">
        <f t="shared" si="1975"/>
        <v>None</v>
      </c>
      <c r="AB8422" t="str">
        <f t="shared" si="1976"/>
        <v>500K</v>
      </c>
    </row>
    <row r="8423" spans="1:28" x14ac:dyDescent="0.3">
      <c r="A8423">
        <v>8421</v>
      </c>
      <c r="B8423" t="s">
        <v>13433</v>
      </c>
      <c r="C8423" t="str">
        <f t="shared" si="1963"/>
        <v>Long</v>
      </c>
      <c r="D8423">
        <v>4.2</v>
      </c>
      <c r="F8423" s="1">
        <f t="shared" si="1977"/>
        <v>4.2</v>
      </c>
      <c r="G8423" s="1">
        <f t="shared" si="1964"/>
        <v>4.2</v>
      </c>
      <c r="H8423">
        <f t="shared" si="1965"/>
        <v>4.2</v>
      </c>
      <c r="I8423" t="s">
        <v>13432</v>
      </c>
      <c r="J8423" t="s">
        <v>10</v>
      </c>
      <c r="K8423" t="s">
        <v>10788</v>
      </c>
      <c r="L8423" t="str">
        <f t="shared" si="1966"/>
        <v>Established</v>
      </c>
      <c r="N8423" s="2">
        <f t="shared" si="1967"/>
        <v>22</v>
      </c>
      <c r="O8423" t="s">
        <v>142</v>
      </c>
      <c r="P8423" t="s">
        <v>1308</v>
      </c>
      <c r="Q8423" t="s">
        <v>105</v>
      </c>
      <c r="R8423" t="str">
        <f t="shared" si="1968"/>
        <v>Great</v>
      </c>
      <c r="S8423" t="str">
        <f t="shared" si="1969"/>
        <v>Great</v>
      </c>
      <c r="T8423" t="b">
        <f t="shared" si="1970"/>
        <v>1</v>
      </c>
      <c r="U8423" t="b">
        <f t="shared" si="1971"/>
        <v>1</v>
      </c>
      <c r="V8423" t="str">
        <f t="shared" si="1972"/>
        <v>Top Company</v>
      </c>
      <c r="W8423" t="str">
        <f t="shared" si="1973"/>
        <v>Don't Buy</v>
      </c>
      <c r="X8423" t="str">
        <f t="shared" si="1974"/>
        <v>Not Known</v>
      </c>
      <c r="Z8423" t="str">
        <f t="shared" si="1975"/>
        <v>None</v>
      </c>
      <c r="AB8423" t="str">
        <f t="shared" si="1976"/>
        <v>0</v>
      </c>
    </row>
    <row r="8424" spans="1:28" x14ac:dyDescent="0.3">
      <c r="A8424">
        <v>8422</v>
      </c>
      <c r="B8424" t="s">
        <v>13434</v>
      </c>
      <c r="C8424" t="str">
        <f t="shared" si="1963"/>
        <v>Long</v>
      </c>
      <c r="D8424">
        <v>4.0999999999999996</v>
      </c>
      <c r="F8424" s="1">
        <f t="shared" si="1977"/>
        <v>4.0999999999999996</v>
      </c>
      <c r="G8424" s="1">
        <f t="shared" si="1964"/>
        <v>4.0999999999999996</v>
      </c>
      <c r="H8424">
        <f t="shared" si="1965"/>
        <v>4.0999999999999996</v>
      </c>
      <c r="I8424" t="s">
        <v>13432</v>
      </c>
      <c r="J8424" t="s">
        <v>10</v>
      </c>
      <c r="K8424" t="s">
        <v>4254</v>
      </c>
      <c r="L8424" t="str">
        <f t="shared" si="1966"/>
        <v>Established</v>
      </c>
      <c r="N8424" s="2">
        <f t="shared" si="1967"/>
        <v>28</v>
      </c>
      <c r="O8424" t="s">
        <v>24</v>
      </c>
      <c r="P8424" t="s">
        <v>1308</v>
      </c>
      <c r="Q8424" t="s">
        <v>28</v>
      </c>
      <c r="R8424" t="str">
        <f t="shared" si="1968"/>
        <v>Great</v>
      </c>
      <c r="S8424" t="str">
        <f t="shared" si="1969"/>
        <v>Great</v>
      </c>
      <c r="T8424" t="b">
        <f t="shared" si="1970"/>
        <v>1</v>
      </c>
      <c r="U8424" t="b">
        <f t="shared" si="1971"/>
        <v>1</v>
      </c>
      <c r="V8424" t="str">
        <f t="shared" si="1972"/>
        <v>Top Company</v>
      </c>
      <c r="W8424" t="str">
        <f t="shared" si="1973"/>
        <v>Don't Buy</v>
      </c>
      <c r="X8424" t="str">
        <f t="shared" si="1974"/>
        <v>Not Known</v>
      </c>
      <c r="Z8424" t="str">
        <f t="shared" si="1975"/>
        <v>None</v>
      </c>
      <c r="AB8424" t="str">
        <f t="shared" si="1976"/>
        <v>1Million</v>
      </c>
    </row>
    <row r="8425" spans="1:28" x14ac:dyDescent="0.3">
      <c r="A8425">
        <v>8423</v>
      </c>
      <c r="B8425" t="s">
        <v>13435</v>
      </c>
      <c r="C8425" t="str">
        <f t="shared" si="1963"/>
        <v>Long</v>
      </c>
      <c r="D8425">
        <v>3.8</v>
      </c>
      <c r="F8425" s="1" t="e">
        <f t="shared" si="1977"/>
        <v>#VALUE!</v>
      </c>
      <c r="G8425" s="1" t="e">
        <f t="shared" si="1964"/>
        <v>#VALUE!</v>
      </c>
      <c r="H8425" t="e">
        <f t="shared" si="1965"/>
        <v>#VALUE!</v>
      </c>
      <c r="I8425" t="s">
        <v>13432</v>
      </c>
      <c r="J8425" t="s">
        <v>5914</v>
      </c>
      <c r="K8425" t="s">
        <v>299</v>
      </c>
      <c r="L8425" t="e">
        <f t="shared" si="1966"/>
        <v>#VALUE!</v>
      </c>
      <c r="N8425" s="2" t="e">
        <f t="shared" si="1967"/>
        <v>#VALUE!</v>
      </c>
      <c r="Q8425" t="s">
        <v>189</v>
      </c>
      <c r="R8425" t="str">
        <f t="shared" si="1968"/>
        <v>Average</v>
      </c>
      <c r="S8425" t="str">
        <f t="shared" si="1969"/>
        <v xml:space="preserve"> </v>
      </c>
      <c r="T8425" t="e">
        <f t="shared" si="1970"/>
        <v>#VALUE!</v>
      </c>
      <c r="U8425" t="e">
        <f t="shared" si="1971"/>
        <v>#VALUE!</v>
      </c>
      <c r="V8425" t="e">
        <f t="shared" si="1972"/>
        <v>#VALUE!</v>
      </c>
      <c r="W8425" t="str">
        <f t="shared" si="1973"/>
        <v>Don't Buy</v>
      </c>
      <c r="X8425" t="str">
        <f t="shared" si="1974"/>
        <v>Not Known</v>
      </c>
      <c r="Z8425" t="e">
        <f t="shared" si="1975"/>
        <v>#VALUE!</v>
      </c>
      <c r="AB8425" t="str">
        <f t="shared" si="1976"/>
        <v>0</v>
      </c>
    </row>
    <row r="8426" spans="1:28" x14ac:dyDescent="0.3">
      <c r="A8426">
        <v>8424</v>
      </c>
      <c r="B8426" t="s">
        <v>13436</v>
      </c>
      <c r="C8426" t="str">
        <f t="shared" si="1963"/>
        <v>Long</v>
      </c>
      <c r="D8426">
        <v>4.0999999999999996</v>
      </c>
      <c r="F8426" s="1">
        <f t="shared" si="1977"/>
        <v>4.0999999999999996</v>
      </c>
      <c r="G8426" s="1">
        <f t="shared" si="1964"/>
        <v>4.0999999999999996</v>
      </c>
      <c r="H8426">
        <f t="shared" si="1965"/>
        <v>4.0999999999999996</v>
      </c>
      <c r="I8426" t="s">
        <v>13432</v>
      </c>
      <c r="J8426" t="s">
        <v>22</v>
      </c>
      <c r="K8426" t="s">
        <v>1119</v>
      </c>
      <c r="L8426" t="str">
        <f t="shared" si="1966"/>
        <v>Established</v>
      </c>
      <c r="N8426" s="2">
        <f t="shared" si="1967"/>
        <v>73</v>
      </c>
      <c r="O8426" t="s">
        <v>406</v>
      </c>
      <c r="P8426" t="s">
        <v>147</v>
      </c>
      <c r="Q8426" t="s">
        <v>117</v>
      </c>
      <c r="R8426" t="str">
        <f t="shared" si="1968"/>
        <v>Great</v>
      </c>
      <c r="S8426" t="str">
        <f t="shared" si="1969"/>
        <v>Great</v>
      </c>
      <c r="T8426" t="b">
        <f t="shared" si="1970"/>
        <v>1</v>
      </c>
      <c r="U8426" t="b">
        <f t="shared" si="1971"/>
        <v>1</v>
      </c>
      <c r="V8426" t="str">
        <f t="shared" si="1972"/>
        <v>Top Company</v>
      </c>
      <c r="W8426" t="str">
        <f t="shared" si="1973"/>
        <v>Don't Buy</v>
      </c>
      <c r="X8426" t="str">
        <f t="shared" si="1974"/>
        <v>Not Known</v>
      </c>
      <c r="Z8426" t="str">
        <f t="shared" si="1975"/>
        <v>None</v>
      </c>
      <c r="AB8426" t="str">
        <f t="shared" si="1976"/>
        <v>0</v>
      </c>
    </row>
    <row r="8427" spans="1:28" x14ac:dyDescent="0.3">
      <c r="A8427">
        <v>8425</v>
      </c>
      <c r="B8427" t="s">
        <v>13437</v>
      </c>
      <c r="C8427" t="str">
        <f t="shared" si="1963"/>
        <v>Long</v>
      </c>
      <c r="D8427">
        <v>2.9</v>
      </c>
      <c r="F8427" s="1">
        <f t="shared" si="1977"/>
        <v>2.9</v>
      </c>
      <c r="G8427" s="1">
        <f t="shared" si="1964"/>
        <v>2.9</v>
      </c>
      <c r="H8427">
        <f t="shared" si="1965"/>
        <v>2.9</v>
      </c>
      <c r="I8427" t="s">
        <v>13432</v>
      </c>
      <c r="J8427" t="s">
        <v>22</v>
      </c>
      <c r="K8427" t="s">
        <v>8112</v>
      </c>
      <c r="L8427" t="str">
        <f t="shared" si="1966"/>
        <v>Established</v>
      </c>
      <c r="N8427" s="2">
        <f t="shared" si="1967"/>
        <v>22</v>
      </c>
      <c r="O8427" t="s">
        <v>142</v>
      </c>
      <c r="P8427" t="s">
        <v>1308</v>
      </c>
      <c r="Q8427" t="s">
        <v>19</v>
      </c>
      <c r="R8427" t="str">
        <f t="shared" si="1968"/>
        <v>Average</v>
      </c>
      <c r="S8427" t="str">
        <f t="shared" si="1969"/>
        <v xml:space="preserve"> </v>
      </c>
      <c r="T8427" t="b">
        <f t="shared" si="1970"/>
        <v>0</v>
      </c>
      <c r="U8427" t="b">
        <f t="shared" si="1971"/>
        <v>0</v>
      </c>
      <c r="V8427" t="str">
        <f t="shared" si="1972"/>
        <v>Average Company</v>
      </c>
      <c r="W8427" t="str">
        <f t="shared" si="1973"/>
        <v>Don't Buy</v>
      </c>
      <c r="X8427" t="str">
        <f t="shared" si="1974"/>
        <v>Not Known</v>
      </c>
      <c r="Z8427" t="str">
        <f t="shared" si="1975"/>
        <v>None</v>
      </c>
      <c r="AB8427" t="str">
        <f t="shared" si="1976"/>
        <v>500K</v>
      </c>
    </row>
    <row r="8428" spans="1:28" x14ac:dyDescent="0.3">
      <c r="A8428">
        <v>8426</v>
      </c>
      <c r="B8428" t="s">
        <v>13438</v>
      </c>
      <c r="C8428" t="str">
        <f t="shared" si="1963"/>
        <v>Long</v>
      </c>
      <c r="D8428">
        <v>4.3</v>
      </c>
      <c r="F8428" s="1">
        <f t="shared" si="1977"/>
        <v>4.3</v>
      </c>
      <c r="G8428" s="1">
        <f t="shared" si="1964"/>
        <v>4.3</v>
      </c>
      <c r="H8428">
        <f t="shared" si="1965"/>
        <v>4.3</v>
      </c>
      <c r="I8428" t="s">
        <v>13432</v>
      </c>
      <c r="J8428" t="s">
        <v>13439</v>
      </c>
      <c r="K8428" t="s">
        <v>1796</v>
      </c>
      <c r="L8428" t="str">
        <f t="shared" si="1966"/>
        <v>Established</v>
      </c>
      <c r="N8428" s="2">
        <f t="shared" si="1967"/>
        <v>11</v>
      </c>
      <c r="O8428" t="s">
        <v>1261</v>
      </c>
      <c r="Q8428" t="s">
        <v>1314</v>
      </c>
      <c r="R8428" t="str">
        <f t="shared" si="1968"/>
        <v>Great</v>
      </c>
      <c r="S8428" t="str">
        <f t="shared" si="1969"/>
        <v>Great</v>
      </c>
      <c r="T8428" t="b">
        <f t="shared" si="1970"/>
        <v>1</v>
      </c>
      <c r="U8428" t="b">
        <f t="shared" si="1971"/>
        <v>1</v>
      </c>
      <c r="V8428" t="str">
        <f t="shared" si="1972"/>
        <v>Average Company</v>
      </c>
      <c r="W8428" t="str">
        <f t="shared" si="1973"/>
        <v>Don't Buy</v>
      </c>
      <c r="X8428" t="str">
        <f t="shared" si="1974"/>
        <v>Not Known</v>
      </c>
      <c r="Z8428" t="str">
        <f t="shared" si="1975"/>
        <v>None</v>
      </c>
      <c r="AB8428" t="str">
        <f t="shared" si="1976"/>
        <v>0</v>
      </c>
    </row>
    <row r="8429" spans="1:28" x14ac:dyDescent="0.3">
      <c r="A8429">
        <v>8427</v>
      </c>
      <c r="B8429" t="s">
        <v>13440</v>
      </c>
      <c r="C8429" t="str">
        <f t="shared" si="1963"/>
        <v>Long</v>
      </c>
      <c r="D8429">
        <v>3.9</v>
      </c>
      <c r="F8429" s="1" t="e">
        <f t="shared" si="1977"/>
        <v>#VALUE!</v>
      </c>
      <c r="G8429" s="1" t="e">
        <f t="shared" si="1964"/>
        <v>#VALUE!</v>
      </c>
      <c r="H8429" t="e">
        <f t="shared" si="1965"/>
        <v>#VALUE!</v>
      </c>
      <c r="I8429" t="s">
        <v>13432</v>
      </c>
      <c r="J8429" t="s">
        <v>7715</v>
      </c>
      <c r="K8429" t="s">
        <v>1308</v>
      </c>
      <c r="L8429" t="e">
        <f t="shared" si="1966"/>
        <v>#VALUE!</v>
      </c>
      <c r="N8429" s="2" t="e">
        <f t="shared" si="1967"/>
        <v>#VALUE!</v>
      </c>
      <c r="Q8429" t="s">
        <v>362</v>
      </c>
      <c r="R8429" t="str">
        <f t="shared" si="1968"/>
        <v>Average</v>
      </c>
      <c r="S8429" t="str">
        <f t="shared" si="1969"/>
        <v xml:space="preserve"> </v>
      </c>
      <c r="T8429" t="e">
        <f t="shared" si="1970"/>
        <v>#VALUE!</v>
      </c>
      <c r="U8429" t="e">
        <f t="shared" si="1971"/>
        <v>#VALUE!</v>
      </c>
      <c r="V8429" t="e">
        <f t="shared" si="1972"/>
        <v>#VALUE!</v>
      </c>
      <c r="W8429" t="str">
        <f t="shared" si="1973"/>
        <v>Don't Buy</v>
      </c>
      <c r="X8429" t="str">
        <f t="shared" si="1974"/>
        <v>Not Known</v>
      </c>
      <c r="Z8429" t="e">
        <f t="shared" si="1975"/>
        <v>#VALUE!</v>
      </c>
      <c r="AB8429" t="str">
        <f t="shared" si="1976"/>
        <v>0</v>
      </c>
    </row>
    <row r="8430" spans="1:28" x14ac:dyDescent="0.3">
      <c r="A8430">
        <v>8428</v>
      </c>
      <c r="B8430" t="s">
        <v>13441</v>
      </c>
      <c r="C8430" t="str">
        <f t="shared" si="1963"/>
        <v>Long</v>
      </c>
      <c r="D8430">
        <v>3.6</v>
      </c>
      <c r="F8430" s="1">
        <f t="shared" si="1977"/>
        <v>3.6</v>
      </c>
      <c r="G8430" s="1">
        <f t="shared" si="1964"/>
        <v>3.6</v>
      </c>
      <c r="H8430">
        <f t="shared" si="1965"/>
        <v>3.6</v>
      </c>
      <c r="I8430" t="s">
        <v>13432</v>
      </c>
      <c r="J8430" t="s">
        <v>22</v>
      </c>
      <c r="K8430" t="s">
        <v>13442</v>
      </c>
      <c r="L8430" t="str">
        <f t="shared" si="1966"/>
        <v>Established</v>
      </c>
      <c r="N8430" s="2">
        <f t="shared" si="1967"/>
        <v>14</v>
      </c>
      <c r="O8430" t="s">
        <v>522</v>
      </c>
      <c r="P8430" t="s">
        <v>683</v>
      </c>
      <c r="Q8430" t="s">
        <v>19</v>
      </c>
      <c r="R8430" t="str">
        <f t="shared" si="1968"/>
        <v>Average</v>
      </c>
      <c r="S8430" t="str">
        <f t="shared" si="1969"/>
        <v xml:space="preserve"> </v>
      </c>
      <c r="T8430" t="b">
        <f t="shared" si="1970"/>
        <v>0</v>
      </c>
      <c r="U8430" t="b">
        <f t="shared" si="1971"/>
        <v>1</v>
      </c>
      <c r="V8430" t="str">
        <f t="shared" si="1972"/>
        <v>Average Company</v>
      </c>
      <c r="W8430" t="str">
        <f t="shared" si="1973"/>
        <v>Don't Buy</v>
      </c>
      <c r="X8430" t="str">
        <f t="shared" si="1974"/>
        <v>Not Known</v>
      </c>
      <c r="Z8430" t="str">
        <f t="shared" si="1975"/>
        <v>None</v>
      </c>
      <c r="AB8430" t="str">
        <f t="shared" si="1976"/>
        <v>500K</v>
      </c>
    </row>
    <row r="8431" spans="1:28" x14ac:dyDescent="0.3">
      <c r="A8431">
        <v>8429</v>
      </c>
      <c r="B8431" t="s">
        <v>13443</v>
      </c>
      <c r="C8431" t="str">
        <f t="shared" si="1963"/>
        <v>Long</v>
      </c>
      <c r="D8431">
        <v>3.8</v>
      </c>
      <c r="F8431" s="1">
        <f t="shared" si="1977"/>
        <v>3.8</v>
      </c>
      <c r="G8431" s="1">
        <f t="shared" si="1964"/>
        <v>3.8</v>
      </c>
      <c r="H8431">
        <f t="shared" si="1965"/>
        <v>3.8</v>
      </c>
      <c r="I8431" t="s">
        <v>13432</v>
      </c>
      <c r="J8431" t="s">
        <v>22</v>
      </c>
      <c r="K8431" t="s">
        <v>10317</v>
      </c>
      <c r="L8431" t="str">
        <f t="shared" si="1966"/>
        <v>Established</v>
      </c>
      <c r="N8431" s="2">
        <f t="shared" si="1967"/>
        <v>12</v>
      </c>
      <c r="O8431" t="s">
        <v>267</v>
      </c>
      <c r="P8431" t="s">
        <v>147</v>
      </c>
      <c r="Q8431" t="s">
        <v>773</v>
      </c>
      <c r="R8431" t="str">
        <f t="shared" si="1968"/>
        <v>Average</v>
      </c>
      <c r="S8431" t="str">
        <f t="shared" si="1969"/>
        <v xml:space="preserve"> </v>
      </c>
      <c r="T8431" t="b">
        <f t="shared" si="1970"/>
        <v>0</v>
      </c>
      <c r="U8431" t="b">
        <f t="shared" si="1971"/>
        <v>1</v>
      </c>
      <c r="V8431" t="str">
        <f t="shared" si="1972"/>
        <v>Average Company</v>
      </c>
      <c r="W8431" t="str">
        <f t="shared" si="1973"/>
        <v>Don't Buy</v>
      </c>
      <c r="X8431" t="str">
        <f t="shared" si="1974"/>
        <v>Not Known</v>
      </c>
      <c r="Z8431" t="str">
        <f t="shared" si="1975"/>
        <v>None</v>
      </c>
      <c r="AB8431" t="str">
        <f t="shared" si="1976"/>
        <v>0</v>
      </c>
    </row>
    <row r="8432" spans="1:28" x14ac:dyDescent="0.3">
      <c r="A8432">
        <v>8430</v>
      </c>
      <c r="B8432" t="s">
        <v>13444</v>
      </c>
      <c r="C8432" t="str">
        <f t="shared" si="1963"/>
        <v>Long</v>
      </c>
      <c r="D8432">
        <v>3.8</v>
      </c>
      <c r="F8432" s="1">
        <f t="shared" si="1977"/>
        <v>4.3</v>
      </c>
      <c r="G8432" s="1">
        <f t="shared" si="1964"/>
        <v>4.3</v>
      </c>
      <c r="H8432">
        <f t="shared" si="1965"/>
        <v>3.9</v>
      </c>
      <c r="I8432" t="s">
        <v>13432</v>
      </c>
      <c r="J8432" t="s">
        <v>10</v>
      </c>
      <c r="K8432" t="s">
        <v>11321</v>
      </c>
      <c r="L8432" t="str">
        <f t="shared" si="1966"/>
        <v>Startup</v>
      </c>
      <c r="N8432" s="2">
        <f t="shared" si="1967"/>
        <v>9</v>
      </c>
      <c r="O8432" t="s">
        <v>331</v>
      </c>
      <c r="P8432" t="s">
        <v>1308</v>
      </c>
      <c r="Q8432" t="s">
        <v>44</v>
      </c>
      <c r="R8432" t="str">
        <f t="shared" si="1968"/>
        <v>Average</v>
      </c>
      <c r="S8432" t="str">
        <f t="shared" si="1969"/>
        <v xml:space="preserve"> </v>
      </c>
      <c r="T8432" t="b">
        <f t="shared" si="1970"/>
        <v>0</v>
      </c>
      <c r="U8432" t="b">
        <f t="shared" si="1971"/>
        <v>1</v>
      </c>
      <c r="V8432" t="str">
        <f t="shared" si="1972"/>
        <v>Average Company</v>
      </c>
      <c r="W8432" t="str">
        <f t="shared" si="1973"/>
        <v>Don't Buy</v>
      </c>
      <c r="X8432" t="str">
        <f t="shared" si="1974"/>
        <v>Not Known</v>
      </c>
      <c r="Z8432" t="str">
        <f t="shared" si="1975"/>
        <v>None</v>
      </c>
      <c r="AB8432" t="str">
        <f t="shared" si="1976"/>
        <v>0</v>
      </c>
    </row>
    <row r="8433" spans="1:28" x14ac:dyDescent="0.3">
      <c r="A8433">
        <v>8431</v>
      </c>
      <c r="B8433" t="s">
        <v>13445</v>
      </c>
      <c r="C8433" t="str">
        <f t="shared" si="1963"/>
        <v>Short</v>
      </c>
      <c r="D8433">
        <v>3.7</v>
      </c>
      <c r="F8433" s="1">
        <f t="shared" si="1977"/>
        <v>3.7</v>
      </c>
      <c r="G8433" s="1">
        <f t="shared" si="1964"/>
        <v>3.7</v>
      </c>
      <c r="H8433">
        <f t="shared" si="1965"/>
        <v>3.7</v>
      </c>
      <c r="I8433" t="s">
        <v>13432</v>
      </c>
      <c r="J8433" t="s">
        <v>7943</v>
      </c>
      <c r="K8433" t="s">
        <v>318</v>
      </c>
      <c r="L8433" t="str">
        <f t="shared" si="1966"/>
        <v>Established</v>
      </c>
      <c r="N8433" s="2">
        <f t="shared" si="1967"/>
        <v>50</v>
      </c>
      <c r="O8433" t="s">
        <v>691</v>
      </c>
      <c r="Q8433" t="s">
        <v>7047</v>
      </c>
      <c r="R8433" t="str">
        <f t="shared" si="1968"/>
        <v>Average</v>
      </c>
      <c r="S8433" t="str">
        <f t="shared" si="1969"/>
        <v xml:space="preserve"> </v>
      </c>
      <c r="T8433" t="b">
        <f t="shared" si="1970"/>
        <v>0</v>
      </c>
      <c r="U8433" t="b">
        <f t="shared" si="1971"/>
        <v>1</v>
      </c>
      <c r="V8433" t="str">
        <f t="shared" si="1972"/>
        <v>Average Company</v>
      </c>
      <c r="W8433" t="str">
        <f t="shared" si="1973"/>
        <v>Don't Buy</v>
      </c>
      <c r="X8433" t="str">
        <f t="shared" si="1974"/>
        <v>Not Known</v>
      </c>
      <c r="Z8433" t="str">
        <f t="shared" si="1975"/>
        <v>None</v>
      </c>
      <c r="AB8433" t="str">
        <f t="shared" si="1976"/>
        <v>0</v>
      </c>
    </row>
    <row r="8434" spans="1:28" x14ac:dyDescent="0.3">
      <c r="A8434">
        <v>8432</v>
      </c>
      <c r="B8434" t="s">
        <v>13446</v>
      </c>
      <c r="C8434" t="str">
        <f t="shared" si="1963"/>
        <v>Long</v>
      </c>
      <c r="D8434">
        <v>3.1</v>
      </c>
      <c r="F8434" s="1">
        <f t="shared" si="1977"/>
        <v>3.1</v>
      </c>
      <c r="G8434" s="1">
        <f t="shared" si="1964"/>
        <v>3.1</v>
      </c>
      <c r="H8434">
        <f t="shared" si="1965"/>
        <v>3.1</v>
      </c>
      <c r="I8434" t="s">
        <v>13432</v>
      </c>
      <c r="J8434" t="s">
        <v>22</v>
      </c>
      <c r="K8434" t="s">
        <v>3337</v>
      </c>
      <c r="L8434" t="str">
        <f t="shared" si="1966"/>
        <v>Established</v>
      </c>
      <c r="N8434" s="2">
        <f t="shared" si="1967"/>
        <v>21</v>
      </c>
      <c r="O8434" t="s">
        <v>321</v>
      </c>
      <c r="P8434" t="s">
        <v>3957</v>
      </c>
      <c r="Q8434" t="s">
        <v>28</v>
      </c>
      <c r="R8434" t="str">
        <f t="shared" si="1968"/>
        <v>Average</v>
      </c>
      <c r="S8434" t="str">
        <f t="shared" si="1969"/>
        <v xml:space="preserve"> </v>
      </c>
      <c r="T8434" t="b">
        <f t="shared" si="1970"/>
        <v>0</v>
      </c>
      <c r="U8434" t="b">
        <f t="shared" si="1971"/>
        <v>0</v>
      </c>
      <c r="V8434" t="str">
        <f t="shared" si="1972"/>
        <v>Average Company</v>
      </c>
      <c r="W8434" t="str">
        <f t="shared" si="1973"/>
        <v>Don't Buy</v>
      </c>
      <c r="X8434" t="str">
        <f t="shared" si="1974"/>
        <v>Bombay Finance</v>
      </c>
      <c r="Z8434" t="str">
        <f t="shared" si="1975"/>
        <v>None</v>
      </c>
      <c r="AB8434" t="str">
        <f t="shared" si="1976"/>
        <v>500K</v>
      </c>
    </row>
    <row r="8435" spans="1:28" x14ac:dyDescent="0.3">
      <c r="A8435">
        <v>8433</v>
      </c>
      <c r="B8435" t="s">
        <v>13447</v>
      </c>
      <c r="C8435" t="str">
        <f t="shared" si="1963"/>
        <v>Long</v>
      </c>
      <c r="D8435">
        <v>4.3</v>
      </c>
      <c r="F8435" s="1">
        <f t="shared" si="1977"/>
        <v>4.3</v>
      </c>
      <c r="G8435" s="1">
        <f t="shared" si="1964"/>
        <v>4.3</v>
      </c>
      <c r="H8435">
        <f t="shared" si="1965"/>
        <v>4.3</v>
      </c>
      <c r="I8435" t="s">
        <v>13432</v>
      </c>
      <c r="J8435" t="s">
        <v>10281</v>
      </c>
      <c r="K8435" t="s">
        <v>357</v>
      </c>
      <c r="L8435" t="str">
        <f t="shared" si="1966"/>
        <v>Established</v>
      </c>
      <c r="N8435" s="2">
        <f t="shared" si="1967"/>
        <v>20</v>
      </c>
      <c r="O8435" t="s">
        <v>683</v>
      </c>
      <c r="Q8435" t="s">
        <v>479</v>
      </c>
      <c r="R8435" t="str">
        <f t="shared" si="1968"/>
        <v>Great</v>
      </c>
      <c r="S8435" t="str">
        <f t="shared" si="1969"/>
        <v>Great</v>
      </c>
      <c r="T8435" t="b">
        <f t="shared" si="1970"/>
        <v>1</v>
      </c>
      <c r="U8435" t="b">
        <f t="shared" si="1971"/>
        <v>1</v>
      </c>
      <c r="V8435" t="str">
        <f t="shared" si="1972"/>
        <v>Average Company</v>
      </c>
      <c r="W8435" t="str">
        <f t="shared" si="1973"/>
        <v>Don't Buy</v>
      </c>
      <c r="X8435" t="str">
        <f t="shared" si="1974"/>
        <v>Not Known</v>
      </c>
      <c r="Z8435" t="str">
        <f t="shared" si="1975"/>
        <v>None</v>
      </c>
      <c r="AB8435" t="str">
        <f t="shared" si="1976"/>
        <v>0</v>
      </c>
    </row>
    <row r="8436" spans="1:28" x14ac:dyDescent="0.3">
      <c r="A8436">
        <v>8434</v>
      </c>
      <c r="B8436" t="s">
        <v>13448</v>
      </c>
      <c r="C8436" t="str">
        <f t="shared" si="1963"/>
        <v>Short</v>
      </c>
      <c r="D8436">
        <v>4.5</v>
      </c>
      <c r="F8436" s="1">
        <f t="shared" si="1977"/>
        <v>4.5</v>
      </c>
      <c r="G8436" s="1">
        <f t="shared" si="1964"/>
        <v>4.5</v>
      </c>
      <c r="H8436">
        <f t="shared" si="1965"/>
        <v>4.5</v>
      </c>
      <c r="I8436" t="s">
        <v>13432</v>
      </c>
      <c r="J8436" t="s">
        <v>22</v>
      </c>
      <c r="K8436" t="s">
        <v>13449</v>
      </c>
      <c r="L8436" t="str">
        <f t="shared" si="1966"/>
        <v>Established</v>
      </c>
      <c r="N8436" s="2">
        <f t="shared" si="1967"/>
        <v>11</v>
      </c>
      <c r="O8436" t="s">
        <v>146</v>
      </c>
      <c r="P8436" t="s">
        <v>2818</v>
      </c>
      <c r="Q8436" t="s">
        <v>362</v>
      </c>
      <c r="R8436" t="str">
        <f t="shared" si="1968"/>
        <v>Great</v>
      </c>
      <c r="S8436" t="str">
        <f t="shared" si="1969"/>
        <v>Great</v>
      </c>
      <c r="T8436" t="b">
        <f t="shared" si="1970"/>
        <v>1</v>
      </c>
      <c r="U8436" t="b">
        <f t="shared" si="1971"/>
        <v>1</v>
      </c>
      <c r="V8436" t="str">
        <f t="shared" si="1972"/>
        <v>Average Company</v>
      </c>
      <c r="W8436" t="str">
        <f t="shared" si="1973"/>
        <v>Don't Buy</v>
      </c>
      <c r="X8436" t="str">
        <f t="shared" si="1974"/>
        <v>Not Known</v>
      </c>
      <c r="Z8436" t="str">
        <f t="shared" si="1975"/>
        <v>None</v>
      </c>
      <c r="AB8436" t="str">
        <f t="shared" si="1976"/>
        <v>0</v>
      </c>
    </row>
    <row r="8437" spans="1:28" x14ac:dyDescent="0.3">
      <c r="A8437">
        <v>8435</v>
      </c>
      <c r="B8437" t="s">
        <v>13450</v>
      </c>
      <c r="C8437" t="str">
        <f t="shared" si="1963"/>
        <v>Long</v>
      </c>
      <c r="D8437">
        <v>2.9</v>
      </c>
      <c r="F8437" s="1">
        <f t="shared" si="1977"/>
        <v>2.9</v>
      </c>
      <c r="G8437" s="1">
        <f t="shared" si="1964"/>
        <v>2.9</v>
      </c>
      <c r="H8437">
        <f t="shared" si="1965"/>
        <v>2.9</v>
      </c>
      <c r="I8437" t="s">
        <v>13432</v>
      </c>
      <c r="J8437" t="s">
        <v>6826</v>
      </c>
      <c r="K8437" t="s">
        <v>700</v>
      </c>
      <c r="L8437" t="str">
        <f t="shared" si="1966"/>
        <v>Established</v>
      </c>
      <c r="N8437" s="2">
        <f t="shared" si="1967"/>
        <v>20</v>
      </c>
      <c r="O8437" t="s">
        <v>683</v>
      </c>
      <c r="Q8437" t="s">
        <v>918</v>
      </c>
      <c r="R8437" t="str">
        <f t="shared" si="1968"/>
        <v>Average</v>
      </c>
      <c r="S8437" t="str">
        <f t="shared" si="1969"/>
        <v xml:space="preserve"> </v>
      </c>
      <c r="T8437" t="b">
        <f t="shared" si="1970"/>
        <v>0</v>
      </c>
      <c r="U8437" t="b">
        <f t="shared" si="1971"/>
        <v>0</v>
      </c>
      <c r="V8437" t="str">
        <f t="shared" si="1972"/>
        <v>Average Company</v>
      </c>
      <c r="W8437" t="str">
        <f t="shared" si="1973"/>
        <v>Don't Buy</v>
      </c>
      <c r="X8437" t="str">
        <f t="shared" si="1974"/>
        <v>Not Known</v>
      </c>
      <c r="Z8437" t="str">
        <f t="shared" si="1975"/>
        <v>None</v>
      </c>
      <c r="AB8437" t="str">
        <f t="shared" si="1976"/>
        <v>0</v>
      </c>
    </row>
    <row r="8438" spans="1:28" x14ac:dyDescent="0.3">
      <c r="A8438">
        <v>8436</v>
      </c>
      <c r="B8438" t="s">
        <v>13451</v>
      </c>
      <c r="C8438" t="str">
        <f t="shared" si="1963"/>
        <v>Long</v>
      </c>
      <c r="D8438">
        <v>3.2</v>
      </c>
      <c r="F8438" s="1">
        <f t="shared" si="1977"/>
        <v>3.2</v>
      </c>
      <c r="G8438" s="1">
        <f t="shared" si="1964"/>
        <v>3.2</v>
      </c>
      <c r="H8438">
        <f t="shared" si="1965"/>
        <v>3.2</v>
      </c>
      <c r="I8438" t="s">
        <v>13432</v>
      </c>
      <c r="J8438" t="s">
        <v>22</v>
      </c>
      <c r="K8438" t="s">
        <v>4804</v>
      </c>
      <c r="L8438" t="str">
        <f t="shared" si="1966"/>
        <v>Established</v>
      </c>
      <c r="N8438" s="2">
        <f t="shared" si="1967"/>
        <v>53</v>
      </c>
      <c r="O8438" t="s">
        <v>500</v>
      </c>
      <c r="P8438" t="s">
        <v>3223</v>
      </c>
      <c r="Q8438" t="s">
        <v>1723</v>
      </c>
      <c r="R8438" t="str">
        <f t="shared" si="1968"/>
        <v>Average</v>
      </c>
      <c r="S8438" t="str">
        <f t="shared" si="1969"/>
        <v xml:space="preserve"> </v>
      </c>
      <c r="T8438" t="b">
        <f t="shared" si="1970"/>
        <v>0</v>
      </c>
      <c r="U8438" t="b">
        <f t="shared" si="1971"/>
        <v>0</v>
      </c>
      <c r="V8438" t="str">
        <f t="shared" si="1972"/>
        <v>Average Company</v>
      </c>
      <c r="W8438" t="str">
        <f t="shared" si="1973"/>
        <v>Don't Buy</v>
      </c>
      <c r="X8438" t="str">
        <f t="shared" si="1974"/>
        <v>Not Known</v>
      </c>
      <c r="Z8438" t="str">
        <f t="shared" si="1975"/>
        <v>None</v>
      </c>
      <c r="AB8438" t="str">
        <f t="shared" si="1976"/>
        <v>0</v>
      </c>
    </row>
    <row r="8439" spans="1:28" x14ac:dyDescent="0.3">
      <c r="A8439">
        <v>8437</v>
      </c>
      <c r="B8439" t="s">
        <v>13452</v>
      </c>
      <c r="C8439" t="str">
        <f t="shared" si="1963"/>
        <v>Short</v>
      </c>
      <c r="D8439">
        <v>3.7</v>
      </c>
      <c r="F8439" s="1">
        <f t="shared" si="1977"/>
        <v>3.7</v>
      </c>
      <c r="G8439" s="1">
        <f t="shared" si="1964"/>
        <v>3.7</v>
      </c>
      <c r="H8439">
        <f t="shared" si="1965"/>
        <v>3.7</v>
      </c>
      <c r="I8439" t="s">
        <v>13432</v>
      </c>
      <c r="J8439" t="s">
        <v>22</v>
      </c>
      <c r="K8439" t="s">
        <v>9836</v>
      </c>
      <c r="L8439" t="str">
        <f t="shared" si="1966"/>
        <v>Established</v>
      </c>
      <c r="N8439" s="2">
        <f t="shared" si="1967"/>
        <v>14</v>
      </c>
      <c r="O8439" t="s">
        <v>522</v>
      </c>
      <c r="P8439" t="s">
        <v>1261</v>
      </c>
      <c r="Q8439" t="s">
        <v>44</v>
      </c>
      <c r="R8439" t="str">
        <f t="shared" si="1968"/>
        <v>Average</v>
      </c>
      <c r="S8439" t="str">
        <f t="shared" si="1969"/>
        <v xml:space="preserve"> </v>
      </c>
      <c r="T8439" t="b">
        <f t="shared" si="1970"/>
        <v>0</v>
      </c>
      <c r="U8439" t="b">
        <f t="shared" si="1971"/>
        <v>1</v>
      </c>
      <c r="V8439" t="str">
        <f t="shared" si="1972"/>
        <v>Average Company</v>
      </c>
      <c r="W8439" t="str">
        <f t="shared" si="1973"/>
        <v>Don't Buy</v>
      </c>
      <c r="X8439" t="str">
        <f t="shared" si="1974"/>
        <v>Not Known</v>
      </c>
      <c r="Z8439" t="str">
        <f t="shared" si="1975"/>
        <v>None</v>
      </c>
      <c r="AB8439" t="str">
        <f t="shared" si="1976"/>
        <v>0</v>
      </c>
    </row>
    <row r="8440" spans="1:28" x14ac:dyDescent="0.3">
      <c r="A8440">
        <v>8438</v>
      </c>
      <c r="B8440" t="s">
        <v>13453</v>
      </c>
      <c r="C8440" t="str">
        <f t="shared" si="1963"/>
        <v>Long</v>
      </c>
      <c r="D8440">
        <v>3.6</v>
      </c>
      <c r="F8440" s="1">
        <f t="shared" si="1977"/>
        <v>3.6</v>
      </c>
      <c r="G8440" s="1">
        <f t="shared" si="1964"/>
        <v>3.6</v>
      </c>
      <c r="H8440">
        <f t="shared" si="1965"/>
        <v>3.6</v>
      </c>
      <c r="I8440" t="s">
        <v>13432</v>
      </c>
      <c r="J8440" t="s">
        <v>22</v>
      </c>
      <c r="K8440" t="s">
        <v>4886</v>
      </c>
      <c r="L8440" t="str">
        <f t="shared" si="1966"/>
        <v>Established</v>
      </c>
      <c r="N8440" s="2">
        <f t="shared" si="1967"/>
        <v>36</v>
      </c>
      <c r="O8440" t="s">
        <v>48</v>
      </c>
      <c r="P8440" t="s">
        <v>691</v>
      </c>
      <c r="Q8440" t="s">
        <v>28</v>
      </c>
      <c r="R8440" t="str">
        <f t="shared" si="1968"/>
        <v>Average</v>
      </c>
      <c r="S8440" t="str">
        <f t="shared" si="1969"/>
        <v xml:space="preserve"> </v>
      </c>
      <c r="T8440" t="b">
        <f t="shared" si="1970"/>
        <v>0</v>
      </c>
      <c r="U8440" t="b">
        <f t="shared" si="1971"/>
        <v>1</v>
      </c>
      <c r="V8440" t="str">
        <f t="shared" si="1972"/>
        <v>Average Company</v>
      </c>
      <c r="W8440" t="str">
        <f t="shared" si="1973"/>
        <v>Buy</v>
      </c>
      <c r="X8440" t="str">
        <f t="shared" si="1974"/>
        <v>Not Known</v>
      </c>
      <c r="Z8440" t="str">
        <f t="shared" si="1975"/>
        <v>None</v>
      </c>
      <c r="AB8440" t="str">
        <f t="shared" si="1976"/>
        <v>500K</v>
      </c>
    </row>
    <row r="8441" spans="1:28" x14ac:dyDescent="0.3">
      <c r="A8441">
        <v>8439</v>
      </c>
      <c r="B8441" t="s">
        <v>13454</v>
      </c>
      <c r="C8441" t="str">
        <f t="shared" si="1963"/>
        <v>Short</v>
      </c>
      <c r="D8441">
        <v>4.3</v>
      </c>
      <c r="F8441" s="1">
        <f t="shared" si="1977"/>
        <v>4.3</v>
      </c>
      <c r="G8441" s="1">
        <f t="shared" si="1964"/>
        <v>4.3</v>
      </c>
      <c r="H8441">
        <f t="shared" si="1965"/>
        <v>4.3</v>
      </c>
      <c r="I8441" t="s">
        <v>13432</v>
      </c>
      <c r="J8441" t="s">
        <v>22</v>
      </c>
      <c r="K8441" t="s">
        <v>8892</v>
      </c>
      <c r="L8441" t="str">
        <f t="shared" si="1966"/>
        <v>Established</v>
      </c>
      <c r="N8441" s="2">
        <f t="shared" si="1967"/>
        <v>18</v>
      </c>
      <c r="O8441" t="s">
        <v>200</v>
      </c>
      <c r="P8441" t="s">
        <v>683</v>
      </c>
      <c r="Q8441" t="s">
        <v>773</v>
      </c>
      <c r="R8441" t="str">
        <f t="shared" si="1968"/>
        <v>Great</v>
      </c>
      <c r="S8441" t="str">
        <f t="shared" si="1969"/>
        <v>Great</v>
      </c>
      <c r="T8441" t="b">
        <f t="shared" si="1970"/>
        <v>1</v>
      </c>
      <c r="U8441" t="b">
        <f t="shared" si="1971"/>
        <v>1</v>
      </c>
      <c r="V8441" t="str">
        <f t="shared" si="1972"/>
        <v>Average Company</v>
      </c>
      <c r="W8441" t="str">
        <f t="shared" si="1973"/>
        <v>Don't Buy</v>
      </c>
      <c r="X8441" t="str">
        <f t="shared" si="1974"/>
        <v>Not Known</v>
      </c>
      <c r="Z8441" t="str">
        <f t="shared" si="1975"/>
        <v>None</v>
      </c>
      <c r="AB8441" t="str">
        <f t="shared" si="1976"/>
        <v>0</v>
      </c>
    </row>
    <row r="8442" spans="1:28" x14ac:dyDescent="0.3">
      <c r="A8442">
        <v>8440</v>
      </c>
      <c r="B8442" t="s">
        <v>13455</v>
      </c>
      <c r="C8442" t="str">
        <f t="shared" si="1963"/>
        <v>Long</v>
      </c>
      <c r="D8442">
        <v>4</v>
      </c>
      <c r="F8442" s="1">
        <f t="shared" si="1977"/>
        <v>4</v>
      </c>
      <c r="G8442" s="1">
        <f t="shared" si="1964"/>
        <v>4</v>
      </c>
      <c r="H8442">
        <f t="shared" si="1965"/>
        <v>4</v>
      </c>
      <c r="I8442" t="s">
        <v>13432</v>
      </c>
      <c r="J8442" t="s">
        <v>22</v>
      </c>
      <c r="K8442" t="s">
        <v>13456</v>
      </c>
      <c r="L8442" t="str">
        <f t="shared" si="1966"/>
        <v>Established</v>
      </c>
      <c r="N8442" s="2">
        <f t="shared" si="1967"/>
        <v>56</v>
      </c>
      <c r="O8442" t="s">
        <v>908</v>
      </c>
      <c r="P8442" t="s">
        <v>75</v>
      </c>
      <c r="Q8442" t="s">
        <v>28</v>
      </c>
      <c r="R8442" t="str">
        <f t="shared" si="1968"/>
        <v>Average</v>
      </c>
      <c r="S8442" t="str">
        <f t="shared" si="1969"/>
        <v xml:space="preserve"> </v>
      </c>
      <c r="T8442" t="b">
        <f t="shared" si="1970"/>
        <v>0</v>
      </c>
      <c r="U8442" t="b">
        <f t="shared" si="1971"/>
        <v>1</v>
      </c>
      <c r="V8442" t="str">
        <f t="shared" si="1972"/>
        <v>Average Company</v>
      </c>
      <c r="W8442" t="str">
        <f t="shared" si="1973"/>
        <v>Buy</v>
      </c>
      <c r="X8442" t="str">
        <f t="shared" si="1974"/>
        <v>Not Known</v>
      </c>
      <c r="Z8442" t="str">
        <f t="shared" si="1975"/>
        <v>None</v>
      </c>
      <c r="AB8442" t="str">
        <f t="shared" si="1976"/>
        <v>500K</v>
      </c>
    </row>
    <row r="8443" spans="1:28" x14ac:dyDescent="0.3">
      <c r="A8443">
        <v>8441</v>
      </c>
      <c r="B8443" t="s">
        <v>13457</v>
      </c>
      <c r="C8443" t="str">
        <f t="shared" si="1963"/>
        <v>Long</v>
      </c>
      <c r="D8443">
        <v>3.2</v>
      </c>
      <c r="F8443" s="1">
        <f t="shared" si="1977"/>
        <v>3.2</v>
      </c>
      <c r="G8443" s="1">
        <f t="shared" si="1964"/>
        <v>3.2</v>
      </c>
      <c r="H8443">
        <f t="shared" si="1965"/>
        <v>3.2</v>
      </c>
      <c r="I8443" t="s">
        <v>13432</v>
      </c>
      <c r="J8443" t="s">
        <v>22</v>
      </c>
      <c r="K8443" t="s">
        <v>5305</v>
      </c>
      <c r="L8443" t="str">
        <f t="shared" si="1966"/>
        <v>Established</v>
      </c>
      <c r="N8443" s="2">
        <f t="shared" si="1967"/>
        <v>15</v>
      </c>
      <c r="O8443" t="s">
        <v>84</v>
      </c>
      <c r="P8443" t="s">
        <v>1261</v>
      </c>
      <c r="Q8443" t="s">
        <v>28</v>
      </c>
      <c r="R8443" t="str">
        <f t="shared" si="1968"/>
        <v>Average</v>
      </c>
      <c r="S8443" t="str">
        <f t="shared" si="1969"/>
        <v xml:space="preserve"> </v>
      </c>
      <c r="T8443" t="b">
        <f t="shared" si="1970"/>
        <v>0</v>
      </c>
      <c r="U8443" t="b">
        <f t="shared" si="1971"/>
        <v>0</v>
      </c>
      <c r="V8443" t="str">
        <f t="shared" si="1972"/>
        <v>Average Company</v>
      </c>
      <c r="W8443" t="str">
        <f t="shared" si="1973"/>
        <v>Don't Buy</v>
      </c>
      <c r="X8443" t="str">
        <f t="shared" si="1974"/>
        <v>Not Known</v>
      </c>
      <c r="Z8443" t="str">
        <f t="shared" si="1975"/>
        <v>None</v>
      </c>
      <c r="AB8443" t="str">
        <f t="shared" si="1976"/>
        <v>500K</v>
      </c>
    </row>
    <row r="8444" spans="1:28" x14ac:dyDescent="0.3">
      <c r="A8444">
        <v>8442</v>
      </c>
      <c r="B8444" t="s">
        <v>13431</v>
      </c>
      <c r="C8444" t="str">
        <f t="shared" si="1963"/>
        <v>Long</v>
      </c>
      <c r="D8444">
        <v>4</v>
      </c>
      <c r="F8444" s="1">
        <f t="shared" si="1977"/>
        <v>4</v>
      </c>
      <c r="G8444" s="1">
        <f t="shared" si="1964"/>
        <v>4</v>
      </c>
      <c r="H8444">
        <f t="shared" si="1965"/>
        <v>4</v>
      </c>
      <c r="I8444" t="s">
        <v>13432</v>
      </c>
      <c r="J8444" t="s">
        <v>22</v>
      </c>
      <c r="K8444" t="s">
        <v>8595</v>
      </c>
      <c r="L8444" t="str">
        <f t="shared" si="1966"/>
        <v>Established</v>
      </c>
      <c r="N8444" s="2">
        <f t="shared" si="1967"/>
        <v>21</v>
      </c>
      <c r="O8444" t="s">
        <v>321</v>
      </c>
      <c r="P8444" t="s">
        <v>147</v>
      </c>
      <c r="Q8444" t="s">
        <v>19</v>
      </c>
      <c r="R8444" t="str">
        <f t="shared" si="1968"/>
        <v>Average</v>
      </c>
      <c r="S8444" t="str">
        <f t="shared" si="1969"/>
        <v xml:space="preserve"> </v>
      </c>
      <c r="T8444" t="b">
        <f t="shared" si="1970"/>
        <v>0</v>
      </c>
      <c r="U8444" t="b">
        <f t="shared" si="1971"/>
        <v>1</v>
      </c>
      <c r="V8444" t="str">
        <f t="shared" si="1972"/>
        <v>Average Company</v>
      </c>
      <c r="W8444" t="str">
        <f t="shared" si="1973"/>
        <v>Don't Buy</v>
      </c>
      <c r="X8444" t="str">
        <f t="shared" si="1974"/>
        <v>Not Known</v>
      </c>
      <c r="Z8444" t="str">
        <f t="shared" si="1975"/>
        <v>None</v>
      </c>
      <c r="AB8444" t="str">
        <f t="shared" si="1976"/>
        <v>500K</v>
      </c>
    </row>
    <row r="8445" spans="1:28" x14ac:dyDescent="0.3">
      <c r="A8445">
        <v>8443</v>
      </c>
      <c r="B8445" t="s">
        <v>13458</v>
      </c>
      <c r="C8445" t="str">
        <f t="shared" si="1963"/>
        <v>Long</v>
      </c>
      <c r="D8445">
        <v>3.8</v>
      </c>
      <c r="F8445" s="1">
        <f t="shared" si="1977"/>
        <v>3.8</v>
      </c>
      <c r="G8445" s="1">
        <f t="shared" si="1964"/>
        <v>3.8</v>
      </c>
      <c r="H8445">
        <f t="shared" si="1965"/>
        <v>3.8</v>
      </c>
      <c r="I8445" t="s">
        <v>13432</v>
      </c>
      <c r="J8445" t="s">
        <v>22</v>
      </c>
      <c r="K8445" t="s">
        <v>12758</v>
      </c>
      <c r="L8445" t="str">
        <f t="shared" si="1966"/>
        <v>Established</v>
      </c>
      <c r="N8445" s="2">
        <f t="shared" si="1967"/>
        <v>22</v>
      </c>
      <c r="O8445" t="s">
        <v>142</v>
      </c>
      <c r="P8445" t="s">
        <v>1308</v>
      </c>
      <c r="Q8445" t="s">
        <v>3061</v>
      </c>
      <c r="R8445" t="str">
        <f t="shared" si="1968"/>
        <v>Average</v>
      </c>
      <c r="S8445" t="str">
        <f t="shared" si="1969"/>
        <v xml:space="preserve"> </v>
      </c>
      <c r="T8445" t="b">
        <f t="shared" si="1970"/>
        <v>0</v>
      </c>
      <c r="U8445" t="b">
        <f t="shared" si="1971"/>
        <v>1</v>
      </c>
      <c r="V8445" t="str">
        <f t="shared" si="1972"/>
        <v>Average Company</v>
      </c>
      <c r="W8445" t="str">
        <f t="shared" si="1973"/>
        <v>Don't Buy</v>
      </c>
      <c r="X8445" t="str">
        <f t="shared" si="1974"/>
        <v>Not Known</v>
      </c>
      <c r="Z8445" t="str">
        <f t="shared" si="1975"/>
        <v>None</v>
      </c>
      <c r="AB8445" t="str">
        <f t="shared" si="1976"/>
        <v>0</v>
      </c>
    </row>
    <row r="8446" spans="1:28" x14ac:dyDescent="0.3">
      <c r="A8446">
        <v>8444</v>
      </c>
      <c r="B8446" t="s">
        <v>13459</v>
      </c>
      <c r="C8446" t="str">
        <f t="shared" si="1963"/>
        <v>Long</v>
      </c>
      <c r="D8446">
        <v>4.2</v>
      </c>
      <c r="F8446" s="1" t="e">
        <f t="shared" si="1977"/>
        <v>#VALUE!</v>
      </c>
      <c r="G8446" s="1" t="e">
        <f t="shared" si="1964"/>
        <v>#VALUE!</v>
      </c>
      <c r="H8446" t="e">
        <f t="shared" si="1965"/>
        <v>#VALUE!</v>
      </c>
      <c r="I8446" t="s">
        <v>13432</v>
      </c>
      <c r="J8446" t="s">
        <v>9082</v>
      </c>
      <c r="K8446" t="s">
        <v>432</v>
      </c>
      <c r="L8446" t="e">
        <f t="shared" si="1966"/>
        <v>#VALUE!</v>
      </c>
      <c r="N8446" s="2" t="e">
        <f t="shared" si="1967"/>
        <v>#VALUE!</v>
      </c>
      <c r="O8446" t="s">
        <v>1703</v>
      </c>
      <c r="Q8446" t="s">
        <v>7875</v>
      </c>
      <c r="R8446" t="str">
        <f t="shared" si="1968"/>
        <v>Great</v>
      </c>
      <c r="S8446" t="str">
        <f t="shared" si="1969"/>
        <v>Great</v>
      </c>
      <c r="T8446" t="e">
        <f t="shared" si="1970"/>
        <v>#VALUE!</v>
      </c>
      <c r="U8446" t="e">
        <f t="shared" si="1971"/>
        <v>#VALUE!</v>
      </c>
      <c r="V8446" t="e">
        <f t="shared" si="1972"/>
        <v>#VALUE!</v>
      </c>
      <c r="W8446" t="str">
        <f t="shared" si="1973"/>
        <v>Don't Buy</v>
      </c>
      <c r="X8446" t="str">
        <f t="shared" si="1974"/>
        <v>Not Known</v>
      </c>
      <c r="Z8446" t="e">
        <f t="shared" si="1975"/>
        <v>#VALUE!</v>
      </c>
      <c r="AB8446" t="str">
        <f t="shared" si="1976"/>
        <v>0</v>
      </c>
    </row>
    <row r="8447" spans="1:28" x14ac:dyDescent="0.3">
      <c r="A8447">
        <v>8445</v>
      </c>
      <c r="B8447" t="s">
        <v>13460</v>
      </c>
      <c r="C8447" t="str">
        <f t="shared" si="1963"/>
        <v>Short</v>
      </c>
      <c r="D8447">
        <v>3.6</v>
      </c>
      <c r="F8447" s="1">
        <f t="shared" si="1977"/>
        <v>3.6</v>
      </c>
      <c r="G8447" s="1">
        <f t="shared" si="1964"/>
        <v>3.6</v>
      </c>
      <c r="H8447">
        <f t="shared" si="1965"/>
        <v>3.6</v>
      </c>
      <c r="I8447" t="s">
        <v>13432</v>
      </c>
      <c r="J8447" t="s">
        <v>7556</v>
      </c>
      <c r="K8447" t="s">
        <v>1796</v>
      </c>
      <c r="L8447" t="str">
        <f t="shared" si="1966"/>
        <v>Established</v>
      </c>
      <c r="N8447" s="2">
        <f t="shared" si="1967"/>
        <v>20</v>
      </c>
      <c r="O8447" t="s">
        <v>683</v>
      </c>
      <c r="Q8447" t="s">
        <v>28</v>
      </c>
      <c r="R8447" t="str">
        <f t="shared" si="1968"/>
        <v>Average</v>
      </c>
      <c r="S8447" t="str">
        <f t="shared" si="1969"/>
        <v xml:space="preserve"> </v>
      </c>
      <c r="T8447" t="b">
        <f t="shared" si="1970"/>
        <v>0</v>
      </c>
      <c r="U8447" t="b">
        <f t="shared" si="1971"/>
        <v>1</v>
      </c>
      <c r="V8447" t="str">
        <f t="shared" si="1972"/>
        <v>Average Company</v>
      </c>
      <c r="W8447" t="str">
        <f t="shared" si="1973"/>
        <v>Don't Buy</v>
      </c>
      <c r="X8447" t="str">
        <f t="shared" si="1974"/>
        <v>Not Known</v>
      </c>
      <c r="Z8447" t="str">
        <f t="shared" si="1975"/>
        <v>None</v>
      </c>
      <c r="AB8447" t="str">
        <f t="shared" si="1976"/>
        <v>500K</v>
      </c>
    </row>
    <row r="8448" spans="1:28" x14ac:dyDescent="0.3">
      <c r="A8448">
        <v>8446</v>
      </c>
      <c r="B8448" t="s">
        <v>13461</v>
      </c>
      <c r="C8448" t="str">
        <f t="shared" si="1963"/>
        <v>Long</v>
      </c>
      <c r="D8448">
        <v>4</v>
      </c>
      <c r="F8448" s="1">
        <f t="shared" si="1977"/>
        <v>4</v>
      </c>
      <c r="G8448" s="1">
        <f t="shared" si="1964"/>
        <v>4</v>
      </c>
      <c r="H8448">
        <f t="shared" si="1965"/>
        <v>4</v>
      </c>
      <c r="I8448" t="s">
        <v>13432</v>
      </c>
      <c r="J8448" t="s">
        <v>22</v>
      </c>
      <c r="K8448" t="s">
        <v>13462</v>
      </c>
      <c r="L8448" t="str">
        <f t="shared" si="1966"/>
        <v>Established</v>
      </c>
      <c r="N8448" s="2">
        <f t="shared" si="1967"/>
        <v>77</v>
      </c>
      <c r="O8448" t="s">
        <v>35</v>
      </c>
      <c r="P8448" t="s">
        <v>1308</v>
      </c>
      <c r="Q8448" t="s">
        <v>533</v>
      </c>
      <c r="R8448" t="str">
        <f t="shared" si="1968"/>
        <v>Average</v>
      </c>
      <c r="S8448" t="str">
        <f t="shared" si="1969"/>
        <v xml:space="preserve"> </v>
      </c>
      <c r="T8448" t="b">
        <f t="shared" si="1970"/>
        <v>0</v>
      </c>
      <c r="U8448" t="b">
        <f t="shared" si="1971"/>
        <v>1</v>
      </c>
      <c r="V8448" t="str">
        <f t="shared" si="1972"/>
        <v>Average Company</v>
      </c>
      <c r="W8448" t="str">
        <f t="shared" si="1973"/>
        <v>Don't Buy</v>
      </c>
      <c r="X8448" t="str">
        <f t="shared" si="1974"/>
        <v>Not Known</v>
      </c>
      <c r="Z8448" t="str">
        <f t="shared" si="1975"/>
        <v>None</v>
      </c>
      <c r="AB8448" t="str">
        <f t="shared" si="1976"/>
        <v>0</v>
      </c>
    </row>
    <row r="8449" spans="1:28" x14ac:dyDescent="0.3">
      <c r="A8449">
        <v>8447</v>
      </c>
      <c r="B8449" t="s">
        <v>13463</v>
      </c>
      <c r="C8449" t="str">
        <f t="shared" si="1963"/>
        <v>Short</v>
      </c>
      <c r="D8449">
        <v>4</v>
      </c>
      <c r="F8449" s="1">
        <f t="shared" si="1977"/>
        <v>4.5</v>
      </c>
      <c r="G8449" s="1">
        <f t="shared" si="1964"/>
        <v>4.5</v>
      </c>
      <c r="H8449">
        <f t="shared" si="1965"/>
        <v>4.0999999999999996</v>
      </c>
      <c r="I8449" t="s">
        <v>13432</v>
      </c>
      <c r="J8449" t="s">
        <v>22</v>
      </c>
      <c r="K8449" t="s">
        <v>7888</v>
      </c>
      <c r="L8449" t="str">
        <f t="shared" si="1966"/>
        <v>Startup</v>
      </c>
      <c r="N8449" s="2">
        <f t="shared" si="1967"/>
        <v>7</v>
      </c>
      <c r="O8449" t="s">
        <v>318</v>
      </c>
      <c r="P8449" t="s">
        <v>691</v>
      </c>
      <c r="Q8449" t="s">
        <v>44</v>
      </c>
      <c r="R8449" t="str">
        <f t="shared" si="1968"/>
        <v>Average</v>
      </c>
      <c r="S8449" t="str">
        <f t="shared" si="1969"/>
        <v xml:space="preserve"> </v>
      </c>
      <c r="T8449" t="b">
        <f t="shared" si="1970"/>
        <v>0</v>
      </c>
      <c r="U8449" t="b">
        <f t="shared" si="1971"/>
        <v>1</v>
      </c>
      <c r="V8449" t="str">
        <f t="shared" si="1972"/>
        <v>Average Company</v>
      </c>
      <c r="W8449" t="str">
        <f t="shared" si="1973"/>
        <v>Don't Buy</v>
      </c>
      <c r="X8449" t="str">
        <f t="shared" si="1974"/>
        <v>Not Known</v>
      </c>
      <c r="Z8449" t="str">
        <f t="shared" si="1975"/>
        <v>None</v>
      </c>
      <c r="AB8449" t="str">
        <f t="shared" si="1976"/>
        <v>0</v>
      </c>
    </row>
    <row r="8450" spans="1:28" x14ac:dyDescent="0.3">
      <c r="A8450">
        <v>8448</v>
      </c>
      <c r="B8450" t="s">
        <v>13464</v>
      </c>
      <c r="C8450" t="str">
        <f t="shared" si="1963"/>
        <v>Long</v>
      </c>
      <c r="D8450">
        <v>4.2</v>
      </c>
      <c r="F8450" s="1">
        <f t="shared" si="1977"/>
        <v>4.2</v>
      </c>
      <c r="G8450" s="1">
        <f t="shared" si="1964"/>
        <v>4.2</v>
      </c>
      <c r="H8450">
        <f t="shared" si="1965"/>
        <v>4.2</v>
      </c>
      <c r="I8450" t="s">
        <v>13432</v>
      </c>
      <c r="J8450" t="s">
        <v>13465</v>
      </c>
      <c r="K8450" t="s">
        <v>624</v>
      </c>
      <c r="L8450" t="str">
        <f t="shared" si="1966"/>
        <v>Established</v>
      </c>
      <c r="N8450" s="2">
        <f t="shared" si="1967"/>
        <v>20</v>
      </c>
      <c r="O8450" t="s">
        <v>683</v>
      </c>
      <c r="Q8450" t="s">
        <v>117</v>
      </c>
      <c r="R8450" t="str">
        <f t="shared" si="1968"/>
        <v>Great</v>
      </c>
      <c r="S8450" t="str">
        <f t="shared" si="1969"/>
        <v>Great</v>
      </c>
      <c r="T8450" t="b">
        <f t="shared" si="1970"/>
        <v>1</v>
      </c>
      <c r="U8450" t="b">
        <f t="shared" si="1971"/>
        <v>1</v>
      </c>
      <c r="V8450" t="str">
        <f t="shared" si="1972"/>
        <v>Average Company</v>
      </c>
      <c r="W8450" t="str">
        <f t="shared" si="1973"/>
        <v>Don't Buy</v>
      </c>
      <c r="X8450" t="str">
        <f t="shared" si="1974"/>
        <v>Not Known</v>
      </c>
      <c r="Z8450" t="str">
        <f t="shared" si="1975"/>
        <v>None</v>
      </c>
      <c r="AB8450" t="str">
        <f t="shared" si="1976"/>
        <v>0</v>
      </c>
    </row>
    <row r="8451" spans="1:28" x14ac:dyDescent="0.3">
      <c r="A8451">
        <v>8449</v>
      </c>
      <c r="B8451" t="s">
        <v>13466</v>
      </c>
      <c r="C8451" t="str">
        <f t="shared" ref="C8451:C8514" si="1978">IF(LEN(B8451)&gt;=10,"Long","Short")</f>
        <v>Long</v>
      </c>
      <c r="D8451">
        <v>3.9</v>
      </c>
      <c r="F8451" s="1">
        <f t="shared" si="1977"/>
        <v>3.9</v>
      </c>
      <c r="G8451" s="1">
        <f t="shared" ref="G8451:G8514" si="1979">IF(L8451="Startup",D8451+0.5,D8451)</f>
        <v>3.9</v>
      </c>
      <c r="H8451">
        <f t="shared" ref="H8451:H8514" si="1980">IF(L8451="Startup",D8451+0.1,D8451)</f>
        <v>3.9</v>
      </c>
      <c r="I8451" t="s">
        <v>13432</v>
      </c>
      <c r="J8451" t="s">
        <v>22</v>
      </c>
      <c r="K8451" t="s">
        <v>13467</v>
      </c>
      <c r="L8451" t="str">
        <f t="shared" ref="L8451:L8514" si="1981">IF(N8451&lt;10,"Startup","Established")</f>
        <v>Established</v>
      </c>
      <c r="N8451" s="2">
        <f t="shared" ref="N8451:N8514" si="1982">INT(LEFT(O8451,2))</f>
        <v>24</v>
      </c>
      <c r="O8451" t="s">
        <v>185</v>
      </c>
      <c r="P8451" t="s">
        <v>1308</v>
      </c>
      <c r="Q8451" t="s">
        <v>19</v>
      </c>
      <c r="R8451" t="str">
        <f t="shared" ref="R8451:R8514" si="1983">IF(D8451&gt;4,"Great","Average")</f>
        <v>Average</v>
      </c>
      <c r="S8451" t="str">
        <f t="shared" ref="S8451:S8514" si="1984">IF(D8451&gt;4,"Great"," ")</f>
        <v xml:space="preserve"> </v>
      </c>
      <c r="T8451" t="b">
        <f t="shared" ref="T8451:T8514" si="1985">AND(D8451:D18409&gt;4,N8451:N18409&gt;10)</f>
        <v>0</v>
      </c>
      <c r="U8451" t="b">
        <f t="shared" ref="U8451:U8514" si="1986">OR(D8451&gt;3.5,N8451&lt;10)</f>
        <v>1</v>
      </c>
      <c r="V8451" t="str">
        <f t="shared" ref="V8451:V8514" si="1987">IF(AND(D8451&gt;4,N8451&gt;20),"Top Company","Average Company")</f>
        <v>Average Company</v>
      </c>
      <c r="W8451" t="str">
        <f t="shared" ref="W8451:W8514" si="1988">IF(OR(LEFT(B8451,1)="T",LEFT(B8451,1)="G"),"Buy","Don't Buy")</f>
        <v>Don't Buy</v>
      </c>
      <c r="X8451" t="str">
        <f t="shared" ref="X8451:X8514" si="1989">IF(IF(Q8451="Financial Services",ISNUMBER(SEARCH("Mumbai",K8451))),"Bombay Finance","Not Known")</f>
        <v>Not Known</v>
      </c>
      <c r="Z8451" t="str">
        <f t="shared" ref="Z8451:Z8514" si="1990">IF(AND(OR(ISNUMBER(SEARCH("Bangalore",K8451)),ISNUMBER(SEARCH("Bengaluru",K8451)),ISNUMBER(SEARCH("Chennai",K8451))),N8451&lt;10),"Silicon Valley Startups","None")</f>
        <v>None</v>
      </c>
      <c r="AB8451" t="str">
        <f t="shared" ref="AB8451:AB8514" si="1991">IF(AND(OR(Q8451="IT Services &amp; Consulting",Q8451="Financial Services"),D8451&gt;4),"1Million",IF(AND(OR(Q8451="IT Services &amp; Consulting",Q8451="Financial Services"),D8451&lt;=4),"500K",IF(AND(Q8451="Telecom / ISP",D8451&gt;4),"800K","0")))</f>
        <v>500K</v>
      </c>
    </row>
    <row r="8452" spans="1:28" x14ac:dyDescent="0.3">
      <c r="A8452">
        <v>8450</v>
      </c>
      <c r="B8452" t="s">
        <v>13468</v>
      </c>
      <c r="C8452" t="str">
        <f t="shared" si="1978"/>
        <v>Long</v>
      </c>
      <c r="D8452">
        <v>3.9</v>
      </c>
      <c r="F8452" s="1">
        <f t="shared" si="1977"/>
        <v>3.9</v>
      </c>
      <c r="G8452" s="1">
        <f t="shared" si="1979"/>
        <v>3.9</v>
      </c>
      <c r="H8452">
        <f t="shared" si="1980"/>
        <v>3.9</v>
      </c>
      <c r="I8452" t="s">
        <v>13432</v>
      </c>
      <c r="J8452" t="s">
        <v>13469</v>
      </c>
      <c r="K8452" t="s">
        <v>24</v>
      </c>
      <c r="L8452" t="str">
        <f t="shared" si="1981"/>
        <v>Established</v>
      </c>
      <c r="N8452" s="2">
        <f t="shared" si="1982"/>
        <v>51</v>
      </c>
      <c r="O8452" t="s">
        <v>1308</v>
      </c>
      <c r="Q8452" t="s">
        <v>117</v>
      </c>
      <c r="R8452" t="str">
        <f t="shared" si="1983"/>
        <v>Average</v>
      </c>
      <c r="S8452" t="str">
        <f t="shared" si="1984"/>
        <v xml:space="preserve"> </v>
      </c>
      <c r="T8452" t="b">
        <f t="shared" si="1985"/>
        <v>0</v>
      </c>
      <c r="U8452" t="b">
        <f t="shared" si="1986"/>
        <v>1</v>
      </c>
      <c r="V8452" t="str">
        <f t="shared" si="1987"/>
        <v>Average Company</v>
      </c>
      <c r="W8452" t="str">
        <f t="shared" si="1988"/>
        <v>Don't Buy</v>
      </c>
      <c r="X8452" t="str">
        <f t="shared" si="1989"/>
        <v>Not Known</v>
      </c>
      <c r="Z8452" t="str">
        <f t="shared" si="1990"/>
        <v>None</v>
      </c>
      <c r="AB8452" t="str">
        <f t="shared" si="1991"/>
        <v>0</v>
      </c>
    </row>
    <row r="8453" spans="1:28" x14ac:dyDescent="0.3">
      <c r="A8453">
        <v>8451</v>
      </c>
      <c r="B8453" t="s">
        <v>13470</v>
      </c>
      <c r="C8453" t="str">
        <f t="shared" si="1978"/>
        <v>Long</v>
      </c>
      <c r="D8453">
        <v>3.8</v>
      </c>
      <c r="F8453" s="1">
        <f t="shared" si="1977"/>
        <v>3.8</v>
      </c>
      <c r="G8453" s="1">
        <f t="shared" si="1979"/>
        <v>3.8</v>
      </c>
      <c r="H8453">
        <f t="shared" si="1980"/>
        <v>3.8</v>
      </c>
      <c r="I8453" t="s">
        <v>13432</v>
      </c>
      <c r="J8453" t="s">
        <v>22</v>
      </c>
      <c r="K8453" t="s">
        <v>13471</v>
      </c>
      <c r="L8453" t="str">
        <f t="shared" si="1981"/>
        <v>Established</v>
      </c>
      <c r="N8453" s="2">
        <f t="shared" si="1982"/>
        <v>37</v>
      </c>
      <c r="O8453" t="s">
        <v>538</v>
      </c>
      <c r="P8453" t="s">
        <v>683</v>
      </c>
      <c r="Q8453" t="s">
        <v>80</v>
      </c>
      <c r="R8453" t="str">
        <f t="shared" si="1983"/>
        <v>Average</v>
      </c>
      <c r="S8453" t="str">
        <f t="shared" si="1984"/>
        <v xml:space="preserve"> </v>
      </c>
      <c r="T8453" t="b">
        <f t="shared" si="1985"/>
        <v>0</v>
      </c>
      <c r="U8453" t="b">
        <f t="shared" si="1986"/>
        <v>1</v>
      </c>
      <c r="V8453" t="str">
        <f t="shared" si="1987"/>
        <v>Average Company</v>
      </c>
      <c r="W8453" t="str">
        <f t="shared" si="1988"/>
        <v>Don't Buy</v>
      </c>
      <c r="X8453" t="str">
        <f t="shared" si="1989"/>
        <v>Not Known</v>
      </c>
      <c r="Z8453" t="str">
        <f t="shared" si="1990"/>
        <v>None</v>
      </c>
      <c r="AB8453" t="str">
        <f t="shared" si="1991"/>
        <v>0</v>
      </c>
    </row>
    <row r="8454" spans="1:28" x14ac:dyDescent="0.3">
      <c r="A8454">
        <v>8452</v>
      </c>
      <c r="B8454" t="s">
        <v>13472</v>
      </c>
      <c r="C8454" t="str">
        <f t="shared" si="1978"/>
        <v>Long</v>
      </c>
      <c r="D8454">
        <v>4</v>
      </c>
      <c r="F8454" s="1">
        <f t="shared" si="1977"/>
        <v>4</v>
      </c>
      <c r="G8454" s="1">
        <f t="shared" si="1979"/>
        <v>4</v>
      </c>
      <c r="H8454">
        <f t="shared" si="1980"/>
        <v>4</v>
      </c>
      <c r="I8454" t="s">
        <v>13432</v>
      </c>
      <c r="J8454" t="s">
        <v>22</v>
      </c>
      <c r="K8454" t="s">
        <v>13473</v>
      </c>
      <c r="L8454" t="str">
        <f t="shared" si="1981"/>
        <v>Established</v>
      </c>
      <c r="N8454" s="2">
        <f t="shared" si="1982"/>
        <v>15</v>
      </c>
      <c r="O8454" t="s">
        <v>84</v>
      </c>
      <c r="P8454" t="s">
        <v>1308</v>
      </c>
      <c r="Q8454" t="s">
        <v>605</v>
      </c>
      <c r="R8454" t="str">
        <f t="shared" si="1983"/>
        <v>Average</v>
      </c>
      <c r="S8454" t="str">
        <f t="shared" si="1984"/>
        <v xml:space="preserve"> </v>
      </c>
      <c r="T8454" t="b">
        <f t="shared" si="1985"/>
        <v>0</v>
      </c>
      <c r="U8454" t="b">
        <f t="shared" si="1986"/>
        <v>1</v>
      </c>
      <c r="V8454" t="str">
        <f t="shared" si="1987"/>
        <v>Average Company</v>
      </c>
      <c r="W8454" t="str">
        <f t="shared" si="1988"/>
        <v>Don't Buy</v>
      </c>
      <c r="X8454" t="str">
        <f t="shared" si="1989"/>
        <v>Not Known</v>
      </c>
      <c r="Z8454" t="str">
        <f t="shared" si="1990"/>
        <v>None</v>
      </c>
      <c r="AB8454" t="str">
        <f t="shared" si="1991"/>
        <v>0</v>
      </c>
    </row>
    <row r="8455" spans="1:28" x14ac:dyDescent="0.3">
      <c r="A8455">
        <v>8453</v>
      </c>
      <c r="B8455" t="s">
        <v>13474</v>
      </c>
      <c r="C8455" t="str">
        <f t="shared" si="1978"/>
        <v>Short</v>
      </c>
      <c r="D8455">
        <v>3.8</v>
      </c>
      <c r="F8455" s="1">
        <f t="shared" si="1977"/>
        <v>3.8</v>
      </c>
      <c r="G8455" s="1">
        <f t="shared" si="1979"/>
        <v>3.8</v>
      </c>
      <c r="H8455">
        <f t="shared" si="1980"/>
        <v>3.8</v>
      </c>
      <c r="I8455" t="s">
        <v>13432</v>
      </c>
      <c r="J8455" t="s">
        <v>10</v>
      </c>
      <c r="K8455" t="s">
        <v>9562</v>
      </c>
      <c r="L8455" t="str">
        <f t="shared" si="1981"/>
        <v>Established</v>
      </c>
      <c r="N8455" s="2">
        <f t="shared" si="1982"/>
        <v>33</v>
      </c>
      <c r="O8455" t="s">
        <v>18</v>
      </c>
      <c r="P8455" t="s">
        <v>147</v>
      </c>
      <c r="Q8455" t="s">
        <v>117</v>
      </c>
      <c r="R8455" t="str">
        <f t="shared" si="1983"/>
        <v>Average</v>
      </c>
      <c r="S8455" t="str">
        <f t="shared" si="1984"/>
        <v xml:space="preserve"> </v>
      </c>
      <c r="T8455" t="b">
        <f t="shared" si="1985"/>
        <v>0</v>
      </c>
      <c r="U8455" t="b">
        <f t="shared" si="1986"/>
        <v>1</v>
      </c>
      <c r="V8455" t="str">
        <f t="shared" si="1987"/>
        <v>Average Company</v>
      </c>
      <c r="W8455" t="str">
        <f t="shared" si="1988"/>
        <v>Don't Buy</v>
      </c>
      <c r="X8455" t="str">
        <f t="shared" si="1989"/>
        <v>Not Known</v>
      </c>
      <c r="Z8455" t="str">
        <f t="shared" si="1990"/>
        <v>None</v>
      </c>
      <c r="AB8455" t="str">
        <f t="shared" si="1991"/>
        <v>0</v>
      </c>
    </row>
    <row r="8456" spans="1:28" x14ac:dyDescent="0.3">
      <c r="A8456">
        <v>8454</v>
      </c>
      <c r="B8456" t="s">
        <v>13475</v>
      </c>
      <c r="C8456" t="str">
        <f t="shared" si="1978"/>
        <v>Long</v>
      </c>
      <c r="D8456">
        <v>2.7</v>
      </c>
      <c r="F8456" s="1">
        <f t="shared" si="1977"/>
        <v>2.7</v>
      </c>
      <c r="G8456" s="1">
        <f t="shared" si="1979"/>
        <v>2.7</v>
      </c>
      <c r="H8456">
        <f t="shared" si="1980"/>
        <v>2.7</v>
      </c>
      <c r="I8456" t="s">
        <v>13432</v>
      </c>
      <c r="J8456" t="s">
        <v>10</v>
      </c>
      <c r="K8456" t="s">
        <v>3278</v>
      </c>
      <c r="L8456" t="str">
        <f t="shared" si="1981"/>
        <v>Established</v>
      </c>
      <c r="N8456" s="2">
        <f t="shared" si="1982"/>
        <v>59</v>
      </c>
      <c r="O8456" t="s">
        <v>1765</v>
      </c>
      <c r="P8456" t="s">
        <v>683</v>
      </c>
      <c r="Q8456" t="s">
        <v>204</v>
      </c>
      <c r="R8456" t="str">
        <f t="shared" si="1983"/>
        <v>Average</v>
      </c>
      <c r="S8456" t="str">
        <f t="shared" si="1984"/>
        <v xml:space="preserve"> </v>
      </c>
      <c r="T8456" t="b">
        <f t="shared" si="1985"/>
        <v>0</v>
      </c>
      <c r="U8456" t="b">
        <f t="shared" si="1986"/>
        <v>0</v>
      </c>
      <c r="V8456" t="str">
        <f t="shared" si="1987"/>
        <v>Average Company</v>
      </c>
      <c r="W8456" t="str">
        <f t="shared" si="1988"/>
        <v>Don't Buy</v>
      </c>
      <c r="X8456" t="str">
        <f t="shared" si="1989"/>
        <v>Not Known</v>
      </c>
      <c r="Z8456" t="str">
        <f t="shared" si="1990"/>
        <v>None</v>
      </c>
      <c r="AB8456" t="str">
        <f t="shared" si="1991"/>
        <v>0</v>
      </c>
    </row>
    <row r="8457" spans="1:28" x14ac:dyDescent="0.3">
      <c r="A8457">
        <v>8455</v>
      </c>
      <c r="B8457" t="s">
        <v>13476</v>
      </c>
      <c r="C8457" t="str">
        <f t="shared" si="1978"/>
        <v>Long</v>
      </c>
      <c r="D8457">
        <v>4.4000000000000004</v>
      </c>
      <c r="F8457" s="1">
        <f t="shared" si="1977"/>
        <v>4.4000000000000004</v>
      </c>
      <c r="G8457" s="1">
        <f t="shared" si="1979"/>
        <v>4.4000000000000004</v>
      </c>
      <c r="H8457">
        <f t="shared" si="1980"/>
        <v>4.4000000000000004</v>
      </c>
      <c r="I8457" t="s">
        <v>13432</v>
      </c>
      <c r="J8457" t="s">
        <v>22</v>
      </c>
      <c r="K8457" t="s">
        <v>1175</v>
      </c>
      <c r="L8457" t="str">
        <f t="shared" si="1981"/>
        <v>Established</v>
      </c>
      <c r="N8457" s="2">
        <f t="shared" si="1982"/>
        <v>10</v>
      </c>
      <c r="O8457" t="s">
        <v>234</v>
      </c>
      <c r="P8457" t="s">
        <v>691</v>
      </c>
      <c r="Q8457" t="s">
        <v>254</v>
      </c>
      <c r="R8457" t="str">
        <f t="shared" si="1983"/>
        <v>Great</v>
      </c>
      <c r="S8457" t="str">
        <f t="shared" si="1984"/>
        <v>Great</v>
      </c>
      <c r="T8457" t="b">
        <f t="shared" si="1985"/>
        <v>0</v>
      </c>
      <c r="U8457" t="b">
        <f t="shared" si="1986"/>
        <v>1</v>
      </c>
      <c r="V8457" t="str">
        <f t="shared" si="1987"/>
        <v>Average Company</v>
      </c>
      <c r="W8457" t="str">
        <f t="shared" si="1988"/>
        <v>Buy</v>
      </c>
      <c r="X8457" t="str">
        <f t="shared" si="1989"/>
        <v>Not Known</v>
      </c>
      <c r="Z8457" t="str">
        <f t="shared" si="1990"/>
        <v>None</v>
      </c>
      <c r="AB8457" t="str">
        <f t="shared" si="1991"/>
        <v>0</v>
      </c>
    </row>
    <row r="8458" spans="1:28" x14ac:dyDescent="0.3">
      <c r="A8458">
        <v>8456</v>
      </c>
      <c r="B8458" t="s">
        <v>13477</v>
      </c>
      <c r="C8458" t="str">
        <f t="shared" si="1978"/>
        <v>Long</v>
      </c>
      <c r="D8458">
        <v>3.9</v>
      </c>
      <c r="F8458" s="1">
        <f t="shared" si="1977"/>
        <v>3.9</v>
      </c>
      <c r="G8458" s="1">
        <f t="shared" si="1979"/>
        <v>3.9</v>
      </c>
      <c r="H8458">
        <f t="shared" si="1980"/>
        <v>3.9</v>
      </c>
      <c r="I8458" t="s">
        <v>13432</v>
      </c>
      <c r="J8458" t="s">
        <v>10</v>
      </c>
      <c r="K8458" t="s">
        <v>3454</v>
      </c>
      <c r="L8458" t="str">
        <f t="shared" si="1981"/>
        <v>Established</v>
      </c>
      <c r="N8458" s="2">
        <f t="shared" si="1982"/>
        <v>21</v>
      </c>
      <c r="O8458" t="s">
        <v>321</v>
      </c>
      <c r="P8458" t="s">
        <v>274</v>
      </c>
      <c r="Q8458" t="s">
        <v>28</v>
      </c>
      <c r="R8458" t="str">
        <f t="shared" si="1983"/>
        <v>Average</v>
      </c>
      <c r="S8458" t="str">
        <f t="shared" si="1984"/>
        <v xml:space="preserve"> </v>
      </c>
      <c r="T8458" t="b">
        <f t="shared" si="1985"/>
        <v>0</v>
      </c>
      <c r="U8458" t="b">
        <f t="shared" si="1986"/>
        <v>1</v>
      </c>
      <c r="V8458" t="str">
        <f t="shared" si="1987"/>
        <v>Average Company</v>
      </c>
      <c r="W8458" t="str">
        <f t="shared" si="1988"/>
        <v>Don't Buy</v>
      </c>
      <c r="X8458" t="str">
        <f t="shared" si="1989"/>
        <v>Not Known</v>
      </c>
      <c r="Z8458" t="str">
        <f t="shared" si="1990"/>
        <v>None</v>
      </c>
      <c r="AB8458" t="str">
        <f t="shared" si="1991"/>
        <v>500K</v>
      </c>
    </row>
    <row r="8459" spans="1:28" x14ac:dyDescent="0.3">
      <c r="A8459">
        <v>8457</v>
      </c>
      <c r="B8459" t="s">
        <v>13478</v>
      </c>
      <c r="C8459" t="str">
        <f t="shared" si="1978"/>
        <v>Long</v>
      </c>
      <c r="D8459">
        <v>4.2</v>
      </c>
      <c r="F8459" s="1">
        <f t="shared" si="1977"/>
        <v>4.2</v>
      </c>
      <c r="G8459" s="1">
        <f t="shared" si="1979"/>
        <v>4.2</v>
      </c>
      <c r="H8459">
        <f t="shared" si="1980"/>
        <v>4.2</v>
      </c>
      <c r="I8459" t="s">
        <v>13432</v>
      </c>
      <c r="J8459" t="s">
        <v>420</v>
      </c>
      <c r="K8459" t="s">
        <v>5169</v>
      </c>
      <c r="L8459" t="str">
        <f t="shared" si="1981"/>
        <v>Established</v>
      </c>
      <c r="N8459" s="2">
        <f t="shared" si="1982"/>
        <v>20</v>
      </c>
      <c r="O8459" t="s">
        <v>151</v>
      </c>
      <c r="P8459" t="s">
        <v>683</v>
      </c>
      <c r="Q8459" t="s">
        <v>1314</v>
      </c>
      <c r="R8459" t="str">
        <f t="shared" si="1983"/>
        <v>Great</v>
      </c>
      <c r="S8459" t="str">
        <f t="shared" si="1984"/>
        <v>Great</v>
      </c>
      <c r="T8459" t="b">
        <f t="shared" si="1985"/>
        <v>1</v>
      </c>
      <c r="U8459" t="b">
        <f t="shared" si="1986"/>
        <v>1</v>
      </c>
      <c r="V8459" t="str">
        <f t="shared" si="1987"/>
        <v>Average Company</v>
      </c>
      <c r="W8459" t="str">
        <f t="shared" si="1988"/>
        <v>Don't Buy</v>
      </c>
      <c r="X8459" t="str">
        <f t="shared" si="1989"/>
        <v>Not Known</v>
      </c>
      <c r="Z8459" t="str">
        <f t="shared" si="1990"/>
        <v>None</v>
      </c>
      <c r="AB8459" t="str">
        <f t="shared" si="1991"/>
        <v>0</v>
      </c>
    </row>
    <row r="8460" spans="1:28" x14ac:dyDescent="0.3">
      <c r="A8460">
        <v>8458</v>
      </c>
      <c r="B8460" t="s">
        <v>13438</v>
      </c>
      <c r="C8460" t="str">
        <f t="shared" si="1978"/>
        <v>Long</v>
      </c>
      <c r="D8460">
        <v>4.3</v>
      </c>
      <c r="F8460" s="1">
        <f t="shared" si="1977"/>
        <v>4.3</v>
      </c>
      <c r="G8460" s="1">
        <f t="shared" si="1979"/>
        <v>4.3</v>
      </c>
      <c r="H8460">
        <f t="shared" si="1980"/>
        <v>4.3</v>
      </c>
      <c r="I8460" t="s">
        <v>13432</v>
      </c>
      <c r="J8460" t="s">
        <v>13439</v>
      </c>
      <c r="K8460" t="s">
        <v>1796</v>
      </c>
      <c r="L8460" t="str">
        <f t="shared" si="1981"/>
        <v>Established</v>
      </c>
      <c r="N8460" s="2">
        <f t="shared" si="1982"/>
        <v>11</v>
      </c>
      <c r="O8460" t="s">
        <v>1261</v>
      </c>
      <c r="Q8460" t="s">
        <v>1314</v>
      </c>
      <c r="R8460" t="str">
        <f t="shared" si="1983"/>
        <v>Great</v>
      </c>
      <c r="S8460" t="str">
        <f t="shared" si="1984"/>
        <v>Great</v>
      </c>
      <c r="T8460" t="b">
        <f t="shared" si="1985"/>
        <v>1</v>
      </c>
      <c r="U8460" t="b">
        <f t="shared" si="1986"/>
        <v>1</v>
      </c>
      <c r="V8460" t="str">
        <f t="shared" si="1987"/>
        <v>Average Company</v>
      </c>
      <c r="W8460" t="str">
        <f t="shared" si="1988"/>
        <v>Don't Buy</v>
      </c>
      <c r="X8460" t="str">
        <f t="shared" si="1989"/>
        <v>Not Known</v>
      </c>
      <c r="Z8460" t="str">
        <f t="shared" si="1990"/>
        <v>None</v>
      </c>
      <c r="AB8460" t="str">
        <f t="shared" si="1991"/>
        <v>0</v>
      </c>
    </row>
    <row r="8461" spans="1:28" x14ac:dyDescent="0.3">
      <c r="A8461">
        <v>8459</v>
      </c>
      <c r="B8461" t="s">
        <v>13479</v>
      </c>
      <c r="C8461" t="str">
        <f t="shared" si="1978"/>
        <v>Long</v>
      </c>
      <c r="D8461">
        <v>4.3</v>
      </c>
      <c r="F8461" s="1">
        <f t="shared" si="1977"/>
        <v>4.3</v>
      </c>
      <c r="G8461" s="1">
        <f t="shared" si="1979"/>
        <v>4.3</v>
      </c>
      <c r="H8461">
        <f t="shared" si="1980"/>
        <v>4.3</v>
      </c>
      <c r="I8461" t="s">
        <v>13432</v>
      </c>
      <c r="J8461" t="s">
        <v>22</v>
      </c>
      <c r="K8461" t="s">
        <v>9717</v>
      </c>
      <c r="L8461" t="str">
        <f t="shared" si="1981"/>
        <v>Established</v>
      </c>
      <c r="N8461" s="2">
        <f t="shared" si="1982"/>
        <v>21</v>
      </c>
      <c r="O8461" t="s">
        <v>321</v>
      </c>
      <c r="P8461" t="s">
        <v>683</v>
      </c>
      <c r="Q8461" t="s">
        <v>295</v>
      </c>
      <c r="R8461" t="str">
        <f t="shared" si="1983"/>
        <v>Great</v>
      </c>
      <c r="S8461" t="str">
        <f t="shared" si="1984"/>
        <v>Great</v>
      </c>
      <c r="T8461" t="b">
        <f t="shared" si="1985"/>
        <v>1</v>
      </c>
      <c r="U8461" t="b">
        <f t="shared" si="1986"/>
        <v>1</v>
      </c>
      <c r="V8461" t="str">
        <f t="shared" si="1987"/>
        <v>Top Company</v>
      </c>
      <c r="W8461" t="str">
        <f t="shared" si="1988"/>
        <v>Don't Buy</v>
      </c>
      <c r="X8461" t="str">
        <f t="shared" si="1989"/>
        <v>Not Known</v>
      </c>
      <c r="Z8461" t="str">
        <f t="shared" si="1990"/>
        <v>None</v>
      </c>
      <c r="AB8461" t="str">
        <f t="shared" si="1991"/>
        <v>0</v>
      </c>
    </row>
    <row r="8462" spans="1:28" x14ac:dyDescent="0.3">
      <c r="A8462">
        <v>8460</v>
      </c>
      <c r="B8462" t="s">
        <v>13480</v>
      </c>
      <c r="C8462" t="str">
        <f t="shared" si="1978"/>
        <v>Long</v>
      </c>
      <c r="D8462">
        <v>3.7</v>
      </c>
      <c r="F8462" s="1">
        <f t="shared" si="1977"/>
        <v>3.7</v>
      </c>
      <c r="G8462" s="1">
        <f t="shared" si="1979"/>
        <v>3.7</v>
      </c>
      <c r="H8462">
        <f t="shared" si="1980"/>
        <v>3.7</v>
      </c>
      <c r="I8462" t="s">
        <v>13432</v>
      </c>
      <c r="J8462" t="s">
        <v>10</v>
      </c>
      <c r="K8462" t="s">
        <v>7939</v>
      </c>
      <c r="L8462" t="str">
        <f t="shared" si="1981"/>
        <v>Established</v>
      </c>
      <c r="N8462" s="2">
        <f t="shared" si="1982"/>
        <v>87</v>
      </c>
      <c r="O8462" t="s">
        <v>192</v>
      </c>
      <c r="P8462" t="s">
        <v>147</v>
      </c>
      <c r="Q8462" t="s">
        <v>28</v>
      </c>
      <c r="R8462" t="str">
        <f t="shared" si="1983"/>
        <v>Average</v>
      </c>
      <c r="S8462" t="str">
        <f t="shared" si="1984"/>
        <v xml:space="preserve"> </v>
      </c>
      <c r="T8462" t="b">
        <f t="shared" si="1985"/>
        <v>0</v>
      </c>
      <c r="U8462" t="b">
        <f t="shared" si="1986"/>
        <v>1</v>
      </c>
      <c r="V8462" t="str">
        <f t="shared" si="1987"/>
        <v>Average Company</v>
      </c>
      <c r="W8462" t="str">
        <f t="shared" si="1988"/>
        <v>Buy</v>
      </c>
      <c r="X8462" t="str">
        <f t="shared" si="1989"/>
        <v>Not Known</v>
      </c>
      <c r="Z8462" t="str">
        <f t="shared" si="1990"/>
        <v>None</v>
      </c>
      <c r="AB8462" t="str">
        <f t="shared" si="1991"/>
        <v>500K</v>
      </c>
    </row>
    <row r="8463" spans="1:28" x14ac:dyDescent="0.3">
      <c r="A8463">
        <v>8461</v>
      </c>
      <c r="B8463" t="s">
        <v>13481</v>
      </c>
      <c r="C8463" t="str">
        <f t="shared" si="1978"/>
        <v>Long</v>
      </c>
      <c r="D8463">
        <v>4.5</v>
      </c>
      <c r="F8463" s="1">
        <f t="shared" si="1977"/>
        <v>4.5</v>
      </c>
      <c r="G8463" s="1">
        <f t="shared" si="1979"/>
        <v>4.5</v>
      </c>
      <c r="H8463">
        <f t="shared" si="1980"/>
        <v>4.5</v>
      </c>
      <c r="I8463" t="s">
        <v>13432</v>
      </c>
      <c r="J8463" t="s">
        <v>22</v>
      </c>
      <c r="K8463" t="s">
        <v>13482</v>
      </c>
      <c r="L8463" t="str">
        <f t="shared" si="1981"/>
        <v>Established</v>
      </c>
      <c r="N8463" s="2">
        <f t="shared" si="1982"/>
        <v>10</v>
      </c>
      <c r="O8463" t="s">
        <v>1393</v>
      </c>
      <c r="P8463" t="s">
        <v>1308</v>
      </c>
      <c r="Q8463" t="s">
        <v>1957</v>
      </c>
      <c r="R8463" t="str">
        <f t="shared" si="1983"/>
        <v>Great</v>
      </c>
      <c r="S8463" t="str">
        <f t="shared" si="1984"/>
        <v>Great</v>
      </c>
      <c r="T8463" t="b">
        <f t="shared" si="1985"/>
        <v>0</v>
      </c>
      <c r="U8463" t="b">
        <f t="shared" si="1986"/>
        <v>1</v>
      </c>
      <c r="V8463" t="str">
        <f t="shared" si="1987"/>
        <v>Average Company</v>
      </c>
      <c r="W8463" t="str">
        <f t="shared" si="1988"/>
        <v>Buy</v>
      </c>
      <c r="X8463" t="str">
        <f t="shared" si="1989"/>
        <v>Not Known</v>
      </c>
      <c r="Z8463" t="str">
        <f t="shared" si="1990"/>
        <v>None</v>
      </c>
      <c r="AB8463" t="str">
        <f t="shared" si="1991"/>
        <v>0</v>
      </c>
    </row>
    <row r="8464" spans="1:28" x14ac:dyDescent="0.3">
      <c r="A8464">
        <v>8462</v>
      </c>
      <c r="B8464" t="s">
        <v>13466</v>
      </c>
      <c r="C8464" t="str">
        <f t="shared" si="1978"/>
        <v>Long</v>
      </c>
      <c r="D8464">
        <v>3.9</v>
      </c>
      <c r="F8464" s="1">
        <f t="shared" si="1977"/>
        <v>3.9</v>
      </c>
      <c r="G8464" s="1">
        <f t="shared" si="1979"/>
        <v>3.9</v>
      </c>
      <c r="H8464">
        <f t="shared" si="1980"/>
        <v>3.9</v>
      </c>
      <c r="I8464" t="s">
        <v>13432</v>
      </c>
      <c r="J8464" t="s">
        <v>22</v>
      </c>
      <c r="K8464" t="s">
        <v>13467</v>
      </c>
      <c r="L8464" t="str">
        <f t="shared" si="1981"/>
        <v>Established</v>
      </c>
      <c r="N8464" s="2">
        <f t="shared" si="1982"/>
        <v>24</v>
      </c>
      <c r="O8464" t="s">
        <v>185</v>
      </c>
      <c r="P8464" t="s">
        <v>1308</v>
      </c>
      <c r="Q8464" t="s">
        <v>19</v>
      </c>
      <c r="R8464" t="str">
        <f t="shared" si="1983"/>
        <v>Average</v>
      </c>
      <c r="S8464" t="str">
        <f t="shared" si="1984"/>
        <v xml:space="preserve"> </v>
      </c>
      <c r="T8464" t="b">
        <f t="shared" si="1985"/>
        <v>0</v>
      </c>
      <c r="U8464" t="b">
        <f t="shared" si="1986"/>
        <v>1</v>
      </c>
      <c r="V8464" t="str">
        <f t="shared" si="1987"/>
        <v>Average Company</v>
      </c>
      <c r="W8464" t="str">
        <f t="shared" si="1988"/>
        <v>Don't Buy</v>
      </c>
      <c r="X8464" t="str">
        <f t="shared" si="1989"/>
        <v>Not Known</v>
      </c>
      <c r="Z8464" t="str">
        <f t="shared" si="1990"/>
        <v>None</v>
      </c>
      <c r="AB8464" t="str">
        <f t="shared" si="1991"/>
        <v>500K</v>
      </c>
    </row>
    <row r="8465" spans="1:28" x14ac:dyDescent="0.3">
      <c r="A8465">
        <v>8463</v>
      </c>
      <c r="B8465" t="s">
        <v>13468</v>
      </c>
      <c r="C8465" t="str">
        <f t="shared" si="1978"/>
        <v>Long</v>
      </c>
      <c r="D8465">
        <v>3.9</v>
      </c>
      <c r="F8465" s="1">
        <f t="shared" si="1977"/>
        <v>3.9</v>
      </c>
      <c r="G8465" s="1">
        <f t="shared" si="1979"/>
        <v>3.9</v>
      </c>
      <c r="H8465">
        <f t="shared" si="1980"/>
        <v>3.9</v>
      </c>
      <c r="I8465" t="s">
        <v>13432</v>
      </c>
      <c r="J8465" t="s">
        <v>13469</v>
      </c>
      <c r="K8465" t="s">
        <v>24</v>
      </c>
      <c r="L8465" t="str">
        <f t="shared" si="1981"/>
        <v>Established</v>
      </c>
      <c r="N8465" s="2">
        <f t="shared" si="1982"/>
        <v>51</v>
      </c>
      <c r="O8465" t="s">
        <v>1308</v>
      </c>
      <c r="Q8465" t="s">
        <v>117</v>
      </c>
      <c r="R8465" t="str">
        <f t="shared" si="1983"/>
        <v>Average</v>
      </c>
      <c r="S8465" t="str">
        <f t="shared" si="1984"/>
        <v xml:space="preserve"> </v>
      </c>
      <c r="T8465" t="b">
        <f t="shared" si="1985"/>
        <v>0</v>
      </c>
      <c r="U8465" t="b">
        <f t="shared" si="1986"/>
        <v>1</v>
      </c>
      <c r="V8465" t="str">
        <f t="shared" si="1987"/>
        <v>Average Company</v>
      </c>
      <c r="W8465" t="str">
        <f t="shared" si="1988"/>
        <v>Don't Buy</v>
      </c>
      <c r="X8465" t="str">
        <f t="shared" si="1989"/>
        <v>Not Known</v>
      </c>
      <c r="Z8465" t="str">
        <f t="shared" si="1990"/>
        <v>None</v>
      </c>
      <c r="AB8465" t="str">
        <f t="shared" si="1991"/>
        <v>0</v>
      </c>
    </row>
    <row r="8466" spans="1:28" x14ac:dyDescent="0.3">
      <c r="A8466">
        <v>8464</v>
      </c>
      <c r="B8466" t="s">
        <v>13470</v>
      </c>
      <c r="C8466" t="str">
        <f t="shared" si="1978"/>
        <v>Long</v>
      </c>
      <c r="D8466">
        <v>3.8</v>
      </c>
      <c r="F8466" s="1">
        <f t="shared" si="1977"/>
        <v>3.8</v>
      </c>
      <c r="G8466" s="1">
        <f t="shared" si="1979"/>
        <v>3.8</v>
      </c>
      <c r="H8466">
        <f t="shared" si="1980"/>
        <v>3.8</v>
      </c>
      <c r="I8466" t="s">
        <v>13432</v>
      </c>
      <c r="J8466" t="s">
        <v>22</v>
      </c>
      <c r="K8466" t="s">
        <v>13471</v>
      </c>
      <c r="L8466" t="str">
        <f t="shared" si="1981"/>
        <v>Established</v>
      </c>
      <c r="N8466" s="2">
        <f t="shared" si="1982"/>
        <v>37</v>
      </c>
      <c r="O8466" t="s">
        <v>538</v>
      </c>
      <c r="P8466" t="s">
        <v>683</v>
      </c>
      <c r="Q8466" t="s">
        <v>80</v>
      </c>
      <c r="R8466" t="str">
        <f t="shared" si="1983"/>
        <v>Average</v>
      </c>
      <c r="S8466" t="str">
        <f t="shared" si="1984"/>
        <v xml:space="preserve"> </v>
      </c>
      <c r="T8466" t="b">
        <f t="shared" si="1985"/>
        <v>0</v>
      </c>
      <c r="U8466" t="b">
        <f t="shared" si="1986"/>
        <v>1</v>
      </c>
      <c r="V8466" t="str">
        <f t="shared" si="1987"/>
        <v>Average Company</v>
      </c>
      <c r="W8466" t="str">
        <f t="shared" si="1988"/>
        <v>Don't Buy</v>
      </c>
      <c r="X8466" t="str">
        <f t="shared" si="1989"/>
        <v>Not Known</v>
      </c>
      <c r="Z8466" t="str">
        <f t="shared" si="1990"/>
        <v>None</v>
      </c>
      <c r="AB8466" t="str">
        <f t="shared" si="1991"/>
        <v>0</v>
      </c>
    </row>
    <row r="8467" spans="1:28" x14ac:dyDescent="0.3">
      <c r="A8467">
        <v>8465</v>
      </c>
      <c r="B8467" t="s">
        <v>13483</v>
      </c>
      <c r="C8467" t="str">
        <f t="shared" si="1978"/>
        <v>Long</v>
      </c>
      <c r="D8467">
        <v>3.5</v>
      </c>
      <c r="F8467" s="1">
        <f t="shared" si="1977"/>
        <v>3.5</v>
      </c>
      <c r="G8467" s="1">
        <f t="shared" si="1979"/>
        <v>3.5</v>
      </c>
      <c r="H8467">
        <f t="shared" si="1980"/>
        <v>3.5</v>
      </c>
      <c r="I8467" t="s">
        <v>13432</v>
      </c>
      <c r="J8467" t="s">
        <v>22</v>
      </c>
      <c r="K8467" t="s">
        <v>13484</v>
      </c>
      <c r="L8467" t="str">
        <f t="shared" si="1981"/>
        <v>Established</v>
      </c>
      <c r="N8467" s="2">
        <f t="shared" si="1982"/>
        <v>35</v>
      </c>
      <c r="O8467" t="s">
        <v>249</v>
      </c>
      <c r="P8467" t="s">
        <v>683</v>
      </c>
      <c r="Q8467" t="s">
        <v>122</v>
      </c>
      <c r="R8467" t="str">
        <f t="shared" si="1983"/>
        <v>Average</v>
      </c>
      <c r="S8467" t="str">
        <f t="shared" si="1984"/>
        <v xml:space="preserve"> </v>
      </c>
      <c r="T8467" t="b">
        <f t="shared" si="1985"/>
        <v>0</v>
      </c>
      <c r="U8467" t="b">
        <f t="shared" si="1986"/>
        <v>0</v>
      </c>
      <c r="V8467" t="str">
        <f t="shared" si="1987"/>
        <v>Average Company</v>
      </c>
      <c r="W8467" t="str">
        <f t="shared" si="1988"/>
        <v>Don't Buy</v>
      </c>
      <c r="X8467" t="str">
        <f t="shared" si="1989"/>
        <v>Not Known</v>
      </c>
      <c r="Z8467" t="str">
        <f t="shared" si="1990"/>
        <v>None</v>
      </c>
      <c r="AB8467" t="str">
        <f t="shared" si="1991"/>
        <v>0</v>
      </c>
    </row>
    <row r="8468" spans="1:28" x14ac:dyDescent="0.3">
      <c r="A8468">
        <v>8466</v>
      </c>
      <c r="B8468" t="s">
        <v>13485</v>
      </c>
      <c r="C8468" t="str">
        <f t="shared" si="1978"/>
        <v>Long</v>
      </c>
      <c r="D8468">
        <v>4.5999999999999996</v>
      </c>
      <c r="F8468" s="1">
        <f t="shared" si="1977"/>
        <v>4.5999999999999996</v>
      </c>
      <c r="G8468" s="1">
        <f t="shared" si="1979"/>
        <v>4.5999999999999996</v>
      </c>
      <c r="H8468">
        <f t="shared" si="1980"/>
        <v>4.5999999999999996</v>
      </c>
      <c r="I8468" t="s">
        <v>13432</v>
      </c>
      <c r="J8468" t="s">
        <v>22</v>
      </c>
      <c r="K8468" t="s">
        <v>13486</v>
      </c>
      <c r="L8468" t="str">
        <f t="shared" si="1981"/>
        <v>Established</v>
      </c>
      <c r="N8468" s="2">
        <f t="shared" si="1982"/>
        <v>24</v>
      </c>
      <c r="O8468" t="s">
        <v>185</v>
      </c>
      <c r="P8468" t="s">
        <v>683</v>
      </c>
      <c r="Q8468" t="s">
        <v>846</v>
      </c>
      <c r="R8468" t="str">
        <f t="shared" si="1983"/>
        <v>Great</v>
      </c>
      <c r="S8468" t="str">
        <f t="shared" si="1984"/>
        <v>Great</v>
      </c>
      <c r="T8468" t="b">
        <f t="shared" si="1985"/>
        <v>1</v>
      </c>
      <c r="U8468" t="b">
        <f t="shared" si="1986"/>
        <v>1</v>
      </c>
      <c r="V8468" t="str">
        <f t="shared" si="1987"/>
        <v>Top Company</v>
      </c>
      <c r="W8468" t="str">
        <f t="shared" si="1988"/>
        <v>Don't Buy</v>
      </c>
      <c r="X8468" t="str">
        <f t="shared" si="1989"/>
        <v>Not Known</v>
      </c>
      <c r="Z8468" t="str">
        <f t="shared" si="1990"/>
        <v>None</v>
      </c>
      <c r="AB8468" t="str">
        <f t="shared" si="1991"/>
        <v>0</v>
      </c>
    </row>
    <row r="8469" spans="1:28" x14ac:dyDescent="0.3">
      <c r="A8469">
        <v>8467</v>
      </c>
      <c r="B8469" t="s">
        <v>13487</v>
      </c>
      <c r="C8469" t="str">
        <f t="shared" si="1978"/>
        <v>Short</v>
      </c>
      <c r="D8469">
        <v>4.3</v>
      </c>
      <c r="F8469" s="1">
        <f t="shared" ref="F8469:F8532" si="1992">IF(N8469&lt;10,IF(D8469+0.5&gt;5,5,D8469+0.5),D8469)</f>
        <v>4.3</v>
      </c>
      <c r="G8469" s="1">
        <f t="shared" si="1979"/>
        <v>4.3</v>
      </c>
      <c r="H8469">
        <f t="shared" si="1980"/>
        <v>4.3</v>
      </c>
      <c r="I8469" t="s">
        <v>13432</v>
      </c>
      <c r="J8469" t="s">
        <v>22</v>
      </c>
      <c r="K8469" t="s">
        <v>13488</v>
      </c>
      <c r="L8469" t="str">
        <f t="shared" si="1981"/>
        <v>Established</v>
      </c>
      <c r="N8469" s="2">
        <f t="shared" si="1982"/>
        <v>12</v>
      </c>
      <c r="O8469" t="s">
        <v>437</v>
      </c>
      <c r="P8469" t="s">
        <v>691</v>
      </c>
      <c r="Q8469" t="s">
        <v>533</v>
      </c>
      <c r="R8469" t="str">
        <f t="shared" si="1983"/>
        <v>Great</v>
      </c>
      <c r="S8469" t="str">
        <f t="shared" si="1984"/>
        <v>Great</v>
      </c>
      <c r="T8469" t="b">
        <f t="shared" si="1985"/>
        <v>1</v>
      </c>
      <c r="U8469" t="b">
        <f t="shared" si="1986"/>
        <v>1</v>
      </c>
      <c r="V8469" t="str">
        <f t="shared" si="1987"/>
        <v>Average Company</v>
      </c>
      <c r="W8469" t="str">
        <f t="shared" si="1988"/>
        <v>Don't Buy</v>
      </c>
      <c r="X8469" t="str">
        <f t="shared" si="1989"/>
        <v>Not Known</v>
      </c>
      <c r="Z8469" t="str">
        <f t="shared" si="1990"/>
        <v>None</v>
      </c>
      <c r="AB8469" t="str">
        <f t="shared" si="1991"/>
        <v>0</v>
      </c>
    </row>
    <row r="8470" spans="1:28" x14ac:dyDescent="0.3">
      <c r="A8470">
        <v>8468</v>
      </c>
      <c r="B8470" t="s">
        <v>13489</v>
      </c>
      <c r="C8470" t="str">
        <f t="shared" si="1978"/>
        <v>Long</v>
      </c>
      <c r="D8470">
        <v>4</v>
      </c>
      <c r="F8470" s="1">
        <f t="shared" si="1992"/>
        <v>4</v>
      </c>
      <c r="G8470" s="1">
        <f t="shared" si="1979"/>
        <v>4</v>
      </c>
      <c r="H8470">
        <f t="shared" si="1980"/>
        <v>4</v>
      </c>
      <c r="I8470" t="s">
        <v>13432</v>
      </c>
      <c r="J8470" t="s">
        <v>22</v>
      </c>
      <c r="K8470" t="s">
        <v>13490</v>
      </c>
      <c r="L8470" t="str">
        <f t="shared" si="1981"/>
        <v>Established</v>
      </c>
      <c r="N8470" s="2">
        <f t="shared" si="1982"/>
        <v>26</v>
      </c>
      <c r="O8470" t="s">
        <v>126</v>
      </c>
      <c r="P8470" t="s">
        <v>1308</v>
      </c>
      <c r="Q8470" t="s">
        <v>3333</v>
      </c>
      <c r="R8470" t="str">
        <f t="shared" si="1983"/>
        <v>Average</v>
      </c>
      <c r="S8470" t="str">
        <f t="shared" si="1984"/>
        <v xml:space="preserve"> </v>
      </c>
      <c r="T8470" t="b">
        <f t="shared" si="1985"/>
        <v>0</v>
      </c>
      <c r="U8470" t="b">
        <f t="shared" si="1986"/>
        <v>1</v>
      </c>
      <c r="V8470" t="str">
        <f t="shared" si="1987"/>
        <v>Average Company</v>
      </c>
      <c r="W8470" t="str">
        <f t="shared" si="1988"/>
        <v>Don't Buy</v>
      </c>
      <c r="X8470" t="str">
        <f t="shared" si="1989"/>
        <v>Not Known</v>
      </c>
      <c r="Z8470" t="str">
        <f t="shared" si="1990"/>
        <v>None</v>
      </c>
      <c r="AB8470" t="str">
        <f t="shared" si="1991"/>
        <v>0</v>
      </c>
    </row>
    <row r="8471" spans="1:28" x14ac:dyDescent="0.3">
      <c r="A8471">
        <v>8469</v>
      </c>
      <c r="B8471" t="s">
        <v>13457</v>
      </c>
      <c r="C8471" t="str">
        <f t="shared" si="1978"/>
        <v>Long</v>
      </c>
      <c r="D8471">
        <v>3.2</v>
      </c>
      <c r="F8471" s="1">
        <f t="shared" si="1992"/>
        <v>3.2</v>
      </c>
      <c r="G8471" s="1">
        <f t="shared" si="1979"/>
        <v>3.2</v>
      </c>
      <c r="H8471">
        <f t="shared" si="1980"/>
        <v>3.2</v>
      </c>
      <c r="I8471" t="s">
        <v>13432</v>
      </c>
      <c r="J8471" t="s">
        <v>22</v>
      </c>
      <c r="K8471" t="s">
        <v>5305</v>
      </c>
      <c r="L8471" t="str">
        <f t="shared" si="1981"/>
        <v>Established</v>
      </c>
      <c r="N8471" s="2">
        <f t="shared" si="1982"/>
        <v>15</v>
      </c>
      <c r="O8471" t="s">
        <v>84</v>
      </c>
      <c r="P8471" t="s">
        <v>1261</v>
      </c>
      <c r="Q8471" t="s">
        <v>28</v>
      </c>
      <c r="R8471" t="str">
        <f t="shared" si="1983"/>
        <v>Average</v>
      </c>
      <c r="S8471" t="str">
        <f t="shared" si="1984"/>
        <v xml:space="preserve"> </v>
      </c>
      <c r="T8471" t="b">
        <f t="shared" si="1985"/>
        <v>0</v>
      </c>
      <c r="U8471" t="b">
        <f t="shared" si="1986"/>
        <v>0</v>
      </c>
      <c r="V8471" t="str">
        <f t="shared" si="1987"/>
        <v>Average Company</v>
      </c>
      <c r="W8471" t="str">
        <f t="shared" si="1988"/>
        <v>Don't Buy</v>
      </c>
      <c r="X8471" t="str">
        <f t="shared" si="1989"/>
        <v>Not Known</v>
      </c>
      <c r="Z8471" t="str">
        <f t="shared" si="1990"/>
        <v>None</v>
      </c>
      <c r="AB8471" t="str">
        <f t="shared" si="1991"/>
        <v>500K</v>
      </c>
    </row>
    <row r="8472" spans="1:28" x14ac:dyDescent="0.3">
      <c r="A8472">
        <v>8470</v>
      </c>
      <c r="B8472" t="s">
        <v>13491</v>
      </c>
      <c r="C8472" t="str">
        <f t="shared" si="1978"/>
        <v>Long</v>
      </c>
      <c r="D8472">
        <v>2.9</v>
      </c>
      <c r="F8472" s="1">
        <f t="shared" si="1992"/>
        <v>2.9</v>
      </c>
      <c r="G8472" s="1">
        <f t="shared" si="1979"/>
        <v>2.9</v>
      </c>
      <c r="H8472">
        <f t="shared" si="1980"/>
        <v>2.9</v>
      </c>
      <c r="I8472" t="s">
        <v>13432</v>
      </c>
      <c r="J8472" t="s">
        <v>22</v>
      </c>
      <c r="K8472" t="s">
        <v>3749</v>
      </c>
      <c r="L8472" t="str">
        <f t="shared" si="1981"/>
        <v>Established</v>
      </c>
      <c r="N8472" s="2">
        <f t="shared" si="1982"/>
        <v>48</v>
      </c>
      <c r="O8472" t="s">
        <v>752</v>
      </c>
      <c r="P8472" t="s">
        <v>75</v>
      </c>
      <c r="Q8472" t="s">
        <v>362</v>
      </c>
      <c r="R8472" t="str">
        <f t="shared" si="1983"/>
        <v>Average</v>
      </c>
      <c r="S8472" t="str">
        <f t="shared" si="1984"/>
        <v xml:space="preserve"> </v>
      </c>
      <c r="T8472" t="b">
        <f t="shared" si="1985"/>
        <v>0</v>
      </c>
      <c r="U8472" t="b">
        <f t="shared" si="1986"/>
        <v>0</v>
      </c>
      <c r="V8472" t="str">
        <f t="shared" si="1987"/>
        <v>Average Company</v>
      </c>
      <c r="W8472" t="str">
        <f t="shared" si="1988"/>
        <v>Don't Buy</v>
      </c>
      <c r="X8472" t="str">
        <f t="shared" si="1989"/>
        <v>Not Known</v>
      </c>
      <c r="Z8472" t="str">
        <f t="shared" si="1990"/>
        <v>None</v>
      </c>
      <c r="AB8472" t="str">
        <f t="shared" si="1991"/>
        <v>0</v>
      </c>
    </row>
    <row r="8473" spans="1:28" x14ac:dyDescent="0.3">
      <c r="A8473">
        <v>8471</v>
      </c>
      <c r="B8473" t="s">
        <v>13492</v>
      </c>
      <c r="C8473" t="str">
        <f t="shared" si="1978"/>
        <v>Long</v>
      </c>
      <c r="D8473">
        <v>4</v>
      </c>
      <c r="F8473" s="1">
        <f t="shared" si="1992"/>
        <v>4</v>
      </c>
      <c r="G8473" s="1">
        <f t="shared" si="1979"/>
        <v>4</v>
      </c>
      <c r="H8473">
        <f t="shared" si="1980"/>
        <v>4</v>
      </c>
      <c r="I8473" t="s">
        <v>13432</v>
      </c>
      <c r="J8473" t="s">
        <v>22</v>
      </c>
      <c r="K8473" t="s">
        <v>13493</v>
      </c>
      <c r="L8473" t="str">
        <f t="shared" si="1981"/>
        <v>Established</v>
      </c>
      <c r="N8473" s="2">
        <f t="shared" si="1982"/>
        <v>16</v>
      </c>
      <c r="O8473" t="s">
        <v>121</v>
      </c>
      <c r="P8473" t="s">
        <v>683</v>
      </c>
      <c r="Q8473" t="s">
        <v>362</v>
      </c>
      <c r="R8473" t="str">
        <f t="shared" si="1983"/>
        <v>Average</v>
      </c>
      <c r="S8473" t="str">
        <f t="shared" si="1984"/>
        <v xml:space="preserve"> </v>
      </c>
      <c r="T8473" t="b">
        <f t="shared" si="1985"/>
        <v>0</v>
      </c>
      <c r="U8473" t="b">
        <f t="shared" si="1986"/>
        <v>1</v>
      </c>
      <c r="V8473" t="str">
        <f t="shared" si="1987"/>
        <v>Average Company</v>
      </c>
      <c r="W8473" t="str">
        <f t="shared" si="1988"/>
        <v>Don't Buy</v>
      </c>
      <c r="X8473" t="str">
        <f t="shared" si="1989"/>
        <v>Not Known</v>
      </c>
      <c r="Z8473" t="str">
        <f t="shared" si="1990"/>
        <v>None</v>
      </c>
      <c r="AB8473" t="str">
        <f t="shared" si="1991"/>
        <v>0</v>
      </c>
    </row>
    <row r="8474" spans="1:28" x14ac:dyDescent="0.3">
      <c r="A8474">
        <v>8472</v>
      </c>
      <c r="B8474" t="s">
        <v>13453</v>
      </c>
      <c r="C8474" t="str">
        <f t="shared" si="1978"/>
        <v>Long</v>
      </c>
      <c r="D8474">
        <v>3.6</v>
      </c>
      <c r="F8474" s="1">
        <f t="shared" si="1992"/>
        <v>3.6</v>
      </c>
      <c r="G8474" s="1">
        <f t="shared" si="1979"/>
        <v>3.6</v>
      </c>
      <c r="H8474">
        <f t="shared" si="1980"/>
        <v>3.6</v>
      </c>
      <c r="I8474" t="s">
        <v>13432</v>
      </c>
      <c r="J8474" t="s">
        <v>22</v>
      </c>
      <c r="K8474" t="s">
        <v>4886</v>
      </c>
      <c r="L8474" t="str">
        <f t="shared" si="1981"/>
        <v>Established</v>
      </c>
      <c r="N8474" s="2">
        <f t="shared" si="1982"/>
        <v>36</v>
      </c>
      <c r="O8474" t="s">
        <v>48</v>
      </c>
      <c r="P8474" t="s">
        <v>691</v>
      </c>
      <c r="Q8474" t="s">
        <v>28</v>
      </c>
      <c r="R8474" t="str">
        <f t="shared" si="1983"/>
        <v>Average</v>
      </c>
      <c r="S8474" t="str">
        <f t="shared" si="1984"/>
        <v xml:space="preserve"> </v>
      </c>
      <c r="T8474" t="b">
        <f t="shared" si="1985"/>
        <v>0</v>
      </c>
      <c r="U8474" t="b">
        <f t="shared" si="1986"/>
        <v>1</v>
      </c>
      <c r="V8474" t="str">
        <f t="shared" si="1987"/>
        <v>Average Company</v>
      </c>
      <c r="W8474" t="str">
        <f t="shared" si="1988"/>
        <v>Buy</v>
      </c>
      <c r="X8474" t="str">
        <f t="shared" si="1989"/>
        <v>Not Known</v>
      </c>
      <c r="Z8474" t="str">
        <f t="shared" si="1990"/>
        <v>None</v>
      </c>
      <c r="AB8474" t="str">
        <f t="shared" si="1991"/>
        <v>500K</v>
      </c>
    </row>
    <row r="8475" spans="1:28" x14ac:dyDescent="0.3">
      <c r="A8475">
        <v>8473</v>
      </c>
      <c r="B8475" t="s">
        <v>13454</v>
      </c>
      <c r="C8475" t="str">
        <f t="shared" si="1978"/>
        <v>Short</v>
      </c>
      <c r="D8475">
        <v>4.3</v>
      </c>
      <c r="F8475" s="1">
        <f t="shared" si="1992"/>
        <v>4.3</v>
      </c>
      <c r="G8475" s="1">
        <f t="shared" si="1979"/>
        <v>4.3</v>
      </c>
      <c r="H8475">
        <f t="shared" si="1980"/>
        <v>4.3</v>
      </c>
      <c r="I8475" t="s">
        <v>13432</v>
      </c>
      <c r="J8475" t="s">
        <v>22</v>
      </c>
      <c r="K8475" t="s">
        <v>8892</v>
      </c>
      <c r="L8475" t="str">
        <f t="shared" si="1981"/>
        <v>Established</v>
      </c>
      <c r="N8475" s="2">
        <f t="shared" si="1982"/>
        <v>18</v>
      </c>
      <c r="O8475" t="s">
        <v>200</v>
      </c>
      <c r="P8475" t="s">
        <v>683</v>
      </c>
      <c r="Q8475" t="s">
        <v>773</v>
      </c>
      <c r="R8475" t="str">
        <f t="shared" si="1983"/>
        <v>Great</v>
      </c>
      <c r="S8475" t="str">
        <f t="shared" si="1984"/>
        <v>Great</v>
      </c>
      <c r="T8475" t="b">
        <f t="shared" si="1985"/>
        <v>1</v>
      </c>
      <c r="U8475" t="b">
        <f t="shared" si="1986"/>
        <v>1</v>
      </c>
      <c r="V8475" t="str">
        <f t="shared" si="1987"/>
        <v>Average Company</v>
      </c>
      <c r="W8475" t="str">
        <f t="shared" si="1988"/>
        <v>Don't Buy</v>
      </c>
      <c r="X8475" t="str">
        <f t="shared" si="1989"/>
        <v>Not Known</v>
      </c>
      <c r="Z8475" t="str">
        <f t="shared" si="1990"/>
        <v>None</v>
      </c>
      <c r="AB8475" t="str">
        <f t="shared" si="1991"/>
        <v>0</v>
      </c>
    </row>
    <row r="8476" spans="1:28" x14ac:dyDescent="0.3">
      <c r="A8476">
        <v>8474</v>
      </c>
      <c r="B8476" t="s">
        <v>13494</v>
      </c>
      <c r="C8476" t="str">
        <f t="shared" si="1978"/>
        <v>Long</v>
      </c>
      <c r="D8476">
        <v>4.7</v>
      </c>
      <c r="F8476" s="1">
        <f t="shared" si="1992"/>
        <v>4.7</v>
      </c>
      <c r="G8476" s="1">
        <f t="shared" si="1979"/>
        <v>4.7</v>
      </c>
      <c r="H8476">
        <f t="shared" si="1980"/>
        <v>4.7</v>
      </c>
      <c r="I8476" t="s">
        <v>13432</v>
      </c>
      <c r="J8476" t="s">
        <v>22</v>
      </c>
      <c r="K8476" t="s">
        <v>6694</v>
      </c>
      <c r="L8476" t="str">
        <f t="shared" si="1981"/>
        <v>Established</v>
      </c>
      <c r="N8476" s="2">
        <f t="shared" si="1982"/>
        <v>43</v>
      </c>
      <c r="O8476" t="s">
        <v>289</v>
      </c>
      <c r="P8476" t="s">
        <v>147</v>
      </c>
      <c r="Q8476" t="s">
        <v>1630</v>
      </c>
      <c r="R8476" t="str">
        <f t="shared" si="1983"/>
        <v>Great</v>
      </c>
      <c r="S8476" t="str">
        <f t="shared" si="1984"/>
        <v>Great</v>
      </c>
      <c r="T8476" t="b">
        <f t="shared" si="1985"/>
        <v>1</v>
      </c>
      <c r="U8476" t="b">
        <f t="shared" si="1986"/>
        <v>1</v>
      </c>
      <c r="V8476" t="str">
        <f t="shared" si="1987"/>
        <v>Top Company</v>
      </c>
      <c r="W8476" t="str">
        <f t="shared" si="1988"/>
        <v>Don't Buy</v>
      </c>
      <c r="X8476" t="str">
        <f t="shared" si="1989"/>
        <v>Not Known</v>
      </c>
      <c r="Z8476" t="str">
        <f t="shared" si="1990"/>
        <v>None</v>
      </c>
      <c r="AB8476" t="str">
        <f t="shared" si="1991"/>
        <v>0</v>
      </c>
    </row>
    <row r="8477" spans="1:28" x14ac:dyDescent="0.3">
      <c r="A8477">
        <v>8475</v>
      </c>
      <c r="B8477" t="s">
        <v>13495</v>
      </c>
      <c r="C8477" t="str">
        <f t="shared" si="1978"/>
        <v>Short</v>
      </c>
      <c r="D8477">
        <v>3.2</v>
      </c>
      <c r="F8477" s="1">
        <f t="shared" si="1992"/>
        <v>3.2</v>
      </c>
      <c r="G8477" s="1">
        <f t="shared" si="1979"/>
        <v>3.2</v>
      </c>
      <c r="H8477">
        <f t="shared" si="1980"/>
        <v>3.2</v>
      </c>
      <c r="I8477" t="s">
        <v>13432</v>
      </c>
      <c r="J8477" t="s">
        <v>22</v>
      </c>
      <c r="K8477" t="s">
        <v>13496</v>
      </c>
      <c r="L8477" t="str">
        <f t="shared" si="1981"/>
        <v>Established</v>
      </c>
      <c r="N8477" s="2">
        <f t="shared" si="1982"/>
        <v>23</v>
      </c>
      <c r="O8477" t="s">
        <v>230</v>
      </c>
      <c r="P8477" t="s">
        <v>13</v>
      </c>
      <c r="Q8477" t="s">
        <v>773</v>
      </c>
      <c r="R8477" t="str">
        <f t="shared" si="1983"/>
        <v>Average</v>
      </c>
      <c r="S8477" t="str">
        <f t="shared" si="1984"/>
        <v xml:space="preserve"> </v>
      </c>
      <c r="T8477" t="b">
        <f t="shared" si="1985"/>
        <v>0</v>
      </c>
      <c r="U8477" t="b">
        <f t="shared" si="1986"/>
        <v>0</v>
      </c>
      <c r="V8477" t="str">
        <f t="shared" si="1987"/>
        <v>Average Company</v>
      </c>
      <c r="W8477" t="str">
        <f t="shared" si="1988"/>
        <v>Don't Buy</v>
      </c>
      <c r="X8477" t="str">
        <f t="shared" si="1989"/>
        <v>Not Known</v>
      </c>
      <c r="Z8477" t="str">
        <f t="shared" si="1990"/>
        <v>None</v>
      </c>
      <c r="AB8477" t="str">
        <f t="shared" si="1991"/>
        <v>0</v>
      </c>
    </row>
    <row r="8478" spans="1:28" x14ac:dyDescent="0.3">
      <c r="A8478">
        <v>8476</v>
      </c>
      <c r="B8478" t="s">
        <v>13497</v>
      </c>
      <c r="C8478" t="str">
        <f t="shared" si="1978"/>
        <v>Long</v>
      </c>
      <c r="D8478">
        <v>4.3</v>
      </c>
      <c r="F8478" s="1">
        <f t="shared" si="1992"/>
        <v>4.3</v>
      </c>
      <c r="G8478" s="1">
        <f t="shared" si="1979"/>
        <v>4.3</v>
      </c>
      <c r="H8478">
        <f t="shared" si="1980"/>
        <v>4.3</v>
      </c>
      <c r="I8478" t="s">
        <v>13432</v>
      </c>
      <c r="J8478" t="s">
        <v>22</v>
      </c>
      <c r="K8478" t="s">
        <v>4422</v>
      </c>
      <c r="L8478" t="str">
        <f t="shared" si="1981"/>
        <v>Established</v>
      </c>
      <c r="N8478" s="2">
        <f t="shared" si="1982"/>
        <v>25</v>
      </c>
      <c r="O8478" t="s">
        <v>54</v>
      </c>
      <c r="P8478" t="s">
        <v>2884</v>
      </c>
      <c r="Q8478" t="s">
        <v>315</v>
      </c>
      <c r="R8478" t="str">
        <f t="shared" si="1983"/>
        <v>Great</v>
      </c>
      <c r="S8478" t="str">
        <f t="shared" si="1984"/>
        <v>Great</v>
      </c>
      <c r="T8478" t="b">
        <f t="shared" si="1985"/>
        <v>1</v>
      </c>
      <c r="U8478" t="b">
        <f t="shared" si="1986"/>
        <v>1</v>
      </c>
      <c r="V8478" t="str">
        <f t="shared" si="1987"/>
        <v>Top Company</v>
      </c>
      <c r="W8478" t="str">
        <f t="shared" si="1988"/>
        <v>Don't Buy</v>
      </c>
      <c r="X8478" t="str">
        <f t="shared" si="1989"/>
        <v>Not Known</v>
      </c>
      <c r="Z8478" t="str">
        <f t="shared" si="1990"/>
        <v>None</v>
      </c>
      <c r="AB8478" t="str">
        <f t="shared" si="1991"/>
        <v>0</v>
      </c>
    </row>
    <row r="8479" spans="1:28" x14ac:dyDescent="0.3">
      <c r="A8479">
        <v>8477</v>
      </c>
      <c r="B8479" t="s">
        <v>13443</v>
      </c>
      <c r="C8479" t="str">
        <f t="shared" si="1978"/>
        <v>Long</v>
      </c>
      <c r="D8479">
        <v>3.8</v>
      </c>
      <c r="F8479" s="1">
        <f t="shared" si="1992"/>
        <v>3.8</v>
      </c>
      <c r="G8479" s="1">
        <f t="shared" si="1979"/>
        <v>3.8</v>
      </c>
      <c r="H8479">
        <f t="shared" si="1980"/>
        <v>3.8</v>
      </c>
      <c r="I8479" t="s">
        <v>13432</v>
      </c>
      <c r="J8479" t="s">
        <v>22</v>
      </c>
      <c r="K8479" t="s">
        <v>10317</v>
      </c>
      <c r="L8479" t="str">
        <f t="shared" si="1981"/>
        <v>Established</v>
      </c>
      <c r="N8479" s="2">
        <f t="shared" si="1982"/>
        <v>12</v>
      </c>
      <c r="O8479" t="s">
        <v>267</v>
      </c>
      <c r="P8479" t="s">
        <v>147</v>
      </c>
      <c r="Q8479" t="s">
        <v>773</v>
      </c>
      <c r="R8479" t="str">
        <f t="shared" si="1983"/>
        <v>Average</v>
      </c>
      <c r="S8479" t="str">
        <f t="shared" si="1984"/>
        <v xml:space="preserve"> </v>
      </c>
      <c r="T8479" t="b">
        <f t="shared" si="1985"/>
        <v>0</v>
      </c>
      <c r="U8479" t="b">
        <f t="shared" si="1986"/>
        <v>1</v>
      </c>
      <c r="V8479" t="str">
        <f t="shared" si="1987"/>
        <v>Average Company</v>
      </c>
      <c r="W8479" t="str">
        <f t="shared" si="1988"/>
        <v>Don't Buy</v>
      </c>
      <c r="X8479" t="str">
        <f t="shared" si="1989"/>
        <v>Not Known</v>
      </c>
      <c r="Z8479" t="str">
        <f t="shared" si="1990"/>
        <v>None</v>
      </c>
      <c r="AB8479" t="str">
        <f t="shared" si="1991"/>
        <v>0</v>
      </c>
    </row>
    <row r="8480" spans="1:28" x14ac:dyDescent="0.3">
      <c r="A8480">
        <v>8478</v>
      </c>
      <c r="B8480" t="s">
        <v>13444</v>
      </c>
      <c r="C8480" t="str">
        <f t="shared" si="1978"/>
        <v>Long</v>
      </c>
      <c r="D8480">
        <v>3.8</v>
      </c>
      <c r="F8480" s="1">
        <f t="shared" si="1992"/>
        <v>4.3</v>
      </c>
      <c r="G8480" s="1">
        <f t="shared" si="1979"/>
        <v>4.3</v>
      </c>
      <c r="H8480">
        <f t="shared" si="1980"/>
        <v>3.9</v>
      </c>
      <c r="I8480" t="s">
        <v>13432</v>
      </c>
      <c r="J8480" t="s">
        <v>10</v>
      </c>
      <c r="K8480" t="s">
        <v>11321</v>
      </c>
      <c r="L8480" t="str">
        <f t="shared" si="1981"/>
        <v>Startup</v>
      </c>
      <c r="N8480" s="2">
        <f t="shared" si="1982"/>
        <v>9</v>
      </c>
      <c r="O8480" t="s">
        <v>331</v>
      </c>
      <c r="P8480" t="s">
        <v>1308</v>
      </c>
      <c r="Q8480" t="s">
        <v>44</v>
      </c>
      <c r="R8480" t="str">
        <f t="shared" si="1983"/>
        <v>Average</v>
      </c>
      <c r="S8480" t="str">
        <f t="shared" si="1984"/>
        <v xml:space="preserve"> </v>
      </c>
      <c r="T8480" t="b">
        <f t="shared" si="1985"/>
        <v>0</v>
      </c>
      <c r="U8480" t="b">
        <f t="shared" si="1986"/>
        <v>1</v>
      </c>
      <c r="V8480" t="str">
        <f t="shared" si="1987"/>
        <v>Average Company</v>
      </c>
      <c r="W8480" t="str">
        <f t="shared" si="1988"/>
        <v>Don't Buy</v>
      </c>
      <c r="X8480" t="str">
        <f t="shared" si="1989"/>
        <v>Not Known</v>
      </c>
      <c r="Z8480" t="str">
        <f t="shared" si="1990"/>
        <v>None</v>
      </c>
      <c r="AB8480" t="str">
        <f t="shared" si="1991"/>
        <v>0</v>
      </c>
    </row>
    <row r="8481" spans="1:28" x14ac:dyDescent="0.3">
      <c r="A8481">
        <v>8479</v>
      </c>
      <c r="B8481" t="s">
        <v>13446</v>
      </c>
      <c r="C8481" t="str">
        <f t="shared" si="1978"/>
        <v>Long</v>
      </c>
      <c r="D8481">
        <v>3.1</v>
      </c>
      <c r="F8481" s="1">
        <f t="shared" si="1992"/>
        <v>3.1</v>
      </c>
      <c r="G8481" s="1">
        <f t="shared" si="1979"/>
        <v>3.1</v>
      </c>
      <c r="H8481">
        <f t="shared" si="1980"/>
        <v>3.1</v>
      </c>
      <c r="I8481" t="s">
        <v>13432</v>
      </c>
      <c r="J8481" t="s">
        <v>22</v>
      </c>
      <c r="K8481" t="s">
        <v>3337</v>
      </c>
      <c r="L8481" t="str">
        <f t="shared" si="1981"/>
        <v>Established</v>
      </c>
      <c r="N8481" s="2">
        <f t="shared" si="1982"/>
        <v>21</v>
      </c>
      <c r="O8481" t="s">
        <v>321</v>
      </c>
      <c r="P8481" t="s">
        <v>3957</v>
      </c>
      <c r="Q8481" t="s">
        <v>28</v>
      </c>
      <c r="R8481" t="str">
        <f t="shared" si="1983"/>
        <v>Average</v>
      </c>
      <c r="S8481" t="str">
        <f t="shared" si="1984"/>
        <v xml:space="preserve"> </v>
      </c>
      <c r="T8481" t="b">
        <f t="shared" si="1985"/>
        <v>0</v>
      </c>
      <c r="U8481" t="b">
        <f t="shared" si="1986"/>
        <v>0</v>
      </c>
      <c r="V8481" t="str">
        <f t="shared" si="1987"/>
        <v>Average Company</v>
      </c>
      <c r="W8481" t="str">
        <f t="shared" si="1988"/>
        <v>Don't Buy</v>
      </c>
      <c r="X8481" t="str">
        <f t="shared" si="1989"/>
        <v>Bombay Finance</v>
      </c>
      <c r="Z8481" t="str">
        <f t="shared" si="1990"/>
        <v>None</v>
      </c>
      <c r="AB8481" t="str">
        <f t="shared" si="1991"/>
        <v>500K</v>
      </c>
    </row>
    <row r="8482" spans="1:28" x14ac:dyDescent="0.3">
      <c r="A8482">
        <v>8480</v>
      </c>
      <c r="B8482" t="s">
        <v>13448</v>
      </c>
      <c r="C8482" t="str">
        <f t="shared" si="1978"/>
        <v>Short</v>
      </c>
      <c r="D8482">
        <v>4.5</v>
      </c>
      <c r="F8482" s="1">
        <f t="shared" si="1992"/>
        <v>4.5</v>
      </c>
      <c r="G8482" s="1">
        <f t="shared" si="1979"/>
        <v>4.5</v>
      </c>
      <c r="H8482">
        <f t="shared" si="1980"/>
        <v>4.5</v>
      </c>
      <c r="I8482" t="s">
        <v>13432</v>
      </c>
      <c r="J8482" t="s">
        <v>22</v>
      </c>
      <c r="K8482" t="s">
        <v>13449</v>
      </c>
      <c r="L8482" t="str">
        <f t="shared" si="1981"/>
        <v>Established</v>
      </c>
      <c r="N8482" s="2">
        <f t="shared" si="1982"/>
        <v>11</v>
      </c>
      <c r="O8482" t="s">
        <v>146</v>
      </c>
      <c r="P8482" t="s">
        <v>2818</v>
      </c>
      <c r="Q8482" t="s">
        <v>362</v>
      </c>
      <c r="R8482" t="str">
        <f t="shared" si="1983"/>
        <v>Great</v>
      </c>
      <c r="S8482" t="str">
        <f t="shared" si="1984"/>
        <v>Great</v>
      </c>
      <c r="T8482" t="b">
        <f t="shared" si="1985"/>
        <v>1</v>
      </c>
      <c r="U8482" t="b">
        <f t="shared" si="1986"/>
        <v>1</v>
      </c>
      <c r="V8482" t="str">
        <f t="shared" si="1987"/>
        <v>Average Company</v>
      </c>
      <c r="W8482" t="str">
        <f t="shared" si="1988"/>
        <v>Don't Buy</v>
      </c>
      <c r="X8482" t="str">
        <f t="shared" si="1989"/>
        <v>Not Known</v>
      </c>
      <c r="Z8482" t="str">
        <f t="shared" si="1990"/>
        <v>None</v>
      </c>
      <c r="AB8482" t="str">
        <f t="shared" si="1991"/>
        <v>0</v>
      </c>
    </row>
    <row r="8483" spans="1:28" x14ac:dyDescent="0.3">
      <c r="A8483">
        <v>8481</v>
      </c>
      <c r="B8483" t="s">
        <v>13445</v>
      </c>
      <c r="C8483" t="str">
        <f t="shared" si="1978"/>
        <v>Short</v>
      </c>
      <c r="D8483">
        <v>3.7</v>
      </c>
      <c r="F8483" s="1">
        <f t="shared" si="1992"/>
        <v>3.7</v>
      </c>
      <c r="G8483" s="1">
        <f t="shared" si="1979"/>
        <v>3.7</v>
      </c>
      <c r="H8483">
        <f t="shared" si="1980"/>
        <v>3.7</v>
      </c>
      <c r="I8483" t="s">
        <v>13432</v>
      </c>
      <c r="J8483" t="s">
        <v>7943</v>
      </c>
      <c r="K8483" t="s">
        <v>318</v>
      </c>
      <c r="L8483" t="str">
        <f t="shared" si="1981"/>
        <v>Established</v>
      </c>
      <c r="N8483" s="2">
        <f t="shared" si="1982"/>
        <v>50</v>
      </c>
      <c r="O8483" t="s">
        <v>691</v>
      </c>
      <c r="Q8483" t="s">
        <v>7047</v>
      </c>
      <c r="R8483" t="str">
        <f t="shared" si="1983"/>
        <v>Average</v>
      </c>
      <c r="S8483" t="str">
        <f t="shared" si="1984"/>
        <v xml:space="preserve"> </v>
      </c>
      <c r="T8483" t="b">
        <f t="shared" si="1985"/>
        <v>0</v>
      </c>
      <c r="U8483" t="b">
        <f t="shared" si="1986"/>
        <v>1</v>
      </c>
      <c r="V8483" t="str">
        <f t="shared" si="1987"/>
        <v>Average Company</v>
      </c>
      <c r="W8483" t="str">
        <f t="shared" si="1988"/>
        <v>Don't Buy</v>
      </c>
      <c r="X8483" t="str">
        <f t="shared" si="1989"/>
        <v>Not Known</v>
      </c>
      <c r="Z8483" t="str">
        <f t="shared" si="1990"/>
        <v>None</v>
      </c>
      <c r="AB8483" t="str">
        <f t="shared" si="1991"/>
        <v>0</v>
      </c>
    </row>
    <row r="8484" spans="1:28" x14ac:dyDescent="0.3">
      <c r="A8484">
        <v>8482</v>
      </c>
      <c r="B8484" t="s">
        <v>13498</v>
      </c>
      <c r="C8484" t="str">
        <f t="shared" si="1978"/>
        <v>Short</v>
      </c>
      <c r="D8484">
        <v>3.6</v>
      </c>
      <c r="F8484" s="1" t="e">
        <f t="shared" si="1992"/>
        <v>#VALUE!</v>
      </c>
      <c r="G8484" s="1" t="e">
        <f t="shared" si="1979"/>
        <v>#VALUE!</v>
      </c>
      <c r="H8484" t="e">
        <f t="shared" si="1980"/>
        <v>#VALUE!</v>
      </c>
      <c r="I8484" t="s">
        <v>13432</v>
      </c>
      <c r="J8484" t="s">
        <v>13499</v>
      </c>
      <c r="K8484" t="s">
        <v>185</v>
      </c>
      <c r="L8484" t="e">
        <f t="shared" si="1981"/>
        <v>#VALUE!</v>
      </c>
      <c r="N8484" s="2" t="e">
        <f t="shared" si="1982"/>
        <v>#VALUE!</v>
      </c>
      <c r="O8484" t="s">
        <v>147</v>
      </c>
      <c r="Q8484" t="s">
        <v>533</v>
      </c>
      <c r="R8484" t="str">
        <f t="shared" si="1983"/>
        <v>Average</v>
      </c>
      <c r="S8484" t="str">
        <f t="shared" si="1984"/>
        <v xml:space="preserve"> </v>
      </c>
      <c r="T8484" t="e">
        <f t="shared" si="1985"/>
        <v>#VALUE!</v>
      </c>
      <c r="U8484" t="e">
        <f t="shared" si="1986"/>
        <v>#VALUE!</v>
      </c>
      <c r="V8484" t="e">
        <f t="shared" si="1987"/>
        <v>#VALUE!</v>
      </c>
      <c r="W8484" t="str">
        <f t="shared" si="1988"/>
        <v>Don't Buy</v>
      </c>
      <c r="X8484" t="str">
        <f t="shared" si="1989"/>
        <v>Not Known</v>
      </c>
      <c r="Z8484" t="e">
        <f t="shared" si="1990"/>
        <v>#VALUE!</v>
      </c>
      <c r="AB8484" t="str">
        <f t="shared" si="1991"/>
        <v>0</v>
      </c>
    </row>
    <row r="8485" spans="1:28" x14ac:dyDescent="0.3">
      <c r="A8485">
        <v>8483</v>
      </c>
      <c r="B8485" t="s">
        <v>13460</v>
      </c>
      <c r="C8485" t="str">
        <f t="shared" si="1978"/>
        <v>Short</v>
      </c>
      <c r="D8485">
        <v>3.6</v>
      </c>
      <c r="F8485" s="1">
        <f t="shared" si="1992"/>
        <v>3.6</v>
      </c>
      <c r="G8485" s="1">
        <f t="shared" si="1979"/>
        <v>3.6</v>
      </c>
      <c r="H8485">
        <f t="shared" si="1980"/>
        <v>3.6</v>
      </c>
      <c r="I8485" t="s">
        <v>13432</v>
      </c>
      <c r="J8485" t="s">
        <v>7556</v>
      </c>
      <c r="K8485" t="s">
        <v>1796</v>
      </c>
      <c r="L8485" t="str">
        <f t="shared" si="1981"/>
        <v>Established</v>
      </c>
      <c r="N8485" s="2">
        <f t="shared" si="1982"/>
        <v>20</v>
      </c>
      <c r="O8485" t="s">
        <v>683</v>
      </c>
      <c r="Q8485" t="s">
        <v>28</v>
      </c>
      <c r="R8485" t="str">
        <f t="shared" si="1983"/>
        <v>Average</v>
      </c>
      <c r="S8485" t="str">
        <f t="shared" si="1984"/>
        <v xml:space="preserve"> </v>
      </c>
      <c r="T8485" t="b">
        <f t="shared" si="1985"/>
        <v>0</v>
      </c>
      <c r="U8485" t="b">
        <f t="shared" si="1986"/>
        <v>1</v>
      </c>
      <c r="V8485" t="str">
        <f t="shared" si="1987"/>
        <v>Average Company</v>
      </c>
      <c r="W8485" t="str">
        <f t="shared" si="1988"/>
        <v>Don't Buy</v>
      </c>
      <c r="X8485" t="str">
        <f t="shared" si="1989"/>
        <v>Not Known</v>
      </c>
      <c r="Z8485" t="str">
        <f t="shared" si="1990"/>
        <v>None</v>
      </c>
      <c r="AB8485" t="str">
        <f t="shared" si="1991"/>
        <v>500K</v>
      </c>
    </row>
    <row r="8486" spans="1:28" x14ac:dyDescent="0.3">
      <c r="A8486">
        <v>8484</v>
      </c>
      <c r="B8486" t="s">
        <v>13447</v>
      </c>
      <c r="C8486" t="str">
        <f t="shared" si="1978"/>
        <v>Long</v>
      </c>
      <c r="D8486">
        <v>4.3</v>
      </c>
      <c r="F8486" s="1">
        <f t="shared" si="1992"/>
        <v>4.3</v>
      </c>
      <c r="G8486" s="1">
        <f t="shared" si="1979"/>
        <v>4.3</v>
      </c>
      <c r="H8486">
        <f t="shared" si="1980"/>
        <v>4.3</v>
      </c>
      <c r="I8486" t="s">
        <v>13432</v>
      </c>
      <c r="J8486" t="s">
        <v>10281</v>
      </c>
      <c r="K8486" t="s">
        <v>357</v>
      </c>
      <c r="L8486" t="str">
        <f t="shared" si="1981"/>
        <v>Established</v>
      </c>
      <c r="N8486" s="2">
        <f t="shared" si="1982"/>
        <v>20</v>
      </c>
      <c r="O8486" t="s">
        <v>683</v>
      </c>
      <c r="Q8486" t="s">
        <v>479</v>
      </c>
      <c r="R8486" t="str">
        <f t="shared" si="1983"/>
        <v>Great</v>
      </c>
      <c r="S8486" t="str">
        <f t="shared" si="1984"/>
        <v>Great</v>
      </c>
      <c r="T8486" t="b">
        <f t="shared" si="1985"/>
        <v>1</v>
      </c>
      <c r="U8486" t="b">
        <f t="shared" si="1986"/>
        <v>1</v>
      </c>
      <c r="V8486" t="str">
        <f t="shared" si="1987"/>
        <v>Average Company</v>
      </c>
      <c r="W8486" t="str">
        <f t="shared" si="1988"/>
        <v>Don't Buy</v>
      </c>
      <c r="X8486" t="str">
        <f t="shared" si="1989"/>
        <v>Not Known</v>
      </c>
      <c r="Z8486" t="str">
        <f t="shared" si="1990"/>
        <v>None</v>
      </c>
      <c r="AB8486" t="str">
        <f t="shared" si="1991"/>
        <v>0</v>
      </c>
    </row>
    <row r="8487" spans="1:28" x14ac:dyDescent="0.3">
      <c r="A8487">
        <v>8485</v>
      </c>
      <c r="B8487" t="s">
        <v>13500</v>
      </c>
      <c r="C8487" t="str">
        <f t="shared" si="1978"/>
        <v>Short</v>
      </c>
      <c r="D8487">
        <v>4.3</v>
      </c>
      <c r="F8487" s="1">
        <f t="shared" si="1992"/>
        <v>4.3</v>
      </c>
      <c r="G8487" s="1">
        <f t="shared" si="1979"/>
        <v>4.3</v>
      </c>
      <c r="H8487">
        <f t="shared" si="1980"/>
        <v>4.3</v>
      </c>
      <c r="I8487" t="s">
        <v>13432</v>
      </c>
      <c r="J8487" t="s">
        <v>22</v>
      </c>
      <c r="K8487" t="s">
        <v>13501</v>
      </c>
      <c r="L8487" t="str">
        <f t="shared" si="1981"/>
        <v>Established</v>
      </c>
      <c r="N8487" s="2">
        <f t="shared" si="1982"/>
        <v>26</v>
      </c>
      <c r="O8487" t="s">
        <v>126</v>
      </c>
      <c r="P8487" t="s">
        <v>683</v>
      </c>
      <c r="Q8487" t="s">
        <v>28</v>
      </c>
      <c r="R8487" t="str">
        <f t="shared" si="1983"/>
        <v>Great</v>
      </c>
      <c r="S8487" t="str">
        <f t="shared" si="1984"/>
        <v>Great</v>
      </c>
      <c r="T8487" t="b">
        <f t="shared" si="1985"/>
        <v>1</v>
      </c>
      <c r="U8487" t="b">
        <f t="shared" si="1986"/>
        <v>1</v>
      </c>
      <c r="V8487" t="str">
        <f t="shared" si="1987"/>
        <v>Top Company</v>
      </c>
      <c r="W8487" t="str">
        <f t="shared" si="1988"/>
        <v>Don't Buy</v>
      </c>
      <c r="X8487" t="str">
        <f t="shared" si="1989"/>
        <v>Not Known</v>
      </c>
      <c r="Z8487" t="str">
        <f t="shared" si="1990"/>
        <v>None</v>
      </c>
      <c r="AB8487" t="str">
        <f t="shared" si="1991"/>
        <v>1Million</v>
      </c>
    </row>
    <row r="8488" spans="1:28" x14ac:dyDescent="0.3">
      <c r="A8488">
        <v>8486</v>
      </c>
      <c r="B8488" t="s">
        <v>13450</v>
      </c>
      <c r="C8488" t="str">
        <f t="shared" si="1978"/>
        <v>Long</v>
      </c>
      <c r="D8488">
        <v>2.9</v>
      </c>
      <c r="F8488" s="1">
        <f t="shared" si="1992"/>
        <v>2.9</v>
      </c>
      <c r="G8488" s="1">
        <f t="shared" si="1979"/>
        <v>2.9</v>
      </c>
      <c r="H8488">
        <f t="shared" si="1980"/>
        <v>2.9</v>
      </c>
      <c r="I8488" t="s">
        <v>13432</v>
      </c>
      <c r="J8488" t="s">
        <v>6826</v>
      </c>
      <c r="K8488" t="s">
        <v>700</v>
      </c>
      <c r="L8488" t="str">
        <f t="shared" si="1981"/>
        <v>Established</v>
      </c>
      <c r="N8488" s="2">
        <f t="shared" si="1982"/>
        <v>20</v>
      </c>
      <c r="O8488" t="s">
        <v>683</v>
      </c>
      <c r="Q8488" t="s">
        <v>918</v>
      </c>
      <c r="R8488" t="str">
        <f t="shared" si="1983"/>
        <v>Average</v>
      </c>
      <c r="S8488" t="str">
        <f t="shared" si="1984"/>
        <v xml:space="preserve"> </v>
      </c>
      <c r="T8488" t="b">
        <f t="shared" si="1985"/>
        <v>0</v>
      </c>
      <c r="U8488" t="b">
        <f t="shared" si="1986"/>
        <v>0</v>
      </c>
      <c r="V8488" t="str">
        <f t="shared" si="1987"/>
        <v>Average Company</v>
      </c>
      <c r="W8488" t="str">
        <f t="shared" si="1988"/>
        <v>Don't Buy</v>
      </c>
      <c r="X8488" t="str">
        <f t="shared" si="1989"/>
        <v>Not Known</v>
      </c>
      <c r="Z8488" t="str">
        <f t="shared" si="1990"/>
        <v>None</v>
      </c>
      <c r="AB8488" t="str">
        <f t="shared" si="1991"/>
        <v>0</v>
      </c>
    </row>
    <row r="8489" spans="1:28" x14ac:dyDescent="0.3">
      <c r="A8489">
        <v>8487</v>
      </c>
      <c r="B8489" t="s">
        <v>13502</v>
      </c>
      <c r="C8489" t="str">
        <f t="shared" si="1978"/>
        <v>Long</v>
      </c>
      <c r="D8489">
        <v>4.3</v>
      </c>
      <c r="F8489" s="1">
        <f t="shared" si="1992"/>
        <v>4.3</v>
      </c>
      <c r="G8489" s="1">
        <f t="shared" si="1979"/>
        <v>4.3</v>
      </c>
      <c r="H8489">
        <f t="shared" si="1980"/>
        <v>4.3</v>
      </c>
      <c r="I8489" t="s">
        <v>13432</v>
      </c>
      <c r="J8489" t="s">
        <v>22</v>
      </c>
      <c r="K8489" t="s">
        <v>7311</v>
      </c>
      <c r="L8489" t="str">
        <f t="shared" si="1981"/>
        <v>Established</v>
      </c>
      <c r="N8489" s="2">
        <f t="shared" si="1982"/>
        <v>64</v>
      </c>
      <c r="O8489" t="s">
        <v>511</v>
      </c>
      <c r="P8489" t="s">
        <v>2884</v>
      </c>
      <c r="Q8489" t="s">
        <v>315</v>
      </c>
      <c r="R8489" t="str">
        <f t="shared" si="1983"/>
        <v>Great</v>
      </c>
      <c r="S8489" t="str">
        <f t="shared" si="1984"/>
        <v>Great</v>
      </c>
      <c r="T8489" t="b">
        <f t="shared" si="1985"/>
        <v>1</v>
      </c>
      <c r="U8489" t="b">
        <f t="shared" si="1986"/>
        <v>1</v>
      </c>
      <c r="V8489" t="str">
        <f t="shared" si="1987"/>
        <v>Top Company</v>
      </c>
      <c r="W8489" t="str">
        <f t="shared" si="1988"/>
        <v>Don't Buy</v>
      </c>
      <c r="X8489" t="str">
        <f t="shared" si="1989"/>
        <v>Not Known</v>
      </c>
      <c r="Z8489" t="str">
        <f t="shared" si="1990"/>
        <v>None</v>
      </c>
      <c r="AB8489" t="str">
        <f t="shared" si="1991"/>
        <v>0</v>
      </c>
    </row>
    <row r="8490" spans="1:28" x14ac:dyDescent="0.3">
      <c r="A8490">
        <v>8488</v>
      </c>
      <c r="B8490" t="s">
        <v>13503</v>
      </c>
      <c r="C8490" t="str">
        <f t="shared" si="1978"/>
        <v>Long</v>
      </c>
      <c r="D8490">
        <v>3.7</v>
      </c>
      <c r="F8490" s="1">
        <f t="shared" si="1992"/>
        <v>3.7</v>
      </c>
      <c r="G8490" s="1">
        <f t="shared" si="1979"/>
        <v>3.7</v>
      </c>
      <c r="H8490">
        <f t="shared" si="1980"/>
        <v>3.7</v>
      </c>
      <c r="I8490" t="s">
        <v>13432</v>
      </c>
      <c r="J8490" t="s">
        <v>13504</v>
      </c>
      <c r="K8490" t="s">
        <v>142</v>
      </c>
      <c r="L8490" t="str">
        <f t="shared" si="1981"/>
        <v>Established</v>
      </c>
      <c r="N8490" s="2">
        <f t="shared" si="1982"/>
        <v>50</v>
      </c>
      <c r="O8490" t="s">
        <v>691</v>
      </c>
      <c r="Q8490" t="s">
        <v>117</v>
      </c>
      <c r="R8490" t="str">
        <f t="shared" si="1983"/>
        <v>Average</v>
      </c>
      <c r="S8490" t="str">
        <f t="shared" si="1984"/>
        <v xml:space="preserve"> </v>
      </c>
      <c r="T8490" t="b">
        <f t="shared" si="1985"/>
        <v>0</v>
      </c>
      <c r="U8490" t="b">
        <f t="shared" si="1986"/>
        <v>1</v>
      </c>
      <c r="V8490" t="str">
        <f t="shared" si="1987"/>
        <v>Average Company</v>
      </c>
      <c r="W8490" t="str">
        <f t="shared" si="1988"/>
        <v>Don't Buy</v>
      </c>
      <c r="X8490" t="str">
        <f t="shared" si="1989"/>
        <v>Not Known</v>
      </c>
      <c r="Z8490" t="str">
        <f t="shared" si="1990"/>
        <v>None</v>
      </c>
      <c r="AB8490" t="str">
        <f t="shared" si="1991"/>
        <v>0</v>
      </c>
    </row>
    <row r="8491" spans="1:28" x14ac:dyDescent="0.3">
      <c r="A8491">
        <v>8489</v>
      </c>
      <c r="B8491" t="s">
        <v>13505</v>
      </c>
      <c r="C8491" t="str">
        <f t="shared" si="1978"/>
        <v>Long</v>
      </c>
      <c r="D8491">
        <v>4.2</v>
      </c>
      <c r="F8491" s="1">
        <f t="shared" si="1992"/>
        <v>4.2</v>
      </c>
      <c r="G8491" s="1">
        <f t="shared" si="1979"/>
        <v>4.2</v>
      </c>
      <c r="H8491">
        <f t="shared" si="1980"/>
        <v>4.2</v>
      </c>
      <c r="I8491" t="s">
        <v>13432</v>
      </c>
      <c r="J8491" t="s">
        <v>10</v>
      </c>
      <c r="K8491" t="s">
        <v>13506</v>
      </c>
      <c r="L8491" t="str">
        <f t="shared" si="1981"/>
        <v>Established</v>
      </c>
      <c r="N8491" s="2">
        <f t="shared" si="1982"/>
        <v>32</v>
      </c>
      <c r="O8491" t="s">
        <v>368</v>
      </c>
      <c r="P8491" t="s">
        <v>147</v>
      </c>
      <c r="Q8491" t="s">
        <v>429</v>
      </c>
      <c r="R8491" t="str">
        <f t="shared" si="1983"/>
        <v>Great</v>
      </c>
      <c r="S8491" t="str">
        <f t="shared" si="1984"/>
        <v>Great</v>
      </c>
      <c r="T8491" t="b">
        <f t="shared" si="1985"/>
        <v>1</v>
      </c>
      <c r="U8491" t="b">
        <f t="shared" si="1986"/>
        <v>1</v>
      </c>
      <c r="V8491" t="str">
        <f t="shared" si="1987"/>
        <v>Top Company</v>
      </c>
      <c r="W8491" t="str">
        <f t="shared" si="1988"/>
        <v>Don't Buy</v>
      </c>
      <c r="X8491" t="str">
        <f t="shared" si="1989"/>
        <v>Not Known</v>
      </c>
      <c r="Z8491" t="str">
        <f t="shared" si="1990"/>
        <v>None</v>
      </c>
      <c r="AB8491" t="str">
        <f t="shared" si="1991"/>
        <v>0</v>
      </c>
    </row>
    <row r="8492" spans="1:28" x14ac:dyDescent="0.3">
      <c r="A8492">
        <v>8490</v>
      </c>
      <c r="B8492" t="s">
        <v>13507</v>
      </c>
      <c r="C8492" t="str">
        <f t="shared" si="1978"/>
        <v>Long</v>
      </c>
      <c r="D8492">
        <v>3.1</v>
      </c>
      <c r="F8492" s="1">
        <f t="shared" si="1992"/>
        <v>3.1</v>
      </c>
      <c r="G8492" s="1">
        <f t="shared" si="1979"/>
        <v>3.1</v>
      </c>
      <c r="H8492">
        <f t="shared" si="1980"/>
        <v>3.1</v>
      </c>
      <c r="I8492" t="s">
        <v>13432</v>
      </c>
      <c r="J8492" t="s">
        <v>22</v>
      </c>
      <c r="K8492" t="s">
        <v>856</v>
      </c>
      <c r="L8492" t="str">
        <f t="shared" si="1981"/>
        <v>Established</v>
      </c>
      <c r="N8492" s="2">
        <f t="shared" si="1982"/>
        <v>27</v>
      </c>
      <c r="O8492" t="s">
        <v>109</v>
      </c>
      <c r="P8492" t="s">
        <v>1308</v>
      </c>
      <c r="Q8492" t="s">
        <v>5712</v>
      </c>
      <c r="R8492" t="str">
        <f t="shared" si="1983"/>
        <v>Average</v>
      </c>
      <c r="S8492" t="str">
        <f t="shared" si="1984"/>
        <v xml:space="preserve"> </v>
      </c>
      <c r="T8492" t="b">
        <f t="shared" si="1985"/>
        <v>0</v>
      </c>
      <c r="U8492" t="b">
        <f t="shared" si="1986"/>
        <v>0</v>
      </c>
      <c r="V8492" t="str">
        <f t="shared" si="1987"/>
        <v>Average Company</v>
      </c>
      <c r="W8492" t="str">
        <f t="shared" si="1988"/>
        <v>Don't Buy</v>
      </c>
      <c r="X8492" t="str">
        <f t="shared" si="1989"/>
        <v>Not Known</v>
      </c>
      <c r="Z8492" t="str">
        <f t="shared" si="1990"/>
        <v>None</v>
      </c>
      <c r="AB8492" t="str">
        <f t="shared" si="1991"/>
        <v>0</v>
      </c>
    </row>
    <row r="8493" spans="1:28" x14ac:dyDescent="0.3">
      <c r="A8493">
        <v>8491</v>
      </c>
      <c r="B8493" t="s">
        <v>13508</v>
      </c>
      <c r="C8493" t="str">
        <f t="shared" si="1978"/>
        <v>Long</v>
      </c>
      <c r="D8493">
        <v>3.7</v>
      </c>
      <c r="F8493" s="1">
        <f t="shared" si="1992"/>
        <v>3.7</v>
      </c>
      <c r="G8493" s="1">
        <f t="shared" si="1979"/>
        <v>3.7</v>
      </c>
      <c r="H8493">
        <f t="shared" si="1980"/>
        <v>3.7</v>
      </c>
      <c r="I8493" t="s">
        <v>13432</v>
      </c>
      <c r="J8493" t="s">
        <v>22</v>
      </c>
      <c r="K8493" t="s">
        <v>9170</v>
      </c>
      <c r="L8493" t="str">
        <f t="shared" si="1981"/>
        <v>Established</v>
      </c>
      <c r="N8493" s="2">
        <f t="shared" si="1982"/>
        <v>17</v>
      </c>
      <c r="O8493" t="s">
        <v>711</v>
      </c>
      <c r="P8493" t="s">
        <v>1308</v>
      </c>
      <c r="Q8493" t="s">
        <v>50</v>
      </c>
      <c r="R8493" t="str">
        <f t="shared" si="1983"/>
        <v>Average</v>
      </c>
      <c r="S8493" t="str">
        <f t="shared" si="1984"/>
        <v xml:space="preserve"> </v>
      </c>
      <c r="T8493" t="b">
        <f t="shared" si="1985"/>
        <v>0</v>
      </c>
      <c r="U8493" t="b">
        <f t="shared" si="1986"/>
        <v>1</v>
      </c>
      <c r="V8493" t="str">
        <f t="shared" si="1987"/>
        <v>Average Company</v>
      </c>
      <c r="W8493" t="str">
        <f t="shared" si="1988"/>
        <v>Don't Buy</v>
      </c>
      <c r="X8493" t="str">
        <f t="shared" si="1989"/>
        <v>Not Known</v>
      </c>
      <c r="Z8493" t="str">
        <f t="shared" si="1990"/>
        <v>None</v>
      </c>
      <c r="AB8493" t="str">
        <f t="shared" si="1991"/>
        <v>0</v>
      </c>
    </row>
    <row r="8494" spans="1:28" x14ac:dyDescent="0.3">
      <c r="A8494">
        <v>8492</v>
      </c>
      <c r="B8494" t="s">
        <v>13509</v>
      </c>
      <c r="C8494" t="str">
        <f t="shared" si="1978"/>
        <v>Long</v>
      </c>
      <c r="D8494">
        <v>4</v>
      </c>
      <c r="F8494" s="1">
        <f t="shared" si="1992"/>
        <v>4</v>
      </c>
      <c r="G8494" s="1">
        <f t="shared" si="1979"/>
        <v>4</v>
      </c>
      <c r="H8494">
        <f t="shared" si="1980"/>
        <v>4</v>
      </c>
      <c r="I8494" t="s">
        <v>13432</v>
      </c>
      <c r="J8494" t="s">
        <v>7649</v>
      </c>
      <c r="K8494" t="s">
        <v>249</v>
      </c>
      <c r="L8494" t="str">
        <f t="shared" si="1981"/>
        <v>Established</v>
      </c>
      <c r="N8494" s="2">
        <f t="shared" si="1982"/>
        <v>20</v>
      </c>
      <c r="O8494" t="s">
        <v>683</v>
      </c>
      <c r="Q8494" t="s">
        <v>1957</v>
      </c>
      <c r="R8494" t="str">
        <f t="shared" si="1983"/>
        <v>Average</v>
      </c>
      <c r="S8494" t="str">
        <f t="shared" si="1984"/>
        <v xml:space="preserve"> </v>
      </c>
      <c r="T8494" t="b">
        <f t="shared" si="1985"/>
        <v>0</v>
      </c>
      <c r="U8494" t="b">
        <f t="shared" si="1986"/>
        <v>1</v>
      </c>
      <c r="V8494" t="str">
        <f t="shared" si="1987"/>
        <v>Average Company</v>
      </c>
      <c r="W8494" t="str">
        <f t="shared" si="1988"/>
        <v>Don't Buy</v>
      </c>
      <c r="X8494" t="str">
        <f t="shared" si="1989"/>
        <v>Not Known</v>
      </c>
      <c r="Z8494" t="str">
        <f t="shared" si="1990"/>
        <v>None</v>
      </c>
      <c r="AB8494" t="str">
        <f t="shared" si="1991"/>
        <v>0</v>
      </c>
    </row>
    <row r="8495" spans="1:28" x14ac:dyDescent="0.3">
      <c r="A8495">
        <v>8493</v>
      </c>
      <c r="B8495" t="s">
        <v>13510</v>
      </c>
      <c r="C8495" t="str">
        <f t="shared" si="1978"/>
        <v>Long</v>
      </c>
      <c r="D8495">
        <v>4</v>
      </c>
      <c r="F8495" s="1">
        <f t="shared" si="1992"/>
        <v>4</v>
      </c>
      <c r="G8495" s="1">
        <f t="shared" si="1979"/>
        <v>4</v>
      </c>
      <c r="H8495">
        <f t="shared" si="1980"/>
        <v>4</v>
      </c>
      <c r="I8495" t="s">
        <v>13432</v>
      </c>
      <c r="J8495" t="s">
        <v>13511</v>
      </c>
      <c r="K8495" t="s">
        <v>1402</v>
      </c>
      <c r="L8495" t="str">
        <f t="shared" si="1981"/>
        <v>Established</v>
      </c>
      <c r="N8495" s="2">
        <f t="shared" si="1982"/>
        <v>51</v>
      </c>
      <c r="O8495" t="s">
        <v>1308</v>
      </c>
      <c r="Q8495" t="s">
        <v>80</v>
      </c>
      <c r="R8495" t="str">
        <f t="shared" si="1983"/>
        <v>Average</v>
      </c>
      <c r="S8495" t="str">
        <f t="shared" si="1984"/>
        <v xml:space="preserve"> </v>
      </c>
      <c r="T8495" t="b">
        <f t="shared" si="1985"/>
        <v>0</v>
      </c>
      <c r="U8495" t="b">
        <f t="shared" si="1986"/>
        <v>1</v>
      </c>
      <c r="V8495" t="str">
        <f t="shared" si="1987"/>
        <v>Average Company</v>
      </c>
      <c r="W8495" t="str">
        <f t="shared" si="1988"/>
        <v>Don't Buy</v>
      </c>
      <c r="X8495" t="str">
        <f t="shared" si="1989"/>
        <v>Not Known</v>
      </c>
      <c r="Z8495" t="str">
        <f t="shared" si="1990"/>
        <v>None</v>
      </c>
      <c r="AB8495" t="str">
        <f t="shared" si="1991"/>
        <v>0</v>
      </c>
    </row>
    <row r="8496" spans="1:28" x14ac:dyDescent="0.3">
      <c r="A8496">
        <v>8494</v>
      </c>
      <c r="B8496" t="s">
        <v>13512</v>
      </c>
      <c r="C8496" t="str">
        <f t="shared" si="1978"/>
        <v>Long</v>
      </c>
      <c r="D8496">
        <v>4</v>
      </c>
      <c r="F8496" s="1">
        <f t="shared" si="1992"/>
        <v>4</v>
      </c>
      <c r="G8496" s="1">
        <f t="shared" si="1979"/>
        <v>4</v>
      </c>
      <c r="H8496">
        <f t="shared" si="1980"/>
        <v>4</v>
      </c>
      <c r="I8496" t="s">
        <v>13432</v>
      </c>
      <c r="J8496" t="s">
        <v>22</v>
      </c>
      <c r="K8496" t="s">
        <v>5534</v>
      </c>
      <c r="L8496" t="str">
        <f t="shared" si="1981"/>
        <v>Established</v>
      </c>
      <c r="N8496" s="2">
        <f t="shared" si="1982"/>
        <v>22</v>
      </c>
      <c r="O8496" t="s">
        <v>142</v>
      </c>
      <c r="P8496" t="s">
        <v>1308</v>
      </c>
      <c r="Q8496" t="s">
        <v>6074</v>
      </c>
      <c r="R8496" t="str">
        <f t="shared" si="1983"/>
        <v>Average</v>
      </c>
      <c r="S8496" t="str">
        <f t="shared" si="1984"/>
        <v xml:space="preserve"> </v>
      </c>
      <c r="T8496" t="b">
        <f t="shared" si="1985"/>
        <v>0</v>
      </c>
      <c r="U8496" t="b">
        <f t="shared" si="1986"/>
        <v>1</v>
      </c>
      <c r="V8496" t="str">
        <f t="shared" si="1987"/>
        <v>Average Company</v>
      </c>
      <c r="W8496" t="str">
        <f t="shared" si="1988"/>
        <v>Don't Buy</v>
      </c>
      <c r="X8496" t="str">
        <f t="shared" si="1989"/>
        <v>Not Known</v>
      </c>
      <c r="Z8496" t="str">
        <f t="shared" si="1990"/>
        <v>None</v>
      </c>
      <c r="AB8496" t="str">
        <f t="shared" si="1991"/>
        <v>0</v>
      </c>
    </row>
    <row r="8497" spans="1:28" x14ac:dyDescent="0.3">
      <c r="A8497">
        <v>8495</v>
      </c>
      <c r="B8497" t="s">
        <v>13513</v>
      </c>
      <c r="C8497" t="str">
        <f t="shared" si="1978"/>
        <v>Long</v>
      </c>
      <c r="D8497">
        <v>3.8</v>
      </c>
      <c r="F8497" s="1">
        <f t="shared" si="1992"/>
        <v>3.8</v>
      </c>
      <c r="G8497" s="1">
        <f t="shared" si="1979"/>
        <v>3.8</v>
      </c>
      <c r="H8497">
        <f t="shared" si="1980"/>
        <v>3.8</v>
      </c>
      <c r="I8497" t="s">
        <v>13432</v>
      </c>
      <c r="J8497" t="s">
        <v>22</v>
      </c>
      <c r="K8497" t="s">
        <v>13514</v>
      </c>
      <c r="L8497" t="str">
        <f t="shared" si="1981"/>
        <v>Established</v>
      </c>
      <c r="N8497" s="2">
        <f t="shared" si="1982"/>
        <v>23</v>
      </c>
      <c r="O8497" t="s">
        <v>230</v>
      </c>
      <c r="P8497" t="s">
        <v>1308</v>
      </c>
      <c r="Q8497" t="s">
        <v>28</v>
      </c>
      <c r="R8497" t="str">
        <f t="shared" si="1983"/>
        <v>Average</v>
      </c>
      <c r="S8497" t="str">
        <f t="shared" si="1984"/>
        <v xml:space="preserve"> </v>
      </c>
      <c r="T8497" t="b">
        <f t="shared" si="1985"/>
        <v>0</v>
      </c>
      <c r="U8497" t="b">
        <f t="shared" si="1986"/>
        <v>1</v>
      </c>
      <c r="V8497" t="str">
        <f t="shared" si="1987"/>
        <v>Average Company</v>
      </c>
      <c r="W8497" t="str">
        <f t="shared" si="1988"/>
        <v>Don't Buy</v>
      </c>
      <c r="X8497" t="str">
        <f t="shared" si="1989"/>
        <v>Not Known</v>
      </c>
      <c r="Z8497" t="str">
        <f t="shared" si="1990"/>
        <v>None</v>
      </c>
      <c r="AB8497" t="str">
        <f t="shared" si="1991"/>
        <v>500K</v>
      </c>
    </row>
    <row r="8498" spans="1:28" x14ac:dyDescent="0.3">
      <c r="A8498">
        <v>8496</v>
      </c>
      <c r="B8498" t="s">
        <v>13515</v>
      </c>
      <c r="C8498" t="str">
        <f t="shared" si="1978"/>
        <v>Long</v>
      </c>
      <c r="D8498">
        <v>3.9</v>
      </c>
      <c r="F8498" s="1">
        <f t="shared" si="1992"/>
        <v>3.9</v>
      </c>
      <c r="G8498" s="1">
        <f t="shared" si="1979"/>
        <v>3.9</v>
      </c>
      <c r="H8498">
        <f t="shared" si="1980"/>
        <v>3.9</v>
      </c>
      <c r="I8498" t="s">
        <v>13432</v>
      </c>
      <c r="J8498" t="s">
        <v>6826</v>
      </c>
      <c r="K8498" t="s">
        <v>933</v>
      </c>
      <c r="L8498" t="str">
        <f t="shared" si="1981"/>
        <v>Established</v>
      </c>
      <c r="N8498" s="2">
        <f t="shared" si="1982"/>
        <v>51</v>
      </c>
      <c r="O8498" t="s">
        <v>1308</v>
      </c>
      <c r="Q8498" t="s">
        <v>773</v>
      </c>
      <c r="R8498" t="str">
        <f t="shared" si="1983"/>
        <v>Average</v>
      </c>
      <c r="S8498" t="str">
        <f t="shared" si="1984"/>
        <v xml:space="preserve"> </v>
      </c>
      <c r="T8498" t="b">
        <f t="shared" si="1985"/>
        <v>0</v>
      </c>
      <c r="U8498" t="b">
        <f t="shared" si="1986"/>
        <v>1</v>
      </c>
      <c r="V8498" t="str">
        <f t="shared" si="1987"/>
        <v>Average Company</v>
      </c>
      <c r="W8498" t="str">
        <f t="shared" si="1988"/>
        <v>Don't Buy</v>
      </c>
      <c r="X8498" t="str">
        <f t="shared" si="1989"/>
        <v>Not Known</v>
      </c>
      <c r="Z8498" t="str">
        <f t="shared" si="1990"/>
        <v>None</v>
      </c>
      <c r="AB8498" t="str">
        <f t="shared" si="1991"/>
        <v>0</v>
      </c>
    </row>
    <row r="8499" spans="1:28" x14ac:dyDescent="0.3">
      <c r="A8499">
        <v>8497</v>
      </c>
      <c r="B8499" t="s">
        <v>13516</v>
      </c>
      <c r="C8499" t="str">
        <f t="shared" si="1978"/>
        <v>Long</v>
      </c>
      <c r="D8499">
        <v>4.0999999999999996</v>
      </c>
      <c r="F8499" s="1">
        <f t="shared" si="1992"/>
        <v>4.0999999999999996</v>
      </c>
      <c r="G8499" s="1">
        <f t="shared" si="1979"/>
        <v>4.0999999999999996</v>
      </c>
      <c r="H8499">
        <f t="shared" si="1980"/>
        <v>4.0999999999999996</v>
      </c>
      <c r="I8499" t="s">
        <v>13432</v>
      </c>
      <c r="J8499" t="s">
        <v>22</v>
      </c>
      <c r="K8499" t="s">
        <v>12118</v>
      </c>
      <c r="L8499" t="str">
        <f t="shared" si="1981"/>
        <v>Established</v>
      </c>
      <c r="N8499" s="2">
        <f t="shared" si="1982"/>
        <v>71</v>
      </c>
      <c r="O8499" t="s">
        <v>957</v>
      </c>
      <c r="P8499" t="s">
        <v>1308</v>
      </c>
      <c r="Q8499" t="s">
        <v>2462</v>
      </c>
      <c r="R8499" t="str">
        <f t="shared" si="1983"/>
        <v>Great</v>
      </c>
      <c r="S8499" t="str">
        <f t="shared" si="1984"/>
        <v>Great</v>
      </c>
      <c r="T8499" t="b">
        <f t="shared" si="1985"/>
        <v>1</v>
      </c>
      <c r="U8499" t="b">
        <f t="shared" si="1986"/>
        <v>1</v>
      </c>
      <c r="V8499" t="str">
        <f t="shared" si="1987"/>
        <v>Top Company</v>
      </c>
      <c r="W8499" t="str">
        <f t="shared" si="1988"/>
        <v>Don't Buy</v>
      </c>
      <c r="X8499" t="str">
        <f t="shared" si="1989"/>
        <v>Not Known</v>
      </c>
      <c r="Z8499" t="str">
        <f t="shared" si="1990"/>
        <v>None</v>
      </c>
      <c r="AB8499" t="str">
        <f t="shared" si="1991"/>
        <v>0</v>
      </c>
    </row>
    <row r="8500" spans="1:28" x14ac:dyDescent="0.3">
      <c r="A8500">
        <v>8498</v>
      </c>
      <c r="B8500" t="s">
        <v>13517</v>
      </c>
      <c r="C8500" t="str">
        <f t="shared" si="1978"/>
        <v>Long</v>
      </c>
      <c r="D8500">
        <v>3.6</v>
      </c>
      <c r="F8500" s="1">
        <f t="shared" si="1992"/>
        <v>3.6</v>
      </c>
      <c r="G8500" s="1">
        <f t="shared" si="1979"/>
        <v>3.6</v>
      </c>
      <c r="H8500">
        <f t="shared" si="1980"/>
        <v>3.6</v>
      </c>
      <c r="I8500" t="s">
        <v>13432</v>
      </c>
      <c r="J8500" t="s">
        <v>22</v>
      </c>
      <c r="K8500" t="s">
        <v>7548</v>
      </c>
      <c r="L8500" t="str">
        <f t="shared" si="1981"/>
        <v>Established</v>
      </c>
      <c r="N8500" s="2">
        <f t="shared" si="1982"/>
        <v>57</v>
      </c>
      <c r="O8500" t="s">
        <v>1796</v>
      </c>
      <c r="P8500" t="s">
        <v>274</v>
      </c>
      <c r="Q8500" t="s">
        <v>13518</v>
      </c>
      <c r="R8500" t="str">
        <f t="shared" si="1983"/>
        <v>Average</v>
      </c>
      <c r="S8500" t="str">
        <f t="shared" si="1984"/>
        <v xml:space="preserve"> </v>
      </c>
      <c r="T8500" t="b">
        <f t="shared" si="1985"/>
        <v>0</v>
      </c>
      <c r="U8500" t="b">
        <f t="shared" si="1986"/>
        <v>1</v>
      </c>
      <c r="V8500" t="str">
        <f t="shared" si="1987"/>
        <v>Average Company</v>
      </c>
      <c r="W8500" t="str">
        <f t="shared" si="1988"/>
        <v>Don't Buy</v>
      </c>
      <c r="X8500" t="str">
        <f t="shared" si="1989"/>
        <v>Not Known</v>
      </c>
      <c r="Z8500" t="str">
        <f t="shared" si="1990"/>
        <v>None</v>
      </c>
      <c r="AB8500" t="str">
        <f t="shared" si="1991"/>
        <v>0</v>
      </c>
    </row>
    <row r="8501" spans="1:28" x14ac:dyDescent="0.3">
      <c r="A8501">
        <v>8499</v>
      </c>
      <c r="B8501" t="s">
        <v>13519</v>
      </c>
      <c r="C8501" t="str">
        <f t="shared" si="1978"/>
        <v>Long</v>
      </c>
      <c r="D8501">
        <v>3.2</v>
      </c>
      <c r="F8501" s="1">
        <f t="shared" si="1992"/>
        <v>3.2</v>
      </c>
      <c r="G8501" s="1">
        <f t="shared" si="1979"/>
        <v>3.2</v>
      </c>
      <c r="H8501">
        <f t="shared" si="1980"/>
        <v>3.2</v>
      </c>
      <c r="I8501" t="s">
        <v>13432</v>
      </c>
      <c r="J8501" t="s">
        <v>9127</v>
      </c>
      <c r="K8501" t="s">
        <v>258</v>
      </c>
      <c r="L8501" t="str">
        <f t="shared" si="1981"/>
        <v>Established</v>
      </c>
      <c r="N8501" s="2">
        <f t="shared" si="1982"/>
        <v>50</v>
      </c>
      <c r="O8501" t="s">
        <v>691</v>
      </c>
      <c r="Q8501" t="s">
        <v>362</v>
      </c>
      <c r="R8501" t="str">
        <f t="shared" si="1983"/>
        <v>Average</v>
      </c>
      <c r="S8501" t="str">
        <f t="shared" si="1984"/>
        <v xml:space="preserve"> </v>
      </c>
      <c r="T8501" t="b">
        <f t="shared" si="1985"/>
        <v>0</v>
      </c>
      <c r="U8501" t="b">
        <f t="shared" si="1986"/>
        <v>0</v>
      </c>
      <c r="V8501" t="str">
        <f t="shared" si="1987"/>
        <v>Average Company</v>
      </c>
      <c r="W8501" t="str">
        <f t="shared" si="1988"/>
        <v>Don't Buy</v>
      </c>
      <c r="X8501" t="str">
        <f t="shared" si="1989"/>
        <v>Not Known</v>
      </c>
      <c r="Z8501" t="str">
        <f t="shared" si="1990"/>
        <v>None</v>
      </c>
      <c r="AB8501" t="str">
        <f t="shared" si="1991"/>
        <v>0</v>
      </c>
    </row>
    <row r="8502" spans="1:28" x14ac:dyDescent="0.3">
      <c r="A8502">
        <v>8500</v>
      </c>
      <c r="B8502" t="s">
        <v>13520</v>
      </c>
      <c r="C8502" t="str">
        <f t="shared" si="1978"/>
        <v>Long</v>
      </c>
      <c r="D8502">
        <v>4.3</v>
      </c>
      <c r="F8502" s="1">
        <f t="shared" si="1992"/>
        <v>4.3</v>
      </c>
      <c r="G8502" s="1">
        <f t="shared" si="1979"/>
        <v>4.3</v>
      </c>
      <c r="H8502">
        <f t="shared" si="1980"/>
        <v>4.3</v>
      </c>
      <c r="I8502" t="s">
        <v>13432</v>
      </c>
      <c r="J8502" t="s">
        <v>6322</v>
      </c>
      <c r="K8502" t="s">
        <v>299</v>
      </c>
      <c r="L8502" t="str">
        <f t="shared" si="1981"/>
        <v>Established</v>
      </c>
      <c r="N8502" s="2">
        <f t="shared" si="1982"/>
        <v>51</v>
      </c>
      <c r="O8502" t="s">
        <v>1308</v>
      </c>
      <c r="Q8502" t="s">
        <v>254</v>
      </c>
      <c r="R8502" t="str">
        <f t="shared" si="1983"/>
        <v>Great</v>
      </c>
      <c r="S8502" t="str">
        <f t="shared" si="1984"/>
        <v>Great</v>
      </c>
      <c r="T8502" t="b">
        <f t="shared" si="1985"/>
        <v>1</v>
      </c>
      <c r="U8502" t="b">
        <f t="shared" si="1986"/>
        <v>1</v>
      </c>
      <c r="V8502" t="str">
        <f t="shared" si="1987"/>
        <v>Top Company</v>
      </c>
      <c r="W8502" t="str">
        <f t="shared" si="1988"/>
        <v>Buy</v>
      </c>
      <c r="X8502" t="str">
        <f t="shared" si="1989"/>
        <v>Not Known</v>
      </c>
      <c r="Z8502" t="str">
        <f t="shared" si="1990"/>
        <v>None</v>
      </c>
      <c r="AB8502" t="str">
        <f t="shared" si="1991"/>
        <v>0</v>
      </c>
    </row>
    <row r="8503" spans="1:28" x14ac:dyDescent="0.3">
      <c r="A8503">
        <v>8501</v>
      </c>
      <c r="B8503" t="s">
        <v>13472</v>
      </c>
      <c r="C8503" t="str">
        <f t="shared" si="1978"/>
        <v>Long</v>
      </c>
      <c r="D8503">
        <v>4</v>
      </c>
      <c r="F8503" s="1">
        <f t="shared" si="1992"/>
        <v>4</v>
      </c>
      <c r="G8503" s="1">
        <f t="shared" si="1979"/>
        <v>4</v>
      </c>
      <c r="H8503">
        <f t="shared" si="1980"/>
        <v>4</v>
      </c>
      <c r="I8503" t="s">
        <v>13432</v>
      </c>
      <c r="J8503" t="s">
        <v>22</v>
      </c>
      <c r="K8503" t="s">
        <v>13473</v>
      </c>
      <c r="L8503" t="str">
        <f t="shared" si="1981"/>
        <v>Established</v>
      </c>
      <c r="N8503" s="2">
        <f t="shared" si="1982"/>
        <v>15</v>
      </c>
      <c r="O8503" t="s">
        <v>84</v>
      </c>
      <c r="P8503" t="s">
        <v>1308</v>
      </c>
      <c r="Q8503" t="s">
        <v>605</v>
      </c>
      <c r="R8503" t="str">
        <f t="shared" si="1983"/>
        <v>Average</v>
      </c>
      <c r="S8503" t="str">
        <f t="shared" si="1984"/>
        <v xml:space="preserve"> </v>
      </c>
      <c r="T8503" t="b">
        <f t="shared" si="1985"/>
        <v>0</v>
      </c>
      <c r="U8503" t="b">
        <f t="shared" si="1986"/>
        <v>1</v>
      </c>
      <c r="V8503" t="str">
        <f t="shared" si="1987"/>
        <v>Average Company</v>
      </c>
      <c r="W8503" t="str">
        <f t="shared" si="1988"/>
        <v>Don't Buy</v>
      </c>
      <c r="X8503" t="str">
        <f t="shared" si="1989"/>
        <v>Not Known</v>
      </c>
      <c r="Z8503" t="str">
        <f t="shared" si="1990"/>
        <v>None</v>
      </c>
      <c r="AB8503" t="str">
        <f t="shared" si="1991"/>
        <v>0</v>
      </c>
    </row>
    <row r="8504" spans="1:28" x14ac:dyDescent="0.3">
      <c r="A8504">
        <v>8502</v>
      </c>
      <c r="B8504" t="s">
        <v>13475</v>
      </c>
      <c r="C8504" t="str">
        <f t="shared" si="1978"/>
        <v>Long</v>
      </c>
      <c r="D8504">
        <v>2.7</v>
      </c>
      <c r="F8504" s="1">
        <f t="shared" si="1992"/>
        <v>2.7</v>
      </c>
      <c r="G8504" s="1">
        <f t="shared" si="1979"/>
        <v>2.7</v>
      </c>
      <c r="H8504">
        <f t="shared" si="1980"/>
        <v>2.7</v>
      </c>
      <c r="I8504" t="s">
        <v>13432</v>
      </c>
      <c r="J8504" t="s">
        <v>10</v>
      </c>
      <c r="K8504" t="s">
        <v>3278</v>
      </c>
      <c r="L8504" t="str">
        <f t="shared" si="1981"/>
        <v>Established</v>
      </c>
      <c r="N8504" s="2">
        <f t="shared" si="1982"/>
        <v>59</v>
      </c>
      <c r="O8504" t="s">
        <v>1765</v>
      </c>
      <c r="P8504" t="s">
        <v>683</v>
      </c>
      <c r="Q8504" t="s">
        <v>204</v>
      </c>
      <c r="R8504" t="str">
        <f t="shared" si="1983"/>
        <v>Average</v>
      </c>
      <c r="S8504" t="str">
        <f t="shared" si="1984"/>
        <v xml:space="preserve"> </v>
      </c>
      <c r="T8504" t="b">
        <f t="shared" si="1985"/>
        <v>0</v>
      </c>
      <c r="U8504" t="b">
        <f t="shared" si="1986"/>
        <v>0</v>
      </c>
      <c r="V8504" t="str">
        <f t="shared" si="1987"/>
        <v>Average Company</v>
      </c>
      <c r="W8504" t="str">
        <f t="shared" si="1988"/>
        <v>Don't Buy</v>
      </c>
      <c r="X8504" t="str">
        <f t="shared" si="1989"/>
        <v>Not Known</v>
      </c>
      <c r="Z8504" t="str">
        <f t="shared" si="1990"/>
        <v>None</v>
      </c>
      <c r="AB8504" t="str">
        <f t="shared" si="1991"/>
        <v>0</v>
      </c>
    </row>
    <row r="8505" spans="1:28" x14ac:dyDescent="0.3">
      <c r="A8505">
        <v>8503</v>
      </c>
      <c r="B8505" t="s">
        <v>13521</v>
      </c>
      <c r="C8505" t="str">
        <f t="shared" si="1978"/>
        <v>Long</v>
      </c>
      <c r="D8505">
        <v>4</v>
      </c>
      <c r="F8505" s="1">
        <f t="shared" si="1992"/>
        <v>4</v>
      </c>
      <c r="G8505" s="1">
        <f t="shared" si="1979"/>
        <v>4</v>
      </c>
      <c r="H8505">
        <f t="shared" si="1980"/>
        <v>4</v>
      </c>
      <c r="I8505" t="s">
        <v>13432</v>
      </c>
      <c r="J8505" t="s">
        <v>22</v>
      </c>
      <c r="K8505" t="s">
        <v>13522</v>
      </c>
      <c r="L8505" t="str">
        <f t="shared" si="1981"/>
        <v>Established</v>
      </c>
      <c r="N8505" s="2">
        <f t="shared" si="1982"/>
        <v>25</v>
      </c>
      <c r="O8505" t="s">
        <v>54</v>
      </c>
      <c r="P8505" t="s">
        <v>683</v>
      </c>
      <c r="Q8505" t="s">
        <v>3333</v>
      </c>
      <c r="R8505" t="str">
        <f t="shared" si="1983"/>
        <v>Average</v>
      </c>
      <c r="S8505" t="str">
        <f t="shared" si="1984"/>
        <v xml:space="preserve"> </v>
      </c>
      <c r="T8505" t="b">
        <f t="shared" si="1985"/>
        <v>0</v>
      </c>
      <c r="U8505" t="b">
        <f t="shared" si="1986"/>
        <v>1</v>
      </c>
      <c r="V8505" t="str">
        <f t="shared" si="1987"/>
        <v>Average Company</v>
      </c>
      <c r="W8505" t="str">
        <f t="shared" si="1988"/>
        <v>Don't Buy</v>
      </c>
      <c r="X8505" t="str">
        <f t="shared" si="1989"/>
        <v>Not Known</v>
      </c>
      <c r="Z8505" t="str">
        <f t="shared" si="1990"/>
        <v>None</v>
      </c>
      <c r="AB8505" t="str">
        <f t="shared" si="1991"/>
        <v>0</v>
      </c>
    </row>
    <row r="8506" spans="1:28" x14ac:dyDescent="0.3">
      <c r="A8506">
        <v>8504</v>
      </c>
      <c r="B8506" t="s">
        <v>13523</v>
      </c>
      <c r="C8506" t="str">
        <f t="shared" si="1978"/>
        <v>Long</v>
      </c>
      <c r="D8506">
        <v>1.8</v>
      </c>
      <c r="F8506" s="1">
        <f t="shared" si="1992"/>
        <v>1.8</v>
      </c>
      <c r="G8506" s="1">
        <f t="shared" si="1979"/>
        <v>1.8</v>
      </c>
      <c r="H8506">
        <f t="shared" si="1980"/>
        <v>1.8</v>
      </c>
      <c r="I8506" t="s">
        <v>13432</v>
      </c>
      <c r="J8506" t="s">
        <v>22</v>
      </c>
      <c r="K8506" t="s">
        <v>4182</v>
      </c>
      <c r="L8506" t="str">
        <f t="shared" si="1981"/>
        <v>Established</v>
      </c>
      <c r="N8506" s="2">
        <f t="shared" si="1982"/>
        <v>15</v>
      </c>
      <c r="O8506" t="s">
        <v>84</v>
      </c>
      <c r="P8506" t="s">
        <v>683</v>
      </c>
      <c r="Q8506" t="s">
        <v>44</v>
      </c>
      <c r="R8506" t="str">
        <f t="shared" si="1983"/>
        <v>Average</v>
      </c>
      <c r="S8506" t="str">
        <f t="shared" si="1984"/>
        <v xml:space="preserve"> </v>
      </c>
      <c r="T8506" t="b">
        <f t="shared" si="1985"/>
        <v>0</v>
      </c>
      <c r="U8506" t="b">
        <f t="shared" si="1986"/>
        <v>0</v>
      </c>
      <c r="V8506" t="str">
        <f t="shared" si="1987"/>
        <v>Average Company</v>
      </c>
      <c r="W8506" t="str">
        <f t="shared" si="1988"/>
        <v>Don't Buy</v>
      </c>
      <c r="X8506" t="str">
        <f t="shared" si="1989"/>
        <v>Not Known</v>
      </c>
      <c r="Z8506" t="str">
        <f t="shared" si="1990"/>
        <v>None</v>
      </c>
      <c r="AB8506" t="str">
        <f t="shared" si="1991"/>
        <v>0</v>
      </c>
    </row>
    <row r="8507" spans="1:28" x14ac:dyDescent="0.3">
      <c r="A8507">
        <v>8505</v>
      </c>
      <c r="B8507" t="s">
        <v>13476</v>
      </c>
      <c r="C8507" t="str">
        <f t="shared" si="1978"/>
        <v>Long</v>
      </c>
      <c r="D8507">
        <v>4.4000000000000004</v>
      </c>
      <c r="F8507" s="1">
        <f t="shared" si="1992"/>
        <v>4.4000000000000004</v>
      </c>
      <c r="G8507" s="1">
        <f t="shared" si="1979"/>
        <v>4.4000000000000004</v>
      </c>
      <c r="H8507">
        <f t="shared" si="1980"/>
        <v>4.4000000000000004</v>
      </c>
      <c r="I8507" t="s">
        <v>13432</v>
      </c>
      <c r="J8507" t="s">
        <v>22</v>
      </c>
      <c r="K8507" t="s">
        <v>1175</v>
      </c>
      <c r="L8507" t="str">
        <f t="shared" si="1981"/>
        <v>Established</v>
      </c>
      <c r="N8507" s="2">
        <f t="shared" si="1982"/>
        <v>10</v>
      </c>
      <c r="O8507" t="s">
        <v>234</v>
      </c>
      <c r="P8507" t="s">
        <v>691</v>
      </c>
      <c r="Q8507" t="s">
        <v>254</v>
      </c>
      <c r="R8507" t="str">
        <f t="shared" si="1983"/>
        <v>Great</v>
      </c>
      <c r="S8507" t="str">
        <f t="shared" si="1984"/>
        <v>Great</v>
      </c>
      <c r="T8507" t="b">
        <f t="shared" si="1985"/>
        <v>0</v>
      </c>
      <c r="U8507" t="b">
        <f t="shared" si="1986"/>
        <v>1</v>
      </c>
      <c r="V8507" t="str">
        <f t="shared" si="1987"/>
        <v>Average Company</v>
      </c>
      <c r="W8507" t="str">
        <f t="shared" si="1988"/>
        <v>Buy</v>
      </c>
      <c r="X8507" t="str">
        <f t="shared" si="1989"/>
        <v>Not Known</v>
      </c>
      <c r="Z8507" t="str">
        <f t="shared" si="1990"/>
        <v>None</v>
      </c>
      <c r="AB8507" t="str">
        <f t="shared" si="1991"/>
        <v>0</v>
      </c>
    </row>
    <row r="8508" spans="1:28" x14ac:dyDescent="0.3">
      <c r="A8508">
        <v>8506</v>
      </c>
      <c r="B8508" t="s">
        <v>13524</v>
      </c>
      <c r="C8508" t="str">
        <f t="shared" si="1978"/>
        <v>Long</v>
      </c>
      <c r="D8508">
        <v>2.9</v>
      </c>
      <c r="F8508" s="1">
        <f t="shared" si="1992"/>
        <v>2.9</v>
      </c>
      <c r="G8508" s="1">
        <f t="shared" si="1979"/>
        <v>2.9</v>
      </c>
      <c r="H8508">
        <f t="shared" si="1980"/>
        <v>2.9</v>
      </c>
      <c r="I8508" t="s">
        <v>13432</v>
      </c>
      <c r="J8508" t="s">
        <v>22</v>
      </c>
      <c r="K8508" t="s">
        <v>13525</v>
      </c>
      <c r="L8508" t="str">
        <f t="shared" si="1981"/>
        <v>Established</v>
      </c>
      <c r="N8508" s="2">
        <f t="shared" si="1982"/>
        <v>12</v>
      </c>
      <c r="O8508" t="s">
        <v>267</v>
      </c>
      <c r="P8508" t="s">
        <v>683</v>
      </c>
      <c r="Q8508" t="s">
        <v>773</v>
      </c>
      <c r="R8508" t="str">
        <f t="shared" si="1983"/>
        <v>Average</v>
      </c>
      <c r="S8508" t="str">
        <f t="shared" si="1984"/>
        <v xml:space="preserve"> </v>
      </c>
      <c r="T8508" t="b">
        <f t="shared" si="1985"/>
        <v>0</v>
      </c>
      <c r="U8508" t="b">
        <f t="shared" si="1986"/>
        <v>0</v>
      </c>
      <c r="V8508" t="str">
        <f t="shared" si="1987"/>
        <v>Average Company</v>
      </c>
      <c r="W8508" t="str">
        <f t="shared" si="1988"/>
        <v>Don't Buy</v>
      </c>
      <c r="X8508" t="str">
        <f t="shared" si="1989"/>
        <v>Not Known</v>
      </c>
      <c r="Z8508" t="str">
        <f t="shared" si="1990"/>
        <v>None</v>
      </c>
      <c r="AB8508" t="str">
        <f t="shared" si="1991"/>
        <v>0</v>
      </c>
    </row>
    <row r="8509" spans="1:28" x14ac:dyDescent="0.3">
      <c r="A8509">
        <v>8507</v>
      </c>
      <c r="B8509" t="s">
        <v>13474</v>
      </c>
      <c r="C8509" t="str">
        <f t="shared" si="1978"/>
        <v>Short</v>
      </c>
      <c r="D8509">
        <v>3.8</v>
      </c>
      <c r="F8509" s="1">
        <f t="shared" si="1992"/>
        <v>3.8</v>
      </c>
      <c r="G8509" s="1">
        <f t="shared" si="1979"/>
        <v>3.8</v>
      </c>
      <c r="H8509">
        <f t="shared" si="1980"/>
        <v>3.8</v>
      </c>
      <c r="I8509" t="s">
        <v>13432</v>
      </c>
      <c r="J8509" t="s">
        <v>10</v>
      </c>
      <c r="K8509" t="s">
        <v>9562</v>
      </c>
      <c r="L8509" t="str">
        <f t="shared" si="1981"/>
        <v>Established</v>
      </c>
      <c r="N8509" s="2">
        <f t="shared" si="1982"/>
        <v>33</v>
      </c>
      <c r="O8509" t="s">
        <v>18</v>
      </c>
      <c r="P8509" t="s">
        <v>147</v>
      </c>
      <c r="Q8509" t="s">
        <v>117</v>
      </c>
      <c r="R8509" t="str">
        <f t="shared" si="1983"/>
        <v>Average</v>
      </c>
      <c r="S8509" t="str">
        <f t="shared" si="1984"/>
        <v xml:space="preserve"> </v>
      </c>
      <c r="T8509" t="b">
        <f t="shared" si="1985"/>
        <v>0</v>
      </c>
      <c r="U8509" t="b">
        <f t="shared" si="1986"/>
        <v>1</v>
      </c>
      <c r="V8509" t="str">
        <f t="shared" si="1987"/>
        <v>Average Company</v>
      </c>
      <c r="W8509" t="str">
        <f t="shared" si="1988"/>
        <v>Don't Buy</v>
      </c>
      <c r="X8509" t="str">
        <f t="shared" si="1989"/>
        <v>Not Known</v>
      </c>
      <c r="Z8509" t="str">
        <f t="shared" si="1990"/>
        <v>None</v>
      </c>
      <c r="AB8509" t="str">
        <f t="shared" si="1991"/>
        <v>0</v>
      </c>
    </row>
    <row r="8510" spans="1:28" x14ac:dyDescent="0.3">
      <c r="A8510">
        <v>8508</v>
      </c>
      <c r="B8510" t="s">
        <v>13478</v>
      </c>
      <c r="C8510" t="str">
        <f t="shared" si="1978"/>
        <v>Long</v>
      </c>
      <c r="D8510">
        <v>4.2</v>
      </c>
      <c r="F8510" s="1">
        <f t="shared" si="1992"/>
        <v>4.2</v>
      </c>
      <c r="G8510" s="1">
        <f t="shared" si="1979"/>
        <v>4.2</v>
      </c>
      <c r="H8510">
        <f t="shared" si="1980"/>
        <v>4.2</v>
      </c>
      <c r="I8510" t="s">
        <v>13432</v>
      </c>
      <c r="J8510" t="s">
        <v>420</v>
      </c>
      <c r="K8510" t="s">
        <v>5169</v>
      </c>
      <c r="L8510" t="str">
        <f t="shared" si="1981"/>
        <v>Established</v>
      </c>
      <c r="N8510" s="2">
        <f t="shared" si="1982"/>
        <v>20</v>
      </c>
      <c r="O8510" t="s">
        <v>151</v>
      </c>
      <c r="P8510" t="s">
        <v>683</v>
      </c>
      <c r="Q8510" t="s">
        <v>1314</v>
      </c>
      <c r="R8510" t="str">
        <f t="shared" si="1983"/>
        <v>Great</v>
      </c>
      <c r="S8510" t="str">
        <f t="shared" si="1984"/>
        <v>Great</v>
      </c>
      <c r="T8510" t="b">
        <f t="shared" si="1985"/>
        <v>1</v>
      </c>
      <c r="U8510" t="b">
        <f t="shared" si="1986"/>
        <v>1</v>
      </c>
      <c r="V8510" t="str">
        <f t="shared" si="1987"/>
        <v>Average Company</v>
      </c>
      <c r="W8510" t="str">
        <f t="shared" si="1988"/>
        <v>Don't Buy</v>
      </c>
      <c r="X8510" t="str">
        <f t="shared" si="1989"/>
        <v>Not Known</v>
      </c>
      <c r="Z8510" t="str">
        <f t="shared" si="1990"/>
        <v>None</v>
      </c>
      <c r="AB8510" t="str">
        <f t="shared" si="1991"/>
        <v>0</v>
      </c>
    </row>
    <row r="8511" spans="1:28" x14ac:dyDescent="0.3">
      <c r="A8511">
        <v>8509</v>
      </c>
      <c r="B8511" t="s">
        <v>13526</v>
      </c>
      <c r="C8511" t="str">
        <f t="shared" si="1978"/>
        <v>Short</v>
      </c>
      <c r="D8511">
        <v>3.7</v>
      </c>
      <c r="F8511" s="1">
        <f t="shared" si="1992"/>
        <v>3.7</v>
      </c>
      <c r="G8511" s="1">
        <f t="shared" si="1979"/>
        <v>3.7</v>
      </c>
      <c r="H8511">
        <f t="shared" si="1980"/>
        <v>3.7</v>
      </c>
      <c r="I8511" t="s">
        <v>13432</v>
      </c>
      <c r="J8511" t="s">
        <v>22</v>
      </c>
      <c r="K8511" t="s">
        <v>13527</v>
      </c>
      <c r="L8511" t="str">
        <f t="shared" si="1981"/>
        <v>Established</v>
      </c>
      <c r="N8511" s="2">
        <f t="shared" si="1982"/>
        <v>50</v>
      </c>
      <c r="O8511" t="s">
        <v>740</v>
      </c>
      <c r="P8511" t="s">
        <v>691</v>
      </c>
      <c r="Q8511" t="s">
        <v>85</v>
      </c>
      <c r="R8511" t="str">
        <f t="shared" si="1983"/>
        <v>Average</v>
      </c>
      <c r="S8511" t="str">
        <f t="shared" si="1984"/>
        <v xml:space="preserve"> </v>
      </c>
      <c r="T8511" t="b">
        <f t="shared" si="1985"/>
        <v>0</v>
      </c>
      <c r="U8511" t="b">
        <f t="shared" si="1986"/>
        <v>1</v>
      </c>
      <c r="V8511" t="str">
        <f t="shared" si="1987"/>
        <v>Average Company</v>
      </c>
      <c r="W8511" t="str">
        <f t="shared" si="1988"/>
        <v>Don't Buy</v>
      </c>
      <c r="X8511" t="str">
        <f t="shared" si="1989"/>
        <v>Not Known</v>
      </c>
      <c r="Z8511" t="str">
        <f t="shared" si="1990"/>
        <v>None</v>
      </c>
      <c r="AB8511" t="str">
        <f t="shared" si="1991"/>
        <v>0</v>
      </c>
    </row>
    <row r="8512" spans="1:28" x14ac:dyDescent="0.3">
      <c r="A8512">
        <v>8510</v>
      </c>
      <c r="B8512" t="s">
        <v>13528</v>
      </c>
      <c r="C8512" t="str">
        <f t="shared" si="1978"/>
        <v>Long</v>
      </c>
      <c r="D8512">
        <v>4.3</v>
      </c>
      <c r="F8512" s="1">
        <f t="shared" si="1992"/>
        <v>4.3</v>
      </c>
      <c r="G8512" s="1">
        <f t="shared" si="1979"/>
        <v>4.3</v>
      </c>
      <c r="H8512">
        <f t="shared" si="1980"/>
        <v>4.3</v>
      </c>
      <c r="I8512" t="s">
        <v>13432</v>
      </c>
      <c r="J8512" t="s">
        <v>13529</v>
      </c>
      <c r="K8512" t="s">
        <v>230</v>
      </c>
      <c r="L8512" t="str">
        <f t="shared" si="1981"/>
        <v>Established</v>
      </c>
      <c r="N8512" s="2">
        <f t="shared" si="1982"/>
        <v>20</v>
      </c>
      <c r="O8512" t="s">
        <v>683</v>
      </c>
      <c r="Q8512" t="s">
        <v>362</v>
      </c>
      <c r="R8512" t="str">
        <f t="shared" si="1983"/>
        <v>Great</v>
      </c>
      <c r="S8512" t="str">
        <f t="shared" si="1984"/>
        <v>Great</v>
      </c>
      <c r="T8512" t="b">
        <f t="shared" si="1985"/>
        <v>1</v>
      </c>
      <c r="U8512" t="b">
        <f t="shared" si="1986"/>
        <v>1</v>
      </c>
      <c r="V8512" t="str">
        <f t="shared" si="1987"/>
        <v>Average Company</v>
      </c>
      <c r="W8512" t="str">
        <f t="shared" si="1988"/>
        <v>Don't Buy</v>
      </c>
      <c r="X8512" t="str">
        <f t="shared" si="1989"/>
        <v>Not Known</v>
      </c>
      <c r="Z8512" t="str">
        <f t="shared" si="1990"/>
        <v>None</v>
      </c>
      <c r="AB8512" t="str">
        <f t="shared" si="1991"/>
        <v>0</v>
      </c>
    </row>
    <row r="8513" spans="1:28" x14ac:dyDescent="0.3">
      <c r="A8513">
        <v>8511</v>
      </c>
      <c r="B8513" t="s">
        <v>13530</v>
      </c>
      <c r="C8513" t="str">
        <f t="shared" si="1978"/>
        <v>Long</v>
      </c>
      <c r="D8513">
        <v>3.5</v>
      </c>
      <c r="F8513" s="1">
        <f t="shared" si="1992"/>
        <v>3.5</v>
      </c>
      <c r="G8513" s="1">
        <f t="shared" si="1979"/>
        <v>3.5</v>
      </c>
      <c r="H8513">
        <f t="shared" si="1980"/>
        <v>3.5</v>
      </c>
      <c r="I8513" t="s">
        <v>13432</v>
      </c>
      <c r="J8513" t="s">
        <v>22</v>
      </c>
      <c r="K8513" t="s">
        <v>7789</v>
      </c>
      <c r="L8513" t="str">
        <f t="shared" si="1981"/>
        <v>Established</v>
      </c>
      <c r="N8513" s="2">
        <f t="shared" si="1982"/>
        <v>20</v>
      </c>
      <c r="O8513" t="s">
        <v>151</v>
      </c>
      <c r="P8513" t="s">
        <v>1308</v>
      </c>
      <c r="Q8513" t="s">
        <v>28</v>
      </c>
      <c r="R8513" t="str">
        <f t="shared" si="1983"/>
        <v>Average</v>
      </c>
      <c r="S8513" t="str">
        <f t="shared" si="1984"/>
        <v xml:space="preserve"> </v>
      </c>
      <c r="T8513" t="b">
        <f t="shared" si="1985"/>
        <v>0</v>
      </c>
      <c r="U8513" t="b">
        <f t="shared" si="1986"/>
        <v>0</v>
      </c>
      <c r="V8513" t="str">
        <f t="shared" si="1987"/>
        <v>Average Company</v>
      </c>
      <c r="W8513" t="str">
        <f t="shared" si="1988"/>
        <v>Don't Buy</v>
      </c>
      <c r="X8513" t="str">
        <f t="shared" si="1989"/>
        <v>Not Known</v>
      </c>
      <c r="Z8513" t="str">
        <f t="shared" si="1990"/>
        <v>None</v>
      </c>
      <c r="AB8513" t="str">
        <f t="shared" si="1991"/>
        <v>500K</v>
      </c>
    </row>
    <row r="8514" spans="1:28" x14ac:dyDescent="0.3">
      <c r="A8514">
        <v>8512</v>
      </c>
      <c r="B8514" t="s">
        <v>13531</v>
      </c>
      <c r="C8514" t="str">
        <f t="shared" si="1978"/>
        <v>Long</v>
      </c>
      <c r="D8514">
        <v>3.4</v>
      </c>
      <c r="F8514" s="1">
        <f t="shared" si="1992"/>
        <v>3.4</v>
      </c>
      <c r="G8514" s="1">
        <f t="shared" si="1979"/>
        <v>3.4</v>
      </c>
      <c r="H8514">
        <f t="shared" si="1980"/>
        <v>3.4</v>
      </c>
      <c r="I8514" t="s">
        <v>13432</v>
      </c>
      <c r="J8514" t="s">
        <v>22</v>
      </c>
      <c r="K8514" t="s">
        <v>13532</v>
      </c>
      <c r="L8514" t="str">
        <f t="shared" si="1981"/>
        <v>Established</v>
      </c>
      <c r="N8514" s="2">
        <f t="shared" si="1982"/>
        <v>46</v>
      </c>
      <c r="O8514" t="s">
        <v>596</v>
      </c>
      <c r="P8514" t="s">
        <v>683</v>
      </c>
      <c r="Q8514" t="s">
        <v>918</v>
      </c>
      <c r="R8514" t="str">
        <f t="shared" si="1983"/>
        <v>Average</v>
      </c>
      <c r="S8514" t="str">
        <f t="shared" si="1984"/>
        <v xml:space="preserve"> </v>
      </c>
      <c r="T8514" t="b">
        <f t="shared" si="1985"/>
        <v>0</v>
      </c>
      <c r="U8514" t="b">
        <f t="shared" si="1986"/>
        <v>0</v>
      </c>
      <c r="V8514" t="str">
        <f t="shared" si="1987"/>
        <v>Average Company</v>
      </c>
      <c r="W8514" t="str">
        <f t="shared" si="1988"/>
        <v>Don't Buy</v>
      </c>
      <c r="X8514" t="str">
        <f t="shared" si="1989"/>
        <v>Not Known</v>
      </c>
      <c r="Z8514" t="str">
        <f t="shared" si="1990"/>
        <v>None</v>
      </c>
      <c r="AB8514" t="str">
        <f t="shared" si="1991"/>
        <v>0</v>
      </c>
    </row>
    <row r="8515" spans="1:28" x14ac:dyDescent="0.3">
      <c r="A8515">
        <v>8513</v>
      </c>
      <c r="B8515" t="s">
        <v>13533</v>
      </c>
      <c r="C8515" t="str">
        <f t="shared" ref="C8515:C8578" si="1993">IF(LEN(B8515)&gt;=10,"Long","Short")</f>
        <v>Long</v>
      </c>
      <c r="D8515">
        <v>4</v>
      </c>
      <c r="F8515" s="1">
        <f t="shared" si="1992"/>
        <v>4</v>
      </c>
      <c r="G8515" s="1">
        <f t="shared" ref="G8515:G8578" si="1994">IF(L8515="Startup",D8515+0.5,D8515)</f>
        <v>4</v>
      </c>
      <c r="H8515">
        <f t="shared" ref="H8515:H8578" si="1995">IF(L8515="Startup",D8515+0.1,D8515)</f>
        <v>4</v>
      </c>
      <c r="I8515" t="s">
        <v>13432</v>
      </c>
      <c r="J8515" t="s">
        <v>22</v>
      </c>
      <c r="K8515" t="s">
        <v>13534</v>
      </c>
      <c r="L8515" t="str">
        <f t="shared" ref="L8515:L8578" si="1996">IF(N8515&lt;10,"Startup","Established")</f>
        <v>Established</v>
      </c>
      <c r="N8515" s="2">
        <f t="shared" ref="N8515:N8578" si="1997">INT(LEFT(O8515,2))</f>
        <v>13</v>
      </c>
      <c r="O8515" t="s">
        <v>299</v>
      </c>
      <c r="P8515" t="s">
        <v>1308</v>
      </c>
      <c r="Q8515" t="s">
        <v>378</v>
      </c>
      <c r="R8515" t="str">
        <f t="shared" ref="R8515:R8578" si="1998">IF(D8515&gt;4,"Great","Average")</f>
        <v>Average</v>
      </c>
      <c r="S8515" t="str">
        <f t="shared" ref="S8515:S8578" si="1999">IF(D8515&gt;4,"Great"," ")</f>
        <v xml:space="preserve"> </v>
      </c>
      <c r="T8515" t="b">
        <f t="shared" ref="T8515:T8578" si="2000">AND(D8515:D18473&gt;4,N8515:N18473&gt;10)</f>
        <v>0</v>
      </c>
      <c r="U8515" t="b">
        <f t="shared" ref="U8515:U8578" si="2001">OR(D8515&gt;3.5,N8515&lt;10)</f>
        <v>1</v>
      </c>
      <c r="V8515" t="str">
        <f t="shared" ref="V8515:V8578" si="2002">IF(AND(D8515&gt;4,N8515&gt;20),"Top Company","Average Company")</f>
        <v>Average Company</v>
      </c>
      <c r="W8515" t="str">
        <f t="shared" ref="W8515:W8578" si="2003">IF(OR(LEFT(B8515,1)="T",LEFT(B8515,1)="G"),"Buy","Don't Buy")</f>
        <v>Don't Buy</v>
      </c>
      <c r="X8515" t="str">
        <f t="shared" ref="X8515:X8578" si="2004">IF(IF(Q8515="Financial Services",ISNUMBER(SEARCH("Mumbai",K8515))),"Bombay Finance","Not Known")</f>
        <v>Not Known</v>
      </c>
      <c r="Z8515" t="str">
        <f t="shared" ref="Z8515:Z8578" si="2005">IF(AND(OR(ISNUMBER(SEARCH("Bangalore",K8515)),ISNUMBER(SEARCH("Bengaluru",K8515)),ISNUMBER(SEARCH("Chennai",K8515))),N8515&lt;10),"Silicon Valley Startups","None")</f>
        <v>None</v>
      </c>
      <c r="AB8515" t="str">
        <f t="shared" ref="AB8515:AB8578" si="2006">IF(AND(OR(Q8515="IT Services &amp; Consulting",Q8515="Financial Services"),D8515&gt;4),"1Million",IF(AND(OR(Q8515="IT Services &amp; Consulting",Q8515="Financial Services"),D8515&lt;=4),"500K",IF(AND(Q8515="Telecom / ISP",D8515&gt;4),"800K","0")))</f>
        <v>0</v>
      </c>
    </row>
    <row r="8516" spans="1:28" x14ac:dyDescent="0.3">
      <c r="A8516">
        <v>8514</v>
      </c>
      <c r="B8516" t="s">
        <v>13535</v>
      </c>
      <c r="C8516" t="str">
        <f t="shared" si="1993"/>
        <v>Short</v>
      </c>
      <c r="D8516">
        <v>4.4000000000000004</v>
      </c>
      <c r="F8516" s="1">
        <f t="shared" si="1992"/>
        <v>4.4000000000000004</v>
      </c>
      <c r="G8516" s="1">
        <f t="shared" si="1994"/>
        <v>4.4000000000000004</v>
      </c>
      <c r="H8516">
        <f t="shared" si="1995"/>
        <v>4.4000000000000004</v>
      </c>
      <c r="I8516" t="s">
        <v>13432</v>
      </c>
      <c r="J8516" t="s">
        <v>22</v>
      </c>
      <c r="K8516" t="s">
        <v>13536</v>
      </c>
      <c r="L8516" t="str">
        <f t="shared" si="1996"/>
        <v>Established</v>
      </c>
      <c r="N8516" s="2">
        <f t="shared" si="1997"/>
        <v>26</v>
      </c>
      <c r="O8516" t="s">
        <v>126</v>
      </c>
      <c r="P8516" t="s">
        <v>147</v>
      </c>
      <c r="Q8516" t="s">
        <v>999</v>
      </c>
      <c r="R8516" t="str">
        <f t="shared" si="1998"/>
        <v>Great</v>
      </c>
      <c r="S8516" t="str">
        <f t="shared" si="1999"/>
        <v>Great</v>
      </c>
      <c r="T8516" t="b">
        <f t="shared" si="2000"/>
        <v>1</v>
      </c>
      <c r="U8516" t="b">
        <f t="shared" si="2001"/>
        <v>1</v>
      </c>
      <c r="V8516" t="str">
        <f t="shared" si="2002"/>
        <v>Top Company</v>
      </c>
      <c r="W8516" t="str">
        <f t="shared" si="2003"/>
        <v>Don't Buy</v>
      </c>
      <c r="X8516" t="str">
        <f t="shared" si="2004"/>
        <v>Not Known</v>
      </c>
      <c r="Z8516" t="str">
        <f t="shared" si="2005"/>
        <v>None</v>
      </c>
      <c r="AB8516" t="str">
        <f t="shared" si="2006"/>
        <v>0</v>
      </c>
    </row>
    <row r="8517" spans="1:28" x14ac:dyDescent="0.3">
      <c r="A8517">
        <v>8515</v>
      </c>
      <c r="B8517" t="s">
        <v>13537</v>
      </c>
      <c r="C8517" t="str">
        <f t="shared" si="1993"/>
        <v>Long</v>
      </c>
      <c r="D8517">
        <v>4.4000000000000004</v>
      </c>
      <c r="F8517" s="1">
        <f t="shared" si="1992"/>
        <v>4.4000000000000004</v>
      </c>
      <c r="G8517" s="1">
        <f t="shared" si="1994"/>
        <v>4.4000000000000004</v>
      </c>
      <c r="H8517">
        <f t="shared" si="1995"/>
        <v>4.4000000000000004</v>
      </c>
      <c r="I8517" t="s">
        <v>13432</v>
      </c>
      <c r="J8517" t="s">
        <v>22</v>
      </c>
      <c r="K8517" t="s">
        <v>13538</v>
      </c>
      <c r="L8517" t="str">
        <f t="shared" si="1996"/>
        <v>Established</v>
      </c>
      <c r="N8517" s="2">
        <f t="shared" si="1997"/>
        <v>35</v>
      </c>
      <c r="O8517" t="s">
        <v>249</v>
      </c>
      <c r="P8517" t="s">
        <v>691</v>
      </c>
      <c r="Q8517" t="s">
        <v>117</v>
      </c>
      <c r="R8517" t="str">
        <f t="shared" si="1998"/>
        <v>Great</v>
      </c>
      <c r="S8517" t="str">
        <f t="shared" si="1999"/>
        <v>Great</v>
      </c>
      <c r="T8517" t="b">
        <f t="shared" si="2000"/>
        <v>1</v>
      </c>
      <c r="U8517" t="b">
        <f t="shared" si="2001"/>
        <v>1</v>
      </c>
      <c r="V8517" t="str">
        <f t="shared" si="2002"/>
        <v>Top Company</v>
      </c>
      <c r="W8517" t="str">
        <f t="shared" si="2003"/>
        <v>Don't Buy</v>
      </c>
      <c r="X8517" t="str">
        <f t="shared" si="2004"/>
        <v>Not Known</v>
      </c>
      <c r="Z8517" t="str">
        <f t="shared" si="2005"/>
        <v>None</v>
      </c>
      <c r="AB8517" t="str">
        <f t="shared" si="2006"/>
        <v>0</v>
      </c>
    </row>
    <row r="8518" spans="1:28" x14ac:dyDescent="0.3">
      <c r="A8518">
        <v>8516</v>
      </c>
      <c r="B8518" t="s">
        <v>13539</v>
      </c>
      <c r="C8518" t="str">
        <f t="shared" si="1993"/>
        <v>Long</v>
      </c>
      <c r="D8518">
        <v>3.2</v>
      </c>
      <c r="F8518" s="1">
        <f t="shared" si="1992"/>
        <v>3.2</v>
      </c>
      <c r="G8518" s="1">
        <f t="shared" si="1994"/>
        <v>3.2</v>
      </c>
      <c r="H8518">
        <f t="shared" si="1995"/>
        <v>3.2</v>
      </c>
      <c r="I8518" t="s">
        <v>13432</v>
      </c>
      <c r="J8518" t="s">
        <v>22</v>
      </c>
      <c r="K8518" t="s">
        <v>4728</v>
      </c>
      <c r="L8518" t="str">
        <f t="shared" si="1996"/>
        <v>Established</v>
      </c>
      <c r="N8518" s="2">
        <f t="shared" si="1997"/>
        <v>12</v>
      </c>
      <c r="O8518" t="s">
        <v>267</v>
      </c>
      <c r="P8518" t="s">
        <v>1308</v>
      </c>
      <c r="Q8518" t="s">
        <v>378</v>
      </c>
      <c r="R8518" t="str">
        <f t="shared" si="1998"/>
        <v>Average</v>
      </c>
      <c r="S8518" t="str">
        <f t="shared" si="1999"/>
        <v xml:space="preserve"> </v>
      </c>
      <c r="T8518" t="b">
        <f t="shared" si="2000"/>
        <v>0</v>
      </c>
      <c r="U8518" t="b">
        <f t="shared" si="2001"/>
        <v>0</v>
      </c>
      <c r="V8518" t="str">
        <f t="shared" si="2002"/>
        <v>Average Company</v>
      </c>
      <c r="W8518" t="str">
        <f t="shared" si="2003"/>
        <v>Don't Buy</v>
      </c>
      <c r="X8518" t="str">
        <f t="shared" si="2004"/>
        <v>Not Known</v>
      </c>
      <c r="Z8518" t="str">
        <f t="shared" si="2005"/>
        <v>None</v>
      </c>
      <c r="AB8518" t="str">
        <f t="shared" si="2006"/>
        <v>0</v>
      </c>
    </row>
    <row r="8519" spans="1:28" x14ac:dyDescent="0.3">
      <c r="A8519">
        <v>8517</v>
      </c>
      <c r="B8519" t="s">
        <v>2674</v>
      </c>
      <c r="C8519" t="str">
        <f t="shared" si="1993"/>
        <v>Long</v>
      </c>
      <c r="D8519">
        <v>4.4000000000000004</v>
      </c>
      <c r="F8519" s="1" t="e">
        <f t="shared" si="1992"/>
        <v>#VALUE!</v>
      </c>
      <c r="G8519" s="1" t="e">
        <f t="shared" si="1994"/>
        <v>#VALUE!</v>
      </c>
      <c r="H8519" t="e">
        <f t="shared" si="1995"/>
        <v>#VALUE!</v>
      </c>
      <c r="I8519" t="s">
        <v>13432</v>
      </c>
      <c r="J8519" t="s">
        <v>8089</v>
      </c>
      <c r="K8519" t="s">
        <v>147</v>
      </c>
      <c r="L8519" t="e">
        <f t="shared" si="1996"/>
        <v>#VALUE!</v>
      </c>
      <c r="N8519" s="2" t="e">
        <f t="shared" si="1997"/>
        <v>#VALUE!</v>
      </c>
      <c r="R8519" t="str">
        <f t="shared" si="1998"/>
        <v>Great</v>
      </c>
      <c r="S8519" t="str">
        <f t="shared" si="1999"/>
        <v>Great</v>
      </c>
      <c r="T8519" t="e">
        <f t="shared" si="2000"/>
        <v>#VALUE!</v>
      </c>
      <c r="U8519" t="e">
        <f t="shared" si="2001"/>
        <v>#VALUE!</v>
      </c>
      <c r="V8519" t="e">
        <f t="shared" si="2002"/>
        <v>#VALUE!</v>
      </c>
      <c r="W8519" t="str">
        <f t="shared" si="2003"/>
        <v>Don't Buy</v>
      </c>
      <c r="X8519" t="str">
        <f t="shared" si="2004"/>
        <v>Not Known</v>
      </c>
      <c r="Z8519" t="e">
        <f t="shared" si="2005"/>
        <v>#VALUE!</v>
      </c>
      <c r="AB8519" t="str">
        <f t="shared" si="2006"/>
        <v>0</v>
      </c>
    </row>
    <row r="8520" spans="1:28" x14ac:dyDescent="0.3">
      <c r="A8520">
        <v>8518</v>
      </c>
      <c r="B8520" t="s">
        <v>13540</v>
      </c>
      <c r="C8520" t="str">
        <f t="shared" si="1993"/>
        <v>Long</v>
      </c>
      <c r="D8520">
        <v>3.9</v>
      </c>
      <c r="F8520" s="1" t="e">
        <f t="shared" si="1992"/>
        <v>#VALUE!</v>
      </c>
      <c r="G8520" s="1" t="e">
        <f t="shared" si="1994"/>
        <v>#VALUE!</v>
      </c>
      <c r="H8520" t="e">
        <f t="shared" si="1995"/>
        <v>#VALUE!</v>
      </c>
      <c r="I8520" t="s">
        <v>13432</v>
      </c>
      <c r="J8520" t="s">
        <v>13541</v>
      </c>
      <c r="K8520" t="s">
        <v>683</v>
      </c>
      <c r="L8520" t="e">
        <f t="shared" si="1996"/>
        <v>#VALUE!</v>
      </c>
      <c r="N8520" s="2" t="e">
        <f t="shared" si="1997"/>
        <v>#VALUE!</v>
      </c>
      <c r="Q8520" t="s">
        <v>19</v>
      </c>
      <c r="R8520" t="str">
        <f t="shared" si="1998"/>
        <v>Average</v>
      </c>
      <c r="S8520" t="str">
        <f t="shared" si="1999"/>
        <v xml:space="preserve"> </v>
      </c>
      <c r="T8520" t="e">
        <f t="shared" si="2000"/>
        <v>#VALUE!</v>
      </c>
      <c r="U8520" t="e">
        <f t="shared" si="2001"/>
        <v>#VALUE!</v>
      </c>
      <c r="V8520" t="e">
        <f t="shared" si="2002"/>
        <v>#VALUE!</v>
      </c>
      <c r="W8520" t="str">
        <f t="shared" si="2003"/>
        <v>Buy</v>
      </c>
      <c r="X8520" t="str">
        <f t="shared" si="2004"/>
        <v>Not Known</v>
      </c>
      <c r="Z8520" t="e">
        <f t="shared" si="2005"/>
        <v>#VALUE!</v>
      </c>
      <c r="AB8520" t="str">
        <f t="shared" si="2006"/>
        <v>500K</v>
      </c>
    </row>
    <row r="8521" spans="1:28" x14ac:dyDescent="0.3">
      <c r="A8521">
        <v>8519</v>
      </c>
      <c r="B8521" t="s">
        <v>13542</v>
      </c>
      <c r="C8521" t="str">
        <f t="shared" si="1993"/>
        <v>Long</v>
      </c>
      <c r="D8521">
        <v>4</v>
      </c>
      <c r="F8521" s="1">
        <f t="shared" si="1992"/>
        <v>4.5</v>
      </c>
      <c r="G8521" s="1">
        <f t="shared" si="1994"/>
        <v>4.5</v>
      </c>
      <c r="H8521">
        <f t="shared" si="1995"/>
        <v>4.0999999999999996</v>
      </c>
      <c r="I8521" t="s">
        <v>13432</v>
      </c>
      <c r="J8521" t="s">
        <v>22</v>
      </c>
      <c r="K8521" t="s">
        <v>2566</v>
      </c>
      <c r="L8521" t="str">
        <f t="shared" si="1996"/>
        <v>Startup</v>
      </c>
      <c r="N8521" s="2">
        <f t="shared" si="1997"/>
        <v>8</v>
      </c>
      <c r="O8521" t="s">
        <v>583</v>
      </c>
      <c r="P8521" t="s">
        <v>683</v>
      </c>
      <c r="Q8521" t="s">
        <v>44</v>
      </c>
      <c r="R8521" t="str">
        <f t="shared" si="1998"/>
        <v>Average</v>
      </c>
      <c r="S8521" t="str">
        <f t="shared" si="1999"/>
        <v xml:space="preserve"> </v>
      </c>
      <c r="T8521" t="b">
        <f t="shared" si="2000"/>
        <v>0</v>
      </c>
      <c r="U8521" t="b">
        <f t="shared" si="2001"/>
        <v>1</v>
      </c>
      <c r="V8521" t="str">
        <f t="shared" si="2002"/>
        <v>Average Company</v>
      </c>
      <c r="W8521" t="str">
        <f t="shared" si="2003"/>
        <v>Don't Buy</v>
      </c>
      <c r="X8521" t="str">
        <f t="shared" si="2004"/>
        <v>Not Known</v>
      </c>
      <c r="Z8521" t="str">
        <f t="shared" si="2005"/>
        <v>None</v>
      </c>
      <c r="AB8521" t="str">
        <f t="shared" si="2006"/>
        <v>0</v>
      </c>
    </row>
    <row r="8522" spans="1:28" x14ac:dyDescent="0.3">
      <c r="A8522">
        <v>8520</v>
      </c>
      <c r="B8522" t="s">
        <v>13543</v>
      </c>
      <c r="C8522" t="str">
        <f t="shared" si="1993"/>
        <v>Long</v>
      </c>
      <c r="D8522">
        <v>3.9</v>
      </c>
      <c r="F8522" s="1">
        <f t="shared" si="1992"/>
        <v>3.9</v>
      </c>
      <c r="G8522" s="1">
        <f t="shared" si="1994"/>
        <v>3.9</v>
      </c>
      <c r="H8522">
        <f t="shared" si="1995"/>
        <v>3.9</v>
      </c>
      <c r="I8522" t="s">
        <v>13432</v>
      </c>
      <c r="J8522" t="s">
        <v>10</v>
      </c>
      <c r="K8522" t="s">
        <v>3198</v>
      </c>
      <c r="L8522" t="str">
        <f t="shared" si="1996"/>
        <v>Established</v>
      </c>
      <c r="N8522" s="2">
        <f t="shared" si="1997"/>
        <v>35</v>
      </c>
      <c r="O8522" t="s">
        <v>249</v>
      </c>
      <c r="P8522" t="s">
        <v>1308</v>
      </c>
      <c r="Q8522" t="s">
        <v>6360</v>
      </c>
      <c r="R8522" t="str">
        <f t="shared" si="1998"/>
        <v>Average</v>
      </c>
      <c r="S8522" t="str">
        <f t="shared" si="1999"/>
        <v xml:space="preserve"> </v>
      </c>
      <c r="T8522" t="b">
        <f t="shared" si="2000"/>
        <v>0</v>
      </c>
      <c r="U8522" t="b">
        <f t="shared" si="2001"/>
        <v>1</v>
      </c>
      <c r="V8522" t="str">
        <f t="shared" si="2002"/>
        <v>Average Company</v>
      </c>
      <c r="W8522" t="str">
        <f t="shared" si="2003"/>
        <v>Don't Buy</v>
      </c>
      <c r="X8522" t="str">
        <f t="shared" si="2004"/>
        <v>Not Known</v>
      </c>
      <c r="Z8522" t="str">
        <f t="shared" si="2005"/>
        <v>None</v>
      </c>
      <c r="AB8522" t="str">
        <f t="shared" si="2006"/>
        <v>0</v>
      </c>
    </row>
    <row r="8523" spans="1:28" x14ac:dyDescent="0.3">
      <c r="A8523">
        <v>8521</v>
      </c>
      <c r="B8523" t="s">
        <v>13544</v>
      </c>
      <c r="C8523" t="str">
        <f t="shared" si="1993"/>
        <v>Long</v>
      </c>
      <c r="D8523">
        <v>3.8</v>
      </c>
      <c r="F8523" s="1">
        <f t="shared" si="1992"/>
        <v>3.8</v>
      </c>
      <c r="G8523" s="1">
        <f t="shared" si="1994"/>
        <v>3.8</v>
      </c>
      <c r="H8523">
        <f t="shared" si="1995"/>
        <v>3.8</v>
      </c>
      <c r="I8523" t="s">
        <v>13432</v>
      </c>
      <c r="J8523" t="s">
        <v>22</v>
      </c>
      <c r="K8523" t="s">
        <v>13545</v>
      </c>
      <c r="L8523" t="str">
        <f t="shared" si="1996"/>
        <v>Established</v>
      </c>
      <c r="N8523" s="2">
        <f t="shared" si="1997"/>
        <v>53</v>
      </c>
      <c r="O8523" t="s">
        <v>500</v>
      </c>
      <c r="P8523" t="s">
        <v>147</v>
      </c>
      <c r="Q8523" t="s">
        <v>28</v>
      </c>
      <c r="R8523" t="str">
        <f t="shared" si="1998"/>
        <v>Average</v>
      </c>
      <c r="S8523" t="str">
        <f t="shared" si="1999"/>
        <v xml:space="preserve"> </v>
      </c>
      <c r="T8523" t="b">
        <f t="shared" si="2000"/>
        <v>0</v>
      </c>
      <c r="U8523" t="b">
        <f t="shared" si="2001"/>
        <v>1</v>
      </c>
      <c r="V8523" t="str">
        <f t="shared" si="2002"/>
        <v>Average Company</v>
      </c>
      <c r="W8523" t="str">
        <f t="shared" si="2003"/>
        <v>Don't Buy</v>
      </c>
      <c r="X8523" t="str">
        <f t="shared" si="2004"/>
        <v>Not Known</v>
      </c>
      <c r="Z8523" t="str">
        <f t="shared" si="2005"/>
        <v>None</v>
      </c>
      <c r="AB8523" t="str">
        <f t="shared" si="2006"/>
        <v>500K</v>
      </c>
    </row>
    <row r="8524" spans="1:28" x14ac:dyDescent="0.3">
      <c r="A8524">
        <v>8522</v>
      </c>
      <c r="B8524" t="s">
        <v>13546</v>
      </c>
      <c r="C8524" t="str">
        <f t="shared" si="1993"/>
        <v>Long</v>
      </c>
      <c r="D8524">
        <v>4.3</v>
      </c>
      <c r="F8524" s="1" t="e">
        <f t="shared" si="1992"/>
        <v>#VALUE!</v>
      </c>
      <c r="G8524" s="1" t="e">
        <f t="shared" si="1994"/>
        <v>#VALUE!</v>
      </c>
      <c r="H8524" t="e">
        <f t="shared" si="1995"/>
        <v>#VALUE!</v>
      </c>
      <c r="I8524" t="s">
        <v>13432</v>
      </c>
      <c r="J8524" t="s">
        <v>13547</v>
      </c>
      <c r="K8524" t="s">
        <v>1308</v>
      </c>
      <c r="L8524" t="e">
        <f t="shared" si="1996"/>
        <v>#VALUE!</v>
      </c>
      <c r="N8524" s="2" t="e">
        <f t="shared" si="1997"/>
        <v>#VALUE!</v>
      </c>
      <c r="R8524" t="str">
        <f t="shared" si="1998"/>
        <v>Great</v>
      </c>
      <c r="S8524" t="str">
        <f t="shared" si="1999"/>
        <v>Great</v>
      </c>
      <c r="T8524" t="e">
        <f t="shared" si="2000"/>
        <v>#VALUE!</v>
      </c>
      <c r="U8524" t="e">
        <f t="shared" si="2001"/>
        <v>#VALUE!</v>
      </c>
      <c r="V8524" t="e">
        <f t="shared" si="2002"/>
        <v>#VALUE!</v>
      </c>
      <c r="W8524" t="str">
        <f t="shared" si="2003"/>
        <v>Don't Buy</v>
      </c>
      <c r="X8524" t="str">
        <f t="shared" si="2004"/>
        <v>Not Known</v>
      </c>
      <c r="Z8524" t="e">
        <f t="shared" si="2005"/>
        <v>#VALUE!</v>
      </c>
      <c r="AB8524" t="str">
        <f t="shared" si="2006"/>
        <v>0</v>
      </c>
    </row>
    <row r="8525" spans="1:28" x14ac:dyDescent="0.3">
      <c r="A8525">
        <v>8523</v>
      </c>
      <c r="B8525" t="s">
        <v>13548</v>
      </c>
      <c r="C8525" t="str">
        <f t="shared" si="1993"/>
        <v>Long</v>
      </c>
      <c r="D8525">
        <v>4.0999999999999996</v>
      </c>
      <c r="F8525" s="1">
        <f t="shared" si="1992"/>
        <v>4.0999999999999996</v>
      </c>
      <c r="G8525" s="1">
        <f t="shared" si="1994"/>
        <v>4.0999999999999996</v>
      </c>
      <c r="H8525">
        <f t="shared" si="1995"/>
        <v>4.0999999999999996</v>
      </c>
      <c r="I8525" t="s">
        <v>13432</v>
      </c>
      <c r="J8525" t="s">
        <v>13549</v>
      </c>
      <c r="K8525" t="s">
        <v>299</v>
      </c>
      <c r="L8525" t="str">
        <f t="shared" si="1996"/>
        <v>Established</v>
      </c>
      <c r="N8525" s="2">
        <f t="shared" si="1997"/>
        <v>20</v>
      </c>
      <c r="O8525" t="s">
        <v>683</v>
      </c>
      <c r="Q8525" t="s">
        <v>80</v>
      </c>
      <c r="R8525" t="str">
        <f t="shared" si="1998"/>
        <v>Great</v>
      </c>
      <c r="S8525" t="str">
        <f t="shared" si="1999"/>
        <v>Great</v>
      </c>
      <c r="T8525" t="b">
        <f t="shared" si="2000"/>
        <v>1</v>
      </c>
      <c r="U8525" t="b">
        <f t="shared" si="2001"/>
        <v>1</v>
      </c>
      <c r="V8525" t="str">
        <f t="shared" si="2002"/>
        <v>Average Company</v>
      </c>
      <c r="W8525" t="str">
        <f t="shared" si="2003"/>
        <v>Don't Buy</v>
      </c>
      <c r="X8525" t="str">
        <f t="shared" si="2004"/>
        <v>Not Known</v>
      </c>
      <c r="Z8525" t="str">
        <f t="shared" si="2005"/>
        <v>None</v>
      </c>
      <c r="AB8525" t="str">
        <f t="shared" si="2006"/>
        <v>0</v>
      </c>
    </row>
    <row r="8526" spans="1:28" x14ac:dyDescent="0.3">
      <c r="A8526">
        <v>8524</v>
      </c>
      <c r="B8526" t="s">
        <v>13550</v>
      </c>
      <c r="C8526" t="str">
        <f t="shared" si="1993"/>
        <v>Short</v>
      </c>
      <c r="D8526">
        <v>2.8</v>
      </c>
      <c r="F8526" s="1">
        <f t="shared" si="1992"/>
        <v>3.3</v>
      </c>
      <c r="G8526" s="1">
        <f t="shared" si="1994"/>
        <v>3.3</v>
      </c>
      <c r="H8526">
        <f t="shared" si="1995"/>
        <v>2.9</v>
      </c>
      <c r="I8526" t="s">
        <v>13432</v>
      </c>
      <c r="J8526" t="s">
        <v>22</v>
      </c>
      <c r="K8526" t="s">
        <v>3703</v>
      </c>
      <c r="L8526" t="str">
        <f t="shared" si="1996"/>
        <v>Startup</v>
      </c>
      <c r="N8526" s="2">
        <f t="shared" si="1997"/>
        <v>8</v>
      </c>
      <c r="O8526" t="s">
        <v>583</v>
      </c>
      <c r="P8526" t="s">
        <v>691</v>
      </c>
      <c r="Q8526" t="s">
        <v>378</v>
      </c>
      <c r="R8526" t="str">
        <f t="shared" si="1998"/>
        <v>Average</v>
      </c>
      <c r="S8526" t="str">
        <f t="shared" si="1999"/>
        <v xml:space="preserve"> </v>
      </c>
      <c r="T8526" t="b">
        <f t="shared" si="2000"/>
        <v>0</v>
      </c>
      <c r="U8526" t="b">
        <f t="shared" si="2001"/>
        <v>1</v>
      </c>
      <c r="V8526" t="str">
        <f t="shared" si="2002"/>
        <v>Average Company</v>
      </c>
      <c r="W8526" t="str">
        <f t="shared" si="2003"/>
        <v>Don't Buy</v>
      </c>
      <c r="X8526" t="str">
        <f t="shared" si="2004"/>
        <v>Not Known</v>
      </c>
      <c r="Z8526" t="str">
        <f t="shared" si="2005"/>
        <v>None</v>
      </c>
      <c r="AB8526" t="str">
        <f t="shared" si="2006"/>
        <v>0</v>
      </c>
    </row>
    <row r="8527" spans="1:28" x14ac:dyDescent="0.3">
      <c r="A8527">
        <v>8525</v>
      </c>
      <c r="B8527" t="s">
        <v>13551</v>
      </c>
      <c r="C8527" t="str">
        <f t="shared" si="1993"/>
        <v>Long</v>
      </c>
      <c r="D8527">
        <v>4.5999999999999996</v>
      </c>
      <c r="F8527" s="1">
        <f t="shared" si="1992"/>
        <v>4.5999999999999996</v>
      </c>
      <c r="G8527" s="1">
        <f t="shared" si="1994"/>
        <v>4.5999999999999996</v>
      </c>
      <c r="H8527">
        <f t="shared" si="1995"/>
        <v>4.5999999999999996</v>
      </c>
      <c r="I8527" t="s">
        <v>13432</v>
      </c>
      <c r="J8527" t="s">
        <v>8650</v>
      </c>
      <c r="K8527" t="s">
        <v>200</v>
      </c>
      <c r="L8527" t="str">
        <f t="shared" si="1996"/>
        <v>Established</v>
      </c>
      <c r="N8527" s="2">
        <f t="shared" si="1997"/>
        <v>20</v>
      </c>
      <c r="O8527" t="s">
        <v>683</v>
      </c>
      <c r="Q8527" t="s">
        <v>19</v>
      </c>
      <c r="R8527" t="str">
        <f t="shared" si="1998"/>
        <v>Great</v>
      </c>
      <c r="S8527" t="str">
        <f t="shared" si="1999"/>
        <v>Great</v>
      </c>
      <c r="T8527" t="b">
        <f t="shared" si="2000"/>
        <v>1</v>
      </c>
      <c r="U8527" t="b">
        <f t="shared" si="2001"/>
        <v>1</v>
      </c>
      <c r="V8527" t="str">
        <f t="shared" si="2002"/>
        <v>Average Company</v>
      </c>
      <c r="W8527" t="str">
        <f t="shared" si="2003"/>
        <v>Don't Buy</v>
      </c>
      <c r="X8527" t="str">
        <f t="shared" si="2004"/>
        <v>Not Known</v>
      </c>
      <c r="Z8527" t="str">
        <f t="shared" si="2005"/>
        <v>None</v>
      </c>
      <c r="AB8527" t="str">
        <f t="shared" si="2006"/>
        <v>1Million</v>
      </c>
    </row>
    <row r="8528" spans="1:28" x14ac:dyDescent="0.3">
      <c r="A8528">
        <v>8526</v>
      </c>
      <c r="B8528" t="s">
        <v>13552</v>
      </c>
      <c r="C8528" t="str">
        <f t="shared" si="1993"/>
        <v>Long</v>
      </c>
      <c r="D8528">
        <v>4.5999999999999996</v>
      </c>
      <c r="F8528" s="1">
        <f t="shared" si="1992"/>
        <v>4.5999999999999996</v>
      </c>
      <c r="G8528" s="1">
        <f t="shared" si="1994"/>
        <v>4.5999999999999996</v>
      </c>
      <c r="H8528">
        <f t="shared" si="1995"/>
        <v>4.5999999999999996</v>
      </c>
      <c r="I8528" t="s">
        <v>13432</v>
      </c>
      <c r="J8528" t="s">
        <v>22</v>
      </c>
      <c r="K8528" t="s">
        <v>9799</v>
      </c>
      <c r="L8528" t="str">
        <f t="shared" si="1996"/>
        <v>Established</v>
      </c>
      <c r="N8528" s="2">
        <f t="shared" si="1997"/>
        <v>14</v>
      </c>
      <c r="O8528" t="s">
        <v>522</v>
      </c>
      <c r="P8528" t="s">
        <v>1308</v>
      </c>
      <c r="Q8528" t="s">
        <v>19</v>
      </c>
      <c r="R8528" t="str">
        <f t="shared" si="1998"/>
        <v>Great</v>
      </c>
      <c r="S8528" t="str">
        <f t="shared" si="1999"/>
        <v>Great</v>
      </c>
      <c r="T8528" t="b">
        <f t="shared" si="2000"/>
        <v>1</v>
      </c>
      <c r="U8528" t="b">
        <f t="shared" si="2001"/>
        <v>1</v>
      </c>
      <c r="V8528" t="str">
        <f t="shared" si="2002"/>
        <v>Average Company</v>
      </c>
      <c r="W8528" t="str">
        <f t="shared" si="2003"/>
        <v>Don't Buy</v>
      </c>
      <c r="X8528" t="str">
        <f t="shared" si="2004"/>
        <v>Not Known</v>
      </c>
      <c r="Z8528" t="str">
        <f t="shared" si="2005"/>
        <v>None</v>
      </c>
      <c r="AB8528" t="str">
        <f t="shared" si="2006"/>
        <v>1Million</v>
      </c>
    </row>
    <row r="8529" spans="1:28" x14ac:dyDescent="0.3">
      <c r="A8529">
        <v>8527</v>
      </c>
      <c r="B8529" t="s">
        <v>13553</v>
      </c>
      <c r="C8529" t="str">
        <f t="shared" si="1993"/>
        <v>Long</v>
      </c>
      <c r="D8529">
        <v>4.4000000000000004</v>
      </c>
      <c r="F8529" s="1">
        <f t="shared" si="1992"/>
        <v>4.9000000000000004</v>
      </c>
      <c r="G8529" s="1">
        <f t="shared" si="1994"/>
        <v>4.9000000000000004</v>
      </c>
      <c r="H8529">
        <f t="shared" si="1995"/>
        <v>4.5</v>
      </c>
      <c r="I8529" t="s">
        <v>13432</v>
      </c>
      <c r="J8529" t="s">
        <v>22</v>
      </c>
      <c r="K8529" t="s">
        <v>7778</v>
      </c>
      <c r="L8529" t="str">
        <f t="shared" si="1996"/>
        <v>Startup</v>
      </c>
      <c r="N8529" s="2">
        <f t="shared" si="1997"/>
        <v>7</v>
      </c>
      <c r="O8529" t="s">
        <v>318</v>
      </c>
      <c r="P8529" t="s">
        <v>683</v>
      </c>
      <c r="Q8529" t="s">
        <v>28</v>
      </c>
      <c r="R8529" t="str">
        <f t="shared" si="1998"/>
        <v>Great</v>
      </c>
      <c r="S8529" t="str">
        <f t="shared" si="1999"/>
        <v>Great</v>
      </c>
      <c r="T8529" t="b">
        <f t="shared" si="2000"/>
        <v>0</v>
      </c>
      <c r="U8529" t="b">
        <f t="shared" si="2001"/>
        <v>1</v>
      </c>
      <c r="V8529" t="str">
        <f t="shared" si="2002"/>
        <v>Average Company</v>
      </c>
      <c r="W8529" t="str">
        <f t="shared" si="2003"/>
        <v>Don't Buy</v>
      </c>
      <c r="X8529" t="str">
        <f t="shared" si="2004"/>
        <v>Not Known</v>
      </c>
      <c r="Z8529" t="str">
        <f t="shared" si="2005"/>
        <v>Silicon Valley Startups</v>
      </c>
      <c r="AB8529" t="str">
        <f t="shared" si="2006"/>
        <v>1Million</v>
      </c>
    </row>
    <row r="8530" spans="1:28" x14ac:dyDescent="0.3">
      <c r="A8530">
        <v>8528</v>
      </c>
      <c r="B8530" t="s">
        <v>13554</v>
      </c>
      <c r="C8530" t="str">
        <f t="shared" si="1993"/>
        <v>Long</v>
      </c>
      <c r="D8530">
        <v>5</v>
      </c>
      <c r="F8530" s="1" t="e">
        <f t="shared" si="1992"/>
        <v>#VALUE!</v>
      </c>
      <c r="G8530" s="1" t="e">
        <f t="shared" si="1994"/>
        <v>#VALUE!</v>
      </c>
      <c r="H8530" t="e">
        <f t="shared" si="1995"/>
        <v>#VALUE!</v>
      </c>
      <c r="I8530" t="s">
        <v>13432</v>
      </c>
      <c r="J8530" t="s">
        <v>1261</v>
      </c>
      <c r="L8530" t="e">
        <f t="shared" si="1996"/>
        <v>#VALUE!</v>
      </c>
      <c r="N8530" s="2" t="e">
        <f t="shared" si="1997"/>
        <v>#VALUE!</v>
      </c>
      <c r="Q8530" t="s">
        <v>773</v>
      </c>
      <c r="R8530" t="str">
        <f t="shared" si="1998"/>
        <v>Great</v>
      </c>
      <c r="S8530" t="str">
        <f t="shared" si="1999"/>
        <v>Great</v>
      </c>
      <c r="T8530" t="e">
        <f t="shared" si="2000"/>
        <v>#VALUE!</v>
      </c>
      <c r="U8530" t="e">
        <f t="shared" si="2001"/>
        <v>#VALUE!</v>
      </c>
      <c r="V8530" t="e">
        <f t="shared" si="2002"/>
        <v>#VALUE!</v>
      </c>
      <c r="W8530" t="str">
        <f t="shared" si="2003"/>
        <v>Don't Buy</v>
      </c>
      <c r="X8530" t="str">
        <f t="shared" si="2004"/>
        <v>Not Known</v>
      </c>
      <c r="Z8530" t="e">
        <f t="shared" si="2005"/>
        <v>#VALUE!</v>
      </c>
      <c r="AB8530" t="str">
        <f t="shared" si="2006"/>
        <v>0</v>
      </c>
    </row>
    <row r="8531" spans="1:28" x14ac:dyDescent="0.3">
      <c r="A8531">
        <v>8529</v>
      </c>
      <c r="B8531" t="s">
        <v>13555</v>
      </c>
      <c r="C8531" t="str">
        <f t="shared" si="1993"/>
        <v>Long</v>
      </c>
      <c r="D8531">
        <v>4.2</v>
      </c>
      <c r="F8531" s="1" t="e">
        <f t="shared" si="1992"/>
        <v>#VALUE!</v>
      </c>
      <c r="G8531" s="1" t="e">
        <f t="shared" si="1994"/>
        <v>#VALUE!</v>
      </c>
      <c r="H8531" t="e">
        <f t="shared" si="1995"/>
        <v>#VALUE!</v>
      </c>
      <c r="I8531" t="s">
        <v>13432</v>
      </c>
      <c r="J8531" t="s">
        <v>13556</v>
      </c>
      <c r="K8531" t="s">
        <v>75</v>
      </c>
      <c r="L8531" t="e">
        <f t="shared" si="1996"/>
        <v>#VALUE!</v>
      </c>
      <c r="N8531" s="2" t="e">
        <f t="shared" si="1997"/>
        <v>#VALUE!</v>
      </c>
      <c r="Q8531" t="s">
        <v>1957</v>
      </c>
      <c r="R8531" t="str">
        <f t="shared" si="1998"/>
        <v>Great</v>
      </c>
      <c r="S8531" t="str">
        <f t="shared" si="1999"/>
        <v>Great</v>
      </c>
      <c r="T8531" t="e">
        <f t="shared" si="2000"/>
        <v>#VALUE!</v>
      </c>
      <c r="U8531" t="e">
        <f t="shared" si="2001"/>
        <v>#VALUE!</v>
      </c>
      <c r="V8531" t="e">
        <f t="shared" si="2002"/>
        <v>#VALUE!</v>
      </c>
      <c r="W8531" t="str">
        <f t="shared" si="2003"/>
        <v>Buy</v>
      </c>
      <c r="X8531" t="str">
        <f t="shared" si="2004"/>
        <v>Not Known</v>
      </c>
      <c r="Z8531" t="e">
        <f t="shared" si="2005"/>
        <v>#VALUE!</v>
      </c>
      <c r="AB8531" t="str">
        <f t="shared" si="2006"/>
        <v>0</v>
      </c>
    </row>
    <row r="8532" spans="1:28" x14ac:dyDescent="0.3">
      <c r="A8532">
        <v>8530</v>
      </c>
      <c r="B8532" t="s">
        <v>13557</v>
      </c>
      <c r="C8532" t="str">
        <f t="shared" si="1993"/>
        <v>Long</v>
      </c>
      <c r="D8532">
        <v>4.3</v>
      </c>
      <c r="F8532" s="1">
        <f t="shared" si="1992"/>
        <v>4.3</v>
      </c>
      <c r="G8532" s="1">
        <f t="shared" si="1994"/>
        <v>4.3</v>
      </c>
      <c r="H8532">
        <f t="shared" si="1995"/>
        <v>4.3</v>
      </c>
      <c r="I8532" t="s">
        <v>13432</v>
      </c>
      <c r="J8532" t="s">
        <v>10</v>
      </c>
      <c r="K8532" t="s">
        <v>13558</v>
      </c>
      <c r="L8532" t="str">
        <f t="shared" si="1996"/>
        <v>Established</v>
      </c>
      <c r="N8532" s="2">
        <f t="shared" si="1997"/>
        <v>19</v>
      </c>
      <c r="O8532" t="s">
        <v>100</v>
      </c>
      <c r="P8532" t="s">
        <v>683</v>
      </c>
      <c r="Q8532" t="s">
        <v>28</v>
      </c>
      <c r="R8532" t="str">
        <f t="shared" si="1998"/>
        <v>Great</v>
      </c>
      <c r="S8532" t="str">
        <f t="shared" si="1999"/>
        <v>Great</v>
      </c>
      <c r="T8532" t="b">
        <f t="shared" si="2000"/>
        <v>1</v>
      </c>
      <c r="U8532" t="b">
        <f t="shared" si="2001"/>
        <v>1</v>
      </c>
      <c r="V8532" t="str">
        <f t="shared" si="2002"/>
        <v>Average Company</v>
      </c>
      <c r="W8532" t="str">
        <f t="shared" si="2003"/>
        <v>Don't Buy</v>
      </c>
      <c r="X8532" t="str">
        <f t="shared" si="2004"/>
        <v>Not Known</v>
      </c>
      <c r="Z8532" t="str">
        <f t="shared" si="2005"/>
        <v>None</v>
      </c>
      <c r="AB8532" t="str">
        <f t="shared" si="2006"/>
        <v>1Million</v>
      </c>
    </row>
    <row r="8533" spans="1:28" x14ac:dyDescent="0.3">
      <c r="A8533">
        <v>8531</v>
      </c>
      <c r="B8533" t="s">
        <v>13559</v>
      </c>
      <c r="C8533" t="str">
        <f t="shared" si="1993"/>
        <v>Long</v>
      </c>
      <c r="D8533">
        <v>4.2</v>
      </c>
      <c r="F8533" s="1" t="e">
        <f t="shared" ref="F8533:F8596" si="2007">IF(N8533&lt;10,IF(D8533+0.5&gt;5,5,D8533+0.5),D8533)</f>
        <v>#VALUE!</v>
      </c>
      <c r="G8533" s="1" t="e">
        <f t="shared" si="1994"/>
        <v>#VALUE!</v>
      </c>
      <c r="H8533" t="e">
        <f t="shared" si="1995"/>
        <v>#VALUE!</v>
      </c>
      <c r="I8533" t="s">
        <v>13432</v>
      </c>
      <c r="L8533" t="e">
        <f t="shared" si="1996"/>
        <v>#VALUE!</v>
      </c>
      <c r="N8533" s="2" t="e">
        <f t="shared" si="1997"/>
        <v>#VALUE!</v>
      </c>
      <c r="Q8533" t="s">
        <v>2462</v>
      </c>
      <c r="R8533" t="str">
        <f t="shared" si="1998"/>
        <v>Great</v>
      </c>
      <c r="S8533" t="str">
        <f t="shared" si="1999"/>
        <v>Great</v>
      </c>
      <c r="T8533" t="e">
        <f t="shared" si="2000"/>
        <v>#VALUE!</v>
      </c>
      <c r="U8533" t="e">
        <f t="shared" si="2001"/>
        <v>#VALUE!</v>
      </c>
      <c r="V8533" t="e">
        <f t="shared" si="2002"/>
        <v>#VALUE!</v>
      </c>
      <c r="W8533" t="str">
        <f t="shared" si="2003"/>
        <v>Don't Buy</v>
      </c>
      <c r="X8533" t="str">
        <f t="shared" si="2004"/>
        <v>Not Known</v>
      </c>
      <c r="Z8533" t="e">
        <f t="shared" si="2005"/>
        <v>#VALUE!</v>
      </c>
      <c r="AB8533" t="str">
        <f t="shared" si="2006"/>
        <v>0</v>
      </c>
    </row>
    <row r="8534" spans="1:28" x14ac:dyDescent="0.3">
      <c r="A8534">
        <v>8532</v>
      </c>
      <c r="B8534" t="s">
        <v>13560</v>
      </c>
      <c r="C8534" t="str">
        <f t="shared" si="1993"/>
        <v>Short</v>
      </c>
      <c r="D8534">
        <v>4.2</v>
      </c>
      <c r="F8534" s="1">
        <f t="shared" si="2007"/>
        <v>4.7</v>
      </c>
      <c r="G8534" s="1">
        <f t="shared" si="1994"/>
        <v>4.7</v>
      </c>
      <c r="H8534">
        <f t="shared" si="1995"/>
        <v>4.3</v>
      </c>
      <c r="I8534" t="s">
        <v>13432</v>
      </c>
      <c r="J8534" t="s">
        <v>13561</v>
      </c>
      <c r="K8534" t="s">
        <v>397</v>
      </c>
      <c r="L8534" t="str">
        <f t="shared" si="1996"/>
        <v>Startup</v>
      </c>
      <c r="N8534" s="2">
        <f t="shared" si="1997"/>
        <v>1</v>
      </c>
      <c r="O8534" t="s">
        <v>13</v>
      </c>
      <c r="Q8534" t="s">
        <v>44</v>
      </c>
      <c r="R8534" t="str">
        <f t="shared" si="1998"/>
        <v>Great</v>
      </c>
      <c r="S8534" t="str">
        <f t="shared" si="1999"/>
        <v>Great</v>
      </c>
      <c r="T8534" t="b">
        <f t="shared" si="2000"/>
        <v>0</v>
      </c>
      <c r="U8534" t="b">
        <f t="shared" si="2001"/>
        <v>1</v>
      </c>
      <c r="V8534" t="str">
        <f t="shared" si="2002"/>
        <v>Average Company</v>
      </c>
      <c r="W8534" t="str">
        <f t="shared" si="2003"/>
        <v>Don't Buy</v>
      </c>
      <c r="X8534" t="str">
        <f t="shared" si="2004"/>
        <v>Not Known</v>
      </c>
      <c r="Z8534" t="str">
        <f t="shared" si="2005"/>
        <v>None</v>
      </c>
      <c r="AB8534" t="str">
        <f t="shared" si="2006"/>
        <v>0</v>
      </c>
    </row>
    <row r="8535" spans="1:28" x14ac:dyDescent="0.3">
      <c r="A8535">
        <v>8533</v>
      </c>
      <c r="B8535" t="s">
        <v>13562</v>
      </c>
      <c r="C8535" t="str">
        <f t="shared" si="1993"/>
        <v>Long</v>
      </c>
      <c r="D8535">
        <v>3.9</v>
      </c>
      <c r="F8535" s="1">
        <f t="shared" si="2007"/>
        <v>3.9</v>
      </c>
      <c r="G8535" s="1">
        <f t="shared" si="1994"/>
        <v>3.9</v>
      </c>
      <c r="H8535">
        <f t="shared" si="1995"/>
        <v>3.9</v>
      </c>
      <c r="I8535" t="s">
        <v>13432</v>
      </c>
      <c r="J8535" t="s">
        <v>8722</v>
      </c>
      <c r="K8535" t="s">
        <v>522</v>
      </c>
      <c r="L8535" t="str">
        <f t="shared" si="1996"/>
        <v>Established</v>
      </c>
      <c r="N8535" s="2">
        <f t="shared" si="1997"/>
        <v>11</v>
      </c>
      <c r="O8535" t="s">
        <v>1261</v>
      </c>
      <c r="Q8535" t="s">
        <v>19</v>
      </c>
      <c r="R8535" t="str">
        <f t="shared" si="1998"/>
        <v>Average</v>
      </c>
      <c r="S8535" t="str">
        <f t="shared" si="1999"/>
        <v xml:space="preserve"> </v>
      </c>
      <c r="T8535" t="b">
        <f t="shared" si="2000"/>
        <v>0</v>
      </c>
      <c r="U8535" t="b">
        <f t="shared" si="2001"/>
        <v>1</v>
      </c>
      <c r="V8535" t="str">
        <f t="shared" si="2002"/>
        <v>Average Company</v>
      </c>
      <c r="W8535" t="str">
        <f t="shared" si="2003"/>
        <v>Don't Buy</v>
      </c>
      <c r="X8535" t="str">
        <f t="shared" si="2004"/>
        <v>Not Known</v>
      </c>
      <c r="Z8535" t="str">
        <f t="shared" si="2005"/>
        <v>None</v>
      </c>
      <c r="AB8535" t="str">
        <f t="shared" si="2006"/>
        <v>500K</v>
      </c>
    </row>
    <row r="8536" spans="1:28" x14ac:dyDescent="0.3">
      <c r="A8536">
        <v>8534</v>
      </c>
      <c r="B8536" t="s">
        <v>13563</v>
      </c>
      <c r="C8536" t="str">
        <f t="shared" si="1993"/>
        <v>Long</v>
      </c>
      <c r="D8536">
        <v>4</v>
      </c>
      <c r="F8536" s="1" t="e">
        <f t="shared" si="2007"/>
        <v>#VALUE!</v>
      </c>
      <c r="G8536" s="1" t="e">
        <f t="shared" si="1994"/>
        <v>#VALUE!</v>
      </c>
      <c r="H8536" t="e">
        <f t="shared" si="1995"/>
        <v>#VALUE!</v>
      </c>
      <c r="I8536" t="s">
        <v>13432</v>
      </c>
      <c r="J8536" t="s">
        <v>8089</v>
      </c>
      <c r="K8536" t="s">
        <v>75</v>
      </c>
      <c r="L8536" t="e">
        <f t="shared" si="1996"/>
        <v>#VALUE!</v>
      </c>
      <c r="N8536" s="2" t="e">
        <f t="shared" si="1997"/>
        <v>#VALUE!</v>
      </c>
      <c r="Q8536" t="s">
        <v>19</v>
      </c>
      <c r="R8536" t="str">
        <f t="shared" si="1998"/>
        <v>Average</v>
      </c>
      <c r="S8536" t="str">
        <f t="shared" si="1999"/>
        <v xml:space="preserve"> </v>
      </c>
      <c r="T8536" t="e">
        <f t="shared" si="2000"/>
        <v>#VALUE!</v>
      </c>
      <c r="U8536" t="e">
        <f t="shared" si="2001"/>
        <v>#VALUE!</v>
      </c>
      <c r="V8536" t="e">
        <f t="shared" si="2002"/>
        <v>#VALUE!</v>
      </c>
      <c r="W8536" t="str">
        <f t="shared" si="2003"/>
        <v>Don't Buy</v>
      </c>
      <c r="X8536" t="str">
        <f t="shared" si="2004"/>
        <v>Not Known</v>
      </c>
      <c r="Z8536" t="e">
        <f t="shared" si="2005"/>
        <v>#VALUE!</v>
      </c>
      <c r="AB8536" t="str">
        <f t="shared" si="2006"/>
        <v>500K</v>
      </c>
    </row>
    <row r="8537" spans="1:28" x14ac:dyDescent="0.3">
      <c r="A8537">
        <v>8535</v>
      </c>
      <c r="B8537" t="s">
        <v>13564</v>
      </c>
      <c r="C8537" t="str">
        <f t="shared" si="1993"/>
        <v>Long</v>
      </c>
      <c r="D8537">
        <v>4</v>
      </c>
      <c r="F8537" s="1" t="e">
        <f t="shared" si="2007"/>
        <v>#VALUE!</v>
      </c>
      <c r="G8537" s="1" t="e">
        <f t="shared" si="1994"/>
        <v>#VALUE!</v>
      </c>
      <c r="H8537" t="e">
        <f t="shared" si="1995"/>
        <v>#VALUE!</v>
      </c>
      <c r="I8537" t="s">
        <v>13432</v>
      </c>
      <c r="J8537" t="s">
        <v>13565</v>
      </c>
      <c r="K8537" t="s">
        <v>147</v>
      </c>
      <c r="L8537" t="e">
        <f t="shared" si="1996"/>
        <v>#VALUE!</v>
      </c>
      <c r="N8537" s="2" t="e">
        <f t="shared" si="1997"/>
        <v>#VALUE!</v>
      </c>
      <c r="Q8537" t="s">
        <v>429</v>
      </c>
      <c r="R8537" t="str">
        <f t="shared" si="1998"/>
        <v>Average</v>
      </c>
      <c r="S8537" t="str">
        <f t="shared" si="1999"/>
        <v xml:space="preserve"> </v>
      </c>
      <c r="T8537" t="e">
        <f t="shared" si="2000"/>
        <v>#VALUE!</v>
      </c>
      <c r="U8537" t="e">
        <f t="shared" si="2001"/>
        <v>#VALUE!</v>
      </c>
      <c r="V8537" t="e">
        <f t="shared" si="2002"/>
        <v>#VALUE!</v>
      </c>
      <c r="W8537" t="str">
        <f t="shared" si="2003"/>
        <v>Don't Buy</v>
      </c>
      <c r="X8537" t="str">
        <f t="shared" si="2004"/>
        <v>Not Known</v>
      </c>
      <c r="Z8537" t="e">
        <f t="shared" si="2005"/>
        <v>#VALUE!</v>
      </c>
      <c r="AB8537" t="str">
        <f t="shared" si="2006"/>
        <v>0</v>
      </c>
    </row>
    <row r="8538" spans="1:28" x14ac:dyDescent="0.3">
      <c r="A8538">
        <v>8536</v>
      </c>
      <c r="B8538" t="s">
        <v>13566</v>
      </c>
      <c r="C8538" t="str">
        <f t="shared" si="1993"/>
        <v>Short</v>
      </c>
      <c r="D8538">
        <v>4.5999999999999996</v>
      </c>
      <c r="F8538" s="1">
        <f t="shared" si="2007"/>
        <v>4.5999999999999996</v>
      </c>
      <c r="G8538" s="1">
        <f t="shared" si="1994"/>
        <v>4.5999999999999996</v>
      </c>
      <c r="H8538">
        <f t="shared" si="1995"/>
        <v>4.5999999999999996</v>
      </c>
      <c r="I8538" t="s">
        <v>13432</v>
      </c>
      <c r="J8538" t="s">
        <v>13567</v>
      </c>
      <c r="K8538" t="s">
        <v>299</v>
      </c>
      <c r="L8538" t="str">
        <f t="shared" si="1996"/>
        <v>Established</v>
      </c>
      <c r="N8538" s="2">
        <f t="shared" si="1997"/>
        <v>51</v>
      </c>
      <c r="O8538" t="s">
        <v>1308</v>
      </c>
      <c r="Q8538" t="s">
        <v>2258</v>
      </c>
      <c r="R8538" t="str">
        <f t="shared" si="1998"/>
        <v>Great</v>
      </c>
      <c r="S8538" t="str">
        <f t="shared" si="1999"/>
        <v>Great</v>
      </c>
      <c r="T8538" t="b">
        <f t="shared" si="2000"/>
        <v>1</v>
      </c>
      <c r="U8538" t="b">
        <f t="shared" si="2001"/>
        <v>1</v>
      </c>
      <c r="V8538" t="str">
        <f t="shared" si="2002"/>
        <v>Top Company</v>
      </c>
      <c r="W8538" t="str">
        <f t="shared" si="2003"/>
        <v>Don't Buy</v>
      </c>
      <c r="X8538" t="str">
        <f t="shared" si="2004"/>
        <v>Not Known</v>
      </c>
      <c r="Z8538" t="str">
        <f t="shared" si="2005"/>
        <v>None</v>
      </c>
      <c r="AB8538" t="str">
        <f t="shared" si="2006"/>
        <v>0</v>
      </c>
    </row>
    <row r="8539" spans="1:28" x14ac:dyDescent="0.3">
      <c r="A8539">
        <v>8537</v>
      </c>
      <c r="B8539" t="s">
        <v>13568</v>
      </c>
      <c r="C8539" t="str">
        <f t="shared" si="1993"/>
        <v>Short</v>
      </c>
      <c r="D8539">
        <v>3.4</v>
      </c>
      <c r="F8539" s="1" t="e">
        <f t="shared" si="2007"/>
        <v>#VALUE!</v>
      </c>
      <c r="G8539" s="1" t="e">
        <f t="shared" si="1994"/>
        <v>#VALUE!</v>
      </c>
      <c r="H8539" t="e">
        <f t="shared" si="1995"/>
        <v>#VALUE!</v>
      </c>
      <c r="I8539" t="s">
        <v>13432</v>
      </c>
      <c r="J8539" t="s">
        <v>13569</v>
      </c>
      <c r="K8539" t="s">
        <v>691</v>
      </c>
      <c r="L8539" t="e">
        <f t="shared" si="1996"/>
        <v>#VALUE!</v>
      </c>
      <c r="N8539" s="2" t="e">
        <f t="shared" si="1997"/>
        <v>#VALUE!</v>
      </c>
      <c r="R8539" t="str">
        <f t="shared" si="1998"/>
        <v>Average</v>
      </c>
      <c r="S8539" t="str">
        <f t="shared" si="1999"/>
        <v xml:space="preserve"> </v>
      </c>
      <c r="T8539" t="e">
        <f t="shared" si="2000"/>
        <v>#VALUE!</v>
      </c>
      <c r="U8539" t="e">
        <f t="shared" si="2001"/>
        <v>#VALUE!</v>
      </c>
      <c r="V8539" t="e">
        <f t="shared" si="2002"/>
        <v>#VALUE!</v>
      </c>
      <c r="W8539" t="str">
        <f t="shared" si="2003"/>
        <v>Don't Buy</v>
      </c>
      <c r="X8539" t="str">
        <f t="shared" si="2004"/>
        <v>Not Known</v>
      </c>
      <c r="Z8539" t="e">
        <f t="shared" si="2005"/>
        <v>#VALUE!</v>
      </c>
      <c r="AB8539" t="str">
        <f t="shared" si="2006"/>
        <v>0</v>
      </c>
    </row>
    <row r="8540" spans="1:28" x14ac:dyDescent="0.3">
      <c r="A8540">
        <v>8538</v>
      </c>
      <c r="B8540" t="s">
        <v>10849</v>
      </c>
      <c r="C8540" t="str">
        <f t="shared" si="1993"/>
        <v>Long</v>
      </c>
      <c r="D8540">
        <v>3.2</v>
      </c>
      <c r="F8540" s="1">
        <f t="shared" si="2007"/>
        <v>3.2</v>
      </c>
      <c r="G8540" s="1">
        <f t="shared" si="1994"/>
        <v>3.2</v>
      </c>
      <c r="H8540">
        <f t="shared" si="1995"/>
        <v>3.2</v>
      </c>
      <c r="I8540" t="s">
        <v>13432</v>
      </c>
      <c r="J8540" t="s">
        <v>22</v>
      </c>
      <c r="K8540" t="s">
        <v>10276</v>
      </c>
      <c r="L8540" t="str">
        <f t="shared" si="1996"/>
        <v>Established</v>
      </c>
      <c r="N8540" s="2">
        <f t="shared" si="1997"/>
        <v>18</v>
      </c>
      <c r="O8540" t="s">
        <v>200</v>
      </c>
      <c r="P8540" t="s">
        <v>1308</v>
      </c>
      <c r="Q8540" t="s">
        <v>773</v>
      </c>
      <c r="R8540" t="str">
        <f t="shared" si="1998"/>
        <v>Average</v>
      </c>
      <c r="S8540" t="str">
        <f t="shared" si="1999"/>
        <v xml:space="preserve"> </v>
      </c>
      <c r="T8540" t="b">
        <f t="shared" si="2000"/>
        <v>0</v>
      </c>
      <c r="U8540" t="b">
        <f t="shared" si="2001"/>
        <v>0</v>
      </c>
      <c r="V8540" t="str">
        <f t="shared" si="2002"/>
        <v>Average Company</v>
      </c>
      <c r="W8540" t="str">
        <f t="shared" si="2003"/>
        <v>Don't Buy</v>
      </c>
      <c r="X8540" t="str">
        <f t="shared" si="2004"/>
        <v>Not Known</v>
      </c>
      <c r="Z8540" t="str">
        <f t="shared" si="2005"/>
        <v>None</v>
      </c>
      <c r="AB8540" t="str">
        <f t="shared" si="2006"/>
        <v>0</v>
      </c>
    </row>
    <row r="8541" spans="1:28" x14ac:dyDescent="0.3">
      <c r="A8541">
        <v>8539</v>
      </c>
      <c r="B8541" t="s">
        <v>13570</v>
      </c>
      <c r="C8541" t="str">
        <f t="shared" si="1993"/>
        <v>Long</v>
      </c>
      <c r="D8541">
        <v>4.7</v>
      </c>
      <c r="F8541" s="1">
        <f t="shared" si="2007"/>
        <v>4.7</v>
      </c>
      <c r="G8541" s="1">
        <f t="shared" si="1994"/>
        <v>4.7</v>
      </c>
      <c r="H8541">
        <f t="shared" si="1995"/>
        <v>4.7</v>
      </c>
      <c r="I8541" t="s">
        <v>13432</v>
      </c>
      <c r="J8541" t="s">
        <v>13571</v>
      </c>
      <c r="K8541" t="s">
        <v>84</v>
      </c>
      <c r="L8541" t="str">
        <f t="shared" si="1996"/>
        <v>Established</v>
      </c>
      <c r="N8541" s="2">
        <f t="shared" si="1997"/>
        <v>51</v>
      </c>
      <c r="O8541" t="s">
        <v>1308</v>
      </c>
      <c r="Q8541" t="s">
        <v>19</v>
      </c>
      <c r="R8541" t="str">
        <f t="shared" si="1998"/>
        <v>Great</v>
      </c>
      <c r="S8541" t="str">
        <f t="shared" si="1999"/>
        <v>Great</v>
      </c>
      <c r="T8541" t="b">
        <f t="shared" si="2000"/>
        <v>1</v>
      </c>
      <c r="U8541" t="b">
        <f t="shared" si="2001"/>
        <v>1</v>
      </c>
      <c r="V8541" t="str">
        <f t="shared" si="2002"/>
        <v>Top Company</v>
      </c>
      <c r="W8541" t="str">
        <f t="shared" si="2003"/>
        <v>Don't Buy</v>
      </c>
      <c r="X8541" t="str">
        <f t="shared" si="2004"/>
        <v>Not Known</v>
      </c>
      <c r="Z8541" t="str">
        <f t="shared" si="2005"/>
        <v>None</v>
      </c>
      <c r="AB8541" t="str">
        <f t="shared" si="2006"/>
        <v>1Million</v>
      </c>
    </row>
    <row r="8542" spans="1:28" x14ac:dyDescent="0.3">
      <c r="A8542">
        <v>8540</v>
      </c>
      <c r="B8542" t="s">
        <v>13572</v>
      </c>
      <c r="C8542" t="str">
        <f t="shared" si="1993"/>
        <v>Long</v>
      </c>
      <c r="D8542">
        <v>3.7</v>
      </c>
      <c r="F8542" s="1">
        <f t="shared" si="2007"/>
        <v>3.7</v>
      </c>
      <c r="G8542" s="1">
        <f t="shared" si="1994"/>
        <v>3.7</v>
      </c>
      <c r="H8542">
        <f t="shared" si="1995"/>
        <v>3.7</v>
      </c>
      <c r="I8542" t="s">
        <v>13432</v>
      </c>
      <c r="J8542" t="s">
        <v>22</v>
      </c>
      <c r="K8542" t="s">
        <v>3053</v>
      </c>
      <c r="L8542" t="str">
        <f t="shared" si="1996"/>
        <v>Established</v>
      </c>
      <c r="N8542" s="2">
        <f t="shared" si="1997"/>
        <v>18</v>
      </c>
      <c r="O8542" t="s">
        <v>200</v>
      </c>
      <c r="P8542" t="s">
        <v>691</v>
      </c>
      <c r="Q8542" t="s">
        <v>117</v>
      </c>
      <c r="R8542" t="str">
        <f t="shared" si="1998"/>
        <v>Average</v>
      </c>
      <c r="S8542" t="str">
        <f t="shared" si="1999"/>
        <v xml:space="preserve"> </v>
      </c>
      <c r="T8542" t="b">
        <f t="shared" si="2000"/>
        <v>0</v>
      </c>
      <c r="U8542" t="b">
        <f t="shared" si="2001"/>
        <v>1</v>
      </c>
      <c r="V8542" t="str">
        <f t="shared" si="2002"/>
        <v>Average Company</v>
      </c>
      <c r="W8542" t="str">
        <f t="shared" si="2003"/>
        <v>Don't Buy</v>
      </c>
      <c r="X8542" t="str">
        <f t="shared" si="2004"/>
        <v>Not Known</v>
      </c>
      <c r="Z8542" t="str">
        <f t="shared" si="2005"/>
        <v>None</v>
      </c>
      <c r="AB8542" t="str">
        <f t="shared" si="2006"/>
        <v>0</v>
      </c>
    </row>
    <row r="8543" spans="1:28" x14ac:dyDescent="0.3">
      <c r="A8543">
        <v>8541</v>
      </c>
      <c r="B8543" t="s">
        <v>13573</v>
      </c>
      <c r="C8543" t="str">
        <f t="shared" si="1993"/>
        <v>Long</v>
      </c>
      <c r="D8543">
        <v>3.6</v>
      </c>
      <c r="F8543" s="1">
        <f t="shared" si="2007"/>
        <v>3.6</v>
      </c>
      <c r="G8543" s="1">
        <f t="shared" si="1994"/>
        <v>3.6</v>
      </c>
      <c r="H8543">
        <f t="shared" si="1995"/>
        <v>3.6</v>
      </c>
      <c r="I8543" t="s">
        <v>11581</v>
      </c>
      <c r="J8543" t="s">
        <v>22</v>
      </c>
      <c r="K8543" t="s">
        <v>11142</v>
      </c>
      <c r="L8543" t="str">
        <f t="shared" si="1996"/>
        <v>Established</v>
      </c>
      <c r="N8543" s="2">
        <f t="shared" si="1997"/>
        <v>53</v>
      </c>
      <c r="O8543" t="s">
        <v>500</v>
      </c>
      <c r="P8543" t="s">
        <v>2818</v>
      </c>
      <c r="Q8543" t="s">
        <v>85</v>
      </c>
      <c r="R8543" t="str">
        <f t="shared" si="1998"/>
        <v>Average</v>
      </c>
      <c r="S8543" t="str">
        <f t="shared" si="1999"/>
        <v xml:space="preserve"> </v>
      </c>
      <c r="T8543" t="b">
        <f t="shared" si="2000"/>
        <v>0</v>
      </c>
      <c r="U8543" t="b">
        <f t="shared" si="2001"/>
        <v>1</v>
      </c>
      <c r="V8543" t="str">
        <f t="shared" si="2002"/>
        <v>Average Company</v>
      </c>
      <c r="W8543" t="str">
        <f t="shared" si="2003"/>
        <v>Don't Buy</v>
      </c>
      <c r="X8543" t="str">
        <f t="shared" si="2004"/>
        <v>Not Known</v>
      </c>
      <c r="Z8543" t="str">
        <f t="shared" si="2005"/>
        <v>None</v>
      </c>
      <c r="AB8543" t="str">
        <f t="shared" si="2006"/>
        <v>0</v>
      </c>
    </row>
    <row r="8544" spans="1:28" x14ac:dyDescent="0.3">
      <c r="A8544">
        <v>8542</v>
      </c>
      <c r="B8544" t="s">
        <v>13574</v>
      </c>
      <c r="C8544" t="str">
        <f t="shared" si="1993"/>
        <v>Short</v>
      </c>
      <c r="D8544">
        <v>3.6</v>
      </c>
      <c r="F8544" s="1">
        <f t="shared" si="2007"/>
        <v>3.6</v>
      </c>
      <c r="G8544" s="1">
        <f t="shared" si="1994"/>
        <v>3.6</v>
      </c>
      <c r="H8544">
        <f t="shared" si="1995"/>
        <v>3.6</v>
      </c>
      <c r="I8544" t="s">
        <v>13432</v>
      </c>
      <c r="J8544" t="s">
        <v>22</v>
      </c>
      <c r="K8544" t="s">
        <v>4761</v>
      </c>
      <c r="L8544" t="str">
        <f t="shared" si="1996"/>
        <v>Established</v>
      </c>
      <c r="N8544" s="2">
        <f t="shared" si="1997"/>
        <v>17</v>
      </c>
      <c r="O8544" t="s">
        <v>711</v>
      </c>
      <c r="P8544" t="s">
        <v>683</v>
      </c>
      <c r="Q8544" t="s">
        <v>44</v>
      </c>
      <c r="R8544" t="str">
        <f t="shared" si="1998"/>
        <v>Average</v>
      </c>
      <c r="S8544" t="str">
        <f t="shared" si="1999"/>
        <v xml:space="preserve"> </v>
      </c>
      <c r="T8544" t="b">
        <f t="shared" si="2000"/>
        <v>0</v>
      </c>
      <c r="U8544" t="b">
        <f t="shared" si="2001"/>
        <v>1</v>
      </c>
      <c r="V8544" t="str">
        <f t="shared" si="2002"/>
        <v>Average Company</v>
      </c>
      <c r="W8544" t="str">
        <f t="shared" si="2003"/>
        <v>Don't Buy</v>
      </c>
      <c r="X8544" t="str">
        <f t="shared" si="2004"/>
        <v>Not Known</v>
      </c>
      <c r="Z8544" t="str">
        <f t="shared" si="2005"/>
        <v>None</v>
      </c>
      <c r="AB8544" t="str">
        <f t="shared" si="2006"/>
        <v>0</v>
      </c>
    </row>
    <row r="8545" spans="1:28" x14ac:dyDescent="0.3">
      <c r="A8545">
        <v>8543</v>
      </c>
      <c r="B8545" t="s">
        <v>13575</v>
      </c>
      <c r="C8545" t="str">
        <f t="shared" si="1993"/>
        <v>Long</v>
      </c>
      <c r="D8545">
        <v>4.3</v>
      </c>
      <c r="F8545" s="1">
        <f t="shared" si="2007"/>
        <v>4.3</v>
      </c>
      <c r="G8545" s="1">
        <f t="shared" si="1994"/>
        <v>4.3</v>
      </c>
      <c r="H8545">
        <f t="shared" si="1995"/>
        <v>4.3</v>
      </c>
      <c r="I8545" t="s">
        <v>13576</v>
      </c>
      <c r="J8545" t="s">
        <v>22</v>
      </c>
      <c r="K8545" t="s">
        <v>12656</v>
      </c>
      <c r="L8545" t="str">
        <f t="shared" si="1996"/>
        <v>Established</v>
      </c>
      <c r="N8545" s="2">
        <f t="shared" si="1997"/>
        <v>16</v>
      </c>
      <c r="O8545" t="s">
        <v>121</v>
      </c>
      <c r="P8545" t="s">
        <v>1308</v>
      </c>
      <c r="Q8545" t="s">
        <v>1630</v>
      </c>
      <c r="R8545" t="str">
        <f t="shared" si="1998"/>
        <v>Great</v>
      </c>
      <c r="S8545" t="str">
        <f t="shared" si="1999"/>
        <v>Great</v>
      </c>
      <c r="T8545" t="b">
        <f t="shared" si="2000"/>
        <v>1</v>
      </c>
      <c r="U8545" t="b">
        <f t="shared" si="2001"/>
        <v>1</v>
      </c>
      <c r="V8545" t="str">
        <f t="shared" si="2002"/>
        <v>Average Company</v>
      </c>
      <c r="W8545" t="str">
        <f t="shared" si="2003"/>
        <v>Don't Buy</v>
      </c>
      <c r="X8545" t="str">
        <f t="shared" si="2004"/>
        <v>Not Known</v>
      </c>
      <c r="Z8545" t="str">
        <f t="shared" si="2005"/>
        <v>None</v>
      </c>
      <c r="AB8545" t="str">
        <f t="shared" si="2006"/>
        <v>0</v>
      </c>
    </row>
    <row r="8546" spans="1:28" x14ac:dyDescent="0.3">
      <c r="A8546">
        <v>8544</v>
      </c>
      <c r="B8546" t="s">
        <v>13577</v>
      </c>
      <c r="C8546" t="str">
        <f t="shared" si="1993"/>
        <v>Long</v>
      </c>
      <c r="D8546">
        <v>4.0999999999999996</v>
      </c>
      <c r="F8546" s="1">
        <f t="shared" si="2007"/>
        <v>4.0999999999999996</v>
      </c>
      <c r="G8546" s="1">
        <f t="shared" si="1994"/>
        <v>4.0999999999999996</v>
      </c>
      <c r="H8546">
        <f t="shared" si="1995"/>
        <v>4.0999999999999996</v>
      </c>
      <c r="I8546" t="s">
        <v>13576</v>
      </c>
      <c r="J8546" t="s">
        <v>22</v>
      </c>
      <c r="K8546" t="s">
        <v>13578</v>
      </c>
      <c r="L8546" t="str">
        <f t="shared" si="1996"/>
        <v>Established</v>
      </c>
      <c r="N8546" s="2">
        <f t="shared" si="1997"/>
        <v>23</v>
      </c>
      <c r="O8546" t="s">
        <v>230</v>
      </c>
      <c r="P8546" t="s">
        <v>691</v>
      </c>
      <c r="Q8546" t="s">
        <v>315</v>
      </c>
      <c r="R8546" t="str">
        <f t="shared" si="1998"/>
        <v>Great</v>
      </c>
      <c r="S8546" t="str">
        <f t="shared" si="1999"/>
        <v>Great</v>
      </c>
      <c r="T8546" t="b">
        <f t="shared" si="2000"/>
        <v>1</v>
      </c>
      <c r="U8546" t="b">
        <f t="shared" si="2001"/>
        <v>1</v>
      </c>
      <c r="V8546" t="str">
        <f t="shared" si="2002"/>
        <v>Top Company</v>
      </c>
      <c r="W8546" t="str">
        <f t="shared" si="2003"/>
        <v>Don't Buy</v>
      </c>
      <c r="X8546" t="str">
        <f t="shared" si="2004"/>
        <v>Not Known</v>
      </c>
      <c r="Z8546" t="str">
        <f t="shared" si="2005"/>
        <v>None</v>
      </c>
      <c r="AB8546" t="str">
        <f t="shared" si="2006"/>
        <v>0</v>
      </c>
    </row>
    <row r="8547" spans="1:28" x14ac:dyDescent="0.3">
      <c r="A8547">
        <v>8545</v>
      </c>
      <c r="B8547" t="s">
        <v>13579</v>
      </c>
      <c r="C8547" t="str">
        <f t="shared" si="1993"/>
        <v>Long</v>
      </c>
      <c r="D8547">
        <v>4.2</v>
      </c>
      <c r="F8547" s="1">
        <f t="shared" si="2007"/>
        <v>4.2</v>
      </c>
      <c r="G8547" s="1">
        <f t="shared" si="1994"/>
        <v>4.2</v>
      </c>
      <c r="H8547">
        <f t="shared" si="1995"/>
        <v>4.2</v>
      </c>
      <c r="I8547" t="s">
        <v>13576</v>
      </c>
      <c r="J8547" t="s">
        <v>22</v>
      </c>
      <c r="K8547" t="s">
        <v>6745</v>
      </c>
      <c r="L8547" t="str">
        <f t="shared" si="1996"/>
        <v>Established</v>
      </c>
      <c r="N8547" s="2">
        <f t="shared" si="1997"/>
        <v>16</v>
      </c>
      <c r="O8547" t="s">
        <v>121</v>
      </c>
      <c r="P8547" t="s">
        <v>691</v>
      </c>
      <c r="Q8547" t="s">
        <v>19</v>
      </c>
      <c r="R8547" t="str">
        <f t="shared" si="1998"/>
        <v>Great</v>
      </c>
      <c r="S8547" t="str">
        <f t="shared" si="1999"/>
        <v>Great</v>
      </c>
      <c r="T8547" t="b">
        <f t="shared" si="2000"/>
        <v>1</v>
      </c>
      <c r="U8547" t="b">
        <f t="shared" si="2001"/>
        <v>1</v>
      </c>
      <c r="V8547" t="str">
        <f t="shared" si="2002"/>
        <v>Average Company</v>
      </c>
      <c r="W8547" t="str">
        <f t="shared" si="2003"/>
        <v>Don't Buy</v>
      </c>
      <c r="X8547" t="str">
        <f t="shared" si="2004"/>
        <v>Not Known</v>
      </c>
      <c r="Z8547" t="str">
        <f t="shared" si="2005"/>
        <v>None</v>
      </c>
      <c r="AB8547" t="str">
        <f t="shared" si="2006"/>
        <v>1Million</v>
      </c>
    </row>
    <row r="8548" spans="1:28" x14ac:dyDescent="0.3">
      <c r="A8548">
        <v>8546</v>
      </c>
      <c r="B8548" t="s">
        <v>13580</v>
      </c>
      <c r="C8548" t="str">
        <f t="shared" si="1993"/>
        <v>Long</v>
      </c>
      <c r="D8548">
        <v>3.8</v>
      </c>
      <c r="F8548" s="1">
        <f t="shared" si="2007"/>
        <v>3.8</v>
      </c>
      <c r="G8548" s="1">
        <f t="shared" si="1994"/>
        <v>3.8</v>
      </c>
      <c r="H8548">
        <f t="shared" si="1995"/>
        <v>3.8</v>
      </c>
      <c r="I8548" t="s">
        <v>13576</v>
      </c>
      <c r="J8548" t="s">
        <v>22</v>
      </c>
      <c r="K8548" t="s">
        <v>12174</v>
      </c>
      <c r="L8548" t="str">
        <f t="shared" si="1996"/>
        <v>Established</v>
      </c>
      <c r="N8548" s="2">
        <f t="shared" si="1997"/>
        <v>11</v>
      </c>
      <c r="O8548" t="s">
        <v>146</v>
      </c>
      <c r="P8548" t="s">
        <v>683</v>
      </c>
      <c r="Q8548" t="s">
        <v>295</v>
      </c>
      <c r="R8548" t="str">
        <f t="shared" si="1998"/>
        <v>Average</v>
      </c>
      <c r="S8548" t="str">
        <f t="shared" si="1999"/>
        <v xml:space="preserve"> </v>
      </c>
      <c r="T8548" t="b">
        <f t="shared" si="2000"/>
        <v>0</v>
      </c>
      <c r="U8548" t="b">
        <f t="shared" si="2001"/>
        <v>1</v>
      </c>
      <c r="V8548" t="str">
        <f t="shared" si="2002"/>
        <v>Average Company</v>
      </c>
      <c r="W8548" t="str">
        <f t="shared" si="2003"/>
        <v>Don't Buy</v>
      </c>
      <c r="X8548" t="str">
        <f t="shared" si="2004"/>
        <v>Not Known</v>
      </c>
      <c r="Z8548" t="str">
        <f t="shared" si="2005"/>
        <v>None</v>
      </c>
      <c r="AB8548" t="str">
        <f t="shared" si="2006"/>
        <v>0</v>
      </c>
    </row>
    <row r="8549" spans="1:28" x14ac:dyDescent="0.3">
      <c r="A8549">
        <v>8547</v>
      </c>
      <c r="B8549" t="s">
        <v>13581</v>
      </c>
      <c r="C8549" t="str">
        <f t="shared" si="1993"/>
        <v>Long</v>
      </c>
      <c r="D8549">
        <v>4.2</v>
      </c>
      <c r="F8549" s="1">
        <f t="shared" si="2007"/>
        <v>4.2</v>
      </c>
      <c r="G8549" s="1">
        <f t="shared" si="1994"/>
        <v>4.2</v>
      </c>
      <c r="H8549">
        <f t="shared" si="1995"/>
        <v>4.2</v>
      </c>
      <c r="I8549" t="s">
        <v>13576</v>
      </c>
      <c r="J8549" t="s">
        <v>22</v>
      </c>
      <c r="K8549" t="s">
        <v>13582</v>
      </c>
      <c r="L8549" t="str">
        <f t="shared" si="1996"/>
        <v>Established</v>
      </c>
      <c r="N8549" s="2">
        <f t="shared" si="1997"/>
        <v>18</v>
      </c>
      <c r="O8549" t="s">
        <v>200</v>
      </c>
      <c r="P8549" t="s">
        <v>691</v>
      </c>
      <c r="Q8549" t="s">
        <v>773</v>
      </c>
      <c r="R8549" t="str">
        <f t="shared" si="1998"/>
        <v>Great</v>
      </c>
      <c r="S8549" t="str">
        <f t="shared" si="1999"/>
        <v>Great</v>
      </c>
      <c r="T8549" t="b">
        <f t="shared" si="2000"/>
        <v>1</v>
      </c>
      <c r="U8549" t="b">
        <f t="shared" si="2001"/>
        <v>1</v>
      </c>
      <c r="V8549" t="str">
        <f t="shared" si="2002"/>
        <v>Average Company</v>
      </c>
      <c r="W8549" t="str">
        <f t="shared" si="2003"/>
        <v>Don't Buy</v>
      </c>
      <c r="X8549" t="str">
        <f t="shared" si="2004"/>
        <v>Not Known</v>
      </c>
      <c r="Z8549" t="str">
        <f t="shared" si="2005"/>
        <v>None</v>
      </c>
      <c r="AB8549" t="str">
        <f t="shared" si="2006"/>
        <v>0</v>
      </c>
    </row>
    <row r="8550" spans="1:28" x14ac:dyDescent="0.3">
      <c r="A8550">
        <v>8548</v>
      </c>
      <c r="B8550" t="s">
        <v>13583</v>
      </c>
      <c r="C8550" t="str">
        <f t="shared" si="1993"/>
        <v>Long</v>
      </c>
      <c r="D8550">
        <v>3.9</v>
      </c>
      <c r="F8550" s="1">
        <f t="shared" si="2007"/>
        <v>3.9</v>
      </c>
      <c r="G8550" s="1">
        <f t="shared" si="1994"/>
        <v>3.9</v>
      </c>
      <c r="H8550">
        <f t="shared" si="1995"/>
        <v>3.9</v>
      </c>
      <c r="I8550" t="s">
        <v>13576</v>
      </c>
      <c r="J8550" t="s">
        <v>22</v>
      </c>
      <c r="K8550" t="s">
        <v>9348</v>
      </c>
      <c r="L8550" t="str">
        <f t="shared" si="1996"/>
        <v>Established</v>
      </c>
      <c r="N8550" s="2">
        <f t="shared" si="1997"/>
        <v>31</v>
      </c>
      <c r="O8550" t="s">
        <v>58</v>
      </c>
      <c r="P8550" t="s">
        <v>691</v>
      </c>
      <c r="Q8550" t="s">
        <v>117</v>
      </c>
      <c r="R8550" t="str">
        <f t="shared" si="1998"/>
        <v>Average</v>
      </c>
      <c r="S8550" t="str">
        <f t="shared" si="1999"/>
        <v xml:space="preserve"> </v>
      </c>
      <c r="T8550" t="b">
        <f t="shared" si="2000"/>
        <v>0</v>
      </c>
      <c r="U8550" t="b">
        <f t="shared" si="2001"/>
        <v>1</v>
      </c>
      <c r="V8550" t="str">
        <f t="shared" si="2002"/>
        <v>Average Company</v>
      </c>
      <c r="W8550" t="str">
        <f t="shared" si="2003"/>
        <v>Don't Buy</v>
      </c>
      <c r="X8550" t="str">
        <f t="shared" si="2004"/>
        <v>Not Known</v>
      </c>
      <c r="Z8550" t="str">
        <f t="shared" si="2005"/>
        <v>None</v>
      </c>
      <c r="AB8550" t="str">
        <f t="shared" si="2006"/>
        <v>0</v>
      </c>
    </row>
    <row r="8551" spans="1:28" x14ac:dyDescent="0.3">
      <c r="A8551">
        <v>8549</v>
      </c>
      <c r="B8551" t="s">
        <v>13584</v>
      </c>
      <c r="C8551" t="str">
        <f t="shared" si="1993"/>
        <v>Long</v>
      </c>
      <c r="D8551">
        <v>4</v>
      </c>
      <c r="F8551" s="1">
        <f t="shared" si="2007"/>
        <v>4</v>
      </c>
      <c r="G8551" s="1">
        <f t="shared" si="1994"/>
        <v>4</v>
      </c>
      <c r="H8551">
        <f t="shared" si="1995"/>
        <v>4</v>
      </c>
      <c r="I8551" t="s">
        <v>13576</v>
      </c>
      <c r="J8551" t="s">
        <v>22</v>
      </c>
      <c r="K8551" t="s">
        <v>898</v>
      </c>
      <c r="L8551" t="str">
        <f t="shared" si="1996"/>
        <v>Established</v>
      </c>
      <c r="N8551" s="2">
        <f t="shared" si="1997"/>
        <v>22</v>
      </c>
      <c r="O8551" t="s">
        <v>142</v>
      </c>
      <c r="P8551" t="s">
        <v>1308</v>
      </c>
      <c r="Q8551" t="s">
        <v>315</v>
      </c>
      <c r="R8551" t="str">
        <f t="shared" si="1998"/>
        <v>Average</v>
      </c>
      <c r="S8551" t="str">
        <f t="shared" si="1999"/>
        <v xml:space="preserve"> </v>
      </c>
      <c r="T8551" t="b">
        <f t="shared" si="2000"/>
        <v>0</v>
      </c>
      <c r="U8551" t="b">
        <f t="shared" si="2001"/>
        <v>1</v>
      </c>
      <c r="V8551" t="str">
        <f t="shared" si="2002"/>
        <v>Average Company</v>
      </c>
      <c r="W8551" t="str">
        <f t="shared" si="2003"/>
        <v>Buy</v>
      </c>
      <c r="X8551" t="str">
        <f t="shared" si="2004"/>
        <v>Not Known</v>
      </c>
      <c r="Z8551" t="str">
        <f t="shared" si="2005"/>
        <v>None</v>
      </c>
      <c r="AB8551" t="str">
        <f t="shared" si="2006"/>
        <v>0</v>
      </c>
    </row>
    <row r="8552" spans="1:28" x14ac:dyDescent="0.3">
      <c r="A8552">
        <v>8550</v>
      </c>
      <c r="B8552" t="s">
        <v>13585</v>
      </c>
      <c r="C8552" t="str">
        <f t="shared" si="1993"/>
        <v>Short</v>
      </c>
      <c r="D8552">
        <v>3.8</v>
      </c>
      <c r="F8552" s="1">
        <f t="shared" si="2007"/>
        <v>3.8</v>
      </c>
      <c r="G8552" s="1">
        <f t="shared" si="1994"/>
        <v>3.8</v>
      </c>
      <c r="H8552">
        <f t="shared" si="1995"/>
        <v>3.8</v>
      </c>
      <c r="I8552" t="s">
        <v>13576</v>
      </c>
      <c r="J8552" t="s">
        <v>22</v>
      </c>
      <c r="K8552" t="s">
        <v>3749</v>
      </c>
      <c r="L8552" t="str">
        <f t="shared" si="1996"/>
        <v>Established</v>
      </c>
      <c r="N8552" s="2">
        <f t="shared" si="1997"/>
        <v>29</v>
      </c>
      <c r="O8552" t="s">
        <v>62</v>
      </c>
      <c r="P8552" t="s">
        <v>147</v>
      </c>
      <c r="Q8552" t="s">
        <v>918</v>
      </c>
      <c r="R8552" t="str">
        <f t="shared" si="1998"/>
        <v>Average</v>
      </c>
      <c r="S8552" t="str">
        <f t="shared" si="1999"/>
        <v xml:space="preserve"> </v>
      </c>
      <c r="T8552" t="b">
        <f t="shared" si="2000"/>
        <v>0</v>
      </c>
      <c r="U8552" t="b">
        <f t="shared" si="2001"/>
        <v>1</v>
      </c>
      <c r="V8552" t="str">
        <f t="shared" si="2002"/>
        <v>Average Company</v>
      </c>
      <c r="W8552" t="str">
        <f t="shared" si="2003"/>
        <v>Buy</v>
      </c>
      <c r="X8552" t="str">
        <f t="shared" si="2004"/>
        <v>Not Known</v>
      </c>
      <c r="Z8552" t="str">
        <f t="shared" si="2005"/>
        <v>None</v>
      </c>
      <c r="AB8552" t="str">
        <f t="shared" si="2006"/>
        <v>0</v>
      </c>
    </row>
    <row r="8553" spans="1:28" x14ac:dyDescent="0.3">
      <c r="A8553">
        <v>8551</v>
      </c>
      <c r="B8553" t="s">
        <v>13586</v>
      </c>
      <c r="C8553" t="str">
        <f t="shared" si="1993"/>
        <v>Long</v>
      </c>
      <c r="D8553">
        <v>3.7</v>
      </c>
      <c r="F8553" s="1">
        <f t="shared" si="2007"/>
        <v>3.7</v>
      </c>
      <c r="G8553" s="1">
        <f t="shared" si="1994"/>
        <v>3.7</v>
      </c>
      <c r="H8553">
        <f t="shared" si="1995"/>
        <v>3.7</v>
      </c>
      <c r="I8553" t="s">
        <v>13576</v>
      </c>
      <c r="J8553" t="s">
        <v>22</v>
      </c>
      <c r="K8553" t="s">
        <v>10379</v>
      </c>
      <c r="L8553" t="str">
        <f t="shared" si="1996"/>
        <v>Established</v>
      </c>
      <c r="N8553" s="2">
        <f t="shared" si="1997"/>
        <v>26</v>
      </c>
      <c r="O8553" t="s">
        <v>126</v>
      </c>
      <c r="P8553" t="s">
        <v>683</v>
      </c>
      <c r="Q8553" t="s">
        <v>44</v>
      </c>
      <c r="R8553" t="str">
        <f t="shared" si="1998"/>
        <v>Average</v>
      </c>
      <c r="S8553" t="str">
        <f t="shared" si="1999"/>
        <v xml:space="preserve"> </v>
      </c>
      <c r="T8553" t="b">
        <f t="shared" si="2000"/>
        <v>0</v>
      </c>
      <c r="U8553" t="b">
        <f t="shared" si="2001"/>
        <v>1</v>
      </c>
      <c r="V8553" t="str">
        <f t="shared" si="2002"/>
        <v>Average Company</v>
      </c>
      <c r="W8553" t="str">
        <f t="shared" si="2003"/>
        <v>Don't Buy</v>
      </c>
      <c r="X8553" t="str">
        <f t="shared" si="2004"/>
        <v>Not Known</v>
      </c>
      <c r="Z8553" t="str">
        <f t="shared" si="2005"/>
        <v>None</v>
      </c>
      <c r="AB8553" t="str">
        <f t="shared" si="2006"/>
        <v>0</v>
      </c>
    </row>
    <row r="8554" spans="1:28" x14ac:dyDescent="0.3">
      <c r="A8554">
        <v>8552</v>
      </c>
      <c r="B8554" t="s">
        <v>13587</v>
      </c>
      <c r="C8554" t="str">
        <f t="shared" si="1993"/>
        <v>Long</v>
      </c>
      <c r="D8554">
        <v>4.2</v>
      </c>
      <c r="F8554" s="1">
        <f t="shared" si="2007"/>
        <v>4.2</v>
      </c>
      <c r="G8554" s="1">
        <f t="shared" si="1994"/>
        <v>4.2</v>
      </c>
      <c r="H8554">
        <f t="shared" si="1995"/>
        <v>4.2</v>
      </c>
      <c r="I8554" t="s">
        <v>13576</v>
      </c>
      <c r="J8554" t="s">
        <v>5262</v>
      </c>
      <c r="K8554" t="s">
        <v>406</v>
      </c>
      <c r="L8554" t="str">
        <f t="shared" si="1996"/>
        <v>Established</v>
      </c>
      <c r="N8554" s="2">
        <f t="shared" si="1997"/>
        <v>20</v>
      </c>
      <c r="O8554" t="s">
        <v>683</v>
      </c>
      <c r="Q8554" t="s">
        <v>105</v>
      </c>
      <c r="R8554" t="str">
        <f t="shared" si="1998"/>
        <v>Great</v>
      </c>
      <c r="S8554" t="str">
        <f t="shared" si="1999"/>
        <v>Great</v>
      </c>
      <c r="T8554" t="b">
        <f t="shared" si="2000"/>
        <v>1</v>
      </c>
      <c r="U8554" t="b">
        <f t="shared" si="2001"/>
        <v>1</v>
      </c>
      <c r="V8554" t="str">
        <f t="shared" si="2002"/>
        <v>Average Company</v>
      </c>
      <c r="W8554" t="str">
        <f t="shared" si="2003"/>
        <v>Don't Buy</v>
      </c>
      <c r="X8554" t="str">
        <f t="shared" si="2004"/>
        <v>Not Known</v>
      </c>
      <c r="Z8554" t="str">
        <f t="shared" si="2005"/>
        <v>None</v>
      </c>
      <c r="AB8554" t="str">
        <f t="shared" si="2006"/>
        <v>0</v>
      </c>
    </row>
    <row r="8555" spans="1:28" x14ac:dyDescent="0.3">
      <c r="A8555">
        <v>8553</v>
      </c>
      <c r="B8555" t="s">
        <v>13588</v>
      </c>
      <c r="C8555" t="str">
        <f t="shared" si="1993"/>
        <v>Long</v>
      </c>
      <c r="D8555">
        <v>4.2</v>
      </c>
      <c r="F8555" s="1">
        <f t="shared" si="2007"/>
        <v>4.2</v>
      </c>
      <c r="G8555" s="1">
        <f t="shared" si="1994"/>
        <v>4.2</v>
      </c>
      <c r="H8555">
        <f t="shared" si="1995"/>
        <v>4.2</v>
      </c>
      <c r="I8555" t="s">
        <v>13576</v>
      </c>
      <c r="J8555" t="s">
        <v>22</v>
      </c>
      <c r="K8555" t="s">
        <v>1119</v>
      </c>
      <c r="L8555" t="str">
        <f t="shared" si="1996"/>
        <v>Established</v>
      </c>
      <c r="N8555" s="2">
        <f t="shared" si="1997"/>
        <v>15</v>
      </c>
      <c r="O8555" t="s">
        <v>84</v>
      </c>
      <c r="P8555" t="s">
        <v>3957</v>
      </c>
      <c r="Q8555" t="s">
        <v>19</v>
      </c>
      <c r="R8555" t="str">
        <f t="shared" si="1998"/>
        <v>Great</v>
      </c>
      <c r="S8555" t="str">
        <f t="shared" si="1999"/>
        <v>Great</v>
      </c>
      <c r="T8555" t="b">
        <f t="shared" si="2000"/>
        <v>1</v>
      </c>
      <c r="U8555" t="b">
        <f t="shared" si="2001"/>
        <v>1</v>
      </c>
      <c r="V8555" t="str">
        <f t="shared" si="2002"/>
        <v>Average Company</v>
      </c>
      <c r="W8555" t="str">
        <f t="shared" si="2003"/>
        <v>Don't Buy</v>
      </c>
      <c r="X8555" t="str">
        <f t="shared" si="2004"/>
        <v>Not Known</v>
      </c>
      <c r="Z8555" t="str">
        <f t="shared" si="2005"/>
        <v>None</v>
      </c>
      <c r="AB8555" t="str">
        <f t="shared" si="2006"/>
        <v>1Million</v>
      </c>
    </row>
    <row r="8556" spans="1:28" x14ac:dyDescent="0.3">
      <c r="A8556">
        <v>8554</v>
      </c>
      <c r="B8556" t="s">
        <v>13589</v>
      </c>
      <c r="C8556" t="str">
        <f t="shared" si="1993"/>
        <v>Long</v>
      </c>
      <c r="D8556">
        <v>4.2</v>
      </c>
      <c r="F8556" s="1">
        <f t="shared" si="2007"/>
        <v>4.2</v>
      </c>
      <c r="G8556" s="1">
        <f t="shared" si="1994"/>
        <v>4.2</v>
      </c>
      <c r="H8556">
        <f t="shared" si="1995"/>
        <v>4.2</v>
      </c>
      <c r="I8556" t="s">
        <v>13576</v>
      </c>
      <c r="J8556" t="s">
        <v>13590</v>
      </c>
      <c r="K8556" t="s">
        <v>299</v>
      </c>
      <c r="L8556" t="str">
        <f t="shared" si="1996"/>
        <v>Established</v>
      </c>
      <c r="N8556" s="2">
        <f t="shared" si="1997"/>
        <v>51</v>
      </c>
      <c r="O8556" t="s">
        <v>1308</v>
      </c>
      <c r="Q8556" t="s">
        <v>999</v>
      </c>
      <c r="R8556" t="str">
        <f t="shared" si="1998"/>
        <v>Great</v>
      </c>
      <c r="S8556" t="str">
        <f t="shared" si="1999"/>
        <v>Great</v>
      </c>
      <c r="T8556" t="b">
        <f t="shared" si="2000"/>
        <v>1</v>
      </c>
      <c r="U8556" t="b">
        <f t="shared" si="2001"/>
        <v>1</v>
      </c>
      <c r="V8556" t="str">
        <f t="shared" si="2002"/>
        <v>Top Company</v>
      </c>
      <c r="W8556" t="str">
        <f t="shared" si="2003"/>
        <v>Don't Buy</v>
      </c>
      <c r="X8556" t="str">
        <f t="shared" si="2004"/>
        <v>Not Known</v>
      </c>
      <c r="Z8556" t="str">
        <f t="shared" si="2005"/>
        <v>None</v>
      </c>
      <c r="AB8556" t="str">
        <f t="shared" si="2006"/>
        <v>0</v>
      </c>
    </row>
    <row r="8557" spans="1:28" x14ac:dyDescent="0.3">
      <c r="A8557">
        <v>8555</v>
      </c>
      <c r="B8557" t="s">
        <v>13591</v>
      </c>
      <c r="C8557" t="str">
        <f t="shared" si="1993"/>
        <v>Long</v>
      </c>
      <c r="D8557">
        <v>4.4000000000000004</v>
      </c>
      <c r="F8557" s="1" t="e">
        <f t="shared" si="2007"/>
        <v>#VALUE!</v>
      </c>
      <c r="G8557" s="1" t="e">
        <f t="shared" si="1994"/>
        <v>#VALUE!</v>
      </c>
      <c r="H8557" t="e">
        <f t="shared" si="1995"/>
        <v>#VALUE!</v>
      </c>
      <c r="I8557" t="s">
        <v>13576</v>
      </c>
      <c r="J8557" t="s">
        <v>5534</v>
      </c>
      <c r="K8557" t="s">
        <v>925</v>
      </c>
      <c r="L8557" t="e">
        <f t="shared" si="1996"/>
        <v>#VALUE!</v>
      </c>
      <c r="N8557" s="2" t="e">
        <f t="shared" si="1997"/>
        <v>#VALUE!</v>
      </c>
      <c r="O8557" t="s">
        <v>147</v>
      </c>
      <c r="Q8557" t="s">
        <v>105</v>
      </c>
      <c r="R8557" t="str">
        <f t="shared" si="1998"/>
        <v>Great</v>
      </c>
      <c r="S8557" t="str">
        <f t="shared" si="1999"/>
        <v>Great</v>
      </c>
      <c r="T8557" t="e">
        <f t="shared" si="2000"/>
        <v>#VALUE!</v>
      </c>
      <c r="U8557" t="e">
        <f t="shared" si="2001"/>
        <v>#VALUE!</v>
      </c>
      <c r="V8557" t="e">
        <f t="shared" si="2002"/>
        <v>#VALUE!</v>
      </c>
      <c r="W8557" t="str">
        <f t="shared" si="2003"/>
        <v>Don't Buy</v>
      </c>
      <c r="X8557" t="str">
        <f t="shared" si="2004"/>
        <v>Not Known</v>
      </c>
      <c r="Z8557" t="e">
        <f t="shared" si="2005"/>
        <v>#VALUE!</v>
      </c>
      <c r="AB8557" t="str">
        <f t="shared" si="2006"/>
        <v>0</v>
      </c>
    </row>
    <row r="8558" spans="1:28" x14ac:dyDescent="0.3">
      <c r="A8558">
        <v>8556</v>
      </c>
      <c r="B8558" t="s">
        <v>13592</v>
      </c>
      <c r="C8558" t="str">
        <f t="shared" si="1993"/>
        <v>Short</v>
      </c>
      <c r="D8558">
        <v>4</v>
      </c>
      <c r="F8558" s="1">
        <f t="shared" si="2007"/>
        <v>4</v>
      </c>
      <c r="G8558" s="1">
        <f t="shared" si="1994"/>
        <v>4</v>
      </c>
      <c r="H8558">
        <f t="shared" si="1995"/>
        <v>4</v>
      </c>
      <c r="I8558" t="s">
        <v>13576</v>
      </c>
      <c r="J8558" t="s">
        <v>10</v>
      </c>
      <c r="K8558" t="s">
        <v>13593</v>
      </c>
      <c r="L8558" t="str">
        <f t="shared" si="1996"/>
        <v>Established</v>
      </c>
      <c r="N8558" s="2">
        <f t="shared" si="1997"/>
        <v>16</v>
      </c>
      <c r="O8558" t="s">
        <v>121</v>
      </c>
      <c r="P8558" t="s">
        <v>683</v>
      </c>
      <c r="Q8558" t="s">
        <v>19</v>
      </c>
      <c r="R8558" t="str">
        <f t="shared" si="1998"/>
        <v>Average</v>
      </c>
      <c r="S8558" t="str">
        <f t="shared" si="1999"/>
        <v xml:space="preserve"> </v>
      </c>
      <c r="T8558" t="b">
        <f t="shared" si="2000"/>
        <v>0</v>
      </c>
      <c r="U8558" t="b">
        <f t="shared" si="2001"/>
        <v>1</v>
      </c>
      <c r="V8558" t="str">
        <f t="shared" si="2002"/>
        <v>Average Company</v>
      </c>
      <c r="W8558" t="str">
        <f t="shared" si="2003"/>
        <v>Don't Buy</v>
      </c>
      <c r="X8558" t="str">
        <f t="shared" si="2004"/>
        <v>Not Known</v>
      </c>
      <c r="Z8558" t="str">
        <f t="shared" si="2005"/>
        <v>None</v>
      </c>
      <c r="AB8558" t="str">
        <f t="shared" si="2006"/>
        <v>500K</v>
      </c>
    </row>
    <row r="8559" spans="1:28" x14ac:dyDescent="0.3">
      <c r="A8559">
        <v>8557</v>
      </c>
      <c r="B8559" t="s">
        <v>13594</v>
      </c>
      <c r="C8559" t="str">
        <f t="shared" si="1993"/>
        <v>Long</v>
      </c>
      <c r="D8559">
        <v>3.8</v>
      </c>
      <c r="F8559" s="1">
        <f t="shared" si="2007"/>
        <v>3.8</v>
      </c>
      <c r="G8559" s="1">
        <f t="shared" si="1994"/>
        <v>3.8</v>
      </c>
      <c r="H8559">
        <f t="shared" si="1995"/>
        <v>3.8</v>
      </c>
      <c r="I8559" t="s">
        <v>13576</v>
      </c>
      <c r="J8559" t="s">
        <v>22</v>
      </c>
      <c r="K8559" t="s">
        <v>13595</v>
      </c>
      <c r="L8559" t="str">
        <f t="shared" si="1996"/>
        <v>Established</v>
      </c>
      <c r="N8559" s="2">
        <f t="shared" si="1997"/>
        <v>44</v>
      </c>
      <c r="O8559" t="s">
        <v>96</v>
      </c>
      <c r="P8559" t="s">
        <v>691</v>
      </c>
      <c r="Q8559" t="s">
        <v>105</v>
      </c>
      <c r="R8559" t="str">
        <f t="shared" si="1998"/>
        <v>Average</v>
      </c>
      <c r="S8559" t="str">
        <f t="shared" si="1999"/>
        <v xml:space="preserve"> </v>
      </c>
      <c r="T8559" t="b">
        <f t="shared" si="2000"/>
        <v>0</v>
      </c>
      <c r="U8559" t="b">
        <f t="shared" si="2001"/>
        <v>1</v>
      </c>
      <c r="V8559" t="str">
        <f t="shared" si="2002"/>
        <v>Average Company</v>
      </c>
      <c r="W8559" t="str">
        <f t="shared" si="2003"/>
        <v>Don't Buy</v>
      </c>
      <c r="X8559" t="str">
        <f t="shared" si="2004"/>
        <v>Not Known</v>
      </c>
      <c r="Z8559" t="str">
        <f t="shared" si="2005"/>
        <v>None</v>
      </c>
      <c r="AB8559" t="str">
        <f t="shared" si="2006"/>
        <v>0</v>
      </c>
    </row>
    <row r="8560" spans="1:28" x14ac:dyDescent="0.3">
      <c r="A8560">
        <v>8558</v>
      </c>
      <c r="B8560" t="s">
        <v>13596</v>
      </c>
      <c r="C8560" t="str">
        <f t="shared" si="1993"/>
        <v>Long</v>
      </c>
      <c r="D8560">
        <v>4.0999999999999996</v>
      </c>
      <c r="F8560" s="1">
        <f t="shared" si="2007"/>
        <v>4.0999999999999996</v>
      </c>
      <c r="G8560" s="1">
        <f t="shared" si="1994"/>
        <v>4.0999999999999996</v>
      </c>
      <c r="H8560">
        <f t="shared" si="1995"/>
        <v>4.0999999999999996</v>
      </c>
      <c r="I8560" t="s">
        <v>13576</v>
      </c>
      <c r="J8560" t="s">
        <v>10</v>
      </c>
      <c r="K8560" t="s">
        <v>8135</v>
      </c>
      <c r="L8560" t="str">
        <f t="shared" si="1996"/>
        <v>Established</v>
      </c>
      <c r="N8560" s="2">
        <f t="shared" si="1997"/>
        <v>29</v>
      </c>
      <c r="O8560" t="s">
        <v>62</v>
      </c>
      <c r="P8560" t="s">
        <v>683</v>
      </c>
      <c r="Q8560" t="s">
        <v>204</v>
      </c>
      <c r="R8560" t="str">
        <f t="shared" si="1998"/>
        <v>Great</v>
      </c>
      <c r="S8560" t="str">
        <f t="shared" si="1999"/>
        <v>Great</v>
      </c>
      <c r="T8560" t="b">
        <f t="shared" si="2000"/>
        <v>1</v>
      </c>
      <c r="U8560" t="b">
        <f t="shared" si="2001"/>
        <v>1</v>
      </c>
      <c r="V8560" t="str">
        <f t="shared" si="2002"/>
        <v>Top Company</v>
      </c>
      <c r="W8560" t="str">
        <f t="shared" si="2003"/>
        <v>Don't Buy</v>
      </c>
      <c r="X8560" t="str">
        <f t="shared" si="2004"/>
        <v>Not Known</v>
      </c>
      <c r="Z8560" t="str">
        <f t="shared" si="2005"/>
        <v>None</v>
      </c>
      <c r="AB8560" t="str">
        <f t="shared" si="2006"/>
        <v>0</v>
      </c>
    </row>
    <row r="8561" spans="1:28" x14ac:dyDescent="0.3">
      <c r="A8561">
        <v>8559</v>
      </c>
      <c r="B8561" t="s">
        <v>13597</v>
      </c>
      <c r="C8561" t="str">
        <f t="shared" si="1993"/>
        <v>Long</v>
      </c>
      <c r="D8561">
        <v>3.9</v>
      </c>
      <c r="F8561" s="1">
        <f t="shared" si="2007"/>
        <v>3.9</v>
      </c>
      <c r="G8561" s="1">
        <f t="shared" si="1994"/>
        <v>3.9</v>
      </c>
      <c r="H8561">
        <f t="shared" si="1995"/>
        <v>3.9</v>
      </c>
      <c r="I8561" t="s">
        <v>13576</v>
      </c>
      <c r="J8561" t="s">
        <v>22</v>
      </c>
      <c r="K8561" t="s">
        <v>13598</v>
      </c>
      <c r="L8561" t="str">
        <f t="shared" si="1996"/>
        <v>Established</v>
      </c>
      <c r="N8561" s="2">
        <f t="shared" si="1997"/>
        <v>15</v>
      </c>
      <c r="O8561" t="s">
        <v>84</v>
      </c>
      <c r="P8561" t="s">
        <v>1308</v>
      </c>
      <c r="Q8561" t="s">
        <v>378</v>
      </c>
      <c r="R8561" t="str">
        <f t="shared" si="1998"/>
        <v>Average</v>
      </c>
      <c r="S8561" t="str">
        <f t="shared" si="1999"/>
        <v xml:space="preserve"> </v>
      </c>
      <c r="T8561" t="b">
        <f t="shared" si="2000"/>
        <v>0</v>
      </c>
      <c r="U8561" t="b">
        <f t="shared" si="2001"/>
        <v>1</v>
      </c>
      <c r="V8561" t="str">
        <f t="shared" si="2002"/>
        <v>Average Company</v>
      </c>
      <c r="W8561" t="str">
        <f t="shared" si="2003"/>
        <v>Don't Buy</v>
      </c>
      <c r="X8561" t="str">
        <f t="shared" si="2004"/>
        <v>Not Known</v>
      </c>
      <c r="Z8561" t="str">
        <f t="shared" si="2005"/>
        <v>None</v>
      </c>
      <c r="AB8561" t="str">
        <f t="shared" si="2006"/>
        <v>0</v>
      </c>
    </row>
    <row r="8562" spans="1:28" x14ac:dyDescent="0.3">
      <c r="A8562">
        <v>8560</v>
      </c>
      <c r="B8562" t="s">
        <v>13599</v>
      </c>
      <c r="C8562" t="str">
        <f t="shared" si="1993"/>
        <v>Long</v>
      </c>
      <c r="D8562">
        <v>4.0999999999999996</v>
      </c>
      <c r="F8562" s="1" t="e">
        <f t="shared" si="2007"/>
        <v>#VALUE!</v>
      </c>
      <c r="G8562" s="1" t="e">
        <f t="shared" si="1994"/>
        <v>#VALUE!</v>
      </c>
      <c r="H8562" t="e">
        <f t="shared" si="1995"/>
        <v>#VALUE!</v>
      </c>
      <c r="I8562" t="s">
        <v>13576</v>
      </c>
      <c r="J8562" t="s">
        <v>5416</v>
      </c>
      <c r="K8562" t="s">
        <v>683</v>
      </c>
      <c r="L8562" t="e">
        <f t="shared" si="1996"/>
        <v>#VALUE!</v>
      </c>
      <c r="N8562" s="2" t="e">
        <f t="shared" si="1997"/>
        <v>#VALUE!</v>
      </c>
      <c r="Q8562" t="s">
        <v>1314</v>
      </c>
      <c r="R8562" t="str">
        <f t="shared" si="1998"/>
        <v>Great</v>
      </c>
      <c r="S8562" t="str">
        <f t="shared" si="1999"/>
        <v>Great</v>
      </c>
      <c r="T8562" t="e">
        <f t="shared" si="2000"/>
        <v>#VALUE!</v>
      </c>
      <c r="U8562" t="e">
        <f t="shared" si="2001"/>
        <v>#VALUE!</v>
      </c>
      <c r="V8562" t="e">
        <f t="shared" si="2002"/>
        <v>#VALUE!</v>
      </c>
      <c r="W8562" t="str">
        <f t="shared" si="2003"/>
        <v>Don't Buy</v>
      </c>
      <c r="X8562" t="str">
        <f t="shared" si="2004"/>
        <v>Not Known</v>
      </c>
      <c r="Z8562" t="e">
        <f t="shared" si="2005"/>
        <v>#VALUE!</v>
      </c>
      <c r="AB8562" t="str">
        <f t="shared" si="2006"/>
        <v>0</v>
      </c>
    </row>
    <row r="8563" spans="1:28" x14ac:dyDescent="0.3">
      <c r="A8563">
        <v>8561</v>
      </c>
      <c r="B8563" t="s">
        <v>13600</v>
      </c>
      <c r="C8563" t="str">
        <f t="shared" si="1993"/>
        <v>Long</v>
      </c>
      <c r="D8563">
        <v>4.3</v>
      </c>
      <c r="F8563" s="1">
        <f t="shared" si="2007"/>
        <v>4.3</v>
      </c>
      <c r="G8563" s="1">
        <f t="shared" si="1994"/>
        <v>4.3</v>
      </c>
      <c r="H8563">
        <f t="shared" si="1995"/>
        <v>4.3</v>
      </c>
      <c r="I8563" t="s">
        <v>13576</v>
      </c>
      <c r="J8563" t="s">
        <v>22</v>
      </c>
      <c r="K8563" t="s">
        <v>7678</v>
      </c>
      <c r="L8563" t="str">
        <f t="shared" si="1996"/>
        <v>Established</v>
      </c>
      <c r="N8563" s="2">
        <f t="shared" si="1997"/>
        <v>33</v>
      </c>
      <c r="O8563" t="s">
        <v>18</v>
      </c>
      <c r="P8563" t="s">
        <v>1308</v>
      </c>
      <c r="Q8563" t="s">
        <v>1012</v>
      </c>
      <c r="R8563" t="str">
        <f t="shared" si="1998"/>
        <v>Great</v>
      </c>
      <c r="S8563" t="str">
        <f t="shared" si="1999"/>
        <v>Great</v>
      </c>
      <c r="T8563" t="b">
        <f t="shared" si="2000"/>
        <v>1</v>
      </c>
      <c r="U8563" t="b">
        <f t="shared" si="2001"/>
        <v>1</v>
      </c>
      <c r="V8563" t="str">
        <f t="shared" si="2002"/>
        <v>Top Company</v>
      </c>
      <c r="W8563" t="str">
        <f t="shared" si="2003"/>
        <v>Don't Buy</v>
      </c>
      <c r="X8563" t="str">
        <f t="shared" si="2004"/>
        <v>Not Known</v>
      </c>
      <c r="Z8563" t="str">
        <f t="shared" si="2005"/>
        <v>None</v>
      </c>
      <c r="AB8563" t="str">
        <f t="shared" si="2006"/>
        <v>0</v>
      </c>
    </row>
    <row r="8564" spans="1:28" x14ac:dyDescent="0.3">
      <c r="A8564">
        <v>8562</v>
      </c>
      <c r="B8564" t="s">
        <v>13601</v>
      </c>
      <c r="C8564" t="str">
        <f t="shared" si="1993"/>
        <v>Long</v>
      </c>
      <c r="D8564">
        <v>4.2</v>
      </c>
      <c r="F8564" s="1">
        <f t="shared" si="2007"/>
        <v>4.2</v>
      </c>
      <c r="G8564" s="1">
        <f t="shared" si="1994"/>
        <v>4.2</v>
      </c>
      <c r="H8564">
        <f t="shared" si="1995"/>
        <v>4.2</v>
      </c>
      <c r="I8564" t="s">
        <v>13576</v>
      </c>
      <c r="J8564" t="s">
        <v>10</v>
      </c>
      <c r="K8564" t="s">
        <v>3328</v>
      </c>
      <c r="L8564" t="str">
        <f t="shared" si="1996"/>
        <v>Established</v>
      </c>
      <c r="N8564" s="2">
        <f t="shared" si="1997"/>
        <v>65</v>
      </c>
      <c r="O8564" t="s">
        <v>1004</v>
      </c>
      <c r="P8564" t="s">
        <v>683</v>
      </c>
      <c r="Q8564" t="s">
        <v>479</v>
      </c>
      <c r="R8564" t="str">
        <f t="shared" si="1998"/>
        <v>Great</v>
      </c>
      <c r="S8564" t="str">
        <f t="shared" si="1999"/>
        <v>Great</v>
      </c>
      <c r="T8564" t="b">
        <f t="shared" si="2000"/>
        <v>1</v>
      </c>
      <c r="U8564" t="b">
        <f t="shared" si="2001"/>
        <v>1</v>
      </c>
      <c r="V8564" t="str">
        <f t="shared" si="2002"/>
        <v>Top Company</v>
      </c>
      <c r="W8564" t="str">
        <f t="shared" si="2003"/>
        <v>Don't Buy</v>
      </c>
      <c r="X8564" t="str">
        <f t="shared" si="2004"/>
        <v>Not Known</v>
      </c>
      <c r="Z8564" t="str">
        <f t="shared" si="2005"/>
        <v>None</v>
      </c>
      <c r="AB8564" t="str">
        <f t="shared" si="2006"/>
        <v>0</v>
      </c>
    </row>
    <row r="8565" spans="1:28" x14ac:dyDescent="0.3">
      <c r="A8565">
        <v>8563</v>
      </c>
      <c r="B8565" t="s">
        <v>13602</v>
      </c>
      <c r="C8565" t="str">
        <f t="shared" si="1993"/>
        <v>Long</v>
      </c>
      <c r="D8565">
        <v>4.2</v>
      </c>
      <c r="F8565" s="1" t="e">
        <f t="shared" si="2007"/>
        <v>#VALUE!</v>
      </c>
      <c r="G8565" s="1" t="e">
        <f t="shared" si="1994"/>
        <v>#VALUE!</v>
      </c>
      <c r="H8565" t="e">
        <f t="shared" si="1995"/>
        <v>#VALUE!</v>
      </c>
      <c r="I8565" t="s">
        <v>13576</v>
      </c>
      <c r="J8565" t="s">
        <v>22</v>
      </c>
      <c r="K8565" t="s">
        <v>9854</v>
      </c>
      <c r="L8565" t="e">
        <f t="shared" si="1996"/>
        <v>#VALUE!</v>
      </c>
      <c r="N8565" s="2" t="e">
        <f t="shared" si="1997"/>
        <v>#VALUE!</v>
      </c>
      <c r="Q8565" t="s">
        <v>284</v>
      </c>
      <c r="R8565" t="str">
        <f t="shared" si="1998"/>
        <v>Great</v>
      </c>
      <c r="S8565" t="str">
        <f t="shared" si="1999"/>
        <v>Great</v>
      </c>
      <c r="T8565" t="e">
        <f t="shared" si="2000"/>
        <v>#VALUE!</v>
      </c>
      <c r="U8565" t="e">
        <f t="shared" si="2001"/>
        <v>#VALUE!</v>
      </c>
      <c r="V8565" t="e">
        <f t="shared" si="2002"/>
        <v>#VALUE!</v>
      </c>
      <c r="W8565" t="str">
        <f t="shared" si="2003"/>
        <v>Don't Buy</v>
      </c>
      <c r="X8565" t="str">
        <f t="shared" si="2004"/>
        <v>Not Known</v>
      </c>
      <c r="Z8565" t="e">
        <f t="shared" si="2005"/>
        <v>#VALUE!</v>
      </c>
      <c r="AB8565" t="str">
        <f t="shared" si="2006"/>
        <v>0</v>
      </c>
    </row>
    <row r="8566" spans="1:28" x14ac:dyDescent="0.3">
      <c r="A8566">
        <v>8564</v>
      </c>
      <c r="B8566" t="s">
        <v>13603</v>
      </c>
      <c r="C8566" t="str">
        <f t="shared" si="1993"/>
        <v>Long</v>
      </c>
      <c r="D8566">
        <v>4.2</v>
      </c>
      <c r="F8566" s="1">
        <f t="shared" si="2007"/>
        <v>4.2</v>
      </c>
      <c r="G8566" s="1">
        <f t="shared" si="1994"/>
        <v>4.2</v>
      </c>
      <c r="H8566">
        <f t="shared" si="1995"/>
        <v>4.2</v>
      </c>
      <c r="I8566" t="s">
        <v>13576</v>
      </c>
      <c r="J8566" t="s">
        <v>9334</v>
      </c>
      <c r="K8566" t="s">
        <v>54</v>
      </c>
      <c r="L8566" t="str">
        <f t="shared" si="1996"/>
        <v>Established</v>
      </c>
      <c r="N8566" s="2">
        <f t="shared" si="1997"/>
        <v>20</v>
      </c>
      <c r="O8566" t="s">
        <v>683</v>
      </c>
      <c r="Q8566" t="s">
        <v>315</v>
      </c>
      <c r="R8566" t="str">
        <f t="shared" si="1998"/>
        <v>Great</v>
      </c>
      <c r="S8566" t="str">
        <f t="shared" si="1999"/>
        <v>Great</v>
      </c>
      <c r="T8566" t="b">
        <f t="shared" si="2000"/>
        <v>1</v>
      </c>
      <c r="U8566" t="b">
        <f t="shared" si="2001"/>
        <v>1</v>
      </c>
      <c r="V8566" t="str">
        <f t="shared" si="2002"/>
        <v>Average Company</v>
      </c>
      <c r="W8566" t="str">
        <f t="shared" si="2003"/>
        <v>Don't Buy</v>
      </c>
      <c r="X8566" t="str">
        <f t="shared" si="2004"/>
        <v>Not Known</v>
      </c>
      <c r="Z8566" t="str">
        <f t="shared" si="2005"/>
        <v>None</v>
      </c>
      <c r="AB8566" t="str">
        <f t="shared" si="2006"/>
        <v>0</v>
      </c>
    </row>
    <row r="8567" spans="1:28" x14ac:dyDescent="0.3">
      <c r="A8567">
        <v>8565</v>
      </c>
      <c r="B8567" t="s">
        <v>13604</v>
      </c>
      <c r="C8567" t="str">
        <f t="shared" si="1993"/>
        <v>Long</v>
      </c>
      <c r="D8567">
        <v>3.8</v>
      </c>
      <c r="F8567" s="1">
        <f t="shared" si="2007"/>
        <v>3.8</v>
      </c>
      <c r="G8567" s="1">
        <f t="shared" si="1994"/>
        <v>3.8</v>
      </c>
      <c r="H8567">
        <f t="shared" si="1995"/>
        <v>3.8</v>
      </c>
      <c r="I8567" t="s">
        <v>13576</v>
      </c>
      <c r="J8567" t="s">
        <v>22</v>
      </c>
      <c r="K8567" t="s">
        <v>13605</v>
      </c>
      <c r="L8567" t="str">
        <f t="shared" si="1996"/>
        <v>Established</v>
      </c>
      <c r="N8567" s="2">
        <f t="shared" si="1997"/>
        <v>11</v>
      </c>
      <c r="O8567" t="s">
        <v>1261</v>
      </c>
      <c r="Q8567" t="s">
        <v>773</v>
      </c>
      <c r="R8567" t="str">
        <f t="shared" si="1998"/>
        <v>Average</v>
      </c>
      <c r="S8567" t="str">
        <f t="shared" si="1999"/>
        <v xml:space="preserve"> </v>
      </c>
      <c r="T8567" t="b">
        <f t="shared" si="2000"/>
        <v>0</v>
      </c>
      <c r="U8567" t="b">
        <f t="shared" si="2001"/>
        <v>1</v>
      </c>
      <c r="V8567" t="str">
        <f t="shared" si="2002"/>
        <v>Average Company</v>
      </c>
      <c r="W8567" t="str">
        <f t="shared" si="2003"/>
        <v>Don't Buy</v>
      </c>
      <c r="X8567" t="str">
        <f t="shared" si="2004"/>
        <v>Not Known</v>
      </c>
      <c r="Z8567" t="str">
        <f t="shared" si="2005"/>
        <v>None</v>
      </c>
      <c r="AB8567" t="str">
        <f t="shared" si="2006"/>
        <v>0</v>
      </c>
    </row>
    <row r="8568" spans="1:28" x14ac:dyDescent="0.3">
      <c r="A8568">
        <v>8566</v>
      </c>
      <c r="B8568" t="s">
        <v>13606</v>
      </c>
      <c r="C8568" t="str">
        <f t="shared" si="1993"/>
        <v>Long</v>
      </c>
      <c r="D8568">
        <v>3.4</v>
      </c>
      <c r="F8568" s="1">
        <f t="shared" si="2007"/>
        <v>3.4</v>
      </c>
      <c r="G8568" s="1">
        <f t="shared" si="1994"/>
        <v>3.4</v>
      </c>
      <c r="H8568">
        <f t="shared" si="1995"/>
        <v>3.4</v>
      </c>
      <c r="I8568" t="s">
        <v>13576</v>
      </c>
      <c r="J8568" t="s">
        <v>22</v>
      </c>
      <c r="K8568" t="s">
        <v>9043</v>
      </c>
      <c r="L8568" t="str">
        <f t="shared" si="1996"/>
        <v>Established</v>
      </c>
      <c r="N8568" s="2">
        <f t="shared" si="1997"/>
        <v>13</v>
      </c>
      <c r="O8568" t="s">
        <v>299</v>
      </c>
      <c r="P8568" t="s">
        <v>683</v>
      </c>
      <c r="Q8568" t="s">
        <v>605</v>
      </c>
      <c r="R8568" t="str">
        <f t="shared" si="1998"/>
        <v>Average</v>
      </c>
      <c r="S8568" t="str">
        <f t="shared" si="1999"/>
        <v xml:space="preserve"> </v>
      </c>
      <c r="T8568" t="b">
        <f t="shared" si="2000"/>
        <v>0</v>
      </c>
      <c r="U8568" t="b">
        <f t="shared" si="2001"/>
        <v>0</v>
      </c>
      <c r="V8568" t="str">
        <f t="shared" si="2002"/>
        <v>Average Company</v>
      </c>
      <c r="W8568" t="str">
        <f t="shared" si="2003"/>
        <v>Buy</v>
      </c>
      <c r="X8568" t="str">
        <f t="shared" si="2004"/>
        <v>Not Known</v>
      </c>
      <c r="Z8568" t="str">
        <f t="shared" si="2005"/>
        <v>None</v>
      </c>
      <c r="AB8568" t="str">
        <f t="shared" si="2006"/>
        <v>0</v>
      </c>
    </row>
    <row r="8569" spans="1:28" x14ac:dyDescent="0.3">
      <c r="A8569">
        <v>8567</v>
      </c>
      <c r="B8569" t="s">
        <v>13607</v>
      </c>
      <c r="C8569" t="str">
        <f t="shared" si="1993"/>
        <v>Long</v>
      </c>
      <c r="D8569">
        <v>4.0999999999999996</v>
      </c>
      <c r="F8569" s="1">
        <f t="shared" si="2007"/>
        <v>4.0999999999999996</v>
      </c>
      <c r="G8569" s="1">
        <f t="shared" si="1994"/>
        <v>4.0999999999999996</v>
      </c>
      <c r="H8569">
        <f t="shared" si="1995"/>
        <v>4.0999999999999996</v>
      </c>
      <c r="I8569" t="s">
        <v>13576</v>
      </c>
      <c r="J8569" t="s">
        <v>22</v>
      </c>
      <c r="K8569" t="s">
        <v>13608</v>
      </c>
      <c r="L8569" t="str">
        <f t="shared" si="1996"/>
        <v>Established</v>
      </c>
      <c r="N8569" s="2">
        <f t="shared" si="1997"/>
        <v>76</v>
      </c>
      <c r="O8569" t="s">
        <v>671</v>
      </c>
      <c r="P8569" t="s">
        <v>691</v>
      </c>
      <c r="Q8569" t="s">
        <v>424</v>
      </c>
      <c r="R8569" t="str">
        <f t="shared" si="1998"/>
        <v>Great</v>
      </c>
      <c r="S8569" t="str">
        <f t="shared" si="1999"/>
        <v>Great</v>
      </c>
      <c r="T8569" t="b">
        <f t="shared" si="2000"/>
        <v>1</v>
      </c>
      <c r="U8569" t="b">
        <f t="shared" si="2001"/>
        <v>1</v>
      </c>
      <c r="V8569" t="str">
        <f t="shared" si="2002"/>
        <v>Top Company</v>
      </c>
      <c r="W8569" t="str">
        <f t="shared" si="2003"/>
        <v>Buy</v>
      </c>
      <c r="X8569" t="str">
        <f t="shared" si="2004"/>
        <v>Not Known</v>
      </c>
      <c r="Z8569" t="str">
        <f t="shared" si="2005"/>
        <v>None</v>
      </c>
      <c r="AB8569" t="str">
        <f t="shared" si="2006"/>
        <v>0</v>
      </c>
    </row>
    <row r="8570" spans="1:28" x14ac:dyDescent="0.3">
      <c r="A8570">
        <v>8568</v>
      </c>
      <c r="B8570" t="s">
        <v>13609</v>
      </c>
      <c r="C8570" t="str">
        <f t="shared" si="1993"/>
        <v>Long</v>
      </c>
      <c r="D8570">
        <v>4.4000000000000004</v>
      </c>
      <c r="F8570" s="1">
        <f t="shared" si="2007"/>
        <v>4.4000000000000004</v>
      </c>
      <c r="G8570" s="1">
        <f t="shared" si="1994"/>
        <v>4.4000000000000004</v>
      </c>
      <c r="H8570">
        <f t="shared" si="1995"/>
        <v>4.4000000000000004</v>
      </c>
      <c r="I8570" t="s">
        <v>13576</v>
      </c>
      <c r="J8570" t="s">
        <v>10</v>
      </c>
      <c r="K8570" t="s">
        <v>13610</v>
      </c>
      <c r="L8570" t="str">
        <f t="shared" si="1996"/>
        <v>Established</v>
      </c>
      <c r="N8570" s="2">
        <f t="shared" si="1997"/>
        <v>73</v>
      </c>
      <c r="O8570" t="s">
        <v>406</v>
      </c>
      <c r="P8570" t="s">
        <v>147</v>
      </c>
      <c r="Q8570" t="s">
        <v>429</v>
      </c>
      <c r="R8570" t="str">
        <f t="shared" si="1998"/>
        <v>Great</v>
      </c>
      <c r="S8570" t="str">
        <f t="shared" si="1999"/>
        <v>Great</v>
      </c>
      <c r="T8570" t="b">
        <f t="shared" si="2000"/>
        <v>1</v>
      </c>
      <c r="U8570" t="b">
        <f t="shared" si="2001"/>
        <v>1</v>
      </c>
      <c r="V8570" t="str">
        <f t="shared" si="2002"/>
        <v>Top Company</v>
      </c>
      <c r="W8570" t="str">
        <f t="shared" si="2003"/>
        <v>Don't Buy</v>
      </c>
      <c r="X8570" t="str">
        <f t="shared" si="2004"/>
        <v>Not Known</v>
      </c>
      <c r="Z8570" t="str">
        <f t="shared" si="2005"/>
        <v>None</v>
      </c>
      <c r="AB8570" t="str">
        <f t="shared" si="2006"/>
        <v>0</v>
      </c>
    </row>
    <row r="8571" spans="1:28" x14ac:dyDescent="0.3">
      <c r="A8571">
        <v>8569</v>
      </c>
      <c r="B8571" t="s">
        <v>13611</v>
      </c>
      <c r="C8571" t="str">
        <f t="shared" si="1993"/>
        <v>Long</v>
      </c>
      <c r="D8571">
        <v>3.9</v>
      </c>
      <c r="F8571" s="1">
        <f t="shared" si="2007"/>
        <v>3.9</v>
      </c>
      <c r="G8571" s="1">
        <f t="shared" si="1994"/>
        <v>3.9</v>
      </c>
      <c r="H8571">
        <f t="shared" si="1995"/>
        <v>3.9</v>
      </c>
      <c r="I8571" t="s">
        <v>13576</v>
      </c>
      <c r="J8571" t="s">
        <v>22</v>
      </c>
      <c r="K8571" t="s">
        <v>5803</v>
      </c>
      <c r="L8571" t="str">
        <f t="shared" si="1996"/>
        <v>Established</v>
      </c>
      <c r="N8571" s="2">
        <f t="shared" si="1997"/>
        <v>30</v>
      </c>
      <c r="O8571" t="s">
        <v>604</v>
      </c>
      <c r="P8571" t="s">
        <v>1261</v>
      </c>
      <c r="Q8571" t="s">
        <v>19</v>
      </c>
      <c r="R8571" t="str">
        <f t="shared" si="1998"/>
        <v>Average</v>
      </c>
      <c r="S8571" t="str">
        <f t="shared" si="1999"/>
        <v xml:space="preserve"> </v>
      </c>
      <c r="T8571" t="b">
        <f t="shared" si="2000"/>
        <v>0</v>
      </c>
      <c r="U8571" t="b">
        <f t="shared" si="2001"/>
        <v>1</v>
      </c>
      <c r="V8571" t="str">
        <f t="shared" si="2002"/>
        <v>Average Company</v>
      </c>
      <c r="W8571" t="str">
        <f t="shared" si="2003"/>
        <v>Don't Buy</v>
      </c>
      <c r="X8571" t="str">
        <f t="shared" si="2004"/>
        <v>Not Known</v>
      </c>
      <c r="Z8571" t="str">
        <f t="shared" si="2005"/>
        <v>None</v>
      </c>
      <c r="AB8571" t="str">
        <f t="shared" si="2006"/>
        <v>500K</v>
      </c>
    </row>
    <row r="8572" spans="1:28" x14ac:dyDescent="0.3">
      <c r="A8572">
        <v>8570</v>
      </c>
      <c r="B8572" t="s">
        <v>13612</v>
      </c>
      <c r="C8572" t="str">
        <f t="shared" si="1993"/>
        <v>Long</v>
      </c>
      <c r="D8572">
        <v>4.5999999999999996</v>
      </c>
      <c r="F8572" s="1">
        <f t="shared" si="2007"/>
        <v>4.5999999999999996</v>
      </c>
      <c r="G8572" s="1">
        <f t="shared" si="1994"/>
        <v>4.5999999999999996</v>
      </c>
      <c r="H8572">
        <f t="shared" si="1995"/>
        <v>4.5999999999999996</v>
      </c>
      <c r="I8572" t="s">
        <v>13576</v>
      </c>
      <c r="J8572" t="s">
        <v>10</v>
      </c>
      <c r="K8572" t="s">
        <v>13613</v>
      </c>
      <c r="L8572" t="str">
        <f t="shared" si="1996"/>
        <v>Established</v>
      </c>
      <c r="N8572" s="2">
        <f t="shared" si="1997"/>
        <v>13</v>
      </c>
      <c r="O8572" t="s">
        <v>5368</v>
      </c>
      <c r="P8572" t="s">
        <v>1261</v>
      </c>
      <c r="Q8572" t="s">
        <v>3958</v>
      </c>
      <c r="R8572" t="str">
        <f t="shared" si="1998"/>
        <v>Great</v>
      </c>
      <c r="S8572" t="str">
        <f t="shared" si="1999"/>
        <v>Great</v>
      </c>
      <c r="T8572" t="b">
        <f t="shared" si="2000"/>
        <v>1</v>
      </c>
      <c r="U8572" t="b">
        <f t="shared" si="2001"/>
        <v>1</v>
      </c>
      <c r="V8572" t="str">
        <f t="shared" si="2002"/>
        <v>Average Company</v>
      </c>
      <c r="W8572" t="str">
        <f t="shared" si="2003"/>
        <v>Don't Buy</v>
      </c>
      <c r="X8572" t="str">
        <f t="shared" si="2004"/>
        <v>Not Known</v>
      </c>
      <c r="Z8572" t="str">
        <f t="shared" si="2005"/>
        <v>None</v>
      </c>
      <c r="AB8572" t="str">
        <f t="shared" si="2006"/>
        <v>0</v>
      </c>
    </row>
    <row r="8573" spans="1:28" x14ac:dyDescent="0.3">
      <c r="A8573">
        <v>8571</v>
      </c>
      <c r="B8573" t="s">
        <v>13614</v>
      </c>
      <c r="C8573" t="str">
        <f t="shared" si="1993"/>
        <v>Long</v>
      </c>
      <c r="D8573">
        <v>3.8</v>
      </c>
      <c r="F8573" s="1">
        <f t="shared" si="2007"/>
        <v>3.8</v>
      </c>
      <c r="G8573" s="1">
        <f t="shared" si="1994"/>
        <v>3.8</v>
      </c>
      <c r="H8573">
        <f t="shared" si="1995"/>
        <v>3.8</v>
      </c>
      <c r="I8573" t="s">
        <v>13576</v>
      </c>
      <c r="J8573" t="s">
        <v>22</v>
      </c>
      <c r="K8573" t="s">
        <v>9871</v>
      </c>
      <c r="L8573" t="str">
        <f t="shared" si="1996"/>
        <v>Established</v>
      </c>
      <c r="N8573" s="2">
        <f t="shared" si="1997"/>
        <v>18</v>
      </c>
      <c r="O8573" t="s">
        <v>200</v>
      </c>
      <c r="P8573" t="s">
        <v>691</v>
      </c>
      <c r="Q8573" t="s">
        <v>28</v>
      </c>
      <c r="R8573" t="str">
        <f t="shared" si="1998"/>
        <v>Average</v>
      </c>
      <c r="S8573" t="str">
        <f t="shared" si="1999"/>
        <v xml:space="preserve"> </v>
      </c>
      <c r="T8573" t="b">
        <f t="shared" si="2000"/>
        <v>0</v>
      </c>
      <c r="U8573" t="b">
        <f t="shared" si="2001"/>
        <v>1</v>
      </c>
      <c r="V8573" t="str">
        <f t="shared" si="2002"/>
        <v>Average Company</v>
      </c>
      <c r="W8573" t="str">
        <f t="shared" si="2003"/>
        <v>Don't Buy</v>
      </c>
      <c r="X8573" t="str">
        <f t="shared" si="2004"/>
        <v>Not Known</v>
      </c>
      <c r="Z8573" t="str">
        <f t="shared" si="2005"/>
        <v>None</v>
      </c>
      <c r="AB8573" t="str">
        <f t="shared" si="2006"/>
        <v>500K</v>
      </c>
    </row>
    <row r="8574" spans="1:28" x14ac:dyDescent="0.3">
      <c r="A8574">
        <v>8572</v>
      </c>
      <c r="B8574" t="s">
        <v>13615</v>
      </c>
      <c r="C8574" t="str">
        <f t="shared" si="1993"/>
        <v>Long</v>
      </c>
      <c r="D8574">
        <v>3.9</v>
      </c>
      <c r="F8574" s="1">
        <f t="shared" si="2007"/>
        <v>3.9</v>
      </c>
      <c r="G8574" s="1">
        <f t="shared" si="1994"/>
        <v>3.9</v>
      </c>
      <c r="H8574">
        <f t="shared" si="1995"/>
        <v>3.9</v>
      </c>
      <c r="I8574" t="s">
        <v>13576</v>
      </c>
      <c r="J8574" t="s">
        <v>22</v>
      </c>
      <c r="K8574" t="s">
        <v>4715</v>
      </c>
      <c r="L8574" t="str">
        <f t="shared" si="1996"/>
        <v>Established</v>
      </c>
      <c r="N8574" s="2">
        <f t="shared" si="1997"/>
        <v>28</v>
      </c>
      <c r="O8574" t="s">
        <v>24</v>
      </c>
      <c r="P8574" t="s">
        <v>1308</v>
      </c>
      <c r="Q8574" t="s">
        <v>523</v>
      </c>
      <c r="R8574" t="str">
        <f t="shared" si="1998"/>
        <v>Average</v>
      </c>
      <c r="S8574" t="str">
        <f t="shared" si="1999"/>
        <v xml:space="preserve"> </v>
      </c>
      <c r="T8574" t="b">
        <f t="shared" si="2000"/>
        <v>0</v>
      </c>
      <c r="U8574" t="b">
        <f t="shared" si="2001"/>
        <v>1</v>
      </c>
      <c r="V8574" t="str">
        <f t="shared" si="2002"/>
        <v>Average Company</v>
      </c>
      <c r="W8574" t="str">
        <f t="shared" si="2003"/>
        <v>Don't Buy</v>
      </c>
      <c r="X8574" t="str">
        <f t="shared" si="2004"/>
        <v>Not Known</v>
      </c>
      <c r="Z8574" t="str">
        <f t="shared" si="2005"/>
        <v>None</v>
      </c>
      <c r="AB8574" t="str">
        <f t="shared" si="2006"/>
        <v>0</v>
      </c>
    </row>
    <row r="8575" spans="1:28" x14ac:dyDescent="0.3">
      <c r="A8575">
        <v>8573</v>
      </c>
      <c r="B8575" t="s">
        <v>13616</v>
      </c>
      <c r="C8575" t="str">
        <f t="shared" si="1993"/>
        <v>Long</v>
      </c>
      <c r="D8575">
        <v>3.7</v>
      </c>
      <c r="F8575" s="1">
        <f t="shared" si="2007"/>
        <v>3.7</v>
      </c>
      <c r="G8575" s="1">
        <f t="shared" si="1994"/>
        <v>3.7</v>
      </c>
      <c r="H8575">
        <f t="shared" si="1995"/>
        <v>3.7</v>
      </c>
      <c r="I8575" t="s">
        <v>13576</v>
      </c>
      <c r="J8575" t="s">
        <v>22</v>
      </c>
      <c r="K8575" t="s">
        <v>9598</v>
      </c>
      <c r="L8575" t="str">
        <f t="shared" si="1996"/>
        <v>Established</v>
      </c>
      <c r="N8575" s="2">
        <f t="shared" si="1997"/>
        <v>22</v>
      </c>
      <c r="O8575" t="s">
        <v>142</v>
      </c>
      <c r="P8575" t="s">
        <v>1308</v>
      </c>
      <c r="Q8575" t="s">
        <v>846</v>
      </c>
      <c r="R8575" t="str">
        <f t="shared" si="1998"/>
        <v>Average</v>
      </c>
      <c r="S8575" t="str">
        <f t="shared" si="1999"/>
        <v xml:space="preserve"> </v>
      </c>
      <c r="T8575" t="b">
        <f t="shared" si="2000"/>
        <v>0</v>
      </c>
      <c r="U8575" t="b">
        <f t="shared" si="2001"/>
        <v>1</v>
      </c>
      <c r="V8575" t="str">
        <f t="shared" si="2002"/>
        <v>Average Company</v>
      </c>
      <c r="W8575" t="str">
        <f t="shared" si="2003"/>
        <v>Don't Buy</v>
      </c>
      <c r="X8575" t="str">
        <f t="shared" si="2004"/>
        <v>Not Known</v>
      </c>
      <c r="Z8575" t="str">
        <f t="shared" si="2005"/>
        <v>None</v>
      </c>
      <c r="AB8575" t="str">
        <f t="shared" si="2006"/>
        <v>0</v>
      </c>
    </row>
    <row r="8576" spans="1:28" x14ac:dyDescent="0.3">
      <c r="A8576">
        <v>8574</v>
      </c>
      <c r="B8576" t="s">
        <v>13617</v>
      </c>
      <c r="C8576" t="str">
        <f t="shared" si="1993"/>
        <v>Long</v>
      </c>
      <c r="D8576">
        <v>3.9</v>
      </c>
      <c r="F8576" s="1">
        <f t="shared" si="2007"/>
        <v>3.9</v>
      </c>
      <c r="G8576" s="1">
        <f t="shared" si="1994"/>
        <v>3.9</v>
      </c>
      <c r="H8576">
        <f t="shared" si="1995"/>
        <v>3.9</v>
      </c>
      <c r="I8576" t="s">
        <v>13576</v>
      </c>
      <c r="J8576" t="s">
        <v>22</v>
      </c>
      <c r="K8576" t="s">
        <v>3242</v>
      </c>
      <c r="L8576" t="str">
        <f t="shared" si="1996"/>
        <v>Established</v>
      </c>
      <c r="N8576" s="2">
        <f t="shared" si="1997"/>
        <v>25</v>
      </c>
      <c r="O8576" t="s">
        <v>54</v>
      </c>
      <c r="P8576" t="s">
        <v>683</v>
      </c>
      <c r="Q8576" t="s">
        <v>605</v>
      </c>
      <c r="R8576" t="str">
        <f t="shared" si="1998"/>
        <v>Average</v>
      </c>
      <c r="S8576" t="str">
        <f t="shared" si="1999"/>
        <v xml:space="preserve"> </v>
      </c>
      <c r="T8576" t="b">
        <f t="shared" si="2000"/>
        <v>0</v>
      </c>
      <c r="U8576" t="b">
        <f t="shared" si="2001"/>
        <v>1</v>
      </c>
      <c r="V8576" t="str">
        <f t="shared" si="2002"/>
        <v>Average Company</v>
      </c>
      <c r="W8576" t="str">
        <f t="shared" si="2003"/>
        <v>Don't Buy</v>
      </c>
      <c r="X8576" t="str">
        <f t="shared" si="2004"/>
        <v>Not Known</v>
      </c>
      <c r="Z8576" t="str">
        <f t="shared" si="2005"/>
        <v>None</v>
      </c>
      <c r="AB8576" t="str">
        <f t="shared" si="2006"/>
        <v>0</v>
      </c>
    </row>
    <row r="8577" spans="1:28" x14ac:dyDescent="0.3">
      <c r="A8577">
        <v>8575</v>
      </c>
      <c r="B8577" t="s">
        <v>13618</v>
      </c>
      <c r="C8577" t="str">
        <f t="shared" si="1993"/>
        <v>Long</v>
      </c>
      <c r="D8577">
        <v>4.4000000000000004</v>
      </c>
      <c r="F8577" s="1">
        <f t="shared" si="2007"/>
        <v>4.4000000000000004</v>
      </c>
      <c r="G8577" s="1">
        <f t="shared" si="1994"/>
        <v>4.4000000000000004</v>
      </c>
      <c r="H8577">
        <f t="shared" si="1995"/>
        <v>4.4000000000000004</v>
      </c>
      <c r="I8577" t="s">
        <v>13576</v>
      </c>
      <c r="J8577" t="s">
        <v>10</v>
      </c>
      <c r="K8577" t="s">
        <v>13619</v>
      </c>
      <c r="L8577" t="str">
        <f t="shared" si="1996"/>
        <v>Established</v>
      </c>
      <c r="N8577" s="2">
        <f t="shared" si="1997"/>
        <v>38</v>
      </c>
      <c r="O8577" t="s">
        <v>357</v>
      </c>
      <c r="P8577" t="s">
        <v>691</v>
      </c>
      <c r="Q8577" t="s">
        <v>7875</v>
      </c>
      <c r="R8577" t="str">
        <f t="shared" si="1998"/>
        <v>Great</v>
      </c>
      <c r="S8577" t="str">
        <f t="shared" si="1999"/>
        <v>Great</v>
      </c>
      <c r="T8577" t="b">
        <f t="shared" si="2000"/>
        <v>1</v>
      </c>
      <c r="U8577" t="b">
        <f t="shared" si="2001"/>
        <v>1</v>
      </c>
      <c r="V8577" t="str">
        <f t="shared" si="2002"/>
        <v>Top Company</v>
      </c>
      <c r="W8577" t="str">
        <f t="shared" si="2003"/>
        <v>Don't Buy</v>
      </c>
      <c r="X8577" t="str">
        <f t="shared" si="2004"/>
        <v>Not Known</v>
      </c>
      <c r="Z8577" t="str">
        <f t="shared" si="2005"/>
        <v>None</v>
      </c>
      <c r="AB8577" t="str">
        <f t="shared" si="2006"/>
        <v>0</v>
      </c>
    </row>
    <row r="8578" spans="1:28" x14ac:dyDescent="0.3">
      <c r="A8578">
        <v>8576</v>
      </c>
      <c r="B8578" t="s">
        <v>13620</v>
      </c>
      <c r="C8578" t="str">
        <f t="shared" si="1993"/>
        <v>Long</v>
      </c>
      <c r="D8578">
        <v>4.5</v>
      </c>
      <c r="F8578" s="1">
        <f t="shared" si="2007"/>
        <v>4.5</v>
      </c>
      <c r="G8578" s="1">
        <f t="shared" si="1994"/>
        <v>4.5</v>
      </c>
      <c r="H8578">
        <f t="shared" si="1995"/>
        <v>4.5</v>
      </c>
      <c r="I8578" t="s">
        <v>13576</v>
      </c>
      <c r="J8578" t="s">
        <v>5558</v>
      </c>
      <c r="K8578" t="s">
        <v>267</v>
      </c>
      <c r="L8578" t="str">
        <f t="shared" si="1996"/>
        <v>Established</v>
      </c>
      <c r="N8578" s="2">
        <f t="shared" si="1997"/>
        <v>51</v>
      </c>
      <c r="O8578" t="s">
        <v>1308</v>
      </c>
      <c r="Q8578" t="s">
        <v>284</v>
      </c>
      <c r="R8578" t="str">
        <f t="shared" si="1998"/>
        <v>Great</v>
      </c>
      <c r="S8578" t="str">
        <f t="shared" si="1999"/>
        <v>Great</v>
      </c>
      <c r="T8578" t="b">
        <f t="shared" si="2000"/>
        <v>1</v>
      </c>
      <c r="U8578" t="b">
        <f t="shared" si="2001"/>
        <v>1</v>
      </c>
      <c r="V8578" t="str">
        <f t="shared" si="2002"/>
        <v>Top Company</v>
      </c>
      <c r="W8578" t="str">
        <f t="shared" si="2003"/>
        <v>Don't Buy</v>
      </c>
      <c r="X8578" t="str">
        <f t="shared" si="2004"/>
        <v>Not Known</v>
      </c>
      <c r="Z8578" t="str">
        <f t="shared" si="2005"/>
        <v>None</v>
      </c>
      <c r="AB8578" t="str">
        <f t="shared" si="2006"/>
        <v>0</v>
      </c>
    </row>
    <row r="8579" spans="1:28" x14ac:dyDescent="0.3">
      <c r="A8579">
        <v>8577</v>
      </c>
      <c r="B8579" t="s">
        <v>13621</v>
      </c>
      <c r="C8579" t="str">
        <f t="shared" ref="C8579:C8642" si="2008">IF(LEN(B8579)&gt;=10,"Long","Short")</f>
        <v>Long</v>
      </c>
      <c r="D8579">
        <v>4.0999999999999996</v>
      </c>
      <c r="F8579" s="1">
        <f t="shared" si="2007"/>
        <v>4.0999999999999996</v>
      </c>
      <c r="G8579" s="1">
        <f t="shared" ref="G8579:G8642" si="2009">IF(L8579="Startup",D8579+0.5,D8579)</f>
        <v>4.0999999999999996</v>
      </c>
      <c r="H8579">
        <f t="shared" ref="H8579:H8642" si="2010">IF(L8579="Startup",D8579+0.1,D8579)</f>
        <v>4.0999999999999996</v>
      </c>
      <c r="I8579" t="s">
        <v>13576</v>
      </c>
      <c r="J8579" t="s">
        <v>4649</v>
      </c>
      <c r="K8579" t="s">
        <v>604</v>
      </c>
      <c r="L8579" t="str">
        <f t="shared" ref="L8579:L8642" si="2011">IF(N8579&lt;10,"Startup","Established")</f>
        <v>Established</v>
      </c>
      <c r="N8579" s="2">
        <f t="shared" ref="N8579:N8642" si="2012">INT(LEFT(O8579,2))</f>
        <v>11</v>
      </c>
      <c r="O8579" t="s">
        <v>1261</v>
      </c>
      <c r="Q8579" t="s">
        <v>28</v>
      </c>
      <c r="R8579" t="str">
        <f t="shared" ref="R8579:R8642" si="2013">IF(D8579&gt;4,"Great","Average")</f>
        <v>Great</v>
      </c>
      <c r="S8579" t="str">
        <f t="shared" ref="S8579:S8642" si="2014">IF(D8579&gt;4,"Great"," ")</f>
        <v>Great</v>
      </c>
      <c r="T8579" t="b">
        <f t="shared" ref="T8579:T8642" si="2015">AND(D8579:D18537&gt;4,N8579:N18537&gt;10)</f>
        <v>1</v>
      </c>
      <c r="U8579" t="b">
        <f t="shared" ref="U8579:U8642" si="2016">OR(D8579&gt;3.5,N8579&lt;10)</f>
        <v>1</v>
      </c>
      <c r="V8579" t="str">
        <f t="shared" ref="V8579:V8642" si="2017">IF(AND(D8579&gt;4,N8579&gt;20),"Top Company","Average Company")</f>
        <v>Average Company</v>
      </c>
      <c r="W8579" t="str">
        <f t="shared" ref="W8579:W8642" si="2018">IF(OR(LEFT(B8579,1)="T",LEFT(B8579,1)="G"),"Buy","Don't Buy")</f>
        <v>Don't Buy</v>
      </c>
      <c r="X8579" t="str">
        <f t="shared" ref="X8579:X8642" si="2019">IF(IF(Q8579="Financial Services",ISNUMBER(SEARCH("Mumbai",K8579))),"Bombay Finance","Not Known")</f>
        <v>Not Known</v>
      </c>
      <c r="Z8579" t="str">
        <f t="shared" ref="Z8579:Z8642" si="2020">IF(AND(OR(ISNUMBER(SEARCH("Bangalore",K8579)),ISNUMBER(SEARCH("Bengaluru",K8579)),ISNUMBER(SEARCH("Chennai",K8579))),N8579&lt;10),"Silicon Valley Startups","None")</f>
        <v>None</v>
      </c>
      <c r="AB8579" t="str">
        <f t="shared" ref="AB8579:AB8642" si="2021">IF(AND(OR(Q8579="IT Services &amp; Consulting",Q8579="Financial Services"),D8579&gt;4),"1Million",IF(AND(OR(Q8579="IT Services &amp; Consulting",Q8579="Financial Services"),D8579&lt;=4),"500K",IF(AND(Q8579="Telecom / ISP",D8579&gt;4),"800K","0")))</f>
        <v>1Million</v>
      </c>
    </row>
    <row r="8580" spans="1:28" x14ac:dyDescent="0.3">
      <c r="A8580">
        <v>8578</v>
      </c>
      <c r="B8580" t="s">
        <v>13622</v>
      </c>
      <c r="C8580" t="str">
        <f t="shared" si="2008"/>
        <v>Long</v>
      </c>
      <c r="D8580">
        <v>4.0999999999999996</v>
      </c>
      <c r="F8580" s="1">
        <f t="shared" si="2007"/>
        <v>4.0999999999999996</v>
      </c>
      <c r="G8580" s="1">
        <f t="shared" si="2009"/>
        <v>4.0999999999999996</v>
      </c>
      <c r="H8580">
        <f t="shared" si="2010"/>
        <v>4.0999999999999996</v>
      </c>
      <c r="I8580" t="s">
        <v>13576</v>
      </c>
      <c r="J8580" t="s">
        <v>22</v>
      </c>
      <c r="K8580" t="s">
        <v>10281</v>
      </c>
      <c r="L8580" t="str">
        <f t="shared" si="2011"/>
        <v>Established</v>
      </c>
      <c r="N8580" s="2">
        <f t="shared" si="2012"/>
        <v>26</v>
      </c>
      <c r="O8580" t="s">
        <v>126</v>
      </c>
      <c r="P8580" t="s">
        <v>1308</v>
      </c>
      <c r="Q8580" t="s">
        <v>117</v>
      </c>
      <c r="R8580" t="str">
        <f t="shared" si="2013"/>
        <v>Great</v>
      </c>
      <c r="S8580" t="str">
        <f t="shared" si="2014"/>
        <v>Great</v>
      </c>
      <c r="T8580" t="b">
        <f t="shared" si="2015"/>
        <v>1</v>
      </c>
      <c r="U8580" t="b">
        <f t="shared" si="2016"/>
        <v>1</v>
      </c>
      <c r="V8580" t="str">
        <f t="shared" si="2017"/>
        <v>Top Company</v>
      </c>
      <c r="W8580" t="str">
        <f t="shared" si="2018"/>
        <v>Don't Buy</v>
      </c>
      <c r="X8580" t="str">
        <f t="shared" si="2019"/>
        <v>Not Known</v>
      </c>
      <c r="Z8580" t="str">
        <f t="shared" si="2020"/>
        <v>None</v>
      </c>
      <c r="AB8580" t="str">
        <f t="shared" si="2021"/>
        <v>0</v>
      </c>
    </row>
    <row r="8581" spans="1:28" x14ac:dyDescent="0.3">
      <c r="A8581">
        <v>8579</v>
      </c>
      <c r="B8581" t="s">
        <v>13623</v>
      </c>
      <c r="C8581" t="str">
        <f t="shared" si="2008"/>
        <v>Long</v>
      </c>
      <c r="D8581">
        <v>4.2</v>
      </c>
      <c r="F8581" s="1">
        <f t="shared" si="2007"/>
        <v>4.2</v>
      </c>
      <c r="G8581" s="1">
        <f t="shared" si="2009"/>
        <v>4.2</v>
      </c>
      <c r="H8581">
        <f t="shared" si="2010"/>
        <v>4.2</v>
      </c>
      <c r="I8581" t="s">
        <v>13576</v>
      </c>
      <c r="J8581" t="s">
        <v>22</v>
      </c>
      <c r="K8581" t="s">
        <v>13624</v>
      </c>
      <c r="L8581" t="str">
        <f t="shared" si="2011"/>
        <v>Established</v>
      </c>
      <c r="N8581" s="2">
        <f t="shared" si="2012"/>
        <v>74</v>
      </c>
      <c r="O8581" t="s">
        <v>292</v>
      </c>
      <c r="P8581" t="s">
        <v>1308</v>
      </c>
      <c r="Q8581" t="s">
        <v>3958</v>
      </c>
      <c r="R8581" t="str">
        <f t="shared" si="2013"/>
        <v>Great</v>
      </c>
      <c r="S8581" t="str">
        <f t="shared" si="2014"/>
        <v>Great</v>
      </c>
      <c r="T8581" t="b">
        <f t="shared" si="2015"/>
        <v>1</v>
      </c>
      <c r="U8581" t="b">
        <f t="shared" si="2016"/>
        <v>1</v>
      </c>
      <c r="V8581" t="str">
        <f t="shared" si="2017"/>
        <v>Top Company</v>
      </c>
      <c r="W8581" t="str">
        <f t="shared" si="2018"/>
        <v>Buy</v>
      </c>
      <c r="X8581" t="str">
        <f t="shared" si="2019"/>
        <v>Not Known</v>
      </c>
      <c r="Z8581" t="str">
        <f t="shared" si="2020"/>
        <v>None</v>
      </c>
      <c r="AB8581" t="str">
        <f t="shared" si="2021"/>
        <v>0</v>
      </c>
    </row>
    <row r="8582" spans="1:28" x14ac:dyDescent="0.3">
      <c r="A8582">
        <v>8580</v>
      </c>
      <c r="B8582" t="s">
        <v>13625</v>
      </c>
      <c r="C8582" t="str">
        <f t="shared" si="2008"/>
        <v>Long</v>
      </c>
      <c r="D8582">
        <v>4.5</v>
      </c>
      <c r="F8582" s="1">
        <f t="shared" si="2007"/>
        <v>4.5</v>
      </c>
      <c r="G8582" s="1">
        <f t="shared" si="2009"/>
        <v>4.5</v>
      </c>
      <c r="H8582">
        <f t="shared" si="2010"/>
        <v>4.5</v>
      </c>
      <c r="I8582" t="s">
        <v>13576</v>
      </c>
      <c r="J8582" t="s">
        <v>22</v>
      </c>
      <c r="K8582" t="s">
        <v>4146</v>
      </c>
      <c r="L8582" t="str">
        <f t="shared" si="2011"/>
        <v>Established</v>
      </c>
      <c r="N8582" s="2">
        <f t="shared" si="2012"/>
        <v>19</v>
      </c>
      <c r="O8582" t="s">
        <v>100</v>
      </c>
      <c r="P8582" t="s">
        <v>1308</v>
      </c>
      <c r="Q8582" t="s">
        <v>843</v>
      </c>
      <c r="R8582" t="str">
        <f t="shared" si="2013"/>
        <v>Great</v>
      </c>
      <c r="S8582" t="str">
        <f t="shared" si="2014"/>
        <v>Great</v>
      </c>
      <c r="T8582" t="b">
        <f t="shared" si="2015"/>
        <v>1</v>
      </c>
      <c r="U8582" t="b">
        <f t="shared" si="2016"/>
        <v>1</v>
      </c>
      <c r="V8582" t="str">
        <f t="shared" si="2017"/>
        <v>Average Company</v>
      </c>
      <c r="W8582" t="str">
        <f t="shared" si="2018"/>
        <v>Don't Buy</v>
      </c>
      <c r="X8582" t="str">
        <f t="shared" si="2019"/>
        <v>Not Known</v>
      </c>
      <c r="Z8582" t="str">
        <f t="shared" si="2020"/>
        <v>None</v>
      </c>
      <c r="AB8582" t="str">
        <f t="shared" si="2021"/>
        <v>0</v>
      </c>
    </row>
    <row r="8583" spans="1:28" x14ac:dyDescent="0.3">
      <c r="A8583">
        <v>8581</v>
      </c>
      <c r="B8583" t="s">
        <v>13626</v>
      </c>
      <c r="C8583" t="str">
        <f t="shared" si="2008"/>
        <v>Long</v>
      </c>
      <c r="D8583">
        <v>4.0999999999999996</v>
      </c>
      <c r="F8583" s="1">
        <f t="shared" si="2007"/>
        <v>4.0999999999999996</v>
      </c>
      <c r="G8583" s="1">
        <f t="shared" si="2009"/>
        <v>4.0999999999999996</v>
      </c>
      <c r="H8583">
        <f t="shared" si="2010"/>
        <v>4.0999999999999996</v>
      </c>
      <c r="I8583" t="s">
        <v>13576</v>
      </c>
      <c r="J8583" t="s">
        <v>9348</v>
      </c>
      <c r="K8583" t="s">
        <v>142</v>
      </c>
      <c r="L8583" t="str">
        <f t="shared" si="2011"/>
        <v>Established</v>
      </c>
      <c r="N8583" s="2">
        <f t="shared" si="2012"/>
        <v>51</v>
      </c>
      <c r="O8583" t="s">
        <v>1308</v>
      </c>
      <c r="Q8583" t="s">
        <v>19</v>
      </c>
      <c r="R8583" t="str">
        <f t="shared" si="2013"/>
        <v>Great</v>
      </c>
      <c r="S8583" t="str">
        <f t="shared" si="2014"/>
        <v>Great</v>
      </c>
      <c r="T8583" t="b">
        <f t="shared" si="2015"/>
        <v>1</v>
      </c>
      <c r="U8583" t="b">
        <f t="shared" si="2016"/>
        <v>1</v>
      </c>
      <c r="V8583" t="str">
        <f t="shared" si="2017"/>
        <v>Top Company</v>
      </c>
      <c r="W8583" t="str">
        <f t="shared" si="2018"/>
        <v>Don't Buy</v>
      </c>
      <c r="X8583" t="str">
        <f t="shared" si="2019"/>
        <v>Not Known</v>
      </c>
      <c r="Z8583" t="str">
        <f t="shared" si="2020"/>
        <v>None</v>
      </c>
      <c r="AB8583" t="str">
        <f t="shared" si="2021"/>
        <v>1Million</v>
      </c>
    </row>
    <row r="8584" spans="1:28" x14ac:dyDescent="0.3">
      <c r="A8584">
        <v>8582</v>
      </c>
      <c r="B8584" t="s">
        <v>13627</v>
      </c>
      <c r="C8584" t="str">
        <f t="shared" si="2008"/>
        <v>Long</v>
      </c>
      <c r="D8584">
        <v>3.9</v>
      </c>
      <c r="F8584" s="1">
        <f t="shared" si="2007"/>
        <v>3.9</v>
      </c>
      <c r="G8584" s="1">
        <f t="shared" si="2009"/>
        <v>3.9</v>
      </c>
      <c r="H8584">
        <f t="shared" si="2010"/>
        <v>3.9</v>
      </c>
      <c r="I8584" t="s">
        <v>13576</v>
      </c>
      <c r="J8584" t="s">
        <v>22</v>
      </c>
      <c r="K8584" t="s">
        <v>13628</v>
      </c>
      <c r="L8584" t="str">
        <f t="shared" si="2011"/>
        <v>Established</v>
      </c>
      <c r="N8584" s="2">
        <f t="shared" si="2012"/>
        <v>10</v>
      </c>
      <c r="O8584" t="s">
        <v>234</v>
      </c>
      <c r="P8584" t="s">
        <v>1308</v>
      </c>
      <c r="Q8584" t="s">
        <v>362</v>
      </c>
      <c r="R8584" t="str">
        <f t="shared" si="2013"/>
        <v>Average</v>
      </c>
      <c r="S8584" t="str">
        <f t="shared" si="2014"/>
        <v xml:space="preserve"> </v>
      </c>
      <c r="T8584" t="b">
        <f t="shared" si="2015"/>
        <v>0</v>
      </c>
      <c r="U8584" t="b">
        <f t="shared" si="2016"/>
        <v>1</v>
      </c>
      <c r="V8584" t="str">
        <f t="shared" si="2017"/>
        <v>Average Company</v>
      </c>
      <c r="W8584" t="str">
        <f t="shared" si="2018"/>
        <v>Don't Buy</v>
      </c>
      <c r="X8584" t="str">
        <f t="shared" si="2019"/>
        <v>Not Known</v>
      </c>
      <c r="Z8584" t="str">
        <f t="shared" si="2020"/>
        <v>None</v>
      </c>
      <c r="AB8584" t="str">
        <f t="shared" si="2021"/>
        <v>0</v>
      </c>
    </row>
    <row r="8585" spans="1:28" x14ac:dyDescent="0.3">
      <c r="A8585">
        <v>8583</v>
      </c>
      <c r="B8585" t="s">
        <v>13629</v>
      </c>
      <c r="C8585" t="str">
        <f t="shared" si="2008"/>
        <v>Long</v>
      </c>
      <c r="D8585">
        <v>4.3</v>
      </c>
      <c r="F8585" s="1">
        <f t="shared" si="2007"/>
        <v>4.3</v>
      </c>
      <c r="G8585" s="1">
        <f t="shared" si="2009"/>
        <v>4.3</v>
      </c>
      <c r="H8585">
        <f t="shared" si="2010"/>
        <v>4.3</v>
      </c>
      <c r="I8585" t="s">
        <v>13576</v>
      </c>
      <c r="J8585" t="s">
        <v>22</v>
      </c>
      <c r="K8585" t="s">
        <v>341</v>
      </c>
      <c r="L8585" t="str">
        <f t="shared" si="2011"/>
        <v>Established</v>
      </c>
      <c r="N8585" s="2">
        <f t="shared" si="2012"/>
        <v>13</v>
      </c>
      <c r="O8585" t="s">
        <v>299</v>
      </c>
      <c r="P8585" t="s">
        <v>683</v>
      </c>
      <c r="Q8585" t="s">
        <v>523</v>
      </c>
      <c r="R8585" t="str">
        <f t="shared" si="2013"/>
        <v>Great</v>
      </c>
      <c r="S8585" t="str">
        <f t="shared" si="2014"/>
        <v>Great</v>
      </c>
      <c r="T8585" t="b">
        <f t="shared" si="2015"/>
        <v>1</v>
      </c>
      <c r="U8585" t="b">
        <f t="shared" si="2016"/>
        <v>1</v>
      </c>
      <c r="V8585" t="str">
        <f t="shared" si="2017"/>
        <v>Average Company</v>
      </c>
      <c r="W8585" t="str">
        <f t="shared" si="2018"/>
        <v>Don't Buy</v>
      </c>
      <c r="X8585" t="str">
        <f t="shared" si="2019"/>
        <v>Not Known</v>
      </c>
      <c r="Z8585" t="str">
        <f t="shared" si="2020"/>
        <v>None</v>
      </c>
      <c r="AB8585" t="str">
        <f t="shared" si="2021"/>
        <v>0</v>
      </c>
    </row>
    <row r="8586" spans="1:28" x14ac:dyDescent="0.3">
      <c r="A8586">
        <v>8584</v>
      </c>
      <c r="B8586" t="s">
        <v>13630</v>
      </c>
      <c r="C8586" t="str">
        <f t="shared" si="2008"/>
        <v>Long</v>
      </c>
      <c r="D8586">
        <v>3.9</v>
      </c>
      <c r="F8586" s="1">
        <f t="shared" si="2007"/>
        <v>3.9</v>
      </c>
      <c r="G8586" s="1">
        <f t="shared" si="2009"/>
        <v>3.9</v>
      </c>
      <c r="H8586">
        <f t="shared" si="2010"/>
        <v>3.9</v>
      </c>
      <c r="I8586" t="s">
        <v>13576</v>
      </c>
      <c r="J8586" t="s">
        <v>22</v>
      </c>
      <c r="K8586" t="s">
        <v>13631</v>
      </c>
      <c r="L8586" t="str">
        <f t="shared" si="2011"/>
        <v>Established</v>
      </c>
      <c r="N8586" s="2">
        <f t="shared" si="2012"/>
        <v>19</v>
      </c>
      <c r="O8586" t="s">
        <v>100</v>
      </c>
      <c r="P8586" t="s">
        <v>691</v>
      </c>
      <c r="Q8586" t="s">
        <v>28</v>
      </c>
      <c r="R8586" t="str">
        <f t="shared" si="2013"/>
        <v>Average</v>
      </c>
      <c r="S8586" t="str">
        <f t="shared" si="2014"/>
        <v xml:space="preserve"> </v>
      </c>
      <c r="T8586" t="b">
        <f t="shared" si="2015"/>
        <v>0</v>
      </c>
      <c r="U8586" t="b">
        <f t="shared" si="2016"/>
        <v>1</v>
      </c>
      <c r="V8586" t="str">
        <f t="shared" si="2017"/>
        <v>Average Company</v>
      </c>
      <c r="W8586" t="str">
        <f t="shared" si="2018"/>
        <v>Don't Buy</v>
      </c>
      <c r="X8586" t="str">
        <f t="shared" si="2019"/>
        <v>Not Known</v>
      </c>
      <c r="Z8586" t="str">
        <f t="shared" si="2020"/>
        <v>None</v>
      </c>
      <c r="AB8586" t="str">
        <f t="shared" si="2021"/>
        <v>500K</v>
      </c>
    </row>
    <row r="8587" spans="1:28" x14ac:dyDescent="0.3">
      <c r="A8587">
        <v>8585</v>
      </c>
      <c r="B8587" t="s">
        <v>13632</v>
      </c>
      <c r="C8587" t="str">
        <f t="shared" si="2008"/>
        <v>Long</v>
      </c>
      <c r="D8587">
        <v>4.0999999999999996</v>
      </c>
      <c r="F8587" s="1">
        <f t="shared" si="2007"/>
        <v>4.0999999999999996</v>
      </c>
      <c r="G8587" s="1">
        <f t="shared" si="2009"/>
        <v>4.0999999999999996</v>
      </c>
      <c r="H8587">
        <f t="shared" si="2010"/>
        <v>4.0999999999999996</v>
      </c>
      <c r="I8587" t="s">
        <v>13576</v>
      </c>
      <c r="J8587" t="s">
        <v>5262</v>
      </c>
      <c r="K8587" t="s">
        <v>121</v>
      </c>
      <c r="L8587" t="str">
        <f t="shared" si="2011"/>
        <v>Established</v>
      </c>
      <c r="N8587" s="2">
        <f t="shared" si="2012"/>
        <v>20</v>
      </c>
      <c r="O8587" t="s">
        <v>683</v>
      </c>
      <c r="Q8587" t="s">
        <v>117</v>
      </c>
      <c r="R8587" t="str">
        <f t="shared" si="2013"/>
        <v>Great</v>
      </c>
      <c r="S8587" t="str">
        <f t="shared" si="2014"/>
        <v>Great</v>
      </c>
      <c r="T8587" t="b">
        <f t="shared" si="2015"/>
        <v>1</v>
      </c>
      <c r="U8587" t="b">
        <f t="shared" si="2016"/>
        <v>1</v>
      </c>
      <c r="V8587" t="str">
        <f t="shared" si="2017"/>
        <v>Average Company</v>
      </c>
      <c r="W8587" t="str">
        <f t="shared" si="2018"/>
        <v>Buy</v>
      </c>
      <c r="X8587" t="str">
        <f t="shared" si="2019"/>
        <v>Not Known</v>
      </c>
      <c r="Z8587" t="str">
        <f t="shared" si="2020"/>
        <v>None</v>
      </c>
      <c r="AB8587" t="str">
        <f t="shared" si="2021"/>
        <v>0</v>
      </c>
    </row>
    <row r="8588" spans="1:28" x14ac:dyDescent="0.3">
      <c r="A8588">
        <v>8586</v>
      </c>
      <c r="B8588" t="s">
        <v>13633</v>
      </c>
      <c r="C8588" t="str">
        <f t="shared" si="2008"/>
        <v>Long</v>
      </c>
      <c r="D8588">
        <v>4.7</v>
      </c>
      <c r="F8588" s="1">
        <f t="shared" si="2007"/>
        <v>4.7</v>
      </c>
      <c r="G8588" s="1">
        <f t="shared" si="2009"/>
        <v>4.7</v>
      </c>
      <c r="H8588">
        <f t="shared" si="2010"/>
        <v>4.7</v>
      </c>
      <c r="I8588" t="s">
        <v>13576</v>
      </c>
      <c r="J8588" t="s">
        <v>22</v>
      </c>
      <c r="K8588" t="s">
        <v>13634</v>
      </c>
      <c r="L8588" t="str">
        <f t="shared" si="2011"/>
        <v>Established</v>
      </c>
      <c r="N8588" s="2">
        <f t="shared" si="2012"/>
        <v>19</v>
      </c>
      <c r="O8588" t="s">
        <v>100</v>
      </c>
      <c r="P8588" t="s">
        <v>274</v>
      </c>
      <c r="Q8588" t="s">
        <v>1024</v>
      </c>
      <c r="R8588" t="str">
        <f t="shared" si="2013"/>
        <v>Great</v>
      </c>
      <c r="S8588" t="str">
        <f t="shared" si="2014"/>
        <v>Great</v>
      </c>
      <c r="T8588" t="b">
        <f t="shared" si="2015"/>
        <v>1</v>
      </c>
      <c r="U8588" t="b">
        <f t="shared" si="2016"/>
        <v>1</v>
      </c>
      <c r="V8588" t="str">
        <f t="shared" si="2017"/>
        <v>Average Company</v>
      </c>
      <c r="W8588" t="str">
        <f t="shared" si="2018"/>
        <v>Don't Buy</v>
      </c>
      <c r="X8588" t="str">
        <f t="shared" si="2019"/>
        <v>Not Known</v>
      </c>
      <c r="Z8588" t="str">
        <f t="shared" si="2020"/>
        <v>None</v>
      </c>
      <c r="AB8588" t="str">
        <f t="shared" si="2021"/>
        <v>0</v>
      </c>
    </row>
    <row r="8589" spans="1:28" x14ac:dyDescent="0.3">
      <c r="A8589">
        <v>8587</v>
      </c>
      <c r="B8589" t="s">
        <v>13594</v>
      </c>
      <c r="C8589" t="str">
        <f t="shared" si="2008"/>
        <v>Long</v>
      </c>
      <c r="D8589">
        <v>3.8</v>
      </c>
      <c r="F8589" s="1">
        <f t="shared" si="2007"/>
        <v>3.8</v>
      </c>
      <c r="G8589" s="1">
        <f t="shared" si="2009"/>
        <v>3.8</v>
      </c>
      <c r="H8589">
        <f t="shared" si="2010"/>
        <v>3.8</v>
      </c>
      <c r="I8589" t="s">
        <v>13576</v>
      </c>
      <c r="J8589" t="s">
        <v>22</v>
      </c>
      <c r="K8589" t="s">
        <v>13595</v>
      </c>
      <c r="L8589" t="str">
        <f t="shared" si="2011"/>
        <v>Established</v>
      </c>
      <c r="N8589" s="2">
        <f t="shared" si="2012"/>
        <v>44</v>
      </c>
      <c r="O8589" t="s">
        <v>96</v>
      </c>
      <c r="P8589" t="s">
        <v>691</v>
      </c>
      <c r="Q8589" t="s">
        <v>105</v>
      </c>
      <c r="R8589" t="str">
        <f t="shared" si="2013"/>
        <v>Average</v>
      </c>
      <c r="S8589" t="str">
        <f t="shared" si="2014"/>
        <v xml:space="preserve"> </v>
      </c>
      <c r="T8589" t="b">
        <f t="shared" si="2015"/>
        <v>0</v>
      </c>
      <c r="U8589" t="b">
        <f t="shared" si="2016"/>
        <v>1</v>
      </c>
      <c r="V8589" t="str">
        <f t="shared" si="2017"/>
        <v>Average Company</v>
      </c>
      <c r="W8589" t="str">
        <f t="shared" si="2018"/>
        <v>Don't Buy</v>
      </c>
      <c r="X8589" t="str">
        <f t="shared" si="2019"/>
        <v>Not Known</v>
      </c>
      <c r="Z8589" t="str">
        <f t="shared" si="2020"/>
        <v>None</v>
      </c>
      <c r="AB8589" t="str">
        <f t="shared" si="2021"/>
        <v>0</v>
      </c>
    </row>
    <row r="8590" spans="1:28" x14ac:dyDescent="0.3">
      <c r="A8590">
        <v>8588</v>
      </c>
      <c r="B8590" t="s">
        <v>13617</v>
      </c>
      <c r="C8590" t="str">
        <f t="shared" si="2008"/>
        <v>Long</v>
      </c>
      <c r="D8590">
        <v>3.9</v>
      </c>
      <c r="F8590" s="1">
        <f t="shared" si="2007"/>
        <v>3.9</v>
      </c>
      <c r="G8590" s="1">
        <f t="shared" si="2009"/>
        <v>3.9</v>
      </c>
      <c r="H8590">
        <f t="shared" si="2010"/>
        <v>3.9</v>
      </c>
      <c r="I8590" t="s">
        <v>13576</v>
      </c>
      <c r="J8590" t="s">
        <v>22</v>
      </c>
      <c r="K8590" t="s">
        <v>3242</v>
      </c>
      <c r="L8590" t="str">
        <f t="shared" si="2011"/>
        <v>Established</v>
      </c>
      <c r="N8590" s="2">
        <f t="shared" si="2012"/>
        <v>25</v>
      </c>
      <c r="O8590" t="s">
        <v>54</v>
      </c>
      <c r="P8590" t="s">
        <v>683</v>
      </c>
      <c r="Q8590" t="s">
        <v>605</v>
      </c>
      <c r="R8590" t="str">
        <f t="shared" si="2013"/>
        <v>Average</v>
      </c>
      <c r="S8590" t="str">
        <f t="shared" si="2014"/>
        <v xml:space="preserve"> </v>
      </c>
      <c r="T8590" t="b">
        <f t="shared" si="2015"/>
        <v>0</v>
      </c>
      <c r="U8590" t="b">
        <f t="shared" si="2016"/>
        <v>1</v>
      </c>
      <c r="V8590" t="str">
        <f t="shared" si="2017"/>
        <v>Average Company</v>
      </c>
      <c r="W8590" t="str">
        <f t="shared" si="2018"/>
        <v>Don't Buy</v>
      </c>
      <c r="X8590" t="str">
        <f t="shared" si="2019"/>
        <v>Not Known</v>
      </c>
      <c r="Z8590" t="str">
        <f t="shared" si="2020"/>
        <v>None</v>
      </c>
      <c r="AB8590" t="str">
        <f t="shared" si="2021"/>
        <v>0</v>
      </c>
    </row>
    <row r="8591" spans="1:28" x14ac:dyDescent="0.3">
      <c r="A8591">
        <v>8589</v>
      </c>
      <c r="B8591" t="s">
        <v>13635</v>
      </c>
      <c r="C8591" t="str">
        <f t="shared" si="2008"/>
        <v>Short</v>
      </c>
      <c r="D8591">
        <v>3.5</v>
      </c>
      <c r="F8591" s="1">
        <f t="shared" si="2007"/>
        <v>3.5</v>
      </c>
      <c r="G8591" s="1">
        <f t="shared" si="2009"/>
        <v>3.5</v>
      </c>
      <c r="H8591">
        <f t="shared" si="2010"/>
        <v>3.5</v>
      </c>
      <c r="I8591" t="s">
        <v>13576</v>
      </c>
      <c r="J8591" t="s">
        <v>22</v>
      </c>
      <c r="K8591" t="s">
        <v>13636</v>
      </c>
      <c r="L8591" t="str">
        <f t="shared" si="2011"/>
        <v>Established</v>
      </c>
      <c r="N8591" s="2">
        <f t="shared" si="2012"/>
        <v>44</v>
      </c>
      <c r="O8591" t="s">
        <v>96</v>
      </c>
      <c r="P8591" t="s">
        <v>683</v>
      </c>
      <c r="Q8591" t="s">
        <v>80</v>
      </c>
      <c r="R8591" t="str">
        <f t="shared" si="2013"/>
        <v>Average</v>
      </c>
      <c r="S8591" t="str">
        <f t="shared" si="2014"/>
        <v xml:space="preserve"> </v>
      </c>
      <c r="T8591" t="b">
        <f t="shared" si="2015"/>
        <v>0</v>
      </c>
      <c r="U8591" t="b">
        <f t="shared" si="2016"/>
        <v>0</v>
      </c>
      <c r="V8591" t="str">
        <f t="shared" si="2017"/>
        <v>Average Company</v>
      </c>
      <c r="W8591" t="str">
        <f t="shared" si="2018"/>
        <v>Don't Buy</v>
      </c>
      <c r="X8591" t="str">
        <f t="shared" si="2019"/>
        <v>Not Known</v>
      </c>
      <c r="Z8591" t="str">
        <f t="shared" si="2020"/>
        <v>None</v>
      </c>
      <c r="AB8591" t="str">
        <f t="shared" si="2021"/>
        <v>0</v>
      </c>
    </row>
    <row r="8592" spans="1:28" x14ac:dyDescent="0.3">
      <c r="A8592">
        <v>8590</v>
      </c>
      <c r="B8592" t="s">
        <v>13577</v>
      </c>
      <c r="C8592" t="str">
        <f t="shared" si="2008"/>
        <v>Long</v>
      </c>
      <c r="D8592">
        <v>4.0999999999999996</v>
      </c>
      <c r="F8592" s="1">
        <f t="shared" si="2007"/>
        <v>4.0999999999999996</v>
      </c>
      <c r="G8592" s="1">
        <f t="shared" si="2009"/>
        <v>4.0999999999999996</v>
      </c>
      <c r="H8592">
        <f t="shared" si="2010"/>
        <v>4.0999999999999996</v>
      </c>
      <c r="I8592" t="s">
        <v>13576</v>
      </c>
      <c r="J8592" t="s">
        <v>22</v>
      </c>
      <c r="K8592" t="s">
        <v>13578</v>
      </c>
      <c r="L8592" t="str">
        <f t="shared" si="2011"/>
        <v>Established</v>
      </c>
      <c r="N8592" s="2">
        <f t="shared" si="2012"/>
        <v>23</v>
      </c>
      <c r="O8592" t="s">
        <v>230</v>
      </c>
      <c r="P8592" t="s">
        <v>691</v>
      </c>
      <c r="Q8592" t="s">
        <v>315</v>
      </c>
      <c r="R8592" t="str">
        <f t="shared" si="2013"/>
        <v>Great</v>
      </c>
      <c r="S8592" t="str">
        <f t="shared" si="2014"/>
        <v>Great</v>
      </c>
      <c r="T8592" t="b">
        <f t="shared" si="2015"/>
        <v>1</v>
      </c>
      <c r="U8592" t="b">
        <f t="shared" si="2016"/>
        <v>1</v>
      </c>
      <c r="V8592" t="str">
        <f t="shared" si="2017"/>
        <v>Top Company</v>
      </c>
      <c r="W8592" t="str">
        <f t="shared" si="2018"/>
        <v>Don't Buy</v>
      </c>
      <c r="X8592" t="str">
        <f t="shared" si="2019"/>
        <v>Not Known</v>
      </c>
      <c r="Z8592" t="str">
        <f t="shared" si="2020"/>
        <v>None</v>
      </c>
      <c r="AB8592" t="str">
        <f t="shared" si="2021"/>
        <v>0</v>
      </c>
    </row>
    <row r="8593" spans="1:28" x14ac:dyDescent="0.3">
      <c r="A8593">
        <v>8591</v>
      </c>
      <c r="B8593" t="s">
        <v>13637</v>
      </c>
      <c r="C8593" t="str">
        <f t="shared" si="2008"/>
        <v>Short</v>
      </c>
      <c r="D8593">
        <v>3.9</v>
      </c>
      <c r="F8593" s="1" t="e">
        <f t="shared" si="2007"/>
        <v>#VALUE!</v>
      </c>
      <c r="G8593" s="1" t="e">
        <f t="shared" si="2009"/>
        <v>#VALUE!</v>
      </c>
      <c r="H8593" t="e">
        <f t="shared" si="2010"/>
        <v>#VALUE!</v>
      </c>
      <c r="I8593" t="s">
        <v>13576</v>
      </c>
      <c r="J8593" t="s">
        <v>22</v>
      </c>
      <c r="K8593" t="s">
        <v>13638</v>
      </c>
      <c r="L8593" t="e">
        <f t="shared" si="2011"/>
        <v>#VALUE!</v>
      </c>
      <c r="N8593" s="2" t="e">
        <f t="shared" si="2012"/>
        <v>#VALUE!</v>
      </c>
      <c r="O8593" t="s">
        <v>147</v>
      </c>
      <c r="Q8593" t="s">
        <v>80</v>
      </c>
      <c r="R8593" t="str">
        <f t="shared" si="2013"/>
        <v>Average</v>
      </c>
      <c r="S8593" t="str">
        <f t="shared" si="2014"/>
        <v xml:space="preserve"> </v>
      </c>
      <c r="T8593" t="e">
        <f t="shared" si="2015"/>
        <v>#VALUE!</v>
      </c>
      <c r="U8593" t="e">
        <f t="shared" si="2016"/>
        <v>#VALUE!</v>
      </c>
      <c r="V8593" t="e">
        <f t="shared" si="2017"/>
        <v>#VALUE!</v>
      </c>
      <c r="W8593" t="str">
        <f t="shared" si="2018"/>
        <v>Don't Buy</v>
      </c>
      <c r="X8593" t="str">
        <f t="shared" si="2019"/>
        <v>Not Known</v>
      </c>
      <c r="Z8593" t="e">
        <f t="shared" si="2020"/>
        <v>#VALUE!</v>
      </c>
      <c r="AB8593" t="str">
        <f t="shared" si="2021"/>
        <v>0</v>
      </c>
    </row>
    <row r="8594" spans="1:28" x14ac:dyDescent="0.3">
      <c r="A8594">
        <v>8592</v>
      </c>
      <c r="B8594" t="s">
        <v>13639</v>
      </c>
      <c r="C8594" t="str">
        <f t="shared" si="2008"/>
        <v>Long</v>
      </c>
      <c r="D8594">
        <v>3.7</v>
      </c>
      <c r="F8594" s="1">
        <f t="shared" si="2007"/>
        <v>3.7</v>
      </c>
      <c r="G8594" s="1">
        <f t="shared" si="2009"/>
        <v>3.7</v>
      </c>
      <c r="H8594">
        <f t="shared" si="2010"/>
        <v>3.7</v>
      </c>
      <c r="I8594" t="s">
        <v>13576</v>
      </c>
      <c r="J8594" t="s">
        <v>22</v>
      </c>
      <c r="K8594" t="s">
        <v>6507</v>
      </c>
      <c r="L8594" t="str">
        <f t="shared" si="2011"/>
        <v>Established</v>
      </c>
      <c r="N8594" s="2">
        <f t="shared" si="2012"/>
        <v>13</v>
      </c>
      <c r="O8594" t="s">
        <v>299</v>
      </c>
      <c r="P8594" t="s">
        <v>147</v>
      </c>
      <c r="Q8594" t="s">
        <v>44</v>
      </c>
      <c r="R8594" t="str">
        <f t="shared" si="2013"/>
        <v>Average</v>
      </c>
      <c r="S8594" t="str">
        <f t="shared" si="2014"/>
        <v xml:space="preserve"> </v>
      </c>
      <c r="T8594" t="b">
        <f t="shared" si="2015"/>
        <v>0</v>
      </c>
      <c r="U8594" t="b">
        <f t="shared" si="2016"/>
        <v>1</v>
      </c>
      <c r="V8594" t="str">
        <f t="shared" si="2017"/>
        <v>Average Company</v>
      </c>
      <c r="W8594" t="str">
        <f t="shared" si="2018"/>
        <v>Buy</v>
      </c>
      <c r="X8594" t="str">
        <f t="shared" si="2019"/>
        <v>Not Known</v>
      </c>
      <c r="Z8594" t="str">
        <f t="shared" si="2020"/>
        <v>None</v>
      </c>
      <c r="AB8594" t="str">
        <f t="shared" si="2021"/>
        <v>0</v>
      </c>
    </row>
    <row r="8595" spans="1:28" x14ac:dyDescent="0.3">
      <c r="A8595">
        <v>8593</v>
      </c>
      <c r="B8595" t="s">
        <v>13581</v>
      </c>
      <c r="C8595" t="str">
        <f t="shared" si="2008"/>
        <v>Long</v>
      </c>
      <c r="D8595">
        <v>4.2</v>
      </c>
      <c r="F8595" s="1">
        <f t="shared" si="2007"/>
        <v>4.2</v>
      </c>
      <c r="G8595" s="1">
        <f t="shared" si="2009"/>
        <v>4.2</v>
      </c>
      <c r="H8595">
        <f t="shared" si="2010"/>
        <v>4.2</v>
      </c>
      <c r="I8595" t="s">
        <v>13576</v>
      </c>
      <c r="J8595" t="s">
        <v>22</v>
      </c>
      <c r="K8595" t="s">
        <v>13582</v>
      </c>
      <c r="L8595" t="str">
        <f t="shared" si="2011"/>
        <v>Established</v>
      </c>
      <c r="N8595" s="2">
        <f t="shared" si="2012"/>
        <v>18</v>
      </c>
      <c r="O8595" t="s">
        <v>200</v>
      </c>
      <c r="P8595" t="s">
        <v>691</v>
      </c>
      <c r="Q8595" t="s">
        <v>773</v>
      </c>
      <c r="R8595" t="str">
        <f t="shared" si="2013"/>
        <v>Great</v>
      </c>
      <c r="S8595" t="str">
        <f t="shared" si="2014"/>
        <v>Great</v>
      </c>
      <c r="T8595" t="b">
        <f t="shared" si="2015"/>
        <v>1</v>
      </c>
      <c r="U8595" t="b">
        <f t="shared" si="2016"/>
        <v>1</v>
      </c>
      <c r="V8595" t="str">
        <f t="shared" si="2017"/>
        <v>Average Company</v>
      </c>
      <c r="W8595" t="str">
        <f t="shared" si="2018"/>
        <v>Don't Buy</v>
      </c>
      <c r="X8595" t="str">
        <f t="shared" si="2019"/>
        <v>Not Known</v>
      </c>
      <c r="Z8595" t="str">
        <f t="shared" si="2020"/>
        <v>None</v>
      </c>
      <c r="AB8595" t="str">
        <f t="shared" si="2021"/>
        <v>0</v>
      </c>
    </row>
    <row r="8596" spans="1:28" x14ac:dyDescent="0.3">
      <c r="A8596">
        <v>8594</v>
      </c>
      <c r="B8596" t="s">
        <v>13640</v>
      </c>
      <c r="C8596" t="str">
        <f t="shared" si="2008"/>
        <v>Long</v>
      </c>
      <c r="D8596">
        <v>2.6</v>
      </c>
      <c r="F8596" s="1">
        <f t="shared" si="2007"/>
        <v>3.1</v>
      </c>
      <c r="G8596" s="1">
        <f t="shared" si="2009"/>
        <v>3.1</v>
      </c>
      <c r="H8596">
        <f t="shared" si="2010"/>
        <v>2.7</v>
      </c>
      <c r="I8596" t="s">
        <v>13576</v>
      </c>
      <c r="J8596" t="s">
        <v>22</v>
      </c>
      <c r="K8596" t="s">
        <v>13641</v>
      </c>
      <c r="L8596" t="str">
        <f t="shared" si="2011"/>
        <v>Startup</v>
      </c>
      <c r="N8596" s="2">
        <f t="shared" si="2012"/>
        <v>8</v>
      </c>
      <c r="O8596" t="s">
        <v>583</v>
      </c>
      <c r="P8596" t="s">
        <v>1308</v>
      </c>
      <c r="Q8596" t="s">
        <v>295</v>
      </c>
      <c r="R8596" t="str">
        <f t="shared" si="2013"/>
        <v>Average</v>
      </c>
      <c r="S8596" t="str">
        <f t="shared" si="2014"/>
        <v xml:space="preserve"> </v>
      </c>
      <c r="T8596" t="b">
        <f t="shared" si="2015"/>
        <v>0</v>
      </c>
      <c r="U8596" t="b">
        <f t="shared" si="2016"/>
        <v>1</v>
      </c>
      <c r="V8596" t="str">
        <f t="shared" si="2017"/>
        <v>Average Company</v>
      </c>
      <c r="W8596" t="str">
        <f t="shared" si="2018"/>
        <v>Don't Buy</v>
      </c>
      <c r="X8596" t="str">
        <f t="shared" si="2019"/>
        <v>Not Known</v>
      </c>
      <c r="Z8596" t="str">
        <f t="shared" si="2020"/>
        <v>None</v>
      </c>
      <c r="AB8596" t="str">
        <f t="shared" si="2021"/>
        <v>0</v>
      </c>
    </row>
    <row r="8597" spans="1:28" x14ac:dyDescent="0.3">
      <c r="A8597">
        <v>8595</v>
      </c>
      <c r="B8597" t="s">
        <v>13579</v>
      </c>
      <c r="C8597" t="str">
        <f t="shared" si="2008"/>
        <v>Long</v>
      </c>
      <c r="D8597">
        <v>4.2</v>
      </c>
      <c r="F8597" s="1">
        <f t="shared" ref="F8597:F8660" si="2022">IF(N8597&lt;10,IF(D8597+0.5&gt;5,5,D8597+0.5),D8597)</f>
        <v>4.2</v>
      </c>
      <c r="G8597" s="1">
        <f t="shared" si="2009"/>
        <v>4.2</v>
      </c>
      <c r="H8597">
        <f t="shared" si="2010"/>
        <v>4.2</v>
      </c>
      <c r="I8597" t="s">
        <v>13576</v>
      </c>
      <c r="J8597" t="s">
        <v>22</v>
      </c>
      <c r="K8597" t="s">
        <v>6745</v>
      </c>
      <c r="L8597" t="str">
        <f t="shared" si="2011"/>
        <v>Established</v>
      </c>
      <c r="N8597" s="2">
        <f t="shared" si="2012"/>
        <v>16</v>
      </c>
      <c r="O8597" t="s">
        <v>121</v>
      </c>
      <c r="P8597" t="s">
        <v>691</v>
      </c>
      <c r="Q8597" t="s">
        <v>19</v>
      </c>
      <c r="R8597" t="str">
        <f t="shared" si="2013"/>
        <v>Great</v>
      </c>
      <c r="S8597" t="str">
        <f t="shared" si="2014"/>
        <v>Great</v>
      </c>
      <c r="T8597" t="b">
        <f t="shared" si="2015"/>
        <v>1</v>
      </c>
      <c r="U8597" t="b">
        <f t="shared" si="2016"/>
        <v>1</v>
      </c>
      <c r="V8597" t="str">
        <f t="shared" si="2017"/>
        <v>Average Company</v>
      </c>
      <c r="W8597" t="str">
        <f t="shared" si="2018"/>
        <v>Don't Buy</v>
      </c>
      <c r="X8597" t="str">
        <f t="shared" si="2019"/>
        <v>Not Known</v>
      </c>
      <c r="Z8597" t="str">
        <f t="shared" si="2020"/>
        <v>None</v>
      </c>
      <c r="AB8597" t="str">
        <f t="shared" si="2021"/>
        <v>1Million</v>
      </c>
    </row>
    <row r="8598" spans="1:28" x14ac:dyDescent="0.3">
      <c r="A8598">
        <v>8596</v>
      </c>
      <c r="B8598" t="s">
        <v>13642</v>
      </c>
      <c r="C8598" t="str">
        <f t="shared" si="2008"/>
        <v>Short</v>
      </c>
      <c r="D8598">
        <v>3.7</v>
      </c>
      <c r="F8598" s="1">
        <f t="shared" si="2022"/>
        <v>3.7</v>
      </c>
      <c r="G8598" s="1">
        <f t="shared" si="2009"/>
        <v>3.7</v>
      </c>
      <c r="H8598">
        <f t="shared" si="2010"/>
        <v>3.7</v>
      </c>
      <c r="I8598" t="s">
        <v>13576</v>
      </c>
      <c r="J8598" t="s">
        <v>22</v>
      </c>
      <c r="K8598" t="s">
        <v>13643</v>
      </c>
      <c r="L8598" t="str">
        <f t="shared" si="2011"/>
        <v>Established</v>
      </c>
      <c r="N8598" s="2">
        <f t="shared" si="2012"/>
        <v>45</v>
      </c>
      <c r="O8598" t="s">
        <v>352</v>
      </c>
      <c r="P8598" t="s">
        <v>691</v>
      </c>
      <c r="Q8598" t="s">
        <v>44</v>
      </c>
      <c r="R8598" t="str">
        <f t="shared" si="2013"/>
        <v>Average</v>
      </c>
      <c r="S8598" t="str">
        <f t="shared" si="2014"/>
        <v xml:space="preserve"> </v>
      </c>
      <c r="T8598" t="b">
        <f t="shared" si="2015"/>
        <v>0</v>
      </c>
      <c r="U8598" t="b">
        <f t="shared" si="2016"/>
        <v>1</v>
      </c>
      <c r="V8598" t="str">
        <f t="shared" si="2017"/>
        <v>Average Company</v>
      </c>
      <c r="W8598" t="str">
        <f t="shared" si="2018"/>
        <v>Don't Buy</v>
      </c>
      <c r="X8598" t="str">
        <f t="shared" si="2019"/>
        <v>Not Known</v>
      </c>
      <c r="Z8598" t="str">
        <f t="shared" si="2020"/>
        <v>None</v>
      </c>
      <c r="AB8598" t="str">
        <f t="shared" si="2021"/>
        <v>0</v>
      </c>
    </row>
    <row r="8599" spans="1:28" x14ac:dyDescent="0.3">
      <c r="A8599">
        <v>8597</v>
      </c>
      <c r="B8599" t="s">
        <v>13592</v>
      </c>
      <c r="C8599" t="str">
        <f t="shared" si="2008"/>
        <v>Short</v>
      </c>
      <c r="D8599">
        <v>4</v>
      </c>
      <c r="F8599" s="1">
        <f t="shared" si="2022"/>
        <v>4</v>
      </c>
      <c r="G8599" s="1">
        <f t="shared" si="2009"/>
        <v>4</v>
      </c>
      <c r="H8599">
        <f t="shared" si="2010"/>
        <v>4</v>
      </c>
      <c r="I8599" t="s">
        <v>13576</v>
      </c>
      <c r="J8599" t="s">
        <v>10</v>
      </c>
      <c r="K8599" t="s">
        <v>13593</v>
      </c>
      <c r="L8599" t="str">
        <f t="shared" si="2011"/>
        <v>Established</v>
      </c>
      <c r="N8599" s="2">
        <f t="shared" si="2012"/>
        <v>16</v>
      </c>
      <c r="O8599" t="s">
        <v>121</v>
      </c>
      <c r="P8599" t="s">
        <v>683</v>
      </c>
      <c r="Q8599" t="s">
        <v>19</v>
      </c>
      <c r="R8599" t="str">
        <f t="shared" si="2013"/>
        <v>Average</v>
      </c>
      <c r="S8599" t="str">
        <f t="shared" si="2014"/>
        <v xml:space="preserve"> </v>
      </c>
      <c r="T8599" t="b">
        <f t="shared" si="2015"/>
        <v>0</v>
      </c>
      <c r="U8599" t="b">
        <f t="shared" si="2016"/>
        <v>1</v>
      </c>
      <c r="V8599" t="str">
        <f t="shared" si="2017"/>
        <v>Average Company</v>
      </c>
      <c r="W8599" t="str">
        <f t="shared" si="2018"/>
        <v>Don't Buy</v>
      </c>
      <c r="X8599" t="str">
        <f t="shared" si="2019"/>
        <v>Not Known</v>
      </c>
      <c r="Z8599" t="str">
        <f t="shared" si="2020"/>
        <v>None</v>
      </c>
      <c r="AB8599" t="str">
        <f t="shared" si="2021"/>
        <v>500K</v>
      </c>
    </row>
    <row r="8600" spans="1:28" x14ac:dyDescent="0.3">
      <c r="A8600">
        <v>8598</v>
      </c>
      <c r="B8600" t="s">
        <v>13596</v>
      </c>
      <c r="C8600" t="str">
        <f t="shared" si="2008"/>
        <v>Long</v>
      </c>
      <c r="D8600">
        <v>4.0999999999999996</v>
      </c>
      <c r="F8600" s="1">
        <f t="shared" si="2022"/>
        <v>4.0999999999999996</v>
      </c>
      <c r="G8600" s="1">
        <f t="shared" si="2009"/>
        <v>4.0999999999999996</v>
      </c>
      <c r="H8600">
        <f t="shared" si="2010"/>
        <v>4.0999999999999996</v>
      </c>
      <c r="I8600" t="s">
        <v>13576</v>
      </c>
      <c r="J8600" t="s">
        <v>10</v>
      </c>
      <c r="K8600" t="s">
        <v>8135</v>
      </c>
      <c r="L8600" t="str">
        <f t="shared" si="2011"/>
        <v>Established</v>
      </c>
      <c r="N8600" s="2">
        <f t="shared" si="2012"/>
        <v>29</v>
      </c>
      <c r="O8600" t="s">
        <v>62</v>
      </c>
      <c r="P8600" t="s">
        <v>683</v>
      </c>
      <c r="Q8600" t="s">
        <v>204</v>
      </c>
      <c r="R8600" t="str">
        <f t="shared" si="2013"/>
        <v>Great</v>
      </c>
      <c r="S8600" t="str">
        <f t="shared" si="2014"/>
        <v>Great</v>
      </c>
      <c r="T8600" t="b">
        <f t="shared" si="2015"/>
        <v>1</v>
      </c>
      <c r="U8600" t="b">
        <f t="shared" si="2016"/>
        <v>1</v>
      </c>
      <c r="V8600" t="str">
        <f t="shared" si="2017"/>
        <v>Top Company</v>
      </c>
      <c r="W8600" t="str">
        <f t="shared" si="2018"/>
        <v>Don't Buy</v>
      </c>
      <c r="X8600" t="str">
        <f t="shared" si="2019"/>
        <v>Not Known</v>
      </c>
      <c r="Z8600" t="str">
        <f t="shared" si="2020"/>
        <v>None</v>
      </c>
      <c r="AB8600" t="str">
        <f t="shared" si="2021"/>
        <v>0</v>
      </c>
    </row>
    <row r="8601" spans="1:28" x14ac:dyDescent="0.3">
      <c r="A8601">
        <v>8599</v>
      </c>
      <c r="B8601" t="s">
        <v>13644</v>
      </c>
      <c r="C8601" t="str">
        <f t="shared" si="2008"/>
        <v>Short</v>
      </c>
      <c r="D8601">
        <v>4.0999999999999996</v>
      </c>
      <c r="F8601" s="1">
        <f t="shared" si="2022"/>
        <v>4.0999999999999996</v>
      </c>
      <c r="G8601" s="1">
        <f t="shared" si="2009"/>
        <v>4.0999999999999996</v>
      </c>
      <c r="H8601">
        <f t="shared" si="2010"/>
        <v>4.0999999999999996</v>
      </c>
      <c r="I8601" t="s">
        <v>13576</v>
      </c>
      <c r="J8601" t="s">
        <v>22</v>
      </c>
      <c r="K8601" t="s">
        <v>13645</v>
      </c>
      <c r="L8601" t="str">
        <f t="shared" si="2011"/>
        <v>Established</v>
      </c>
      <c r="N8601" s="2">
        <f t="shared" si="2012"/>
        <v>27</v>
      </c>
      <c r="O8601" t="s">
        <v>109</v>
      </c>
      <c r="P8601" t="s">
        <v>1308</v>
      </c>
      <c r="Q8601" t="s">
        <v>186</v>
      </c>
      <c r="R8601" t="str">
        <f t="shared" si="2013"/>
        <v>Great</v>
      </c>
      <c r="S8601" t="str">
        <f t="shared" si="2014"/>
        <v>Great</v>
      </c>
      <c r="T8601" t="b">
        <f t="shared" si="2015"/>
        <v>1</v>
      </c>
      <c r="U8601" t="b">
        <f t="shared" si="2016"/>
        <v>1</v>
      </c>
      <c r="V8601" t="str">
        <f t="shared" si="2017"/>
        <v>Top Company</v>
      </c>
      <c r="W8601" t="str">
        <f t="shared" si="2018"/>
        <v>Don't Buy</v>
      </c>
      <c r="X8601" t="str">
        <f t="shared" si="2019"/>
        <v>Not Known</v>
      </c>
      <c r="Z8601" t="str">
        <f t="shared" si="2020"/>
        <v>None</v>
      </c>
      <c r="AB8601" t="str">
        <f t="shared" si="2021"/>
        <v>0</v>
      </c>
    </row>
    <row r="8602" spans="1:28" x14ac:dyDescent="0.3">
      <c r="A8602">
        <v>8600</v>
      </c>
      <c r="B8602" t="s">
        <v>13646</v>
      </c>
      <c r="C8602" t="str">
        <f t="shared" si="2008"/>
        <v>Long</v>
      </c>
      <c r="D8602">
        <v>3.8</v>
      </c>
      <c r="F8602" s="1">
        <f t="shared" si="2022"/>
        <v>3.8</v>
      </c>
      <c r="G8602" s="1">
        <f t="shared" si="2009"/>
        <v>3.8</v>
      </c>
      <c r="H8602">
        <f t="shared" si="2010"/>
        <v>3.8</v>
      </c>
      <c r="I8602" t="s">
        <v>13576</v>
      </c>
      <c r="J8602" t="s">
        <v>22</v>
      </c>
      <c r="K8602" t="s">
        <v>4049</v>
      </c>
      <c r="L8602" t="str">
        <f t="shared" si="2011"/>
        <v>Established</v>
      </c>
      <c r="N8602" s="2">
        <f t="shared" si="2012"/>
        <v>36</v>
      </c>
      <c r="O8602" t="s">
        <v>48</v>
      </c>
      <c r="P8602" t="s">
        <v>683</v>
      </c>
      <c r="Q8602" t="s">
        <v>378</v>
      </c>
      <c r="R8602" t="str">
        <f t="shared" si="2013"/>
        <v>Average</v>
      </c>
      <c r="S8602" t="str">
        <f t="shared" si="2014"/>
        <v xml:space="preserve"> </v>
      </c>
      <c r="T8602" t="b">
        <f t="shared" si="2015"/>
        <v>0</v>
      </c>
      <c r="U8602" t="b">
        <f t="shared" si="2016"/>
        <v>1</v>
      </c>
      <c r="V8602" t="str">
        <f t="shared" si="2017"/>
        <v>Average Company</v>
      </c>
      <c r="W8602" t="str">
        <f t="shared" si="2018"/>
        <v>Don't Buy</v>
      </c>
      <c r="X8602" t="str">
        <f t="shared" si="2019"/>
        <v>Not Known</v>
      </c>
      <c r="Z8602" t="str">
        <f t="shared" si="2020"/>
        <v>None</v>
      </c>
      <c r="AB8602" t="str">
        <f t="shared" si="2021"/>
        <v>0</v>
      </c>
    </row>
    <row r="8603" spans="1:28" x14ac:dyDescent="0.3">
      <c r="A8603">
        <v>8601</v>
      </c>
      <c r="B8603" t="s">
        <v>13647</v>
      </c>
      <c r="C8603" t="str">
        <f t="shared" si="2008"/>
        <v>Long</v>
      </c>
      <c r="D8603">
        <v>3.1</v>
      </c>
      <c r="F8603" s="1">
        <f t="shared" si="2022"/>
        <v>3.1</v>
      </c>
      <c r="G8603" s="1">
        <f t="shared" si="2009"/>
        <v>3.1</v>
      </c>
      <c r="H8603">
        <f t="shared" si="2010"/>
        <v>3.1</v>
      </c>
      <c r="I8603" t="s">
        <v>13576</v>
      </c>
      <c r="J8603" t="s">
        <v>22</v>
      </c>
      <c r="K8603" t="s">
        <v>13648</v>
      </c>
      <c r="L8603" t="str">
        <f t="shared" si="2011"/>
        <v>Established</v>
      </c>
      <c r="N8603" s="2">
        <f t="shared" si="2012"/>
        <v>22</v>
      </c>
      <c r="O8603" t="s">
        <v>142</v>
      </c>
      <c r="P8603" t="s">
        <v>1308</v>
      </c>
      <c r="Q8603" t="s">
        <v>1314</v>
      </c>
      <c r="R8603" t="str">
        <f t="shared" si="2013"/>
        <v>Average</v>
      </c>
      <c r="S8603" t="str">
        <f t="shared" si="2014"/>
        <v xml:space="preserve"> </v>
      </c>
      <c r="T8603" t="b">
        <f t="shared" si="2015"/>
        <v>0</v>
      </c>
      <c r="U8603" t="b">
        <f t="shared" si="2016"/>
        <v>0</v>
      </c>
      <c r="V8603" t="str">
        <f t="shared" si="2017"/>
        <v>Average Company</v>
      </c>
      <c r="W8603" t="str">
        <f t="shared" si="2018"/>
        <v>Don't Buy</v>
      </c>
      <c r="X8603" t="str">
        <f t="shared" si="2019"/>
        <v>Not Known</v>
      </c>
      <c r="Z8603" t="str">
        <f t="shared" si="2020"/>
        <v>None</v>
      </c>
      <c r="AB8603" t="str">
        <f t="shared" si="2021"/>
        <v>0</v>
      </c>
    </row>
    <row r="8604" spans="1:28" x14ac:dyDescent="0.3">
      <c r="A8604">
        <v>8602</v>
      </c>
      <c r="B8604" t="s">
        <v>13649</v>
      </c>
      <c r="C8604" t="str">
        <f t="shared" si="2008"/>
        <v>Long</v>
      </c>
      <c r="D8604">
        <v>3.6</v>
      </c>
      <c r="F8604" s="1">
        <f t="shared" si="2022"/>
        <v>3.6</v>
      </c>
      <c r="G8604" s="1">
        <f t="shared" si="2009"/>
        <v>3.6</v>
      </c>
      <c r="H8604">
        <f t="shared" si="2010"/>
        <v>3.6</v>
      </c>
      <c r="I8604" t="s">
        <v>13576</v>
      </c>
      <c r="J8604" t="s">
        <v>10</v>
      </c>
      <c r="K8604" t="s">
        <v>5558</v>
      </c>
      <c r="L8604" t="str">
        <f t="shared" si="2011"/>
        <v>Established</v>
      </c>
      <c r="N8604" s="2">
        <f t="shared" si="2012"/>
        <v>32</v>
      </c>
      <c r="O8604" t="s">
        <v>368</v>
      </c>
      <c r="P8604" t="s">
        <v>147</v>
      </c>
      <c r="Q8604" t="s">
        <v>372</v>
      </c>
      <c r="R8604" t="str">
        <f t="shared" si="2013"/>
        <v>Average</v>
      </c>
      <c r="S8604" t="str">
        <f t="shared" si="2014"/>
        <v xml:space="preserve"> </v>
      </c>
      <c r="T8604" t="b">
        <f t="shared" si="2015"/>
        <v>0</v>
      </c>
      <c r="U8604" t="b">
        <f t="shared" si="2016"/>
        <v>1</v>
      </c>
      <c r="V8604" t="str">
        <f t="shared" si="2017"/>
        <v>Average Company</v>
      </c>
      <c r="W8604" t="str">
        <f t="shared" si="2018"/>
        <v>Don't Buy</v>
      </c>
      <c r="X8604" t="str">
        <f t="shared" si="2019"/>
        <v>Not Known</v>
      </c>
      <c r="Z8604" t="str">
        <f t="shared" si="2020"/>
        <v>None</v>
      </c>
      <c r="AB8604" t="str">
        <f t="shared" si="2021"/>
        <v>0</v>
      </c>
    </row>
    <row r="8605" spans="1:28" x14ac:dyDescent="0.3">
      <c r="A8605">
        <v>8603</v>
      </c>
      <c r="B8605" t="s">
        <v>13615</v>
      </c>
      <c r="C8605" t="str">
        <f t="shared" si="2008"/>
        <v>Long</v>
      </c>
      <c r="D8605">
        <v>3.9</v>
      </c>
      <c r="F8605" s="1">
        <f t="shared" si="2022"/>
        <v>3.9</v>
      </c>
      <c r="G8605" s="1">
        <f t="shared" si="2009"/>
        <v>3.9</v>
      </c>
      <c r="H8605">
        <f t="shared" si="2010"/>
        <v>3.9</v>
      </c>
      <c r="I8605" t="s">
        <v>13576</v>
      </c>
      <c r="J8605" t="s">
        <v>22</v>
      </c>
      <c r="K8605" t="s">
        <v>4715</v>
      </c>
      <c r="L8605" t="str">
        <f t="shared" si="2011"/>
        <v>Established</v>
      </c>
      <c r="N8605" s="2">
        <f t="shared" si="2012"/>
        <v>28</v>
      </c>
      <c r="O8605" t="s">
        <v>24</v>
      </c>
      <c r="P8605" t="s">
        <v>1308</v>
      </c>
      <c r="Q8605" t="s">
        <v>523</v>
      </c>
      <c r="R8605" t="str">
        <f t="shared" si="2013"/>
        <v>Average</v>
      </c>
      <c r="S8605" t="str">
        <f t="shared" si="2014"/>
        <v xml:space="preserve"> </v>
      </c>
      <c r="T8605" t="b">
        <f t="shared" si="2015"/>
        <v>0</v>
      </c>
      <c r="U8605" t="b">
        <f t="shared" si="2016"/>
        <v>1</v>
      </c>
      <c r="V8605" t="str">
        <f t="shared" si="2017"/>
        <v>Average Company</v>
      </c>
      <c r="W8605" t="str">
        <f t="shared" si="2018"/>
        <v>Don't Buy</v>
      </c>
      <c r="X8605" t="str">
        <f t="shared" si="2019"/>
        <v>Not Known</v>
      </c>
      <c r="Z8605" t="str">
        <f t="shared" si="2020"/>
        <v>None</v>
      </c>
      <c r="AB8605" t="str">
        <f t="shared" si="2021"/>
        <v>0</v>
      </c>
    </row>
    <row r="8606" spans="1:28" x14ac:dyDescent="0.3">
      <c r="A8606">
        <v>8604</v>
      </c>
      <c r="B8606" t="s">
        <v>13650</v>
      </c>
      <c r="C8606" t="str">
        <f t="shared" si="2008"/>
        <v>Long</v>
      </c>
      <c r="D8606">
        <v>4</v>
      </c>
      <c r="F8606" s="1">
        <f t="shared" si="2022"/>
        <v>4</v>
      </c>
      <c r="G8606" s="1">
        <f t="shared" si="2009"/>
        <v>4</v>
      </c>
      <c r="H8606">
        <f t="shared" si="2010"/>
        <v>4</v>
      </c>
      <c r="I8606" t="s">
        <v>13576</v>
      </c>
      <c r="J8606" t="s">
        <v>22</v>
      </c>
      <c r="K8606" t="s">
        <v>7649</v>
      </c>
      <c r="L8606" t="str">
        <f t="shared" si="2011"/>
        <v>Established</v>
      </c>
      <c r="N8606" s="2">
        <f t="shared" si="2012"/>
        <v>22</v>
      </c>
      <c r="O8606" t="s">
        <v>142</v>
      </c>
      <c r="P8606" t="s">
        <v>147</v>
      </c>
      <c r="Q8606" t="s">
        <v>362</v>
      </c>
      <c r="R8606" t="str">
        <f t="shared" si="2013"/>
        <v>Average</v>
      </c>
      <c r="S8606" t="str">
        <f t="shared" si="2014"/>
        <v xml:space="preserve"> </v>
      </c>
      <c r="T8606" t="b">
        <f t="shared" si="2015"/>
        <v>0</v>
      </c>
      <c r="U8606" t="b">
        <f t="shared" si="2016"/>
        <v>1</v>
      </c>
      <c r="V8606" t="str">
        <f t="shared" si="2017"/>
        <v>Average Company</v>
      </c>
      <c r="W8606" t="str">
        <f t="shared" si="2018"/>
        <v>Don't Buy</v>
      </c>
      <c r="X8606" t="str">
        <f t="shared" si="2019"/>
        <v>Not Known</v>
      </c>
      <c r="Z8606" t="str">
        <f t="shared" si="2020"/>
        <v>None</v>
      </c>
      <c r="AB8606" t="str">
        <f t="shared" si="2021"/>
        <v>0</v>
      </c>
    </row>
    <row r="8607" spans="1:28" x14ac:dyDescent="0.3">
      <c r="A8607">
        <v>8605</v>
      </c>
      <c r="B8607" t="s">
        <v>13599</v>
      </c>
      <c r="C8607" t="str">
        <f t="shared" si="2008"/>
        <v>Long</v>
      </c>
      <c r="D8607">
        <v>4.0999999999999996</v>
      </c>
      <c r="F8607" s="1" t="e">
        <f t="shared" si="2022"/>
        <v>#VALUE!</v>
      </c>
      <c r="G8607" s="1" t="e">
        <f t="shared" si="2009"/>
        <v>#VALUE!</v>
      </c>
      <c r="H8607" t="e">
        <f t="shared" si="2010"/>
        <v>#VALUE!</v>
      </c>
      <c r="I8607" t="s">
        <v>13576</v>
      </c>
      <c r="J8607" t="s">
        <v>5416</v>
      </c>
      <c r="K8607" t="s">
        <v>683</v>
      </c>
      <c r="L8607" t="e">
        <f t="shared" si="2011"/>
        <v>#VALUE!</v>
      </c>
      <c r="N8607" s="2" t="e">
        <f t="shared" si="2012"/>
        <v>#VALUE!</v>
      </c>
      <c r="Q8607" t="s">
        <v>1314</v>
      </c>
      <c r="R8607" t="str">
        <f t="shared" si="2013"/>
        <v>Great</v>
      </c>
      <c r="S8607" t="str">
        <f t="shared" si="2014"/>
        <v>Great</v>
      </c>
      <c r="T8607" t="e">
        <f t="shared" si="2015"/>
        <v>#VALUE!</v>
      </c>
      <c r="U8607" t="e">
        <f t="shared" si="2016"/>
        <v>#VALUE!</v>
      </c>
      <c r="V8607" t="e">
        <f t="shared" si="2017"/>
        <v>#VALUE!</v>
      </c>
      <c r="W8607" t="str">
        <f t="shared" si="2018"/>
        <v>Don't Buy</v>
      </c>
      <c r="X8607" t="str">
        <f t="shared" si="2019"/>
        <v>Not Known</v>
      </c>
      <c r="Z8607" t="e">
        <f t="shared" si="2020"/>
        <v>#VALUE!</v>
      </c>
      <c r="AB8607" t="str">
        <f t="shared" si="2021"/>
        <v>0</v>
      </c>
    </row>
    <row r="8608" spans="1:28" x14ac:dyDescent="0.3">
      <c r="A8608">
        <v>8606</v>
      </c>
      <c r="B8608" t="s">
        <v>13651</v>
      </c>
      <c r="C8608" t="str">
        <f t="shared" si="2008"/>
        <v>Long</v>
      </c>
      <c r="D8608">
        <v>3</v>
      </c>
      <c r="F8608" s="1">
        <f t="shared" si="2022"/>
        <v>3</v>
      </c>
      <c r="G8608" s="1">
        <f t="shared" si="2009"/>
        <v>3</v>
      </c>
      <c r="H8608">
        <f t="shared" si="2010"/>
        <v>3</v>
      </c>
      <c r="I8608" t="s">
        <v>13576</v>
      </c>
      <c r="J8608" t="s">
        <v>22</v>
      </c>
      <c r="K8608" t="s">
        <v>10176</v>
      </c>
      <c r="L8608" t="str">
        <f t="shared" si="2011"/>
        <v>Established</v>
      </c>
      <c r="N8608" s="2">
        <f t="shared" si="2012"/>
        <v>32</v>
      </c>
      <c r="O8608" t="s">
        <v>368</v>
      </c>
      <c r="P8608" t="s">
        <v>147</v>
      </c>
      <c r="Q8608" t="s">
        <v>773</v>
      </c>
      <c r="R8608" t="str">
        <f t="shared" si="2013"/>
        <v>Average</v>
      </c>
      <c r="S8608" t="str">
        <f t="shared" si="2014"/>
        <v xml:space="preserve"> </v>
      </c>
      <c r="T8608" t="b">
        <f t="shared" si="2015"/>
        <v>0</v>
      </c>
      <c r="U8608" t="b">
        <f t="shared" si="2016"/>
        <v>0</v>
      </c>
      <c r="V8608" t="str">
        <f t="shared" si="2017"/>
        <v>Average Company</v>
      </c>
      <c r="W8608" t="str">
        <f t="shared" si="2018"/>
        <v>Don't Buy</v>
      </c>
      <c r="X8608" t="str">
        <f t="shared" si="2019"/>
        <v>Not Known</v>
      </c>
      <c r="Z8608" t="str">
        <f t="shared" si="2020"/>
        <v>None</v>
      </c>
      <c r="AB8608" t="str">
        <f t="shared" si="2021"/>
        <v>0</v>
      </c>
    </row>
    <row r="8609" spans="1:28" x14ac:dyDescent="0.3">
      <c r="A8609">
        <v>8607</v>
      </c>
      <c r="B8609" t="s">
        <v>13652</v>
      </c>
      <c r="C8609" t="str">
        <f t="shared" si="2008"/>
        <v>Short</v>
      </c>
      <c r="D8609">
        <v>4.3</v>
      </c>
      <c r="F8609" s="1">
        <f t="shared" si="2022"/>
        <v>4.3</v>
      </c>
      <c r="G8609" s="1">
        <f t="shared" si="2009"/>
        <v>4.3</v>
      </c>
      <c r="H8609">
        <f t="shared" si="2010"/>
        <v>4.3</v>
      </c>
      <c r="I8609" t="s">
        <v>13576</v>
      </c>
      <c r="J8609" t="s">
        <v>22</v>
      </c>
      <c r="K8609" t="s">
        <v>4246</v>
      </c>
      <c r="L8609" t="str">
        <f t="shared" si="2011"/>
        <v>Established</v>
      </c>
      <c r="N8609" s="2">
        <f t="shared" si="2012"/>
        <v>46</v>
      </c>
      <c r="O8609" t="s">
        <v>596</v>
      </c>
      <c r="P8609" t="s">
        <v>274</v>
      </c>
      <c r="Q8609" t="s">
        <v>846</v>
      </c>
      <c r="R8609" t="str">
        <f t="shared" si="2013"/>
        <v>Great</v>
      </c>
      <c r="S8609" t="str">
        <f t="shared" si="2014"/>
        <v>Great</v>
      </c>
      <c r="T8609" t="b">
        <f t="shared" si="2015"/>
        <v>1</v>
      </c>
      <c r="U8609" t="b">
        <f t="shared" si="2016"/>
        <v>1</v>
      </c>
      <c r="V8609" t="str">
        <f t="shared" si="2017"/>
        <v>Top Company</v>
      </c>
      <c r="W8609" t="str">
        <f t="shared" si="2018"/>
        <v>Don't Buy</v>
      </c>
      <c r="X8609" t="str">
        <f t="shared" si="2019"/>
        <v>Not Known</v>
      </c>
      <c r="Z8609" t="str">
        <f t="shared" si="2020"/>
        <v>None</v>
      </c>
      <c r="AB8609" t="str">
        <f t="shared" si="2021"/>
        <v>0</v>
      </c>
    </row>
    <row r="8610" spans="1:28" x14ac:dyDescent="0.3">
      <c r="A8610">
        <v>8608</v>
      </c>
      <c r="B8610" t="s">
        <v>13616</v>
      </c>
      <c r="C8610" t="str">
        <f t="shared" si="2008"/>
        <v>Long</v>
      </c>
      <c r="D8610">
        <v>3.7</v>
      </c>
      <c r="F8610" s="1">
        <f t="shared" si="2022"/>
        <v>3.7</v>
      </c>
      <c r="G8610" s="1">
        <f t="shared" si="2009"/>
        <v>3.7</v>
      </c>
      <c r="H8610">
        <f t="shared" si="2010"/>
        <v>3.7</v>
      </c>
      <c r="I8610" t="s">
        <v>13576</v>
      </c>
      <c r="J8610" t="s">
        <v>22</v>
      </c>
      <c r="K8610" t="s">
        <v>9598</v>
      </c>
      <c r="L8610" t="str">
        <f t="shared" si="2011"/>
        <v>Established</v>
      </c>
      <c r="N8610" s="2">
        <f t="shared" si="2012"/>
        <v>22</v>
      </c>
      <c r="O8610" t="s">
        <v>142</v>
      </c>
      <c r="P8610" t="s">
        <v>1308</v>
      </c>
      <c r="Q8610" t="s">
        <v>846</v>
      </c>
      <c r="R8610" t="str">
        <f t="shared" si="2013"/>
        <v>Average</v>
      </c>
      <c r="S8610" t="str">
        <f t="shared" si="2014"/>
        <v xml:space="preserve"> </v>
      </c>
      <c r="T8610" t="b">
        <f t="shared" si="2015"/>
        <v>0</v>
      </c>
      <c r="U8610" t="b">
        <f t="shared" si="2016"/>
        <v>1</v>
      </c>
      <c r="V8610" t="str">
        <f t="shared" si="2017"/>
        <v>Average Company</v>
      </c>
      <c r="W8610" t="str">
        <f t="shared" si="2018"/>
        <v>Don't Buy</v>
      </c>
      <c r="X8610" t="str">
        <f t="shared" si="2019"/>
        <v>Not Known</v>
      </c>
      <c r="Z8610" t="str">
        <f t="shared" si="2020"/>
        <v>None</v>
      </c>
      <c r="AB8610" t="str">
        <f t="shared" si="2021"/>
        <v>0</v>
      </c>
    </row>
    <row r="8611" spans="1:28" x14ac:dyDescent="0.3">
      <c r="A8611">
        <v>8609</v>
      </c>
      <c r="B8611" t="s">
        <v>13587</v>
      </c>
      <c r="C8611" t="str">
        <f t="shared" si="2008"/>
        <v>Long</v>
      </c>
      <c r="D8611">
        <v>4.2</v>
      </c>
      <c r="F8611" s="1">
        <f t="shared" si="2022"/>
        <v>4.2</v>
      </c>
      <c r="G8611" s="1">
        <f t="shared" si="2009"/>
        <v>4.2</v>
      </c>
      <c r="H8611">
        <f t="shared" si="2010"/>
        <v>4.2</v>
      </c>
      <c r="I8611" t="s">
        <v>13576</v>
      </c>
      <c r="J8611" t="s">
        <v>5262</v>
      </c>
      <c r="K8611" t="s">
        <v>406</v>
      </c>
      <c r="L8611" t="str">
        <f t="shared" si="2011"/>
        <v>Established</v>
      </c>
      <c r="N8611" s="2">
        <f t="shared" si="2012"/>
        <v>20</v>
      </c>
      <c r="O8611" t="s">
        <v>683</v>
      </c>
      <c r="Q8611" t="s">
        <v>105</v>
      </c>
      <c r="R8611" t="str">
        <f t="shared" si="2013"/>
        <v>Great</v>
      </c>
      <c r="S8611" t="str">
        <f t="shared" si="2014"/>
        <v>Great</v>
      </c>
      <c r="T8611" t="b">
        <f t="shared" si="2015"/>
        <v>1</v>
      </c>
      <c r="U8611" t="b">
        <f t="shared" si="2016"/>
        <v>1</v>
      </c>
      <c r="V8611" t="str">
        <f t="shared" si="2017"/>
        <v>Average Company</v>
      </c>
      <c r="W8611" t="str">
        <f t="shared" si="2018"/>
        <v>Don't Buy</v>
      </c>
      <c r="X8611" t="str">
        <f t="shared" si="2019"/>
        <v>Not Known</v>
      </c>
      <c r="Z8611" t="str">
        <f t="shared" si="2020"/>
        <v>None</v>
      </c>
      <c r="AB8611" t="str">
        <f t="shared" si="2021"/>
        <v>0</v>
      </c>
    </row>
    <row r="8612" spans="1:28" x14ac:dyDescent="0.3">
      <c r="A8612">
        <v>8610</v>
      </c>
      <c r="B8612" t="s">
        <v>13653</v>
      </c>
      <c r="C8612" t="str">
        <f t="shared" si="2008"/>
        <v>Short</v>
      </c>
      <c r="D8612">
        <v>3</v>
      </c>
      <c r="F8612" s="1" t="e">
        <f t="shared" si="2022"/>
        <v>#VALUE!</v>
      </c>
      <c r="G8612" s="1" t="e">
        <f t="shared" si="2009"/>
        <v>#VALUE!</v>
      </c>
      <c r="H8612" t="e">
        <f t="shared" si="2010"/>
        <v>#VALUE!</v>
      </c>
      <c r="I8612" t="s">
        <v>13576</v>
      </c>
      <c r="J8612" t="s">
        <v>3497</v>
      </c>
      <c r="L8612" t="e">
        <f t="shared" si="2011"/>
        <v>#VALUE!</v>
      </c>
      <c r="N8612" s="2" t="e">
        <f t="shared" si="2012"/>
        <v>#VALUE!</v>
      </c>
      <c r="Q8612" t="s">
        <v>1957</v>
      </c>
      <c r="R8612" t="str">
        <f t="shared" si="2013"/>
        <v>Average</v>
      </c>
      <c r="S8612" t="str">
        <f t="shared" si="2014"/>
        <v xml:space="preserve"> </v>
      </c>
      <c r="T8612" t="e">
        <f t="shared" si="2015"/>
        <v>#VALUE!</v>
      </c>
      <c r="U8612" t="e">
        <f t="shared" si="2016"/>
        <v>#VALUE!</v>
      </c>
      <c r="V8612" t="e">
        <f t="shared" si="2017"/>
        <v>#VALUE!</v>
      </c>
      <c r="W8612" t="str">
        <f t="shared" si="2018"/>
        <v>Don't Buy</v>
      </c>
      <c r="X8612" t="str">
        <f t="shared" si="2019"/>
        <v>Not Known</v>
      </c>
      <c r="Z8612" t="e">
        <f t="shared" si="2020"/>
        <v>#VALUE!</v>
      </c>
      <c r="AB8612" t="str">
        <f t="shared" si="2021"/>
        <v>0</v>
      </c>
    </row>
    <row r="8613" spans="1:28" x14ac:dyDescent="0.3">
      <c r="A8613">
        <v>8611</v>
      </c>
      <c r="B8613" t="s">
        <v>13600</v>
      </c>
      <c r="C8613" t="str">
        <f t="shared" si="2008"/>
        <v>Long</v>
      </c>
      <c r="D8613">
        <v>4.3</v>
      </c>
      <c r="F8613" s="1">
        <f t="shared" si="2022"/>
        <v>4.3</v>
      </c>
      <c r="G8613" s="1">
        <f t="shared" si="2009"/>
        <v>4.3</v>
      </c>
      <c r="H8613">
        <f t="shared" si="2010"/>
        <v>4.3</v>
      </c>
      <c r="I8613" t="s">
        <v>13576</v>
      </c>
      <c r="J8613" t="s">
        <v>22</v>
      </c>
      <c r="K8613" t="s">
        <v>7678</v>
      </c>
      <c r="L8613" t="str">
        <f t="shared" si="2011"/>
        <v>Established</v>
      </c>
      <c r="N8613" s="2">
        <f t="shared" si="2012"/>
        <v>33</v>
      </c>
      <c r="O8613" t="s">
        <v>18</v>
      </c>
      <c r="P8613" t="s">
        <v>1308</v>
      </c>
      <c r="Q8613" t="s">
        <v>1012</v>
      </c>
      <c r="R8613" t="str">
        <f t="shared" si="2013"/>
        <v>Great</v>
      </c>
      <c r="S8613" t="str">
        <f t="shared" si="2014"/>
        <v>Great</v>
      </c>
      <c r="T8613" t="b">
        <f t="shared" si="2015"/>
        <v>1</v>
      </c>
      <c r="U8613" t="b">
        <f t="shared" si="2016"/>
        <v>1</v>
      </c>
      <c r="V8613" t="str">
        <f t="shared" si="2017"/>
        <v>Top Company</v>
      </c>
      <c r="W8613" t="str">
        <f t="shared" si="2018"/>
        <v>Don't Buy</v>
      </c>
      <c r="X8613" t="str">
        <f t="shared" si="2019"/>
        <v>Not Known</v>
      </c>
      <c r="Z8613" t="str">
        <f t="shared" si="2020"/>
        <v>None</v>
      </c>
      <c r="AB8613" t="str">
        <f t="shared" si="2021"/>
        <v>0</v>
      </c>
    </row>
    <row r="8614" spans="1:28" x14ac:dyDescent="0.3">
      <c r="A8614">
        <v>8612</v>
      </c>
      <c r="B8614" t="s">
        <v>13614</v>
      </c>
      <c r="C8614" t="str">
        <f t="shared" si="2008"/>
        <v>Long</v>
      </c>
      <c r="D8614">
        <v>3.8</v>
      </c>
      <c r="F8614" s="1">
        <f t="shared" si="2022"/>
        <v>3.8</v>
      </c>
      <c r="G8614" s="1">
        <f t="shared" si="2009"/>
        <v>3.8</v>
      </c>
      <c r="H8614">
        <f t="shared" si="2010"/>
        <v>3.8</v>
      </c>
      <c r="I8614" t="s">
        <v>13576</v>
      </c>
      <c r="J8614" t="s">
        <v>22</v>
      </c>
      <c r="K8614" t="s">
        <v>9871</v>
      </c>
      <c r="L8614" t="str">
        <f t="shared" si="2011"/>
        <v>Established</v>
      </c>
      <c r="N8614" s="2">
        <f t="shared" si="2012"/>
        <v>18</v>
      </c>
      <c r="O8614" t="s">
        <v>200</v>
      </c>
      <c r="P8614" t="s">
        <v>691</v>
      </c>
      <c r="Q8614" t="s">
        <v>28</v>
      </c>
      <c r="R8614" t="str">
        <f t="shared" si="2013"/>
        <v>Average</v>
      </c>
      <c r="S8614" t="str">
        <f t="shared" si="2014"/>
        <v xml:space="preserve"> </v>
      </c>
      <c r="T8614" t="b">
        <f t="shared" si="2015"/>
        <v>0</v>
      </c>
      <c r="U8614" t="b">
        <f t="shared" si="2016"/>
        <v>1</v>
      </c>
      <c r="V8614" t="str">
        <f t="shared" si="2017"/>
        <v>Average Company</v>
      </c>
      <c r="W8614" t="str">
        <f t="shared" si="2018"/>
        <v>Don't Buy</v>
      </c>
      <c r="X8614" t="str">
        <f t="shared" si="2019"/>
        <v>Not Known</v>
      </c>
      <c r="Z8614" t="str">
        <f t="shared" si="2020"/>
        <v>None</v>
      </c>
      <c r="AB8614" t="str">
        <f t="shared" si="2021"/>
        <v>500K</v>
      </c>
    </row>
    <row r="8615" spans="1:28" x14ac:dyDescent="0.3">
      <c r="A8615">
        <v>8613</v>
      </c>
      <c r="B8615" t="s">
        <v>13604</v>
      </c>
      <c r="C8615" t="str">
        <f t="shared" si="2008"/>
        <v>Long</v>
      </c>
      <c r="D8615">
        <v>3.8</v>
      </c>
      <c r="F8615" s="1">
        <f t="shared" si="2022"/>
        <v>3.8</v>
      </c>
      <c r="G8615" s="1">
        <f t="shared" si="2009"/>
        <v>3.8</v>
      </c>
      <c r="H8615">
        <f t="shared" si="2010"/>
        <v>3.8</v>
      </c>
      <c r="I8615" t="s">
        <v>13576</v>
      </c>
      <c r="J8615" t="s">
        <v>22</v>
      </c>
      <c r="K8615" t="s">
        <v>13605</v>
      </c>
      <c r="L8615" t="str">
        <f t="shared" si="2011"/>
        <v>Established</v>
      </c>
      <c r="N8615" s="2">
        <f t="shared" si="2012"/>
        <v>11</v>
      </c>
      <c r="O8615" t="s">
        <v>1261</v>
      </c>
      <c r="Q8615" t="s">
        <v>773</v>
      </c>
      <c r="R8615" t="str">
        <f t="shared" si="2013"/>
        <v>Average</v>
      </c>
      <c r="S8615" t="str">
        <f t="shared" si="2014"/>
        <v xml:space="preserve"> </v>
      </c>
      <c r="T8615" t="b">
        <f t="shared" si="2015"/>
        <v>0</v>
      </c>
      <c r="U8615" t="b">
        <f t="shared" si="2016"/>
        <v>1</v>
      </c>
      <c r="V8615" t="str">
        <f t="shared" si="2017"/>
        <v>Average Company</v>
      </c>
      <c r="W8615" t="str">
        <f t="shared" si="2018"/>
        <v>Don't Buy</v>
      </c>
      <c r="X8615" t="str">
        <f t="shared" si="2019"/>
        <v>Not Known</v>
      </c>
      <c r="Z8615" t="str">
        <f t="shared" si="2020"/>
        <v>None</v>
      </c>
      <c r="AB8615" t="str">
        <f t="shared" si="2021"/>
        <v>0</v>
      </c>
    </row>
    <row r="8616" spans="1:28" x14ac:dyDescent="0.3">
      <c r="A8616">
        <v>8614</v>
      </c>
      <c r="B8616" t="s">
        <v>13603</v>
      </c>
      <c r="C8616" t="str">
        <f t="shared" si="2008"/>
        <v>Long</v>
      </c>
      <c r="D8616">
        <v>4.2</v>
      </c>
      <c r="F8616" s="1">
        <f t="shared" si="2022"/>
        <v>4.2</v>
      </c>
      <c r="G8616" s="1">
        <f t="shared" si="2009"/>
        <v>4.2</v>
      </c>
      <c r="H8616">
        <f t="shared" si="2010"/>
        <v>4.2</v>
      </c>
      <c r="I8616" t="s">
        <v>13576</v>
      </c>
      <c r="J8616" t="s">
        <v>9334</v>
      </c>
      <c r="K8616" t="s">
        <v>54</v>
      </c>
      <c r="L8616" t="str">
        <f t="shared" si="2011"/>
        <v>Established</v>
      </c>
      <c r="N8616" s="2">
        <f t="shared" si="2012"/>
        <v>20</v>
      </c>
      <c r="O8616" t="s">
        <v>683</v>
      </c>
      <c r="Q8616" t="s">
        <v>315</v>
      </c>
      <c r="R8616" t="str">
        <f t="shared" si="2013"/>
        <v>Great</v>
      </c>
      <c r="S8616" t="str">
        <f t="shared" si="2014"/>
        <v>Great</v>
      </c>
      <c r="T8616" t="b">
        <f t="shared" si="2015"/>
        <v>1</v>
      </c>
      <c r="U8616" t="b">
        <f t="shared" si="2016"/>
        <v>1</v>
      </c>
      <c r="V8616" t="str">
        <f t="shared" si="2017"/>
        <v>Average Company</v>
      </c>
      <c r="W8616" t="str">
        <f t="shared" si="2018"/>
        <v>Don't Buy</v>
      </c>
      <c r="X8616" t="str">
        <f t="shared" si="2019"/>
        <v>Not Known</v>
      </c>
      <c r="Z8616" t="str">
        <f t="shared" si="2020"/>
        <v>None</v>
      </c>
      <c r="AB8616" t="str">
        <f t="shared" si="2021"/>
        <v>0</v>
      </c>
    </row>
    <row r="8617" spans="1:28" x14ac:dyDescent="0.3">
      <c r="A8617">
        <v>8615</v>
      </c>
      <c r="B8617" t="s">
        <v>13612</v>
      </c>
      <c r="C8617" t="str">
        <f t="shared" si="2008"/>
        <v>Long</v>
      </c>
      <c r="D8617">
        <v>4.5999999999999996</v>
      </c>
      <c r="F8617" s="1">
        <f t="shared" si="2022"/>
        <v>4.5999999999999996</v>
      </c>
      <c r="G8617" s="1">
        <f t="shared" si="2009"/>
        <v>4.5999999999999996</v>
      </c>
      <c r="H8617">
        <f t="shared" si="2010"/>
        <v>4.5999999999999996</v>
      </c>
      <c r="I8617" t="s">
        <v>13576</v>
      </c>
      <c r="J8617" t="s">
        <v>10</v>
      </c>
      <c r="K8617" t="s">
        <v>13613</v>
      </c>
      <c r="L8617" t="str">
        <f t="shared" si="2011"/>
        <v>Established</v>
      </c>
      <c r="N8617" s="2">
        <f t="shared" si="2012"/>
        <v>13</v>
      </c>
      <c r="O8617" t="s">
        <v>5368</v>
      </c>
      <c r="P8617" t="s">
        <v>1261</v>
      </c>
      <c r="Q8617" t="s">
        <v>3958</v>
      </c>
      <c r="R8617" t="str">
        <f t="shared" si="2013"/>
        <v>Great</v>
      </c>
      <c r="S8617" t="str">
        <f t="shared" si="2014"/>
        <v>Great</v>
      </c>
      <c r="T8617" t="b">
        <f t="shared" si="2015"/>
        <v>1</v>
      </c>
      <c r="U8617" t="b">
        <f t="shared" si="2016"/>
        <v>1</v>
      </c>
      <c r="V8617" t="str">
        <f t="shared" si="2017"/>
        <v>Average Company</v>
      </c>
      <c r="W8617" t="str">
        <f t="shared" si="2018"/>
        <v>Don't Buy</v>
      </c>
      <c r="X8617" t="str">
        <f t="shared" si="2019"/>
        <v>Not Known</v>
      </c>
      <c r="Z8617" t="str">
        <f t="shared" si="2020"/>
        <v>None</v>
      </c>
      <c r="AB8617" t="str">
        <f t="shared" si="2021"/>
        <v>0</v>
      </c>
    </row>
    <row r="8618" spans="1:28" x14ac:dyDescent="0.3">
      <c r="A8618">
        <v>8616</v>
      </c>
      <c r="B8618" t="s">
        <v>13584</v>
      </c>
      <c r="C8618" t="str">
        <f t="shared" si="2008"/>
        <v>Long</v>
      </c>
      <c r="D8618">
        <v>4</v>
      </c>
      <c r="F8618" s="1">
        <f t="shared" si="2022"/>
        <v>4</v>
      </c>
      <c r="G8618" s="1">
        <f t="shared" si="2009"/>
        <v>4</v>
      </c>
      <c r="H8618">
        <f t="shared" si="2010"/>
        <v>4</v>
      </c>
      <c r="I8618" t="s">
        <v>13576</v>
      </c>
      <c r="J8618" t="s">
        <v>22</v>
      </c>
      <c r="K8618" t="s">
        <v>898</v>
      </c>
      <c r="L8618" t="str">
        <f t="shared" si="2011"/>
        <v>Established</v>
      </c>
      <c r="N8618" s="2">
        <f t="shared" si="2012"/>
        <v>22</v>
      </c>
      <c r="O8618" t="s">
        <v>142</v>
      </c>
      <c r="P8618" t="s">
        <v>1308</v>
      </c>
      <c r="Q8618" t="s">
        <v>315</v>
      </c>
      <c r="R8618" t="str">
        <f t="shared" si="2013"/>
        <v>Average</v>
      </c>
      <c r="S8618" t="str">
        <f t="shared" si="2014"/>
        <v xml:space="preserve"> </v>
      </c>
      <c r="T8618" t="b">
        <f t="shared" si="2015"/>
        <v>0</v>
      </c>
      <c r="U8618" t="b">
        <f t="shared" si="2016"/>
        <v>1</v>
      </c>
      <c r="V8618" t="str">
        <f t="shared" si="2017"/>
        <v>Average Company</v>
      </c>
      <c r="W8618" t="str">
        <f t="shared" si="2018"/>
        <v>Buy</v>
      </c>
      <c r="X8618" t="str">
        <f t="shared" si="2019"/>
        <v>Not Known</v>
      </c>
      <c r="Z8618" t="str">
        <f t="shared" si="2020"/>
        <v>None</v>
      </c>
      <c r="AB8618" t="str">
        <f t="shared" si="2021"/>
        <v>0</v>
      </c>
    </row>
    <row r="8619" spans="1:28" x14ac:dyDescent="0.3">
      <c r="A8619">
        <v>8617</v>
      </c>
      <c r="B8619" t="s">
        <v>13586</v>
      </c>
      <c r="C8619" t="str">
        <f t="shared" si="2008"/>
        <v>Long</v>
      </c>
      <c r="D8619">
        <v>3.7</v>
      </c>
      <c r="F8619" s="1">
        <f t="shared" si="2022"/>
        <v>3.7</v>
      </c>
      <c r="G8619" s="1">
        <f t="shared" si="2009"/>
        <v>3.7</v>
      </c>
      <c r="H8619">
        <f t="shared" si="2010"/>
        <v>3.7</v>
      </c>
      <c r="I8619" t="s">
        <v>13576</v>
      </c>
      <c r="J8619" t="s">
        <v>22</v>
      </c>
      <c r="K8619" t="s">
        <v>10379</v>
      </c>
      <c r="L8619" t="str">
        <f t="shared" si="2011"/>
        <v>Established</v>
      </c>
      <c r="N8619" s="2">
        <f t="shared" si="2012"/>
        <v>26</v>
      </c>
      <c r="O8619" t="s">
        <v>126</v>
      </c>
      <c r="P8619" t="s">
        <v>683</v>
      </c>
      <c r="Q8619" t="s">
        <v>44</v>
      </c>
      <c r="R8619" t="str">
        <f t="shared" si="2013"/>
        <v>Average</v>
      </c>
      <c r="S8619" t="str">
        <f t="shared" si="2014"/>
        <v xml:space="preserve"> </v>
      </c>
      <c r="T8619" t="b">
        <f t="shared" si="2015"/>
        <v>0</v>
      </c>
      <c r="U8619" t="b">
        <f t="shared" si="2016"/>
        <v>1</v>
      </c>
      <c r="V8619" t="str">
        <f t="shared" si="2017"/>
        <v>Average Company</v>
      </c>
      <c r="W8619" t="str">
        <f t="shared" si="2018"/>
        <v>Don't Buy</v>
      </c>
      <c r="X8619" t="str">
        <f t="shared" si="2019"/>
        <v>Not Known</v>
      </c>
      <c r="Z8619" t="str">
        <f t="shared" si="2020"/>
        <v>None</v>
      </c>
      <c r="AB8619" t="str">
        <f t="shared" si="2021"/>
        <v>0</v>
      </c>
    </row>
    <row r="8620" spans="1:28" x14ac:dyDescent="0.3">
      <c r="A8620">
        <v>8618</v>
      </c>
      <c r="B8620" t="s">
        <v>13585</v>
      </c>
      <c r="C8620" t="str">
        <f t="shared" si="2008"/>
        <v>Short</v>
      </c>
      <c r="D8620">
        <v>3.8</v>
      </c>
      <c r="F8620" s="1">
        <f t="shared" si="2022"/>
        <v>3.8</v>
      </c>
      <c r="G8620" s="1">
        <f t="shared" si="2009"/>
        <v>3.8</v>
      </c>
      <c r="H8620">
        <f t="shared" si="2010"/>
        <v>3.8</v>
      </c>
      <c r="I8620" t="s">
        <v>13576</v>
      </c>
      <c r="J8620" t="s">
        <v>22</v>
      </c>
      <c r="K8620" t="s">
        <v>3749</v>
      </c>
      <c r="L8620" t="str">
        <f t="shared" si="2011"/>
        <v>Established</v>
      </c>
      <c r="N8620" s="2">
        <f t="shared" si="2012"/>
        <v>29</v>
      </c>
      <c r="O8620" t="s">
        <v>62</v>
      </c>
      <c r="P8620" t="s">
        <v>147</v>
      </c>
      <c r="Q8620" t="s">
        <v>918</v>
      </c>
      <c r="R8620" t="str">
        <f t="shared" si="2013"/>
        <v>Average</v>
      </c>
      <c r="S8620" t="str">
        <f t="shared" si="2014"/>
        <v xml:space="preserve"> </v>
      </c>
      <c r="T8620" t="b">
        <f t="shared" si="2015"/>
        <v>0</v>
      </c>
      <c r="U8620" t="b">
        <f t="shared" si="2016"/>
        <v>1</v>
      </c>
      <c r="V8620" t="str">
        <f t="shared" si="2017"/>
        <v>Average Company</v>
      </c>
      <c r="W8620" t="str">
        <f t="shared" si="2018"/>
        <v>Buy</v>
      </c>
      <c r="X8620" t="str">
        <f t="shared" si="2019"/>
        <v>Not Known</v>
      </c>
      <c r="Z8620" t="str">
        <f t="shared" si="2020"/>
        <v>None</v>
      </c>
      <c r="AB8620" t="str">
        <f t="shared" si="2021"/>
        <v>0</v>
      </c>
    </row>
    <row r="8621" spans="1:28" x14ac:dyDescent="0.3">
      <c r="A8621">
        <v>8619</v>
      </c>
      <c r="B8621" t="s">
        <v>13589</v>
      </c>
      <c r="C8621" t="str">
        <f t="shared" si="2008"/>
        <v>Long</v>
      </c>
      <c r="D8621">
        <v>4.2</v>
      </c>
      <c r="F8621" s="1">
        <f t="shared" si="2022"/>
        <v>4.2</v>
      </c>
      <c r="G8621" s="1">
        <f t="shared" si="2009"/>
        <v>4.2</v>
      </c>
      <c r="H8621">
        <f t="shared" si="2010"/>
        <v>4.2</v>
      </c>
      <c r="I8621" t="s">
        <v>13576</v>
      </c>
      <c r="J8621" t="s">
        <v>13590</v>
      </c>
      <c r="K8621" t="s">
        <v>299</v>
      </c>
      <c r="L8621" t="str">
        <f t="shared" si="2011"/>
        <v>Established</v>
      </c>
      <c r="N8621" s="2">
        <f t="shared" si="2012"/>
        <v>51</v>
      </c>
      <c r="O8621" t="s">
        <v>1308</v>
      </c>
      <c r="Q8621" t="s">
        <v>999</v>
      </c>
      <c r="R8621" t="str">
        <f t="shared" si="2013"/>
        <v>Great</v>
      </c>
      <c r="S8621" t="str">
        <f t="shared" si="2014"/>
        <v>Great</v>
      </c>
      <c r="T8621" t="b">
        <f t="shared" si="2015"/>
        <v>1</v>
      </c>
      <c r="U8621" t="b">
        <f t="shared" si="2016"/>
        <v>1</v>
      </c>
      <c r="V8621" t="str">
        <f t="shared" si="2017"/>
        <v>Top Company</v>
      </c>
      <c r="W8621" t="str">
        <f t="shared" si="2018"/>
        <v>Don't Buy</v>
      </c>
      <c r="X8621" t="str">
        <f t="shared" si="2019"/>
        <v>Not Known</v>
      </c>
      <c r="Z8621" t="str">
        <f t="shared" si="2020"/>
        <v>None</v>
      </c>
      <c r="AB8621" t="str">
        <f t="shared" si="2021"/>
        <v>0</v>
      </c>
    </row>
    <row r="8622" spans="1:28" x14ac:dyDescent="0.3">
      <c r="A8622">
        <v>8620</v>
      </c>
      <c r="B8622" t="s">
        <v>13611</v>
      </c>
      <c r="C8622" t="str">
        <f t="shared" si="2008"/>
        <v>Long</v>
      </c>
      <c r="D8622">
        <v>3.9</v>
      </c>
      <c r="F8622" s="1">
        <f t="shared" si="2022"/>
        <v>3.9</v>
      </c>
      <c r="G8622" s="1">
        <f t="shared" si="2009"/>
        <v>3.9</v>
      </c>
      <c r="H8622">
        <f t="shared" si="2010"/>
        <v>3.9</v>
      </c>
      <c r="I8622" t="s">
        <v>13576</v>
      </c>
      <c r="J8622" t="s">
        <v>22</v>
      </c>
      <c r="K8622" t="s">
        <v>5803</v>
      </c>
      <c r="L8622" t="str">
        <f t="shared" si="2011"/>
        <v>Established</v>
      </c>
      <c r="N8622" s="2">
        <f t="shared" si="2012"/>
        <v>30</v>
      </c>
      <c r="O8622" t="s">
        <v>604</v>
      </c>
      <c r="P8622" t="s">
        <v>1261</v>
      </c>
      <c r="Q8622" t="s">
        <v>19</v>
      </c>
      <c r="R8622" t="str">
        <f t="shared" si="2013"/>
        <v>Average</v>
      </c>
      <c r="S8622" t="str">
        <f t="shared" si="2014"/>
        <v xml:space="preserve"> </v>
      </c>
      <c r="T8622" t="b">
        <f t="shared" si="2015"/>
        <v>0</v>
      </c>
      <c r="U8622" t="b">
        <f t="shared" si="2016"/>
        <v>1</v>
      </c>
      <c r="V8622" t="str">
        <f t="shared" si="2017"/>
        <v>Average Company</v>
      </c>
      <c r="W8622" t="str">
        <f t="shared" si="2018"/>
        <v>Don't Buy</v>
      </c>
      <c r="X8622" t="str">
        <f t="shared" si="2019"/>
        <v>Not Known</v>
      </c>
      <c r="Z8622" t="str">
        <f t="shared" si="2020"/>
        <v>None</v>
      </c>
      <c r="AB8622" t="str">
        <f t="shared" si="2021"/>
        <v>500K</v>
      </c>
    </row>
    <row r="8623" spans="1:28" x14ac:dyDescent="0.3">
      <c r="A8623">
        <v>8621</v>
      </c>
      <c r="B8623" t="s">
        <v>13601</v>
      </c>
      <c r="C8623" t="str">
        <f t="shared" si="2008"/>
        <v>Long</v>
      </c>
      <c r="D8623">
        <v>4.2</v>
      </c>
      <c r="F8623" s="1">
        <f t="shared" si="2022"/>
        <v>4.2</v>
      </c>
      <c r="G8623" s="1">
        <f t="shared" si="2009"/>
        <v>4.2</v>
      </c>
      <c r="H8623">
        <f t="shared" si="2010"/>
        <v>4.2</v>
      </c>
      <c r="I8623" t="s">
        <v>13576</v>
      </c>
      <c r="J8623" t="s">
        <v>10</v>
      </c>
      <c r="K8623" t="s">
        <v>3328</v>
      </c>
      <c r="L8623" t="str">
        <f t="shared" si="2011"/>
        <v>Established</v>
      </c>
      <c r="N8623" s="2">
        <f t="shared" si="2012"/>
        <v>65</v>
      </c>
      <c r="O8623" t="s">
        <v>1004</v>
      </c>
      <c r="P8623" t="s">
        <v>683</v>
      </c>
      <c r="Q8623" t="s">
        <v>479</v>
      </c>
      <c r="R8623" t="str">
        <f t="shared" si="2013"/>
        <v>Great</v>
      </c>
      <c r="S8623" t="str">
        <f t="shared" si="2014"/>
        <v>Great</v>
      </c>
      <c r="T8623" t="b">
        <f t="shared" si="2015"/>
        <v>1</v>
      </c>
      <c r="U8623" t="b">
        <f t="shared" si="2016"/>
        <v>1</v>
      </c>
      <c r="V8623" t="str">
        <f t="shared" si="2017"/>
        <v>Top Company</v>
      </c>
      <c r="W8623" t="str">
        <f t="shared" si="2018"/>
        <v>Don't Buy</v>
      </c>
      <c r="X8623" t="str">
        <f t="shared" si="2019"/>
        <v>Not Known</v>
      </c>
      <c r="Z8623" t="str">
        <f t="shared" si="2020"/>
        <v>None</v>
      </c>
      <c r="AB8623" t="str">
        <f t="shared" si="2021"/>
        <v>0</v>
      </c>
    </row>
    <row r="8624" spans="1:28" x14ac:dyDescent="0.3">
      <c r="A8624">
        <v>8622</v>
      </c>
      <c r="B8624" t="s">
        <v>13602</v>
      </c>
      <c r="C8624" t="str">
        <f t="shared" si="2008"/>
        <v>Long</v>
      </c>
      <c r="D8624">
        <v>4.2</v>
      </c>
      <c r="F8624" s="1" t="e">
        <f t="shared" si="2022"/>
        <v>#VALUE!</v>
      </c>
      <c r="G8624" s="1" t="e">
        <f t="shared" si="2009"/>
        <v>#VALUE!</v>
      </c>
      <c r="H8624" t="e">
        <f t="shared" si="2010"/>
        <v>#VALUE!</v>
      </c>
      <c r="I8624" t="s">
        <v>13576</v>
      </c>
      <c r="J8624" t="s">
        <v>22</v>
      </c>
      <c r="K8624" t="s">
        <v>9854</v>
      </c>
      <c r="L8624" t="e">
        <f t="shared" si="2011"/>
        <v>#VALUE!</v>
      </c>
      <c r="N8624" s="2" t="e">
        <f t="shared" si="2012"/>
        <v>#VALUE!</v>
      </c>
      <c r="Q8624" t="s">
        <v>284</v>
      </c>
      <c r="R8624" t="str">
        <f t="shared" si="2013"/>
        <v>Great</v>
      </c>
      <c r="S8624" t="str">
        <f t="shared" si="2014"/>
        <v>Great</v>
      </c>
      <c r="T8624" t="e">
        <f t="shared" si="2015"/>
        <v>#VALUE!</v>
      </c>
      <c r="U8624" t="e">
        <f t="shared" si="2016"/>
        <v>#VALUE!</v>
      </c>
      <c r="V8624" t="e">
        <f t="shared" si="2017"/>
        <v>#VALUE!</v>
      </c>
      <c r="W8624" t="str">
        <f t="shared" si="2018"/>
        <v>Don't Buy</v>
      </c>
      <c r="X8624" t="str">
        <f t="shared" si="2019"/>
        <v>Not Known</v>
      </c>
      <c r="Z8624" t="e">
        <f t="shared" si="2020"/>
        <v>#VALUE!</v>
      </c>
      <c r="AB8624" t="str">
        <f t="shared" si="2021"/>
        <v>0</v>
      </c>
    </row>
    <row r="8625" spans="1:28" x14ac:dyDescent="0.3">
      <c r="A8625">
        <v>8623</v>
      </c>
      <c r="B8625" t="s">
        <v>13654</v>
      </c>
      <c r="C8625" t="str">
        <f t="shared" si="2008"/>
        <v>Long</v>
      </c>
      <c r="D8625">
        <v>4.2</v>
      </c>
      <c r="F8625" s="1" t="e">
        <f t="shared" si="2022"/>
        <v>#VALUE!</v>
      </c>
      <c r="G8625" s="1" t="e">
        <f t="shared" si="2009"/>
        <v>#VALUE!</v>
      </c>
      <c r="H8625" t="e">
        <f t="shared" si="2010"/>
        <v>#VALUE!</v>
      </c>
      <c r="I8625" t="s">
        <v>13576</v>
      </c>
      <c r="J8625" t="s">
        <v>7707</v>
      </c>
      <c r="K8625" t="s">
        <v>371</v>
      </c>
      <c r="L8625" t="e">
        <f t="shared" si="2011"/>
        <v>#VALUE!</v>
      </c>
      <c r="N8625" s="2" t="e">
        <f t="shared" si="2012"/>
        <v>#VALUE!</v>
      </c>
      <c r="O8625" t="s">
        <v>1703</v>
      </c>
      <c r="Q8625" t="s">
        <v>122</v>
      </c>
      <c r="R8625" t="str">
        <f t="shared" si="2013"/>
        <v>Great</v>
      </c>
      <c r="S8625" t="str">
        <f t="shared" si="2014"/>
        <v>Great</v>
      </c>
      <c r="T8625" t="e">
        <f t="shared" si="2015"/>
        <v>#VALUE!</v>
      </c>
      <c r="U8625" t="e">
        <f t="shared" si="2016"/>
        <v>#VALUE!</v>
      </c>
      <c r="V8625" t="e">
        <f t="shared" si="2017"/>
        <v>#VALUE!</v>
      </c>
      <c r="W8625" t="str">
        <f t="shared" si="2018"/>
        <v>Don't Buy</v>
      </c>
      <c r="X8625" t="str">
        <f t="shared" si="2019"/>
        <v>Not Known</v>
      </c>
      <c r="Z8625" t="e">
        <f t="shared" si="2020"/>
        <v>#VALUE!</v>
      </c>
      <c r="AB8625" t="str">
        <f t="shared" si="2021"/>
        <v>0</v>
      </c>
    </row>
    <row r="8626" spans="1:28" x14ac:dyDescent="0.3">
      <c r="A8626">
        <v>8624</v>
      </c>
      <c r="B8626" t="s">
        <v>13655</v>
      </c>
      <c r="C8626" t="str">
        <f t="shared" si="2008"/>
        <v>Long</v>
      </c>
      <c r="D8626">
        <v>3.6</v>
      </c>
      <c r="F8626" s="1">
        <f t="shared" si="2022"/>
        <v>3.6</v>
      </c>
      <c r="G8626" s="1">
        <f t="shared" si="2009"/>
        <v>3.6</v>
      </c>
      <c r="H8626">
        <f t="shared" si="2010"/>
        <v>3.6</v>
      </c>
      <c r="I8626" t="s">
        <v>13576</v>
      </c>
      <c r="J8626" t="s">
        <v>22</v>
      </c>
      <c r="K8626" t="s">
        <v>13656</v>
      </c>
      <c r="L8626" t="str">
        <f t="shared" si="2011"/>
        <v>Established</v>
      </c>
      <c r="N8626" s="2">
        <f t="shared" si="2012"/>
        <v>33</v>
      </c>
      <c r="O8626" t="s">
        <v>18</v>
      </c>
      <c r="P8626" t="s">
        <v>147</v>
      </c>
      <c r="Q8626" t="s">
        <v>551</v>
      </c>
      <c r="R8626" t="str">
        <f t="shared" si="2013"/>
        <v>Average</v>
      </c>
      <c r="S8626" t="str">
        <f t="shared" si="2014"/>
        <v xml:space="preserve"> </v>
      </c>
      <c r="T8626" t="b">
        <f t="shared" si="2015"/>
        <v>0</v>
      </c>
      <c r="U8626" t="b">
        <f t="shared" si="2016"/>
        <v>1</v>
      </c>
      <c r="V8626" t="str">
        <f t="shared" si="2017"/>
        <v>Average Company</v>
      </c>
      <c r="W8626" t="str">
        <f t="shared" si="2018"/>
        <v>Don't Buy</v>
      </c>
      <c r="X8626" t="str">
        <f t="shared" si="2019"/>
        <v>Not Known</v>
      </c>
      <c r="Z8626" t="str">
        <f t="shared" si="2020"/>
        <v>None</v>
      </c>
      <c r="AB8626" t="str">
        <f t="shared" si="2021"/>
        <v>0</v>
      </c>
    </row>
    <row r="8627" spans="1:28" x14ac:dyDescent="0.3">
      <c r="A8627">
        <v>8625</v>
      </c>
      <c r="B8627" t="s">
        <v>13657</v>
      </c>
      <c r="C8627" t="str">
        <f t="shared" si="2008"/>
        <v>Long</v>
      </c>
      <c r="D8627">
        <v>4.7</v>
      </c>
      <c r="F8627" s="1">
        <f t="shared" si="2022"/>
        <v>4.7</v>
      </c>
      <c r="G8627" s="1">
        <f t="shared" si="2009"/>
        <v>4.7</v>
      </c>
      <c r="H8627">
        <f t="shared" si="2010"/>
        <v>4.7</v>
      </c>
      <c r="I8627" t="s">
        <v>13576</v>
      </c>
      <c r="J8627" t="s">
        <v>22</v>
      </c>
      <c r="K8627" t="s">
        <v>5191</v>
      </c>
      <c r="L8627" t="str">
        <f t="shared" si="2011"/>
        <v>Established</v>
      </c>
      <c r="N8627" s="2">
        <f t="shared" si="2012"/>
        <v>10</v>
      </c>
      <c r="O8627" t="s">
        <v>234</v>
      </c>
      <c r="P8627" t="s">
        <v>1308</v>
      </c>
      <c r="Q8627" t="s">
        <v>533</v>
      </c>
      <c r="R8627" t="str">
        <f t="shared" si="2013"/>
        <v>Great</v>
      </c>
      <c r="S8627" t="str">
        <f t="shared" si="2014"/>
        <v>Great</v>
      </c>
      <c r="T8627" t="b">
        <f t="shared" si="2015"/>
        <v>0</v>
      </c>
      <c r="U8627" t="b">
        <f t="shared" si="2016"/>
        <v>1</v>
      </c>
      <c r="V8627" t="str">
        <f t="shared" si="2017"/>
        <v>Average Company</v>
      </c>
      <c r="W8627" t="str">
        <f t="shared" si="2018"/>
        <v>Don't Buy</v>
      </c>
      <c r="X8627" t="str">
        <f t="shared" si="2019"/>
        <v>Not Known</v>
      </c>
      <c r="Z8627" t="str">
        <f t="shared" si="2020"/>
        <v>None</v>
      </c>
      <c r="AB8627" t="str">
        <f t="shared" si="2021"/>
        <v>0</v>
      </c>
    </row>
    <row r="8628" spans="1:28" x14ac:dyDescent="0.3">
      <c r="A8628">
        <v>8626</v>
      </c>
      <c r="B8628" t="s">
        <v>13658</v>
      </c>
      <c r="C8628" t="str">
        <f t="shared" si="2008"/>
        <v>Long</v>
      </c>
      <c r="D8628">
        <v>3.4</v>
      </c>
      <c r="F8628" s="1">
        <f t="shared" si="2022"/>
        <v>3.4</v>
      </c>
      <c r="G8628" s="1">
        <f t="shared" si="2009"/>
        <v>3.4</v>
      </c>
      <c r="H8628">
        <f t="shared" si="2010"/>
        <v>3.4</v>
      </c>
      <c r="I8628" t="s">
        <v>13576</v>
      </c>
      <c r="J8628" t="s">
        <v>22</v>
      </c>
      <c r="K8628" t="s">
        <v>6402</v>
      </c>
      <c r="L8628" t="str">
        <f t="shared" si="2011"/>
        <v>Established</v>
      </c>
      <c r="N8628" s="2">
        <f t="shared" si="2012"/>
        <v>19</v>
      </c>
      <c r="O8628" t="s">
        <v>100</v>
      </c>
      <c r="P8628" t="s">
        <v>691</v>
      </c>
      <c r="Q8628" t="s">
        <v>186</v>
      </c>
      <c r="R8628" t="str">
        <f t="shared" si="2013"/>
        <v>Average</v>
      </c>
      <c r="S8628" t="str">
        <f t="shared" si="2014"/>
        <v xml:space="preserve"> </v>
      </c>
      <c r="T8628" t="b">
        <f t="shared" si="2015"/>
        <v>0</v>
      </c>
      <c r="U8628" t="b">
        <f t="shared" si="2016"/>
        <v>0</v>
      </c>
      <c r="V8628" t="str">
        <f t="shared" si="2017"/>
        <v>Average Company</v>
      </c>
      <c r="W8628" t="str">
        <f t="shared" si="2018"/>
        <v>Don't Buy</v>
      </c>
      <c r="X8628" t="str">
        <f t="shared" si="2019"/>
        <v>Not Known</v>
      </c>
      <c r="Z8628" t="str">
        <f t="shared" si="2020"/>
        <v>None</v>
      </c>
      <c r="AB8628" t="str">
        <f t="shared" si="2021"/>
        <v>0</v>
      </c>
    </row>
    <row r="8629" spans="1:28" x14ac:dyDescent="0.3">
      <c r="A8629">
        <v>8627</v>
      </c>
      <c r="B8629" t="s">
        <v>13659</v>
      </c>
      <c r="C8629" t="str">
        <f t="shared" si="2008"/>
        <v>Long</v>
      </c>
      <c r="D8629">
        <v>4.4000000000000004</v>
      </c>
      <c r="F8629" s="1" t="e">
        <f t="shared" si="2022"/>
        <v>#VALUE!</v>
      </c>
      <c r="G8629" s="1" t="e">
        <f t="shared" si="2009"/>
        <v>#VALUE!</v>
      </c>
      <c r="H8629" t="e">
        <f t="shared" si="2010"/>
        <v>#VALUE!</v>
      </c>
      <c r="I8629" t="s">
        <v>13576</v>
      </c>
      <c r="J8629" t="s">
        <v>13660</v>
      </c>
      <c r="L8629" t="e">
        <f t="shared" si="2011"/>
        <v>#VALUE!</v>
      </c>
      <c r="N8629" s="2" t="e">
        <f t="shared" si="2012"/>
        <v>#VALUE!</v>
      </c>
      <c r="R8629" t="str">
        <f t="shared" si="2013"/>
        <v>Great</v>
      </c>
      <c r="S8629" t="str">
        <f t="shared" si="2014"/>
        <v>Great</v>
      </c>
      <c r="T8629" t="e">
        <f t="shared" si="2015"/>
        <v>#VALUE!</v>
      </c>
      <c r="U8629" t="e">
        <f t="shared" si="2016"/>
        <v>#VALUE!</v>
      </c>
      <c r="V8629" t="e">
        <f t="shared" si="2017"/>
        <v>#VALUE!</v>
      </c>
      <c r="W8629" t="str">
        <f t="shared" si="2018"/>
        <v>Don't Buy</v>
      </c>
      <c r="X8629" t="str">
        <f t="shared" si="2019"/>
        <v>Not Known</v>
      </c>
      <c r="Z8629" t="e">
        <f t="shared" si="2020"/>
        <v>#VALUE!</v>
      </c>
      <c r="AB8629" t="str">
        <f t="shared" si="2021"/>
        <v>0</v>
      </c>
    </row>
    <row r="8630" spans="1:28" x14ac:dyDescent="0.3">
      <c r="A8630">
        <v>8628</v>
      </c>
      <c r="B8630" t="s">
        <v>13661</v>
      </c>
      <c r="C8630" t="str">
        <f t="shared" si="2008"/>
        <v>Long</v>
      </c>
      <c r="D8630">
        <v>2.2999999999999998</v>
      </c>
      <c r="F8630" s="1">
        <f t="shared" si="2022"/>
        <v>2.2999999999999998</v>
      </c>
      <c r="G8630" s="1">
        <f t="shared" si="2009"/>
        <v>2.2999999999999998</v>
      </c>
      <c r="H8630">
        <f t="shared" si="2010"/>
        <v>2.2999999999999998</v>
      </c>
      <c r="I8630" t="s">
        <v>13576</v>
      </c>
      <c r="J8630" t="s">
        <v>22</v>
      </c>
      <c r="K8630" t="s">
        <v>9956</v>
      </c>
      <c r="L8630" t="str">
        <f t="shared" si="2011"/>
        <v>Established</v>
      </c>
      <c r="N8630" s="2">
        <f t="shared" si="2012"/>
        <v>34</v>
      </c>
      <c r="O8630" t="s">
        <v>213</v>
      </c>
      <c r="P8630" t="s">
        <v>691</v>
      </c>
      <c r="Q8630" t="s">
        <v>5644</v>
      </c>
      <c r="R8630" t="str">
        <f t="shared" si="2013"/>
        <v>Average</v>
      </c>
      <c r="S8630" t="str">
        <f t="shared" si="2014"/>
        <v xml:space="preserve"> </v>
      </c>
      <c r="T8630" t="b">
        <f t="shared" si="2015"/>
        <v>0</v>
      </c>
      <c r="U8630" t="b">
        <f t="shared" si="2016"/>
        <v>0</v>
      </c>
      <c r="V8630" t="str">
        <f t="shared" si="2017"/>
        <v>Average Company</v>
      </c>
      <c r="W8630" t="str">
        <f t="shared" si="2018"/>
        <v>Don't Buy</v>
      </c>
      <c r="X8630" t="str">
        <f t="shared" si="2019"/>
        <v>Not Known</v>
      </c>
      <c r="Z8630" t="str">
        <f t="shared" si="2020"/>
        <v>None</v>
      </c>
      <c r="AB8630" t="str">
        <f t="shared" si="2021"/>
        <v>0</v>
      </c>
    </row>
    <row r="8631" spans="1:28" x14ac:dyDescent="0.3">
      <c r="A8631">
        <v>8629</v>
      </c>
      <c r="B8631" t="s">
        <v>13662</v>
      </c>
      <c r="C8631" t="str">
        <f t="shared" si="2008"/>
        <v>Long</v>
      </c>
      <c r="D8631">
        <v>3.8</v>
      </c>
      <c r="F8631" s="1">
        <f t="shared" si="2022"/>
        <v>3.8</v>
      </c>
      <c r="G8631" s="1">
        <f t="shared" si="2009"/>
        <v>3.8</v>
      </c>
      <c r="H8631">
        <f t="shared" si="2010"/>
        <v>3.8</v>
      </c>
      <c r="I8631" t="s">
        <v>13576</v>
      </c>
      <c r="J8631" t="s">
        <v>22</v>
      </c>
      <c r="K8631" t="s">
        <v>8097</v>
      </c>
      <c r="L8631" t="str">
        <f t="shared" si="2011"/>
        <v>Established</v>
      </c>
      <c r="N8631" s="2">
        <f t="shared" si="2012"/>
        <v>15</v>
      </c>
      <c r="O8631" t="s">
        <v>84</v>
      </c>
      <c r="P8631" t="s">
        <v>683</v>
      </c>
      <c r="Q8631" t="s">
        <v>186</v>
      </c>
      <c r="R8631" t="str">
        <f t="shared" si="2013"/>
        <v>Average</v>
      </c>
      <c r="S8631" t="str">
        <f t="shared" si="2014"/>
        <v xml:space="preserve"> </v>
      </c>
      <c r="T8631" t="b">
        <f t="shared" si="2015"/>
        <v>0</v>
      </c>
      <c r="U8631" t="b">
        <f t="shared" si="2016"/>
        <v>1</v>
      </c>
      <c r="V8631" t="str">
        <f t="shared" si="2017"/>
        <v>Average Company</v>
      </c>
      <c r="W8631" t="str">
        <f t="shared" si="2018"/>
        <v>Don't Buy</v>
      </c>
      <c r="X8631" t="str">
        <f t="shared" si="2019"/>
        <v>Not Known</v>
      </c>
      <c r="Z8631" t="str">
        <f t="shared" si="2020"/>
        <v>None</v>
      </c>
      <c r="AB8631" t="str">
        <f t="shared" si="2021"/>
        <v>0</v>
      </c>
    </row>
    <row r="8632" spans="1:28" x14ac:dyDescent="0.3">
      <c r="A8632">
        <v>8630</v>
      </c>
      <c r="B8632" t="s">
        <v>13663</v>
      </c>
      <c r="C8632" t="str">
        <f t="shared" si="2008"/>
        <v>Long</v>
      </c>
      <c r="D8632">
        <v>4.2</v>
      </c>
      <c r="F8632" s="1">
        <f t="shared" si="2022"/>
        <v>4.2</v>
      </c>
      <c r="G8632" s="1">
        <f t="shared" si="2009"/>
        <v>4.2</v>
      </c>
      <c r="H8632">
        <f t="shared" si="2010"/>
        <v>4.2</v>
      </c>
      <c r="I8632" t="s">
        <v>13576</v>
      </c>
      <c r="J8632" t="s">
        <v>22</v>
      </c>
      <c r="K8632" t="s">
        <v>5895</v>
      </c>
      <c r="L8632" t="str">
        <f t="shared" si="2011"/>
        <v>Established</v>
      </c>
      <c r="N8632" s="2">
        <f t="shared" si="2012"/>
        <v>15</v>
      </c>
      <c r="O8632" t="s">
        <v>84</v>
      </c>
      <c r="P8632" t="s">
        <v>1308</v>
      </c>
      <c r="Q8632" t="s">
        <v>186</v>
      </c>
      <c r="R8632" t="str">
        <f t="shared" si="2013"/>
        <v>Great</v>
      </c>
      <c r="S8632" t="str">
        <f t="shared" si="2014"/>
        <v>Great</v>
      </c>
      <c r="T8632" t="b">
        <f t="shared" si="2015"/>
        <v>1</v>
      </c>
      <c r="U8632" t="b">
        <f t="shared" si="2016"/>
        <v>1</v>
      </c>
      <c r="V8632" t="str">
        <f t="shared" si="2017"/>
        <v>Average Company</v>
      </c>
      <c r="W8632" t="str">
        <f t="shared" si="2018"/>
        <v>Don't Buy</v>
      </c>
      <c r="X8632" t="str">
        <f t="shared" si="2019"/>
        <v>Not Known</v>
      </c>
      <c r="Z8632" t="str">
        <f t="shared" si="2020"/>
        <v>None</v>
      </c>
      <c r="AB8632" t="str">
        <f t="shared" si="2021"/>
        <v>0</v>
      </c>
    </row>
    <row r="8633" spans="1:28" x14ac:dyDescent="0.3">
      <c r="A8633">
        <v>8631</v>
      </c>
      <c r="B8633" t="s">
        <v>13664</v>
      </c>
      <c r="C8633" t="str">
        <f t="shared" si="2008"/>
        <v>Long</v>
      </c>
      <c r="D8633">
        <v>4</v>
      </c>
      <c r="F8633" s="1">
        <f t="shared" si="2022"/>
        <v>4</v>
      </c>
      <c r="G8633" s="1">
        <f t="shared" si="2009"/>
        <v>4</v>
      </c>
      <c r="H8633">
        <f t="shared" si="2010"/>
        <v>4</v>
      </c>
      <c r="I8633" t="s">
        <v>13576</v>
      </c>
      <c r="J8633" t="s">
        <v>10</v>
      </c>
      <c r="K8633" t="s">
        <v>3019</v>
      </c>
      <c r="L8633" t="str">
        <f t="shared" si="2011"/>
        <v>Established</v>
      </c>
      <c r="N8633" s="2">
        <f t="shared" si="2012"/>
        <v>16</v>
      </c>
      <c r="O8633" t="s">
        <v>121</v>
      </c>
      <c r="P8633" t="s">
        <v>691</v>
      </c>
      <c r="Q8633" t="s">
        <v>28</v>
      </c>
      <c r="R8633" t="str">
        <f t="shared" si="2013"/>
        <v>Average</v>
      </c>
      <c r="S8633" t="str">
        <f t="shared" si="2014"/>
        <v xml:space="preserve"> </v>
      </c>
      <c r="T8633" t="b">
        <f t="shared" si="2015"/>
        <v>0</v>
      </c>
      <c r="U8633" t="b">
        <f t="shared" si="2016"/>
        <v>1</v>
      </c>
      <c r="V8633" t="str">
        <f t="shared" si="2017"/>
        <v>Average Company</v>
      </c>
      <c r="W8633" t="str">
        <f t="shared" si="2018"/>
        <v>Don't Buy</v>
      </c>
      <c r="X8633" t="str">
        <f t="shared" si="2019"/>
        <v>Bombay Finance</v>
      </c>
      <c r="Z8633" t="str">
        <f t="shared" si="2020"/>
        <v>None</v>
      </c>
      <c r="AB8633" t="str">
        <f t="shared" si="2021"/>
        <v>500K</v>
      </c>
    </row>
    <row r="8634" spans="1:28" x14ac:dyDescent="0.3">
      <c r="A8634">
        <v>8632</v>
      </c>
      <c r="B8634" t="s">
        <v>13665</v>
      </c>
      <c r="C8634" t="str">
        <f t="shared" si="2008"/>
        <v>Long</v>
      </c>
      <c r="D8634">
        <v>3.9</v>
      </c>
      <c r="F8634" s="1">
        <f t="shared" si="2022"/>
        <v>3.9</v>
      </c>
      <c r="G8634" s="1">
        <f t="shared" si="2009"/>
        <v>3.9</v>
      </c>
      <c r="H8634">
        <f t="shared" si="2010"/>
        <v>3.9</v>
      </c>
      <c r="I8634" t="s">
        <v>13576</v>
      </c>
      <c r="J8634" t="s">
        <v>22</v>
      </c>
      <c r="K8634" t="s">
        <v>13666</v>
      </c>
      <c r="L8634" t="str">
        <f t="shared" si="2011"/>
        <v>Established</v>
      </c>
      <c r="N8634" s="2">
        <f t="shared" si="2012"/>
        <v>49</v>
      </c>
      <c r="O8634" t="s">
        <v>104</v>
      </c>
      <c r="P8634" t="s">
        <v>683</v>
      </c>
      <c r="Q8634" t="s">
        <v>80</v>
      </c>
      <c r="R8634" t="str">
        <f t="shared" si="2013"/>
        <v>Average</v>
      </c>
      <c r="S8634" t="str">
        <f t="shared" si="2014"/>
        <v xml:space="preserve"> </v>
      </c>
      <c r="T8634" t="b">
        <f t="shared" si="2015"/>
        <v>0</v>
      </c>
      <c r="U8634" t="b">
        <f t="shared" si="2016"/>
        <v>1</v>
      </c>
      <c r="V8634" t="str">
        <f t="shared" si="2017"/>
        <v>Average Company</v>
      </c>
      <c r="W8634" t="str">
        <f t="shared" si="2018"/>
        <v>Don't Buy</v>
      </c>
      <c r="X8634" t="str">
        <f t="shared" si="2019"/>
        <v>Not Known</v>
      </c>
      <c r="Z8634" t="str">
        <f t="shared" si="2020"/>
        <v>None</v>
      </c>
      <c r="AB8634" t="str">
        <f t="shared" si="2021"/>
        <v>0</v>
      </c>
    </row>
    <row r="8635" spans="1:28" x14ac:dyDescent="0.3">
      <c r="A8635">
        <v>8633</v>
      </c>
      <c r="B8635" t="s">
        <v>13667</v>
      </c>
      <c r="C8635" t="str">
        <f t="shared" si="2008"/>
        <v>Long</v>
      </c>
      <c r="D8635">
        <v>3.2</v>
      </c>
      <c r="F8635" s="1">
        <f t="shared" si="2022"/>
        <v>3.2</v>
      </c>
      <c r="G8635" s="1">
        <f t="shared" si="2009"/>
        <v>3.2</v>
      </c>
      <c r="H8635">
        <f t="shared" si="2010"/>
        <v>3.2</v>
      </c>
      <c r="I8635" t="s">
        <v>13576</v>
      </c>
      <c r="J8635" t="s">
        <v>22</v>
      </c>
      <c r="K8635" t="s">
        <v>5080</v>
      </c>
      <c r="L8635" t="str">
        <f t="shared" si="2011"/>
        <v>Established</v>
      </c>
      <c r="N8635" s="2">
        <f t="shared" si="2012"/>
        <v>26</v>
      </c>
      <c r="O8635" t="s">
        <v>126</v>
      </c>
      <c r="P8635" t="s">
        <v>1308</v>
      </c>
      <c r="Q8635" t="s">
        <v>19</v>
      </c>
      <c r="R8635" t="str">
        <f t="shared" si="2013"/>
        <v>Average</v>
      </c>
      <c r="S8635" t="str">
        <f t="shared" si="2014"/>
        <v xml:space="preserve"> </v>
      </c>
      <c r="T8635" t="b">
        <f t="shared" si="2015"/>
        <v>0</v>
      </c>
      <c r="U8635" t="b">
        <f t="shared" si="2016"/>
        <v>0</v>
      </c>
      <c r="V8635" t="str">
        <f t="shared" si="2017"/>
        <v>Average Company</v>
      </c>
      <c r="W8635" t="str">
        <f t="shared" si="2018"/>
        <v>Don't Buy</v>
      </c>
      <c r="X8635" t="str">
        <f t="shared" si="2019"/>
        <v>Not Known</v>
      </c>
      <c r="Z8635" t="str">
        <f t="shared" si="2020"/>
        <v>None</v>
      </c>
      <c r="AB8635" t="str">
        <f t="shared" si="2021"/>
        <v>500K</v>
      </c>
    </row>
    <row r="8636" spans="1:28" x14ac:dyDescent="0.3">
      <c r="A8636">
        <v>8634</v>
      </c>
      <c r="B8636" t="s">
        <v>13668</v>
      </c>
      <c r="C8636" t="str">
        <f t="shared" si="2008"/>
        <v>Long</v>
      </c>
      <c r="D8636">
        <v>4.5</v>
      </c>
      <c r="F8636" s="1">
        <f t="shared" si="2022"/>
        <v>4.5</v>
      </c>
      <c r="G8636" s="1">
        <f t="shared" si="2009"/>
        <v>4.5</v>
      </c>
      <c r="H8636">
        <f t="shared" si="2010"/>
        <v>4.5</v>
      </c>
      <c r="I8636" t="s">
        <v>13576</v>
      </c>
      <c r="J8636" t="s">
        <v>22</v>
      </c>
      <c r="K8636" t="s">
        <v>13669</v>
      </c>
      <c r="L8636" t="str">
        <f t="shared" si="2011"/>
        <v>Established</v>
      </c>
      <c r="N8636" s="2">
        <f t="shared" si="2012"/>
        <v>13</v>
      </c>
      <c r="O8636" t="s">
        <v>299</v>
      </c>
      <c r="P8636" t="s">
        <v>147</v>
      </c>
      <c r="Q8636" t="s">
        <v>44</v>
      </c>
      <c r="R8636" t="str">
        <f t="shared" si="2013"/>
        <v>Great</v>
      </c>
      <c r="S8636" t="str">
        <f t="shared" si="2014"/>
        <v>Great</v>
      </c>
      <c r="T8636" t="b">
        <f t="shared" si="2015"/>
        <v>1</v>
      </c>
      <c r="U8636" t="b">
        <f t="shared" si="2016"/>
        <v>1</v>
      </c>
      <c r="V8636" t="str">
        <f t="shared" si="2017"/>
        <v>Average Company</v>
      </c>
      <c r="W8636" t="str">
        <f t="shared" si="2018"/>
        <v>Don't Buy</v>
      </c>
      <c r="X8636" t="str">
        <f t="shared" si="2019"/>
        <v>Not Known</v>
      </c>
      <c r="Z8636" t="str">
        <f t="shared" si="2020"/>
        <v>None</v>
      </c>
      <c r="AB8636" t="str">
        <f t="shared" si="2021"/>
        <v>0</v>
      </c>
    </row>
    <row r="8637" spans="1:28" x14ac:dyDescent="0.3">
      <c r="A8637">
        <v>8635</v>
      </c>
      <c r="B8637" t="s">
        <v>13670</v>
      </c>
      <c r="C8637" t="str">
        <f t="shared" si="2008"/>
        <v>Long</v>
      </c>
      <c r="D8637">
        <v>3.5</v>
      </c>
      <c r="F8637" s="1">
        <f t="shared" si="2022"/>
        <v>3.5</v>
      </c>
      <c r="G8637" s="1">
        <f t="shared" si="2009"/>
        <v>3.5</v>
      </c>
      <c r="H8637">
        <f t="shared" si="2010"/>
        <v>3.5</v>
      </c>
      <c r="I8637" t="s">
        <v>13576</v>
      </c>
      <c r="J8637" t="s">
        <v>22</v>
      </c>
      <c r="K8637" t="s">
        <v>341</v>
      </c>
      <c r="L8637" t="str">
        <f t="shared" si="2011"/>
        <v>Established</v>
      </c>
      <c r="N8637" s="2">
        <f t="shared" si="2012"/>
        <v>25</v>
      </c>
      <c r="O8637" t="s">
        <v>54</v>
      </c>
      <c r="P8637" t="s">
        <v>683</v>
      </c>
      <c r="Q8637" t="s">
        <v>105</v>
      </c>
      <c r="R8637" t="str">
        <f t="shared" si="2013"/>
        <v>Average</v>
      </c>
      <c r="S8637" t="str">
        <f t="shared" si="2014"/>
        <v xml:space="preserve"> </v>
      </c>
      <c r="T8637" t="b">
        <f t="shared" si="2015"/>
        <v>0</v>
      </c>
      <c r="U8637" t="b">
        <f t="shared" si="2016"/>
        <v>0</v>
      </c>
      <c r="V8637" t="str">
        <f t="shared" si="2017"/>
        <v>Average Company</v>
      </c>
      <c r="W8637" t="str">
        <f t="shared" si="2018"/>
        <v>Don't Buy</v>
      </c>
      <c r="X8637" t="str">
        <f t="shared" si="2019"/>
        <v>Not Known</v>
      </c>
      <c r="Z8637" t="str">
        <f t="shared" si="2020"/>
        <v>None</v>
      </c>
      <c r="AB8637" t="str">
        <f t="shared" si="2021"/>
        <v>0</v>
      </c>
    </row>
    <row r="8638" spans="1:28" x14ac:dyDescent="0.3">
      <c r="A8638">
        <v>8636</v>
      </c>
      <c r="B8638" t="s">
        <v>13671</v>
      </c>
      <c r="C8638" t="str">
        <f t="shared" si="2008"/>
        <v>Long</v>
      </c>
      <c r="D8638">
        <v>3.3</v>
      </c>
      <c r="F8638" s="1">
        <f t="shared" si="2022"/>
        <v>3.3</v>
      </c>
      <c r="G8638" s="1">
        <f t="shared" si="2009"/>
        <v>3.3</v>
      </c>
      <c r="H8638">
        <f t="shared" si="2010"/>
        <v>3.3</v>
      </c>
      <c r="I8638" t="s">
        <v>13576</v>
      </c>
      <c r="J8638" t="s">
        <v>22</v>
      </c>
      <c r="K8638" t="s">
        <v>11157</v>
      </c>
      <c r="L8638" t="str">
        <f t="shared" si="2011"/>
        <v>Established</v>
      </c>
      <c r="N8638" s="2">
        <f t="shared" si="2012"/>
        <v>20</v>
      </c>
      <c r="O8638" t="s">
        <v>683</v>
      </c>
      <c r="Q8638" t="s">
        <v>186</v>
      </c>
      <c r="R8638" t="str">
        <f t="shared" si="2013"/>
        <v>Average</v>
      </c>
      <c r="S8638" t="str">
        <f t="shared" si="2014"/>
        <v xml:space="preserve"> </v>
      </c>
      <c r="T8638" t="b">
        <f t="shared" si="2015"/>
        <v>0</v>
      </c>
      <c r="U8638" t="b">
        <f t="shared" si="2016"/>
        <v>0</v>
      </c>
      <c r="V8638" t="str">
        <f t="shared" si="2017"/>
        <v>Average Company</v>
      </c>
      <c r="W8638" t="str">
        <f t="shared" si="2018"/>
        <v>Don't Buy</v>
      </c>
      <c r="X8638" t="str">
        <f t="shared" si="2019"/>
        <v>Not Known</v>
      </c>
      <c r="Z8638" t="str">
        <f t="shared" si="2020"/>
        <v>None</v>
      </c>
      <c r="AB8638" t="str">
        <f t="shared" si="2021"/>
        <v>0</v>
      </c>
    </row>
    <row r="8639" spans="1:28" x14ac:dyDescent="0.3">
      <c r="A8639">
        <v>8637</v>
      </c>
      <c r="B8639" t="s">
        <v>13672</v>
      </c>
      <c r="C8639" t="str">
        <f t="shared" si="2008"/>
        <v>Long</v>
      </c>
      <c r="D8639">
        <v>3.5</v>
      </c>
      <c r="F8639" s="1">
        <f t="shared" si="2022"/>
        <v>3.5</v>
      </c>
      <c r="G8639" s="1">
        <f t="shared" si="2009"/>
        <v>3.5</v>
      </c>
      <c r="H8639">
        <f t="shared" si="2010"/>
        <v>3.5</v>
      </c>
      <c r="I8639" t="s">
        <v>13576</v>
      </c>
      <c r="J8639" t="s">
        <v>22</v>
      </c>
      <c r="K8639" t="s">
        <v>13673</v>
      </c>
      <c r="L8639" t="str">
        <f t="shared" si="2011"/>
        <v>Established</v>
      </c>
      <c r="N8639" s="2">
        <f t="shared" si="2012"/>
        <v>21</v>
      </c>
      <c r="O8639" t="s">
        <v>321</v>
      </c>
      <c r="P8639" t="s">
        <v>683</v>
      </c>
      <c r="Q8639" t="s">
        <v>50</v>
      </c>
      <c r="R8639" t="str">
        <f t="shared" si="2013"/>
        <v>Average</v>
      </c>
      <c r="S8639" t="str">
        <f t="shared" si="2014"/>
        <v xml:space="preserve"> </v>
      </c>
      <c r="T8639" t="b">
        <f t="shared" si="2015"/>
        <v>0</v>
      </c>
      <c r="U8639" t="b">
        <f t="shared" si="2016"/>
        <v>0</v>
      </c>
      <c r="V8639" t="str">
        <f t="shared" si="2017"/>
        <v>Average Company</v>
      </c>
      <c r="W8639" t="str">
        <f t="shared" si="2018"/>
        <v>Don't Buy</v>
      </c>
      <c r="X8639" t="str">
        <f t="shared" si="2019"/>
        <v>Not Known</v>
      </c>
      <c r="Z8639" t="str">
        <f t="shared" si="2020"/>
        <v>None</v>
      </c>
      <c r="AB8639" t="str">
        <f t="shared" si="2021"/>
        <v>0</v>
      </c>
    </row>
    <row r="8640" spans="1:28" x14ac:dyDescent="0.3">
      <c r="A8640">
        <v>8638</v>
      </c>
      <c r="B8640" t="s">
        <v>13674</v>
      </c>
      <c r="C8640" t="str">
        <f t="shared" si="2008"/>
        <v>Long</v>
      </c>
      <c r="D8640">
        <v>4</v>
      </c>
      <c r="F8640" s="1">
        <f t="shared" si="2022"/>
        <v>4</v>
      </c>
      <c r="G8640" s="1">
        <f t="shared" si="2009"/>
        <v>4</v>
      </c>
      <c r="H8640">
        <f t="shared" si="2010"/>
        <v>4</v>
      </c>
      <c r="I8640" t="s">
        <v>13576</v>
      </c>
      <c r="J8640" t="s">
        <v>22</v>
      </c>
      <c r="K8640" t="s">
        <v>13675</v>
      </c>
      <c r="L8640" t="str">
        <f t="shared" si="2011"/>
        <v>Established</v>
      </c>
      <c r="N8640" s="2">
        <f t="shared" si="2012"/>
        <v>48</v>
      </c>
      <c r="O8640" t="s">
        <v>13676</v>
      </c>
      <c r="P8640" t="s">
        <v>1308</v>
      </c>
      <c r="Q8640" t="s">
        <v>843</v>
      </c>
      <c r="R8640" t="str">
        <f t="shared" si="2013"/>
        <v>Average</v>
      </c>
      <c r="S8640" t="str">
        <f t="shared" si="2014"/>
        <v xml:space="preserve"> </v>
      </c>
      <c r="T8640" t="b">
        <f t="shared" si="2015"/>
        <v>0</v>
      </c>
      <c r="U8640" t="b">
        <f t="shared" si="2016"/>
        <v>1</v>
      </c>
      <c r="V8640" t="str">
        <f t="shared" si="2017"/>
        <v>Average Company</v>
      </c>
      <c r="W8640" t="str">
        <f t="shared" si="2018"/>
        <v>Don't Buy</v>
      </c>
      <c r="X8640" t="str">
        <f t="shared" si="2019"/>
        <v>Not Known</v>
      </c>
      <c r="Z8640" t="str">
        <f t="shared" si="2020"/>
        <v>None</v>
      </c>
      <c r="AB8640" t="str">
        <f t="shared" si="2021"/>
        <v>0</v>
      </c>
    </row>
    <row r="8641" spans="1:28" x14ac:dyDescent="0.3">
      <c r="A8641">
        <v>8639</v>
      </c>
      <c r="B8641" t="s">
        <v>13677</v>
      </c>
      <c r="C8641" t="str">
        <f t="shared" si="2008"/>
        <v>Long</v>
      </c>
      <c r="D8641">
        <v>3.8</v>
      </c>
      <c r="F8641" s="1" t="e">
        <f t="shared" si="2022"/>
        <v>#VALUE!</v>
      </c>
      <c r="G8641" s="1" t="e">
        <f t="shared" si="2009"/>
        <v>#VALUE!</v>
      </c>
      <c r="H8641" t="e">
        <f t="shared" si="2010"/>
        <v>#VALUE!</v>
      </c>
      <c r="I8641" t="s">
        <v>13576</v>
      </c>
      <c r="J8641" t="s">
        <v>1297</v>
      </c>
      <c r="K8641" t="s">
        <v>62</v>
      </c>
      <c r="L8641" t="e">
        <f t="shared" si="2011"/>
        <v>#VALUE!</v>
      </c>
      <c r="N8641" s="2" t="e">
        <f t="shared" si="2012"/>
        <v>#VALUE!</v>
      </c>
      <c r="O8641" t="s">
        <v>3614</v>
      </c>
      <c r="Q8641" t="s">
        <v>1957</v>
      </c>
      <c r="R8641" t="str">
        <f t="shared" si="2013"/>
        <v>Average</v>
      </c>
      <c r="S8641" t="str">
        <f t="shared" si="2014"/>
        <v xml:space="preserve"> </v>
      </c>
      <c r="T8641" t="e">
        <f t="shared" si="2015"/>
        <v>#VALUE!</v>
      </c>
      <c r="U8641" t="e">
        <f t="shared" si="2016"/>
        <v>#VALUE!</v>
      </c>
      <c r="V8641" t="e">
        <f t="shared" si="2017"/>
        <v>#VALUE!</v>
      </c>
      <c r="W8641" t="str">
        <f t="shared" si="2018"/>
        <v>Don't Buy</v>
      </c>
      <c r="X8641" t="str">
        <f t="shared" si="2019"/>
        <v>Not Known</v>
      </c>
      <c r="Z8641" t="e">
        <f t="shared" si="2020"/>
        <v>#VALUE!</v>
      </c>
      <c r="AB8641" t="str">
        <f t="shared" si="2021"/>
        <v>0</v>
      </c>
    </row>
    <row r="8642" spans="1:28" x14ac:dyDescent="0.3">
      <c r="A8642">
        <v>8640</v>
      </c>
      <c r="B8642" t="s">
        <v>13678</v>
      </c>
      <c r="C8642" t="str">
        <f t="shared" si="2008"/>
        <v>Long</v>
      </c>
      <c r="D8642">
        <v>4</v>
      </c>
      <c r="F8642" s="1">
        <f t="shared" si="2022"/>
        <v>4</v>
      </c>
      <c r="G8642" s="1">
        <f t="shared" si="2009"/>
        <v>4</v>
      </c>
      <c r="H8642">
        <f t="shared" si="2010"/>
        <v>4</v>
      </c>
      <c r="I8642" t="s">
        <v>13576</v>
      </c>
      <c r="J8642" t="s">
        <v>22</v>
      </c>
      <c r="K8642" t="s">
        <v>9170</v>
      </c>
      <c r="L8642" t="str">
        <f t="shared" si="2011"/>
        <v>Established</v>
      </c>
      <c r="N8642" s="2">
        <f t="shared" si="2012"/>
        <v>36</v>
      </c>
      <c r="O8642" t="s">
        <v>48</v>
      </c>
      <c r="P8642" t="s">
        <v>147</v>
      </c>
      <c r="Q8642" t="s">
        <v>218</v>
      </c>
      <c r="R8642" t="str">
        <f t="shared" si="2013"/>
        <v>Average</v>
      </c>
      <c r="S8642" t="str">
        <f t="shared" si="2014"/>
        <v xml:space="preserve"> </v>
      </c>
      <c r="T8642" t="b">
        <f t="shared" si="2015"/>
        <v>0</v>
      </c>
      <c r="U8642" t="b">
        <f t="shared" si="2016"/>
        <v>1</v>
      </c>
      <c r="V8642" t="str">
        <f t="shared" si="2017"/>
        <v>Average Company</v>
      </c>
      <c r="W8642" t="str">
        <f t="shared" si="2018"/>
        <v>Don't Buy</v>
      </c>
      <c r="X8642" t="str">
        <f t="shared" si="2019"/>
        <v>Not Known</v>
      </c>
      <c r="Z8642" t="str">
        <f t="shared" si="2020"/>
        <v>None</v>
      </c>
      <c r="AB8642" t="str">
        <f t="shared" si="2021"/>
        <v>0</v>
      </c>
    </row>
    <row r="8643" spans="1:28" x14ac:dyDescent="0.3">
      <c r="A8643">
        <v>8641</v>
      </c>
      <c r="B8643" t="s">
        <v>13679</v>
      </c>
      <c r="C8643" t="str">
        <f t="shared" ref="C8643:C8706" si="2023">IF(LEN(B8643)&gt;=10,"Long","Short")</f>
        <v>Long</v>
      </c>
      <c r="D8643">
        <v>3.9</v>
      </c>
      <c r="F8643" s="1">
        <f t="shared" si="2022"/>
        <v>3.9</v>
      </c>
      <c r="G8643" s="1">
        <f t="shared" ref="G8643:G8706" si="2024">IF(L8643="Startup",D8643+0.5,D8643)</f>
        <v>3.9</v>
      </c>
      <c r="H8643">
        <f t="shared" ref="H8643:H8706" si="2025">IF(L8643="Startup",D8643+0.1,D8643)</f>
        <v>3.9</v>
      </c>
      <c r="I8643" t="s">
        <v>13576</v>
      </c>
      <c r="J8643" t="s">
        <v>22</v>
      </c>
      <c r="K8643" t="s">
        <v>13680</v>
      </c>
      <c r="L8643" t="str">
        <f t="shared" ref="L8643:L8706" si="2026">IF(N8643&lt;10,"Startup","Established")</f>
        <v>Established</v>
      </c>
      <c r="N8643" s="2">
        <f t="shared" ref="N8643:N8706" si="2027">INT(LEFT(O8643,2))</f>
        <v>14</v>
      </c>
      <c r="O8643" t="s">
        <v>522</v>
      </c>
      <c r="P8643" t="s">
        <v>683</v>
      </c>
      <c r="Q8643" t="s">
        <v>19</v>
      </c>
      <c r="R8643" t="str">
        <f t="shared" ref="R8643:R8706" si="2028">IF(D8643&gt;4,"Great","Average")</f>
        <v>Average</v>
      </c>
      <c r="S8643" t="str">
        <f t="shared" ref="S8643:S8706" si="2029">IF(D8643&gt;4,"Great"," ")</f>
        <v xml:space="preserve"> </v>
      </c>
      <c r="T8643" t="b">
        <f t="shared" ref="T8643:T8706" si="2030">AND(D8643:D18601&gt;4,N8643:N18601&gt;10)</f>
        <v>0</v>
      </c>
      <c r="U8643" t="b">
        <f t="shared" ref="U8643:U8706" si="2031">OR(D8643&gt;3.5,N8643&lt;10)</f>
        <v>1</v>
      </c>
      <c r="V8643" t="str">
        <f t="shared" ref="V8643:V8706" si="2032">IF(AND(D8643&gt;4,N8643&gt;20),"Top Company","Average Company")</f>
        <v>Average Company</v>
      </c>
      <c r="W8643" t="str">
        <f t="shared" ref="W8643:W8706" si="2033">IF(OR(LEFT(B8643,1)="T",LEFT(B8643,1)="G"),"Buy","Don't Buy")</f>
        <v>Don't Buy</v>
      </c>
      <c r="X8643" t="str">
        <f t="shared" ref="X8643:X8706" si="2034">IF(IF(Q8643="Financial Services",ISNUMBER(SEARCH("Mumbai",K8643))),"Bombay Finance","Not Known")</f>
        <v>Not Known</v>
      </c>
      <c r="Z8643" t="str">
        <f t="shared" ref="Z8643:Z8706" si="2035">IF(AND(OR(ISNUMBER(SEARCH("Bangalore",K8643)),ISNUMBER(SEARCH("Bengaluru",K8643)),ISNUMBER(SEARCH("Chennai",K8643))),N8643&lt;10),"Silicon Valley Startups","None")</f>
        <v>None</v>
      </c>
      <c r="AB8643" t="str">
        <f t="shared" ref="AB8643:AB8706" si="2036">IF(AND(OR(Q8643="IT Services &amp; Consulting",Q8643="Financial Services"),D8643&gt;4),"1Million",IF(AND(OR(Q8643="IT Services &amp; Consulting",Q8643="Financial Services"),D8643&lt;=4),"500K",IF(AND(Q8643="Telecom / ISP",D8643&gt;4),"800K","0")))</f>
        <v>500K</v>
      </c>
    </row>
    <row r="8644" spans="1:28" x14ac:dyDescent="0.3">
      <c r="A8644">
        <v>8642</v>
      </c>
      <c r="B8644" t="s">
        <v>13681</v>
      </c>
      <c r="C8644" t="str">
        <f t="shared" si="2023"/>
        <v>Long</v>
      </c>
      <c r="D8644">
        <v>4.2</v>
      </c>
      <c r="F8644" s="1">
        <f t="shared" si="2022"/>
        <v>4.2</v>
      </c>
      <c r="G8644" s="1">
        <f t="shared" si="2024"/>
        <v>4.2</v>
      </c>
      <c r="H8644">
        <f t="shared" si="2025"/>
        <v>4.2</v>
      </c>
      <c r="I8644" t="s">
        <v>13576</v>
      </c>
      <c r="J8644" t="s">
        <v>22</v>
      </c>
      <c r="K8644" t="s">
        <v>2584</v>
      </c>
      <c r="L8644" t="str">
        <f t="shared" si="2026"/>
        <v>Established</v>
      </c>
      <c r="N8644" s="2">
        <f t="shared" si="2027"/>
        <v>14</v>
      </c>
      <c r="O8644" t="s">
        <v>522</v>
      </c>
      <c r="P8644" t="s">
        <v>147</v>
      </c>
      <c r="Q8644" t="s">
        <v>1012</v>
      </c>
      <c r="R8644" t="str">
        <f t="shared" si="2028"/>
        <v>Great</v>
      </c>
      <c r="S8644" t="str">
        <f t="shared" si="2029"/>
        <v>Great</v>
      </c>
      <c r="T8644" t="b">
        <f t="shared" si="2030"/>
        <v>1</v>
      </c>
      <c r="U8644" t="b">
        <f t="shared" si="2031"/>
        <v>1</v>
      </c>
      <c r="V8644" t="str">
        <f t="shared" si="2032"/>
        <v>Average Company</v>
      </c>
      <c r="W8644" t="str">
        <f t="shared" si="2033"/>
        <v>Don't Buy</v>
      </c>
      <c r="X8644" t="str">
        <f t="shared" si="2034"/>
        <v>Not Known</v>
      </c>
      <c r="Z8644" t="str">
        <f t="shared" si="2035"/>
        <v>None</v>
      </c>
      <c r="AB8644" t="str">
        <f t="shared" si="2036"/>
        <v>0</v>
      </c>
    </row>
    <row r="8645" spans="1:28" x14ac:dyDescent="0.3">
      <c r="A8645">
        <v>8643</v>
      </c>
      <c r="B8645" t="s">
        <v>13588</v>
      </c>
      <c r="C8645" t="str">
        <f t="shared" si="2023"/>
        <v>Long</v>
      </c>
      <c r="D8645">
        <v>4.2</v>
      </c>
      <c r="F8645" s="1">
        <f t="shared" si="2022"/>
        <v>4.2</v>
      </c>
      <c r="G8645" s="1">
        <f t="shared" si="2024"/>
        <v>4.2</v>
      </c>
      <c r="H8645">
        <f t="shared" si="2025"/>
        <v>4.2</v>
      </c>
      <c r="I8645" t="s">
        <v>13576</v>
      </c>
      <c r="J8645" t="s">
        <v>22</v>
      </c>
      <c r="K8645" t="s">
        <v>1119</v>
      </c>
      <c r="L8645" t="str">
        <f t="shared" si="2026"/>
        <v>Established</v>
      </c>
      <c r="N8645" s="2">
        <f t="shared" si="2027"/>
        <v>15</v>
      </c>
      <c r="O8645" t="s">
        <v>84</v>
      </c>
      <c r="P8645" t="s">
        <v>3957</v>
      </c>
      <c r="Q8645" t="s">
        <v>19</v>
      </c>
      <c r="R8645" t="str">
        <f t="shared" si="2028"/>
        <v>Great</v>
      </c>
      <c r="S8645" t="str">
        <f t="shared" si="2029"/>
        <v>Great</v>
      </c>
      <c r="T8645" t="b">
        <f t="shared" si="2030"/>
        <v>1</v>
      </c>
      <c r="U8645" t="b">
        <f t="shared" si="2031"/>
        <v>1</v>
      </c>
      <c r="V8645" t="str">
        <f t="shared" si="2032"/>
        <v>Average Company</v>
      </c>
      <c r="W8645" t="str">
        <f t="shared" si="2033"/>
        <v>Don't Buy</v>
      </c>
      <c r="X8645" t="str">
        <f t="shared" si="2034"/>
        <v>Not Known</v>
      </c>
      <c r="Z8645" t="str">
        <f t="shared" si="2035"/>
        <v>None</v>
      </c>
      <c r="AB8645" t="str">
        <f t="shared" si="2036"/>
        <v>1Million</v>
      </c>
    </row>
    <row r="8646" spans="1:28" x14ac:dyDescent="0.3">
      <c r="A8646">
        <v>8644</v>
      </c>
      <c r="B8646" t="s">
        <v>13682</v>
      </c>
      <c r="C8646" t="str">
        <f t="shared" si="2023"/>
        <v>Long</v>
      </c>
      <c r="D8646">
        <v>4.3</v>
      </c>
      <c r="F8646" s="1">
        <f t="shared" si="2022"/>
        <v>4.3</v>
      </c>
      <c r="G8646" s="1">
        <f t="shared" si="2024"/>
        <v>4.3</v>
      </c>
      <c r="H8646">
        <f t="shared" si="2025"/>
        <v>4.3</v>
      </c>
      <c r="I8646" t="s">
        <v>13576</v>
      </c>
      <c r="J8646" t="s">
        <v>10</v>
      </c>
      <c r="K8646" t="s">
        <v>13683</v>
      </c>
      <c r="L8646" t="str">
        <f t="shared" si="2026"/>
        <v>Established</v>
      </c>
      <c r="N8646" s="2">
        <f t="shared" si="2027"/>
        <v>34</v>
      </c>
      <c r="O8646" t="s">
        <v>213</v>
      </c>
      <c r="P8646" t="s">
        <v>147</v>
      </c>
      <c r="Q8646" t="s">
        <v>28</v>
      </c>
      <c r="R8646" t="str">
        <f t="shared" si="2028"/>
        <v>Great</v>
      </c>
      <c r="S8646" t="str">
        <f t="shared" si="2029"/>
        <v>Great</v>
      </c>
      <c r="T8646" t="b">
        <f t="shared" si="2030"/>
        <v>1</v>
      </c>
      <c r="U8646" t="b">
        <f t="shared" si="2031"/>
        <v>1</v>
      </c>
      <c r="V8646" t="str">
        <f t="shared" si="2032"/>
        <v>Top Company</v>
      </c>
      <c r="W8646" t="str">
        <f t="shared" si="2033"/>
        <v>Don't Buy</v>
      </c>
      <c r="X8646" t="str">
        <f t="shared" si="2034"/>
        <v>Not Known</v>
      </c>
      <c r="Z8646" t="str">
        <f t="shared" si="2035"/>
        <v>None</v>
      </c>
      <c r="AB8646" t="str">
        <f t="shared" si="2036"/>
        <v>1Million</v>
      </c>
    </row>
    <row r="8647" spans="1:28" x14ac:dyDescent="0.3">
      <c r="A8647">
        <v>8645</v>
      </c>
      <c r="B8647" t="s">
        <v>13684</v>
      </c>
      <c r="C8647" t="str">
        <f t="shared" si="2023"/>
        <v>Long</v>
      </c>
      <c r="D8647">
        <v>3.9</v>
      </c>
      <c r="F8647" s="1">
        <f t="shared" si="2022"/>
        <v>3.9</v>
      </c>
      <c r="G8647" s="1">
        <f t="shared" si="2024"/>
        <v>3.9</v>
      </c>
      <c r="H8647">
        <f t="shared" si="2025"/>
        <v>3.9</v>
      </c>
      <c r="I8647" t="s">
        <v>13576</v>
      </c>
      <c r="J8647" t="s">
        <v>22</v>
      </c>
      <c r="K8647" t="s">
        <v>13685</v>
      </c>
      <c r="L8647" t="str">
        <f t="shared" si="2026"/>
        <v>Established</v>
      </c>
      <c r="N8647" s="2">
        <f t="shared" si="2027"/>
        <v>10</v>
      </c>
      <c r="O8647" t="s">
        <v>234</v>
      </c>
      <c r="P8647" t="s">
        <v>683</v>
      </c>
      <c r="Q8647" t="s">
        <v>80</v>
      </c>
      <c r="R8647" t="str">
        <f t="shared" si="2028"/>
        <v>Average</v>
      </c>
      <c r="S8647" t="str">
        <f t="shared" si="2029"/>
        <v xml:space="preserve"> </v>
      </c>
      <c r="T8647" t="b">
        <f t="shared" si="2030"/>
        <v>0</v>
      </c>
      <c r="U8647" t="b">
        <f t="shared" si="2031"/>
        <v>1</v>
      </c>
      <c r="V8647" t="str">
        <f t="shared" si="2032"/>
        <v>Average Company</v>
      </c>
      <c r="W8647" t="str">
        <f t="shared" si="2033"/>
        <v>Don't Buy</v>
      </c>
      <c r="X8647" t="str">
        <f t="shared" si="2034"/>
        <v>Not Known</v>
      </c>
      <c r="Z8647" t="str">
        <f t="shared" si="2035"/>
        <v>None</v>
      </c>
      <c r="AB8647" t="str">
        <f t="shared" si="2036"/>
        <v>0</v>
      </c>
    </row>
    <row r="8648" spans="1:28" x14ac:dyDescent="0.3">
      <c r="A8648">
        <v>8646</v>
      </c>
      <c r="B8648" t="s">
        <v>13686</v>
      </c>
      <c r="C8648" t="str">
        <f t="shared" si="2023"/>
        <v>Long</v>
      </c>
      <c r="D8648">
        <v>3.2</v>
      </c>
      <c r="F8648" s="1">
        <f t="shared" si="2022"/>
        <v>3.2</v>
      </c>
      <c r="G8648" s="1">
        <f t="shared" si="2024"/>
        <v>3.2</v>
      </c>
      <c r="H8648">
        <f t="shared" si="2025"/>
        <v>3.2</v>
      </c>
      <c r="I8648" t="s">
        <v>13576</v>
      </c>
      <c r="J8648" t="s">
        <v>22</v>
      </c>
      <c r="K8648" t="s">
        <v>13687</v>
      </c>
      <c r="L8648" t="str">
        <f t="shared" si="2026"/>
        <v>Established</v>
      </c>
      <c r="N8648" s="2">
        <f t="shared" si="2027"/>
        <v>51</v>
      </c>
      <c r="O8648" t="s">
        <v>1308</v>
      </c>
      <c r="Q8648" t="s">
        <v>19</v>
      </c>
      <c r="R8648" t="str">
        <f t="shared" si="2028"/>
        <v>Average</v>
      </c>
      <c r="S8648" t="str">
        <f t="shared" si="2029"/>
        <v xml:space="preserve"> </v>
      </c>
      <c r="T8648" t="b">
        <f t="shared" si="2030"/>
        <v>0</v>
      </c>
      <c r="U8648" t="b">
        <f t="shared" si="2031"/>
        <v>0</v>
      </c>
      <c r="V8648" t="str">
        <f t="shared" si="2032"/>
        <v>Average Company</v>
      </c>
      <c r="W8648" t="str">
        <f t="shared" si="2033"/>
        <v>Don't Buy</v>
      </c>
      <c r="X8648" t="str">
        <f t="shared" si="2034"/>
        <v>Not Known</v>
      </c>
      <c r="Z8648" t="str">
        <f t="shared" si="2035"/>
        <v>None</v>
      </c>
      <c r="AB8648" t="str">
        <f t="shared" si="2036"/>
        <v>500K</v>
      </c>
    </row>
    <row r="8649" spans="1:28" x14ac:dyDescent="0.3">
      <c r="A8649">
        <v>8647</v>
      </c>
      <c r="B8649" t="s">
        <v>13688</v>
      </c>
      <c r="C8649" t="str">
        <f t="shared" si="2023"/>
        <v>Short</v>
      </c>
      <c r="D8649">
        <v>4.2</v>
      </c>
      <c r="F8649" s="1">
        <f t="shared" si="2022"/>
        <v>4.2</v>
      </c>
      <c r="G8649" s="1">
        <f t="shared" si="2024"/>
        <v>4.2</v>
      </c>
      <c r="H8649">
        <f t="shared" si="2025"/>
        <v>4.2</v>
      </c>
      <c r="I8649" t="s">
        <v>13576</v>
      </c>
      <c r="J8649" t="s">
        <v>22</v>
      </c>
      <c r="K8649" t="s">
        <v>6591</v>
      </c>
      <c r="L8649" t="str">
        <f t="shared" si="2026"/>
        <v>Established</v>
      </c>
      <c r="N8649" s="2">
        <f t="shared" si="2027"/>
        <v>59</v>
      </c>
      <c r="O8649" t="s">
        <v>1765</v>
      </c>
      <c r="P8649" t="s">
        <v>3614</v>
      </c>
      <c r="Q8649" t="s">
        <v>7047</v>
      </c>
      <c r="R8649" t="str">
        <f t="shared" si="2028"/>
        <v>Great</v>
      </c>
      <c r="S8649" t="str">
        <f t="shared" si="2029"/>
        <v>Great</v>
      </c>
      <c r="T8649" t="b">
        <f t="shared" si="2030"/>
        <v>1</v>
      </c>
      <c r="U8649" t="b">
        <f t="shared" si="2031"/>
        <v>1</v>
      </c>
      <c r="V8649" t="str">
        <f t="shared" si="2032"/>
        <v>Top Company</v>
      </c>
      <c r="W8649" t="str">
        <f t="shared" si="2033"/>
        <v>Buy</v>
      </c>
      <c r="X8649" t="str">
        <f t="shared" si="2034"/>
        <v>Not Known</v>
      </c>
      <c r="Z8649" t="str">
        <f t="shared" si="2035"/>
        <v>None</v>
      </c>
      <c r="AB8649" t="str">
        <f t="shared" si="2036"/>
        <v>0</v>
      </c>
    </row>
    <row r="8650" spans="1:28" x14ac:dyDescent="0.3">
      <c r="A8650">
        <v>8648</v>
      </c>
      <c r="B8650" t="s">
        <v>13689</v>
      </c>
      <c r="C8650" t="str">
        <f t="shared" si="2023"/>
        <v>Long</v>
      </c>
      <c r="D8650">
        <v>3.5</v>
      </c>
      <c r="F8650" s="1">
        <f t="shared" si="2022"/>
        <v>3.5</v>
      </c>
      <c r="G8650" s="1">
        <f t="shared" si="2024"/>
        <v>3.5</v>
      </c>
      <c r="H8650">
        <f t="shared" si="2025"/>
        <v>3.5</v>
      </c>
      <c r="I8650" t="s">
        <v>13576</v>
      </c>
      <c r="J8650" t="s">
        <v>22</v>
      </c>
      <c r="K8650" t="s">
        <v>8375</v>
      </c>
      <c r="L8650" t="str">
        <f t="shared" si="2026"/>
        <v>Established</v>
      </c>
      <c r="N8650" s="2">
        <f t="shared" si="2027"/>
        <v>29</v>
      </c>
      <c r="O8650" t="s">
        <v>62</v>
      </c>
      <c r="P8650" t="s">
        <v>683</v>
      </c>
      <c r="Q8650" t="s">
        <v>246</v>
      </c>
      <c r="R8650" t="str">
        <f t="shared" si="2028"/>
        <v>Average</v>
      </c>
      <c r="S8650" t="str">
        <f t="shared" si="2029"/>
        <v xml:space="preserve"> </v>
      </c>
      <c r="T8650" t="b">
        <f t="shared" si="2030"/>
        <v>0</v>
      </c>
      <c r="U8650" t="b">
        <f t="shared" si="2031"/>
        <v>0</v>
      </c>
      <c r="V8650" t="str">
        <f t="shared" si="2032"/>
        <v>Average Company</v>
      </c>
      <c r="W8650" t="str">
        <f t="shared" si="2033"/>
        <v>Don't Buy</v>
      </c>
      <c r="X8650" t="str">
        <f t="shared" si="2034"/>
        <v>Not Known</v>
      </c>
      <c r="Z8650" t="str">
        <f t="shared" si="2035"/>
        <v>None</v>
      </c>
      <c r="AB8650" t="str">
        <f t="shared" si="2036"/>
        <v>0</v>
      </c>
    </row>
    <row r="8651" spans="1:28" x14ac:dyDescent="0.3">
      <c r="A8651">
        <v>8649</v>
      </c>
      <c r="B8651" t="s">
        <v>13690</v>
      </c>
      <c r="C8651" t="str">
        <f t="shared" si="2023"/>
        <v>Long</v>
      </c>
      <c r="D8651">
        <v>4.3</v>
      </c>
      <c r="F8651" s="1">
        <f t="shared" si="2022"/>
        <v>4.3</v>
      </c>
      <c r="G8651" s="1">
        <f t="shared" si="2024"/>
        <v>4.3</v>
      </c>
      <c r="H8651">
        <f t="shared" si="2025"/>
        <v>4.3</v>
      </c>
      <c r="I8651" t="s">
        <v>13576</v>
      </c>
      <c r="J8651" t="s">
        <v>22</v>
      </c>
      <c r="K8651" t="s">
        <v>4819</v>
      </c>
      <c r="L8651" t="str">
        <f t="shared" si="2026"/>
        <v>Established</v>
      </c>
      <c r="N8651" s="2">
        <f t="shared" si="2027"/>
        <v>20</v>
      </c>
      <c r="O8651" t="s">
        <v>151</v>
      </c>
      <c r="P8651" t="s">
        <v>1308</v>
      </c>
      <c r="Q8651" t="s">
        <v>533</v>
      </c>
      <c r="R8651" t="str">
        <f t="shared" si="2028"/>
        <v>Great</v>
      </c>
      <c r="S8651" t="str">
        <f t="shared" si="2029"/>
        <v>Great</v>
      </c>
      <c r="T8651" t="b">
        <f t="shared" si="2030"/>
        <v>1</v>
      </c>
      <c r="U8651" t="b">
        <f t="shared" si="2031"/>
        <v>1</v>
      </c>
      <c r="V8651" t="str">
        <f t="shared" si="2032"/>
        <v>Average Company</v>
      </c>
      <c r="W8651" t="str">
        <f t="shared" si="2033"/>
        <v>Don't Buy</v>
      </c>
      <c r="X8651" t="str">
        <f t="shared" si="2034"/>
        <v>Not Known</v>
      </c>
      <c r="Z8651" t="str">
        <f t="shared" si="2035"/>
        <v>None</v>
      </c>
      <c r="AB8651" t="str">
        <f t="shared" si="2036"/>
        <v>0</v>
      </c>
    </row>
    <row r="8652" spans="1:28" x14ac:dyDescent="0.3">
      <c r="A8652">
        <v>8650</v>
      </c>
      <c r="B8652" t="s">
        <v>13691</v>
      </c>
      <c r="C8652" t="str">
        <f t="shared" si="2023"/>
        <v>Long</v>
      </c>
      <c r="D8652">
        <v>3.9</v>
      </c>
      <c r="F8652" s="1">
        <f t="shared" si="2022"/>
        <v>3.9</v>
      </c>
      <c r="G8652" s="1">
        <f t="shared" si="2024"/>
        <v>3.9</v>
      </c>
      <c r="H8652">
        <f t="shared" si="2025"/>
        <v>3.9</v>
      </c>
      <c r="I8652" t="s">
        <v>13576</v>
      </c>
      <c r="J8652" t="s">
        <v>22</v>
      </c>
      <c r="K8652" t="s">
        <v>13692</v>
      </c>
      <c r="L8652" t="str">
        <f t="shared" si="2026"/>
        <v>Established</v>
      </c>
      <c r="N8652" s="2">
        <f t="shared" si="2027"/>
        <v>26</v>
      </c>
      <c r="O8652" t="s">
        <v>126</v>
      </c>
      <c r="P8652" t="s">
        <v>691</v>
      </c>
      <c r="Q8652" t="s">
        <v>80</v>
      </c>
      <c r="R8652" t="str">
        <f t="shared" si="2028"/>
        <v>Average</v>
      </c>
      <c r="S8652" t="str">
        <f t="shared" si="2029"/>
        <v xml:space="preserve"> </v>
      </c>
      <c r="T8652" t="b">
        <f t="shared" si="2030"/>
        <v>0</v>
      </c>
      <c r="U8652" t="b">
        <f t="shared" si="2031"/>
        <v>1</v>
      </c>
      <c r="V8652" t="str">
        <f t="shared" si="2032"/>
        <v>Average Company</v>
      </c>
      <c r="W8652" t="str">
        <f t="shared" si="2033"/>
        <v>Don't Buy</v>
      </c>
      <c r="X8652" t="str">
        <f t="shared" si="2034"/>
        <v>Not Known</v>
      </c>
      <c r="Z8652" t="str">
        <f t="shared" si="2035"/>
        <v>None</v>
      </c>
      <c r="AB8652" t="str">
        <f t="shared" si="2036"/>
        <v>0</v>
      </c>
    </row>
    <row r="8653" spans="1:28" x14ac:dyDescent="0.3">
      <c r="A8653">
        <v>8651</v>
      </c>
      <c r="B8653" t="s">
        <v>13693</v>
      </c>
      <c r="C8653" t="str">
        <f t="shared" si="2023"/>
        <v>Short</v>
      </c>
      <c r="D8653">
        <v>3.8</v>
      </c>
      <c r="F8653" s="1">
        <f t="shared" si="2022"/>
        <v>3.8</v>
      </c>
      <c r="G8653" s="1">
        <f t="shared" si="2024"/>
        <v>3.8</v>
      </c>
      <c r="H8653">
        <f t="shared" si="2025"/>
        <v>3.8</v>
      </c>
      <c r="I8653" t="s">
        <v>13576</v>
      </c>
      <c r="J8653" t="s">
        <v>10</v>
      </c>
      <c r="K8653" t="s">
        <v>7199</v>
      </c>
      <c r="L8653" t="str">
        <f t="shared" si="2026"/>
        <v>Established</v>
      </c>
      <c r="N8653" s="2">
        <f t="shared" si="2027"/>
        <v>62</v>
      </c>
      <c r="O8653" t="s">
        <v>446</v>
      </c>
      <c r="P8653" t="s">
        <v>683</v>
      </c>
      <c r="Q8653" t="s">
        <v>1630</v>
      </c>
      <c r="R8653" t="str">
        <f t="shared" si="2028"/>
        <v>Average</v>
      </c>
      <c r="S8653" t="str">
        <f t="shared" si="2029"/>
        <v xml:space="preserve"> </v>
      </c>
      <c r="T8653" t="b">
        <f t="shared" si="2030"/>
        <v>0</v>
      </c>
      <c r="U8653" t="b">
        <f t="shared" si="2031"/>
        <v>1</v>
      </c>
      <c r="V8653" t="str">
        <f t="shared" si="2032"/>
        <v>Average Company</v>
      </c>
      <c r="W8653" t="str">
        <f t="shared" si="2033"/>
        <v>Buy</v>
      </c>
      <c r="X8653" t="str">
        <f t="shared" si="2034"/>
        <v>Not Known</v>
      </c>
      <c r="Z8653" t="str">
        <f t="shared" si="2035"/>
        <v>None</v>
      </c>
      <c r="AB8653" t="str">
        <f t="shared" si="2036"/>
        <v>0</v>
      </c>
    </row>
    <row r="8654" spans="1:28" x14ac:dyDescent="0.3">
      <c r="A8654">
        <v>8652</v>
      </c>
      <c r="B8654" t="s">
        <v>13694</v>
      </c>
      <c r="C8654" t="str">
        <f t="shared" si="2023"/>
        <v>Long</v>
      </c>
      <c r="D8654">
        <v>4.8</v>
      </c>
      <c r="F8654" s="1">
        <f t="shared" si="2022"/>
        <v>4.8</v>
      </c>
      <c r="G8654" s="1">
        <f t="shared" si="2024"/>
        <v>4.8</v>
      </c>
      <c r="H8654">
        <f t="shared" si="2025"/>
        <v>4.8</v>
      </c>
      <c r="I8654" t="s">
        <v>13576</v>
      </c>
      <c r="J8654" t="s">
        <v>22</v>
      </c>
      <c r="K8654" t="s">
        <v>4086</v>
      </c>
      <c r="L8654" t="str">
        <f t="shared" si="2026"/>
        <v>Established</v>
      </c>
      <c r="N8654" s="2">
        <f t="shared" si="2027"/>
        <v>10</v>
      </c>
      <c r="O8654" t="s">
        <v>234</v>
      </c>
      <c r="P8654" t="s">
        <v>1261</v>
      </c>
      <c r="Q8654" t="s">
        <v>19</v>
      </c>
      <c r="R8654" t="str">
        <f t="shared" si="2028"/>
        <v>Great</v>
      </c>
      <c r="S8654" t="str">
        <f t="shared" si="2029"/>
        <v>Great</v>
      </c>
      <c r="T8654" t="b">
        <f t="shared" si="2030"/>
        <v>0</v>
      </c>
      <c r="U8654" t="b">
        <f t="shared" si="2031"/>
        <v>1</v>
      </c>
      <c r="V8654" t="str">
        <f t="shared" si="2032"/>
        <v>Average Company</v>
      </c>
      <c r="W8654" t="str">
        <f t="shared" si="2033"/>
        <v>Don't Buy</v>
      </c>
      <c r="X8654" t="str">
        <f t="shared" si="2034"/>
        <v>Not Known</v>
      </c>
      <c r="Z8654" t="str">
        <f t="shared" si="2035"/>
        <v>None</v>
      </c>
      <c r="AB8654" t="str">
        <f t="shared" si="2036"/>
        <v>1Million</v>
      </c>
    </row>
    <row r="8655" spans="1:28" x14ac:dyDescent="0.3">
      <c r="A8655">
        <v>8653</v>
      </c>
      <c r="B8655" t="s">
        <v>13695</v>
      </c>
      <c r="C8655" t="str">
        <f t="shared" si="2023"/>
        <v>Long</v>
      </c>
      <c r="D8655">
        <v>4.2</v>
      </c>
      <c r="F8655" s="1">
        <f t="shared" si="2022"/>
        <v>4.2</v>
      </c>
      <c r="G8655" s="1">
        <f t="shared" si="2024"/>
        <v>4.2</v>
      </c>
      <c r="H8655">
        <f t="shared" si="2025"/>
        <v>4.2</v>
      </c>
      <c r="I8655" t="s">
        <v>13576</v>
      </c>
      <c r="J8655" t="s">
        <v>10</v>
      </c>
      <c r="K8655" t="s">
        <v>13696</v>
      </c>
      <c r="L8655" t="str">
        <f t="shared" si="2026"/>
        <v>Established</v>
      </c>
      <c r="N8655" s="2">
        <f t="shared" si="2027"/>
        <v>54</v>
      </c>
      <c r="O8655" t="s">
        <v>12</v>
      </c>
      <c r="P8655" t="s">
        <v>691</v>
      </c>
      <c r="Q8655" t="s">
        <v>44</v>
      </c>
      <c r="R8655" t="str">
        <f t="shared" si="2028"/>
        <v>Great</v>
      </c>
      <c r="S8655" t="str">
        <f t="shared" si="2029"/>
        <v>Great</v>
      </c>
      <c r="T8655" t="b">
        <f t="shared" si="2030"/>
        <v>1</v>
      </c>
      <c r="U8655" t="b">
        <f t="shared" si="2031"/>
        <v>1</v>
      </c>
      <c r="V8655" t="str">
        <f t="shared" si="2032"/>
        <v>Top Company</v>
      </c>
      <c r="W8655" t="str">
        <f t="shared" si="2033"/>
        <v>Buy</v>
      </c>
      <c r="X8655" t="str">
        <f t="shared" si="2034"/>
        <v>Not Known</v>
      </c>
      <c r="Z8655" t="str">
        <f t="shared" si="2035"/>
        <v>None</v>
      </c>
      <c r="AB8655" t="str">
        <f t="shared" si="2036"/>
        <v>0</v>
      </c>
    </row>
    <row r="8656" spans="1:28" x14ac:dyDescent="0.3">
      <c r="A8656">
        <v>8654</v>
      </c>
      <c r="B8656" t="s">
        <v>13697</v>
      </c>
      <c r="C8656" t="str">
        <f t="shared" si="2023"/>
        <v>Long</v>
      </c>
      <c r="D8656">
        <v>3.9</v>
      </c>
      <c r="F8656" s="1">
        <f t="shared" si="2022"/>
        <v>3.9</v>
      </c>
      <c r="G8656" s="1">
        <f t="shared" si="2024"/>
        <v>3.9</v>
      </c>
      <c r="H8656">
        <f t="shared" si="2025"/>
        <v>3.9</v>
      </c>
      <c r="I8656" t="s">
        <v>13576</v>
      </c>
      <c r="J8656" t="s">
        <v>22</v>
      </c>
      <c r="K8656" t="s">
        <v>9255</v>
      </c>
      <c r="L8656" t="str">
        <f t="shared" si="2026"/>
        <v>Established</v>
      </c>
      <c r="N8656" s="2">
        <f t="shared" si="2027"/>
        <v>16</v>
      </c>
      <c r="O8656" t="s">
        <v>121</v>
      </c>
      <c r="P8656" t="s">
        <v>1308</v>
      </c>
      <c r="Q8656" t="s">
        <v>85</v>
      </c>
      <c r="R8656" t="str">
        <f t="shared" si="2028"/>
        <v>Average</v>
      </c>
      <c r="S8656" t="str">
        <f t="shared" si="2029"/>
        <v xml:space="preserve"> </v>
      </c>
      <c r="T8656" t="b">
        <f t="shared" si="2030"/>
        <v>0</v>
      </c>
      <c r="U8656" t="b">
        <f t="shared" si="2031"/>
        <v>1</v>
      </c>
      <c r="V8656" t="str">
        <f t="shared" si="2032"/>
        <v>Average Company</v>
      </c>
      <c r="W8656" t="str">
        <f t="shared" si="2033"/>
        <v>Don't Buy</v>
      </c>
      <c r="X8656" t="str">
        <f t="shared" si="2034"/>
        <v>Not Known</v>
      </c>
      <c r="Z8656" t="str">
        <f t="shared" si="2035"/>
        <v>None</v>
      </c>
      <c r="AB8656" t="str">
        <f t="shared" si="2036"/>
        <v>0</v>
      </c>
    </row>
    <row r="8657" spans="1:28" x14ac:dyDescent="0.3">
      <c r="A8657">
        <v>8655</v>
      </c>
      <c r="B8657" t="s">
        <v>13698</v>
      </c>
      <c r="C8657" t="str">
        <f t="shared" si="2023"/>
        <v>Short</v>
      </c>
      <c r="D8657">
        <v>3.1</v>
      </c>
      <c r="F8657" s="1">
        <f t="shared" si="2022"/>
        <v>3.1</v>
      </c>
      <c r="G8657" s="1">
        <f t="shared" si="2024"/>
        <v>3.1</v>
      </c>
      <c r="H8657">
        <f t="shared" si="2025"/>
        <v>3.1</v>
      </c>
      <c r="I8657" t="s">
        <v>13576</v>
      </c>
      <c r="J8657" t="s">
        <v>10</v>
      </c>
      <c r="K8657" t="s">
        <v>13699</v>
      </c>
      <c r="L8657" t="str">
        <f t="shared" si="2026"/>
        <v>Established</v>
      </c>
      <c r="N8657" s="2">
        <f t="shared" si="2027"/>
        <v>20</v>
      </c>
      <c r="O8657" t="s">
        <v>151</v>
      </c>
      <c r="P8657" t="s">
        <v>147</v>
      </c>
      <c r="Q8657" t="s">
        <v>372</v>
      </c>
      <c r="R8657" t="str">
        <f t="shared" si="2028"/>
        <v>Average</v>
      </c>
      <c r="S8657" t="str">
        <f t="shared" si="2029"/>
        <v xml:space="preserve"> </v>
      </c>
      <c r="T8657" t="b">
        <f t="shared" si="2030"/>
        <v>0</v>
      </c>
      <c r="U8657" t="b">
        <f t="shared" si="2031"/>
        <v>0</v>
      </c>
      <c r="V8657" t="str">
        <f t="shared" si="2032"/>
        <v>Average Company</v>
      </c>
      <c r="W8657" t="str">
        <f t="shared" si="2033"/>
        <v>Don't Buy</v>
      </c>
      <c r="X8657" t="str">
        <f t="shared" si="2034"/>
        <v>Not Known</v>
      </c>
      <c r="Z8657" t="str">
        <f t="shared" si="2035"/>
        <v>None</v>
      </c>
      <c r="AB8657" t="str">
        <f t="shared" si="2036"/>
        <v>0</v>
      </c>
    </row>
    <row r="8658" spans="1:28" x14ac:dyDescent="0.3">
      <c r="A8658">
        <v>8656</v>
      </c>
      <c r="B8658" t="s">
        <v>13700</v>
      </c>
      <c r="C8658" t="str">
        <f t="shared" si="2023"/>
        <v>Long</v>
      </c>
      <c r="D8658">
        <v>4.7</v>
      </c>
      <c r="F8658" s="1">
        <f t="shared" si="2022"/>
        <v>4.7</v>
      </c>
      <c r="G8658" s="1">
        <f t="shared" si="2024"/>
        <v>4.7</v>
      </c>
      <c r="H8658">
        <f t="shared" si="2025"/>
        <v>4.7</v>
      </c>
      <c r="I8658" t="s">
        <v>13576</v>
      </c>
      <c r="J8658" t="s">
        <v>13701</v>
      </c>
      <c r="K8658" t="s">
        <v>104</v>
      </c>
      <c r="L8658" t="str">
        <f t="shared" si="2026"/>
        <v>Established</v>
      </c>
      <c r="N8658" s="2">
        <f t="shared" si="2027"/>
        <v>11</v>
      </c>
      <c r="O8658" t="s">
        <v>1261</v>
      </c>
      <c r="Q8658" t="s">
        <v>1012</v>
      </c>
      <c r="R8658" t="str">
        <f t="shared" si="2028"/>
        <v>Great</v>
      </c>
      <c r="S8658" t="str">
        <f t="shared" si="2029"/>
        <v>Great</v>
      </c>
      <c r="T8658" t="b">
        <f t="shared" si="2030"/>
        <v>1</v>
      </c>
      <c r="U8658" t="b">
        <f t="shared" si="2031"/>
        <v>1</v>
      </c>
      <c r="V8658" t="str">
        <f t="shared" si="2032"/>
        <v>Average Company</v>
      </c>
      <c r="W8658" t="str">
        <f t="shared" si="2033"/>
        <v>Don't Buy</v>
      </c>
      <c r="X8658" t="str">
        <f t="shared" si="2034"/>
        <v>Not Known</v>
      </c>
      <c r="Z8658" t="str">
        <f t="shared" si="2035"/>
        <v>None</v>
      </c>
      <c r="AB8658" t="str">
        <f t="shared" si="2036"/>
        <v>0</v>
      </c>
    </row>
    <row r="8659" spans="1:28" x14ac:dyDescent="0.3">
      <c r="A8659">
        <v>8657</v>
      </c>
      <c r="B8659" t="s">
        <v>13702</v>
      </c>
      <c r="C8659" t="str">
        <f t="shared" si="2023"/>
        <v>Long</v>
      </c>
      <c r="D8659">
        <v>4.4000000000000004</v>
      </c>
      <c r="F8659" s="1">
        <f t="shared" si="2022"/>
        <v>4.4000000000000004</v>
      </c>
      <c r="G8659" s="1">
        <f t="shared" si="2024"/>
        <v>4.4000000000000004</v>
      </c>
      <c r="H8659">
        <f t="shared" si="2025"/>
        <v>4.4000000000000004</v>
      </c>
      <c r="I8659" t="s">
        <v>13576</v>
      </c>
      <c r="J8659" t="s">
        <v>22</v>
      </c>
      <c r="K8659" t="s">
        <v>13703</v>
      </c>
      <c r="L8659" t="str">
        <f t="shared" si="2026"/>
        <v>Established</v>
      </c>
      <c r="N8659" s="2">
        <f t="shared" si="2027"/>
        <v>53</v>
      </c>
      <c r="O8659" t="s">
        <v>500</v>
      </c>
      <c r="P8659" t="s">
        <v>683</v>
      </c>
      <c r="Q8659" t="s">
        <v>28</v>
      </c>
      <c r="R8659" t="str">
        <f t="shared" si="2028"/>
        <v>Great</v>
      </c>
      <c r="S8659" t="str">
        <f t="shared" si="2029"/>
        <v>Great</v>
      </c>
      <c r="T8659" t="b">
        <f t="shared" si="2030"/>
        <v>1</v>
      </c>
      <c r="U8659" t="b">
        <f t="shared" si="2031"/>
        <v>1</v>
      </c>
      <c r="V8659" t="str">
        <f t="shared" si="2032"/>
        <v>Top Company</v>
      </c>
      <c r="W8659" t="str">
        <f t="shared" si="2033"/>
        <v>Don't Buy</v>
      </c>
      <c r="X8659" t="str">
        <f t="shared" si="2034"/>
        <v>Not Known</v>
      </c>
      <c r="Z8659" t="str">
        <f t="shared" si="2035"/>
        <v>None</v>
      </c>
      <c r="AB8659" t="str">
        <f t="shared" si="2036"/>
        <v>1Million</v>
      </c>
    </row>
    <row r="8660" spans="1:28" x14ac:dyDescent="0.3">
      <c r="A8660">
        <v>8658</v>
      </c>
      <c r="B8660" t="s">
        <v>13704</v>
      </c>
      <c r="C8660" t="str">
        <f t="shared" si="2023"/>
        <v>Short</v>
      </c>
      <c r="D8660">
        <v>3.9</v>
      </c>
      <c r="F8660" s="1">
        <f t="shared" si="2022"/>
        <v>3.9</v>
      </c>
      <c r="G8660" s="1">
        <f t="shared" si="2024"/>
        <v>3.9</v>
      </c>
      <c r="H8660">
        <f t="shared" si="2025"/>
        <v>3.9</v>
      </c>
      <c r="I8660" t="s">
        <v>13576</v>
      </c>
      <c r="J8660" t="s">
        <v>22</v>
      </c>
      <c r="K8660" t="s">
        <v>13705</v>
      </c>
      <c r="L8660" t="str">
        <f t="shared" si="2026"/>
        <v>Established</v>
      </c>
      <c r="N8660" s="2">
        <f t="shared" si="2027"/>
        <v>23</v>
      </c>
      <c r="O8660" t="s">
        <v>230</v>
      </c>
      <c r="P8660" t="s">
        <v>1308</v>
      </c>
      <c r="Q8660" t="s">
        <v>85</v>
      </c>
      <c r="R8660" t="str">
        <f t="shared" si="2028"/>
        <v>Average</v>
      </c>
      <c r="S8660" t="str">
        <f t="shared" si="2029"/>
        <v xml:space="preserve"> </v>
      </c>
      <c r="T8660" t="b">
        <f t="shared" si="2030"/>
        <v>0</v>
      </c>
      <c r="U8660" t="b">
        <f t="shared" si="2031"/>
        <v>1</v>
      </c>
      <c r="V8660" t="str">
        <f t="shared" si="2032"/>
        <v>Average Company</v>
      </c>
      <c r="W8660" t="str">
        <f t="shared" si="2033"/>
        <v>Don't Buy</v>
      </c>
      <c r="X8660" t="str">
        <f t="shared" si="2034"/>
        <v>Not Known</v>
      </c>
      <c r="Z8660" t="str">
        <f t="shared" si="2035"/>
        <v>None</v>
      </c>
      <c r="AB8660" t="str">
        <f t="shared" si="2036"/>
        <v>0</v>
      </c>
    </row>
    <row r="8661" spans="1:28" x14ac:dyDescent="0.3">
      <c r="A8661">
        <v>8659</v>
      </c>
      <c r="B8661" t="s">
        <v>13706</v>
      </c>
      <c r="C8661" t="str">
        <f t="shared" si="2023"/>
        <v>Long</v>
      </c>
      <c r="D8661">
        <v>4.4000000000000004</v>
      </c>
      <c r="F8661" s="1">
        <f t="shared" ref="F8661:F8724" si="2037">IF(N8661&lt;10,IF(D8661+0.5&gt;5,5,D8661+0.5),D8661)</f>
        <v>4.4000000000000004</v>
      </c>
      <c r="G8661" s="1">
        <f t="shared" si="2024"/>
        <v>4.4000000000000004</v>
      </c>
      <c r="H8661">
        <f t="shared" si="2025"/>
        <v>4.4000000000000004</v>
      </c>
      <c r="I8661" t="s">
        <v>13576</v>
      </c>
      <c r="J8661" t="s">
        <v>22</v>
      </c>
      <c r="K8661" t="s">
        <v>13707</v>
      </c>
      <c r="L8661" t="str">
        <f t="shared" si="2026"/>
        <v>Established</v>
      </c>
      <c r="N8661" s="2">
        <f t="shared" si="2027"/>
        <v>17</v>
      </c>
      <c r="O8661" t="s">
        <v>711</v>
      </c>
      <c r="P8661" t="s">
        <v>683</v>
      </c>
      <c r="Q8661" t="s">
        <v>80</v>
      </c>
      <c r="R8661" t="str">
        <f t="shared" si="2028"/>
        <v>Great</v>
      </c>
      <c r="S8661" t="str">
        <f t="shared" si="2029"/>
        <v>Great</v>
      </c>
      <c r="T8661" t="b">
        <f t="shared" si="2030"/>
        <v>1</v>
      </c>
      <c r="U8661" t="b">
        <f t="shared" si="2031"/>
        <v>1</v>
      </c>
      <c r="V8661" t="str">
        <f t="shared" si="2032"/>
        <v>Average Company</v>
      </c>
      <c r="W8661" t="str">
        <f t="shared" si="2033"/>
        <v>Don't Buy</v>
      </c>
      <c r="X8661" t="str">
        <f t="shared" si="2034"/>
        <v>Not Known</v>
      </c>
      <c r="Z8661" t="str">
        <f t="shared" si="2035"/>
        <v>None</v>
      </c>
      <c r="AB8661" t="str">
        <f t="shared" si="2036"/>
        <v>0</v>
      </c>
    </row>
    <row r="8662" spans="1:28" x14ac:dyDescent="0.3">
      <c r="A8662">
        <v>8660</v>
      </c>
      <c r="B8662" t="s">
        <v>13708</v>
      </c>
      <c r="C8662" t="str">
        <f t="shared" si="2023"/>
        <v>Short</v>
      </c>
      <c r="D8662">
        <v>4.2</v>
      </c>
      <c r="F8662" s="1">
        <f t="shared" si="2037"/>
        <v>4.7</v>
      </c>
      <c r="G8662" s="1">
        <f t="shared" si="2024"/>
        <v>4.7</v>
      </c>
      <c r="H8662">
        <f t="shared" si="2025"/>
        <v>4.3</v>
      </c>
      <c r="I8662" t="s">
        <v>13576</v>
      </c>
      <c r="J8662" t="s">
        <v>22</v>
      </c>
      <c r="K8662" t="s">
        <v>13709</v>
      </c>
      <c r="L8662" t="str">
        <f t="shared" si="2026"/>
        <v>Startup</v>
      </c>
      <c r="N8662" s="2">
        <f t="shared" si="2027"/>
        <v>8</v>
      </c>
      <c r="O8662" t="s">
        <v>583</v>
      </c>
      <c r="P8662" t="s">
        <v>1703</v>
      </c>
      <c r="Q8662" t="s">
        <v>44</v>
      </c>
      <c r="R8662" t="str">
        <f t="shared" si="2028"/>
        <v>Great</v>
      </c>
      <c r="S8662" t="str">
        <f t="shared" si="2029"/>
        <v>Great</v>
      </c>
      <c r="T8662" t="b">
        <f t="shared" si="2030"/>
        <v>0</v>
      </c>
      <c r="U8662" t="b">
        <f t="shared" si="2031"/>
        <v>1</v>
      </c>
      <c r="V8662" t="str">
        <f t="shared" si="2032"/>
        <v>Average Company</v>
      </c>
      <c r="W8662" t="str">
        <f t="shared" si="2033"/>
        <v>Don't Buy</v>
      </c>
      <c r="X8662" t="str">
        <f t="shared" si="2034"/>
        <v>Not Known</v>
      </c>
      <c r="Z8662" t="str">
        <f t="shared" si="2035"/>
        <v>None</v>
      </c>
      <c r="AB8662" t="str">
        <f t="shared" si="2036"/>
        <v>0</v>
      </c>
    </row>
    <row r="8663" spans="1:28" x14ac:dyDescent="0.3">
      <c r="A8663">
        <v>8661</v>
      </c>
      <c r="B8663" t="s">
        <v>13710</v>
      </c>
      <c r="C8663" t="str">
        <f t="shared" si="2023"/>
        <v>Long</v>
      </c>
      <c r="D8663">
        <v>4</v>
      </c>
      <c r="F8663" s="1">
        <f t="shared" si="2037"/>
        <v>4</v>
      </c>
      <c r="G8663" s="1">
        <f t="shared" si="2024"/>
        <v>4</v>
      </c>
      <c r="H8663">
        <f t="shared" si="2025"/>
        <v>4</v>
      </c>
      <c r="I8663" t="s">
        <v>13576</v>
      </c>
      <c r="J8663" t="s">
        <v>22</v>
      </c>
      <c r="K8663" t="s">
        <v>4578</v>
      </c>
      <c r="L8663" t="str">
        <f t="shared" si="2026"/>
        <v>Established</v>
      </c>
      <c r="N8663" s="2">
        <f t="shared" si="2027"/>
        <v>10</v>
      </c>
      <c r="O8663" t="s">
        <v>75</v>
      </c>
      <c r="Q8663" t="s">
        <v>85</v>
      </c>
      <c r="R8663" t="str">
        <f t="shared" si="2028"/>
        <v>Average</v>
      </c>
      <c r="S8663" t="str">
        <f t="shared" si="2029"/>
        <v xml:space="preserve"> </v>
      </c>
      <c r="T8663" t="b">
        <f t="shared" si="2030"/>
        <v>0</v>
      </c>
      <c r="U8663" t="b">
        <f t="shared" si="2031"/>
        <v>1</v>
      </c>
      <c r="V8663" t="str">
        <f t="shared" si="2032"/>
        <v>Average Company</v>
      </c>
      <c r="W8663" t="str">
        <f t="shared" si="2033"/>
        <v>Don't Buy</v>
      </c>
      <c r="X8663" t="str">
        <f t="shared" si="2034"/>
        <v>Not Known</v>
      </c>
      <c r="Z8663" t="str">
        <f t="shared" si="2035"/>
        <v>None</v>
      </c>
      <c r="AB8663" t="str">
        <f t="shared" si="2036"/>
        <v>0</v>
      </c>
    </row>
    <row r="8664" spans="1:28" x14ac:dyDescent="0.3">
      <c r="A8664">
        <v>8662</v>
      </c>
      <c r="B8664" t="s">
        <v>13711</v>
      </c>
      <c r="C8664" t="str">
        <f t="shared" si="2023"/>
        <v>Long</v>
      </c>
      <c r="D8664">
        <v>4.5999999999999996</v>
      </c>
      <c r="F8664" s="1">
        <f t="shared" si="2037"/>
        <v>4.5999999999999996</v>
      </c>
      <c r="G8664" s="1">
        <f t="shared" si="2024"/>
        <v>4.5999999999999996</v>
      </c>
      <c r="H8664">
        <f t="shared" si="2025"/>
        <v>4.5999999999999996</v>
      </c>
      <c r="I8664" t="s">
        <v>13576</v>
      </c>
      <c r="J8664" t="s">
        <v>22</v>
      </c>
      <c r="K8664" t="s">
        <v>13712</v>
      </c>
      <c r="L8664" t="str">
        <f t="shared" si="2026"/>
        <v>Established</v>
      </c>
      <c r="N8664" s="2">
        <f t="shared" si="2027"/>
        <v>12</v>
      </c>
      <c r="O8664" t="s">
        <v>267</v>
      </c>
      <c r="P8664" t="s">
        <v>1308</v>
      </c>
      <c r="Q8664" t="s">
        <v>612</v>
      </c>
      <c r="R8664" t="str">
        <f t="shared" si="2028"/>
        <v>Great</v>
      </c>
      <c r="S8664" t="str">
        <f t="shared" si="2029"/>
        <v>Great</v>
      </c>
      <c r="T8664" t="b">
        <f t="shared" si="2030"/>
        <v>1</v>
      </c>
      <c r="U8664" t="b">
        <f t="shared" si="2031"/>
        <v>1</v>
      </c>
      <c r="V8664" t="str">
        <f t="shared" si="2032"/>
        <v>Average Company</v>
      </c>
      <c r="W8664" t="str">
        <f t="shared" si="2033"/>
        <v>Don't Buy</v>
      </c>
      <c r="X8664" t="str">
        <f t="shared" si="2034"/>
        <v>Not Known</v>
      </c>
      <c r="Z8664" t="str">
        <f t="shared" si="2035"/>
        <v>None</v>
      </c>
      <c r="AB8664" t="str">
        <f t="shared" si="2036"/>
        <v>0</v>
      </c>
    </row>
    <row r="8665" spans="1:28" x14ac:dyDescent="0.3">
      <c r="A8665">
        <v>8663</v>
      </c>
      <c r="B8665" t="s">
        <v>13713</v>
      </c>
      <c r="C8665" t="str">
        <f t="shared" si="2023"/>
        <v>Long</v>
      </c>
      <c r="D8665">
        <v>4.5</v>
      </c>
      <c r="F8665" s="1">
        <f t="shared" si="2037"/>
        <v>4.5</v>
      </c>
      <c r="G8665" s="1">
        <f t="shared" si="2024"/>
        <v>4.5</v>
      </c>
      <c r="H8665">
        <f t="shared" si="2025"/>
        <v>4.5</v>
      </c>
      <c r="I8665" t="s">
        <v>13576</v>
      </c>
      <c r="J8665" t="s">
        <v>22</v>
      </c>
      <c r="K8665" t="s">
        <v>5534</v>
      </c>
      <c r="L8665" t="str">
        <f t="shared" si="2026"/>
        <v>Established</v>
      </c>
      <c r="N8665" s="2">
        <f t="shared" si="2027"/>
        <v>13</v>
      </c>
      <c r="O8665" t="s">
        <v>299</v>
      </c>
      <c r="P8665" t="s">
        <v>147</v>
      </c>
      <c r="Q8665" t="s">
        <v>999</v>
      </c>
      <c r="R8665" t="str">
        <f t="shared" si="2028"/>
        <v>Great</v>
      </c>
      <c r="S8665" t="str">
        <f t="shared" si="2029"/>
        <v>Great</v>
      </c>
      <c r="T8665" t="b">
        <f t="shared" si="2030"/>
        <v>1</v>
      </c>
      <c r="U8665" t="b">
        <f t="shared" si="2031"/>
        <v>1</v>
      </c>
      <c r="V8665" t="str">
        <f t="shared" si="2032"/>
        <v>Average Company</v>
      </c>
      <c r="W8665" t="str">
        <f t="shared" si="2033"/>
        <v>Don't Buy</v>
      </c>
      <c r="X8665" t="str">
        <f t="shared" si="2034"/>
        <v>Not Known</v>
      </c>
      <c r="Z8665" t="str">
        <f t="shared" si="2035"/>
        <v>None</v>
      </c>
      <c r="AB8665" t="str">
        <f t="shared" si="2036"/>
        <v>0</v>
      </c>
    </row>
    <row r="8666" spans="1:28" x14ac:dyDescent="0.3">
      <c r="A8666">
        <v>8664</v>
      </c>
      <c r="B8666" t="s">
        <v>13714</v>
      </c>
      <c r="C8666" t="str">
        <f t="shared" si="2023"/>
        <v>Long</v>
      </c>
      <c r="D8666">
        <v>3.2</v>
      </c>
      <c r="F8666" s="1">
        <f t="shared" si="2037"/>
        <v>3.2</v>
      </c>
      <c r="G8666" s="1">
        <f t="shared" si="2024"/>
        <v>3.2</v>
      </c>
      <c r="H8666">
        <f t="shared" si="2025"/>
        <v>3.2</v>
      </c>
      <c r="I8666" t="s">
        <v>13576</v>
      </c>
      <c r="J8666" t="s">
        <v>13715</v>
      </c>
      <c r="K8666" t="s">
        <v>925</v>
      </c>
      <c r="L8666" t="str">
        <f t="shared" si="2026"/>
        <v>Established</v>
      </c>
      <c r="N8666" s="2">
        <f t="shared" si="2027"/>
        <v>51</v>
      </c>
      <c r="O8666" t="s">
        <v>1308</v>
      </c>
      <c r="Q8666" t="s">
        <v>254</v>
      </c>
      <c r="R8666" t="str">
        <f t="shared" si="2028"/>
        <v>Average</v>
      </c>
      <c r="S8666" t="str">
        <f t="shared" si="2029"/>
        <v xml:space="preserve"> </v>
      </c>
      <c r="T8666" t="b">
        <f t="shared" si="2030"/>
        <v>0</v>
      </c>
      <c r="U8666" t="b">
        <f t="shared" si="2031"/>
        <v>0</v>
      </c>
      <c r="V8666" t="str">
        <f t="shared" si="2032"/>
        <v>Average Company</v>
      </c>
      <c r="W8666" t="str">
        <f t="shared" si="2033"/>
        <v>Don't Buy</v>
      </c>
      <c r="X8666" t="str">
        <f t="shared" si="2034"/>
        <v>Not Known</v>
      </c>
      <c r="Z8666" t="str">
        <f t="shared" si="2035"/>
        <v>None</v>
      </c>
      <c r="AB8666" t="str">
        <f t="shared" si="2036"/>
        <v>0</v>
      </c>
    </row>
    <row r="8667" spans="1:28" x14ac:dyDescent="0.3">
      <c r="A8667">
        <v>8665</v>
      </c>
      <c r="B8667" t="s">
        <v>13716</v>
      </c>
      <c r="C8667" t="str">
        <f t="shared" si="2023"/>
        <v>Long</v>
      </c>
      <c r="D8667">
        <v>3.9</v>
      </c>
      <c r="F8667" s="1">
        <f t="shared" si="2037"/>
        <v>3.9</v>
      </c>
      <c r="G8667" s="1">
        <f t="shared" si="2024"/>
        <v>3.9</v>
      </c>
      <c r="H8667">
        <f t="shared" si="2025"/>
        <v>3.9</v>
      </c>
      <c r="I8667" t="s">
        <v>13576</v>
      </c>
      <c r="J8667" t="s">
        <v>12582</v>
      </c>
      <c r="K8667" t="s">
        <v>146</v>
      </c>
      <c r="L8667" t="str">
        <f t="shared" si="2026"/>
        <v>Established</v>
      </c>
      <c r="N8667" s="2">
        <f t="shared" si="2027"/>
        <v>51</v>
      </c>
      <c r="O8667" t="s">
        <v>1308</v>
      </c>
      <c r="Q8667" t="s">
        <v>773</v>
      </c>
      <c r="R8667" t="str">
        <f t="shared" si="2028"/>
        <v>Average</v>
      </c>
      <c r="S8667" t="str">
        <f t="shared" si="2029"/>
        <v xml:space="preserve"> </v>
      </c>
      <c r="T8667" t="b">
        <f t="shared" si="2030"/>
        <v>0</v>
      </c>
      <c r="U8667" t="b">
        <f t="shared" si="2031"/>
        <v>1</v>
      </c>
      <c r="V8667" t="str">
        <f t="shared" si="2032"/>
        <v>Average Company</v>
      </c>
      <c r="W8667" t="str">
        <f t="shared" si="2033"/>
        <v>Don't Buy</v>
      </c>
      <c r="X8667" t="str">
        <f t="shared" si="2034"/>
        <v>Not Known</v>
      </c>
      <c r="Z8667" t="str">
        <f t="shared" si="2035"/>
        <v>None</v>
      </c>
      <c r="AB8667" t="str">
        <f t="shared" si="2036"/>
        <v>0</v>
      </c>
    </row>
    <row r="8668" spans="1:28" x14ac:dyDescent="0.3">
      <c r="A8668">
        <v>8666</v>
      </c>
      <c r="B8668" t="s">
        <v>13717</v>
      </c>
      <c r="C8668" t="str">
        <f t="shared" si="2023"/>
        <v>Long</v>
      </c>
      <c r="D8668">
        <v>3.8</v>
      </c>
      <c r="F8668" s="1" t="e">
        <f t="shared" si="2037"/>
        <v>#VALUE!</v>
      </c>
      <c r="G8668" s="1" t="e">
        <f t="shared" si="2024"/>
        <v>#VALUE!</v>
      </c>
      <c r="H8668" t="e">
        <f t="shared" si="2025"/>
        <v>#VALUE!</v>
      </c>
      <c r="I8668" t="s">
        <v>13576</v>
      </c>
      <c r="J8668" t="s">
        <v>4819</v>
      </c>
      <c r="K8668" t="s">
        <v>691</v>
      </c>
      <c r="L8668" t="e">
        <f t="shared" si="2026"/>
        <v>#VALUE!</v>
      </c>
      <c r="N8668" s="2" t="e">
        <f t="shared" si="2027"/>
        <v>#VALUE!</v>
      </c>
      <c r="Q8668" t="s">
        <v>246</v>
      </c>
      <c r="R8668" t="str">
        <f t="shared" si="2028"/>
        <v>Average</v>
      </c>
      <c r="S8668" t="str">
        <f t="shared" si="2029"/>
        <v xml:space="preserve"> </v>
      </c>
      <c r="T8668" t="e">
        <f t="shared" si="2030"/>
        <v>#VALUE!</v>
      </c>
      <c r="U8668" t="e">
        <f t="shared" si="2031"/>
        <v>#VALUE!</v>
      </c>
      <c r="V8668" t="e">
        <f t="shared" si="2032"/>
        <v>#VALUE!</v>
      </c>
      <c r="W8668" t="str">
        <f t="shared" si="2033"/>
        <v>Don't Buy</v>
      </c>
      <c r="X8668" t="str">
        <f t="shared" si="2034"/>
        <v>Not Known</v>
      </c>
      <c r="Z8668" t="e">
        <f t="shared" si="2035"/>
        <v>#VALUE!</v>
      </c>
      <c r="AB8668" t="str">
        <f t="shared" si="2036"/>
        <v>0</v>
      </c>
    </row>
    <row r="8669" spans="1:28" x14ac:dyDescent="0.3">
      <c r="A8669">
        <v>8667</v>
      </c>
      <c r="B8669" t="s">
        <v>13718</v>
      </c>
      <c r="C8669" t="str">
        <f t="shared" si="2023"/>
        <v>Long</v>
      </c>
      <c r="D8669">
        <v>3.6</v>
      </c>
      <c r="F8669" s="1" t="e">
        <f t="shared" si="2037"/>
        <v>#VALUE!</v>
      </c>
      <c r="G8669" s="1" t="e">
        <f t="shared" si="2024"/>
        <v>#VALUE!</v>
      </c>
      <c r="H8669" t="e">
        <f t="shared" si="2025"/>
        <v>#VALUE!</v>
      </c>
      <c r="I8669" t="s">
        <v>13576</v>
      </c>
      <c r="J8669" t="s">
        <v>13719</v>
      </c>
      <c r="K8669" t="s">
        <v>147</v>
      </c>
      <c r="L8669" t="e">
        <f t="shared" si="2026"/>
        <v>#VALUE!</v>
      </c>
      <c r="N8669" s="2" t="e">
        <f t="shared" si="2027"/>
        <v>#VALUE!</v>
      </c>
      <c r="R8669" t="str">
        <f t="shared" si="2028"/>
        <v>Average</v>
      </c>
      <c r="S8669" t="str">
        <f t="shared" si="2029"/>
        <v xml:space="preserve"> </v>
      </c>
      <c r="T8669" t="e">
        <f t="shared" si="2030"/>
        <v>#VALUE!</v>
      </c>
      <c r="U8669" t="e">
        <f t="shared" si="2031"/>
        <v>#VALUE!</v>
      </c>
      <c r="V8669" t="e">
        <f t="shared" si="2032"/>
        <v>#VALUE!</v>
      </c>
      <c r="W8669" t="str">
        <f t="shared" si="2033"/>
        <v>Buy</v>
      </c>
      <c r="X8669" t="str">
        <f t="shared" si="2034"/>
        <v>Not Known</v>
      </c>
      <c r="Z8669" t="e">
        <f t="shared" si="2035"/>
        <v>#VALUE!</v>
      </c>
      <c r="AB8669" t="str">
        <f t="shared" si="2036"/>
        <v>0</v>
      </c>
    </row>
    <row r="8670" spans="1:28" x14ac:dyDescent="0.3">
      <c r="A8670">
        <v>8668</v>
      </c>
      <c r="B8670" t="s">
        <v>13720</v>
      </c>
      <c r="C8670" t="str">
        <f t="shared" si="2023"/>
        <v>Long</v>
      </c>
      <c r="D8670">
        <v>4</v>
      </c>
      <c r="F8670" s="1">
        <f t="shared" si="2037"/>
        <v>4</v>
      </c>
      <c r="G8670" s="1">
        <f t="shared" si="2024"/>
        <v>4</v>
      </c>
      <c r="H8670">
        <f t="shared" si="2025"/>
        <v>4</v>
      </c>
      <c r="I8670" t="s">
        <v>13576</v>
      </c>
      <c r="J8670" t="s">
        <v>10</v>
      </c>
      <c r="K8670" t="s">
        <v>13721</v>
      </c>
      <c r="L8670" t="str">
        <f t="shared" si="2026"/>
        <v>Established</v>
      </c>
      <c r="N8670" s="2">
        <f t="shared" si="2027"/>
        <v>82</v>
      </c>
      <c r="O8670" t="s">
        <v>1102</v>
      </c>
      <c r="P8670" t="s">
        <v>691</v>
      </c>
      <c r="Q8670" t="s">
        <v>1012</v>
      </c>
      <c r="R8670" t="str">
        <f t="shared" si="2028"/>
        <v>Average</v>
      </c>
      <c r="S8670" t="str">
        <f t="shared" si="2029"/>
        <v xml:space="preserve"> </v>
      </c>
      <c r="T8670" t="b">
        <f t="shared" si="2030"/>
        <v>0</v>
      </c>
      <c r="U8670" t="b">
        <f t="shared" si="2031"/>
        <v>1</v>
      </c>
      <c r="V8670" t="str">
        <f t="shared" si="2032"/>
        <v>Average Company</v>
      </c>
      <c r="W8670" t="str">
        <f t="shared" si="2033"/>
        <v>Don't Buy</v>
      </c>
      <c r="X8670" t="str">
        <f t="shared" si="2034"/>
        <v>Not Known</v>
      </c>
      <c r="Z8670" t="str">
        <f t="shared" si="2035"/>
        <v>None</v>
      </c>
      <c r="AB8670" t="str">
        <f t="shared" si="2036"/>
        <v>0</v>
      </c>
    </row>
    <row r="8671" spans="1:28" x14ac:dyDescent="0.3">
      <c r="A8671">
        <v>8669</v>
      </c>
      <c r="B8671" t="s">
        <v>13722</v>
      </c>
      <c r="C8671" t="str">
        <f t="shared" si="2023"/>
        <v>Short</v>
      </c>
      <c r="D8671">
        <v>3.7</v>
      </c>
      <c r="F8671" s="1">
        <f t="shared" si="2037"/>
        <v>4.2</v>
      </c>
      <c r="G8671" s="1">
        <f t="shared" si="2024"/>
        <v>4.2</v>
      </c>
      <c r="H8671">
        <f t="shared" si="2025"/>
        <v>3.8000000000000003</v>
      </c>
      <c r="I8671" t="s">
        <v>13576</v>
      </c>
      <c r="J8671" t="s">
        <v>22</v>
      </c>
      <c r="K8671" t="s">
        <v>7580</v>
      </c>
      <c r="L8671" t="str">
        <f t="shared" si="2026"/>
        <v>Startup</v>
      </c>
      <c r="N8671" s="2">
        <f t="shared" si="2027"/>
        <v>7</v>
      </c>
      <c r="O8671" t="s">
        <v>318</v>
      </c>
      <c r="P8671" t="s">
        <v>683</v>
      </c>
      <c r="Q8671" t="s">
        <v>44</v>
      </c>
      <c r="R8671" t="str">
        <f t="shared" si="2028"/>
        <v>Average</v>
      </c>
      <c r="S8671" t="str">
        <f t="shared" si="2029"/>
        <v xml:space="preserve"> </v>
      </c>
      <c r="T8671" t="b">
        <f t="shared" si="2030"/>
        <v>0</v>
      </c>
      <c r="U8671" t="b">
        <f t="shared" si="2031"/>
        <v>1</v>
      </c>
      <c r="V8671" t="str">
        <f t="shared" si="2032"/>
        <v>Average Company</v>
      </c>
      <c r="W8671" t="str">
        <f t="shared" si="2033"/>
        <v>Don't Buy</v>
      </c>
      <c r="X8671" t="str">
        <f t="shared" si="2034"/>
        <v>Not Known</v>
      </c>
      <c r="Z8671" t="str">
        <f t="shared" si="2035"/>
        <v>None</v>
      </c>
      <c r="AB8671" t="str">
        <f t="shared" si="2036"/>
        <v>0</v>
      </c>
    </row>
    <row r="8672" spans="1:28" x14ac:dyDescent="0.3">
      <c r="A8672">
        <v>8670</v>
      </c>
      <c r="B8672" t="s">
        <v>13723</v>
      </c>
      <c r="C8672" t="str">
        <f t="shared" si="2023"/>
        <v>Long</v>
      </c>
      <c r="D8672">
        <v>4</v>
      </c>
      <c r="F8672" s="1">
        <f t="shared" si="2037"/>
        <v>4.5</v>
      </c>
      <c r="G8672" s="1">
        <f t="shared" si="2024"/>
        <v>4.5</v>
      </c>
      <c r="H8672">
        <f t="shared" si="2025"/>
        <v>4.0999999999999996</v>
      </c>
      <c r="I8672" t="s">
        <v>13576</v>
      </c>
      <c r="J8672" t="s">
        <v>22</v>
      </c>
      <c r="K8672" t="s">
        <v>13724</v>
      </c>
      <c r="L8672" t="str">
        <f t="shared" si="2026"/>
        <v>Startup</v>
      </c>
      <c r="N8672" s="2">
        <f t="shared" si="2027"/>
        <v>9</v>
      </c>
      <c r="O8672" t="s">
        <v>331</v>
      </c>
      <c r="P8672" t="s">
        <v>1261</v>
      </c>
      <c r="Q8672" t="s">
        <v>80</v>
      </c>
      <c r="R8672" t="str">
        <f t="shared" si="2028"/>
        <v>Average</v>
      </c>
      <c r="S8672" t="str">
        <f t="shared" si="2029"/>
        <v xml:space="preserve"> </v>
      </c>
      <c r="T8672" t="b">
        <f t="shared" si="2030"/>
        <v>0</v>
      </c>
      <c r="U8672" t="b">
        <f t="shared" si="2031"/>
        <v>1</v>
      </c>
      <c r="V8672" t="str">
        <f t="shared" si="2032"/>
        <v>Average Company</v>
      </c>
      <c r="W8672" t="str">
        <f t="shared" si="2033"/>
        <v>Don't Buy</v>
      </c>
      <c r="X8672" t="str">
        <f t="shared" si="2034"/>
        <v>Not Known</v>
      </c>
      <c r="Z8672" t="str">
        <f t="shared" si="2035"/>
        <v>None</v>
      </c>
      <c r="AB8672" t="str">
        <f t="shared" si="2036"/>
        <v>0</v>
      </c>
    </row>
    <row r="8673" spans="1:28" x14ac:dyDescent="0.3">
      <c r="A8673">
        <v>8671</v>
      </c>
      <c r="B8673" t="s">
        <v>13725</v>
      </c>
      <c r="C8673" t="str">
        <f t="shared" si="2023"/>
        <v>Short</v>
      </c>
      <c r="D8673">
        <v>3.4</v>
      </c>
      <c r="F8673" s="1" t="e">
        <f t="shared" si="2037"/>
        <v>#VALUE!</v>
      </c>
      <c r="G8673" s="1" t="e">
        <f t="shared" si="2024"/>
        <v>#VALUE!</v>
      </c>
      <c r="H8673" t="e">
        <f t="shared" si="2025"/>
        <v>#VALUE!</v>
      </c>
      <c r="I8673" t="s">
        <v>13576</v>
      </c>
      <c r="J8673" t="s">
        <v>8708</v>
      </c>
      <c r="K8673" t="s">
        <v>691</v>
      </c>
      <c r="L8673" t="e">
        <f t="shared" si="2026"/>
        <v>#VALUE!</v>
      </c>
      <c r="N8673" s="2" t="e">
        <f t="shared" si="2027"/>
        <v>#VALUE!</v>
      </c>
      <c r="Q8673" t="s">
        <v>2258</v>
      </c>
      <c r="R8673" t="str">
        <f t="shared" si="2028"/>
        <v>Average</v>
      </c>
      <c r="S8673" t="str">
        <f t="shared" si="2029"/>
        <v xml:space="preserve"> </v>
      </c>
      <c r="T8673" t="e">
        <f t="shared" si="2030"/>
        <v>#VALUE!</v>
      </c>
      <c r="U8673" t="e">
        <f t="shared" si="2031"/>
        <v>#VALUE!</v>
      </c>
      <c r="V8673" t="e">
        <f t="shared" si="2032"/>
        <v>#VALUE!</v>
      </c>
      <c r="W8673" t="str">
        <f t="shared" si="2033"/>
        <v>Don't Buy</v>
      </c>
      <c r="X8673" t="str">
        <f t="shared" si="2034"/>
        <v>Not Known</v>
      </c>
      <c r="Z8673" t="e">
        <f t="shared" si="2035"/>
        <v>#VALUE!</v>
      </c>
      <c r="AB8673" t="str">
        <f t="shared" si="2036"/>
        <v>0</v>
      </c>
    </row>
    <row r="8674" spans="1:28" x14ac:dyDescent="0.3">
      <c r="A8674">
        <v>8672</v>
      </c>
      <c r="B8674" t="s">
        <v>13726</v>
      </c>
      <c r="C8674" t="str">
        <f t="shared" si="2023"/>
        <v>Long</v>
      </c>
      <c r="D8674">
        <v>3.6</v>
      </c>
      <c r="F8674" s="1">
        <f t="shared" si="2037"/>
        <v>3.6</v>
      </c>
      <c r="G8674" s="1">
        <f t="shared" si="2024"/>
        <v>3.6</v>
      </c>
      <c r="H8674">
        <f t="shared" si="2025"/>
        <v>3.6</v>
      </c>
      <c r="I8674" t="s">
        <v>13576</v>
      </c>
      <c r="J8674" t="s">
        <v>10</v>
      </c>
      <c r="K8674" t="s">
        <v>4432</v>
      </c>
      <c r="L8674" t="str">
        <f t="shared" si="2026"/>
        <v>Established</v>
      </c>
      <c r="N8674" s="2">
        <f t="shared" si="2027"/>
        <v>64</v>
      </c>
      <c r="O8674" t="s">
        <v>511</v>
      </c>
      <c r="P8674" t="s">
        <v>2818</v>
      </c>
      <c r="Q8674" t="s">
        <v>246</v>
      </c>
      <c r="R8674" t="str">
        <f t="shared" si="2028"/>
        <v>Average</v>
      </c>
      <c r="S8674" t="str">
        <f t="shared" si="2029"/>
        <v xml:space="preserve"> </v>
      </c>
      <c r="T8674" t="b">
        <f t="shared" si="2030"/>
        <v>0</v>
      </c>
      <c r="U8674" t="b">
        <f t="shared" si="2031"/>
        <v>1</v>
      </c>
      <c r="V8674" t="str">
        <f t="shared" si="2032"/>
        <v>Average Company</v>
      </c>
      <c r="W8674" t="str">
        <f t="shared" si="2033"/>
        <v>Don't Buy</v>
      </c>
      <c r="X8674" t="str">
        <f t="shared" si="2034"/>
        <v>Not Known</v>
      </c>
      <c r="Z8674" t="str">
        <f t="shared" si="2035"/>
        <v>None</v>
      </c>
      <c r="AB8674" t="str">
        <f t="shared" si="2036"/>
        <v>0</v>
      </c>
    </row>
    <row r="8675" spans="1:28" x14ac:dyDescent="0.3">
      <c r="A8675">
        <v>8673</v>
      </c>
      <c r="B8675" t="s">
        <v>13727</v>
      </c>
      <c r="C8675" t="str">
        <f t="shared" si="2023"/>
        <v>Long</v>
      </c>
      <c r="D8675">
        <v>4.0999999999999996</v>
      </c>
      <c r="F8675" s="1" t="e">
        <f t="shared" si="2037"/>
        <v>#VALUE!</v>
      </c>
      <c r="G8675" s="1" t="e">
        <f t="shared" si="2024"/>
        <v>#VALUE!</v>
      </c>
      <c r="H8675" t="e">
        <f t="shared" si="2025"/>
        <v>#VALUE!</v>
      </c>
      <c r="I8675" t="s">
        <v>13576</v>
      </c>
      <c r="J8675" t="s">
        <v>1017</v>
      </c>
      <c r="K8675" t="s">
        <v>89</v>
      </c>
      <c r="L8675" t="e">
        <f t="shared" si="2026"/>
        <v>#VALUE!</v>
      </c>
      <c r="N8675" s="2" t="e">
        <f t="shared" si="2027"/>
        <v>#VALUE!</v>
      </c>
      <c r="O8675" t="s">
        <v>147</v>
      </c>
      <c r="Q8675" t="s">
        <v>533</v>
      </c>
      <c r="R8675" t="str">
        <f t="shared" si="2028"/>
        <v>Great</v>
      </c>
      <c r="S8675" t="str">
        <f t="shared" si="2029"/>
        <v>Great</v>
      </c>
      <c r="T8675" t="e">
        <f t="shared" si="2030"/>
        <v>#VALUE!</v>
      </c>
      <c r="U8675" t="e">
        <f t="shared" si="2031"/>
        <v>#VALUE!</v>
      </c>
      <c r="V8675" t="e">
        <f t="shared" si="2032"/>
        <v>#VALUE!</v>
      </c>
      <c r="W8675" t="str">
        <f t="shared" si="2033"/>
        <v>Don't Buy</v>
      </c>
      <c r="X8675" t="str">
        <f t="shared" si="2034"/>
        <v>Not Known</v>
      </c>
      <c r="Z8675" t="e">
        <f t="shared" si="2035"/>
        <v>#VALUE!</v>
      </c>
      <c r="AB8675" t="str">
        <f t="shared" si="2036"/>
        <v>0</v>
      </c>
    </row>
    <row r="8676" spans="1:28" x14ac:dyDescent="0.3">
      <c r="A8676">
        <v>8674</v>
      </c>
      <c r="B8676" t="s">
        <v>13728</v>
      </c>
      <c r="C8676" t="str">
        <f t="shared" si="2023"/>
        <v>Long</v>
      </c>
      <c r="D8676">
        <v>4</v>
      </c>
      <c r="F8676" s="1" t="e">
        <f t="shared" si="2037"/>
        <v>#VALUE!</v>
      </c>
      <c r="G8676" s="1" t="e">
        <f t="shared" si="2024"/>
        <v>#VALUE!</v>
      </c>
      <c r="H8676" t="e">
        <f t="shared" si="2025"/>
        <v>#VALUE!</v>
      </c>
      <c r="I8676" t="s">
        <v>13576</v>
      </c>
      <c r="J8676" t="s">
        <v>13729</v>
      </c>
      <c r="K8676" t="s">
        <v>691</v>
      </c>
      <c r="L8676" t="e">
        <f t="shared" si="2026"/>
        <v>#VALUE!</v>
      </c>
      <c r="N8676" s="2" t="e">
        <f t="shared" si="2027"/>
        <v>#VALUE!</v>
      </c>
      <c r="Q8676" t="s">
        <v>1957</v>
      </c>
      <c r="R8676" t="str">
        <f t="shared" si="2028"/>
        <v>Average</v>
      </c>
      <c r="S8676" t="str">
        <f t="shared" si="2029"/>
        <v xml:space="preserve"> </v>
      </c>
      <c r="T8676" t="e">
        <f t="shared" si="2030"/>
        <v>#VALUE!</v>
      </c>
      <c r="U8676" t="e">
        <f t="shared" si="2031"/>
        <v>#VALUE!</v>
      </c>
      <c r="V8676" t="e">
        <f t="shared" si="2032"/>
        <v>#VALUE!</v>
      </c>
      <c r="W8676" t="str">
        <f t="shared" si="2033"/>
        <v>Don't Buy</v>
      </c>
      <c r="X8676" t="str">
        <f t="shared" si="2034"/>
        <v>Not Known</v>
      </c>
      <c r="Z8676" t="e">
        <f t="shared" si="2035"/>
        <v>#VALUE!</v>
      </c>
      <c r="AB8676" t="str">
        <f t="shared" si="2036"/>
        <v>0</v>
      </c>
    </row>
    <row r="8677" spans="1:28" x14ac:dyDescent="0.3">
      <c r="A8677">
        <v>8675</v>
      </c>
      <c r="B8677" t="s">
        <v>13730</v>
      </c>
      <c r="C8677" t="str">
        <f t="shared" si="2023"/>
        <v>Long</v>
      </c>
      <c r="D8677">
        <v>3.8</v>
      </c>
      <c r="F8677" s="1" t="e">
        <f t="shared" si="2037"/>
        <v>#VALUE!</v>
      </c>
      <c r="G8677" s="1" t="e">
        <f t="shared" si="2024"/>
        <v>#VALUE!</v>
      </c>
      <c r="H8677" t="e">
        <f t="shared" si="2025"/>
        <v>#VALUE!</v>
      </c>
      <c r="I8677" t="s">
        <v>13576</v>
      </c>
      <c r="J8677" t="s">
        <v>7295</v>
      </c>
      <c r="K8677" t="s">
        <v>683</v>
      </c>
      <c r="L8677" t="e">
        <f t="shared" si="2026"/>
        <v>#VALUE!</v>
      </c>
      <c r="N8677" s="2" t="e">
        <f t="shared" si="2027"/>
        <v>#VALUE!</v>
      </c>
      <c r="Q8677" t="s">
        <v>2258</v>
      </c>
      <c r="R8677" t="str">
        <f t="shared" si="2028"/>
        <v>Average</v>
      </c>
      <c r="S8677" t="str">
        <f t="shared" si="2029"/>
        <v xml:space="preserve"> </v>
      </c>
      <c r="T8677" t="e">
        <f t="shared" si="2030"/>
        <v>#VALUE!</v>
      </c>
      <c r="U8677" t="e">
        <f t="shared" si="2031"/>
        <v>#VALUE!</v>
      </c>
      <c r="V8677" t="e">
        <f t="shared" si="2032"/>
        <v>#VALUE!</v>
      </c>
      <c r="W8677" t="str">
        <f t="shared" si="2033"/>
        <v>Don't Buy</v>
      </c>
      <c r="X8677" t="str">
        <f t="shared" si="2034"/>
        <v>Not Known</v>
      </c>
      <c r="Z8677" t="e">
        <f t="shared" si="2035"/>
        <v>#VALUE!</v>
      </c>
      <c r="AB8677" t="str">
        <f t="shared" si="2036"/>
        <v>0</v>
      </c>
    </row>
    <row r="8678" spans="1:28" x14ac:dyDescent="0.3">
      <c r="A8678">
        <v>8676</v>
      </c>
      <c r="B8678" t="s">
        <v>13731</v>
      </c>
      <c r="C8678" t="str">
        <f t="shared" si="2023"/>
        <v>Long</v>
      </c>
      <c r="D8678">
        <v>4.8</v>
      </c>
      <c r="F8678" s="1">
        <f t="shared" si="2037"/>
        <v>5</v>
      </c>
      <c r="G8678" s="1">
        <f t="shared" si="2024"/>
        <v>5.3</v>
      </c>
      <c r="H8678">
        <f t="shared" si="2025"/>
        <v>4.8999999999999995</v>
      </c>
      <c r="I8678" t="s">
        <v>13576</v>
      </c>
      <c r="J8678" t="s">
        <v>343</v>
      </c>
      <c r="K8678" t="s">
        <v>13732</v>
      </c>
      <c r="L8678" t="str">
        <f t="shared" si="2026"/>
        <v>Startup</v>
      </c>
      <c r="N8678" s="2">
        <f t="shared" si="2027"/>
        <v>3</v>
      </c>
      <c r="O8678" t="s">
        <v>1961</v>
      </c>
      <c r="P8678" t="s">
        <v>1261</v>
      </c>
      <c r="Q8678" t="s">
        <v>19</v>
      </c>
      <c r="R8678" t="str">
        <f t="shared" si="2028"/>
        <v>Great</v>
      </c>
      <c r="S8678" t="str">
        <f t="shared" si="2029"/>
        <v>Great</v>
      </c>
      <c r="T8678" t="b">
        <f t="shared" si="2030"/>
        <v>0</v>
      </c>
      <c r="U8678" t="b">
        <f t="shared" si="2031"/>
        <v>1</v>
      </c>
      <c r="V8678" t="str">
        <f t="shared" si="2032"/>
        <v>Average Company</v>
      </c>
      <c r="W8678" t="str">
        <f t="shared" si="2033"/>
        <v>Don't Buy</v>
      </c>
      <c r="X8678" t="str">
        <f t="shared" si="2034"/>
        <v>Not Known</v>
      </c>
      <c r="Z8678" t="str">
        <f t="shared" si="2035"/>
        <v>None</v>
      </c>
      <c r="AB8678" t="str">
        <f t="shared" si="2036"/>
        <v>1Million</v>
      </c>
    </row>
    <row r="8679" spans="1:28" x14ac:dyDescent="0.3">
      <c r="A8679">
        <v>8677</v>
      </c>
      <c r="B8679" t="s">
        <v>13733</v>
      </c>
      <c r="C8679" t="str">
        <f t="shared" si="2023"/>
        <v>Long</v>
      </c>
      <c r="D8679">
        <v>4</v>
      </c>
      <c r="F8679" s="1">
        <f t="shared" si="2037"/>
        <v>4</v>
      </c>
      <c r="G8679" s="1">
        <f t="shared" si="2024"/>
        <v>4</v>
      </c>
      <c r="H8679">
        <f t="shared" si="2025"/>
        <v>4</v>
      </c>
      <c r="I8679" t="s">
        <v>13576</v>
      </c>
      <c r="J8679" t="s">
        <v>22</v>
      </c>
      <c r="K8679" t="s">
        <v>6051</v>
      </c>
      <c r="L8679" t="str">
        <f t="shared" si="2026"/>
        <v>Established</v>
      </c>
      <c r="N8679" s="2">
        <f t="shared" si="2027"/>
        <v>51</v>
      </c>
      <c r="O8679" t="s">
        <v>1308</v>
      </c>
      <c r="Q8679" t="s">
        <v>19</v>
      </c>
      <c r="R8679" t="str">
        <f t="shared" si="2028"/>
        <v>Average</v>
      </c>
      <c r="S8679" t="str">
        <f t="shared" si="2029"/>
        <v xml:space="preserve"> </v>
      </c>
      <c r="T8679" t="b">
        <f t="shared" si="2030"/>
        <v>0</v>
      </c>
      <c r="U8679" t="b">
        <f t="shared" si="2031"/>
        <v>1</v>
      </c>
      <c r="V8679" t="str">
        <f t="shared" si="2032"/>
        <v>Average Company</v>
      </c>
      <c r="W8679" t="str">
        <f t="shared" si="2033"/>
        <v>Don't Buy</v>
      </c>
      <c r="X8679" t="str">
        <f t="shared" si="2034"/>
        <v>Not Known</v>
      </c>
      <c r="Z8679" t="str">
        <f t="shared" si="2035"/>
        <v>None</v>
      </c>
      <c r="AB8679" t="str">
        <f t="shared" si="2036"/>
        <v>500K</v>
      </c>
    </row>
    <row r="8680" spans="1:28" x14ac:dyDescent="0.3">
      <c r="A8680">
        <v>8678</v>
      </c>
      <c r="B8680" t="s">
        <v>13734</v>
      </c>
      <c r="C8680" t="str">
        <f t="shared" si="2023"/>
        <v>Short</v>
      </c>
      <c r="D8680">
        <v>3.5</v>
      </c>
      <c r="F8680" s="1">
        <f t="shared" si="2037"/>
        <v>4</v>
      </c>
      <c r="G8680" s="1">
        <f t="shared" si="2024"/>
        <v>4</v>
      </c>
      <c r="H8680">
        <f t="shared" si="2025"/>
        <v>3.6</v>
      </c>
      <c r="I8680" t="s">
        <v>13576</v>
      </c>
      <c r="J8680" t="s">
        <v>22</v>
      </c>
      <c r="K8680" t="s">
        <v>8061</v>
      </c>
      <c r="L8680" t="str">
        <f t="shared" si="2026"/>
        <v>Startup</v>
      </c>
      <c r="N8680" s="2">
        <f t="shared" si="2027"/>
        <v>3</v>
      </c>
      <c r="O8680" t="s">
        <v>1961</v>
      </c>
      <c r="P8680" t="s">
        <v>683</v>
      </c>
      <c r="Q8680" t="s">
        <v>44</v>
      </c>
      <c r="R8680" t="str">
        <f t="shared" si="2028"/>
        <v>Average</v>
      </c>
      <c r="S8680" t="str">
        <f t="shared" si="2029"/>
        <v xml:space="preserve"> </v>
      </c>
      <c r="T8680" t="b">
        <f t="shared" si="2030"/>
        <v>0</v>
      </c>
      <c r="U8680" t="b">
        <f t="shared" si="2031"/>
        <v>1</v>
      </c>
      <c r="V8680" t="str">
        <f t="shared" si="2032"/>
        <v>Average Company</v>
      </c>
      <c r="W8680" t="str">
        <f t="shared" si="2033"/>
        <v>Don't Buy</v>
      </c>
      <c r="X8680" t="str">
        <f t="shared" si="2034"/>
        <v>Not Known</v>
      </c>
      <c r="Z8680" t="str">
        <f t="shared" si="2035"/>
        <v>None</v>
      </c>
      <c r="AB8680" t="str">
        <f t="shared" si="2036"/>
        <v>0</v>
      </c>
    </row>
    <row r="8681" spans="1:28" x14ac:dyDescent="0.3">
      <c r="A8681">
        <v>8679</v>
      </c>
      <c r="B8681" t="s">
        <v>13735</v>
      </c>
      <c r="C8681" t="str">
        <f t="shared" si="2023"/>
        <v>Long</v>
      </c>
      <c r="D8681">
        <v>3.5</v>
      </c>
      <c r="F8681" s="1" t="e">
        <f t="shared" si="2037"/>
        <v>#VALUE!</v>
      </c>
      <c r="G8681" s="1" t="e">
        <f t="shared" si="2024"/>
        <v>#VALUE!</v>
      </c>
      <c r="H8681" t="e">
        <f t="shared" si="2025"/>
        <v>#VALUE!</v>
      </c>
      <c r="I8681" t="s">
        <v>13576</v>
      </c>
      <c r="J8681" t="s">
        <v>13736</v>
      </c>
      <c r="K8681" t="s">
        <v>89</v>
      </c>
      <c r="L8681" t="e">
        <f t="shared" si="2026"/>
        <v>#VALUE!</v>
      </c>
      <c r="N8681" s="2" t="e">
        <f t="shared" si="2027"/>
        <v>#VALUE!</v>
      </c>
      <c r="O8681" t="s">
        <v>147</v>
      </c>
      <c r="Q8681" t="s">
        <v>424</v>
      </c>
      <c r="R8681" t="str">
        <f t="shared" si="2028"/>
        <v>Average</v>
      </c>
      <c r="S8681" t="str">
        <f t="shared" si="2029"/>
        <v xml:space="preserve"> </v>
      </c>
      <c r="T8681" t="e">
        <f t="shared" si="2030"/>
        <v>#VALUE!</v>
      </c>
      <c r="U8681" t="e">
        <f t="shared" si="2031"/>
        <v>#VALUE!</v>
      </c>
      <c r="V8681" t="e">
        <f t="shared" si="2032"/>
        <v>#VALUE!</v>
      </c>
      <c r="W8681" t="str">
        <f t="shared" si="2033"/>
        <v>Don't Buy</v>
      </c>
      <c r="X8681" t="str">
        <f t="shared" si="2034"/>
        <v>Not Known</v>
      </c>
      <c r="Z8681" t="e">
        <f t="shared" si="2035"/>
        <v>#VALUE!</v>
      </c>
      <c r="AB8681" t="str">
        <f t="shared" si="2036"/>
        <v>0</v>
      </c>
    </row>
    <row r="8682" spans="1:28" x14ac:dyDescent="0.3">
      <c r="A8682">
        <v>8680</v>
      </c>
      <c r="B8682" t="s">
        <v>13737</v>
      </c>
      <c r="C8682" t="str">
        <f t="shared" si="2023"/>
        <v>Long</v>
      </c>
      <c r="D8682">
        <v>4.2</v>
      </c>
      <c r="F8682" s="1">
        <f t="shared" si="2037"/>
        <v>4.2</v>
      </c>
      <c r="G8682" s="1">
        <f t="shared" si="2024"/>
        <v>4.2</v>
      </c>
      <c r="H8682">
        <f t="shared" si="2025"/>
        <v>4.2</v>
      </c>
      <c r="I8682" t="s">
        <v>13576</v>
      </c>
      <c r="J8682" t="s">
        <v>22</v>
      </c>
      <c r="K8682" t="s">
        <v>6402</v>
      </c>
      <c r="L8682" t="str">
        <f t="shared" si="2026"/>
        <v>Established</v>
      </c>
      <c r="N8682" s="2">
        <f t="shared" si="2027"/>
        <v>12</v>
      </c>
      <c r="O8682" t="s">
        <v>222</v>
      </c>
      <c r="P8682" t="s">
        <v>683</v>
      </c>
      <c r="Q8682" t="s">
        <v>80</v>
      </c>
      <c r="R8682" t="str">
        <f t="shared" si="2028"/>
        <v>Great</v>
      </c>
      <c r="S8682" t="str">
        <f t="shared" si="2029"/>
        <v>Great</v>
      </c>
      <c r="T8682" t="b">
        <f t="shared" si="2030"/>
        <v>1</v>
      </c>
      <c r="U8682" t="b">
        <f t="shared" si="2031"/>
        <v>1</v>
      </c>
      <c r="V8682" t="str">
        <f t="shared" si="2032"/>
        <v>Average Company</v>
      </c>
      <c r="W8682" t="str">
        <f t="shared" si="2033"/>
        <v>Don't Buy</v>
      </c>
      <c r="X8682" t="str">
        <f t="shared" si="2034"/>
        <v>Not Known</v>
      </c>
      <c r="Z8682" t="str">
        <f t="shared" si="2035"/>
        <v>None</v>
      </c>
      <c r="AB8682" t="str">
        <f t="shared" si="2036"/>
        <v>0</v>
      </c>
    </row>
    <row r="8683" spans="1:28" x14ac:dyDescent="0.3">
      <c r="A8683">
        <v>8681</v>
      </c>
      <c r="B8683" t="s">
        <v>13738</v>
      </c>
      <c r="C8683" t="str">
        <f t="shared" si="2023"/>
        <v>Long</v>
      </c>
      <c r="D8683">
        <v>4.5999999999999996</v>
      </c>
      <c r="F8683" s="1" t="e">
        <f t="shared" si="2037"/>
        <v>#VALUE!</v>
      </c>
      <c r="G8683" s="1" t="e">
        <f t="shared" si="2024"/>
        <v>#VALUE!</v>
      </c>
      <c r="H8683" t="e">
        <f t="shared" si="2025"/>
        <v>#VALUE!</v>
      </c>
      <c r="I8683" t="s">
        <v>13576</v>
      </c>
      <c r="J8683" t="s">
        <v>10230</v>
      </c>
      <c r="K8683" t="s">
        <v>1308</v>
      </c>
      <c r="L8683" t="e">
        <f t="shared" si="2026"/>
        <v>#VALUE!</v>
      </c>
      <c r="N8683" s="2" t="e">
        <f t="shared" si="2027"/>
        <v>#VALUE!</v>
      </c>
      <c r="Q8683" t="s">
        <v>19</v>
      </c>
      <c r="R8683" t="str">
        <f t="shared" si="2028"/>
        <v>Great</v>
      </c>
      <c r="S8683" t="str">
        <f t="shared" si="2029"/>
        <v>Great</v>
      </c>
      <c r="T8683" t="e">
        <f t="shared" si="2030"/>
        <v>#VALUE!</v>
      </c>
      <c r="U8683" t="e">
        <f t="shared" si="2031"/>
        <v>#VALUE!</v>
      </c>
      <c r="V8683" t="e">
        <f t="shared" si="2032"/>
        <v>#VALUE!</v>
      </c>
      <c r="W8683" t="str">
        <f t="shared" si="2033"/>
        <v>Don't Buy</v>
      </c>
      <c r="X8683" t="str">
        <f t="shared" si="2034"/>
        <v>Not Known</v>
      </c>
      <c r="Z8683" t="e">
        <f t="shared" si="2035"/>
        <v>#VALUE!</v>
      </c>
      <c r="AB8683" t="str">
        <f t="shared" si="2036"/>
        <v>1Million</v>
      </c>
    </row>
    <row r="8684" spans="1:28" x14ac:dyDescent="0.3">
      <c r="A8684">
        <v>8682</v>
      </c>
      <c r="B8684" t="s">
        <v>13739</v>
      </c>
      <c r="C8684" t="str">
        <f t="shared" si="2023"/>
        <v>Short</v>
      </c>
      <c r="D8684">
        <v>4</v>
      </c>
      <c r="F8684" s="1">
        <f t="shared" si="2037"/>
        <v>4</v>
      </c>
      <c r="G8684" s="1">
        <f t="shared" si="2024"/>
        <v>4</v>
      </c>
      <c r="H8684">
        <f t="shared" si="2025"/>
        <v>4</v>
      </c>
      <c r="I8684" t="s">
        <v>13576</v>
      </c>
      <c r="J8684" t="s">
        <v>22</v>
      </c>
      <c r="K8684" t="s">
        <v>7830</v>
      </c>
      <c r="L8684" t="str">
        <f t="shared" si="2026"/>
        <v>Established</v>
      </c>
      <c r="N8684" s="2">
        <f t="shared" si="2027"/>
        <v>14</v>
      </c>
      <c r="O8684" t="s">
        <v>522</v>
      </c>
      <c r="P8684" t="s">
        <v>683</v>
      </c>
      <c r="Q8684" t="s">
        <v>28</v>
      </c>
      <c r="R8684" t="str">
        <f t="shared" si="2028"/>
        <v>Average</v>
      </c>
      <c r="S8684" t="str">
        <f t="shared" si="2029"/>
        <v xml:space="preserve"> </v>
      </c>
      <c r="T8684" t="b">
        <f t="shared" si="2030"/>
        <v>0</v>
      </c>
      <c r="U8684" t="b">
        <f t="shared" si="2031"/>
        <v>1</v>
      </c>
      <c r="V8684" t="str">
        <f t="shared" si="2032"/>
        <v>Average Company</v>
      </c>
      <c r="W8684" t="str">
        <f t="shared" si="2033"/>
        <v>Buy</v>
      </c>
      <c r="X8684" t="str">
        <f t="shared" si="2034"/>
        <v>Not Known</v>
      </c>
      <c r="Z8684" t="str">
        <f t="shared" si="2035"/>
        <v>None</v>
      </c>
      <c r="AB8684" t="str">
        <f t="shared" si="2036"/>
        <v>500K</v>
      </c>
    </row>
    <row r="8685" spans="1:28" x14ac:dyDescent="0.3">
      <c r="A8685">
        <v>8683</v>
      </c>
      <c r="B8685" t="s">
        <v>13740</v>
      </c>
      <c r="C8685" t="str">
        <f t="shared" si="2023"/>
        <v>Short</v>
      </c>
      <c r="D8685">
        <v>4.5</v>
      </c>
      <c r="F8685" s="1">
        <f t="shared" si="2037"/>
        <v>5</v>
      </c>
      <c r="G8685" s="1">
        <f t="shared" si="2024"/>
        <v>5</v>
      </c>
      <c r="H8685">
        <f t="shared" si="2025"/>
        <v>4.5999999999999996</v>
      </c>
      <c r="I8685" t="s">
        <v>13576</v>
      </c>
      <c r="J8685" t="s">
        <v>22</v>
      </c>
      <c r="K8685" t="s">
        <v>3053</v>
      </c>
      <c r="L8685" t="str">
        <f t="shared" si="2026"/>
        <v>Startup</v>
      </c>
      <c r="N8685" s="2">
        <f t="shared" si="2027"/>
        <v>8</v>
      </c>
      <c r="O8685" t="s">
        <v>583</v>
      </c>
      <c r="P8685" t="s">
        <v>691</v>
      </c>
      <c r="Q8685" t="s">
        <v>44</v>
      </c>
      <c r="R8685" t="str">
        <f t="shared" si="2028"/>
        <v>Great</v>
      </c>
      <c r="S8685" t="str">
        <f t="shared" si="2029"/>
        <v>Great</v>
      </c>
      <c r="T8685" t="b">
        <f t="shared" si="2030"/>
        <v>0</v>
      </c>
      <c r="U8685" t="b">
        <f t="shared" si="2031"/>
        <v>1</v>
      </c>
      <c r="V8685" t="str">
        <f t="shared" si="2032"/>
        <v>Average Company</v>
      </c>
      <c r="W8685" t="str">
        <f t="shared" si="2033"/>
        <v>Don't Buy</v>
      </c>
      <c r="X8685" t="str">
        <f t="shared" si="2034"/>
        <v>Not Known</v>
      </c>
      <c r="Z8685" t="str">
        <f t="shared" si="2035"/>
        <v>None</v>
      </c>
      <c r="AB8685" t="str">
        <f t="shared" si="2036"/>
        <v>0</v>
      </c>
    </row>
    <row r="8686" spans="1:28" x14ac:dyDescent="0.3">
      <c r="A8686">
        <v>8684</v>
      </c>
      <c r="B8686" t="s">
        <v>13741</v>
      </c>
      <c r="C8686" t="str">
        <f t="shared" si="2023"/>
        <v>Long</v>
      </c>
      <c r="D8686">
        <v>4.0999999999999996</v>
      </c>
      <c r="F8686" s="1">
        <f t="shared" si="2037"/>
        <v>4.0999999999999996</v>
      </c>
      <c r="G8686" s="1">
        <f t="shared" si="2024"/>
        <v>4.0999999999999996</v>
      </c>
      <c r="H8686">
        <f t="shared" si="2025"/>
        <v>4.0999999999999996</v>
      </c>
      <c r="I8686" t="s">
        <v>13576</v>
      </c>
      <c r="J8686" t="s">
        <v>22</v>
      </c>
      <c r="K8686" t="s">
        <v>4886</v>
      </c>
      <c r="L8686" t="str">
        <f t="shared" si="2026"/>
        <v>Established</v>
      </c>
      <c r="N8686" s="2">
        <f t="shared" si="2027"/>
        <v>10</v>
      </c>
      <c r="O8686" t="s">
        <v>234</v>
      </c>
      <c r="P8686" t="s">
        <v>1261</v>
      </c>
      <c r="Q8686" t="s">
        <v>19</v>
      </c>
      <c r="R8686" t="str">
        <f t="shared" si="2028"/>
        <v>Great</v>
      </c>
      <c r="S8686" t="str">
        <f t="shared" si="2029"/>
        <v>Great</v>
      </c>
      <c r="T8686" t="b">
        <f t="shared" si="2030"/>
        <v>0</v>
      </c>
      <c r="U8686" t="b">
        <f t="shared" si="2031"/>
        <v>1</v>
      </c>
      <c r="V8686" t="str">
        <f t="shared" si="2032"/>
        <v>Average Company</v>
      </c>
      <c r="W8686" t="str">
        <f t="shared" si="2033"/>
        <v>Don't Buy</v>
      </c>
      <c r="X8686" t="str">
        <f t="shared" si="2034"/>
        <v>Not Known</v>
      </c>
      <c r="Z8686" t="str">
        <f t="shared" si="2035"/>
        <v>None</v>
      </c>
      <c r="AB8686" t="str">
        <f t="shared" si="2036"/>
        <v>1Million</v>
      </c>
    </row>
    <row r="8687" spans="1:28" x14ac:dyDescent="0.3">
      <c r="A8687">
        <v>8685</v>
      </c>
      <c r="B8687" t="s">
        <v>13742</v>
      </c>
      <c r="C8687" t="str">
        <f t="shared" si="2023"/>
        <v>Long</v>
      </c>
      <c r="D8687">
        <v>4.2</v>
      </c>
      <c r="F8687" s="1">
        <f t="shared" si="2037"/>
        <v>4.2</v>
      </c>
      <c r="G8687" s="1">
        <f t="shared" si="2024"/>
        <v>4.2</v>
      </c>
      <c r="H8687">
        <f t="shared" si="2025"/>
        <v>4.2</v>
      </c>
      <c r="I8687" t="s">
        <v>13576</v>
      </c>
      <c r="J8687" t="s">
        <v>22</v>
      </c>
      <c r="K8687" t="s">
        <v>5003</v>
      </c>
      <c r="L8687" t="str">
        <f t="shared" si="2026"/>
        <v>Established</v>
      </c>
      <c r="N8687" s="2">
        <f t="shared" si="2027"/>
        <v>38</v>
      </c>
      <c r="O8687" t="s">
        <v>357</v>
      </c>
      <c r="P8687" t="s">
        <v>683</v>
      </c>
      <c r="Q8687" t="s">
        <v>378</v>
      </c>
      <c r="R8687" t="str">
        <f t="shared" si="2028"/>
        <v>Great</v>
      </c>
      <c r="S8687" t="str">
        <f t="shared" si="2029"/>
        <v>Great</v>
      </c>
      <c r="T8687" t="b">
        <f t="shared" si="2030"/>
        <v>1</v>
      </c>
      <c r="U8687" t="b">
        <f t="shared" si="2031"/>
        <v>1</v>
      </c>
      <c r="V8687" t="str">
        <f t="shared" si="2032"/>
        <v>Top Company</v>
      </c>
      <c r="W8687" t="str">
        <f t="shared" si="2033"/>
        <v>Buy</v>
      </c>
      <c r="X8687" t="str">
        <f t="shared" si="2034"/>
        <v>Not Known</v>
      </c>
      <c r="Z8687" t="str">
        <f t="shared" si="2035"/>
        <v>None</v>
      </c>
      <c r="AB8687" t="str">
        <f t="shared" si="2036"/>
        <v>0</v>
      </c>
    </row>
    <row r="8688" spans="1:28" x14ac:dyDescent="0.3">
      <c r="A8688">
        <v>8686</v>
      </c>
      <c r="B8688" t="s">
        <v>13743</v>
      </c>
      <c r="C8688" t="str">
        <f t="shared" si="2023"/>
        <v>Long</v>
      </c>
      <c r="D8688">
        <v>4.2</v>
      </c>
      <c r="F8688" s="1">
        <f t="shared" si="2037"/>
        <v>4.2</v>
      </c>
      <c r="G8688" s="1">
        <f t="shared" si="2024"/>
        <v>4.2</v>
      </c>
      <c r="H8688">
        <f t="shared" si="2025"/>
        <v>4.2</v>
      </c>
      <c r="I8688" t="s">
        <v>13744</v>
      </c>
      <c r="J8688" t="s">
        <v>10</v>
      </c>
      <c r="K8688" t="s">
        <v>4931</v>
      </c>
      <c r="L8688" t="str">
        <f t="shared" si="2026"/>
        <v>Established</v>
      </c>
      <c r="N8688" s="2">
        <f t="shared" si="2027"/>
        <v>27</v>
      </c>
      <c r="O8688" t="s">
        <v>109</v>
      </c>
      <c r="P8688" t="s">
        <v>3614</v>
      </c>
      <c r="Q8688" t="s">
        <v>846</v>
      </c>
      <c r="R8688" t="str">
        <f t="shared" si="2028"/>
        <v>Great</v>
      </c>
      <c r="S8688" t="str">
        <f t="shared" si="2029"/>
        <v>Great</v>
      </c>
      <c r="T8688" t="b">
        <f t="shared" si="2030"/>
        <v>1</v>
      </c>
      <c r="U8688" t="b">
        <f t="shared" si="2031"/>
        <v>1</v>
      </c>
      <c r="V8688" t="str">
        <f t="shared" si="2032"/>
        <v>Top Company</v>
      </c>
      <c r="W8688" t="str">
        <f t="shared" si="2033"/>
        <v>Don't Buy</v>
      </c>
      <c r="X8688" t="str">
        <f t="shared" si="2034"/>
        <v>Not Known</v>
      </c>
      <c r="Z8688" t="str">
        <f t="shared" si="2035"/>
        <v>None</v>
      </c>
      <c r="AB8688" t="str">
        <f t="shared" si="2036"/>
        <v>0</v>
      </c>
    </row>
    <row r="8689" spans="1:28" x14ac:dyDescent="0.3">
      <c r="A8689">
        <v>8687</v>
      </c>
      <c r="B8689" t="s">
        <v>13745</v>
      </c>
      <c r="C8689" t="str">
        <f t="shared" si="2023"/>
        <v>Short</v>
      </c>
      <c r="D8689">
        <v>3.9</v>
      </c>
      <c r="F8689" s="1">
        <f t="shared" si="2037"/>
        <v>3.9</v>
      </c>
      <c r="G8689" s="1">
        <f t="shared" si="2024"/>
        <v>3.9</v>
      </c>
      <c r="H8689">
        <f t="shared" si="2025"/>
        <v>3.9</v>
      </c>
      <c r="I8689" t="s">
        <v>13744</v>
      </c>
      <c r="J8689" t="s">
        <v>22</v>
      </c>
      <c r="K8689" t="s">
        <v>13746</v>
      </c>
      <c r="L8689" t="str">
        <f t="shared" si="2026"/>
        <v>Established</v>
      </c>
      <c r="N8689" s="2">
        <f t="shared" si="2027"/>
        <v>69</v>
      </c>
      <c r="O8689" t="s">
        <v>1402</v>
      </c>
      <c r="P8689" t="s">
        <v>147</v>
      </c>
      <c r="Q8689" t="s">
        <v>117</v>
      </c>
      <c r="R8689" t="str">
        <f t="shared" si="2028"/>
        <v>Average</v>
      </c>
      <c r="S8689" t="str">
        <f t="shared" si="2029"/>
        <v xml:space="preserve"> </v>
      </c>
      <c r="T8689" t="b">
        <f t="shared" si="2030"/>
        <v>0</v>
      </c>
      <c r="U8689" t="b">
        <f t="shared" si="2031"/>
        <v>1</v>
      </c>
      <c r="V8689" t="str">
        <f t="shared" si="2032"/>
        <v>Average Company</v>
      </c>
      <c r="W8689" t="str">
        <f t="shared" si="2033"/>
        <v>Don't Buy</v>
      </c>
      <c r="X8689" t="str">
        <f t="shared" si="2034"/>
        <v>Not Known</v>
      </c>
      <c r="Z8689" t="str">
        <f t="shared" si="2035"/>
        <v>None</v>
      </c>
      <c r="AB8689" t="str">
        <f t="shared" si="2036"/>
        <v>0</v>
      </c>
    </row>
    <row r="8690" spans="1:28" x14ac:dyDescent="0.3">
      <c r="A8690">
        <v>8688</v>
      </c>
      <c r="B8690" t="s">
        <v>13747</v>
      </c>
      <c r="C8690" t="str">
        <f t="shared" si="2023"/>
        <v>Long</v>
      </c>
      <c r="D8690">
        <v>4</v>
      </c>
      <c r="F8690" s="1">
        <f t="shared" si="2037"/>
        <v>4</v>
      </c>
      <c r="G8690" s="1">
        <f t="shared" si="2024"/>
        <v>4</v>
      </c>
      <c r="H8690">
        <f t="shared" si="2025"/>
        <v>4</v>
      </c>
      <c r="I8690" t="s">
        <v>13744</v>
      </c>
      <c r="J8690" t="s">
        <v>22</v>
      </c>
      <c r="K8690" t="s">
        <v>1985</v>
      </c>
      <c r="L8690" t="str">
        <f t="shared" si="2026"/>
        <v>Established</v>
      </c>
      <c r="N8690" s="2">
        <f t="shared" si="2027"/>
        <v>14</v>
      </c>
      <c r="O8690" t="s">
        <v>522</v>
      </c>
      <c r="P8690" t="s">
        <v>683</v>
      </c>
      <c r="Q8690" t="s">
        <v>479</v>
      </c>
      <c r="R8690" t="str">
        <f t="shared" si="2028"/>
        <v>Average</v>
      </c>
      <c r="S8690" t="str">
        <f t="shared" si="2029"/>
        <v xml:space="preserve"> </v>
      </c>
      <c r="T8690" t="b">
        <f t="shared" si="2030"/>
        <v>0</v>
      </c>
      <c r="U8690" t="b">
        <f t="shared" si="2031"/>
        <v>1</v>
      </c>
      <c r="V8690" t="str">
        <f t="shared" si="2032"/>
        <v>Average Company</v>
      </c>
      <c r="W8690" t="str">
        <f t="shared" si="2033"/>
        <v>Don't Buy</v>
      </c>
      <c r="X8690" t="str">
        <f t="shared" si="2034"/>
        <v>Not Known</v>
      </c>
      <c r="Z8690" t="str">
        <f t="shared" si="2035"/>
        <v>None</v>
      </c>
      <c r="AB8690" t="str">
        <f t="shared" si="2036"/>
        <v>0</v>
      </c>
    </row>
    <row r="8691" spans="1:28" x14ac:dyDescent="0.3">
      <c r="A8691">
        <v>8689</v>
      </c>
      <c r="B8691" t="s">
        <v>13748</v>
      </c>
      <c r="C8691" t="str">
        <f t="shared" si="2023"/>
        <v>Long</v>
      </c>
      <c r="D8691">
        <v>3.1</v>
      </c>
      <c r="F8691" s="1">
        <f t="shared" si="2037"/>
        <v>3.1</v>
      </c>
      <c r="G8691" s="1">
        <f t="shared" si="2024"/>
        <v>3.1</v>
      </c>
      <c r="H8691">
        <f t="shared" si="2025"/>
        <v>3.1</v>
      </c>
      <c r="I8691" t="s">
        <v>13744</v>
      </c>
      <c r="J8691" t="s">
        <v>22</v>
      </c>
      <c r="K8691" t="s">
        <v>9602</v>
      </c>
      <c r="L8691" t="str">
        <f t="shared" si="2026"/>
        <v>Established</v>
      </c>
      <c r="N8691" s="2">
        <f t="shared" si="2027"/>
        <v>41</v>
      </c>
      <c r="O8691" t="s">
        <v>39</v>
      </c>
      <c r="P8691" t="s">
        <v>683</v>
      </c>
      <c r="Q8691" t="s">
        <v>2258</v>
      </c>
      <c r="R8691" t="str">
        <f t="shared" si="2028"/>
        <v>Average</v>
      </c>
      <c r="S8691" t="str">
        <f t="shared" si="2029"/>
        <v xml:space="preserve"> </v>
      </c>
      <c r="T8691" t="b">
        <f t="shared" si="2030"/>
        <v>0</v>
      </c>
      <c r="U8691" t="b">
        <f t="shared" si="2031"/>
        <v>0</v>
      </c>
      <c r="V8691" t="str">
        <f t="shared" si="2032"/>
        <v>Average Company</v>
      </c>
      <c r="W8691" t="str">
        <f t="shared" si="2033"/>
        <v>Don't Buy</v>
      </c>
      <c r="X8691" t="str">
        <f t="shared" si="2034"/>
        <v>Not Known</v>
      </c>
      <c r="Z8691" t="str">
        <f t="shared" si="2035"/>
        <v>None</v>
      </c>
      <c r="AB8691" t="str">
        <f t="shared" si="2036"/>
        <v>0</v>
      </c>
    </row>
    <row r="8692" spans="1:28" x14ac:dyDescent="0.3">
      <c r="A8692">
        <v>8690</v>
      </c>
      <c r="B8692" t="s">
        <v>13749</v>
      </c>
      <c r="C8692" t="str">
        <f t="shared" si="2023"/>
        <v>Long</v>
      </c>
      <c r="D8692">
        <v>3.7</v>
      </c>
      <c r="F8692" s="1">
        <f t="shared" si="2037"/>
        <v>3.7</v>
      </c>
      <c r="G8692" s="1">
        <f t="shared" si="2024"/>
        <v>3.7</v>
      </c>
      <c r="H8692">
        <f t="shared" si="2025"/>
        <v>3.7</v>
      </c>
      <c r="I8692" t="s">
        <v>13744</v>
      </c>
      <c r="J8692" t="s">
        <v>22</v>
      </c>
      <c r="K8692" t="s">
        <v>7656</v>
      </c>
      <c r="L8692" t="str">
        <f t="shared" si="2026"/>
        <v>Established</v>
      </c>
      <c r="N8692" s="2">
        <f t="shared" si="2027"/>
        <v>47</v>
      </c>
      <c r="O8692" t="s">
        <v>258</v>
      </c>
      <c r="P8692" t="s">
        <v>1308</v>
      </c>
      <c r="Q8692" t="s">
        <v>362</v>
      </c>
      <c r="R8692" t="str">
        <f t="shared" si="2028"/>
        <v>Average</v>
      </c>
      <c r="S8692" t="str">
        <f t="shared" si="2029"/>
        <v xml:space="preserve"> </v>
      </c>
      <c r="T8692" t="b">
        <f t="shared" si="2030"/>
        <v>0</v>
      </c>
      <c r="U8692" t="b">
        <f t="shared" si="2031"/>
        <v>1</v>
      </c>
      <c r="V8692" t="str">
        <f t="shared" si="2032"/>
        <v>Average Company</v>
      </c>
      <c r="W8692" t="str">
        <f t="shared" si="2033"/>
        <v>Don't Buy</v>
      </c>
      <c r="X8692" t="str">
        <f t="shared" si="2034"/>
        <v>Not Known</v>
      </c>
      <c r="Z8692" t="str">
        <f t="shared" si="2035"/>
        <v>None</v>
      </c>
      <c r="AB8692" t="str">
        <f t="shared" si="2036"/>
        <v>0</v>
      </c>
    </row>
    <row r="8693" spans="1:28" x14ac:dyDescent="0.3">
      <c r="A8693">
        <v>8691</v>
      </c>
      <c r="B8693" t="s">
        <v>13750</v>
      </c>
      <c r="C8693" t="str">
        <f t="shared" si="2023"/>
        <v>Long</v>
      </c>
      <c r="D8693">
        <v>3.6</v>
      </c>
      <c r="F8693" s="1">
        <f t="shared" si="2037"/>
        <v>3.6</v>
      </c>
      <c r="G8693" s="1">
        <f t="shared" si="2024"/>
        <v>3.6</v>
      </c>
      <c r="H8693">
        <f t="shared" si="2025"/>
        <v>3.6</v>
      </c>
      <c r="I8693" t="s">
        <v>13744</v>
      </c>
      <c r="J8693" t="s">
        <v>10</v>
      </c>
      <c r="K8693" t="s">
        <v>6745</v>
      </c>
      <c r="L8693" t="str">
        <f t="shared" si="2026"/>
        <v>Established</v>
      </c>
      <c r="N8693" s="2">
        <f t="shared" si="2027"/>
        <v>52</v>
      </c>
      <c r="O8693" t="s">
        <v>925</v>
      </c>
      <c r="P8693" t="s">
        <v>147</v>
      </c>
      <c r="Q8693" t="s">
        <v>80</v>
      </c>
      <c r="R8693" t="str">
        <f t="shared" si="2028"/>
        <v>Average</v>
      </c>
      <c r="S8693" t="str">
        <f t="shared" si="2029"/>
        <v xml:space="preserve"> </v>
      </c>
      <c r="T8693" t="b">
        <f t="shared" si="2030"/>
        <v>0</v>
      </c>
      <c r="U8693" t="b">
        <f t="shared" si="2031"/>
        <v>1</v>
      </c>
      <c r="V8693" t="str">
        <f t="shared" si="2032"/>
        <v>Average Company</v>
      </c>
      <c r="W8693" t="str">
        <f t="shared" si="2033"/>
        <v>Don't Buy</v>
      </c>
      <c r="X8693" t="str">
        <f t="shared" si="2034"/>
        <v>Not Known</v>
      </c>
      <c r="Z8693" t="str">
        <f t="shared" si="2035"/>
        <v>None</v>
      </c>
      <c r="AB8693" t="str">
        <f t="shared" si="2036"/>
        <v>0</v>
      </c>
    </row>
    <row r="8694" spans="1:28" x14ac:dyDescent="0.3">
      <c r="A8694">
        <v>8692</v>
      </c>
      <c r="B8694" t="s">
        <v>13751</v>
      </c>
      <c r="C8694" t="str">
        <f t="shared" si="2023"/>
        <v>Long</v>
      </c>
      <c r="D8694">
        <v>4.2</v>
      </c>
      <c r="F8694" s="1">
        <f t="shared" si="2037"/>
        <v>4.2</v>
      </c>
      <c r="G8694" s="1">
        <f t="shared" si="2024"/>
        <v>4.2</v>
      </c>
      <c r="H8694">
        <f t="shared" si="2025"/>
        <v>4.2</v>
      </c>
      <c r="I8694" t="s">
        <v>13744</v>
      </c>
      <c r="J8694" t="s">
        <v>22</v>
      </c>
      <c r="K8694" t="s">
        <v>13752</v>
      </c>
      <c r="L8694" t="str">
        <f t="shared" si="2026"/>
        <v>Established</v>
      </c>
      <c r="N8694" s="2">
        <f t="shared" si="2027"/>
        <v>25</v>
      </c>
      <c r="O8694" t="s">
        <v>54</v>
      </c>
      <c r="P8694" t="s">
        <v>1308</v>
      </c>
      <c r="Q8694" t="s">
        <v>50</v>
      </c>
      <c r="R8694" t="str">
        <f t="shared" si="2028"/>
        <v>Great</v>
      </c>
      <c r="S8694" t="str">
        <f t="shared" si="2029"/>
        <v>Great</v>
      </c>
      <c r="T8694" t="b">
        <f t="shared" si="2030"/>
        <v>1</v>
      </c>
      <c r="U8694" t="b">
        <f t="shared" si="2031"/>
        <v>1</v>
      </c>
      <c r="V8694" t="str">
        <f t="shared" si="2032"/>
        <v>Top Company</v>
      </c>
      <c r="W8694" t="str">
        <f t="shared" si="2033"/>
        <v>Don't Buy</v>
      </c>
      <c r="X8694" t="str">
        <f t="shared" si="2034"/>
        <v>Not Known</v>
      </c>
      <c r="Z8694" t="str">
        <f t="shared" si="2035"/>
        <v>None</v>
      </c>
      <c r="AB8694" t="str">
        <f t="shared" si="2036"/>
        <v>0</v>
      </c>
    </row>
    <row r="8695" spans="1:28" x14ac:dyDescent="0.3">
      <c r="A8695">
        <v>8693</v>
      </c>
      <c r="B8695" t="s">
        <v>13753</v>
      </c>
      <c r="C8695" t="str">
        <f t="shared" si="2023"/>
        <v>Long</v>
      </c>
      <c r="D8695">
        <v>4</v>
      </c>
      <c r="F8695" s="1">
        <f t="shared" si="2037"/>
        <v>4</v>
      </c>
      <c r="G8695" s="1">
        <f t="shared" si="2024"/>
        <v>4</v>
      </c>
      <c r="H8695">
        <f t="shared" si="2025"/>
        <v>4</v>
      </c>
      <c r="I8695" t="s">
        <v>13744</v>
      </c>
      <c r="J8695" t="s">
        <v>10</v>
      </c>
      <c r="K8695" t="s">
        <v>7238</v>
      </c>
      <c r="L8695" t="str">
        <f t="shared" si="2026"/>
        <v>Established</v>
      </c>
      <c r="N8695" s="2">
        <f t="shared" si="2027"/>
        <v>48</v>
      </c>
      <c r="O8695" t="s">
        <v>752</v>
      </c>
      <c r="P8695" t="s">
        <v>1308</v>
      </c>
      <c r="Q8695" t="s">
        <v>551</v>
      </c>
      <c r="R8695" t="str">
        <f t="shared" si="2028"/>
        <v>Average</v>
      </c>
      <c r="S8695" t="str">
        <f t="shared" si="2029"/>
        <v xml:space="preserve"> </v>
      </c>
      <c r="T8695" t="b">
        <f t="shared" si="2030"/>
        <v>0</v>
      </c>
      <c r="U8695" t="b">
        <f t="shared" si="2031"/>
        <v>1</v>
      </c>
      <c r="V8695" t="str">
        <f t="shared" si="2032"/>
        <v>Average Company</v>
      </c>
      <c r="W8695" t="str">
        <f t="shared" si="2033"/>
        <v>Don't Buy</v>
      </c>
      <c r="X8695" t="str">
        <f t="shared" si="2034"/>
        <v>Not Known</v>
      </c>
      <c r="Z8695" t="str">
        <f t="shared" si="2035"/>
        <v>None</v>
      </c>
      <c r="AB8695" t="str">
        <f t="shared" si="2036"/>
        <v>0</v>
      </c>
    </row>
    <row r="8696" spans="1:28" x14ac:dyDescent="0.3">
      <c r="A8696">
        <v>8694</v>
      </c>
      <c r="B8696" t="s">
        <v>13754</v>
      </c>
      <c r="C8696" t="str">
        <f t="shared" si="2023"/>
        <v>Long</v>
      </c>
      <c r="D8696">
        <v>3.8</v>
      </c>
      <c r="F8696" s="1">
        <f t="shared" si="2037"/>
        <v>3.8</v>
      </c>
      <c r="G8696" s="1">
        <f t="shared" si="2024"/>
        <v>3.8</v>
      </c>
      <c r="H8696">
        <f t="shared" si="2025"/>
        <v>3.8</v>
      </c>
      <c r="I8696" t="s">
        <v>13744</v>
      </c>
      <c r="J8696" t="s">
        <v>10</v>
      </c>
      <c r="K8696" t="s">
        <v>4954</v>
      </c>
      <c r="L8696" t="str">
        <f t="shared" si="2026"/>
        <v>Established</v>
      </c>
      <c r="N8696" s="2">
        <f t="shared" si="2027"/>
        <v>21</v>
      </c>
      <c r="O8696" t="s">
        <v>321</v>
      </c>
      <c r="P8696" t="s">
        <v>1308</v>
      </c>
      <c r="Q8696" t="s">
        <v>44</v>
      </c>
      <c r="R8696" t="str">
        <f t="shared" si="2028"/>
        <v>Average</v>
      </c>
      <c r="S8696" t="str">
        <f t="shared" si="2029"/>
        <v xml:space="preserve"> </v>
      </c>
      <c r="T8696" t="b">
        <f t="shared" si="2030"/>
        <v>0</v>
      </c>
      <c r="U8696" t="b">
        <f t="shared" si="2031"/>
        <v>1</v>
      </c>
      <c r="V8696" t="str">
        <f t="shared" si="2032"/>
        <v>Average Company</v>
      </c>
      <c r="W8696" t="str">
        <f t="shared" si="2033"/>
        <v>Don't Buy</v>
      </c>
      <c r="X8696" t="str">
        <f t="shared" si="2034"/>
        <v>Not Known</v>
      </c>
      <c r="Z8696" t="str">
        <f t="shared" si="2035"/>
        <v>None</v>
      </c>
      <c r="AB8696" t="str">
        <f t="shared" si="2036"/>
        <v>0</v>
      </c>
    </row>
    <row r="8697" spans="1:28" x14ac:dyDescent="0.3">
      <c r="A8697">
        <v>8695</v>
      </c>
      <c r="B8697" t="s">
        <v>13755</v>
      </c>
      <c r="C8697" t="str">
        <f t="shared" si="2023"/>
        <v>Long</v>
      </c>
      <c r="D8697">
        <v>3.6</v>
      </c>
      <c r="F8697" s="1">
        <f t="shared" si="2037"/>
        <v>3.6</v>
      </c>
      <c r="G8697" s="1">
        <f t="shared" si="2024"/>
        <v>3.6</v>
      </c>
      <c r="H8697">
        <f t="shared" si="2025"/>
        <v>3.6</v>
      </c>
      <c r="I8697" t="s">
        <v>13744</v>
      </c>
      <c r="J8697" t="s">
        <v>22</v>
      </c>
      <c r="K8697" t="s">
        <v>8166</v>
      </c>
      <c r="L8697" t="str">
        <f t="shared" si="2026"/>
        <v>Established</v>
      </c>
      <c r="N8697" s="2">
        <f t="shared" si="2027"/>
        <v>11</v>
      </c>
      <c r="O8697" t="s">
        <v>146</v>
      </c>
      <c r="P8697" t="s">
        <v>1308</v>
      </c>
      <c r="Q8697" t="s">
        <v>28</v>
      </c>
      <c r="R8697" t="str">
        <f t="shared" si="2028"/>
        <v>Average</v>
      </c>
      <c r="S8697" t="str">
        <f t="shared" si="2029"/>
        <v xml:space="preserve"> </v>
      </c>
      <c r="T8697" t="b">
        <f t="shared" si="2030"/>
        <v>0</v>
      </c>
      <c r="U8697" t="b">
        <f t="shared" si="2031"/>
        <v>1</v>
      </c>
      <c r="V8697" t="str">
        <f t="shared" si="2032"/>
        <v>Average Company</v>
      </c>
      <c r="W8697" t="str">
        <f t="shared" si="2033"/>
        <v>Don't Buy</v>
      </c>
      <c r="X8697" t="str">
        <f t="shared" si="2034"/>
        <v>Not Known</v>
      </c>
      <c r="Z8697" t="str">
        <f t="shared" si="2035"/>
        <v>None</v>
      </c>
      <c r="AB8697" t="str">
        <f t="shared" si="2036"/>
        <v>500K</v>
      </c>
    </row>
    <row r="8698" spans="1:28" x14ac:dyDescent="0.3">
      <c r="A8698">
        <v>8696</v>
      </c>
      <c r="B8698" t="s">
        <v>13756</v>
      </c>
      <c r="C8698" t="str">
        <f t="shared" si="2023"/>
        <v>Long</v>
      </c>
      <c r="D8698">
        <v>4.2</v>
      </c>
      <c r="F8698" s="1">
        <f t="shared" si="2037"/>
        <v>4.2</v>
      </c>
      <c r="G8698" s="1">
        <f t="shared" si="2024"/>
        <v>4.2</v>
      </c>
      <c r="H8698">
        <f t="shared" si="2025"/>
        <v>4.2</v>
      </c>
      <c r="I8698" t="s">
        <v>13744</v>
      </c>
      <c r="J8698" t="s">
        <v>13757</v>
      </c>
      <c r="K8698" t="s">
        <v>375</v>
      </c>
      <c r="L8698" t="str">
        <f t="shared" si="2026"/>
        <v>Established</v>
      </c>
      <c r="N8698" s="2">
        <f t="shared" si="2027"/>
        <v>51</v>
      </c>
      <c r="O8698" t="s">
        <v>1308</v>
      </c>
      <c r="Q8698" t="s">
        <v>80</v>
      </c>
      <c r="R8698" t="str">
        <f t="shared" si="2028"/>
        <v>Great</v>
      </c>
      <c r="S8698" t="str">
        <f t="shared" si="2029"/>
        <v>Great</v>
      </c>
      <c r="T8698" t="b">
        <f t="shared" si="2030"/>
        <v>1</v>
      </c>
      <c r="U8698" t="b">
        <f t="shared" si="2031"/>
        <v>1</v>
      </c>
      <c r="V8698" t="str">
        <f t="shared" si="2032"/>
        <v>Top Company</v>
      </c>
      <c r="W8698" t="str">
        <f t="shared" si="2033"/>
        <v>Don't Buy</v>
      </c>
      <c r="X8698" t="str">
        <f t="shared" si="2034"/>
        <v>Not Known</v>
      </c>
      <c r="Z8698" t="str">
        <f t="shared" si="2035"/>
        <v>None</v>
      </c>
      <c r="AB8698" t="str">
        <f t="shared" si="2036"/>
        <v>0</v>
      </c>
    </row>
    <row r="8699" spans="1:28" x14ac:dyDescent="0.3">
      <c r="A8699">
        <v>8697</v>
      </c>
      <c r="B8699" t="s">
        <v>13758</v>
      </c>
      <c r="C8699" t="str">
        <f t="shared" si="2023"/>
        <v>Long</v>
      </c>
      <c r="D8699">
        <v>4.0999999999999996</v>
      </c>
      <c r="F8699" s="1">
        <f t="shared" si="2037"/>
        <v>4.0999999999999996</v>
      </c>
      <c r="G8699" s="1">
        <f t="shared" si="2024"/>
        <v>4.0999999999999996</v>
      </c>
      <c r="H8699">
        <f t="shared" si="2025"/>
        <v>4.0999999999999996</v>
      </c>
      <c r="I8699" t="s">
        <v>13744</v>
      </c>
      <c r="J8699" t="s">
        <v>22</v>
      </c>
      <c r="K8699" t="s">
        <v>10444</v>
      </c>
      <c r="L8699" t="str">
        <f t="shared" si="2026"/>
        <v>Established</v>
      </c>
      <c r="N8699" s="2">
        <f t="shared" si="2027"/>
        <v>18</v>
      </c>
      <c r="O8699" t="s">
        <v>200</v>
      </c>
      <c r="P8699" t="s">
        <v>147</v>
      </c>
      <c r="Q8699" t="s">
        <v>28</v>
      </c>
      <c r="R8699" t="str">
        <f t="shared" si="2028"/>
        <v>Great</v>
      </c>
      <c r="S8699" t="str">
        <f t="shared" si="2029"/>
        <v>Great</v>
      </c>
      <c r="T8699" t="b">
        <f t="shared" si="2030"/>
        <v>1</v>
      </c>
      <c r="U8699" t="b">
        <f t="shared" si="2031"/>
        <v>1</v>
      </c>
      <c r="V8699" t="str">
        <f t="shared" si="2032"/>
        <v>Average Company</v>
      </c>
      <c r="W8699" t="str">
        <f t="shared" si="2033"/>
        <v>Don't Buy</v>
      </c>
      <c r="X8699" t="str">
        <f t="shared" si="2034"/>
        <v>Not Known</v>
      </c>
      <c r="Z8699" t="str">
        <f t="shared" si="2035"/>
        <v>None</v>
      </c>
      <c r="AB8699" t="str">
        <f t="shared" si="2036"/>
        <v>1Million</v>
      </c>
    </row>
    <row r="8700" spans="1:28" x14ac:dyDescent="0.3">
      <c r="A8700">
        <v>8698</v>
      </c>
      <c r="B8700" t="s">
        <v>13759</v>
      </c>
      <c r="C8700" t="str">
        <f t="shared" si="2023"/>
        <v>Long</v>
      </c>
      <c r="D8700">
        <v>4.9000000000000004</v>
      </c>
      <c r="F8700" s="1">
        <f t="shared" si="2037"/>
        <v>5</v>
      </c>
      <c r="G8700" s="1">
        <f t="shared" si="2024"/>
        <v>5.4</v>
      </c>
      <c r="H8700">
        <f t="shared" si="2025"/>
        <v>5</v>
      </c>
      <c r="I8700" t="s">
        <v>13744</v>
      </c>
      <c r="J8700" t="s">
        <v>22</v>
      </c>
      <c r="K8700" t="s">
        <v>5633</v>
      </c>
      <c r="L8700" t="str">
        <f t="shared" si="2026"/>
        <v>Startup</v>
      </c>
      <c r="N8700" s="2">
        <f t="shared" si="2027"/>
        <v>6</v>
      </c>
      <c r="O8700" t="s">
        <v>217</v>
      </c>
      <c r="P8700" t="s">
        <v>1261</v>
      </c>
      <c r="Q8700" t="s">
        <v>8613</v>
      </c>
      <c r="R8700" t="str">
        <f t="shared" si="2028"/>
        <v>Great</v>
      </c>
      <c r="S8700" t="str">
        <f t="shared" si="2029"/>
        <v>Great</v>
      </c>
      <c r="T8700" t="b">
        <f t="shared" si="2030"/>
        <v>0</v>
      </c>
      <c r="U8700" t="b">
        <f t="shared" si="2031"/>
        <v>1</v>
      </c>
      <c r="V8700" t="str">
        <f t="shared" si="2032"/>
        <v>Average Company</v>
      </c>
      <c r="W8700" t="str">
        <f t="shared" si="2033"/>
        <v>Don't Buy</v>
      </c>
      <c r="X8700" t="str">
        <f t="shared" si="2034"/>
        <v>Not Known</v>
      </c>
      <c r="Z8700" t="str">
        <f t="shared" si="2035"/>
        <v>Silicon Valley Startups</v>
      </c>
      <c r="AB8700" t="str">
        <f t="shared" si="2036"/>
        <v>0</v>
      </c>
    </row>
    <row r="8701" spans="1:28" x14ac:dyDescent="0.3">
      <c r="A8701">
        <v>8699</v>
      </c>
      <c r="B8701" t="s">
        <v>13760</v>
      </c>
      <c r="C8701" t="str">
        <f t="shared" si="2023"/>
        <v>Long</v>
      </c>
      <c r="D8701">
        <v>3.9</v>
      </c>
      <c r="F8701" s="1">
        <f t="shared" si="2037"/>
        <v>3.9</v>
      </c>
      <c r="G8701" s="1">
        <f t="shared" si="2024"/>
        <v>3.9</v>
      </c>
      <c r="H8701">
        <f t="shared" si="2025"/>
        <v>3.9</v>
      </c>
      <c r="I8701" t="s">
        <v>13744</v>
      </c>
      <c r="J8701" t="s">
        <v>13761</v>
      </c>
      <c r="K8701" t="s">
        <v>96</v>
      </c>
      <c r="L8701" t="str">
        <f t="shared" si="2026"/>
        <v>Established</v>
      </c>
      <c r="N8701" s="2">
        <f t="shared" si="2027"/>
        <v>20</v>
      </c>
      <c r="O8701" t="s">
        <v>683</v>
      </c>
      <c r="Q8701" t="s">
        <v>13518</v>
      </c>
      <c r="R8701" t="str">
        <f t="shared" si="2028"/>
        <v>Average</v>
      </c>
      <c r="S8701" t="str">
        <f t="shared" si="2029"/>
        <v xml:space="preserve"> </v>
      </c>
      <c r="T8701" t="b">
        <f t="shared" si="2030"/>
        <v>0</v>
      </c>
      <c r="U8701" t="b">
        <f t="shared" si="2031"/>
        <v>1</v>
      </c>
      <c r="V8701" t="str">
        <f t="shared" si="2032"/>
        <v>Average Company</v>
      </c>
      <c r="W8701" t="str">
        <f t="shared" si="2033"/>
        <v>Buy</v>
      </c>
      <c r="X8701" t="str">
        <f t="shared" si="2034"/>
        <v>Not Known</v>
      </c>
      <c r="Z8701" t="str">
        <f t="shared" si="2035"/>
        <v>None</v>
      </c>
      <c r="AB8701" t="str">
        <f t="shared" si="2036"/>
        <v>0</v>
      </c>
    </row>
    <row r="8702" spans="1:28" x14ac:dyDescent="0.3">
      <c r="A8702">
        <v>8700</v>
      </c>
      <c r="B8702" t="s">
        <v>13762</v>
      </c>
      <c r="C8702" t="str">
        <f t="shared" si="2023"/>
        <v>Long</v>
      </c>
      <c r="D8702">
        <v>3.7</v>
      </c>
      <c r="F8702" s="1">
        <f t="shared" si="2037"/>
        <v>3.7</v>
      </c>
      <c r="G8702" s="1">
        <f t="shared" si="2024"/>
        <v>3.7</v>
      </c>
      <c r="H8702">
        <f t="shared" si="2025"/>
        <v>3.7</v>
      </c>
      <c r="I8702" t="s">
        <v>13744</v>
      </c>
      <c r="J8702" t="s">
        <v>22</v>
      </c>
      <c r="K8702" t="s">
        <v>3695</v>
      </c>
      <c r="L8702" t="str">
        <f t="shared" si="2026"/>
        <v>Established</v>
      </c>
      <c r="N8702" s="2">
        <f t="shared" si="2027"/>
        <v>18</v>
      </c>
      <c r="O8702" t="s">
        <v>200</v>
      </c>
      <c r="P8702" t="s">
        <v>1308</v>
      </c>
      <c r="Q8702" t="s">
        <v>19</v>
      </c>
      <c r="R8702" t="str">
        <f t="shared" si="2028"/>
        <v>Average</v>
      </c>
      <c r="S8702" t="str">
        <f t="shared" si="2029"/>
        <v xml:space="preserve"> </v>
      </c>
      <c r="T8702" t="b">
        <f t="shared" si="2030"/>
        <v>0</v>
      </c>
      <c r="U8702" t="b">
        <f t="shared" si="2031"/>
        <v>1</v>
      </c>
      <c r="V8702" t="str">
        <f t="shared" si="2032"/>
        <v>Average Company</v>
      </c>
      <c r="W8702" t="str">
        <f t="shared" si="2033"/>
        <v>Don't Buy</v>
      </c>
      <c r="X8702" t="str">
        <f t="shared" si="2034"/>
        <v>Not Known</v>
      </c>
      <c r="Z8702" t="str">
        <f t="shared" si="2035"/>
        <v>None</v>
      </c>
      <c r="AB8702" t="str">
        <f t="shared" si="2036"/>
        <v>500K</v>
      </c>
    </row>
    <row r="8703" spans="1:28" x14ac:dyDescent="0.3">
      <c r="A8703">
        <v>8701</v>
      </c>
      <c r="B8703" t="s">
        <v>13763</v>
      </c>
      <c r="C8703" t="str">
        <f t="shared" si="2023"/>
        <v>Long</v>
      </c>
      <c r="D8703">
        <v>4.0999999999999996</v>
      </c>
      <c r="F8703" s="1">
        <f t="shared" si="2037"/>
        <v>4.0999999999999996</v>
      </c>
      <c r="G8703" s="1">
        <f t="shared" si="2024"/>
        <v>4.0999999999999996</v>
      </c>
      <c r="H8703">
        <f t="shared" si="2025"/>
        <v>4.0999999999999996</v>
      </c>
      <c r="I8703" t="s">
        <v>13744</v>
      </c>
      <c r="J8703" t="s">
        <v>13764</v>
      </c>
      <c r="K8703" t="s">
        <v>24</v>
      </c>
      <c r="L8703" t="str">
        <f t="shared" si="2026"/>
        <v>Established</v>
      </c>
      <c r="N8703" s="2">
        <f t="shared" si="2027"/>
        <v>20</v>
      </c>
      <c r="O8703" t="s">
        <v>683</v>
      </c>
      <c r="Q8703" t="s">
        <v>80</v>
      </c>
      <c r="R8703" t="str">
        <f t="shared" si="2028"/>
        <v>Great</v>
      </c>
      <c r="S8703" t="str">
        <f t="shared" si="2029"/>
        <v>Great</v>
      </c>
      <c r="T8703" t="b">
        <f t="shared" si="2030"/>
        <v>1</v>
      </c>
      <c r="U8703" t="b">
        <f t="shared" si="2031"/>
        <v>1</v>
      </c>
      <c r="V8703" t="str">
        <f t="shared" si="2032"/>
        <v>Average Company</v>
      </c>
      <c r="W8703" t="str">
        <f t="shared" si="2033"/>
        <v>Don't Buy</v>
      </c>
      <c r="X8703" t="str">
        <f t="shared" si="2034"/>
        <v>Not Known</v>
      </c>
      <c r="Z8703" t="str">
        <f t="shared" si="2035"/>
        <v>None</v>
      </c>
      <c r="AB8703" t="str">
        <f t="shared" si="2036"/>
        <v>0</v>
      </c>
    </row>
    <row r="8704" spans="1:28" x14ac:dyDescent="0.3">
      <c r="A8704">
        <v>8702</v>
      </c>
      <c r="B8704" t="s">
        <v>13765</v>
      </c>
      <c r="C8704" t="str">
        <f t="shared" si="2023"/>
        <v>Long</v>
      </c>
      <c r="D8704">
        <v>4.2</v>
      </c>
      <c r="F8704" s="1">
        <f t="shared" si="2037"/>
        <v>4.2</v>
      </c>
      <c r="G8704" s="1">
        <f t="shared" si="2024"/>
        <v>4.2</v>
      </c>
      <c r="H8704">
        <f t="shared" si="2025"/>
        <v>4.2</v>
      </c>
      <c r="I8704" t="s">
        <v>13744</v>
      </c>
      <c r="J8704" t="s">
        <v>6745</v>
      </c>
      <c r="K8704" t="s">
        <v>48</v>
      </c>
      <c r="L8704" t="str">
        <f t="shared" si="2026"/>
        <v>Established</v>
      </c>
      <c r="N8704" s="2">
        <f t="shared" si="2027"/>
        <v>51</v>
      </c>
      <c r="O8704" t="s">
        <v>3957</v>
      </c>
      <c r="Q8704" t="s">
        <v>3369</v>
      </c>
      <c r="R8704" t="str">
        <f t="shared" si="2028"/>
        <v>Great</v>
      </c>
      <c r="S8704" t="str">
        <f t="shared" si="2029"/>
        <v>Great</v>
      </c>
      <c r="T8704" t="b">
        <f t="shared" si="2030"/>
        <v>1</v>
      </c>
      <c r="U8704" t="b">
        <f t="shared" si="2031"/>
        <v>1</v>
      </c>
      <c r="V8704" t="str">
        <f t="shared" si="2032"/>
        <v>Top Company</v>
      </c>
      <c r="W8704" t="str">
        <f t="shared" si="2033"/>
        <v>Don't Buy</v>
      </c>
      <c r="X8704" t="str">
        <f t="shared" si="2034"/>
        <v>Not Known</v>
      </c>
      <c r="Z8704" t="str">
        <f t="shared" si="2035"/>
        <v>None</v>
      </c>
      <c r="AB8704" t="str">
        <f t="shared" si="2036"/>
        <v>0</v>
      </c>
    </row>
    <row r="8705" spans="1:28" x14ac:dyDescent="0.3">
      <c r="A8705">
        <v>8703</v>
      </c>
      <c r="B8705" t="s">
        <v>13766</v>
      </c>
      <c r="C8705" t="str">
        <f t="shared" si="2023"/>
        <v>Long</v>
      </c>
      <c r="D8705">
        <v>3.3</v>
      </c>
      <c r="F8705" s="1">
        <f t="shared" si="2037"/>
        <v>3.3</v>
      </c>
      <c r="G8705" s="1">
        <f t="shared" si="2024"/>
        <v>3.3</v>
      </c>
      <c r="H8705">
        <f t="shared" si="2025"/>
        <v>3.3</v>
      </c>
      <c r="I8705" t="s">
        <v>13744</v>
      </c>
      <c r="J8705" t="s">
        <v>22</v>
      </c>
      <c r="K8705" t="s">
        <v>6940</v>
      </c>
      <c r="L8705" t="str">
        <f t="shared" si="2026"/>
        <v>Established</v>
      </c>
      <c r="N8705" s="2">
        <f t="shared" si="2027"/>
        <v>55</v>
      </c>
      <c r="O8705" t="s">
        <v>43</v>
      </c>
      <c r="P8705" t="s">
        <v>2818</v>
      </c>
      <c r="Q8705" t="s">
        <v>523</v>
      </c>
      <c r="R8705" t="str">
        <f t="shared" si="2028"/>
        <v>Average</v>
      </c>
      <c r="S8705" t="str">
        <f t="shared" si="2029"/>
        <v xml:space="preserve"> </v>
      </c>
      <c r="T8705" t="b">
        <f t="shared" si="2030"/>
        <v>0</v>
      </c>
      <c r="U8705" t="b">
        <f t="shared" si="2031"/>
        <v>0</v>
      </c>
      <c r="V8705" t="str">
        <f t="shared" si="2032"/>
        <v>Average Company</v>
      </c>
      <c r="W8705" t="str">
        <f t="shared" si="2033"/>
        <v>Don't Buy</v>
      </c>
      <c r="X8705" t="str">
        <f t="shared" si="2034"/>
        <v>Not Known</v>
      </c>
      <c r="Z8705" t="str">
        <f t="shared" si="2035"/>
        <v>None</v>
      </c>
      <c r="AB8705" t="str">
        <f t="shared" si="2036"/>
        <v>0</v>
      </c>
    </row>
    <row r="8706" spans="1:28" x14ac:dyDescent="0.3">
      <c r="A8706">
        <v>8704</v>
      </c>
      <c r="B8706" t="s">
        <v>13767</v>
      </c>
      <c r="C8706" t="str">
        <f t="shared" si="2023"/>
        <v>Long</v>
      </c>
      <c r="D8706">
        <v>3.4</v>
      </c>
      <c r="F8706" s="1">
        <f t="shared" si="2037"/>
        <v>3.4</v>
      </c>
      <c r="G8706" s="1">
        <f t="shared" si="2024"/>
        <v>3.4</v>
      </c>
      <c r="H8706">
        <f t="shared" si="2025"/>
        <v>3.4</v>
      </c>
      <c r="I8706" t="s">
        <v>13744</v>
      </c>
      <c r="J8706" t="s">
        <v>22</v>
      </c>
      <c r="K8706" t="s">
        <v>4971</v>
      </c>
      <c r="L8706" t="str">
        <f t="shared" si="2026"/>
        <v>Established</v>
      </c>
      <c r="N8706" s="2">
        <f t="shared" si="2027"/>
        <v>19</v>
      </c>
      <c r="O8706" t="s">
        <v>100</v>
      </c>
      <c r="P8706" t="s">
        <v>75</v>
      </c>
      <c r="Q8706" t="s">
        <v>44</v>
      </c>
      <c r="R8706" t="str">
        <f t="shared" si="2028"/>
        <v>Average</v>
      </c>
      <c r="S8706" t="str">
        <f t="shared" si="2029"/>
        <v xml:space="preserve"> </v>
      </c>
      <c r="T8706" t="b">
        <f t="shared" si="2030"/>
        <v>0</v>
      </c>
      <c r="U8706" t="b">
        <f t="shared" si="2031"/>
        <v>0</v>
      </c>
      <c r="V8706" t="str">
        <f t="shared" si="2032"/>
        <v>Average Company</v>
      </c>
      <c r="W8706" t="str">
        <f t="shared" si="2033"/>
        <v>Buy</v>
      </c>
      <c r="X8706" t="str">
        <f t="shared" si="2034"/>
        <v>Not Known</v>
      </c>
      <c r="Z8706" t="str">
        <f t="shared" si="2035"/>
        <v>None</v>
      </c>
      <c r="AB8706" t="str">
        <f t="shared" si="2036"/>
        <v>0</v>
      </c>
    </row>
    <row r="8707" spans="1:28" x14ac:dyDescent="0.3">
      <c r="A8707">
        <v>8705</v>
      </c>
      <c r="B8707" t="s">
        <v>13768</v>
      </c>
      <c r="C8707" t="str">
        <f t="shared" ref="C8707:C8770" si="2038">IF(LEN(B8707)&gt;=10,"Long","Short")</f>
        <v>Long</v>
      </c>
      <c r="D8707">
        <v>4.0999999999999996</v>
      </c>
      <c r="F8707" s="1">
        <f t="shared" si="2037"/>
        <v>4.0999999999999996</v>
      </c>
      <c r="G8707" s="1">
        <f t="shared" ref="G8707:G8770" si="2039">IF(L8707="Startup",D8707+0.5,D8707)</f>
        <v>4.0999999999999996</v>
      </c>
      <c r="H8707">
        <f t="shared" ref="H8707:H8770" si="2040">IF(L8707="Startup",D8707+0.1,D8707)</f>
        <v>4.0999999999999996</v>
      </c>
      <c r="I8707" t="s">
        <v>13744</v>
      </c>
      <c r="J8707" t="s">
        <v>6584</v>
      </c>
      <c r="K8707" t="s">
        <v>121</v>
      </c>
      <c r="L8707" t="str">
        <f t="shared" ref="L8707:L8770" si="2041">IF(N8707&lt;10,"Startup","Established")</f>
        <v>Established</v>
      </c>
      <c r="N8707" s="2">
        <f t="shared" ref="N8707:N8770" si="2042">INT(LEFT(O8707,2))</f>
        <v>51</v>
      </c>
      <c r="O8707" t="s">
        <v>1308</v>
      </c>
      <c r="Q8707" t="s">
        <v>19</v>
      </c>
      <c r="R8707" t="str">
        <f t="shared" ref="R8707:R8770" si="2043">IF(D8707&gt;4,"Great","Average")</f>
        <v>Great</v>
      </c>
      <c r="S8707" t="str">
        <f t="shared" ref="S8707:S8770" si="2044">IF(D8707&gt;4,"Great"," ")</f>
        <v>Great</v>
      </c>
      <c r="T8707" t="b">
        <f t="shared" ref="T8707:T8770" si="2045">AND(D8707:D18665&gt;4,N8707:N18665&gt;10)</f>
        <v>1</v>
      </c>
      <c r="U8707" t="b">
        <f t="shared" ref="U8707:U8770" si="2046">OR(D8707&gt;3.5,N8707&lt;10)</f>
        <v>1</v>
      </c>
      <c r="V8707" t="str">
        <f t="shared" ref="V8707:V8770" si="2047">IF(AND(D8707&gt;4,N8707&gt;20),"Top Company","Average Company")</f>
        <v>Top Company</v>
      </c>
      <c r="W8707" t="str">
        <f t="shared" ref="W8707:W8770" si="2048">IF(OR(LEFT(B8707,1)="T",LEFT(B8707,1)="G"),"Buy","Don't Buy")</f>
        <v>Don't Buy</v>
      </c>
      <c r="X8707" t="str">
        <f t="shared" ref="X8707:X8770" si="2049">IF(IF(Q8707="Financial Services",ISNUMBER(SEARCH("Mumbai",K8707))),"Bombay Finance","Not Known")</f>
        <v>Not Known</v>
      </c>
      <c r="Z8707" t="str">
        <f t="shared" ref="Z8707:Z8770" si="2050">IF(AND(OR(ISNUMBER(SEARCH("Bangalore",K8707)),ISNUMBER(SEARCH("Bengaluru",K8707)),ISNUMBER(SEARCH("Chennai",K8707))),N8707&lt;10),"Silicon Valley Startups","None")</f>
        <v>None</v>
      </c>
      <c r="AB8707" t="str">
        <f t="shared" ref="AB8707:AB8770" si="2051">IF(AND(OR(Q8707="IT Services &amp; Consulting",Q8707="Financial Services"),D8707&gt;4),"1Million",IF(AND(OR(Q8707="IT Services &amp; Consulting",Q8707="Financial Services"),D8707&lt;=4),"500K",IF(AND(Q8707="Telecom / ISP",D8707&gt;4),"800K","0")))</f>
        <v>1Million</v>
      </c>
    </row>
    <row r="8708" spans="1:28" x14ac:dyDescent="0.3">
      <c r="A8708">
        <v>8706</v>
      </c>
      <c r="B8708" t="s">
        <v>13769</v>
      </c>
      <c r="C8708" t="str">
        <f t="shared" si="2038"/>
        <v>Long</v>
      </c>
      <c r="D8708">
        <v>4.0999999999999996</v>
      </c>
      <c r="F8708" s="1">
        <f t="shared" si="2037"/>
        <v>4.0999999999999996</v>
      </c>
      <c r="G8708" s="1">
        <f t="shared" si="2039"/>
        <v>4.0999999999999996</v>
      </c>
      <c r="H8708">
        <f t="shared" si="2040"/>
        <v>4.0999999999999996</v>
      </c>
      <c r="I8708" t="s">
        <v>13744</v>
      </c>
      <c r="J8708" t="s">
        <v>22</v>
      </c>
      <c r="K8708" t="s">
        <v>13770</v>
      </c>
      <c r="L8708" t="str">
        <f t="shared" si="2041"/>
        <v>Established</v>
      </c>
      <c r="N8708" s="2">
        <f t="shared" si="2042"/>
        <v>27</v>
      </c>
      <c r="O8708" t="s">
        <v>109</v>
      </c>
      <c r="P8708" t="s">
        <v>683</v>
      </c>
      <c r="Q8708" t="s">
        <v>117</v>
      </c>
      <c r="R8708" t="str">
        <f t="shared" si="2043"/>
        <v>Great</v>
      </c>
      <c r="S8708" t="str">
        <f t="shared" si="2044"/>
        <v>Great</v>
      </c>
      <c r="T8708" t="b">
        <f t="shared" si="2045"/>
        <v>1</v>
      </c>
      <c r="U8708" t="b">
        <f t="shared" si="2046"/>
        <v>1</v>
      </c>
      <c r="V8708" t="str">
        <f t="shared" si="2047"/>
        <v>Top Company</v>
      </c>
      <c r="W8708" t="str">
        <f t="shared" si="2048"/>
        <v>Don't Buy</v>
      </c>
      <c r="X8708" t="str">
        <f t="shared" si="2049"/>
        <v>Not Known</v>
      </c>
      <c r="Z8708" t="str">
        <f t="shared" si="2050"/>
        <v>None</v>
      </c>
      <c r="AB8708" t="str">
        <f t="shared" si="2051"/>
        <v>0</v>
      </c>
    </row>
    <row r="8709" spans="1:28" x14ac:dyDescent="0.3">
      <c r="A8709">
        <v>8707</v>
      </c>
      <c r="B8709" t="s">
        <v>13771</v>
      </c>
      <c r="C8709" t="str">
        <f t="shared" si="2038"/>
        <v>Long</v>
      </c>
      <c r="D8709">
        <v>3.5</v>
      </c>
      <c r="F8709" s="1">
        <f t="shared" si="2037"/>
        <v>3.5</v>
      </c>
      <c r="G8709" s="1">
        <f t="shared" si="2039"/>
        <v>3.5</v>
      </c>
      <c r="H8709">
        <f t="shared" si="2040"/>
        <v>3.5</v>
      </c>
      <c r="I8709" t="s">
        <v>13744</v>
      </c>
      <c r="J8709" t="s">
        <v>22</v>
      </c>
      <c r="K8709" t="s">
        <v>3337</v>
      </c>
      <c r="L8709" t="str">
        <f t="shared" si="2041"/>
        <v>Established</v>
      </c>
      <c r="N8709" s="2">
        <f t="shared" si="2042"/>
        <v>45</v>
      </c>
      <c r="O8709" t="s">
        <v>352</v>
      </c>
      <c r="P8709" t="s">
        <v>1308</v>
      </c>
      <c r="Q8709" t="s">
        <v>44</v>
      </c>
      <c r="R8709" t="str">
        <f t="shared" si="2043"/>
        <v>Average</v>
      </c>
      <c r="S8709" t="str">
        <f t="shared" si="2044"/>
        <v xml:space="preserve"> </v>
      </c>
      <c r="T8709" t="b">
        <f t="shared" si="2045"/>
        <v>0</v>
      </c>
      <c r="U8709" t="b">
        <f t="shared" si="2046"/>
        <v>0</v>
      </c>
      <c r="V8709" t="str">
        <f t="shared" si="2047"/>
        <v>Average Company</v>
      </c>
      <c r="W8709" t="str">
        <f t="shared" si="2048"/>
        <v>Don't Buy</v>
      </c>
      <c r="X8709" t="str">
        <f t="shared" si="2049"/>
        <v>Not Known</v>
      </c>
      <c r="Z8709" t="str">
        <f t="shared" si="2050"/>
        <v>None</v>
      </c>
      <c r="AB8709" t="str">
        <f t="shared" si="2051"/>
        <v>0</v>
      </c>
    </row>
    <row r="8710" spans="1:28" x14ac:dyDescent="0.3">
      <c r="A8710">
        <v>8708</v>
      </c>
      <c r="B8710" t="s">
        <v>13772</v>
      </c>
      <c r="C8710" t="str">
        <f t="shared" si="2038"/>
        <v>Long</v>
      </c>
      <c r="D8710">
        <v>2.6</v>
      </c>
      <c r="F8710" s="1">
        <f t="shared" si="2037"/>
        <v>2.6</v>
      </c>
      <c r="G8710" s="1">
        <f t="shared" si="2039"/>
        <v>2.6</v>
      </c>
      <c r="H8710">
        <f t="shared" si="2040"/>
        <v>2.6</v>
      </c>
      <c r="I8710" t="s">
        <v>13744</v>
      </c>
      <c r="J8710" t="s">
        <v>22</v>
      </c>
      <c r="K8710" t="s">
        <v>8359</v>
      </c>
      <c r="L8710" t="str">
        <f t="shared" si="2041"/>
        <v>Established</v>
      </c>
      <c r="N8710" s="2">
        <f t="shared" si="2042"/>
        <v>17</v>
      </c>
      <c r="O8710" t="s">
        <v>711</v>
      </c>
      <c r="P8710" t="s">
        <v>691</v>
      </c>
      <c r="Q8710" t="s">
        <v>378</v>
      </c>
      <c r="R8710" t="str">
        <f t="shared" si="2043"/>
        <v>Average</v>
      </c>
      <c r="S8710" t="str">
        <f t="shared" si="2044"/>
        <v xml:space="preserve"> </v>
      </c>
      <c r="T8710" t="b">
        <f t="shared" si="2045"/>
        <v>0</v>
      </c>
      <c r="U8710" t="b">
        <f t="shared" si="2046"/>
        <v>0</v>
      </c>
      <c r="V8710" t="str">
        <f t="shared" si="2047"/>
        <v>Average Company</v>
      </c>
      <c r="W8710" t="str">
        <f t="shared" si="2048"/>
        <v>Don't Buy</v>
      </c>
      <c r="X8710" t="str">
        <f t="shared" si="2049"/>
        <v>Not Known</v>
      </c>
      <c r="Z8710" t="str">
        <f t="shared" si="2050"/>
        <v>None</v>
      </c>
      <c r="AB8710" t="str">
        <f t="shared" si="2051"/>
        <v>0</v>
      </c>
    </row>
    <row r="8711" spans="1:28" x14ac:dyDescent="0.3">
      <c r="A8711">
        <v>8709</v>
      </c>
      <c r="B8711" t="s">
        <v>13773</v>
      </c>
      <c r="C8711" t="str">
        <f t="shared" si="2038"/>
        <v>Long</v>
      </c>
      <c r="D8711">
        <v>3.8</v>
      </c>
      <c r="F8711" s="1">
        <f t="shared" si="2037"/>
        <v>3.8</v>
      </c>
      <c r="G8711" s="1">
        <f t="shared" si="2039"/>
        <v>3.8</v>
      </c>
      <c r="H8711">
        <f t="shared" si="2040"/>
        <v>3.8</v>
      </c>
      <c r="I8711" t="s">
        <v>13744</v>
      </c>
      <c r="J8711" t="s">
        <v>13774</v>
      </c>
      <c r="K8711" t="s">
        <v>146</v>
      </c>
      <c r="L8711" t="str">
        <f t="shared" si="2041"/>
        <v>Established</v>
      </c>
      <c r="N8711" s="2">
        <f t="shared" si="2042"/>
        <v>20</v>
      </c>
      <c r="O8711" t="s">
        <v>683</v>
      </c>
      <c r="Q8711" t="s">
        <v>80</v>
      </c>
      <c r="R8711" t="str">
        <f t="shared" si="2043"/>
        <v>Average</v>
      </c>
      <c r="S8711" t="str">
        <f t="shared" si="2044"/>
        <v xml:space="preserve"> </v>
      </c>
      <c r="T8711" t="b">
        <f t="shared" si="2045"/>
        <v>0</v>
      </c>
      <c r="U8711" t="b">
        <f t="shared" si="2046"/>
        <v>1</v>
      </c>
      <c r="V8711" t="str">
        <f t="shared" si="2047"/>
        <v>Average Company</v>
      </c>
      <c r="W8711" t="str">
        <f t="shared" si="2048"/>
        <v>Buy</v>
      </c>
      <c r="X8711" t="str">
        <f t="shared" si="2049"/>
        <v>Not Known</v>
      </c>
      <c r="Z8711" t="str">
        <f t="shared" si="2050"/>
        <v>None</v>
      </c>
      <c r="AB8711" t="str">
        <f t="shared" si="2051"/>
        <v>0</v>
      </c>
    </row>
    <row r="8712" spans="1:28" x14ac:dyDescent="0.3">
      <c r="A8712">
        <v>8710</v>
      </c>
      <c r="B8712" t="s">
        <v>13775</v>
      </c>
      <c r="C8712" t="str">
        <f t="shared" si="2038"/>
        <v>Long</v>
      </c>
      <c r="D8712">
        <v>4.2</v>
      </c>
      <c r="F8712" s="1">
        <f t="shared" si="2037"/>
        <v>4.2</v>
      </c>
      <c r="G8712" s="1">
        <f t="shared" si="2039"/>
        <v>4.2</v>
      </c>
      <c r="H8712">
        <f t="shared" si="2040"/>
        <v>4.2</v>
      </c>
      <c r="I8712" t="s">
        <v>13744</v>
      </c>
      <c r="J8712" t="s">
        <v>10</v>
      </c>
      <c r="K8712" t="s">
        <v>5994</v>
      </c>
      <c r="L8712" t="str">
        <f t="shared" si="2041"/>
        <v>Established</v>
      </c>
      <c r="N8712" s="2">
        <f t="shared" si="2042"/>
        <v>34</v>
      </c>
      <c r="O8712" t="s">
        <v>213</v>
      </c>
      <c r="Q8712" t="s">
        <v>429</v>
      </c>
      <c r="R8712" t="str">
        <f t="shared" si="2043"/>
        <v>Great</v>
      </c>
      <c r="S8712" t="str">
        <f t="shared" si="2044"/>
        <v>Great</v>
      </c>
      <c r="T8712" t="b">
        <f t="shared" si="2045"/>
        <v>1</v>
      </c>
      <c r="U8712" t="b">
        <f t="shared" si="2046"/>
        <v>1</v>
      </c>
      <c r="V8712" t="str">
        <f t="shared" si="2047"/>
        <v>Top Company</v>
      </c>
      <c r="W8712" t="str">
        <f t="shared" si="2048"/>
        <v>Don't Buy</v>
      </c>
      <c r="X8712" t="str">
        <f t="shared" si="2049"/>
        <v>Not Known</v>
      </c>
      <c r="Z8712" t="str">
        <f t="shared" si="2050"/>
        <v>None</v>
      </c>
      <c r="AB8712" t="str">
        <f t="shared" si="2051"/>
        <v>0</v>
      </c>
    </row>
    <row r="8713" spans="1:28" x14ac:dyDescent="0.3">
      <c r="A8713">
        <v>8711</v>
      </c>
      <c r="B8713" t="s">
        <v>13776</v>
      </c>
      <c r="C8713" t="str">
        <f t="shared" si="2038"/>
        <v>Long</v>
      </c>
      <c r="D8713">
        <v>4.4000000000000004</v>
      </c>
      <c r="F8713" s="1">
        <f t="shared" si="2037"/>
        <v>4.4000000000000004</v>
      </c>
      <c r="G8713" s="1">
        <f t="shared" si="2039"/>
        <v>4.4000000000000004</v>
      </c>
      <c r="H8713">
        <f t="shared" si="2040"/>
        <v>4.4000000000000004</v>
      </c>
      <c r="I8713" t="s">
        <v>13744</v>
      </c>
      <c r="J8713" t="s">
        <v>7715</v>
      </c>
      <c r="K8713" t="s">
        <v>583</v>
      </c>
      <c r="L8713" t="str">
        <f t="shared" si="2041"/>
        <v>Established</v>
      </c>
      <c r="N8713" s="2">
        <f t="shared" si="2042"/>
        <v>20</v>
      </c>
      <c r="O8713" t="s">
        <v>683</v>
      </c>
      <c r="Q8713" t="s">
        <v>28</v>
      </c>
      <c r="R8713" t="str">
        <f t="shared" si="2043"/>
        <v>Great</v>
      </c>
      <c r="S8713" t="str">
        <f t="shared" si="2044"/>
        <v>Great</v>
      </c>
      <c r="T8713" t="b">
        <f t="shared" si="2045"/>
        <v>1</v>
      </c>
      <c r="U8713" t="b">
        <f t="shared" si="2046"/>
        <v>1</v>
      </c>
      <c r="V8713" t="str">
        <f t="shared" si="2047"/>
        <v>Average Company</v>
      </c>
      <c r="W8713" t="str">
        <f t="shared" si="2048"/>
        <v>Don't Buy</v>
      </c>
      <c r="X8713" t="str">
        <f t="shared" si="2049"/>
        <v>Not Known</v>
      </c>
      <c r="Z8713" t="str">
        <f t="shared" si="2050"/>
        <v>None</v>
      </c>
      <c r="AB8713" t="str">
        <f t="shared" si="2051"/>
        <v>1Million</v>
      </c>
    </row>
    <row r="8714" spans="1:28" x14ac:dyDescent="0.3">
      <c r="A8714">
        <v>8712</v>
      </c>
      <c r="B8714" t="s">
        <v>13777</v>
      </c>
      <c r="C8714" t="str">
        <f t="shared" si="2038"/>
        <v>Long</v>
      </c>
      <c r="D8714">
        <v>4.2</v>
      </c>
      <c r="F8714" s="1" t="e">
        <f t="shared" si="2037"/>
        <v>#VALUE!</v>
      </c>
      <c r="G8714" s="1" t="e">
        <f t="shared" si="2039"/>
        <v>#VALUE!</v>
      </c>
      <c r="H8714" t="e">
        <f t="shared" si="2040"/>
        <v>#VALUE!</v>
      </c>
      <c r="I8714" t="s">
        <v>13744</v>
      </c>
      <c r="J8714" t="s">
        <v>9807</v>
      </c>
      <c r="K8714" t="s">
        <v>39</v>
      </c>
      <c r="L8714" t="e">
        <f t="shared" si="2041"/>
        <v>#VALUE!</v>
      </c>
      <c r="N8714" s="2" t="e">
        <f t="shared" si="2042"/>
        <v>#VALUE!</v>
      </c>
      <c r="Q8714" t="s">
        <v>5228</v>
      </c>
      <c r="R8714" t="str">
        <f t="shared" si="2043"/>
        <v>Great</v>
      </c>
      <c r="S8714" t="str">
        <f t="shared" si="2044"/>
        <v>Great</v>
      </c>
      <c r="T8714" t="e">
        <f t="shared" si="2045"/>
        <v>#VALUE!</v>
      </c>
      <c r="U8714" t="e">
        <f t="shared" si="2046"/>
        <v>#VALUE!</v>
      </c>
      <c r="V8714" t="e">
        <f t="shared" si="2047"/>
        <v>#VALUE!</v>
      </c>
      <c r="W8714" t="str">
        <f t="shared" si="2048"/>
        <v>Don't Buy</v>
      </c>
      <c r="X8714" t="str">
        <f t="shared" si="2049"/>
        <v>Not Known</v>
      </c>
      <c r="Z8714" t="e">
        <f t="shared" si="2050"/>
        <v>#VALUE!</v>
      </c>
      <c r="AB8714" t="str">
        <f t="shared" si="2051"/>
        <v>0</v>
      </c>
    </row>
    <row r="8715" spans="1:28" x14ac:dyDescent="0.3">
      <c r="A8715">
        <v>8713</v>
      </c>
      <c r="B8715" t="s">
        <v>13778</v>
      </c>
      <c r="C8715" t="str">
        <f t="shared" si="2038"/>
        <v>Long</v>
      </c>
      <c r="D8715">
        <v>4</v>
      </c>
      <c r="F8715" s="1">
        <f t="shared" si="2037"/>
        <v>4</v>
      </c>
      <c r="G8715" s="1">
        <f t="shared" si="2039"/>
        <v>4</v>
      </c>
      <c r="H8715">
        <f t="shared" si="2040"/>
        <v>4</v>
      </c>
      <c r="I8715" t="s">
        <v>13744</v>
      </c>
      <c r="J8715" t="s">
        <v>22</v>
      </c>
      <c r="K8715" t="s">
        <v>13779</v>
      </c>
      <c r="L8715" t="str">
        <f t="shared" si="2041"/>
        <v>Established</v>
      </c>
      <c r="N8715" s="2">
        <f t="shared" si="2042"/>
        <v>27</v>
      </c>
      <c r="O8715" t="s">
        <v>109</v>
      </c>
      <c r="P8715" t="s">
        <v>683</v>
      </c>
      <c r="Q8715" t="s">
        <v>773</v>
      </c>
      <c r="R8715" t="str">
        <f t="shared" si="2043"/>
        <v>Average</v>
      </c>
      <c r="S8715" t="str">
        <f t="shared" si="2044"/>
        <v xml:space="preserve"> </v>
      </c>
      <c r="T8715" t="b">
        <f t="shared" si="2045"/>
        <v>0</v>
      </c>
      <c r="U8715" t="b">
        <f t="shared" si="2046"/>
        <v>1</v>
      </c>
      <c r="V8715" t="str">
        <f t="shared" si="2047"/>
        <v>Average Company</v>
      </c>
      <c r="W8715" t="str">
        <f t="shared" si="2048"/>
        <v>Don't Buy</v>
      </c>
      <c r="X8715" t="str">
        <f t="shared" si="2049"/>
        <v>Not Known</v>
      </c>
      <c r="Z8715" t="str">
        <f t="shared" si="2050"/>
        <v>None</v>
      </c>
      <c r="AB8715" t="str">
        <f t="shared" si="2051"/>
        <v>0</v>
      </c>
    </row>
    <row r="8716" spans="1:28" x14ac:dyDescent="0.3">
      <c r="A8716">
        <v>8714</v>
      </c>
      <c r="B8716" t="s">
        <v>13780</v>
      </c>
      <c r="C8716" t="str">
        <f t="shared" si="2038"/>
        <v>Long</v>
      </c>
      <c r="D8716">
        <v>4.4000000000000004</v>
      </c>
      <c r="F8716" s="1">
        <f t="shared" si="2037"/>
        <v>4.4000000000000004</v>
      </c>
      <c r="G8716" s="1">
        <f t="shared" si="2039"/>
        <v>4.4000000000000004</v>
      </c>
      <c r="H8716">
        <f t="shared" si="2040"/>
        <v>4.4000000000000004</v>
      </c>
      <c r="I8716" t="s">
        <v>13744</v>
      </c>
      <c r="J8716" t="s">
        <v>22</v>
      </c>
      <c r="K8716" t="s">
        <v>7791</v>
      </c>
      <c r="L8716" t="str">
        <f t="shared" si="2041"/>
        <v>Established</v>
      </c>
      <c r="N8716" s="2">
        <f t="shared" si="2042"/>
        <v>14</v>
      </c>
      <c r="O8716" t="s">
        <v>522</v>
      </c>
      <c r="P8716" t="s">
        <v>683</v>
      </c>
      <c r="Q8716" t="s">
        <v>19</v>
      </c>
      <c r="R8716" t="str">
        <f t="shared" si="2043"/>
        <v>Great</v>
      </c>
      <c r="S8716" t="str">
        <f t="shared" si="2044"/>
        <v>Great</v>
      </c>
      <c r="T8716" t="b">
        <f t="shared" si="2045"/>
        <v>1</v>
      </c>
      <c r="U8716" t="b">
        <f t="shared" si="2046"/>
        <v>1</v>
      </c>
      <c r="V8716" t="str">
        <f t="shared" si="2047"/>
        <v>Average Company</v>
      </c>
      <c r="W8716" t="str">
        <f t="shared" si="2048"/>
        <v>Don't Buy</v>
      </c>
      <c r="X8716" t="str">
        <f t="shared" si="2049"/>
        <v>Not Known</v>
      </c>
      <c r="Z8716" t="str">
        <f t="shared" si="2050"/>
        <v>None</v>
      </c>
      <c r="AB8716" t="str">
        <f t="shared" si="2051"/>
        <v>1Million</v>
      </c>
    </row>
    <row r="8717" spans="1:28" x14ac:dyDescent="0.3">
      <c r="A8717">
        <v>8715</v>
      </c>
      <c r="B8717" t="s">
        <v>13781</v>
      </c>
      <c r="C8717" t="str">
        <f t="shared" si="2038"/>
        <v>Long</v>
      </c>
      <c r="D8717">
        <v>3.3</v>
      </c>
      <c r="F8717" s="1">
        <f t="shared" si="2037"/>
        <v>3.3</v>
      </c>
      <c r="G8717" s="1">
        <f t="shared" si="2039"/>
        <v>3.3</v>
      </c>
      <c r="H8717">
        <f t="shared" si="2040"/>
        <v>3.3</v>
      </c>
      <c r="I8717" t="s">
        <v>13744</v>
      </c>
      <c r="J8717" t="s">
        <v>22</v>
      </c>
      <c r="K8717" t="s">
        <v>4146</v>
      </c>
      <c r="L8717" t="str">
        <f t="shared" si="2041"/>
        <v>Established</v>
      </c>
      <c r="N8717" s="2">
        <f t="shared" si="2042"/>
        <v>16</v>
      </c>
      <c r="O8717" t="s">
        <v>121</v>
      </c>
      <c r="P8717" t="s">
        <v>1261</v>
      </c>
      <c r="Q8717" t="s">
        <v>218</v>
      </c>
      <c r="R8717" t="str">
        <f t="shared" si="2043"/>
        <v>Average</v>
      </c>
      <c r="S8717" t="str">
        <f t="shared" si="2044"/>
        <v xml:space="preserve"> </v>
      </c>
      <c r="T8717" t="b">
        <f t="shared" si="2045"/>
        <v>0</v>
      </c>
      <c r="U8717" t="b">
        <f t="shared" si="2046"/>
        <v>0</v>
      </c>
      <c r="V8717" t="str">
        <f t="shared" si="2047"/>
        <v>Average Company</v>
      </c>
      <c r="W8717" t="str">
        <f t="shared" si="2048"/>
        <v>Don't Buy</v>
      </c>
      <c r="X8717" t="str">
        <f t="shared" si="2049"/>
        <v>Not Known</v>
      </c>
      <c r="Z8717" t="str">
        <f t="shared" si="2050"/>
        <v>None</v>
      </c>
      <c r="AB8717" t="str">
        <f t="shared" si="2051"/>
        <v>0</v>
      </c>
    </row>
    <row r="8718" spans="1:28" x14ac:dyDescent="0.3">
      <c r="A8718">
        <v>8716</v>
      </c>
      <c r="B8718" t="s">
        <v>13782</v>
      </c>
      <c r="C8718" t="str">
        <f t="shared" si="2038"/>
        <v>Long</v>
      </c>
      <c r="D8718">
        <v>3.9</v>
      </c>
      <c r="F8718" s="1">
        <f t="shared" si="2037"/>
        <v>3.9</v>
      </c>
      <c r="G8718" s="1">
        <f t="shared" si="2039"/>
        <v>3.9</v>
      </c>
      <c r="H8718">
        <f t="shared" si="2040"/>
        <v>3.9</v>
      </c>
      <c r="I8718" t="s">
        <v>13744</v>
      </c>
      <c r="J8718" t="s">
        <v>22</v>
      </c>
      <c r="K8718" t="s">
        <v>4588</v>
      </c>
      <c r="L8718" t="str">
        <f t="shared" si="2041"/>
        <v>Established</v>
      </c>
      <c r="N8718" s="2">
        <f t="shared" si="2042"/>
        <v>20</v>
      </c>
      <c r="O8718" t="s">
        <v>151</v>
      </c>
      <c r="P8718" t="s">
        <v>1308</v>
      </c>
      <c r="Q8718" t="s">
        <v>44</v>
      </c>
      <c r="R8718" t="str">
        <f t="shared" si="2043"/>
        <v>Average</v>
      </c>
      <c r="S8718" t="str">
        <f t="shared" si="2044"/>
        <v xml:space="preserve"> </v>
      </c>
      <c r="T8718" t="b">
        <f t="shared" si="2045"/>
        <v>0</v>
      </c>
      <c r="U8718" t="b">
        <f t="shared" si="2046"/>
        <v>1</v>
      </c>
      <c r="V8718" t="str">
        <f t="shared" si="2047"/>
        <v>Average Company</v>
      </c>
      <c r="W8718" t="str">
        <f t="shared" si="2048"/>
        <v>Don't Buy</v>
      </c>
      <c r="X8718" t="str">
        <f t="shared" si="2049"/>
        <v>Not Known</v>
      </c>
      <c r="Z8718" t="str">
        <f t="shared" si="2050"/>
        <v>None</v>
      </c>
      <c r="AB8718" t="str">
        <f t="shared" si="2051"/>
        <v>0</v>
      </c>
    </row>
    <row r="8719" spans="1:28" x14ac:dyDescent="0.3">
      <c r="A8719">
        <v>8717</v>
      </c>
      <c r="B8719" t="s">
        <v>13783</v>
      </c>
      <c r="C8719" t="str">
        <f t="shared" si="2038"/>
        <v>Short</v>
      </c>
      <c r="D8719">
        <v>4.7</v>
      </c>
      <c r="F8719" s="1">
        <f t="shared" si="2037"/>
        <v>4.7</v>
      </c>
      <c r="G8719" s="1">
        <f t="shared" si="2039"/>
        <v>4.7</v>
      </c>
      <c r="H8719">
        <f t="shared" si="2040"/>
        <v>4.7</v>
      </c>
      <c r="I8719" t="s">
        <v>13744</v>
      </c>
      <c r="J8719" t="s">
        <v>22</v>
      </c>
      <c r="K8719" t="s">
        <v>13784</v>
      </c>
      <c r="L8719" t="str">
        <f t="shared" si="2041"/>
        <v>Established</v>
      </c>
      <c r="N8719" s="2">
        <f t="shared" si="2042"/>
        <v>54</v>
      </c>
      <c r="O8719" t="s">
        <v>12</v>
      </c>
      <c r="P8719" t="s">
        <v>1308</v>
      </c>
      <c r="Q8719" t="s">
        <v>246</v>
      </c>
      <c r="R8719" t="str">
        <f t="shared" si="2043"/>
        <v>Great</v>
      </c>
      <c r="S8719" t="str">
        <f t="shared" si="2044"/>
        <v>Great</v>
      </c>
      <c r="T8719" t="b">
        <f t="shared" si="2045"/>
        <v>1</v>
      </c>
      <c r="U8719" t="b">
        <f t="shared" si="2046"/>
        <v>1</v>
      </c>
      <c r="V8719" t="str">
        <f t="shared" si="2047"/>
        <v>Top Company</v>
      </c>
      <c r="W8719" t="str">
        <f t="shared" si="2048"/>
        <v>Don't Buy</v>
      </c>
      <c r="X8719" t="str">
        <f t="shared" si="2049"/>
        <v>Not Known</v>
      </c>
      <c r="Z8719" t="str">
        <f t="shared" si="2050"/>
        <v>None</v>
      </c>
      <c r="AB8719" t="str">
        <f t="shared" si="2051"/>
        <v>0</v>
      </c>
    </row>
    <row r="8720" spans="1:28" x14ac:dyDescent="0.3">
      <c r="A8720">
        <v>8718</v>
      </c>
      <c r="B8720" t="s">
        <v>13785</v>
      </c>
      <c r="C8720" t="str">
        <f t="shared" si="2038"/>
        <v>Short</v>
      </c>
      <c r="D8720">
        <v>4</v>
      </c>
      <c r="F8720" s="1">
        <f t="shared" si="2037"/>
        <v>4</v>
      </c>
      <c r="G8720" s="1">
        <f t="shared" si="2039"/>
        <v>4</v>
      </c>
      <c r="H8720">
        <f t="shared" si="2040"/>
        <v>4</v>
      </c>
      <c r="I8720" t="s">
        <v>13744</v>
      </c>
      <c r="J8720" t="s">
        <v>22</v>
      </c>
      <c r="K8720" t="s">
        <v>13786</v>
      </c>
      <c r="L8720" t="str">
        <f t="shared" si="2041"/>
        <v>Established</v>
      </c>
      <c r="N8720" s="2">
        <f t="shared" si="2042"/>
        <v>16</v>
      </c>
      <c r="O8720" t="s">
        <v>121</v>
      </c>
      <c r="P8720" t="s">
        <v>683</v>
      </c>
      <c r="Q8720" t="s">
        <v>605</v>
      </c>
      <c r="R8720" t="str">
        <f t="shared" si="2043"/>
        <v>Average</v>
      </c>
      <c r="S8720" t="str">
        <f t="shared" si="2044"/>
        <v xml:space="preserve"> </v>
      </c>
      <c r="T8720" t="b">
        <f t="shared" si="2045"/>
        <v>0</v>
      </c>
      <c r="U8720" t="b">
        <f t="shared" si="2046"/>
        <v>1</v>
      </c>
      <c r="V8720" t="str">
        <f t="shared" si="2047"/>
        <v>Average Company</v>
      </c>
      <c r="W8720" t="str">
        <f t="shared" si="2048"/>
        <v>Don't Buy</v>
      </c>
      <c r="X8720" t="str">
        <f t="shared" si="2049"/>
        <v>Not Known</v>
      </c>
      <c r="Z8720" t="str">
        <f t="shared" si="2050"/>
        <v>None</v>
      </c>
      <c r="AB8720" t="str">
        <f t="shared" si="2051"/>
        <v>0</v>
      </c>
    </row>
    <row r="8721" spans="1:28" x14ac:dyDescent="0.3">
      <c r="A8721">
        <v>8719</v>
      </c>
      <c r="B8721" t="s">
        <v>13749</v>
      </c>
      <c r="C8721" t="str">
        <f t="shared" si="2038"/>
        <v>Long</v>
      </c>
      <c r="D8721">
        <v>3.7</v>
      </c>
      <c r="F8721" s="1">
        <f t="shared" si="2037"/>
        <v>3.7</v>
      </c>
      <c r="G8721" s="1">
        <f t="shared" si="2039"/>
        <v>3.7</v>
      </c>
      <c r="H8721">
        <f t="shared" si="2040"/>
        <v>3.7</v>
      </c>
      <c r="I8721" t="s">
        <v>13744</v>
      </c>
      <c r="J8721" t="s">
        <v>22</v>
      </c>
      <c r="K8721" t="s">
        <v>7656</v>
      </c>
      <c r="L8721" t="str">
        <f t="shared" si="2041"/>
        <v>Established</v>
      </c>
      <c r="N8721" s="2">
        <f t="shared" si="2042"/>
        <v>47</v>
      </c>
      <c r="O8721" t="s">
        <v>258</v>
      </c>
      <c r="P8721" t="s">
        <v>1308</v>
      </c>
      <c r="Q8721" t="s">
        <v>362</v>
      </c>
      <c r="R8721" t="str">
        <f t="shared" si="2043"/>
        <v>Average</v>
      </c>
      <c r="S8721" t="str">
        <f t="shared" si="2044"/>
        <v xml:space="preserve"> </v>
      </c>
      <c r="T8721" t="b">
        <f t="shared" si="2045"/>
        <v>0</v>
      </c>
      <c r="U8721" t="b">
        <f t="shared" si="2046"/>
        <v>1</v>
      </c>
      <c r="V8721" t="str">
        <f t="shared" si="2047"/>
        <v>Average Company</v>
      </c>
      <c r="W8721" t="str">
        <f t="shared" si="2048"/>
        <v>Don't Buy</v>
      </c>
      <c r="X8721" t="str">
        <f t="shared" si="2049"/>
        <v>Not Known</v>
      </c>
      <c r="Z8721" t="str">
        <f t="shared" si="2050"/>
        <v>None</v>
      </c>
      <c r="AB8721" t="str">
        <f t="shared" si="2051"/>
        <v>0</v>
      </c>
    </row>
    <row r="8722" spans="1:28" x14ac:dyDescent="0.3">
      <c r="A8722">
        <v>8720</v>
      </c>
      <c r="B8722" t="s">
        <v>13787</v>
      </c>
      <c r="C8722" t="str">
        <f t="shared" si="2038"/>
        <v>Short</v>
      </c>
      <c r="D8722">
        <v>3.8</v>
      </c>
      <c r="F8722" s="1">
        <f t="shared" si="2037"/>
        <v>3.8</v>
      </c>
      <c r="G8722" s="1">
        <f t="shared" si="2039"/>
        <v>3.8</v>
      </c>
      <c r="H8722">
        <f t="shared" si="2040"/>
        <v>3.8</v>
      </c>
      <c r="I8722" t="s">
        <v>13744</v>
      </c>
      <c r="J8722" t="s">
        <v>10</v>
      </c>
      <c r="K8722" t="s">
        <v>3703</v>
      </c>
      <c r="L8722" t="str">
        <f t="shared" si="2041"/>
        <v>Established</v>
      </c>
      <c r="N8722" s="2">
        <f t="shared" si="2042"/>
        <v>38</v>
      </c>
      <c r="O8722" t="s">
        <v>357</v>
      </c>
      <c r="P8722" t="s">
        <v>2818</v>
      </c>
      <c r="Q8722" t="s">
        <v>19</v>
      </c>
      <c r="R8722" t="str">
        <f t="shared" si="2043"/>
        <v>Average</v>
      </c>
      <c r="S8722" t="str">
        <f t="shared" si="2044"/>
        <v xml:space="preserve"> </v>
      </c>
      <c r="T8722" t="b">
        <f t="shared" si="2045"/>
        <v>0</v>
      </c>
      <c r="U8722" t="b">
        <f t="shared" si="2046"/>
        <v>1</v>
      </c>
      <c r="V8722" t="str">
        <f t="shared" si="2047"/>
        <v>Average Company</v>
      </c>
      <c r="W8722" t="str">
        <f t="shared" si="2048"/>
        <v>Buy</v>
      </c>
      <c r="X8722" t="str">
        <f t="shared" si="2049"/>
        <v>Not Known</v>
      </c>
      <c r="Z8722" t="str">
        <f t="shared" si="2050"/>
        <v>None</v>
      </c>
      <c r="AB8722" t="str">
        <f t="shared" si="2051"/>
        <v>500K</v>
      </c>
    </row>
    <row r="8723" spans="1:28" x14ac:dyDescent="0.3">
      <c r="A8723">
        <v>8721</v>
      </c>
      <c r="B8723" t="s">
        <v>13750</v>
      </c>
      <c r="C8723" t="str">
        <f t="shared" si="2038"/>
        <v>Long</v>
      </c>
      <c r="D8723">
        <v>3.6</v>
      </c>
      <c r="F8723" s="1">
        <f t="shared" si="2037"/>
        <v>3.6</v>
      </c>
      <c r="G8723" s="1">
        <f t="shared" si="2039"/>
        <v>3.6</v>
      </c>
      <c r="H8723">
        <f t="shared" si="2040"/>
        <v>3.6</v>
      </c>
      <c r="I8723" t="s">
        <v>13744</v>
      </c>
      <c r="J8723" t="s">
        <v>10</v>
      </c>
      <c r="K8723" t="s">
        <v>6745</v>
      </c>
      <c r="L8723" t="str">
        <f t="shared" si="2041"/>
        <v>Established</v>
      </c>
      <c r="N8723" s="2">
        <f t="shared" si="2042"/>
        <v>52</v>
      </c>
      <c r="O8723" t="s">
        <v>925</v>
      </c>
      <c r="P8723" t="s">
        <v>147</v>
      </c>
      <c r="Q8723" t="s">
        <v>80</v>
      </c>
      <c r="R8723" t="str">
        <f t="shared" si="2043"/>
        <v>Average</v>
      </c>
      <c r="S8723" t="str">
        <f t="shared" si="2044"/>
        <v xml:space="preserve"> </v>
      </c>
      <c r="T8723" t="b">
        <f t="shared" si="2045"/>
        <v>0</v>
      </c>
      <c r="U8723" t="b">
        <f t="shared" si="2046"/>
        <v>1</v>
      </c>
      <c r="V8723" t="str">
        <f t="shared" si="2047"/>
        <v>Average Company</v>
      </c>
      <c r="W8723" t="str">
        <f t="shared" si="2048"/>
        <v>Don't Buy</v>
      </c>
      <c r="X8723" t="str">
        <f t="shared" si="2049"/>
        <v>Not Known</v>
      </c>
      <c r="Z8723" t="str">
        <f t="shared" si="2050"/>
        <v>None</v>
      </c>
      <c r="AB8723" t="str">
        <f t="shared" si="2051"/>
        <v>0</v>
      </c>
    </row>
    <row r="8724" spans="1:28" x14ac:dyDescent="0.3">
      <c r="A8724">
        <v>8722</v>
      </c>
      <c r="B8724" t="s">
        <v>13788</v>
      </c>
      <c r="C8724" t="str">
        <f t="shared" si="2038"/>
        <v>Long</v>
      </c>
      <c r="D8724">
        <v>4.3</v>
      </c>
      <c r="F8724" s="1">
        <f t="shared" si="2037"/>
        <v>4.3</v>
      </c>
      <c r="G8724" s="1">
        <f t="shared" si="2039"/>
        <v>4.3</v>
      </c>
      <c r="H8724">
        <f t="shared" si="2040"/>
        <v>4.3</v>
      </c>
      <c r="I8724" t="s">
        <v>13744</v>
      </c>
      <c r="J8724" t="s">
        <v>22</v>
      </c>
      <c r="K8724" t="s">
        <v>13789</v>
      </c>
      <c r="L8724" t="str">
        <f t="shared" si="2041"/>
        <v>Established</v>
      </c>
      <c r="N8724" s="2">
        <f t="shared" si="2042"/>
        <v>16</v>
      </c>
      <c r="O8724" t="s">
        <v>121</v>
      </c>
      <c r="P8724" t="s">
        <v>147</v>
      </c>
      <c r="Q8724" t="s">
        <v>19</v>
      </c>
      <c r="R8724" t="str">
        <f t="shared" si="2043"/>
        <v>Great</v>
      </c>
      <c r="S8724" t="str">
        <f t="shared" si="2044"/>
        <v>Great</v>
      </c>
      <c r="T8724" t="b">
        <f t="shared" si="2045"/>
        <v>1</v>
      </c>
      <c r="U8724" t="b">
        <f t="shared" si="2046"/>
        <v>1</v>
      </c>
      <c r="V8724" t="str">
        <f t="shared" si="2047"/>
        <v>Average Company</v>
      </c>
      <c r="W8724" t="str">
        <f t="shared" si="2048"/>
        <v>Don't Buy</v>
      </c>
      <c r="X8724" t="str">
        <f t="shared" si="2049"/>
        <v>Not Known</v>
      </c>
      <c r="Z8724" t="str">
        <f t="shared" si="2050"/>
        <v>None</v>
      </c>
      <c r="AB8724" t="str">
        <f t="shared" si="2051"/>
        <v>1Million</v>
      </c>
    </row>
    <row r="8725" spans="1:28" x14ac:dyDescent="0.3">
      <c r="A8725">
        <v>8723</v>
      </c>
      <c r="B8725" t="s">
        <v>13743</v>
      </c>
      <c r="C8725" t="str">
        <f t="shared" si="2038"/>
        <v>Long</v>
      </c>
      <c r="D8725">
        <v>4.2</v>
      </c>
      <c r="F8725" s="1">
        <f t="shared" ref="F8725:F8788" si="2052">IF(N8725&lt;10,IF(D8725+0.5&gt;5,5,D8725+0.5),D8725)</f>
        <v>4.2</v>
      </c>
      <c r="G8725" s="1">
        <f t="shared" si="2039"/>
        <v>4.2</v>
      </c>
      <c r="H8725">
        <f t="shared" si="2040"/>
        <v>4.2</v>
      </c>
      <c r="I8725" t="s">
        <v>13744</v>
      </c>
      <c r="J8725" t="s">
        <v>10</v>
      </c>
      <c r="K8725" t="s">
        <v>4931</v>
      </c>
      <c r="L8725" t="str">
        <f t="shared" si="2041"/>
        <v>Established</v>
      </c>
      <c r="N8725" s="2">
        <f t="shared" si="2042"/>
        <v>27</v>
      </c>
      <c r="O8725" t="s">
        <v>109</v>
      </c>
      <c r="P8725" t="s">
        <v>3614</v>
      </c>
      <c r="Q8725" t="s">
        <v>846</v>
      </c>
      <c r="R8725" t="str">
        <f t="shared" si="2043"/>
        <v>Great</v>
      </c>
      <c r="S8725" t="str">
        <f t="shared" si="2044"/>
        <v>Great</v>
      </c>
      <c r="T8725" t="b">
        <f t="shared" si="2045"/>
        <v>1</v>
      </c>
      <c r="U8725" t="b">
        <f t="shared" si="2046"/>
        <v>1</v>
      </c>
      <c r="V8725" t="str">
        <f t="shared" si="2047"/>
        <v>Top Company</v>
      </c>
      <c r="W8725" t="str">
        <f t="shared" si="2048"/>
        <v>Don't Buy</v>
      </c>
      <c r="X8725" t="str">
        <f t="shared" si="2049"/>
        <v>Not Known</v>
      </c>
      <c r="Z8725" t="str">
        <f t="shared" si="2050"/>
        <v>None</v>
      </c>
      <c r="AB8725" t="str">
        <f t="shared" si="2051"/>
        <v>0</v>
      </c>
    </row>
    <row r="8726" spans="1:28" x14ac:dyDescent="0.3">
      <c r="A8726">
        <v>8724</v>
      </c>
      <c r="B8726" t="s">
        <v>13751</v>
      </c>
      <c r="C8726" t="str">
        <f t="shared" si="2038"/>
        <v>Long</v>
      </c>
      <c r="D8726">
        <v>4.2</v>
      </c>
      <c r="F8726" s="1">
        <f t="shared" si="2052"/>
        <v>4.2</v>
      </c>
      <c r="G8726" s="1">
        <f t="shared" si="2039"/>
        <v>4.2</v>
      </c>
      <c r="H8726">
        <f t="shared" si="2040"/>
        <v>4.2</v>
      </c>
      <c r="I8726" t="s">
        <v>13744</v>
      </c>
      <c r="J8726" t="s">
        <v>22</v>
      </c>
      <c r="K8726" t="s">
        <v>13752</v>
      </c>
      <c r="L8726" t="str">
        <f t="shared" si="2041"/>
        <v>Established</v>
      </c>
      <c r="N8726" s="2">
        <f t="shared" si="2042"/>
        <v>25</v>
      </c>
      <c r="O8726" t="s">
        <v>54</v>
      </c>
      <c r="P8726" t="s">
        <v>1308</v>
      </c>
      <c r="Q8726" t="s">
        <v>50</v>
      </c>
      <c r="R8726" t="str">
        <f t="shared" si="2043"/>
        <v>Great</v>
      </c>
      <c r="S8726" t="str">
        <f t="shared" si="2044"/>
        <v>Great</v>
      </c>
      <c r="T8726" t="b">
        <f t="shared" si="2045"/>
        <v>1</v>
      </c>
      <c r="U8726" t="b">
        <f t="shared" si="2046"/>
        <v>1</v>
      </c>
      <c r="V8726" t="str">
        <f t="shared" si="2047"/>
        <v>Top Company</v>
      </c>
      <c r="W8726" t="str">
        <f t="shared" si="2048"/>
        <v>Don't Buy</v>
      </c>
      <c r="X8726" t="str">
        <f t="shared" si="2049"/>
        <v>Not Known</v>
      </c>
      <c r="Z8726" t="str">
        <f t="shared" si="2050"/>
        <v>None</v>
      </c>
      <c r="AB8726" t="str">
        <f t="shared" si="2051"/>
        <v>0</v>
      </c>
    </row>
    <row r="8727" spans="1:28" x14ac:dyDescent="0.3">
      <c r="A8727">
        <v>8725</v>
      </c>
      <c r="B8727" t="s">
        <v>13790</v>
      </c>
      <c r="C8727" t="str">
        <f t="shared" si="2038"/>
        <v>Long</v>
      </c>
      <c r="D8727">
        <v>4.4000000000000004</v>
      </c>
      <c r="F8727" s="1">
        <f t="shared" si="2052"/>
        <v>4.9000000000000004</v>
      </c>
      <c r="G8727" s="1">
        <f t="shared" si="2039"/>
        <v>4.9000000000000004</v>
      </c>
      <c r="H8727">
        <f t="shared" si="2040"/>
        <v>4.5</v>
      </c>
      <c r="I8727" t="s">
        <v>13744</v>
      </c>
      <c r="J8727" t="s">
        <v>22</v>
      </c>
      <c r="K8727" t="s">
        <v>13791</v>
      </c>
      <c r="L8727" t="str">
        <f t="shared" si="2041"/>
        <v>Startup</v>
      </c>
      <c r="N8727" s="2">
        <f t="shared" si="2042"/>
        <v>8</v>
      </c>
      <c r="O8727" t="s">
        <v>583</v>
      </c>
      <c r="P8727" t="s">
        <v>691</v>
      </c>
      <c r="Q8727" t="s">
        <v>523</v>
      </c>
      <c r="R8727" t="str">
        <f t="shared" si="2043"/>
        <v>Great</v>
      </c>
      <c r="S8727" t="str">
        <f t="shared" si="2044"/>
        <v>Great</v>
      </c>
      <c r="T8727" t="b">
        <f t="shared" si="2045"/>
        <v>0</v>
      </c>
      <c r="U8727" t="b">
        <f t="shared" si="2046"/>
        <v>1</v>
      </c>
      <c r="V8727" t="str">
        <f t="shared" si="2047"/>
        <v>Average Company</v>
      </c>
      <c r="W8727" t="str">
        <f t="shared" si="2048"/>
        <v>Don't Buy</v>
      </c>
      <c r="X8727" t="str">
        <f t="shared" si="2049"/>
        <v>Not Known</v>
      </c>
      <c r="Z8727" t="str">
        <f t="shared" si="2050"/>
        <v>None</v>
      </c>
      <c r="AB8727" t="str">
        <f t="shared" si="2051"/>
        <v>0</v>
      </c>
    </row>
    <row r="8728" spans="1:28" x14ac:dyDescent="0.3">
      <c r="A8728">
        <v>8726</v>
      </c>
      <c r="B8728" t="s">
        <v>13792</v>
      </c>
      <c r="C8728" t="str">
        <f t="shared" si="2038"/>
        <v>Long</v>
      </c>
      <c r="D8728">
        <v>3.9</v>
      </c>
      <c r="F8728" s="1">
        <f t="shared" si="2052"/>
        <v>3.9</v>
      </c>
      <c r="G8728" s="1">
        <f t="shared" si="2039"/>
        <v>3.9</v>
      </c>
      <c r="H8728">
        <f t="shared" si="2040"/>
        <v>3.9</v>
      </c>
      <c r="I8728" t="s">
        <v>13744</v>
      </c>
      <c r="J8728" t="s">
        <v>22</v>
      </c>
      <c r="K8728" t="s">
        <v>3296</v>
      </c>
      <c r="L8728" t="str">
        <f t="shared" si="2041"/>
        <v>Established</v>
      </c>
      <c r="N8728" s="2">
        <f t="shared" si="2042"/>
        <v>17</v>
      </c>
      <c r="O8728" t="s">
        <v>711</v>
      </c>
      <c r="P8728" t="s">
        <v>1308</v>
      </c>
      <c r="Q8728" t="s">
        <v>14</v>
      </c>
      <c r="R8728" t="str">
        <f t="shared" si="2043"/>
        <v>Average</v>
      </c>
      <c r="S8728" t="str">
        <f t="shared" si="2044"/>
        <v xml:space="preserve"> </v>
      </c>
      <c r="T8728" t="b">
        <f t="shared" si="2045"/>
        <v>0</v>
      </c>
      <c r="U8728" t="b">
        <f t="shared" si="2046"/>
        <v>1</v>
      </c>
      <c r="V8728" t="str">
        <f t="shared" si="2047"/>
        <v>Average Company</v>
      </c>
      <c r="W8728" t="str">
        <f t="shared" si="2048"/>
        <v>Don't Buy</v>
      </c>
      <c r="X8728" t="str">
        <f t="shared" si="2049"/>
        <v>Not Known</v>
      </c>
      <c r="Z8728" t="str">
        <f t="shared" si="2050"/>
        <v>None</v>
      </c>
      <c r="AB8728" t="str">
        <f t="shared" si="2051"/>
        <v>0</v>
      </c>
    </row>
    <row r="8729" spans="1:28" x14ac:dyDescent="0.3">
      <c r="A8729">
        <v>8727</v>
      </c>
      <c r="B8729" t="s">
        <v>13793</v>
      </c>
      <c r="C8729" t="str">
        <f t="shared" si="2038"/>
        <v>Long</v>
      </c>
      <c r="D8729">
        <v>4</v>
      </c>
      <c r="F8729" s="1">
        <f t="shared" si="2052"/>
        <v>4</v>
      </c>
      <c r="G8729" s="1">
        <f t="shared" si="2039"/>
        <v>4</v>
      </c>
      <c r="H8729">
        <f t="shared" si="2040"/>
        <v>4</v>
      </c>
      <c r="I8729" t="s">
        <v>13744</v>
      </c>
      <c r="J8729" t="s">
        <v>22</v>
      </c>
      <c r="K8729" t="s">
        <v>13794</v>
      </c>
      <c r="L8729" t="str">
        <f t="shared" si="2041"/>
        <v>Established</v>
      </c>
      <c r="N8729" s="2">
        <f t="shared" si="2042"/>
        <v>20</v>
      </c>
      <c r="O8729" t="s">
        <v>151</v>
      </c>
      <c r="P8729" t="s">
        <v>683</v>
      </c>
      <c r="Q8729" t="s">
        <v>424</v>
      </c>
      <c r="R8729" t="str">
        <f t="shared" si="2043"/>
        <v>Average</v>
      </c>
      <c r="S8729" t="str">
        <f t="shared" si="2044"/>
        <v xml:space="preserve"> </v>
      </c>
      <c r="T8729" t="b">
        <f t="shared" si="2045"/>
        <v>0</v>
      </c>
      <c r="U8729" t="b">
        <f t="shared" si="2046"/>
        <v>1</v>
      </c>
      <c r="V8729" t="str">
        <f t="shared" si="2047"/>
        <v>Average Company</v>
      </c>
      <c r="W8729" t="str">
        <f t="shared" si="2048"/>
        <v>Don't Buy</v>
      </c>
      <c r="X8729" t="str">
        <f t="shared" si="2049"/>
        <v>Not Known</v>
      </c>
      <c r="Z8729" t="str">
        <f t="shared" si="2050"/>
        <v>None</v>
      </c>
      <c r="AB8729" t="str">
        <f t="shared" si="2051"/>
        <v>0</v>
      </c>
    </row>
    <row r="8730" spans="1:28" x14ac:dyDescent="0.3">
      <c r="A8730">
        <v>8728</v>
      </c>
      <c r="B8730" t="s">
        <v>13795</v>
      </c>
      <c r="C8730" t="str">
        <f t="shared" si="2038"/>
        <v>Long</v>
      </c>
      <c r="D8730">
        <v>3.3</v>
      </c>
      <c r="F8730" s="1">
        <f t="shared" si="2052"/>
        <v>3.3</v>
      </c>
      <c r="G8730" s="1">
        <f t="shared" si="2039"/>
        <v>3.3</v>
      </c>
      <c r="H8730">
        <f t="shared" si="2040"/>
        <v>3.3</v>
      </c>
      <c r="I8730" t="s">
        <v>13744</v>
      </c>
      <c r="J8730" t="s">
        <v>6355</v>
      </c>
      <c r="K8730" t="s">
        <v>375</v>
      </c>
      <c r="L8730" t="str">
        <f t="shared" si="2041"/>
        <v>Established</v>
      </c>
      <c r="N8730" s="2">
        <f t="shared" si="2042"/>
        <v>51</v>
      </c>
      <c r="O8730" t="s">
        <v>1308</v>
      </c>
      <c r="Q8730" t="s">
        <v>523</v>
      </c>
      <c r="R8730" t="str">
        <f t="shared" si="2043"/>
        <v>Average</v>
      </c>
      <c r="S8730" t="str">
        <f t="shared" si="2044"/>
        <v xml:space="preserve"> </v>
      </c>
      <c r="T8730" t="b">
        <f t="shared" si="2045"/>
        <v>0</v>
      </c>
      <c r="U8730" t="b">
        <f t="shared" si="2046"/>
        <v>0</v>
      </c>
      <c r="V8730" t="str">
        <f t="shared" si="2047"/>
        <v>Average Company</v>
      </c>
      <c r="W8730" t="str">
        <f t="shared" si="2048"/>
        <v>Don't Buy</v>
      </c>
      <c r="X8730" t="str">
        <f t="shared" si="2049"/>
        <v>Not Known</v>
      </c>
      <c r="Z8730" t="str">
        <f t="shared" si="2050"/>
        <v>None</v>
      </c>
      <c r="AB8730" t="str">
        <f t="shared" si="2051"/>
        <v>0</v>
      </c>
    </row>
    <row r="8731" spans="1:28" x14ac:dyDescent="0.3">
      <c r="A8731">
        <v>8729</v>
      </c>
      <c r="B8731" t="s">
        <v>13796</v>
      </c>
      <c r="C8731" t="str">
        <f t="shared" si="2038"/>
        <v>Long</v>
      </c>
      <c r="D8731">
        <v>3.8</v>
      </c>
      <c r="F8731" s="1">
        <f t="shared" si="2052"/>
        <v>3.8</v>
      </c>
      <c r="G8731" s="1">
        <f t="shared" si="2039"/>
        <v>3.8</v>
      </c>
      <c r="H8731">
        <f t="shared" si="2040"/>
        <v>3.8</v>
      </c>
      <c r="I8731" t="s">
        <v>13744</v>
      </c>
      <c r="J8731" t="s">
        <v>22</v>
      </c>
      <c r="K8731" t="s">
        <v>13797</v>
      </c>
      <c r="L8731" t="str">
        <f t="shared" si="2041"/>
        <v>Established</v>
      </c>
      <c r="N8731" s="2">
        <f t="shared" si="2042"/>
        <v>19</v>
      </c>
      <c r="O8731" t="s">
        <v>100</v>
      </c>
      <c r="P8731" t="s">
        <v>147</v>
      </c>
      <c r="Q8731" t="s">
        <v>28</v>
      </c>
      <c r="R8731" t="str">
        <f t="shared" si="2043"/>
        <v>Average</v>
      </c>
      <c r="S8731" t="str">
        <f t="shared" si="2044"/>
        <v xml:space="preserve"> </v>
      </c>
      <c r="T8731" t="b">
        <f t="shared" si="2045"/>
        <v>0</v>
      </c>
      <c r="U8731" t="b">
        <f t="shared" si="2046"/>
        <v>1</v>
      </c>
      <c r="V8731" t="str">
        <f t="shared" si="2047"/>
        <v>Average Company</v>
      </c>
      <c r="W8731" t="str">
        <f t="shared" si="2048"/>
        <v>Don't Buy</v>
      </c>
      <c r="X8731" t="str">
        <f t="shared" si="2049"/>
        <v>Not Known</v>
      </c>
      <c r="Z8731" t="str">
        <f t="shared" si="2050"/>
        <v>None</v>
      </c>
      <c r="AB8731" t="str">
        <f t="shared" si="2051"/>
        <v>500K</v>
      </c>
    </row>
    <row r="8732" spans="1:28" x14ac:dyDescent="0.3">
      <c r="A8732">
        <v>8730</v>
      </c>
      <c r="B8732" t="s">
        <v>13798</v>
      </c>
      <c r="C8732" t="str">
        <f t="shared" si="2038"/>
        <v>Long</v>
      </c>
      <c r="D8732">
        <v>2.9</v>
      </c>
      <c r="F8732" s="1">
        <f t="shared" si="2052"/>
        <v>2.9</v>
      </c>
      <c r="G8732" s="1">
        <f t="shared" si="2039"/>
        <v>2.9</v>
      </c>
      <c r="H8732">
        <f t="shared" si="2040"/>
        <v>2.9</v>
      </c>
      <c r="I8732" t="s">
        <v>13744</v>
      </c>
      <c r="J8732" t="s">
        <v>22</v>
      </c>
      <c r="K8732" t="s">
        <v>2047</v>
      </c>
      <c r="L8732" t="str">
        <f t="shared" si="2041"/>
        <v>Established</v>
      </c>
      <c r="N8732" s="2">
        <f t="shared" si="2042"/>
        <v>16</v>
      </c>
      <c r="O8732" t="s">
        <v>121</v>
      </c>
      <c r="P8732" t="s">
        <v>691</v>
      </c>
      <c r="Q8732" t="s">
        <v>28</v>
      </c>
      <c r="R8732" t="str">
        <f t="shared" si="2043"/>
        <v>Average</v>
      </c>
      <c r="S8732" t="str">
        <f t="shared" si="2044"/>
        <v xml:space="preserve"> </v>
      </c>
      <c r="T8732" t="b">
        <f t="shared" si="2045"/>
        <v>0</v>
      </c>
      <c r="U8732" t="b">
        <f t="shared" si="2046"/>
        <v>0</v>
      </c>
      <c r="V8732" t="str">
        <f t="shared" si="2047"/>
        <v>Average Company</v>
      </c>
      <c r="W8732" t="str">
        <f t="shared" si="2048"/>
        <v>Don't Buy</v>
      </c>
      <c r="X8732" t="str">
        <f t="shared" si="2049"/>
        <v>Bombay Finance</v>
      </c>
      <c r="Z8732" t="str">
        <f t="shared" si="2050"/>
        <v>None</v>
      </c>
      <c r="AB8732" t="str">
        <f t="shared" si="2051"/>
        <v>500K</v>
      </c>
    </row>
    <row r="8733" spans="1:28" x14ac:dyDescent="0.3">
      <c r="A8733">
        <v>8731</v>
      </c>
      <c r="B8733" t="s">
        <v>13799</v>
      </c>
      <c r="C8733" t="str">
        <f t="shared" si="2038"/>
        <v>Long</v>
      </c>
      <c r="D8733">
        <v>3.8</v>
      </c>
      <c r="F8733" s="1">
        <f t="shared" si="2052"/>
        <v>3.8</v>
      </c>
      <c r="G8733" s="1">
        <f t="shared" si="2039"/>
        <v>3.8</v>
      </c>
      <c r="H8733">
        <f t="shared" si="2040"/>
        <v>3.8</v>
      </c>
      <c r="I8733" t="s">
        <v>13744</v>
      </c>
      <c r="J8733" t="s">
        <v>22</v>
      </c>
      <c r="K8733" t="s">
        <v>13800</v>
      </c>
      <c r="L8733" t="str">
        <f t="shared" si="2041"/>
        <v>Established</v>
      </c>
      <c r="N8733" s="2">
        <f t="shared" si="2042"/>
        <v>21</v>
      </c>
      <c r="O8733" t="s">
        <v>321</v>
      </c>
      <c r="P8733" t="s">
        <v>683</v>
      </c>
      <c r="Q8733" t="s">
        <v>533</v>
      </c>
      <c r="R8733" t="str">
        <f t="shared" si="2043"/>
        <v>Average</v>
      </c>
      <c r="S8733" t="str">
        <f t="shared" si="2044"/>
        <v xml:space="preserve"> </v>
      </c>
      <c r="T8733" t="b">
        <f t="shared" si="2045"/>
        <v>0</v>
      </c>
      <c r="U8733" t="b">
        <f t="shared" si="2046"/>
        <v>1</v>
      </c>
      <c r="V8733" t="str">
        <f t="shared" si="2047"/>
        <v>Average Company</v>
      </c>
      <c r="W8733" t="str">
        <f t="shared" si="2048"/>
        <v>Don't Buy</v>
      </c>
      <c r="X8733" t="str">
        <f t="shared" si="2049"/>
        <v>Not Known</v>
      </c>
      <c r="Z8733" t="str">
        <f t="shared" si="2050"/>
        <v>None</v>
      </c>
      <c r="AB8733" t="str">
        <f t="shared" si="2051"/>
        <v>0</v>
      </c>
    </row>
    <row r="8734" spans="1:28" x14ac:dyDescent="0.3">
      <c r="A8734">
        <v>8732</v>
      </c>
      <c r="B8734" t="s">
        <v>13801</v>
      </c>
      <c r="C8734" t="str">
        <f t="shared" si="2038"/>
        <v>Long</v>
      </c>
      <c r="D8734">
        <v>3.8</v>
      </c>
      <c r="F8734" s="1">
        <f t="shared" si="2052"/>
        <v>3.8</v>
      </c>
      <c r="G8734" s="1">
        <f t="shared" si="2039"/>
        <v>3.8</v>
      </c>
      <c r="H8734">
        <f t="shared" si="2040"/>
        <v>3.8</v>
      </c>
      <c r="I8734" t="s">
        <v>13744</v>
      </c>
      <c r="J8734" t="s">
        <v>22</v>
      </c>
      <c r="K8734" t="s">
        <v>4588</v>
      </c>
      <c r="L8734" t="str">
        <f t="shared" si="2041"/>
        <v>Established</v>
      </c>
      <c r="N8734" s="2">
        <f t="shared" si="2042"/>
        <v>12</v>
      </c>
      <c r="O8734" t="s">
        <v>267</v>
      </c>
      <c r="P8734" t="s">
        <v>683</v>
      </c>
      <c r="Q8734" t="s">
        <v>223</v>
      </c>
      <c r="R8734" t="str">
        <f t="shared" si="2043"/>
        <v>Average</v>
      </c>
      <c r="S8734" t="str">
        <f t="shared" si="2044"/>
        <v xml:space="preserve"> </v>
      </c>
      <c r="T8734" t="b">
        <f t="shared" si="2045"/>
        <v>0</v>
      </c>
      <c r="U8734" t="b">
        <f t="shared" si="2046"/>
        <v>1</v>
      </c>
      <c r="V8734" t="str">
        <f t="shared" si="2047"/>
        <v>Average Company</v>
      </c>
      <c r="W8734" t="str">
        <f t="shared" si="2048"/>
        <v>Don't Buy</v>
      </c>
      <c r="X8734" t="str">
        <f t="shared" si="2049"/>
        <v>Not Known</v>
      </c>
      <c r="Z8734" t="str">
        <f t="shared" si="2050"/>
        <v>None</v>
      </c>
      <c r="AB8734" t="str">
        <f t="shared" si="2051"/>
        <v>0</v>
      </c>
    </row>
    <row r="8735" spans="1:28" x14ac:dyDescent="0.3">
      <c r="A8735">
        <v>8733</v>
      </c>
      <c r="B8735" t="s">
        <v>13802</v>
      </c>
      <c r="C8735" t="str">
        <f t="shared" si="2038"/>
        <v>Long</v>
      </c>
      <c r="D8735">
        <v>4.0999999999999996</v>
      </c>
      <c r="F8735" s="1">
        <f t="shared" si="2052"/>
        <v>4.0999999999999996</v>
      </c>
      <c r="G8735" s="1">
        <f t="shared" si="2039"/>
        <v>4.0999999999999996</v>
      </c>
      <c r="H8735">
        <f t="shared" si="2040"/>
        <v>4.0999999999999996</v>
      </c>
      <c r="I8735" t="s">
        <v>13744</v>
      </c>
      <c r="J8735" t="s">
        <v>10</v>
      </c>
      <c r="K8735" t="s">
        <v>4694</v>
      </c>
      <c r="L8735" t="str">
        <f t="shared" si="2041"/>
        <v>Established</v>
      </c>
      <c r="N8735" s="2">
        <f t="shared" si="2042"/>
        <v>37</v>
      </c>
      <c r="O8735" t="s">
        <v>538</v>
      </c>
      <c r="P8735" t="s">
        <v>691</v>
      </c>
      <c r="Q8735" t="s">
        <v>773</v>
      </c>
      <c r="R8735" t="str">
        <f t="shared" si="2043"/>
        <v>Great</v>
      </c>
      <c r="S8735" t="str">
        <f t="shared" si="2044"/>
        <v>Great</v>
      </c>
      <c r="T8735" t="b">
        <f t="shared" si="2045"/>
        <v>1</v>
      </c>
      <c r="U8735" t="b">
        <f t="shared" si="2046"/>
        <v>1</v>
      </c>
      <c r="V8735" t="str">
        <f t="shared" si="2047"/>
        <v>Top Company</v>
      </c>
      <c r="W8735" t="str">
        <f t="shared" si="2048"/>
        <v>Don't Buy</v>
      </c>
      <c r="X8735" t="str">
        <f t="shared" si="2049"/>
        <v>Not Known</v>
      </c>
      <c r="Z8735" t="str">
        <f t="shared" si="2050"/>
        <v>None</v>
      </c>
      <c r="AB8735" t="str">
        <f t="shared" si="2051"/>
        <v>0</v>
      </c>
    </row>
    <row r="8736" spans="1:28" x14ac:dyDescent="0.3">
      <c r="A8736">
        <v>8734</v>
      </c>
      <c r="B8736" t="s">
        <v>13803</v>
      </c>
      <c r="C8736" t="str">
        <f t="shared" si="2038"/>
        <v>Long</v>
      </c>
      <c r="D8736">
        <v>4.5999999999999996</v>
      </c>
      <c r="F8736" s="1">
        <f t="shared" si="2052"/>
        <v>4.5999999999999996</v>
      </c>
      <c r="G8736" s="1">
        <f t="shared" si="2039"/>
        <v>4.5999999999999996</v>
      </c>
      <c r="H8736">
        <f t="shared" si="2040"/>
        <v>4.5999999999999996</v>
      </c>
      <c r="I8736" t="s">
        <v>13744</v>
      </c>
      <c r="J8736" t="s">
        <v>5534</v>
      </c>
      <c r="K8736" t="s">
        <v>62</v>
      </c>
      <c r="L8736" t="str">
        <f t="shared" si="2041"/>
        <v>Established</v>
      </c>
      <c r="N8736" s="2">
        <f t="shared" si="2042"/>
        <v>50</v>
      </c>
      <c r="O8736" t="s">
        <v>691</v>
      </c>
      <c r="Q8736" t="s">
        <v>533</v>
      </c>
      <c r="R8736" t="str">
        <f t="shared" si="2043"/>
        <v>Great</v>
      </c>
      <c r="S8736" t="str">
        <f t="shared" si="2044"/>
        <v>Great</v>
      </c>
      <c r="T8736" t="b">
        <f t="shared" si="2045"/>
        <v>1</v>
      </c>
      <c r="U8736" t="b">
        <f t="shared" si="2046"/>
        <v>1</v>
      </c>
      <c r="V8736" t="str">
        <f t="shared" si="2047"/>
        <v>Top Company</v>
      </c>
      <c r="W8736" t="str">
        <f t="shared" si="2048"/>
        <v>Don't Buy</v>
      </c>
      <c r="X8736" t="str">
        <f t="shared" si="2049"/>
        <v>Not Known</v>
      </c>
      <c r="Z8736" t="str">
        <f t="shared" si="2050"/>
        <v>None</v>
      </c>
      <c r="AB8736" t="str">
        <f t="shared" si="2051"/>
        <v>0</v>
      </c>
    </row>
    <row r="8737" spans="1:28" x14ac:dyDescent="0.3">
      <c r="A8737">
        <v>8735</v>
      </c>
      <c r="B8737" t="s">
        <v>13754</v>
      </c>
      <c r="C8737" t="str">
        <f t="shared" si="2038"/>
        <v>Long</v>
      </c>
      <c r="D8737">
        <v>3.8</v>
      </c>
      <c r="F8737" s="1">
        <f t="shared" si="2052"/>
        <v>3.8</v>
      </c>
      <c r="G8737" s="1">
        <f t="shared" si="2039"/>
        <v>3.8</v>
      </c>
      <c r="H8737">
        <f t="shared" si="2040"/>
        <v>3.8</v>
      </c>
      <c r="I8737" t="s">
        <v>13744</v>
      </c>
      <c r="J8737" t="s">
        <v>10</v>
      </c>
      <c r="K8737" t="s">
        <v>4954</v>
      </c>
      <c r="L8737" t="str">
        <f t="shared" si="2041"/>
        <v>Established</v>
      </c>
      <c r="N8737" s="2">
        <f t="shared" si="2042"/>
        <v>21</v>
      </c>
      <c r="O8737" t="s">
        <v>321</v>
      </c>
      <c r="P8737" t="s">
        <v>1308</v>
      </c>
      <c r="Q8737" t="s">
        <v>44</v>
      </c>
      <c r="R8737" t="str">
        <f t="shared" si="2043"/>
        <v>Average</v>
      </c>
      <c r="S8737" t="str">
        <f t="shared" si="2044"/>
        <v xml:space="preserve"> </v>
      </c>
      <c r="T8737" t="b">
        <f t="shared" si="2045"/>
        <v>0</v>
      </c>
      <c r="U8737" t="b">
        <f t="shared" si="2046"/>
        <v>1</v>
      </c>
      <c r="V8737" t="str">
        <f t="shared" si="2047"/>
        <v>Average Company</v>
      </c>
      <c r="W8737" t="str">
        <f t="shared" si="2048"/>
        <v>Don't Buy</v>
      </c>
      <c r="X8737" t="str">
        <f t="shared" si="2049"/>
        <v>Not Known</v>
      </c>
      <c r="Z8737" t="str">
        <f t="shared" si="2050"/>
        <v>None</v>
      </c>
      <c r="AB8737" t="str">
        <f t="shared" si="2051"/>
        <v>0</v>
      </c>
    </row>
    <row r="8738" spans="1:28" x14ac:dyDescent="0.3">
      <c r="A8738">
        <v>8736</v>
      </c>
      <c r="B8738" t="s">
        <v>13804</v>
      </c>
      <c r="C8738" t="str">
        <f t="shared" si="2038"/>
        <v>Long</v>
      </c>
      <c r="D8738">
        <v>4</v>
      </c>
      <c r="F8738" s="1">
        <f t="shared" si="2052"/>
        <v>4</v>
      </c>
      <c r="G8738" s="1">
        <f t="shared" si="2039"/>
        <v>4</v>
      </c>
      <c r="H8738">
        <f t="shared" si="2040"/>
        <v>4</v>
      </c>
      <c r="I8738" t="s">
        <v>13744</v>
      </c>
      <c r="J8738" t="s">
        <v>22</v>
      </c>
      <c r="K8738" t="s">
        <v>10713</v>
      </c>
      <c r="L8738" t="str">
        <f t="shared" si="2041"/>
        <v>Established</v>
      </c>
      <c r="N8738" s="2">
        <f t="shared" si="2042"/>
        <v>16</v>
      </c>
      <c r="O8738" t="s">
        <v>121</v>
      </c>
      <c r="P8738" t="s">
        <v>683</v>
      </c>
      <c r="Q8738" t="s">
        <v>19</v>
      </c>
      <c r="R8738" t="str">
        <f t="shared" si="2043"/>
        <v>Average</v>
      </c>
      <c r="S8738" t="str">
        <f t="shared" si="2044"/>
        <v xml:space="preserve"> </v>
      </c>
      <c r="T8738" t="b">
        <f t="shared" si="2045"/>
        <v>0</v>
      </c>
      <c r="U8738" t="b">
        <f t="shared" si="2046"/>
        <v>1</v>
      </c>
      <c r="V8738" t="str">
        <f t="shared" si="2047"/>
        <v>Average Company</v>
      </c>
      <c r="W8738" t="str">
        <f t="shared" si="2048"/>
        <v>Buy</v>
      </c>
      <c r="X8738" t="str">
        <f t="shared" si="2049"/>
        <v>Not Known</v>
      </c>
      <c r="Z8738" t="str">
        <f t="shared" si="2050"/>
        <v>None</v>
      </c>
      <c r="AB8738" t="str">
        <f t="shared" si="2051"/>
        <v>500K</v>
      </c>
    </row>
    <row r="8739" spans="1:28" x14ac:dyDescent="0.3">
      <c r="A8739">
        <v>8737</v>
      </c>
      <c r="B8739" t="s">
        <v>13805</v>
      </c>
      <c r="C8739" t="str">
        <f t="shared" si="2038"/>
        <v>Long</v>
      </c>
      <c r="D8739">
        <v>3.6</v>
      </c>
      <c r="F8739" s="1">
        <f t="shared" si="2052"/>
        <v>3.6</v>
      </c>
      <c r="G8739" s="1">
        <f t="shared" si="2039"/>
        <v>3.6</v>
      </c>
      <c r="H8739">
        <f t="shared" si="2040"/>
        <v>3.6</v>
      </c>
      <c r="I8739" t="s">
        <v>13744</v>
      </c>
      <c r="J8739" t="s">
        <v>22</v>
      </c>
      <c r="K8739" t="s">
        <v>8135</v>
      </c>
      <c r="L8739" t="str">
        <f t="shared" si="2041"/>
        <v>Established</v>
      </c>
      <c r="N8739" s="2">
        <f t="shared" si="2042"/>
        <v>23</v>
      </c>
      <c r="O8739" t="s">
        <v>230</v>
      </c>
      <c r="P8739" t="s">
        <v>2884</v>
      </c>
      <c r="Q8739" t="s">
        <v>186</v>
      </c>
      <c r="R8739" t="str">
        <f t="shared" si="2043"/>
        <v>Average</v>
      </c>
      <c r="S8739" t="str">
        <f t="shared" si="2044"/>
        <v xml:space="preserve"> </v>
      </c>
      <c r="T8739" t="b">
        <f t="shared" si="2045"/>
        <v>0</v>
      </c>
      <c r="U8739" t="b">
        <f t="shared" si="2046"/>
        <v>1</v>
      </c>
      <c r="V8739" t="str">
        <f t="shared" si="2047"/>
        <v>Average Company</v>
      </c>
      <c r="W8739" t="str">
        <f t="shared" si="2048"/>
        <v>Don't Buy</v>
      </c>
      <c r="X8739" t="str">
        <f t="shared" si="2049"/>
        <v>Not Known</v>
      </c>
      <c r="Z8739" t="str">
        <f t="shared" si="2050"/>
        <v>None</v>
      </c>
      <c r="AB8739" t="str">
        <f t="shared" si="2051"/>
        <v>0</v>
      </c>
    </row>
    <row r="8740" spans="1:28" x14ac:dyDescent="0.3">
      <c r="A8740">
        <v>8738</v>
      </c>
      <c r="B8740" t="s">
        <v>13806</v>
      </c>
      <c r="C8740" t="str">
        <f t="shared" si="2038"/>
        <v>Long</v>
      </c>
      <c r="D8740">
        <v>3.8</v>
      </c>
      <c r="F8740" s="1">
        <f t="shared" si="2052"/>
        <v>3.8</v>
      </c>
      <c r="G8740" s="1">
        <f t="shared" si="2039"/>
        <v>3.8</v>
      </c>
      <c r="H8740">
        <f t="shared" si="2040"/>
        <v>3.8</v>
      </c>
      <c r="I8740" t="s">
        <v>13744</v>
      </c>
      <c r="J8740" t="s">
        <v>22</v>
      </c>
      <c r="K8740" t="s">
        <v>9011</v>
      </c>
      <c r="L8740" t="str">
        <f t="shared" si="2041"/>
        <v>Established</v>
      </c>
      <c r="N8740" s="2">
        <f t="shared" si="2042"/>
        <v>27</v>
      </c>
      <c r="O8740" t="s">
        <v>109</v>
      </c>
      <c r="P8740" t="s">
        <v>683</v>
      </c>
      <c r="Q8740" t="s">
        <v>80</v>
      </c>
      <c r="R8740" t="str">
        <f t="shared" si="2043"/>
        <v>Average</v>
      </c>
      <c r="S8740" t="str">
        <f t="shared" si="2044"/>
        <v xml:space="preserve"> </v>
      </c>
      <c r="T8740" t="b">
        <f t="shared" si="2045"/>
        <v>0</v>
      </c>
      <c r="U8740" t="b">
        <f t="shared" si="2046"/>
        <v>1</v>
      </c>
      <c r="V8740" t="str">
        <f t="shared" si="2047"/>
        <v>Average Company</v>
      </c>
      <c r="W8740" t="str">
        <f t="shared" si="2048"/>
        <v>Don't Buy</v>
      </c>
      <c r="X8740" t="str">
        <f t="shared" si="2049"/>
        <v>Not Known</v>
      </c>
      <c r="Z8740" t="str">
        <f t="shared" si="2050"/>
        <v>None</v>
      </c>
      <c r="AB8740" t="str">
        <f t="shared" si="2051"/>
        <v>0</v>
      </c>
    </row>
    <row r="8741" spans="1:28" x14ac:dyDescent="0.3">
      <c r="A8741">
        <v>8739</v>
      </c>
      <c r="B8741" t="s">
        <v>13807</v>
      </c>
      <c r="C8741" t="str">
        <f t="shared" si="2038"/>
        <v>Long</v>
      </c>
      <c r="D8741">
        <v>4</v>
      </c>
      <c r="F8741" s="1">
        <f t="shared" si="2052"/>
        <v>4</v>
      </c>
      <c r="G8741" s="1">
        <f t="shared" si="2039"/>
        <v>4</v>
      </c>
      <c r="H8741">
        <f t="shared" si="2040"/>
        <v>4</v>
      </c>
      <c r="I8741" t="s">
        <v>13744</v>
      </c>
      <c r="J8741" t="s">
        <v>22</v>
      </c>
      <c r="K8741" t="s">
        <v>7074</v>
      </c>
      <c r="L8741" t="str">
        <f t="shared" si="2041"/>
        <v>Established</v>
      </c>
      <c r="N8741" s="2">
        <f t="shared" si="2042"/>
        <v>19</v>
      </c>
      <c r="O8741" t="s">
        <v>100</v>
      </c>
      <c r="P8741" t="s">
        <v>683</v>
      </c>
      <c r="Q8741" t="s">
        <v>243</v>
      </c>
      <c r="R8741" t="str">
        <f t="shared" si="2043"/>
        <v>Average</v>
      </c>
      <c r="S8741" t="str">
        <f t="shared" si="2044"/>
        <v xml:space="preserve"> </v>
      </c>
      <c r="T8741" t="b">
        <f t="shared" si="2045"/>
        <v>0</v>
      </c>
      <c r="U8741" t="b">
        <f t="shared" si="2046"/>
        <v>1</v>
      </c>
      <c r="V8741" t="str">
        <f t="shared" si="2047"/>
        <v>Average Company</v>
      </c>
      <c r="W8741" t="str">
        <f t="shared" si="2048"/>
        <v>Don't Buy</v>
      </c>
      <c r="X8741" t="str">
        <f t="shared" si="2049"/>
        <v>Not Known</v>
      </c>
      <c r="Z8741" t="str">
        <f t="shared" si="2050"/>
        <v>None</v>
      </c>
      <c r="AB8741" t="str">
        <f t="shared" si="2051"/>
        <v>0</v>
      </c>
    </row>
    <row r="8742" spans="1:28" x14ac:dyDescent="0.3">
      <c r="A8742">
        <v>8740</v>
      </c>
      <c r="B8742" t="s">
        <v>13808</v>
      </c>
      <c r="C8742" t="str">
        <f t="shared" si="2038"/>
        <v>Short</v>
      </c>
      <c r="D8742">
        <v>4.2</v>
      </c>
      <c r="F8742" s="1">
        <f t="shared" si="2052"/>
        <v>4.2</v>
      </c>
      <c r="G8742" s="1">
        <f t="shared" si="2039"/>
        <v>4.2</v>
      </c>
      <c r="H8742">
        <f t="shared" si="2040"/>
        <v>4.2</v>
      </c>
      <c r="I8742" t="s">
        <v>13744</v>
      </c>
      <c r="J8742" t="s">
        <v>22</v>
      </c>
      <c r="K8742" t="s">
        <v>6760</v>
      </c>
      <c r="L8742" t="str">
        <f t="shared" si="2041"/>
        <v>Established</v>
      </c>
      <c r="N8742" s="2">
        <f t="shared" si="2042"/>
        <v>17</v>
      </c>
      <c r="O8742" t="s">
        <v>711</v>
      </c>
      <c r="P8742" t="s">
        <v>1703</v>
      </c>
      <c r="Q8742" t="s">
        <v>80</v>
      </c>
      <c r="R8742" t="str">
        <f t="shared" si="2043"/>
        <v>Great</v>
      </c>
      <c r="S8742" t="str">
        <f t="shared" si="2044"/>
        <v>Great</v>
      </c>
      <c r="T8742" t="b">
        <f t="shared" si="2045"/>
        <v>1</v>
      </c>
      <c r="U8742" t="b">
        <f t="shared" si="2046"/>
        <v>1</v>
      </c>
      <c r="V8742" t="str">
        <f t="shared" si="2047"/>
        <v>Average Company</v>
      </c>
      <c r="W8742" t="str">
        <f t="shared" si="2048"/>
        <v>Don't Buy</v>
      </c>
      <c r="X8742" t="str">
        <f t="shared" si="2049"/>
        <v>Not Known</v>
      </c>
      <c r="Z8742" t="str">
        <f t="shared" si="2050"/>
        <v>None</v>
      </c>
      <c r="AB8742" t="str">
        <f t="shared" si="2051"/>
        <v>0</v>
      </c>
    </row>
    <row r="8743" spans="1:28" x14ac:dyDescent="0.3">
      <c r="A8743">
        <v>8741</v>
      </c>
      <c r="B8743" t="s">
        <v>13809</v>
      </c>
      <c r="C8743" t="str">
        <f t="shared" si="2038"/>
        <v>Short</v>
      </c>
      <c r="D8743">
        <v>3.9</v>
      </c>
      <c r="F8743" s="1">
        <f t="shared" si="2052"/>
        <v>3.9</v>
      </c>
      <c r="G8743" s="1">
        <f t="shared" si="2039"/>
        <v>3.9</v>
      </c>
      <c r="H8743">
        <f t="shared" si="2040"/>
        <v>3.9</v>
      </c>
      <c r="I8743" t="s">
        <v>13744</v>
      </c>
      <c r="J8743" t="s">
        <v>10</v>
      </c>
      <c r="K8743" t="s">
        <v>3749</v>
      </c>
      <c r="L8743" t="str">
        <f t="shared" si="2041"/>
        <v>Established</v>
      </c>
      <c r="N8743" s="2">
        <f t="shared" si="2042"/>
        <v>83</v>
      </c>
      <c r="O8743" t="s">
        <v>547</v>
      </c>
      <c r="P8743" t="s">
        <v>683</v>
      </c>
      <c r="Q8743" t="s">
        <v>28</v>
      </c>
      <c r="R8743" t="str">
        <f t="shared" si="2043"/>
        <v>Average</v>
      </c>
      <c r="S8743" t="str">
        <f t="shared" si="2044"/>
        <v xml:space="preserve"> </v>
      </c>
      <c r="T8743" t="b">
        <f t="shared" si="2045"/>
        <v>0</v>
      </c>
      <c r="U8743" t="b">
        <f t="shared" si="2046"/>
        <v>1</v>
      </c>
      <c r="V8743" t="str">
        <f t="shared" si="2047"/>
        <v>Average Company</v>
      </c>
      <c r="W8743" t="str">
        <f t="shared" si="2048"/>
        <v>Don't Buy</v>
      </c>
      <c r="X8743" t="str">
        <f t="shared" si="2049"/>
        <v>Bombay Finance</v>
      </c>
      <c r="Z8743" t="str">
        <f t="shared" si="2050"/>
        <v>None</v>
      </c>
      <c r="AB8743" t="str">
        <f t="shared" si="2051"/>
        <v>500K</v>
      </c>
    </row>
    <row r="8744" spans="1:28" x14ac:dyDescent="0.3">
      <c r="A8744">
        <v>8742</v>
      </c>
      <c r="B8744" t="s">
        <v>13745</v>
      </c>
      <c r="C8744" t="str">
        <f t="shared" si="2038"/>
        <v>Short</v>
      </c>
      <c r="D8744">
        <v>3.9</v>
      </c>
      <c r="F8744" s="1">
        <f t="shared" si="2052"/>
        <v>3.9</v>
      </c>
      <c r="G8744" s="1">
        <f t="shared" si="2039"/>
        <v>3.9</v>
      </c>
      <c r="H8744">
        <f t="shared" si="2040"/>
        <v>3.9</v>
      </c>
      <c r="I8744" t="s">
        <v>13744</v>
      </c>
      <c r="J8744" t="s">
        <v>22</v>
      </c>
      <c r="K8744" t="s">
        <v>13746</v>
      </c>
      <c r="L8744" t="str">
        <f t="shared" si="2041"/>
        <v>Established</v>
      </c>
      <c r="N8744" s="2">
        <f t="shared" si="2042"/>
        <v>69</v>
      </c>
      <c r="O8744" t="s">
        <v>1402</v>
      </c>
      <c r="P8744" t="s">
        <v>147</v>
      </c>
      <c r="Q8744" t="s">
        <v>117</v>
      </c>
      <c r="R8744" t="str">
        <f t="shared" si="2043"/>
        <v>Average</v>
      </c>
      <c r="S8744" t="str">
        <f t="shared" si="2044"/>
        <v xml:space="preserve"> </v>
      </c>
      <c r="T8744" t="b">
        <f t="shared" si="2045"/>
        <v>0</v>
      </c>
      <c r="U8744" t="b">
        <f t="shared" si="2046"/>
        <v>1</v>
      </c>
      <c r="V8744" t="str">
        <f t="shared" si="2047"/>
        <v>Average Company</v>
      </c>
      <c r="W8744" t="str">
        <f t="shared" si="2048"/>
        <v>Don't Buy</v>
      </c>
      <c r="X8744" t="str">
        <f t="shared" si="2049"/>
        <v>Not Known</v>
      </c>
      <c r="Z8744" t="str">
        <f t="shared" si="2050"/>
        <v>None</v>
      </c>
      <c r="AB8744" t="str">
        <f t="shared" si="2051"/>
        <v>0</v>
      </c>
    </row>
    <row r="8745" spans="1:28" x14ac:dyDescent="0.3">
      <c r="A8745">
        <v>8743</v>
      </c>
      <c r="B8745" t="s">
        <v>13747</v>
      </c>
      <c r="C8745" t="str">
        <f t="shared" si="2038"/>
        <v>Long</v>
      </c>
      <c r="D8745">
        <v>4</v>
      </c>
      <c r="F8745" s="1">
        <f t="shared" si="2052"/>
        <v>4</v>
      </c>
      <c r="G8745" s="1">
        <f t="shared" si="2039"/>
        <v>4</v>
      </c>
      <c r="H8745">
        <f t="shared" si="2040"/>
        <v>4</v>
      </c>
      <c r="I8745" t="s">
        <v>13744</v>
      </c>
      <c r="J8745" t="s">
        <v>22</v>
      </c>
      <c r="K8745" t="s">
        <v>1985</v>
      </c>
      <c r="L8745" t="str">
        <f t="shared" si="2041"/>
        <v>Established</v>
      </c>
      <c r="N8745" s="2">
        <f t="shared" si="2042"/>
        <v>14</v>
      </c>
      <c r="O8745" t="s">
        <v>522</v>
      </c>
      <c r="P8745" t="s">
        <v>683</v>
      </c>
      <c r="Q8745" t="s">
        <v>479</v>
      </c>
      <c r="R8745" t="str">
        <f t="shared" si="2043"/>
        <v>Average</v>
      </c>
      <c r="S8745" t="str">
        <f t="shared" si="2044"/>
        <v xml:space="preserve"> </v>
      </c>
      <c r="T8745" t="b">
        <f t="shared" si="2045"/>
        <v>0</v>
      </c>
      <c r="U8745" t="b">
        <f t="shared" si="2046"/>
        <v>1</v>
      </c>
      <c r="V8745" t="str">
        <f t="shared" si="2047"/>
        <v>Average Company</v>
      </c>
      <c r="W8745" t="str">
        <f t="shared" si="2048"/>
        <v>Don't Buy</v>
      </c>
      <c r="X8745" t="str">
        <f t="shared" si="2049"/>
        <v>Not Known</v>
      </c>
      <c r="Z8745" t="str">
        <f t="shared" si="2050"/>
        <v>None</v>
      </c>
      <c r="AB8745" t="str">
        <f t="shared" si="2051"/>
        <v>0</v>
      </c>
    </row>
    <row r="8746" spans="1:28" x14ac:dyDescent="0.3">
      <c r="A8746">
        <v>8744</v>
      </c>
      <c r="B8746" t="s">
        <v>13810</v>
      </c>
      <c r="C8746" t="str">
        <f t="shared" si="2038"/>
        <v>Short</v>
      </c>
      <c r="D8746">
        <v>3.6</v>
      </c>
      <c r="F8746" s="1">
        <f t="shared" si="2052"/>
        <v>3.6</v>
      </c>
      <c r="G8746" s="1">
        <f t="shared" si="2039"/>
        <v>3.6</v>
      </c>
      <c r="H8746">
        <f t="shared" si="2040"/>
        <v>3.6</v>
      </c>
      <c r="I8746" t="s">
        <v>13744</v>
      </c>
      <c r="J8746" t="s">
        <v>22</v>
      </c>
      <c r="K8746" t="s">
        <v>13811</v>
      </c>
      <c r="L8746" t="str">
        <f t="shared" si="2041"/>
        <v>Established</v>
      </c>
      <c r="N8746" s="2">
        <f t="shared" si="2042"/>
        <v>30</v>
      </c>
      <c r="O8746" t="s">
        <v>604</v>
      </c>
      <c r="P8746" t="s">
        <v>1703</v>
      </c>
      <c r="Q8746" t="s">
        <v>3333</v>
      </c>
      <c r="R8746" t="str">
        <f t="shared" si="2043"/>
        <v>Average</v>
      </c>
      <c r="S8746" t="str">
        <f t="shared" si="2044"/>
        <v xml:space="preserve"> </v>
      </c>
      <c r="T8746" t="b">
        <f t="shared" si="2045"/>
        <v>0</v>
      </c>
      <c r="U8746" t="b">
        <f t="shared" si="2046"/>
        <v>1</v>
      </c>
      <c r="V8746" t="str">
        <f t="shared" si="2047"/>
        <v>Average Company</v>
      </c>
      <c r="W8746" t="str">
        <f t="shared" si="2048"/>
        <v>Don't Buy</v>
      </c>
      <c r="X8746" t="str">
        <f t="shared" si="2049"/>
        <v>Not Known</v>
      </c>
      <c r="Z8746" t="str">
        <f t="shared" si="2050"/>
        <v>None</v>
      </c>
      <c r="AB8746" t="str">
        <f t="shared" si="2051"/>
        <v>0</v>
      </c>
    </row>
    <row r="8747" spans="1:28" x14ac:dyDescent="0.3">
      <c r="A8747">
        <v>8745</v>
      </c>
      <c r="B8747" t="s">
        <v>13812</v>
      </c>
      <c r="C8747" t="str">
        <f t="shared" si="2038"/>
        <v>Long</v>
      </c>
      <c r="D8747">
        <v>3.9</v>
      </c>
      <c r="F8747" s="1">
        <f t="shared" si="2052"/>
        <v>3.9</v>
      </c>
      <c r="G8747" s="1">
        <f t="shared" si="2039"/>
        <v>3.9</v>
      </c>
      <c r="H8747">
        <f t="shared" si="2040"/>
        <v>3.9</v>
      </c>
      <c r="I8747" t="s">
        <v>13744</v>
      </c>
      <c r="J8747" t="s">
        <v>22</v>
      </c>
      <c r="K8747" t="s">
        <v>11827</v>
      </c>
      <c r="L8747" t="str">
        <f t="shared" si="2041"/>
        <v>Established</v>
      </c>
      <c r="N8747" s="2">
        <f t="shared" si="2042"/>
        <v>13</v>
      </c>
      <c r="O8747" t="s">
        <v>5490</v>
      </c>
      <c r="P8747" t="s">
        <v>1308</v>
      </c>
      <c r="Q8747" t="s">
        <v>1630</v>
      </c>
      <c r="R8747" t="str">
        <f t="shared" si="2043"/>
        <v>Average</v>
      </c>
      <c r="S8747" t="str">
        <f t="shared" si="2044"/>
        <v xml:space="preserve"> </v>
      </c>
      <c r="T8747" t="b">
        <f t="shared" si="2045"/>
        <v>0</v>
      </c>
      <c r="U8747" t="b">
        <f t="shared" si="2046"/>
        <v>1</v>
      </c>
      <c r="V8747" t="str">
        <f t="shared" si="2047"/>
        <v>Average Company</v>
      </c>
      <c r="W8747" t="str">
        <f t="shared" si="2048"/>
        <v>Don't Buy</v>
      </c>
      <c r="X8747" t="str">
        <f t="shared" si="2049"/>
        <v>Not Known</v>
      </c>
      <c r="Z8747" t="str">
        <f t="shared" si="2050"/>
        <v>None</v>
      </c>
      <c r="AB8747" t="str">
        <f t="shared" si="2051"/>
        <v>0</v>
      </c>
    </row>
    <row r="8748" spans="1:28" x14ac:dyDescent="0.3">
      <c r="A8748">
        <v>8746</v>
      </c>
      <c r="B8748" t="s">
        <v>13813</v>
      </c>
      <c r="C8748" t="str">
        <f t="shared" si="2038"/>
        <v>Long</v>
      </c>
      <c r="D8748">
        <v>4.2</v>
      </c>
      <c r="F8748" s="1">
        <f t="shared" si="2052"/>
        <v>4.2</v>
      </c>
      <c r="G8748" s="1">
        <f t="shared" si="2039"/>
        <v>4.2</v>
      </c>
      <c r="H8748">
        <f t="shared" si="2040"/>
        <v>4.2</v>
      </c>
      <c r="I8748" t="s">
        <v>13744</v>
      </c>
      <c r="J8748" t="s">
        <v>13814</v>
      </c>
      <c r="K8748" t="s">
        <v>299</v>
      </c>
      <c r="L8748" t="str">
        <f t="shared" si="2041"/>
        <v>Established</v>
      </c>
      <c r="N8748" s="2">
        <f t="shared" si="2042"/>
        <v>51</v>
      </c>
      <c r="O8748" t="s">
        <v>1308</v>
      </c>
      <c r="Q8748" t="s">
        <v>28</v>
      </c>
      <c r="R8748" t="str">
        <f t="shared" si="2043"/>
        <v>Great</v>
      </c>
      <c r="S8748" t="str">
        <f t="shared" si="2044"/>
        <v>Great</v>
      </c>
      <c r="T8748" t="b">
        <f t="shared" si="2045"/>
        <v>1</v>
      </c>
      <c r="U8748" t="b">
        <f t="shared" si="2046"/>
        <v>1</v>
      </c>
      <c r="V8748" t="str">
        <f t="shared" si="2047"/>
        <v>Top Company</v>
      </c>
      <c r="W8748" t="str">
        <f t="shared" si="2048"/>
        <v>Don't Buy</v>
      </c>
      <c r="X8748" t="str">
        <f t="shared" si="2049"/>
        <v>Not Known</v>
      </c>
      <c r="Z8748" t="str">
        <f t="shared" si="2050"/>
        <v>None</v>
      </c>
      <c r="AB8748" t="str">
        <f t="shared" si="2051"/>
        <v>1Million</v>
      </c>
    </row>
    <row r="8749" spans="1:28" x14ac:dyDescent="0.3">
      <c r="A8749">
        <v>8747</v>
      </c>
      <c r="B8749" t="s">
        <v>13815</v>
      </c>
      <c r="C8749" t="str">
        <f t="shared" si="2038"/>
        <v>Long</v>
      </c>
      <c r="D8749">
        <v>3.5</v>
      </c>
      <c r="F8749" s="1">
        <f t="shared" si="2052"/>
        <v>3.5</v>
      </c>
      <c r="G8749" s="1">
        <f t="shared" si="2039"/>
        <v>3.5</v>
      </c>
      <c r="H8749">
        <f t="shared" si="2040"/>
        <v>3.5</v>
      </c>
      <c r="I8749" t="s">
        <v>13744</v>
      </c>
      <c r="J8749" t="s">
        <v>22</v>
      </c>
      <c r="K8749" t="s">
        <v>13816</v>
      </c>
      <c r="L8749" t="str">
        <f t="shared" si="2041"/>
        <v>Established</v>
      </c>
      <c r="N8749" s="2">
        <f t="shared" si="2042"/>
        <v>56</v>
      </c>
      <c r="O8749" t="s">
        <v>908</v>
      </c>
      <c r="P8749" t="s">
        <v>683</v>
      </c>
      <c r="Q8749" t="s">
        <v>362</v>
      </c>
      <c r="R8749" t="str">
        <f t="shared" si="2043"/>
        <v>Average</v>
      </c>
      <c r="S8749" t="str">
        <f t="shared" si="2044"/>
        <v xml:space="preserve"> </v>
      </c>
      <c r="T8749" t="b">
        <f t="shared" si="2045"/>
        <v>0</v>
      </c>
      <c r="U8749" t="b">
        <f t="shared" si="2046"/>
        <v>0</v>
      </c>
      <c r="V8749" t="str">
        <f t="shared" si="2047"/>
        <v>Average Company</v>
      </c>
      <c r="W8749" t="str">
        <f t="shared" si="2048"/>
        <v>Don't Buy</v>
      </c>
      <c r="X8749" t="str">
        <f t="shared" si="2049"/>
        <v>Not Known</v>
      </c>
      <c r="Z8749" t="str">
        <f t="shared" si="2050"/>
        <v>None</v>
      </c>
      <c r="AB8749" t="str">
        <f t="shared" si="2051"/>
        <v>0</v>
      </c>
    </row>
    <row r="8750" spans="1:28" x14ac:dyDescent="0.3">
      <c r="A8750">
        <v>8748</v>
      </c>
      <c r="B8750" t="s">
        <v>13817</v>
      </c>
      <c r="C8750" t="str">
        <f t="shared" si="2038"/>
        <v>Long</v>
      </c>
      <c r="D8750">
        <v>3.8</v>
      </c>
      <c r="F8750" s="1">
        <f t="shared" si="2052"/>
        <v>3.8</v>
      </c>
      <c r="G8750" s="1">
        <f t="shared" si="2039"/>
        <v>3.8</v>
      </c>
      <c r="H8750">
        <f t="shared" si="2040"/>
        <v>3.8</v>
      </c>
      <c r="I8750" t="s">
        <v>13744</v>
      </c>
      <c r="J8750" t="s">
        <v>11889</v>
      </c>
      <c r="K8750" t="s">
        <v>752</v>
      </c>
      <c r="L8750" t="str">
        <f t="shared" si="2041"/>
        <v>Established</v>
      </c>
      <c r="N8750" s="2">
        <f t="shared" si="2042"/>
        <v>10</v>
      </c>
      <c r="O8750" t="s">
        <v>75</v>
      </c>
      <c r="Q8750" t="s">
        <v>28</v>
      </c>
      <c r="R8750" t="str">
        <f t="shared" si="2043"/>
        <v>Average</v>
      </c>
      <c r="S8750" t="str">
        <f t="shared" si="2044"/>
        <v xml:space="preserve"> </v>
      </c>
      <c r="T8750" t="b">
        <f t="shared" si="2045"/>
        <v>0</v>
      </c>
      <c r="U8750" t="b">
        <f t="shared" si="2046"/>
        <v>1</v>
      </c>
      <c r="V8750" t="str">
        <f t="shared" si="2047"/>
        <v>Average Company</v>
      </c>
      <c r="W8750" t="str">
        <f t="shared" si="2048"/>
        <v>Don't Buy</v>
      </c>
      <c r="X8750" t="str">
        <f t="shared" si="2049"/>
        <v>Not Known</v>
      </c>
      <c r="Z8750" t="str">
        <f t="shared" si="2050"/>
        <v>None</v>
      </c>
      <c r="AB8750" t="str">
        <f t="shared" si="2051"/>
        <v>500K</v>
      </c>
    </row>
    <row r="8751" spans="1:28" x14ac:dyDescent="0.3">
      <c r="A8751">
        <v>8749</v>
      </c>
      <c r="B8751" t="s">
        <v>13818</v>
      </c>
      <c r="C8751" t="str">
        <f t="shared" si="2038"/>
        <v>Long</v>
      </c>
      <c r="D8751">
        <v>4.5</v>
      </c>
      <c r="F8751" s="1">
        <f t="shared" si="2052"/>
        <v>4.5</v>
      </c>
      <c r="G8751" s="1">
        <f t="shared" si="2039"/>
        <v>4.5</v>
      </c>
      <c r="H8751">
        <f t="shared" si="2040"/>
        <v>4.5</v>
      </c>
      <c r="I8751" t="s">
        <v>13744</v>
      </c>
      <c r="J8751" t="s">
        <v>22</v>
      </c>
      <c r="K8751" t="s">
        <v>13819</v>
      </c>
      <c r="L8751" t="str">
        <f t="shared" si="2041"/>
        <v>Established</v>
      </c>
      <c r="N8751" s="2">
        <f t="shared" si="2042"/>
        <v>27</v>
      </c>
      <c r="O8751" t="s">
        <v>109</v>
      </c>
      <c r="P8751" t="s">
        <v>1308</v>
      </c>
      <c r="Q8751" t="s">
        <v>105</v>
      </c>
      <c r="R8751" t="str">
        <f t="shared" si="2043"/>
        <v>Great</v>
      </c>
      <c r="S8751" t="str">
        <f t="shared" si="2044"/>
        <v>Great</v>
      </c>
      <c r="T8751" t="b">
        <f t="shared" si="2045"/>
        <v>1</v>
      </c>
      <c r="U8751" t="b">
        <f t="shared" si="2046"/>
        <v>1</v>
      </c>
      <c r="V8751" t="str">
        <f t="shared" si="2047"/>
        <v>Top Company</v>
      </c>
      <c r="W8751" t="str">
        <f t="shared" si="2048"/>
        <v>Don't Buy</v>
      </c>
      <c r="X8751" t="str">
        <f t="shared" si="2049"/>
        <v>Not Known</v>
      </c>
      <c r="Z8751" t="str">
        <f t="shared" si="2050"/>
        <v>None</v>
      </c>
      <c r="AB8751" t="str">
        <f t="shared" si="2051"/>
        <v>0</v>
      </c>
    </row>
    <row r="8752" spans="1:28" x14ac:dyDescent="0.3">
      <c r="A8752">
        <v>8750</v>
      </c>
      <c r="B8752" t="s">
        <v>13820</v>
      </c>
      <c r="C8752" t="str">
        <f t="shared" si="2038"/>
        <v>Long</v>
      </c>
      <c r="D8752">
        <v>3.4</v>
      </c>
      <c r="F8752" s="1">
        <f t="shared" si="2052"/>
        <v>3.4</v>
      </c>
      <c r="G8752" s="1">
        <f t="shared" si="2039"/>
        <v>3.4</v>
      </c>
      <c r="H8752">
        <f t="shared" si="2040"/>
        <v>3.4</v>
      </c>
      <c r="I8752" t="s">
        <v>13744</v>
      </c>
      <c r="J8752" t="s">
        <v>22</v>
      </c>
      <c r="K8752" t="s">
        <v>5803</v>
      </c>
      <c r="L8752" t="str">
        <f t="shared" si="2041"/>
        <v>Established</v>
      </c>
      <c r="N8752" s="2">
        <f t="shared" si="2042"/>
        <v>43</v>
      </c>
      <c r="O8752" t="s">
        <v>289</v>
      </c>
      <c r="P8752" t="s">
        <v>691</v>
      </c>
      <c r="Q8752" t="s">
        <v>429</v>
      </c>
      <c r="R8752" t="str">
        <f t="shared" si="2043"/>
        <v>Average</v>
      </c>
      <c r="S8752" t="str">
        <f t="shared" si="2044"/>
        <v xml:space="preserve"> </v>
      </c>
      <c r="T8752" t="b">
        <f t="shared" si="2045"/>
        <v>0</v>
      </c>
      <c r="U8752" t="b">
        <f t="shared" si="2046"/>
        <v>0</v>
      </c>
      <c r="V8752" t="str">
        <f t="shared" si="2047"/>
        <v>Average Company</v>
      </c>
      <c r="W8752" t="str">
        <f t="shared" si="2048"/>
        <v>Don't Buy</v>
      </c>
      <c r="X8752" t="str">
        <f t="shared" si="2049"/>
        <v>Not Known</v>
      </c>
      <c r="Z8752" t="str">
        <f t="shared" si="2050"/>
        <v>None</v>
      </c>
      <c r="AB8752" t="str">
        <f t="shared" si="2051"/>
        <v>0</v>
      </c>
    </row>
    <row r="8753" spans="1:28" x14ac:dyDescent="0.3">
      <c r="A8753">
        <v>8751</v>
      </c>
      <c r="B8753" t="s">
        <v>13821</v>
      </c>
      <c r="C8753" t="str">
        <f t="shared" si="2038"/>
        <v>Short</v>
      </c>
      <c r="D8753">
        <v>3.8</v>
      </c>
      <c r="F8753" s="1">
        <f t="shared" si="2052"/>
        <v>3.8</v>
      </c>
      <c r="G8753" s="1">
        <f t="shared" si="2039"/>
        <v>3.8</v>
      </c>
      <c r="H8753">
        <f t="shared" si="2040"/>
        <v>3.8</v>
      </c>
      <c r="I8753" t="s">
        <v>13744</v>
      </c>
      <c r="J8753" t="s">
        <v>22</v>
      </c>
      <c r="K8753" t="s">
        <v>13822</v>
      </c>
      <c r="L8753" t="str">
        <f t="shared" si="2041"/>
        <v>Established</v>
      </c>
      <c r="N8753" s="2">
        <f t="shared" si="2042"/>
        <v>75</v>
      </c>
      <c r="O8753" t="s">
        <v>826</v>
      </c>
      <c r="P8753" t="s">
        <v>1308</v>
      </c>
      <c r="Q8753" t="s">
        <v>50</v>
      </c>
      <c r="R8753" t="str">
        <f t="shared" si="2043"/>
        <v>Average</v>
      </c>
      <c r="S8753" t="str">
        <f t="shared" si="2044"/>
        <v xml:space="preserve"> </v>
      </c>
      <c r="T8753" t="b">
        <f t="shared" si="2045"/>
        <v>0</v>
      </c>
      <c r="U8753" t="b">
        <f t="shared" si="2046"/>
        <v>1</v>
      </c>
      <c r="V8753" t="str">
        <f t="shared" si="2047"/>
        <v>Average Company</v>
      </c>
      <c r="W8753" t="str">
        <f t="shared" si="2048"/>
        <v>Don't Buy</v>
      </c>
      <c r="X8753" t="str">
        <f t="shared" si="2049"/>
        <v>Not Known</v>
      </c>
      <c r="Z8753" t="str">
        <f t="shared" si="2050"/>
        <v>None</v>
      </c>
      <c r="AB8753" t="str">
        <f t="shared" si="2051"/>
        <v>0</v>
      </c>
    </row>
    <row r="8754" spans="1:28" x14ac:dyDescent="0.3">
      <c r="A8754">
        <v>8752</v>
      </c>
      <c r="B8754" t="s">
        <v>13823</v>
      </c>
      <c r="C8754" t="str">
        <f t="shared" si="2038"/>
        <v>Short</v>
      </c>
      <c r="D8754">
        <v>4.4000000000000004</v>
      </c>
      <c r="F8754" s="1">
        <f t="shared" si="2052"/>
        <v>4.4000000000000004</v>
      </c>
      <c r="G8754" s="1">
        <f t="shared" si="2039"/>
        <v>4.4000000000000004</v>
      </c>
      <c r="H8754">
        <f t="shared" si="2040"/>
        <v>4.4000000000000004</v>
      </c>
      <c r="I8754" t="s">
        <v>13744</v>
      </c>
      <c r="J8754" t="s">
        <v>22</v>
      </c>
      <c r="K8754" t="s">
        <v>9813</v>
      </c>
      <c r="L8754" t="str">
        <f t="shared" si="2041"/>
        <v>Established</v>
      </c>
      <c r="N8754" s="2">
        <f t="shared" si="2042"/>
        <v>42</v>
      </c>
      <c r="O8754" t="s">
        <v>397</v>
      </c>
      <c r="P8754" t="s">
        <v>683</v>
      </c>
      <c r="Q8754" t="s">
        <v>773</v>
      </c>
      <c r="R8754" t="str">
        <f t="shared" si="2043"/>
        <v>Great</v>
      </c>
      <c r="S8754" t="str">
        <f t="shared" si="2044"/>
        <v>Great</v>
      </c>
      <c r="T8754" t="b">
        <f t="shared" si="2045"/>
        <v>1</v>
      </c>
      <c r="U8754" t="b">
        <f t="shared" si="2046"/>
        <v>1</v>
      </c>
      <c r="V8754" t="str">
        <f t="shared" si="2047"/>
        <v>Top Company</v>
      </c>
      <c r="W8754" t="str">
        <f t="shared" si="2048"/>
        <v>Don't Buy</v>
      </c>
      <c r="X8754" t="str">
        <f t="shared" si="2049"/>
        <v>Not Known</v>
      </c>
      <c r="Z8754" t="str">
        <f t="shared" si="2050"/>
        <v>None</v>
      </c>
      <c r="AB8754" t="str">
        <f t="shared" si="2051"/>
        <v>0</v>
      </c>
    </row>
    <row r="8755" spans="1:28" x14ac:dyDescent="0.3">
      <c r="A8755">
        <v>8753</v>
      </c>
      <c r="B8755" t="s">
        <v>13758</v>
      </c>
      <c r="C8755" t="str">
        <f t="shared" si="2038"/>
        <v>Long</v>
      </c>
      <c r="D8755">
        <v>4.0999999999999996</v>
      </c>
      <c r="F8755" s="1">
        <f t="shared" si="2052"/>
        <v>4.0999999999999996</v>
      </c>
      <c r="G8755" s="1">
        <f t="shared" si="2039"/>
        <v>4.0999999999999996</v>
      </c>
      <c r="H8755">
        <f t="shared" si="2040"/>
        <v>4.0999999999999996</v>
      </c>
      <c r="I8755" t="s">
        <v>13744</v>
      </c>
      <c r="J8755" t="s">
        <v>22</v>
      </c>
      <c r="K8755" t="s">
        <v>10444</v>
      </c>
      <c r="L8755" t="str">
        <f t="shared" si="2041"/>
        <v>Established</v>
      </c>
      <c r="N8755" s="2">
        <f t="shared" si="2042"/>
        <v>18</v>
      </c>
      <c r="O8755" t="s">
        <v>200</v>
      </c>
      <c r="P8755" t="s">
        <v>147</v>
      </c>
      <c r="Q8755" t="s">
        <v>28</v>
      </c>
      <c r="R8755" t="str">
        <f t="shared" si="2043"/>
        <v>Great</v>
      </c>
      <c r="S8755" t="str">
        <f t="shared" si="2044"/>
        <v>Great</v>
      </c>
      <c r="T8755" t="b">
        <f t="shared" si="2045"/>
        <v>1</v>
      </c>
      <c r="U8755" t="b">
        <f t="shared" si="2046"/>
        <v>1</v>
      </c>
      <c r="V8755" t="str">
        <f t="shared" si="2047"/>
        <v>Average Company</v>
      </c>
      <c r="W8755" t="str">
        <f t="shared" si="2048"/>
        <v>Don't Buy</v>
      </c>
      <c r="X8755" t="str">
        <f t="shared" si="2049"/>
        <v>Not Known</v>
      </c>
      <c r="Z8755" t="str">
        <f t="shared" si="2050"/>
        <v>None</v>
      </c>
      <c r="AB8755" t="str">
        <f t="shared" si="2051"/>
        <v>1Million</v>
      </c>
    </row>
    <row r="8756" spans="1:28" x14ac:dyDescent="0.3">
      <c r="A8756">
        <v>8754</v>
      </c>
      <c r="B8756" t="s">
        <v>13759</v>
      </c>
      <c r="C8756" t="str">
        <f t="shared" si="2038"/>
        <v>Long</v>
      </c>
      <c r="D8756">
        <v>4.9000000000000004</v>
      </c>
      <c r="F8756" s="1">
        <f t="shared" si="2052"/>
        <v>5</v>
      </c>
      <c r="G8756" s="1">
        <f t="shared" si="2039"/>
        <v>5.4</v>
      </c>
      <c r="H8756">
        <f t="shared" si="2040"/>
        <v>5</v>
      </c>
      <c r="I8756" t="s">
        <v>13744</v>
      </c>
      <c r="J8756" t="s">
        <v>22</v>
      </c>
      <c r="K8756" t="s">
        <v>5633</v>
      </c>
      <c r="L8756" t="str">
        <f t="shared" si="2041"/>
        <v>Startup</v>
      </c>
      <c r="N8756" s="2">
        <f t="shared" si="2042"/>
        <v>6</v>
      </c>
      <c r="O8756" t="s">
        <v>217</v>
      </c>
      <c r="P8756" t="s">
        <v>1261</v>
      </c>
      <c r="Q8756" t="s">
        <v>8613</v>
      </c>
      <c r="R8756" t="str">
        <f t="shared" si="2043"/>
        <v>Great</v>
      </c>
      <c r="S8756" t="str">
        <f t="shared" si="2044"/>
        <v>Great</v>
      </c>
      <c r="T8756" t="b">
        <f t="shared" si="2045"/>
        <v>0</v>
      </c>
      <c r="U8756" t="b">
        <f t="shared" si="2046"/>
        <v>1</v>
      </c>
      <c r="V8756" t="str">
        <f t="shared" si="2047"/>
        <v>Average Company</v>
      </c>
      <c r="W8756" t="str">
        <f t="shared" si="2048"/>
        <v>Don't Buy</v>
      </c>
      <c r="X8756" t="str">
        <f t="shared" si="2049"/>
        <v>Not Known</v>
      </c>
      <c r="Z8756" t="str">
        <f t="shared" si="2050"/>
        <v>Silicon Valley Startups</v>
      </c>
      <c r="AB8756" t="str">
        <f t="shared" si="2051"/>
        <v>0</v>
      </c>
    </row>
    <row r="8757" spans="1:28" x14ac:dyDescent="0.3">
      <c r="A8757">
        <v>8755</v>
      </c>
      <c r="B8757" t="s">
        <v>13824</v>
      </c>
      <c r="C8757" t="str">
        <f t="shared" si="2038"/>
        <v>Long</v>
      </c>
      <c r="D8757">
        <v>4</v>
      </c>
      <c r="F8757" s="1">
        <f t="shared" si="2052"/>
        <v>4</v>
      </c>
      <c r="G8757" s="1">
        <f t="shared" si="2039"/>
        <v>4</v>
      </c>
      <c r="H8757">
        <f t="shared" si="2040"/>
        <v>4</v>
      </c>
      <c r="I8757" t="s">
        <v>13744</v>
      </c>
      <c r="J8757" t="s">
        <v>22</v>
      </c>
      <c r="K8757" t="s">
        <v>13825</v>
      </c>
      <c r="L8757" t="str">
        <f t="shared" si="2041"/>
        <v>Established</v>
      </c>
      <c r="N8757" s="2">
        <f t="shared" si="2042"/>
        <v>43</v>
      </c>
      <c r="O8757" t="s">
        <v>289</v>
      </c>
      <c r="P8757" t="s">
        <v>691</v>
      </c>
      <c r="Q8757" t="s">
        <v>1247</v>
      </c>
      <c r="R8757" t="str">
        <f t="shared" si="2043"/>
        <v>Average</v>
      </c>
      <c r="S8757" t="str">
        <f t="shared" si="2044"/>
        <v xml:space="preserve"> </v>
      </c>
      <c r="T8757" t="b">
        <f t="shared" si="2045"/>
        <v>0</v>
      </c>
      <c r="U8757" t="b">
        <f t="shared" si="2046"/>
        <v>1</v>
      </c>
      <c r="V8757" t="str">
        <f t="shared" si="2047"/>
        <v>Average Company</v>
      </c>
      <c r="W8757" t="str">
        <f t="shared" si="2048"/>
        <v>Don't Buy</v>
      </c>
      <c r="X8757" t="str">
        <f t="shared" si="2049"/>
        <v>Not Known</v>
      </c>
      <c r="Z8757" t="str">
        <f t="shared" si="2050"/>
        <v>None</v>
      </c>
      <c r="AB8757" t="str">
        <f t="shared" si="2051"/>
        <v>0</v>
      </c>
    </row>
    <row r="8758" spans="1:28" x14ac:dyDescent="0.3">
      <c r="A8758">
        <v>8756</v>
      </c>
      <c r="B8758" t="s">
        <v>13826</v>
      </c>
      <c r="C8758" t="str">
        <f t="shared" si="2038"/>
        <v>Long</v>
      </c>
      <c r="D8758">
        <v>4</v>
      </c>
      <c r="F8758" s="1">
        <f t="shared" si="2052"/>
        <v>4</v>
      </c>
      <c r="G8758" s="1">
        <f t="shared" si="2039"/>
        <v>4</v>
      </c>
      <c r="H8758">
        <f t="shared" si="2040"/>
        <v>4</v>
      </c>
      <c r="I8758" t="s">
        <v>13744</v>
      </c>
      <c r="J8758" t="s">
        <v>22</v>
      </c>
      <c r="K8758" t="s">
        <v>13827</v>
      </c>
      <c r="L8758" t="str">
        <f t="shared" si="2041"/>
        <v>Established</v>
      </c>
      <c r="N8758" s="2">
        <f t="shared" si="2042"/>
        <v>14</v>
      </c>
      <c r="O8758" t="s">
        <v>522</v>
      </c>
      <c r="P8758" t="s">
        <v>1261</v>
      </c>
      <c r="Q8758" t="s">
        <v>479</v>
      </c>
      <c r="R8758" t="str">
        <f t="shared" si="2043"/>
        <v>Average</v>
      </c>
      <c r="S8758" t="str">
        <f t="shared" si="2044"/>
        <v xml:space="preserve"> </v>
      </c>
      <c r="T8758" t="b">
        <f t="shared" si="2045"/>
        <v>0</v>
      </c>
      <c r="U8758" t="b">
        <f t="shared" si="2046"/>
        <v>1</v>
      </c>
      <c r="V8758" t="str">
        <f t="shared" si="2047"/>
        <v>Average Company</v>
      </c>
      <c r="W8758" t="str">
        <f t="shared" si="2048"/>
        <v>Don't Buy</v>
      </c>
      <c r="X8758" t="str">
        <f t="shared" si="2049"/>
        <v>Not Known</v>
      </c>
      <c r="Z8758" t="str">
        <f t="shared" si="2050"/>
        <v>None</v>
      </c>
      <c r="AB8758" t="str">
        <f t="shared" si="2051"/>
        <v>0</v>
      </c>
    </row>
    <row r="8759" spans="1:28" x14ac:dyDescent="0.3">
      <c r="A8759">
        <v>8757</v>
      </c>
      <c r="B8759" t="s">
        <v>13828</v>
      </c>
      <c r="C8759" t="str">
        <f t="shared" si="2038"/>
        <v>Short</v>
      </c>
      <c r="D8759">
        <v>3.5</v>
      </c>
      <c r="F8759" s="1">
        <f t="shared" si="2052"/>
        <v>3.5</v>
      </c>
      <c r="G8759" s="1">
        <f t="shared" si="2039"/>
        <v>3.5</v>
      </c>
      <c r="H8759">
        <f t="shared" si="2040"/>
        <v>3.5</v>
      </c>
      <c r="I8759" t="s">
        <v>13744</v>
      </c>
      <c r="J8759" t="s">
        <v>13829</v>
      </c>
      <c r="K8759" t="s">
        <v>1029</v>
      </c>
      <c r="L8759" t="str">
        <f t="shared" si="2041"/>
        <v>Established</v>
      </c>
      <c r="N8759" s="2">
        <f t="shared" si="2042"/>
        <v>51</v>
      </c>
      <c r="O8759" t="s">
        <v>1308</v>
      </c>
      <c r="Q8759" t="s">
        <v>80</v>
      </c>
      <c r="R8759" t="str">
        <f t="shared" si="2043"/>
        <v>Average</v>
      </c>
      <c r="S8759" t="str">
        <f t="shared" si="2044"/>
        <v xml:space="preserve"> </v>
      </c>
      <c r="T8759" t="b">
        <f t="shared" si="2045"/>
        <v>0</v>
      </c>
      <c r="U8759" t="b">
        <f t="shared" si="2046"/>
        <v>0</v>
      </c>
      <c r="V8759" t="str">
        <f t="shared" si="2047"/>
        <v>Average Company</v>
      </c>
      <c r="W8759" t="str">
        <f t="shared" si="2048"/>
        <v>Don't Buy</v>
      </c>
      <c r="X8759" t="str">
        <f t="shared" si="2049"/>
        <v>Not Known</v>
      </c>
      <c r="Z8759" t="str">
        <f t="shared" si="2050"/>
        <v>None</v>
      </c>
      <c r="AB8759" t="str">
        <f t="shared" si="2051"/>
        <v>0</v>
      </c>
    </row>
    <row r="8760" spans="1:28" x14ac:dyDescent="0.3">
      <c r="A8760">
        <v>8758</v>
      </c>
      <c r="B8760" t="s">
        <v>13830</v>
      </c>
      <c r="C8760" t="str">
        <f t="shared" si="2038"/>
        <v>Long</v>
      </c>
      <c r="D8760">
        <v>3.7</v>
      </c>
      <c r="F8760" s="1">
        <f t="shared" si="2052"/>
        <v>3.7</v>
      </c>
      <c r="G8760" s="1">
        <f t="shared" si="2039"/>
        <v>3.7</v>
      </c>
      <c r="H8760">
        <f t="shared" si="2040"/>
        <v>3.7</v>
      </c>
      <c r="I8760" t="s">
        <v>13744</v>
      </c>
      <c r="J8760" t="s">
        <v>10</v>
      </c>
      <c r="K8760" t="s">
        <v>7656</v>
      </c>
      <c r="L8760" t="str">
        <f t="shared" si="2041"/>
        <v>Established</v>
      </c>
      <c r="N8760" s="2">
        <f t="shared" si="2042"/>
        <v>10</v>
      </c>
      <c r="O8760" t="s">
        <v>1190</v>
      </c>
      <c r="P8760" t="s">
        <v>1308</v>
      </c>
      <c r="Q8760" t="s">
        <v>243</v>
      </c>
      <c r="R8760" t="str">
        <f t="shared" si="2043"/>
        <v>Average</v>
      </c>
      <c r="S8760" t="str">
        <f t="shared" si="2044"/>
        <v xml:space="preserve"> </v>
      </c>
      <c r="T8760" t="b">
        <f t="shared" si="2045"/>
        <v>0</v>
      </c>
      <c r="U8760" t="b">
        <f t="shared" si="2046"/>
        <v>1</v>
      </c>
      <c r="V8760" t="str">
        <f t="shared" si="2047"/>
        <v>Average Company</v>
      </c>
      <c r="W8760" t="str">
        <f t="shared" si="2048"/>
        <v>Don't Buy</v>
      </c>
      <c r="X8760" t="str">
        <f t="shared" si="2049"/>
        <v>Not Known</v>
      </c>
      <c r="Z8760" t="str">
        <f t="shared" si="2050"/>
        <v>None</v>
      </c>
      <c r="AB8760" t="str">
        <f t="shared" si="2051"/>
        <v>0</v>
      </c>
    </row>
    <row r="8761" spans="1:28" x14ac:dyDescent="0.3">
      <c r="A8761">
        <v>8759</v>
      </c>
      <c r="B8761" t="s">
        <v>13831</v>
      </c>
      <c r="C8761" t="str">
        <f t="shared" si="2038"/>
        <v>Long</v>
      </c>
      <c r="D8761">
        <v>4.2</v>
      </c>
      <c r="F8761" s="1">
        <f t="shared" si="2052"/>
        <v>4.2</v>
      </c>
      <c r="G8761" s="1">
        <f t="shared" si="2039"/>
        <v>4.2</v>
      </c>
      <c r="H8761">
        <f t="shared" si="2040"/>
        <v>4.2</v>
      </c>
      <c r="I8761" t="s">
        <v>13744</v>
      </c>
      <c r="J8761" t="s">
        <v>22</v>
      </c>
      <c r="K8761" t="s">
        <v>13832</v>
      </c>
      <c r="L8761" t="str">
        <f t="shared" si="2041"/>
        <v>Established</v>
      </c>
      <c r="N8761" s="2">
        <f t="shared" si="2042"/>
        <v>11</v>
      </c>
      <c r="O8761" t="s">
        <v>1838</v>
      </c>
      <c r="P8761" t="s">
        <v>683</v>
      </c>
      <c r="Q8761" t="s">
        <v>2269</v>
      </c>
      <c r="R8761" t="str">
        <f t="shared" si="2043"/>
        <v>Great</v>
      </c>
      <c r="S8761" t="str">
        <f t="shared" si="2044"/>
        <v>Great</v>
      </c>
      <c r="T8761" t="b">
        <f t="shared" si="2045"/>
        <v>1</v>
      </c>
      <c r="U8761" t="b">
        <f t="shared" si="2046"/>
        <v>1</v>
      </c>
      <c r="V8761" t="str">
        <f t="shared" si="2047"/>
        <v>Average Company</v>
      </c>
      <c r="W8761" t="str">
        <f t="shared" si="2048"/>
        <v>Don't Buy</v>
      </c>
      <c r="X8761" t="str">
        <f t="shared" si="2049"/>
        <v>Not Known</v>
      </c>
      <c r="Z8761" t="str">
        <f t="shared" si="2050"/>
        <v>None</v>
      </c>
      <c r="AB8761" t="str">
        <f t="shared" si="2051"/>
        <v>0</v>
      </c>
    </row>
    <row r="8762" spans="1:28" x14ac:dyDescent="0.3">
      <c r="A8762">
        <v>8760</v>
      </c>
      <c r="B8762" t="s">
        <v>13833</v>
      </c>
      <c r="C8762" t="str">
        <f t="shared" si="2038"/>
        <v>Long</v>
      </c>
      <c r="D8762">
        <v>3.9</v>
      </c>
      <c r="F8762" s="1">
        <f t="shared" si="2052"/>
        <v>3.9</v>
      </c>
      <c r="G8762" s="1">
        <f t="shared" si="2039"/>
        <v>3.9</v>
      </c>
      <c r="H8762">
        <f t="shared" si="2040"/>
        <v>3.9</v>
      </c>
      <c r="I8762" t="s">
        <v>13744</v>
      </c>
      <c r="J8762" t="s">
        <v>10</v>
      </c>
      <c r="K8762" t="s">
        <v>1260</v>
      </c>
      <c r="L8762" t="str">
        <f t="shared" si="2041"/>
        <v>Established</v>
      </c>
      <c r="N8762" s="2">
        <f t="shared" si="2042"/>
        <v>16</v>
      </c>
      <c r="O8762" t="s">
        <v>121</v>
      </c>
      <c r="P8762" t="s">
        <v>691</v>
      </c>
      <c r="Q8762" t="s">
        <v>1024</v>
      </c>
      <c r="R8762" t="str">
        <f t="shared" si="2043"/>
        <v>Average</v>
      </c>
      <c r="S8762" t="str">
        <f t="shared" si="2044"/>
        <v xml:space="preserve"> </v>
      </c>
      <c r="T8762" t="b">
        <f t="shared" si="2045"/>
        <v>0</v>
      </c>
      <c r="U8762" t="b">
        <f t="shared" si="2046"/>
        <v>1</v>
      </c>
      <c r="V8762" t="str">
        <f t="shared" si="2047"/>
        <v>Average Company</v>
      </c>
      <c r="W8762" t="str">
        <f t="shared" si="2048"/>
        <v>Don't Buy</v>
      </c>
      <c r="X8762" t="str">
        <f t="shared" si="2049"/>
        <v>Not Known</v>
      </c>
      <c r="Z8762" t="str">
        <f t="shared" si="2050"/>
        <v>None</v>
      </c>
      <c r="AB8762" t="str">
        <f t="shared" si="2051"/>
        <v>0</v>
      </c>
    </row>
    <row r="8763" spans="1:28" x14ac:dyDescent="0.3">
      <c r="A8763">
        <v>8761</v>
      </c>
      <c r="B8763" t="s">
        <v>13834</v>
      </c>
      <c r="C8763" t="str">
        <f t="shared" si="2038"/>
        <v>Long</v>
      </c>
      <c r="D8763">
        <v>4</v>
      </c>
      <c r="F8763" s="1">
        <f t="shared" si="2052"/>
        <v>4</v>
      </c>
      <c r="G8763" s="1">
        <f t="shared" si="2039"/>
        <v>4</v>
      </c>
      <c r="H8763">
        <f t="shared" si="2040"/>
        <v>4</v>
      </c>
      <c r="I8763" t="s">
        <v>13744</v>
      </c>
      <c r="J8763" t="s">
        <v>22</v>
      </c>
      <c r="K8763" t="s">
        <v>3951</v>
      </c>
      <c r="L8763" t="str">
        <f t="shared" si="2041"/>
        <v>Established</v>
      </c>
      <c r="N8763" s="2">
        <f t="shared" si="2042"/>
        <v>37</v>
      </c>
      <c r="O8763" t="s">
        <v>538</v>
      </c>
      <c r="P8763" t="s">
        <v>683</v>
      </c>
      <c r="Q8763" t="s">
        <v>80</v>
      </c>
      <c r="R8763" t="str">
        <f t="shared" si="2043"/>
        <v>Average</v>
      </c>
      <c r="S8763" t="str">
        <f t="shared" si="2044"/>
        <v xml:space="preserve"> </v>
      </c>
      <c r="T8763" t="b">
        <f t="shared" si="2045"/>
        <v>0</v>
      </c>
      <c r="U8763" t="b">
        <f t="shared" si="2046"/>
        <v>1</v>
      </c>
      <c r="V8763" t="str">
        <f t="shared" si="2047"/>
        <v>Average Company</v>
      </c>
      <c r="W8763" t="str">
        <f t="shared" si="2048"/>
        <v>Don't Buy</v>
      </c>
      <c r="X8763" t="str">
        <f t="shared" si="2049"/>
        <v>Not Known</v>
      </c>
      <c r="Z8763" t="str">
        <f t="shared" si="2050"/>
        <v>None</v>
      </c>
      <c r="AB8763" t="str">
        <f t="shared" si="2051"/>
        <v>0</v>
      </c>
    </row>
    <row r="8764" spans="1:28" x14ac:dyDescent="0.3">
      <c r="A8764">
        <v>8762</v>
      </c>
      <c r="B8764" t="s">
        <v>13835</v>
      </c>
      <c r="C8764" t="str">
        <f t="shared" si="2038"/>
        <v>Long</v>
      </c>
      <c r="D8764">
        <v>4.0999999999999996</v>
      </c>
      <c r="F8764" s="1">
        <f t="shared" si="2052"/>
        <v>4.0999999999999996</v>
      </c>
      <c r="G8764" s="1">
        <f t="shared" si="2039"/>
        <v>4.0999999999999996</v>
      </c>
      <c r="H8764">
        <f t="shared" si="2040"/>
        <v>4.0999999999999996</v>
      </c>
      <c r="I8764" t="s">
        <v>13744</v>
      </c>
      <c r="J8764" t="s">
        <v>22</v>
      </c>
      <c r="K8764" t="s">
        <v>2846</v>
      </c>
      <c r="L8764" t="str">
        <f t="shared" si="2041"/>
        <v>Established</v>
      </c>
      <c r="N8764" s="2">
        <f t="shared" si="2042"/>
        <v>32</v>
      </c>
      <c r="O8764" t="s">
        <v>368</v>
      </c>
      <c r="P8764" t="s">
        <v>2884</v>
      </c>
      <c r="Q8764" t="s">
        <v>378</v>
      </c>
      <c r="R8764" t="str">
        <f t="shared" si="2043"/>
        <v>Great</v>
      </c>
      <c r="S8764" t="str">
        <f t="shared" si="2044"/>
        <v>Great</v>
      </c>
      <c r="T8764" t="b">
        <f t="shared" si="2045"/>
        <v>1</v>
      </c>
      <c r="U8764" t="b">
        <f t="shared" si="2046"/>
        <v>1</v>
      </c>
      <c r="V8764" t="str">
        <f t="shared" si="2047"/>
        <v>Top Company</v>
      </c>
      <c r="W8764" t="str">
        <f t="shared" si="2048"/>
        <v>Don't Buy</v>
      </c>
      <c r="X8764" t="str">
        <f t="shared" si="2049"/>
        <v>Not Known</v>
      </c>
      <c r="Z8764" t="str">
        <f t="shared" si="2050"/>
        <v>None</v>
      </c>
      <c r="AB8764" t="str">
        <f t="shared" si="2051"/>
        <v>0</v>
      </c>
    </row>
    <row r="8765" spans="1:28" x14ac:dyDescent="0.3">
      <c r="A8765">
        <v>8763</v>
      </c>
      <c r="B8765" t="s">
        <v>13836</v>
      </c>
      <c r="C8765" t="str">
        <f t="shared" si="2038"/>
        <v>Long</v>
      </c>
      <c r="D8765">
        <v>3.8</v>
      </c>
      <c r="F8765" s="1" t="e">
        <f t="shared" si="2052"/>
        <v>#VALUE!</v>
      </c>
      <c r="G8765" s="1" t="e">
        <f t="shared" si="2039"/>
        <v>#VALUE!</v>
      </c>
      <c r="H8765" t="e">
        <f t="shared" si="2040"/>
        <v>#VALUE!</v>
      </c>
      <c r="I8765" t="s">
        <v>13744</v>
      </c>
      <c r="J8765" t="s">
        <v>13383</v>
      </c>
      <c r="K8765" t="s">
        <v>683</v>
      </c>
      <c r="L8765" t="e">
        <f t="shared" si="2041"/>
        <v>#VALUE!</v>
      </c>
      <c r="N8765" s="2" t="e">
        <f t="shared" si="2042"/>
        <v>#VALUE!</v>
      </c>
      <c r="Q8765" t="s">
        <v>362</v>
      </c>
      <c r="R8765" t="str">
        <f t="shared" si="2043"/>
        <v>Average</v>
      </c>
      <c r="S8765" t="str">
        <f t="shared" si="2044"/>
        <v xml:space="preserve"> </v>
      </c>
      <c r="T8765" t="e">
        <f t="shared" si="2045"/>
        <v>#VALUE!</v>
      </c>
      <c r="U8765" t="e">
        <f t="shared" si="2046"/>
        <v>#VALUE!</v>
      </c>
      <c r="V8765" t="e">
        <f t="shared" si="2047"/>
        <v>#VALUE!</v>
      </c>
      <c r="W8765" t="str">
        <f t="shared" si="2048"/>
        <v>Don't Buy</v>
      </c>
      <c r="X8765" t="str">
        <f t="shared" si="2049"/>
        <v>Not Known</v>
      </c>
      <c r="Z8765" t="e">
        <f t="shared" si="2050"/>
        <v>#VALUE!</v>
      </c>
      <c r="AB8765" t="str">
        <f t="shared" si="2051"/>
        <v>0</v>
      </c>
    </row>
    <row r="8766" spans="1:28" x14ac:dyDescent="0.3">
      <c r="A8766">
        <v>8764</v>
      </c>
      <c r="B8766" t="s">
        <v>13837</v>
      </c>
      <c r="C8766" t="str">
        <f t="shared" si="2038"/>
        <v>Short</v>
      </c>
      <c r="D8766">
        <v>4.4000000000000004</v>
      </c>
      <c r="F8766" s="1">
        <f t="shared" si="2052"/>
        <v>4.4000000000000004</v>
      </c>
      <c r="G8766" s="1">
        <f t="shared" si="2039"/>
        <v>4.4000000000000004</v>
      </c>
      <c r="H8766">
        <f t="shared" si="2040"/>
        <v>4.4000000000000004</v>
      </c>
      <c r="I8766" t="s">
        <v>13744</v>
      </c>
      <c r="J8766" t="s">
        <v>2163</v>
      </c>
      <c r="K8766" t="s">
        <v>84</v>
      </c>
      <c r="L8766" t="str">
        <f t="shared" si="2041"/>
        <v>Established</v>
      </c>
      <c r="N8766" s="2">
        <f t="shared" si="2042"/>
        <v>20</v>
      </c>
      <c r="O8766" t="s">
        <v>683</v>
      </c>
      <c r="Q8766" t="s">
        <v>362</v>
      </c>
      <c r="R8766" t="str">
        <f t="shared" si="2043"/>
        <v>Great</v>
      </c>
      <c r="S8766" t="str">
        <f t="shared" si="2044"/>
        <v>Great</v>
      </c>
      <c r="T8766" t="b">
        <f t="shared" si="2045"/>
        <v>1</v>
      </c>
      <c r="U8766" t="b">
        <f t="shared" si="2046"/>
        <v>1</v>
      </c>
      <c r="V8766" t="str">
        <f t="shared" si="2047"/>
        <v>Average Company</v>
      </c>
      <c r="W8766" t="str">
        <f t="shared" si="2048"/>
        <v>Don't Buy</v>
      </c>
      <c r="X8766" t="str">
        <f t="shared" si="2049"/>
        <v>Not Known</v>
      </c>
      <c r="Z8766" t="str">
        <f t="shared" si="2050"/>
        <v>None</v>
      </c>
      <c r="AB8766" t="str">
        <f t="shared" si="2051"/>
        <v>0</v>
      </c>
    </row>
    <row r="8767" spans="1:28" x14ac:dyDescent="0.3">
      <c r="A8767">
        <v>8765</v>
      </c>
      <c r="B8767" t="s">
        <v>13838</v>
      </c>
      <c r="C8767" t="str">
        <f t="shared" si="2038"/>
        <v>Long</v>
      </c>
      <c r="D8767">
        <v>4</v>
      </c>
      <c r="F8767" s="1">
        <f t="shared" si="2052"/>
        <v>4</v>
      </c>
      <c r="G8767" s="1">
        <f t="shared" si="2039"/>
        <v>4</v>
      </c>
      <c r="H8767">
        <f t="shared" si="2040"/>
        <v>4</v>
      </c>
      <c r="I8767" t="s">
        <v>13744</v>
      </c>
      <c r="J8767" t="s">
        <v>10</v>
      </c>
      <c r="K8767" t="s">
        <v>5452</v>
      </c>
      <c r="L8767" t="str">
        <f t="shared" si="2041"/>
        <v>Established</v>
      </c>
      <c r="N8767" s="2">
        <f t="shared" si="2042"/>
        <v>16</v>
      </c>
      <c r="O8767" t="s">
        <v>121</v>
      </c>
      <c r="P8767" t="s">
        <v>181</v>
      </c>
      <c r="Q8767" t="s">
        <v>2311</v>
      </c>
      <c r="R8767" t="str">
        <f t="shared" si="2043"/>
        <v>Average</v>
      </c>
      <c r="S8767" t="str">
        <f t="shared" si="2044"/>
        <v xml:space="preserve"> </v>
      </c>
      <c r="T8767" t="b">
        <f t="shared" si="2045"/>
        <v>0</v>
      </c>
      <c r="U8767" t="b">
        <f t="shared" si="2046"/>
        <v>1</v>
      </c>
      <c r="V8767" t="str">
        <f t="shared" si="2047"/>
        <v>Average Company</v>
      </c>
      <c r="W8767" t="str">
        <f t="shared" si="2048"/>
        <v>Don't Buy</v>
      </c>
      <c r="X8767" t="str">
        <f t="shared" si="2049"/>
        <v>Not Known</v>
      </c>
      <c r="Z8767" t="str">
        <f t="shared" si="2050"/>
        <v>None</v>
      </c>
      <c r="AB8767" t="str">
        <f t="shared" si="2051"/>
        <v>0</v>
      </c>
    </row>
    <row r="8768" spans="1:28" x14ac:dyDescent="0.3">
      <c r="A8768">
        <v>8766</v>
      </c>
      <c r="B8768" t="s">
        <v>13839</v>
      </c>
      <c r="C8768" t="str">
        <f t="shared" si="2038"/>
        <v>Long</v>
      </c>
      <c r="D8768">
        <v>4.0999999999999996</v>
      </c>
      <c r="F8768" s="1">
        <f t="shared" si="2052"/>
        <v>4.0999999999999996</v>
      </c>
      <c r="G8768" s="1">
        <f t="shared" si="2039"/>
        <v>4.0999999999999996</v>
      </c>
      <c r="H8768">
        <f t="shared" si="2040"/>
        <v>4.0999999999999996</v>
      </c>
      <c r="I8768" t="s">
        <v>13744</v>
      </c>
      <c r="J8768" t="s">
        <v>13840</v>
      </c>
      <c r="K8768" t="s">
        <v>962</v>
      </c>
      <c r="L8768" t="str">
        <f t="shared" si="2041"/>
        <v>Established</v>
      </c>
      <c r="N8768" s="2">
        <f t="shared" si="2042"/>
        <v>10</v>
      </c>
      <c r="O8768" t="s">
        <v>274</v>
      </c>
      <c r="Q8768" t="s">
        <v>999</v>
      </c>
      <c r="R8768" t="str">
        <f t="shared" si="2043"/>
        <v>Great</v>
      </c>
      <c r="S8768" t="str">
        <f t="shared" si="2044"/>
        <v>Great</v>
      </c>
      <c r="T8768" t="b">
        <f t="shared" si="2045"/>
        <v>0</v>
      </c>
      <c r="U8768" t="b">
        <f t="shared" si="2046"/>
        <v>1</v>
      </c>
      <c r="V8768" t="str">
        <f t="shared" si="2047"/>
        <v>Average Company</v>
      </c>
      <c r="W8768" t="str">
        <f t="shared" si="2048"/>
        <v>Don't Buy</v>
      </c>
      <c r="X8768" t="str">
        <f t="shared" si="2049"/>
        <v>Not Known</v>
      </c>
      <c r="Z8768" t="str">
        <f t="shared" si="2050"/>
        <v>None</v>
      </c>
      <c r="AB8768" t="str">
        <f t="shared" si="2051"/>
        <v>0</v>
      </c>
    </row>
    <row r="8769" spans="1:28" x14ac:dyDescent="0.3">
      <c r="A8769">
        <v>8767</v>
      </c>
      <c r="B8769" t="s">
        <v>13841</v>
      </c>
      <c r="C8769" t="str">
        <f t="shared" si="2038"/>
        <v>Long</v>
      </c>
      <c r="D8769">
        <v>3.4</v>
      </c>
      <c r="F8769" s="1">
        <f t="shared" si="2052"/>
        <v>3.4</v>
      </c>
      <c r="G8769" s="1">
        <f t="shared" si="2039"/>
        <v>3.4</v>
      </c>
      <c r="H8769">
        <f t="shared" si="2040"/>
        <v>3.4</v>
      </c>
      <c r="I8769" t="s">
        <v>13744</v>
      </c>
      <c r="J8769" t="s">
        <v>22</v>
      </c>
      <c r="K8769" t="s">
        <v>5452</v>
      </c>
      <c r="L8769" t="str">
        <f t="shared" si="2041"/>
        <v>Established</v>
      </c>
      <c r="N8769" s="2">
        <f t="shared" si="2042"/>
        <v>20</v>
      </c>
      <c r="O8769" t="s">
        <v>151</v>
      </c>
      <c r="P8769" t="s">
        <v>13</v>
      </c>
      <c r="Q8769" t="s">
        <v>773</v>
      </c>
      <c r="R8769" t="str">
        <f t="shared" si="2043"/>
        <v>Average</v>
      </c>
      <c r="S8769" t="str">
        <f t="shared" si="2044"/>
        <v xml:space="preserve"> </v>
      </c>
      <c r="T8769" t="b">
        <f t="shared" si="2045"/>
        <v>0</v>
      </c>
      <c r="U8769" t="b">
        <f t="shared" si="2046"/>
        <v>0</v>
      </c>
      <c r="V8769" t="str">
        <f t="shared" si="2047"/>
        <v>Average Company</v>
      </c>
      <c r="W8769" t="str">
        <f t="shared" si="2048"/>
        <v>Don't Buy</v>
      </c>
      <c r="X8769" t="str">
        <f t="shared" si="2049"/>
        <v>Not Known</v>
      </c>
      <c r="Z8769" t="str">
        <f t="shared" si="2050"/>
        <v>None</v>
      </c>
      <c r="AB8769" t="str">
        <f t="shared" si="2051"/>
        <v>0</v>
      </c>
    </row>
    <row r="8770" spans="1:28" x14ac:dyDescent="0.3">
      <c r="A8770">
        <v>8768</v>
      </c>
      <c r="B8770" t="s">
        <v>13842</v>
      </c>
      <c r="C8770" t="str">
        <f t="shared" si="2038"/>
        <v>Long</v>
      </c>
      <c r="D8770">
        <v>4.5999999999999996</v>
      </c>
      <c r="F8770" s="1">
        <f t="shared" si="2052"/>
        <v>4.5999999999999996</v>
      </c>
      <c r="G8770" s="1">
        <f t="shared" si="2039"/>
        <v>4.5999999999999996</v>
      </c>
      <c r="H8770">
        <f t="shared" si="2040"/>
        <v>4.5999999999999996</v>
      </c>
      <c r="I8770" t="s">
        <v>13744</v>
      </c>
      <c r="J8770" t="s">
        <v>22</v>
      </c>
      <c r="K8770" t="s">
        <v>3019</v>
      </c>
      <c r="L8770" t="str">
        <f t="shared" si="2041"/>
        <v>Established</v>
      </c>
      <c r="N8770" s="2">
        <f t="shared" si="2042"/>
        <v>11</v>
      </c>
      <c r="O8770" t="s">
        <v>146</v>
      </c>
      <c r="P8770" t="s">
        <v>1703</v>
      </c>
      <c r="Q8770" t="s">
        <v>523</v>
      </c>
      <c r="R8770" t="str">
        <f t="shared" si="2043"/>
        <v>Great</v>
      </c>
      <c r="S8770" t="str">
        <f t="shared" si="2044"/>
        <v>Great</v>
      </c>
      <c r="T8770" t="b">
        <f t="shared" si="2045"/>
        <v>1</v>
      </c>
      <c r="U8770" t="b">
        <f t="shared" si="2046"/>
        <v>1</v>
      </c>
      <c r="V8770" t="str">
        <f t="shared" si="2047"/>
        <v>Average Company</v>
      </c>
      <c r="W8770" t="str">
        <f t="shared" si="2048"/>
        <v>Buy</v>
      </c>
      <c r="X8770" t="str">
        <f t="shared" si="2049"/>
        <v>Not Known</v>
      </c>
      <c r="Z8770" t="str">
        <f t="shared" si="2050"/>
        <v>None</v>
      </c>
      <c r="AB8770" t="str">
        <f t="shared" si="2051"/>
        <v>0</v>
      </c>
    </row>
    <row r="8771" spans="1:28" x14ac:dyDescent="0.3">
      <c r="A8771">
        <v>8769</v>
      </c>
      <c r="B8771" t="s">
        <v>13843</v>
      </c>
      <c r="C8771" t="str">
        <f t="shared" ref="C8771:C8834" si="2053">IF(LEN(B8771)&gt;=10,"Long","Short")</f>
        <v>Long</v>
      </c>
      <c r="D8771">
        <v>3.5</v>
      </c>
      <c r="F8771" s="1">
        <f t="shared" si="2052"/>
        <v>3.5</v>
      </c>
      <c r="G8771" s="1">
        <f t="shared" ref="G8771:G8834" si="2054">IF(L8771="Startup",D8771+0.5,D8771)</f>
        <v>3.5</v>
      </c>
      <c r="H8771">
        <f t="shared" ref="H8771:H8834" si="2055">IF(L8771="Startup",D8771+0.1,D8771)</f>
        <v>3.5</v>
      </c>
      <c r="I8771" t="s">
        <v>13744</v>
      </c>
      <c r="J8771" t="s">
        <v>10</v>
      </c>
      <c r="K8771" t="s">
        <v>13844</v>
      </c>
      <c r="L8771" t="str">
        <f t="shared" ref="L8771:L8834" si="2056">IF(N8771&lt;10,"Startup","Established")</f>
        <v>Established</v>
      </c>
      <c r="N8771" s="2">
        <f t="shared" ref="N8771:N8834" si="2057">INT(LEFT(O8771,2))</f>
        <v>26</v>
      </c>
      <c r="O8771" t="s">
        <v>126</v>
      </c>
      <c r="P8771" t="s">
        <v>1308</v>
      </c>
      <c r="Q8771" t="s">
        <v>612</v>
      </c>
      <c r="R8771" t="str">
        <f t="shared" ref="R8771:R8834" si="2058">IF(D8771&gt;4,"Great","Average")</f>
        <v>Average</v>
      </c>
      <c r="S8771" t="str">
        <f t="shared" ref="S8771:S8834" si="2059">IF(D8771&gt;4,"Great"," ")</f>
        <v xml:space="preserve"> </v>
      </c>
      <c r="T8771" t="b">
        <f t="shared" ref="T8771:T8834" si="2060">AND(D8771:D18729&gt;4,N8771:N18729&gt;10)</f>
        <v>0</v>
      </c>
      <c r="U8771" t="b">
        <f t="shared" ref="U8771:U8834" si="2061">OR(D8771&gt;3.5,N8771&lt;10)</f>
        <v>0</v>
      </c>
      <c r="V8771" t="str">
        <f t="shared" ref="V8771:V8834" si="2062">IF(AND(D8771&gt;4,N8771&gt;20),"Top Company","Average Company")</f>
        <v>Average Company</v>
      </c>
      <c r="W8771" t="str">
        <f t="shared" ref="W8771:W8834" si="2063">IF(OR(LEFT(B8771,1)="T",LEFT(B8771,1)="G"),"Buy","Don't Buy")</f>
        <v>Don't Buy</v>
      </c>
      <c r="X8771" t="str">
        <f t="shared" ref="X8771:X8834" si="2064">IF(IF(Q8771="Financial Services",ISNUMBER(SEARCH("Mumbai",K8771))),"Bombay Finance","Not Known")</f>
        <v>Not Known</v>
      </c>
      <c r="Z8771" t="str">
        <f t="shared" ref="Z8771:Z8834" si="2065">IF(AND(OR(ISNUMBER(SEARCH("Bangalore",K8771)),ISNUMBER(SEARCH("Bengaluru",K8771)),ISNUMBER(SEARCH("Chennai",K8771))),N8771&lt;10),"Silicon Valley Startups","None")</f>
        <v>None</v>
      </c>
      <c r="AB8771" t="str">
        <f t="shared" ref="AB8771:AB8834" si="2066">IF(AND(OR(Q8771="IT Services &amp; Consulting",Q8771="Financial Services"),D8771&gt;4),"1Million",IF(AND(OR(Q8771="IT Services &amp; Consulting",Q8771="Financial Services"),D8771&lt;=4),"500K",IF(AND(Q8771="Telecom / ISP",D8771&gt;4),"800K","0")))</f>
        <v>0</v>
      </c>
    </row>
    <row r="8772" spans="1:28" x14ac:dyDescent="0.3">
      <c r="A8772">
        <v>8770</v>
      </c>
      <c r="B8772" t="s">
        <v>13845</v>
      </c>
      <c r="C8772" t="str">
        <f t="shared" si="2053"/>
        <v>Short</v>
      </c>
      <c r="D8772">
        <v>4.2</v>
      </c>
      <c r="F8772" s="1">
        <f t="shared" si="2052"/>
        <v>4.2</v>
      </c>
      <c r="G8772" s="1">
        <f t="shared" si="2054"/>
        <v>4.2</v>
      </c>
      <c r="H8772">
        <f t="shared" si="2055"/>
        <v>4.2</v>
      </c>
      <c r="I8772" t="s">
        <v>13744</v>
      </c>
      <c r="J8772" t="s">
        <v>22</v>
      </c>
      <c r="K8772" t="s">
        <v>13846</v>
      </c>
      <c r="L8772" t="str">
        <f t="shared" si="2056"/>
        <v>Established</v>
      </c>
      <c r="N8772" s="2">
        <f t="shared" si="2057"/>
        <v>12</v>
      </c>
      <c r="O8772" t="s">
        <v>869</v>
      </c>
      <c r="P8772" t="s">
        <v>2818</v>
      </c>
      <c r="Q8772" t="s">
        <v>424</v>
      </c>
      <c r="R8772" t="str">
        <f t="shared" si="2058"/>
        <v>Great</v>
      </c>
      <c r="S8772" t="str">
        <f t="shared" si="2059"/>
        <v>Great</v>
      </c>
      <c r="T8772" t="b">
        <f t="shared" si="2060"/>
        <v>1</v>
      </c>
      <c r="U8772" t="b">
        <f t="shared" si="2061"/>
        <v>1</v>
      </c>
      <c r="V8772" t="str">
        <f t="shared" si="2062"/>
        <v>Average Company</v>
      </c>
      <c r="W8772" t="str">
        <f t="shared" si="2063"/>
        <v>Don't Buy</v>
      </c>
      <c r="X8772" t="str">
        <f t="shared" si="2064"/>
        <v>Not Known</v>
      </c>
      <c r="Z8772" t="str">
        <f t="shared" si="2065"/>
        <v>None</v>
      </c>
      <c r="AB8772" t="str">
        <f t="shared" si="2066"/>
        <v>0</v>
      </c>
    </row>
    <row r="8773" spans="1:28" x14ac:dyDescent="0.3">
      <c r="A8773">
        <v>8771</v>
      </c>
      <c r="B8773" t="s">
        <v>13847</v>
      </c>
      <c r="C8773" t="str">
        <f t="shared" si="2053"/>
        <v>Long</v>
      </c>
      <c r="D8773">
        <v>3.7</v>
      </c>
      <c r="F8773" s="1">
        <f t="shared" si="2052"/>
        <v>3.7</v>
      </c>
      <c r="G8773" s="1">
        <f t="shared" si="2054"/>
        <v>3.7</v>
      </c>
      <c r="H8773">
        <f t="shared" si="2055"/>
        <v>3.7</v>
      </c>
      <c r="I8773" t="s">
        <v>13744</v>
      </c>
      <c r="J8773" t="s">
        <v>12656</v>
      </c>
      <c r="K8773" t="s">
        <v>39</v>
      </c>
      <c r="L8773" t="str">
        <f t="shared" si="2056"/>
        <v>Established</v>
      </c>
      <c r="N8773" s="2">
        <f t="shared" si="2057"/>
        <v>20</v>
      </c>
      <c r="O8773" t="s">
        <v>683</v>
      </c>
      <c r="Q8773" t="s">
        <v>533</v>
      </c>
      <c r="R8773" t="str">
        <f t="shared" si="2058"/>
        <v>Average</v>
      </c>
      <c r="S8773" t="str">
        <f t="shared" si="2059"/>
        <v xml:space="preserve"> </v>
      </c>
      <c r="T8773" t="b">
        <f t="shared" si="2060"/>
        <v>0</v>
      </c>
      <c r="U8773" t="b">
        <f t="shared" si="2061"/>
        <v>1</v>
      </c>
      <c r="V8773" t="str">
        <f t="shared" si="2062"/>
        <v>Average Company</v>
      </c>
      <c r="W8773" t="str">
        <f t="shared" si="2063"/>
        <v>Don't Buy</v>
      </c>
      <c r="X8773" t="str">
        <f t="shared" si="2064"/>
        <v>Not Known</v>
      </c>
      <c r="Z8773" t="str">
        <f t="shared" si="2065"/>
        <v>None</v>
      </c>
      <c r="AB8773" t="str">
        <f t="shared" si="2066"/>
        <v>0</v>
      </c>
    </row>
    <row r="8774" spans="1:28" x14ac:dyDescent="0.3">
      <c r="A8774">
        <v>8772</v>
      </c>
      <c r="B8774" t="s">
        <v>13848</v>
      </c>
      <c r="C8774" t="str">
        <f t="shared" si="2053"/>
        <v>Long</v>
      </c>
      <c r="D8774">
        <v>4.2</v>
      </c>
      <c r="F8774" s="1" t="e">
        <f t="shared" si="2052"/>
        <v>#VALUE!</v>
      </c>
      <c r="G8774" s="1" t="e">
        <f t="shared" si="2054"/>
        <v>#VALUE!</v>
      </c>
      <c r="H8774" t="e">
        <f t="shared" si="2055"/>
        <v>#VALUE!</v>
      </c>
      <c r="I8774" t="s">
        <v>13744</v>
      </c>
      <c r="J8774" t="s">
        <v>13277</v>
      </c>
      <c r="K8774" t="s">
        <v>711</v>
      </c>
      <c r="L8774" t="e">
        <f t="shared" si="2056"/>
        <v>#VALUE!</v>
      </c>
      <c r="N8774" s="2" t="e">
        <f t="shared" si="2057"/>
        <v>#VALUE!</v>
      </c>
      <c r="Q8774" t="s">
        <v>1957</v>
      </c>
      <c r="R8774" t="str">
        <f t="shared" si="2058"/>
        <v>Great</v>
      </c>
      <c r="S8774" t="str">
        <f t="shared" si="2059"/>
        <v>Great</v>
      </c>
      <c r="T8774" t="e">
        <f t="shared" si="2060"/>
        <v>#VALUE!</v>
      </c>
      <c r="U8774" t="e">
        <f t="shared" si="2061"/>
        <v>#VALUE!</v>
      </c>
      <c r="V8774" t="e">
        <f t="shared" si="2062"/>
        <v>#VALUE!</v>
      </c>
      <c r="W8774" t="str">
        <f t="shared" si="2063"/>
        <v>Don't Buy</v>
      </c>
      <c r="X8774" t="str">
        <f t="shared" si="2064"/>
        <v>Not Known</v>
      </c>
      <c r="Z8774" t="e">
        <f t="shared" si="2065"/>
        <v>#VALUE!</v>
      </c>
      <c r="AB8774" t="str">
        <f t="shared" si="2066"/>
        <v>0</v>
      </c>
    </row>
    <row r="8775" spans="1:28" x14ac:dyDescent="0.3">
      <c r="A8775">
        <v>8773</v>
      </c>
      <c r="B8775" t="s">
        <v>13849</v>
      </c>
      <c r="C8775" t="str">
        <f t="shared" si="2053"/>
        <v>Long</v>
      </c>
      <c r="D8775">
        <v>3.3</v>
      </c>
      <c r="F8775" s="1">
        <f t="shared" si="2052"/>
        <v>3.3</v>
      </c>
      <c r="G8775" s="1">
        <f t="shared" si="2054"/>
        <v>3.3</v>
      </c>
      <c r="H8775">
        <f t="shared" si="2055"/>
        <v>3.3</v>
      </c>
      <c r="I8775" t="s">
        <v>13744</v>
      </c>
      <c r="J8775" t="s">
        <v>22</v>
      </c>
      <c r="K8775" t="s">
        <v>3273</v>
      </c>
      <c r="L8775" t="str">
        <f t="shared" si="2056"/>
        <v>Established</v>
      </c>
      <c r="N8775" s="2">
        <f t="shared" si="2057"/>
        <v>37</v>
      </c>
      <c r="O8775" t="s">
        <v>538</v>
      </c>
      <c r="P8775" t="s">
        <v>1308</v>
      </c>
      <c r="Q8775" t="s">
        <v>773</v>
      </c>
      <c r="R8775" t="str">
        <f t="shared" si="2058"/>
        <v>Average</v>
      </c>
      <c r="S8775" t="str">
        <f t="shared" si="2059"/>
        <v xml:space="preserve"> </v>
      </c>
      <c r="T8775" t="b">
        <f t="shared" si="2060"/>
        <v>0</v>
      </c>
      <c r="U8775" t="b">
        <f t="shared" si="2061"/>
        <v>0</v>
      </c>
      <c r="V8775" t="str">
        <f t="shared" si="2062"/>
        <v>Average Company</v>
      </c>
      <c r="W8775" t="str">
        <f t="shared" si="2063"/>
        <v>Don't Buy</v>
      </c>
      <c r="X8775" t="str">
        <f t="shared" si="2064"/>
        <v>Not Known</v>
      </c>
      <c r="Z8775" t="str">
        <f t="shared" si="2065"/>
        <v>None</v>
      </c>
      <c r="AB8775" t="str">
        <f t="shared" si="2066"/>
        <v>0</v>
      </c>
    </row>
    <row r="8776" spans="1:28" x14ac:dyDescent="0.3">
      <c r="A8776">
        <v>8774</v>
      </c>
      <c r="B8776" t="s">
        <v>13850</v>
      </c>
      <c r="C8776" t="str">
        <f t="shared" si="2053"/>
        <v>Long</v>
      </c>
      <c r="D8776">
        <v>3.8</v>
      </c>
      <c r="F8776" s="1" t="e">
        <f t="shared" si="2052"/>
        <v>#VALUE!</v>
      </c>
      <c r="G8776" s="1" t="e">
        <f t="shared" si="2054"/>
        <v>#VALUE!</v>
      </c>
      <c r="H8776" t="e">
        <f t="shared" si="2055"/>
        <v>#VALUE!</v>
      </c>
      <c r="I8776" t="s">
        <v>13744</v>
      </c>
      <c r="J8776" t="s">
        <v>13851</v>
      </c>
      <c r="L8776" t="e">
        <f t="shared" si="2056"/>
        <v>#VALUE!</v>
      </c>
      <c r="N8776" s="2" t="e">
        <f t="shared" si="2057"/>
        <v>#VALUE!</v>
      </c>
      <c r="R8776" t="str">
        <f t="shared" si="2058"/>
        <v>Average</v>
      </c>
      <c r="S8776" t="str">
        <f t="shared" si="2059"/>
        <v xml:space="preserve"> </v>
      </c>
      <c r="T8776" t="e">
        <f t="shared" si="2060"/>
        <v>#VALUE!</v>
      </c>
      <c r="U8776" t="e">
        <f t="shared" si="2061"/>
        <v>#VALUE!</v>
      </c>
      <c r="V8776" t="e">
        <f t="shared" si="2062"/>
        <v>#VALUE!</v>
      </c>
      <c r="W8776" t="str">
        <f t="shared" si="2063"/>
        <v>Don't Buy</v>
      </c>
      <c r="X8776" t="str">
        <f t="shared" si="2064"/>
        <v>Not Known</v>
      </c>
      <c r="Z8776" t="e">
        <f t="shared" si="2065"/>
        <v>#VALUE!</v>
      </c>
      <c r="AB8776" t="str">
        <f t="shared" si="2066"/>
        <v>0</v>
      </c>
    </row>
    <row r="8777" spans="1:28" x14ac:dyDescent="0.3">
      <c r="A8777">
        <v>8775</v>
      </c>
      <c r="B8777" t="s">
        <v>13852</v>
      </c>
      <c r="C8777" t="str">
        <f t="shared" si="2053"/>
        <v>Long</v>
      </c>
      <c r="D8777">
        <v>4.5</v>
      </c>
      <c r="F8777" s="1">
        <f t="shared" si="2052"/>
        <v>4.5</v>
      </c>
      <c r="G8777" s="1">
        <f t="shared" si="2054"/>
        <v>4.5</v>
      </c>
      <c r="H8777">
        <f t="shared" si="2055"/>
        <v>4.5</v>
      </c>
      <c r="I8777" t="s">
        <v>13744</v>
      </c>
      <c r="J8777" t="s">
        <v>22</v>
      </c>
      <c r="K8777" t="s">
        <v>13853</v>
      </c>
      <c r="L8777" t="str">
        <f t="shared" si="2056"/>
        <v>Established</v>
      </c>
      <c r="N8777" s="2">
        <f t="shared" si="2057"/>
        <v>42</v>
      </c>
      <c r="O8777" t="s">
        <v>397</v>
      </c>
      <c r="P8777" t="s">
        <v>1308</v>
      </c>
      <c r="Q8777" t="s">
        <v>315</v>
      </c>
      <c r="R8777" t="str">
        <f t="shared" si="2058"/>
        <v>Great</v>
      </c>
      <c r="S8777" t="str">
        <f t="shared" si="2059"/>
        <v>Great</v>
      </c>
      <c r="T8777" t="b">
        <f t="shared" si="2060"/>
        <v>1</v>
      </c>
      <c r="U8777" t="b">
        <f t="shared" si="2061"/>
        <v>1</v>
      </c>
      <c r="V8777" t="str">
        <f t="shared" si="2062"/>
        <v>Top Company</v>
      </c>
      <c r="W8777" t="str">
        <f t="shared" si="2063"/>
        <v>Don't Buy</v>
      </c>
      <c r="X8777" t="str">
        <f t="shared" si="2064"/>
        <v>Not Known</v>
      </c>
      <c r="Z8777" t="str">
        <f t="shared" si="2065"/>
        <v>None</v>
      </c>
      <c r="AB8777" t="str">
        <f t="shared" si="2066"/>
        <v>0</v>
      </c>
    </row>
    <row r="8778" spans="1:28" x14ac:dyDescent="0.3">
      <c r="A8778">
        <v>8776</v>
      </c>
      <c r="B8778" t="s">
        <v>13854</v>
      </c>
      <c r="C8778" t="str">
        <f t="shared" si="2053"/>
        <v>Long</v>
      </c>
      <c r="D8778">
        <v>4.4000000000000004</v>
      </c>
      <c r="F8778" s="1">
        <f t="shared" si="2052"/>
        <v>4.4000000000000004</v>
      </c>
      <c r="G8778" s="1">
        <f t="shared" si="2054"/>
        <v>4.4000000000000004</v>
      </c>
      <c r="H8778">
        <f t="shared" si="2055"/>
        <v>4.4000000000000004</v>
      </c>
      <c r="I8778" t="s">
        <v>13744</v>
      </c>
      <c r="J8778" t="s">
        <v>22</v>
      </c>
      <c r="K8778" t="s">
        <v>6402</v>
      </c>
      <c r="L8778" t="str">
        <f t="shared" si="2056"/>
        <v>Established</v>
      </c>
      <c r="N8778" s="2">
        <f t="shared" si="2057"/>
        <v>14</v>
      </c>
      <c r="O8778" t="s">
        <v>522</v>
      </c>
      <c r="P8778" t="s">
        <v>683</v>
      </c>
      <c r="Q8778" t="s">
        <v>19</v>
      </c>
      <c r="R8778" t="str">
        <f t="shared" si="2058"/>
        <v>Great</v>
      </c>
      <c r="S8778" t="str">
        <f t="shared" si="2059"/>
        <v>Great</v>
      </c>
      <c r="T8778" t="b">
        <f t="shared" si="2060"/>
        <v>1</v>
      </c>
      <c r="U8778" t="b">
        <f t="shared" si="2061"/>
        <v>1</v>
      </c>
      <c r="V8778" t="str">
        <f t="shared" si="2062"/>
        <v>Average Company</v>
      </c>
      <c r="W8778" t="str">
        <f t="shared" si="2063"/>
        <v>Don't Buy</v>
      </c>
      <c r="X8778" t="str">
        <f t="shared" si="2064"/>
        <v>Not Known</v>
      </c>
      <c r="Z8778" t="str">
        <f t="shared" si="2065"/>
        <v>None</v>
      </c>
      <c r="AB8778" t="str">
        <f t="shared" si="2066"/>
        <v>1Million</v>
      </c>
    </row>
    <row r="8779" spans="1:28" x14ac:dyDescent="0.3">
      <c r="A8779">
        <v>8777</v>
      </c>
      <c r="B8779" t="s">
        <v>13855</v>
      </c>
      <c r="C8779" t="str">
        <f t="shared" si="2053"/>
        <v>Short</v>
      </c>
      <c r="D8779">
        <v>4.3</v>
      </c>
      <c r="F8779" s="1">
        <f t="shared" si="2052"/>
        <v>4.3</v>
      </c>
      <c r="G8779" s="1">
        <f t="shared" si="2054"/>
        <v>4.3</v>
      </c>
      <c r="H8779">
        <f t="shared" si="2055"/>
        <v>4.3</v>
      </c>
      <c r="I8779" t="s">
        <v>13744</v>
      </c>
      <c r="J8779" t="s">
        <v>13856</v>
      </c>
      <c r="K8779" t="s">
        <v>142</v>
      </c>
      <c r="L8779" t="str">
        <f t="shared" si="2056"/>
        <v>Established</v>
      </c>
      <c r="N8779" s="2">
        <f t="shared" si="2057"/>
        <v>50</v>
      </c>
      <c r="O8779" t="s">
        <v>691</v>
      </c>
      <c r="Q8779" t="s">
        <v>50</v>
      </c>
      <c r="R8779" t="str">
        <f t="shared" si="2058"/>
        <v>Great</v>
      </c>
      <c r="S8779" t="str">
        <f t="shared" si="2059"/>
        <v>Great</v>
      </c>
      <c r="T8779" t="b">
        <f t="shared" si="2060"/>
        <v>1</v>
      </c>
      <c r="U8779" t="b">
        <f t="shared" si="2061"/>
        <v>1</v>
      </c>
      <c r="V8779" t="str">
        <f t="shared" si="2062"/>
        <v>Top Company</v>
      </c>
      <c r="W8779" t="str">
        <f t="shared" si="2063"/>
        <v>Don't Buy</v>
      </c>
      <c r="X8779" t="str">
        <f t="shared" si="2064"/>
        <v>Not Known</v>
      </c>
      <c r="Z8779" t="str">
        <f t="shared" si="2065"/>
        <v>None</v>
      </c>
      <c r="AB8779" t="str">
        <f t="shared" si="2066"/>
        <v>0</v>
      </c>
    </row>
    <row r="8780" spans="1:28" x14ac:dyDescent="0.3">
      <c r="A8780">
        <v>8778</v>
      </c>
      <c r="B8780" t="s">
        <v>13857</v>
      </c>
      <c r="C8780" t="str">
        <f t="shared" si="2053"/>
        <v>Long</v>
      </c>
      <c r="D8780">
        <v>4</v>
      </c>
      <c r="F8780" s="1">
        <f t="shared" si="2052"/>
        <v>4</v>
      </c>
      <c r="G8780" s="1">
        <f t="shared" si="2054"/>
        <v>4</v>
      </c>
      <c r="H8780">
        <f t="shared" si="2055"/>
        <v>4</v>
      </c>
      <c r="I8780" t="s">
        <v>13744</v>
      </c>
      <c r="J8780" t="s">
        <v>22</v>
      </c>
      <c r="K8780" t="s">
        <v>9255</v>
      </c>
      <c r="L8780" t="str">
        <f t="shared" si="2056"/>
        <v>Established</v>
      </c>
      <c r="N8780" s="2">
        <f t="shared" si="2057"/>
        <v>51</v>
      </c>
      <c r="O8780" t="s">
        <v>688</v>
      </c>
      <c r="P8780" t="s">
        <v>683</v>
      </c>
      <c r="Q8780" t="s">
        <v>362</v>
      </c>
      <c r="R8780" t="str">
        <f t="shared" si="2058"/>
        <v>Average</v>
      </c>
      <c r="S8780" t="str">
        <f t="shared" si="2059"/>
        <v xml:space="preserve"> </v>
      </c>
      <c r="T8780" t="b">
        <f t="shared" si="2060"/>
        <v>0</v>
      </c>
      <c r="U8780" t="b">
        <f t="shared" si="2061"/>
        <v>1</v>
      </c>
      <c r="V8780" t="str">
        <f t="shared" si="2062"/>
        <v>Average Company</v>
      </c>
      <c r="W8780" t="str">
        <f t="shared" si="2063"/>
        <v>Buy</v>
      </c>
      <c r="X8780" t="str">
        <f t="shared" si="2064"/>
        <v>Not Known</v>
      </c>
      <c r="Z8780" t="str">
        <f t="shared" si="2065"/>
        <v>None</v>
      </c>
      <c r="AB8780" t="str">
        <f t="shared" si="2066"/>
        <v>0</v>
      </c>
    </row>
    <row r="8781" spans="1:28" x14ac:dyDescent="0.3">
      <c r="A8781">
        <v>8779</v>
      </c>
      <c r="B8781" t="s">
        <v>13858</v>
      </c>
      <c r="C8781" t="str">
        <f t="shared" si="2053"/>
        <v>Long</v>
      </c>
      <c r="D8781">
        <v>3.9</v>
      </c>
      <c r="F8781" s="1">
        <f t="shared" si="2052"/>
        <v>3.9</v>
      </c>
      <c r="G8781" s="1">
        <f t="shared" si="2054"/>
        <v>3.9</v>
      </c>
      <c r="H8781">
        <f t="shared" si="2055"/>
        <v>3.9</v>
      </c>
      <c r="I8781" t="s">
        <v>13744</v>
      </c>
      <c r="J8781" t="s">
        <v>22</v>
      </c>
      <c r="K8781" t="s">
        <v>10444</v>
      </c>
      <c r="L8781" t="str">
        <f t="shared" si="2056"/>
        <v>Established</v>
      </c>
      <c r="N8781" s="2">
        <f t="shared" si="2057"/>
        <v>16</v>
      </c>
      <c r="O8781" t="s">
        <v>121</v>
      </c>
      <c r="P8781" t="s">
        <v>1308</v>
      </c>
      <c r="Q8781" t="s">
        <v>19</v>
      </c>
      <c r="R8781" t="str">
        <f t="shared" si="2058"/>
        <v>Average</v>
      </c>
      <c r="S8781" t="str">
        <f t="shared" si="2059"/>
        <v xml:space="preserve"> </v>
      </c>
      <c r="T8781" t="b">
        <f t="shared" si="2060"/>
        <v>0</v>
      </c>
      <c r="U8781" t="b">
        <f t="shared" si="2061"/>
        <v>1</v>
      </c>
      <c r="V8781" t="str">
        <f t="shared" si="2062"/>
        <v>Average Company</v>
      </c>
      <c r="W8781" t="str">
        <f t="shared" si="2063"/>
        <v>Don't Buy</v>
      </c>
      <c r="X8781" t="str">
        <f t="shared" si="2064"/>
        <v>Not Known</v>
      </c>
      <c r="Z8781" t="str">
        <f t="shared" si="2065"/>
        <v>None</v>
      </c>
      <c r="AB8781" t="str">
        <f t="shared" si="2066"/>
        <v>500K</v>
      </c>
    </row>
    <row r="8782" spans="1:28" x14ac:dyDescent="0.3">
      <c r="A8782">
        <v>8780</v>
      </c>
      <c r="B8782" t="s">
        <v>13859</v>
      </c>
      <c r="C8782" t="str">
        <f t="shared" si="2053"/>
        <v>Long</v>
      </c>
      <c r="D8782">
        <v>3</v>
      </c>
      <c r="F8782" s="1">
        <f t="shared" si="2052"/>
        <v>3</v>
      </c>
      <c r="G8782" s="1">
        <f t="shared" si="2054"/>
        <v>3</v>
      </c>
      <c r="H8782">
        <f t="shared" si="2055"/>
        <v>3</v>
      </c>
      <c r="I8782" t="s">
        <v>13744</v>
      </c>
      <c r="J8782" t="s">
        <v>22</v>
      </c>
      <c r="K8782" t="s">
        <v>9007</v>
      </c>
      <c r="L8782" t="str">
        <f t="shared" si="2056"/>
        <v>Established</v>
      </c>
      <c r="N8782" s="2">
        <f t="shared" si="2057"/>
        <v>17</v>
      </c>
      <c r="O8782" t="s">
        <v>711</v>
      </c>
      <c r="P8782" t="s">
        <v>1261</v>
      </c>
      <c r="Q8782" t="s">
        <v>773</v>
      </c>
      <c r="R8782" t="str">
        <f t="shared" si="2058"/>
        <v>Average</v>
      </c>
      <c r="S8782" t="str">
        <f t="shared" si="2059"/>
        <v xml:space="preserve"> </v>
      </c>
      <c r="T8782" t="b">
        <f t="shared" si="2060"/>
        <v>0</v>
      </c>
      <c r="U8782" t="b">
        <f t="shared" si="2061"/>
        <v>0</v>
      </c>
      <c r="V8782" t="str">
        <f t="shared" si="2062"/>
        <v>Average Company</v>
      </c>
      <c r="W8782" t="str">
        <f t="shared" si="2063"/>
        <v>Don't Buy</v>
      </c>
      <c r="X8782" t="str">
        <f t="shared" si="2064"/>
        <v>Not Known</v>
      </c>
      <c r="Z8782" t="str">
        <f t="shared" si="2065"/>
        <v>None</v>
      </c>
      <c r="AB8782" t="str">
        <f t="shared" si="2066"/>
        <v>0</v>
      </c>
    </row>
    <row r="8783" spans="1:28" x14ac:dyDescent="0.3">
      <c r="A8783">
        <v>8781</v>
      </c>
      <c r="B8783" t="s">
        <v>13860</v>
      </c>
      <c r="C8783" t="str">
        <f t="shared" si="2053"/>
        <v>Long</v>
      </c>
      <c r="D8783">
        <v>4.5</v>
      </c>
      <c r="F8783" s="1">
        <f t="shared" si="2052"/>
        <v>4.5</v>
      </c>
      <c r="G8783" s="1">
        <f t="shared" si="2054"/>
        <v>4.5</v>
      </c>
      <c r="H8783">
        <f t="shared" si="2055"/>
        <v>4.5</v>
      </c>
      <c r="I8783" t="s">
        <v>13744</v>
      </c>
      <c r="J8783" t="s">
        <v>22</v>
      </c>
      <c r="K8783" t="s">
        <v>13861</v>
      </c>
      <c r="L8783" t="str">
        <f t="shared" si="2056"/>
        <v>Established</v>
      </c>
      <c r="N8783" s="2">
        <f t="shared" si="2057"/>
        <v>61</v>
      </c>
      <c r="O8783" t="s">
        <v>414</v>
      </c>
      <c r="P8783" t="s">
        <v>691</v>
      </c>
      <c r="Q8783" t="s">
        <v>1012</v>
      </c>
      <c r="R8783" t="str">
        <f t="shared" si="2058"/>
        <v>Great</v>
      </c>
      <c r="S8783" t="str">
        <f t="shared" si="2059"/>
        <v>Great</v>
      </c>
      <c r="T8783" t="b">
        <f t="shared" si="2060"/>
        <v>1</v>
      </c>
      <c r="U8783" t="b">
        <f t="shared" si="2061"/>
        <v>1</v>
      </c>
      <c r="V8783" t="str">
        <f t="shared" si="2062"/>
        <v>Top Company</v>
      </c>
      <c r="W8783" t="str">
        <f t="shared" si="2063"/>
        <v>Don't Buy</v>
      </c>
      <c r="X8783" t="str">
        <f t="shared" si="2064"/>
        <v>Not Known</v>
      </c>
      <c r="Z8783" t="str">
        <f t="shared" si="2065"/>
        <v>None</v>
      </c>
      <c r="AB8783" t="str">
        <f t="shared" si="2066"/>
        <v>0</v>
      </c>
    </row>
    <row r="8784" spans="1:28" x14ac:dyDescent="0.3">
      <c r="A8784">
        <v>8782</v>
      </c>
      <c r="B8784" t="s">
        <v>7712</v>
      </c>
      <c r="C8784" t="str">
        <f t="shared" si="2053"/>
        <v>Long</v>
      </c>
      <c r="D8784">
        <v>4.5</v>
      </c>
      <c r="F8784" s="1">
        <f t="shared" si="2052"/>
        <v>4.5</v>
      </c>
      <c r="G8784" s="1">
        <f t="shared" si="2054"/>
        <v>4.5</v>
      </c>
      <c r="H8784">
        <f t="shared" si="2055"/>
        <v>4.5</v>
      </c>
      <c r="I8784" t="s">
        <v>13744</v>
      </c>
      <c r="J8784" t="s">
        <v>6830</v>
      </c>
      <c r="K8784" t="s">
        <v>925</v>
      </c>
      <c r="L8784" t="str">
        <f t="shared" si="2056"/>
        <v>Established</v>
      </c>
      <c r="N8784" s="2">
        <f t="shared" si="2057"/>
        <v>51</v>
      </c>
      <c r="O8784" t="s">
        <v>1308</v>
      </c>
      <c r="Q8784" t="s">
        <v>315</v>
      </c>
      <c r="R8784" t="str">
        <f t="shared" si="2058"/>
        <v>Great</v>
      </c>
      <c r="S8784" t="str">
        <f t="shared" si="2059"/>
        <v>Great</v>
      </c>
      <c r="T8784" t="b">
        <f t="shared" si="2060"/>
        <v>1</v>
      </c>
      <c r="U8784" t="b">
        <f t="shared" si="2061"/>
        <v>1</v>
      </c>
      <c r="V8784" t="str">
        <f t="shared" si="2062"/>
        <v>Top Company</v>
      </c>
      <c r="W8784" t="str">
        <f t="shared" si="2063"/>
        <v>Don't Buy</v>
      </c>
      <c r="X8784" t="str">
        <f t="shared" si="2064"/>
        <v>Not Known</v>
      </c>
      <c r="Z8784" t="str">
        <f t="shared" si="2065"/>
        <v>None</v>
      </c>
      <c r="AB8784" t="str">
        <f t="shared" si="2066"/>
        <v>0</v>
      </c>
    </row>
    <row r="8785" spans="1:28" x14ac:dyDescent="0.3">
      <c r="A8785">
        <v>8783</v>
      </c>
      <c r="B8785" t="s">
        <v>13862</v>
      </c>
      <c r="C8785" t="str">
        <f t="shared" si="2053"/>
        <v>Long</v>
      </c>
      <c r="D8785">
        <v>2.9</v>
      </c>
      <c r="F8785" s="1">
        <f t="shared" si="2052"/>
        <v>2.9</v>
      </c>
      <c r="G8785" s="1">
        <f t="shared" si="2054"/>
        <v>2.9</v>
      </c>
      <c r="H8785">
        <f t="shared" si="2055"/>
        <v>2.9</v>
      </c>
      <c r="I8785" t="s">
        <v>13744</v>
      </c>
      <c r="J8785" t="s">
        <v>22</v>
      </c>
      <c r="K8785" t="s">
        <v>5674</v>
      </c>
      <c r="L8785" t="str">
        <f t="shared" si="2056"/>
        <v>Established</v>
      </c>
      <c r="N8785" s="2">
        <f t="shared" si="2057"/>
        <v>32</v>
      </c>
      <c r="O8785" t="s">
        <v>368</v>
      </c>
      <c r="P8785" t="s">
        <v>1308</v>
      </c>
      <c r="Q8785" t="s">
        <v>773</v>
      </c>
      <c r="R8785" t="str">
        <f t="shared" si="2058"/>
        <v>Average</v>
      </c>
      <c r="S8785" t="str">
        <f t="shared" si="2059"/>
        <v xml:space="preserve"> </v>
      </c>
      <c r="T8785" t="b">
        <f t="shared" si="2060"/>
        <v>0</v>
      </c>
      <c r="U8785" t="b">
        <f t="shared" si="2061"/>
        <v>0</v>
      </c>
      <c r="V8785" t="str">
        <f t="shared" si="2062"/>
        <v>Average Company</v>
      </c>
      <c r="W8785" t="str">
        <f t="shared" si="2063"/>
        <v>Don't Buy</v>
      </c>
      <c r="X8785" t="str">
        <f t="shared" si="2064"/>
        <v>Not Known</v>
      </c>
      <c r="Z8785" t="str">
        <f t="shared" si="2065"/>
        <v>None</v>
      </c>
      <c r="AB8785" t="str">
        <f t="shared" si="2066"/>
        <v>0</v>
      </c>
    </row>
    <row r="8786" spans="1:28" x14ac:dyDescent="0.3">
      <c r="A8786">
        <v>8784</v>
      </c>
      <c r="B8786" t="s">
        <v>13863</v>
      </c>
      <c r="C8786" t="str">
        <f t="shared" si="2053"/>
        <v>Long</v>
      </c>
      <c r="D8786">
        <v>3.1</v>
      </c>
      <c r="F8786" s="1">
        <f t="shared" si="2052"/>
        <v>3.1</v>
      </c>
      <c r="G8786" s="1">
        <f t="shared" si="2054"/>
        <v>3.1</v>
      </c>
      <c r="H8786">
        <f t="shared" si="2055"/>
        <v>3.1</v>
      </c>
      <c r="I8786" t="s">
        <v>13744</v>
      </c>
      <c r="J8786" t="s">
        <v>22</v>
      </c>
      <c r="K8786" t="s">
        <v>10395</v>
      </c>
      <c r="L8786" t="str">
        <f t="shared" si="2056"/>
        <v>Established</v>
      </c>
      <c r="N8786" s="2">
        <f t="shared" si="2057"/>
        <v>12</v>
      </c>
      <c r="O8786" t="s">
        <v>267</v>
      </c>
      <c r="P8786" t="s">
        <v>3957</v>
      </c>
      <c r="Q8786" t="s">
        <v>19</v>
      </c>
      <c r="R8786" t="str">
        <f t="shared" si="2058"/>
        <v>Average</v>
      </c>
      <c r="S8786" t="str">
        <f t="shared" si="2059"/>
        <v xml:space="preserve"> </v>
      </c>
      <c r="T8786" t="b">
        <f t="shared" si="2060"/>
        <v>0</v>
      </c>
      <c r="U8786" t="b">
        <f t="shared" si="2061"/>
        <v>0</v>
      </c>
      <c r="V8786" t="str">
        <f t="shared" si="2062"/>
        <v>Average Company</v>
      </c>
      <c r="W8786" t="str">
        <f t="shared" si="2063"/>
        <v>Don't Buy</v>
      </c>
      <c r="X8786" t="str">
        <f t="shared" si="2064"/>
        <v>Not Known</v>
      </c>
      <c r="Z8786" t="str">
        <f t="shared" si="2065"/>
        <v>None</v>
      </c>
      <c r="AB8786" t="str">
        <f t="shared" si="2066"/>
        <v>500K</v>
      </c>
    </row>
    <row r="8787" spans="1:28" x14ac:dyDescent="0.3">
      <c r="A8787">
        <v>8785</v>
      </c>
      <c r="B8787" t="s">
        <v>13864</v>
      </c>
      <c r="C8787" t="str">
        <f t="shared" si="2053"/>
        <v>Long</v>
      </c>
      <c r="D8787">
        <v>4.4000000000000004</v>
      </c>
      <c r="F8787" s="1">
        <f t="shared" si="2052"/>
        <v>4.4000000000000004</v>
      </c>
      <c r="G8787" s="1">
        <f t="shared" si="2054"/>
        <v>4.4000000000000004</v>
      </c>
      <c r="H8787">
        <f t="shared" si="2055"/>
        <v>4.4000000000000004</v>
      </c>
      <c r="I8787" t="s">
        <v>13744</v>
      </c>
      <c r="J8787" t="s">
        <v>13865</v>
      </c>
      <c r="K8787" t="s">
        <v>511</v>
      </c>
      <c r="L8787" t="str">
        <f t="shared" si="2056"/>
        <v>Established</v>
      </c>
      <c r="N8787" s="2">
        <f t="shared" si="2057"/>
        <v>50</v>
      </c>
      <c r="O8787" t="s">
        <v>691</v>
      </c>
      <c r="Q8787" t="s">
        <v>773</v>
      </c>
      <c r="R8787" t="str">
        <f t="shared" si="2058"/>
        <v>Great</v>
      </c>
      <c r="S8787" t="str">
        <f t="shared" si="2059"/>
        <v>Great</v>
      </c>
      <c r="T8787" t="b">
        <f t="shared" si="2060"/>
        <v>1</v>
      </c>
      <c r="U8787" t="b">
        <f t="shared" si="2061"/>
        <v>1</v>
      </c>
      <c r="V8787" t="str">
        <f t="shared" si="2062"/>
        <v>Top Company</v>
      </c>
      <c r="W8787" t="str">
        <f t="shared" si="2063"/>
        <v>Don't Buy</v>
      </c>
      <c r="X8787" t="str">
        <f t="shared" si="2064"/>
        <v>Not Known</v>
      </c>
      <c r="Z8787" t="str">
        <f t="shared" si="2065"/>
        <v>None</v>
      </c>
      <c r="AB8787" t="str">
        <f t="shared" si="2066"/>
        <v>0</v>
      </c>
    </row>
    <row r="8788" spans="1:28" x14ac:dyDescent="0.3">
      <c r="A8788">
        <v>8786</v>
      </c>
      <c r="B8788" t="s">
        <v>13866</v>
      </c>
      <c r="C8788" t="str">
        <f t="shared" si="2053"/>
        <v>Long</v>
      </c>
      <c r="D8788">
        <v>4.4000000000000004</v>
      </c>
      <c r="F8788" s="1" t="e">
        <f t="shared" si="2052"/>
        <v>#VALUE!</v>
      </c>
      <c r="G8788" s="1" t="e">
        <f t="shared" si="2054"/>
        <v>#VALUE!</v>
      </c>
      <c r="H8788" t="e">
        <f t="shared" si="2055"/>
        <v>#VALUE!</v>
      </c>
      <c r="I8788" t="s">
        <v>13744</v>
      </c>
      <c r="J8788" t="s">
        <v>8555</v>
      </c>
      <c r="K8788" t="s">
        <v>752</v>
      </c>
      <c r="L8788" t="e">
        <f t="shared" si="2056"/>
        <v>#VALUE!</v>
      </c>
      <c r="N8788" s="2" t="e">
        <f t="shared" si="2057"/>
        <v>#VALUE!</v>
      </c>
      <c r="O8788" t="s">
        <v>1703</v>
      </c>
      <c r="Q8788" t="s">
        <v>7875</v>
      </c>
      <c r="R8788" t="str">
        <f t="shared" si="2058"/>
        <v>Great</v>
      </c>
      <c r="S8788" t="str">
        <f t="shared" si="2059"/>
        <v>Great</v>
      </c>
      <c r="T8788" t="e">
        <f t="shared" si="2060"/>
        <v>#VALUE!</v>
      </c>
      <c r="U8788" t="e">
        <f t="shared" si="2061"/>
        <v>#VALUE!</v>
      </c>
      <c r="V8788" t="e">
        <f t="shared" si="2062"/>
        <v>#VALUE!</v>
      </c>
      <c r="W8788" t="str">
        <f t="shared" si="2063"/>
        <v>Don't Buy</v>
      </c>
      <c r="X8788" t="str">
        <f t="shared" si="2064"/>
        <v>Not Known</v>
      </c>
      <c r="Z8788" t="e">
        <f t="shared" si="2065"/>
        <v>#VALUE!</v>
      </c>
      <c r="AB8788" t="str">
        <f t="shared" si="2066"/>
        <v>0</v>
      </c>
    </row>
    <row r="8789" spans="1:28" x14ac:dyDescent="0.3">
      <c r="A8789">
        <v>8787</v>
      </c>
      <c r="B8789" t="s">
        <v>13867</v>
      </c>
      <c r="C8789" t="str">
        <f t="shared" si="2053"/>
        <v>Long</v>
      </c>
      <c r="D8789">
        <v>3.6</v>
      </c>
      <c r="F8789" s="1">
        <f t="shared" ref="F8789:F8852" si="2067">IF(N8789&lt;10,IF(D8789+0.5&gt;5,5,D8789+0.5),D8789)</f>
        <v>3.6</v>
      </c>
      <c r="G8789" s="1">
        <f t="shared" si="2054"/>
        <v>3.6</v>
      </c>
      <c r="H8789">
        <f t="shared" si="2055"/>
        <v>3.6</v>
      </c>
      <c r="I8789" t="s">
        <v>13744</v>
      </c>
      <c r="J8789" t="s">
        <v>2609</v>
      </c>
      <c r="K8789" t="s">
        <v>538</v>
      </c>
      <c r="L8789" t="str">
        <f t="shared" si="2056"/>
        <v>Established</v>
      </c>
      <c r="N8789" s="2">
        <f t="shared" si="2057"/>
        <v>20</v>
      </c>
      <c r="O8789" t="s">
        <v>683</v>
      </c>
      <c r="Q8789" t="s">
        <v>1957</v>
      </c>
      <c r="R8789" t="str">
        <f t="shared" si="2058"/>
        <v>Average</v>
      </c>
      <c r="S8789" t="str">
        <f t="shared" si="2059"/>
        <v xml:space="preserve"> </v>
      </c>
      <c r="T8789" t="b">
        <f t="shared" si="2060"/>
        <v>0</v>
      </c>
      <c r="U8789" t="b">
        <f t="shared" si="2061"/>
        <v>1</v>
      </c>
      <c r="V8789" t="str">
        <f t="shared" si="2062"/>
        <v>Average Company</v>
      </c>
      <c r="W8789" t="str">
        <f t="shared" si="2063"/>
        <v>Don't Buy</v>
      </c>
      <c r="X8789" t="str">
        <f t="shared" si="2064"/>
        <v>Not Known</v>
      </c>
      <c r="Z8789" t="str">
        <f t="shared" si="2065"/>
        <v>None</v>
      </c>
      <c r="AB8789" t="str">
        <f t="shared" si="2066"/>
        <v>0</v>
      </c>
    </row>
    <row r="8790" spans="1:28" x14ac:dyDescent="0.3">
      <c r="A8790">
        <v>8788</v>
      </c>
      <c r="B8790" t="s">
        <v>13868</v>
      </c>
      <c r="C8790" t="str">
        <f t="shared" si="2053"/>
        <v>Long</v>
      </c>
      <c r="D8790">
        <v>2.4</v>
      </c>
      <c r="F8790" s="1">
        <f t="shared" si="2067"/>
        <v>2.9</v>
      </c>
      <c r="G8790" s="1">
        <f t="shared" si="2054"/>
        <v>2.9</v>
      </c>
      <c r="H8790">
        <f t="shared" si="2055"/>
        <v>2.5</v>
      </c>
      <c r="I8790" t="s">
        <v>13744</v>
      </c>
      <c r="J8790" t="s">
        <v>22</v>
      </c>
      <c r="K8790" t="s">
        <v>13869</v>
      </c>
      <c r="L8790" t="str">
        <f t="shared" si="2056"/>
        <v>Startup</v>
      </c>
      <c r="N8790" s="2">
        <f t="shared" si="2057"/>
        <v>8</v>
      </c>
      <c r="O8790" t="s">
        <v>583</v>
      </c>
      <c r="P8790" t="s">
        <v>1308</v>
      </c>
      <c r="Q8790" t="s">
        <v>3437</v>
      </c>
      <c r="R8790" t="str">
        <f t="shared" si="2058"/>
        <v>Average</v>
      </c>
      <c r="S8790" t="str">
        <f t="shared" si="2059"/>
        <v xml:space="preserve"> </v>
      </c>
      <c r="T8790" t="b">
        <f t="shared" si="2060"/>
        <v>0</v>
      </c>
      <c r="U8790" t="b">
        <f t="shared" si="2061"/>
        <v>1</v>
      </c>
      <c r="V8790" t="str">
        <f t="shared" si="2062"/>
        <v>Average Company</v>
      </c>
      <c r="W8790" t="str">
        <f t="shared" si="2063"/>
        <v>Don't Buy</v>
      </c>
      <c r="X8790" t="str">
        <f t="shared" si="2064"/>
        <v>Not Known</v>
      </c>
      <c r="Z8790" t="str">
        <f t="shared" si="2065"/>
        <v>None</v>
      </c>
      <c r="AB8790" t="str">
        <f t="shared" si="2066"/>
        <v>0</v>
      </c>
    </row>
    <row r="8791" spans="1:28" x14ac:dyDescent="0.3">
      <c r="A8791">
        <v>8789</v>
      </c>
      <c r="B8791" t="s">
        <v>13785</v>
      </c>
      <c r="C8791" t="str">
        <f t="shared" si="2053"/>
        <v>Short</v>
      </c>
      <c r="D8791">
        <v>4</v>
      </c>
      <c r="F8791" s="1">
        <f t="shared" si="2067"/>
        <v>4</v>
      </c>
      <c r="G8791" s="1">
        <f t="shared" si="2054"/>
        <v>4</v>
      </c>
      <c r="H8791">
        <f t="shared" si="2055"/>
        <v>4</v>
      </c>
      <c r="I8791" t="s">
        <v>13744</v>
      </c>
      <c r="J8791" t="s">
        <v>22</v>
      </c>
      <c r="K8791" t="s">
        <v>13786</v>
      </c>
      <c r="L8791" t="str">
        <f t="shared" si="2056"/>
        <v>Established</v>
      </c>
      <c r="N8791" s="2">
        <f t="shared" si="2057"/>
        <v>16</v>
      </c>
      <c r="O8791" t="s">
        <v>121</v>
      </c>
      <c r="P8791" t="s">
        <v>683</v>
      </c>
      <c r="Q8791" t="s">
        <v>605</v>
      </c>
      <c r="R8791" t="str">
        <f t="shared" si="2058"/>
        <v>Average</v>
      </c>
      <c r="S8791" t="str">
        <f t="shared" si="2059"/>
        <v xml:space="preserve"> </v>
      </c>
      <c r="T8791" t="b">
        <f t="shared" si="2060"/>
        <v>0</v>
      </c>
      <c r="U8791" t="b">
        <f t="shared" si="2061"/>
        <v>1</v>
      </c>
      <c r="V8791" t="str">
        <f t="shared" si="2062"/>
        <v>Average Company</v>
      </c>
      <c r="W8791" t="str">
        <f t="shared" si="2063"/>
        <v>Don't Buy</v>
      </c>
      <c r="X8791" t="str">
        <f t="shared" si="2064"/>
        <v>Not Known</v>
      </c>
      <c r="Z8791" t="str">
        <f t="shared" si="2065"/>
        <v>None</v>
      </c>
      <c r="AB8791" t="str">
        <f t="shared" si="2066"/>
        <v>0</v>
      </c>
    </row>
    <row r="8792" spans="1:28" x14ac:dyDescent="0.3">
      <c r="A8792">
        <v>8790</v>
      </c>
      <c r="B8792" t="s">
        <v>13870</v>
      </c>
      <c r="C8792" t="str">
        <f t="shared" si="2053"/>
        <v>Short</v>
      </c>
      <c r="D8792">
        <v>3.8</v>
      </c>
      <c r="F8792" s="1">
        <f t="shared" si="2067"/>
        <v>3.8</v>
      </c>
      <c r="G8792" s="1">
        <f t="shared" si="2054"/>
        <v>3.8</v>
      </c>
      <c r="H8792">
        <f t="shared" si="2055"/>
        <v>3.8</v>
      </c>
      <c r="I8792" t="s">
        <v>13744</v>
      </c>
      <c r="J8792" t="s">
        <v>22</v>
      </c>
      <c r="K8792" t="s">
        <v>10176</v>
      </c>
      <c r="L8792" t="str">
        <f t="shared" si="2056"/>
        <v>Established</v>
      </c>
      <c r="N8792" s="2">
        <f t="shared" si="2057"/>
        <v>20</v>
      </c>
      <c r="O8792" t="s">
        <v>151</v>
      </c>
      <c r="P8792" t="s">
        <v>2818</v>
      </c>
      <c r="Q8792" t="s">
        <v>284</v>
      </c>
      <c r="R8792" t="str">
        <f t="shared" si="2058"/>
        <v>Average</v>
      </c>
      <c r="S8792" t="str">
        <f t="shared" si="2059"/>
        <v xml:space="preserve"> </v>
      </c>
      <c r="T8792" t="b">
        <f t="shared" si="2060"/>
        <v>0</v>
      </c>
      <c r="U8792" t="b">
        <f t="shared" si="2061"/>
        <v>1</v>
      </c>
      <c r="V8792" t="str">
        <f t="shared" si="2062"/>
        <v>Average Company</v>
      </c>
      <c r="W8792" t="str">
        <f t="shared" si="2063"/>
        <v>Don't Buy</v>
      </c>
      <c r="X8792" t="str">
        <f t="shared" si="2064"/>
        <v>Not Known</v>
      </c>
      <c r="Z8792" t="str">
        <f t="shared" si="2065"/>
        <v>None</v>
      </c>
      <c r="AB8792" t="str">
        <f t="shared" si="2066"/>
        <v>0</v>
      </c>
    </row>
    <row r="8793" spans="1:28" x14ac:dyDescent="0.3">
      <c r="A8793">
        <v>8791</v>
      </c>
      <c r="B8793" t="s">
        <v>13793</v>
      </c>
      <c r="C8793" t="str">
        <f t="shared" si="2053"/>
        <v>Long</v>
      </c>
      <c r="D8793">
        <v>4</v>
      </c>
      <c r="F8793" s="1">
        <f t="shared" si="2067"/>
        <v>4</v>
      </c>
      <c r="G8793" s="1">
        <f t="shared" si="2054"/>
        <v>4</v>
      </c>
      <c r="H8793">
        <f t="shared" si="2055"/>
        <v>4</v>
      </c>
      <c r="I8793" t="s">
        <v>13744</v>
      </c>
      <c r="J8793" t="s">
        <v>22</v>
      </c>
      <c r="K8793" t="s">
        <v>13794</v>
      </c>
      <c r="L8793" t="str">
        <f t="shared" si="2056"/>
        <v>Established</v>
      </c>
      <c r="N8793" s="2">
        <f t="shared" si="2057"/>
        <v>20</v>
      </c>
      <c r="O8793" t="s">
        <v>151</v>
      </c>
      <c r="P8793" t="s">
        <v>683</v>
      </c>
      <c r="Q8793" t="s">
        <v>424</v>
      </c>
      <c r="R8793" t="str">
        <f t="shared" si="2058"/>
        <v>Average</v>
      </c>
      <c r="S8793" t="str">
        <f t="shared" si="2059"/>
        <v xml:space="preserve"> </v>
      </c>
      <c r="T8793" t="b">
        <f t="shared" si="2060"/>
        <v>0</v>
      </c>
      <c r="U8793" t="b">
        <f t="shared" si="2061"/>
        <v>1</v>
      </c>
      <c r="V8793" t="str">
        <f t="shared" si="2062"/>
        <v>Average Company</v>
      </c>
      <c r="W8793" t="str">
        <f t="shared" si="2063"/>
        <v>Don't Buy</v>
      </c>
      <c r="X8793" t="str">
        <f t="shared" si="2064"/>
        <v>Not Known</v>
      </c>
      <c r="Z8793" t="str">
        <f t="shared" si="2065"/>
        <v>None</v>
      </c>
      <c r="AB8793" t="str">
        <f t="shared" si="2066"/>
        <v>0</v>
      </c>
    </row>
    <row r="8794" spans="1:28" x14ac:dyDescent="0.3">
      <c r="A8794">
        <v>8792</v>
      </c>
      <c r="B8794" t="s">
        <v>13871</v>
      </c>
      <c r="C8794" t="str">
        <f t="shared" si="2053"/>
        <v>Long</v>
      </c>
      <c r="D8794">
        <v>3.9</v>
      </c>
      <c r="F8794" s="1">
        <f t="shared" si="2067"/>
        <v>3.9</v>
      </c>
      <c r="G8794" s="1">
        <f t="shared" si="2054"/>
        <v>3.9</v>
      </c>
      <c r="H8794">
        <f t="shared" si="2055"/>
        <v>3.9</v>
      </c>
      <c r="I8794" t="s">
        <v>13744</v>
      </c>
      <c r="J8794" t="s">
        <v>22</v>
      </c>
      <c r="K8794" t="s">
        <v>5262</v>
      </c>
      <c r="L8794" t="str">
        <f t="shared" si="2056"/>
        <v>Established</v>
      </c>
      <c r="N8794" s="2">
        <f t="shared" si="2057"/>
        <v>51</v>
      </c>
      <c r="O8794" t="s">
        <v>688</v>
      </c>
      <c r="P8794" t="s">
        <v>1308</v>
      </c>
      <c r="Q8794" t="s">
        <v>117</v>
      </c>
      <c r="R8794" t="str">
        <f t="shared" si="2058"/>
        <v>Average</v>
      </c>
      <c r="S8794" t="str">
        <f t="shared" si="2059"/>
        <v xml:space="preserve"> </v>
      </c>
      <c r="T8794" t="b">
        <f t="shared" si="2060"/>
        <v>0</v>
      </c>
      <c r="U8794" t="b">
        <f t="shared" si="2061"/>
        <v>1</v>
      </c>
      <c r="V8794" t="str">
        <f t="shared" si="2062"/>
        <v>Average Company</v>
      </c>
      <c r="W8794" t="str">
        <f t="shared" si="2063"/>
        <v>Don't Buy</v>
      </c>
      <c r="X8794" t="str">
        <f t="shared" si="2064"/>
        <v>Not Known</v>
      </c>
      <c r="Z8794" t="str">
        <f t="shared" si="2065"/>
        <v>None</v>
      </c>
      <c r="AB8794" t="str">
        <f t="shared" si="2066"/>
        <v>0</v>
      </c>
    </row>
    <row r="8795" spans="1:28" x14ac:dyDescent="0.3">
      <c r="A8795">
        <v>8793</v>
      </c>
      <c r="B8795" t="s">
        <v>13872</v>
      </c>
      <c r="C8795" t="str">
        <f t="shared" si="2053"/>
        <v>Long</v>
      </c>
      <c r="D8795">
        <v>4.3</v>
      </c>
      <c r="F8795" s="1">
        <f t="shared" si="2067"/>
        <v>4.3</v>
      </c>
      <c r="G8795" s="1">
        <f t="shared" si="2054"/>
        <v>4.3</v>
      </c>
      <c r="H8795">
        <f t="shared" si="2055"/>
        <v>4.3</v>
      </c>
      <c r="I8795" t="s">
        <v>13744</v>
      </c>
      <c r="J8795" t="s">
        <v>10451</v>
      </c>
      <c r="K8795" t="s">
        <v>217</v>
      </c>
      <c r="L8795" t="str">
        <f t="shared" si="2056"/>
        <v>Established</v>
      </c>
      <c r="N8795" s="2">
        <f t="shared" si="2057"/>
        <v>51</v>
      </c>
      <c r="O8795" t="s">
        <v>1308</v>
      </c>
      <c r="Q8795" t="s">
        <v>44</v>
      </c>
      <c r="R8795" t="str">
        <f t="shared" si="2058"/>
        <v>Great</v>
      </c>
      <c r="S8795" t="str">
        <f t="shared" si="2059"/>
        <v>Great</v>
      </c>
      <c r="T8795" t="b">
        <f t="shared" si="2060"/>
        <v>1</v>
      </c>
      <c r="U8795" t="b">
        <f t="shared" si="2061"/>
        <v>1</v>
      </c>
      <c r="V8795" t="str">
        <f t="shared" si="2062"/>
        <v>Top Company</v>
      </c>
      <c r="W8795" t="str">
        <f t="shared" si="2063"/>
        <v>Don't Buy</v>
      </c>
      <c r="X8795" t="str">
        <f t="shared" si="2064"/>
        <v>Not Known</v>
      </c>
      <c r="Z8795" t="str">
        <f t="shared" si="2065"/>
        <v>None</v>
      </c>
      <c r="AB8795" t="str">
        <f t="shared" si="2066"/>
        <v>0</v>
      </c>
    </row>
    <row r="8796" spans="1:28" x14ac:dyDescent="0.3">
      <c r="A8796">
        <v>8794</v>
      </c>
      <c r="B8796" t="s">
        <v>13873</v>
      </c>
      <c r="C8796" t="str">
        <f t="shared" si="2053"/>
        <v>Long</v>
      </c>
      <c r="D8796">
        <v>3.6</v>
      </c>
      <c r="F8796" s="1">
        <f t="shared" si="2067"/>
        <v>3.6</v>
      </c>
      <c r="G8796" s="1">
        <f t="shared" si="2054"/>
        <v>3.6</v>
      </c>
      <c r="H8796">
        <f t="shared" si="2055"/>
        <v>3.6</v>
      </c>
      <c r="I8796" t="s">
        <v>13744</v>
      </c>
      <c r="J8796" t="s">
        <v>3761</v>
      </c>
      <c r="K8796" t="s">
        <v>996</v>
      </c>
      <c r="L8796" t="str">
        <f t="shared" si="2056"/>
        <v>Established</v>
      </c>
      <c r="N8796" s="2">
        <f t="shared" si="2057"/>
        <v>24</v>
      </c>
      <c r="O8796" t="s">
        <v>185</v>
      </c>
      <c r="P8796" t="s">
        <v>1308</v>
      </c>
      <c r="Q8796" t="s">
        <v>986</v>
      </c>
      <c r="R8796" t="str">
        <f t="shared" si="2058"/>
        <v>Average</v>
      </c>
      <c r="S8796" t="str">
        <f t="shared" si="2059"/>
        <v xml:space="preserve"> </v>
      </c>
      <c r="T8796" t="b">
        <f t="shared" si="2060"/>
        <v>0</v>
      </c>
      <c r="U8796" t="b">
        <f t="shared" si="2061"/>
        <v>1</v>
      </c>
      <c r="V8796" t="str">
        <f t="shared" si="2062"/>
        <v>Average Company</v>
      </c>
      <c r="W8796" t="str">
        <f t="shared" si="2063"/>
        <v>Don't Buy</v>
      </c>
      <c r="X8796" t="str">
        <f t="shared" si="2064"/>
        <v>Not Known</v>
      </c>
      <c r="Z8796" t="str">
        <f t="shared" si="2065"/>
        <v>None</v>
      </c>
      <c r="AB8796" t="str">
        <f t="shared" si="2066"/>
        <v>0</v>
      </c>
    </row>
    <row r="8797" spans="1:28" x14ac:dyDescent="0.3">
      <c r="A8797">
        <v>8795</v>
      </c>
      <c r="B8797" t="s">
        <v>13760</v>
      </c>
      <c r="C8797" t="str">
        <f t="shared" si="2053"/>
        <v>Long</v>
      </c>
      <c r="D8797">
        <v>3.9</v>
      </c>
      <c r="F8797" s="1">
        <f t="shared" si="2067"/>
        <v>3.9</v>
      </c>
      <c r="G8797" s="1">
        <f t="shared" si="2054"/>
        <v>3.9</v>
      </c>
      <c r="H8797">
        <f t="shared" si="2055"/>
        <v>3.9</v>
      </c>
      <c r="I8797" t="s">
        <v>13744</v>
      </c>
      <c r="J8797" t="s">
        <v>13761</v>
      </c>
      <c r="K8797" t="s">
        <v>96</v>
      </c>
      <c r="L8797" t="str">
        <f t="shared" si="2056"/>
        <v>Established</v>
      </c>
      <c r="N8797" s="2">
        <f t="shared" si="2057"/>
        <v>20</v>
      </c>
      <c r="O8797" t="s">
        <v>683</v>
      </c>
      <c r="Q8797" t="s">
        <v>13518</v>
      </c>
      <c r="R8797" t="str">
        <f t="shared" si="2058"/>
        <v>Average</v>
      </c>
      <c r="S8797" t="str">
        <f t="shared" si="2059"/>
        <v xml:space="preserve"> </v>
      </c>
      <c r="T8797" t="b">
        <f t="shared" si="2060"/>
        <v>0</v>
      </c>
      <c r="U8797" t="b">
        <f t="shared" si="2061"/>
        <v>1</v>
      </c>
      <c r="V8797" t="str">
        <f t="shared" si="2062"/>
        <v>Average Company</v>
      </c>
      <c r="W8797" t="str">
        <f t="shared" si="2063"/>
        <v>Buy</v>
      </c>
      <c r="X8797" t="str">
        <f t="shared" si="2064"/>
        <v>Not Known</v>
      </c>
      <c r="Z8797" t="str">
        <f t="shared" si="2065"/>
        <v>None</v>
      </c>
      <c r="AB8797" t="str">
        <f t="shared" si="2066"/>
        <v>0</v>
      </c>
    </row>
    <row r="8798" spans="1:28" x14ac:dyDescent="0.3">
      <c r="A8798">
        <v>8796</v>
      </c>
      <c r="B8798" t="s">
        <v>13874</v>
      </c>
      <c r="C8798" t="str">
        <f t="shared" si="2053"/>
        <v>Long</v>
      </c>
      <c r="D8798">
        <v>3</v>
      </c>
      <c r="F8798" s="1">
        <f t="shared" si="2067"/>
        <v>3</v>
      </c>
      <c r="G8798" s="1">
        <f t="shared" si="2054"/>
        <v>3</v>
      </c>
      <c r="H8798">
        <f t="shared" si="2055"/>
        <v>3</v>
      </c>
      <c r="I8798" t="s">
        <v>13744</v>
      </c>
      <c r="J8798" t="s">
        <v>22</v>
      </c>
      <c r="K8798" t="s">
        <v>9348</v>
      </c>
      <c r="L8798" t="str">
        <f t="shared" si="2056"/>
        <v>Established</v>
      </c>
      <c r="N8798" s="2">
        <f t="shared" si="2057"/>
        <v>37</v>
      </c>
      <c r="O8798" t="s">
        <v>538</v>
      </c>
      <c r="P8798" t="s">
        <v>1703</v>
      </c>
      <c r="Q8798" t="s">
        <v>773</v>
      </c>
      <c r="R8798" t="str">
        <f t="shared" si="2058"/>
        <v>Average</v>
      </c>
      <c r="S8798" t="str">
        <f t="shared" si="2059"/>
        <v xml:space="preserve"> </v>
      </c>
      <c r="T8798" t="b">
        <f t="shared" si="2060"/>
        <v>0</v>
      </c>
      <c r="U8798" t="b">
        <f t="shared" si="2061"/>
        <v>0</v>
      </c>
      <c r="V8798" t="str">
        <f t="shared" si="2062"/>
        <v>Average Company</v>
      </c>
      <c r="W8798" t="str">
        <f t="shared" si="2063"/>
        <v>Don't Buy</v>
      </c>
      <c r="X8798" t="str">
        <f t="shared" si="2064"/>
        <v>Not Known</v>
      </c>
      <c r="Z8798" t="str">
        <f t="shared" si="2065"/>
        <v>None</v>
      </c>
      <c r="AB8798" t="str">
        <f t="shared" si="2066"/>
        <v>0</v>
      </c>
    </row>
    <row r="8799" spans="1:28" x14ac:dyDescent="0.3">
      <c r="A8799">
        <v>8797</v>
      </c>
      <c r="B8799" t="s">
        <v>13875</v>
      </c>
      <c r="C8799" t="str">
        <f t="shared" si="2053"/>
        <v>Long</v>
      </c>
      <c r="D8799">
        <v>4.0999999999999996</v>
      </c>
      <c r="F8799" s="1">
        <f t="shared" si="2067"/>
        <v>4.0999999999999996</v>
      </c>
      <c r="G8799" s="1">
        <f t="shared" si="2054"/>
        <v>4.0999999999999996</v>
      </c>
      <c r="H8799">
        <f t="shared" si="2055"/>
        <v>4.0999999999999996</v>
      </c>
      <c r="I8799" t="s">
        <v>13744</v>
      </c>
      <c r="J8799" t="s">
        <v>22</v>
      </c>
      <c r="K8799" t="s">
        <v>9040</v>
      </c>
      <c r="L8799" t="str">
        <f t="shared" si="2056"/>
        <v>Established</v>
      </c>
      <c r="N8799" s="2">
        <f t="shared" si="2057"/>
        <v>52</v>
      </c>
      <c r="O8799" t="s">
        <v>925</v>
      </c>
      <c r="P8799" t="s">
        <v>691</v>
      </c>
      <c r="Q8799" t="s">
        <v>378</v>
      </c>
      <c r="R8799" t="str">
        <f t="shared" si="2058"/>
        <v>Great</v>
      </c>
      <c r="S8799" t="str">
        <f t="shared" si="2059"/>
        <v>Great</v>
      </c>
      <c r="T8799" t="b">
        <f t="shared" si="2060"/>
        <v>1</v>
      </c>
      <c r="U8799" t="b">
        <f t="shared" si="2061"/>
        <v>1</v>
      </c>
      <c r="V8799" t="str">
        <f t="shared" si="2062"/>
        <v>Top Company</v>
      </c>
      <c r="W8799" t="str">
        <f t="shared" si="2063"/>
        <v>Don't Buy</v>
      </c>
      <c r="X8799" t="str">
        <f t="shared" si="2064"/>
        <v>Not Known</v>
      </c>
      <c r="Z8799" t="str">
        <f t="shared" si="2065"/>
        <v>None</v>
      </c>
      <c r="AB8799" t="str">
        <f t="shared" si="2066"/>
        <v>0</v>
      </c>
    </row>
    <row r="8800" spans="1:28" x14ac:dyDescent="0.3">
      <c r="A8800">
        <v>8798</v>
      </c>
      <c r="B8800" t="s">
        <v>13876</v>
      </c>
      <c r="C8800" t="str">
        <f t="shared" si="2053"/>
        <v>Long</v>
      </c>
      <c r="D8800">
        <v>4</v>
      </c>
      <c r="F8800" s="1">
        <f t="shared" si="2067"/>
        <v>4</v>
      </c>
      <c r="G8800" s="1">
        <f t="shared" si="2054"/>
        <v>4</v>
      </c>
      <c r="H8800">
        <f t="shared" si="2055"/>
        <v>4</v>
      </c>
      <c r="I8800" t="s">
        <v>13744</v>
      </c>
      <c r="J8800" t="s">
        <v>22</v>
      </c>
      <c r="K8800" t="s">
        <v>13877</v>
      </c>
      <c r="L8800" t="str">
        <f t="shared" si="2056"/>
        <v>Established</v>
      </c>
      <c r="N8800" s="2">
        <f t="shared" si="2057"/>
        <v>32</v>
      </c>
      <c r="O8800" t="s">
        <v>368</v>
      </c>
      <c r="P8800" t="s">
        <v>3223</v>
      </c>
      <c r="Q8800" t="s">
        <v>773</v>
      </c>
      <c r="R8800" t="str">
        <f t="shared" si="2058"/>
        <v>Average</v>
      </c>
      <c r="S8800" t="str">
        <f t="shared" si="2059"/>
        <v xml:space="preserve"> </v>
      </c>
      <c r="T8800" t="b">
        <f t="shared" si="2060"/>
        <v>0</v>
      </c>
      <c r="U8800" t="b">
        <f t="shared" si="2061"/>
        <v>1</v>
      </c>
      <c r="V8800" t="str">
        <f t="shared" si="2062"/>
        <v>Average Company</v>
      </c>
      <c r="W8800" t="str">
        <f t="shared" si="2063"/>
        <v>Don't Buy</v>
      </c>
      <c r="X8800" t="str">
        <f t="shared" si="2064"/>
        <v>Not Known</v>
      </c>
      <c r="Z8800" t="str">
        <f t="shared" si="2065"/>
        <v>None</v>
      </c>
      <c r="AB8800" t="str">
        <f t="shared" si="2066"/>
        <v>0</v>
      </c>
    </row>
    <row r="8801" spans="1:28" x14ac:dyDescent="0.3">
      <c r="A8801">
        <v>8799</v>
      </c>
      <c r="B8801" t="s">
        <v>13878</v>
      </c>
      <c r="C8801" t="str">
        <f t="shared" si="2053"/>
        <v>Long</v>
      </c>
      <c r="D8801">
        <v>3.4</v>
      </c>
      <c r="F8801" s="1">
        <f t="shared" si="2067"/>
        <v>3.9</v>
      </c>
      <c r="G8801" s="1">
        <f t="shared" si="2054"/>
        <v>3.9</v>
      </c>
      <c r="H8801">
        <f t="shared" si="2055"/>
        <v>3.5</v>
      </c>
      <c r="I8801" t="s">
        <v>13744</v>
      </c>
      <c r="J8801" t="s">
        <v>22</v>
      </c>
      <c r="K8801" t="s">
        <v>9969</v>
      </c>
      <c r="L8801" t="str">
        <f t="shared" si="2056"/>
        <v>Startup</v>
      </c>
      <c r="N8801" s="2">
        <f t="shared" si="2057"/>
        <v>8</v>
      </c>
      <c r="O8801" t="s">
        <v>583</v>
      </c>
      <c r="P8801" t="s">
        <v>13</v>
      </c>
      <c r="Q8801" t="s">
        <v>235</v>
      </c>
      <c r="R8801" t="str">
        <f t="shared" si="2058"/>
        <v>Average</v>
      </c>
      <c r="S8801" t="str">
        <f t="shared" si="2059"/>
        <v xml:space="preserve"> </v>
      </c>
      <c r="T8801" t="b">
        <f t="shared" si="2060"/>
        <v>0</v>
      </c>
      <c r="U8801" t="b">
        <f t="shared" si="2061"/>
        <v>1</v>
      </c>
      <c r="V8801" t="str">
        <f t="shared" si="2062"/>
        <v>Average Company</v>
      </c>
      <c r="W8801" t="str">
        <f t="shared" si="2063"/>
        <v>Don't Buy</v>
      </c>
      <c r="X8801" t="str">
        <f t="shared" si="2064"/>
        <v>Not Known</v>
      </c>
      <c r="Z8801" t="str">
        <f t="shared" si="2065"/>
        <v>None</v>
      </c>
      <c r="AB8801" t="str">
        <f t="shared" si="2066"/>
        <v>0</v>
      </c>
    </row>
    <row r="8802" spans="1:28" x14ac:dyDescent="0.3">
      <c r="A8802">
        <v>8800</v>
      </c>
      <c r="B8802" t="s">
        <v>13879</v>
      </c>
      <c r="C8802" t="str">
        <f t="shared" si="2053"/>
        <v>Long</v>
      </c>
      <c r="D8802">
        <v>3.7</v>
      </c>
      <c r="F8802" s="1">
        <f t="shared" si="2067"/>
        <v>3.7</v>
      </c>
      <c r="G8802" s="1">
        <f t="shared" si="2054"/>
        <v>3.7</v>
      </c>
      <c r="H8802">
        <f t="shared" si="2055"/>
        <v>3.7</v>
      </c>
      <c r="I8802" t="s">
        <v>13744</v>
      </c>
      <c r="J8802" t="s">
        <v>22</v>
      </c>
      <c r="K8802" t="s">
        <v>13880</v>
      </c>
      <c r="L8802" t="str">
        <f t="shared" si="2056"/>
        <v>Established</v>
      </c>
      <c r="N8802" s="2">
        <f t="shared" si="2057"/>
        <v>42</v>
      </c>
      <c r="O8802" t="s">
        <v>397</v>
      </c>
      <c r="P8802" t="s">
        <v>1308</v>
      </c>
      <c r="Q8802" t="s">
        <v>1012</v>
      </c>
      <c r="R8802" t="str">
        <f t="shared" si="2058"/>
        <v>Average</v>
      </c>
      <c r="S8802" t="str">
        <f t="shared" si="2059"/>
        <v xml:space="preserve"> </v>
      </c>
      <c r="T8802" t="b">
        <f t="shared" si="2060"/>
        <v>0</v>
      </c>
      <c r="U8802" t="b">
        <f t="shared" si="2061"/>
        <v>1</v>
      </c>
      <c r="V8802" t="str">
        <f t="shared" si="2062"/>
        <v>Average Company</v>
      </c>
      <c r="W8802" t="str">
        <f t="shared" si="2063"/>
        <v>Don't Buy</v>
      </c>
      <c r="X8802" t="str">
        <f t="shared" si="2064"/>
        <v>Not Known</v>
      </c>
      <c r="Z8802" t="str">
        <f t="shared" si="2065"/>
        <v>None</v>
      </c>
      <c r="AB8802" t="str">
        <f t="shared" si="2066"/>
        <v>0</v>
      </c>
    </row>
    <row r="8803" spans="1:28" x14ac:dyDescent="0.3">
      <c r="A8803">
        <v>8801</v>
      </c>
      <c r="B8803" t="s">
        <v>13881</v>
      </c>
      <c r="C8803" t="str">
        <f t="shared" si="2053"/>
        <v>Long</v>
      </c>
      <c r="D8803">
        <v>4</v>
      </c>
      <c r="F8803" s="1">
        <f t="shared" si="2067"/>
        <v>4.5</v>
      </c>
      <c r="G8803" s="1">
        <f t="shared" si="2054"/>
        <v>4.5</v>
      </c>
      <c r="H8803">
        <f t="shared" si="2055"/>
        <v>4.0999999999999996</v>
      </c>
      <c r="I8803" t="s">
        <v>13744</v>
      </c>
      <c r="J8803" t="s">
        <v>22</v>
      </c>
      <c r="K8803" t="s">
        <v>7035</v>
      </c>
      <c r="L8803" t="str">
        <f t="shared" si="2056"/>
        <v>Startup</v>
      </c>
      <c r="N8803" s="2">
        <f t="shared" si="2057"/>
        <v>8</v>
      </c>
      <c r="O8803" t="s">
        <v>583</v>
      </c>
      <c r="P8803" t="s">
        <v>683</v>
      </c>
      <c r="Q8803" t="s">
        <v>1723</v>
      </c>
      <c r="R8803" t="str">
        <f t="shared" si="2058"/>
        <v>Average</v>
      </c>
      <c r="S8803" t="str">
        <f t="shared" si="2059"/>
        <v xml:space="preserve"> </v>
      </c>
      <c r="T8803" t="b">
        <f t="shared" si="2060"/>
        <v>0</v>
      </c>
      <c r="U8803" t="b">
        <f t="shared" si="2061"/>
        <v>1</v>
      </c>
      <c r="V8803" t="str">
        <f t="shared" si="2062"/>
        <v>Average Company</v>
      </c>
      <c r="W8803" t="str">
        <f t="shared" si="2063"/>
        <v>Don't Buy</v>
      </c>
      <c r="X8803" t="str">
        <f t="shared" si="2064"/>
        <v>Not Known</v>
      </c>
      <c r="Z8803" t="str">
        <f t="shared" si="2065"/>
        <v>None</v>
      </c>
      <c r="AB8803" t="str">
        <f t="shared" si="2066"/>
        <v>0</v>
      </c>
    </row>
    <row r="8804" spans="1:28" x14ac:dyDescent="0.3">
      <c r="A8804">
        <v>8802</v>
      </c>
      <c r="B8804" t="s">
        <v>13882</v>
      </c>
      <c r="C8804" t="str">
        <f t="shared" si="2053"/>
        <v>Long</v>
      </c>
      <c r="D8804">
        <v>3.5</v>
      </c>
      <c r="F8804" s="1">
        <f t="shared" si="2067"/>
        <v>3.5</v>
      </c>
      <c r="G8804" s="1">
        <f t="shared" si="2054"/>
        <v>3.5</v>
      </c>
      <c r="H8804">
        <f t="shared" si="2055"/>
        <v>3.5</v>
      </c>
      <c r="I8804" t="s">
        <v>13744</v>
      </c>
      <c r="J8804" t="s">
        <v>22</v>
      </c>
      <c r="K8804" t="s">
        <v>13883</v>
      </c>
      <c r="L8804" t="str">
        <f t="shared" si="2056"/>
        <v>Established</v>
      </c>
      <c r="N8804" s="2">
        <f t="shared" si="2057"/>
        <v>15</v>
      </c>
      <c r="O8804" t="s">
        <v>84</v>
      </c>
      <c r="P8804" t="s">
        <v>1308</v>
      </c>
      <c r="Q8804" t="s">
        <v>28</v>
      </c>
      <c r="R8804" t="str">
        <f t="shared" si="2058"/>
        <v>Average</v>
      </c>
      <c r="S8804" t="str">
        <f t="shared" si="2059"/>
        <v xml:space="preserve"> </v>
      </c>
      <c r="T8804" t="b">
        <f t="shared" si="2060"/>
        <v>0</v>
      </c>
      <c r="U8804" t="b">
        <f t="shared" si="2061"/>
        <v>0</v>
      </c>
      <c r="V8804" t="str">
        <f t="shared" si="2062"/>
        <v>Average Company</v>
      </c>
      <c r="W8804" t="str">
        <f t="shared" si="2063"/>
        <v>Don't Buy</v>
      </c>
      <c r="X8804" t="str">
        <f t="shared" si="2064"/>
        <v>Not Known</v>
      </c>
      <c r="Z8804" t="str">
        <f t="shared" si="2065"/>
        <v>None</v>
      </c>
      <c r="AB8804" t="str">
        <f t="shared" si="2066"/>
        <v>500K</v>
      </c>
    </row>
    <row r="8805" spans="1:28" x14ac:dyDescent="0.3">
      <c r="A8805">
        <v>8803</v>
      </c>
      <c r="B8805" t="s">
        <v>13884</v>
      </c>
      <c r="C8805" t="str">
        <f t="shared" si="2053"/>
        <v>Long</v>
      </c>
      <c r="D8805">
        <v>4.0999999999999996</v>
      </c>
      <c r="F8805" s="1">
        <f t="shared" si="2067"/>
        <v>4.0999999999999996</v>
      </c>
      <c r="G8805" s="1">
        <f t="shared" si="2054"/>
        <v>4.0999999999999996</v>
      </c>
      <c r="H8805">
        <f t="shared" si="2055"/>
        <v>4.0999999999999996</v>
      </c>
      <c r="I8805" t="s">
        <v>13744</v>
      </c>
      <c r="J8805" t="s">
        <v>22</v>
      </c>
      <c r="K8805" t="s">
        <v>4536</v>
      </c>
      <c r="L8805" t="str">
        <f t="shared" si="2056"/>
        <v>Established</v>
      </c>
      <c r="N8805" s="2">
        <f t="shared" si="2057"/>
        <v>12</v>
      </c>
      <c r="O8805" t="s">
        <v>267</v>
      </c>
      <c r="P8805" t="s">
        <v>181</v>
      </c>
      <c r="Q8805" t="s">
        <v>378</v>
      </c>
      <c r="R8805" t="str">
        <f t="shared" si="2058"/>
        <v>Great</v>
      </c>
      <c r="S8805" t="str">
        <f t="shared" si="2059"/>
        <v>Great</v>
      </c>
      <c r="T8805" t="b">
        <f t="shared" si="2060"/>
        <v>1</v>
      </c>
      <c r="U8805" t="b">
        <f t="shared" si="2061"/>
        <v>1</v>
      </c>
      <c r="V8805" t="str">
        <f t="shared" si="2062"/>
        <v>Average Company</v>
      </c>
      <c r="W8805" t="str">
        <f t="shared" si="2063"/>
        <v>Don't Buy</v>
      </c>
      <c r="X8805" t="str">
        <f t="shared" si="2064"/>
        <v>Not Known</v>
      </c>
      <c r="Z8805" t="str">
        <f t="shared" si="2065"/>
        <v>None</v>
      </c>
      <c r="AB8805" t="str">
        <f t="shared" si="2066"/>
        <v>0</v>
      </c>
    </row>
    <row r="8806" spans="1:28" x14ac:dyDescent="0.3">
      <c r="A8806">
        <v>8804</v>
      </c>
      <c r="B8806" t="s">
        <v>13885</v>
      </c>
      <c r="C8806" t="str">
        <f t="shared" si="2053"/>
        <v>Long</v>
      </c>
      <c r="D8806">
        <v>3.5</v>
      </c>
      <c r="F8806" s="1">
        <f t="shared" si="2067"/>
        <v>3.5</v>
      </c>
      <c r="G8806" s="1">
        <f t="shared" si="2054"/>
        <v>3.5</v>
      </c>
      <c r="H8806">
        <f t="shared" si="2055"/>
        <v>3.5</v>
      </c>
      <c r="I8806" t="s">
        <v>13744</v>
      </c>
      <c r="J8806" t="s">
        <v>22</v>
      </c>
      <c r="K8806" t="s">
        <v>5633</v>
      </c>
      <c r="L8806" t="str">
        <f t="shared" si="2056"/>
        <v>Established</v>
      </c>
      <c r="N8806" s="2">
        <f t="shared" si="2057"/>
        <v>32</v>
      </c>
      <c r="O8806" t="s">
        <v>368</v>
      </c>
      <c r="P8806" t="s">
        <v>1308</v>
      </c>
      <c r="Q8806" t="s">
        <v>612</v>
      </c>
      <c r="R8806" t="str">
        <f t="shared" si="2058"/>
        <v>Average</v>
      </c>
      <c r="S8806" t="str">
        <f t="shared" si="2059"/>
        <v xml:space="preserve"> </v>
      </c>
      <c r="T8806" t="b">
        <f t="shared" si="2060"/>
        <v>0</v>
      </c>
      <c r="U8806" t="b">
        <f t="shared" si="2061"/>
        <v>0</v>
      </c>
      <c r="V8806" t="str">
        <f t="shared" si="2062"/>
        <v>Average Company</v>
      </c>
      <c r="W8806" t="str">
        <f t="shared" si="2063"/>
        <v>Don't Buy</v>
      </c>
      <c r="X8806" t="str">
        <f t="shared" si="2064"/>
        <v>Not Known</v>
      </c>
      <c r="Z8806" t="str">
        <f t="shared" si="2065"/>
        <v>None</v>
      </c>
      <c r="AB8806" t="str">
        <f t="shared" si="2066"/>
        <v>0</v>
      </c>
    </row>
    <row r="8807" spans="1:28" x14ac:dyDescent="0.3">
      <c r="A8807">
        <v>8805</v>
      </c>
      <c r="B8807" t="s">
        <v>13886</v>
      </c>
      <c r="C8807" t="str">
        <f t="shared" si="2053"/>
        <v>Long</v>
      </c>
      <c r="D8807">
        <v>4</v>
      </c>
      <c r="F8807" s="1">
        <f t="shared" si="2067"/>
        <v>4.5</v>
      </c>
      <c r="G8807" s="1">
        <f t="shared" si="2054"/>
        <v>4.5</v>
      </c>
      <c r="H8807">
        <f t="shared" si="2055"/>
        <v>4.0999999999999996</v>
      </c>
      <c r="I8807" t="s">
        <v>13744</v>
      </c>
      <c r="J8807" t="s">
        <v>22</v>
      </c>
      <c r="K8807" t="s">
        <v>10641</v>
      </c>
      <c r="L8807" t="str">
        <f t="shared" si="2056"/>
        <v>Startup</v>
      </c>
      <c r="N8807" s="2">
        <f t="shared" si="2057"/>
        <v>8</v>
      </c>
      <c r="O8807" t="s">
        <v>583</v>
      </c>
      <c r="P8807" t="s">
        <v>691</v>
      </c>
      <c r="Q8807" t="s">
        <v>773</v>
      </c>
      <c r="R8807" t="str">
        <f t="shared" si="2058"/>
        <v>Average</v>
      </c>
      <c r="S8807" t="str">
        <f t="shared" si="2059"/>
        <v xml:space="preserve"> </v>
      </c>
      <c r="T8807" t="b">
        <f t="shared" si="2060"/>
        <v>0</v>
      </c>
      <c r="U8807" t="b">
        <f t="shared" si="2061"/>
        <v>1</v>
      </c>
      <c r="V8807" t="str">
        <f t="shared" si="2062"/>
        <v>Average Company</v>
      </c>
      <c r="W8807" t="str">
        <f t="shared" si="2063"/>
        <v>Buy</v>
      </c>
      <c r="X8807" t="str">
        <f t="shared" si="2064"/>
        <v>Not Known</v>
      </c>
      <c r="Z8807" t="str">
        <f t="shared" si="2065"/>
        <v>None</v>
      </c>
      <c r="AB8807" t="str">
        <f t="shared" si="2066"/>
        <v>0</v>
      </c>
    </row>
    <row r="8808" spans="1:28" x14ac:dyDescent="0.3">
      <c r="A8808">
        <v>8806</v>
      </c>
      <c r="B8808" t="s">
        <v>13887</v>
      </c>
      <c r="C8808" t="str">
        <f t="shared" si="2053"/>
        <v>Long</v>
      </c>
      <c r="D8808">
        <v>4.5999999999999996</v>
      </c>
      <c r="F8808" s="1">
        <f t="shared" si="2067"/>
        <v>5</v>
      </c>
      <c r="G8808" s="1">
        <f t="shared" si="2054"/>
        <v>5.0999999999999996</v>
      </c>
      <c r="H8808">
        <f t="shared" si="2055"/>
        <v>4.6999999999999993</v>
      </c>
      <c r="I8808" t="s">
        <v>13744</v>
      </c>
      <c r="J8808" t="s">
        <v>22</v>
      </c>
      <c r="K8808" t="s">
        <v>1720</v>
      </c>
      <c r="L8808" t="str">
        <f t="shared" si="2056"/>
        <v>Startup</v>
      </c>
      <c r="N8808" s="2">
        <f t="shared" si="2057"/>
        <v>7</v>
      </c>
      <c r="O8808" t="s">
        <v>318</v>
      </c>
      <c r="P8808" t="s">
        <v>3957</v>
      </c>
      <c r="Q8808" t="s">
        <v>773</v>
      </c>
      <c r="R8808" t="str">
        <f t="shared" si="2058"/>
        <v>Great</v>
      </c>
      <c r="S8808" t="str">
        <f t="shared" si="2059"/>
        <v>Great</v>
      </c>
      <c r="T8808" t="b">
        <f t="shared" si="2060"/>
        <v>0</v>
      </c>
      <c r="U8808" t="b">
        <f t="shared" si="2061"/>
        <v>1</v>
      </c>
      <c r="V8808" t="str">
        <f t="shared" si="2062"/>
        <v>Average Company</v>
      </c>
      <c r="W8808" t="str">
        <f t="shared" si="2063"/>
        <v>Don't Buy</v>
      </c>
      <c r="X8808" t="str">
        <f t="shared" si="2064"/>
        <v>Not Known</v>
      </c>
      <c r="Z8808" t="str">
        <f t="shared" si="2065"/>
        <v>Silicon Valley Startups</v>
      </c>
      <c r="AB8808" t="str">
        <f t="shared" si="2066"/>
        <v>0</v>
      </c>
    </row>
    <row r="8809" spans="1:28" x14ac:dyDescent="0.3">
      <c r="A8809">
        <v>8807</v>
      </c>
      <c r="B8809" t="s">
        <v>13888</v>
      </c>
      <c r="C8809" t="str">
        <f t="shared" si="2053"/>
        <v>Long</v>
      </c>
      <c r="D8809">
        <v>4.2</v>
      </c>
      <c r="F8809" s="1">
        <f t="shared" si="2067"/>
        <v>4.2</v>
      </c>
      <c r="G8809" s="1">
        <f t="shared" si="2054"/>
        <v>4.2</v>
      </c>
      <c r="H8809">
        <f t="shared" si="2055"/>
        <v>4.2</v>
      </c>
      <c r="I8809" t="s">
        <v>13744</v>
      </c>
      <c r="J8809" t="s">
        <v>22</v>
      </c>
      <c r="K8809" t="s">
        <v>11797</v>
      </c>
      <c r="L8809" t="str">
        <f t="shared" si="2056"/>
        <v>Established</v>
      </c>
      <c r="N8809" s="2">
        <f t="shared" si="2057"/>
        <v>28</v>
      </c>
      <c r="O8809" t="s">
        <v>24</v>
      </c>
      <c r="P8809" t="s">
        <v>691</v>
      </c>
      <c r="Q8809" t="s">
        <v>605</v>
      </c>
      <c r="R8809" t="str">
        <f t="shared" si="2058"/>
        <v>Great</v>
      </c>
      <c r="S8809" t="str">
        <f t="shared" si="2059"/>
        <v>Great</v>
      </c>
      <c r="T8809" t="b">
        <f t="shared" si="2060"/>
        <v>1</v>
      </c>
      <c r="U8809" t="b">
        <f t="shared" si="2061"/>
        <v>1</v>
      </c>
      <c r="V8809" t="str">
        <f t="shared" si="2062"/>
        <v>Top Company</v>
      </c>
      <c r="W8809" t="str">
        <f t="shared" si="2063"/>
        <v>Don't Buy</v>
      </c>
      <c r="X8809" t="str">
        <f t="shared" si="2064"/>
        <v>Not Known</v>
      </c>
      <c r="Z8809" t="str">
        <f t="shared" si="2065"/>
        <v>None</v>
      </c>
      <c r="AB8809" t="str">
        <f t="shared" si="2066"/>
        <v>0</v>
      </c>
    </row>
    <row r="8810" spans="1:28" x14ac:dyDescent="0.3">
      <c r="A8810">
        <v>8808</v>
      </c>
      <c r="B8810" t="s">
        <v>13889</v>
      </c>
      <c r="C8810" t="str">
        <f t="shared" si="2053"/>
        <v>Long</v>
      </c>
      <c r="D8810">
        <v>3.6</v>
      </c>
      <c r="F8810" s="1" t="e">
        <f t="shared" si="2067"/>
        <v>#VALUE!</v>
      </c>
      <c r="G8810" s="1" t="e">
        <f t="shared" si="2054"/>
        <v>#VALUE!</v>
      </c>
      <c r="H8810" t="e">
        <f t="shared" si="2055"/>
        <v>#VALUE!</v>
      </c>
      <c r="I8810" t="s">
        <v>13744</v>
      </c>
      <c r="J8810" t="s">
        <v>7238</v>
      </c>
      <c r="K8810" t="s">
        <v>147</v>
      </c>
      <c r="L8810" t="e">
        <f t="shared" si="2056"/>
        <v>#VALUE!</v>
      </c>
      <c r="N8810" s="2" t="e">
        <f t="shared" si="2057"/>
        <v>#VALUE!</v>
      </c>
      <c r="R8810" t="str">
        <f t="shared" si="2058"/>
        <v>Average</v>
      </c>
      <c r="S8810" t="str">
        <f t="shared" si="2059"/>
        <v xml:space="preserve"> </v>
      </c>
      <c r="T8810" t="e">
        <f t="shared" si="2060"/>
        <v>#VALUE!</v>
      </c>
      <c r="U8810" t="e">
        <f t="shared" si="2061"/>
        <v>#VALUE!</v>
      </c>
      <c r="V8810" t="e">
        <f t="shared" si="2062"/>
        <v>#VALUE!</v>
      </c>
      <c r="W8810" t="str">
        <f t="shared" si="2063"/>
        <v>Don't Buy</v>
      </c>
      <c r="X8810" t="str">
        <f t="shared" si="2064"/>
        <v>Not Known</v>
      </c>
      <c r="Z8810" t="e">
        <f t="shared" si="2065"/>
        <v>#VALUE!</v>
      </c>
      <c r="AB8810" t="str">
        <f t="shared" si="2066"/>
        <v>0</v>
      </c>
    </row>
    <row r="8811" spans="1:28" x14ac:dyDescent="0.3">
      <c r="A8811">
        <v>8809</v>
      </c>
      <c r="B8811" t="s">
        <v>13890</v>
      </c>
      <c r="C8811" t="str">
        <f t="shared" si="2053"/>
        <v>Short</v>
      </c>
      <c r="D8811">
        <v>4</v>
      </c>
      <c r="F8811" s="1">
        <f t="shared" si="2067"/>
        <v>4</v>
      </c>
      <c r="G8811" s="1">
        <f t="shared" si="2054"/>
        <v>4</v>
      </c>
      <c r="H8811">
        <f t="shared" si="2055"/>
        <v>4</v>
      </c>
      <c r="I8811" t="s">
        <v>13744</v>
      </c>
      <c r="J8811" t="s">
        <v>13891</v>
      </c>
      <c r="K8811" t="s">
        <v>1393</v>
      </c>
      <c r="L8811" t="str">
        <f t="shared" si="2056"/>
        <v>Established</v>
      </c>
      <c r="N8811" s="2">
        <f t="shared" si="2057"/>
        <v>50</v>
      </c>
      <c r="O8811" t="s">
        <v>691</v>
      </c>
      <c r="Q8811" t="s">
        <v>28</v>
      </c>
      <c r="R8811" t="str">
        <f t="shared" si="2058"/>
        <v>Average</v>
      </c>
      <c r="S8811" t="str">
        <f t="shared" si="2059"/>
        <v xml:space="preserve"> </v>
      </c>
      <c r="T8811" t="b">
        <f t="shared" si="2060"/>
        <v>0</v>
      </c>
      <c r="U8811" t="b">
        <f t="shared" si="2061"/>
        <v>1</v>
      </c>
      <c r="V8811" t="str">
        <f t="shared" si="2062"/>
        <v>Average Company</v>
      </c>
      <c r="W8811" t="str">
        <f t="shared" si="2063"/>
        <v>Don't Buy</v>
      </c>
      <c r="X8811" t="str">
        <f t="shared" si="2064"/>
        <v>Not Known</v>
      </c>
      <c r="Z8811" t="str">
        <f t="shared" si="2065"/>
        <v>None</v>
      </c>
      <c r="AB8811" t="str">
        <f t="shared" si="2066"/>
        <v>500K</v>
      </c>
    </row>
    <row r="8812" spans="1:28" x14ac:dyDescent="0.3">
      <c r="A8812">
        <v>8810</v>
      </c>
      <c r="B8812" t="s">
        <v>13892</v>
      </c>
      <c r="C8812" t="str">
        <f t="shared" si="2053"/>
        <v>Long</v>
      </c>
      <c r="D8812">
        <v>4</v>
      </c>
      <c r="F8812" s="1" t="e">
        <f t="shared" si="2067"/>
        <v>#VALUE!</v>
      </c>
      <c r="G8812" s="1" t="e">
        <f t="shared" si="2054"/>
        <v>#VALUE!</v>
      </c>
      <c r="H8812" t="e">
        <f t="shared" si="2055"/>
        <v>#VALUE!</v>
      </c>
      <c r="I8812" t="s">
        <v>13744</v>
      </c>
      <c r="J8812" t="s">
        <v>12774</v>
      </c>
      <c r="K8812" t="s">
        <v>1308</v>
      </c>
      <c r="L8812" t="e">
        <f t="shared" si="2056"/>
        <v>#VALUE!</v>
      </c>
      <c r="N8812" s="2" t="e">
        <f t="shared" si="2057"/>
        <v>#VALUE!</v>
      </c>
      <c r="R8812" t="str">
        <f t="shared" si="2058"/>
        <v>Average</v>
      </c>
      <c r="S8812" t="str">
        <f t="shared" si="2059"/>
        <v xml:space="preserve"> </v>
      </c>
      <c r="T8812" t="e">
        <f t="shared" si="2060"/>
        <v>#VALUE!</v>
      </c>
      <c r="U8812" t="e">
        <f t="shared" si="2061"/>
        <v>#VALUE!</v>
      </c>
      <c r="V8812" t="e">
        <f t="shared" si="2062"/>
        <v>#VALUE!</v>
      </c>
      <c r="W8812" t="str">
        <f t="shared" si="2063"/>
        <v>Don't Buy</v>
      </c>
      <c r="X8812" t="str">
        <f t="shared" si="2064"/>
        <v>Not Known</v>
      </c>
      <c r="Z8812" t="e">
        <f t="shared" si="2065"/>
        <v>#VALUE!</v>
      </c>
      <c r="AB8812" t="str">
        <f t="shared" si="2066"/>
        <v>0</v>
      </c>
    </row>
    <row r="8813" spans="1:28" x14ac:dyDescent="0.3">
      <c r="A8813">
        <v>8811</v>
      </c>
      <c r="B8813" t="s">
        <v>13893</v>
      </c>
      <c r="C8813" t="str">
        <f t="shared" si="2053"/>
        <v>Long</v>
      </c>
      <c r="D8813">
        <v>3</v>
      </c>
      <c r="F8813" s="1">
        <f t="shared" si="2067"/>
        <v>3</v>
      </c>
      <c r="G8813" s="1">
        <f t="shared" si="2054"/>
        <v>3</v>
      </c>
      <c r="H8813">
        <f t="shared" si="2055"/>
        <v>3</v>
      </c>
      <c r="I8813" t="s">
        <v>13744</v>
      </c>
      <c r="J8813" t="s">
        <v>13894</v>
      </c>
      <c r="K8813" t="s">
        <v>54</v>
      </c>
      <c r="L8813" t="str">
        <f t="shared" si="2056"/>
        <v>Established</v>
      </c>
      <c r="N8813" s="2">
        <f t="shared" si="2057"/>
        <v>20</v>
      </c>
      <c r="O8813" t="s">
        <v>2884</v>
      </c>
      <c r="Q8813" t="s">
        <v>3958</v>
      </c>
      <c r="R8813" t="str">
        <f t="shared" si="2058"/>
        <v>Average</v>
      </c>
      <c r="S8813" t="str">
        <f t="shared" si="2059"/>
        <v xml:space="preserve"> </v>
      </c>
      <c r="T8813" t="b">
        <f t="shared" si="2060"/>
        <v>0</v>
      </c>
      <c r="U8813" t="b">
        <f t="shared" si="2061"/>
        <v>0</v>
      </c>
      <c r="V8813" t="str">
        <f t="shared" si="2062"/>
        <v>Average Company</v>
      </c>
      <c r="W8813" t="str">
        <f t="shared" si="2063"/>
        <v>Buy</v>
      </c>
      <c r="X8813" t="str">
        <f t="shared" si="2064"/>
        <v>Not Known</v>
      </c>
      <c r="Z8813" t="str">
        <f t="shared" si="2065"/>
        <v>None</v>
      </c>
      <c r="AB8813" t="str">
        <f t="shared" si="2066"/>
        <v>0</v>
      </c>
    </row>
    <row r="8814" spans="1:28" x14ac:dyDescent="0.3">
      <c r="A8814">
        <v>8812</v>
      </c>
      <c r="B8814" t="s">
        <v>13895</v>
      </c>
      <c r="C8814" t="str">
        <f t="shared" si="2053"/>
        <v>Long</v>
      </c>
      <c r="D8814">
        <v>4.0999999999999996</v>
      </c>
      <c r="F8814" s="1" t="e">
        <f t="shared" si="2067"/>
        <v>#VALUE!</v>
      </c>
      <c r="G8814" s="1" t="e">
        <f t="shared" si="2054"/>
        <v>#VALUE!</v>
      </c>
      <c r="H8814" t="e">
        <f t="shared" si="2055"/>
        <v>#VALUE!</v>
      </c>
      <c r="I8814" t="s">
        <v>13744</v>
      </c>
      <c r="J8814" t="s">
        <v>11983</v>
      </c>
      <c r="K8814" t="s">
        <v>258</v>
      </c>
      <c r="L8814" t="e">
        <f t="shared" si="2056"/>
        <v>#VALUE!</v>
      </c>
      <c r="N8814" s="2" t="e">
        <f t="shared" si="2057"/>
        <v>#VALUE!</v>
      </c>
      <c r="O8814" t="s">
        <v>1703</v>
      </c>
      <c r="Q8814" t="s">
        <v>362</v>
      </c>
      <c r="R8814" t="str">
        <f t="shared" si="2058"/>
        <v>Great</v>
      </c>
      <c r="S8814" t="str">
        <f t="shared" si="2059"/>
        <v>Great</v>
      </c>
      <c r="T8814" t="e">
        <f t="shared" si="2060"/>
        <v>#VALUE!</v>
      </c>
      <c r="U8814" t="e">
        <f t="shared" si="2061"/>
        <v>#VALUE!</v>
      </c>
      <c r="V8814" t="e">
        <f t="shared" si="2062"/>
        <v>#VALUE!</v>
      </c>
      <c r="W8814" t="str">
        <f t="shared" si="2063"/>
        <v>Don't Buy</v>
      </c>
      <c r="X8814" t="str">
        <f t="shared" si="2064"/>
        <v>Not Known</v>
      </c>
      <c r="Z8814" t="e">
        <f t="shared" si="2065"/>
        <v>#VALUE!</v>
      </c>
      <c r="AB8814" t="str">
        <f t="shared" si="2066"/>
        <v>0</v>
      </c>
    </row>
    <row r="8815" spans="1:28" x14ac:dyDescent="0.3">
      <c r="A8815">
        <v>8813</v>
      </c>
      <c r="B8815" t="s">
        <v>13896</v>
      </c>
      <c r="C8815" t="str">
        <f t="shared" si="2053"/>
        <v>Long</v>
      </c>
      <c r="D8815">
        <v>3.9</v>
      </c>
      <c r="F8815" s="1">
        <f t="shared" si="2067"/>
        <v>3.9</v>
      </c>
      <c r="G8815" s="1">
        <f t="shared" si="2054"/>
        <v>3.9</v>
      </c>
      <c r="H8815">
        <f t="shared" si="2055"/>
        <v>3.9</v>
      </c>
      <c r="I8815" t="s">
        <v>13744</v>
      </c>
      <c r="J8815" t="s">
        <v>22</v>
      </c>
      <c r="K8815" t="s">
        <v>13059</v>
      </c>
      <c r="L8815" t="str">
        <f t="shared" si="2056"/>
        <v>Established</v>
      </c>
      <c r="N8815" s="2">
        <f t="shared" si="2057"/>
        <v>22</v>
      </c>
      <c r="O8815" t="s">
        <v>142</v>
      </c>
      <c r="P8815" t="s">
        <v>683</v>
      </c>
      <c r="Q8815" t="s">
        <v>362</v>
      </c>
      <c r="R8815" t="str">
        <f t="shared" si="2058"/>
        <v>Average</v>
      </c>
      <c r="S8815" t="str">
        <f t="shared" si="2059"/>
        <v xml:space="preserve"> </v>
      </c>
      <c r="T8815" t="b">
        <f t="shared" si="2060"/>
        <v>0</v>
      </c>
      <c r="U8815" t="b">
        <f t="shared" si="2061"/>
        <v>1</v>
      </c>
      <c r="V8815" t="str">
        <f t="shared" si="2062"/>
        <v>Average Company</v>
      </c>
      <c r="W8815" t="str">
        <f t="shared" si="2063"/>
        <v>Don't Buy</v>
      </c>
      <c r="X8815" t="str">
        <f t="shared" si="2064"/>
        <v>Not Known</v>
      </c>
      <c r="Z8815" t="str">
        <f t="shared" si="2065"/>
        <v>None</v>
      </c>
      <c r="AB8815" t="str">
        <f t="shared" si="2066"/>
        <v>0</v>
      </c>
    </row>
    <row r="8816" spans="1:28" x14ac:dyDescent="0.3">
      <c r="A8816">
        <v>8814</v>
      </c>
      <c r="B8816" t="s">
        <v>13897</v>
      </c>
      <c r="C8816" t="str">
        <f t="shared" si="2053"/>
        <v>Short</v>
      </c>
      <c r="D8816">
        <v>3.6</v>
      </c>
      <c r="F8816" s="1">
        <f t="shared" si="2067"/>
        <v>4.0999999999999996</v>
      </c>
      <c r="G8816" s="1">
        <f t="shared" si="2054"/>
        <v>4.0999999999999996</v>
      </c>
      <c r="H8816">
        <f t="shared" si="2055"/>
        <v>3.7</v>
      </c>
      <c r="I8816" t="s">
        <v>13744</v>
      </c>
      <c r="J8816" t="s">
        <v>22</v>
      </c>
      <c r="K8816" t="s">
        <v>4999</v>
      </c>
      <c r="L8816" t="str">
        <f t="shared" si="2056"/>
        <v>Startup</v>
      </c>
      <c r="N8816" s="2">
        <f t="shared" si="2057"/>
        <v>7</v>
      </c>
      <c r="O8816" t="s">
        <v>318</v>
      </c>
      <c r="P8816" t="s">
        <v>1308</v>
      </c>
      <c r="Q8816" t="s">
        <v>28</v>
      </c>
      <c r="R8816" t="str">
        <f t="shared" si="2058"/>
        <v>Average</v>
      </c>
      <c r="S8816" t="str">
        <f t="shared" si="2059"/>
        <v xml:space="preserve"> </v>
      </c>
      <c r="T8816" t="b">
        <f t="shared" si="2060"/>
        <v>0</v>
      </c>
      <c r="U8816" t="b">
        <f t="shared" si="2061"/>
        <v>1</v>
      </c>
      <c r="V8816" t="str">
        <f t="shared" si="2062"/>
        <v>Average Company</v>
      </c>
      <c r="W8816" t="str">
        <f t="shared" si="2063"/>
        <v>Don't Buy</v>
      </c>
      <c r="X8816" t="str">
        <f t="shared" si="2064"/>
        <v>Not Known</v>
      </c>
      <c r="Z8816" t="str">
        <f t="shared" si="2065"/>
        <v>Silicon Valley Startups</v>
      </c>
      <c r="AB8816" t="str">
        <f t="shared" si="2066"/>
        <v>500K</v>
      </c>
    </row>
    <row r="8817" spans="1:28" x14ac:dyDescent="0.3">
      <c r="A8817">
        <v>8815</v>
      </c>
      <c r="B8817" t="s">
        <v>13898</v>
      </c>
      <c r="C8817" t="str">
        <f t="shared" si="2053"/>
        <v>Long</v>
      </c>
      <c r="D8817">
        <v>3.3</v>
      </c>
      <c r="F8817" s="1">
        <f t="shared" si="2067"/>
        <v>3.3</v>
      </c>
      <c r="G8817" s="1">
        <f t="shared" si="2054"/>
        <v>3.3</v>
      </c>
      <c r="H8817">
        <f t="shared" si="2055"/>
        <v>3.3</v>
      </c>
      <c r="I8817" t="s">
        <v>13744</v>
      </c>
      <c r="J8817" t="s">
        <v>22</v>
      </c>
      <c r="K8817" t="s">
        <v>13899</v>
      </c>
      <c r="L8817" t="str">
        <f t="shared" si="2056"/>
        <v>Established</v>
      </c>
      <c r="N8817" s="2">
        <f t="shared" si="2057"/>
        <v>51</v>
      </c>
      <c r="O8817" t="s">
        <v>1308</v>
      </c>
      <c r="Q8817" t="s">
        <v>3369</v>
      </c>
      <c r="R8817" t="str">
        <f t="shared" si="2058"/>
        <v>Average</v>
      </c>
      <c r="S8817" t="str">
        <f t="shared" si="2059"/>
        <v xml:space="preserve"> </v>
      </c>
      <c r="T8817" t="b">
        <f t="shared" si="2060"/>
        <v>0</v>
      </c>
      <c r="U8817" t="b">
        <f t="shared" si="2061"/>
        <v>0</v>
      </c>
      <c r="V8817" t="str">
        <f t="shared" si="2062"/>
        <v>Average Company</v>
      </c>
      <c r="W8817" t="str">
        <f t="shared" si="2063"/>
        <v>Don't Buy</v>
      </c>
      <c r="X8817" t="str">
        <f t="shared" si="2064"/>
        <v>Not Known</v>
      </c>
      <c r="Z8817" t="str">
        <f t="shared" si="2065"/>
        <v>None</v>
      </c>
      <c r="AB8817" t="str">
        <f t="shared" si="2066"/>
        <v>0</v>
      </c>
    </row>
    <row r="8818" spans="1:28" x14ac:dyDescent="0.3">
      <c r="A8818">
        <v>8816</v>
      </c>
      <c r="B8818" t="s">
        <v>13900</v>
      </c>
      <c r="C8818" t="str">
        <f t="shared" si="2053"/>
        <v>Long</v>
      </c>
      <c r="D8818">
        <v>2.9</v>
      </c>
      <c r="F8818" s="1">
        <f t="shared" si="2067"/>
        <v>3.4</v>
      </c>
      <c r="G8818" s="1">
        <f t="shared" si="2054"/>
        <v>3.4</v>
      </c>
      <c r="H8818">
        <f t="shared" si="2055"/>
        <v>3</v>
      </c>
      <c r="I8818" t="s">
        <v>13744</v>
      </c>
      <c r="J8818" t="s">
        <v>22</v>
      </c>
      <c r="K8818" t="s">
        <v>13901</v>
      </c>
      <c r="L8818" t="str">
        <f t="shared" si="2056"/>
        <v>Startup</v>
      </c>
      <c r="N8818" s="2">
        <f t="shared" si="2057"/>
        <v>8</v>
      </c>
      <c r="O8818" t="s">
        <v>583</v>
      </c>
      <c r="P8818" t="s">
        <v>1308</v>
      </c>
      <c r="Q8818" t="s">
        <v>44</v>
      </c>
      <c r="R8818" t="str">
        <f t="shared" si="2058"/>
        <v>Average</v>
      </c>
      <c r="S8818" t="str">
        <f t="shared" si="2059"/>
        <v xml:space="preserve"> </v>
      </c>
      <c r="T8818" t="b">
        <f t="shared" si="2060"/>
        <v>0</v>
      </c>
      <c r="U8818" t="b">
        <f t="shared" si="2061"/>
        <v>1</v>
      </c>
      <c r="V8818" t="str">
        <f t="shared" si="2062"/>
        <v>Average Company</v>
      </c>
      <c r="W8818" t="str">
        <f t="shared" si="2063"/>
        <v>Don't Buy</v>
      </c>
      <c r="X8818" t="str">
        <f t="shared" si="2064"/>
        <v>Not Known</v>
      </c>
      <c r="Z8818" t="str">
        <f t="shared" si="2065"/>
        <v>None</v>
      </c>
      <c r="AB8818" t="str">
        <f t="shared" si="2066"/>
        <v>0</v>
      </c>
    </row>
    <row r="8819" spans="1:28" x14ac:dyDescent="0.3">
      <c r="A8819">
        <v>8817</v>
      </c>
      <c r="B8819" t="s">
        <v>13902</v>
      </c>
      <c r="C8819" t="str">
        <f t="shared" si="2053"/>
        <v>Long</v>
      </c>
      <c r="D8819">
        <v>3.6</v>
      </c>
      <c r="F8819" s="1">
        <f t="shared" si="2067"/>
        <v>3.6</v>
      </c>
      <c r="G8819" s="1">
        <f t="shared" si="2054"/>
        <v>3.6</v>
      </c>
      <c r="H8819">
        <f t="shared" si="2055"/>
        <v>3.6</v>
      </c>
      <c r="I8819" t="s">
        <v>13744</v>
      </c>
      <c r="J8819" t="s">
        <v>22</v>
      </c>
      <c r="K8819" t="s">
        <v>8097</v>
      </c>
      <c r="L8819" t="str">
        <f t="shared" si="2056"/>
        <v>Established</v>
      </c>
      <c r="N8819" s="2">
        <f t="shared" si="2057"/>
        <v>31</v>
      </c>
      <c r="O8819" t="s">
        <v>58</v>
      </c>
      <c r="P8819" t="s">
        <v>1308</v>
      </c>
      <c r="Q8819" t="s">
        <v>1957</v>
      </c>
      <c r="R8819" t="str">
        <f t="shared" si="2058"/>
        <v>Average</v>
      </c>
      <c r="S8819" t="str">
        <f t="shared" si="2059"/>
        <v xml:space="preserve"> </v>
      </c>
      <c r="T8819" t="b">
        <f t="shared" si="2060"/>
        <v>0</v>
      </c>
      <c r="U8819" t="b">
        <f t="shared" si="2061"/>
        <v>1</v>
      </c>
      <c r="V8819" t="str">
        <f t="shared" si="2062"/>
        <v>Average Company</v>
      </c>
      <c r="W8819" t="str">
        <f t="shared" si="2063"/>
        <v>Don't Buy</v>
      </c>
      <c r="X8819" t="str">
        <f t="shared" si="2064"/>
        <v>Not Known</v>
      </c>
      <c r="Z8819" t="str">
        <f t="shared" si="2065"/>
        <v>None</v>
      </c>
      <c r="AB8819" t="str">
        <f t="shared" si="2066"/>
        <v>0</v>
      </c>
    </row>
    <row r="8820" spans="1:28" x14ac:dyDescent="0.3">
      <c r="A8820">
        <v>8818</v>
      </c>
      <c r="B8820" t="s">
        <v>13903</v>
      </c>
      <c r="C8820" t="str">
        <f t="shared" si="2053"/>
        <v>Long</v>
      </c>
      <c r="D8820">
        <v>3.8</v>
      </c>
      <c r="F8820" s="1">
        <f t="shared" si="2067"/>
        <v>3.8</v>
      </c>
      <c r="G8820" s="1">
        <f t="shared" si="2054"/>
        <v>3.8</v>
      </c>
      <c r="H8820">
        <f t="shared" si="2055"/>
        <v>3.8</v>
      </c>
      <c r="I8820" t="s">
        <v>13744</v>
      </c>
      <c r="J8820" t="s">
        <v>10</v>
      </c>
      <c r="K8820" t="s">
        <v>13904</v>
      </c>
      <c r="L8820" t="str">
        <f t="shared" si="2056"/>
        <v>Established</v>
      </c>
      <c r="N8820" s="2">
        <f t="shared" si="2057"/>
        <v>35</v>
      </c>
      <c r="O8820" t="s">
        <v>249</v>
      </c>
      <c r="P8820" t="s">
        <v>691</v>
      </c>
      <c r="Q8820" t="s">
        <v>533</v>
      </c>
      <c r="R8820" t="str">
        <f t="shared" si="2058"/>
        <v>Average</v>
      </c>
      <c r="S8820" t="str">
        <f t="shared" si="2059"/>
        <v xml:space="preserve"> </v>
      </c>
      <c r="T8820" t="b">
        <f t="shared" si="2060"/>
        <v>0</v>
      </c>
      <c r="U8820" t="b">
        <f t="shared" si="2061"/>
        <v>1</v>
      </c>
      <c r="V8820" t="str">
        <f t="shared" si="2062"/>
        <v>Average Company</v>
      </c>
      <c r="W8820" t="str">
        <f t="shared" si="2063"/>
        <v>Buy</v>
      </c>
      <c r="X8820" t="str">
        <f t="shared" si="2064"/>
        <v>Not Known</v>
      </c>
      <c r="Z8820" t="str">
        <f t="shared" si="2065"/>
        <v>None</v>
      </c>
      <c r="AB8820" t="str">
        <f t="shared" si="2066"/>
        <v>0</v>
      </c>
    </row>
    <row r="8821" spans="1:28" x14ac:dyDescent="0.3">
      <c r="A8821">
        <v>8819</v>
      </c>
      <c r="B8821" t="s">
        <v>13879</v>
      </c>
      <c r="C8821" t="str">
        <f t="shared" si="2053"/>
        <v>Long</v>
      </c>
      <c r="D8821">
        <v>3.7</v>
      </c>
      <c r="F8821" s="1">
        <f t="shared" si="2067"/>
        <v>3.7</v>
      </c>
      <c r="G8821" s="1">
        <f t="shared" si="2054"/>
        <v>3.7</v>
      </c>
      <c r="H8821">
        <f t="shared" si="2055"/>
        <v>3.7</v>
      </c>
      <c r="I8821" t="s">
        <v>13744</v>
      </c>
      <c r="J8821" t="s">
        <v>22</v>
      </c>
      <c r="K8821" t="s">
        <v>13880</v>
      </c>
      <c r="L8821" t="str">
        <f t="shared" si="2056"/>
        <v>Established</v>
      </c>
      <c r="N8821" s="2">
        <f t="shared" si="2057"/>
        <v>42</v>
      </c>
      <c r="O8821" t="s">
        <v>397</v>
      </c>
      <c r="P8821" t="s">
        <v>1308</v>
      </c>
      <c r="Q8821" t="s">
        <v>1012</v>
      </c>
      <c r="R8821" t="str">
        <f t="shared" si="2058"/>
        <v>Average</v>
      </c>
      <c r="S8821" t="str">
        <f t="shared" si="2059"/>
        <v xml:space="preserve"> </v>
      </c>
      <c r="T8821" t="b">
        <f t="shared" si="2060"/>
        <v>0</v>
      </c>
      <c r="U8821" t="b">
        <f t="shared" si="2061"/>
        <v>1</v>
      </c>
      <c r="V8821" t="str">
        <f t="shared" si="2062"/>
        <v>Average Company</v>
      </c>
      <c r="W8821" t="str">
        <f t="shared" si="2063"/>
        <v>Don't Buy</v>
      </c>
      <c r="X8821" t="str">
        <f t="shared" si="2064"/>
        <v>Not Known</v>
      </c>
      <c r="Z8821" t="str">
        <f t="shared" si="2065"/>
        <v>None</v>
      </c>
      <c r="AB8821" t="str">
        <f t="shared" si="2066"/>
        <v>0</v>
      </c>
    </row>
    <row r="8822" spans="1:28" x14ac:dyDescent="0.3">
      <c r="A8822">
        <v>8820</v>
      </c>
      <c r="B8822" t="s">
        <v>13871</v>
      </c>
      <c r="C8822" t="str">
        <f t="shared" si="2053"/>
        <v>Long</v>
      </c>
      <c r="D8822">
        <v>3.9</v>
      </c>
      <c r="F8822" s="1">
        <f t="shared" si="2067"/>
        <v>3.9</v>
      </c>
      <c r="G8822" s="1">
        <f t="shared" si="2054"/>
        <v>3.9</v>
      </c>
      <c r="H8822">
        <f t="shared" si="2055"/>
        <v>3.9</v>
      </c>
      <c r="I8822" t="s">
        <v>13744</v>
      </c>
      <c r="J8822" t="s">
        <v>22</v>
      </c>
      <c r="K8822" t="s">
        <v>5262</v>
      </c>
      <c r="L8822" t="str">
        <f t="shared" si="2056"/>
        <v>Established</v>
      </c>
      <c r="N8822" s="2">
        <f t="shared" si="2057"/>
        <v>51</v>
      </c>
      <c r="O8822" t="s">
        <v>688</v>
      </c>
      <c r="P8822" t="s">
        <v>1308</v>
      </c>
      <c r="Q8822" t="s">
        <v>117</v>
      </c>
      <c r="R8822" t="str">
        <f t="shared" si="2058"/>
        <v>Average</v>
      </c>
      <c r="S8822" t="str">
        <f t="shared" si="2059"/>
        <v xml:space="preserve"> </v>
      </c>
      <c r="T8822" t="b">
        <f t="shared" si="2060"/>
        <v>0</v>
      </c>
      <c r="U8822" t="b">
        <f t="shared" si="2061"/>
        <v>1</v>
      </c>
      <c r="V8822" t="str">
        <f t="shared" si="2062"/>
        <v>Average Company</v>
      </c>
      <c r="W8822" t="str">
        <f t="shared" si="2063"/>
        <v>Don't Buy</v>
      </c>
      <c r="X8822" t="str">
        <f t="shared" si="2064"/>
        <v>Not Known</v>
      </c>
      <c r="Z8822" t="str">
        <f t="shared" si="2065"/>
        <v>None</v>
      </c>
      <c r="AB8822" t="str">
        <f t="shared" si="2066"/>
        <v>0</v>
      </c>
    </row>
    <row r="8823" spans="1:28" x14ac:dyDescent="0.3">
      <c r="A8823">
        <v>8821</v>
      </c>
      <c r="B8823" t="s">
        <v>13905</v>
      </c>
      <c r="C8823" t="str">
        <f t="shared" si="2053"/>
        <v>Long</v>
      </c>
      <c r="D8823">
        <v>3.9</v>
      </c>
      <c r="F8823" s="1">
        <f t="shared" si="2067"/>
        <v>3.9</v>
      </c>
      <c r="G8823" s="1">
        <f t="shared" si="2054"/>
        <v>3.9</v>
      </c>
      <c r="H8823">
        <f t="shared" si="2055"/>
        <v>3.9</v>
      </c>
      <c r="I8823" t="s">
        <v>13744</v>
      </c>
      <c r="J8823" t="s">
        <v>22</v>
      </c>
      <c r="K8823" t="s">
        <v>8050</v>
      </c>
      <c r="L8823" t="str">
        <f t="shared" si="2056"/>
        <v>Established</v>
      </c>
      <c r="N8823" s="2">
        <f t="shared" si="2057"/>
        <v>22</v>
      </c>
      <c r="O8823" t="s">
        <v>142</v>
      </c>
      <c r="P8823" t="s">
        <v>1308</v>
      </c>
      <c r="Q8823" t="s">
        <v>424</v>
      </c>
      <c r="R8823" t="str">
        <f t="shared" si="2058"/>
        <v>Average</v>
      </c>
      <c r="S8823" t="str">
        <f t="shared" si="2059"/>
        <v xml:space="preserve"> </v>
      </c>
      <c r="T8823" t="b">
        <f t="shared" si="2060"/>
        <v>0</v>
      </c>
      <c r="U8823" t="b">
        <f t="shared" si="2061"/>
        <v>1</v>
      </c>
      <c r="V8823" t="str">
        <f t="shared" si="2062"/>
        <v>Average Company</v>
      </c>
      <c r="W8823" t="str">
        <f t="shared" si="2063"/>
        <v>Don't Buy</v>
      </c>
      <c r="X8823" t="str">
        <f t="shared" si="2064"/>
        <v>Not Known</v>
      </c>
      <c r="Z8823" t="str">
        <f t="shared" si="2065"/>
        <v>None</v>
      </c>
      <c r="AB8823" t="str">
        <f t="shared" si="2066"/>
        <v>0</v>
      </c>
    </row>
    <row r="8824" spans="1:28" x14ac:dyDescent="0.3">
      <c r="A8824">
        <v>8822</v>
      </c>
      <c r="B8824" t="s">
        <v>13906</v>
      </c>
      <c r="C8824" t="str">
        <f t="shared" si="2053"/>
        <v>Long</v>
      </c>
      <c r="D8824">
        <v>4.3</v>
      </c>
      <c r="F8824" s="1" t="e">
        <f t="shared" si="2067"/>
        <v>#VALUE!</v>
      </c>
      <c r="G8824" s="1" t="e">
        <f t="shared" si="2054"/>
        <v>#VALUE!</v>
      </c>
      <c r="H8824" t="e">
        <f t="shared" si="2055"/>
        <v>#VALUE!</v>
      </c>
      <c r="I8824" t="s">
        <v>13744</v>
      </c>
      <c r="J8824" t="s">
        <v>13907</v>
      </c>
      <c r="K8824" t="s">
        <v>1261</v>
      </c>
      <c r="L8824" t="e">
        <f t="shared" si="2056"/>
        <v>#VALUE!</v>
      </c>
      <c r="N8824" s="2" t="e">
        <f t="shared" si="2057"/>
        <v>#VALUE!</v>
      </c>
      <c r="Q8824" t="s">
        <v>5712</v>
      </c>
      <c r="R8824" t="str">
        <f t="shared" si="2058"/>
        <v>Great</v>
      </c>
      <c r="S8824" t="str">
        <f t="shared" si="2059"/>
        <v>Great</v>
      </c>
      <c r="T8824" t="e">
        <f t="shared" si="2060"/>
        <v>#VALUE!</v>
      </c>
      <c r="U8824" t="e">
        <f t="shared" si="2061"/>
        <v>#VALUE!</v>
      </c>
      <c r="V8824" t="e">
        <f t="shared" si="2062"/>
        <v>#VALUE!</v>
      </c>
      <c r="W8824" t="str">
        <f t="shared" si="2063"/>
        <v>Don't Buy</v>
      </c>
      <c r="X8824" t="str">
        <f t="shared" si="2064"/>
        <v>Not Known</v>
      </c>
      <c r="Z8824" t="e">
        <f t="shared" si="2065"/>
        <v>#VALUE!</v>
      </c>
      <c r="AB8824" t="str">
        <f t="shared" si="2066"/>
        <v>0</v>
      </c>
    </row>
    <row r="8825" spans="1:28" x14ac:dyDescent="0.3">
      <c r="A8825">
        <v>8823</v>
      </c>
      <c r="B8825" t="s">
        <v>13885</v>
      </c>
      <c r="C8825" t="str">
        <f t="shared" si="2053"/>
        <v>Long</v>
      </c>
      <c r="D8825">
        <v>3.5</v>
      </c>
      <c r="F8825" s="1">
        <f t="shared" si="2067"/>
        <v>3.5</v>
      </c>
      <c r="G8825" s="1">
        <f t="shared" si="2054"/>
        <v>3.5</v>
      </c>
      <c r="H8825">
        <f t="shared" si="2055"/>
        <v>3.5</v>
      </c>
      <c r="I8825" t="s">
        <v>13744</v>
      </c>
      <c r="J8825" t="s">
        <v>22</v>
      </c>
      <c r="K8825" t="s">
        <v>5633</v>
      </c>
      <c r="L8825" t="str">
        <f t="shared" si="2056"/>
        <v>Established</v>
      </c>
      <c r="N8825" s="2">
        <f t="shared" si="2057"/>
        <v>32</v>
      </c>
      <c r="O8825" t="s">
        <v>368</v>
      </c>
      <c r="P8825" t="s">
        <v>1308</v>
      </c>
      <c r="Q8825" t="s">
        <v>612</v>
      </c>
      <c r="R8825" t="str">
        <f t="shared" si="2058"/>
        <v>Average</v>
      </c>
      <c r="S8825" t="str">
        <f t="shared" si="2059"/>
        <v xml:space="preserve"> </v>
      </c>
      <c r="T8825" t="b">
        <f t="shared" si="2060"/>
        <v>0</v>
      </c>
      <c r="U8825" t="b">
        <f t="shared" si="2061"/>
        <v>0</v>
      </c>
      <c r="V8825" t="str">
        <f t="shared" si="2062"/>
        <v>Average Company</v>
      </c>
      <c r="W8825" t="str">
        <f t="shared" si="2063"/>
        <v>Don't Buy</v>
      </c>
      <c r="X8825" t="str">
        <f t="shared" si="2064"/>
        <v>Not Known</v>
      </c>
      <c r="Z8825" t="str">
        <f t="shared" si="2065"/>
        <v>None</v>
      </c>
      <c r="AB8825" t="str">
        <f t="shared" si="2066"/>
        <v>0</v>
      </c>
    </row>
    <row r="8826" spans="1:28" x14ac:dyDescent="0.3">
      <c r="A8826">
        <v>8824</v>
      </c>
      <c r="B8826" t="s">
        <v>13908</v>
      </c>
      <c r="C8826" t="str">
        <f t="shared" si="2053"/>
        <v>Long</v>
      </c>
      <c r="D8826">
        <v>4.0999999999999996</v>
      </c>
      <c r="F8826" s="1">
        <f t="shared" si="2067"/>
        <v>4.0999999999999996</v>
      </c>
      <c r="G8826" s="1">
        <f t="shared" si="2054"/>
        <v>4.0999999999999996</v>
      </c>
      <c r="H8826">
        <f t="shared" si="2055"/>
        <v>4.0999999999999996</v>
      </c>
      <c r="I8826" t="s">
        <v>13744</v>
      </c>
      <c r="J8826" t="s">
        <v>22</v>
      </c>
      <c r="K8826" t="s">
        <v>2609</v>
      </c>
      <c r="L8826" t="str">
        <f t="shared" si="2056"/>
        <v>Established</v>
      </c>
      <c r="N8826" s="2">
        <f t="shared" si="2057"/>
        <v>13</v>
      </c>
      <c r="O8826" t="s">
        <v>299</v>
      </c>
      <c r="P8826" t="s">
        <v>1308</v>
      </c>
      <c r="Q8826" t="s">
        <v>117</v>
      </c>
      <c r="R8826" t="str">
        <f t="shared" si="2058"/>
        <v>Great</v>
      </c>
      <c r="S8826" t="str">
        <f t="shared" si="2059"/>
        <v>Great</v>
      </c>
      <c r="T8826" t="b">
        <f t="shared" si="2060"/>
        <v>1</v>
      </c>
      <c r="U8826" t="b">
        <f t="shared" si="2061"/>
        <v>1</v>
      </c>
      <c r="V8826" t="str">
        <f t="shared" si="2062"/>
        <v>Average Company</v>
      </c>
      <c r="W8826" t="str">
        <f t="shared" si="2063"/>
        <v>Don't Buy</v>
      </c>
      <c r="X8826" t="str">
        <f t="shared" si="2064"/>
        <v>Not Known</v>
      </c>
      <c r="Z8826" t="str">
        <f t="shared" si="2065"/>
        <v>None</v>
      </c>
      <c r="AB8826" t="str">
        <f t="shared" si="2066"/>
        <v>0</v>
      </c>
    </row>
    <row r="8827" spans="1:28" x14ac:dyDescent="0.3">
      <c r="A8827">
        <v>8825</v>
      </c>
      <c r="B8827" t="s">
        <v>13909</v>
      </c>
      <c r="C8827" t="str">
        <f t="shared" si="2053"/>
        <v>Long</v>
      </c>
      <c r="D8827">
        <v>4.4000000000000004</v>
      </c>
      <c r="F8827" s="1">
        <f t="shared" si="2067"/>
        <v>4.9000000000000004</v>
      </c>
      <c r="G8827" s="1">
        <f t="shared" si="2054"/>
        <v>4.9000000000000004</v>
      </c>
      <c r="H8827">
        <f t="shared" si="2055"/>
        <v>4.5</v>
      </c>
      <c r="I8827" t="s">
        <v>13744</v>
      </c>
      <c r="J8827" t="s">
        <v>10</v>
      </c>
      <c r="K8827" t="s">
        <v>3337</v>
      </c>
      <c r="L8827" t="str">
        <f t="shared" si="2056"/>
        <v>Startup</v>
      </c>
      <c r="N8827" s="2">
        <f t="shared" si="2057"/>
        <v>4</v>
      </c>
      <c r="O8827" t="s">
        <v>89</v>
      </c>
      <c r="P8827" t="s">
        <v>3614</v>
      </c>
      <c r="Q8827" t="s">
        <v>1723</v>
      </c>
      <c r="R8827" t="str">
        <f t="shared" si="2058"/>
        <v>Great</v>
      </c>
      <c r="S8827" t="str">
        <f t="shared" si="2059"/>
        <v>Great</v>
      </c>
      <c r="T8827" t="b">
        <f t="shared" si="2060"/>
        <v>0</v>
      </c>
      <c r="U8827" t="b">
        <f t="shared" si="2061"/>
        <v>1</v>
      </c>
      <c r="V8827" t="str">
        <f t="shared" si="2062"/>
        <v>Average Company</v>
      </c>
      <c r="W8827" t="str">
        <f t="shared" si="2063"/>
        <v>Don't Buy</v>
      </c>
      <c r="X8827" t="str">
        <f t="shared" si="2064"/>
        <v>Not Known</v>
      </c>
      <c r="Z8827" t="str">
        <f t="shared" si="2065"/>
        <v>None</v>
      </c>
      <c r="AB8827" t="str">
        <f t="shared" si="2066"/>
        <v>0</v>
      </c>
    </row>
    <row r="8828" spans="1:28" x14ac:dyDescent="0.3">
      <c r="A8828">
        <v>8826</v>
      </c>
      <c r="B8828" t="s">
        <v>13910</v>
      </c>
      <c r="C8828" t="str">
        <f t="shared" si="2053"/>
        <v>Long</v>
      </c>
      <c r="D8828">
        <v>4.7</v>
      </c>
      <c r="F8828" s="1">
        <f t="shared" si="2067"/>
        <v>4.7</v>
      </c>
      <c r="G8828" s="1">
        <f t="shared" si="2054"/>
        <v>4.7</v>
      </c>
      <c r="H8828">
        <f t="shared" si="2055"/>
        <v>4.7</v>
      </c>
      <c r="I8828" t="s">
        <v>13744</v>
      </c>
      <c r="J8828" t="s">
        <v>13911</v>
      </c>
      <c r="K8828" t="s">
        <v>583</v>
      </c>
      <c r="L8828" t="str">
        <f t="shared" si="2056"/>
        <v>Established</v>
      </c>
      <c r="N8828" s="2">
        <f t="shared" si="2057"/>
        <v>20</v>
      </c>
      <c r="O8828" t="s">
        <v>683</v>
      </c>
      <c r="Q8828" t="s">
        <v>2258</v>
      </c>
      <c r="R8828" t="str">
        <f t="shared" si="2058"/>
        <v>Great</v>
      </c>
      <c r="S8828" t="str">
        <f t="shared" si="2059"/>
        <v>Great</v>
      </c>
      <c r="T8828" t="b">
        <f t="shared" si="2060"/>
        <v>1</v>
      </c>
      <c r="U8828" t="b">
        <f t="shared" si="2061"/>
        <v>1</v>
      </c>
      <c r="V8828" t="str">
        <f t="shared" si="2062"/>
        <v>Average Company</v>
      </c>
      <c r="W8828" t="str">
        <f t="shared" si="2063"/>
        <v>Don't Buy</v>
      </c>
      <c r="X8828" t="str">
        <f t="shared" si="2064"/>
        <v>Not Known</v>
      </c>
      <c r="Z8828" t="str">
        <f t="shared" si="2065"/>
        <v>None</v>
      </c>
      <c r="AB8828" t="str">
        <f t="shared" si="2066"/>
        <v>0</v>
      </c>
    </row>
    <row r="8829" spans="1:28" x14ac:dyDescent="0.3">
      <c r="A8829">
        <v>8827</v>
      </c>
      <c r="B8829" t="s">
        <v>13912</v>
      </c>
      <c r="C8829" t="str">
        <f t="shared" si="2053"/>
        <v>Long</v>
      </c>
      <c r="D8829">
        <v>3.8</v>
      </c>
      <c r="F8829" s="1">
        <f t="shared" si="2067"/>
        <v>4.3</v>
      </c>
      <c r="G8829" s="1">
        <f t="shared" si="2054"/>
        <v>4.3</v>
      </c>
      <c r="H8829">
        <f t="shared" si="2055"/>
        <v>3.9</v>
      </c>
      <c r="I8829" t="s">
        <v>13744</v>
      </c>
      <c r="J8829" t="s">
        <v>10</v>
      </c>
      <c r="K8829" t="s">
        <v>3281</v>
      </c>
      <c r="L8829" t="str">
        <f t="shared" si="2056"/>
        <v>Startup</v>
      </c>
      <c r="N8829" s="2">
        <f t="shared" si="2057"/>
        <v>5</v>
      </c>
      <c r="O8829" t="s">
        <v>138</v>
      </c>
      <c r="P8829" t="s">
        <v>1261</v>
      </c>
      <c r="Q8829" t="s">
        <v>28</v>
      </c>
      <c r="R8829" t="str">
        <f t="shared" si="2058"/>
        <v>Average</v>
      </c>
      <c r="S8829" t="str">
        <f t="shared" si="2059"/>
        <v xml:space="preserve"> </v>
      </c>
      <c r="T8829" t="b">
        <f t="shared" si="2060"/>
        <v>0</v>
      </c>
      <c r="U8829" t="b">
        <f t="shared" si="2061"/>
        <v>1</v>
      </c>
      <c r="V8829" t="str">
        <f t="shared" si="2062"/>
        <v>Average Company</v>
      </c>
      <c r="W8829" t="str">
        <f t="shared" si="2063"/>
        <v>Don't Buy</v>
      </c>
      <c r="X8829" t="str">
        <f t="shared" si="2064"/>
        <v>Not Known</v>
      </c>
      <c r="Z8829" t="str">
        <f t="shared" si="2065"/>
        <v>None</v>
      </c>
      <c r="AB8829" t="str">
        <f t="shared" si="2066"/>
        <v>500K</v>
      </c>
    </row>
    <row r="8830" spans="1:28" x14ac:dyDescent="0.3">
      <c r="A8830">
        <v>8828</v>
      </c>
      <c r="B8830" t="s">
        <v>13913</v>
      </c>
      <c r="C8830" t="str">
        <f t="shared" si="2053"/>
        <v>Long</v>
      </c>
      <c r="D8830">
        <v>4.7</v>
      </c>
      <c r="F8830" s="1">
        <f t="shared" si="2067"/>
        <v>5</v>
      </c>
      <c r="G8830" s="1">
        <f t="shared" si="2054"/>
        <v>5.2</v>
      </c>
      <c r="H8830">
        <f t="shared" si="2055"/>
        <v>4.8</v>
      </c>
      <c r="I8830" t="s">
        <v>13744</v>
      </c>
      <c r="J8830" t="s">
        <v>22</v>
      </c>
      <c r="K8830" t="s">
        <v>11060</v>
      </c>
      <c r="L8830" t="str">
        <f t="shared" si="2056"/>
        <v>Startup</v>
      </c>
      <c r="N8830" s="2">
        <f t="shared" si="2057"/>
        <v>8</v>
      </c>
      <c r="O8830" t="s">
        <v>583</v>
      </c>
      <c r="P8830" t="s">
        <v>683</v>
      </c>
      <c r="Q8830" t="s">
        <v>28</v>
      </c>
      <c r="R8830" t="str">
        <f t="shared" si="2058"/>
        <v>Great</v>
      </c>
      <c r="S8830" t="str">
        <f t="shared" si="2059"/>
        <v>Great</v>
      </c>
      <c r="T8830" t="b">
        <f t="shared" si="2060"/>
        <v>0</v>
      </c>
      <c r="U8830" t="b">
        <f t="shared" si="2061"/>
        <v>1</v>
      </c>
      <c r="V8830" t="str">
        <f t="shared" si="2062"/>
        <v>Average Company</v>
      </c>
      <c r="W8830" t="str">
        <f t="shared" si="2063"/>
        <v>Don't Buy</v>
      </c>
      <c r="X8830" t="str">
        <f t="shared" si="2064"/>
        <v>Not Known</v>
      </c>
      <c r="Z8830" t="str">
        <f t="shared" si="2065"/>
        <v>None</v>
      </c>
      <c r="AB8830" t="str">
        <f t="shared" si="2066"/>
        <v>1Million</v>
      </c>
    </row>
    <row r="8831" spans="1:28" x14ac:dyDescent="0.3">
      <c r="A8831">
        <v>8829</v>
      </c>
      <c r="B8831" t="s">
        <v>13914</v>
      </c>
      <c r="C8831" t="str">
        <f t="shared" si="2053"/>
        <v>Long</v>
      </c>
      <c r="D8831">
        <v>3.6</v>
      </c>
      <c r="F8831" s="1" t="e">
        <f t="shared" si="2067"/>
        <v>#VALUE!</v>
      </c>
      <c r="G8831" s="1" t="e">
        <f t="shared" si="2054"/>
        <v>#VALUE!</v>
      </c>
      <c r="H8831" t="e">
        <f t="shared" si="2055"/>
        <v>#VALUE!</v>
      </c>
      <c r="I8831" t="s">
        <v>13744</v>
      </c>
      <c r="J8831" t="s">
        <v>1308</v>
      </c>
      <c r="L8831" t="e">
        <f t="shared" si="2056"/>
        <v>#VALUE!</v>
      </c>
      <c r="N8831" s="2" t="e">
        <f t="shared" si="2057"/>
        <v>#VALUE!</v>
      </c>
      <c r="R8831" t="str">
        <f t="shared" si="2058"/>
        <v>Average</v>
      </c>
      <c r="S8831" t="str">
        <f t="shared" si="2059"/>
        <v xml:space="preserve"> </v>
      </c>
      <c r="T8831" t="e">
        <f t="shared" si="2060"/>
        <v>#VALUE!</v>
      </c>
      <c r="U8831" t="e">
        <f t="shared" si="2061"/>
        <v>#VALUE!</v>
      </c>
      <c r="V8831" t="e">
        <f t="shared" si="2062"/>
        <v>#VALUE!</v>
      </c>
      <c r="W8831" t="str">
        <f t="shared" si="2063"/>
        <v>Don't Buy</v>
      </c>
      <c r="X8831" t="str">
        <f t="shared" si="2064"/>
        <v>Not Known</v>
      </c>
      <c r="Z8831" t="e">
        <f t="shared" si="2065"/>
        <v>#VALUE!</v>
      </c>
      <c r="AB8831" t="str">
        <f t="shared" si="2066"/>
        <v>0</v>
      </c>
    </row>
    <row r="8832" spans="1:28" x14ac:dyDescent="0.3">
      <c r="A8832">
        <v>8830</v>
      </c>
      <c r="B8832" t="s">
        <v>13915</v>
      </c>
      <c r="C8832" t="str">
        <f t="shared" si="2053"/>
        <v>Long</v>
      </c>
      <c r="D8832">
        <v>4</v>
      </c>
      <c r="F8832" s="1" t="e">
        <f t="shared" si="2067"/>
        <v>#VALUE!</v>
      </c>
      <c r="G8832" s="1" t="e">
        <f t="shared" si="2054"/>
        <v>#VALUE!</v>
      </c>
      <c r="H8832" t="e">
        <f t="shared" si="2055"/>
        <v>#VALUE!</v>
      </c>
      <c r="I8832" t="s">
        <v>13744</v>
      </c>
      <c r="J8832" t="s">
        <v>3387</v>
      </c>
      <c r="K8832" t="s">
        <v>1261</v>
      </c>
      <c r="L8832" t="e">
        <f t="shared" si="2056"/>
        <v>#VALUE!</v>
      </c>
      <c r="N8832" s="2" t="e">
        <f t="shared" si="2057"/>
        <v>#VALUE!</v>
      </c>
      <c r="R8832" t="str">
        <f t="shared" si="2058"/>
        <v>Average</v>
      </c>
      <c r="S8832" t="str">
        <f t="shared" si="2059"/>
        <v xml:space="preserve"> </v>
      </c>
      <c r="T8832" t="e">
        <f t="shared" si="2060"/>
        <v>#VALUE!</v>
      </c>
      <c r="U8832" t="e">
        <f t="shared" si="2061"/>
        <v>#VALUE!</v>
      </c>
      <c r="V8832" t="e">
        <f t="shared" si="2062"/>
        <v>#VALUE!</v>
      </c>
      <c r="W8832" t="str">
        <f t="shared" si="2063"/>
        <v>Don't Buy</v>
      </c>
      <c r="X8832" t="str">
        <f t="shared" si="2064"/>
        <v>Not Known</v>
      </c>
      <c r="Z8832" t="e">
        <f t="shared" si="2065"/>
        <v>#VALUE!</v>
      </c>
      <c r="AB8832" t="str">
        <f t="shared" si="2066"/>
        <v>0</v>
      </c>
    </row>
    <row r="8833" spans="1:28" x14ac:dyDescent="0.3">
      <c r="A8833">
        <v>8831</v>
      </c>
      <c r="B8833" t="s">
        <v>13916</v>
      </c>
      <c r="C8833" t="str">
        <f t="shared" si="2053"/>
        <v>Long</v>
      </c>
      <c r="D8833">
        <v>3.3</v>
      </c>
      <c r="F8833" s="1">
        <f t="shared" si="2067"/>
        <v>3.3</v>
      </c>
      <c r="G8833" s="1">
        <f t="shared" si="2054"/>
        <v>3.3</v>
      </c>
      <c r="H8833">
        <f t="shared" si="2055"/>
        <v>3.3</v>
      </c>
      <c r="I8833" t="s">
        <v>13744</v>
      </c>
      <c r="J8833" t="s">
        <v>10</v>
      </c>
      <c r="K8833" t="s">
        <v>13917</v>
      </c>
      <c r="L8833" t="str">
        <f t="shared" si="2056"/>
        <v>Established</v>
      </c>
      <c r="N8833" s="2">
        <f t="shared" si="2057"/>
        <v>15</v>
      </c>
      <c r="O8833" t="s">
        <v>84</v>
      </c>
      <c r="P8833" t="s">
        <v>691</v>
      </c>
      <c r="Q8833" t="s">
        <v>424</v>
      </c>
      <c r="R8833" t="str">
        <f t="shared" si="2058"/>
        <v>Average</v>
      </c>
      <c r="S8833" t="str">
        <f t="shared" si="2059"/>
        <v xml:space="preserve"> </v>
      </c>
      <c r="T8833" t="b">
        <f t="shared" si="2060"/>
        <v>0</v>
      </c>
      <c r="U8833" t="b">
        <f t="shared" si="2061"/>
        <v>0</v>
      </c>
      <c r="V8833" t="str">
        <f t="shared" si="2062"/>
        <v>Average Company</v>
      </c>
      <c r="W8833" t="str">
        <f t="shared" si="2063"/>
        <v>Don't Buy</v>
      </c>
      <c r="X8833" t="str">
        <f t="shared" si="2064"/>
        <v>Not Known</v>
      </c>
      <c r="Z8833" t="str">
        <f t="shared" si="2065"/>
        <v>None</v>
      </c>
      <c r="AB8833" t="str">
        <f t="shared" si="2066"/>
        <v>0</v>
      </c>
    </row>
    <row r="8834" spans="1:28" x14ac:dyDescent="0.3">
      <c r="A8834">
        <v>8832</v>
      </c>
      <c r="B8834" t="s">
        <v>13918</v>
      </c>
      <c r="C8834" t="str">
        <f t="shared" si="2053"/>
        <v>Long</v>
      </c>
      <c r="D8834">
        <v>3.8</v>
      </c>
      <c r="F8834" s="1" t="e">
        <f t="shared" si="2067"/>
        <v>#VALUE!</v>
      </c>
      <c r="G8834" s="1" t="e">
        <f t="shared" si="2054"/>
        <v>#VALUE!</v>
      </c>
      <c r="H8834" t="e">
        <f t="shared" si="2055"/>
        <v>#VALUE!</v>
      </c>
      <c r="I8834" t="s">
        <v>13744</v>
      </c>
      <c r="J8834" t="s">
        <v>7715</v>
      </c>
      <c r="K8834" t="s">
        <v>126</v>
      </c>
      <c r="L8834" t="e">
        <f t="shared" si="2056"/>
        <v>#VALUE!</v>
      </c>
      <c r="N8834" s="2" t="e">
        <f t="shared" si="2057"/>
        <v>#VALUE!</v>
      </c>
      <c r="O8834" t="s">
        <v>147</v>
      </c>
      <c r="Q8834" t="s">
        <v>85</v>
      </c>
      <c r="R8834" t="str">
        <f t="shared" si="2058"/>
        <v>Average</v>
      </c>
      <c r="S8834" t="str">
        <f t="shared" si="2059"/>
        <v xml:space="preserve"> </v>
      </c>
      <c r="T8834" t="e">
        <f t="shared" si="2060"/>
        <v>#VALUE!</v>
      </c>
      <c r="U8834" t="e">
        <f t="shared" si="2061"/>
        <v>#VALUE!</v>
      </c>
      <c r="V8834" t="e">
        <f t="shared" si="2062"/>
        <v>#VALUE!</v>
      </c>
      <c r="W8834" t="str">
        <f t="shared" si="2063"/>
        <v>Buy</v>
      </c>
      <c r="X8834" t="str">
        <f t="shared" si="2064"/>
        <v>Not Known</v>
      </c>
      <c r="Z8834" t="e">
        <f t="shared" si="2065"/>
        <v>#VALUE!</v>
      </c>
      <c r="AB8834" t="str">
        <f t="shared" si="2066"/>
        <v>0</v>
      </c>
    </row>
    <row r="8835" spans="1:28" x14ac:dyDescent="0.3">
      <c r="A8835">
        <v>8833</v>
      </c>
      <c r="B8835" t="s">
        <v>13919</v>
      </c>
      <c r="C8835" t="str">
        <f t="shared" ref="C8835:C8898" si="2068">IF(LEN(B8835)&gt;=10,"Long","Short")</f>
        <v>Long</v>
      </c>
      <c r="D8835">
        <v>4.2</v>
      </c>
      <c r="F8835" s="1" t="e">
        <f t="shared" si="2067"/>
        <v>#VALUE!</v>
      </c>
      <c r="G8835" s="1" t="e">
        <f t="shared" ref="G8835:G8898" si="2069">IF(L8835="Startup",D8835+0.5,D8835)</f>
        <v>#VALUE!</v>
      </c>
      <c r="H8835" t="e">
        <f t="shared" ref="H8835:H8898" si="2070">IF(L8835="Startup",D8835+0.1,D8835)</f>
        <v>#VALUE!</v>
      </c>
      <c r="I8835" t="s">
        <v>13744</v>
      </c>
      <c r="J8835" t="s">
        <v>6694</v>
      </c>
      <c r="L8835" t="e">
        <f t="shared" ref="L8835:L8898" si="2071">IF(N8835&lt;10,"Startup","Established")</f>
        <v>#VALUE!</v>
      </c>
      <c r="N8835" s="2" t="e">
        <f t="shared" ref="N8835:N8898" si="2072">INT(LEFT(O8835,2))</f>
        <v>#VALUE!</v>
      </c>
      <c r="R8835" t="str">
        <f t="shared" ref="R8835:R8898" si="2073">IF(D8835&gt;4,"Great","Average")</f>
        <v>Great</v>
      </c>
      <c r="S8835" t="str">
        <f t="shared" ref="S8835:S8898" si="2074">IF(D8835&gt;4,"Great"," ")</f>
        <v>Great</v>
      </c>
      <c r="T8835" t="e">
        <f t="shared" ref="T8835:T8898" si="2075">AND(D8835:D18793&gt;4,N8835:N18793&gt;10)</f>
        <v>#VALUE!</v>
      </c>
      <c r="U8835" t="e">
        <f t="shared" ref="U8835:U8898" si="2076">OR(D8835&gt;3.5,N8835&lt;10)</f>
        <v>#VALUE!</v>
      </c>
      <c r="V8835" t="e">
        <f t="shared" ref="V8835:V8898" si="2077">IF(AND(D8835&gt;4,N8835&gt;20),"Top Company","Average Company")</f>
        <v>#VALUE!</v>
      </c>
      <c r="W8835" t="str">
        <f t="shared" ref="W8835:W8898" si="2078">IF(OR(LEFT(B8835,1)="T",LEFT(B8835,1)="G"),"Buy","Don't Buy")</f>
        <v>Don't Buy</v>
      </c>
      <c r="X8835" t="str">
        <f t="shared" ref="X8835:X8898" si="2079">IF(IF(Q8835="Financial Services",ISNUMBER(SEARCH("Mumbai",K8835))),"Bombay Finance","Not Known")</f>
        <v>Not Known</v>
      </c>
      <c r="Z8835" t="e">
        <f t="shared" ref="Z8835:Z8898" si="2080">IF(AND(OR(ISNUMBER(SEARCH("Bangalore",K8835)),ISNUMBER(SEARCH("Bengaluru",K8835)),ISNUMBER(SEARCH("Chennai",K8835))),N8835&lt;10),"Silicon Valley Startups","None")</f>
        <v>#VALUE!</v>
      </c>
      <c r="AB8835" t="str">
        <f t="shared" ref="AB8835:AB8898" si="2081">IF(AND(OR(Q8835="IT Services &amp; Consulting",Q8835="Financial Services"),D8835&gt;4),"1Million",IF(AND(OR(Q8835="IT Services &amp; Consulting",Q8835="Financial Services"),D8835&lt;=4),"500K",IF(AND(Q8835="Telecom / ISP",D8835&gt;4),"800K","0")))</f>
        <v>0</v>
      </c>
    </row>
    <row r="8836" spans="1:28" x14ac:dyDescent="0.3">
      <c r="A8836">
        <v>8834</v>
      </c>
      <c r="B8836" t="s">
        <v>13888</v>
      </c>
      <c r="C8836" t="str">
        <f t="shared" si="2068"/>
        <v>Long</v>
      </c>
      <c r="D8836">
        <v>4.2</v>
      </c>
      <c r="F8836" s="1">
        <f t="shared" si="2067"/>
        <v>4.2</v>
      </c>
      <c r="G8836" s="1">
        <f t="shared" si="2069"/>
        <v>4.2</v>
      </c>
      <c r="H8836">
        <f t="shared" si="2070"/>
        <v>4.2</v>
      </c>
      <c r="I8836" t="s">
        <v>13744</v>
      </c>
      <c r="J8836" t="s">
        <v>22</v>
      </c>
      <c r="K8836" t="s">
        <v>11797</v>
      </c>
      <c r="L8836" t="str">
        <f t="shared" si="2071"/>
        <v>Established</v>
      </c>
      <c r="N8836" s="2">
        <f t="shared" si="2072"/>
        <v>28</v>
      </c>
      <c r="O8836" t="s">
        <v>24</v>
      </c>
      <c r="P8836" t="s">
        <v>691</v>
      </c>
      <c r="Q8836" t="s">
        <v>605</v>
      </c>
      <c r="R8836" t="str">
        <f t="shared" si="2073"/>
        <v>Great</v>
      </c>
      <c r="S8836" t="str">
        <f t="shared" si="2074"/>
        <v>Great</v>
      </c>
      <c r="T8836" t="b">
        <f t="shared" si="2075"/>
        <v>1</v>
      </c>
      <c r="U8836" t="b">
        <f t="shared" si="2076"/>
        <v>1</v>
      </c>
      <c r="V8836" t="str">
        <f t="shared" si="2077"/>
        <v>Top Company</v>
      </c>
      <c r="W8836" t="str">
        <f t="shared" si="2078"/>
        <v>Don't Buy</v>
      </c>
      <c r="X8836" t="str">
        <f t="shared" si="2079"/>
        <v>Not Known</v>
      </c>
      <c r="Z8836" t="str">
        <f t="shared" si="2080"/>
        <v>None</v>
      </c>
      <c r="AB8836" t="str">
        <f t="shared" si="2081"/>
        <v>0</v>
      </c>
    </row>
    <row r="8837" spans="1:28" x14ac:dyDescent="0.3">
      <c r="A8837">
        <v>8835</v>
      </c>
      <c r="B8837" t="s">
        <v>13920</v>
      </c>
      <c r="C8837" t="str">
        <f t="shared" si="2068"/>
        <v>Long</v>
      </c>
      <c r="D8837">
        <v>4.0999999999999996</v>
      </c>
      <c r="F8837" s="1" t="e">
        <f t="shared" si="2067"/>
        <v>#VALUE!</v>
      </c>
      <c r="G8837" s="1" t="e">
        <f t="shared" si="2069"/>
        <v>#VALUE!</v>
      </c>
      <c r="H8837" t="e">
        <f t="shared" si="2070"/>
        <v>#VALUE!</v>
      </c>
      <c r="I8837" t="s">
        <v>13744</v>
      </c>
      <c r="J8837" t="s">
        <v>13921</v>
      </c>
      <c r="K8837" t="s">
        <v>147</v>
      </c>
      <c r="L8837" t="e">
        <f t="shared" si="2071"/>
        <v>#VALUE!</v>
      </c>
      <c r="N8837" s="2" t="e">
        <f t="shared" si="2072"/>
        <v>#VALUE!</v>
      </c>
      <c r="R8837" t="str">
        <f t="shared" si="2073"/>
        <v>Great</v>
      </c>
      <c r="S8837" t="str">
        <f t="shared" si="2074"/>
        <v>Great</v>
      </c>
      <c r="T8837" t="e">
        <f t="shared" si="2075"/>
        <v>#VALUE!</v>
      </c>
      <c r="U8837" t="e">
        <f t="shared" si="2076"/>
        <v>#VALUE!</v>
      </c>
      <c r="V8837" t="e">
        <f t="shared" si="2077"/>
        <v>#VALUE!</v>
      </c>
      <c r="W8837" t="str">
        <f t="shared" si="2078"/>
        <v>Don't Buy</v>
      </c>
      <c r="X8837" t="str">
        <f t="shared" si="2079"/>
        <v>Not Known</v>
      </c>
      <c r="Z8837" t="e">
        <f t="shared" si="2080"/>
        <v>#VALUE!</v>
      </c>
      <c r="AB8837" t="str">
        <f t="shared" si="2081"/>
        <v>0</v>
      </c>
    </row>
    <row r="8838" spans="1:28" x14ac:dyDescent="0.3">
      <c r="A8838">
        <v>8836</v>
      </c>
      <c r="B8838" t="s">
        <v>13922</v>
      </c>
      <c r="C8838" t="str">
        <f t="shared" si="2068"/>
        <v>Long</v>
      </c>
      <c r="D8838">
        <v>3.7</v>
      </c>
      <c r="F8838" s="1" t="e">
        <f t="shared" si="2067"/>
        <v>#VALUE!</v>
      </c>
      <c r="G8838" s="1" t="e">
        <f t="shared" si="2069"/>
        <v>#VALUE!</v>
      </c>
      <c r="H8838" t="e">
        <f t="shared" si="2070"/>
        <v>#VALUE!</v>
      </c>
      <c r="I8838" t="s">
        <v>13744</v>
      </c>
      <c r="J8838" t="s">
        <v>7530</v>
      </c>
      <c r="K8838" t="s">
        <v>147</v>
      </c>
      <c r="L8838" t="e">
        <f t="shared" si="2071"/>
        <v>#VALUE!</v>
      </c>
      <c r="N8838" s="2" t="e">
        <f t="shared" si="2072"/>
        <v>#VALUE!</v>
      </c>
      <c r="Q8838" t="s">
        <v>14</v>
      </c>
      <c r="R8838" t="str">
        <f t="shared" si="2073"/>
        <v>Average</v>
      </c>
      <c r="S8838" t="str">
        <f t="shared" si="2074"/>
        <v xml:space="preserve"> </v>
      </c>
      <c r="T8838" t="e">
        <f t="shared" si="2075"/>
        <v>#VALUE!</v>
      </c>
      <c r="U8838" t="e">
        <f t="shared" si="2076"/>
        <v>#VALUE!</v>
      </c>
      <c r="V8838" t="e">
        <f t="shared" si="2077"/>
        <v>#VALUE!</v>
      </c>
      <c r="W8838" t="str">
        <f t="shared" si="2078"/>
        <v>Buy</v>
      </c>
      <c r="X8838" t="str">
        <f t="shared" si="2079"/>
        <v>Not Known</v>
      </c>
      <c r="Z8838" t="e">
        <f t="shared" si="2080"/>
        <v>#VALUE!</v>
      </c>
      <c r="AB8838" t="str">
        <f t="shared" si="2081"/>
        <v>0</v>
      </c>
    </row>
    <row r="8839" spans="1:28" x14ac:dyDescent="0.3">
      <c r="A8839">
        <v>8837</v>
      </c>
      <c r="B8839" t="s">
        <v>13923</v>
      </c>
      <c r="C8839" t="str">
        <f t="shared" si="2068"/>
        <v>Long</v>
      </c>
      <c r="D8839">
        <v>3.3</v>
      </c>
      <c r="F8839" s="1">
        <f t="shared" si="2067"/>
        <v>3.3</v>
      </c>
      <c r="G8839" s="1">
        <f t="shared" si="2069"/>
        <v>3.3</v>
      </c>
      <c r="H8839">
        <f t="shared" si="2070"/>
        <v>3.3</v>
      </c>
      <c r="I8839" t="s">
        <v>13744</v>
      </c>
      <c r="J8839" t="s">
        <v>22</v>
      </c>
      <c r="K8839" t="s">
        <v>13924</v>
      </c>
      <c r="L8839" t="str">
        <f t="shared" si="2071"/>
        <v>Established</v>
      </c>
      <c r="N8839" s="2">
        <f t="shared" si="2072"/>
        <v>13</v>
      </c>
      <c r="O8839" t="s">
        <v>299</v>
      </c>
      <c r="P8839" t="s">
        <v>683</v>
      </c>
      <c r="Q8839" t="s">
        <v>186</v>
      </c>
      <c r="R8839" t="str">
        <f t="shared" si="2073"/>
        <v>Average</v>
      </c>
      <c r="S8839" t="str">
        <f t="shared" si="2074"/>
        <v xml:space="preserve"> </v>
      </c>
      <c r="T8839" t="b">
        <f t="shared" si="2075"/>
        <v>0</v>
      </c>
      <c r="U8839" t="b">
        <f t="shared" si="2076"/>
        <v>0</v>
      </c>
      <c r="V8839" t="str">
        <f t="shared" si="2077"/>
        <v>Average Company</v>
      </c>
      <c r="W8839" t="str">
        <f t="shared" si="2078"/>
        <v>Don't Buy</v>
      </c>
      <c r="X8839" t="str">
        <f t="shared" si="2079"/>
        <v>Not Known</v>
      </c>
      <c r="Z8839" t="str">
        <f t="shared" si="2080"/>
        <v>None</v>
      </c>
      <c r="AB8839" t="str">
        <f t="shared" si="2081"/>
        <v>0</v>
      </c>
    </row>
    <row r="8840" spans="1:28" x14ac:dyDescent="0.3">
      <c r="A8840">
        <v>8838</v>
      </c>
      <c r="B8840" t="s">
        <v>13925</v>
      </c>
      <c r="C8840" t="str">
        <f t="shared" si="2068"/>
        <v>Long</v>
      </c>
      <c r="D8840">
        <v>4.5</v>
      </c>
      <c r="F8840" s="1">
        <f t="shared" si="2067"/>
        <v>5</v>
      </c>
      <c r="G8840" s="1">
        <f t="shared" si="2069"/>
        <v>5</v>
      </c>
      <c r="H8840">
        <f t="shared" si="2070"/>
        <v>4.5999999999999996</v>
      </c>
      <c r="I8840" t="s">
        <v>13744</v>
      </c>
      <c r="J8840" t="s">
        <v>22</v>
      </c>
      <c r="K8840" t="s">
        <v>13926</v>
      </c>
      <c r="L8840" t="str">
        <f t="shared" si="2071"/>
        <v>Startup</v>
      </c>
      <c r="N8840" s="2">
        <f t="shared" si="2072"/>
        <v>2</v>
      </c>
      <c r="O8840" t="s">
        <v>1307</v>
      </c>
      <c r="P8840" t="s">
        <v>683</v>
      </c>
      <c r="Q8840" t="s">
        <v>2154</v>
      </c>
      <c r="R8840" t="str">
        <f t="shared" si="2073"/>
        <v>Great</v>
      </c>
      <c r="S8840" t="str">
        <f t="shared" si="2074"/>
        <v>Great</v>
      </c>
      <c r="T8840" t="b">
        <f t="shared" si="2075"/>
        <v>0</v>
      </c>
      <c r="U8840" t="b">
        <f t="shared" si="2076"/>
        <v>1</v>
      </c>
      <c r="V8840" t="str">
        <f t="shared" si="2077"/>
        <v>Average Company</v>
      </c>
      <c r="W8840" t="str">
        <f t="shared" si="2078"/>
        <v>Don't Buy</v>
      </c>
      <c r="X8840" t="str">
        <f t="shared" si="2079"/>
        <v>Not Known</v>
      </c>
      <c r="Z8840" t="str">
        <f t="shared" si="2080"/>
        <v>None</v>
      </c>
      <c r="AB8840" t="str">
        <f t="shared" si="2081"/>
        <v>0</v>
      </c>
    </row>
    <row r="8841" spans="1:28" x14ac:dyDescent="0.3">
      <c r="A8841">
        <v>8839</v>
      </c>
      <c r="B8841" t="s">
        <v>13927</v>
      </c>
      <c r="C8841" t="str">
        <f t="shared" si="2068"/>
        <v>Long</v>
      </c>
      <c r="D8841">
        <v>3.5</v>
      </c>
      <c r="F8841" s="1">
        <f t="shared" si="2067"/>
        <v>4</v>
      </c>
      <c r="G8841" s="1">
        <f t="shared" si="2069"/>
        <v>4</v>
      </c>
      <c r="H8841">
        <f t="shared" si="2070"/>
        <v>3.6</v>
      </c>
      <c r="I8841" t="s">
        <v>13744</v>
      </c>
      <c r="J8841" t="s">
        <v>22</v>
      </c>
      <c r="K8841" t="s">
        <v>13928</v>
      </c>
      <c r="L8841" t="str">
        <f t="shared" si="2071"/>
        <v>Startup</v>
      </c>
      <c r="N8841" s="2">
        <f t="shared" si="2072"/>
        <v>3</v>
      </c>
      <c r="O8841" t="s">
        <v>1961</v>
      </c>
      <c r="P8841" t="s">
        <v>683</v>
      </c>
      <c r="Q8841" t="s">
        <v>44</v>
      </c>
      <c r="R8841" t="str">
        <f t="shared" si="2073"/>
        <v>Average</v>
      </c>
      <c r="S8841" t="str">
        <f t="shared" si="2074"/>
        <v xml:space="preserve"> </v>
      </c>
      <c r="T8841" t="b">
        <f t="shared" si="2075"/>
        <v>0</v>
      </c>
      <c r="U8841" t="b">
        <f t="shared" si="2076"/>
        <v>1</v>
      </c>
      <c r="V8841" t="str">
        <f t="shared" si="2077"/>
        <v>Average Company</v>
      </c>
      <c r="W8841" t="str">
        <f t="shared" si="2078"/>
        <v>Don't Buy</v>
      </c>
      <c r="X8841" t="str">
        <f t="shared" si="2079"/>
        <v>Not Known</v>
      </c>
      <c r="Z8841" t="str">
        <f t="shared" si="2080"/>
        <v>None</v>
      </c>
      <c r="AB8841" t="str">
        <f t="shared" si="2081"/>
        <v>0</v>
      </c>
    </row>
    <row r="8842" spans="1:28" x14ac:dyDescent="0.3">
      <c r="A8842">
        <v>8840</v>
      </c>
      <c r="B8842" t="s">
        <v>13929</v>
      </c>
      <c r="C8842" t="str">
        <f t="shared" si="2068"/>
        <v>Long</v>
      </c>
      <c r="D8842">
        <v>4.5</v>
      </c>
      <c r="F8842" s="1">
        <f t="shared" si="2067"/>
        <v>4.5</v>
      </c>
      <c r="G8842" s="1">
        <f t="shared" si="2069"/>
        <v>4.5</v>
      </c>
      <c r="H8842">
        <f t="shared" si="2070"/>
        <v>4.5</v>
      </c>
      <c r="I8842" t="s">
        <v>13744</v>
      </c>
      <c r="J8842" t="s">
        <v>22</v>
      </c>
      <c r="K8842" t="s">
        <v>4493</v>
      </c>
      <c r="L8842" t="str">
        <f t="shared" si="2071"/>
        <v>Established</v>
      </c>
      <c r="N8842" s="2">
        <f t="shared" si="2072"/>
        <v>52</v>
      </c>
      <c r="O8842" t="s">
        <v>925</v>
      </c>
      <c r="P8842" t="s">
        <v>1308</v>
      </c>
      <c r="Q8842" t="s">
        <v>424</v>
      </c>
      <c r="R8842" t="str">
        <f t="shared" si="2073"/>
        <v>Great</v>
      </c>
      <c r="S8842" t="str">
        <f t="shared" si="2074"/>
        <v>Great</v>
      </c>
      <c r="T8842" t="b">
        <f t="shared" si="2075"/>
        <v>1</v>
      </c>
      <c r="U8842" t="b">
        <f t="shared" si="2076"/>
        <v>1</v>
      </c>
      <c r="V8842" t="str">
        <f t="shared" si="2077"/>
        <v>Top Company</v>
      </c>
      <c r="W8842" t="str">
        <f t="shared" si="2078"/>
        <v>Don't Buy</v>
      </c>
      <c r="X8842" t="str">
        <f t="shared" si="2079"/>
        <v>Not Known</v>
      </c>
      <c r="Z8842" t="str">
        <f t="shared" si="2080"/>
        <v>None</v>
      </c>
      <c r="AB8842" t="str">
        <f t="shared" si="2081"/>
        <v>0</v>
      </c>
    </row>
    <row r="8843" spans="1:28" x14ac:dyDescent="0.3">
      <c r="A8843">
        <v>8841</v>
      </c>
      <c r="B8843" t="s">
        <v>13930</v>
      </c>
      <c r="C8843" t="str">
        <f t="shared" si="2068"/>
        <v>Short</v>
      </c>
      <c r="D8843">
        <v>3.1</v>
      </c>
      <c r="F8843" s="1">
        <f t="shared" si="2067"/>
        <v>3.6</v>
      </c>
      <c r="G8843" s="1">
        <f t="shared" si="2069"/>
        <v>3.6</v>
      </c>
      <c r="H8843">
        <f t="shared" si="2070"/>
        <v>3.2</v>
      </c>
      <c r="I8843" t="s">
        <v>13744</v>
      </c>
      <c r="J8843" t="s">
        <v>22</v>
      </c>
      <c r="K8843" t="s">
        <v>4182</v>
      </c>
      <c r="L8843" t="str">
        <f t="shared" si="2071"/>
        <v>Startup</v>
      </c>
      <c r="N8843" s="2">
        <f t="shared" si="2072"/>
        <v>7</v>
      </c>
      <c r="O8843" t="s">
        <v>318</v>
      </c>
      <c r="P8843" t="s">
        <v>3223</v>
      </c>
      <c r="Q8843" t="s">
        <v>44</v>
      </c>
      <c r="R8843" t="str">
        <f t="shared" si="2073"/>
        <v>Average</v>
      </c>
      <c r="S8843" t="str">
        <f t="shared" si="2074"/>
        <v xml:space="preserve"> </v>
      </c>
      <c r="T8843" t="b">
        <f t="shared" si="2075"/>
        <v>0</v>
      </c>
      <c r="U8843" t="b">
        <f t="shared" si="2076"/>
        <v>1</v>
      </c>
      <c r="V8843" t="str">
        <f t="shared" si="2077"/>
        <v>Average Company</v>
      </c>
      <c r="W8843" t="str">
        <f t="shared" si="2078"/>
        <v>Don't Buy</v>
      </c>
      <c r="X8843" t="str">
        <f t="shared" si="2079"/>
        <v>Not Known</v>
      </c>
      <c r="Z8843" t="str">
        <f t="shared" si="2080"/>
        <v>None</v>
      </c>
      <c r="AB8843" t="str">
        <f t="shared" si="2081"/>
        <v>0</v>
      </c>
    </row>
    <row r="8844" spans="1:28" x14ac:dyDescent="0.3">
      <c r="A8844">
        <v>8842</v>
      </c>
      <c r="B8844" t="s">
        <v>13931</v>
      </c>
      <c r="C8844" t="str">
        <f t="shared" si="2068"/>
        <v>Long</v>
      </c>
      <c r="D8844">
        <v>4.0999999999999996</v>
      </c>
      <c r="F8844" s="1">
        <f t="shared" si="2067"/>
        <v>4.0999999999999996</v>
      </c>
      <c r="G8844" s="1">
        <f t="shared" si="2069"/>
        <v>4.0999999999999996</v>
      </c>
      <c r="H8844">
        <f t="shared" si="2070"/>
        <v>4.0999999999999996</v>
      </c>
      <c r="I8844" t="s">
        <v>2445</v>
      </c>
      <c r="J8844" t="s">
        <v>22</v>
      </c>
      <c r="K8844" t="s">
        <v>9659</v>
      </c>
      <c r="L8844" t="str">
        <f t="shared" si="2071"/>
        <v>Established</v>
      </c>
      <c r="N8844" s="2">
        <f t="shared" si="2072"/>
        <v>11</v>
      </c>
      <c r="O8844" t="s">
        <v>1368</v>
      </c>
      <c r="P8844" t="s">
        <v>75</v>
      </c>
      <c r="Q8844" t="s">
        <v>254</v>
      </c>
      <c r="R8844" t="str">
        <f t="shared" si="2073"/>
        <v>Great</v>
      </c>
      <c r="S8844" t="str">
        <f t="shared" si="2074"/>
        <v>Great</v>
      </c>
      <c r="T8844" t="b">
        <f t="shared" si="2075"/>
        <v>1</v>
      </c>
      <c r="U8844" t="b">
        <f t="shared" si="2076"/>
        <v>1</v>
      </c>
      <c r="V8844" t="str">
        <f t="shared" si="2077"/>
        <v>Average Company</v>
      </c>
      <c r="W8844" t="str">
        <f t="shared" si="2078"/>
        <v>Don't Buy</v>
      </c>
      <c r="X8844" t="str">
        <f t="shared" si="2079"/>
        <v>Not Known</v>
      </c>
      <c r="Z8844" t="str">
        <f t="shared" si="2080"/>
        <v>None</v>
      </c>
      <c r="AB8844" t="str">
        <f t="shared" si="2081"/>
        <v>0</v>
      </c>
    </row>
    <row r="8845" spans="1:28" x14ac:dyDescent="0.3">
      <c r="A8845">
        <v>8843</v>
      </c>
      <c r="B8845" t="s">
        <v>13932</v>
      </c>
      <c r="C8845" t="str">
        <f t="shared" si="2068"/>
        <v>Long</v>
      </c>
      <c r="D8845">
        <v>3.5</v>
      </c>
      <c r="F8845" s="1">
        <f t="shared" si="2067"/>
        <v>3.5</v>
      </c>
      <c r="G8845" s="1">
        <f t="shared" si="2069"/>
        <v>3.5</v>
      </c>
      <c r="H8845">
        <f t="shared" si="2070"/>
        <v>3.5</v>
      </c>
      <c r="I8845" t="s">
        <v>7510</v>
      </c>
      <c r="J8845" t="s">
        <v>22</v>
      </c>
      <c r="K8845" t="s">
        <v>10157</v>
      </c>
      <c r="L8845" t="str">
        <f t="shared" si="2071"/>
        <v>Established</v>
      </c>
      <c r="N8845" s="2">
        <f t="shared" si="2072"/>
        <v>14</v>
      </c>
      <c r="O8845" t="s">
        <v>522</v>
      </c>
      <c r="P8845" t="s">
        <v>683</v>
      </c>
      <c r="Q8845" t="s">
        <v>50</v>
      </c>
      <c r="R8845" t="str">
        <f t="shared" si="2073"/>
        <v>Average</v>
      </c>
      <c r="S8845" t="str">
        <f t="shared" si="2074"/>
        <v xml:space="preserve"> </v>
      </c>
      <c r="T8845" t="b">
        <f t="shared" si="2075"/>
        <v>0</v>
      </c>
      <c r="U8845" t="b">
        <f t="shared" si="2076"/>
        <v>0</v>
      </c>
      <c r="V8845" t="str">
        <f t="shared" si="2077"/>
        <v>Average Company</v>
      </c>
      <c r="W8845" t="str">
        <f t="shared" si="2078"/>
        <v>Don't Buy</v>
      </c>
      <c r="X8845" t="str">
        <f t="shared" si="2079"/>
        <v>Not Known</v>
      </c>
      <c r="Z8845" t="str">
        <f t="shared" si="2080"/>
        <v>None</v>
      </c>
      <c r="AB8845" t="str">
        <f t="shared" si="2081"/>
        <v>0</v>
      </c>
    </row>
    <row r="8846" spans="1:28" x14ac:dyDescent="0.3">
      <c r="A8846">
        <v>8844</v>
      </c>
      <c r="B8846" t="s">
        <v>13933</v>
      </c>
      <c r="C8846" t="str">
        <f t="shared" si="2068"/>
        <v>Short</v>
      </c>
      <c r="D8846">
        <v>4.2</v>
      </c>
      <c r="F8846" s="1">
        <f t="shared" si="2067"/>
        <v>4.2</v>
      </c>
      <c r="G8846" s="1">
        <f t="shared" si="2069"/>
        <v>4.2</v>
      </c>
      <c r="H8846">
        <f t="shared" si="2070"/>
        <v>4.2</v>
      </c>
      <c r="I8846" t="s">
        <v>13576</v>
      </c>
      <c r="J8846" t="s">
        <v>22</v>
      </c>
      <c r="K8846" t="s">
        <v>1389</v>
      </c>
      <c r="L8846" t="str">
        <f t="shared" si="2071"/>
        <v>Established</v>
      </c>
      <c r="N8846" s="2">
        <f t="shared" si="2072"/>
        <v>27</v>
      </c>
      <c r="O8846" t="s">
        <v>109</v>
      </c>
      <c r="P8846" t="s">
        <v>147</v>
      </c>
      <c r="Q8846" t="s">
        <v>44</v>
      </c>
      <c r="R8846" t="str">
        <f t="shared" si="2073"/>
        <v>Great</v>
      </c>
      <c r="S8846" t="str">
        <f t="shared" si="2074"/>
        <v>Great</v>
      </c>
      <c r="T8846" t="b">
        <f t="shared" si="2075"/>
        <v>1</v>
      </c>
      <c r="U8846" t="b">
        <f t="shared" si="2076"/>
        <v>1</v>
      </c>
      <c r="V8846" t="str">
        <f t="shared" si="2077"/>
        <v>Top Company</v>
      </c>
      <c r="W8846" t="str">
        <f t="shared" si="2078"/>
        <v>Don't Buy</v>
      </c>
      <c r="X8846" t="str">
        <f t="shared" si="2079"/>
        <v>Not Known</v>
      </c>
      <c r="Z8846" t="str">
        <f t="shared" si="2080"/>
        <v>None</v>
      </c>
      <c r="AB8846" t="str">
        <f t="shared" si="2081"/>
        <v>0</v>
      </c>
    </row>
    <row r="8847" spans="1:28" x14ac:dyDescent="0.3">
      <c r="A8847">
        <v>8845</v>
      </c>
      <c r="B8847" t="s">
        <v>13934</v>
      </c>
      <c r="C8847" t="str">
        <f t="shared" si="2068"/>
        <v>Short</v>
      </c>
      <c r="D8847">
        <v>3.7</v>
      </c>
      <c r="F8847" s="1">
        <f t="shared" si="2067"/>
        <v>4.2</v>
      </c>
      <c r="G8847" s="1">
        <f t="shared" si="2069"/>
        <v>4.2</v>
      </c>
      <c r="H8847">
        <f t="shared" si="2070"/>
        <v>3.8000000000000003</v>
      </c>
      <c r="I8847" t="s">
        <v>13935</v>
      </c>
      <c r="J8847" t="s">
        <v>22</v>
      </c>
      <c r="K8847" t="s">
        <v>2584</v>
      </c>
      <c r="L8847" t="str">
        <f t="shared" si="2071"/>
        <v>Startup</v>
      </c>
      <c r="N8847" s="2">
        <f t="shared" si="2072"/>
        <v>8</v>
      </c>
      <c r="O8847" t="s">
        <v>583</v>
      </c>
      <c r="P8847" t="s">
        <v>1308</v>
      </c>
      <c r="Q8847" t="s">
        <v>44</v>
      </c>
      <c r="R8847" t="str">
        <f t="shared" si="2073"/>
        <v>Average</v>
      </c>
      <c r="S8847" t="str">
        <f t="shared" si="2074"/>
        <v xml:space="preserve"> </v>
      </c>
      <c r="T8847" t="b">
        <f t="shared" si="2075"/>
        <v>0</v>
      </c>
      <c r="U8847" t="b">
        <f t="shared" si="2076"/>
        <v>1</v>
      </c>
      <c r="V8847" t="str">
        <f t="shared" si="2077"/>
        <v>Average Company</v>
      </c>
      <c r="W8847" t="str">
        <f t="shared" si="2078"/>
        <v>Buy</v>
      </c>
      <c r="X8847" t="str">
        <f t="shared" si="2079"/>
        <v>Not Known</v>
      </c>
      <c r="Z8847" t="str">
        <f t="shared" si="2080"/>
        <v>None</v>
      </c>
      <c r="AB8847" t="str">
        <f t="shared" si="2081"/>
        <v>0</v>
      </c>
    </row>
    <row r="8848" spans="1:28" x14ac:dyDescent="0.3">
      <c r="A8848">
        <v>8846</v>
      </c>
      <c r="B8848" t="s">
        <v>13936</v>
      </c>
      <c r="C8848" t="str">
        <f t="shared" si="2068"/>
        <v>Long</v>
      </c>
      <c r="D8848">
        <v>3.9</v>
      </c>
      <c r="F8848" s="1">
        <f t="shared" si="2067"/>
        <v>3.9</v>
      </c>
      <c r="G8848" s="1">
        <f t="shared" si="2069"/>
        <v>3.9</v>
      </c>
      <c r="H8848">
        <f t="shared" si="2070"/>
        <v>3.9</v>
      </c>
      <c r="I8848" t="s">
        <v>13935</v>
      </c>
      <c r="J8848" t="s">
        <v>22</v>
      </c>
      <c r="K8848" t="s">
        <v>3789</v>
      </c>
      <c r="L8848" t="str">
        <f t="shared" si="2071"/>
        <v>Established</v>
      </c>
      <c r="N8848" s="2">
        <f t="shared" si="2072"/>
        <v>28</v>
      </c>
      <c r="O8848" t="s">
        <v>24</v>
      </c>
      <c r="P8848" t="s">
        <v>691</v>
      </c>
      <c r="Q8848" t="s">
        <v>732</v>
      </c>
      <c r="R8848" t="str">
        <f t="shared" si="2073"/>
        <v>Average</v>
      </c>
      <c r="S8848" t="str">
        <f t="shared" si="2074"/>
        <v xml:space="preserve"> </v>
      </c>
      <c r="T8848" t="b">
        <f t="shared" si="2075"/>
        <v>0</v>
      </c>
      <c r="U8848" t="b">
        <f t="shared" si="2076"/>
        <v>1</v>
      </c>
      <c r="V8848" t="str">
        <f t="shared" si="2077"/>
        <v>Average Company</v>
      </c>
      <c r="W8848" t="str">
        <f t="shared" si="2078"/>
        <v>Don't Buy</v>
      </c>
      <c r="X8848" t="str">
        <f t="shared" si="2079"/>
        <v>Not Known</v>
      </c>
      <c r="Z8848" t="str">
        <f t="shared" si="2080"/>
        <v>None</v>
      </c>
      <c r="AB8848" t="str">
        <f t="shared" si="2081"/>
        <v>0</v>
      </c>
    </row>
    <row r="8849" spans="1:28" x14ac:dyDescent="0.3">
      <c r="A8849">
        <v>8847</v>
      </c>
      <c r="B8849" t="s">
        <v>13937</v>
      </c>
      <c r="C8849" t="str">
        <f t="shared" si="2068"/>
        <v>Long</v>
      </c>
      <c r="D8849">
        <v>4.2</v>
      </c>
      <c r="F8849" s="1">
        <f t="shared" si="2067"/>
        <v>4.2</v>
      </c>
      <c r="G8849" s="1">
        <f t="shared" si="2069"/>
        <v>4.2</v>
      </c>
      <c r="H8849">
        <f t="shared" si="2070"/>
        <v>4.2</v>
      </c>
      <c r="I8849" t="s">
        <v>13935</v>
      </c>
      <c r="J8849" t="s">
        <v>10</v>
      </c>
      <c r="K8849" t="s">
        <v>4819</v>
      </c>
      <c r="L8849" t="str">
        <f t="shared" si="2071"/>
        <v>Established</v>
      </c>
      <c r="N8849" s="2">
        <f t="shared" si="2072"/>
        <v>16</v>
      </c>
      <c r="O8849" t="s">
        <v>121</v>
      </c>
      <c r="P8849" t="s">
        <v>683</v>
      </c>
      <c r="Q8849" t="s">
        <v>28</v>
      </c>
      <c r="R8849" t="str">
        <f t="shared" si="2073"/>
        <v>Great</v>
      </c>
      <c r="S8849" t="str">
        <f t="shared" si="2074"/>
        <v>Great</v>
      </c>
      <c r="T8849" t="b">
        <f t="shared" si="2075"/>
        <v>1</v>
      </c>
      <c r="U8849" t="b">
        <f t="shared" si="2076"/>
        <v>1</v>
      </c>
      <c r="V8849" t="str">
        <f t="shared" si="2077"/>
        <v>Average Company</v>
      </c>
      <c r="W8849" t="str">
        <f t="shared" si="2078"/>
        <v>Don't Buy</v>
      </c>
      <c r="X8849" t="str">
        <f t="shared" si="2079"/>
        <v>Bombay Finance</v>
      </c>
      <c r="Z8849" t="str">
        <f t="shared" si="2080"/>
        <v>None</v>
      </c>
      <c r="AB8849" t="str">
        <f t="shared" si="2081"/>
        <v>1Million</v>
      </c>
    </row>
    <row r="8850" spans="1:28" x14ac:dyDescent="0.3">
      <c r="A8850">
        <v>8848</v>
      </c>
      <c r="B8850" t="s">
        <v>13938</v>
      </c>
      <c r="C8850" t="str">
        <f t="shared" si="2068"/>
        <v>Long</v>
      </c>
      <c r="D8850">
        <v>4</v>
      </c>
      <c r="F8850" s="1">
        <f t="shared" si="2067"/>
        <v>4</v>
      </c>
      <c r="G8850" s="1">
        <f t="shared" si="2069"/>
        <v>4</v>
      </c>
      <c r="H8850">
        <f t="shared" si="2070"/>
        <v>4</v>
      </c>
      <c r="I8850" t="s">
        <v>13935</v>
      </c>
      <c r="J8850" t="s">
        <v>22</v>
      </c>
      <c r="K8850" t="s">
        <v>11125</v>
      </c>
      <c r="L8850" t="str">
        <f t="shared" si="2071"/>
        <v>Established</v>
      </c>
      <c r="N8850" s="2">
        <f t="shared" si="2072"/>
        <v>16</v>
      </c>
      <c r="O8850" t="s">
        <v>121</v>
      </c>
      <c r="P8850" t="s">
        <v>1308</v>
      </c>
      <c r="Q8850" t="s">
        <v>44</v>
      </c>
      <c r="R8850" t="str">
        <f t="shared" si="2073"/>
        <v>Average</v>
      </c>
      <c r="S8850" t="str">
        <f t="shared" si="2074"/>
        <v xml:space="preserve"> </v>
      </c>
      <c r="T8850" t="b">
        <f t="shared" si="2075"/>
        <v>0</v>
      </c>
      <c r="U8850" t="b">
        <f t="shared" si="2076"/>
        <v>1</v>
      </c>
      <c r="V8850" t="str">
        <f t="shared" si="2077"/>
        <v>Average Company</v>
      </c>
      <c r="W8850" t="str">
        <f t="shared" si="2078"/>
        <v>Don't Buy</v>
      </c>
      <c r="X8850" t="str">
        <f t="shared" si="2079"/>
        <v>Not Known</v>
      </c>
      <c r="Z8850" t="str">
        <f t="shared" si="2080"/>
        <v>None</v>
      </c>
      <c r="AB8850" t="str">
        <f t="shared" si="2081"/>
        <v>0</v>
      </c>
    </row>
    <row r="8851" spans="1:28" x14ac:dyDescent="0.3">
      <c r="A8851">
        <v>8849</v>
      </c>
      <c r="B8851" t="s">
        <v>13939</v>
      </c>
      <c r="C8851" t="str">
        <f t="shared" si="2068"/>
        <v>Long</v>
      </c>
      <c r="D8851">
        <v>4.3</v>
      </c>
      <c r="F8851" s="1">
        <f t="shared" si="2067"/>
        <v>4.3</v>
      </c>
      <c r="G8851" s="1">
        <f t="shared" si="2069"/>
        <v>4.3</v>
      </c>
      <c r="H8851">
        <f t="shared" si="2070"/>
        <v>4.3</v>
      </c>
      <c r="I8851" t="s">
        <v>13935</v>
      </c>
      <c r="J8851" t="s">
        <v>22</v>
      </c>
      <c r="K8851" t="s">
        <v>8641</v>
      </c>
      <c r="L8851" t="str">
        <f t="shared" si="2071"/>
        <v>Established</v>
      </c>
      <c r="N8851" s="2">
        <f t="shared" si="2072"/>
        <v>55</v>
      </c>
      <c r="O8851" t="s">
        <v>43</v>
      </c>
      <c r="P8851" t="s">
        <v>683</v>
      </c>
      <c r="Q8851" t="s">
        <v>2258</v>
      </c>
      <c r="R8851" t="str">
        <f t="shared" si="2073"/>
        <v>Great</v>
      </c>
      <c r="S8851" t="str">
        <f t="shared" si="2074"/>
        <v>Great</v>
      </c>
      <c r="T8851" t="b">
        <f t="shared" si="2075"/>
        <v>1</v>
      </c>
      <c r="U8851" t="b">
        <f t="shared" si="2076"/>
        <v>1</v>
      </c>
      <c r="V8851" t="str">
        <f t="shared" si="2077"/>
        <v>Top Company</v>
      </c>
      <c r="W8851" t="str">
        <f t="shared" si="2078"/>
        <v>Don't Buy</v>
      </c>
      <c r="X8851" t="str">
        <f t="shared" si="2079"/>
        <v>Not Known</v>
      </c>
      <c r="Z8851" t="str">
        <f t="shared" si="2080"/>
        <v>None</v>
      </c>
      <c r="AB8851" t="str">
        <f t="shared" si="2081"/>
        <v>0</v>
      </c>
    </row>
    <row r="8852" spans="1:28" x14ac:dyDescent="0.3">
      <c r="A8852">
        <v>8850</v>
      </c>
      <c r="B8852" t="s">
        <v>13940</v>
      </c>
      <c r="C8852" t="str">
        <f t="shared" si="2068"/>
        <v>Long</v>
      </c>
      <c r="D8852">
        <v>3.4</v>
      </c>
      <c r="F8852" s="1">
        <f t="shared" si="2067"/>
        <v>3.4</v>
      </c>
      <c r="G8852" s="1">
        <f t="shared" si="2069"/>
        <v>3.4</v>
      </c>
      <c r="H8852">
        <f t="shared" si="2070"/>
        <v>3.4</v>
      </c>
      <c r="I8852" t="s">
        <v>13935</v>
      </c>
      <c r="J8852" t="s">
        <v>10</v>
      </c>
      <c r="K8852" t="s">
        <v>5442</v>
      </c>
      <c r="L8852" t="str">
        <f t="shared" si="2071"/>
        <v>Established</v>
      </c>
      <c r="N8852" s="2">
        <f t="shared" si="2072"/>
        <v>30</v>
      </c>
      <c r="O8852" t="s">
        <v>604</v>
      </c>
      <c r="P8852" t="s">
        <v>147</v>
      </c>
      <c r="Q8852" t="s">
        <v>85</v>
      </c>
      <c r="R8852" t="str">
        <f t="shared" si="2073"/>
        <v>Average</v>
      </c>
      <c r="S8852" t="str">
        <f t="shared" si="2074"/>
        <v xml:space="preserve"> </v>
      </c>
      <c r="T8852" t="b">
        <f t="shared" si="2075"/>
        <v>0</v>
      </c>
      <c r="U8852" t="b">
        <f t="shared" si="2076"/>
        <v>0</v>
      </c>
      <c r="V8852" t="str">
        <f t="shared" si="2077"/>
        <v>Average Company</v>
      </c>
      <c r="W8852" t="str">
        <f t="shared" si="2078"/>
        <v>Buy</v>
      </c>
      <c r="X8852" t="str">
        <f t="shared" si="2079"/>
        <v>Not Known</v>
      </c>
      <c r="Z8852" t="str">
        <f t="shared" si="2080"/>
        <v>None</v>
      </c>
      <c r="AB8852" t="str">
        <f t="shared" si="2081"/>
        <v>0</v>
      </c>
    </row>
    <row r="8853" spans="1:28" x14ac:dyDescent="0.3">
      <c r="A8853">
        <v>8851</v>
      </c>
      <c r="B8853" t="s">
        <v>13941</v>
      </c>
      <c r="C8853" t="str">
        <f t="shared" si="2068"/>
        <v>Long</v>
      </c>
      <c r="D8853">
        <v>3.9</v>
      </c>
      <c r="F8853" s="1">
        <f t="shared" ref="F8853:F8916" si="2082">IF(N8853&lt;10,IF(D8853+0.5&gt;5,5,D8853+0.5),D8853)</f>
        <v>3.9</v>
      </c>
      <c r="G8853" s="1">
        <f t="shared" si="2069"/>
        <v>3.9</v>
      </c>
      <c r="H8853">
        <f t="shared" si="2070"/>
        <v>3.9</v>
      </c>
      <c r="I8853" t="s">
        <v>13935</v>
      </c>
      <c r="J8853" t="s">
        <v>7004</v>
      </c>
      <c r="K8853" t="s">
        <v>258</v>
      </c>
      <c r="L8853" t="str">
        <f t="shared" si="2071"/>
        <v>Established</v>
      </c>
      <c r="N8853" s="2">
        <f t="shared" si="2072"/>
        <v>51</v>
      </c>
      <c r="O8853" t="s">
        <v>1308</v>
      </c>
      <c r="Q8853" t="s">
        <v>479</v>
      </c>
      <c r="R8853" t="str">
        <f t="shared" si="2073"/>
        <v>Average</v>
      </c>
      <c r="S8853" t="str">
        <f t="shared" si="2074"/>
        <v xml:space="preserve"> </v>
      </c>
      <c r="T8853" t="b">
        <f t="shared" si="2075"/>
        <v>0</v>
      </c>
      <c r="U8853" t="b">
        <f t="shared" si="2076"/>
        <v>1</v>
      </c>
      <c r="V8853" t="str">
        <f t="shared" si="2077"/>
        <v>Average Company</v>
      </c>
      <c r="W8853" t="str">
        <f t="shared" si="2078"/>
        <v>Don't Buy</v>
      </c>
      <c r="X8853" t="str">
        <f t="shared" si="2079"/>
        <v>Not Known</v>
      </c>
      <c r="Z8853" t="str">
        <f t="shared" si="2080"/>
        <v>None</v>
      </c>
      <c r="AB8853" t="str">
        <f t="shared" si="2081"/>
        <v>0</v>
      </c>
    </row>
    <row r="8854" spans="1:28" x14ac:dyDescent="0.3">
      <c r="A8854">
        <v>8852</v>
      </c>
      <c r="B8854" t="s">
        <v>13942</v>
      </c>
      <c r="C8854" t="str">
        <f t="shared" si="2068"/>
        <v>Long</v>
      </c>
      <c r="D8854">
        <v>4.3</v>
      </c>
      <c r="F8854" s="1">
        <f t="shared" si="2082"/>
        <v>4.3</v>
      </c>
      <c r="G8854" s="1">
        <f t="shared" si="2069"/>
        <v>4.3</v>
      </c>
      <c r="H8854">
        <f t="shared" si="2070"/>
        <v>4.3</v>
      </c>
      <c r="I8854" t="s">
        <v>13935</v>
      </c>
      <c r="J8854" t="s">
        <v>10</v>
      </c>
      <c r="K8854" t="s">
        <v>12633</v>
      </c>
      <c r="L8854" t="str">
        <f t="shared" si="2071"/>
        <v>Established</v>
      </c>
      <c r="N8854" s="2">
        <f t="shared" si="2072"/>
        <v>58</v>
      </c>
      <c r="O8854" t="s">
        <v>840</v>
      </c>
      <c r="P8854" t="s">
        <v>683</v>
      </c>
      <c r="Q8854" t="s">
        <v>533</v>
      </c>
      <c r="R8854" t="str">
        <f t="shared" si="2073"/>
        <v>Great</v>
      </c>
      <c r="S8854" t="str">
        <f t="shared" si="2074"/>
        <v>Great</v>
      </c>
      <c r="T8854" t="b">
        <f t="shared" si="2075"/>
        <v>1</v>
      </c>
      <c r="U8854" t="b">
        <f t="shared" si="2076"/>
        <v>1</v>
      </c>
      <c r="V8854" t="str">
        <f t="shared" si="2077"/>
        <v>Top Company</v>
      </c>
      <c r="W8854" t="str">
        <f t="shared" si="2078"/>
        <v>Don't Buy</v>
      </c>
      <c r="X8854" t="str">
        <f t="shared" si="2079"/>
        <v>Not Known</v>
      </c>
      <c r="Z8854" t="str">
        <f t="shared" si="2080"/>
        <v>None</v>
      </c>
      <c r="AB8854" t="str">
        <f t="shared" si="2081"/>
        <v>0</v>
      </c>
    </row>
    <row r="8855" spans="1:28" x14ac:dyDescent="0.3">
      <c r="A8855">
        <v>8853</v>
      </c>
      <c r="B8855" t="s">
        <v>13943</v>
      </c>
      <c r="C8855" t="str">
        <f t="shared" si="2068"/>
        <v>Long</v>
      </c>
      <c r="D8855">
        <v>4.4000000000000004</v>
      </c>
      <c r="F8855" s="1">
        <f t="shared" si="2082"/>
        <v>4.4000000000000004</v>
      </c>
      <c r="G8855" s="1">
        <f t="shared" si="2069"/>
        <v>4.4000000000000004</v>
      </c>
      <c r="H8855">
        <f t="shared" si="2070"/>
        <v>4.4000000000000004</v>
      </c>
      <c r="I8855" t="s">
        <v>13935</v>
      </c>
      <c r="J8855" t="s">
        <v>22</v>
      </c>
      <c r="K8855" t="s">
        <v>10200</v>
      </c>
      <c r="L8855" t="str">
        <f t="shared" si="2071"/>
        <v>Established</v>
      </c>
      <c r="N8855" s="2">
        <f t="shared" si="2072"/>
        <v>60</v>
      </c>
      <c r="O8855" t="s">
        <v>432</v>
      </c>
      <c r="P8855" t="s">
        <v>691</v>
      </c>
      <c r="Q8855" t="s">
        <v>254</v>
      </c>
      <c r="R8855" t="str">
        <f t="shared" si="2073"/>
        <v>Great</v>
      </c>
      <c r="S8855" t="str">
        <f t="shared" si="2074"/>
        <v>Great</v>
      </c>
      <c r="T8855" t="b">
        <f t="shared" si="2075"/>
        <v>1</v>
      </c>
      <c r="U8855" t="b">
        <f t="shared" si="2076"/>
        <v>1</v>
      </c>
      <c r="V8855" t="str">
        <f t="shared" si="2077"/>
        <v>Top Company</v>
      </c>
      <c r="W8855" t="str">
        <f t="shared" si="2078"/>
        <v>Don't Buy</v>
      </c>
      <c r="X8855" t="str">
        <f t="shared" si="2079"/>
        <v>Not Known</v>
      </c>
      <c r="Z8855" t="str">
        <f t="shared" si="2080"/>
        <v>None</v>
      </c>
      <c r="AB8855" t="str">
        <f t="shared" si="2081"/>
        <v>0</v>
      </c>
    </row>
    <row r="8856" spans="1:28" x14ac:dyDescent="0.3">
      <c r="A8856">
        <v>8854</v>
      </c>
      <c r="B8856" t="s">
        <v>13944</v>
      </c>
      <c r="C8856" t="str">
        <f t="shared" si="2068"/>
        <v>Long</v>
      </c>
      <c r="D8856">
        <v>4.2</v>
      </c>
      <c r="F8856" s="1">
        <f t="shared" si="2082"/>
        <v>4.2</v>
      </c>
      <c r="G8856" s="1">
        <f t="shared" si="2069"/>
        <v>4.2</v>
      </c>
      <c r="H8856">
        <f t="shared" si="2070"/>
        <v>4.2</v>
      </c>
      <c r="I8856" t="s">
        <v>13935</v>
      </c>
      <c r="J8856" t="s">
        <v>10</v>
      </c>
      <c r="K8856" t="s">
        <v>13945</v>
      </c>
      <c r="L8856" t="str">
        <f t="shared" si="2071"/>
        <v>Established</v>
      </c>
      <c r="N8856" s="2">
        <f t="shared" si="2072"/>
        <v>30</v>
      </c>
      <c r="O8856" t="s">
        <v>604</v>
      </c>
      <c r="P8856" t="s">
        <v>147</v>
      </c>
      <c r="Q8856" t="s">
        <v>523</v>
      </c>
      <c r="R8856" t="str">
        <f t="shared" si="2073"/>
        <v>Great</v>
      </c>
      <c r="S8856" t="str">
        <f t="shared" si="2074"/>
        <v>Great</v>
      </c>
      <c r="T8856" t="b">
        <f t="shared" si="2075"/>
        <v>1</v>
      </c>
      <c r="U8856" t="b">
        <f t="shared" si="2076"/>
        <v>1</v>
      </c>
      <c r="V8856" t="str">
        <f t="shared" si="2077"/>
        <v>Top Company</v>
      </c>
      <c r="W8856" t="str">
        <f t="shared" si="2078"/>
        <v>Don't Buy</v>
      </c>
      <c r="X8856" t="str">
        <f t="shared" si="2079"/>
        <v>Not Known</v>
      </c>
      <c r="Z8856" t="str">
        <f t="shared" si="2080"/>
        <v>None</v>
      </c>
      <c r="AB8856" t="str">
        <f t="shared" si="2081"/>
        <v>0</v>
      </c>
    </row>
    <row r="8857" spans="1:28" x14ac:dyDescent="0.3">
      <c r="A8857">
        <v>8855</v>
      </c>
      <c r="B8857" t="s">
        <v>13946</v>
      </c>
      <c r="C8857" t="str">
        <f t="shared" si="2068"/>
        <v>Long</v>
      </c>
      <c r="D8857">
        <v>3.3</v>
      </c>
      <c r="F8857" s="1">
        <f t="shared" si="2082"/>
        <v>3.3</v>
      </c>
      <c r="G8857" s="1">
        <f t="shared" si="2069"/>
        <v>3.3</v>
      </c>
      <c r="H8857">
        <f t="shared" si="2070"/>
        <v>3.3</v>
      </c>
      <c r="I8857" t="s">
        <v>13935</v>
      </c>
      <c r="J8857" t="s">
        <v>22</v>
      </c>
      <c r="K8857" t="s">
        <v>5610</v>
      </c>
      <c r="L8857" t="str">
        <f t="shared" si="2071"/>
        <v>Established</v>
      </c>
      <c r="N8857" s="2">
        <f t="shared" si="2072"/>
        <v>10</v>
      </c>
      <c r="O8857" t="s">
        <v>234</v>
      </c>
      <c r="P8857" t="s">
        <v>683</v>
      </c>
      <c r="Q8857" t="s">
        <v>28</v>
      </c>
      <c r="R8857" t="str">
        <f t="shared" si="2073"/>
        <v>Average</v>
      </c>
      <c r="S8857" t="str">
        <f t="shared" si="2074"/>
        <v xml:space="preserve"> </v>
      </c>
      <c r="T8857" t="b">
        <f t="shared" si="2075"/>
        <v>0</v>
      </c>
      <c r="U8857" t="b">
        <f t="shared" si="2076"/>
        <v>0</v>
      </c>
      <c r="V8857" t="str">
        <f t="shared" si="2077"/>
        <v>Average Company</v>
      </c>
      <c r="W8857" t="str">
        <f t="shared" si="2078"/>
        <v>Buy</v>
      </c>
      <c r="X8857" t="str">
        <f t="shared" si="2079"/>
        <v>Not Known</v>
      </c>
      <c r="Z8857" t="str">
        <f t="shared" si="2080"/>
        <v>None</v>
      </c>
      <c r="AB8857" t="str">
        <f t="shared" si="2081"/>
        <v>500K</v>
      </c>
    </row>
    <row r="8858" spans="1:28" x14ac:dyDescent="0.3">
      <c r="A8858">
        <v>8856</v>
      </c>
      <c r="B8858" t="s">
        <v>13947</v>
      </c>
      <c r="C8858" t="str">
        <f t="shared" si="2068"/>
        <v>Long</v>
      </c>
      <c r="D8858">
        <v>3.8</v>
      </c>
      <c r="F8858" s="1">
        <f t="shared" si="2082"/>
        <v>3.8</v>
      </c>
      <c r="G8858" s="1">
        <f t="shared" si="2069"/>
        <v>3.8</v>
      </c>
      <c r="H8858">
        <f t="shared" si="2070"/>
        <v>3.8</v>
      </c>
      <c r="I8858" t="s">
        <v>13935</v>
      </c>
      <c r="J8858" t="s">
        <v>10</v>
      </c>
      <c r="K8858" t="s">
        <v>3053</v>
      </c>
      <c r="L8858" t="str">
        <f t="shared" si="2071"/>
        <v>Established</v>
      </c>
      <c r="N8858" s="2">
        <f t="shared" si="2072"/>
        <v>41</v>
      </c>
      <c r="O8858" t="s">
        <v>39</v>
      </c>
      <c r="P8858" t="s">
        <v>683</v>
      </c>
      <c r="Q8858" t="s">
        <v>1024</v>
      </c>
      <c r="R8858" t="str">
        <f t="shared" si="2073"/>
        <v>Average</v>
      </c>
      <c r="S8858" t="str">
        <f t="shared" si="2074"/>
        <v xml:space="preserve"> </v>
      </c>
      <c r="T8858" t="b">
        <f t="shared" si="2075"/>
        <v>0</v>
      </c>
      <c r="U8858" t="b">
        <f t="shared" si="2076"/>
        <v>1</v>
      </c>
      <c r="V8858" t="str">
        <f t="shared" si="2077"/>
        <v>Average Company</v>
      </c>
      <c r="W8858" t="str">
        <f t="shared" si="2078"/>
        <v>Don't Buy</v>
      </c>
      <c r="X8858" t="str">
        <f t="shared" si="2079"/>
        <v>Not Known</v>
      </c>
      <c r="Z8858" t="str">
        <f t="shared" si="2080"/>
        <v>None</v>
      </c>
      <c r="AB8858" t="str">
        <f t="shared" si="2081"/>
        <v>0</v>
      </c>
    </row>
    <row r="8859" spans="1:28" x14ac:dyDescent="0.3">
      <c r="A8859">
        <v>8857</v>
      </c>
      <c r="B8859" t="s">
        <v>13948</v>
      </c>
      <c r="C8859" t="str">
        <f t="shared" si="2068"/>
        <v>Short</v>
      </c>
      <c r="D8859">
        <v>4.4000000000000004</v>
      </c>
      <c r="F8859" s="1">
        <f t="shared" si="2082"/>
        <v>4.4000000000000004</v>
      </c>
      <c r="G8859" s="1">
        <f t="shared" si="2069"/>
        <v>4.4000000000000004</v>
      </c>
      <c r="H8859">
        <f t="shared" si="2070"/>
        <v>4.4000000000000004</v>
      </c>
      <c r="I8859" t="s">
        <v>13935</v>
      </c>
      <c r="J8859" t="s">
        <v>22</v>
      </c>
      <c r="K8859" t="s">
        <v>4459</v>
      </c>
      <c r="L8859" t="str">
        <f t="shared" si="2071"/>
        <v>Established</v>
      </c>
      <c r="N8859" s="2">
        <f t="shared" si="2072"/>
        <v>17</v>
      </c>
      <c r="O8859" t="s">
        <v>9150</v>
      </c>
      <c r="P8859" t="s">
        <v>274</v>
      </c>
      <c r="Q8859" t="s">
        <v>44</v>
      </c>
      <c r="R8859" t="str">
        <f t="shared" si="2073"/>
        <v>Great</v>
      </c>
      <c r="S8859" t="str">
        <f t="shared" si="2074"/>
        <v>Great</v>
      </c>
      <c r="T8859" t="b">
        <f t="shared" si="2075"/>
        <v>1</v>
      </c>
      <c r="U8859" t="b">
        <f t="shared" si="2076"/>
        <v>1</v>
      </c>
      <c r="V8859" t="str">
        <f t="shared" si="2077"/>
        <v>Average Company</v>
      </c>
      <c r="W8859" t="str">
        <f t="shared" si="2078"/>
        <v>Don't Buy</v>
      </c>
      <c r="X8859" t="str">
        <f t="shared" si="2079"/>
        <v>Not Known</v>
      </c>
      <c r="Z8859" t="str">
        <f t="shared" si="2080"/>
        <v>None</v>
      </c>
      <c r="AB8859" t="str">
        <f t="shared" si="2081"/>
        <v>0</v>
      </c>
    </row>
    <row r="8860" spans="1:28" x14ac:dyDescent="0.3">
      <c r="A8860">
        <v>8858</v>
      </c>
      <c r="B8860" t="s">
        <v>13949</v>
      </c>
      <c r="C8860" t="str">
        <f t="shared" si="2068"/>
        <v>Long</v>
      </c>
      <c r="D8860">
        <v>4.3</v>
      </c>
      <c r="F8860" s="1">
        <f t="shared" si="2082"/>
        <v>4.3</v>
      </c>
      <c r="G8860" s="1">
        <f t="shared" si="2069"/>
        <v>4.3</v>
      </c>
      <c r="H8860">
        <f t="shared" si="2070"/>
        <v>4.3</v>
      </c>
      <c r="I8860" t="s">
        <v>13935</v>
      </c>
      <c r="J8860" t="s">
        <v>22</v>
      </c>
      <c r="K8860" t="s">
        <v>12001</v>
      </c>
      <c r="L8860" t="str">
        <f t="shared" si="2071"/>
        <v>Established</v>
      </c>
      <c r="N8860" s="2">
        <f t="shared" si="2072"/>
        <v>15</v>
      </c>
      <c r="O8860" t="s">
        <v>84</v>
      </c>
      <c r="P8860" t="s">
        <v>1308</v>
      </c>
      <c r="Q8860" t="s">
        <v>44</v>
      </c>
      <c r="R8860" t="str">
        <f t="shared" si="2073"/>
        <v>Great</v>
      </c>
      <c r="S8860" t="str">
        <f t="shared" si="2074"/>
        <v>Great</v>
      </c>
      <c r="T8860" t="b">
        <f t="shared" si="2075"/>
        <v>1</v>
      </c>
      <c r="U8860" t="b">
        <f t="shared" si="2076"/>
        <v>1</v>
      </c>
      <c r="V8860" t="str">
        <f t="shared" si="2077"/>
        <v>Average Company</v>
      </c>
      <c r="W8860" t="str">
        <f t="shared" si="2078"/>
        <v>Don't Buy</v>
      </c>
      <c r="X8860" t="str">
        <f t="shared" si="2079"/>
        <v>Not Known</v>
      </c>
      <c r="Z8860" t="str">
        <f t="shared" si="2080"/>
        <v>None</v>
      </c>
      <c r="AB8860" t="str">
        <f t="shared" si="2081"/>
        <v>0</v>
      </c>
    </row>
    <row r="8861" spans="1:28" x14ac:dyDescent="0.3">
      <c r="A8861">
        <v>8859</v>
      </c>
      <c r="B8861" t="s">
        <v>13950</v>
      </c>
      <c r="C8861" t="str">
        <f t="shared" si="2068"/>
        <v>Short</v>
      </c>
      <c r="D8861">
        <v>4.4000000000000004</v>
      </c>
      <c r="F8861" s="1">
        <f t="shared" si="2082"/>
        <v>4.4000000000000004</v>
      </c>
      <c r="G8861" s="1">
        <f t="shared" si="2069"/>
        <v>4.4000000000000004</v>
      </c>
      <c r="H8861">
        <f t="shared" si="2070"/>
        <v>4.4000000000000004</v>
      </c>
      <c r="I8861" t="s">
        <v>13935</v>
      </c>
      <c r="J8861" t="s">
        <v>22</v>
      </c>
      <c r="K8861" t="s">
        <v>13951</v>
      </c>
      <c r="L8861" t="str">
        <f t="shared" si="2071"/>
        <v>Established</v>
      </c>
      <c r="N8861" s="2">
        <f t="shared" si="2072"/>
        <v>13</v>
      </c>
      <c r="O8861" t="s">
        <v>488</v>
      </c>
      <c r="P8861" t="s">
        <v>683</v>
      </c>
      <c r="Q8861" t="s">
        <v>19</v>
      </c>
      <c r="R8861" t="str">
        <f t="shared" si="2073"/>
        <v>Great</v>
      </c>
      <c r="S8861" t="str">
        <f t="shared" si="2074"/>
        <v>Great</v>
      </c>
      <c r="T8861" t="b">
        <f t="shared" si="2075"/>
        <v>1</v>
      </c>
      <c r="U8861" t="b">
        <f t="shared" si="2076"/>
        <v>1</v>
      </c>
      <c r="V8861" t="str">
        <f t="shared" si="2077"/>
        <v>Average Company</v>
      </c>
      <c r="W8861" t="str">
        <f t="shared" si="2078"/>
        <v>Buy</v>
      </c>
      <c r="X8861" t="str">
        <f t="shared" si="2079"/>
        <v>Not Known</v>
      </c>
      <c r="Z8861" t="str">
        <f t="shared" si="2080"/>
        <v>None</v>
      </c>
      <c r="AB8861" t="str">
        <f t="shared" si="2081"/>
        <v>1Million</v>
      </c>
    </row>
    <row r="8862" spans="1:28" x14ac:dyDescent="0.3">
      <c r="A8862">
        <v>8860</v>
      </c>
      <c r="B8862" t="s">
        <v>13952</v>
      </c>
      <c r="C8862" t="str">
        <f t="shared" si="2068"/>
        <v>Long</v>
      </c>
      <c r="D8862">
        <v>3.1</v>
      </c>
      <c r="F8862" s="1">
        <f t="shared" si="2082"/>
        <v>3.1</v>
      </c>
      <c r="G8862" s="1">
        <f t="shared" si="2069"/>
        <v>3.1</v>
      </c>
      <c r="H8862">
        <f t="shared" si="2070"/>
        <v>3.1</v>
      </c>
      <c r="I8862" t="s">
        <v>13935</v>
      </c>
      <c r="J8862" t="s">
        <v>22</v>
      </c>
      <c r="K8862" t="s">
        <v>7004</v>
      </c>
      <c r="L8862" t="str">
        <f t="shared" si="2071"/>
        <v>Established</v>
      </c>
      <c r="N8862" s="2">
        <f t="shared" si="2072"/>
        <v>29</v>
      </c>
      <c r="O8862" t="s">
        <v>62</v>
      </c>
      <c r="P8862" t="s">
        <v>1703</v>
      </c>
      <c r="Q8862" t="s">
        <v>117</v>
      </c>
      <c r="R8862" t="str">
        <f t="shared" si="2073"/>
        <v>Average</v>
      </c>
      <c r="S8862" t="str">
        <f t="shared" si="2074"/>
        <v xml:space="preserve"> </v>
      </c>
      <c r="T8862" t="b">
        <f t="shared" si="2075"/>
        <v>0</v>
      </c>
      <c r="U8862" t="b">
        <f t="shared" si="2076"/>
        <v>0</v>
      </c>
      <c r="V8862" t="str">
        <f t="shared" si="2077"/>
        <v>Average Company</v>
      </c>
      <c r="W8862" t="str">
        <f t="shared" si="2078"/>
        <v>Don't Buy</v>
      </c>
      <c r="X8862" t="str">
        <f t="shared" si="2079"/>
        <v>Not Known</v>
      </c>
      <c r="Z8862" t="str">
        <f t="shared" si="2080"/>
        <v>None</v>
      </c>
      <c r="AB8862" t="str">
        <f t="shared" si="2081"/>
        <v>0</v>
      </c>
    </row>
    <row r="8863" spans="1:28" x14ac:dyDescent="0.3">
      <c r="A8863">
        <v>8861</v>
      </c>
      <c r="B8863" t="s">
        <v>13953</v>
      </c>
      <c r="C8863" t="str">
        <f t="shared" si="2068"/>
        <v>Long</v>
      </c>
      <c r="D8863">
        <v>3.7</v>
      </c>
      <c r="F8863" s="1">
        <f t="shared" si="2082"/>
        <v>3.7</v>
      </c>
      <c r="G8863" s="1">
        <f t="shared" si="2069"/>
        <v>3.7</v>
      </c>
      <c r="H8863">
        <f t="shared" si="2070"/>
        <v>3.7</v>
      </c>
      <c r="I8863" t="s">
        <v>13935</v>
      </c>
      <c r="J8863" t="s">
        <v>10</v>
      </c>
      <c r="K8863" t="s">
        <v>13954</v>
      </c>
      <c r="L8863" t="str">
        <f t="shared" si="2071"/>
        <v>Established</v>
      </c>
      <c r="N8863" s="2">
        <f t="shared" si="2072"/>
        <v>33</v>
      </c>
      <c r="O8863" t="s">
        <v>18</v>
      </c>
      <c r="P8863" t="s">
        <v>691</v>
      </c>
      <c r="Q8863" t="s">
        <v>1957</v>
      </c>
      <c r="R8863" t="str">
        <f t="shared" si="2073"/>
        <v>Average</v>
      </c>
      <c r="S8863" t="str">
        <f t="shared" si="2074"/>
        <v xml:space="preserve"> </v>
      </c>
      <c r="T8863" t="b">
        <f t="shared" si="2075"/>
        <v>0</v>
      </c>
      <c r="U8863" t="b">
        <f t="shared" si="2076"/>
        <v>1</v>
      </c>
      <c r="V8863" t="str">
        <f t="shared" si="2077"/>
        <v>Average Company</v>
      </c>
      <c r="W8863" t="str">
        <f t="shared" si="2078"/>
        <v>Don't Buy</v>
      </c>
      <c r="X8863" t="str">
        <f t="shared" si="2079"/>
        <v>Not Known</v>
      </c>
      <c r="Z8863" t="str">
        <f t="shared" si="2080"/>
        <v>None</v>
      </c>
      <c r="AB8863" t="str">
        <f t="shared" si="2081"/>
        <v>0</v>
      </c>
    </row>
    <row r="8864" spans="1:28" x14ac:dyDescent="0.3">
      <c r="A8864">
        <v>8862</v>
      </c>
      <c r="B8864" t="s">
        <v>13955</v>
      </c>
      <c r="C8864" t="str">
        <f t="shared" si="2068"/>
        <v>Long</v>
      </c>
      <c r="D8864">
        <v>3.7</v>
      </c>
      <c r="F8864" s="1">
        <f t="shared" si="2082"/>
        <v>3.7</v>
      </c>
      <c r="G8864" s="1">
        <f t="shared" si="2069"/>
        <v>3.7</v>
      </c>
      <c r="H8864">
        <f t="shared" si="2070"/>
        <v>3.7</v>
      </c>
      <c r="I8864" t="s">
        <v>13935</v>
      </c>
      <c r="J8864" t="s">
        <v>22</v>
      </c>
      <c r="K8864" t="s">
        <v>13956</v>
      </c>
      <c r="L8864" t="str">
        <f t="shared" si="2071"/>
        <v>Established</v>
      </c>
      <c r="N8864" s="2">
        <f t="shared" si="2072"/>
        <v>11</v>
      </c>
      <c r="O8864" t="s">
        <v>146</v>
      </c>
      <c r="P8864" t="s">
        <v>1308</v>
      </c>
      <c r="Q8864" t="s">
        <v>284</v>
      </c>
      <c r="R8864" t="str">
        <f t="shared" si="2073"/>
        <v>Average</v>
      </c>
      <c r="S8864" t="str">
        <f t="shared" si="2074"/>
        <v xml:space="preserve"> </v>
      </c>
      <c r="T8864" t="b">
        <f t="shared" si="2075"/>
        <v>0</v>
      </c>
      <c r="U8864" t="b">
        <f t="shared" si="2076"/>
        <v>1</v>
      </c>
      <c r="V8864" t="str">
        <f t="shared" si="2077"/>
        <v>Average Company</v>
      </c>
      <c r="W8864" t="str">
        <f t="shared" si="2078"/>
        <v>Don't Buy</v>
      </c>
      <c r="X8864" t="str">
        <f t="shared" si="2079"/>
        <v>Not Known</v>
      </c>
      <c r="Z8864" t="str">
        <f t="shared" si="2080"/>
        <v>None</v>
      </c>
      <c r="AB8864" t="str">
        <f t="shared" si="2081"/>
        <v>0</v>
      </c>
    </row>
    <row r="8865" spans="1:28" x14ac:dyDescent="0.3">
      <c r="A8865">
        <v>8863</v>
      </c>
      <c r="B8865" t="s">
        <v>13957</v>
      </c>
      <c r="C8865" t="str">
        <f t="shared" si="2068"/>
        <v>Long</v>
      </c>
      <c r="D8865">
        <v>2.8</v>
      </c>
      <c r="F8865" s="1">
        <f t="shared" si="2082"/>
        <v>3.3</v>
      </c>
      <c r="G8865" s="1">
        <f t="shared" si="2069"/>
        <v>3.3</v>
      </c>
      <c r="H8865">
        <f t="shared" si="2070"/>
        <v>2.9</v>
      </c>
      <c r="I8865" t="s">
        <v>13935</v>
      </c>
      <c r="J8865" t="s">
        <v>22</v>
      </c>
      <c r="K8865" t="s">
        <v>7004</v>
      </c>
      <c r="L8865" t="str">
        <f t="shared" si="2071"/>
        <v>Startup</v>
      </c>
      <c r="N8865" s="2">
        <f t="shared" si="2072"/>
        <v>7</v>
      </c>
      <c r="O8865" t="s">
        <v>318</v>
      </c>
      <c r="P8865" t="s">
        <v>1308</v>
      </c>
      <c r="Q8865" t="s">
        <v>523</v>
      </c>
      <c r="R8865" t="str">
        <f t="shared" si="2073"/>
        <v>Average</v>
      </c>
      <c r="S8865" t="str">
        <f t="shared" si="2074"/>
        <v xml:space="preserve"> </v>
      </c>
      <c r="T8865" t="b">
        <f t="shared" si="2075"/>
        <v>0</v>
      </c>
      <c r="U8865" t="b">
        <f t="shared" si="2076"/>
        <v>1</v>
      </c>
      <c r="V8865" t="str">
        <f t="shared" si="2077"/>
        <v>Average Company</v>
      </c>
      <c r="W8865" t="str">
        <f t="shared" si="2078"/>
        <v>Don't Buy</v>
      </c>
      <c r="X8865" t="str">
        <f t="shared" si="2079"/>
        <v>Not Known</v>
      </c>
      <c r="Z8865" t="str">
        <f t="shared" si="2080"/>
        <v>None</v>
      </c>
      <c r="AB8865" t="str">
        <f t="shared" si="2081"/>
        <v>0</v>
      </c>
    </row>
    <row r="8866" spans="1:28" x14ac:dyDescent="0.3">
      <c r="A8866">
        <v>8864</v>
      </c>
      <c r="B8866" t="s">
        <v>13958</v>
      </c>
      <c r="C8866" t="str">
        <f t="shared" si="2068"/>
        <v>Long</v>
      </c>
      <c r="D8866">
        <v>2.7</v>
      </c>
      <c r="F8866" s="1">
        <f t="shared" si="2082"/>
        <v>2.7</v>
      </c>
      <c r="G8866" s="1">
        <f t="shared" si="2069"/>
        <v>2.7</v>
      </c>
      <c r="H8866">
        <f t="shared" si="2070"/>
        <v>2.7</v>
      </c>
      <c r="I8866" t="s">
        <v>13935</v>
      </c>
      <c r="J8866" t="s">
        <v>22</v>
      </c>
      <c r="K8866" t="s">
        <v>10317</v>
      </c>
      <c r="L8866" t="str">
        <f t="shared" si="2071"/>
        <v>Established</v>
      </c>
      <c r="N8866" s="2">
        <f t="shared" si="2072"/>
        <v>12</v>
      </c>
      <c r="O8866" t="s">
        <v>267</v>
      </c>
      <c r="P8866" t="s">
        <v>75</v>
      </c>
      <c r="Q8866" t="s">
        <v>117</v>
      </c>
      <c r="R8866" t="str">
        <f t="shared" si="2073"/>
        <v>Average</v>
      </c>
      <c r="S8866" t="str">
        <f t="shared" si="2074"/>
        <v xml:space="preserve"> </v>
      </c>
      <c r="T8866" t="b">
        <f t="shared" si="2075"/>
        <v>0</v>
      </c>
      <c r="U8866" t="b">
        <f t="shared" si="2076"/>
        <v>0</v>
      </c>
      <c r="V8866" t="str">
        <f t="shared" si="2077"/>
        <v>Average Company</v>
      </c>
      <c r="W8866" t="str">
        <f t="shared" si="2078"/>
        <v>Don't Buy</v>
      </c>
      <c r="X8866" t="str">
        <f t="shared" si="2079"/>
        <v>Not Known</v>
      </c>
      <c r="Z8866" t="str">
        <f t="shared" si="2080"/>
        <v>None</v>
      </c>
      <c r="AB8866" t="str">
        <f t="shared" si="2081"/>
        <v>0</v>
      </c>
    </row>
    <row r="8867" spans="1:28" x14ac:dyDescent="0.3">
      <c r="A8867">
        <v>8865</v>
      </c>
      <c r="B8867" t="s">
        <v>13959</v>
      </c>
      <c r="C8867" t="str">
        <f t="shared" si="2068"/>
        <v>Long</v>
      </c>
      <c r="D8867">
        <v>4.3</v>
      </c>
      <c r="F8867" s="1">
        <f t="shared" si="2082"/>
        <v>4.3</v>
      </c>
      <c r="G8867" s="1">
        <f t="shared" si="2069"/>
        <v>4.3</v>
      </c>
      <c r="H8867">
        <f t="shared" si="2070"/>
        <v>4.3</v>
      </c>
      <c r="I8867" t="s">
        <v>13935</v>
      </c>
      <c r="J8867" t="s">
        <v>22</v>
      </c>
      <c r="K8867" t="s">
        <v>13960</v>
      </c>
      <c r="L8867" t="str">
        <f t="shared" si="2071"/>
        <v>Established</v>
      </c>
      <c r="N8867" s="2">
        <f t="shared" si="2072"/>
        <v>12</v>
      </c>
      <c r="O8867" t="s">
        <v>267</v>
      </c>
      <c r="P8867" t="s">
        <v>1261</v>
      </c>
      <c r="Q8867" t="s">
        <v>50</v>
      </c>
      <c r="R8867" t="str">
        <f t="shared" si="2073"/>
        <v>Great</v>
      </c>
      <c r="S8867" t="str">
        <f t="shared" si="2074"/>
        <v>Great</v>
      </c>
      <c r="T8867" t="b">
        <f t="shared" si="2075"/>
        <v>1</v>
      </c>
      <c r="U8867" t="b">
        <f t="shared" si="2076"/>
        <v>1</v>
      </c>
      <c r="V8867" t="str">
        <f t="shared" si="2077"/>
        <v>Average Company</v>
      </c>
      <c r="W8867" t="str">
        <f t="shared" si="2078"/>
        <v>Don't Buy</v>
      </c>
      <c r="X8867" t="str">
        <f t="shared" si="2079"/>
        <v>Not Known</v>
      </c>
      <c r="Z8867" t="str">
        <f t="shared" si="2080"/>
        <v>None</v>
      </c>
      <c r="AB8867" t="str">
        <f t="shared" si="2081"/>
        <v>0</v>
      </c>
    </row>
    <row r="8868" spans="1:28" x14ac:dyDescent="0.3">
      <c r="A8868">
        <v>8866</v>
      </c>
      <c r="B8868" t="s">
        <v>13961</v>
      </c>
      <c r="C8868" t="str">
        <f t="shared" si="2068"/>
        <v>Short</v>
      </c>
      <c r="D8868">
        <v>4.5</v>
      </c>
      <c r="F8868" s="1">
        <f t="shared" si="2082"/>
        <v>4.5</v>
      </c>
      <c r="G8868" s="1">
        <f t="shared" si="2069"/>
        <v>4.5</v>
      </c>
      <c r="H8868">
        <f t="shared" si="2070"/>
        <v>4.5</v>
      </c>
      <c r="I8868" t="s">
        <v>13935</v>
      </c>
      <c r="J8868" t="s">
        <v>10</v>
      </c>
      <c r="K8868" t="s">
        <v>13962</v>
      </c>
      <c r="L8868" t="str">
        <f t="shared" si="2071"/>
        <v>Established</v>
      </c>
      <c r="N8868" s="2">
        <f t="shared" si="2072"/>
        <v>90</v>
      </c>
      <c r="O8868" t="s">
        <v>586</v>
      </c>
      <c r="P8868" t="s">
        <v>147</v>
      </c>
      <c r="Q8868" t="s">
        <v>28</v>
      </c>
      <c r="R8868" t="str">
        <f t="shared" si="2073"/>
        <v>Great</v>
      </c>
      <c r="S8868" t="str">
        <f t="shared" si="2074"/>
        <v>Great</v>
      </c>
      <c r="T8868" t="b">
        <f t="shared" si="2075"/>
        <v>1</v>
      </c>
      <c r="U8868" t="b">
        <f t="shared" si="2076"/>
        <v>1</v>
      </c>
      <c r="V8868" t="str">
        <f t="shared" si="2077"/>
        <v>Top Company</v>
      </c>
      <c r="W8868" t="str">
        <f t="shared" si="2078"/>
        <v>Buy</v>
      </c>
      <c r="X8868" t="str">
        <f t="shared" si="2079"/>
        <v>Not Known</v>
      </c>
      <c r="Z8868" t="str">
        <f t="shared" si="2080"/>
        <v>None</v>
      </c>
      <c r="AB8868" t="str">
        <f t="shared" si="2081"/>
        <v>1Million</v>
      </c>
    </row>
    <row r="8869" spans="1:28" x14ac:dyDescent="0.3">
      <c r="A8869">
        <v>8867</v>
      </c>
      <c r="B8869" t="s">
        <v>13963</v>
      </c>
      <c r="C8869" t="str">
        <f t="shared" si="2068"/>
        <v>Long</v>
      </c>
      <c r="D8869">
        <v>3.9</v>
      </c>
      <c r="F8869" s="1">
        <f t="shared" si="2082"/>
        <v>3.9</v>
      </c>
      <c r="G8869" s="1">
        <f t="shared" si="2069"/>
        <v>3.9</v>
      </c>
      <c r="H8869">
        <f t="shared" si="2070"/>
        <v>3.9</v>
      </c>
      <c r="I8869" t="s">
        <v>13935</v>
      </c>
      <c r="J8869" t="s">
        <v>22</v>
      </c>
      <c r="K8869" t="s">
        <v>8719</v>
      </c>
      <c r="L8869" t="str">
        <f t="shared" si="2071"/>
        <v>Established</v>
      </c>
      <c r="N8869" s="2">
        <f t="shared" si="2072"/>
        <v>21</v>
      </c>
      <c r="O8869" t="s">
        <v>321</v>
      </c>
      <c r="P8869" t="s">
        <v>691</v>
      </c>
      <c r="Q8869" t="s">
        <v>378</v>
      </c>
      <c r="R8869" t="str">
        <f t="shared" si="2073"/>
        <v>Average</v>
      </c>
      <c r="S8869" t="str">
        <f t="shared" si="2074"/>
        <v xml:space="preserve"> </v>
      </c>
      <c r="T8869" t="b">
        <f t="shared" si="2075"/>
        <v>0</v>
      </c>
      <c r="U8869" t="b">
        <f t="shared" si="2076"/>
        <v>1</v>
      </c>
      <c r="V8869" t="str">
        <f t="shared" si="2077"/>
        <v>Average Company</v>
      </c>
      <c r="W8869" t="str">
        <f t="shared" si="2078"/>
        <v>Don't Buy</v>
      </c>
      <c r="X8869" t="str">
        <f t="shared" si="2079"/>
        <v>Not Known</v>
      </c>
      <c r="Z8869" t="str">
        <f t="shared" si="2080"/>
        <v>None</v>
      </c>
      <c r="AB8869" t="str">
        <f t="shared" si="2081"/>
        <v>0</v>
      </c>
    </row>
    <row r="8870" spans="1:28" x14ac:dyDescent="0.3">
      <c r="A8870">
        <v>8868</v>
      </c>
      <c r="B8870" t="s">
        <v>13964</v>
      </c>
      <c r="C8870" t="str">
        <f t="shared" si="2068"/>
        <v>Long</v>
      </c>
      <c r="D8870">
        <v>3.4</v>
      </c>
      <c r="F8870" s="1">
        <f t="shared" si="2082"/>
        <v>3.4</v>
      </c>
      <c r="G8870" s="1">
        <f t="shared" si="2069"/>
        <v>3.4</v>
      </c>
      <c r="H8870">
        <f t="shared" si="2070"/>
        <v>3.4</v>
      </c>
      <c r="I8870" t="s">
        <v>13935</v>
      </c>
      <c r="J8870" t="s">
        <v>22</v>
      </c>
      <c r="K8870" t="s">
        <v>9654</v>
      </c>
      <c r="L8870" t="str">
        <f t="shared" si="2071"/>
        <v>Established</v>
      </c>
      <c r="N8870" s="2">
        <f t="shared" si="2072"/>
        <v>11</v>
      </c>
      <c r="O8870" t="s">
        <v>146</v>
      </c>
      <c r="P8870" t="s">
        <v>1308</v>
      </c>
      <c r="Q8870" t="s">
        <v>19</v>
      </c>
      <c r="R8870" t="str">
        <f t="shared" si="2073"/>
        <v>Average</v>
      </c>
      <c r="S8870" t="str">
        <f t="shared" si="2074"/>
        <v xml:space="preserve"> </v>
      </c>
      <c r="T8870" t="b">
        <f t="shared" si="2075"/>
        <v>0</v>
      </c>
      <c r="U8870" t="b">
        <f t="shared" si="2076"/>
        <v>0</v>
      </c>
      <c r="V8870" t="str">
        <f t="shared" si="2077"/>
        <v>Average Company</v>
      </c>
      <c r="W8870" t="str">
        <f t="shared" si="2078"/>
        <v>Don't Buy</v>
      </c>
      <c r="X8870" t="str">
        <f t="shared" si="2079"/>
        <v>Not Known</v>
      </c>
      <c r="Z8870" t="str">
        <f t="shared" si="2080"/>
        <v>None</v>
      </c>
      <c r="AB8870" t="str">
        <f t="shared" si="2081"/>
        <v>500K</v>
      </c>
    </row>
    <row r="8871" spans="1:28" x14ac:dyDescent="0.3">
      <c r="A8871">
        <v>8869</v>
      </c>
      <c r="B8871" t="s">
        <v>13965</v>
      </c>
      <c r="C8871" t="str">
        <f t="shared" si="2068"/>
        <v>Long</v>
      </c>
      <c r="D8871">
        <v>4</v>
      </c>
      <c r="F8871" s="1">
        <f t="shared" si="2082"/>
        <v>4</v>
      </c>
      <c r="G8871" s="1">
        <f t="shared" si="2069"/>
        <v>4</v>
      </c>
      <c r="H8871">
        <f t="shared" si="2070"/>
        <v>4</v>
      </c>
      <c r="I8871" t="s">
        <v>13935</v>
      </c>
      <c r="J8871" t="s">
        <v>22</v>
      </c>
      <c r="K8871" t="s">
        <v>13966</v>
      </c>
      <c r="L8871" t="str">
        <f t="shared" si="2071"/>
        <v>Established</v>
      </c>
      <c r="N8871" s="2">
        <f t="shared" si="2072"/>
        <v>31</v>
      </c>
      <c r="O8871" t="s">
        <v>58</v>
      </c>
      <c r="P8871" t="s">
        <v>691</v>
      </c>
      <c r="Q8871" t="s">
        <v>19</v>
      </c>
      <c r="R8871" t="str">
        <f t="shared" si="2073"/>
        <v>Average</v>
      </c>
      <c r="S8871" t="str">
        <f t="shared" si="2074"/>
        <v xml:space="preserve"> </v>
      </c>
      <c r="T8871" t="b">
        <f t="shared" si="2075"/>
        <v>0</v>
      </c>
      <c r="U8871" t="b">
        <f t="shared" si="2076"/>
        <v>1</v>
      </c>
      <c r="V8871" t="str">
        <f t="shared" si="2077"/>
        <v>Average Company</v>
      </c>
      <c r="W8871" t="str">
        <f t="shared" si="2078"/>
        <v>Don't Buy</v>
      </c>
      <c r="X8871" t="str">
        <f t="shared" si="2079"/>
        <v>Not Known</v>
      </c>
      <c r="Z8871" t="str">
        <f t="shared" si="2080"/>
        <v>None</v>
      </c>
      <c r="AB8871" t="str">
        <f t="shared" si="2081"/>
        <v>500K</v>
      </c>
    </row>
    <row r="8872" spans="1:28" x14ac:dyDescent="0.3">
      <c r="A8872">
        <v>8870</v>
      </c>
      <c r="B8872" t="s">
        <v>13967</v>
      </c>
      <c r="C8872" t="str">
        <f t="shared" si="2068"/>
        <v>Short</v>
      </c>
      <c r="D8872">
        <v>4.4000000000000004</v>
      </c>
      <c r="F8872" s="1">
        <f t="shared" si="2082"/>
        <v>4.4000000000000004</v>
      </c>
      <c r="G8872" s="1">
        <f t="shared" si="2069"/>
        <v>4.4000000000000004</v>
      </c>
      <c r="H8872">
        <f t="shared" si="2070"/>
        <v>4.4000000000000004</v>
      </c>
      <c r="I8872" t="s">
        <v>13935</v>
      </c>
      <c r="J8872" t="s">
        <v>22</v>
      </c>
      <c r="K8872" t="s">
        <v>5143</v>
      </c>
      <c r="L8872" t="str">
        <f t="shared" si="2071"/>
        <v>Established</v>
      </c>
      <c r="N8872" s="2">
        <f t="shared" si="2072"/>
        <v>12</v>
      </c>
      <c r="O8872" t="s">
        <v>267</v>
      </c>
      <c r="P8872" t="s">
        <v>691</v>
      </c>
      <c r="Q8872" t="s">
        <v>50</v>
      </c>
      <c r="R8872" t="str">
        <f t="shared" si="2073"/>
        <v>Great</v>
      </c>
      <c r="S8872" t="str">
        <f t="shared" si="2074"/>
        <v>Great</v>
      </c>
      <c r="T8872" t="b">
        <f t="shared" si="2075"/>
        <v>1</v>
      </c>
      <c r="U8872" t="b">
        <f t="shared" si="2076"/>
        <v>1</v>
      </c>
      <c r="V8872" t="str">
        <f t="shared" si="2077"/>
        <v>Average Company</v>
      </c>
      <c r="W8872" t="str">
        <f t="shared" si="2078"/>
        <v>Don't Buy</v>
      </c>
      <c r="X8872" t="str">
        <f t="shared" si="2079"/>
        <v>Not Known</v>
      </c>
      <c r="Z8872" t="str">
        <f t="shared" si="2080"/>
        <v>None</v>
      </c>
      <c r="AB8872" t="str">
        <f t="shared" si="2081"/>
        <v>0</v>
      </c>
    </row>
    <row r="8873" spans="1:28" x14ac:dyDescent="0.3">
      <c r="A8873">
        <v>8871</v>
      </c>
      <c r="B8873" t="s">
        <v>13968</v>
      </c>
      <c r="C8873" t="str">
        <f t="shared" si="2068"/>
        <v>Long</v>
      </c>
      <c r="D8873">
        <v>4.0999999999999996</v>
      </c>
      <c r="F8873" s="1">
        <f t="shared" si="2082"/>
        <v>4.0999999999999996</v>
      </c>
      <c r="G8873" s="1">
        <f t="shared" si="2069"/>
        <v>4.0999999999999996</v>
      </c>
      <c r="H8873">
        <f t="shared" si="2070"/>
        <v>4.0999999999999996</v>
      </c>
      <c r="I8873" t="s">
        <v>13935</v>
      </c>
      <c r="J8873" t="s">
        <v>22</v>
      </c>
      <c r="K8873" t="s">
        <v>338</v>
      </c>
      <c r="L8873" t="str">
        <f t="shared" si="2071"/>
        <v>Established</v>
      </c>
      <c r="N8873" s="2">
        <f t="shared" si="2072"/>
        <v>26</v>
      </c>
      <c r="O8873" t="s">
        <v>126</v>
      </c>
      <c r="P8873" t="s">
        <v>683</v>
      </c>
      <c r="Q8873" t="s">
        <v>523</v>
      </c>
      <c r="R8873" t="str">
        <f t="shared" si="2073"/>
        <v>Great</v>
      </c>
      <c r="S8873" t="str">
        <f t="shared" si="2074"/>
        <v>Great</v>
      </c>
      <c r="T8873" t="b">
        <f t="shared" si="2075"/>
        <v>1</v>
      </c>
      <c r="U8873" t="b">
        <f t="shared" si="2076"/>
        <v>1</v>
      </c>
      <c r="V8873" t="str">
        <f t="shared" si="2077"/>
        <v>Top Company</v>
      </c>
      <c r="W8873" t="str">
        <f t="shared" si="2078"/>
        <v>Don't Buy</v>
      </c>
      <c r="X8873" t="str">
        <f t="shared" si="2079"/>
        <v>Not Known</v>
      </c>
      <c r="Z8873" t="str">
        <f t="shared" si="2080"/>
        <v>None</v>
      </c>
      <c r="AB8873" t="str">
        <f t="shared" si="2081"/>
        <v>0</v>
      </c>
    </row>
    <row r="8874" spans="1:28" x14ac:dyDescent="0.3">
      <c r="A8874">
        <v>8872</v>
      </c>
      <c r="B8874" t="s">
        <v>13969</v>
      </c>
      <c r="C8874" t="str">
        <f t="shared" si="2068"/>
        <v>Long</v>
      </c>
      <c r="D8874">
        <v>3.5</v>
      </c>
      <c r="F8874" s="1">
        <f t="shared" si="2082"/>
        <v>3.5</v>
      </c>
      <c r="G8874" s="1">
        <f t="shared" si="2069"/>
        <v>3.5</v>
      </c>
      <c r="H8874">
        <f t="shared" si="2070"/>
        <v>3.5</v>
      </c>
      <c r="I8874" t="s">
        <v>13935</v>
      </c>
      <c r="J8874" t="s">
        <v>22</v>
      </c>
      <c r="K8874" t="s">
        <v>5803</v>
      </c>
      <c r="L8874" t="str">
        <f t="shared" si="2071"/>
        <v>Established</v>
      </c>
      <c r="N8874" s="2">
        <f t="shared" si="2072"/>
        <v>44</v>
      </c>
      <c r="O8874" t="s">
        <v>96</v>
      </c>
      <c r="P8874" t="s">
        <v>1308</v>
      </c>
      <c r="Q8874" t="s">
        <v>204</v>
      </c>
      <c r="R8874" t="str">
        <f t="shared" si="2073"/>
        <v>Average</v>
      </c>
      <c r="S8874" t="str">
        <f t="shared" si="2074"/>
        <v xml:space="preserve"> </v>
      </c>
      <c r="T8874" t="b">
        <f t="shared" si="2075"/>
        <v>0</v>
      </c>
      <c r="U8874" t="b">
        <f t="shared" si="2076"/>
        <v>0</v>
      </c>
      <c r="V8874" t="str">
        <f t="shared" si="2077"/>
        <v>Average Company</v>
      </c>
      <c r="W8874" t="str">
        <f t="shared" si="2078"/>
        <v>Don't Buy</v>
      </c>
      <c r="X8874" t="str">
        <f t="shared" si="2079"/>
        <v>Not Known</v>
      </c>
      <c r="Z8874" t="str">
        <f t="shared" si="2080"/>
        <v>None</v>
      </c>
      <c r="AB8874" t="str">
        <f t="shared" si="2081"/>
        <v>0</v>
      </c>
    </row>
    <row r="8875" spans="1:28" x14ac:dyDescent="0.3">
      <c r="A8875">
        <v>8873</v>
      </c>
      <c r="B8875" t="s">
        <v>13970</v>
      </c>
      <c r="C8875" t="str">
        <f t="shared" si="2068"/>
        <v>Long</v>
      </c>
      <c r="D8875">
        <v>3.8</v>
      </c>
      <c r="F8875" s="1">
        <f t="shared" si="2082"/>
        <v>3.8</v>
      </c>
      <c r="G8875" s="1">
        <f t="shared" si="2069"/>
        <v>3.8</v>
      </c>
      <c r="H8875">
        <f t="shared" si="2070"/>
        <v>3.8</v>
      </c>
      <c r="I8875" t="s">
        <v>13935</v>
      </c>
      <c r="J8875" t="s">
        <v>10</v>
      </c>
      <c r="K8875" t="s">
        <v>11837</v>
      </c>
      <c r="L8875" t="str">
        <f t="shared" si="2071"/>
        <v>Established</v>
      </c>
      <c r="N8875" s="2">
        <f t="shared" si="2072"/>
        <v>42</v>
      </c>
      <c r="O8875" t="s">
        <v>397</v>
      </c>
      <c r="P8875" t="s">
        <v>147</v>
      </c>
      <c r="Q8875" t="s">
        <v>429</v>
      </c>
      <c r="R8875" t="str">
        <f t="shared" si="2073"/>
        <v>Average</v>
      </c>
      <c r="S8875" t="str">
        <f t="shared" si="2074"/>
        <v xml:space="preserve"> </v>
      </c>
      <c r="T8875" t="b">
        <f t="shared" si="2075"/>
        <v>0</v>
      </c>
      <c r="U8875" t="b">
        <f t="shared" si="2076"/>
        <v>1</v>
      </c>
      <c r="V8875" t="str">
        <f t="shared" si="2077"/>
        <v>Average Company</v>
      </c>
      <c r="W8875" t="str">
        <f t="shared" si="2078"/>
        <v>Don't Buy</v>
      </c>
      <c r="X8875" t="str">
        <f t="shared" si="2079"/>
        <v>Not Known</v>
      </c>
      <c r="Z8875" t="str">
        <f t="shared" si="2080"/>
        <v>None</v>
      </c>
      <c r="AB8875" t="str">
        <f t="shared" si="2081"/>
        <v>0</v>
      </c>
    </row>
    <row r="8876" spans="1:28" x14ac:dyDescent="0.3">
      <c r="A8876">
        <v>8874</v>
      </c>
      <c r="B8876" t="s">
        <v>13971</v>
      </c>
      <c r="C8876" t="str">
        <f t="shared" si="2068"/>
        <v>Short</v>
      </c>
      <c r="D8876">
        <v>4</v>
      </c>
      <c r="F8876" s="1">
        <f t="shared" si="2082"/>
        <v>4</v>
      </c>
      <c r="G8876" s="1">
        <f t="shared" si="2069"/>
        <v>4</v>
      </c>
      <c r="H8876">
        <f t="shared" si="2070"/>
        <v>4</v>
      </c>
      <c r="I8876" t="s">
        <v>13935</v>
      </c>
      <c r="J8876" t="s">
        <v>22</v>
      </c>
      <c r="K8876" t="s">
        <v>9348</v>
      </c>
      <c r="L8876" t="str">
        <f t="shared" si="2071"/>
        <v>Established</v>
      </c>
      <c r="N8876" s="2">
        <f t="shared" si="2072"/>
        <v>11</v>
      </c>
      <c r="O8876" t="s">
        <v>146</v>
      </c>
      <c r="P8876" t="s">
        <v>683</v>
      </c>
      <c r="Q8876" t="s">
        <v>117</v>
      </c>
      <c r="R8876" t="str">
        <f t="shared" si="2073"/>
        <v>Average</v>
      </c>
      <c r="S8876" t="str">
        <f t="shared" si="2074"/>
        <v xml:space="preserve"> </v>
      </c>
      <c r="T8876" t="b">
        <f t="shared" si="2075"/>
        <v>0</v>
      </c>
      <c r="U8876" t="b">
        <f t="shared" si="2076"/>
        <v>1</v>
      </c>
      <c r="V8876" t="str">
        <f t="shared" si="2077"/>
        <v>Average Company</v>
      </c>
      <c r="W8876" t="str">
        <f t="shared" si="2078"/>
        <v>Don't Buy</v>
      </c>
      <c r="X8876" t="str">
        <f t="shared" si="2079"/>
        <v>Not Known</v>
      </c>
      <c r="Z8876" t="str">
        <f t="shared" si="2080"/>
        <v>None</v>
      </c>
      <c r="AB8876" t="str">
        <f t="shared" si="2081"/>
        <v>0</v>
      </c>
    </row>
    <row r="8877" spans="1:28" x14ac:dyDescent="0.3">
      <c r="A8877">
        <v>8875</v>
      </c>
      <c r="B8877" t="s">
        <v>13972</v>
      </c>
      <c r="C8877" t="str">
        <f t="shared" si="2068"/>
        <v>Long</v>
      </c>
      <c r="D8877">
        <v>3.8</v>
      </c>
      <c r="F8877" s="1">
        <f t="shared" si="2082"/>
        <v>3.8</v>
      </c>
      <c r="G8877" s="1">
        <f t="shared" si="2069"/>
        <v>3.8</v>
      </c>
      <c r="H8877">
        <f t="shared" si="2070"/>
        <v>3.8</v>
      </c>
      <c r="I8877" t="s">
        <v>13935</v>
      </c>
      <c r="J8877" t="s">
        <v>4715</v>
      </c>
      <c r="K8877" t="s">
        <v>43</v>
      </c>
      <c r="L8877" t="str">
        <f t="shared" si="2071"/>
        <v>Established</v>
      </c>
      <c r="N8877" s="2">
        <f t="shared" si="2072"/>
        <v>11</v>
      </c>
      <c r="O8877" t="s">
        <v>1261</v>
      </c>
      <c r="Q8877" t="s">
        <v>773</v>
      </c>
      <c r="R8877" t="str">
        <f t="shared" si="2073"/>
        <v>Average</v>
      </c>
      <c r="S8877" t="str">
        <f t="shared" si="2074"/>
        <v xml:space="preserve"> </v>
      </c>
      <c r="T8877" t="b">
        <f t="shared" si="2075"/>
        <v>0</v>
      </c>
      <c r="U8877" t="b">
        <f t="shared" si="2076"/>
        <v>1</v>
      </c>
      <c r="V8877" t="str">
        <f t="shared" si="2077"/>
        <v>Average Company</v>
      </c>
      <c r="W8877" t="str">
        <f t="shared" si="2078"/>
        <v>Don't Buy</v>
      </c>
      <c r="X8877" t="str">
        <f t="shared" si="2079"/>
        <v>Not Known</v>
      </c>
      <c r="Z8877" t="str">
        <f t="shared" si="2080"/>
        <v>None</v>
      </c>
      <c r="AB8877" t="str">
        <f t="shared" si="2081"/>
        <v>0</v>
      </c>
    </row>
    <row r="8878" spans="1:28" x14ac:dyDescent="0.3">
      <c r="A8878">
        <v>8876</v>
      </c>
      <c r="B8878" t="s">
        <v>13973</v>
      </c>
      <c r="C8878" t="str">
        <f t="shared" si="2068"/>
        <v>Long</v>
      </c>
      <c r="D8878">
        <v>3.3</v>
      </c>
      <c r="F8878" s="1">
        <f t="shared" si="2082"/>
        <v>3.8</v>
      </c>
      <c r="G8878" s="1">
        <f t="shared" si="2069"/>
        <v>3.8</v>
      </c>
      <c r="H8878">
        <f t="shared" si="2070"/>
        <v>3.4</v>
      </c>
      <c r="I8878" t="s">
        <v>13935</v>
      </c>
      <c r="J8878" t="s">
        <v>22</v>
      </c>
      <c r="K8878" t="s">
        <v>10056</v>
      </c>
      <c r="L8878" t="str">
        <f t="shared" si="2071"/>
        <v>Startup</v>
      </c>
      <c r="N8878" s="2">
        <f t="shared" si="2072"/>
        <v>6</v>
      </c>
      <c r="O8878" t="s">
        <v>217</v>
      </c>
      <c r="P8878" t="s">
        <v>683</v>
      </c>
      <c r="Q8878" t="s">
        <v>773</v>
      </c>
      <c r="R8878" t="str">
        <f t="shared" si="2073"/>
        <v>Average</v>
      </c>
      <c r="S8878" t="str">
        <f t="shared" si="2074"/>
        <v xml:space="preserve"> </v>
      </c>
      <c r="T8878" t="b">
        <f t="shared" si="2075"/>
        <v>0</v>
      </c>
      <c r="U8878" t="b">
        <f t="shared" si="2076"/>
        <v>1</v>
      </c>
      <c r="V8878" t="str">
        <f t="shared" si="2077"/>
        <v>Average Company</v>
      </c>
      <c r="W8878" t="str">
        <f t="shared" si="2078"/>
        <v>Don't Buy</v>
      </c>
      <c r="X8878" t="str">
        <f t="shared" si="2079"/>
        <v>Not Known</v>
      </c>
      <c r="Z8878" t="str">
        <f t="shared" si="2080"/>
        <v>None</v>
      </c>
      <c r="AB8878" t="str">
        <f t="shared" si="2081"/>
        <v>0</v>
      </c>
    </row>
    <row r="8879" spans="1:28" x14ac:dyDescent="0.3">
      <c r="A8879">
        <v>8877</v>
      </c>
      <c r="B8879" t="s">
        <v>13974</v>
      </c>
      <c r="C8879" t="str">
        <f t="shared" si="2068"/>
        <v>Long</v>
      </c>
      <c r="D8879">
        <v>3.8</v>
      </c>
      <c r="F8879" s="1">
        <f t="shared" si="2082"/>
        <v>3.8</v>
      </c>
      <c r="G8879" s="1">
        <f t="shared" si="2069"/>
        <v>3.8</v>
      </c>
      <c r="H8879">
        <f t="shared" si="2070"/>
        <v>3.8</v>
      </c>
      <c r="I8879" t="s">
        <v>13935</v>
      </c>
      <c r="J8879" t="s">
        <v>13975</v>
      </c>
      <c r="K8879" t="s">
        <v>331</v>
      </c>
      <c r="L8879" t="str">
        <f t="shared" si="2071"/>
        <v>Established</v>
      </c>
      <c r="N8879" s="2">
        <f t="shared" si="2072"/>
        <v>20</v>
      </c>
      <c r="O8879" t="s">
        <v>683</v>
      </c>
      <c r="Q8879" t="s">
        <v>295</v>
      </c>
      <c r="R8879" t="str">
        <f t="shared" si="2073"/>
        <v>Average</v>
      </c>
      <c r="S8879" t="str">
        <f t="shared" si="2074"/>
        <v xml:space="preserve"> </v>
      </c>
      <c r="T8879" t="b">
        <f t="shared" si="2075"/>
        <v>0</v>
      </c>
      <c r="U8879" t="b">
        <f t="shared" si="2076"/>
        <v>1</v>
      </c>
      <c r="V8879" t="str">
        <f t="shared" si="2077"/>
        <v>Average Company</v>
      </c>
      <c r="W8879" t="str">
        <f t="shared" si="2078"/>
        <v>Don't Buy</v>
      </c>
      <c r="X8879" t="str">
        <f t="shared" si="2079"/>
        <v>Not Known</v>
      </c>
      <c r="Z8879" t="str">
        <f t="shared" si="2080"/>
        <v>None</v>
      </c>
      <c r="AB8879" t="str">
        <f t="shared" si="2081"/>
        <v>0</v>
      </c>
    </row>
    <row r="8880" spans="1:28" x14ac:dyDescent="0.3">
      <c r="A8880">
        <v>8878</v>
      </c>
      <c r="B8880" t="s">
        <v>13976</v>
      </c>
      <c r="C8880" t="str">
        <f t="shared" si="2068"/>
        <v>Long</v>
      </c>
      <c r="D8880">
        <v>4</v>
      </c>
      <c r="F8880" s="1">
        <f t="shared" si="2082"/>
        <v>4</v>
      </c>
      <c r="G8880" s="1">
        <f t="shared" si="2069"/>
        <v>4</v>
      </c>
      <c r="H8880">
        <f t="shared" si="2070"/>
        <v>4</v>
      </c>
      <c r="I8880" t="s">
        <v>13935</v>
      </c>
      <c r="J8880" t="s">
        <v>22</v>
      </c>
      <c r="K8880" t="s">
        <v>11145</v>
      </c>
      <c r="L8880" t="str">
        <f t="shared" si="2071"/>
        <v>Established</v>
      </c>
      <c r="N8880" s="2">
        <f t="shared" si="2072"/>
        <v>21</v>
      </c>
      <c r="O8880" t="s">
        <v>321</v>
      </c>
      <c r="P8880" t="s">
        <v>683</v>
      </c>
      <c r="Q8880" t="s">
        <v>362</v>
      </c>
      <c r="R8880" t="str">
        <f t="shared" si="2073"/>
        <v>Average</v>
      </c>
      <c r="S8880" t="str">
        <f t="shared" si="2074"/>
        <v xml:space="preserve"> </v>
      </c>
      <c r="T8880" t="b">
        <f t="shared" si="2075"/>
        <v>0</v>
      </c>
      <c r="U8880" t="b">
        <f t="shared" si="2076"/>
        <v>1</v>
      </c>
      <c r="V8880" t="str">
        <f t="shared" si="2077"/>
        <v>Average Company</v>
      </c>
      <c r="W8880" t="str">
        <f t="shared" si="2078"/>
        <v>Don't Buy</v>
      </c>
      <c r="X8880" t="str">
        <f t="shared" si="2079"/>
        <v>Not Known</v>
      </c>
      <c r="Z8880" t="str">
        <f t="shared" si="2080"/>
        <v>None</v>
      </c>
      <c r="AB8880" t="str">
        <f t="shared" si="2081"/>
        <v>0</v>
      </c>
    </row>
    <row r="8881" spans="1:28" x14ac:dyDescent="0.3">
      <c r="A8881">
        <v>8879</v>
      </c>
      <c r="B8881" t="s">
        <v>13977</v>
      </c>
      <c r="C8881" t="str">
        <f t="shared" si="2068"/>
        <v>Long</v>
      </c>
      <c r="D8881">
        <v>4.0999999999999996</v>
      </c>
      <c r="F8881" s="1">
        <f t="shared" si="2082"/>
        <v>4.0999999999999996</v>
      </c>
      <c r="G8881" s="1">
        <f t="shared" si="2069"/>
        <v>4.0999999999999996</v>
      </c>
      <c r="H8881">
        <f t="shared" si="2070"/>
        <v>4.0999999999999996</v>
      </c>
      <c r="I8881" t="s">
        <v>13935</v>
      </c>
      <c r="J8881" t="s">
        <v>22</v>
      </c>
      <c r="K8881" t="s">
        <v>7008</v>
      </c>
      <c r="L8881" t="str">
        <f t="shared" si="2071"/>
        <v>Established</v>
      </c>
      <c r="N8881" s="2">
        <f t="shared" si="2072"/>
        <v>10</v>
      </c>
      <c r="O8881" t="s">
        <v>234</v>
      </c>
      <c r="P8881" t="s">
        <v>691</v>
      </c>
      <c r="Q8881" t="s">
        <v>773</v>
      </c>
      <c r="R8881" t="str">
        <f t="shared" si="2073"/>
        <v>Great</v>
      </c>
      <c r="S8881" t="str">
        <f t="shared" si="2074"/>
        <v>Great</v>
      </c>
      <c r="T8881" t="b">
        <f t="shared" si="2075"/>
        <v>0</v>
      </c>
      <c r="U8881" t="b">
        <f t="shared" si="2076"/>
        <v>1</v>
      </c>
      <c r="V8881" t="str">
        <f t="shared" si="2077"/>
        <v>Average Company</v>
      </c>
      <c r="W8881" t="str">
        <f t="shared" si="2078"/>
        <v>Don't Buy</v>
      </c>
      <c r="X8881" t="str">
        <f t="shared" si="2079"/>
        <v>Not Known</v>
      </c>
      <c r="Z8881" t="str">
        <f t="shared" si="2080"/>
        <v>None</v>
      </c>
      <c r="AB8881" t="str">
        <f t="shared" si="2081"/>
        <v>0</v>
      </c>
    </row>
    <row r="8882" spans="1:28" x14ac:dyDescent="0.3">
      <c r="A8882">
        <v>8880</v>
      </c>
      <c r="B8882" t="s">
        <v>13978</v>
      </c>
      <c r="C8882" t="str">
        <f t="shared" si="2068"/>
        <v>Long</v>
      </c>
      <c r="D8882">
        <v>4.5999999999999996</v>
      </c>
      <c r="F8882" s="1">
        <f t="shared" si="2082"/>
        <v>4.5999999999999996</v>
      </c>
      <c r="G8882" s="1">
        <f t="shared" si="2069"/>
        <v>4.5999999999999996</v>
      </c>
      <c r="H8882">
        <f t="shared" si="2070"/>
        <v>4.5999999999999996</v>
      </c>
      <c r="I8882" t="s">
        <v>13935</v>
      </c>
      <c r="J8882" t="s">
        <v>22</v>
      </c>
      <c r="K8882" t="s">
        <v>13979</v>
      </c>
      <c r="L8882" t="str">
        <f t="shared" si="2071"/>
        <v>Established</v>
      </c>
      <c r="N8882" s="2">
        <f t="shared" si="2072"/>
        <v>15</v>
      </c>
      <c r="O8882" t="s">
        <v>84</v>
      </c>
      <c r="P8882" t="s">
        <v>1308</v>
      </c>
      <c r="Q8882" t="s">
        <v>773</v>
      </c>
      <c r="R8882" t="str">
        <f t="shared" si="2073"/>
        <v>Great</v>
      </c>
      <c r="S8882" t="str">
        <f t="shared" si="2074"/>
        <v>Great</v>
      </c>
      <c r="T8882" t="b">
        <f t="shared" si="2075"/>
        <v>1</v>
      </c>
      <c r="U8882" t="b">
        <f t="shared" si="2076"/>
        <v>1</v>
      </c>
      <c r="V8882" t="str">
        <f t="shared" si="2077"/>
        <v>Average Company</v>
      </c>
      <c r="W8882" t="str">
        <f t="shared" si="2078"/>
        <v>Don't Buy</v>
      </c>
      <c r="X8882" t="str">
        <f t="shared" si="2079"/>
        <v>Not Known</v>
      </c>
      <c r="Z8882" t="str">
        <f t="shared" si="2080"/>
        <v>None</v>
      </c>
      <c r="AB8882" t="str">
        <f t="shared" si="2081"/>
        <v>0</v>
      </c>
    </row>
    <row r="8883" spans="1:28" x14ac:dyDescent="0.3">
      <c r="A8883">
        <v>8881</v>
      </c>
      <c r="B8883" t="s">
        <v>13980</v>
      </c>
      <c r="C8883" t="str">
        <f t="shared" si="2068"/>
        <v>Long</v>
      </c>
      <c r="D8883">
        <v>4.4000000000000004</v>
      </c>
      <c r="F8883" s="1">
        <f t="shared" si="2082"/>
        <v>4.4000000000000004</v>
      </c>
      <c r="G8883" s="1">
        <f t="shared" si="2069"/>
        <v>4.4000000000000004</v>
      </c>
      <c r="H8883">
        <f t="shared" si="2070"/>
        <v>4.4000000000000004</v>
      </c>
      <c r="I8883" t="s">
        <v>13935</v>
      </c>
      <c r="J8883" t="s">
        <v>22</v>
      </c>
      <c r="K8883" t="s">
        <v>4715</v>
      </c>
      <c r="L8883" t="str">
        <f t="shared" si="2071"/>
        <v>Established</v>
      </c>
      <c r="N8883" s="2">
        <f t="shared" si="2072"/>
        <v>13</v>
      </c>
      <c r="O8883" t="s">
        <v>299</v>
      </c>
      <c r="P8883" t="s">
        <v>1308</v>
      </c>
      <c r="Q8883" t="s">
        <v>1247</v>
      </c>
      <c r="R8883" t="str">
        <f t="shared" si="2073"/>
        <v>Great</v>
      </c>
      <c r="S8883" t="str">
        <f t="shared" si="2074"/>
        <v>Great</v>
      </c>
      <c r="T8883" t="b">
        <f t="shared" si="2075"/>
        <v>1</v>
      </c>
      <c r="U8883" t="b">
        <f t="shared" si="2076"/>
        <v>1</v>
      </c>
      <c r="V8883" t="str">
        <f t="shared" si="2077"/>
        <v>Average Company</v>
      </c>
      <c r="W8883" t="str">
        <f t="shared" si="2078"/>
        <v>Don't Buy</v>
      </c>
      <c r="X8883" t="str">
        <f t="shared" si="2079"/>
        <v>Not Known</v>
      </c>
      <c r="Z8883" t="str">
        <f t="shared" si="2080"/>
        <v>None</v>
      </c>
      <c r="AB8883" t="str">
        <f t="shared" si="2081"/>
        <v>0</v>
      </c>
    </row>
    <row r="8884" spans="1:28" x14ac:dyDescent="0.3">
      <c r="A8884">
        <v>8882</v>
      </c>
      <c r="B8884" t="s">
        <v>13961</v>
      </c>
      <c r="C8884" t="str">
        <f t="shared" si="2068"/>
        <v>Short</v>
      </c>
      <c r="D8884">
        <v>4.5</v>
      </c>
      <c r="F8884" s="1">
        <f t="shared" si="2082"/>
        <v>4.5</v>
      </c>
      <c r="G8884" s="1">
        <f t="shared" si="2069"/>
        <v>4.5</v>
      </c>
      <c r="H8884">
        <f t="shared" si="2070"/>
        <v>4.5</v>
      </c>
      <c r="I8884" t="s">
        <v>13935</v>
      </c>
      <c r="J8884" t="s">
        <v>10</v>
      </c>
      <c r="K8884" t="s">
        <v>13962</v>
      </c>
      <c r="L8884" t="str">
        <f t="shared" si="2071"/>
        <v>Established</v>
      </c>
      <c r="N8884" s="2">
        <f t="shared" si="2072"/>
        <v>90</v>
      </c>
      <c r="O8884" t="s">
        <v>586</v>
      </c>
      <c r="P8884" t="s">
        <v>147</v>
      </c>
      <c r="Q8884" t="s">
        <v>28</v>
      </c>
      <c r="R8884" t="str">
        <f t="shared" si="2073"/>
        <v>Great</v>
      </c>
      <c r="S8884" t="str">
        <f t="shared" si="2074"/>
        <v>Great</v>
      </c>
      <c r="T8884" t="b">
        <f t="shared" si="2075"/>
        <v>1</v>
      </c>
      <c r="U8884" t="b">
        <f t="shared" si="2076"/>
        <v>1</v>
      </c>
      <c r="V8884" t="str">
        <f t="shared" si="2077"/>
        <v>Top Company</v>
      </c>
      <c r="W8884" t="str">
        <f t="shared" si="2078"/>
        <v>Buy</v>
      </c>
      <c r="X8884" t="str">
        <f t="shared" si="2079"/>
        <v>Not Known</v>
      </c>
      <c r="Z8884" t="str">
        <f t="shared" si="2080"/>
        <v>None</v>
      </c>
      <c r="AB8884" t="str">
        <f t="shared" si="2081"/>
        <v>1Million</v>
      </c>
    </row>
    <row r="8885" spans="1:28" x14ac:dyDescent="0.3">
      <c r="A8885">
        <v>8883</v>
      </c>
      <c r="B8885" t="s">
        <v>13959</v>
      </c>
      <c r="C8885" t="str">
        <f t="shared" si="2068"/>
        <v>Long</v>
      </c>
      <c r="D8885">
        <v>4.3</v>
      </c>
      <c r="F8885" s="1">
        <f t="shared" si="2082"/>
        <v>4.3</v>
      </c>
      <c r="G8885" s="1">
        <f t="shared" si="2069"/>
        <v>4.3</v>
      </c>
      <c r="H8885">
        <f t="shared" si="2070"/>
        <v>4.3</v>
      </c>
      <c r="I8885" t="s">
        <v>13935</v>
      </c>
      <c r="J8885" t="s">
        <v>22</v>
      </c>
      <c r="K8885" t="s">
        <v>13960</v>
      </c>
      <c r="L8885" t="str">
        <f t="shared" si="2071"/>
        <v>Established</v>
      </c>
      <c r="N8885" s="2">
        <f t="shared" si="2072"/>
        <v>12</v>
      </c>
      <c r="O8885" t="s">
        <v>267</v>
      </c>
      <c r="P8885" t="s">
        <v>1261</v>
      </c>
      <c r="Q8885" t="s">
        <v>50</v>
      </c>
      <c r="R8885" t="str">
        <f t="shared" si="2073"/>
        <v>Great</v>
      </c>
      <c r="S8885" t="str">
        <f t="shared" si="2074"/>
        <v>Great</v>
      </c>
      <c r="T8885" t="b">
        <f t="shared" si="2075"/>
        <v>1</v>
      </c>
      <c r="U8885" t="b">
        <f t="shared" si="2076"/>
        <v>1</v>
      </c>
      <c r="V8885" t="str">
        <f t="shared" si="2077"/>
        <v>Average Company</v>
      </c>
      <c r="W8885" t="str">
        <f t="shared" si="2078"/>
        <v>Don't Buy</v>
      </c>
      <c r="X8885" t="str">
        <f t="shared" si="2079"/>
        <v>Not Known</v>
      </c>
      <c r="Z8885" t="str">
        <f t="shared" si="2080"/>
        <v>None</v>
      </c>
      <c r="AB8885" t="str">
        <f t="shared" si="2081"/>
        <v>0</v>
      </c>
    </row>
    <row r="8886" spans="1:28" x14ac:dyDescent="0.3">
      <c r="A8886">
        <v>8884</v>
      </c>
      <c r="B8886" t="s">
        <v>13963</v>
      </c>
      <c r="C8886" t="str">
        <f t="shared" si="2068"/>
        <v>Long</v>
      </c>
      <c r="D8886">
        <v>3.9</v>
      </c>
      <c r="F8886" s="1">
        <f t="shared" si="2082"/>
        <v>3.9</v>
      </c>
      <c r="G8886" s="1">
        <f t="shared" si="2069"/>
        <v>3.9</v>
      </c>
      <c r="H8886">
        <f t="shared" si="2070"/>
        <v>3.9</v>
      </c>
      <c r="I8886" t="s">
        <v>13935</v>
      </c>
      <c r="J8886" t="s">
        <v>22</v>
      </c>
      <c r="K8886" t="s">
        <v>8719</v>
      </c>
      <c r="L8886" t="str">
        <f t="shared" si="2071"/>
        <v>Established</v>
      </c>
      <c r="N8886" s="2">
        <f t="shared" si="2072"/>
        <v>21</v>
      </c>
      <c r="O8886" t="s">
        <v>321</v>
      </c>
      <c r="P8886" t="s">
        <v>691</v>
      </c>
      <c r="Q8886" t="s">
        <v>378</v>
      </c>
      <c r="R8886" t="str">
        <f t="shared" si="2073"/>
        <v>Average</v>
      </c>
      <c r="S8886" t="str">
        <f t="shared" si="2074"/>
        <v xml:space="preserve"> </v>
      </c>
      <c r="T8886" t="b">
        <f t="shared" si="2075"/>
        <v>0</v>
      </c>
      <c r="U8886" t="b">
        <f t="shared" si="2076"/>
        <v>1</v>
      </c>
      <c r="V8886" t="str">
        <f t="shared" si="2077"/>
        <v>Average Company</v>
      </c>
      <c r="W8886" t="str">
        <f t="shared" si="2078"/>
        <v>Don't Buy</v>
      </c>
      <c r="X8886" t="str">
        <f t="shared" si="2079"/>
        <v>Not Known</v>
      </c>
      <c r="Z8886" t="str">
        <f t="shared" si="2080"/>
        <v>None</v>
      </c>
      <c r="AB8886" t="str">
        <f t="shared" si="2081"/>
        <v>0</v>
      </c>
    </row>
    <row r="8887" spans="1:28" x14ac:dyDescent="0.3">
      <c r="A8887">
        <v>8885</v>
      </c>
      <c r="B8887" t="s">
        <v>13981</v>
      </c>
      <c r="C8887" t="str">
        <f t="shared" si="2068"/>
        <v>Long</v>
      </c>
      <c r="D8887">
        <v>3.4</v>
      </c>
      <c r="F8887" s="1">
        <f t="shared" si="2082"/>
        <v>3.4</v>
      </c>
      <c r="G8887" s="1">
        <f t="shared" si="2069"/>
        <v>3.4</v>
      </c>
      <c r="H8887">
        <f t="shared" si="2070"/>
        <v>3.4</v>
      </c>
      <c r="I8887" t="s">
        <v>13935</v>
      </c>
      <c r="J8887" t="s">
        <v>22</v>
      </c>
      <c r="K8887" t="s">
        <v>8892</v>
      </c>
      <c r="L8887" t="str">
        <f t="shared" si="2071"/>
        <v>Established</v>
      </c>
      <c r="N8887" s="2">
        <f t="shared" si="2072"/>
        <v>27</v>
      </c>
      <c r="O8887" t="s">
        <v>109</v>
      </c>
      <c r="P8887" t="s">
        <v>683</v>
      </c>
      <c r="Q8887" t="s">
        <v>19</v>
      </c>
      <c r="R8887" t="str">
        <f t="shared" si="2073"/>
        <v>Average</v>
      </c>
      <c r="S8887" t="str">
        <f t="shared" si="2074"/>
        <v xml:space="preserve"> </v>
      </c>
      <c r="T8887" t="b">
        <f t="shared" si="2075"/>
        <v>0</v>
      </c>
      <c r="U8887" t="b">
        <f t="shared" si="2076"/>
        <v>0</v>
      </c>
      <c r="V8887" t="str">
        <f t="shared" si="2077"/>
        <v>Average Company</v>
      </c>
      <c r="W8887" t="str">
        <f t="shared" si="2078"/>
        <v>Don't Buy</v>
      </c>
      <c r="X8887" t="str">
        <f t="shared" si="2079"/>
        <v>Not Known</v>
      </c>
      <c r="Z8887" t="str">
        <f t="shared" si="2080"/>
        <v>None</v>
      </c>
      <c r="AB8887" t="str">
        <f t="shared" si="2081"/>
        <v>500K</v>
      </c>
    </row>
    <row r="8888" spans="1:28" x14ac:dyDescent="0.3">
      <c r="A8888">
        <v>8886</v>
      </c>
      <c r="B8888" t="s">
        <v>13982</v>
      </c>
      <c r="C8888" t="str">
        <f t="shared" si="2068"/>
        <v>Short</v>
      </c>
      <c r="D8888">
        <v>4.0999999999999996</v>
      </c>
      <c r="F8888" s="1">
        <f t="shared" si="2082"/>
        <v>4.0999999999999996</v>
      </c>
      <c r="G8888" s="1">
        <f t="shared" si="2069"/>
        <v>4.0999999999999996</v>
      </c>
      <c r="H8888">
        <f t="shared" si="2070"/>
        <v>4.0999999999999996</v>
      </c>
      <c r="I8888" t="s">
        <v>13935</v>
      </c>
      <c r="J8888" t="s">
        <v>9701</v>
      </c>
      <c r="K8888" t="s">
        <v>54</v>
      </c>
      <c r="L8888" t="str">
        <f t="shared" si="2071"/>
        <v>Established</v>
      </c>
      <c r="N8888" s="2">
        <f t="shared" si="2072"/>
        <v>50</v>
      </c>
      <c r="O8888" t="s">
        <v>691</v>
      </c>
      <c r="Q8888" t="s">
        <v>1012</v>
      </c>
      <c r="R8888" t="str">
        <f t="shared" si="2073"/>
        <v>Great</v>
      </c>
      <c r="S8888" t="str">
        <f t="shared" si="2074"/>
        <v>Great</v>
      </c>
      <c r="T8888" t="b">
        <f t="shared" si="2075"/>
        <v>1</v>
      </c>
      <c r="U8888" t="b">
        <f t="shared" si="2076"/>
        <v>1</v>
      </c>
      <c r="V8888" t="str">
        <f t="shared" si="2077"/>
        <v>Top Company</v>
      </c>
      <c r="W8888" t="str">
        <f t="shared" si="2078"/>
        <v>Don't Buy</v>
      </c>
      <c r="X8888" t="str">
        <f t="shared" si="2079"/>
        <v>Not Known</v>
      </c>
      <c r="Z8888" t="str">
        <f t="shared" si="2080"/>
        <v>None</v>
      </c>
      <c r="AB8888" t="str">
        <f t="shared" si="2081"/>
        <v>0</v>
      </c>
    </row>
    <row r="8889" spans="1:28" x14ac:dyDescent="0.3">
      <c r="A8889">
        <v>8887</v>
      </c>
      <c r="B8889" t="s">
        <v>13983</v>
      </c>
      <c r="C8889" t="str">
        <f t="shared" si="2068"/>
        <v>Long</v>
      </c>
      <c r="D8889">
        <v>4.2</v>
      </c>
      <c r="F8889" s="1" t="e">
        <f t="shared" si="2082"/>
        <v>#VALUE!</v>
      </c>
      <c r="G8889" s="1" t="e">
        <f t="shared" si="2069"/>
        <v>#VALUE!</v>
      </c>
      <c r="H8889" t="e">
        <f t="shared" si="2070"/>
        <v>#VALUE!</v>
      </c>
      <c r="I8889" t="s">
        <v>13935</v>
      </c>
      <c r="J8889" t="s">
        <v>7295</v>
      </c>
      <c r="K8889" t="s">
        <v>318</v>
      </c>
      <c r="L8889" t="e">
        <f t="shared" si="2071"/>
        <v>#VALUE!</v>
      </c>
      <c r="N8889" s="2" t="e">
        <f t="shared" si="2072"/>
        <v>#VALUE!</v>
      </c>
      <c r="O8889" t="s">
        <v>147</v>
      </c>
      <c r="Q8889" t="s">
        <v>1012</v>
      </c>
      <c r="R8889" t="str">
        <f t="shared" si="2073"/>
        <v>Great</v>
      </c>
      <c r="S8889" t="str">
        <f t="shared" si="2074"/>
        <v>Great</v>
      </c>
      <c r="T8889" t="e">
        <f t="shared" si="2075"/>
        <v>#VALUE!</v>
      </c>
      <c r="U8889" t="e">
        <f t="shared" si="2076"/>
        <v>#VALUE!</v>
      </c>
      <c r="V8889" t="e">
        <f t="shared" si="2077"/>
        <v>#VALUE!</v>
      </c>
      <c r="W8889" t="str">
        <f t="shared" si="2078"/>
        <v>Don't Buy</v>
      </c>
      <c r="X8889" t="str">
        <f t="shared" si="2079"/>
        <v>Not Known</v>
      </c>
      <c r="Z8889" t="e">
        <f t="shared" si="2080"/>
        <v>#VALUE!</v>
      </c>
      <c r="AB8889" t="str">
        <f t="shared" si="2081"/>
        <v>0</v>
      </c>
    </row>
    <row r="8890" spans="1:28" x14ac:dyDescent="0.3">
      <c r="A8890">
        <v>8888</v>
      </c>
      <c r="B8890" t="s">
        <v>13984</v>
      </c>
      <c r="C8890" t="str">
        <f t="shared" si="2068"/>
        <v>Long</v>
      </c>
      <c r="D8890">
        <v>4.3</v>
      </c>
      <c r="F8890" s="1">
        <f t="shared" si="2082"/>
        <v>4.3</v>
      </c>
      <c r="G8890" s="1">
        <f t="shared" si="2069"/>
        <v>4.3</v>
      </c>
      <c r="H8890">
        <f t="shared" si="2070"/>
        <v>4.3</v>
      </c>
      <c r="I8890" t="s">
        <v>13935</v>
      </c>
      <c r="J8890" t="s">
        <v>6355</v>
      </c>
      <c r="K8890" t="s">
        <v>357</v>
      </c>
      <c r="L8890" t="str">
        <f t="shared" si="2071"/>
        <v>Established</v>
      </c>
      <c r="N8890" s="2">
        <f t="shared" si="2072"/>
        <v>20</v>
      </c>
      <c r="O8890" t="s">
        <v>683</v>
      </c>
      <c r="Q8890" t="s">
        <v>1957</v>
      </c>
      <c r="R8890" t="str">
        <f t="shared" si="2073"/>
        <v>Great</v>
      </c>
      <c r="S8890" t="str">
        <f t="shared" si="2074"/>
        <v>Great</v>
      </c>
      <c r="T8890" t="b">
        <f t="shared" si="2075"/>
        <v>1</v>
      </c>
      <c r="U8890" t="b">
        <f t="shared" si="2076"/>
        <v>1</v>
      </c>
      <c r="V8890" t="str">
        <f t="shared" si="2077"/>
        <v>Average Company</v>
      </c>
      <c r="W8890" t="str">
        <f t="shared" si="2078"/>
        <v>Don't Buy</v>
      </c>
      <c r="X8890" t="str">
        <f t="shared" si="2079"/>
        <v>Not Known</v>
      </c>
      <c r="Z8890" t="str">
        <f t="shared" si="2080"/>
        <v>None</v>
      </c>
      <c r="AB8890" t="str">
        <f t="shared" si="2081"/>
        <v>0</v>
      </c>
    </row>
    <row r="8891" spans="1:28" x14ac:dyDescent="0.3">
      <c r="A8891">
        <v>8889</v>
      </c>
      <c r="B8891" t="s">
        <v>13985</v>
      </c>
      <c r="C8891" t="str">
        <f t="shared" si="2068"/>
        <v>Long</v>
      </c>
      <c r="D8891">
        <v>4.5</v>
      </c>
      <c r="F8891" s="1">
        <f t="shared" si="2082"/>
        <v>4.5</v>
      </c>
      <c r="G8891" s="1">
        <f t="shared" si="2069"/>
        <v>4.5</v>
      </c>
      <c r="H8891">
        <f t="shared" si="2070"/>
        <v>4.5</v>
      </c>
      <c r="I8891" t="s">
        <v>13935</v>
      </c>
      <c r="J8891" t="s">
        <v>22</v>
      </c>
      <c r="K8891" t="s">
        <v>4155</v>
      </c>
      <c r="L8891" t="str">
        <f t="shared" si="2071"/>
        <v>Established</v>
      </c>
      <c r="N8891" s="2">
        <f t="shared" si="2072"/>
        <v>12</v>
      </c>
      <c r="O8891" t="s">
        <v>267</v>
      </c>
      <c r="P8891" t="s">
        <v>683</v>
      </c>
      <c r="Q8891" t="s">
        <v>362</v>
      </c>
      <c r="R8891" t="str">
        <f t="shared" si="2073"/>
        <v>Great</v>
      </c>
      <c r="S8891" t="str">
        <f t="shared" si="2074"/>
        <v>Great</v>
      </c>
      <c r="T8891" t="b">
        <f t="shared" si="2075"/>
        <v>1</v>
      </c>
      <c r="U8891" t="b">
        <f t="shared" si="2076"/>
        <v>1</v>
      </c>
      <c r="V8891" t="str">
        <f t="shared" si="2077"/>
        <v>Average Company</v>
      </c>
      <c r="W8891" t="str">
        <f t="shared" si="2078"/>
        <v>Don't Buy</v>
      </c>
      <c r="X8891" t="str">
        <f t="shared" si="2079"/>
        <v>Not Known</v>
      </c>
      <c r="Z8891" t="str">
        <f t="shared" si="2080"/>
        <v>None</v>
      </c>
      <c r="AB8891" t="str">
        <f t="shared" si="2081"/>
        <v>0</v>
      </c>
    </row>
    <row r="8892" spans="1:28" x14ac:dyDescent="0.3">
      <c r="A8892">
        <v>8890</v>
      </c>
      <c r="B8892" t="s">
        <v>13986</v>
      </c>
      <c r="C8892" t="str">
        <f t="shared" si="2068"/>
        <v>Long</v>
      </c>
      <c r="D8892">
        <v>4.3</v>
      </c>
      <c r="F8892" s="1">
        <f t="shared" si="2082"/>
        <v>4.3</v>
      </c>
      <c r="G8892" s="1">
        <f t="shared" si="2069"/>
        <v>4.3</v>
      </c>
      <c r="H8892">
        <f t="shared" si="2070"/>
        <v>4.3</v>
      </c>
      <c r="I8892" t="s">
        <v>13935</v>
      </c>
      <c r="J8892" t="s">
        <v>22</v>
      </c>
      <c r="K8892" t="s">
        <v>3315</v>
      </c>
      <c r="L8892" t="str">
        <f t="shared" si="2071"/>
        <v>Established</v>
      </c>
      <c r="N8892" s="2">
        <f t="shared" si="2072"/>
        <v>10</v>
      </c>
      <c r="O8892" t="s">
        <v>1190</v>
      </c>
      <c r="P8892" t="s">
        <v>147</v>
      </c>
      <c r="Q8892" t="s">
        <v>295</v>
      </c>
      <c r="R8892" t="str">
        <f t="shared" si="2073"/>
        <v>Great</v>
      </c>
      <c r="S8892" t="str">
        <f t="shared" si="2074"/>
        <v>Great</v>
      </c>
      <c r="T8892" t="b">
        <f t="shared" si="2075"/>
        <v>0</v>
      </c>
      <c r="U8892" t="b">
        <f t="shared" si="2076"/>
        <v>1</v>
      </c>
      <c r="V8892" t="str">
        <f t="shared" si="2077"/>
        <v>Average Company</v>
      </c>
      <c r="W8892" t="str">
        <f t="shared" si="2078"/>
        <v>Don't Buy</v>
      </c>
      <c r="X8892" t="str">
        <f t="shared" si="2079"/>
        <v>Not Known</v>
      </c>
      <c r="Z8892" t="str">
        <f t="shared" si="2080"/>
        <v>None</v>
      </c>
      <c r="AB8892" t="str">
        <f t="shared" si="2081"/>
        <v>0</v>
      </c>
    </row>
    <row r="8893" spans="1:28" x14ac:dyDescent="0.3">
      <c r="A8893">
        <v>8891</v>
      </c>
      <c r="B8893" t="s">
        <v>13987</v>
      </c>
      <c r="C8893" t="str">
        <f t="shared" si="2068"/>
        <v>Long</v>
      </c>
      <c r="D8893">
        <v>4.2</v>
      </c>
      <c r="F8893" s="1">
        <f t="shared" si="2082"/>
        <v>4.2</v>
      </c>
      <c r="G8893" s="1">
        <f t="shared" si="2069"/>
        <v>4.2</v>
      </c>
      <c r="H8893">
        <f t="shared" si="2070"/>
        <v>4.2</v>
      </c>
      <c r="I8893" t="s">
        <v>13935</v>
      </c>
      <c r="J8893" t="s">
        <v>22</v>
      </c>
      <c r="K8893" t="s">
        <v>6917</v>
      </c>
      <c r="L8893" t="str">
        <f t="shared" si="2071"/>
        <v>Established</v>
      </c>
      <c r="N8893" s="2">
        <f t="shared" si="2072"/>
        <v>12</v>
      </c>
      <c r="O8893" t="s">
        <v>267</v>
      </c>
      <c r="P8893" t="s">
        <v>1308</v>
      </c>
      <c r="Q8893" t="s">
        <v>315</v>
      </c>
      <c r="R8893" t="str">
        <f t="shared" si="2073"/>
        <v>Great</v>
      </c>
      <c r="S8893" t="str">
        <f t="shared" si="2074"/>
        <v>Great</v>
      </c>
      <c r="T8893" t="b">
        <f t="shared" si="2075"/>
        <v>1</v>
      </c>
      <c r="U8893" t="b">
        <f t="shared" si="2076"/>
        <v>1</v>
      </c>
      <c r="V8893" t="str">
        <f t="shared" si="2077"/>
        <v>Average Company</v>
      </c>
      <c r="W8893" t="str">
        <f t="shared" si="2078"/>
        <v>Don't Buy</v>
      </c>
      <c r="X8893" t="str">
        <f t="shared" si="2079"/>
        <v>Not Known</v>
      </c>
      <c r="Z8893" t="str">
        <f t="shared" si="2080"/>
        <v>None</v>
      </c>
      <c r="AB8893" t="str">
        <f t="shared" si="2081"/>
        <v>0</v>
      </c>
    </row>
    <row r="8894" spans="1:28" x14ac:dyDescent="0.3">
      <c r="A8894">
        <v>8892</v>
      </c>
      <c r="B8894" t="s">
        <v>13988</v>
      </c>
      <c r="C8894" t="str">
        <f t="shared" si="2068"/>
        <v>Short</v>
      </c>
      <c r="D8894">
        <v>4.2</v>
      </c>
      <c r="F8894" s="1">
        <f t="shared" si="2082"/>
        <v>4.2</v>
      </c>
      <c r="G8894" s="1">
        <f t="shared" si="2069"/>
        <v>4.2</v>
      </c>
      <c r="H8894">
        <f t="shared" si="2070"/>
        <v>4.2</v>
      </c>
      <c r="I8894" t="s">
        <v>13935</v>
      </c>
      <c r="J8894" t="s">
        <v>22</v>
      </c>
      <c r="K8894" t="s">
        <v>13989</v>
      </c>
      <c r="L8894" t="str">
        <f t="shared" si="2071"/>
        <v>Established</v>
      </c>
      <c r="N8894" s="2">
        <f t="shared" si="2072"/>
        <v>21</v>
      </c>
      <c r="O8894" t="s">
        <v>321</v>
      </c>
      <c r="P8894" t="s">
        <v>13</v>
      </c>
      <c r="Q8894" t="s">
        <v>19</v>
      </c>
      <c r="R8894" t="str">
        <f t="shared" si="2073"/>
        <v>Great</v>
      </c>
      <c r="S8894" t="str">
        <f t="shared" si="2074"/>
        <v>Great</v>
      </c>
      <c r="T8894" t="b">
        <f t="shared" si="2075"/>
        <v>1</v>
      </c>
      <c r="U8894" t="b">
        <f t="shared" si="2076"/>
        <v>1</v>
      </c>
      <c r="V8894" t="str">
        <f t="shared" si="2077"/>
        <v>Top Company</v>
      </c>
      <c r="W8894" t="str">
        <f t="shared" si="2078"/>
        <v>Don't Buy</v>
      </c>
      <c r="X8894" t="str">
        <f t="shared" si="2079"/>
        <v>Not Known</v>
      </c>
      <c r="Z8894" t="str">
        <f t="shared" si="2080"/>
        <v>None</v>
      </c>
      <c r="AB8894" t="str">
        <f t="shared" si="2081"/>
        <v>1Million</v>
      </c>
    </row>
    <row r="8895" spans="1:28" x14ac:dyDescent="0.3">
      <c r="A8895">
        <v>8893</v>
      </c>
      <c r="B8895" t="s">
        <v>13990</v>
      </c>
      <c r="C8895" t="str">
        <f t="shared" si="2068"/>
        <v>Long</v>
      </c>
      <c r="D8895">
        <v>4</v>
      </c>
      <c r="F8895" s="1">
        <f t="shared" si="2082"/>
        <v>4</v>
      </c>
      <c r="G8895" s="1">
        <f t="shared" si="2069"/>
        <v>4</v>
      </c>
      <c r="H8895">
        <f t="shared" si="2070"/>
        <v>4</v>
      </c>
      <c r="I8895" t="s">
        <v>13935</v>
      </c>
      <c r="J8895" t="s">
        <v>22</v>
      </c>
      <c r="K8895" t="s">
        <v>13991</v>
      </c>
      <c r="L8895" t="str">
        <f t="shared" si="2071"/>
        <v>Established</v>
      </c>
      <c r="N8895" s="2">
        <f t="shared" si="2072"/>
        <v>14</v>
      </c>
      <c r="O8895" t="s">
        <v>8164</v>
      </c>
      <c r="P8895" t="s">
        <v>274</v>
      </c>
      <c r="Q8895" t="s">
        <v>1024</v>
      </c>
      <c r="R8895" t="str">
        <f t="shared" si="2073"/>
        <v>Average</v>
      </c>
      <c r="S8895" t="str">
        <f t="shared" si="2074"/>
        <v xml:space="preserve"> </v>
      </c>
      <c r="T8895" t="b">
        <f t="shared" si="2075"/>
        <v>0</v>
      </c>
      <c r="U8895" t="b">
        <f t="shared" si="2076"/>
        <v>1</v>
      </c>
      <c r="V8895" t="str">
        <f t="shared" si="2077"/>
        <v>Average Company</v>
      </c>
      <c r="W8895" t="str">
        <f t="shared" si="2078"/>
        <v>Don't Buy</v>
      </c>
      <c r="X8895" t="str">
        <f t="shared" si="2079"/>
        <v>Not Known</v>
      </c>
      <c r="Z8895" t="str">
        <f t="shared" si="2080"/>
        <v>None</v>
      </c>
      <c r="AB8895" t="str">
        <f t="shared" si="2081"/>
        <v>0</v>
      </c>
    </row>
    <row r="8896" spans="1:28" x14ac:dyDescent="0.3">
      <c r="A8896">
        <v>8894</v>
      </c>
      <c r="B8896" t="s">
        <v>13992</v>
      </c>
      <c r="C8896" t="str">
        <f t="shared" si="2068"/>
        <v>Long</v>
      </c>
      <c r="D8896">
        <v>3.4</v>
      </c>
      <c r="F8896" s="1">
        <f t="shared" si="2082"/>
        <v>3.9</v>
      </c>
      <c r="G8896" s="1">
        <f t="shared" si="2069"/>
        <v>3.9</v>
      </c>
      <c r="H8896">
        <f t="shared" si="2070"/>
        <v>3.5</v>
      </c>
      <c r="I8896" t="s">
        <v>13935</v>
      </c>
      <c r="J8896" t="s">
        <v>22</v>
      </c>
      <c r="K8896" t="s">
        <v>13993</v>
      </c>
      <c r="L8896" t="str">
        <f t="shared" si="2071"/>
        <v>Startup</v>
      </c>
      <c r="N8896" s="2">
        <f t="shared" si="2072"/>
        <v>6</v>
      </c>
      <c r="O8896" t="s">
        <v>217</v>
      </c>
      <c r="P8896" t="s">
        <v>683</v>
      </c>
      <c r="Q8896" t="s">
        <v>28</v>
      </c>
      <c r="R8896" t="str">
        <f t="shared" si="2073"/>
        <v>Average</v>
      </c>
      <c r="S8896" t="str">
        <f t="shared" si="2074"/>
        <v xml:space="preserve"> </v>
      </c>
      <c r="T8896" t="b">
        <f t="shared" si="2075"/>
        <v>0</v>
      </c>
      <c r="U8896" t="b">
        <f t="shared" si="2076"/>
        <v>1</v>
      </c>
      <c r="V8896" t="str">
        <f t="shared" si="2077"/>
        <v>Average Company</v>
      </c>
      <c r="W8896" t="str">
        <f t="shared" si="2078"/>
        <v>Buy</v>
      </c>
      <c r="X8896" t="str">
        <f t="shared" si="2079"/>
        <v>Not Known</v>
      </c>
      <c r="Z8896" t="str">
        <f t="shared" si="2080"/>
        <v>None</v>
      </c>
      <c r="AB8896" t="str">
        <f t="shared" si="2081"/>
        <v>500K</v>
      </c>
    </row>
    <row r="8897" spans="1:28" x14ac:dyDescent="0.3">
      <c r="A8897">
        <v>8895</v>
      </c>
      <c r="B8897" t="s">
        <v>13994</v>
      </c>
      <c r="C8897" t="str">
        <f t="shared" si="2068"/>
        <v>Long</v>
      </c>
      <c r="D8897">
        <v>3.3</v>
      </c>
      <c r="F8897" s="1">
        <f t="shared" si="2082"/>
        <v>3.3</v>
      </c>
      <c r="G8897" s="1">
        <f t="shared" si="2069"/>
        <v>3.3</v>
      </c>
      <c r="H8897">
        <f t="shared" si="2070"/>
        <v>3.3</v>
      </c>
      <c r="I8897" t="s">
        <v>13935</v>
      </c>
      <c r="J8897" t="s">
        <v>22</v>
      </c>
      <c r="K8897" t="s">
        <v>3861</v>
      </c>
      <c r="L8897" t="str">
        <f t="shared" si="2071"/>
        <v>Established</v>
      </c>
      <c r="N8897" s="2">
        <f t="shared" si="2072"/>
        <v>13</v>
      </c>
      <c r="O8897" t="s">
        <v>299</v>
      </c>
      <c r="P8897" t="s">
        <v>1308</v>
      </c>
      <c r="Q8897" t="s">
        <v>19</v>
      </c>
      <c r="R8897" t="str">
        <f t="shared" si="2073"/>
        <v>Average</v>
      </c>
      <c r="S8897" t="str">
        <f t="shared" si="2074"/>
        <v xml:space="preserve"> </v>
      </c>
      <c r="T8897" t="b">
        <f t="shared" si="2075"/>
        <v>0</v>
      </c>
      <c r="U8897" t="b">
        <f t="shared" si="2076"/>
        <v>0</v>
      </c>
      <c r="V8897" t="str">
        <f t="shared" si="2077"/>
        <v>Average Company</v>
      </c>
      <c r="W8897" t="str">
        <f t="shared" si="2078"/>
        <v>Don't Buy</v>
      </c>
      <c r="X8897" t="str">
        <f t="shared" si="2079"/>
        <v>Not Known</v>
      </c>
      <c r="Z8897" t="str">
        <f t="shared" si="2080"/>
        <v>None</v>
      </c>
      <c r="AB8897" t="str">
        <f t="shared" si="2081"/>
        <v>500K</v>
      </c>
    </row>
    <row r="8898" spans="1:28" x14ac:dyDescent="0.3">
      <c r="A8898">
        <v>8896</v>
      </c>
      <c r="B8898" t="s">
        <v>13995</v>
      </c>
      <c r="C8898" t="str">
        <f t="shared" si="2068"/>
        <v>Long</v>
      </c>
      <c r="D8898">
        <v>4</v>
      </c>
      <c r="F8898" s="1">
        <f t="shared" si="2082"/>
        <v>4</v>
      </c>
      <c r="G8898" s="1">
        <f t="shared" si="2069"/>
        <v>4</v>
      </c>
      <c r="H8898">
        <f t="shared" si="2070"/>
        <v>4</v>
      </c>
      <c r="I8898" t="s">
        <v>13935</v>
      </c>
      <c r="J8898" t="s">
        <v>10</v>
      </c>
      <c r="K8898" t="s">
        <v>7649</v>
      </c>
      <c r="L8898" t="str">
        <f t="shared" si="2071"/>
        <v>Established</v>
      </c>
      <c r="N8898" s="2">
        <f t="shared" si="2072"/>
        <v>26</v>
      </c>
      <c r="O8898" t="s">
        <v>126</v>
      </c>
      <c r="P8898" t="s">
        <v>691</v>
      </c>
      <c r="Q8898" t="s">
        <v>2269</v>
      </c>
      <c r="R8898" t="str">
        <f t="shared" si="2073"/>
        <v>Average</v>
      </c>
      <c r="S8898" t="str">
        <f t="shared" si="2074"/>
        <v xml:space="preserve"> </v>
      </c>
      <c r="T8898" t="b">
        <f t="shared" si="2075"/>
        <v>0</v>
      </c>
      <c r="U8898" t="b">
        <f t="shared" si="2076"/>
        <v>1</v>
      </c>
      <c r="V8898" t="str">
        <f t="shared" si="2077"/>
        <v>Average Company</v>
      </c>
      <c r="W8898" t="str">
        <f t="shared" si="2078"/>
        <v>Don't Buy</v>
      </c>
      <c r="X8898" t="str">
        <f t="shared" si="2079"/>
        <v>Not Known</v>
      </c>
      <c r="Z8898" t="str">
        <f t="shared" si="2080"/>
        <v>None</v>
      </c>
      <c r="AB8898" t="str">
        <f t="shared" si="2081"/>
        <v>0</v>
      </c>
    </row>
    <row r="8899" spans="1:28" x14ac:dyDescent="0.3">
      <c r="A8899">
        <v>8897</v>
      </c>
      <c r="B8899" t="s">
        <v>13996</v>
      </c>
      <c r="C8899" t="str">
        <f t="shared" ref="C8899:C8962" si="2083">IF(LEN(B8899)&gt;=10,"Long","Short")</f>
        <v>Long</v>
      </c>
      <c r="D8899">
        <v>3</v>
      </c>
      <c r="F8899" s="1">
        <f t="shared" si="2082"/>
        <v>3</v>
      </c>
      <c r="G8899" s="1">
        <f t="shared" ref="G8899:G8962" si="2084">IF(L8899="Startup",D8899+0.5,D8899)</f>
        <v>3</v>
      </c>
      <c r="H8899">
        <f t="shared" ref="H8899:H8962" si="2085">IF(L8899="Startup",D8899+0.1,D8899)</f>
        <v>3</v>
      </c>
      <c r="I8899" t="s">
        <v>13935</v>
      </c>
      <c r="J8899" t="s">
        <v>22</v>
      </c>
      <c r="K8899" t="s">
        <v>9799</v>
      </c>
      <c r="L8899" t="str">
        <f t="shared" ref="L8899:L8962" si="2086">IF(N8899&lt;10,"Startup","Established")</f>
        <v>Established</v>
      </c>
      <c r="N8899" s="2">
        <f t="shared" ref="N8899:N8962" si="2087">INT(LEFT(O8899,2))</f>
        <v>22</v>
      </c>
      <c r="O8899" t="s">
        <v>142</v>
      </c>
      <c r="P8899" t="s">
        <v>1308</v>
      </c>
      <c r="Q8899" t="s">
        <v>28</v>
      </c>
      <c r="R8899" t="str">
        <f t="shared" ref="R8899:R8962" si="2088">IF(D8899&gt;4,"Great","Average")</f>
        <v>Average</v>
      </c>
      <c r="S8899" t="str">
        <f t="shared" ref="S8899:S8962" si="2089">IF(D8899&gt;4,"Great"," ")</f>
        <v xml:space="preserve"> </v>
      </c>
      <c r="T8899" t="b">
        <f t="shared" ref="T8899:T8962" si="2090">AND(D8899:D18857&gt;4,N8899:N18857&gt;10)</f>
        <v>0</v>
      </c>
      <c r="U8899" t="b">
        <f t="shared" ref="U8899:U8962" si="2091">OR(D8899&gt;3.5,N8899&lt;10)</f>
        <v>0</v>
      </c>
      <c r="V8899" t="str">
        <f t="shared" ref="V8899:V8962" si="2092">IF(AND(D8899&gt;4,N8899&gt;20),"Top Company","Average Company")</f>
        <v>Average Company</v>
      </c>
      <c r="W8899" t="str">
        <f t="shared" ref="W8899:W8962" si="2093">IF(OR(LEFT(B8899,1)="T",LEFT(B8899,1)="G"),"Buy","Don't Buy")</f>
        <v>Don't Buy</v>
      </c>
      <c r="X8899" t="str">
        <f t="shared" ref="X8899:X8962" si="2094">IF(IF(Q8899="Financial Services",ISNUMBER(SEARCH("Mumbai",K8899))),"Bombay Finance","Not Known")</f>
        <v>Not Known</v>
      </c>
      <c r="Z8899" t="str">
        <f t="shared" ref="Z8899:Z8962" si="2095">IF(AND(OR(ISNUMBER(SEARCH("Bangalore",K8899)),ISNUMBER(SEARCH("Bengaluru",K8899)),ISNUMBER(SEARCH("Chennai",K8899))),N8899&lt;10),"Silicon Valley Startups","None")</f>
        <v>None</v>
      </c>
      <c r="AB8899" t="str">
        <f t="shared" ref="AB8899:AB8962" si="2096">IF(AND(OR(Q8899="IT Services &amp; Consulting",Q8899="Financial Services"),D8899&gt;4),"1Million",IF(AND(OR(Q8899="IT Services &amp; Consulting",Q8899="Financial Services"),D8899&lt;=4),"500K",IF(AND(Q8899="Telecom / ISP",D8899&gt;4),"800K","0")))</f>
        <v>500K</v>
      </c>
    </row>
    <row r="8900" spans="1:28" x14ac:dyDescent="0.3">
      <c r="A8900">
        <v>8898</v>
      </c>
      <c r="B8900" t="s">
        <v>13997</v>
      </c>
      <c r="C8900" t="str">
        <f t="shared" si="2083"/>
        <v>Long</v>
      </c>
      <c r="D8900">
        <v>4.0999999999999996</v>
      </c>
      <c r="F8900" s="1">
        <f t="shared" si="2082"/>
        <v>4.0999999999999996</v>
      </c>
      <c r="G8900" s="1">
        <f t="shared" si="2084"/>
        <v>4.0999999999999996</v>
      </c>
      <c r="H8900">
        <f t="shared" si="2085"/>
        <v>4.0999999999999996</v>
      </c>
      <c r="I8900" t="s">
        <v>13935</v>
      </c>
      <c r="J8900" t="s">
        <v>22</v>
      </c>
      <c r="K8900" t="s">
        <v>13998</v>
      </c>
      <c r="L8900" t="str">
        <f t="shared" si="2086"/>
        <v>Established</v>
      </c>
      <c r="N8900" s="2">
        <f t="shared" si="2087"/>
        <v>23</v>
      </c>
      <c r="O8900" t="s">
        <v>230</v>
      </c>
      <c r="P8900" t="s">
        <v>1308</v>
      </c>
      <c r="Q8900" t="s">
        <v>85</v>
      </c>
      <c r="R8900" t="str">
        <f t="shared" si="2088"/>
        <v>Great</v>
      </c>
      <c r="S8900" t="str">
        <f t="shared" si="2089"/>
        <v>Great</v>
      </c>
      <c r="T8900" t="b">
        <f t="shared" si="2090"/>
        <v>1</v>
      </c>
      <c r="U8900" t="b">
        <f t="shared" si="2091"/>
        <v>1</v>
      </c>
      <c r="V8900" t="str">
        <f t="shared" si="2092"/>
        <v>Top Company</v>
      </c>
      <c r="W8900" t="str">
        <f t="shared" si="2093"/>
        <v>Don't Buy</v>
      </c>
      <c r="X8900" t="str">
        <f t="shared" si="2094"/>
        <v>Not Known</v>
      </c>
      <c r="Z8900" t="str">
        <f t="shared" si="2095"/>
        <v>None</v>
      </c>
      <c r="AB8900" t="str">
        <f t="shared" si="2096"/>
        <v>800K</v>
      </c>
    </row>
    <row r="8901" spans="1:28" x14ac:dyDescent="0.3">
      <c r="A8901">
        <v>8899</v>
      </c>
      <c r="B8901" t="s">
        <v>13947</v>
      </c>
      <c r="C8901" t="str">
        <f t="shared" si="2083"/>
        <v>Long</v>
      </c>
      <c r="D8901">
        <v>3.8</v>
      </c>
      <c r="F8901" s="1">
        <f t="shared" si="2082"/>
        <v>3.8</v>
      </c>
      <c r="G8901" s="1">
        <f t="shared" si="2084"/>
        <v>3.8</v>
      </c>
      <c r="H8901">
        <f t="shared" si="2085"/>
        <v>3.8</v>
      </c>
      <c r="I8901" t="s">
        <v>13935</v>
      </c>
      <c r="J8901" t="s">
        <v>10</v>
      </c>
      <c r="K8901" t="s">
        <v>3053</v>
      </c>
      <c r="L8901" t="str">
        <f t="shared" si="2086"/>
        <v>Established</v>
      </c>
      <c r="N8901" s="2">
        <f t="shared" si="2087"/>
        <v>41</v>
      </c>
      <c r="O8901" t="s">
        <v>39</v>
      </c>
      <c r="P8901" t="s">
        <v>683</v>
      </c>
      <c r="Q8901" t="s">
        <v>1024</v>
      </c>
      <c r="R8901" t="str">
        <f t="shared" si="2088"/>
        <v>Average</v>
      </c>
      <c r="S8901" t="str">
        <f t="shared" si="2089"/>
        <v xml:space="preserve"> </v>
      </c>
      <c r="T8901" t="b">
        <f t="shared" si="2090"/>
        <v>0</v>
      </c>
      <c r="U8901" t="b">
        <f t="shared" si="2091"/>
        <v>1</v>
      </c>
      <c r="V8901" t="str">
        <f t="shared" si="2092"/>
        <v>Average Company</v>
      </c>
      <c r="W8901" t="str">
        <f t="shared" si="2093"/>
        <v>Don't Buy</v>
      </c>
      <c r="X8901" t="str">
        <f t="shared" si="2094"/>
        <v>Not Known</v>
      </c>
      <c r="Z8901" t="str">
        <f t="shared" si="2095"/>
        <v>None</v>
      </c>
      <c r="AB8901" t="str">
        <f t="shared" si="2096"/>
        <v>0</v>
      </c>
    </row>
    <row r="8902" spans="1:28" x14ac:dyDescent="0.3">
      <c r="A8902">
        <v>8900</v>
      </c>
      <c r="B8902" t="s">
        <v>13948</v>
      </c>
      <c r="C8902" t="str">
        <f t="shared" si="2083"/>
        <v>Short</v>
      </c>
      <c r="D8902">
        <v>4.4000000000000004</v>
      </c>
      <c r="F8902" s="1">
        <f t="shared" si="2082"/>
        <v>4.4000000000000004</v>
      </c>
      <c r="G8902" s="1">
        <f t="shared" si="2084"/>
        <v>4.4000000000000004</v>
      </c>
      <c r="H8902">
        <f t="shared" si="2085"/>
        <v>4.4000000000000004</v>
      </c>
      <c r="I8902" t="s">
        <v>13935</v>
      </c>
      <c r="J8902" t="s">
        <v>22</v>
      </c>
      <c r="K8902" t="s">
        <v>4459</v>
      </c>
      <c r="L8902" t="str">
        <f t="shared" si="2086"/>
        <v>Established</v>
      </c>
      <c r="N8902" s="2">
        <f t="shared" si="2087"/>
        <v>17</v>
      </c>
      <c r="O8902" t="s">
        <v>9150</v>
      </c>
      <c r="P8902" t="s">
        <v>274</v>
      </c>
      <c r="Q8902" t="s">
        <v>44</v>
      </c>
      <c r="R8902" t="str">
        <f t="shared" si="2088"/>
        <v>Great</v>
      </c>
      <c r="S8902" t="str">
        <f t="shared" si="2089"/>
        <v>Great</v>
      </c>
      <c r="T8902" t="b">
        <f t="shared" si="2090"/>
        <v>1</v>
      </c>
      <c r="U8902" t="b">
        <f t="shared" si="2091"/>
        <v>1</v>
      </c>
      <c r="V8902" t="str">
        <f t="shared" si="2092"/>
        <v>Average Company</v>
      </c>
      <c r="W8902" t="str">
        <f t="shared" si="2093"/>
        <v>Don't Buy</v>
      </c>
      <c r="X8902" t="str">
        <f t="shared" si="2094"/>
        <v>Not Known</v>
      </c>
      <c r="Z8902" t="str">
        <f t="shared" si="2095"/>
        <v>None</v>
      </c>
      <c r="AB8902" t="str">
        <f t="shared" si="2096"/>
        <v>0</v>
      </c>
    </row>
    <row r="8903" spans="1:28" x14ac:dyDescent="0.3">
      <c r="A8903">
        <v>8901</v>
      </c>
      <c r="B8903" t="s">
        <v>13936</v>
      </c>
      <c r="C8903" t="str">
        <f t="shared" si="2083"/>
        <v>Long</v>
      </c>
      <c r="D8903">
        <v>3.9</v>
      </c>
      <c r="F8903" s="1">
        <f t="shared" si="2082"/>
        <v>3.9</v>
      </c>
      <c r="G8903" s="1">
        <f t="shared" si="2084"/>
        <v>3.9</v>
      </c>
      <c r="H8903">
        <f t="shared" si="2085"/>
        <v>3.9</v>
      </c>
      <c r="I8903" t="s">
        <v>13935</v>
      </c>
      <c r="J8903" t="s">
        <v>22</v>
      </c>
      <c r="K8903" t="s">
        <v>3789</v>
      </c>
      <c r="L8903" t="str">
        <f t="shared" si="2086"/>
        <v>Established</v>
      </c>
      <c r="N8903" s="2">
        <f t="shared" si="2087"/>
        <v>28</v>
      </c>
      <c r="O8903" t="s">
        <v>24</v>
      </c>
      <c r="P8903" t="s">
        <v>691</v>
      </c>
      <c r="Q8903" t="s">
        <v>732</v>
      </c>
      <c r="R8903" t="str">
        <f t="shared" si="2088"/>
        <v>Average</v>
      </c>
      <c r="S8903" t="str">
        <f t="shared" si="2089"/>
        <v xml:space="preserve"> </v>
      </c>
      <c r="T8903" t="b">
        <f t="shared" si="2090"/>
        <v>0</v>
      </c>
      <c r="U8903" t="b">
        <f t="shared" si="2091"/>
        <v>1</v>
      </c>
      <c r="V8903" t="str">
        <f t="shared" si="2092"/>
        <v>Average Company</v>
      </c>
      <c r="W8903" t="str">
        <f t="shared" si="2093"/>
        <v>Don't Buy</v>
      </c>
      <c r="X8903" t="str">
        <f t="shared" si="2094"/>
        <v>Not Known</v>
      </c>
      <c r="Z8903" t="str">
        <f t="shared" si="2095"/>
        <v>None</v>
      </c>
      <c r="AB8903" t="str">
        <f t="shared" si="2096"/>
        <v>0</v>
      </c>
    </row>
    <row r="8904" spans="1:28" x14ac:dyDescent="0.3">
      <c r="A8904">
        <v>8902</v>
      </c>
      <c r="B8904" t="s">
        <v>13999</v>
      </c>
      <c r="C8904" t="str">
        <f t="shared" si="2083"/>
        <v>Long</v>
      </c>
      <c r="D8904">
        <v>4</v>
      </c>
      <c r="F8904" s="1">
        <f t="shared" si="2082"/>
        <v>4</v>
      </c>
      <c r="G8904" s="1">
        <f t="shared" si="2084"/>
        <v>4</v>
      </c>
      <c r="H8904">
        <f t="shared" si="2085"/>
        <v>4</v>
      </c>
      <c r="I8904" t="s">
        <v>13935</v>
      </c>
      <c r="J8904" t="s">
        <v>22</v>
      </c>
      <c r="K8904" t="s">
        <v>6624</v>
      </c>
      <c r="L8904" t="str">
        <f t="shared" si="2086"/>
        <v>Established</v>
      </c>
      <c r="N8904" s="2">
        <f t="shared" si="2087"/>
        <v>10</v>
      </c>
      <c r="O8904" t="s">
        <v>234</v>
      </c>
      <c r="P8904" t="s">
        <v>691</v>
      </c>
      <c r="Q8904" t="s">
        <v>19</v>
      </c>
      <c r="R8904" t="str">
        <f t="shared" si="2088"/>
        <v>Average</v>
      </c>
      <c r="S8904" t="str">
        <f t="shared" si="2089"/>
        <v xml:space="preserve"> </v>
      </c>
      <c r="T8904" t="b">
        <f t="shared" si="2090"/>
        <v>0</v>
      </c>
      <c r="U8904" t="b">
        <f t="shared" si="2091"/>
        <v>1</v>
      </c>
      <c r="V8904" t="str">
        <f t="shared" si="2092"/>
        <v>Average Company</v>
      </c>
      <c r="W8904" t="str">
        <f t="shared" si="2093"/>
        <v>Buy</v>
      </c>
      <c r="X8904" t="str">
        <f t="shared" si="2094"/>
        <v>Not Known</v>
      </c>
      <c r="Z8904" t="str">
        <f t="shared" si="2095"/>
        <v>None</v>
      </c>
      <c r="AB8904" t="str">
        <f t="shared" si="2096"/>
        <v>500K</v>
      </c>
    </row>
    <row r="8905" spans="1:28" x14ac:dyDescent="0.3">
      <c r="A8905">
        <v>8903</v>
      </c>
      <c r="B8905" t="s">
        <v>14000</v>
      </c>
      <c r="C8905" t="str">
        <f t="shared" si="2083"/>
        <v>Long</v>
      </c>
      <c r="D8905">
        <v>3.8</v>
      </c>
      <c r="F8905" s="1">
        <f t="shared" si="2082"/>
        <v>3.8</v>
      </c>
      <c r="G8905" s="1">
        <f t="shared" si="2084"/>
        <v>3.8</v>
      </c>
      <c r="H8905">
        <f t="shared" si="2085"/>
        <v>3.8</v>
      </c>
      <c r="I8905" t="s">
        <v>13935</v>
      </c>
      <c r="J8905" t="s">
        <v>22</v>
      </c>
      <c r="K8905" t="s">
        <v>3549</v>
      </c>
      <c r="L8905" t="str">
        <f t="shared" si="2086"/>
        <v>Established</v>
      </c>
      <c r="N8905" s="2">
        <f t="shared" si="2087"/>
        <v>24</v>
      </c>
      <c r="O8905" t="s">
        <v>185</v>
      </c>
      <c r="P8905" t="s">
        <v>1261</v>
      </c>
      <c r="Q8905" t="s">
        <v>44</v>
      </c>
      <c r="R8905" t="str">
        <f t="shared" si="2088"/>
        <v>Average</v>
      </c>
      <c r="S8905" t="str">
        <f t="shared" si="2089"/>
        <v xml:space="preserve"> </v>
      </c>
      <c r="T8905" t="b">
        <f t="shared" si="2090"/>
        <v>0</v>
      </c>
      <c r="U8905" t="b">
        <f t="shared" si="2091"/>
        <v>1</v>
      </c>
      <c r="V8905" t="str">
        <f t="shared" si="2092"/>
        <v>Average Company</v>
      </c>
      <c r="W8905" t="str">
        <f t="shared" si="2093"/>
        <v>Don't Buy</v>
      </c>
      <c r="X8905" t="str">
        <f t="shared" si="2094"/>
        <v>Not Known</v>
      </c>
      <c r="Z8905" t="str">
        <f t="shared" si="2095"/>
        <v>None</v>
      </c>
      <c r="AB8905" t="str">
        <f t="shared" si="2096"/>
        <v>0</v>
      </c>
    </row>
    <row r="8906" spans="1:28" x14ac:dyDescent="0.3">
      <c r="A8906">
        <v>8904</v>
      </c>
      <c r="B8906" t="s">
        <v>14001</v>
      </c>
      <c r="C8906" t="str">
        <f t="shared" si="2083"/>
        <v>Long</v>
      </c>
      <c r="D8906">
        <v>3.3</v>
      </c>
      <c r="F8906" s="1">
        <f t="shared" si="2082"/>
        <v>3.3</v>
      </c>
      <c r="G8906" s="1">
        <f t="shared" si="2084"/>
        <v>3.3</v>
      </c>
      <c r="H8906">
        <f t="shared" si="2085"/>
        <v>3.3</v>
      </c>
      <c r="I8906" t="s">
        <v>13935</v>
      </c>
      <c r="J8906" t="s">
        <v>10</v>
      </c>
      <c r="K8906" t="s">
        <v>3749</v>
      </c>
      <c r="L8906" t="str">
        <f t="shared" si="2086"/>
        <v>Established</v>
      </c>
      <c r="N8906" s="2">
        <f t="shared" si="2087"/>
        <v>28</v>
      </c>
      <c r="O8906" t="s">
        <v>24</v>
      </c>
      <c r="P8906" t="s">
        <v>683</v>
      </c>
      <c r="Q8906" t="s">
        <v>28</v>
      </c>
      <c r="R8906" t="str">
        <f t="shared" si="2088"/>
        <v>Average</v>
      </c>
      <c r="S8906" t="str">
        <f t="shared" si="2089"/>
        <v xml:space="preserve"> </v>
      </c>
      <c r="T8906" t="b">
        <f t="shared" si="2090"/>
        <v>0</v>
      </c>
      <c r="U8906" t="b">
        <f t="shared" si="2091"/>
        <v>0</v>
      </c>
      <c r="V8906" t="str">
        <f t="shared" si="2092"/>
        <v>Average Company</v>
      </c>
      <c r="W8906" t="str">
        <f t="shared" si="2093"/>
        <v>Don't Buy</v>
      </c>
      <c r="X8906" t="str">
        <f t="shared" si="2094"/>
        <v>Bombay Finance</v>
      </c>
      <c r="Z8906" t="str">
        <f t="shared" si="2095"/>
        <v>None</v>
      </c>
      <c r="AB8906" t="str">
        <f t="shared" si="2096"/>
        <v>500K</v>
      </c>
    </row>
    <row r="8907" spans="1:28" x14ac:dyDescent="0.3">
      <c r="A8907">
        <v>8905</v>
      </c>
      <c r="B8907" t="s">
        <v>14002</v>
      </c>
      <c r="C8907" t="str">
        <f t="shared" si="2083"/>
        <v>Long</v>
      </c>
      <c r="D8907">
        <v>4.5</v>
      </c>
      <c r="F8907" s="1">
        <f t="shared" si="2082"/>
        <v>4.5</v>
      </c>
      <c r="G8907" s="1">
        <f t="shared" si="2084"/>
        <v>4.5</v>
      </c>
      <c r="H8907">
        <f t="shared" si="2085"/>
        <v>4.5</v>
      </c>
      <c r="I8907" t="s">
        <v>13935</v>
      </c>
      <c r="J8907" t="s">
        <v>881</v>
      </c>
      <c r="K8907" t="s">
        <v>4866</v>
      </c>
      <c r="L8907" t="str">
        <f t="shared" si="2086"/>
        <v>Established</v>
      </c>
      <c r="N8907" s="2">
        <f t="shared" si="2087"/>
        <v>16</v>
      </c>
      <c r="O8907" t="s">
        <v>121</v>
      </c>
      <c r="P8907" t="s">
        <v>683</v>
      </c>
      <c r="Q8907" t="s">
        <v>295</v>
      </c>
      <c r="R8907" t="str">
        <f t="shared" si="2088"/>
        <v>Great</v>
      </c>
      <c r="S8907" t="str">
        <f t="shared" si="2089"/>
        <v>Great</v>
      </c>
      <c r="T8907" t="b">
        <f t="shared" si="2090"/>
        <v>1</v>
      </c>
      <c r="U8907" t="b">
        <f t="shared" si="2091"/>
        <v>1</v>
      </c>
      <c r="V8907" t="str">
        <f t="shared" si="2092"/>
        <v>Average Company</v>
      </c>
      <c r="W8907" t="str">
        <f t="shared" si="2093"/>
        <v>Don't Buy</v>
      </c>
      <c r="X8907" t="str">
        <f t="shared" si="2094"/>
        <v>Not Known</v>
      </c>
      <c r="Z8907" t="str">
        <f t="shared" si="2095"/>
        <v>None</v>
      </c>
      <c r="AB8907" t="str">
        <f t="shared" si="2096"/>
        <v>0</v>
      </c>
    </row>
    <row r="8908" spans="1:28" x14ac:dyDescent="0.3">
      <c r="A8908">
        <v>8906</v>
      </c>
      <c r="B8908" t="s">
        <v>13938</v>
      </c>
      <c r="C8908" t="str">
        <f t="shared" si="2083"/>
        <v>Long</v>
      </c>
      <c r="D8908">
        <v>4</v>
      </c>
      <c r="F8908" s="1">
        <f t="shared" si="2082"/>
        <v>4</v>
      </c>
      <c r="G8908" s="1">
        <f t="shared" si="2084"/>
        <v>4</v>
      </c>
      <c r="H8908">
        <f t="shared" si="2085"/>
        <v>4</v>
      </c>
      <c r="I8908" t="s">
        <v>13935</v>
      </c>
      <c r="J8908" t="s">
        <v>22</v>
      </c>
      <c r="K8908" t="s">
        <v>11125</v>
      </c>
      <c r="L8908" t="str">
        <f t="shared" si="2086"/>
        <v>Established</v>
      </c>
      <c r="N8908" s="2">
        <f t="shared" si="2087"/>
        <v>16</v>
      </c>
      <c r="O8908" t="s">
        <v>121</v>
      </c>
      <c r="P8908" t="s">
        <v>1308</v>
      </c>
      <c r="Q8908" t="s">
        <v>44</v>
      </c>
      <c r="R8908" t="str">
        <f t="shared" si="2088"/>
        <v>Average</v>
      </c>
      <c r="S8908" t="str">
        <f t="shared" si="2089"/>
        <v xml:space="preserve"> </v>
      </c>
      <c r="T8908" t="b">
        <f t="shared" si="2090"/>
        <v>0</v>
      </c>
      <c r="U8908" t="b">
        <f t="shared" si="2091"/>
        <v>1</v>
      </c>
      <c r="V8908" t="str">
        <f t="shared" si="2092"/>
        <v>Average Company</v>
      </c>
      <c r="W8908" t="str">
        <f t="shared" si="2093"/>
        <v>Don't Buy</v>
      </c>
      <c r="X8908" t="str">
        <f t="shared" si="2094"/>
        <v>Not Known</v>
      </c>
      <c r="Z8908" t="str">
        <f t="shared" si="2095"/>
        <v>None</v>
      </c>
      <c r="AB8908" t="str">
        <f t="shared" si="2096"/>
        <v>0</v>
      </c>
    </row>
    <row r="8909" spans="1:28" x14ac:dyDescent="0.3">
      <c r="A8909">
        <v>8907</v>
      </c>
      <c r="B8909" t="s">
        <v>14003</v>
      </c>
      <c r="C8909" t="str">
        <f t="shared" si="2083"/>
        <v>Short</v>
      </c>
      <c r="D8909">
        <v>3.4</v>
      </c>
      <c r="F8909" s="1">
        <f t="shared" si="2082"/>
        <v>3.4</v>
      </c>
      <c r="G8909" s="1">
        <f t="shared" si="2084"/>
        <v>3.4</v>
      </c>
      <c r="H8909">
        <f t="shared" si="2085"/>
        <v>3.4</v>
      </c>
      <c r="I8909" t="s">
        <v>13935</v>
      </c>
      <c r="J8909" t="s">
        <v>22</v>
      </c>
      <c r="K8909" t="s">
        <v>14004</v>
      </c>
      <c r="L8909" t="str">
        <f t="shared" si="2086"/>
        <v>Established</v>
      </c>
      <c r="N8909" s="2">
        <f t="shared" si="2087"/>
        <v>21</v>
      </c>
      <c r="O8909" t="s">
        <v>321</v>
      </c>
      <c r="P8909" t="s">
        <v>691</v>
      </c>
      <c r="Q8909" t="s">
        <v>186</v>
      </c>
      <c r="R8909" t="str">
        <f t="shared" si="2088"/>
        <v>Average</v>
      </c>
      <c r="S8909" t="str">
        <f t="shared" si="2089"/>
        <v xml:space="preserve"> </v>
      </c>
      <c r="T8909" t="b">
        <f t="shared" si="2090"/>
        <v>0</v>
      </c>
      <c r="U8909" t="b">
        <f t="shared" si="2091"/>
        <v>0</v>
      </c>
      <c r="V8909" t="str">
        <f t="shared" si="2092"/>
        <v>Average Company</v>
      </c>
      <c r="W8909" t="str">
        <f t="shared" si="2093"/>
        <v>Don't Buy</v>
      </c>
      <c r="X8909" t="str">
        <f t="shared" si="2094"/>
        <v>Not Known</v>
      </c>
      <c r="Z8909" t="str">
        <f t="shared" si="2095"/>
        <v>None</v>
      </c>
      <c r="AB8909" t="str">
        <f t="shared" si="2096"/>
        <v>0</v>
      </c>
    </row>
    <row r="8910" spans="1:28" x14ac:dyDescent="0.3">
      <c r="A8910">
        <v>8908</v>
      </c>
      <c r="B8910" t="s">
        <v>13940</v>
      </c>
      <c r="C8910" t="str">
        <f t="shared" si="2083"/>
        <v>Long</v>
      </c>
      <c r="D8910">
        <v>3.4</v>
      </c>
      <c r="F8910" s="1">
        <f t="shared" si="2082"/>
        <v>3.4</v>
      </c>
      <c r="G8910" s="1">
        <f t="shared" si="2084"/>
        <v>3.4</v>
      </c>
      <c r="H8910">
        <f t="shared" si="2085"/>
        <v>3.4</v>
      </c>
      <c r="I8910" t="s">
        <v>13935</v>
      </c>
      <c r="J8910" t="s">
        <v>10</v>
      </c>
      <c r="K8910" t="s">
        <v>5442</v>
      </c>
      <c r="L8910" t="str">
        <f t="shared" si="2086"/>
        <v>Established</v>
      </c>
      <c r="N8910" s="2">
        <f t="shared" si="2087"/>
        <v>30</v>
      </c>
      <c r="O8910" t="s">
        <v>604</v>
      </c>
      <c r="P8910" t="s">
        <v>147</v>
      </c>
      <c r="Q8910" t="s">
        <v>85</v>
      </c>
      <c r="R8910" t="str">
        <f t="shared" si="2088"/>
        <v>Average</v>
      </c>
      <c r="S8910" t="str">
        <f t="shared" si="2089"/>
        <v xml:space="preserve"> </v>
      </c>
      <c r="T8910" t="b">
        <f t="shared" si="2090"/>
        <v>0</v>
      </c>
      <c r="U8910" t="b">
        <f t="shared" si="2091"/>
        <v>0</v>
      </c>
      <c r="V8910" t="str">
        <f t="shared" si="2092"/>
        <v>Average Company</v>
      </c>
      <c r="W8910" t="str">
        <f t="shared" si="2093"/>
        <v>Buy</v>
      </c>
      <c r="X8910" t="str">
        <f t="shared" si="2094"/>
        <v>Not Known</v>
      </c>
      <c r="Z8910" t="str">
        <f t="shared" si="2095"/>
        <v>None</v>
      </c>
      <c r="AB8910" t="str">
        <f t="shared" si="2096"/>
        <v>0</v>
      </c>
    </row>
    <row r="8911" spans="1:28" x14ac:dyDescent="0.3">
      <c r="A8911">
        <v>8909</v>
      </c>
      <c r="B8911" t="s">
        <v>14005</v>
      </c>
      <c r="C8911" t="str">
        <f t="shared" si="2083"/>
        <v>Long</v>
      </c>
      <c r="D8911">
        <v>1.7</v>
      </c>
      <c r="F8911" s="1">
        <f t="shared" si="2082"/>
        <v>1.7</v>
      </c>
      <c r="G8911" s="1">
        <f t="shared" si="2084"/>
        <v>1.7</v>
      </c>
      <c r="H8911">
        <f t="shared" si="2085"/>
        <v>1.7</v>
      </c>
      <c r="I8911" t="s">
        <v>13935</v>
      </c>
      <c r="J8911" t="s">
        <v>22</v>
      </c>
      <c r="K8911" t="s">
        <v>4274</v>
      </c>
      <c r="L8911" t="str">
        <f t="shared" si="2086"/>
        <v>Established</v>
      </c>
      <c r="N8911" s="2">
        <f t="shared" si="2087"/>
        <v>12</v>
      </c>
      <c r="O8911" t="s">
        <v>267</v>
      </c>
      <c r="P8911" t="s">
        <v>683</v>
      </c>
      <c r="Q8911" t="s">
        <v>295</v>
      </c>
      <c r="R8911" t="str">
        <f t="shared" si="2088"/>
        <v>Average</v>
      </c>
      <c r="S8911" t="str">
        <f t="shared" si="2089"/>
        <v xml:space="preserve"> </v>
      </c>
      <c r="T8911" t="b">
        <f t="shared" si="2090"/>
        <v>0</v>
      </c>
      <c r="U8911" t="b">
        <f t="shared" si="2091"/>
        <v>0</v>
      </c>
      <c r="V8911" t="str">
        <f t="shared" si="2092"/>
        <v>Average Company</v>
      </c>
      <c r="W8911" t="str">
        <f t="shared" si="2093"/>
        <v>Don't Buy</v>
      </c>
      <c r="X8911" t="str">
        <f t="shared" si="2094"/>
        <v>Not Known</v>
      </c>
      <c r="Z8911" t="str">
        <f t="shared" si="2095"/>
        <v>None</v>
      </c>
      <c r="AB8911" t="str">
        <f t="shared" si="2096"/>
        <v>0</v>
      </c>
    </row>
    <row r="8912" spans="1:28" x14ac:dyDescent="0.3">
      <c r="A8912">
        <v>8910</v>
      </c>
      <c r="B8912" t="s">
        <v>14006</v>
      </c>
      <c r="C8912" t="str">
        <f t="shared" si="2083"/>
        <v>Short</v>
      </c>
      <c r="D8912">
        <v>3.8</v>
      </c>
      <c r="F8912" s="1">
        <f t="shared" si="2082"/>
        <v>3.8</v>
      </c>
      <c r="G8912" s="1">
        <f t="shared" si="2084"/>
        <v>3.8</v>
      </c>
      <c r="H8912">
        <f t="shared" si="2085"/>
        <v>3.8</v>
      </c>
      <c r="I8912" t="s">
        <v>13935</v>
      </c>
      <c r="J8912" t="s">
        <v>22</v>
      </c>
      <c r="K8912" t="s">
        <v>14007</v>
      </c>
      <c r="L8912" t="str">
        <f t="shared" si="2086"/>
        <v>Established</v>
      </c>
      <c r="N8912" s="2">
        <f t="shared" si="2087"/>
        <v>18</v>
      </c>
      <c r="O8912" t="s">
        <v>200</v>
      </c>
      <c r="P8912" t="s">
        <v>49</v>
      </c>
      <c r="Q8912" t="s">
        <v>8613</v>
      </c>
      <c r="R8912" t="str">
        <f t="shared" si="2088"/>
        <v>Average</v>
      </c>
      <c r="S8912" t="str">
        <f t="shared" si="2089"/>
        <v xml:space="preserve"> </v>
      </c>
      <c r="T8912" t="b">
        <f t="shared" si="2090"/>
        <v>0</v>
      </c>
      <c r="U8912" t="b">
        <f t="shared" si="2091"/>
        <v>1</v>
      </c>
      <c r="V8912" t="str">
        <f t="shared" si="2092"/>
        <v>Average Company</v>
      </c>
      <c r="W8912" t="str">
        <f t="shared" si="2093"/>
        <v>Buy</v>
      </c>
      <c r="X8912" t="str">
        <f t="shared" si="2094"/>
        <v>Not Known</v>
      </c>
      <c r="Z8912" t="str">
        <f t="shared" si="2095"/>
        <v>None</v>
      </c>
      <c r="AB8912" t="str">
        <f t="shared" si="2096"/>
        <v>0</v>
      </c>
    </row>
    <row r="8913" spans="1:28" x14ac:dyDescent="0.3">
      <c r="A8913">
        <v>8911</v>
      </c>
      <c r="B8913" t="s">
        <v>14008</v>
      </c>
      <c r="C8913" t="str">
        <f t="shared" si="2083"/>
        <v>Long</v>
      </c>
      <c r="D8913">
        <v>2.5</v>
      </c>
      <c r="F8913" s="1">
        <f t="shared" si="2082"/>
        <v>2.5</v>
      </c>
      <c r="G8913" s="1">
        <f t="shared" si="2084"/>
        <v>2.5</v>
      </c>
      <c r="H8913">
        <f t="shared" si="2085"/>
        <v>2.5</v>
      </c>
      <c r="I8913" t="s">
        <v>13935</v>
      </c>
      <c r="J8913" t="s">
        <v>22</v>
      </c>
      <c r="K8913" t="s">
        <v>6501</v>
      </c>
      <c r="L8913" t="str">
        <f t="shared" si="2086"/>
        <v>Established</v>
      </c>
      <c r="N8913" s="2">
        <f t="shared" si="2087"/>
        <v>14</v>
      </c>
      <c r="O8913" t="s">
        <v>522</v>
      </c>
      <c r="P8913" t="s">
        <v>1261</v>
      </c>
      <c r="Q8913" t="s">
        <v>268</v>
      </c>
      <c r="R8913" t="str">
        <f t="shared" si="2088"/>
        <v>Average</v>
      </c>
      <c r="S8913" t="str">
        <f t="shared" si="2089"/>
        <v xml:space="preserve"> </v>
      </c>
      <c r="T8913" t="b">
        <f t="shared" si="2090"/>
        <v>0</v>
      </c>
      <c r="U8913" t="b">
        <f t="shared" si="2091"/>
        <v>0</v>
      </c>
      <c r="V8913" t="str">
        <f t="shared" si="2092"/>
        <v>Average Company</v>
      </c>
      <c r="W8913" t="str">
        <f t="shared" si="2093"/>
        <v>Don't Buy</v>
      </c>
      <c r="X8913" t="str">
        <f t="shared" si="2094"/>
        <v>Not Known</v>
      </c>
      <c r="Z8913" t="str">
        <f t="shared" si="2095"/>
        <v>None</v>
      </c>
      <c r="AB8913" t="str">
        <f t="shared" si="2096"/>
        <v>0</v>
      </c>
    </row>
    <row r="8914" spans="1:28" x14ac:dyDescent="0.3">
      <c r="A8914">
        <v>8912</v>
      </c>
      <c r="B8914" t="s">
        <v>14009</v>
      </c>
      <c r="C8914" t="str">
        <f t="shared" si="2083"/>
        <v>Long</v>
      </c>
      <c r="D8914">
        <v>3.9</v>
      </c>
      <c r="F8914" s="1">
        <f t="shared" si="2082"/>
        <v>3.9</v>
      </c>
      <c r="G8914" s="1">
        <f t="shared" si="2084"/>
        <v>3.9</v>
      </c>
      <c r="H8914">
        <f t="shared" si="2085"/>
        <v>3.9</v>
      </c>
      <c r="I8914" t="s">
        <v>13935</v>
      </c>
      <c r="J8914" t="s">
        <v>10</v>
      </c>
      <c r="K8914" t="s">
        <v>4182</v>
      </c>
      <c r="L8914" t="str">
        <f t="shared" si="2086"/>
        <v>Established</v>
      </c>
      <c r="N8914" s="2">
        <f t="shared" si="2087"/>
        <v>60</v>
      </c>
      <c r="O8914" t="s">
        <v>432</v>
      </c>
      <c r="P8914" t="s">
        <v>691</v>
      </c>
      <c r="Q8914" t="s">
        <v>80</v>
      </c>
      <c r="R8914" t="str">
        <f t="shared" si="2088"/>
        <v>Average</v>
      </c>
      <c r="S8914" t="str">
        <f t="shared" si="2089"/>
        <v xml:space="preserve"> </v>
      </c>
      <c r="T8914" t="b">
        <f t="shared" si="2090"/>
        <v>0</v>
      </c>
      <c r="U8914" t="b">
        <f t="shared" si="2091"/>
        <v>1</v>
      </c>
      <c r="V8914" t="str">
        <f t="shared" si="2092"/>
        <v>Average Company</v>
      </c>
      <c r="W8914" t="str">
        <f t="shared" si="2093"/>
        <v>Don't Buy</v>
      </c>
      <c r="X8914" t="str">
        <f t="shared" si="2094"/>
        <v>Not Known</v>
      </c>
      <c r="Z8914" t="str">
        <f t="shared" si="2095"/>
        <v>None</v>
      </c>
      <c r="AB8914" t="str">
        <f t="shared" si="2096"/>
        <v>0</v>
      </c>
    </row>
    <row r="8915" spans="1:28" x14ac:dyDescent="0.3">
      <c r="A8915">
        <v>8913</v>
      </c>
      <c r="B8915" t="s">
        <v>14010</v>
      </c>
      <c r="C8915" t="str">
        <f t="shared" si="2083"/>
        <v>Long</v>
      </c>
      <c r="D8915">
        <v>3.5</v>
      </c>
      <c r="F8915" s="1">
        <f t="shared" si="2082"/>
        <v>3.5</v>
      </c>
      <c r="G8915" s="1">
        <f t="shared" si="2084"/>
        <v>3.5</v>
      </c>
      <c r="H8915">
        <f t="shared" si="2085"/>
        <v>3.5</v>
      </c>
      <c r="I8915" t="s">
        <v>13935</v>
      </c>
      <c r="J8915" t="s">
        <v>10</v>
      </c>
      <c r="K8915" t="s">
        <v>7295</v>
      </c>
      <c r="L8915" t="str">
        <f t="shared" si="2086"/>
        <v>Established</v>
      </c>
      <c r="N8915" s="2">
        <f t="shared" si="2087"/>
        <v>35</v>
      </c>
      <c r="O8915" t="s">
        <v>249</v>
      </c>
      <c r="P8915" t="s">
        <v>683</v>
      </c>
      <c r="Q8915" t="s">
        <v>424</v>
      </c>
      <c r="R8915" t="str">
        <f t="shared" si="2088"/>
        <v>Average</v>
      </c>
      <c r="S8915" t="str">
        <f t="shared" si="2089"/>
        <v xml:space="preserve"> </v>
      </c>
      <c r="T8915" t="b">
        <f t="shared" si="2090"/>
        <v>0</v>
      </c>
      <c r="U8915" t="b">
        <f t="shared" si="2091"/>
        <v>0</v>
      </c>
      <c r="V8915" t="str">
        <f t="shared" si="2092"/>
        <v>Average Company</v>
      </c>
      <c r="W8915" t="str">
        <f t="shared" si="2093"/>
        <v>Don't Buy</v>
      </c>
      <c r="X8915" t="str">
        <f t="shared" si="2094"/>
        <v>Not Known</v>
      </c>
      <c r="Z8915" t="str">
        <f t="shared" si="2095"/>
        <v>None</v>
      </c>
      <c r="AB8915" t="str">
        <f t="shared" si="2096"/>
        <v>0</v>
      </c>
    </row>
    <row r="8916" spans="1:28" x14ac:dyDescent="0.3">
      <c r="A8916">
        <v>8914</v>
      </c>
      <c r="B8916" t="s">
        <v>14011</v>
      </c>
      <c r="C8916" t="str">
        <f t="shared" si="2083"/>
        <v>Long</v>
      </c>
      <c r="D8916">
        <v>3.7</v>
      </c>
      <c r="F8916" s="1">
        <f t="shared" si="2082"/>
        <v>3.7</v>
      </c>
      <c r="G8916" s="1">
        <f t="shared" si="2084"/>
        <v>3.7</v>
      </c>
      <c r="H8916">
        <f t="shared" si="2085"/>
        <v>3.7</v>
      </c>
      <c r="I8916" t="s">
        <v>13935</v>
      </c>
      <c r="J8916" t="s">
        <v>10</v>
      </c>
      <c r="K8916" t="s">
        <v>2458</v>
      </c>
      <c r="L8916" t="str">
        <f t="shared" si="2086"/>
        <v>Established</v>
      </c>
      <c r="N8916" s="2">
        <f t="shared" si="2087"/>
        <v>48</v>
      </c>
      <c r="O8916" t="s">
        <v>752</v>
      </c>
      <c r="Q8916" t="s">
        <v>80</v>
      </c>
      <c r="R8916" t="str">
        <f t="shared" si="2088"/>
        <v>Average</v>
      </c>
      <c r="S8916" t="str">
        <f t="shared" si="2089"/>
        <v xml:space="preserve"> </v>
      </c>
      <c r="T8916" t="b">
        <f t="shared" si="2090"/>
        <v>0</v>
      </c>
      <c r="U8916" t="b">
        <f t="shared" si="2091"/>
        <v>1</v>
      </c>
      <c r="V8916" t="str">
        <f t="shared" si="2092"/>
        <v>Average Company</v>
      </c>
      <c r="W8916" t="str">
        <f t="shared" si="2093"/>
        <v>Don't Buy</v>
      </c>
      <c r="X8916" t="str">
        <f t="shared" si="2094"/>
        <v>Not Known</v>
      </c>
      <c r="Z8916" t="str">
        <f t="shared" si="2095"/>
        <v>None</v>
      </c>
      <c r="AB8916" t="str">
        <f t="shared" si="2096"/>
        <v>0</v>
      </c>
    </row>
    <row r="8917" spans="1:28" x14ac:dyDescent="0.3">
      <c r="A8917">
        <v>8915</v>
      </c>
      <c r="B8917" t="s">
        <v>14012</v>
      </c>
      <c r="C8917" t="str">
        <f t="shared" si="2083"/>
        <v>Short</v>
      </c>
      <c r="D8917">
        <v>2.8</v>
      </c>
      <c r="F8917" s="1">
        <f t="shared" ref="F8917:F8980" si="2097">IF(N8917&lt;10,IF(D8917+0.5&gt;5,5,D8917+0.5),D8917)</f>
        <v>2.8</v>
      </c>
      <c r="G8917" s="1">
        <f t="shared" si="2084"/>
        <v>2.8</v>
      </c>
      <c r="H8917">
        <f t="shared" si="2085"/>
        <v>2.8</v>
      </c>
      <c r="I8917" t="s">
        <v>13935</v>
      </c>
      <c r="J8917" t="s">
        <v>22</v>
      </c>
      <c r="K8917" t="s">
        <v>14013</v>
      </c>
      <c r="L8917" t="str">
        <f t="shared" si="2086"/>
        <v>Established</v>
      </c>
      <c r="N8917" s="2">
        <f t="shared" si="2087"/>
        <v>22</v>
      </c>
      <c r="O8917" t="s">
        <v>142</v>
      </c>
      <c r="P8917" t="s">
        <v>683</v>
      </c>
      <c r="Q8917" t="s">
        <v>605</v>
      </c>
      <c r="R8917" t="str">
        <f t="shared" si="2088"/>
        <v>Average</v>
      </c>
      <c r="S8917" t="str">
        <f t="shared" si="2089"/>
        <v xml:space="preserve"> </v>
      </c>
      <c r="T8917" t="b">
        <f t="shared" si="2090"/>
        <v>0</v>
      </c>
      <c r="U8917" t="b">
        <f t="shared" si="2091"/>
        <v>0</v>
      </c>
      <c r="V8917" t="str">
        <f t="shared" si="2092"/>
        <v>Average Company</v>
      </c>
      <c r="W8917" t="str">
        <f t="shared" si="2093"/>
        <v>Don't Buy</v>
      </c>
      <c r="X8917" t="str">
        <f t="shared" si="2094"/>
        <v>Not Known</v>
      </c>
      <c r="Z8917" t="str">
        <f t="shared" si="2095"/>
        <v>None</v>
      </c>
      <c r="AB8917" t="str">
        <f t="shared" si="2096"/>
        <v>0</v>
      </c>
    </row>
    <row r="8918" spans="1:28" x14ac:dyDescent="0.3">
      <c r="A8918">
        <v>8916</v>
      </c>
      <c r="B8918" t="s">
        <v>14014</v>
      </c>
      <c r="C8918" t="str">
        <f t="shared" si="2083"/>
        <v>Long</v>
      </c>
      <c r="D8918">
        <v>3.7</v>
      </c>
      <c r="F8918" s="1">
        <f t="shared" si="2097"/>
        <v>3.7</v>
      </c>
      <c r="G8918" s="1">
        <f t="shared" si="2084"/>
        <v>3.7</v>
      </c>
      <c r="H8918">
        <f t="shared" si="2085"/>
        <v>3.7</v>
      </c>
      <c r="I8918" t="s">
        <v>13935</v>
      </c>
      <c r="J8918" t="s">
        <v>22</v>
      </c>
      <c r="K8918" t="s">
        <v>7238</v>
      </c>
      <c r="L8918" t="str">
        <f t="shared" si="2086"/>
        <v>Established</v>
      </c>
      <c r="N8918" s="2">
        <f t="shared" si="2087"/>
        <v>16</v>
      </c>
      <c r="O8918" t="s">
        <v>832</v>
      </c>
      <c r="P8918" t="s">
        <v>147</v>
      </c>
      <c r="Q8918" t="s">
        <v>773</v>
      </c>
      <c r="R8918" t="str">
        <f t="shared" si="2088"/>
        <v>Average</v>
      </c>
      <c r="S8918" t="str">
        <f t="shared" si="2089"/>
        <v xml:space="preserve"> </v>
      </c>
      <c r="T8918" t="b">
        <f t="shared" si="2090"/>
        <v>0</v>
      </c>
      <c r="U8918" t="b">
        <f t="shared" si="2091"/>
        <v>1</v>
      </c>
      <c r="V8918" t="str">
        <f t="shared" si="2092"/>
        <v>Average Company</v>
      </c>
      <c r="W8918" t="str">
        <f t="shared" si="2093"/>
        <v>Don't Buy</v>
      </c>
      <c r="X8918" t="str">
        <f t="shared" si="2094"/>
        <v>Not Known</v>
      </c>
      <c r="Z8918" t="str">
        <f t="shared" si="2095"/>
        <v>None</v>
      </c>
      <c r="AB8918" t="str">
        <f t="shared" si="2096"/>
        <v>0</v>
      </c>
    </row>
    <row r="8919" spans="1:28" x14ac:dyDescent="0.3">
      <c r="A8919">
        <v>8917</v>
      </c>
      <c r="B8919" t="s">
        <v>14015</v>
      </c>
      <c r="C8919" t="str">
        <f t="shared" si="2083"/>
        <v>Long</v>
      </c>
      <c r="D8919">
        <v>3.6</v>
      </c>
      <c r="F8919" s="1">
        <f t="shared" si="2097"/>
        <v>3.6</v>
      </c>
      <c r="G8919" s="1">
        <f t="shared" si="2084"/>
        <v>3.6</v>
      </c>
      <c r="H8919">
        <f t="shared" si="2085"/>
        <v>3.6</v>
      </c>
      <c r="I8919" t="s">
        <v>13935</v>
      </c>
      <c r="J8919" t="s">
        <v>22</v>
      </c>
      <c r="K8919" t="s">
        <v>14016</v>
      </c>
      <c r="L8919" t="str">
        <f t="shared" si="2086"/>
        <v>Established</v>
      </c>
      <c r="N8919" s="2">
        <f t="shared" si="2087"/>
        <v>32</v>
      </c>
      <c r="O8919" t="s">
        <v>368</v>
      </c>
      <c r="P8919" t="s">
        <v>1308</v>
      </c>
      <c r="Q8919" t="s">
        <v>186</v>
      </c>
      <c r="R8919" t="str">
        <f t="shared" si="2088"/>
        <v>Average</v>
      </c>
      <c r="S8919" t="str">
        <f t="shared" si="2089"/>
        <v xml:space="preserve"> </v>
      </c>
      <c r="T8919" t="b">
        <f t="shared" si="2090"/>
        <v>0</v>
      </c>
      <c r="U8919" t="b">
        <f t="shared" si="2091"/>
        <v>1</v>
      </c>
      <c r="V8919" t="str">
        <f t="shared" si="2092"/>
        <v>Average Company</v>
      </c>
      <c r="W8919" t="str">
        <f t="shared" si="2093"/>
        <v>Don't Buy</v>
      </c>
      <c r="X8919" t="str">
        <f t="shared" si="2094"/>
        <v>Not Known</v>
      </c>
      <c r="Z8919" t="str">
        <f t="shared" si="2095"/>
        <v>None</v>
      </c>
      <c r="AB8919" t="str">
        <f t="shared" si="2096"/>
        <v>0</v>
      </c>
    </row>
    <row r="8920" spans="1:28" x14ac:dyDescent="0.3">
      <c r="A8920">
        <v>8918</v>
      </c>
      <c r="B8920" t="s">
        <v>14017</v>
      </c>
      <c r="C8920" t="str">
        <f t="shared" si="2083"/>
        <v>Long</v>
      </c>
      <c r="D8920">
        <v>3.7</v>
      </c>
      <c r="F8920" s="1">
        <f t="shared" si="2097"/>
        <v>3.7</v>
      </c>
      <c r="G8920" s="1">
        <f t="shared" si="2084"/>
        <v>3.7</v>
      </c>
      <c r="H8920">
        <f t="shared" si="2085"/>
        <v>3.7</v>
      </c>
      <c r="I8920" t="s">
        <v>13935</v>
      </c>
      <c r="J8920" t="s">
        <v>22</v>
      </c>
      <c r="K8920" t="s">
        <v>9854</v>
      </c>
      <c r="L8920" t="str">
        <f t="shared" si="2086"/>
        <v>Established</v>
      </c>
      <c r="N8920" s="2">
        <f t="shared" si="2087"/>
        <v>28</v>
      </c>
      <c r="O8920" t="s">
        <v>24</v>
      </c>
      <c r="P8920" t="s">
        <v>683</v>
      </c>
      <c r="Q8920" t="s">
        <v>7789</v>
      </c>
      <c r="R8920" t="str">
        <f t="shared" si="2088"/>
        <v>Average</v>
      </c>
      <c r="S8920" t="str">
        <f t="shared" si="2089"/>
        <v xml:space="preserve"> </v>
      </c>
      <c r="T8920" t="b">
        <f t="shared" si="2090"/>
        <v>0</v>
      </c>
      <c r="U8920" t="b">
        <f t="shared" si="2091"/>
        <v>1</v>
      </c>
      <c r="V8920" t="str">
        <f t="shared" si="2092"/>
        <v>Average Company</v>
      </c>
      <c r="W8920" t="str">
        <f t="shared" si="2093"/>
        <v>Don't Buy</v>
      </c>
      <c r="X8920" t="str">
        <f t="shared" si="2094"/>
        <v>Not Known</v>
      </c>
      <c r="Z8920" t="str">
        <f t="shared" si="2095"/>
        <v>None</v>
      </c>
      <c r="AB8920" t="str">
        <f t="shared" si="2096"/>
        <v>0</v>
      </c>
    </row>
    <row r="8921" spans="1:28" x14ac:dyDescent="0.3">
      <c r="A8921">
        <v>8919</v>
      </c>
      <c r="B8921" t="s">
        <v>14018</v>
      </c>
      <c r="C8921" t="str">
        <f t="shared" si="2083"/>
        <v>Short</v>
      </c>
      <c r="D8921">
        <v>3.8</v>
      </c>
      <c r="F8921" s="1">
        <f t="shared" si="2097"/>
        <v>3.8</v>
      </c>
      <c r="G8921" s="1">
        <f t="shared" si="2084"/>
        <v>3.8</v>
      </c>
      <c r="H8921">
        <f t="shared" si="2085"/>
        <v>3.8</v>
      </c>
      <c r="I8921" t="s">
        <v>13935</v>
      </c>
      <c r="J8921" t="s">
        <v>10</v>
      </c>
      <c r="K8921" t="s">
        <v>14019</v>
      </c>
      <c r="L8921" t="str">
        <f t="shared" si="2086"/>
        <v>Established</v>
      </c>
      <c r="N8921" s="2">
        <f t="shared" si="2087"/>
        <v>32</v>
      </c>
      <c r="O8921" t="s">
        <v>368</v>
      </c>
      <c r="P8921" t="s">
        <v>691</v>
      </c>
      <c r="Q8921" t="s">
        <v>362</v>
      </c>
      <c r="R8921" t="str">
        <f t="shared" si="2088"/>
        <v>Average</v>
      </c>
      <c r="S8921" t="str">
        <f t="shared" si="2089"/>
        <v xml:space="preserve"> </v>
      </c>
      <c r="T8921" t="b">
        <f t="shared" si="2090"/>
        <v>0</v>
      </c>
      <c r="U8921" t="b">
        <f t="shared" si="2091"/>
        <v>1</v>
      </c>
      <c r="V8921" t="str">
        <f t="shared" si="2092"/>
        <v>Average Company</v>
      </c>
      <c r="W8921" t="str">
        <f t="shared" si="2093"/>
        <v>Don't Buy</v>
      </c>
      <c r="X8921" t="str">
        <f t="shared" si="2094"/>
        <v>Not Known</v>
      </c>
      <c r="Z8921" t="str">
        <f t="shared" si="2095"/>
        <v>None</v>
      </c>
      <c r="AB8921" t="str">
        <f t="shared" si="2096"/>
        <v>0</v>
      </c>
    </row>
    <row r="8922" spans="1:28" x14ac:dyDescent="0.3">
      <c r="A8922">
        <v>8920</v>
      </c>
      <c r="B8922" t="s">
        <v>14020</v>
      </c>
      <c r="C8922" t="str">
        <f t="shared" si="2083"/>
        <v>Long</v>
      </c>
      <c r="D8922">
        <v>3.6</v>
      </c>
      <c r="F8922" s="1">
        <f t="shared" si="2097"/>
        <v>3.6</v>
      </c>
      <c r="G8922" s="1">
        <f t="shared" si="2084"/>
        <v>3.6</v>
      </c>
      <c r="H8922">
        <f t="shared" si="2085"/>
        <v>3.6</v>
      </c>
      <c r="I8922" t="s">
        <v>13935</v>
      </c>
      <c r="J8922" t="s">
        <v>22</v>
      </c>
      <c r="K8922" t="s">
        <v>14021</v>
      </c>
      <c r="L8922" t="str">
        <f t="shared" si="2086"/>
        <v>Established</v>
      </c>
      <c r="N8922" s="2">
        <f t="shared" si="2087"/>
        <v>19</v>
      </c>
      <c r="O8922" t="s">
        <v>100</v>
      </c>
      <c r="P8922" t="s">
        <v>1308</v>
      </c>
      <c r="Q8922" t="s">
        <v>479</v>
      </c>
      <c r="R8922" t="str">
        <f t="shared" si="2088"/>
        <v>Average</v>
      </c>
      <c r="S8922" t="str">
        <f t="shared" si="2089"/>
        <v xml:space="preserve"> </v>
      </c>
      <c r="T8922" t="b">
        <f t="shared" si="2090"/>
        <v>0</v>
      </c>
      <c r="U8922" t="b">
        <f t="shared" si="2091"/>
        <v>1</v>
      </c>
      <c r="V8922" t="str">
        <f t="shared" si="2092"/>
        <v>Average Company</v>
      </c>
      <c r="W8922" t="str">
        <f t="shared" si="2093"/>
        <v>Don't Buy</v>
      </c>
      <c r="X8922" t="str">
        <f t="shared" si="2094"/>
        <v>Not Known</v>
      </c>
      <c r="Z8922" t="str">
        <f t="shared" si="2095"/>
        <v>None</v>
      </c>
      <c r="AB8922" t="str">
        <f t="shared" si="2096"/>
        <v>0</v>
      </c>
    </row>
    <row r="8923" spans="1:28" x14ac:dyDescent="0.3">
      <c r="A8923">
        <v>8921</v>
      </c>
      <c r="B8923" t="s">
        <v>14022</v>
      </c>
      <c r="C8923" t="str">
        <f t="shared" si="2083"/>
        <v>Long</v>
      </c>
      <c r="D8923">
        <v>3.8</v>
      </c>
      <c r="F8923" s="1">
        <f t="shared" si="2097"/>
        <v>3.8</v>
      </c>
      <c r="G8923" s="1">
        <f t="shared" si="2084"/>
        <v>3.8</v>
      </c>
      <c r="H8923">
        <f t="shared" si="2085"/>
        <v>3.8</v>
      </c>
      <c r="I8923" t="s">
        <v>13935</v>
      </c>
      <c r="J8923" t="s">
        <v>10</v>
      </c>
      <c r="K8923" t="s">
        <v>8163</v>
      </c>
      <c r="L8923" t="str">
        <f t="shared" si="2086"/>
        <v>Established</v>
      </c>
      <c r="N8923" s="2">
        <f t="shared" si="2087"/>
        <v>33</v>
      </c>
      <c r="O8923" t="s">
        <v>18</v>
      </c>
      <c r="P8923" t="s">
        <v>147</v>
      </c>
      <c r="Q8923" t="s">
        <v>28</v>
      </c>
      <c r="R8923" t="str">
        <f t="shared" si="2088"/>
        <v>Average</v>
      </c>
      <c r="S8923" t="str">
        <f t="shared" si="2089"/>
        <v xml:space="preserve"> </v>
      </c>
      <c r="T8923" t="b">
        <f t="shared" si="2090"/>
        <v>0</v>
      </c>
      <c r="U8923" t="b">
        <f t="shared" si="2091"/>
        <v>1</v>
      </c>
      <c r="V8923" t="str">
        <f t="shared" si="2092"/>
        <v>Average Company</v>
      </c>
      <c r="W8923" t="str">
        <f t="shared" si="2093"/>
        <v>Buy</v>
      </c>
      <c r="X8923" t="str">
        <f t="shared" si="2094"/>
        <v>Bombay Finance</v>
      </c>
      <c r="Z8923" t="str">
        <f t="shared" si="2095"/>
        <v>None</v>
      </c>
      <c r="AB8923" t="str">
        <f t="shared" si="2096"/>
        <v>500K</v>
      </c>
    </row>
    <row r="8924" spans="1:28" x14ac:dyDescent="0.3">
      <c r="A8924">
        <v>8922</v>
      </c>
      <c r="B8924" t="s">
        <v>14023</v>
      </c>
      <c r="C8924" t="str">
        <f t="shared" si="2083"/>
        <v>Long</v>
      </c>
      <c r="D8924">
        <v>3.7</v>
      </c>
      <c r="F8924" s="1">
        <f t="shared" si="2097"/>
        <v>3.7</v>
      </c>
      <c r="G8924" s="1">
        <f t="shared" si="2084"/>
        <v>3.7</v>
      </c>
      <c r="H8924">
        <f t="shared" si="2085"/>
        <v>3.7</v>
      </c>
      <c r="I8924" t="s">
        <v>13935</v>
      </c>
      <c r="J8924" t="s">
        <v>10</v>
      </c>
      <c r="K8924" t="s">
        <v>3749</v>
      </c>
      <c r="L8924" t="str">
        <f t="shared" si="2086"/>
        <v>Established</v>
      </c>
      <c r="N8924" s="2">
        <f t="shared" si="2087"/>
        <v>24</v>
      </c>
      <c r="O8924" t="s">
        <v>185</v>
      </c>
      <c r="P8924" t="s">
        <v>683</v>
      </c>
      <c r="Q8924" t="s">
        <v>243</v>
      </c>
      <c r="R8924" t="str">
        <f t="shared" si="2088"/>
        <v>Average</v>
      </c>
      <c r="S8924" t="str">
        <f t="shared" si="2089"/>
        <v xml:space="preserve"> </v>
      </c>
      <c r="T8924" t="b">
        <f t="shared" si="2090"/>
        <v>0</v>
      </c>
      <c r="U8924" t="b">
        <f t="shared" si="2091"/>
        <v>1</v>
      </c>
      <c r="V8924" t="str">
        <f t="shared" si="2092"/>
        <v>Average Company</v>
      </c>
      <c r="W8924" t="str">
        <f t="shared" si="2093"/>
        <v>Don't Buy</v>
      </c>
      <c r="X8924" t="str">
        <f t="shared" si="2094"/>
        <v>Not Known</v>
      </c>
      <c r="Z8924" t="str">
        <f t="shared" si="2095"/>
        <v>None</v>
      </c>
      <c r="AB8924" t="str">
        <f t="shared" si="2096"/>
        <v>0</v>
      </c>
    </row>
    <row r="8925" spans="1:28" x14ac:dyDescent="0.3">
      <c r="A8925">
        <v>8923</v>
      </c>
      <c r="B8925" t="s">
        <v>13990</v>
      </c>
      <c r="C8925" t="str">
        <f t="shared" si="2083"/>
        <v>Long</v>
      </c>
      <c r="D8925">
        <v>4</v>
      </c>
      <c r="F8925" s="1">
        <f t="shared" si="2097"/>
        <v>4</v>
      </c>
      <c r="G8925" s="1">
        <f t="shared" si="2084"/>
        <v>4</v>
      </c>
      <c r="H8925">
        <f t="shared" si="2085"/>
        <v>4</v>
      </c>
      <c r="I8925" t="s">
        <v>13935</v>
      </c>
      <c r="J8925" t="s">
        <v>22</v>
      </c>
      <c r="K8925" t="s">
        <v>13991</v>
      </c>
      <c r="L8925" t="str">
        <f t="shared" si="2086"/>
        <v>Established</v>
      </c>
      <c r="N8925" s="2">
        <f t="shared" si="2087"/>
        <v>14</v>
      </c>
      <c r="O8925" t="s">
        <v>8164</v>
      </c>
      <c r="P8925" t="s">
        <v>274</v>
      </c>
      <c r="Q8925" t="s">
        <v>1024</v>
      </c>
      <c r="R8925" t="str">
        <f t="shared" si="2088"/>
        <v>Average</v>
      </c>
      <c r="S8925" t="str">
        <f t="shared" si="2089"/>
        <v xml:space="preserve"> </v>
      </c>
      <c r="T8925" t="b">
        <f t="shared" si="2090"/>
        <v>0</v>
      </c>
      <c r="U8925" t="b">
        <f t="shared" si="2091"/>
        <v>1</v>
      </c>
      <c r="V8925" t="str">
        <f t="shared" si="2092"/>
        <v>Average Company</v>
      </c>
      <c r="W8925" t="str">
        <f t="shared" si="2093"/>
        <v>Don't Buy</v>
      </c>
      <c r="X8925" t="str">
        <f t="shared" si="2094"/>
        <v>Not Known</v>
      </c>
      <c r="Z8925" t="str">
        <f t="shared" si="2095"/>
        <v>None</v>
      </c>
      <c r="AB8925" t="str">
        <f t="shared" si="2096"/>
        <v>0</v>
      </c>
    </row>
    <row r="8926" spans="1:28" x14ac:dyDescent="0.3">
      <c r="A8926">
        <v>8924</v>
      </c>
      <c r="B8926" t="s">
        <v>14024</v>
      </c>
      <c r="C8926" t="str">
        <f t="shared" si="2083"/>
        <v>Long</v>
      </c>
      <c r="D8926">
        <v>3.6</v>
      </c>
      <c r="F8926" s="1">
        <f t="shared" si="2097"/>
        <v>3.6</v>
      </c>
      <c r="G8926" s="1">
        <f t="shared" si="2084"/>
        <v>3.6</v>
      </c>
      <c r="H8926">
        <f t="shared" si="2085"/>
        <v>3.6</v>
      </c>
      <c r="I8926" t="s">
        <v>13935</v>
      </c>
      <c r="J8926" t="s">
        <v>14025</v>
      </c>
      <c r="K8926" t="s">
        <v>538</v>
      </c>
      <c r="L8926" t="str">
        <f t="shared" si="2086"/>
        <v>Established</v>
      </c>
      <c r="N8926" s="2">
        <f t="shared" si="2087"/>
        <v>20</v>
      </c>
      <c r="O8926" t="s">
        <v>683</v>
      </c>
      <c r="Q8926" t="s">
        <v>295</v>
      </c>
      <c r="R8926" t="str">
        <f t="shared" si="2088"/>
        <v>Average</v>
      </c>
      <c r="S8926" t="str">
        <f t="shared" si="2089"/>
        <v xml:space="preserve"> </v>
      </c>
      <c r="T8926" t="b">
        <f t="shared" si="2090"/>
        <v>0</v>
      </c>
      <c r="U8926" t="b">
        <f t="shared" si="2091"/>
        <v>1</v>
      </c>
      <c r="V8926" t="str">
        <f t="shared" si="2092"/>
        <v>Average Company</v>
      </c>
      <c r="W8926" t="str">
        <f t="shared" si="2093"/>
        <v>Don't Buy</v>
      </c>
      <c r="X8926" t="str">
        <f t="shared" si="2094"/>
        <v>Not Known</v>
      </c>
      <c r="Z8926" t="str">
        <f t="shared" si="2095"/>
        <v>None</v>
      </c>
      <c r="AB8926" t="str">
        <f t="shared" si="2096"/>
        <v>0</v>
      </c>
    </row>
    <row r="8927" spans="1:28" x14ac:dyDescent="0.3">
      <c r="A8927">
        <v>8925</v>
      </c>
      <c r="B8927" t="s">
        <v>14026</v>
      </c>
      <c r="C8927" t="str">
        <f t="shared" si="2083"/>
        <v>Long</v>
      </c>
      <c r="D8927">
        <v>4.5999999999999996</v>
      </c>
      <c r="F8927" s="1">
        <f t="shared" si="2097"/>
        <v>4.5999999999999996</v>
      </c>
      <c r="G8927" s="1">
        <f t="shared" si="2084"/>
        <v>4.5999999999999996</v>
      </c>
      <c r="H8927">
        <f t="shared" si="2085"/>
        <v>4.5999999999999996</v>
      </c>
      <c r="I8927" t="s">
        <v>13935</v>
      </c>
      <c r="J8927" t="s">
        <v>22</v>
      </c>
      <c r="K8927" t="s">
        <v>5052</v>
      </c>
      <c r="L8927" t="str">
        <f t="shared" si="2086"/>
        <v>Established</v>
      </c>
      <c r="N8927" s="2">
        <f t="shared" si="2087"/>
        <v>36</v>
      </c>
      <c r="O8927" t="s">
        <v>48</v>
      </c>
      <c r="P8927" t="s">
        <v>1308</v>
      </c>
      <c r="Q8927" t="s">
        <v>523</v>
      </c>
      <c r="R8927" t="str">
        <f t="shared" si="2088"/>
        <v>Great</v>
      </c>
      <c r="S8927" t="str">
        <f t="shared" si="2089"/>
        <v>Great</v>
      </c>
      <c r="T8927" t="b">
        <f t="shared" si="2090"/>
        <v>1</v>
      </c>
      <c r="U8927" t="b">
        <f t="shared" si="2091"/>
        <v>1</v>
      </c>
      <c r="V8927" t="str">
        <f t="shared" si="2092"/>
        <v>Top Company</v>
      </c>
      <c r="W8927" t="str">
        <f t="shared" si="2093"/>
        <v>Don't Buy</v>
      </c>
      <c r="X8927" t="str">
        <f t="shared" si="2094"/>
        <v>Not Known</v>
      </c>
      <c r="Z8927" t="str">
        <f t="shared" si="2095"/>
        <v>None</v>
      </c>
      <c r="AB8927" t="str">
        <f t="shared" si="2096"/>
        <v>0</v>
      </c>
    </row>
    <row r="8928" spans="1:28" x14ac:dyDescent="0.3">
      <c r="A8928">
        <v>8926</v>
      </c>
      <c r="B8928" t="s">
        <v>14027</v>
      </c>
      <c r="C8928" t="str">
        <f t="shared" si="2083"/>
        <v>Short</v>
      </c>
      <c r="D8928">
        <v>3</v>
      </c>
      <c r="F8928" s="1" t="e">
        <f t="shared" si="2097"/>
        <v>#VALUE!</v>
      </c>
      <c r="G8928" s="1" t="e">
        <f t="shared" si="2084"/>
        <v>#VALUE!</v>
      </c>
      <c r="H8928" t="e">
        <f t="shared" si="2085"/>
        <v>#VALUE!</v>
      </c>
      <c r="I8928" t="s">
        <v>13935</v>
      </c>
      <c r="J8928" t="s">
        <v>9991</v>
      </c>
      <c r="K8928" t="s">
        <v>213</v>
      </c>
      <c r="L8928" t="e">
        <f t="shared" si="2086"/>
        <v>#VALUE!</v>
      </c>
      <c r="N8928" s="2" t="e">
        <f t="shared" si="2087"/>
        <v>#VALUE!</v>
      </c>
      <c r="O8928" t="s">
        <v>147</v>
      </c>
      <c r="Q8928" t="s">
        <v>80</v>
      </c>
      <c r="R8928" t="str">
        <f t="shared" si="2088"/>
        <v>Average</v>
      </c>
      <c r="S8928" t="str">
        <f t="shared" si="2089"/>
        <v xml:space="preserve"> </v>
      </c>
      <c r="T8928" t="e">
        <f t="shared" si="2090"/>
        <v>#VALUE!</v>
      </c>
      <c r="U8928" t="e">
        <f t="shared" si="2091"/>
        <v>#VALUE!</v>
      </c>
      <c r="V8928" t="e">
        <f t="shared" si="2092"/>
        <v>#VALUE!</v>
      </c>
      <c r="W8928" t="str">
        <f t="shared" si="2093"/>
        <v>Don't Buy</v>
      </c>
      <c r="X8928" t="str">
        <f t="shared" si="2094"/>
        <v>Not Known</v>
      </c>
      <c r="Z8928" t="e">
        <f t="shared" si="2095"/>
        <v>#VALUE!</v>
      </c>
      <c r="AB8928" t="str">
        <f t="shared" si="2096"/>
        <v>0</v>
      </c>
    </row>
    <row r="8929" spans="1:28" x14ac:dyDescent="0.3">
      <c r="A8929">
        <v>8927</v>
      </c>
      <c r="B8929" t="s">
        <v>14028</v>
      </c>
      <c r="C8929" t="str">
        <f t="shared" si="2083"/>
        <v>Long</v>
      </c>
      <c r="D8929">
        <v>4.0999999999999996</v>
      </c>
      <c r="F8929" s="1">
        <f t="shared" si="2097"/>
        <v>4.0999999999999996</v>
      </c>
      <c r="G8929" s="1">
        <f t="shared" si="2084"/>
        <v>4.0999999999999996</v>
      </c>
      <c r="H8929">
        <f t="shared" si="2085"/>
        <v>4.0999999999999996</v>
      </c>
      <c r="I8929" t="s">
        <v>13935</v>
      </c>
      <c r="J8929" t="s">
        <v>22</v>
      </c>
      <c r="K8929" t="s">
        <v>14029</v>
      </c>
      <c r="L8929" t="str">
        <f t="shared" si="2086"/>
        <v>Established</v>
      </c>
      <c r="N8929" s="2">
        <f t="shared" si="2087"/>
        <v>66</v>
      </c>
      <c r="O8929" t="s">
        <v>803</v>
      </c>
      <c r="P8929" t="s">
        <v>49</v>
      </c>
      <c r="Q8929" t="s">
        <v>2970</v>
      </c>
      <c r="R8929" t="str">
        <f t="shared" si="2088"/>
        <v>Great</v>
      </c>
      <c r="S8929" t="str">
        <f t="shared" si="2089"/>
        <v>Great</v>
      </c>
      <c r="T8929" t="b">
        <f t="shared" si="2090"/>
        <v>1</v>
      </c>
      <c r="U8929" t="b">
        <f t="shared" si="2091"/>
        <v>1</v>
      </c>
      <c r="V8929" t="str">
        <f t="shared" si="2092"/>
        <v>Top Company</v>
      </c>
      <c r="W8929" t="str">
        <f t="shared" si="2093"/>
        <v>Buy</v>
      </c>
      <c r="X8929" t="str">
        <f t="shared" si="2094"/>
        <v>Not Known</v>
      </c>
      <c r="Z8929" t="str">
        <f t="shared" si="2095"/>
        <v>None</v>
      </c>
      <c r="AB8929" t="str">
        <f t="shared" si="2096"/>
        <v>0</v>
      </c>
    </row>
    <row r="8930" spans="1:28" x14ac:dyDescent="0.3">
      <c r="A8930">
        <v>8928</v>
      </c>
      <c r="B8930" t="s">
        <v>14030</v>
      </c>
      <c r="C8930" t="str">
        <f t="shared" si="2083"/>
        <v>Long</v>
      </c>
      <c r="D8930">
        <v>4.0999999999999996</v>
      </c>
      <c r="F8930" s="1" t="e">
        <f t="shared" si="2097"/>
        <v>#VALUE!</v>
      </c>
      <c r="G8930" s="1" t="e">
        <f t="shared" si="2084"/>
        <v>#VALUE!</v>
      </c>
      <c r="H8930" t="e">
        <f t="shared" si="2085"/>
        <v>#VALUE!</v>
      </c>
      <c r="I8930" t="s">
        <v>13935</v>
      </c>
      <c r="J8930" t="s">
        <v>14031</v>
      </c>
      <c r="L8930" t="e">
        <f t="shared" si="2086"/>
        <v>#VALUE!</v>
      </c>
      <c r="N8930" s="2" t="e">
        <f t="shared" si="2087"/>
        <v>#VALUE!</v>
      </c>
      <c r="R8930" t="str">
        <f t="shared" si="2088"/>
        <v>Great</v>
      </c>
      <c r="S8930" t="str">
        <f t="shared" si="2089"/>
        <v>Great</v>
      </c>
      <c r="T8930" t="e">
        <f t="shared" si="2090"/>
        <v>#VALUE!</v>
      </c>
      <c r="U8930" t="e">
        <f t="shared" si="2091"/>
        <v>#VALUE!</v>
      </c>
      <c r="V8930" t="e">
        <f t="shared" si="2092"/>
        <v>#VALUE!</v>
      </c>
      <c r="W8930" t="str">
        <f t="shared" si="2093"/>
        <v>Buy</v>
      </c>
      <c r="X8930" t="str">
        <f t="shared" si="2094"/>
        <v>Not Known</v>
      </c>
      <c r="Z8930" t="e">
        <f t="shared" si="2095"/>
        <v>#VALUE!</v>
      </c>
      <c r="AB8930" t="str">
        <f t="shared" si="2096"/>
        <v>0</v>
      </c>
    </row>
    <row r="8931" spans="1:28" x14ac:dyDescent="0.3">
      <c r="A8931">
        <v>8929</v>
      </c>
      <c r="B8931" t="s">
        <v>14032</v>
      </c>
      <c r="C8931" t="str">
        <f t="shared" si="2083"/>
        <v>Long</v>
      </c>
      <c r="D8931">
        <v>3.3</v>
      </c>
      <c r="F8931" s="1">
        <f t="shared" si="2097"/>
        <v>3.3</v>
      </c>
      <c r="G8931" s="1">
        <f t="shared" si="2084"/>
        <v>3.3</v>
      </c>
      <c r="H8931">
        <f t="shared" si="2085"/>
        <v>3.3</v>
      </c>
      <c r="I8931" t="s">
        <v>13935</v>
      </c>
      <c r="J8931" t="s">
        <v>22</v>
      </c>
      <c r="K8931" t="s">
        <v>4182</v>
      </c>
      <c r="L8931" t="str">
        <f t="shared" si="2086"/>
        <v>Established</v>
      </c>
      <c r="N8931" s="2">
        <f t="shared" si="2087"/>
        <v>36</v>
      </c>
      <c r="O8931" t="s">
        <v>48</v>
      </c>
      <c r="P8931" t="s">
        <v>683</v>
      </c>
      <c r="Q8931" t="s">
        <v>378</v>
      </c>
      <c r="R8931" t="str">
        <f t="shared" si="2088"/>
        <v>Average</v>
      </c>
      <c r="S8931" t="str">
        <f t="shared" si="2089"/>
        <v xml:space="preserve"> </v>
      </c>
      <c r="T8931" t="b">
        <f t="shared" si="2090"/>
        <v>0</v>
      </c>
      <c r="U8931" t="b">
        <f t="shared" si="2091"/>
        <v>0</v>
      </c>
      <c r="V8931" t="str">
        <f t="shared" si="2092"/>
        <v>Average Company</v>
      </c>
      <c r="W8931" t="str">
        <f t="shared" si="2093"/>
        <v>Don't Buy</v>
      </c>
      <c r="X8931" t="str">
        <f t="shared" si="2094"/>
        <v>Not Known</v>
      </c>
      <c r="Z8931" t="str">
        <f t="shared" si="2095"/>
        <v>None</v>
      </c>
      <c r="AB8931" t="str">
        <f t="shared" si="2096"/>
        <v>0</v>
      </c>
    </row>
    <row r="8932" spans="1:28" x14ac:dyDescent="0.3">
      <c r="A8932">
        <v>8930</v>
      </c>
      <c r="B8932" t="s">
        <v>14033</v>
      </c>
      <c r="C8932" t="str">
        <f t="shared" si="2083"/>
        <v>Long</v>
      </c>
      <c r="D8932">
        <v>4.3</v>
      </c>
      <c r="F8932" s="1">
        <f t="shared" si="2097"/>
        <v>4.3</v>
      </c>
      <c r="G8932" s="1">
        <f t="shared" si="2084"/>
        <v>4.3</v>
      </c>
      <c r="H8932">
        <f t="shared" si="2085"/>
        <v>4.3</v>
      </c>
      <c r="I8932" t="s">
        <v>13935</v>
      </c>
      <c r="J8932" t="s">
        <v>10</v>
      </c>
      <c r="K8932" t="s">
        <v>14034</v>
      </c>
      <c r="L8932" t="str">
        <f t="shared" si="2086"/>
        <v>Established</v>
      </c>
      <c r="N8932" s="2">
        <f t="shared" si="2087"/>
        <v>17</v>
      </c>
      <c r="O8932" t="s">
        <v>9150</v>
      </c>
      <c r="P8932" t="s">
        <v>691</v>
      </c>
      <c r="Q8932" t="s">
        <v>846</v>
      </c>
      <c r="R8932" t="str">
        <f t="shared" si="2088"/>
        <v>Great</v>
      </c>
      <c r="S8932" t="str">
        <f t="shared" si="2089"/>
        <v>Great</v>
      </c>
      <c r="T8932" t="b">
        <f t="shared" si="2090"/>
        <v>1</v>
      </c>
      <c r="U8932" t="b">
        <f t="shared" si="2091"/>
        <v>1</v>
      </c>
      <c r="V8932" t="str">
        <f t="shared" si="2092"/>
        <v>Average Company</v>
      </c>
      <c r="W8932" t="str">
        <f t="shared" si="2093"/>
        <v>Don't Buy</v>
      </c>
      <c r="X8932" t="str">
        <f t="shared" si="2094"/>
        <v>Not Known</v>
      </c>
      <c r="Z8932" t="str">
        <f t="shared" si="2095"/>
        <v>None</v>
      </c>
      <c r="AB8932" t="str">
        <f t="shared" si="2096"/>
        <v>0</v>
      </c>
    </row>
    <row r="8933" spans="1:28" x14ac:dyDescent="0.3">
      <c r="A8933">
        <v>8931</v>
      </c>
      <c r="B8933" t="s">
        <v>13984</v>
      </c>
      <c r="C8933" t="str">
        <f t="shared" si="2083"/>
        <v>Long</v>
      </c>
      <c r="D8933">
        <v>4.3</v>
      </c>
      <c r="F8933" s="1">
        <f t="shared" si="2097"/>
        <v>4.3</v>
      </c>
      <c r="G8933" s="1">
        <f t="shared" si="2084"/>
        <v>4.3</v>
      </c>
      <c r="H8933">
        <f t="shared" si="2085"/>
        <v>4.3</v>
      </c>
      <c r="I8933" t="s">
        <v>13935</v>
      </c>
      <c r="J8933" t="s">
        <v>6355</v>
      </c>
      <c r="K8933" t="s">
        <v>357</v>
      </c>
      <c r="L8933" t="str">
        <f t="shared" si="2086"/>
        <v>Established</v>
      </c>
      <c r="N8933" s="2">
        <f t="shared" si="2087"/>
        <v>20</v>
      </c>
      <c r="O8933" t="s">
        <v>683</v>
      </c>
      <c r="Q8933" t="s">
        <v>1957</v>
      </c>
      <c r="R8933" t="str">
        <f t="shared" si="2088"/>
        <v>Great</v>
      </c>
      <c r="S8933" t="str">
        <f t="shared" si="2089"/>
        <v>Great</v>
      </c>
      <c r="T8933" t="b">
        <f t="shared" si="2090"/>
        <v>1</v>
      </c>
      <c r="U8933" t="b">
        <f t="shared" si="2091"/>
        <v>1</v>
      </c>
      <c r="V8933" t="str">
        <f t="shared" si="2092"/>
        <v>Average Company</v>
      </c>
      <c r="W8933" t="str">
        <f t="shared" si="2093"/>
        <v>Don't Buy</v>
      </c>
      <c r="X8933" t="str">
        <f t="shared" si="2094"/>
        <v>Not Known</v>
      </c>
      <c r="Z8933" t="str">
        <f t="shared" si="2095"/>
        <v>None</v>
      </c>
      <c r="AB8933" t="str">
        <f t="shared" si="2096"/>
        <v>0</v>
      </c>
    </row>
    <row r="8934" spans="1:28" x14ac:dyDescent="0.3">
      <c r="A8934">
        <v>8932</v>
      </c>
      <c r="B8934" t="s">
        <v>13986</v>
      </c>
      <c r="C8934" t="str">
        <f t="shared" si="2083"/>
        <v>Long</v>
      </c>
      <c r="D8934">
        <v>4.3</v>
      </c>
      <c r="F8934" s="1">
        <f t="shared" si="2097"/>
        <v>4.3</v>
      </c>
      <c r="G8934" s="1">
        <f t="shared" si="2084"/>
        <v>4.3</v>
      </c>
      <c r="H8934">
        <f t="shared" si="2085"/>
        <v>4.3</v>
      </c>
      <c r="I8934" t="s">
        <v>13935</v>
      </c>
      <c r="J8934" t="s">
        <v>22</v>
      </c>
      <c r="K8934" t="s">
        <v>3315</v>
      </c>
      <c r="L8934" t="str">
        <f t="shared" si="2086"/>
        <v>Established</v>
      </c>
      <c r="N8934" s="2">
        <f t="shared" si="2087"/>
        <v>10</v>
      </c>
      <c r="O8934" t="s">
        <v>1190</v>
      </c>
      <c r="P8934" t="s">
        <v>147</v>
      </c>
      <c r="Q8934" t="s">
        <v>295</v>
      </c>
      <c r="R8934" t="str">
        <f t="shared" si="2088"/>
        <v>Great</v>
      </c>
      <c r="S8934" t="str">
        <f t="shared" si="2089"/>
        <v>Great</v>
      </c>
      <c r="T8934" t="b">
        <f t="shared" si="2090"/>
        <v>0</v>
      </c>
      <c r="U8934" t="b">
        <f t="shared" si="2091"/>
        <v>1</v>
      </c>
      <c r="V8934" t="str">
        <f t="shared" si="2092"/>
        <v>Average Company</v>
      </c>
      <c r="W8934" t="str">
        <f t="shared" si="2093"/>
        <v>Don't Buy</v>
      </c>
      <c r="X8934" t="str">
        <f t="shared" si="2094"/>
        <v>Not Known</v>
      </c>
      <c r="Z8934" t="str">
        <f t="shared" si="2095"/>
        <v>None</v>
      </c>
      <c r="AB8934" t="str">
        <f t="shared" si="2096"/>
        <v>0</v>
      </c>
    </row>
    <row r="8935" spans="1:28" x14ac:dyDescent="0.3">
      <c r="A8935">
        <v>8933</v>
      </c>
      <c r="B8935" t="s">
        <v>13985</v>
      </c>
      <c r="C8935" t="str">
        <f t="shared" si="2083"/>
        <v>Long</v>
      </c>
      <c r="D8935">
        <v>4.5</v>
      </c>
      <c r="F8935" s="1">
        <f t="shared" si="2097"/>
        <v>4.5</v>
      </c>
      <c r="G8935" s="1">
        <f t="shared" si="2084"/>
        <v>4.5</v>
      </c>
      <c r="H8935">
        <f t="shared" si="2085"/>
        <v>4.5</v>
      </c>
      <c r="I8935" t="s">
        <v>13935</v>
      </c>
      <c r="J8935" t="s">
        <v>22</v>
      </c>
      <c r="K8935" t="s">
        <v>4155</v>
      </c>
      <c r="L8935" t="str">
        <f t="shared" si="2086"/>
        <v>Established</v>
      </c>
      <c r="N8935" s="2">
        <f t="shared" si="2087"/>
        <v>12</v>
      </c>
      <c r="O8935" t="s">
        <v>267</v>
      </c>
      <c r="P8935" t="s">
        <v>683</v>
      </c>
      <c r="Q8935" t="s">
        <v>362</v>
      </c>
      <c r="R8935" t="str">
        <f t="shared" si="2088"/>
        <v>Great</v>
      </c>
      <c r="S8935" t="str">
        <f t="shared" si="2089"/>
        <v>Great</v>
      </c>
      <c r="T8935" t="b">
        <f t="shared" si="2090"/>
        <v>1</v>
      </c>
      <c r="U8935" t="b">
        <f t="shared" si="2091"/>
        <v>1</v>
      </c>
      <c r="V8935" t="str">
        <f t="shared" si="2092"/>
        <v>Average Company</v>
      </c>
      <c r="W8935" t="str">
        <f t="shared" si="2093"/>
        <v>Don't Buy</v>
      </c>
      <c r="X8935" t="str">
        <f t="shared" si="2094"/>
        <v>Not Known</v>
      </c>
      <c r="Z8935" t="str">
        <f t="shared" si="2095"/>
        <v>None</v>
      </c>
      <c r="AB8935" t="str">
        <f t="shared" si="2096"/>
        <v>0</v>
      </c>
    </row>
    <row r="8936" spans="1:28" x14ac:dyDescent="0.3">
      <c r="A8936">
        <v>8934</v>
      </c>
      <c r="B8936" t="s">
        <v>13982</v>
      </c>
      <c r="C8936" t="str">
        <f t="shared" si="2083"/>
        <v>Short</v>
      </c>
      <c r="D8936">
        <v>4.0999999999999996</v>
      </c>
      <c r="F8936" s="1">
        <f t="shared" si="2097"/>
        <v>4.0999999999999996</v>
      </c>
      <c r="G8936" s="1">
        <f t="shared" si="2084"/>
        <v>4.0999999999999996</v>
      </c>
      <c r="H8936">
        <f t="shared" si="2085"/>
        <v>4.0999999999999996</v>
      </c>
      <c r="I8936" t="s">
        <v>13935</v>
      </c>
      <c r="J8936" t="s">
        <v>9701</v>
      </c>
      <c r="K8936" t="s">
        <v>54</v>
      </c>
      <c r="L8936" t="str">
        <f t="shared" si="2086"/>
        <v>Established</v>
      </c>
      <c r="N8936" s="2">
        <f t="shared" si="2087"/>
        <v>50</v>
      </c>
      <c r="O8936" t="s">
        <v>691</v>
      </c>
      <c r="Q8936" t="s">
        <v>1012</v>
      </c>
      <c r="R8936" t="str">
        <f t="shared" si="2088"/>
        <v>Great</v>
      </c>
      <c r="S8936" t="str">
        <f t="shared" si="2089"/>
        <v>Great</v>
      </c>
      <c r="T8936" t="b">
        <f t="shared" si="2090"/>
        <v>1</v>
      </c>
      <c r="U8936" t="b">
        <f t="shared" si="2091"/>
        <v>1</v>
      </c>
      <c r="V8936" t="str">
        <f t="shared" si="2092"/>
        <v>Top Company</v>
      </c>
      <c r="W8936" t="str">
        <f t="shared" si="2093"/>
        <v>Don't Buy</v>
      </c>
      <c r="X8936" t="str">
        <f t="shared" si="2094"/>
        <v>Not Known</v>
      </c>
      <c r="Z8936" t="str">
        <f t="shared" si="2095"/>
        <v>None</v>
      </c>
      <c r="AB8936" t="str">
        <f t="shared" si="2096"/>
        <v>0</v>
      </c>
    </row>
    <row r="8937" spans="1:28" x14ac:dyDescent="0.3">
      <c r="A8937">
        <v>8935</v>
      </c>
      <c r="B8937" t="s">
        <v>13981</v>
      </c>
      <c r="C8937" t="str">
        <f t="shared" si="2083"/>
        <v>Long</v>
      </c>
      <c r="D8937">
        <v>3.4</v>
      </c>
      <c r="F8937" s="1">
        <f t="shared" si="2097"/>
        <v>3.4</v>
      </c>
      <c r="G8937" s="1">
        <f t="shared" si="2084"/>
        <v>3.4</v>
      </c>
      <c r="H8937">
        <f t="shared" si="2085"/>
        <v>3.4</v>
      </c>
      <c r="I8937" t="s">
        <v>13935</v>
      </c>
      <c r="J8937" t="s">
        <v>22</v>
      </c>
      <c r="K8937" t="s">
        <v>8892</v>
      </c>
      <c r="L8937" t="str">
        <f t="shared" si="2086"/>
        <v>Established</v>
      </c>
      <c r="N8937" s="2">
        <f t="shared" si="2087"/>
        <v>27</v>
      </c>
      <c r="O8937" t="s">
        <v>109</v>
      </c>
      <c r="P8937" t="s">
        <v>683</v>
      </c>
      <c r="Q8937" t="s">
        <v>19</v>
      </c>
      <c r="R8937" t="str">
        <f t="shared" si="2088"/>
        <v>Average</v>
      </c>
      <c r="S8937" t="str">
        <f t="shared" si="2089"/>
        <v xml:space="preserve"> </v>
      </c>
      <c r="T8937" t="b">
        <f t="shared" si="2090"/>
        <v>0</v>
      </c>
      <c r="U8937" t="b">
        <f t="shared" si="2091"/>
        <v>0</v>
      </c>
      <c r="V8937" t="str">
        <f t="shared" si="2092"/>
        <v>Average Company</v>
      </c>
      <c r="W8937" t="str">
        <f t="shared" si="2093"/>
        <v>Don't Buy</v>
      </c>
      <c r="X8937" t="str">
        <f t="shared" si="2094"/>
        <v>Not Known</v>
      </c>
      <c r="Z8937" t="str">
        <f t="shared" si="2095"/>
        <v>None</v>
      </c>
      <c r="AB8937" t="str">
        <f t="shared" si="2096"/>
        <v>500K</v>
      </c>
    </row>
    <row r="8938" spans="1:28" x14ac:dyDescent="0.3">
      <c r="A8938">
        <v>8936</v>
      </c>
      <c r="B8938" t="s">
        <v>14035</v>
      </c>
      <c r="C8938" t="str">
        <f t="shared" si="2083"/>
        <v>Short</v>
      </c>
      <c r="D8938">
        <v>4.4000000000000004</v>
      </c>
      <c r="F8938" s="1">
        <f t="shared" si="2097"/>
        <v>4.4000000000000004</v>
      </c>
      <c r="G8938" s="1">
        <f t="shared" si="2084"/>
        <v>4.4000000000000004</v>
      </c>
      <c r="H8938">
        <f t="shared" si="2085"/>
        <v>4.4000000000000004</v>
      </c>
      <c r="I8938" t="s">
        <v>13935</v>
      </c>
      <c r="J8938" t="s">
        <v>4129</v>
      </c>
      <c r="K8938" t="s">
        <v>1961</v>
      </c>
      <c r="L8938" t="str">
        <f t="shared" si="2086"/>
        <v>Established</v>
      </c>
      <c r="N8938" s="2">
        <f t="shared" si="2087"/>
        <v>20</v>
      </c>
      <c r="O8938" t="s">
        <v>683</v>
      </c>
      <c r="R8938" t="str">
        <f t="shared" si="2088"/>
        <v>Great</v>
      </c>
      <c r="S8938" t="str">
        <f t="shared" si="2089"/>
        <v>Great</v>
      </c>
      <c r="T8938" t="b">
        <f t="shared" si="2090"/>
        <v>1</v>
      </c>
      <c r="U8938" t="b">
        <f t="shared" si="2091"/>
        <v>1</v>
      </c>
      <c r="V8938" t="str">
        <f t="shared" si="2092"/>
        <v>Average Company</v>
      </c>
      <c r="W8938" t="str">
        <f t="shared" si="2093"/>
        <v>Don't Buy</v>
      </c>
      <c r="X8938" t="str">
        <f t="shared" si="2094"/>
        <v>Not Known</v>
      </c>
      <c r="Z8938" t="str">
        <f t="shared" si="2095"/>
        <v>None</v>
      </c>
      <c r="AB8938" t="str">
        <f t="shared" si="2096"/>
        <v>0</v>
      </c>
    </row>
    <row r="8939" spans="1:28" x14ac:dyDescent="0.3">
      <c r="A8939">
        <v>8937</v>
      </c>
      <c r="B8939" t="s">
        <v>14036</v>
      </c>
      <c r="C8939" t="str">
        <f t="shared" si="2083"/>
        <v>Long</v>
      </c>
      <c r="D8939">
        <v>3.9</v>
      </c>
      <c r="F8939" s="1">
        <f t="shared" si="2097"/>
        <v>3.9</v>
      </c>
      <c r="G8939" s="1">
        <f t="shared" si="2084"/>
        <v>3.9</v>
      </c>
      <c r="H8939">
        <f t="shared" si="2085"/>
        <v>3.9</v>
      </c>
      <c r="I8939" t="s">
        <v>13935</v>
      </c>
      <c r="J8939" t="s">
        <v>22</v>
      </c>
      <c r="K8939" t="s">
        <v>3273</v>
      </c>
      <c r="L8939" t="str">
        <f t="shared" si="2086"/>
        <v>Established</v>
      </c>
      <c r="N8939" s="2">
        <f t="shared" si="2087"/>
        <v>16</v>
      </c>
      <c r="O8939" t="s">
        <v>121</v>
      </c>
      <c r="P8939" t="s">
        <v>1308</v>
      </c>
      <c r="Q8939" t="s">
        <v>80</v>
      </c>
      <c r="R8939" t="str">
        <f t="shared" si="2088"/>
        <v>Average</v>
      </c>
      <c r="S8939" t="str">
        <f t="shared" si="2089"/>
        <v xml:space="preserve"> </v>
      </c>
      <c r="T8939" t="b">
        <f t="shared" si="2090"/>
        <v>0</v>
      </c>
      <c r="U8939" t="b">
        <f t="shared" si="2091"/>
        <v>1</v>
      </c>
      <c r="V8939" t="str">
        <f t="shared" si="2092"/>
        <v>Average Company</v>
      </c>
      <c r="W8939" t="str">
        <f t="shared" si="2093"/>
        <v>Don't Buy</v>
      </c>
      <c r="X8939" t="str">
        <f t="shared" si="2094"/>
        <v>Not Known</v>
      </c>
      <c r="Z8939" t="str">
        <f t="shared" si="2095"/>
        <v>None</v>
      </c>
      <c r="AB8939" t="str">
        <f t="shared" si="2096"/>
        <v>0</v>
      </c>
    </row>
    <row r="8940" spans="1:28" x14ac:dyDescent="0.3">
      <c r="A8940">
        <v>8938</v>
      </c>
      <c r="B8940" t="s">
        <v>14037</v>
      </c>
      <c r="C8940" t="str">
        <f t="shared" si="2083"/>
        <v>Long</v>
      </c>
      <c r="D8940">
        <v>3.8</v>
      </c>
      <c r="F8940" s="1">
        <f t="shared" si="2097"/>
        <v>3.8</v>
      </c>
      <c r="G8940" s="1">
        <f t="shared" si="2084"/>
        <v>3.8</v>
      </c>
      <c r="H8940">
        <f t="shared" si="2085"/>
        <v>3.8</v>
      </c>
      <c r="I8940" t="s">
        <v>13935</v>
      </c>
      <c r="J8940" t="s">
        <v>10</v>
      </c>
      <c r="K8940" t="s">
        <v>2817</v>
      </c>
      <c r="L8940" t="str">
        <f t="shared" si="2086"/>
        <v>Established</v>
      </c>
      <c r="N8940" s="2">
        <f t="shared" si="2087"/>
        <v>31</v>
      </c>
      <c r="O8940" t="s">
        <v>58</v>
      </c>
      <c r="P8940" t="s">
        <v>1308</v>
      </c>
      <c r="Q8940" t="s">
        <v>284</v>
      </c>
      <c r="R8940" t="str">
        <f t="shared" si="2088"/>
        <v>Average</v>
      </c>
      <c r="S8940" t="str">
        <f t="shared" si="2089"/>
        <v xml:space="preserve"> </v>
      </c>
      <c r="T8940" t="b">
        <f t="shared" si="2090"/>
        <v>0</v>
      </c>
      <c r="U8940" t="b">
        <f t="shared" si="2091"/>
        <v>1</v>
      </c>
      <c r="V8940" t="str">
        <f t="shared" si="2092"/>
        <v>Average Company</v>
      </c>
      <c r="W8940" t="str">
        <f t="shared" si="2093"/>
        <v>Don't Buy</v>
      </c>
      <c r="X8940" t="str">
        <f t="shared" si="2094"/>
        <v>Not Known</v>
      </c>
      <c r="Z8940" t="str">
        <f t="shared" si="2095"/>
        <v>None</v>
      </c>
      <c r="AB8940" t="str">
        <f t="shared" si="2096"/>
        <v>0</v>
      </c>
    </row>
    <row r="8941" spans="1:28" x14ac:dyDescent="0.3">
      <c r="A8941">
        <v>8939</v>
      </c>
      <c r="B8941" t="s">
        <v>14038</v>
      </c>
      <c r="C8941" t="str">
        <f t="shared" si="2083"/>
        <v>Long</v>
      </c>
      <c r="D8941">
        <v>4.2</v>
      </c>
      <c r="F8941" s="1" t="e">
        <f t="shared" si="2097"/>
        <v>#VALUE!</v>
      </c>
      <c r="G8941" s="1" t="e">
        <f t="shared" si="2084"/>
        <v>#VALUE!</v>
      </c>
      <c r="H8941" t="e">
        <f t="shared" si="2085"/>
        <v>#VALUE!</v>
      </c>
      <c r="I8941" t="s">
        <v>13935</v>
      </c>
      <c r="J8941" t="s">
        <v>13044</v>
      </c>
      <c r="K8941" t="s">
        <v>249</v>
      </c>
      <c r="L8941" t="e">
        <f t="shared" si="2086"/>
        <v>#VALUE!</v>
      </c>
      <c r="N8941" s="2" t="e">
        <f t="shared" si="2087"/>
        <v>#VALUE!</v>
      </c>
      <c r="O8941" t="s">
        <v>2818</v>
      </c>
      <c r="Q8941" t="s">
        <v>1723</v>
      </c>
      <c r="R8941" t="str">
        <f t="shared" si="2088"/>
        <v>Great</v>
      </c>
      <c r="S8941" t="str">
        <f t="shared" si="2089"/>
        <v>Great</v>
      </c>
      <c r="T8941" t="e">
        <f t="shared" si="2090"/>
        <v>#VALUE!</v>
      </c>
      <c r="U8941" t="e">
        <f t="shared" si="2091"/>
        <v>#VALUE!</v>
      </c>
      <c r="V8941" t="e">
        <f t="shared" si="2092"/>
        <v>#VALUE!</v>
      </c>
      <c r="W8941" t="str">
        <f t="shared" si="2093"/>
        <v>Don't Buy</v>
      </c>
      <c r="X8941" t="str">
        <f t="shared" si="2094"/>
        <v>Not Known</v>
      </c>
      <c r="Z8941" t="e">
        <f t="shared" si="2095"/>
        <v>#VALUE!</v>
      </c>
      <c r="AB8941" t="str">
        <f t="shared" si="2096"/>
        <v>0</v>
      </c>
    </row>
    <row r="8942" spans="1:28" x14ac:dyDescent="0.3">
      <c r="A8942">
        <v>8940</v>
      </c>
      <c r="B8942" t="s">
        <v>14039</v>
      </c>
      <c r="C8942" t="str">
        <f t="shared" si="2083"/>
        <v>Long</v>
      </c>
      <c r="D8942">
        <v>4</v>
      </c>
      <c r="F8942" s="1">
        <f t="shared" si="2097"/>
        <v>4</v>
      </c>
      <c r="G8942" s="1">
        <f t="shared" si="2084"/>
        <v>4</v>
      </c>
      <c r="H8942">
        <f t="shared" si="2085"/>
        <v>4</v>
      </c>
      <c r="I8942" t="s">
        <v>13935</v>
      </c>
      <c r="J8942" t="s">
        <v>13538</v>
      </c>
      <c r="K8942" t="s">
        <v>331</v>
      </c>
      <c r="L8942" t="str">
        <f t="shared" si="2086"/>
        <v>Established</v>
      </c>
      <c r="N8942" s="2">
        <f t="shared" si="2087"/>
        <v>20</v>
      </c>
      <c r="O8942" t="s">
        <v>683</v>
      </c>
      <c r="Q8942" t="s">
        <v>773</v>
      </c>
      <c r="R8942" t="str">
        <f t="shared" si="2088"/>
        <v>Average</v>
      </c>
      <c r="S8942" t="str">
        <f t="shared" si="2089"/>
        <v xml:space="preserve"> </v>
      </c>
      <c r="T8942" t="b">
        <f t="shared" si="2090"/>
        <v>0</v>
      </c>
      <c r="U8942" t="b">
        <f t="shared" si="2091"/>
        <v>1</v>
      </c>
      <c r="V8942" t="str">
        <f t="shared" si="2092"/>
        <v>Average Company</v>
      </c>
      <c r="W8942" t="str">
        <f t="shared" si="2093"/>
        <v>Don't Buy</v>
      </c>
      <c r="X8942" t="str">
        <f t="shared" si="2094"/>
        <v>Not Known</v>
      </c>
      <c r="Z8942" t="str">
        <f t="shared" si="2095"/>
        <v>None</v>
      </c>
      <c r="AB8942" t="str">
        <f t="shared" si="2096"/>
        <v>0</v>
      </c>
    </row>
    <row r="8943" spans="1:28" x14ac:dyDescent="0.3">
      <c r="A8943">
        <v>8941</v>
      </c>
      <c r="B8943" t="s">
        <v>14040</v>
      </c>
      <c r="C8943" t="str">
        <f t="shared" si="2083"/>
        <v>Long</v>
      </c>
      <c r="D8943">
        <v>4.0999999999999996</v>
      </c>
      <c r="F8943" s="1">
        <f t="shared" si="2097"/>
        <v>4.0999999999999996</v>
      </c>
      <c r="G8943" s="1">
        <f t="shared" si="2084"/>
        <v>4.0999999999999996</v>
      </c>
      <c r="H8943">
        <f t="shared" si="2085"/>
        <v>4.0999999999999996</v>
      </c>
      <c r="I8943" t="s">
        <v>13935</v>
      </c>
      <c r="J8943" t="s">
        <v>10</v>
      </c>
      <c r="K8943" t="s">
        <v>8722</v>
      </c>
      <c r="L8943" t="str">
        <f t="shared" si="2086"/>
        <v>Established</v>
      </c>
      <c r="N8943" s="2">
        <f t="shared" si="2087"/>
        <v>58</v>
      </c>
      <c r="O8943" t="s">
        <v>840</v>
      </c>
      <c r="P8943" t="s">
        <v>1308</v>
      </c>
      <c r="Q8943" t="s">
        <v>773</v>
      </c>
      <c r="R8943" t="str">
        <f t="shared" si="2088"/>
        <v>Great</v>
      </c>
      <c r="S8943" t="str">
        <f t="shared" si="2089"/>
        <v>Great</v>
      </c>
      <c r="T8943" t="b">
        <f t="shared" si="2090"/>
        <v>1</v>
      </c>
      <c r="U8943" t="b">
        <f t="shared" si="2091"/>
        <v>1</v>
      </c>
      <c r="V8943" t="str">
        <f t="shared" si="2092"/>
        <v>Top Company</v>
      </c>
      <c r="W8943" t="str">
        <f t="shared" si="2093"/>
        <v>Buy</v>
      </c>
      <c r="X8943" t="str">
        <f t="shared" si="2094"/>
        <v>Not Known</v>
      </c>
      <c r="Z8943" t="str">
        <f t="shared" si="2095"/>
        <v>None</v>
      </c>
      <c r="AB8943" t="str">
        <f t="shared" si="2096"/>
        <v>0</v>
      </c>
    </row>
    <row r="8944" spans="1:28" x14ac:dyDescent="0.3">
      <c r="A8944">
        <v>8942</v>
      </c>
      <c r="B8944" t="s">
        <v>13978</v>
      </c>
      <c r="C8944" t="str">
        <f t="shared" si="2083"/>
        <v>Long</v>
      </c>
      <c r="D8944">
        <v>4.5999999999999996</v>
      </c>
      <c r="F8944" s="1">
        <f t="shared" si="2097"/>
        <v>4.5999999999999996</v>
      </c>
      <c r="G8944" s="1">
        <f t="shared" si="2084"/>
        <v>4.5999999999999996</v>
      </c>
      <c r="H8944">
        <f t="shared" si="2085"/>
        <v>4.5999999999999996</v>
      </c>
      <c r="I8944" t="s">
        <v>13935</v>
      </c>
      <c r="J8944" t="s">
        <v>22</v>
      </c>
      <c r="K8944" t="s">
        <v>13979</v>
      </c>
      <c r="L8944" t="str">
        <f t="shared" si="2086"/>
        <v>Established</v>
      </c>
      <c r="N8944" s="2">
        <f t="shared" si="2087"/>
        <v>15</v>
      </c>
      <c r="O8944" t="s">
        <v>84</v>
      </c>
      <c r="P8944" t="s">
        <v>1308</v>
      </c>
      <c r="Q8944" t="s">
        <v>773</v>
      </c>
      <c r="R8944" t="str">
        <f t="shared" si="2088"/>
        <v>Great</v>
      </c>
      <c r="S8944" t="str">
        <f t="shared" si="2089"/>
        <v>Great</v>
      </c>
      <c r="T8944" t="b">
        <f t="shared" si="2090"/>
        <v>1</v>
      </c>
      <c r="U8944" t="b">
        <f t="shared" si="2091"/>
        <v>1</v>
      </c>
      <c r="V8944" t="str">
        <f t="shared" si="2092"/>
        <v>Average Company</v>
      </c>
      <c r="W8944" t="str">
        <f t="shared" si="2093"/>
        <v>Don't Buy</v>
      </c>
      <c r="X8944" t="str">
        <f t="shared" si="2094"/>
        <v>Not Known</v>
      </c>
      <c r="Z8944" t="str">
        <f t="shared" si="2095"/>
        <v>None</v>
      </c>
      <c r="AB8944" t="str">
        <f t="shared" si="2096"/>
        <v>0</v>
      </c>
    </row>
    <row r="8945" spans="1:28" x14ac:dyDescent="0.3">
      <c r="A8945">
        <v>8943</v>
      </c>
      <c r="B8945" t="s">
        <v>14041</v>
      </c>
      <c r="C8945" t="str">
        <f t="shared" si="2083"/>
        <v>Long</v>
      </c>
      <c r="D8945">
        <v>2.8</v>
      </c>
      <c r="F8945" s="1">
        <f t="shared" si="2097"/>
        <v>2.8</v>
      </c>
      <c r="G8945" s="1">
        <f t="shared" si="2084"/>
        <v>2.8</v>
      </c>
      <c r="H8945">
        <f t="shared" si="2085"/>
        <v>2.8</v>
      </c>
      <c r="I8945" t="s">
        <v>13935</v>
      </c>
      <c r="J8945" t="s">
        <v>22</v>
      </c>
      <c r="K8945" t="s">
        <v>9163</v>
      </c>
      <c r="L8945" t="str">
        <f t="shared" si="2086"/>
        <v>Established</v>
      </c>
      <c r="N8945" s="2">
        <f t="shared" si="2087"/>
        <v>19</v>
      </c>
      <c r="O8945" t="s">
        <v>100</v>
      </c>
      <c r="P8945" t="s">
        <v>3957</v>
      </c>
      <c r="Q8945" t="s">
        <v>773</v>
      </c>
      <c r="R8945" t="str">
        <f t="shared" si="2088"/>
        <v>Average</v>
      </c>
      <c r="S8945" t="str">
        <f t="shared" si="2089"/>
        <v xml:space="preserve"> </v>
      </c>
      <c r="T8945" t="b">
        <f t="shared" si="2090"/>
        <v>0</v>
      </c>
      <c r="U8945" t="b">
        <f t="shared" si="2091"/>
        <v>0</v>
      </c>
      <c r="V8945" t="str">
        <f t="shared" si="2092"/>
        <v>Average Company</v>
      </c>
      <c r="W8945" t="str">
        <f t="shared" si="2093"/>
        <v>Don't Buy</v>
      </c>
      <c r="X8945" t="str">
        <f t="shared" si="2094"/>
        <v>Not Known</v>
      </c>
      <c r="Z8945" t="str">
        <f t="shared" si="2095"/>
        <v>None</v>
      </c>
      <c r="AB8945" t="str">
        <f t="shared" si="2096"/>
        <v>0</v>
      </c>
    </row>
    <row r="8946" spans="1:28" x14ac:dyDescent="0.3">
      <c r="A8946">
        <v>8944</v>
      </c>
      <c r="B8946" t="s">
        <v>14042</v>
      </c>
      <c r="C8946" t="str">
        <f t="shared" si="2083"/>
        <v>Long</v>
      </c>
      <c r="D8946">
        <v>4.2</v>
      </c>
      <c r="F8946" s="1">
        <f t="shared" si="2097"/>
        <v>4.2</v>
      </c>
      <c r="G8946" s="1">
        <f t="shared" si="2084"/>
        <v>4.2</v>
      </c>
      <c r="H8946">
        <f t="shared" si="2085"/>
        <v>4.2</v>
      </c>
      <c r="I8946" t="s">
        <v>13935</v>
      </c>
      <c r="J8946" t="s">
        <v>8439</v>
      </c>
      <c r="K8946" t="s">
        <v>357</v>
      </c>
      <c r="L8946" t="str">
        <f t="shared" si="2086"/>
        <v>Established</v>
      </c>
      <c r="N8946" s="2">
        <f t="shared" si="2087"/>
        <v>51</v>
      </c>
      <c r="O8946" t="s">
        <v>3957</v>
      </c>
      <c r="Q8946" t="s">
        <v>378</v>
      </c>
      <c r="R8946" t="str">
        <f t="shared" si="2088"/>
        <v>Great</v>
      </c>
      <c r="S8946" t="str">
        <f t="shared" si="2089"/>
        <v>Great</v>
      </c>
      <c r="T8946" t="b">
        <f t="shared" si="2090"/>
        <v>1</v>
      </c>
      <c r="U8946" t="b">
        <f t="shared" si="2091"/>
        <v>1</v>
      </c>
      <c r="V8946" t="str">
        <f t="shared" si="2092"/>
        <v>Top Company</v>
      </c>
      <c r="W8946" t="str">
        <f t="shared" si="2093"/>
        <v>Don't Buy</v>
      </c>
      <c r="X8946" t="str">
        <f t="shared" si="2094"/>
        <v>Not Known</v>
      </c>
      <c r="Z8946" t="str">
        <f t="shared" si="2095"/>
        <v>None</v>
      </c>
      <c r="AB8946" t="str">
        <f t="shared" si="2096"/>
        <v>0</v>
      </c>
    </row>
    <row r="8947" spans="1:28" x14ac:dyDescent="0.3">
      <c r="A8947">
        <v>8945</v>
      </c>
      <c r="B8947" t="s">
        <v>14043</v>
      </c>
      <c r="C8947" t="str">
        <f t="shared" si="2083"/>
        <v>Long</v>
      </c>
      <c r="D8947">
        <v>4.2</v>
      </c>
      <c r="F8947" s="1">
        <f t="shared" si="2097"/>
        <v>4.7</v>
      </c>
      <c r="G8947" s="1">
        <f t="shared" si="2084"/>
        <v>4.7</v>
      </c>
      <c r="H8947">
        <f t="shared" si="2085"/>
        <v>4.3</v>
      </c>
      <c r="I8947" t="s">
        <v>13935</v>
      </c>
      <c r="J8947" t="s">
        <v>22</v>
      </c>
      <c r="K8947" t="s">
        <v>14044</v>
      </c>
      <c r="L8947" t="str">
        <f t="shared" si="2086"/>
        <v>Startup</v>
      </c>
      <c r="N8947" s="2">
        <f t="shared" si="2087"/>
        <v>8</v>
      </c>
      <c r="O8947" t="s">
        <v>583</v>
      </c>
      <c r="P8947" t="s">
        <v>1703</v>
      </c>
      <c r="Q8947" t="s">
        <v>246</v>
      </c>
      <c r="R8947" t="str">
        <f t="shared" si="2088"/>
        <v>Great</v>
      </c>
      <c r="S8947" t="str">
        <f t="shared" si="2089"/>
        <v>Great</v>
      </c>
      <c r="T8947" t="b">
        <f t="shared" si="2090"/>
        <v>0</v>
      </c>
      <c r="U8947" t="b">
        <f t="shared" si="2091"/>
        <v>1</v>
      </c>
      <c r="V8947" t="str">
        <f t="shared" si="2092"/>
        <v>Average Company</v>
      </c>
      <c r="W8947" t="str">
        <f t="shared" si="2093"/>
        <v>Don't Buy</v>
      </c>
      <c r="X8947" t="str">
        <f t="shared" si="2094"/>
        <v>Not Known</v>
      </c>
      <c r="Z8947" t="str">
        <f t="shared" si="2095"/>
        <v>None</v>
      </c>
      <c r="AB8947" t="str">
        <f t="shared" si="2096"/>
        <v>0</v>
      </c>
    </row>
    <row r="8948" spans="1:28" x14ac:dyDescent="0.3">
      <c r="A8948">
        <v>8946</v>
      </c>
      <c r="B8948" t="s">
        <v>13977</v>
      </c>
      <c r="C8948" t="str">
        <f t="shared" si="2083"/>
        <v>Long</v>
      </c>
      <c r="D8948">
        <v>4.0999999999999996</v>
      </c>
      <c r="F8948" s="1">
        <f t="shared" si="2097"/>
        <v>4.0999999999999996</v>
      </c>
      <c r="G8948" s="1">
        <f t="shared" si="2084"/>
        <v>4.0999999999999996</v>
      </c>
      <c r="H8948">
        <f t="shared" si="2085"/>
        <v>4.0999999999999996</v>
      </c>
      <c r="I8948" t="s">
        <v>13935</v>
      </c>
      <c r="J8948" t="s">
        <v>22</v>
      </c>
      <c r="K8948" t="s">
        <v>7008</v>
      </c>
      <c r="L8948" t="str">
        <f t="shared" si="2086"/>
        <v>Established</v>
      </c>
      <c r="N8948" s="2">
        <f t="shared" si="2087"/>
        <v>10</v>
      </c>
      <c r="O8948" t="s">
        <v>234</v>
      </c>
      <c r="P8948" t="s">
        <v>691</v>
      </c>
      <c r="Q8948" t="s">
        <v>773</v>
      </c>
      <c r="R8948" t="str">
        <f t="shared" si="2088"/>
        <v>Great</v>
      </c>
      <c r="S8948" t="str">
        <f t="shared" si="2089"/>
        <v>Great</v>
      </c>
      <c r="T8948" t="b">
        <f t="shared" si="2090"/>
        <v>0</v>
      </c>
      <c r="U8948" t="b">
        <f t="shared" si="2091"/>
        <v>1</v>
      </c>
      <c r="V8948" t="str">
        <f t="shared" si="2092"/>
        <v>Average Company</v>
      </c>
      <c r="W8948" t="str">
        <f t="shared" si="2093"/>
        <v>Don't Buy</v>
      </c>
      <c r="X8948" t="str">
        <f t="shared" si="2094"/>
        <v>Not Known</v>
      </c>
      <c r="Z8948" t="str">
        <f t="shared" si="2095"/>
        <v>None</v>
      </c>
      <c r="AB8948" t="str">
        <f t="shared" si="2096"/>
        <v>0</v>
      </c>
    </row>
    <row r="8949" spans="1:28" x14ac:dyDescent="0.3">
      <c r="A8949">
        <v>8947</v>
      </c>
      <c r="B8949" t="s">
        <v>14045</v>
      </c>
      <c r="C8949" t="str">
        <f t="shared" si="2083"/>
        <v>Long</v>
      </c>
      <c r="D8949">
        <v>3.1</v>
      </c>
      <c r="F8949" s="1" t="e">
        <f t="shared" si="2097"/>
        <v>#VALUE!</v>
      </c>
      <c r="G8949" s="1" t="e">
        <f t="shared" si="2084"/>
        <v>#VALUE!</v>
      </c>
      <c r="H8949" t="e">
        <f t="shared" si="2085"/>
        <v>#VALUE!</v>
      </c>
      <c r="I8949" t="s">
        <v>13935</v>
      </c>
      <c r="J8949" t="s">
        <v>10924</v>
      </c>
      <c r="K8949" t="s">
        <v>100</v>
      </c>
      <c r="L8949" t="e">
        <f t="shared" si="2086"/>
        <v>#VALUE!</v>
      </c>
      <c r="N8949" s="2" t="e">
        <f t="shared" si="2087"/>
        <v>#VALUE!</v>
      </c>
      <c r="O8949" t="s">
        <v>147</v>
      </c>
      <c r="Q8949" t="s">
        <v>533</v>
      </c>
      <c r="R8949" t="str">
        <f t="shared" si="2088"/>
        <v>Average</v>
      </c>
      <c r="S8949" t="str">
        <f t="shared" si="2089"/>
        <v xml:space="preserve"> </v>
      </c>
      <c r="T8949" t="e">
        <f t="shared" si="2090"/>
        <v>#VALUE!</v>
      </c>
      <c r="U8949" t="e">
        <f t="shared" si="2091"/>
        <v>#VALUE!</v>
      </c>
      <c r="V8949" t="e">
        <f t="shared" si="2092"/>
        <v>#VALUE!</v>
      </c>
      <c r="W8949" t="str">
        <f t="shared" si="2093"/>
        <v>Buy</v>
      </c>
      <c r="X8949" t="str">
        <f t="shared" si="2094"/>
        <v>Not Known</v>
      </c>
      <c r="Z8949" t="e">
        <f t="shared" si="2095"/>
        <v>#VALUE!</v>
      </c>
      <c r="AB8949" t="str">
        <f t="shared" si="2096"/>
        <v>0</v>
      </c>
    </row>
    <row r="8950" spans="1:28" x14ac:dyDescent="0.3">
      <c r="A8950">
        <v>8948</v>
      </c>
      <c r="B8950" t="s">
        <v>13980</v>
      </c>
      <c r="C8950" t="str">
        <f t="shared" si="2083"/>
        <v>Long</v>
      </c>
      <c r="D8950">
        <v>4.4000000000000004</v>
      </c>
      <c r="F8950" s="1">
        <f t="shared" si="2097"/>
        <v>4.4000000000000004</v>
      </c>
      <c r="G8950" s="1">
        <f t="shared" si="2084"/>
        <v>4.4000000000000004</v>
      </c>
      <c r="H8950">
        <f t="shared" si="2085"/>
        <v>4.4000000000000004</v>
      </c>
      <c r="I8950" t="s">
        <v>13935</v>
      </c>
      <c r="J8950" t="s">
        <v>22</v>
      </c>
      <c r="K8950" t="s">
        <v>4715</v>
      </c>
      <c r="L8950" t="str">
        <f t="shared" si="2086"/>
        <v>Established</v>
      </c>
      <c r="N8950" s="2">
        <f t="shared" si="2087"/>
        <v>13</v>
      </c>
      <c r="O8950" t="s">
        <v>299</v>
      </c>
      <c r="P8950" t="s">
        <v>1308</v>
      </c>
      <c r="Q8950" t="s">
        <v>1247</v>
      </c>
      <c r="R8950" t="str">
        <f t="shared" si="2088"/>
        <v>Great</v>
      </c>
      <c r="S8950" t="str">
        <f t="shared" si="2089"/>
        <v>Great</v>
      </c>
      <c r="T8950" t="b">
        <f t="shared" si="2090"/>
        <v>1</v>
      </c>
      <c r="U8950" t="b">
        <f t="shared" si="2091"/>
        <v>1</v>
      </c>
      <c r="V8950" t="str">
        <f t="shared" si="2092"/>
        <v>Average Company</v>
      </c>
      <c r="W8950" t="str">
        <f t="shared" si="2093"/>
        <v>Don't Buy</v>
      </c>
      <c r="X8950" t="str">
        <f t="shared" si="2094"/>
        <v>Not Known</v>
      </c>
      <c r="Z8950" t="str">
        <f t="shared" si="2095"/>
        <v>None</v>
      </c>
      <c r="AB8950" t="str">
        <f t="shared" si="2096"/>
        <v>0</v>
      </c>
    </row>
    <row r="8951" spans="1:28" x14ac:dyDescent="0.3">
      <c r="A8951">
        <v>8949</v>
      </c>
      <c r="B8951" t="s">
        <v>14046</v>
      </c>
      <c r="C8951" t="str">
        <f t="shared" si="2083"/>
        <v>Long</v>
      </c>
      <c r="D8951">
        <v>3.1</v>
      </c>
      <c r="F8951" s="1">
        <f t="shared" si="2097"/>
        <v>3.1</v>
      </c>
      <c r="G8951" s="1">
        <f t="shared" si="2084"/>
        <v>3.1</v>
      </c>
      <c r="H8951">
        <f t="shared" si="2085"/>
        <v>3.1</v>
      </c>
      <c r="I8951" t="s">
        <v>13935</v>
      </c>
      <c r="J8951" t="s">
        <v>22</v>
      </c>
      <c r="K8951" t="s">
        <v>3053</v>
      </c>
      <c r="L8951" t="str">
        <f t="shared" si="2086"/>
        <v>Established</v>
      </c>
      <c r="N8951" s="2">
        <f t="shared" si="2087"/>
        <v>38</v>
      </c>
      <c r="O8951" t="s">
        <v>357</v>
      </c>
      <c r="P8951" t="s">
        <v>1308</v>
      </c>
      <c r="Q8951" t="s">
        <v>3061</v>
      </c>
      <c r="R8951" t="str">
        <f t="shared" si="2088"/>
        <v>Average</v>
      </c>
      <c r="S8951" t="str">
        <f t="shared" si="2089"/>
        <v xml:space="preserve"> </v>
      </c>
      <c r="T8951" t="b">
        <f t="shared" si="2090"/>
        <v>0</v>
      </c>
      <c r="U8951" t="b">
        <f t="shared" si="2091"/>
        <v>0</v>
      </c>
      <c r="V8951" t="str">
        <f t="shared" si="2092"/>
        <v>Average Company</v>
      </c>
      <c r="W8951" t="str">
        <f t="shared" si="2093"/>
        <v>Don't Buy</v>
      </c>
      <c r="X8951" t="str">
        <f t="shared" si="2094"/>
        <v>Not Known</v>
      </c>
      <c r="Z8951" t="str">
        <f t="shared" si="2095"/>
        <v>None</v>
      </c>
      <c r="AB8951" t="str">
        <f t="shared" si="2096"/>
        <v>0</v>
      </c>
    </row>
    <row r="8952" spans="1:28" x14ac:dyDescent="0.3">
      <c r="A8952">
        <v>8950</v>
      </c>
      <c r="B8952" t="s">
        <v>14047</v>
      </c>
      <c r="C8952" t="str">
        <f t="shared" si="2083"/>
        <v>Long</v>
      </c>
      <c r="D8952">
        <v>3.6</v>
      </c>
      <c r="F8952" s="1">
        <f t="shared" si="2097"/>
        <v>3.6</v>
      </c>
      <c r="G8952" s="1">
        <f t="shared" si="2084"/>
        <v>3.6</v>
      </c>
      <c r="H8952">
        <f t="shared" si="2085"/>
        <v>3.6</v>
      </c>
      <c r="I8952" t="s">
        <v>13935</v>
      </c>
      <c r="J8952" t="s">
        <v>10</v>
      </c>
      <c r="K8952" t="s">
        <v>12011</v>
      </c>
      <c r="L8952" t="str">
        <f t="shared" si="2086"/>
        <v>Established</v>
      </c>
      <c r="N8952" s="2">
        <f t="shared" si="2087"/>
        <v>31</v>
      </c>
      <c r="O8952" t="s">
        <v>58</v>
      </c>
      <c r="P8952" t="s">
        <v>683</v>
      </c>
      <c r="Q8952" t="s">
        <v>1012</v>
      </c>
      <c r="R8952" t="str">
        <f t="shared" si="2088"/>
        <v>Average</v>
      </c>
      <c r="S8952" t="str">
        <f t="shared" si="2089"/>
        <v xml:space="preserve"> </v>
      </c>
      <c r="T8952" t="b">
        <f t="shared" si="2090"/>
        <v>0</v>
      </c>
      <c r="U8952" t="b">
        <f t="shared" si="2091"/>
        <v>1</v>
      </c>
      <c r="V8952" t="str">
        <f t="shared" si="2092"/>
        <v>Average Company</v>
      </c>
      <c r="W8952" t="str">
        <f t="shared" si="2093"/>
        <v>Don't Buy</v>
      </c>
      <c r="X8952" t="str">
        <f t="shared" si="2094"/>
        <v>Not Known</v>
      </c>
      <c r="Z8952" t="str">
        <f t="shared" si="2095"/>
        <v>None</v>
      </c>
      <c r="AB8952" t="str">
        <f t="shared" si="2096"/>
        <v>0</v>
      </c>
    </row>
    <row r="8953" spans="1:28" x14ac:dyDescent="0.3">
      <c r="A8953">
        <v>8951</v>
      </c>
      <c r="B8953" t="s">
        <v>14048</v>
      </c>
      <c r="C8953" t="str">
        <f t="shared" si="2083"/>
        <v>Long</v>
      </c>
      <c r="D8953">
        <v>3.9</v>
      </c>
      <c r="F8953" s="1" t="e">
        <f t="shared" si="2097"/>
        <v>#VALUE!</v>
      </c>
      <c r="G8953" s="1" t="e">
        <f t="shared" si="2084"/>
        <v>#VALUE!</v>
      </c>
      <c r="H8953" t="e">
        <f t="shared" si="2085"/>
        <v>#VALUE!</v>
      </c>
      <c r="I8953" t="s">
        <v>13935</v>
      </c>
      <c r="J8953" t="s">
        <v>690</v>
      </c>
      <c r="K8953" t="s">
        <v>299</v>
      </c>
      <c r="L8953" t="e">
        <f t="shared" si="2086"/>
        <v>#VALUE!</v>
      </c>
      <c r="N8953" s="2" t="e">
        <f t="shared" si="2087"/>
        <v>#VALUE!</v>
      </c>
      <c r="O8953" t="s">
        <v>181</v>
      </c>
      <c r="Q8953" t="s">
        <v>605</v>
      </c>
      <c r="R8953" t="str">
        <f t="shared" si="2088"/>
        <v>Average</v>
      </c>
      <c r="S8953" t="str">
        <f t="shared" si="2089"/>
        <v xml:space="preserve"> </v>
      </c>
      <c r="T8953" t="e">
        <f t="shared" si="2090"/>
        <v>#VALUE!</v>
      </c>
      <c r="U8953" t="e">
        <f t="shared" si="2091"/>
        <v>#VALUE!</v>
      </c>
      <c r="V8953" t="e">
        <f t="shared" si="2092"/>
        <v>#VALUE!</v>
      </c>
      <c r="W8953" t="str">
        <f t="shared" si="2093"/>
        <v>Buy</v>
      </c>
      <c r="X8953" t="str">
        <f t="shared" si="2094"/>
        <v>Not Known</v>
      </c>
      <c r="Z8953" t="e">
        <f t="shared" si="2095"/>
        <v>#VALUE!</v>
      </c>
      <c r="AB8953" t="str">
        <f t="shared" si="2096"/>
        <v>0</v>
      </c>
    </row>
    <row r="8954" spans="1:28" x14ac:dyDescent="0.3">
      <c r="A8954">
        <v>8952</v>
      </c>
      <c r="B8954" t="s">
        <v>14049</v>
      </c>
      <c r="C8954" t="str">
        <f t="shared" si="2083"/>
        <v>Long</v>
      </c>
      <c r="D8954">
        <v>2.9</v>
      </c>
      <c r="F8954" s="1">
        <f t="shared" si="2097"/>
        <v>2.9</v>
      </c>
      <c r="G8954" s="1">
        <f t="shared" si="2084"/>
        <v>2.9</v>
      </c>
      <c r="H8954">
        <f t="shared" si="2085"/>
        <v>2.9</v>
      </c>
      <c r="I8954" t="s">
        <v>13935</v>
      </c>
      <c r="J8954" t="s">
        <v>10</v>
      </c>
      <c r="K8954" t="s">
        <v>4491</v>
      </c>
      <c r="L8954" t="str">
        <f t="shared" si="2086"/>
        <v>Established</v>
      </c>
      <c r="N8954" s="2">
        <f t="shared" si="2087"/>
        <v>34</v>
      </c>
      <c r="O8954" t="s">
        <v>213</v>
      </c>
      <c r="P8954" t="s">
        <v>683</v>
      </c>
      <c r="Q8954" t="s">
        <v>362</v>
      </c>
      <c r="R8954" t="str">
        <f t="shared" si="2088"/>
        <v>Average</v>
      </c>
      <c r="S8954" t="str">
        <f t="shared" si="2089"/>
        <v xml:space="preserve"> </v>
      </c>
      <c r="T8954" t="b">
        <f t="shared" si="2090"/>
        <v>0</v>
      </c>
      <c r="U8954" t="b">
        <f t="shared" si="2091"/>
        <v>0</v>
      </c>
      <c r="V8954" t="str">
        <f t="shared" si="2092"/>
        <v>Average Company</v>
      </c>
      <c r="W8954" t="str">
        <f t="shared" si="2093"/>
        <v>Don't Buy</v>
      </c>
      <c r="X8954" t="str">
        <f t="shared" si="2094"/>
        <v>Not Known</v>
      </c>
      <c r="Z8954" t="str">
        <f t="shared" si="2095"/>
        <v>None</v>
      </c>
      <c r="AB8954" t="str">
        <f t="shared" si="2096"/>
        <v>0</v>
      </c>
    </row>
    <row r="8955" spans="1:28" x14ac:dyDescent="0.3">
      <c r="A8955">
        <v>8953</v>
      </c>
      <c r="B8955" t="s">
        <v>14050</v>
      </c>
      <c r="C8955" t="str">
        <f t="shared" si="2083"/>
        <v>Long</v>
      </c>
      <c r="D8955">
        <v>4.3</v>
      </c>
      <c r="F8955" s="1">
        <f t="shared" si="2097"/>
        <v>4.3</v>
      </c>
      <c r="G8955" s="1">
        <f t="shared" si="2084"/>
        <v>4.3</v>
      </c>
      <c r="H8955">
        <f t="shared" si="2085"/>
        <v>4.3</v>
      </c>
      <c r="I8955" t="s">
        <v>13935</v>
      </c>
      <c r="J8955" t="s">
        <v>22</v>
      </c>
      <c r="K8955" t="s">
        <v>14051</v>
      </c>
      <c r="L8955" t="str">
        <f t="shared" si="2086"/>
        <v>Established</v>
      </c>
      <c r="N8955" s="2">
        <f t="shared" si="2087"/>
        <v>38</v>
      </c>
      <c r="O8955" t="s">
        <v>357</v>
      </c>
      <c r="P8955" t="s">
        <v>691</v>
      </c>
      <c r="Q8955" t="s">
        <v>6360</v>
      </c>
      <c r="R8955" t="str">
        <f t="shared" si="2088"/>
        <v>Great</v>
      </c>
      <c r="S8955" t="str">
        <f t="shared" si="2089"/>
        <v>Great</v>
      </c>
      <c r="T8955" t="b">
        <f t="shared" si="2090"/>
        <v>1</v>
      </c>
      <c r="U8955" t="b">
        <f t="shared" si="2091"/>
        <v>1</v>
      </c>
      <c r="V8955" t="str">
        <f t="shared" si="2092"/>
        <v>Top Company</v>
      </c>
      <c r="W8955" t="str">
        <f t="shared" si="2093"/>
        <v>Don't Buy</v>
      </c>
      <c r="X8955" t="str">
        <f t="shared" si="2094"/>
        <v>Not Known</v>
      </c>
      <c r="Z8955" t="str">
        <f t="shared" si="2095"/>
        <v>None</v>
      </c>
      <c r="AB8955" t="str">
        <f t="shared" si="2096"/>
        <v>0</v>
      </c>
    </row>
    <row r="8956" spans="1:28" x14ac:dyDescent="0.3">
      <c r="A8956">
        <v>8954</v>
      </c>
      <c r="B8956" t="s">
        <v>14052</v>
      </c>
      <c r="C8956" t="str">
        <f t="shared" si="2083"/>
        <v>Short</v>
      </c>
      <c r="D8956">
        <v>3.5</v>
      </c>
      <c r="F8956" s="1">
        <f t="shared" si="2097"/>
        <v>3.5</v>
      </c>
      <c r="G8956" s="1">
        <f t="shared" si="2084"/>
        <v>3.5</v>
      </c>
      <c r="H8956">
        <f t="shared" si="2085"/>
        <v>3.5</v>
      </c>
      <c r="I8956" t="s">
        <v>13935</v>
      </c>
      <c r="J8956" t="s">
        <v>22</v>
      </c>
      <c r="K8956" t="s">
        <v>4086</v>
      </c>
      <c r="L8956" t="str">
        <f t="shared" si="2086"/>
        <v>Established</v>
      </c>
      <c r="N8956" s="2">
        <f t="shared" si="2087"/>
        <v>18</v>
      </c>
      <c r="O8956" t="s">
        <v>200</v>
      </c>
      <c r="P8956" t="s">
        <v>3614</v>
      </c>
      <c r="Q8956" t="s">
        <v>773</v>
      </c>
      <c r="R8956" t="str">
        <f t="shared" si="2088"/>
        <v>Average</v>
      </c>
      <c r="S8956" t="str">
        <f t="shared" si="2089"/>
        <v xml:space="preserve"> </v>
      </c>
      <c r="T8956" t="b">
        <f t="shared" si="2090"/>
        <v>0</v>
      </c>
      <c r="U8956" t="b">
        <f t="shared" si="2091"/>
        <v>0</v>
      </c>
      <c r="V8956" t="str">
        <f t="shared" si="2092"/>
        <v>Average Company</v>
      </c>
      <c r="W8956" t="str">
        <f t="shared" si="2093"/>
        <v>Don't Buy</v>
      </c>
      <c r="X8956" t="str">
        <f t="shared" si="2094"/>
        <v>Not Known</v>
      </c>
      <c r="Z8956" t="str">
        <f t="shared" si="2095"/>
        <v>None</v>
      </c>
      <c r="AB8956" t="str">
        <f t="shared" si="2096"/>
        <v>0</v>
      </c>
    </row>
    <row r="8957" spans="1:28" x14ac:dyDescent="0.3">
      <c r="A8957">
        <v>8955</v>
      </c>
      <c r="B8957" t="s">
        <v>14053</v>
      </c>
      <c r="C8957" t="str">
        <f t="shared" si="2083"/>
        <v>Long</v>
      </c>
      <c r="D8957">
        <v>3.4</v>
      </c>
      <c r="F8957" s="1">
        <f t="shared" si="2097"/>
        <v>3.4</v>
      </c>
      <c r="G8957" s="1">
        <f t="shared" si="2084"/>
        <v>3.4</v>
      </c>
      <c r="H8957">
        <f t="shared" si="2085"/>
        <v>3.4</v>
      </c>
      <c r="I8957" t="s">
        <v>13935</v>
      </c>
      <c r="J8957" t="s">
        <v>22</v>
      </c>
      <c r="K8957" t="s">
        <v>14054</v>
      </c>
      <c r="L8957" t="str">
        <f t="shared" si="2086"/>
        <v>Established</v>
      </c>
      <c r="N8957" s="2">
        <f t="shared" si="2087"/>
        <v>25</v>
      </c>
      <c r="O8957" t="s">
        <v>54</v>
      </c>
      <c r="P8957" t="s">
        <v>683</v>
      </c>
      <c r="Q8957" t="s">
        <v>19</v>
      </c>
      <c r="R8957" t="str">
        <f t="shared" si="2088"/>
        <v>Average</v>
      </c>
      <c r="S8957" t="str">
        <f t="shared" si="2089"/>
        <v xml:space="preserve"> </v>
      </c>
      <c r="T8957" t="b">
        <f t="shared" si="2090"/>
        <v>0</v>
      </c>
      <c r="U8957" t="b">
        <f t="shared" si="2091"/>
        <v>0</v>
      </c>
      <c r="V8957" t="str">
        <f t="shared" si="2092"/>
        <v>Average Company</v>
      </c>
      <c r="W8957" t="str">
        <f t="shared" si="2093"/>
        <v>Don't Buy</v>
      </c>
      <c r="X8957" t="str">
        <f t="shared" si="2094"/>
        <v>Not Known</v>
      </c>
      <c r="Z8957" t="str">
        <f t="shared" si="2095"/>
        <v>None</v>
      </c>
      <c r="AB8957" t="str">
        <f t="shared" si="2096"/>
        <v>500K</v>
      </c>
    </row>
    <row r="8958" spans="1:28" x14ac:dyDescent="0.3">
      <c r="A8958">
        <v>8956</v>
      </c>
      <c r="B8958" t="s">
        <v>14055</v>
      </c>
      <c r="C8958" t="str">
        <f t="shared" si="2083"/>
        <v>Long</v>
      </c>
      <c r="D8958">
        <v>4.0999999999999996</v>
      </c>
      <c r="F8958" s="1">
        <f t="shared" si="2097"/>
        <v>4.0999999999999996</v>
      </c>
      <c r="G8958" s="1">
        <f t="shared" si="2084"/>
        <v>4.0999999999999996</v>
      </c>
      <c r="H8958">
        <f t="shared" si="2085"/>
        <v>4.0999999999999996</v>
      </c>
      <c r="I8958" t="s">
        <v>13935</v>
      </c>
      <c r="J8958" t="s">
        <v>3761</v>
      </c>
      <c r="K8958" t="s">
        <v>1641</v>
      </c>
      <c r="L8958" t="str">
        <f t="shared" si="2086"/>
        <v>Established</v>
      </c>
      <c r="N8958" s="2">
        <f t="shared" si="2087"/>
        <v>20</v>
      </c>
      <c r="O8958" t="s">
        <v>151</v>
      </c>
      <c r="P8958" t="s">
        <v>1308</v>
      </c>
      <c r="Q8958" t="s">
        <v>986</v>
      </c>
      <c r="R8958" t="str">
        <f t="shared" si="2088"/>
        <v>Great</v>
      </c>
      <c r="S8958" t="str">
        <f t="shared" si="2089"/>
        <v>Great</v>
      </c>
      <c r="T8958" t="b">
        <f t="shared" si="2090"/>
        <v>1</v>
      </c>
      <c r="U8958" t="b">
        <f t="shared" si="2091"/>
        <v>1</v>
      </c>
      <c r="V8958" t="str">
        <f t="shared" si="2092"/>
        <v>Average Company</v>
      </c>
      <c r="W8958" t="str">
        <f t="shared" si="2093"/>
        <v>Don't Buy</v>
      </c>
      <c r="X8958" t="str">
        <f t="shared" si="2094"/>
        <v>Not Known</v>
      </c>
      <c r="Z8958" t="str">
        <f t="shared" si="2095"/>
        <v>None</v>
      </c>
      <c r="AB8958" t="str">
        <f t="shared" si="2096"/>
        <v>0</v>
      </c>
    </row>
    <row r="8959" spans="1:28" x14ac:dyDescent="0.3">
      <c r="A8959">
        <v>8957</v>
      </c>
      <c r="B8959" t="s">
        <v>14056</v>
      </c>
      <c r="C8959" t="str">
        <f t="shared" si="2083"/>
        <v>Short</v>
      </c>
      <c r="D8959">
        <v>4.0999999999999996</v>
      </c>
      <c r="F8959" s="1">
        <f t="shared" si="2097"/>
        <v>4.0999999999999996</v>
      </c>
      <c r="G8959" s="1">
        <f t="shared" si="2084"/>
        <v>4.0999999999999996</v>
      </c>
      <c r="H8959">
        <f t="shared" si="2085"/>
        <v>4.0999999999999996</v>
      </c>
      <c r="I8959" t="s">
        <v>13935</v>
      </c>
      <c r="J8959" t="s">
        <v>22</v>
      </c>
      <c r="K8959" t="s">
        <v>14057</v>
      </c>
      <c r="L8959" t="str">
        <f t="shared" si="2086"/>
        <v>Established</v>
      </c>
      <c r="N8959" s="2">
        <f t="shared" si="2087"/>
        <v>55</v>
      </c>
      <c r="O8959" t="s">
        <v>43</v>
      </c>
      <c r="P8959" t="s">
        <v>2884</v>
      </c>
      <c r="Q8959" t="s">
        <v>362</v>
      </c>
      <c r="R8959" t="str">
        <f t="shared" si="2088"/>
        <v>Great</v>
      </c>
      <c r="S8959" t="str">
        <f t="shared" si="2089"/>
        <v>Great</v>
      </c>
      <c r="T8959" t="b">
        <f t="shared" si="2090"/>
        <v>1</v>
      </c>
      <c r="U8959" t="b">
        <f t="shared" si="2091"/>
        <v>1</v>
      </c>
      <c r="V8959" t="str">
        <f t="shared" si="2092"/>
        <v>Top Company</v>
      </c>
      <c r="W8959" t="str">
        <f t="shared" si="2093"/>
        <v>Don't Buy</v>
      </c>
      <c r="X8959" t="str">
        <f t="shared" si="2094"/>
        <v>Not Known</v>
      </c>
      <c r="Z8959" t="str">
        <f t="shared" si="2095"/>
        <v>None</v>
      </c>
      <c r="AB8959" t="str">
        <f t="shared" si="2096"/>
        <v>0</v>
      </c>
    </row>
    <row r="8960" spans="1:28" x14ac:dyDescent="0.3">
      <c r="A8960">
        <v>8958</v>
      </c>
      <c r="B8960" t="s">
        <v>13988</v>
      </c>
      <c r="C8960" t="str">
        <f t="shared" si="2083"/>
        <v>Short</v>
      </c>
      <c r="D8960">
        <v>4.2</v>
      </c>
      <c r="F8960" s="1">
        <f t="shared" si="2097"/>
        <v>4.2</v>
      </c>
      <c r="G8960" s="1">
        <f t="shared" si="2084"/>
        <v>4.2</v>
      </c>
      <c r="H8960">
        <f t="shared" si="2085"/>
        <v>4.2</v>
      </c>
      <c r="I8960" t="s">
        <v>13935</v>
      </c>
      <c r="J8960" t="s">
        <v>22</v>
      </c>
      <c r="K8960" t="s">
        <v>13989</v>
      </c>
      <c r="L8960" t="str">
        <f t="shared" si="2086"/>
        <v>Established</v>
      </c>
      <c r="N8960" s="2">
        <f t="shared" si="2087"/>
        <v>21</v>
      </c>
      <c r="O8960" t="s">
        <v>321</v>
      </c>
      <c r="P8960" t="s">
        <v>13</v>
      </c>
      <c r="Q8960" t="s">
        <v>19</v>
      </c>
      <c r="R8960" t="str">
        <f t="shared" si="2088"/>
        <v>Great</v>
      </c>
      <c r="S8960" t="str">
        <f t="shared" si="2089"/>
        <v>Great</v>
      </c>
      <c r="T8960" t="b">
        <f t="shared" si="2090"/>
        <v>1</v>
      </c>
      <c r="U8960" t="b">
        <f t="shared" si="2091"/>
        <v>1</v>
      </c>
      <c r="V8960" t="str">
        <f t="shared" si="2092"/>
        <v>Top Company</v>
      </c>
      <c r="W8960" t="str">
        <f t="shared" si="2093"/>
        <v>Don't Buy</v>
      </c>
      <c r="X8960" t="str">
        <f t="shared" si="2094"/>
        <v>Not Known</v>
      </c>
      <c r="Z8960" t="str">
        <f t="shared" si="2095"/>
        <v>None</v>
      </c>
      <c r="AB8960" t="str">
        <f t="shared" si="2096"/>
        <v>1Million</v>
      </c>
    </row>
    <row r="8961" spans="1:28" x14ac:dyDescent="0.3">
      <c r="A8961">
        <v>8959</v>
      </c>
      <c r="B8961" t="s">
        <v>14058</v>
      </c>
      <c r="C8961" t="str">
        <f t="shared" si="2083"/>
        <v>Long</v>
      </c>
      <c r="D8961">
        <v>3.8</v>
      </c>
      <c r="F8961" s="1" t="e">
        <f t="shared" si="2097"/>
        <v>#VALUE!</v>
      </c>
      <c r="G8961" s="1" t="e">
        <f t="shared" si="2084"/>
        <v>#VALUE!</v>
      </c>
      <c r="H8961" t="e">
        <f t="shared" si="2085"/>
        <v>#VALUE!</v>
      </c>
      <c r="I8961" t="s">
        <v>13935</v>
      </c>
      <c r="J8961" t="s">
        <v>3894</v>
      </c>
      <c r="K8961" t="s">
        <v>1308</v>
      </c>
      <c r="L8961" t="e">
        <f t="shared" si="2086"/>
        <v>#VALUE!</v>
      </c>
      <c r="N8961" s="2" t="e">
        <f t="shared" si="2087"/>
        <v>#VALUE!</v>
      </c>
      <c r="Q8961" t="s">
        <v>117</v>
      </c>
      <c r="R8961" t="str">
        <f t="shared" si="2088"/>
        <v>Average</v>
      </c>
      <c r="S8961" t="str">
        <f t="shared" si="2089"/>
        <v xml:space="preserve"> </v>
      </c>
      <c r="T8961" t="e">
        <f t="shared" si="2090"/>
        <v>#VALUE!</v>
      </c>
      <c r="U8961" t="e">
        <f t="shared" si="2091"/>
        <v>#VALUE!</v>
      </c>
      <c r="V8961" t="e">
        <f t="shared" si="2092"/>
        <v>#VALUE!</v>
      </c>
      <c r="W8961" t="str">
        <f t="shared" si="2093"/>
        <v>Don't Buy</v>
      </c>
      <c r="X8961" t="str">
        <f t="shared" si="2094"/>
        <v>Not Known</v>
      </c>
      <c r="Z8961" t="e">
        <f t="shared" si="2095"/>
        <v>#VALUE!</v>
      </c>
      <c r="AB8961" t="str">
        <f t="shared" si="2096"/>
        <v>0</v>
      </c>
    </row>
    <row r="8962" spans="1:28" x14ac:dyDescent="0.3">
      <c r="A8962">
        <v>8960</v>
      </c>
      <c r="B8962" t="s">
        <v>14059</v>
      </c>
      <c r="C8962" t="str">
        <f t="shared" si="2083"/>
        <v>Long</v>
      </c>
      <c r="D8962">
        <v>4.8</v>
      </c>
      <c r="F8962" s="1">
        <f t="shared" si="2097"/>
        <v>4.8</v>
      </c>
      <c r="G8962" s="1">
        <f t="shared" si="2084"/>
        <v>4.8</v>
      </c>
      <c r="H8962">
        <f t="shared" si="2085"/>
        <v>4.8</v>
      </c>
      <c r="I8962" t="s">
        <v>13935</v>
      </c>
      <c r="J8962" t="s">
        <v>5125</v>
      </c>
      <c r="K8962" t="s">
        <v>14060</v>
      </c>
      <c r="L8962" t="str">
        <f t="shared" si="2086"/>
        <v>Established</v>
      </c>
      <c r="N8962" s="2">
        <f t="shared" si="2087"/>
        <v>50</v>
      </c>
      <c r="O8962" t="s">
        <v>49</v>
      </c>
      <c r="Q8962" t="s">
        <v>4707</v>
      </c>
      <c r="R8962" t="str">
        <f t="shared" si="2088"/>
        <v>Great</v>
      </c>
      <c r="S8962" t="str">
        <f t="shared" si="2089"/>
        <v>Great</v>
      </c>
      <c r="T8962" t="b">
        <f t="shared" si="2090"/>
        <v>1</v>
      </c>
      <c r="U8962" t="b">
        <f t="shared" si="2091"/>
        <v>1</v>
      </c>
      <c r="V8962" t="str">
        <f t="shared" si="2092"/>
        <v>Top Company</v>
      </c>
      <c r="W8962" t="str">
        <f t="shared" si="2093"/>
        <v>Don't Buy</v>
      </c>
      <c r="X8962" t="str">
        <f t="shared" si="2094"/>
        <v>Not Known</v>
      </c>
      <c r="Z8962" t="str">
        <f t="shared" si="2095"/>
        <v>None</v>
      </c>
      <c r="AB8962" t="str">
        <f t="shared" si="2096"/>
        <v>0</v>
      </c>
    </row>
    <row r="8963" spans="1:28" x14ac:dyDescent="0.3">
      <c r="A8963">
        <v>8961</v>
      </c>
      <c r="B8963" t="s">
        <v>14061</v>
      </c>
      <c r="C8963" t="str">
        <f t="shared" ref="C8963:C9026" si="2098">IF(LEN(B8963)&gt;=10,"Long","Short")</f>
        <v>Long</v>
      </c>
      <c r="D8963">
        <v>3.4</v>
      </c>
      <c r="F8963" s="1">
        <f t="shared" si="2097"/>
        <v>3.4</v>
      </c>
      <c r="G8963" s="1">
        <f t="shared" ref="G8963:G9026" si="2099">IF(L8963="Startup",D8963+0.5,D8963)</f>
        <v>3.4</v>
      </c>
      <c r="H8963">
        <f t="shared" ref="H8963:H9026" si="2100">IF(L8963="Startup",D8963+0.1,D8963)</f>
        <v>3.4</v>
      </c>
      <c r="I8963" t="s">
        <v>13935</v>
      </c>
      <c r="J8963" t="s">
        <v>22</v>
      </c>
      <c r="K8963" t="s">
        <v>14062</v>
      </c>
      <c r="L8963" t="str">
        <f t="shared" ref="L8963:L9026" si="2101">IF(N8963&lt;10,"Startup","Established")</f>
        <v>Established</v>
      </c>
      <c r="N8963" s="2">
        <f t="shared" ref="N8963:N9026" si="2102">INT(LEFT(O8963,2))</f>
        <v>45</v>
      </c>
      <c r="O8963" t="s">
        <v>352</v>
      </c>
      <c r="P8963" t="s">
        <v>1308</v>
      </c>
      <c r="Q8963" t="s">
        <v>14063</v>
      </c>
      <c r="R8963" t="str">
        <f t="shared" ref="R8963:R9026" si="2103">IF(D8963&gt;4,"Great","Average")</f>
        <v>Average</v>
      </c>
      <c r="S8963" t="str">
        <f t="shared" ref="S8963:S9026" si="2104">IF(D8963&gt;4,"Great"," ")</f>
        <v xml:space="preserve"> </v>
      </c>
      <c r="T8963" t="b">
        <f t="shared" ref="T8963:T9026" si="2105">AND(D8963:D18921&gt;4,N8963:N18921&gt;10)</f>
        <v>0</v>
      </c>
      <c r="U8963" t="b">
        <f t="shared" ref="U8963:U9026" si="2106">OR(D8963&gt;3.5,N8963&lt;10)</f>
        <v>0</v>
      </c>
      <c r="V8963" t="str">
        <f t="shared" ref="V8963:V9026" si="2107">IF(AND(D8963&gt;4,N8963&gt;20),"Top Company","Average Company")</f>
        <v>Average Company</v>
      </c>
      <c r="W8963" t="str">
        <f t="shared" ref="W8963:W9026" si="2108">IF(OR(LEFT(B8963,1)="T",LEFT(B8963,1)="G"),"Buy","Don't Buy")</f>
        <v>Don't Buy</v>
      </c>
      <c r="X8963" t="str">
        <f t="shared" ref="X8963:X9026" si="2109">IF(IF(Q8963="Financial Services",ISNUMBER(SEARCH("Mumbai",K8963))),"Bombay Finance","Not Known")</f>
        <v>Not Known</v>
      </c>
      <c r="Z8963" t="str">
        <f t="shared" ref="Z8963:Z9026" si="2110">IF(AND(OR(ISNUMBER(SEARCH("Bangalore",K8963)),ISNUMBER(SEARCH("Bengaluru",K8963)),ISNUMBER(SEARCH("Chennai",K8963))),N8963&lt;10),"Silicon Valley Startups","None")</f>
        <v>None</v>
      </c>
      <c r="AB8963" t="str">
        <f t="shared" ref="AB8963:AB9026" si="2111">IF(AND(OR(Q8963="IT Services &amp; Consulting",Q8963="Financial Services"),D8963&gt;4),"1Million",IF(AND(OR(Q8963="IT Services &amp; Consulting",Q8963="Financial Services"),D8963&lt;=4),"500K",IF(AND(Q8963="Telecom / ISP",D8963&gt;4),"800K","0")))</f>
        <v>0</v>
      </c>
    </row>
    <row r="8964" spans="1:28" x14ac:dyDescent="0.3">
      <c r="A8964">
        <v>8962</v>
      </c>
      <c r="B8964" t="s">
        <v>14064</v>
      </c>
      <c r="C8964" t="str">
        <f t="shared" si="2098"/>
        <v>Long</v>
      </c>
      <c r="D8964">
        <v>3.9</v>
      </c>
      <c r="F8964" s="1">
        <f t="shared" si="2097"/>
        <v>3.9</v>
      </c>
      <c r="G8964" s="1">
        <f t="shared" si="2099"/>
        <v>3.9</v>
      </c>
      <c r="H8964">
        <f t="shared" si="2100"/>
        <v>3.9</v>
      </c>
      <c r="I8964" t="s">
        <v>13935</v>
      </c>
      <c r="J8964" t="s">
        <v>22</v>
      </c>
      <c r="K8964" t="s">
        <v>14065</v>
      </c>
      <c r="L8964" t="str">
        <f t="shared" si="2101"/>
        <v>Established</v>
      </c>
      <c r="N8964" s="2">
        <f t="shared" si="2102"/>
        <v>10</v>
      </c>
      <c r="O8964" t="s">
        <v>75</v>
      </c>
      <c r="Q8964" t="s">
        <v>605</v>
      </c>
      <c r="R8964" t="str">
        <f t="shared" si="2103"/>
        <v>Average</v>
      </c>
      <c r="S8964" t="str">
        <f t="shared" si="2104"/>
        <v xml:space="preserve"> </v>
      </c>
      <c r="T8964" t="b">
        <f t="shared" si="2105"/>
        <v>0</v>
      </c>
      <c r="U8964" t="b">
        <f t="shared" si="2106"/>
        <v>1</v>
      </c>
      <c r="V8964" t="str">
        <f t="shared" si="2107"/>
        <v>Average Company</v>
      </c>
      <c r="W8964" t="str">
        <f t="shared" si="2108"/>
        <v>Don't Buy</v>
      </c>
      <c r="X8964" t="str">
        <f t="shared" si="2109"/>
        <v>Not Known</v>
      </c>
      <c r="Z8964" t="str">
        <f t="shared" si="2110"/>
        <v>None</v>
      </c>
      <c r="AB8964" t="str">
        <f t="shared" si="2111"/>
        <v>0</v>
      </c>
    </row>
    <row r="8965" spans="1:28" x14ac:dyDescent="0.3">
      <c r="A8965">
        <v>8963</v>
      </c>
      <c r="B8965" t="s">
        <v>14066</v>
      </c>
      <c r="C8965" t="str">
        <f t="shared" si="2098"/>
        <v>Long</v>
      </c>
      <c r="D8965">
        <v>4.3</v>
      </c>
      <c r="F8965" s="1" t="e">
        <f t="shared" si="2097"/>
        <v>#VALUE!</v>
      </c>
      <c r="G8965" s="1" t="e">
        <f t="shared" si="2099"/>
        <v>#VALUE!</v>
      </c>
      <c r="H8965" t="e">
        <f t="shared" si="2100"/>
        <v>#VALUE!</v>
      </c>
      <c r="I8965" t="s">
        <v>13935</v>
      </c>
      <c r="J8965" t="s">
        <v>3198</v>
      </c>
      <c r="K8965" t="s">
        <v>3614</v>
      </c>
      <c r="L8965" t="e">
        <f t="shared" si="2101"/>
        <v>#VALUE!</v>
      </c>
      <c r="N8965" s="2" t="e">
        <f t="shared" si="2102"/>
        <v>#VALUE!</v>
      </c>
      <c r="Q8965" t="s">
        <v>372</v>
      </c>
      <c r="R8965" t="str">
        <f t="shared" si="2103"/>
        <v>Great</v>
      </c>
      <c r="S8965" t="str">
        <f t="shared" si="2104"/>
        <v>Great</v>
      </c>
      <c r="T8965" t="e">
        <f t="shared" si="2105"/>
        <v>#VALUE!</v>
      </c>
      <c r="U8965" t="e">
        <f t="shared" si="2106"/>
        <v>#VALUE!</v>
      </c>
      <c r="V8965" t="e">
        <f t="shared" si="2107"/>
        <v>#VALUE!</v>
      </c>
      <c r="W8965" t="str">
        <f t="shared" si="2108"/>
        <v>Don't Buy</v>
      </c>
      <c r="X8965" t="str">
        <f t="shared" si="2109"/>
        <v>Not Known</v>
      </c>
      <c r="Z8965" t="e">
        <f t="shared" si="2110"/>
        <v>#VALUE!</v>
      </c>
      <c r="AB8965" t="str">
        <f t="shared" si="2111"/>
        <v>0</v>
      </c>
    </row>
    <row r="8966" spans="1:28" x14ac:dyDescent="0.3">
      <c r="A8966">
        <v>8964</v>
      </c>
      <c r="B8966" t="s">
        <v>14067</v>
      </c>
      <c r="C8966" t="str">
        <f t="shared" si="2098"/>
        <v>Long</v>
      </c>
      <c r="D8966">
        <v>4.2</v>
      </c>
      <c r="F8966" s="1">
        <f t="shared" si="2097"/>
        <v>4.2</v>
      </c>
      <c r="G8966" s="1">
        <f t="shared" si="2099"/>
        <v>4.2</v>
      </c>
      <c r="H8966">
        <f t="shared" si="2100"/>
        <v>4.2</v>
      </c>
      <c r="I8966" t="s">
        <v>13935</v>
      </c>
      <c r="J8966" t="s">
        <v>881</v>
      </c>
      <c r="K8966" t="s">
        <v>14068</v>
      </c>
      <c r="L8966" t="str">
        <f t="shared" si="2101"/>
        <v>Established</v>
      </c>
      <c r="N8966" s="2">
        <f t="shared" si="2102"/>
        <v>31</v>
      </c>
      <c r="O8966" t="s">
        <v>58</v>
      </c>
      <c r="P8966" t="s">
        <v>683</v>
      </c>
      <c r="Q8966" t="s">
        <v>19</v>
      </c>
      <c r="R8966" t="str">
        <f t="shared" si="2103"/>
        <v>Great</v>
      </c>
      <c r="S8966" t="str">
        <f t="shared" si="2104"/>
        <v>Great</v>
      </c>
      <c r="T8966" t="b">
        <f t="shared" si="2105"/>
        <v>1</v>
      </c>
      <c r="U8966" t="b">
        <f t="shared" si="2106"/>
        <v>1</v>
      </c>
      <c r="V8966" t="str">
        <f t="shared" si="2107"/>
        <v>Top Company</v>
      </c>
      <c r="W8966" t="str">
        <f t="shared" si="2108"/>
        <v>Don't Buy</v>
      </c>
      <c r="X8966" t="str">
        <f t="shared" si="2109"/>
        <v>Not Known</v>
      </c>
      <c r="Z8966" t="str">
        <f t="shared" si="2110"/>
        <v>None</v>
      </c>
      <c r="AB8966" t="str">
        <f t="shared" si="2111"/>
        <v>1Million</v>
      </c>
    </row>
    <row r="8967" spans="1:28" x14ac:dyDescent="0.3">
      <c r="A8967">
        <v>8965</v>
      </c>
      <c r="B8967" t="s">
        <v>14069</v>
      </c>
      <c r="C8967" t="str">
        <f t="shared" si="2098"/>
        <v>Long</v>
      </c>
      <c r="D8967">
        <v>4.0999999999999996</v>
      </c>
      <c r="F8967" s="1" t="e">
        <f t="shared" si="2097"/>
        <v>#VALUE!</v>
      </c>
      <c r="G8967" s="1" t="e">
        <f t="shared" si="2099"/>
        <v>#VALUE!</v>
      </c>
      <c r="H8967" t="e">
        <f t="shared" si="2100"/>
        <v>#VALUE!</v>
      </c>
      <c r="I8967" t="s">
        <v>13935</v>
      </c>
      <c r="J8967" t="s">
        <v>9659</v>
      </c>
      <c r="K8967" t="s">
        <v>147</v>
      </c>
      <c r="L8967" t="e">
        <f t="shared" si="2101"/>
        <v>#VALUE!</v>
      </c>
      <c r="N8967" s="2" t="e">
        <f t="shared" si="2102"/>
        <v>#VALUE!</v>
      </c>
      <c r="Q8967" t="s">
        <v>372</v>
      </c>
      <c r="R8967" t="str">
        <f t="shared" si="2103"/>
        <v>Great</v>
      </c>
      <c r="S8967" t="str">
        <f t="shared" si="2104"/>
        <v>Great</v>
      </c>
      <c r="T8967" t="e">
        <f t="shared" si="2105"/>
        <v>#VALUE!</v>
      </c>
      <c r="U8967" t="e">
        <f t="shared" si="2106"/>
        <v>#VALUE!</v>
      </c>
      <c r="V8967" t="e">
        <f t="shared" si="2107"/>
        <v>#VALUE!</v>
      </c>
      <c r="W8967" t="str">
        <f t="shared" si="2108"/>
        <v>Don't Buy</v>
      </c>
      <c r="X8967" t="str">
        <f t="shared" si="2109"/>
        <v>Not Known</v>
      </c>
      <c r="Z8967" t="e">
        <f t="shared" si="2110"/>
        <v>#VALUE!</v>
      </c>
      <c r="AB8967" t="str">
        <f t="shared" si="2111"/>
        <v>0</v>
      </c>
    </row>
    <row r="8968" spans="1:28" x14ac:dyDescent="0.3">
      <c r="A8968">
        <v>8966</v>
      </c>
      <c r="B8968" t="s">
        <v>14070</v>
      </c>
      <c r="C8968" t="str">
        <f t="shared" si="2098"/>
        <v>Long</v>
      </c>
      <c r="D8968">
        <v>3.5</v>
      </c>
      <c r="F8968" s="1">
        <f t="shared" si="2097"/>
        <v>3.5</v>
      </c>
      <c r="G8968" s="1">
        <f t="shared" si="2099"/>
        <v>3.5</v>
      </c>
      <c r="H8968">
        <f t="shared" si="2100"/>
        <v>3.5</v>
      </c>
      <c r="I8968" t="s">
        <v>13935</v>
      </c>
      <c r="J8968" t="s">
        <v>1964</v>
      </c>
      <c r="K8968" t="s">
        <v>397</v>
      </c>
      <c r="L8968" t="str">
        <f t="shared" si="2101"/>
        <v>Established</v>
      </c>
      <c r="N8968" s="2">
        <f t="shared" si="2102"/>
        <v>20</v>
      </c>
      <c r="O8968" t="s">
        <v>2884</v>
      </c>
      <c r="Q8968" t="s">
        <v>773</v>
      </c>
      <c r="R8968" t="str">
        <f t="shared" si="2103"/>
        <v>Average</v>
      </c>
      <c r="S8968" t="str">
        <f t="shared" si="2104"/>
        <v xml:space="preserve"> </v>
      </c>
      <c r="T8968" t="b">
        <f t="shared" si="2105"/>
        <v>0</v>
      </c>
      <c r="U8968" t="b">
        <f t="shared" si="2106"/>
        <v>0</v>
      </c>
      <c r="V8968" t="str">
        <f t="shared" si="2107"/>
        <v>Average Company</v>
      </c>
      <c r="W8968" t="str">
        <f t="shared" si="2108"/>
        <v>Don't Buy</v>
      </c>
      <c r="X8968" t="str">
        <f t="shared" si="2109"/>
        <v>Not Known</v>
      </c>
      <c r="Z8968" t="str">
        <f t="shared" si="2110"/>
        <v>None</v>
      </c>
      <c r="AB8968" t="str">
        <f t="shared" si="2111"/>
        <v>0</v>
      </c>
    </row>
    <row r="8969" spans="1:28" x14ac:dyDescent="0.3">
      <c r="A8969">
        <v>8967</v>
      </c>
      <c r="B8969" t="s">
        <v>14071</v>
      </c>
      <c r="C8969" t="str">
        <f t="shared" si="2098"/>
        <v>Long</v>
      </c>
      <c r="D8969">
        <v>3</v>
      </c>
      <c r="F8969" s="1">
        <f t="shared" si="2097"/>
        <v>3</v>
      </c>
      <c r="G8969" s="1">
        <f t="shared" si="2099"/>
        <v>3</v>
      </c>
      <c r="H8969">
        <f t="shared" si="2100"/>
        <v>3</v>
      </c>
      <c r="I8969" t="s">
        <v>13935</v>
      </c>
      <c r="J8969" t="s">
        <v>22</v>
      </c>
      <c r="K8969" t="s">
        <v>6355</v>
      </c>
      <c r="L8969" t="str">
        <f t="shared" si="2101"/>
        <v>Established</v>
      </c>
      <c r="N8969" s="2">
        <f t="shared" si="2102"/>
        <v>15</v>
      </c>
      <c r="O8969" t="s">
        <v>84</v>
      </c>
      <c r="P8969" t="s">
        <v>1261</v>
      </c>
      <c r="Q8969" t="s">
        <v>1957</v>
      </c>
      <c r="R8969" t="str">
        <f t="shared" si="2103"/>
        <v>Average</v>
      </c>
      <c r="S8969" t="str">
        <f t="shared" si="2104"/>
        <v xml:space="preserve"> </v>
      </c>
      <c r="T8969" t="b">
        <f t="shared" si="2105"/>
        <v>0</v>
      </c>
      <c r="U8969" t="b">
        <f t="shared" si="2106"/>
        <v>0</v>
      </c>
      <c r="V8969" t="str">
        <f t="shared" si="2107"/>
        <v>Average Company</v>
      </c>
      <c r="W8969" t="str">
        <f t="shared" si="2108"/>
        <v>Don't Buy</v>
      </c>
      <c r="X8969" t="str">
        <f t="shared" si="2109"/>
        <v>Not Known</v>
      </c>
      <c r="Z8969" t="str">
        <f t="shared" si="2110"/>
        <v>None</v>
      </c>
      <c r="AB8969" t="str">
        <f t="shared" si="2111"/>
        <v>0</v>
      </c>
    </row>
    <row r="8970" spans="1:28" x14ac:dyDescent="0.3">
      <c r="A8970">
        <v>8968</v>
      </c>
      <c r="B8970" t="s">
        <v>14072</v>
      </c>
      <c r="C8970" t="str">
        <f t="shared" si="2098"/>
        <v>Long</v>
      </c>
      <c r="D8970">
        <v>4.0999999999999996</v>
      </c>
      <c r="F8970" s="1">
        <f t="shared" si="2097"/>
        <v>4.0999999999999996</v>
      </c>
      <c r="G8970" s="1">
        <f t="shared" si="2099"/>
        <v>4.0999999999999996</v>
      </c>
      <c r="H8970">
        <f t="shared" si="2100"/>
        <v>4.0999999999999996</v>
      </c>
      <c r="I8970" t="s">
        <v>13935</v>
      </c>
      <c r="J8970" t="s">
        <v>22</v>
      </c>
      <c r="K8970" t="s">
        <v>14073</v>
      </c>
      <c r="L8970" t="str">
        <f t="shared" si="2101"/>
        <v>Established</v>
      </c>
      <c r="N8970" s="2">
        <f t="shared" si="2102"/>
        <v>20</v>
      </c>
      <c r="O8970" t="s">
        <v>683</v>
      </c>
      <c r="Q8970" t="s">
        <v>2269</v>
      </c>
      <c r="R8970" t="str">
        <f t="shared" si="2103"/>
        <v>Great</v>
      </c>
      <c r="S8970" t="str">
        <f t="shared" si="2104"/>
        <v>Great</v>
      </c>
      <c r="T8970" t="b">
        <f t="shared" si="2105"/>
        <v>1</v>
      </c>
      <c r="U8970" t="b">
        <f t="shared" si="2106"/>
        <v>1</v>
      </c>
      <c r="V8970" t="str">
        <f t="shared" si="2107"/>
        <v>Average Company</v>
      </c>
      <c r="W8970" t="str">
        <f t="shared" si="2108"/>
        <v>Don't Buy</v>
      </c>
      <c r="X8970" t="str">
        <f t="shared" si="2109"/>
        <v>Not Known</v>
      </c>
      <c r="Z8970" t="str">
        <f t="shared" si="2110"/>
        <v>None</v>
      </c>
      <c r="AB8970" t="str">
        <f t="shared" si="2111"/>
        <v>0</v>
      </c>
    </row>
    <row r="8971" spans="1:28" x14ac:dyDescent="0.3">
      <c r="A8971">
        <v>8969</v>
      </c>
      <c r="B8971" t="s">
        <v>14074</v>
      </c>
      <c r="C8971" t="str">
        <f t="shared" si="2098"/>
        <v>Long</v>
      </c>
      <c r="D8971">
        <v>3.3</v>
      </c>
      <c r="F8971" s="1">
        <f t="shared" si="2097"/>
        <v>3.3</v>
      </c>
      <c r="G8971" s="1">
        <f t="shared" si="2099"/>
        <v>3.3</v>
      </c>
      <c r="H8971">
        <f t="shared" si="2100"/>
        <v>3.3</v>
      </c>
      <c r="I8971" t="s">
        <v>13935</v>
      </c>
      <c r="J8971" t="s">
        <v>22</v>
      </c>
      <c r="K8971" t="s">
        <v>3237</v>
      </c>
      <c r="L8971" t="str">
        <f t="shared" si="2101"/>
        <v>Established</v>
      </c>
      <c r="N8971" s="2">
        <f t="shared" si="2102"/>
        <v>23</v>
      </c>
      <c r="O8971" t="s">
        <v>230</v>
      </c>
      <c r="P8971" t="s">
        <v>1308</v>
      </c>
      <c r="Q8971" t="s">
        <v>773</v>
      </c>
      <c r="R8971" t="str">
        <f t="shared" si="2103"/>
        <v>Average</v>
      </c>
      <c r="S8971" t="str">
        <f t="shared" si="2104"/>
        <v xml:space="preserve"> </v>
      </c>
      <c r="T8971" t="b">
        <f t="shared" si="2105"/>
        <v>0</v>
      </c>
      <c r="U8971" t="b">
        <f t="shared" si="2106"/>
        <v>0</v>
      </c>
      <c r="V8971" t="str">
        <f t="shared" si="2107"/>
        <v>Average Company</v>
      </c>
      <c r="W8971" t="str">
        <f t="shared" si="2108"/>
        <v>Don't Buy</v>
      </c>
      <c r="X8971" t="str">
        <f t="shared" si="2109"/>
        <v>Not Known</v>
      </c>
      <c r="Z8971" t="str">
        <f t="shared" si="2110"/>
        <v>None</v>
      </c>
      <c r="AB8971" t="str">
        <f t="shared" si="2111"/>
        <v>0</v>
      </c>
    </row>
    <row r="8972" spans="1:28" x14ac:dyDescent="0.3">
      <c r="A8972">
        <v>8970</v>
      </c>
      <c r="B8972" t="s">
        <v>14075</v>
      </c>
      <c r="C8972" t="str">
        <f t="shared" si="2098"/>
        <v>Long</v>
      </c>
      <c r="D8972">
        <v>4.3</v>
      </c>
      <c r="F8972" s="1">
        <f t="shared" si="2097"/>
        <v>4.3</v>
      </c>
      <c r="G8972" s="1">
        <f t="shared" si="2099"/>
        <v>4.3</v>
      </c>
      <c r="H8972">
        <f t="shared" si="2100"/>
        <v>4.3</v>
      </c>
      <c r="I8972" t="s">
        <v>13935</v>
      </c>
      <c r="J8972" t="s">
        <v>14076</v>
      </c>
      <c r="K8972" t="s">
        <v>962</v>
      </c>
      <c r="L8972" t="str">
        <f t="shared" si="2101"/>
        <v>Established</v>
      </c>
      <c r="N8972" s="2">
        <f t="shared" si="2102"/>
        <v>50</v>
      </c>
      <c r="O8972" t="s">
        <v>3223</v>
      </c>
      <c r="Q8972" t="s">
        <v>1957</v>
      </c>
      <c r="R8972" t="str">
        <f t="shared" si="2103"/>
        <v>Great</v>
      </c>
      <c r="S8972" t="str">
        <f t="shared" si="2104"/>
        <v>Great</v>
      </c>
      <c r="T8972" t="b">
        <f t="shared" si="2105"/>
        <v>1</v>
      </c>
      <c r="U8972" t="b">
        <f t="shared" si="2106"/>
        <v>1</v>
      </c>
      <c r="V8972" t="str">
        <f t="shared" si="2107"/>
        <v>Top Company</v>
      </c>
      <c r="W8972" t="str">
        <f t="shared" si="2108"/>
        <v>Don't Buy</v>
      </c>
      <c r="X8972" t="str">
        <f t="shared" si="2109"/>
        <v>Not Known</v>
      </c>
      <c r="Z8972" t="str">
        <f t="shared" si="2110"/>
        <v>None</v>
      </c>
      <c r="AB8972" t="str">
        <f t="shared" si="2111"/>
        <v>0</v>
      </c>
    </row>
    <row r="8973" spans="1:28" x14ac:dyDescent="0.3">
      <c r="A8973">
        <v>8971</v>
      </c>
      <c r="B8973" t="s">
        <v>14077</v>
      </c>
      <c r="C8973" t="str">
        <f t="shared" si="2098"/>
        <v>Long</v>
      </c>
      <c r="D8973">
        <v>4</v>
      </c>
      <c r="F8973" s="1" t="e">
        <f t="shared" si="2097"/>
        <v>#VALUE!</v>
      </c>
      <c r="G8973" s="1" t="e">
        <f t="shared" si="2099"/>
        <v>#VALUE!</v>
      </c>
      <c r="H8973" t="e">
        <f t="shared" si="2100"/>
        <v>#VALUE!</v>
      </c>
      <c r="I8973" t="s">
        <v>13935</v>
      </c>
      <c r="J8973" t="s">
        <v>4971</v>
      </c>
      <c r="K8973" t="s">
        <v>1308</v>
      </c>
      <c r="L8973" t="e">
        <f t="shared" si="2101"/>
        <v>#VALUE!</v>
      </c>
      <c r="N8973" s="2" t="e">
        <f t="shared" si="2102"/>
        <v>#VALUE!</v>
      </c>
      <c r="R8973" t="str">
        <f t="shared" si="2103"/>
        <v>Average</v>
      </c>
      <c r="S8973" t="str">
        <f t="shared" si="2104"/>
        <v xml:space="preserve"> </v>
      </c>
      <c r="T8973" t="e">
        <f t="shared" si="2105"/>
        <v>#VALUE!</v>
      </c>
      <c r="U8973" t="e">
        <f t="shared" si="2106"/>
        <v>#VALUE!</v>
      </c>
      <c r="V8973" t="e">
        <f t="shared" si="2107"/>
        <v>#VALUE!</v>
      </c>
      <c r="W8973" t="str">
        <f t="shared" si="2108"/>
        <v>Don't Buy</v>
      </c>
      <c r="X8973" t="str">
        <f t="shared" si="2109"/>
        <v>Not Known</v>
      </c>
      <c r="Z8973" t="e">
        <f t="shared" si="2110"/>
        <v>#VALUE!</v>
      </c>
      <c r="AB8973" t="str">
        <f t="shared" si="2111"/>
        <v>0</v>
      </c>
    </row>
    <row r="8974" spans="1:28" x14ac:dyDescent="0.3">
      <c r="A8974">
        <v>8972</v>
      </c>
      <c r="B8974" t="s">
        <v>14072</v>
      </c>
      <c r="C8974" t="str">
        <f t="shared" si="2098"/>
        <v>Long</v>
      </c>
      <c r="D8974">
        <v>4.0999999999999996</v>
      </c>
      <c r="F8974" s="1">
        <f t="shared" si="2097"/>
        <v>4.0999999999999996</v>
      </c>
      <c r="G8974" s="1">
        <f t="shared" si="2099"/>
        <v>4.0999999999999996</v>
      </c>
      <c r="H8974">
        <f t="shared" si="2100"/>
        <v>4.0999999999999996</v>
      </c>
      <c r="I8974" t="s">
        <v>13935</v>
      </c>
      <c r="J8974" t="s">
        <v>22</v>
      </c>
      <c r="K8974" t="s">
        <v>14073</v>
      </c>
      <c r="L8974" t="str">
        <f t="shared" si="2101"/>
        <v>Established</v>
      </c>
      <c r="N8974" s="2">
        <f t="shared" si="2102"/>
        <v>20</v>
      </c>
      <c r="O8974" t="s">
        <v>683</v>
      </c>
      <c r="Q8974" t="s">
        <v>2269</v>
      </c>
      <c r="R8974" t="str">
        <f t="shared" si="2103"/>
        <v>Great</v>
      </c>
      <c r="S8974" t="str">
        <f t="shared" si="2104"/>
        <v>Great</v>
      </c>
      <c r="T8974" t="b">
        <f t="shared" si="2105"/>
        <v>1</v>
      </c>
      <c r="U8974" t="b">
        <f t="shared" si="2106"/>
        <v>1</v>
      </c>
      <c r="V8974" t="str">
        <f t="shared" si="2107"/>
        <v>Average Company</v>
      </c>
      <c r="W8974" t="str">
        <f t="shared" si="2108"/>
        <v>Don't Buy</v>
      </c>
      <c r="X8974" t="str">
        <f t="shared" si="2109"/>
        <v>Not Known</v>
      </c>
      <c r="Z8974" t="str">
        <f t="shared" si="2110"/>
        <v>None</v>
      </c>
      <c r="AB8974" t="str">
        <f t="shared" si="2111"/>
        <v>0</v>
      </c>
    </row>
    <row r="8975" spans="1:28" x14ac:dyDescent="0.3">
      <c r="A8975">
        <v>8973</v>
      </c>
      <c r="B8975" t="s">
        <v>14070</v>
      </c>
      <c r="C8975" t="str">
        <f t="shared" si="2098"/>
        <v>Long</v>
      </c>
      <c r="D8975">
        <v>3.5</v>
      </c>
      <c r="F8975" s="1">
        <f t="shared" si="2097"/>
        <v>3.5</v>
      </c>
      <c r="G8975" s="1">
        <f t="shared" si="2099"/>
        <v>3.5</v>
      </c>
      <c r="H8975">
        <f t="shared" si="2100"/>
        <v>3.5</v>
      </c>
      <c r="I8975" t="s">
        <v>13935</v>
      </c>
      <c r="J8975" t="s">
        <v>1964</v>
      </c>
      <c r="K8975" t="s">
        <v>397</v>
      </c>
      <c r="L8975" t="str">
        <f t="shared" si="2101"/>
        <v>Established</v>
      </c>
      <c r="N8975" s="2">
        <f t="shared" si="2102"/>
        <v>20</v>
      </c>
      <c r="O8975" t="s">
        <v>2884</v>
      </c>
      <c r="Q8975" t="s">
        <v>773</v>
      </c>
      <c r="R8975" t="str">
        <f t="shared" si="2103"/>
        <v>Average</v>
      </c>
      <c r="S8975" t="str">
        <f t="shared" si="2104"/>
        <v xml:space="preserve"> </v>
      </c>
      <c r="T8975" t="b">
        <f t="shared" si="2105"/>
        <v>0</v>
      </c>
      <c r="U8975" t="b">
        <f t="shared" si="2106"/>
        <v>0</v>
      </c>
      <c r="V8975" t="str">
        <f t="shared" si="2107"/>
        <v>Average Company</v>
      </c>
      <c r="W8975" t="str">
        <f t="shared" si="2108"/>
        <v>Don't Buy</v>
      </c>
      <c r="X8975" t="str">
        <f t="shared" si="2109"/>
        <v>Not Known</v>
      </c>
      <c r="Z8975" t="str">
        <f t="shared" si="2110"/>
        <v>None</v>
      </c>
      <c r="AB8975" t="str">
        <f t="shared" si="2111"/>
        <v>0</v>
      </c>
    </row>
    <row r="8976" spans="1:28" x14ac:dyDescent="0.3">
      <c r="A8976">
        <v>8974</v>
      </c>
      <c r="B8976" t="s">
        <v>14061</v>
      </c>
      <c r="C8976" t="str">
        <f t="shared" si="2098"/>
        <v>Long</v>
      </c>
      <c r="D8976">
        <v>3.4</v>
      </c>
      <c r="F8976" s="1">
        <f t="shared" si="2097"/>
        <v>3.4</v>
      </c>
      <c r="G8976" s="1">
        <f t="shared" si="2099"/>
        <v>3.4</v>
      </c>
      <c r="H8976">
        <f t="shared" si="2100"/>
        <v>3.4</v>
      </c>
      <c r="I8976" t="s">
        <v>13935</v>
      </c>
      <c r="J8976" t="s">
        <v>22</v>
      </c>
      <c r="K8976" t="s">
        <v>14062</v>
      </c>
      <c r="L8976" t="str">
        <f t="shared" si="2101"/>
        <v>Established</v>
      </c>
      <c r="N8976" s="2">
        <f t="shared" si="2102"/>
        <v>45</v>
      </c>
      <c r="O8976" t="s">
        <v>352</v>
      </c>
      <c r="P8976" t="s">
        <v>1308</v>
      </c>
      <c r="Q8976" t="s">
        <v>14063</v>
      </c>
      <c r="R8976" t="str">
        <f t="shared" si="2103"/>
        <v>Average</v>
      </c>
      <c r="S8976" t="str">
        <f t="shared" si="2104"/>
        <v xml:space="preserve"> </v>
      </c>
      <c r="T8976" t="b">
        <f t="shared" si="2105"/>
        <v>0</v>
      </c>
      <c r="U8976" t="b">
        <f t="shared" si="2106"/>
        <v>0</v>
      </c>
      <c r="V8976" t="str">
        <f t="shared" si="2107"/>
        <v>Average Company</v>
      </c>
      <c r="W8976" t="str">
        <f t="shared" si="2108"/>
        <v>Don't Buy</v>
      </c>
      <c r="X8976" t="str">
        <f t="shared" si="2109"/>
        <v>Not Known</v>
      </c>
      <c r="Z8976" t="str">
        <f t="shared" si="2110"/>
        <v>None</v>
      </c>
      <c r="AB8976" t="str">
        <f t="shared" si="2111"/>
        <v>0</v>
      </c>
    </row>
    <row r="8977" spans="1:28" x14ac:dyDescent="0.3">
      <c r="A8977">
        <v>8975</v>
      </c>
      <c r="B8977" t="s">
        <v>14059</v>
      </c>
      <c r="C8977" t="str">
        <f t="shared" si="2098"/>
        <v>Long</v>
      </c>
      <c r="D8977">
        <v>4.8</v>
      </c>
      <c r="F8977" s="1">
        <f t="shared" si="2097"/>
        <v>4.8</v>
      </c>
      <c r="G8977" s="1">
        <f t="shared" si="2099"/>
        <v>4.8</v>
      </c>
      <c r="H8977">
        <f t="shared" si="2100"/>
        <v>4.8</v>
      </c>
      <c r="I8977" t="s">
        <v>13935</v>
      </c>
      <c r="J8977" t="s">
        <v>5125</v>
      </c>
      <c r="K8977" t="s">
        <v>14060</v>
      </c>
      <c r="L8977" t="str">
        <f t="shared" si="2101"/>
        <v>Established</v>
      </c>
      <c r="N8977" s="2">
        <f t="shared" si="2102"/>
        <v>50</v>
      </c>
      <c r="O8977" t="s">
        <v>49</v>
      </c>
      <c r="Q8977" t="s">
        <v>4707</v>
      </c>
      <c r="R8977" t="str">
        <f t="shared" si="2103"/>
        <v>Great</v>
      </c>
      <c r="S8977" t="str">
        <f t="shared" si="2104"/>
        <v>Great</v>
      </c>
      <c r="T8977" t="b">
        <f t="shared" si="2105"/>
        <v>1</v>
      </c>
      <c r="U8977" t="b">
        <f t="shared" si="2106"/>
        <v>1</v>
      </c>
      <c r="V8977" t="str">
        <f t="shared" si="2107"/>
        <v>Top Company</v>
      </c>
      <c r="W8977" t="str">
        <f t="shared" si="2108"/>
        <v>Don't Buy</v>
      </c>
      <c r="X8977" t="str">
        <f t="shared" si="2109"/>
        <v>Not Known</v>
      </c>
      <c r="Z8977" t="str">
        <f t="shared" si="2110"/>
        <v>None</v>
      </c>
      <c r="AB8977" t="str">
        <f t="shared" si="2111"/>
        <v>0</v>
      </c>
    </row>
    <row r="8978" spans="1:28" x14ac:dyDescent="0.3">
      <c r="A8978">
        <v>8976</v>
      </c>
      <c r="B8978" t="s">
        <v>14064</v>
      </c>
      <c r="C8978" t="str">
        <f t="shared" si="2098"/>
        <v>Long</v>
      </c>
      <c r="D8978">
        <v>3.9</v>
      </c>
      <c r="F8978" s="1">
        <f t="shared" si="2097"/>
        <v>3.9</v>
      </c>
      <c r="G8978" s="1">
        <f t="shared" si="2099"/>
        <v>3.9</v>
      </c>
      <c r="H8978">
        <f t="shared" si="2100"/>
        <v>3.9</v>
      </c>
      <c r="I8978" t="s">
        <v>13935</v>
      </c>
      <c r="J8978" t="s">
        <v>22</v>
      </c>
      <c r="K8978" t="s">
        <v>14065</v>
      </c>
      <c r="L8978" t="str">
        <f t="shared" si="2101"/>
        <v>Established</v>
      </c>
      <c r="N8978" s="2">
        <f t="shared" si="2102"/>
        <v>10</v>
      </c>
      <c r="O8978" t="s">
        <v>75</v>
      </c>
      <c r="Q8978" t="s">
        <v>605</v>
      </c>
      <c r="R8978" t="str">
        <f t="shared" si="2103"/>
        <v>Average</v>
      </c>
      <c r="S8978" t="str">
        <f t="shared" si="2104"/>
        <v xml:space="preserve"> </v>
      </c>
      <c r="T8978" t="b">
        <f t="shared" si="2105"/>
        <v>0</v>
      </c>
      <c r="U8978" t="b">
        <f t="shared" si="2106"/>
        <v>1</v>
      </c>
      <c r="V8978" t="str">
        <f t="shared" si="2107"/>
        <v>Average Company</v>
      </c>
      <c r="W8978" t="str">
        <f t="shared" si="2108"/>
        <v>Don't Buy</v>
      </c>
      <c r="X8978" t="str">
        <f t="shared" si="2109"/>
        <v>Not Known</v>
      </c>
      <c r="Z8978" t="str">
        <f t="shared" si="2110"/>
        <v>None</v>
      </c>
      <c r="AB8978" t="str">
        <f t="shared" si="2111"/>
        <v>0</v>
      </c>
    </row>
    <row r="8979" spans="1:28" x14ac:dyDescent="0.3">
      <c r="A8979">
        <v>8977</v>
      </c>
      <c r="B8979" t="s">
        <v>14078</v>
      </c>
      <c r="C8979" t="str">
        <f t="shared" si="2098"/>
        <v>Long</v>
      </c>
      <c r="D8979">
        <v>3.2</v>
      </c>
      <c r="F8979" s="1">
        <f t="shared" si="2097"/>
        <v>3.2</v>
      </c>
      <c r="G8979" s="1">
        <f t="shared" si="2099"/>
        <v>3.2</v>
      </c>
      <c r="H8979">
        <f t="shared" si="2100"/>
        <v>3.2</v>
      </c>
      <c r="I8979" t="s">
        <v>13935</v>
      </c>
      <c r="J8979" t="s">
        <v>10</v>
      </c>
      <c r="K8979" t="s">
        <v>4361</v>
      </c>
      <c r="L8979" t="str">
        <f t="shared" si="2101"/>
        <v>Established</v>
      </c>
      <c r="N8979" s="2">
        <f t="shared" si="2102"/>
        <v>15</v>
      </c>
      <c r="O8979" t="s">
        <v>84</v>
      </c>
      <c r="P8979" t="s">
        <v>147</v>
      </c>
      <c r="Q8979" t="s">
        <v>533</v>
      </c>
      <c r="R8979" t="str">
        <f t="shared" si="2103"/>
        <v>Average</v>
      </c>
      <c r="S8979" t="str">
        <f t="shared" si="2104"/>
        <v xml:space="preserve"> </v>
      </c>
      <c r="T8979" t="b">
        <f t="shared" si="2105"/>
        <v>0</v>
      </c>
      <c r="U8979" t="b">
        <f t="shared" si="2106"/>
        <v>0</v>
      </c>
      <c r="V8979" t="str">
        <f t="shared" si="2107"/>
        <v>Average Company</v>
      </c>
      <c r="W8979" t="str">
        <f t="shared" si="2108"/>
        <v>Don't Buy</v>
      </c>
      <c r="X8979" t="str">
        <f t="shared" si="2109"/>
        <v>Not Known</v>
      </c>
      <c r="Z8979" t="str">
        <f t="shared" si="2110"/>
        <v>None</v>
      </c>
      <c r="AB8979" t="str">
        <f t="shared" si="2111"/>
        <v>0</v>
      </c>
    </row>
    <row r="8980" spans="1:28" x14ac:dyDescent="0.3">
      <c r="A8980">
        <v>8978</v>
      </c>
      <c r="B8980" t="s">
        <v>14079</v>
      </c>
      <c r="C8980" t="str">
        <f t="shared" si="2098"/>
        <v>Long</v>
      </c>
      <c r="D8980">
        <v>3.7</v>
      </c>
      <c r="F8980" s="1">
        <f t="shared" si="2097"/>
        <v>3.7</v>
      </c>
      <c r="G8980" s="1">
        <f t="shared" si="2099"/>
        <v>3.7</v>
      </c>
      <c r="H8980">
        <f t="shared" si="2100"/>
        <v>3.7</v>
      </c>
      <c r="I8980" t="s">
        <v>13935</v>
      </c>
      <c r="J8980" t="s">
        <v>22</v>
      </c>
      <c r="K8980" t="s">
        <v>10841</v>
      </c>
      <c r="L8980" t="str">
        <f t="shared" si="2101"/>
        <v>Established</v>
      </c>
      <c r="N8980" s="2">
        <f t="shared" si="2102"/>
        <v>11</v>
      </c>
      <c r="O8980" t="s">
        <v>146</v>
      </c>
      <c r="P8980" t="s">
        <v>683</v>
      </c>
      <c r="Q8980" t="s">
        <v>19</v>
      </c>
      <c r="R8980" t="str">
        <f t="shared" si="2103"/>
        <v>Average</v>
      </c>
      <c r="S8980" t="str">
        <f t="shared" si="2104"/>
        <v xml:space="preserve"> </v>
      </c>
      <c r="T8980" t="b">
        <f t="shared" si="2105"/>
        <v>0</v>
      </c>
      <c r="U8980" t="b">
        <f t="shared" si="2106"/>
        <v>1</v>
      </c>
      <c r="V8980" t="str">
        <f t="shared" si="2107"/>
        <v>Average Company</v>
      </c>
      <c r="W8980" t="str">
        <f t="shared" si="2108"/>
        <v>Don't Buy</v>
      </c>
      <c r="X8980" t="str">
        <f t="shared" si="2109"/>
        <v>Not Known</v>
      </c>
      <c r="Z8980" t="str">
        <f t="shared" si="2110"/>
        <v>None</v>
      </c>
      <c r="AB8980" t="str">
        <f t="shared" si="2111"/>
        <v>500K</v>
      </c>
    </row>
    <row r="8981" spans="1:28" x14ac:dyDescent="0.3">
      <c r="A8981">
        <v>8979</v>
      </c>
      <c r="B8981" t="s">
        <v>14071</v>
      </c>
      <c r="C8981" t="str">
        <f t="shared" si="2098"/>
        <v>Long</v>
      </c>
      <c r="D8981">
        <v>3</v>
      </c>
      <c r="F8981" s="1">
        <f t="shared" ref="F8981:F9044" si="2112">IF(N8981&lt;10,IF(D8981+0.5&gt;5,5,D8981+0.5),D8981)</f>
        <v>3</v>
      </c>
      <c r="G8981" s="1">
        <f t="shared" si="2099"/>
        <v>3</v>
      </c>
      <c r="H8981">
        <f t="shared" si="2100"/>
        <v>3</v>
      </c>
      <c r="I8981" t="s">
        <v>13935</v>
      </c>
      <c r="J8981" t="s">
        <v>22</v>
      </c>
      <c r="K8981" t="s">
        <v>6355</v>
      </c>
      <c r="L8981" t="str">
        <f t="shared" si="2101"/>
        <v>Established</v>
      </c>
      <c r="N8981" s="2">
        <f t="shared" si="2102"/>
        <v>15</v>
      </c>
      <c r="O8981" t="s">
        <v>84</v>
      </c>
      <c r="P8981" t="s">
        <v>1261</v>
      </c>
      <c r="Q8981" t="s">
        <v>1957</v>
      </c>
      <c r="R8981" t="str">
        <f t="shared" si="2103"/>
        <v>Average</v>
      </c>
      <c r="S8981" t="str">
        <f t="shared" si="2104"/>
        <v xml:space="preserve"> </v>
      </c>
      <c r="T8981" t="b">
        <f t="shared" si="2105"/>
        <v>0</v>
      </c>
      <c r="U8981" t="b">
        <f t="shared" si="2106"/>
        <v>0</v>
      </c>
      <c r="V8981" t="str">
        <f t="shared" si="2107"/>
        <v>Average Company</v>
      </c>
      <c r="W8981" t="str">
        <f t="shared" si="2108"/>
        <v>Don't Buy</v>
      </c>
      <c r="X8981" t="str">
        <f t="shared" si="2109"/>
        <v>Not Known</v>
      </c>
      <c r="Z8981" t="str">
        <f t="shared" si="2110"/>
        <v>None</v>
      </c>
      <c r="AB8981" t="str">
        <f t="shared" si="2111"/>
        <v>0</v>
      </c>
    </row>
    <row r="8982" spans="1:28" x14ac:dyDescent="0.3">
      <c r="A8982">
        <v>8980</v>
      </c>
      <c r="B8982" t="s">
        <v>14080</v>
      </c>
      <c r="C8982" t="str">
        <f t="shared" si="2098"/>
        <v>Long</v>
      </c>
      <c r="D8982">
        <v>3.8</v>
      </c>
      <c r="F8982" s="1">
        <f t="shared" si="2112"/>
        <v>4.3</v>
      </c>
      <c r="G8982" s="1">
        <f t="shared" si="2099"/>
        <v>4.3</v>
      </c>
      <c r="H8982">
        <f t="shared" si="2100"/>
        <v>3.9</v>
      </c>
      <c r="I8982" t="s">
        <v>13935</v>
      </c>
      <c r="J8982" t="s">
        <v>22</v>
      </c>
      <c r="K8982" t="s">
        <v>3296</v>
      </c>
      <c r="L8982" t="str">
        <f t="shared" si="2101"/>
        <v>Startup</v>
      </c>
      <c r="N8982" s="2">
        <f t="shared" si="2102"/>
        <v>9</v>
      </c>
      <c r="O8982" t="s">
        <v>331</v>
      </c>
      <c r="P8982" t="s">
        <v>683</v>
      </c>
      <c r="Q8982" t="s">
        <v>19</v>
      </c>
      <c r="R8982" t="str">
        <f t="shared" si="2103"/>
        <v>Average</v>
      </c>
      <c r="S8982" t="str">
        <f t="shared" si="2104"/>
        <v xml:space="preserve"> </v>
      </c>
      <c r="T8982" t="b">
        <f t="shared" si="2105"/>
        <v>0</v>
      </c>
      <c r="U8982" t="b">
        <f t="shared" si="2106"/>
        <v>1</v>
      </c>
      <c r="V8982" t="str">
        <f t="shared" si="2107"/>
        <v>Average Company</v>
      </c>
      <c r="W8982" t="str">
        <f t="shared" si="2108"/>
        <v>Don't Buy</v>
      </c>
      <c r="X8982" t="str">
        <f t="shared" si="2109"/>
        <v>Not Known</v>
      </c>
      <c r="Z8982" t="str">
        <f t="shared" si="2110"/>
        <v>None</v>
      </c>
      <c r="AB8982" t="str">
        <f t="shared" si="2111"/>
        <v>500K</v>
      </c>
    </row>
    <row r="8983" spans="1:28" x14ac:dyDescent="0.3">
      <c r="A8983">
        <v>8981</v>
      </c>
      <c r="B8983" t="s">
        <v>14081</v>
      </c>
      <c r="C8983" t="str">
        <f t="shared" si="2098"/>
        <v>Long</v>
      </c>
      <c r="D8983">
        <v>4.7</v>
      </c>
      <c r="F8983" s="1" t="e">
        <f t="shared" si="2112"/>
        <v>#VALUE!</v>
      </c>
      <c r="G8983" s="1" t="e">
        <f t="shared" si="2099"/>
        <v>#VALUE!</v>
      </c>
      <c r="H8983" t="e">
        <f t="shared" si="2100"/>
        <v>#VALUE!</v>
      </c>
      <c r="I8983" t="s">
        <v>13935</v>
      </c>
      <c r="L8983" t="e">
        <f t="shared" si="2101"/>
        <v>#VALUE!</v>
      </c>
      <c r="N8983" s="2" t="e">
        <f t="shared" si="2102"/>
        <v>#VALUE!</v>
      </c>
      <c r="R8983" t="str">
        <f t="shared" si="2103"/>
        <v>Great</v>
      </c>
      <c r="S8983" t="str">
        <f t="shared" si="2104"/>
        <v>Great</v>
      </c>
      <c r="T8983" t="e">
        <f t="shared" si="2105"/>
        <v>#VALUE!</v>
      </c>
      <c r="U8983" t="e">
        <f t="shared" si="2106"/>
        <v>#VALUE!</v>
      </c>
      <c r="V8983" t="e">
        <f t="shared" si="2107"/>
        <v>#VALUE!</v>
      </c>
      <c r="W8983" t="str">
        <f t="shared" si="2108"/>
        <v>Don't Buy</v>
      </c>
      <c r="X8983" t="str">
        <f t="shared" si="2109"/>
        <v>Not Known</v>
      </c>
      <c r="Z8983" t="e">
        <f t="shared" si="2110"/>
        <v>#VALUE!</v>
      </c>
      <c r="AB8983" t="str">
        <f t="shared" si="2111"/>
        <v>0</v>
      </c>
    </row>
    <row r="8984" spans="1:28" x14ac:dyDescent="0.3">
      <c r="A8984">
        <v>8982</v>
      </c>
      <c r="B8984" t="s">
        <v>14082</v>
      </c>
      <c r="C8984" t="str">
        <f t="shared" si="2098"/>
        <v>Long</v>
      </c>
      <c r="D8984">
        <v>4.4000000000000004</v>
      </c>
      <c r="F8984" s="1" t="e">
        <f t="shared" si="2112"/>
        <v>#VALUE!</v>
      </c>
      <c r="G8984" s="1" t="e">
        <f t="shared" si="2099"/>
        <v>#VALUE!</v>
      </c>
      <c r="H8984" t="e">
        <f t="shared" si="2100"/>
        <v>#VALUE!</v>
      </c>
      <c r="I8984" t="s">
        <v>13935</v>
      </c>
      <c r="J8984" t="s">
        <v>12051</v>
      </c>
      <c r="K8984" t="s">
        <v>1261</v>
      </c>
      <c r="L8984" t="e">
        <f t="shared" si="2101"/>
        <v>#VALUE!</v>
      </c>
      <c r="N8984" s="2" t="e">
        <f t="shared" si="2102"/>
        <v>#VALUE!</v>
      </c>
      <c r="Q8984" t="s">
        <v>218</v>
      </c>
      <c r="R8984" t="str">
        <f t="shared" si="2103"/>
        <v>Great</v>
      </c>
      <c r="S8984" t="str">
        <f t="shared" si="2104"/>
        <v>Great</v>
      </c>
      <c r="T8984" t="e">
        <f t="shared" si="2105"/>
        <v>#VALUE!</v>
      </c>
      <c r="U8984" t="e">
        <f t="shared" si="2106"/>
        <v>#VALUE!</v>
      </c>
      <c r="V8984" t="e">
        <f t="shared" si="2107"/>
        <v>#VALUE!</v>
      </c>
      <c r="W8984" t="str">
        <f t="shared" si="2108"/>
        <v>Don't Buy</v>
      </c>
      <c r="X8984" t="str">
        <f t="shared" si="2109"/>
        <v>Not Known</v>
      </c>
      <c r="Z8984" t="e">
        <f t="shared" si="2110"/>
        <v>#VALUE!</v>
      </c>
      <c r="AB8984" t="str">
        <f t="shared" si="2111"/>
        <v>0</v>
      </c>
    </row>
    <row r="8985" spans="1:28" x14ac:dyDescent="0.3">
      <c r="A8985">
        <v>8983</v>
      </c>
      <c r="B8985" t="s">
        <v>14083</v>
      </c>
      <c r="C8985" t="str">
        <f t="shared" si="2098"/>
        <v>Long</v>
      </c>
      <c r="D8985">
        <v>4.2</v>
      </c>
      <c r="F8985" s="1" t="e">
        <f t="shared" si="2112"/>
        <v>#VALUE!</v>
      </c>
      <c r="G8985" s="1" t="e">
        <f t="shared" si="2099"/>
        <v>#VALUE!</v>
      </c>
      <c r="H8985" t="e">
        <f t="shared" si="2100"/>
        <v>#VALUE!</v>
      </c>
      <c r="I8985" t="s">
        <v>13935</v>
      </c>
      <c r="J8985" t="s">
        <v>10421</v>
      </c>
      <c r="K8985" t="s">
        <v>683</v>
      </c>
      <c r="L8985" t="e">
        <f t="shared" si="2101"/>
        <v>#VALUE!</v>
      </c>
      <c r="N8985" s="2" t="e">
        <f t="shared" si="2102"/>
        <v>#VALUE!</v>
      </c>
      <c r="R8985" t="str">
        <f t="shared" si="2103"/>
        <v>Great</v>
      </c>
      <c r="S8985" t="str">
        <f t="shared" si="2104"/>
        <v>Great</v>
      </c>
      <c r="T8985" t="e">
        <f t="shared" si="2105"/>
        <v>#VALUE!</v>
      </c>
      <c r="U8985" t="e">
        <f t="shared" si="2106"/>
        <v>#VALUE!</v>
      </c>
      <c r="V8985" t="e">
        <f t="shared" si="2107"/>
        <v>#VALUE!</v>
      </c>
      <c r="W8985" t="str">
        <f t="shared" si="2108"/>
        <v>Don't Buy</v>
      </c>
      <c r="X8985" t="str">
        <f t="shared" si="2109"/>
        <v>Not Known</v>
      </c>
      <c r="Z8985" t="e">
        <f t="shared" si="2110"/>
        <v>#VALUE!</v>
      </c>
      <c r="AB8985" t="str">
        <f t="shared" si="2111"/>
        <v>0</v>
      </c>
    </row>
    <row r="8986" spans="1:28" x14ac:dyDescent="0.3">
      <c r="A8986">
        <v>8984</v>
      </c>
      <c r="B8986" t="s">
        <v>14084</v>
      </c>
      <c r="C8986" t="str">
        <f t="shared" si="2098"/>
        <v>Short</v>
      </c>
      <c r="D8986">
        <v>4.2</v>
      </c>
      <c r="F8986" s="1">
        <f t="shared" si="2112"/>
        <v>4.2</v>
      </c>
      <c r="G8986" s="1">
        <f t="shared" si="2099"/>
        <v>4.2</v>
      </c>
      <c r="H8986">
        <f t="shared" si="2100"/>
        <v>4.2</v>
      </c>
      <c r="I8986" t="s">
        <v>13935</v>
      </c>
      <c r="J8986" t="s">
        <v>10</v>
      </c>
      <c r="K8986" t="s">
        <v>6869</v>
      </c>
      <c r="L8986" t="str">
        <f t="shared" si="2101"/>
        <v>Established</v>
      </c>
      <c r="N8986" s="2">
        <f t="shared" si="2102"/>
        <v>50</v>
      </c>
      <c r="O8986" t="s">
        <v>691</v>
      </c>
      <c r="Q8986" t="s">
        <v>1278</v>
      </c>
      <c r="R8986" t="str">
        <f t="shared" si="2103"/>
        <v>Great</v>
      </c>
      <c r="S8986" t="str">
        <f t="shared" si="2104"/>
        <v>Great</v>
      </c>
      <c r="T8986" t="b">
        <f t="shared" si="2105"/>
        <v>1</v>
      </c>
      <c r="U8986" t="b">
        <f t="shared" si="2106"/>
        <v>1</v>
      </c>
      <c r="V8986" t="str">
        <f t="shared" si="2107"/>
        <v>Top Company</v>
      </c>
      <c r="W8986" t="str">
        <f t="shared" si="2108"/>
        <v>Don't Buy</v>
      </c>
      <c r="X8986" t="str">
        <f t="shared" si="2109"/>
        <v>Not Known</v>
      </c>
      <c r="Z8986" t="str">
        <f t="shared" si="2110"/>
        <v>None</v>
      </c>
      <c r="AB8986" t="str">
        <f t="shared" si="2111"/>
        <v>0</v>
      </c>
    </row>
    <row r="8987" spans="1:28" x14ac:dyDescent="0.3">
      <c r="A8987">
        <v>8985</v>
      </c>
      <c r="B8987" t="s">
        <v>14085</v>
      </c>
      <c r="C8987" t="str">
        <f t="shared" si="2098"/>
        <v>Long</v>
      </c>
      <c r="D8987">
        <v>4.0999999999999996</v>
      </c>
      <c r="F8987" s="1" t="e">
        <f t="shared" si="2112"/>
        <v>#VALUE!</v>
      </c>
      <c r="G8987" s="1" t="e">
        <f t="shared" si="2099"/>
        <v>#VALUE!</v>
      </c>
      <c r="H8987" t="e">
        <f t="shared" si="2100"/>
        <v>#VALUE!</v>
      </c>
      <c r="I8987" t="s">
        <v>13935</v>
      </c>
      <c r="J8987" t="s">
        <v>11673</v>
      </c>
      <c r="K8987" t="s">
        <v>1308</v>
      </c>
      <c r="L8987" t="e">
        <f t="shared" si="2101"/>
        <v>#VALUE!</v>
      </c>
      <c r="N8987" s="2" t="e">
        <f t="shared" si="2102"/>
        <v>#VALUE!</v>
      </c>
      <c r="R8987" t="str">
        <f t="shared" si="2103"/>
        <v>Great</v>
      </c>
      <c r="S8987" t="str">
        <f t="shared" si="2104"/>
        <v>Great</v>
      </c>
      <c r="T8987" t="e">
        <f t="shared" si="2105"/>
        <v>#VALUE!</v>
      </c>
      <c r="U8987" t="e">
        <f t="shared" si="2106"/>
        <v>#VALUE!</v>
      </c>
      <c r="V8987" t="e">
        <f t="shared" si="2107"/>
        <v>#VALUE!</v>
      </c>
      <c r="W8987" t="str">
        <f t="shared" si="2108"/>
        <v>Buy</v>
      </c>
      <c r="X8987" t="str">
        <f t="shared" si="2109"/>
        <v>Not Known</v>
      </c>
      <c r="Z8987" t="e">
        <f t="shared" si="2110"/>
        <v>#VALUE!</v>
      </c>
      <c r="AB8987" t="str">
        <f t="shared" si="2111"/>
        <v>0</v>
      </c>
    </row>
    <row r="8988" spans="1:28" x14ac:dyDescent="0.3">
      <c r="A8988">
        <v>8986</v>
      </c>
      <c r="B8988" t="s">
        <v>14086</v>
      </c>
      <c r="C8988" t="str">
        <f t="shared" si="2098"/>
        <v>Long</v>
      </c>
      <c r="D8988">
        <v>4.2</v>
      </c>
      <c r="F8988" s="1" t="e">
        <f t="shared" si="2112"/>
        <v>#VALUE!</v>
      </c>
      <c r="G8988" s="1" t="e">
        <f t="shared" si="2099"/>
        <v>#VALUE!</v>
      </c>
      <c r="H8988" t="e">
        <f t="shared" si="2100"/>
        <v>#VALUE!</v>
      </c>
      <c r="I8988" t="s">
        <v>13935</v>
      </c>
      <c r="J8988" t="s">
        <v>7943</v>
      </c>
      <c r="K8988" t="s">
        <v>691</v>
      </c>
      <c r="L8988" t="e">
        <f t="shared" si="2101"/>
        <v>#VALUE!</v>
      </c>
      <c r="N8988" s="2" t="e">
        <f t="shared" si="2102"/>
        <v>#VALUE!</v>
      </c>
      <c r="Q8988" t="s">
        <v>2258</v>
      </c>
      <c r="R8988" t="str">
        <f t="shared" si="2103"/>
        <v>Great</v>
      </c>
      <c r="S8988" t="str">
        <f t="shared" si="2104"/>
        <v>Great</v>
      </c>
      <c r="T8988" t="e">
        <f t="shared" si="2105"/>
        <v>#VALUE!</v>
      </c>
      <c r="U8988" t="e">
        <f t="shared" si="2106"/>
        <v>#VALUE!</v>
      </c>
      <c r="V8988" t="e">
        <f t="shared" si="2107"/>
        <v>#VALUE!</v>
      </c>
      <c r="W8988" t="str">
        <f t="shared" si="2108"/>
        <v>Don't Buy</v>
      </c>
      <c r="X8988" t="str">
        <f t="shared" si="2109"/>
        <v>Not Known</v>
      </c>
      <c r="Z8988" t="e">
        <f t="shared" si="2110"/>
        <v>#VALUE!</v>
      </c>
      <c r="AB8988" t="str">
        <f t="shared" si="2111"/>
        <v>0</v>
      </c>
    </row>
    <row r="8989" spans="1:28" x14ac:dyDescent="0.3">
      <c r="A8989">
        <v>8987</v>
      </c>
      <c r="B8989" t="s">
        <v>14087</v>
      </c>
      <c r="C8989" t="str">
        <f t="shared" si="2098"/>
        <v>Long</v>
      </c>
      <c r="D8989">
        <v>4</v>
      </c>
      <c r="F8989" s="1" t="e">
        <f t="shared" si="2112"/>
        <v>#VALUE!</v>
      </c>
      <c r="G8989" s="1" t="e">
        <f t="shared" si="2099"/>
        <v>#VALUE!</v>
      </c>
      <c r="H8989" t="e">
        <f t="shared" si="2100"/>
        <v>#VALUE!</v>
      </c>
      <c r="I8989" t="s">
        <v>13935</v>
      </c>
      <c r="J8989" t="s">
        <v>14088</v>
      </c>
      <c r="K8989" t="s">
        <v>75</v>
      </c>
      <c r="L8989" t="e">
        <f t="shared" si="2101"/>
        <v>#VALUE!</v>
      </c>
      <c r="N8989" s="2" t="e">
        <f t="shared" si="2102"/>
        <v>#VALUE!</v>
      </c>
      <c r="R8989" t="str">
        <f t="shared" si="2103"/>
        <v>Average</v>
      </c>
      <c r="S8989" t="str">
        <f t="shared" si="2104"/>
        <v xml:space="preserve"> </v>
      </c>
      <c r="T8989" t="e">
        <f t="shared" si="2105"/>
        <v>#VALUE!</v>
      </c>
      <c r="U8989" t="e">
        <f t="shared" si="2106"/>
        <v>#VALUE!</v>
      </c>
      <c r="V8989" t="e">
        <f t="shared" si="2107"/>
        <v>#VALUE!</v>
      </c>
      <c r="W8989" t="str">
        <f t="shared" si="2108"/>
        <v>Don't Buy</v>
      </c>
      <c r="X8989" t="str">
        <f t="shared" si="2109"/>
        <v>Not Known</v>
      </c>
      <c r="Z8989" t="e">
        <f t="shared" si="2110"/>
        <v>#VALUE!</v>
      </c>
      <c r="AB8989" t="str">
        <f t="shared" si="2111"/>
        <v>0</v>
      </c>
    </row>
    <row r="8990" spans="1:28" x14ac:dyDescent="0.3">
      <c r="A8990">
        <v>8988</v>
      </c>
      <c r="B8990" t="s">
        <v>14089</v>
      </c>
      <c r="C8990" t="str">
        <f t="shared" si="2098"/>
        <v>Long</v>
      </c>
      <c r="D8990">
        <v>4.0999999999999996</v>
      </c>
      <c r="F8990" s="1" t="e">
        <f t="shared" si="2112"/>
        <v>#VALUE!</v>
      </c>
      <c r="G8990" s="1" t="e">
        <f t="shared" si="2099"/>
        <v>#VALUE!</v>
      </c>
      <c r="H8990" t="e">
        <f t="shared" si="2100"/>
        <v>#VALUE!</v>
      </c>
      <c r="I8990" t="s">
        <v>13935</v>
      </c>
      <c r="J8990" t="s">
        <v>1580</v>
      </c>
      <c r="K8990" t="s">
        <v>147</v>
      </c>
      <c r="L8990" t="e">
        <f t="shared" si="2101"/>
        <v>#VALUE!</v>
      </c>
      <c r="N8990" s="2" t="e">
        <f t="shared" si="2102"/>
        <v>#VALUE!</v>
      </c>
      <c r="Q8990" t="s">
        <v>8773</v>
      </c>
      <c r="R8990" t="str">
        <f t="shared" si="2103"/>
        <v>Great</v>
      </c>
      <c r="S8990" t="str">
        <f t="shared" si="2104"/>
        <v>Great</v>
      </c>
      <c r="T8990" t="e">
        <f t="shared" si="2105"/>
        <v>#VALUE!</v>
      </c>
      <c r="U8990" t="e">
        <f t="shared" si="2106"/>
        <v>#VALUE!</v>
      </c>
      <c r="V8990" t="e">
        <f t="shared" si="2107"/>
        <v>#VALUE!</v>
      </c>
      <c r="W8990" t="str">
        <f t="shared" si="2108"/>
        <v>Buy</v>
      </c>
      <c r="X8990" t="str">
        <f t="shared" si="2109"/>
        <v>Not Known</v>
      </c>
      <c r="Z8990" t="e">
        <f t="shared" si="2110"/>
        <v>#VALUE!</v>
      </c>
      <c r="AB8990" t="str">
        <f t="shared" si="2111"/>
        <v>0</v>
      </c>
    </row>
    <row r="8991" spans="1:28" x14ac:dyDescent="0.3">
      <c r="A8991">
        <v>8989</v>
      </c>
      <c r="B8991" t="s">
        <v>14090</v>
      </c>
      <c r="C8991" t="str">
        <f t="shared" si="2098"/>
        <v>Long</v>
      </c>
      <c r="D8991">
        <v>4.8</v>
      </c>
      <c r="F8991" s="1">
        <f t="shared" si="2112"/>
        <v>5</v>
      </c>
      <c r="G8991" s="1">
        <f t="shared" si="2099"/>
        <v>5.3</v>
      </c>
      <c r="H8991">
        <f t="shared" si="2100"/>
        <v>4.8999999999999995</v>
      </c>
      <c r="I8991" t="s">
        <v>13935</v>
      </c>
      <c r="J8991" t="s">
        <v>22</v>
      </c>
      <c r="K8991" t="s">
        <v>8727</v>
      </c>
      <c r="L8991" t="str">
        <f t="shared" si="2101"/>
        <v>Startup</v>
      </c>
      <c r="N8991" s="2">
        <f t="shared" si="2102"/>
        <v>5</v>
      </c>
      <c r="O8991" t="s">
        <v>138</v>
      </c>
      <c r="P8991" t="s">
        <v>683</v>
      </c>
      <c r="Q8991" t="s">
        <v>44</v>
      </c>
      <c r="R8991" t="str">
        <f t="shared" si="2103"/>
        <v>Great</v>
      </c>
      <c r="S8991" t="str">
        <f t="shared" si="2104"/>
        <v>Great</v>
      </c>
      <c r="T8991" t="b">
        <f t="shared" si="2105"/>
        <v>0</v>
      </c>
      <c r="U8991" t="b">
        <f t="shared" si="2106"/>
        <v>1</v>
      </c>
      <c r="V8991" t="str">
        <f t="shared" si="2107"/>
        <v>Average Company</v>
      </c>
      <c r="W8991" t="str">
        <f t="shared" si="2108"/>
        <v>Don't Buy</v>
      </c>
      <c r="X8991" t="str">
        <f t="shared" si="2109"/>
        <v>Not Known</v>
      </c>
      <c r="Z8991" t="str">
        <f t="shared" si="2110"/>
        <v>None</v>
      </c>
      <c r="AB8991" t="str">
        <f t="shared" si="2111"/>
        <v>0</v>
      </c>
    </row>
    <row r="8992" spans="1:28" x14ac:dyDescent="0.3">
      <c r="A8992">
        <v>8990</v>
      </c>
      <c r="B8992" t="s">
        <v>14067</v>
      </c>
      <c r="C8992" t="str">
        <f t="shared" si="2098"/>
        <v>Long</v>
      </c>
      <c r="D8992">
        <v>4.2</v>
      </c>
      <c r="F8992" s="1">
        <f t="shared" si="2112"/>
        <v>4.2</v>
      </c>
      <c r="G8992" s="1">
        <f t="shared" si="2099"/>
        <v>4.2</v>
      </c>
      <c r="H8992">
        <f t="shared" si="2100"/>
        <v>4.2</v>
      </c>
      <c r="I8992" t="s">
        <v>13935</v>
      </c>
      <c r="J8992" t="s">
        <v>881</v>
      </c>
      <c r="K8992" t="s">
        <v>14068</v>
      </c>
      <c r="L8992" t="str">
        <f t="shared" si="2101"/>
        <v>Established</v>
      </c>
      <c r="N8992" s="2">
        <f t="shared" si="2102"/>
        <v>31</v>
      </c>
      <c r="O8992" t="s">
        <v>58</v>
      </c>
      <c r="P8992" t="s">
        <v>683</v>
      </c>
      <c r="Q8992" t="s">
        <v>19</v>
      </c>
      <c r="R8992" t="str">
        <f t="shared" si="2103"/>
        <v>Great</v>
      </c>
      <c r="S8992" t="str">
        <f t="shared" si="2104"/>
        <v>Great</v>
      </c>
      <c r="T8992" t="b">
        <f t="shared" si="2105"/>
        <v>1</v>
      </c>
      <c r="U8992" t="b">
        <f t="shared" si="2106"/>
        <v>1</v>
      </c>
      <c r="V8992" t="str">
        <f t="shared" si="2107"/>
        <v>Top Company</v>
      </c>
      <c r="W8992" t="str">
        <f t="shared" si="2108"/>
        <v>Don't Buy</v>
      </c>
      <c r="X8992" t="str">
        <f t="shared" si="2109"/>
        <v>Not Known</v>
      </c>
      <c r="Z8992" t="str">
        <f t="shared" si="2110"/>
        <v>None</v>
      </c>
      <c r="AB8992" t="str">
        <f t="shared" si="2111"/>
        <v>1Million</v>
      </c>
    </row>
    <row r="8993" spans="1:28" x14ac:dyDescent="0.3">
      <c r="A8993">
        <v>8991</v>
      </c>
      <c r="B8993" t="s">
        <v>14069</v>
      </c>
      <c r="C8993" t="str">
        <f t="shared" si="2098"/>
        <v>Long</v>
      </c>
      <c r="D8993">
        <v>4.0999999999999996</v>
      </c>
      <c r="F8993" s="1" t="e">
        <f t="shared" si="2112"/>
        <v>#VALUE!</v>
      </c>
      <c r="G8993" s="1" t="e">
        <f t="shared" si="2099"/>
        <v>#VALUE!</v>
      </c>
      <c r="H8993" t="e">
        <f t="shared" si="2100"/>
        <v>#VALUE!</v>
      </c>
      <c r="I8993" t="s">
        <v>13935</v>
      </c>
      <c r="J8993" t="s">
        <v>9659</v>
      </c>
      <c r="K8993" t="s">
        <v>147</v>
      </c>
      <c r="L8993" t="e">
        <f t="shared" si="2101"/>
        <v>#VALUE!</v>
      </c>
      <c r="N8993" s="2" t="e">
        <f t="shared" si="2102"/>
        <v>#VALUE!</v>
      </c>
      <c r="Q8993" t="s">
        <v>372</v>
      </c>
      <c r="R8993" t="str">
        <f t="shared" si="2103"/>
        <v>Great</v>
      </c>
      <c r="S8993" t="str">
        <f t="shared" si="2104"/>
        <v>Great</v>
      </c>
      <c r="T8993" t="e">
        <f t="shared" si="2105"/>
        <v>#VALUE!</v>
      </c>
      <c r="U8993" t="e">
        <f t="shared" si="2106"/>
        <v>#VALUE!</v>
      </c>
      <c r="V8993" t="e">
        <f t="shared" si="2107"/>
        <v>#VALUE!</v>
      </c>
      <c r="W8993" t="str">
        <f t="shared" si="2108"/>
        <v>Don't Buy</v>
      </c>
      <c r="X8993" t="str">
        <f t="shared" si="2109"/>
        <v>Not Known</v>
      </c>
      <c r="Z8993" t="e">
        <f t="shared" si="2110"/>
        <v>#VALUE!</v>
      </c>
      <c r="AB8993" t="str">
        <f t="shared" si="2111"/>
        <v>0</v>
      </c>
    </row>
    <row r="8994" spans="1:28" x14ac:dyDescent="0.3">
      <c r="A8994">
        <v>8992</v>
      </c>
      <c r="B8994" t="s">
        <v>14091</v>
      </c>
      <c r="C8994" t="str">
        <f t="shared" si="2098"/>
        <v>Long</v>
      </c>
      <c r="D8994">
        <v>4.3</v>
      </c>
      <c r="F8994" s="1">
        <f t="shared" si="2112"/>
        <v>4.3</v>
      </c>
      <c r="G8994" s="1">
        <f t="shared" si="2099"/>
        <v>4.3</v>
      </c>
      <c r="H8994">
        <f t="shared" si="2100"/>
        <v>4.3</v>
      </c>
      <c r="I8994" t="s">
        <v>13935</v>
      </c>
      <c r="J8994" t="s">
        <v>10451</v>
      </c>
      <c r="K8994" t="s">
        <v>146</v>
      </c>
      <c r="L8994" t="str">
        <f t="shared" si="2101"/>
        <v>Established</v>
      </c>
      <c r="N8994" s="2">
        <f t="shared" si="2102"/>
        <v>20</v>
      </c>
      <c r="O8994" t="s">
        <v>683</v>
      </c>
      <c r="Q8994" t="s">
        <v>315</v>
      </c>
      <c r="R8994" t="str">
        <f t="shared" si="2103"/>
        <v>Great</v>
      </c>
      <c r="S8994" t="str">
        <f t="shared" si="2104"/>
        <v>Great</v>
      </c>
      <c r="T8994" t="b">
        <f t="shared" si="2105"/>
        <v>1</v>
      </c>
      <c r="U8994" t="b">
        <f t="shared" si="2106"/>
        <v>1</v>
      </c>
      <c r="V8994" t="str">
        <f t="shared" si="2107"/>
        <v>Average Company</v>
      </c>
      <c r="W8994" t="str">
        <f t="shared" si="2108"/>
        <v>Don't Buy</v>
      </c>
      <c r="X8994" t="str">
        <f t="shared" si="2109"/>
        <v>Not Known</v>
      </c>
      <c r="Z8994" t="str">
        <f t="shared" si="2110"/>
        <v>None</v>
      </c>
      <c r="AB8994" t="str">
        <f t="shared" si="2111"/>
        <v>0</v>
      </c>
    </row>
    <row r="8995" spans="1:28" x14ac:dyDescent="0.3">
      <c r="A8995">
        <v>8993</v>
      </c>
      <c r="B8995" t="s">
        <v>14092</v>
      </c>
      <c r="C8995" t="str">
        <f t="shared" si="2098"/>
        <v>Long</v>
      </c>
      <c r="D8995">
        <v>4.0999999999999996</v>
      </c>
      <c r="F8995" s="1" t="e">
        <f t="shared" si="2112"/>
        <v>#VALUE!</v>
      </c>
      <c r="G8995" s="1" t="e">
        <f t="shared" si="2099"/>
        <v>#VALUE!</v>
      </c>
      <c r="H8995" t="e">
        <f t="shared" si="2100"/>
        <v>#VALUE!</v>
      </c>
      <c r="I8995" t="s">
        <v>13935</v>
      </c>
      <c r="J8995" t="s">
        <v>14093</v>
      </c>
      <c r="K8995" t="s">
        <v>683</v>
      </c>
      <c r="L8995" t="e">
        <f t="shared" si="2101"/>
        <v>#VALUE!</v>
      </c>
      <c r="N8995" s="2" t="e">
        <f t="shared" si="2102"/>
        <v>#VALUE!</v>
      </c>
      <c r="R8995" t="str">
        <f t="shared" si="2103"/>
        <v>Great</v>
      </c>
      <c r="S8995" t="str">
        <f t="shared" si="2104"/>
        <v>Great</v>
      </c>
      <c r="T8995" t="e">
        <f t="shared" si="2105"/>
        <v>#VALUE!</v>
      </c>
      <c r="U8995" t="e">
        <f t="shared" si="2106"/>
        <v>#VALUE!</v>
      </c>
      <c r="V8995" t="e">
        <f t="shared" si="2107"/>
        <v>#VALUE!</v>
      </c>
      <c r="W8995" t="str">
        <f t="shared" si="2108"/>
        <v>Don't Buy</v>
      </c>
      <c r="X8995" t="str">
        <f t="shared" si="2109"/>
        <v>Not Known</v>
      </c>
      <c r="Z8995" t="e">
        <f t="shared" si="2110"/>
        <v>#VALUE!</v>
      </c>
      <c r="AB8995" t="str">
        <f t="shared" si="2111"/>
        <v>0</v>
      </c>
    </row>
    <row r="8996" spans="1:28" x14ac:dyDescent="0.3">
      <c r="A8996">
        <v>8994</v>
      </c>
      <c r="B8996" t="s">
        <v>14094</v>
      </c>
      <c r="C8996" t="str">
        <f t="shared" si="2098"/>
        <v>Short</v>
      </c>
      <c r="D8996">
        <v>2.8</v>
      </c>
      <c r="F8996" s="1" t="e">
        <f t="shared" si="2112"/>
        <v>#VALUE!</v>
      </c>
      <c r="G8996" s="1" t="e">
        <f t="shared" si="2099"/>
        <v>#VALUE!</v>
      </c>
      <c r="H8996" t="e">
        <f t="shared" si="2100"/>
        <v>#VALUE!</v>
      </c>
      <c r="I8996" t="s">
        <v>13935</v>
      </c>
      <c r="L8996" t="e">
        <f t="shared" si="2101"/>
        <v>#VALUE!</v>
      </c>
      <c r="N8996" s="2" t="e">
        <f t="shared" si="2102"/>
        <v>#VALUE!</v>
      </c>
      <c r="R8996" t="str">
        <f t="shared" si="2103"/>
        <v>Average</v>
      </c>
      <c r="S8996" t="str">
        <f t="shared" si="2104"/>
        <v xml:space="preserve"> </v>
      </c>
      <c r="T8996" t="e">
        <f t="shared" si="2105"/>
        <v>#VALUE!</v>
      </c>
      <c r="U8996" t="e">
        <f t="shared" si="2106"/>
        <v>#VALUE!</v>
      </c>
      <c r="V8996" t="e">
        <f t="shared" si="2107"/>
        <v>#VALUE!</v>
      </c>
      <c r="W8996" t="str">
        <f t="shared" si="2108"/>
        <v>Don't Buy</v>
      </c>
      <c r="X8996" t="str">
        <f t="shared" si="2109"/>
        <v>Not Known</v>
      </c>
      <c r="Z8996" t="e">
        <f t="shared" si="2110"/>
        <v>#VALUE!</v>
      </c>
      <c r="AB8996" t="str">
        <f t="shared" si="2111"/>
        <v>0</v>
      </c>
    </row>
    <row r="8997" spans="1:28" x14ac:dyDescent="0.3">
      <c r="A8997">
        <v>8995</v>
      </c>
      <c r="B8997" t="s">
        <v>14095</v>
      </c>
      <c r="C8997" t="str">
        <f t="shared" si="2098"/>
        <v>Long</v>
      </c>
      <c r="D8997">
        <v>3.6</v>
      </c>
      <c r="F8997" s="1" t="e">
        <f t="shared" si="2112"/>
        <v>#VALUE!</v>
      </c>
      <c r="G8997" s="1" t="e">
        <f t="shared" si="2099"/>
        <v>#VALUE!</v>
      </c>
      <c r="H8997" t="e">
        <f t="shared" si="2100"/>
        <v>#VALUE!</v>
      </c>
      <c r="I8997" t="s">
        <v>13935</v>
      </c>
      <c r="J8997" t="s">
        <v>6169</v>
      </c>
      <c r="K8997" t="s">
        <v>84</v>
      </c>
      <c r="L8997" t="e">
        <f t="shared" si="2101"/>
        <v>#VALUE!</v>
      </c>
      <c r="N8997" s="2" t="e">
        <f t="shared" si="2102"/>
        <v>#VALUE!</v>
      </c>
      <c r="O8997" t="s">
        <v>147</v>
      </c>
      <c r="Q8997" t="s">
        <v>105</v>
      </c>
      <c r="R8997" t="str">
        <f t="shared" si="2103"/>
        <v>Average</v>
      </c>
      <c r="S8997" t="str">
        <f t="shared" si="2104"/>
        <v xml:space="preserve"> </v>
      </c>
      <c r="T8997" t="e">
        <f t="shared" si="2105"/>
        <v>#VALUE!</v>
      </c>
      <c r="U8997" t="e">
        <f t="shared" si="2106"/>
        <v>#VALUE!</v>
      </c>
      <c r="V8997" t="e">
        <f t="shared" si="2107"/>
        <v>#VALUE!</v>
      </c>
      <c r="W8997" t="str">
        <f t="shared" si="2108"/>
        <v>Don't Buy</v>
      </c>
      <c r="X8997" t="str">
        <f t="shared" si="2109"/>
        <v>Not Known</v>
      </c>
      <c r="Z8997" t="e">
        <f t="shared" si="2110"/>
        <v>#VALUE!</v>
      </c>
      <c r="AB8997" t="str">
        <f t="shared" si="2111"/>
        <v>0</v>
      </c>
    </row>
    <row r="8998" spans="1:28" x14ac:dyDescent="0.3">
      <c r="A8998">
        <v>8996</v>
      </c>
      <c r="B8998" t="s">
        <v>14096</v>
      </c>
      <c r="C8998" t="str">
        <f t="shared" si="2098"/>
        <v>Long</v>
      </c>
      <c r="D8998">
        <v>4.7</v>
      </c>
      <c r="F8998" s="1">
        <f t="shared" si="2112"/>
        <v>5</v>
      </c>
      <c r="G8998" s="1">
        <f t="shared" si="2099"/>
        <v>5.2</v>
      </c>
      <c r="H8998">
        <f t="shared" si="2100"/>
        <v>4.8</v>
      </c>
      <c r="I8998" t="s">
        <v>13935</v>
      </c>
      <c r="J8998" t="s">
        <v>22</v>
      </c>
      <c r="K8998" t="s">
        <v>5191</v>
      </c>
      <c r="L8998" t="str">
        <f t="shared" si="2101"/>
        <v>Startup</v>
      </c>
      <c r="N8998" s="2">
        <f t="shared" si="2102"/>
        <v>4</v>
      </c>
      <c r="O8998" t="s">
        <v>89</v>
      </c>
      <c r="P8998" t="s">
        <v>683</v>
      </c>
      <c r="Q8998" t="s">
        <v>1278</v>
      </c>
      <c r="R8998" t="str">
        <f t="shared" si="2103"/>
        <v>Great</v>
      </c>
      <c r="S8998" t="str">
        <f t="shared" si="2104"/>
        <v>Great</v>
      </c>
      <c r="T8998" t="b">
        <f t="shared" si="2105"/>
        <v>0</v>
      </c>
      <c r="U8998" t="b">
        <f t="shared" si="2106"/>
        <v>1</v>
      </c>
      <c r="V8998" t="str">
        <f t="shared" si="2107"/>
        <v>Average Company</v>
      </c>
      <c r="W8998" t="str">
        <f t="shared" si="2108"/>
        <v>Don't Buy</v>
      </c>
      <c r="X8998" t="str">
        <f t="shared" si="2109"/>
        <v>Not Known</v>
      </c>
      <c r="Z8998" t="str">
        <f t="shared" si="2110"/>
        <v>None</v>
      </c>
      <c r="AB8998" t="str">
        <f t="shared" si="2111"/>
        <v>0</v>
      </c>
    </row>
    <row r="8999" spans="1:28" x14ac:dyDescent="0.3">
      <c r="A8999">
        <v>8997</v>
      </c>
      <c r="B8999" t="s">
        <v>14097</v>
      </c>
      <c r="C8999" t="str">
        <f t="shared" si="2098"/>
        <v>Long</v>
      </c>
      <c r="D8999">
        <v>4.2</v>
      </c>
      <c r="F8999" s="1">
        <f t="shared" si="2112"/>
        <v>4.2</v>
      </c>
      <c r="G8999" s="1">
        <f t="shared" si="2099"/>
        <v>4.2</v>
      </c>
      <c r="H8999">
        <f t="shared" si="2100"/>
        <v>4.2</v>
      </c>
      <c r="I8999" t="s">
        <v>13935</v>
      </c>
      <c r="J8999" t="s">
        <v>10</v>
      </c>
      <c r="K8999" t="s">
        <v>14098</v>
      </c>
      <c r="L8999" t="str">
        <f t="shared" si="2101"/>
        <v>Established</v>
      </c>
      <c r="N8999" s="2">
        <f t="shared" si="2102"/>
        <v>27</v>
      </c>
      <c r="O8999" t="s">
        <v>109</v>
      </c>
      <c r="P8999" t="s">
        <v>1261</v>
      </c>
      <c r="Q8999" t="s">
        <v>44</v>
      </c>
      <c r="R8999" t="str">
        <f t="shared" si="2103"/>
        <v>Great</v>
      </c>
      <c r="S8999" t="str">
        <f t="shared" si="2104"/>
        <v>Great</v>
      </c>
      <c r="T8999" t="b">
        <f t="shared" si="2105"/>
        <v>1</v>
      </c>
      <c r="U8999" t="b">
        <f t="shared" si="2106"/>
        <v>1</v>
      </c>
      <c r="V8999" t="str">
        <f t="shared" si="2107"/>
        <v>Top Company</v>
      </c>
      <c r="W8999" t="str">
        <f t="shared" si="2108"/>
        <v>Buy</v>
      </c>
      <c r="X8999" t="str">
        <f t="shared" si="2109"/>
        <v>Not Known</v>
      </c>
      <c r="Z8999" t="str">
        <f t="shared" si="2110"/>
        <v>None</v>
      </c>
      <c r="AB8999" t="str">
        <f t="shared" si="2111"/>
        <v>0</v>
      </c>
    </row>
    <row r="9000" spans="1:28" x14ac:dyDescent="0.3">
      <c r="A9000">
        <v>8998</v>
      </c>
      <c r="B9000" t="s">
        <v>14099</v>
      </c>
      <c r="C9000" t="str">
        <f t="shared" si="2098"/>
        <v>Long</v>
      </c>
      <c r="D9000">
        <v>3.4</v>
      </c>
      <c r="F9000" s="1">
        <f t="shared" si="2112"/>
        <v>3.4</v>
      </c>
      <c r="G9000" s="1">
        <f t="shared" si="2099"/>
        <v>3.4</v>
      </c>
      <c r="H9000">
        <f t="shared" si="2100"/>
        <v>3.4</v>
      </c>
      <c r="I9000" t="s">
        <v>13935</v>
      </c>
      <c r="J9000" t="s">
        <v>22</v>
      </c>
      <c r="K9000" t="s">
        <v>6772</v>
      </c>
      <c r="L9000" t="str">
        <f t="shared" si="2101"/>
        <v>Established</v>
      </c>
      <c r="N9000" s="2">
        <f t="shared" si="2102"/>
        <v>16</v>
      </c>
      <c r="O9000" t="s">
        <v>121</v>
      </c>
      <c r="P9000" t="s">
        <v>2884</v>
      </c>
      <c r="Q9000" t="s">
        <v>315</v>
      </c>
      <c r="R9000" t="str">
        <f t="shared" si="2103"/>
        <v>Average</v>
      </c>
      <c r="S9000" t="str">
        <f t="shared" si="2104"/>
        <v xml:space="preserve"> </v>
      </c>
      <c r="T9000" t="b">
        <f t="shared" si="2105"/>
        <v>0</v>
      </c>
      <c r="U9000" t="b">
        <f t="shared" si="2106"/>
        <v>0</v>
      </c>
      <c r="V9000" t="str">
        <f t="shared" si="2107"/>
        <v>Average Company</v>
      </c>
      <c r="W9000" t="str">
        <f t="shared" si="2108"/>
        <v>Don't Buy</v>
      </c>
      <c r="X9000" t="str">
        <f t="shared" si="2109"/>
        <v>Not Known</v>
      </c>
      <c r="Z9000" t="str">
        <f t="shared" si="2110"/>
        <v>None</v>
      </c>
      <c r="AB9000" t="str">
        <f t="shared" si="2111"/>
        <v>0</v>
      </c>
    </row>
    <row r="9001" spans="1:28" x14ac:dyDescent="0.3">
      <c r="A9001">
        <v>8999</v>
      </c>
      <c r="B9001" t="s">
        <v>14100</v>
      </c>
      <c r="C9001" t="str">
        <f t="shared" si="2098"/>
        <v>Long</v>
      </c>
      <c r="D9001">
        <v>4.3</v>
      </c>
      <c r="F9001" s="1">
        <f t="shared" si="2112"/>
        <v>4.3</v>
      </c>
      <c r="G9001" s="1">
        <f t="shared" si="2099"/>
        <v>4.3</v>
      </c>
      <c r="H9001">
        <f t="shared" si="2100"/>
        <v>4.3</v>
      </c>
      <c r="I9001" t="s">
        <v>13935</v>
      </c>
      <c r="J9001" t="s">
        <v>22</v>
      </c>
      <c r="K9001" t="s">
        <v>14101</v>
      </c>
      <c r="L9001" t="str">
        <f t="shared" si="2101"/>
        <v>Established</v>
      </c>
      <c r="N9001" s="2">
        <f t="shared" si="2102"/>
        <v>13</v>
      </c>
      <c r="O9001" t="s">
        <v>299</v>
      </c>
      <c r="P9001" t="s">
        <v>683</v>
      </c>
      <c r="Q9001" t="s">
        <v>19</v>
      </c>
      <c r="R9001" t="str">
        <f t="shared" si="2103"/>
        <v>Great</v>
      </c>
      <c r="S9001" t="str">
        <f t="shared" si="2104"/>
        <v>Great</v>
      </c>
      <c r="T9001" t="b">
        <f t="shared" si="2105"/>
        <v>1</v>
      </c>
      <c r="U9001" t="b">
        <f t="shared" si="2106"/>
        <v>1</v>
      </c>
      <c r="V9001" t="str">
        <f t="shared" si="2107"/>
        <v>Average Company</v>
      </c>
      <c r="W9001" t="str">
        <f t="shared" si="2108"/>
        <v>Buy</v>
      </c>
      <c r="X9001" t="str">
        <f t="shared" si="2109"/>
        <v>Not Known</v>
      </c>
      <c r="Z9001" t="str">
        <f t="shared" si="2110"/>
        <v>None</v>
      </c>
      <c r="AB9001" t="str">
        <f t="shared" si="2111"/>
        <v>1Million</v>
      </c>
    </row>
    <row r="9002" spans="1:28" x14ac:dyDescent="0.3">
      <c r="A9002">
        <v>9000</v>
      </c>
      <c r="B9002" t="s">
        <v>14102</v>
      </c>
      <c r="C9002" t="str">
        <f t="shared" si="2098"/>
        <v>Long</v>
      </c>
      <c r="D9002">
        <v>3.7</v>
      </c>
      <c r="F9002" s="1">
        <f t="shared" si="2112"/>
        <v>3.7</v>
      </c>
      <c r="G9002" s="1">
        <f t="shared" si="2099"/>
        <v>3.7</v>
      </c>
      <c r="H9002">
        <f t="shared" si="2100"/>
        <v>3.7</v>
      </c>
      <c r="I9002" t="s">
        <v>13935</v>
      </c>
      <c r="J9002" t="s">
        <v>22</v>
      </c>
      <c r="K9002" t="s">
        <v>14103</v>
      </c>
      <c r="L9002" t="str">
        <f t="shared" si="2101"/>
        <v>Established</v>
      </c>
      <c r="N9002" s="2">
        <f t="shared" si="2102"/>
        <v>20</v>
      </c>
      <c r="O9002" t="s">
        <v>151</v>
      </c>
      <c r="P9002" t="s">
        <v>683</v>
      </c>
      <c r="Q9002" t="s">
        <v>50</v>
      </c>
      <c r="R9002" t="str">
        <f t="shared" si="2103"/>
        <v>Average</v>
      </c>
      <c r="S9002" t="str">
        <f t="shared" si="2104"/>
        <v xml:space="preserve"> </v>
      </c>
      <c r="T9002" t="b">
        <f t="shared" si="2105"/>
        <v>0</v>
      </c>
      <c r="U9002" t="b">
        <f t="shared" si="2106"/>
        <v>1</v>
      </c>
      <c r="V9002" t="str">
        <f t="shared" si="2107"/>
        <v>Average Company</v>
      </c>
      <c r="W9002" t="str">
        <f t="shared" si="2108"/>
        <v>Don't Buy</v>
      </c>
      <c r="X9002" t="str">
        <f t="shared" si="2109"/>
        <v>Not Known</v>
      </c>
      <c r="Z9002" t="str">
        <f t="shared" si="2110"/>
        <v>None</v>
      </c>
      <c r="AB9002" t="str">
        <f t="shared" si="2111"/>
        <v>0</v>
      </c>
    </row>
    <row r="9003" spans="1:28" x14ac:dyDescent="0.3">
      <c r="A9003">
        <v>9001</v>
      </c>
      <c r="B9003" t="s">
        <v>14104</v>
      </c>
      <c r="C9003" t="str">
        <f t="shared" si="2098"/>
        <v>Long</v>
      </c>
      <c r="D9003">
        <v>4.5999999999999996</v>
      </c>
      <c r="F9003" s="1">
        <f t="shared" si="2112"/>
        <v>4.5999999999999996</v>
      </c>
      <c r="G9003" s="1">
        <f t="shared" si="2099"/>
        <v>4.5999999999999996</v>
      </c>
      <c r="H9003">
        <f t="shared" si="2100"/>
        <v>4.5999999999999996</v>
      </c>
      <c r="I9003" t="s">
        <v>878</v>
      </c>
      <c r="J9003" t="s">
        <v>14105</v>
      </c>
      <c r="K9003" t="s">
        <v>740</v>
      </c>
      <c r="L9003" t="str">
        <f t="shared" si="2101"/>
        <v>Established</v>
      </c>
      <c r="N9003" s="2">
        <f t="shared" si="2102"/>
        <v>11</v>
      </c>
      <c r="O9003" t="s">
        <v>1261</v>
      </c>
      <c r="Q9003" t="s">
        <v>2311</v>
      </c>
      <c r="R9003" t="str">
        <f t="shared" si="2103"/>
        <v>Great</v>
      </c>
      <c r="S9003" t="str">
        <f t="shared" si="2104"/>
        <v>Great</v>
      </c>
      <c r="T9003" t="b">
        <f t="shared" si="2105"/>
        <v>1</v>
      </c>
      <c r="U9003" t="b">
        <f t="shared" si="2106"/>
        <v>1</v>
      </c>
      <c r="V9003" t="str">
        <f t="shared" si="2107"/>
        <v>Average Company</v>
      </c>
      <c r="W9003" t="str">
        <f t="shared" si="2108"/>
        <v>Don't Buy</v>
      </c>
      <c r="X9003" t="str">
        <f t="shared" si="2109"/>
        <v>Not Known</v>
      </c>
      <c r="Z9003" t="str">
        <f t="shared" si="2110"/>
        <v>None</v>
      </c>
      <c r="AB9003" t="str">
        <f t="shared" si="2111"/>
        <v>0</v>
      </c>
    </row>
    <row r="9004" spans="1:28" x14ac:dyDescent="0.3">
      <c r="A9004">
        <v>9002</v>
      </c>
      <c r="B9004" t="s">
        <v>14106</v>
      </c>
      <c r="C9004" t="str">
        <f t="shared" si="2098"/>
        <v>Long</v>
      </c>
      <c r="D9004">
        <v>4.4000000000000004</v>
      </c>
      <c r="F9004" s="1">
        <f t="shared" si="2112"/>
        <v>4.4000000000000004</v>
      </c>
      <c r="G9004" s="1">
        <f t="shared" si="2099"/>
        <v>4.4000000000000004</v>
      </c>
      <c r="H9004">
        <f t="shared" si="2100"/>
        <v>4.4000000000000004</v>
      </c>
      <c r="I9004" t="s">
        <v>9032</v>
      </c>
      <c r="J9004" t="s">
        <v>22</v>
      </c>
      <c r="K9004" t="s">
        <v>14107</v>
      </c>
      <c r="L9004" t="str">
        <f t="shared" si="2101"/>
        <v>Established</v>
      </c>
      <c r="N9004" s="2">
        <f t="shared" si="2102"/>
        <v>99</v>
      </c>
      <c r="O9004" t="s">
        <v>749</v>
      </c>
      <c r="P9004" t="s">
        <v>181</v>
      </c>
      <c r="Q9004" t="s">
        <v>6965</v>
      </c>
      <c r="R9004" t="str">
        <f t="shared" si="2103"/>
        <v>Great</v>
      </c>
      <c r="S9004" t="str">
        <f t="shared" si="2104"/>
        <v>Great</v>
      </c>
      <c r="T9004" t="b">
        <f t="shared" si="2105"/>
        <v>1</v>
      </c>
      <c r="U9004" t="b">
        <f t="shared" si="2106"/>
        <v>1</v>
      </c>
      <c r="V9004" t="str">
        <f t="shared" si="2107"/>
        <v>Top Company</v>
      </c>
      <c r="W9004" t="str">
        <f t="shared" si="2108"/>
        <v>Buy</v>
      </c>
      <c r="X9004" t="str">
        <f t="shared" si="2109"/>
        <v>Not Known</v>
      </c>
      <c r="Z9004" t="str">
        <f t="shared" si="2110"/>
        <v>None</v>
      </c>
      <c r="AB9004" t="str">
        <f t="shared" si="2111"/>
        <v>0</v>
      </c>
    </row>
    <row r="9005" spans="1:28" x14ac:dyDescent="0.3">
      <c r="A9005">
        <v>9003</v>
      </c>
      <c r="B9005" t="s">
        <v>14108</v>
      </c>
      <c r="C9005" t="str">
        <f t="shared" si="2098"/>
        <v>Long</v>
      </c>
      <c r="D9005">
        <v>4.5999999999999996</v>
      </c>
      <c r="F9005" s="1">
        <f t="shared" si="2112"/>
        <v>4.5999999999999996</v>
      </c>
      <c r="G9005" s="1">
        <f t="shared" si="2099"/>
        <v>4.5999999999999996</v>
      </c>
      <c r="H9005">
        <f t="shared" si="2100"/>
        <v>4.5999999999999996</v>
      </c>
      <c r="I9005" t="s">
        <v>9785</v>
      </c>
      <c r="J9005" t="s">
        <v>22</v>
      </c>
      <c r="K9005" t="s">
        <v>14109</v>
      </c>
      <c r="L9005" t="str">
        <f t="shared" si="2101"/>
        <v>Established</v>
      </c>
      <c r="N9005" s="2">
        <f t="shared" si="2102"/>
        <v>21</v>
      </c>
      <c r="O9005" t="s">
        <v>321</v>
      </c>
      <c r="P9005" t="s">
        <v>1308</v>
      </c>
      <c r="Q9005" t="s">
        <v>1158</v>
      </c>
      <c r="R9005" t="str">
        <f t="shared" si="2103"/>
        <v>Great</v>
      </c>
      <c r="S9005" t="str">
        <f t="shared" si="2104"/>
        <v>Great</v>
      </c>
      <c r="T9005" t="b">
        <f t="shared" si="2105"/>
        <v>1</v>
      </c>
      <c r="U9005" t="b">
        <f t="shared" si="2106"/>
        <v>1</v>
      </c>
      <c r="V9005" t="str">
        <f t="shared" si="2107"/>
        <v>Top Company</v>
      </c>
      <c r="W9005" t="str">
        <f t="shared" si="2108"/>
        <v>Don't Buy</v>
      </c>
      <c r="X9005" t="str">
        <f t="shared" si="2109"/>
        <v>Not Known</v>
      </c>
      <c r="Z9005" t="str">
        <f t="shared" si="2110"/>
        <v>None</v>
      </c>
      <c r="AB9005" t="str">
        <f t="shared" si="2111"/>
        <v>0</v>
      </c>
    </row>
    <row r="9006" spans="1:28" x14ac:dyDescent="0.3">
      <c r="A9006">
        <v>9004</v>
      </c>
      <c r="B9006" t="s">
        <v>14110</v>
      </c>
      <c r="C9006" t="str">
        <f t="shared" si="2098"/>
        <v>Long</v>
      </c>
      <c r="D9006">
        <v>3.6</v>
      </c>
      <c r="F9006" s="1">
        <f t="shared" si="2112"/>
        <v>3.6</v>
      </c>
      <c r="G9006" s="1">
        <f t="shared" si="2099"/>
        <v>3.6</v>
      </c>
      <c r="H9006">
        <f t="shared" si="2100"/>
        <v>3.6</v>
      </c>
      <c r="I9006" t="s">
        <v>14111</v>
      </c>
      <c r="J9006" t="s">
        <v>22</v>
      </c>
      <c r="K9006" t="s">
        <v>14112</v>
      </c>
      <c r="L9006" t="str">
        <f t="shared" si="2101"/>
        <v>Established</v>
      </c>
      <c r="N9006" s="2">
        <f t="shared" si="2102"/>
        <v>25</v>
      </c>
      <c r="O9006" t="s">
        <v>54</v>
      </c>
      <c r="P9006" t="s">
        <v>3223</v>
      </c>
      <c r="Q9006" t="s">
        <v>773</v>
      </c>
      <c r="R9006" t="str">
        <f t="shared" si="2103"/>
        <v>Average</v>
      </c>
      <c r="S9006" t="str">
        <f t="shared" si="2104"/>
        <v xml:space="preserve"> </v>
      </c>
      <c r="T9006" t="b">
        <f t="shared" si="2105"/>
        <v>0</v>
      </c>
      <c r="U9006" t="b">
        <f t="shared" si="2106"/>
        <v>1</v>
      </c>
      <c r="V9006" t="str">
        <f t="shared" si="2107"/>
        <v>Average Company</v>
      </c>
      <c r="W9006" t="str">
        <f t="shared" si="2108"/>
        <v>Don't Buy</v>
      </c>
      <c r="X9006" t="str">
        <f t="shared" si="2109"/>
        <v>Not Known</v>
      </c>
      <c r="Z9006" t="str">
        <f t="shared" si="2110"/>
        <v>None</v>
      </c>
      <c r="AB9006" t="str">
        <f t="shared" si="2111"/>
        <v>0</v>
      </c>
    </row>
    <row r="9007" spans="1:28" x14ac:dyDescent="0.3">
      <c r="A9007">
        <v>9005</v>
      </c>
      <c r="B9007" t="s">
        <v>14113</v>
      </c>
      <c r="C9007" t="str">
        <f t="shared" si="2098"/>
        <v>Long</v>
      </c>
      <c r="D9007">
        <v>3.9</v>
      </c>
      <c r="F9007" s="1">
        <f t="shared" si="2112"/>
        <v>3.9</v>
      </c>
      <c r="G9007" s="1">
        <f t="shared" si="2099"/>
        <v>3.9</v>
      </c>
      <c r="H9007">
        <f t="shared" si="2100"/>
        <v>3.9</v>
      </c>
      <c r="I9007" t="s">
        <v>14111</v>
      </c>
      <c r="J9007" t="s">
        <v>22</v>
      </c>
      <c r="K9007" t="s">
        <v>14114</v>
      </c>
      <c r="L9007" t="str">
        <f t="shared" si="2101"/>
        <v>Established</v>
      </c>
      <c r="N9007" s="2">
        <f t="shared" si="2102"/>
        <v>22</v>
      </c>
      <c r="O9007" t="s">
        <v>142</v>
      </c>
      <c r="P9007" t="s">
        <v>683</v>
      </c>
      <c r="Q9007" t="s">
        <v>105</v>
      </c>
      <c r="R9007" t="str">
        <f t="shared" si="2103"/>
        <v>Average</v>
      </c>
      <c r="S9007" t="str">
        <f t="shared" si="2104"/>
        <v xml:space="preserve"> </v>
      </c>
      <c r="T9007" t="b">
        <f t="shared" si="2105"/>
        <v>0</v>
      </c>
      <c r="U9007" t="b">
        <f t="shared" si="2106"/>
        <v>1</v>
      </c>
      <c r="V9007" t="str">
        <f t="shared" si="2107"/>
        <v>Average Company</v>
      </c>
      <c r="W9007" t="str">
        <f t="shared" si="2108"/>
        <v>Don't Buy</v>
      </c>
      <c r="X9007" t="str">
        <f t="shared" si="2109"/>
        <v>Not Known</v>
      </c>
      <c r="Z9007" t="str">
        <f t="shared" si="2110"/>
        <v>None</v>
      </c>
      <c r="AB9007" t="str">
        <f t="shared" si="2111"/>
        <v>0</v>
      </c>
    </row>
    <row r="9008" spans="1:28" x14ac:dyDescent="0.3">
      <c r="A9008">
        <v>9006</v>
      </c>
      <c r="B9008" t="s">
        <v>14115</v>
      </c>
      <c r="C9008" t="str">
        <f t="shared" si="2098"/>
        <v>Long</v>
      </c>
      <c r="D9008">
        <v>3.6</v>
      </c>
      <c r="F9008" s="1">
        <f t="shared" si="2112"/>
        <v>3.6</v>
      </c>
      <c r="G9008" s="1">
        <f t="shared" si="2099"/>
        <v>3.6</v>
      </c>
      <c r="H9008">
        <f t="shared" si="2100"/>
        <v>3.6</v>
      </c>
      <c r="I9008" t="s">
        <v>14111</v>
      </c>
      <c r="J9008" t="s">
        <v>22</v>
      </c>
      <c r="K9008" t="s">
        <v>14116</v>
      </c>
      <c r="L9008" t="str">
        <f t="shared" si="2101"/>
        <v>Established</v>
      </c>
      <c r="N9008" s="2">
        <f t="shared" si="2102"/>
        <v>12</v>
      </c>
      <c r="O9008" t="s">
        <v>267</v>
      </c>
      <c r="P9008" t="s">
        <v>683</v>
      </c>
      <c r="Q9008" t="s">
        <v>28</v>
      </c>
      <c r="R9008" t="str">
        <f t="shared" si="2103"/>
        <v>Average</v>
      </c>
      <c r="S9008" t="str">
        <f t="shared" si="2104"/>
        <v xml:space="preserve"> </v>
      </c>
      <c r="T9008" t="b">
        <f t="shared" si="2105"/>
        <v>0</v>
      </c>
      <c r="U9008" t="b">
        <f t="shared" si="2106"/>
        <v>1</v>
      </c>
      <c r="V9008" t="str">
        <f t="shared" si="2107"/>
        <v>Average Company</v>
      </c>
      <c r="W9008" t="str">
        <f t="shared" si="2108"/>
        <v>Don't Buy</v>
      </c>
      <c r="X9008" t="str">
        <f t="shared" si="2109"/>
        <v>Not Known</v>
      </c>
      <c r="Z9008" t="str">
        <f t="shared" si="2110"/>
        <v>None</v>
      </c>
      <c r="AB9008" t="str">
        <f t="shared" si="2111"/>
        <v>500K</v>
      </c>
    </row>
    <row r="9009" spans="1:28" x14ac:dyDescent="0.3">
      <c r="A9009">
        <v>9007</v>
      </c>
      <c r="B9009" t="s">
        <v>14117</v>
      </c>
      <c r="C9009" t="str">
        <f t="shared" si="2098"/>
        <v>Long</v>
      </c>
      <c r="D9009">
        <v>3.9</v>
      </c>
      <c r="F9009" s="1">
        <f t="shared" si="2112"/>
        <v>3.9</v>
      </c>
      <c r="G9009" s="1">
        <f t="shared" si="2099"/>
        <v>3.9</v>
      </c>
      <c r="H9009">
        <f t="shared" si="2100"/>
        <v>3.9</v>
      </c>
      <c r="I9009" t="s">
        <v>14111</v>
      </c>
      <c r="J9009" t="s">
        <v>22</v>
      </c>
      <c r="K9009" t="s">
        <v>10972</v>
      </c>
      <c r="L9009" t="str">
        <f t="shared" si="2101"/>
        <v>Established</v>
      </c>
      <c r="N9009" s="2">
        <f t="shared" si="2102"/>
        <v>15</v>
      </c>
      <c r="O9009" t="s">
        <v>84</v>
      </c>
      <c r="P9009" t="s">
        <v>1308</v>
      </c>
      <c r="Q9009" t="s">
        <v>105</v>
      </c>
      <c r="R9009" t="str">
        <f t="shared" si="2103"/>
        <v>Average</v>
      </c>
      <c r="S9009" t="str">
        <f t="shared" si="2104"/>
        <v xml:space="preserve"> </v>
      </c>
      <c r="T9009" t="b">
        <f t="shared" si="2105"/>
        <v>0</v>
      </c>
      <c r="U9009" t="b">
        <f t="shared" si="2106"/>
        <v>1</v>
      </c>
      <c r="V9009" t="str">
        <f t="shared" si="2107"/>
        <v>Average Company</v>
      </c>
      <c r="W9009" t="str">
        <f t="shared" si="2108"/>
        <v>Don't Buy</v>
      </c>
      <c r="X9009" t="str">
        <f t="shared" si="2109"/>
        <v>Not Known</v>
      </c>
      <c r="Z9009" t="str">
        <f t="shared" si="2110"/>
        <v>None</v>
      </c>
      <c r="AB9009" t="str">
        <f t="shared" si="2111"/>
        <v>0</v>
      </c>
    </row>
    <row r="9010" spans="1:28" x14ac:dyDescent="0.3">
      <c r="A9010">
        <v>9008</v>
      </c>
      <c r="B9010" t="s">
        <v>14118</v>
      </c>
      <c r="C9010" t="str">
        <f t="shared" si="2098"/>
        <v>Long</v>
      </c>
      <c r="D9010">
        <v>4</v>
      </c>
      <c r="F9010" s="1">
        <f t="shared" si="2112"/>
        <v>4</v>
      </c>
      <c r="G9010" s="1">
        <f t="shared" si="2099"/>
        <v>4</v>
      </c>
      <c r="H9010">
        <f t="shared" si="2100"/>
        <v>4</v>
      </c>
      <c r="I9010" t="s">
        <v>14111</v>
      </c>
      <c r="J9010" t="s">
        <v>22</v>
      </c>
      <c r="K9010" t="s">
        <v>10310</v>
      </c>
      <c r="L9010" t="str">
        <f t="shared" si="2101"/>
        <v>Established</v>
      </c>
      <c r="N9010" s="2">
        <f t="shared" si="2102"/>
        <v>34</v>
      </c>
      <c r="O9010" t="s">
        <v>213</v>
      </c>
      <c r="P9010" t="s">
        <v>683</v>
      </c>
      <c r="Q9010" t="s">
        <v>243</v>
      </c>
      <c r="R9010" t="str">
        <f t="shared" si="2103"/>
        <v>Average</v>
      </c>
      <c r="S9010" t="str">
        <f t="shared" si="2104"/>
        <v xml:space="preserve"> </v>
      </c>
      <c r="T9010" t="b">
        <f t="shared" si="2105"/>
        <v>0</v>
      </c>
      <c r="U9010" t="b">
        <f t="shared" si="2106"/>
        <v>1</v>
      </c>
      <c r="V9010" t="str">
        <f t="shared" si="2107"/>
        <v>Average Company</v>
      </c>
      <c r="W9010" t="str">
        <f t="shared" si="2108"/>
        <v>Don't Buy</v>
      </c>
      <c r="X9010" t="str">
        <f t="shared" si="2109"/>
        <v>Not Known</v>
      </c>
      <c r="Z9010" t="str">
        <f t="shared" si="2110"/>
        <v>None</v>
      </c>
      <c r="AB9010" t="str">
        <f t="shared" si="2111"/>
        <v>0</v>
      </c>
    </row>
    <row r="9011" spans="1:28" x14ac:dyDescent="0.3">
      <c r="A9011">
        <v>9009</v>
      </c>
      <c r="B9011" t="s">
        <v>14119</v>
      </c>
      <c r="C9011" t="str">
        <f t="shared" si="2098"/>
        <v>Long</v>
      </c>
      <c r="D9011">
        <v>3</v>
      </c>
      <c r="F9011" s="1">
        <f t="shared" si="2112"/>
        <v>3</v>
      </c>
      <c r="G9011" s="1">
        <f t="shared" si="2099"/>
        <v>3</v>
      </c>
      <c r="H9011">
        <f t="shared" si="2100"/>
        <v>3</v>
      </c>
      <c r="I9011" t="s">
        <v>14111</v>
      </c>
      <c r="J9011" t="s">
        <v>9654</v>
      </c>
      <c r="K9011" t="s">
        <v>299</v>
      </c>
      <c r="L9011" t="str">
        <f t="shared" si="2101"/>
        <v>Established</v>
      </c>
      <c r="N9011" s="2">
        <f t="shared" si="2102"/>
        <v>20</v>
      </c>
      <c r="O9011" t="s">
        <v>683</v>
      </c>
      <c r="Q9011" t="s">
        <v>295</v>
      </c>
      <c r="R9011" t="str">
        <f t="shared" si="2103"/>
        <v>Average</v>
      </c>
      <c r="S9011" t="str">
        <f t="shared" si="2104"/>
        <v xml:space="preserve"> </v>
      </c>
      <c r="T9011" t="b">
        <f t="shared" si="2105"/>
        <v>0</v>
      </c>
      <c r="U9011" t="b">
        <f t="shared" si="2106"/>
        <v>0</v>
      </c>
      <c r="V9011" t="str">
        <f t="shared" si="2107"/>
        <v>Average Company</v>
      </c>
      <c r="W9011" t="str">
        <f t="shared" si="2108"/>
        <v>Don't Buy</v>
      </c>
      <c r="X9011" t="str">
        <f t="shared" si="2109"/>
        <v>Not Known</v>
      </c>
      <c r="Z9011" t="str">
        <f t="shared" si="2110"/>
        <v>None</v>
      </c>
      <c r="AB9011" t="str">
        <f t="shared" si="2111"/>
        <v>0</v>
      </c>
    </row>
    <row r="9012" spans="1:28" x14ac:dyDescent="0.3">
      <c r="A9012">
        <v>9010</v>
      </c>
      <c r="B9012" t="s">
        <v>14120</v>
      </c>
      <c r="C9012" t="str">
        <f t="shared" si="2098"/>
        <v>Long</v>
      </c>
      <c r="D9012">
        <v>4.0999999999999996</v>
      </c>
      <c r="F9012" s="1">
        <f t="shared" si="2112"/>
        <v>4.0999999999999996</v>
      </c>
      <c r="G9012" s="1">
        <f t="shared" si="2099"/>
        <v>4.0999999999999996</v>
      </c>
      <c r="H9012">
        <f t="shared" si="2100"/>
        <v>4.0999999999999996</v>
      </c>
      <c r="I9012" t="s">
        <v>14111</v>
      </c>
      <c r="J9012" t="s">
        <v>22</v>
      </c>
      <c r="K9012" t="s">
        <v>14121</v>
      </c>
      <c r="L9012" t="str">
        <f t="shared" si="2101"/>
        <v>Established</v>
      </c>
      <c r="N9012" s="2">
        <f t="shared" si="2102"/>
        <v>21</v>
      </c>
      <c r="O9012" t="s">
        <v>321</v>
      </c>
      <c r="P9012" t="s">
        <v>683</v>
      </c>
      <c r="Q9012" t="s">
        <v>19</v>
      </c>
      <c r="R9012" t="str">
        <f t="shared" si="2103"/>
        <v>Great</v>
      </c>
      <c r="S9012" t="str">
        <f t="shared" si="2104"/>
        <v>Great</v>
      </c>
      <c r="T9012" t="b">
        <f t="shared" si="2105"/>
        <v>1</v>
      </c>
      <c r="U9012" t="b">
        <f t="shared" si="2106"/>
        <v>1</v>
      </c>
      <c r="V9012" t="str">
        <f t="shared" si="2107"/>
        <v>Top Company</v>
      </c>
      <c r="W9012" t="str">
        <f t="shared" si="2108"/>
        <v>Don't Buy</v>
      </c>
      <c r="X9012" t="str">
        <f t="shared" si="2109"/>
        <v>Not Known</v>
      </c>
      <c r="Z9012" t="str">
        <f t="shared" si="2110"/>
        <v>None</v>
      </c>
      <c r="AB9012" t="str">
        <f t="shared" si="2111"/>
        <v>1Million</v>
      </c>
    </row>
    <row r="9013" spans="1:28" x14ac:dyDescent="0.3">
      <c r="A9013">
        <v>9011</v>
      </c>
      <c r="B9013" t="s">
        <v>14122</v>
      </c>
      <c r="C9013" t="str">
        <f t="shared" si="2098"/>
        <v>Long</v>
      </c>
      <c r="D9013">
        <v>4.3</v>
      </c>
      <c r="F9013" s="1">
        <f t="shared" si="2112"/>
        <v>4.8</v>
      </c>
      <c r="G9013" s="1">
        <f t="shared" si="2099"/>
        <v>4.8</v>
      </c>
      <c r="H9013">
        <f t="shared" si="2100"/>
        <v>4.3999999999999995</v>
      </c>
      <c r="I9013" t="s">
        <v>14111</v>
      </c>
      <c r="J9013" t="s">
        <v>22</v>
      </c>
      <c r="K9013" t="s">
        <v>5452</v>
      </c>
      <c r="L9013" t="str">
        <f t="shared" si="2101"/>
        <v>Startup</v>
      </c>
      <c r="N9013" s="2">
        <f t="shared" si="2102"/>
        <v>8</v>
      </c>
      <c r="O9013" t="s">
        <v>583</v>
      </c>
      <c r="P9013" t="s">
        <v>1308</v>
      </c>
      <c r="Q9013" t="s">
        <v>19</v>
      </c>
      <c r="R9013" t="str">
        <f t="shared" si="2103"/>
        <v>Great</v>
      </c>
      <c r="S9013" t="str">
        <f t="shared" si="2104"/>
        <v>Great</v>
      </c>
      <c r="T9013" t="b">
        <f t="shared" si="2105"/>
        <v>0</v>
      </c>
      <c r="U9013" t="b">
        <f t="shared" si="2106"/>
        <v>1</v>
      </c>
      <c r="V9013" t="str">
        <f t="shared" si="2107"/>
        <v>Average Company</v>
      </c>
      <c r="W9013" t="str">
        <f t="shared" si="2108"/>
        <v>Don't Buy</v>
      </c>
      <c r="X9013" t="str">
        <f t="shared" si="2109"/>
        <v>Not Known</v>
      </c>
      <c r="Z9013" t="str">
        <f t="shared" si="2110"/>
        <v>None</v>
      </c>
      <c r="AB9013" t="str">
        <f t="shared" si="2111"/>
        <v>1Million</v>
      </c>
    </row>
    <row r="9014" spans="1:28" x14ac:dyDescent="0.3">
      <c r="A9014">
        <v>9012</v>
      </c>
      <c r="B9014" t="s">
        <v>14123</v>
      </c>
      <c r="C9014" t="str">
        <f t="shared" si="2098"/>
        <v>Long</v>
      </c>
      <c r="D9014">
        <v>4.2</v>
      </c>
      <c r="F9014" s="1">
        <f t="shared" si="2112"/>
        <v>4.2</v>
      </c>
      <c r="G9014" s="1">
        <f t="shared" si="2099"/>
        <v>4.2</v>
      </c>
      <c r="H9014">
        <f t="shared" si="2100"/>
        <v>4.2</v>
      </c>
      <c r="I9014" t="s">
        <v>14111</v>
      </c>
      <c r="J9014" t="s">
        <v>22</v>
      </c>
      <c r="K9014" t="s">
        <v>4840</v>
      </c>
      <c r="L9014" t="str">
        <f t="shared" si="2101"/>
        <v>Established</v>
      </c>
      <c r="N9014" s="2">
        <f t="shared" si="2102"/>
        <v>14</v>
      </c>
      <c r="O9014" t="s">
        <v>522</v>
      </c>
      <c r="P9014" t="s">
        <v>1308</v>
      </c>
      <c r="Q9014" t="s">
        <v>44</v>
      </c>
      <c r="R9014" t="str">
        <f t="shared" si="2103"/>
        <v>Great</v>
      </c>
      <c r="S9014" t="str">
        <f t="shared" si="2104"/>
        <v>Great</v>
      </c>
      <c r="T9014" t="b">
        <f t="shared" si="2105"/>
        <v>1</v>
      </c>
      <c r="U9014" t="b">
        <f t="shared" si="2106"/>
        <v>1</v>
      </c>
      <c r="V9014" t="str">
        <f t="shared" si="2107"/>
        <v>Average Company</v>
      </c>
      <c r="W9014" t="str">
        <f t="shared" si="2108"/>
        <v>Don't Buy</v>
      </c>
      <c r="X9014" t="str">
        <f t="shared" si="2109"/>
        <v>Not Known</v>
      </c>
      <c r="Z9014" t="str">
        <f t="shared" si="2110"/>
        <v>None</v>
      </c>
      <c r="AB9014" t="str">
        <f t="shared" si="2111"/>
        <v>0</v>
      </c>
    </row>
    <row r="9015" spans="1:28" x14ac:dyDescent="0.3">
      <c r="A9015">
        <v>9013</v>
      </c>
      <c r="B9015" t="s">
        <v>14124</v>
      </c>
      <c r="C9015" t="str">
        <f t="shared" si="2098"/>
        <v>Short</v>
      </c>
      <c r="D9015">
        <v>2.9</v>
      </c>
      <c r="F9015" s="1">
        <f t="shared" si="2112"/>
        <v>2.9</v>
      </c>
      <c r="G9015" s="1">
        <f t="shared" si="2099"/>
        <v>2.9</v>
      </c>
      <c r="H9015">
        <f t="shared" si="2100"/>
        <v>2.9</v>
      </c>
      <c r="I9015" t="s">
        <v>14111</v>
      </c>
      <c r="J9015" t="s">
        <v>22</v>
      </c>
      <c r="K9015" t="s">
        <v>7609</v>
      </c>
      <c r="L9015" t="str">
        <f t="shared" si="2101"/>
        <v>Established</v>
      </c>
      <c r="N9015" s="2">
        <f t="shared" si="2102"/>
        <v>31</v>
      </c>
      <c r="O9015" t="s">
        <v>58</v>
      </c>
      <c r="P9015" t="s">
        <v>147</v>
      </c>
      <c r="Q9015" t="s">
        <v>254</v>
      </c>
      <c r="R9015" t="str">
        <f t="shared" si="2103"/>
        <v>Average</v>
      </c>
      <c r="S9015" t="str">
        <f t="shared" si="2104"/>
        <v xml:space="preserve"> </v>
      </c>
      <c r="T9015" t="b">
        <f t="shared" si="2105"/>
        <v>0</v>
      </c>
      <c r="U9015" t="b">
        <f t="shared" si="2106"/>
        <v>0</v>
      </c>
      <c r="V9015" t="str">
        <f t="shared" si="2107"/>
        <v>Average Company</v>
      </c>
      <c r="W9015" t="str">
        <f t="shared" si="2108"/>
        <v>Don't Buy</v>
      </c>
      <c r="X9015" t="str">
        <f t="shared" si="2109"/>
        <v>Not Known</v>
      </c>
      <c r="Z9015" t="str">
        <f t="shared" si="2110"/>
        <v>None</v>
      </c>
      <c r="AB9015" t="str">
        <f t="shared" si="2111"/>
        <v>0</v>
      </c>
    </row>
    <row r="9016" spans="1:28" x14ac:dyDescent="0.3">
      <c r="A9016">
        <v>9014</v>
      </c>
      <c r="B9016" t="s">
        <v>14125</v>
      </c>
      <c r="C9016" t="str">
        <f t="shared" si="2098"/>
        <v>Long</v>
      </c>
      <c r="D9016">
        <v>3.2</v>
      </c>
      <c r="F9016" s="1" t="e">
        <f t="shared" si="2112"/>
        <v>#VALUE!</v>
      </c>
      <c r="G9016" s="1" t="e">
        <f t="shared" si="2099"/>
        <v>#VALUE!</v>
      </c>
      <c r="H9016" t="e">
        <f t="shared" si="2100"/>
        <v>#VALUE!</v>
      </c>
      <c r="I9016" t="s">
        <v>14111</v>
      </c>
      <c r="J9016" t="s">
        <v>11269</v>
      </c>
      <c r="K9016" t="s">
        <v>1102</v>
      </c>
      <c r="L9016" t="e">
        <f t="shared" si="2101"/>
        <v>#VALUE!</v>
      </c>
      <c r="N9016" s="2" t="e">
        <f t="shared" si="2102"/>
        <v>#VALUE!</v>
      </c>
      <c r="O9016" t="s">
        <v>147</v>
      </c>
      <c r="Q9016" t="s">
        <v>80</v>
      </c>
      <c r="R9016" t="str">
        <f t="shared" si="2103"/>
        <v>Average</v>
      </c>
      <c r="S9016" t="str">
        <f t="shared" si="2104"/>
        <v xml:space="preserve"> </v>
      </c>
      <c r="T9016" t="e">
        <f t="shared" si="2105"/>
        <v>#VALUE!</v>
      </c>
      <c r="U9016" t="e">
        <f t="shared" si="2106"/>
        <v>#VALUE!</v>
      </c>
      <c r="V9016" t="e">
        <f t="shared" si="2107"/>
        <v>#VALUE!</v>
      </c>
      <c r="W9016" t="str">
        <f t="shared" si="2108"/>
        <v>Don't Buy</v>
      </c>
      <c r="X9016" t="str">
        <f t="shared" si="2109"/>
        <v>Not Known</v>
      </c>
      <c r="Z9016" t="e">
        <f t="shared" si="2110"/>
        <v>#VALUE!</v>
      </c>
      <c r="AB9016" t="str">
        <f t="shared" si="2111"/>
        <v>0</v>
      </c>
    </row>
    <row r="9017" spans="1:28" x14ac:dyDescent="0.3">
      <c r="A9017">
        <v>9015</v>
      </c>
      <c r="B9017" t="s">
        <v>14126</v>
      </c>
      <c r="C9017" t="str">
        <f t="shared" si="2098"/>
        <v>Short</v>
      </c>
      <c r="D9017">
        <v>2.9</v>
      </c>
      <c r="F9017" s="1">
        <f t="shared" si="2112"/>
        <v>2.9</v>
      </c>
      <c r="G9017" s="1">
        <f t="shared" si="2099"/>
        <v>2.9</v>
      </c>
      <c r="H9017">
        <f t="shared" si="2100"/>
        <v>2.9</v>
      </c>
      <c r="I9017" t="s">
        <v>14111</v>
      </c>
      <c r="J9017" t="s">
        <v>22</v>
      </c>
      <c r="K9017" t="s">
        <v>8617</v>
      </c>
      <c r="L9017" t="str">
        <f t="shared" si="2101"/>
        <v>Established</v>
      </c>
      <c r="N9017" s="2">
        <f t="shared" si="2102"/>
        <v>22</v>
      </c>
      <c r="O9017" t="s">
        <v>142</v>
      </c>
      <c r="P9017" t="s">
        <v>2884</v>
      </c>
      <c r="Q9017" t="s">
        <v>378</v>
      </c>
      <c r="R9017" t="str">
        <f t="shared" si="2103"/>
        <v>Average</v>
      </c>
      <c r="S9017" t="str">
        <f t="shared" si="2104"/>
        <v xml:space="preserve"> </v>
      </c>
      <c r="T9017" t="b">
        <f t="shared" si="2105"/>
        <v>0</v>
      </c>
      <c r="U9017" t="b">
        <f t="shared" si="2106"/>
        <v>0</v>
      </c>
      <c r="V9017" t="str">
        <f t="shared" si="2107"/>
        <v>Average Company</v>
      </c>
      <c r="W9017" t="str">
        <f t="shared" si="2108"/>
        <v>Don't Buy</v>
      </c>
      <c r="X9017" t="str">
        <f t="shared" si="2109"/>
        <v>Not Known</v>
      </c>
      <c r="Z9017" t="str">
        <f t="shared" si="2110"/>
        <v>None</v>
      </c>
      <c r="AB9017" t="str">
        <f t="shared" si="2111"/>
        <v>0</v>
      </c>
    </row>
    <row r="9018" spans="1:28" x14ac:dyDescent="0.3">
      <c r="A9018">
        <v>9016</v>
      </c>
      <c r="B9018" t="s">
        <v>14127</v>
      </c>
      <c r="C9018" t="str">
        <f t="shared" si="2098"/>
        <v>Short</v>
      </c>
      <c r="D9018">
        <v>3.5</v>
      </c>
      <c r="F9018" s="1">
        <f t="shared" si="2112"/>
        <v>3.5</v>
      </c>
      <c r="G9018" s="1">
        <f t="shared" si="2099"/>
        <v>3.5</v>
      </c>
      <c r="H9018">
        <f t="shared" si="2100"/>
        <v>3.5</v>
      </c>
      <c r="I9018" t="s">
        <v>14111</v>
      </c>
      <c r="J9018" t="s">
        <v>10</v>
      </c>
      <c r="K9018" t="s">
        <v>3749</v>
      </c>
      <c r="L9018" t="str">
        <f t="shared" si="2101"/>
        <v>Established</v>
      </c>
      <c r="N9018" s="2">
        <f t="shared" si="2102"/>
        <v>15</v>
      </c>
      <c r="O9018" t="s">
        <v>84</v>
      </c>
      <c r="P9018" t="s">
        <v>691</v>
      </c>
      <c r="Q9018" t="s">
        <v>28</v>
      </c>
      <c r="R9018" t="str">
        <f t="shared" si="2103"/>
        <v>Average</v>
      </c>
      <c r="S9018" t="str">
        <f t="shared" si="2104"/>
        <v xml:space="preserve"> </v>
      </c>
      <c r="T9018" t="b">
        <f t="shared" si="2105"/>
        <v>0</v>
      </c>
      <c r="U9018" t="b">
        <f t="shared" si="2106"/>
        <v>0</v>
      </c>
      <c r="V9018" t="str">
        <f t="shared" si="2107"/>
        <v>Average Company</v>
      </c>
      <c r="W9018" t="str">
        <f t="shared" si="2108"/>
        <v>Don't Buy</v>
      </c>
      <c r="X9018" t="str">
        <f t="shared" si="2109"/>
        <v>Bombay Finance</v>
      </c>
      <c r="Z9018" t="str">
        <f t="shared" si="2110"/>
        <v>None</v>
      </c>
      <c r="AB9018" t="str">
        <f t="shared" si="2111"/>
        <v>500K</v>
      </c>
    </row>
    <row r="9019" spans="1:28" x14ac:dyDescent="0.3">
      <c r="A9019">
        <v>9017</v>
      </c>
      <c r="B9019" t="s">
        <v>14128</v>
      </c>
      <c r="C9019" t="str">
        <f t="shared" si="2098"/>
        <v>Long</v>
      </c>
      <c r="D9019">
        <v>3.8</v>
      </c>
      <c r="F9019" s="1">
        <f t="shared" si="2112"/>
        <v>3.8</v>
      </c>
      <c r="G9019" s="1">
        <f t="shared" si="2099"/>
        <v>3.8</v>
      </c>
      <c r="H9019">
        <f t="shared" si="2100"/>
        <v>3.8</v>
      </c>
      <c r="I9019" t="s">
        <v>14111</v>
      </c>
      <c r="J9019" t="s">
        <v>881</v>
      </c>
      <c r="K9019" t="s">
        <v>14129</v>
      </c>
      <c r="L9019" t="str">
        <f t="shared" si="2101"/>
        <v>Established</v>
      </c>
      <c r="N9019" s="2">
        <f t="shared" si="2102"/>
        <v>30</v>
      </c>
      <c r="O9019" t="s">
        <v>604</v>
      </c>
      <c r="P9019" t="s">
        <v>1308</v>
      </c>
      <c r="Q9019" t="s">
        <v>800</v>
      </c>
      <c r="R9019" t="str">
        <f t="shared" si="2103"/>
        <v>Average</v>
      </c>
      <c r="S9019" t="str">
        <f t="shared" si="2104"/>
        <v xml:space="preserve"> </v>
      </c>
      <c r="T9019" t="b">
        <f t="shared" si="2105"/>
        <v>0</v>
      </c>
      <c r="U9019" t="b">
        <f t="shared" si="2106"/>
        <v>1</v>
      </c>
      <c r="V9019" t="str">
        <f t="shared" si="2107"/>
        <v>Average Company</v>
      </c>
      <c r="W9019" t="str">
        <f t="shared" si="2108"/>
        <v>Don't Buy</v>
      </c>
      <c r="X9019" t="str">
        <f t="shared" si="2109"/>
        <v>Not Known</v>
      </c>
      <c r="Z9019" t="str">
        <f t="shared" si="2110"/>
        <v>None</v>
      </c>
      <c r="AB9019" t="str">
        <f t="shared" si="2111"/>
        <v>0</v>
      </c>
    </row>
    <row r="9020" spans="1:28" x14ac:dyDescent="0.3">
      <c r="A9020">
        <v>9018</v>
      </c>
      <c r="B9020" t="s">
        <v>14130</v>
      </c>
      <c r="C9020" t="str">
        <f t="shared" si="2098"/>
        <v>Long</v>
      </c>
      <c r="D9020">
        <v>3.2</v>
      </c>
      <c r="F9020" s="1">
        <f t="shared" si="2112"/>
        <v>3.2</v>
      </c>
      <c r="G9020" s="1">
        <f t="shared" si="2099"/>
        <v>3.2</v>
      </c>
      <c r="H9020">
        <f t="shared" si="2100"/>
        <v>3.2</v>
      </c>
      <c r="I9020" t="s">
        <v>14111</v>
      </c>
      <c r="J9020" t="s">
        <v>22</v>
      </c>
      <c r="K9020" t="s">
        <v>8875</v>
      </c>
      <c r="L9020" t="str">
        <f t="shared" si="2101"/>
        <v>Established</v>
      </c>
      <c r="N9020" s="2">
        <f t="shared" si="2102"/>
        <v>36</v>
      </c>
      <c r="O9020" t="s">
        <v>48</v>
      </c>
      <c r="P9020" t="s">
        <v>691</v>
      </c>
      <c r="Q9020" t="s">
        <v>28</v>
      </c>
      <c r="R9020" t="str">
        <f t="shared" si="2103"/>
        <v>Average</v>
      </c>
      <c r="S9020" t="str">
        <f t="shared" si="2104"/>
        <v xml:space="preserve"> </v>
      </c>
      <c r="T9020" t="b">
        <f t="shared" si="2105"/>
        <v>0</v>
      </c>
      <c r="U9020" t="b">
        <f t="shared" si="2106"/>
        <v>0</v>
      </c>
      <c r="V9020" t="str">
        <f t="shared" si="2107"/>
        <v>Average Company</v>
      </c>
      <c r="W9020" t="str">
        <f t="shared" si="2108"/>
        <v>Don't Buy</v>
      </c>
      <c r="X9020" t="str">
        <f t="shared" si="2109"/>
        <v>Not Known</v>
      </c>
      <c r="Z9020" t="str">
        <f t="shared" si="2110"/>
        <v>None</v>
      </c>
      <c r="AB9020" t="str">
        <f t="shared" si="2111"/>
        <v>500K</v>
      </c>
    </row>
    <row r="9021" spans="1:28" x14ac:dyDescent="0.3">
      <c r="A9021">
        <v>9019</v>
      </c>
      <c r="B9021" t="s">
        <v>14131</v>
      </c>
      <c r="C9021" t="str">
        <f t="shared" si="2098"/>
        <v>Long</v>
      </c>
      <c r="D9021">
        <v>4.5999999999999996</v>
      </c>
      <c r="F9021" s="1">
        <f t="shared" si="2112"/>
        <v>4.5999999999999996</v>
      </c>
      <c r="G9021" s="1">
        <f t="shared" si="2099"/>
        <v>4.5999999999999996</v>
      </c>
      <c r="H9021">
        <f t="shared" si="2100"/>
        <v>4.5999999999999996</v>
      </c>
      <c r="I9021" t="s">
        <v>14111</v>
      </c>
      <c r="J9021" t="s">
        <v>14132</v>
      </c>
      <c r="K9021" t="s">
        <v>126</v>
      </c>
      <c r="L9021" t="str">
        <f t="shared" si="2101"/>
        <v>Established</v>
      </c>
      <c r="N9021" s="2">
        <f t="shared" si="2102"/>
        <v>51</v>
      </c>
      <c r="O9021" t="s">
        <v>1308</v>
      </c>
      <c r="Q9021" t="s">
        <v>918</v>
      </c>
      <c r="R9021" t="str">
        <f t="shared" si="2103"/>
        <v>Great</v>
      </c>
      <c r="S9021" t="str">
        <f t="shared" si="2104"/>
        <v>Great</v>
      </c>
      <c r="T9021" t="b">
        <f t="shared" si="2105"/>
        <v>1</v>
      </c>
      <c r="U9021" t="b">
        <f t="shared" si="2106"/>
        <v>1</v>
      </c>
      <c r="V9021" t="str">
        <f t="shared" si="2107"/>
        <v>Top Company</v>
      </c>
      <c r="W9021" t="str">
        <f t="shared" si="2108"/>
        <v>Don't Buy</v>
      </c>
      <c r="X9021" t="str">
        <f t="shared" si="2109"/>
        <v>Not Known</v>
      </c>
      <c r="Z9021" t="str">
        <f t="shared" si="2110"/>
        <v>None</v>
      </c>
      <c r="AB9021" t="str">
        <f t="shared" si="2111"/>
        <v>0</v>
      </c>
    </row>
    <row r="9022" spans="1:28" x14ac:dyDescent="0.3">
      <c r="A9022">
        <v>9020</v>
      </c>
      <c r="B9022" t="s">
        <v>14133</v>
      </c>
      <c r="C9022" t="str">
        <f t="shared" si="2098"/>
        <v>Long</v>
      </c>
      <c r="D9022">
        <v>3.2</v>
      </c>
      <c r="F9022" s="1">
        <f t="shared" si="2112"/>
        <v>3.2</v>
      </c>
      <c r="G9022" s="1">
        <f t="shared" si="2099"/>
        <v>3.2</v>
      </c>
      <c r="H9022">
        <f t="shared" si="2100"/>
        <v>3.2</v>
      </c>
      <c r="I9022" t="s">
        <v>14111</v>
      </c>
      <c r="J9022" t="s">
        <v>10</v>
      </c>
      <c r="K9022" t="s">
        <v>10395</v>
      </c>
      <c r="L9022" t="str">
        <f t="shared" si="2101"/>
        <v>Established</v>
      </c>
      <c r="N9022" s="2">
        <f t="shared" si="2102"/>
        <v>47</v>
      </c>
      <c r="O9022" t="s">
        <v>258</v>
      </c>
      <c r="P9022" t="s">
        <v>147</v>
      </c>
      <c r="Q9022" t="s">
        <v>28</v>
      </c>
      <c r="R9022" t="str">
        <f t="shared" si="2103"/>
        <v>Average</v>
      </c>
      <c r="S9022" t="str">
        <f t="shared" si="2104"/>
        <v xml:space="preserve"> </v>
      </c>
      <c r="T9022" t="b">
        <f t="shared" si="2105"/>
        <v>0</v>
      </c>
      <c r="U9022" t="b">
        <f t="shared" si="2106"/>
        <v>0</v>
      </c>
      <c r="V9022" t="str">
        <f t="shared" si="2107"/>
        <v>Average Company</v>
      </c>
      <c r="W9022" t="str">
        <f t="shared" si="2108"/>
        <v>Buy</v>
      </c>
      <c r="X9022" t="str">
        <f t="shared" si="2109"/>
        <v>Not Known</v>
      </c>
      <c r="Z9022" t="str">
        <f t="shared" si="2110"/>
        <v>None</v>
      </c>
      <c r="AB9022" t="str">
        <f t="shared" si="2111"/>
        <v>500K</v>
      </c>
    </row>
    <row r="9023" spans="1:28" x14ac:dyDescent="0.3">
      <c r="A9023">
        <v>9021</v>
      </c>
      <c r="B9023" t="s">
        <v>14134</v>
      </c>
      <c r="C9023" t="str">
        <f t="shared" si="2098"/>
        <v>Long</v>
      </c>
      <c r="D9023">
        <v>3.8</v>
      </c>
      <c r="F9023" s="1">
        <f t="shared" si="2112"/>
        <v>3.8</v>
      </c>
      <c r="G9023" s="1">
        <f t="shared" si="2099"/>
        <v>3.8</v>
      </c>
      <c r="H9023">
        <f t="shared" si="2100"/>
        <v>3.8</v>
      </c>
      <c r="I9023" t="s">
        <v>14111</v>
      </c>
      <c r="J9023" t="s">
        <v>22</v>
      </c>
      <c r="K9023" t="s">
        <v>1610</v>
      </c>
      <c r="L9023" t="str">
        <f t="shared" si="2101"/>
        <v>Established</v>
      </c>
      <c r="N9023" s="2">
        <f t="shared" si="2102"/>
        <v>16</v>
      </c>
      <c r="O9023" t="s">
        <v>121</v>
      </c>
      <c r="P9023" t="s">
        <v>2884</v>
      </c>
      <c r="Q9023" t="s">
        <v>28</v>
      </c>
      <c r="R9023" t="str">
        <f t="shared" si="2103"/>
        <v>Average</v>
      </c>
      <c r="S9023" t="str">
        <f t="shared" si="2104"/>
        <v xml:space="preserve"> </v>
      </c>
      <c r="T9023" t="b">
        <f t="shared" si="2105"/>
        <v>0</v>
      </c>
      <c r="U9023" t="b">
        <f t="shared" si="2106"/>
        <v>1</v>
      </c>
      <c r="V9023" t="str">
        <f t="shared" si="2107"/>
        <v>Average Company</v>
      </c>
      <c r="W9023" t="str">
        <f t="shared" si="2108"/>
        <v>Buy</v>
      </c>
      <c r="X9023" t="str">
        <f t="shared" si="2109"/>
        <v>Not Known</v>
      </c>
      <c r="Z9023" t="str">
        <f t="shared" si="2110"/>
        <v>None</v>
      </c>
      <c r="AB9023" t="str">
        <f t="shared" si="2111"/>
        <v>500K</v>
      </c>
    </row>
    <row r="9024" spans="1:28" x14ac:dyDescent="0.3">
      <c r="A9024">
        <v>9022</v>
      </c>
      <c r="B9024" t="s">
        <v>14135</v>
      </c>
      <c r="C9024" t="str">
        <f t="shared" si="2098"/>
        <v>Long</v>
      </c>
      <c r="D9024">
        <v>3.4</v>
      </c>
      <c r="F9024" s="1">
        <f t="shared" si="2112"/>
        <v>3.9</v>
      </c>
      <c r="G9024" s="1">
        <f t="shared" si="2099"/>
        <v>3.9</v>
      </c>
      <c r="H9024">
        <f t="shared" si="2100"/>
        <v>3.5</v>
      </c>
      <c r="I9024" t="s">
        <v>14111</v>
      </c>
      <c r="J9024" t="s">
        <v>22</v>
      </c>
      <c r="K9024" t="s">
        <v>6981</v>
      </c>
      <c r="L9024" t="str">
        <f t="shared" si="2101"/>
        <v>Startup</v>
      </c>
      <c r="N9024" s="2">
        <f t="shared" si="2102"/>
        <v>8</v>
      </c>
      <c r="O9024" t="s">
        <v>583</v>
      </c>
      <c r="P9024" t="s">
        <v>1308</v>
      </c>
      <c r="Q9024" t="s">
        <v>28</v>
      </c>
      <c r="R9024" t="str">
        <f t="shared" si="2103"/>
        <v>Average</v>
      </c>
      <c r="S9024" t="str">
        <f t="shared" si="2104"/>
        <v xml:space="preserve"> </v>
      </c>
      <c r="T9024" t="b">
        <f t="shared" si="2105"/>
        <v>0</v>
      </c>
      <c r="U9024" t="b">
        <f t="shared" si="2106"/>
        <v>1</v>
      </c>
      <c r="V9024" t="str">
        <f t="shared" si="2107"/>
        <v>Average Company</v>
      </c>
      <c r="W9024" t="str">
        <f t="shared" si="2108"/>
        <v>Don't Buy</v>
      </c>
      <c r="X9024" t="str">
        <f t="shared" si="2109"/>
        <v>Not Known</v>
      </c>
      <c r="Z9024" t="str">
        <f t="shared" si="2110"/>
        <v>None</v>
      </c>
      <c r="AB9024" t="str">
        <f t="shared" si="2111"/>
        <v>500K</v>
      </c>
    </row>
    <row r="9025" spans="1:28" x14ac:dyDescent="0.3">
      <c r="A9025">
        <v>9023</v>
      </c>
      <c r="B9025" t="s">
        <v>14136</v>
      </c>
      <c r="C9025" t="str">
        <f t="shared" si="2098"/>
        <v>Long</v>
      </c>
      <c r="D9025">
        <v>4.0999999999999996</v>
      </c>
      <c r="F9025" s="1">
        <f t="shared" si="2112"/>
        <v>4.0999999999999996</v>
      </c>
      <c r="G9025" s="1">
        <f t="shared" si="2099"/>
        <v>4.0999999999999996</v>
      </c>
      <c r="H9025">
        <f t="shared" si="2100"/>
        <v>4.0999999999999996</v>
      </c>
      <c r="I9025" t="s">
        <v>14111</v>
      </c>
      <c r="J9025" t="s">
        <v>22</v>
      </c>
      <c r="K9025" t="s">
        <v>14137</v>
      </c>
      <c r="L9025" t="str">
        <f t="shared" si="2101"/>
        <v>Established</v>
      </c>
      <c r="N9025" s="2">
        <f t="shared" si="2102"/>
        <v>12</v>
      </c>
      <c r="O9025" t="s">
        <v>2197</v>
      </c>
      <c r="P9025" t="s">
        <v>147</v>
      </c>
      <c r="Q9025" t="s">
        <v>284</v>
      </c>
      <c r="R9025" t="str">
        <f t="shared" si="2103"/>
        <v>Great</v>
      </c>
      <c r="S9025" t="str">
        <f t="shared" si="2104"/>
        <v>Great</v>
      </c>
      <c r="T9025" t="b">
        <f t="shared" si="2105"/>
        <v>1</v>
      </c>
      <c r="U9025" t="b">
        <f t="shared" si="2106"/>
        <v>1</v>
      </c>
      <c r="V9025" t="str">
        <f t="shared" si="2107"/>
        <v>Average Company</v>
      </c>
      <c r="W9025" t="str">
        <f t="shared" si="2108"/>
        <v>Don't Buy</v>
      </c>
      <c r="X9025" t="str">
        <f t="shared" si="2109"/>
        <v>Not Known</v>
      </c>
      <c r="Z9025" t="str">
        <f t="shared" si="2110"/>
        <v>None</v>
      </c>
      <c r="AB9025" t="str">
        <f t="shared" si="2111"/>
        <v>0</v>
      </c>
    </row>
    <row r="9026" spans="1:28" x14ac:dyDescent="0.3">
      <c r="A9026">
        <v>9024</v>
      </c>
      <c r="B9026" t="s">
        <v>14138</v>
      </c>
      <c r="C9026" t="str">
        <f t="shared" si="2098"/>
        <v>Short</v>
      </c>
      <c r="D9026">
        <v>4.0999999999999996</v>
      </c>
      <c r="F9026" s="1">
        <f t="shared" si="2112"/>
        <v>4.0999999999999996</v>
      </c>
      <c r="G9026" s="1">
        <f t="shared" si="2099"/>
        <v>4.0999999999999996</v>
      </c>
      <c r="H9026">
        <f t="shared" si="2100"/>
        <v>4.0999999999999996</v>
      </c>
      <c r="I9026" t="s">
        <v>14111</v>
      </c>
      <c r="J9026" t="s">
        <v>22</v>
      </c>
      <c r="K9026" t="s">
        <v>14139</v>
      </c>
      <c r="L9026" t="str">
        <f t="shared" si="2101"/>
        <v>Established</v>
      </c>
      <c r="N9026" s="2">
        <f t="shared" si="2102"/>
        <v>30</v>
      </c>
      <c r="O9026" t="s">
        <v>604</v>
      </c>
      <c r="Q9026" t="s">
        <v>223</v>
      </c>
      <c r="R9026" t="str">
        <f t="shared" si="2103"/>
        <v>Great</v>
      </c>
      <c r="S9026" t="str">
        <f t="shared" si="2104"/>
        <v>Great</v>
      </c>
      <c r="T9026" t="b">
        <f t="shared" si="2105"/>
        <v>1</v>
      </c>
      <c r="U9026" t="b">
        <f t="shared" si="2106"/>
        <v>1</v>
      </c>
      <c r="V9026" t="str">
        <f t="shared" si="2107"/>
        <v>Top Company</v>
      </c>
      <c r="W9026" t="str">
        <f t="shared" si="2108"/>
        <v>Don't Buy</v>
      </c>
      <c r="X9026" t="str">
        <f t="shared" si="2109"/>
        <v>Not Known</v>
      </c>
      <c r="Z9026" t="str">
        <f t="shared" si="2110"/>
        <v>None</v>
      </c>
      <c r="AB9026" t="str">
        <f t="shared" si="2111"/>
        <v>0</v>
      </c>
    </row>
    <row r="9027" spans="1:28" x14ac:dyDescent="0.3">
      <c r="A9027">
        <v>9025</v>
      </c>
      <c r="B9027" t="s">
        <v>14140</v>
      </c>
      <c r="C9027" t="str">
        <f t="shared" ref="C9027:C9090" si="2113">IF(LEN(B9027)&gt;=10,"Long","Short")</f>
        <v>Long</v>
      </c>
      <c r="D9027">
        <v>3.8</v>
      </c>
      <c r="F9027" s="1">
        <f t="shared" si="2112"/>
        <v>3.8</v>
      </c>
      <c r="G9027" s="1">
        <f t="shared" ref="G9027:G9090" si="2114">IF(L9027="Startup",D9027+0.5,D9027)</f>
        <v>3.8</v>
      </c>
      <c r="H9027">
        <f t="shared" ref="H9027:H9090" si="2115">IF(L9027="Startup",D9027+0.1,D9027)</f>
        <v>3.8</v>
      </c>
      <c r="I9027" t="s">
        <v>14111</v>
      </c>
      <c r="J9027" t="s">
        <v>11892</v>
      </c>
      <c r="K9027" t="s">
        <v>151</v>
      </c>
      <c r="L9027" t="str">
        <f t="shared" ref="L9027:L9090" si="2116">IF(N9027&lt;10,"Startup","Established")</f>
        <v>Established</v>
      </c>
      <c r="N9027" s="2">
        <f t="shared" ref="N9027:N9090" si="2117">INT(LEFT(O9027,2))</f>
        <v>20</v>
      </c>
      <c r="O9027" t="s">
        <v>683</v>
      </c>
      <c r="Q9027" t="s">
        <v>80</v>
      </c>
      <c r="R9027" t="str">
        <f t="shared" ref="R9027:R9090" si="2118">IF(D9027&gt;4,"Great","Average")</f>
        <v>Average</v>
      </c>
      <c r="S9027" t="str">
        <f t="shared" ref="S9027:S9090" si="2119">IF(D9027&gt;4,"Great"," ")</f>
        <v xml:space="preserve"> </v>
      </c>
      <c r="T9027" t="b">
        <f t="shared" ref="T9027:T9090" si="2120">AND(D9027:D18985&gt;4,N9027:N18985&gt;10)</f>
        <v>0</v>
      </c>
      <c r="U9027" t="b">
        <f t="shared" ref="U9027:U9090" si="2121">OR(D9027&gt;3.5,N9027&lt;10)</f>
        <v>1</v>
      </c>
      <c r="V9027" t="str">
        <f t="shared" ref="V9027:V9090" si="2122">IF(AND(D9027&gt;4,N9027&gt;20),"Top Company","Average Company")</f>
        <v>Average Company</v>
      </c>
      <c r="W9027" t="str">
        <f t="shared" ref="W9027:W9090" si="2123">IF(OR(LEFT(B9027,1)="T",LEFT(B9027,1)="G"),"Buy","Don't Buy")</f>
        <v>Don't Buy</v>
      </c>
      <c r="X9027" t="str">
        <f t="shared" ref="X9027:X9090" si="2124">IF(IF(Q9027="Financial Services",ISNUMBER(SEARCH("Mumbai",K9027))),"Bombay Finance","Not Known")</f>
        <v>Not Known</v>
      </c>
      <c r="Z9027" t="str">
        <f t="shared" ref="Z9027:Z9090" si="2125">IF(AND(OR(ISNUMBER(SEARCH("Bangalore",K9027)),ISNUMBER(SEARCH("Bengaluru",K9027)),ISNUMBER(SEARCH("Chennai",K9027))),N9027&lt;10),"Silicon Valley Startups","None")</f>
        <v>None</v>
      </c>
      <c r="AB9027" t="str">
        <f t="shared" ref="AB9027:AB9090" si="2126">IF(AND(OR(Q9027="IT Services &amp; Consulting",Q9027="Financial Services"),D9027&gt;4),"1Million",IF(AND(OR(Q9027="IT Services &amp; Consulting",Q9027="Financial Services"),D9027&lt;=4),"500K",IF(AND(Q9027="Telecom / ISP",D9027&gt;4),"800K","0")))</f>
        <v>0</v>
      </c>
    </row>
    <row r="9028" spans="1:28" x14ac:dyDescent="0.3">
      <c r="A9028">
        <v>9026</v>
      </c>
      <c r="B9028" t="s">
        <v>14141</v>
      </c>
      <c r="C9028" t="str">
        <f t="shared" si="2113"/>
        <v>Long</v>
      </c>
      <c r="D9028">
        <v>3.6</v>
      </c>
      <c r="F9028" s="1">
        <f t="shared" si="2112"/>
        <v>3.6</v>
      </c>
      <c r="G9028" s="1">
        <f t="shared" si="2114"/>
        <v>3.6</v>
      </c>
      <c r="H9028">
        <f t="shared" si="2115"/>
        <v>3.6</v>
      </c>
      <c r="I9028" t="s">
        <v>14111</v>
      </c>
      <c r="J9028" t="s">
        <v>5452</v>
      </c>
      <c r="K9028" t="s">
        <v>522</v>
      </c>
      <c r="L9028" t="str">
        <f t="shared" si="2116"/>
        <v>Established</v>
      </c>
      <c r="N9028" s="2">
        <f t="shared" si="2117"/>
        <v>51</v>
      </c>
      <c r="O9028" t="s">
        <v>1308</v>
      </c>
      <c r="Q9028" t="s">
        <v>533</v>
      </c>
      <c r="R9028" t="str">
        <f t="shared" si="2118"/>
        <v>Average</v>
      </c>
      <c r="S9028" t="str">
        <f t="shared" si="2119"/>
        <v xml:space="preserve"> </v>
      </c>
      <c r="T9028" t="b">
        <f t="shared" si="2120"/>
        <v>0</v>
      </c>
      <c r="U9028" t="b">
        <f t="shared" si="2121"/>
        <v>1</v>
      </c>
      <c r="V9028" t="str">
        <f t="shared" si="2122"/>
        <v>Average Company</v>
      </c>
      <c r="W9028" t="str">
        <f t="shared" si="2123"/>
        <v>Don't Buy</v>
      </c>
      <c r="X9028" t="str">
        <f t="shared" si="2124"/>
        <v>Not Known</v>
      </c>
      <c r="Z9028" t="str">
        <f t="shared" si="2125"/>
        <v>None</v>
      </c>
      <c r="AB9028" t="str">
        <f t="shared" si="2126"/>
        <v>0</v>
      </c>
    </row>
    <row r="9029" spans="1:28" x14ac:dyDescent="0.3">
      <c r="A9029">
        <v>9027</v>
      </c>
      <c r="B9029" t="s">
        <v>14142</v>
      </c>
      <c r="C9029" t="str">
        <f t="shared" si="2113"/>
        <v>Long</v>
      </c>
      <c r="D9029">
        <v>4.5</v>
      </c>
      <c r="F9029" s="1">
        <f t="shared" si="2112"/>
        <v>4.5</v>
      </c>
      <c r="G9029" s="1">
        <f t="shared" si="2114"/>
        <v>4.5</v>
      </c>
      <c r="H9029">
        <f t="shared" si="2115"/>
        <v>4.5</v>
      </c>
      <c r="I9029" t="s">
        <v>14111</v>
      </c>
      <c r="J9029" t="s">
        <v>22</v>
      </c>
      <c r="K9029" t="s">
        <v>8722</v>
      </c>
      <c r="L9029" t="str">
        <f t="shared" si="2116"/>
        <v>Established</v>
      </c>
      <c r="N9029" s="2">
        <f t="shared" si="2117"/>
        <v>33</v>
      </c>
      <c r="O9029" t="s">
        <v>18</v>
      </c>
      <c r="P9029" t="s">
        <v>1261</v>
      </c>
      <c r="Q9029" t="s">
        <v>773</v>
      </c>
      <c r="R9029" t="str">
        <f t="shared" si="2118"/>
        <v>Great</v>
      </c>
      <c r="S9029" t="str">
        <f t="shared" si="2119"/>
        <v>Great</v>
      </c>
      <c r="T9029" t="b">
        <f t="shared" si="2120"/>
        <v>1</v>
      </c>
      <c r="U9029" t="b">
        <f t="shared" si="2121"/>
        <v>1</v>
      </c>
      <c r="V9029" t="str">
        <f t="shared" si="2122"/>
        <v>Top Company</v>
      </c>
      <c r="W9029" t="str">
        <f t="shared" si="2123"/>
        <v>Don't Buy</v>
      </c>
      <c r="X9029" t="str">
        <f t="shared" si="2124"/>
        <v>Not Known</v>
      </c>
      <c r="Z9029" t="str">
        <f t="shared" si="2125"/>
        <v>None</v>
      </c>
      <c r="AB9029" t="str">
        <f t="shared" si="2126"/>
        <v>0</v>
      </c>
    </row>
    <row r="9030" spans="1:28" x14ac:dyDescent="0.3">
      <c r="A9030">
        <v>9028</v>
      </c>
      <c r="B9030" t="s">
        <v>14143</v>
      </c>
      <c r="C9030" t="str">
        <f t="shared" si="2113"/>
        <v>Long</v>
      </c>
      <c r="D9030">
        <v>3.5</v>
      </c>
      <c r="F9030" s="1">
        <f t="shared" si="2112"/>
        <v>3.5</v>
      </c>
      <c r="G9030" s="1">
        <f t="shared" si="2114"/>
        <v>3.5</v>
      </c>
      <c r="H9030">
        <f t="shared" si="2115"/>
        <v>3.5</v>
      </c>
      <c r="I9030" t="s">
        <v>14111</v>
      </c>
      <c r="J9030" t="s">
        <v>22</v>
      </c>
      <c r="K9030" t="s">
        <v>6624</v>
      </c>
      <c r="L9030" t="str">
        <f t="shared" si="2116"/>
        <v>Established</v>
      </c>
      <c r="N9030" s="2">
        <f t="shared" si="2117"/>
        <v>15</v>
      </c>
      <c r="O9030" t="s">
        <v>84</v>
      </c>
      <c r="P9030" t="s">
        <v>1308</v>
      </c>
      <c r="Q9030" t="s">
        <v>223</v>
      </c>
      <c r="R9030" t="str">
        <f t="shared" si="2118"/>
        <v>Average</v>
      </c>
      <c r="S9030" t="str">
        <f t="shared" si="2119"/>
        <v xml:space="preserve"> </v>
      </c>
      <c r="T9030" t="b">
        <f t="shared" si="2120"/>
        <v>0</v>
      </c>
      <c r="U9030" t="b">
        <f t="shared" si="2121"/>
        <v>0</v>
      </c>
      <c r="V9030" t="str">
        <f t="shared" si="2122"/>
        <v>Average Company</v>
      </c>
      <c r="W9030" t="str">
        <f t="shared" si="2123"/>
        <v>Don't Buy</v>
      </c>
      <c r="X9030" t="str">
        <f t="shared" si="2124"/>
        <v>Not Known</v>
      </c>
      <c r="Z9030" t="str">
        <f t="shared" si="2125"/>
        <v>None</v>
      </c>
      <c r="AB9030" t="str">
        <f t="shared" si="2126"/>
        <v>0</v>
      </c>
    </row>
    <row r="9031" spans="1:28" x14ac:dyDescent="0.3">
      <c r="A9031">
        <v>9029</v>
      </c>
      <c r="B9031" t="s">
        <v>14144</v>
      </c>
      <c r="C9031" t="str">
        <f t="shared" si="2113"/>
        <v>Long</v>
      </c>
      <c r="D9031">
        <v>4.2</v>
      </c>
      <c r="F9031" s="1">
        <f t="shared" si="2112"/>
        <v>4.2</v>
      </c>
      <c r="G9031" s="1">
        <f t="shared" si="2114"/>
        <v>4.2</v>
      </c>
      <c r="H9031">
        <f t="shared" si="2115"/>
        <v>4.2</v>
      </c>
      <c r="I9031" t="s">
        <v>14111</v>
      </c>
      <c r="J9031" t="s">
        <v>22</v>
      </c>
      <c r="K9031" t="s">
        <v>4999</v>
      </c>
      <c r="L9031" t="str">
        <f t="shared" si="2116"/>
        <v>Established</v>
      </c>
      <c r="N9031" s="2">
        <f t="shared" si="2117"/>
        <v>27</v>
      </c>
      <c r="O9031" t="s">
        <v>109</v>
      </c>
      <c r="P9031" t="s">
        <v>683</v>
      </c>
      <c r="Q9031" t="s">
        <v>186</v>
      </c>
      <c r="R9031" t="str">
        <f t="shared" si="2118"/>
        <v>Great</v>
      </c>
      <c r="S9031" t="str">
        <f t="shared" si="2119"/>
        <v>Great</v>
      </c>
      <c r="T9031" t="b">
        <f t="shared" si="2120"/>
        <v>1</v>
      </c>
      <c r="U9031" t="b">
        <f t="shared" si="2121"/>
        <v>1</v>
      </c>
      <c r="V9031" t="str">
        <f t="shared" si="2122"/>
        <v>Top Company</v>
      </c>
      <c r="W9031" t="str">
        <f t="shared" si="2123"/>
        <v>Don't Buy</v>
      </c>
      <c r="X9031" t="str">
        <f t="shared" si="2124"/>
        <v>Not Known</v>
      </c>
      <c r="Z9031" t="str">
        <f t="shared" si="2125"/>
        <v>None</v>
      </c>
      <c r="AB9031" t="str">
        <f t="shared" si="2126"/>
        <v>0</v>
      </c>
    </row>
    <row r="9032" spans="1:28" x14ac:dyDescent="0.3">
      <c r="A9032">
        <v>9030</v>
      </c>
      <c r="B9032" t="s">
        <v>14145</v>
      </c>
      <c r="C9032" t="str">
        <f t="shared" si="2113"/>
        <v>Long</v>
      </c>
      <c r="D9032">
        <v>3.9</v>
      </c>
      <c r="F9032" s="1">
        <f t="shared" si="2112"/>
        <v>4.4000000000000004</v>
      </c>
      <c r="G9032" s="1">
        <f t="shared" si="2114"/>
        <v>4.4000000000000004</v>
      </c>
      <c r="H9032">
        <f t="shared" si="2115"/>
        <v>4</v>
      </c>
      <c r="I9032" t="s">
        <v>14111</v>
      </c>
      <c r="J9032" t="s">
        <v>22</v>
      </c>
      <c r="K9032" t="s">
        <v>5044</v>
      </c>
      <c r="L9032" t="str">
        <f t="shared" si="2116"/>
        <v>Startup</v>
      </c>
      <c r="N9032" s="2">
        <f t="shared" si="2117"/>
        <v>8</v>
      </c>
      <c r="O9032" t="s">
        <v>583</v>
      </c>
      <c r="P9032" t="s">
        <v>1308</v>
      </c>
      <c r="Q9032" t="s">
        <v>8773</v>
      </c>
      <c r="R9032" t="str">
        <f t="shared" si="2118"/>
        <v>Average</v>
      </c>
      <c r="S9032" t="str">
        <f t="shared" si="2119"/>
        <v xml:space="preserve"> </v>
      </c>
      <c r="T9032" t="b">
        <f t="shared" si="2120"/>
        <v>0</v>
      </c>
      <c r="U9032" t="b">
        <f t="shared" si="2121"/>
        <v>1</v>
      </c>
      <c r="V9032" t="str">
        <f t="shared" si="2122"/>
        <v>Average Company</v>
      </c>
      <c r="W9032" t="str">
        <f t="shared" si="2123"/>
        <v>Don't Buy</v>
      </c>
      <c r="X9032" t="str">
        <f t="shared" si="2124"/>
        <v>Not Known</v>
      </c>
      <c r="Z9032" t="str">
        <f t="shared" si="2125"/>
        <v>None</v>
      </c>
      <c r="AB9032" t="str">
        <f t="shared" si="2126"/>
        <v>0</v>
      </c>
    </row>
    <row r="9033" spans="1:28" x14ac:dyDescent="0.3">
      <c r="A9033">
        <v>9031</v>
      </c>
      <c r="B9033" t="s">
        <v>14146</v>
      </c>
      <c r="C9033" t="str">
        <f t="shared" si="2113"/>
        <v>Long</v>
      </c>
      <c r="D9033">
        <v>4.2</v>
      </c>
      <c r="F9033" s="1">
        <f t="shared" si="2112"/>
        <v>4.2</v>
      </c>
      <c r="G9033" s="1">
        <f t="shared" si="2114"/>
        <v>4.2</v>
      </c>
      <c r="H9033">
        <f t="shared" si="2115"/>
        <v>4.2</v>
      </c>
      <c r="I9033" t="s">
        <v>14111</v>
      </c>
      <c r="J9033" t="s">
        <v>22</v>
      </c>
      <c r="K9033" t="s">
        <v>5765</v>
      </c>
      <c r="L9033" t="str">
        <f t="shared" si="2116"/>
        <v>Established</v>
      </c>
      <c r="N9033" s="2">
        <f t="shared" si="2117"/>
        <v>48</v>
      </c>
      <c r="O9033" t="s">
        <v>752</v>
      </c>
      <c r="P9033" t="s">
        <v>1308</v>
      </c>
      <c r="Q9033" t="s">
        <v>3369</v>
      </c>
      <c r="R9033" t="str">
        <f t="shared" si="2118"/>
        <v>Great</v>
      </c>
      <c r="S9033" t="str">
        <f t="shared" si="2119"/>
        <v>Great</v>
      </c>
      <c r="T9033" t="b">
        <f t="shared" si="2120"/>
        <v>1</v>
      </c>
      <c r="U9033" t="b">
        <f t="shared" si="2121"/>
        <v>1</v>
      </c>
      <c r="V9033" t="str">
        <f t="shared" si="2122"/>
        <v>Top Company</v>
      </c>
      <c r="W9033" t="str">
        <f t="shared" si="2123"/>
        <v>Don't Buy</v>
      </c>
      <c r="X9033" t="str">
        <f t="shared" si="2124"/>
        <v>Not Known</v>
      </c>
      <c r="Z9033" t="str">
        <f t="shared" si="2125"/>
        <v>None</v>
      </c>
      <c r="AB9033" t="str">
        <f t="shared" si="2126"/>
        <v>0</v>
      </c>
    </row>
    <row r="9034" spans="1:28" x14ac:dyDescent="0.3">
      <c r="A9034">
        <v>9032</v>
      </c>
      <c r="B9034" t="s">
        <v>14147</v>
      </c>
      <c r="C9034" t="str">
        <f t="shared" si="2113"/>
        <v>Long</v>
      </c>
      <c r="D9034">
        <v>4.2</v>
      </c>
      <c r="F9034" s="1">
        <f t="shared" si="2112"/>
        <v>4.2</v>
      </c>
      <c r="G9034" s="1">
        <f t="shared" si="2114"/>
        <v>4.2</v>
      </c>
      <c r="H9034">
        <f t="shared" si="2115"/>
        <v>4.2</v>
      </c>
      <c r="I9034" t="s">
        <v>14111</v>
      </c>
      <c r="J9034" t="s">
        <v>22</v>
      </c>
      <c r="K9034" t="s">
        <v>2163</v>
      </c>
      <c r="L9034" t="str">
        <f t="shared" si="2116"/>
        <v>Established</v>
      </c>
      <c r="N9034" s="2">
        <f t="shared" si="2117"/>
        <v>18</v>
      </c>
      <c r="O9034" t="s">
        <v>200</v>
      </c>
      <c r="P9034" t="s">
        <v>683</v>
      </c>
      <c r="Q9034" t="s">
        <v>362</v>
      </c>
      <c r="R9034" t="str">
        <f t="shared" si="2118"/>
        <v>Great</v>
      </c>
      <c r="S9034" t="str">
        <f t="shared" si="2119"/>
        <v>Great</v>
      </c>
      <c r="T9034" t="b">
        <f t="shared" si="2120"/>
        <v>1</v>
      </c>
      <c r="U9034" t="b">
        <f t="shared" si="2121"/>
        <v>1</v>
      </c>
      <c r="V9034" t="str">
        <f t="shared" si="2122"/>
        <v>Average Company</v>
      </c>
      <c r="W9034" t="str">
        <f t="shared" si="2123"/>
        <v>Don't Buy</v>
      </c>
      <c r="X9034" t="str">
        <f t="shared" si="2124"/>
        <v>Not Known</v>
      </c>
      <c r="Z9034" t="str">
        <f t="shared" si="2125"/>
        <v>None</v>
      </c>
      <c r="AB9034" t="str">
        <f t="shared" si="2126"/>
        <v>0</v>
      </c>
    </row>
    <row r="9035" spans="1:28" x14ac:dyDescent="0.3">
      <c r="A9035">
        <v>9033</v>
      </c>
      <c r="B9035" t="s">
        <v>14148</v>
      </c>
      <c r="C9035" t="str">
        <f t="shared" si="2113"/>
        <v>Long</v>
      </c>
      <c r="D9035">
        <v>3.9</v>
      </c>
      <c r="F9035" s="1">
        <f t="shared" si="2112"/>
        <v>3.9</v>
      </c>
      <c r="G9035" s="1">
        <f t="shared" si="2114"/>
        <v>3.9</v>
      </c>
      <c r="H9035">
        <f t="shared" si="2115"/>
        <v>3.9</v>
      </c>
      <c r="I9035" t="s">
        <v>14111</v>
      </c>
      <c r="J9035" t="s">
        <v>8097</v>
      </c>
      <c r="K9035" t="s">
        <v>84</v>
      </c>
      <c r="L9035" t="str">
        <f t="shared" si="2116"/>
        <v>Established</v>
      </c>
      <c r="N9035" s="2">
        <f t="shared" si="2117"/>
        <v>51</v>
      </c>
      <c r="O9035" t="s">
        <v>1308</v>
      </c>
      <c r="Q9035" t="s">
        <v>80</v>
      </c>
      <c r="R9035" t="str">
        <f t="shared" si="2118"/>
        <v>Average</v>
      </c>
      <c r="S9035" t="str">
        <f t="shared" si="2119"/>
        <v xml:space="preserve"> </v>
      </c>
      <c r="T9035" t="b">
        <f t="shared" si="2120"/>
        <v>0</v>
      </c>
      <c r="U9035" t="b">
        <f t="shared" si="2121"/>
        <v>1</v>
      </c>
      <c r="V9035" t="str">
        <f t="shared" si="2122"/>
        <v>Average Company</v>
      </c>
      <c r="W9035" t="str">
        <f t="shared" si="2123"/>
        <v>Don't Buy</v>
      </c>
      <c r="X9035" t="str">
        <f t="shared" si="2124"/>
        <v>Not Known</v>
      </c>
      <c r="Z9035" t="str">
        <f t="shared" si="2125"/>
        <v>None</v>
      </c>
      <c r="AB9035" t="str">
        <f t="shared" si="2126"/>
        <v>0</v>
      </c>
    </row>
    <row r="9036" spans="1:28" x14ac:dyDescent="0.3">
      <c r="A9036">
        <v>9034</v>
      </c>
      <c r="B9036" t="s">
        <v>14149</v>
      </c>
      <c r="C9036" t="str">
        <f t="shared" si="2113"/>
        <v>Long</v>
      </c>
      <c r="D9036">
        <v>3.4</v>
      </c>
      <c r="F9036" s="1">
        <f t="shared" si="2112"/>
        <v>3.4</v>
      </c>
      <c r="G9036" s="1">
        <f t="shared" si="2114"/>
        <v>3.4</v>
      </c>
      <c r="H9036">
        <f t="shared" si="2115"/>
        <v>3.4</v>
      </c>
      <c r="I9036" t="s">
        <v>14111</v>
      </c>
      <c r="J9036" t="s">
        <v>22</v>
      </c>
      <c r="K9036" t="s">
        <v>8869</v>
      </c>
      <c r="L9036" t="str">
        <f t="shared" si="2116"/>
        <v>Established</v>
      </c>
      <c r="N9036" s="2">
        <f t="shared" si="2117"/>
        <v>26</v>
      </c>
      <c r="O9036" t="s">
        <v>126</v>
      </c>
      <c r="P9036" t="s">
        <v>683</v>
      </c>
      <c r="Q9036" t="s">
        <v>8773</v>
      </c>
      <c r="R9036" t="str">
        <f t="shared" si="2118"/>
        <v>Average</v>
      </c>
      <c r="S9036" t="str">
        <f t="shared" si="2119"/>
        <v xml:space="preserve"> </v>
      </c>
      <c r="T9036" t="b">
        <f t="shared" si="2120"/>
        <v>0</v>
      </c>
      <c r="U9036" t="b">
        <f t="shared" si="2121"/>
        <v>0</v>
      </c>
      <c r="V9036" t="str">
        <f t="shared" si="2122"/>
        <v>Average Company</v>
      </c>
      <c r="W9036" t="str">
        <f t="shared" si="2123"/>
        <v>Don't Buy</v>
      </c>
      <c r="X9036" t="str">
        <f t="shared" si="2124"/>
        <v>Not Known</v>
      </c>
      <c r="Z9036" t="str">
        <f t="shared" si="2125"/>
        <v>None</v>
      </c>
      <c r="AB9036" t="str">
        <f t="shared" si="2126"/>
        <v>0</v>
      </c>
    </row>
    <row r="9037" spans="1:28" x14ac:dyDescent="0.3">
      <c r="A9037">
        <v>9035</v>
      </c>
      <c r="B9037" t="s">
        <v>14150</v>
      </c>
      <c r="C9037" t="str">
        <f t="shared" si="2113"/>
        <v>Long</v>
      </c>
      <c r="D9037">
        <v>3.8</v>
      </c>
      <c r="F9037" s="1">
        <f t="shared" si="2112"/>
        <v>3.8</v>
      </c>
      <c r="G9037" s="1">
        <f t="shared" si="2114"/>
        <v>3.8</v>
      </c>
      <c r="H9037">
        <f t="shared" si="2115"/>
        <v>3.8</v>
      </c>
      <c r="I9037" t="s">
        <v>14111</v>
      </c>
      <c r="J9037" t="s">
        <v>14151</v>
      </c>
      <c r="K9037" t="s">
        <v>24</v>
      </c>
      <c r="L9037" t="str">
        <f t="shared" si="2116"/>
        <v>Established</v>
      </c>
      <c r="N9037" s="2">
        <f t="shared" si="2117"/>
        <v>20</v>
      </c>
      <c r="O9037" t="s">
        <v>683</v>
      </c>
      <c r="Q9037" t="s">
        <v>1957</v>
      </c>
      <c r="R9037" t="str">
        <f t="shared" si="2118"/>
        <v>Average</v>
      </c>
      <c r="S9037" t="str">
        <f t="shared" si="2119"/>
        <v xml:space="preserve"> </v>
      </c>
      <c r="T9037" t="b">
        <f t="shared" si="2120"/>
        <v>0</v>
      </c>
      <c r="U9037" t="b">
        <f t="shared" si="2121"/>
        <v>1</v>
      </c>
      <c r="V9037" t="str">
        <f t="shared" si="2122"/>
        <v>Average Company</v>
      </c>
      <c r="W9037" t="str">
        <f t="shared" si="2123"/>
        <v>Don't Buy</v>
      </c>
      <c r="X9037" t="str">
        <f t="shared" si="2124"/>
        <v>Not Known</v>
      </c>
      <c r="Z9037" t="str">
        <f t="shared" si="2125"/>
        <v>None</v>
      </c>
      <c r="AB9037" t="str">
        <f t="shared" si="2126"/>
        <v>0</v>
      </c>
    </row>
    <row r="9038" spans="1:28" x14ac:dyDescent="0.3">
      <c r="A9038">
        <v>9036</v>
      </c>
      <c r="B9038" t="s">
        <v>14152</v>
      </c>
      <c r="C9038" t="str">
        <f t="shared" si="2113"/>
        <v>Long</v>
      </c>
      <c r="D9038">
        <v>3.6</v>
      </c>
      <c r="F9038" s="1">
        <f t="shared" si="2112"/>
        <v>3.6</v>
      </c>
      <c r="G9038" s="1">
        <f t="shared" si="2114"/>
        <v>3.6</v>
      </c>
      <c r="H9038">
        <f t="shared" si="2115"/>
        <v>3.6</v>
      </c>
      <c r="I9038" t="s">
        <v>14111</v>
      </c>
      <c r="J9038" t="s">
        <v>14153</v>
      </c>
      <c r="K9038" t="s">
        <v>711</v>
      </c>
      <c r="L9038" t="str">
        <f t="shared" si="2116"/>
        <v>Established</v>
      </c>
      <c r="N9038" s="2">
        <f t="shared" si="2117"/>
        <v>20</v>
      </c>
      <c r="O9038" t="s">
        <v>683</v>
      </c>
      <c r="Q9038" t="s">
        <v>295</v>
      </c>
      <c r="R9038" t="str">
        <f t="shared" si="2118"/>
        <v>Average</v>
      </c>
      <c r="S9038" t="str">
        <f t="shared" si="2119"/>
        <v xml:space="preserve"> </v>
      </c>
      <c r="T9038" t="b">
        <f t="shared" si="2120"/>
        <v>0</v>
      </c>
      <c r="U9038" t="b">
        <f t="shared" si="2121"/>
        <v>1</v>
      </c>
      <c r="V9038" t="str">
        <f t="shared" si="2122"/>
        <v>Average Company</v>
      </c>
      <c r="W9038" t="str">
        <f t="shared" si="2123"/>
        <v>Don't Buy</v>
      </c>
      <c r="X9038" t="str">
        <f t="shared" si="2124"/>
        <v>Not Known</v>
      </c>
      <c r="Z9038" t="str">
        <f t="shared" si="2125"/>
        <v>None</v>
      </c>
      <c r="AB9038" t="str">
        <f t="shared" si="2126"/>
        <v>0</v>
      </c>
    </row>
    <row r="9039" spans="1:28" x14ac:dyDescent="0.3">
      <c r="A9039">
        <v>9037</v>
      </c>
      <c r="B9039" t="s">
        <v>14154</v>
      </c>
      <c r="C9039" t="str">
        <f t="shared" si="2113"/>
        <v>Long</v>
      </c>
      <c r="D9039">
        <v>3.9</v>
      </c>
      <c r="F9039" s="1">
        <f t="shared" si="2112"/>
        <v>3.9</v>
      </c>
      <c r="G9039" s="1">
        <f t="shared" si="2114"/>
        <v>3.9</v>
      </c>
      <c r="H9039">
        <f t="shared" si="2115"/>
        <v>3.9</v>
      </c>
      <c r="I9039" t="s">
        <v>14111</v>
      </c>
      <c r="J9039" t="s">
        <v>22</v>
      </c>
      <c r="K9039" t="s">
        <v>5674</v>
      </c>
      <c r="L9039" t="str">
        <f t="shared" si="2116"/>
        <v>Established</v>
      </c>
      <c r="N9039" s="2">
        <f t="shared" si="2117"/>
        <v>18</v>
      </c>
      <c r="O9039" t="s">
        <v>200</v>
      </c>
      <c r="P9039" t="s">
        <v>1261</v>
      </c>
      <c r="Q9039" t="s">
        <v>315</v>
      </c>
      <c r="R9039" t="str">
        <f t="shared" si="2118"/>
        <v>Average</v>
      </c>
      <c r="S9039" t="str">
        <f t="shared" si="2119"/>
        <v xml:space="preserve"> </v>
      </c>
      <c r="T9039" t="b">
        <f t="shared" si="2120"/>
        <v>0</v>
      </c>
      <c r="U9039" t="b">
        <f t="shared" si="2121"/>
        <v>1</v>
      </c>
      <c r="V9039" t="str">
        <f t="shared" si="2122"/>
        <v>Average Company</v>
      </c>
      <c r="W9039" t="str">
        <f t="shared" si="2123"/>
        <v>Don't Buy</v>
      </c>
      <c r="X9039" t="str">
        <f t="shared" si="2124"/>
        <v>Not Known</v>
      </c>
      <c r="Z9039" t="str">
        <f t="shared" si="2125"/>
        <v>None</v>
      </c>
      <c r="AB9039" t="str">
        <f t="shared" si="2126"/>
        <v>0</v>
      </c>
    </row>
    <row r="9040" spans="1:28" x14ac:dyDescent="0.3">
      <c r="A9040">
        <v>9038</v>
      </c>
      <c r="B9040" t="s">
        <v>14155</v>
      </c>
      <c r="C9040" t="str">
        <f t="shared" si="2113"/>
        <v>Long</v>
      </c>
      <c r="D9040">
        <v>3.9</v>
      </c>
      <c r="F9040" s="1">
        <f t="shared" si="2112"/>
        <v>3.9</v>
      </c>
      <c r="G9040" s="1">
        <f t="shared" si="2114"/>
        <v>3.9</v>
      </c>
      <c r="H9040">
        <f t="shared" si="2115"/>
        <v>3.9</v>
      </c>
      <c r="I9040" t="s">
        <v>14111</v>
      </c>
      <c r="J9040" t="s">
        <v>22</v>
      </c>
      <c r="K9040" t="s">
        <v>3053</v>
      </c>
      <c r="L9040" t="str">
        <f t="shared" si="2116"/>
        <v>Established</v>
      </c>
      <c r="N9040" s="2">
        <f t="shared" si="2117"/>
        <v>26</v>
      </c>
      <c r="O9040" t="s">
        <v>126</v>
      </c>
      <c r="P9040" t="s">
        <v>1261</v>
      </c>
      <c r="Q9040" t="s">
        <v>533</v>
      </c>
      <c r="R9040" t="str">
        <f t="shared" si="2118"/>
        <v>Average</v>
      </c>
      <c r="S9040" t="str">
        <f t="shared" si="2119"/>
        <v xml:space="preserve"> </v>
      </c>
      <c r="T9040" t="b">
        <f t="shared" si="2120"/>
        <v>0</v>
      </c>
      <c r="U9040" t="b">
        <f t="shared" si="2121"/>
        <v>1</v>
      </c>
      <c r="V9040" t="str">
        <f t="shared" si="2122"/>
        <v>Average Company</v>
      </c>
      <c r="W9040" t="str">
        <f t="shared" si="2123"/>
        <v>Don't Buy</v>
      </c>
      <c r="X9040" t="str">
        <f t="shared" si="2124"/>
        <v>Not Known</v>
      </c>
      <c r="Z9040" t="str">
        <f t="shared" si="2125"/>
        <v>None</v>
      </c>
      <c r="AB9040" t="str">
        <f t="shared" si="2126"/>
        <v>0</v>
      </c>
    </row>
    <row r="9041" spans="1:28" x14ac:dyDescent="0.3">
      <c r="A9041">
        <v>9039</v>
      </c>
      <c r="B9041" t="s">
        <v>14156</v>
      </c>
      <c r="C9041" t="str">
        <f t="shared" si="2113"/>
        <v>Long</v>
      </c>
      <c r="D9041">
        <v>4.0999999999999996</v>
      </c>
      <c r="F9041" s="1">
        <f t="shared" si="2112"/>
        <v>4.5999999999999996</v>
      </c>
      <c r="G9041" s="1">
        <f t="shared" si="2114"/>
        <v>4.5999999999999996</v>
      </c>
      <c r="H9041">
        <f t="shared" si="2115"/>
        <v>4.1999999999999993</v>
      </c>
      <c r="I9041" t="s">
        <v>14111</v>
      </c>
      <c r="J9041" t="s">
        <v>22</v>
      </c>
      <c r="K9041" t="s">
        <v>7928</v>
      </c>
      <c r="L9041" t="str">
        <f t="shared" si="2116"/>
        <v>Startup</v>
      </c>
      <c r="N9041" s="2">
        <f t="shared" si="2117"/>
        <v>8</v>
      </c>
      <c r="O9041" t="s">
        <v>583</v>
      </c>
      <c r="P9041" t="s">
        <v>683</v>
      </c>
      <c r="Q9041" t="s">
        <v>44</v>
      </c>
      <c r="R9041" t="str">
        <f t="shared" si="2118"/>
        <v>Great</v>
      </c>
      <c r="S9041" t="str">
        <f t="shared" si="2119"/>
        <v>Great</v>
      </c>
      <c r="T9041" t="b">
        <f t="shared" si="2120"/>
        <v>0</v>
      </c>
      <c r="U9041" t="b">
        <f t="shared" si="2121"/>
        <v>1</v>
      </c>
      <c r="V9041" t="str">
        <f t="shared" si="2122"/>
        <v>Average Company</v>
      </c>
      <c r="W9041" t="str">
        <f t="shared" si="2123"/>
        <v>Don't Buy</v>
      </c>
      <c r="X9041" t="str">
        <f t="shared" si="2124"/>
        <v>Not Known</v>
      </c>
      <c r="Z9041" t="str">
        <f t="shared" si="2125"/>
        <v>Silicon Valley Startups</v>
      </c>
      <c r="AB9041" t="str">
        <f t="shared" si="2126"/>
        <v>0</v>
      </c>
    </row>
    <row r="9042" spans="1:28" x14ac:dyDescent="0.3">
      <c r="A9042">
        <v>9040</v>
      </c>
      <c r="B9042" t="s">
        <v>14157</v>
      </c>
      <c r="C9042" t="str">
        <f t="shared" si="2113"/>
        <v>Long</v>
      </c>
      <c r="D9042">
        <v>3.6</v>
      </c>
      <c r="F9042" s="1">
        <f t="shared" si="2112"/>
        <v>3.6</v>
      </c>
      <c r="G9042" s="1">
        <f t="shared" si="2114"/>
        <v>3.6</v>
      </c>
      <c r="H9042">
        <f t="shared" si="2115"/>
        <v>3.6</v>
      </c>
      <c r="I9042" t="s">
        <v>14111</v>
      </c>
      <c r="J9042" t="s">
        <v>4624</v>
      </c>
      <c r="K9042" t="s">
        <v>84</v>
      </c>
      <c r="L9042" t="str">
        <f t="shared" si="2116"/>
        <v>Established</v>
      </c>
      <c r="N9042" s="2">
        <f t="shared" si="2117"/>
        <v>51</v>
      </c>
      <c r="O9042" t="s">
        <v>1308</v>
      </c>
      <c r="Q9042" t="s">
        <v>295</v>
      </c>
      <c r="R9042" t="str">
        <f t="shared" si="2118"/>
        <v>Average</v>
      </c>
      <c r="S9042" t="str">
        <f t="shared" si="2119"/>
        <v xml:space="preserve"> </v>
      </c>
      <c r="T9042" t="b">
        <f t="shared" si="2120"/>
        <v>0</v>
      </c>
      <c r="U9042" t="b">
        <f t="shared" si="2121"/>
        <v>1</v>
      </c>
      <c r="V9042" t="str">
        <f t="shared" si="2122"/>
        <v>Average Company</v>
      </c>
      <c r="W9042" t="str">
        <f t="shared" si="2123"/>
        <v>Don't Buy</v>
      </c>
      <c r="X9042" t="str">
        <f t="shared" si="2124"/>
        <v>Not Known</v>
      </c>
      <c r="Z9042" t="str">
        <f t="shared" si="2125"/>
        <v>None</v>
      </c>
      <c r="AB9042" t="str">
        <f t="shared" si="2126"/>
        <v>0</v>
      </c>
    </row>
    <row r="9043" spans="1:28" x14ac:dyDescent="0.3">
      <c r="A9043">
        <v>9041</v>
      </c>
      <c r="B9043" t="s">
        <v>14158</v>
      </c>
      <c r="C9043" t="str">
        <f t="shared" si="2113"/>
        <v>Short</v>
      </c>
      <c r="D9043">
        <v>4.3</v>
      </c>
      <c r="F9043" s="1">
        <f t="shared" si="2112"/>
        <v>4.3</v>
      </c>
      <c r="G9043" s="1">
        <f t="shared" si="2114"/>
        <v>4.3</v>
      </c>
      <c r="H9043">
        <f t="shared" si="2115"/>
        <v>4.3</v>
      </c>
      <c r="I9043" t="s">
        <v>14111</v>
      </c>
      <c r="J9043" t="s">
        <v>10</v>
      </c>
      <c r="K9043" t="s">
        <v>13048</v>
      </c>
      <c r="L9043" t="str">
        <f t="shared" si="2116"/>
        <v>Established</v>
      </c>
      <c r="N9043" s="2">
        <f t="shared" si="2117"/>
        <v>24</v>
      </c>
      <c r="O9043" t="s">
        <v>185</v>
      </c>
      <c r="P9043" t="s">
        <v>181</v>
      </c>
      <c r="Q9043" t="s">
        <v>284</v>
      </c>
      <c r="R9043" t="str">
        <f t="shared" si="2118"/>
        <v>Great</v>
      </c>
      <c r="S9043" t="str">
        <f t="shared" si="2119"/>
        <v>Great</v>
      </c>
      <c r="T9043" t="b">
        <f t="shared" si="2120"/>
        <v>1</v>
      </c>
      <c r="U9043" t="b">
        <f t="shared" si="2121"/>
        <v>1</v>
      </c>
      <c r="V9043" t="str">
        <f t="shared" si="2122"/>
        <v>Top Company</v>
      </c>
      <c r="W9043" t="str">
        <f t="shared" si="2123"/>
        <v>Don't Buy</v>
      </c>
      <c r="X9043" t="str">
        <f t="shared" si="2124"/>
        <v>Not Known</v>
      </c>
      <c r="Z9043" t="str">
        <f t="shared" si="2125"/>
        <v>None</v>
      </c>
      <c r="AB9043" t="str">
        <f t="shared" si="2126"/>
        <v>0</v>
      </c>
    </row>
    <row r="9044" spans="1:28" x14ac:dyDescent="0.3">
      <c r="A9044">
        <v>9042</v>
      </c>
      <c r="B9044" t="s">
        <v>14159</v>
      </c>
      <c r="C9044" t="str">
        <f t="shared" si="2113"/>
        <v>Long</v>
      </c>
      <c r="D9044">
        <v>4</v>
      </c>
      <c r="F9044" s="1">
        <f t="shared" si="2112"/>
        <v>4</v>
      </c>
      <c r="G9044" s="1">
        <f t="shared" si="2114"/>
        <v>4</v>
      </c>
      <c r="H9044">
        <f t="shared" si="2115"/>
        <v>4</v>
      </c>
      <c r="I9044" t="s">
        <v>14111</v>
      </c>
      <c r="J9044" t="s">
        <v>14160</v>
      </c>
      <c r="K9044" t="s">
        <v>522</v>
      </c>
      <c r="L9044" t="str">
        <f t="shared" si="2116"/>
        <v>Established</v>
      </c>
      <c r="N9044" s="2">
        <f t="shared" si="2117"/>
        <v>11</v>
      </c>
      <c r="O9044" t="s">
        <v>1261</v>
      </c>
      <c r="Q9044" t="s">
        <v>429</v>
      </c>
      <c r="R9044" t="str">
        <f t="shared" si="2118"/>
        <v>Average</v>
      </c>
      <c r="S9044" t="str">
        <f t="shared" si="2119"/>
        <v xml:space="preserve"> </v>
      </c>
      <c r="T9044" t="b">
        <f t="shared" si="2120"/>
        <v>0</v>
      </c>
      <c r="U9044" t="b">
        <f t="shared" si="2121"/>
        <v>1</v>
      </c>
      <c r="V9044" t="str">
        <f t="shared" si="2122"/>
        <v>Average Company</v>
      </c>
      <c r="W9044" t="str">
        <f t="shared" si="2123"/>
        <v>Don't Buy</v>
      </c>
      <c r="X9044" t="str">
        <f t="shared" si="2124"/>
        <v>Not Known</v>
      </c>
      <c r="Z9044" t="str">
        <f t="shared" si="2125"/>
        <v>None</v>
      </c>
      <c r="AB9044" t="str">
        <f t="shared" si="2126"/>
        <v>0</v>
      </c>
    </row>
    <row r="9045" spans="1:28" x14ac:dyDescent="0.3">
      <c r="A9045">
        <v>9043</v>
      </c>
      <c r="B9045" t="s">
        <v>14161</v>
      </c>
      <c r="C9045" t="str">
        <f t="shared" si="2113"/>
        <v>Long</v>
      </c>
      <c r="D9045">
        <v>4.5</v>
      </c>
      <c r="F9045" s="1" t="e">
        <f t="shared" ref="F9045:F9108" si="2127">IF(N9045&lt;10,IF(D9045+0.5&gt;5,5,D9045+0.5),D9045)</f>
        <v>#VALUE!</v>
      </c>
      <c r="G9045" s="1" t="e">
        <f t="shared" si="2114"/>
        <v>#VALUE!</v>
      </c>
      <c r="H9045" t="e">
        <f t="shared" si="2115"/>
        <v>#VALUE!</v>
      </c>
      <c r="I9045" t="s">
        <v>14111</v>
      </c>
      <c r="J9045" t="s">
        <v>10848</v>
      </c>
      <c r="K9045" t="s">
        <v>683</v>
      </c>
      <c r="L9045" t="e">
        <f t="shared" si="2116"/>
        <v>#VALUE!</v>
      </c>
      <c r="N9045" s="2" t="e">
        <f t="shared" si="2117"/>
        <v>#VALUE!</v>
      </c>
      <c r="Q9045" t="s">
        <v>2154</v>
      </c>
      <c r="R9045" t="str">
        <f t="shared" si="2118"/>
        <v>Great</v>
      </c>
      <c r="S9045" t="str">
        <f t="shared" si="2119"/>
        <v>Great</v>
      </c>
      <c r="T9045" t="e">
        <f t="shared" si="2120"/>
        <v>#VALUE!</v>
      </c>
      <c r="U9045" t="e">
        <f t="shared" si="2121"/>
        <v>#VALUE!</v>
      </c>
      <c r="V9045" t="e">
        <f t="shared" si="2122"/>
        <v>#VALUE!</v>
      </c>
      <c r="W9045" t="str">
        <f t="shared" si="2123"/>
        <v>Don't Buy</v>
      </c>
      <c r="X9045" t="str">
        <f t="shared" si="2124"/>
        <v>Not Known</v>
      </c>
      <c r="Z9045" t="e">
        <f t="shared" si="2125"/>
        <v>#VALUE!</v>
      </c>
      <c r="AB9045" t="str">
        <f t="shared" si="2126"/>
        <v>0</v>
      </c>
    </row>
    <row r="9046" spans="1:28" x14ac:dyDescent="0.3">
      <c r="A9046">
        <v>9044</v>
      </c>
      <c r="B9046" t="s">
        <v>14162</v>
      </c>
      <c r="C9046" t="str">
        <f t="shared" si="2113"/>
        <v>Long</v>
      </c>
      <c r="D9046">
        <v>4.3</v>
      </c>
      <c r="F9046" s="1">
        <f t="shared" si="2127"/>
        <v>4.8</v>
      </c>
      <c r="G9046" s="1">
        <f t="shared" si="2114"/>
        <v>4.8</v>
      </c>
      <c r="H9046">
        <f t="shared" si="2115"/>
        <v>4.3999999999999995</v>
      </c>
      <c r="I9046" t="s">
        <v>14111</v>
      </c>
      <c r="J9046" t="s">
        <v>22</v>
      </c>
      <c r="K9046" t="s">
        <v>14163</v>
      </c>
      <c r="L9046" t="str">
        <f t="shared" si="2116"/>
        <v>Startup</v>
      </c>
      <c r="N9046" s="2">
        <f t="shared" si="2117"/>
        <v>9</v>
      </c>
      <c r="O9046" t="s">
        <v>331</v>
      </c>
      <c r="P9046" t="s">
        <v>691</v>
      </c>
      <c r="Q9046" t="s">
        <v>19</v>
      </c>
      <c r="R9046" t="str">
        <f t="shared" si="2118"/>
        <v>Great</v>
      </c>
      <c r="S9046" t="str">
        <f t="shared" si="2119"/>
        <v>Great</v>
      </c>
      <c r="T9046" t="b">
        <f t="shared" si="2120"/>
        <v>0</v>
      </c>
      <c r="U9046" t="b">
        <f t="shared" si="2121"/>
        <v>1</v>
      </c>
      <c r="V9046" t="str">
        <f t="shared" si="2122"/>
        <v>Average Company</v>
      </c>
      <c r="W9046" t="str">
        <f t="shared" si="2123"/>
        <v>Don't Buy</v>
      </c>
      <c r="X9046" t="str">
        <f t="shared" si="2124"/>
        <v>Not Known</v>
      </c>
      <c r="Z9046" t="str">
        <f t="shared" si="2125"/>
        <v>None</v>
      </c>
      <c r="AB9046" t="str">
        <f t="shared" si="2126"/>
        <v>1Million</v>
      </c>
    </row>
    <row r="9047" spans="1:28" x14ac:dyDescent="0.3">
      <c r="A9047">
        <v>9045</v>
      </c>
      <c r="B9047" t="s">
        <v>14164</v>
      </c>
      <c r="C9047" t="str">
        <f t="shared" si="2113"/>
        <v>Short</v>
      </c>
      <c r="D9047">
        <v>3.7</v>
      </c>
      <c r="F9047" s="1">
        <f t="shared" si="2127"/>
        <v>3.7</v>
      </c>
      <c r="G9047" s="1">
        <f t="shared" si="2114"/>
        <v>3.7</v>
      </c>
      <c r="H9047">
        <f t="shared" si="2115"/>
        <v>3.7</v>
      </c>
      <c r="I9047" t="s">
        <v>14111</v>
      </c>
      <c r="J9047" t="s">
        <v>22</v>
      </c>
      <c r="K9047" t="s">
        <v>14165</v>
      </c>
      <c r="L9047" t="str">
        <f t="shared" si="2116"/>
        <v>Established</v>
      </c>
      <c r="N9047" s="2">
        <f t="shared" si="2117"/>
        <v>27</v>
      </c>
      <c r="O9047" t="s">
        <v>109</v>
      </c>
      <c r="P9047" t="s">
        <v>683</v>
      </c>
      <c r="Q9047" t="s">
        <v>186</v>
      </c>
      <c r="R9047" t="str">
        <f t="shared" si="2118"/>
        <v>Average</v>
      </c>
      <c r="S9047" t="str">
        <f t="shared" si="2119"/>
        <v xml:space="preserve"> </v>
      </c>
      <c r="T9047" t="b">
        <f t="shared" si="2120"/>
        <v>0</v>
      </c>
      <c r="U9047" t="b">
        <f t="shared" si="2121"/>
        <v>1</v>
      </c>
      <c r="V9047" t="str">
        <f t="shared" si="2122"/>
        <v>Average Company</v>
      </c>
      <c r="W9047" t="str">
        <f t="shared" si="2123"/>
        <v>Don't Buy</v>
      </c>
      <c r="X9047" t="str">
        <f t="shared" si="2124"/>
        <v>Not Known</v>
      </c>
      <c r="Z9047" t="str">
        <f t="shared" si="2125"/>
        <v>None</v>
      </c>
      <c r="AB9047" t="str">
        <f t="shared" si="2126"/>
        <v>0</v>
      </c>
    </row>
    <row r="9048" spans="1:28" x14ac:dyDescent="0.3">
      <c r="A9048">
        <v>9046</v>
      </c>
      <c r="B9048" t="s">
        <v>14166</v>
      </c>
      <c r="C9048" t="str">
        <f t="shared" si="2113"/>
        <v>Long</v>
      </c>
      <c r="D9048">
        <v>4.2</v>
      </c>
      <c r="F9048" s="1">
        <f t="shared" si="2127"/>
        <v>4.2</v>
      </c>
      <c r="G9048" s="1">
        <f t="shared" si="2114"/>
        <v>4.2</v>
      </c>
      <c r="H9048">
        <f t="shared" si="2115"/>
        <v>4.2</v>
      </c>
      <c r="I9048" t="s">
        <v>14111</v>
      </c>
      <c r="J9048" t="s">
        <v>22</v>
      </c>
      <c r="K9048" t="s">
        <v>4306</v>
      </c>
      <c r="L9048" t="str">
        <f t="shared" si="2116"/>
        <v>Established</v>
      </c>
      <c r="N9048" s="2">
        <f t="shared" si="2117"/>
        <v>29</v>
      </c>
      <c r="O9048" t="s">
        <v>62</v>
      </c>
      <c r="P9048" t="s">
        <v>147</v>
      </c>
      <c r="Q9048" t="s">
        <v>429</v>
      </c>
      <c r="R9048" t="str">
        <f t="shared" si="2118"/>
        <v>Great</v>
      </c>
      <c r="S9048" t="str">
        <f t="shared" si="2119"/>
        <v>Great</v>
      </c>
      <c r="T9048" t="b">
        <f t="shared" si="2120"/>
        <v>1</v>
      </c>
      <c r="U9048" t="b">
        <f t="shared" si="2121"/>
        <v>1</v>
      </c>
      <c r="V9048" t="str">
        <f t="shared" si="2122"/>
        <v>Top Company</v>
      </c>
      <c r="W9048" t="str">
        <f t="shared" si="2123"/>
        <v>Buy</v>
      </c>
      <c r="X9048" t="str">
        <f t="shared" si="2124"/>
        <v>Not Known</v>
      </c>
      <c r="Z9048" t="str">
        <f t="shared" si="2125"/>
        <v>None</v>
      </c>
      <c r="AB9048" t="str">
        <f t="shared" si="2126"/>
        <v>0</v>
      </c>
    </row>
    <row r="9049" spans="1:28" x14ac:dyDescent="0.3">
      <c r="A9049">
        <v>9047</v>
      </c>
      <c r="B9049" t="s">
        <v>14167</v>
      </c>
      <c r="C9049" t="str">
        <f t="shared" si="2113"/>
        <v>Short</v>
      </c>
      <c r="D9049">
        <v>4</v>
      </c>
      <c r="F9049" s="1">
        <f t="shared" si="2127"/>
        <v>4</v>
      </c>
      <c r="G9049" s="1">
        <f t="shared" si="2114"/>
        <v>4</v>
      </c>
      <c r="H9049">
        <f t="shared" si="2115"/>
        <v>4</v>
      </c>
      <c r="I9049" t="s">
        <v>14111</v>
      </c>
      <c r="J9049" t="s">
        <v>22</v>
      </c>
      <c r="K9049" t="s">
        <v>14168</v>
      </c>
      <c r="L9049" t="str">
        <f t="shared" si="2116"/>
        <v>Established</v>
      </c>
      <c r="N9049" s="2">
        <f t="shared" si="2117"/>
        <v>57</v>
      </c>
      <c r="O9049" t="s">
        <v>1796</v>
      </c>
      <c r="P9049" t="s">
        <v>1308</v>
      </c>
      <c r="Q9049" t="s">
        <v>80</v>
      </c>
      <c r="R9049" t="str">
        <f t="shared" si="2118"/>
        <v>Average</v>
      </c>
      <c r="S9049" t="str">
        <f t="shared" si="2119"/>
        <v xml:space="preserve"> </v>
      </c>
      <c r="T9049" t="b">
        <f t="shared" si="2120"/>
        <v>0</v>
      </c>
      <c r="U9049" t="b">
        <f t="shared" si="2121"/>
        <v>1</v>
      </c>
      <c r="V9049" t="str">
        <f t="shared" si="2122"/>
        <v>Average Company</v>
      </c>
      <c r="W9049" t="str">
        <f t="shared" si="2123"/>
        <v>Don't Buy</v>
      </c>
      <c r="X9049" t="str">
        <f t="shared" si="2124"/>
        <v>Not Known</v>
      </c>
      <c r="Z9049" t="str">
        <f t="shared" si="2125"/>
        <v>None</v>
      </c>
      <c r="AB9049" t="str">
        <f t="shared" si="2126"/>
        <v>0</v>
      </c>
    </row>
    <row r="9050" spans="1:28" x14ac:dyDescent="0.3">
      <c r="A9050">
        <v>9048</v>
      </c>
      <c r="B9050" t="s">
        <v>14169</v>
      </c>
      <c r="C9050" t="str">
        <f t="shared" si="2113"/>
        <v>Long</v>
      </c>
      <c r="D9050">
        <v>3.1</v>
      </c>
      <c r="F9050" s="1">
        <f t="shared" si="2127"/>
        <v>3.1</v>
      </c>
      <c r="G9050" s="1">
        <f t="shared" si="2114"/>
        <v>3.1</v>
      </c>
      <c r="H9050">
        <f t="shared" si="2115"/>
        <v>3.1</v>
      </c>
      <c r="I9050" t="s">
        <v>14111</v>
      </c>
      <c r="J9050" t="s">
        <v>22</v>
      </c>
      <c r="K9050" t="s">
        <v>8722</v>
      </c>
      <c r="L9050" t="str">
        <f t="shared" si="2116"/>
        <v>Established</v>
      </c>
      <c r="N9050" s="2">
        <f t="shared" si="2117"/>
        <v>39</v>
      </c>
      <c r="O9050" t="s">
        <v>74</v>
      </c>
      <c r="P9050" t="s">
        <v>691</v>
      </c>
      <c r="Q9050" t="s">
        <v>424</v>
      </c>
      <c r="R9050" t="str">
        <f t="shared" si="2118"/>
        <v>Average</v>
      </c>
      <c r="S9050" t="str">
        <f t="shared" si="2119"/>
        <v xml:space="preserve"> </v>
      </c>
      <c r="T9050" t="b">
        <f t="shared" si="2120"/>
        <v>0</v>
      </c>
      <c r="U9050" t="b">
        <f t="shared" si="2121"/>
        <v>0</v>
      </c>
      <c r="V9050" t="str">
        <f t="shared" si="2122"/>
        <v>Average Company</v>
      </c>
      <c r="W9050" t="str">
        <f t="shared" si="2123"/>
        <v>Don't Buy</v>
      </c>
      <c r="X9050" t="str">
        <f t="shared" si="2124"/>
        <v>Not Known</v>
      </c>
      <c r="Z9050" t="str">
        <f t="shared" si="2125"/>
        <v>None</v>
      </c>
      <c r="AB9050" t="str">
        <f t="shared" si="2126"/>
        <v>0</v>
      </c>
    </row>
    <row r="9051" spans="1:28" x14ac:dyDescent="0.3">
      <c r="A9051">
        <v>9049</v>
      </c>
      <c r="B9051" t="s">
        <v>14170</v>
      </c>
      <c r="C9051" t="str">
        <f t="shared" si="2113"/>
        <v>Long</v>
      </c>
      <c r="D9051">
        <v>3.8</v>
      </c>
      <c r="F9051" s="1">
        <f t="shared" si="2127"/>
        <v>3.8</v>
      </c>
      <c r="G9051" s="1">
        <f t="shared" si="2114"/>
        <v>3.8</v>
      </c>
      <c r="H9051">
        <f t="shared" si="2115"/>
        <v>3.8</v>
      </c>
      <c r="I9051" t="s">
        <v>14111</v>
      </c>
      <c r="J9051" t="s">
        <v>22</v>
      </c>
      <c r="K9051" t="s">
        <v>8150</v>
      </c>
      <c r="L9051" t="str">
        <f t="shared" si="2116"/>
        <v>Established</v>
      </c>
      <c r="N9051" s="2">
        <f t="shared" si="2117"/>
        <v>11</v>
      </c>
      <c r="O9051" t="s">
        <v>146</v>
      </c>
      <c r="P9051" t="s">
        <v>147</v>
      </c>
      <c r="Q9051" t="s">
        <v>186</v>
      </c>
      <c r="R9051" t="str">
        <f t="shared" si="2118"/>
        <v>Average</v>
      </c>
      <c r="S9051" t="str">
        <f t="shared" si="2119"/>
        <v xml:space="preserve"> </v>
      </c>
      <c r="T9051" t="b">
        <f t="shared" si="2120"/>
        <v>0</v>
      </c>
      <c r="U9051" t="b">
        <f t="shared" si="2121"/>
        <v>1</v>
      </c>
      <c r="V9051" t="str">
        <f t="shared" si="2122"/>
        <v>Average Company</v>
      </c>
      <c r="W9051" t="str">
        <f t="shared" si="2123"/>
        <v>Don't Buy</v>
      </c>
      <c r="X9051" t="str">
        <f t="shared" si="2124"/>
        <v>Not Known</v>
      </c>
      <c r="Z9051" t="str">
        <f t="shared" si="2125"/>
        <v>None</v>
      </c>
      <c r="AB9051" t="str">
        <f t="shared" si="2126"/>
        <v>0</v>
      </c>
    </row>
    <row r="9052" spans="1:28" x14ac:dyDescent="0.3">
      <c r="A9052">
        <v>9050</v>
      </c>
      <c r="B9052" t="s">
        <v>14171</v>
      </c>
      <c r="C9052" t="str">
        <f t="shared" si="2113"/>
        <v>Long</v>
      </c>
      <c r="D9052">
        <v>4.2</v>
      </c>
      <c r="F9052" s="1">
        <f t="shared" si="2127"/>
        <v>4.2</v>
      </c>
      <c r="G9052" s="1">
        <f t="shared" si="2114"/>
        <v>4.2</v>
      </c>
      <c r="H9052">
        <f t="shared" si="2115"/>
        <v>4.2</v>
      </c>
      <c r="I9052" t="s">
        <v>14111</v>
      </c>
      <c r="J9052" t="s">
        <v>22</v>
      </c>
      <c r="K9052" t="s">
        <v>9654</v>
      </c>
      <c r="L9052" t="str">
        <f t="shared" si="2116"/>
        <v>Established</v>
      </c>
      <c r="N9052" s="2">
        <f t="shared" si="2117"/>
        <v>47</v>
      </c>
      <c r="O9052" t="s">
        <v>258</v>
      </c>
      <c r="P9052" t="s">
        <v>147</v>
      </c>
      <c r="Q9052" t="s">
        <v>186</v>
      </c>
      <c r="R9052" t="str">
        <f t="shared" si="2118"/>
        <v>Great</v>
      </c>
      <c r="S9052" t="str">
        <f t="shared" si="2119"/>
        <v>Great</v>
      </c>
      <c r="T9052" t="b">
        <f t="shared" si="2120"/>
        <v>1</v>
      </c>
      <c r="U9052" t="b">
        <f t="shared" si="2121"/>
        <v>1</v>
      </c>
      <c r="V9052" t="str">
        <f t="shared" si="2122"/>
        <v>Top Company</v>
      </c>
      <c r="W9052" t="str">
        <f t="shared" si="2123"/>
        <v>Don't Buy</v>
      </c>
      <c r="X9052" t="str">
        <f t="shared" si="2124"/>
        <v>Not Known</v>
      </c>
      <c r="Z9052" t="str">
        <f t="shared" si="2125"/>
        <v>None</v>
      </c>
      <c r="AB9052" t="str">
        <f t="shared" si="2126"/>
        <v>0</v>
      </c>
    </row>
    <row r="9053" spans="1:28" x14ac:dyDescent="0.3">
      <c r="A9053">
        <v>9051</v>
      </c>
      <c r="B9053" t="s">
        <v>14172</v>
      </c>
      <c r="C9053" t="str">
        <f t="shared" si="2113"/>
        <v>Long</v>
      </c>
      <c r="D9053">
        <v>3.9</v>
      </c>
      <c r="F9053" s="1">
        <f t="shared" si="2127"/>
        <v>3.9</v>
      </c>
      <c r="G9053" s="1">
        <f t="shared" si="2114"/>
        <v>3.9</v>
      </c>
      <c r="H9053">
        <f t="shared" si="2115"/>
        <v>3.9</v>
      </c>
      <c r="I9053" t="s">
        <v>14111</v>
      </c>
      <c r="J9053" t="s">
        <v>22</v>
      </c>
      <c r="K9053" t="s">
        <v>8617</v>
      </c>
      <c r="L9053" t="str">
        <f t="shared" si="2116"/>
        <v>Established</v>
      </c>
      <c r="N9053" s="2">
        <f t="shared" si="2117"/>
        <v>17</v>
      </c>
      <c r="O9053" t="s">
        <v>711</v>
      </c>
      <c r="P9053" t="s">
        <v>691</v>
      </c>
      <c r="Q9053" t="s">
        <v>362</v>
      </c>
      <c r="R9053" t="str">
        <f t="shared" si="2118"/>
        <v>Average</v>
      </c>
      <c r="S9053" t="str">
        <f t="shared" si="2119"/>
        <v xml:space="preserve"> </v>
      </c>
      <c r="T9053" t="b">
        <f t="shared" si="2120"/>
        <v>0</v>
      </c>
      <c r="U9053" t="b">
        <f t="shared" si="2121"/>
        <v>1</v>
      </c>
      <c r="V9053" t="str">
        <f t="shared" si="2122"/>
        <v>Average Company</v>
      </c>
      <c r="W9053" t="str">
        <f t="shared" si="2123"/>
        <v>Don't Buy</v>
      </c>
      <c r="X9053" t="str">
        <f t="shared" si="2124"/>
        <v>Not Known</v>
      </c>
      <c r="Z9053" t="str">
        <f t="shared" si="2125"/>
        <v>None</v>
      </c>
      <c r="AB9053" t="str">
        <f t="shared" si="2126"/>
        <v>0</v>
      </c>
    </row>
    <row r="9054" spans="1:28" x14ac:dyDescent="0.3">
      <c r="A9054">
        <v>9052</v>
      </c>
      <c r="B9054" t="s">
        <v>14173</v>
      </c>
      <c r="C9054" t="str">
        <f t="shared" si="2113"/>
        <v>Long</v>
      </c>
      <c r="D9054">
        <v>4</v>
      </c>
      <c r="F9054" s="1" t="e">
        <f t="shared" si="2127"/>
        <v>#VALUE!</v>
      </c>
      <c r="G9054" s="1" t="e">
        <f t="shared" si="2114"/>
        <v>#VALUE!</v>
      </c>
      <c r="H9054" t="e">
        <f t="shared" si="2115"/>
        <v>#VALUE!</v>
      </c>
      <c r="I9054" t="s">
        <v>14111</v>
      </c>
      <c r="J9054" t="s">
        <v>7656</v>
      </c>
      <c r="K9054" t="s">
        <v>368</v>
      </c>
      <c r="L9054" t="e">
        <f t="shared" si="2116"/>
        <v>#VALUE!</v>
      </c>
      <c r="N9054" s="2" t="e">
        <f t="shared" si="2117"/>
        <v>#VALUE!</v>
      </c>
      <c r="O9054" t="s">
        <v>147</v>
      </c>
      <c r="Q9054" t="s">
        <v>1957</v>
      </c>
      <c r="R9054" t="str">
        <f t="shared" si="2118"/>
        <v>Average</v>
      </c>
      <c r="S9054" t="str">
        <f t="shared" si="2119"/>
        <v xml:space="preserve"> </v>
      </c>
      <c r="T9054" t="e">
        <f t="shared" si="2120"/>
        <v>#VALUE!</v>
      </c>
      <c r="U9054" t="e">
        <f t="shared" si="2121"/>
        <v>#VALUE!</v>
      </c>
      <c r="V9054" t="e">
        <f t="shared" si="2122"/>
        <v>#VALUE!</v>
      </c>
      <c r="W9054" t="str">
        <f t="shared" si="2123"/>
        <v>Don't Buy</v>
      </c>
      <c r="X9054" t="str">
        <f t="shared" si="2124"/>
        <v>Not Known</v>
      </c>
      <c r="Z9054" t="e">
        <f t="shared" si="2125"/>
        <v>#VALUE!</v>
      </c>
      <c r="AB9054" t="str">
        <f t="shared" si="2126"/>
        <v>0</v>
      </c>
    </row>
    <row r="9055" spans="1:28" x14ac:dyDescent="0.3">
      <c r="A9055">
        <v>9053</v>
      </c>
      <c r="B9055" t="s">
        <v>14174</v>
      </c>
      <c r="C9055" t="str">
        <f t="shared" si="2113"/>
        <v>Short</v>
      </c>
      <c r="D9055">
        <v>3.3</v>
      </c>
      <c r="F9055" s="1">
        <f t="shared" si="2127"/>
        <v>3.3</v>
      </c>
      <c r="G9055" s="1">
        <f t="shared" si="2114"/>
        <v>3.3</v>
      </c>
      <c r="H9055">
        <f t="shared" si="2115"/>
        <v>3.3</v>
      </c>
      <c r="I9055" t="s">
        <v>14111</v>
      </c>
      <c r="J9055" t="s">
        <v>22</v>
      </c>
      <c r="K9055" t="s">
        <v>14175</v>
      </c>
      <c r="L9055" t="str">
        <f t="shared" si="2116"/>
        <v>Established</v>
      </c>
      <c r="N9055" s="2">
        <f t="shared" si="2117"/>
        <v>49</v>
      </c>
      <c r="O9055" t="s">
        <v>104</v>
      </c>
      <c r="P9055" t="s">
        <v>683</v>
      </c>
      <c r="Q9055" t="s">
        <v>4338</v>
      </c>
      <c r="R9055" t="str">
        <f t="shared" si="2118"/>
        <v>Average</v>
      </c>
      <c r="S9055" t="str">
        <f t="shared" si="2119"/>
        <v xml:space="preserve"> </v>
      </c>
      <c r="T9055" t="b">
        <f t="shared" si="2120"/>
        <v>0</v>
      </c>
      <c r="U9055" t="b">
        <f t="shared" si="2121"/>
        <v>0</v>
      </c>
      <c r="V9055" t="str">
        <f t="shared" si="2122"/>
        <v>Average Company</v>
      </c>
      <c r="W9055" t="str">
        <f t="shared" si="2123"/>
        <v>Don't Buy</v>
      </c>
      <c r="X9055" t="str">
        <f t="shared" si="2124"/>
        <v>Not Known</v>
      </c>
      <c r="Z9055" t="str">
        <f t="shared" si="2125"/>
        <v>None</v>
      </c>
      <c r="AB9055" t="str">
        <f t="shared" si="2126"/>
        <v>0</v>
      </c>
    </row>
    <row r="9056" spans="1:28" x14ac:dyDescent="0.3">
      <c r="A9056">
        <v>9054</v>
      </c>
      <c r="B9056" t="s">
        <v>14176</v>
      </c>
      <c r="C9056" t="str">
        <f t="shared" si="2113"/>
        <v>Short</v>
      </c>
      <c r="D9056">
        <v>4.0999999999999996</v>
      </c>
      <c r="F9056" s="1">
        <f t="shared" si="2127"/>
        <v>4.0999999999999996</v>
      </c>
      <c r="G9056" s="1">
        <f t="shared" si="2114"/>
        <v>4.0999999999999996</v>
      </c>
      <c r="H9056">
        <f t="shared" si="2115"/>
        <v>4.0999999999999996</v>
      </c>
      <c r="I9056" t="s">
        <v>14111</v>
      </c>
      <c r="J9056" t="s">
        <v>22</v>
      </c>
      <c r="K9056" t="s">
        <v>14177</v>
      </c>
      <c r="L9056" t="str">
        <f t="shared" si="2116"/>
        <v>Established</v>
      </c>
      <c r="N9056" s="2">
        <f t="shared" si="2117"/>
        <v>49</v>
      </c>
      <c r="O9056" t="s">
        <v>104</v>
      </c>
      <c r="P9056" t="s">
        <v>683</v>
      </c>
      <c r="Q9056" t="s">
        <v>44</v>
      </c>
      <c r="R9056" t="str">
        <f t="shared" si="2118"/>
        <v>Great</v>
      </c>
      <c r="S9056" t="str">
        <f t="shared" si="2119"/>
        <v>Great</v>
      </c>
      <c r="T9056" t="b">
        <f t="shared" si="2120"/>
        <v>1</v>
      </c>
      <c r="U9056" t="b">
        <f t="shared" si="2121"/>
        <v>1</v>
      </c>
      <c r="V9056" t="str">
        <f t="shared" si="2122"/>
        <v>Top Company</v>
      </c>
      <c r="W9056" t="str">
        <f t="shared" si="2123"/>
        <v>Don't Buy</v>
      </c>
      <c r="X9056" t="str">
        <f t="shared" si="2124"/>
        <v>Not Known</v>
      </c>
      <c r="Z9056" t="str">
        <f t="shared" si="2125"/>
        <v>None</v>
      </c>
      <c r="AB9056" t="str">
        <f t="shared" si="2126"/>
        <v>0</v>
      </c>
    </row>
    <row r="9057" spans="1:28" x14ac:dyDescent="0.3">
      <c r="A9057">
        <v>9055</v>
      </c>
      <c r="B9057" t="s">
        <v>14178</v>
      </c>
      <c r="C9057" t="str">
        <f t="shared" si="2113"/>
        <v>Long</v>
      </c>
      <c r="D9057">
        <v>4.3</v>
      </c>
      <c r="F9057" s="1">
        <f t="shared" si="2127"/>
        <v>4.3</v>
      </c>
      <c r="G9057" s="1">
        <f t="shared" si="2114"/>
        <v>4.3</v>
      </c>
      <c r="H9057">
        <f t="shared" si="2115"/>
        <v>4.3</v>
      </c>
      <c r="I9057" t="s">
        <v>14111</v>
      </c>
      <c r="J9057" t="s">
        <v>22</v>
      </c>
      <c r="K9057" t="s">
        <v>14179</v>
      </c>
      <c r="L9057" t="str">
        <f t="shared" si="2116"/>
        <v>Established</v>
      </c>
      <c r="N9057" s="2">
        <f t="shared" si="2117"/>
        <v>15</v>
      </c>
      <c r="O9057" t="s">
        <v>84</v>
      </c>
      <c r="P9057" t="s">
        <v>1308</v>
      </c>
      <c r="Q9057" t="s">
        <v>8971</v>
      </c>
      <c r="R9057" t="str">
        <f t="shared" si="2118"/>
        <v>Great</v>
      </c>
      <c r="S9057" t="str">
        <f t="shared" si="2119"/>
        <v>Great</v>
      </c>
      <c r="T9057" t="b">
        <f t="shared" si="2120"/>
        <v>1</v>
      </c>
      <c r="U9057" t="b">
        <f t="shared" si="2121"/>
        <v>1</v>
      </c>
      <c r="V9057" t="str">
        <f t="shared" si="2122"/>
        <v>Average Company</v>
      </c>
      <c r="W9057" t="str">
        <f t="shared" si="2123"/>
        <v>Don't Buy</v>
      </c>
      <c r="X9057" t="str">
        <f t="shared" si="2124"/>
        <v>Not Known</v>
      </c>
      <c r="Z9057" t="str">
        <f t="shared" si="2125"/>
        <v>None</v>
      </c>
      <c r="AB9057" t="str">
        <f t="shared" si="2126"/>
        <v>0</v>
      </c>
    </row>
    <row r="9058" spans="1:28" x14ac:dyDescent="0.3">
      <c r="A9058">
        <v>9056</v>
      </c>
      <c r="B9058" t="s">
        <v>14180</v>
      </c>
      <c r="C9058" t="str">
        <f t="shared" si="2113"/>
        <v>Long</v>
      </c>
      <c r="D9058">
        <v>4.5999999999999996</v>
      </c>
      <c r="F9058" s="1">
        <f t="shared" si="2127"/>
        <v>4.5999999999999996</v>
      </c>
      <c r="G9058" s="1">
        <f t="shared" si="2114"/>
        <v>4.5999999999999996</v>
      </c>
      <c r="H9058">
        <f t="shared" si="2115"/>
        <v>4.5999999999999996</v>
      </c>
      <c r="I9058" t="s">
        <v>14111</v>
      </c>
      <c r="J9058" t="s">
        <v>22</v>
      </c>
      <c r="K9058" t="s">
        <v>14181</v>
      </c>
      <c r="L9058" t="str">
        <f t="shared" si="2116"/>
        <v>Established</v>
      </c>
      <c r="N9058" s="2">
        <f t="shared" si="2117"/>
        <v>65</v>
      </c>
      <c r="O9058" t="s">
        <v>1004</v>
      </c>
      <c r="P9058" t="s">
        <v>1308</v>
      </c>
      <c r="Q9058" t="s">
        <v>1247</v>
      </c>
      <c r="R9058" t="str">
        <f t="shared" si="2118"/>
        <v>Great</v>
      </c>
      <c r="S9058" t="str">
        <f t="shared" si="2119"/>
        <v>Great</v>
      </c>
      <c r="T9058" t="b">
        <f t="shared" si="2120"/>
        <v>1</v>
      </c>
      <c r="U9058" t="b">
        <f t="shared" si="2121"/>
        <v>1</v>
      </c>
      <c r="V9058" t="str">
        <f t="shared" si="2122"/>
        <v>Top Company</v>
      </c>
      <c r="W9058" t="str">
        <f t="shared" si="2123"/>
        <v>Don't Buy</v>
      </c>
      <c r="X9058" t="str">
        <f t="shared" si="2124"/>
        <v>Not Known</v>
      </c>
      <c r="Z9058" t="str">
        <f t="shared" si="2125"/>
        <v>None</v>
      </c>
      <c r="AB9058" t="str">
        <f t="shared" si="2126"/>
        <v>0</v>
      </c>
    </row>
    <row r="9059" spans="1:28" x14ac:dyDescent="0.3">
      <c r="A9059">
        <v>9057</v>
      </c>
      <c r="B9059" t="s">
        <v>14182</v>
      </c>
      <c r="C9059" t="str">
        <f t="shared" si="2113"/>
        <v>Long</v>
      </c>
      <c r="D9059">
        <v>3.7</v>
      </c>
      <c r="F9059" s="1">
        <f t="shared" si="2127"/>
        <v>3.7</v>
      </c>
      <c r="G9059" s="1">
        <f t="shared" si="2114"/>
        <v>3.7</v>
      </c>
      <c r="H9059">
        <f t="shared" si="2115"/>
        <v>3.7</v>
      </c>
      <c r="I9059" t="s">
        <v>14111</v>
      </c>
      <c r="J9059" t="s">
        <v>22</v>
      </c>
      <c r="K9059" t="s">
        <v>10641</v>
      </c>
      <c r="L9059" t="str">
        <f t="shared" si="2116"/>
        <v>Established</v>
      </c>
      <c r="N9059" s="2">
        <f t="shared" si="2117"/>
        <v>14</v>
      </c>
      <c r="O9059" t="s">
        <v>522</v>
      </c>
      <c r="P9059" t="s">
        <v>49</v>
      </c>
      <c r="Q9059" t="s">
        <v>246</v>
      </c>
      <c r="R9059" t="str">
        <f t="shared" si="2118"/>
        <v>Average</v>
      </c>
      <c r="S9059" t="str">
        <f t="shared" si="2119"/>
        <v xml:space="preserve"> </v>
      </c>
      <c r="T9059" t="b">
        <f t="shared" si="2120"/>
        <v>0</v>
      </c>
      <c r="U9059" t="b">
        <f t="shared" si="2121"/>
        <v>1</v>
      </c>
      <c r="V9059" t="str">
        <f t="shared" si="2122"/>
        <v>Average Company</v>
      </c>
      <c r="W9059" t="str">
        <f t="shared" si="2123"/>
        <v>Don't Buy</v>
      </c>
      <c r="X9059" t="str">
        <f t="shared" si="2124"/>
        <v>Not Known</v>
      </c>
      <c r="Z9059" t="str">
        <f t="shared" si="2125"/>
        <v>None</v>
      </c>
      <c r="AB9059" t="str">
        <f t="shared" si="2126"/>
        <v>0</v>
      </c>
    </row>
    <row r="9060" spans="1:28" x14ac:dyDescent="0.3">
      <c r="A9060">
        <v>9058</v>
      </c>
      <c r="B9060" t="s">
        <v>14183</v>
      </c>
      <c r="C9060" t="str">
        <f t="shared" si="2113"/>
        <v>Long</v>
      </c>
      <c r="D9060">
        <v>3.5</v>
      </c>
      <c r="F9060" s="1">
        <f t="shared" si="2127"/>
        <v>3.5</v>
      </c>
      <c r="G9060" s="1">
        <f t="shared" si="2114"/>
        <v>3.5</v>
      </c>
      <c r="H9060">
        <f t="shared" si="2115"/>
        <v>3.5</v>
      </c>
      <c r="I9060" t="s">
        <v>14111</v>
      </c>
      <c r="J9060" t="s">
        <v>22</v>
      </c>
      <c r="K9060" t="s">
        <v>4157</v>
      </c>
      <c r="L9060" t="str">
        <f t="shared" si="2116"/>
        <v>Established</v>
      </c>
      <c r="N9060" s="2">
        <f t="shared" si="2117"/>
        <v>12</v>
      </c>
      <c r="O9060" t="s">
        <v>267</v>
      </c>
      <c r="P9060" t="s">
        <v>1308</v>
      </c>
      <c r="Q9060" t="s">
        <v>1024</v>
      </c>
      <c r="R9060" t="str">
        <f t="shared" si="2118"/>
        <v>Average</v>
      </c>
      <c r="S9060" t="str">
        <f t="shared" si="2119"/>
        <v xml:space="preserve"> </v>
      </c>
      <c r="T9060" t="b">
        <f t="shared" si="2120"/>
        <v>0</v>
      </c>
      <c r="U9060" t="b">
        <f t="shared" si="2121"/>
        <v>0</v>
      </c>
      <c r="V9060" t="str">
        <f t="shared" si="2122"/>
        <v>Average Company</v>
      </c>
      <c r="W9060" t="str">
        <f t="shared" si="2123"/>
        <v>Don't Buy</v>
      </c>
      <c r="X9060" t="str">
        <f t="shared" si="2124"/>
        <v>Not Known</v>
      </c>
      <c r="Z9060" t="str">
        <f t="shared" si="2125"/>
        <v>None</v>
      </c>
      <c r="AB9060" t="str">
        <f t="shared" si="2126"/>
        <v>0</v>
      </c>
    </row>
    <row r="9061" spans="1:28" x14ac:dyDescent="0.3">
      <c r="A9061">
        <v>9059</v>
      </c>
      <c r="B9061" t="s">
        <v>14184</v>
      </c>
      <c r="C9061" t="str">
        <f t="shared" si="2113"/>
        <v>Long</v>
      </c>
      <c r="D9061">
        <v>4.7</v>
      </c>
      <c r="F9061" s="1">
        <f t="shared" si="2127"/>
        <v>4.7</v>
      </c>
      <c r="G9061" s="1">
        <f t="shared" si="2114"/>
        <v>4.7</v>
      </c>
      <c r="H9061">
        <f t="shared" si="2115"/>
        <v>4.7</v>
      </c>
      <c r="I9061" t="s">
        <v>14111</v>
      </c>
      <c r="J9061" t="s">
        <v>22</v>
      </c>
      <c r="K9061" t="s">
        <v>7186</v>
      </c>
      <c r="L9061" t="str">
        <f t="shared" si="2116"/>
        <v>Established</v>
      </c>
      <c r="N9061" s="2">
        <f t="shared" si="2117"/>
        <v>89</v>
      </c>
      <c r="O9061" t="s">
        <v>253</v>
      </c>
      <c r="P9061" t="s">
        <v>2884</v>
      </c>
      <c r="Q9061" t="s">
        <v>533</v>
      </c>
      <c r="R9061" t="str">
        <f t="shared" si="2118"/>
        <v>Great</v>
      </c>
      <c r="S9061" t="str">
        <f t="shared" si="2119"/>
        <v>Great</v>
      </c>
      <c r="T9061" t="b">
        <f t="shared" si="2120"/>
        <v>1</v>
      </c>
      <c r="U9061" t="b">
        <f t="shared" si="2121"/>
        <v>1</v>
      </c>
      <c r="V9061" t="str">
        <f t="shared" si="2122"/>
        <v>Top Company</v>
      </c>
      <c r="W9061" t="str">
        <f t="shared" si="2123"/>
        <v>Don't Buy</v>
      </c>
      <c r="X9061" t="str">
        <f t="shared" si="2124"/>
        <v>Not Known</v>
      </c>
      <c r="Z9061" t="str">
        <f t="shared" si="2125"/>
        <v>None</v>
      </c>
      <c r="AB9061" t="str">
        <f t="shared" si="2126"/>
        <v>0</v>
      </c>
    </row>
    <row r="9062" spans="1:28" x14ac:dyDescent="0.3">
      <c r="A9062">
        <v>9060</v>
      </c>
      <c r="B9062" t="s">
        <v>14185</v>
      </c>
      <c r="C9062" t="str">
        <f t="shared" si="2113"/>
        <v>Long</v>
      </c>
      <c r="D9062">
        <v>3.7</v>
      </c>
      <c r="F9062" s="1">
        <f t="shared" si="2127"/>
        <v>3.7</v>
      </c>
      <c r="G9062" s="1">
        <f t="shared" si="2114"/>
        <v>3.7</v>
      </c>
      <c r="H9062">
        <f t="shared" si="2115"/>
        <v>3.7</v>
      </c>
      <c r="I9062" t="s">
        <v>14111</v>
      </c>
      <c r="J9062" t="s">
        <v>10</v>
      </c>
      <c r="K9062" t="s">
        <v>5697</v>
      </c>
      <c r="L9062" t="str">
        <f t="shared" si="2116"/>
        <v>Established</v>
      </c>
      <c r="N9062" s="2">
        <f t="shared" si="2117"/>
        <v>14</v>
      </c>
      <c r="O9062" t="s">
        <v>522</v>
      </c>
      <c r="P9062" t="s">
        <v>1308</v>
      </c>
      <c r="Q9062" t="s">
        <v>6965</v>
      </c>
      <c r="R9062" t="str">
        <f t="shared" si="2118"/>
        <v>Average</v>
      </c>
      <c r="S9062" t="str">
        <f t="shared" si="2119"/>
        <v xml:space="preserve"> </v>
      </c>
      <c r="T9062" t="b">
        <f t="shared" si="2120"/>
        <v>0</v>
      </c>
      <c r="U9062" t="b">
        <f t="shared" si="2121"/>
        <v>1</v>
      </c>
      <c r="V9062" t="str">
        <f t="shared" si="2122"/>
        <v>Average Company</v>
      </c>
      <c r="W9062" t="str">
        <f t="shared" si="2123"/>
        <v>Don't Buy</v>
      </c>
      <c r="X9062" t="str">
        <f t="shared" si="2124"/>
        <v>Not Known</v>
      </c>
      <c r="Z9062" t="str">
        <f t="shared" si="2125"/>
        <v>None</v>
      </c>
      <c r="AB9062" t="str">
        <f t="shared" si="2126"/>
        <v>0</v>
      </c>
    </row>
    <row r="9063" spans="1:28" x14ac:dyDescent="0.3">
      <c r="A9063">
        <v>9061</v>
      </c>
      <c r="B9063" t="s">
        <v>14186</v>
      </c>
      <c r="C9063" t="str">
        <f t="shared" si="2113"/>
        <v>Short</v>
      </c>
      <c r="D9063">
        <v>4.2</v>
      </c>
      <c r="F9063" s="1" t="e">
        <f t="shared" si="2127"/>
        <v>#VALUE!</v>
      </c>
      <c r="G9063" s="1" t="e">
        <f t="shared" si="2114"/>
        <v>#VALUE!</v>
      </c>
      <c r="H9063" t="e">
        <f t="shared" si="2115"/>
        <v>#VALUE!</v>
      </c>
      <c r="I9063" t="s">
        <v>14111</v>
      </c>
      <c r="J9063" t="s">
        <v>14187</v>
      </c>
      <c r="K9063" t="s">
        <v>903</v>
      </c>
      <c r="L9063" t="e">
        <f t="shared" si="2116"/>
        <v>#VALUE!</v>
      </c>
      <c r="N9063" s="2" t="e">
        <f t="shared" si="2117"/>
        <v>#VALUE!</v>
      </c>
      <c r="O9063" t="s">
        <v>147</v>
      </c>
      <c r="Q9063" t="s">
        <v>117</v>
      </c>
      <c r="R9063" t="str">
        <f t="shared" si="2118"/>
        <v>Great</v>
      </c>
      <c r="S9063" t="str">
        <f t="shared" si="2119"/>
        <v>Great</v>
      </c>
      <c r="T9063" t="e">
        <f t="shared" si="2120"/>
        <v>#VALUE!</v>
      </c>
      <c r="U9063" t="e">
        <f t="shared" si="2121"/>
        <v>#VALUE!</v>
      </c>
      <c r="V9063" t="e">
        <f t="shared" si="2122"/>
        <v>#VALUE!</v>
      </c>
      <c r="W9063" t="str">
        <f t="shared" si="2123"/>
        <v>Don't Buy</v>
      </c>
      <c r="X9063" t="str">
        <f t="shared" si="2124"/>
        <v>Not Known</v>
      </c>
      <c r="Z9063" t="e">
        <f t="shared" si="2125"/>
        <v>#VALUE!</v>
      </c>
      <c r="AB9063" t="str">
        <f t="shared" si="2126"/>
        <v>0</v>
      </c>
    </row>
    <row r="9064" spans="1:28" x14ac:dyDescent="0.3">
      <c r="A9064">
        <v>9062</v>
      </c>
      <c r="B9064" t="s">
        <v>14188</v>
      </c>
      <c r="C9064" t="str">
        <f t="shared" si="2113"/>
        <v>Long</v>
      </c>
      <c r="D9064">
        <v>4.2</v>
      </c>
      <c r="F9064" s="1">
        <f t="shared" si="2127"/>
        <v>4.2</v>
      </c>
      <c r="G9064" s="1">
        <f t="shared" si="2114"/>
        <v>4.2</v>
      </c>
      <c r="H9064">
        <f t="shared" si="2115"/>
        <v>4.2</v>
      </c>
      <c r="I9064" t="s">
        <v>14111</v>
      </c>
      <c r="J9064" t="s">
        <v>10</v>
      </c>
      <c r="K9064" t="s">
        <v>8892</v>
      </c>
      <c r="L9064" t="str">
        <f t="shared" si="2116"/>
        <v>Established</v>
      </c>
      <c r="N9064" s="2">
        <f t="shared" si="2117"/>
        <v>52</v>
      </c>
      <c r="O9064" t="s">
        <v>925</v>
      </c>
      <c r="P9064" t="s">
        <v>1703</v>
      </c>
      <c r="Q9064" t="s">
        <v>372</v>
      </c>
      <c r="R9064" t="str">
        <f t="shared" si="2118"/>
        <v>Great</v>
      </c>
      <c r="S9064" t="str">
        <f t="shared" si="2119"/>
        <v>Great</v>
      </c>
      <c r="T9064" t="b">
        <f t="shared" si="2120"/>
        <v>1</v>
      </c>
      <c r="U9064" t="b">
        <f t="shared" si="2121"/>
        <v>1</v>
      </c>
      <c r="V9064" t="str">
        <f t="shared" si="2122"/>
        <v>Top Company</v>
      </c>
      <c r="W9064" t="str">
        <f t="shared" si="2123"/>
        <v>Don't Buy</v>
      </c>
      <c r="X9064" t="str">
        <f t="shared" si="2124"/>
        <v>Not Known</v>
      </c>
      <c r="Z9064" t="str">
        <f t="shared" si="2125"/>
        <v>None</v>
      </c>
      <c r="AB9064" t="str">
        <f t="shared" si="2126"/>
        <v>0</v>
      </c>
    </row>
    <row r="9065" spans="1:28" x14ac:dyDescent="0.3">
      <c r="A9065">
        <v>9063</v>
      </c>
      <c r="B9065" t="s">
        <v>14189</v>
      </c>
      <c r="C9065" t="str">
        <f t="shared" si="2113"/>
        <v>Long</v>
      </c>
      <c r="D9065">
        <v>4</v>
      </c>
      <c r="F9065" s="1">
        <f t="shared" si="2127"/>
        <v>4</v>
      </c>
      <c r="G9065" s="1">
        <f t="shared" si="2114"/>
        <v>4</v>
      </c>
      <c r="H9065">
        <f t="shared" si="2115"/>
        <v>4</v>
      </c>
      <c r="I9065" t="s">
        <v>14111</v>
      </c>
      <c r="J9065" t="s">
        <v>10848</v>
      </c>
      <c r="K9065" t="s">
        <v>740</v>
      </c>
      <c r="L9065" t="str">
        <f t="shared" si="2116"/>
        <v>Established</v>
      </c>
      <c r="N9065" s="2">
        <f t="shared" si="2117"/>
        <v>51</v>
      </c>
      <c r="O9065" t="s">
        <v>1308</v>
      </c>
      <c r="Q9065" t="s">
        <v>80</v>
      </c>
      <c r="R9065" t="str">
        <f t="shared" si="2118"/>
        <v>Average</v>
      </c>
      <c r="S9065" t="str">
        <f t="shared" si="2119"/>
        <v xml:space="preserve"> </v>
      </c>
      <c r="T9065" t="b">
        <f t="shared" si="2120"/>
        <v>0</v>
      </c>
      <c r="U9065" t="b">
        <f t="shared" si="2121"/>
        <v>1</v>
      </c>
      <c r="V9065" t="str">
        <f t="shared" si="2122"/>
        <v>Average Company</v>
      </c>
      <c r="W9065" t="str">
        <f t="shared" si="2123"/>
        <v>Buy</v>
      </c>
      <c r="X9065" t="str">
        <f t="shared" si="2124"/>
        <v>Not Known</v>
      </c>
      <c r="Z9065" t="str">
        <f t="shared" si="2125"/>
        <v>None</v>
      </c>
      <c r="AB9065" t="str">
        <f t="shared" si="2126"/>
        <v>0</v>
      </c>
    </row>
    <row r="9066" spans="1:28" x14ac:dyDescent="0.3">
      <c r="A9066">
        <v>9064</v>
      </c>
      <c r="B9066" t="s">
        <v>14190</v>
      </c>
      <c r="C9066" t="str">
        <f t="shared" si="2113"/>
        <v>Long</v>
      </c>
      <c r="D9066">
        <v>4.4000000000000004</v>
      </c>
      <c r="F9066" s="1">
        <f t="shared" si="2127"/>
        <v>4.4000000000000004</v>
      </c>
      <c r="G9066" s="1">
        <f t="shared" si="2114"/>
        <v>4.4000000000000004</v>
      </c>
      <c r="H9066">
        <f t="shared" si="2115"/>
        <v>4.4000000000000004</v>
      </c>
      <c r="I9066" t="s">
        <v>14111</v>
      </c>
      <c r="J9066" t="s">
        <v>9197</v>
      </c>
      <c r="K9066" t="s">
        <v>596</v>
      </c>
      <c r="L9066" t="str">
        <f t="shared" si="2116"/>
        <v>Established</v>
      </c>
      <c r="N9066" s="2">
        <f t="shared" si="2117"/>
        <v>51</v>
      </c>
      <c r="O9066" t="s">
        <v>1308</v>
      </c>
      <c r="Q9066" t="s">
        <v>362</v>
      </c>
      <c r="R9066" t="str">
        <f t="shared" si="2118"/>
        <v>Great</v>
      </c>
      <c r="S9066" t="str">
        <f t="shared" si="2119"/>
        <v>Great</v>
      </c>
      <c r="T9066" t="b">
        <f t="shared" si="2120"/>
        <v>1</v>
      </c>
      <c r="U9066" t="b">
        <f t="shared" si="2121"/>
        <v>1</v>
      </c>
      <c r="V9066" t="str">
        <f t="shared" si="2122"/>
        <v>Top Company</v>
      </c>
      <c r="W9066" t="str">
        <f t="shared" si="2123"/>
        <v>Don't Buy</v>
      </c>
      <c r="X9066" t="str">
        <f t="shared" si="2124"/>
        <v>Not Known</v>
      </c>
      <c r="Z9066" t="str">
        <f t="shared" si="2125"/>
        <v>None</v>
      </c>
      <c r="AB9066" t="str">
        <f t="shared" si="2126"/>
        <v>0</v>
      </c>
    </row>
    <row r="9067" spans="1:28" x14ac:dyDescent="0.3">
      <c r="A9067">
        <v>9065</v>
      </c>
      <c r="B9067" t="s">
        <v>14191</v>
      </c>
      <c r="C9067" t="str">
        <f t="shared" si="2113"/>
        <v>Long</v>
      </c>
      <c r="D9067">
        <v>4.2</v>
      </c>
      <c r="F9067" s="1">
        <f t="shared" si="2127"/>
        <v>4.2</v>
      </c>
      <c r="G9067" s="1">
        <f t="shared" si="2114"/>
        <v>4.2</v>
      </c>
      <c r="H9067">
        <f t="shared" si="2115"/>
        <v>4.2</v>
      </c>
      <c r="I9067" t="s">
        <v>14111</v>
      </c>
      <c r="J9067" t="s">
        <v>22</v>
      </c>
      <c r="K9067" t="s">
        <v>14192</v>
      </c>
      <c r="L9067" t="str">
        <f t="shared" si="2116"/>
        <v>Established</v>
      </c>
      <c r="N9067" s="2">
        <f t="shared" si="2117"/>
        <v>65</v>
      </c>
      <c r="O9067" t="s">
        <v>1004</v>
      </c>
      <c r="P9067" t="s">
        <v>1308</v>
      </c>
      <c r="Q9067" t="s">
        <v>533</v>
      </c>
      <c r="R9067" t="str">
        <f t="shared" si="2118"/>
        <v>Great</v>
      </c>
      <c r="S9067" t="str">
        <f t="shared" si="2119"/>
        <v>Great</v>
      </c>
      <c r="T9067" t="b">
        <f t="shared" si="2120"/>
        <v>1</v>
      </c>
      <c r="U9067" t="b">
        <f t="shared" si="2121"/>
        <v>1</v>
      </c>
      <c r="V9067" t="str">
        <f t="shared" si="2122"/>
        <v>Top Company</v>
      </c>
      <c r="W9067" t="str">
        <f t="shared" si="2123"/>
        <v>Don't Buy</v>
      </c>
      <c r="X9067" t="str">
        <f t="shared" si="2124"/>
        <v>Not Known</v>
      </c>
      <c r="Z9067" t="str">
        <f t="shared" si="2125"/>
        <v>None</v>
      </c>
      <c r="AB9067" t="str">
        <f t="shared" si="2126"/>
        <v>0</v>
      </c>
    </row>
    <row r="9068" spans="1:28" x14ac:dyDescent="0.3">
      <c r="A9068">
        <v>9066</v>
      </c>
      <c r="B9068" t="s">
        <v>14193</v>
      </c>
      <c r="C9068" t="str">
        <f t="shared" si="2113"/>
        <v>Long</v>
      </c>
      <c r="D9068">
        <v>3.7</v>
      </c>
      <c r="F9068" s="1" t="e">
        <f t="shared" si="2127"/>
        <v>#VALUE!</v>
      </c>
      <c r="G9068" s="1" t="e">
        <f t="shared" si="2114"/>
        <v>#VALUE!</v>
      </c>
      <c r="H9068" t="e">
        <f t="shared" si="2115"/>
        <v>#VALUE!</v>
      </c>
      <c r="I9068" t="s">
        <v>14111</v>
      </c>
      <c r="J9068" t="s">
        <v>10093</v>
      </c>
      <c r="K9068" t="s">
        <v>397</v>
      </c>
      <c r="L9068" t="e">
        <f t="shared" si="2116"/>
        <v>#VALUE!</v>
      </c>
      <c r="N9068" s="2" t="e">
        <f t="shared" si="2117"/>
        <v>#VALUE!</v>
      </c>
      <c r="O9068" t="s">
        <v>147</v>
      </c>
      <c r="Q9068" t="s">
        <v>362</v>
      </c>
      <c r="R9068" t="str">
        <f t="shared" si="2118"/>
        <v>Average</v>
      </c>
      <c r="S9068" t="str">
        <f t="shared" si="2119"/>
        <v xml:space="preserve"> </v>
      </c>
      <c r="T9068" t="e">
        <f t="shared" si="2120"/>
        <v>#VALUE!</v>
      </c>
      <c r="U9068" t="e">
        <f t="shared" si="2121"/>
        <v>#VALUE!</v>
      </c>
      <c r="V9068" t="e">
        <f t="shared" si="2122"/>
        <v>#VALUE!</v>
      </c>
      <c r="W9068" t="str">
        <f t="shared" si="2123"/>
        <v>Don't Buy</v>
      </c>
      <c r="X9068" t="str">
        <f t="shared" si="2124"/>
        <v>Not Known</v>
      </c>
      <c r="Z9068" t="e">
        <f t="shared" si="2125"/>
        <v>#VALUE!</v>
      </c>
      <c r="AB9068" t="str">
        <f t="shared" si="2126"/>
        <v>0</v>
      </c>
    </row>
    <row r="9069" spans="1:28" x14ac:dyDescent="0.3">
      <c r="A9069">
        <v>9067</v>
      </c>
      <c r="B9069" t="s">
        <v>14194</v>
      </c>
      <c r="C9069" t="str">
        <f t="shared" si="2113"/>
        <v>Long</v>
      </c>
      <c r="D9069">
        <v>4.3</v>
      </c>
      <c r="F9069" s="1">
        <f t="shared" si="2127"/>
        <v>4.3</v>
      </c>
      <c r="G9069" s="1">
        <f t="shared" si="2114"/>
        <v>4.3</v>
      </c>
      <c r="H9069">
        <f t="shared" si="2115"/>
        <v>4.3</v>
      </c>
      <c r="I9069" t="s">
        <v>14111</v>
      </c>
      <c r="J9069" t="s">
        <v>22</v>
      </c>
      <c r="K9069" t="s">
        <v>14195</v>
      </c>
      <c r="L9069" t="str">
        <f t="shared" si="2116"/>
        <v>Established</v>
      </c>
      <c r="N9069" s="2">
        <f t="shared" si="2117"/>
        <v>17</v>
      </c>
      <c r="O9069" t="s">
        <v>711</v>
      </c>
      <c r="P9069" t="s">
        <v>1308</v>
      </c>
      <c r="Q9069" t="s">
        <v>315</v>
      </c>
      <c r="R9069" t="str">
        <f t="shared" si="2118"/>
        <v>Great</v>
      </c>
      <c r="S9069" t="str">
        <f t="shared" si="2119"/>
        <v>Great</v>
      </c>
      <c r="T9069" t="b">
        <f t="shared" si="2120"/>
        <v>1</v>
      </c>
      <c r="U9069" t="b">
        <f t="shared" si="2121"/>
        <v>1</v>
      </c>
      <c r="V9069" t="str">
        <f t="shared" si="2122"/>
        <v>Average Company</v>
      </c>
      <c r="W9069" t="str">
        <f t="shared" si="2123"/>
        <v>Don't Buy</v>
      </c>
      <c r="X9069" t="str">
        <f t="shared" si="2124"/>
        <v>Not Known</v>
      </c>
      <c r="Z9069" t="str">
        <f t="shared" si="2125"/>
        <v>None</v>
      </c>
      <c r="AB9069" t="str">
        <f t="shared" si="2126"/>
        <v>0</v>
      </c>
    </row>
    <row r="9070" spans="1:28" x14ac:dyDescent="0.3">
      <c r="A9070">
        <v>9068</v>
      </c>
      <c r="B9070" t="s">
        <v>14196</v>
      </c>
      <c r="C9070" t="str">
        <f t="shared" si="2113"/>
        <v>Long</v>
      </c>
      <c r="D9070">
        <v>4.3</v>
      </c>
      <c r="F9070" s="1">
        <f t="shared" si="2127"/>
        <v>4.3</v>
      </c>
      <c r="G9070" s="1">
        <f t="shared" si="2114"/>
        <v>4.3</v>
      </c>
      <c r="H9070">
        <f t="shared" si="2115"/>
        <v>4.3</v>
      </c>
      <c r="I9070" t="s">
        <v>14111</v>
      </c>
      <c r="J9070" t="s">
        <v>10</v>
      </c>
      <c r="K9070" t="s">
        <v>1491</v>
      </c>
      <c r="L9070" t="str">
        <f t="shared" si="2116"/>
        <v>Established</v>
      </c>
      <c r="N9070" s="2">
        <f t="shared" si="2117"/>
        <v>23</v>
      </c>
      <c r="O9070" t="s">
        <v>230</v>
      </c>
      <c r="P9070" t="s">
        <v>691</v>
      </c>
      <c r="Q9070" t="s">
        <v>7798</v>
      </c>
      <c r="R9070" t="str">
        <f t="shared" si="2118"/>
        <v>Great</v>
      </c>
      <c r="S9070" t="str">
        <f t="shared" si="2119"/>
        <v>Great</v>
      </c>
      <c r="T9070" t="b">
        <f t="shared" si="2120"/>
        <v>1</v>
      </c>
      <c r="U9070" t="b">
        <f t="shared" si="2121"/>
        <v>1</v>
      </c>
      <c r="V9070" t="str">
        <f t="shared" si="2122"/>
        <v>Top Company</v>
      </c>
      <c r="W9070" t="str">
        <f t="shared" si="2123"/>
        <v>Don't Buy</v>
      </c>
      <c r="X9070" t="str">
        <f t="shared" si="2124"/>
        <v>Not Known</v>
      </c>
      <c r="Z9070" t="str">
        <f t="shared" si="2125"/>
        <v>None</v>
      </c>
      <c r="AB9070" t="str">
        <f t="shared" si="2126"/>
        <v>0</v>
      </c>
    </row>
    <row r="9071" spans="1:28" x14ac:dyDescent="0.3">
      <c r="A9071">
        <v>9069</v>
      </c>
      <c r="B9071" t="s">
        <v>14197</v>
      </c>
      <c r="C9071" t="str">
        <f t="shared" si="2113"/>
        <v>Long</v>
      </c>
      <c r="D9071">
        <v>3.8</v>
      </c>
      <c r="F9071" s="1">
        <f t="shared" si="2127"/>
        <v>3.8</v>
      </c>
      <c r="G9071" s="1">
        <f t="shared" si="2114"/>
        <v>3.8</v>
      </c>
      <c r="H9071">
        <f t="shared" si="2115"/>
        <v>3.8</v>
      </c>
      <c r="I9071" t="s">
        <v>14111</v>
      </c>
      <c r="J9071" t="s">
        <v>10</v>
      </c>
      <c r="K9071" t="s">
        <v>14198</v>
      </c>
      <c r="L9071" t="str">
        <f t="shared" si="2116"/>
        <v>Established</v>
      </c>
      <c r="N9071" s="2">
        <f t="shared" si="2117"/>
        <v>27</v>
      </c>
      <c r="O9071" t="s">
        <v>109</v>
      </c>
      <c r="P9071" t="s">
        <v>1308</v>
      </c>
      <c r="Q9071" t="s">
        <v>1957</v>
      </c>
      <c r="R9071" t="str">
        <f t="shared" si="2118"/>
        <v>Average</v>
      </c>
      <c r="S9071" t="str">
        <f t="shared" si="2119"/>
        <v xml:space="preserve"> </v>
      </c>
      <c r="T9071" t="b">
        <f t="shared" si="2120"/>
        <v>0</v>
      </c>
      <c r="U9071" t="b">
        <f t="shared" si="2121"/>
        <v>1</v>
      </c>
      <c r="V9071" t="str">
        <f t="shared" si="2122"/>
        <v>Average Company</v>
      </c>
      <c r="W9071" t="str">
        <f t="shared" si="2123"/>
        <v>Don't Buy</v>
      </c>
      <c r="X9071" t="str">
        <f t="shared" si="2124"/>
        <v>Not Known</v>
      </c>
      <c r="Z9071" t="str">
        <f t="shared" si="2125"/>
        <v>None</v>
      </c>
      <c r="AB9071" t="str">
        <f t="shared" si="2126"/>
        <v>0</v>
      </c>
    </row>
    <row r="9072" spans="1:28" x14ac:dyDescent="0.3">
      <c r="A9072">
        <v>9070</v>
      </c>
      <c r="B9072" t="s">
        <v>14199</v>
      </c>
      <c r="C9072" t="str">
        <f t="shared" si="2113"/>
        <v>Long</v>
      </c>
      <c r="D9072">
        <v>4.3</v>
      </c>
      <c r="F9072" s="1">
        <f t="shared" si="2127"/>
        <v>4.3</v>
      </c>
      <c r="G9072" s="1">
        <f t="shared" si="2114"/>
        <v>4.3</v>
      </c>
      <c r="H9072">
        <f t="shared" si="2115"/>
        <v>4.3</v>
      </c>
      <c r="I9072" t="s">
        <v>14111</v>
      </c>
      <c r="J9072" t="s">
        <v>22</v>
      </c>
      <c r="K9072" t="s">
        <v>11188</v>
      </c>
      <c r="L9072" t="str">
        <f t="shared" si="2116"/>
        <v>Established</v>
      </c>
      <c r="N9072" s="2">
        <f t="shared" si="2117"/>
        <v>44</v>
      </c>
      <c r="O9072" t="s">
        <v>96</v>
      </c>
      <c r="P9072" t="s">
        <v>1261</v>
      </c>
      <c r="Q9072" t="s">
        <v>362</v>
      </c>
      <c r="R9072" t="str">
        <f t="shared" si="2118"/>
        <v>Great</v>
      </c>
      <c r="S9072" t="str">
        <f t="shared" si="2119"/>
        <v>Great</v>
      </c>
      <c r="T9072" t="b">
        <f t="shared" si="2120"/>
        <v>1</v>
      </c>
      <c r="U9072" t="b">
        <f t="shared" si="2121"/>
        <v>1</v>
      </c>
      <c r="V9072" t="str">
        <f t="shared" si="2122"/>
        <v>Top Company</v>
      </c>
      <c r="W9072" t="str">
        <f t="shared" si="2123"/>
        <v>Don't Buy</v>
      </c>
      <c r="X9072" t="str">
        <f t="shared" si="2124"/>
        <v>Not Known</v>
      </c>
      <c r="Z9072" t="str">
        <f t="shared" si="2125"/>
        <v>None</v>
      </c>
      <c r="AB9072" t="str">
        <f t="shared" si="2126"/>
        <v>0</v>
      </c>
    </row>
    <row r="9073" spans="1:28" x14ac:dyDescent="0.3">
      <c r="A9073">
        <v>9071</v>
      </c>
      <c r="B9073" t="s">
        <v>14200</v>
      </c>
      <c r="C9073" t="str">
        <f t="shared" si="2113"/>
        <v>Long</v>
      </c>
      <c r="D9073">
        <v>4.2</v>
      </c>
      <c r="F9073" s="1" t="e">
        <f t="shared" si="2127"/>
        <v>#VALUE!</v>
      </c>
      <c r="G9073" s="1" t="e">
        <f t="shared" si="2114"/>
        <v>#VALUE!</v>
      </c>
      <c r="H9073" t="e">
        <f t="shared" si="2115"/>
        <v>#VALUE!</v>
      </c>
      <c r="I9073" t="s">
        <v>14111</v>
      </c>
      <c r="J9073" t="s">
        <v>5914</v>
      </c>
      <c r="K9073" t="s">
        <v>264</v>
      </c>
      <c r="L9073" t="e">
        <f t="shared" si="2116"/>
        <v>#VALUE!</v>
      </c>
      <c r="N9073" s="2" t="e">
        <f t="shared" si="2117"/>
        <v>#VALUE!</v>
      </c>
      <c r="O9073" t="s">
        <v>147</v>
      </c>
      <c r="Q9073" t="s">
        <v>372</v>
      </c>
      <c r="R9073" t="str">
        <f t="shared" si="2118"/>
        <v>Great</v>
      </c>
      <c r="S9073" t="str">
        <f t="shared" si="2119"/>
        <v>Great</v>
      </c>
      <c r="T9073" t="e">
        <f t="shared" si="2120"/>
        <v>#VALUE!</v>
      </c>
      <c r="U9073" t="e">
        <f t="shared" si="2121"/>
        <v>#VALUE!</v>
      </c>
      <c r="V9073" t="e">
        <f t="shared" si="2122"/>
        <v>#VALUE!</v>
      </c>
      <c r="W9073" t="str">
        <f t="shared" si="2123"/>
        <v>Don't Buy</v>
      </c>
      <c r="X9073" t="str">
        <f t="shared" si="2124"/>
        <v>Not Known</v>
      </c>
      <c r="Z9073" t="e">
        <f t="shared" si="2125"/>
        <v>#VALUE!</v>
      </c>
      <c r="AB9073" t="str">
        <f t="shared" si="2126"/>
        <v>0</v>
      </c>
    </row>
    <row r="9074" spans="1:28" x14ac:dyDescent="0.3">
      <c r="A9074">
        <v>9072</v>
      </c>
      <c r="B9074" t="s">
        <v>14201</v>
      </c>
      <c r="C9074" t="str">
        <f t="shared" si="2113"/>
        <v>Long</v>
      </c>
      <c r="D9074">
        <v>4.0999999999999996</v>
      </c>
      <c r="F9074" s="1">
        <f t="shared" si="2127"/>
        <v>4.0999999999999996</v>
      </c>
      <c r="G9074" s="1">
        <f t="shared" si="2114"/>
        <v>4.0999999999999996</v>
      </c>
      <c r="H9074">
        <f t="shared" si="2115"/>
        <v>4.0999999999999996</v>
      </c>
      <c r="I9074" t="s">
        <v>14111</v>
      </c>
      <c r="J9074" t="s">
        <v>22</v>
      </c>
      <c r="K9074" t="s">
        <v>6745</v>
      </c>
      <c r="L9074" t="str">
        <f t="shared" si="2116"/>
        <v>Established</v>
      </c>
      <c r="N9074" s="2">
        <f t="shared" si="2117"/>
        <v>43</v>
      </c>
      <c r="O9074" t="s">
        <v>289</v>
      </c>
      <c r="P9074" t="s">
        <v>1308</v>
      </c>
      <c r="Q9074" t="s">
        <v>612</v>
      </c>
      <c r="R9074" t="str">
        <f t="shared" si="2118"/>
        <v>Great</v>
      </c>
      <c r="S9074" t="str">
        <f t="shared" si="2119"/>
        <v>Great</v>
      </c>
      <c r="T9074" t="b">
        <f t="shared" si="2120"/>
        <v>1</v>
      </c>
      <c r="U9074" t="b">
        <f t="shared" si="2121"/>
        <v>1</v>
      </c>
      <c r="V9074" t="str">
        <f t="shared" si="2122"/>
        <v>Top Company</v>
      </c>
      <c r="W9074" t="str">
        <f t="shared" si="2123"/>
        <v>Don't Buy</v>
      </c>
      <c r="X9074" t="str">
        <f t="shared" si="2124"/>
        <v>Not Known</v>
      </c>
      <c r="Z9074" t="str">
        <f t="shared" si="2125"/>
        <v>None</v>
      </c>
      <c r="AB9074" t="str">
        <f t="shared" si="2126"/>
        <v>0</v>
      </c>
    </row>
    <row r="9075" spans="1:28" x14ac:dyDescent="0.3">
      <c r="A9075">
        <v>9073</v>
      </c>
      <c r="B9075" t="s">
        <v>14202</v>
      </c>
      <c r="C9075" t="str">
        <f t="shared" si="2113"/>
        <v>Long</v>
      </c>
      <c r="D9075">
        <v>3.8</v>
      </c>
      <c r="F9075" s="1">
        <f t="shared" si="2127"/>
        <v>3.8</v>
      </c>
      <c r="G9075" s="1">
        <f t="shared" si="2114"/>
        <v>3.8</v>
      </c>
      <c r="H9075">
        <f t="shared" si="2115"/>
        <v>3.8</v>
      </c>
      <c r="I9075" t="s">
        <v>14111</v>
      </c>
      <c r="J9075" t="s">
        <v>22</v>
      </c>
      <c r="K9075" t="s">
        <v>11933</v>
      </c>
      <c r="L9075" t="str">
        <f t="shared" si="2116"/>
        <v>Established</v>
      </c>
      <c r="N9075" s="2">
        <f t="shared" si="2117"/>
        <v>32</v>
      </c>
      <c r="O9075" t="s">
        <v>368</v>
      </c>
      <c r="P9075" t="s">
        <v>147</v>
      </c>
      <c r="Q9075" t="s">
        <v>105</v>
      </c>
      <c r="R9075" t="str">
        <f t="shared" si="2118"/>
        <v>Average</v>
      </c>
      <c r="S9075" t="str">
        <f t="shared" si="2119"/>
        <v xml:space="preserve"> </v>
      </c>
      <c r="T9075" t="b">
        <f t="shared" si="2120"/>
        <v>0</v>
      </c>
      <c r="U9075" t="b">
        <f t="shared" si="2121"/>
        <v>1</v>
      </c>
      <c r="V9075" t="str">
        <f t="shared" si="2122"/>
        <v>Average Company</v>
      </c>
      <c r="W9075" t="str">
        <f t="shared" si="2123"/>
        <v>Buy</v>
      </c>
      <c r="X9075" t="str">
        <f t="shared" si="2124"/>
        <v>Not Known</v>
      </c>
      <c r="Z9075" t="str">
        <f t="shared" si="2125"/>
        <v>None</v>
      </c>
      <c r="AB9075" t="str">
        <f t="shared" si="2126"/>
        <v>0</v>
      </c>
    </row>
    <row r="9076" spans="1:28" x14ac:dyDescent="0.3">
      <c r="A9076">
        <v>9074</v>
      </c>
      <c r="B9076" t="s">
        <v>14203</v>
      </c>
      <c r="C9076" t="str">
        <f t="shared" si="2113"/>
        <v>Long</v>
      </c>
      <c r="D9076">
        <v>4</v>
      </c>
      <c r="F9076" s="1">
        <f t="shared" si="2127"/>
        <v>4</v>
      </c>
      <c r="G9076" s="1">
        <f t="shared" si="2114"/>
        <v>4</v>
      </c>
      <c r="H9076">
        <f t="shared" si="2115"/>
        <v>4</v>
      </c>
      <c r="I9076" t="s">
        <v>14111</v>
      </c>
      <c r="J9076" t="s">
        <v>22</v>
      </c>
      <c r="K9076" t="s">
        <v>14204</v>
      </c>
      <c r="L9076" t="str">
        <f t="shared" si="2116"/>
        <v>Established</v>
      </c>
      <c r="N9076" s="2">
        <f t="shared" si="2117"/>
        <v>45</v>
      </c>
      <c r="O9076" t="s">
        <v>352</v>
      </c>
      <c r="P9076" t="s">
        <v>147</v>
      </c>
      <c r="Q9076" t="s">
        <v>1024</v>
      </c>
      <c r="R9076" t="str">
        <f t="shared" si="2118"/>
        <v>Average</v>
      </c>
      <c r="S9076" t="str">
        <f t="shared" si="2119"/>
        <v xml:space="preserve"> </v>
      </c>
      <c r="T9076" t="b">
        <f t="shared" si="2120"/>
        <v>0</v>
      </c>
      <c r="U9076" t="b">
        <f t="shared" si="2121"/>
        <v>1</v>
      </c>
      <c r="V9076" t="str">
        <f t="shared" si="2122"/>
        <v>Average Company</v>
      </c>
      <c r="W9076" t="str">
        <f t="shared" si="2123"/>
        <v>Don't Buy</v>
      </c>
      <c r="X9076" t="str">
        <f t="shared" si="2124"/>
        <v>Not Known</v>
      </c>
      <c r="Z9076" t="str">
        <f t="shared" si="2125"/>
        <v>None</v>
      </c>
      <c r="AB9076" t="str">
        <f t="shared" si="2126"/>
        <v>0</v>
      </c>
    </row>
    <row r="9077" spans="1:28" x14ac:dyDescent="0.3">
      <c r="A9077">
        <v>9075</v>
      </c>
      <c r="B9077" t="s">
        <v>14205</v>
      </c>
      <c r="C9077" t="str">
        <f t="shared" si="2113"/>
        <v>Long</v>
      </c>
      <c r="D9077">
        <v>4.2</v>
      </c>
      <c r="F9077" s="1">
        <f t="shared" si="2127"/>
        <v>4.2</v>
      </c>
      <c r="G9077" s="1">
        <f t="shared" si="2114"/>
        <v>4.2</v>
      </c>
      <c r="H9077">
        <f t="shared" si="2115"/>
        <v>4.2</v>
      </c>
      <c r="I9077" t="s">
        <v>14111</v>
      </c>
      <c r="J9077" t="s">
        <v>22</v>
      </c>
      <c r="K9077" t="s">
        <v>14206</v>
      </c>
      <c r="L9077" t="str">
        <f t="shared" si="2116"/>
        <v>Established</v>
      </c>
      <c r="N9077" s="2">
        <f t="shared" si="2117"/>
        <v>22</v>
      </c>
      <c r="O9077" t="s">
        <v>142</v>
      </c>
      <c r="P9077" t="s">
        <v>683</v>
      </c>
      <c r="Q9077" t="s">
        <v>117</v>
      </c>
      <c r="R9077" t="str">
        <f t="shared" si="2118"/>
        <v>Great</v>
      </c>
      <c r="S9077" t="str">
        <f t="shared" si="2119"/>
        <v>Great</v>
      </c>
      <c r="T9077" t="b">
        <f t="shared" si="2120"/>
        <v>1</v>
      </c>
      <c r="U9077" t="b">
        <f t="shared" si="2121"/>
        <v>1</v>
      </c>
      <c r="V9077" t="str">
        <f t="shared" si="2122"/>
        <v>Top Company</v>
      </c>
      <c r="W9077" t="str">
        <f t="shared" si="2123"/>
        <v>Don't Buy</v>
      </c>
      <c r="X9077" t="str">
        <f t="shared" si="2124"/>
        <v>Not Known</v>
      </c>
      <c r="Z9077" t="str">
        <f t="shared" si="2125"/>
        <v>None</v>
      </c>
      <c r="AB9077" t="str">
        <f t="shared" si="2126"/>
        <v>0</v>
      </c>
    </row>
    <row r="9078" spans="1:28" x14ac:dyDescent="0.3">
      <c r="A9078">
        <v>9076</v>
      </c>
      <c r="B9078" t="s">
        <v>14207</v>
      </c>
      <c r="C9078" t="str">
        <f t="shared" si="2113"/>
        <v>Long</v>
      </c>
      <c r="D9078">
        <v>4</v>
      </c>
      <c r="F9078" s="1">
        <f t="shared" si="2127"/>
        <v>4</v>
      </c>
      <c r="G9078" s="1">
        <f t="shared" si="2114"/>
        <v>4</v>
      </c>
      <c r="H9078">
        <f t="shared" si="2115"/>
        <v>4</v>
      </c>
      <c r="I9078" t="s">
        <v>14111</v>
      </c>
      <c r="J9078" t="s">
        <v>14208</v>
      </c>
      <c r="K9078" t="s">
        <v>84</v>
      </c>
      <c r="L9078" t="str">
        <f t="shared" si="2116"/>
        <v>Established</v>
      </c>
      <c r="N9078" s="2">
        <f t="shared" si="2117"/>
        <v>50</v>
      </c>
      <c r="O9078" t="s">
        <v>691</v>
      </c>
      <c r="Q9078" t="s">
        <v>315</v>
      </c>
      <c r="R9078" t="str">
        <f t="shared" si="2118"/>
        <v>Average</v>
      </c>
      <c r="S9078" t="str">
        <f t="shared" si="2119"/>
        <v xml:space="preserve"> </v>
      </c>
      <c r="T9078" t="b">
        <f t="shared" si="2120"/>
        <v>0</v>
      </c>
      <c r="U9078" t="b">
        <f t="shared" si="2121"/>
        <v>1</v>
      </c>
      <c r="V9078" t="str">
        <f t="shared" si="2122"/>
        <v>Average Company</v>
      </c>
      <c r="W9078" t="str">
        <f t="shared" si="2123"/>
        <v>Don't Buy</v>
      </c>
      <c r="X9078" t="str">
        <f t="shared" si="2124"/>
        <v>Not Known</v>
      </c>
      <c r="Z9078" t="str">
        <f t="shared" si="2125"/>
        <v>None</v>
      </c>
      <c r="AB9078" t="str">
        <f t="shared" si="2126"/>
        <v>0</v>
      </c>
    </row>
    <row r="9079" spans="1:28" x14ac:dyDescent="0.3">
      <c r="A9079">
        <v>9077</v>
      </c>
      <c r="B9079" t="s">
        <v>14209</v>
      </c>
      <c r="C9079" t="str">
        <f t="shared" si="2113"/>
        <v>Long</v>
      </c>
      <c r="D9079">
        <v>3.4</v>
      </c>
      <c r="F9079" s="1">
        <f t="shared" si="2127"/>
        <v>3.4</v>
      </c>
      <c r="G9079" s="1">
        <f t="shared" si="2114"/>
        <v>3.4</v>
      </c>
      <c r="H9079">
        <f t="shared" si="2115"/>
        <v>3.4</v>
      </c>
      <c r="I9079" t="s">
        <v>14111</v>
      </c>
      <c r="J9079" t="s">
        <v>856</v>
      </c>
      <c r="K9079" t="s">
        <v>121</v>
      </c>
      <c r="L9079" t="str">
        <f t="shared" si="2116"/>
        <v>Established</v>
      </c>
      <c r="N9079" s="2">
        <f t="shared" si="2117"/>
        <v>20</v>
      </c>
      <c r="O9079" t="s">
        <v>683</v>
      </c>
      <c r="Q9079" t="s">
        <v>7047</v>
      </c>
      <c r="R9079" t="str">
        <f t="shared" si="2118"/>
        <v>Average</v>
      </c>
      <c r="S9079" t="str">
        <f t="shared" si="2119"/>
        <v xml:space="preserve"> </v>
      </c>
      <c r="T9079" t="b">
        <f t="shared" si="2120"/>
        <v>0</v>
      </c>
      <c r="U9079" t="b">
        <f t="shared" si="2121"/>
        <v>0</v>
      </c>
      <c r="V9079" t="str">
        <f t="shared" si="2122"/>
        <v>Average Company</v>
      </c>
      <c r="W9079" t="str">
        <f t="shared" si="2123"/>
        <v>Don't Buy</v>
      </c>
      <c r="X9079" t="str">
        <f t="shared" si="2124"/>
        <v>Not Known</v>
      </c>
      <c r="Z9079" t="str">
        <f t="shared" si="2125"/>
        <v>None</v>
      </c>
      <c r="AB9079" t="str">
        <f t="shared" si="2126"/>
        <v>0</v>
      </c>
    </row>
    <row r="9080" spans="1:28" x14ac:dyDescent="0.3">
      <c r="A9080">
        <v>9078</v>
      </c>
      <c r="B9080" t="s">
        <v>14210</v>
      </c>
      <c r="C9080" t="str">
        <f t="shared" si="2113"/>
        <v>Long</v>
      </c>
      <c r="D9080">
        <v>4.2</v>
      </c>
      <c r="F9080" s="1">
        <f t="shared" si="2127"/>
        <v>4.2</v>
      </c>
      <c r="G9080" s="1">
        <f t="shared" si="2114"/>
        <v>4.2</v>
      </c>
      <c r="H9080">
        <f t="shared" si="2115"/>
        <v>4.2</v>
      </c>
      <c r="I9080" t="s">
        <v>14111</v>
      </c>
      <c r="J9080" t="s">
        <v>10729</v>
      </c>
      <c r="K9080" t="s">
        <v>48</v>
      </c>
      <c r="L9080" t="str">
        <f t="shared" si="2116"/>
        <v>Established</v>
      </c>
      <c r="N9080" s="2">
        <f t="shared" si="2117"/>
        <v>50</v>
      </c>
      <c r="O9080" t="s">
        <v>691</v>
      </c>
      <c r="Q9080" t="s">
        <v>1024</v>
      </c>
      <c r="R9080" t="str">
        <f t="shared" si="2118"/>
        <v>Great</v>
      </c>
      <c r="S9080" t="str">
        <f t="shared" si="2119"/>
        <v>Great</v>
      </c>
      <c r="T9080" t="b">
        <f t="shared" si="2120"/>
        <v>1</v>
      </c>
      <c r="U9080" t="b">
        <f t="shared" si="2121"/>
        <v>1</v>
      </c>
      <c r="V9080" t="str">
        <f t="shared" si="2122"/>
        <v>Top Company</v>
      </c>
      <c r="W9080" t="str">
        <f t="shared" si="2123"/>
        <v>Don't Buy</v>
      </c>
      <c r="X9080" t="str">
        <f t="shared" si="2124"/>
        <v>Not Known</v>
      </c>
      <c r="Z9080" t="str">
        <f t="shared" si="2125"/>
        <v>None</v>
      </c>
      <c r="AB9080" t="str">
        <f t="shared" si="2126"/>
        <v>0</v>
      </c>
    </row>
    <row r="9081" spans="1:28" x14ac:dyDescent="0.3">
      <c r="A9081">
        <v>9079</v>
      </c>
      <c r="B9081" t="s">
        <v>14211</v>
      </c>
      <c r="C9081" t="str">
        <f t="shared" si="2113"/>
        <v>Long</v>
      </c>
      <c r="D9081">
        <v>4.2</v>
      </c>
      <c r="F9081" s="1">
        <f t="shared" si="2127"/>
        <v>4.2</v>
      </c>
      <c r="G9081" s="1">
        <f t="shared" si="2114"/>
        <v>4.2</v>
      </c>
      <c r="H9081">
        <f t="shared" si="2115"/>
        <v>4.2</v>
      </c>
      <c r="I9081" t="s">
        <v>14111</v>
      </c>
      <c r="J9081" t="s">
        <v>10</v>
      </c>
      <c r="K9081" t="s">
        <v>14212</v>
      </c>
      <c r="L9081" t="str">
        <f t="shared" si="2116"/>
        <v>Established</v>
      </c>
      <c r="N9081" s="2">
        <f t="shared" si="2117"/>
        <v>19</v>
      </c>
      <c r="O9081" t="s">
        <v>100</v>
      </c>
      <c r="P9081" t="s">
        <v>1308</v>
      </c>
      <c r="Q9081" t="s">
        <v>4338</v>
      </c>
      <c r="R9081" t="str">
        <f t="shared" si="2118"/>
        <v>Great</v>
      </c>
      <c r="S9081" t="str">
        <f t="shared" si="2119"/>
        <v>Great</v>
      </c>
      <c r="T9081" t="b">
        <f t="shared" si="2120"/>
        <v>1</v>
      </c>
      <c r="U9081" t="b">
        <f t="shared" si="2121"/>
        <v>1</v>
      </c>
      <c r="V9081" t="str">
        <f t="shared" si="2122"/>
        <v>Average Company</v>
      </c>
      <c r="W9081" t="str">
        <f t="shared" si="2123"/>
        <v>Don't Buy</v>
      </c>
      <c r="X9081" t="str">
        <f t="shared" si="2124"/>
        <v>Not Known</v>
      </c>
      <c r="Z9081" t="str">
        <f t="shared" si="2125"/>
        <v>None</v>
      </c>
      <c r="AB9081" t="str">
        <f t="shared" si="2126"/>
        <v>0</v>
      </c>
    </row>
    <row r="9082" spans="1:28" x14ac:dyDescent="0.3">
      <c r="A9082">
        <v>9080</v>
      </c>
      <c r="B9082" t="s">
        <v>14213</v>
      </c>
      <c r="C9082" t="str">
        <f t="shared" si="2113"/>
        <v>Long</v>
      </c>
      <c r="D9082">
        <v>4</v>
      </c>
      <c r="F9082" s="1">
        <f t="shared" si="2127"/>
        <v>4</v>
      </c>
      <c r="G9082" s="1">
        <f t="shared" si="2114"/>
        <v>4</v>
      </c>
      <c r="H9082">
        <f t="shared" si="2115"/>
        <v>4</v>
      </c>
      <c r="I9082" t="s">
        <v>14111</v>
      </c>
      <c r="J9082" t="s">
        <v>22</v>
      </c>
      <c r="K9082" t="s">
        <v>11125</v>
      </c>
      <c r="L9082" t="str">
        <f t="shared" si="2116"/>
        <v>Established</v>
      </c>
      <c r="N9082" s="2">
        <f t="shared" si="2117"/>
        <v>24</v>
      </c>
      <c r="O9082" t="s">
        <v>185</v>
      </c>
      <c r="P9082" t="s">
        <v>1308</v>
      </c>
      <c r="Q9082" t="s">
        <v>19</v>
      </c>
      <c r="R9082" t="str">
        <f t="shared" si="2118"/>
        <v>Average</v>
      </c>
      <c r="S9082" t="str">
        <f t="shared" si="2119"/>
        <v xml:space="preserve"> </v>
      </c>
      <c r="T9082" t="b">
        <f t="shared" si="2120"/>
        <v>0</v>
      </c>
      <c r="U9082" t="b">
        <f t="shared" si="2121"/>
        <v>1</v>
      </c>
      <c r="V9082" t="str">
        <f t="shared" si="2122"/>
        <v>Average Company</v>
      </c>
      <c r="W9082" t="str">
        <f t="shared" si="2123"/>
        <v>Don't Buy</v>
      </c>
      <c r="X9082" t="str">
        <f t="shared" si="2124"/>
        <v>Not Known</v>
      </c>
      <c r="Z9082" t="str">
        <f t="shared" si="2125"/>
        <v>None</v>
      </c>
      <c r="AB9082" t="str">
        <f t="shared" si="2126"/>
        <v>500K</v>
      </c>
    </row>
    <row r="9083" spans="1:28" x14ac:dyDescent="0.3">
      <c r="A9083">
        <v>9081</v>
      </c>
      <c r="B9083" t="s">
        <v>14214</v>
      </c>
      <c r="C9083" t="str">
        <f t="shared" si="2113"/>
        <v>Long</v>
      </c>
      <c r="D9083">
        <v>3.4</v>
      </c>
      <c r="F9083" s="1">
        <f t="shared" si="2127"/>
        <v>3.4</v>
      </c>
      <c r="G9083" s="1">
        <f t="shared" si="2114"/>
        <v>3.4</v>
      </c>
      <c r="H9083">
        <f t="shared" si="2115"/>
        <v>3.4</v>
      </c>
      <c r="I9083" t="s">
        <v>14111</v>
      </c>
      <c r="J9083" t="s">
        <v>22</v>
      </c>
      <c r="K9083" t="s">
        <v>9799</v>
      </c>
      <c r="L9083" t="str">
        <f t="shared" si="2116"/>
        <v>Established</v>
      </c>
      <c r="N9083" s="2">
        <f t="shared" si="2117"/>
        <v>31</v>
      </c>
      <c r="O9083" t="s">
        <v>58</v>
      </c>
      <c r="P9083" t="s">
        <v>683</v>
      </c>
      <c r="Q9083" t="s">
        <v>80</v>
      </c>
      <c r="R9083" t="str">
        <f t="shared" si="2118"/>
        <v>Average</v>
      </c>
      <c r="S9083" t="str">
        <f t="shared" si="2119"/>
        <v xml:space="preserve"> </v>
      </c>
      <c r="T9083" t="b">
        <f t="shared" si="2120"/>
        <v>0</v>
      </c>
      <c r="U9083" t="b">
        <f t="shared" si="2121"/>
        <v>0</v>
      </c>
      <c r="V9083" t="str">
        <f t="shared" si="2122"/>
        <v>Average Company</v>
      </c>
      <c r="W9083" t="str">
        <f t="shared" si="2123"/>
        <v>Don't Buy</v>
      </c>
      <c r="X9083" t="str">
        <f t="shared" si="2124"/>
        <v>Not Known</v>
      </c>
      <c r="Z9083" t="str">
        <f t="shared" si="2125"/>
        <v>None</v>
      </c>
      <c r="AB9083" t="str">
        <f t="shared" si="2126"/>
        <v>0</v>
      </c>
    </row>
    <row r="9084" spans="1:28" x14ac:dyDescent="0.3">
      <c r="A9084">
        <v>9082</v>
      </c>
      <c r="B9084" t="s">
        <v>14215</v>
      </c>
      <c r="C9084" t="str">
        <f t="shared" si="2113"/>
        <v>Long</v>
      </c>
      <c r="D9084">
        <v>4.5999999999999996</v>
      </c>
      <c r="F9084" s="1">
        <f t="shared" si="2127"/>
        <v>4.5999999999999996</v>
      </c>
      <c r="G9084" s="1">
        <f t="shared" si="2114"/>
        <v>4.5999999999999996</v>
      </c>
      <c r="H9084">
        <f t="shared" si="2115"/>
        <v>4.5999999999999996</v>
      </c>
      <c r="I9084" t="s">
        <v>14111</v>
      </c>
      <c r="J9084" t="s">
        <v>22</v>
      </c>
      <c r="K9084" t="s">
        <v>7490</v>
      </c>
      <c r="L9084" t="str">
        <f t="shared" si="2116"/>
        <v>Established</v>
      </c>
      <c r="N9084" s="2">
        <f t="shared" si="2117"/>
        <v>41</v>
      </c>
      <c r="O9084" t="s">
        <v>39</v>
      </c>
      <c r="P9084" t="s">
        <v>683</v>
      </c>
      <c r="Q9084" t="s">
        <v>117</v>
      </c>
      <c r="R9084" t="str">
        <f t="shared" si="2118"/>
        <v>Great</v>
      </c>
      <c r="S9084" t="str">
        <f t="shared" si="2119"/>
        <v>Great</v>
      </c>
      <c r="T9084" t="b">
        <f t="shared" si="2120"/>
        <v>1</v>
      </c>
      <c r="U9084" t="b">
        <f t="shared" si="2121"/>
        <v>1</v>
      </c>
      <c r="V9084" t="str">
        <f t="shared" si="2122"/>
        <v>Top Company</v>
      </c>
      <c r="W9084" t="str">
        <f t="shared" si="2123"/>
        <v>Buy</v>
      </c>
      <c r="X9084" t="str">
        <f t="shared" si="2124"/>
        <v>Not Known</v>
      </c>
      <c r="Z9084" t="str">
        <f t="shared" si="2125"/>
        <v>None</v>
      </c>
      <c r="AB9084" t="str">
        <f t="shared" si="2126"/>
        <v>0</v>
      </c>
    </row>
    <row r="9085" spans="1:28" x14ac:dyDescent="0.3">
      <c r="A9085">
        <v>9083</v>
      </c>
      <c r="B9085" t="s">
        <v>14216</v>
      </c>
      <c r="C9085" t="str">
        <f t="shared" si="2113"/>
        <v>Long</v>
      </c>
      <c r="D9085">
        <v>4.5999999999999996</v>
      </c>
      <c r="F9085" s="1">
        <f t="shared" si="2127"/>
        <v>4.5999999999999996</v>
      </c>
      <c r="G9085" s="1">
        <f t="shared" si="2114"/>
        <v>4.5999999999999996</v>
      </c>
      <c r="H9085">
        <f t="shared" si="2115"/>
        <v>4.5999999999999996</v>
      </c>
      <c r="I9085" t="s">
        <v>14111</v>
      </c>
      <c r="J9085" t="s">
        <v>22</v>
      </c>
      <c r="K9085" t="s">
        <v>14217</v>
      </c>
      <c r="L9085" t="str">
        <f t="shared" si="2116"/>
        <v>Established</v>
      </c>
      <c r="N9085" s="2">
        <f t="shared" si="2117"/>
        <v>13</v>
      </c>
      <c r="O9085" t="s">
        <v>299</v>
      </c>
      <c r="P9085" t="s">
        <v>1308</v>
      </c>
      <c r="Q9085" t="s">
        <v>605</v>
      </c>
      <c r="R9085" t="str">
        <f t="shared" si="2118"/>
        <v>Great</v>
      </c>
      <c r="S9085" t="str">
        <f t="shared" si="2119"/>
        <v>Great</v>
      </c>
      <c r="T9085" t="b">
        <f t="shared" si="2120"/>
        <v>1</v>
      </c>
      <c r="U9085" t="b">
        <f t="shared" si="2121"/>
        <v>1</v>
      </c>
      <c r="V9085" t="str">
        <f t="shared" si="2122"/>
        <v>Average Company</v>
      </c>
      <c r="W9085" t="str">
        <f t="shared" si="2123"/>
        <v>Don't Buy</v>
      </c>
      <c r="X9085" t="str">
        <f t="shared" si="2124"/>
        <v>Not Known</v>
      </c>
      <c r="Z9085" t="str">
        <f t="shared" si="2125"/>
        <v>None</v>
      </c>
      <c r="AB9085" t="str">
        <f t="shared" si="2126"/>
        <v>0</v>
      </c>
    </row>
    <row r="9086" spans="1:28" x14ac:dyDescent="0.3">
      <c r="A9086">
        <v>9084</v>
      </c>
      <c r="B9086" t="s">
        <v>14218</v>
      </c>
      <c r="C9086" t="str">
        <f t="shared" si="2113"/>
        <v>Long</v>
      </c>
      <c r="D9086">
        <v>3.9</v>
      </c>
      <c r="F9086" s="1">
        <f t="shared" si="2127"/>
        <v>3.9</v>
      </c>
      <c r="G9086" s="1">
        <f t="shared" si="2114"/>
        <v>3.9</v>
      </c>
      <c r="H9086">
        <f t="shared" si="2115"/>
        <v>3.9</v>
      </c>
      <c r="I9086" t="s">
        <v>14111</v>
      </c>
      <c r="J9086" t="s">
        <v>22</v>
      </c>
      <c r="K9086" t="s">
        <v>5003</v>
      </c>
      <c r="L9086" t="str">
        <f t="shared" si="2116"/>
        <v>Established</v>
      </c>
      <c r="N9086" s="2">
        <f t="shared" si="2117"/>
        <v>49</v>
      </c>
      <c r="O9086" t="s">
        <v>104</v>
      </c>
      <c r="P9086" t="s">
        <v>683</v>
      </c>
      <c r="Q9086" t="s">
        <v>378</v>
      </c>
      <c r="R9086" t="str">
        <f t="shared" si="2118"/>
        <v>Average</v>
      </c>
      <c r="S9086" t="str">
        <f t="shared" si="2119"/>
        <v xml:space="preserve"> </v>
      </c>
      <c r="T9086" t="b">
        <f t="shared" si="2120"/>
        <v>0</v>
      </c>
      <c r="U9086" t="b">
        <f t="shared" si="2121"/>
        <v>1</v>
      </c>
      <c r="V9086" t="str">
        <f t="shared" si="2122"/>
        <v>Average Company</v>
      </c>
      <c r="W9086" t="str">
        <f t="shared" si="2123"/>
        <v>Don't Buy</v>
      </c>
      <c r="X9086" t="str">
        <f t="shared" si="2124"/>
        <v>Not Known</v>
      </c>
      <c r="Z9086" t="str">
        <f t="shared" si="2125"/>
        <v>None</v>
      </c>
      <c r="AB9086" t="str">
        <f t="shared" si="2126"/>
        <v>0</v>
      </c>
    </row>
    <row r="9087" spans="1:28" x14ac:dyDescent="0.3">
      <c r="A9087">
        <v>9085</v>
      </c>
      <c r="B9087" t="s">
        <v>14219</v>
      </c>
      <c r="C9087" t="str">
        <f t="shared" si="2113"/>
        <v>Long</v>
      </c>
      <c r="D9087">
        <v>3.8</v>
      </c>
      <c r="F9087" s="1" t="e">
        <f t="shared" si="2127"/>
        <v>#VALUE!</v>
      </c>
      <c r="G9087" s="1" t="e">
        <f t="shared" si="2114"/>
        <v>#VALUE!</v>
      </c>
      <c r="H9087" t="e">
        <f t="shared" si="2115"/>
        <v>#VALUE!</v>
      </c>
      <c r="I9087" t="s">
        <v>14111</v>
      </c>
      <c r="J9087" t="s">
        <v>2458</v>
      </c>
      <c r="K9087" t="s">
        <v>1261</v>
      </c>
      <c r="L9087" t="e">
        <f t="shared" si="2116"/>
        <v>#VALUE!</v>
      </c>
      <c r="N9087" s="2" t="e">
        <f t="shared" si="2117"/>
        <v>#VALUE!</v>
      </c>
      <c r="Q9087" t="s">
        <v>533</v>
      </c>
      <c r="R9087" t="str">
        <f t="shared" si="2118"/>
        <v>Average</v>
      </c>
      <c r="S9087" t="str">
        <f t="shared" si="2119"/>
        <v xml:space="preserve"> </v>
      </c>
      <c r="T9087" t="e">
        <f t="shared" si="2120"/>
        <v>#VALUE!</v>
      </c>
      <c r="U9087" t="e">
        <f t="shared" si="2121"/>
        <v>#VALUE!</v>
      </c>
      <c r="V9087" t="e">
        <f t="shared" si="2122"/>
        <v>#VALUE!</v>
      </c>
      <c r="W9087" t="str">
        <f t="shared" si="2123"/>
        <v>Don't Buy</v>
      </c>
      <c r="X9087" t="str">
        <f t="shared" si="2124"/>
        <v>Not Known</v>
      </c>
      <c r="Z9087" t="e">
        <f t="shared" si="2125"/>
        <v>#VALUE!</v>
      </c>
      <c r="AB9087" t="str">
        <f t="shared" si="2126"/>
        <v>0</v>
      </c>
    </row>
    <row r="9088" spans="1:28" x14ac:dyDescent="0.3">
      <c r="A9088">
        <v>9086</v>
      </c>
      <c r="B9088" t="s">
        <v>14220</v>
      </c>
      <c r="C9088" t="str">
        <f t="shared" si="2113"/>
        <v>Long</v>
      </c>
      <c r="D9088">
        <v>4</v>
      </c>
      <c r="F9088" s="1">
        <f t="shared" si="2127"/>
        <v>4</v>
      </c>
      <c r="G9088" s="1">
        <f t="shared" si="2114"/>
        <v>4</v>
      </c>
      <c r="H9088">
        <f t="shared" si="2115"/>
        <v>4</v>
      </c>
      <c r="I9088" t="s">
        <v>14111</v>
      </c>
      <c r="J9088" t="s">
        <v>10</v>
      </c>
      <c r="K9088" t="s">
        <v>14221</v>
      </c>
      <c r="L9088" t="str">
        <f t="shared" si="2116"/>
        <v>Established</v>
      </c>
      <c r="N9088" s="2">
        <f t="shared" si="2117"/>
        <v>28</v>
      </c>
      <c r="O9088" t="s">
        <v>24</v>
      </c>
      <c r="P9088" t="s">
        <v>147</v>
      </c>
      <c r="Q9088" t="s">
        <v>80</v>
      </c>
      <c r="R9088" t="str">
        <f t="shared" si="2118"/>
        <v>Average</v>
      </c>
      <c r="S9088" t="str">
        <f t="shared" si="2119"/>
        <v xml:space="preserve"> </v>
      </c>
      <c r="T9088" t="b">
        <f t="shared" si="2120"/>
        <v>0</v>
      </c>
      <c r="U9088" t="b">
        <f t="shared" si="2121"/>
        <v>1</v>
      </c>
      <c r="V9088" t="str">
        <f t="shared" si="2122"/>
        <v>Average Company</v>
      </c>
      <c r="W9088" t="str">
        <f t="shared" si="2123"/>
        <v>Don't Buy</v>
      </c>
      <c r="X9088" t="str">
        <f t="shared" si="2124"/>
        <v>Not Known</v>
      </c>
      <c r="Z9088" t="str">
        <f t="shared" si="2125"/>
        <v>None</v>
      </c>
      <c r="AB9088" t="str">
        <f t="shared" si="2126"/>
        <v>0</v>
      </c>
    </row>
    <row r="9089" spans="1:28" x14ac:dyDescent="0.3">
      <c r="A9089">
        <v>9087</v>
      </c>
      <c r="B9089" t="s">
        <v>14222</v>
      </c>
      <c r="C9089" t="str">
        <f t="shared" si="2113"/>
        <v>Long</v>
      </c>
      <c r="D9089">
        <v>4.0999999999999996</v>
      </c>
      <c r="F9089" s="1">
        <f t="shared" si="2127"/>
        <v>4.0999999999999996</v>
      </c>
      <c r="G9089" s="1">
        <f t="shared" si="2114"/>
        <v>4.0999999999999996</v>
      </c>
      <c r="H9089">
        <f t="shared" si="2115"/>
        <v>4.0999999999999996</v>
      </c>
      <c r="I9089" t="s">
        <v>14111</v>
      </c>
      <c r="J9089" t="s">
        <v>22</v>
      </c>
      <c r="K9089" t="s">
        <v>5720</v>
      </c>
      <c r="L9089" t="str">
        <f t="shared" si="2116"/>
        <v>Established</v>
      </c>
      <c r="N9089" s="2">
        <f t="shared" si="2117"/>
        <v>10</v>
      </c>
      <c r="O9089" t="s">
        <v>234</v>
      </c>
      <c r="P9089" t="s">
        <v>1308</v>
      </c>
      <c r="Q9089" t="s">
        <v>605</v>
      </c>
      <c r="R9089" t="str">
        <f t="shared" si="2118"/>
        <v>Great</v>
      </c>
      <c r="S9089" t="str">
        <f t="shared" si="2119"/>
        <v>Great</v>
      </c>
      <c r="T9089" t="b">
        <f t="shared" si="2120"/>
        <v>0</v>
      </c>
      <c r="U9089" t="b">
        <f t="shared" si="2121"/>
        <v>1</v>
      </c>
      <c r="V9089" t="str">
        <f t="shared" si="2122"/>
        <v>Average Company</v>
      </c>
      <c r="W9089" t="str">
        <f t="shared" si="2123"/>
        <v>Don't Buy</v>
      </c>
      <c r="X9089" t="str">
        <f t="shared" si="2124"/>
        <v>Not Known</v>
      </c>
      <c r="Z9089" t="str">
        <f t="shared" si="2125"/>
        <v>None</v>
      </c>
      <c r="AB9089" t="str">
        <f t="shared" si="2126"/>
        <v>0</v>
      </c>
    </row>
    <row r="9090" spans="1:28" x14ac:dyDescent="0.3">
      <c r="A9090">
        <v>9088</v>
      </c>
      <c r="B9090" t="s">
        <v>14223</v>
      </c>
      <c r="C9090" t="str">
        <f t="shared" si="2113"/>
        <v>Long</v>
      </c>
      <c r="D9090">
        <v>3</v>
      </c>
      <c r="F9090" s="1">
        <f t="shared" si="2127"/>
        <v>3</v>
      </c>
      <c r="G9090" s="1">
        <f t="shared" si="2114"/>
        <v>3</v>
      </c>
      <c r="H9090">
        <f t="shared" si="2115"/>
        <v>3</v>
      </c>
      <c r="I9090" t="s">
        <v>14111</v>
      </c>
      <c r="J9090" t="s">
        <v>5534</v>
      </c>
      <c r="K9090" t="s">
        <v>151</v>
      </c>
      <c r="L9090" t="str">
        <f t="shared" si="2116"/>
        <v>Established</v>
      </c>
      <c r="N9090" s="2">
        <f t="shared" si="2117"/>
        <v>51</v>
      </c>
      <c r="O9090" t="s">
        <v>1308</v>
      </c>
      <c r="Q9090" t="s">
        <v>44</v>
      </c>
      <c r="R9090" t="str">
        <f t="shared" si="2118"/>
        <v>Average</v>
      </c>
      <c r="S9090" t="str">
        <f t="shared" si="2119"/>
        <v xml:space="preserve"> </v>
      </c>
      <c r="T9090" t="b">
        <f t="shared" si="2120"/>
        <v>0</v>
      </c>
      <c r="U9090" t="b">
        <f t="shared" si="2121"/>
        <v>0</v>
      </c>
      <c r="V9090" t="str">
        <f t="shared" si="2122"/>
        <v>Average Company</v>
      </c>
      <c r="W9090" t="str">
        <f t="shared" si="2123"/>
        <v>Don't Buy</v>
      </c>
      <c r="X9090" t="str">
        <f t="shared" si="2124"/>
        <v>Not Known</v>
      </c>
      <c r="Z9090" t="str">
        <f t="shared" si="2125"/>
        <v>None</v>
      </c>
      <c r="AB9090" t="str">
        <f t="shared" si="2126"/>
        <v>0</v>
      </c>
    </row>
    <row r="9091" spans="1:28" x14ac:dyDescent="0.3">
      <c r="A9091">
        <v>9089</v>
      </c>
      <c r="B9091" t="s">
        <v>14224</v>
      </c>
      <c r="C9091" t="str">
        <f t="shared" ref="C9091:C9154" si="2128">IF(LEN(B9091)&gt;=10,"Long","Short")</f>
        <v>Short</v>
      </c>
      <c r="D9091">
        <v>3.8</v>
      </c>
      <c r="F9091" s="1">
        <f t="shared" si="2127"/>
        <v>3.8</v>
      </c>
      <c r="G9091" s="1">
        <f t="shared" ref="G9091:G9154" si="2129">IF(L9091="Startup",D9091+0.5,D9091)</f>
        <v>3.8</v>
      </c>
      <c r="H9091">
        <f t="shared" ref="H9091:H9154" si="2130">IF(L9091="Startup",D9091+0.1,D9091)</f>
        <v>3.8</v>
      </c>
      <c r="I9091" t="s">
        <v>14111</v>
      </c>
      <c r="J9091" t="s">
        <v>22</v>
      </c>
      <c r="K9091" t="s">
        <v>14225</v>
      </c>
      <c r="L9091" t="str">
        <f t="shared" ref="L9091:L9154" si="2131">IF(N9091&lt;10,"Startup","Established")</f>
        <v>Established</v>
      </c>
      <c r="N9091" s="2">
        <f t="shared" ref="N9091:N9154" si="2132">INT(LEFT(O9091,2))</f>
        <v>56</v>
      </c>
      <c r="O9091" t="s">
        <v>908</v>
      </c>
      <c r="P9091" t="s">
        <v>147</v>
      </c>
      <c r="Q9091" t="s">
        <v>315</v>
      </c>
      <c r="R9091" t="str">
        <f t="shared" ref="R9091:R9154" si="2133">IF(D9091&gt;4,"Great","Average")</f>
        <v>Average</v>
      </c>
      <c r="S9091" t="str">
        <f t="shared" ref="S9091:S9154" si="2134">IF(D9091&gt;4,"Great"," ")</f>
        <v xml:space="preserve"> </v>
      </c>
      <c r="T9091" t="b">
        <f t="shared" ref="T9091:T9154" si="2135">AND(D9091:D19049&gt;4,N9091:N19049&gt;10)</f>
        <v>0</v>
      </c>
      <c r="U9091" t="b">
        <f t="shared" ref="U9091:U9154" si="2136">OR(D9091&gt;3.5,N9091&lt;10)</f>
        <v>1</v>
      </c>
      <c r="V9091" t="str">
        <f t="shared" ref="V9091:V9154" si="2137">IF(AND(D9091&gt;4,N9091&gt;20),"Top Company","Average Company")</f>
        <v>Average Company</v>
      </c>
      <c r="W9091" t="str">
        <f t="shared" ref="W9091:W9154" si="2138">IF(OR(LEFT(B9091,1)="T",LEFT(B9091,1)="G"),"Buy","Don't Buy")</f>
        <v>Don't Buy</v>
      </c>
      <c r="X9091" t="str">
        <f t="shared" ref="X9091:X9154" si="2139">IF(IF(Q9091="Financial Services",ISNUMBER(SEARCH("Mumbai",K9091))),"Bombay Finance","Not Known")</f>
        <v>Not Known</v>
      </c>
      <c r="Z9091" t="str">
        <f t="shared" ref="Z9091:Z9154" si="2140">IF(AND(OR(ISNUMBER(SEARCH("Bangalore",K9091)),ISNUMBER(SEARCH("Bengaluru",K9091)),ISNUMBER(SEARCH("Chennai",K9091))),N9091&lt;10),"Silicon Valley Startups","None")</f>
        <v>None</v>
      </c>
      <c r="AB9091" t="str">
        <f t="shared" ref="AB9091:AB9154" si="2141">IF(AND(OR(Q9091="IT Services &amp; Consulting",Q9091="Financial Services"),D9091&gt;4),"1Million",IF(AND(OR(Q9091="IT Services &amp; Consulting",Q9091="Financial Services"),D9091&lt;=4),"500K",IF(AND(Q9091="Telecom / ISP",D9091&gt;4),"800K","0")))</f>
        <v>0</v>
      </c>
    </row>
    <row r="9092" spans="1:28" x14ac:dyDescent="0.3">
      <c r="A9092">
        <v>9090</v>
      </c>
      <c r="B9092" t="s">
        <v>14226</v>
      </c>
      <c r="C9092" t="str">
        <f t="shared" si="2128"/>
        <v>Short</v>
      </c>
      <c r="D9092">
        <v>3.7</v>
      </c>
      <c r="F9092" s="1">
        <f t="shared" si="2127"/>
        <v>3.7</v>
      </c>
      <c r="G9092" s="1">
        <f t="shared" si="2129"/>
        <v>3.7</v>
      </c>
      <c r="H9092">
        <f t="shared" si="2130"/>
        <v>3.7</v>
      </c>
      <c r="I9092" t="s">
        <v>14111</v>
      </c>
      <c r="J9092" t="s">
        <v>11683</v>
      </c>
      <c r="K9092" t="s">
        <v>24</v>
      </c>
      <c r="L9092" t="str">
        <f t="shared" si="2131"/>
        <v>Established</v>
      </c>
      <c r="N9092" s="2">
        <f t="shared" si="2132"/>
        <v>51</v>
      </c>
      <c r="O9092" t="s">
        <v>1308</v>
      </c>
      <c r="Q9092" t="s">
        <v>3958</v>
      </c>
      <c r="R9092" t="str">
        <f t="shared" si="2133"/>
        <v>Average</v>
      </c>
      <c r="S9092" t="str">
        <f t="shared" si="2134"/>
        <v xml:space="preserve"> </v>
      </c>
      <c r="T9092" t="b">
        <f t="shared" si="2135"/>
        <v>0</v>
      </c>
      <c r="U9092" t="b">
        <f t="shared" si="2136"/>
        <v>1</v>
      </c>
      <c r="V9092" t="str">
        <f t="shared" si="2137"/>
        <v>Average Company</v>
      </c>
      <c r="W9092" t="str">
        <f t="shared" si="2138"/>
        <v>Don't Buy</v>
      </c>
      <c r="X9092" t="str">
        <f t="shared" si="2139"/>
        <v>Not Known</v>
      </c>
      <c r="Z9092" t="str">
        <f t="shared" si="2140"/>
        <v>None</v>
      </c>
      <c r="AB9092" t="str">
        <f t="shared" si="2141"/>
        <v>0</v>
      </c>
    </row>
    <row r="9093" spans="1:28" x14ac:dyDescent="0.3">
      <c r="A9093">
        <v>9091</v>
      </c>
      <c r="B9093" t="s">
        <v>14227</v>
      </c>
      <c r="C9093" t="str">
        <f t="shared" si="2128"/>
        <v>Long</v>
      </c>
      <c r="D9093">
        <v>3.6</v>
      </c>
      <c r="F9093" s="1">
        <f t="shared" si="2127"/>
        <v>3.6</v>
      </c>
      <c r="G9093" s="1">
        <f t="shared" si="2129"/>
        <v>3.6</v>
      </c>
      <c r="H9093">
        <f t="shared" si="2130"/>
        <v>3.6</v>
      </c>
      <c r="I9093" t="s">
        <v>14111</v>
      </c>
      <c r="J9093" t="s">
        <v>22</v>
      </c>
      <c r="K9093" t="s">
        <v>8658</v>
      </c>
      <c r="L9093" t="str">
        <f t="shared" si="2131"/>
        <v>Established</v>
      </c>
      <c r="N9093" s="2">
        <f t="shared" si="2132"/>
        <v>27</v>
      </c>
      <c r="O9093" t="s">
        <v>109</v>
      </c>
      <c r="P9093" t="s">
        <v>683</v>
      </c>
      <c r="Q9093" t="s">
        <v>612</v>
      </c>
      <c r="R9093" t="str">
        <f t="shared" si="2133"/>
        <v>Average</v>
      </c>
      <c r="S9093" t="str">
        <f t="shared" si="2134"/>
        <v xml:space="preserve"> </v>
      </c>
      <c r="T9093" t="b">
        <f t="shared" si="2135"/>
        <v>0</v>
      </c>
      <c r="U9093" t="b">
        <f t="shared" si="2136"/>
        <v>1</v>
      </c>
      <c r="V9093" t="str">
        <f t="shared" si="2137"/>
        <v>Average Company</v>
      </c>
      <c r="W9093" t="str">
        <f t="shared" si="2138"/>
        <v>Don't Buy</v>
      </c>
      <c r="X9093" t="str">
        <f t="shared" si="2139"/>
        <v>Not Known</v>
      </c>
      <c r="Z9093" t="str">
        <f t="shared" si="2140"/>
        <v>None</v>
      </c>
      <c r="AB9093" t="str">
        <f t="shared" si="2141"/>
        <v>0</v>
      </c>
    </row>
    <row r="9094" spans="1:28" x14ac:dyDescent="0.3">
      <c r="A9094">
        <v>9092</v>
      </c>
      <c r="B9094" t="s">
        <v>14228</v>
      </c>
      <c r="C9094" t="str">
        <f t="shared" si="2128"/>
        <v>Short</v>
      </c>
      <c r="D9094">
        <v>4.5</v>
      </c>
      <c r="F9094" s="1" t="e">
        <f t="shared" si="2127"/>
        <v>#VALUE!</v>
      </c>
      <c r="G9094" s="1" t="e">
        <f t="shared" si="2129"/>
        <v>#VALUE!</v>
      </c>
      <c r="H9094" t="e">
        <f t="shared" si="2130"/>
        <v>#VALUE!</v>
      </c>
      <c r="I9094" t="s">
        <v>14111</v>
      </c>
      <c r="J9094" t="s">
        <v>8375</v>
      </c>
      <c r="K9094" t="s">
        <v>13</v>
      </c>
      <c r="L9094" t="e">
        <f t="shared" si="2131"/>
        <v>#VALUE!</v>
      </c>
      <c r="N9094" s="2" t="e">
        <f t="shared" si="2132"/>
        <v>#VALUE!</v>
      </c>
      <c r="Q9094" t="s">
        <v>424</v>
      </c>
      <c r="R9094" t="str">
        <f t="shared" si="2133"/>
        <v>Great</v>
      </c>
      <c r="S9094" t="str">
        <f t="shared" si="2134"/>
        <v>Great</v>
      </c>
      <c r="T9094" t="e">
        <f t="shared" si="2135"/>
        <v>#VALUE!</v>
      </c>
      <c r="U9094" t="e">
        <f t="shared" si="2136"/>
        <v>#VALUE!</v>
      </c>
      <c r="V9094" t="e">
        <f t="shared" si="2137"/>
        <v>#VALUE!</v>
      </c>
      <c r="W9094" t="str">
        <f t="shared" si="2138"/>
        <v>Don't Buy</v>
      </c>
      <c r="X9094" t="str">
        <f t="shared" si="2139"/>
        <v>Not Known</v>
      </c>
      <c r="Z9094" t="e">
        <f t="shared" si="2140"/>
        <v>#VALUE!</v>
      </c>
      <c r="AB9094" t="str">
        <f t="shared" si="2141"/>
        <v>0</v>
      </c>
    </row>
    <row r="9095" spans="1:28" x14ac:dyDescent="0.3">
      <c r="A9095">
        <v>9093</v>
      </c>
      <c r="B9095" t="s">
        <v>14229</v>
      </c>
      <c r="C9095" t="str">
        <f t="shared" si="2128"/>
        <v>Short</v>
      </c>
      <c r="D9095">
        <v>4</v>
      </c>
      <c r="F9095" s="1">
        <f t="shared" si="2127"/>
        <v>4</v>
      </c>
      <c r="G9095" s="1">
        <f t="shared" si="2129"/>
        <v>4</v>
      </c>
      <c r="H9095">
        <f t="shared" si="2130"/>
        <v>4</v>
      </c>
      <c r="I9095" t="s">
        <v>14111</v>
      </c>
      <c r="J9095" t="s">
        <v>10</v>
      </c>
      <c r="K9095" t="s">
        <v>14230</v>
      </c>
      <c r="L9095" t="str">
        <f t="shared" si="2131"/>
        <v>Established</v>
      </c>
      <c r="N9095" s="2">
        <f t="shared" si="2132"/>
        <v>55</v>
      </c>
      <c r="O9095" t="s">
        <v>43</v>
      </c>
      <c r="P9095" t="s">
        <v>49</v>
      </c>
      <c r="Q9095" t="s">
        <v>284</v>
      </c>
      <c r="R9095" t="str">
        <f t="shared" si="2133"/>
        <v>Average</v>
      </c>
      <c r="S9095" t="str">
        <f t="shared" si="2134"/>
        <v xml:space="preserve"> </v>
      </c>
      <c r="T9095" t="b">
        <f t="shared" si="2135"/>
        <v>0</v>
      </c>
      <c r="U9095" t="b">
        <f t="shared" si="2136"/>
        <v>1</v>
      </c>
      <c r="V9095" t="str">
        <f t="shared" si="2137"/>
        <v>Average Company</v>
      </c>
      <c r="W9095" t="str">
        <f t="shared" si="2138"/>
        <v>Don't Buy</v>
      </c>
      <c r="X9095" t="str">
        <f t="shared" si="2139"/>
        <v>Not Known</v>
      </c>
      <c r="Z9095" t="str">
        <f t="shared" si="2140"/>
        <v>None</v>
      </c>
      <c r="AB9095" t="str">
        <f t="shared" si="2141"/>
        <v>0</v>
      </c>
    </row>
    <row r="9096" spans="1:28" x14ac:dyDescent="0.3">
      <c r="A9096">
        <v>9094</v>
      </c>
      <c r="B9096" t="s">
        <v>14231</v>
      </c>
      <c r="C9096" t="str">
        <f t="shared" si="2128"/>
        <v>Long</v>
      </c>
      <c r="D9096">
        <v>4.2</v>
      </c>
      <c r="F9096" s="1">
        <f t="shared" si="2127"/>
        <v>4.2</v>
      </c>
      <c r="G9096" s="1">
        <f t="shared" si="2129"/>
        <v>4.2</v>
      </c>
      <c r="H9096">
        <f t="shared" si="2130"/>
        <v>4.2</v>
      </c>
      <c r="I9096" t="s">
        <v>14111</v>
      </c>
      <c r="J9096" t="s">
        <v>5262</v>
      </c>
      <c r="K9096" t="s">
        <v>538</v>
      </c>
      <c r="L9096" t="str">
        <f t="shared" si="2131"/>
        <v>Established</v>
      </c>
      <c r="N9096" s="2">
        <f t="shared" si="2132"/>
        <v>50</v>
      </c>
      <c r="O9096" t="s">
        <v>691</v>
      </c>
      <c r="Q9096" t="s">
        <v>533</v>
      </c>
      <c r="R9096" t="str">
        <f t="shared" si="2133"/>
        <v>Great</v>
      </c>
      <c r="S9096" t="str">
        <f t="shared" si="2134"/>
        <v>Great</v>
      </c>
      <c r="T9096" t="b">
        <f t="shared" si="2135"/>
        <v>1</v>
      </c>
      <c r="U9096" t="b">
        <f t="shared" si="2136"/>
        <v>1</v>
      </c>
      <c r="V9096" t="str">
        <f t="shared" si="2137"/>
        <v>Top Company</v>
      </c>
      <c r="W9096" t="str">
        <f t="shared" si="2138"/>
        <v>Don't Buy</v>
      </c>
      <c r="X9096" t="str">
        <f t="shared" si="2139"/>
        <v>Not Known</v>
      </c>
      <c r="Z9096" t="str">
        <f t="shared" si="2140"/>
        <v>None</v>
      </c>
      <c r="AB9096" t="str">
        <f t="shared" si="2141"/>
        <v>0</v>
      </c>
    </row>
    <row r="9097" spans="1:28" x14ac:dyDescent="0.3">
      <c r="A9097">
        <v>9095</v>
      </c>
      <c r="B9097" t="s">
        <v>14232</v>
      </c>
      <c r="C9097" t="str">
        <f t="shared" si="2128"/>
        <v>Long</v>
      </c>
      <c r="D9097">
        <v>3</v>
      </c>
      <c r="F9097" s="1">
        <f t="shared" si="2127"/>
        <v>3</v>
      </c>
      <c r="G9097" s="1">
        <f t="shared" si="2129"/>
        <v>3</v>
      </c>
      <c r="H9097">
        <f t="shared" si="2130"/>
        <v>3</v>
      </c>
      <c r="I9097" t="s">
        <v>14111</v>
      </c>
      <c r="J9097" t="s">
        <v>22</v>
      </c>
      <c r="K9097" t="s">
        <v>12797</v>
      </c>
      <c r="L9097" t="str">
        <f t="shared" si="2131"/>
        <v>Established</v>
      </c>
      <c r="N9097" s="2">
        <f t="shared" si="2132"/>
        <v>17</v>
      </c>
      <c r="O9097" t="s">
        <v>711</v>
      </c>
      <c r="P9097" t="s">
        <v>691</v>
      </c>
      <c r="Q9097" t="s">
        <v>19</v>
      </c>
      <c r="R9097" t="str">
        <f t="shared" si="2133"/>
        <v>Average</v>
      </c>
      <c r="S9097" t="str">
        <f t="shared" si="2134"/>
        <v xml:space="preserve"> </v>
      </c>
      <c r="T9097" t="b">
        <f t="shared" si="2135"/>
        <v>0</v>
      </c>
      <c r="U9097" t="b">
        <f t="shared" si="2136"/>
        <v>0</v>
      </c>
      <c r="V9097" t="str">
        <f t="shared" si="2137"/>
        <v>Average Company</v>
      </c>
      <c r="W9097" t="str">
        <f t="shared" si="2138"/>
        <v>Don't Buy</v>
      </c>
      <c r="X9097" t="str">
        <f t="shared" si="2139"/>
        <v>Not Known</v>
      </c>
      <c r="Z9097" t="str">
        <f t="shared" si="2140"/>
        <v>None</v>
      </c>
      <c r="AB9097" t="str">
        <f t="shared" si="2141"/>
        <v>500K</v>
      </c>
    </row>
    <row r="9098" spans="1:28" x14ac:dyDescent="0.3">
      <c r="A9098">
        <v>9096</v>
      </c>
      <c r="B9098" t="s">
        <v>14233</v>
      </c>
      <c r="C9098" t="str">
        <f t="shared" si="2128"/>
        <v>Long</v>
      </c>
      <c r="D9098">
        <v>4.0999999999999996</v>
      </c>
      <c r="F9098" s="1">
        <f t="shared" si="2127"/>
        <v>4.0999999999999996</v>
      </c>
      <c r="G9098" s="1">
        <f t="shared" si="2129"/>
        <v>4.0999999999999996</v>
      </c>
      <c r="H9098">
        <f t="shared" si="2130"/>
        <v>4.0999999999999996</v>
      </c>
      <c r="I9098" t="s">
        <v>14111</v>
      </c>
      <c r="J9098" t="s">
        <v>14234</v>
      </c>
      <c r="K9098" t="s">
        <v>151</v>
      </c>
      <c r="L9098" t="str">
        <f t="shared" si="2131"/>
        <v>Established</v>
      </c>
      <c r="N9098" s="2">
        <f t="shared" si="2132"/>
        <v>11</v>
      </c>
      <c r="O9098" t="s">
        <v>1261</v>
      </c>
      <c r="Q9098" t="s">
        <v>533</v>
      </c>
      <c r="R9098" t="str">
        <f t="shared" si="2133"/>
        <v>Great</v>
      </c>
      <c r="S9098" t="str">
        <f t="shared" si="2134"/>
        <v>Great</v>
      </c>
      <c r="T9098" t="b">
        <f t="shared" si="2135"/>
        <v>1</v>
      </c>
      <c r="U9098" t="b">
        <f t="shared" si="2136"/>
        <v>1</v>
      </c>
      <c r="V9098" t="str">
        <f t="shared" si="2137"/>
        <v>Average Company</v>
      </c>
      <c r="W9098" t="str">
        <f t="shared" si="2138"/>
        <v>Don't Buy</v>
      </c>
      <c r="X9098" t="str">
        <f t="shared" si="2139"/>
        <v>Not Known</v>
      </c>
      <c r="Z9098" t="str">
        <f t="shared" si="2140"/>
        <v>None</v>
      </c>
      <c r="AB9098" t="str">
        <f t="shared" si="2141"/>
        <v>0</v>
      </c>
    </row>
    <row r="9099" spans="1:28" x14ac:dyDescent="0.3">
      <c r="A9099">
        <v>9097</v>
      </c>
      <c r="B9099" t="s">
        <v>14235</v>
      </c>
      <c r="C9099" t="str">
        <f t="shared" si="2128"/>
        <v>Long</v>
      </c>
      <c r="D9099">
        <v>4.3</v>
      </c>
      <c r="F9099" s="1" t="e">
        <f t="shared" si="2127"/>
        <v>#VALUE!</v>
      </c>
      <c r="G9099" s="1" t="e">
        <f t="shared" si="2129"/>
        <v>#VALUE!</v>
      </c>
      <c r="H9099" t="e">
        <f t="shared" si="2130"/>
        <v>#VALUE!</v>
      </c>
      <c r="I9099" t="s">
        <v>14111</v>
      </c>
      <c r="J9099" t="s">
        <v>8230</v>
      </c>
      <c r="K9099" t="s">
        <v>691</v>
      </c>
      <c r="L9099" t="e">
        <f t="shared" si="2131"/>
        <v>#VALUE!</v>
      </c>
      <c r="N9099" s="2" t="e">
        <f t="shared" si="2132"/>
        <v>#VALUE!</v>
      </c>
      <c r="Q9099" t="s">
        <v>80</v>
      </c>
      <c r="R9099" t="str">
        <f t="shared" si="2133"/>
        <v>Great</v>
      </c>
      <c r="S9099" t="str">
        <f t="shared" si="2134"/>
        <v>Great</v>
      </c>
      <c r="T9099" t="e">
        <f t="shared" si="2135"/>
        <v>#VALUE!</v>
      </c>
      <c r="U9099" t="e">
        <f t="shared" si="2136"/>
        <v>#VALUE!</v>
      </c>
      <c r="V9099" t="e">
        <f t="shared" si="2137"/>
        <v>#VALUE!</v>
      </c>
      <c r="W9099" t="str">
        <f t="shared" si="2138"/>
        <v>Buy</v>
      </c>
      <c r="X9099" t="str">
        <f t="shared" si="2139"/>
        <v>Not Known</v>
      </c>
      <c r="Z9099" t="e">
        <f t="shared" si="2140"/>
        <v>#VALUE!</v>
      </c>
      <c r="AB9099" t="str">
        <f t="shared" si="2141"/>
        <v>0</v>
      </c>
    </row>
    <row r="9100" spans="1:28" x14ac:dyDescent="0.3">
      <c r="A9100">
        <v>9098</v>
      </c>
      <c r="B9100" t="s">
        <v>14236</v>
      </c>
      <c r="C9100" t="str">
        <f t="shared" si="2128"/>
        <v>Long</v>
      </c>
      <c r="D9100">
        <v>4.4000000000000004</v>
      </c>
      <c r="F9100" s="1">
        <f t="shared" si="2127"/>
        <v>4.4000000000000004</v>
      </c>
      <c r="G9100" s="1">
        <f t="shared" si="2129"/>
        <v>4.4000000000000004</v>
      </c>
      <c r="H9100">
        <f t="shared" si="2130"/>
        <v>4.4000000000000004</v>
      </c>
      <c r="I9100" t="s">
        <v>14111</v>
      </c>
      <c r="J9100" t="s">
        <v>5071</v>
      </c>
      <c r="K9100" t="s">
        <v>572</v>
      </c>
      <c r="L9100" t="str">
        <f t="shared" si="2131"/>
        <v>Established</v>
      </c>
      <c r="N9100" s="2">
        <f t="shared" si="2132"/>
        <v>10</v>
      </c>
      <c r="O9100" t="s">
        <v>274</v>
      </c>
      <c r="Q9100" t="s">
        <v>105</v>
      </c>
      <c r="R9100" t="str">
        <f t="shared" si="2133"/>
        <v>Great</v>
      </c>
      <c r="S9100" t="str">
        <f t="shared" si="2134"/>
        <v>Great</v>
      </c>
      <c r="T9100" t="b">
        <f t="shared" si="2135"/>
        <v>0</v>
      </c>
      <c r="U9100" t="b">
        <f t="shared" si="2136"/>
        <v>1</v>
      </c>
      <c r="V9100" t="str">
        <f t="shared" si="2137"/>
        <v>Average Company</v>
      </c>
      <c r="W9100" t="str">
        <f t="shared" si="2138"/>
        <v>Don't Buy</v>
      </c>
      <c r="X9100" t="str">
        <f t="shared" si="2139"/>
        <v>Not Known</v>
      </c>
      <c r="Z9100" t="str">
        <f t="shared" si="2140"/>
        <v>None</v>
      </c>
      <c r="AB9100" t="str">
        <f t="shared" si="2141"/>
        <v>0</v>
      </c>
    </row>
    <row r="9101" spans="1:28" x14ac:dyDescent="0.3">
      <c r="A9101">
        <v>9099</v>
      </c>
      <c r="B9101" t="s">
        <v>14237</v>
      </c>
      <c r="C9101" t="str">
        <f t="shared" si="2128"/>
        <v>Long</v>
      </c>
      <c r="D9101">
        <v>4.2</v>
      </c>
      <c r="F9101" s="1">
        <f t="shared" si="2127"/>
        <v>4.7</v>
      </c>
      <c r="G9101" s="1">
        <f t="shared" si="2129"/>
        <v>4.7</v>
      </c>
      <c r="H9101">
        <f t="shared" si="2130"/>
        <v>4.3</v>
      </c>
      <c r="I9101" t="s">
        <v>14111</v>
      </c>
      <c r="J9101" t="s">
        <v>22</v>
      </c>
      <c r="K9101" t="s">
        <v>14238</v>
      </c>
      <c r="L9101" t="str">
        <f t="shared" si="2131"/>
        <v>Startup</v>
      </c>
      <c r="N9101" s="2">
        <f t="shared" si="2132"/>
        <v>6</v>
      </c>
      <c r="O9101" t="s">
        <v>217</v>
      </c>
      <c r="P9101" t="s">
        <v>691</v>
      </c>
      <c r="Q9101" t="s">
        <v>2258</v>
      </c>
      <c r="R9101" t="str">
        <f t="shared" si="2133"/>
        <v>Great</v>
      </c>
      <c r="S9101" t="str">
        <f t="shared" si="2134"/>
        <v>Great</v>
      </c>
      <c r="T9101" t="b">
        <f t="shared" si="2135"/>
        <v>0</v>
      </c>
      <c r="U9101" t="b">
        <f t="shared" si="2136"/>
        <v>1</v>
      </c>
      <c r="V9101" t="str">
        <f t="shared" si="2137"/>
        <v>Average Company</v>
      </c>
      <c r="W9101" t="str">
        <f t="shared" si="2138"/>
        <v>Don't Buy</v>
      </c>
      <c r="X9101" t="str">
        <f t="shared" si="2139"/>
        <v>Not Known</v>
      </c>
      <c r="Z9101" t="str">
        <f t="shared" si="2140"/>
        <v>None</v>
      </c>
      <c r="AB9101" t="str">
        <f t="shared" si="2141"/>
        <v>0</v>
      </c>
    </row>
    <row r="9102" spans="1:28" x14ac:dyDescent="0.3">
      <c r="A9102">
        <v>9100</v>
      </c>
      <c r="B9102" t="s">
        <v>14239</v>
      </c>
      <c r="C9102" t="str">
        <f t="shared" si="2128"/>
        <v>Long</v>
      </c>
      <c r="D9102">
        <v>4</v>
      </c>
      <c r="F9102" s="1">
        <f t="shared" si="2127"/>
        <v>4.5</v>
      </c>
      <c r="G9102" s="1">
        <f t="shared" si="2129"/>
        <v>4.5</v>
      </c>
      <c r="H9102">
        <f t="shared" si="2130"/>
        <v>4.0999999999999996</v>
      </c>
      <c r="I9102" t="s">
        <v>14111</v>
      </c>
      <c r="J9102" t="s">
        <v>343</v>
      </c>
      <c r="K9102" t="s">
        <v>10157</v>
      </c>
      <c r="L9102" t="str">
        <f t="shared" si="2131"/>
        <v>Startup</v>
      </c>
      <c r="N9102" s="2">
        <f t="shared" si="2132"/>
        <v>5</v>
      </c>
      <c r="O9102" t="s">
        <v>138</v>
      </c>
      <c r="P9102" t="s">
        <v>1261</v>
      </c>
      <c r="Q9102" t="s">
        <v>44</v>
      </c>
      <c r="R9102" t="str">
        <f t="shared" si="2133"/>
        <v>Average</v>
      </c>
      <c r="S9102" t="str">
        <f t="shared" si="2134"/>
        <v xml:space="preserve"> </v>
      </c>
      <c r="T9102" t="b">
        <f t="shared" si="2135"/>
        <v>0</v>
      </c>
      <c r="U9102" t="b">
        <f t="shared" si="2136"/>
        <v>1</v>
      </c>
      <c r="V9102" t="str">
        <f t="shared" si="2137"/>
        <v>Average Company</v>
      </c>
      <c r="W9102" t="str">
        <f t="shared" si="2138"/>
        <v>Don't Buy</v>
      </c>
      <c r="X9102" t="str">
        <f t="shared" si="2139"/>
        <v>Not Known</v>
      </c>
      <c r="Z9102" t="str">
        <f t="shared" si="2140"/>
        <v>Silicon Valley Startups</v>
      </c>
      <c r="AB9102" t="str">
        <f t="shared" si="2141"/>
        <v>0</v>
      </c>
    </row>
    <row r="9103" spans="1:28" x14ac:dyDescent="0.3">
      <c r="A9103">
        <v>9101</v>
      </c>
      <c r="B9103" t="s">
        <v>14240</v>
      </c>
      <c r="C9103" t="str">
        <f t="shared" si="2128"/>
        <v>Long</v>
      </c>
      <c r="D9103">
        <v>4.8</v>
      </c>
      <c r="F9103" s="1">
        <f t="shared" si="2127"/>
        <v>4.8</v>
      </c>
      <c r="G9103" s="1">
        <f t="shared" si="2129"/>
        <v>4.8</v>
      </c>
      <c r="H9103">
        <f t="shared" si="2130"/>
        <v>4.8</v>
      </c>
      <c r="I9103" t="s">
        <v>14111</v>
      </c>
      <c r="J9103" t="s">
        <v>10541</v>
      </c>
      <c r="K9103" t="s">
        <v>716</v>
      </c>
      <c r="L9103" t="str">
        <f t="shared" si="2131"/>
        <v>Established</v>
      </c>
      <c r="N9103" s="2">
        <f t="shared" si="2132"/>
        <v>10</v>
      </c>
      <c r="O9103" t="s">
        <v>274</v>
      </c>
      <c r="Q9103" t="s">
        <v>417</v>
      </c>
      <c r="R9103" t="str">
        <f t="shared" si="2133"/>
        <v>Great</v>
      </c>
      <c r="S9103" t="str">
        <f t="shared" si="2134"/>
        <v>Great</v>
      </c>
      <c r="T9103" t="b">
        <f t="shared" si="2135"/>
        <v>0</v>
      </c>
      <c r="U9103" t="b">
        <f t="shared" si="2136"/>
        <v>1</v>
      </c>
      <c r="V9103" t="str">
        <f t="shared" si="2137"/>
        <v>Average Company</v>
      </c>
      <c r="W9103" t="str">
        <f t="shared" si="2138"/>
        <v>Don't Buy</v>
      </c>
      <c r="X9103" t="str">
        <f t="shared" si="2139"/>
        <v>Not Known</v>
      </c>
      <c r="Z9103" t="str">
        <f t="shared" si="2140"/>
        <v>None</v>
      </c>
      <c r="AB9103" t="str">
        <f t="shared" si="2141"/>
        <v>0</v>
      </c>
    </row>
    <row r="9104" spans="1:28" x14ac:dyDescent="0.3">
      <c r="A9104">
        <v>9102</v>
      </c>
      <c r="B9104" t="s">
        <v>14241</v>
      </c>
      <c r="C9104" t="str">
        <f t="shared" si="2128"/>
        <v>Long</v>
      </c>
      <c r="D9104">
        <v>3.5</v>
      </c>
      <c r="F9104" s="1" t="e">
        <f t="shared" si="2127"/>
        <v>#VALUE!</v>
      </c>
      <c r="G9104" s="1" t="e">
        <f t="shared" si="2129"/>
        <v>#VALUE!</v>
      </c>
      <c r="H9104" t="e">
        <f t="shared" si="2130"/>
        <v>#VALUE!</v>
      </c>
      <c r="I9104" t="s">
        <v>14111</v>
      </c>
      <c r="J9104" t="s">
        <v>3497</v>
      </c>
      <c r="K9104" t="s">
        <v>683</v>
      </c>
      <c r="L9104" t="e">
        <f t="shared" si="2131"/>
        <v>#VALUE!</v>
      </c>
      <c r="N9104" s="2" t="e">
        <f t="shared" si="2132"/>
        <v>#VALUE!</v>
      </c>
      <c r="Q9104" t="s">
        <v>19</v>
      </c>
      <c r="R9104" t="str">
        <f t="shared" si="2133"/>
        <v>Average</v>
      </c>
      <c r="S9104" t="str">
        <f t="shared" si="2134"/>
        <v xml:space="preserve"> </v>
      </c>
      <c r="T9104" t="e">
        <f t="shared" si="2135"/>
        <v>#VALUE!</v>
      </c>
      <c r="U9104" t="e">
        <f t="shared" si="2136"/>
        <v>#VALUE!</v>
      </c>
      <c r="V9104" t="e">
        <f t="shared" si="2137"/>
        <v>#VALUE!</v>
      </c>
      <c r="W9104" t="str">
        <f t="shared" si="2138"/>
        <v>Don't Buy</v>
      </c>
      <c r="X9104" t="str">
        <f t="shared" si="2139"/>
        <v>Not Known</v>
      </c>
      <c r="Z9104" t="e">
        <f t="shared" si="2140"/>
        <v>#VALUE!</v>
      </c>
      <c r="AB9104" t="str">
        <f t="shared" si="2141"/>
        <v>500K</v>
      </c>
    </row>
    <row r="9105" spans="1:28" x14ac:dyDescent="0.3">
      <c r="A9105">
        <v>9103</v>
      </c>
      <c r="B9105" t="s">
        <v>14242</v>
      </c>
      <c r="C9105" t="str">
        <f t="shared" si="2128"/>
        <v>Long</v>
      </c>
      <c r="D9105">
        <v>4.5</v>
      </c>
      <c r="F9105" s="1">
        <f t="shared" si="2127"/>
        <v>5</v>
      </c>
      <c r="G9105" s="1">
        <f t="shared" si="2129"/>
        <v>5</v>
      </c>
      <c r="H9105">
        <f t="shared" si="2130"/>
        <v>4.5999999999999996</v>
      </c>
      <c r="I9105" t="s">
        <v>14111</v>
      </c>
      <c r="J9105" t="s">
        <v>22</v>
      </c>
      <c r="K9105" t="s">
        <v>10689</v>
      </c>
      <c r="L9105" t="str">
        <f t="shared" si="2131"/>
        <v>Startup</v>
      </c>
      <c r="N9105" s="2">
        <f t="shared" si="2132"/>
        <v>7</v>
      </c>
      <c r="O9105" t="s">
        <v>318</v>
      </c>
      <c r="P9105" t="s">
        <v>1261</v>
      </c>
      <c r="Q9105" t="s">
        <v>19</v>
      </c>
      <c r="R9105" t="str">
        <f t="shared" si="2133"/>
        <v>Great</v>
      </c>
      <c r="S9105" t="str">
        <f t="shared" si="2134"/>
        <v>Great</v>
      </c>
      <c r="T9105" t="b">
        <f t="shared" si="2135"/>
        <v>0</v>
      </c>
      <c r="U9105" t="b">
        <f t="shared" si="2136"/>
        <v>1</v>
      </c>
      <c r="V9105" t="str">
        <f t="shared" si="2137"/>
        <v>Average Company</v>
      </c>
      <c r="W9105" t="str">
        <f t="shared" si="2138"/>
        <v>Don't Buy</v>
      </c>
      <c r="X9105" t="str">
        <f t="shared" si="2139"/>
        <v>Not Known</v>
      </c>
      <c r="Z9105" t="str">
        <f t="shared" si="2140"/>
        <v>None</v>
      </c>
      <c r="AB9105" t="str">
        <f t="shared" si="2141"/>
        <v>1Million</v>
      </c>
    </row>
    <row r="9106" spans="1:28" x14ac:dyDescent="0.3">
      <c r="A9106">
        <v>9104</v>
      </c>
      <c r="B9106" t="s">
        <v>14243</v>
      </c>
      <c r="C9106" t="str">
        <f t="shared" si="2128"/>
        <v>Long</v>
      </c>
      <c r="D9106">
        <v>3.9</v>
      </c>
      <c r="F9106" s="1">
        <f t="shared" si="2127"/>
        <v>3.9</v>
      </c>
      <c r="G9106" s="1">
        <f t="shared" si="2129"/>
        <v>3.9</v>
      </c>
      <c r="H9106">
        <f t="shared" si="2130"/>
        <v>3.9</v>
      </c>
      <c r="I9106" t="s">
        <v>14111</v>
      </c>
      <c r="J9106" t="s">
        <v>9298</v>
      </c>
      <c r="K9106" t="s">
        <v>217</v>
      </c>
      <c r="L9106" t="str">
        <f t="shared" si="2131"/>
        <v>Established</v>
      </c>
      <c r="N9106" s="2">
        <f t="shared" si="2132"/>
        <v>50</v>
      </c>
      <c r="O9106" t="s">
        <v>691</v>
      </c>
      <c r="Q9106" t="s">
        <v>773</v>
      </c>
      <c r="R9106" t="str">
        <f t="shared" si="2133"/>
        <v>Average</v>
      </c>
      <c r="S9106" t="str">
        <f t="shared" si="2134"/>
        <v xml:space="preserve"> </v>
      </c>
      <c r="T9106" t="b">
        <f t="shared" si="2135"/>
        <v>0</v>
      </c>
      <c r="U9106" t="b">
        <f t="shared" si="2136"/>
        <v>1</v>
      </c>
      <c r="V9106" t="str">
        <f t="shared" si="2137"/>
        <v>Average Company</v>
      </c>
      <c r="W9106" t="str">
        <f t="shared" si="2138"/>
        <v>Don't Buy</v>
      </c>
      <c r="X9106" t="str">
        <f t="shared" si="2139"/>
        <v>Not Known</v>
      </c>
      <c r="Z9106" t="str">
        <f t="shared" si="2140"/>
        <v>None</v>
      </c>
      <c r="AB9106" t="str">
        <f t="shared" si="2141"/>
        <v>0</v>
      </c>
    </row>
    <row r="9107" spans="1:28" x14ac:dyDescent="0.3">
      <c r="A9107">
        <v>9105</v>
      </c>
      <c r="B9107" t="s">
        <v>14244</v>
      </c>
      <c r="C9107" t="str">
        <f t="shared" si="2128"/>
        <v>Long</v>
      </c>
      <c r="D9107">
        <v>4.0999999999999996</v>
      </c>
      <c r="F9107" s="1">
        <f t="shared" si="2127"/>
        <v>4.0999999999999996</v>
      </c>
      <c r="G9107" s="1">
        <f t="shared" si="2129"/>
        <v>4.0999999999999996</v>
      </c>
      <c r="H9107">
        <f t="shared" si="2130"/>
        <v>4.0999999999999996</v>
      </c>
      <c r="I9107" t="s">
        <v>14111</v>
      </c>
      <c r="J9107" t="s">
        <v>22</v>
      </c>
      <c r="K9107" t="s">
        <v>7004</v>
      </c>
      <c r="L9107" t="str">
        <f t="shared" si="2131"/>
        <v>Established</v>
      </c>
      <c r="N9107" s="2">
        <f t="shared" si="2132"/>
        <v>22</v>
      </c>
      <c r="O9107" t="s">
        <v>142</v>
      </c>
      <c r="P9107" t="s">
        <v>1261</v>
      </c>
      <c r="Q9107" t="s">
        <v>523</v>
      </c>
      <c r="R9107" t="str">
        <f t="shared" si="2133"/>
        <v>Great</v>
      </c>
      <c r="S9107" t="str">
        <f t="shared" si="2134"/>
        <v>Great</v>
      </c>
      <c r="T9107" t="b">
        <f t="shared" si="2135"/>
        <v>1</v>
      </c>
      <c r="U9107" t="b">
        <f t="shared" si="2136"/>
        <v>1</v>
      </c>
      <c r="V9107" t="str">
        <f t="shared" si="2137"/>
        <v>Top Company</v>
      </c>
      <c r="W9107" t="str">
        <f t="shared" si="2138"/>
        <v>Don't Buy</v>
      </c>
      <c r="X9107" t="str">
        <f t="shared" si="2139"/>
        <v>Not Known</v>
      </c>
      <c r="Z9107" t="str">
        <f t="shared" si="2140"/>
        <v>None</v>
      </c>
      <c r="AB9107" t="str">
        <f t="shared" si="2141"/>
        <v>0</v>
      </c>
    </row>
    <row r="9108" spans="1:28" x14ac:dyDescent="0.3">
      <c r="A9108">
        <v>9106</v>
      </c>
      <c r="B9108" t="s">
        <v>14245</v>
      </c>
      <c r="C9108" t="str">
        <f t="shared" si="2128"/>
        <v>Long</v>
      </c>
      <c r="D9108">
        <v>3.5</v>
      </c>
      <c r="F9108" s="1">
        <f t="shared" si="2127"/>
        <v>3.5</v>
      </c>
      <c r="G9108" s="1">
        <f t="shared" si="2129"/>
        <v>3.5</v>
      </c>
      <c r="H9108">
        <f t="shared" si="2130"/>
        <v>3.5</v>
      </c>
      <c r="I9108" t="s">
        <v>14111</v>
      </c>
      <c r="J9108" t="s">
        <v>14246</v>
      </c>
      <c r="K9108" t="s">
        <v>121</v>
      </c>
      <c r="L9108" t="str">
        <f t="shared" si="2131"/>
        <v>Established</v>
      </c>
      <c r="N9108" s="2">
        <f t="shared" si="2132"/>
        <v>51</v>
      </c>
      <c r="O9108" t="s">
        <v>1308</v>
      </c>
      <c r="Q9108" t="s">
        <v>80</v>
      </c>
      <c r="R9108" t="str">
        <f t="shared" si="2133"/>
        <v>Average</v>
      </c>
      <c r="S9108" t="str">
        <f t="shared" si="2134"/>
        <v xml:space="preserve"> </v>
      </c>
      <c r="T9108" t="b">
        <f t="shared" si="2135"/>
        <v>0</v>
      </c>
      <c r="U9108" t="b">
        <f t="shared" si="2136"/>
        <v>0</v>
      </c>
      <c r="V9108" t="str">
        <f t="shared" si="2137"/>
        <v>Average Company</v>
      </c>
      <c r="W9108" t="str">
        <f t="shared" si="2138"/>
        <v>Don't Buy</v>
      </c>
      <c r="X9108" t="str">
        <f t="shared" si="2139"/>
        <v>Not Known</v>
      </c>
      <c r="Z9108" t="str">
        <f t="shared" si="2140"/>
        <v>None</v>
      </c>
      <c r="AB9108" t="str">
        <f t="shared" si="2141"/>
        <v>0</v>
      </c>
    </row>
    <row r="9109" spans="1:28" x14ac:dyDescent="0.3">
      <c r="A9109">
        <v>9107</v>
      </c>
      <c r="B9109" t="s">
        <v>14247</v>
      </c>
      <c r="C9109" t="str">
        <f t="shared" si="2128"/>
        <v>Long</v>
      </c>
      <c r="D9109">
        <v>3.8</v>
      </c>
      <c r="F9109" s="1">
        <f t="shared" ref="F9109:F9172" si="2142">IF(N9109&lt;10,IF(D9109+0.5&gt;5,5,D9109+0.5),D9109)</f>
        <v>3.8</v>
      </c>
      <c r="G9109" s="1">
        <f t="shared" si="2129"/>
        <v>3.8</v>
      </c>
      <c r="H9109">
        <f t="shared" si="2130"/>
        <v>3.8</v>
      </c>
      <c r="I9109" t="s">
        <v>14111</v>
      </c>
      <c r="J9109" t="s">
        <v>11062</v>
      </c>
      <c r="K9109" t="s">
        <v>146</v>
      </c>
      <c r="L9109" t="str">
        <f t="shared" si="2131"/>
        <v>Established</v>
      </c>
      <c r="N9109" s="2">
        <f t="shared" si="2132"/>
        <v>51</v>
      </c>
      <c r="O9109" t="s">
        <v>1308</v>
      </c>
      <c r="Q9109" t="s">
        <v>4707</v>
      </c>
      <c r="R9109" t="str">
        <f t="shared" si="2133"/>
        <v>Average</v>
      </c>
      <c r="S9109" t="str">
        <f t="shared" si="2134"/>
        <v xml:space="preserve"> </v>
      </c>
      <c r="T9109" t="b">
        <f t="shared" si="2135"/>
        <v>0</v>
      </c>
      <c r="U9109" t="b">
        <f t="shared" si="2136"/>
        <v>1</v>
      </c>
      <c r="V9109" t="str">
        <f t="shared" si="2137"/>
        <v>Average Company</v>
      </c>
      <c r="W9109" t="str">
        <f t="shared" si="2138"/>
        <v>Don't Buy</v>
      </c>
      <c r="X9109" t="str">
        <f t="shared" si="2139"/>
        <v>Not Known</v>
      </c>
      <c r="Z9109" t="str">
        <f t="shared" si="2140"/>
        <v>None</v>
      </c>
      <c r="AB9109" t="str">
        <f t="shared" si="2141"/>
        <v>0</v>
      </c>
    </row>
    <row r="9110" spans="1:28" x14ac:dyDescent="0.3">
      <c r="A9110">
        <v>9108</v>
      </c>
      <c r="B9110" t="s">
        <v>14248</v>
      </c>
      <c r="C9110" t="str">
        <f t="shared" si="2128"/>
        <v>Long</v>
      </c>
      <c r="D9110">
        <v>4.2</v>
      </c>
      <c r="F9110" s="1">
        <f t="shared" si="2142"/>
        <v>4.2</v>
      </c>
      <c r="G9110" s="1">
        <f t="shared" si="2129"/>
        <v>4.2</v>
      </c>
      <c r="H9110">
        <f t="shared" si="2130"/>
        <v>4.2</v>
      </c>
      <c r="I9110" t="s">
        <v>14111</v>
      </c>
      <c r="J9110" t="s">
        <v>22</v>
      </c>
      <c r="K9110" t="s">
        <v>14249</v>
      </c>
      <c r="L9110" t="str">
        <f t="shared" si="2131"/>
        <v>Established</v>
      </c>
      <c r="N9110" s="2">
        <f t="shared" si="2132"/>
        <v>11</v>
      </c>
      <c r="O9110" t="s">
        <v>9128</v>
      </c>
      <c r="R9110" t="str">
        <f t="shared" si="2133"/>
        <v>Great</v>
      </c>
      <c r="S9110" t="str">
        <f t="shared" si="2134"/>
        <v>Great</v>
      </c>
      <c r="T9110" t="b">
        <f t="shared" si="2135"/>
        <v>1</v>
      </c>
      <c r="U9110" t="b">
        <f t="shared" si="2136"/>
        <v>1</v>
      </c>
      <c r="V9110" t="str">
        <f t="shared" si="2137"/>
        <v>Average Company</v>
      </c>
      <c r="W9110" t="str">
        <f t="shared" si="2138"/>
        <v>Buy</v>
      </c>
      <c r="X9110" t="str">
        <f t="shared" si="2139"/>
        <v>Not Known</v>
      </c>
      <c r="Z9110" t="str">
        <f t="shared" si="2140"/>
        <v>None</v>
      </c>
      <c r="AB9110" t="str">
        <f t="shared" si="2141"/>
        <v>0</v>
      </c>
    </row>
    <row r="9111" spans="1:28" x14ac:dyDescent="0.3">
      <c r="A9111">
        <v>9109</v>
      </c>
      <c r="B9111" t="s">
        <v>14250</v>
      </c>
      <c r="C9111" t="str">
        <f t="shared" si="2128"/>
        <v>Long</v>
      </c>
      <c r="D9111">
        <v>4.4000000000000004</v>
      </c>
      <c r="F9111" s="1">
        <f t="shared" si="2142"/>
        <v>4.4000000000000004</v>
      </c>
      <c r="G9111" s="1">
        <f t="shared" si="2129"/>
        <v>4.4000000000000004</v>
      </c>
      <c r="H9111">
        <f t="shared" si="2130"/>
        <v>4.4000000000000004</v>
      </c>
      <c r="I9111" t="s">
        <v>14111</v>
      </c>
      <c r="J9111" t="s">
        <v>22</v>
      </c>
      <c r="K9111" t="s">
        <v>4913</v>
      </c>
      <c r="L9111" t="str">
        <f t="shared" si="2131"/>
        <v>Established</v>
      </c>
      <c r="N9111" s="2">
        <f t="shared" si="2132"/>
        <v>24</v>
      </c>
      <c r="O9111" t="s">
        <v>185</v>
      </c>
      <c r="P9111" t="s">
        <v>1308</v>
      </c>
      <c r="Q9111" t="s">
        <v>117</v>
      </c>
      <c r="R9111" t="str">
        <f t="shared" si="2133"/>
        <v>Great</v>
      </c>
      <c r="S9111" t="str">
        <f t="shared" si="2134"/>
        <v>Great</v>
      </c>
      <c r="T9111" t="b">
        <f t="shared" si="2135"/>
        <v>1</v>
      </c>
      <c r="U9111" t="b">
        <f t="shared" si="2136"/>
        <v>1</v>
      </c>
      <c r="V9111" t="str">
        <f t="shared" si="2137"/>
        <v>Top Company</v>
      </c>
      <c r="W9111" t="str">
        <f t="shared" si="2138"/>
        <v>Don't Buy</v>
      </c>
      <c r="X9111" t="str">
        <f t="shared" si="2139"/>
        <v>Not Known</v>
      </c>
      <c r="Z9111" t="str">
        <f t="shared" si="2140"/>
        <v>None</v>
      </c>
      <c r="AB9111" t="str">
        <f t="shared" si="2141"/>
        <v>0</v>
      </c>
    </row>
    <row r="9112" spans="1:28" x14ac:dyDescent="0.3">
      <c r="A9112">
        <v>9110</v>
      </c>
      <c r="B9112" t="s">
        <v>14251</v>
      </c>
      <c r="C9112" t="str">
        <f t="shared" si="2128"/>
        <v>Long</v>
      </c>
      <c r="D9112">
        <v>3.9</v>
      </c>
      <c r="F9112" s="1" t="e">
        <f t="shared" si="2142"/>
        <v>#VALUE!</v>
      </c>
      <c r="G9112" s="1" t="e">
        <f t="shared" si="2129"/>
        <v>#VALUE!</v>
      </c>
      <c r="H9112" t="e">
        <f t="shared" si="2130"/>
        <v>#VALUE!</v>
      </c>
      <c r="I9112" t="s">
        <v>14111</v>
      </c>
      <c r="J9112" t="s">
        <v>10848</v>
      </c>
      <c r="K9112" t="s">
        <v>683</v>
      </c>
      <c r="L9112" t="e">
        <f t="shared" si="2131"/>
        <v>#VALUE!</v>
      </c>
      <c r="N9112" s="2" t="e">
        <f t="shared" si="2132"/>
        <v>#VALUE!</v>
      </c>
      <c r="Q9112" t="s">
        <v>50</v>
      </c>
      <c r="R9112" t="str">
        <f t="shared" si="2133"/>
        <v>Average</v>
      </c>
      <c r="S9112" t="str">
        <f t="shared" si="2134"/>
        <v xml:space="preserve"> </v>
      </c>
      <c r="T9112" t="e">
        <f t="shared" si="2135"/>
        <v>#VALUE!</v>
      </c>
      <c r="U9112" t="e">
        <f t="shared" si="2136"/>
        <v>#VALUE!</v>
      </c>
      <c r="V9112" t="e">
        <f t="shared" si="2137"/>
        <v>#VALUE!</v>
      </c>
      <c r="W9112" t="str">
        <f t="shared" si="2138"/>
        <v>Don't Buy</v>
      </c>
      <c r="X9112" t="str">
        <f t="shared" si="2139"/>
        <v>Not Known</v>
      </c>
      <c r="Z9112" t="e">
        <f t="shared" si="2140"/>
        <v>#VALUE!</v>
      </c>
      <c r="AB9112" t="str">
        <f t="shared" si="2141"/>
        <v>0</v>
      </c>
    </row>
    <row r="9113" spans="1:28" x14ac:dyDescent="0.3">
      <c r="A9113">
        <v>9111</v>
      </c>
      <c r="B9113" t="s">
        <v>14252</v>
      </c>
      <c r="C9113" t="str">
        <f t="shared" si="2128"/>
        <v>Long</v>
      </c>
      <c r="D9113">
        <v>3.8</v>
      </c>
      <c r="F9113" s="1">
        <f t="shared" si="2142"/>
        <v>3.8</v>
      </c>
      <c r="G9113" s="1">
        <f t="shared" si="2129"/>
        <v>3.8</v>
      </c>
      <c r="H9113">
        <f t="shared" si="2130"/>
        <v>3.8</v>
      </c>
      <c r="I9113" t="s">
        <v>14111</v>
      </c>
      <c r="J9113" t="s">
        <v>9890</v>
      </c>
      <c r="K9113" t="s">
        <v>711</v>
      </c>
      <c r="L9113" t="str">
        <f t="shared" si="2131"/>
        <v>Established</v>
      </c>
      <c r="N9113" s="2">
        <f t="shared" si="2132"/>
        <v>20</v>
      </c>
      <c r="O9113" t="s">
        <v>683</v>
      </c>
      <c r="Q9113" t="s">
        <v>424</v>
      </c>
      <c r="R9113" t="str">
        <f t="shared" si="2133"/>
        <v>Average</v>
      </c>
      <c r="S9113" t="str">
        <f t="shared" si="2134"/>
        <v xml:space="preserve"> </v>
      </c>
      <c r="T9113" t="b">
        <f t="shared" si="2135"/>
        <v>0</v>
      </c>
      <c r="U9113" t="b">
        <f t="shared" si="2136"/>
        <v>1</v>
      </c>
      <c r="V9113" t="str">
        <f t="shared" si="2137"/>
        <v>Average Company</v>
      </c>
      <c r="W9113" t="str">
        <f t="shared" si="2138"/>
        <v>Don't Buy</v>
      </c>
      <c r="X9113" t="str">
        <f t="shared" si="2139"/>
        <v>Not Known</v>
      </c>
      <c r="Z9113" t="str">
        <f t="shared" si="2140"/>
        <v>None</v>
      </c>
      <c r="AB9113" t="str">
        <f t="shared" si="2141"/>
        <v>0</v>
      </c>
    </row>
    <row r="9114" spans="1:28" x14ac:dyDescent="0.3">
      <c r="A9114">
        <v>9112</v>
      </c>
      <c r="B9114" t="s">
        <v>14253</v>
      </c>
      <c r="C9114" t="str">
        <f t="shared" si="2128"/>
        <v>Long</v>
      </c>
      <c r="D9114">
        <v>4</v>
      </c>
      <c r="F9114" s="1">
        <f t="shared" si="2142"/>
        <v>4</v>
      </c>
      <c r="G9114" s="1">
        <f t="shared" si="2129"/>
        <v>4</v>
      </c>
      <c r="H9114">
        <f t="shared" si="2130"/>
        <v>4</v>
      </c>
      <c r="I9114" t="s">
        <v>14111</v>
      </c>
      <c r="J9114" t="s">
        <v>22</v>
      </c>
      <c r="K9114" t="s">
        <v>11996</v>
      </c>
      <c r="L9114" t="str">
        <f t="shared" si="2131"/>
        <v>Established</v>
      </c>
      <c r="N9114" s="2">
        <f t="shared" si="2132"/>
        <v>20</v>
      </c>
      <c r="O9114" t="s">
        <v>151</v>
      </c>
      <c r="P9114" t="s">
        <v>683</v>
      </c>
      <c r="Q9114" t="s">
        <v>14</v>
      </c>
      <c r="R9114" t="str">
        <f t="shared" si="2133"/>
        <v>Average</v>
      </c>
      <c r="S9114" t="str">
        <f t="shared" si="2134"/>
        <v xml:space="preserve"> </v>
      </c>
      <c r="T9114" t="b">
        <f t="shared" si="2135"/>
        <v>0</v>
      </c>
      <c r="U9114" t="b">
        <f t="shared" si="2136"/>
        <v>1</v>
      </c>
      <c r="V9114" t="str">
        <f t="shared" si="2137"/>
        <v>Average Company</v>
      </c>
      <c r="W9114" t="str">
        <f t="shared" si="2138"/>
        <v>Don't Buy</v>
      </c>
      <c r="X9114" t="str">
        <f t="shared" si="2139"/>
        <v>Not Known</v>
      </c>
      <c r="Z9114" t="str">
        <f t="shared" si="2140"/>
        <v>None</v>
      </c>
      <c r="AB9114" t="str">
        <f t="shared" si="2141"/>
        <v>0</v>
      </c>
    </row>
    <row r="9115" spans="1:28" x14ac:dyDescent="0.3">
      <c r="A9115">
        <v>9113</v>
      </c>
      <c r="B9115" t="s">
        <v>14254</v>
      </c>
      <c r="C9115" t="str">
        <f t="shared" si="2128"/>
        <v>Long</v>
      </c>
      <c r="D9115">
        <v>4.5999999999999996</v>
      </c>
      <c r="F9115" s="1">
        <f t="shared" si="2142"/>
        <v>4.5999999999999996</v>
      </c>
      <c r="G9115" s="1">
        <f t="shared" si="2129"/>
        <v>4.5999999999999996</v>
      </c>
      <c r="H9115">
        <f t="shared" si="2130"/>
        <v>4.5999999999999996</v>
      </c>
      <c r="I9115" t="s">
        <v>14111</v>
      </c>
      <c r="J9115" t="s">
        <v>9192</v>
      </c>
      <c r="K9115" t="s">
        <v>583</v>
      </c>
      <c r="L9115" t="str">
        <f t="shared" si="2131"/>
        <v>Established</v>
      </c>
      <c r="N9115" s="2">
        <f t="shared" si="2132"/>
        <v>20</v>
      </c>
      <c r="O9115" t="s">
        <v>683</v>
      </c>
      <c r="Q9115" t="s">
        <v>28</v>
      </c>
      <c r="R9115" t="str">
        <f t="shared" si="2133"/>
        <v>Great</v>
      </c>
      <c r="S9115" t="str">
        <f t="shared" si="2134"/>
        <v>Great</v>
      </c>
      <c r="T9115" t="b">
        <f t="shared" si="2135"/>
        <v>1</v>
      </c>
      <c r="U9115" t="b">
        <f t="shared" si="2136"/>
        <v>1</v>
      </c>
      <c r="V9115" t="str">
        <f t="shared" si="2137"/>
        <v>Average Company</v>
      </c>
      <c r="W9115" t="str">
        <f t="shared" si="2138"/>
        <v>Don't Buy</v>
      </c>
      <c r="X9115" t="str">
        <f t="shared" si="2139"/>
        <v>Not Known</v>
      </c>
      <c r="Z9115" t="str">
        <f t="shared" si="2140"/>
        <v>None</v>
      </c>
      <c r="AB9115" t="str">
        <f t="shared" si="2141"/>
        <v>1Million</v>
      </c>
    </row>
    <row r="9116" spans="1:28" x14ac:dyDescent="0.3">
      <c r="A9116">
        <v>9114</v>
      </c>
      <c r="B9116" t="s">
        <v>14255</v>
      </c>
      <c r="C9116" t="str">
        <f t="shared" si="2128"/>
        <v>Long</v>
      </c>
      <c r="D9116">
        <v>2.5</v>
      </c>
      <c r="F9116" s="1" t="e">
        <f t="shared" si="2142"/>
        <v>#VALUE!</v>
      </c>
      <c r="G9116" s="1" t="e">
        <f t="shared" si="2129"/>
        <v>#VALUE!</v>
      </c>
      <c r="H9116" t="e">
        <f t="shared" si="2130"/>
        <v>#VALUE!</v>
      </c>
      <c r="I9116" t="s">
        <v>14111</v>
      </c>
      <c r="J9116" t="s">
        <v>14256</v>
      </c>
      <c r="K9116" t="s">
        <v>138</v>
      </c>
      <c r="L9116" t="e">
        <f t="shared" si="2131"/>
        <v>#VALUE!</v>
      </c>
      <c r="N9116" s="2" t="e">
        <f t="shared" si="2132"/>
        <v>#VALUE!</v>
      </c>
      <c r="O9116" t="s">
        <v>147</v>
      </c>
      <c r="Q9116" t="s">
        <v>19</v>
      </c>
      <c r="R9116" t="str">
        <f t="shared" si="2133"/>
        <v>Average</v>
      </c>
      <c r="S9116" t="str">
        <f t="shared" si="2134"/>
        <v xml:space="preserve"> </v>
      </c>
      <c r="T9116" t="e">
        <f t="shared" si="2135"/>
        <v>#VALUE!</v>
      </c>
      <c r="U9116" t="e">
        <f t="shared" si="2136"/>
        <v>#VALUE!</v>
      </c>
      <c r="V9116" t="e">
        <f t="shared" si="2137"/>
        <v>#VALUE!</v>
      </c>
      <c r="W9116" t="str">
        <f t="shared" si="2138"/>
        <v>Buy</v>
      </c>
      <c r="X9116" t="str">
        <f t="shared" si="2139"/>
        <v>Not Known</v>
      </c>
      <c r="Z9116" t="e">
        <f t="shared" si="2140"/>
        <v>#VALUE!</v>
      </c>
      <c r="AB9116" t="str">
        <f t="shared" si="2141"/>
        <v>500K</v>
      </c>
    </row>
    <row r="9117" spans="1:28" x14ac:dyDescent="0.3">
      <c r="A9117">
        <v>9115</v>
      </c>
      <c r="B9117" t="s">
        <v>14257</v>
      </c>
      <c r="C9117" t="str">
        <f t="shared" si="2128"/>
        <v>Short</v>
      </c>
      <c r="D9117">
        <v>4.7</v>
      </c>
      <c r="F9117" s="1">
        <f t="shared" si="2142"/>
        <v>4.7</v>
      </c>
      <c r="G9117" s="1">
        <f t="shared" si="2129"/>
        <v>4.7</v>
      </c>
      <c r="H9117">
        <f t="shared" si="2130"/>
        <v>4.7</v>
      </c>
      <c r="I9117" t="s">
        <v>14111</v>
      </c>
      <c r="J9117" t="s">
        <v>22</v>
      </c>
      <c r="K9117" t="s">
        <v>12887</v>
      </c>
      <c r="L9117" t="str">
        <f t="shared" si="2131"/>
        <v>Established</v>
      </c>
      <c r="N9117" s="2">
        <f t="shared" si="2132"/>
        <v>10</v>
      </c>
      <c r="O9117" t="s">
        <v>234</v>
      </c>
      <c r="P9117" t="s">
        <v>1308</v>
      </c>
      <c r="Q9117" t="s">
        <v>19</v>
      </c>
      <c r="R9117" t="str">
        <f t="shared" si="2133"/>
        <v>Great</v>
      </c>
      <c r="S9117" t="str">
        <f t="shared" si="2134"/>
        <v>Great</v>
      </c>
      <c r="T9117" t="b">
        <f t="shared" si="2135"/>
        <v>0</v>
      </c>
      <c r="U9117" t="b">
        <f t="shared" si="2136"/>
        <v>1</v>
      </c>
      <c r="V9117" t="str">
        <f t="shared" si="2137"/>
        <v>Average Company</v>
      </c>
      <c r="W9117" t="str">
        <f t="shared" si="2138"/>
        <v>Don't Buy</v>
      </c>
      <c r="X9117" t="str">
        <f t="shared" si="2139"/>
        <v>Not Known</v>
      </c>
      <c r="Z9117" t="str">
        <f t="shared" si="2140"/>
        <v>None</v>
      </c>
      <c r="AB9117" t="str">
        <f t="shared" si="2141"/>
        <v>1Million</v>
      </c>
    </row>
    <row r="9118" spans="1:28" x14ac:dyDescent="0.3">
      <c r="A9118">
        <v>9116</v>
      </c>
      <c r="B9118" t="s">
        <v>14258</v>
      </c>
      <c r="C9118" t="str">
        <f t="shared" si="2128"/>
        <v>Long</v>
      </c>
      <c r="D9118">
        <v>4</v>
      </c>
      <c r="F9118" s="1">
        <f t="shared" si="2142"/>
        <v>4</v>
      </c>
      <c r="G9118" s="1">
        <f t="shared" si="2129"/>
        <v>4</v>
      </c>
      <c r="H9118">
        <f t="shared" si="2130"/>
        <v>4</v>
      </c>
      <c r="I9118" t="s">
        <v>14111</v>
      </c>
      <c r="J9118" t="s">
        <v>22</v>
      </c>
      <c r="K9118" t="s">
        <v>14259</v>
      </c>
      <c r="L9118" t="str">
        <f t="shared" si="2131"/>
        <v>Established</v>
      </c>
      <c r="N9118" s="2">
        <f t="shared" si="2132"/>
        <v>39</v>
      </c>
      <c r="O9118" t="s">
        <v>74</v>
      </c>
      <c r="P9118" t="s">
        <v>181</v>
      </c>
      <c r="R9118" t="str">
        <f t="shared" si="2133"/>
        <v>Average</v>
      </c>
      <c r="S9118" t="str">
        <f t="shared" si="2134"/>
        <v xml:space="preserve"> </v>
      </c>
      <c r="T9118" t="b">
        <f t="shared" si="2135"/>
        <v>0</v>
      </c>
      <c r="U9118" t="b">
        <f t="shared" si="2136"/>
        <v>1</v>
      </c>
      <c r="V9118" t="str">
        <f t="shared" si="2137"/>
        <v>Average Company</v>
      </c>
      <c r="W9118" t="str">
        <f t="shared" si="2138"/>
        <v>Don't Buy</v>
      </c>
      <c r="X9118" t="str">
        <f t="shared" si="2139"/>
        <v>Not Known</v>
      </c>
      <c r="Z9118" t="str">
        <f t="shared" si="2140"/>
        <v>None</v>
      </c>
      <c r="AB9118" t="str">
        <f t="shared" si="2141"/>
        <v>0</v>
      </c>
    </row>
    <row r="9119" spans="1:28" x14ac:dyDescent="0.3">
      <c r="A9119">
        <v>9117</v>
      </c>
      <c r="B9119" t="s">
        <v>14260</v>
      </c>
      <c r="C9119" t="str">
        <f t="shared" si="2128"/>
        <v>Long</v>
      </c>
      <c r="D9119">
        <v>4.4000000000000004</v>
      </c>
      <c r="F9119" s="1" t="e">
        <f t="shared" si="2142"/>
        <v>#VALUE!</v>
      </c>
      <c r="G9119" s="1" t="e">
        <f t="shared" si="2129"/>
        <v>#VALUE!</v>
      </c>
      <c r="H9119" t="e">
        <f t="shared" si="2130"/>
        <v>#VALUE!</v>
      </c>
      <c r="I9119" t="s">
        <v>14111</v>
      </c>
      <c r="J9119" t="s">
        <v>6507</v>
      </c>
      <c r="K9119" t="s">
        <v>691</v>
      </c>
      <c r="L9119" t="e">
        <f t="shared" si="2131"/>
        <v>#VALUE!</v>
      </c>
      <c r="N9119" s="2" t="e">
        <f t="shared" si="2132"/>
        <v>#VALUE!</v>
      </c>
      <c r="Q9119" t="s">
        <v>1024</v>
      </c>
      <c r="R9119" t="str">
        <f t="shared" si="2133"/>
        <v>Great</v>
      </c>
      <c r="S9119" t="str">
        <f t="shared" si="2134"/>
        <v>Great</v>
      </c>
      <c r="T9119" t="e">
        <f t="shared" si="2135"/>
        <v>#VALUE!</v>
      </c>
      <c r="U9119" t="e">
        <f t="shared" si="2136"/>
        <v>#VALUE!</v>
      </c>
      <c r="V9119" t="e">
        <f t="shared" si="2137"/>
        <v>#VALUE!</v>
      </c>
      <c r="W9119" t="str">
        <f t="shared" si="2138"/>
        <v>Don't Buy</v>
      </c>
      <c r="X9119" t="str">
        <f t="shared" si="2139"/>
        <v>Not Known</v>
      </c>
      <c r="Z9119" t="e">
        <f t="shared" si="2140"/>
        <v>#VALUE!</v>
      </c>
      <c r="AB9119" t="str">
        <f t="shared" si="2141"/>
        <v>0</v>
      </c>
    </row>
    <row r="9120" spans="1:28" x14ac:dyDescent="0.3">
      <c r="A9120">
        <v>9118</v>
      </c>
      <c r="B9120" t="s">
        <v>14261</v>
      </c>
      <c r="C9120" t="str">
        <f t="shared" si="2128"/>
        <v>Long</v>
      </c>
      <c r="D9120">
        <v>3.6</v>
      </c>
      <c r="F9120" s="1">
        <f t="shared" si="2142"/>
        <v>3.6</v>
      </c>
      <c r="G9120" s="1">
        <f t="shared" si="2129"/>
        <v>3.6</v>
      </c>
      <c r="H9120">
        <f t="shared" si="2130"/>
        <v>3.6</v>
      </c>
      <c r="I9120" t="s">
        <v>14111</v>
      </c>
      <c r="J9120" t="s">
        <v>3703</v>
      </c>
      <c r="K9120" t="s">
        <v>89</v>
      </c>
      <c r="L9120" t="str">
        <f t="shared" si="2131"/>
        <v>Established</v>
      </c>
      <c r="N9120" s="2">
        <f t="shared" si="2132"/>
        <v>11</v>
      </c>
      <c r="O9120" t="s">
        <v>9128</v>
      </c>
      <c r="Q9120" t="s">
        <v>2462</v>
      </c>
      <c r="R9120" t="str">
        <f t="shared" si="2133"/>
        <v>Average</v>
      </c>
      <c r="S9120" t="str">
        <f t="shared" si="2134"/>
        <v xml:space="preserve"> </v>
      </c>
      <c r="T9120" t="b">
        <f t="shared" si="2135"/>
        <v>0</v>
      </c>
      <c r="U9120" t="b">
        <f t="shared" si="2136"/>
        <v>1</v>
      </c>
      <c r="V9120" t="str">
        <f t="shared" si="2137"/>
        <v>Average Company</v>
      </c>
      <c r="W9120" t="str">
        <f t="shared" si="2138"/>
        <v>Buy</v>
      </c>
      <c r="X9120" t="str">
        <f t="shared" si="2139"/>
        <v>Not Known</v>
      </c>
      <c r="Z9120" t="str">
        <f t="shared" si="2140"/>
        <v>None</v>
      </c>
      <c r="AB9120" t="str">
        <f t="shared" si="2141"/>
        <v>0</v>
      </c>
    </row>
    <row r="9121" spans="1:28" x14ac:dyDescent="0.3">
      <c r="A9121">
        <v>9119</v>
      </c>
      <c r="B9121" t="s">
        <v>14262</v>
      </c>
      <c r="C9121" t="str">
        <f t="shared" si="2128"/>
        <v>Long</v>
      </c>
      <c r="D9121">
        <v>3.9</v>
      </c>
      <c r="F9121" s="1" t="e">
        <f t="shared" si="2142"/>
        <v>#VALUE!</v>
      </c>
      <c r="G9121" s="1" t="e">
        <f t="shared" si="2129"/>
        <v>#VALUE!</v>
      </c>
      <c r="H9121" t="e">
        <f t="shared" si="2130"/>
        <v>#VALUE!</v>
      </c>
      <c r="I9121" t="s">
        <v>14111</v>
      </c>
      <c r="J9121" t="s">
        <v>3296</v>
      </c>
      <c r="K9121" t="s">
        <v>138</v>
      </c>
      <c r="L9121" t="e">
        <f t="shared" si="2131"/>
        <v>#VALUE!</v>
      </c>
      <c r="N9121" s="2" t="e">
        <f t="shared" si="2132"/>
        <v>#VALUE!</v>
      </c>
      <c r="O9121" t="s">
        <v>3614</v>
      </c>
      <c r="Q9121" t="s">
        <v>773</v>
      </c>
      <c r="R9121" t="str">
        <f t="shared" si="2133"/>
        <v>Average</v>
      </c>
      <c r="S9121" t="str">
        <f t="shared" si="2134"/>
        <v xml:space="preserve"> </v>
      </c>
      <c r="T9121" t="e">
        <f t="shared" si="2135"/>
        <v>#VALUE!</v>
      </c>
      <c r="U9121" t="e">
        <f t="shared" si="2136"/>
        <v>#VALUE!</v>
      </c>
      <c r="V9121" t="e">
        <f t="shared" si="2137"/>
        <v>#VALUE!</v>
      </c>
      <c r="W9121" t="str">
        <f t="shared" si="2138"/>
        <v>Buy</v>
      </c>
      <c r="X9121" t="str">
        <f t="shared" si="2139"/>
        <v>Not Known</v>
      </c>
      <c r="Z9121" t="e">
        <f t="shared" si="2140"/>
        <v>#VALUE!</v>
      </c>
      <c r="AB9121" t="str">
        <f t="shared" si="2141"/>
        <v>0</v>
      </c>
    </row>
    <row r="9122" spans="1:28" x14ac:dyDescent="0.3">
      <c r="A9122">
        <v>9120</v>
      </c>
      <c r="B9122" t="s">
        <v>14263</v>
      </c>
      <c r="C9122" t="str">
        <f t="shared" si="2128"/>
        <v>Long</v>
      </c>
      <c r="D9122">
        <v>3.4</v>
      </c>
      <c r="F9122" s="1" t="e">
        <f t="shared" si="2142"/>
        <v>#VALUE!</v>
      </c>
      <c r="G9122" s="1" t="e">
        <f t="shared" si="2129"/>
        <v>#VALUE!</v>
      </c>
      <c r="H9122" t="e">
        <f t="shared" si="2130"/>
        <v>#VALUE!</v>
      </c>
      <c r="I9122" t="s">
        <v>14111</v>
      </c>
      <c r="J9122" t="s">
        <v>8422</v>
      </c>
      <c r="K9122" t="s">
        <v>147</v>
      </c>
      <c r="L9122" t="e">
        <f t="shared" si="2131"/>
        <v>#VALUE!</v>
      </c>
      <c r="N9122" s="2" t="e">
        <f t="shared" si="2132"/>
        <v>#VALUE!</v>
      </c>
      <c r="R9122" t="str">
        <f t="shared" si="2133"/>
        <v>Average</v>
      </c>
      <c r="S9122" t="str">
        <f t="shared" si="2134"/>
        <v xml:space="preserve"> </v>
      </c>
      <c r="T9122" t="e">
        <f t="shared" si="2135"/>
        <v>#VALUE!</v>
      </c>
      <c r="U9122" t="e">
        <f t="shared" si="2136"/>
        <v>#VALUE!</v>
      </c>
      <c r="V9122" t="e">
        <f t="shared" si="2137"/>
        <v>#VALUE!</v>
      </c>
      <c r="W9122" t="str">
        <f t="shared" si="2138"/>
        <v>Don't Buy</v>
      </c>
      <c r="X9122" t="str">
        <f t="shared" si="2139"/>
        <v>Not Known</v>
      </c>
      <c r="Z9122" t="e">
        <f t="shared" si="2140"/>
        <v>#VALUE!</v>
      </c>
      <c r="AB9122" t="str">
        <f t="shared" si="2141"/>
        <v>0</v>
      </c>
    </row>
    <row r="9123" spans="1:28" x14ac:dyDescent="0.3">
      <c r="A9123">
        <v>9121</v>
      </c>
      <c r="B9123" t="s">
        <v>14264</v>
      </c>
      <c r="C9123" t="str">
        <f t="shared" si="2128"/>
        <v>Long</v>
      </c>
      <c r="D9123">
        <v>3.9</v>
      </c>
      <c r="F9123" s="1">
        <f t="shared" si="2142"/>
        <v>4.4000000000000004</v>
      </c>
      <c r="G9123" s="1">
        <f t="shared" si="2129"/>
        <v>4.4000000000000004</v>
      </c>
      <c r="H9123">
        <f t="shared" si="2130"/>
        <v>4</v>
      </c>
      <c r="I9123" t="s">
        <v>14111</v>
      </c>
      <c r="J9123" t="s">
        <v>22</v>
      </c>
      <c r="K9123" t="s">
        <v>6140</v>
      </c>
      <c r="L9123" t="str">
        <f t="shared" si="2131"/>
        <v>Startup</v>
      </c>
      <c r="N9123" s="2">
        <f t="shared" si="2132"/>
        <v>5</v>
      </c>
      <c r="O9123" t="s">
        <v>138</v>
      </c>
      <c r="P9123" t="s">
        <v>1308</v>
      </c>
      <c r="Q9123" t="s">
        <v>44</v>
      </c>
      <c r="R9123" t="str">
        <f t="shared" si="2133"/>
        <v>Average</v>
      </c>
      <c r="S9123" t="str">
        <f t="shared" si="2134"/>
        <v xml:space="preserve"> </v>
      </c>
      <c r="T9123" t="b">
        <f t="shared" si="2135"/>
        <v>0</v>
      </c>
      <c r="U9123" t="b">
        <f t="shared" si="2136"/>
        <v>1</v>
      </c>
      <c r="V9123" t="str">
        <f t="shared" si="2137"/>
        <v>Average Company</v>
      </c>
      <c r="W9123" t="str">
        <f t="shared" si="2138"/>
        <v>Don't Buy</v>
      </c>
      <c r="X9123" t="str">
        <f t="shared" si="2139"/>
        <v>Not Known</v>
      </c>
      <c r="Z9123" t="str">
        <f t="shared" si="2140"/>
        <v>None</v>
      </c>
      <c r="AB9123" t="str">
        <f t="shared" si="2141"/>
        <v>0</v>
      </c>
    </row>
    <row r="9124" spans="1:28" x14ac:dyDescent="0.3">
      <c r="A9124">
        <v>9122</v>
      </c>
      <c r="B9124" t="s">
        <v>14265</v>
      </c>
      <c r="C9124" t="str">
        <f t="shared" si="2128"/>
        <v>Long</v>
      </c>
      <c r="D9124">
        <v>4.5</v>
      </c>
      <c r="F9124" s="1" t="e">
        <f t="shared" si="2142"/>
        <v>#VALUE!</v>
      </c>
      <c r="G9124" s="1" t="e">
        <f t="shared" si="2129"/>
        <v>#VALUE!</v>
      </c>
      <c r="H9124" t="e">
        <f t="shared" si="2130"/>
        <v>#VALUE!</v>
      </c>
      <c r="I9124" t="s">
        <v>14111</v>
      </c>
      <c r="J9124" t="s">
        <v>10056</v>
      </c>
      <c r="K9124" t="s">
        <v>1308</v>
      </c>
      <c r="L9124" t="e">
        <f t="shared" si="2131"/>
        <v>#VALUE!</v>
      </c>
      <c r="N9124" s="2" t="e">
        <f t="shared" si="2132"/>
        <v>#VALUE!</v>
      </c>
      <c r="Q9124" t="s">
        <v>3369</v>
      </c>
      <c r="R9124" t="str">
        <f t="shared" si="2133"/>
        <v>Great</v>
      </c>
      <c r="S9124" t="str">
        <f t="shared" si="2134"/>
        <v>Great</v>
      </c>
      <c r="T9124" t="e">
        <f t="shared" si="2135"/>
        <v>#VALUE!</v>
      </c>
      <c r="U9124" t="e">
        <f t="shared" si="2136"/>
        <v>#VALUE!</v>
      </c>
      <c r="V9124" t="e">
        <f t="shared" si="2137"/>
        <v>#VALUE!</v>
      </c>
      <c r="W9124" t="str">
        <f t="shared" si="2138"/>
        <v>Don't Buy</v>
      </c>
      <c r="X9124" t="str">
        <f t="shared" si="2139"/>
        <v>Not Known</v>
      </c>
      <c r="Z9124" t="e">
        <f t="shared" si="2140"/>
        <v>#VALUE!</v>
      </c>
      <c r="AB9124" t="str">
        <f t="shared" si="2141"/>
        <v>0</v>
      </c>
    </row>
    <row r="9125" spans="1:28" x14ac:dyDescent="0.3">
      <c r="A9125">
        <v>9123</v>
      </c>
      <c r="B9125" t="s">
        <v>14266</v>
      </c>
      <c r="C9125" t="str">
        <f t="shared" si="2128"/>
        <v>Long</v>
      </c>
      <c r="D9125">
        <v>4.5</v>
      </c>
      <c r="F9125" s="1">
        <f t="shared" si="2142"/>
        <v>4.5</v>
      </c>
      <c r="G9125" s="1">
        <f t="shared" si="2129"/>
        <v>4.5</v>
      </c>
      <c r="H9125">
        <f t="shared" si="2130"/>
        <v>4.5</v>
      </c>
      <c r="I9125" t="s">
        <v>14111</v>
      </c>
      <c r="J9125" t="s">
        <v>22</v>
      </c>
      <c r="K9125" t="s">
        <v>14267</v>
      </c>
      <c r="L9125" t="str">
        <f t="shared" si="2131"/>
        <v>Established</v>
      </c>
      <c r="N9125" s="2">
        <f t="shared" si="2132"/>
        <v>12</v>
      </c>
      <c r="O9125" t="s">
        <v>267</v>
      </c>
      <c r="P9125" t="s">
        <v>1308</v>
      </c>
      <c r="Q9125" t="s">
        <v>19</v>
      </c>
      <c r="R9125" t="str">
        <f t="shared" si="2133"/>
        <v>Great</v>
      </c>
      <c r="S9125" t="str">
        <f t="shared" si="2134"/>
        <v>Great</v>
      </c>
      <c r="T9125" t="b">
        <f t="shared" si="2135"/>
        <v>1</v>
      </c>
      <c r="U9125" t="b">
        <f t="shared" si="2136"/>
        <v>1</v>
      </c>
      <c r="V9125" t="str">
        <f t="shared" si="2137"/>
        <v>Average Company</v>
      </c>
      <c r="W9125" t="str">
        <f t="shared" si="2138"/>
        <v>Don't Buy</v>
      </c>
      <c r="X9125" t="str">
        <f t="shared" si="2139"/>
        <v>Not Known</v>
      </c>
      <c r="Z9125" t="str">
        <f t="shared" si="2140"/>
        <v>None</v>
      </c>
      <c r="AB9125" t="str">
        <f t="shared" si="2141"/>
        <v>1Million</v>
      </c>
    </row>
    <row r="9126" spans="1:28" x14ac:dyDescent="0.3">
      <c r="A9126">
        <v>9124</v>
      </c>
      <c r="B9126" t="s">
        <v>14268</v>
      </c>
      <c r="C9126" t="str">
        <f t="shared" si="2128"/>
        <v>Long</v>
      </c>
      <c r="D9126">
        <v>4.0999999999999996</v>
      </c>
      <c r="F9126" s="1" t="e">
        <f t="shared" si="2142"/>
        <v>#VALUE!</v>
      </c>
      <c r="G9126" s="1" t="e">
        <f t="shared" si="2129"/>
        <v>#VALUE!</v>
      </c>
      <c r="H9126" t="e">
        <f t="shared" si="2130"/>
        <v>#VALUE!</v>
      </c>
      <c r="I9126" t="s">
        <v>14111</v>
      </c>
      <c r="J9126" t="s">
        <v>5262</v>
      </c>
      <c r="K9126" t="s">
        <v>1308</v>
      </c>
      <c r="L9126" t="e">
        <f t="shared" si="2131"/>
        <v>#VALUE!</v>
      </c>
      <c r="N9126" s="2" t="e">
        <f t="shared" si="2132"/>
        <v>#VALUE!</v>
      </c>
      <c r="Q9126" t="s">
        <v>773</v>
      </c>
      <c r="R9126" t="str">
        <f t="shared" si="2133"/>
        <v>Great</v>
      </c>
      <c r="S9126" t="str">
        <f t="shared" si="2134"/>
        <v>Great</v>
      </c>
      <c r="T9126" t="e">
        <f t="shared" si="2135"/>
        <v>#VALUE!</v>
      </c>
      <c r="U9126" t="e">
        <f t="shared" si="2136"/>
        <v>#VALUE!</v>
      </c>
      <c r="V9126" t="e">
        <f t="shared" si="2137"/>
        <v>#VALUE!</v>
      </c>
      <c r="W9126" t="str">
        <f t="shared" si="2138"/>
        <v>Don't Buy</v>
      </c>
      <c r="X9126" t="str">
        <f t="shared" si="2139"/>
        <v>Not Known</v>
      </c>
      <c r="Z9126" t="e">
        <f t="shared" si="2140"/>
        <v>#VALUE!</v>
      </c>
      <c r="AB9126" t="str">
        <f t="shared" si="2141"/>
        <v>0</v>
      </c>
    </row>
    <row r="9127" spans="1:28" x14ac:dyDescent="0.3">
      <c r="A9127">
        <v>9125</v>
      </c>
      <c r="B9127" t="s">
        <v>14269</v>
      </c>
      <c r="C9127" t="str">
        <f t="shared" si="2128"/>
        <v>Long</v>
      </c>
      <c r="D9127">
        <v>3.9</v>
      </c>
      <c r="F9127" s="1">
        <f t="shared" si="2142"/>
        <v>4.4000000000000004</v>
      </c>
      <c r="G9127" s="1">
        <f t="shared" si="2129"/>
        <v>4.4000000000000004</v>
      </c>
      <c r="H9127">
        <f t="shared" si="2130"/>
        <v>4</v>
      </c>
      <c r="I9127" t="s">
        <v>14111</v>
      </c>
      <c r="J9127" t="s">
        <v>22</v>
      </c>
      <c r="K9127" t="s">
        <v>14270</v>
      </c>
      <c r="L9127" t="str">
        <f t="shared" si="2131"/>
        <v>Startup</v>
      </c>
      <c r="N9127" s="2">
        <f t="shared" si="2132"/>
        <v>6</v>
      </c>
      <c r="O9127" t="s">
        <v>217</v>
      </c>
      <c r="P9127" t="s">
        <v>1308</v>
      </c>
      <c r="Q9127" t="s">
        <v>295</v>
      </c>
      <c r="R9127" t="str">
        <f t="shared" si="2133"/>
        <v>Average</v>
      </c>
      <c r="S9127" t="str">
        <f t="shared" si="2134"/>
        <v xml:space="preserve"> </v>
      </c>
      <c r="T9127" t="b">
        <f t="shared" si="2135"/>
        <v>0</v>
      </c>
      <c r="U9127" t="b">
        <f t="shared" si="2136"/>
        <v>1</v>
      </c>
      <c r="V9127" t="str">
        <f t="shared" si="2137"/>
        <v>Average Company</v>
      </c>
      <c r="W9127" t="str">
        <f t="shared" si="2138"/>
        <v>Don't Buy</v>
      </c>
      <c r="X9127" t="str">
        <f t="shared" si="2139"/>
        <v>Not Known</v>
      </c>
      <c r="Z9127" t="str">
        <f t="shared" si="2140"/>
        <v>Silicon Valley Startups</v>
      </c>
      <c r="AB9127" t="str">
        <f t="shared" si="2141"/>
        <v>0</v>
      </c>
    </row>
    <row r="9128" spans="1:28" x14ac:dyDescent="0.3">
      <c r="A9128">
        <v>9126</v>
      </c>
      <c r="B9128" t="s">
        <v>14271</v>
      </c>
      <c r="C9128" t="str">
        <f t="shared" si="2128"/>
        <v>Long</v>
      </c>
      <c r="D9128">
        <v>3.8</v>
      </c>
      <c r="F9128" s="1">
        <f t="shared" si="2142"/>
        <v>3.8</v>
      </c>
      <c r="G9128" s="1">
        <f t="shared" si="2129"/>
        <v>3.8</v>
      </c>
      <c r="H9128">
        <f t="shared" si="2130"/>
        <v>3.8</v>
      </c>
      <c r="I9128" t="s">
        <v>14111</v>
      </c>
      <c r="J9128" t="s">
        <v>22</v>
      </c>
      <c r="K9128" t="s">
        <v>14272</v>
      </c>
      <c r="L9128" t="str">
        <f t="shared" si="2131"/>
        <v>Established</v>
      </c>
      <c r="N9128" s="2">
        <f t="shared" si="2132"/>
        <v>31</v>
      </c>
      <c r="O9128" t="s">
        <v>58</v>
      </c>
      <c r="Q9128" t="s">
        <v>372</v>
      </c>
      <c r="R9128" t="str">
        <f t="shared" si="2133"/>
        <v>Average</v>
      </c>
      <c r="S9128" t="str">
        <f t="shared" si="2134"/>
        <v xml:space="preserve"> </v>
      </c>
      <c r="T9128" t="b">
        <f t="shared" si="2135"/>
        <v>0</v>
      </c>
      <c r="U9128" t="b">
        <f t="shared" si="2136"/>
        <v>1</v>
      </c>
      <c r="V9128" t="str">
        <f t="shared" si="2137"/>
        <v>Average Company</v>
      </c>
      <c r="W9128" t="str">
        <f t="shared" si="2138"/>
        <v>Don't Buy</v>
      </c>
      <c r="X9128" t="str">
        <f t="shared" si="2139"/>
        <v>Not Known</v>
      </c>
      <c r="Z9128" t="str">
        <f t="shared" si="2140"/>
        <v>None</v>
      </c>
      <c r="AB9128" t="str">
        <f t="shared" si="2141"/>
        <v>0</v>
      </c>
    </row>
    <row r="9129" spans="1:28" x14ac:dyDescent="0.3">
      <c r="A9129">
        <v>9127</v>
      </c>
      <c r="B9129" t="s">
        <v>14273</v>
      </c>
      <c r="C9129" t="str">
        <f t="shared" si="2128"/>
        <v>Long</v>
      </c>
      <c r="D9129">
        <v>3.9</v>
      </c>
      <c r="F9129" s="1" t="e">
        <f t="shared" si="2142"/>
        <v>#VALUE!</v>
      </c>
      <c r="G9129" s="1" t="e">
        <f t="shared" si="2129"/>
        <v>#VALUE!</v>
      </c>
      <c r="H9129" t="e">
        <f t="shared" si="2130"/>
        <v>#VALUE!</v>
      </c>
      <c r="I9129" t="s">
        <v>14111</v>
      </c>
      <c r="J9129" t="s">
        <v>4306</v>
      </c>
      <c r="K9129" t="s">
        <v>1703</v>
      </c>
      <c r="L9129" t="e">
        <f t="shared" si="2131"/>
        <v>#VALUE!</v>
      </c>
      <c r="N9129" s="2" t="e">
        <f t="shared" si="2132"/>
        <v>#VALUE!</v>
      </c>
      <c r="Q9129" t="s">
        <v>5923</v>
      </c>
      <c r="R9129" t="str">
        <f t="shared" si="2133"/>
        <v>Average</v>
      </c>
      <c r="S9129" t="str">
        <f t="shared" si="2134"/>
        <v xml:space="preserve"> </v>
      </c>
      <c r="T9129" t="e">
        <f t="shared" si="2135"/>
        <v>#VALUE!</v>
      </c>
      <c r="U9129" t="e">
        <f t="shared" si="2136"/>
        <v>#VALUE!</v>
      </c>
      <c r="V9129" t="e">
        <f t="shared" si="2137"/>
        <v>#VALUE!</v>
      </c>
      <c r="W9129" t="str">
        <f t="shared" si="2138"/>
        <v>Don't Buy</v>
      </c>
      <c r="X9129" t="str">
        <f t="shared" si="2139"/>
        <v>Not Known</v>
      </c>
      <c r="Z9129" t="e">
        <f t="shared" si="2140"/>
        <v>#VALUE!</v>
      </c>
      <c r="AB9129" t="str">
        <f t="shared" si="2141"/>
        <v>0</v>
      </c>
    </row>
    <row r="9130" spans="1:28" x14ac:dyDescent="0.3">
      <c r="A9130">
        <v>9128</v>
      </c>
      <c r="B9130" t="s">
        <v>14274</v>
      </c>
      <c r="C9130" t="str">
        <f t="shared" si="2128"/>
        <v>Long</v>
      </c>
      <c r="D9130">
        <v>3.7</v>
      </c>
      <c r="F9130" s="1">
        <f t="shared" si="2142"/>
        <v>3.7</v>
      </c>
      <c r="G9130" s="1">
        <f t="shared" si="2129"/>
        <v>3.7</v>
      </c>
      <c r="H9130">
        <f t="shared" si="2130"/>
        <v>3.7</v>
      </c>
      <c r="I9130" t="s">
        <v>14111</v>
      </c>
      <c r="J9130" t="s">
        <v>22</v>
      </c>
      <c r="K9130" t="s">
        <v>7943</v>
      </c>
      <c r="L9130" t="str">
        <f t="shared" si="2131"/>
        <v>Established</v>
      </c>
      <c r="N9130" s="2">
        <f t="shared" si="2132"/>
        <v>33</v>
      </c>
      <c r="O9130" t="s">
        <v>18</v>
      </c>
      <c r="P9130" t="s">
        <v>1703</v>
      </c>
      <c r="Q9130" t="s">
        <v>3369</v>
      </c>
      <c r="R9130" t="str">
        <f t="shared" si="2133"/>
        <v>Average</v>
      </c>
      <c r="S9130" t="str">
        <f t="shared" si="2134"/>
        <v xml:space="preserve"> </v>
      </c>
      <c r="T9130" t="b">
        <f t="shared" si="2135"/>
        <v>0</v>
      </c>
      <c r="U9130" t="b">
        <f t="shared" si="2136"/>
        <v>1</v>
      </c>
      <c r="V9130" t="str">
        <f t="shared" si="2137"/>
        <v>Average Company</v>
      </c>
      <c r="W9130" t="str">
        <f t="shared" si="2138"/>
        <v>Don't Buy</v>
      </c>
      <c r="X9130" t="str">
        <f t="shared" si="2139"/>
        <v>Not Known</v>
      </c>
      <c r="Z9130" t="str">
        <f t="shared" si="2140"/>
        <v>None</v>
      </c>
      <c r="AB9130" t="str">
        <f t="shared" si="2141"/>
        <v>0</v>
      </c>
    </row>
    <row r="9131" spans="1:28" x14ac:dyDescent="0.3">
      <c r="A9131">
        <v>9129</v>
      </c>
      <c r="B9131" t="s">
        <v>14275</v>
      </c>
      <c r="C9131" t="str">
        <f t="shared" si="2128"/>
        <v>Long</v>
      </c>
      <c r="D9131">
        <v>4.5</v>
      </c>
      <c r="F9131" s="1">
        <f t="shared" si="2142"/>
        <v>4.5</v>
      </c>
      <c r="G9131" s="1">
        <f t="shared" si="2129"/>
        <v>4.5</v>
      </c>
      <c r="H9131">
        <f t="shared" si="2130"/>
        <v>4.5</v>
      </c>
      <c r="I9131" t="s">
        <v>14111</v>
      </c>
      <c r="J9131" t="s">
        <v>22</v>
      </c>
      <c r="K9131" t="s">
        <v>7739</v>
      </c>
      <c r="L9131" t="str">
        <f t="shared" si="2131"/>
        <v>Established</v>
      </c>
      <c r="N9131" s="2">
        <f t="shared" si="2132"/>
        <v>11</v>
      </c>
      <c r="O9131" t="s">
        <v>146</v>
      </c>
      <c r="P9131" t="s">
        <v>1308</v>
      </c>
      <c r="Q9131" t="s">
        <v>3437</v>
      </c>
      <c r="R9131" t="str">
        <f t="shared" si="2133"/>
        <v>Great</v>
      </c>
      <c r="S9131" t="str">
        <f t="shared" si="2134"/>
        <v>Great</v>
      </c>
      <c r="T9131" t="b">
        <f t="shared" si="2135"/>
        <v>1</v>
      </c>
      <c r="U9131" t="b">
        <f t="shared" si="2136"/>
        <v>1</v>
      </c>
      <c r="V9131" t="str">
        <f t="shared" si="2137"/>
        <v>Average Company</v>
      </c>
      <c r="W9131" t="str">
        <f t="shared" si="2138"/>
        <v>Don't Buy</v>
      </c>
      <c r="X9131" t="str">
        <f t="shared" si="2139"/>
        <v>Not Known</v>
      </c>
      <c r="Z9131" t="str">
        <f t="shared" si="2140"/>
        <v>None</v>
      </c>
      <c r="AB9131" t="str">
        <f t="shared" si="2141"/>
        <v>0</v>
      </c>
    </row>
    <row r="9132" spans="1:28" x14ac:dyDescent="0.3">
      <c r="A9132">
        <v>9130</v>
      </c>
      <c r="B9132" t="s">
        <v>14276</v>
      </c>
      <c r="C9132" t="str">
        <f t="shared" si="2128"/>
        <v>Long</v>
      </c>
      <c r="D9132">
        <v>4.5999999999999996</v>
      </c>
      <c r="F9132" s="1" t="e">
        <f t="shared" si="2142"/>
        <v>#VALUE!</v>
      </c>
      <c r="G9132" s="1" t="e">
        <f t="shared" si="2129"/>
        <v>#VALUE!</v>
      </c>
      <c r="H9132" t="e">
        <f t="shared" si="2130"/>
        <v>#VALUE!</v>
      </c>
      <c r="I9132" t="s">
        <v>14111</v>
      </c>
      <c r="J9132" t="s">
        <v>6635</v>
      </c>
      <c r="K9132" t="s">
        <v>1261</v>
      </c>
      <c r="L9132" t="e">
        <f t="shared" si="2131"/>
        <v>#VALUE!</v>
      </c>
      <c r="N9132" s="2" t="e">
        <f t="shared" si="2132"/>
        <v>#VALUE!</v>
      </c>
      <c r="R9132" t="str">
        <f t="shared" si="2133"/>
        <v>Great</v>
      </c>
      <c r="S9132" t="str">
        <f t="shared" si="2134"/>
        <v>Great</v>
      </c>
      <c r="T9132" t="e">
        <f t="shared" si="2135"/>
        <v>#VALUE!</v>
      </c>
      <c r="U9132" t="e">
        <f t="shared" si="2136"/>
        <v>#VALUE!</v>
      </c>
      <c r="V9132" t="e">
        <f t="shared" si="2137"/>
        <v>#VALUE!</v>
      </c>
      <c r="W9132" t="str">
        <f t="shared" si="2138"/>
        <v>Don't Buy</v>
      </c>
      <c r="X9132" t="str">
        <f t="shared" si="2139"/>
        <v>Not Known</v>
      </c>
      <c r="Z9132" t="e">
        <f t="shared" si="2140"/>
        <v>#VALUE!</v>
      </c>
      <c r="AB9132" t="str">
        <f t="shared" si="2141"/>
        <v>0</v>
      </c>
    </row>
    <row r="9133" spans="1:28" x14ac:dyDescent="0.3">
      <c r="A9133">
        <v>9131</v>
      </c>
      <c r="B9133" t="s">
        <v>14277</v>
      </c>
      <c r="C9133" t="str">
        <f t="shared" si="2128"/>
        <v>Long</v>
      </c>
      <c r="D9133">
        <v>4</v>
      </c>
      <c r="F9133" s="1">
        <f t="shared" si="2142"/>
        <v>4</v>
      </c>
      <c r="G9133" s="1">
        <f t="shared" si="2129"/>
        <v>4</v>
      </c>
      <c r="H9133">
        <f t="shared" si="2130"/>
        <v>4</v>
      </c>
      <c r="I9133" t="s">
        <v>14111</v>
      </c>
      <c r="J9133" t="s">
        <v>10</v>
      </c>
      <c r="K9133" t="s">
        <v>14278</v>
      </c>
      <c r="L9133" t="str">
        <f t="shared" si="2131"/>
        <v>Established</v>
      </c>
      <c r="N9133" s="2">
        <f t="shared" si="2132"/>
        <v>99</v>
      </c>
      <c r="O9133" t="s">
        <v>749</v>
      </c>
      <c r="P9133" t="s">
        <v>1308</v>
      </c>
      <c r="Q9133" t="s">
        <v>8971</v>
      </c>
      <c r="R9133" t="str">
        <f t="shared" si="2133"/>
        <v>Average</v>
      </c>
      <c r="S9133" t="str">
        <f t="shared" si="2134"/>
        <v xml:space="preserve"> </v>
      </c>
      <c r="T9133" t="b">
        <f t="shared" si="2135"/>
        <v>0</v>
      </c>
      <c r="U9133" t="b">
        <f t="shared" si="2136"/>
        <v>1</v>
      </c>
      <c r="V9133" t="str">
        <f t="shared" si="2137"/>
        <v>Average Company</v>
      </c>
      <c r="W9133" t="str">
        <f t="shared" si="2138"/>
        <v>Don't Buy</v>
      </c>
      <c r="X9133" t="str">
        <f t="shared" si="2139"/>
        <v>Not Known</v>
      </c>
      <c r="Z9133" t="str">
        <f t="shared" si="2140"/>
        <v>None</v>
      </c>
      <c r="AB9133" t="str">
        <f t="shared" si="2141"/>
        <v>0</v>
      </c>
    </row>
    <row r="9134" spans="1:28" x14ac:dyDescent="0.3">
      <c r="A9134">
        <v>9132</v>
      </c>
      <c r="B9134" t="s">
        <v>14279</v>
      </c>
      <c r="C9134" t="str">
        <f t="shared" si="2128"/>
        <v>Long</v>
      </c>
      <c r="D9134">
        <v>3.8</v>
      </c>
      <c r="F9134" s="1">
        <f t="shared" si="2142"/>
        <v>3.8</v>
      </c>
      <c r="G9134" s="1">
        <f t="shared" si="2129"/>
        <v>3.8</v>
      </c>
      <c r="H9134">
        <f t="shared" si="2130"/>
        <v>3.8</v>
      </c>
      <c r="I9134" t="s">
        <v>14111</v>
      </c>
      <c r="J9134" t="s">
        <v>22</v>
      </c>
      <c r="K9134" t="s">
        <v>4182</v>
      </c>
      <c r="L9134" t="str">
        <f t="shared" si="2131"/>
        <v>Established</v>
      </c>
      <c r="N9134" s="2">
        <f t="shared" si="2132"/>
        <v>52</v>
      </c>
      <c r="O9134" t="s">
        <v>925</v>
      </c>
      <c r="P9134" t="s">
        <v>691</v>
      </c>
      <c r="Q9134" t="s">
        <v>28</v>
      </c>
      <c r="R9134" t="str">
        <f t="shared" si="2133"/>
        <v>Average</v>
      </c>
      <c r="S9134" t="str">
        <f t="shared" si="2134"/>
        <v xml:space="preserve"> </v>
      </c>
      <c r="T9134" t="b">
        <f t="shared" si="2135"/>
        <v>0</v>
      </c>
      <c r="U9134" t="b">
        <f t="shared" si="2136"/>
        <v>1</v>
      </c>
      <c r="V9134" t="str">
        <f t="shared" si="2137"/>
        <v>Average Company</v>
      </c>
      <c r="W9134" t="str">
        <f t="shared" si="2138"/>
        <v>Don't Buy</v>
      </c>
      <c r="X9134" t="str">
        <f t="shared" si="2139"/>
        <v>Bombay Finance</v>
      </c>
      <c r="Z9134" t="str">
        <f t="shared" si="2140"/>
        <v>None</v>
      </c>
      <c r="AB9134" t="str">
        <f t="shared" si="2141"/>
        <v>500K</v>
      </c>
    </row>
    <row r="9135" spans="1:28" x14ac:dyDescent="0.3">
      <c r="A9135">
        <v>9133</v>
      </c>
      <c r="B9135" t="s">
        <v>14280</v>
      </c>
      <c r="C9135" t="str">
        <f t="shared" si="2128"/>
        <v>Long</v>
      </c>
      <c r="D9135">
        <v>3.8</v>
      </c>
      <c r="F9135" s="1">
        <f t="shared" si="2142"/>
        <v>3.8</v>
      </c>
      <c r="G9135" s="1">
        <f t="shared" si="2129"/>
        <v>3.8</v>
      </c>
      <c r="H9135">
        <f t="shared" si="2130"/>
        <v>3.8</v>
      </c>
      <c r="I9135" t="s">
        <v>14281</v>
      </c>
      <c r="J9135" t="s">
        <v>22</v>
      </c>
      <c r="K9135" t="s">
        <v>2387</v>
      </c>
      <c r="L9135" t="str">
        <f t="shared" si="2131"/>
        <v>Established</v>
      </c>
      <c r="N9135" s="2">
        <f t="shared" si="2132"/>
        <v>54</v>
      </c>
      <c r="O9135" t="s">
        <v>12</v>
      </c>
      <c r="P9135" t="s">
        <v>1308</v>
      </c>
      <c r="Q9135" t="s">
        <v>999</v>
      </c>
      <c r="R9135" t="str">
        <f t="shared" si="2133"/>
        <v>Average</v>
      </c>
      <c r="S9135" t="str">
        <f t="shared" si="2134"/>
        <v xml:space="preserve"> </v>
      </c>
      <c r="T9135" t="b">
        <f t="shared" si="2135"/>
        <v>0</v>
      </c>
      <c r="U9135" t="b">
        <f t="shared" si="2136"/>
        <v>1</v>
      </c>
      <c r="V9135" t="str">
        <f t="shared" si="2137"/>
        <v>Average Company</v>
      </c>
      <c r="W9135" t="str">
        <f t="shared" si="2138"/>
        <v>Don't Buy</v>
      </c>
      <c r="X9135" t="str">
        <f t="shared" si="2139"/>
        <v>Not Known</v>
      </c>
      <c r="Z9135" t="str">
        <f t="shared" si="2140"/>
        <v>None</v>
      </c>
      <c r="AB9135" t="str">
        <f t="shared" si="2141"/>
        <v>0</v>
      </c>
    </row>
    <row r="9136" spans="1:28" x14ac:dyDescent="0.3">
      <c r="A9136">
        <v>9134</v>
      </c>
      <c r="B9136" t="s">
        <v>14282</v>
      </c>
      <c r="C9136" t="str">
        <f t="shared" si="2128"/>
        <v>Long</v>
      </c>
      <c r="D9136">
        <v>3.9</v>
      </c>
      <c r="F9136" s="1">
        <f t="shared" si="2142"/>
        <v>3.9</v>
      </c>
      <c r="G9136" s="1">
        <f t="shared" si="2129"/>
        <v>3.9</v>
      </c>
      <c r="H9136">
        <f t="shared" si="2130"/>
        <v>3.9</v>
      </c>
      <c r="I9136" t="s">
        <v>14281</v>
      </c>
      <c r="J9136" t="s">
        <v>22</v>
      </c>
      <c r="K9136" t="s">
        <v>14283</v>
      </c>
      <c r="L9136" t="str">
        <f t="shared" si="2131"/>
        <v>Established</v>
      </c>
      <c r="N9136" s="2">
        <f t="shared" si="2132"/>
        <v>23</v>
      </c>
      <c r="O9136" t="s">
        <v>230</v>
      </c>
      <c r="P9136" t="s">
        <v>147</v>
      </c>
      <c r="Q9136" t="s">
        <v>85</v>
      </c>
      <c r="R9136" t="str">
        <f t="shared" si="2133"/>
        <v>Average</v>
      </c>
      <c r="S9136" t="str">
        <f t="shared" si="2134"/>
        <v xml:space="preserve"> </v>
      </c>
      <c r="T9136" t="b">
        <f t="shared" si="2135"/>
        <v>0</v>
      </c>
      <c r="U9136" t="b">
        <f t="shared" si="2136"/>
        <v>1</v>
      </c>
      <c r="V9136" t="str">
        <f t="shared" si="2137"/>
        <v>Average Company</v>
      </c>
      <c r="W9136" t="str">
        <f t="shared" si="2138"/>
        <v>Don't Buy</v>
      </c>
      <c r="X9136" t="str">
        <f t="shared" si="2139"/>
        <v>Not Known</v>
      </c>
      <c r="Z9136" t="str">
        <f t="shared" si="2140"/>
        <v>None</v>
      </c>
      <c r="AB9136" t="str">
        <f t="shared" si="2141"/>
        <v>0</v>
      </c>
    </row>
    <row r="9137" spans="1:28" x14ac:dyDescent="0.3">
      <c r="A9137">
        <v>9135</v>
      </c>
      <c r="B9137" t="s">
        <v>14284</v>
      </c>
      <c r="C9137" t="str">
        <f t="shared" si="2128"/>
        <v>Short</v>
      </c>
      <c r="D9137">
        <v>3.7</v>
      </c>
      <c r="F9137" s="1">
        <f t="shared" si="2142"/>
        <v>3.7</v>
      </c>
      <c r="G9137" s="1">
        <f t="shared" si="2129"/>
        <v>3.7</v>
      </c>
      <c r="H9137">
        <f t="shared" si="2130"/>
        <v>3.7</v>
      </c>
      <c r="I9137" t="s">
        <v>14281</v>
      </c>
      <c r="J9137" t="s">
        <v>22</v>
      </c>
      <c r="K9137" t="s">
        <v>6571</v>
      </c>
      <c r="L9137" t="str">
        <f t="shared" si="2131"/>
        <v>Established</v>
      </c>
      <c r="N9137" s="2">
        <f t="shared" si="2132"/>
        <v>57</v>
      </c>
      <c r="O9137" t="s">
        <v>1796</v>
      </c>
      <c r="P9137" t="s">
        <v>691</v>
      </c>
      <c r="Q9137" t="s">
        <v>424</v>
      </c>
      <c r="R9137" t="str">
        <f t="shared" si="2133"/>
        <v>Average</v>
      </c>
      <c r="S9137" t="str">
        <f t="shared" si="2134"/>
        <v xml:space="preserve"> </v>
      </c>
      <c r="T9137" t="b">
        <f t="shared" si="2135"/>
        <v>0</v>
      </c>
      <c r="U9137" t="b">
        <f t="shared" si="2136"/>
        <v>1</v>
      </c>
      <c r="V9137" t="str">
        <f t="shared" si="2137"/>
        <v>Average Company</v>
      </c>
      <c r="W9137" t="str">
        <f t="shared" si="2138"/>
        <v>Don't Buy</v>
      </c>
      <c r="X9137" t="str">
        <f t="shared" si="2139"/>
        <v>Not Known</v>
      </c>
      <c r="Z9137" t="str">
        <f t="shared" si="2140"/>
        <v>None</v>
      </c>
      <c r="AB9137" t="str">
        <f t="shared" si="2141"/>
        <v>0</v>
      </c>
    </row>
    <row r="9138" spans="1:28" x14ac:dyDescent="0.3">
      <c r="A9138">
        <v>9136</v>
      </c>
      <c r="B9138" t="s">
        <v>14285</v>
      </c>
      <c r="C9138" t="str">
        <f t="shared" si="2128"/>
        <v>Long</v>
      </c>
      <c r="D9138">
        <v>4</v>
      </c>
      <c r="F9138" s="1">
        <f t="shared" si="2142"/>
        <v>4</v>
      </c>
      <c r="G9138" s="1">
        <f t="shared" si="2129"/>
        <v>4</v>
      </c>
      <c r="H9138">
        <f t="shared" si="2130"/>
        <v>4</v>
      </c>
      <c r="I9138" t="s">
        <v>14281</v>
      </c>
      <c r="J9138" t="s">
        <v>22</v>
      </c>
      <c r="K9138" t="s">
        <v>14286</v>
      </c>
      <c r="L9138" t="str">
        <f t="shared" si="2131"/>
        <v>Established</v>
      </c>
      <c r="N9138" s="2">
        <f t="shared" si="2132"/>
        <v>15</v>
      </c>
      <c r="O9138" t="s">
        <v>3843</v>
      </c>
      <c r="P9138" t="s">
        <v>1703</v>
      </c>
      <c r="Q9138" t="s">
        <v>533</v>
      </c>
      <c r="R9138" t="str">
        <f t="shared" si="2133"/>
        <v>Average</v>
      </c>
      <c r="S9138" t="str">
        <f t="shared" si="2134"/>
        <v xml:space="preserve"> </v>
      </c>
      <c r="T9138" t="b">
        <f t="shared" si="2135"/>
        <v>0</v>
      </c>
      <c r="U9138" t="b">
        <f t="shared" si="2136"/>
        <v>1</v>
      </c>
      <c r="V9138" t="str">
        <f t="shared" si="2137"/>
        <v>Average Company</v>
      </c>
      <c r="W9138" t="str">
        <f t="shared" si="2138"/>
        <v>Don't Buy</v>
      </c>
      <c r="X9138" t="str">
        <f t="shared" si="2139"/>
        <v>Not Known</v>
      </c>
      <c r="Z9138" t="str">
        <f t="shared" si="2140"/>
        <v>None</v>
      </c>
      <c r="AB9138" t="str">
        <f t="shared" si="2141"/>
        <v>0</v>
      </c>
    </row>
    <row r="9139" spans="1:28" x14ac:dyDescent="0.3">
      <c r="A9139">
        <v>9137</v>
      </c>
      <c r="B9139" t="s">
        <v>14287</v>
      </c>
      <c r="C9139" t="str">
        <f t="shared" si="2128"/>
        <v>Long</v>
      </c>
      <c r="D9139">
        <v>4.5</v>
      </c>
      <c r="F9139" s="1">
        <f t="shared" si="2142"/>
        <v>4.5</v>
      </c>
      <c r="G9139" s="1">
        <f t="shared" si="2129"/>
        <v>4.5</v>
      </c>
      <c r="H9139">
        <f t="shared" si="2130"/>
        <v>4.5</v>
      </c>
      <c r="I9139" t="s">
        <v>14281</v>
      </c>
      <c r="J9139" t="s">
        <v>22</v>
      </c>
      <c r="K9139" t="s">
        <v>4913</v>
      </c>
      <c r="L9139" t="str">
        <f t="shared" si="2131"/>
        <v>Established</v>
      </c>
      <c r="N9139" s="2">
        <f t="shared" si="2132"/>
        <v>22</v>
      </c>
      <c r="O9139" t="s">
        <v>142</v>
      </c>
      <c r="P9139" t="s">
        <v>1308</v>
      </c>
      <c r="Q9139" t="s">
        <v>186</v>
      </c>
      <c r="R9139" t="str">
        <f t="shared" si="2133"/>
        <v>Great</v>
      </c>
      <c r="S9139" t="str">
        <f t="shared" si="2134"/>
        <v>Great</v>
      </c>
      <c r="T9139" t="b">
        <f t="shared" si="2135"/>
        <v>1</v>
      </c>
      <c r="U9139" t="b">
        <f t="shared" si="2136"/>
        <v>1</v>
      </c>
      <c r="V9139" t="str">
        <f t="shared" si="2137"/>
        <v>Top Company</v>
      </c>
      <c r="W9139" t="str">
        <f t="shared" si="2138"/>
        <v>Don't Buy</v>
      </c>
      <c r="X9139" t="str">
        <f t="shared" si="2139"/>
        <v>Not Known</v>
      </c>
      <c r="Z9139" t="str">
        <f t="shared" si="2140"/>
        <v>None</v>
      </c>
      <c r="AB9139" t="str">
        <f t="shared" si="2141"/>
        <v>0</v>
      </c>
    </row>
    <row r="9140" spans="1:28" x14ac:dyDescent="0.3">
      <c r="A9140">
        <v>9138</v>
      </c>
      <c r="B9140" t="s">
        <v>14288</v>
      </c>
      <c r="C9140" t="str">
        <f t="shared" si="2128"/>
        <v>Short</v>
      </c>
      <c r="D9140">
        <v>4.5</v>
      </c>
      <c r="F9140" s="1">
        <f t="shared" si="2142"/>
        <v>4.5</v>
      </c>
      <c r="G9140" s="1">
        <f t="shared" si="2129"/>
        <v>4.5</v>
      </c>
      <c r="H9140">
        <f t="shared" si="2130"/>
        <v>4.5</v>
      </c>
      <c r="I9140" t="s">
        <v>14281</v>
      </c>
      <c r="J9140" t="s">
        <v>22</v>
      </c>
      <c r="K9140" t="s">
        <v>14289</v>
      </c>
      <c r="L9140" t="str">
        <f t="shared" si="2131"/>
        <v>Established</v>
      </c>
      <c r="N9140" s="2">
        <f t="shared" si="2132"/>
        <v>23</v>
      </c>
      <c r="O9140" t="s">
        <v>230</v>
      </c>
      <c r="P9140" t="s">
        <v>691</v>
      </c>
      <c r="Q9140" t="s">
        <v>44</v>
      </c>
      <c r="R9140" t="str">
        <f t="shared" si="2133"/>
        <v>Great</v>
      </c>
      <c r="S9140" t="str">
        <f t="shared" si="2134"/>
        <v>Great</v>
      </c>
      <c r="T9140" t="b">
        <f t="shared" si="2135"/>
        <v>1</v>
      </c>
      <c r="U9140" t="b">
        <f t="shared" si="2136"/>
        <v>1</v>
      </c>
      <c r="V9140" t="str">
        <f t="shared" si="2137"/>
        <v>Top Company</v>
      </c>
      <c r="W9140" t="str">
        <f t="shared" si="2138"/>
        <v>Don't Buy</v>
      </c>
      <c r="X9140" t="str">
        <f t="shared" si="2139"/>
        <v>Not Known</v>
      </c>
      <c r="Z9140" t="str">
        <f t="shared" si="2140"/>
        <v>None</v>
      </c>
      <c r="AB9140" t="str">
        <f t="shared" si="2141"/>
        <v>0</v>
      </c>
    </row>
    <row r="9141" spans="1:28" x14ac:dyDescent="0.3">
      <c r="A9141">
        <v>9139</v>
      </c>
      <c r="B9141" t="s">
        <v>14290</v>
      </c>
      <c r="C9141" t="str">
        <f t="shared" si="2128"/>
        <v>Long</v>
      </c>
      <c r="D9141">
        <v>4.4000000000000004</v>
      </c>
      <c r="F9141" s="1">
        <f t="shared" si="2142"/>
        <v>4.4000000000000004</v>
      </c>
      <c r="G9141" s="1">
        <f t="shared" si="2129"/>
        <v>4.4000000000000004</v>
      </c>
      <c r="H9141">
        <f t="shared" si="2130"/>
        <v>4.4000000000000004</v>
      </c>
      <c r="I9141" t="s">
        <v>14281</v>
      </c>
      <c r="J9141" t="s">
        <v>22</v>
      </c>
      <c r="K9141" t="s">
        <v>14291</v>
      </c>
      <c r="L9141" t="str">
        <f t="shared" si="2131"/>
        <v>Established</v>
      </c>
      <c r="N9141" s="2">
        <f t="shared" si="2132"/>
        <v>17</v>
      </c>
      <c r="O9141" t="s">
        <v>711</v>
      </c>
      <c r="P9141" t="s">
        <v>1308</v>
      </c>
      <c r="Q9141" t="s">
        <v>2258</v>
      </c>
      <c r="R9141" t="str">
        <f t="shared" si="2133"/>
        <v>Great</v>
      </c>
      <c r="S9141" t="str">
        <f t="shared" si="2134"/>
        <v>Great</v>
      </c>
      <c r="T9141" t="b">
        <f t="shared" si="2135"/>
        <v>1</v>
      </c>
      <c r="U9141" t="b">
        <f t="shared" si="2136"/>
        <v>1</v>
      </c>
      <c r="V9141" t="str">
        <f t="shared" si="2137"/>
        <v>Average Company</v>
      </c>
      <c r="W9141" t="str">
        <f t="shared" si="2138"/>
        <v>Don't Buy</v>
      </c>
      <c r="X9141" t="str">
        <f t="shared" si="2139"/>
        <v>Not Known</v>
      </c>
      <c r="Z9141" t="str">
        <f t="shared" si="2140"/>
        <v>None</v>
      </c>
      <c r="AB9141" t="str">
        <f t="shared" si="2141"/>
        <v>0</v>
      </c>
    </row>
    <row r="9142" spans="1:28" x14ac:dyDescent="0.3">
      <c r="A9142">
        <v>9140</v>
      </c>
      <c r="B9142" t="s">
        <v>14292</v>
      </c>
      <c r="C9142" t="str">
        <f t="shared" si="2128"/>
        <v>Long</v>
      </c>
      <c r="D9142">
        <v>4.3</v>
      </c>
      <c r="F9142" s="1">
        <f t="shared" si="2142"/>
        <v>4.3</v>
      </c>
      <c r="G9142" s="1">
        <f t="shared" si="2129"/>
        <v>4.3</v>
      </c>
      <c r="H9142">
        <f t="shared" si="2130"/>
        <v>4.3</v>
      </c>
      <c r="I9142" t="s">
        <v>14281</v>
      </c>
      <c r="J9142" t="s">
        <v>22</v>
      </c>
      <c r="K9142" t="s">
        <v>9813</v>
      </c>
      <c r="L9142" t="str">
        <f t="shared" si="2131"/>
        <v>Established</v>
      </c>
      <c r="N9142" s="2">
        <f t="shared" si="2132"/>
        <v>29</v>
      </c>
      <c r="O9142" t="s">
        <v>62</v>
      </c>
      <c r="P9142" t="s">
        <v>1308</v>
      </c>
      <c r="Q9142" t="s">
        <v>362</v>
      </c>
      <c r="R9142" t="str">
        <f t="shared" si="2133"/>
        <v>Great</v>
      </c>
      <c r="S9142" t="str">
        <f t="shared" si="2134"/>
        <v>Great</v>
      </c>
      <c r="T9142" t="b">
        <f t="shared" si="2135"/>
        <v>1</v>
      </c>
      <c r="U9142" t="b">
        <f t="shared" si="2136"/>
        <v>1</v>
      </c>
      <c r="V9142" t="str">
        <f t="shared" si="2137"/>
        <v>Top Company</v>
      </c>
      <c r="W9142" t="str">
        <f t="shared" si="2138"/>
        <v>Don't Buy</v>
      </c>
      <c r="X9142" t="str">
        <f t="shared" si="2139"/>
        <v>Not Known</v>
      </c>
      <c r="Z9142" t="str">
        <f t="shared" si="2140"/>
        <v>None</v>
      </c>
      <c r="AB9142" t="str">
        <f t="shared" si="2141"/>
        <v>0</v>
      </c>
    </row>
    <row r="9143" spans="1:28" x14ac:dyDescent="0.3">
      <c r="A9143">
        <v>9141</v>
      </c>
      <c r="B9143" t="s">
        <v>14293</v>
      </c>
      <c r="C9143" t="str">
        <f t="shared" si="2128"/>
        <v>Short</v>
      </c>
      <c r="D9143">
        <v>3.5</v>
      </c>
      <c r="F9143" s="1">
        <f t="shared" si="2142"/>
        <v>3.5</v>
      </c>
      <c r="G9143" s="1">
        <f t="shared" si="2129"/>
        <v>3.5</v>
      </c>
      <c r="H9143">
        <f t="shared" si="2130"/>
        <v>3.5</v>
      </c>
      <c r="I9143" t="s">
        <v>14281</v>
      </c>
      <c r="J9143" t="s">
        <v>10</v>
      </c>
      <c r="K9143" t="s">
        <v>1960</v>
      </c>
      <c r="L9143" t="str">
        <f t="shared" si="2131"/>
        <v>Established</v>
      </c>
      <c r="N9143" s="2">
        <f t="shared" si="2132"/>
        <v>39</v>
      </c>
      <c r="O9143" t="s">
        <v>74</v>
      </c>
      <c r="P9143" t="s">
        <v>147</v>
      </c>
      <c r="Q9143" t="s">
        <v>28</v>
      </c>
      <c r="R9143" t="str">
        <f t="shared" si="2133"/>
        <v>Average</v>
      </c>
      <c r="S9143" t="str">
        <f t="shared" si="2134"/>
        <v xml:space="preserve"> </v>
      </c>
      <c r="T9143" t="b">
        <f t="shared" si="2135"/>
        <v>0</v>
      </c>
      <c r="U9143" t="b">
        <f t="shared" si="2136"/>
        <v>0</v>
      </c>
      <c r="V9143" t="str">
        <f t="shared" si="2137"/>
        <v>Average Company</v>
      </c>
      <c r="W9143" t="str">
        <f t="shared" si="2138"/>
        <v>Don't Buy</v>
      </c>
      <c r="X9143" t="str">
        <f t="shared" si="2139"/>
        <v>Not Known</v>
      </c>
      <c r="Z9143" t="str">
        <f t="shared" si="2140"/>
        <v>None</v>
      </c>
      <c r="AB9143" t="str">
        <f t="shared" si="2141"/>
        <v>500K</v>
      </c>
    </row>
    <row r="9144" spans="1:28" x14ac:dyDescent="0.3">
      <c r="A9144">
        <v>9142</v>
      </c>
      <c r="B9144" t="s">
        <v>14294</v>
      </c>
      <c r="C9144" t="str">
        <f t="shared" si="2128"/>
        <v>Long</v>
      </c>
      <c r="D9144">
        <v>3.3</v>
      </c>
      <c r="F9144" s="1">
        <f t="shared" si="2142"/>
        <v>3.3</v>
      </c>
      <c r="G9144" s="1">
        <f t="shared" si="2129"/>
        <v>3.3</v>
      </c>
      <c r="H9144">
        <f t="shared" si="2130"/>
        <v>3.3</v>
      </c>
      <c r="I9144" t="s">
        <v>14281</v>
      </c>
      <c r="J9144" t="s">
        <v>22</v>
      </c>
      <c r="K9144" t="s">
        <v>5191</v>
      </c>
      <c r="L9144" t="str">
        <f t="shared" si="2131"/>
        <v>Established</v>
      </c>
      <c r="N9144" s="2">
        <f t="shared" si="2132"/>
        <v>12</v>
      </c>
      <c r="O9144" t="s">
        <v>267</v>
      </c>
      <c r="P9144" t="s">
        <v>683</v>
      </c>
      <c r="Q9144" t="s">
        <v>186</v>
      </c>
      <c r="R9144" t="str">
        <f t="shared" si="2133"/>
        <v>Average</v>
      </c>
      <c r="S9144" t="str">
        <f t="shared" si="2134"/>
        <v xml:space="preserve"> </v>
      </c>
      <c r="T9144" t="b">
        <f t="shared" si="2135"/>
        <v>0</v>
      </c>
      <c r="U9144" t="b">
        <f t="shared" si="2136"/>
        <v>0</v>
      </c>
      <c r="V9144" t="str">
        <f t="shared" si="2137"/>
        <v>Average Company</v>
      </c>
      <c r="W9144" t="str">
        <f t="shared" si="2138"/>
        <v>Don't Buy</v>
      </c>
      <c r="X9144" t="str">
        <f t="shared" si="2139"/>
        <v>Not Known</v>
      </c>
      <c r="Z9144" t="str">
        <f t="shared" si="2140"/>
        <v>None</v>
      </c>
      <c r="AB9144" t="str">
        <f t="shared" si="2141"/>
        <v>0</v>
      </c>
    </row>
    <row r="9145" spans="1:28" x14ac:dyDescent="0.3">
      <c r="A9145">
        <v>9143</v>
      </c>
      <c r="B9145" t="s">
        <v>14295</v>
      </c>
      <c r="C9145" t="str">
        <f t="shared" si="2128"/>
        <v>Long</v>
      </c>
      <c r="D9145">
        <v>3.7</v>
      </c>
      <c r="F9145" s="1" t="e">
        <f t="shared" si="2142"/>
        <v>#VALUE!</v>
      </c>
      <c r="G9145" s="1" t="e">
        <f t="shared" si="2129"/>
        <v>#VALUE!</v>
      </c>
      <c r="H9145" t="e">
        <f t="shared" si="2130"/>
        <v>#VALUE!</v>
      </c>
      <c r="I9145" t="s">
        <v>14281</v>
      </c>
      <c r="J9145" t="s">
        <v>14296</v>
      </c>
      <c r="K9145" t="s">
        <v>1261</v>
      </c>
      <c r="L9145" t="e">
        <f t="shared" si="2131"/>
        <v>#VALUE!</v>
      </c>
      <c r="N9145" s="2" t="e">
        <f t="shared" si="2132"/>
        <v>#VALUE!</v>
      </c>
      <c r="Q9145" t="s">
        <v>19</v>
      </c>
      <c r="R9145" t="str">
        <f t="shared" si="2133"/>
        <v>Average</v>
      </c>
      <c r="S9145" t="str">
        <f t="shared" si="2134"/>
        <v xml:space="preserve"> </v>
      </c>
      <c r="T9145" t="e">
        <f t="shared" si="2135"/>
        <v>#VALUE!</v>
      </c>
      <c r="U9145" t="e">
        <f t="shared" si="2136"/>
        <v>#VALUE!</v>
      </c>
      <c r="V9145" t="e">
        <f t="shared" si="2137"/>
        <v>#VALUE!</v>
      </c>
      <c r="W9145" t="str">
        <f t="shared" si="2138"/>
        <v>Don't Buy</v>
      </c>
      <c r="X9145" t="str">
        <f t="shared" si="2139"/>
        <v>Not Known</v>
      </c>
      <c r="Z9145" t="e">
        <f t="shared" si="2140"/>
        <v>#VALUE!</v>
      </c>
      <c r="AB9145" t="str">
        <f t="shared" si="2141"/>
        <v>500K</v>
      </c>
    </row>
    <row r="9146" spans="1:28" x14ac:dyDescent="0.3">
      <c r="A9146">
        <v>9144</v>
      </c>
      <c r="B9146" t="s">
        <v>14297</v>
      </c>
      <c r="C9146" t="str">
        <f t="shared" si="2128"/>
        <v>Long</v>
      </c>
      <c r="D9146">
        <v>4.3</v>
      </c>
      <c r="F9146" s="1">
        <f t="shared" si="2142"/>
        <v>4.3</v>
      </c>
      <c r="G9146" s="1">
        <f t="shared" si="2129"/>
        <v>4.3</v>
      </c>
      <c r="H9146">
        <f t="shared" si="2130"/>
        <v>4.3</v>
      </c>
      <c r="I9146" t="s">
        <v>14281</v>
      </c>
      <c r="J9146" t="s">
        <v>22</v>
      </c>
      <c r="K9146" t="s">
        <v>5803</v>
      </c>
      <c r="L9146" t="str">
        <f t="shared" si="2131"/>
        <v>Established</v>
      </c>
      <c r="N9146" s="2">
        <f t="shared" si="2132"/>
        <v>21</v>
      </c>
      <c r="O9146" t="s">
        <v>321</v>
      </c>
      <c r="P9146" t="s">
        <v>1308</v>
      </c>
      <c r="Q9146" t="s">
        <v>28</v>
      </c>
      <c r="R9146" t="str">
        <f t="shared" si="2133"/>
        <v>Great</v>
      </c>
      <c r="S9146" t="str">
        <f t="shared" si="2134"/>
        <v>Great</v>
      </c>
      <c r="T9146" t="b">
        <f t="shared" si="2135"/>
        <v>1</v>
      </c>
      <c r="U9146" t="b">
        <f t="shared" si="2136"/>
        <v>1</v>
      </c>
      <c r="V9146" t="str">
        <f t="shared" si="2137"/>
        <v>Top Company</v>
      </c>
      <c r="W9146" t="str">
        <f t="shared" si="2138"/>
        <v>Don't Buy</v>
      </c>
      <c r="X9146" t="str">
        <f t="shared" si="2139"/>
        <v>Bombay Finance</v>
      </c>
      <c r="Z9146" t="str">
        <f t="shared" si="2140"/>
        <v>None</v>
      </c>
      <c r="AB9146" t="str">
        <f t="shared" si="2141"/>
        <v>1Million</v>
      </c>
    </row>
    <row r="9147" spans="1:28" x14ac:dyDescent="0.3">
      <c r="A9147">
        <v>9145</v>
      </c>
      <c r="B9147" t="s">
        <v>14298</v>
      </c>
      <c r="C9147" t="str">
        <f t="shared" si="2128"/>
        <v>Long</v>
      </c>
      <c r="D9147">
        <v>3.6</v>
      </c>
      <c r="F9147" s="1">
        <f t="shared" si="2142"/>
        <v>3.6</v>
      </c>
      <c r="G9147" s="1">
        <f t="shared" si="2129"/>
        <v>3.6</v>
      </c>
      <c r="H9147">
        <f t="shared" si="2130"/>
        <v>3.6</v>
      </c>
      <c r="I9147" t="s">
        <v>14281</v>
      </c>
      <c r="J9147" t="s">
        <v>22</v>
      </c>
      <c r="K9147" t="s">
        <v>10841</v>
      </c>
      <c r="L9147" t="str">
        <f t="shared" si="2131"/>
        <v>Established</v>
      </c>
      <c r="N9147" s="2">
        <f t="shared" si="2132"/>
        <v>18</v>
      </c>
      <c r="O9147" t="s">
        <v>200</v>
      </c>
      <c r="P9147" t="s">
        <v>683</v>
      </c>
      <c r="Q9147" t="s">
        <v>28</v>
      </c>
      <c r="R9147" t="str">
        <f t="shared" si="2133"/>
        <v>Average</v>
      </c>
      <c r="S9147" t="str">
        <f t="shared" si="2134"/>
        <v xml:space="preserve"> </v>
      </c>
      <c r="T9147" t="b">
        <f t="shared" si="2135"/>
        <v>0</v>
      </c>
      <c r="U9147" t="b">
        <f t="shared" si="2136"/>
        <v>1</v>
      </c>
      <c r="V9147" t="str">
        <f t="shared" si="2137"/>
        <v>Average Company</v>
      </c>
      <c r="W9147" t="str">
        <f t="shared" si="2138"/>
        <v>Don't Buy</v>
      </c>
      <c r="X9147" t="str">
        <f t="shared" si="2139"/>
        <v>Not Known</v>
      </c>
      <c r="Z9147" t="str">
        <f t="shared" si="2140"/>
        <v>None</v>
      </c>
      <c r="AB9147" t="str">
        <f t="shared" si="2141"/>
        <v>500K</v>
      </c>
    </row>
    <row r="9148" spans="1:28" x14ac:dyDescent="0.3">
      <c r="A9148">
        <v>9146</v>
      </c>
      <c r="B9148" t="s">
        <v>14299</v>
      </c>
      <c r="C9148" t="str">
        <f t="shared" si="2128"/>
        <v>Short</v>
      </c>
      <c r="D9148">
        <v>4.2</v>
      </c>
      <c r="F9148" s="1">
        <f t="shared" si="2142"/>
        <v>4.2</v>
      </c>
      <c r="G9148" s="1">
        <f t="shared" si="2129"/>
        <v>4.2</v>
      </c>
      <c r="H9148">
        <f t="shared" si="2130"/>
        <v>4.2</v>
      </c>
      <c r="I9148" t="s">
        <v>14281</v>
      </c>
      <c r="J9148" t="s">
        <v>22</v>
      </c>
      <c r="K9148" t="s">
        <v>12011</v>
      </c>
      <c r="L9148" t="str">
        <f t="shared" si="2131"/>
        <v>Established</v>
      </c>
      <c r="N9148" s="2">
        <f t="shared" si="2132"/>
        <v>13</v>
      </c>
      <c r="O9148" t="s">
        <v>299</v>
      </c>
      <c r="P9148" t="s">
        <v>1308</v>
      </c>
      <c r="Q9148" t="s">
        <v>28</v>
      </c>
      <c r="R9148" t="str">
        <f t="shared" si="2133"/>
        <v>Great</v>
      </c>
      <c r="S9148" t="str">
        <f t="shared" si="2134"/>
        <v>Great</v>
      </c>
      <c r="T9148" t="b">
        <f t="shared" si="2135"/>
        <v>1</v>
      </c>
      <c r="U9148" t="b">
        <f t="shared" si="2136"/>
        <v>1</v>
      </c>
      <c r="V9148" t="str">
        <f t="shared" si="2137"/>
        <v>Average Company</v>
      </c>
      <c r="W9148" t="str">
        <f t="shared" si="2138"/>
        <v>Don't Buy</v>
      </c>
      <c r="X9148" t="str">
        <f t="shared" si="2139"/>
        <v>Not Known</v>
      </c>
      <c r="Z9148" t="str">
        <f t="shared" si="2140"/>
        <v>None</v>
      </c>
      <c r="AB9148" t="str">
        <f t="shared" si="2141"/>
        <v>1Million</v>
      </c>
    </row>
    <row r="9149" spans="1:28" x14ac:dyDescent="0.3">
      <c r="A9149">
        <v>9147</v>
      </c>
      <c r="B9149" t="s">
        <v>14300</v>
      </c>
      <c r="C9149" t="str">
        <f t="shared" si="2128"/>
        <v>Short</v>
      </c>
      <c r="D9149">
        <v>3.8</v>
      </c>
      <c r="F9149" s="1">
        <f t="shared" si="2142"/>
        <v>3.8</v>
      </c>
      <c r="G9149" s="1">
        <f t="shared" si="2129"/>
        <v>3.8</v>
      </c>
      <c r="H9149">
        <f t="shared" si="2130"/>
        <v>3.8</v>
      </c>
      <c r="I9149" t="s">
        <v>14281</v>
      </c>
      <c r="J9149" t="s">
        <v>3761</v>
      </c>
      <c r="K9149" t="s">
        <v>14301</v>
      </c>
      <c r="L9149" t="str">
        <f t="shared" si="2131"/>
        <v>Established</v>
      </c>
      <c r="N9149" s="2">
        <f t="shared" si="2132"/>
        <v>22</v>
      </c>
      <c r="O9149" t="s">
        <v>142</v>
      </c>
      <c r="P9149" t="s">
        <v>9128</v>
      </c>
      <c r="Q9149" t="s">
        <v>773</v>
      </c>
      <c r="R9149" t="str">
        <f t="shared" si="2133"/>
        <v>Average</v>
      </c>
      <c r="S9149" t="str">
        <f t="shared" si="2134"/>
        <v xml:space="preserve"> </v>
      </c>
      <c r="T9149" t="b">
        <f t="shared" si="2135"/>
        <v>0</v>
      </c>
      <c r="U9149" t="b">
        <f t="shared" si="2136"/>
        <v>1</v>
      </c>
      <c r="V9149" t="str">
        <f t="shared" si="2137"/>
        <v>Average Company</v>
      </c>
      <c r="W9149" t="str">
        <f t="shared" si="2138"/>
        <v>Don't Buy</v>
      </c>
      <c r="X9149" t="str">
        <f t="shared" si="2139"/>
        <v>Not Known</v>
      </c>
      <c r="Z9149" t="str">
        <f t="shared" si="2140"/>
        <v>None</v>
      </c>
      <c r="AB9149" t="str">
        <f t="shared" si="2141"/>
        <v>0</v>
      </c>
    </row>
    <row r="9150" spans="1:28" x14ac:dyDescent="0.3">
      <c r="A9150">
        <v>9148</v>
      </c>
      <c r="B9150" t="s">
        <v>14302</v>
      </c>
      <c r="C9150" t="str">
        <f t="shared" si="2128"/>
        <v>Long</v>
      </c>
      <c r="D9150">
        <v>3.9</v>
      </c>
      <c r="F9150" s="1" t="e">
        <f t="shared" si="2142"/>
        <v>#VALUE!</v>
      </c>
      <c r="G9150" s="1" t="e">
        <f t="shared" si="2129"/>
        <v>#VALUE!</v>
      </c>
      <c r="H9150" t="e">
        <f t="shared" si="2130"/>
        <v>#VALUE!</v>
      </c>
      <c r="I9150" t="s">
        <v>14281</v>
      </c>
      <c r="J9150" t="s">
        <v>3576</v>
      </c>
      <c r="K9150" t="s">
        <v>538</v>
      </c>
      <c r="L9150" t="e">
        <f t="shared" si="2131"/>
        <v>#VALUE!</v>
      </c>
      <c r="N9150" s="2" t="e">
        <f t="shared" si="2132"/>
        <v>#VALUE!</v>
      </c>
      <c r="Q9150" t="s">
        <v>28</v>
      </c>
      <c r="R9150" t="str">
        <f t="shared" si="2133"/>
        <v>Average</v>
      </c>
      <c r="S9150" t="str">
        <f t="shared" si="2134"/>
        <v xml:space="preserve"> </v>
      </c>
      <c r="T9150" t="e">
        <f t="shared" si="2135"/>
        <v>#VALUE!</v>
      </c>
      <c r="U9150" t="e">
        <f t="shared" si="2136"/>
        <v>#VALUE!</v>
      </c>
      <c r="V9150" t="e">
        <f t="shared" si="2137"/>
        <v>#VALUE!</v>
      </c>
      <c r="W9150" t="str">
        <f t="shared" si="2138"/>
        <v>Don't Buy</v>
      </c>
      <c r="X9150" t="str">
        <f t="shared" si="2139"/>
        <v>Not Known</v>
      </c>
      <c r="Z9150" t="e">
        <f t="shared" si="2140"/>
        <v>#VALUE!</v>
      </c>
      <c r="AB9150" t="str">
        <f t="shared" si="2141"/>
        <v>500K</v>
      </c>
    </row>
    <row r="9151" spans="1:28" x14ac:dyDescent="0.3">
      <c r="A9151">
        <v>9149</v>
      </c>
      <c r="B9151" t="s">
        <v>14303</v>
      </c>
      <c r="C9151" t="str">
        <f t="shared" si="2128"/>
        <v>Long</v>
      </c>
      <c r="D9151">
        <v>3.3</v>
      </c>
      <c r="F9151" s="1">
        <f t="shared" si="2142"/>
        <v>3.3</v>
      </c>
      <c r="G9151" s="1">
        <f t="shared" si="2129"/>
        <v>3.3</v>
      </c>
      <c r="H9151">
        <f t="shared" si="2130"/>
        <v>3.3</v>
      </c>
      <c r="I9151" t="s">
        <v>14281</v>
      </c>
      <c r="J9151" t="s">
        <v>22</v>
      </c>
      <c r="K9151" t="s">
        <v>14304</v>
      </c>
      <c r="L9151" t="str">
        <f t="shared" si="2131"/>
        <v>Established</v>
      </c>
      <c r="N9151" s="2">
        <f t="shared" si="2132"/>
        <v>15</v>
      </c>
      <c r="O9151" t="s">
        <v>84</v>
      </c>
      <c r="P9151" t="s">
        <v>1703</v>
      </c>
      <c r="Q9151" t="s">
        <v>605</v>
      </c>
      <c r="R9151" t="str">
        <f t="shared" si="2133"/>
        <v>Average</v>
      </c>
      <c r="S9151" t="str">
        <f t="shared" si="2134"/>
        <v xml:space="preserve"> </v>
      </c>
      <c r="T9151" t="b">
        <f t="shared" si="2135"/>
        <v>0</v>
      </c>
      <c r="U9151" t="b">
        <f t="shared" si="2136"/>
        <v>0</v>
      </c>
      <c r="V9151" t="str">
        <f t="shared" si="2137"/>
        <v>Average Company</v>
      </c>
      <c r="W9151" t="str">
        <f t="shared" si="2138"/>
        <v>Don't Buy</v>
      </c>
      <c r="X9151" t="str">
        <f t="shared" si="2139"/>
        <v>Not Known</v>
      </c>
      <c r="Z9151" t="str">
        <f t="shared" si="2140"/>
        <v>None</v>
      </c>
      <c r="AB9151" t="str">
        <f t="shared" si="2141"/>
        <v>0</v>
      </c>
    </row>
    <row r="9152" spans="1:28" x14ac:dyDescent="0.3">
      <c r="A9152">
        <v>9150</v>
      </c>
      <c r="B9152" t="s">
        <v>14305</v>
      </c>
      <c r="C9152" t="str">
        <f t="shared" si="2128"/>
        <v>Long</v>
      </c>
      <c r="D9152">
        <v>4</v>
      </c>
      <c r="F9152" s="1" t="e">
        <f t="shared" si="2142"/>
        <v>#VALUE!</v>
      </c>
      <c r="G9152" s="1" t="e">
        <f t="shared" si="2129"/>
        <v>#VALUE!</v>
      </c>
      <c r="H9152" t="e">
        <f t="shared" si="2130"/>
        <v>#VALUE!</v>
      </c>
      <c r="I9152" t="s">
        <v>14281</v>
      </c>
      <c r="J9152" t="s">
        <v>14306</v>
      </c>
      <c r="K9152" t="s">
        <v>75</v>
      </c>
      <c r="L9152" t="e">
        <f t="shared" si="2131"/>
        <v>#VALUE!</v>
      </c>
      <c r="N9152" s="2" t="e">
        <f t="shared" si="2132"/>
        <v>#VALUE!</v>
      </c>
      <c r="R9152" t="str">
        <f t="shared" si="2133"/>
        <v>Average</v>
      </c>
      <c r="S9152" t="str">
        <f t="shared" si="2134"/>
        <v xml:space="preserve"> </v>
      </c>
      <c r="T9152" t="e">
        <f t="shared" si="2135"/>
        <v>#VALUE!</v>
      </c>
      <c r="U9152" t="e">
        <f t="shared" si="2136"/>
        <v>#VALUE!</v>
      </c>
      <c r="V9152" t="e">
        <f t="shared" si="2137"/>
        <v>#VALUE!</v>
      </c>
      <c r="W9152" t="str">
        <f t="shared" si="2138"/>
        <v>Don't Buy</v>
      </c>
      <c r="X9152" t="str">
        <f t="shared" si="2139"/>
        <v>Not Known</v>
      </c>
      <c r="Z9152" t="e">
        <f t="shared" si="2140"/>
        <v>#VALUE!</v>
      </c>
      <c r="AB9152" t="str">
        <f t="shared" si="2141"/>
        <v>0</v>
      </c>
    </row>
    <row r="9153" spans="1:28" x14ac:dyDescent="0.3">
      <c r="A9153">
        <v>9151</v>
      </c>
      <c r="B9153" t="s">
        <v>14307</v>
      </c>
      <c r="C9153" t="str">
        <f t="shared" si="2128"/>
        <v>Long</v>
      </c>
      <c r="D9153">
        <v>4.2</v>
      </c>
      <c r="F9153" s="1">
        <f t="shared" si="2142"/>
        <v>4.7</v>
      </c>
      <c r="G9153" s="1">
        <f t="shared" si="2129"/>
        <v>4.7</v>
      </c>
      <c r="H9153">
        <f t="shared" si="2130"/>
        <v>4.3</v>
      </c>
      <c r="I9153" t="s">
        <v>14281</v>
      </c>
      <c r="J9153" t="s">
        <v>22</v>
      </c>
      <c r="K9153" t="s">
        <v>4971</v>
      </c>
      <c r="L9153" t="str">
        <f t="shared" si="2131"/>
        <v>Startup</v>
      </c>
      <c r="N9153" s="2">
        <f t="shared" si="2132"/>
        <v>6</v>
      </c>
      <c r="O9153" t="s">
        <v>217</v>
      </c>
      <c r="P9153" t="s">
        <v>147</v>
      </c>
      <c r="Q9153" t="s">
        <v>1024</v>
      </c>
      <c r="R9153" t="str">
        <f t="shared" si="2133"/>
        <v>Great</v>
      </c>
      <c r="S9153" t="str">
        <f t="shared" si="2134"/>
        <v>Great</v>
      </c>
      <c r="T9153" t="b">
        <f t="shared" si="2135"/>
        <v>0</v>
      </c>
      <c r="U9153" t="b">
        <f t="shared" si="2136"/>
        <v>1</v>
      </c>
      <c r="V9153" t="str">
        <f t="shared" si="2137"/>
        <v>Average Company</v>
      </c>
      <c r="W9153" t="str">
        <f t="shared" si="2138"/>
        <v>Don't Buy</v>
      </c>
      <c r="X9153" t="str">
        <f t="shared" si="2139"/>
        <v>Not Known</v>
      </c>
      <c r="Z9153" t="str">
        <f t="shared" si="2140"/>
        <v>None</v>
      </c>
      <c r="AB9153" t="str">
        <f t="shared" si="2141"/>
        <v>0</v>
      </c>
    </row>
    <row r="9154" spans="1:28" x14ac:dyDescent="0.3">
      <c r="A9154">
        <v>9152</v>
      </c>
      <c r="B9154" t="s">
        <v>14308</v>
      </c>
      <c r="C9154" t="str">
        <f t="shared" si="2128"/>
        <v>Long</v>
      </c>
      <c r="D9154">
        <v>3.3</v>
      </c>
      <c r="F9154" s="1">
        <f t="shared" si="2142"/>
        <v>3.3</v>
      </c>
      <c r="G9154" s="1">
        <f t="shared" si="2129"/>
        <v>3.3</v>
      </c>
      <c r="H9154">
        <f t="shared" si="2130"/>
        <v>3.3</v>
      </c>
      <c r="I9154" t="s">
        <v>14281</v>
      </c>
      <c r="J9154" t="s">
        <v>6925</v>
      </c>
      <c r="K9154" t="s">
        <v>121</v>
      </c>
      <c r="L9154" t="str">
        <f t="shared" si="2131"/>
        <v>Established</v>
      </c>
      <c r="N9154" s="2">
        <f t="shared" si="2132"/>
        <v>51</v>
      </c>
      <c r="O9154" t="s">
        <v>1308</v>
      </c>
      <c r="Q9154" t="s">
        <v>999</v>
      </c>
      <c r="R9154" t="str">
        <f t="shared" si="2133"/>
        <v>Average</v>
      </c>
      <c r="S9154" t="str">
        <f t="shared" si="2134"/>
        <v xml:space="preserve"> </v>
      </c>
      <c r="T9154" t="b">
        <f t="shared" si="2135"/>
        <v>0</v>
      </c>
      <c r="U9154" t="b">
        <f t="shared" si="2136"/>
        <v>0</v>
      </c>
      <c r="V9154" t="str">
        <f t="shared" si="2137"/>
        <v>Average Company</v>
      </c>
      <c r="W9154" t="str">
        <f t="shared" si="2138"/>
        <v>Don't Buy</v>
      </c>
      <c r="X9154" t="str">
        <f t="shared" si="2139"/>
        <v>Not Known</v>
      </c>
      <c r="Z9154" t="str">
        <f t="shared" si="2140"/>
        <v>None</v>
      </c>
      <c r="AB9154" t="str">
        <f t="shared" si="2141"/>
        <v>0</v>
      </c>
    </row>
    <row r="9155" spans="1:28" x14ac:dyDescent="0.3">
      <c r="A9155">
        <v>9153</v>
      </c>
      <c r="B9155" t="s">
        <v>14309</v>
      </c>
      <c r="C9155" t="str">
        <f t="shared" ref="C9155:C9218" si="2143">IF(LEN(B9155)&gt;=10,"Long","Short")</f>
        <v>Long</v>
      </c>
      <c r="D9155">
        <v>3.6</v>
      </c>
      <c r="F9155" s="1">
        <f t="shared" si="2142"/>
        <v>3.6</v>
      </c>
      <c r="G9155" s="1">
        <f t="shared" ref="G9155:G9218" si="2144">IF(L9155="Startup",D9155+0.5,D9155)</f>
        <v>3.6</v>
      </c>
      <c r="H9155">
        <f t="shared" ref="H9155:H9218" si="2145">IF(L9155="Startup",D9155+0.1,D9155)</f>
        <v>3.6</v>
      </c>
      <c r="I9155" t="s">
        <v>14281</v>
      </c>
      <c r="J9155" t="s">
        <v>22</v>
      </c>
      <c r="K9155" t="s">
        <v>8375</v>
      </c>
      <c r="L9155" t="str">
        <f t="shared" ref="L9155:L9218" si="2146">IF(N9155&lt;10,"Startup","Established")</f>
        <v>Established</v>
      </c>
      <c r="N9155" s="2">
        <f t="shared" ref="N9155:N9218" si="2147">INT(LEFT(O9155,2))</f>
        <v>21</v>
      </c>
      <c r="O9155" t="s">
        <v>321</v>
      </c>
      <c r="P9155" t="s">
        <v>691</v>
      </c>
      <c r="Q9155" t="s">
        <v>523</v>
      </c>
      <c r="R9155" t="str">
        <f t="shared" ref="R9155:R9218" si="2148">IF(D9155&gt;4,"Great","Average")</f>
        <v>Average</v>
      </c>
      <c r="S9155" t="str">
        <f t="shared" ref="S9155:S9218" si="2149">IF(D9155&gt;4,"Great"," ")</f>
        <v xml:space="preserve"> </v>
      </c>
      <c r="T9155" t="b">
        <f t="shared" ref="T9155:T9218" si="2150">AND(D9155:D19113&gt;4,N9155:N19113&gt;10)</f>
        <v>0</v>
      </c>
      <c r="U9155" t="b">
        <f t="shared" ref="U9155:U9218" si="2151">OR(D9155&gt;3.5,N9155&lt;10)</f>
        <v>1</v>
      </c>
      <c r="V9155" t="str">
        <f t="shared" ref="V9155:V9218" si="2152">IF(AND(D9155&gt;4,N9155&gt;20),"Top Company","Average Company")</f>
        <v>Average Company</v>
      </c>
      <c r="W9155" t="str">
        <f t="shared" ref="W9155:W9218" si="2153">IF(OR(LEFT(B9155,1)="T",LEFT(B9155,1)="G"),"Buy","Don't Buy")</f>
        <v>Don't Buy</v>
      </c>
      <c r="X9155" t="str">
        <f t="shared" ref="X9155:X9218" si="2154">IF(IF(Q9155="Financial Services",ISNUMBER(SEARCH("Mumbai",K9155))),"Bombay Finance","Not Known")</f>
        <v>Not Known</v>
      </c>
      <c r="Z9155" t="str">
        <f t="shared" ref="Z9155:Z9218" si="2155">IF(AND(OR(ISNUMBER(SEARCH("Bangalore",K9155)),ISNUMBER(SEARCH("Bengaluru",K9155)),ISNUMBER(SEARCH("Chennai",K9155))),N9155&lt;10),"Silicon Valley Startups","None")</f>
        <v>None</v>
      </c>
      <c r="AB9155" t="str">
        <f t="shared" ref="AB9155:AB9218" si="2156">IF(AND(OR(Q9155="IT Services &amp; Consulting",Q9155="Financial Services"),D9155&gt;4),"1Million",IF(AND(OR(Q9155="IT Services &amp; Consulting",Q9155="Financial Services"),D9155&lt;=4),"500K",IF(AND(Q9155="Telecom / ISP",D9155&gt;4),"800K","0")))</f>
        <v>0</v>
      </c>
    </row>
    <row r="9156" spans="1:28" x14ac:dyDescent="0.3">
      <c r="A9156">
        <v>9154</v>
      </c>
      <c r="B9156" t="s">
        <v>14310</v>
      </c>
      <c r="C9156" t="str">
        <f t="shared" si="2143"/>
        <v>Long</v>
      </c>
      <c r="D9156">
        <v>2.2999999999999998</v>
      </c>
      <c r="F9156" s="1">
        <f t="shared" si="2142"/>
        <v>2.2999999999999998</v>
      </c>
      <c r="G9156" s="1">
        <f t="shared" si="2144"/>
        <v>2.2999999999999998</v>
      </c>
      <c r="H9156">
        <f t="shared" si="2145"/>
        <v>2.2999999999999998</v>
      </c>
      <c r="I9156" t="s">
        <v>14281</v>
      </c>
      <c r="J9156" t="s">
        <v>22</v>
      </c>
      <c r="K9156" t="s">
        <v>3053</v>
      </c>
      <c r="L9156" t="str">
        <f t="shared" si="2146"/>
        <v>Established</v>
      </c>
      <c r="N9156" s="2">
        <f t="shared" si="2147"/>
        <v>16</v>
      </c>
      <c r="O9156" t="s">
        <v>121</v>
      </c>
      <c r="P9156" t="s">
        <v>683</v>
      </c>
      <c r="Q9156" t="s">
        <v>1012</v>
      </c>
      <c r="R9156" t="str">
        <f t="shared" si="2148"/>
        <v>Average</v>
      </c>
      <c r="S9156" t="str">
        <f t="shared" si="2149"/>
        <v xml:space="preserve"> </v>
      </c>
      <c r="T9156" t="b">
        <f t="shared" si="2150"/>
        <v>0</v>
      </c>
      <c r="U9156" t="b">
        <f t="shared" si="2151"/>
        <v>0</v>
      </c>
      <c r="V9156" t="str">
        <f t="shared" si="2152"/>
        <v>Average Company</v>
      </c>
      <c r="W9156" t="str">
        <f t="shared" si="2153"/>
        <v>Don't Buy</v>
      </c>
      <c r="X9156" t="str">
        <f t="shared" si="2154"/>
        <v>Not Known</v>
      </c>
      <c r="Z9156" t="str">
        <f t="shared" si="2155"/>
        <v>None</v>
      </c>
      <c r="AB9156" t="str">
        <f t="shared" si="2156"/>
        <v>0</v>
      </c>
    </row>
    <row r="9157" spans="1:28" x14ac:dyDescent="0.3">
      <c r="A9157">
        <v>9155</v>
      </c>
      <c r="B9157" t="s">
        <v>14311</v>
      </c>
      <c r="C9157" t="str">
        <f t="shared" si="2143"/>
        <v>Long</v>
      </c>
      <c r="D9157">
        <v>4.5</v>
      </c>
      <c r="F9157" s="1">
        <f t="shared" si="2142"/>
        <v>4.5</v>
      </c>
      <c r="G9157" s="1">
        <f t="shared" si="2144"/>
        <v>4.5</v>
      </c>
      <c r="H9157">
        <f t="shared" si="2145"/>
        <v>4.5</v>
      </c>
      <c r="I9157" t="s">
        <v>14281</v>
      </c>
      <c r="J9157" t="s">
        <v>14312</v>
      </c>
      <c r="K9157" t="s">
        <v>100</v>
      </c>
      <c r="L9157" t="str">
        <f t="shared" si="2146"/>
        <v>Established</v>
      </c>
      <c r="N9157" s="2">
        <f t="shared" si="2147"/>
        <v>11</v>
      </c>
      <c r="O9157" t="s">
        <v>1261</v>
      </c>
      <c r="Q9157" t="s">
        <v>4338</v>
      </c>
      <c r="R9157" t="str">
        <f t="shared" si="2148"/>
        <v>Great</v>
      </c>
      <c r="S9157" t="str">
        <f t="shared" si="2149"/>
        <v>Great</v>
      </c>
      <c r="T9157" t="b">
        <f t="shared" si="2150"/>
        <v>1</v>
      </c>
      <c r="U9157" t="b">
        <f t="shared" si="2151"/>
        <v>1</v>
      </c>
      <c r="V9157" t="str">
        <f t="shared" si="2152"/>
        <v>Average Company</v>
      </c>
      <c r="W9157" t="str">
        <f t="shared" si="2153"/>
        <v>Don't Buy</v>
      </c>
      <c r="X9157" t="str">
        <f t="shared" si="2154"/>
        <v>Not Known</v>
      </c>
      <c r="Z9157" t="str">
        <f t="shared" si="2155"/>
        <v>None</v>
      </c>
      <c r="AB9157" t="str">
        <f t="shared" si="2156"/>
        <v>0</v>
      </c>
    </row>
    <row r="9158" spans="1:28" x14ac:dyDescent="0.3">
      <c r="A9158">
        <v>9156</v>
      </c>
      <c r="B9158" t="s">
        <v>14313</v>
      </c>
      <c r="C9158" t="str">
        <f t="shared" si="2143"/>
        <v>Long</v>
      </c>
      <c r="D9158">
        <v>3.6</v>
      </c>
      <c r="F9158" s="1">
        <f t="shared" si="2142"/>
        <v>3.6</v>
      </c>
      <c r="G9158" s="1">
        <f t="shared" si="2144"/>
        <v>3.6</v>
      </c>
      <c r="H9158">
        <f t="shared" si="2145"/>
        <v>3.6</v>
      </c>
      <c r="I9158" t="s">
        <v>14281</v>
      </c>
      <c r="J9158" t="s">
        <v>22</v>
      </c>
      <c r="K9158" t="s">
        <v>14314</v>
      </c>
      <c r="L9158" t="str">
        <f t="shared" si="2146"/>
        <v>Established</v>
      </c>
      <c r="N9158" s="2">
        <f t="shared" si="2147"/>
        <v>17</v>
      </c>
      <c r="O9158" t="s">
        <v>711</v>
      </c>
      <c r="P9158" t="s">
        <v>147</v>
      </c>
      <c r="Q9158" t="s">
        <v>773</v>
      </c>
      <c r="R9158" t="str">
        <f t="shared" si="2148"/>
        <v>Average</v>
      </c>
      <c r="S9158" t="str">
        <f t="shared" si="2149"/>
        <v xml:space="preserve"> </v>
      </c>
      <c r="T9158" t="b">
        <f t="shared" si="2150"/>
        <v>0</v>
      </c>
      <c r="U9158" t="b">
        <f t="shared" si="2151"/>
        <v>1</v>
      </c>
      <c r="V9158" t="str">
        <f t="shared" si="2152"/>
        <v>Average Company</v>
      </c>
      <c r="W9158" t="str">
        <f t="shared" si="2153"/>
        <v>Don't Buy</v>
      </c>
      <c r="X9158" t="str">
        <f t="shared" si="2154"/>
        <v>Not Known</v>
      </c>
      <c r="Z9158" t="str">
        <f t="shared" si="2155"/>
        <v>None</v>
      </c>
      <c r="AB9158" t="str">
        <f t="shared" si="2156"/>
        <v>0</v>
      </c>
    </row>
    <row r="9159" spans="1:28" x14ac:dyDescent="0.3">
      <c r="A9159">
        <v>9157</v>
      </c>
      <c r="B9159" t="s">
        <v>14315</v>
      </c>
      <c r="C9159" t="str">
        <f t="shared" si="2143"/>
        <v>Long</v>
      </c>
      <c r="D9159">
        <v>4.4000000000000004</v>
      </c>
      <c r="F9159" s="1">
        <f t="shared" si="2142"/>
        <v>4.4000000000000004</v>
      </c>
      <c r="G9159" s="1">
        <f t="shared" si="2144"/>
        <v>4.4000000000000004</v>
      </c>
      <c r="H9159">
        <f t="shared" si="2145"/>
        <v>4.4000000000000004</v>
      </c>
      <c r="I9159" t="s">
        <v>14281</v>
      </c>
      <c r="J9159" t="s">
        <v>22</v>
      </c>
      <c r="K9159" t="s">
        <v>8595</v>
      </c>
      <c r="L9159" t="str">
        <f t="shared" si="2146"/>
        <v>Established</v>
      </c>
      <c r="N9159" s="2">
        <f t="shared" si="2147"/>
        <v>23</v>
      </c>
      <c r="O9159" t="s">
        <v>230</v>
      </c>
      <c r="P9159" t="s">
        <v>13</v>
      </c>
      <c r="Q9159" t="s">
        <v>117</v>
      </c>
      <c r="R9159" t="str">
        <f t="shared" si="2148"/>
        <v>Great</v>
      </c>
      <c r="S9159" t="str">
        <f t="shared" si="2149"/>
        <v>Great</v>
      </c>
      <c r="T9159" t="b">
        <f t="shared" si="2150"/>
        <v>1</v>
      </c>
      <c r="U9159" t="b">
        <f t="shared" si="2151"/>
        <v>1</v>
      </c>
      <c r="V9159" t="str">
        <f t="shared" si="2152"/>
        <v>Top Company</v>
      </c>
      <c r="W9159" t="str">
        <f t="shared" si="2153"/>
        <v>Buy</v>
      </c>
      <c r="X9159" t="str">
        <f t="shared" si="2154"/>
        <v>Not Known</v>
      </c>
      <c r="Z9159" t="str">
        <f t="shared" si="2155"/>
        <v>None</v>
      </c>
      <c r="AB9159" t="str">
        <f t="shared" si="2156"/>
        <v>0</v>
      </c>
    </row>
    <row r="9160" spans="1:28" x14ac:dyDescent="0.3">
      <c r="A9160">
        <v>9158</v>
      </c>
      <c r="B9160" t="s">
        <v>14316</v>
      </c>
      <c r="C9160" t="str">
        <f t="shared" si="2143"/>
        <v>Long</v>
      </c>
      <c r="D9160">
        <v>3.1</v>
      </c>
      <c r="F9160" s="1">
        <f t="shared" si="2142"/>
        <v>3.1</v>
      </c>
      <c r="G9160" s="1">
        <f t="shared" si="2144"/>
        <v>3.1</v>
      </c>
      <c r="H9160">
        <f t="shared" si="2145"/>
        <v>3.1</v>
      </c>
      <c r="I9160" t="s">
        <v>14281</v>
      </c>
      <c r="J9160" t="s">
        <v>10444</v>
      </c>
      <c r="K9160" t="s">
        <v>321</v>
      </c>
      <c r="L9160" t="str">
        <f t="shared" si="2146"/>
        <v>Established</v>
      </c>
      <c r="N9160" s="2">
        <f t="shared" si="2147"/>
        <v>51</v>
      </c>
      <c r="O9160" t="s">
        <v>1308</v>
      </c>
      <c r="Q9160" t="s">
        <v>2258</v>
      </c>
      <c r="R9160" t="str">
        <f t="shared" si="2148"/>
        <v>Average</v>
      </c>
      <c r="S9160" t="str">
        <f t="shared" si="2149"/>
        <v xml:space="preserve"> </v>
      </c>
      <c r="T9160" t="b">
        <f t="shared" si="2150"/>
        <v>0</v>
      </c>
      <c r="U9160" t="b">
        <f t="shared" si="2151"/>
        <v>0</v>
      </c>
      <c r="V9160" t="str">
        <f t="shared" si="2152"/>
        <v>Average Company</v>
      </c>
      <c r="W9160" t="str">
        <f t="shared" si="2153"/>
        <v>Don't Buy</v>
      </c>
      <c r="X9160" t="str">
        <f t="shared" si="2154"/>
        <v>Not Known</v>
      </c>
      <c r="Z9160" t="str">
        <f t="shared" si="2155"/>
        <v>None</v>
      </c>
      <c r="AB9160" t="str">
        <f t="shared" si="2156"/>
        <v>0</v>
      </c>
    </row>
    <row r="9161" spans="1:28" x14ac:dyDescent="0.3">
      <c r="A9161">
        <v>9159</v>
      </c>
      <c r="B9161" t="s">
        <v>14317</v>
      </c>
      <c r="C9161" t="str">
        <f t="shared" si="2143"/>
        <v>Long</v>
      </c>
      <c r="D9161">
        <v>3.7</v>
      </c>
      <c r="F9161" s="1">
        <f t="shared" si="2142"/>
        <v>3.7</v>
      </c>
      <c r="G9161" s="1">
        <f t="shared" si="2144"/>
        <v>3.7</v>
      </c>
      <c r="H9161">
        <f t="shared" si="2145"/>
        <v>3.7</v>
      </c>
      <c r="I9161" t="s">
        <v>14281</v>
      </c>
      <c r="J9161" t="s">
        <v>22</v>
      </c>
      <c r="K9161" t="s">
        <v>14318</v>
      </c>
      <c r="L9161" t="str">
        <f t="shared" si="2146"/>
        <v>Established</v>
      </c>
      <c r="N9161" s="2">
        <f t="shared" si="2147"/>
        <v>21</v>
      </c>
      <c r="O9161" t="s">
        <v>321</v>
      </c>
      <c r="P9161" t="s">
        <v>1308</v>
      </c>
      <c r="Q9161" t="s">
        <v>19</v>
      </c>
      <c r="R9161" t="str">
        <f t="shared" si="2148"/>
        <v>Average</v>
      </c>
      <c r="S9161" t="str">
        <f t="shared" si="2149"/>
        <v xml:space="preserve"> </v>
      </c>
      <c r="T9161" t="b">
        <f t="shared" si="2150"/>
        <v>0</v>
      </c>
      <c r="U9161" t="b">
        <f t="shared" si="2151"/>
        <v>1</v>
      </c>
      <c r="V9161" t="str">
        <f t="shared" si="2152"/>
        <v>Average Company</v>
      </c>
      <c r="W9161" t="str">
        <f t="shared" si="2153"/>
        <v>Don't Buy</v>
      </c>
      <c r="X9161" t="str">
        <f t="shared" si="2154"/>
        <v>Not Known</v>
      </c>
      <c r="Z9161" t="str">
        <f t="shared" si="2155"/>
        <v>None</v>
      </c>
      <c r="AB9161" t="str">
        <f t="shared" si="2156"/>
        <v>500K</v>
      </c>
    </row>
    <row r="9162" spans="1:28" x14ac:dyDescent="0.3">
      <c r="A9162">
        <v>9160</v>
      </c>
      <c r="B9162" t="s">
        <v>14319</v>
      </c>
      <c r="C9162" t="str">
        <f t="shared" si="2143"/>
        <v>Long</v>
      </c>
      <c r="D9162">
        <v>2.5</v>
      </c>
      <c r="F9162" s="1">
        <f t="shared" si="2142"/>
        <v>2.5</v>
      </c>
      <c r="G9162" s="1">
        <f t="shared" si="2144"/>
        <v>2.5</v>
      </c>
      <c r="H9162">
        <f t="shared" si="2145"/>
        <v>2.5</v>
      </c>
      <c r="I9162" t="s">
        <v>14281</v>
      </c>
      <c r="J9162" t="s">
        <v>22</v>
      </c>
      <c r="K9162" t="s">
        <v>14320</v>
      </c>
      <c r="L9162" t="str">
        <f t="shared" si="2146"/>
        <v>Established</v>
      </c>
      <c r="N9162" s="2">
        <f t="shared" si="2147"/>
        <v>24</v>
      </c>
      <c r="O9162" t="s">
        <v>185</v>
      </c>
      <c r="P9162" t="s">
        <v>1308</v>
      </c>
      <c r="Q9162" t="s">
        <v>773</v>
      </c>
      <c r="R9162" t="str">
        <f t="shared" si="2148"/>
        <v>Average</v>
      </c>
      <c r="S9162" t="str">
        <f t="shared" si="2149"/>
        <v xml:space="preserve"> </v>
      </c>
      <c r="T9162" t="b">
        <f t="shared" si="2150"/>
        <v>0</v>
      </c>
      <c r="U9162" t="b">
        <f t="shared" si="2151"/>
        <v>0</v>
      </c>
      <c r="V9162" t="str">
        <f t="shared" si="2152"/>
        <v>Average Company</v>
      </c>
      <c r="W9162" t="str">
        <f t="shared" si="2153"/>
        <v>Don't Buy</v>
      </c>
      <c r="X9162" t="str">
        <f t="shared" si="2154"/>
        <v>Not Known</v>
      </c>
      <c r="Z9162" t="str">
        <f t="shared" si="2155"/>
        <v>None</v>
      </c>
      <c r="AB9162" t="str">
        <f t="shared" si="2156"/>
        <v>0</v>
      </c>
    </row>
    <row r="9163" spans="1:28" x14ac:dyDescent="0.3">
      <c r="A9163">
        <v>9161</v>
      </c>
      <c r="B9163" t="s">
        <v>14321</v>
      </c>
      <c r="C9163" t="str">
        <f t="shared" si="2143"/>
        <v>Long</v>
      </c>
      <c r="D9163">
        <v>3.8</v>
      </c>
      <c r="F9163" s="1">
        <f t="shared" si="2142"/>
        <v>3.8</v>
      </c>
      <c r="G9163" s="1">
        <f t="shared" si="2144"/>
        <v>3.8</v>
      </c>
      <c r="H9163">
        <f t="shared" si="2145"/>
        <v>3.8</v>
      </c>
      <c r="I9163" t="s">
        <v>14281</v>
      </c>
      <c r="J9163" t="s">
        <v>22</v>
      </c>
      <c r="K9163" t="s">
        <v>4294</v>
      </c>
      <c r="L9163" t="str">
        <f t="shared" si="2146"/>
        <v>Established</v>
      </c>
      <c r="N9163" s="2">
        <f t="shared" si="2147"/>
        <v>16</v>
      </c>
      <c r="O9163" t="s">
        <v>121</v>
      </c>
      <c r="P9163" t="s">
        <v>3223</v>
      </c>
      <c r="Q9163" t="s">
        <v>8613</v>
      </c>
      <c r="R9163" t="str">
        <f t="shared" si="2148"/>
        <v>Average</v>
      </c>
      <c r="S9163" t="str">
        <f t="shared" si="2149"/>
        <v xml:space="preserve"> </v>
      </c>
      <c r="T9163" t="b">
        <f t="shared" si="2150"/>
        <v>0</v>
      </c>
      <c r="U9163" t="b">
        <f t="shared" si="2151"/>
        <v>1</v>
      </c>
      <c r="V9163" t="str">
        <f t="shared" si="2152"/>
        <v>Average Company</v>
      </c>
      <c r="W9163" t="str">
        <f t="shared" si="2153"/>
        <v>Don't Buy</v>
      </c>
      <c r="X9163" t="str">
        <f t="shared" si="2154"/>
        <v>Not Known</v>
      </c>
      <c r="Z9163" t="str">
        <f t="shared" si="2155"/>
        <v>None</v>
      </c>
      <c r="AB9163" t="str">
        <f t="shared" si="2156"/>
        <v>0</v>
      </c>
    </row>
    <row r="9164" spans="1:28" x14ac:dyDescent="0.3">
      <c r="A9164">
        <v>9162</v>
      </c>
      <c r="B9164" t="s">
        <v>14322</v>
      </c>
      <c r="C9164" t="str">
        <f t="shared" si="2143"/>
        <v>Long</v>
      </c>
      <c r="D9164">
        <v>3.6</v>
      </c>
      <c r="F9164" s="1">
        <f t="shared" si="2142"/>
        <v>3.6</v>
      </c>
      <c r="G9164" s="1">
        <f t="shared" si="2144"/>
        <v>3.6</v>
      </c>
      <c r="H9164">
        <f t="shared" si="2145"/>
        <v>3.6</v>
      </c>
      <c r="I9164" t="s">
        <v>14281</v>
      </c>
      <c r="J9164" t="s">
        <v>22</v>
      </c>
      <c r="K9164" t="s">
        <v>6627</v>
      </c>
      <c r="L9164" t="str">
        <f t="shared" si="2146"/>
        <v>Established</v>
      </c>
      <c r="N9164" s="2">
        <f t="shared" si="2147"/>
        <v>10</v>
      </c>
      <c r="O9164" t="s">
        <v>234</v>
      </c>
      <c r="P9164" t="s">
        <v>1308</v>
      </c>
      <c r="Q9164" t="s">
        <v>315</v>
      </c>
      <c r="R9164" t="str">
        <f t="shared" si="2148"/>
        <v>Average</v>
      </c>
      <c r="S9164" t="str">
        <f t="shared" si="2149"/>
        <v xml:space="preserve"> </v>
      </c>
      <c r="T9164" t="b">
        <f t="shared" si="2150"/>
        <v>0</v>
      </c>
      <c r="U9164" t="b">
        <f t="shared" si="2151"/>
        <v>1</v>
      </c>
      <c r="V9164" t="str">
        <f t="shared" si="2152"/>
        <v>Average Company</v>
      </c>
      <c r="W9164" t="str">
        <f t="shared" si="2153"/>
        <v>Don't Buy</v>
      </c>
      <c r="X9164" t="str">
        <f t="shared" si="2154"/>
        <v>Not Known</v>
      </c>
      <c r="Z9164" t="str">
        <f t="shared" si="2155"/>
        <v>None</v>
      </c>
      <c r="AB9164" t="str">
        <f t="shared" si="2156"/>
        <v>0</v>
      </c>
    </row>
    <row r="9165" spans="1:28" x14ac:dyDescent="0.3">
      <c r="A9165">
        <v>9163</v>
      </c>
      <c r="B9165" t="s">
        <v>14323</v>
      </c>
      <c r="C9165" t="str">
        <f t="shared" si="2143"/>
        <v>Short</v>
      </c>
      <c r="D9165">
        <v>4.3</v>
      </c>
      <c r="F9165" s="1">
        <f t="shared" si="2142"/>
        <v>4.3</v>
      </c>
      <c r="G9165" s="1">
        <f t="shared" si="2144"/>
        <v>4.3</v>
      </c>
      <c r="H9165">
        <f t="shared" si="2145"/>
        <v>4.3</v>
      </c>
      <c r="I9165" t="s">
        <v>14281</v>
      </c>
      <c r="J9165" t="s">
        <v>14324</v>
      </c>
      <c r="K9165" t="s">
        <v>200</v>
      </c>
      <c r="L9165" t="str">
        <f t="shared" si="2146"/>
        <v>Established</v>
      </c>
      <c r="N9165" s="2">
        <f t="shared" si="2147"/>
        <v>51</v>
      </c>
      <c r="O9165" t="s">
        <v>1308</v>
      </c>
      <c r="Q9165" t="s">
        <v>243</v>
      </c>
      <c r="R9165" t="str">
        <f t="shared" si="2148"/>
        <v>Great</v>
      </c>
      <c r="S9165" t="str">
        <f t="shared" si="2149"/>
        <v>Great</v>
      </c>
      <c r="T9165" t="b">
        <f t="shared" si="2150"/>
        <v>1</v>
      </c>
      <c r="U9165" t="b">
        <f t="shared" si="2151"/>
        <v>1</v>
      </c>
      <c r="V9165" t="str">
        <f t="shared" si="2152"/>
        <v>Top Company</v>
      </c>
      <c r="W9165" t="str">
        <f t="shared" si="2153"/>
        <v>Don't Buy</v>
      </c>
      <c r="X9165" t="str">
        <f t="shared" si="2154"/>
        <v>Not Known</v>
      </c>
      <c r="Z9165" t="str">
        <f t="shared" si="2155"/>
        <v>None</v>
      </c>
      <c r="AB9165" t="str">
        <f t="shared" si="2156"/>
        <v>0</v>
      </c>
    </row>
    <row r="9166" spans="1:28" x14ac:dyDescent="0.3">
      <c r="A9166">
        <v>9164</v>
      </c>
      <c r="B9166" t="s">
        <v>14325</v>
      </c>
      <c r="C9166" t="str">
        <f t="shared" si="2143"/>
        <v>Long</v>
      </c>
      <c r="D9166">
        <v>3.7</v>
      </c>
      <c r="F9166" s="1" t="e">
        <f t="shared" si="2142"/>
        <v>#VALUE!</v>
      </c>
      <c r="G9166" s="1" t="e">
        <f t="shared" si="2144"/>
        <v>#VALUE!</v>
      </c>
      <c r="H9166" t="e">
        <f t="shared" si="2145"/>
        <v>#VALUE!</v>
      </c>
      <c r="I9166" t="s">
        <v>14281</v>
      </c>
      <c r="J9166" t="s">
        <v>856</v>
      </c>
      <c r="K9166" t="s">
        <v>147</v>
      </c>
      <c r="L9166" t="e">
        <f t="shared" si="2146"/>
        <v>#VALUE!</v>
      </c>
      <c r="N9166" s="2" t="e">
        <f t="shared" si="2147"/>
        <v>#VALUE!</v>
      </c>
      <c r="Q9166" t="s">
        <v>28</v>
      </c>
      <c r="R9166" t="str">
        <f t="shared" si="2148"/>
        <v>Average</v>
      </c>
      <c r="S9166" t="str">
        <f t="shared" si="2149"/>
        <v xml:space="preserve"> </v>
      </c>
      <c r="T9166" t="e">
        <f t="shared" si="2150"/>
        <v>#VALUE!</v>
      </c>
      <c r="U9166" t="e">
        <f t="shared" si="2151"/>
        <v>#VALUE!</v>
      </c>
      <c r="V9166" t="e">
        <f t="shared" si="2152"/>
        <v>#VALUE!</v>
      </c>
      <c r="W9166" t="str">
        <f t="shared" si="2153"/>
        <v>Don't Buy</v>
      </c>
      <c r="X9166" t="str">
        <f t="shared" si="2154"/>
        <v>Not Known</v>
      </c>
      <c r="Z9166" t="e">
        <f t="shared" si="2155"/>
        <v>#VALUE!</v>
      </c>
      <c r="AB9166" t="str">
        <f t="shared" si="2156"/>
        <v>500K</v>
      </c>
    </row>
    <row r="9167" spans="1:28" x14ac:dyDescent="0.3">
      <c r="A9167">
        <v>9165</v>
      </c>
      <c r="B9167" t="s">
        <v>14326</v>
      </c>
      <c r="C9167" t="str">
        <f t="shared" si="2143"/>
        <v>Long</v>
      </c>
      <c r="D9167">
        <v>3.9</v>
      </c>
      <c r="F9167" s="1">
        <f t="shared" si="2142"/>
        <v>3.9</v>
      </c>
      <c r="G9167" s="1">
        <f t="shared" si="2144"/>
        <v>3.9</v>
      </c>
      <c r="H9167">
        <f t="shared" si="2145"/>
        <v>3.9</v>
      </c>
      <c r="I9167" t="s">
        <v>14281</v>
      </c>
      <c r="J9167" t="s">
        <v>22</v>
      </c>
      <c r="K9167" t="s">
        <v>14327</v>
      </c>
      <c r="L9167" t="str">
        <f t="shared" si="2146"/>
        <v>Established</v>
      </c>
      <c r="N9167" s="2">
        <f t="shared" si="2147"/>
        <v>34</v>
      </c>
      <c r="O9167" t="s">
        <v>213</v>
      </c>
      <c r="P9167" t="s">
        <v>1261</v>
      </c>
      <c r="Q9167" t="s">
        <v>362</v>
      </c>
      <c r="R9167" t="str">
        <f t="shared" si="2148"/>
        <v>Average</v>
      </c>
      <c r="S9167" t="str">
        <f t="shared" si="2149"/>
        <v xml:space="preserve"> </v>
      </c>
      <c r="T9167" t="b">
        <f t="shared" si="2150"/>
        <v>0</v>
      </c>
      <c r="U9167" t="b">
        <f t="shared" si="2151"/>
        <v>1</v>
      </c>
      <c r="V9167" t="str">
        <f t="shared" si="2152"/>
        <v>Average Company</v>
      </c>
      <c r="W9167" t="str">
        <f t="shared" si="2153"/>
        <v>Don't Buy</v>
      </c>
      <c r="X9167" t="str">
        <f t="shared" si="2154"/>
        <v>Not Known</v>
      </c>
      <c r="Z9167" t="str">
        <f t="shared" si="2155"/>
        <v>None</v>
      </c>
      <c r="AB9167" t="str">
        <f t="shared" si="2156"/>
        <v>0</v>
      </c>
    </row>
    <row r="9168" spans="1:28" x14ac:dyDescent="0.3">
      <c r="A9168">
        <v>9166</v>
      </c>
      <c r="B9168" t="s">
        <v>14328</v>
      </c>
      <c r="C9168" t="str">
        <f t="shared" si="2143"/>
        <v>Long</v>
      </c>
      <c r="D9168">
        <v>3.9</v>
      </c>
      <c r="F9168" s="1">
        <f t="shared" si="2142"/>
        <v>3.9</v>
      </c>
      <c r="G9168" s="1">
        <f t="shared" si="2144"/>
        <v>3.9</v>
      </c>
      <c r="H9168">
        <f t="shared" si="2145"/>
        <v>3.9</v>
      </c>
      <c r="I9168" t="s">
        <v>14281</v>
      </c>
      <c r="J9168" t="s">
        <v>22</v>
      </c>
      <c r="K9168" t="s">
        <v>1491</v>
      </c>
      <c r="L9168" t="str">
        <f t="shared" si="2146"/>
        <v>Established</v>
      </c>
      <c r="N9168" s="2">
        <f t="shared" si="2147"/>
        <v>35</v>
      </c>
      <c r="O9168" t="s">
        <v>249</v>
      </c>
      <c r="P9168" t="s">
        <v>683</v>
      </c>
      <c r="Q9168" t="s">
        <v>1024</v>
      </c>
      <c r="R9168" t="str">
        <f t="shared" si="2148"/>
        <v>Average</v>
      </c>
      <c r="S9168" t="str">
        <f t="shared" si="2149"/>
        <v xml:space="preserve"> </v>
      </c>
      <c r="T9168" t="b">
        <f t="shared" si="2150"/>
        <v>0</v>
      </c>
      <c r="U9168" t="b">
        <f t="shared" si="2151"/>
        <v>1</v>
      </c>
      <c r="V9168" t="str">
        <f t="shared" si="2152"/>
        <v>Average Company</v>
      </c>
      <c r="W9168" t="str">
        <f t="shared" si="2153"/>
        <v>Don't Buy</v>
      </c>
      <c r="X9168" t="str">
        <f t="shared" si="2154"/>
        <v>Not Known</v>
      </c>
      <c r="Z9168" t="str">
        <f t="shared" si="2155"/>
        <v>None</v>
      </c>
      <c r="AB9168" t="str">
        <f t="shared" si="2156"/>
        <v>0</v>
      </c>
    </row>
    <row r="9169" spans="1:28" x14ac:dyDescent="0.3">
      <c r="A9169">
        <v>9167</v>
      </c>
      <c r="B9169" t="s">
        <v>14329</v>
      </c>
      <c r="C9169" t="str">
        <f t="shared" si="2143"/>
        <v>Long</v>
      </c>
      <c r="D9169">
        <v>3.9</v>
      </c>
      <c r="F9169" s="1">
        <f t="shared" si="2142"/>
        <v>3.9</v>
      </c>
      <c r="G9169" s="1">
        <f t="shared" si="2144"/>
        <v>3.9</v>
      </c>
      <c r="H9169">
        <f t="shared" si="2145"/>
        <v>3.9</v>
      </c>
      <c r="I9169" t="s">
        <v>14281</v>
      </c>
      <c r="J9169" t="s">
        <v>22</v>
      </c>
      <c r="K9169" t="s">
        <v>12466</v>
      </c>
      <c r="L9169" t="str">
        <f t="shared" si="2146"/>
        <v>Established</v>
      </c>
      <c r="N9169" s="2">
        <f t="shared" si="2147"/>
        <v>15</v>
      </c>
      <c r="O9169" t="s">
        <v>84</v>
      </c>
      <c r="P9169" t="s">
        <v>683</v>
      </c>
      <c r="Q9169" t="s">
        <v>19</v>
      </c>
      <c r="R9169" t="str">
        <f t="shared" si="2148"/>
        <v>Average</v>
      </c>
      <c r="S9169" t="str">
        <f t="shared" si="2149"/>
        <v xml:space="preserve"> </v>
      </c>
      <c r="T9169" t="b">
        <f t="shared" si="2150"/>
        <v>0</v>
      </c>
      <c r="U9169" t="b">
        <f t="shared" si="2151"/>
        <v>1</v>
      </c>
      <c r="V9169" t="str">
        <f t="shared" si="2152"/>
        <v>Average Company</v>
      </c>
      <c r="W9169" t="str">
        <f t="shared" si="2153"/>
        <v>Don't Buy</v>
      </c>
      <c r="X9169" t="str">
        <f t="shared" si="2154"/>
        <v>Not Known</v>
      </c>
      <c r="Z9169" t="str">
        <f t="shared" si="2155"/>
        <v>None</v>
      </c>
      <c r="AB9169" t="str">
        <f t="shared" si="2156"/>
        <v>500K</v>
      </c>
    </row>
    <row r="9170" spans="1:28" x14ac:dyDescent="0.3">
      <c r="A9170">
        <v>9168</v>
      </c>
      <c r="B9170" t="s">
        <v>14330</v>
      </c>
      <c r="C9170" t="str">
        <f t="shared" si="2143"/>
        <v>Long</v>
      </c>
      <c r="D9170">
        <v>3.7</v>
      </c>
      <c r="F9170" s="1">
        <f t="shared" si="2142"/>
        <v>3.7</v>
      </c>
      <c r="G9170" s="1">
        <f t="shared" si="2144"/>
        <v>3.7</v>
      </c>
      <c r="H9170">
        <f t="shared" si="2145"/>
        <v>3.7</v>
      </c>
      <c r="I9170" t="s">
        <v>14281</v>
      </c>
      <c r="J9170" t="s">
        <v>10497</v>
      </c>
      <c r="K9170" t="s">
        <v>267</v>
      </c>
      <c r="L9170" t="str">
        <f t="shared" si="2146"/>
        <v>Established</v>
      </c>
      <c r="N9170" s="2">
        <f t="shared" si="2147"/>
        <v>51</v>
      </c>
      <c r="O9170" t="s">
        <v>1308</v>
      </c>
      <c r="Q9170" t="s">
        <v>3002</v>
      </c>
      <c r="R9170" t="str">
        <f t="shared" si="2148"/>
        <v>Average</v>
      </c>
      <c r="S9170" t="str">
        <f t="shared" si="2149"/>
        <v xml:space="preserve"> </v>
      </c>
      <c r="T9170" t="b">
        <f t="shared" si="2150"/>
        <v>0</v>
      </c>
      <c r="U9170" t="b">
        <f t="shared" si="2151"/>
        <v>1</v>
      </c>
      <c r="V9170" t="str">
        <f t="shared" si="2152"/>
        <v>Average Company</v>
      </c>
      <c r="W9170" t="str">
        <f t="shared" si="2153"/>
        <v>Don't Buy</v>
      </c>
      <c r="X9170" t="str">
        <f t="shared" si="2154"/>
        <v>Not Known</v>
      </c>
      <c r="Z9170" t="str">
        <f t="shared" si="2155"/>
        <v>None</v>
      </c>
      <c r="AB9170" t="str">
        <f t="shared" si="2156"/>
        <v>0</v>
      </c>
    </row>
    <row r="9171" spans="1:28" x14ac:dyDescent="0.3">
      <c r="A9171">
        <v>9169</v>
      </c>
      <c r="B9171" t="s">
        <v>14331</v>
      </c>
      <c r="C9171" t="str">
        <f t="shared" si="2143"/>
        <v>Long</v>
      </c>
      <c r="D9171">
        <v>3.9</v>
      </c>
      <c r="F9171" s="1">
        <f t="shared" si="2142"/>
        <v>3.9</v>
      </c>
      <c r="G9171" s="1">
        <f t="shared" si="2144"/>
        <v>3.9</v>
      </c>
      <c r="H9171">
        <f t="shared" si="2145"/>
        <v>3.9</v>
      </c>
      <c r="I9171" t="s">
        <v>14281</v>
      </c>
      <c r="J9171" t="s">
        <v>22</v>
      </c>
      <c r="K9171" t="s">
        <v>14332</v>
      </c>
      <c r="L9171" t="str">
        <f t="shared" si="2146"/>
        <v>Established</v>
      </c>
      <c r="N9171" s="2">
        <f t="shared" si="2147"/>
        <v>34</v>
      </c>
      <c r="O9171" t="s">
        <v>213</v>
      </c>
      <c r="P9171" t="s">
        <v>683</v>
      </c>
      <c r="Q9171" t="s">
        <v>186</v>
      </c>
      <c r="R9171" t="str">
        <f t="shared" si="2148"/>
        <v>Average</v>
      </c>
      <c r="S9171" t="str">
        <f t="shared" si="2149"/>
        <v xml:space="preserve"> </v>
      </c>
      <c r="T9171" t="b">
        <f t="shared" si="2150"/>
        <v>0</v>
      </c>
      <c r="U9171" t="b">
        <f t="shared" si="2151"/>
        <v>1</v>
      </c>
      <c r="V9171" t="str">
        <f t="shared" si="2152"/>
        <v>Average Company</v>
      </c>
      <c r="W9171" t="str">
        <f t="shared" si="2153"/>
        <v>Don't Buy</v>
      </c>
      <c r="X9171" t="str">
        <f t="shared" si="2154"/>
        <v>Not Known</v>
      </c>
      <c r="Z9171" t="str">
        <f t="shared" si="2155"/>
        <v>None</v>
      </c>
      <c r="AB9171" t="str">
        <f t="shared" si="2156"/>
        <v>0</v>
      </c>
    </row>
    <row r="9172" spans="1:28" x14ac:dyDescent="0.3">
      <c r="A9172">
        <v>9170</v>
      </c>
      <c r="B9172" t="s">
        <v>14333</v>
      </c>
      <c r="C9172" t="str">
        <f t="shared" si="2143"/>
        <v>Long</v>
      </c>
      <c r="D9172">
        <v>3.9</v>
      </c>
      <c r="F9172" s="1">
        <f t="shared" si="2142"/>
        <v>4.4000000000000004</v>
      </c>
      <c r="G9172" s="1">
        <f t="shared" si="2144"/>
        <v>4.4000000000000004</v>
      </c>
      <c r="H9172">
        <f t="shared" si="2145"/>
        <v>4</v>
      </c>
      <c r="I9172" t="s">
        <v>14281</v>
      </c>
      <c r="J9172" t="s">
        <v>22</v>
      </c>
      <c r="K9172" t="s">
        <v>7008</v>
      </c>
      <c r="L9172" t="str">
        <f t="shared" si="2146"/>
        <v>Startup</v>
      </c>
      <c r="N9172" s="2">
        <f t="shared" si="2147"/>
        <v>9</v>
      </c>
      <c r="O9172" t="s">
        <v>331</v>
      </c>
      <c r="P9172" t="s">
        <v>683</v>
      </c>
      <c r="Q9172" t="s">
        <v>7798</v>
      </c>
      <c r="R9172" t="str">
        <f t="shared" si="2148"/>
        <v>Average</v>
      </c>
      <c r="S9172" t="str">
        <f t="shared" si="2149"/>
        <v xml:space="preserve"> </v>
      </c>
      <c r="T9172" t="b">
        <f t="shared" si="2150"/>
        <v>0</v>
      </c>
      <c r="U9172" t="b">
        <f t="shared" si="2151"/>
        <v>1</v>
      </c>
      <c r="V9172" t="str">
        <f t="shared" si="2152"/>
        <v>Average Company</v>
      </c>
      <c r="W9172" t="str">
        <f t="shared" si="2153"/>
        <v>Don't Buy</v>
      </c>
      <c r="X9172" t="str">
        <f t="shared" si="2154"/>
        <v>Not Known</v>
      </c>
      <c r="Z9172" t="str">
        <f t="shared" si="2155"/>
        <v>None</v>
      </c>
      <c r="AB9172" t="str">
        <f t="shared" si="2156"/>
        <v>0</v>
      </c>
    </row>
    <row r="9173" spans="1:28" x14ac:dyDescent="0.3">
      <c r="A9173">
        <v>9171</v>
      </c>
      <c r="B9173" t="s">
        <v>14334</v>
      </c>
      <c r="C9173" t="str">
        <f t="shared" si="2143"/>
        <v>Long</v>
      </c>
      <c r="D9173">
        <v>4.0999999999999996</v>
      </c>
      <c r="F9173" s="1">
        <f t="shared" ref="F9173:F9236" si="2157">IF(N9173&lt;10,IF(D9173+0.5&gt;5,5,D9173+0.5),D9173)</f>
        <v>4.0999999999999996</v>
      </c>
      <c r="G9173" s="1">
        <f t="shared" si="2144"/>
        <v>4.0999999999999996</v>
      </c>
      <c r="H9173">
        <f t="shared" si="2145"/>
        <v>4.0999999999999996</v>
      </c>
      <c r="I9173" t="s">
        <v>14281</v>
      </c>
      <c r="J9173" t="s">
        <v>5778</v>
      </c>
      <c r="K9173" t="s">
        <v>331</v>
      </c>
      <c r="L9173" t="str">
        <f t="shared" si="2146"/>
        <v>Established</v>
      </c>
      <c r="N9173" s="2">
        <f t="shared" si="2147"/>
        <v>11</v>
      </c>
      <c r="O9173" t="s">
        <v>9128</v>
      </c>
      <c r="Q9173" t="s">
        <v>315</v>
      </c>
      <c r="R9173" t="str">
        <f t="shared" si="2148"/>
        <v>Great</v>
      </c>
      <c r="S9173" t="str">
        <f t="shared" si="2149"/>
        <v>Great</v>
      </c>
      <c r="T9173" t="b">
        <f t="shared" si="2150"/>
        <v>1</v>
      </c>
      <c r="U9173" t="b">
        <f t="shared" si="2151"/>
        <v>1</v>
      </c>
      <c r="V9173" t="str">
        <f t="shared" si="2152"/>
        <v>Average Company</v>
      </c>
      <c r="W9173" t="str">
        <f t="shared" si="2153"/>
        <v>Don't Buy</v>
      </c>
      <c r="X9173" t="str">
        <f t="shared" si="2154"/>
        <v>Not Known</v>
      </c>
      <c r="Z9173" t="str">
        <f t="shared" si="2155"/>
        <v>None</v>
      </c>
      <c r="AB9173" t="str">
        <f t="shared" si="2156"/>
        <v>0</v>
      </c>
    </row>
    <row r="9174" spans="1:28" x14ac:dyDescent="0.3">
      <c r="A9174">
        <v>9172</v>
      </c>
      <c r="B9174" t="s">
        <v>14335</v>
      </c>
      <c r="C9174" t="str">
        <f t="shared" si="2143"/>
        <v>Long</v>
      </c>
      <c r="D9174">
        <v>3.9</v>
      </c>
      <c r="F9174" s="1">
        <f t="shared" si="2157"/>
        <v>3.9</v>
      </c>
      <c r="G9174" s="1">
        <f t="shared" si="2144"/>
        <v>3.9</v>
      </c>
      <c r="H9174">
        <f t="shared" si="2145"/>
        <v>3.9</v>
      </c>
      <c r="I9174" t="s">
        <v>14281</v>
      </c>
      <c r="J9174" t="s">
        <v>22</v>
      </c>
      <c r="K9174" t="s">
        <v>4491</v>
      </c>
      <c r="L9174" t="str">
        <f t="shared" si="2146"/>
        <v>Established</v>
      </c>
      <c r="N9174" s="2">
        <f t="shared" si="2147"/>
        <v>12</v>
      </c>
      <c r="O9174" t="s">
        <v>267</v>
      </c>
      <c r="P9174" t="s">
        <v>1308</v>
      </c>
      <c r="Q9174" t="s">
        <v>773</v>
      </c>
      <c r="R9174" t="str">
        <f t="shared" si="2148"/>
        <v>Average</v>
      </c>
      <c r="S9174" t="str">
        <f t="shared" si="2149"/>
        <v xml:space="preserve"> </v>
      </c>
      <c r="T9174" t="b">
        <f t="shared" si="2150"/>
        <v>0</v>
      </c>
      <c r="U9174" t="b">
        <f t="shared" si="2151"/>
        <v>1</v>
      </c>
      <c r="V9174" t="str">
        <f t="shared" si="2152"/>
        <v>Average Company</v>
      </c>
      <c r="W9174" t="str">
        <f t="shared" si="2153"/>
        <v>Don't Buy</v>
      </c>
      <c r="X9174" t="str">
        <f t="shared" si="2154"/>
        <v>Not Known</v>
      </c>
      <c r="Z9174" t="str">
        <f t="shared" si="2155"/>
        <v>None</v>
      </c>
      <c r="AB9174" t="str">
        <f t="shared" si="2156"/>
        <v>0</v>
      </c>
    </row>
    <row r="9175" spans="1:28" x14ac:dyDescent="0.3">
      <c r="A9175">
        <v>9173</v>
      </c>
      <c r="B9175" t="s">
        <v>14336</v>
      </c>
      <c r="C9175" t="str">
        <f t="shared" si="2143"/>
        <v>Long</v>
      </c>
      <c r="D9175">
        <v>2.9</v>
      </c>
      <c r="F9175" s="1">
        <f t="shared" si="2157"/>
        <v>2.9</v>
      </c>
      <c r="G9175" s="1">
        <f t="shared" si="2144"/>
        <v>2.9</v>
      </c>
      <c r="H9175">
        <f t="shared" si="2145"/>
        <v>2.9</v>
      </c>
      <c r="I9175" t="s">
        <v>14281</v>
      </c>
      <c r="J9175" t="s">
        <v>22</v>
      </c>
      <c r="K9175" t="s">
        <v>10317</v>
      </c>
      <c r="L9175" t="str">
        <f t="shared" si="2146"/>
        <v>Established</v>
      </c>
      <c r="N9175" s="2">
        <f t="shared" si="2147"/>
        <v>26</v>
      </c>
      <c r="O9175" t="s">
        <v>126</v>
      </c>
      <c r="P9175" t="s">
        <v>1308</v>
      </c>
      <c r="Q9175" t="s">
        <v>773</v>
      </c>
      <c r="R9175" t="str">
        <f t="shared" si="2148"/>
        <v>Average</v>
      </c>
      <c r="S9175" t="str">
        <f t="shared" si="2149"/>
        <v xml:space="preserve"> </v>
      </c>
      <c r="T9175" t="b">
        <f t="shared" si="2150"/>
        <v>0</v>
      </c>
      <c r="U9175" t="b">
        <f t="shared" si="2151"/>
        <v>0</v>
      </c>
      <c r="V9175" t="str">
        <f t="shared" si="2152"/>
        <v>Average Company</v>
      </c>
      <c r="W9175" t="str">
        <f t="shared" si="2153"/>
        <v>Don't Buy</v>
      </c>
      <c r="X9175" t="str">
        <f t="shared" si="2154"/>
        <v>Not Known</v>
      </c>
      <c r="Z9175" t="str">
        <f t="shared" si="2155"/>
        <v>None</v>
      </c>
      <c r="AB9175" t="str">
        <f t="shared" si="2156"/>
        <v>0</v>
      </c>
    </row>
    <row r="9176" spans="1:28" x14ac:dyDescent="0.3">
      <c r="A9176">
        <v>9174</v>
      </c>
      <c r="B9176" t="s">
        <v>14337</v>
      </c>
      <c r="C9176" t="str">
        <f t="shared" si="2143"/>
        <v>Short</v>
      </c>
      <c r="D9176">
        <v>3.9</v>
      </c>
      <c r="F9176" s="1">
        <f t="shared" si="2157"/>
        <v>3.9</v>
      </c>
      <c r="G9176" s="1">
        <f t="shared" si="2144"/>
        <v>3.9</v>
      </c>
      <c r="H9176">
        <f t="shared" si="2145"/>
        <v>3.9</v>
      </c>
      <c r="I9176" t="s">
        <v>14281</v>
      </c>
      <c r="J9176" t="s">
        <v>22</v>
      </c>
      <c r="K9176" t="s">
        <v>2630</v>
      </c>
      <c r="L9176" t="str">
        <f t="shared" si="2146"/>
        <v>Established</v>
      </c>
      <c r="N9176" s="2">
        <f t="shared" si="2147"/>
        <v>30</v>
      </c>
      <c r="O9176" t="s">
        <v>604</v>
      </c>
      <c r="P9176" t="s">
        <v>3223</v>
      </c>
      <c r="Q9176" t="s">
        <v>28</v>
      </c>
      <c r="R9176" t="str">
        <f t="shared" si="2148"/>
        <v>Average</v>
      </c>
      <c r="S9176" t="str">
        <f t="shared" si="2149"/>
        <v xml:space="preserve"> </v>
      </c>
      <c r="T9176" t="b">
        <f t="shared" si="2150"/>
        <v>0</v>
      </c>
      <c r="U9176" t="b">
        <f t="shared" si="2151"/>
        <v>1</v>
      </c>
      <c r="V9176" t="str">
        <f t="shared" si="2152"/>
        <v>Average Company</v>
      </c>
      <c r="W9176" t="str">
        <f t="shared" si="2153"/>
        <v>Don't Buy</v>
      </c>
      <c r="X9176" t="str">
        <f t="shared" si="2154"/>
        <v>Bombay Finance</v>
      </c>
      <c r="Z9176" t="str">
        <f t="shared" si="2155"/>
        <v>None</v>
      </c>
      <c r="AB9176" t="str">
        <f t="shared" si="2156"/>
        <v>500K</v>
      </c>
    </row>
    <row r="9177" spans="1:28" x14ac:dyDescent="0.3">
      <c r="A9177">
        <v>9175</v>
      </c>
      <c r="B9177" t="s">
        <v>14338</v>
      </c>
      <c r="C9177" t="str">
        <f t="shared" si="2143"/>
        <v>Long</v>
      </c>
      <c r="D9177">
        <v>3.9</v>
      </c>
      <c r="F9177" s="1">
        <f t="shared" si="2157"/>
        <v>3.9</v>
      </c>
      <c r="G9177" s="1">
        <f t="shared" si="2144"/>
        <v>3.9</v>
      </c>
      <c r="H9177">
        <f t="shared" si="2145"/>
        <v>3.9</v>
      </c>
      <c r="I9177" t="s">
        <v>14281</v>
      </c>
      <c r="J9177" t="s">
        <v>22</v>
      </c>
      <c r="K9177" t="s">
        <v>8311</v>
      </c>
      <c r="L9177" t="str">
        <f t="shared" si="2146"/>
        <v>Established</v>
      </c>
      <c r="N9177" s="2">
        <f t="shared" si="2147"/>
        <v>48</v>
      </c>
      <c r="O9177" t="s">
        <v>752</v>
      </c>
      <c r="P9177" t="s">
        <v>683</v>
      </c>
      <c r="Q9177" t="s">
        <v>28</v>
      </c>
      <c r="R9177" t="str">
        <f t="shared" si="2148"/>
        <v>Average</v>
      </c>
      <c r="S9177" t="str">
        <f t="shared" si="2149"/>
        <v xml:space="preserve"> </v>
      </c>
      <c r="T9177" t="b">
        <f t="shared" si="2150"/>
        <v>0</v>
      </c>
      <c r="U9177" t="b">
        <f t="shared" si="2151"/>
        <v>1</v>
      </c>
      <c r="V9177" t="str">
        <f t="shared" si="2152"/>
        <v>Average Company</v>
      </c>
      <c r="W9177" t="str">
        <f t="shared" si="2153"/>
        <v>Don't Buy</v>
      </c>
      <c r="X9177" t="str">
        <f t="shared" si="2154"/>
        <v>Not Known</v>
      </c>
      <c r="Z9177" t="str">
        <f t="shared" si="2155"/>
        <v>None</v>
      </c>
      <c r="AB9177" t="str">
        <f t="shared" si="2156"/>
        <v>500K</v>
      </c>
    </row>
    <row r="9178" spans="1:28" x14ac:dyDescent="0.3">
      <c r="A9178">
        <v>9176</v>
      </c>
      <c r="B9178" t="s">
        <v>14339</v>
      </c>
      <c r="C9178" t="str">
        <f t="shared" si="2143"/>
        <v>Long</v>
      </c>
      <c r="D9178">
        <v>4.2</v>
      </c>
      <c r="F9178" s="1">
        <f t="shared" si="2157"/>
        <v>4.2</v>
      </c>
      <c r="G9178" s="1">
        <f t="shared" si="2144"/>
        <v>4.2</v>
      </c>
      <c r="H9178">
        <f t="shared" si="2145"/>
        <v>4.2</v>
      </c>
      <c r="I9178" t="s">
        <v>14281</v>
      </c>
      <c r="J9178" t="s">
        <v>22</v>
      </c>
      <c r="K9178" t="s">
        <v>3712</v>
      </c>
      <c r="L9178" t="str">
        <f t="shared" si="2146"/>
        <v>Established</v>
      </c>
      <c r="N9178" s="2">
        <f t="shared" si="2147"/>
        <v>25</v>
      </c>
      <c r="O9178" t="s">
        <v>54</v>
      </c>
      <c r="P9178" t="s">
        <v>49</v>
      </c>
      <c r="Q9178" t="s">
        <v>7798</v>
      </c>
      <c r="R9178" t="str">
        <f t="shared" si="2148"/>
        <v>Great</v>
      </c>
      <c r="S9178" t="str">
        <f t="shared" si="2149"/>
        <v>Great</v>
      </c>
      <c r="T9178" t="b">
        <f t="shared" si="2150"/>
        <v>1</v>
      </c>
      <c r="U9178" t="b">
        <f t="shared" si="2151"/>
        <v>1</v>
      </c>
      <c r="V9178" t="str">
        <f t="shared" si="2152"/>
        <v>Top Company</v>
      </c>
      <c r="W9178" t="str">
        <f t="shared" si="2153"/>
        <v>Don't Buy</v>
      </c>
      <c r="X9178" t="str">
        <f t="shared" si="2154"/>
        <v>Not Known</v>
      </c>
      <c r="Z9178" t="str">
        <f t="shared" si="2155"/>
        <v>None</v>
      </c>
      <c r="AB9178" t="str">
        <f t="shared" si="2156"/>
        <v>0</v>
      </c>
    </row>
    <row r="9179" spans="1:28" x14ac:dyDescent="0.3">
      <c r="A9179">
        <v>9177</v>
      </c>
      <c r="B9179" t="s">
        <v>14340</v>
      </c>
      <c r="C9179" t="str">
        <f t="shared" si="2143"/>
        <v>Long</v>
      </c>
      <c r="D9179">
        <v>4.2</v>
      </c>
      <c r="F9179" s="1">
        <f t="shared" si="2157"/>
        <v>4.2</v>
      </c>
      <c r="G9179" s="1">
        <f t="shared" si="2144"/>
        <v>4.2</v>
      </c>
      <c r="H9179">
        <f t="shared" si="2145"/>
        <v>4.2</v>
      </c>
      <c r="I9179" t="s">
        <v>14281</v>
      </c>
      <c r="J9179" t="s">
        <v>22</v>
      </c>
      <c r="K9179" t="s">
        <v>14341</v>
      </c>
      <c r="L9179" t="str">
        <f t="shared" si="2146"/>
        <v>Established</v>
      </c>
      <c r="N9179" s="2">
        <f t="shared" si="2147"/>
        <v>26</v>
      </c>
      <c r="O9179" t="s">
        <v>126</v>
      </c>
      <c r="P9179" t="s">
        <v>9128</v>
      </c>
      <c r="Q9179" t="s">
        <v>2258</v>
      </c>
      <c r="R9179" t="str">
        <f t="shared" si="2148"/>
        <v>Great</v>
      </c>
      <c r="S9179" t="str">
        <f t="shared" si="2149"/>
        <v>Great</v>
      </c>
      <c r="T9179" t="b">
        <f t="shared" si="2150"/>
        <v>1</v>
      </c>
      <c r="U9179" t="b">
        <f t="shared" si="2151"/>
        <v>1</v>
      </c>
      <c r="V9179" t="str">
        <f t="shared" si="2152"/>
        <v>Top Company</v>
      </c>
      <c r="W9179" t="str">
        <f t="shared" si="2153"/>
        <v>Don't Buy</v>
      </c>
      <c r="X9179" t="str">
        <f t="shared" si="2154"/>
        <v>Not Known</v>
      </c>
      <c r="Z9179" t="str">
        <f t="shared" si="2155"/>
        <v>None</v>
      </c>
      <c r="AB9179" t="str">
        <f t="shared" si="2156"/>
        <v>0</v>
      </c>
    </row>
    <row r="9180" spans="1:28" x14ac:dyDescent="0.3">
      <c r="A9180">
        <v>9178</v>
      </c>
      <c r="B9180" t="s">
        <v>14342</v>
      </c>
      <c r="C9180" t="str">
        <f t="shared" si="2143"/>
        <v>Long</v>
      </c>
      <c r="D9180">
        <v>3</v>
      </c>
      <c r="F9180" s="1">
        <f t="shared" si="2157"/>
        <v>3</v>
      </c>
      <c r="G9180" s="1">
        <f t="shared" si="2144"/>
        <v>3</v>
      </c>
      <c r="H9180">
        <f t="shared" si="2145"/>
        <v>3</v>
      </c>
      <c r="I9180" t="s">
        <v>14281</v>
      </c>
      <c r="J9180" t="s">
        <v>10</v>
      </c>
      <c r="K9180" t="s">
        <v>14343</v>
      </c>
      <c r="L9180" t="str">
        <f t="shared" si="2146"/>
        <v>Established</v>
      </c>
      <c r="N9180" s="2">
        <f t="shared" si="2147"/>
        <v>43</v>
      </c>
      <c r="O9180" t="s">
        <v>289</v>
      </c>
      <c r="P9180" t="s">
        <v>1308</v>
      </c>
      <c r="Q9180" t="s">
        <v>28</v>
      </c>
      <c r="R9180" t="str">
        <f t="shared" si="2148"/>
        <v>Average</v>
      </c>
      <c r="S9180" t="str">
        <f t="shared" si="2149"/>
        <v xml:space="preserve"> </v>
      </c>
      <c r="T9180" t="b">
        <f t="shared" si="2150"/>
        <v>0</v>
      </c>
      <c r="U9180" t="b">
        <f t="shared" si="2151"/>
        <v>0</v>
      </c>
      <c r="V9180" t="str">
        <f t="shared" si="2152"/>
        <v>Average Company</v>
      </c>
      <c r="W9180" t="str">
        <f t="shared" si="2153"/>
        <v>Don't Buy</v>
      </c>
      <c r="X9180" t="str">
        <f t="shared" si="2154"/>
        <v>Not Known</v>
      </c>
      <c r="Z9180" t="str">
        <f t="shared" si="2155"/>
        <v>None</v>
      </c>
      <c r="AB9180" t="str">
        <f t="shared" si="2156"/>
        <v>500K</v>
      </c>
    </row>
    <row r="9181" spans="1:28" x14ac:dyDescent="0.3">
      <c r="A9181">
        <v>9179</v>
      </c>
      <c r="B9181" t="s">
        <v>14344</v>
      </c>
      <c r="C9181" t="str">
        <f t="shared" si="2143"/>
        <v>Long</v>
      </c>
      <c r="D9181">
        <v>4</v>
      </c>
      <c r="F9181" s="1">
        <f t="shared" si="2157"/>
        <v>4</v>
      </c>
      <c r="G9181" s="1">
        <f t="shared" si="2144"/>
        <v>4</v>
      </c>
      <c r="H9181">
        <f t="shared" si="2145"/>
        <v>4</v>
      </c>
      <c r="I9181" t="s">
        <v>14281</v>
      </c>
      <c r="J9181" t="s">
        <v>22</v>
      </c>
      <c r="K9181" t="s">
        <v>8606</v>
      </c>
      <c r="L9181" t="str">
        <f t="shared" si="2146"/>
        <v>Established</v>
      </c>
      <c r="N9181" s="2">
        <f t="shared" si="2147"/>
        <v>16</v>
      </c>
      <c r="O9181" t="s">
        <v>121</v>
      </c>
      <c r="P9181" t="s">
        <v>2884</v>
      </c>
      <c r="Q9181" t="s">
        <v>378</v>
      </c>
      <c r="R9181" t="str">
        <f t="shared" si="2148"/>
        <v>Average</v>
      </c>
      <c r="S9181" t="str">
        <f t="shared" si="2149"/>
        <v xml:space="preserve"> </v>
      </c>
      <c r="T9181" t="b">
        <f t="shared" si="2150"/>
        <v>0</v>
      </c>
      <c r="U9181" t="b">
        <f t="shared" si="2151"/>
        <v>1</v>
      </c>
      <c r="V9181" t="str">
        <f t="shared" si="2152"/>
        <v>Average Company</v>
      </c>
      <c r="W9181" t="str">
        <f t="shared" si="2153"/>
        <v>Don't Buy</v>
      </c>
      <c r="X9181" t="str">
        <f t="shared" si="2154"/>
        <v>Not Known</v>
      </c>
      <c r="Z9181" t="str">
        <f t="shared" si="2155"/>
        <v>None</v>
      </c>
      <c r="AB9181" t="str">
        <f t="shared" si="2156"/>
        <v>0</v>
      </c>
    </row>
    <row r="9182" spans="1:28" x14ac:dyDescent="0.3">
      <c r="A9182">
        <v>9180</v>
      </c>
      <c r="B9182" t="s">
        <v>14345</v>
      </c>
      <c r="C9182" t="str">
        <f t="shared" si="2143"/>
        <v>Long</v>
      </c>
      <c r="D9182">
        <v>4.5999999999999996</v>
      </c>
      <c r="F9182" s="1">
        <f t="shared" si="2157"/>
        <v>4.5999999999999996</v>
      </c>
      <c r="G9182" s="1">
        <f t="shared" si="2144"/>
        <v>4.5999999999999996</v>
      </c>
      <c r="H9182">
        <f t="shared" si="2145"/>
        <v>4.5999999999999996</v>
      </c>
      <c r="I9182" t="s">
        <v>14281</v>
      </c>
      <c r="J9182" t="s">
        <v>22</v>
      </c>
      <c r="K9182" t="s">
        <v>8764</v>
      </c>
      <c r="L9182" t="str">
        <f t="shared" si="2146"/>
        <v>Established</v>
      </c>
      <c r="N9182" s="2">
        <f t="shared" si="2147"/>
        <v>25</v>
      </c>
      <c r="O9182" t="s">
        <v>54</v>
      </c>
      <c r="P9182" t="s">
        <v>3614</v>
      </c>
      <c r="Q9182" t="s">
        <v>424</v>
      </c>
      <c r="R9182" t="str">
        <f t="shared" si="2148"/>
        <v>Great</v>
      </c>
      <c r="S9182" t="str">
        <f t="shared" si="2149"/>
        <v>Great</v>
      </c>
      <c r="T9182" t="b">
        <f t="shared" si="2150"/>
        <v>1</v>
      </c>
      <c r="U9182" t="b">
        <f t="shared" si="2151"/>
        <v>1</v>
      </c>
      <c r="V9182" t="str">
        <f t="shared" si="2152"/>
        <v>Top Company</v>
      </c>
      <c r="W9182" t="str">
        <f t="shared" si="2153"/>
        <v>Don't Buy</v>
      </c>
      <c r="X9182" t="str">
        <f t="shared" si="2154"/>
        <v>Not Known</v>
      </c>
      <c r="Z9182" t="str">
        <f t="shared" si="2155"/>
        <v>None</v>
      </c>
      <c r="AB9182" t="str">
        <f t="shared" si="2156"/>
        <v>0</v>
      </c>
    </row>
    <row r="9183" spans="1:28" x14ac:dyDescent="0.3">
      <c r="A9183">
        <v>9181</v>
      </c>
      <c r="B9183" t="s">
        <v>14280</v>
      </c>
      <c r="C9183" t="str">
        <f t="shared" si="2143"/>
        <v>Long</v>
      </c>
      <c r="D9183">
        <v>3.8</v>
      </c>
      <c r="F9183" s="1">
        <f t="shared" si="2157"/>
        <v>3.8</v>
      </c>
      <c r="G9183" s="1">
        <f t="shared" si="2144"/>
        <v>3.8</v>
      </c>
      <c r="H9183">
        <f t="shared" si="2145"/>
        <v>3.8</v>
      </c>
      <c r="I9183" t="s">
        <v>14281</v>
      </c>
      <c r="J9183" t="s">
        <v>22</v>
      </c>
      <c r="K9183" t="s">
        <v>2387</v>
      </c>
      <c r="L9183" t="str">
        <f t="shared" si="2146"/>
        <v>Established</v>
      </c>
      <c r="N9183" s="2">
        <f t="shared" si="2147"/>
        <v>54</v>
      </c>
      <c r="O9183" t="s">
        <v>12</v>
      </c>
      <c r="P9183" t="s">
        <v>1308</v>
      </c>
      <c r="Q9183" t="s">
        <v>999</v>
      </c>
      <c r="R9183" t="str">
        <f t="shared" si="2148"/>
        <v>Average</v>
      </c>
      <c r="S9183" t="str">
        <f t="shared" si="2149"/>
        <v xml:space="preserve"> </v>
      </c>
      <c r="T9183" t="b">
        <f t="shared" si="2150"/>
        <v>0</v>
      </c>
      <c r="U9183" t="b">
        <f t="shared" si="2151"/>
        <v>1</v>
      </c>
      <c r="V9183" t="str">
        <f t="shared" si="2152"/>
        <v>Average Company</v>
      </c>
      <c r="W9183" t="str">
        <f t="shared" si="2153"/>
        <v>Don't Buy</v>
      </c>
      <c r="X9183" t="str">
        <f t="shared" si="2154"/>
        <v>Not Known</v>
      </c>
      <c r="Z9183" t="str">
        <f t="shared" si="2155"/>
        <v>None</v>
      </c>
      <c r="AB9183" t="str">
        <f t="shared" si="2156"/>
        <v>0</v>
      </c>
    </row>
    <row r="9184" spans="1:28" x14ac:dyDescent="0.3">
      <c r="A9184">
        <v>9182</v>
      </c>
      <c r="B9184" t="s">
        <v>5251</v>
      </c>
      <c r="C9184" t="str">
        <f t="shared" si="2143"/>
        <v>Long</v>
      </c>
      <c r="D9184">
        <v>4</v>
      </c>
      <c r="F9184" s="1">
        <f t="shared" si="2157"/>
        <v>4</v>
      </c>
      <c r="G9184" s="1">
        <f t="shared" si="2144"/>
        <v>4</v>
      </c>
      <c r="H9184">
        <f t="shared" si="2145"/>
        <v>4</v>
      </c>
      <c r="I9184" t="s">
        <v>14281</v>
      </c>
      <c r="J9184" t="s">
        <v>22</v>
      </c>
      <c r="K9184" t="s">
        <v>11553</v>
      </c>
      <c r="L9184" t="str">
        <f t="shared" si="2146"/>
        <v>Established</v>
      </c>
      <c r="N9184" s="2">
        <f t="shared" si="2147"/>
        <v>22</v>
      </c>
      <c r="O9184" t="s">
        <v>142</v>
      </c>
      <c r="P9184" t="s">
        <v>683</v>
      </c>
      <c r="Q9184" t="s">
        <v>1314</v>
      </c>
      <c r="R9184" t="str">
        <f t="shared" si="2148"/>
        <v>Average</v>
      </c>
      <c r="S9184" t="str">
        <f t="shared" si="2149"/>
        <v xml:space="preserve"> </v>
      </c>
      <c r="T9184" t="b">
        <f t="shared" si="2150"/>
        <v>0</v>
      </c>
      <c r="U9184" t="b">
        <f t="shared" si="2151"/>
        <v>1</v>
      </c>
      <c r="V9184" t="str">
        <f t="shared" si="2152"/>
        <v>Average Company</v>
      </c>
      <c r="W9184" t="str">
        <f t="shared" si="2153"/>
        <v>Don't Buy</v>
      </c>
      <c r="X9184" t="str">
        <f t="shared" si="2154"/>
        <v>Not Known</v>
      </c>
      <c r="Z9184" t="str">
        <f t="shared" si="2155"/>
        <v>None</v>
      </c>
      <c r="AB9184" t="str">
        <f t="shared" si="2156"/>
        <v>0</v>
      </c>
    </row>
    <row r="9185" spans="1:28" x14ac:dyDescent="0.3">
      <c r="A9185">
        <v>9183</v>
      </c>
      <c r="B9185" t="s">
        <v>14284</v>
      </c>
      <c r="C9185" t="str">
        <f t="shared" si="2143"/>
        <v>Short</v>
      </c>
      <c r="D9185">
        <v>3.7</v>
      </c>
      <c r="F9185" s="1">
        <f t="shared" si="2157"/>
        <v>3.7</v>
      </c>
      <c r="G9185" s="1">
        <f t="shared" si="2144"/>
        <v>3.7</v>
      </c>
      <c r="H9185">
        <f t="shared" si="2145"/>
        <v>3.7</v>
      </c>
      <c r="I9185" t="s">
        <v>14281</v>
      </c>
      <c r="J9185" t="s">
        <v>22</v>
      </c>
      <c r="K9185" t="s">
        <v>6571</v>
      </c>
      <c r="L9185" t="str">
        <f t="shared" si="2146"/>
        <v>Established</v>
      </c>
      <c r="N9185" s="2">
        <f t="shared" si="2147"/>
        <v>57</v>
      </c>
      <c r="O9185" t="s">
        <v>1796</v>
      </c>
      <c r="P9185" t="s">
        <v>691</v>
      </c>
      <c r="Q9185" t="s">
        <v>424</v>
      </c>
      <c r="R9185" t="str">
        <f t="shared" si="2148"/>
        <v>Average</v>
      </c>
      <c r="S9185" t="str">
        <f t="shared" si="2149"/>
        <v xml:space="preserve"> </v>
      </c>
      <c r="T9185" t="b">
        <f t="shared" si="2150"/>
        <v>0</v>
      </c>
      <c r="U9185" t="b">
        <f t="shared" si="2151"/>
        <v>1</v>
      </c>
      <c r="V9185" t="str">
        <f t="shared" si="2152"/>
        <v>Average Company</v>
      </c>
      <c r="W9185" t="str">
        <f t="shared" si="2153"/>
        <v>Don't Buy</v>
      </c>
      <c r="X9185" t="str">
        <f t="shared" si="2154"/>
        <v>Not Known</v>
      </c>
      <c r="Z9185" t="str">
        <f t="shared" si="2155"/>
        <v>None</v>
      </c>
      <c r="AB9185" t="str">
        <f t="shared" si="2156"/>
        <v>0</v>
      </c>
    </row>
    <row r="9186" spans="1:28" x14ac:dyDescent="0.3">
      <c r="A9186">
        <v>9184</v>
      </c>
      <c r="B9186" t="s">
        <v>14346</v>
      </c>
      <c r="C9186" t="str">
        <f t="shared" si="2143"/>
        <v>Long</v>
      </c>
      <c r="D9186">
        <v>4.3</v>
      </c>
      <c r="F9186" s="1">
        <f t="shared" si="2157"/>
        <v>4.3</v>
      </c>
      <c r="G9186" s="1">
        <f t="shared" si="2144"/>
        <v>4.3</v>
      </c>
      <c r="H9186">
        <f t="shared" si="2145"/>
        <v>4.3</v>
      </c>
      <c r="I9186" t="s">
        <v>14281</v>
      </c>
      <c r="J9186" t="s">
        <v>22</v>
      </c>
      <c r="K9186" t="s">
        <v>7791</v>
      </c>
      <c r="L9186" t="str">
        <f t="shared" si="2146"/>
        <v>Established</v>
      </c>
      <c r="N9186" s="2">
        <f t="shared" si="2147"/>
        <v>34</v>
      </c>
      <c r="O9186" t="s">
        <v>213</v>
      </c>
      <c r="P9186" t="s">
        <v>1308</v>
      </c>
      <c r="Q9186" t="s">
        <v>284</v>
      </c>
      <c r="R9186" t="str">
        <f t="shared" si="2148"/>
        <v>Great</v>
      </c>
      <c r="S9186" t="str">
        <f t="shared" si="2149"/>
        <v>Great</v>
      </c>
      <c r="T9186" t="b">
        <f t="shared" si="2150"/>
        <v>1</v>
      </c>
      <c r="U9186" t="b">
        <f t="shared" si="2151"/>
        <v>1</v>
      </c>
      <c r="V9186" t="str">
        <f t="shared" si="2152"/>
        <v>Top Company</v>
      </c>
      <c r="W9186" t="str">
        <f t="shared" si="2153"/>
        <v>Don't Buy</v>
      </c>
      <c r="X9186" t="str">
        <f t="shared" si="2154"/>
        <v>Not Known</v>
      </c>
      <c r="Z9186" t="str">
        <f t="shared" si="2155"/>
        <v>None</v>
      </c>
      <c r="AB9186" t="str">
        <f t="shared" si="2156"/>
        <v>0</v>
      </c>
    </row>
    <row r="9187" spans="1:28" x14ac:dyDescent="0.3">
      <c r="A9187">
        <v>9185</v>
      </c>
      <c r="B9187" t="s">
        <v>14347</v>
      </c>
      <c r="C9187" t="str">
        <f t="shared" si="2143"/>
        <v>Long</v>
      </c>
      <c r="D9187">
        <v>4.0999999999999996</v>
      </c>
      <c r="F9187" s="1">
        <f t="shared" si="2157"/>
        <v>4.0999999999999996</v>
      </c>
      <c r="G9187" s="1">
        <f t="shared" si="2144"/>
        <v>4.0999999999999996</v>
      </c>
      <c r="H9187">
        <f t="shared" si="2145"/>
        <v>4.0999999999999996</v>
      </c>
      <c r="I9187" t="s">
        <v>14281</v>
      </c>
      <c r="J9187" t="s">
        <v>10</v>
      </c>
      <c r="K9187" t="s">
        <v>690</v>
      </c>
      <c r="L9187" t="str">
        <f t="shared" si="2146"/>
        <v>Established</v>
      </c>
      <c r="N9187" s="2">
        <f t="shared" si="2147"/>
        <v>29</v>
      </c>
      <c r="O9187" t="s">
        <v>62</v>
      </c>
      <c r="P9187" t="s">
        <v>1308</v>
      </c>
      <c r="Q9187" t="s">
        <v>773</v>
      </c>
      <c r="R9187" t="str">
        <f t="shared" si="2148"/>
        <v>Great</v>
      </c>
      <c r="S9187" t="str">
        <f t="shared" si="2149"/>
        <v>Great</v>
      </c>
      <c r="T9187" t="b">
        <f t="shared" si="2150"/>
        <v>1</v>
      </c>
      <c r="U9187" t="b">
        <f t="shared" si="2151"/>
        <v>1</v>
      </c>
      <c r="V9187" t="str">
        <f t="shared" si="2152"/>
        <v>Top Company</v>
      </c>
      <c r="W9187" t="str">
        <f t="shared" si="2153"/>
        <v>Don't Buy</v>
      </c>
      <c r="X9187" t="str">
        <f t="shared" si="2154"/>
        <v>Not Known</v>
      </c>
      <c r="Z9187" t="str">
        <f t="shared" si="2155"/>
        <v>None</v>
      </c>
      <c r="AB9187" t="str">
        <f t="shared" si="2156"/>
        <v>0</v>
      </c>
    </row>
    <row r="9188" spans="1:28" x14ac:dyDescent="0.3">
      <c r="A9188">
        <v>9186</v>
      </c>
      <c r="B9188" t="s">
        <v>14348</v>
      </c>
      <c r="C9188" t="str">
        <f t="shared" si="2143"/>
        <v>Short</v>
      </c>
      <c r="D9188">
        <v>4.5999999999999996</v>
      </c>
      <c r="F9188" s="1">
        <f t="shared" si="2157"/>
        <v>4.5999999999999996</v>
      </c>
      <c r="G9188" s="1">
        <f t="shared" si="2144"/>
        <v>4.5999999999999996</v>
      </c>
      <c r="H9188">
        <f t="shared" si="2145"/>
        <v>4.5999999999999996</v>
      </c>
      <c r="I9188" t="s">
        <v>14281</v>
      </c>
      <c r="J9188" t="s">
        <v>22</v>
      </c>
      <c r="K9188" t="s">
        <v>10699</v>
      </c>
      <c r="L9188" t="str">
        <f t="shared" si="2146"/>
        <v>Established</v>
      </c>
      <c r="N9188" s="2">
        <f t="shared" si="2147"/>
        <v>15</v>
      </c>
      <c r="O9188" t="s">
        <v>6541</v>
      </c>
      <c r="P9188" t="s">
        <v>274</v>
      </c>
      <c r="Q9188" t="s">
        <v>105</v>
      </c>
      <c r="R9188" t="str">
        <f t="shared" si="2148"/>
        <v>Great</v>
      </c>
      <c r="S9188" t="str">
        <f t="shared" si="2149"/>
        <v>Great</v>
      </c>
      <c r="T9188" t="b">
        <f t="shared" si="2150"/>
        <v>1</v>
      </c>
      <c r="U9188" t="b">
        <f t="shared" si="2151"/>
        <v>1</v>
      </c>
      <c r="V9188" t="str">
        <f t="shared" si="2152"/>
        <v>Average Company</v>
      </c>
      <c r="W9188" t="str">
        <f t="shared" si="2153"/>
        <v>Don't Buy</v>
      </c>
      <c r="X9188" t="str">
        <f t="shared" si="2154"/>
        <v>Not Known</v>
      </c>
      <c r="Z9188" t="str">
        <f t="shared" si="2155"/>
        <v>None</v>
      </c>
      <c r="AB9188" t="str">
        <f t="shared" si="2156"/>
        <v>0</v>
      </c>
    </row>
    <row r="9189" spans="1:28" x14ac:dyDescent="0.3">
      <c r="A9189">
        <v>9187</v>
      </c>
      <c r="B9189" t="s">
        <v>14349</v>
      </c>
      <c r="C9189" t="str">
        <f t="shared" si="2143"/>
        <v>Long</v>
      </c>
      <c r="D9189">
        <v>4</v>
      </c>
      <c r="F9189" s="1">
        <f t="shared" si="2157"/>
        <v>4</v>
      </c>
      <c r="G9189" s="1">
        <f t="shared" si="2144"/>
        <v>4</v>
      </c>
      <c r="H9189">
        <f t="shared" si="2145"/>
        <v>4</v>
      </c>
      <c r="I9189" t="s">
        <v>14281</v>
      </c>
      <c r="J9189" t="s">
        <v>22</v>
      </c>
      <c r="K9189" t="s">
        <v>14350</v>
      </c>
      <c r="L9189" t="str">
        <f t="shared" si="2146"/>
        <v>Established</v>
      </c>
      <c r="N9189" s="2">
        <f t="shared" si="2147"/>
        <v>25</v>
      </c>
      <c r="O9189" t="s">
        <v>54</v>
      </c>
      <c r="P9189" t="s">
        <v>683</v>
      </c>
      <c r="Q9189" t="s">
        <v>44</v>
      </c>
      <c r="R9189" t="str">
        <f t="shared" si="2148"/>
        <v>Average</v>
      </c>
      <c r="S9189" t="str">
        <f t="shared" si="2149"/>
        <v xml:space="preserve"> </v>
      </c>
      <c r="T9189" t="b">
        <f t="shared" si="2150"/>
        <v>0</v>
      </c>
      <c r="U9189" t="b">
        <f t="shared" si="2151"/>
        <v>1</v>
      </c>
      <c r="V9189" t="str">
        <f t="shared" si="2152"/>
        <v>Average Company</v>
      </c>
      <c r="W9189" t="str">
        <f t="shared" si="2153"/>
        <v>Don't Buy</v>
      </c>
      <c r="X9189" t="str">
        <f t="shared" si="2154"/>
        <v>Not Known</v>
      </c>
      <c r="Z9189" t="str">
        <f t="shared" si="2155"/>
        <v>None</v>
      </c>
      <c r="AB9189" t="str">
        <f t="shared" si="2156"/>
        <v>0</v>
      </c>
    </row>
    <row r="9190" spans="1:28" x14ac:dyDescent="0.3">
      <c r="A9190">
        <v>9188</v>
      </c>
      <c r="B9190" t="s">
        <v>14351</v>
      </c>
      <c r="C9190" t="str">
        <f t="shared" si="2143"/>
        <v>Long</v>
      </c>
      <c r="D9190">
        <v>3.8</v>
      </c>
      <c r="F9190" s="1">
        <f t="shared" si="2157"/>
        <v>3.8</v>
      </c>
      <c r="G9190" s="1">
        <f t="shared" si="2144"/>
        <v>3.8</v>
      </c>
      <c r="H9190">
        <f t="shared" si="2145"/>
        <v>3.8</v>
      </c>
      <c r="I9190" t="s">
        <v>14281</v>
      </c>
      <c r="J9190" t="s">
        <v>5994</v>
      </c>
      <c r="K9190" t="s">
        <v>318</v>
      </c>
      <c r="L9190" t="str">
        <f t="shared" si="2146"/>
        <v>Established</v>
      </c>
      <c r="N9190" s="2">
        <f t="shared" si="2147"/>
        <v>20</v>
      </c>
      <c r="O9190" t="s">
        <v>683</v>
      </c>
      <c r="Q9190" t="s">
        <v>8613</v>
      </c>
      <c r="R9190" t="str">
        <f t="shared" si="2148"/>
        <v>Average</v>
      </c>
      <c r="S9190" t="str">
        <f t="shared" si="2149"/>
        <v xml:space="preserve"> </v>
      </c>
      <c r="T9190" t="b">
        <f t="shared" si="2150"/>
        <v>0</v>
      </c>
      <c r="U9190" t="b">
        <f t="shared" si="2151"/>
        <v>1</v>
      </c>
      <c r="V9190" t="str">
        <f t="shared" si="2152"/>
        <v>Average Company</v>
      </c>
      <c r="W9190" t="str">
        <f t="shared" si="2153"/>
        <v>Don't Buy</v>
      </c>
      <c r="X9190" t="str">
        <f t="shared" si="2154"/>
        <v>Not Known</v>
      </c>
      <c r="Z9190" t="str">
        <f t="shared" si="2155"/>
        <v>None</v>
      </c>
      <c r="AB9190" t="str">
        <f t="shared" si="2156"/>
        <v>0</v>
      </c>
    </row>
    <row r="9191" spans="1:28" x14ac:dyDescent="0.3">
      <c r="A9191">
        <v>9189</v>
      </c>
      <c r="B9191" t="s">
        <v>14352</v>
      </c>
      <c r="C9191" t="str">
        <f t="shared" si="2143"/>
        <v>Long</v>
      </c>
      <c r="D9191">
        <v>4</v>
      </c>
      <c r="F9191" s="1" t="e">
        <f t="shared" si="2157"/>
        <v>#VALUE!</v>
      </c>
      <c r="G9191" s="1" t="e">
        <f t="shared" si="2144"/>
        <v>#VALUE!</v>
      </c>
      <c r="H9191" t="e">
        <f t="shared" si="2145"/>
        <v>#VALUE!</v>
      </c>
      <c r="I9191" t="s">
        <v>14281</v>
      </c>
      <c r="J9191" t="s">
        <v>14353</v>
      </c>
      <c r="K9191" t="s">
        <v>89</v>
      </c>
      <c r="L9191" t="e">
        <f t="shared" si="2146"/>
        <v>#VALUE!</v>
      </c>
      <c r="N9191" s="2" t="e">
        <f t="shared" si="2147"/>
        <v>#VALUE!</v>
      </c>
      <c r="O9191" t="s">
        <v>1703</v>
      </c>
      <c r="Q9191" t="s">
        <v>117</v>
      </c>
      <c r="R9191" t="str">
        <f t="shared" si="2148"/>
        <v>Average</v>
      </c>
      <c r="S9191" t="str">
        <f t="shared" si="2149"/>
        <v xml:space="preserve"> </v>
      </c>
      <c r="T9191" t="e">
        <f t="shared" si="2150"/>
        <v>#VALUE!</v>
      </c>
      <c r="U9191" t="e">
        <f t="shared" si="2151"/>
        <v>#VALUE!</v>
      </c>
      <c r="V9191" t="e">
        <f t="shared" si="2152"/>
        <v>#VALUE!</v>
      </c>
      <c r="W9191" t="str">
        <f t="shared" si="2153"/>
        <v>Don't Buy</v>
      </c>
      <c r="X9191" t="str">
        <f t="shared" si="2154"/>
        <v>Not Known</v>
      </c>
      <c r="Z9191" t="e">
        <f t="shared" si="2155"/>
        <v>#VALUE!</v>
      </c>
      <c r="AB9191" t="str">
        <f t="shared" si="2156"/>
        <v>0</v>
      </c>
    </row>
    <row r="9192" spans="1:28" x14ac:dyDescent="0.3">
      <c r="A9192">
        <v>9190</v>
      </c>
      <c r="B9192" t="s">
        <v>14354</v>
      </c>
      <c r="C9192" t="str">
        <f t="shared" si="2143"/>
        <v>Long</v>
      </c>
      <c r="D9192">
        <v>3.5</v>
      </c>
      <c r="F9192" s="1">
        <f t="shared" si="2157"/>
        <v>3.5</v>
      </c>
      <c r="G9192" s="1">
        <f t="shared" si="2144"/>
        <v>3.5</v>
      </c>
      <c r="H9192">
        <f t="shared" si="2145"/>
        <v>3.5</v>
      </c>
      <c r="I9192" t="s">
        <v>14281</v>
      </c>
      <c r="J9192" t="s">
        <v>22</v>
      </c>
      <c r="K9192" t="s">
        <v>2584</v>
      </c>
      <c r="L9192" t="str">
        <f t="shared" si="2146"/>
        <v>Established</v>
      </c>
      <c r="N9192" s="2">
        <f t="shared" si="2147"/>
        <v>38</v>
      </c>
      <c r="O9192" t="s">
        <v>357</v>
      </c>
      <c r="P9192" t="s">
        <v>683</v>
      </c>
      <c r="Q9192" t="s">
        <v>986</v>
      </c>
      <c r="R9192" t="str">
        <f t="shared" si="2148"/>
        <v>Average</v>
      </c>
      <c r="S9192" t="str">
        <f t="shared" si="2149"/>
        <v xml:space="preserve"> </v>
      </c>
      <c r="T9192" t="b">
        <f t="shared" si="2150"/>
        <v>0</v>
      </c>
      <c r="U9192" t="b">
        <f t="shared" si="2151"/>
        <v>0</v>
      </c>
      <c r="V9192" t="str">
        <f t="shared" si="2152"/>
        <v>Average Company</v>
      </c>
      <c r="W9192" t="str">
        <f t="shared" si="2153"/>
        <v>Don't Buy</v>
      </c>
      <c r="X9192" t="str">
        <f t="shared" si="2154"/>
        <v>Not Known</v>
      </c>
      <c r="Z9192" t="str">
        <f t="shared" si="2155"/>
        <v>None</v>
      </c>
      <c r="AB9192" t="str">
        <f t="shared" si="2156"/>
        <v>0</v>
      </c>
    </row>
    <row r="9193" spans="1:28" x14ac:dyDescent="0.3">
      <c r="A9193">
        <v>9191</v>
      </c>
      <c r="B9193" t="s">
        <v>14355</v>
      </c>
      <c r="C9193" t="str">
        <f t="shared" si="2143"/>
        <v>Long</v>
      </c>
      <c r="D9193">
        <v>3.5</v>
      </c>
      <c r="F9193" s="1" t="e">
        <f t="shared" si="2157"/>
        <v>#VALUE!</v>
      </c>
      <c r="G9193" s="1" t="e">
        <f t="shared" si="2144"/>
        <v>#VALUE!</v>
      </c>
      <c r="H9193" t="e">
        <f t="shared" si="2145"/>
        <v>#VALUE!</v>
      </c>
      <c r="I9193" t="s">
        <v>14281</v>
      </c>
      <c r="J9193" t="s">
        <v>14356</v>
      </c>
      <c r="L9193" t="e">
        <f t="shared" si="2146"/>
        <v>#VALUE!</v>
      </c>
      <c r="N9193" s="2" t="e">
        <f t="shared" si="2147"/>
        <v>#VALUE!</v>
      </c>
      <c r="Q9193" t="s">
        <v>105</v>
      </c>
      <c r="R9193" t="str">
        <f t="shared" si="2148"/>
        <v>Average</v>
      </c>
      <c r="S9193" t="str">
        <f t="shared" si="2149"/>
        <v xml:space="preserve"> </v>
      </c>
      <c r="T9193" t="e">
        <f t="shared" si="2150"/>
        <v>#VALUE!</v>
      </c>
      <c r="U9193" t="e">
        <f t="shared" si="2151"/>
        <v>#VALUE!</v>
      </c>
      <c r="V9193" t="e">
        <f t="shared" si="2152"/>
        <v>#VALUE!</v>
      </c>
      <c r="W9193" t="str">
        <f t="shared" si="2153"/>
        <v>Don't Buy</v>
      </c>
      <c r="X9193" t="str">
        <f t="shared" si="2154"/>
        <v>Not Known</v>
      </c>
      <c r="Z9193" t="e">
        <f t="shared" si="2155"/>
        <v>#VALUE!</v>
      </c>
      <c r="AB9193" t="str">
        <f t="shared" si="2156"/>
        <v>0</v>
      </c>
    </row>
    <row r="9194" spans="1:28" x14ac:dyDescent="0.3">
      <c r="A9194">
        <v>9192</v>
      </c>
      <c r="B9194" t="s">
        <v>14298</v>
      </c>
      <c r="C9194" t="str">
        <f t="shared" si="2143"/>
        <v>Long</v>
      </c>
      <c r="D9194">
        <v>3.6</v>
      </c>
      <c r="F9194" s="1">
        <f t="shared" si="2157"/>
        <v>3.6</v>
      </c>
      <c r="G9194" s="1">
        <f t="shared" si="2144"/>
        <v>3.6</v>
      </c>
      <c r="H9194">
        <f t="shared" si="2145"/>
        <v>3.6</v>
      </c>
      <c r="I9194" t="s">
        <v>14281</v>
      </c>
      <c r="J9194" t="s">
        <v>22</v>
      </c>
      <c r="K9194" t="s">
        <v>10841</v>
      </c>
      <c r="L9194" t="str">
        <f t="shared" si="2146"/>
        <v>Established</v>
      </c>
      <c r="N9194" s="2">
        <f t="shared" si="2147"/>
        <v>18</v>
      </c>
      <c r="O9194" t="s">
        <v>200</v>
      </c>
      <c r="P9194" t="s">
        <v>683</v>
      </c>
      <c r="Q9194" t="s">
        <v>28</v>
      </c>
      <c r="R9194" t="str">
        <f t="shared" si="2148"/>
        <v>Average</v>
      </c>
      <c r="S9194" t="str">
        <f t="shared" si="2149"/>
        <v xml:space="preserve"> </v>
      </c>
      <c r="T9194" t="b">
        <f t="shared" si="2150"/>
        <v>0</v>
      </c>
      <c r="U9194" t="b">
        <f t="shared" si="2151"/>
        <v>1</v>
      </c>
      <c r="V9194" t="str">
        <f t="shared" si="2152"/>
        <v>Average Company</v>
      </c>
      <c r="W9194" t="str">
        <f t="shared" si="2153"/>
        <v>Don't Buy</v>
      </c>
      <c r="X9194" t="str">
        <f t="shared" si="2154"/>
        <v>Not Known</v>
      </c>
      <c r="Z9194" t="str">
        <f t="shared" si="2155"/>
        <v>None</v>
      </c>
      <c r="AB9194" t="str">
        <f t="shared" si="2156"/>
        <v>500K</v>
      </c>
    </row>
    <row r="9195" spans="1:28" x14ac:dyDescent="0.3">
      <c r="A9195">
        <v>9193</v>
      </c>
      <c r="B9195" t="s">
        <v>14292</v>
      </c>
      <c r="C9195" t="str">
        <f t="shared" si="2143"/>
        <v>Long</v>
      </c>
      <c r="D9195">
        <v>4.3</v>
      </c>
      <c r="F9195" s="1">
        <f t="shared" si="2157"/>
        <v>4.3</v>
      </c>
      <c r="G9195" s="1">
        <f t="shared" si="2144"/>
        <v>4.3</v>
      </c>
      <c r="H9195">
        <f t="shared" si="2145"/>
        <v>4.3</v>
      </c>
      <c r="I9195" t="s">
        <v>14281</v>
      </c>
      <c r="J9195" t="s">
        <v>22</v>
      </c>
      <c r="K9195" t="s">
        <v>9813</v>
      </c>
      <c r="L9195" t="str">
        <f t="shared" si="2146"/>
        <v>Established</v>
      </c>
      <c r="N9195" s="2">
        <f t="shared" si="2147"/>
        <v>29</v>
      </c>
      <c r="O9195" t="s">
        <v>62</v>
      </c>
      <c r="P9195" t="s">
        <v>1308</v>
      </c>
      <c r="Q9195" t="s">
        <v>362</v>
      </c>
      <c r="R9195" t="str">
        <f t="shared" si="2148"/>
        <v>Great</v>
      </c>
      <c r="S9195" t="str">
        <f t="shared" si="2149"/>
        <v>Great</v>
      </c>
      <c r="T9195" t="b">
        <f t="shared" si="2150"/>
        <v>1</v>
      </c>
      <c r="U9195" t="b">
        <f t="shared" si="2151"/>
        <v>1</v>
      </c>
      <c r="V9195" t="str">
        <f t="shared" si="2152"/>
        <v>Top Company</v>
      </c>
      <c r="W9195" t="str">
        <f t="shared" si="2153"/>
        <v>Don't Buy</v>
      </c>
      <c r="X9195" t="str">
        <f t="shared" si="2154"/>
        <v>Not Known</v>
      </c>
      <c r="Z9195" t="str">
        <f t="shared" si="2155"/>
        <v>None</v>
      </c>
      <c r="AB9195" t="str">
        <f t="shared" si="2156"/>
        <v>0</v>
      </c>
    </row>
    <row r="9196" spans="1:28" x14ac:dyDescent="0.3">
      <c r="A9196">
        <v>9194</v>
      </c>
      <c r="B9196" t="s">
        <v>14288</v>
      </c>
      <c r="C9196" t="str">
        <f t="shared" si="2143"/>
        <v>Short</v>
      </c>
      <c r="D9196">
        <v>4.5</v>
      </c>
      <c r="F9196" s="1">
        <f t="shared" si="2157"/>
        <v>4.5</v>
      </c>
      <c r="G9196" s="1">
        <f t="shared" si="2144"/>
        <v>4.5</v>
      </c>
      <c r="H9196">
        <f t="shared" si="2145"/>
        <v>4.5</v>
      </c>
      <c r="I9196" t="s">
        <v>14281</v>
      </c>
      <c r="J9196" t="s">
        <v>22</v>
      </c>
      <c r="K9196" t="s">
        <v>14289</v>
      </c>
      <c r="L9196" t="str">
        <f t="shared" si="2146"/>
        <v>Established</v>
      </c>
      <c r="N9196" s="2">
        <f t="shared" si="2147"/>
        <v>23</v>
      </c>
      <c r="O9196" t="s">
        <v>230</v>
      </c>
      <c r="P9196" t="s">
        <v>691</v>
      </c>
      <c r="Q9196" t="s">
        <v>44</v>
      </c>
      <c r="R9196" t="str">
        <f t="shared" si="2148"/>
        <v>Great</v>
      </c>
      <c r="S9196" t="str">
        <f t="shared" si="2149"/>
        <v>Great</v>
      </c>
      <c r="T9196" t="b">
        <f t="shared" si="2150"/>
        <v>1</v>
      </c>
      <c r="U9196" t="b">
        <f t="shared" si="2151"/>
        <v>1</v>
      </c>
      <c r="V9196" t="str">
        <f t="shared" si="2152"/>
        <v>Top Company</v>
      </c>
      <c r="W9196" t="str">
        <f t="shared" si="2153"/>
        <v>Don't Buy</v>
      </c>
      <c r="X9196" t="str">
        <f t="shared" si="2154"/>
        <v>Not Known</v>
      </c>
      <c r="Z9196" t="str">
        <f t="shared" si="2155"/>
        <v>None</v>
      </c>
      <c r="AB9196" t="str">
        <f t="shared" si="2156"/>
        <v>0</v>
      </c>
    </row>
    <row r="9197" spans="1:28" x14ac:dyDescent="0.3">
      <c r="A9197">
        <v>9195</v>
      </c>
      <c r="B9197" t="s">
        <v>14290</v>
      </c>
      <c r="C9197" t="str">
        <f t="shared" si="2143"/>
        <v>Long</v>
      </c>
      <c r="D9197">
        <v>4.4000000000000004</v>
      </c>
      <c r="F9197" s="1">
        <f t="shared" si="2157"/>
        <v>4.4000000000000004</v>
      </c>
      <c r="G9197" s="1">
        <f t="shared" si="2144"/>
        <v>4.4000000000000004</v>
      </c>
      <c r="H9197">
        <f t="shared" si="2145"/>
        <v>4.4000000000000004</v>
      </c>
      <c r="I9197" t="s">
        <v>14281</v>
      </c>
      <c r="J9197" t="s">
        <v>22</v>
      </c>
      <c r="K9197" t="s">
        <v>14291</v>
      </c>
      <c r="L9197" t="str">
        <f t="shared" si="2146"/>
        <v>Established</v>
      </c>
      <c r="N9197" s="2">
        <f t="shared" si="2147"/>
        <v>17</v>
      </c>
      <c r="O9197" t="s">
        <v>711</v>
      </c>
      <c r="P9197" t="s">
        <v>1308</v>
      </c>
      <c r="Q9197" t="s">
        <v>2258</v>
      </c>
      <c r="R9197" t="str">
        <f t="shared" si="2148"/>
        <v>Great</v>
      </c>
      <c r="S9197" t="str">
        <f t="shared" si="2149"/>
        <v>Great</v>
      </c>
      <c r="T9197" t="b">
        <f t="shared" si="2150"/>
        <v>1</v>
      </c>
      <c r="U9197" t="b">
        <f t="shared" si="2151"/>
        <v>1</v>
      </c>
      <c r="V9197" t="str">
        <f t="shared" si="2152"/>
        <v>Average Company</v>
      </c>
      <c r="W9197" t="str">
        <f t="shared" si="2153"/>
        <v>Don't Buy</v>
      </c>
      <c r="X9197" t="str">
        <f t="shared" si="2154"/>
        <v>Not Known</v>
      </c>
      <c r="Z9197" t="str">
        <f t="shared" si="2155"/>
        <v>None</v>
      </c>
      <c r="AB9197" t="str">
        <f t="shared" si="2156"/>
        <v>0</v>
      </c>
    </row>
    <row r="9198" spans="1:28" x14ac:dyDescent="0.3">
      <c r="A9198">
        <v>9196</v>
      </c>
      <c r="B9198" t="s">
        <v>14357</v>
      </c>
      <c r="C9198" t="str">
        <f t="shared" si="2143"/>
        <v>Long</v>
      </c>
      <c r="D9198">
        <v>4.3</v>
      </c>
      <c r="F9198" s="1">
        <f t="shared" si="2157"/>
        <v>4.3</v>
      </c>
      <c r="G9198" s="1">
        <f t="shared" si="2144"/>
        <v>4.3</v>
      </c>
      <c r="H9198">
        <f t="shared" si="2145"/>
        <v>4.3</v>
      </c>
      <c r="I9198" t="s">
        <v>14281</v>
      </c>
      <c r="J9198" t="s">
        <v>22</v>
      </c>
      <c r="K9198" t="s">
        <v>2489</v>
      </c>
      <c r="L9198" t="str">
        <f t="shared" si="2146"/>
        <v>Established</v>
      </c>
      <c r="N9198" s="2">
        <f t="shared" si="2147"/>
        <v>31</v>
      </c>
      <c r="O9198" t="s">
        <v>58</v>
      </c>
      <c r="P9198" t="s">
        <v>1308</v>
      </c>
      <c r="Q9198" t="s">
        <v>186</v>
      </c>
      <c r="R9198" t="str">
        <f t="shared" si="2148"/>
        <v>Great</v>
      </c>
      <c r="S9198" t="str">
        <f t="shared" si="2149"/>
        <v>Great</v>
      </c>
      <c r="T9198" t="b">
        <f t="shared" si="2150"/>
        <v>1</v>
      </c>
      <c r="U9198" t="b">
        <f t="shared" si="2151"/>
        <v>1</v>
      </c>
      <c r="V9198" t="str">
        <f t="shared" si="2152"/>
        <v>Top Company</v>
      </c>
      <c r="W9198" t="str">
        <f t="shared" si="2153"/>
        <v>Don't Buy</v>
      </c>
      <c r="X9198" t="str">
        <f t="shared" si="2154"/>
        <v>Not Known</v>
      </c>
      <c r="Z9198" t="str">
        <f t="shared" si="2155"/>
        <v>None</v>
      </c>
      <c r="AB9198" t="str">
        <f t="shared" si="2156"/>
        <v>0</v>
      </c>
    </row>
    <row r="9199" spans="1:28" x14ac:dyDescent="0.3">
      <c r="A9199">
        <v>9197</v>
      </c>
      <c r="B9199" t="s">
        <v>14358</v>
      </c>
      <c r="C9199" t="str">
        <f t="shared" si="2143"/>
        <v>Long</v>
      </c>
      <c r="D9199">
        <v>4.2</v>
      </c>
      <c r="F9199" s="1">
        <f t="shared" si="2157"/>
        <v>4.2</v>
      </c>
      <c r="G9199" s="1">
        <f t="shared" si="2144"/>
        <v>4.2</v>
      </c>
      <c r="H9199">
        <f t="shared" si="2145"/>
        <v>4.2</v>
      </c>
      <c r="I9199" t="s">
        <v>14281</v>
      </c>
      <c r="J9199" t="s">
        <v>22</v>
      </c>
      <c r="K9199" t="s">
        <v>6501</v>
      </c>
      <c r="L9199" t="str">
        <f t="shared" si="2146"/>
        <v>Established</v>
      </c>
      <c r="N9199" s="2">
        <f t="shared" si="2147"/>
        <v>10</v>
      </c>
      <c r="O9199" t="s">
        <v>234</v>
      </c>
      <c r="P9199" t="s">
        <v>1308</v>
      </c>
      <c r="Q9199" t="s">
        <v>19</v>
      </c>
      <c r="R9199" t="str">
        <f t="shared" si="2148"/>
        <v>Great</v>
      </c>
      <c r="S9199" t="str">
        <f t="shared" si="2149"/>
        <v>Great</v>
      </c>
      <c r="T9199" t="b">
        <f t="shared" si="2150"/>
        <v>0</v>
      </c>
      <c r="U9199" t="b">
        <f t="shared" si="2151"/>
        <v>1</v>
      </c>
      <c r="V9199" t="str">
        <f t="shared" si="2152"/>
        <v>Average Company</v>
      </c>
      <c r="W9199" t="str">
        <f t="shared" si="2153"/>
        <v>Don't Buy</v>
      </c>
      <c r="X9199" t="str">
        <f t="shared" si="2154"/>
        <v>Not Known</v>
      </c>
      <c r="Z9199" t="str">
        <f t="shared" si="2155"/>
        <v>None</v>
      </c>
      <c r="AB9199" t="str">
        <f t="shared" si="2156"/>
        <v>1Million</v>
      </c>
    </row>
    <row r="9200" spans="1:28" x14ac:dyDescent="0.3">
      <c r="A9200">
        <v>9198</v>
      </c>
      <c r="B9200" t="s">
        <v>14293</v>
      </c>
      <c r="C9200" t="str">
        <f t="shared" si="2143"/>
        <v>Short</v>
      </c>
      <c r="D9200">
        <v>3.5</v>
      </c>
      <c r="F9200" s="1">
        <f t="shared" si="2157"/>
        <v>3.5</v>
      </c>
      <c r="G9200" s="1">
        <f t="shared" si="2144"/>
        <v>3.5</v>
      </c>
      <c r="H9200">
        <f t="shared" si="2145"/>
        <v>3.5</v>
      </c>
      <c r="I9200" t="s">
        <v>14281</v>
      </c>
      <c r="J9200" t="s">
        <v>10</v>
      </c>
      <c r="K9200" t="s">
        <v>1960</v>
      </c>
      <c r="L9200" t="str">
        <f t="shared" si="2146"/>
        <v>Established</v>
      </c>
      <c r="N9200" s="2">
        <f t="shared" si="2147"/>
        <v>39</v>
      </c>
      <c r="O9200" t="s">
        <v>74</v>
      </c>
      <c r="P9200" t="s">
        <v>147</v>
      </c>
      <c r="Q9200" t="s">
        <v>28</v>
      </c>
      <c r="R9200" t="str">
        <f t="shared" si="2148"/>
        <v>Average</v>
      </c>
      <c r="S9200" t="str">
        <f t="shared" si="2149"/>
        <v xml:space="preserve"> </v>
      </c>
      <c r="T9200" t="b">
        <f t="shared" si="2150"/>
        <v>0</v>
      </c>
      <c r="U9200" t="b">
        <f t="shared" si="2151"/>
        <v>0</v>
      </c>
      <c r="V9200" t="str">
        <f t="shared" si="2152"/>
        <v>Average Company</v>
      </c>
      <c r="W9200" t="str">
        <f t="shared" si="2153"/>
        <v>Don't Buy</v>
      </c>
      <c r="X9200" t="str">
        <f t="shared" si="2154"/>
        <v>Not Known</v>
      </c>
      <c r="Z9200" t="str">
        <f t="shared" si="2155"/>
        <v>None</v>
      </c>
      <c r="AB9200" t="str">
        <f t="shared" si="2156"/>
        <v>500K</v>
      </c>
    </row>
    <row r="9201" spans="1:28" x14ac:dyDescent="0.3">
      <c r="A9201">
        <v>9199</v>
      </c>
      <c r="B9201" t="s">
        <v>14359</v>
      </c>
      <c r="C9201" t="str">
        <f t="shared" si="2143"/>
        <v>Long</v>
      </c>
      <c r="D9201">
        <v>4</v>
      </c>
      <c r="F9201" s="1">
        <f t="shared" si="2157"/>
        <v>4</v>
      </c>
      <c r="G9201" s="1">
        <f t="shared" si="2144"/>
        <v>4</v>
      </c>
      <c r="H9201">
        <f t="shared" si="2145"/>
        <v>4</v>
      </c>
      <c r="I9201" t="s">
        <v>14281</v>
      </c>
      <c r="J9201" t="s">
        <v>22</v>
      </c>
      <c r="K9201" t="s">
        <v>3019</v>
      </c>
      <c r="L9201" t="str">
        <f t="shared" si="2146"/>
        <v>Established</v>
      </c>
      <c r="N9201" s="2">
        <f t="shared" si="2147"/>
        <v>15</v>
      </c>
      <c r="O9201" t="s">
        <v>84</v>
      </c>
      <c r="P9201" t="s">
        <v>1308</v>
      </c>
      <c r="Q9201" t="s">
        <v>44</v>
      </c>
      <c r="R9201" t="str">
        <f t="shared" si="2148"/>
        <v>Average</v>
      </c>
      <c r="S9201" t="str">
        <f t="shared" si="2149"/>
        <v xml:space="preserve"> </v>
      </c>
      <c r="T9201" t="b">
        <f t="shared" si="2150"/>
        <v>0</v>
      </c>
      <c r="U9201" t="b">
        <f t="shared" si="2151"/>
        <v>1</v>
      </c>
      <c r="V9201" t="str">
        <f t="shared" si="2152"/>
        <v>Average Company</v>
      </c>
      <c r="W9201" t="str">
        <f t="shared" si="2153"/>
        <v>Don't Buy</v>
      </c>
      <c r="X9201" t="str">
        <f t="shared" si="2154"/>
        <v>Not Known</v>
      </c>
      <c r="Z9201" t="str">
        <f t="shared" si="2155"/>
        <v>None</v>
      </c>
      <c r="AB9201" t="str">
        <f t="shared" si="2156"/>
        <v>0</v>
      </c>
    </row>
    <row r="9202" spans="1:28" x14ac:dyDescent="0.3">
      <c r="A9202">
        <v>9200</v>
      </c>
      <c r="B9202" t="s">
        <v>14360</v>
      </c>
      <c r="C9202" t="str">
        <f t="shared" si="2143"/>
        <v>Long</v>
      </c>
      <c r="D9202">
        <v>4.2</v>
      </c>
      <c r="F9202" s="1">
        <f t="shared" si="2157"/>
        <v>4.2</v>
      </c>
      <c r="G9202" s="1">
        <f t="shared" si="2144"/>
        <v>4.2</v>
      </c>
      <c r="H9202">
        <f t="shared" si="2145"/>
        <v>4.2</v>
      </c>
      <c r="I9202" t="s">
        <v>14281</v>
      </c>
      <c r="J9202" t="s">
        <v>22</v>
      </c>
      <c r="K9202" t="s">
        <v>1580</v>
      </c>
      <c r="L9202" t="str">
        <f t="shared" si="2146"/>
        <v>Established</v>
      </c>
      <c r="N9202" s="2">
        <f t="shared" si="2147"/>
        <v>16</v>
      </c>
      <c r="O9202" t="s">
        <v>14361</v>
      </c>
      <c r="P9202" t="s">
        <v>274</v>
      </c>
      <c r="Q9202" t="s">
        <v>10339</v>
      </c>
      <c r="R9202" t="str">
        <f t="shared" si="2148"/>
        <v>Great</v>
      </c>
      <c r="S9202" t="str">
        <f t="shared" si="2149"/>
        <v>Great</v>
      </c>
      <c r="T9202" t="b">
        <f t="shared" si="2150"/>
        <v>1</v>
      </c>
      <c r="U9202" t="b">
        <f t="shared" si="2151"/>
        <v>1</v>
      </c>
      <c r="V9202" t="str">
        <f t="shared" si="2152"/>
        <v>Average Company</v>
      </c>
      <c r="W9202" t="str">
        <f t="shared" si="2153"/>
        <v>Don't Buy</v>
      </c>
      <c r="X9202" t="str">
        <f t="shared" si="2154"/>
        <v>Not Known</v>
      </c>
      <c r="Z9202" t="str">
        <f t="shared" si="2155"/>
        <v>None</v>
      </c>
      <c r="AB9202" t="str">
        <f t="shared" si="2156"/>
        <v>0</v>
      </c>
    </row>
    <row r="9203" spans="1:28" x14ac:dyDescent="0.3">
      <c r="A9203">
        <v>9201</v>
      </c>
      <c r="B9203" t="s">
        <v>14362</v>
      </c>
      <c r="C9203" t="str">
        <f t="shared" si="2143"/>
        <v>Long</v>
      </c>
      <c r="D9203">
        <v>3.8</v>
      </c>
      <c r="F9203" s="1">
        <f t="shared" si="2157"/>
        <v>3.8</v>
      </c>
      <c r="G9203" s="1">
        <f t="shared" si="2144"/>
        <v>3.8</v>
      </c>
      <c r="H9203">
        <f t="shared" si="2145"/>
        <v>3.8</v>
      </c>
      <c r="I9203" t="s">
        <v>14281</v>
      </c>
      <c r="J9203" t="s">
        <v>22</v>
      </c>
      <c r="K9203" t="s">
        <v>14363</v>
      </c>
      <c r="L9203" t="str">
        <f t="shared" si="2146"/>
        <v>Established</v>
      </c>
      <c r="N9203" s="2">
        <f t="shared" si="2147"/>
        <v>34</v>
      </c>
      <c r="O9203" t="s">
        <v>213</v>
      </c>
      <c r="P9203" t="s">
        <v>1703</v>
      </c>
      <c r="Q9203" t="s">
        <v>773</v>
      </c>
      <c r="R9203" t="str">
        <f t="shared" si="2148"/>
        <v>Average</v>
      </c>
      <c r="S9203" t="str">
        <f t="shared" si="2149"/>
        <v xml:space="preserve"> </v>
      </c>
      <c r="T9203" t="b">
        <f t="shared" si="2150"/>
        <v>0</v>
      </c>
      <c r="U9203" t="b">
        <f t="shared" si="2151"/>
        <v>1</v>
      </c>
      <c r="V9203" t="str">
        <f t="shared" si="2152"/>
        <v>Average Company</v>
      </c>
      <c r="W9203" t="str">
        <f t="shared" si="2153"/>
        <v>Don't Buy</v>
      </c>
      <c r="X9203" t="str">
        <f t="shared" si="2154"/>
        <v>Not Known</v>
      </c>
      <c r="Z9203" t="str">
        <f t="shared" si="2155"/>
        <v>None</v>
      </c>
      <c r="AB9203" t="str">
        <f t="shared" si="2156"/>
        <v>0</v>
      </c>
    </row>
    <row r="9204" spans="1:28" x14ac:dyDescent="0.3">
      <c r="A9204">
        <v>9202</v>
      </c>
      <c r="B9204" t="s">
        <v>14364</v>
      </c>
      <c r="C9204" t="str">
        <f t="shared" si="2143"/>
        <v>Long</v>
      </c>
      <c r="D9204">
        <v>4.0999999999999996</v>
      </c>
      <c r="F9204" s="1">
        <f t="shared" si="2157"/>
        <v>4.0999999999999996</v>
      </c>
      <c r="G9204" s="1">
        <f t="shared" si="2144"/>
        <v>4.0999999999999996</v>
      </c>
      <c r="H9204">
        <f t="shared" si="2145"/>
        <v>4.0999999999999996</v>
      </c>
      <c r="I9204" t="s">
        <v>14281</v>
      </c>
      <c r="J9204" t="s">
        <v>22</v>
      </c>
      <c r="K9204" t="s">
        <v>3861</v>
      </c>
      <c r="L9204" t="str">
        <f t="shared" si="2146"/>
        <v>Established</v>
      </c>
      <c r="N9204" s="2">
        <f t="shared" si="2147"/>
        <v>72</v>
      </c>
      <c r="O9204" t="s">
        <v>933</v>
      </c>
      <c r="P9204" t="s">
        <v>1308</v>
      </c>
      <c r="Q9204" t="s">
        <v>8613</v>
      </c>
      <c r="R9204" t="str">
        <f t="shared" si="2148"/>
        <v>Great</v>
      </c>
      <c r="S9204" t="str">
        <f t="shared" si="2149"/>
        <v>Great</v>
      </c>
      <c r="T9204" t="b">
        <f t="shared" si="2150"/>
        <v>1</v>
      </c>
      <c r="U9204" t="b">
        <f t="shared" si="2151"/>
        <v>1</v>
      </c>
      <c r="V9204" t="str">
        <f t="shared" si="2152"/>
        <v>Top Company</v>
      </c>
      <c r="W9204" t="str">
        <f t="shared" si="2153"/>
        <v>Don't Buy</v>
      </c>
      <c r="X9204" t="str">
        <f t="shared" si="2154"/>
        <v>Not Known</v>
      </c>
      <c r="Z9204" t="str">
        <f t="shared" si="2155"/>
        <v>None</v>
      </c>
      <c r="AB9204" t="str">
        <f t="shared" si="2156"/>
        <v>0</v>
      </c>
    </row>
    <row r="9205" spans="1:28" x14ac:dyDescent="0.3">
      <c r="A9205">
        <v>9203</v>
      </c>
      <c r="B9205" t="s">
        <v>14365</v>
      </c>
      <c r="C9205" t="str">
        <f t="shared" si="2143"/>
        <v>Long</v>
      </c>
      <c r="D9205">
        <v>4.5</v>
      </c>
      <c r="F9205" s="1">
        <f t="shared" si="2157"/>
        <v>4.5</v>
      </c>
      <c r="G9205" s="1">
        <f t="shared" si="2144"/>
        <v>4.5</v>
      </c>
      <c r="H9205">
        <f t="shared" si="2145"/>
        <v>4.5</v>
      </c>
      <c r="I9205" t="s">
        <v>14281</v>
      </c>
      <c r="J9205" t="s">
        <v>22</v>
      </c>
      <c r="K9205" t="s">
        <v>8432</v>
      </c>
      <c r="L9205" t="str">
        <f t="shared" si="2146"/>
        <v>Established</v>
      </c>
      <c r="N9205" s="2">
        <f t="shared" si="2147"/>
        <v>15</v>
      </c>
      <c r="O9205" t="s">
        <v>84</v>
      </c>
      <c r="P9205" t="s">
        <v>1308</v>
      </c>
      <c r="Q9205" t="s">
        <v>19</v>
      </c>
      <c r="R9205" t="str">
        <f t="shared" si="2148"/>
        <v>Great</v>
      </c>
      <c r="S9205" t="str">
        <f t="shared" si="2149"/>
        <v>Great</v>
      </c>
      <c r="T9205" t="b">
        <f t="shared" si="2150"/>
        <v>1</v>
      </c>
      <c r="U9205" t="b">
        <f t="shared" si="2151"/>
        <v>1</v>
      </c>
      <c r="V9205" t="str">
        <f t="shared" si="2152"/>
        <v>Average Company</v>
      </c>
      <c r="W9205" t="str">
        <f t="shared" si="2153"/>
        <v>Don't Buy</v>
      </c>
      <c r="X9205" t="str">
        <f t="shared" si="2154"/>
        <v>Not Known</v>
      </c>
      <c r="Z9205" t="str">
        <f t="shared" si="2155"/>
        <v>None</v>
      </c>
      <c r="AB9205" t="str">
        <f t="shared" si="2156"/>
        <v>1Million</v>
      </c>
    </row>
    <row r="9206" spans="1:28" x14ac:dyDescent="0.3">
      <c r="A9206">
        <v>9204</v>
      </c>
      <c r="B9206" t="s">
        <v>14366</v>
      </c>
      <c r="C9206" t="str">
        <f t="shared" si="2143"/>
        <v>Long</v>
      </c>
      <c r="D9206">
        <v>3.9</v>
      </c>
      <c r="F9206" s="1">
        <f t="shared" si="2157"/>
        <v>3.9</v>
      </c>
      <c r="G9206" s="1">
        <f t="shared" si="2144"/>
        <v>3.9</v>
      </c>
      <c r="H9206">
        <f t="shared" si="2145"/>
        <v>3.9</v>
      </c>
      <c r="I9206" t="s">
        <v>14281</v>
      </c>
      <c r="J9206" t="s">
        <v>22</v>
      </c>
      <c r="K9206" t="s">
        <v>11530</v>
      </c>
      <c r="L9206" t="str">
        <f t="shared" si="2146"/>
        <v>Established</v>
      </c>
      <c r="N9206" s="2">
        <f t="shared" si="2147"/>
        <v>30</v>
      </c>
      <c r="O9206" t="s">
        <v>604</v>
      </c>
      <c r="P9206" t="s">
        <v>1703</v>
      </c>
      <c r="Q9206" t="s">
        <v>19</v>
      </c>
      <c r="R9206" t="str">
        <f t="shared" si="2148"/>
        <v>Average</v>
      </c>
      <c r="S9206" t="str">
        <f t="shared" si="2149"/>
        <v xml:space="preserve"> </v>
      </c>
      <c r="T9206" t="b">
        <f t="shared" si="2150"/>
        <v>0</v>
      </c>
      <c r="U9206" t="b">
        <f t="shared" si="2151"/>
        <v>1</v>
      </c>
      <c r="V9206" t="str">
        <f t="shared" si="2152"/>
        <v>Average Company</v>
      </c>
      <c r="W9206" t="str">
        <f t="shared" si="2153"/>
        <v>Don't Buy</v>
      </c>
      <c r="X9206" t="str">
        <f t="shared" si="2154"/>
        <v>Not Known</v>
      </c>
      <c r="Z9206" t="str">
        <f t="shared" si="2155"/>
        <v>None</v>
      </c>
      <c r="AB9206" t="str">
        <f t="shared" si="2156"/>
        <v>500K</v>
      </c>
    </row>
    <row r="9207" spans="1:28" x14ac:dyDescent="0.3">
      <c r="A9207">
        <v>9205</v>
      </c>
      <c r="B9207" t="s">
        <v>14367</v>
      </c>
      <c r="C9207" t="str">
        <f t="shared" si="2143"/>
        <v>Long</v>
      </c>
      <c r="D9207">
        <v>3.9</v>
      </c>
      <c r="F9207" s="1">
        <f t="shared" si="2157"/>
        <v>3.9</v>
      </c>
      <c r="G9207" s="1">
        <f t="shared" si="2144"/>
        <v>3.9</v>
      </c>
      <c r="H9207">
        <f t="shared" si="2145"/>
        <v>3.9</v>
      </c>
      <c r="I9207" t="s">
        <v>14281</v>
      </c>
      <c r="J9207" t="s">
        <v>3878</v>
      </c>
      <c r="K9207" t="s">
        <v>230</v>
      </c>
      <c r="L9207" t="str">
        <f t="shared" si="2146"/>
        <v>Established</v>
      </c>
      <c r="N9207" s="2">
        <f t="shared" si="2147"/>
        <v>51</v>
      </c>
      <c r="O9207" t="s">
        <v>1308</v>
      </c>
      <c r="Q9207" t="s">
        <v>605</v>
      </c>
      <c r="R9207" t="str">
        <f t="shared" si="2148"/>
        <v>Average</v>
      </c>
      <c r="S9207" t="str">
        <f t="shared" si="2149"/>
        <v xml:space="preserve"> </v>
      </c>
      <c r="T9207" t="b">
        <f t="shared" si="2150"/>
        <v>0</v>
      </c>
      <c r="U9207" t="b">
        <f t="shared" si="2151"/>
        <v>1</v>
      </c>
      <c r="V9207" t="str">
        <f t="shared" si="2152"/>
        <v>Average Company</v>
      </c>
      <c r="W9207" t="str">
        <f t="shared" si="2153"/>
        <v>Don't Buy</v>
      </c>
      <c r="X9207" t="str">
        <f t="shared" si="2154"/>
        <v>Not Known</v>
      </c>
      <c r="Z9207" t="str">
        <f t="shared" si="2155"/>
        <v>None</v>
      </c>
      <c r="AB9207" t="str">
        <f t="shared" si="2156"/>
        <v>0</v>
      </c>
    </row>
    <row r="9208" spans="1:28" x14ac:dyDescent="0.3">
      <c r="A9208">
        <v>9206</v>
      </c>
      <c r="B9208" t="s">
        <v>14368</v>
      </c>
      <c r="C9208" t="str">
        <f t="shared" si="2143"/>
        <v>Long</v>
      </c>
      <c r="D9208">
        <v>4.2</v>
      </c>
      <c r="F9208" s="1">
        <f t="shared" si="2157"/>
        <v>4.2</v>
      </c>
      <c r="G9208" s="1">
        <f t="shared" si="2144"/>
        <v>4.2</v>
      </c>
      <c r="H9208">
        <f t="shared" si="2145"/>
        <v>4.2</v>
      </c>
      <c r="I9208" t="s">
        <v>14281</v>
      </c>
      <c r="J9208" t="s">
        <v>9788</v>
      </c>
      <c r="K9208" t="s">
        <v>522</v>
      </c>
      <c r="L9208" t="str">
        <f t="shared" si="2146"/>
        <v>Established</v>
      </c>
      <c r="N9208" s="2">
        <f t="shared" si="2147"/>
        <v>20</v>
      </c>
      <c r="O9208" t="s">
        <v>683</v>
      </c>
      <c r="Q9208" t="s">
        <v>28</v>
      </c>
      <c r="R9208" t="str">
        <f t="shared" si="2148"/>
        <v>Great</v>
      </c>
      <c r="S9208" t="str">
        <f t="shared" si="2149"/>
        <v>Great</v>
      </c>
      <c r="T9208" t="b">
        <f t="shared" si="2150"/>
        <v>1</v>
      </c>
      <c r="U9208" t="b">
        <f t="shared" si="2151"/>
        <v>1</v>
      </c>
      <c r="V9208" t="str">
        <f t="shared" si="2152"/>
        <v>Average Company</v>
      </c>
      <c r="W9208" t="str">
        <f t="shared" si="2153"/>
        <v>Don't Buy</v>
      </c>
      <c r="X9208" t="str">
        <f t="shared" si="2154"/>
        <v>Not Known</v>
      </c>
      <c r="Z9208" t="str">
        <f t="shared" si="2155"/>
        <v>None</v>
      </c>
      <c r="AB9208" t="str">
        <f t="shared" si="2156"/>
        <v>1Million</v>
      </c>
    </row>
    <row r="9209" spans="1:28" x14ac:dyDescent="0.3">
      <c r="A9209">
        <v>9207</v>
      </c>
      <c r="B9209" t="s">
        <v>14369</v>
      </c>
      <c r="C9209" t="str">
        <f t="shared" si="2143"/>
        <v>Long</v>
      </c>
      <c r="D9209">
        <v>3.7</v>
      </c>
      <c r="F9209" s="1">
        <f t="shared" si="2157"/>
        <v>3.7</v>
      </c>
      <c r="G9209" s="1">
        <f t="shared" si="2144"/>
        <v>3.7</v>
      </c>
      <c r="H9209">
        <f t="shared" si="2145"/>
        <v>3.7</v>
      </c>
      <c r="I9209" t="s">
        <v>14281</v>
      </c>
      <c r="J9209" t="s">
        <v>7238</v>
      </c>
      <c r="K9209" t="s">
        <v>357</v>
      </c>
      <c r="L9209" t="str">
        <f t="shared" si="2146"/>
        <v>Established</v>
      </c>
      <c r="N9209" s="2">
        <f t="shared" si="2147"/>
        <v>51</v>
      </c>
      <c r="O9209" t="s">
        <v>1308</v>
      </c>
      <c r="Q9209" t="s">
        <v>28</v>
      </c>
      <c r="R9209" t="str">
        <f t="shared" si="2148"/>
        <v>Average</v>
      </c>
      <c r="S9209" t="str">
        <f t="shared" si="2149"/>
        <v xml:space="preserve"> </v>
      </c>
      <c r="T9209" t="b">
        <f t="shared" si="2150"/>
        <v>0</v>
      </c>
      <c r="U9209" t="b">
        <f t="shared" si="2151"/>
        <v>1</v>
      </c>
      <c r="V9209" t="str">
        <f t="shared" si="2152"/>
        <v>Average Company</v>
      </c>
      <c r="W9209" t="str">
        <f t="shared" si="2153"/>
        <v>Don't Buy</v>
      </c>
      <c r="X9209" t="str">
        <f t="shared" si="2154"/>
        <v>Not Known</v>
      </c>
      <c r="Z9209" t="str">
        <f t="shared" si="2155"/>
        <v>None</v>
      </c>
      <c r="AB9209" t="str">
        <f t="shared" si="2156"/>
        <v>500K</v>
      </c>
    </row>
    <row r="9210" spans="1:28" x14ac:dyDescent="0.3">
      <c r="A9210">
        <v>9208</v>
      </c>
      <c r="B9210" t="s">
        <v>14285</v>
      </c>
      <c r="C9210" t="str">
        <f t="shared" si="2143"/>
        <v>Long</v>
      </c>
      <c r="D9210">
        <v>4</v>
      </c>
      <c r="F9210" s="1">
        <f t="shared" si="2157"/>
        <v>4</v>
      </c>
      <c r="G9210" s="1">
        <f t="shared" si="2144"/>
        <v>4</v>
      </c>
      <c r="H9210">
        <f t="shared" si="2145"/>
        <v>4</v>
      </c>
      <c r="I9210" t="s">
        <v>14281</v>
      </c>
      <c r="J9210" t="s">
        <v>22</v>
      </c>
      <c r="K9210" t="s">
        <v>14286</v>
      </c>
      <c r="L9210" t="str">
        <f t="shared" si="2146"/>
        <v>Established</v>
      </c>
      <c r="N9210" s="2">
        <f t="shared" si="2147"/>
        <v>15</v>
      </c>
      <c r="O9210" t="s">
        <v>3843</v>
      </c>
      <c r="P9210" t="s">
        <v>1703</v>
      </c>
      <c r="Q9210" t="s">
        <v>533</v>
      </c>
      <c r="R9210" t="str">
        <f t="shared" si="2148"/>
        <v>Average</v>
      </c>
      <c r="S9210" t="str">
        <f t="shared" si="2149"/>
        <v xml:space="preserve"> </v>
      </c>
      <c r="T9210" t="b">
        <f t="shared" si="2150"/>
        <v>0</v>
      </c>
      <c r="U9210" t="b">
        <f t="shared" si="2151"/>
        <v>1</v>
      </c>
      <c r="V9210" t="str">
        <f t="shared" si="2152"/>
        <v>Average Company</v>
      </c>
      <c r="W9210" t="str">
        <f t="shared" si="2153"/>
        <v>Don't Buy</v>
      </c>
      <c r="X9210" t="str">
        <f t="shared" si="2154"/>
        <v>Not Known</v>
      </c>
      <c r="Z9210" t="str">
        <f t="shared" si="2155"/>
        <v>None</v>
      </c>
      <c r="AB9210" t="str">
        <f t="shared" si="2156"/>
        <v>0</v>
      </c>
    </row>
    <row r="9211" spans="1:28" x14ac:dyDescent="0.3">
      <c r="A9211">
        <v>9209</v>
      </c>
      <c r="B9211" t="s">
        <v>14300</v>
      </c>
      <c r="C9211" t="str">
        <f t="shared" si="2143"/>
        <v>Short</v>
      </c>
      <c r="D9211">
        <v>3.8</v>
      </c>
      <c r="F9211" s="1">
        <f t="shared" si="2157"/>
        <v>3.8</v>
      </c>
      <c r="G9211" s="1">
        <f t="shared" si="2144"/>
        <v>3.8</v>
      </c>
      <c r="H9211">
        <f t="shared" si="2145"/>
        <v>3.8</v>
      </c>
      <c r="I9211" t="s">
        <v>14281</v>
      </c>
      <c r="J9211" t="s">
        <v>3761</v>
      </c>
      <c r="K9211" t="s">
        <v>14301</v>
      </c>
      <c r="L9211" t="str">
        <f t="shared" si="2146"/>
        <v>Established</v>
      </c>
      <c r="N9211" s="2">
        <f t="shared" si="2147"/>
        <v>22</v>
      </c>
      <c r="O9211" t="s">
        <v>142</v>
      </c>
      <c r="P9211" t="s">
        <v>9128</v>
      </c>
      <c r="Q9211" t="s">
        <v>773</v>
      </c>
      <c r="R9211" t="str">
        <f t="shared" si="2148"/>
        <v>Average</v>
      </c>
      <c r="S9211" t="str">
        <f t="shared" si="2149"/>
        <v xml:space="preserve"> </v>
      </c>
      <c r="T9211" t="b">
        <f t="shared" si="2150"/>
        <v>0</v>
      </c>
      <c r="U9211" t="b">
        <f t="shared" si="2151"/>
        <v>1</v>
      </c>
      <c r="V9211" t="str">
        <f t="shared" si="2152"/>
        <v>Average Company</v>
      </c>
      <c r="W9211" t="str">
        <f t="shared" si="2153"/>
        <v>Don't Buy</v>
      </c>
      <c r="X9211" t="str">
        <f t="shared" si="2154"/>
        <v>Not Known</v>
      </c>
      <c r="Z9211" t="str">
        <f t="shared" si="2155"/>
        <v>None</v>
      </c>
      <c r="AB9211" t="str">
        <f t="shared" si="2156"/>
        <v>0</v>
      </c>
    </row>
    <row r="9212" spans="1:28" x14ac:dyDescent="0.3">
      <c r="A9212">
        <v>9210</v>
      </c>
      <c r="B9212" t="s">
        <v>14302</v>
      </c>
      <c r="C9212" t="str">
        <f t="shared" si="2143"/>
        <v>Long</v>
      </c>
      <c r="D9212">
        <v>3.9</v>
      </c>
      <c r="F9212" s="1" t="e">
        <f t="shared" si="2157"/>
        <v>#VALUE!</v>
      </c>
      <c r="G9212" s="1" t="e">
        <f t="shared" si="2144"/>
        <v>#VALUE!</v>
      </c>
      <c r="H9212" t="e">
        <f t="shared" si="2145"/>
        <v>#VALUE!</v>
      </c>
      <c r="I9212" t="s">
        <v>14281</v>
      </c>
      <c r="J9212" t="s">
        <v>3576</v>
      </c>
      <c r="K9212" t="s">
        <v>538</v>
      </c>
      <c r="L9212" t="e">
        <f t="shared" si="2146"/>
        <v>#VALUE!</v>
      </c>
      <c r="N9212" s="2" t="e">
        <f t="shared" si="2147"/>
        <v>#VALUE!</v>
      </c>
      <c r="Q9212" t="s">
        <v>28</v>
      </c>
      <c r="R9212" t="str">
        <f t="shared" si="2148"/>
        <v>Average</v>
      </c>
      <c r="S9212" t="str">
        <f t="shared" si="2149"/>
        <v xml:space="preserve"> </v>
      </c>
      <c r="T9212" t="e">
        <f t="shared" si="2150"/>
        <v>#VALUE!</v>
      </c>
      <c r="U9212" t="e">
        <f t="shared" si="2151"/>
        <v>#VALUE!</v>
      </c>
      <c r="V9212" t="e">
        <f t="shared" si="2152"/>
        <v>#VALUE!</v>
      </c>
      <c r="W9212" t="str">
        <f t="shared" si="2153"/>
        <v>Don't Buy</v>
      </c>
      <c r="X9212" t="str">
        <f t="shared" si="2154"/>
        <v>Not Known</v>
      </c>
      <c r="Z9212" t="e">
        <f t="shared" si="2155"/>
        <v>#VALUE!</v>
      </c>
      <c r="AB9212" t="str">
        <f t="shared" si="2156"/>
        <v>500K</v>
      </c>
    </row>
    <row r="9213" spans="1:28" x14ac:dyDescent="0.3">
      <c r="A9213">
        <v>9211</v>
      </c>
      <c r="B9213" t="s">
        <v>14370</v>
      </c>
      <c r="C9213" t="str">
        <f t="shared" si="2143"/>
        <v>Long</v>
      </c>
      <c r="D9213">
        <v>3.3</v>
      </c>
      <c r="F9213" s="1">
        <f t="shared" si="2157"/>
        <v>3.3</v>
      </c>
      <c r="G9213" s="1">
        <f t="shared" si="2144"/>
        <v>3.3</v>
      </c>
      <c r="H9213">
        <f t="shared" si="2145"/>
        <v>3.3</v>
      </c>
      <c r="I9213" t="s">
        <v>14281</v>
      </c>
      <c r="J9213" t="s">
        <v>22</v>
      </c>
      <c r="K9213" t="s">
        <v>11837</v>
      </c>
      <c r="L9213" t="str">
        <f t="shared" si="2146"/>
        <v>Established</v>
      </c>
      <c r="N9213" s="2">
        <f t="shared" si="2147"/>
        <v>46</v>
      </c>
      <c r="O9213" t="s">
        <v>596</v>
      </c>
      <c r="P9213" t="s">
        <v>691</v>
      </c>
      <c r="Q9213" t="s">
        <v>105</v>
      </c>
      <c r="R9213" t="str">
        <f t="shared" si="2148"/>
        <v>Average</v>
      </c>
      <c r="S9213" t="str">
        <f t="shared" si="2149"/>
        <v xml:space="preserve"> </v>
      </c>
      <c r="T9213" t="b">
        <f t="shared" si="2150"/>
        <v>0</v>
      </c>
      <c r="U9213" t="b">
        <f t="shared" si="2151"/>
        <v>0</v>
      </c>
      <c r="V9213" t="str">
        <f t="shared" si="2152"/>
        <v>Average Company</v>
      </c>
      <c r="W9213" t="str">
        <f t="shared" si="2153"/>
        <v>Don't Buy</v>
      </c>
      <c r="X9213" t="str">
        <f t="shared" si="2154"/>
        <v>Not Known</v>
      </c>
      <c r="Z9213" t="str">
        <f t="shared" si="2155"/>
        <v>None</v>
      </c>
      <c r="AB9213" t="str">
        <f t="shared" si="2156"/>
        <v>0</v>
      </c>
    </row>
    <row r="9214" spans="1:28" x14ac:dyDescent="0.3">
      <c r="A9214">
        <v>9212</v>
      </c>
      <c r="B9214" t="s">
        <v>14299</v>
      </c>
      <c r="C9214" t="str">
        <f t="shared" si="2143"/>
        <v>Short</v>
      </c>
      <c r="D9214">
        <v>4.2</v>
      </c>
      <c r="F9214" s="1">
        <f t="shared" si="2157"/>
        <v>4.2</v>
      </c>
      <c r="G9214" s="1">
        <f t="shared" si="2144"/>
        <v>4.2</v>
      </c>
      <c r="H9214">
        <f t="shared" si="2145"/>
        <v>4.2</v>
      </c>
      <c r="I9214" t="s">
        <v>14281</v>
      </c>
      <c r="J9214" t="s">
        <v>22</v>
      </c>
      <c r="K9214" t="s">
        <v>12011</v>
      </c>
      <c r="L9214" t="str">
        <f t="shared" si="2146"/>
        <v>Established</v>
      </c>
      <c r="N9214" s="2">
        <f t="shared" si="2147"/>
        <v>13</v>
      </c>
      <c r="O9214" t="s">
        <v>299</v>
      </c>
      <c r="P9214" t="s">
        <v>1308</v>
      </c>
      <c r="Q9214" t="s">
        <v>28</v>
      </c>
      <c r="R9214" t="str">
        <f t="shared" si="2148"/>
        <v>Great</v>
      </c>
      <c r="S9214" t="str">
        <f t="shared" si="2149"/>
        <v>Great</v>
      </c>
      <c r="T9214" t="b">
        <f t="shared" si="2150"/>
        <v>1</v>
      </c>
      <c r="U9214" t="b">
        <f t="shared" si="2151"/>
        <v>1</v>
      </c>
      <c r="V9214" t="str">
        <f t="shared" si="2152"/>
        <v>Average Company</v>
      </c>
      <c r="W9214" t="str">
        <f t="shared" si="2153"/>
        <v>Don't Buy</v>
      </c>
      <c r="X9214" t="str">
        <f t="shared" si="2154"/>
        <v>Not Known</v>
      </c>
      <c r="Z9214" t="str">
        <f t="shared" si="2155"/>
        <v>None</v>
      </c>
      <c r="AB9214" t="str">
        <f t="shared" si="2156"/>
        <v>1Million</v>
      </c>
    </row>
    <row r="9215" spans="1:28" x14ac:dyDescent="0.3">
      <c r="A9215">
        <v>9213</v>
      </c>
      <c r="B9215" t="s">
        <v>14371</v>
      </c>
      <c r="C9215" t="str">
        <f t="shared" si="2143"/>
        <v>Long</v>
      </c>
      <c r="D9215">
        <v>4.3</v>
      </c>
      <c r="F9215" s="1">
        <f t="shared" si="2157"/>
        <v>4.3</v>
      </c>
      <c r="G9215" s="1">
        <f t="shared" si="2144"/>
        <v>4.3</v>
      </c>
      <c r="H9215">
        <f t="shared" si="2145"/>
        <v>4.3</v>
      </c>
      <c r="I9215" t="s">
        <v>14281</v>
      </c>
      <c r="J9215" t="s">
        <v>10</v>
      </c>
      <c r="K9215" t="s">
        <v>6921</v>
      </c>
      <c r="L9215" t="str">
        <f t="shared" si="2146"/>
        <v>Established</v>
      </c>
      <c r="N9215" s="2">
        <f t="shared" si="2147"/>
        <v>27</v>
      </c>
      <c r="O9215" t="s">
        <v>109</v>
      </c>
      <c r="P9215" t="s">
        <v>1308</v>
      </c>
      <c r="Q9215" t="s">
        <v>80</v>
      </c>
      <c r="R9215" t="str">
        <f t="shared" si="2148"/>
        <v>Great</v>
      </c>
      <c r="S9215" t="str">
        <f t="shared" si="2149"/>
        <v>Great</v>
      </c>
      <c r="T9215" t="b">
        <f t="shared" si="2150"/>
        <v>1</v>
      </c>
      <c r="U9215" t="b">
        <f t="shared" si="2151"/>
        <v>1</v>
      </c>
      <c r="V9215" t="str">
        <f t="shared" si="2152"/>
        <v>Top Company</v>
      </c>
      <c r="W9215" t="str">
        <f t="shared" si="2153"/>
        <v>Don't Buy</v>
      </c>
      <c r="X9215" t="str">
        <f t="shared" si="2154"/>
        <v>Not Known</v>
      </c>
      <c r="Z9215" t="str">
        <f t="shared" si="2155"/>
        <v>None</v>
      </c>
      <c r="AB9215" t="str">
        <f t="shared" si="2156"/>
        <v>0</v>
      </c>
    </row>
    <row r="9216" spans="1:28" x14ac:dyDescent="0.3">
      <c r="A9216">
        <v>9214</v>
      </c>
      <c r="B9216" t="s">
        <v>14372</v>
      </c>
      <c r="C9216" t="str">
        <f t="shared" si="2143"/>
        <v>Long</v>
      </c>
      <c r="D9216">
        <v>4</v>
      </c>
      <c r="F9216" s="1">
        <f t="shared" si="2157"/>
        <v>4</v>
      </c>
      <c r="G9216" s="1">
        <f t="shared" si="2144"/>
        <v>4</v>
      </c>
      <c r="H9216">
        <f t="shared" si="2145"/>
        <v>4</v>
      </c>
      <c r="I9216" t="s">
        <v>14281</v>
      </c>
      <c r="J9216" t="s">
        <v>22</v>
      </c>
      <c r="K9216" t="s">
        <v>3313</v>
      </c>
      <c r="L9216" t="str">
        <f t="shared" si="2146"/>
        <v>Established</v>
      </c>
      <c r="N9216" s="2">
        <f t="shared" si="2147"/>
        <v>19</v>
      </c>
      <c r="O9216" t="s">
        <v>100</v>
      </c>
      <c r="P9216" t="s">
        <v>1308</v>
      </c>
      <c r="Q9216" t="s">
        <v>2258</v>
      </c>
      <c r="R9216" t="str">
        <f t="shared" si="2148"/>
        <v>Average</v>
      </c>
      <c r="S9216" t="str">
        <f t="shared" si="2149"/>
        <v xml:space="preserve"> </v>
      </c>
      <c r="T9216" t="b">
        <f t="shared" si="2150"/>
        <v>0</v>
      </c>
      <c r="U9216" t="b">
        <f t="shared" si="2151"/>
        <v>1</v>
      </c>
      <c r="V9216" t="str">
        <f t="shared" si="2152"/>
        <v>Average Company</v>
      </c>
      <c r="W9216" t="str">
        <f t="shared" si="2153"/>
        <v>Don't Buy</v>
      </c>
      <c r="X9216" t="str">
        <f t="shared" si="2154"/>
        <v>Not Known</v>
      </c>
      <c r="Z9216" t="str">
        <f t="shared" si="2155"/>
        <v>None</v>
      </c>
      <c r="AB9216" t="str">
        <f t="shared" si="2156"/>
        <v>0</v>
      </c>
    </row>
    <row r="9217" spans="1:28" x14ac:dyDescent="0.3">
      <c r="A9217">
        <v>9215</v>
      </c>
      <c r="B9217" t="s">
        <v>14373</v>
      </c>
      <c r="C9217" t="str">
        <f t="shared" si="2143"/>
        <v>Long</v>
      </c>
      <c r="D9217">
        <v>4.0999999999999996</v>
      </c>
      <c r="F9217" s="1">
        <f t="shared" si="2157"/>
        <v>4.0999999999999996</v>
      </c>
      <c r="G9217" s="1">
        <f t="shared" si="2144"/>
        <v>4.0999999999999996</v>
      </c>
      <c r="H9217">
        <f t="shared" si="2145"/>
        <v>4.0999999999999996</v>
      </c>
      <c r="I9217" t="s">
        <v>14281</v>
      </c>
      <c r="J9217" t="s">
        <v>14374</v>
      </c>
      <c r="K9217" t="s">
        <v>24</v>
      </c>
      <c r="L9217" t="str">
        <f t="shared" si="2146"/>
        <v>Established</v>
      </c>
      <c r="N9217" s="2">
        <f t="shared" si="2147"/>
        <v>20</v>
      </c>
      <c r="O9217" t="s">
        <v>683</v>
      </c>
      <c r="Q9217" t="s">
        <v>523</v>
      </c>
      <c r="R9217" t="str">
        <f t="shared" si="2148"/>
        <v>Great</v>
      </c>
      <c r="S9217" t="str">
        <f t="shared" si="2149"/>
        <v>Great</v>
      </c>
      <c r="T9217" t="b">
        <f t="shared" si="2150"/>
        <v>1</v>
      </c>
      <c r="U9217" t="b">
        <f t="shared" si="2151"/>
        <v>1</v>
      </c>
      <c r="V9217" t="str">
        <f t="shared" si="2152"/>
        <v>Average Company</v>
      </c>
      <c r="W9217" t="str">
        <f t="shared" si="2153"/>
        <v>Don't Buy</v>
      </c>
      <c r="X9217" t="str">
        <f t="shared" si="2154"/>
        <v>Not Known</v>
      </c>
      <c r="Z9217" t="str">
        <f t="shared" si="2155"/>
        <v>None</v>
      </c>
      <c r="AB9217" t="str">
        <f t="shared" si="2156"/>
        <v>0</v>
      </c>
    </row>
    <row r="9218" spans="1:28" x14ac:dyDescent="0.3">
      <c r="A9218">
        <v>9216</v>
      </c>
      <c r="B9218" t="s">
        <v>14375</v>
      </c>
      <c r="C9218" t="str">
        <f t="shared" si="2143"/>
        <v>Long</v>
      </c>
      <c r="D9218">
        <v>4.5</v>
      </c>
      <c r="F9218" s="1" t="e">
        <f t="shared" si="2157"/>
        <v>#VALUE!</v>
      </c>
      <c r="G9218" s="1" t="e">
        <f t="shared" si="2144"/>
        <v>#VALUE!</v>
      </c>
      <c r="H9218" t="e">
        <f t="shared" si="2145"/>
        <v>#VALUE!</v>
      </c>
      <c r="I9218" t="s">
        <v>14281</v>
      </c>
      <c r="J9218" t="s">
        <v>6917</v>
      </c>
      <c r="K9218" t="s">
        <v>100</v>
      </c>
      <c r="L9218" t="e">
        <f t="shared" si="2146"/>
        <v>#VALUE!</v>
      </c>
      <c r="N9218" s="2" t="e">
        <f t="shared" si="2147"/>
        <v>#VALUE!</v>
      </c>
      <c r="O9218" t="s">
        <v>147</v>
      </c>
      <c r="Q9218" t="s">
        <v>186</v>
      </c>
      <c r="R9218" t="str">
        <f t="shared" si="2148"/>
        <v>Great</v>
      </c>
      <c r="S9218" t="str">
        <f t="shared" si="2149"/>
        <v>Great</v>
      </c>
      <c r="T9218" t="e">
        <f t="shared" si="2150"/>
        <v>#VALUE!</v>
      </c>
      <c r="U9218" t="e">
        <f t="shared" si="2151"/>
        <v>#VALUE!</v>
      </c>
      <c r="V9218" t="e">
        <f t="shared" si="2152"/>
        <v>#VALUE!</v>
      </c>
      <c r="W9218" t="str">
        <f t="shared" si="2153"/>
        <v>Buy</v>
      </c>
      <c r="X9218" t="str">
        <f t="shared" si="2154"/>
        <v>Not Known</v>
      </c>
      <c r="Z9218" t="e">
        <f t="shared" si="2155"/>
        <v>#VALUE!</v>
      </c>
      <c r="AB9218" t="str">
        <f t="shared" si="2156"/>
        <v>0</v>
      </c>
    </row>
    <row r="9219" spans="1:28" x14ac:dyDescent="0.3">
      <c r="A9219">
        <v>9217</v>
      </c>
      <c r="B9219" t="s">
        <v>14376</v>
      </c>
      <c r="C9219" t="str">
        <f t="shared" ref="C9219:C9282" si="2158">IF(LEN(B9219)&gt;=10,"Long","Short")</f>
        <v>Long</v>
      </c>
      <c r="D9219">
        <v>3.6</v>
      </c>
      <c r="F9219" s="1">
        <f t="shared" si="2157"/>
        <v>3.6</v>
      </c>
      <c r="G9219" s="1">
        <f t="shared" ref="G9219:G9282" si="2159">IF(L9219="Startup",D9219+0.5,D9219)</f>
        <v>3.6</v>
      </c>
      <c r="H9219">
        <f t="shared" ref="H9219:H9282" si="2160">IF(L9219="Startup",D9219+0.1,D9219)</f>
        <v>3.6</v>
      </c>
      <c r="I9219" t="s">
        <v>14281</v>
      </c>
      <c r="J9219" t="s">
        <v>22</v>
      </c>
      <c r="K9219" t="s">
        <v>7943</v>
      </c>
      <c r="L9219" t="str">
        <f t="shared" ref="L9219:L9282" si="2161">IF(N9219&lt;10,"Startup","Established")</f>
        <v>Established</v>
      </c>
      <c r="N9219" s="2">
        <f t="shared" ref="N9219:N9282" si="2162">INT(LEFT(O9219,2))</f>
        <v>59</v>
      </c>
      <c r="O9219" t="s">
        <v>1765</v>
      </c>
      <c r="P9219" t="s">
        <v>683</v>
      </c>
      <c r="Q9219" t="s">
        <v>254</v>
      </c>
      <c r="R9219" t="str">
        <f t="shared" ref="R9219:R9282" si="2163">IF(D9219&gt;4,"Great","Average")</f>
        <v>Average</v>
      </c>
      <c r="S9219" t="str">
        <f t="shared" ref="S9219:S9282" si="2164">IF(D9219&gt;4,"Great"," ")</f>
        <v xml:space="preserve"> </v>
      </c>
      <c r="T9219" t="b">
        <f t="shared" ref="T9219:T9282" si="2165">AND(D9219:D19177&gt;4,N9219:N19177&gt;10)</f>
        <v>0</v>
      </c>
      <c r="U9219" t="b">
        <f t="shared" ref="U9219:U9282" si="2166">OR(D9219&gt;3.5,N9219&lt;10)</f>
        <v>1</v>
      </c>
      <c r="V9219" t="str">
        <f t="shared" ref="V9219:V9282" si="2167">IF(AND(D9219&gt;4,N9219&gt;20),"Top Company","Average Company")</f>
        <v>Average Company</v>
      </c>
      <c r="W9219" t="str">
        <f t="shared" ref="W9219:W9282" si="2168">IF(OR(LEFT(B9219,1)="T",LEFT(B9219,1)="G"),"Buy","Don't Buy")</f>
        <v>Buy</v>
      </c>
      <c r="X9219" t="str">
        <f t="shared" ref="X9219:X9282" si="2169">IF(IF(Q9219="Financial Services",ISNUMBER(SEARCH("Mumbai",K9219))),"Bombay Finance","Not Known")</f>
        <v>Not Known</v>
      </c>
      <c r="Z9219" t="str">
        <f t="shared" ref="Z9219:Z9282" si="2170">IF(AND(OR(ISNUMBER(SEARCH("Bangalore",K9219)),ISNUMBER(SEARCH("Bengaluru",K9219)),ISNUMBER(SEARCH("Chennai",K9219))),N9219&lt;10),"Silicon Valley Startups","None")</f>
        <v>None</v>
      </c>
      <c r="AB9219" t="str">
        <f t="shared" ref="AB9219:AB9282" si="2171">IF(AND(OR(Q9219="IT Services &amp; Consulting",Q9219="Financial Services"),D9219&gt;4),"1Million",IF(AND(OR(Q9219="IT Services &amp; Consulting",Q9219="Financial Services"),D9219&lt;=4),"500K",IF(AND(Q9219="Telecom / ISP",D9219&gt;4),"800K","0")))</f>
        <v>0</v>
      </c>
    </row>
    <row r="9220" spans="1:28" x14ac:dyDescent="0.3">
      <c r="A9220">
        <v>9218</v>
      </c>
      <c r="B9220" t="s">
        <v>14377</v>
      </c>
      <c r="C9220" t="str">
        <f t="shared" si="2158"/>
        <v>Long</v>
      </c>
      <c r="D9220">
        <v>4.0999999999999996</v>
      </c>
      <c r="F9220" s="1">
        <f t="shared" si="2157"/>
        <v>4.0999999999999996</v>
      </c>
      <c r="G9220" s="1">
        <f t="shared" si="2159"/>
        <v>4.0999999999999996</v>
      </c>
      <c r="H9220">
        <f t="shared" si="2160"/>
        <v>4.0999999999999996</v>
      </c>
      <c r="I9220" t="s">
        <v>14281</v>
      </c>
      <c r="J9220" t="s">
        <v>22</v>
      </c>
      <c r="K9220" t="s">
        <v>3278</v>
      </c>
      <c r="L9220" t="str">
        <f t="shared" si="2161"/>
        <v>Established</v>
      </c>
      <c r="N9220" s="2">
        <f t="shared" si="2162"/>
        <v>31</v>
      </c>
      <c r="O9220" t="s">
        <v>58</v>
      </c>
      <c r="P9220" t="s">
        <v>1308</v>
      </c>
      <c r="Q9220" t="s">
        <v>254</v>
      </c>
      <c r="R9220" t="str">
        <f t="shared" si="2163"/>
        <v>Great</v>
      </c>
      <c r="S9220" t="str">
        <f t="shared" si="2164"/>
        <v>Great</v>
      </c>
      <c r="T9220" t="b">
        <f t="shared" si="2165"/>
        <v>1</v>
      </c>
      <c r="U9220" t="b">
        <f t="shared" si="2166"/>
        <v>1</v>
      </c>
      <c r="V9220" t="str">
        <f t="shared" si="2167"/>
        <v>Top Company</v>
      </c>
      <c r="W9220" t="str">
        <f t="shared" si="2168"/>
        <v>Don't Buy</v>
      </c>
      <c r="X9220" t="str">
        <f t="shared" si="2169"/>
        <v>Not Known</v>
      </c>
      <c r="Z9220" t="str">
        <f t="shared" si="2170"/>
        <v>None</v>
      </c>
      <c r="AB9220" t="str">
        <f t="shared" si="2171"/>
        <v>0</v>
      </c>
    </row>
    <row r="9221" spans="1:28" x14ac:dyDescent="0.3">
      <c r="A9221">
        <v>9219</v>
      </c>
      <c r="B9221" t="s">
        <v>14378</v>
      </c>
      <c r="C9221" t="str">
        <f t="shared" si="2158"/>
        <v>Long</v>
      </c>
      <c r="D9221">
        <v>3.8</v>
      </c>
      <c r="F9221" s="1">
        <f t="shared" si="2157"/>
        <v>3.8</v>
      </c>
      <c r="G9221" s="1">
        <f t="shared" si="2159"/>
        <v>3.8</v>
      </c>
      <c r="H9221">
        <f t="shared" si="2160"/>
        <v>3.8</v>
      </c>
      <c r="I9221" t="s">
        <v>14281</v>
      </c>
      <c r="J9221" t="s">
        <v>11452</v>
      </c>
      <c r="K9221" t="s">
        <v>299</v>
      </c>
      <c r="L9221" t="str">
        <f t="shared" si="2161"/>
        <v>Established</v>
      </c>
      <c r="N9221" s="2">
        <f t="shared" si="2162"/>
        <v>51</v>
      </c>
      <c r="O9221" t="s">
        <v>1308</v>
      </c>
      <c r="Q9221" t="s">
        <v>612</v>
      </c>
      <c r="R9221" t="str">
        <f t="shared" si="2163"/>
        <v>Average</v>
      </c>
      <c r="S9221" t="str">
        <f t="shared" si="2164"/>
        <v xml:space="preserve"> </v>
      </c>
      <c r="T9221" t="b">
        <f t="shared" si="2165"/>
        <v>0</v>
      </c>
      <c r="U9221" t="b">
        <f t="shared" si="2166"/>
        <v>1</v>
      </c>
      <c r="V9221" t="str">
        <f t="shared" si="2167"/>
        <v>Average Company</v>
      </c>
      <c r="W9221" t="str">
        <f t="shared" si="2168"/>
        <v>Don't Buy</v>
      </c>
      <c r="X9221" t="str">
        <f t="shared" si="2169"/>
        <v>Not Known</v>
      </c>
      <c r="Z9221" t="str">
        <f t="shared" si="2170"/>
        <v>None</v>
      </c>
      <c r="AB9221" t="str">
        <f t="shared" si="2171"/>
        <v>0</v>
      </c>
    </row>
    <row r="9222" spans="1:28" x14ac:dyDescent="0.3">
      <c r="A9222">
        <v>9220</v>
      </c>
      <c r="B9222" t="s">
        <v>14379</v>
      </c>
      <c r="C9222" t="str">
        <f t="shared" si="2158"/>
        <v>Long</v>
      </c>
      <c r="D9222">
        <v>4.3</v>
      </c>
      <c r="F9222" s="1">
        <f t="shared" si="2157"/>
        <v>4.3</v>
      </c>
      <c r="G9222" s="1">
        <f t="shared" si="2159"/>
        <v>4.3</v>
      </c>
      <c r="H9222">
        <f t="shared" si="2160"/>
        <v>4.3</v>
      </c>
      <c r="I9222" t="s">
        <v>14281</v>
      </c>
      <c r="J9222" t="s">
        <v>22</v>
      </c>
      <c r="K9222" t="s">
        <v>14380</v>
      </c>
      <c r="L9222" t="str">
        <f t="shared" si="2161"/>
        <v>Established</v>
      </c>
      <c r="N9222" s="2">
        <f t="shared" si="2162"/>
        <v>30</v>
      </c>
      <c r="O9222" t="s">
        <v>604</v>
      </c>
      <c r="P9222" t="s">
        <v>1308</v>
      </c>
      <c r="Q9222" t="s">
        <v>1957</v>
      </c>
      <c r="R9222" t="str">
        <f t="shared" si="2163"/>
        <v>Great</v>
      </c>
      <c r="S9222" t="str">
        <f t="shared" si="2164"/>
        <v>Great</v>
      </c>
      <c r="T9222" t="b">
        <f t="shared" si="2165"/>
        <v>1</v>
      </c>
      <c r="U9222" t="b">
        <f t="shared" si="2166"/>
        <v>1</v>
      </c>
      <c r="V9222" t="str">
        <f t="shared" si="2167"/>
        <v>Top Company</v>
      </c>
      <c r="W9222" t="str">
        <f t="shared" si="2168"/>
        <v>Don't Buy</v>
      </c>
      <c r="X9222" t="str">
        <f t="shared" si="2169"/>
        <v>Not Known</v>
      </c>
      <c r="Z9222" t="str">
        <f t="shared" si="2170"/>
        <v>None</v>
      </c>
      <c r="AB9222" t="str">
        <f t="shared" si="2171"/>
        <v>0</v>
      </c>
    </row>
    <row r="9223" spans="1:28" x14ac:dyDescent="0.3">
      <c r="A9223">
        <v>9221</v>
      </c>
      <c r="B9223" t="s">
        <v>14381</v>
      </c>
      <c r="C9223" t="str">
        <f t="shared" si="2158"/>
        <v>Long</v>
      </c>
      <c r="D9223">
        <v>3.6</v>
      </c>
      <c r="F9223" s="1">
        <f t="shared" si="2157"/>
        <v>3.6</v>
      </c>
      <c r="G9223" s="1">
        <f t="shared" si="2159"/>
        <v>3.6</v>
      </c>
      <c r="H9223">
        <f t="shared" si="2160"/>
        <v>3.6</v>
      </c>
      <c r="I9223" t="s">
        <v>14281</v>
      </c>
      <c r="J9223" t="s">
        <v>4306</v>
      </c>
      <c r="K9223" t="s">
        <v>24</v>
      </c>
      <c r="L9223" t="str">
        <f t="shared" si="2161"/>
        <v>Established</v>
      </c>
      <c r="N9223" s="2">
        <f t="shared" si="2162"/>
        <v>20</v>
      </c>
      <c r="O9223" t="s">
        <v>683</v>
      </c>
      <c r="Q9223" t="s">
        <v>246</v>
      </c>
      <c r="R9223" t="str">
        <f t="shared" si="2163"/>
        <v>Average</v>
      </c>
      <c r="S9223" t="str">
        <f t="shared" si="2164"/>
        <v xml:space="preserve"> </v>
      </c>
      <c r="T9223" t="b">
        <f t="shared" si="2165"/>
        <v>0</v>
      </c>
      <c r="U9223" t="b">
        <f t="shared" si="2166"/>
        <v>1</v>
      </c>
      <c r="V9223" t="str">
        <f t="shared" si="2167"/>
        <v>Average Company</v>
      </c>
      <c r="W9223" t="str">
        <f t="shared" si="2168"/>
        <v>Don't Buy</v>
      </c>
      <c r="X9223" t="str">
        <f t="shared" si="2169"/>
        <v>Not Known</v>
      </c>
      <c r="Z9223" t="str">
        <f t="shared" si="2170"/>
        <v>None</v>
      </c>
      <c r="AB9223" t="str">
        <f t="shared" si="2171"/>
        <v>0</v>
      </c>
    </row>
    <row r="9224" spans="1:28" x14ac:dyDescent="0.3">
      <c r="A9224">
        <v>9222</v>
      </c>
      <c r="B9224" t="s">
        <v>14382</v>
      </c>
      <c r="C9224" t="str">
        <f t="shared" si="2158"/>
        <v>Long</v>
      </c>
      <c r="D9224">
        <v>3.7</v>
      </c>
      <c r="F9224" s="1">
        <f t="shared" si="2157"/>
        <v>3.7</v>
      </c>
      <c r="G9224" s="1">
        <f t="shared" si="2159"/>
        <v>3.7</v>
      </c>
      <c r="H9224">
        <f t="shared" si="2160"/>
        <v>3.7</v>
      </c>
      <c r="I9224" t="s">
        <v>14281</v>
      </c>
      <c r="J9224" t="s">
        <v>8135</v>
      </c>
      <c r="K9224" t="s">
        <v>35</v>
      </c>
      <c r="L9224" t="str">
        <f t="shared" si="2161"/>
        <v>Established</v>
      </c>
      <c r="N9224" s="2">
        <f t="shared" si="2162"/>
        <v>51</v>
      </c>
      <c r="O9224" t="s">
        <v>1308</v>
      </c>
      <c r="Q9224" t="s">
        <v>612</v>
      </c>
      <c r="R9224" t="str">
        <f t="shared" si="2163"/>
        <v>Average</v>
      </c>
      <c r="S9224" t="str">
        <f t="shared" si="2164"/>
        <v xml:space="preserve"> </v>
      </c>
      <c r="T9224" t="b">
        <f t="shared" si="2165"/>
        <v>0</v>
      </c>
      <c r="U9224" t="b">
        <f t="shared" si="2166"/>
        <v>1</v>
      </c>
      <c r="V9224" t="str">
        <f t="shared" si="2167"/>
        <v>Average Company</v>
      </c>
      <c r="W9224" t="str">
        <f t="shared" si="2168"/>
        <v>Buy</v>
      </c>
      <c r="X9224" t="str">
        <f t="shared" si="2169"/>
        <v>Not Known</v>
      </c>
      <c r="Z9224" t="str">
        <f t="shared" si="2170"/>
        <v>None</v>
      </c>
      <c r="AB9224" t="str">
        <f t="shared" si="2171"/>
        <v>0</v>
      </c>
    </row>
    <row r="9225" spans="1:28" x14ac:dyDescent="0.3">
      <c r="A9225">
        <v>9223</v>
      </c>
      <c r="B9225" t="s">
        <v>14383</v>
      </c>
      <c r="C9225" t="str">
        <f t="shared" si="2158"/>
        <v>Short</v>
      </c>
      <c r="D9225">
        <v>4</v>
      </c>
      <c r="F9225" s="1">
        <f t="shared" si="2157"/>
        <v>4</v>
      </c>
      <c r="G9225" s="1">
        <f t="shared" si="2159"/>
        <v>4</v>
      </c>
      <c r="H9225">
        <f t="shared" si="2160"/>
        <v>4</v>
      </c>
      <c r="I9225" t="s">
        <v>14281</v>
      </c>
      <c r="J9225" t="s">
        <v>22</v>
      </c>
      <c r="K9225" t="s">
        <v>8375</v>
      </c>
      <c r="L9225" t="str">
        <f t="shared" si="2161"/>
        <v>Established</v>
      </c>
      <c r="N9225" s="2">
        <f t="shared" si="2162"/>
        <v>55</v>
      </c>
      <c r="O9225" t="s">
        <v>43</v>
      </c>
      <c r="P9225" t="s">
        <v>147</v>
      </c>
      <c r="Q9225" t="s">
        <v>378</v>
      </c>
      <c r="R9225" t="str">
        <f t="shared" si="2163"/>
        <v>Average</v>
      </c>
      <c r="S9225" t="str">
        <f t="shared" si="2164"/>
        <v xml:space="preserve"> </v>
      </c>
      <c r="T9225" t="b">
        <f t="shared" si="2165"/>
        <v>0</v>
      </c>
      <c r="U9225" t="b">
        <f t="shared" si="2166"/>
        <v>1</v>
      </c>
      <c r="V9225" t="str">
        <f t="shared" si="2167"/>
        <v>Average Company</v>
      </c>
      <c r="W9225" t="str">
        <f t="shared" si="2168"/>
        <v>Don't Buy</v>
      </c>
      <c r="X9225" t="str">
        <f t="shared" si="2169"/>
        <v>Not Known</v>
      </c>
      <c r="Z9225" t="str">
        <f t="shared" si="2170"/>
        <v>None</v>
      </c>
      <c r="AB9225" t="str">
        <f t="shared" si="2171"/>
        <v>0</v>
      </c>
    </row>
    <row r="9226" spans="1:28" x14ac:dyDescent="0.3">
      <c r="A9226">
        <v>9224</v>
      </c>
      <c r="B9226" t="s">
        <v>14384</v>
      </c>
      <c r="C9226" t="str">
        <f t="shared" si="2158"/>
        <v>Long</v>
      </c>
      <c r="D9226">
        <v>4.0999999999999996</v>
      </c>
      <c r="F9226" s="1">
        <f t="shared" si="2157"/>
        <v>4.0999999999999996</v>
      </c>
      <c r="G9226" s="1">
        <f t="shared" si="2159"/>
        <v>4.0999999999999996</v>
      </c>
      <c r="H9226">
        <f t="shared" si="2160"/>
        <v>4.0999999999999996</v>
      </c>
      <c r="I9226" t="s">
        <v>14281</v>
      </c>
      <c r="J9226" t="s">
        <v>10</v>
      </c>
      <c r="K9226" t="s">
        <v>7186</v>
      </c>
      <c r="L9226" t="str">
        <f t="shared" si="2161"/>
        <v>Established</v>
      </c>
      <c r="N9226" s="2">
        <f t="shared" si="2162"/>
        <v>26</v>
      </c>
      <c r="O9226" t="s">
        <v>126</v>
      </c>
      <c r="P9226" t="s">
        <v>683</v>
      </c>
      <c r="Q9226" t="s">
        <v>533</v>
      </c>
      <c r="R9226" t="str">
        <f t="shared" si="2163"/>
        <v>Great</v>
      </c>
      <c r="S9226" t="str">
        <f t="shared" si="2164"/>
        <v>Great</v>
      </c>
      <c r="T9226" t="b">
        <f t="shared" si="2165"/>
        <v>1</v>
      </c>
      <c r="U9226" t="b">
        <f t="shared" si="2166"/>
        <v>1</v>
      </c>
      <c r="V9226" t="str">
        <f t="shared" si="2167"/>
        <v>Top Company</v>
      </c>
      <c r="W9226" t="str">
        <f t="shared" si="2168"/>
        <v>Don't Buy</v>
      </c>
      <c r="X9226" t="str">
        <f t="shared" si="2169"/>
        <v>Not Known</v>
      </c>
      <c r="Z9226" t="str">
        <f t="shared" si="2170"/>
        <v>None</v>
      </c>
      <c r="AB9226" t="str">
        <f t="shared" si="2171"/>
        <v>0</v>
      </c>
    </row>
    <row r="9227" spans="1:28" x14ac:dyDescent="0.3">
      <c r="A9227">
        <v>9225</v>
      </c>
      <c r="B9227" t="s">
        <v>14385</v>
      </c>
      <c r="C9227" t="str">
        <f t="shared" si="2158"/>
        <v>Long</v>
      </c>
      <c r="D9227">
        <v>2.5</v>
      </c>
      <c r="F9227" s="1">
        <f t="shared" si="2157"/>
        <v>2.5</v>
      </c>
      <c r="G9227" s="1">
        <f t="shared" si="2159"/>
        <v>2.5</v>
      </c>
      <c r="H9227">
        <f t="shared" si="2160"/>
        <v>2.5</v>
      </c>
      <c r="I9227" t="s">
        <v>14281</v>
      </c>
      <c r="J9227" t="s">
        <v>22</v>
      </c>
      <c r="K9227" t="s">
        <v>1610</v>
      </c>
      <c r="L9227" t="str">
        <f t="shared" si="2161"/>
        <v>Established</v>
      </c>
      <c r="N9227" s="2">
        <f t="shared" si="2162"/>
        <v>15</v>
      </c>
      <c r="O9227" t="s">
        <v>84</v>
      </c>
      <c r="P9227" t="s">
        <v>1308</v>
      </c>
      <c r="Q9227" t="s">
        <v>773</v>
      </c>
      <c r="R9227" t="str">
        <f t="shared" si="2163"/>
        <v>Average</v>
      </c>
      <c r="S9227" t="str">
        <f t="shared" si="2164"/>
        <v xml:space="preserve"> </v>
      </c>
      <c r="T9227" t="b">
        <f t="shared" si="2165"/>
        <v>0</v>
      </c>
      <c r="U9227" t="b">
        <f t="shared" si="2166"/>
        <v>0</v>
      </c>
      <c r="V9227" t="str">
        <f t="shared" si="2167"/>
        <v>Average Company</v>
      </c>
      <c r="W9227" t="str">
        <f t="shared" si="2168"/>
        <v>Don't Buy</v>
      </c>
      <c r="X9227" t="str">
        <f t="shared" si="2169"/>
        <v>Not Known</v>
      </c>
      <c r="Z9227" t="str">
        <f t="shared" si="2170"/>
        <v>None</v>
      </c>
      <c r="AB9227" t="str">
        <f t="shared" si="2171"/>
        <v>0</v>
      </c>
    </row>
    <row r="9228" spans="1:28" x14ac:dyDescent="0.3">
      <c r="A9228">
        <v>9226</v>
      </c>
      <c r="B9228" t="s">
        <v>13603</v>
      </c>
      <c r="C9228" t="str">
        <f t="shared" si="2158"/>
        <v>Long</v>
      </c>
      <c r="D9228">
        <v>4.0999999999999996</v>
      </c>
      <c r="F9228" s="1">
        <f t="shared" si="2157"/>
        <v>4.0999999999999996</v>
      </c>
      <c r="G9228" s="1">
        <f t="shared" si="2159"/>
        <v>4.0999999999999996</v>
      </c>
      <c r="H9228">
        <f t="shared" si="2160"/>
        <v>4.0999999999999996</v>
      </c>
      <c r="I9228" t="s">
        <v>14281</v>
      </c>
      <c r="J9228" t="s">
        <v>10</v>
      </c>
      <c r="K9228" t="s">
        <v>6169</v>
      </c>
      <c r="L9228" t="str">
        <f t="shared" si="2161"/>
        <v>Established</v>
      </c>
      <c r="N9228" s="2">
        <f t="shared" si="2162"/>
        <v>47</v>
      </c>
      <c r="O9228" t="s">
        <v>258</v>
      </c>
      <c r="P9228" t="s">
        <v>1308</v>
      </c>
      <c r="Q9228" t="s">
        <v>533</v>
      </c>
      <c r="R9228" t="str">
        <f t="shared" si="2163"/>
        <v>Great</v>
      </c>
      <c r="S9228" t="str">
        <f t="shared" si="2164"/>
        <v>Great</v>
      </c>
      <c r="T9228" t="b">
        <f t="shared" si="2165"/>
        <v>1</v>
      </c>
      <c r="U9228" t="b">
        <f t="shared" si="2166"/>
        <v>1</v>
      </c>
      <c r="V9228" t="str">
        <f t="shared" si="2167"/>
        <v>Top Company</v>
      </c>
      <c r="W9228" t="str">
        <f t="shared" si="2168"/>
        <v>Don't Buy</v>
      </c>
      <c r="X9228" t="str">
        <f t="shared" si="2169"/>
        <v>Not Known</v>
      </c>
      <c r="Z9228" t="str">
        <f t="shared" si="2170"/>
        <v>None</v>
      </c>
      <c r="AB9228" t="str">
        <f t="shared" si="2171"/>
        <v>0</v>
      </c>
    </row>
    <row r="9229" spans="1:28" x14ac:dyDescent="0.3">
      <c r="A9229">
        <v>9227</v>
      </c>
      <c r="B9229" t="s">
        <v>14386</v>
      </c>
      <c r="C9229" t="str">
        <f t="shared" si="2158"/>
        <v>Long</v>
      </c>
      <c r="D9229">
        <v>3.9</v>
      </c>
      <c r="F9229" s="1">
        <f t="shared" si="2157"/>
        <v>3.9</v>
      </c>
      <c r="G9229" s="1">
        <f t="shared" si="2159"/>
        <v>3.9</v>
      </c>
      <c r="H9229">
        <f t="shared" si="2160"/>
        <v>3.9</v>
      </c>
      <c r="I9229" t="s">
        <v>14281</v>
      </c>
      <c r="J9229" t="s">
        <v>10</v>
      </c>
      <c r="K9229" t="s">
        <v>14387</v>
      </c>
      <c r="L9229" t="str">
        <f t="shared" si="2161"/>
        <v>Established</v>
      </c>
      <c r="N9229" s="2">
        <f t="shared" si="2162"/>
        <v>41</v>
      </c>
      <c r="O9229" t="s">
        <v>39</v>
      </c>
      <c r="P9229" t="s">
        <v>6783</v>
      </c>
      <c r="Q9229" t="s">
        <v>254</v>
      </c>
      <c r="R9229" t="str">
        <f t="shared" si="2163"/>
        <v>Average</v>
      </c>
      <c r="S9229" t="str">
        <f t="shared" si="2164"/>
        <v xml:space="preserve"> </v>
      </c>
      <c r="T9229" t="b">
        <f t="shared" si="2165"/>
        <v>0</v>
      </c>
      <c r="U9229" t="b">
        <f t="shared" si="2166"/>
        <v>1</v>
      </c>
      <c r="V9229" t="str">
        <f t="shared" si="2167"/>
        <v>Average Company</v>
      </c>
      <c r="W9229" t="str">
        <f t="shared" si="2168"/>
        <v>Don't Buy</v>
      </c>
      <c r="X9229" t="str">
        <f t="shared" si="2169"/>
        <v>Not Known</v>
      </c>
      <c r="Z9229" t="str">
        <f t="shared" si="2170"/>
        <v>None</v>
      </c>
      <c r="AB9229" t="str">
        <f t="shared" si="2171"/>
        <v>0</v>
      </c>
    </row>
    <row r="9230" spans="1:28" x14ac:dyDescent="0.3">
      <c r="A9230">
        <v>9228</v>
      </c>
      <c r="B9230" t="s">
        <v>14388</v>
      </c>
      <c r="C9230" t="str">
        <f t="shared" si="2158"/>
        <v>Long</v>
      </c>
      <c r="D9230">
        <v>3.7</v>
      </c>
      <c r="F9230" s="1">
        <f t="shared" si="2157"/>
        <v>3.7</v>
      </c>
      <c r="G9230" s="1">
        <f t="shared" si="2159"/>
        <v>3.7</v>
      </c>
      <c r="H9230">
        <f t="shared" si="2160"/>
        <v>3.7</v>
      </c>
      <c r="I9230" t="s">
        <v>14281</v>
      </c>
      <c r="J9230" t="s">
        <v>22</v>
      </c>
      <c r="K9230" t="s">
        <v>7656</v>
      </c>
      <c r="L9230" t="str">
        <f t="shared" si="2161"/>
        <v>Established</v>
      </c>
      <c r="N9230" s="2">
        <f t="shared" si="2162"/>
        <v>17</v>
      </c>
      <c r="O9230" t="s">
        <v>711</v>
      </c>
      <c r="P9230" t="s">
        <v>683</v>
      </c>
      <c r="Q9230" t="s">
        <v>19</v>
      </c>
      <c r="R9230" t="str">
        <f t="shared" si="2163"/>
        <v>Average</v>
      </c>
      <c r="S9230" t="str">
        <f t="shared" si="2164"/>
        <v xml:space="preserve"> </v>
      </c>
      <c r="T9230" t="b">
        <f t="shared" si="2165"/>
        <v>0</v>
      </c>
      <c r="U9230" t="b">
        <f t="shared" si="2166"/>
        <v>1</v>
      </c>
      <c r="V9230" t="str">
        <f t="shared" si="2167"/>
        <v>Average Company</v>
      </c>
      <c r="W9230" t="str">
        <f t="shared" si="2168"/>
        <v>Don't Buy</v>
      </c>
      <c r="X9230" t="str">
        <f t="shared" si="2169"/>
        <v>Not Known</v>
      </c>
      <c r="Z9230" t="str">
        <f t="shared" si="2170"/>
        <v>None</v>
      </c>
      <c r="AB9230" t="str">
        <f t="shared" si="2171"/>
        <v>500K</v>
      </c>
    </row>
    <row r="9231" spans="1:28" x14ac:dyDescent="0.3">
      <c r="A9231">
        <v>9229</v>
      </c>
      <c r="B9231" t="s">
        <v>14389</v>
      </c>
      <c r="C9231" t="str">
        <f t="shared" si="2158"/>
        <v>Long</v>
      </c>
      <c r="D9231">
        <v>4.5999999999999996</v>
      </c>
      <c r="F9231" s="1">
        <f t="shared" si="2157"/>
        <v>4.5999999999999996</v>
      </c>
      <c r="G9231" s="1">
        <f t="shared" si="2159"/>
        <v>4.5999999999999996</v>
      </c>
      <c r="H9231">
        <f t="shared" si="2160"/>
        <v>4.5999999999999996</v>
      </c>
      <c r="I9231" t="s">
        <v>14281</v>
      </c>
      <c r="J9231" t="s">
        <v>22</v>
      </c>
      <c r="K9231" t="s">
        <v>10389</v>
      </c>
      <c r="L9231" t="str">
        <f t="shared" si="2161"/>
        <v>Established</v>
      </c>
      <c r="N9231" s="2">
        <f t="shared" si="2162"/>
        <v>11</v>
      </c>
      <c r="O9231" t="s">
        <v>146</v>
      </c>
      <c r="P9231" t="s">
        <v>1308</v>
      </c>
      <c r="Q9231" t="s">
        <v>773</v>
      </c>
      <c r="R9231" t="str">
        <f t="shared" si="2163"/>
        <v>Great</v>
      </c>
      <c r="S9231" t="str">
        <f t="shared" si="2164"/>
        <v>Great</v>
      </c>
      <c r="T9231" t="b">
        <f t="shared" si="2165"/>
        <v>1</v>
      </c>
      <c r="U9231" t="b">
        <f t="shared" si="2166"/>
        <v>1</v>
      </c>
      <c r="V9231" t="str">
        <f t="shared" si="2167"/>
        <v>Average Company</v>
      </c>
      <c r="W9231" t="str">
        <f t="shared" si="2168"/>
        <v>Don't Buy</v>
      </c>
      <c r="X9231" t="str">
        <f t="shared" si="2169"/>
        <v>Not Known</v>
      </c>
      <c r="Z9231" t="str">
        <f t="shared" si="2170"/>
        <v>None</v>
      </c>
      <c r="AB9231" t="str">
        <f t="shared" si="2171"/>
        <v>0</v>
      </c>
    </row>
    <row r="9232" spans="1:28" x14ac:dyDescent="0.3">
      <c r="A9232">
        <v>9230</v>
      </c>
      <c r="B9232" t="s">
        <v>14390</v>
      </c>
      <c r="C9232" t="str">
        <f t="shared" si="2158"/>
        <v>Long</v>
      </c>
      <c r="D9232">
        <v>4.3</v>
      </c>
      <c r="F9232" s="1">
        <f t="shared" si="2157"/>
        <v>4.3</v>
      </c>
      <c r="G9232" s="1">
        <f t="shared" si="2159"/>
        <v>4.3</v>
      </c>
      <c r="H9232">
        <f t="shared" si="2160"/>
        <v>4.3</v>
      </c>
      <c r="I9232" t="s">
        <v>14281</v>
      </c>
      <c r="J9232" t="s">
        <v>14391</v>
      </c>
      <c r="K9232" t="s">
        <v>1765</v>
      </c>
      <c r="L9232" t="str">
        <f t="shared" si="2161"/>
        <v>Established</v>
      </c>
      <c r="N9232" s="2">
        <f t="shared" si="2162"/>
        <v>51</v>
      </c>
      <c r="O9232" t="s">
        <v>1308</v>
      </c>
      <c r="Q9232" t="s">
        <v>304</v>
      </c>
      <c r="R9232" t="str">
        <f t="shared" si="2163"/>
        <v>Great</v>
      </c>
      <c r="S9232" t="str">
        <f t="shared" si="2164"/>
        <v>Great</v>
      </c>
      <c r="T9232" t="b">
        <f t="shared" si="2165"/>
        <v>1</v>
      </c>
      <c r="U9232" t="b">
        <f t="shared" si="2166"/>
        <v>1</v>
      </c>
      <c r="V9232" t="str">
        <f t="shared" si="2167"/>
        <v>Top Company</v>
      </c>
      <c r="W9232" t="str">
        <f t="shared" si="2168"/>
        <v>Don't Buy</v>
      </c>
      <c r="X9232" t="str">
        <f t="shared" si="2169"/>
        <v>Not Known</v>
      </c>
      <c r="Z9232" t="str">
        <f t="shared" si="2170"/>
        <v>None</v>
      </c>
      <c r="AB9232" t="str">
        <f t="shared" si="2171"/>
        <v>0</v>
      </c>
    </row>
    <row r="9233" spans="1:28" x14ac:dyDescent="0.3">
      <c r="A9233">
        <v>9231</v>
      </c>
      <c r="B9233" t="s">
        <v>14392</v>
      </c>
      <c r="C9233" t="str">
        <f t="shared" si="2158"/>
        <v>Long</v>
      </c>
      <c r="D9233">
        <v>3.8</v>
      </c>
      <c r="F9233" s="1">
        <f t="shared" si="2157"/>
        <v>3.8</v>
      </c>
      <c r="G9233" s="1">
        <f t="shared" si="2159"/>
        <v>3.8</v>
      </c>
      <c r="H9233">
        <f t="shared" si="2160"/>
        <v>3.8</v>
      </c>
      <c r="I9233" t="s">
        <v>14281</v>
      </c>
      <c r="J9233" t="s">
        <v>22</v>
      </c>
      <c r="K9233" t="s">
        <v>14393</v>
      </c>
      <c r="L9233" t="str">
        <f t="shared" si="2161"/>
        <v>Established</v>
      </c>
      <c r="N9233" s="2">
        <f t="shared" si="2162"/>
        <v>11</v>
      </c>
      <c r="O9233" t="s">
        <v>1838</v>
      </c>
      <c r="P9233" t="s">
        <v>1308</v>
      </c>
      <c r="Q9233" t="s">
        <v>1024</v>
      </c>
      <c r="R9233" t="str">
        <f t="shared" si="2163"/>
        <v>Average</v>
      </c>
      <c r="S9233" t="str">
        <f t="shared" si="2164"/>
        <v xml:space="preserve"> </v>
      </c>
      <c r="T9233" t="b">
        <f t="shared" si="2165"/>
        <v>0</v>
      </c>
      <c r="U9233" t="b">
        <f t="shared" si="2166"/>
        <v>1</v>
      </c>
      <c r="V9233" t="str">
        <f t="shared" si="2167"/>
        <v>Average Company</v>
      </c>
      <c r="W9233" t="str">
        <f t="shared" si="2168"/>
        <v>Don't Buy</v>
      </c>
      <c r="X9233" t="str">
        <f t="shared" si="2169"/>
        <v>Not Known</v>
      </c>
      <c r="Z9233" t="str">
        <f t="shared" si="2170"/>
        <v>None</v>
      </c>
      <c r="AB9233" t="str">
        <f t="shared" si="2171"/>
        <v>0</v>
      </c>
    </row>
    <row r="9234" spans="1:28" x14ac:dyDescent="0.3">
      <c r="A9234">
        <v>9232</v>
      </c>
      <c r="B9234" t="s">
        <v>14394</v>
      </c>
      <c r="C9234" t="str">
        <f t="shared" si="2158"/>
        <v>Long</v>
      </c>
      <c r="D9234">
        <v>3.8</v>
      </c>
      <c r="F9234" s="1">
        <f t="shared" si="2157"/>
        <v>3.8</v>
      </c>
      <c r="G9234" s="1">
        <f t="shared" si="2159"/>
        <v>3.8</v>
      </c>
      <c r="H9234">
        <f t="shared" si="2160"/>
        <v>3.8</v>
      </c>
      <c r="I9234" t="s">
        <v>14281</v>
      </c>
      <c r="J9234" t="s">
        <v>22</v>
      </c>
      <c r="K9234" t="s">
        <v>4182</v>
      </c>
      <c r="L9234" t="str">
        <f t="shared" si="2161"/>
        <v>Established</v>
      </c>
      <c r="N9234" s="2">
        <f t="shared" si="2162"/>
        <v>40</v>
      </c>
      <c r="O9234" t="s">
        <v>375</v>
      </c>
      <c r="P9234" t="s">
        <v>1308</v>
      </c>
      <c r="Q9234" t="s">
        <v>1012</v>
      </c>
      <c r="R9234" t="str">
        <f t="shared" si="2163"/>
        <v>Average</v>
      </c>
      <c r="S9234" t="str">
        <f t="shared" si="2164"/>
        <v xml:space="preserve"> </v>
      </c>
      <c r="T9234" t="b">
        <f t="shared" si="2165"/>
        <v>0</v>
      </c>
      <c r="U9234" t="b">
        <f t="shared" si="2166"/>
        <v>1</v>
      </c>
      <c r="V9234" t="str">
        <f t="shared" si="2167"/>
        <v>Average Company</v>
      </c>
      <c r="W9234" t="str">
        <f t="shared" si="2168"/>
        <v>Don't Buy</v>
      </c>
      <c r="X9234" t="str">
        <f t="shared" si="2169"/>
        <v>Not Known</v>
      </c>
      <c r="Z9234" t="str">
        <f t="shared" si="2170"/>
        <v>None</v>
      </c>
      <c r="AB9234" t="str">
        <f t="shared" si="2171"/>
        <v>0</v>
      </c>
    </row>
    <row r="9235" spans="1:28" x14ac:dyDescent="0.3">
      <c r="A9235">
        <v>9233</v>
      </c>
      <c r="B9235" t="s">
        <v>14395</v>
      </c>
      <c r="C9235" t="str">
        <f t="shared" si="2158"/>
        <v>Long</v>
      </c>
      <c r="D9235">
        <v>4.5</v>
      </c>
      <c r="F9235" s="1">
        <f t="shared" si="2157"/>
        <v>4.5</v>
      </c>
      <c r="G9235" s="1">
        <f t="shared" si="2159"/>
        <v>4.5</v>
      </c>
      <c r="H9235">
        <f t="shared" si="2160"/>
        <v>4.5</v>
      </c>
      <c r="I9235" t="s">
        <v>14281</v>
      </c>
      <c r="J9235" t="s">
        <v>22</v>
      </c>
      <c r="K9235" t="s">
        <v>11269</v>
      </c>
      <c r="L9235" t="str">
        <f t="shared" si="2161"/>
        <v>Established</v>
      </c>
      <c r="N9235" s="2">
        <f t="shared" si="2162"/>
        <v>13</v>
      </c>
      <c r="O9235" t="s">
        <v>299</v>
      </c>
      <c r="P9235" t="s">
        <v>683</v>
      </c>
      <c r="Q9235" t="s">
        <v>3958</v>
      </c>
      <c r="R9235" t="str">
        <f t="shared" si="2163"/>
        <v>Great</v>
      </c>
      <c r="S9235" t="str">
        <f t="shared" si="2164"/>
        <v>Great</v>
      </c>
      <c r="T9235" t="b">
        <f t="shared" si="2165"/>
        <v>1</v>
      </c>
      <c r="U9235" t="b">
        <f t="shared" si="2166"/>
        <v>1</v>
      </c>
      <c r="V9235" t="str">
        <f t="shared" si="2167"/>
        <v>Average Company</v>
      </c>
      <c r="W9235" t="str">
        <f t="shared" si="2168"/>
        <v>Don't Buy</v>
      </c>
      <c r="X9235" t="str">
        <f t="shared" si="2169"/>
        <v>Not Known</v>
      </c>
      <c r="Z9235" t="str">
        <f t="shared" si="2170"/>
        <v>None</v>
      </c>
      <c r="AB9235" t="str">
        <f t="shared" si="2171"/>
        <v>0</v>
      </c>
    </row>
    <row r="9236" spans="1:28" x14ac:dyDescent="0.3">
      <c r="A9236">
        <v>9234</v>
      </c>
      <c r="B9236" t="s">
        <v>14396</v>
      </c>
      <c r="C9236" t="str">
        <f t="shared" si="2158"/>
        <v>Long</v>
      </c>
      <c r="D9236">
        <v>4.5</v>
      </c>
      <c r="F9236" s="1" t="e">
        <f t="shared" si="2157"/>
        <v>#VALUE!</v>
      </c>
      <c r="G9236" s="1" t="e">
        <f t="shared" si="2159"/>
        <v>#VALUE!</v>
      </c>
      <c r="H9236" t="e">
        <f t="shared" si="2160"/>
        <v>#VALUE!</v>
      </c>
      <c r="I9236" t="s">
        <v>14281</v>
      </c>
      <c r="J9236" t="s">
        <v>3497</v>
      </c>
      <c r="K9236" t="s">
        <v>538</v>
      </c>
      <c r="L9236" t="e">
        <f t="shared" si="2161"/>
        <v>#VALUE!</v>
      </c>
      <c r="N9236" s="2" t="e">
        <f t="shared" si="2162"/>
        <v>#VALUE!</v>
      </c>
      <c r="O9236" t="s">
        <v>3614</v>
      </c>
      <c r="Q9236" t="s">
        <v>732</v>
      </c>
      <c r="R9236" t="str">
        <f t="shared" si="2163"/>
        <v>Great</v>
      </c>
      <c r="S9236" t="str">
        <f t="shared" si="2164"/>
        <v>Great</v>
      </c>
      <c r="T9236" t="e">
        <f t="shared" si="2165"/>
        <v>#VALUE!</v>
      </c>
      <c r="U9236" t="e">
        <f t="shared" si="2166"/>
        <v>#VALUE!</v>
      </c>
      <c r="V9236" t="e">
        <f t="shared" si="2167"/>
        <v>#VALUE!</v>
      </c>
      <c r="W9236" t="str">
        <f t="shared" si="2168"/>
        <v>Buy</v>
      </c>
      <c r="X9236" t="str">
        <f t="shared" si="2169"/>
        <v>Not Known</v>
      </c>
      <c r="Z9236" t="e">
        <f t="shared" si="2170"/>
        <v>#VALUE!</v>
      </c>
      <c r="AB9236" t="str">
        <f t="shared" si="2171"/>
        <v>0</v>
      </c>
    </row>
    <row r="9237" spans="1:28" x14ac:dyDescent="0.3">
      <c r="A9237">
        <v>9235</v>
      </c>
      <c r="B9237" t="s">
        <v>14397</v>
      </c>
      <c r="C9237" t="str">
        <f t="shared" si="2158"/>
        <v>Long</v>
      </c>
      <c r="D9237">
        <v>3.7</v>
      </c>
      <c r="F9237" s="1">
        <f t="shared" ref="F9237:F9300" si="2172">IF(N9237&lt;10,IF(D9237+0.5&gt;5,5,D9237+0.5),D9237)</f>
        <v>3.7</v>
      </c>
      <c r="G9237" s="1">
        <f t="shared" si="2159"/>
        <v>3.7</v>
      </c>
      <c r="H9237">
        <f t="shared" si="2160"/>
        <v>3.7</v>
      </c>
      <c r="I9237" t="s">
        <v>14281</v>
      </c>
      <c r="J9237" t="s">
        <v>22</v>
      </c>
      <c r="K9237" t="s">
        <v>14398</v>
      </c>
      <c r="L9237" t="str">
        <f t="shared" si="2161"/>
        <v>Established</v>
      </c>
      <c r="N9237" s="2">
        <f t="shared" si="2162"/>
        <v>24</v>
      </c>
      <c r="O9237" t="s">
        <v>185</v>
      </c>
      <c r="P9237" t="s">
        <v>683</v>
      </c>
      <c r="Q9237" t="s">
        <v>773</v>
      </c>
      <c r="R9237" t="str">
        <f t="shared" si="2163"/>
        <v>Average</v>
      </c>
      <c r="S9237" t="str">
        <f t="shared" si="2164"/>
        <v xml:space="preserve"> </v>
      </c>
      <c r="T9237" t="b">
        <f t="shared" si="2165"/>
        <v>0</v>
      </c>
      <c r="U9237" t="b">
        <f t="shared" si="2166"/>
        <v>1</v>
      </c>
      <c r="V9237" t="str">
        <f t="shared" si="2167"/>
        <v>Average Company</v>
      </c>
      <c r="W9237" t="str">
        <f t="shared" si="2168"/>
        <v>Don't Buy</v>
      </c>
      <c r="X9237" t="str">
        <f t="shared" si="2169"/>
        <v>Not Known</v>
      </c>
      <c r="Z9237" t="str">
        <f t="shared" si="2170"/>
        <v>None</v>
      </c>
      <c r="AB9237" t="str">
        <f t="shared" si="2171"/>
        <v>0</v>
      </c>
    </row>
    <row r="9238" spans="1:28" x14ac:dyDescent="0.3">
      <c r="A9238">
        <v>9236</v>
      </c>
      <c r="B9238" t="s">
        <v>14399</v>
      </c>
      <c r="C9238" t="str">
        <f t="shared" si="2158"/>
        <v>Short</v>
      </c>
      <c r="D9238">
        <v>3.9</v>
      </c>
      <c r="F9238" s="1">
        <f t="shared" si="2172"/>
        <v>3.9</v>
      </c>
      <c r="G9238" s="1">
        <f t="shared" si="2159"/>
        <v>3.9</v>
      </c>
      <c r="H9238">
        <f t="shared" si="2160"/>
        <v>3.9</v>
      </c>
      <c r="I9238" t="s">
        <v>14281</v>
      </c>
      <c r="J9238" t="s">
        <v>22</v>
      </c>
      <c r="K9238" t="s">
        <v>14400</v>
      </c>
      <c r="L9238" t="str">
        <f t="shared" si="2161"/>
        <v>Established</v>
      </c>
      <c r="N9238" s="2">
        <f t="shared" si="2162"/>
        <v>27</v>
      </c>
      <c r="O9238" t="s">
        <v>109</v>
      </c>
      <c r="P9238" t="s">
        <v>683</v>
      </c>
      <c r="Q9238" t="s">
        <v>268</v>
      </c>
      <c r="R9238" t="str">
        <f t="shared" si="2163"/>
        <v>Average</v>
      </c>
      <c r="S9238" t="str">
        <f t="shared" si="2164"/>
        <v xml:space="preserve"> </v>
      </c>
      <c r="T9238" t="b">
        <f t="shared" si="2165"/>
        <v>0</v>
      </c>
      <c r="U9238" t="b">
        <f t="shared" si="2166"/>
        <v>1</v>
      </c>
      <c r="V9238" t="str">
        <f t="shared" si="2167"/>
        <v>Average Company</v>
      </c>
      <c r="W9238" t="str">
        <f t="shared" si="2168"/>
        <v>Don't Buy</v>
      </c>
      <c r="X9238" t="str">
        <f t="shared" si="2169"/>
        <v>Not Known</v>
      </c>
      <c r="Z9238" t="str">
        <f t="shared" si="2170"/>
        <v>None</v>
      </c>
      <c r="AB9238" t="str">
        <f t="shared" si="2171"/>
        <v>0</v>
      </c>
    </row>
    <row r="9239" spans="1:28" x14ac:dyDescent="0.3">
      <c r="A9239">
        <v>9237</v>
      </c>
      <c r="B9239" t="s">
        <v>14401</v>
      </c>
      <c r="C9239" t="str">
        <f t="shared" si="2158"/>
        <v>Long</v>
      </c>
      <c r="D9239">
        <v>4.3</v>
      </c>
      <c r="F9239" s="1" t="e">
        <f t="shared" si="2172"/>
        <v>#VALUE!</v>
      </c>
      <c r="G9239" s="1" t="e">
        <f t="shared" si="2159"/>
        <v>#VALUE!</v>
      </c>
      <c r="H9239" t="e">
        <f t="shared" si="2160"/>
        <v>#VALUE!</v>
      </c>
      <c r="I9239" t="s">
        <v>14281</v>
      </c>
      <c r="J9239" t="s">
        <v>22</v>
      </c>
      <c r="K9239" t="s">
        <v>6781</v>
      </c>
      <c r="L9239" t="e">
        <f t="shared" si="2161"/>
        <v>#VALUE!</v>
      </c>
      <c r="N9239" s="2" t="e">
        <f t="shared" si="2162"/>
        <v>#VALUE!</v>
      </c>
      <c r="Q9239" t="s">
        <v>50</v>
      </c>
      <c r="R9239" t="str">
        <f t="shared" si="2163"/>
        <v>Great</v>
      </c>
      <c r="S9239" t="str">
        <f t="shared" si="2164"/>
        <v>Great</v>
      </c>
      <c r="T9239" t="e">
        <f t="shared" si="2165"/>
        <v>#VALUE!</v>
      </c>
      <c r="U9239" t="e">
        <f t="shared" si="2166"/>
        <v>#VALUE!</v>
      </c>
      <c r="V9239" t="e">
        <f t="shared" si="2167"/>
        <v>#VALUE!</v>
      </c>
      <c r="W9239" t="str">
        <f t="shared" si="2168"/>
        <v>Don't Buy</v>
      </c>
      <c r="X9239" t="str">
        <f t="shared" si="2169"/>
        <v>Not Known</v>
      </c>
      <c r="Z9239" t="e">
        <f t="shared" si="2170"/>
        <v>#VALUE!</v>
      </c>
      <c r="AB9239" t="str">
        <f t="shared" si="2171"/>
        <v>0</v>
      </c>
    </row>
    <row r="9240" spans="1:28" x14ac:dyDescent="0.3">
      <c r="A9240">
        <v>9238</v>
      </c>
      <c r="B9240" t="s">
        <v>14402</v>
      </c>
      <c r="C9240" t="str">
        <f t="shared" si="2158"/>
        <v>Long</v>
      </c>
      <c r="D9240">
        <v>4.3</v>
      </c>
      <c r="F9240" s="1">
        <f t="shared" si="2172"/>
        <v>4.3</v>
      </c>
      <c r="G9240" s="1">
        <f t="shared" si="2159"/>
        <v>4.3</v>
      </c>
      <c r="H9240">
        <f t="shared" si="2160"/>
        <v>4.3</v>
      </c>
      <c r="I9240" t="s">
        <v>14281</v>
      </c>
      <c r="J9240" t="s">
        <v>14403</v>
      </c>
      <c r="K9240" t="s">
        <v>289</v>
      </c>
      <c r="L9240" t="str">
        <f t="shared" si="2161"/>
        <v>Established</v>
      </c>
      <c r="N9240" s="2">
        <f t="shared" si="2162"/>
        <v>50</v>
      </c>
      <c r="O9240" t="s">
        <v>691</v>
      </c>
      <c r="Q9240" t="s">
        <v>80</v>
      </c>
      <c r="R9240" t="str">
        <f t="shared" si="2163"/>
        <v>Great</v>
      </c>
      <c r="S9240" t="str">
        <f t="shared" si="2164"/>
        <v>Great</v>
      </c>
      <c r="T9240" t="b">
        <f t="shared" si="2165"/>
        <v>1</v>
      </c>
      <c r="U9240" t="b">
        <f t="shared" si="2166"/>
        <v>1</v>
      </c>
      <c r="V9240" t="str">
        <f t="shared" si="2167"/>
        <v>Top Company</v>
      </c>
      <c r="W9240" t="str">
        <f t="shared" si="2168"/>
        <v>Don't Buy</v>
      </c>
      <c r="X9240" t="str">
        <f t="shared" si="2169"/>
        <v>Not Known</v>
      </c>
      <c r="Z9240" t="str">
        <f t="shared" si="2170"/>
        <v>None</v>
      </c>
      <c r="AB9240" t="str">
        <f t="shared" si="2171"/>
        <v>0</v>
      </c>
    </row>
    <row r="9241" spans="1:28" x14ac:dyDescent="0.3">
      <c r="A9241">
        <v>9239</v>
      </c>
      <c r="B9241" t="s">
        <v>14366</v>
      </c>
      <c r="C9241" t="str">
        <f t="shared" si="2158"/>
        <v>Long</v>
      </c>
      <c r="D9241">
        <v>3.9</v>
      </c>
      <c r="F9241" s="1">
        <f t="shared" si="2172"/>
        <v>3.9</v>
      </c>
      <c r="G9241" s="1">
        <f t="shared" si="2159"/>
        <v>3.9</v>
      </c>
      <c r="H9241">
        <f t="shared" si="2160"/>
        <v>3.9</v>
      </c>
      <c r="I9241" t="s">
        <v>14281</v>
      </c>
      <c r="J9241" t="s">
        <v>22</v>
      </c>
      <c r="K9241" t="s">
        <v>11530</v>
      </c>
      <c r="L9241" t="str">
        <f t="shared" si="2161"/>
        <v>Established</v>
      </c>
      <c r="N9241" s="2">
        <f t="shared" si="2162"/>
        <v>30</v>
      </c>
      <c r="O9241" t="s">
        <v>604</v>
      </c>
      <c r="P9241" t="s">
        <v>1703</v>
      </c>
      <c r="Q9241" t="s">
        <v>19</v>
      </c>
      <c r="R9241" t="str">
        <f t="shared" si="2163"/>
        <v>Average</v>
      </c>
      <c r="S9241" t="str">
        <f t="shared" si="2164"/>
        <v xml:space="preserve"> </v>
      </c>
      <c r="T9241" t="b">
        <f t="shared" si="2165"/>
        <v>0</v>
      </c>
      <c r="U9241" t="b">
        <f t="shared" si="2166"/>
        <v>1</v>
      </c>
      <c r="V9241" t="str">
        <f t="shared" si="2167"/>
        <v>Average Company</v>
      </c>
      <c r="W9241" t="str">
        <f t="shared" si="2168"/>
        <v>Don't Buy</v>
      </c>
      <c r="X9241" t="str">
        <f t="shared" si="2169"/>
        <v>Not Known</v>
      </c>
      <c r="Z9241" t="str">
        <f t="shared" si="2170"/>
        <v>None</v>
      </c>
      <c r="AB9241" t="str">
        <f t="shared" si="2171"/>
        <v>500K</v>
      </c>
    </row>
    <row r="9242" spans="1:28" x14ac:dyDescent="0.3">
      <c r="A9242">
        <v>9240</v>
      </c>
      <c r="B9242" t="s">
        <v>14365</v>
      </c>
      <c r="C9242" t="str">
        <f t="shared" si="2158"/>
        <v>Long</v>
      </c>
      <c r="D9242">
        <v>4.5</v>
      </c>
      <c r="F9242" s="1">
        <f t="shared" si="2172"/>
        <v>4.5</v>
      </c>
      <c r="G9242" s="1">
        <f t="shared" si="2159"/>
        <v>4.5</v>
      </c>
      <c r="H9242">
        <f t="shared" si="2160"/>
        <v>4.5</v>
      </c>
      <c r="I9242" t="s">
        <v>14281</v>
      </c>
      <c r="J9242" t="s">
        <v>22</v>
      </c>
      <c r="K9242" t="s">
        <v>8432</v>
      </c>
      <c r="L9242" t="str">
        <f t="shared" si="2161"/>
        <v>Established</v>
      </c>
      <c r="N9242" s="2">
        <f t="shared" si="2162"/>
        <v>15</v>
      </c>
      <c r="O9242" t="s">
        <v>84</v>
      </c>
      <c r="P9242" t="s">
        <v>1308</v>
      </c>
      <c r="Q9242" t="s">
        <v>19</v>
      </c>
      <c r="R9242" t="str">
        <f t="shared" si="2163"/>
        <v>Great</v>
      </c>
      <c r="S9242" t="str">
        <f t="shared" si="2164"/>
        <v>Great</v>
      </c>
      <c r="T9242" t="b">
        <f t="shared" si="2165"/>
        <v>1</v>
      </c>
      <c r="U9242" t="b">
        <f t="shared" si="2166"/>
        <v>1</v>
      </c>
      <c r="V9242" t="str">
        <f t="shared" si="2167"/>
        <v>Average Company</v>
      </c>
      <c r="W9242" t="str">
        <f t="shared" si="2168"/>
        <v>Don't Buy</v>
      </c>
      <c r="X9242" t="str">
        <f t="shared" si="2169"/>
        <v>Not Known</v>
      </c>
      <c r="Z9242" t="str">
        <f t="shared" si="2170"/>
        <v>None</v>
      </c>
      <c r="AB9242" t="str">
        <f t="shared" si="2171"/>
        <v>1Million</v>
      </c>
    </row>
    <row r="9243" spans="1:28" x14ac:dyDescent="0.3">
      <c r="A9243">
        <v>9241</v>
      </c>
      <c r="B9243" t="s">
        <v>14340</v>
      </c>
      <c r="C9243" t="str">
        <f t="shared" si="2158"/>
        <v>Long</v>
      </c>
      <c r="D9243">
        <v>4.2</v>
      </c>
      <c r="F9243" s="1">
        <f t="shared" si="2172"/>
        <v>4.2</v>
      </c>
      <c r="G9243" s="1">
        <f t="shared" si="2159"/>
        <v>4.2</v>
      </c>
      <c r="H9243">
        <f t="shared" si="2160"/>
        <v>4.2</v>
      </c>
      <c r="I9243" t="s">
        <v>14281</v>
      </c>
      <c r="J9243" t="s">
        <v>22</v>
      </c>
      <c r="K9243" t="s">
        <v>14341</v>
      </c>
      <c r="L9243" t="str">
        <f t="shared" si="2161"/>
        <v>Established</v>
      </c>
      <c r="N9243" s="2">
        <f t="shared" si="2162"/>
        <v>26</v>
      </c>
      <c r="O9243" t="s">
        <v>126</v>
      </c>
      <c r="P9243" t="s">
        <v>9128</v>
      </c>
      <c r="Q9243" t="s">
        <v>2258</v>
      </c>
      <c r="R9243" t="str">
        <f t="shared" si="2163"/>
        <v>Great</v>
      </c>
      <c r="S9243" t="str">
        <f t="shared" si="2164"/>
        <v>Great</v>
      </c>
      <c r="T9243" t="b">
        <f t="shared" si="2165"/>
        <v>1</v>
      </c>
      <c r="U9243" t="b">
        <f t="shared" si="2166"/>
        <v>1</v>
      </c>
      <c r="V9243" t="str">
        <f t="shared" si="2167"/>
        <v>Top Company</v>
      </c>
      <c r="W9243" t="str">
        <f t="shared" si="2168"/>
        <v>Don't Buy</v>
      </c>
      <c r="X9243" t="str">
        <f t="shared" si="2169"/>
        <v>Not Known</v>
      </c>
      <c r="Z9243" t="str">
        <f t="shared" si="2170"/>
        <v>None</v>
      </c>
      <c r="AB9243" t="str">
        <f t="shared" si="2171"/>
        <v>0</v>
      </c>
    </row>
    <row r="9244" spans="1:28" x14ac:dyDescent="0.3">
      <c r="A9244">
        <v>9242</v>
      </c>
      <c r="B9244" t="s">
        <v>3652</v>
      </c>
      <c r="C9244" t="str">
        <f t="shared" si="2158"/>
        <v>Long</v>
      </c>
      <c r="D9244">
        <v>4.2</v>
      </c>
      <c r="F9244" s="1">
        <f t="shared" si="2172"/>
        <v>4.2</v>
      </c>
      <c r="G9244" s="1">
        <f t="shared" si="2159"/>
        <v>4.2</v>
      </c>
      <c r="H9244">
        <f t="shared" si="2160"/>
        <v>4.2</v>
      </c>
      <c r="I9244" t="s">
        <v>14281</v>
      </c>
      <c r="J9244" t="s">
        <v>7004</v>
      </c>
      <c r="K9244" t="s">
        <v>711</v>
      </c>
      <c r="L9244" t="str">
        <f t="shared" si="2161"/>
        <v>Established</v>
      </c>
      <c r="N9244" s="2">
        <f t="shared" si="2162"/>
        <v>10</v>
      </c>
      <c r="O9244" t="s">
        <v>274</v>
      </c>
      <c r="Q9244" t="s">
        <v>284</v>
      </c>
      <c r="R9244" t="str">
        <f t="shared" si="2163"/>
        <v>Great</v>
      </c>
      <c r="S9244" t="str">
        <f t="shared" si="2164"/>
        <v>Great</v>
      </c>
      <c r="T9244" t="b">
        <f t="shared" si="2165"/>
        <v>0</v>
      </c>
      <c r="U9244" t="b">
        <f t="shared" si="2166"/>
        <v>1</v>
      </c>
      <c r="V9244" t="str">
        <f t="shared" si="2167"/>
        <v>Average Company</v>
      </c>
      <c r="W9244" t="str">
        <f t="shared" si="2168"/>
        <v>Don't Buy</v>
      </c>
      <c r="X9244" t="str">
        <f t="shared" si="2169"/>
        <v>Not Known</v>
      </c>
      <c r="Z9244" t="str">
        <f t="shared" si="2170"/>
        <v>None</v>
      </c>
      <c r="AB9244" t="str">
        <f t="shared" si="2171"/>
        <v>0</v>
      </c>
    </row>
    <row r="9245" spans="1:28" x14ac:dyDescent="0.3">
      <c r="A9245">
        <v>9243</v>
      </c>
      <c r="B9245" t="s">
        <v>14322</v>
      </c>
      <c r="C9245" t="str">
        <f t="shared" si="2158"/>
        <v>Long</v>
      </c>
      <c r="D9245">
        <v>3.6</v>
      </c>
      <c r="F9245" s="1">
        <f t="shared" si="2172"/>
        <v>3.6</v>
      </c>
      <c r="G9245" s="1">
        <f t="shared" si="2159"/>
        <v>3.6</v>
      </c>
      <c r="H9245">
        <f t="shared" si="2160"/>
        <v>3.6</v>
      </c>
      <c r="I9245" t="s">
        <v>14281</v>
      </c>
      <c r="J9245" t="s">
        <v>22</v>
      </c>
      <c r="K9245" t="s">
        <v>6627</v>
      </c>
      <c r="L9245" t="str">
        <f t="shared" si="2161"/>
        <v>Established</v>
      </c>
      <c r="N9245" s="2">
        <f t="shared" si="2162"/>
        <v>10</v>
      </c>
      <c r="O9245" t="s">
        <v>234</v>
      </c>
      <c r="P9245" t="s">
        <v>1308</v>
      </c>
      <c r="Q9245" t="s">
        <v>315</v>
      </c>
      <c r="R9245" t="str">
        <f t="shared" si="2163"/>
        <v>Average</v>
      </c>
      <c r="S9245" t="str">
        <f t="shared" si="2164"/>
        <v xml:space="preserve"> </v>
      </c>
      <c r="T9245" t="b">
        <f t="shared" si="2165"/>
        <v>0</v>
      </c>
      <c r="U9245" t="b">
        <f t="shared" si="2166"/>
        <v>1</v>
      </c>
      <c r="V9245" t="str">
        <f t="shared" si="2167"/>
        <v>Average Company</v>
      </c>
      <c r="W9245" t="str">
        <f t="shared" si="2168"/>
        <v>Don't Buy</v>
      </c>
      <c r="X9245" t="str">
        <f t="shared" si="2169"/>
        <v>Not Known</v>
      </c>
      <c r="Z9245" t="str">
        <f t="shared" si="2170"/>
        <v>None</v>
      </c>
      <c r="AB9245" t="str">
        <f t="shared" si="2171"/>
        <v>0</v>
      </c>
    </row>
    <row r="9246" spans="1:28" x14ac:dyDescent="0.3">
      <c r="A9246">
        <v>9244</v>
      </c>
      <c r="B9246" t="s">
        <v>14323</v>
      </c>
      <c r="C9246" t="str">
        <f t="shared" si="2158"/>
        <v>Short</v>
      </c>
      <c r="D9246">
        <v>4.3</v>
      </c>
      <c r="F9246" s="1">
        <f t="shared" si="2172"/>
        <v>4.3</v>
      </c>
      <c r="G9246" s="1">
        <f t="shared" si="2159"/>
        <v>4.3</v>
      </c>
      <c r="H9246">
        <f t="shared" si="2160"/>
        <v>4.3</v>
      </c>
      <c r="I9246" t="s">
        <v>14281</v>
      </c>
      <c r="J9246" t="s">
        <v>14324</v>
      </c>
      <c r="K9246" t="s">
        <v>200</v>
      </c>
      <c r="L9246" t="str">
        <f t="shared" si="2161"/>
        <v>Established</v>
      </c>
      <c r="N9246" s="2">
        <f t="shared" si="2162"/>
        <v>51</v>
      </c>
      <c r="O9246" t="s">
        <v>1308</v>
      </c>
      <c r="Q9246" t="s">
        <v>243</v>
      </c>
      <c r="R9246" t="str">
        <f t="shared" si="2163"/>
        <v>Great</v>
      </c>
      <c r="S9246" t="str">
        <f t="shared" si="2164"/>
        <v>Great</v>
      </c>
      <c r="T9246" t="b">
        <f t="shared" si="2165"/>
        <v>1</v>
      </c>
      <c r="U9246" t="b">
        <f t="shared" si="2166"/>
        <v>1</v>
      </c>
      <c r="V9246" t="str">
        <f t="shared" si="2167"/>
        <v>Top Company</v>
      </c>
      <c r="W9246" t="str">
        <f t="shared" si="2168"/>
        <v>Don't Buy</v>
      </c>
      <c r="X9246" t="str">
        <f t="shared" si="2169"/>
        <v>Not Known</v>
      </c>
      <c r="Z9246" t="str">
        <f t="shared" si="2170"/>
        <v>None</v>
      </c>
      <c r="AB9246" t="str">
        <f t="shared" si="2171"/>
        <v>0</v>
      </c>
    </row>
    <row r="9247" spans="1:28" x14ac:dyDescent="0.3">
      <c r="A9247">
        <v>9245</v>
      </c>
      <c r="B9247" t="s">
        <v>14404</v>
      </c>
      <c r="C9247" t="str">
        <f t="shared" si="2158"/>
        <v>Long</v>
      </c>
      <c r="D9247">
        <v>3.2</v>
      </c>
      <c r="F9247" s="1">
        <f t="shared" si="2172"/>
        <v>3.2</v>
      </c>
      <c r="G9247" s="1">
        <f t="shared" si="2159"/>
        <v>3.2</v>
      </c>
      <c r="H9247">
        <f t="shared" si="2160"/>
        <v>3.2</v>
      </c>
      <c r="I9247" t="s">
        <v>14281</v>
      </c>
      <c r="J9247" t="s">
        <v>22</v>
      </c>
      <c r="K9247" t="s">
        <v>14405</v>
      </c>
      <c r="L9247" t="str">
        <f t="shared" si="2161"/>
        <v>Established</v>
      </c>
      <c r="N9247" s="2">
        <f t="shared" si="2162"/>
        <v>10</v>
      </c>
      <c r="O9247" t="s">
        <v>234</v>
      </c>
      <c r="P9247" t="s">
        <v>1308</v>
      </c>
      <c r="Q9247" t="s">
        <v>315</v>
      </c>
      <c r="R9247" t="str">
        <f t="shared" si="2163"/>
        <v>Average</v>
      </c>
      <c r="S9247" t="str">
        <f t="shared" si="2164"/>
        <v xml:space="preserve"> </v>
      </c>
      <c r="T9247" t="b">
        <f t="shared" si="2165"/>
        <v>0</v>
      </c>
      <c r="U9247" t="b">
        <f t="shared" si="2166"/>
        <v>0</v>
      </c>
      <c r="V9247" t="str">
        <f t="shared" si="2167"/>
        <v>Average Company</v>
      </c>
      <c r="W9247" t="str">
        <f t="shared" si="2168"/>
        <v>Don't Buy</v>
      </c>
      <c r="X9247" t="str">
        <f t="shared" si="2169"/>
        <v>Not Known</v>
      </c>
      <c r="Z9247" t="str">
        <f t="shared" si="2170"/>
        <v>None</v>
      </c>
      <c r="AB9247" t="str">
        <f t="shared" si="2171"/>
        <v>0</v>
      </c>
    </row>
    <row r="9248" spans="1:28" x14ac:dyDescent="0.3">
      <c r="A9248">
        <v>9246</v>
      </c>
      <c r="B9248" t="s">
        <v>14406</v>
      </c>
      <c r="C9248" t="str">
        <f t="shared" si="2158"/>
        <v>Long</v>
      </c>
      <c r="D9248">
        <v>3.3</v>
      </c>
      <c r="F9248" s="1">
        <f t="shared" si="2172"/>
        <v>3.3</v>
      </c>
      <c r="G9248" s="1">
        <f t="shared" si="2159"/>
        <v>3.3</v>
      </c>
      <c r="H9248">
        <f t="shared" si="2160"/>
        <v>3.3</v>
      </c>
      <c r="I9248" t="s">
        <v>14281</v>
      </c>
      <c r="J9248" t="s">
        <v>5262</v>
      </c>
      <c r="K9248" t="s">
        <v>522</v>
      </c>
      <c r="L9248" t="str">
        <f t="shared" si="2161"/>
        <v>Established</v>
      </c>
      <c r="N9248" s="2">
        <f t="shared" si="2162"/>
        <v>50</v>
      </c>
      <c r="O9248" t="s">
        <v>691</v>
      </c>
      <c r="Q9248" t="s">
        <v>1024</v>
      </c>
      <c r="R9248" t="str">
        <f t="shared" si="2163"/>
        <v>Average</v>
      </c>
      <c r="S9248" t="str">
        <f t="shared" si="2164"/>
        <v xml:space="preserve"> </v>
      </c>
      <c r="T9248" t="b">
        <f t="shared" si="2165"/>
        <v>0</v>
      </c>
      <c r="U9248" t="b">
        <f t="shared" si="2166"/>
        <v>0</v>
      </c>
      <c r="V9248" t="str">
        <f t="shared" si="2167"/>
        <v>Average Company</v>
      </c>
      <c r="W9248" t="str">
        <f t="shared" si="2168"/>
        <v>Don't Buy</v>
      </c>
      <c r="X9248" t="str">
        <f t="shared" si="2169"/>
        <v>Not Known</v>
      </c>
      <c r="Z9248" t="str">
        <f t="shared" si="2170"/>
        <v>None</v>
      </c>
      <c r="AB9248" t="str">
        <f t="shared" si="2171"/>
        <v>0</v>
      </c>
    </row>
    <row r="9249" spans="1:28" x14ac:dyDescent="0.3">
      <c r="A9249">
        <v>9247</v>
      </c>
      <c r="B9249" t="s">
        <v>14407</v>
      </c>
      <c r="C9249" t="str">
        <f t="shared" si="2158"/>
        <v>Long</v>
      </c>
      <c r="D9249">
        <v>4.0999999999999996</v>
      </c>
      <c r="F9249" s="1">
        <f t="shared" si="2172"/>
        <v>4.0999999999999996</v>
      </c>
      <c r="G9249" s="1">
        <f t="shared" si="2159"/>
        <v>4.0999999999999996</v>
      </c>
      <c r="H9249">
        <f t="shared" si="2160"/>
        <v>4.0999999999999996</v>
      </c>
      <c r="I9249" t="s">
        <v>14281</v>
      </c>
      <c r="J9249" t="s">
        <v>22</v>
      </c>
      <c r="K9249" t="s">
        <v>4840</v>
      </c>
      <c r="L9249" t="str">
        <f t="shared" si="2161"/>
        <v>Established</v>
      </c>
      <c r="N9249" s="2">
        <f t="shared" si="2162"/>
        <v>17</v>
      </c>
      <c r="O9249" t="s">
        <v>711</v>
      </c>
      <c r="P9249" t="s">
        <v>1308</v>
      </c>
      <c r="Q9249" t="s">
        <v>19</v>
      </c>
      <c r="R9249" t="str">
        <f t="shared" si="2163"/>
        <v>Great</v>
      </c>
      <c r="S9249" t="str">
        <f t="shared" si="2164"/>
        <v>Great</v>
      </c>
      <c r="T9249" t="b">
        <f t="shared" si="2165"/>
        <v>1</v>
      </c>
      <c r="U9249" t="b">
        <f t="shared" si="2166"/>
        <v>1</v>
      </c>
      <c r="V9249" t="str">
        <f t="shared" si="2167"/>
        <v>Average Company</v>
      </c>
      <c r="W9249" t="str">
        <f t="shared" si="2168"/>
        <v>Don't Buy</v>
      </c>
      <c r="X9249" t="str">
        <f t="shared" si="2169"/>
        <v>Not Known</v>
      </c>
      <c r="Z9249" t="str">
        <f t="shared" si="2170"/>
        <v>None</v>
      </c>
      <c r="AB9249" t="str">
        <f t="shared" si="2171"/>
        <v>1Million</v>
      </c>
    </row>
    <row r="9250" spans="1:28" x14ac:dyDescent="0.3">
      <c r="A9250">
        <v>9248</v>
      </c>
      <c r="B9250" t="s">
        <v>14408</v>
      </c>
      <c r="C9250" t="str">
        <f t="shared" si="2158"/>
        <v>Long</v>
      </c>
      <c r="D9250">
        <v>3.9</v>
      </c>
      <c r="F9250" s="1">
        <f t="shared" si="2172"/>
        <v>3.9</v>
      </c>
      <c r="G9250" s="1">
        <f t="shared" si="2159"/>
        <v>3.9</v>
      </c>
      <c r="H9250">
        <f t="shared" si="2160"/>
        <v>3.9</v>
      </c>
      <c r="I9250" t="s">
        <v>14281</v>
      </c>
      <c r="J9250" t="s">
        <v>22</v>
      </c>
      <c r="K9250" t="s">
        <v>4343</v>
      </c>
      <c r="L9250" t="str">
        <f t="shared" si="2161"/>
        <v>Established</v>
      </c>
      <c r="N9250" s="2">
        <f t="shared" si="2162"/>
        <v>19</v>
      </c>
      <c r="O9250" t="s">
        <v>100</v>
      </c>
      <c r="P9250" t="s">
        <v>683</v>
      </c>
      <c r="Q9250" t="s">
        <v>50</v>
      </c>
      <c r="R9250" t="str">
        <f t="shared" si="2163"/>
        <v>Average</v>
      </c>
      <c r="S9250" t="str">
        <f t="shared" si="2164"/>
        <v xml:space="preserve"> </v>
      </c>
      <c r="T9250" t="b">
        <f t="shared" si="2165"/>
        <v>0</v>
      </c>
      <c r="U9250" t="b">
        <f t="shared" si="2166"/>
        <v>1</v>
      </c>
      <c r="V9250" t="str">
        <f t="shared" si="2167"/>
        <v>Average Company</v>
      </c>
      <c r="W9250" t="str">
        <f t="shared" si="2168"/>
        <v>Don't Buy</v>
      </c>
      <c r="X9250" t="str">
        <f t="shared" si="2169"/>
        <v>Not Known</v>
      </c>
      <c r="Z9250" t="str">
        <f t="shared" si="2170"/>
        <v>None</v>
      </c>
      <c r="AB9250" t="str">
        <f t="shared" si="2171"/>
        <v>0</v>
      </c>
    </row>
    <row r="9251" spans="1:28" x14ac:dyDescent="0.3">
      <c r="A9251">
        <v>9249</v>
      </c>
      <c r="B9251" t="s">
        <v>14409</v>
      </c>
      <c r="C9251" t="str">
        <f t="shared" si="2158"/>
        <v>Long</v>
      </c>
      <c r="D9251">
        <v>4.4000000000000004</v>
      </c>
      <c r="F9251" s="1">
        <f t="shared" si="2172"/>
        <v>4.4000000000000004</v>
      </c>
      <c r="G9251" s="1">
        <f t="shared" si="2159"/>
        <v>4.4000000000000004</v>
      </c>
      <c r="H9251">
        <f t="shared" si="2160"/>
        <v>4.4000000000000004</v>
      </c>
      <c r="I9251" t="s">
        <v>14281</v>
      </c>
      <c r="J9251" t="s">
        <v>22</v>
      </c>
      <c r="K9251" t="s">
        <v>14410</v>
      </c>
      <c r="L9251" t="str">
        <f t="shared" si="2161"/>
        <v>Established</v>
      </c>
      <c r="N9251" s="2">
        <f t="shared" si="2162"/>
        <v>24</v>
      </c>
      <c r="O9251" t="s">
        <v>14411</v>
      </c>
      <c r="P9251" t="s">
        <v>1308</v>
      </c>
      <c r="Q9251" t="s">
        <v>533</v>
      </c>
      <c r="R9251" t="str">
        <f t="shared" si="2163"/>
        <v>Great</v>
      </c>
      <c r="S9251" t="str">
        <f t="shared" si="2164"/>
        <v>Great</v>
      </c>
      <c r="T9251" t="b">
        <f t="shared" si="2165"/>
        <v>1</v>
      </c>
      <c r="U9251" t="b">
        <f t="shared" si="2166"/>
        <v>1</v>
      </c>
      <c r="V9251" t="str">
        <f t="shared" si="2167"/>
        <v>Top Company</v>
      </c>
      <c r="W9251" t="str">
        <f t="shared" si="2168"/>
        <v>Don't Buy</v>
      </c>
      <c r="X9251" t="str">
        <f t="shared" si="2169"/>
        <v>Not Known</v>
      </c>
      <c r="Z9251" t="str">
        <f t="shared" si="2170"/>
        <v>None</v>
      </c>
      <c r="AB9251" t="str">
        <f t="shared" si="2171"/>
        <v>0</v>
      </c>
    </row>
    <row r="9252" spans="1:28" x14ac:dyDescent="0.3">
      <c r="A9252">
        <v>9250</v>
      </c>
      <c r="B9252" t="s">
        <v>14412</v>
      </c>
      <c r="C9252" t="str">
        <f t="shared" si="2158"/>
        <v>Short</v>
      </c>
      <c r="D9252">
        <v>3.3</v>
      </c>
      <c r="F9252" s="1">
        <f t="shared" si="2172"/>
        <v>3.3</v>
      </c>
      <c r="G9252" s="1">
        <f t="shared" si="2159"/>
        <v>3.3</v>
      </c>
      <c r="H9252">
        <f t="shared" si="2160"/>
        <v>3.3</v>
      </c>
      <c r="I9252" t="s">
        <v>14281</v>
      </c>
      <c r="J9252" t="s">
        <v>22</v>
      </c>
      <c r="K9252" t="s">
        <v>14413</v>
      </c>
      <c r="L9252" t="str">
        <f t="shared" si="2161"/>
        <v>Established</v>
      </c>
      <c r="N9252" s="2">
        <f t="shared" si="2162"/>
        <v>86</v>
      </c>
      <c r="O9252" t="s">
        <v>700</v>
      </c>
      <c r="P9252" t="s">
        <v>49</v>
      </c>
      <c r="Q9252" t="s">
        <v>268</v>
      </c>
      <c r="R9252" t="str">
        <f t="shared" si="2163"/>
        <v>Average</v>
      </c>
      <c r="S9252" t="str">
        <f t="shared" si="2164"/>
        <v xml:space="preserve"> </v>
      </c>
      <c r="T9252" t="b">
        <f t="shared" si="2165"/>
        <v>0</v>
      </c>
      <c r="U9252" t="b">
        <f t="shared" si="2166"/>
        <v>0</v>
      </c>
      <c r="V9252" t="str">
        <f t="shared" si="2167"/>
        <v>Average Company</v>
      </c>
      <c r="W9252" t="str">
        <f t="shared" si="2168"/>
        <v>Don't Buy</v>
      </c>
      <c r="X9252" t="str">
        <f t="shared" si="2169"/>
        <v>Not Known</v>
      </c>
      <c r="Z9252" t="str">
        <f t="shared" si="2170"/>
        <v>None</v>
      </c>
      <c r="AB9252" t="str">
        <f t="shared" si="2171"/>
        <v>0</v>
      </c>
    </row>
    <row r="9253" spans="1:28" x14ac:dyDescent="0.3">
      <c r="A9253">
        <v>9251</v>
      </c>
      <c r="B9253" t="s">
        <v>14414</v>
      </c>
      <c r="C9253" t="str">
        <f t="shared" si="2158"/>
        <v>Long</v>
      </c>
      <c r="D9253">
        <v>3.7</v>
      </c>
      <c r="F9253" s="1">
        <f t="shared" si="2172"/>
        <v>3.7</v>
      </c>
      <c r="G9253" s="1">
        <f t="shared" si="2159"/>
        <v>3.7</v>
      </c>
      <c r="H9253">
        <f t="shared" si="2160"/>
        <v>3.7</v>
      </c>
      <c r="I9253" t="s">
        <v>14281</v>
      </c>
      <c r="J9253" t="s">
        <v>22</v>
      </c>
      <c r="K9253" t="s">
        <v>14034</v>
      </c>
      <c r="L9253" t="str">
        <f t="shared" si="2161"/>
        <v>Established</v>
      </c>
      <c r="N9253" s="2">
        <f t="shared" si="2162"/>
        <v>24</v>
      </c>
      <c r="O9253" t="s">
        <v>185</v>
      </c>
      <c r="P9253" t="s">
        <v>1308</v>
      </c>
      <c r="Q9253" t="s">
        <v>284</v>
      </c>
      <c r="R9253" t="str">
        <f t="shared" si="2163"/>
        <v>Average</v>
      </c>
      <c r="S9253" t="str">
        <f t="shared" si="2164"/>
        <v xml:space="preserve"> </v>
      </c>
      <c r="T9253" t="b">
        <f t="shared" si="2165"/>
        <v>0</v>
      </c>
      <c r="U9253" t="b">
        <f t="shared" si="2166"/>
        <v>1</v>
      </c>
      <c r="V9253" t="str">
        <f t="shared" si="2167"/>
        <v>Average Company</v>
      </c>
      <c r="W9253" t="str">
        <f t="shared" si="2168"/>
        <v>Don't Buy</v>
      </c>
      <c r="X9253" t="str">
        <f t="shared" si="2169"/>
        <v>Not Known</v>
      </c>
      <c r="Z9253" t="str">
        <f t="shared" si="2170"/>
        <v>None</v>
      </c>
      <c r="AB9253" t="str">
        <f t="shared" si="2171"/>
        <v>0</v>
      </c>
    </row>
    <row r="9254" spans="1:28" x14ac:dyDescent="0.3">
      <c r="A9254">
        <v>9252</v>
      </c>
      <c r="B9254" t="s">
        <v>14415</v>
      </c>
      <c r="C9254" t="str">
        <f t="shared" si="2158"/>
        <v>Long</v>
      </c>
      <c r="D9254">
        <v>4.0999999999999996</v>
      </c>
      <c r="F9254" s="1" t="e">
        <f t="shared" si="2172"/>
        <v>#VALUE!</v>
      </c>
      <c r="G9254" s="1" t="e">
        <f t="shared" si="2159"/>
        <v>#VALUE!</v>
      </c>
      <c r="H9254" t="e">
        <f t="shared" si="2160"/>
        <v>#VALUE!</v>
      </c>
      <c r="I9254" t="s">
        <v>14281</v>
      </c>
      <c r="J9254" t="s">
        <v>14416</v>
      </c>
      <c r="K9254" t="s">
        <v>75</v>
      </c>
      <c r="L9254" t="e">
        <f t="shared" si="2161"/>
        <v>#VALUE!</v>
      </c>
      <c r="N9254" s="2" t="e">
        <f t="shared" si="2162"/>
        <v>#VALUE!</v>
      </c>
      <c r="Q9254" t="s">
        <v>986</v>
      </c>
      <c r="R9254" t="str">
        <f t="shared" si="2163"/>
        <v>Great</v>
      </c>
      <c r="S9254" t="str">
        <f t="shared" si="2164"/>
        <v>Great</v>
      </c>
      <c r="T9254" t="e">
        <f t="shared" si="2165"/>
        <v>#VALUE!</v>
      </c>
      <c r="U9254" t="e">
        <f t="shared" si="2166"/>
        <v>#VALUE!</v>
      </c>
      <c r="V9254" t="e">
        <f t="shared" si="2167"/>
        <v>#VALUE!</v>
      </c>
      <c r="W9254" t="str">
        <f t="shared" si="2168"/>
        <v>Don't Buy</v>
      </c>
      <c r="X9254" t="str">
        <f t="shared" si="2169"/>
        <v>Not Known</v>
      </c>
      <c r="Z9254" t="e">
        <f t="shared" si="2170"/>
        <v>#VALUE!</v>
      </c>
      <c r="AB9254" t="str">
        <f t="shared" si="2171"/>
        <v>0</v>
      </c>
    </row>
    <row r="9255" spans="1:28" x14ac:dyDescent="0.3">
      <c r="A9255">
        <v>9253</v>
      </c>
      <c r="B9255" t="s">
        <v>14417</v>
      </c>
      <c r="C9255" t="str">
        <f t="shared" si="2158"/>
        <v>Long</v>
      </c>
      <c r="D9255">
        <v>4.3</v>
      </c>
      <c r="F9255" s="1">
        <f t="shared" si="2172"/>
        <v>4.3</v>
      </c>
      <c r="G9255" s="1">
        <f t="shared" si="2159"/>
        <v>4.3</v>
      </c>
      <c r="H9255">
        <f t="shared" si="2160"/>
        <v>4.3</v>
      </c>
      <c r="I9255" t="s">
        <v>14281</v>
      </c>
      <c r="J9255" t="s">
        <v>343</v>
      </c>
      <c r="K9255" t="s">
        <v>11013</v>
      </c>
      <c r="L9255" t="str">
        <f t="shared" si="2161"/>
        <v>Established</v>
      </c>
      <c r="N9255" s="2">
        <f t="shared" si="2162"/>
        <v>13</v>
      </c>
      <c r="O9255" t="s">
        <v>299</v>
      </c>
      <c r="P9255" t="s">
        <v>1703</v>
      </c>
      <c r="Q9255" t="s">
        <v>551</v>
      </c>
      <c r="R9255" t="str">
        <f t="shared" si="2163"/>
        <v>Great</v>
      </c>
      <c r="S9255" t="str">
        <f t="shared" si="2164"/>
        <v>Great</v>
      </c>
      <c r="T9255" t="b">
        <f t="shared" si="2165"/>
        <v>1</v>
      </c>
      <c r="U9255" t="b">
        <f t="shared" si="2166"/>
        <v>1</v>
      </c>
      <c r="V9255" t="str">
        <f t="shared" si="2167"/>
        <v>Average Company</v>
      </c>
      <c r="W9255" t="str">
        <f t="shared" si="2168"/>
        <v>Don't Buy</v>
      </c>
      <c r="X9255" t="str">
        <f t="shared" si="2169"/>
        <v>Not Known</v>
      </c>
      <c r="Z9255" t="str">
        <f t="shared" si="2170"/>
        <v>None</v>
      </c>
      <c r="AB9255" t="str">
        <f t="shared" si="2171"/>
        <v>0</v>
      </c>
    </row>
    <row r="9256" spans="1:28" x14ac:dyDescent="0.3">
      <c r="A9256">
        <v>9254</v>
      </c>
      <c r="B9256" t="s">
        <v>14418</v>
      </c>
      <c r="C9256" t="str">
        <f t="shared" si="2158"/>
        <v>Long</v>
      </c>
      <c r="D9256">
        <v>4.4000000000000004</v>
      </c>
      <c r="F9256" s="1">
        <f t="shared" si="2172"/>
        <v>4.4000000000000004</v>
      </c>
      <c r="G9256" s="1">
        <f t="shared" si="2159"/>
        <v>4.4000000000000004</v>
      </c>
      <c r="H9256">
        <f t="shared" si="2160"/>
        <v>4.4000000000000004</v>
      </c>
      <c r="I9256" t="s">
        <v>14281</v>
      </c>
      <c r="J9256" t="s">
        <v>22</v>
      </c>
      <c r="K9256" t="s">
        <v>10281</v>
      </c>
      <c r="L9256" t="str">
        <f t="shared" si="2161"/>
        <v>Established</v>
      </c>
      <c r="N9256" s="2">
        <f t="shared" si="2162"/>
        <v>36</v>
      </c>
      <c r="O9256" t="s">
        <v>48</v>
      </c>
      <c r="P9256" t="s">
        <v>683</v>
      </c>
      <c r="Q9256" t="s">
        <v>362</v>
      </c>
      <c r="R9256" t="str">
        <f t="shared" si="2163"/>
        <v>Great</v>
      </c>
      <c r="S9256" t="str">
        <f t="shared" si="2164"/>
        <v>Great</v>
      </c>
      <c r="T9256" t="b">
        <f t="shared" si="2165"/>
        <v>1</v>
      </c>
      <c r="U9256" t="b">
        <f t="shared" si="2166"/>
        <v>1</v>
      </c>
      <c r="V9256" t="str">
        <f t="shared" si="2167"/>
        <v>Top Company</v>
      </c>
      <c r="W9256" t="str">
        <f t="shared" si="2168"/>
        <v>Don't Buy</v>
      </c>
      <c r="X9256" t="str">
        <f t="shared" si="2169"/>
        <v>Not Known</v>
      </c>
      <c r="Z9256" t="str">
        <f t="shared" si="2170"/>
        <v>None</v>
      </c>
      <c r="AB9256" t="str">
        <f t="shared" si="2171"/>
        <v>0</v>
      </c>
    </row>
    <row r="9257" spans="1:28" x14ac:dyDescent="0.3">
      <c r="A9257">
        <v>9255</v>
      </c>
      <c r="B9257" t="s">
        <v>14419</v>
      </c>
      <c r="C9257" t="str">
        <f t="shared" si="2158"/>
        <v>Long</v>
      </c>
      <c r="D9257">
        <v>4.3</v>
      </c>
      <c r="F9257" s="1">
        <f t="shared" si="2172"/>
        <v>4.8</v>
      </c>
      <c r="G9257" s="1">
        <f t="shared" si="2159"/>
        <v>4.8</v>
      </c>
      <c r="H9257">
        <f t="shared" si="2160"/>
        <v>4.3999999999999995</v>
      </c>
      <c r="I9257" t="s">
        <v>14281</v>
      </c>
      <c r="J9257" t="s">
        <v>10</v>
      </c>
      <c r="K9257" t="s">
        <v>4271</v>
      </c>
      <c r="L9257" t="str">
        <f t="shared" si="2161"/>
        <v>Startup</v>
      </c>
      <c r="N9257" s="2">
        <f t="shared" si="2162"/>
        <v>6</v>
      </c>
      <c r="O9257" t="s">
        <v>217</v>
      </c>
      <c r="P9257" t="s">
        <v>1308</v>
      </c>
      <c r="Q9257" t="s">
        <v>28</v>
      </c>
      <c r="R9257" t="str">
        <f t="shared" si="2163"/>
        <v>Great</v>
      </c>
      <c r="S9257" t="str">
        <f t="shared" si="2164"/>
        <v>Great</v>
      </c>
      <c r="T9257" t="b">
        <f t="shared" si="2165"/>
        <v>0</v>
      </c>
      <c r="U9257" t="b">
        <f t="shared" si="2166"/>
        <v>1</v>
      </c>
      <c r="V9257" t="str">
        <f t="shared" si="2167"/>
        <v>Average Company</v>
      </c>
      <c r="W9257" t="str">
        <f t="shared" si="2168"/>
        <v>Don't Buy</v>
      </c>
      <c r="X9257" t="str">
        <f t="shared" si="2169"/>
        <v>Bombay Finance</v>
      </c>
      <c r="Z9257" t="str">
        <f t="shared" si="2170"/>
        <v>None</v>
      </c>
      <c r="AB9257" t="str">
        <f t="shared" si="2171"/>
        <v>1Million</v>
      </c>
    </row>
    <row r="9258" spans="1:28" x14ac:dyDescent="0.3">
      <c r="A9258">
        <v>9256</v>
      </c>
      <c r="B9258" t="s">
        <v>14420</v>
      </c>
      <c r="C9258" t="str">
        <f t="shared" si="2158"/>
        <v>Long</v>
      </c>
      <c r="D9258">
        <v>4</v>
      </c>
      <c r="F9258" s="1">
        <f t="shared" si="2172"/>
        <v>4.5</v>
      </c>
      <c r="G9258" s="1">
        <f t="shared" si="2159"/>
        <v>4.5</v>
      </c>
      <c r="H9258">
        <f t="shared" si="2160"/>
        <v>4.0999999999999996</v>
      </c>
      <c r="I9258" t="s">
        <v>14281</v>
      </c>
      <c r="J9258" t="s">
        <v>22</v>
      </c>
      <c r="K9258" t="s">
        <v>5416</v>
      </c>
      <c r="L9258" t="str">
        <f t="shared" si="2161"/>
        <v>Startup</v>
      </c>
      <c r="N9258" s="2">
        <f t="shared" si="2162"/>
        <v>8</v>
      </c>
      <c r="O9258" t="s">
        <v>583</v>
      </c>
      <c r="P9258" t="s">
        <v>1308</v>
      </c>
      <c r="Q9258" t="s">
        <v>44</v>
      </c>
      <c r="R9258" t="str">
        <f t="shared" si="2163"/>
        <v>Average</v>
      </c>
      <c r="S9258" t="str">
        <f t="shared" si="2164"/>
        <v xml:space="preserve"> </v>
      </c>
      <c r="T9258" t="b">
        <f t="shared" si="2165"/>
        <v>0</v>
      </c>
      <c r="U9258" t="b">
        <f t="shared" si="2166"/>
        <v>1</v>
      </c>
      <c r="V9258" t="str">
        <f t="shared" si="2167"/>
        <v>Average Company</v>
      </c>
      <c r="W9258" t="str">
        <f t="shared" si="2168"/>
        <v>Don't Buy</v>
      </c>
      <c r="X9258" t="str">
        <f t="shared" si="2169"/>
        <v>Not Known</v>
      </c>
      <c r="Z9258" t="str">
        <f t="shared" si="2170"/>
        <v>Silicon Valley Startups</v>
      </c>
      <c r="AB9258" t="str">
        <f t="shared" si="2171"/>
        <v>0</v>
      </c>
    </row>
    <row r="9259" spans="1:28" x14ac:dyDescent="0.3">
      <c r="A9259">
        <v>9257</v>
      </c>
      <c r="B9259" t="s">
        <v>14421</v>
      </c>
      <c r="C9259" t="str">
        <f t="shared" si="2158"/>
        <v>Short</v>
      </c>
      <c r="D9259">
        <v>3.8</v>
      </c>
      <c r="F9259" s="1">
        <f t="shared" si="2172"/>
        <v>3.8</v>
      </c>
      <c r="G9259" s="1">
        <f t="shared" si="2159"/>
        <v>3.8</v>
      </c>
      <c r="H9259">
        <f t="shared" si="2160"/>
        <v>3.8</v>
      </c>
      <c r="I9259" t="s">
        <v>14281</v>
      </c>
      <c r="J9259" t="s">
        <v>22</v>
      </c>
      <c r="K9259" t="s">
        <v>3204</v>
      </c>
      <c r="L9259" t="str">
        <f t="shared" si="2161"/>
        <v>Established</v>
      </c>
      <c r="N9259" s="2">
        <f t="shared" si="2162"/>
        <v>20</v>
      </c>
      <c r="O9259" t="s">
        <v>151</v>
      </c>
      <c r="P9259" t="s">
        <v>683</v>
      </c>
      <c r="Q9259" t="s">
        <v>19</v>
      </c>
      <c r="R9259" t="str">
        <f t="shared" si="2163"/>
        <v>Average</v>
      </c>
      <c r="S9259" t="str">
        <f t="shared" si="2164"/>
        <v xml:space="preserve"> </v>
      </c>
      <c r="T9259" t="b">
        <f t="shared" si="2165"/>
        <v>0</v>
      </c>
      <c r="U9259" t="b">
        <f t="shared" si="2166"/>
        <v>1</v>
      </c>
      <c r="V9259" t="str">
        <f t="shared" si="2167"/>
        <v>Average Company</v>
      </c>
      <c r="W9259" t="str">
        <f t="shared" si="2168"/>
        <v>Don't Buy</v>
      </c>
      <c r="X9259" t="str">
        <f t="shared" si="2169"/>
        <v>Not Known</v>
      </c>
      <c r="Z9259" t="str">
        <f t="shared" si="2170"/>
        <v>None</v>
      </c>
      <c r="AB9259" t="str">
        <f t="shared" si="2171"/>
        <v>500K</v>
      </c>
    </row>
    <row r="9260" spans="1:28" x14ac:dyDescent="0.3">
      <c r="A9260">
        <v>9258</v>
      </c>
      <c r="B9260" t="s">
        <v>14422</v>
      </c>
      <c r="C9260" t="str">
        <f t="shared" si="2158"/>
        <v>Long</v>
      </c>
      <c r="D9260">
        <v>3.7</v>
      </c>
      <c r="F9260" s="1">
        <f t="shared" si="2172"/>
        <v>4.2</v>
      </c>
      <c r="G9260" s="1">
        <f t="shared" si="2159"/>
        <v>4.2</v>
      </c>
      <c r="H9260">
        <f t="shared" si="2160"/>
        <v>3.8000000000000003</v>
      </c>
      <c r="I9260" t="s">
        <v>14281</v>
      </c>
      <c r="J9260" t="s">
        <v>14423</v>
      </c>
      <c r="K9260" t="s">
        <v>89</v>
      </c>
      <c r="L9260" t="str">
        <f t="shared" si="2161"/>
        <v>Startup</v>
      </c>
      <c r="N9260" s="2">
        <f t="shared" si="2162"/>
        <v>1</v>
      </c>
      <c r="O9260" t="s">
        <v>13</v>
      </c>
      <c r="Q9260" t="s">
        <v>986</v>
      </c>
      <c r="R9260" t="str">
        <f t="shared" si="2163"/>
        <v>Average</v>
      </c>
      <c r="S9260" t="str">
        <f t="shared" si="2164"/>
        <v xml:space="preserve"> </v>
      </c>
      <c r="T9260" t="b">
        <f t="shared" si="2165"/>
        <v>0</v>
      </c>
      <c r="U9260" t="b">
        <f t="shared" si="2166"/>
        <v>1</v>
      </c>
      <c r="V9260" t="str">
        <f t="shared" si="2167"/>
        <v>Average Company</v>
      </c>
      <c r="W9260" t="str">
        <f t="shared" si="2168"/>
        <v>Don't Buy</v>
      </c>
      <c r="X9260" t="str">
        <f t="shared" si="2169"/>
        <v>Not Known</v>
      </c>
      <c r="Z9260" t="str">
        <f t="shared" si="2170"/>
        <v>None</v>
      </c>
      <c r="AB9260" t="str">
        <f t="shared" si="2171"/>
        <v>0</v>
      </c>
    </row>
    <row r="9261" spans="1:28" x14ac:dyDescent="0.3">
      <c r="A9261">
        <v>9259</v>
      </c>
      <c r="B9261" t="s">
        <v>14424</v>
      </c>
      <c r="C9261" t="str">
        <f t="shared" si="2158"/>
        <v>Long</v>
      </c>
      <c r="D9261">
        <v>3.5</v>
      </c>
      <c r="F9261" s="1">
        <f t="shared" si="2172"/>
        <v>3.5</v>
      </c>
      <c r="G9261" s="1">
        <f t="shared" si="2159"/>
        <v>3.5</v>
      </c>
      <c r="H9261">
        <f t="shared" si="2160"/>
        <v>3.5</v>
      </c>
      <c r="I9261" t="s">
        <v>14281</v>
      </c>
      <c r="J9261" t="s">
        <v>22</v>
      </c>
      <c r="K9261" t="s">
        <v>4900</v>
      </c>
      <c r="L9261" t="str">
        <f t="shared" si="2161"/>
        <v>Established</v>
      </c>
      <c r="N9261" s="2">
        <f t="shared" si="2162"/>
        <v>11</v>
      </c>
      <c r="O9261" t="s">
        <v>146</v>
      </c>
      <c r="P9261" t="s">
        <v>1261</v>
      </c>
      <c r="Q9261" t="s">
        <v>189</v>
      </c>
      <c r="R9261" t="str">
        <f t="shared" si="2163"/>
        <v>Average</v>
      </c>
      <c r="S9261" t="str">
        <f t="shared" si="2164"/>
        <v xml:space="preserve"> </v>
      </c>
      <c r="T9261" t="b">
        <f t="shared" si="2165"/>
        <v>0</v>
      </c>
      <c r="U9261" t="b">
        <f t="shared" si="2166"/>
        <v>0</v>
      </c>
      <c r="V9261" t="str">
        <f t="shared" si="2167"/>
        <v>Average Company</v>
      </c>
      <c r="W9261" t="str">
        <f t="shared" si="2168"/>
        <v>Don't Buy</v>
      </c>
      <c r="X9261" t="str">
        <f t="shared" si="2169"/>
        <v>Not Known</v>
      </c>
      <c r="Z9261" t="str">
        <f t="shared" si="2170"/>
        <v>None</v>
      </c>
      <c r="AB9261" t="str">
        <f t="shared" si="2171"/>
        <v>0</v>
      </c>
    </row>
    <row r="9262" spans="1:28" x14ac:dyDescent="0.3">
      <c r="A9262">
        <v>9260</v>
      </c>
      <c r="B9262" t="s">
        <v>14425</v>
      </c>
      <c r="C9262" t="str">
        <f t="shared" si="2158"/>
        <v>Long</v>
      </c>
      <c r="D9262">
        <v>4.5</v>
      </c>
      <c r="F9262" s="1">
        <f t="shared" si="2172"/>
        <v>4.5</v>
      </c>
      <c r="G9262" s="1">
        <f t="shared" si="2159"/>
        <v>4.5</v>
      </c>
      <c r="H9262">
        <f t="shared" si="2160"/>
        <v>4.5</v>
      </c>
      <c r="I9262" t="s">
        <v>14281</v>
      </c>
      <c r="J9262" t="s">
        <v>8314</v>
      </c>
      <c r="K9262" t="s">
        <v>522</v>
      </c>
      <c r="L9262" t="str">
        <f t="shared" si="2161"/>
        <v>Established</v>
      </c>
      <c r="N9262" s="2">
        <f t="shared" si="2162"/>
        <v>50</v>
      </c>
      <c r="O9262" t="s">
        <v>691</v>
      </c>
      <c r="Q9262" t="s">
        <v>44</v>
      </c>
      <c r="R9262" t="str">
        <f t="shared" si="2163"/>
        <v>Great</v>
      </c>
      <c r="S9262" t="str">
        <f t="shared" si="2164"/>
        <v>Great</v>
      </c>
      <c r="T9262" t="b">
        <f t="shared" si="2165"/>
        <v>1</v>
      </c>
      <c r="U9262" t="b">
        <f t="shared" si="2166"/>
        <v>1</v>
      </c>
      <c r="V9262" t="str">
        <f t="shared" si="2167"/>
        <v>Top Company</v>
      </c>
      <c r="W9262" t="str">
        <f t="shared" si="2168"/>
        <v>Don't Buy</v>
      </c>
      <c r="X9262" t="str">
        <f t="shared" si="2169"/>
        <v>Not Known</v>
      </c>
      <c r="Z9262" t="str">
        <f t="shared" si="2170"/>
        <v>None</v>
      </c>
      <c r="AB9262" t="str">
        <f t="shared" si="2171"/>
        <v>0</v>
      </c>
    </row>
    <row r="9263" spans="1:28" x14ac:dyDescent="0.3">
      <c r="A9263">
        <v>9261</v>
      </c>
      <c r="B9263" t="s">
        <v>14426</v>
      </c>
      <c r="C9263" t="str">
        <f t="shared" si="2158"/>
        <v>Long</v>
      </c>
      <c r="D9263">
        <v>4.0999999999999996</v>
      </c>
      <c r="F9263" s="1">
        <f t="shared" si="2172"/>
        <v>4.0999999999999996</v>
      </c>
      <c r="G9263" s="1">
        <f t="shared" si="2159"/>
        <v>4.0999999999999996</v>
      </c>
      <c r="H9263">
        <f t="shared" si="2160"/>
        <v>4.0999999999999996</v>
      </c>
      <c r="I9263" t="s">
        <v>14281</v>
      </c>
      <c r="J9263" t="s">
        <v>22</v>
      </c>
      <c r="K9263" t="s">
        <v>14427</v>
      </c>
      <c r="L9263" t="str">
        <f t="shared" si="2161"/>
        <v>Established</v>
      </c>
      <c r="N9263" s="2">
        <f t="shared" si="2162"/>
        <v>30</v>
      </c>
      <c r="O9263" t="s">
        <v>604</v>
      </c>
      <c r="P9263" t="s">
        <v>147</v>
      </c>
      <c r="Q9263" t="s">
        <v>105</v>
      </c>
      <c r="R9263" t="str">
        <f t="shared" si="2163"/>
        <v>Great</v>
      </c>
      <c r="S9263" t="str">
        <f t="shared" si="2164"/>
        <v>Great</v>
      </c>
      <c r="T9263" t="b">
        <f t="shared" si="2165"/>
        <v>1</v>
      </c>
      <c r="U9263" t="b">
        <f t="shared" si="2166"/>
        <v>1</v>
      </c>
      <c r="V9263" t="str">
        <f t="shared" si="2167"/>
        <v>Top Company</v>
      </c>
      <c r="W9263" t="str">
        <f t="shared" si="2168"/>
        <v>Don't Buy</v>
      </c>
      <c r="X9263" t="str">
        <f t="shared" si="2169"/>
        <v>Not Known</v>
      </c>
      <c r="Z9263" t="str">
        <f t="shared" si="2170"/>
        <v>None</v>
      </c>
      <c r="AB9263" t="str">
        <f t="shared" si="2171"/>
        <v>0</v>
      </c>
    </row>
    <row r="9264" spans="1:28" x14ac:dyDescent="0.3">
      <c r="A9264">
        <v>9262</v>
      </c>
      <c r="B9264" t="s">
        <v>14428</v>
      </c>
      <c r="C9264" t="str">
        <f t="shared" si="2158"/>
        <v>Long</v>
      </c>
      <c r="D9264">
        <v>4.0999999999999996</v>
      </c>
      <c r="F9264" s="1">
        <f t="shared" si="2172"/>
        <v>4.5999999999999996</v>
      </c>
      <c r="G9264" s="1">
        <f t="shared" si="2159"/>
        <v>4.5999999999999996</v>
      </c>
      <c r="H9264">
        <f t="shared" si="2160"/>
        <v>4.1999999999999993</v>
      </c>
      <c r="I9264" t="s">
        <v>14281</v>
      </c>
      <c r="J9264" t="s">
        <v>22</v>
      </c>
      <c r="K9264" t="s">
        <v>14429</v>
      </c>
      <c r="L9264" t="str">
        <f t="shared" si="2161"/>
        <v>Startup</v>
      </c>
      <c r="N9264" s="2">
        <f t="shared" si="2162"/>
        <v>7</v>
      </c>
      <c r="O9264" t="s">
        <v>318</v>
      </c>
      <c r="P9264" t="s">
        <v>1308</v>
      </c>
      <c r="Q9264" t="s">
        <v>28</v>
      </c>
      <c r="R9264" t="str">
        <f t="shared" si="2163"/>
        <v>Great</v>
      </c>
      <c r="S9264" t="str">
        <f t="shared" si="2164"/>
        <v>Great</v>
      </c>
      <c r="T9264" t="b">
        <f t="shared" si="2165"/>
        <v>0</v>
      </c>
      <c r="U9264" t="b">
        <f t="shared" si="2166"/>
        <v>1</v>
      </c>
      <c r="V9264" t="str">
        <f t="shared" si="2167"/>
        <v>Average Company</v>
      </c>
      <c r="W9264" t="str">
        <f t="shared" si="2168"/>
        <v>Don't Buy</v>
      </c>
      <c r="X9264" t="str">
        <f t="shared" si="2169"/>
        <v>Not Known</v>
      </c>
      <c r="Z9264" t="str">
        <f t="shared" si="2170"/>
        <v>None</v>
      </c>
      <c r="AB9264" t="str">
        <f t="shared" si="2171"/>
        <v>1Million</v>
      </c>
    </row>
    <row r="9265" spans="1:28" x14ac:dyDescent="0.3">
      <c r="A9265">
        <v>9263</v>
      </c>
      <c r="B9265" t="s">
        <v>14430</v>
      </c>
      <c r="C9265" t="str">
        <f t="shared" si="2158"/>
        <v>Long</v>
      </c>
      <c r="D9265">
        <v>3.4</v>
      </c>
      <c r="F9265" s="1">
        <f t="shared" si="2172"/>
        <v>3.4</v>
      </c>
      <c r="G9265" s="1">
        <f t="shared" si="2159"/>
        <v>3.4</v>
      </c>
      <c r="H9265">
        <f t="shared" si="2160"/>
        <v>3.4</v>
      </c>
      <c r="I9265" t="s">
        <v>14281</v>
      </c>
      <c r="J9265" t="s">
        <v>1017</v>
      </c>
      <c r="K9265" t="s">
        <v>267</v>
      </c>
      <c r="L9265" t="str">
        <f t="shared" si="2161"/>
        <v>Established</v>
      </c>
      <c r="N9265" s="2">
        <f t="shared" si="2162"/>
        <v>51</v>
      </c>
      <c r="O9265" t="s">
        <v>1308</v>
      </c>
      <c r="Q9265" t="s">
        <v>424</v>
      </c>
      <c r="R9265" t="str">
        <f t="shared" si="2163"/>
        <v>Average</v>
      </c>
      <c r="S9265" t="str">
        <f t="shared" si="2164"/>
        <v xml:space="preserve"> </v>
      </c>
      <c r="T9265" t="b">
        <f t="shared" si="2165"/>
        <v>0</v>
      </c>
      <c r="U9265" t="b">
        <f t="shared" si="2166"/>
        <v>0</v>
      </c>
      <c r="V9265" t="str">
        <f t="shared" si="2167"/>
        <v>Average Company</v>
      </c>
      <c r="W9265" t="str">
        <f t="shared" si="2168"/>
        <v>Don't Buy</v>
      </c>
      <c r="X9265" t="str">
        <f t="shared" si="2169"/>
        <v>Not Known</v>
      </c>
      <c r="Z9265" t="str">
        <f t="shared" si="2170"/>
        <v>None</v>
      </c>
      <c r="AB9265" t="str">
        <f t="shared" si="2171"/>
        <v>0</v>
      </c>
    </row>
    <row r="9266" spans="1:28" x14ac:dyDescent="0.3">
      <c r="A9266">
        <v>9264</v>
      </c>
      <c r="B9266" t="s">
        <v>14431</v>
      </c>
      <c r="C9266" t="str">
        <f t="shared" si="2158"/>
        <v>Long</v>
      </c>
      <c r="D9266">
        <v>3.8</v>
      </c>
      <c r="F9266" s="1">
        <f t="shared" si="2172"/>
        <v>3.8</v>
      </c>
      <c r="G9266" s="1">
        <f t="shared" si="2159"/>
        <v>3.8</v>
      </c>
      <c r="H9266">
        <f t="shared" si="2160"/>
        <v>3.8</v>
      </c>
      <c r="I9266" t="s">
        <v>14281</v>
      </c>
      <c r="J9266" t="s">
        <v>22</v>
      </c>
      <c r="K9266" t="s">
        <v>14432</v>
      </c>
      <c r="L9266" t="str">
        <f t="shared" si="2161"/>
        <v>Established</v>
      </c>
      <c r="N9266" s="2">
        <f t="shared" si="2162"/>
        <v>38</v>
      </c>
      <c r="O9266" t="s">
        <v>357</v>
      </c>
      <c r="P9266" t="s">
        <v>691</v>
      </c>
      <c r="Q9266" t="s">
        <v>773</v>
      </c>
      <c r="R9266" t="str">
        <f t="shared" si="2163"/>
        <v>Average</v>
      </c>
      <c r="S9266" t="str">
        <f t="shared" si="2164"/>
        <v xml:space="preserve"> </v>
      </c>
      <c r="T9266" t="b">
        <f t="shared" si="2165"/>
        <v>0</v>
      </c>
      <c r="U9266" t="b">
        <f t="shared" si="2166"/>
        <v>1</v>
      </c>
      <c r="V9266" t="str">
        <f t="shared" si="2167"/>
        <v>Average Company</v>
      </c>
      <c r="W9266" t="str">
        <f t="shared" si="2168"/>
        <v>Don't Buy</v>
      </c>
      <c r="X9266" t="str">
        <f t="shared" si="2169"/>
        <v>Not Known</v>
      </c>
      <c r="Z9266" t="str">
        <f t="shared" si="2170"/>
        <v>None</v>
      </c>
      <c r="AB9266" t="str">
        <f t="shared" si="2171"/>
        <v>0</v>
      </c>
    </row>
    <row r="9267" spans="1:28" x14ac:dyDescent="0.3">
      <c r="A9267">
        <v>9265</v>
      </c>
      <c r="B9267" t="s">
        <v>14433</v>
      </c>
      <c r="C9267" t="str">
        <f t="shared" si="2158"/>
        <v>Short</v>
      </c>
      <c r="D9267">
        <v>4.9000000000000004</v>
      </c>
      <c r="F9267" s="1" t="e">
        <f t="shared" si="2172"/>
        <v>#VALUE!</v>
      </c>
      <c r="G9267" s="1" t="e">
        <f t="shared" si="2159"/>
        <v>#VALUE!</v>
      </c>
      <c r="H9267" t="e">
        <f t="shared" si="2160"/>
        <v>#VALUE!</v>
      </c>
      <c r="I9267" t="s">
        <v>14281</v>
      </c>
      <c r="J9267" t="s">
        <v>11275</v>
      </c>
      <c r="K9267" t="s">
        <v>1261</v>
      </c>
      <c r="L9267" t="e">
        <f t="shared" si="2161"/>
        <v>#VALUE!</v>
      </c>
      <c r="N9267" s="2" t="e">
        <f t="shared" si="2162"/>
        <v>#VALUE!</v>
      </c>
      <c r="Q9267" t="s">
        <v>773</v>
      </c>
      <c r="R9267" t="str">
        <f t="shared" si="2163"/>
        <v>Great</v>
      </c>
      <c r="S9267" t="str">
        <f t="shared" si="2164"/>
        <v>Great</v>
      </c>
      <c r="T9267" t="e">
        <f t="shared" si="2165"/>
        <v>#VALUE!</v>
      </c>
      <c r="U9267" t="e">
        <f t="shared" si="2166"/>
        <v>#VALUE!</v>
      </c>
      <c r="V9267" t="e">
        <f t="shared" si="2167"/>
        <v>#VALUE!</v>
      </c>
      <c r="W9267" t="str">
        <f t="shared" si="2168"/>
        <v>Don't Buy</v>
      </c>
      <c r="X9267" t="str">
        <f t="shared" si="2169"/>
        <v>Not Known</v>
      </c>
      <c r="Z9267" t="e">
        <f t="shared" si="2170"/>
        <v>#VALUE!</v>
      </c>
      <c r="AB9267" t="str">
        <f t="shared" si="2171"/>
        <v>0</v>
      </c>
    </row>
    <row r="9268" spans="1:28" x14ac:dyDescent="0.3">
      <c r="A9268">
        <v>9266</v>
      </c>
      <c r="B9268" t="s">
        <v>14434</v>
      </c>
      <c r="C9268" t="str">
        <f t="shared" si="2158"/>
        <v>Long</v>
      </c>
      <c r="D9268">
        <v>3.3</v>
      </c>
      <c r="F9268" s="1">
        <f t="shared" si="2172"/>
        <v>3.3</v>
      </c>
      <c r="G9268" s="1">
        <f t="shared" si="2159"/>
        <v>3.3</v>
      </c>
      <c r="H9268">
        <f t="shared" si="2160"/>
        <v>3.3</v>
      </c>
      <c r="I9268" t="s">
        <v>14281</v>
      </c>
      <c r="J9268" t="s">
        <v>22</v>
      </c>
      <c r="K9268" t="s">
        <v>8764</v>
      </c>
      <c r="L9268" t="str">
        <f t="shared" si="2161"/>
        <v>Established</v>
      </c>
      <c r="N9268" s="2">
        <f t="shared" si="2162"/>
        <v>10</v>
      </c>
      <c r="O9268" t="s">
        <v>234</v>
      </c>
      <c r="P9268" t="s">
        <v>683</v>
      </c>
      <c r="Q9268" t="s">
        <v>1247</v>
      </c>
      <c r="R9268" t="str">
        <f t="shared" si="2163"/>
        <v>Average</v>
      </c>
      <c r="S9268" t="str">
        <f t="shared" si="2164"/>
        <v xml:space="preserve"> </v>
      </c>
      <c r="T9268" t="b">
        <f t="shared" si="2165"/>
        <v>0</v>
      </c>
      <c r="U9268" t="b">
        <f t="shared" si="2166"/>
        <v>0</v>
      </c>
      <c r="V9268" t="str">
        <f t="shared" si="2167"/>
        <v>Average Company</v>
      </c>
      <c r="W9268" t="str">
        <f t="shared" si="2168"/>
        <v>Don't Buy</v>
      </c>
      <c r="X9268" t="str">
        <f t="shared" si="2169"/>
        <v>Not Known</v>
      </c>
      <c r="Z9268" t="str">
        <f t="shared" si="2170"/>
        <v>None</v>
      </c>
      <c r="AB9268" t="str">
        <f t="shared" si="2171"/>
        <v>0</v>
      </c>
    </row>
    <row r="9269" spans="1:28" x14ac:dyDescent="0.3">
      <c r="A9269">
        <v>9267</v>
      </c>
      <c r="B9269" t="s">
        <v>14435</v>
      </c>
      <c r="C9269" t="str">
        <f t="shared" si="2158"/>
        <v>Short</v>
      </c>
      <c r="D9269">
        <v>4</v>
      </c>
      <c r="F9269" s="1">
        <f t="shared" si="2172"/>
        <v>4</v>
      </c>
      <c r="G9269" s="1">
        <f t="shared" si="2159"/>
        <v>4</v>
      </c>
      <c r="H9269">
        <f t="shared" si="2160"/>
        <v>4</v>
      </c>
      <c r="I9269" t="s">
        <v>14281</v>
      </c>
      <c r="J9269" t="s">
        <v>22</v>
      </c>
      <c r="K9269" t="s">
        <v>7939</v>
      </c>
      <c r="L9269" t="str">
        <f t="shared" si="2161"/>
        <v>Established</v>
      </c>
      <c r="N9269" s="2">
        <f t="shared" si="2162"/>
        <v>16</v>
      </c>
      <c r="O9269" t="s">
        <v>9815</v>
      </c>
      <c r="P9269" t="s">
        <v>1703</v>
      </c>
      <c r="Q9269" t="s">
        <v>284</v>
      </c>
      <c r="R9269" t="str">
        <f t="shared" si="2163"/>
        <v>Average</v>
      </c>
      <c r="S9269" t="str">
        <f t="shared" si="2164"/>
        <v xml:space="preserve"> </v>
      </c>
      <c r="T9269" t="b">
        <f t="shared" si="2165"/>
        <v>0</v>
      </c>
      <c r="U9269" t="b">
        <f t="shared" si="2166"/>
        <v>1</v>
      </c>
      <c r="V9269" t="str">
        <f t="shared" si="2167"/>
        <v>Average Company</v>
      </c>
      <c r="W9269" t="str">
        <f t="shared" si="2168"/>
        <v>Don't Buy</v>
      </c>
      <c r="X9269" t="str">
        <f t="shared" si="2169"/>
        <v>Not Known</v>
      </c>
      <c r="Z9269" t="str">
        <f t="shared" si="2170"/>
        <v>None</v>
      </c>
      <c r="AB9269" t="str">
        <f t="shared" si="2171"/>
        <v>0</v>
      </c>
    </row>
    <row r="9270" spans="1:28" x14ac:dyDescent="0.3">
      <c r="A9270">
        <v>9268</v>
      </c>
      <c r="B9270" t="s">
        <v>14436</v>
      </c>
      <c r="C9270" t="str">
        <f t="shared" si="2158"/>
        <v>Long</v>
      </c>
      <c r="D9270">
        <v>3.6</v>
      </c>
      <c r="F9270" s="1">
        <f t="shared" si="2172"/>
        <v>3.6</v>
      </c>
      <c r="G9270" s="1">
        <f t="shared" si="2159"/>
        <v>3.6</v>
      </c>
      <c r="H9270">
        <f t="shared" si="2160"/>
        <v>3.6</v>
      </c>
      <c r="I9270" t="s">
        <v>14281</v>
      </c>
      <c r="J9270" t="s">
        <v>22</v>
      </c>
      <c r="K9270" t="s">
        <v>8135</v>
      </c>
      <c r="L9270" t="str">
        <f t="shared" si="2161"/>
        <v>Established</v>
      </c>
      <c r="N9270" s="2">
        <f t="shared" si="2162"/>
        <v>22</v>
      </c>
      <c r="O9270" t="s">
        <v>142</v>
      </c>
      <c r="P9270" t="s">
        <v>683</v>
      </c>
      <c r="Q9270" t="s">
        <v>378</v>
      </c>
      <c r="R9270" t="str">
        <f t="shared" si="2163"/>
        <v>Average</v>
      </c>
      <c r="S9270" t="str">
        <f t="shared" si="2164"/>
        <v xml:space="preserve"> </v>
      </c>
      <c r="T9270" t="b">
        <f t="shared" si="2165"/>
        <v>0</v>
      </c>
      <c r="U9270" t="b">
        <f t="shared" si="2166"/>
        <v>1</v>
      </c>
      <c r="V9270" t="str">
        <f t="shared" si="2167"/>
        <v>Average Company</v>
      </c>
      <c r="W9270" t="str">
        <f t="shared" si="2168"/>
        <v>Don't Buy</v>
      </c>
      <c r="X9270" t="str">
        <f t="shared" si="2169"/>
        <v>Not Known</v>
      </c>
      <c r="Z9270" t="str">
        <f t="shared" si="2170"/>
        <v>None</v>
      </c>
      <c r="AB9270" t="str">
        <f t="shared" si="2171"/>
        <v>0</v>
      </c>
    </row>
    <row r="9271" spans="1:28" x14ac:dyDescent="0.3">
      <c r="A9271">
        <v>9269</v>
      </c>
      <c r="B9271" t="s">
        <v>14419</v>
      </c>
      <c r="C9271" t="str">
        <f t="shared" si="2158"/>
        <v>Long</v>
      </c>
      <c r="D9271">
        <v>4.3</v>
      </c>
      <c r="F9271" s="1">
        <f t="shared" si="2172"/>
        <v>4.8</v>
      </c>
      <c r="G9271" s="1">
        <f t="shared" si="2159"/>
        <v>4.8</v>
      </c>
      <c r="H9271">
        <f t="shared" si="2160"/>
        <v>4.3999999999999995</v>
      </c>
      <c r="I9271" t="s">
        <v>14281</v>
      </c>
      <c r="J9271" t="s">
        <v>10</v>
      </c>
      <c r="K9271" t="s">
        <v>4271</v>
      </c>
      <c r="L9271" t="str">
        <f t="shared" si="2161"/>
        <v>Startup</v>
      </c>
      <c r="N9271" s="2">
        <f t="shared" si="2162"/>
        <v>6</v>
      </c>
      <c r="O9271" t="s">
        <v>217</v>
      </c>
      <c r="P9271" t="s">
        <v>1308</v>
      </c>
      <c r="Q9271" t="s">
        <v>28</v>
      </c>
      <c r="R9271" t="str">
        <f t="shared" si="2163"/>
        <v>Great</v>
      </c>
      <c r="S9271" t="str">
        <f t="shared" si="2164"/>
        <v>Great</v>
      </c>
      <c r="T9271" t="b">
        <f t="shared" si="2165"/>
        <v>0</v>
      </c>
      <c r="U9271" t="b">
        <f t="shared" si="2166"/>
        <v>1</v>
      </c>
      <c r="V9271" t="str">
        <f t="shared" si="2167"/>
        <v>Average Company</v>
      </c>
      <c r="W9271" t="str">
        <f t="shared" si="2168"/>
        <v>Don't Buy</v>
      </c>
      <c r="X9271" t="str">
        <f t="shared" si="2169"/>
        <v>Bombay Finance</v>
      </c>
      <c r="Z9271" t="str">
        <f t="shared" si="2170"/>
        <v>None</v>
      </c>
      <c r="AB9271" t="str">
        <f t="shared" si="2171"/>
        <v>1Million</v>
      </c>
    </row>
    <row r="9272" spans="1:28" x14ac:dyDescent="0.3">
      <c r="A9272">
        <v>9270</v>
      </c>
      <c r="B9272" t="s">
        <v>14437</v>
      </c>
      <c r="C9272" t="str">
        <f t="shared" si="2158"/>
        <v>Long</v>
      </c>
      <c r="D9272">
        <v>3.7</v>
      </c>
      <c r="F9272" s="1">
        <f t="shared" si="2172"/>
        <v>3.7</v>
      </c>
      <c r="G9272" s="1">
        <f t="shared" si="2159"/>
        <v>3.7</v>
      </c>
      <c r="H9272">
        <f t="shared" si="2160"/>
        <v>3.7</v>
      </c>
      <c r="I9272" t="s">
        <v>14281</v>
      </c>
      <c r="J9272" t="s">
        <v>10</v>
      </c>
      <c r="K9272" t="s">
        <v>14438</v>
      </c>
      <c r="L9272" t="str">
        <f t="shared" si="2161"/>
        <v>Established</v>
      </c>
      <c r="N9272" s="2">
        <f t="shared" si="2162"/>
        <v>59</v>
      </c>
      <c r="O9272" t="s">
        <v>1765</v>
      </c>
      <c r="P9272" t="s">
        <v>1308</v>
      </c>
      <c r="Q9272" t="s">
        <v>80</v>
      </c>
      <c r="R9272" t="str">
        <f t="shared" si="2163"/>
        <v>Average</v>
      </c>
      <c r="S9272" t="str">
        <f t="shared" si="2164"/>
        <v xml:space="preserve"> </v>
      </c>
      <c r="T9272" t="b">
        <f t="shared" si="2165"/>
        <v>0</v>
      </c>
      <c r="U9272" t="b">
        <f t="shared" si="2166"/>
        <v>1</v>
      </c>
      <c r="V9272" t="str">
        <f t="shared" si="2167"/>
        <v>Average Company</v>
      </c>
      <c r="W9272" t="str">
        <f t="shared" si="2168"/>
        <v>Don't Buy</v>
      </c>
      <c r="X9272" t="str">
        <f t="shared" si="2169"/>
        <v>Not Known</v>
      </c>
      <c r="Z9272" t="str">
        <f t="shared" si="2170"/>
        <v>None</v>
      </c>
      <c r="AB9272" t="str">
        <f t="shared" si="2171"/>
        <v>0</v>
      </c>
    </row>
    <row r="9273" spans="1:28" x14ac:dyDescent="0.3">
      <c r="A9273">
        <v>9271</v>
      </c>
      <c r="B9273" t="s">
        <v>14422</v>
      </c>
      <c r="C9273" t="str">
        <f t="shared" si="2158"/>
        <v>Long</v>
      </c>
      <c r="D9273">
        <v>3.7</v>
      </c>
      <c r="F9273" s="1">
        <f t="shared" si="2172"/>
        <v>4.2</v>
      </c>
      <c r="G9273" s="1">
        <f t="shared" si="2159"/>
        <v>4.2</v>
      </c>
      <c r="H9273">
        <f t="shared" si="2160"/>
        <v>3.8000000000000003</v>
      </c>
      <c r="I9273" t="s">
        <v>14281</v>
      </c>
      <c r="J9273" t="s">
        <v>14423</v>
      </c>
      <c r="K9273" t="s">
        <v>89</v>
      </c>
      <c r="L9273" t="str">
        <f t="shared" si="2161"/>
        <v>Startup</v>
      </c>
      <c r="N9273" s="2">
        <f t="shared" si="2162"/>
        <v>1</v>
      </c>
      <c r="O9273" t="s">
        <v>13</v>
      </c>
      <c r="Q9273" t="s">
        <v>986</v>
      </c>
      <c r="R9273" t="str">
        <f t="shared" si="2163"/>
        <v>Average</v>
      </c>
      <c r="S9273" t="str">
        <f t="shared" si="2164"/>
        <v xml:space="preserve"> </v>
      </c>
      <c r="T9273" t="b">
        <f t="shared" si="2165"/>
        <v>0</v>
      </c>
      <c r="U9273" t="b">
        <f t="shared" si="2166"/>
        <v>1</v>
      </c>
      <c r="V9273" t="str">
        <f t="shared" si="2167"/>
        <v>Average Company</v>
      </c>
      <c r="W9273" t="str">
        <f t="shared" si="2168"/>
        <v>Don't Buy</v>
      </c>
      <c r="X9273" t="str">
        <f t="shared" si="2169"/>
        <v>Not Known</v>
      </c>
      <c r="Z9273" t="str">
        <f t="shared" si="2170"/>
        <v>None</v>
      </c>
      <c r="AB9273" t="str">
        <f t="shared" si="2171"/>
        <v>0</v>
      </c>
    </row>
    <row r="9274" spans="1:28" x14ac:dyDescent="0.3">
      <c r="A9274">
        <v>9272</v>
      </c>
      <c r="B9274" t="s">
        <v>14430</v>
      </c>
      <c r="C9274" t="str">
        <f t="shared" si="2158"/>
        <v>Long</v>
      </c>
      <c r="D9274">
        <v>3.4</v>
      </c>
      <c r="F9274" s="1">
        <f t="shared" si="2172"/>
        <v>3.4</v>
      </c>
      <c r="G9274" s="1">
        <f t="shared" si="2159"/>
        <v>3.4</v>
      </c>
      <c r="H9274">
        <f t="shared" si="2160"/>
        <v>3.4</v>
      </c>
      <c r="I9274" t="s">
        <v>14281</v>
      </c>
      <c r="J9274" t="s">
        <v>1017</v>
      </c>
      <c r="K9274" t="s">
        <v>267</v>
      </c>
      <c r="L9274" t="str">
        <f t="shared" si="2161"/>
        <v>Established</v>
      </c>
      <c r="N9274" s="2">
        <f t="shared" si="2162"/>
        <v>51</v>
      </c>
      <c r="O9274" t="s">
        <v>1308</v>
      </c>
      <c r="Q9274" t="s">
        <v>424</v>
      </c>
      <c r="R9274" t="str">
        <f t="shared" si="2163"/>
        <v>Average</v>
      </c>
      <c r="S9274" t="str">
        <f t="shared" si="2164"/>
        <v xml:space="preserve"> </v>
      </c>
      <c r="T9274" t="b">
        <f t="shared" si="2165"/>
        <v>0</v>
      </c>
      <c r="U9274" t="b">
        <f t="shared" si="2166"/>
        <v>0</v>
      </c>
      <c r="V9274" t="str">
        <f t="shared" si="2167"/>
        <v>Average Company</v>
      </c>
      <c r="W9274" t="str">
        <f t="shared" si="2168"/>
        <v>Don't Buy</v>
      </c>
      <c r="X9274" t="str">
        <f t="shared" si="2169"/>
        <v>Not Known</v>
      </c>
      <c r="Z9274" t="str">
        <f t="shared" si="2170"/>
        <v>None</v>
      </c>
      <c r="AB9274" t="str">
        <f t="shared" si="2171"/>
        <v>0</v>
      </c>
    </row>
    <row r="9275" spans="1:28" x14ac:dyDescent="0.3">
      <c r="A9275">
        <v>9273</v>
      </c>
      <c r="B9275" t="s">
        <v>14431</v>
      </c>
      <c r="C9275" t="str">
        <f t="shared" si="2158"/>
        <v>Long</v>
      </c>
      <c r="D9275">
        <v>3.8</v>
      </c>
      <c r="F9275" s="1">
        <f t="shared" si="2172"/>
        <v>3.8</v>
      </c>
      <c r="G9275" s="1">
        <f t="shared" si="2159"/>
        <v>3.8</v>
      </c>
      <c r="H9275">
        <f t="shared" si="2160"/>
        <v>3.8</v>
      </c>
      <c r="I9275" t="s">
        <v>14281</v>
      </c>
      <c r="J9275" t="s">
        <v>22</v>
      </c>
      <c r="K9275" t="s">
        <v>14432</v>
      </c>
      <c r="L9275" t="str">
        <f t="shared" si="2161"/>
        <v>Established</v>
      </c>
      <c r="N9275" s="2">
        <f t="shared" si="2162"/>
        <v>38</v>
      </c>
      <c r="O9275" t="s">
        <v>357</v>
      </c>
      <c r="P9275" t="s">
        <v>691</v>
      </c>
      <c r="Q9275" t="s">
        <v>773</v>
      </c>
      <c r="R9275" t="str">
        <f t="shared" si="2163"/>
        <v>Average</v>
      </c>
      <c r="S9275" t="str">
        <f t="shared" si="2164"/>
        <v xml:space="preserve"> </v>
      </c>
      <c r="T9275" t="b">
        <f t="shared" si="2165"/>
        <v>0</v>
      </c>
      <c r="U9275" t="b">
        <f t="shared" si="2166"/>
        <v>1</v>
      </c>
      <c r="V9275" t="str">
        <f t="shared" si="2167"/>
        <v>Average Company</v>
      </c>
      <c r="W9275" t="str">
        <f t="shared" si="2168"/>
        <v>Don't Buy</v>
      </c>
      <c r="X9275" t="str">
        <f t="shared" si="2169"/>
        <v>Not Known</v>
      </c>
      <c r="Z9275" t="str">
        <f t="shared" si="2170"/>
        <v>None</v>
      </c>
      <c r="AB9275" t="str">
        <f t="shared" si="2171"/>
        <v>0</v>
      </c>
    </row>
    <row r="9276" spans="1:28" x14ac:dyDescent="0.3">
      <c r="A9276">
        <v>9274</v>
      </c>
      <c r="B9276" t="s">
        <v>14439</v>
      </c>
      <c r="C9276" t="str">
        <f t="shared" si="2158"/>
        <v>Long</v>
      </c>
      <c r="D9276">
        <v>4.5999999999999996</v>
      </c>
      <c r="F9276" s="1" t="e">
        <f t="shared" si="2172"/>
        <v>#VALUE!</v>
      </c>
      <c r="G9276" s="1" t="e">
        <f t="shared" si="2159"/>
        <v>#VALUE!</v>
      </c>
      <c r="H9276" t="e">
        <f t="shared" si="2160"/>
        <v>#VALUE!</v>
      </c>
      <c r="I9276" t="s">
        <v>14281</v>
      </c>
      <c r="J9276" t="s">
        <v>1308</v>
      </c>
      <c r="L9276" t="e">
        <f t="shared" si="2161"/>
        <v>#VALUE!</v>
      </c>
      <c r="N9276" s="2" t="e">
        <f t="shared" si="2162"/>
        <v>#VALUE!</v>
      </c>
      <c r="Q9276" t="s">
        <v>19</v>
      </c>
      <c r="R9276" t="str">
        <f t="shared" si="2163"/>
        <v>Great</v>
      </c>
      <c r="S9276" t="str">
        <f t="shared" si="2164"/>
        <v>Great</v>
      </c>
      <c r="T9276" t="e">
        <f t="shared" si="2165"/>
        <v>#VALUE!</v>
      </c>
      <c r="U9276" t="e">
        <f t="shared" si="2166"/>
        <v>#VALUE!</v>
      </c>
      <c r="V9276" t="e">
        <f t="shared" si="2167"/>
        <v>#VALUE!</v>
      </c>
      <c r="W9276" t="str">
        <f t="shared" si="2168"/>
        <v>Don't Buy</v>
      </c>
      <c r="X9276" t="str">
        <f t="shared" si="2169"/>
        <v>Not Known</v>
      </c>
      <c r="Z9276" t="e">
        <f t="shared" si="2170"/>
        <v>#VALUE!</v>
      </c>
      <c r="AB9276" t="str">
        <f t="shared" si="2171"/>
        <v>1Million</v>
      </c>
    </row>
    <row r="9277" spans="1:28" x14ac:dyDescent="0.3">
      <c r="A9277">
        <v>9275</v>
      </c>
      <c r="B9277" t="s">
        <v>14440</v>
      </c>
      <c r="C9277" t="str">
        <f t="shared" si="2158"/>
        <v>Short</v>
      </c>
      <c r="D9277">
        <v>3.5</v>
      </c>
      <c r="F9277" s="1">
        <f t="shared" si="2172"/>
        <v>4</v>
      </c>
      <c r="G9277" s="1">
        <f t="shared" si="2159"/>
        <v>4</v>
      </c>
      <c r="H9277">
        <f t="shared" si="2160"/>
        <v>3.6</v>
      </c>
      <c r="I9277" t="s">
        <v>14281</v>
      </c>
      <c r="J9277" t="s">
        <v>22</v>
      </c>
      <c r="K9277" t="s">
        <v>3749</v>
      </c>
      <c r="L9277" t="str">
        <f t="shared" si="2161"/>
        <v>Startup</v>
      </c>
      <c r="N9277" s="2">
        <f t="shared" si="2162"/>
        <v>7</v>
      </c>
      <c r="O9277" t="s">
        <v>318</v>
      </c>
      <c r="P9277" t="s">
        <v>683</v>
      </c>
      <c r="Q9277" t="s">
        <v>44</v>
      </c>
      <c r="R9277" t="str">
        <f t="shared" si="2163"/>
        <v>Average</v>
      </c>
      <c r="S9277" t="str">
        <f t="shared" si="2164"/>
        <v xml:space="preserve"> </v>
      </c>
      <c r="T9277" t="b">
        <f t="shared" si="2165"/>
        <v>0</v>
      </c>
      <c r="U9277" t="b">
        <f t="shared" si="2166"/>
        <v>1</v>
      </c>
      <c r="V9277" t="str">
        <f t="shared" si="2167"/>
        <v>Average Company</v>
      </c>
      <c r="W9277" t="str">
        <f t="shared" si="2168"/>
        <v>Don't Buy</v>
      </c>
      <c r="X9277" t="str">
        <f t="shared" si="2169"/>
        <v>Not Known</v>
      </c>
      <c r="Z9277" t="str">
        <f t="shared" si="2170"/>
        <v>None</v>
      </c>
      <c r="AB9277" t="str">
        <f t="shared" si="2171"/>
        <v>0</v>
      </c>
    </row>
    <row r="9278" spans="1:28" x14ac:dyDescent="0.3">
      <c r="A9278">
        <v>9276</v>
      </c>
      <c r="B9278" t="s">
        <v>14441</v>
      </c>
      <c r="C9278" t="str">
        <f t="shared" si="2158"/>
        <v>Long</v>
      </c>
      <c r="D9278">
        <v>3.2</v>
      </c>
      <c r="F9278" s="1" t="e">
        <f t="shared" si="2172"/>
        <v>#VALUE!</v>
      </c>
      <c r="G9278" s="1" t="e">
        <f t="shared" si="2159"/>
        <v>#VALUE!</v>
      </c>
      <c r="H9278" t="e">
        <f t="shared" si="2160"/>
        <v>#VALUE!</v>
      </c>
      <c r="I9278" t="s">
        <v>14281</v>
      </c>
      <c r="J9278" t="s">
        <v>6869</v>
      </c>
      <c r="L9278" t="e">
        <f t="shared" si="2161"/>
        <v>#VALUE!</v>
      </c>
      <c r="N9278" s="2" t="e">
        <f t="shared" si="2162"/>
        <v>#VALUE!</v>
      </c>
      <c r="R9278" t="str">
        <f t="shared" si="2163"/>
        <v>Average</v>
      </c>
      <c r="S9278" t="str">
        <f t="shared" si="2164"/>
        <v xml:space="preserve"> </v>
      </c>
      <c r="T9278" t="e">
        <f t="shared" si="2165"/>
        <v>#VALUE!</v>
      </c>
      <c r="U9278" t="e">
        <f t="shared" si="2166"/>
        <v>#VALUE!</v>
      </c>
      <c r="V9278" t="e">
        <f t="shared" si="2167"/>
        <v>#VALUE!</v>
      </c>
      <c r="W9278" t="str">
        <f t="shared" si="2168"/>
        <v>Don't Buy</v>
      </c>
      <c r="X9278" t="str">
        <f t="shared" si="2169"/>
        <v>Not Known</v>
      </c>
      <c r="Z9278" t="e">
        <f t="shared" si="2170"/>
        <v>#VALUE!</v>
      </c>
      <c r="AB9278" t="str">
        <f t="shared" si="2171"/>
        <v>0</v>
      </c>
    </row>
    <row r="9279" spans="1:28" x14ac:dyDescent="0.3">
      <c r="A9279">
        <v>9277</v>
      </c>
      <c r="B9279" t="s">
        <v>14442</v>
      </c>
      <c r="C9279" t="str">
        <f t="shared" si="2158"/>
        <v>Long</v>
      </c>
      <c r="D9279">
        <v>3.5</v>
      </c>
      <c r="F9279" s="1" t="e">
        <f t="shared" si="2172"/>
        <v>#VALUE!</v>
      </c>
      <c r="G9279" s="1" t="e">
        <f t="shared" si="2159"/>
        <v>#VALUE!</v>
      </c>
      <c r="H9279" t="e">
        <f t="shared" si="2160"/>
        <v>#VALUE!</v>
      </c>
      <c r="I9279" t="s">
        <v>14281</v>
      </c>
      <c r="J9279" t="s">
        <v>3357</v>
      </c>
      <c r="K9279" t="s">
        <v>691</v>
      </c>
      <c r="L9279" t="e">
        <f t="shared" si="2161"/>
        <v>#VALUE!</v>
      </c>
      <c r="N9279" s="2" t="e">
        <f t="shared" si="2162"/>
        <v>#VALUE!</v>
      </c>
      <c r="Q9279" t="s">
        <v>7798</v>
      </c>
      <c r="R9279" t="str">
        <f t="shared" si="2163"/>
        <v>Average</v>
      </c>
      <c r="S9279" t="str">
        <f t="shared" si="2164"/>
        <v xml:space="preserve"> </v>
      </c>
      <c r="T9279" t="e">
        <f t="shared" si="2165"/>
        <v>#VALUE!</v>
      </c>
      <c r="U9279" t="e">
        <f t="shared" si="2166"/>
        <v>#VALUE!</v>
      </c>
      <c r="V9279" t="e">
        <f t="shared" si="2167"/>
        <v>#VALUE!</v>
      </c>
      <c r="W9279" t="str">
        <f t="shared" si="2168"/>
        <v>Don't Buy</v>
      </c>
      <c r="X9279" t="str">
        <f t="shared" si="2169"/>
        <v>Not Known</v>
      </c>
      <c r="Z9279" t="e">
        <f t="shared" si="2170"/>
        <v>#VALUE!</v>
      </c>
      <c r="AB9279" t="str">
        <f t="shared" si="2171"/>
        <v>0</v>
      </c>
    </row>
    <row r="9280" spans="1:28" x14ac:dyDescent="0.3">
      <c r="A9280">
        <v>9278</v>
      </c>
      <c r="B9280" t="s">
        <v>14443</v>
      </c>
      <c r="C9280" t="str">
        <f t="shared" si="2158"/>
        <v>Long</v>
      </c>
      <c r="D9280">
        <v>4.2</v>
      </c>
      <c r="F9280" s="1">
        <f t="shared" si="2172"/>
        <v>4.7</v>
      </c>
      <c r="G9280" s="1">
        <f t="shared" si="2159"/>
        <v>4.7</v>
      </c>
      <c r="H9280">
        <f t="shared" si="2160"/>
        <v>4.3</v>
      </c>
      <c r="I9280" t="s">
        <v>14281</v>
      </c>
      <c r="J9280" t="s">
        <v>22</v>
      </c>
      <c r="K9280" t="s">
        <v>1144</v>
      </c>
      <c r="L9280" t="str">
        <f t="shared" si="2161"/>
        <v>Startup</v>
      </c>
      <c r="N9280" s="2">
        <f t="shared" si="2162"/>
        <v>8</v>
      </c>
      <c r="O9280" t="s">
        <v>583</v>
      </c>
      <c r="P9280" t="s">
        <v>2884</v>
      </c>
      <c r="Q9280" t="s">
        <v>605</v>
      </c>
      <c r="R9280" t="str">
        <f t="shared" si="2163"/>
        <v>Great</v>
      </c>
      <c r="S9280" t="str">
        <f t="shared" si="2164"/>
        <v>Great</v>
      </c>
      <c r="T9280" t="b">
        <f t="shared" si="2165"/>
        <v>0</v>
      </c>
      <c r="U9280" t="b">
        <f t="shared" si="2166"/>
        <v>1</v>
      </c>
      <c r="V9280" t="str">
        <f t="shared" si="2167"/>
        <v>Average Company</v>
      </c>
      <c r="W9280" t="str">
        <f t="shared" si="2168"/>
        <v>Don't Buy</v>
      </c>
      <c r="X9280" t="str">
        <f t="shared" si="2169"/>
        <v>Not Known</v>
      </c>
      <c r="Z9280" t="str">
        <f t="shared" si="2170"/>
        <v>Silicon Valley Startups</v>
      </c>
      <c r="AB9280" t="str">
        <f t="shared" si="2171"/>
        <v>0</v>
      </c>
    </row>
    <row r="9281" spans="1:28" x14ac:dyDescent="0.3">
      <c r="A9281">
        <v>9279</v>
      </c>
      <c r="B9281" t="s">
        <v>14444</v>
      </c>
      <c r="C9281" t="str">
        <f t="shared" si="2158"/>
        <v>Long</v>
      </c>
      <c r="D9281">
        <v>4.8</v>
      </c>
      <c r="F9281" s="1" t="e">
        <f t="shared" si="2172"/>
        <v>#VALUE!</v>
      </c>
      <c r="G9281" s="1" t="e">
        <f t="shared" si="2159"/>
        <v>#VALUE!</v>
      </c>
      <c r="H9281" t="e">
        <f t="shared" si="2160"/>
        <v>#VALUE!</v>
      </c>
      <c r="I9281" t="s">
        <v>14281</v>
      </c>
      <c r="J9281" t="s">
        <v>14445</v>
      </c>
      <c r="L9281" t="e">
        <f t="shared" si="2161"/>
        <v>#VALUE!</v>
      </c>
      <c r="N9281" s="2" t="e">
        <f t="shared" si="2162"/>
        <v>#VALUE!</v>
      </c>
      <c r="Q9281" t="s">
        <v>773</v>
      </c>
      <c r="R9281" t="str">
        <f t="shared" si="2163"/>
        <v>Great</v>
      </c>
      <c r="S9281" t="str">
        <f t="shared" si="2164"/>
        <v>Great</v>
      </c>
      <c r="T9281" t="e">
        <f t="shared" si="2165"/>
        <v>#VALUE!</v>
      </c>
      <c r="U9281" t="e">
        <f t="shared" si="2166"/>
        <v>#VALUE!</v>
      </c>
      <c r="V9281" t="e">
        <f t="shared" si="2167"/>
        <v>#VALUE!</v>
      </c>
      <c r="W9281" t="str">
        <f t="shared" si="2168"/>
        <v>Don't Buy</v>
      </c>
      <c r="X9281" t="str">
        <f t="shared" si="2169"/>
        <v>Not Known</v>
      </c>
      <c r="Z9281" t="e">
        <f t="shared" si="2170"/>
        <v>#VALUE!</v>
      </c>
      <c r="AB9281" t="str">
        <f t="shared" si="2171"/>
        <v>0</v>
      </c>
    </row>
    <row r="9282" spans="1:28" x14ac:dyDescent="0.3">
      <c r="A9282">
        <v>9280</v>
      </c>
      <c r="B9282" t="s">
        <v>14446</v>
      </c>
      <c r="C9282" t="str">
        <f t="shared" si="2158"/>
        <v>Long</v>
      </c>
      <c r="D9282">
        <v>3.7</v>
      </c>
      <c r="F9282" s="1">
        <f t="shared" si="2172"/>
        <v>4.2</v>
      </c>
      <c r="G9282" s="1">
        <f t="shared" si="2159"/>
        <v>4.2</v>
      </c>
      <c r="H9282">
        <f t="shared" si="2160"/>
        <v>3.8000000000000003</v>
      </c>
      <c r="I9282" t="s">
        <v>14281</v>
      </c>
      <c r="J9282" t="s">
        <v>22</v>
      </c>
      <c r="K9282" t="s">
        <v>14447</v>
      </c>
      <c r="L9282" t="str">
        <f t="shared" si="2161"/>
        <v>Startup</v>
      </c>
      <c r="N9282" s="2">
        <f t="shared" si="2162"/>
        <v>8</v>
      </c>
      <c r="O9282" t="s">
        <v>583</v>
      </c>
      <c r="P9282" t="s">
        <v>691</v>
      </c>
      <c r="Q9282" t="s">
        <v>846</v>
      </c>
      <c r="R9282" t="str">
        <f t="shared" si="2163"/>
        <v>Average</v>
      </c>
      <c r="S9282" t="str">
        <f t="shared" si="2164"/>
        <v xml:space="preserve"> </v>
      </c>
      <c r="T9282" t="b">
        <f t="shared" si="2165"/>
        <v>0</v>
      </c>
      <c r="U9282" t="b">
        <f t="shared" si="2166"/>
        <v>1</v>
      </c>
      <c r="V9282" t="str">
        <f t="shared" si="2167"/>
        <v>Average Company</v>
      </c>
      <c r="W9282" t="str">
        <f t="shared" si="2168"/>
        <v>Don't Buy</v>
      </c>
      <c r="X9282" t="str">
        <f t="shared" si="2169"/>
        <v>Not Known</v>
      </c>
      <c r="Z9282" t="str">
        <f t="shared" si="2170"/>
        <v>None</v>
      </c>
      <c r="AB9282" t="str">
        <f t="shared" si="2171"/>
        <v>0</v>
      </c>
    </row>
    <row r="9283" spans="1:28" x14ac:dyDescent="0.3">
      <c r="A9283">
        <v>9281</v>
      </c>
      <c r="B9283" t="s">
        <v>14436</v>
      </c>
      <c r="C9283" t="str">
        <f t="shared" ref="C9283:C9346" si="2173">IF(LEN(B9283)&gt;=10,"Long","Short")</f>
        <v>Long</v>
      </c>
      <c r="D9283">
        <v>3.6</v>
      </c>
      <c r="F9283" s="1">
        <f t="shared" si="2172"/>
        <v>3.6</v>
      </c>
      <c r="G9283" s="1">
        <f t="shared" ref="G9283:G9346" si="2174">IF(L9283="Startup",D9283+0.5,D9283)</f>
        <v>3.6</v>
      </c>
      <c r="H9283">
        <f t="shared" ref="H9283:H9346" si="2175">IF(L9283="Startup",D9283+0.1,D9283)</f>
        <v>3.6</v>
      </c>
      <c r="I9283" t="s">
        <v>14281</v>
      </c>
      <c r="J9283" t="s">
        <v>22</v>
      </c>
      <c r="K9283" t="s">
        <v>8135</v>
      </c>
      <c r="L9283" t="str">
        <f t="shared" ref="L9283:L9346" si="2176">IF(N9283&lt;10,"Startup","Established")</f>
        <v>Established</v>
      </c>
      <c r="N9283" s="2">
        <f t="shared" ref="N9283:N9346" si="2177">INT(LEFT(O9283,2))</f>
        <v>22</v>
      </c>
      <c r="O9283" t="s">
        <v>142</v>
      </c>
      <c r="P9283" t="s">
        <v>683</v>
      </c>
      <c r="Q9283" t="s">
        <v>378</v>
      </c>
      <c r="R9283" t="str">
        <f t="shared" ref="R9283:R9346" si="2178">IF(D9283&gt;4,"Great","Average")</f>
        <v>Average</v>
      </c>
      <c r="S9283" t="str">
        <f t="shared" ref="S9283:S9346" si="2179">IF(D9283&gt;4,"Great"," ")</f>
        <v xml:space="preserve"> </v>
      </c>
      <c r="T9283" t="b">
        <f t="shared" ref="T9283:T9346" si="2180">AND(D9283:D19241&gt;4,N9283:N19241&gt;10)</f>
        <v>0</v>
      </c>
      <c r="U9283" t="b">
        <f t="shared" ref="U9283:U9346" si="2181">OR(D9283&gt;3.5,N9283&lt;10)</f>
        <v>1</v>
      </c>
      <c r="V9283" t="str">
        <f t="shared" ref="V9283:V9346" si="2182">IF(AND(D9283&gt;4,N9283&gt;20),"Top Company","Average Company")</f>
        <v>Average Company</v>
      </c>
      <c r="W9283" t="str">
        <f t="shared" ref="W9283:W9346" si="2183">IF(OR(LEFT(B9283,1)="T",LEFT(B9283,1)="G"),"Buy","Don't Buy")</f>
        <v>Don't Buy</v>
      </c>
      <c r="X9283" t="str">
        <f t="shared" ref="X9283:X9346" si="2184">IF(IF(Q9283="Financial Services",ISNUMBER(SEARCH("Mumbai",K9283))),"Bombay Finance","Not Known")</f>
        <v>Not Known</v>
      </c>
      <c r="Z9283" t="str">
        <f t="shared" ref="Z9283:Z9346" si="2185">IF(AND(OR(ISNUMBER(SEARCH("Bangalore",K9283)),ISNUMBER(SEARCH("Bengaluru",K9283)),ISNUMBER(SEARCH("Chennai",K9283))),N9283&lt;10),"Silicon Valley Startups","None")</f>
        <v>None</v>
      </c>
      <c r="AB9283" t="str">
        <f t="shared" ref="AB9283:AB9346" si="2186">IF(AND(OR(Q9283="IT Services &amp; Consulting",Q9283="Financial Services"),D9283&gt;4),"1Million",IF(AND(OR(Q9283="IT Services &amp; Consulting",Q9283="Financial Services"),D9283&lt;=4),"500K",IF(AND(Q9283="Telecom / ISP",D9283&gt;4),"800K","0")))</f>
        <v>0</v>
      </c>
    </row>
    <row r="9284" spans="1:28" x14ac:dyDescent="0.3">
      <c r="A9284">
        <v>9282</v>
      </c>
      <c r="B9284" t="s">
        <v>14425</v>
      </c>
      <c r="C9284" t="str">
        <f t="shared" si="2173"/>
        <v>Long</v>
      </c>
      <c r="D9284">
        <v>4.5</v>
      </c>
      <c r="F9284" s="1">
        <f t="shared" si="2172"/>
        <v>4.5</v>
      </c>
      <c r="G9284" s="1">
        <f t="shared" si="2174"/>
        <v>4.5</v>
      </c>
      <c r="H9284">
        <f t="shared" si="2175"/>
        <v>4.5</v>
      </c>
      <c r="I9284" t="s">
        <v>14281</v>
      </c>
      <c r="J9284" t="s">
        <v>8314</v>
      </c>
      <c r="K9284" t="s">
        <v>522</v>
      </c>
      <c r="L9284" t="str">
        <f t="shared" si="2176"/>
        <v>Established</v>
      </c>
      <c r="N9284" s="2">
        <f t="shared" si="2177"/>
        <v>50</v>
      </c>
      <c r="O9284" t="s">
        <v>691</v>
      </c>
      <c r="Q9284" t="s">
        <v>44</v>
      </c>
      <c r="R9284" t="str">
        <f t="shared" si="2178"/>
        <v>Great</v>
      </c>
      <c r="S9284" t="str">
        <f t="shared" si="2179"/>
        <v>Great</v>
      </c>
      <c r="T9284" t="b">
        <f t="shared" si="2180"/>
        <v>1</v>
      </c>
      <c r="U9284" t="b">
        <f t="shared" si="2181"/>
        <v>1</v>
      </c>
      <c r="V9284" t="str">
        <f t="shared" si="2182"/>
        <v>Top Company</v>
      </c>
      <c r="W9284" t="str">
        <f t="shared" si="2183"/>
        <v>Don't Buy</v>
      </c>
      <c r="X9284" t="str">
        <f t="shared" si="2184"/>
        <v>Not Known</v>
      </c>
      <c r="Z9284" t="str">
        <f t="shared" si="2185"/>
        <v>None</v>
      </c>
      <c r="AB9284" t="str">
        <f t="shared" si="2186"/>
        <v>0</v>
      </c>
    </row>
    <row r="9285" spans="1:28" x14ac:dyDescent="0.3">
      <c r="A9285">
        <v>9283</v>
      </c>
      <c r="B9285" t="s">
        <v>14415</v>
      </c>
      <c r="C9285" t="str">
        <f t="shared" si="2173"/>
        <v>Long</v>
      </c>
      <c r="D9285">
        <v>4.0999999999999996</v>
      </c>
      <c r="F9285" s="1" t="e">
        <f t="shared" si="2172"/>
        <v>#VALUE!</v>
      </c>
      <c r="G9285" s="1" t="e">
        <f t="shared" si="2174"/>
        <v>#VALUE!</v>
      </c>
      <c r="H9285" t="e">
        <f t="shared" si="2175"/>
        <v>#VALUE!</v>
      </c>
      <c r="I9285" t="s">
        <v>14281</v>
      </c>
      <c r="J9285" t="s">
        <v>14416</v>
      </c>
      <c r="K9285" t="s">
        <v>75</v>
      </c>
      <c r="L9285" t="e">
        <f t="shared" si="2176"/>
        <v>#VALUE!</v>
      </c>
      <c r="N9285" s="2" t="e">
        <f t="shared" si="2177"/>
        <v>#VALUE!</v>
      </c>
      <c r="Q9285" t="s">
        <v>986</v>
      </c>
      <c r="R9285" t="str">
        <f t="shared" si="2178"/>
        <v>Great</v>
      </c>
      <c r="S9285" t="str">
        <f t="shared" si="2179"/>
        <v>Great</v>
      </c>
      <c r="T9285" t="e">
        <f t="shared" si="2180"/>
        <v>#VALUE!</v>
      </c>
      <c r="U9285" t="e">
        <f t="shared" si="2181"/>
        <v>#VALUE!</v>
      </c>
      <c r="V9285" t="e">
        <f t="shared" si="2182"/>
        <v>#VALUE!</v>
      </c>
      <c r="W9285" t="str">
        <f t="shared" si="2183"/>
        <v>Don't Buy</v>
      </c>
      <c r="X9285" t="str">
        <f t="shared" si="2184"/>
        <v>Not Known</v>
      </c>
      <c r="Z9285" t="e">
        <f t="shared" si="2185"/>
        <v>#VALUE!</v>
      </c>
      <c r="AB9285" t="str">
        <f t="shared" si="2186"/>
        <v>0</v>
      </c>
    </row>
    <row r="9286" spans="1:28" x14ac:dyDescent="0.3">
      <c r="A9286">
        <v>9284</v>
      </c>
      <c r="B9286" t="s">
        <v>14448</v>
      </c>
      <c r="C9286" t="str">
        <f t="shared" si="2173"/>
        <v>Long</v>
      </c>
      <c r="D9286">
        <v>4.0999999999999996</v>
      </c>
      <c r="F9286" s="1" t="e">
        <f t="shared" si="2172"/>
        <v>#VALUE!</v>
      </c>
      <c r="G9286" s="1" t="e">
        <f t="shared" si="2174"/>
        <v>#VALUE!</v>
      </c>
      <c r="H9286" t="e">
        <f t="shared" si="2175"/>
        <v>#VALUE!</v>
      </c>
      <c r="I9286" t="s">
        <v>14281</v>
      </c>
      <c r="J9286" t="s">
        <v>14449</v>
      </c>
      <c r="K9286" t="s">
        <v>683</v>
      </c>
      <c r="L9286" t="e">
        <f t="shared" si="2176"/>
        <v>#VALUE!</v>
      </c>
      <c r="N9286" s="2" t="e">
        <f t="shared" si="2177"/>
        <v>#VALUE!</v>
      </c>
      <c r="Q9286" t="s">
        <v>44</v>
      </c>
      <c r="R9286" t="str">
        <f t="shared" si="2178"/>
        <v>Great</v>
      </c>
      <c r="S9286" t="str">
        <f t="shared" si="2179"/>
        <v>Great</v>
      </c>
      <c r="T9286" t="e">
        <f t="shared" si="2180"/>
        <v>#VALUE!</v>
      </c>
      <c r="U9286" t="e">
        <f t="shared" si="2181"/>
        <v>#VALUE!</v>
      </c>
      <c r="V9286" t="e">
        <f t="shared" si="2182"/>
        <v>#VALUE!</v>
      </c>
      <c r="W9286" t="str">
        <f t="shared" si="2183"/>
        <v>Don't Buy</v>
      </c>
      <c r="X9286" t="str">
        <f t="shared" si="2184"/>
        <v>Not Known</v>
      </c>
      <c r="Z9286" t="e">
        <f t="shared" si="2185"/>
        <v>#VALUE!</v>
      </c>
      <c r="AB9286" t="str">
        <f t="shared" si="2186"/>
        <v>0</v>
      </c>
    </row>
    <row r="9287" spans="1:28" x14ac:dyDescent="0.3">
      <c r="A9287">
        <v>9285</v>
      </c>
      <c r="B9287" t="s">
        <v>14450</v>
      </c>
      <c r="C9287" t="str">
        <f t="shared" si="2173"/>
        <v>Long</v>
      </c>
      <c r="D9287">
        <v>3.9</v>
      </c>
      <c r="F9287" s="1">
        <f t="shared" si="2172"/>
        <v>3.9</v>
      </c>
      <c r="G9287" s="1">
        <f t="shared" si="2174"/>
        <v>3.9</v>
      </c>
      <c r="H9287">
        <f t="shared" si="2175"/>
        <v>3.9</v>
      </c>
      <c r="I9287" t="s">
        <v>14281</v>
      </c>
      <c r="J9287" t="s">
        <v>22</v>
      </c>
      <c r="K9287" t="s">
        <v>4588</v>
      </c>
      <c r="L9287" t="str">
        <f t="shared" si="2176"/>
        <v>Established</v>
      </c>
      <c r="N9287" s="2">
        <f t="shared" si="2177"/>
        <v>28</v>
      </c>
      <c r="O9287" t="s">
        <v>24</v>
      </c>
      <c r="P9287" t="s">
        <v>691</v>
      </c>
      <c r="Q9287" t="s">
        <v>2258</v>
      </c>
      <c r="R9287" t="str">
        <f t="shared" si="2178"/>
        <v>Average</v>
      </c>
      <c r="S9287" t="str">
        <f t="shared" si="2179"/>
        <v xml:space="preserve"> </v>
      </c>
      <c r="T9287" t="b">
        <f t="shared" si="2180"/>
        <v>0</v>
      </c>
      <c r="U9287" t="b">
        <f t="shared" si="2181"/>
        <v>1</v>
      </c>
      <c r="V9287" t="str">
        <f t="shared" si="2182"/>
        <v>Average Company</v>
      </c>
      <c r="W9287" t="str">
        <f t="shared" si="2183"/>
        <v>Buy</v>
      </c>
      <c r="X9287" t="str">
        <f t="shared" si="2184"/>
        <v>Not Known</v>
      </c>
      <c r="Z9287" t="str">
        <f t="shared" si="2185"/>
        <v>None</v>
      </c>
      <c r="AB9287" t="str">
        <f t="shared" si="2186"/>
        <v>0</v>
      </c>
    </row>
    <row r="9288" spans="1:28" x14ac:dyDescent="0.3">
      <c r="A9288">
        <v>9286</v>
      </c>
      <c r="B9288" t="s">
        <v>14451</v>
      </c>
      <c r="C9288" t="str">
        <f t="shared" si="2173"/>
        <v>Long</v>
      </c>
      <c r="D9288">
        <v>3.8</v>
      </c>
      <c r="F9288" s="1" t="e">
        <f t="shared" si="2172"/>
        <v>#VALUE!</v>
      </c>
      <c r="G9288" s="1" t="e">
        <f t="shared" si="2174"/>
        <v>#VALUE!</v>
      </c>
      <c r="H9288" t="e">
        <f t="shared" si="2175"/>
        <v>#VALUE!</v>
      </c>
      <c r="I9288" t="s">
        <v>14281</v>
      </c>
      <c r="J9288" t="s">
        <v>4945</v>
      </c>
      <c r="L9288" t="e">
        <f t="shared" si="2176"/>
        <v>#VALUE!</v>
      </c>
      <c r="N9288" s="2" t="e">
        <f t="shared" si="2177"/>
        <v>#VALUE!</v>
      </c>
      <c r="R9288" t="str">
        <f t="shared" si="2178"/>
        <v>Average</v>
      </c>
      <c r="S9288" t="str">
        <f t="shared" si="2179"/>
        <v xml:space="preserve"> </v>
      </c>
      <c r="T9288" t="e">
        <f t="shared" si="2180"/>
        <v>#VALUE!</v>
      </c>
      <c r="U9288" t="e">
        <f t="shared" si="2181"/>
        <v>#VALUE!</v>
      </c>
      <c r="V9288" t="e">
        <f t="shared" si="2182"/>
        <v>#VALUE!</v>
      </c>
      <c r="W9288" t="str">
        <f t="shared" si="2183"/>
        <v>Don't Buy</v>
      </c>
      <c r="X9288" t="str">
        <f t="shared" si="2184"/>
        <v>Not Known</v>
      </c>
      <c r="Z9288" t="e">
        <f t="shared" si="2185"/>
        <v>#VALUE!</v>
      </c>
      <c r="AB9288" t="str">
        <f t="shared" si="2186"/>
        <v>0</v>
      </c>
    </row>
    <row r="9289" spans="1:28" x14ac:dyDescent="0.3">
      <c r="A9289">
        <v>9287</v>
      </c>
      <c r="B9289" t="s">
        <v>14452</v>
      </c>
      <c r="C9289" t="str">
        <f t="shared" si="2173"/>
        <v>Short</v>
      </c>
      <c r="D9289">
        <v>4</v>
      </c>
      <c r="F9289" s="1">
        <f t="shared" si="2172"/>
        <v>4</v>
      </c>
      <c r="G9289" s="1">
        <f t="shared" si="2174"/>
        <v>4</v>
      </c>
      <c r="H9289">
        <f t="shared" si="2175"/>
        <v>4</v>
      </c>
      <c r="I9289" t="s">
        <v>14281</v>
      </c>
      <c r="J9289" t="s">
        <v>22</v>
      </c>
      <c r="K9289" t="s">
        <v>8470</v>
      </c>
      <c r="L9289" t="str">
        <f t="shared" si="2176"/>
        <v>Established</v>
      </c>
      <c r="N9289" s="2">
        <f t="shared" si="2177"/>
        <v>22</v>
      </c>
      <c r="O9289" t="s">
        <v>142</v>
      </c>
      <c r="P9289" t="s">
        <v>691</v>
      </c>
      <c r="Q9289" t="s">
        <v>19</v>
      </c>
      <c r="R9289" t="str">
        <f t="shared" si="2178"/>
        <v>Average</v>
      </c>
      <c r="S9289" t="str">
        <f t="shared" si="2179"/>
        <v xml:space="preserve"> </v>
      </c>
      <c r="T9289" t="b">
        <f t="shared" si="2180"/>
        <v>0</v>
      </c>
      <c r="U9289" t="b">
        <f t="shared" si="2181"/>
        <v>1</v>
      </c>
      <c r="V9289" t="str">
        <f t="shared" si="2182"/>
        <v>Average Company</v>
      </c>
      <c r="W9289" t="str">
        <f t="shared" si="2183"/>
        <v>Don't Buy</v>
      </c>
      <c r="X9289" t="str">
        <f t="shared" si="2184"/>
        <v>Not Known</v>
      </c>
      <c r="Z9289" t="str">
        <f t="shared" si="2185"/>
        <v>None</v>
      </c>
      <c r="AB9289" t="str">
        <f t="shared" si="2186"/>
        <v>500K</v>
      </c>
    </row>
    <row r="9290" spans="1:28" x14ac:dyDescent="0.3">
      <c r="A9290">
        <v>9288</v>
      </c>
      <c r="B9290" t="s">
        <v>14453</v>
      </c>
      <c r="C9290" t="str">
        <f t="shared" si="2173"/>
        <v>Short</v>
      </c>
      <c r="D9290">
        <v>4.0999999999999996</v>
      </c>
      <c r="F9290" s="1">
        <f t="shared" si="2172"/>
        <v>4.0999999999999996</v>
      </c>
      <c r="G9290" s="1">
        <f t="shared" si="2174"/>
        <v>4.0999999999999996</v>
      </c>
      <c r="H9290">
        <f t="shared" si="2175"/>
        <v>4.0999999999999996</v>
      </c>
      <c r="I9290" t="s">
        <v>1458</v>
      </c>
      <c r="J9290" t="s">
        <v>22</v>
      </c>
      <c r="K9290" t="s">
        <v>14454</v>
      </c>
      <c r="L9290" t="str">
        <f t="shared" si="2176"/>
        <v>Established</v>
      </c>
      <c r="N9290" s="2">
        <f t="shared" si="2177"/>
        <v>13</v>
      </c>
      <c r="O9290" t="s">
        <v>386</v>
      </c>
      <c r="P9290" t="s">
        <v>1308</v>
      </c>
      <c r="Q9290" t="s">
        <v>117</v>
      </c>
      <c r="R9290" t="str">
        <f t="shared" si="2178"/>
        <v>Great</v>
      </c>
      <c r="S9290" t="str">
        <f t="shared" si="2179"/>
        <v>Great</v>
      </c>
      <c r="T9290" t="b">
        <f t="shared" si="2180"/>
        <v>1</v>
      </c>
      <c r="U9290" t="b">
        <f t="shared" si="2181"/>
        <v>1</v>
      </c>
      <c r="V9290" t="str">
        <f t="shared" si="2182"/>
        <v>Average Company</v>
      </c>
      <c r="W9290" t="str">
        <f t="shared" si="2183"/>
        <v>Don't Buy</v>
      </c>
      <c r="X9290" t="str">
        <f t="shared" si="2184"/>
        <v>Not Known</v>
      </c>
      <c r="Z9290" t="str">
        <f t="shared" si="2185"/>
        <v>None</v>
      </c>
      <c r="AB9290" t="str">
        <f t="shared" si="2186"/>
        <v>0</v>
      </c>
    </row>
    <row r="9291" spans="1:28" x14ac:dyDescent="0.3">
      <c r="A9291">
        <v>9289</v>
      </c>
      <c r="B9291" t="s">
        <v>14455</v>
      </c>
      <c r="C9291" t="str">
        <f t="shared" si="2173"/>
        <v>Long</v>
      </c>
      <c r="D9291">
        <v>4.0999999999999996</v>
      </c>
      <c r="F9291" s="1">
        <f t="shared" si="2172"/>
        <v>4.0999999999999996</v>
      </c>
      <c r="G9291" s="1">
        <f t="shared" si="2174"/>
        <v>4.0999999999999996</v>
      </c>
      <c r="H9291">
        <f t="shared" si="2175"/>
        <v>4.0999999999999996</v>
      </c>
      <c r="I9291" t="s">
        <v>3778</v>
      </c>
      <c r="J9291" t="s">
        <v>22</v>
      </c>
      <c r="K9291" t="s">
        <v>7711</v>
      </c>
      <c r="L9291" t="str">
        <f t="shared" si="2176"/>
        <v>Established</v>
      </c>
      <c r="N9291" s="2">
        <f t="shared" si="2177"/>
        <v>20</v>
      </c>
      <c r="O9291" t="s">
        <v>151</v>
      </c>
      <c r="P9291" t="s">
        <v>1261</v>
      </c>
      <c r="Q9291" t="s">
        <v>315</v>
      </c>
      <c r="R9291" t="str">
        <f t="shared" si="2178"/>
        <v>Great</v>
      </c>
      <c r="S9291" t="str">
        <f t="shared" si="2179"/>
        <v>Great</v>
      </c>
      <c r="T9291" t="b">
        <f t="shared" si="2180"/>
        <v>1</v>
      </c>
      <c r="U9291" t="b">
        <f t="shared" si="2181"/>
        <v>1</v>
      </c>
      <c r="V9291" t="str">
        <f t="shared" si="2182"/>
        <v>Average Company</v>
      </c>
      <c r="W9291" t="str">
        <f t="shared" si="2183"/>
        <v>Don't Buy</v>
      </c>
      <c r="X9291" t="str">
        <f t="shared" si="2184"/>
        <v>Not Known</v>
      </c>
      <c r="Z9291" t="str">
        <f t="shared" si="2185"/>
        <v>None</v>
      </c>
      <c r="AB9291" t="str">
        <f t="shared" si="2186"/>
        <v>0</v>
      </c>
    </row>
    <row r="9292" spans="1:28" x14ac:dyDescent="0.3">
      <c r="A9292">
        <v>9290</v>
      </c>
      <c r="B9292" t="s">
        <v>14456</v>
      </c>
      <c r="C9292" t="str">
        <f t="shared" si="2173"/>
        <v>Long</v>
      </c>
      <c r="D9292">
        <v>4.3</v>
      </c>
      <c r="F9292" s="1">
        <f t="shared" si="2172"/>
        <v>4.3</v>
      </c>
      <c r="G9292" s="1">
        <f t="shared" si="2174"/>
        <v>4.3</v>
      </c>
      <c r="H9292">
        <f t="shared" si="2175"/>
        <v>4.3</v>
      </c>
      <c r="I9292" t="s">
        <v>11581</v>
      </c>
      <c r="J9292" t="s">
        <v>22</v>
      </c>
      <c r="K9292" t="s">
        <v>12118</v>
      </c>
      <c r="L9292" t="str">
        <f t="shared" si="2176"/>
        <v>Established</v>
      </c>
      <c r="N9292" s="2">
        <f t="shared" si="2177"/>
        <v>52</v>
      </c>
      <c r="O9292" t="s">
        <v>925</v>
      </c>
      <c r="P9292" t="s">
        <v>683</v>
      </c>
      <c r="Q9292" t="s">
        <v>44</v>
      </c>
      <c r="R9292" t="str">
        <f t="shared" si="2178"/>
        <v>Great</v>
      </c>
      <c r="S9292" t="str">
        <f t="shared" si="2179"/>
        <v>Great</v>
      </c>
      <c r="T9292" t="b">
        <f t="shared" si="2180"/>
        <v>1</v>
      </c>
      <c r="U9292" t="b">
        <f t="shared" si="2181"/>
        <v>1</v>
      </c>
      <c r="V9292" t="str">
        <f t="shared" si="2182"/>
        <v>Top Company</v>
      </c>
      <c r="W9292" t="str">
        <f t="shared" si="2183"/>
        <v>Don't Buy</v>
      </c>
      <c r="X9292" t="str">
        <f t="shared" si="2184"/>
        <v>Not Known</v>
      </c>
      <c r="Z9292" t="str">
        <f t="shared" si="2185"/>
        <v>None</v>
      </c>
      <c r="AB9292" t="str">
        <f t="shared" si="2186"/>
        <v>0</v>
      </c>
    </row>
    <row r="9293" spans="1:28" x14ac:dyDescent="0.3">
      <c r="A9293">
        <v>9291</v>
      </c>
      <c r="B9293" t="s">
        <v>14457</v>
      </c>
      <c r="C9293" t="str">
        <f t="shared" si="2173"/>
        <v>Long</v>
      </c>
      <c r="D9293">
        <v>4.0999999999999996</v>
      </c>
      <c r="F9293" s="1">
        <f t="shared" si="2172"/>
        <v>4.0999999999999996</v>
      </c>
      <c r="G9293" s="1">
        <f t="shared" si="2174"/>
        <v>4.0999999999999996</v>
      </c>
      <c r="H9293">
        <f t="shared" si="2175"/>
        <v>4.0999999999999996</v>
      </c>
      <c r="I9293" t="s">
        <v>14458</v>
      </c>
      <c r="J9293" t="s">
        <v>22</v>
      </c>
      <c r="K9293" t="s">
        <v>5080</v>
      </c>
      <c r="L9293" t="str">
        <f t="shared" si="2176"/>
        <v>Established</v>
      </c>
      <c r="N9293" s="2">
        <f t="shared" si="2177"/>
        <v>22</v>
      </c>
      <c r="O9293" t="s">
        <v>142</v>
      </c>
      <c r="P9293" t="s">
        <v>683</v>
      </c>
      <c r="Q9293" t="s">
        <v>44</v>
      </c>
      <c r="R9293" t="str">
        <f t="shared" si="2178"/>
        <v>Great</v>
      </c>
      <c r="S9293" t="str">
        <f t="shared" si="2179"/>
        <v>Great</v>
      </c>
      <c r="T9293" t="b">
        <f t="shared" si="2180"/>
        <v>1</v>
      </c>
      <c r="U9293" t="b">
        <f t="shared" si="2181"/>
        <v>1</v>
      </c>
      <c r="V9293" t="str">
        <f t="shared" si="2182"/>
        <v>Top Company</v>
      </c>
      <c r="W9293" t="str">
        <f t="shared" si="2183"/>
        <v>Don't Buy</v>
      </c>
      <c r="X9293" t="str">
        <f t="shared" si="2184"/>
        <v>Not Known</v>
      </c>
      <c r="Z9293" t="str">
        <f t="shared" si="2185"/>
        <v>None</v>
      </c>
      <c r="AB9293" t="str">
        <f t="shared" si="2186"/>
        <v>0</v>
      </c>
    </row>
    <row r="9294" spans="1:28" x14ac:dyDescent="0.3">
      <c r="A9294">
        <v>9292</v>
      </c>
      <c r="B9294" t="s">
        <v>14459</v>
      </c>
      <c r="C9294" t="str">
        <f t="shared" si="2173"/>
        <v>Short</v>
      </c>
      <c r="D9294">
        <v>4.2</v>
      </c>
      <c r="F9294" s="1">
        <f t="shared" si="2172"/>
        <v>4.2</v>
      </c>
      <c r="G9294" s="1">
        <f t="shared" si="2174"/>
        <v>4.2</v>
      </c>
      <c r="H9294">
        <f t="shared" si="2175"/>
        <v>4.2</v>
      </c>
      <c r="I9294" t="s">
        <v>14458</v>
      </c>
      <c r="J9294" t="s">
        <v>22</v>
      </c>
      <c r="K9294" t="s">
        <v>14301</v>
      </c>
      <c r="L9294" t="str">
        <f t="shared" si="2176"/>
        <v>Established</v>
      </c>
      <c r="N9294" s="2">
        <f t="shared" si="2177"/>
        <v>23</v>
      </c>
      <c r="O9294" t="s">
        <v>230</v>
      </c>
      <c r="P9294" t="s">
        <v>13</v>
      </c>
      <c r="Q9294" t="s">
        <v>284</v>
      </c>
      <c r="R9294" t="str">
        <f t="shared" si="2178"/>
        <v>Great</v>
      </c>
      <c r="S9294" t="str">
        <f t="shared" si="2179"/>
        <v>Great</v>
      </c>
      <c r="T9294" t="b">
        <f t="shared" si="2180"/>
        <v>1</v>
      </c>
      <c r="U9294" t="b">
        <f t="shared" si="2181"/>
        <v>1</v>
      </c>
      <c r="V9294" t="str">
        <f t="shared" si="2182"/>
        <v>Top Company</v>
      </c>
      <c r="W9294" t="str">
        <f t="shared" si="2183"/>
        <v>Don't Buy</v>
      </c>
      <c r="X9294" t="str">
        <f t="shared" si="2184"/>
        <v>Not Known</v>
      </c>
      <c r="Z9294" t="str">
        <f t="shared" si="2185"/>
        <v>None</v>
      </c>
      <c r="AB9294" t="str">
        <f t="shared" si="2186"/>
        <v>0</v>
      </c>
    </row>
    <row r="9295" spans="1:28" x14ac:dyDescent="0.3">
      <c r="A9295">
        <v>9293</v>
      </c>
      <c r="B9295" t="s">
        <v>14460</v>
      </c>
      <c r="C9295" t="str">
        <f t="shared" si="2173"/>
        <v>Long</v>
      </c>
      <c r="D9295">
        <v>4.3</v>
      </c>
      <c r="F9295" s="1">
        <f t="shared" si="2172"/>
        <v>4.3</v>
      </c>
      <c r="G9295" s="1">
        <f t="shared" si="2174"/>
        <v>4.3</v>
      </c>
      <c r="H9295">
        <f t="shared" si="2175"/>
        <v>4.3</v>
      </c>
      <c r="I9295" t="s">
        <v>14458</v>
      </c>
      <c r="J9295" t="s">
        <v>22</v>
      </c>
      <c r="K9295" t="s">
        <v>8135</v>
      </c>
      <c r="L9295" t="str">
        <f t="shared" si="2176"/>
        <v>Established</v>
      </c>
      <c r="N9295" s="2">
        <f t="shared" si="2177"/>
        <v>14</v>
      </c>
      <c r="O9295" t="s">
        <v>2425</v>
      </c>
      <c r="Q9295" t="s">
        <v>2970</v>
      </c>
      <c r="R9295" t="str">
        <f t="shared" si="2178"/>
        <v>Great</v>
      </c>
      <c r="S9295" t="str">
        <f t="shared" si="2179"/>
        <v>Great</v>
      </c>
      <c r="T9295" t="b">
        <f t="shared" si="2180"/>
        <v>1</v>
      </c>
      <c r="U9295" t="b">
        <f t="shared" si="2181"/>
        <v>1</v>
      </c>
      <c r="V9295" t="str">
        <f t="shared" si="2182"/>
        <v>Average Company</v>
      </c>
      <c r="W9295" t="str">
        <f t="shared" si="2183"/>
        <v>Don't Buy</v>
      </c>
      <c r="X9295" t="str">
        <f t="shared" si="2184"/>
        <v>Not Known</v>
      </c>
      <c r="Z9295" t="str">
        <f t="shared" si="2185"/>
        <v>None</v>
      </c>
      <c r="AB9295" t="str">
        <f t="shared" si="2186"/>
        <v>0</v>
      </c>
    </row>
    <row r="9296" spans="1:28" x14ac:dyDescent="0.3">
      <c r="A9296">
        <v>9294</v>
      </c>
      <c r="B9296" t="s">
        <v>14461</v>
      </c>
      <c r="C9296" t="str">
        <f t="shared" si="2173"/>
        <v>Short</v>
      </c>
      <c r="D9296">
        <v>4.2</v>
      </c>
      <c r="F9296" s="1">
        <f t="shared" si="2172"/>
        <v>4.2</v>
      </c>
      <c r="G9296" s="1">
        <f t="shared" si="2174"/>
        <v>4.2</v>
      </c>
      <c r="H9296">
        <f t="shared" si="2175"/>
        <v>4.2</v>
      </c>
      <c r="I9296" t="s">
        <v>14458</v>
      </c>
      <c r="J9296" t="s">
        <v>22</v>
      </c>
      <c r="K9296" t="s">
        <v>14462</v>
      </c>
      <c r="L9296" t="str">
        <f t="shared" si="2176"/>
        <v>Established</v>
      </c>
      <c r="N9296" s="2">
        <f t="shared" si="2177"/>
        <v>25</v>
      </c>
      <c r="O9296" t="s">
        <v>54</v>
      </c>
      <c r="P9296" t="s">
        <v>147</v>
      </c>
      <c r="Q9296" t="s">
        <v>14</v>
      </c>
      <c r="R9296" t="str">
        <f t="shared" si="2178"/>
        <v>Great</v>
      </c>
      <c r="S9296" t="str">
        <f t="shared" si="2179"/>
        <v>Great</v>
      </c>
      <c r="T9296" t="b">
        <f t="shared" si="2180"/>
        <v>1</v>
      </c>
      <c r="U9296" t="b">
        <f t="shared" si="2181"/>
        <v>1</v>
      </c>
      <c r="V9296" t="str">
        <f t="shared" si="2182"/>
        <v>Top Company</v>
      </c>
      <c r="W9296" t="str">
        <f t="shared" si="2183"/>
        <v>Don't Buy</v>
      </c>
      <c r="X9296" t="str">
        <f t="shared" si="2184"/>
        <v>Not Known</v>
      </c>
      <c r="Z9296" t="str">
        <f t="shared" si="2185"/>
        <v>None</v>
      </c>
      <c r="AB9296" t="str">
        <f t="shared" si="2186"/>
        <v>0</v>
      </c>
    </row>
    <row r="9297" spans="1:28" x14ac:dyDescent="0.3">
      <c r="A9297">
        <v>9295</v>
      </c>
      <c r="B9297" t="s">
        <v>14463</v>
      </c>
      <c r="C9297" t="str">
        <f t="shared" si="2173"/>
        <v>Long</v>
      </c>
      <c r="D9297">
        <v>3.4</v>
      </c>
      <c r="F9297" s="1">
        <f t="shared" si="2172"/>
        <v>3.4</v>
      </c>
      <c r="G9297" s="1">
        <f t="shared" si="2174"/>
        <v>3.4</v>
      </c>
      <c r="H9297">
        <f t="shared" si="2175"/>
        <v>3.4</v>
      </c>
      <c r="I9297" t="s">
        <v>14458</v>
      </c>
      <c r="J9297" t="s">
        <v>22</v>
      </c>
      <c r="K9297" t="s">
        <v>3278</v>
      </c>
      <c r="L9297" t="str">
        <f t="shared" si="2176"/>
        <v>Established</v>
      </c>
      <c r="N9297" s="2">
        <f t="shared" si="2177"/>
        <v>11</v>
      </c>
      <c r="O9297" t="s">
        <v>371</v>
      </c>
      <c r="P9297" t="s">
        <v>683</v>
      </c>
      <c r="Q9297" t="s">
        <v>223</v>
      </c>
      <c r="R9297" t="str">
        <f t="shared" si="2178"/>
        <v>Average</v>
      </c>
      <c r="S9297" t="str">
        <f t="shared" si="2179"/>
        <v xml:space="preserve"> </v>
      </c>
      <c r="T9297" t="b">
        <f t="shared" si="2180"/>
        <v>0</v>
      </c>
      <c r="U9297" t="b">
        <f t="shared" si="2181"/>
        <v>0</v>
      </c>
      <c r="V9297" t="str">
        <f t="shared" si="2182"/>
        <v>Average Company</v>
      </c>
      <c r="W9297" t="str">
        <f t="shared" si="2183"/>
        <v>Don't Buy</v>
      </c>
      <c r="X9297" t="str">
        <f t="shared" si="2184"/>
        <v>Not Known</v>
      </c>
      <c r="Z9297" t="str">
        <f t="shared" si="2185"/>
        <v>None</v>
      </c>
      <c r="AB9297" t="str">
        <f t="shared" si="2186"/>
        <v>0</v>
      </c>
    </row>
    <row r="9298" spans="1:28" x14ac:dyDescent="0.3">
      <c r="A9298">
        <v>9296</v>
      </c>
      <c r="B9298" t="s">
        <v>14464</v>
      </c>
      <c r="C9298" t="str">
        <f t="shared" si="2173"/>
        <v>Long</v>
      </c>
      <c r="D9298">
        <v>4.2</v>
      </c>
      <c r="F9298" s="1">
        <f t="shared" si="2172"/>
        <v>4.2</v>
      </c>
      <c r="G9298" s="1">
        <f t="shared" si="2174"/>
        <v>4.2</v>
      </c>
      <c r="H9298">
        <f t="shared" si="2175"/>
        <v>4.2</v>
      </c>
      <c r="I9298" t="s">
        <v>14458</v>
      </c>
      <c r="J9298" t="s">
        <v>10</v>
      </c>
      <c r="K9298" t="s">
        <v>11480</v>
      </c>
      <c r="L9298" t="str">
        <f t="shared" si="2176"/>
        <v>Established</v>
      </c>
      <c r="N9298" s="2">
        <f t="shared" si="2177"/>
        <v>81</v>
      </c>
      <c r="O9298" t="s">
        <v>928</v>
      </c>
      <c r="P9298" t="s">
        <v>147</v>
      </c>
      <c r="Q9298" t="s">
        <v>523</v>
      </c>
      <c r="R9298" t="str">
        <f t="shared" si="2178"/>
        <v>Great</v>
      </c>
      <c r="S9298" t="str">
        <f t="shared" si="2179"/>
        <v>Great</v>
      </c>
      <c r="T9298" t="b">
        <f t="shared" si="2180"/>
        <v>1</v>
      </c>
      <c r="U9298" t="b">
        <f t="shared" si="2181"/>
        <v>1</v>
      </c>
      <c r="V9298" t="str">
        <f t="shared" si="2182"/>
        <v>Top Company</v>
      </c>
      <c r="W9298" t="str">
        <f t="shared" si="2183"/>
        <v>Don't Buy</v>
      </c>
      <c r="X9298" t="str">
        <f t="shared" si="2184"/>
        <v>Not Known</v>
      </c>
      <c r="Z9298" t="str">
        <f t="shared" si="2185"/>
        <v>None</v>
      </c>
      <c r="AB9298" t="str">
        <f t="shared" si="2186"/>
        <v>0</v>
      </c>
    </row>
    <row r="9299" spans="1:28" x14ac:dyDescent="0.3">
      <c r="A9299">
        <v>9297</v>
      </c>
      <c r="B9299" t="s">
        <v>14465</v>
      </c>
      <c r="C9299" t="str">
        <f t="shared" si="2173"/>
        <v>Short</v>
      </c>
      <c r="D9299">
        <v>3.2</v>
      </c>
      <c r="F9299" s="1">
        <f t="shared" si="2172"/>
        <v>3.2</v>
      </c>
      <c r="G9299" s="1">
        <f t="shared" si="2174"/>
        <v>3.2</v>
      </c>
      <c r="H9299">
        <f t="shared" si="2175"/>
        <v>3.2</v>
      </c>
      <c r="I9299" t="s">
        <v>14458</v>
      </c>
      <c r="J9299" t="s">
        <v>3761</v>
      </c>
      <c r="K9299" t="s">
        <v>8869</v>
      </c>
      <c r="L9299" t="str">
        <f t="shared" si="2176"/>
        <v>Established</v>
      </c>
      <c r="N9299" s="2">
        <f t="shared" si="2177"/>
        <v>53</v>
      </c>
      <c r="O9299" t="s">
        <v>500</v>
      </c>
      <c r="P9299" t="s">
        <v>1308</v>
      </c>
      <c r="Q9299" t="s">
        <v>986</v>
      </c>
      <c r="R9299" t="str">
        <f t="shared" si="2178"/>
        <v>Average</v>
      </c>
      <c r="S9299" t="str">
        <f t="shared" si="2179"/>
        <v xml:space="preserve"> </v>
      </c>
      <c r="T9299" t="b">
        <f t="shared" si="2180"/>
        <v>0</v>
      </c>
      <c r="U9299" t="b">
        <f t="shared" si="2181"/>
        <v>0</v>
      </c>
      <c r="V9299" t="str">
        <f t="shared" si="2182"/>
        <v>Average Company</v>
      </c>
      <c r="W9299" t="str">
        <f t="shared" si="2183"/>
        <v>Don't Buy</v>
      </c>
      <c r="X9299" t="str">
        <f t="shared" si="2184"/>
        <v>Not Known</v>
      </c>
      <c r="Z9299" t="str">
        <f t="shared" si="2185"/>
        <v>None</v>
      </c>
      <c r="AB9299" t="str">
        <f t="shared" si="2186"/>
        <v>0</v>
      </c>
    </row>
    <row r="9300" spans="1:28" x14ac:dyDescent="0.3">
      <c r="A9300">
        <v>9298</v>
      </c>
      <c r="B9300" t="s">
        <v>14466</v>
      </c>
      <c r="C9300" t="str">
        <f t="shared" si="2173"/>
        <v>Long</v>
      </c>
      <c r="D9300">
        <v>3.6</v>
      </c>
      <c r="F9300" s="1">
        <f t="shared" si="2172"/>
        <v>3.6</v>
      </c>
      <c r="G9300" s="1">
        <f t="shared" si="2174"/>
        <v>3.6</v>
      </c>
      <c r="H9300">
        <f t="shared" si="2175"/>
        <v>3.6</v>
      </c>
      <c r="I9300" t="s">
        <v>14458</v>
      </c>
      <c r="J9300" t="s">
        <v>22</v>
      </c>
      <c r="K9300" t="s">
        <v>1720</v>
      </c>
      <c r="L9300" t="str">
        <f t="shared" si="2176"/>
        <v>Established</v>
      </c>
      <c r="N9300" s="2">
        <f t="shared" si="2177"/>
        <v>58</v>
      </c>
      <c r="O9300" t="s">
        <v>840</v>
      </c>
      <c r="P9300" t="s">
        <v>683</v>
      </c>
      <c r="Q9300" t="s">
        <v>479</v>
      </c>
      <c r="R9300" t="str">
        <f t="shared" si="2178"/>
        <v>Average</v>
      </c>
      <c r="S9300" t="str">
        <f t="shared" si="2179"/>
        <v xml:space="preserve"> </v>
      </c>
      <c r="T9300" t="b">
        <f t="shared" si="2180"/>
        <v>0</v>
      </c>
      <c r="U9300" t="b">
        <f t="shared" si="2181"/>
        <v>1</v>
      </c>
      <c r="V9300" t="str">
        <f t="shared" si="2182"/>
        <v>Average Company</v>
      </c>
      <c r="W9300" t="str">
        <f t="shared" si="2183"/>
        <v>Buy</v>
      </c>
      <c r="X9300" t="str">
        <f t="shared" si="2184"/>
        <v>Not Known</v>
      </c>
      <c r="Z9300" t="str">
        <f t="shared" si="2185"/>
        <v>None</v>
      </c>
      <c r="AB9300" t="str">
        <f t="shared" si="2186"/>
        <v>0</v>
      </c>
    </row>
    <row r="9301" spans="1:28" x14ac:dyDescent="0.3">
      <c r="A9301">
        <v>9299</v>
      </c>
      <c r="B9301" t="s">
        <v>14463</v>
      </c>
      <c r="C9301" t="str">
        <f t="shared" si="2173"/>
        <v>Long</v>
      </c>
      <c r="D9301">
        <v>3.4</v>
      </c>
      <c r="F9301" s="1">
        <f t="shared" ref="F9301:F9364" si="2187">IF(N9301&lt;10,IF(D9301+0.5&gt;5,5,D9301+0.5),D9301)</f>
        <v>3.4</v>
      </c>
      <c r="G9301" s="1">
        <f t="shared" si="2174"/>
        <v>3.4</v>
      </c>
      <c r="H9301">
        <f t="shared" si="2175"/>
        <v>3.4</v>
      </c>
      <c r="I9301" t="s">
        <v>14458</v>
      </c>
      <c r="J9301" t="s">
        <v>22</v>
      </c>
      <c r="K9301" t="s">
        <v>3278</v>
      </c>
      <c r="L9301" t="str">
        <f t="shared" si="2176"/>
        <v>Established</v>
      </c>
      <c r="N9301" s="2">
        <f t="shared" si="2177"/>
        <v>11</v>
      </c>
      <c r="O9301" t="s">
        <v>371</v>
      </c>
      <c r="P9301" t="s">
        <v>683</v>
      </c>
      <c r="Q9301" t="s">
        <v>223</v>
      </c>
      <c r="R9301" t="str">
        <f t="shared" si="2178"/>
        <v>Average</v>
      </c>
      <c r="S9301" t="str">
        <f t="shared" si="2179"/>
        <v xml:space="preserve"> </v>
      </c>
      <c r="T9301" t="b">
        <f t="shared" si="2180"/>
        <v>0</v>
      </c>
      <c r="U9301" t="b">
        <f t="shared" si="2181"/>
        <v>0</v>
      </c>
      <c r="V9301" t="str">
        <f t="shared" si="2182"/>
        <v>Average Company</v>
      </c>
      <c r="W9301" t="str">
        <f t="shared" si="2183"/>
        <v>Don't Buy</v>
      </c>
      <c r="X9301" t="str">
        <f t="shared" si="2184"/>
        <v>Not Known</v>
      </c>
      <c r="Z9301" t="str">
        <f t="shared" si="2185"/>
        <v>None</v>
      </c>
      <c r="AB9301" t="str">
        <f t="shared" si="2186"/>
        <v>0</v>
      </c>
    </row>
    <row r="9302" spans="1:28" x14ac:dyDescent="0.3">
      <c r="A9302">
        <v>9300</v>
      </c>
      <c r="B9302" t="s">
        <v>14467</v>
      </c>
      <c r="C9302" t="str">
        <f t="shared" si="2173"/>
        <v>Long</v>
      </c>
      <c r="D9302">
        <v>4.2</v>
      </c>
      <c r="F9302" s="1">
        <f t="shared" si="2187"/>
        <v>4.2</v>
      </c>
      <c r="G9302" s="1">
        <f t="shared" si="2174"/>
        <v>4.2</v>
      </c>
      <c r="H9302">
        <f t="shared" si="2175"/>
        <v>4.2</v>
      </c>
      <c r="I9302" t="s">
        <v>14458</v>
      </c>
      <c r="J9302" t="s">
        <v>22</v>
      </c>
      <c r="K9302" t="s">
        <v>7900</v>
      </c>
      <c r="L9302" t="str">
        <f t="shared" si="2176"/>
        <v>Established</v>
      </c>
      <c r="N9302" s="2">
        <f t="shared" si="2177"/>
        <v>15</v>
      </c>
      <c r="O9302" t="s">
        <v>84</v>
      </c>
      <c r="P9302" t="s">
        <v>1308</v>
      </c>
      <c r="Q9302" t="s">
        <v>28</v>
      </c>
      <c r="R9302" t="str">
        <f t="shared" si="2178"/>
        <v>Great</v>
      </c>
      <c r="S9302" t="str">
        <f t="shared" si="2179"/>
        <v>Great</v>
      </c>
      <c r="T9302" t="b">
        <f t="shared" si="2180"/>
        <v>1</v>
      </c>
      <c r="U9302" t="b">
        <f t="shared" si="2181"/>
        <v>1</v>
      </c>
      <c r="V9302" t="str">
        <f t="shared" si="2182"/>
        <v>Average Company</v>
      </c>
      <c r="W9302" t="str">
        <f t="shared" si="2183"/>
        <v>Don't Buy</v>
      </c>
      <c r="X9302" t="str">
        <f t="shared" si="2184"/>
        <v>Not Known</v>
      </c>
      <c r="Z9302" t="str">
        <f t="shared" si="2185"/>
        <v>None</v>
      </c>
      <c r="AB9302" t="str">
        <f t="shared" si="2186"/>
        <v>1Million</v>
      </c>
    </row>
    <row r="9303" spans="1:28" x14ac:dyDescent="0.3">
      <c r="A9303">
        <v>9301</v>
      </c>
      <c r="B9303" t="s">
        <v>14468</v>
      </c>
      <c r="C9303" t="str">
        <f t="shared" si="2173"/>
        <v>Long</v>
      </c>
      <c r="D9303">
        <v>4</v>
      </c>
      <c r="F9303" s="1">
        <f t="shared" si="2187"/>
        <v>4.5</v>
      </c>
      <c r="G9303" s="1">
        <f t="shared" si="2174"/>
        <v>4.5</v>
      </c>
      <c r="H9303">
        <f t="shared" si="2175"/>
        <v>4.0999999999999996</v>
      </c>
      <c r="I9303" t="s">
        <v>14458</v>
      </c>
      <c r="J9303" t="s">
        <v>22</v>
      </c>
      <c r="K9303" t="s">
        <v>5610</v>
      </c>
      <c r="L9303" t="str">
        <f t="shared" si="2176"/>
        <v>Startup</v>
      </c>
      <c r="N9303" s="2">
        <f t="shared" si="2177"/>
        <v>8</v>
      </c>
      <c r="O9303" t="s">
        <v>583</v>
      </c>
      <c r="P9303" t="s">
        <v>1308</v>
      </c>
      <c r="Q9303" t="s">
        <v>19</v>
      </c>
      <c r="R9303" t="str">
        <f t="shared" si="2178"/>
        <v>Average</v>
      </c>
      <c r="S9303" t="str">
        <f t="shared" si="2179"/>
        <v xml:space="preserve"> </v>
      </c>
      <c r="T9303" t="b">
        <f t="shared" si="2180"/>
        <v>0</v>
      </c>
      <c r="U9303" t="b">
        <f t="shared" si="2181"/>
        <v>1</v>
      </c>
      <c r="V9303" t="str">
        <f t="shared" si="2182"/>
        <v>Average Company</v>
      </c>
      <c r="W9303" t="str">
        <f t="shared" si="2183"/>
        <v>Don't Buy</v>
      </c>
      <c r="X9303" t="str">
        <f t="shared" si="2184"/>
        <v>Not Known</v>
      </c>
      <c r="Z9303" t="str">
        <f t="shared" si="2185"/>
        <v>Silicon Valley Startups</v>
      </c>
      <c r="AB9303" t="str">
        <f t="shared" si="2186"/>
        <v>500K</v>
      </c>
    </row>
    <row r="9304" spans="1:28" x14ac:dyDescent="0.3">
      <c r="A9304">
        <v>9302</v>
      </c>
      <c r="B9304" t="s">
        <v>14469</v>
      </c>
      <c r="C9304" t="str">
        <f t="shared" si="2173"/>
        <v>Long</v>
      </c>
      <c r="D9304">
        <v>3.1</v>
      </c>
      <c r="F9304" s="1">
        <f t="shared" si="2187"/>
        <v>3.1</v>
      </c>
      <c r="G9304" s="1">
        <f t="shared" si="2174"/>
        <v>3.1</v>
      </c>
      <c r="H9304">
        <f t="shared" si="2175"/>
        <v>3.1</v>
      </c>
      <c r="I9304" t="s">
        <v>14458</v>
      </c>
      <c r="J9304" t="s">
        <v>22</v>
      </c>
      <c r="K9304" t="s">
        <v>7999</v>
      </c>
      <c r="L9304" t="str">
        <f t="shared" si="2176"/>
        <v>Established</v>
      </c>
      <c r="N9304" s="2">
        <f t="shared" si="2177"/>
        <v>10</v>
      </c>
      <c r="O9304" t="s">
        <v>234</v>
      </c>
      <c r="P9304" t="s">
        <v>1308</v>
      </c>
      <c r="Q9304" t="s">
        <v>19</v>
      </c>
      <c r="R9304" t="str">
        <f t="shared" si="2178"/>
        <v>Average</v>
      </c>
      <c r="S9304" t="str">
        <f t="shared" si="2179"/>
        <v xml:space="preserve"> </v>
      </c>
      <c r="T9304" t="b">
        <f t="shared" si="2180"/>
        <v>0</v>
      </c>
      <c r="U9304" t="b">
        <f t="shared" si="2181"/>
        <v>0</v>
      </c>
      <c r="V9304" t="str">
        <f t="shared" si="2182"/>
        <v>Average Company</v>
      </c>
      <c r="W9304" t="str">
        <f t="shared" si="2183"/>
        <v>Don't Buy</v>
      </c>
      <c r="X9304" t="str">
        <f t="shared" si="2184"/>
        <v>Not Known</v>
      </c>
      <c r="Z9304" t="str">
        <f t="shared" si="2185"/>
        <v>None</v>
      </c>
      <c r="AB9304" t="str">
        <f t="shared" si="2186"/>
        <v>500K</v>
      </c>
    </row>
    <row r="9305" spans="1:28" x14ac:dyDescent="0.3">
      <c r="A9305">
        <v>9303</v>
      </c>
      <c r="B9305" t="s">
        <v>14470</v>
      </c>
      <c r="C9305" t="str">
        <f t="shared" si="2173"/>
        <v>Long</v>
      </c>
      <c r="D9305">
        <v>4.3</v>
      </c>
      <c r="F9305" s="1">
        <f t="shared" si="2187"/>
        <v>4.3</v>
      </c>
      <c r="G9305" s="1">
        <f t="shared" si="2174"/>
        <v>4.3</v>
      </c>
      <c r="H9305">
        <f t="shared" si="2175"/>
        <v>4.3</v>
      </c>
      <c r="I9305" t="s">
        <v>14458</v>
      </c>
      <c r="J9305" t="s">
        <v>22</v>
      </c>
      <c r="K9305" t="s">
        <v>14471</v>
      </c>
      <c r="L9305" t="str">
        <f t="shared" si="2176"/>
        <v>Established</v>
      </c>
      <c r="N9305" s="2">
        <f t="shared" si="2177"/>
        <v>20</v>
      </c>
      <c r="O9305" t="s">
        <v>683</v>
      </c>
      <c r="Q9305" t="s">
        <v>186</v>
      </c>
      <c r="R9305" t="str">
        <f t="shared" si="2178"/>
        <v>Great</v>
      </c>
      <c r="S9305" t="str">
        <f t="shared" si="2179"/>
        <v>Great</v>
      </c>
      <c r="T9305" t="b">
        <f t="shared" si="2180"/>
        <v>1</v>
      </c>
      <c r="U9305" t="b">
        <f t="shared" si="2181"/>
        <v>1</v>
      </c>
      <c r="V9305" t="str">
        <f t="shared" si="2182"/>
        <v>Average Company</v>
      </c>
      <c r="W9305" t="str">
        <f t="shared" si="2183"/>
        <v>Don't Buy</v>
      </c>
      <c r="X9305" t="str">
        <f t="shared" si="2184"/>
        <v>Not Known</v>
      </c>
      <c r="Z9305" t="str">
        <f t="shared" si="2185"/>
        <v>None</v>
      </c>
      <c r="AB9305" t="str">
        <f t="shared" si="2186"/>
        <v>0</v>
      </c>
    </row>
    <row r="9306" spans="1:28" x14ac:dyDescent="0.3">
      <c r="A9306">
        <v>9304</v>
      </c>
      <c r="B9306" t="s">
        <v>14472</v>
      </c>
      <c r="C9306" t="str">
        <f t="shared" si="2173"/>
        <v>Long</v>
      </c>
      <c r="D9306">
        <v>4</v>
      </c>
      <c r="F9306" s="1">
        <f t="shared" si="2187"/>
        <v>4.5</v>
      </c>
      <c r="G9306" s="1">
        <f t="shared" si="2174"/>
        <v>4.5</v>
      </c>
      <c r="H9306">
        <f t="shared" si="2175"/>
        <v>4.0999999999999996</v>
      </c>
      <c r="I9306" t="s">
        <v>14458</v>
      </c>
      <c r="J9306" t="s">
        <v>22</v>
      </c>
      <c r="K9306" t="s">
        <v>10689</v>
      </c>
      <c r="L9306" t="str">
        <f t="shared" si="2176"/>
        <v>Startup</v>
      </c>
      <c r="N9306" s="2">
        <f t="shared" si="2177"/>
        <v>4</v>
      </c>
      <c r="O9306" t="s">
        <v>89</v>
      </c>
      <c r="P9306" t="s">
        <v>683</v>
      </c>
      <c r="Q9306" t="s">
        <v>268</v>
      </c>
      <c r="R9306" t="str">
        <f t="shared" si="2178"/>
        <v>Average</v>
      </c>
      <c r="S9306" t="str">
        <f t="shared" si="2179"/>
        <v xml:space="preserve"> </v>
      </c>
      <c r="T9306" t="b">
        <f t="shared" si="2180"/>
        <v>0</v>
      </c>
      <c r="U9306" t="b">
        <f t="shared" si="2181"/>
        <v>1</v>
      </c>
      <c r="V9306" t="str">
        <f t="shared" si="2182"/>
        <v>Average Company</v>
      </c>
      <c r="W9306" t="str">
        <f t="shared" si="2183"/>
        <v>Buy</v>
      </c>
      <c r="X9306" t="str">
        <f t="shared" si="2184"/>
        <v>Not Known</v>
      </c>
      <c r="Z9306" t="str">
        <f t="shared" si="2185"/>
        <v>None</v>
      </c>
      <c r="AB9306" t="str">
        <f t="shared" si="2186"/>
        <v>0</v>
      </c>
    </row>
    <row r="9307" spans="1:28" x14ac:dyDescent="0.3">
      <c r="A9307">
        <v>9305</v>
      </c>
      <c r="B9307" t="s">
        <v>14473</v>
      </c>
      <c r="C9307" t="str">
        <f t="shared" si="2173"/>
        <v>Long</v>
      </c>
      <c r="D9307">
        <v>3.8</v>
      </c>
      <c r="F9307" s="1">
        <f t="shared" si="2187"/>
        <v>3.8</v>
      </c>
      <c r="G9307" s="1">
        <f t="shared" si="2174"/>
        <v>3.8</v>
      </c>
      <c r="H9307">
        <f t="shared" si="2175"/>
        <v>3.8</v>
      </c>
      <c r="I9307" t="s">
        <v>14458</v>
      </c>
      <c r="J9307" t="s">
        <v>22</v>
      </c>
      <c r="K9307" t="s">
        <v>4840</v>
      </c>
      <c r="L9307" t="str">
        <f t="shared" si="2176"/>
        <v>Established</v>
      </c>
      <c r="N9307" s="2">
        <f t="shared" si="2177"/>
        <v>28</v>
      </c>
      <c r="O9307" t="s">
        <v>24</v>
      </c>
      <c r="P9307" t="s">
        <v>683</v>
      </c>
      <c r="Q9307" t="s">
        <v>19</v>
      </c>
      <c r="R9307" t="str">
        <f t="shared" si="2178"/>
        <v>Average</v>
      </c>
      <c r="S9307" t="str">
        <f t="shared" si="2179"/>
        <v xml:space="preserve"> </v>
      </c>
      <c r="T9307" t="b">
        <f t="shared" si="2180"/>
        <v>0</v>
      </c>
      <c r="U9307" t="b">
        <f t="shared" si="2181"/>
        <v>1</v>
      </c>
      <c r="V9307" t="str">
        <f t="shared" si="2182"/>
        <v>Average Company</v>
      </c>
      <c r="W9307" t="str">
        <f t="shared" si="2183"/>
        <v>Don't Buy</v>
      </c>
      <c r="X9307" t="str">
        <f t="shared" si="2184"/>
        <v>Not Known</v>
      </c>
      <c r="Z9307" t="str">
        <f t="shared" si="2185"/>
        <v>None</v>
      </c>
      <c r="AB9307" t="str">
        <f t="shared" si="2186"/>
        <v>500K</v>
      </c>
    </row>
    <row r="9308" spans="1:28" x14ac:dyDescent="0.3">
      <c r="A9308">
        <v>9306</v>
      </c>
      <c r="B9308" t="s">
        <v>14474</v>
      </c>
      <c r="C9308" t="str">
        <f t="shared" si="2173"/>
        <v>Long</v>
      </c>
      <c r="D9308">
        <v>4</v>
      </c>
      <c r="F9308" s="1">
        <f t="shared" si="2187"/>
        <v>4</v>
      </c>
      <c r="G9308" s="1">
        <f t="shared" si="2174"/>
        <v>4</v>
      </c>
      <c r="H9308">
        <f t="shared" si="2175"/>
        <v>4</v>
      </c>
      <c r="I9308" t="s">
        <v>14458</v>
      </c>
      <c r="J9308" t="s">
        <v>22</v>
      </c>
      <c r="K9308" t="s">
        <v>14475</v>
      </c>
      <c r="L9308" t="str">
        <f t="shared" si="2176"/>
        <v>Established</v>
      </c>
      <c r="N9308" s="2">
        <f t="shared" si="2177"/>
        <v>19</v>
      </c>
      <c r="O9308" t="s">
        <v>100</v>
      </c>
      <c r="P9308" t="s">
        <v>691</v>
      </c>
      <c r="Q9308" t="s">
        <v>19</v>
      </c>
      <c r="R9308" t="str">
        <f t="shared" si="2178"/>
        <v>Average</v>
      </c>
      <c r="S9308" t="str">
        <f t="shared" si="2179"/>
        <v xml:space="preserve"> </v>
      </c>
      <c r="T9308" t="b">
        <f t="shared" si="2180"/>
        <v>0</v>
      </c>
      <c r="U9308" t="b">
        <f t="shared" si="2181"/>
        <v>1</v>
      </c>
      <c r="V9308" t="str">
        <f t="shared" si="2182"/>
        <v>Average Company</v>
      </c>
      <c r="W9308" t="str">
        <f t="shared" si="2183"/>
        <v>Don't Buy</v>
      </c>
      <c r="X9308" t="str">
        <f t="shared" si="2184"/>
        <v>Not Known</v>
      </c>
      <c r="Z9308" t="str">
        <f t="shared" si="2185"/>
        <v>None</v>
      </c>
      <c r="AB9308" t="str">
        <f t="shared" si="2186"/>
        <v>500K</v>
      </c>
    </row>
    <row r="9309" spans="1:28" x14ac:dyDescent="0.3">
      <c r="A9309">
        <v>9307</v>
      </c>
      <c r="B9309" t="s">
        <v>14476</v>
      </c>
      <c r="C9309" t="str">
        <f t="shared" si="2173"/>
        <v>Long</v>
      </c>
      <c r="D9309">
        <v>3.8</v>
      </c>
      <c r="F9309" s="1">
        <f t="shared" si="2187"/>
        <v>3.8</v>
      </c>
      <c r="G9309" s="1">
        <f t="shared" si="2174"/>
        <v>3.8</v>
      </c>
      <c r="H9309">
        <f t="shared" si="2175"/>
        <v>3.8</v>
      </c>
      <c r="I9309" t="s">
        <v>14458</v>
      </c>
      <c r="J9309" t="s">
        <v>22</v>
      </c>
      <c r="K9309" t="s">
        <v>882</v>
      </c>
      <c r="L9309" t="str">
        <f t="shared" si="2176"/>
        <v>Established</v>
      </c>
      <c r="N9309" s="2">
        <f t="shared" si="2177"/>
        <v>26</v>
      </c>
      <c r="O9309" t="s">
        <v>126</v>
      </c>
      <c r="P9309" t="s">
        <v>683</v>
      </c>
      <c r="Q9309" t="s">
        <v>28</v>
      </c>
      <c r="R9309" t="str">
        <f t="shared" si="2178"/>
        <v>Average</v>
      </c>
      <c r="S9309" t="str">
        <f t="shared" si="2179"/>
        <v xml:space="preserve"> </v>
      </c>
      <c r="T9309" t="b">
        <f t="shared" si="2180"/>
        <v>0</v>
      </c>
      <c r="U9309" t="b">
        <f t="shared" si="2181"/>
        <v>1</v>
      </c>
      <c r="V9309" t="str">
        <f t="shared" si="2182"/>
        <v>Average Company</v>
      </c>
      <c r="W9309" t="str">
        <f t="shared" si="2183"/>
        <v>Don't Buy</v>
      </c>
      <c r="X9309" t="str">
        <f t="shared" si="2184"/>
        <v>Not Known</v>
      </c>
      <c r="Z9309" t="str">
        <f t="shared" si="2185"/>
        <v>None</v>
      </c>
      <c r="AB9309" t="str">
        <f t="shared" si="2186"/>
        <v>500K</v>
      </c>
    </row>
    <row r="9310" spans="1:28" x14ac:dyDescent="0.3">
      <c r="A9310">
        <v>9308</v>
      </c>
      <c r="B9310" t="s">
        <v>14477</v>
      </c>
      <c r="C9310" t="str">
        <f t="shared" si="2173"/>
        <v>Long</v>
      </c>
      <c r="D9310">
        <v>3.9</v>
      </c>
      <c r="F9310" s="1">
        <f t="shared" si="2187"/>
        <v>3.9</v>
      </c>
      <c r="G9310" s="1">
        <f t="shared" si="2174"/>
        <v>3.9</v>
      </c>
      <c r="H9310">
        <f t="shared" si="2175"/>
        <v>3.9</v>
      </c>
      <c r="I9310" t="s">
        <v>14458</v>
      </c>
      <c r="J9310" t="s">
        <v>12676</v>
      </c>
      <c r="K9310" t="s">
        <v>357</v>
      </c>
      <c r="L9310" t="str">
        <f t="shared" si="2176"/>
        <v>Established</v>
      </c>
      <c r="N9310" s="2">
        <f t="shared" si="2177"/>
        <v>20</v>
      </c>
      <c r="O9310" t="s">
        <v>683</v>
      </c>
      <c r="Q9310" t="s">
        <v>204</v>
      </c>
      <c r="R9310" t="str">
        <f t="shared" si="2178"/>
        <v>Average</v>
      </c>
      <c r="S9310" t="str">
        <f t="shared" si="2179"/>
        <v xml:space="preserve"> </v>
      </c>
      <c r="T9310" t="b">
        <f t="shared" si="2180"/>
        <v>0</v>
      </c>
      <c r="U9310" t="b">
        <f t="shared" si="2181"/>
        <v>1</v>
      </c>
      <c r="V9310" t="str">
        <f t="shared" si="2182"/>
        <v>Average Company</v>
      </c>
      <c r="W9310" t="str">
        <f t="shared" si="2183"/>
        <v>Don't Buy</v>
      </c>
      <c r="X9310" t="str">
        <f t="shared" si="2184"/>
        <v>Not Known</v>
      </c>
      <c r="Z9310" t="str">
        <f t="shared" si="2185"/>
        <v>None</v>
      </c>
      <c r="AB9310" t="str">
        <f t="shared" si="2186"/>
        <v>0</v>
      </c>
    </row>
    <row r="9311" spans="1:28" x14ac:dyDescent="0.3">
      <c r="A9311">
        <v>9309</v>
      </c>
      <c r="B9311" t="s">
        <v>14478</v>
      </c>
      <c r="C9311" t="str">
        <f t="shared" si="2173"/>
        <v>Short</v>
      </c>
      <c r="D9311">
        <v>4.2</v>
      </c>
      <c r="F9311" s="1">
        <f t="shared" si="2187"/>
        <v>4.2</v>
      </c>
      <c r="G9311" s="1">
        <f t="shared" si="2174"/>
        <v>4.2</v>
      </c>
      <c r="H9311">
        <f t="shared" si="2175"/>
        <v>4.2</v>
      </c>
      <c r="I9311" t="s">
        <v>14458</v>
      </c>
      <c r="J9311" t="s">
        <v>10</v>
      </c>
      <c r="K9311" t="s">
        <v>5582</v>
      </c>
      <c r="L9311" t="str">
        <f t="shared" si="2176"/>
        <v>Established</v>
      </c>
      <c r="N9311" s="2">
        <f t="shared" si="2177"/>
        <v>27</v>
      </c>
      <c r="O9311" t="s">
        <v>109</v>
      </c>
      <c r="P9311" t="s">
        <v>2818</v>
      </c>
      <c r="Q9311" t="s">
        <v>117</v>
      </c>
      <c r="R9311" t="str">
        <f t="shared" si="2178"/>
        <v>Great</v>
      </c>
      <c r="S9311" t="str">
        <f t="shared" si="2179"/>
        <v>Great</v>
      </c>
      <c r="T9311" t="b">
        <f t="shared" si="2180"/>
        <v>1</v>
      </c>
      <c r="U9311" t="b">
        <f t="shared" si="2181"/>
        <v>1</v>
      </c>
      <c r="V9311" t="str">
        <f t="shared" si="2182"/>
        <v>Top Company</v>
      </c>
      <c r="W9311" t="str">
        <f t="shared" si="2183"/>
        <v>Don't Buy</v>
      </c>
      <c r="X9311" t="str">
        <f t="shared" si="2184"/>
        <v>Not Known</v>
      </c>
      <c r="Z9311" t="str">
        <f t="shared" si="2185"/>
        <v>None</v>
      </c>
      <c r="AB9311" t="str">
        <f t="shared" si="2186"/>
        <v>0</v>
      </c>
    </row>
    <row r="9312" spans="1:28" x14ac:dyDescent="0.3">
      <c r="A9312">
        <v>9310</v>
      </c>
      <c r="B9312" t="s">
        <v>14479</v>
      </c>
      <c r="C9312" t="str">
        <f t="shared" si="2173"/>
        <v>Long</v>
      </c>
      <c r="D9312">
        <v>3.3</v>
      </c>
      <c r="F9312" s="1">
        <f t="shared" si="2187"/>
        <v>3.3</v>
      </c>
      <c r="G9312" s="1">
        <f t="shared" si="2174"/>
        <v>3.3</v>
      </c>
      <c r="H9312">
        <f t="shared" si="2175"/>
        <v>3.3</v>
      </c>
      <c r="I9312" t="s">
        <v>14458</v>
      </c>
      <c r="J9312" t="s">
        <v>8375</v>
      </c>
      <c r="K9312" t="s">
        <v>368</v>
      </c>
      <c r="L9312" t="str">
        <f t="shared" si="2176"/>
        <v>Established</v>
      </c>
      <c r="N9312" s="2">
        <f t="shared" si="2177"/>
        <v>51</v>
      </c>
      <c r="O9312" t="s">
        <v>1308</v>
      </c>
      <c r="Q9312" t="s">
        <v>378</v>
      </c>
      <c r="R9312" t="str">
        <f t="shared" si="2178"/>
        <v>Average</v>
      </c>
      <c r="S9312" t="str">
        <f t="shared" si="2179"/>
        <v xml:space="preserve"> </v>
      </c>
      <c r="T9312" t="b">
        <f t="shared" si="2180"/>
        <v>0</v>
      </c>
      <c r="U9312" t="b">
        <f t="shared" si="2181"/>
        <v>0</v>
      </c>
      <c r="V9312" t="str">
        <f t="shared" si="2182"/>
        <v>Average Company</v>
      </c>
      <c r="W9312" t="str">
        <f t="shared" si="2183"/>
        <v>Don't Buy</v>
      </c>
      <c r="X9312" t="str">
        <f t="shared" si="2184"/>
        <v>Not Known</v>
      </c>
      <c r="Z9312" t="str">
        <f t="shared" si="2185"/>
        <v>None</v>
      </c>
      <c r="AB9312" t="str">
        <f t="shared" si="2186"/>
        <v>0</v>
      </c>
    </row>
    <row r="9313" spans="1:28" x14ac:dyDescent="0.3">
      <c r="A9313">
        <v>9311</v>
      </c>
      <c r="B9313" t="s">
        <v>14480</v>
      </c>
      <c r="C9313" t="str">
        <f t="shared" si="2173"/>
        <v>Long</v>
      </c>
      <c r="D9313">
        <v>3.5</v>
      </c>
      <c r="F9313" s="1">
        <f t="shared" si="2187"/>
        <v>3.5</v>
      </c>
      <c r="G9313" s="1">
        <f t="shared" si="2174"/>
        <v>3.5</v>
      </c>
      <c r="H9313">
        <f t="shared" si="2175"/>
        <v>3.5</v>
      </c>
      <c r="I9313" t="s">
        <v>14458</v>
      </c>
      <c r="J9313" t="s">
        <v>14481</v>
      </c>
      <c r="K9313" t="s">
        <v>375</v>
      </c>
      <c r="L9313" t="str">
        <f t="shared" si="2176"/>
        <v>Established</v>
      </c>
      <c r="N9313" s="2">
        <f t="shared" si="2177"/>
        <v>50</v>
      </c>
      <c r="O9313" t="s">
        <v>691</v>
      </c>
      <c r="Q9313" t="s">
        <v>218</v>
      </c>
      <c r="R9313" t="str">
        <f t="shared" si="2178"/>
        <v>Average</v>
      </c>
      <c r="S9313" t="str">
        <f t="shared" si="2179"/>
        <v xml:space="preserve"> </v>
      </c>
      <c r="T9313" t="b">
        <f t="shared" si="2180"/>
        <v>0</v>
      </c>
      <c r="U9313" t="b">
        <f t="shared" si="2181"/>
        <v>0</v>
      </c>
      <c r="V9313" t="str">
        <f t="shared" si="2182"/>
        <v>Average Company</v>
      </c>
      <c r="W9313" t="str">
        <f t="shared" si="2183"/>
        <v>Buy</v>
      </c>
      <c r="X9313" t="str">
        <f t="shared" si="2184"/>
        <v>Not Known</v>
      </c>
      <c r="Z9313" t="str">
        <f t="shared" si="2185"/>
        <v>None</v>
      </c>
      <c r="AB9313" t="str">
        <f t="shared" si="2186"/>
        <v>0</v>
      </c>
    </row>
    <row r="9314" spans="1:28" x14ac:dyDescent="0.3">
      <c r="A9314">
        <v>9312</v>
      </c>
      <c r="B9314" t="s">
        <v>14482</v>
      </c>
      <c r="C9314" t="str">
        <f t="shared" si="2173"/>
        <v>Long</v>
      </c>
      <c r="D9314">
        <v>4.5</v>
      </c>
      <c r="F9314" s="1">
        <f t="shared" si="2187"/>
        <v>4.5</v>
      </c>
      <c r="G9314" s="1">
        <f t="shared" si="2174"/>
        <v>4.5</v>
      </c>
      <c r="H9314">
        <f t="shared" si="2175"/>
        <v>4.5</v>
      </c>
      <c r="I9314" t="s">
        <v>14458</v>
      </c>
      <c r="J9314" t="s">
        <v>22</v>
      </c>
      <c r="K9314" t="s">
        <v>14483</v>
      </c>
      <c r="L9314" t="str">
        <f t="shared" si="2176"/>
        <v>Established</v>
      </c>
      <c r="N9314" s="2">
        <f t="shared" si="2177"/>
        <v>19</v>
      </c>
      <c r="O9314" t="s">
        <v>100</v>
      </c>
      <c r="P9314" t="s">
        <v>1308</v>
      </c>
      <c r="Q9314" t="s">
        <v>19</v>
      </c>
      <c r="R9314" t="str">
        <f t="shared" si="2178"/>
        <v>Great</v>
      </c>
      <c r="S9314" t="str">
        <f t="shared" si="2179"/>
        <v>Great</v>
      </c>
      <c r="T9314" t="b">
        <f t="shared" si="2180"/>
        <v>1</v>
      </c>
      <c r="U9314" t="b">
        <f t="shared" si="2181"/>
        <v>1</v>
      </c>
      <c r="V9314" t="str">
        <f t="shared" si="2182"/>
        <v>Average Company</v>
      </c>
      <c r="W9314" t="str">
        <f t="shared" si="2183"/>
        <v>Buy</v>
      </c>
      <c r="X9314" t="str">
        <f t="shared" si="2184"/>
        <v>Not Known</v>
      </c>
      <c r="Z9314" t="str">
        <f t="shared" si="2185"/>
        <v>None</v>
      </c>
      <c r="AB9314" t="str">
        <f t="shared" si="2186"/>
        <v>1Million</v>
      </c>
    </row>
    <row r="9315" spans="1:28" x14ac:dyDescent="0.3">
      <c r="A9315">
        <v>9313</v>
      </c>
      <c r="B9315" t="s">
        <v>14484</v>
      </c>
      <c r="C9315" t="str">
        <f t="shared" si="2173"/>
        <v>Long</v>
      </c>
      <c r="D9315">
        <v>4.2</v>
      </c>
      <c r="F9315" s="1">
        <f t="shared" si="2187"/>
        <v>4.2</v>
      </c>
      <c r="G9315" s="1">
        <f t="shared" si="2174"/>
        <v>4.2</v>
      </c>
      <c r="H9315">
        <f t="shared" si="2175"/>
        <v>4.2</v>
      </c>
      <c r="I9315" t="s">
        <v>14458</v>
      </c>
      <c r="J9315" t="s">
        <v>10</v>
      </c>
      <c r="K9315" t="s">
        <v>4182</v>
      </c>
      <c r="L9315" t="str">
        <f t="shared" si="2176"/>
        <v>Established</v>
      </c>
      <c r="N9315" s="2">
        <f t="shared" si="2177"/>
        <v>50</v>
      </c>
      <c r="O9315" t="s">
        <v>740</v>
      </c>
      <c r="P9315" t="s">
        <v>1308</v>
      </c>
      <c r="Q9315" t="s">
        <v>105</v>
      </c>
      <c r="R9315" t="str">
        <f t="shared" si="2178"/>
        <v>Great</v>
      </c>
      <c r="S9315" t="str">
        <f t="shared" si="2179"/>
        <v>Great</v>
      </c>
      <c r="T9315" t="b">
        <f t="shared" si="2180"/>
        <v>1</v>
      </c>
      <c r="U9315" t="b">
        <f t="shared" si="2181"/>
        <v>1</v>
      </c>
      <c r="V9315" t="str">
        <f t="shared" si="2182"/>
        <v>Top Company</v>
      </c>
      <c r="W9315" t="str">
        <f t="shared" si="2183"/>
        <v>Don't Buy</v>
      </c>
      <c r="X9315" t="str">
        <f t="shared" si="2184"/>
        <v>Not Known</v>
      </c>
      <c r="Z9315" t="str">
        <f t="shared" si="2185"/>
        <v>None</v>
      </c>
      <c r="AB9315" t="str">
        <f t="shared" si="2186"/>
        <v>0</v>
      </c>
    </row>
    <row r="9316" spans="1:28" x14ac:dyDescent="0.3">
      <c r="A9316">
        <v>9314</v>
      </c>
      <c r="B9316" t="s">
        <v>14485</v>
      </c>
      <c r="C9316" t="str">
        <f t="shared" si="2173"/>
        <v>Long</v>
      </c>
      <c r="D9316">
        <v>4.2</v>
      </c>
      <c r="F9316" s="1">
        <f t="shared" si="2187"/>
        <v>4.2</v>
      </c>
      <c r="G9316" s="1">
        <f t="shared" si="2174"/>
        <v>4.2</v>
      </c>
      <c r="H9316">
        <f t="shared" si="2175"/>
        <v>4.2</v>
      </c>
      <c r="I9316" t="s">
        <v>14458</v>
      </c>
      <c r="J9316" t="s">
        <v>22</v>
      </c>
      <c r="K9316" t="s">
        <v>5315</v>
      </c>
      <c r="L9316" t="str">
        <f t="shared" si="2176"/>
        <v>Established</v>
      </c>
      <c r="N9316" s="2">
        <f t="shared" si="2177"/>
        <v>59</v>
      </c>
      <c r="O9316" t="s">
        <v>1765</v>
      </c>
      <c r="P9316" t="s">
        <v>683</v>
      </c>
      <c r="Q9316" t="s">
        <v>5644</v>
      </c>
      <c r="R9316" t="str">
        <f t="shared" si="2178"/>
        <v>Great</v>
      </c>
      <c r="S9316" t="str">
        <f t="shared" si="2179"/>
        <v>Great</v>
      </c>
      <c r="T9316" t="b">
        <f t="shared" si="2180"/>
        <v>1</v>
      </c>
      <c r="U9316" t="b">
        <f t="shared" si="2181"/>
        <v>1</v>
      </c>
      <c r="V9316" t="str">
        <f t="shared" si="2182"/>
        <v>Top Company</v>
      </c>
      <c r="W9316" t="str">
        <f t="shared" si="2183"/>
        <v>Buy</v>
      </c>
      <c r="X9316" t="str">
        <f t="shared" si="2184"/>
        <v>Not Known</v>
      </c>
      <c r="Z9316" t="str">
        <f t="shared" si="2185"/>
        <v>None</v>
      </c>
      <c r="AB9316" t="str">
        <f t="shared" si="2186"/>
        <v>0</v>
      </c>
    </row>
    <row r="9317" spans="1:28" x14ac:dyDescent="0.3">
      <c r="A9317">
        <v>9315</v>
      </c>
      <c r="B9317" t="s">
        <v>14486</v>
      </c>
      <c r="C9317" t="str">
        <f t="shared" si="2173"/>
        <v>Long</v>
      </c>
      <c r="D9317">
        <v>3.9</v>
      </c>
      <c r="F9317" s="1">
        <f t="shared" si="2187"/>
        <v>3.9</v>
      </c>
      <c r="G9317" s="1">
        <f t="shared" si="2174"/>
        <v>3.9</v>
      </c>
      <c r="H9317">
        <f t="shared" si="2175"/>
        <v>3.9</v>
      </c>
      <c r="I9317" t="s">
        <v>14458</v>
      </c>
      <c r="J9317" t="s">
        <v>22</v>
      </c>
      <c r="K9317" t="s">
        <v>14487</v>
      </c>
      <c r="L9317" t="str">
        <f t="shared" si="2176"/>
        <v>Established</v>
      </c>
      <c r="N9317" s="2">
        <f t="shared" si="2177"/>
        <v>21</v>
      </c>
      <c r="O9317" t="s">
        <v>321</v>
      </c>
      <c r="P9317" t="s">
        <v>691</v>
      </c>
      <c r="Q9317" t="s">
        <v>2258</v>
      </c>
      <c r="R9317" t="str">
        <f t="shared" si="2178"/>
        <v>Average</v>
      </c>
      <c r="S9317" t="str">
        <f t="shared" si="2179"/>
        <v xml:space="preserve"> </v>
      </c>
      <c r="T9317" t="b">
        <f t="shared" si="2180"/>
        <v>0</v>
      </c>
      <c r="U9317" t="b">
        <f t="shared" si="2181"/>
        <v>1</v>
      </c>
      <c r="V9317" t="str">
        <f t="shared" si="2182"/>
        <v>Average Company</v>
      </c>
      <c r="W9317" t="str">
        <f t="shared" si="2183"/>
        <v>Don't Buy</v>
      </c>
      <c r="X9317" t="str">
        <f t="shared" si="2184"/>
        <v>Not Known</v>
      </c>
      <c r="Z9317" t="str">
        <f t="shared" si="2185"/>
        <v>None</v>
      </c>
      <c r="AB9317" t="str">
        <f t="shared" si="2186"/>
        <v>0</v>
      </c>
    </row>
    <row r="9318" spans="1:28" x14ac:dyDescent="0.3">
      <c r="A9318">
        <v>9316</v>
      </c>
      <c r="B9318" t="s">
        <v>14488</v>
      </c>
      <c r="C9318" t="str">
        <f t="shared" si="2173"/>
        <v>Long</v>
      </c>
      <c r="D9318">
        <v>4.0999999999999996</v>
      </c>
      <c r="F9318" s="1">
        <f t="shared" si="2187"/>
        <v>4.0999999999999996</v>
      </c>
      <c r="G9318" s="1">
        <f t="shared" si="2174"/>
        <v>4.0999999999999996</v>
      </c>
      <c r="H9318">
        <f t="shared" si="2175"/>
        <v>4.0999999999999996</v>
      </c>
      <c r="I9318" t="s">
        <v>14458</v>
      </c>
      <c r="J9318" t="s">
        <v>10</v>
      </c>
      <c r="K9318" t="s">
        <v>3926</v>
      </c>
      <c r="L9318" t="str">
        <f t="shared" si="2176"/>
        <v>Established</v>
      </c>
      <c r="N9318" s="2">
        <f t="shared" si="2177"/>
        <v>17</v>
      </c>
      <c r="O9318" t="s">
        <v>711</v>
      </c>
      <c r="P9318" t="s">
        <v>147</v>
      </c>
      <c r="Q9318" t="s">
        <v>246</v>
      </c>
      <c r="R9318" t="str">
        <f t="shared" si="2178"/>
        <v>Great</v>
      </c>
      <c r="S9318" t="str">
        <f t="shared" si="2179"/>
        <v>Great</v>
      </c>
      <c r="T9318" t="b">
        <f t="shared" si="2180"/>
        <v>1</v>
      </c>
      <c r="U9318" t="b">
        <f t="shared" si="2181"/>
        <v>1</v>
      </c>
      <c r="V9318" t="str">
        <f t="shared" si="2182"/>
        <v>Average Company</v>
      </c>
      <c r="W9318" t="str">
        <f t="shared" si="2183"/>
        <v>Don't Buy</v>
      </c>
      <c r="X9318" t="str">
        <f t="shared" si="2184"/>
        <v>Not Known</v>
      </c>
      <c r="Z9318" t="str">
        <f t="shared" si="2185"/>
        <v>None</v>
      </c>
      <c r="AB9318" t="str">
        <f t="shared" si="2186"/>
        <v>0</v>
      </c>
    </row>
    <row r="9319" spans="1:28" x14ac:dyDescent="0.3">
      <c r="A9319">
        <v>9317</v>
      </c>
      <c r="B9319" t="s">
        <v>14465</v>
      </c>
      <c r="C9319" t="str">
        <f t="shared" si="2173"/>
        <v>Short</v>
      </c>
      <c r="D9319">
        <v>3.2</v>
      </c>
      <c r="F9319" s="1">
        <f t="shared" si="2187"/>
        <v>3.2</v>
      </c>
      <c r="G9319" s="1">
        <f t="shared" si="2174"/>
        <v>3.2</v>
      </c>
      <c r="H9319">
        <f t="shared" si="2175"/>
        <v>3.2</v>
      </c>
      <c r="I9319" t="s">
        <v>14458</v>
      </c>
      <c r="J9319" t="s">
        <v>3761</v>
      </c>
      <c r="K9319" t="s">
        <v>8869</v>
      </c>
      <c r="L9319" t="str">
        <f t="shared" si="2176"/>
        <v>Established</v>
      </c>
      <c r="N9319" s="2">
        <f t="shared" si="2177"/>
        <v>53</v>
      </c>
      <c r="O9319" t="s">
        <v>500</v>
      </c>
      <c r="P9319" t="s">
        <v>1308</v>
      </c>
      <c r="Q9319" t="s">
        <v>986</v>
      </c>
      <c r="R9319" t="str">
        <f t="shared" si="2178"/>
        <v>Average</v>
      </c>
      <c r="S9319" t="str">
        <f t="shared" si="2179"/>
        <v xml:space="preserve"> </v>
      </c>
      <c r="T9319" t="b">
        <f t="shared" si="2180"/>
        <v>0</v>
      </c>
      <c r="U9319" t="b">
        <f t="shared" si="2181"/>
        <v>0</v>
      </c>
      <c r="V9319" t="str">
        <f t="shared" si="2182"/>
        <v>Average Company</v>
      </c>
      <c r="W9319" t="str">
        <f t="shared" si="2183"/>
        <v>Don't Buy</v>
      </c>
      <c r="X9319" t="str">
        <f t="shared" si="2184"/>
        <v>Not Known</v>
      </c>
      <c r="Z9319" t="str">
        <f t="shared" si="2185"/>
        <v>None</v>
      </c>
      <c r="AB9319" t="str">
        <f t="shared" si="2186"/>
        <v>0</v>
      </c>
    </row>
    <row r="9320" spans="1:28" x14ac:dyDescent="0.3">
      <c r="A9320">
        <v>9318</v>
      </c>
      <c r="B9320" t="s">
        <v>14464</v>
      </c>
      <c r="C9320" t="str">
        <f t="shared" si="2173"/>
        <v>Long</v>
      </c>
      <c r="D9320">
        <v>4.2</v>
      </c>
      <c r="F9320" s="1">
        <f t="shared" si="2187"/>
        <v>4.2</v>
      </c>
      <c r="G9320" s="1">
        <f t="shared" si="2174"/>
        <v>4.2</v>
      </c>
      <c r="H9320">
        <f t="shared" si="2175"/>
        <v>4.2</v>
      </c>
      <c r="I9320" t="s">
        <v>14458</v>
      </c>
      <c r="J9320" t="s">
        <v>10</v>
      </c>
      <c r="K9320" t="s">
        <v>11480</v>
      </c>
      <c r="L9320" t="str">
        <f t="shared" si="2176"/>
        <v>Established</v>
      </c>
      <c r="N9320" s="2">
        <f t="shared" si="2177"/>
        <v>81</v>
      </c>
      <c r="O9320" t="s">
        <v>928</v>
      </c>
      <c r="P9320" t="s">
        <v>147</v>
      </c>
      <c r="Q9320" t="s">
        <v>523</v>
      </c>
      <c r="R9320" t="str">
        <f t="shared" si="2178"/>
        <v>Great</v>
      </c>
      <c r="S9320" t="str">
        <f t="shared" si="2179"/>
        <v>Great</v>
      </c>
      <c r="T9320" t="b">
        <f t="shared" si="2180"/>
        <v>1</v>
      </c>
      <c r="U9320" t="b">
        <f t="shared" si="2181"/>
        <v>1</v>
      </c>
      <c r="V9320" t="str">
        <f t="shared" si="2182"/>
        <v>Top Company</v>
      </c>
      <c r="W9320" t="str">
        <f t="shared" si="2183"/>
        <v>Don't Buy</v>
      </c>
      <c r="X9320" t="str">
        <f t="shared" si="2184"/>
        <v>Not Known</v>
      </c>
      <c r="Z9320" t="str">
        <f t="shared" si="2185"/>
        <v>None</v>
      </c>
      <c r="AB9320" t="str">
        <f t="shared" si="2186"/>
        <v>0</v>
      </c>
    </row>
    <row r="9321" spans="1:28" x14ac:dyDescent="0.3">
      <c r="A9321">
        <v>9319</v>
      </c>
      <c r="B9321" t="s">
        <v>14489</v>
      </c>
      <c r="C9321" t="str">
        <f t="shared" si="2173"/>
        <v>Long</v>
      </c>
      <c r="D9321">
        <v>4.0999999999999996</v>
      </c>
      <c r="F9321" s="1">
        <f t="shared" si="2187"/>
        <v>4.0999999999999996</v>
      </c>
      <c r="G9321" s="1">
        <f t="shared" si="2174"/>
        <v>4.0999999999999996</v>
      </c>
      <c r="H9321">
        <f t="shared" si="2175"/>
        <v>4.0999999999999996</v>
      </c>
      <c r="I9321" t="s">
        <v>14458</v>
      </c>
      <c r="J9321" t="s">
        <v>3380</v>
      </c>
      <c r="K9321" t="s">
        <v>14490</v>
      </c>
      <c r="L9321" t="str">
        <f t="shared" si="2176"/>
        <v>Established</v>
      </c>
      <c r="N9321" s="2">
        <f t="shared" si="2177"/>
        <v>42</v>
      </c>
      <c r="O9321" t="s">
        <v>397</v>
      </c>
      <c r="P9321" t="s">
        <v>75</v>
      </c>
      <c r="Q9321" t="s">
        <v>50</v>
      </c>
      <c r="R9321" t="str">
        <f t="shared" si="2178"/>
        <v>Great</v>
      </c>
      <c r="S9321" t="str">
        <f t="shared" si="2179"/>
        <v>Great</v>
      </c>
      <c r="T9321" t="b">
        <f t="shared" si="2180"/>
        <v>1</v>
      </c>
      <c r="U9321" t="b">
        <f t="shared" si="2181"/>
        <v>1</v>
      </c>
      <c r="V9321" t="str">
        <f t="shared" si="2182"/>
        <v>Top Company</v>
      </c>
      <c r="W9321" t="str">
        <f t="shared" si="2183"/>
        <v>Don't Buy</v>
      </c>
      <c r="X9321" t="str">
        <f t="shared" si="2184"/>
        <v>Not Known</v>
      </c>
      <c r="Z9321" t="str">
        <f t="shared" si="2185"/>
        <v>None</v>
      </c>
      <c r="AB9321" t="str">
        <f t="shared" si="2186"/>
        <v>0</v>
      </c>
    </row>
    <row r="9322" spans="1:28" x14ac:dyDescent="0.3">
      <c r="A9322">
        <v>9320</v>
      </c>
      <c r="B9322" t="s">
        <v>14491</v>
      </c>
      <c r="C9322" t="str">
        <f t="shared" si="2173"/>
        <v>Long</v>
      </c>
      <c r="D9322">
        <v>4.2</v>
      </c>
      <c r="F9322" s="1">
        <f t="shared" si="2187"/>
        <v>4.2</v>
      </c>
      <c r="G9322" s="1">
        <f t="shared" si="2174"/>
        <v>4.2</v>
      </c>
      <c r="H9322">
        <f t="shared" si="2175"/>
        <v>4.2</v>
      </c>
      <c r="I9322" t="s">
        <v>14458</v>
      </c>
      <c r="J9322" t="s">
        <v>10</v>
      </c>
      <c r="K9322" t="s">
        <v>8050</v>
      </c>
      <c r="L9322" t="str">
        <f t="shared" si="2176"/>
        <v>Established</v>
      </c>
      <c r="N9322" s="2">
        <f t="shared" si="2177"/>
        <v>46</v>
      </c>
      <c r="O9322" t="s">
        <v>596</v>
      </c>
      <c r="P9322" t="s">
        <v>683</v>
      </c>
      <c r="Q9322" t="s">
        <v>551</v>
      </c>
      <c r="R9322" t="str">
        <f t="shared" si="2178"/>
        <v>Great</v>
      </c>
      <c r="S9322" t="str">
        <f t="shared" si="2179"/>
        <v>Great</v>
      </c>
      <c r="T9322" t="b">
        <f t="shared" si="2180"/>
        <v>1</v>
      </c>
      <c r="U9322" t="b">
        <f t="shared" si="2181"/>
        <v>1</v>
      </c>
      <c r="V9322" t="str">
        <f t="shared" si="2182"/>
        <v>Top Company</v>
      </c>
      <c r="W9322" t="str">
        <f t="shared" si="2183"/>
        <v>Don't Buy</v>
      </c>
      <c r="X9322" t="str">
        <f t="shared" si="2184"/>
        <v>Not Known</v>
      </c>
      <c r="Z9322" t="str">
        <f t="shared" si="2185"/>
        <v>None</v>
      </c>
      <c r="AB9322" t="str">
        <f t="shared" si="2186"/>
        <v>0</v>
      </c>
    </row>
    <row r="9323" spans="1:28" x14ac:dyDescent="0.3">
      <c r="A9323">
        <v>9321</v>
      </c>
      <c r="B9323" t="s">
        <v>14492</v>
      </c>
      <c r="C9323" t="str">
        <f t="shared" si="2173"/>
        <v>Long</v>
      </c>
      <c r="D9323">
        <v>2.7</v>
      </c>
      <c r="F9323" s="1">
        <f t="shared" si="2187"/>
        <v>2.7</v>
      </c>
      <c r="G9323" s="1">
        <f t="shared" si="2174"/>
        <v>2.7</v>
      </c>
      <c r="H9323">
        <f t="shared" si="2175"/>
        <v>2.7</v>
      </c>
      <c r="I9323" t="s">
        <v>14458</v>
      </c>
      <c r="J9323" t="s">
        <v>22</v>
      </c>
      <c r="K9323" t="s">
        <v>12695</v>
      </c>
      <c r="L9323" t="str">
        <f t="shared" si="2176"/>
        <v>Established</v>
      </c>
      <c r="N9323" s="2">
        <f t="shared" si="2177"/>
        <v>17</v>
      </c>
      <c r="O9323" t="s">
        <v>711</v>
      </c>
      <c r="P9323" t="s">
        <v>2884</v>
      </c>
      <c r="Q9323" t="s">
        <v>999</v>
      </c>
      <c r="R9323" t="str">
        <f t="shared" si="2178"/>
        <v>Average</v>
      </c>
      <c r="S9323" t="str">
        <f t="shared" si="2179"/>
        <v xml:space="preserve"> </v>
      </c>
      <c r="T9323" t="b">
        <f t="shared" si="2180"/>
        <v>0</v>
      </c>
      <c r="U9323" t="b">
        <f t="shared" si="2181"/>
        <v>0</v>
      </c>
      <c r="V9323" t="str">
        <f t="shared" si="2182"/>
        <v>Average Company</v>
      </c>
      <c r="W9323" t="str">
        <f t="shared" si="2183"/>
        <v>Don't Buy</v>
      </c>
      <c r="X9323" t="str">
        <f t="shared" si="2184"/>
        <v>Not Known</v>
      </c>
      <c r="Z9323" t="str">
        <f t="shared" si="2185"/>
        <v>None</v>
      </c>
      <c r="AB9323" t="str">
        <f t="shared" si="2186"/>
        <v>0</v>
      </c>
    </row>
    <row r="9324" spans="1:28" x14ac:dyDescent="0.3">
      <c r="A9324">
        <v>9322</v>
      </c>
      <c r="B9324" t="s">
        <v>14493</v>
      </c>
      <c r="C9324" t="str">
        <f t="shared" si="2173"/>
        <v>Long</v>
      </c>
      <c r="D9324">
        <v>4.4000000000000004</v>
      </c>
      <c r="F9324" s="1">
        <f t="shared" si="2187"/>
        <v>4.4000000000000004</v>
      </c>
      <c r="G9324" s="1">
        <f t="shared" si="2174"/>
        <v>4.4000000000000004</v>
      </c>
      <c r="H9324">
        <f t="shared" si="2175"/>
        <v>4.4000000000000004</v>
      </c>
      <c r="I9324" t="s">
        <v>14458</v>
      </c>
      <c r="J9324" t="s">
        <v>22</v>
      </c>
      <c r="K9324" t="s">
        <v>5442</v>
      </c>
      <c r="L9324" t="str">
        <f t="shared" si="2176"/>
        <v>Established</v>
      </c>
      <c r="N9324" s="2">
        <f t="shared" si="2177"/>
        <v>38</v>
      </c>
      <c r="O9324" t="s">
        <v>357</v>
      </c>
      <c r="P9324" t="s">
        <v>683</v>
      </c>
      <c r="Q9324" t="s">
        <v>50</v>
      </c>
      <c r="R9324" t="str">
        <f t="shared" si="2178"/>
        <v>Great</v>
      </c>
      <c r="S9324" t="str">
        <f t="shared" si="2179"/>
        <v>Great</v>
      </c>
      <c r="T9324" t="b">
        <f t="shared" si="2180"/>
        <v>1</v>
      </c>
      <c r="U9324" t="b">
        <f t="shared" si="2181"/>
        <v>1</v>
      </c>
      <c r="V9324" t="str">
        <f t="shared" si="2182"/>
        <v>Top Company</v>
      </c>
      <c r="W9324" t="str">
        <f t="shared" si="2183"/>
        <v>Don't Buy</v>
      </c>
      <c r="X9324" t="str">
        <f t="shared" si="2184"/>
        <v>Not Known</v>
      </c>
      <c r="Z9324" t="str">
        <f t="shared" si="2185"/>
        <v>None</v>
      </c>
      <c r="AB9324" t="str">
        <f t="shared" si="2186"/>
        <v>0</v>
      </c>
    </row>
    <row r="9325" spans="1:28" x14ac:dyDescent="0.3">
      <c r="A9325">
        <v>9323</v>
      </c>
      <c r="B9325" t="s">
        <v>14494</v>
      </c>
      <c r="C9325" t="str">
        <f t="shared" si="2173"/>
        <v>Long</v>
      </c>
      <c r="D9325">
        <v>3.9</v>
      </c>
      <c r="F9325" s="1">
        <f t="shared" si="2187"/>
        <v>3.9</v>
      </c>
      <c r="G9325" s="1">
        <f t="shared" si="2174"/>
        <v>3.9</v>
      </c>
      <c r="H9325">
        <f t="shared" si="2175"/>
        <v>3.9</v>
      </c>
      <c r="I9325" t="s">
        <v>14458</v>
      </c>
      <c r="J9325" t="s">
        <v>22</v>
      </c>
      <c r="K9325" t="s">
        <v>14495</v>
      </c>
      <c r="L9325" t="str">
        <f t="shared" si="2176"/>
        <v>Established</v>
      </c>
      <c r="N9325" s="2">
        <f t="shared" si="2177"/>
        <v>45</v>
      </c>
      <c r="O9325" t="s">
        <v>352</v>
      </c>
      <c r="P9325" t="s">
        <v>1308</v>
      </c>
      <c r="Q9325" t="s">
        <v>80</v>
      </c>
      <c r="R9325" t="str">
        <f t="shared" si="2178"/>
        <v>Average</v>
      </c>
      <c r="S9325" t="str">
        <f t="shared" si="2179"/>
        <v xml:space="preserve"> </v>
      </c>
      <c r="T9325" t="b">
        <f t="shared" si="2180"/>
        <v>0</v>
      </c>
      <c r="U9325" t="b">
        <f t="shared" si="2181"/>
        <v>1</v>
      </c>
      <c r="V9325" t="str">
        <f t="shared" si="2182"/>
        <v>Average Company</v>
      </c>
      <c r="W9325" t="str">
        <f t="shared" si="2183"/>
        <v>Don't Buy</v>
      </c>
      <c r="X9325" t="str">
        <f t="shared" si="2184"/>
        <v>Not Known</v>
      </c>
      <c r="Z9325" t="str">
        <f t="shared" si="2185"/>
        <v>None</v>
      </c>
      <c r="AB9325" t="str">
        <f t="shared" si="2186"/>
        <v>0</v>
      </c>
    </row>
    <row r="9326" spans="1:28" x14ac:dyDescent="0.3">
      <c r="A9326">
        <v>9324</v>
      </c>
      <c r="B9326" t="s">
        <v>14496</v>
      </c>
      <c r="C9326" t="str">
        <f t="shared" si="2173"/>
        <v>Long</v>
      </c>
      <c r="D9326">
        <v>4.3</v>
      </c>
      <c r="F9326" s="1">
        <f t="shared" si="2187"/>
        <v>4.3</v>
      </c>
      <c r="G9326" s="1">
        <f t="shared" si="2174"/>
        <v>4.3</v>
      </c>
      <c r="H9326">
        <f t="shared" si="2175"/>
        <v>4.3</v>
      </c>
      <c r="I9326" t="s">
        <v>14458</v>
      </c>
      <c r="J9326" t="s">
        <v>22</v>
      </c>
      <c r="K9326" t="s">
        <v>13186</v>
      </c>
      <c r="L9326" t="str">
        <f t="shared" si="2176"/>
        <v>Established</v>
      </c>
      <c r="N9326" s="2">
        <f t="shared" si="2177"/>
        <v>15</v>
      </c>
      <c r="O9326" t="s">
        <v>84</v>
      </c>
      <c r="P9326" t="s">
        <v>683</v>
      </c>
      <c r="Q9326" t="s">
        <v>19</v>
      </c>
      <c r="R9326" t="str">
        <f t="shared" si="2178"/>
        <v>Great</v>
      </c>
      <c r="S9326" t="str">
        <f t="shared" si="2179"/>
        <v>Great</v>
      </c>
      <c r="T9326" t="b">
        <f t="shared" si="2180"/>
        <v>1</v>
      </c>
      <c r="U9326" t="b">
        <f t="shared" si="2181"/>
        <v>1</v>
      </c>
      <c r="V9326" t="str">
        <f t="shared" si="2182"/>
        <v>Average Company</v>
      </c>
      <c r="W9326" t="str">
        <f t="shared" si="2183"/>
        <v>Don't Buy</v>
      </c>
      <c r="X9326" t="str">
        <f t="shared" si="2184"/>
        <v>Not Known</v>
      </c>
      <c r="Z9326" t="str">
        <f t="shared" si="2185"/>
        <v>None</v>
      </c>
      <c r="AB9326" t="str">
        <f t="shared" si="2186"/>
        <v>1Million</v>
      </c>
    </row>
    <row r="9327" spans="1:28" x14ac:dyDescent="0.3">
      <c r="A9327">
        <v>9325</v>
      </c>
      <c r="B9327" t="s">
        <v>14497</v>
      </c>
      <c r="C9327" t="str">
        <f t="shared" si="2173"/>
        <v>Long</v>
      </c>
      <c r="D9327">
        <v>3.3</v>
      </c>
      <c r="F9327" s="1">
        <f t="shared" si="2187"/>
        <v>3.3</v>
      </c>
      <c r="G9327" s="1">
        <f t="shared" si="2174"/>
        <v>3.3</v>
      </c>
      <c r="H9327">
        <f t="shared" si="2175"/>
        <v>3.3</v>
      </c>
      <c r="I9327" t="s">
        <v>14458</v>
      </c>
      <c r="J9327" t="s">
        <v>3387</v>
      </c>
      <c r="K9327" t="s">
        <v>249</v>
      </c>
      <c r="L9327" t="str">
        <f t="shared" si="2176"/>
        <v>Established</v>
      </c>
      <c r="N9327" s="2">
        <f t="shared" si="2177"/>
        <v>51</v>
      </c>
      <c r="O9327" t="s">
        <v>1308</v>
      </c>
      <c r="Q9327" t="s">
        <v>8971</v>
      </c>
      <c r="R9327" t="str">
        <f t="shared" si="2178"/>
        <v>Average</v>
      </c>
      <c r="S9327" t="str">
        <f t="shared" si="2179"/>
        <v xml:space="preserve"> </v>
      </c>
      <c r="T9327" t="b">
        <f t="shared" si="2180"/>
        <v>0</v>
      </c>
      <c r="U9327" t="b">
        <f t="shared" si="2181"/>
        <v>0</v>
      </c>
      <c r="V9327" t="str">
        <f t="shared" si="2182"/>
        <v>Average Company</v>
      </c>
      <c r="W9327" t="str">
        <f t="shared" si="2183"/>
        <v>Don't Buy</v>
      </c>
      <c r="X9327" t="str">
        <f t="shared" si="2184"/>
        <v>Not Known</v>
      </c>
      <c r="Z9327" t="str">
        <f t="shared" si="2185"/>
        <v>None</v>
      </c>
      <c r="AB9327" t="str">
        <f t="shared" si="2186"/>
        <v>0</v>
      </c>
    </row>
    <row r="9328" spans="1:28" x14ac:dyDescent="0.3">
      <c r="A9328">
        <v>9326</v>
      </c>
      <c r="B9328" t="s">
        <v>14498</v>
      </c>
      <c r="C9328" t="str">
        <f t="shared" si="2173"/>
        <v>Long</v>
      </c>
      <c r="D9328">
        <v>3.9</v>
      </c>
      <c r="F9328" s="1">
        <f t="shared" si="2187"/>
        <v>3.9</v>
      </c>
      <c r="G9328" s="1">
        <f t="shared" si="2174"/>
        <v>3.9</v>
      </c>
      <c r="H9328">
        <f t="shared" si="2175"/>
        <v>3.9</v>
      </c>
      <c r="I9328" t="s">
        <v>14458</v>
      </c>
      <c r="J9328" t="s">
        <v>10</v>
      </c>
      <c r="K9328" t="s">
        <v>14499</v>
      </c>
      <c r="L9328" t="str">
        <f t="shared" si="2176"/>
        <v>Established</v>
      </c>
      <c r="N9328" s="2">
        <f t="shared" si="2177"/>
        <v>10</v>
      </c>
      <c r="O9328" t="s">
        <v>6223</v>
      </c>
      <c r="P9328" t="s">
        <v>2818</v>
      </c>
      <c r="Q9328" t="s">
        <v>5712</v>
      </c>
      <c r="R9328" t="str">
        <f t="shared" si="2178"/>
        <v>Average</v>
      </c>
      <c r="S9328" t="str">
        <f t="shared" si="2179"/>
        <v xml:space="preserve"> </v>
      </c>
      <c r="T9328" t="b">
        <f t="shared" si="2180"/>
        <v>0</v>
      </c>
      <c r="U9328" t="b">
        <f t="shared" si="2181"/>
        <v>1</v>
      </c>
      <c r="V9328" t="str">
        <f t="shared" si="2182"/>
        <v>Average Company</v>
      </c>
      <c r="W9328" t="str">
        <f t="shared" si="2183"/>
        <v>Don't Buy</v>
      </c>
      <c r="X9328" t="str">
        <f t="shared" si="2184"/>
        <v>Not Known</v>
      </c>
      <c r="Z9328" t="str">
        <f t="shared" si="2185"/>
        <v>None</v>
      </c>
      <c r="AB9328" t="str">
        <f t="shared" si="2186"/>
        <v>0</v>
      </c>
    </row>
    <row r="9329" spans="1:28" x14ac:dyDescent="0.3">
      <c r="A9329">
        <v>9327</v>
      </c>
      <c r="B9329" t="s">
        <v>14500</v>
      </c>
      <c r="C9329" t="str">
        <f t="shared" si="2173"/>
        <v>Long</v>
      </c>
      <c r="D9329">
        <v>3.8</v>
      </c>
      <c r="F9329" s="1">
        <f t="shared" si="2187"/>
        <v>3.8</v>
      </c>
      <c r="G9329" s="1">
        <f t="shared" si="2174"/>
        <v>3.8</v>
      </c>
      <c r="H9329">
        <f t="shared" si="2175"/>
        <v>3.8</v>
      </c>
      <c r="I9329" t="s">
        <v>14458</v>
      </c>
      <c r="J9329" t="s">
        <v>22</v>
      </c>
      <c r="K9329" t="s">
        <v>5610</v>
      </c>
      <c r="L9329" t="str">
        <f t="shared" si="2176"/>
        <v>Established</v>
      </c>
      <c r="N9329" s="2">
        <f t="shared" si="2177"/>
        <v>26</v>
      </c>
      <c r="O9329" t="s">
        <v>126</v>
      </c>
      <c r="P9329" t="s">
        <v>1308</v>
      </c>
      <c r="Q9329" t="s">
        <v>19</v>
      </c>
      <c r="R9329" t="str">
        <f t="shared" si="2178"/>
        <v>Average</v>
      </c>
      <c r="S9329" t="str">
        <f t="shared" si="2179"/>
        <v xml:space="preserve"> </v>
      </c>
      <c r="T9329" t="b">
        <f t="shared" si="2180"/>
        <v>0</v>
      </c>
      <c r="U9329" t="b">
        <f t="shared" si="2181"/>
        <v>1</v>
      </c>
      <c r="V9329" t="str">
        <f t="shared" si="2182"/>
        <v>Average Company</v>
      </c>
      <c r="W9329" t="str">
        <f t="shared" si="2183"/>
        <v>Don't Buy</v>
      </c>
      <c r="X9329" t="str">
        <f t="shared" si="2184"/>
        <v>Not Known</v>
      </c>
      <c r="Z9329" t="str">
        <f t="shared" si="2185"/>
        <v>None</v>
      </c>
      <c r="AB9329" t="str">
        <f t="shared" si="2186"/>
        <v>500K</v>
      </c>
    </row>
    <row r="9330" spans="1:28" x14ac:dyDescent="0.3">
      <c r="A9330">
        <v>9328</v>
      </c>
      <c r="B9330" t="s">
        <v>14501</v>
      </c>
      <c r="C9330" t="str">
        <f t="shared" si="2173"/>
        <v>Long</v>
      </c>
      <c r="D9330">
        <v>2.7</v>
      </c>
      <c r="F9330" s="1" t="e">
        <f t="shared" si="2187"/>
        <v>#VALUE!</v>
      </c>
      <c r="G9330" s="1" t="e">
        <f t="shared" si="2174"/>
        <v>#VALUE!</v>
      </c>
      <c r="H9330" t="e">
        <f t="shared" si="2175"/>
        <v>#VALUE!</v>
      </c>
      <c r="I9330" t="s">
        <v>14458</v>
      </c>
      <c r="J9330" t="s">
        <v>5143</v>
      </c>
      <c r="K9330" t="s">
        <v>24</v>
      </c>
      <c r="L9330" t="e">
        <f t="shared" si="2176"/>
        <v>#VALUE!</v>
      </c>
      <c r="N9330" s="2" t="e">
        <f t="shared" si="2177"/>
        <v>#VALUE!</v>
      </c>
      <c r="Q9330" t="s">
        <v>80</v>
      </c>
      <c r="R9330" t="str">
        <f t="shared" si="2178"/>
        <v>Average</v>
      </c>
      <c r="S9330" t="str">
        <f t="shared" si="2179"/>
        <v xml:space="preserve"> </v>
      </c>
      <c r="T9330" t="e">
        <f t="shared" si="2180"/>
        <v>#VALUE!</v>
      </c>
      <c r="U9330" t="e">
        <f t="shared" si="2181"/>
        <v>#VALUE!</v>
      </c>
      <c r="V9330" t="e">
        <f t="shared" si="2182"/>
        <v>#VALUE!</v>
      </c>
      <c r="W9330" t="str">
        <f t="shared" si="2183"/>
        <v>Don't Buy</v>
      </c>
      <c r="X9330" t="str">
        <f t="shared" si="2184"/>
        <v>Not Known</v>
      </c>
      <c r="Z9330" t="e">
        <f t="shared" si="2185"/>
        <v>#VALUE!</v>
      </c>
      <c r="AB9330" t="str">
        <f t="shared" si="2186"/>
        <v>0</v>
      </c>
    </row>
    <row r="9331" spans="1:28" x14ac:dyDescent="0.3">
      <c r="A9331">
        <v>9329</v>
      </c>
      <c r="B9331" t="s">
        <v>14502</v>
      </c>
      <c r="C9331" t="str">
        <f t="shared" si="2173"/>
        <v>Long</v>
      </c>
      <c r="D9331">
        <v>3.8</v>
      </c>
      <c r="F9331" s="1">
        <f t="shared" si="2187"/>
        <v>3.8</v>
      </c>
      <c r="G9331" s="1">
        <f t="shared" si="2174"/>
        <v>3.8</v>
      </c>
      <c r="H9331">
        <f t="shared" si="2175"/>
        <v>3.8</v>
      </c>
      <c r="I9331" t="s">
        <v>14458</v>
      </c>
      <c r="J9331" t="s">
        <v>4294</v>
      </c>
      <c r="K9331" t="s">
        <v>213</v>
      </c>
      <c r="L9331" t="str">
        <f t="shared" si="2176"/>
        <v>Established</v>
      </c>
      <c r="N9331" s="2">
        <f t="shared" si="2177"/>
        <v>51</v>
      </c>
      <c r="O9331" t="s">
        <v>1308</v>
      </c>
      <c r="Q9331" t="s">
        <v>80</v>
      </c>
      <c r="R9331" t="str">
        <f t="shared" si="2178"/>
        <v>Average</v>
      </c>
      <c r="S9331" t="str">
        <f t="shared" si="2179"/>
        <v xml:space="preserve"> </v>
      </c>
      <c r="T9331" t="b">
        <f t="shared" si="2180"/>
        <v>0</v>
      </c>
      <c r="U9331" t="b">
        <f t="shared" si="2181"/>
        <v>1</v>
      </c>
      <c r="V9331" t="str">
        <f t="shared" si="2182"/>
        <v>Average Company</v>
      </c>
      <c r="W9331" t="str">
        <f t="shared" si="2183"/>
        <v>Don't Buy</v>
      </c>
      <c r="X9331" t="str">
        <f t="shared" si="2184"/>
        <v>Not Known</v>
      </c>
      <c r="Z9331" t="str">
        <f t="shared" si="2185"/>
        <v>None</v>
      </c>
      <c r="AB9331" t="str">
        <f t="shared" si="2186"/>
        <v>0</v>
      </c>
    </row>
    <row r="9332" spans="1:28" x14ac:dyDescent="0.3">
      <c r="A9332">
        <v>9330</v>
      </c>
      <c r="B9332" t="s">
        <v>14503</v>
      </c>
      <c r="C9332" t="str">
        <f t="shared" si="2173"/>
        <v>Long</v>
      </c>
      <c r="D9332">
        <v>4</v>
      </c>
      <c r="F9332" s="1">
        <f t="shared" si="2187"/>
        <v>4</v>
      </c>
      <c r="G9332" s="1">
        <f t="shared" si="2174"/>
        <v>4</v>
      </c>
      <c r="H9332">
        <f t="shared" si="2175"/>
        <v>4</v>
      </c>
      <c r="I9332" t="s">
        <v>14458</v>
      </c>
      <c r="J9332" t="s">
        <v>10008</v>
      </c>
      <c r="K9332" t="s">
        <v>2514</v>
      </c>
      <c r="L9332" t="str">
        <f t="shared" si="2176"/>
        <v>Established</v>
      </c>
      <c r="N9332" s="2">
        <f t="shared" si="2177"/>
        <v>51</v>
      </c>
      <c r="O9332" t="s">
        <v>1308</v>
      </c>
      <c r="Q9332" t="s">
        <v>80</v>
      </c>
      <c r="R9332" t="str">
        <f t="shared" si="2178"/>
        <v>Average</v>
      </c>
      <c r="S9332" t="str">
        <f t="shared" si="2179"/>
        <v xml:space="preserve"> </v>
      </c>
      <c r="T9332" t="b">
        <f t="shared" si="2180"/>
        <v>0</v>
      </c>
      <c r="U9332" t="b">
        <f t="shared" si="2181"/>
        <v>1</v>
      </c>
      <c r="V9332" t="str">
        <f t="shared" si="2182"/>
        <v>Average Company</v>
      </c>
      <c r="W9332" t="str">
        <f t="shared" si="2183"/>
        <v>Don't Buy</v>
      </c>
      <c r="X9332" t="str">
        <f t="shared" si="2184"/>
        <v>Not Known</v>
      </c>
      <c r="Z9332" t="str">
        <f t="shared" si="2185"/>
        <v>None</v>
      </c>
      <c r="AB9332" t="str">
        <f t="shared" si="2186"/>
        <v>0</v>
      </c>
    </row>
    <row r="9333" spans="1:28" x14ac:dyDescent="0.3">
      <c r="A9333">
        <v>9331</v>
      </c>
      <c r="B9333" t="s">
        <v>14504</v>
      </c>
      <c r="C9333" t="str">
        <f t="shared" si="2173"/>
        <v>Long</v>
      </c>
      <c r="D9333">
        <v>4.0999999999999996</v>
      </c>
      <c r="F9333" s="1">
        <f t="shared" si="2187"/>
        <v>4.0999999999999996</v>
      </c>
      <c r="G9333" s="1">
        <f t="shared" si="2174"/>
        <v>4.0999999999999996</v>
      </c>
      <c r="H9333">
        <f t="shared" si="2175"/>
        <v>4.0999999999999996</v>
      </c>
      <c r="I9333" t="s">
        <v>14458</v>
      </c>
      <c r="J9333" t="s">
        <v>856</v>
      </c>
      <c r="K9333" t="s">
        <v>234</v>
      </c>
      <c r="L9333" t="str">
        <f t="shared" si="2176"/>
        <v>Established</v>
      </c>
      <c r="N9333" s="2">
        <f t="shared" si="2177"/>
        <v>20</v>
      </c>
      <c r="O9333" t="s">
        <v>2884</v>
      </c>
      <c r="Q9333" t="s">
        <v>424</v>
      </c>
      <c r="R9333" t="str">
        <f t="shared" si="2178"/>
        <v>Great</v>
      </c>
      <c r="S9333" t="str">
        <f t="shared" si="2179"/>
        <v>Great</v>
      </c>
      <c r="T9333" t="b">
        <f t="shared" si="2180"/>
        <v>1</v>
      </c>
      <c r="U9333" t="b">
        <f t="shared" si="2181"/>
        <v>1</v>
      </c>
      <c r="V9333" t="str">
        <f t="shared" si="2182"/>
        <v>Average Company</v>
      </c>
      <c r="W9333" t="str">
        <f t="shared" si="2183"/>
        <v>Buy</v>
      </c>
      <c r="X9333" t="str">
        <f t="shared" si="2184"/>
        <v>Not Known</v>
      </c>
      <c r="Z9333" t="str">
        <f t="shared" si="2185"/>
        <v>None</v>
      </c>
      <c r="AB9333" t="str">
        <f t="shared" si="2186"/>
        <v>0</v>
      </c>
    </row>
    <row r="9334" spans="1:28" x14ac:dyDescent="0.3">
      <c r="A9334">
        <v>9332</v>
      </c>
      <c r="B9334" t="s">
        <v>14505</v>
      </c>
      <c r="C9334" t="str">
        <f t="shared" si="2173"/>
        <v>Long</v>
      </c>
      <c r="D9334">
        <v>3.8</v>
      </c>
      <c r="F9334" s="1">
        <f t="shared" si="2187"/>
        <v>3.8</v>
      </c>
      <c r="G9334" s="1">
        <f t="shared" si="2174"/>
        <v>3.8</v>
      </c>
      <c r="H9334">
        <f t="shared" si="2175"/>
        <v>3.8</v>
      </c>
      <c r="I9334" t="s">
        <v>14458</v>
      </c>
      <c r="J9334" t="s">
        <v>10</v>
      </c>
      <c r="K9334" t="s">
        <v>10464</v>
      </c>
      <c r="L9334" t="str">
        <f t="shared" si="2176"/>
        <v>Established</v>
      </c>
      <c r="N9334" s="2">
        <f t="shared" si="2177"/>
        <v>16</v>
      </c>
      <c r="O9334" t="s">
        <v>14361</v>
      </c>
      <c r="P9334" t="s">
        <v>147</v>
      </c>
      <c r="Q9334" t="s">
        <v>915</v>
      </c>
      <c r="R9334" t="str">
        <f t="shared" si="2178"/>
        <v>Average</v>
      </c>
      <c r="S9334" t="str">
        <f t="shared" si="2179"/>
        <v xml:space="preserve"> </v>
      </c>
      <c r="T9334" t="b">
        <f t="shared" si="2180"/>
        <v>0</v>
      </c>
      <c r="U9334" t="b">
        <f t="shared" si="2181"/>
        <v>1</v>
      </c>
      <c r="V9334" t="str">
        <f t="shared" si="2182"/>
        <v>Average Company</v>
      </c>
      <c r="W9334" t="str">
        <f t="shared" si="2183"/>
        <v>Don't Buy</v>
      </c>
      <c r="X9334" t="str">
        <f t="shared" si="2184"/>
        <v>Not Known</v>
      </c>
      <c r="Z9334" t="str">
        <f t="shared" si="2185"/>
        <v>None</v>
      </c>
      <c r="AB9334" t="str">
        <f t="shared" si="2186"/>
        <v>0</v>
      </c>
    </row>
    <row r="9335" spans="1:28" x14ac:dyDescent="0.3">
      <c r="A9335">
        <v>9333</v>
      </c>
      <c r="B9335" t="s">
        <v>14506</v>
      </c>
      <c r="C9335" t="str">
        <f t="shared" si="2173"/>
        <v>Long</v>
      </c>
      <c r="D9335">
        <v>3.9</v>
      </c>
      <c r="F9335" s="1">
        <f t="shared" si="2187"/>
        <v>3.9</v>
      </c>
      <c r="G9335" s="1">
        <f t="shared" si="2174"/>
        <v>3.9</v>
      </c>
      <c r="H9335">
        <f t="shared" si="2175"/>
        <v>3.9</v>
      </c>
      <c r="I9335" t="s">
        <v>14458</v>
      </c>
      <c r="J9335" t="s">
        <v>22</v>
      </c>
      <c r="K9335" t="s">
        <v>3894</v>
      </c>
      <c r="L9335" t="str">
        <f t="shared" si="2176"/>
        <v>Established</v>
      </c>
      <c r="N9335" s="2">
        <f t="shared" si="2177"/>
        <v>49</v>
      </c>
      <c r="O9335" t="s">
        <v>104</v>
      </c>
      <c r="P9335" t="s">
        <v>1261</v>
      </c>
      <c r="Q9335" t="s">
        <v>8971</v>
      </c>
      <c r="R9335" t="str">
        <f t="shared" si="2178"/>
        <v>Average</v>
      </c>
      <c r="S9335" t="str">
        <f t="shared" si="2179"/>
        <v xml:space="preserve"> </v>
      </c>
      <c r="T9335" t="b">
        <f t="shared" si="2180"/>
        <v>0</v>
      </c>
      <c r="U9335" t="b">
        <f t="shared" si="2181"/>
        <v>1</v>
      </c>
      <c r="V9335" t="str">
        <f t="shared" si="2182"/>
        <v>Average Company</v>
      </c>
      <c r="W9335" t="str">
        <f t="shared" si="2183"/>
        <v>Don't Buy</v>
      </c>
      <c r="X9335" t="str">
        <f t="shared" si="2184"/>
        <v>Not Known</v>
      </c>
      <c r="Z9335" t="str">
        <f t="shared" si="2185"/>
        <v>None</v>
      </c>
      <c r="AB9335" t="str">
        <f t="shared" si="2186"/>
        <v>0</v>
      </c>
    </row>
    <row r="9336" spans="1:28" x14ac:dyDescent="0.3">
      <c r="A9336">
        <v>9334</v>
      </c>
      <c r="B9336" t="s">
        <v>14507</v>
      </c>
      <c r="C9336" t="str">
        <f t="shared" si="2173"/>
        <v>Long</v>
      </c>
      <c r="D9336">
        <v>4.0999999999999996</v>
      </c>
      <c r="F9336" s="1">
        <f t="shared" si="2187"/>
        <v>4.0999999999999996</v>
      </c>
      <c r="G9336" s="1">
        <f t="shared" si="2174"/>
        <v>4.0999999999999996</v>
      </c>
      <c r="H9336">
        <f t="shared" si="2175"/>
        <v>4.0999999999999996</v>
      </c>
      <c r="I9336" t="s">
        <v>14458</v>
      </c>
      <c r="J9336" t="s">
        <v>22</v>
      </c>
      <c r="K9336" t="s">
        <v>13059</v>
      </c>
      <c r="L9336" t="str">
        <f t="shared" si="2176"/>
        <v>Established</v>
      </c>
      <c r="N9336" s="2">
        <f t="shared" si="2177"/>
        <v>55</v>
      </c>
      <c r="O9336" t="s">
        <v>43</v>
      </c>
      <c r="P9336" t="s">
        <v>1308</v>
      </c>
      <c r="Q9336" t="s">
        <v>117</v>
      </c>
      <c r="R9336" t="str">
        <f t="shared" si="2178"/>
        <v>Great</v>
      </c>
      <c r="S9336" t="str">
        <f t="shared" si="2179"/>
        <v>Great</v>
      </c>
      <c r="T9336" t="b">
        <f t="shared" si="2180"/>
        <v>1</v>
      </c>
      <c r="U9336" t="b">
        <f t="shared" si="2181"/>
        <v>1</v>
      </c>
      <c r="V9336" t="str">
        <f t="shared" si="2182"/>
        <v>Top Company</v>
      </c>
      <c r="W9336" t="str">
        <f t="shared" si="2183"/>
        <v>Don't Buy</v>
      </c>
      <c r="X9336" t="str">
        <f t="shared" si="2184"/>
        <v>Not Known</v>
      </c>
      <c r="Z9336" t="str">
        <f t="shared" si="2185"/>
        <v>None</v>
      </c>
      <c r="AB9336" t="str">
        <f t="shared" si="2186"/>
        <v>0</v>
      </c>
    </row>
    <row r="9337" spans="1:28" x14ac:dyDescent="0.3">
      <c r="A9337">
        <v>9335</v>
      </c>
      <c r="B9337" t="s">
        <v>14508</v>
      </c>
      <c r="C9337" t="str">
        <f t="shared" si="2173"/>
        <v>Long</v>
      </c>
      <c r="D9337">
        <v>4</v>
      </c>
      <c r="F9337" s="1">
        <f t="shared" si="2187"/>
        <v>4</v>
      </c>
      <c r="G9337" s="1">
        <f t="shared" si="2174"/>
        <v>4</v>
      </c>
      <c r="H9337">
        <f t="shared" si="2175"/>
        <v>4</v>
      </c>
      <c r="I9337" t="s">
        <v>14458</v>
      </c>
      <c r="J9337" t="s">
        <v>22</v>
      </c>
      <c r="K9337" t="s">
        <v>14509</v>
      </c>
      <c r="L9337" t="str">
        <f t="shared" si="2176"/>
        <v>Established</v>
      </c>
      <c r="N9337" s="2">
        <f t="shared" si="2177"/>
        <v>10</v>
      </c>
      <c r="O9337" t="s">
        <v>234</v>
      </c>
      <c r="P9337" t="s">
        <v>683</v>
      </c>
      <c r="Q9337" t="s">
        <v>19</v>
      </c>
      <c r="R9337" t="str">
        <f t="shared" si="2178"/>
        <v>Average</v>
      </c>
      <c r="S9337" t="str">
        <f t="shared" si="2179"/>
        <v xml:space="preserve"> </v>
      </c>
      <c r="T9337" t="b">
        <f t="shared" si="2180"/>
        <v>0</v>
      </c>
      <c r="U9337" t="b">
        <f t="shared" si="2181"/>
        <v>1</v>
      </c>
      <c r="V9337" t="str">
        <f t="shared" si="2182"/>
        <v>Average Company</v>
      </c>
      <c r="W9337" t="str">
        <f t="shared" si="2183"/>
        <v>Don't Buy</v>
      </c>
      <c r="X9337" t="str">
        <f t="shared" si="2184"/>
        <v>Not Known</v>
      </c>
      <c r="Z9337" t="str">
        <f t="shared" si="2185"/>
        <v>None</v>
      </c>
      <c r="AB9337" t="str">
        <f t="shared" si="2186"/>
        <v>500K</v>
      </c>
    </row>
    <row r="9338" spans="1:28" x14ac:dyDescent="0.3">
      <c r="A9338">
        <v>9336</v>
      </c>
      <c r="B9338" t="s">
        <v>14510</v>
      </c>
      <c r="C9338" t="str">
        <f t="shared" si="2173"/>
        <v>Short</v>
      </c>
      <c r="D9338">
        <v>4.5</v>
      </c>
      <c r="F9338" s="1">
        <f t="shared" si="2187"/>
        <v>4.5</v>
      </c>
      <c r="G9338" s="1">
        <f t="shared" si="2174"/>
        <v>4.5</v>
      </c>
      <c r="H9338">
        <f t="shared" si="2175"/>
        <v>4.5</v>
      </c>
      <c r="I9338" t="s">
        <v>14458</v>
      </c>
      <c r="J9338" t="s">
        <v>4692</v>
      </c>
      <c r="K9338" t="s">
        <v>12</v>
      </c>
      <c r="L9338" t="str">
        <f t="shared" si="2176"/>
        <v>Established</v>
      </c>
      <c r="N9338" s="2">
        <f t="shared" si="2177"/>
        <v>20</v>
      </c>
      <c r="O9338" t="s">
        <v>683</v>
      </c>
      <c r="Q9338" t="s">
        <v>424</v>
      </c>
      <c r="R9338" t="str">
        <f t="shared" si="2178"/>
        <v>Great</v>
      </c>
      <c r="S9338" t="str">
        <f t="shared" si="2179"/>
        <v>Great</v>
      </c>
      <c r="T9338" t="b">
        <f t="shared" si="2180"/>
        <v>1</v>
      </c>
      <c r="U9338" t="b">
        <f t="shared" si="2181"/>
        <v>1</v>
      </c>
      <c r="V9338" t="str">
        <f t="shared" si="2182"/>
        <v>Average Company</v>
      </c>
      <c r="W9338" t="str">
        <f t="shared" si="2183"/>
        <v>Buy</v>
      </c>
      <c r="X9338" t="str">
        <f t="shared" si="2184"/>
        <v>Not Known</v>
      </c>
      <c r="Z9338" t="str">
        <f t="shared" si="2185"/>
        <v>None</v>
      </c>
      <c r="AB9338" t="str">
        <f t="shared" si="2186"/>
        <v>0</v>
      </c>
    </row>
    <row r="9339" spans="1:28" x14ac:dyDescent="0.3">
      <c r="A9339">
        <v>9337</v>
      </c>
      <c r="B9339" t="s">
        <v>14511</v>
      </c>
      <c r="C9339" t="str">
        <f t="shared" si="2173"/>
        <v>Long</v>
      </c>
      <c r="D9339">
        <v>4.2</v>
      </c>
      <c r="F9339" s="1">
        <f t="shared" si="2187"/>
        <v>4.2</v>
      </c>
      <c r="G9339" s="1">
        <f t="shared" si="2174"/>
        <v>4.2</v>
      </c>
      <c r="H9339">
        <f t="shared" si="2175"/>
        <v>4.2</v>
      </c>
      <c r="I9339" t="s">
        <v>14458</v>
      </c>
      <c r="J9339" t="s">
        <v>22</v>
      </c>
      <c r="K9339" t="s">
        <v>5711</v>
      </c>
      <c r="L9339" t="str">
        <f t="shared" si="2176"/>
        <v>Established</v>
      </c>
      <c r="N9339" s="2">
        <f t="shared" si="2177"/>
        <v>11</v>
      </c>
      <c r="O9339" t="s">
        <v>1261</v>
      </c>
      <c r="Q9339" t="s">
        <v>14</v>
      </c>
      <c r="R9339" t="str">
        <f t="shared" si="2178"/>
        <v>Great</v>
      </c>
      <c r="S9339" t="str">
        <f t="shared" si="2179"/>
        <v>Great</v>
      </c>
      <c r="T9339" t="b">
        <f t="shared" si="2180"/>
        <v>1</v>
      </c>
      <c r="U9339" t="b">
        <f t="shared" si="2181"/>
        <v>1</v>
      </c>
      <c r="V9339" t="str">
        <f t="shared" si="2182"/>
        <v>Average Company</v>
      </c>
      <c r="W9339" t="str">
        <f t="shared" si="2183"/>
        <v>Don't Buy</v>
      </c>
      <c r="X9339" t="str">
        <f t="shared" si="2184"/>
        <v>Not Known</v>
      </c>
      <c r="Z9339" t="str">
        <f t="shared" si="2185"/>
        <v>None</v>
      </c>
      <c r="AB9339" t="str">
        <f t="shared" si="2186"/>
        <v>0</v>
      </c>
    </row>
    <row r="9340" spans="1:28" x14ac:dyDescent="0.3">
      <c r="A9340">
        <v>9338</v>
      </c>
      <c r="B9340" t="s">
        <v>14512</v>
      </c>
      <c r="C9340" t="str">
        <f t="shared" si="2173"/>
        <v>Long</v>
      </c>
      <c r="D9340">
        <v>3.6</v>
      </c>
      <c r="F9340" s="1">
        <f t="shared" si="2187"/>
        <v>3.6</v>
      </c>
      <c r="G9340" s="1">
        <f t="shared" si="2174"/>
        <v>3.6</v>
      </c>
      <c r="H9340">
        <f t="shared" si="2175"/>
        <v>3.6</v>
      </c>
      <c r="I9340" t="s">
        <v>14458</v>
      </c>
      <c r="J9340" t="s">
        <v>22</v>
      </c>
      <c r="K9340" t="s">
        <v>5152</v>
      </c>
      <c r="L9340" t="str">
        <f t="shared" si="2176"/>
        <v>Established</v>
      </c>
      <c r="N9340" s="2">
        <f t="shared" si="2177"/>
        <v>32</v>
      </c>
      <c r="O9340" t="s">
        <v>368</v>
      </c>
      <c r="P9340" t="s">
        <v>3223</v>
      </c>
      <c r="Q9340" t="s">
        <v>19</v>
      </c>
      <c r="R9340" t="str">
        <f t="shared" si="2178"/>
        <v>Average</v>
      </c>
      <c r="S9340" t="str">
        <f t="shared" si="2179"/>
        <v xml:space="preserve"> </v>
      </c>
      <c r="T9340" t="b">
        <f t="shared" si="2180"/>
        <v>0</v>
      </c>
      <c r="U9340" t="b">
        <f t="shared" si="2181"/>
        <v>1</v>
      </c>
      <c r="V9340" t="str">
        <f t="shared" si="2182"/>
        <v>Average Company</v>
      </c>
      <c r="W9340" t="str">
        <f t="shared" si="2183"/>
        <v>Don't Buy</v>
      </c>
      <c r="X9340" t="str">
        <f t="shared" si="2184"/>
        <v>Not Known</v>
      </c>
      <c r="Z9340" t="str">
        <f t="shared" si="2185"/>
        <v>None</v>
      </c>
      <c r="AB9340" t="str">
        <f t="shared" si="2186"/>
        <v>500K</v>
      </c>
    </row>
    <row r="9341" spans="1:28" x14ac:dyDescent="0.3">
      <c r="A9341">
        <v>9339</v>
      </c>
      <c r="B9341" t="s">
        <v>14513</v>
      </c>
      <c r="C9341" t="str">
        <f t="shared" si="2173"/>
        <v>Short</v>
      </c>
      <c r="D9341">
        <v>4.3</v>
      </c>
      <c r="F9341" s="1">
        <f t="shared" si="2187"/>
        <v>4.3</v>
      </c>
      <c r="G9341" s="1">
        <f t="shared" si="2174"/>
        <v>4.3</v>
      </c>
      <c r="H9341">
        <f t="shared" si="2175"/>
        <v>4.3</v>
      </c>
      <c r="I9341" t="s">
        <v>14458</v>
      </c>
      <c r="J9341" t="s">
        <v>22</v>
      </c>
      <c r="K9341" t="s">
        <v>5803</v>
      </c>
      <c r="L9341" t="str">
        <f t="shared" si="2176"/>
        <v>Established</v>
      </c>
      <c r="N9341" s="2">
        <f t="shared" si="2177"/>
        <v>10</v>
      </c>
      <c r="O9341" t="s">
        <v>234</v>
      </c>
      <c r="P9341" t="s">
        <v>683</v>
      </c>
      <c r="Q9341" t="s">
        <v>44</v>
      </c>
      <c r="R9341" t="str">
        <f t="shared" si="2178"/>
        <v>Great</v>
      </c>
      <c r="S9341" t="str">
        <f t="shared" si="2179"/>
        <v>Great</v>
      </c>
      <c r="T9341" t="b">
        <f t="shared" si="2180"/>
        <v>0</v>
      </c>
      <c r="U9341" t="b">
        <f t="shared" si="2181"/>
        <v>1</v>
      </c>
      <c r="V9341" t="str">
        <f t="shared" si="2182"/>
        <v>Average Company</v>
      </c>
      <c r="W9341" t="str">
        <f t="shared" si="2183"/>
        <v>Don't Buy</v>
      </c>
      <c r="X9341" t="str">
        <f t="shared" si="2184"/>
        <v>Not Known</v>
      </c>
      <c r="Z9341" t="str">
        <f t="shared" si="2185"/>
        <v>None</v>
      </c>
      <c r="AB9341" t="str">
        <f t="shared" si="2186"/>
        <v>0</v>
      </c>
    </row>
    <row r="9342" spans="1:28" x14ac:dyDescent="0.3">
      <c r="A9342">
        <v>9340</v>
      </c>
      <c r="B9342" t="s">
        <v>14514</v>
      </c>
      <c r="C9342" t="str">
        <f t="shared" si="2173"/>
        <v>Long</v>
      </c>
      <c r="D9342">
        <v>4</v>
      </c>
      <c r="F9342" s="1">
        <f t="shared" si="2187"/>
        <v>4</v>
      </c>
      <c r="G9342" s="1">
        <f t="shared" si="2174"/>
        <v>4</v>
      </c>
      <c r="H9342">
        <f t="shared" si="2175"/>
        <v>4</v>
      </c>
      <c r="I9342" t="s">
        <v>14458</v>
      </c>
      <c r="J9342" t="s">
        <v>10</v>
      </c>
      <c r="K9342" t="s">
        <v>11683</v>
      </c>
      <c r="L9342" t="str">
        <f t="shared" si="2176"/>
        <v>Established</v>
      </c>
      <c r="N9342" s="2">
        <f t="shared" si="2177"/>
        <v>36</v>
      </c>
      <c r="O9342" t="s">
        <v>48</v>
      </c>
      <c r="P9342" t="s">
        <v>1308</v>
      </c>
      <c r="Q9342" t="s">
        <v>80</v>
      </c>
      <c r="R9342" t="str">
        <f t="shared" si="2178"/>
        <v>Average</v>
      </c>
      <c r="S9342" t="str">
        <f t="shared" si="2179"/>
        <v xml:space="preserve"> </v>
      </c>
      <c r="T9342" t="b">
        <f t="shared" si="2180"/>
        <v>0</v>
      </c>
      <c r="U9342" t="b">
        <f t="shared" si="2181"/>
        <v>1</v>
      </c>
      <c r="V9342" t="str">
        <f t="shared" si="2182"/>
        <v>Average Company</v>
      </c>
      <c r="W9342" t="str">
        <f t="shared" si="2183"/>
        <v>Don't Buy</v>
      </c>
      <c r="X9342" t="str">
        <f t="shared" si="2184"/>
        <v>Not Known</v>
      </c>
      <c r="Z9342" t="str">
        <f t="shared" si="2185"/>
        <v>None</v>
      </c>
      <c r="AB9342" t="str">
        <f t="shared" si="2186"/>
        <v>0</v>
      </c>
    </row>
    <row r="9343" spans="1:28" x14ac:dyDescent="0.3">
      <c r="A9343">
        <v>9341</v>
      </c>
      <c r="B9343" t="s">
        <v>14515</v>
      </c>
      <c r="C9343" t="str">
        <f t="shared" si="2173"/>
        <v>Long</v>
      </c>
      <c r="D9343">
        <v>4.7</v>
      </c>
      <c r="F9343" s="1">
        <f t="shared" si="2187"/>
        <v>4.7</v>
      </c>
      <c r="G9343" s="1">
        <f t="shared" si="2174"/>
        <v>4.7</v>
      </c>
      <c r="H9343">
        <f t="shared" si="2175"/>
        <v>4.7</v>
      </c>
      <c r="I9343" t="s">
        <v>14458</v>
      </c>
      <c r="J9343" t="s">
        <v>22</v>
      </c>
      <c r="K9343" t="s">
        <v>10910</v>
      </c>
      <c r="L9343" t="str">
        <f t="shared" si="2176"/>
        <v>Established</v>
      </c>
      <c r="N9343" s="2">
        <f t="shared" si="2177"/>
        <v>10</v>
      </c>
      <c r="O9343" t="s">
        <v>2514</v>
      </c>
      <c r="P9343" t="s">
        <v>75</v>
      </c>
      <c r="Q9343" t="s">
        <v>85</v>
      </c>
      <c r="R9343" t="str">
        <f t="shared" si="2178"/>
        <v>Great</v>
      </c>
      <c r="S9343" t="str">
        <f t="shared" si="2179"/>
        <v>Great</v>
      </c>
      <c r="T9343" t="b">
        <f t="shared" si="2180"/>
        <v>0</v>
      </c>
      <c r="U9343" t="b">
        <f t="shared" si="2181"/>
        <v>1</v>
      </c>
      <c r="V9343" t="str">
        <f t="shared" si="2182"/>
        <v>Average Company</v>
      </c>
      <c r="W9343" t="str">
        <f t="shared" si="2183"/>
        <v>Don't Buy</v>
      </c>
      <c r="X9343" t="str">
        <f t="shared" si="2184"/>
        <v>Not Known</v>
      </c>
      <c r="Z9343" t="str">
        <f t="shared" si="2185"/>
        <v>None</v>
      </c>
      <c r="AB9343" t="str">
        <f t="shared" si="2186"/>
        <v>800K</v>
      </c>
    </row>
    <row r="9344" spans="1:28" x14ac:dyDescent="0.3">
      <c r="A9344">
        <v>9342</v>
      </c>
      <c r="B9344" t="s">
        <v>14516</v>
      </c>
      <c r="C9344" t="str">
        <f t="shared" si="2173"/>
        <v>Long</v>
      </c>
      <c r="D9344">
        <v>4.9000000000000004</v>
      </c>
      <c r="F9344" s="1" t="e">
        <f t="shared" si="2187"/>
        <v>#VALUE!</v>
      </c>
      <c r="G9344" s="1" t="e">
        <f t="shared" si="2174"/>
        <v>#VALUE!</v>
      </c>
      <c r="H9344" t="e">
        <f t="shared" si="2175"/>
        <v>#VALUE!</v>
      </c>
      <c r="I9344" t="s">
        <v>14458</v>
      </c>
      <c r="J9344" t="s">
        <v>1308</v>
      </c>
      <c r="L9344" t="e">
        <f t="shared" si="2176"/>
        <v>#VALUE!</v>
      </c>
      <c r="N9344" s="2" t="e">
        <f t="shared" si="2177"/>
        <v>#VALUE!</v>
      </c>
      <c r="Q9344" t="s">
        <v>773</v>
      </c>
      <c r="R9344" t="str">
        <f t="shared" si="2178"/>
        <v>Great</v>
      </c>
      <c r="S9344" t="str">
        <f t="shared" si="2179"/>
        <v>Great</v>
      </c>
      <c r="T9344" t="e">
        <f t="shared" si="2180"/>
        <v>#VALUE!</v>
      </c>
      <c r="U9344" t="e">
        <f t="shared" si="2181"/>
        <v>#VALUE!</v>
      </c>
      <c r="V9344" t="e">
        <f t="shared" si="2182"/>
        <v>#VALUE!</v>
      </c>
      <c r="W9344" t="str">
        <f t="shared" si="2183"/>
        <v>Don't Buy</v>
      </c>
      <c r="X9344" t="str">
        <f t="shared" si="2184"/>
        <v>Not Known</v>
      </c>
      <c r="Z9344" t="e">
        <f t="shared" si="2185"/>
        <v>#VALUE!</v>
      </c>
      <c r="AB9344" t="str">
        <f t="shared" si="2186"/>
        <v>0</v>
      </c>
    </row>
    <row r="9345" spans="1:28" x14ac:dyDescent="0.3">
      <c r="A9345">
        <v>9343</v>
      </c>
      <c r="B9345" t="s">
        <v>14517</v>
      </c>
      <c r="C9345" t="str">
        <f t="shared" si="2173"/>
        <v>Long</v>
      </c>
      <c r="D9345">
        <v>3.5</v>
      </c>
      <c r="F9345" s="1">
        <f t="shared" si="2187"/>
        <v>3.5</v>
      </c>
      <c r="G9345" s="1">
        <f t="shared" si="2174"/>
        <v>3.5</v>
      </c>
      <c r="H9345">
        <f t="shared" si="2175"/>
        <v>3.5</v>
      </c>
      <c r="I9345" t="s">
        <v>14458</v>
      </c>
      <c r="J9345" t="s">
        <v>6745</v>
      </c>
      <c r="K9345" t="s">
        <v>1796</v>
      </c>
      <c r="L9345" t="str">
        <f t="shared" si="2176"/>
        <v>Established</v>
      </c>
      <c r="N9345" s="2">
        <f t="shared" si="2177"/>
        <v>20</v>
      </c>
      <c r="O9345" t="s">
        <v>683</v>
      </c>
      <c r="Q9345" t="s">
        <v>28</v>
      </c>
      <c r="R9345" t="str">
        <f t="shared" si="2178"/>
        <v>Average</v>
      </c>
      <c r="S9345" t="str">
        <f t="shared" si="2179"/>
        <v xml:space="preserve"> </v>
      </c>
      <c r="T9345" t="b">
        <f t="shared" si="2180"/>
        <v>0</v>
      </c>
      <c r="U9345" t="b">
        <f t="shared" si="2181"/>
        <v>0</v>
      </c>
      <c r="V9345" t="str">
        <f t="shared" si="2182"/>
        <v>Average Company</v>
      </c>
      <c r="W9345" t="str">
        <f t="shared" si="2183"/>
        <v>Don't Buy</v>
      </c>
      <c r="X9345" t="str">
        <f t="shared" si="2184"/>
        <v>Not Known</v>
      </c>
      <c r="Z9345" t="str">
        <f t="shared" si="2185"/>
        <v>None</v>
      </c>
      <c r="AB9345" t="str">
        <f t="shared" si="2186"/>
        <v>500K</v>
      </c>
    </row>
    <row r="9346" spans="1:28" x14ac:dyDescent="0.3">
      <c r="A9346">
        <v>9344</v>
      </c>
      <c r="B9346" t="s">
        <v>14518</v>
      </c>
      <c r="C9346" t="str">
        <f t="shared" si="2173"/>
        <v>Long</v>
      </c>
      <c r="D9346">
        <v>3.7</v>
      </c>
      <c r="F9346" s="1">
        <f t="shared" si="2187"/>
        <v>3.7</v>
      </c>
      <c r="G9346" s="1">
        <f t="shared" si="2174"/>
        <v>3.7</v>
      </c>
      <c r="H9346">
        <f t="shared" si="2175"/>
        <v>3.7</v>
      </c>
      <c r="I9346" t="s">
        <v>14458</v>
      </c>
      <c r="J9346" t="s">
        <v>22</v>
      </c>
      <c r="K9346" t="s">
        <v>5025</v>
      </c>
      <c r="L9346" t="str">
        <f t="shared" si="2176"/>
        <v>Established</v>
      </c>
      <c r="N9346" s="2">
        <f t="shared" si="2177"/>
        <v>12</v>
      </c>
      <c r="O9346" t="s">
        <v>267</v>
      </c>
      <c r="P9346" t="s">
        <v>1308</v>
      </c>
      <c r="Q9346" t="s">
        <v>44</v>
      </c>
      <c r="R9346" t="str">
        <f t="shared" si="2178"/>
        <v>Average</v>
      </c>
      <c r="S9346" t="str">
        <f t="shared" si="2179"/>
        <v xml:space="preserve"> </v>
      </c>
      <c r="T9346" t="b">
        <f t="shared" si="2180"/>
        <v>0</v>
      </c>
      <c r="U9346" t="b">
        <f t="shared" si="2181"/>
        <v>1</v>
      </c>
      <c r="V9346" t="str">
        <f t="shared" si="2182"/>
        <v>Average Company</v>
      </c>
      <c r="W9346" t="str">
        <f t="shared" si="2183"/>
        <v>Don't Buy</v>
      </c>
      <c r="X9346" t="str">
        <f t="shared" si="2184"/>
        <v>Not Known</v>
      </c>
      <c r="Z9346" t="str">
        <f t="shared" si="2185"/>
        <v>None</v>
      </c>
      <c r="AB9346" t="str">
        <f t="shared" si="2186"/>
        <v>0</v>
      </c>
    </row>
    <row r="9347" spans="1:28" x14ac:dyDescent="0.3">
      <c r="A9347">
        <v>9345</v>
      </c>
      <c r="B9347" t="s">
        <v>14519</v>
      </c>
      <c r="C9347" t="str">
        <f t="shared" ref="C9347:C9410" si="2188">IF(LEN(B9347)&gt;=10,"Long","Short")</f>
        <v>Short</v>
      </c>
      <c r="D9347">
        <v>4.4000000000000004</v>
      </c>
      <c r="F9347" s="1">
        <f t="shared" si="2187"/>
        <v>4.4000000000000004</v>
      </c>
      <c r="G9347" s="1">
        <f t="shared" ref="G9347:G9410" si="2189">IF(L9347="Startup",D9347+0.5,D9347)</f>
        <v>4.4000000000000004</v>
      </c>
      <c r="H9347">
        <f t="shared" ref="H9347:H9410" si="2190">IF(L9347="Startup",D9347+0.1,D9347)</f>
        <v>4.4000000000000004</v>
      </c>
      <c r="I9347" t="s">
        <v>14458</v>
      </c>
      <c r="J9347" t="s">
        <v>10</v>
      </c>
      <c r="K9347" t="s">
        <v>14520</v>
      </c>
      <c r="L9347" t="str">
        <f t="shared" ref="L9347:L9410" si="2191">IF(N9347&lt;10,"Startup","Established")</f>
        <v>Established</v>
      </c>
      <c r="N9347" s="2">
        <f t="shared" ref="N9347:N9410" si="2192">INT(LEFT(O9347,2))</f>
        <v>78</v>
      </c>
      <c r="O9347" t="s">
        <v>409</v>
      </c>
      <c r="P9347" t="s">
        <v>683</v>
      </c>
      <c r="Q9347" t="s">
        <v>117</v>
      </c>
      <c r="R9347" t="str">
        <f t="shared" ref="R9347:R9410" si="2193">IF(D9347&gt;4,"Great","Average")</f>
        <v>Great</v>
      </c>
      <c r="S9347" t="str">
        <f t="shared" ref="S9347:S9410" si="2194">IF(D9347&gt;4,"Great"," ")</f>
        <v>Great</v>
      </c>
      <c r="T9347" t="b">
        <f t="shared" ref="T9347:T9410" si="2195">AND(D9347:D19305&gt;4,N9347:N19305&gt;10)</f>
        <v>1</v>
      </c>
      <c r="U9347" t="b">
        <f t="shared" ref="U9347:U9410" si="2196">OR(D9347&gt;3.5,N9347&lt;10)</f>
        <v>1</v>
      </c>
      <c r="V9347" t="str">
        <f t="shared" ref="V9347:V9410" si="2197">IF(AND(D9347&gt;4,N9347&gt;20),"Top Company","Average Company")</f>
        <v>Top Company</v>
      </c>
      <c r="W9347" t="str">
        <f t="shared" ref="W9347:W9410" si="2198">IF(OR(LEFT(B9347,1)="T",LEFT(B9347,1)="G"),"Buy","Don't Buy")</f>
        <v>Don't Buy</v>
      </c>
      <c r="X9347" t="str">
        <f t="shared" ref="X9347:X9410" si="2199">IF(IF(Q9347="Financial Services",ISNUMBER(SEARCH("Mumbai",K9347))),"Bombay Finance","Not Known")</f>
        <v>Not Known</v>
      </c>
      <c r="Z9347" t="str">
        <f t="shared" ref="Z9347:Z9410" si="2200">IF(AND(OR(ISNUMBER(SEARCH("Bangalore",K9347)),ISNUMBER(SEARCH("Bengaluru",K9347)),ISNUMBER(SEARCH("Chennai",K9347))),N9347&lt;10),"Silicon Valley Startups","None")</f>
        <v>None</v>
      </c>
      <c r="AB9347" t="str">
        <f t="shared" ref="AB9347:AB9410" si="2201">IF(AND(OR(Q9347="IT Services &amp; Consulting",Q9347="Financial Services"),D9347&gt;4),"1Million",IF(AND(OR(Q9347="IT Services &amp; Consulting",Q9347="Financial Services"),D9347&lt;=4),"500K",IF(AND(Q9347="Telecom / ISP",D9347&gt;4),"800K","0")))</f>
        <v>0</v>
      </c>
    </row>
    <row r="9348" spans="1:28" x14ac:dyDescent="0.3">
      <c r="A9348">
        <v>9346</v>
      </c>
      <c r="B9348" t="s">
        <v>14521</v>
      </c>
      <c r="C9348" t="str">
        <f t="shared" si="2188"/>
        <v>Long</v>
      </c>
      <c r="D9348">
        <v>3.1</v>
      </c>
      <c r="F9348" s="1">
        <f t="shared" si="2187"/>
        <v>3.1</v>
      </c>
      <c r="G9348" s="1">
        <f t="shared" si="2189"/>
        <v>3.1</v>
      </c>
      <c r="H9348">
        <f t="shared" si="2190"/>
        <v>3.1</v>
      </c>
      <c r="I9348" t="s">
        <v>14458</v>
      </c>
      <c r="J9348" t="s">
        <v>22</v>
      </c>
      <c r="K9348" t="s">
        <v>10556</v>
      </c>
      <c r="L9348" t="str">
        <f t="shared" si="2191"/>
        <v>Established</v>
      </c>
      <c r="N9348" s="2">
        <f t="shared" si="2192"/>
        <v>44</v>
      </c>
      <c r="O9348" t="s">
        <v>96</v>
      </c>
      <c r="P9348" t="s">
        <v>683</v>
      </c>
      <c r="Q9348" t="s">
        <v>378</v>
      </c>
      <c r="R9348" t="str">
        <f t="shared" si="2193"/>
        <v>Average</v>
      </c>
      <c r="S9348" t="str">
        <f t="shared" si="2194"/>
        <v xml:space="preserve"> </v>
      </c>
      <c r="T9348" t="b">
        <f t="shared" si="2195"/>
        <v>0</v>
      </c>
      <c r="U9348" t="b">
        <f t="shared" si="2196"/>
        <v>0</v>
      </c>
      <c r="V9348" t="str">
        <f t="shared" si="2197"/>
        <v>Average Company</v>
      </c>
      <c r="W9348" t="str">
        <f t="shared" si="2198"/>
        <v>Don't Buy</v>
      </c>
      <c r="X9348" t="str">
        <f t="shared" si="2199"/>
        <v>Not Known</v>
      </c>
      <c r="Z9348" t="str">
        <f t="shared" si="2200"/>
        <v>None</v>
      </c>
      <c r="AB9348" t="str">
        <f t="shared" si="2201"/>
        <v>0</v>
      </c>
    </row>
    <row r="9349" spans="1:28" x14ac:dyDescent="0.3">
      <c r="A9349">
        <v>9347</v>
      </c>
      <c r="B9349" t="s">
        <v>14522</v>
      </c>
      <c r="C9349" t="str">
        <f t="shared" si="2188"/>
        <v>Long</v>
      </c>
      <c r="D9349">
        <v>4</v>
      </c>
      <c r="F9349" s="1">
        <f t="shared" si="2187"/>
        <v>4.5</v>
      </c>
      <c r="G9349" s="1">
        <f t="shared" si="2189"/>
        <v>4.5</v>
      </c>
      <c r="H9349">
        <f t="shared" si="2190"/>
        <v>4.0999999999999996</v>
      </c>
      <c r="I9349" t="s">
        <v>14458</v>
      </c>
      <c r="J9349" t="s">
        <v>22</v>
      </c>
      <c r="K9349" t="s">
        <v>14523</v>
      </c>
      <c r="L9349" t="str">
        <f t="shared" si="2191"/>
        <v>Startup</v>
      </c>
      <c r="N9349" s="2">
        <f t="shared" si="2192"/>
        <v>7</v>
      </c>
      <c r="O9349" t="s">
        <v>318</v>
      </c>
      <c r="P9349" t="s">
        <v>683</v>
      </c>
      <c r="Q9349" t="s">
        <v>44</v>
      </c>
      <c r="R9349" t="str">
        <f t="shared" si="2193"/>
        <v>Average</v>
      </c>
      <c r="S9349" t="str">
        <f t="shared" si="2194"/>
        <v xml:space="preserve"> </v>
      </c>
      <c r="T9349" t="b">
        <f t="shared" si="2195"/>
        <v>0</v>
      </c>
      <c r="U9349" t="b">
        <f t="shared" si="2196"/>
        <v>1</v>
      </c>
      <c r="V9349" t="str">
        <f t="shared" si="2197"/>
        <v>Average Company</v>
      </c>
      <c r="W9349" t="str">
        <f t="shared" si="2198"/>
        <v>Don't Buy</v>
      </c>
      <c r="X9349" t="str">
        <f t="shared" si="2199"/>
        <v>Not Known</v>
      </c>
      <c r="Z9349" t="str">
        <f t="shared" si="2200"/>
        <v>None</v>
      </c>
      <c r="AB9349" t="str">
        <f t="shared" si="2201"/>
        <v>0</v>
      </c>
    </row>
    <row r="9350" spans="1:28" x14ac:dyDescent="0.3">
      <c r="A9350">
        <v>9348</v>
      </c>
      <c r="B9350" t="s">
        <v>14524</v>
      </c>
      <c r="C9350" t="str">
        <f t="shared" si="2188"/>
        <v>Long</v>
      </c>
      <c r="D9350">
        <v>3.8</v>
      </c>
      <c r="F9350" s="1" t="e">
        <f t="shared" si="2187"/>
        <v>#VALUE!</v>
      </c>
      <c r="G9350" s="1" t="e">
        <f t="shared" si="2189"/>
        <v>#VALUE!</v>
      </c>
      <c r="H9350" t="e">
        <f t="shared" si="2190"/>
        <v>#VALUE!</v>
      </c>
      <c r="I9350" t="s">
        <v>14458</v>
      </c>
      <c r="J9350" t="s">
        <v>14525</v>
      </c>
      <c r="K9350" t="s">
        <v>249</v>
      </c>
      <c r="L9350" t="e">
        <f t="shared" si="2191"/>
        <v>#VALUE!</v>
      </c>
      <c r="N9350" s="2" t="e">
        <f t="shared" si="2192"/>
        <v>#VALUE!</v>
      </c>
      <c r="Q9350" t="s">
        <v>28</v>
      </c>
      <c r="R9350" t="str">
        <f t="shared" si="2193"/>
        <v>Average</v>
      </c>
      <c r="S9350" t="str">
        <f t="shared" si="2194"/>
        <v xml:space="preserve"> </v>
      </c>
      <c r="T9350" t="e">
        <f t="shared" si="2195"/>
        <v>#VALUE!</v>
      </c>
      <c r="U9350" t="e">
        <f t="shared" si="2196"/>
        <v>#VALUE!</v>
      </c>
      <c r="V9350" t="e">
        <f t="shared" si="2197"/>
        <v>#VALUE!</v>
      </c>
      <c r="W9350" t="str">
        <f t="shared" si="2198"/>
        <v>Don't Buy</v>
      </c>
      <c r="X9350" t="str">
        <f t="shared" si="2199"/>
        <v>Not Known</v>
      </c>
      <c r="Z9350" t="e">
        <f t="shared" si="2200"/>
        <v>#VALUE!</v>
      </c>
      <c r="AB9350" t="str">
        <f t="shared" si="2201"/>
        <v>500K</v>
      </c>
    </row>
    <row r="9351" spans="1:28" x14ac:dyDescent="0.3">
      <c r="A9351">
        <v>9349</v>
      </c>
      <c r="B9351" t="s">
        <v>14526</v>
      </c>
      <c r="C9351" t="str">
        <f t="shared" si="2188"/>
        <v>Long</v>
      </c>
      <c r="D9351">
        <v>3.6</v>
      </c>
      <c r="F9351" s="1">
        <f t="shared" si="2187"/>
        <v>3.6</v>
      </c>
      <c r="G9351" s="1">
        <f t="shared" si="2189"/>
        <v>3.6</v>
      </c>
      <c r="H9351">
        <f t="shared" si="2190"/>
        <v>3.6</v>
      </c>
      <c r="I9351" t="s">
        <v>14458</v>
      </c>
      <c r="J9351" t="s">
        <v>22</v>
      </c>
      <c r="K9351" t="s">
        <v>7004</v>
      </c>
      <c r="L9351" t="str">
        <f t="shared" si="2191"/>
        <v>Established</v>
      </c>
      <c r="N9351" s="2">
        <f t="shared" si="2192"/>
        <v>30</v>
      </c>
      <c r="O9351" t="s">
        <v>604</v>
      </c>
      <c r="P9351" t="s">
        <v>49</v>
      </c>
      <c r="Q9351" t="s">
        <v>1158</v>
      </c>
      <c r="R9351" t="str">
        <f t="shared" si="2193"/>
        <v>Average</v>
      </c>
      <c r="S9351" t="str">
        <f t="shared" si="2194"/>
        <v xml:space="preserve"> </v>
      </c>
      <c r="T9351" t="b">
        <f t="shared" si="2195"/>
        <v>0</v>
      </c>
      <c r="U9351" t="b">
        <f t="shared" si="2196"/>
        <v>1</v>
      </c>
      <c r="V9351" t="str">
        <f t="shared" si="2197"/>
        <v>Average Company</v>
      </c>
      <c r="W9351" t="str">
        <f t="shared" si="2198"/>
        <v>Don't Buy</v>
      </c>
      <c r="X9351" t="str">
        <f t="shared" si="2199"/>
        <v>Not Known</v>
      </c>
      <c r="Z9351" t="str">
        <f t="shared" si="2200"/>
        <v>None</v>
      </c>
      <c r="AB9351" t="str">
        <f t="shared" si="2201"/>
        <v>0</v>
      </c>
    </row>
    <row r="9352" spans="1:28" x14ac:dyDescent="0.3">
      <c r="A9352">
        <v>9350</v>
      </c>
      <c r="B9352" t="s">
        <v>14527</v>
      </c>
      <c r="C9352" t="str">
        <f t="shared" si="2188"/>
        <v>Long</v>
      </c>
      <c r="D9352">
        <v>3.9</v>
      </c>
      <c r="F9352" s="1">
        <f t="shared" si="2187"/>
        <v>3.9</v>
      </c>
      <c r="G9352" s="1">
        <f t="shared" si="2189"/>
        <v>3.9</v>
      </c>
      <c r="H9352">
        <f t="shared" si="2190"/>
        <v>3.9</v>
      </c>
      <c r="I9352" t="s">
        <v>14458</v>
      </c>
      <c r="J9352" t="s">
        <v>10</v>
      </c>
      <c r="K9352" t="s">
        <v>12439</v>
      </c>
      <c r="L9352" t="str">
        <f t="shared" si="2191"/>
        <v>Established</v>
      </c>
      <c r="N9352" s="2">
        <f t="shared" si="2192"/>
        <v>13</v>
      </c>
      <c r="O9352" t="s">
        <v>299</v>
      </c>
      <c r="P9352" t="s">
        <v>1308</v>
      </c>
      <c r="Q9352" t="s">
        <v>44</v>
      </c>
      <c r="R9352" t="str">
        <f t="shared" si="2193"/>
        <v>Average</v>
      </c>
      <c r="S9352" t="str">
        <f t="shared" si="2194"/>
        <v xml:space="preserve"> </v>
      </c>
      <c r="T9352" t="b">
        <f t="shared" si="2195"/>
        <v>0</v>
      </c>
      <c r="U9352" t="b">
        <f t="shared" si="2196"/>
        <v>1</v>
      </c>
      <c r="V9352" t="str">
        <f t="shared" si="2197"/>
        <v>Average Company</v>
      </c>
      <c r="W9352" t="str">
        <f t="shared" si="2198"/>
        <v>Don't Buy</v>
      </c>
      <c r="X9352" t="str">
        <f t="shared" si="2199"/>
        <v>Not Known</v>
      </c>
      <c r="Z9352" t="str">
        <f t="shared" si="2200"/>
        <v>None</v>
      </c>
      <c r="AB9352" t="str">
        <f t="shared" si="2201"/>
        <v>0</v>
      </c>
    </row>
    <row r="9353" spans="1:28" x14ac:dyDescent="0.3">
      <c r="A9353">
        <v>9351</v>
      </c>
      <c r="B9353" t="s">
        <v>14528</v>
      </c>
      <c r="C9353" t="str">
        <f t="shared" si="2188"/>
        <v>Long</v>
      </c>
      <c r="D9353">
        <v>3.7</v>
      </c>
      <c r="F9353" s="1">
        <f t="shared" si="2187"/>
        <v>3.7</v>
      </c>
      <c r="G9353" s="1">
        <f t="shared" si="2189"/>
        <v>3.7</v>
      </c>
      <c r="H9353">
        <f t="shared" si="2190"/>
        <v>3.7</v>
      </c>
      <c r="I9353" t="s">
        <v>14458</v>
      </c>
      <c r="J9353" t="s">
        <v>22</v>
      </c>
      <c r="K9353" t="s">
        <v>6745</v>
      </c>
      <c r="L9353" t="str">
        <f t="shared" si="2191"/>
        <v>Established</v>
      </c>
      <c r="N9353" s="2">
        <f t="shared" si="2192"/>
        <v>50</v>
      </c>
      <c r="O9353" t="s">
        <v>740</v>
      </c>
      <c r="P9353" t="s">
        <v>691</v>
      </c>
      <c r="Q9353" t="s">
        <v>105</v>
      </c>
      <c r="R9353" t="str">
        <f t="shared" si="2193"/>
        <v>Average</v>
      </c>
      <c r="S9353" t="str">
        <f t="shared" si="2194"/>
        <v xml:space="preserve"> </v>
      </c>
      <c r="T9353" t="b">
        <f t="shared" si="2195"/>
        <v>0</v>
      </c>
      <c r="U9353" t="b">
        <f t="shared" si="2196"/>
        <v>1</v>
      </c>
      <c r="V9353" t="str">
        <f t="shared" si="2197"/>
        <v>Average Company</v>
      </c>
      <c r="W9353" t="str">
        <f t="shared" si="2198"/>
        <v>Don't Buy</v>
      </c>
      <c r="X9353" t="str">
        <f t="shared" si="2199"/>
        <v>Not Known</v>
      </c>
      <c r="Z9353" t="str">
        <f t="shared" si="2200"/>
        <v>None</v>
      </c>
      <c r="AB9353" t="str">
        <f t="shared" si="2201"/>
        <v>0</v>
      </c>
    </row>
    <row r="9354" spans="1:28" x14ac:dyDescent="0.3">
      <c r="A9354">
        <v>9352</v>
      </c>
      <c r="B9354" t="s">
        <v>14457</v>
      </c>
      <c r="C9354" t="str">
        <f t="shared" si="2188"/>
        <v>Long</v>
      </c>
      <c r="D9354">
        <v>4.0999999999999996</v>
      </c>
      <c r="F9354" s="1">
        <f t="shared" si="2187"/>
        <v>4.0999999999999996</v>
      </c>
      <c r="G9354" s="1">
        <f t="shared" si="2189"/>
        <v>4.0999999999999996</v>
      </c>
      <c r="H9354">
        <f t="shared" si="2190"/>
        <v>4.0999999999999996</v>
      </c>
      <c r="I9354" t="s">
        <v>14458</v>
      </c>
      <c r="J9354" t="s">
        <v>22</v>
      </c>
      <c r="K9354" t="s">
        <v>5080</v>
      </c>
      <c r="L9354" t="str">
        <f t="shared" si="2191"/>
        <v>Established</v>
      </c>
      <c r="N9354" s="2">
        <f t="shared" si="2192"/>
        <v>22</v>
      </c>
      <c r="O9354" t="s">
        <v>142</v>
      </c>
      <c r="P9354" t="s">
        <v>683</v>
      </c>
      <c r="Q9354" t="s">
        <v>44</v>
      </c>
      <c r="R9354" t="str">
        <f t="shared" si="2193"/>
        <v>Great</v>
      </c>
      <c r="S9354" t="str">
        <f t="shared" si="2194"/>
        <v>Great</v>
      </c>
      <c r="T9354" t="b">
        <f t="shared" si="2195"/>
        <v>1</v>
      </c>
      <c r="U9354" t="b">
        <f t="shared" si="2196"/>
        <v>1</v>
      </c>
      <c r="V9354" t="str">
        <f t="shared" si="2197"/>
        <v>Top Company</v>
      </c>
      <c r="W9354" t="str">
        <f t="shared" si="2198"/>
        <v>Don't Buy</v>
      </c>
      <c r="X9354" t="str">
        <f t="shared" si="2199"/>
        <v>Not Known</v>
      </c>
      <c r="Z9354" t="str">
        <f t="shared" si="2200"/>
        <v>None</v>
      </c>
      <c r="AB9354" t="str">
        <f t="shared" si="2201"/>
        <v>0</v>
      </c>
    </row>
    <row r="9355" spans="1:28" x14ac:dyDescent="0.3">
      <c r="A9355">
        <v>9353</v>
      </c>
      <c r="B9355" t="s">
        <v>14529</v>
      </c>
      <c r="C9355" t="str">
        <f t="shared" si="2188"/>
        <v>Long</v>
      </c>
      <c r="D9355">
        <v>3.6</v>
      </c>
      <c r="F9355" s="1">
        <f t="shared" si="2187"/>
        <v>3.6</v>
      </c>
      <c r="G9355" s="1">
        <f t="shared" si="2189"/>
        <v>3.6</v>
      </c>
      <c r="H9355">
        <f t="shared" si="2190"/>
        <v>3.6</v>
      </c>
      <c r="I9355" t="s">
        <v>14458</v>
      </c>
      <c r="J9355" t="s">
        <v>10</v>
      </c>
      <c r="K9355" t="s">
        <v>2630</v>
      </c>
      <c r="L9355" t="str">
        <f t="shared" si="2191"/>
        <v>Established</v>
      </c>
      <c r="N9355" s="2">
        <f t="shared" si="2192"/>
        <v>27</v>
      </c>
      <c r="O9355" t="s">
        <v>109</v>
      </c>
      <c r="P9355" t="s">
        <v>1308</v>
      </c>
      <c r="Q9355" t="s">
        <v>28</v>
      </c>
      <c r="R9355" t="str">
        <f t="shared" si="2193"/>
        <v>Average</v>
      </c>
      <c r="S9355" t="str">
        <f t="shared" si="2194"/>
        <v xml:space="preserve"> </v>
      </c>
      <c r="T9355" t="b">
        <f t="shared" si="2195"/>
        <v>0</v>
      </c>
      <c r="U9355" t="b">
        <f t="shared" si="2196"/>
        <v>1</v>
      </c>
      <c r="V9355" t="str">
        <f t="shared" si="2197"/>
        <v>Average Company</v>
      </c>
      <c r="W9355" t="str">
        <f t="shared" si="2198"/>
        <v>Don't Buy</v>
      </c>
      <c r="X9355" t="str">
        <f t="shared" si="2199"/>
        <v>Bombay Finance</v>
      </c>
      <c r="Z9355" t="str">
        <f t="shared" si="2200"/>
        <v>None</v>
      </c>
      <c r="AB9355" t="str">
        <f t="shared" si="2201"/>
        <v>500K</v>
      </c>
    </row>
    <row r="9356" spans="1:28" x14ac:dyDescent="0.3">
      <c r="A9356">
        <v>9354</v>
      </c>
      <c r="B9356" t="s">
        <v>14530</v>
      </c>
      <c r="C9356" t="str">
        <f t="shared" si="2188"/>
        <v>Long</v>
      </c>
      <c r="D9356">
        <v>3.7</v>
      </c>
      <c r="F9356" s="1">
        <f t="shared" si="2187"/>
        <v>3.7</v>
      </c>
      <c r="G9356" s="1">
        <f t="shared" si="2189"/>
        <v>3.7</v>
      </c>
      <c r="H9356">
        <f t="shared" si="2190"/>
        <v>3.7</v>
      </c>
      <c r="I9356" t="s">
        <v>14458</v>
      </c>
      <c r="J9356" t="s">
        <v>22</v>
      </c>
      <c r="K9356" t="s">
        <v>6051</v>
      </c>
      <c r="L9356" t="str">
        <f t="shared" si="2191"/>
        <v>Established</v>
      </c>
      <c r="N9356" s="2">
        <f t="shared" si="2192"/>
        <v>25</v>
      </c>
      <c r="O9356" t="s">
        <v>54</v>
      </c>
      <c r="P9356" t="s">
        <v>1308</v>
      </c>
      <c r="Q9356" t="s">
        <v>19</v>
      </c>
      <c r="R9356" t="str">
        <f t="shared" si="2193"/>
        <v>Average</v>
      </c>
      <c r="S9356" t="str">
        <f t="shared" si="2194"/>
        <v xml:space="preserve"> </v>
      </c>
      <c r="T9356" t="b">
        <f t="shared" si="2195"/>
        <v>0</v>
      </c>
      <c r="U9356" t="b">
        <f t="shared" si="2196"/>
        <v>1</v>
      </c>
      <c r="V9356" t="str">
        <f t="shared" si="2197"/>
        <v>Average Company</v>
      </c>
      <c r="W9356" t="str">
        <f t="shared" si="2198"/>
        <v>Don't Buy</v>
      </c>
      <c r="X9356" t="str">
        <f t="shared" si="2199"/>
        <v>Not Known</v>
      </c>
      <c r="Z9356" t="str">
        <f t="shared" si="2200"/>
        <v>None</v>
      </c>
      <c r="AB9356" t="str">
        <f t="shared" si="2201"/>
        <v>500K</v>
      </c>
    </row>
    <row r="9357" spans="1:28" x14ac:dyDescent="0.3">
      <c r="A9357">
        <v>9355</v>
      </c>
      <c r="B9357" t="s">
        <v>14531</v>
      </c>
      <c r="C9357" t="str">
        <f t="shared" si="2188"/>
        <v>Short</v>
      </c>
      <c r="D9357">
        <v>4.0999999999999996</v>
      </c>
      <c r="F9357" s="1">
        <f t="shared" si="2187"/>
        <v>4.0999999999999996</v>
      </c>
      <c r="G9357" s="1">
        <f t="shared" si="2189"/>
        <v>4.0999999999999996</v>
      </c>
      <c r="H9357">
        <f t="shared" si="2190"/>
        <v>4.0999999999999996</v>
      </c>
      <c r="I9357" t="s">
        <v>14458</v>
      </c>
      <c r="J9357" t="s">
        <v>22</v>
      </c>
      <c r="K9357" t="s">
        <v>4113</v>
      </c>
      <c r="L9357" t="str">
        <f t="shared" si="2191"/>
        <v>Established</v>
      </c>
      <c r="N9357" s="2">
        <f t="shared" si="2192"/>
        <v>19</v>
      </c>
      <c r="O9357" t="s">
        <v>100</v>
      </c>
      <c r="P9357" t="s">
        <v>683</v>
      </c>
      <c r="Q9357" t="s">
        <v>605</v>
      </c>
      <c r="R9357" t="str">
        <f t="shared" si="2193"/>
        <v>Great</v>
      </c>
      <c r="S9357" t="str">
        <f t="shared" si="2194"/>
        <v>Great</v>
      </c>
      <c r="T9357" t="b">
        <f t="shared" si="2195"/>
        <v>1</v>
      </c>
      <c r="U9357" t="b">
        <f t="shared" si="2196"/>
        <v>1</v>
      </c>
      <c r="V9357" t="str">
        <f t="shared" si="2197"/>
        <v>Average Company</v>
      </c>
      <c r="W9357" t="str">
        <f t="shared" si="2198"/>
        <v>Don't Buy</v>
      </c>
      <c r="X9357" t="str">
        <f t="shared" si="2199"/>
        <v>Not Known</v>
      </c>
      <c r="Z9357" t="str">
        <f t="shared" si="2200"/>
        <v>None</v>
      </c>
      <c r="AB9357" t="str">
        <f t="shared" si="2201"/>
        <v>0</v>
      </c>
    </row>
    <row r="9358" spans="1:28" x14ac:dyDescent="0.3">
      <c r="A9358">
        <v>9356</v>
      </c>
      <c r="B9358" t="s">
        <v>14532</v>
      </c>
      <c r="C9358" t="str">
        <f t="shared" si="2188"/>
        <v>Short</v>
      </c>
      <c r="D9358">
        <v>4.4000000000000004</v>
      </c>
      <c r="F9358" s="1">
        <f t="shared" si="2187"/>
        <v>4.4000000000000004</v>
      </c>
      <c r="G9358" s="1">
        <f t="shared" si="2189"/>
        <v>4.4000000000000004</v>
      </c>
      <c r="H9358">
        <f t="shared" si="2190"/>
        <v>4.4000000000000004</v>
      </c>
      <c r="I9358" t="s">
        <v>14458</v>
      </c>
      <c r="J9358" t="s">
        <v>22</v>
      </c>
      <c r="K9358" t="s">
        <v>14533</v>
      </c>
      <c r="L9358" t="str">
        <f t="shared" si="2191"/>
        <v>Established</v>
      </c>
      <c r="N9358" s="2">
        <f t="shared" si="2192"/>
        <v>13</v>
      </c>
      <c r="O9358" t="s">
        <v>299</v>
      </c>
      <c r="P9358" t="s">
        <v>1308</v>
      </c>
      <c r="Q9358" t="s">
        <v>186</v>
      </c>
      <c r="R9358" t="str">
        <f t="shared" si="2193"/>
        <v>Great</v>
      </c>
      <c r="S9358" t="str">
        <f t="shared" si="2194"/>
        <v>Great</v>
      </c>
      <c r="T9358" t="b">
        <f t="shared" si="2195"/>
        <v>1</v>
      </c>
      <c r="U9358" t="b">
        <f t="shared" si="2196"/>
        <v>1</v>
      </c>
      <c r="V9358" t="str">
        <f t="shared" si="2197"/>
        <v>Average Company</v>
      </c>
      <c r="W9358" t="str">
        <f t="shared" si="2198"/>
        <v>Don't Buy</v>
      </c>
      <c r="X9358" t="str">
        <f t="shared" si="2199"/>
        <v>Not Known</v>
      </c>
      <c r="Z9358" t="str">
        <f t="shared" si="2200"/>
        <v>None</v>
      </c>
      <c r="AB9358" t="str">
        <f t="shared" si="2201"/>
        <v>0</v>
      </c>
    </row>
    <row r="9359" spans="1:28" x14ac:dyDescent="0.3">
      <c r="A9359">
        <v>9357</v>
      </c>
      <c r="B9359" t="s">
        <v>14534</v>
      </c>
      <c r="C9359" t="str">
        <f t="shared" si="2188"/>
        <v>Short</v>
      </c>
      <c r="D9359">
        <v>3.9</v>
      </c>
      <c r="F9359" s="1">
        <f t="shared" si="2187"/>
        <v>3.9</v>
      </c>
      <c r="G9359" s="1">
        <f t="shared" si="2189"/>
        <v>3.9</v>
      </c>
      <c r="H9359">
        <f t="shared" si="2190"/>
        <v>3.9</v>
      </c>
      <c r="I9359" t="s">
        <v>14458</v>
      </c>
      <c r="J9359" t="s">
        <v>22</v>
      </c>
      <c r="K9359" t="s">
        <v>9659</v>
      </c>
      <c r="L9359" t="str">
        <f t="shared" si="2191"/>
        <v>Established</v>
      </c>
      <c r="N9359" s="2">
        <f t="shared" si="2192"/>
        <v>47</v>
      </c>
      <c r="O9359" t="s">
        <v>258</v>
      </c>
      <c r="P9359" t="s">
        <v>1308</v>
      </c>
      <c r="Q9359" t="s">
        <v>846</v>
      </c>
      <c r="R9359" t="str">
        <f t="shared" si="2193"/>
        <v>Average</v>
      </c>
      <c r="S9359" t="str">
        <f t="shared" si="2194"/>
        <v xml:space="preserve"> </v>
      </c>
      <c r="T9359" t="b">
        <f t="shared" si="2195"/>
        <v>0</v>
      </c>
      <c r="U9359" t="b">
        <f t="shared" si="2196"/>
        <v>1</v>
      </c>
      <c r="V9359" t="str">
        <f t="shared" si="2197"/>
        <v>Average Company</v>
      </c>
      <c r="W9359" t="str">
        <f t="shared" si="2198"/>
        <v>Don't Buy</v>
      </c>
      <c r="X9359" t="str">
        <f t="shared" si="2199"/>
        <v>Not Known</v>
      </c>
      <c r="Z9359" t="str">
        <f t="shared" si="2200"/>
        <v>None</v>
      </c>
      <c r="AB9359" t="str">
        <f t="shared" si="2201"/>
        <v>0</v>
      </c>
    </row>
    <row r="9360" spans="1:28" x14ac:dyDescent="0.3">
      <c r="A9360">
        <v>9358</v>
      </c>
      <c r="B9360" t="s">
        <v>14535</v>
      </c>
      <c r="C9360" t="str">
        <f t="shared" si="2188"/>
        <v>Long</v>
      </c>
      <c r="D9360">
        <v>2.6</v>
      </c>
      <c r="F9360" s="1">
        <f t="shared" si="2187"/>
        <v>2.6</v>
      </c>
      <c r="G9360" s="1">
        <f t="shared" si="2189"/>
        <v>2.6</v>
      </c>
      <c r="H9360">
        <f t="shared" si="2190"/>
        <v>2.6</v>
      </c>
      <c r="I9360" t="s">
        <v>14458</v>
      </c>
      <c r="J9360" t="s">
        <v>22</v>
      </c>
      <c r="K9360" t="s">
        <v>11480</v>
      </c>
      <c r="L9360" t="str">
        <f t="shared" si="2191"/>
        <v>Established</v>
      </c>
      <c r="N9360" s="2">
        <f t="shared" si="2192"/>
        <v>15</v>
      </c>
      <c r="O9360" t="s">
        <v>84</v>
      </c>
      <c r="P9360" t="s">
        <v>683</v>
      </c>
      <c r="Q9360" t="s">
        <v>50</v>
      </c>
      <c r="R9360" t="str">
        <f t="shared" si="2193"/>
        <v>Average</v>
      </c>
      <c r="S9360" t="str">
        <f t="shared" si="2194"/>
        <v xml:space="preserve"> </v>
      </c>
      <c r="T9360" t="b">
        <f t="shared" si="2195"/>
        <v>0</v>
      </c>
      <c r="U9360" t="b">
        <f t="shared" si="2196"/>
        <v>0</v>
      </c>
      <c r="V9360" t="str">
        <f t="shared" si="2197"/>
        <v>Average Company</v>
      </c>
      <c r="W9360" t="str">
        <f t="shared" si="2198"/>
        <v>Don't Buy</v>
      </c>
      <c r="X9360" t="str">
        <f t="shared" si="2199"/>
        <v>Not Known</v>
      </c>
      <c r="Z9360" t="str">
        <f t="shared" si="2200"/>
        <v>None</v>
      </c>
      <c r="AB9360" t="str">
        <f t="shared" si="2201"/>
        <v>0</v>
      </c>
    </row>
    <row r="9361" spans="1:28" x14ac:dyDescent="0.3">
      <c r="A9361">
        <v>9359</v>
      </c>
      <c r="B9361" t="s">
        <v>14536</v>
      </c>
      <c r="C9361" t="str">
        <f t="shared" si="2188"/>
        <v>Long</v>
      </c>
      <c r="D9361">
        <v>4.3</v>
      </c>
      <c r="F9361" s="1">
        <f t="shared" si="2187"/>
        <v>4.3</v>
      </c>
      <c r="G9361" s="1">
        <f t="shared" si="2189"/>
        <v>4.3</v>
      </c>
      <c r="H9361">
        <f t="shared" si="2190"/>
        <v>4.3</v>
      </c>
      <c r="I9361" t="s">
        <v>14458</v>
      </c>
      <c r="J9361" t="s">
        <v>10</v>
      </c>
      <c r="K9361" t="s">
        <v>14537</v>
      </c>
      <c r="L9361" t="str">
        <f t="shared" si="2191"/>
        <v>Established</v>
      </c>
      <c r="N9361" s="2">
        <f t="shared" si="2192"/>
        <v>31</v>
      </c>
      <c r="O9361" t="s">
        <v>58</v>
      </c>
      <c r="P9361" t="s">
        <v>1308</v>
      </c>
      <c r="Q9361" t="s">
        <v>80</v>
      </c>
      <c r="R9361" t="str">
        <f t="shared" si="2193"/>
        <v>Great</v>
      </c>
      <c r="S9361" t="str">
        <f t="shared" si="2194"/>
        <v>Great</v>
      </c>
      <c r="T9361" t="b">
        <f t="shared" si="2195"/>
        <v>1</v>
      </c>
      <c r="U9361" t="b">
        <f t="shared" si="2196"/>
        <v>1</v>
      </c>
      <c r="V9361" t="str">
        <f t="shared" si="2197"/>
        <v>Top Company</v>
      </c>
      <c r="W9361" t="str">
        <f t="shared" si="2198"/>
        <v>Don't Buy</v>
      </c>
      <c r="X9361" t="str">
        <f t="shared" si="2199"/>
        <v>Not Known</v>
      </c>
      <c r="Z9361" t="str">
        <f t="shared" si="2200"/>
        <v>None</v>
      </c>
      <c r="AB9361" t="str">
        <f t="shared" si="2201"/>
        <v>0</v>
      </c>
    </row>
    <row r="9362" spans="1:28" x14ac:dyDescent="0.3">
      <c r="A9362">
        <v>9360</v>
      </c>
      <c r="B9362" t="s">
        <v>14538</v>
      </c>
      <c r="C9362" t="str">
        <f t="shared" si="2188"/>
        <v>Long</v>
      </c>
      <c r="D9362">
        <v>3.4</v>
      </c>
      <c r="F9362" s="1">
        <f t="shared" si="2187"/>
        <v>3.4</v>
      </c>
      <c r="G9362" s="1">
        <f t="shared" si="2189"/>
        <v>3.4</v>
      </c>
      <c r="H9362">
        <f t="shared" si="2190"/>
        <v>3.4</v>
      </c>
      <c r="I9362" t="s">
        <v>14458</v>
      </c>
      <c r="J9362" t="s">
        <v>10</v>
      </c>
      <c r="K9362" t="s">
        <v>14539</v>
      </c>
      <c r="L9362" t="str">
        <f t="shared" si="2191"/>
        <v>Established</v>
      </c>
      <c r="N9362" s="2">
        <f t="shared" si="2192"/>
        <v>33</v>
      </c>
      <c r="O9362" t="s">
        <v>18</v>
      </c>
      <c r="P9362" t="s">
        <v>1308</v>
      </c>
      <c r="Q9362" t="s">
        <v>918</v>
      </c>
      <c r="R9362" t="str">
        <f t="shared" si="2193"/>
        <v>Average</v>
      </c>
      <c r="S9362" t="str">
        <f t="shared" si="2194"/>
        <v xml:space="preserve"> </v>
      </c>
      <c r="T9362" t="b">
        <f t="shared" si="2195"/>
        <v>0</v>
      </c>
      <c r="U9362" t="b">
        <f t="shared" si="2196"/>
        <v>0</v>
      </c>
      <c r="V9362" t="str">
        <f t="shared" si="2197"/>
        <v>Average Company</v>
      </c>
      <c r="W9362" t="str">
        <f t="shared" si="2198"/>
        <v>Don't Buy</v>
      </c>
      <c r="X9362" t="str">
        <f t="shared" si="2199"/>
        <v>Not Known</v>
      </c>
      <c r="Z9362" t="str">
        <f t="shared" si="2200"/>
        <v>None</v>
      </c>
      <c r="AB9362" t="str">
        <f t="shared" si="2201"/>
        <v>0</v>
      </c>
    </row>
    <row r="9363" spans="1:28" x14ac:dyDescent="0.3">
      <c r="A9363">
        <v>9361</v>
      </c>
      <c r="B9363" t="s">
        <v>14540</v>
      </c>
      <c r="C9363" t="str">
        <f t="shared" si="2188"/>
        <v>Long</v>
      </c>
      <c r="D9363">
        <v>4.5999999999999996</v>
      </c>
      <c r="F9363" s="1">
        <f t="shared" si="2187"/>
        <v>4.5999999999999996</v>
      </c>
      <c r="G9363" s="1">
        <f t="shared" si="2189"/>
        <v>4.5999999999999996</v>
      </c>
      <c r="H9363">
        <f t="shared" si="2190"/>
        <v>4.5999999999999996</v>
      </c>
      <c r="I9363" t="s">
        <v>14458</v>
      </c>
      <c r="J9363" t="s">
        <v>10</v>
      </c>
      <c r="K9363" t="s">
        <v>14541</v>
      </c>
      <c r="L9363" t="str">
        <f t="shared" si="2191"/>
        <v>Established</v>
      </c>
      <c r="N9363" s="2">
        <f t="shared" si="2192"/>
        <v>75</v>
      </c>
      <c r="O9363" t="s">
        <v>826</v>
      </c>
      <c r="Q9363" t="s">
        <v>2970</v>
      </c>
      <c r="R9363" t="str">
        <f t="shared" si="2193"/>
        <v>Great</v>
      </c>
      <c r="S9363" t="str">
        <f t="shared" si="2194"/>
        <v>Great</v>
      </c>
      <c r="T9363" t="b">
        <f t="shared" si="2195"/>
        <v>1</v>
      </c>
      <c r="U9363" t="b">
        <f t="shared" si="2196"/>
        <v>1</v>
      </c>
      <c r="V9363" t="str">
        <f t="shared" si="2197"/>
        <v>Top Company</v>
      </c>
      <c r="W9363" t="str">
        <f t="shared" si="2198"/>
        <v>Buy</v>
      </c>
      <c r="X9363" t="str">
        <f t="shared" si="2199"/>
        <v>Not Known</v>
      </c>
      <c r="Z9363" t="str">
        <f t="shared" si="2200"/>
        <v>None</v>
      </c>
      <c r="AB9363" t="str">
        <f t="shared" si="2201"/>
        <v>0</v>
      </c>
    </row>
    <row r="9364" spans="1:28" x14ac:dyDescent="0.3">
      <c r="A9364">
        <v>9362</v>
      </c>
      <c r="B9364" t="s">
        <v>14542</v>
      </c>
      <c r="C9364" t="str">
        <f t="shared" si="2188"/>
        <v>Long</v>
      </c>
      <c r="D9364">
        <v>4.4000000000000004</v>
      </c>
      <c r="F9364" s="1">
        <f t="shared" si="2187"/>
        <v>4.4000000000000004</v>
      </c>
      <c r="G9364" s="1">
        <f t="shared" si="2189"/>
        <v>4.4000000000000004</v>
      </c>
      <c r="H9364">
        <f t="shared" si="2190"/>
        <v>4.4000000000000004</v>
      </c>
      <c r="I9364" t="s">
        <v>14458</v>
      </c>
      <c r="J9364" t="s">
        <v>14543</v>
      </c>
      <c r="K9364" t="s">
        <v>583</v>
      </c>
      <c r="L9364" t="str">
        <f t="shared" si="2191"/>
        <v>Established</v>
      </c>
      <c r="N9364" s="2">
        <f t="shared" si="2192"/>
        <v>50</v>
      </c>
      <c r="O9364" t="s">
        <v>691</v>
      </c>
      <c r="Q9364" t="s">
        <v>523</v>
      </c>
      <c r="R9364" t="str">
        <f t="shared" si="2193"/>
        <v>Great</v>
      </c>
      <c r="S9364" t="str">
        <f t="shared" si="2194"/>
        <v>Great</v>
      </c>
      <c r="T9364" t="b">
        <f t="shared" si="2195"/>
        <v>1</v>
      </c>
      <c r="U9364" t="b">
        <f t="shared" si="2196"/>
        <v>1</v>
      </c>
      <c r="V9364" t="str">
        <f t="shared" si="2197"/>
        <v>Top Company</v>
      </c>
      <c r="W9364" t="str">
        <f t="shared" si="2198"/>
        <v>Don't Buy</v>
      </c>
      <c r="X9364" t="str">
        <f t="shared" si="2199"/>
        <v>Not Known</v>
      </c>
      <c r="Z9364" t="str">
        <f t="shared" si="2200"/>
        <v>None</v>
      </c>
      <c r="AB9364" t="str">
        <f t="shared" si="2201"/>
        <v>0</v>
      </c>
    </row>
    <row r="9365" spans="1:28" x14ac:dyDescent="0.3">
      <c r="A9365">
        <v>9363</v>
      </c>
      <c r="B9365" t="s">
        <v>14544</v>
      </c>
      <c r="C9365" t="str">
        <f t="shared" si="2188"/>
        <v>Long</v>
      </c>
      <c r="D9365">
        <v>4.0999999999999996</v>
      </c>
      <c r="F9365" s="1">
        <f t="shared" ref="F9365:F9428" si="2202">IF(N9365&lt;10,IF(D9365+0.5&gt;5,5,D9365+0.5),D9365)</f>
        <v>4.0999999999999996</v>
      </c>
      <c r="G9365" s="1">
        <f t="shared" si="2189"/>
        <v>4.0999999999999996</v>
      </c>
      <c r="H9365">
        <f t="shared" si="2190"/>
        <v>4.0999999999999996</v>
      </c>
      <c r="I9365" t="s">
        <v>14458</v>
      </c>
      <c r="J9365" t="s">
        <v>9388</v>
      </c>
      <c r="K9365" t="s">
        <v>583</v>
      </c>
      <c r="L9365" t="str">
        <f t="shared" si="2191"/>
        <v>Established</v>
      </c>
      <c r="N9365" s="2">
        <f t="shared" si="2192"/>
        <v>11</v>
      </c>
      <c r="O9365" t="s">
        <v>1261</v>
      </c>
      <c r="Q9365" t="s">
        <v>4338</v>
      </c>
      <c r="R9365" t="str">
        <f t="shared" si="2193"/>
        <v>Great</v>
      </c>
      <c r="S9365" t="str">
        <f t="shared" si="2194"/>
        <v>Great</v>
      </c>
      <c r="T9365" t="b">
        <f t="shared" si="2195"/>
        <v>1</v>
      </c>
      <c r="U9365" t="b">
        <f t="shared" si="2196"/>
        <v>1</v>
      </c>
      <c r="V9365" t="str">
        <f t="shared" si="2197"/>
        <v>Average Company</v>
      </c>
      <c r="W9365" t="str">
        <f t="shared" si="2198"/>
        <v>Don't Buy</v>
      </c>
      <c r="X9365" t="str">
        <f t="shared" si="2199"/>
        <v>Not Known</v>
      </c>
      <c r="Z9365" t="str">
        <f t="shared" si="2200"/>
        <v>None</v>
      </c>
      <c r="AB9365" t="str">
        <f t="shared" si="2201"/>
        <v>0</v>
      </c>
    </row>
    <row r="9366" spans="1:28" x14ac:dyDescent="0.3">
      <c r="A9366">
        <v>9364</v>
      </c>
      <c r="B9366" t="s">
        <v>14545</v>
      </c>
      <c r="C9366" t="str">
        <f t="shared" si="2188"/>
        <v>Long</v>
      </c>
      <c r="D9366">
        <v>3.9</v>
      </c>
      <c r="F9366" s="1">
        <f t="shared" si="2202"/>
        <v>4.4000000000000004</v>
      </c>
      <c r="G9366" s="1">
        <f t="shared" si="2189"/>
        <v>4.4000000000000004</v>
      </c>
      <c r="H9366">
        <f t="shared" si="2190"/>
        <v>4</v>
      </c>
      <c r="I9366" t="s">
        <v>14458</v>
      </c>
      <c r="J9366" t="s">
        <v>22</v>
      </c>
      <c r="K9366" t="s">
        <v>6571</v>
      </c>
      <c r="L9366" t="str">
        <f t="shared" si="2191"/>
        <v>Startup</v>
      </c>
      <c r="N9366" s="2">
        <f t="shared" si="2192"/>
        <v>6</v>
      </c>
      <c r="O9366" t="s">
        <v>217</v>
      </c>
      <c r="P9366" t="s">
        <v>1261</v>
      </c>
      <c r="Q9366" t="s">
        <v>315</v>
      </c>
      <c r="R9366" t="str">
        <f t="shared" si="2193"/>
        <v>Average</v>
      </c>
      <c r="S9366" t="str">
        <f t="shared" si="2194"/>
        <v xml:space="preserve"> </v>
      </c>
      <c r="T9366" t="b">
        <f t="shared" si="2195"/>
        <v>0</v>
      </c>
      <c r="U9366" t="b">
        <f t="shared" si="2196"/>
        <v>1</v>
      </c>
      <c r="V9366" t="str">
        <f t="shared" si="2197"/>
        <v>Average Company</v>
      </c>
      <c r="W9366" t="str">
        <f t="shared" si="2198"/>
        <v>Don't Buy</v>
      </c>
      <c r="X9366" t="str">
        <f t="shared" si="2199"/>
        <v>Not Known</v>
      </c>
      <c r="Z9366" t="str">
        <f t="shared" si="2200"/>
        <v>None</v>
      </c>
      <c r="AB9366" t="str">
        <f t="shared" si="2201"/>
        <v>0</v>
      </c>
    </row>
    <row r="9367" spans="1:28" x14ac:dyDescent="0.3">
      <c r="A9367">
        <v>9365</v>
      </c>
      <c r="B9367" t="s">
        <v>14546</v>
      </c>
      <c r="C9367" t="str">
        <f t="shared" si="2188"/>
        <v>Long</v>
      </c>
      <c r="D9367">
        <v>3.8</v>
      </c>
      <c r="F9367" s="1">
        <f t="shared" si="2202"/>
        <v>3.8</v>
      </c>
      <c r="G9367" s="1">
        <f t="shared" si="2189"/>
        <v>3.8</v>
      </c>
      <c r="H9367">
        <f t="shared" si="2190"/>
        <v>3.8</v>
      </c>
      <c r="I9367" t="s">
        <v>14458</v>
      </c>
      <c r="J9367" t="s">
        <v>22</v>
      </c>
      <c r="K9367" t="s">
        <v>14547</v>
      </c>
      <c r="L9367" t="str">
        <f t="shared" si="2191"/>
        <v>Established</v>
      </c>
      <c r="N9367" s="2">
        <f t="shared" si="2192"/>
        <v>32</v>
      </c>
      <c r="O9367" t="s">
        <v>368</v>
      </c>
      <c r="P9367" t="s">
        <v>1308</v>
      </c>
      <c r="Q9367" t="s">
        <v>19</v>
      </c>
      <c r="R9367" t="str">
        <f t="shared" si="2193"/>
        <v>Average</v>
      </c>
      <c r="S9367" t="str">
        <f t="shared" si="2194"/>
        <v xml:space="preserve"> </v>
      </c>
      <c r="T9367" t="b">
        <f t="shared" si="2195"/>
        <v>0</v>
      </c>
      <c r="U9367" t="b">
        <f t="shared" si="2196"/>
        <v>1</v>
      </c>
      <c r="V9367" t="str">
        <f t="shared" si="2197"/>
        <v>Average Company</v>
      </c>
      <c r="W9367" t="str">
        <f t="shared" si="2198"/>
        <v>Don't Buy</v>
      </c>
      <c r="X9367" t="str">
        <f t="shared" si="2199"/>
        <v>Not Known</v>
      </c>
      <c r="Z9367" t="str">
        <f t="shared" si="2200"/>
        <v>None</v>
      </c>
      <c r="AB9367" t="str">
        <f t="shared" si="2201"/>
        <v>500K</v>
      </c>
    </row>
    <row r="9368" spans="1:28" x14ac:dyDescent="0.3">
      <c r="A9368">
        <v>9366</v>
      </c>
      <c r="B9368" t="s">
        <v>14548</v>
      </c>
      <c r="C9368" t="str">
        <f t="shared" si="2188"/>
        <v>Long</v>
      </c>
      <c r="D9368">
        <v>3.2</v>
      </c>
      <c r="F9368" s="1">
        <f t="shared" si="2202"/>
        <v>3.2</v>
      </c>
      <c r="G9368" s="1">
        <f t="shared" si="2189"/>
        <v>3.2</v>
      </c>
      <c r="H9368">
        <f t="shared" si="2190"/>
        <v>3.2</v>
      </c>
      <c r="I9368" t="s">
        <v>14458</v>
      </c>
      <c r="J9368" t="s">
        <v>3380</v>
      </c>
      <c r="K9368" t="s">
        <v>14549</v>
      </c>
      <c r="L9368" t="str">
        <f t="shared" si="2191"/>
        <v>Established</v>
      </c>
      <c r="N9368" s="2">
        <f t="shared" si="2192"/>
        <v>54</v>
      </c>
      <c r="O9368" t="s">
        <v>12</v>
      </c>
      <c r="P9368" t="s">
        <v>3223</v>
      </c>
      <c r="Q9368" t="s">
        <v>19</v>
      </c>
      <c r="R9368" t="str">
        <f t="shared" si="2193"/>
        <v>Average</v>
      </c>
      <c r="S9368" t="str">
        <f t="shared" si="2194"/>
        <v xml:space="preserve"> </v>
      </c>
      <c r="T9368" t="b">
        <f t="shared" si="2195"/>
        <v>0</v>
      </c>
      <c r="U9368" t="b">
        <f t="shared" si="2196"/>
        <v>0</v>
      </c>
      <c r="V9368" t="str">
        <f t="shared" si="2197"/>
        <v>Average Company</v>
      </c>
      <c r="W9368" t="str">
        <f t="shared" si="2198"/>
        <v>Don't Buy</v>
      </c>
      <c r="X9368" t="str">
        <f t="shared" si="2199"/>
        <v>Not Known</v>
      </c>
      <c r="Z9368" t="str">
        <f t="shared" si="2200"/>
        <v>None</v>
      </c>
      <c r="AB9368" t="str">
        <f t="shared" si="2201"/>
        <v>500K</v>
      </c>
    </row>
    <row r="9369" spans="1:28" x14ac:dyDescent="0.3">
      <c r="A9369">
        <v>9367</v>
      </c>
      <c r="B9369" t="s">
        <v>14550</v>
      </c>
      <c r="C9369" t="str">
        <f t="shared" si="2188"/>
        <v>Long</v>
      </c>
      <c r="D9369">
        <v>4</v>
      </c>
      <c r="F9369" s="1">
        <f t="shared" si="2202"/>
        <v>4</v>
      </c>
      <c r="G9369" s="1">
        <f t="shared" si="2189"/>
        <v>4</v>
      </c>
      <c r="H9369">
        <f t="shared" si="2190"/>
        <v>4</v>
      </c>
      <c r="I9369" t="s">
        <v>14458</v>
      </c>
      <c r="J9369" t="s">
        <v>22</v>
      </c>
      <c r="K9369" t="s">
        <v>11013</v>
      </c>
      <c r="L9369" t="str">
        <f t="shared" si="2191"/>
        <v>Established</v>
      </c>
      <c r="N9369" s="2">
        <f t="shared" si="2192"/>
        <v>32</v>
      </c>
      <c r="O9369" t="s">
        <v>368</v>
      </c>
      <c r="P9369" t="s">
        <v>49</v>
      </c>
      <c r="Q9369" t="s">
        <v>417</v>
      </c>
      <c r="R9369" t="str">
        <f t="shared" si="2193"/>
        <v>Average</v>
      </c>
      <c r="S9369" t="str">
        <f t="shared" si="2194"/>
        <v xml:space="preserve"> </v>
      </c>
      <c r="T9369" t="b">
        <f t="shared" si="2195"/>
        <v>0</v>
      </c>
      <c r="U9369" t="b">
        <f t="shared" si="2196"/>
        <v>1</v>
      </c>
      <c r="V9369" t="str">
        <f t="shared" si="2197"/>
        <v>Average Company</v>
      </c>
      <c r="W9369" t="str">
        <f t="shared" si="2198"/>
        <v>Don't Buy</v>
      </c>
      <c r="X9369" t="str">
        <f t="shared" si="2199"/>
        <v>Not Known</v>
      </c>
      <c r="Z9369" t="str">
        <f t="shared" si="2200"/>
        <v>None</v>
      </c>
      <c r="AB9369" t="str">
        <f t="shared" si="2201"/>
        <v>0</v>
      </c>
    </row>
    <row r="9370" spans="1:28" x14ac:dyDescent="0.3">
      <c r="A9370">
        <v>9368</v>
      </c>
      <c r="B9370" t="s">
        <v>14551</v>
      </c>
      <c r="C9370" t="str">
        <f t="shared" si="2188"/>
        <v>Long</v>
      </c>
      <c r="D9370">
        <v>4.2</v>
      </c>
      <c r="F9370" s="1">
        <f t="shared" si="2202"/>
        <v>4.2</v>
      </c>
      <c r="G9370" s="1">
        <f t="shared" si="2189"/>
        <v>4.2</v>
      </c>
      <c r="H9370">
        <f t="shared" si="2190"/>
        <v>4.2</v>
      </c>
      <c r="I9370" t="s">
        <v>14458</v>
      </c>
      <c r="J9370" t="s">
        <v>22</v>
      </c>
      <c r="K9370" t="s">
        <v>14552</v>
      </c>
      <c r="L9370" t="str">
        <f t="shared" si="2191"/>
        <v>Established</v>
      </c>
      <c r="N9370" s="2">
        <f t="shared" si="2192"/>
        <v>43</v>
      </c>
      <c r="O9370" t="s">
        <v>289</v>
      </c>
      <c r="P9370" t="s">
        <v>691</v>
      </c>
      <c r="Q9370" t="s">
        <v>19</v>
      </c>
      <c r="R9370" t="str">
        <f t="shared" si="2193"/>
        <v>Great</v>
      </c>
      <c r="S9370" t="str">
        <f t="shared" si="2194"/>
        <v>Great</v>
      </c>
      <c r="T9370" t="b">
        <f t="shared" si="2195"/>
        <v>1</v>
      </c>
      <c r="U9370" t="b">
        <f t="shared" si="2196"/>
        <v>1</v>
      </c>
      <c r="V9370" t="str">
        <f t="shared" si="2197"/>
        <v>Top Company</v>
      </c>
      <c r="W9370" t="str">
        <f t="shared" si="2198"/>
        <v>Don't Buy</v>
      </c>
      <c r="X9370" t="str">
        <f t="shared" si="2199"/>
        <v>Not Known</v>
      </c>
      <c r="Z9370" t="str">
        <f t="shared" si="2200"/>
        <v>None</v>
      </c>
      <c r="AB9370" t="str">
        <f t="shared" si="2201"/>
        <v>1Million</v>
      </c>
    </row>
    <row r="9371" spans="1:28" x14ac:dyDescent="0.3">
      <c r="A9371">
        <v>9369</v>
      </c>
      <c r="B9371" t="s">
        <v>14553</v>
      </c>
      <c r="C9371" t="str">
        <f t="shared" si="2188"/>
        <v>Long</v>
      </c>
      <c r="D9371">
        <v>4.2</v>
      </c>
      <c r="F9371" s="1">
        <f t="shared" si="2202"/>
        <v>4.2</v>
      </c>
      <c r="G9371" s="1">
        <f t="shared" si="2189"/>
        <v>4.2</v>
      </c>
      <c r="H9371">
        <f t="shared" si="2190"/>
        <v>4.2</v>
      </c>
      <c r="I9371" t="s">
        <v>14458</v>
      </c>
      <c r="J9371" t="s">
        <v>22</v>
      </c>
      <c r="K9371" t="s">
        <v>8135</v>
      </c>
      <c r="L9371" t="str">
        <f t="shared" si="2191"/>
        <v>Established</v>
      </c>
      <c r="N9371" s="2">
        <f t="shared" si="2192"/>
        <v>52</v>
      </c>
      <c r="O9371" t="s">
        <v>925</v>
      </c>
      <c r="P9371" t="s">
        <v>147</v>
      </c>
      <c r="Q9371" t="s">
        <v>80</v>
      </c>
      <c r="R9371" t="str">
        <f t="shared" si="2193"/>
        <v>Great</v>
      </c>
      <c r="S9371" t="str">
        <f t="shared" si="2194"/>
        <v>Great</v>
      </c>
      <c r="T9371" t="b">
        <f t="shared" si="2195"/>
        <v>1</v>
      </c>
      <c r="U9371" t="b">
        <f t="shared" si="2196"/>
        <v>1</v>
      </c>
      <c r="V9371" t="str">
        <f t="shared" si="2197"/>
        <v>Top Company</v>
      </c>
      <c r="W9371" t="str">
        <f t="shared" si="2198"/>
        <v>Don't Buy</v>
      </c>
      <c r="X9371" t="str">
        <f t="shared" si="2199"/>
        <v>Not Known</v>
      </c>
      <c r="Z9371" t="str">
        <f t="shared" si="2200"/>
        <v>None</v>
      </c>
      <c r="AB9371" t="str">
        <f t="shared" si="2201"/>
        <v>0</v>
      </c>
    </row>
    <row r="9372" spans="1:28" x14ac:dyDescent="0.3">
      <c r="A9372">
        <v>9370</v>
      </c>
      <c r="B9372" t="s">
        <v>14554</v>
      </c>
      <c r="C9372" t="str">
        <f t="shared" si="2188"/>
        <v>Long</v>
      </c>
      <c r="D9372">
        <v>4.3</v>
      </c>
      <c r="F9372" s="1">
        <f t="shared" si="2202"/>
        <v>4.3</v>
      </c>
      <c r="G9372" s="1">
        <f t="shared" si="2189"/>
        <v>4.3</v>
      </c>
      <c r="H9372">
        <f t="shared" si="2190"/>
        <v>4.3</v>
      </c>
      <c r="I9372" t="s">
        <v>14458</v>
      </c>
      <c r="J9372" t="s">
        <v>22</v>
      </c>
      <c r="K9372" t="s">
        <v>1260</v>
      </c>
      <c r="L9372" t="str">
        <f t="shared" si="2191"/>
        <v>Established</v>
      </c>
      <c r="N9372" s="2">
        <f t="shared" si="2192"/>
        <v>30</v>
      </c>
      <c r="O9372" t="s">
        <v>604</v>
      </c>
      <c r="P9372" t="s">
        <v>1308</v>
      </c>
      <c r="Q9372" t="s">
        <v>7047</v>
      </c>
      <c r="R9372" t="str">
        <f t="shared" si="2193"/>
        <v>Great</v>
      </c>
      <c r="S9372" t="str">
        <f t="shared" si="2194"/>
        <v>Great</v>
      </c>
      <c r="T9372" t="b">
        <f t="shared" si="2195"/>
        <v>1</v>
      </c>
      <c r="U9372" t="b">
        <f t="shared" si="2196"/>
        <v>1</v>
      </c>
      <c r="V9372" t="str">
        <f t="shared" si="2197"/>
        <v>Top Company</v>
      </c>
      <c r="W9372" t="str">
        <f t="shared" si="2198"/>
        <v>Don't Buy</v>
      </c>
      <c r="X9372" t="str">
        <f t="shared" si="2199"/>
        <v>Not Known</v>
      </c>
      <c r="Z9372" t="str">
        <f t="shared" si="2200"/>
        <v>None</v>
      </c>
      <c r="AB9372" t="str">
        <f t="shared" si="2201"/>
        <v>0</v>
      </c>
    </row>
    <row r="9373" spans="1:28" x14ac:dyDescent="0.3">
      <c r="A9373">
        <v>9371</v>
      </c>
      <c r="B9373" t="s">
        <v>14555</v>
      </c>
      <c r="C9373" t="str">
        <f t="shared" si="2188"/>
        <v>Long</v>
      </c>
      <c r="D9373">
        <v>4</v>
      </c>
      <c r="F9373" s="1" t="e">
        <f t="shared" si="2202"/>
        <v>#VALUE!</v>
      </c>
      <c r="G9373" s="1" t="e">
        <f t="shared" si="2189"/>
        <v>#VALUE!</v>
      </c>
      <c r="H9373" t="e">
        <f t="shared" si="2190"/>
        <v>#VALUE!</v>
      </c>
      <c r="I9373" t="s">
        <v>14458</v>
      </c>
      <c r="J9373" t="s">
        <v>7008</v>
      </c>
      <c r="K9373" t="s">
        <v>1308</v>
      </c>
      <c r="L9373" t="e">
        <f t="shared" si="2191"/>
        <v>#VALUE!</v>
      </c>
      <c r="N9373" s="2" t="e">
        <f t="shared" si="2192"/>
        <v>#VALUE!</v>
      </c>
      <c r="Q9373" t="s">
        <v>19</v>
      </c>
      <c r="R9373" t="str">
        <f t="shared" si="2193"/>
        <v>Average</v>
      </c>
      <c r="S9373" t="str">
        <f t="shared" si="2194"/>
        <v xml:space="preserve"> </v>
      </c>
      <c r="T9373" t="e">
        <f t="shared" si="2195"/>
        <v>#VALUE!</v>
      </c>
      <c r="U9373" t="e">
        <f t="shared" si="2196"/>
        <v>#VALUE!</v>
      </c>
      <c r="V9373" t="e">
        <f t="shared" si="2197"/>
        <v>#VALUE!</v>
      </c>
      <c r="W9373" t="str">
        <f t="shared" si="2198"/>
        <v>Don't Buy</v>
      </c>
      <c r="X9373" t="str">
        <f t="shared" si="2199"/>
        <v>Not Known</v>
      </c>
      <c r="Z9373" t="e">
        <f t="shared" si="2200"/>
        <v>#VALUE!</v>
      </c>
      <c r="AB9373" t="str">
        <f t="shared" si="2201"/>
        <v>500K</v>
      </c>
    </row>
    <row r="9374" spans="1:28" x14ac:dyDescent="0.3">
      <c r="A9374">
        <v>9372</v>
      </c>
      <c r="B9374" t="s">
        <v>14556</v>
      </c>
      <c r="C9374" t="str">
        <f t="shared" si="2188"/>
        <v>Short</v>
      </c>
      <c r="D9374">
        <v>3.3</v>
      </c>
      <c r="F9374" s="1">
        <f t="shared" si="2202"/>
        <v>3.3</v>
      </c>
      <c r="G9374" s="1">
        <f t="shared" si="2189"/>
        <v>3.3</v>
      </c>
      <c r="H9374">
        <f t="shared" si="2190"/>
        <v>3.3</v>
      </c>
      <c r="I9374" t="s">
        <v>14458</v>
      </c>
      <c r="J9374" t="s">
        <v>22</v>
      </c>
      <c r="K9374" t="s">
        <v>14557</v>
      </c>
      <c r="L9374" t="str">
        <f t="shared" si="2191"/>
        <v>Established</v>
      </c>
      <c r="N9374" s="2">
        <f t="shared" si="2192"/>
        <v>13</v>
      </c>
      <c r="O9374" t="s">
        <v>299</v>
      </c>
      <c r="P9374" t="s">
        <v>691</v>
      </c>
      <c r="Q9374" t="s">
        <v>773</v>
      </c>
      <c r="R9374" t="str">
        <f t="shared" si="2193"/>
        <v>Average</v>
      </c>
      <c r="S9374" t="str">
        <f t="shared" si="2194"/>
        <v xml:space="preserve"> </v>
      </c>
      <c r="T9374" t="b">
        <f t="shared" si="2195"/>
        <v>0</v>
      </c>
      <c r="U9374" t="b">
        <f t="shared" si="2196"/>
        <v>0</v>
      </c>
      <c r="V9374" t="str">
        <f t="shared" si="2197"/>
        <v>Average Company</v>
      </c>
      <c r="W9374" t="str">
        <f t="shared" si="2198"/>
        <v>Don't Buy</v>
      </c>
      <c r="X9374" t="str">
        <f t="shared" si="2199"/>
        <v>Not Known</v>
      </c>
      <c r="Z9374" t="str">
        <f t="shared" si="2200"/>
        <v>None</v>
      </c>
      <c r="AB9374" t="str">
        <f t="shared" si="2201"/>
        <v>0</v>
      </c>
    </row>
    <row r="9375" spans="1:28" x14ac:dyDescent="0.3">
      <c r="A9375">
        <v>9373</v>
      </c>
      <c r="B9375" t="s">
        <v>14558</v>
      </c>
      <c r="C9375" t="str">
        <f t="shared" si="2188"/>
        <v>Short</v>
      </c>
      <c r="D9375">
        <v>4.2</v>
      </c>
      <c r="F9375" s="1">
        <f t="shared" si="2202"/>
        <v>4.2</v>
      </c>
      <c r="G9375" s="1">
        <f t="shared" si="2189"/>
        <v>4.2</v>
      </c>
      <c r="H9375">
        <f t="shared" si="2190"/>
        <v>4.2</v>
      </c>
      <c r="I9375" t="s">
        <v>14458</v>
      </c>
      <c r="J9375" t="s">
        <v>22</v>
      </c>
      <c r="K9375" t="s">
        <v>14559</v>
      </c>
      <c r="L9375" t="str">
        <f t="shared" si="2191"/>
        <v>Established</v>
      </c>
      <c r="N9375" s="2">
        <f t="shared" si="2192"/>
        <v>34</v>
      </c>
      <c r="O9375" t="s">
        <v>213</v>
      </c>
      <c r="P9375" t="s">
        <v>1308</v>
      </c>
      <c r="Q9375" t="s">
        <v>429</v>
      </c>
      <c r="R9375" t="str">
        <f t="shared" si="2193"/>
        <v>Great</v>
      </c>
      <c r="S9375" t="str">
        <f t="shared" si="2194"/>
        <v>Great</v>
      </c>
      <c r="T9375" t="b">
        <f t="shared" si="2195"/>
        <v>1</v>
      </c>
      <c r="U9375" t="b">
        <f t="shared" si="2196"/>
        <v>1</v>
      </c>
      <c r="V9375" t="str">
        <f t="shared" si="2197"/>
        <v>Top Company</v>
      </c>
      <c r="W9375" t="str">
        <f t="shared" si="2198"/>
        <v>Don't Buy</v>
      </c>
      <c r="X9375" t="str">
        <f t="shared" si="2199"/>
        <v>Not Known</v>
      </c>
      <c r="Z9375" t="str">
        <f t="shared" si="2200"/>
        <v>None</v>
      </c>
      <c r="AB9375" t="str">
        <f t="shared" si="2201"/>
        <v>0</v>
      </c>
    </row>
    <row r="9376" spans="1:28" x14ac:dyDescent="0.3">
      <c r="A9376">
        <v>9374</v>
      </c>
      <c r="B9376" t="s">
        <v>14560</v>
      </c>
      <c r="C9376" t="str">
        <f t="shared" si="2188"/>
        <v>Long</v>
      </c>
      <c r="D9376">
        <v>4.0999999999999996</v>
      </c>
      <c r="F9376" s="1">
        <f t="shared" si="2202"/>
        <v>4.0999999999999996</v>
      </c>
      <c r="G9376" s="1">
        <f t="shared" si="2189"/>
        <v>4.0999999999999996</v>
      </c>
      <c r="H9376">
        <f t="shared" si="2190"/>
        <v>4.0999999999999996</v>
      </c>
      <c r="I9376" t="s">
        <v>14458</v>
      </c>
      <c r="J9376" t="s">
        <v>14561</v>
      </c>
      <c r="K9376" t="s">
        <v>2185</v>
      </c>
      <c r="L9376" t="str">
        <f t="shared" si="2191"/>
        <v>Established</v>
      </c>
      <c r="N9376" s="2">
        <f t="shared" si="2192"/>
        <v>11</v>
      </c>
      <c r="O9376" t="s">
        <v>1261</v>
      </c>
      <c r="Q9376" t="s">
        <v>80</v>
      </c>
      <c r="R9376" t="str">
        <f t="shared" si="2193"/>
        <v>Great</v>
      </c>
      <c r="S9376" t="str">
        <f t="shared" si="2194"/>
        <v>Great</v>
      </c>
      <c r="T9376" t="b">
        <f t="shared" si="2195"/>
        <v>1</v>
      </c>
      <c r="U9376" t="b">
        <f t="shared" si="2196"/>
        <v>1</v>
      </c>
      <c r="V9376" t="str">
        <f t="shared" si="2197"/>
        <v>Average Company</v>
      </c>
      <c r="W9376" t="str">
        <f t="shared" si="2198"/>
        <v>Buy</v>
      </c>
      <c r="X9376" t="str">
        <f t="shared" si="2199"/>
        <v>Not Known</v>
      </c>
      <c r="Z9376" t="str">
        <f t="shared" si="2200"/>
        <v>None</v>
      </c>
      <c r="AB9376" t="str">
        <f t="shared" si="2201"/>
        <v>0</v>
      </c>
    </row>
    <row r="9377" spans="1:28" x14ac:dyDescent="0.3">
      <c r="A9377">
        <v>9375</v>
      </c>
      <c r="B9377" t="s">
        <v>14562</v>
      </c>
      <c r="C9377" t="str">
        <f t="shared" si="2188"/>
        <v>Long</v>
      </c>
      <c r="D9377">
        <v>4.0999999999999996</v>
      </c>
      <c r="F9377" s="1">
        <f t="shared" si="2202"/>
        <v>4.0999999999999996</v>
      </c>
      <c r="G9377" s="1">
        <f t="shared" si="2189"/>
        <v>4.0999999999999996</v>
      </c>
      <c r="H9377">
        <f t="shared" si="2190"/>
        <v>4.0999999999999996</v>
      </c>
      <c r="I9377" t="s">
        <v>14458</v>
      </c>
      <c r="J9377" t="s">
        <v>22</v>
      </c>
      <c r="K9377" t="s">
        <v>6694</v>
      </c>
      <c r="L9377" t="str">
        <f t="shared" si="2191"/>
        <v>Established</v>
      </c>
      <c r="N9377" s="2">
        <f t="shared" si="2192"/>
        <v>11</v>
      </c>
      <c r="O9377" t="s">
        <v>146</v>
      </c>
      <c r="P9377" t="s">
        <v>1261</v>
      </c>
      <c r="Q9377" t="s">
        <v>612</v>
      </c>
      <c r="R9377" t="str">
        <f t="shared" si="2193"/>
        <v>Great</v>
      </c>
      <c r="S9377" t="str">
        <f t="shared" si="2194"/>
        <v>Great</v>
      </c>
      <c r="T9377" t="b">
        <f t="shared" si="2195"/>
        <v>1</v>
      </c>
      <c r="U9377" t="b">
        <f t="shared" si="2196"/>
        <v>1</v>
      </c>
      <c r="V9377" t="str">
        <f t="shared" si="2197"/>
        <v>Average Company</v>
      </c>
      <c r="W9377" t="str">
        <f t="shared" si="2198"/>
        <v>Don't Buy</v>
      </c>
      <c r="X9377" t="str">
        <f t="shared" si="2199"/>
        <v>Not Known</v>
      </c>
      <c r="Z9377" t="str">
        <f t="shared" si="2200"/>
        <v>None</v>
      </c>
      <c r="AB9377" t="str">
        <f t="shared" si="2201"/>
        <v>0</v>
      </c>
    </row>
    <row r="9378" spans="1:28" x14ac:dyDescent="0.3">
      <c r="A9378">
        <v>9376</v>
      </c>
      <c r="B9378" t="s">
        <v>14563</v>
      </c>
      <c r="C9378" t="str">
        <f t="shared" si="2188"/>
        <v>Long</v>
      </c>
      <c r="D9378">
        <v>3.7</v>
      </c>
      <c r="F9378" s="1">
        <f t="shared" si="2202"/>
        <v>3.7</v>
      </c>
      <c r="G9378" s="1">
        <f t="shared" si="2189"/>
        <v>3.7</v>
      </c>
      <c r="H9378">
        <f t="shared" si="2190"/>
        <v>3.7</v>
      </c>
      <c r="I9378" t="s">
        <v>14458</v>
      </c>
      <c r="J9378" t="s">
        <v>22</v>
      </c>
      <c r="K9378" t="s">
        <v>4715</v>
      </c>
      <c r="L9378" t="str">
        <f t="shared" si="2191"/>
        <v>Established</v>
      </c>
      <c r="N9378" s="2">
        <f t="shared" si="2192"/>
        <v>58</v>
      </c>
      <c r="O9378" t="s">
        <v>840</v>
      </c>
      <c r="P9378" t="s">
        <v>1308</v>
      </c>
      <c r="Q9378" t="s">
        <v>196</v>
      </c>
      <c r="R9378" t="str">
        <f t="shared" si="2193"/>
        <v>Average</v>
      </c>
      <c r="S9378" t="str">
        <f t="shared" si="2194"/>
        <v xml:space="preserve"> </v>
      </c>
      <c r="T9378" t="b">
        <f t="shared" si="2195"/>
        <v>0</v>
      </c>
      <c r="U9378" t="b">
        <f t="shared" si="2196"/>
        <v>1</v>
      </c>
      <c r="V9378" t="str">
        <f t="shared" si="2197"/>
        <v>Average Company</v>
      </c>
      <c r="W9378" t="str">
        <f t="shared" si="2198"/>
        <v>Don't Buy</v>
      </c>
      <c r="X9378" t="str">
        <f t="shared" si="2199"/>
        <v>Not Known</v>
      </c>
      <c r="Z9378" t="str">
        <f t="shared" si="2200"/>
        <v>None</v>
      </c>
      <c r="AB9378" t="str">
        <f t="shared" si="2201"/>
        <v>0</v>
      </c>
    </row>
    <row r="9379" spans="1:28" x14ac:dyDescent="0.3">
      <c r="A9379">
        <v>9377</v>
      </c>
      <c r="B9379" t="s">
        <v>14564</v>
      </c>
      <c r="C9379" t="str">
        <f t="shared" si="2188"/>
        <v>Long</v>
      </c>
      <c r="D9379">
        <v>4.2</v>
      </c>
      <c r="F9379" s="1">
        <f t="shared" si="2202"/>
        <v>4.2</v>
      </c>
      <c r="G9379" s="1">
        <f t="shared" si="2189"/>
        <v>4.2</v>
      </c>
      <c r="H9379">
        <f t="shared" si="2190"/>
        <v>4.2</v>
      </c>
      <c r="I9379" t="s">
        <v>14458</v>
      </c>
      <c r="J9379" t="s">
        <v>22</v>
      </c>
      <c r="K9379" t="s">
        <v>4715</v>
      </c>
      <c r="L9379" t="str">
        <f t="shared" si="2191"/>
        <v>Established</v>
      </c>
      <c r="N9379" s="2">
        <f t="shared" si="2192"/>
        <v>38</v>
      </c>
      <c r="O9379" t="s">
        <v>357</v>
      </c>
      <c r="P9379" t="s">
        <v>1308</v>
      </c>
      <c r="Q9379" t="s">
        <v>362</v>
      </c>
      <c r="R9379" t="str">
        <f t="shared" si="2193"/>
        <v>Great</v>
      </c>
      <c r="S9379" t="str">
        <f t="shared" si="2194"/>
        <v>Great</v>
      </c>
      <c r="T9379" t="b">
        <f t="shared" si="2195"/>
        <v>1</v>
      </c>
      <c r="U9379" t="b">
        <f t="shared" si="2196"/>
        <v>1</v>
      </c>
      <c r="V9379" t="str">
        <f t="shared" si="2197"/>
        <v>Top Company</v>
      </c>
      <c r="W9379" t="str">
        <f t="shared" si="2198"/>
        <v>Don't Buy</v>
      </c>
      <c r="X9379" t="str">
        <f t="shared" si="2199"/>
        <v>Not Known</v>
      </c>
      <c r="Z9379" t="str">
        <f t="shared" si="2200"/>
        <v>None</v>
      </c>
      <c r="AB9379" t="str">
        <f t="shared" si="2201"/>
        <v>0</v>
      </c>
    </row>
    <row r="9380" spans="1:28" x14ac:dyDescent="0.3">
      <c r="A9380">
        <v>9378</v>
      </c>
      <c r="B9380" t="s">
        <v>14565</v>
      </c>
      <c r="C9380" t="str">
        <f t="shared" si="2188"/>
        <v>Short</v>
      </c>
      <c r="D9380">
        <v>4.2</v>
      </c>
      <c r="F9380" s="1" t="e">
        <f t="shared" si="2202"/>
        <v>#VALUE!</v>
      </c>
      <c r="G9380" s="1" t="e">
        <f t="shared" si="2189"/>
        <v>#VALUE!</v>
      </c>
      <c r="H9380" t="e">
        <f t="shared" si="2190"/>
        <v>#VALUE!</v>
      </c>
      <c r="I9380" t="s">
        <v>14458</v>
      </c>
      <c r="J9380" t="s">
        <v>5725</v>
      </c>
      <c r="K9380" t="s">
        <v>84</v>
      </c>
      <c r="L9380" t="e">
        <f t="shared" si="2191"/>
        <v>#VALUE!</v>
      </c>
      <c r="N9380" s="2" t="e">
        <f t="shared" si="2192"/>
        <v>#VALUE!</v>
      </c>
      <c r="Q9380" t="s">
        <v>6475</v>
      </c>
      <c r="R9380" t="str">
        <f t="shared" si="2193"/>
        <v>Great</v>
      </c>
      <c r="S9380" t="str">
        <f t="shared" si="2194"/>
        <v>Great</v>
      </c>
      <c r="T9380" t="e">
        <f t="shared" si="2195"/>
        <v>#VALUE!</v>
      </c>
      <c r="U9380" t="e">
        <f t="shared" si="2196"/>
        <v>#VALUE!</v>
      </c>
      <c r="V9380" t="e">
        <f t="shared" si="2197"/>
        <v>#VALUE!</v>
      </c>
      <c r="W9380" t="str">
        <f t="shared" si="2198"/>
        <v>Don't Buy</v>
      </c>
      <c r="X9380" t="str">
        <f t="shared" si="2199"/>
        <v>Not Known</v>
      </c>
      <c r="Z9380" t="e">
        <f t="shared" si="2200"/>
        <v>#VALUE!</v>
      </c>
      <c r="AB9380" t="str">
        <f t="shared" si="2201"/>
        <v>0</v>
      </c>
    </row>
    <row r="9381" spans="1:28" x14ac:dyDescent="0.3">
      <c r="A9381">
        <v>9379</v>
      </c>
      <c r="B9381" t="s">
        <v>14566</v>
      </c>
      <c r="C9381" t="str">
        <f t="shared" si="2188"/>
        <v>Long</v>
      </c>
      <c r="D9381">
        <v>4.4000000000000004</v>
      </c>
      <c r="F9381" s="1">
        <f t="shared" si="2202"/>
        <v>4.4000000000000004</v>
      </c>
      <c r="G9381" s="1">
        <f t="shared" si="2189"/>
        <v>4.4000000000000004</v>
      </c>
      <c r="H9381">
        <f t="shared" si="2190"/>
        <v>4.4000000000000004</v>
      </c>
      <c r="I9381" t="s">
        <v>14458</v>
      </c>
      <c r="J9381" t="s">
        <v>22</v>
      </c>
      <c r="K9381" t="s">
        <v>4715</v>
      </c>
      <c r="L9381" t="str">
        <f t="shared" si="2191"/>
        <v>Established</v>
      </c>
      <c r="N9381" s="2">
        <f t="shared" si="2192"/>
        <v>13</v>
      </c>
      <c r="O9381" t="s">
        <v>299</v>
      </c>
      <c r="P9381" t="s">
        <v>1308</v>
      </c>
      <c r="Q9381" t="s">
        <v>28</v>
      </c>
      <c r="R9381" t="str">
        <f t="shared" si="2193"/>
        <v>Great</v>
      </c>
      <c r="S9381" t="str">
        <f t="shared" si="2194"/>
        <v>Great</v>
      </c>
      <c r="T9381" t="b">
        <f t="shared" si="2195"/>
        <v>1</v>
      </c>
      <c r="U9381" t="b">
        <f t="shared" si="2196"/>
        <v>1</v>
      </c>
      <c r="V9381" t="str">
        <f t="shared" si="2197"/>
        <v>Average Company</v>
      </c>
      <c r="W9381" t="str">
        <f t="shared" si="2198"/>
        <v>Don't Buy</v>
      </c>
      <c r="X9381" t="str">
        <f t="shared" si="2199"/>
        <v>Bombay Finance</v>
      </c>
      <c r="Z9381" t="str">
        <f t="shared" si="2200"/>
        <v>None</v>
      </c>
      <c r="AB9381" t="str">
        <f t="shared" si="2201"/>
        <v>1Million</v>
      </c>
    </row>
    <row r="9382" spans="1:28" x14ac:dyDescent="0.3">
      <c r="A9382">
        <v>9380</v>
      </c>
      <c r="B9382" t="s">
        <v>14567</v>
      </c>
      <c r="C9382" t="str">
        <f t="shared" si="2188"/>
        <v>Long</v>
      </c>
      <c r="D9382">
        <v>4.5999999999999996</v>
      </c>
      <c r="F9382" s="1" t="e">
        <f t="shared" si="2202"/>
        <v>#VALUE!</v>
      </c>
      <c r="G9382" s="1" t="e">
        <f t="shared" si="2189"/>
        <v>#VALUE!</v>
      </c>
      <c r="H9382" t="e">
        <f t="shared" si="2190"/>
        <v>#VALUE!</v>
      </c>
      <c r="I9382" t="s">
        <v>14458</v>
      </c>
      <c r="J9382" t="s">
        <v>14568</v>
      </c>
      <c r="K9382" t="s">
        <v>39</v>
      </c>
      <c r="L9382" t="e">
        <f t="shared" si="2191"/>
        <v>#VALUE!</v>
      </c>
      <c r="N9382" s="2" t="e">
        <f t="shared" si="2192"/>
        <v>#VALUE!</v>
      </c>
      <c r="O9382" t="s">
        <v>181</v>
      </c>
      <c r="Q9382" t="s">
        <v>7875</v>
      </c>
      <c r="R9382" t="str">
        <f t="shared" si="2193"/>
        <v>Great</v>
      </c>
      <c r="S9382" t="str">
        <f t="shared" si="2194"/>
        <v>Great</v>
      </c>
      <c r="T9382" t="e">
        <f t="shared" si="2195"/>
        <v>#VALUE!</v>
      </c>
      <c r="U9382" t="e">
        <f t="shared" si="2196"/>
        <v>#VALUE!</v>
      </c>
      <c r="V9382" t="e">
        <f t="shared" si="2197"/>
        <v>#VALUE!</v>
      </c>
      <c r="W9382" t="str">
        <f t="shared" si="2198"/>
        <v>Don't Buy</v>
      </c>
      <c r="X9382" t="str">
        <f t="shared" si="2199"/>
        <v>Not Known</v>
      </c>
      <c r="Z9382" t="e">
        <f t="shared" si="2200"/>
        <v>#VALUE!</v>
      </c>
      <c r="AB9382" t="str">
        <f t="shared" si="2201"/>
        <v>0</v>
      </c>
    </row>
    <row r="9383" spans="1:28" x14ac:dyDescent="0.3">
      <c r="A9383">
        <v>9381</v>
      </c>
      <c r="B9383" t="s">
        <v>14569</v>
      </c>
      <c r="C9383" t="str">
        <f t="shared" si="2188"/>
        <v>Long</v>
      </c>
      <c r="D9383">
        <v>3.9</v>
      </c>
      <c r="F9383" s="1">
        <f t="shared" si="2202"/>
        <v>3.9</v>
      </c>
      <c r="G9383" s="1">
        <f t="shared" si="2189"/>
        <v>3.9</v>
      </c>
      <c r="H9383">
        <f t="shared" si="2190"/>
        <v>3.9</v>
      </c>
      <c r="I9383" t="s">
        <v>14458</v>
      </c>
      <c r="J9383" t="s">
        <v>22</v>
      </c>
      <c r="K9383" t="s">
        <v>14570</v>
      </c>
      <c r="L9383" t="str">
        <f t="shared" si="2191"/>
        <v>Established</v>
      </c>
      <c r="N9383" s="2">
        <f t="shared" si="2192"/>
        <v>93</v>
      </c>
      <c r="O9383" t="s">
        <v>974</v>
      </c>
      <c r="P9383" t="s">
        <v>1308</v>
      </c>
      <c r="Q9383" t="s">
        <v>117</v>
      </c>
      <c r="R9383" t="str">
        <f t="shared" si="2193"/>
        <v>Average</v>
      </c>
      <c r="S9383" t="str">
        <f t="shared" si="2194"/>
        <v xml:space="preserve"> </v>
      </c>
      <c r="T9383" t="b">
        <f t="shared" si="2195"/>
        <v>0</v>
      </c>
      <c r="U9383" t="b">
        <f t="shared" si="2196"/>
        <v>1</v>
      </c>
      <c r="V9383" t="str">
        <f t="shared" si="2197"/>
        <v>Average Company</v>
      </c>
      <c r="W9383" t="str">
        <f t="shared" si="2198"/>
        <v>Don't Buy</v>
      </c>
      <c r="X9383" t="str">
        <f t="shared" si="2199"/>
        <v>Not Known</v>
      </c>
      <c r="Z9383" t="str">
        <f t="shared" si="2200"/>
        <v>None</v>
      </c>
      <c r="AB9383" t="str">
        <f t="shared" si="2201"/>
        <v>0</v>
      </c>
    </row>
    <row r="9384" spans="1:28" x14ac:dyDescent="0.3">
      <c r="A9384">
        <v>9382</v>
      </c>
      <c r="B9384" t="s">
        <v>14571</v>
      </c>
      <c r="C9384" t="str">
        <f t="shared" si="2188"/>
        <v>Long</v>
      </c>
      <c r="D9384">
        <v>4.7</v>
      </c>
      <c r="F9384" s="1">
        <f t="shared" si="2202"/>
        <v>4.7</v>
      </c>
      <c r="G9384" s="1">
        <f t="shared" si="2189"/>
        <v>4.7</v>
      </c>
      <c r="H9384">
        <f t="shared" si="2190"/>
        <v>4.7</v>
      </c>
      <c r="I9384" t="s">
        <v>14458</v>
      </c>
      <c r="J9384" t="s">
        <v>22</v>
      </c>
      <c r="K9384" t="s">
        <v>14572</v>
      </c>
      <c r="L9384" t="str">
        <f t="shared" si="2191"/>
        <v>Established</v>
      </c>
      <c r="N9384" s="2">
        <f t="shared" si="2192"/>
        <v>65</v>
      </c>
      <c r="O9384" t="s">
        <v>1004</v>
      </c>
      <c r="P9384" t="s">
        <v>1308</v>
      </c>
      <c r="Q9384" t="s">
        <v>117</v>
      </c>
      <c r="R9384" t="str">
        <f t="shared" si="2193"/>
        <v>Great</v>
      </c>
      <c r="S9384" t="str">
        <f t="shared" si="2194"/>
        <v>Great</v>
      </c>
      <c r="T9384" t="b">
        <f t="shared" si="2195"/>
        <v>1</v>
      </c>
      <c r="U9384" t="b">
        <f t="shared" si="2196"/>
        <v>1</v>
      </c>
      <c r="V9384" t="str">
        <f t="shared" si="2197"/>
        <v>Top Company</v>
      </c>
      <c r="W9384" t="str">
        <f t="shared" si="2198"/>
        <v>Don't Buy</v>
      </c>
      <c r="X9384" t="str">
        <f t="shared" si="2199"/>
        <v>Not Known</v>
      </c>
      <c r="Z9384" t="str">
        <f t="shared" si="2200"/>
        <v>None</v>
      </c>
      <c r="AB9384" t="str">
        <f t="shared" si="2201"/>
        <v>0</v>
      </c>
    </row>
    <row r="9385" spans="1:28" x14ac:dyDescent="0.3">
      <c r="A9385">
        <v>9383</v>
      </c>
      <c r="B9385" t="s">
        <v>14573</v>
      </c>
      <c r="C9385" t="str">
        <f t="shared" si="2188"/>
        <v>Long</v>
      </c>
      <c r="D9385">
        <v>3.8</v>
      </c>
      <c r="F9385" s="1" t="e">
        <f t="shared" si="2202"/>
        <v>#VALUE!</v>
      </c>
      <c r="G9385" s="1" t="e">
        <f t="shared" si="2189"/>
        <v>#VALUE!</v>
      </c>
      <c r="H9385" t="e">
        <f t="shared" si="2190"/>
        <v>#VALUE!</v>
      </c>
      <c r="I9385" t="s">
        <v>14458</v>
      </c>
      <c r="J9385" t="s">
        <v>14574</v>
      </c>
      <c r="K9385" t="s">
        <v>146</v>
      </c>
      <c r="L9385" t="e">
        <f t="shared" si="2191"/>
        <v>#VALUE!</v>
      </c>
      <c r="N9385" s="2" t="e">
        <f t="shared" si="2192"/>
        <v>#VALUE!</v>
      </c>
      <c r="O9385" t="s">
        <v>1703</v>
      </c>
      <c r="Q9385" t="s">
        <v>362</v>
      </c>
      <c r="R9385" t="str">
        <f t="shared" si="2193"/>
        <v>Average</v>
      </c>
      <c r="S9385" t="str">
        <f t="shared" si="2194"/>
        <v xml:space="preserve"> </v>
      </c>
      <c r="T9385" t="e">
        <f t="shared" si="2195"/>
        <v>#VALUE!</v>
      </c>
      <c r="U9385" t="e">
        <f t="shared" si="2196"/>
        <v>#VALUE!</v>
      </c>
      <c r="V9385" t="e">
        <f t="shared" si="2197"/>
        <v>#VALUE!</v>
      </c>
      <c r="W9385" t="str">
        <f t="shared" si="2198"/>
        <v>Don't Buy</v>
      </c>
      <c r="X9385" t="str">
        <f t="shared" si="2199"/>
        <v>Not Known</v>
      </c>
      <c r="Z9385" t="e">
        <f t="shared" si="2200"/>
        <v>#VALUE!</v>
      </c>
      <c r="AB9385" t="str">
        <f t="shared" si="2201"/>
        <v>0</v>
      </c>
    </row>
    <row r="9386" spans="1:28" x14ac:dyDescent="0.3">
      <c r="A9386">
        <v>9384</v>
      </c>
      <c r="B9386" t="s">
        <v>14575</v>
      </c>
      <c r="C9386" t="str">
        <f t="shared" si="2188"/>
        <v>Long</v>
      </c>
      <c r="D9386">
        <v>3.8</v>
      </c>
      <c r="F9386" s="1">
        <f t="shared" si="2202"/>
        <v>3.8</v>
      </c>
      <c r="G9386" s="1">
        <f t="shared" si="2189"/>
        <v>3.8</v>
      </c>
      <c r="H9386">
        <f t="shared" si="2190"/>
        <v>3.8</v>
      </c>
      <c r="I9386" t="s">
        <v>14458</v>
      </c>
      <c r="J9386" t="s">
        <v>22</v>
      </c>
      <c r="K9386" t="s">
        <v>2337</v>
      </c>
      <c r="L9386" t="str">
        <f t="shared" si="2191"/>
        <v>Established</v>
      </c>
      <c r="N9386" s="2">
        <f t="shared" si="2192"/>
        <v>21</v>
      </c>
      <c r="O9386" t="s">
        <v>321</v>
      </c>
      <c r="P9386" t="s">
        <v>1308</v>
      </c>
      <c r="Q9386" t="s">
        <v>523</v>
      </c>
      <c r="R9386" t="str">
        <f t="shared" si="2193"/>
        <v>Average</v>
      </c>
      <c r="S9386" t="str">
        <f t="shared" si="2194"/>
        <v xml:space="preserve"> </v>
      </c>
      <c r="T9386" t="b">
        <f t="shared" si="2195"/>
        <v>0</v>
      </c>
      <c r="U9386" t="b">
        <f t="shared" si="2196"/>
        <v>1</v>
      </c>
      <c r="V9386" t="str">
        <f t="shared" si="2197"/>
        <v>Average Company</v>
      </c>
      <c r="W9386" t="str">
        <f t="shared" si="2198"/>
        <v>Don't Buy</v>
      </c>
      <c r="X9386" t="str">
        <f t="shared" si="2199"/>
        <v>Not Known</v>
      </c>
      <c r="Z9386" t="str">
        <f t="shared" si="2200"/>
        <v>None</v>
      </c>
      <c r="AB9386" t="str">
        <f t="shared" si="2201"/>
        <v>0</v>
      </c>
    </row>
    <row r="9387" spans="1:28" x14ac:dyDescent="0.3">
      <c r="A9387">
        <v>9385</v>
      </c>
      <c r="B9387" t="s">
        <v>14576</v>
      </c>
      <c r="C9387" t="str">
        <f t="shared" si="2188"/>
        <v>Long</v>
      </c>
      <c r="D9387">
        <v>4.4000000000000004</v>
      </c>
      <c r="F9387" s="1" t="e">
        <f t="shared" si="2202"/>
        <v>#VALUE!</v>
      </c>
      <c r="G9387" s="1" t="e">
        <f t="shared" si="2189"/>
        <v>#VALUE!</v>
      </c>
      <c r="H9387" t="e">
        <f t="shared" si="2190"/>
        <v>#VALUE!</v>
      </c>
      <c r="I9387" t="s">
        <v>14458</v>
      </c>
      <c r="J9387" t="s">
        <v>10924</v>
      </c>
      <c r="K9387" t="s">
        <v>752</v>
      </c>
      <c r="L9387" t="e">
        <f t="shared" si="2191"/>
        <v>#VALUE!</v>
      </c>
      <c r="N9387" s="2" t="e">
        <f t="shared" si="2192"/>
        <v>#VALUE!</v>
      </c>
      <c r="O9387" t="s">
        <v>1703</v>
      </c>
      <c r="Q9387" t="s">
        <v>362</v>
      </c>
      <c r="R9387" t="str">
        <f t="shared" si="2193"/>
        <v>Great</v>
      </c>
      <c r="S9387" t="str">
        <f t="shared" si="2194"/>
        <v>Great</v>
      </c>
      <c r="T9387" t="e">
        <f t="shared" si="2195"/>
        <v>#VALUE!</v>
      </c>
      <c r="U9387" t="e">
        <f t="shared" si="2196"/>
        <v>#VALUE!</v>
      </c>
      <c r="V9387" t="e">
        <f t="shared" si="2197"/>
        <v>#VALUE!</v>
      </c>
      <c r="W9387" t="str">
        <f t="shared" si="2198"/>
        <v>Don't Buy</v>
      </c>
      <c r="X9387" t="str">
        <f t="shared" si="2199"/>
        <v>Not Known</v>
      </c>
      <c r="Z9387" t="e">
        <f t="shared" si="2200"/>
        <v>#VALUE!</v>
      </c>
      <c r="AB9387" t="str">
        <f t="shared" si="2201"/>
        <v>0</v>
      </c>
    </row>
    <row r="9388" spans="1:28" x14ac:dyDescent="0.3">
      <c r="A9388">
        <v>9386</v>
      </c>
      <c r="B9388" t="s">
        <v>14577</v>
      </c>
      <c r="C9388" t="str">
        <f t="shared" si="2188"/>
        <v>Long</v>
      </c>
      <c r="D9388">
        <v>3.6</v>
      </c>
      <c r="F9388" s="1">
        <f t="shared" si="2202"/>
        <v>3.6</v>
      </c>
      <c r="G9388" s="1">
        <f t="shared" si="2189"/>
        <v>3.6</v>
      </c>
      <c r="H9388">
        <f t="shared" si="2190"/>
        <v>3.6</v>
      </c>
      <c r="I9388" t="s">
        <v>14458</v>
      </c>
      <c r="J9388" t="s">
        <v>10</v>
      </c>
      <c r="K9388" t="s">
        <v>7656</v>
      </c>
      <c r="L9388" t="str">
        <f t="shared" si="2191"/>
        <v>Established</v>
      </c>
      <c r="N9388" s="2">
        <f t="shared" si="2192"/>
        <v>41</v>
      </c>
      <c r="O9388" t="s">
        <v>39</v>
      </c>
      <c r="P9388" t="s">
        <v>1308</v>
      </c>
      <c r="Q9388" t="s">
        <v>1012</v>
      </c>
      <c r="R9388" t="str">
        <f t="shared" si="2193"/>
        <v>Average</v>
      </c>
      <c r="S9388" t="str">
        <f t="shared" si="2194"/>
        <v xml:space="preserve"> </v>
      </c>
      <c r="T9388" t="b">
        <f t="shared" si="2195"/>
        <v>0</v>
      </c>
      <c r="U9388" t="b">
        <f t="shared" si="2196"/>
        <v>1</v>
      </c>
      <c r="V9388" t="str">
        <f t="shared" si="2197"/>
        <v>Average Company</v>
      </c>
      <c r="W9388" t="str">
        <f t="shared" si="2198"/>
        <v>Don't Buy</v>
      </c>
      <c r="X9388" t="str">
        <f t="shared" si="2199"/>
        <v>Not Known</v>
      </c>
      <c r="Z9388" t="str">
        <f t="shared" si="2200"/>
        <v>None</v>
      </c>
      <c r="AB9388" t="str">
        <f t="shared" si="2201"/>
        <v>0</v>
      </c>
    </row>
    <row r="9389" spans="1:28" x14ac:dyDescent="0.3">
      <c r="A9389">
        <v>9387</v>
      </c>
      <c r="B9389" t="s">
        <v>14578</v>
      </c>
      <c r="C9389" t="str">
        <f t="shared" si="2188"/>
        <v>Long</v>
      </c>
      <c r="D9389">
        <v>3.8</v>
      </c>
      <c r="F9389" s="1">
        <f t="shared" si="2202"/>
        <v>3.8</v>
      </c>
      <c r="G9389" s="1">
        <f t="shared" si="2189"/>
        <v>3.8</v>
      </c>
      <c r="H9389">
        <f t="shared" si="2190"/>
        <v>3.8</v>
      </c>
      <c r="I9389" t="s">
        <v>14458</v>
      </c>
      <c r="J9389" t="s">
        <v>22</v>
      </c>
      <c r="K9389" t="s">
        <v>6008</v>
      </c>
      <c r="L9389" t="str">
        <f t="shared" si="2191"/>
        <v>Established</v>
      </c>
      <c r="N9389" s="2">
        <f t="shared" si="2192"/>
        <v>42</v>
      </c>
      <c r="O9389" t="s">
        <v>397</v>
      </c>
      <c r="P9389" t="s">
        <v>1308</v>
      </c>
      <c r="Q9389" t="s">
        <v>19</v>
      </c>
      <c r="R9389" t="str">
        <f t="shared" si="2193"/>
        <v>Average</v>
      </c>
      <c r="S9389" t="str">
        <f t="shared" si="2194"/>
        <v xml:space="preserve"> </v>
      </c>
      <c r="T9389" t="b">
        <f t="shared" si="2195"/>
        <v>0</v>
      </c>
      <c r="U9389" t="b">
        <f t="shared" si="2196"/>
        <v>1</v>
      </c>
      <c r="V9389" t="str">
        <f t="shared" si="2197"/>
        <v>Average Company</v>
      </c>
      <c r="W9389" t="str">
        <f t="shared" si="2198"/>
        <v>Don't Buy</v>
      </c>
      <c r="X9389" t="str">
        <f t="shared" si="2199"/>
        <v>Not Known</v>
      </c>
      <c r="Z9389" t="str">
        <f t="shared" si="2200"/>
        <v>None</v>
      </c>
      <c r="AB9389" t="str">
        <f t="shared" si="2201"/>
        <v>500K</v>
      </c>
    </row>
    <row r="9390" spans="1:28" x14ac:dyDescent="0.3">
      <c r="A9390">
        <v>9388</v>
      </c>
      <c r="B9390" t="s">
        <v>14579</v>
      </c>
      <c r="C9390" t="str">
        <f t="shared" si="2188"/>
        <v>Long</v>
      </c>
      <c r="D9390">
        <v>3.8</v>
      </c>
      <c r="F9390" s="1">
        <f t="shared" si="2202"/>
        <v>3.8</v>
      </c>
      <c r="G9390" s="1">
        <f t="shared" si="2189"/>
        <v>3.8</v>
      </c>
      <c r="H9390">
        <f t="shared" si="2190"/>
        <v>3.8</v>
      </c>
      <c r="I9390" t="s">
        <v>14458</v>
      </c>
      <c r="J9390" t="s">
        <v>10</v>
      </c>
      <c r="K9390" t="s">
        <v>7715</v>
      </c>
      <c r="L9390" t="str">
        <f t="shared" si="2191"/>
        <v>Established</v>
      </c>
      <c r="N9390" s="2">
        <f t="shared" si="2192"/>
        <v>21</v>
      </c>
      <c r="O9390" t="s">
        <v>321</v>
      </c>
      <c r="P9390" t="s">
        <v>1308</v>
      </c>
      <c r="Q9390" t="s">
        <v>80</v>
      </c>
      <c r="R9390" t="str">
        <f t="shared" si="2193"/>
        <v>Average</v>
      </c>
      <c r="S9390" t="str">
        <f t="shared" si="2194"/>
        <v xml:space="preserve"> </v>
      </c>
      <c r="T9390" t="b">
        <f t="shared" si="2195"/>
        <v>0</v>
      </c>
      <c r="U9390" t="b">
        <f t="shared" si="2196"/>
        <v>1</v>
      </c>
      <c r="V9390" t="str">
        <f t="shared" si="2197"/>
        <v>Average Company</v>
      </c>
      <c r="W9390" t="str">
        <f t="shared" si="2198"/>
        <v>Don't Buy</v>
      </c>
      <c r="X9390" t="str">
        <f t="shared" si="2199"/>
        <v>Not Known</v>
      </c>
      <c r="Z9390" t="str">
        <f t="shared" si="2200"/>
        <v>None</v>
      </c>
      <c r="AB9390" t="str">
        <f t="shared" si="2201"/>
        <v>0</v>
      </c>
    </row>
    <row r="9391" spans="1:28" x14ac:dyDescent="0.3">
      <c r="A9391">
        <v>9389</v>
      </c>
      <c r="B9391" t="s">
        <v>14580</v>
      </c>
      <c r="C9391" t="str">
        <f t="shared" si="2188"/>
        <v>Short</v>
      </c>
      <c r="D9391">
        <v>3.9</v>
      </c>
      <c r="F9391" s="1">
        <f t="shared" si="2202"/>
        <v>3.9</v>
      </c>
      <c r="G9391" s="1">
        <f t="shared" si="2189"/>
        <v>3.9</v>
      </c>
      <c r="H9391">
        <f t="shared" si="2190"/>
        <v>3.9</v>
      </c>
      <c r="I9391" t="s">
        <v>14458</v>
      </c>
      <c r="J9391" t="s">
        <v>14581</v>
      </c>
      <c r="K9391" t="s">
        <v>217</v>
      </c>
      <c r="L9391" t="str">
        <f t="shared" si="2191"/>
        <v>Established</v>
      </c>
      <c r="N9391" s="2">
        <f t="shared" si="2192"/>
        <v>51</v>
      </c>
      <c r="O9391" t="s">
        <v>1308</v>
      </c>
      <c r="Q9391" t="s">
        <v>80</v>
      </c>
      <c r="R9391" t="str">
        <f t="shared" si="2193"/>
        <v>Average</v>
      </c>
      <c r="S9391" t="str">
        <f t="shared" si="2194"/>
        <v xml:space="preserve"> </v>
      </c>
      <c r="T9391" t="b">
        <f t="shared" si="2195"/>
        <v>0</v>
      </c>
      <c r="U9391" t="b">
        <f t="shared" si="2196"/>
        <v>1</v>
      </c>
      <c r="V9391" t="str">
        <f t="shared" si="2197"/>
        <v>Average Company</v>
      </c>
      <c r="W9391" t="str">
        <f t="shared" si="2198"/>
        <v>Buy</v>
      </c>
      <c r="X9391" t="str">
        <f t="shared" si="2199"/>
        <v>Not Known</v>
      </c>
      <c r="Z9391" t="str">
        <f t="shared" si="2200"/>
        <v>None</v>
      </c>
      <c r="AB9391" t="str">
        <f t="shared" si="2201"/>
        <v>0</v>
      </c>
    </row>
    <row r="9392" spans="1:28" x14ac:dyDescent="0.3">
      <c r="A9392">
        <v>9390</v>
      </c>
      <c r="B9392" t="s">
        <v>14582</v>
      </c>
      <c r="C9392" t="str">
        <f t="shared" si="2188"/>
        <v>Long</v>
      </c>
      <c r="D9392">
        <v>3.5</v>
      </c>
      <c r="F9392" s="1">
        <f t="shared" si="2202"/>
        <v>3.5</v>
      </c>
      <c r="G9392" s="1">
        <f t="shared" si="2189"/>
        <v>3.5</v>
      </c>
      <c r="H9392">
        <f t="shared" si="2190"/>
        <v>3.5</v>
      </c>
      <c r="I9392" t="s">
        <v>14458</v>
      </c>
      <c r="J9392" t="s">
        <v>22</v>
      </c>
      <c r="K9392" t="s">
        <v>9244</v>
      </c>
      <c r="L9392" t="str">
        <f t="shared" si="2191"/>
        <v>Established</v>
      </c>
      <c r="N9392" s="2">
        <f t="shared" si="2192"/>
        <v>38</v>
      </c>
      <c r="O9392" t="s">
        <v>357</v>
      </c>
      <c r="P9392" t="s">
        <v>1308</v>
      </c>
      <c r="Q9392" t="s">
        <v>80</v>
      </c>
      <c r="R9392" t="str">
        <f t="shared" si="2193"/>
        <v>Average</v>
      </c>
      <c r="S9392" t="str">
        <f t="shared" si="2194"/>
        <v xml:space="preserve"> </v>
      </c>
      <c r="T9392" t="b">
        <f t="shared" si="2195"/>
        <v>0</v>
      </c>
      <c r="U9392" t="b">
        <f t="shared" si="2196"/>
        <v>0</v>
      </c>
      <c r="V9392" t="str">
        <f t="shared" si="2197"/>
        <v>Average Company</v>
      </c>
      <c r="W9392" t="str">
        <f t="shared" si="2198"/>
        <v>Buy</v>
      </c>
      <c r="X9392" t="str">
        <f t="shared" si="2199"/>
        <v>Not Known</v>
      </c>
      <c r="Z9392" t="str">
        <f t="shared" si="2200"/>
        <v>None</v>
      </c>
      <c r="AB9392" t="str">
        <f t="shared" si="2201"/>
        <v>0</v>
      </c>
    </row>
    <row r="9393" spans="1:28" x14ac:dyDescent="0.3">
      <c r="A9393">
        <v>9391</v>
      </c>
      <c r="B9393" t="s">
        <v>14583</v>
      </c>
      <c r="C9393" t="str">
        <f t="shared" si="2188"/>
        <v>Long</v>
      </c>
      <c r="D9393">
        <v>3.8</v>
      </c>
      <c r="F9393" s="1">
        <f t="shared" si="2202"/>
        <v>3.8</v>
      </c>
      <c r="G9393" s="1">
        <f t="shared" si="2189"/>
        <v>3.8</v>
      </c>
      <c r="H9393">
        <f t="shared" si="2190"/>
        <v>3.8</v>
      </c>
      <c r="I9393" t="s">
        <v>14458</v>
      </c>
      <c r="J9393" t="s">
        <v>22</v>
      </c>
      <c r="K9393" t="s">
        <v>8617</v>
      </c>
      <c r="L9393" t="str">
        <f t="shared" si="2191"/>
        <v>Established</v>
      </c>
      <c r="N9393" s="2">
        <f t="shared" si="2192"/>
        <v>66</v>
      </c>
      <c r="O9393" t="s">
        <v>803</v>
      </c>
      <c r="P9393" t="s">
        <v>3957</v>
      </c>
      <c r="Q9393" t="s">
        <v>551</v>
      </c>
      <c r="R9393" t="str">
        <f t="shared" si="2193"/>
        <v>Average</v>
      </c>
      <c r="S9393" t="str">
        <f t="shared" si="2194"/>
        <v xml:space="preserve"> </v>
      </c>
      <c r="T9393" t="b">
        <f t="shared" si="2195"/>
        <v>0</v>
      </c>
      <c r="U9393" t="b">
        <f t="shared" si="2196"/>
        <v>1</v>
      </c>
      <c r="V9393" t="str">
        <f t="shared" si="2197"/>
        <v>Average Company</v>
      </c>
      <c r="W9393" t="str">
        <f t="shared" si="2198"/>
        <v>Don't Buy</v>
      </c>
      <c r="X9393" t="str">
        <f t="shared" si="2199"/>
        <v>Not Known</v>
      </c>
      <c r="Z9393" t="str">
        <f t="shared" si="2200"/>
        <v>None</v>
      </c>
      <c r="AB9393" t="str">
        <f t="shared" si="2201"/>
        <v>0</v>
      </c>
    </row>
    <row r="9394" spans="1:28" x14ac:dyDescent="0.3">
      <c r="A9394">
        <v>9392</v>
      </c>
      <c r="B9394" t="s">
        <v>14584</v>
      </c>
      <c r="C9394" t="str">
        <f t="shared" si="2188"/>
        <v>Long</v>
      </c>
      <c r="D9394">
        <v>3.7</v>
      </c>
      <c r="F9394" s="1">
        <f t="shared" si="2202"/>
        <v>3.7</v>
      </c>
      <c r="G9394" s="1">
        <f t="shared" si="2189"/>
        <v>3.7</v>
      </c>
      <c r="H9394">
        <f t="shared" si="2190"/>
        <v>3.7</v>
      </c>
      <c r="I9394" t="s">
        <v>14458</v>
      </c>
      <c r="J9394" t="s">
        <v>22</v>
      </c>
      <c r="K9394" t="s">
        <v>10848</v>
      </c>
      <c r="L9394" t="str">
        <f t="shared" si="2191"/>
        <v>Established</v>
      </c>
      <c r="N9394" s="2">
        <f t="shared" si="2192"/>
        <v>28</v>
      </c>
      <c r="O9394" t="s">
        <v>24</v>
      </c>
      <c r="P9394" t="s">
        <v>1308</v>
      </c>
      <c r="Q9394" t="s">
        <v>5644</v>
      </c>
      <c r="R9394" t="str">
        <f t="shared" si="2193"/>
        <v>Average</v>
      </c>
      <c r="S9394" t="str">
        <f t="shared" si="2194"/>
        <v xml:space="preserve"> </v>
      </c>
      <c r="T9394" t="b">
        <f t="shared" si="2195"/>
        <v>0</v>
      </c>
      <c r="U9394" t="b">
        <f t="shared" si="2196"/>
        <v>1</v>
      </c>
      <c r="V9394" t="str">
        <f t="shared" si="2197"/>
        <v>Average Company</v>
      </c>
      <c r="W9394" t="str">
        <f t="shared" si="2198"/>
        <v>Don't Buy</v>
      </c>
      <c r="X9394" t="str">
        <f t="shared" si="2199"/>
        <v>Not Known</v>
      </c>
      <c r="Z9394" t="str">
        <f t="shared" si="2200"/>
        <v>None</v>
      </c>
      <c r="AB9394" t="str">
        <f t="shared" si="2201"/>
        <v>0</v>
      </c>
    </row>
    <row r="9395" spans="1:28" x14ac:dyDescent="0.3">
      <c r="A9395">
        <v>9393</v>
      </c>
      <c r="B9395" t="s">
        <v>7427</v>
      </c>
      <c r="C9395" t="str">
        <f t="shared" si="2188"/>
        <v>Long</v>
      </c>
      <c r="D9395">
        <v>3.8</v>
      </c>
      <c r="F9395" s="1">
        <f t="shared" si="2202"/>
        <v>3.8</v>
      </c>
      <c r="G9395" s="1">
        <f t="shared" si="2189"/>
        <v>3.8</v>
      </c>
      <c r="H9395">
        <f t="shared" si="2190"/>
        <v>3.8</v>
      </c>
      <c r="I9395" t="s">
        <v>14458</v>
      </c>
      <c r="J9395" t="s">
        <v>22</v>
      </c>
      <c r="K9395" t="s">
        <v>8359</v>
      </c>
      <c r="L9395" t="str">
        <f t="shared" si="2191"/>
        <v>Established</v>
      </c>
      <c r="N9395" s="2">
        <f t="shared" si="2192"/>
        <v>15</v>
      </c>
      <c r="O9395" t="s">
        <v>84</v>
      </c>
      <c r="P9395" t="s">
        <v>1308</v>
      </c>
      <c r="Q9395" t="s">
        <v>612</v>
      </c>
      <c r="R9395" t="str">
        <f t="shared" si="2193"/>
        <v>Average</v>
      </c>
      <c r="S9395" t="str">
        <f t="shared" si="2194"/>
        <v xml:space="preserve"> </v>
      </c>
      <c r="T9395" t="b">
        <f t="shared" si="2195"/>
        <v>0</v>
      </c>
      <c r="U9395" t="b">
        <f t="shared" si="2196"/>
        <v>1</v>
      </c>
      <c r="V9395" t="str">
        <f t="shared" si="2197"/>
        <v>Average Company</v>
      </c>
      <c r="W9395" t="str">
        <f t="shared" si="2198"/>
        <v>Don't Buy</v>
      </c>
      <c r="X9395" t="str">
        <f t="shared" si="2199"/>
        <v>Not Known</v>
      </c>
      <c r="Z9395" t="str">
        <f t="shared" si="2200"/>
        <v>None</v>
      </c>
      <c r="AB9395" t="str">
        <f t="shared" si="2201"/>
        <v>0</v>
      </c>
    </row>
    <row r="9396" spans="1:28" x14ac:dyDescent="0.3">
      <c r="A9396">
        <v>9394</v>
      </c>
      <c r="B9396" t="s">
        <v>14585</v>
      </c>
      <c r="C9396" t="str">
        <f t="shared" si="2188"/>
        <v>Long</v>
      </c>
      <c r="D9396">
        <v>3.6</v>
      </c>
      <c r="F9396" s="1">
        <f t="shared" si="2202"/>
        <v>3.6</v>
      </c>
      <c r="G9396" s="1">
        <f t="shared" si="2189"/>
        <v>3.6</v>
      </c>
      <c r="H9396">
        <f t="shared" si="2190"/>
        <v>3.6</v>
      </c>
      <c r="I9396" t="s">
        <v>14458</v>
      </c>
      <c r="J9396" t="s">
        <v>14586</v>
      </c>
      <c r="K9396" t="s">
        <v>1844</v>
      </c>
      <c r="L9396" t="str">
        <f t="shared" si="2191"/>
        <v>Established</v>
      </c>
      <c r="N9396" s="2">
        <f t="shared" si="2192"/>
        <v>50</v>
      </c>
      <c r="O9396" t="s">
        <v>691</v>
      </c>
      <c r="Q9396" t="s">
        <v>429</v>
      </c>
      <c r="R9396" t="str">
        <f t="shared" si="2193"/>
        <v>Average</v>
      </c>
      <c r="S9396" t="str">
        <f t="shared" si="2194"/>
        <v xml:space="preserve"> </v>
      </c>
      <c r="T9396" t="b">
        <f t="shared" si="2195"/>
        <v>0</v>
      </c>
      <c r="U9396" t="b">
        <f t="shared" si="2196"/>
        <v>1</v>
      </c>
      <c r="V9396" t="str">
        <f t="shared" si="2197"/>
        <v>Average Company</v>
      </c>
      <c r="W9396" t="str">
        <f t="shared" si="2198"/>
        <v>Don't Buy</v>
      </c>
      <c r="X9396" t="str">
        <f t="shared" si="2199"/>
        <v>Not Known</v>
      </c>
      <c r="Z9396" t="str">
        <f t="shared" si="2200"/>
        <v>None</v>
      </c>
      <c r="AB9396" t="str">
        <f t="shared" si="2201"/>
        <v>0</v>
      </c>
    </row>
    <row r="9397" spans="1:28" x14ac:dyDescent="0.3">
      <c r="A9397">
        <v>9395</v>
      </c>
      <c r="B9397" t="s">
        <v>14587</v>
      </c>
      <c r="C9397" t="str">
        <f t="shared" si="2188"/>
        <v>Long</v>
      </c>
      <c r="D9397">
        <v>2.5</v>
      </c>
      <c r="F9397" s="1">
        <f t="shared" si="2202"/>
        <v>2.5</v>
      </c>
      <c r="G9397" s="1">
        <f t="shared" si="2189"/>
        <v>2.5</v>
      </c>
      <c r="H9397">
        <f t="shared" si="2190"/>
        <v>2.5</v>
      </c>
      <c r="I9397" t="s">
        <v>14458</v>
      </c>
      <c r="J9397" t="s">
        <v>22</v>
      </c>
      <c r="K9397" t="s">
        <v>14588</v>
      </c>
      <c r="L9397" t="str">
        <f t="shared" si="2191"/>
        <v>Established</v>
      </c>
      <c r="N9397" s="2">
        <f t="shared" si="2192"/>
        <v>22</v>
      </c>
      <c r="O9397" t="s">
        <v>142</v>
      </c>
      <c r="P9397" t="s">
        <v>1308</v>
      </c>
      <c r="Q9397" t="s">
        <v>295</v>
      </c>
      <c r="R9397" t="str">
        <f t="shared" si="2193"/>
        <v>Average</v>
      </c>
      <c r="S9397" t="str">
        <f t="shared" si="2194"/>
        <v xml:space="preserve"> </v>
      </c>
      <c r="T9397" t="b">
        <f t="shared" si="2195"/>
        <v>0</v>
      </c>
      <c r="U9397" t="b">
        <f t="shared" si="2196"/>
        <v>0</v>
      </c>
      <c r="V9397" t="str">
        <f t="shared" si="2197"/>
        <v>Average Company</v>
      </c>
      <c r="W9397" t="str">
        <f t="shared" si="2198"/>
        <v>Don't Buy</v>
      </c>
      <c r="X9397" t="str">
        <f t="shared" si="2199"/>
        <v>Not Known</v>
      </c>
      <c r="Z9397" t="str">
        <f t="shared" si="2200"/>
        <v>None</v>
      </c>
      <c r="AB9397" t="str">
        <f t="shared" si="2201"/>
        <v>0</v>
      </c>
    </row>
    <row r="9398" spans="1:28" x14ac:dyDescent="0.3">
      <c r="A9398">
        <v>9396</v>
      </c>
      <c r="B9398" t="s">
        <v>14589</v>
      </c>
      <c r="C9398" t="str">
        <f t="shared" si="2188"/>
        <v>Long</v>
      </c>
      <c r="D9398">
        <v>4.9000000000000004</v>
      </c>
      <c r="F9398" s="1" t="e">
        <f t="shared" si="2202"/>
        <v>#VALUE!</v>
      </c>
      <c r="G9398" s="1" t="e">
        <f t="shared" si="2189"/>
        <v>#VALUE!</v>
      </c>
      <c r="H9398" t="e">
        <f t="shared" si="2190"/>
        <v>#VALUE!</v>
      </c>
      <c r="I9398" t="s">
        <v>14458</v>
      </c>
      <c r="J9398" t="s">
        <v>1261</v>
      </c>
      <c r="L9398" t="e">
        <f t="shared" si="2191"/>
        <v>#VALUE!</v>
      </c>
      <c r="N9398" s="2" t="e">
        <f t="shared" si="2192"/>
        <v>#VALUE!</v>
      </c>
      <c r="Q9398" t="s">
        <v>773</v>
      </c>
      <c r="R9398" t="str">
        <f t="shared" si="2193"/>
        <v>Great</v>
      </c>
      <c r="S9398" t="str">
        <f t="shared" si="2194"/>
        <v>Great</v>
      </c>
      <c r="T9398" t="e">
        <f t="shared" si="2195"/>
        <v>#VALUE!</v>
      </c>
      <c r="U9398" t="e">
        <f t="shared" si="2196"/>
        <v>#VALUE!</v>
      </c>
      <c r="V9398" t="e">
        <f t="shared" si="2197"/>
        <v>#VALUE!</v>
      </c>
      <c r="W9398" t="str">
        <f t="shared" si="2198"/>
        <v>Don't Buy</v>
      </c>
      <c r="X9398" t="str">
        <f t="shared" si="2199"/>
        <v>Not Known</v>
      </c>
      <c r="Z9398" t="e">
        <f t="shared" si="2200"/>
        <v>#VALUE!</v>
      </c>
      <c r="AB9398" t="str">
        <f t="shared" si="2201"/>
        <v>0</v>
      </c>
    </row>
    <row r="9399" spans="1:28" x14ac:dyDescent="0.3">
      <c r="A9399">
        <v>9397</v>
      </c>
      <c r="B9399" t="s">
        <v>14590</v>
      </c>
      <c r="C9399" t="str">
        <f t="shared" si="2188"/>
        <v>Long</v>
      </c>
      <c r="D9399">
        <v>4.4000000000000004</v>
      </c>
      <c r="F9399" s="1">
        <f t="shared" si="2202"/>
        <v>4.4000000000000004</v>
      </c>
      <c r="G9399" s="1">
        <f t="shared" si="2189"/>
        <v>4.4000000000000004</v>
      </c>
      <c r="H9399">
        <f t="shared" si="2190"/>
        <v>4.4000000000000004</v>
      </c>
      <c r="I9399" t="s">
        <v>14458</v>
      </c>
      <c r="J9399" t="s">
        <v>14591</v>
      </c>
      <c r="K9399" t="s">
        <v>151</v>
      </c>
      <c r="L9399" t="str">
        <f t="shared" si="2191"/>
        <v>Established</v>
      </c>
      <c r="N9399" s="2">
        <f t="shared" si="2192"/>
        <v>11</v>
      </c>
      <c r="O9399" t="s">
        <v>1261</v>
      </c>
      <c r="R9399" t="str">
        <f t="shared" si="2193"/>
        <v>Great</v>
      </c>
      <c r="S9399" t="str">
        <f t="shared" si="2194"/>
        <v>Great</v>
      </c>
      <c r="T9399" t="b">
        <f t="shared" si="2195"/>
        <v>1</v>
      </c>
      <c r="U9399" t="b">
        <f t="shared" si="2196"/>
        <v>1</v>
      </c>
      <c r="V9399" t="str">
        <f t="shared" si="2197"/>
        <v>Average Company</v>
      </c>
      <c r="W9399" t="str">
        <f t="shared" si="2198"/>
        <v>Don't Buy</v>
      </c>
      <c r="X9399" t="str">
        <f t="shared" si="2199"/>
        <v>Not Known</v>
      </c>
      <c r="Z9399" t="str">
        <f t="shared" si="2200"/>
        <v>None</v>
      </c>
      <c r="AB9399" t="str">
        <f t="shared" si="2201"/>
        <v>0</v>
      </c>
    </row>
    <row r="9400" spans="1:28" x14ac:dyDescent="0.3">
      <c r="A9400">
        <v>9398</v>
      </c>
      <c r="B9400" t="s">
        <v>14592</v>
      </c>
      <c r="C9400" t="str">
        <f t="shared" si="2188"/>
        <v>Short</v>
      </c>
      <c r="D9400">
        <v>4</v>
      </c>
      <c r="F9400" s="1">
        <f t="shared" si="2202"/>
        <v>4</v>
      </c>
      <c r="G9400" s="1">
        <f t="shared" si="2189"/>
        <v>4</v>
      </c>
      <c r="H9400">
        <f t="shared" si="2190"/>
        <v>4</v>
      </c>
      <c r="I9400" t="s">
        <v>14458</v>
      </c>
      <c r="J9400" t="s">
        <v>8555</v>
      </c>
      <c r="K9400" t="s">
        <v>96</v>
      </c>
      <c r="L9400" t="str">
        <f t="shared" si="2191"/>
        <v>Established</v>
      </c>
      <c r="N9400" s="2">
        <f t="shared" si="2192"/>
        <v>20</v>
      </c>
      <c r="O9400" t="s">
        <v>683</v>
      </c>
      <c r="Q9400" t="s">
        <v>362</v>
      </c>
      <c r="R9400" t="str">
        <f t="shared" si="2193"/>
        <v>Average</v>
      </c>
      <c r="S9400" t="str">
        <f t="shared" si="2194"/>
        <v xml:space="preserve"> </v>
      </c>
      <c r="T9400" t="b">
        <f t="shared" si="2195"/>
        <v>0</v>
      </c>
      <c r="U9400" t="b">
        <f t="shared" si="2196"/>
        <v>1</v>
      </c>
      <c r="V9400" t="str">
        <f t="shared" si="2197"/>
        <v>Average Company</v>
      </c>
      <c r="W9400" t="str">
        <f t="shared" si="2198"/>
        <v>Don't Buy</v>
      </c>
      <c r="X9400" t="str">
        <f t="shared" si="2199"/>
        <v>Not Known</v>
      </c>
      <c r="Z9400" t="str">
        <f t="shared" si="2200"/>
        <v>None</v>
      </c>
      <c r="AB9400" t="str">
        <f t="shared" si="2201"/>
        <v>0</v>
      </c>
    </row>
    <row r="9401" spans="1:28" x14ac:dyDescent="0.3">
      <c r="A9401">
        <v>9399</v>
      </c>
      <c r="B9401" t="s">
        <v>14593</v>
      </c>
      <c r="C9401" t="str">
        <f t="shared" si="2188"/>
        <v>Long</v>
      </c>
      <c r="D9401">
        <v>2.9</v>
      </c>
      <c r="F9401" s="1">
        <f t="shared" si="2202"/>
        <v>2.9</v>
      </c>
      <c r="G9401" s="1">
        <f t="shared" si="2189"/>
        <v>2.9</v>
      </c>
      <c r="H9401">
        <f t="shared" si="2190"/>
        <v>2.9</v>
      </c>
      <c r="I9401" t="s">
        <v>14458</v>
      </c>
      <c r="J9401" t="s">
        <v>14594</v>
      </c>
      <c r="K9401" t="s">
        <v>39</v>
      </c>
      <c r="L9401" t="str">
        <f t="shared" si="2191"/>
        <v>Established</v>
      </c>
      <c r="N9401" s="2">
        <f t="shared" si="2192"/>
        <v>51</v>
      </c>
      <c r="O9401" t="s">
        <v>1308</v>
      </c>
      <c r="Q9401" t="s">
        <v>1012</v>
      </c>
      <c r="R9401" t="str">
        <f t="shared" si="2193"/>
        <v>Average</v>
      </c>
      <c r="S9401" t="str">
        <f t="shared" si="2194"/>
        <v xml:space="preserve"> </v>
      </c>
      <c r="T9401" t="b">
        <f t="shared" si="2195"/>
        <v>0</v>
      </c>
      <c r="U9401" t="b">
        <f t="shared" si="2196"/>
        <v>0</v>
      </c>
      <c r="V9401" t="str">
        <f t="shared" si="2197"/>
        <v>Average Company</v>
      </c>
      <c r="W9401" t="str">
        <f t="shared" si="2198"/>
        <v>Don't Buy</v>
      </c>
      <c r="X9401" t="str">
        <f t="shared" si="2199"/>
        <v>Not Known</v>
      </c>
      <c r="Z9401" t="str">
        <f t="shared" si="2200"/>
        <v>None</v>
      </c>
      <c r="AB9401" t="str">
        <f t="shared" si="2201"/>
        <v>0</v>
      </c>
    </row>
    <row r="9402" spans="1:28" x14ac:dyDescent="0.3">
      <c r="A9402">
        <v>9400</v>
      </c>
      <c r="B9402" t="s">
        <v>14595</v>
      </c>
      <c r="C9402" t="str">
        <f t="shared" si="2188"/>
        <v>Short</v>
      </c>
      <c r="D9402">
        <v>4</v>
      </c>
      <c r="F9402" s="1">
        <f t="shared" si="2202"/>
        <v>4</v>
      </c>
      <c r="G9402" s="1">
        <f t="shared" si="2189"/>
        <v>4</v>
      </c>
      <c r="H9402">
        <f t="shared" si="2190"/>
        <v>4</v>
      </c>
      <c r="I9402" t="s">
        <v>14458</v>
      </c>
      <c r="J9402" t="s">
        <v>22</v>
      </c>
      <c r="K9402" t="s">
        <v>4274</v>
      </c>
      <c r="L9402" t="str">
        <f t="shared" si="2191"/>
        <v>Established</v>
      </c>
      <c r="N9402" s="2">
        <f t="shared" si="2192"/>
        <v>20</v>
      </c>
      <c r="O9402" t="s">
        <v>151</v>
      </c>
      <c r="P9402" t="s">
        <v>1308</v>
      </c>
      <c r="Q9402" t="s">
        <v>44</v>
      </c>
      <c r="R9402" t="str">
        <f t="shared" si="2193"/>
        <v>Average</v>
      </c>
      <c r="S9402" t="str">
        <f t="shared" si="2194"/>
        <v xml:space="preserve"> </v>
      </c>
      <c r="T9402" t="b">
        <f t="shared" si="2195"/>
        <v>0</v>
      </c>
      <c r="U9402" t="b">
        <f t="shared" si="2196"/>
        <v>1</v>
      </c>
      <c r="V9402" t="str">
        <f t="shared" si="2197"/>
        <v>Average Company</v>
      </c>
      <c r="W9402" t="str">
        <f t="shared" si="2198"/>
        <v>Don't Buy</v>
      </c>
      <c r="X9402" t="str">
        <f t="shared" si="2199"/>
        <v>Not Known</v>
      </c>
      <c r="Z9402" t="str">
        <f t="shared" si="2200"/>
        <v>None</v>
      </c>
      <c r="AB9402" t="str">
        <f t="shared" si="2201"/>
        <v>0</v>
      </c>
    </row>
    <row r="9403" spans="1:28" x14ac:dyDescent="0.3">
      <c r="A9403">
        <v>9401</v>
      </c>
      <c r="B9403" t="s">
        <v>14596</v>
      </c>
      <c r="C9403" t="str">
        <f t="shared" si="2188"/>
        <v>Long</v>
      </c>
      <c r="D9403">
        <v>4</v>
      </c>
      <c r="F9403" s="1">
        <f t="shared" si="2202"/>
        <v>4</v>
      </c>
      <c r="G9403" s="1">
        <f t="shared" si="2189"/>
        <v>4</v>
      </c>
      <c r="H9403">
        <f t="shared" si="2190"/>
        <v>4</v>
      </c>
      <c r="I9403" t="s">
        <v>14458</v>
      </c>
      <c r="J9403" t="s">
        <v>22</v>
      </c>
      <c r="K9403" t="s">
        <v>12063</v>
      </c>
      <c r="L9403" t="str">
        <f t="shared" si="2191"/>
        <v>Established</v>
      </c>
      <c r="N9403" s="2">
        <f t="shared" si="2192"/>
        <v>13</v>
      </c>
      <c r="O9403" t="s">
        <v>299</v>
      </c>
      <c r="P9403" t="s">
        <v>683</v>
      </c>
      <c r="Q9403" t="s">
        <v>19</v>
      </c>
      <c r="R9403" t="str">
        <f t="shared" si="2193"/>
        <v>Average</v>
      </c>
      <c r="S9403" t="str">
        <f t="shared" si="2194"/>
        <v xml:space="preserve"> </v>
      </c>
      <c r="T9403" t="b">
        <f t="shared" si="2195"/>
        <v>0</v>
      </c>
      <c r="U9403" t="b">
        <f t="shared" si="2196"/>
        <v>1</v>
      </c>
      <c r="V9403" t="str">
        <f t="shared" si="2197"/>
        <v>Average Company</v>
      </c>
      <c r="W9403" t="str">
        <f t="shared" si="2198"/>
        <v>Don't Buy</v>
      </c>
      <c r="X9403" t="str">
        <f t="shared" si="2199"/>
        <v>Not Known</v>
      </c>
      <c r="Z9403" t="str">
        <f t="shared" si="2200"/>
        <v>None</v>
      </c>
      <c r="AB9403" t="str">
        <f t="shared" si="2201"/>
        <v>500K</v>
      </c>
    </row>
    <row r="9404" spans="1:28" x14ac:dyDescent="0.3">
      <c r="A9404">
        <v>9402</v>
      </c>
      <c r="B9404" t="s">
        <v>14597</v>
      </c>
      <c r="C9404" t="str">
        <f t="shared" si="2188"/>
        <v>Long</v>
      </c>
      <c r="D9404">
        <v>3.1</v>
      </c>
      <c r="F9404" s="1">
        <f t="shared" si="2202"/>
        <v>3.1</v>
      </c>
      <c r="G9404" s="1">
        <f t="shared" si="2189"/>
        <v>3.1</v>
      </c>
      <c r="H9404">
        <f t="shared" si="2190"/>
        <v>3.1</v>
      </c>
      <c r="I9404" t="s">
        <v>14458</v>
      </c>
      <c r="J9404" t="s">
        <v>22</v>
      </c>
      <c r="K9404" t="s">
        <v>7917</v>
      </c>
      <c r="L9404" t="str">
        <f t="shared" si="2191"/>
        <v>Established</v>
      </c>
      <c r="N9404" s="2">
        <f t="shared" si="2192"/>
        <v>16</v>
      </c>
      <c r="O9404" t="s">
        <v>121</v>
      </c>
      <c r="P9404" t="s">
        <v>683</v>
      </c>
      <c r="Q9404" t="s">
        <v>50</v>
      </c>
      <c r="R9404" t="str">
        <f t="shared" si="2193"/>
        <v>Average</v>
      </c>
      <c r="S9404" t="str">
        <f t="shared" si="2194"/>
        <v xml:space="preserve"> </v>
      </c>
      <c r="T9404" t="b">
        <f t="shared" si="2195"/>
        <v>0</v>
      </c>
      <c r="U9404" t="b">
        <f t="shared" si="2196"/>
        <v>0</v>
      </c>
      <c r="V9404" t="str">
        <f t="shared" si="2197"/>
        <v>Average Company</v>
      </c>
      <c r="W9404" t="str">
        <f t="shared" si="2198"/>
        <v>Don't Buy</v>
      </c>
      <c r="X9404" t="str">
        <f t="shared" si="2199"/>
        <v>Not Known</v>
      </c>
      <c r="Z9404" t="str">
        <f t="shared" si="2200"/>
        <v>None</v>
      </c>
      <c r="AB9404" t="str">
        <f t="shared" si="2201"/>
        <v>0</v>
      </c>
    </row>
    <row r="9405" spans="1:28" x14ac:dyDescent="0.3">
      <c r="A9405">
        <v>9403</v>
      </c>
      <c r="B9405" t="s">
        <v>14598</v>
      </c>
      <c r="C9405" t="str">
        <f t="shared" si="2188"/>
        <v>Long</v>
      </c>
      <c r="D9405">
        <v>3.4</v>
      </c>
      <c r="F9405" s="1">
        <f t="shared" si="2202"/>
        <v>3.4</v>
      </c>
      <c r="G9405" s="1">
        <f t="shared" si="2189"/>
        <v>3.4</v>
      </c>
      <c r="H9405">
        <f t="shared" si="2190"/>
        <v>3.4</v>
      </c>
      <c r="I9405" t="s">
        <v>14458</v>
      </c>
      <c r="J9405" t="s">
        <v>22</v>
      </c>
      <c r="K9405" t="s">
        <v>8366</v>
      </c>
      <c r="L9405" t="str">
        <f t="shared" si="2191"/>
        <v>Established</v>
      </c>
      <c r="N9405" s="2">
        <f t="shared" si="2192"/>
        <v>54</v>
      </c>
      <c r="O9405" t="s">
        <v>12</v>
      </c>
      <c r="P9405" t="s">
        <v>683</v>
      </c>
      <c r="Q9405" t="s">
        <v>204</v>
      </c>
      <c r="R9405" t="str">
        <f t="shared" si="2193"/>
        <v>Average</v>
      </c>
      <c r="S9405" t="str">
        <f t="shared" si="2194"/>
        <v xml:space="preserve"> </v>
      </c>
      <c r="T9405" t="b">
        <f t="shared" si="2195"/>
        <v>0</v>
      </c>
      <c r="U9405" t="b">
        <f t="shared" si="2196"/>
        <v>0</v>
      </c>
      <c r="V9405" t="str">
        <f t="shared" si="2197"/>
        <v>Average Company</v>
      </c>
      <c r="W9405" t="str">
        <f t="shared" si="2198"/>
        <v>Don't Buy</v>
      </c>
      <c r="X9405" t="str">
        <f t="shared" si="2199"/>
        <v>Not Known</v>
      </c>
      <c r="Z9405" t="str">
        <f t="shared" si="2200"/>
        <v>None</v>
      </c>
      <c r="AB9405" t="str">
        <f t="shared" si="2201"/>
        <v>0</v>
      </c>
    </row>
    <row r="9406" spans="1:28" x14ac:dyDescent="0.3">
      <c r="A9406">
        <v>9404</v>
      </c>
      <c r="B9406" t="s">
        <v>14599</v>
      </c>
      <c r="C9406" t="str">
        <f t="shared" si="2188"/>
        <v>Long</v>
      </c>
      <c r="D9406">
        <v>3.9</v>
      </c>
      <c r="F9406" s="1">
        <f t="shared" si="2202"/>
        <v>3.9</v>
      </c>
      <c r="G9406" s="1">
        <f t="shared" si="2189"/>
        <v>3.9</v>
      </c>
      <c r="H9406">
        <f t="shared" si="2190"/>
        <v>3.9</v>
      </c>
      <c r="I9406" t="s">
        <v>14458</v>
      </c>
      <c r="J9406" t="s">
        <v>22</v>
      </c>
      <c r="K9406" t="s">
        <v>7930</v>
      </c>
      <c r="L9406" t="str">
        <f t="shared" si="2191"/>
        <v>Established</v>
      </c>
      <c r="N9406" s="2">
        <f t="shared" si="2192"/>
        <v>67</v>
      </c>
      <c r="O9406" t="s">
        <v>624</v>
      </c>
      <c r="P9406" t="s">
        <v>147</v>
      </c>
      <c r="Q9406" t="s">
        <v>6360</v>
      </c>
      <c r="R9406" t="str">
        <f t="shared" si="2193"/>
        <v>Average</v>
      </c>
      <c r="S9406" t="str">
        <f t="shared" si="2194"/>
        <v xml:space="preserve"> </v>
      </c>
      <c r="T9406" t="b">
        <f t="shared" si="2195"/>
        <v>0</v>
      </c>
      <c r="U9406" t="b">
        <f t="shared" si="2196"/>
        <v>1</v>
      </c>
      <c r="V9406" t="str">
        <f t="shared" si="2197"/>
        <v>Average Company</v>
      </c>
      <c r="W9406" t="str">
        <f t="shared" si="2198"/>
        <v>Don't Buy</v>
      </c>
      <c r="X9406" t="str">
        <f t="shared" si="2199"/>
        <v>Not Known</v>
      </c>
      <c r="Z9406" t="str">
        <f t="shared" si="2200"/>
        <v>None</v>
      </c>
      <c r="AB9406" t="str">
        <f t="shared" si="2201"/>
        <v>0</v>
      </c>
    </row>
    <row r="9407" spans="1:28" x14ac:dyDescent="0.3">
      <c r="A9407">
        <v>9405</v>
      </c>
      <c r="B9407" t="s">
        <v>14600</v>
      </c>
      <c r="C9407" t="str">
        <f t="shared" si="2188"/>
        <v>Long</v>
      </c>
      <c r="D9407">
        <v>4.3</v>
      </c>
      <c r="F9407" s="1">
        <f t="shared" si="2202"/>
        <v>4.3</v>
      </c>
      <c r="G9407" s="1">
        <f t="shared" si="2189"/>
        <v>4.3</v>
      </c>
      <c r="H9407">
        <f t="shared" si="2190"/>
        <v>4.3</v>
      </c>
      <c r="I9407" t="s">
        <v>14458</v>
      </c>
      <c r="J9407" t="s">
        <v>22</v>
      </c>
      <c r="K9407" t="s">
        <v>1964</v>
      </c>
      <c r="L9407" t="str">
        <f t="shared" si="2191"/>
        <v>Established</v>
      </c>
      <c r="N9407" s="2">
        <f t="shared" si="2192"/>
        <v>24</v>
      </c>
      <c r="O9407" t="s">
        <v>185</v>
      </c>
      <c r="P9407" t="s">
        <v>683</v>
      </c>
      <c r="Q9407" t="s">
        <v>1024</v>
      </c>
      <c r="R9407" t="str">
        <f t="shared" si="2193"/>
        <v>Great</v>
      </c>
      <c r="S9407" t="str">
        <f t="shared" si="2194"/>
        <v>Great</v>
      </c>
      <c r="T9407" t="b">
        <f t="shared" si="2195"/>
        <v>1</v>
      </c>
      <c r="U9407" t="b">
        <f t="shared" si="2196"/>
        <v>1</v>
      </c>
      <c r="V9407" t="str">
        <f t="shared" si="2197"/>
        <v>Top Company</v>
      </c>
      <c r="W9407" t="str">
        <f t="shared" si="2198"/>
        <v>Buy</v>
      </c>
      <c r="X9407" t="str">
        <f t="shared" si="2199"/>
        <v>Not Known</v>
      </c>
      <c r="Z9407" t="str">
        <f t="shared" si="2200"/>
        <v>None</v>
      </c>
      <c r="AB9407" t="str">
        <f t="shared" si="2201"/>
        <v>0</v>
      </c>
    </row>
    <row r="9408" spans="1:28" x14ac:dyDescent="0.3">
      <c r="A9408">
        <v>9406</v>
      </c>
      <c r="B9408" t="s">
        <v>14601</v>
      </c>
      <c r="C9408" t="str">
        <f t="shared" si="2188"/>
        <v>Long</v>
      </c>
      <c r="D9408">
        <v>4.0999999999999996</v>
      </c>
      <c r="F9408" s="1">
        <f t="shared" si="2202"/>
        <v>4.0999999999999996</v>
      </c>
      <c r="G9408" s="1">
        <f t="shared" si="2189"/>
        <v>4.0999999999999996</v>
      </c>
      <c r="H9408">
        <f t="shared" si="2190"/>
        <v>4.0999999999999996</v>
      </c>
      <c r="I9408" t="s">
        <v>14458</v>
      </c>
      <c r="J9408" t="s">
        <v>22</v>
      </c>
      <c r="K9408" t="s">
        <v>13715</v>
      </c>
      <c r="L9408" t="str">
        <f t="shared" si="2191"/>
        <v>Established</v>
      </c>
      <c r="N9408" s="2">
        <f t="shared" si="2192"/>
        <v>14</v>
      </c>
      <c r="O9408" t="s">
        <v>522</v>
      </c>
      <c r="P9408" t="s">
        <v>2884</v>
      </c>
      <c r="Q9408" t="s">
        <v>773</v>
      </c>
      <c r="R9408" t="str">
        <f t="shared" si="2193"/>
        <v>Great</v>
      </c>
      <c r="S9408" t="str">
        <f t="shared" si="2194"/>
        <v>Great</v>
      </c>
      <c r="T9408" t="b">
        <f t="shared" si="2195"/>
        <v>1</v>
      </c>
      <c r="U9408" t="b">
        <f t="shared" si="2196"/>
        <v>1</v>
      </c>
      <c r="V9408" t="str">
        <f t="shared" si="2197"/>
        <v>Average Company</v>
      </c>
      <c r="W9408" t="str">
        <f t="shared" si="2198"/>
        <v>Don't Buy</v>
      </c>
      <c r="X9408" t="str">
        <f t="shared" si="2199"/>
        <v>Not Known</v>
      </c>
      <c r="Z9408" t="str">
        <f t="shared" si="2200"/>
        <v>None</v>
      </c>
      <c r="AB9408" t="str">
        <f t="shared" si="2201"/>
        <v>0</v>
      </c>
    </row>
    <row r="9409" spans="1:28" x14ac:dyDescent="0.3">
      <c r="A9409">
        <v>9407</v>
      </c>
      <c r="B9409" t="s">
        <v>14602</v>
      </c>
      <c r="C9409" t="str">
        <f t="shared" si="2188"/>
        <v>Long</v>
      </c>
      <c r="D9409">
        <v>3.3</v>
      </c>
      <c r="F9409" s="1">
        <f t="shared" si="2202"/>
        <v>3.3</v>
      </c>
      <c r="G9409" s="1">
        <f t="shared" si="2189"/>
        <v>3.3</v>
      </c>
      <c r="H9409">
        <f t="shared" si="2190"/>
        <v>3.3</v>
      </c>
      <c r="I9409" t="s">
        <v>14458</v>
      </c>
      <c r="J9409" t="s">
        <v>22</v>
      </c>
      <c r="K9409" t="s">
        <v>10841</v>
      </c>
      <c r="L9409" t="str">
        <f t="shared" si="2191"/>
        <v>Established</v>
      </c>
      <c r="N9409" s="2">
        <f t="shared" si="2192"/>
        <v>11</v>
      </c>
      <c r="O9409" t="s">
        <v>146</v>
      </c>
      <c r="P9409" t="s">
        <v>1308</v>
      </c>
      <c r="Q9409" t="s">
        <v>44</v>
      </c>
      <c r="R9409" t="str">
        <f t="shared" si="2193"/>
        <v>Average</v>
      </c>
      <c r="S9409" t="str">
        <f t="shared" si="2194"/>
        <v xml:space="preserve"> </v>
      </c>
      <c r="T9409" t="b">
        <f t="shared" si="2195"/>
        <v>0</v>
      </c>
      <c r="U9409" t="b">
        <f t="shared" si="2196"/>
        <v>0</v>
      </c>
      <c r="V9409" t="str">
        <f t="shared" si="2197"/>
        <v>Average Company</v>
      </c>
      <c r="W9409" t="str">
        <f t="shared" si="2198"/>
        <v>Buy</v>
      </c>
      <c r="X9409" t="str">
        <f t="shared" si="2199"/>
        <v>Not Known</v>
      </c>
      <c r="Z9409" t="str">
        <f t="shared" si="2200"/>
        <v>None</v>
      </c>
      <c r="AB9409" t="str">
        <f t="shared" si="2201"/>
        <v>0</v>
      </c>
    </row>
    <row r="9410" spans="1:28" x14ac:dyDescent="0.3">
      <c r="A9410">
        <v>9408</v>
      </c>
      <c r="B9410" t="s">
        <v>14603</v>
      </c>
      <c r="C9410" t="str">
        <f t="shared" si="2188"/>
        <v>Long</v>
      </c>
      <c r="D9410">
        <v>3.4</v>
      </c>
      <c r="F9410" s="1">
        <f t="shared" si="2202"/>
        <v>3.4</v>
      </c>
      <c r="G9410" s="1">
        <f t="shared" si="2189"/>
        <v>3.4</v>
      </c>
      <c r="H9410">
        <f t="shared" si="2190"/>
        <v>3.4</v>
      </c>
      <c r="I9410" t="s">
        <v>14458</v>
      </c>
      <c r="J9410" t="s">
        <v>22</v>
      </c>
      <c r="K9410" t="s">
        <v>14604</v>
      </c>
      <c r="L9410" t="str">
        <f t="shared" si="2191"/>
        <v>Established</v>
      </c>
      <c r="N9410" s="2">
        <f t="shared" si="2192"/>
        <v>21</v>
      </c>
      <c r="O9410" t="s">
        <v>321</v>
      </c>
      <c r="P9410" t="s">
        <v>683</v>
      </c>
      <c r="Q9410" t="s">
        <v>50</v>
      </c>
      <c r="R9410" t="str">
        <f t="shared" si="2193"/>
        <v>Average</v>
      </c>
      <c r="S9410" t="str">
        <f t="shared" si="2194"/>
        <v xml:space="preserve"> </v>
      </c>
      <c r="T9410" t="b">
        <f t="shared" si="2195"/>
        <v>0</v>
      </c>
      <c r="U9410" t="b">
        <f t="shared" si="2196"/>
        <v>0</v>
      </c>
      <c r="V9410" t="str">
        <f t="shared" si="2197"/>
        <v>Average Company</v>
      </c>
      <c r="W9410" t="str">
        <f t="shared" si="2198"/>
        <v>Don't Buy</v>
      </c>
      <c r="X9410" t="str">
        <f t="shared" si="2199"/>
        <v>Not Known</v>
      </c>
      <c r="Z9410" t="str">
        <f t="shared" si="2200"/>
        <v>None</v>
      </c>
      <c r="AB9410" t="str">
        <f t="shared" si="2201"/>
        <v>0</v>
      </c>
    </row>
    <row r="9411" spans="1:28" x14ac:dyDescent="0.3">
      <c r="A9411">
        <v>9409</v>
      </c>
      <c r="B9411" t="s">
        <v>14605</v>
      </c>
      <c r="C9411" t="str">
        <f t="shared" ref="C9411:C9474" si="2203">IF(LEN(B9411)&gt;=10,"Long","Short")</f>
        <v>Long</v>
      </c>
      <c r="D9411">
        <v>4.3</v>
      </c>
      <c r="F9411" s="1">
        <f t="shared" si="2202"/>
        <v>4.3</v>
      </c>
      <c r="G9411" s="1">
        <f t="shared" ref="G9411:G9474" si="2204">IF(L9411="Startup",D9411+0.5,D9411)</f>
        <v>4.3</v>
      </c>
      <c r="H9411">
        <f t="shared" ref="H9411:H9474" si="2205">IF(L9411="Startup",D9411+0.1,D9411)</f>
        <v>4.3</v>
      </c>
      <c r="I9411" t="s">
        <v>14458</v>
      </c>
      <c r="J9411" t="s">
        <v>22</v>
      </c>
      <c r="K9411" t="s">
        <v>5290</v>
      </c>
      <c r="L9411" t="str">
        <f t="shared" ref="L9411:L9474" si="2206">IF(N9411&lt;10,"Startup","Established")</f>
        <v>Established</v>
      </c>
      <c r="N9411" s="2">
        <f t="shared" ref="N9411:N9474" si="2207">INT(LEFT(O9411,2))</f>
        <v>29</v>
      </c>
      <c r="O9411" t="s">
        <v>62</v>
      </c>
      <c r="P9411" t="s">
        <v>683</v>
      </c>
      <c r="Q9411" t="s">
        <v>295</v>
      </c>
      <c r="R9411" t="str">
        <f t="shared" ref="R9411:R9474" si="2208">IF(D9411&gt;4,"Great","Average")</f>
        <v>Great</v>
      </c>
      <c r="S9411" t="str">
        <f t="shared" ref="S9411:S9474" si="2209">IF(D9411&gt;4,"Great"," ")</f>
        <v>Great</v>
      </c>
      <c r="T9411" t="b">
        <f t="shared" ref="T9411:T9474" si="2210">AND(D9411:D19369&gt;4,N9411:N19369&gt;10)</f>
        <v>1</v>
      </c>
      <c r="U9411" t="b">
        <f t="shared" ref="U9411:U9474" si="2211">OR(D9411&gt;3.5,N9411&lt;10)</f>
        <v>1</v>
      </c>
      <c r="V9411" t="str">
        <f t="shared" ref="V9411:V9474" si="2212">IF(AND(D9411&gt;4,N9411&gt;20),"Top Company","Average Company")</f>
        <v>Top Company</v>
      </c>
      <c r="W9411" t="str">
        <f t="shared" ref="W9411:W9474" si="2213">IF(OR(LEFT(B9411,1)="T",LEFT(B9411,1)="G"),"Buy","Don't Buy")</f>
        <v>Don't Buy</v>
      </c>
      <c r="X9411" t="str">
        <f t="shared" ref="X9411:X9474" si="2214">IF(IF(Q9411="Financial Services",ISNUMBER(SEARCH("Mumbai",K9411))),"Bombay Finance","Not Known")</f>
        <v>Not Known</v>
      </c>
      <c r="Z9411" t="str">
        <f t="shared" ref="Z9411:Z9474" si="2215">IF(AND(OR(ISNUMBER(SEARCH("Bangalore",K9411)),ISNUMBER(SEARCH("Bengaluru",K9411)),ISNUMBER(SEARCH("Chennai",K9411))),N9411&lt;10),"Silicon Valley Startups","None")</f>
        <v>None</v>
      </c>
      <c r="AB9411" t="str">
        <f t="shared" ref="AB9411:AB9474" si="2216">IF(AND(OR(Q9411="IT Services &amp; Consulting",Q9411="Financial Services"),D9411&gt;4),"1Million",IF(AND(OR(Q9411="IT Services &amp; Consulting",Q9411="Financial Services"),D9411&lt;=4),"500K",IF(AND(Q9411="Telecom / ISP",D9411&gt;4),"800K","0")))</f>
        <v>0</v>
      </c>
    </row>
    <row r="9412" spans="1:28" x14ac:dyDescent="0.3">
      <c r="A9412">
        <v>9410</v>
      </c>
      <c r="B9412" t="s">
        <v>14606</v>
      </c>
      <c r="C9412" t="str">
        <f t="shared" si="2203"/>
        <v>Long</v>
      </c>
      <c r="D9412">
        <v>4.2</v>
      </c>
      <c r="F9412" s="1" t="e">
        <f t="shared" si="2202"/>
        <v>#VALUE!</v>
      </c>
      <c r="G9412" s="1" t="e">
        <f t="shared" si="2204"/>
        <v>#VALUE!</v>
      </c>
      <c r="H9412" t="e">
        <f t="shared" si="2205"/>
        <v>#VALUE!</v>
      </c>
      <c r="I9412" t="s">
        <v>14458</v>
      </c>
      <c r="J9412" t="s">
        <v>6662</v>
      </c>
      <c r="K9412" t="s">
        <v>1765</v>
      </c>
      <c r="L9412" t="e">
        <f t="shared" si="2206"/>
        <v>#VALUE!</v>
      </c>
      <c r="N9412" s="2" t="e">
        <f t="shared" si="2207"/>
        <v>#VALUE!</v>
      </c>
      <c r="O9412" t="s">
        <v>147</v>
      </c>
      <c r="Q9412" t="s">
        <v>3333</v>
      </c>
      <c r="R9412" t="str">
        <f t="shared" si="2208"/>
        <v>Great</v>
      </c>
      <c r="S9412" t="str">
        <f t="shared" si="2209"/>
        <v>Great</v>
      </c>
      <c r="T9412" t="e">
        <f t="shared" si="2210"/>
        <v>#VALUE!</v>
      </c>
      <c r="U9412" t="e">
        <f t="shared" si="2211"/>
        <v>#VALUE!</v>
      </c>
      <c r="V9412" t="e">
        <f t="shared" si="2212"/>
        <v>#VALUE!</v>
      </c>
      <c r="W9412" t="str">
        <f t="shared" si="2213"/>
        <v>Don't Buy</v>
      </c>
      <c r="X9412" t="str">
        <f t="shared" si="2214"/>
        <v>Not Known</v>
      </c>
      <c r="Z9412" t="e">
        <f t="shared" si="2215"/>
        <v>#VALUE!</v>
      </c>
      <c r="AB9412" t="str">
        <f t="shared" si="2216"/>
        <v>0</v>
      </c>
    </row>
    <row r="9413" spans="1:28" x14ac:dyDescent="0.3">
      <c r="A9413">
        <v>9411</v>
      </c>
      <c r="B9413" t="s">
        <v>14607</v>
      </c>
      <c r="C9413" t="str">
        <f t="shared" si="2203"/>
        <v>Short</v>
      </c>
      <c r="D9413">
        <v>4</v>
      </c>
      <c r="F9413" s="1">
        <f t="shared" si="2202"/>
        <v>4.5</v>
      </c>
      <c r="G9413" s="1">
        <f t="shared" si="2204"/>
        <v>4.5</v>
      </c>
      <c r="H9413">
        <f t="shared" si="2205"/>
        <v>4.0999999999999996</v>
      </c>
      <c r="I9413" t="s">
        <v>14458</v>
      </c>
      <c r="J9413" t="s">
        <v>22</v>
      </c>
      <c r="K9413" t="s">
        <v>3749</v>
      </c>
      <c r="L9413" t="str">
        <f t="shared" si="2206"/>
        <v>Startup</v>
      </c>
      <c r="N9413" s="2">
        <f t="shared" si="2207"/>
        <v>8</v>
      </c>
      <c r="O9413" t="s">
        <v>583</v>
      </c>
      <c r="P9413" t="s">
        <v>1308</v>
      </c>
      <c r="Q9413" t="s">
        <v>44</v>
      </c>
      <c r="R9413" t="str">
        <f t="shared" si="2208"/>
        <v>Average</v>
      </c>
      <c r="S9413" t="str">
        <f t="shared" si="2209"/>
        <v xml:space="preserve"> </v>
      </c>
      <c r="T9413" t="b">
        <f t="shared" si="2210"/>
        <v>0</v>
      </c>
      <c r="U9413" t="b">
        <f t="shared" si="2211"/>
        <v>1</v>
      </c>
      <c r="V9413" t="str">
        <f t="shared" si="2212"/>
        <v>Average Company</v>
      </c>
      <c r="W9413" t="str">
        <f t="shared" si="2213"/>
        <v>Don't Buy</v>
      </c>
      <c r="X9413" t="str">
        <f t="shared" si="2214"/>
        <v>Not Known</v>
      </c>
      <c r="Z9413" t="str">
        <f t="shared" si="2215"/>
        <v>None</v>
      </c>
      <c r="AB9413" t="str">
        <f t="shared" si="2216"/>
        <v>0</v>
      </c>
    </row>
    <row r="9414" spans="1:28" x14ac:dyDescent="0.3">
      <c r="A9414">
        <v>9412</v>
      </c>
      <c r="B9414" t="s">
        <v>14608</v>
      </c>
      <c r="C9414" t="str">
        <f t="shared" si="2203"/>
        <v>Short</v>
      </c>
      <c r="D9414">
        <v>3.7</v>
      </c>
      <c r="F9414" s="1" t="e">
        <f t="shared" si="2202"/>
        <v>#VALUE!</v>
      </c>
      <c r="G9414" s="1" t="e">
        <f t="shared" si="2204"/>
        <v>#VALUE!</v>
      </c>
      <c r="H9414" t="e">
        <f t="shared" si="2205"/>
        <v>#VALUE!</v>
      </c>
      <c r="I9414" t="s">
        <v>14458</v>
      </c>
      <c r="J9414" t="s">
        <v>4645</v>
      </c>
      <c r="K9414" t="s">
        <v>711</v>
      </c>
      <c r="L9414" t="e">
        <f t="shared" si="2206"/>
        <v>#VALUE!</v>
      </c>
      <c r="N9414" s="2" t="e">
        <f t="shared" si="2207"/>
        <v>#VALUE!</v>
      </c>
      <c r="Q9414" t="s">
        <v>168</v>
      </c>
      <c r="R9414" t="str">
        <f t="shared" si="2208"/>
        <v>Average</v>
      </c>
      <c r="S9414" t="str">
        <f t="shared" si="2209"/>
        <v xml:space="preserve"> </v>
      </c>
      <c r="T9414" t="e">
        <f t="shared" si="2210"/>
        <v>#VALUE!</v>
      </c>
      <c r="U9414" t="e">
        <f t="shared" si="2211"/>
        <v>#VALUE!</v>
      </c>
      <c r="V9414" t="e">
        <f t="shared" si="2212"/>
        <v>#VALUE!</v>
      </c>
      <c r="W9414" t="str">
        <f t="shared" si="2213"/>
        <v>Don't Buy</v>
      </c>
      <c r="X9414" t="str">
        <f t="shared" si="2214"/>
        <v>Not Known</v>
      </c>
      <c r="Z9414" t="e">
        <f t="shared" si="2215"/>
        <v>#VALUE!</v>
      </c>
      <c r="AB9414" t="str">
        <f t="shared" si="2216"/>
        <v>0</v>
      </c>
    </row>
    <row r="9415" spans="1:28" x14ac:dyDescent="0.3">
      <c r="A9415">
        <v>9413</v>
      </c>
      <c r="B9415" t="s">
        <v>14609</v>
      </c>
      <c r="C9415" t="str">
        <f t="shared" si="2203"/>
        <v>Long</v>
      </c>
      <c r="D9415">
        <v>3.6</v>
      </c>
      <c r="F9415" s="1">
        <f t="shared" si="2202"/>
        <v>3.6</v>
      </c>
      <c r="G9415" s="1">
        <f t="shared" si="2204"/>
        <v>3.6</v>
      </c>
      <c r="H9415">
        <f t="shared" si="2205"/>
        <v>3.6</v>
      </c>
      <c r="I9415" t="s">
        <v>14458</v>
      </c>
      <c r="J9415" t="s">
        <v>6534</v>
      </c>
      <c r="K9415" t="s">
        <v>234</v>
      </c>
      <c r="L9415" t="str">
        <f t="shared" si="2206"/>
        <v>Established</v>
      </c>
      <c r="N9415" s="2">
        <f t="shared" si="2207"/>
        <v>10</v>
      </c>
      <c r="O9415" t="s">
        <v>75</v>
      </c>
      <c r="Q9415" t="s">
        <v>424</v>
      </c>
      <c r="R9415" t="str">
        <f t="shared" si="2208"/>
        <v>Average</v>
      </c>
      <c r="S9415" t="str">
        <f t="shared" si="2209"/>
        <v xml:space="preserve"> </v>
      </c>
      <c r="T9415" t="b">
        <f t="shared" si="2210"/>
        <v>0</v>
      </c>
      <c r="U9415" t="b">
        <f t="shared" si="2211"/>
        <v>1</v>
      </c>
      <c r="V9415" t="str">
        <f t="shared" si="2212"/>
        <v>Average Company</v>
      </c>
      <c r="W9415" t="str">
        <f t="shared" si="2213"/>
        <v>Don't Buy</v>
      </c>
      <c r="X9415" t="str">
        <f t="shared" si="2214"/>
        <v>Not Known</v>
      </c>
      <c r="Z9415" t="str">
        <f t="shared" si="2215"/>
        <v>None</v>
      </c>
      <c r="AB9415" t="str">
        <f t="shared" si="2216"/>
        <v>0</v>
      </c>
    </row>
    <row r="9416" spans="1:28" x14ac:dyDescent="0.3">
      <c r="A9416">
        <v>9414</v>
      </c>
      <c r="B9416" t="s">
        <v>14610</v>
      </c>
      <c r="C9416" t="str">
        <f t="shared" si="2203"/>
        <v>Long</v>
      </c>
      <c r="D9416">
        <v>3.5</v>
      </c>
      <c r="F9416" s="1">
        <f t="shared" si="2202"/>
        <v>4</v>
      </c>
      <c r="G9416" s="1">
        <f t="shared" si="2204"/>
        <v>4</v>
      </c>
      <c r="H9416">
        <f t="shared" si="2205"/>
        <v>3.6</v>
      </c>
      <c r="I9416" t="s">
        <v>14458</v>
      </c>
      <c r="J9416" t="s">
        <v>22</v>
      </c>
      <c r="K9416" t="s">
        <v>9255</v>
      </c>
      <c r="L9416" t="str">
        <f t="shared" si="2206"/>
        <v>Startup</v>
      </c>
      <c r="N9416" s="2">
        <f t="shared" si="2207"/>
        <v>9</v>
      </c>
      <c r="O9416" t="s">
        <v>331</v>
      </c>
      <c r="P9416" t="s">
        <v>2884</v>
      </c>
      <c r="Q9416" t="s">
        <v>773</v>
      </c>
      <c r="R9416" t="str">
        <f t="shared" si="2208"/>
        <v>Average</v>
      </c>
      <c r="S9416" t="str">
        <f t="shared" si="2209"/>
        <v xml:space="preserve"> </v>
      </c>
      <c r="T9416" t="b">
        <f t="shared" si="2210"/>
        <v>0</v>
      </c>
      <c r="U9416" t="b">
        <f t="shared" si="2211"/>
        <v>1</v>
      </c>
      <c r="V9416" t="str">
        <f t="shared" si="2212"/>
        <v>Average Company</v>
      </c>
      <c r="W9416" t="str">
        <f t="shared" si="2213"/>
        <v>Don't Buy</v>
      </c>
      <c r="X9416" t="str">
        <f t="shared" si="2214"/>
        <v>Not Known</v>
      </c>
      <c r="Z9416" t="str">
        <f t="shared" si="2215"/>
        <v>Silicon Valley Startups</v>
      </c>
      <c r="AB9416" t="str">
        <f t="shared" si="2216"/>
        <v>0</v>
      </c>
    </row>
    <row r="9417" spans="1:28" x14ac:dyDescent="0.3">
      <c r="A9417">
        <v>9415</v>
      </c>
      <c r="B9417" t="s">
        <v>14466</v>
      </c>
      <c r="C9417" t="str">
        <f t="shared" si="2203"/>
        <v>Long</v>
      </c>
      <c r="D9417">
        <v>3.6</v>
      </c>
      <c r="F9417" s="1">
        <f t="shared" si="2202"/>
        <v>3.6</v>
      </c>
      <c r="G9417" s="1">
        <f t="shared" si="2204"/>
        <v>3.6</v>
      </c>
      <c r="H9417">
        <f t="shared" si="2205"/>
        <v>3.6</v>
      </c>
      <c r="I9417" t="s">
        <v>14458</v>
      </c>
      <c r="J9417" t="s">
        <v>22</v>
      </c>
      <c r="K9417" t="s">
        <v>1720</v>
      </c>
      <c r="L9417" t="str">
        <f t="shared" si="2206"/>
        <v>Established</v>
      </c>
      <c r="N9417" s="2">
        <f t="shared" si="2207"/>
        <v>58</v>
      </c>
      <c r="O9417" t="s">
        <v>840</v>
      </c>
      <c r="P9417" t="s">
        <v>683</v>
      </c>
      <c r="Q9417" t="s">
        <v>479</v>
      </c>
      <c r="R9417" t="str">
        <f t="shared" si="2208"/>
        <v>Average</v>
      </c>
      <c r="S9417" t="str">
        <f t="shared" si="2209"/>
        <v xml:space="preserve"> </v>
      </c>
      <c r="T9417" t="b">
        <f t="shared" si="2210"/>
        <v>0</v>
      </c>
      <c r="U9417" t="b">
        <f t="shared" si="2211"/>
        <v>1</v>
      </c>
      <c r="V9417" t="str">
        <f t="shared" si="2212"/>
        <v>Average Company</v>
      </c>
      <c r="W9417" t="str">
        <f t="shared" si="2213"/>
        <v>Buy</v>
      </c>
      <c r="X9417" t="str">
        <f t="shared" si="2214"/>
        <v>Not Known</v>
      </c>
      <c r="Z9417" t="str">
        <f t="shared" si="2215"/>
        <v>None</v>
      </c>
      <c r="AB9417" t="str">
        <f t="shared" si="2216"/>
        <v>0</v>
      </c>
    </row>
    <row r="9418" spans="1:28" x14ac:dyDescent="0.3">
      <c r="A9418">
        <v>9416</v>
      </c>
      <c r="B9418" t="s">
        <v>14611</v>
      </c>
      <c r="C9418" t="str">
        <f t="shared" si="2203"/>
        <v>Long</v>
      </c>
      <c r="D9418">
        <v>4</v>
      </c>
      <c r="F9418" s="1">
        <f t="shared" si="2202"/>
        <v>4</v>
      </c>
      <c r="G9418" s="1">
        <f t="shared" si="2204"/>
        <v>4</v>
      </c>
      <c r="H9418">
        <f t="shared" si="2205"/>
        <v>4</v>
      </c>
      <c r="I9418" t="s">
        <v>14458</v>
      </c>
      <c r="J9418" t="s">
        <v>8802</v>
      </c>
      <c r="K9418" t="s">
        <v>142</v>
      </c>
      <c r="L9418" t="str">
        <f t="shared" si="2206"/>
        <v>Established</v>
      </c>
      <c r="N9418" s="2">
        <f t="shared" si="2207"/>
        <v>51</v>
      </c>
      <c r="O9418" t="s">
        <v>1308</v>
      </c>
      <c r="Q9418" t="s">
        <v>1957</v>
      </c>
      <c r="R9418" t="str">
        <f t="shared" si="2208"/>
        <v>Average</v>
      </c>
      <c r="S9418" t="str">
        <f t="shared" si="2209"/>
        <v xml:space="preserve"> </v>
      </c>
      <c r="T9418" t="b">
        <f t="shared" si="2210"/>
        <v>0</v>
      </c>
      <c r="U9418" t="b">
        <f t="shared" si="2211"/>
        <v>1</v>
      </c>
      <c r="V9418" t="str">
        <f t="shared" si="2212"/>
        <v>Average Company</v>
      </c>
      <c r="W9418" t="str">
        <f t="shared" si="2213"/>
        <v>Don't Buy</v>
      </c>
      <c r="X9418" t="str">
        <f t="shared" si="2214"/>
        <v>Not Known</v>
      </c>
      <c r="Z9418" t="str">
        <f t="shared" si="2215"/>
        <v>None</v>
      </c>
      <c r="AB9418" t="str">
        <f t="shared" si="2216"/>
        <v>0</v>
      </c>
    </row>
    <row r="9419" spans="1:28" x14ac:dyDescent="0.3">
      <c r="A9419">
        <v>9417</v>
      </c>
      <c r="B9419" t="s">
        <v>14612</v>
      </c>
      <c r="C9419" t="str">
        <f t="shared" si="2203"/>
        <v>Long</v>
      </c>
      <c r="D9419">
        <v>3.6</v>
      </c>
      <c r="F9419" s="1">
        <f t="shared" si="2202"/>
        <v>3.6</v>
      </c>
      <c r="G9419" s="1">
        <f t="shared" si="2204"/>
        <v>3.6</v>
      </c>
      <c r="H9419">
        <f t="shared" si="2205"/>
        <v>3.6</v>
      </c>
      <c r="I9419" t="s">
        <v>14458</v>
      </c>
      <c r="J9419" t="s">
        <v>22</v>
      </c>
      <c r="K9419" t="s">
        <v>12658</v>
      </c>
      <c r="L9419" t="str">
        <f t="shared" si="2206"/>
        <v>Established</v>
      </c>
      <c r="N9419" s="2">
        <f t="shared" si="2207"/>
        <v>15</v>
      </c>
      <c r="O9419" t="s">
        <v>84</v>
      </c>
      <c r="P9419" t="s">
        <v>2884</v>
      </c>
      <c r="Q9419" t="s">
        <v>14</v>
      </c>
      <c r="R9419" t="str">
        <f t="shared" si="2208"/>
        <v>Average</v>
      </c>
      <c r="S9419" t="str">
        <f t="shared" si="2209"/>
        <v xml:space="preserve"> </v>
      </c>
      <c r="T9419" t="b">
        <f t="shared" si="2210"/>
        <v>0</v>
      </c>
      <c r="U9419" t="b">
        <f t="shared" si="2211"/>
        <v>1</v>
      </c>
      <c r="V9419" t="str">
        <f t="shared" si="2212"/>
        <v>Average Company</v>
      </c>
      <c r="W9419" t="str">
        <f t="shared" si="2213"/>
        <v>Don't Buy</v>
      </c>
      <c r="X9419" t="str">
        <f t="shared" si="2214"/>
        <v>Not Known</v>
      </c>
      <c r="Z9419" t="str">
        <f t="shared" si="2215"/>
        <v>None</v>
      </c>
      <c r="AB9419" t="str">
        <f t="shared" si="2216"/>
        <v>0</v>
      </c>
    </row>
    <row r="9420" spans="1:28" x14ac:dyDescent="0.3">
      <c r="A9420">
        <v>9418</v>
      </c>
      <c r="B9420" t="s">
        <v>14613</v>
      </c>
      <c r="C9420" t="str">
        <f t="shared" si="2203"/>
        <v>Long</v>
      </c>
      <c r="D9420">
        <v>4.3</v>
      </c>
      <c r="F9420" s="1">
        <f t="shared" si="2202"/>
        <v>4.3</v>
      </c>
      <c r="G9420" s="1">
        <f t="shared" si="2204"/>
        <v>4.3</v>
      </c>
      <c r="H9420">
        <f t="shared" si="2205"/>
        <v>4.3</v>
      </c>
      <c r="I9420" t="s">
        <v>14458</v>
      </c>
      <c r="J9420" t="s">
        <v>10103</v>
      </c>
      <c r="K9420" t="s">
        <v>318</v>
      </c>
      <c r="L9420" t="str">
        <f t="shared" si="2206"/>
        <v>Established</v>
      </c>
      <c r="N9420" s="2">
        <f t="shared" si="2207"/>
        <v>20</v>
      </c>
      <c r="O9420" t="s">
        <v>683</v>
      </c>
      <c r="Q9420" t="s">
        <v>533</v>
      </c>
      <c r="R9420" t="str">
        <f t="shared" si="2208"/>
        <v>Great</v>
      </c>
      <c r="S9420" t="str">
        <f t="shared" si="2209"/>
        <v>Great</v>
      </c>
      <c r="T9420" t="b">
        <f t="shared" si="2210"/>
        <v>1</v>
      </c>
      <c r="U9420" t="b">
        <f t="shared" si="2211"/>
        <v>1</v>
      </c>
      <c r="V9420" t="str">
        <f t="shared" si="2212"/>
        <v>Average Company</v>
      </c>
      <c r="W9420" t="str">
        <f t="shared" si="2213"/>
        <v>Don't Buy</v>
      </c>
      <c r="X9420" t="str">
        <f t="shared" si="2214"/>
        <v>Not Known</v>
      </c>
      <c r="Z9420" t="str">
        <f t="shared" si="2215"/>
        <v>None</v>
      </c>
      <c r="AB9420" t="str">
        <f t="shared" si="2216"/>
        <v>0</v>
      </c>
    </row>
    <row r="9421" spans="1:28" x14ac:dyDescent="0.3">
      <c r="A9421">
        <v>9419</v>
      </c>
      <c r="B9421" t="s">
        <v>14614</v>
      </c>
      <c r="C9421" t="str">
        <f t="shared" si="2203"/>
        <v>Long</v>
      </c>
      <c r="D9421">
        <v>4.4000000000000004</v>
      </c>
      <c r="F9421" s="1">
        <f t="shared" si="2202"/>
        <v>4.4000000000000004</v>
      </c>
      <c r="G9421" s="1">
        <f t="shared" si="2204"/>
        <v>4.4000000000000004</v>
      </c>
      <c r="H9421">
        <f t="shared" si="2205"/>
        <v>4.4000000000000004</v>
      </c>
      <c r="I9421" t="s">
        <v>14458</v>
      </c>
      <c r="J9421" t="s">
        <v>22</v>
      </c>
      <c r="K9421" t="s">
        <v>7652</v>
      </c>
      <c r="L9421" t="str">
        <f t="shared" si="2206"/>
        <v>Established</v>
      </c>
      <c r="N9421" s="2">
        <f t="shared" si="2207"/>
        <v>36</v>
      </c>
      <c r="O9421" t="s">
        <v>48</v>
      </c>
      <c r="P9421" t="s">
        <v>691</v>
      </c>
      <c r="Q9421" t="s">
        <v>362</v>
      </c>
      <c r="R9421" t="str">
        <f t="shared" si="2208"/>
        <v>Great</v>
      </c>
      <c r="S9421" t="str">
        <f t="shared" si="2209"/>
        <v>Great</v>
      </c>
      <c r="T9421" t="b">
        <f t="shared" si="2210"/>
        <v>1</v>
      </c>
      <c r="U9421" t="b">
        <f t="shared" si="2211"/>
        <v>1</v>
      </c>
      <c r="V9421" t="str">
        <f t="shared" si="2212"/>
        <v>Top Company</v>
      </c>
      <c r="W9421" t="str">
        <f t="shared" si="2213"/>
        <v>Don't Buy</v>
      </c>
      <c r="X9421" t="str">
        <f t="shared" si="2214"/>
        <v>Not Known</v>
      </c>
      <c r="Z9421" t="str">
        <f t="shared" si="2215"/>
        <v>None</v>
      </c>
      <c r="AB9421" t="str">
        <f t="shared" si="2216"/>
        <v>0</v>
      </c>
    </row>
    <row r="9422" spans="1:28" x14ac:dyDescent="0.3">
      <c r="A9422">
        <v>9420</v>
      </c>
      <c r="B9422" t="s">
        <v>14615</v>
      </c>
      <c r="C9422" t="str">
        <f t="shared" si="2203"/>
        <v>Long</v>
      </c>
      <c r="D9422">
        <v>3.5</v>
      </c>
      <c r="F9422" s="1">
        <f t="shared" si="2202"/>
        <v>3.5</v>
      </c>
      <c r="G9422" s="1">
        <f t="shared" si="2204"/>
        <v>3.5</v>
      </c>
      <c r="H9422">
        <f t="shared" si="2205"/>
        <v>3.5</v>
      </c>
      <c r="I9422" t="s">
        <v>14458</v>
      </c>
      <c r="J9422" t="s">
        <v>22</v>
      </c>
      <c r="K9422" t="s">
        <v>10972</v>
      </c>
      <c r="L9422" t="str">
        <f t="shared" si="2206"/>
        <v>Established</v>
      </c>
      <c r="N9422" s="2">
        <f t="shared" si="2207"/>
        <v>14</v>
      </c>
      <c r="O9422" t="s">
        <v>522</v>
      </c>
      <c r="P9422" t="s">
        <v>1308</v>
      </c>
      <c r="Q9422" t="s">
        <v>12130</v>
      </c>
      <c r="R9422" t="str">
        <f t="shared" si="2208"/>
        <v>Average</v>
      </c>
      <c r="S9422" t="str">
        <f t="shared" si="2209"/>
        <v xml:space="preserve"> </v>
      </c>
      <c r="T9422" t="b">
        <f t="shared" si="2210"/>
        <v>0</v>
      </c>
      <c r="U9422" t="b">
        <f t="shared" si="2211"/>
        <v>0</v>
      </c>
      <c r="V9422" t="str">
        <f t="shared" si="2212"/>
        <v>Average Company</v>
      </c>
      <c r="W9422" t="str">
        <f t="shared" si="2213"/>
        <v>Don't Buy</v>
      </c>
      <c r="X9422" t="str">
        <f t="shared" si="2214"/>
        <v>Not Known</v>
      </c>
      <c r="Z9422" t="str">
        <f t="shared" si="2215"/>
        <v>None</v>
      </c>
      <c r="AB9422" t="str">
        <f t="shared" si="2216"/>
        <v>0</v>
      </c>
    </row>
    <row r="9423" spans="1:28" x14ac:dyDescent="0.3">
      <c r="A9423">
        <v>9421</v>
      </c>
      <c r="B9423" t="s">
        <v>14616</v>
      </c>
      <c r="C9423" t="str">
        <f t="shared" si="2203"/>
        <v>Long</v>
      </c>
      <c r="D9423">
        <v>4.2</v>
      </c>
      <c r="F9423" s="1">
        <f t="shared" si="2202"/>
        <v>4.2</v>
      </c>
      <c r="G9423" s="1">
        <f t="shared" si="2204"/>
        <v>4.2</v>
      </c>
      <c r="H9423">
        <f t="shared" si="2205"/>
        <v>4.2</v>
      </c>
      <c r="I9423" t="s">
        <v>14458</v>
      </c>
      <c r="J9423" t="s">
        <v>22</v>
      </c>
      <c r="K9423" t="s">
        <v>3357</v>
      </c>
      <c r="L9423" t="str">
        <f t="shared" si="2206"/>
        <v>Established</v>
      </c>
      <c r="N9423" s="2">
        <f t="shared" si="2207"/>
        <v>13</v>
      </c>
      <c r="O9423" t="s">
        <v>299</v>
      </c>
      <c r="P9423" t="s">
        <v>147</v>
      </c>
      <c r="Q9423" t="s">
        <v>28</v>
      </c>
      <c r="R9423" t="str">
        <f t="shared" si="2208"/>
        <v>Great</v>
      </c>
      <c r="S9423" t="str">
        <f t="shared" si="2209"/>
        <v>Great</v>
      </c>
      <c r="T9423" t="b">
        <f t="shared" si="2210"/>
        <v>1</v>
      </c>
      <c r="U9423" t="b">
        <f t="shared" si="2211"/>
        <v>1</v>
      </c>
      <c r="V9423" t="str">
        <f t="shared" si="2212"/>
        <v>Average Company</v>
      </c>
      <c r="W9423" t="str">
        <f t="shared" si="2213"/>
        <v>Don't Buy</v>
      </c>
      <c r="X9423" t="str">
        <f t="shared" si="2214"/>
        <v>Bombay Finance</v>
      </c>
      <c r="Z9423" t="str">
        <f t="shared" si="2215"/>
        <v>None</v>
      </c>
      <c r="AB9423" t="str">
        <f t="shared" si="2216"/>
        <v>1Million</v>
      </c>
    </row>
    <row r="9424" spans="1:28" x14ac:dyDescent="0.3">
      <c r="A9424">
        <v>9422</v>
      </c>
      <c r="B9424" t="s">
        <v>14617</v>
      </c>
      <c r="C9424" t="str">
        <f t="shared" si="2203"/>
        <v>Short</v>
      </c>
      <c r="D9424">
        <v>3.6</v>
      </c>
      <c r="F9424" s="1">
        <f t="shared" si="2202"/>
        <v>4.0999999999999996</v>
      </c>
      <c r="G9424" s="1">
        <f t="shared" si="2204"/>
        <v>4.0999999999999996</v>
      </c>
      <c r="H9424">
        <f t="shared" si="2205"/>
        <v>3.7</v>
      </c>
      <c r="I9424" t="s">
        <v>14458</v>
      </c>
      <c r="J9424" t="s">
        <v>22</v>
      </c>
      <c r="K9424" t="s">
        <v>3053</v>
      </c>
      <c r="L9424" t="str">
        <f t="shared" si="2206"/>
        <v>Startup</v>
      </c>
      <c r="N9424" s="2">
        <f t="shared" si="2207"/>
        <v>7</v>
      </c>
      <c r="O9424" t="s">
        <v>318</v>
      </c>
      <c r="P9424" t="s">
        <v>683</v>
      </c>
      <c r="Q9424" t="s">
        <v>44</v>
      </c>
      <c r="R9424" t="str">
        <f t="shared" si="2208"/>
        <v>Average</v>
      </c>
      <c r="S9424" t="str">
        <f t="shared" si="2209"/>
        <v xml:space="preserve"> </v>
      </c>
      <c r="T9424" t="b">
        <f t="shared" si="2210"/>
        <v>0</v>
      </c>
      <c r="U9424" t="b">
        <f t="shared" si="2211"/>
        <v>1</v>
      </c>
      <c r="V9424" t="str">
        <f t="shared" si="2212"/>
        <v>Average Company</v>
      </c>
      <c r="W9424" t="str">
        <f t="shared" si="2213"/>
        <v>Don't Buy</v>
      </c>
      <c r="X9424" t="str">
        <f t="shared" si="2214"/>
        <v>Not Known</v>
      </c>
      <c r="Z9424" t="str">
        <f t="shared" si="2215"/>
        <v>None</v>
      </c>
      <c r="AB9424" t="str">
        <f t="shared" si="2216"/>
        <v>0</v>
      </c>
    </row>
    <row r="9425" spans="1:28" x14ac:dyDescent="0.3">
      <c r="A9425">
        <v>9423</v>
      </c>
      <c r="B9425" t="s">
        <v>14618</v>
      </c>
      <c r="C9425" t="str">
        <f t="shared" si="2203"/>
        <v>Long</v>
      </c>
      <c r="D9425">
        <v>3.9</v>
      </c>
      <c r="F9425" s="1">
        <f t="shared" si="2202"/>
        <v>3.9</v>
      </c>
      <c r="G9425" s="1">
        <f t="shared" si="2204"/>
        <v>3.9</v>
      </c>
      <c r="H9425">
        <f t="shared" si="2205"/>
        <v>3.9</v>
      </c>
      <c r="I9425" t="s">
        <v>14458</v>
      </c>
      <c r="J9425" t="s">
        <v>22</v>
      </c>
      <c r="K9425" t="s">
        <v>14619</v>
      </c>
      <c r="L9425" t="str">
        <f t="shared" si="2206"/>
        <v>Established</v>
      </c>
      <c r="N9425" s="2">
        <f t="shared" si="2207"/>
        <v>18</v>
      </c>
      <c r="O9425" t="s">
        <v>200</v>
      </c>
      <c r="P9425" t="s">
        <v>683</v>
      </c>
      <c r="Q9425" t="s">
        <v>14620</v>
      </c>
      <c r="R9425" t="str">
        <f t="shared" si="2208"/>
        <v>Average</v>
      </c>
      <c r="S9425" t="str">
        <f t="shared" si="2209"/>
        <v xml:space="preserve"> </v>
      </c>
      <c r="T9425" t="b">
        <f t="shared" si="2210"/>
        <v>0</v>
      </c>
      <c r="U9425" t="b">
        <f t="shared" si="2211"/>
        <v>1</v>
      </c>
      <c r="V9425" t="str">
        <f t="shared" si="2212"/>
        <v>Average Company</v>
      </c>
      <c r="W9425" t="str">
        <f t="shared" si="2213"/>
        <v>Buy</v>
      </c>
      <c r="X9425" t="str">
        <f t="shared" si="2214"/>
        <v>Not Known</v>
      </c>
      <c r="Z9425" t="str">
        <f t="shared" si="2215"/>
        <v>None</v>
      </c>
      <c r="AB9425" t="str">
        <f t="shared" si="2216"/>
        <v>0</v>
      </c>
    </row>
    <row r="9426" spans="1:28" x14ac:dyDescent="0.3">
      <c r="A9426">
        <v>9424</v>
      </c>
      <c r="B9426" t="s">
        <v>14621</v>
      </c>
      <c r="C9426" t="str">
        <f t="shared" si="2203"/>
        <v>Long</v>
      </c>
      <c r="D9426">
        <v>3.7</v>
      </c>
      <c r="F9426" s="1">
        <f t="shared" si="2202"/>
        <v>3.7</v>
      </c>
      <c r="G9426" s="1">
        <f t="shared" si="2204"/>
        <v>3.7</v>
      </c>
      <c r="H9426">
        <f t="shared" si="2205"/>
        <v>3.7</v>
      </c>
      <c r="I9426" t="s">
        <v>14458</v>
      </c>
      <c r="J9426" t="s">
        <v>22</v>
      </c>
      <c r="K9426" t="s">
        <v>14622</v>
      </c>
      <c r="L9426" t="str">
        <f t="shared" si="2206"/>
        <v>Established</v>
      </c>
      <c r="N9426" s="2">
        <f t="shared" si="2207"/>
        <v>15</v>
      </c>
      <c r="O9426" t="s">
        <v>84</v>
      </c>
      <c r="P9426" t="s">
        <v>147</v>
      </c>
      <c r="Q9426" t="s">
        <v>85</v>
      </c>
      <c r="R9426" t="str">
        <f t="shared" si="2208"/>
        <v>Average</v>
      </c>
      <c r="S9426" t="str">
        <f t="shared" si="2209"/>
        <v xml:space="preserve"> </v>
      </c>
      <c r="T9426" t="b">
        <f t="shared" si="2210"/>
        <v>0</v>
      </c>
      <c r="U9426" t="b">
        <f t="shared" si="2211"/>
        <v>1</v>
      </c>
      <c r="V9426" t="str">
        <f t="shared" si="2212"/>
        <v>Average Company</v>
      </c>
      <c r="W9426" t="str">
        <f t="shared" si="2213"/>
        <v>Don't Buy</v>
      </c>
      <c r="X9426" t="str">
        <f t="shared" si="2214"/>
        <v>Not Known</v>
      </c>
      <c r="Z9426" t="str">
        <f t="shared" si="2215"/>
        <v>None</v>
      </c>
      <c r="AB9426" t="str">
        <f t="shared" si="2216"/>
        <v>0</v>
      </c>
    </row>
    <row r="9427" spans="1:28" x14ac:dyDescent="0.3">
      <c r="A9427">
        <v>9425</v>
      </c>
      <c r="B9427" t="s">
        <v>14623</v>
      </c>
      <c r="C9427" t="str">
        <f t="shared" si="2203"/>
        <v>Long</v>
      </c>
      <c r="D9427">
        <v>3.8</v>
      </c>
      <c r="F9427" s="1">
        <f t="shared" si="2202"/>
        <v>3.8</v>
      </c>
      <c r="G9427" s="1">
        <f t="shared" si="2204"/>
        <v>3.8</v>
      </c>
      <c r="H9427">
        <f t="shared" si="2205"/>
        <v>3.8</v>
      </c>
      <c r="I9427" t="s">
        <v>14458</v>
      </c>
      <c r="J9427" t="s">
        <v>22</v>
      </c>
      <c r="K9427" t="s">
        <v>14624</v>
      </c>
      <c r="L9427" t="str">
        <f t="shared" si="2206"/>
        <v>Established</v>
      </c>
      <c r="N9427" s="2">
        <f t="shared" si="2207"/>
        <v>38</v>
      </c>
      <c r="O9427" t="s">
        <v>357</v>
      </c>
      <c r="P9427" t="s">
        <v>2818</v>
      </c>
      <c r="Q9427" t="s">
        <v>117</v>
      </c>
      <c r="R9427" t="str">
        <f t="shared" si="2208"/>
        <v>Average</v>
      </c>
      <c r="S9427" t="str">
        <f t="shared" si="2209"/>
        <v xml:space="preserve"> </v>
      </c>
      <c r="T9427" t="b">
        <f t="shared" si="2210"/>
        <v>0</v>
      </c>
      <c r="U9427" t="b">
        <f t="shared" si="2211"/>
        <v>1</v>
      </c>
      <c r="V9427" t="str">
        <f t="shared" si="2212"/>
        <v>Average Company</v>
      </c>
      <c r="W9427" t="str">
        <f t="shared" si="2213"/>
        <v>Don't Buy</v>
      </c>
      <c r="X9427" t="str">
        <f t="shared" si="2214"/>
        <v>Not Known</v>
      </c>
      <c r="Z9427" t="str">
        <f t="shared" si="2215"/>
        <v>None</v>
      </c>
      <c r="AB9427" t="str">
        <f t="shared" si="2216"/>
        <v>0</v>
      </c>
    </row>
    <row r="9428" spans="1:28" x14ac:dyDescent="0.3">
      <c r="A9428">
        <v>9426</v>
      </c>
      <c r="B9428" t="s">
        <v>14625</v>
      </c>
      <c r="C9428" t="str">
        <f t="shared" si="2203"/>
        <v>Long</v>
      </c>
      <c r="D9428">
        <v>3.9</v>
      </c>
      <c r="F9428" s="1">
        <f t="shared" si="2202"/>
        <v>3.9</v>
      </c>
      <c r="G9428" s="1">
        <f t="shared" si="2204"/>
        <v>3.9</v>
      </c>
      <c r="H9428">
        <f t="shared" si="2205"/>
        <v>3.9</v>
      </c>
      <c r="I9428" t="s">
        <v>14458</v>
      </c>
      <c r="J9428" t="s">
        <v>10906</v>
      </c>
      <c r="K9428" t="s">
        <v>711</v>
      </c>
      <c r="L9428" t="str">
        <f t="shared" si="2206"/>
        <v>Established</v>
      </c>
      <c r="N9428" s="2">
        <f t="shared" si="2207"/>
        <v>50</v>
      </c>
      <c r="O9428" t="s">
        <v>3223</v>
      </c>
      <c r="Q9428" t="s">
        <v>5653</v>
      </c>
      <c r="R9428" t="str">
        <f t="shared" si="2208"/>
        <v>Average</v>
      </c>
      <c r="S9428" t="str">
        <f t="shared" si="2209"/>
        <v xml:space="preserve"> </v>
      </c>
      <c r="T9428" t="b">
        <f t="shared" si="2210"/>
        <v>0</v>
      </c>
      <c r="U9428" t="b">
        <f t="shared" si="2211"/>
        <v>1</v>
      </c>
      <c r="V9428" t="str">
        <f t="shared" si="2212"/>
        <v>Average Company</v>
      </c>
      <c r="W9428" t="str">
        <f t="shared" si="2213"/>
        <v>Don't Buy</v>
      </c>
      <c r="X9428" t="str">
        <f t="shared" si="2214"/>
        <v>Not Known</v>
      </c>
      <c r="Z9428" t="str">
        <f t="shared" si="2215"/>
        <v>None</v>
      </c>
      <c r="AB9428" t="str">
        <f t="shared" si="2216"/>
        <v>0</v>
      </c>
    </row>
    <row r="9429" spans="1:28" x14ac:dyDescent="0.3">
      <c r="A9429">
        <v>9427</v>
      </c>
      <c r="B9429" t="s">
        <v>14626</v>
      </c>
      <c r="C9429" t="str">
        <f t="shared" si="2203"/>
        <v>Long</v>
      </c>
      <c r="D9429">
        <v>3.2</v>
      </c>
      <c r="F9429" s="1">
        <f t="shared" ref="F9429:F9492" si="2217">IF(N9429&lt;10,IF(D9429+0.5&gt;5,5,D9429+0.5),D9429)</f>
        <v>3.2</v>
      </c>
      <c r="G9429" s="1">
        <f t="shared" si="2204"/>
        <v>3.2</v>
      </c>
      <c r="H9429">
        <f t="shared" si="2205"/>
        <v>3.2</v>
      </c>
      <c r="I9429" t="s">
        <v>14458</v>
      </c>
      <c r="J9429" t="s">
        <v>8439</v>
      </c>
      <c r="K9429" t="s">
        <v>146</v>
      </c>
      <c r="L9429" t="str">
        <f t="shared" si="2206"/>
        <v>Established</v>
      </c>
      <c r="N9429" s="2">
        <f t="shared" si="2207"/>
        <v>51</v>
      </c>
      <c r="O9429" t="s">
        <v>1308</v>
      </c>
      <c r="Q9429" t="s">
        <v>773</v>
      </c>
      <c r="R9429" t="str">
        <f t="shared" si="2208"/>
        <v>Average</v>
      </c>
      <c r="S9429" t="str">
        <f t="shared" si="2209"/>
        <v xml:space="preserve"> </v>
      </c>
      <c r="T9429" t="b">
        <f t="shared" si="2210"/>
        <v>0</v>
      </c>
      <c r="U9429" t="b">
        <f t="shared" si="2211"/>
        <v>0</v>
      </c>
      <c r="V9429" t="str">
        <f t="shared" si="2212"/>
        <v>Average Company</v>
      </c>
      <c r="W9429" t="str">
        <f t="shared" si="2213"/>
        <v>Don't Buy</v>
      </c>
      <c r="X9429" t="str">
        <f t="shared" si="2214"/>
        <v>Not Known</v>
      </c>
      <c r="Z9429" t="str">
        <f t="shared" si="2215"/>
        <v>None</v>
      </c>
      <c r="AB9429" t="str">
        <f t="shared" si="2216"/>
        <v>0</v>
      </c>
    </row>
    <row r="9430" spans="1:28" x14ac:dyDescent="0.3">
      <c r="A9430">
        <v>9428</v>
      </c>
      <c r="B9430" t="s">
        <v>14627</v>
      </c>
      <c r="C9430" t="str">
        <f t="shared" si="2203"/>
        <v>Long</v>
      </c>
      <c r="D9430">
        <v>3.3</v>
      </c>
      <c r="F9430" s="1">
        <f t="shared" si="2217"/>
        <v>3.3</v>
      </c>
      <c r="G9430" s="1">
        <f t="shared" si="2204"/>
        <v>3.3</v>
      </c>
      <c r="H9430">
        <f t="shared" si="2205"/>
        <v>3.3</v>
      </c>
      <c r="I9430" t="s">
        <v>14458</v>
      </c>
      <c r="J9430" t="s">
        <v>9174</v>
      </c>
      <c r="K9430" t="s">
        <v>299</v>
      </c>
      <c r="L9430" t="str">
        <f t="shared" si="2206"/>
        <v>Established</v>
      </c>
      <c r="N9430" s="2">
        <f t="shared" si="2207"/>
        <v>20</v>
      </c>
      <c r="O9430" t="s">
        <v>683</v>
      </c>
      <c r="Q9430" t="s">
        <v>243</v>
      </c>
      <c r="R9430" t="str">
        <f t="shared" si="2208"/>
        <v>Average</v>
      </c>
      <c r="S9430" t="str">
        <f t="shared" si="2209"/>
        <v xml:space="preserve"> </v>
      </c>
      <c r="T9430" t="b">
        <f t="shared" si="2210"/>
        <v>0</v>
      </c>
      <c r="U9430" t="b">
        <f t="shared" si="2211"/>
        <v>0</v>
      </c>
      <c r="V9430" t="str">
        <f t="shared" si="2212"/>
        <v>Average Company</v>
      </c>
      <c r="W9430" t="str">
        <f t="shared" si="2213"/>
        <v>Don't Buy</v>
      </c>
      <c r="X9430" t="str">
        <f t="shared" si="2214"/>
        <v>Not Known</v>
      </c>
      <c r="Z9430" t="str">
        <f t="shared" si="2215"/>
        <v>None</v>
      </c>
      <c r="AB9430" t="str">
        <f t="shared" si="2216"/>
        <v>0</v>
      </c>
    </row>
    <row r="9431" spans="1:28" x14ac:dyDescent="0.3">
      <c r="A9431">
        <v>9429</v>
      </c>
      <c r="B9431" t="s">
        <v>14628</v>
      </c>
      <c r="C9431" t="str">
        <f t="shared" si="2203"/>
        <v>Short</v>
      </c>
      <c r="D9431">
        <v>3.8</v>
      </c>
      <c r="F9431" s="1">
        <f t="shared" si="2217"/>
        <v>4.3</v>
      </c>
      <c r="G9431" s="1">
        <f t="shared" si="2204"/>
        <v>4.3</v>
      </c>
      <c r="H9431">
        <f t="shared" si="2205"/>
        <v>3.9</v>
      </c>
      <c r="I9431" t="s">
        <v>14458</v>
      </c>
      <c r="J9431" t="s">
        <v>22</v>
      </c>
      <c r="K9431" t="s">
        <v>5452</v>
      </c>
      <c r="L9431" t="str">
        <f t="shared" si="2206"/>
        <v>Startup</v>
      </c>
      <c r="N9431" s="2">
        <f t="shared" si="2207"/>
        <v>7</v>
      </c>
      <c r="O9431" t="s">
        <v>318</v>
      </c>
      <c r="P9431" t="s">
        <v>1308</v>
      </c>
      <c r="Q9431" t="s">
        <v>773</v>
      </c>
      <c r="R9431" t="str">
        <f t="shared" si="2208"/>
        <v>Average</v>
      </c>
      <c r="S9431" t="str">
        <f t="shared" si="2209"/>
        <v xml:space="preserve"> </v>
      </c>
      <c r="T9431" t="b">
        <f t="shared" si="2210"/>
        <v>0</v>
      </c>
      <c r="U9431" t="b">
        <f t="shared" si="2211"/>
        <v>1</v>
      </c>
      <c r="V9431" t="str">
        <f t="shared" si="2212"/>
        <v>Average Company</v>
      </c>
      <c r="W9431" t="str">
        <f t="shared" si="2213"/>
        <v>Don't Buy</v>
      </c>
      <c r="X9431" t="str">
        <f t="shared" si="2214"/>
        <v>Not Known</v>
      </c>
      <c r="Z9431" t="str">
        <f t="shared" si="2215"/>
        <v>None</v>
      </c>
      <c r="AB9431" t="str">
        <f t="shared" si="2216"/>
        <v>0</v>
      </c>
    </row>
    <row r="9432" spans="1:28" x14ac:dyDescent="0.3">
      <c r="A9432">
        <v>9430</v>
      </c>
      <c r="B9432" t="s">
        <v>14629</v>
      </c>
      <c r="C9432" t="str">
        <f t="shared" si="2203"/>
        <v>Long</v>
      </c>
      <c r="D9432">
        <v>3.5</v>
      </c>
      <c r="F9432" s="1">
        <f t="shared" si="2217"/>
        <v>3.5</v>
      </c>
      <c r="G9432" s="1">
        <f t="shared" si="2204"/>
        <v>3.5</v>
      </c>
      <c r="H9432">
        <f t="shared" si="2205"/>
        <v>3.5</v>
      </c>
      <c r="I9432" t="s">
        <v>14458</v>
      </c>
      <c r="J9432" t="s">
        <v>22</v>
      </c>
      <c r="K9432" t="s">
        <v>12011</v>
      </c>
      <c r="L9432" t="str">
        <f t="shared" si="2206"/>
        <v>Established</v>
      </c>
      <c r="N9432" s="2">
        <f t="shared" si="2207"/>
        <v>19</v>
      </c>
      <c r="O9432" t="s">
        <v>100</v>
      </c>
      <c r="P9432" t="s">
        <v>1308</v>
      </c>
      <c r="Q9432" t="s">
        <v>85</v>
      </c>
      <c r="R9432" t="str">
        <f t="shared" si="2208"/>
        <v>Average</v>
      </c>
      <c r="S9432" t="str">
        <f t="shared" si="2209"/>
        <v xml:space="preserve"> </v>
      </c>
      <c r="T9432" t="b">
        <f t="shared" si="2210"/>
        <v>0</v>
      </c>
      <c r="U9432" t="b">
        <f t="shared" si="2211"/>
        <v>0</v>
      </c>
      <c r="V9432" t="str">
        <f t="shared" si="2212"/>
        <v>Average Company</v>
      </c>
      <c r="W9432" t="str">
        <f t="shared" si="2213"/>
        <v>Don't Buy</v>
      </c>
      <c r="X9432" t="str">
        <f t="shared" si="2214"/>
        <v>Not Known</v>
      </c>
      <c r="Z9432" t="str">
        <f t="shared" si="2215"/>
        <v>None</v>
      </c>
      <c r="AB9432" t="str">
        <f t="shared" si="2216"/>
        <v>0</v>
      </c>
    </row>
    <row r="9433" spans="1:28" x14ac:dyDescent="0.3">
      <c r="A9433">
        <v>9431</v>
      </c>
      <c r="B9433" t="s">
        <v>14630</v>
      </c>
      <c r="C9433" t="str">
        <f t="shared" si="2203"/>
        <v>Long</v>
      </c>
      <c r="D9433">
        <v>3.6</v>
      </c>
      <c r="F9433" s="1">
        <f t="shared" si="2217"/>
        <v>3.6</v>
      </c>
      <c r="G9433" s="1">
        <f t="shared" si="2204"/>
        <v>3.6</v>
      </c>
      <c r="H9433">
        <f t="shared" si="2205"/>
        <v>3.6</v>
      </c>
      <c r="I9433" t="s">
        <v>14458</v>
      </c>
      <c r="J9433" t="s">
        <v>22</v>
      </c>
      <c r="K9433" t="s">
        <v>7004</v>
      </c>
      <c r="L9433" t="str">
        <f t="shared" si="2206"/>
        <v>Established</v>
      </c>
      <c r="N9433" s="2">
        <f t="shared" si="2207"/>
        <v>22</v>
      </c>
      <c r="O9433" t="s">
        <v>142</v>
      </c>
      <c r="P9433" t="s">
        <v>1308</v>
      </c>
      <c r="Q9433" t="s">
        <v>362</v>
      </c>
      <c r="R9433" t="str">
        <f t="shared" si="2208"/>
        <v>Average</v>
      </c>
      <c r="S9433" t="str">
        <f t="shared" si="2209"/>
        <v xml:space="preserve"> </v>
      </c>
      <c r="T9433" t="b">
        <f t="shared" si="2210"/>
        <v>0</v>
      </c>
      <c r="U9433" t="b">
        <f t="shared" si="2211"/>
        <v>1</v>
      </c>
      <c r="V9433" t="str">
        <f t="shared" si="2212"/>
        <v>Average Company</v>
      </c>
      <c r="W9433" t="str">
        <f t="shared" si="2213"/>
        <v>Don't Buy</v>
      </c>
      <c r="X9433" t="str">
        <f t="shared" si="2214"/>
        <v>Not Known</v>
      </c>
      <c r="Z9433" t="str">
        <f t="shared" si="2215"/>
        <v>None</v>
      </c>
      <c r="AB9433" t="str">
        <f t="shared" si="2216"/>
        <v>0</v>
      </c>
    </row>
    <row r="9434" spans="1:28" x14ac:dyDescent="0.3">
      <c r="A9434">
        <v>9432</v>
      </c>
      <c r="B9434" t="s">
        <v>14631</v>
      </c>
      <c r="C9434" t="str">
        <f t="shared" si="2203"/>
        <v>Long</v>
      </c>
      <c r="D9434">
        <v>3.9</v>
      </c>
      <c r="F9434" s="1">
        <f t="shared" si="2217"/>
        <v>3.9</v>
      </c>
      <c r="G9434" s="1">
        <f t="shared" si="2204"/>
        <v>3.9</v>
      </c>
      <c r="H9434">
        <f t="shared" si="2205"/>
        <v>3.9</v>
      </c>
      <c r="I9434" t="s">
        <v>14458</v>
      </c>
      <c r="J9434" t="s">
        <v>22</v>
      </c>
      <c r="K9434" t="s">
        <v>14632</v>
      </c>
      <c r="L9434" t="str">
        <f t="shared" si="2206"/>
        <v>Established</v>
      </c>
      <c r="N9434" s="2">
        <f t="shared" si="2207"/>
        <v>18</v>
      </c>
      <c r="O9434" t="s">
        <v>200</v>
      </c>
      <c r="P9434" t="s">
        <v>147</v>
      </c>
      <c r="Q9434" t="s">
        <v>19</v>
      </c>
      <c r="R9434" t="str">
        <f t="shared" si="2208"/>
        <v>Average</v>
      </c>
      <c r="S9434" t="str">
        <f t="shared" si="2209"/>
        <v xml:space="preserve"> </v>
      </c>
      <c r="T9434" t="b">
        <f t="shared" si="2210"/>
        <v>0</v>
      </c>
      <c r="U9434" t="b">
        <f t="shared" si="2211"/>
        <v>1</v>
      </c>
      <c r="V9434" t="str">
        <f t="shared" si="2212"/>
        <v>Average Company</v>
      </c>
      <c r="W9434" t="str">
        <f t="shared" si="2213"/>
        <v>Don't Buy</v>
      </c>
      <c r="X9434" t="str">
        <f t="shared" si="2214"/>
        <v>Not Known</v>
      </c>
      <c r="Z9434" t="str">
        <f t="shared" si="2215"/>
        <v>None</v>
      </c>
      <c r="AB9434" t="str">
        <f t="shared" si="2216"/>
        <v>500K</v>
      </c>
    </row>
    <row r="9435" spans="1:28" x14ac:dyDescent="0.3">
      <c r="A9435">
        <v>9433</v>
      </c>
      <c r="B9435" t="s">
        <v>14633</v>
      </c>
      <c r="C9435" t="str">
        <f t="shared" si="2203"/>
        <v>Long</v>
      </c>
      <c r="D9435">
        <v>3.1</v>
      </c>
      <c r="F9435" s="1">
        <f t="shared" si="2217"/>
        <v>3.1</v>
      </c>
      <c r="G9435" s="1">
        <f t="shared" si="2204"/>
        <v>3.1</v>
      </c>
      <c r="H9435">
        <f t="shared" si="2205"/>
        <v>3.1</v>
      </c>
      <c r="I9435" t="s">
        <v>14458</v>
      </c>
      <c r="J9435" t="s">
        <v>22</v>
      </c>
      <c r="K9435" t="s">
        <v>4819</v>
      </c>
      <c r="L9435" t="str">
        <f t="shared" si="2206"/>
        <v>Established</v>
      </c>
      <c r="N9435" s="2">
        <f t="shared" si="2207"/>
        <v>22</v>
      </c>
      <c r="O9435" t="s">
        <v>142</v>
      </c>
      <c r="P9435" t="s">
        <v>1308</v>
      </c>
      <c r="Q9435" t="s">
        <v>117</v>
      </c>
      <c r="R9435" t="str">
        <f t="shared" si="2208"/>
        <v>Average</v>
      </c>
      <c r="S9435" t="str">
        <f t="shared" si="2209"/>
        <v xml:space="preserve"> </v>
      </c>
      <c r="T9435" t="b">
        <f t="shared" si="2210"/>
        <v>0</v>
      </c>
      <c r="U9435" t="b">
        <f t="shared" si="2211"/>
        <v>0</v>
      </c>
      <c r="V9435" t="str">
        <f t="shared" si="2212"/>
        <v>Average Company</v>
      </c>
      <c r="W9435" t="str">
        <f t="shared" si="2213"/>
        <v>Buy</v>
      </c>
      <c r="X9435" t="str">
        <f t="shared" si="2214"/>
        <v>Not Known</v>
      </c>
      <c r="Z9435" t="str">
        <f t="shared" si="2215"/>
        <v>None</v>
      </c>
      <c r="AB9435" t="str">
        <f t="shared" si="2216"/>
        <v>0</v>
      </c>
    </row>
    <row r="9436" spans="1:28" x14ac:dyDescent="0.3">
      <c r="A9436">
        <v>9434</v>
      </c>
      <c r="B9436" t="s">
        <v>14634</v>
      </c>
      <c r="C9436" t="str">
        <f t="shared" si="2203"/>
        <v>Long</v>
      </c>
      <c r="D9436">
        <v>4.3</v>
      </c>
      <c r="F9436" s="1">
        <f t="shared" si="2217"/>
        <v>4.3</v>
      </c>
      <c r="G9436" s="1">
        <f t="shared" si="2204"/>
        <v>4.3</v>
      </c>
      <c r="H9436">
        <f t="shared" si="2205"/>
        <v>4.3</v>
      </c>
      <c r="I9436" t="s">
        <v>14458</v>
      </c>
      <c r="J9436" t="s">
        <v>10</v>
      </c>
      <c r="K9436" t="s">
        <v>14635</v>
      </c>
      <c r="L9436" t="str">
        <f t="shared" si="2206"/>
        <v>Established</v>
      </c>
      <c r="N9436" s="2">
        <f t="shared" si="2207"/>
        <v>18</v>
      </c>
      <c r="O9436" t="s">
        <v>200</v>
      </c>
      <c r="P9436" t="s">
        <v>147</v>
      </c>
      <c r="Q9436" t="s">
        <v>2258</v>
      </c>
      <c r="R9436" t="str">
        <f t="shared" si="2208"/>
        <v>Great</v>
      </c>
      <c r="S9436" t="str">
        <f t="shared" si="2209"/>
        <v>Great</v>
      </c>
      <c r="T9436" t="b">
        <f t="shared" si="2210"/>
        <v>1</v>
      </c>
      <c r="U9436" t="b">
        <f t="shared" si="2211"/>
        <v>1</v>
      </c>
      <c r="V9436" t="str">
        <f t="shared" si="2212"/>
        <v>Average Company</v>
      </c>
      <c r="W9436" t="str">
        <f t="shared" si="2213"/>
        <v>Don't Buy</v>
      </c>
      <c r="X9436" t="str">
        <f t="shared" si="2214"/>
        <v>Not Known</v>
      </c>
      <c r="Z9436" t="str">
        <f t="shared" si="2215"/>
        <v>None</v>
      </c>
      <c r="AB9436" t="str">
        <f t="shared" si="2216"/>
        <v>0</v>
      </c>
    </row>
    <row r="9437" spans="1:28" x14ac:dyDescent="0.3">
      <c r="A9437">
        <v>9435</v>
      </c>
      <c r="B9437" t="s">
        <v>14636</v>
      </c>
      <c r="C9437" t="str">
        <f t="shared" si="2203"/>
        <v>Long</v>
      </c>
      <c r="D9437">
        <v>3.6</v>
      </c>
      <c r="F9437" s="1">
        <f t="shared" si="2217"/>
        <v>3.6</v>
      </c>
      <c r="G9437" s="1">
        <f t="shared" si="2204"/>
        <v>3.6</v>
      </c>
      <c r="H9437">
        <f t="shared" si="2205"/>
        <v>3.6</v>
      </c>
      <c r="I9437" t="s">
        <v>14458</v>
      </c>
      <c r="J9437" t="s">
        <v>22</v>
      </c>
      <c r="K9437" t="s">
        <v>3951</v>
      </c>
      <c r="L9437" t="str">
        <f t="shared" si="2206"/>
        <v>Established</v>
      </c>
      <c r="N9437" s="2">
        <f t="shared" si="2207"/>
        <v>14</v>
      </c>
      <c r="O9437" t="s">
        <v>522</v>
      </c>
      <c r="P9437" t="s">
        <v>3957</v>
      </c>
      <c r="Q9437" t="s">
        <v>284</v>
      </c>
      <c r="R9437" t="str">
        <f t="shared" si="2208"/>
        <v>Average</v>
      </c>
      <c r="S9437" t="str">
        <f t="shared" si="2209"/>
        <v xml:space="preserve"> </v>
      </c>
      <c r="T9437" t="b">
        <f t="shared" si="2210"/>
        <v>0</v>
      </c>
      <c r="U9437" t="b">
        <f t="shared" si="2211"/>
        <v>1</v>
      </c>
      <c r="V9437" t="str">
        <f t="shared" si="2212"/>
        <v>Average Company</v>
      </c>
      <c r="W9437" t="str">
        <f t="shared" si="2213"/>
        <v>Don't Buy</v>
      </c>
      <c r="X9437" t="str">
        <f t="shared" si="2214"/>
        <v>Not Known</v>
      </c>
      <c r="Z9437" t="str">
        <f t="shared" si="2215"/>
        <v>None</v>
      </c>
      <c r="AB9437" t="str">
        <f t="shared" si="2216"/>
        <v>0</v>
      </c>
    </row>
    <row r="9438" spans="1:28" x14ac:dyDescent="0.3">
      <c r="A9438">
        <v>9436</v>
      </c>
      <c r="B9438" t="s">
        <v>14637</v>
      </c>
      <c r="C9438" t="str">
        <f t="shared" si="2203"/>
        <v>Long</v>
      </c>
      <c r="D9438">
        <v>3.7</v>
      </c>
      <c r="F9438" s="1">
        <f t="shared" si="2217"/>
        <v>4.2</v>
      </c>
      <c r="G9438" s="1">
        <f t="shared" si="2204"/>
        <v>4.2</v>
      </c>
      <c r="H9438">
        <f t="shared" si="2205"/>
        <v>3.8000000000000003</v>
      </c>
      <c r="I9438" t="s">
        <v>14458</v>
      </c>
      <c r="J9438" t="s">
        <v>22</v>
      </c>
      <c r="K9438" t="s">
        <v>6289</v>
      </c>
      <c r="L9438" t="str">
        <f t="shared" si="2206"/>
        <v>Startup</v>
      </c>
      <c r="N9438" s="2">
        <f t="shared" si="2207"/>
        <v>7</v>
      </c>
      <c r="O9438" t="s">
        <v>318</v>
      </c>
      <c r="P9438" t="s">
        <v>1308</v>
      </c>
      <c r="Q9438" t="s">
        <v>28</v>
      </c>
      <c r="R9438" t="str">
        <f t="shared" si="2208"/>
        <v>Average</v>
      </c>
      <c r="S9438" t="str">
        <f t="shared" si="2209"/>
        <v xml:space="preserve"> </v>
      </c>
      <c r="T9438" t="b">
        <f t="shared" si="2210"/>
        <v>0</v>
      </c>
      <c r="U9438" t="b">
        <f t="shared" si="2211"/>
        <v>1</v>
      </c>
      <c r="V9438" t="str">
        <f t="shared" si="2212"/>
        <v>Average Company</v>
      </c>
      <c r="W9438" t="str">
        <f t="shared" si="2213"/>
        <v>Don't Buy</v>
      </c>
      <c r="X9438" t="str">
        <f t="shared" si="2214"/>
        <v>Not Known</v>
      </c>
      <c r="Z9438" t="str">
        <f t="shared" si="2215"/>
        <v>None</v>
      </c>
      <c r="AB9438" t="str">
        <f t="shared" si="2216"/>
        <v>500K</v>
      </c>
    </row>
    <row r="9439" spans="1:28" x14ac:dyDescent="0.3">
      <c r="A9439">
        <v>9437</v>
      </c>
      <c r="B9439" t="s">
        <v>14638</v>
      </c>
      <c r="C9439" t="str">
        <f t="shared" si="2203"/>
        <v>Long</v>
      </c>
      <c r="D9439">
        <v>3.4</v>
      </c>
      <c r="F9439" s="1">
        <f t="shared" si="2217"/>
        <v>3.4</v>
      </c>
      <c r="G9439" s="1">
        <f t="shared" si="2204"/>
        <v>3.4</v>
      </c>
      <c r="H9439">
        <f t="shared" si="2205"/>
        <v>3.4</v>
      </c>
      <c r="I9439" t="s">
        <v>14458</v>
      </c>
      <c r="J9439" t="s">
        <v>14639</v>
      </c>
      <c r="K9439" t="s">
        <v>217</v>
      </c>
      <c r="L9439" t="str">
        <f t="shared" si="2206"/>
        <v>Established</v>
      </c>
      <c r="N9439" s="2">
        <f t="shared" si="2207"/>
        <v>11</v>
      </c>
      <c r="O9439" t="s">
        <v>1261</v>
      </c>
      <c r="Q9439" t="s">
        <v>773</v>
      </c>
      <c r="R9439" t="str">
        <f t="shared" si="2208"/>
        <v>Average</v>
      </c>
      <c r="S9439" t="str">
        <f t="shared" si="2209"/>
        <v xml:space="preserve"> </v>
      </c>
      <c r="T9439" t="b">
        <f t="shared" si="2210"/>
        <v>0</v>
      </c>
      <c r="U9439" t="b">
        <f t="shared" si="2211"/>
        <v>0</v>
      </c>
      <c r="V9439" t="str">
        <f t="shared" si="2212"/>
        <v>Average Company</v>
      </c>
      <c r="W9439" t="str">
        <f t="shared" si="2213"/>
        <v>Don't Buy</v>
      </c>
      <c r="X9439" t="str">
        <f t="shared" si="2214"/>
        <v>Not Known</v>
      </c>
      <c r="Z9439" t="str">
        <f t="shared" si="2215"/>
        <v>None</v>
      </c>
      <c r="AB9439" t="str">
        <f t="shared" si="2216"/>
        <v>0</v>
      </c>
    </row>
    <row r="9440" spans="1:28" x14ac:dyDescent="0.3">
      <c r="A9440">
        <v>9438</v>
      </c>
      <c r="B9440" t="s">
        <v>14640</v>
      </c>
      <c r="C9440" t="str">
        <f t="shared" si="2203"/>
        <v>Short</v>
      </c>
      <c r="D9440">
        <v>3.2</v>
      </c>
      <c r="F9440" s="1">
        <f t="shared" si="2217"/>
        <v>3.2</v>
      </c>
      <c r="G9440" s="1">
        <f t="shared" si="2204"/>
        <v>3.2</v>
      </c>
      <c r="H9440">
        <f t="shared" si="2205"/>
        <v>3.2</v>
      </c>
      <c r="I9440" t="s">
        <v>14458</v>
      </c>
      <c r="J9440" t="s">
        <v>22</v>
      </c>
      <c r="K9440" t="s">
        <v>11881</v>
      </c>
      <c r="L9440" t="str">
        <f t="shared" si="2206"/>
        <v>Established</v>
      </c>
      <c r="N9440" s="2">
        <f t="shared" si="2207"/>
        <v>25</v>
      </c>
      <c r="O9440" t="s">
        <v>54</v>
      </c>
      <c r="P9440" t="s">
        <v>691</v>
      </c>
      <c r="Q9440" t="s">
        <v>105</v>
      </c>
      <c r="R9440" t="str">
        <f t="shared" si="2208"/>
        <v>Average</v>
      </c>
      <c r="S9440" t="str">
        <f t="shared" si="2209"/>
        <v xml:space="preserve"> </v>
      </c>
      <c r="T9440" t="b">
        <f t="shared" si="2210"/>
        <v>0</v>
      </c>
      <c r="U9440" t="b">
        <f t="shared" si="2211"/>
        <v>0</v>
      </c>
      <c r="V9440" t="str">
        <f t="shared" si="2212"/>
        <v>Average Company</v>
      </c>
      <c r="W9440" t="str">
        <f t="shared" si="2213"/>
        <v>Don't Buy</v>
      </c>
      <c r="X9440" t="str">
        <f t="shared" si="2214"/>
        <v>Not Known</v>
      </c>
      <c r="Z9440" t="str">
        <f t="shared" si="2215"/>
        <v>None</v>
      </c>
      <c r="AB9440" t="str">
        <f t="shared" si="2216"/>
        <v>0</v>
      </c>
    </row>
    <row r="9441" spans="1:28" x14ac:dyDescent="0.3">
      <c r="A9441">
        <v>9439</v>
      </c>
      <c r="B9441" t="s">
        <v>14641</v>
      </c>
      <c r="C9441" t="str">
        <f t="shared" si="2203"/>
        <v>Long</v>
      </c>
      <c r="D9441">
        <v>4.0999999999999996</v>
      </c>
      <c r="F9441" s="1" t="e">
        <f t="shared" si="2217"/>
        <v>#VALUE!</v>
      </c>
      <c r="G9441" s="1" t="e">
        <f t="shared" si="2204"/>
        <v>#VALUE!</v>
      </c>
      <c r="H9441" t="e">
        <f t="shared" si="2205"/>
        <v>#VALUE!</v>
      </c>
      <c r="I9441" t="s">
        <v>14458</v>
      </c>
      <c r="J9441" t="s">
        <v>3605</v>
      </c>
      <c r="K9441" t="s">
        <v>683</v>
      </c>
      <c r="L9441" t="e">
        <f t="shared" si="2206"/>
        <v>#VALUE!</v>
      </c>
      <c r="N9441" s="2" t="e">
        <f t="shared" si="2207"/>
        <v>#VALUE!</v>
      </c>
      <c r="Q9441" t="s">
        <v>19</v>
      </c>
      <c r="R9441" t="str">
        <f t="shared" si="2208"/>
        <v>Great</v>
      </c>
      <c r="S9441" t="str">
        <f t="shared" si="2209"/>
        <v>Great</v>
      </c>
      <c r="T9441" t="e">
        <f t="shared" si="2210"/>
        <v>#VALUE!</v>
      </c>
      <c r="U9441" t="e">
        <f t="shared" si="2211"/>
        <v>#VALUE!</v>
      </c>
      <c r="V9441" t="e">
        <f t="shared" si="2212"/>
        <v>#VALUE!</v>
      </c>
      <c r="W9441" t="str">
        <f t="shared" si="2213"/>
        <v>Don't Buy</v>
      </c>
      <c r="X9441" t="str">
        <f t="shared" si="2214"/>
        <v>Not Known</v>
      </c>
      <c r="Z9441" t="e">
        <f t="shared" si="2215"/>
        <v>#VALUE!</v>
      </c>
      <c r="AB9441" t="str">
        <f t="shared" si="2216"/>
        <v>1Million</v>
      </c>
    </row>
    <row r="9442" spans="1:28" x14ac:dyDescent="0.3">
      <c r="A9442">
        <v>9440</v>
      </c>
      <c r="B9442" t="s">
        <v>14642</v>
      </c>
      <c r="C9442" t="str">
        <f t="shared" si="2203"/>
        <v>Long</v>
      </c>
      <c r="D9442">
        <v>3</v>
      </c>
      <c r="F9442" s="1" t="e">
        <f t="shared" si="2217"/>
        <v>#VALUE!</v>
      </c>
      <c r="G9442" s="1" t="e">
        <f t="shared" si="2204"/>
        <v>#VALUE!</v>
      </c>
      <c r="H9442" t="e">
        <f t="shared" si="2205"/>
        <v>#VALUE!</v>
      </c>
      <c r="I9442" t="s">
        <v>14458</v>
      </c>
      <c r="J9442" t="s">
        <v>5098</v>
      </c>
      <c r="L9442" t="e">
        <f t="shared" si="2206"/>
        <v>#VALUE!</v>
      </c>
      <c r="N9442" s="2" t="e">
        <f t="shared" si="2207"/>
        <v>#VALUE!</v>
      </c>
      <c r="R9442" t="str">
        <f t="shared" si="2208"/>
        <v>Average</v>
      </c>
      <c r="S9442" t="str">
        <f t="shared" si="2209"/>
        <v xml:space="preserve"> </v>
      </c>
      <c r="T9442" t="e">
        <f t="shared" si="2210"/>
        <v>#VALUE!</v>
      </c>
      <c r="U9442" t="e">
        <f t="shared" si="2211"/>
        <v>#VALUE!</v>
      </c>
      <c r="V9442" t="e">
        <f t="shared" si="2212"/>
        <v>#VALUE!</v>
      </c>
      <c r="W9442" t="str">
        <f t="shared" si="2213"/>
        <v>Don't Buy</v>
      </c>
      <c r="X9442" t="str">
        <f t="shared" si="2214"/>
        <v>Not Known</v>
      </c>
      <c r="Z9442" t="e">
        <f t="shared" si="2215"/>
        <v>#VALUE!</v>
      </c>
      <c r="AB9442" t="str">
        <f t="shared" si="2216"/>
        <v>0</v>
      </c>
    </row>
    <row r="9443" spans="1:28" x14ac:dyDescent="0.3">
      <c r="A9443">
        <v>9441</v>
      </c>
      <c r="B9443" t="s">
        <v>14643</v>
      </c>
      <c r="C9443" t="str">
        <f t="shared" si="2203"/>
        <v>Long</v>
      </c>
      <c r="D9443">
        <v>3.7</v>
      </c>
      <c r="F9443" s="1">
        <f t="shared" si="2217"/>
        <v>3.7</v>
      </c>
      <c r="G9443" s="1">
        <f t="shared" si="2204"/>
        <v>3.7</v>
      </c>
      <c r="H9443">
        <f t="shared" si="2205"/>
        <v>3.7</v>
      </c>
      <c r="I9443" t="s">
        <v>14458</v>
      </c>
      <c r="J9443" t="s">
        <v>22</v>
      </c>
      <c r="K9443" t="s">
        <v>1780</v>
      </c>
      <c r="L9443" t="str">
        <f t="shared" si="2206"/>
        <v>Established</v>
      </c>
      <c r="N9443" s="2">
        <f t="shared" si="2207"/>
        <v>37</v>
      </c>
      <c r="O9443" t="s">
        <v>538</v>
      </c>
      <c r="P9443" t="s">
        <v>147</v>
      </c>
      <c r="Q9443" t="s">
        <v>773</v>
      </c>
      <c r="R9443" t="str">
        <f t="shared" si="2208"/>
        <v>Average</v>
      </c>
      <c r="S9443" t="str">
        <f t="shared" si="2209"/>
        <v xml:space="preserve"> </v>
      </c>
      <c r="T9443" t="b">
        <f t="shared" si="2210"/>
        <v>0</v>
      </c>
      <c r="U9443" t="b">
        <f t="shared" si="2211"/>
        <v>1</v>
      </c>
      <c r="V9443" t="str">
        <f t="shared" si="2212"/>
        <v>Average Company</v>
      </c>
      <c r="W9443" t="str">
        <f t="shared" si="2213"/>
        <v>Don't Buy</v>
      </c>
      <c r="X9443" t="str">
        <f t="shared" si="2214"/>
        <v>Not Known</v>
      </c>
      <c r="Z9443" t="str">
        <f t="shared" si="2215"/>
        <v>None</v>
      </c>
      <c r="AB9443" t="str">
        <f t="shared" si="2216"/>
        <v>0</v>
      </c>
    </row>
    <row r="9444" spans="1:28" x14ac:dyDescent="0.3">
      <c r="A9444">
        <v>9442</v>
      </c>
      <c r="B9444" t="s">
        <v>14644</v>
      </c>
      <c r="C9444" t="str">
        <f t="shared" si="2203"/>
        <v>Short</v>
      </c>
      <c r="D9444">
        <v>4.3</v>
      </c>
      <c r="F9444" s="1">
        <f t="shared" si="2217"/>
        <v>4.3</v>
      </c>
      <c r="G9444" s="1">
        <f t="shared" si="2204"/>
        <v>4.3</v>
      </c>
      <c r="H9444">
        <f t="shared" si="2205"/>
        <v>4.3</v>
      </c>
      <c r="I9444" t="s">
        <v>14458</v>
      </c>
      <c r="J9444" t="s">
        <v>8061</v>
      </c>
      <c r="K9444" t="s">
        <v>318</v>
      </c>
      <c r="L9444" t="str">
        <f t="shared" si="2206"/>
        <v>Established</v>
      </c>
      <c r="N9444" s="2">
        <f t="shared" si="2207"/>
        <v>20</v>
      </c>
      <c r="O9444" t="s">
        <v>683</v>
      </c>
      <c r="Q9444" t="s">
        <v>44</v>
      </c>
      <c r="R9444" t="str">
        <f t="shared" si="2208"/>
        <v>Great</v>
      </c>
      <c r="S9444" t="str">
        <f t="shared" si="2209"/>
        <v>Great</v>
      </c>
      <c r="T9444" t="b">
        <f t="shared" si="2210"/>
        <v>1</v>
      </c>
      <c r="U9444" t="b">
        <f t="shared" si="2211"/>
        <v>1</v>
      </c>
      <c r="V9444" t="str">
        <f t="shared" si="2212"/>
        <v>Average Company</v>
      </c>
      <c r="W9444" t="str">
        <f t="shared" si="2213"/>
        <v>Don't Buy</v>
      </c>
      <c r="X9444" t="str">
        <f t="shared" si="2214"/>
        <v>Not Known</v>
      </c>
      <c r="Z9444" t="str">
        <f t="shared" si="2215"/>
        <v>None</v>
      </c>
      <c r="AB9444" t="str">
        <f t="shared" si="2216"/>
        <v>0</v>
      </c>
    </row>
    <row r="9445" spans="1:28" x14ac:dyDescent="0.3">
      <c r="A9445">
        <v>9443</v>
      </c>
      <c r="B9445" t="s">
        <v>14645</v>
      </c>
      <c r="C9445" t="str">
        <f t="shared" si="2203"/>
        <v>Long</v>
      </c>
      <c r="D9445">
        <v>4.4000000000000004</v>
      </c>
      <c r="F9445" s="1" t="e">
        <f t="shared" si="2217"/>
        <v>#VALUE!</v>
      </c>
      <c r="G9445" s="1" t="e">
        <f t="shared" si="2204"/>
        <v>#VALUE!</v>
      </c>
      <c r="H9445" t="e">
        <f t="shared" si="2205"/>
        <v>#VALUE!</v>
      </c>
      <c r="I9445" t="s">
        <v>14458</v>
      </c>
      <c r="J9445" t="s">
        <v>10713</v>
      </c>
      <c r="L9445" t="e">
        <f t="shared" si="2206"/>
        <v>#VALUE!</v>
      </c>
      <c r="N9445" s="2" t="e">
        <f t="shared" si="2207"/>
        <v>#VALUE!</v>
      </c>
      <c r="Q9445" t="s">
        <v>773</v>
      </c>
      <c r="R9445" t="str">
        <f t="shared" si="2208"/>
        <v>Great</v>
      </c>
      <c r="S9445" t="str">
        <f t="shared" si="2209"/>
        <v>Great</v>
      </c>
      <c r="T9445" t="e">
        <f t="shared" si="2210"/>
        <v>#VALUE!</v>
      </c>
      <c r="U9445" t="e">
        <f t="shared" si="2211"/>
        <v>#VALUE!</v>
      </c>
      <c r="V9445" t="e">
        <f t="shared" si="2212"/>
        <v>#VALUE!</v>
      </c>
      <c r="W9445" t="str">
        <f t="shared" si="2213"/>
        <v>Don't Buy</v>
      </c>
      <c r="X9445" t="str">
        <f t="shared" si="2214"/>
        <v>Not Known</v>
      </c>
      <c r="Z9445" t="e">
        <f t="shared" si="2215"/>
        <v>#VALUE!</v>
      </c>
      <c r="AB9445" t="str">
        <f t="shared" si="2216"/>
        <v>0</v>
      </c>
    </row>
    <row r="9446" spans="1:28" x14ac:dyDescent="0.3">
      <c r="A9446">
        <v>9444</v>
      </c>
      <c r="B9446" t="s">
        <v>14646</v>
      </c>
      <c r="C9446" t="str">
        <f t="shared" si="2203"/>
        <v>Long</v>
      </c>
      <c r="D9446">
        <v>4</v>
      </c>
      <c r="F9446" s="1">
        <f t="shared" si="2217"/>
        <v>4</v>
      </c>
      <c r="G9446" s="1">
        <f t="shared" si="2204"/>
        <v>4</v>
      </c>
      <c r="H9446">
        <f t="shared" si="2205"/>
        <v>4</v>
      </c>
      <c r="I9446" t="s">
        <v>14458</v>
      </c>
      <c r="J9446" t="s">
        <v>2356</v>
      </c>
      <c r="K9446" t="s">
        <v>138</v>
      </c>
      <c r="L9446" t="str">
        <f t="shared" si="2206"/>
        <v>Established</v>
      </c>
      <c r="N9446" s="2">
        <f t="shared" si="2207"/>
        <v>50</v>
      </c>
      <c r="O9446" t="s">
        <v>691</v>
      </c>
      <c r="Q9446" t="s">
        <v>235</v>
      </c>
      <c r="R9446" t="str">
        <f t="shared" si="2208"/>
        <v>Average</v>
      </c>
      <c r="S9446" t="str">
        <f t="shared" si="2209"/>
        <v xml:space="preserve"> </v>
      </c>
      <c r="T9446" t="b">
        <f t="shared" si="2210"/>
        <v>0</v>
      </c>
      <c r="U9446" t="b">
        <f t="shared" si="2211"/>
        <v>1</v>
      </c>
      <c r="V9446" t="str">
        <f t="shared" si="2212"/>
        <v>Average Company</v>
      </c>
      <c r="W9446" t="str">
        <f t="shared" si="2213"/>
        <v>Don't Buy</v>
      </c>
      <c r="X9446" t="str">
        <f t="shared" si="2214"/>
        <v>Not Known</v>
      </c>
      <c r="Z9446" t="str">
        <f t="shared" si="2215"/>
        <v>None</v>
      </c>
      <c r="AB9446" t="str">
        <f t="shared" si="2216"/>
        <v>0</v>
      </c>
    </row>
    <row r="9447" spans="1:28" x14ac:dyDescent="0.3">
      <c r="A9447">
        <v>9445</v>
      </c>
      <c r="B9447" t="s">
        <v>14647</v>
      </c>
      <c r="C9447" t="str">
        <f t="shared" si="2203"/>
        <v>Short</v>
      </c>
      <c r="D9447">
        <v>4.5999999999999996</v>
      </c>
      <c r="F9447" s="1">
        <f t="shared" si="2217"/>
        <v>5</v>
      </c>
      <c r="G9447" s="1">
        <f t="shared" si="2204"/>
        <v>5.0999999999999996</v>
      </c>
      <c r="H9447">
        <f t="shared" si="2205"/>
        <v>4.6999999999999993</v>
      </c>
      <c r="I9447" t="s">
        <v>14458</v>
      </c>
      <c r="J9447" t="s">
        <v>22</v>
      </c>
      <c r="K9447" t="s">
        <v>8314</v>
      </c>
      <c r="L9447" t="str">
        <f t="shared" si="2206"/>
        <v>Startup</v>
      </c>
      <c r="N9447" s="2">
        <f t="shared" si="2207"/>
        <v>5</v>
      </c>
      <c r="O9447" t="s">
        <v>138</v>
      </c>
      <c r="P9447" t="s">
        <v>683</v>
      </c>
      <c r="Q9447" t="s">
        <v>44</v>
      </c>
      <c r="R9447" t="str">
        <f t="shared" si="2208"/>
        <v>Great</v>
      </c>
      <c r="S9447" t="str">
        <f t="shared" si="2209"/>
        <v>Great</v>
      </c>
      <c r="T9447" t="b">
        <f t="shared" si="2210"/>
        <v>0</v>
      </c>
      <c r="U9447" t="b">
        <f t="shared" si="2211"/>
        <v>1</v>
      </c>
      <c r="V9447" t="str">
        <f t="shared" si="2212"/>
        <v>Average Company</v>
      </c>
      <c r="W9447" t="str">
        <f t="shared" si="2213"/>
        <v>Don't Buy</v>
      </c>
      <c r="X9447" t="str">
        <f t="shared" si="2214"/>
        <v>Not Known</v>
      </c>
      <c r="Z9447" t="str">
        <f t="shared" si="2215"/>
        <v>None</v>
      </c>
      <c r="AB9447" t="str">
        <f t="shared" si="2216"/>
        <v>0</v>
      </c>
    </row>
    <row r="9448" spans="1:28" x14ac:dyDescent="0.3">
      <c r="A9448">
        <v>9446</v>
      </c>
      <c r="B9448" t="s">
        <v>14648</v>
      </c>
      <c r="C9448" t="str">
        <f t="shared" si="2203"/>
        <v>Short</v>
      </c>
      <c r="D9448">
        <v>4.2</v>
      </c>
      <c r="F9448" s="1" t="e">
        <f t="shared" si="2217"/>
        <v>#VALUE!</v>
      </c>
      <c r="G9448" s="1" t="e">
        <f t="shared" si="2204"/>
        <v>#VALUE!</v>
      </c>
      <c r="H9448" t="e">
        <f t="shared" si="2205"/>
        <v>#VALUE!</v>
      </c>
      <c r="I9448" t="s">
        <v>14458</v>
      </c>
      <c r="J9448" t="s">
        <v>5008</v>
      </c>
      <c r="K9448" t="s">
        <v>75</v>
      </c>
      <c r="L9448" t="e">
        <f t="shared" si="2206"/>
        <v>#VALUE!</v>
      </c>
      <c r="N9448" s="2" t="e">
        <f t="shared" si="2207"/>
        <v>#VALUE!</v>
      </c>
      <c r="R9448" t="str">
        <f t="shared" si="2208"/>
        <v>Great</v>
      </c>
      <c r="S9448" t="str">
        <f t="shared" si="2209"/>
        <v>Great</v>
      </c>
      <c r="T9448" t="e">
        <f t="shared" si="2210"/>
        <v>#VALUE!</v>
      </c>
      <c r="U9448" t="e">
        <f t="shared" si="2211"/>
        <v>#VALUE!</v>
      </c>
      <c r="V9448" t="e">
        <f t="shared" si="2212"/>
        <v>#VALUE!</v>
      </c>
      <c r="W9448" t="str">
        <f t="shared" si="2213"/>
        <v>Don't Buy</v>
      </c>
      <c r="X9448" t="str">
        <f t="shared" si="2214"/>
        <v>Not Known</v>
      </c>
      <c r="Z9448" t="e">
        <f t="shared" si="2215"/>
        <v>#VALUE!</v>
      </c>
      <c r="AB9448" t="str">
        <f t="shared" si="2216"/>
        <v>0</v>
      </c>
    </row>
    <row r="9449" spans="1:28" x14ac:dyDescent="0.3">
      <c r="A9449">
        <v>9447</v>
      </c>
      <c r="B9449" t="s">
        <v>14649</v>
      </c>
      <c r="C9449" t="str">
        <f t="shared" si="2203"/>
        <v>Long</v>
      </c>
      <c r="D9449">
        <v>3.9</v>
      </c>
      <c r="F9449" s="1" t="e">
        <f t="shared" si="2217"/>
        <v>#VALUE!</v>
      </c>
      <c r="G9449" s="1" t="e">
        <f t="shared" si="2204"/>
        <v>#VALUE!</v>
      </c>
      <c r="H9449" t="e">
        <f t="shared" si="2205"/>
        <v>#VALUE!</v>
      </c>
      <c r="I9449" t="s">
        <v>14458</v>
      </c>
      <c r="J9449" t="s">
        <v>14650</v>
      </c>
      <c r="K9449" t="s">
        <v>683</v>
      </c>
      <c r="L9449" t="e">
        <f t="shared" si="2206"/>
        <v>#VALUE!</v>
      </c>
      <c r="N9449" s="2" t="e">
        <f t="shared" si="2207"/>
        <v>#VALUE!</v>
      </c>
      <c r="Q9449" t="s">
        <v>1012</v>
      </c>
      <c r="R9449" t="str">
        <f t="shared" si="2208"/>
        <v>Average</v>
      </c>
      <c r="S9449" t="str">
        <f t="shared" si="2209"/>
        <v xml:space="preserve"> </v>
      </c>
      <c r="T9449" t="e">
        <f t="shared" si="2210"/>
        <v>#VALUE!</v>
      </c>
      <c r="U9449" t="e">
        <f t="shared" si="2211"/>
        <v>#VALUE!</v>
      </c>
      <c r="V9449" t="e">
        <f t="shared" si="2212"/>
        <v>#VALUE!</v>
      </c>
      <c r="W9449" t="str">
        <f t="shared" si="2213"/>
        <v>Don't Buy</v>
      </c>
      <c r="X9449" t="str">
        <f t="shared" si="2214"/>
        <v>Not Known</v>
      </c>
      <c r="Z9449" t="e">
        <f t="shared" si="2215"/>
        <v>#VALUE!</v>
      </c>
      <c r="AB9449" t="str">
        <f t="shared" si="2216"/>
        <v>0</v>
      </c>
    </row>
    <row r="9450" spans="1:28" x14ac:dyDescent="0.3">
      <c r="A9450">
        <v>9448</v>
      </c>
      <c r="B9450" t="s">
        <v>14651</v>
      </c>
      <c r="C9450" t="str">
        <f t="shared" si="2203"/>
        <v>Long</v>
      </c>
      <c r="D9450">
        <v>3.8</v>
      </c>
      <c r="F9450" s="1">
        <f t="shared" si="2217"/>
        <v>4.3</v>
      </c>
      <c r="G9450" s="1">
        <f t="shared" si="2204"/>
        <v>4.3</v>
      </c>
      <c r="H9450">
        <f t="shared" si="2205"/>
        <v>3.9</v>
      </c>
      <c r="I9450" t="s">
        <v>14458</v>
      </c>
      <c r="J9450" t="s">
        <v>22</v>
      </c>
      <c r="K9450" t="s">
        <v>7730</v>
      </c>
      <c r="L9450" t="str">
        <f t="shared" si="2206"/>
        <v>Startup</v>
      </c>
      <c r="N9450" s="2">
        <f t="shared" si="2207"/>
        <v>8</v>
      </c>
      <c r="O9450" t="s">
        <v>583</v>
      </c>
      <c r="P9450" t="s">
        <v>683</v>
      </c>
      <c r="Q9450" t="s">
        <v>44</v>
      </c>
      <c r="R9450" t="str">
        <f t="shared" si="2208"/>
        <v>Average</v>
      </c>
      <c r="S9450" t="str">
        <f t="shared" si="2209"/>
        <v xml:space="preserve"> </v>
      </c>
      <c r="T9450" t="b">
        <f t="shared" si="2210"/>
        <v>0</v>
      </c>
      <c r="U9450" t="b">
        <f t="shared" si="2211"/>
        <v>1</v>
      </c>
      <c r="V9450" t="str">
        <f t="shared" si="2212"/>
        <v>Average Company</v>
      </c>
      <c r="W9450" t="str">
        <f t="shared" si="2213"/>
        <v>Don't Buy</v>
      </c>
      <c r="X9450" t="str">
        <f t="shared" si="2214"/>
        <v>Not Known</v>
      </c>
      <c r="Z9450" t="str">
        <f t="shared" si="2215"/>
        <v>Silicon Valley Startups</v>
      </c>
      <c r="AB9450" t="str">
        <f t="shared" si="2216"/>
        <v>0</v>
      </c>
    </row>
    <row r="9451" spans="1:28" x14ac:dyDescent="0.3">
      <c r="A9451">
        <v>9449</v>
      </c>
      <c r="B9451" t="s">
        <v>14651</v>
      </c>
      <c r="C9451" t="str">
        <f t="shared" si="2203"/>
        <v>Long</v>
      </c>
      <c r="D9451">
        <v>3.8</v>
      </c>
      <c r="F9451" s="1">
        <f t="shared" si="2217"/>
        <v>4.3</v>
      </c>
      <c r="G9451" s="1">
        <f t="shared" si="2204"/>
        <v>4.3</v>
      </c>
      <c r="H9451">
        <f t="shared" si="2205"/>
        <v>3.9</v>
      </c>
      <c r="I9451" t="s">
        <v>14458</v>
      </c>
      <c r="J9451" t="s">
        <v>22</v>
      </c>
      <c r="K9451" t="s">
        <v>7730</v>
      </c>
      <c r="L9451" t="str">
        <f t="shared" si="2206"/>
        <v>Startup</v>
      </c>
      <c r="N9451" s="2">
        <f t="shared" si="2207"/>
        <v>8</v>
      </c>
      <c r="O9451" t="s">
        <v>583</v>
      </c>
      <c r="P9451" t="s">
        <v>683</v>
      </c>
      <c r="Q9451" t="s">
        <v>44</v>
      </c>
      <c r="R9451" t="str">
        <f t="shared" si="2208"/>
        <v>Average</v>
      </c>
      <c r="S9451" t="str">
        <f t="shared" si="2209"/>
        <v xml:space="preserve"> </v>
      </c>
      <c r="T9451" t="b">
        <f t="shared" si="2210"/>
        <v>0</v>
      </c>
      <c r="U9451" t="b">
        <f t="shared" si="2211"/>
        <v>1</v>
      </c>
      <c r="V9451" t="str">
        <f t="shared" si="2212"/>
        <v>Average Company</v>
      </c>
      <c r="W9451" t="str">
        <f t="shared" si="2213"/>
        <v>Don't Buy</v>
      </c>
      <c r="X9451" t="str">
        <f t="shared" si="2214"/>
        <v>Not Known</v>
      </c>
      <c r="Z9451" t="str">
        <f t="shared" si="2215"/>
        <v>Silicon Valley Startups</v>
      </c>
      <c r="AB9451" t="str">
        <f t="shared" si="2216"/>
        <v>0</v>
      </c>
    </row>
    <row r="9452" spans="1:28" x14ac:dyDescent="0.3">
      <c r="A9452">
        <v>9450</v>
      </c>
      <c r="B9452" t="s">
        <v>14652</v>
      </c>
      <c r="C9452" t="str">
        <f t="shared" si="2203"/>
        <v>Long</v>
      </c>
      <c r="D9452">
        <v>4.4000000000000004</v>
      </c>
      <c r="F9452" s="1">
        <f t="shared" si="2217"/>
        <v>4.9000000000000004</v>
      </c>
      <c r="G9452" s="1">
        <f t="shared" si="2204"/>
        <v>4.9000000000000004</v>
      </c>
      <c r="H9452">
        <f t="shared" si="2205"/>
        <v>4.5</v>
      </c>
      <c r="I9452" t="s">
        <v>14458</v>
      </c>
      <c r="J9452" t="s">
        <v>22</v>
      </c>
      <c r="K9452" t="s">
        <v>3635</v>
      </c>
      <c r="L9452" t="str">
        <f t="shared" si="2206"/>
        <v>Startup</v>
      </c>
      <c r="N9452" s="2">
        <f t="shared" si="2207"/>
        <v>4</v>
      </c>
      <c r="O9452" t="s">
        <v>89</v>
      </c>
      <c r="P9452" t="s">
        <v>1308</v>
      </c>
      <c r="Q9452" t="s">
        <v>19</v>
      </c>
      <c r="R9452" t="str">
        <f t="shared" si="2208"/>
        <v>Great</v>
      </c>
      <c r="S9452" t="str">
        <f t="shared" si="2209"/>
        <v>Great</v>
      </c>
      <c r="T9452" t="b">
        <f t="shared" si="2210"/>
        <v>0</v>
      </c>
      <c r="U9452" t="b">
        <f t="shared" si="2211"/>
        <v>1</v>
      </c>
      <c r="V9452" t="str">
        <f t="shared" si="2212"/>
        <v>Average Company</v>
      </c>
      <c r="W9452" t="str">
        <f t="shared" si="2213"/>
        <v>Don't Buy</v>
      </c>
      <c r="X9452" t="str">
        <f t="shared" si="2214"/>
        <v>Not Known</v>
      </c>
      <c r="Z9452" t="str">
        <f t="shared" si="2215"/>
        <v>None</v>
      </c>
      <c r="AB9452" t="str">
        <f t="shared" si="2216"/>
        <v>1Million</v>
      </c>
    </row>
    <row r="9453" spans="1:28" x14ac:dyDescent="0.3">
      <c r="A9453">
        <v>9451</v>
      </c>
      <c r="B9453" t="s">
        <v>14653</v>
      </c>
      <c r="C9453" t="str">
        <f t="shared" si="2203"/>
        <v>Long</v>
      </c>
      <c r="D9453">
        <v>4.4000000000000004</v>
      </c>
      <c r="F9453" s="1" t="e">
        <f t="shared" si="2217"/>
        <v>#VALUE!</v>
      </c>
      <c r="G9453" s="1" t="e">
        <f t="shared" si="2204"/>
        <v>#VALUE!</v>
      </c>
      <c r="H9453" t="e">
        <f t="shared" si="2205"/>
        <v>#VALUE!</v>
      </c>
      <c r="I9453" t="s">
        <v>14458</v>
      </c>
      <c r="J9453" t="s">
        <v>6907</v>
      </c>
      <c r="K9453" t="s">
        <v>147</v>
      </c>
      <c r="L9453" t="e">
        <f t="shared" si="2206"/>
        <v>#VALUE!</v>
      </c>
      <c r="N9453" s="2" t="e">
        <f t="shared" si="2207"/>
        <v>#VALUE!</v>
      </c>
      <c r="R9453" t="str">
        <f t="shared" si="2208"/>
        <v>Great</v>
      </c>
      <c r="S9453" t="str">
        <f t="shared" si="2209"/>
        <v>Great</v>
      </c>
      <c r="T9453" t="e">
        <f t="shared" si="2210"/>
        <v>#VALUE!</v>
      </c>
      <c r="U9453" t="e">
        <f t="shared" si="2211"/>
        <v>#VALUE!</v>
      </c>
      <c r="V9453" t="e">
        <f t="shared" si="2212"/>
        <v>#VALUE!</v>
      </c>
      <c r="W9453" t="str">
        <f t="shared" si="2213"/>
        <v>Don't Buy</v>
      </c>
      <c r="X9453" t="str">
        <f t="shared" si="2214"/>
        <v>Not Known</v>
      </c>
      <c r="Z9453" t="e">
        <f t="shared" si="2215"/>
        <v>#VALUE!</v>
      </c>
      <c r="AB9453" t="str">
        <f t="shared" si="2216"/>
        <v>0</v>
      </c>
    </row>
    <row r="9454" spans="1:28" x14ac:dyDescent="0.3">
      <c r="A9454">
        <v>9452</v>
      </c>
      <c r="B9454" t="s">
        <v>14654</v>
      </c>
      <c r="C9454" t="str">
        <f t="shared" si="2203"/>
        <v>Long</v>
      </c>
      <c r="D9454">
        <v>4.5999999999999996</v>
      </c>
      <c r="F9454" s="1" t="e">
        <f t="shared" si="2217"/>
        <v>#VALUE!</v>
      </c>
      <c r="G9454" s="1" t="e">
        <f t="shared" si="2204"/>
        <v>#VALUE!</v>
      </c>
      <c r="H9454" t="e">
        <f t="shared" si="2205"/>
        <v>#VALUE!</v>
      </c>
      <c r="I9454" t="s">
        <v>14458</v>
      </c>
      <c r="J9454" t="s">
        <v>1261</v>
      </c>
      <c r="L9454" t="e">
        <f t="shared" si="2206"/>
        <v>#VALUE!</v>
      </c>
      <c r="N9454" s="2" t="e">
        <f t="shared" si="2207"/>
        <v>#VALUE!</v>
      </c>
      <c r="R9454" t="str">
        <f t="shared" si="2208"/>
        <v>Great</v>
      </c>
      <c r="S9454" t="str">
        <f t="shared" si="2209"/>
        <v>Great</v>
      </c>
      <c r="T9454" t="e">
        <f t="shared" si="2210"/>
        <v>#VALUE!</v>
      </c>
      <c r="U9454" t="e">
        <f t="shared" si="2211"/>
        <v>#VALUE!</v>
      </c>
      <c r="V9454" t="e">
        <f t="shared" si="2212"/>
        <v>#VALUE!</v>
      </c>
      <c r="W9454" t="str">
        <f t="shared" si="2213"/>
        <v>Don't Buy</v>
      </c>
      <c r="X9454" t="str">
        <f t="shared" si="2214"/>
        <v>Not Known</v>
      </c>
      <c r="Z9454" t="e">
        <f t="shared" si="2215"/>
        <v>#VALUE!</v>
      </c>
      <c r="AB9454" t="str">
        <f t="shared" si="2216"/>
        <v>0</v>
      </c>
    </row>
    <row r="9455" spans="1:28" x14ac:dyDescent="0.3">
      <c r="A9455">
        <v>9453</v>
      </c>
      <c r="B9455" t="s">
        <v>14655</v>
      </c>
      <c r="C9455" t="str">
        <f t="shared" si="2203"/>
        <v>Long</v>
      </c>
      <c r="D9455">
        <v>2.9</v>
      </c>
      <c r="F9455" s="1">
        <f t="shared" si="2217"/>
        <v>2.9</v>
      </c>
      <c r="G9455" s="1">
        <f t="shared" si="2204"/>
        <v>2.9</v>
      </c>
      <c r="H9455">
        <f t="shared" si="2205"/>
        <v>2.9</v>
      </c>
      <c r="I9455" t="s">
        <v>14458</v>
      </c>
      <c r="J9455" t="s">
        <v>22</v>
      </c>
      <c r="K9455" t="s">
        <v>6431</v>
      </c>
      <c r="L9455" t="str">
        <f t="shared" si="2206"/>
        <v>Established</v>
      </c>
      <c r="N9455" s="2">
        <f t="shared" si="2207"/>
        <v>28</v>
      </c>
      <c r="O9455" t="s">
        <v>24</v>
      </c>
      <c r="P9455" t="s">
        <v>3223</v>
      </c>
      <c r="Q9455" t="s">
        <v>105</v>
      </c>
      <c r="R9455" t="str">
        <f t="shared" si="2208"/>
        <v>Average</v>
      </c>
      <c r="S9455" t="str">
        <f t="shared" si="2209"/>
        <v xml:space="preserve"> </v>
      </c>
      <c r="T9455" t="b">
        <f t="shared" si="2210"/>
        <v>0</v>
      </c>
      <c r="U9455" t="b">
        <f t="shared" si="2211"/>
        <v>0</v>
      </c>
      <c r="V9455" t="str">
        <f t="shared" si="2212"/>
        <v>Average Company</v>
      </c>
      <c r="W9455" t="str">
        <f t="shared" si="2213"/>
        <v>Don't Buy</v>
      </c>
      <c r="X9455" t="str">
        <f t="shared" si="2214"/>
        <v>Not Known</v>
      </c>
      <c r="Z9455" t="str">
        <f t="shared" si="2215"/>
        <v>None</v>
      </c>
      <c r="AB9455" t="str">
        <f t="shared" si="2216"/>
        <v>0</v>
      </c>
    </row>
    <row r="9456" spans="1:28" x14ac:dyDescent="0.3">
      <c r="A9456">
        <v>9454</v>
      </c>
      <c r="B9456" t="s">
        <v>14656</v>
      </c>
      <c r="C9456" t="str">
        <f t="shared" si="2203"/>
        <v>Long</v>
      </c>
      <c r="D9456">
        <v>4.0999999999999996</v>
      </c>
      <c r="F9456" s="1">
        <f t="shared" si="2217"/>
        <v>4.5999999999999996</v>
      </c>
      <c r="G9456" s="1">
        <f t="shared" si="2204"/>
        <v>4.5999999999999996</v>
      </c>
      <c r="H9456">
        <f t="shared" si="2205"/>
        <v>4.1999999999999993</v>
      </c>
      <c r="I9456" t="s">
        <v>14458</v>
      </c>
      <c r="J9456" t="s">
        <v>22</v>
      </c>
      <c r="K9456" t="s">
        <v>3053</v>
      </c>
      <c r="L9456" t="str">
        <f t="shared" si="2206"/>
        <v>Startup</v>
      </c>
      <c r="N9456" s="2">
        <f t="shared" si="2207"/>
        <v>5</v>
      </c>
      <c r="O9456" t="s">
        <v>138</v>
      </c>
      <c r="P9456" t="s">
        <v>683</v>
      </c>
      <c r="Q9456" t="s">
        <v>605</v>
      </c>
      <c r="R9456" t="str">
        <f t="shared" si="2208"/>
        <v>Great</v>
      </c>
      <c r="S9456" t="str">
        <f t="shared" si="2209"/>
        <v>Great</v>
      </c>
      <c r="T9456" t="b">
        <f t="shared" si="2210"/>
        <v>0</v>
      </c>
      <c r="U9456" t="b">
        <f t="shared" si="2211"/>
        <v>1</v>
      </c>
      <c r="V9456" t="str">
        <f t="shared" si="2212"/>
        <v>Average Company</v>
      </c>
      <c r="W9456" t="str">
        <f t="shared" si="2213"/>
        <v>Don't Buy</v>
      </c>
      <c r="X9456" t="str">
        <f t="shared" si="2214"/>
        <v>Not Known</v>
      </c>
      <c r="Z9456" t="str">
        <f t="shared" si="2215"/>
        <v>None</v>
      </c>
      <c r="AB9456" t="str">
        <f t="shared" si="2216"/>
        <v>0</v>
      </c>
    </row>
    <row r="9457" spans="1:28" x14ac:dyDescent="0.3">
      <c r="A9457">
        <v>9455</v>
      </c>
      <c r="B9457" t="s">
        <v>14657</v>
      </c>
      <c r="C9457" t="str">
        <f t="shared" si="2203"/>
        <v>Long</v>
      </c>
      <c r="D9457">
        <v>3.9</v>
      </c>
      <c r="F9457" s="1">
        <f t="shared" si="2217"/>
        <v>3.9</v>
      </c>
      <c r="G9457" s="1">
        <f t="shared" si="2204"/>
        <v>3.9</v>
      </c>
      <c r="H9457">
        <f t="shared" si="2205"/>
        <v>3.9</v>
      </c>
      <c r="I9457" t="s">
        <v>2367</v>
      </c>
      <c r="J9457" t="s">
        <v>10</v>
      </c>
      <c r="K9457" t="s">
        <v>8297</v>
      </c>
      <c r="L9457" t="str">
        <f t="shared" si="2206"/>
        <v>Established</v>
      </c>
      <c r="N9457" s="2">
        <f t="shared" si="2207"/>
        <v>10</v>
      </c>
      <c r="O9457" t="s">
        <v>1393</v>
      </c>
      <c r="P9457" t="s">
        <v>13</v>
      </c>
      <c r="Q9457" t="s">
        <v>1314</v>
      </c>
      <c r="R9457" t="str">
        <f t="shared" si="2208"/>
        <v>Average</v>
      </c>
      <c r="S9457" t="str">
        <f t="shared" si="2209"/>
        <v xml:space="preserve"> </v>
      </c>
      <c r="T9457" t="b">
        <f t="shared" si="2210"/>
        <v>0</v>
      </c>
      <c r="U9457" t="b">
        <f t="shared" si="2211"/>
        <v>1</v>
      </c>
      <c r="V9457" t="str">
        <f t="shared" si="2212"/>
        <v>Average Company</v>
      </c>
      <c r="W9457" t="str">
        <f t="shared" si="2213"/>
        <v>Buy</v>
      </c>
      <c r="X9457" t="str">
        <f t="shared" si="2214"/>
        <v>Not Known</v>
      </c>
      <c r="Z9457" t="str">
        <f t="shared" si="2215"/>
        <v>None</v>
      </c>
      <c r="AB9457" t="str">
        <f t="shared" si="2216"/>
        <v>0</v>
      </c>
    </row>
    <row r="9458" spans="1:28" x14ac:dyDescent="0.3">
      <c r="A9458">
        <v>9456</v>
      </c>
      <c r="B9458" t="s">
        <v>14658</v>
      </c>
      <c r="C9458" t="str">
        <f t="shared" si="2203"/>
        <v>Short</v>
      </c>
      <c r="D9458">
        <v>3.6</v>
      </c>
      <c r="F9458" s="1">
        <f t="shared" si="2217"/>
        <v>4.0999999999999996</v>
      </c>
      <c r="G9458" s="1">
        <f t="shared" si="2204"/>
        <v>4.0999999999999996</v>
      </c>
      <c r="H9458">
        <f t="shared" si="2205"/>
        <v>3.7</v>
      </c>
      <c r="I9458" t="s">
        <v>14659</v>
      </c>
      <c r="J9458" t="s">
        <v>22</v>
      </c>
      <c r="K9458" t="s">
        <v>4182</v>
      </c>
      <c r="L9458" t="str">
        <f t="shared" si="2206"/>
        <v>Startup</v>
      </c>
      <c r="N9458" s="2">
        <f t="shared" si="2207"/>
        <v>7</v>
      </c>
      <c r="O9458" t="s">
        <v>318</v>
      </c>
      <c r="P9458" t="s">
        <v>1308</v>
      </c>
      <c r="Q9458" t="s">
        <v>44</v>
      </c>
      <c r="R9458" t="str">
        <f t="shared" si="2208"/>
        <v>Average</v>
      </c>
      <c r="S9458" t="str">
        <f t="shared" si="2209"/>
        <v xml:space="preserve"> </v>
      </c>
      <c r="T9458" t="b">
        <f t="shared" si="2210"/>
        <v>0</v>
      </c>
      <c r="U9458" t="b">
        <f t="shared" si="2211"/>
        <v>1</v>
      </c>
      <c r="V9458" t="str">
        <f t="shared" si="2212"/>
        <v>Average Company</v>
      </c>
      <c r="W9458" t="str">
        <f t="shared" si="2213"/>
        <v>Buy</v>
      </c>
      <c r="X9458" t="str">
        <f t="shared" si="2214"/>
        <v>Not Known</v>
      </c>
      <c r="Z9458" t="str">
        <f t="shared" si="2215"/>
        <v>None</v>
      </c>
      <c r="AB9458" t="str">
        <f t="shared" si="2216"/>
        <v>0</v>
      </c>
    </row>
    <row r="9459" spans="1:28" x14ac:dyDescent="0.3">
      <c r="A9459">
        <v>9457</v>
      </c>
      <c r="B9459" t="s">
        <v>14660</v>
      </c>
      <c r="C9459" t="str">
        <f t="shared" si="2203"/>
        <v>Short</v>
      </c>
      <c r="D9459">
        <v>4.3</v>
      </c>
      <c r="F9459" s="1">
        <f t="shared" si="2217"/>
        <v>4.3</v>
      </c>
      <c r="G9459" s="1">
        <f t="shared" si="2204"/>
        <v>4.3</v>
      </c>
      <c r="H9459">
        <f t="shared" si="2205"/>
        <v>4.3</v>
      </c>
      <c r="I9459" t="s">
        <v>14659</v>
      </c>
      <c r="J9459" t="s">
        <v>22</v>
      </c>
      <c r="K9459" t="s">
        <v>5803</v>
      </c>
      <c r="L9459" t="str">
        <f t="shared" si="2206"/>
        <v>Established</v>
      </c>
      <c r="N9459" s="2">
        <f t="shared" si="2207"/>
        <v>24</v>
      </c>
      <c r="O9459" t="s">
        <v>185</v>
      </c>
      <c r="P9459" t="s">
        <v>691</v>
      </c>
      <c r="Q9459" t="s">
        <v>268</v>
      </c>
      <c r="R9459" t="str">
        <f t="shared" si="2208"/>
        <v>Great</v>
      </c>
      <c r="S9459" t="str">
        <f t="shared" si="2209"/>
        <v>Great</v>
      </c>
      <c r="T9459" t="b">
        <f t="shared" si="2210"/>
        <v>1</v>
      </c>
      <c r="U9459" t="b">
        <f t="shared" si="2211"/>
        <v>1</v>
      </c>
      <c r="V9459" t="str">
        <f t="shared" si="2212"/>
        <v>Top Company</v>
      </c>
      <c r="W9459" t="str">
        <f t="shared" si="2213"/>
        <v>Don't Buy</v>
      </c>
      <c r="X9459" t="str">
        <f t="shared" si="2214"/>
        <v>Not Known</v>
      </c>
      <c r="Z9459" t="str">
        <f t="shared" si="2215"/>
        <v>None</v>
      </c>
      <c r="AB9459" t="str">
        <f t="shared" si="2216"/>
        <v>0</v>
      </c>
    </row>
    <row r="9460" spans="1:28" x14ac:dyDescent="0.3">
      <c r="A9460">
        <v>9458</v>
      </c>
      <c r="B9460" t="s">
        <v>14661</v>
      </c>
      <c r="C9460" t="str">
        <f t="shared" si="2203"/>
        <v>Long</v>
      </c>
      <c r="D9460">
        <v>3.9</v>
      </c>
      <c r="F9460" s="1">
        <f t="shared" si="2217"/>
        <v>3.9</v>
      </c>
      <c r="G9460" s="1">
        <f t="shared" si="2204"/>
        <v>3.9</v>
      </c>
      <c r="H9460">
        <f t="shared" si="2205"/>
        <v>3.9</v>
      </c>
      <c r="I9460" t="s">
        <v>14659</v>
      </c>
      <c r="J9460" t="s">
        <v>22</v>
      </c>
      <c r="K9460" t="s">
        <v>5803</v>
      </c>
      <c r="L9460" t="str">
        <f t="shared" si="2206"/>
        <v>Established</v>
      </c>
      <c r="N9460" s="2">
        <f t="shared" si="2207"/>
        <v>15</v>
      </c>
      <c r="O9460" t="s">
        <v>84</v>
      </c>
      <c r="P9460" t="s">
        <v>683</v>
      </c>
      <c r="Q9460" t="s">
        <v>28</v>
      </c>
      <c r="R9460" t="str">
        <f t="shared" si="2208"/>
        <v>Average</v>
      </c>
      <c r="S9460" t="str">
        <f t="shared" si="2209"/>
        <v xml:space="preserve"> </v>
      </c>
      <c r="T9460" t="b">
        <f t="shared" si="2210"/>
        <v>0</v>
      </c>
      <c r="U9460" t="b">
        <f t="shared" si="2211"/>
        <v>1</v>
      </c>
      <c r="V9460" t="str">
        <f t="shared" si="2212"/>
        <v>Average Company</v>
      </c>
      <c r="W9460" t="str">
        <f t="shared" si="2213"/>
        <v>Don't Buy</v>
      </c>
      <c r="X9460" t="str">
        <f t="shared" si="2214"/>
        <v>Bombay Finance</v>
      </c>
      <c r="Z9460" t="str">
        <f t="shared" si="2215"/>
        <v>None</v>
      </c>
      <c r="AB9460" t="str">
        <f t="shared" si="2216"/>
        <v>500K</v>
      </c>
    </row>
    <row r="9461" spans="1:28" x14ac:dyDescent="0.3">
      <c r="A9461">
        <v>9459</v>
      </c>
      <c r="B9461" t="s">
        <v>14662</v>
      </c>
      <c r="C9461" t="str">
        <f t="shared" si="2203"/>
        <v>Long</v>
      </c>
      <c r="D9461">
        <v>3.8</v>
      </c>
      <c r="F9461" s="1">
        <f t="shared" si="2217"/>
        <v>3.8</v>
      </c>
      <c r="G9461" s="1">
        <f t="shared" si="2204"/>
        <v>3.8</v>
      </c>
      <c r="H9461">
        <f t="shared" si="2205"/>
        <v>3.8</v>
      </c>
      <c r="I9461" t="s">
        <v>14659</v>
      </c>
      <c r="J9461" t="s">
        <v>10</v>
      </c>
      <c r="K9461" t="s">
        <v>7943</v>
      </c>
      <c r="L9461" t="str">
        <f t="shared" si="2206"/>
        <v>Established</v>
      </c>
      <c r="N9461" s="2">
        <f t="shared" si="2207"/>
        <v>13</v>
      </c>
      <c r="O9461" t="s">
        <v>299</v>
      </c>
      <c r="P9461" t="s">
        <v>691</v>
      </c>
      <c r="Q9461" t="s">
        <v>1314</v>
      </c>
      <c r="R9461" t="str">
        <f t="shared" si="2208"/>
        <v>Average</v>
      </c>
      <c r="S9461" t="str">
        <f t="shared" si="2209"/>
        <v xml:space="preserve"> </v>
      </c>
      <c r="T9461" t="b">
        <f t="shared" si="2210"/>
        <v>0</v>
      </c>
      <c r="U9461" t="b">
        <f t="shared" si="2211"/>
        <v>1</v>
      </c>
      <c r="V9461" t="str">
        <f t="shared" si="2212"/>
        <v>Average Company</v>
      </c>
      <c r="W9461" t="str">
        <f t="shared" si="2213"/>
        <v>Don't Buy</v>
      </c>
      <c r="X9461" t="str">
        <f t="shared" si="2214"/>
        <v>Not Known</v>
      </c>
      <c r="Z9461" t="str">
        <f t="shared" si="2215"/>
        <v>None</v>
      </c>
      <c r="AB9461" t="str">
        <f t="shared" si="2216"/>
        <v>0</v>
      </c>
    </row>
    <row r="9462" spans="1:28" x14ac:dyDescent="0.3">
      <c r="A9462">
        <v>9460</v>
      </c>
      <c r="B9462" t="s">
        <v>14663</v>
      </c>
      <c r="C9462" t="str">
        <f t="shared" si="2203"/>
        <v>Long</v>
      </c>
      <c r="D9462">
        <v>3.6</v>
      </c>
      <c r="F9462" s="1">
        <f t="shared" si="2217"/>
        <v>3.6</v>
      </c>
      <c r="G9462" s="1">
        <f t="shared" si="2204"/>
        <v>3.6</v>
      </c>
      <c r="H9462">
        <f t="shared" si="2205"/>
        <v>3.6</v>
      </c>
      <c r="I9462" t="s">
        <v>14659</v>
      </c>
      <c r="J9462" t="s">
        <v>22</v>
      </c>
      <c r="K9462" t="s">
        <v>5143</v>
      </c>
      <c r="L9462" t="str">
        <f t="shared" si="2206"/>
        <v>Established</v>
      </c>
      <c r="N9462" s="2">
        <f t="shared" si="2207"/>
        <v>23</v>
      </c>
      <c r="O9462" t="s">
        <v>230</v>
      </c>
      <c r="P9462" t="s">
        <v>1308</v>
      </c>
      <c r="Q9462" t="s">
        <v>28</v>
      </c>
      <c r="R9462" t="str">
        <f t="shared" si="2208"/>
        <v>Average</v>
      </c>
      <c r="S9462" t="str">
        <f t="shared" si="2209"/>
        <v xml:space="preserve"> </v>
      </c>
      <c r="T9462" t="b">
        <f t="shared" si="2210"/>
        <v>0</v>
      </c>
      <c r="U9462" t="b">
        <f t="shared" si="2211"/>
        <v>1</v>
      </c>
      <c r="V9462" t="str">
        <f t="shared" si="2212"/>
        <v>Average Company</v>
      </c>
      <c r="W9462" t="str">
        <f t="shared" si="2213"/>
        <v>Don't Buy</v>
      </c>
      <c r="X9462" t="str">
        <f t="shared" si="2214"/>
        <v>Not Known</v>
      </c>
      <c r="Z9462" t="str">
        <f t="shared" si="2215"/>
        <v>None</v>
      </c>
      <c r="AB9462" t="str">
        <f t="shared" si="2216"/>
        <v>500K</v>
      </c>
    </row>
    <row r="9463" spans="1:28" x14ac:dyDescent="0.3">
      <c r="A9463">
        <v>9461</v>
      </c>
      <c r="B9463" t="s">
        <v>14664</v>
      </c>
      <c r="C9463" t="str">
        <f t="shared" si="2203"/>
        <v>Long</v>
      </c>
      <c r="D9463">
        <v>3.4</v>
      </c>
      <c r="F9463" s="1">
        <f t="shared" si="2217"/>
        <v>3.4</v>
      </c>
      <c r="G9463" s="1">
        <f t="shared" si="2204"/>
        <v>3.4</v>
      </c>
      <c r="H9463">
        <f t="shared" si="2205"/>
        <v>3.4</v>
      </c>
      <c r="I9463" t="s">
        <v>14659</v>
      </c>
      <c r="J9463" t="s">
        <v>22</v>
      </c>
      <c r="K9463" t="s">
        <v>8135</v>
      </c>
      <c r="L9463" t="str">
        <f t="shared" si="2206"/>
        <v>Established</v>
      </c>
      <c r="N9463" s="2">
        <f t="shared" si="2207"/>
        <v>26</v>
      </c>
      <c r="O9463" t="s">
        <v>126</v>
      </c>
      <c r="P9463" t="s">
        <v>683</v>
      </c>
      <c r="Q9463" t="s">
        <v>5923</v>
      </c>
      <c r="R9463" t="str">
        <f t="shared" si="2208"/>
        <v>Average</v>
      </c>
      <c r="S9463" t="str">
        <f t="shared" si="2209"/>
        <v xml:space="preserve"> </v>
      </c>
      <c r="T9463" t="b">
        <f t="shared" si="2210"/>
        <v>0</v>
      </c>
      <c r="U9463" t="b">
        <f t="shared" si="2211"/>
        <v>0</v>
      </c>
      <c r="V9463" t="str">
        <f t="shared" si="2212"/>
        <v>Average Company</v>
      </c>
      <c r="W9463" t="str">
        <f t="shared" si="2213"/>
        <v>Don't Buy</v>
      </c>
      <c r="X9463" t="str">
        <f t="shared" si="2214"/>
        <v>Not Known</v>
      </c>
      <c r="Z9463" t="str">
        <f t="shared" si="2215"/>
        <v>None</v>
      </c>
      <c r="AB9463" t="str">
        <f t="shared" si="2216"/>
        <v>0</v>
      </c>
    </row>
    <row r="9464" spans="1:28" x14ac:dyDescent="0.3">
      <c r="A9464">
        <v>9462</v>
      </c>
      <c r="B9464" t="s">
        <v>14665</v>
      </c>
      <c r="C9464" t="str">
        <f t="shared" si="2203"/>
        <v>Long</v>
      </c>
      <c r="D9464">
        <v>3.5</v>
      </c>
      <c r="F9464" s="1">
        <f t="shared" si="2217"/>
        <v>3.5</v>
      </c>
      <c r="G9464" s="1">
        <f t="shared" si="2204"/>
        <v>3.5</v>
      </c>
      <c r="H9464">
        <f t="shared" si="2205"/>
        <v>3.5</v>
      </c>
      <c r="I9464" t="s">
        <v>14659</v>
      </c>
      <c r="J9464" t="s">
        <v>22</v>
      </c>
      <c r="K9464" t="s">
        <v>7656</v>
      </c>
      <c r="L9464" t="str">
        <f t="shared" si="2206"/>
        <v>Established</v>
      </c>
      <c r="N9464" s="2">
        <f t="shared" si="2207"/>
        <v>49</v>
      </c>
      <c r="O9464" t="s">
        <v>104</v>
      </c>
      <c r="P9464" t="s">
        <v>1308</v>
      </c>
      <c r="Q9464" t="s">
        <v>1723</v>
      </c>
      <c r="R9464" t="str">
        <f t="shared" si="2208"/>
        <v>Average</v>
      </c>
      <c r="S9464" t="str">
        <f t="shared" si="2209"/>
        <v xml:space="preserve"> </v>
      </c>
      <c r="T9464" t="b">
        <f t="shared" si="2210"/>
        <v>0</v>
      </c>
      <c r="U9464" t="b">
        <f t="shared" si="2211"/>
        <v>0</v>
      </c>
      <c r="V9464" t="str">
        <f t="shared" si="2212"/>
        <v>Average Company</v>
      </c>
      <c r="W9464" t="str">
        <f t="shared" si="2213"/>
        <v>Don't Buy</v>
      </c>
      <c r="X9464" t="str">
        <f t="shared" si="2214"/>
        <v>Not Known</v>
      </c>
      <c r="Z9464" t="str">
        <f t="shared" si="2215"/>
        <v>None</v>
      </c>
      <c r="AB9464" t="str">
        <f t="shared" si="2216"/>
        <v>0</v>
      </c>
    </row>
    <row r="9465" spans="1:28" x14ac:dyDescent="0.3">
      <c r="A9465">
        <v>9463</v>
      </c>
      <c r="B9465" t="s">
        <v>14666</v>
      </c>
      <c r="C9465" t="str">
        <f t="shared" si="2203"/>
        <v>Long</v>
      </c>
      <c r="D9465">
        <v>3.4</v>
      </c>
      <c r="F9465" s="1">
        <f t="shared" si="2217"/>
        <v>3.4</v>
      </c>
      <c r="G9465" s="1">
        <f t="shared" si="2204"/>
        <v>3.4</v>
      </c>
      <c r="H9465">
        <f t="shared" si="2205"/>
        <v>3.4</v>
      </c>
      <c r="I9465" t="s">
        <v>14659</v>
      </c>
      <c r="J9465" t="s">
        <v>22</v>
      </c>
      <c r="K9465" t="s">
        <v>5895</v>
      </c>
      <c r="L9465" t="str">
        <f t="shared" si="2206"/>
        <v>Established</v>
      </c>
      <c r="N9465" s="2">
        <f t="shared" si="2207"/>
        <v>26</v>
      </c>
      <c r="O9465" t="s">
        <v>126</v>
      </c>
      <c r="P9465" t="s">
        <v>1308</v>
      </c>
      <c r="Q9465" t="s">
        <v>479</v>
      </c>
      <c r="R9465" t="str">
        <f t="shared" si="2208"/>
        <v>Average</v>
      </c>
      <c r="S9465" t="str">
        <f t="shared" si="2209"/>
        <v xml:space="preserve"> </v>
      </c>
      <c r="T9465" t="b">
        <f t="shared" si="2210"/>
        <v>0</v>
      </c>
      <c r="U9465" t="b">
        <f t="shared" si="2211"/>
        <v>0</v>
      </c>
      <c r="V9465" t="str">
        <f t="shared" si="2212"/>
        <v>Average Company</v>
      </c>
      <c r="W9465" t="str">
        <f t="shared" si="2213"/>
        <v>Don't Buy</v>
      </c>
      <c r="X9465" t="str">
        <f t="shared" si="2214"/>
        <v>Not Known</v>
      </c>
      <c r="Z9465" t="str">
        <f t="shared" si="2215"/>
        <v>None</v>
      </c>
      <c r="AB9465" t="str">
        <f t="shared" si="2216"/>
        <v>0</v>
      </c>
    </row>
    <row r="9466" spans="1:28" x14ac:dyDescent="0.3">
      <c r="A9466">
        <v>9464</v>
      </c>
      <c r="B9466" t="s">
        <v>14667</v>
      </c>
      <c r="C9466" t="str">
        <f t="shared" si="2203"/>
        <v>Long</v>
      </c>
      <c r="D9466">
        <v>4.3</v>
      </c>
      <c r="F9466" s="1">
        <f t="shared" si="2217"/>
        <v>4.3</v>
      </c>
      <c r="G9466" s="1">
        <f t="shared" si="2204"/>
        <v>4.3</v>
      </c>
      <c r="H9466">
        <f t="shared" si="2205"/>
        <v>4.3</v>
      </c>
      <c r="I9466" t="s">
        <v>14659</v>
      </c>
      <c r="J9466" t="s">
        <v>22</v>
      </c>
      <c r="K9466" t="s">
        <v>14668</v>
      </c>
      <c r="L9466" t="str">
        <f t="shared" si="2206"/>
        <v>Established</v>
      </c>
      <c r="N9466" s="2">
        <f t="shared" si="2207"/>
        <v>23</v>
      </c>
      <c r="O9466" t="s">
        <v>230</v>
      </c>
      <c r="P9466" t="s">
        <v>2818</v>
      </c>
      <c r="Q9466" t="s">
        <v>284</v>
      </c>
      <c r="R9466" t="str">
        <f t="shared" si="2208"/>
        <v>Great</v>
      </c>
      <c r="S9466" t="str">
        <f t="shared" si="2209"/>
        <v>Great</v>
      </c>
      <c r="T9466" t="b">
        <f t="shared" si="2210"/>
        <v>1</v>
      </c>
      <c r="U9466" t="b">
        <f t="shared" si="2211"/>
        <v>1</v>
      </c>
      <c r="V9466" t="str">
        <f t="shared" si="2212"/>
        <v>Top Company</v>
      </c>
      <c r="W9466" t="str">
        <f t="shared" si="2213"/>
        <v>Don't Buy</v>
      </c>
      <c r="X9466" t="str">
        <f t="shared" si="2214"/>
        <v>Not Known</v>
      </c>
      <c r="Z9466" t="str">
        <f t="shared" si="2215"/>
        <v>None</v>
      </c>
      <c r="AB9466" t="str">
        <f t="shared" si="2216"/>
        <v>0</v>
      </c>
    </row>
    <row r="9467" spans="1:28" x14ac:dyDescent="0.3">
      <c r="A9467">
        <v>9465</v>
      </c>
      <c r="B9467" t="s">
        <v>14669</v>
      </c>
      <c r="C9467" t="str">
        <f t="shared" si="2203"/>
        <v>Long</v>
      </c>
      <c r="D9467">
        <v>3.5</v>
      </c>
      <c r="F9467" s="1">
        <f t="shared" si="2217"/>
        <v>3.5</v>
      </c>
      <c r="G9467" s="1">
        <f t="shared" si="2204"/>
        <v>3.5</v>
      </c>
      <c r="H9467">
        <f t="shared" si="2205"/>
        <v>3.5</v>
      </c>
      <c r="I9467" t="s">
        <v>14659</v>
      </c>
      <c r="J9467" t="s">
        <v>22</v>
      </c>
      <c r="K9467" t="s">
        <v>14670</v>
      </c>
      <c r="L9467" t="str">
        <f t="shared" si="2206"/>
        <v>Established</v>
      </c>
      <c r="N9467" s="2">
        <f t="shared" si="2207"/>
        <v>43</v>
      </c>
      <c r="O9467" t="s">
        <v>289</v>
      </c>
      <c r="P9467" t="s">
        <v>181</v>
      </c>
      <c r="Q9467" t="s">
        <v>19</v>
      </c>
      <c r="R9467" t="str">
        <f t="shared" si="2208"/>
        <v>Average</v>
      </c>
      <c r="S9467" t="str">
        <f t="shared" si="2209"/>
        <v xml:space="preserve"> </v>
      </c>
      <c r="T9467" t="b">
        <f t="shared" si="2210"/>
        <v>0</v>
      </c>
      <c r="U9467" t="b">
        <f t="shared" si="2211"/>
        <v>0</v>
      </c>
      <c r="V9467" t="str">
        <f t="shared" si="2212"/>
        <v>Average Company</v>
      </c>
      <c r="W9467" t="str">
        <f t="shared" si="2213"/>
        <v>Don't Buy</v>
      </c>
      <c r="X9467" t="str">
        <f t="shared" si="2214"/>
        <v>Not Known</v>
      </c>
      <c r="Z9467" t="str">
        <f t="shared" si="2215"/>
        <v>None</v>
      </c>
      <c r="AB9467" t="str">
        <f t="shared" si="2216"/>
        <v>500K</v>
      </c>
    </row>
    <row r="9468" spans="1:28" x14ac:dyDescent="0.3">
      <c r="A9468">
        <v>9466</v>
      </c>
      <c r="B9468" t="s">
        <v>14671</v>
      </c>
      <c r="C9468" t="str">
        <f t="shared" si="2203"/>
        <v>Long</v>
      </c>
      <c r="D9468">
        <v>3.6</v>
      </c>
      <c r="F9468" s="1">
        <f t="shared" si="2217"/>
        <v>3.6</v>
      </c>
      <c r="G9468" s="1">
        <f t="shared" si="2204"/>
        <v>3.6</v>
      </c>
      <c r="H9468">
        <f t="shared" si="2205"/>
        <v>3.6</v>
      </c>
      <c r="I9468" t="s">
        <v>14659</v>
      </c>
      <c r="J9468" t="s">
        <v>22</v>
      </c>
      <c r="K9468" t="s">
        <v>14301</v>
      </c>
      <c r="L9468" t="str">
        <f t="shared" si="2206"/>
        <v>Established</v>
      </c>
      <c r="N9468" s="2">
        <f t="shared" si="2207"/>
        <v>14</v>
      </c>
      <c r="O9468" t="s">
        <v>522</v>
      </c>
      <c r="P9468" t="s">
        <v>75</v>
      </c>
      <c r="Q9468" t="s">
        <v>189</v>
      </c>
      <c r="R9468" t="str">
        <f t="shared" si="2208"/>
        <v>Average</v>
      </c>
      <c r="S9468" t="str">
        <f t="shared" si="2209"/>
        <v xml:space="preserve"> </v>
      </c>
      <c r="T9468" t="b">
        <f t="shared" si="2210"/>
        <v>0</v>
      </c>
      <c r="U9468" t="b">
        <f t="shared" si="2211"/>
        <v>1</v>
      </c>
      <c r="V9468" t="str">
        <f t="shared" si="2212"/>
        <v>Average Company</v>
      </c>
      <c r="W9468" t="str">
        <f t="shared" si="2213"/>
        <v>Don't Buy</v>
      </c>
      <c r="X9468" t="str">
        <f t="shared" si="2214"/>
        <v>Not Known</v>
      </c>
      <c r="Z9468" t="str">
        <f t="shared" si="2215"/>
        <v>None</v>
      </c>
      <c r="AB9468" t="str">
        <f t="shared" si="2216"/>
        <v>0</v>
      </c>
    </row>
    <row r="9469" spans="1:28" x14ac:dyDescent="0.3">
      <c r="A9469">
        <v>9467</v>
      </c>
      <c r="B9469" t="s">
        <v>14672</v>
      </c>
      <c r="C9469" t="str">
        <f t="shared" si="2203"/>
        <v>Long</v>
      </c>
      <c r="D9469">
        <v>3.4</v>
      </c>
      <c r="F9469" s="1">
        <f t="shared" si="2217"/>
        <v>3.4</v>
      </c>
      <c r="G9469" s="1">
        <f t="shared" si="2204"/>
        <v>3.4</v>
      </c>
      <c r="H9469">
        <f t="shared" si="2205"/>
        <v>3.4</v>
      </c>
      <c r="I9469" t="s">
        <v>14659</v>
      </c>
      <c r="J9469" t="s">
        <v>22</v>
      </c>
      <c r="K9469" t="s">
        <v>14673</v>
      </c>
      <c r="L9469" t="str">
        <f t="shared" si="2206"/>
        <v>Established</v>
      </c>
      <c r="N9469" s="2">
        <f t="shared" si="2207"/>
        <v>12</v>
      </c>
      <c r="O9469" t="s">
        <v>267</v>
      </c>
      <c r="P9469" t="s">
        <v>3223</v>
      </c>
      <c r="Q9469" t="s">
        <v>1957</v>
      </c>
      <c r="R9469" t="str">
        <f t="shared" si="2208"/>
        <v>Average</v>
      </c>
      <c r="S9469" t="str">
        <f t="shared" si="2209"/>
        <v xml:space="preserve"> </v>
      </c>
      <c r="T9469" t="b">
        <f t="shared" si="2210"/>
        <v>0</v>
      </c>
      <c r="U9469" t="b">
        <f t="shared" si="2211"/>
        <v>0</v>
      </c>
      <c r="V9469" t="str">
        <f t="shared" si="2212"/>
        <v>Average Company</v>
      </c>
      <c r="W9469" t="str">
        <f t="shared" si="2213"/>
        <v>Don't Buy</v>
      </c>
      <c r="X9469" t="str">
        <f t="shared" si="2214"/>
        <v>Not Known</v>
      </c>
      <c r="Z9469" t="str">
        <f t="shared" si="2215"/>
        <v>None</v>
      </c>
      <c r="AB9469" t="str">
        <f t="shared" si="2216"/>
        <v>0</v>
      </c>
    </row>
    <row r="9470" spans="1:28" x14ac:dyDescent="0.3">
      <c r="A9470">
        <v>9468</v>
      </c>
      <c r="B9470" t="s">
        <v>14674</v>
      </c>
      <c r="C9470" t="str">
        <f t="shared" si="2203"/>
        <v>Long</v>
      </c>
      <c r="D9470">
        <v>4.0999999999999996</v>
      </c>
      <c r="F9470" s="1">
        <f t="shared" si="2217"/>
        <v>4.0999999999999996</v>
      </c>
      <c r="G9470" s="1">
        <f t="shared" si="2204"/>
        <v>4.0999999999999996</v>
      </c>
      <c r="H9470">
        <f t="shared" si="2205"/>
        <v>4.0999999999999996</v>
      </c>
      <c r="I9470" t="s">
        <v>14659</v>
      </c>
      <c r="J9470" t="s">
        <v>22</v>
      </c>
      <c r="K9470" t="s">
        <v>14675</v>
      </c>
      <c r="L9470" t="str">
        <f t="shared" si="2206"/>
        <v>Established</v>
      </c>
      <c r="N9470" s="2">
        <f t="shared" si="2207"/>
        <v>12</v>
      </c>
      <c r="O9470" t="s">
        <v>869</v>
      </c>
      <c r="P9470" t="s">
        <v>1308</v>
      </c>
      <c r="Q9470" t="s">
        <v>523</v>
      </c>
      <c r="R9470" t="str">
        <f t="shared" si="2208"/>
        <v>Great</v>
      </c>
      <c r="S9470" t="str">
        <f t="shared" si="2209"/>
        <v>Great</v>
      </c>
      <c r="T9470" t="b">
        <f t="shared" si="2210"/>
        <v>1</v>
      </c>
      <c r="U9470" t="b">
        <f t="shared" si="2211"/>
        <v>1</v>
      </c>
      <c r="V9470" t="str">
        <f t="shared" si="2212"/>
        <v>Average Company</v>
      </c>
      <c r="W9470" t="str">
        <f t="shared" si="2213"/>
        <v>Don't Buy</v>
      </c>
      <c r="X9470" t="str">
        <f t="shared" si="2214"/>
        <v>Not Known</v>
      </c>
      <c r="Z9470" t="str">
        <f t="shared" si="2215"/>
        <v>None</v>
      </c>
      <c r="AB9470" t="str">
        <f t="shared" si="2216"/>
        <v>0</v>
      </c>
    </row>
    <row r="9471" spans="1:28" x14ac:dyDescent="0.3">
      <c r="A9471">
        <v>9469</v>
      </c>
      <c r="B9471" t="s">
        <v>14676</v>
      </c>
      <c r="C9471" t="str">
        <f t="shared" si="2203"/>
        <v>Long</v>
      </c>
      <c r="D9471">
        <v>3.9</v>
      </c>
      <c r="F9471" s="1">
        <f t="shared" si="2217"/>
        <v>3.9</v>
      </c>
      <c r="G9471" s="1">
        <f t="shared" si="2204"/>
        <v>3.9</v>
      </c>
      <c r="H9471">
        <f t="shared" si="2205"/>
        <v>3.9</v>
      </c>
      <c r="I9471" t="s">
        <v>14659</v>
      </c>
      <c r="J9471" t="s">
        <v>881</v>
      </c>
      <c r="K9471" t="s">
        <v>7789</v>
      </c>
      <c r="L9471" t="str">
        <f t="shared" si="2206"/>
        <v>Established</v>
      </c>
      <c r="N9471" s="2">
        <f t="shared" si="2207"/>
        <v>11</v>
      </c>
      <c r="O9471" t="s">
        <v>146</v>
      </c>
      <c r="P9471" t="s">
        <v>3223</v>
      </c>
      <c r="Q9471" t="s">
        <v>533</v>
      </c>
      <c r="R9471" t="str">
        <f t="shared" si="2208"/>
        <v>Average</v>
      </c>
      <c r="S9471" t="str">
        <f t="shared" si="2209"/>
        <v xml:space="preserve"> </v>
      </c>
      <c r="T9471" t="b">
        <f t="shared" si="2210"/>
        <v>0</v>
      </c>
      <c r="U9471" t="b">
        <f t="shared" si="2211"/>
        <v>1</v>
      </c>
      <c r="V9471" t="str">
        <f t="shared" si="2212"/>
        <v>Average Company</v>
      </c>
      <c r="W9471" t="str">
        <f t="shared" si="2213"/>
        <v>Don't Buy</v>
      </c>
      <c r="X9471" t="str">
        <f t="shared" si="2214"/>
        <v>Not Known</v>
      </c>
      <c r="Z9471" t="str">
        <f t="shared" si="2215"/>
        <v>None</v>
      </c>
      <c r="AB9471" t="str">
        <f t="shared" si="2216"/>
        <v>0</v>
      </c>
    </row>
    <row r="9472" spans="1:28" x14ac:dyDescent="0.3">
      <c r="A9472">
        <v>9470</v>
      </c>
      <c r="B9472" t="s">
        <v>14677</v>
      </c>
      <c r="C9472" t="str">
        <f t="shared" si="2203"/>
        <v>Long</v>
      </c>
      <c r="D9472">
        <v>4</v>
      </c>
      <c r="F9472" s="1">
        <f t="shared" si="2217"/>
        <v>4</v>
      </c>
      <c r="G9472" s="1">
        <f t="shared" si="2204"/>
        <v>4</v>
      </c>
      <c r="H9472">
        <f t="shared" si="2205"/>
        <v>4</v>
      </c>
      <c r="I9472" t="s">
        <v>14659</v>
      </c>
      <c r="J9472" t="s">
        <v>22</v>
      </c>
      <c r="K9472" t="s">
        <v>14678</v>
      </c>
      <c r="L9472" t="str">
        <f t="shared" si="2206"/>
        <v>Established</v>
      </c>
      <c r="N9472" s="2">
        <f t="shared" si="2207"/>
        <v>18</v>
      </c>
      <c r="O9472" t="s">
        <v>200</v>
      </c>
      <c r="P9472" t="s">
        <v>1308</v>
      </c>
      <c r="Q9472" t="s">
        <v>612</v>
      </c>
      <c r="R9472" t="str">
        <f t="shared" si="2208"/>
        <v>Average</v>
      </c>
      <c r="S9472" t="str">
        <f t="shared" si="2209"/>
        <v xml:space="preserve"> </v>
      </c>
      <c r="T9472" t="b">
        <f t="shared" si="2210"/>
        <v>0</v>
      </c>
      <c r="U9472" t="b">
        <f t="shared" si="2211"/>
        <v>1</v>
      </c>
      <c r="V9472" t="str">
        <f t="shared" si="2212"/>
        <v>Average Company</v>
      </c>
      <c r="W9472" t="str">
        <f t="shared" si="2213"/>
        <v>Don't Buy</v>
      </c>
      <c r="X9472" t="str">
        <f t="shared" si="2214"/>
        <v>Not Known</v>
      </c>
      <c r="Z9472" t="str">
        <f t="shared" si="2215"/>
        <v>None</v>
      </c>
      <c r="AB9472" t="str">
        <f t="shared" si="2216"/>
        <v>0</v>
      </c>
    </row>
    <row r="9473" spans="1:28" x14ac:dyDescent="0.3">
      <c r="A9473">
        <v>9471</v>
      </c>
      <c r="B9473" t="s">
        <v>14679</v>
      </c>
      <c r="C9473" t="str">
        <f t="shared" si="2203"/>
        <v>Long</v>
      </c>
      <c r="D9473">
        <v>3.7</v>
      </c>
      <c r="F9473" s="1">
        <f t="shared" si="2217"/>
        <v>4.2</v>
      </c>
      <c r="G9473" s="1">
        <f t="shared" si="2204"/>
        <v>4.2</v>
      </c>
      <c r="H9473">
        <f t="shared" si="2205"/>
        <v>3.8000000000000003</v>
      </c>
      <c r="I9473" t="s">
        <v>14659</v>
      </c>
      <c r="J9473" t="s">
        <v>22</v>
      </c>
      <c r="K9473" t="s">
        <v>4715</v>
      </c>
      <c r="L9473" t="str">
        <f t="shared" si="2206"/>
        <v>Startup</v>
      </c>
      <c r="N9473" s="2">
        <f t="shared" si="2207"/>
        <v>7</v>
      </c>
      <c r="O9473" t="s">
        <v>318</v>
      </c>
      <c r="P9473" t="s">
        <v>683</v>
      </c>
      <c r="Q9473" t="s">
        <v>1024</v>
      </c>
      <c r="R9473" t="str">
        <f t="shared" si="2208"/>
        <v>Average</v>
      </c>
      <c r="S9473" t="str">
        <f t="shared" si="2209"/>
        <v xml:space="preserve"> </v>
      </c>
      <c r="T9473" t="b">
        <f t="shared" si="2210"/>
        <v>0</v>
      </c>
      <c r="U9473" t="b">
        <f t="shared" si="2211"/>
        <v>1</v>
      </c>
      <c r="V9473" t="str">
        <f t="shared" si="2212"/>
        <v>Average Company</v>
      </c>
      <c r="W9473" t="str">
        <f t="shared" si="2213"/>
        <v>Don't Buy</v>
      </c>
      <c r="X9473" t="str">
        <f t="shared" si="2214"/>
        <v>Not Known</v>
      </c>
      <c r="Z9473" t="str">
        <f t="shared" si="2215"/>
        <v>None</v>
      </c>
      <c r="AB9473" t="str">
        <f t="shared" si="2216"/>
        <v>0</v>
      </c>
    </row>
    <row r="9474" spans="1:28" x14ac:dyDescent="0.3">
      <c r="A9474">
        <v>9472</v>
      </c>
      <c r="B9474" t="s">
        <v>14680</v>
      </c>
      <c r="C9474" t="str">
        <f t="shared" si="2203"/>
        <v>Long</v>
      </c>
      <c r="D9474">
        <v>3.6</v>
      </c>
      <c r="F9474" s="1" t="e">
        <f t="shared" si="2217"/>
        <v>#VALUE!</v>
      </c>
      <c r="G9474" s="1" t="e">
        <f t="shared" si="2204"/>
        <v>#VALUE!</v>
      </c>
      <c r="H9474" t="e">
        <f t="shared" si="2205"/>
        <v>#VALUE!</v>
      </c>
      <c r="I9474" t="s">
        <v>14659</v>
      </c>
      <c r="J9474" t="s">
        <v>14681</v>
      </c>
      <c r="K9474" t="s">
        <v>1308</v>
      </c>
      <c r="L9474" t="e">
        <f t="shared" si="2206"/>
        <v>#VALUE!</v>
      </c>
      <c r="N9474" s="2" t="e">
        <f t="shared" si="2207"/>
        <v>#VALUE!</v>
      </c>
      <c r="Q9474" t="s">
        <v>533</v>
      </c>
      <c r="R9474" t="str">
        <f t="shared" si="2208"/>
        <v>Average</v>
      </c>
      <c r="S9474" t="str">
        <f t="shared" si="2209"/>
        <v xml:space="preserve"> </v>
      </c>
      <c r="T9474" t="e">
        <f t="shared" si="2210"/>
        <v>#VALUE!</v>
      </c>
      <c r="U9474" t="e">
        <f t="shared" si="2211"/>
        <v>#VALUE!</v>
      </c>
      <c r="V9474" t="e">
        <f t="shared" si="2212"/>
        <v>#VALUE!</v>
      </c>
      <c r="W9474" t="str">
        <f t="shared" si="2213"/>
        <v>Don't Buy</v>
      </c>
      <c r="X9474" t="str">
        <f t="shared" si="2214"/>
        <v>Not Known</v>
      </c>
      <c r="Z9474" t="e">
        <f t="shared" si="2215"/>
        <v>#VALUE!</v>
      </c>
      <c r="AB9474" t="str">
        <f t="shared" si="2216"/>
        <v>0</v>
      </c>
    </row>
    <row r="9475" spans="1:28" x14ac:dyDescent="0.3">
      <c r="A9475">
        <v>9473</v>
      </c>
      <c r="B9475" t="s">
        <v>14682</v>
      </c>
      <c r="C9475" t="str">
        <f t="shared" ref="C9475:C9538" si="2218">IF(LEN(B9475)&gt;=10,"Long","Short")</f>
        <v>Long</v>
      </c>
      <c r="D9475">
        <v>4.5</v>
      </c>
      <c r="F9475" s="1" t="e">
        <f t="shared" si="2217"/>
        <v>#VALUE!</v>
      </c>
      <c r="G9475" s="1" t="e">
        <f t="shared" ref="G9475:G9538" si="2219">IF(L9475="Startup",D9475+0.5,D9475)</f>
        <v>#VALUE!</v>
      </c>
      <c r="H9475" t="e">
        <f t="shared" ref="H9475:H9538" si="2220">IF(L9475="Startup",D9475+0.1,D9475)</f>
        <v>#VALUE!</v>
      </c>
      <c r="I9475" t="s">
        <v>14659</v>
      </c>
      <c r="J9475" t="s">
        <v>14683</v>
      </c>
      <c r="K9475" t="s">
        <v>432</v>
      </c>
      <c r="L9475" t="e">
        <f t="shared" ref="L9475:L9538" si="2221">IF(N9475&lt;10,"Startup","Established")</f>
        <v>#VALUE!</v>
      </c>
      <c r="N9475" s="2" t="e">
        <f t="shared" ref="N9475:N9538" si="2222">INT(LEFT(O9475,2))</f>
        <v>#VALUE!</v>
      </c>
      <c r="O9475" t="s">
        <v>147</v>
      </c>
      <c r="Q9475" t="s">
        <v>117</v>
      </c>
      <c r="R9475" t="str">
        <f t="shared" ref="R9475:R9538" si="2223">IF(D9475&gt;4,"Great","Average")</f>
        <v>Great</v>
      </c>
      <c r="S9475" t="str">
        <f t="shared" ref="S9475:S9538" si="2224">IF(D9475&gt;4,"Great"," ")</f>
        <v>Great</v>
      </c>
      <c r="T9475" t="e">
        <f t="shared" ref="T9475:T9538" si="2225">AND(D9475:D19433&gt;4,N9475:N19433&gt;10)</f>
        <v>#VALUE!</v>
      </c>
      <c r="U9475" t="e">
        <f t="shared" ref="U9475:U9538" si="2226">OR(D9475&gt;3.5,N9475&lt;10)</f>
        <v>#VALUE!</v>
      </c>
      <c r="V9475" t="e">
        <f t="shared" ref="V9475:V9538" si="2227">IF(AND(D9475&gt;4,N9475&gt;20),"Top Company","Average Company")</f>
        <v>#VALUE!</v>
      </c>
      <c r="W9475" t="str">
        <f t="shared" ref="W9475:W9538" si="2228">IF(OR(LEFT(B9475,1)="T",LEFT(B9475,1)="G"),"Buy","Don't Buy")</f>
        <v>Buy</v>
      </c>
      <c r="X9475" t="str">
        <f t="shared" ref="X9475:X9538" si="2229">IF(IF(Q9475="Financial Services",ISNUMBER(SEARCH("Mumbai",K9475))),"Bombay Finance","Not Known")</f>
        <v>Not Known</v>
      </c>
      <c r="Z9475" t="e">
        <f t="shared" ref="Z9475:Z9538" si="2230">IF(AND(OR(ISNUMBER(SEARCH("Bangalore",K9475)),ISNUMBER(SEARCH("Bengaluru",K9475)),ISNUMBER(SEARCH("Chennai",K9475))),N9475&lt;10),"Silicon Valley Startups","None")</f>
        <v>#VALUE!</v>
      </c>
      <c r="AB9475" t="str">
        <f t="shared" ref="AB9475:AB9538" si="2231">IF(AND(OR(Q9475="IT Services &amp; Consulting",Q9475="Financial Services"),D9475&gt;4),"1Million",IF(AND(OR(Q9475="IT Services &amp; Consulting",Q9475="Financial Services"),D9475&lt;=4),"500K",IF(AND(Q9475="Telecom / ISP",D9475&gt;4),"800K","0")))</f>
        <v>0</v>
      </c>
    </row>
    <row r="9476" spans="1:28" x14ac:dyDescent="0.3">
      <c r="A9476">
        <v>9474</v>
      </c>
      <c r="B9476" t="s">
        <v>14684</v>
      </c>
      <c r="C9476" t="str">
        <f t="shared" si="2218"/>
        <v>Long</v>
      </c>
      <c r="D9476">
        <v>3.9</v>
      </c>
      <c r="F9476" s="1">
        <f t="shared" si="2217"/>
        <v>3.9</v>
      </c>
      <c r="G9476" s="1">
        <f t="shared" si="2219"/>
        <v>3.9</v>
      </c>
      <c r="H9476">
        <f t="shared" si="2220"/>
        <v>3.9</v>
      </c>
      <c r="I9476" t="s">
        <v>14659</v>
      </c>
      <c r="J9476" t="s">
        <v>22</v>
      </c>
      <c r="K9476" t="s">
        <v>7004</v>
      </c>
      <c r="L9476" t="str">
        <f t="shared" si="2221"/>
        <v>Established</v>
      </c>
      <c r="N9476" s="2">
        <f t="shared" si="2222"/>
        <v>30</v>
      </c>
      <c r="O9476" t="s">
        <v>604</v>
      </c>
      <c r="P9476" t="s">
        <v>3957</v>
      </c>
      <c r="Q9476" t="s">
        <v>1957</v>
      </c>
      <c r="R9476" t="str">
        <f t="shared" si="2223"/>
        <v>Average</v>
      </c>
      <c r="S9476" t="str">
        <f t="shared" si="2224"/>
        <v xml:space="preserve"> </v>
      </c>
      <c r="T9476" t="b">
        <f t="shared" si="2225"/>
        <v>0</v>
      </c>
      <c r="U9476" t="b">
        <f t="shared" si="2226"/>
        <v>1</v>
      </c>
      <c r="V9476" t="str">
        <f t="shared" si="2227"/>
        <v>Average Company</v>
      </c>
      <c r="W9476" t="str">
        <f t="shared" si="2228"/>
        <v>Don't Buy</v>
      </c>
      <c r="X9476" t="str">
        <f t="shared" si="2229"/>
        <v>Not Known</v>
      </c>
      <c r="Z9476" t="str">
        <f t="shared" si="2230"/>
        <v>None</v>
      </c>
      <c r="AB9476" t="str">
        <f t="shared" si="2231"/>
        <v>0</v>
      </c>
    </row>
    <row r="9477" spans="1:28" x14ac:dyDescent="0.3">
      <c r="A9477">
        <v>9475</v>
      </c>
      <c r="B9477" t="s">
        <v>14685</v>
      </c>
      <c r="C9477" t="str">
        <f t="shared" si="2218"/>
        <v>Long</v>
      </c>
      <c r="D9477">
        <v>4</v>
      </c>
      <c r="F9477" s="1">
        <f t="shared" si="2217"/>
        <v>4</v>
      </c>
      <c r="G9477" s="1">
        <f t="shared" si="2219"/>
        <v>4</v>
      </c>
      <c r="H9477">
        <f t="shared" si="2220"/>
        <v>4</v>
      </c>
      <c r="I9477" t="s">
        <v>14659</v>
      </c>
      <c r="J9477" t="s">
        <v>10</v>
      </c>
      <c r="K9477" t="s">
        <v>14686</v>
      </c>
      <c r="L9477" t="str">
        <f t="shared" si="2221"/>
        <v>Established</v>
      </c>
      <c r="N9477" s="2">
        <f t="shared" si="2222"/>
        <v>56</v>
      </c>
      <c r="O9477" t="s">
        <v>908</v>
      </c>
      <c r="P9477" t="s">
        <v>147</v>
      </c>
      <c r="Q9477" t="s">
        <v>4707</v>
      </c>
      <c r="R9477" t="str">
        <f t="shared" si="2223"/>
        <v>Average</v>
      </c>
      <c r="S9477" t="str">
        <f t="shared" si="2224"/>
        <v xml:space="preserve"> </v>
      </c>
      <c r="T9477" t="b">
        <f t="shared" si="2225"/>
        <v>0</v>
      </c>
      <c r="U9477" t="b">
        <f t="shared" si="2226"/>
        <v>1</v>
      </c>
      <c r="V9477" t="str">
        <f t="shared" si="2227"/>
        <v>Average Company</v>
      </c>
      <c r="W9477" t="str">
        <f t="shared" si="2228"/>
        <v>Don't Buy</v>
      </c>
      <c r="X9477" t="str">
        <f t="shared" si="2229"/>
        <v>Not Known</v>
      </c>
      <c r="Z9477" t="str">
        <f t="shared" si="2230"/>
        <v>None</v>
      </c>
      <c r="AB9477" t="str">
        <f t="shared" si="2231"/>
        <v>0</v>
      </c>
    </row>
    <row r="9478" spans="1:28" x14ac:dyDescent="0.3">
      <c r="A9478">
        <v>9476</v>
      </c>
      <c r="B9478" t="s">
        <v>14687</v>
      </c>
      <c r="C9478" t="str">
        <f t="shared" si="2218"/>
        <v>Long</v>
      </c>
      <c r="D9478">
        <v>4</v>
      </c>
      <c r="F9478" s="1">
        <f t="shared" si="2217"/>
        <v>4</v>
      </c>
      <c r="G9478" s="1">
        <f t="shared" si="2219"/>
        <v>4</v>
      </c>
      <c r="H9478">
        <f t="shared" si="2220"/>
        <v>4</v>
      </c>
      <c r="I9478" t="s">
        <v>14659</v>
      </c>
      <c r="J9478" t="s">
        <v>9015</v>
      </c>
      <c r="K9478" t="s">
        <v>357</v>
      </c>
      <c r="L9478" t="str">
        <f t="shared" si="2221"/>
        <v>Established</v>
      </c>
      <c r="N9478" s="2">
        <f t="shared" si="2222"/>
        <v>50</v>
      </c>
      <c r="O9478" t="s">
        <v>691</v>
      </c>
      <c r="Q9478" t="s">
        <v>1158</v>
      </c>
      <c r="R9478" t="str">
        <f t="shared" si="2223"/>
        <v>Average</v>
      </c>
      <c r="S9478" t="str">
        <f t="shared" si="2224"/>
        <v xml:space="preserve"> </v>
      </c>
      <c r="T9478" t="b">
        <f t="shared" si="2225"/>
        <v>0</v>
      </c>
      <c r="U9478" t="b">
        <f t="shared" si="2226"/>
        <v>1</v>
      </c>
      <c r="V9478" t="str">
        <f t="shared" si="2227"/>
        <v>Average Company</v>
      </c>
      <c r="W9478" t="str">
        <f t="shared" si="2228"/>
        <v>Don't Buy</v>
      </c>
      <c r="X9478" t="str">
        <f t="shared" si="2229"/>
        <v>Not Known</v>
      </c>
      <c r="Z9478" t="str">
        <f t="shared" si="2230"/>
        <v>None</v>
      </c>
      <c r="AB9478" t="str">
        <f t="shared" si="2231"/>
        <v>0</v>
      </c>
    </row>
    <row r="9479" spans="1:28" x14ac:dyDescent="0.3">
      <c r="A9479">
        <v>9477</v>
      </c>
      <c r="B9479" t="s">
        <v>14688</v>
      </c>
      <c r="C9479" t="str">
        <f t="shared" si="2218"/>
        <v>Long</v>
      </c>
      <c r="D9479">
        <v>3.6</v>
      </c>
      <c r="F9479" s="1">
        <f t="shared" si="2217"/>
        <v>3.6</v>
      </c>
      <c r="G9479" s="1">
        <f t="shared" si="2219"/>
        <v>3.6</v>
      </c>
      <c r="H9479">
        <f t="shared" si="2220"/>
        <v>3.6</v>
      </c>
      <c r="I9479" t="s">
        <v>14659</v>
      </c>
      <c r="J9479" t="s">
        <v>12735</v>
      </c>
      <c r="K9479" t="s">
        <v>185</v>
      </c>
      <c r="L9479" t="str">
        <f t="shared" si="2221"/>
        <v>Established</v>
      </c>
      <c r="N9479" s="2">
        <f t="shared" si="2222"/>
        <v>20</v>
      </c>
      <c r="O9479" t="s">
        <v>683</v>
      </c>
      <c r="Q9479" t="s">
        <v>284</v>
      </c>
      <c r="R9479" t="str">
        <f t="shared" si="2223"/>
        <v>Average</v>
      </c>
      <c r="S9479" t="str">
        <f t="shared" si="2224"/>
        <v xml:space="preserve"> </v>
      </c>
      <c r="T9479" t="b">
        <f t="shared" si="2225"/>
        <v>0</v>
      </c>
      <c r="U9479" t="b">
        <f t="shared" si="2226"/>
        <v>1</v>
      </c>
      <c r="V9479" t="str">
        <f t="shared" si="2227"/>
        <v>Average Company</v>
      </c>
      <c r="W9479" t="str">
        <f t="shared" si="2228"/>
        <v>Buy</v>
      </c>
      <c r="X9479" t="str">
        <f t="shared" si="2229"/>
        <v>Not Known</v>
      </c>
      <c r="Z9479" t="str">
        <f t="shared" si="2230"/>
        <v>None</v>
      </c>
      <c r="AB9479" t="str">
        <f t="shared" si="2231"/>
        <v>0</v>
      </c>
    </row>
    <row r="9480" spans="1:28" x14ac:dyDescent="0.3">
      <c r="A9480">
        <v>9478</v>
      </c>
      <c r="B9480" t="s">
        <v>14689</v>
      </c>
      <c r="C9480" t="str">
        <f t="shared" si="2218"/>
        <v>Long</v>
      </c>
      <c r="D9480">
        <v>2.5</v>
      </c>
      <c r="F9480" s="1">
        <f t="shared" si="2217"/>
        <v>2.5</v>
      </c>
      <c r="G9480" s="1">
        <f t="shared" si="2219"/>
        <v>2.5</v>
      </c>
      <c r="H9480">
        <f t="shared" si="2220"/>
        <v>2.5</v>
      </c>
      <c r="I9480" t="s">
        <v>14659</v>
      </c>
      <c r="J9480" t="s">
        <v>22</v>
      </c>
      <c r="K9480" t="s">
        <v>4337</v>
      </c>
      <c r="L9480" t="str">
        <f t="shared" si="2221"/>
        <v>Established</v>
      </c>
      <c r="N9480" s="2">
        <f t="shared" si="2222"/>
        <v>62</v>
      </c>
      <c r="O9480" t="s">
        <v>446</v>
      </c>
      <c r="P9480" t="s">
        <v>683</v>
      </c>
      <c r="Q9480" t="s">
        <v>5712</v>
      </c>
      <c r="R9480" t="str">
        <f t="shared" si="2223"/>
        <v>Average</v>
      </c>
      <c r="S9480" t="str">
        <f t="shared" si="2224"/>
        <v xml:space="preserve"> </v>
      </c>
      <c r="T9480" t="b">
        <f t="shared" si="2225"/>
        <v>0</v>
      </c>
      <c r="U9480" t="b">
        <f t="shared" si="2226"/>
        <v>0</v>
      </c>
      <c r="V9480" t="str">
        <f t="shared" si="2227"/>
        <v>Average Company</v>
      </c>
      <c r="W9480" t="str">
        <f t="shared" si="2228"/>
        <v>Buy</v>
      </c>
      <c r="X9480" t="str">
        <f t="shared" si="2229"/>
        <v>Not Known</v>
      </c>
      <c r="Z9480" t="str">
        <f t="shared" si="2230"/>
        <v>None</v>
      </c>
      <c r="AB9480" t="str">
        <f t="shared" si="2231"/>
        <v>0</v>
      </c>
    </row>
    <row r="9481" spans="1:28" x14ac:dyDescent="0.3">
      <c r="A9481">
        <v>9479</v>
      </c>
      <c r="B9481" t="s">
        <v>14690</v>
      </c>
      <c r="C9481" t="str">
        <f t="shared" si="2218"/>
        <v>Long</v>
      </c>
      <c r="D9481">
        <v>4.0999999999999996</v>
      </c>
      <c r="F9481" s="1">
        <f t="shared" si="2217"/>
        <v>4.0999999999999996</v>
      </c>
      <c r="G9481" s="1">
        <f t="shared" si="2219"/>
        <v>4.0999999999999996</v>
      </c>
      <c r="H9481">
        <f t="shared" si="2220"/>
        <v>4.0999999999999996</v>
      </c>
      <c r="I9481" t="s">
        <v>14659</v>
      </c>
      <c r="J9481" t="s">
        <v>10395</v>
      </c>
      <c r="K9481" t="s">
        <v>146</v>
      </c>
      <c r="L9481" t="str">
        <f t="shared" si="2221"/>
        <v>Established</v>
      </c>
      <c r="N9481" s="2">
        <f t="shared" si="2222"/>
        <v>20</v>
      </c>
      <c r="O9481" t="s">
        <v>683</v>
      </c>
      <c r="Q9481" t="s">
        <v>1630</v>
      </c>
      <c r="R9481" t="str">
        <f t="shared" si="2223"/>
        <v>Great</v>
      </c>
      <c r="S9481" t="str">
        <f t="shared" si="2224"/>
        <v>Great</v>
      </c>
      <c r="T9481" t="b">
        <f t="shared" si="2225"/>
        <v>1</v>
      </c>
      <c r="U9481" t="b">
        <f t="shared" si="2226"/>
        <v>1</v>
      </c>
      <c r="V9481" t="str">
        <f t="shared" si="2227"/>
        <v>Average Company</v>
      </c>
      <c r="W9481" t="str">
        <f t="shared" si="2228"/>
        <v>Don't Buy</v>
      </c>
      <c r="X9481" t="str">
        <f t="shared" si="2229"/>
        <v>Not Known</v>
      </c>
      <c r="Z9481" t="str">
        <f t="shared" si="2230"/>
        <v>None</v>
      </c>
      <c r="AB9481" t="str">
        <f t="shared" si="2231"/>
        <v>0</v>
      </c>
    </row>
    <row r="9482" spans="1:28" x14ac:dyDescent="0.3">
      <c r="A9482">
        <v>9480</v>
      </c>
      <c r="B9482" t="s">
        <v>14691</v>
      </c>
      <c r="C9482" t="str">
        <f t="shared" si="2218"/>
        <v>Short</v>
      </c>
      <c r="D9482">
        <v>4.0999999999999996</v>
      </c>
      <c r="F9482" s="1">
        <f t="shared" si="2217"/>
        <v>4.0999999999999996</v>
      </c>
      <c r="G9482" s="1">
        <f t="shared" si="2219"/>
        <v>4.0999999999999996</v>
      </c>
      <c r="H9482">
        <f t="shared" si="2220"/>
        <v>4.0999999999999996</v>
      </c>
      <c r="I9482" t="s">
        <v>14659</v>
      </c>
      <c r="J9482" t="s">
        <v>10</v>
      </c>
      <c r="K9482" t="s">
        <v>4715</v>
      </c>
      <c r="L9482" t="str">
        <f t="shared" si="2221"/>
        <v>Established</v>
      </c>
      <c r="N9482" s="2">
        <f t="shared" si="2222"/>
        <v>48</v>
      </c>
      <c r="O9482" t="s">
        <v>752</v>
      </c>
      <c r="P9482" t="s">
        <v>147</v>
      </c>
      <c r="Q9482" t="s">
        <v>7875</v>
      </c>
      <c r="R9482" t="str">
        <f t="shared" si="2223"/>
        <v>Great</v>
      </c>
      <c r="S9482" t="str">
        <f t="shared" si="2224"/>
        <v>Great</v>
      </c>
      <c r="T9482" t="b">
        <f t="shared" si="2225"/>
        <v>1</v>
      </c>
      <c r="U9482" t="b">
        <f t="shared" si="2226"/>
        <v>1</v>
      </c>
      <c r="V9482" t="str">
        <f t="shared" si="2227"/>
        <v>Top Company</v>
      </c>
      <c r="W9482" t="str">
        <f t="shared" si="2228"/>
        <v>Buy</v>
      </c>
      <c r="X9482" t="str">
        <f t="shared" si="2229"/>
        <v>Not Known</v>
      </c>
      <c r="Z9482" t="str">
        <f t="shared" si="2230"/>
        <v>None</v>
      </c>
      <c r="AB9482" t="str">
        <f t="shared" si="2231"/>
        <v>0</v>
      </c>
    </row>
    <row r="9483" spans="1:28" x14ac:dyDescent="0.3">
      <c r="A9483">
        <v>9481</v>
      </c>
      <c r="B9483" t="s">
        <v>14692</v>
      </c>
      <c r="C9483" t="str">
        <f t="shared" si="2218"/>
        <v>Long</v>
      </c>
      <c r="D9483">
        <v>3.9</v>
      </c>
      <c r="F9483" s="1">
        <f t="shared" si="2217"/>
        <v>3.9</v>
      </c>
      <c r="G9483" s="1">
        <f t="shared" si="2219"/>
        <v>3.9</v>
      </c>
      <c r="H9483">
        <f t="shared" si="2220"/>
        <v>3.9</v>
      </c>
      <c r="I9483" t="s">
        <v>14659</v>
      </c>
      <c r="J9483" t="s">
        <v>22</v>
      </c>
      <c r="K9483" t="s">
        <v>7346</v>
      </c>
      <c r="L9483" t="str">
        <f t="shared" si="2221"/>
        <v>Established</v>
      </c>
      <c r="N9483" s="2">
        <f t="shared" si="2222"/>
        <v>43</v>
      </c>
      <c r="O9483" t="s">
        <v>289</v>
      </c>
      <c r="P9483" t="s">
        <v>181</v>
      </c>
      <c r="Q9483" t="s">
        <v>424</v>
      </c>
      <c r="R9483" t="str">
        <f t="shared" si="2223"/>
        <v>Average</v>
      </c>
      <c r="S9483" t="str">
        <f t="shared" si="2224"/>
        <v xml:space="preserve"> </v>
      </c>
      <c r="T9483" t="b">
        <f t="shared" si="2225"/>
        <v>0</v>
      </c>
      <c r="U9483" t="b">
        <f t="shared" si="2226"/>
        <v>1</v>
      </c>
      <c r="V9483" t="str">
        <f t="shared" si="2227"/>
        <v>Average Company</v>
      </c>
      <c r="W9483" t="str">
        <f t="shared" si="2228"/>
        <v>Don't Buy</v>
      </c>
      <c r="X9483" t="str">
        <f t="shared" si="2229"/>
        <v>Not Known</v>
      </c>
      <c r="Z9483" t="str">
        <f t="shared" si="2230"/>
        <v>None</v>
      </c>
      <c r="AB9483" t="str">
        <f t="shared" si="2231"/>
        <v>0</v>
      </c>
    </row>
    <row r="9484" spans="1:28" x14ac:dyDescent="0.3">
      <c r="A9484">
        <v>9482</v>
      </c>
      <c r="B9484" t="s">
        <v>14693</v>
      </c>
      <c r="C9484" t="str">
        <f t="shared" si="2218"/>
        <v>Long</v>
      </c>
      <c r="D9484">
        <v>4.0999999999999996</v>
      </c>
      <c r="F9484" s="1">
        <f t="shared" si="2217"/>
        <v>4.0999999999999996</v>
      </c>
      <c r="G9484" s="1">
        <f t="shared" si="2219"/>
        <v>4.0999999999999996</v>
      </c>
      <c r="H9484">
        <f t="shared" si="2220"/>
        <v>4.0999999999999996</v>
      </c>
      <c r="I9484" t="s">
        <v>14659</v>
      </c>
      <c r="J9484" t="s">
        <v>10</v>
      </c>
      <c r="K9484" t="s">
        <v>5343</v>
      </c>
      <c r="L9484" t="str">
        <f t="shared" si="2221"/>
        <v>Established</v>
      </c>
      <c r="N9484" s="2">
        <f t="shared" si="2222"/>
        <v>64</v>
      </c>
      <c r="O9484" t="s">
        <v>511</v>
      </c>
      <c r="P9484" t="s">
        <v>683</v>
      </c>
      <c r="Q9484" t="s">
        <v>1024</v>
      </c>
      <c r="R9484" t="str">
        <f t="shared" si="2223"/>
        <v>Great</v>
      </c>
      <c r="S9484" t="str">
        <f t="shared" si="2224"/>
        <v>Great</v>
      </c>
      <c r="T9484" t="b">
        <f t="shared" si="2225"/>
        <v>1</v>
      </c>
      <c r="U9484" t="b">
        <f t="shared" si="2226"/>
        <v>1</v>
      </c>
      <c r="V9484" t="str">
        <f t="shared" si="2227"/>
        <v>Top Company</v>
      </c>
      <c r="W9484" t="str">
        <f t="shared" si="2228"/>
        <v>Buy</v>
      </c>
      <c r="X9484" t="str">
        <f t="shared" si="2229"/>
        <v>Not Known</v>
      </c>
      <c r="Z9484" t="str">
        <f t="shared" si="2230"/>
        <v>None</v>
      </c>
      <c r="AB9484" t="str">
        <f t="shared" si="2231"/>
        <v>0</v>
      </c>
    </row>
    <row r="9485" spans="1:28" x14ac:dyDescent="0.3">
      <c r="A9485">
        <v>9483</v>
      </c>
      <c r="B9485" t="s">
        <v>14694</v>
      </c>
      <c r="C9485" t="str">
        <f t="shared" si="2218"/>
        <v>Long</v>
      </c>
      <c r="D9485">
        <v>3.4</v>
      </c>
      <c r="F9485" s="1">
        <f t="shared" si="2217"/>
        <v>3.4</v>
      </c>
      <c r="G9485" s="1">
        <f t="shared" si="2219"/>
        <v>3.4</v>
      </c>
      <c r="H9485">
        <f t="shared" si="2220"/>
        <v>3.4</v>
      </c>
      <c r="I9485" t="s">
        <v>14659</v>
      </c>
      <c r="J9485" t="s">
        <v>14246</v>
      </c>
      <c r="K9485" t="s">
        <v>126</v>
      </c>
      <c r="L9485" t="str">
        <f t="shared" si="2221"/>
        <v>Established</v>
      </c>
      <c r="N9485" s="2">
        <f t="shared" si="2222"/>
        <v>51</v>
      </c>
      <c r="O9485" t="s">
        <v>1308</v>
      </c>
      <c r="Q9485" t="s">
        <v>1957</v>
      </c>
      <c r="R9485" t="str">
        <f t="shared" si="2223"/>
        <v>Average</v>
      </c>
      <c r="S9485" t="str">
        <f t="shared" si="2224"/>
        <v xml:space="preserve"> </v>
      </c>
      <c r="T9485" t="b">
        <f t="shared" si="2225"/>
        <v>0</v>
      </c>
      <c r="U9485" t="b">
        <f t="shared" si="2226"/>
        <v>0</v>
      </c>
      <c r="V9485" t="str">
        <f t="shared" si="2227"/>
        <v>Average Company</v>
      </c>
      <c r="W9485" t="str">
        <f t="shared" si="2228"/>
        <v>Don't Buy</v>
      </c>
      <c r="X9485" t="str">
        <f t="shared" si="2229"/>
        <v>Not Known</v>
      </c>
      <c r="Z9485" t="str">
        <f t="shared" si="2230"/>
        <v>None</v>
      </c>
      <c r="AB9485" t="str">
        <f t="shared" si="2231"/>
        <v>0</v>
      </c>
    </row>
    <row r="9486" spans="1:28" x14ac:dyDescent="0.3">
      <c r="A9486">
        <v>9484</v>
      </c>
      <c r="B9486" t="s">
        <v>14695</v>
      </c>
      <c r="C9486" t="str">
        <f t="shared" si="2218"/>
        <v>Long</v>
      </c>
      <c r="D9486">
        <v>3.9</v>
      </c>
      <c r="F9486" s="1">
        <f t="shared" si="2217"/>
        <v>3.9</v>
      </c>
      <c r="G9486" s="1">
        <f t="shared" si="2219"/>
        <v>3.9</v>
      </c>
      <c r="H9486">
        <f t="shared" si="2220"/>
        <v>3.9</v>
      </c>
      <c r="I9486" t="s">
        <v>14659</v>
      </c>
      <c r="J9486" t="s">
        <v>10</v>
      </c>
      <c r="K9486" t="s">
        <v>14696</v>
      </c>
      <c r="L9486" t="str">
        <f t="shared" si="2221"/>
        <v>Established</v>
      </c>
      <c r="N9486" s="2">
        <f t="shared" si="2222"/>
        <v>17</v>
      </c>
      <c r="O9486" t="s">
        <v>711</v>
      </c>
      <c r="P9486" t="s">
        <v>691</v>
      </c>
      <c r="Q9486" t="s">
        <v>372</v>
      </c>
      <c r="R9486" t="str">
        <f t="shared" si="2223"/>
        <v>Average</v>
      </c>
      <c r="S9486" t="str">
        <f t="shared" si="2224"/>
        <v xml:space="preserve"> </v>
      </c>
      <c r="T9486" t="b">
        <f t="shared" si="2225"/>
        <v>0</v>
      </c>
      <c r="U9486" t="b">
        <f t="shared" si="2226"/>
        <v>1</v>
      </c>
      <c r="V9486" t="str">
        <f t="shared" si="2227"/>
        <v>Average Company</v>
      </c>
      <c r="W9486" t="str">
        <f t="shared" si="2228"/>
        <v>Buy</v>
      </c>
      <c r="X9486" t="str">
        <f t="shared" si="2229"/>
        <v>Not Known</v>
      </c>
      <c r="Z9486" t="str">
        <f t="shared" si="2230"/>
        <v>None</v>
      </c>
      <c r="AB9486" t="str">
        <f t="shared" si="2231"/>
        <v>0</v>
      </c>
    </row>
    <row r="9487" spans="1:28" x14ac:dyDescent="0.3">
      <c r="A9487">
        <v>9485</v>
      </c>
      <c r="B9487" t="s">
        <v>14697</v>
      </c>
      <c r="C9487" t="str">
        <f t="shared" si="2218"/>
        <v>Long</v>
      </c>
      <c r="D9487">
        <v>3.8</v>
      </c>
      <c r="F9487" s="1">
        <f t="shared" si="2217"/>
        <v>4.3</v>
      </c>
      <c r="G9487" s="1">
        <f t="shared" si="2219"/>
        <v>4.3</v>
      </c>
      <c r="H9487">
        <f t="shared" si="2220"/>
        <v>3.9</v>
      </c>
      <c r="I9487" t="s">
        <v>14659</v>
      </c>
      <c r="J9487" t="s">
        <v>22</v>
      </c>
      <c r="K9487" t="s">
        <v>11246</v>
      </c>
      <c r="L9487" t="str">
        <f t="shared" si="2221"/>
        <v>Startup</v>
      </c>
      <c r="N9487" s="2">
        <f t="shared" si="2222"/>
        <v>7</v>
      </c>
      <c r="O9487" t="s">
        <v>318</v>
      </c>
      <c r="P9487" t="s">
        <v>2884</v>
      </c>
      <c r="Q9487" t="s">
        <v>19</v>
      </c>
      <c r="R9487" t="str">
        <f t="shared" si="2223"/>
        <v>Average</v>
      </c>
      <c r="S9487" t="str">
        <f t="shared" si="2224"/>
        <v xml:space="preserve"> </v>
      </c>
      <c r="T9487" t="b">
        <f t="shared" si="2225"/>
        <v>0</v>
      </c>
      <c r="U9487" t="b">
        <f t="shared" si="2226"/>
        <v>1</v>
      </c>
      <c r="V9487" t="str">
        <f t="shared" si="2227"/>
        <v>Average Company</v>
      </c>
      <c r="W9487" t="str">
        <f t="shared" si="2228"/>
        <v>Don't Buy</v>
      </c>
      <c r="X9487" t="str">
        <f t="shared" si="2229"/>
        <v>Not Known</v>
      </c>
      <c r="Z9487" t="str">
        <f t="shared" si="2230"/>
        <v>None</v>
      </c>
      <c r="AB9487" t="str">
        <f t="shared" si="2231"/>
        <v>500K</v>
      </c>
    </row>
    <row r="9488" spans="1:28" x14ac:dyDescent="0.3">
      <c r="A9488">
        <v>9486</v>
      </c>
      <c r="B9488" t="s">
        <v>14698</v>
      </c>
      <c r="C9488" t="str">
        <f t="shared" si="2218"/>
        <v>Long</v>
      </c>
      <c r="D9488">
        <v>3.8</v>
      </c>
      <c r="F9488" s="1">
        <f t="shared" si="2217"/>
        <v>3.8</v>
      </c>
      <c r="G9488" s="1">
        <f t="shared" si="2219"/>
        <v>3.8</v>
      </c>
      <c r="H9488">
        <f t="shared" si="2220"/>
        <v>3.8</v>
      </c>
      <c r="I9488" t="s">
        <v>14659</v>
      </c>
      <c r="J9488" t="s">
        <v>22</v>
      </c>
      <c r="K9488" t="s">
        <v>5452</v>
      </c>
      <c r="L9488" t="str">
        <f t="shared" si="2221"/>
        <v>Established</v>
      </c>
      <c r="N9488" s="2">
        <f t="shared" si="2222"/>
        <v>27</v>
      </c>
      <c r="O9488" t="s">
        <v>109</v>
      </c>
      <c r="P9488" t="s">
        <v>683</v>
      </c>
      <c r="Q9488" t="s">
        <v>3061</v>
      </c>
      <c r="R9488" t="str">
        <f t="shared" si="2223"/>
        <v>Average</v>
      </c>
      <c r="S9488" t="str">
        <f t="shared" si="2224"/>
        <v xml:space="preserve"> </v>
      </c>
      <c r="T9488" t="b">
        <f t="shared" si="2225"/>
        <v>0</v>
      </c>
      <c r="U9488" t="b">
        <f t="shared" si="2226"/>
        <v>1</v>
      </c>
      <c r="V9488" t="str">
        <f t="shared" si="2227"/>
        <v>Average Company</v>
      </c>
      <c r="W9488" t="str">
        <f t="shared" si="2228"/>
        <v>Don't Buy</v>
      </c>
      <c r="X9488" t="str">
        <f t="shared" si="2229"/>
        <v>Not Known</v>
      </c>
      <c r="Z9488" t="str">
        <f t="shared" si="2230"/>
        <v>None</v>
      </c>
      <c r="AB9488" t="str">
        <f t="shared" si="2231"/>
        <v>0</v>
      </c>
    </row>
    <row r="9489" spans="1:28" x14ac:dyDescent="0.3">
      <c r="A9489">
        <v>9487</v>
      </c>
      <c r="B9489" t="s">
        <v>14699</v>
      </c>
      <c r="C9489" t="str">
        <f t="shared" si="2218"/>
        <v>Long</v>
      </c>
      <c r="D9489">
        <v>3.7</v>
      </c>
      <c r="F9489" s="1">
        <f t="shared" si="2217"/>
        <v>3.7</v>
      </c>
      <c r="G9489" s="1">
        <f t="shared" si="2219"/>
        <v>3.7</v>
      </c>
      <c r="H9489">
        <f t="shared" si="2220"/>
        <v>3.7</v>
      </c>
      <c r="I9489" t="s">
        <v>14659</v>
      </c>
      <c r="J9489" t="s">
        <v>881</v>
      </c>
      <c r="K9489" t="s">
        <v>10721</v>
      </c>
      <c r="L9489" t="str">
        <f t="shared" si="2221"/>
        <v>Established</v>
      </c>
      <c r="N9489" s="2">
        <f t="shared" si="2222"/>
        <v>12</v>
      </c>
      <c r="O9489" t="s">
        <v>267</v>
      </c>
      <c r="P9489" t="s">
        <v>691</v>
      </c>
      <c r="Q9489" t="s">
        <v>605</v>
      </c>
      <c r="R9489" t="str">
        <f t="shared" si="2223"/>
        <v>Average</v>
      </c>
      <c r="S9489" t="str">
        <f t="shared" si="2224"/>
        <v xml:space="preserve"> </v>
      </c>
      <c r="T9489" t="b">
        <f t="shared" si="2225"/>
        <v>0</v>
      </c>
      <c r="U9489" t="b">
        <f t="shared" si="2226"/>
        <v>1</v>
      </c>
      <c r="V9489" t="str">
        <f t="shared" si="2227"/>
        <v>Average Company</v>
      </c>
      <c r="W9489" t="str">
        <f t="shared" si="2228"/>
        <v>Don't Buy</v>
      </c>
      <c r="X9489" t="str">
        <f t="shared" si="2229"/>
        <v>Not Known</v>
      </c>
      <c r="Z9489" t="str">
        <f t="shared" si="2230"/>
        <v>None</v>
      </c>
      <c r="AB9489" t="str">
        <f t="shared" si="2231"/>
        <v>0</v>
      </c>
    </row>
    <row r="9490" spans="1:28" x14ac:dyDescent="0.3">
      <c r="A9490">
        <v>9488</v>
      </c>
      <c r="B9490" t="s">
        <v>14700</v>
      </c>
      <c r="C9490" t="str">
        <f t="shared" si="2218"/>
        <v>Long</v>
      </c>
      <c r="D9490">
        <v>3.3</v>
      </c>
      <c r="F9490" s="1">
        <f t="shared" si="2217"/>
        <v>3.3</v>
      </c>
      <c r="G9490" s="1">
        <f t="shared" si="2219"/>
        <v>3.3</v>
      </c>
      <c r="H9490">
        <f t="shared" si="2220"/>
        <v>3.3</v>
      </c>
      <c r="I9490" t="s">
        <v>14659</v>
      </c>
      <c r="J9490" t="s">
        <v>3988</v>
      </c>
      <c r="K9490" t="s">
        <v>267</v>
      </c>
      <c r="L9490" t="str">
        <f t="shared" si="2221"/>
        <v>Established</v>
      </c>
      <c r="N9490" s="2">
        <f t="shared" si="2222"/>
        <v>51</v>
      </c>
      <c r="O9490" t="s">
        <v>1308</v>
      </c>
      <c r="Q9490" t="s">
        <v>44</v>
      </c>
      <c r="R9490" t="str">
        <f t="shared" si="2223"/>
        <v>Average</v>
      </c>
      <c r="S9490" t="str">
        <f t="shared" si="2224"/>
        <v xml:space="preserve"> </v>
      </c>
      <c r="T9490" t="b">
        <f t="shared" si="2225"/>
        <v>0</v>
      </c>
      <c r="U9490" t="b">
        <f t="shared" si="2226"/>
        <v>0</v>
      </c>
      <c r="V9490" t="str">
        <f t="shared" si="2227"/>
        <v>Average Company</v>
      </c>
      <c r="W9490" t="str">
        <f t="shared" si="2228"/>
        <v>Don't Buy</v>
      </c>
      <c r="X9490" t="str">
        <f t="shared" si="2229"/>
        <v>Not Known</v>
      </c>
      <c r="Z9490" t="str">
        <f t="shared" si="2230"/>
        <v>None</v>
      </c>
      <c r="AB9490" t="str">
        <f t="shared" si="2231"/>
        <v>0</v>
      </c>
    </row>
    <row r="9491" spans="1:28" x14ac:dyDescent="0.3">
      <c r="A9491">
        <v>9489</v>
      </c>
      <c r="B9491" t="s">
        <v>14701</v>
      </c>
      <c r="C9491" t="str">
        <f t="shared" si="2218"/>
        <v>Long</v>
      </c>
      <c r="D9491">
        <v>4.4000000000000004</v>
      </c>
      <c r="F9491" s="1">
        <f t="shared" si="2217"/>
        <v>4.4000000000000004</v>
      </c>
      <c r="G9491" s="1">
        <f t="shared" si="2219"/>
        <v>4.4000000000000004</v>
      </c>
      <c r="H9491">
        <f t="shared" si="2220"/>
        <v>4.4000000000000004</v>
      </c>
      <c r="I9491" t="s">
        <v>14659</v>
      </c>
      <c r="J9491" t="s">
        <v>22</v>
      </c>
      <c r="K9491" t="s">
        <v>6402</v>
      </c>
      <c r="L9491" t="str">
        <f t="shared" si="2221"/>
        <v>Established</v>
      </c>
      <c r="N9491" s="2">
        <f t="shared" si="2222"/>
        <v>14</v>
      </c>
      <c r="O9491" t="s">
        <v>522</v>
      </c>
      <c r="P9491" t="s">
        <v>683</v>
      </c>
      <c r="Q9491" t="s">
        <v>243</v>
      </c>
      <c r="R9491" t="str">
        <f t="shared" si="2223"/>
        <v>Great</v>
      </c>
      <c r="S9491" t="str">
        <f t="shared" si="2224"/>
        <v>Great</v>
      </c>
      <c r="T9491" t="b">
        <f t="shared" si="2225"/>
        <v>1</v>
      </c>
      <c r="U9491" t="b">
        <f t="shared" si="2226"/>
        <v>1</v>
      </c>
      <c r="V9491" t="str">
        <f t="shared" si="2227"/>
        <v>Average Company</v>
      </c>
      <c r="W9491" t="str">
        <f t="shared" si="2228"/>
        <v>Don't Buy</v>
      </c>
      <c r="X9491" t="str">
        <f t="shared" si="2229"/>
        <v>Not Known</v>
      </c>
      <c r="Z9491" t="str">
        <f t="shared" si="2230"/>
        <v>None</v>
      </c>
      <c r="AB9491" t="str">
        <f t="shared" si="2231"/>
        <v>0</v>
      </c>
    </row>
    <row r="9492" spans="1:28" x14ac:dyDescent="0.3">
      <c r="A9492">
        <v>9490</v>
      </c>
      <c r="B9492" t="s">
        <v>14702</v>
      </c>
      <c r="C9492" t="str">
        <f t="shared" si="2218"/>
        <v>Long</v>
      </c>
      <c r="D9492">
        <v>3.9</v>
      </c>
      <c r="F9492" s="1">
        <f t="shared" si="2217"/>
        <v>3.9</v>
      </c>
      <c r="G9492" s="1">
        <f t="shared" si="2219"/>
        <v>3.9</v>
      </c>
      <c r="H9492">
        <f t="shared" si="2220"/>
        <v>3.9</v>
      </c>
      <c r="I9492" t="s">
        <v>14659</v>
      </c>
      <c r="J9492" t="s">
        <v>22</v>
      </c>
      <c r="K9492" t="s">
        <v>14703</v>
      </c>
      <c r="L9492" t="str">
        <f t="shared" si="2221"/>
        <v>Established</v>
      </c>
      <c r="N9492" s="2">
        <f t="shared" si="2222"/>
        <v>10</v>
      </c>
      <c r="O9492" t="s">
        <v>234</v>
      </c>
      <c r="P9492" t="s">
        <v>691</v>
      </c>
      <c r="Q9492" t="s">
        <v>3369</v>
      </c>
      <c r="R9492" t="str">
        <f t="shared" si="2223"/>
        <v>Average</v>
      </c>
      <c r="S9492" t="str">
        <f t="shared" si="2224"/>
        <v xml:space="preserve"> </v>
      </c>
      <c r="T9492" t="b">
        <f t="shared" si="2225"/>
        <v>0</v>
      </c>
      <c r="U9492" t="b">
        <f t="shared" si="2226"/>
        <v>1</v>
      </c>
      <c r="V9492" t="str">
        <f t="shared" si="2227"/>
        <v>Average Company</v>
      </c>
      <c r="W9492" t="str">
        <f t="shared" si="2228"/>
        <v>Don't Buy</v>
      </c>
      <c r="X9492" t="str">
        <f t="shared" si="2229"/>
        <v>Not Known</v>
      </c>
      <c r="Z9492" t="str">
        <f t="shared" si="2230"/>
        <v>None</v>
      </c>
      <c r="AB9492" t="str">
        <f t="shared" si="2231"/>
        <v>0</v>
      </c>
    </row>
    <row r="9493" spans="1:28" x14ac:dyDescent="0.3">
      <c r="A9493">
        <v>9491</v>
      </c>
      <c r="B9493" t="s">
        <v>14704</v>
      </c>
      <c r="C9493" t="str">
        <f t="shared" si="2218"/>
        <v>Long</v>
      </c>
      <c r="D9493">
        <v>3.5</v>
      </c>
      <c r="F9493" s="1">
        <f t="shared" ref="F9493:F9556" si="2232">IF(N9493&lt;10,IF(D9493+0.5&gt;5,5,D9493+0.5),D9493)</f>
        <v>3.5</v>
      </c>
      <c r="G9493" s="1">
        <f t="shared" si="2219"/>
        <v>3.5</v>
      </c>
      <c r="H9493">
        <f t="shared" si="2220"/>
        <v>3.5</v>
      </c>
      <c r="I9493" t="s">
        <v>14659</v>
      </c>
      <c r="J9493" t="s">
        <v>10</v>
      </c>
      <c r="K9493" t="s">
        <v>4306</v>
      </c>
      <c r="L9493" t="str">
        <f t="shared" si="2221"/>
        <v>Established</v>
      </c>
      <c r="N9493" s="2">
        <f t="shared" si="2222"/>
        <v>58</v>
      </c>
      <c r="O9493" t="s">
        <v>840</v>
      </c>
      <c r="P9493" t="s">
        <v>691</v>
      </c>
      <c r="Q9493" t="s">
        <v>1957</v>
      </c>
      <c r="R9493" t="str">
        <f t="shared" si="2223"/>
        <v>Average</v>
      </c>
      <c r="S9493" t="str">
        <f t="shared" si="2224"/>
        <v xml:space="preserve"> </v>
      </c>
      <c r="T9493" t="b">
        <f t="shared" si="2225"/>
        <v>0</v>
      </c>
      <c r="U9493" t="b">
        <f t="shared" si="2226"/>
        <v>0</v>
      </c>
      <c r="V9493" t="str">
        <f t="shared" si="2227"/>
        <v>Average Company</v>
      </c>
      <c r="W9493" t="str">
        <f t="shared" si="2228"/>
        <v>Don't Buy</v>
      </c>
      <c r="X9493" t="str">
        <f t="shared" si="2229"/>
        <v>Not Known</v>
      </c>
      <c r="Z9493" t="str">
        <f t="shared" si="2230"/>
        <v>None</v>
      </c>
      <c r="AB9493" t="str">
        <f t="shared" si="2231"/>
        <v>0</v>
      </c>
    </row>
    <row r="9494" spans="1:28" x14ac:dyDescent="0.3">
      <c r="A9494">
        <v>9492</v>
      </c>
      <c r="B9494" t="s">
        <v>14705</v>
      </c>
      <c r="C9494" t="str">
        <f t="shared" si="2218"/>
        <v>Long</v>
      </c>
      <c r="D9494">
        <v>3.8</v>
      </c>
      <c r="F9494" s="1">
        <f t="shared" si="2232"/>
        <v>3.8</v>
      </c>
      <c r="G9494" s="1">
        <f t="shared" si="2219"/>
        <v>3.8</v>
      </c>
      <c r="H9494">
        <f t="shared" si="2220"/>
        <v>3.8</v>
      </c>
      <c r="I9494" t="s">
        <v>14659</v>
      </c>
      <c r="J9494" t="s">
        <v>3894</v>
      </c>
      <c r="K9494" t="s">
        <v>740</v>
      </c>
      <c r="L9494" t="str">
        <f t="shared" si="2221"/>
        <v>Established</v>
      </c>
      <c r="N9494" s="2">
        <f t="shared" si="2222"/>
        <v>51</v>
      </c>
      <c r="O9494" t="s">
        <v>1308</v>
      </c>
      <c r="Q9494" t="s">
        <v>80</v>
      </c>
      <c r="R9494" t="str">
        <f t="shared" si="2223"/>
        <v>Average</v>
      </c>
      <c r="S9494" t="str">
        <f t="shared" si="2224"/>
        <v xml:space="preserve"> </v>
      </c>
      <c r="T9494" t="b">
        <f t="shared" si="2225"/>
        <v>0</v>
      </c>
      <c r="U9494" t="b">
        <f t="shared" si="2226"/>
        <v>1</v>
      </c>
      <c r="V9494" t="str">
        <f t="shared" si="2227"/>
        <v>Average Company</v>
      </c>
      <c r="W9494" t="str">
        <f t="shared" si="2228"/>
        <v>Don't Buy</v>
      </c>
      <c r="X9494" t="str">
        <f t="shared" si="2229"/>
        <v>Not Known</v>
      </c>
      <c r="Z9494" t="str">
        <f t="shared" si="2230"/>
        <v>None</v>
      </c>
      <c r="AB9494" t="str">
        <f t="shared" si="2231"/>
        <v>0</v>
      </c>
    </row>
    <row r="9495" spans="1:28" x14ac:dyDescent="0.3">
      <c r="A9495">
        <v>9493</v>
      </c>
      <c r="B9495" t="s">
        <v>14706</v>
      </c>
      <c r="C9495" t="str">
        <f t="shared" si="2218"/>
        <v>Long</v>
      </c>
      <c r="D9495">
        <v>3.4</v>
      </c>
      <c r="F9495" s="1">
        <f t="shared" si="2232"/>
        <v>3.4</v>
      </c>
      <c r="G9495" s="1">
        <f t="shared" si="2219"/>
        <v>3.4</v>
      </c>
      <c r="H9495">
        <f t="shared" si="2220"/>
        <v>3.4</v>
      </c>
      <c r="I9495" t="s">
        <v>14659</v>
      </c>
      <c r="J9495" t="s">
        <v>22</v>
      </c>
      <c r="K9495" t="s">
        <v>9611</v>
      </c>
      <c r="L9495" t="str">
        <f t="shared" si="2221"/>
        <v>Established</v>
      </c>
      <c r="N9495" s="2">
        <f t="shared" si="2222"/>
        <v>14</v>
      </c>
      <c r="O9495" t="s">
        <v>2168</v>
      </c>
      <c r="P9495" t="s">
        <v>1308</v>
      </c>
      <c r="Q9495" t="s">
        <v>773</v>
      </c>
      <c r="R9495" t="str">
        <f t="shared" si="2223"/>
        <v>Average</v>
      </c>
      <c r="S9495" t="str">
        <f t="shared" si="2224"/>
        <v xml:space="preserve"> </v>
      </c>
      <c r="T9495" t="b">
        <f t="shared" si="2225"/>
        <v>0</v>
      </c>
      <c r="U9495" t="b">
        <f t="shared" si="2226"/>
        <v>0</v>
      </c>
      <c r="V9495" t="str">
        <f t="shared" si="2227"/>
        <v>Average Company</v>
      </c>
      <c r="W9495" t="str">
        <f t="shared" si="2228"/>
        <v>Don't Buy</v>
      </c>
      <c r="X9495" t="str">
        <f t="shared" si="2229"/>
        <v>Not Known</v>
      </c>
      <c r="Z9495" t="str">
        <f t="shared" si="2230"/>
        <v>None</v>
      </c>
      <c r="AB9495" t="str">
        <f t="shared" si="2231"/>
        <v>0</v>
      </c>
    </row>
    <row r="9496" spans="1:28" x14ac:dyDescent="0.3">
      <c r="A9496">
        <v>9494</v>
      </c>
      <c r="B9496" t="s">
        <v>14707</v>
      </c>
      <c r="C9496" t="str">
        <f t="shared" si="2218"/>
        <v>Long</v>
      </c>
      <c r="D9496">
        <v>3.9</v>
      </c>
      <c r="F9496" s="1">
        <f t="shared" si="2232"/>
        <v>3.9</v>
      </c>
      <c r="G9496" s="1">
        <f t="shared" si="2219"/>
        <v>3.9</v>
      </c>
      <c r="H9496">
        <f t="shared" si="2220"/>
        <v>3.9</v>
      </c>
      <c r="I9496" t="s">
        <v>14659</v>
      </c>
      <c r="J9496" t="s">
        <v>22</v>
      </c>
      <c r="K9496" t="s">
        <v>11168</v>
      </c>
      <c r="L9496" t="str">
        <f t="shared" si="2221"/>
        <v>Established</v>
      </c>
      <c r="N9496" s="2">
        <f t="shared" si="2222"/>
        <v>39</v>
      </c>
      <c r="O9496" t="s">
        <v>74</v>
      </c>
      <c r="P9496" t="s">
        <v>683</v>
      </c>
      <c r="Q9496" t="s">
        <v>44</v>
      </c>
      <c r="R9496" t="str">
        <f t="shared" si="2223"/>
        <v>Average</v>
      </c>
      <c r="S9496" t="str">
        <f t="shared" si="2224"/>
        <v xml:space="preserve"> </v>
      </c>
      <c r="T9496" t="b">
        <f t="shared" si="2225"/>
        <v>0</v>
      </c>
      <c r="U9496" t="b">
        <f t="shared" si="2226"/>
        <v>1</v>
      </c>
      <c r="V9496" t="str">
        <f t="shared" si="2227"/>
        <v>Average Company</v>
      </c>
      <c r="W9496" t="str">
        <f t="shared" si="2228"/>
        <v>Buy</v>
      </c>
      <c r="X9496" t="str">
        <f t="shared" si="2229"/>
        <v>Not Known</v>
      </c>
      <c r="Z9496" t="str">
        <f t="shared" si="2230"/>
        <v>None</v>
      </c>
      <c r="AB9496" t="str">
        <f t="shared" si="2231"/>
        <v>0</v>
      </c>
    </row>
    <row r="9497" spans="1:28" x14ac:dyDescent="0.3">
      <c r="A9497">
        <v>9495</v>
      </c>
      <c r="B9497" t="s">
        <v>14708</v>
      </c>
      <c r="C9497" t="str">
        <f t="shared" si="2218"/>
        <v>Long</v>
      </c>
      <c r="D9497">
        <v>3.2</v>
      </c>
      <c r="F9497" s="1">
        <f t="shared" si="2232"/>
        <v>3.2</v>
      </c>
      <c r="G9497" s="1">
        <f t="shared" si="2219"/>
        <v>3.2</v>
      </c>
      <c r="H9497">
        <f t="shared" si="2220"/>
        <v>3.2</v>
      </c>
      <c r="I9497" t="s">
        <v>14659</v>
      </c>
      <c r="J9497" t="s">
        <v>22</v>
      </c>
      <c r="K9497" t="s">
        <v>4536</v>
      </c>
      <c r="L9497" t="str">
        <f t="shared" si="2221"/>
        <v>Established</v>
      </c>
      <c r="N9497" s="2">
        <f t="shared" si="2222"/>
        <v>25</v>
      </c>
      <c r="O9497" t="s">
        <v>54</v>
      </c>
      <c r="P9497" t="s">
        <v>3223</v>
      </c>
      <c r="Q9497" t="s">
        <v>80</v>
      </c>
      <c r="R9497" t="str">
        <f t="shared" si="2223"/>
        <v>Average</v>
      </c>
      <c r="S9497" t="str">
        <f t="shared" si="2224"/>
        <v xml:space="preserve"> </v>
      </c>
      <c r="T9497" t="b">
        <f t="shared" si="2225"/>
        <v>0</v>
      </c>
      <c r="U9497" t="b">
        <f t="shared" si="2226"/>
        <v>0</v>
      </c>
      <c r="V9497" t="str">
        <f t="shared" si="2227"/>
        <v>Average Company</v>
      </c>
      <c r="W9497" t="str">
        <f t="shared" si="2228"/>
        <v>Don't Buy</v>
      </c>
      <c r="X9497" t="str">
        <f t="shared" si="2229"/>
        <v>Not Known</v>
      </c>
      <c r="Z9497" t="str">
        <f t="shared" si="2230"/>
        <v>None</v>
      </c>
      <c r="AB9497" t="str">
        <f t="shared" si="2231"/>
        <v>0</v>
      </c>
    </row>
    <row r="9498" spans="1:28" x14ac:dyDescent="0.3">
      <c r="A9498">
        <v>9496</v>
      </c>
      <c r="B9498" t="s">
        <v>14709</v>
      </c>
      <c r="C9498" t="str">
        <f t="shared" si="2218"/>
        <v>Long</v>
      </c>
      <c r="D9498">
        <v>4.0999999999999996</v>
      </c>
      <c r="F9498" s="1">
        <f t="shared" si="2232"/>
        <v>4.0999999999999996</v>
      </c>
      <c r="G9498" s="1">
        <f t="shared" si="2219"/>
        <v>4.0999999999999996</v>
      </c>
      <c r="H9498">
        <f t="shared" si="2220"/>
        <v>4.0999999999999996</v>
      </c>
      <c r="I9498" t="s">
        <v>14659</v>
      </c>
      <c r="J9498" t="s">
        <v>22</v>
      </c>
      <c r="K9498" t="s">
        <v>5191</v>
      </c>
      <c r="L9498" t="str">
        <f t="shared" si="2221"/>
        <v>Established</v>
      </c>
      <c r="N9498" s="2">
        <f t="shared" si="2222"/>
        <v>15</v>
      </c>
      <c r="O9498" t="s">
        <v>84</v>
      </c>
      <c r="P9498" t="s">
        <v>1308</v>
      </c>
      <c r="Q9498" t="s">
        <v>85</v>
      </c>
      <c r="R9498" t="str">
        <f t="shared" si="2223"/>
        <v>Great</v>
      </c>
      <c r="S9498" t="str">
        <f t="shared" si="2224"/>
        <v>Great</v>
      </c>
      <c r="T9498" t="b">
        <f t="shared" si="2225"/>
        <v>1</v>
      </c>
      <c r="U9498" t="b">
        <f t="shared" si="2226"/>
        <v>1</v>
      </c>
      <c r="V9498" t="str">
        <f t="shared" si="2227"/>
        <v>Average Company</v>
      </c>
      <c r="W9498" t="str">
        <f t="shared" si="2228"/>
        <v>Don't Buy</v>
      </c>
      <c r="X9498" t="str">
        <f t="shared" si="2229"/>
        <v>Not Known</v>
      </c>
      <c r="Z9498" t="str">
        <f t="shared" si="2230"/>
        <v>None</v>
      </c>
      <c r="AB9498" t="str">
        <f t="shared" si="2231"/>
        <v>800K</v>
      </c>
    </row>
    <row r="9499" spans="1:28" x14ac:dyDescent="0.3">
      <c r="A9499">
        <v>9497</v>
      </c>
      <c r="B9499" t="s">
        <v>14710</v>
      </c>
      <c r="C9499" t="str">
        <f t="shared" si="2218"/>
        <v>Long</v>
      </c>
      <c r="D9499">
        <v>3.4</v>
      </c>
      <c r="F9499" s="1">
        <f t="shared" si="2232"/>
        <v>3.4</v>
      </c>
      <c r="G9499" s="1">
        <f t="shared" si="2219"/>
        <v>3.4</v>
      </c>
      <c r="H9499">
        <f t="shared" si="2220"/>
        <v>3.4</v>
      </c>
      <c r="I9499" t="s">
        <v>14659</v>
      </c>
      <c r="J9499" t="s">
        <v>22</v>
      </c>
      <c r="K9499" t="s">
        <v>4715</v>
      </c>
      <c r="L9499" t="str">
        <f t="shared" si="2221"/>
        <v>Established</v>
      </c>
      <c r="N9499" s="2">
        <f t="shared" si="2222"/>
        <v>14</v>
      </c>
      <c r="O9499" t="s">
        <v>522</v>
      </c>
      <c r="P9499" t="s">
        <v>3957</v>
      </c>
      <c r="Q9499" t="s">
        <v>85</v>
      </c>
      <c r="R9499" t="str">
        <f t="shared" si="2223"/>
        <v>Average</v>
      </c>
      <c r="S9499" t="str">
        <f t="shared" si="2224"/>
        <v xml:space="preserve"> </v>
      </c>
      <c r="T9499" t="b">
        <f t="shared" si="2225"/>
        <v>0</v>
      </c>
      <c r="U9499" t="b">
        <f t="shared" si="2226"/>
        <v>0</v>
      </c>
      <c r="V9499" t="str">
        <f t="shared" si="2227"/>
        <v>Average Company</v>
      </c>
      <c r="W9499" t="str">
        <f t="shared" si="2228"/>
        <v>Don't Buy</v>
      </c>
      <c r="X9499" t="str">
        <f t="shared" si="2229"/>
        <v>Not Known</v>
      </c>
      <c r="Z9499" t="str">
        <f t="shared" si="2230"/>
        <v>None</v>
      </c>
      <c r="AB9499" t="str">
        <f t="shared" si="2231"/>
        <v>0</v>
      </c>
    </row>
    <row r="9500" spans="1:28" x14ac:dyDescent="0.3">
      <c r="A9500">
        <v>9498</v>
      </c>
      <c r="B9500" t="s">
        <v>14711</v>
      </c>
      <c r="C9500" t="str">
        <f t="shared" si="2218"/>
        <v>Long</v>
      </c>
      <c r="D9500">
        <v>4.5</v>
      </c>
      <c r="F9500" s="1">
        <f t="shared" si="2232"/>
        <v>4.5</v>
      </c>
      <c r="G9500" s="1">
        <f t="shared" si="2219"/>
        <v>4.5</v>
      </c>
      <c r="H9500">
        <f t="shared" si="2220"/>
        <v>4.5</v>
      </c>
      <c r="I9500" t="s">
        <v>14659</v>
      </c>
      <c r="J9500" t="s">
        <v>22</v>
      </c>
      <c r="K9500" t="s">
        <v>7656</v>
      </c>
      <c r="L9500" t="str">
        <f t="shared" si="2221"/>
        <v>Established</v>
      </c>
      <c r="N9500" s="2">
        <f t="shared" si="2222"/>
        <v>11</v>
      </c>
      <c r="O9500" t="s">
        <v>6359</v>
      </c>
      <c r="P9500" t="s">
        <v>691</v>
      </c>
      <c r="Q9500" t="s">
        <v>533</v>
      </c>
      <c r="R9500" t="str">
        <f t="shared" si="2223"/>
        <v>Great</v>
      </c>
      <c r="S9500" t="str">
        <f t="shared" si="2224"/>
        <v>Great</v>
      </c>
      <c r="T9500" t="b">
        <f t="shared" si="2225"/>
        <v>1</v>
      </c>
      <c r="U9500" t="b">
        <f t="shared" si="2226"/>
        <v>1</v>
      </c>
      <c r="V9500" t="str">
        <f t="shared" si="2227"/>
        <v>Average Company</v>
      </c>
      <c r="W9500" t="str">
        <f t="shared" si="2228"/>
        <v>Don't Buy</v>
      </c>
      <c r="X9500" t="str">
        <f t="shared" si="2229"/>
        <v>Not Known</v>
      </c>
      <c r="Z9500" t="str">
        <f t="shared" si="2230"/>
        <v>None</v>
      </c>
      <c r="AB9500" t="str">
        <f t="shared" si="2231"/>
        <v>0</v>
      </c>
    </row>
    <row r="9501" spans="1:28" x14ac:dyDescent="0.3">
      <c r="A9501">
        <v>9499</v>
      </c>
      <c r="B9501" t="s">
        <v>14712</v>
      </c>
      <c r="C9501" t="str">
        <f t="shared" si="2218"/>
        <v>Long</v>
      </c>
      <c r="D9501">
        <v>4.2</v>
      </c>
      <c r="F9501" s="1">
        <f t="shared" si="2232"/>
        <v>4.2</v>
      </c>
      <c r="G9501" s="1">
        <f t="shared" si="2219"/>
        <v>4.2</v>
      </c>
      <c r="H9501">
        <f t="shared" si="2220"/>
        <v>4.2</v>
      </c>
      <c r="I9501" t="s">
        <v>14659</v>
      </c>
      <c r="J9501" t="s">
        <v>22</v>
      </c>
      <c r="K9501" t="s">
        <v>944</v>
      </c>
      <c r="L9501" t="str">
        <f t="shared" si="2221"/>
        <v>Established</v>
      </c>
      <c r="N9501" s="2">
        <f t="shared" si="2222"/>
        <v>24</v>
      </c>
      <c r="O9501" t="s">
        <v>185</v>
      </c>
      <c r="P9501" t="s">
        <v>683</v>
      </c>
      <c r="Q9501" t="s">
        <v>204</v>
      </c>
      <c r="R9501" t="str">
        <f t="shared" si="2223"/>
        <v>Great</v>
      </c>
      <c r="S9501" t="str">
        <f t="shared" si="2224"/>
        <v>Great</v>
      </c>
      <c r="T9501" t="b">
        <f t="shared" si="2225"/>
        <v>1</v>
      </c>
      <c r="U9501" t="b">
        <f t="shared" si="2226"/>
        <v>1</v>
      </c>
      <c r="V9501" t="str">
        <f t="shared" si="2227"/>
        <v>Top Company</v>
      </c>
      <c r="W9501" t="str">
        <f t="shared" si="2228"/>
        <v>Don't Buy</v>
      </c>
      <c r="X9501" t="str">
        <f t="shared" si="2229"/>
        <v>Not Known</v>
      </c>
      <c r="Z9501" t="str">
        <f t="shared" si="2230"/>
        <v>None</v>
      </c>
      <c r="AB9501" t="str">
        <f t="shared" si="2231"/>
        <v>0</v>
      </c>
    </row>
    <row r="9502" spans="1:28" x14ac:dyDescent="0.3">
      <c r="A9502">
        <v>9500</v>
      </c>
      <c r="B9502" t="s">
        <v>14713</v>
      </c>
      <c r="C9502" t="str">
        <f t="shared" si="2218"/>
        <v>Short</v>
      </c>
      <c r="D9502">
        <v>4.5</v>
      </c>
      <c r="F9502" s="1">
        <f t="shared" si="2232"/>
        <v>4.5</v>
      </c>
      <c r="G9502" s="1">
        <f t="shared" si="2219"/>
        <v>4.5</v>
      </c>
      <c r="H9502">
        <f t="shared" si="2220"/>
        <v>4.5</v>
      </c>
      <c r="I9502" t="s">
        <v>14659</v>
      </c>
      <c r="J9502" t="s">
        <v>22</v>
      </c>
      <c r="K9502" t="s">
        <v>14714</v>
      </c>
      <c r="L9502" t="str">
        <f t="shared" si="2221"/>
        <v>Established</v>
      </c>
      <c r="N9502" s="2">
        <f t="shared" si="2222"/>
        <v>20</v>
      </c>
      <c r="O9502" t="s">
        <v>151</v>
      </c>
      <c r="P9502" t="s">
        <v>691</v>
      </c>
      <c r="Q9502" t="s">
        <v>44</v>
      </c>
      <c r="R9502" t="str">
        <f t="shared" si="2223"/>
        <v>Great</v>
      </c>
      <c r="S9502" t="str">
        <f t="shared" si="2224"/>
        <v>Great</v>
      </c>
      <c r="T9502" t="b">
        <f t="shared" si="2225"/>
        <v>1</v>
      </c>
      <c r="U9502" t="b">
        <f t="shared" si="2226"/>
        <v>1</v>
      </c>
      <c r="V9502" t="str">
        <f t="shared" si="2227"/>
        <v>Average Company</v>
      </c>
      <c r="W9502" t="str">
        <f t="shared" si="2228"/>
        <v>Don't Buy</v>
      </c>
      <c r="X9502" t="str">
        <f t="shared" si="2229"/>
        <v>Not Known</v>
      </c>
      <c r="Z9502" t="str">
        <f t="shared" si="2230"/>
        <v>None</v>
      </c>
      <c r="AB9502" t="str">
        <f t="shared" si="2231"/>
        <v>0</v>
      </c>
    </row>
    <row r="9503" spans="1:28" x14ac:dyDescent="0.3">
      <c r="A9503">
        <v>9501</v>
      </c>
      <c r="B9503" t="s">
        <v>14715</v>
      </c>
      <c r="C9503" t="str">
        <f t="shared" si="2218"/>
        <v>Long</v>
      </c>
      <c r="D9503">
        <v>3.6</v>
      </c>
      <c r="F9503" s="1">
        <f t="shared" si="2232"/>
        <v>3.6</v>
      </c>
      <c r="G9503" s="1">
        <f t="shared" si="2219"/>
        <v>3.6</v>
      </c>
      <c r="H9503">
        <f t="shared" si="2220"/>
        <v>3.6</v>
      </c>
      <c r="I9503" t="s">
        <v>14659</v>
      </c>
      <c r="J9503" t="s">
        <v>22</v>
      </c>
      <c r="K9503" t="s">
        <v>14716</v>
      </c>
      <c r="L9503" t="str">
        <f t="shared" si="2221"/>
        <v>Established</v>
      </c>
      <c r="N9503" s="2">
        <f t="shared" si="2222"/>
        <v>30</v>
      </c>
      <c r="O9503" t="s">
        <v>604</v>
      </c>
      <c r="P9503" t="s">
        <v>683</v>
      </c>
      <c r="Q9503" t="s">
        <v>424</v>
      </c>
      <c r="R9503" t="str">
        <f t="shared" si="2223"/>
        <v>Average</v>
      </c>
      <c r="S9503" t="str">
        <f t="shared" si="2224"/>
        <v xml:space="preserve"> </v>
      </c>
      <c r="T9503" t="b">
        <f t="shared" si="2225"/>
        <v>0</v>
      </c>
      <c r="U9503" t="b">
        <f t="shared" si="2226"/>
        <v>1</v>
      </c>
      <c r="V9503" t="str">
        <f t="shared" si="2227"/>
        <v>Average Company</v>
      </c>
      <c r="W9503" t="str">
        <f t="shared" si="2228"/>
        <v>Don't Buy</v>
      </c>
      <c r="X9503" t="str">
        <f t="shared" si="2229"/>
        <v>Not Known</v>
      </c>
      <c r="Z9503" t="str">
        <f t="shared" si="2230"/>
        <v>None</v>
      </c>
      <c r="AB9503" t="str">
        <f t="shared" si="2231"/>
        <v>0</v>
      </c>
    </row>
    <row r="9504" spans="1:28" x14ac:dyDescent="0.3">
      <c r="A9504">
        <v>9502</v>
      </c>
      <c r="B9504" t="s">
        <v>14717</v>
      </c>
      <c r="C9504" t="str">
        <f t="shared" si="2218"/>
        <v>Long</v>
      </c>
      <c r="D9504">
        <v>3.4</v>
      </c>
      <c r="F9504" s="1">
        <f t="shared" si="2232"/>
        <v>3.4</v>
      </c>
      <c r="G9504" s="1">
        <f t="shared" si="2219"/>
        <v>3.4</v>
      </c>
      <c r="H9504">
        <f t="shared" si="2220"/>
        <v>3.4</v>
      </c>
      <c r="I9504" t="s">
        <v>14659</v>
      </c>
      <c r="J9504" t="s">
        <v>22</v>
      </c>
      <c r="K9504" t="s">
        <v>9654</v>
      </c>
      <c r="L9504" t="str">
        <f t="shared" si="2221"/>
        <v>Established</v>
      </c>
      <c r="N9504" s="2">
        <f t="shared" si="2222"/>
        <v>38</v>
      </c>
      <c r="O9504" t="s">
        <v>357</v>
      </c>
      <c r="P9504" t="s">
        <v>683</v>
      </c>
      <c r="Q9504" t="s">
        <v>186</v>
      </c>
      <c r="R9504" t="str">
        <f t="shared" si="2223"/>
        <v>Average</v>
      </c>
      <c r="S9504" t="str">
        <f t="shared" si="2224"/>
        <v xml:space="preserve"> </v>
      </c>
      <c r="T9504" t="b">
        <f t="shared" si="2225"/>
        <v>0</v>
      </c>
      <c r="U9504" t="b">
        <f t="shared" si="2226"/>
        <v>0</v>
      </c>
      <c r="V9504" t="str">
        <f t="shared" si="2227"/>
        <v>Average Company</v>
      </c>
      <c r="W9504" t="str">
        <f t="shared" si="2228"/>
        <v>Don't Buy</v>
      </c>
      <c r="X9504" t="str">
        <f t="shared" si="2229"/>
        <v>Not Known</v>
      </c>
      <c r="Z9504" t="str">
        <f t="shared" si="2230"/>
        <v>None</v>
      </c>
      <c r="AB9504" t="str">
        <f t="shared" si="2231"/>
        <v>0</v>
      </c>
    </row>
    <row r="9505" spans="1:28" x14ac:dyDescent="0.3">
      <c r="A9505">
        <v>9503</v>
      </c>
      <c r="B9505" t="s">
        <v>14718</v>
      </c>
      <c r="C9505" t="str">
        <f t="shared" si="2218"/>
        <v>Short</v>
      </c>
      <c r="D9505">
        <v>3.8</v>
      </c>
      <c r="F9505" s="1">
        <f t="shared" si="2232"/>
        <v>3.8</v>
      </c>
      <c r="G9505" s="1">
        <f t="shared" si="2219"/>
        <v>3.8</v>
      </c>
      <c r="H9505">
        <f t="shared" si="2220"/>
        <v>3.8</v>
      </c>
      <c r="I9505" t="s">
        <v>14659</v>
      </c>
      <c r="J9505" t="s">
        <v>22</v>
      </c>
      <c r="K9505" t="s">
        <v>8658</v>
      </c>
      <c r="L9505" t="str">
        <f t="shared" si="2221"/>
        <v>Established</v>
      </c>
      <c r="N9505" s="2">
        <f t="shared" si="2222"/>
        <v>10</v>
      </c>
      <c r="O9505" t="s">
        <v>234</v>
      </c>
      <c r="P9505" t="s">
        <v>683</v>
      </c>
      <c r="Q9505" t="s">
        <v>295</v>
      </c>
      <c r="R9505" t="str">
        <f t="shared" si="2223"/>
        <v>Average</v>
      </c>
      <c r="S9505" t="str">
        <f t="shared" si="2224"/>
        <v xml:space="preserve"> </v>
      </c>
      <c r="T9505" t="b">
        <f t="shared" si="2225"/>
        <v>0</v>
      </c>
      <c r="U9505" t="b">
        <f t="shared" si="2226"/>
        <v>1</v>
      </c>
      <c r="V9505" t="str">
        <f t="shared" si="2227"/>
        <v>Average Company</v>
      </c>
      <c r="W9505" t="str">
        <f t="shared" si="2228"/>
        <v>Don't Buy</v>
      </c>
      <c r="X9505" t="str">
        <f t="shared" si="2229"/>
        <v>Not Known</v>
      </c>
      <c r="Z9505" t="str">
        <f t="shared" si="2230"/>
        <v>None</v>
      </c>
      <c r="AB9505" t="str">
        <f t="shared" si="2231"/>
        <v>0</v>
      </c>
    </row>
    <row r="9506" spans="1:28" x14ac:dyDescent="0.3">
      <c r="A9506">
        <v>9504</v>
      </c>
      <c r="B9506" t="s">
        <v>14719</v>
      </c>
      <c r="C9506" t="str">
        <f t="shared" si="2218"/>
        <v>Long</v>
      </c>
      <c r="D9506">
        <v>3.6</v>
      </c>
      <c r="F9506" s="1">
        <f t="shared" si="2232"/>
        <v>3.6</v>
      </c>
      <c r="G9506" s="1">
        <f t="shared" si="2219"/>
        <v>3.6</v>
      </c>
      <c r="H9506">
        <f t="shared" si="2220"/>
        <v>3.6</v>
      </c>
      <c r="I9506" t="s">
        <v>14659</v>
      </c>
      <c r="J9506" t="s">
        <v>22</v>
      </c>
      <c r="K9506" t="s">
        <v>14720</v>
      </c>
      <c r="L9506" t="str">
        <f t="shared" si="2221"/>
        <v>Established</v>
      </c>
      <c r="N9506" s="2">
        <f t="shared" si="2222"/>
        <v>11</v>
      </c>
      <c r="O9506" t="s">
        <v>146</v>
      </c>
      <c r="P9506" t="s">
        <v>683</v>
      </c>
      <c r="Q9506" t="s">
        <v>44</v>
      </c>
      <c r="R9506" t="str">
        <f t="shared" si="2223"/>
        <v>Average</v>
      </c>
      <c r="S9506" t="str">
        <f t="shared" si="2224"/>
        <v xml:space="preserve"> </v>
      </c>
      <c r="T9506" t="b">
        <f t="shared" si="2225"/>
        <v>0</v>
      </c>
      <c r="U9506" t="b">
        <f t="shared" si="2226"/>
        <v>1</v>
      </c>
      <c r="V9506" t="str">
        <f t="shared" si="2227"/>
        <v>Average Company</v>
      </c>
      <c r="W9506" t="str">
        <f t="shared" si="2228"/>
        <v>Don't Buy</v>
      </c>
      <c r="X9506" t="str">
        <f t="shared" si="2229"/>
        <v>Not Known</v>
      </c>
      <c r="Z9506" t="str">
        <f t="shared" si="2230"/>
        <v>None</v>
      </c>
      <c r="AB9506" t="str">
        <f t="shared" si="2231"/>
        <v>0</v>
      </c>
    </row>
    <row r="9507" spans="1:28" x14ac:dyDescent="0.3">
      <c r="A9507">
        <v>9505</v>
      </c>
      <c r="B9507" t="s">
        <v>14721</v>
      </c>
      <c r="C9507" t="str">
        <f t="shared" si="2218"/>
        <v>Long</v>
      </c>
      <c r="D9507">
        <v>4.3</v>
      </c>
      <c r="F9507" s="1">
        <f t="shared" si="2232"/>
        <v>4.3</v>
      </c>
      <c r="G9507" s="1">
        <f t="shared" si="2219"/>
        <v>4.3</v>
      </c>
      <c r="H9507">
        <f t="shared" si="2220"/>
        <v>4.3</v>
      </c>
      <c r="I9507" t="s">
        <v>14659</v>
      </c>
      <c r="J9507" t="s">
        <v>10</v>
      </c>
      <c r="K9507" t="s">
        <v>8875</v>
      </c>
      <c r="L9507" t="str">
        <f t="shared" si="2221"/>
        <v>Established</v>
      </c>
      <c r="N9507" s="2">
        <f t="shared" si="2222"/>
        <v>60</v>
      </c>
      <c r="O9507" t="s">
        <v>432</v>
      </c>
      <c r="P9507" t="s">
        <v>274</v>
      </c>
      <c r="Q9507" t="s">
        <v>1630</v>
      </c>
      <c r="R9507" t="str">
        <f t="shared" si="2223"/>
        <v>Great</v>
      </c>
      <c r="S9507" t="str">
        <f t="shared" si="2224"/>
        <v>Great</v>
      </c>
      <c r="T9507" t="b">
        <f t="shared" si="2225"/>
        <v>1</v>
      </c>
      <c r="U9507" t="b">
        <f t="shared" si="2226"/>
        <v>1</v>
      </c>
      <c r="V9507" t="str">
        <f t="shared" si="2227"/>
        <v>Top Company</v>
      </c>
      <c r="W9507" t="str">
        <f t="shared" si="2228"/>
        <v>Don't Buy</v>
      </c>
      <c r="X9507" t="str">
        <f t="shared" si="2229"/>
        <v>Not Known</v>
      </c>
      <c r="Z9507" t="str">
        <f t="shared" si="2230"/>
        <v>None</v>
      </c>
      <c r="AB9507" t="str">
        <f t="shared" si="2231"/>
        <v>0</v>
      </c>
    </row>
    <row r="9508" spans="1:28" x14ac:dyDescent="0.3">
      <c r="A9508">
        <v>9506</v>
      </c>
      <c r="B9508" t="s">
        <v>14722</v>
      </c>
      <c r="C9508" t="str">
        <f t="shared" si="2218"/>
        <v>Long</v>
      </c>
      <c r="D9508">
        <v>4.4000000000000004</v>
      </c>
      <c r="F9508" s="1">
        <f t="shared" si="2232"/>
        <v>4.4000000000000004</v>
      </c>
      <c r="G9508" s="1">
        <f t="shared" si="2219"/>
        <v>4.4000000000000004</v>
      </c>
      <c r="H9508">
        <f t="shared" si="2220"/>
        <v>4.4000000000000004</v>
      </c>
      <c r="I9508" t="s">
        <v>14659</v>
      </c>
      <c r="J9508" t="s">
        <v>22</v>
      </c>
      <c r="K9508" t="s">
        <v>5280</v>
      </c>
      <c r="L9508" t="str">
        <f t="shared" si="2221"/>
        <v>Established</v>
      </c>
      <c r="N9508" s="2">
        <f t="shared" si="2222"/>
        <v>20</v>
      </c>
      <c r="O9508" t="s">
        <v>151</v>
      </c>
      <c r="P9508" t="s">
        <v>683</v>
      </c>
      <c r="Q9508" t="s">
        <v>19</v>
      </c>
      <c r="R9508" t="str">
        <f t="shared" si="2223"/>
        <v>Great</v>
      </c>
      <c r="S9508" t="str">
        <f t="shared" si="2224"/>
        <v>Great</v>
      </c>
      <c r="T9508" t="b">
        <f t="shared" si="2225"/>
        <v>1</v>
      </c>
      <c r="U9508" t="b">
        <f t="shared" si="2226"/>
        <v>1</v>
      </c>
      <c r="V9508" t="str">
        <f t="shared" si="2227"/>
        <v>Average Company</v>
      </c>
      <c r="W9508" t="str">
        <f t="shared" si="2228"/>
        <v>Don't Buy</v>
      </c>
      <c r="X9508" t="str">
        <f t="shared" si="2229"/>
        <v>Not Known</v>
      </c>
      <c r="Z9508" t="str">
        <f t="shared" si="2230"/>
        <v>None</v>
      </c>
      <c r="AB9508" t="str">
        <f t="shared" si="2231"/>
        <v>1Million</v>
      </c>
    </row>
    <row r="9509" spans="1:28" x14ac:dyDescent="0.3">
      <c r="A9509">
        <v>9507</v>
      </c>
      <c r="B9509" t="s">
        <v>14723</v>
      </c>
      <c r="C9509" t="str">
        <f t="shared" si="2218"/>
        <v>Long</v>
      </c>
      <c r="D9509">
        <v>3.9</v>
      </c>
      <c r="F9509" s="1">
        <f t="shared" si="2232"/>
        <v>3.9</v>
      </c>
      <c r="G9509" s="1">
        <f t="shared" si="2219"/>
        <v>3.9</v>
      </c>
      <c r="H9509">
        <f t="shared" si="2220"/>
        <v>3.9</v>
      </c>
      <c r="I9509" t="s">
        <v>14659</v>
      </c>
      <c r="J9509" t="s">
        <v>22</v>
      </c>
      <c r="K9509" t="s">
        <v>8617</v>
      </c>
      <c r="L9509" t="str">
        <f t="shared" si="2221"/>
        <v>Established</v>
      </c>
      <c r="N9509" s="2">
        <f t="shared" si="2222"/>
        <v>52</v>
      </c>
      <c r="O9509" t="s">
        <v>925</v>
      </c>
      <c r="P9509" t="s">
        <v>1308</v>
      </c>
      <c r="Q9509" t="s">
        <v>479</v>
      </c>
      <c r="R9509" t="str">
        <f t="shared" si="2223"/>
        <v>Average</v>
      </c>
      <c r="S9509" t="str">
        <f t="shared" si="2224"/>
        <v xml:space="preserve"> </v>
      </c>
      <c r="T9509" t="b">
        <f t="shared" si="2225"/>
        <v>0</v>
      </c>
      <c r="U9509" t="b">
        <f t="shared" si="2226"/>
        <v>1</v>
      </c>
      <c r="V9509" t="str">
        <f t="shared" si="2227"/>
        <v>Average Company</v>
      </c>
      <c r="W9509" t="str">
        <f t="shared" si="2228"/>
        <v>Don't Buy</v>
      </c>
      <c r="X9509" t="str">
        <f t="shared" si="2229"/>
        <v>Not Known</v>
      </c>
      <c r="Z9509" t="str">
        <f t="shared" si="2230"/>
        <v>None</v>
      </c>
      <c r="AB9509" t="str">
        <f t="shared" si="2231"/>
        <v>0</v>
      </c>
    </row>
    <row r="9510" spans="1:28" x14ac:dyDescent="0.3">
      <c r="A9510">
        <v>9508</v>
      </c>
      <c r="B9510" t="s">
        <v>14724</v>
      </c>
      <c r="C9510" t="str">
        <f t="shared" si="2218"/>
        <v>Long</v>
      </c>
      <c r="D9510">
        <v>4.4000000000000004</v>
      </c>
      <c r="F9510" s="1">
        <f t="shared" si="2232"/>
        <v>4.4000000000000004</v>
      </c>
      <c r="G9510" s="1">
        <f t="shared" si="2219"/>
        <v>4.4000000000000004</v>
      </c>
      <c r="H9510">
        <f t="shared" si="2220"/>
        <v>4.4000000000000004</v>
      </c>
      <c r="I9510" t="s">
        <v>14659</v>
      </c>
      <c r="J9510" t="s">
        <v>1580</v>
      </c>
      <c r="K9510" t="s">
        <v>321</v>
      </c>
      <c r="L9510" t="str">
        <f t="shared" si="2221"/>
        <v>Established</v>
      </c>
      <c r="N9510" s="2">
        <f t="shared" si="2222"/>
        <v>51</v>
      </c>
      <c r="O9510" t="s">
        <v>1308</v>
      </c>
      <c r="Q9510" t="s">
        <v>1723</v>
      </c>
      <c r="R9510" t="str">
        <f t="shared" si="2223"/>
        <v>Great</v>
      </c>
      <c r="S9510" t="str">
        <f t="shared" si="2224"/>
        <v>Great</v>
      </c>
      <c r="T9510" t="b">
        <f t="shared" si="2225"/>
        <v>1</v>
      </c>
      <c r="U9510" t="b">
        <f t="shared" si="2226"/>
        <v>1</v>
      </c>
      <c r="V9510" t="str">
        <f t="shared" si="2227"/>
        <v>Top Company</v>
      </c>
      <c r="W9510" t="str">
        <f t="shared" si="2228"/>
        <v>Buy</v>
      </c>
      <c r="X9510" t="str">
        <f t="shared" si="2229"/>
        <v>Not Known</v>
      </c>
      <c r="Z9510" t="str">
        <f t="shared" si="2230"/>
        <v>None</v>
      </c>
      <c r="AB9510" t="str">
        <f t="shared" si="2231"/>
        <v>0</v>
      </c>
    </row>
    <row r="9511" spans="1:28" x14ac:dyDescent="0.3">
      <c r="A9511">
        <v>9509</v>
      </c>
      <c r="B9511" t="s">
        <v>14660</v>
      </c>
      <c r="C9511" t="str">
        <f t="shared" si="2218"/>
        <v>Short</v>
      </c>
      <c r="D9511">
        <v>4.3</v>
      </c>
      <c r="F9511" s="1">
        <f t="shared" si="2232"/>
        <v>4.3</v>
      </c>
      <c r="G9511" s="1">
        <f t="shared" si="2219"/>
        <v>4.3</v>
      </c>
      <c r="H9511">
        <f t="shared" si="2220"/>
        <v>4.3</v>
      </c>
      <c r="I9511" t="s">
        <v>14659</v>
      </c>
      <c r="J9511" t="s">
        <v>22</v>
      </c>
      <c r="K9511" t="s">
        <v>5803</v>
      </c>
      <c r="L9511" t="str">
        <f t="shared" si="2221"/>
        <v>Established</v>
      </c>
      <c r="N9511" s="2">
        <f t="shared" si="2222"/>
        <v>24</v>
      </c>
      <c r="O9511" t="s">
        <v>185</v>
      </c>
      <c r="P9511" t="s">
        <v>691</v>
      </c>
      <c r="Q9511" t="s">
        <v>268</v>
      </c>
      <c r="R9511" t="str">
        <f t="shared" si="2223"/>
        <v>Great</v>
      </c>
      <c r="S9511" t="str">
        <f t="shared" si="2224"/>
        <v>Great</v>
      </c>
      <c r="T9511" t="b">
        <f t="shared" si="2225"/>
        <v>1</v>
      </c>
      <c r="U9511" t="b">
        <f t="shared" si="2226"/>
        <v>1</v>
      </c>
      <c r="V9511" t="str">
        <f t="shared" si="2227"/>
        <v>Top Company</v>
      </c>
      <c r="W9511" t="str">
        <f t="shared" si="2228"/>
        <v>Don't Buy</v>
      </c>
      <c r="X9511" t="str">
        <f t="shared" si="2229"/>
        <v>Not Known</v>
      </c>
      <c r="Z9511" t="str">
        <f t="shared" si="2230"/>
        <v>None</v>
      </c>
      <c r="AB9511" t="str">
        <f t="shared" si="2231"/>
        <v>0</v>
      </c>
    </row>
    <row r="9512" spans="1:28" x14ac:dyDescent="0.3">
      <c r="A9512">
        <v>9510</v>
      </c>
      <c r="B9512" t="s">
        <v>14709</v>
      </c>
      <c r="C9512" t="str">
        <f t="shared" si="2218"/>
        <v>Long</v>
      </c>
      <c r="D9512">
        <v>4.0999999999999996</v>
      </c>
      <c r="F9512" s="1">
        <f t="shared" si="2232"/>
        <v>4.0999999999999996</v>
      </c>
      <c r="G9512" s="1">
        <f t="shared" si="2219"/>
        <v>4.0999999999999996</v>
      </c>
      <c r="H9512">
        <f t="shared" si="2220"/>
        <v>4.0999999999999996</v>
      </c>
      <c r="I9512" t="s">
        <v>14659</v>
      </c>
      <c r="J9512" t="s">
        <v>22</v>
      </c>
      <c r="K9512" t="s">
        <v>5191</v>
      </c>
      <c r="L9512" t="str">
        <f t="shared" si="2221"/>
        <v>Established</v>
      </c>
      <c r="N9512" s="2">
        <f t="shared" si="2222"/>
        <v>15</v>
      </c>
      <c r="O9512" t="s">
        <v>84</v>
      </c>
      <c r="P9512" t="s">
        <v>1308</v>
      </c>
      <c r="Q9512" t="s">
        <v>85</v>
      </c>
      <c r="R9512" t="str">
        <f t="shared" si="2223"/>
        <v>Great</v>
      </c>
      <c r="S9512" t="str">
        <f t="shared" si="2224"/>
        <v>Great</v>
      </c>
      <c r="T9512" t="b">
        <f t="shared" si="2225"/>
        <v>1</v>
      </c>
      <c r="U9512" t="b">
        <f t="shared" si="2226"/>
        <v>1</v>
      </c>
      <c r="V9512" t="str">
        <f t="shared" si="2227"/>
        <v>Average Company</v>
      </c>
      <c r="W9512" t="str">
        <f t="shared" si="2228"/>
        <v>Don't Buy</v>
      </c>
      <c r="X9512" t="str">
        <f t="shared" si="2229"/>
        <v>Not Known</v>
      </c>
      <c r="Z9512" t="str">
        <f t="shared" si="2230"/>
        <v>None</v>
      </c>
      <c r="AB9512" t="str">
        <f t="shared" si="2231"/>
        <v>800K</v>
      </c>
    </row>
    <row r="9513" spans="1:28" x14ac:dyDescent="0.3">
      <c r="A9513">
        <v>9511</v>
      </c>
      <c r="B9513" t="s">
        <v>14669</v>
      </c>
      <c r="C9513" t="str">
        <f t="shared" si="2218"/>
        <v>Long</v>
      </c>
      <c r="D9513">
        <v>3.5</v>
      </c>
      <c r="F9513" s="1">
        <f t="shared" si="2232"/>
        <v>3.5</v>
      </c>
      <c r="G9513" s="1">
        <f t="shared" si="2219"/>
        <v>3.5</v>
      </c>
      <c r="H9513">
        <f t="shared" si="2220"/>
        <v>3.5</v>
      </c>
      <c r="I9513" t="s">
        <v>14659</v>
      </c>
      <c r="J9513" t="s">
        <v>22</v>
      </c>
      <c r="K9513" t="s">
        <v>14670</v>
      </c>
      <c r="L9513" t="str">
        <f t="shared" si="2221"/>
        <v>Established</v>
      </c>
      <c r="N9513" s="2">
        <f t="shared" si="2222"/>
        <v>43</v>
      </c>
      <c r="O9513" t="s">
        <v>289</v>
      </c>
      <c r="P9513" t="s">
        <v>181</v>
      </c>
      <c r="Q9513" t="s">
        <v>19</v>
      </c>
      <c r="R9513" t="str">
        <f t="shared" si="2223"/>
        <v>Average</v>
      </c>
      <c r="S9513" t="str">
        <f t="shared" si="2224"/>
        <v xml:space="preserve"> </v>
      </c>
      <c r="T9513" t="b">
        <f t="shared" si="2225"/>
        <v>0</v>
      </c>
      <c r="U9513" t="b">
        <f t="shared" si="2226"/>
        <v>0</v>
      </c>
      <c r="V9513" t="str">
        <f t="shared" si="2227"/>
        <v>Average Company</v>
      </c>
      <c r="W9513" t="str">
        <f t="shared" si="2228"/>
        <v>Don't Buy</v>
      </c>
      <c r="X9513" t="str">
        <f t="shared" si="2229"/>
        <v>Not Known</v>
      </c>
      <c r="Z9513" t="str">
        <f t="shared" si="2230"/>
        <v>None</v>
      </c>
      <c r="AB9513" t="str">
        <f t="shared" si="2231"/>
        <v>500K</v>
      </c>
    </row>
    <row r="9514" spans="1:28" x14ac:dyDescent="0.3">
      <c r="A9514">
        <v>9512</v>
      </c>
      <c r="B9514" t="s">
        <v>14722</v>
      </c>
      <c r="C9514" t="str">
        <f t="shared" si="2218"/>
        <v>Long</v>
      </c>
      <c r="D9514">
        <v>4.4000000000000004</v>
      </c>
      <c r="F9514" s="1">
        <f t="shared" si="2232"/>
        <v>4.4000000000000004</v>
      </c>
      <c r="G9514" s="1">
        <f t="shared" si="2219"/>
        <v>4.4000000000000004</v>
      </c>
      <c r="H9514">
        <f t="shared" si="2220"/>
        <v>4.4000000000000004</v>
      </c>
      <c r="I9514" t="s">
        <v>14659</v>
      </c>
      <c r="J9514" t="s">
        <v>22</v>
      </c>
      <c r="K9514" t="s">
        <v>5280</v>
      </c>
      <c r="L9514" t="str">
        <f t="shared" si="2221"/>
        <v>Established</v>
      </c>
      <c r="N9514" s="2">
        <f t="shared" si="2222"/>
        <v>20</v>
      </c>
      <c r="O9514" t="s">
        <v>151</v>
      </c>
      <c r="P9514" t="s">
        <v>683</v>
      </c>
      <c r="Q9514" t="s">
        <v>19</v>
      </c>
      <c r="R9514" t="str">
        <f t="shared" si="2223"/>
        <v>Great</v>
      </c>
      <c r="S9514" t="str">
        <f t="shared" si="2224"/>
        <v>Great</v>
      </c>
      <c r="T9514" t="b">
        <f t="shared" si="2225"/>
        <v>1</v>
      </c>
      <c r="U9514" t="b">
        <f t="shared" si="2226"/>
        <v>1</v>
      </c>
      <c r="V9514" t="str">
        <f t="shared" si="2227"/>
        <v>Average Company</v>
      </c>
      <c r="W9514" t="str">
        <f t="shared" si="2228"/>
        <v>Don't Buy</v>
      </c>
      <c r="X9514" t="str">
        <f t="shared" si="2229"/>
        <v>Not Known</v>
      </c>
      <c r="Z9514" t="str">
        <f t="shared" si="2230"/>
        <v>None</v>
      </c>
      <c r="AB9514" t="str">
        <f t="shared" si="2231"/>
        <v>1Million</v>
      </c>
    </row>
    <row r="9515" spans="1:28" x14ac:dyDescent="0.3">
      <c r="A9515">
        <v>9513</v>
      </c>
      <c r="B9515" t="s">
        <v>14725</v>
      </c>
      <c r="C9515" t="str">
        <f t="shared" si="2218"/>
        <v>Long</v>
      </c>
      <c r="D9515">
        <v>3.8</v>
      </c>
      <c r="F9515" s="1">
        <f t="shared" si="2232"/>
        <v>3.8</v>
      </c>
      <c r="G9515" s="1">
        <f t="shared" si="2219"/>
        <v>3.8</v>
      </c>
      <c r="H9515">
        <f t="shared" si="2220"/>
        <v>3.8</v>
      </c>
      <c r="I9515" t="s">
        <v>14659</v>
      </c>
      <c r="J9515" t="s">
        <v>22</v>
      </c>
      <c r="K9515" t="s">
        <v>13071</v>
      </c>
      <c r="L9515" t="str">
        <f t="shared" si="2221"/>
        <v>Established</v>
      </c>
      <c r="N9515" s="2">
        <f t="shared" si="2222"/>
        <v>11</v>
      </c>
      <c r="O9515" t="s">
        <v>146</v>
      </c>
      <c r="P9515" t="s">
        <v>1308</v>
      </c>
      <c r="Q9515" t="s">
        <v>8613</v>
      </c>
      <c r="R9515" t="str">
        <f t="shared" si="2223"/>
        <v>Average</v>
      </c>
      <c r="S9515" t="str">
        <f t="shared" si="2224"/>
        <v xml:space="preserve"> </v>
      </c>
      <c r="T9515" t="b">
        <f t="shared" si="2225"/>
        <v>0</v>
      </c>
      <c r="U9515" t="b">
        <f t="shared" si="2226"/>
        <v>1</v>
      </c>
      <c r="V9515" t="str">
        <f t="shared" si="2227"/>
        <v>Average Company</v>
      </c>
      <c r="W9515" t="str">
        <f t="shared" si="2228"/>
        <v>Don't Buy</v>
      </c>
      <c r="X9515" t="str">
        <f t="shared" si="2229"/>
        <v>Not Known</v>
      </c>
      <c r="Z9515" t="str">
        <f t="shared" si="2230"/>
        <v>None</v>
      </c>
      <c r="AB9515" t="str">
        <f t="shared" si="2231"/>
        <v>0</v>
      </c>
    </row>
    <row r="9516" spans="1:28" x14ac:dyDescent="0.3">
      <c r="A9516">
        <v>9514</v>
      </c>
      <c r="B9516" t="s">
        <v>14726</v>
      </c>
      <c r="C9516" t="str">
        <f t="shared" si="2218"/>
        <v>Long</v>
      </c>
      <c r="D9516">
        <v>4.2</v>
      </c>
      <c r="F9516" s="1" t="e">
        <f t="shared" si="2232"/>
        <v>#VALUE!</v>
      </c>
      <c r="G9516" s="1" t="e">
        <f t="shared" si="2219"/>
        <v>#VALUE!</v>
      </c>
      <c r="H9516" t="e">
        <f t="shared" si="2220"/>
        <v>#VALUE!</v>
      </c>
      <c r="I9516" t="s">
        <v>14659</v>
      </c>
      <c r="J9516" t="s">
        <v>6431</v>
      </c>
      <c r="K9516" t="s">
        <v>185</v>
      </c>
      <c r="L9516" t="e">
        <f t="shared" si="2221"/>
        <v>#VALUE!</v>
      </c>
      <c r="N9516" s="2" t="e">
        <f t="shared" si="2222"/>
        <v>#VALUE!</v>
      </c>
      <c r="O9516" t="s">
        <v>147</v>
      </c>
      <c r="Q9516" t="s">
        <v>50</v>
      </c>
      <c r="R9516" t="str">
        <f t="shared" si="2223"/>
        <v>Great</v>
      </c>
      <c r="S9516" t="str">
        <f t="shared" si="2224"/>
        <v>Great</v>
      </c>
      <c r="T9516" t="e">
        <f t="shared" si="2225"/>
        <v>#VALUE!</v>
      </c>
      <c r="U9516" t="e">
        <f t="shared" si="2226"/>
        <v>#VALUE!</v>
      </c>
      <c r="V9516" t="e">
        <f t="shared" si="2227"/>
        <v>#VALUE!</v>
      </c>
      <c r="W9516" t="str">
        <f t="shared" si="2228"/>
        <v>Don't Buy</v>
      </c>
      <c r="X9516" t="str">
        <f t="shared" si="2229"/>
        <v>Not Known</v>
      </c>
      <c r="Z9516" t="e">
        <f t="shared" si="2230"/>
        <v>#VALUE!</v>
      </c>
      <c r="AB9516" t="str">
        <f t="shared" si="2231"/>
        <v>0</v>
      </c>
    </row>
    <row r="9517" spans="1:28" x14ac:dyDescent="0.3">
      <c r="A9517">
        <v>9515</v>
      </c>
      <c r="B9517" t="s">
        <v>14727</v>
      </c>
      <c r="C9517" t="str">
        <f t="shared" si="2218"/>
        <v>Long</v>
      </c>
      <c r="D9517">
        <v>3.8</v>
      </c>
      <c r="F9517" s="1">
        <f t="shared" si="2232"/>
        <v>3.8</v>
      </c>
      <c r="G9517" s="1">
        <f t="shared" si="2219"/>
        <v>3.8</v>
      </c>
      <c r="H9517">
        <f t="shared" si="2220"/>
        <v>3.8</v>
      </c>
      <c r="I9517" t="s">
        <v>14659</v>
      </c>
      <c r="J9517" t="s">
        <v>22</v>
      </c>
      <c r="K9517" t="s">
        <v>14728</v>
      </c>
      <c r="L9517" t="str">
        <f t="shared" si="2221"/>
        <v>Established</v>
      </c>
      <c r="N9517" s="2">
        <f t="shared" si="2222"/>
        <v>22</v>
      </c>
      <c r="O9517" t="s">
        <v>142</v>
      </c>
      <c r="P9517" t="s">
        <v>3223</v>
      </c>
      <c r="Q9517" t="s">
        <v>19</v>
      </c>
      <c r="R9517" t="str">
        <f t="shared" si="2223"/>
        <v>Average</v>
      </c>
      <c r="S9517" t="str">
        <f t="shared" si="2224"/>
        <v xml:space="preserve"> </v>
      </c>
      <c r="T9517" t="b">
        <f t="shared" si="2225"/>
        <v>0</v>
      </c>
      <c r="U9517" t="b">
        <f t="shared" si="2226"/>
        <v>1</v>
      </c>
      <c r="V9517" t="str">
        <f t="shared" si="2227"/>
        <v>Average Company</v>
      </c>
      <c r="W9517" t="str">
        <f t="shared" si="2228"/>
        <v>Don't Buy</v>
      </c>
      <c r="X9517" t="str">
        <f t="shared" si="2229"/>
        <v>Not Known</v>
      </c>
      <c r="Z9517" t="str">
        <f t="shared" si="2230"/>
        <v>None</v>
      </c>
      <c r="AB9517" t="str">
        <f t="shared" si="2231"/>
        <v>500K</v>
      </c>
    </row>
    <row r="9518" spans="1:28" x14ac:dyDescent="0.3">
      <c r="A9518">
        <v>9516</v>
      </c>
      <c r="B9518" t="s">
        <v>14729</v>
      </c>
      <c r="C9518" t="str">
        <f t="shared" si="2218"/>
        <v>Long</v>
      </c>
      <c r="D9518">
        <v>4.0999999999999996</v>
      </c>
      <c r="F9518" s="1">
        <f t="shared" si="2232"/>
        <v>4.0999999999999996</v>
      </c>
      <c r="G9518" s="1">
        <f t="shared" si="2219"/>
        <v>4.0999999999999996</v>
      </c>
      <c r="H9518">
        <f t="shared" si="2220"/>
        <v>4.0999999999999996</v>
      </c>
      <c r="I9518" t="s">
        <v>14659</v>
      </c>
      <c r="J9518" t="s">
        <v>22</v>
      </c>
      <c r="K9518" t="s">
        <v>9799</v>
      </c>
      <c r="L9518" t="str">
        <f t="shared" si="2221"/>
        <v>Established</v>
      </c>
      <c r="N9518" s="2">
        <f t="shared" si="2222"/>
        <v>18</v>
      </c>
      <c r="O9518" t="s">
        <v>200</v>
      </c>
      <c r="P9518" t="s">
        <v>1308</v>
      </c>
      <c r="Q9518" t="s">
        <v>479</v>
      </c>
      <c r="R9518" t="str">
        <f t="shared" si="2223"/>
        <v>Great</v>
      </c>
      <c r="S9518" t="str">
        <f t="shared" si="2224"/>
        <v>Great</v>
      </c>
      <c r="T9518" t="b">
        <f t="shared" si="2225"/>
        <v>1</v>
      </c>
      <c r="U9518" t="b">
        <f t="shared" si="2226"/>
        <v>1</v>
      </c>
      <c r="V9518" t="str">
        <f t="shared" si="2227"/>
        <v>Average Company</v>
      </c>
      <c r="W9518" t="str">
        <f t="shared" si="2228"/>
        <v>Don't Buy</v>
      </c>
      <c r="X9518" t="str">
        <f t="shared" si="2229"/>
        <v>Not Known</v>
      </c>
      <c r="Z9518" t="str">
        <f t="shared" si="2230"/>
        <v>None</v>
      </c>
      <c r="AB9518" t="str">
        <f t="shared" si="2231"/>
        <v>0</v>
      </c>
    </row>
    <row r="9519" spans="1:28" x14ac:dyDescent="0.3">
      <c r="A9519">
        <v>9517</v>
      </c>
      <c r="B9519" t="s">
        <v>14730</v>
      </c>
      <c r="C9519" t="str">
        <f t="shared" si="2218"/>
        <v>Long</v>
      </c>
      <c r="D9519">
        <v>3.8</v>
      </c>
      <c r="F9519" s="1">
        <f t="shared" si="2232"/>
        <v>3.8</v>
      </c>
      <c r="G9519" s="1">
        <f t="shared" si="2219"/>
        <v>3.8</v>
      </c>
      <c r="H9519">
        <f t="shared" si="2220"/>
        <v>3.8</v>
      </c>
      <c r="I9519" t="s">
        <v>14659</v>
      </c>
      <c r="J9519" t="s">
        <v>22</v>
      </c>
      <c r="K9519" t="s">
        <v>8297</v>
      </c>
      <c r="L9519" t="str">
        <f t="shared" si="2221"/>
        <v>Established</v>
      </c>
      <c r="N9519" s="2">
        <f t="shared" si="2222"/>
        <v>20</v>
      </c>
      <c r="O9519" t="s">
        <v>151</v>
      </c>
      <c r="P9519" t="s">
        <v>691</v>
      </c>
      <c r="Q9519" t="s">
        <v>28</v>
      </c>
      <c r="R9519" t="str">
        <f t="shared" si="2223"/>
        <v>Average</v>
      </c>
      <c r="S9519" t="str">
        <f t="shared" si="2224"/>
        <v xml:space="preserve"> </v>
      </c>
      <c r="T9519" t="b">
        <f t="shared" si="2225"/>
        <v>0</v>
      </c>
      <c r="U9519" t="b">
        <f t="shared" si="2226"/>
        <v>1</v>
      </c>
      <c r="V9519" t="str">
        <f t="shared" si="2227"/>
        <v>Average Company</v>
      </c>
      <c r="W9519" t="str">
        <f t="shared" si="2228"/>
        <v>Don't Buy</v>
      </c>
      <c r="X9519" t="str">
        <f t="shared" si="2229"/>
        <v>Not Known</v>
      </c>
      <c r="Z9519" t="str">
        <f t="shared" si="2230"/>
        <v>None</v>
      </c>
      <c r="AB9519" t="str">
        <f t="shared" si="2231"/>
        <v>500K</v>
      </c>
    </row>
    <row r="9520" spans="1:28" x14ac:dyDescent="0.3">
      <c r="A9520">
        <v>9518</v>
      </c>
      <c r="B9520" t="s">
        <v>14731</v>
      </c>
      <c r="C9520" t="str">
        <f t="shared" si="2218"/>
        <v>Long</v>
      </c>
      <c r="D9520">
        <v>4.3</v>
      </c>
      <c r="F9520" s="1">
        <f t="shared" si="2232"/>
        <v>4.3</v>
      </c>
      <c r="G9520" s="1">
        <f t="shared" si="2219"/>
        <v>4.3</v>
      </c>
      <c r="H9520">
        <f t="shared" si="2220"/>
        <v>4.3</v>
      </c>
      <c r="I9520" t="s">
        <v>14659</v>
      </c>
      <c r="J9520" t="s">
        <v>10</v>
      </c>
      <c r="K9520" t="s">
        <v>5725</v>
      </c>
      <c r="L9520" t="str">
        <f t="shared" si="2221"/>
        <v>Established</v>
      </c>
      <c r="N9520" s="2">
        <f t="shared" si="2222"/>
        <v>43</v>
      </c>
      <c r="O9520" t="s">
        <v>289</v>
      </c>
      <c r="P9520" t="s">
        <v>1308</v>
      </c>
      <c r="Q9520" t="s">
        <v>1519</v>
      </c>
      <c r="R9520" t="str">
        <f t="shared" si="2223"/>
        <v>Great</v>
      </c>
      <c r="S9520" t="str">
        <f t="shared" si="2224"/>
        <v>Great</v>
      </c>
      <c r="T9520" t="b">
        <f t="shared" si="2225"/>
        <v>1</v>
      </c>
      <c r="U9520" t="b">
        <f t="shared" si="2226"/>
        <v>1</v>
      </c>
      <c r="V9520" t="str">
        <f t="shared" si="2227"/>
        <v>Top Company</v>
      </c>
      <c r="W9520" t="str">
        <f t="shared" si="2228"/>
        <v>Don't Buy</v>
      </c>
      <c r="X9520" t="str">
        <f t="shared" si="2229"/>
        <v>Not Known</v>
      </c>
      <c r="Z9520" t="str">
        <f t="shared" si="2230"/>
        <v>None</v>
      </c>
      <c r="AB9520" t="str">
        <f t="shared" si="2231"/>
        <v>0</v>
      </c>
    </row>
    <row r="9521" spans="1:28" x14ac:dyDescent="0.3">
      <c r="A9521">
        <v>9519</v>
      </c>
      <c r="B9521" t="s">
        <v>14732</v>
      </c>
      <c r="C9521" t="str">
        <f t="shared" si="2218"/>
        <v>Long</v>
      </c>
      <c r="D9521">
        <v>3</v>
      </c>
      <c r="F9521" s="1">
        <f t="shared" si="2232"/>
        <v>3</v>
      </c>
      <c r="G9521" s="1">
        <f t="shared" si="2219"/>
        <v>3</v>
      </c>
      <c r="H9521">
        <f t="shared" si="2220"/>
        <v>3</v>
      </c>
      <c r="I9521" t="s">
        <v>14659</v>
      </c>
      <c r="J9521" t="s">
        <v>22</v>
      </c>
      <c r="K9521" t="s">
        <v>4274</v>
      </c>
      <c r="L9521" t="str">
        <f t="shared" si="2221"/>
        <v>Established</v>
      </c>
      <c r="N9521" s="2">
        <f t="shared" si="2222"/>
        <v>65</v>
      </c>
      <c r="O9521" t="s">
        <v>1004</v>
      </c>
      <c r="P9521" t="s">
        <v>683</v>
      </c>
      <c r="Q9521" t="s">
        <v>28</v>
      </c>
      <c r="R9521" t="str">
        <f t="shared" si="2223"/>
        <v>Average</v>
      </c>
      <c r="S9521" t="str">
        <f t="shared" si="2224"/>
        <v xml:space="preserve"> </v>
      </c>
      <c r="T9521" t="b">
        <f t="shared" si="2225"/>
        <v>0</v>
      </c>
      <c r="U9521" t="b">
        <f t="shared" si="2226"/>
        <v>0</v>
      </c>
      <c r="V9521" t="str">
        <f t="shared" si="2227"/>
        <v>Average Company</v>
      </c>
      <c r="W9521" t="str">
        <f t="shared" si="2228"/>
        <v>Don't Buy</v>
      </c>
      <c r="X9521" t="str">
        <f t="shared" si="2229"/>
        <v>Bombay Finance</v>
      </c>
      <c r="Z9521" t="str">
        <f t="shared" si="2230"/>
        <v>None</v>
      </c>
      <c r="AB9521" t="str">
        <f t="shared" si="2231"/>
        <v>500K</v>
      </c>
    </row>
    <row r="9522" spans="1:28" x14ac:dyDescent="0.3">
      <c r="A9522">
        <v>9520</v>
      </c>
      <c r="B9522" t="s">
        <v>14667</v>
      </c>
      <c r="C9522" t="str">
        <f t="shared" si="2218"/>
        <v>Long</v>
      </c>
      <c r="D9522">
        <v>4.3</v>
      </c>
      <c r="F9522" s="1">
        <f t="shared" si="2232"/>
        <v>4.3</v>
      </c>
      <c r="G9522" s="1">
        <f t="shared" si="2219"/>
        <v>4.3</v>
      </c>
      <c r="H9522">
        <f t="shared" si="2220"/>
        <v>4.3</v>
      </c>
      <c r="I9522" t="s">
        <v>14659</v>
      </c>
      <c r="J9522" t="s">
        <v>22</v>
      </c>
      <c r="K9522" t="s">
        <v>14668</v>
      </c>
      <c r="L9522" t="str">
        <f t="shared" si="2221"/>
        <v>Established</v>
      </c>
      <c r="N9522" s="2">
        <f t="shared" si="2222"/>
        <v>23</v>
      </c>
      <c r="O9522" t="s">
        <v>230</v>
      </c>
      <c r="P9522" t="s">
        <v>2818</v>
      </c>
      <c r="Q9522" t="s">
        <v>284</v>
      </c>
      <c r="R9522" t="str">
        <f t="shared" si="2223"/>
        <v>Great</v>
      </c>
      <c r="S9522" t="str">
        <f t="shared" si="2224"/>
        <v>Great</v>
      </c>
      <c r="T9522" t="b">
        <f t="shared" si="2225"/>
        <v>1</v>
      </c>
      <c r="U9522" t="b">
        <f t="shared" si="2226"/>
        <v>1</v>
      </c>
      <c r="V9522" t="str">
        <f t="shared" si="2227"/>
        <v>Top Company</v>
      </c>
      <c r="W9522" t="str">
        <f t="shared" si="2228"/>
        <v>Don't Buy</v>
      </c>
      <c r="X9522" t="str">
        <f t="shared" si="2229"/>
        <v>Not Known</v>
      </c>
      <c r="Z9522" t="str">
        <f t="shared" si="2230"/>
        <v>None</v>
      </c>
      <c r="AB9522" t="str">
        <f t="shared" si="2231"/>
        <v>0</v>
      </c>
    </row>
    <row r="9523" spans="1:28" x14ac:dyDescent="0.3">
      <c r="A9523">
        <v>9521</v>
      </c>
      <c r="B9523" t="s">
        <v>14723</v>
      </c>
      <c r="C9523" t="str">
        <f t="shared" si="2218"/>
        <v>Long</v>
      </c>
      <c r="D9523">
        <v>3.9</v>
      </c>
      <c r="F9523" s="1">
        <f t="shared" si="2232"/>
        <v>3.9</v>
      </c>
      <c r="G9523" s="1">
        <f t="shared" si="2219"/>
        <v>3.9</v>
      </c>
      <c r="H9523">
        <f t="shared" si="2220"/>
        <v>3.9</v>
      </c>
      <c r="I9523" t="s">
        <v>14659</v>
      </c>
      <c r="J9523" t="s">
        <v>22</v>
      </c>
      <c r="K9523" t="s">
        <v>8617</v>
      </c>
      <c r="L9523" t="str">
        <f t="shared" si="2221"/>
        <v>Established</v>
      </c>
      <c r="N9523" s="2">
        <f t="shared" si="2222"/>
        <v>52</v>
      </c>
      <c r="O9523" t="s">
        <v>925</v>
      </c>
      <c r="P9523" t="s">
        <v>1308</v>
      </c>
      <c r="Q9523" t="s">
        <v>479</v>
      </c>
      <c r="R9523" t="str">
        <f t="shared" si="2223"/>
        <v>Average</v>
      </c>
      <c r="S9523" t="str">
        <f t="shared" si="2224"/>
        <v xml:space="preserve"> </v>
      </c>
      <c r="T9523" t="b">
        <f t="shared" si="2225"/>
        <v>0</v>
      </c>
      <c r="U9523" t="b">
        <f t="shared" si="2226"/>
        <v>1</v>
      </c>
      <c r="V9523" t="str">
        <f t="shared" si="2227"/>
        <v>Average Company</v>
      </c>
      <c r="W9523" t="str">
        <f t="shared" si="2228"/>
        <v>Don't Buy</v>
      </c>
      <c r="X9523" t="str">
        <f t="shared" si="2229"/>
        <v>Not Known</v>
      </c>
      <c r="Z9523" t="str">
        <f t="shared" si="2230"/>
        <v>None</v>
      </c>
      <c r="AB9523" t="str">
        <f t="shared" si="2231"/>
        <v>0</v>
      </c>
    </row>
    <row r="9524" spans="1:28" x14ac:dyDescent="0.3">
      <c r="A9524">
        <v>9522</v>
      </c>
      <c r="B9524" t="s">
        <v>14658</v>
      </c>
      <c r="C9524" t="str">
        <f t="shared" si="2218"/>
        <v>Short</v>
      </c>
      <c r="D9524">
        <v>3.6</v>
      </c>
      <c r="F9524" s="1">
        <f t="shared" si="2232"/>
        <v>4.0999999999999996</v>
      </c>
      <c r="G9524" s="1">
        <f t="shared" si="2219"/>
        <v>4.0999999999999996</v>
      </c>
      <c r="H9524">
        <f t="shared" si="2220"/>
        <v>3.7</v>
      </c>
      <c r="I9524" t="s">
        <v>14659</v>
      </c>
      <c r="J9524" t="s">
        <v>22</v>
      </c>
      <c r="K9524" t="s">
        <v>4182</v>
      </c>
      <c r="L9524" t="str">
        <f t="shared" si="2221"/>
        <v>Startup</v>
      </c>
      <c r="N9524" s="2">
        <f t="shared" si="2222"/>
        <v>7</v>
      </c>
      <c r="O9524" t="s">
        <v>318</v>
      </c>
      <c r="P9524" t="s">
        <v>1308</v>
      </c>
      <c r="Q9524" t="s">
        <v>44</v>
      </c>
      <c r="R9524" t="str">
        <f t="shared" si="2223"/>
        <v>Average</v>
      </c>
      <c r="S9524" t="str">
        <f t="shared" si="2224"/>
        <v xml:space="preserve"> </v>
      </c>
      <c r="T9524" t="b">
        <f t="shared" si="2225"/>
        <v>0</v>
      </c>
      <c r="U9524" t="b">
        <f t="shared" si="2226"/>
        <v>1</v>
      </c>
      <c r="V9524" t="str">
        <f t="shared" si="2227"/>
        <v>Average Company</v>
      </c>
      <c r="W9524" t="str">
        <f t="shared" si="2228"/>
        <v>Buy</v>
      </c>
      <c r="X9524" t="str">
        <f t="shared" si="2229"/>
        <v>Not Known</v>
      </c>
      <c r="Z9524" t="str">
        <f t="shared" si="2230"/>
        <v>None</v>
      </c>
      <c r="AB9524" t="str">
        <f t="shared" si="2231"/>
        <v>0</v>
      </c>
    </row>
    <row r="9525" spans="1:28" x14ac:dyDescent="0.3">
      <c r="A9525">
        <v>9523</v>
      </c>
      <c r="B9525" t="s">
        <v>14674</v>
      </c>
      <c r="C9525" t="str">
        <f t="shared" si="2218"/>
        <v>Long</v>
      </c>
      <c r="D9525">
        <v>4.0999999999999996</v>
      </c>
      <c r="F9525" s="1">
        <f t="shared" si="2232"/>
        <v>4.0999999999999996</v>
      </c>
      <c r="G9525" s="1">
        <f t="shared" si="2219"/>
        <v>4.0999999999999996</v>
      </c>
      <c r="H9525">
        <f t="shared" si="2220"/>
        <v>4.0999999999999996</v>
      </c>
      <c r="I9525" t="s">
        <v>14659</v>
      </c>
      <c r="J9525" t="s">
        <v>22</v>
      </c>
      <c r="K9525" t="s">
        <v>14675</v>
      </c>
      <c r="L9525" t="str">
        <f t="shared" si="2221"/>
        <v>Established</v>
      </c>
      <c r="N9525" s="2">
        <f t="shared" si="2222"/>
        <v>12</v>
      </c>
      <c r="O9525" t="s">
        <v>869</v>
      </c>
      <c r="P9525" t="s">
        <v>1308</v>
      </c>
      <c r="Q9525" t="s">
        <v>523</v>
      </c>
      <c r="R9525" t="str">
        <f t="shared" si="2223"/>
        <v>Great</v>
      </c>
      <c r="S9525" t="str">
        <f t="shared" si="2224"/>
        <v>Great</v>
      </c>
      <c r="T9525" t="b">
        <f t="shared" si="2225"/>
        <v>1</v>
      </c>
      <c r="U9525" t="b">
        <f t="shared" si="2226"/>
        <v>1</v>
      </c>
      <c r="V9525" t="str">
        <f t="shared" si="2227"/>
        <v>Average Company</v>
      </c>
      <c r="W9525" t="str">
        <f t="shared" si="2228"/>
        <v>Don't Buy</v>
      </c>
      <c r="X9525" t="str">
        <f t="shared" si="2229"/>
        <v>Not Known</v>
      </c>
      <c r="Z9525" t="str">
        <f t="shared" si="2230"/>
        <v>None</v>
      </c>
      <c r="AB9525" t="str">
        <f t="shared" si="2231"/>
        <v>0</v>
      </c>
    </row>
    <row r="9526" spans="1:28" x14ac:dyDescent="0.3">
      <c r="A9526">
        <v>9524</v>
      </c>
      <c r="B9526" t="s">
        <v>14694</v>
      </c>
      <c r="C9526" t="str">
        <f t="shared" si="2218"/>
        <v>Long</v>
      </c>
      <c r="D9526">
        <v>3.4</v>
      </c>
      <c r="F9526" s="1">
        <f t="shared" si="2232"/>
        <v>3.4</v>
      </c>
      <c r="G9526" s="1">
        <f t="shared" si="2219"/>
        <v>3.4</v>
      </c>
      <c r="H9526">
        <f t="shared" si="2220"/>
        <v>3.4</v>
      </c>
      <c r="I9526" t="s">
        <v>14659</v>
      </c>
      <c r="J9526" t="s">
        <v>14246</v>
      </c>
      <c r="K9526" t="s">
        <v>126</v>
      </c>
      <c r="L9526" t="str">
        <f t="shared" si="2221"/>
        <v>Established</v>
      </c>
      <c r="N9526" s="2">
        <f t="shared" si="2222"/>
        <v>51</v>
      </c>
      <c r="O9526" t="s">
        <v>1308</v>
      </c>
      <c r="Q9526" t="s">
        <v>1957</v>
      </c>
      <c r="R9526" t="str">
        <f t="shared" si="2223"/>
        <v>Average</v>
      </c>
      <c r="S9526" t="str">
        <f t="shared" si="2224"/>
        <v xml:space="preserve"> </v>
      </c>
      <c r="T9526" t="b">
        <f t="shared" si="2225"/>
        <v>0</v>
      </c>
      <c r="U9526" t="b">
        <f t="shared" si="2226"/>
        <v>0</v>
      </c>
      <c r="V9526" t="str">
        <f t="shared" si="2227"/>
        <v>Average Company</v>
      </c>
      <c r="W9526" t="str">
        <f t="shared" si="2228"/>
        <v>Don't Buy</v>
      </c>
      <c r="X9526" t="str">
        <f t="shared" si="2229"/>
        <v>Not Known</v>
      </c>
      <c r="Z9526" t="str">
        <f t="shared" si="2230"/>
        <v>None</v>
      </c>
      <c r="AB9526" t="str">
        <f t="shared" si="2231"/>
        <v>0</v>
      </c>
    </row>
    <row r="9527" spans="1:28" x14ac:dyDescent="0.3">
      <c r="A9527">
        <v>9525</v>
      </c>
      <c r="B9527" t="s">
        <v>14676</v>
      </c>
      <c r="C9527" t="str">
        <f t="shared" si="2218"/>
        <v>Long</v>
      </c>
      <c r="D9527">
        <v>3.9</v>
      </c>
      <c r="F9527" s="1">
        <f t="shared" si="2232"/>
        <v>3.9</v>
      </c>
      <c r="G9527" s="1">
        <f t="shared" si="2219"/>
        <v>3.9</v>
      </c>
      <c r="H9527">
        <f t="shared" si="2220"/>
        <v>3.9</v>
      </c>
      <c r="I9527" t="s">
        <v>14659</v>
      </c>
      <c r="J9527" t="s">
        <v>881</v>
      </c>
      <c r="K9527" t="s">
        <v>7789</v>
      </c>
      <c r="L9527" t="str">
        <f t="shared" si="2221"/>
        <v>Established</v>
      </c>
      <c r="N9527" s="2">
        <f t="shared" si="2222"/>
        <v>11</v>
      </c>
      <c r="O9527" t="s">
        <v>146</v>
      </c>
      <c r="P9527" t="s">
        <v>3223</v>
      </c>
      <c r="Q9527" t="s">
        <v>533</v>
      </c>
      <c r="R9527" t="str">
        <f t="shared" si="2223"/>
        <v>Average</v>
      </c>
      <c r="S9527" t="str">
        <f t="shared" si="2224"/>
        <v xml:space="preserve"> </v>
      </c>
      <c r="T9527" t="b">
        <f t="shared" si="2225"/>
        <v>0</v>
      </c>
      <c r="U9527" t="b">
        <f t="shared" si="2226"/>
        <v>1</v>
      </c>
      <c r="V9527" t="str">
        <f t="shared" si="2227"/>
        <v>Average Company</v>
      </c>
      <c r="W9527" t="str">
        <f t="shared" si="2228"/>
        <v>Don't Buy</v>
      </c>
      <c r="X9527" t="str">
        <f t="shared" si="2229"/>
        <v>Not Known</v>
      </c>
      <c r="Z9527" t="str">
        <f t="shared" si="2230"/>
        <v>None</v>
      </c>
      <c r="AB9527" t="str">
        <f t="shared" si="2231"/>
        <v>0</v>
      </c>
    </row>
    <row r="9528" spans="1:28" x14ac:dyDescent="0.3">
      <c r="A9528">
        <v>9526</v>
      </c>
      <c r="B9528" t="s">
        <v>14733</v>
      </c>
      <c r="C9528" t="str">
        <f t="shared" si="2218"/>
        <v>Short</v>
      </c>
      <c r="D9528">
        <v>4.3</v>
      </c>
      <c r="F9528" s="1">
        <f t="shared" si="2232"/>
        <v>4.3</v>
      </c>
      <c r="G9528" s="1">
        <f t="shared" si="2219"/>
        <v>4.3</v>
      </c>
      <c r="H9528">
        <f t="shared" si="2220"/>
        <v>4.3</v>
      </c>
      <c r="I9528" t="s">
        <v>14659</v>
      </c>
      <c r="J9528" t="s">
        <v>14301</v>
      </c>
      <c r="K9528" t="s">
        <v>522</v>
      </c>
      <c r="L9528" t="str">
        <f t="shared" si="2221"/>
        <v>Established</v>
      </c>
      <c r="N9528" s="2">
        <f t="shared" si="2222"/>
        <v>10</v>
      </c>
      <c r="O9528" t="s">
        <v>274</v>
      </c>
      <c r="Q9528" t="s">
        <v>189</v>
      </c>
      <c r="R9528" t="str">
        <f t="shared" si="2223"/>
        <v>Great</v>
      </c>
      <c r="S9528" t="str">
        <f t="shared" si="2224"/>
        <v>Great</v>
      </c>
      <c r="T9528" t="b">
        <f t="shared" si="2225"/>
        <v>0</v>
      </c>
      <c r="U9528" t="b">
        <f t="shared" si="2226"/>
        <v>1</v>
      </c>
      <c r="V9528" t="str">
        <f t="shared" si="2227"/>
        <v>Average Company</v>
      </c>
      <c r="W9528" t="str">
        <f t="shared" si="2228"/>
        <v>Don't Buy</v>
      </c>
      <c r="X9528" t="str">
        <f t="shared" si="2229"/>
        <v>Not Known</v>
      </c>
      <c r="Z9528" t="str">
        <f t="shared" si="2230"/>
        <v>None</v>
      </c>
      <c r="AB9528" t="str">
        <f t="shared" si="2231"/>
        <v>0</v>
      </c>
    </row>
    <row r="9529" spans="1:28" x14ac:dyDescent="0.3">
      <c r="A9529">
        <v>9527</v>
      </c>
      <c r="B9529" t="s">
        <v>14734</v>
      </c>
      <c r="C9529" t="str">
        <f t="shared" si="2218"/>
        <v>Long</v>
      </c>
      <c r="D9529">
        <v>2.9</v>
      </c>
      <c r="F9529" s="1">
        <f t="shared" si="2232"/>
        <v>2.9</v>
      </c>
      <c r="G9529" s="1">
        <f t="shared" si="2219"/>
        <v>2.9</v>
      </c>
      <c r="H9529">
        <f t="shared" si="2220"/>
        <v>2.9</v>
      </c>
      <c r="I9529" t="s">
        <v>14659</v>
      </c>
      <c r="J9529" t="s">
        <v>4819</v>
      </c>
      <c r="K9529" t="s">
        <v>62</v>
      </c>
      <c r="L9529" t="str">
        <f t="shared" si="2221"/>
        <v>Established</v>
      </c>
      <c r="N9529" s="2">
        <f t="shared" si="2222"/>
        <v>50</v>
      </c>
      <c r="O9529" t="s">
        <v>691</v>
      </c>
      <c r="Q9529" t="s">
        <v>246</v>
      </c>
      <c r="R9529" t="str">
        <f t="shared" si="2223"/>
        <v>Average</v>
      </c>
      <c r="S9529" t="str">
        <f t="shared" si="2224"/>
        <v xml:space="preserve"> </v>
      </c>
      <c r="T9529" t="b">
        <f t="shared" si="2225"/>
        <v>0</v>
      </c>
      <c r="U9529" t="b">
        <f t="shared" si="2226"/>
        <v>0</v>
      </c>
      <c r="V9529" t="str">
        <f t="shared" si="2227"/>
        <v>Average Company</v>
      </c>
      <c r="W9529" t="str">
        <f t="shared" si="2228"/>
        <v>Don't Buy</v>
      </c>
      <c r="X9529" t="str">
        <f t="shared" si="2229"/>
        <v>Not Known</v>
      </c>
      <c r="Z9529" t="str">
        <f t="shared" si="2230"/>
        <v>None</v>
      </c>
      <c r="AB9529" t="str">
        <f t="shared" si="2231"/>
        <v>0</v>
      </c>
    </row>
    <row r="9530" spans="1:28" x14ac:dyDescent="0.3">
      <c r="A9530">
        <v>9528</v>
      </c>
      <c r="B9530" t="s">
        <v>14695</v>
      </c>
      <c r="C9530" t="str">
        <f t="shared" si="2218"/>
        <v>Long</v>
      </c>
      <c r="D9530">
        <v>3.9</v>
      </c>
      <c r="F9530" s="1">
        <f t="shared" si="2232"/>
        <v>3.9</v>
      </c>
      <c r="G9530" s="1">
        <f t="shared" si="2219"/>
        <v>3.9</v>
      </c>
      <c r="H9530">
        <f t="shared" si="2220"/>
        <v>3.9</v>
      </c>
      <c r="I9530" t="s">
        <v>14659</v>
      </c>
      <c r="J9530" t="s">
        <v>10</v>
      </c>
      <c r="K9530" t="s">
        <v>14696</v>
      </c>
      <c r="L9530" t="str">
        <f t="shared" si="2221"/>
        <v>Established</v>
      </c>
      <c r="N9530" s="2">
        <f t="shared" si="2222"/>
        <v>17</v>
      </c>
      <c r="O9530" t="s">
        <v>711</v>
      </c>
      <c r="P9530" t="s">
        <v>691</v>
      </c>
      <c r="Q9530" t="s">
        <v>372</v>
      </c>
      <c r="R9530" t="str">
        <f t="shared" si="2223"/>
        <v>Average</v>
      </c>
      <c r="S9530" t="str">
        <f t="shared" si="2224"/>
        <v xml:space="preserve"> </v>
      </c>
      <c r="T9530" t="b">
        <f t="shared" si="2225"/>
        <v>0</v>
      </c>
      <c r="U9530" t="b">
        <f t="shared" si="2226"/>
        <v>1</v>
      </c>
      <c r="V9530" t="str">
        <f t="shared" si="2227"/>
        <v>Average Company</v>
      </c>
      <c r="W9530" t="str">
        <f t="shared" si="2228"/>
        <v>Buy</v>
      </c>
      <c r="X9530" t="str">
        <f t="shared" si="2229"/>
        <v>Not Known</v>
      </c>
      <c r="Z9530" t="str">
        <f t="shared" si="2230"/>
        <v>None</v>
      </c>
      <c r="AB9530" t="str">
        <f t="shared" si="2231"/>
        <v>0</v>
      </c>
    </row>
    <row r="9531" spans="1:28" x14ac:dyDescent="0.3">
      <c r="A9531">
        <v>9529</v>
      </c>
      <c r="B9531" t="s">
        <v>14697</v>
      </c>
      <c r="C9531" t="str">
        <f t="shared" si="2218"/>
        <v>Long</v>
      </c>
      <c r="D9531">
        <v>3.8</v>
      </c>
      <c r="F9531" s="1">
        <f t="shared" si="2232"/>
        <v>4.3</v>
      </c>
      <c r="G9531" s="1">
        <f t="shared" si="2219"/>
        <v>4.3</v>
      </c>
      <c r="H9531">
        <f t="shared" si="2220"/>
        <v>3.9</v>
      </c>
      <c r="I9531" t="s">
        <v>14659</v>
      </c>
      <c r="J9531" t="s">
        <v>22</v>
      </c>
      <c r="K9531" t="s">
        <v>11246</v>
      </c>
      <c r="L9531" t="str">
        <f t="shared" si="2221"/>
        <v>Startup</v>
      </c>
      <c r="N9531" s="2">
        <f t="shared" si="2222"/>
        <v>7</v>
      </c>
      <c r="O9531" t="s">
        <v>318</v>
      </c>
      <c r="P9531" t="s">
        <v>2884</v>
      </c>
      <c r="Q9531" t="s">
        <v>19</v>
      </c>
      <c r="R9531" t="str">
        <f t="shared" si="2223"/>
        <v>Average</v>
      </c>
      <c r="S9531" t="str">
        <f t="shared" si="2224"/>
        <v xml:space="preserve"> </v>
      </c>
      <c r="T9531" t="b">
        <f t="shared" si="2225"/>
        <v>0</v>
      </c>
      <c r="U9531" t="b">
        <f t="shared" si="2226"/>
        <v>1</v>
      </c>
      <c r="V9531" t="str">
        <f t="shared" si="2227"/>
        <v>Average Company</v>
      </c>
      <c r="W9531" t="str">
        <f t="shared" si="2228"/>
        <v>Don't Buy</v>
      </c>
      <c r="X9531" t="str">
        <f t="shared" si="2229"/>
        <v>Not Known</v>
      </c>
      <c r="Z9531" t="str">
        <f t="shared" si="2230"/>
        <v>None</v>
      </c>
      <c r="AB9531" t="str">
        <f t="shared" si="2231"/>
        <v>500K</v>
      </c>
    </row>
    <row r="9532" spans="1:28" x14ac:dyDescent="0.3">
      <c r="A9532">
        <v>9530</v>
      </c>
      <c r="B9532" t="s">
        <v>14672</v>
      </c>
      <c r="C9532" t="str">
        <f t="shared" si="2218"/>
        <v>Long</v>
      </c>
      <c r="D9532">
        <v>3.4</v>
      </c>
      <c r="F9532" s="1">
        <f t="shared" si="2232"/>
        <v>3.4</v>
      </c>
      <c r="G9532" s="1">
        <f t="shared" si="2219"/>
        <v>3.4</v>
      </c>
      <c r="H9532">
        <f t="shared" si="2220"/>
        <v>3.4</v>
      </c>
      <c r="I9532" t="s">
        <v>14659</v>
      </c>
      <c r="J9532" t="s">
        <v>22</v>
      </c>
      <c r="K9532" t="s">
        <v>14673</v>
      </c>
      <c r="L9532" t="str">
        <f t="shared" si="2221"/>
        <v>Established</v>
      </c>
      <c r="N9532" s="2">
        <f t="shared" si="2222"/>
        <v>12</v>
      </c>
      <c r="O9532" t="s">
        <v>267</v>
      </c>
      <c r="P9532" t="s">
        <v>3223</v>
      </c>
      <c r="Q9532" t="s">
        <v>1957</v>
      </c>
      <c r="R9532" t="str">
        <f t="shared" si="2223"/>
        <v>Average</v>
      </c>
      <c r="S9532" t="str">
        <f t="shared" si="2224"/>
        <v xml:space="preserve"> </v>
      </c>
      <c r="T9532" t="b">
        <f t="shared" si="2225"/>
        <v>0</v>
      </c>
      <c r="U9532" t="b">
        <f t="shared" si="2226"/>
        <v>0</v>
      </c>
      <c r="V9532" t="str">
        <f t="shared" si="2227"/>
        <v>Average Company</v>
      </c>
      <c r="W9532" t="str">
        <f t="shared" si="2228"/>
        <v>Don't Buy</v>
      </c>
      <c r="X9532" t="str">
        <f t="shared" si="2229"/>
        <v>Not Known</v>
      </c>
      <c r="Z9532" t="str">
        <f t="shared" si="2230"/>
        <v>None</v>
      </c>
      <c r="AB9532" t="str">
        <f t="shared" si="2231"/>
        <v>0</v>
      </c>
    </row>
    <row r="9533" spans="1:28" x14ac:dyDescent="0.3">
      <c r="A9533">
        <v>9531</v>
      </c>
      <c r="B9533" t="s">
        <v>14735</v>
      </c>
      <c r="C9533" t="str">
        <f t="shared" si="2218"/>
        <v>Long</v>
      </c>
      <c r="D9533">
        <v>3.7</v>
      </c>
      <c r="F9533" s="1">
        <f t="shared" si="2232"/>
        <v>3.7</v>
      </c>
      <c r="G9533" s="1">
        <f t="shared" si="2219"/>
        <v>3.7</v>
      </c>
      <c r="H9533">
        <f t="shared" si="2220"/>
        <v>3.7</v>
      </c>
      <c r="I9533" t="s">
        <v>14659</v>
      </c>
      <c r="J9533" t="s">
        <v>22</v>
      </c>
      <c r="K9533" t="s">
        <v>7649</v>
      </c>
      <c r="L9533" t="str">
        <f t="shared" si="2221"/>
        <v>Established</v>
      </c>
      <c r="N9533" s="2">
        <f t="shared" si="2222"/>
        <v>57</v>
      </c>
      <c r="O9533" t="s">
        <v>1796</v>
      </c>
      <c r="P9533" t="s">
        <v>1308</v>
      </c>
      <c r="Q9533" t="s">
        <v>80</v>
      </c>
      <c r="R9533" t="str">
        <f t="shared" si="2223"/>
        <v>Average</v>
      </c>
      <c r="S9533" t="str">
        <f t="shared" si="2224"/>
        <v xml:space="preserve"> </v>
      </c>
      <c r="T9533" t="b">
        <f t="shared" si="2225"/>
        <v>0</v>
      </c>
      <c r="U9533" t="b">
        <f t="shared" si="2226"/>
        <v>1</v>
      </c>
      <c r="V9533" t="str">
        <f t="shared" si="2227"/>
        <v>Average Company</v>
      </c>
      <c r="W9533" t="str">
        <f t="shared" si="2228"/>
        <v>Don't Buy</v>
      </c>
      <c r="X9533" t="str">
        <f t="shared" si="2229"/>
        <v>Not Known</v>
      </c>
      <c r="Z9533" t="str">
        <f t="shared" si="2230"/>
        <v>None</v>
      </c>
      <c r="AB9533" t="str">
        <f t="shared" si="2231"/>
        <v>0</v>
      </c>
    </row>
    <row r="9534" spans="1:28" x14ac:dyDescent="0.3">
      <c r="A9534">
        <v>9532</v>
      </c>
      <c r="B9534" t="s">
        <v>14677</v>
      </c>
      <c r="C9534" t="str">
        <f t="shared" si="2218"/>
        <v>Long</v>
      </c>
      <c r="D9534">
        <v>4</v>
      </c>
      <c r="F9534" s="1">
        <f t="shared" si="2232"/>
        <v>4</v>
      </c>
      <c r="G9534" s="1">
        <f t="shared" si="2219"/>
        <v>4</v>
      </c>
      <c r="H9534">
        <f t="shared" si="2220"/>
        <v>4</v>
      </c>
      <c r="I9534" t="s">
        <v>14659</v>
      </c>
      <c r="J9534" t="s">
        <v>22</v>
      </c>
      <c r="K9534" t="s">
        <v>14678</v>
      </c>
      <c r="L9534" t="str">
        <f t="shared" si="2221"/>
        <v>Established</v>
      </c>
      <c r="N9534" s="2">
        <f t="shared" si="2222"/>
        <v>18</v>
      </c>
      <c r="O9534" t="s">
        <v>200</v>
      </c>
      <c r="P9534" t="s">
        <v>1308</v>
      </c>
      <c r="Q9534" t="s">
        <v>612</v>
      </c>
      <c r="R9534" t="str">
        <f t="shared" si="2223"/>
        <v>Average</v>
      </c>
      <c r="S9534" t="str">
        <f t="shared" si="2224"/>
        <v xml:space="preserve"> </v>
      </c>
      <c r="T9534" t="b">
        <f t="shared" si="2225"/>
        <v>0</v>
      </c>
      <c r="U9534" t="b">
        <f t="shared" si="2226"/>
        <v>1</v>
      </c>
      <c r="V9534" t="str">
        <f t="shared" si="2227"/>
        <v>Average Company</v>
      </c>
      <c r="W9534" t="str">
        <f t="shared" si="2228"/>
        <v>Don't Buy</v>
      </c>
      <c r="X9534" t="str">
        <f t="shared" si="2229"/>
        <v>Not Known</v>
      </c>
      <c r="Z9534" t="str">
        <f t="shared" si="2230"/>
        <v>None</v>
      </c>
      <c r="AB9534" t="str">
        <f t="shared" si="2231"/>
        <v>0</v>
      </c>
    </row>
    <row r="9535" spans="1:28" x14ac:dyDescent="0.3">
      <c r="A9535">
        <v>9533</v>
      </c>
      <c r="B9535" t="s">
        <v>14664</v>
      </c>
      <c r="C9535" t="str">
        <f t="shared" si="2218"/>
        <v>Long</v>
      </c>
      <c r="D9535">
        <v>3.4</v>
      </c>
      <c r="F9535" s="1">
        <f t="shared" si="2232"/>
        <v>3.4</v>
      </c>
      <c r="G9535" s="1">
        <f t="shared" si="2219"/>
        <v>3.4</v>
      </c>
      <c r="H9535">
        <f t="shared" si="2220"/>
        <v>3.4</v>
      </c>
      <c r="I9535" t="s">
        <v>14659</v>
      </c>
      <c r="J9535" t="s">
        <v>22</v>
      </c>
      <c r="K9535" t="s">
        <v>8135</v>
      </c>
      <c r="L9535" t="str">
        <f t="shared" si="2221"/>
        <v>Established</v>
      </c>
      <c r="N9535" s="2">
        <f t="shared" si="2222"/>
        <v>26</v>
      </c>
      <c r="O9535" t="s">
        <v>126</v>
      </c>
      <c r="P9535" t="s">
        <v>683</v>
      </c>
      <c r="Q9535" t="s">
        <v>5923</v>
      </c>
      <c r="R9535" t="str">
        <f t="shared" si="2223"/>
        <v>Average</v>
      </c>
      <c r="S9535" t="str">
        <f t="shared" si="2224"/>
        <v xml:space="preserve"> </v>
      </c>
      <c r="T9535" t="b">
        <f t="shared" si="2225"/>
        <v>0</v>
      </c>
      <c r="U9535" t="b">
        <f t="shared" si="2226"/>
        <v>0</v>
      </c>
      <c r="V9535" t="str">
        <f t="shared" si="2227"/>
        <v>Average Company</v>
      </c>
      <c r="W9535" t="str">
        <f t="shared" si="2228"/>
        <v>Don't Buy</v>
      </c>
      <c r="X9535" t="str">
        <f t="shared" si="2229"/>
        <v>Not Known</v>
      </c>
      <c r="Z9535" t="str">
        <f t="shared" si="2230"/>
        <v>None</v>
      </c>
      <c r="AB9535" t="str">
        <f t="shared" si="2231"/>
        <v>0</v>
      </c>
    </row>
    <row r="9536" spans="1:28" x14ac:dyDescent="0.3">
      <c r="A9536">
        <v>9534</v>
      </c>
      <c r="B9536" t="s">
        <v>14680</v>
      </c>
      <c r="C9536" t="str">
        <f t="shared" si="2218"/>
        <v>Long</v>
      </c>
      <c r="D9536">
        <v>3.6</v>
      </c>
      <c r="F9536" s="1" t="e">
        <f t="shared" si="2232"/>
        <v>#VALUE!</v>
      </c>
      <c r="G9536" s="1" t="e">
        <f t="shared" si="2219"/>
        <v>#VALUE!</v>
      </c>
      <c r="H9536" t="e">
        <f t="shared" si="2220"/>
        <v>#VALUE!</v>
      </c>
      <c r="I9536" t="s">
        <v>14659</v>
      </c>
      <c r="J9536" t="s">
        <v>14681</v>
      </c>
      <c r="K9536" t="s">
        <v>1308</v>
      </c>
      <c r="L9536" t="e">
        <f t="shared" si="2221"/>
        <v>#VALUE!</v>
      </c>
      <c r="N9536" s="2" t="e">
        <f t="shared" si="2222"/>
        <v>#VALUE!</v>
      </c>
      <c r="Q9536" t="s">
        <v>533</v>
      </c>
      <c r="R9536" t="str">
        <f t="shared" si="2223"/>
        <v>Average</v>
      </c>
      <c r="S9536" t="str">
        <f t="shared" si="2224"/>
        <v xml:space="preserve"> </v>
      </c>
      <c r="T9536" t="e">
        <f t="shared" si="2225"/>
        <v>#VALUE!</v>
      </c>
      <c r="U9536" t="e">
        <f t="shared" si="2226"/>
        <v>#VALUE!</v>
      </c>
      <c r="V9536" t="e">
        <f t="shared" si="2227"/>
        <v>#VALUE!</v>
      </c>
      <c r="W9536" t="str">
        <f t="shared" si="2228"/>
        <v>Don't Buy</v>
      </c>
      <c r="X9536" t="str">
        <f t="shared" si="2229"/>
        <v>Not Known</v>
      </c>
      <c r="Z9536" t="e">
        <f t="shared" si="2230"/>
        <v>#VALUE!</v>
      </c>
      <c r="AB9536" t="str">
        <f t="shared" si="2231"/>
        <v>0</v>
      </c>
    </row>
    <row r="9537" spans="1:28" x14ac:dyDescent="0.3">
      <c r="A9537">
        <v>9535</v>
      </c>
      <c r="B9537" t="s">
        <v>14736</v>
      </c>
      <c r="C9537" t="str">
        <f t="shared" si="2218"/>
        <v>Long</v>
      </c>
      <c r="D9537">
        <v>3.5</v>
      </c>
      <c r="F9537" s="1">
        <f t="shared" si="2232"/>
        <v>3.5</v>
      </c>
      <c r="G9537" s="1">
        <f t="shared" si="2219"/>
        <v>3.5</v>
      </c>
      <c r="H9537">
        <f t="shared" si="2220"/>
        <v>3.5</v>
      </c>
      <c r="I9537" t="s">
        <v>14659</v>
      </c>
      <c r="J9537" t="s">
        <v>14737</v>
      </c>
      <c r="K9537" t="s">
        <v>538</v>
      </c>
      <c r="L9537" t="str">
        <f t="shared" si="2221"/>
        <v>Established</v>
      </c>
      <c r="N9537" s="2">
        <f t="shared" si="2222"/>
        <v>50</v>
      </c>
      <c r="O9537" t="s">
        <v>3223</v>
      </c>
      <c r="Q9537" t="s">
        <v>523</v>
      </c>
      <c r="R9537" t="str">
        <f t="shared" si="2223"/>
        <v>Average</v>
      </c>
      <c r="S9537" t="str">
        <f t="shared" si="2224"/>
        <v xml:space="preserve"> </v>
      </c>
      <c r="T9537" t="b">
        <f t="shared" si="2225"/>
        <v>0</v>
      </c>
      <c r="U9537" t="b">
        <f t="shared" si="2226"/>
        <v>0</v>
      </c>
      <c r="V9537" t="str">
        <f t="shared" si="2227"/>
        <v>Average Company</v>
      </c>
      <c r="W9537" t="str">
        <f t="shared" si="2228"/>
        <v>Don't Buy</v>
      </c>
      <c r="X9537" t="str">
        <f t="shared" si="2229"/>
        <v>Not Known</v>
      </c>
      <c r="Z9537" t="str">
        <f t="shared" si="2230"/>
        <v>None</v>
      </c>
      <c r="AB9537" t="str">
        <f t="shared" si="2231"/>
        <v>0</v>
      </c>
    </row>
    <row r="9538" spans="1:28" x14ac:dyDescent="0.3">
      <c r="A9538">
        <v>9536</v>
      </c>
      <c r="B9538" t="s">
        <v>14692</v>
      </c>
      <c r="C9538" t="str">
        <f t="shared" si="2218"/>
        <v>Long</v>
      </c>
      <c r="D9538">
        <v>3.9</v>
      </c>
      <c r="F9538" s="1">
        <f t="shared" si="2232"/>
        <v>3.9</v>
      </c>
      <c r="G9538" s="1">
        <f t="shared" si="2219"/>
        <v>3.9</v>
      </c>
      <c r="H9538">
        <f t="shared" si="2220"/>
        <v>3.9</v>
      </c>
      <c r="I9538" t="s">
        <v>14659</v>
      </c>
      <c r="J9538" t="s">
        <v>22</v>
      </c>
      <c r="K9538" t="s">
        <v>7346</v>
      </c>
      <c r="L9538" t="str">
        <f t="shared" si="2221"/>
        <v>Established</v>
      </c>
      <c r="N9538" s="2">
        <f t="shared" si="2222"/>
        <v>43</v>
      </c>
      <c r="O9538" t="s">
        <v>289</v>
      </c>
      <c r="P9538" t="s">
        <v>181</v>
      </c>
      <c r="Q9538" t="s">
        <v>424</v>
      </c>
      <c r="R9538" t="str">
        <f t="shared" si="2223"/>
        <v>Average</v>
      </c>
      <c r="S9538" t="str">
        <f t="shared" si="2224"/>
        <v xml:space="preserve"> </v>
      </c>
      <c r="T9538" t="b">
        <f t="shared" si="2225"/>
        <v>0</v>
      </c>
      <c r="U9538" t="b">
        <f t="shared" si="2226"/>
        <v>1</v>
      </c>
      <c r="V9538" t="str">
        <f t="shared" si="2227"/>
        <v>Average Company</v>
      </c>
      <c r="W9538" t="str">
        <f t="shared" si="2228"/>
        <v>Don't Buy</v>
      </c>
      <c r="X9538" t="str">
        <f t="shared" si="2229"/>
        <v>Not Known</v>
      </c>
      <c r="Z9538" t="str">
        <f t="shared" si="2230"/>
        <v>None</v>
      </c>
      <c r="AB9538" t="str">
        <f t="shared" si="2231"/>
        <v>0</v>
      </c>
    </row>
    <row r="9539" spans="1:28" x14ac:dyDescent="0.3">
      <c r="A9539">
        <v>9537</v>
      </c>
      <c r="B9539" t="s">
        <v>14738</v>
      </c>
      <c r="C9539" t="str">
        <f t="shared" ref="C9539:C9602" si="2233">IF(LEN(B9539)&gt;=10,"Long","Short")</f>
        <v>Long</v>
      </c>
      <c r="D9539">
        <v>4</v>
      </c>
      <c r="F9539" s="1">
        <f t="shared" si="2232"/>
        <v>4</v>
      </c>
      <c r="G9539" s="1">
        <f t="shared" ref="G9539:G9602" si="2234">IF(L9539="Startup",D9539+0.5,D9539)</f>
        <v>4</v>
      </c>
      <c r="H9539">
        <f t="shared" ref="H9539:H9602" si="2235">IF(L9539="Startup",D9539+0.1,D9539)</f>
        <v>4</v>
      </c>
      <c r="I9539" t="s">
        <v>14659</v>
      </c>
      <c r="J9539" t="s">
        <v>881</v>
      </c>
      <c r="K9539" t="s">
        <v>5315</v>
      </c>
      <c r="L9539" t="str">
        <f t="shared" ref="L9539:L9602" si="2236">IF(N9539&lt;10,"Startup","Established")</f>
        <v>Established</v>
      </c>
      <c r="N9539" s="2">
        <f t="shared" ref="N9539:N9602" si="2237">INT(LEFT(O9539,2))</f>
        <v>51</v>
      </c>
      <c r="O9539" t="s">
        <v>688</v>
      </c>
      <c r="P9539" t="s">
        <v>691</v>
      </c>
      <c r="Q9539" t="s">
        <v>8971</v>
      </c>
      <c r="R9539" t="str">
        <f t="shared" ref="R9539:R9602" si="2238">IF(D9539&gt;4,"Great","Average")</f>
        <v>Average</v>
      </c>
      <c r="S9539" t="str">
        <f t="shared" ref="S9539:S9602" si="2239">IF(D9539&gt;4,"Great"," ")</f>
        <v xml:space="preserve"> </v>
      </c>
      <c r="T9539" t="b">
        <f t="shared" ref="T9539:T9602" si="2240">AND(D9539:D19497&gt;4,N9539:N19497&gt;10)</f>
        <v>0</v>
      </c>
      <c r="U9539" t="b">
        <f t="shared" ref="U9539:U9602" si="2241">OR(D9539&gt;3.5,N9539&lt;10)</f>
        <v>1</v>
      </c>
      <c r="V9539" t="str">
        <f t="shared" ref="V9539:V9602" si="2242">IF(AND(D9539&gt;4,N9539&gt;20),"Top Company","Average Company")</f>
        <v>Average Company</v>
      </c>
      <c r="W9539" t="str">
        <f t="shared" ref="W9539:W9602" si="2243">IF(OR(LEFT(B9539,1)="T",LEFT(B9539,1)="G"),"Buy","Don't Buy")</f>
        <v>Don't Buy</v>
      </c>
      <c r="X9539" t="str">
        <f t="shared" ref="X9539:X9602" si="2244">IF(IF(Q9539="Financial Services",ISNUMBER(SEARCH("Mumbai",K9539))),"Bombay Finance","Not Known")</f>
        <v>Not Known</v>
      </c>
      <c r="Z9539" t="str">
        <f t="shared" ref="Z9539:Z9602" si="2245">IF(AND(OR(ISNUMBER(SEARCH("Bangalore",K9539)),ISNUMBER(SEARCH("Bengaluru",K9539)),ISNUMBER(SEARCH("Chennai",K9539))),N9539&lt;10),"Silicon Valley Startups","None")</f>
        <v>None</v>
      </c>
      <c r="AB9539" t="str">
        <f t="shared" ref="AB9539:AB9602" si="2246">IF(AND(OR(Q9539="IT Services &amp; Consulting",Q9539="Financial Services"),D9539&gt;4),"1Million",IF(AND(OR(Q9539="IT Services &amp; Consulting",Q9539="Financial Services"),D9539&lt;=4),"500K",IF(AND(Q9539="Telecom / ISP",D9539&gt;4),"800K","0")))</f>
        <v>0</v>
      </c>
    </row>
    <row r="9540" spans="1:28" x14ac:dyDescent="0.3">
      <c r="A9540">
        <v>9538</v>
      </c>
      <c r="B9540" t="s">
        <v>14739</v>
      </c>
      <c r="C9540" t="str">
        <f t="shared" si="2233"/>
        <v>Long</v>
      </c>
      <c r="D9540">
        <v>4</v>
      </c>
      <c r="F9540" s="1">
        <f t="shared" si="2232"/>
        <v>4</v>
      </c>
      <c r="G9540" s="1">
        <f t="shared" si="2234"/>
        <v>4</v>
      </c>
      <c r="H9540">
        <f t="shared" si="2235"/>
        <v>4</v>
      </c>
      <c r="I9540" t="s">
        <v>14659</v>
      </c>
      <c r="J9540" t="s">
        <v>10</v>
      </c>
      <c r="K9540" t="s">
        <v>14740</v>
      </c>
      <c r="L9540" t="str">
        <f t="shared" si="2236"/>
        <v>Established</v>
      </c>
      <c r="N9540" s="2">
        <f t="shared" si="2237"/>
        <v>42</v>
      </c>
      <c r="O9540" t="s">
        <v>397</v>
      </c>
      <c r="P9540" t="s">
        <v>274</v>
      </c>
      <c r="Q9540" t="s">
        <v>362</v>
      </c>
      <c r="R9540" t="str">
        <f t="shared" si="2238"/>
        <v>Average</v>
      </c>
      <c r="S9540" t="str">
        <f t="shared" si="2239"/>
        <v xml:space="preserve"> </v>
      </c>
      <c r="T9540" t="b">
        <f t="shared" si="2240"/>
        <v>0</v>
      </c>
      <c r="U9540" t="b">
        <f t="shared" si="2241"/>
        <v>1</v>
      </c>
      <c r="V9540" t="str">
        <f t="shared" si="2242"/>
        <v>Average Company</v>
      </c>
      <c r="W9540" t="str">
        <f t="shared" si="2243"/>
        <v>Don't Buy</v>
      </c>
      <c r="X9540" t="str">
        <f t="shared" si="2244"/>
        <v>Not Known</v>
      </c>
      <c r="Z9540" t="str">
        <f t="shared" si="2245"/>
        <v>None</v>
      </c>
      <c r="AB9540" t="str">
        <f t="shared" si="2246"/>
        <v>0</v>
      </c>
    </row>
    <row r="9541" spans="1:28" x14ac:dyDescent="0.3">
      <c r="A9541">
        <v>9539</v>
      </c>
      <c r="B9541" t="s">
        <v>14693</v>
      </c>
      <c r="C9541" t="str">
        <f t="shared" si="2233"/>
        <v>Long</v>
      </c>
      <c r="D9541">
        <v>4.0999999999999996</v>
      </c>
      <c r="F9541" s="1">
        <f t="shared" si="2232"/>
        <v>4.0999999999999996</v>
      </c>
      <c r="G9541" s="1">
        <f t="shared" si="2234"/>
        <v>4.0999999999999996</v>
      </c>
      <c r="H9541">
        <f t="shared" si="2235"/>
        <v>4.0999999999999996</v>
      </c>
      <c r="I9541" t="s">
        <v>14659</v>
      </c>
      <c r="J9541" t="s">
        <v>10</v>
      </c>
      <c r="K9541" t="s">
        <v>5343</v>
      </c>
      <c r="L9541" t="str">
        <f t="shared" si="2236"/>
        <v>Established</v>
      </c>
      <c r="N9541" s="2">
        <f t="shared" si="2237"/>
        <v>64</v>
      </c>
      <c r="O9541" t="s">
        <v>511</v>
      </c>
      <c r="P9541" t="s">
        <v>683</v>
      </c>
      <c r="Q9541" t="s">
        <v>1024</v>
      </c>
      <c r="R9541" t="str">
        <f t="shared" si="2238"/>
        <v>Great</v>
      </c>
      <c r="S9541" t="str">
        <f t="shared" si="2239"/>
        <v>Great</v>
      </c>
      <c r="T9541" t="b">
        <f t="shared" si="2240"/>
        <v>1</v>
      </c>
      <c r="U9541" t="b">
        <f t="shared" si="2241"/>
        <v>1</v>
      </c>
      <c r="V9541" t="str">
        <f t="shared" si="2242"/>
        <v>Top Company</v>
      </c>
      <c r="W9541" t="str">
        <f t="shared" si="2243"/>
        <v>Buy</v>
      </c>
      <c r="X9541" t="str">
        <f t="shared" si="2244"/>
        <v>Not Known</v>
      </c>
      <c r="Z9541" t="str">
        <f t="shared" si="2245"/>
        <v>None</v>
      </c>
      <c r="AB9541" t="str">
        <f t="shared" si="2246"/>
        <v>0</v>
      </c>
    </row>
    <row r="9542" spans="1:28" x14ac:dyDescent="0.3">
      <c r="A9542">
        <v>9540</v>
      </c>
      <c r="B9542" t="s">
        <v>14690</v>
      </c>
      <c r="C9542" t="str">
        <f t="shared" si="2233"/>
        <v>Long</v>
      </c>
      <c r="D9542">
        <v>4.0999999999999996</v>
      </c>
      <c r="F9542" s="1">
        <f t="shared" si="2232"/>
        <v>4.0999999999999996</v>
      </c>
      <c r="G9542" s="1">
        <f t="shared" si="2234"/>
        <v>4.0999999999999996</v>
      </c>
      <c r="H9542">
        <f t="shared" si="2235"/>
        <v>4.0999999999999996</v>
      </c>
      <c r="I9542" t="s">
        <v>14659</v>
      </c>
      <c r="J9542" t="s">
        <v>10395</v>
      </c>
      <c r="K9542" t="s">
        <v>146</v>
      </c>
      <c r="L9542" t="str">
        <f t="shared" si="2236"/>
        <v>Established</v>
      </c>
      <c r="N9542" s="2">
        <f t="shared" si="2237"/>
        <v>20</v>
      </c>
      <c r="O9542" t="s">
        <v>683</v>
      </c>
      <c r="Q9542" t="s">
        <v>1630</v>
      </c>
      <c r="R9542" t="str">
        <f t="shared" si="2238"/>
        <v>Great</v>
      </c>
      <c r="S9542" t="str">
        <f t="shared" si="2239"/>
        <v>Great</v>
      </c>
      <c r="T9542" t="b">
        <f t="shared" si="2240"/>
        <v>1</v>
      </c>
      <c r="U9542" t="b">
        <f t="shared" si="2241"/>
        <v>1</v>
      </c>
      <c r="V9542" t="str">
        <f t="shared" si="2242"/>
        <v>Average Company</v>
      </c>
      <c r="W9542" t="str">
        <f t="shared" si="2243"/>
        <v>Don't Buy</v>
      </c>
      <c r="X9542" t="str">
        <f t="shared" si="2244"/>
        <v>Not Known</v>
      </c>
      <c r="Z9542" t="str">
        <f t="shared" si="2245"/>
        <v>None</v>
      </c>
      <c r="AB9542" t="str">
        <f t="shared" si="2246"/>
        <v>0</v>
      </c>
    </row>
    <row r="9543" spans="1:28" x14ac:dyDescent="0.3">
      <c r="A9543">
        <v>9541</v>
      </c>
      <c r="B9543" t="s">
        <v>14691</v>
      </c>
      <c r="C9543" t="str">
        <f t="shared" si="2233"/>
        <v>Short</v>
      </c>
      <c r="D9543">
        <v>4.0999999999999996</v>
      </c>
      <c r="F9543" s="1">
        <f t="shared" si="2232"/>
        <v>4.0999999999999996</v>
      </c>
      <c r="G9543" s="1">
        <f t="shared" si="2234"/>
        <v>4.0999999999999996</v>
      </c>
      <c r="H9543">
        <f t="shared" si="2235"/>
        <v>4.0999999999999996</v>
      </c>
      <c r="I9543" t="s">
        <v>14659</v>
      </c>
      <c r="J9543" t="s">
        <v>10</v>
      </c>
      <c r="K9543" t="s">
        <v>4715</v>
      </c>
      <c r="L9543" t="str">
        <f t="shared" si="2236"/>
        <v>Established</v>
      </c>
      <c r="N9543" s="2">
        <f t="shared" si="2237"/>
        <v>48</v>
      </c>
      <c r="O9543" t="s">
        <v>752</v>
      </c>
      <c r="P9543" t="s">
        <v>147</v>
      </c>
      <c r="Q9543" t="s">
        <v>7875</v>
      </c>
      <c r="R9543" t="str">
        <f t="shared" si="2238"/>
        <v>Great</v>
      </c>
      <c r="S9543" t="str">
        <f t="shared" si="2239"/>
        <v>Great</v>
      </c>
      <c r="T9543" t="b">
        <f t="shared" si="2240"/>
        <v>1</v>
      </c>
      <c r="U9543" t="b">
        <f t="shared" si="2241"/>
        <v>1</v>
      </c>
      <c r="V9543" t="str">
        <f t="shared" si="2242"/>
        <v>Top Company</v>
      </c>
      <c r="W9543" t="str">
        <f t="shared" si="2243"/>
        <v>Buy</v>
      </c>
      <c r="X9543" t="str">
        <f t="shared" si="2244"/>
        <v>Not Known</v>
      </c>
      <c r="Z9543" t="str">
        <f t="shared" si="2245"/>
        <v>None</v>
      </c>
      <c r="AB9543" t="str">
        <f t="shared" si="2246"/>
        <v>0</v>
      </c>
    </row>
    <row r="9544" spans="1:28" x14ac:dyDescent="0.3">
      <c r="A9544">
        <v>9542</v>
      </c>
      <c r="B9544" t="s">
        <v>14682</v>
      </c>
      <c r="C9544" t="str">
        <f t="shared" si="2233"/>
        <v>Long</v>
      </c>
      <c r="D9544">
        <v>4.5</v>
      </c>
      <c r="F9544" s="1" t="e">
        <f t="shared" si="2232"/>
        <v>#VALUE!</v>
      </c>
      <c r="G9544" s="1" t="e">
        <f t="shared" si="2234"/>
        <v>#VALUE!</v>
      </c>
      <c r="H9544" t="e">
        <f t="shared" si="2235"/>
        <v>#VALUE!</v>
      </c>
      <c r="I9544" t="s">
        <v>14659</v>
      </c>
      <c r="J9544" t="s">
        <v>14683</v>
      </c>
      <c r="K9544" t="s">
        <v>432</v>
      </c>
      <c r="L9544" t="e">
        <f t="shared" si="2236"/>
        <v>#VALUE!</v>
      </c>
      <c r="N9544" s="2" t="e">
        <f t="shared" si="2237"/>
        <v>#VALUE!</v>
      </c>
      <c r="O9544" t="s">
        <v>147</v>
      </c>
      <c r="Q9544" t="s">
        <v>117</v>
      </c>
      <c r="R9544" t="str">
        <f t="shared" si="2238"/>
        <v>Great</v>
      </c>
      <c r="S9544" t="str">
        <f t="shared" si="2239"/>
        <v>Great</v>
      </c>
      <c r="T9544" t="e">
        <f t="shared" si="2240"/>
        <v>#VALUE!</v>
      </c>
      <c r="U9544" t="e">
        <f t="shared" si="2241"/>
        <v>#VALUE!</v>
      </c>
      <c r="V9544" t="e">
        <f t="shared" si="2242"/>
        <v>#VALUE!</v>
      </c>
      <c r="W9544" t="str">
        <f t="shared" si="2243"/>
        <v>Buy</v>
      </c>
      <c r="X9544" t="str">
        <f t="shared" si="2244"/>
        <v>Not Known</v>
      </c>
      <c r="Z9544" t="e">
        <f t="shared" si="2245"/>
        <v>#VALUE!</v>
      </c>
      <c r="AB9544" t="str">
        <f t="shared" si="2246"/>
        <v>0</v>
      </c>
    </row>
    <row r="9545" spans="1:28" x14ac:dyDescent="0.3">
      <c r="A9545">
        <v>9543</v>
      </c>
      <c r="B9545" t="s">
        <v>14741</v>
      </c>
      <c r="C9545" t="str">
        <f t="shared" si="2233"/>
        <v>Long</v>
      </c>
      <c r="D9545">
        <v>3.6</v>
      </c>
      <c r="F9545" s="1">
        <f t="shared" si="2232"/>
        <v>3.6</v>
      </c>
      <c r="G9545" s="1">
        <f t="shared" si="2234"/>
        <v>3.6</v>
      </c>
      <c r="H9545">
        <f t="shared" si="2235"/>
        <v>3.6</v>
      </c>
      <c r="I9545" t="s">
        <v>14659</v>
      </c>
      <c r="J9545" t="s">
        <v>22</v>
      </c>
      <c r="K9545" t="s">
        <v>3988</v>
      </c>
      <c r="L9545" t="str">
        <f t="shared" si="2236"/>
        <v>Established</v>
      </c>
      <c r="N9545" s="2">
        <f t="shared" si="2237"/>
        <v>10</v>
      </c>
      <c r="O9545" t="s">
        <v>234</v>
      </c>
      <c r="P9545" t="s">
        <v>683</v>
      </c>
      <c r="Q9545" t="s">
        <v>44</v>
      </c>
      <c r="R9545" t="str">
        <f t="shared" si="2238"/>
        <v>Average</v>
      </c>
      <c r="S9545" t="str">
        <f t="shared" si="2239"/>
        <v xml:space="preserve"> </v>
      </c>
      <c r="T9545" t="b">
        <f t="shared" si="2240"/>
        <v>0</v>
      </c>
      <c r="U9545" t="b">
        <f t="shared" si="2241"/>
        <v>1</v>
      </c>
      <c r="V9545" t="str">
        <f t="shared" si="2242"/>
        <v>Average Company</v>
      </c>
      <c r="W9545" t="str">
        <f t="shared" si="2243"/>
        <v>Don't Buy</v>
      </c>
      <c r="X9545" t="str">
        <f t="shared" si="2244"/>
        <v>Not Known</v>
      </c>
      <c r="Z9545" t="str">
        <f t="shared" si="2245"/>
        <v>None</v>
      </c>
      <c r="AB9545" t="str">
        <f t="shared" si="2246"/>
        <v>0</v>
      </c>
    </row>
    <row r="9546" spans="1:28" x14ac:dyDescent="0.3">
      <c r="A9546">
        <v>9544</v>
      </c>
      <c r="B9546" t="s">
        <v>14687</v>
      </c>
      <c r="C9546" t="str">
        <f t="shared" si="2233"/>
        <v>Long</v>
      </c>
      <c r="D9546">
        <v>4</v>
      </c>
      <c r="F9546" s="1">
        <f t="shared" si="2232"/>
        <v>4</v>
      </c>
      <c r="G9546" s="1">
        <f t="shared" si="2234"/>
        <v>4</v>
      </c>
      <c r="H9546">
        <f t="shared" si="2235"/>
        <v>4</v>
      </c>
      <c r="I9546" t="s">
        <v>14659</v>
      </c>
      <c r="J9546" t="s">
        <v>9015</v>
      </c>
      <c r="K9546" t="s">
        <v>357</v>
      </c>
      <c r="L9546" t="str">
        <f t="shared" si="2236"/>
        <v>Established</v>
      </c>
      <c r="N9546" s="2">
        <f t="shared" si="2237"/>
        <v>50</v>
      </c>
      <c r="O9546" t="s">
        <v>691</v>
      </c>
      <c r="Q9546" t="s">
        <v>1158</v>
      </c>
      <c r="R9546" t="str">
        <f t="shared" si="2238"/>
        <v>Average</v>
      </c>
      <c r="S9546" t="str">
        <f t="shared" si="2239"/>
        <v xml:space="preserve"> </v>
      </c>
      <c r="T9546" t="b">
        <f t="shared" si="2240"/>
        <v>0</v>
      </c>
      <c r="U9546" t="b">
        <f t="shared" si="2241"/>
        <v>1</v>
      </c>
      <c r="V9546" t="str">
        <f t="shared" si="2242"/>
        <v>Average Company</v>
      </c>
      <c r="W9546" t="str">
        <f t="shared" si="2243"/>
        <v>Don't Buy</v>
      </c>
      <c r="X9546" t="str">
        <f t="shared" si="2244"/>
        <v>Not Known</v>
      </c>
      <c r="Z9546" t="str">
        <f t="shared" si="2245"/>
        <v>None</v>
      </c>
      <c r="AB9546" t="str">
        <f t="shared" si="2246"/>
        <v>0</v>
      </c>
    </row>
    <row r="9547" spans="1:28" x14ac:dyDescent="0.3">
      <c r="A9547">
        <v>9545</v>
      </c>
      <c r="B9547" t="s">
        <v>14742</v>
      </c>
      <c r="C9547" t="str">
        <f t="shared" si="2233"/>
        <v>Long</v>
      </c>
      <c r="D9547">
        <v>4</v>
      </c>
      <c r="F9547" s="1" t="e">
        <f t="shared" si="2232"/>
        <v>#VALUE!</v>
      </c>
      <c r="G9547" s="1" t="e">
        <f t="shared" si="2234"/>
        <v>#VALUE!</v>
      </c>
      <c r="H9547" t="e">
        <f t="shared" si="2235"/>
        <v>#VALUE!</v>
      </c>
      <c r="I9547" t="s">
        <v>14659</v>
      </c>
      <c r="J9547" t="s">
        <v>14743</v>
      </c>
      <c r="K9547" t="s">
        <v>1261</v>
      </c>
      <c r="L9547" t="e">
        <f t="shared" si="2236"/>
        <v>#VALUE!</v>
      </c>
      <c r="N9547" s="2" t="e">
        <f t="shared" si="2237"/>
        <v>#VALUE!</v>
      </c>
      <c r="Q9547" t="s">
        <v>773</v>
      </c>
      <c r="R9547" t="str">
        <f t="shared" si="2238"/>
        <v>Average</v>
      </c>
      <c r="S9547" t="str">
        <f t="shared" si="2239"/>
        <v xml:space="preserve"> </v>
      </c>
      <c r="T9547" t="e">
        <f t="shared" si="2240"/>
        <v>#VALUE!</v>
      </c>
      <c r="U9547" t="e">
        <f t="shared" si="2241"/>
        <v>#VALUE!</v>
      </c>
      <c r="V9547" t="e">
        <f t="shared" si="2242"/>
        <v>#VALUE!</v>
      </c>
      <c r="W9547" t="str">
        <f t="shared" si="2243"/>
        <v>Don't Buy</v>
      </c>
      <c r="X9547" t="str">
        <f t="shared" si="2244"/>
        <v>Not Known</v>
      </c>
      <c r="Z9547" t="e">
        <f t="shared" si="2245"/>
        <v>#VALUE!</v>
      </c>
      <c r="AB9547" t="str">
        <f t="shared" si="2246"/>
        <v>0</v>
      </c>
    </row>
    <row r="9548" spans="1:28" x14ac:dyDescent="0.3">
      <c r="A9548">
        <v>9546</v>
      </c>
      <c r="B9548" t="s">
        <v>14685</v>
      </c>
      <c r="C9548" t="str">
        <f t="shared" si="2233"/>
        <v>Long</v>
      </c>
      <c r="D9548">
        <v>4</v>
      </c>
      <c r="F9548" s="1">
        <f t="shared" si="2232"/>
        <v>4</v>
      </c>
      <c r="G9548" s="1">
        <f t="shared" si="2234"/>
        <v>4</v>
      </c>
      <c r="H9548">
        <f t="shared" si="2235"/>
        <v>4</v>
      </c>
      <c r="I9548" t="s">
        <v>14659</v>
      </c>
      <c r="J9548" t="s">
        <v>10</v>
      </c>
      <c r="K9548" t="s">
        <v>14686</v>
      </c>
      <c r="L9548" t="str">
        <f t="shared" si="2236"/>
        <v>Established</v>
      </c>
      <c r="N9548" s="2">
        <f t="shared" si="2237"/>
        <v>56</v>
      </c>
      <c r="O9548" t="s">
        <v>908</v>
      </c>
      <c r="P9548" t="s">
        <v>147</v>
      </c>
      <c r="Q9548" t="s">
        <v>4707</v>
      </c>
      <c r="R9548" t="str">
        <f t="shared" si="2238"/>
        <v>Average</v>
      </c>
      <c r="S9548" t="str">
        <f t="shared" si="2239"/>
        <v xml:space="preserve"> </v>
      </c>
      <c r="T9548" t="b">
        <f t="shared" si="2240"/>
        <v>0</v>
      </c>
      <c r="U9548" t="b">
        <f t="shared" si="2241"/>
        <v>1</v>
      </c>
      <c r="V9548" t="str">
        <f t="shared" si="2242"/>
        <v>Average Company</v>
      </c>
      <c r="W9548" t="str">
        <f t="shared" si="2243"/>
        <v>Don't Buy</v>
      </c>
      <c r="X9548" t="str">
        <f t="shared" si="2244"/>
        <v>Not Known</v>
      </c>
      <c r="Z9548" t="str">
        <f t="shared" si="2245"/>
        <v>None</v>
      </c>
      <c r="AB9548" t="str">
        <f t="shared" si="2246"/>
        <v>0</v>
      </c>
    </row>
    <row r="9549" spans="1:28" x14ac:dyDescent="0.3">
      <c r="A9549">
        <v>9547</v>
      </c>
      <c r="B9549" t="s">
        <v>14684</v>
      </c>
      <c r="C9549" t="str">
        <f t="shared" si="2233"/>
        <v>Long</v>
      </c>
      <c r="D9549">
        <v>3.9</v>
      </c>
      <c r="F9549" s="1">
        <f t="shared" si="2232"/>
        <v>3.9</v>
      </c>
      <c r="G9549" s="1">
        <f t="shared" si="2234"/>
        <v>3.9</v>
      </c>
      <c r="H9549">
        <f t="shared" si="2235"/>
        <v>3.9</v>
      </c>
      <c r="I9549" t="s">
        <v>14659</v>
      </c>
      <c r="J9549" t="s">
        <v>22</v>
      </c>
      <c r="K9549" t="s">
        <v>7004</v>
      </c>
      <c r="L9549" t="str">
        <f t="shared" si="2236"/>
        <v>Established</v>
      </c>
      <c r="N9549" s="2">
        <f t="shared" si="2237"/>
        <v>30</v>
      </c>
      <c r="O9549" t="s">
        <v>604</v>
      </c>
      <c r="P9549" t="s">
        <v>3957</v>
      </c>
      <c r="Q9549" t="s">
        <v>1957</v>
      </c>
      <c r="R9549" t="str">
        <f t="shared" si="2238"/>
        <v>Average</v>
      </c>
      <c r="S9549" t="str">
        <f t="shared" si="2239"/>
        <v xml:space="preserve"> </v>
      </c>
      <c r="T9549" t="b">
        <f t="shared" si="2240"/>
        <v>0</v>
      </c>
      <c r="U9549" t="b">
        <f t="shared" si="2241"/>
        <v>1</v>
      </c>
      <c r="V9549" t="str">
        <f t="shared" si="2242"/>
        <v>Average Company</v>
      </c>
      <c r="W9549" t="str">
        <f t="shared" si="2243"/>
        <v>Don't Buy</v>
      </c>
      <c r="X9549" t="str">
        <f t="shared" si="2244"/>
        <v>Not Known</v>
      </c>
      <c r="Z9549" t="str">
        <f t="shared" si="2245"/>
        <v>None</v>
      </c>
      <c r="AB9549" t="str">
        <f t="shared" si="2246"/>
        <v>0</v>
      </c>
    </row>
    <row r="9550" spans="1:28" x14ac:dyDescent="0.3">
      <c r="A9550">
        <v>9548</v>
      </c>
      <c r="B9550" t="s">
        <v>14744</v>
      </c>
      <c r="C9550" t="str">
        <f t="shared" si="2233"/>
        <v>Long</v>
      </c>
      <c r="D9550">
        <v>3.9</v>
      </c>
      <c r="F9550" s="1" t="e">
        <f t="shared" si="2232"/>
        <v>#VALUE!</v>
      </c>
      <c r="G9550" s="1" t="e">
        <f t="shared" si="2234"/>
        <v>#VALUE!</v>
      </c>
      <c r="H9550" t="e">
        <f t="shared" si="2235"/>
        <v>#VALUE!</v>
      </c>
      <c r="I9550" t="s">
        <v>14659</v>
      </c>
      <c r="J9550" t="s">
        <v>8875</v>
      </c>
      <c r="K9550" t="s">
        <v>1308</v>
      </c>
      <c r="L9550" t="e">
        <f t="shared" si="2236"/>
        <v>#VALUE!</v>
      </c>
      <c r="N9550" s="2" t="e">
        <f t="shared" si="2237"/>
        <v>#VALUE!</v>
      </c>
      <c r="Q9550" t="s">
        <v>915</v>
      </c>
      <c r="R9550" t="str">
        <f t="shared" si="2238"/>
        <v>Average</v>
      </c>
      <c r="S9550" t="str">
        <f t="shared" si="2239"/>
        <v xml:space="preserve"> </v>
      </c>
      <c r="T9550" t="e">
        <f t="shared" si="2240"/>
        <v>#VALUE!</v>
      </c>
      <c r="U9550" t="e">
        <f t="shared" si="2241"/>
        <v>#VALUE!</v>
      </c>
      <c r="V9550" t="e">
        <f t="shared" si="2242"/>
        <v>#VALUE!</v>
      </c>
      <c r="W9550" t="str">
        <f t="shared" si="2243"/>
        <v>Don't Buy</v>
      </c>
      <c r="X9550" t="str">
        <f t="shared" si="2244"/>
        <v>Not Known</v>
      </c>
      <c r="Z9550" t="e">
        <f t="shared" si="2245"/>
        <v>#VALUE!</v>
      </c>
      <c r="AB9550" t="str">
        <f t="shared" si="2246"/>
        <v>0</v>
      </c>
    </row>
    <row r="9551" spans="1:28" x14ac:dyDescent="0.3">
      <c r="A9551">
        <v>9549</v>
      </c>
      <c r="B9551" t="s">
        <v>14745</v>
      </c>
      <c r="C9551" t="str">
        <f t="shared" si="2233"/>
        <v>Long</v>
      </c>
      <c r="D9551">
        <v>3.7</v>
      </c>
      <c r="F9551" s="1">
        <f t="shared" si="2232"/>
        <v>3.7</v>
      </c>
      <c r="G9551" s="1">
        <f t="shared" si="2234"/>
        <v>3.7</v>
      </c>
      <c r="H9551">
        <f t="shared" si="2235"/>
        <v>3.7</v>
      </c>
      <c r="I9551" t="s">
        <v>14659</v>
      </c>
      <c r="J9551" t="s">
        <v>22</v>
      </c>
      <c r="K9551" t="s">
        <v>8075</v>
      </c>
      <c r="L9551" t="str">
        <f t="shared" si="2236"/>
        <v>Established</v>
      </c>
      <c r="N9551" s="2">
        <f t="shared" si="2237"/>
        <v>20</v>
      </c>
      <c r="O9551" t="s">
        <v>151</v>
      </c>
      <c r="P9551" t="s">
        <v>1308</v>
      </c>
      <c r="Q9551" t="s">
        <v>19</v>
      </c>
      <c r="R9551" t="str">
        <f t="shared" si="2238"/>
        <v>Average</v>
      </c>
      <c r="S9551" t="str">
        <f t="shared" si="2239"/>
        <v xml:space="preserve"> </v>
      </c>
      <c r="T9551" t="b">
        <f t="shared" si="2240"/>
        <v>0</v>
      </c>
      <c r="U9551" t="b">
        <f t="shared" si="2241"/>
        <v>1</v>
      </c>
      <c r="V9551" t="str">
        <f t="shared" si="2242"/>
        <v>Average Company</v>
      </c>
      <c r="W9551" t="str">
        <f t="shared" si="2243"/>
        <v>Don't Buy</v>
      </c>
      <c r="X9551" t="str">
        <f t="shared" si="2244"/>
        <v>Not Known</v>
      </c>
      <c r="Z9551" t="str">
        <f t="shared" si="2245"/>
        <v>None</v>
      </c>
      <c r="AB9551" t="str">
        <f t="shared" si="2246"/>
        <v>500K</v>
      </c>
    </row>
    <row r="9552" spans="1:28" x14ac:dyDescent="0.3">
      <c r="A9552">
        <v>9550</v>
      </c>
      <c r="B9552" t="s">
        <v>14746</v>
      </c>
      <c r="C9552" t="str">
        <f t="shared" si="2233"/>
        <v>Long</v>
      </c>
      <c r="D9552">
        <v>4</v>
      </c>
      <c r="F9552" s="1">
        <f t="shared" si="2232"/>
        <v>4</v>
      </c>
      <c r="G9552" s="1">
        <f t="shared" si="2234"/>
        <v>4</v>
      </c>
      <c r="H9552">
        <f t="shared" si="2235"/>
        <v>4</v>
      </c>
      <c r="I9552" t="s">
        <v>14659</v>
      </c>
      <c r="J9552" t="s">
        <v>9890</v>
      </c>
      <c r="K9552" t="s">
        <v>826</v>
      </c>
      <c r="L9552" t="str">
        <f t="shared" si="2236"/>
        <v>Established</v>
      </c>
      <c r="N9552" s="2">
        <f t="shared" si="2237"/>
        <v>50</v>
      </c>
      <c r="O9552" t="s">
        <v>691</v>
      </c>
      <c r="Q9552" t="s">
        <v>999</v>
      </c>
      <c r="R9552" t="str">
        <f t="shared" si="2238"/>
        <v>Average</v>
      </c>
      <c r="S9552" t="str">
        <f t="shared" si="2239"/>
        <v xml:space="preserve"> </v>
      </c>
      <c r="T9552" t="b">
        <f t="shared" si="2240"/>
        <v>0</v>
      </c>
      <c r="U9552" t="b">
        <f t="shared" si="2241"/>
        <v>1</v>
      </c>
      <c r="V9552" t="str">
        <f t="shared" si="2242"/>
        <v>Average Company</v>
      </c>
      <c r="W9552" t="str">
        <f t="shared" si="2243"/>
        <v>Don't Buy</v>
      </c>
      <c r="X9552" t="str">
        <f t="shared" si="2244"/>
        <v>Not Known</v>
      </c>
      <c r="Z9552" t="str">
        <f t="shared" si="2245"/>
        <v>None</v>
      </c>
      <c r="AB9552" t="str">
        <f t="shared" si="2246"/>
        <v>0</v>
      </c>
    </row>
    <row r="9553" spans="1:28" x14ac:dyDescent="0.3">
      <c r="A9553">
        <v>9551</v>
      </c>
      <c r="B9553" t="s">
        <v>14747</v>
      </c>
      <c r="C9553" t="str">
        <f t="shared" si="2233"/>
        <v>Long</v>
      </c>
      <c r="D9553">
        <v>4.8</v>
      </c>
      <c r="F9553" s="1">
        <f t="shared" si="2232"/>
        <v>4.8</v>
      </c>
      <c r="G9553" s="1">
        <f t="shared" si="2234"/>
        <v>4.8</v>
      </c>
      <c r="H9553">
        <f t="shared" si="2235"/>
        <v>4.8</v>
      </c>
      <c r="I9553" t="s">
        <v>14659</v>
      </c>
      <c r="J9553" t="s">
        <v>5452</v>
      </c>
      <c r="K9553" t="s">
        <v>522</v>
      </c>
      <c r="L9553" t="str">
        <f t="shared" si="2236"/>
        <v>Established</v>
      </c>
      <c r="N9553" s="2">
        <f t="shared" si="2237"/>
        <v>10</v>
      </c>
      <c r="O9553" t="s">
        <v>75</v>
      </c>
      <c r="Q9553" t="s">
        <v>986</v>
      </c>
      <c r="R9553" t="str">
        <f t="shared" si="2238"/>
        <v>Great</v>
      </c>
      <c r="S9553" t="str">
        <f t="shared" si="2239"/>
        <v>Great</v>
      </c>
      <c r="T9553" t="b">
        <f t="shared" si="2240"/>
        <v>0</v>
      </c>
      <c r="U9553" t="b">
        <f t="shared" si="2241"/>
        <v>1</v>
      </c>
      <c r="V9553" t="str">
        <f t="shared" si="2242"/>
        <v>Average Company</v>
      </c>
      <c r="W9553" t="str">
        <f t="shared" si="2243"/>
        <v>Don't Buy</v>
      </c>
      <c r="X9553" t="str">
        <f t="shared" si="2244"/>
        <v>Not Known</v>
      </c>
      <c r="Z9553" t="str">
        <f t="shared" si="2245"/>
        <v>None</v>
      </c>
      <c r="AB9553" t="str">
        <f t="shared" si="2246"/>
        <v>0</v>
      </c>
    </row>
    <row r="9554" spans="1:28" x14ac:dyDescent="0.3">
      <c r="A9554">
        <v>9552</v>
      </c>
      <c r="B9554" t="s">
        <v>14748</v>
      </c>
      <c r="C9554" t="str">
        <f t="shared" si="2233"/>
        <v>Long</v>
      </c>
      <c r="D9554">
        <v>4</v>
      </c>
      <c r="F9554" s="1">
        <f t="shared" si="2232"/>
        <v>4</v>
      </c>
      <c r="G9554" s="1">
        <f t="shared" si="2234"/>
        <v>4</v>
      </c>
      <c r="H9554">
        <f t="shared" si="2235"/>
        <v>4</v>
      </c>
      <c r="I9554" t="s">
        <v>14659</v>
      </c>
      <c r="J9554" t="s">
        <v>22</v>
      </c>
      <c r="K9554" t="s">
        <v>11125</v>
      </c>
      <c r="L9554" t="str">
        <f t="shared" si="2236"/>
        <v>Established</v>
      </c>
      <c r="N9554" s="2">
        <f t="shared" si="2237"/>
        <v>10</v>
      </c>
      <c r="O9554" t="s">
        <v>234</v>
      </c>
      <c r="P9554" t="s">
        <v>1308</v>
      </c>
      <c r="Q9554" t="s">
        <v>5644</v>
      </c>
      <c r="R9554" t="str">
        <f t="shared" si="2238"/>
        <v>Average</v>
      </c>
      <c r="S9554" t="str">
        <f t="shared" si="2239"/>
        <v xml:space="preserve"> </v>
      </c>
      <c r="T9554" t="b">
        <f t="shared" si="2240"/>
        <v>0</v>
      </c>
      <c r="U9554" t="b">
        <f t="shared" si="2241"/>
        <v>1</v>
      </c>
      <c r="V9554" t="str">
        <f t="shared" si="2242"/>
        <v>Average Company</v>
      </c>
      <c r="W9554" t="str">
        <f t="shared" si="2243"/>
        <v>Don't Buy</v>
      </c>
      <c r="X9554" t="str">
        <f t="shared" si="2244"/>
        <v>Not Known</v>
      </c>
      <c r="Z9554" t="str">
        <f t="shared" si="2245"/>
        <v>None</v>
      </c>
      <c r="AB9554" t="str">
        <f t="shared" si="2246"/>
        <v>0</v>
      </c>
    </row>
    <row r="9555" spans="1:28" x14ac:dyDescent="0.3">
      <c r="A9555">
        <v>9553</v>
      </c>
      <c r="B9555" t="s">
        <v>14749</v>
      </c>
      <c r="C9555" t="str">
        <f t="shared" si="2233"/>
        <v>Long</v>
      </c>
      <c r="D9555">
        <v>3.1</v>
      </c>
      <c r="F9555" s="1">
        <f t="shared" si="2232"/>
        <v>3.1</v>
      </c>
      <c r="G9555" s="1">
        <f t="shared" si="2234"/>
        <v>3.1</v>
      </c>
      <c r="H9555">
        <f t="shared" si="2235"/>
        <v>3.1</v>
      </c>
      <c r="I9555" t="s">
        <v>14659</v>
      </c>
      <c r="J9555" t="s">
        <v>22</v>
      </c>
      <c r="K9555" t="s">
        <v>4966</v>
      </c>
      <c r="L9555" t="str">
        <f t="shared" si="2236"/>
        <v>Established</v>
      </c>
      <c r="N9555" s="2">
        <f t="shared" si="2237"/>
        <v>18</v>
      </c>
      <c r="O9555" t="s">
        <v>200</v>
      </c>
      <c r="P9555" t="s">
        <v>2884</v>
      </c>
      <c r="Q9555" t="s">
        <v>19</v>
      </c>
      <c r="R9555" t="str">
        <f t="shared" si="2238"/>
        <v>Average</v>
      </c>
      <c r="S9555" t="str">
        <f t="shared" si="2239"/>
        <v xml:space="preserve"> </v>
      </c>
      <c r="T9555" t="b">
        <f t="shared" si="2240"/>
        <v>0</v>
      </c>
      <c r="U9555" t="b">
        <f t="shared" si="2241"/>
        <v>0</v>
      </c>
      <c r="V9555" t="str">
        <f t="shared" si="2242"/>
        <v>Average Company</v>
      </c>
      <c r="W9555" t="str">
        <f t="shared" si="2243"/>
        <v>Don't Buy</v>
      </c>
      <c r="X9555" t="str">
        <f t="shared" si="2244"/>
        <v>Not Known</v>
      </c>
      <c r="Z9555" t="str">
        <f t="shared" si="2245"/>
        <v>None</v>
      </c>
      <c r="AB9555" t="str">
        <f t="shared" si="2246"/>
        <v>500K</v>
      </c>
    </row>
    <row r="9556" spans="1:28" x14ac:dyDescent="0.3">
      <c r="A9556">
        <v>9554</v>
      </c>
      <c r="B9556" t="s">
        <v>14750</v>
      </c>
      <c r="C9556" t="str">
        <f t="shared" si="2233"/>
        <v>Long</v>
      </c>
      <c r="D9556">
        <v>4.5999999999999996</v>
      </c>
      <c r="F9556" s="1">
        <f t="shared" si="2232"/>
        <v>4.5999999999999996</v>
      </c>
      <c r="G9556" s="1">
        <f t="shared" si="2234"/>
        <v>4.5999999999999996</v>
      </c>
      <c r="H9556">
        <f t="shared" si="2235"/>
        <v>4.5999999999999996</v>
      </c>
      <c r="I9556" t="s">
        <v>14659</v>
      </c>
      <c r="J9556" t="s">
        <v>14751</v>
      </c>
      <c r="K9556" t="s">
        <v>386</v>
      </c>
      <c r="L9556" t="str">
        <f t="shared" si="2236"/>
        <v>Established</v>
      </c>
      <c r="N9556" s="2">
        <f t="shared" si="2237"/>
        <v>20</v>
      </c>
      <c r="O9556" t="s">
        <v>683</v>
      </c>
      <c r="Q9556" t="s">
        <v>218</v>
      </c>
      <c r="R9556" t="str">
        <f t="shared" si="2238"/>
        <v>Great</v>
      </c>
      <c r="S9556" t="str">
        <f t="shared" si="2239"/>
        <v>Great</v>
      </c>
      <c r="T9556" t="b">
        <f t="shared" si="2240"/>
        <v>1</v>
      </c>
      <c r="U9556" t="b">
        <f t="shared" si="2241"/>
        <v>1</v>
      </c>
      <c r="V9556" t="str">
        <f t="shared" si="2242"/>
        <v>Average Company</v>
      </c>
      <c r="W9556" t="str">
        <f t="shared" si="2243"/>
        <v>Buy</v>
      </c>
      <c r="X9556" t="str">
        <f t="shared" si="2244"/>
        <v>Not Known</v>
      </c>
      <c r="Z9556" t="str">
        <f t="shared" si="2245"/>
        <v>None</v>
      </c>
      <c r="AB9556" t="str">
        <f t="shared" si="2246"/>
        <v>0</v>
      </c>
    </row>
    <row r="9557" spans="1:28" x14ac:dyDescent="0.3">
      <c r="A9557">
        <v>9555</v>
      </c>
      <c r="B9557" t="s">
        <v>14752</v>
      </c>
      <c r="C9557" t="str">
        <f t="shared" si="2233"/>
        <v>Long</v>
      </c>
      <c r="D9557">
        <v>4.4000000000000004</v>
      </c>
      <c r="F9557" s="1">
        <f t="shared" ref="F9557:F9620" si="2247">IF(N9557&lt;10,IF(D9557+0.5&gt;5,5,D9557+0.5),D9557)</f>
        <v>4.4000000000000004</v>
      </c>
      <c r="G9557" s="1">
        <f t="shared" si="2234"/>
        <v>4.4000000000000004</v>
      </c>
      <c r="H9557">
        <f t="shared" si="2235"/>
        <v>4.4000000000000004</v>
      </c>
      <c r="I9557" t="s">
        <v>14659</v>
      </c>
      <c r="J9557" t="s">
        <v>22</v>
      </c>
      <c r="K9557" t="s">
        <v>5353</v>
      </c>
      <c r="L9557" t="str">
        <f t="shared" si="2236"/>
        <v>Established</v>
      </c>
      <c r="N9557" s="2">
        <f t="shared" si="2237"/>
        <v>24</v>
      </c>
      <c r="O9557" t="s">
        <v>185</v>
      </c>
      <c r="P9557" t="s">
        <v>1261</v>
      </c>
      <c r="Q9557" t="s">
        <v>986</v>
      </c>
      <c r="R9557" t="str">
        <f t="shared" si="2238"/>
        <v>Great</v>
      </c>
      <c r="S9557" t="str">
        <f t="shared" si="2239"/>
        <v>Great</v>
      </c>
      <c r="T9557" t="b">
        <f t="shared" si="2240"/>
        <v>1</v>
      </c>
      <c r="U9557" t="b">
        <f t="shared" si="2241"/>
        <v>1</v>
      </c>
      <c r="V9557" t="str">
        <f t="shared" si="2242"/>
        <v>Top Company</v>
      </c>
      <c r="W9557" t="str">
        <f t="shared" si="2243"/>
        <v>Don't Buy</v>
      </c>
      <c r="X9557" t="str">
        <f t="shared" si="2244"/>
        <v>Not Known</v>
      </c>
      <c r="Z9557" t="str">
        <f t="shared" si="2245"/>
        <v>None</v>
      </c>
      <c r="AB9557" t="str">
        <f t="shared" si="2246"/>
        <v>0</v>
      </c>
    </row>
    <row r="9558" spans="1:28" x14ac:dyDescent="0.3">
      <c r="A9558">
        <v>9556</v>
      </c>
      <c r="B9558" t="s">
        <v>14724</v>
      </c>
      <c r="C9558" t="str">
        <f t="shared" si="2233"/>
        <v>Long</v>
      </c>
      <c r="D9558">
        <v>4.4000000000000004</v>
      </c>
      <c r="F9558" s="1">
        <f t="shared" si="2247"/>
        <v>4.4000000000000004</v>
      </c>
      <c r="G9558" s="1">
        <f t="shared" si="2234"/>
        <v>4.4000000000000004</v>
      </c>
      <c r="H9558">
        <f t="shared" si="2235"/>
        <v>4.4000000000000004</v>
      </c>
      <c r="I9558" t="s">
        <v>14659</v>
      </c>
      <c r="J9558" t="s">
        <v>1580</v>
      </c>
      <c r="K9558" t="s">
        <v>321</v>
      </c>
      <c r="L9558" t="str">
        <f t="shared" si="2236"/>
        <v>Established</v>
      </c>
      <c r="N9558" s="2">
        <f t="shared" si="2237"/>
        <v>51</v>
      </c>
      <c r="O9558" t="s">
        <v>1308</v>
      </c>
      <c r="Q9558" t="s">
        <v>1723</v>
      </c>
      <c r="R9558" t="str">
        <f t="shared" si="2238"/>
        <v>Great</v>
      </c>
      <c r="S9558" t="str">
        <f t="shared" si="2239"/>
        <v>Great</v>
      </c>
      <c r="T9558" t="b">
        <f t="shared" si="2240"/>
        <v>1</v>
      </c>
      <c r="U9558" t="b">
        <f t="shared" si="2241"/>
        <v>1</v>
      </c>
      <c r="V9558" t="str">
        <f t="shared" si="2242"/>
        <v>Top Company</v>
      </c>
      <c r="W9558" t="str">
        <f t="shared" si="2243"/>
        <v>Buy</v>
      </c>
      <c r="X9558" t="str">
        <f t="shared" si="2244"/>
        <v>Not Known</v>
      </c>
      <c r="Z9558" t="str">
        <f t="shared" si="2245"/>
        <v>None</v>
      </c>
      <c r="AB9558" t="str">
        <f t="shared" si="2246"/>
        <v>0</v>
      </c>
    </row>
    <row r="9559" spans="1:28" x14ac:dyDescent="0.3">
      <c r="A9559">
        <v>9557</v>
      </c>
      <c r="B9559" t="s">
        <v>14753</v>
      </c>
      <c r="C9559" t="str">
        <f t="shared" si="2233"/>
        <v>Long</v>
      </c>
      <c r="D9559">
        <v>3.6</v>
      </c>
      <c r="F9559" s="1">
        <f t="shared" si="2247"/>
        <v>3.6</v>
      </c>
      <c r="G9559" s="1">
        <f t="shared" si="2234"/>
        <v>3.6</v>
      </c>
      <c r="H9559">
        <f t="shared" si="2235"/>
        <v>3.6</v>
      </c>
      <c r="I9559" t="s">
        <v>14659</v>
      </c>
      <c r="J9559" t="s">
        <v>22</v>
      </c>
      <c r="K9559" t="s">
        <v>14754</v>
      </c>
      <c r="L9559" t="str">
        <f t="shared" si="2236"/>
        <v>Established</v>
      </c>
      <c r="N9559" s="2">
        <f t="shared" si="2237"/>
        <v>36</v>
      </c>
      <c r="O9559" t="s">
        <v>48</v>
      </c>
      <c r="P9559" t="s">
        <v>1308</v>
      </c>
      <c r="Q9559" t="s">
        <v>80</v>
      </c>
      <c r="R9559" t="str">
        <f t="shared" si="2238"/>
        <v>Average</v>
      </c>
      <c r="S9559" t="str">
        <f t="shared" si="2239"/>
        <v xml:space="preserve"> </v>
      </c>
      <c r="T9559" t="b">
        <f t="shared" si="2240"/>
        <v>0</v>
      </c>
      <c r="U9559" t="b">
        <f t="shared" si="2241"/>
        <v>1</v>
      </c>
      <c r="V9559" t="str">
        <f t="shared" si="2242"/>
        <v>Average Company</v>
      </c>
      <c r="W9559" t="str">
        <f t="shared" si="2243"/>
        <v>Don't Buy</v>
      </c>
      <c r="X9559" t="str">
        <f t="shared" si="2244"/>
        <v>Not Known</v>
      </c>
      <c r="Z9559" t="str">
        <f t="shared" si="2245"/>
        <v>None</v>
      </c>
      <c r="AB9559" t="str">
        <f t="shared" si="2246"/>
        <v>0</v>
      </c>
    </row>
    <row r="9560" spans="1:28" x14ac:dyDescent="0.3">
      <c r="A9560">
        <v>9558</v>
      </c>
      <c r="B9560" t="s">
        <v>14755</v>
      </c>
      <c r="C9560" t="str">
        <f t="shared" si="2233"/>
        <v>Long</v>
      </c>
      <c r="D9560">
        <v>3.3</v>
      </c>
      <c r="F9560" s="1">
        <f t="shared" si="2247"/>
        <v>3.3</v>
      </c>
      <c r="G9560" s="1">
        <f t="shared" si="2234"/>
        <v>3.3</v>
      </c>
      <c r="H9560">
        <f t="shared" si="2235"/>
        <v>3.3</v>
      </c>
      <c r="I9560" t="s">
        <v>14659</v>
      </c>
      <c r="J9560" t="s">
        <v>10</v>
      </c>
      <c r="K9560" t="s">
        <v>6745</v>
      </c>
      <c r="L9560" t="str">
        <f t="shared" si="2236"/>
        <v>Established</v>
      </c>
      <c r="N9560" s="2">
        <f t="shared" si="2237"/>
        <v>55</v>
      </c>
      <c r="O9560" t="s">
        <v>43</v>
      </c>
      <c r="P9560" t="s">
        <v>691</v>
      </c>
      <c r="Q9560" t="s">
        <v>44</v>
      </c>
      <c r="R9560" t="str">
        <f t="shared" si="2238"/>
        <v>Average</v>
      </c>
      <c r="S9560" t="str">
        <f t="shared" si="2239"/>
        <v xml:space="preserve"> </v>
      </c>
      <c r="T9560" t="b">
        <f t="shared" si="2240"/>
        <v>0</v>
      </c>
      <c r="U9560" t="b">
        <f t="shared" si="2241"/>
        <v>0</v>
      </c>
      <c r="V9560" t="str">
        <f t="shared" si="2242"/>
        <v>Average Company</v>
      </c>
      <c r="W9560" t="str">
        <f t="shared" si="2243"/>
        <v>Don't Buy</v>
      </c>
      <c r="X9560" t="str">
        <f t="shared" si="2244"/>
        <v>Not Known</v>
      </c>
      <c r="Z9560" t="str">
        <f t="shared" si="2245"/>
        <v>None</v>
      </c>
      <c r="AB9560" t="str">
        <f t="shared" si="2246"/>
        <v>0</v>
      </c>
    </row>
    <row r="9561" spans="1:28" x14ac:dyDescent="0.3">
      <c r="A9561">
        <v>9559</v>
      </c>
      <c r="B9561" t="s">
        <v>14756</v>
      </c>
      <c r="C9561" t="str">
        <f t="shared" si="2233"/>
        <v>Long</v>
      </c>
      <c r="D9561">
        <v>4.0999999999999996</v>
      </c>
      <c r="F9561" s="1">
        <f t="shared" si="2247"/>
        <v>4.0999999999999996</v>
      </c>
      <c r="G9561" s="1">
        <f t="shared" si="2234"/>
        <v>4.0999999999999996</v>
      </c>
      <c r="H9561">
        <f t="shared" si="2235"/>
        <v>4.0999999999999996</v>
      </c>
      <c r="I9561" t="s">
        <v>14659</v>
      </c>
      <c r="J9561" t="s">
        <v>22</v>
      </c>
      <c r="K9561" t="s">
        <v>11602</v>
      </c>
      <c r="L9561" t="str">
        <f t="shared" si="2236"/>
        <v>Established</v>
      </c>
      <c r="N9561" s="2">
        <f t="shared" si="2237"/>
        <v>50</v>
      </c>
      <c r="O9561" t="s">
        <v>740</v>
      </c>
      <c r="P9561" t="s">
        <v>683</v>
      </c>
      <c r="Q9561" t="s">
        <v>533</v>
      </c>
      <c r="R9561" t="str">
        <f t="shared" si="2238"/>
        <v>Great</v>
      </c>
      <c r="S9561" t="str">
        <f t="shared" si="2239"/>
        <v>Great</v>
      </c>
      <c r="T9561" t="b">
        <f t="shared" si="2240"/>
        <v>1</v>
      </c>
      <c r="U9561" t="b">
        <f t="shared" si="2241"/>
        <v>1</v>
      </c>
      <c r="V9561" t="str">
        <f t="shared" si="2242"/>
        <v>Top Company</v>
      </c>
      <c r="W9561" t="str">
        <f t="shared" si="2243"/>
        <v>Don't Buy</v>
      </c>
      <c r="X9561" t="str">
        <f t="shared" si="2244"/>
        <v>Not Known</v>
      </c>
      <c r="Z9561" t="str">
        <f t="shared" si="2245"/>
        <v>None</v>
      </c>
      <c r="AB9561" t="str">
        <f t="shared" si="2246"/>
        <v>0</v>
      </c>
    </row>
    <row r="9562" spans="1:28" x14ac:dyDescent="0.3">
      <c r="A9562">
        <v>9560</v>
      </c>
      <c r="B9562" t="s">
        <v>14757</v>
      </c>
      <c r="C9562" t="str">
        <f t="shared" si="2233"/>
        <v>Long</v>
      </c>
      <c r="D9562">
        <v>4.5</v>
      </c>
      <c r="F9562" s="1">
        <f t="shared" si="2247"/>
        <v>4.5</v>
      </c>
      <c r="G9562" s="1">
        <f t="shared" si="2234"/>
        <v>4.5</v>
      </c>
      <c r="H9562">
        <f t="shared" si="2235"/>
        <v>4.5</v>
      </c>
      <c r="I9562" t="s">
        <v>14659</v>
      </c>
      <c r="J9562" t="s">
        <v>22</v>
      </c>
      <c r="K9562" t="s">
        <v>14758</v>
      </c>
      <c r="L9562" t="str">
        <f t="shared" si="2236"/>
        <v>Established</v>
      </c>
      <c r="N9562" s="2">
        <f t="shared" si="2237"/>
        <v>16</v>
      </c>
      <c r="O9562" t="s">
        <v>121</v>
      </c>
      <c r="P9562" t="s">
        <v>1308</v>
      </c>
      <c r="Q9562" t="s">
        <v>465</v>
      </c>
      <c r="R9562" t="str">
        <f t="shared" si="2238"/>
        <v>Great</v>
      </c>
      <c r="S9562" t="str">
        <f t="shared" si="2239"/>
        <v>Great</v>
      </c>
      <c r="T9562" t="b">
        <f t="shared" si="2240"/>
        <v>1</v>
      </c>
      <c r="U9562" t="b">
        <f t="shared" si="2241"/>
        <v>1</v>
      </c>
      <c r="V9562" t="str">
        <f t="shared" si="2242"/>
        <v>Average Company</v>
      </c>
      <c r="W9562" t="str">
        <f t="shared" si="2243"/>
        <v>Don't Buy</v>
      </c>
      <c r="X9562" t="str">
        <f t="shared" si="2244"/>
        <v>Not Known</v>
      </c>
      <c r="Z9562" t="str">
        <f t="shared" si="2245"/>
        <v>None</v>
      </c>
      <c r="AB9562" t="str">
        <f t="shared" si="2246"/>
        <v>0</v>
      </c>
    </row>
    <row r="9563" spans="1:28" x14ac:dyDescent="0.3">
      <c r="A9563">
        <v>9561</v>
      </c>
      <c r="B9563" t="s">
        <v>14759</v>
      </c>
      <c r="C9563" t="str">
        <f t="shared" si="2233"/>
        <v>Long</v>
      </c>
      <c r="D9563">
        <v>3.8</v>
      </c>
      <c r="F9563" s="1">
        <f t="shared" si="2247"/>
        <v>3.8</v>
      </c>
      <c r="G9563" s="1">
        <f t="shared" si="2234"/>
        <v>3.8</v>
      </c>
      <c r="H9563">
        <f t="shared" si="2235"/>
        <v>3.8</v>
      </c>
      <c r="I9563" t="s">
        <v>14659</v>
      </c>
      <c r="J9563" t="s">
        <v>14760</v>
      </c>
      <c r="K9563" t="s">
        <v>1049</v>
      </c>
      <c r="L9563" t="str">
        <f t="shared" si="2236"/>
        <v>Established</v>
      </c>
      <c r="N9563" s="2">
        <f t="shared" si="2237"/>
        <v>20</v>
      </c>
      <c r="O9563" t="s">
        <v>683</v>
      </c>
      <c r="Q9563" t="s">
        <v>601</v>
      </c>
      <c r="R9563" t="str">
        <f t="shared" si="2238"/>
        <v>Average</v>
      </c>
      <c r="S9563" t="str">
        <f t="shared" si="2239"/>
        <v xml:space="preserve"> </v>
      </c>
      <c r="T9563" t="b">
        <f t="shared" si="2240"/>
        <v>0</v>
      </c>
      <c r="U9563" t="b">
        <f t="shared" si="2241"/>
        <v>1</v>
      </c>
      <c r="V9563" t="str">
        <f t="shared" si="2242"/>
        <v>Average Company</v>
      </c>
      <c r="W9563" t="str">
        <f t="shared" si="2243"/>
        <v>Don't Buy</v>
      </c>
      <c r="X9563" t="str">
        <f t="shared" si="2244"/>
        <v>Not Known</v>
      </c>
      <c r="Z9563" t="str">
        <f t="shared" si="2245"/>
        <v>None</v>
      </c>
      <c r="AB9563" t="str">
        <f t="shared" si="2246"/>
        <v>0</v>
      </c>
    </row>
    <row r="9564" spans="1:28" x14ac:dyDescent="0.3">
      <c r="A9564">
        <v>9562</v>
      </c>
      <c r="B9564" t="s">
        <v>14761</v>
      </c>
      <c r="C9564" t="str">
        <f t="shared" si="2233"/>
        <v>Long</v>
      </c>
      <c r="D9564">
        <v>4.4000000000000004</v>
      </c>
      <c r="F9564" s="1">
        <f t="shared" si="2247"/>
        <v>4.4000000000000004</v>
      </c>
      <c r="G9564" s="1">
        <f t="shared" si="2234"/>
        <v>4.4000000000000004</v>
      </c>
      <c r="H9564">
        <f t="shared" si="2235"/>
        <v>4.4000000000000004</v>
      </c>
      <c r="I9564" t="s">
        <v>14659</v>
      </c>
      <c r="J9564" t="s">
        <v>22</v>
      </c>
      <c r="K9564" t="s">
        <v>14762</v>
      </c>
      <c r="L9564" t="str">
        <f t="shared" si="2236"/>
        <v>Established</v>
      </c>
      <c r="N9564" s="2">
        <f t="shared" si="2237"/>
        <v>28</v>
      </c>
      <c r="O9564" t="s">
        <v>24</v>
      </c>
      <c r="P9564" t="s">
        <v>691</v>
      </c>
      <c r="Q9564" t="s">
        <v>773</v>
      </c>
      <c r="R9564" t="str">
        <f t="shared" si="2238"/>
        <v>Great</v>
      </c>
      <c r="S9564" t="str">
        <f t="shared" si="2239"/>
        <v>Great</v>
      </c>
      <c r="T9564" t="b">
        <f t="shared" si="2240"/>
        <v>1</v>
      </c>
      <c r="U9564" t="b">
        <f t="shared" si="2241"/>
        <v>1</v>
      </c>
      <c r="V9564" t="str">
        <f t="shared" si="2242"/>
        <v>Top Company</v>
      </c>
      <c r="W9564" t="str">
        <f t="shared" si="2243"/>
        <v>Don't Buy</v>
      </c>
      <c r="X9564" t="str">
        <f t="shared" si="2244"/>
        <v>Not Known</v>
      </c>
      <c r="Z9564" t="str">
        <f t="shared" si="2245"/>
        <v>None</v>
      </c>
      <c r="AB9564" t="str">
        <f t="shared" si="2246"/>
        <v>0</v>
      </c>
    </row>
    <row r="9565" spans="1:28" x14ac:dyDescent="0.3">
      <c r="A9565">
        <v>9563</v>
      </c>
      <c r="B9565" t="s">
        <v>14706</v>
      </c>
      <c r="C9565" t="str">
        <f t="shared" si="2233"/>
        <v>Long</v>
      </c>
      <c r="D9565">
        <v>3.4</v>
      </c>
      <c r="F9565" s="1">
        <f t="shared" si="2247"/>
        <v>3.4</v>
      </c>
      <c r="G9565" s="1">
        <f t="shared" si="2234"/>
        <v>3.4</v>
      </c>
      <c r="H9565">
        <f t="shared" si="2235"/>
        <v>3.4</v>
      </c>
      <c r="I9565" t="s">
        <v>14659</v>
      </c>
      <c r="J9565" t="s">
        <v>22</v>
      </c>
      <c r="K9565" t="s">
        <v>9611</v>
      </c>
      <c r="L9565" t="str">
        <f t="shared" si="2236"/>
        <v>Established</v>
      </c>
      <c r="N9565" s="2">
        <f t="shared" si="2237"/>
        <v>14</v>
      </c>
      <c r="O9565" t="s">
        <v>2168</v>
      </c>
      <c r="P9565" t="s">
        <v>1308</v>
      </c>
      <c r="Q9565" t="s">
        <v>773</v>
      </c>
      <c r="R9565" t="str">
        <f t="shared" si="2238"/>
        <v>Average</v>
      </c>
      <c r="S9565" t="str">
        <f t="shared" si="2239"/>
        <v xml:space="preserve"> </v>
      </c>
      <c r="T9565" t="b">
        <f t="shared" si="2240"/>
        <v>0</v>
      </c>
      <c r="U9565" t="b">
        <f t="shared" si="2241"/>
        <v>0</v>
      </c>
      <c r="V9565" t="str">
        <f t="shared" si="2242"/>
        <v>Average Company</v>
      </c>
      <c r="W9565" t="str">
        <f t="shared" si="2243"/>
        <v>Don't Buy</v>
      </c>
      <c r="X9565" t="str">
        <f t="shared" si="2244"/>
        <v>Not Known</v>
      </c>
      <c r="Z9565" t="str">
        <f t="shared" si="2245"/>
        <v>None</v>
      </c>
      <c r="AB9565" t="str">
        <f t="shared" si="2246"/>
        <v>0</v>
      </c>
    </row>
    <row r="9566" spans="1:28" x14ac:dyDescent="0.3">
      <c r="A9566">
        <v>9564</v>
      </c>
      <c r="B9566" t="s">
        <v>14763</v>
      </c>
      <c r="C9566" t="str">
        <f t="shared" si="2233"/>
        <v>Long</v>
      </c>
      <c r="D9566">
        <v>3.4</v>
      </c>
      <c r="F9566" s="1">
        <f t="shared" si="2247"/>
        <v>3.4</v>
      </c>
      <c r="G9566" s="1">
        <f t="shared" si="2234"/>
        <v>3.4</v>
      </c>
      <c r="H9566">
        <f t="shared" si="2235"/>
        <v>3.4</v>
      </c>
      <c r="I9566" t="s">
        <v>14659</v>
      </c>
      <c r="J9566" t="s">
        <v>22</v>
      </c>
      <c r="K9566" t="s">
        <v>4274</v>
      </c>
      <c r="L9566" t="str">
        <f t="shared" si="2236"/>
        <v>Established</v>
      </c>
      <c r="N9566" s="2">
        <f t="shared" si="2237"/>
        <v>17</v>
      </c>
      <c r="O9566" t="s">
        <v>711</v>
      </c>
      <c r="P9566" t="s">
        <v>1703</v>
      </c>
      <c r="Q9566" t="s">
        <v>732</v>
      </c>
      <c r="R9566" t="str">
        <f t="shared" si="2238"/>
        <v>Average</v>
      </c>
      <c r="S9566" t="str">
        <f t="shared" si="2239"/>
        <v xml:space="preserve"> </v>
      </c>
      <c r="T9566" t="b">
        <f t="shared" si="2240"/>
        <v>0</v>
      </c>
      <c r="U9566" t="b">
        <f t="shared" si="2241"/>
        <v>0</v>
      </c>
      <c r="V9566" t="str">
        <f t="shared" si="2242"/>
        <v>Average Company</v>
      </c>
      <c r="W9566" t="str">
        <f t="shared" si="2243"/>
        <v>Don't Buy</v>
      </c>
      <c r="X9566" t="str">
        <f t="shared" si="2244"/>
        <v>Not Known</v>
      </c>
      <c r="Z9566" t="str">
        <f t="shared" si="2245"/>
        <v>None</v>
      </c>
      <c r="AB9566" t="str">
        <f t="shared" si="2246"/>
        <v>0</v>
      </c>
    </row>
    <row r="9567" spans="1:28" x14ac:dyDescent="0.3">
      <c r="A9567">
        <v>9565</v>
      </c>
      <c r="B9567" t="s">
        <v>14764</v>
      </c>
      <c r="C9567" t="str">
        <f t="shared" si="2233"/>
        <v>Long</v>
      </c>
      <c r="D9567">
        <v>3.7</v>
      </c>
      <c r="F9567" s="1">
        <f t="shared" si="2247"/>
        <v>3.7</v>
      </c>
      <c r="G9567" s="1">
        <f t="shared" si="2234"/>
        <v>3.7</v>
      </c>
      <c r="H9567">
        <f t="shared" si="2235"/>
        <v>3.7</v>
      </c>
      <c r="I9567" t="s">
        <v>14659</v>
      </c>
      <c r="J9567" t="s">
        <v>22</v>
      </c>
      <c r="K9567" t="s">
        <v>14765</v>
      </c>
      <c r="L9567" t="str">
        <f t="shared" si="2236"/>
        <v>Established</v>
      </c>
      <c r="N9567" s="2">
        <f t="shared" si="2237"/>
        <v>63</v>
      </c>
      <c r="O9567" t="s">
        <v>629</v>
      </c>
      <c r="P9567" t="s">
        <v>274</v>
      </c>
      <c r="Q9567" t="s">
        <v>773</v>
      </c>
      <c r="R9567" t="str">
        <f t="shared" si="2238"/>
        <v>Average</v>
      </c>
      <c r="S9567" t="str">
        <f t="shared" si="2239"/>
        <v xml:space="preserve"> </v>
      </c>
      <c r="T9567" t="b">
        <f t="shared" si="2240"/>
        <v>0</v>
      </c>
      <c r="U9567" t="b">
        <f t="shared" si="2241"/>
        <v>1</v>
      </c>
      <c r="V9567" t="str">
        <f t="shared" si="2242"/>
        <v>Average Company</v>
      </c>
      <c r="W9567" t="str">
        <f t="shared" si="2243"/>
        <v>Buy</v>
      </c>
      <c r="X9567" t="str">
        <f t="shared" si="2244"/>
        <v>Not Known</v>
      </c>
      <c r="Z9567" t="str">
        <f t="shared" si="2245"/>
        <v>None</v>
      </c>
      <c r="AB9567" t="str">
        <f t="shared" si="2246"/>
        <v>0</v>
      </c>
    </row>
    <row r="9568" spans="1:28" x14ac:dyDescent="0.3">
      <c r="A9568">
        <v>9566</v>
      </c>
      <c r="B9568" t="s">
        <v>14766</v>
      </c>
      <c r="C9568" t="str">
        <f t="shared" si="2233"/>
        <v>Long</v>
      </c>
      <c r="D9568">
        <v>3.3</v>
      </c>
      <c r="F9568" s="1">
        <f t="shared" si="2247"/>
        <v>3.3</v>
      </c>
      <c r="G9568" s="1">
        <f t="shared" si="2234"/>
        <v>3.3</v>
      </c>
      <c r="H9568">
        <f t="shared" si="2235"/>
        <v>3.3</v>
      </c>
      <c r="I9568" t="s">
        <v>14659</v>
      </c>
      <c r="J9568" t="s">
        <v>22</v>
      </c>
      <c r="K9568" t="s">
        <v>7242</v>
      </c>
      <c r="L9568" t="str">
        <f t="shared" si="2236"/>
        <v>Established</v>
      </c>
      <c r="N9568" s="2">
        <f t="shared" si="2237"/>
        <v>26</v>
      </c>
      <c r="O9568" t="s">
        <v>126</v>
      </c>
      <c r="P9568" t="s">
        <v>683</v>
      </c>
      <c r="Q9568" t="s">
        <v>85</v>
      </c>
      <c r="R9568" t="str">
        <f t="shared" si="2238"/>
        <v>Average</v>
      </c>
      <c r="S9568" t="str">
        <f t="shared" si="2239"/>
        <v xml:space="preserve"> </v>
      </c>
      <c r="T9568" t="b">
        <f t="shared" si="2240"/>
        <v>0</v>
      </c>
      <c r="U9568" t="b">
        <f t="shared" si="2241"/>
        <v>0</v>
      </c>
      <c r="V9568" t="str">
        <f t="shared" si="2242"/>
        <v>Average Company</v>
      </c>
      <c r="W9568" t="str">
        <f t="shared" si="2243"/>
        <v>Don't Buy</v>
      </c>
      <c r="X9568" t="str">
        <f t="shared" si="2244"/>
        <v>Not Known</v>
      </c>
      <c r="Z9568" t="str">
        <f t="shared" si="2245"/>
        <v>None</v>
      </c>
      <c r="AB9568" t="str">
        <f t="shared" si="2246"/>
        <v>0</v>
      </c>
    </row>
    <row r="9569" spans="1:28" x14ac:dyDescent="0.3">
      <c r="A9569">
        <v>9567</v>
      </c>
      <c r="B9569" t="s">
        <v>14715</v>
      </c>
      <c r="C9569" t="str">
        <f t="shared" si="2233"/>
        <v>Long</v>
      </c>
      <c r="D9569">
        <v>3.6</v>
      </c>
      <c r="F9569" s="1">
        <f t="shared" si="2247"/>
        <v>3.6</v>
      </c>
      <c r="G9569" s="1">
        <f t="shared" si="2234"/>
        <v>3.6</v>
      </c>
      <c r="H9569">
        <f t="shared" si="2235"/>
        <v>3.6</v>
      </c>
      <c r="I9569" t="s">
        <v>14659</v>
      </c>
      <c r="J9569" t="s">
        <v>22</v>
      </c>
      <c r="K9569" t="s">
        <v>14716</v>
      </c>
      <c r="L9569" t="str">
        <f t="shared" si="2236"/>
        <v>Established</v>
      </c>
      <c r="N9569" s="2">
        <f t="shared" si="2237"/>
        <v>30</v>
      </c>
      <c r="O9569" t="s">
        <v>604</v>
      </c>
      <c r="P9569" t="s">
        <v>683</v>
      </c>
      <c r="Q9569" t="s">
        <v>424</v>
      </c>
      <c r="R9569" t="str">
        <f t="shared" si="2238"/>
        <v>Average</v>
      </c>
      <c r="S9569" t="str">
        <f t="shared" si="2239"/>
        <v xml:space="preserve"> </v>
      </c>
      <c r="T9569" t="b">
        <f t="shared" si="2240"/>
        <v>0</v>
      </c>
      <c r="U9569" t="b">
        <f t="shared" si="2241"/>
        <v>1</v>
      </c>
      <c r="V9569" t="str">
        <f t="shared" si="2242"/>
        <v>Average Company</v>
      </c>
      <c r="W9569" t="str">
        <f t="shared" si="2243"/>
        <v>Don't Buy</v>
      </c>
      <c r="X9569" t="str">
        <f t="shared" si="2244"/>
        <v>Not Known</v>
      </c>
      <c r="Z9569" t="str">
        <f t="shared" si="2245"/>
        <v>None</v>
      </c>
      <c r="AB9569" t="str">
        <f t="shared" si="2246"/>
        <v>0</v>
      </c>
    </row>
    <row r="9570" spans="1:28" x14ac:dyDescent="0.3">
      <c r="A9570">
        <v>9568</v>
      </c>
      <c r="B9570" t="s">
        <v>14767</v>
      </c>
      <c r="C9570" t="str">
        <f t="shared" si="2233"/>
        <v>Long</v>
      </c>
      <c r="D9570">
        <v>3.8</v>
      </c>
      <c r="F9570" s="1">
        <f t="shared" si="2247"/>
        <v>3.8</v>
      </c>
      <c r="G9570" s="1">
        <f t="shared" si="2234"/>
        <v>3.8</v>
      </c>
      <c r="H9570">
        <f t="shared" si="2235"/>
        <v>3.8</v>
      </c>
      <c r="I9570" t="s">
        <v>14659</v>
      </c>
      <c r="J9570" t="s">
        <v>10</v>
      </c>
      <c r="K9570" t="s">
        <v>14768</v>
      </c>
      <c r="L9570" t="str">
        <f t="shared" si="2236"/>
        <v>Established</v>
      </c>
      <c r="N9570" s="2">
        <f t="shared" si="2237"/>
        <v>10</v>
      </c>
      <c r="O9570" t="s">
        <v>3602</v>
      </c>
      <c r="P9570" t="s">
        <v>683</v>
      </c>
      <c r="Q9570" t="s">
        <v>523</v>
      </c>
      <c r="R9570" t="str">
        <f t="shared" si="2238"/>
        <v>Average</v>
      </c>
      <c r="S9570" t="str">
        <f t="shared" si="2239"/>
        <v xml:space="preserve"> </v>
      </c>
      <c r="T9570" t="b">
        <f t="shared" si="2240"/>
        <v>0</v>
      </c>
      <c r="U9570" t="b">
        <f t="shared" si="2241"/>
        <v>1</v>
      </c>
      <c r="V9570" t="str">
        <f t="shared" si="2242"/>
        <v>Average Company</v>
      </c>
      <c r="W9570" t="str">
        <f t="shared" si="2243"/>
        <v>Don't Buy</v>
      </c>
      <c r="X9570" t="str">
        <f t="shared" si="2244"/>
        <v>Not Known</v>
      </c>
      <c r="Z9570" t="str">
        <f t="shared" si="2245"/>
        <v>None</v>
      </c>
      <c r="AB9570" t="str">
        <f t="shared" si="2246"/>
        <v>0</v>
      </c>
    </row>
    <row r="9571" spans="1:28" x14ac:dyDescent="0.3">
      <c r="A9571">
        <v>9569</v>
      </c>
      <c r="B9571" t="s">
        <v>14671</v>
      </c>
      <c r="C9571" t="str">
        <f t="shared" si="2233"/>
        <v>Long</v>
      </c>
      <c r="D9571">
        <v>3.6</v>
      </c>
      <c r="F9571" s="1">
        <f t="shared" si="2247"/>
        <v>3.6</v>
      </c>
      <c r="G9571" s="1">
        <f t="shared" si="2234"/>
        <v>3.6</v>
      </c>
      <c r="H9571">
        <f t="shared" si="2235"/>
        <v>3.6</v>
      </c>
      <c r="I9571" t="s">
        <v>14659</v>
      </c>
      <c r="J9571" t="s">
        <v>22</v>
      </c>
      <c r="K9571" t="s">
        <v>14301</v>
      </c>
      <c r="L9571" t="str">
        <f t="shared" si="2236"/>
        <v>Established</v>
      </c>
      <c r="N9571" s="2">
        <f t="shared" si="2237"/>
        <v>14</v>
      </c>
      <c r="O9571" t="s">
        <v>522</v>
      </c>
      <c r="P9571" t="s">
        <v>75</v>
      </c>
      <c r="Q9571" t="s">
        <v>189</v>
      </c>
      <c r="R9571" t="str">
        <f t="shared" si="2238"/>
        <v>Average</v>
      </c>
      <c r="S9571" t="str">
        <f t="shared" si="2239"/>
        <v xml:space="preserve"> </v>
      </c>
      <c r="T9571" t="b">
        <f t="shared" si="2240"/>
        <v>0</v>
      </c>
      <c r="U9571" t="b">
        <f t="shared" si="2241"/>
        <v>1</v>
      </c>
      <c r="V9571" t="str">
        <f t="shared" si="2242"/>
        <v>Average Company</v>
      </c>
      <c r="W9571" t="str">
        <f t="shared" si="2243"/>
        <v>Don't Buy</v>
      </c>
      <c r="X9571" t="str">
        <f t="shared" si="2244"/>
        <v>Not Known</v>
      </c>
      <c r="Z9571" t="str">
        <f t="shared" si="2245"/>
        <v>None</v>
      </c>
      <c r="AB9571" t="str">
        <f t="shared" si="2246"/>
        <v>0</v>
      </c>
    </row>
    <row r="9572" spans="1:28" x14ac:dyDescent="0.3">
      <c r="A9572">
        <v>9570</v>
      </c>
      <c r="B9572" t="s">
        <v>14769</v>
      </c>
      <c r="C9572" t="str">
        <f t="shared" si="2233"/>
        <v>Short</v>
      </c>
      <c r="D9572">
        <v>2.8</v>
      </c>
      <c r="F9572" s="1">
        <f t="shared" si="2247"/>
        <v>3.3</v>
      </c>
      <c r="G9572" s="1">
        <f t="shared" si="2234"/>
        <v>3.3</v>
      </c>
      <c r="H9572">
        <f t="shared" si="2235"/>
        <v>2.9</v>
      </c>
      <c r="I9572" t="s">
        <v>14659</v>
      </c>
      <c r="J9572" t="s">
        <v>22</v>
      </c>
      <c r="K9572" t="s">
        <v>7888</v>
      </c>
      <c r="L9572" t="str">
        <f t="shared" si="2236"/>
        <v>Startup</v>
      </c>
      <c r="N9572" s="2">
        <f t="shared" si="2237"/>
        <v>6</v>
      </c>
      <c r="O9572" t="s">
        <v>217</v>
      </c>
      <c r="P9572" t="s">
        <v>1261</v>
      </c>
      <c r="Q9572" t="s">
        <v>44</v>
      </c>
      <c r="R9572" t="str">
        <f t="shared" si="2238"/>
        <v>Average</v>
      </c>
      <c r="S9572" t="str">
        <f t="shared" si="2239"/>
        <v xml:space="preserve"> </v>
      </c>
      <c r="T9572" t="b">
        <f t="shared" si="2240"/>
        <v>0</v>
      </c>
      <c r="U9572" t="b">
        <f t="shared" si="2241"/>
        <v>1</v>
      </c>
      <c r="V9572" t="str">
        <f t="shared" si="2242"/>
        <v>Average Company</v>
      </c>
      <c r="W9572" t="str">
        <f t="shared" si="2243"/>
        <v>Don't Buy</v>
      </c>
      <c r="X9572" t="str">
        <f t="shared" si="2244"/>
        <v>Not Known</v>
      </c>
      <c r="Z9572" t="str">
        <f t="shared" si="2245"/>
        <v>None</v>
      </c>
      <c r="AB9572" t="str">
        <f t="shared" si="2246"/>
        <v>0</v>
      </c>
    </row>
    <row r="9573" spans="1:28" x14ac:dyDescent="0.3">
      <c r="A9573">
        <v>9571</v>
      </c>
      <c r="B9573" t="s">
        <v>14770</v>
      </c>
      <c r="C9573" t="str">
        <f t="shared" si="2233"/>
        <v>Long</v>
      </c>
      <c r="D9573">
        <v>3.6</v>
      </c>
      <c r="F9573" s="1">
        <f t="shared" si="2247"/>
        <v>3.6</v>
      </c>
      <c r="G9573" s="1">
        <f t="shared" si="2234"/>
        <v>3.6</v>
      </c>
      <c r="H9573">
        <f t="shared" si="2235"/>
        <v>3.6</v>
      </c>
      <c r="I9573" t="s">
        <v>14659</v>
      </c>
      <c r="J9573" t="s">
        <v>8470</v>
      </c>
      <c r="K9573" t="s">
        <v>138</v>
      </c>
      <c r="L9573" t="str">
        <f t="shared" si="2236"/>
        <v>Established</v>
      </c>
      <c r="N9573" s="2">
        <f t="shared" si="2237"/>
        <v>51</v>
      </c>
      <c r="O9573" t="s">
        <v>1308</v>
      </c>
      <c r="Q9573" t="s">
        <v>295</v>
      </c>
      <c r="R9573" t="str">
        <f t="shared" si="2238"/>
        <v>Average</v>
      </c>
      <c r="S9573" t="str">
        <f t="shared" si="2239"/>
        <v xml:space="preserve"> </v>
      </c>
      <c r="T9573" t="b">
        <f t="shared" si="2240"/>
        <v>0</v>
      </c>
      <c r="U9573" t="b">
        <f t="shared" si="2241"/>
        <v>1</v>
      </c>
      <c r="V9573" t="str">
        <f t="shared" si="2242"/>
        <v>Average Company</v>
      </c>
      <c r="W9573" t="str">
        <f t="shared" si="2243"/>
        <v>Don't Buy</v>
      </c>
      <c r="X9573" t="str">
        <f t="shared" si="2244"/>
        <v>Not Known</v>
      </c>
      <c r="Z9573" t="str">
        <f t="shared" si="2245"/>
        <v>None</v>
      </c>
      <c r="AB9573" t="str">
        <f t="shared" si="2246"/>
        <v>0</v>
      </c>
    </row>
    <row r="9574" spans="1:28" x14ac:dyDescent="0.3">
      <c r="A9574">
        <v>9572</v>
      </c>
      <c r="B9574" t="s">
        <v>14771</v>
      </c>
      <c r="C9574" t="str">
        <f t="shared" si="2233"/>
        <v>Long</v>
      </c>
      <c r="D9574">
        <v>4</v>
      </c>
      <c r="F9574" s="1">
        <f t="shared" si="2247"/>
        <v>4</v>
      </c>
      <c r="G9574" s="1">
        <f t="shared" si="2234"/>
        <v>4</v>
      </c>
      <c r="H9574">
        <f t="shared" si="2235"/>
        <v>4</v>
      </c>
      <c r="I9574" t="s">
        <v>14659</v>
      </c>
      <c r="J9574" t="s">
        <v>22</v>
      </c>
      <c r="K9574" t="s">
        <v>14772</v>
      </c>
      <c r="L9574" t="str">
        <f t="shared" si="2236"/>
        <v>Established</v>
      </c>
      <c r="N9574" s="2">
        <f t="shared" si="2237"/>
        <v>75</v>
      </c>
      <c r="O9574" t="s">
        <v>826</v>
      </c>
      <c r="Q9574" t="s">
        <v>773</v>
      </c>
      <c r="R9574" t="str">
        <f t="shared" si="2238"/>
        <v>Average</v>
      </c>
      <c r="S9574" t="str">
        <f t="shared" si="2239"/>
        <v xml:space="preserve"> </v>
      </c>
      <c r="T9574" t="b">
        <f t="shared" si="2240"/>
        <v>0</v>
      </c>
      <c r="U9574" t="b">
        <f t="shared" si="2241"/>
        <v>1</v>
      </c>
      <c r="V9574" t="str">
        <f t="shared" si="2242"/>
        <v>Average Company</v>
      </c>
      <c r="W9574" t="str">
        <f t="shared" si="2243"/>
        <v>Buy</v>
      </c>
      <c r="X9574" t="str">
        <f t="shared" si="2244"/>
        <v>Not Known</v>
      </c>
      <c r="Z9574" t="str">
        <f t="shared" si="2245"/>
        <v>None</v>
      </c>
      <c r="AB9574" t="str">
        <f t="shared" si="2246"/>
        <v>0</v>
      </c>
    </row>
    <row r="9575" spans="1:28" x14ac:dyDescent="0.3">
      <c r="A9575">
        <v>9573</v>
      </c>
      <c r="B9575" t="s">
        <v>14688</v>
      </c>
      <c r="C9575" t="str">
        <f t="shared" si="2233"/>
        <v>Long</v>
      </c>
      <c r="D9575">
        <v>3.6</v>
      </c>
      <c r="F9575" s="1">
        <f t="shared" si="2247"/>
        <v>3.6</v>
      </c>
      <c r="G9575" s="1">
        <f t="shared" si="2234"/>
        <v>3.6</v>
      </c>
      <c r="H9575">
        <f t="shared" si="2235"/>
        <v>3.6</v>
      </c>
      <c r="I9575" t="s">
        <v>14659</v>
      </c>
      <c r="J9575" t="s">
        <v>12735</v>
      </c>
      <c r="K9575" t="s">
        <v>185</v>
      </c>
      <c r="L9575" t="str">
        <f t="shared" si="2236"/>
        <v>Established</v>
      </c>
      <c r="N9575" s="2">
        <f t="shared" si="2237"/>
        <v>20</v>
      </c>
      <c r="O9575" t="s">
        <v>683</v>
      </c>
      <c r="Q9575" t="s">
        <v>284</v>
      </c>
      <c r="R9575" t="str">
        <f t="shared" si="2238"/>
        <v>Average</v>
      </c>
      <c r="S9575" t="str">
        <f t="shared" si="2239"/>
        <v xml:space="preserve"> </v>
      </c>
      <c r="T9575" t="b">
        <f t="shared" si="2240"/>
        <v>0</v>
      </c>
      <c r="U9575" t="b">
        <f t="shared" si="2241"/>
        <v>1</v>
      </c>
      <c r="V9575" t="str">
        <f t="shared" si="2242"/>
        <v>Average Company</v>
      </c>
      <c r="W9575" t="str">
        <f t="shared" si="2243"/>
        <v>Buy</v>
      </c>
      <c r="X9575" t="str">
        <f t="shared" si="2244"/>
        <v>Not Known</v>
      </c>
      <c r="Z9575" t="str">
        <f t="shared" si="2245"/>
        <v>None</v>
      </c>
      <c r="AB9575" t="str">
        <f t="shared" si="2246"/>
        <v>0</v>
      </c>
    </row>
    <row r="9576" spans="1:28" x14ac:dyDescent="0.3">
      <c r="A9576">
        <v>9574</v>
      </c>
      <c r="B9576" t="s">
        <v>14773</v>
      </c>
      <c r="C9576" t="str">
        <f t="shared" si="2233"/>
        <v>Long</v>
      </c>
      <c r="D9576">
        <v>4.0999999999999996</v>
      </c>
      <c r="F9576" s="1" t="e">
        <f t="shared" si="2247"/>
        <v>#VALUE!</v>
      </c>
      <c r="G9576" s="1" t="e">
        <f t="shared" si="2234"/>
        <v>#VALUE!</v>
      </c>
      <c r="H9576" t="e">
        <f t="shared" si="2235"/>
        <v>#VALUE!</v>
      </c>
      <c r="I9576" t="s">
        <v>14659</v>
      </c>
      <c r="J9576" t="s">
        <v>6745</v>
      </c>
      <c r="K9576" t="s">
        <v>414</v>
      </c>
      <c r="L9576" t="e">
        <f t="shared" si="2236"/>
        <v>#VALUE!</v>
      </c>
      <c r="N9576" s="2" t="e">
        <f t="shared" si="2237"/>
        <v>#VALUE!</v>
      </c>
      <c r="O9576" t="s">
        <v>1703</v>
      </c>
      <c r="Q9576" t="s">
        <v>378</v>
      </c>
      <c r="R9576" t="str">
        <f t="shared" si="2238"/>
        <v>Great</v>
      </c>
      <c r="S9576" t="str">
        <f t="shared" si="2239"/>
        <v>Great</v>
      </c>
      <c r="T9576" t="e">
        <f t="shared" si="2240"/>
        <v>#VALUE!</v>
      </c>
      <c r="U9576" t="e">
        <f t="shared" si="2241"/>
        <v>#VALUE!</v>
      </c>
      <c r="V9576" t="e">
        <f t="shared" si="2242"/>
        <v>#VALUE!</v>
      </c>
      <c r="W9576" t="str">
        <f t="shared" si="2243"/>
        <v>Don't Buy</v>
      </c>
      <c r="X9576" t="str">
        <f t="shared" si="2244"/>
        <v>Not Known</v>
      </c>
      <c r="Z9576" t="e">
        <f t="shared" si="2245"/>
        <v>#VALUE!</v>
      </c>
      <c r="AB9576" t="str">
        <f t="shared" si="2246"/>
        <v>0</v>
      </c>
    </row>
    <row r="9577" spans="1:28" x14ac:dyDescent="0.3">
      <c r="A9577">
        <v>9575</v>
      </c>
      <c r="B9577" t="s">
        <v>14689</v>
      </c>
      <c r="C9577" t="str">
        <f t="shared" si="2233"/>
        <v>Long</v>
      </c>
      <c r="D9577">
        <v>2.5</v>
      </c>
      <c r="F9577" s="1">
        <f t="shared" si="2247"/>
        <v>2.5</v>
      </c>
      <c r="G9577" s="1">
        <f t="shared" si="2234"/>
        <v>2.5</v>
      </c>
      <c r="H9577">
        <f t="shared" si="2235"/>
        <v>2.5</v>
      </c>
      <c r="I9577" t="s">
        <v>14659</v>
      </c>
      <c r="J9577" t="s">
        <v>22</v>
      </c>
      <c r="K9577" t="s">
        <v>4337</v>
      </c>
      <c r="L9577" t="str">
        <f t="shared" si="2236"/>
        <v>Established</v>
      </c>
      <c r="N9577" s="2">
        <f t="shared" si="2237"/>
        <v>62</v>
      </c>
      <c r="O9577" t="s">
        <v>446</v>
      </c>
      <c r="P9577" t="s">
        <v>683</v>
      </c>
      <c r="Q9577" t="s">
        <v>5712</v>
      </c>
      <c r="R9577" t="str">
        <f t="shared" si="2238"/>
        <v>Average</v>
      </c>
      <c r="S9577" t="str">
        <f t="shared" si="2239"/>
        <v xml:space="preserve"> </v>
      </c>
      <c r="T9577" t="b">
        <f t="shared" si="2240"/>
        <v>0</v>
      </c>
      <c r="U9577" t="b">
        <f t="shared" si="2241"/>
        <v>0</v>
      </c>
      <c r="V9577" t="str">
        <f t="shared" si="2242"/>
        <v>Average Company</v>
      </c>
      <c r="W9577" t="str">
        <f t="shared" si="2243"/>
        <v>Buy</v>
      </c>
      <c r="X9577" t="str">
        <f t="shared" si="2244"/>
        <v>Not Known</v>
      </c>
      <c r="Z9577" t="str">
        <f t="shared" si="2245"/>
        <v>None</v>
      </c>
      <c r="AB9577" t="str">
        <f t="shared" si="2246"/>
        <v>0</v>
      </c>
    </row>
    <row r="9578" spans="1:28" x14ac:dyDescent="0.3">
      <c r="A9578">
        <v>9576</v>
      </c>
      <c r="B9578" t="s">
        <v>14774</v>
      </c>
      <c r="C9578" t="str">
        <f t="shared" si="2233"/>
        <v>Long</v>
      </c>
      <c r="D9578">
        <v>4</v>
      </c>
      <c r="F9578" s="1">
        <f t="shared" si="2247"/>
        <v>4.5</v>
      </c>
      <c r="G9578" s="1">
        <f t="shared" si="2234"/>
        <v>4.5</v>
      </c>
      <c r="H9578">
        <f t="shared" si="2235"/>
        <v>4.0999999999999996</v>
      </c>
      <c r="I9578" t="s">
        <v>14659</v>
      </c>
      <c r="J9578" t="s">
        <v>22</v>
      </c>
      <c r="K9578" t="s">
        <v>14775</v>
      </c>
      <c r="L9578" t="str">
        <f t="shared" si="2236"/>
        <v>Startup</v>
      </c>
      <c r="N9578" s="2">
        <f t="shared" si="2237"/>
        <v>8</v>
      </c>
      <c r="O9578" t="s">
        <v>583</v>
      </c>
      <c r="P9578" t="s">
        <v>1308</v>
      </c>
      <c r="Q9578" t="s">
        <v>44</v>
      </c>
      <c r="R9578" t="str">
        <f t="shared" si="2238"/>
        <v>Average</v>
      </c>
      <c r="S9578" t="str">
        <f t="shared" si="2239"/>
        <v xml:space="preserve"> </v>
      </c>
      <c r="T9578" t="b">
        <f t="shared" si="2240"/>
        <v>0</v>
      </c>
      <c r="U9578" t="b">
        <f t="shared" si="2241"/>
        <v>1</v>
      </c>
      <c r="V9578" t="str">
        <f t="shared" si="2242"/>
        <v>Average Company</v>
      </c>
      <c r="W9578" t="str">
        <f t="shared" si="2243"/>
        <v>Don't Buy</v>
      </c>
      <c r="X9578" t="str">
        <f t="shared" si="2244"/>
        <v>Not Known</v>
      </c>
      <c r="Z9578" t="str">
        <f t="shared" si="2245"/>
        <v>None</v>
      </c>
      <c r="AB9578" t="str">
        <f t="shared" si="2246"/>
        <v>0</v>
      </c>
    </row>
    <row r="9579" spans="1:28" x14ac:dyDescent="0.3">
      <c r="A9579">
        <v>9577</v>
      </c>
      <c r="B9579" t="s">
        <v>14776</v>
      </c>
      <c r="C9579" t="str">
        <f t="shared" si="2233"/>
        <v>Long</v>
      </c>
      <c r="D9579">
        <v>3.4</v>
      </c>
      <c r="F9579" s="1">
        <f t="shared" si="2247"/>
        <v>3.4</v>
      </c>
      <c r="G9579" s="1">
        <f t="shared" si="2234"/>
        <v>3.4</v>
      </c>
      <c r="H9579">
        <f t="shared" si="2235"/>
        <v>3.4</v>
      </c>
      <c r="I9579" t="s">
        <v>14659</v>
      </c>
      <c r="J9579" t="s">
        <v>22</v>
      </c>
      <c r="K9579" t="s">
        <v>4086</v>
      </c>
      <c r="L9579" t="str">
        <f t="shared" si="2236"/>
        <v>Established</v>
      </c>
      <c r="N9579" s="2">
        <f t="shared" si="2237"/>
        <v>68</v>
      </c>
      <c r="O9579" t="s">
        <v>600</v>
      </c>
      <c r="P9579" t="s">
        <v>1308</v>
      </c>
      <c r="Q9579" t="s">
        <v>315</v>
      </c>
      <c r="R9579" t="str">
        <f t="shared" si="2238"/>
        <v>Average</v>
      </c>
      <c r="S9579" t="str">
        <f t="shared" si="2239"/>
        <v xml:space="preserve"> </v>
      </c>
      <c r="T9579" t="b">
        <f t="shared" si="2240"/>
        <v>0</v>
      </c>
      <c r="U9579" t="b">
        <f t="shared" si="2241"/>
        <v>0</v>
      </c>
      <c r="V9579" t="str">
        <f t="shared" si="2242"/>
        <v>Average Company</v>
      </c>
      <c r="W9579" t="str">
        <f t="shared" si="2243"/>
        <v>Don't Buy</v>
      </c>
      <c r="X9579" t="str">
        <f t="shared" si="2244"/>
        <v>Not Known</v>
      </c>
      <c r="Z9579" t="str">
        <f t="shared" si="2245"/>
        <v>None</v>
      </c>
      <c r="AB9579" t="str">
        <f t="shared" si="2246"/>
        <v>0</v>
      </c>
    </row>
    <row r="9580" spans="1:28" x14ac:dyDescent="0.3">
      <c r="A9580">
        <v>9578</v>
      </c>
      <c r="B9580" t="s">
        <v>14777</v>
      </c>
      <c r="C9580" t="str">
        <f t="shared" si="2233"/>
        <v>Long</v>
      </c>
      <c r="D9580">
        <v>3.9</v>
      </c>
      <c r="F9580" s="1">
        <f t="shared" si="2247"/>
        <v>3.9</v>
      </c>
      <c r="G9580" s="1">
        <f t="shared" si="2234"/>
        <v>3.9</v>
      </c>
      <c r="H9580">
        <f t="shared" si="2235"/>
        <v>3.9</v>
      </c>
      <c r="I9580" t="s">
        <v>14659</v>
      </c>
      <c r="J9580" t="s">
        <v>10</v>
      </c>
      <c r="K9580" t="s">
        <v>14778</v>
      </c>
      <c r="L9580" t="str">
        <f t="shared" si="2236"/>
        <v>Established</v>
      </c>
      <c r="N9580" s="2">
        <f t="shared" si="2237"/>
        <v>49</v>
      </c>
      <c r="O9580" t="s">
        <v>104</v>
      </c>
      <c r="P9580" t="s">
        <v>683</v>
      </c>
      <c r="Q9580" t="s">
        <v>551</v>
      </c>
      <c r="R9580" t="str">
        <f t="shared" si="2238"/>
        <v>Average</v>
      </c>
      <c r="S9580" t="str">
        <f t="shared" si="2239"/>
        <v xml:space="preserve"> </v>
      </c>
      <c r="T9580" t="b">
        <f t="shared" si="2240"/>
        <v>0</v>
      </c>
      <c r="U9580" t="b">
        <f t="shared" si="2241"/>
        <v>1</v>
      </c>
      <c r="V9580" t="str">
        <f t="shared" si="2242"/>
        <v>Average Company</v>
      </c>
      <c r="W9580" t="str">
        <f t="shared" si="2243"/>
        <v>Don't Buy</v>
      </c>
      <c r="X9580" t="str">
        <f t="shared" si="2244"/>
        <v>Not Known</v>
      </c>
      <c r="Z9580" t="str">
        <f t="shared" si="2245"/>
        <v>None</v>
      </c>
      <c r="AB9580" t="str">
        <f t="shared" si="2246"/>
        <v>0</v>
      </c>
    </row>
    <row r="9581" spans="1:28" x14ac:dyDescent="0.3">
      <c r="A9581">
        <v>9579</v>
      </c>
      <c r="B9581" t="s">
        <v>14779</v>
      </c>
      <c r="C9581" t="str">
        <f t="shared" si="2233"/>
        <v>Long</v>
      </c>
      <c r="D9581">
        <v>3.3</v>
      </c>
      <c r="F9581" s="1">
        <f t="shared" si="2247"/>
        <v>3.3</v>
      </c>
      <c r="G9581" s="1">
        <f t="shared" si="2234"/>
        <v>3.3</v>
      </c>
      <c r="H9581">
        <f t="shared" si="2235"/>
        <v>3.3</v>
      </c>
      <c r="I9581" t="s">
        <v>14659</v>
      </c>
      <c r="J9581" t="s">
        <v>22</v>
      </c>
      <c r="K9581" t="s">
        <v>14780</v>
      </c>
      <c r="L9581" t="str">
        <f t="shared" si="2236"/>
        <v>Established</v>
      </c>
      <c r="N9581" s="2">
        <f t="shared" si="2237"/>
        <v>32</v>
      </c>
      <c r="O9581" t="s">
        <v>368</v>
      </c>
      <c r="P9581" t="s">
        <v>683</v>
      </c>
      <c r="Q9581" t="s">
        <v>362</v>
      </c>
      <c r="R9581" t="str">
        <f t="shared" si="2238"/>
        <v>Average</v>
      </c>
      <c r="S9581" t="str">
        <f t="shared" si="2239"/>
        <v xml:space="preserve"> </v>
      </c>
      <c r="T9581" t="b">
        <f t="shared" si="2240"/>
        <v>0</v>
      </c>
      <c r="U9581" t="b">
        <f t="shared" si="2241"/>
        <v>0</v>
      </c>
      <c r="V9581" t="str">
        <f t="shared" si="2242"/>
        <v>Average Company</v>
      </c>
      <c r="W9581" t="str">
        <f t="shared" si="2243"/>
        <v>Buy</v>
      </c>
      <c r="X9581" t="str">
        <f t="shared" si="2244"/>
        <v>Not Known</v>
      </c>
      <c r="Z9581" t="str">
        <f t="shared" si="2245"/>
        <v>None</v>
      </c>
      <c r="AB9581" t="str">
        <f t="shared" si="2246"/>
        <v>0</v>
      </c>
    </row>
    <row r="9582" spans="1:28" x14ac:dyDescent="0.3">
      <c r="A9582">
        <v>9580</v>
      </c>
      <c r="B9582" t="s">
        <v>14781</v>
      </c>
      <c r="C9582" t="str">
        <f t="shared" si="2233"/>
        <v>Long</v>
      </c>
      <c r="D9582">
        <v>4.2</v>
      </c>
      <c r="F9582" s="1" t="e">
        <f t="shared" si="2247"/>
        <v>#VALUE!</v>
      </c>
      <c r="G9582" s="1" t="e">
        <f t="shared" si="2234"/>
        <v>#VALUE!</v>
      </c>
      <c r="H9582" t="e">
        <f t="shared" si="2235"/>
        <v>#VALUE!</v>
      </c>
      <c r="I9582" t="s">
        <v>14659</v>
      </c>
      <c r="J9582" t="s">
        <v>14782</v>
      </c>
      <c r="K9582" t="s">
        <v>3614</v>
      </c>
      <c r="L9582" t="e">
        <f t="shared" si="2236"/>
        <v>#VALUE!</v>
      </c>
      <c r="N9582" s="2" t="e">
        <f t="shared" si="2237"/>
        <v>#VALUE!</v>
      </c>
      <c r="Q9582" t="s">
        <v>2154</v>
      </c>
      <c r="R9582" t="str">
        <f t="shared" si="2238"/>
        <v>Great</v>
      </c>
      <c r="S9582" t="str">
        <f t="shared" si="2239"/>
        <v>Great</v>
      </c>
      <c r="T9582" t="e">
        <f t="shared" si="2240"/>
        <v>#VALUE!</v>
      </c>
      <c r="U9582" t="e">
        <f t="shared" si="2241"/>
        <v>#VALUE!</v>
      </c>
      <c r="V9582" t="e">
        <f t="shared" si="2242"/>
        <v>#VALUE!</v>
      </c>
      <c r="W9582" t="str">
        <f t="shared" si="2243"/>
        <v>Don't Buy</v>
      </c>
      <c r="X9582" t="str">
        <f t="shared" si="2244"/>
        <v>Not Known</v>
      </c>
      <c r="Z9582" t="e">
        <f t="shared" si="2245"/>
        <v>#VALUE!</v>
      </c>
      <c r="AB9582" t="str">
        <f t="shared" si="2246"/>
        <v>0</v>
      </c>
    </row>
    <row r="9583" spans="1:28" x14ac:dyDescent="0.3">
      <c r="A9583">
        <v>9581</v>
      </c>
      <c r="B9583" t="s">
        <v>14783</v>
      </c>
      <c r="C9583" t="str">
        <f t="shared" si="2233"/>
        <v>Long</v>
      </c>
      <c r="D9583">
        <v>4.7</v>
      </c>
      <c r="F9583" s="1">
        <f t="shared" si="2247"/>
        <v>5</v>
      </c>
      <c r="G9583" s="1">
        <f t="shared" si="2234"/>
        <v>5.2</v>
      </c>
      <c r="H9583">
        <f t="shared" si="2235"/>
        <v>4.8</v>
      </c>
      <c r="I9583" t="s">
        <v>14659</v>
      </c>
      <c r="J9583" t="s">
        <v>22</v>
      </c>
      <c r="K9583" t="s">
        <v>7649</v>
      </c>
      <c r="L9583" t="str">
        <f t="shared" si="2236"/>
        <v>Startup</v>
      </c>
      <c r="N9583" s="2">
        <f t="shared" si="2237"/>
        <v>6</v>
      </c>
      <c r="O9583" t="s">
        <v>217</v>
      </c>
      <c r="P9583" t="s">
        <v>1308</v>
      </c>
      <c r="Q9583" t="s">
        <v>2154</v>
      </c>
      <c r="R9583" t="str">
        <f t="shared" si="2238"/>
        <v>Great</v>
      </c>
      <c r="S9583" t="str">
        <f t="shared" si="2239"/>
        <v>Great</v>
      </c>
      <c r="T9583" t="b">
        <f t="shared" si="2240"/>
        <v>0</v>
      </c>
      <c r="U9583" t="b">
        <f t="shared" si="2241"/>
        <v>1</v>
      </c>
      <c r="V9583" t="str">
        <f t="shared" si="2242"/>
        <v>Average Company</v>
      </c>
      <c r="W9583" t="str">
        <f t="shared" si="2243"/>
        <v>Don't Buy</v>
      </c>
      <c r="X9583" t="str">
        <f t="shared" si="2244"/>
        <v>Not Known</v>
      </c>
      <c r="Z9583" t="str">
        <f t="shared" si="2245"/>
        <v>Silicon Valley Startups</v>
      </c>
      <c r="AB9583" t="str">
        <f t="shared" si="2246"/>
        <v>0</v>
      </c>
    </row>
    <row r="9584" spans="1:28" x14ac:dyDescent="0.3">
      <c r="A9584">
        <v>9582</v>
      </c>
      <c r="B9584" t="s">
        <v>14784</v>
      </c>
      <c r="C9584" t="str">
        <f t="shared" si="2233"/>
        <v>Long</v>
      </c>
      <c r="D9584">
        <v>4.5999999999999996</v>
      </c>
      <c r="F9584" s="1" t="e">
        <f t="shared" si="2247"/>
        <v>#VALUE!</v>
      </c>
      <c r="G9584" s="1" t="e">
        <f t="shared" si="2234"/>
        <v>#VALUE!</v>
      </c>
      <c r="H9584" t="e">
        <f t="shared" si="2235"/>
        <v>#VALUE!</v>
      </c>
      <c r="I9584" t="s">
        <v>14659</v>
      </c>
      <c r="J9584" t="s">
        <v>6869</v>
      </c>
      <c r="K9584" t="s">
        <v>1261</v>
      </c>
      <c r="L9584" t="e">
        <f t="shared" si="2236"/>
        <v>#VALUE!</v>
      </c>
      <c r="N9584" s="2" t="e">
        <f t="shared" si="2237"/>
        <v>#VALUE!</v>
      </c>
      <c r="Q9584" t="s">
        <v>773</v>
      </c>
      <c r="R9584" t="str">
        <f t="shared" si="2238"/>
        <v>Great</v>
      </c>
      <c r="S9584" t="str">
        <f t="shared" si="2239"/>
        <v>Great</v>
      </c>
      <c r="T9584" t="e">
        <f t="shared" si="2240"/>
        <v>#VALUE!</v>
      </c>
      <c r="U9584" t="e">
        <f t="shared" si="2241"/>
        <v>#VALUE!</v>
      </c>
      <c r="V9584" t="e">
        <f t="shared" si="2242"/>
        <v>#VALUE!</v>
      </c>
      <c r="W9584" t="str">
        <f t="shared" si="2243"/>
        <v>Don't Buy</v>
      </c>
      <c r="X9584" t="str">
        <f t="shared" si="2244"/>
        <v>Not Known</v>
      </c>
      <c r="Z9584" t="e">
        <f t="shared" si="2245"/>
        <v>#VALUE!</v>
      </c>
      <c r="AB9584" t="str">
        <f t="shared" si="2246"/>
        <v>0</v>
      </c>
    </row>
    <row r="9585" spans="1:28" x14ac:dyDescent="0.3">
      <c r="A9585">
        <v>9583</v>
      </c>
      <c r="B9585" t="s">
        <v>14785</v>
      </c>
      <c r="C9585" t="str">
        <f t="shared" si="2233"/>
        <v>Long</v>
      </c>
      <c r="D9585">
        <v>4.2</v>
      </c>
      <c r="F9585" s="1">
        <f t="shared" si="2247"/>
        <v>4.2</v>
      </c>
      <c r="G9585" s="1">
        <f t="shared" si="2234"/>
        <v>4.2</v>
      </c>
      <c r="H9585">
        <f t="shared" si="2235"/>
        <v>4.2</v>
      </c>
      <c r="I9585" t="s">
        <v>14659</v>
      </c>
      <c r="J9585" t="s">
        <v>14786</v>
      </c>
      <c r="K9585" t="s">
        <v>264</v>
      </c>
      <c r="L9585" t="str">
        <f t="shared" si="2236"/>
        <v>Established</v>
      </c>
      <c r="N9585" s="2">
        <f t="shared" si="2237"/>
        <v>50</v>
      </c>
      <c r="O9585" t="s">
        <v>3223</v>
      </c>
      <c r="Q9585" t="s">
        <v>362</v>
      </c>
      <c r="R9585" t="str">
        <f t="shared" si="2238"/>
        <v>Great</v>
      </c>
      <c r="S9585" t="str">
        <f t="shared" si="2239"/>
        <v>Great</v>
      </c>
      <c r="T9585" t="b">
        <f t="shared" si="2240"/>
        <v>1</v>
      </c>
      <c r="U9585" t="b">
        <f t="shared" si="2241"/>
        <v>1</v>
      </c>
      <c r="V9585" t="str">
        <f t="shared" si="2242"/>
        <v>Top Company</v>
      </c>
      <c r="W9585" t="str">
        <f t="shared" si="2243"/>
        <v>Buy</v>
      </c>
      <c r="X9585" t="str">
        <f t="shared" si="2244"/>
        <v>Not Known</v>
      </c>
      <c r="Z9585" t="str">
        <f t="shared" si="2245"/>
        <v>None</v>
      </c>
      <c r="AB9585" t="str">
        <f t="shared" si="2246"/>
        <v>0</v>
      </c>
    </row>
    <row r="9586" spans="1:28" x14ac:dyDescent="0.3">
      <c r="A9586">
        <v>9584</v>
      </c>
      <c r="B9586" t="s">
        <v>14787</v>
      </c>
      <c r="C9586" t="str">
        <f t="shared" si="2233"/>
        <v>Long</v>
      </c>
      <c r="D9586">
        <v>3.6</v>
      </c>
      <c r="F9586" s="1">
        <f t="shared" si="2247"/>
        <v>3.6</v>
      </c>
      <c r="G9586" s="1">
        <f t="shared" si="2234"/>
        <v>3.6</v>
      </c>
      <c r="H9586">
        <f t="shared" si="2235"/>
        <v>3.6</v>
      </c>
      <c r="I9586" t="s">
        <v>14659</v>
      </c>
      <c r="J9586" t="s">
        <v>10</v>
      </c>
      <c r="K9586" t="s">
        <v>14788</v>
      </c>
      <c r="L9586" t="str">
        <f t="shared" si="2236"/>
        <v>Established</v>
      </c>
      <c r="N9586" s="2">
        <f t="shared" si="2237"/>
        <v>99</v>
      </c>
      <c r="O9586" t="s">
        <v>749</v>
      </c>
      <c r="P9586" t="s">
        <v>147</v>
      </c>
      <c r="Q9586" t="s">
        <v>7798</v>
      </c>
      <c r="R9586" t="str">
        <f t="shared" si="2238"/>
        <v>Average</v>
      </c>
      <c r="S9586" t="str">
        <f t="shared" si="2239"/>
        <v xml:space="preserve"> </v>
      </c>
      <c r="T9586" t="b">
        <f t="shared" si="2240"/>
        <v>0</v>
      </c>
      <c r="U9586" t="b">
        <f t="shared" si="2241"/>
        <v>1</v>
      </c>
      <c r="V9586" t="str">
        <f t="shared" si="2242"/>
        <v>Average Company</v>
      </c>
      <c r="W9586" t="str">
        <f t="shared" si="2243"/>
        <v>Buy</v>
      </c>
      <c r="X9586" t="str">
        <f t="shared" si="2244"/>
        <v>Not Known</v>
      </c>
      <c r="Z9586" t="str">
        <f t="shared" si="2245"/>
        <v>None</v>
      </c>
      <c r="AB9586" t="str">
        <f t="shared" si="2246"/>
        <v>0</v>
      </c>
    </row>
    <row r="9587" spans="1:28" x14ac:dyDescent="0.3">
      <c r="A9587">
        <v>9585</v>
      </c>
      <c r="B9587" t="s">
        <v>14789</v>
      </c>
      <c r="C9587" t="str">
        <f t="shared" si="2233"/>
        <v>Long</v>
      </c>
      <c r="D9587">
        <v>4.4000000000000004</v>
      </c>
      <c r="F9587" s="1">
        <f t="shared" si="2247"/>
        <v>4.9000000000000004</v>
      </c>
      <c r="G9587" s="1">
        <f t="shared" si="2234"/>
        <v>4.9000000000000004</v>
      </c>
      <c r="H9587">
        <f t="shared" si="2235"/>
        <v>4.5</v>
      </c>
      <c r="I9587" t="s">
        <v>14659</v>
      </c>
      <c r="J9587" t="s">
        <v>22</v>
      </c>
      <c r="K9587" t="s">
        <v>14790</v>
      </c>
      <c r="L9587" t="str">
        <f t="shared" si="2236"/>
        <v>Startup</v>
      </c>
      <c r="N9587" s="2">
        <f t="shared" si="2237"/>
        <v>1</v>
      </c>
      <c r="O9587" t="s">
        <v>13</v>
      </c>
      <c r="Q9587" t="s">
        <v>80</v>
      </c>
      <c r="R9587" t="str">
        <f t="shared" si="2238"/>
        <v>Great</v>
      </c>
      <c r="S9587" t="str">
        <f t="shared" si="2239"/>
        <v>Great</v>
      </c>
      <c r="T9587" t="b">
        <f t="shared" si="2240"/>
        <v>0</v>
      </c>
      <c r="U9587" t="b">
        <f t="shared" si="2241"/>
        <v>1</v>
      </c>
      <c r="V9587" t="str">
        <f t="shared" si="2242"/>
        <v>Average Company</v>
      </c>
      <c r="W9587" t="str">
        <f t="shared" si="2243"/>
        <v>Don't Buy</v>
      </c>
      <c r="X9587" t="str">
        <f t="shared" si="2244"/>
        <v>Not Known</v>
      </c>
      <c r="Z9587" t="str">
        <f t="shared" si="2245"/>
        <v>None</v>
      </c>
      <c r="AB9587" t="str">
        <f t="shared" si="2246"/>
        <v>0</v>
      </c>
    </row>
    <row r="9588" spans="1:28" x14ac:dyDescent="0.3">
      <c r="A9588">
        <v>9586</v>
      </c>
      <c r="B9588" t="s">
        <v>14791</v>
      </c>
      <c r="C9588" t="str">
        <f t="shared" si="2233"/>
        <v>Long</v>
      </c>
      <c r="D9588">
        <v>3.6</v>
      </c>
      <c r="F9588" s="1">
        <f t="shared" si="2247"/>
        <v>3.6</v>
      </c>
      <c r="G9588" s="1">
        <f t="shared" si="2234"/>
        <v>3.6</v>
      </c>
      <c r="H9588">
        <f t="shared" si="2235"/>
        <v>3.6</v>
      </c>
      <c r="I9588" t="s">
        <v>14659</v>
      </c>
      <c r="J9588" t="s">
        <v>14792</v>
      </c>
      <c r="K9588" t="s">
        <v>185</v>
      </c>
      <c r="L9588" t="str">
        <f t="shared" si="2236"/>
        <v>Established</v>
      </c>
      <c r="N9588" s="2">
        <f t="shared" si="2237"/>
        <v>20</v>
      </c>
      <c r="O9588" t="s">
        <v>683</v>
      </c>
      <c r="Q9588" t="s">
        <v>1723</v>
      </c>
      <c r="R9588" t="str">
        <f t="shared" si="2238"/>
        <v>Average</v>
      </c>
      <c r="S9588" t="str">
        <f t="shared" si="2239"/>
        <v xml:space="preserve"> </v>
      </c>
      <c r="T9588" t="b">
        <f t="shared" si="2240"/>
        <v>0</v>
      </c>
      <c r="U9588" t="b">
        <f t="shared" si="2241"/>
        <v>1</v>
      </c>
      <c r="V9588" t="str">
        <f t="shared" si="2242"/>
        <v>Average Company</v>
      </c>
      <c r="W9588" t="str">
        <f t="shared" si="2243"/>
        <v>Don't Buy</v>
      </c>
      <c r="X9588" t="str">
        <f t="shared" si="2244"/>
        <v>Not Known</v>
      </c>
      <c r="Z9588" t="str">
        <f t="shared" si="2245"/>
        <v>None</v>
      </c>
      <c r="AB9588" t="str">
        <f t="shared" si="2246"/>
        <v>0</v>
      </c>
    </row>
    <row r="9589" spans="1:28" x14ac:dyDescent="0.3">
      <c r="A9589">
        <v>9587</v>
      </c>
      <c r="B9589" t="s">
        <v>14793</v>
      </c>
      <c r="C9589" t="str">
        <f t="shared" si="2233"/>
        <v>Long</v>
      </c>
      <c r="D9589">
        <v>4.5</v>
      </c>
      <c r="F9589" s="1" t="e">
        <f t="shared" si="2247"/>
        <v>#VALUE!</v>
      </c>
      <c r="G9589" s="1" t="e">
        <f t="shared" si="2234"/>
        <v>#VALUE!</v>
      </c>
      <c r="H9589" t="e">
        <f t="shared" si="2235"/>
        <v>#VALUE!</v>
      </c>
      <c r="I9589" t="s">
        <v>14659</v>
      </c>
      <c r="J9589" t="s">
        <v>14794</v>
      </c>
      <c r="K9589" t="s">
        <v>75</v>
      </c>
      <c r="L9589" t="e">
        <f t="shared" si="2236"/>
        <v>#VALUE!</v>
      </c>
      <c r="N9589" s="2" t="e">
        <f t="shared" si="2237"/>
        <v>#VALUE!</v>
      </c>
      <c r="R9589" t="str">
        <f t="shared" si="2238"/>
        <v>Great</v>
      </c>
      <c r="S9589" t="str">
        <f t="shared" si="2239"/>
        <v>Great</v>
      </c>
      <c r="T9589" t="e">
        <f t="shared" si="2240"/>
        <v>#VALUE!</v>
      </c>
      <c r="U9589" t="e">
        <f t="shared" si="2241"/>
        <v>#VALUE!</v>
      </c>
      <c r="V9589" t="e">
        <f t="shared" si="2242"/>
        <v>#VALUE!</v>
      </c>
      <c r="W9589" t="str">
        <f t="shared" si="2243"/>
        <v>Don't Buy</v>
      </c>
      <c r="X9589" t="str">
        <f t="shared" si="2244"/>
        <v>Not Known</v>
      </c>
      <c r="Z9589" t="e">
        <f t="shared" si="2245"/>
        <v>#VALUE!</v>
      </c>
      <c r="AB9589" t="str">
        <f t="shared" si="2246"/>
        <v>0</v>
      </c>
    </row>
    <row r="9590" spans="1:28" x14ac:dyDescent="0.3">
      <c r="A9590">
        <v>9588</v>
      </c>
      <c r="B9590" t="s">
        <v>14795</v>
      </c>
      <c r="C9590" t="str">
        <f t="shared" si="2233"/>
        <v>Long</v>
      </c>
      <c r="D9590">
        <v>4.3</v>
      </c>
      <c r="F9590" s="1">
        <f t="shared" si="2247"/>
        <v>4.3</v>
      </c>
      <c r="G9590" s="1">
        <f t="shared" si="2234"/>
        <v>4.3</v>
      </c>
      <c r="H9590">
        <f t="shared" si="2235"/>
        <v>4.3</v>
      </c>
      <c r="I9590" t="s">
        <v>14659</v>
      </c>
      <c r="J9590" t="s">
        <v>22</v>
      </c>
      <c r="K9590" t="s">
        <v>8470</v>
      </c>
      <c r="L9590" t="str">
        <f t="shared" si="2236"/>
        <v>Established</v>
      </c>
      <c r="N9590" s="2">
        <f t="shared" si="2237"/>
        <v>19</v>
      </c>
      <c r="O9590" t="s">
        <v>100</v>
      </c>
      <c r="P9590" t="s">
        <v>1308</v>
      </c>
      <c r="Q9590" t="s">
        <v>2258</v>
      </c>
      <c r="R9590" t="str">
        <f t="shared" si="2238"/>
        <v>Great</v>
      </c>
      <c r="S9590" t="str">
        <f t="shared" si="2239"/>
        <v>Great</v>
      </c>
      <c r="T9590" t="b">
        <f t="shared" si="2240"/>
        <v>1</v>
      </c>
      <c r="U9590" t="b">
        <f t="shared" si="2241"/>
        <v>1</v>
      </c>
      <c r="V9590" t="str">
        <f t="shared" si="2242"/>
        <v>Average Company</v>
      </c>
      <c r="W9590" t="str">
        <f t="shared" si="2243"/>
        <v>Don't Buy</v>
      </c>
      <c r="X9590" t="str">
        <f t="shared" si="2244"/>
        <v>Not Known</v>
      </c>
      <c r="Z9590" t="str">
        <f t="shared" si="2245"/>
        <v>None</v>
      </c>
      <c r="AB9590" t="str">
        <f t="shared" si="2246"/>
        <v>0</v>
      </c>
    </row>
    <row r="9591" spans="1:28" x14ac:dyDescent="0.3">
      <c r="A9591">
        <v>9589</v>
      </c>
      <c r="B9591" t="s">
        <v>14796</v>
      </c>
      <c r="C9591" t="str">
        <f t="shared" si="2233"/>
        <v>Short</v>
      </c>
      <c r="D9591">
        <v>3.6</v>
      </c>
      <c r="F9591" s="1">
        <f t="shared" si="2247"/>
        <v>3.6</v>
      </c>
      <c r="G9591" s="1">
        <f t="shared" si="2234"/>
        <v>3.6</v>
      </c>
      <c r="H9591">
        <f t="shared" si="2235"/>
        <v>3.6</v>
      </c>
      <c r="I9591" t="s">
        <v>14659</v>
      </c>
      <c r="J9591" t="s">
        <v>22</v>
      </c>
      <c r="K9591" t="s">
        <v>3192</v>
      </c>
      <c r="L9591" t="str">
        <f t="shared" si="2236"/>
        <v>Established</v>
      </c>
      <c r="N9591" s="2">
        <f t="shared" si="2237"/>
        <v>10</v>
      </c>
      <c r="O9591" t="s">
        <v>234</v>
      </c>
      <c r="P9591" t="s">
        <v>683</v>
      </c>
      <c r="Q9591" t="s">
        <v>2154</v>
      </c>
      <c r="R9591" t="str">
        <f t="shared" si="2238"/>
        <v>Average</v>
      </c>
      <c r="S9591" t="str">
        <f t="shared" si="2239"/>
        <v xml:space="preserve"> </v>
      </c>
      <c r="T9591" t="b">
        <f t="shared" si="2240"/>
        <v>0</v>
      </c>
      <c r="U9591" t="b">
        <f t="shared" si="2241"/>
        <v>1</v>
      </c>
      <c r="V9591" t="str">
        <f t="shared" si="2242"/>
        <v>Average Company</v>
      </c>
      <c r="W9591" t="str">
        <f t="shared" si="2243"/>
        <v>Don't Buy</v>
      </c>
      <c r="X9591" t="str">
        <f t="shared" si="2244"/>
        <v>Not Known</v>
      </c>
      <c r="Z9591" t="str">
        <f t="shared" si="2245"/>
        <v>None</v>
      </c>
      <c r="AB9591" t="str">
        <f t="shared" si="2246"/>
        <v>0</v>
      </c>
    </row>
    <row r="9592" spans="1:28" x14ac:dyDescent="0.3">
      <c r="A9592">
        <v>9590</v>
      </c>
      <c r="B9592" t="s">
        <v>14797</v>
      </c>
      <c r="C9592" t="str">
        <f t="shared" si="2233"/>
        <v>Long</v>
      </c>
      <c r="D9592">
        <v>4.3</v>
      </c>
      <c r="F9592" s="1" t="e">
        <f t="shared" si="2247"/>
        <v>#VALUE!</v>
      </c>
      <c r="G9592" s="1" t="e">
        <f t="shared" si="2234"/>
        <v>#VALUE!</v>
      </c>
      <c r="H9592" t="e">
        <f t="shared" si="2235"/>
        <v>#VALUE!</v>
      </c>
      <c r="I9592" t="s">
        <v>14659</v>
      </c>
      <c r="J9592" t="s">
        <v>11808</v>
      </c>
      <c r="K9592" t="s">
        <v>1308</v>
      </c>
      <c r="L9592" t="e">
        <f t="shared" si="2236"/>
        <v>#VALUE!</v>
      </c>
      <c r="N9592" s="2" t="e">
        <f t="shared" si="2237"/>
        <v>#VALUE!</v>
      </c>
      <c r="Q9592" t="s">
        <v>80</v>
      </c>
      <c r="R9592" t="str">
        <f t="shared" si="2238"/>
        <v>Great</v>
      </c>
      <c r="S9592" t="str">
        <f t="shared" si="2239"/>
        <v>Great</v>
      </c>
      <c r="T9592" t="e">
        <f t="shared" si="2240"/>
        <v>#VALUE!</v>
      </c>
      <c r="U9592" t="e">
        <f t="shared" si="2241"/>
        <v>#VALUE!</v>
      </c>
      <c r="V9592" t="e">
        <f t="shared" si="2242"/>
        <v>#VALUE!</v>
      </c>
      <c r="W9592" t="str">
        <f t="shared" si="2243"/>
        <v>Buy</v>
      </c>
      <c r="X9592" t="str">
        <f t="shared" si="2244"/>
        <v>Not Known</v>
      </c>
      <c r="Z9592" t="e">
        <f t="shared" si="2245"/>
        <v>#VALUE!</v>
      </c>
      <c r="AB9592" t="str">
        <f t="shared" si="2246"/>
        <v>0</v>
      </c>
    </row>
    <row r="9593" spans="1:28" x14ac:dyDescent="0.3">
      <c r="A9593">
        <v>9591</v>
      </c>
      <c r="B9593" t="s">
        <v>14798</v>
      </c>
      <c r="C9593" t="str">
        <f t="shared" si="2233"/>
        <v>Short</v>
      </c>
      <c r="D9593">
        <v>4.5999999999999996</v>
      </c>
      <c r="F9593" s="1">
        <f t="shared" si="2247"/>
        <v>4.5999999999999996</v>
      </c>
      <c r="G9593" s="1">
        <f t="shared" si="2234"/>
        <v>4.5999999999999996</v>
      </c>
      <c r="H9593">
        <f t="shared" si="2235"/>
        <v>4.5999999999999996</v>
      </c>
      <c r="I9593" t="s">
        <v>14659</v>
      </c>
      <c r="J9593" t="s">
        <v>8555</v>
      </c>
      <c r="K9593" t="s">
        <v>740</v>
      </c>
      <c r="L9593" t="str">
        <f t="shared" si="2236"/>
        <v>Established</v>
      </c>
      <c r="N9593" s="2">
        <f t="shared" si="2237"/>
        <v>50</v>
      </c>
      <c r="O9593" t="s">
        <v>3223</v>
      </c>
      <c r="Q9593" t="s">
        <v>564</v>
      </c>
      <c r="R9593" t="str">
        <f t="shared" si="2238"/>
        <v>Great</v>
      </c>
      <c r="S9593" t="str">
        <f t="shared" si="2239"/>
        <v>Great</v>
      </c>
      <c r="T9593" t="b">
        <f t="shared" si="2240"/>
        <v>1</v>
      </c>
      <c r="U9593" t="b">
        <f t="shared" si="2241"/>
        <v>1</v>
      </c>
      <c r="V9593" t="str">
        <f t="shared" si="2242"/>
        <v>Top Company</v>
      </c>
      <c r="W9593" t="str">
        <f t="shared" si="2243"/>
        <v>Don't Buy</v>
      </c>
      <c r="X9593" t="str">
        <f t="shared" si="2244"/>
        <v>Not Known</v>
      </c>
      <c r="Z9593" t="str">
        <f t="shared" si="2245"/>
        <v>None</v>
      </c>
      <c r="AB9593" t="str">
        <f t="shared" si="2246"/>
        <v>0</v>
      </c>
    </row>
    <row r="9594" spans="1:28" x14ac:dyDescent="0.3">
      <c r="A9594">
        <v>9592</v>
      </c>
      <c r="B9594" t="s">
        <v>14799</v>
      </c>
      <c r="C9594" t="str">
        <f t="shared" si="2233"/>
        <v>Long</v>
      </c>
      <c r="D9594">
        <v>4.5999999999999996</v>
      </c>
      <c r="F9594" s="1">
        <f t="shared" si="2247"/>
        <v>4.5999999999999996</v>
      </c>
      <c r="G9594" s="1">
        <f t="shared" si="2234"/>
        <v>4.5999999999999996</v>
      </c>
      <c r="H9594">
        <f t="shared" si="2235"/>
        <v>4.5999999999999996</v>
      </c>
      <c r="I9594" t="s">
        <v>14659</v>
      </c>
      <c r="J9594" t="s">
        <v>22</v>
      </c>
      <c r="K9594" t="s">
        <v>10906</v>
      </c>
      <c r="L9594" t="str">
        <f t="shared" si="2236"/>
        <v>Established</v>
      </c>
      <c r="N9594" s="2">
        <f t="shared" si="2237"/>
        <v>29</v>
      </c>
      <c r="O9594" t="s">
        <v>62</v>
      </c>
      <c r="P9594" t="s">
        <v>181</v>
      </c>
      <c r="Q9594" t="s">
        <v>843</v>
      </c>
      <c r="R9594" t="str">
        <f t="shared" si="2238"/>
        <v>Great</v>
      </c>
      <c r="S9594" t="str">
        <f t="shared" si="2239"/>
        <v>Great</v>
      </c>
      <c r="T9594" t="b">
        <f t="shared" si="2240"/>
        <v>1</v>
      </c>
      <c r="U9594" t="b">
        <f t="shared" si="2241"/>
        <v>1</v>
      </c>
      <c r="V9594" t="str">
        <f t="shared" si="2242"/>
        <v>Top Company</v>
      </c>
      <c r="W9594" t="str">
        <f t="shared" si="2243"/>
        <v>Don't Buy</v>
      </c>
      <c r="X9594" t="str">
        <f t="shared" si="2244"/>
        <v>Not Known</v>
      </c>
      <c r="Z9594" t="str">
        <f t="shared" si="2245"/>
        <v>None</v>
      </c>
      <c r="AB9594" t="str">
        <f t="shared" si="2246"/>
        <v>0</v>
      </c>
    </row>
    <row r="9595" spans="1:28" x14ac:dyDescent="0.3">
      <c r="A9595">
        <v>9593</v>
      </c>
      <c r="B9595" t="s">
        <v>14800</v>
      </c>
      <c r="C9595" t="str">
        <f t="shared" si="2233"/>
        <v>Long</v>
      </c>
      <c r="D9595">
        <v>3.6</v>
      </c>
      <c r="F9595" s="1">
        <f t="shared" si="2247"/>
        <v>3.6</v>
      </c>
      <c r="G9595" s="1">
        <f t="shared" si="2234"/>
        <v>3.6</v>
      </c>
      <c r="H9595">
        <f t="shared" si="2235"/>
        <v>3.6</v>
      </c>
      <c r="I9595" t="s">
        <v>14659</v>
      </c>
      <c r="J9595" t="s">
        <v>22</v>
      </c>
      <c r="K9595" t="s">
        <v>14801</v>
      </c>
      <c r="L9595" t="str">
        <f t="shared" si="2236"/>
        <v>Established</v>
      </c>
      <c r="N9595" s="2">
        <f t="shared" si="2237"/>
        <v>23</v>
      </c>
      <c r="O9595" t="s">
        <v>230</v>
      </c>
      <c r="P9595" t="s">
        <v>2884</v>
      </c>
      <c r="Q9595" t="s">
        <v>605</v>
      </c>
      <c r="R9595" t="str">
        <f t="shared" si="2238"/>
        <v>Average</v>
      </c>
      <c r="S9595" t="str">
        <f t="shared" si="2239"/>
        <v xml:space="preserve"> </v>
      </c>
      <c r="T9595" t="b">
        <f t="shared" si="2240"/>
        <v>0</v>
      </c>
      <c r="U9595" t="b">
        <f t="shared" si="2241"/>
        <v>1</v>
      </c>
      <c r="V9595" t="str">
        <f t="shared" si="2242"/>
        <v>Average Company</v>
      </c>
      <c r="W9595" t="str">
        <f t="shared" si="2243"/>
        <v>Don't Buy</v>
      </c>
      <c r="X9595" t="str">
        <f t="shared" si="2244"/>
        <v>Not Known</v>
      </c>
      <c r="Z9595" t="str">
        <f t="shared" si="2245"/>
        <v>None</v>
      </c>
      <c r="AB9595" t="str">
        <f t="shared" si="2246"/>
        <v>0</v>
      </c>
    </row>
    <row r="9596" spans="1:28" x14ac:dyDescent="0.3">
      <c r="A9596">
        <v>9594</v>
      </c>
      <c r="B9596" t="s">
        <v>14802</v>
      </c>
      <c r="C9596" t="str">
        <f t="shared" si="2233"/>
        <v>Long</v>
      </c>
      <c r="D9596">
        <v>4.2</v>
      </c>
      <c r="F9596" s="1" t="e">
        <f t="shared" si="2247"/>
        <v>#VALUE!</v>
      </c>
      <c r="G9596" s="1" t="e">
        <f t="shared" si="2234"/>
        <v>#VALUE!</v>
      </c>
      <c r="H9596" t="e">
        <f t="shared" si="2235"/>
        <v>#VALUE!</v>
      </c>
      <c r="I9596" t="s">
        <v>14659</v>
      </c>
      <c r="J9596" t="s">
        <v>14803</v>
      </c>
      <c r="L9596" t="e">
        <f t="shared" si="2236"/>
        <v>#VALUE!</v>
      </c>
      <c r="N9596" s="2" t="e">
        <f t="shared" si="2237"/>
        <v>#VALUE!</v>
      </c>
      <c r="Q9596" t="s">
        <v>315</v>
      </c>
      <c r="R9596" t="str">
        <f t="shared" si="2238"/>
        <v>Great</v>
      </c>
      <c r="S9596" t="str">
        <f t="shared" si="2239"/>
        <v>Great</v>
      </c>
      <c r="T9596" t="e">
        <f t="shared" si="2240"/>
        <v>#VALUE!</v>
      </c>
      <c r="U9596" t="e">
        <f t="shared" si="2241"/>
        <v>#VALUE!</v>
      </c>
      <c r="V9596" t="e">
        <f t="shared" si="2242"/>
        <v>#VALUE!</v>
      </c>
      <c r="W9596" t="str">
        <f t="shared" si="2243"/>
        <v>Don't Buy</v>
      </c>
      <c r="X9596" t="str">
        <f t="shared" si="2244"/>
        <v>Not Known</v>
      </c>
      <c r="Z9596" t="e">
        <f t="shared" si="2245"/>
        <v>#VALUE!</v>
      </c>
      <c r="AB9596" t="str">
        <f t="shared" si="2246"/>
        <v>0</v>
      </c>
    </row>
    <row r="9597" spans="1:28" x14ac:dyDescent="0.3">
      <c r="A9597">
        <v>9595</v>
      </c>
      <c r="B9597" t="s">
        <v>14804</v>
      </c>
      <c r="C9597" t="str">
        <f t="shared" si="2233"/>
        <v>Long</v>
      </c>
      <c r="D9597">
        <v>4.3</v>
      </c>
      <c r="F9597" s="1">
        <f t="shared" si="2247"/>
        <v>4.3</v>
      </c>
      <c r="G9597" s="1">
        <f t="shared" si="2234"/>
        <v>4.3</v>
      </c>
      <c r="H9597">
        <f t="shared" si="2235"/>
        <v>4.3</v>
      </c>
      <c r="I9597" t="s">
        <v>14659</v>
      </c>
      <c r="J9597" t="s">
        <v>14805</v>
      </c>
      <c r="K9597" t="s">
        <v>583</v>
      </c>
      <c r="L9597" t="str">
        <f t="shared" si="2236"/>
        <v>Established</v>
      </c>
      <c r="N9597" s="2">
        <f t="shared" si="2237"/>
        <v>50</v>
      </c>
      <c r="O9597" t="s">
        <v>3223</v>
      </c>
      <c r="Q9597" t="s">
        <v>523</v>
      </c>
      <c r="R9597" t="str">
        <f t="shared" si="2238"/>
        <v>Great</v>
      </c>
      <c r="S9597" t="str">
        <f t="shared" si="2239"/>
        <v>Great</v>
      </c>
      <c r="T9597" t="b">
        <f t="shared" si="2240"/>
        <v>1</v>
      </c>
      <c r="U9597" t="b">
        <f t="shared" si="2241"/>
        <v>1</v>
      </c>
      <c r="V9597" t="str">
        <f t="shared" si="2242"/>
        <v>Top Company</v>
      </c>
      <c r="W9597" t="str">
        <f t="shared" si="2243"/>
        <v>Don't Buy</v>
      </c>
      <c r="X9597" t="str">
        <f t="shared" si="2244"/>
        <v>Not Known</v>
      </c>
      <c r="Z9597" t="str">
        <f t="shared" si="2245"/>
        <v>None</v>
      </c>
      <c r="AB9597" t="str">
        <f t="shared" si="2246"/>
        <v>0</v>
      </c>
    </row>
    <row r="9598" spans="1:28" x14ac:dyDescent="0.3">
      <c r="A9598">
        <v>9596</v>
      </c>
      <c r="B9598" t="s">
        <v>14806</v>
      </c>
      <c r="C9598" t="str">
        <f t="shared" si="2233"/>
        <v>Long</v>
      </c>
      <c r="D9598">
        <v>3.4</v>
      </c>
      <c r="F9598" s="1">
        <f t="shared" si="2247"/>
        <v>3.4</v>
      </c>
      <c r="G9598" s="1">
        <f t="shared" si="2234"/>
        <v>3.4</v>
      </c>
      <c r="H9598">
        <f t="shared" si="2235"/>
        <v>3.4</v>
      </c>
      <c r="I9598" t="s">
        <v>14659</v>
      </c>
      <c r="J9598" t="s">
        <v>22</v>
      </c>
      <c r="K9598" t="s">
        <v>6925</v>
      </c>
      <c r="L9598" t="str">
        <f t="shared" si="2236"/>
        <v>Established</v>
      </c>
      <c r="N9598" s="2">
        <f t="shared" si="2237"/>
        <v>27</v>
      </c>
      <c r="O9598" t="s">
        <v>109</v>
      </c>
      <c r="P9598" t="s">
        <v>1308</v>
      </c>
      <c r="Q9598" t="s">
        <v>28</v>
      </c>
      <c r="R9598" t="str">
        <f t="shared" si="2238"/>
        <v>Average</v>
      </c>
      <c r="S9598" t="str">
        <f t="shared" si="2239"/>
        <v xml:space="preserve"> </v>
      </c>
      <c r="T9598" t="b">
        <f t="shared" si="2240"/>
        <v>0</v>
      </c>
      <c r="U9598" t="b">
        <f t="shared" si="2241"/>
        <v>0</v>
      </c>
      <c r="V9598" t="str">
        <f t="shared" si="2242"/>
        <v>Average Company</v>
      </c>
      <c r="W9598" t="str">
        <f t="shared" si="2243"/>
        <v>Don't Buy</v>
      </c>
      <c r="X9598" t="str">
        <f t="shared" si="2244"/>
        <v>Not Known</v>
      </c>
      <c r="Z9598" t="str">
        <f t="shared" si="2245"/>
        <v>None</v>
      </c>
      <c r="AB9598" t="str">
        <f t="shared" si="2246"/>
        <v>500K</v>
      </c>
    </row>
    <row r="9599" spans="1:28" x14ac:dyDescent="0.3">
      <c r="A9599">
        <v>9597</v>
      </c>
      <c r="B9599" t="s">
        <v>14807</v>
      </c>
      <c r="C9599" t="str">
        <f t="shared" si="2233"/>
        <v>Long</v>
      </c>
      <c r="D9599">
        <v>4.3</v>
      </c>
      <c r="F9599" s="1" t="e">
        <f t="shared" si="2247"/>
        <v>#VALUE!</v>
      </c>
      <c r="G9599" s="1" t="e">
        <f t="shared" si="2234"/>
        <v>#VALUE!</v>
      </c>
      <c r="H9599" t="e">
        <f t="shared" si="2235"/>
        <v>#VALUE!</v>
      </c>
      <c r="I9599" t="s">
        <v>14659</v>
      </c>
      <c r="J9599" t="s">
        <v>14808</v>
      </c>
      <c r="K9599" t="s">
        <v>321</v>
      </c>
      <c r="L9599" t="e">
        <f t="shared" si="2236"/>
        <v>#VALUE!</v>
      </c>
      <c r="N9599" s="2" t="e">
        <f t="shared" si="2237"/>
        <v>#VALUE!</v>
      </c>
      <c r="R9599" t="str">
        <f t="shared" si="2238"/>
        <v>Great</v>
      </c>
      <c r="S9599" t="str">
        <f t="shared" si="2239"/>
        <v>Great</v>
      </c>
      <c r="T9599" t="e">
        <f t="shared" si="2240"/>
        <v>#VALUE!</v>
      </c>
      <c r="U9599" t="e">
        <f t="shared" si="2241"/>
        <v>#VALUE!</v>
      </c>
      <c r="V9599" t="e">
        <f t="shared" si="2242"/>
        <v>#VALUE!</v>
      </c>
      <c r="W9599" t="str">
        <f t="shared" si="2243"/>
        <v>Don't Buy</v>
      </c>
      <c r="X9599" t="str">
        <f t="shared" si="2244"/>
        <v>Not Known</v>
      </c>
      <c r="Z9599" t="e">
        <f t="shared" si="2245"/>
        <v>#VALUE!</v>
      </c>
      <c r="AB9599" t="str">
        <f t="shared" si="2246"/>
        <v>0</v>
      </c>
    </row>
    <row r="9600" spans="1:28" x14ac:dyDescent="0.3">
      <c r="A9600">
        <v>9598</v>
      </c>
      <c r="B9600" t="s">
        <v>14809</v>
      </c>
      <c r="C9600" t="str">
        <f t="shared" si="2233"/>
        <v>Long</v>
      </c>
      <c r="D9600">
        <v>3.5</v>
      </c>
      <c r="F9600" s="1">
        <f t="shared" si="2247"/>
        <v>3.5</v>
      </c>
      <c r="G9600" s="1">
        <f t="shared" si="2234"/>
        <v>3.5</v>
      </c>
      <c r="H9600">
        <f t="shared" si="2235"/>
        <v>3.5</v>
      </c>
      <c r="I9600" t="s">
        <v>14659</v>
      </c>
      <c r="J9600" t="s">
        <v>22</v>
      </c>
      <c r="K9600" t="s">
        <v>14423</v>
      </c>
      <c r="L9600" t="str">
        <f t="shared" si="2236"/>
        <v>Established</v>
      </c>
      <c r="N9600" s="2">
        <f t="shared" si="2237"/>
        <v>38</v>
      </c>
      <c r="O9600" t="s">
        <v>357</v>
      </c>
      <c r="P9600" t="s">
        <v>1308</v>
      </c>
      <c r="Q9600" t="s">
        <v>218</v>
      </c>
      <c r="R9600" t="str">
        <f t="shared" si="2238"/>
        <v>Average</v>
      </c>
      <c r="S9600" t="str">
        <f t="shared" si="2239"/>
        <v xml:space="preserve"> </v>
      </c>
      <c r="T9600" t="b">
        <f t="shared" si="2240"/>
        <v>0</v>
      </c>
      <c r="U9600" t="b">
        <f t="shared" si="2241"/>
        <v>0</v>
      </c>
      <c r="V9600" t="str">
        <f t="shared" si="2242"/>
        <v>Average Company</v>
      </c>
      <c r="W9600" t="str">
        <f t="shared" si="2243"/>
        <v>Don't Buy</v>
      </c>
      <c r="X9600" t="str">
        <f t="shared" si="2244"/>
        <v>Not Known</v>
      </c>
      <c r="Z9600" t="str">
        <f t="shared" si="2245"/>
        <v>None</v>
      </c>
      <c r="AB9600" t="str">
        <f t="shared" si="2246"/>
        <v>0</v>
      </c>
    </row>
    <row r="9601" spans="1:28" x14ac:dyDescent="0.3">
      <c r="A9601">
        <v>9599</v>
      </c>
      <c r="B9601" t="s">
        <v>14810</v>
      </c>
      <c r="C9601" t="str">
        <f t="shared" si="2233"/>
        <v>Long</v>
      </c>
      <c r="D9601">
        <v>4.2</v>
      </c>
      <c r="F9601" s="1">
        <f t="shared" si="2247"/>
        <v>4.2</v>
      </c>
      <c r="G9601" s="1">
        <f t="shared" si="2234"/>
        <v>4.2</v>
      </c>
      <c r="H9601">
        <f t="shared" si="2235"/>
        <v>4.2</v>
      </c>
      <c r="I9601" t="s">
        <v>14659</v>
      </c>
      <c r="J9601" t="s">
        <v>12395</v>
      </c>
      <c r="K9601" t="s">
        <v>217</v>
      </c>
      <c r="L9601" t="str">
        <f t="shared" si="2236"/>
        <v>Established</v>
      </c>
      <c r="N9601" s="2">
        <f t="shared" si="2237"/>
        <v>51</v>
      </c>
      <c r="O9601" t="s">
        <v>1308</v>
      </c>
      <c r="Q9601" t="s">
        <v>246</v>
      </c>
      <c r="R9601" t="str">
        <f t="shared" si="2238"/>
        <v>Great</v>
      </c>
      <c r="S9601" t="str">
        <f t="shared" si="2239"/>
        <v>Great</v>
      </c>
      <c r="T9601" t="b">
        <f t="shared" si="2240"/>
        <v>1</v>
      </c>
      <c r="U9601" t="b">
        <f t="shared" si="2241"/>
        <v>1</v>
      </c>
      <c r="V9601" t="str">
        <f t="shared" si="2242"/>
        <v>Top Company</v>
      </c>
      <c r="W9601" t="str">
        <f t="shared" si="2243"/>
        <v>Don't Buy</v>
      </c>
      <c r="X9601" t="str">
        <f t="shared" si="2244"/>
        <v>Not Known</v>
      </c>
      <c r="Z9601" t="str">
        <f t="shared" si="2245"/>
        <v>None</v>
      </c>
      <c r="AB9601" t="str">
        <f t="shared" si="2246"/>
        <v>0</v>
      </c>
    </row>
    <row r="9602" spans="1:28" x14ac:dyDescent="0.3">
      <c r="A9602">
        <v>9600</v>
      </c>
      <c r="B9602" t="s">
        <v>14811</v>
      </c>
      <c r="C9602" t="str">
        <f t="shared" si="2233"/>
        <v>Short</v>
      </c>
      <c r="D9602">
        <v>4.3</v>
      </c>
      <c r="F9602" s="1" t="e">
        <f t="shared" si="2247"/>
        <v>#VALUE!</v>
      </c>
      <c r="G9602" s="1" t="e">
        <f t="shared" si="2234"/>
        <v>#VALUE!</v>
      </c>
      <c r="H9602" t="e">
        <f t="shared" si="2235"/>
        <v>#VALUE!</v>
      </c>
      <c r="I9602" t="s">
        <v>14659</v>
      </c>
      <c r="J9602" t="s">
        <v>6073</v>
      </c>
      <c r="K9602" t="s">
        <v>121</v>
      </c>
      <c r="L9602" t="e">
        <f t="shared" si="2236"/>
        <v>#VALUE!</v>
      </c>
      <c r="N9602" s="2" t="e">
        <f t="shared" si="2237"/>
        <v>#VALUE!</v>
      </c>
      <c r="O9602" t="s">
        <v>181</v>
      </c>
      <c r="Q9602" t="s">
        <v>362</v>
      </c>
      <c r="R9602" t="str">
        <f t="shared" si="2238"/>
        <v>Great</v>
      </c>
      <c r="S9602" t="str">
        <f t="shared" si="2239"/>
        <v>Great</v>
      </c>
      <c r="T9602" t="e">
        <f t="shared" si="2240"/>
        <v>#VALUE!</v>
      </c>
      <c r="U9602" t="e">
        <f t="shared" si="2241"/>
        <v>#VALUE!</v>
      </c>
      <c r="V9602" t="e">
        <f t="shared" si="2242"/>
        <v>#VALUE!</v>
      </c>
      <c r="W9602" t="str">
        <f t="shared" si="2243"/>
        <v>Buy</v>
      </c>
      <c r="X9602" t="str">
        <f t="shared" si="2244"/>
        <v>Not Known</v>
      </c>
      <c r="Z9602" t="e">
        <f t="shared" si="2245"/>
        <v>#VALUE!</v>
      </c>
      <c r="AB9602" t="str">
        <f t="shared" si="2246"/>
        <v>0</v>
      </c>
    </row>
    <row r="9603" spans="1:28" x14ac:dyDescent="0.3">
      <c r="A9603">
        <v>9601</v>
      </c>
      <c r="B9603" t="s">
        <v>14812</v>
      </c>
      <c r="C9603" t="str">
        <f t="shared" ref="C9603:C9666" si="2248">IF(LEN(B9603)&gt;=10,"Long","Short")</f>
        <v>Long</v>
      </c>
      <c r="D9603">
        <v>3.9</v>
      </c>
      <c r="F9603" s="1" t="e">
        <f t="shared" si="2247"/>
        <v>#VALUE!</v>
      </c>
      <c r="G9603" s="1" t="e">
        <f t="shared" ref="G9603:G9666" si="2249">IF(L9603="Startup",D9603+0.5,D9603)</f>
        <v>#VALUE!</v>
      </c>
      <c r="H9603" t="e">
        <f t="shared" ref="H9603:H9666" si="2250">IF(L9603="Startup",D9603+0.1,D9603)</f>
        <v>#VALUE!</v>
      </c>
      <c r="I9603" t="s">
        <v>14659</v>
      </c>
      <c r="J9603" t="s">
        <v>14813</v>
      </c>
      <c r="K9603" t="s">
        <v>1308</v>
      </c>
      <c r="L9603" t="e">
        <f t="shared" ref="L9603:L9666" si="2251">IF(N9603&lt;10,"Startup","Established")</f>
        <v>#VALUE!</v>
      </c>
      <c r="N9603" s="2" t="e">
        <f t="shared" ref="N9603:N9666" si="2252">INT(LEFT(O9603,2))</f>
        <v>#VALUE!</v>
      </c>
      <c r="R9603" t="str">
        <f t="shared" ref="R9603:R9666" si="2253">IF(D9603&gt;4,"Great","Average")</f>
        <v>Average</v>
      </c>
      <c r="S9603" t="str">
        <f t="shared" ref="S9603:S9666" si="2254">IF(D9603&gt;4,"Great"," ")</f>
        <v xml:space="preserve"> </v>
      </c>
      <c r="T9603" t="e">
        <f t="shared" ref="T9603:T9666" si="2255">AND(D9603:D19561&gt;4,N9603:N19561&gt;10)</f>
        <v>#VALUE!</v>
      </c>
      <c r="U9603" t="e">
        <f t="shared" ref="U9603:U9666" si="2256">OR(D9603&gt;3.5,N9603&lt;10)</f>
        <v>#VALUE!</v>
      </c>
      <c r="V9603" t="e">
        <f t="shared" ref="V9603:V9666" si="2257">IF(AND(D9603&gt;4,N9603&gt;20),"Top Company","Average Company")</f>
        <v>#VALUE!</v>
      </c>
      <c r="W9603" t="str">
        <f t="shared" ref="W9603:W9666" si="2258">IF(OR(LEFT(B9603,1)="T",LEFT(B9603,1)="G"),"Buy","Don't Buy")</f>
        <v>Buy</v>
      </c>
      <c r="X9603" t="str">
        <f t="shared" ref="X9603:X9666" si="2259">IF(IF(Q9603="Financial Services",ISNUMBER(SEARCH("Mumbai",K9603))),"Bombay Finance","Not Known")</f>
        <v>Not Known</v>
      </c>
      <c r="Z9603" t="e">
        <f t="shared" ref="Z9603:Z9666" si="2260">IF(AND(OR(ISNUMBER(SEARCH("Bangalore",K9603)),ISNUMBER(SEARCH("Bengaluru",K9603)),ISNUMBER(SEARCH("Chennai",K9603))),N9603&lt;10),"Silicon Valley Startups","None")</f>
        <v>#VALUE!</v>
      </c>
      <c r="AB9603" t="str">
        <f t="shared" ref="AB9603:AB9666" si="2261">IF(AND(OR(Q9603="IT Services &amp; Consulting",Q9603="Financial Services"),D9603&gt;4),"1Million",IF(AND(OR(Q9603="IT Services &amp; Consulting",Q9603="Financial Services"),D9603&lt;=4),"500K",IF(AND(Q9603="Telecom / ISP",D9603&gt;4),"800K","0")))</f>
        <v>0</v>
      </c>
    </row>
    <row r="9604" spans="1:28" x14ac:dyDescent="0.3">
      <c r="A9604">
        <v>9602</v>
      </c>
      <c r="B9604" t="s">
        <v>14814</v>
      </c>
      <c r="C9604" t="str">
        <f t="shared" si="2248"/>
        <v>Long</v>
      </c>
      <c r="D9604">
        <v>4.0999999999999996</v>
      </c>
      <c r="F9604" s="1">
        <f t="shared" si="2247"/>
        <v>4.0999999999999996</v>
      </c>
      <c r="G9604" s="1">
        <f t="shared" si="2249"/>
        <v>4.0999999999999996</v>
      </c>
      <c r="H9604">
        <f t="shared" si="2250"/>
        <v>4.0999999999999996</v>
      </c>
      <c r="I9604" t="s">
        <v>14659</v>
      </c>
      <c r="J9604" t="s">
        <v>22</v>
      </c>
      <c r="K9604" t="s">
        <v>14815</v>
      </c>
      <c r="L9604" t="str">
        <f t="shared" si="2251"/>
        <v>Established</v>
      </c>
      <c r="N9604" s="2">
        <f t="shared" si="2252"/>
        <v>29</v>
      </c>
      <c r="O9604" t="s">
        <v>62</v>
      </c>
      <c r="P9604" t="s">
        <v>1308</v>
      </c>
      <c r="Q9604" t="s">
        <v>19</v>
      </c>
      <c r="R9604" t="str">
        <f t="shared" si="2253"/>
        <v>Great</v>
      </c>
      <c r="S9604" t="str">
        <f t="shared" si="2254"/>
        <v>Great</v>
      </c>
      <c r="T9604" t="b">
        <f t="shared" si="2255"/>
        <v>1</v>
      </c>
      <c r="U9604" t="b">
        <f t="shared" si="2256"/>
        <v>1</v>
      </c>
      <c r="V9604" t="str">
        <f t="shared" si="2257"/>
        <v>Top Company</v>
      </c>
      <c r="W9604" t="str">
        <f t="shared" si="2258"/>
        <v>Don't Buy</v>
      </c>
      <c r="X9604" t="str">
        <f t="shared" si="2259"/>
        <v>Not Known</v>
      </c>
      <c r="Z9604" t="str">
        <f t="shared" si="2260"/>
        <v>None</v>
      </c>
      <c r="AB9604" t="str">
        <f t="shared" si="2261"/>
        <v>1Million</v>
      </c>
    </row>
    <row r="9605" spans="1:28" x14ac:dyDescent="0.3">
      <c r="A9605">
        <v>9603</v>
      </c>
      <c r="B9605" t="s">
        <v>14816</v>
      </c>
      <c r="C9605" t="str">
        <f t="shared" si="2248"/>
        <v>Long</v>
      </c>
      <c r="D9605">
        <v>4</v>
      </c>
      <c r="F9605" s="1" t="e">
        <f t="shared" si="2247"/>
        <v>#VALUE!</v>
      </c>
      <c r="G9605" s="1" t="e">
        <f t="shared" si="2249"/>
        <v>#VALUE!</v>
      </c>
      <c r="H9605" t="e">
        <f t="shared" si="2250"/>
        <v>#VALUE!</v>
      </c>
      <c r="I9605" t="s">
        <v>14659</v>
      </c>
      <c r="J9605" t="s">
        <v>14817</v>
      </c>
      <c r="K9605" t="s">
        <v>96</v>
      </c>
      <c r="L9605" t="e">
        <f t="shared" si="2251"/>
        <v>#VALUE!</v>
      </c>
      <c r="N9605" s="2" t="e">
        <f t="shared" si="2252"/>
        <v>#VALUE!</v>
      </c>
      <c r="O9605" t="s">
        <v>3614</v>
      </c>
      <c r="Q9605" t="s">
        <v>362</v>
      </c>
      <c r="R9605" t="str">
        <f t="shared" si="2253"/>
        <v>Average</v>
      </c>
      <c r="S9605" t="str">
        <f t="shared" si="2254"/>
        <v xml:space="preserve"> </v>
      </c>
      <c r="T9605" t="e">
        <f t="shared" si="2255"/>
        <v>#VALUE!</v>
      </c>
      <c r="U9605" t="e">
        <f t="shared" si="2256"/>
        <v>#VALUE!</v>
      </c>
      <c r="V9605" t="e">
        <f t="shared" si="2257"/>
        <v>#VALUE!</v>
      </c>
      <c r="W9605" t="str">
        <f t="shared" si="2258"/>
        <v>Don't Buy</v>
      </c>
      <c r="X9605" t="str">
        <f t="shared" si="2259"/>
        <v>Not Known</v>
      </c>
      <c r="Z9605" t="e">
        <f t="shared" si="2260"/>
        <v>#VALUE!</v>
      </c>
      <c r="AB9605" t="str">
        <f t="shared" si="2261"/>
        <v>0</v>
      </c>
    </row>
    <row r="9606" spans="1:28" x14ac:dyDescent="0.3">
      <c r="A9606">
        <v>9604</v>
      </c>
      <c r="B9606" t="s">
        <v>14818</v>
      </c>
      <c r="C9606" t="str">
        <f t="shared" si="2248"/>
        <v>Long</v>
      </c>
      <c r="D9606">
        <v>4.3</v>
      </c>
      <c r="F9606" s="1">
        <f t="shared" si="2247"/>
        <v>4.3</v>
      </c>
      <c r="G9606" s="1">
        <f t="shared" si="2249"/>
        <v>4.3</v>
      </c>
      <c r="H9606">
        <f t="shared" si="2250"/>
        <v>4.3</v>
      </c>
      <c r="I9606" t="s">
        <v>14659</v>
      </c>
      <c r="J9606" t="s">
        <v>14819</v>
      </c>
      <c r="K9606" t="s">
        <v>138</v>
      </c>
      <c r="L9606" t="str">
        <f t="shared" si="2251"/>
        <v>Established</v>
      </c>
      <c r="N9606" s="2">
        <f t="shared" si="2252"/>
        <v>20</v>
      </c>
      <c r="O9606" t="s">
        <v>683</v>
      </c>
      <c r="Q9606" t="s">
        <v>2258</v>
      </c>
      <c r="R9606" t="str">
        <f t="shared" si="2253"/>
        <v>Great</v>
      </c>
      <c r="S9606" t="str">
        <f t="shared" si="2254"/>
        <v>Great</v>
      </c>
      <c r="T9606" t="b">
        <f t="shared" si="2255"/>
        <v>1</v>
      </c>
      <c r="U9606" t="b">
        <f t="shared" si="2256"/>
        <v>1</v>
      </c>
      <c r="V9606" t="str">
        <f t="shared" si="2257"/>
        <v>Average Company</v>
      </c>
      <c r="W9606" t="str">
        <f t="shared" si="2258"/>
        <v>Don't Buy</v>
      </c>
      <c r="X9606" t="str">
        <f t="shared" si="2259"/>
        <v>Not Known</v>
      </c>
      <c r="Z9606" t="str">
        <f t="shared" si="2260"/>
        <v>None</v>
      </c>
      <c r="AB9606" t="str">
        <f t="shared" si="2261"/>
        <v>0</v>
      </c>
    </row>
    <row r="9607" spans="1:28" x14ac:dyDescent="0.3">
      <c r="A9607">
        <v>9605</v>
      </c>
      <c r="B9607" t="s">
        <v>14820</v>
      </c>
      <c r="C9607" t="str">
        <f t="shared" si="2248"/>
        <v>Long</v>
      </c>
      <c r="D9607">
        <v>4.5999999999999996</v>
      </c>
      <c r="F9607" s="1" t="e">
        <f t="shared" si="2247"/>
        <v>#VALUE!</v>
      </c>
      <c r="G9607" s="1" t="e">
        <f t="shared" si="2249"/>
        <v>#VALUE!</v>
      </c>
      <c r="H9607" t="e">
        <f t="shared" si="2250"/>
        <v>#VALUE!</v>
      </c>
      <c r="I9607" t="s">
        <v>14659</v>
      </c>
      <c r="J9607" t="s">
        <v>11275</v>
      </c>
      <c r="K9607" t="s">
        <v>1308</v>
      </c>
      <c r="L9607" t="e">
        <f t="shared" si="2251"/>
        <v>#VALUE!</v>
      </c>
      <c r="N9607" s="2" t="e">
        <f t="shared" si="2252"/>
        <v>#VALUE!</v>
      </c>
      <c r="Q9607" t="s">
        <v>19</v>
      </c>
      <c r="R9607" t="str">
        <f t="shared" si="2253"/>
        <v>Great</v>
      </c>
      <c r="S9607" t="str">
        <f t="shared" si="2254"/>
        <v>Great</v>
      </c>
      <c r="T9607" t="e">
        <f t="shared" si="2255"/>
        <v>#VALUE!</v>
      </c>
      <c r="U9607" t="e">
        <f t="shared" si="2256"/>
        <v>#VALUE!</v>
      </c>
      <c r="V9607" t="e">
        <f t="shared" si="2257"/>
        <v>#VALUE!</v>
      </c>
      <c r="W9607" t="str">
        <f t="shared" si="2258"/>
        <v>Don't Buy</v>
      </c>
      <c r="X9607" t="str">
        <f t="shared" si="2259"/>
        <v>Not Known</v>
      </c>
      <c r="Z9607" t="e">
        <f t="shared" si="2260"/>
        <v>#VALUE!</v>
      </c>
      <c r="AB9607" t="str">
        <f t="shared" si="2261"/>
        <v>1Million</v>
      </c>
    </row>
    <row r="9608" spans="1:28" x14ac:dyDescent="0.3">
      <c r="A9608">
        <v>9606</v>
      </c>
      <c r="B9608" t="s">
        <v>14821</v>
      </c>
      <c r="C9608" t="str">
        <f t="shared" si="2248"/>
        <v>Long</v>
      </c>
      <c r="D9608">
        <v>4.4000000000000004</v>
      </c>
      <c r="F9608" s="1">
        <f t="shared" si="2247"/>
        <v>4.4000000000000004</v>
      </c>
      <c r="G9608" s="1">
        <f t="shared" si="2249"/>
        <v>4.4000000000000004</v>
      </c>
      <c r="H9608">
        <f t="shared" si="2250"/>
        <v>4.4000000000000004</v>
      </c>
      <c r="I9608" t="s">
        <v>14659</v>
      </c>
      <c r="J9608" t="s">
        <v>6073</v>
      </c>
      <c r="K9608" t="s">
        <v>522</v>
      </c>
      <c r="L9608" t="str">
        <f t="shared" si="2251"/>
        <v>Established</v>
      </c>
      <c r="N9608" s="2">
        <f t="shared" si="2252"/>
        <v>20</v>
      </c>
      <c r="O9608" t="s">
        <v>683</v>
      </c>
      <c r="Q9608" t="s">
        <v>533</v>
      </c>
      <c r="R9608" t="str">
        <f t="shared" si="2253"/>
        <v>Great</v>
      </c>
      <c r="S9608" t="str">
        <f t="shared" si="2254"/>
        <v>Great</v>
      </c>
      <c r="T9608" t="b">
        <f t="shared" si="2255"/>
        <v>1</v>
      </c>
      <c r="U9608" t="b">
        <f t="shared" si="2256"/>
        <v>1</v>
      </c>
      <c r="V9608" t="str">
        <f t="shared" si="2257"/>
        <v>Average Company</v>
      </c>
      <c r="W9608" t="str">
        <f t="shared" si="2258"/>
        <v>Don't Buy</v>
      </c>
      <c r="X9608" t="str">
        <f t="shared" si="2259"/>
        <v>Not Known</v>
      </c>
      <c r="Z9608" t="str">
        <f t="shared" si="2260"/>
        <v>None</v>
      </c>
      <c r="AB9608" t="str">
        <f t="shared" si="2261"/>
        <v>0</v>
      </c>
    </row>
    <row r="9609" spans="1:28" x14ac:dyDescent="0.3">
      <c r="A9609">
        <v>9607</v>
      </c>
      <c r="B9609" t="s">
        <v>14822</v>
      </c>
      <c r="C9609" t="str">
        <f t="shared" si="2248"/>
        <v>Long</v>
      </c>
      <c r="D9609">
        <v>3.8</v>
      </c>
      <c r="F9609" s="1" t="e">
        <f t="shared" si="2247"/>
        <v>#VALUE!</v>
      </c>
      <c r="G9609" s="1" t="e">
        <f t="shared" si="2249"/>
        <v>#VALUE!</v>
      </c>
      <c r="H9609" t="e">
        <f t="shared" si="2250"/>
        <v>#VALUE!</v>
      </c>
      <c r="I9609" t="s">
        <v>14659</v>
      </c>
      <c r="J9609" t="s">
        <v>14823</v>
      </c>
      <c r="K9609" t="s">
        <v>147</v>
      </c>
      <c r="L9609" t="e">
        <f t="shared" si="2251"/>
        <v>#VALUE!</v>
      </c>
      <c r="N9609" s="2" t="e">
        <f t="shared" si="2252"/>
        <v>#VALUE!</v>
      </c>
      <c r="Q9609" t="s">
        <v>315</v>
      </c>
      <c r="R9609" t="str">
        <f t="shared" si="2253"/>
        <v>Average</v>
      </c>
      <c r="S9609" t="str">
        <f t="shared" si="2254"/>
        <v xml:space="preserve"> </v>
      </c>
      <c r="T9609" t="e">
        <f t="shared" si="2255"/>
        <v>#VALUE!</v>
      </c>
      <c r="U9609" t="e">
        <f t="shared" si="2256"/>
        <v>#VALUE!</v>
      </c>
      <c r="V9609" t="e">
        <f t="shared" si="2257"/>
        <v>#VALUE!</v>
      </c>
      <c r="W9609" t="str">
        <f t="shared" si="2258"/>
        <v>Don't Buy</v>
      </c>
      <c r="X9609" t="str">
        <f t="shared" si="2259"/>
        <v>Not Known</v>
      </c>
      <c r="Z9609" t="e">
        <f t="shared" si="2260"/>
        <v>#VALUE!</v>
      </c>
      <c r="AB9609" t="str">
        <f t="shared" si="2261"/>
        <v>0</v>
      </c>
    </row>
    <row r="9610" spans="1:28" x14ac:dyDescent="0.3">
      <c r="A9610">
        <v>9608</v>
      </c>
      <c r="B9610" t="s">
        <v>14824</v>
      </c>
      <c r="C9610" t="str">
        <f t="shared" si="2248"/>
        <v>Long</v>
      </c>
      <c r="D9610">
        <v>3</v>
      </c>
      <c r="F9610" s="1">
        <f t="shared" si="2247"/>
        <v>3</v>
      </c>
      <c r="G9610" s="1">
        <f t="shared" si="2249"/>
        <v>3</v>
      </c>
      <c r="H9610">
        <f t="shared" si="2250"/>
        <v>3</v>
      </c>
      <c r="I9610" t="s">
        <v>14659</v>
      </c>
      <c r="J9610" t="s">
        <v>22</v>
      </c>
      <c r="K9610" t="s">
        <v>6169</v>
      </c>
      <c r="L9610" t="str">
        <f t="shared" si="2251"/>
        <v>Established</v>
      </c>
      <c r="N9610" s="2">
        <f t="shared" si="2252"/>
        <v>18</v>
      </c>
      <c r="O9610" t="s">
        <v>200</v>
      </c>
      <c r="P9610" t="s">
        <v>683</v>
      </c>
      <c r="Q9610" t="s">
        <v>50</v>
      </c>
      <c r="R9610" t="str">
        <f t="shared" si="2253"/>
        <v>Average</v>
      </c>
      <c r="S9610" t="str">
        <f t="shared" si="2254"/>
        <v xml:space="preserve"> </v>
      </c>
      <c r="T9610" t="b">
        <f t="shared" si="2255"/>
        <v>0</v>
      </c>
      <c r="U9610" t="b">
        <f t="shared" si="2256"/>
        <v>0</v>
      </c>
      <c r="V9610" t="str">
        <f t="shared" si="2257"/>
        <v>Average Company</v>
      </c>
      <c r="W9610" t="str">
        <f t="shared" si="2258"/>
        <v>Don't Buy</v>
      </c>
      <c r="X9610" t="str">
        <f t="shared" si="2259"/>
        <v>Not Known</v>
      </c>
      <c r="Z9610" t="str">
        <f t="shared" si="2260"/>
        <v>None</v>
      </c>
      <c r="AB9610" t="str">
        <f t="shared" si="2261"/>
        <v>0</v>
      </c>
    </row>
    <row r="9611" spans="1:28" x14ac:dyDescent="0.3">
      <c r="A9611">
        <v>9609</v>
      </c>
      <c r="B9611" t="s">
        <v>14825</v>
      </c>
      <c r="C9611" t="str">
        <f t="shared" si="2248"/>
        <v>Long</v>
      </c>
      <c r="D9611">
        <v>4</v>
      </c>
      <c r="F9611" s="1">
        <f t="shared" si="2247"/>
        <v>4.5</v>
      </c>
      <c r="G9611" s="1">
        <f t="shared" si="2249"/>
        <v>4.5</v>
      </c>
      <c r="H9611">
        <f t="shared" si="2250"/>
        <v>4.0999999999999996</v>
      </c>
      <c r="I9611" t="s">
        <v>14659</v>
      </c>
      <c r="J9611" t="s">
        <v>22</v>
      </c>
      <c r="K9611" t="s">
        <v>4873</v>
      </c>
      <c r="L9611" t="str">
        <f t="shared" si="2251"/>
        <v>Startup</v>
      </c>
      <c r="N9611" s="2">
        <f t="shared" si="2252"/>
        <v>9</v>
      </c>
      <c r="O9611" t="s">
        <v>331</v>
      </c>
      <c r="P9611" t="s">
        <v>1308</v>
      </c>
      <c r="Q9611" t="s">
        <v>2462</v>
      </c>
      <c r="R9611" t="str">
        <f t="shared" si="2253"/>
        <v>Average</v>
      </c>
      <c r="S9611" t="str">
        <f t="shared" si="2254"/>
        <v xml:space="preserve"> </v>
      </c>
      <c r="T9611" t="b">
        <f t="shared" si="2255"/>
        <v>0</v>
      </c>
      <c r="U9611" t="b">
        <f t="shared" si="2256"/>
        <v>1</v>
      </c>
      <c r="V9611" t="str">
        <f t="shared" si="2257"/>
        <v>Average Company</v>
      </c>
      <c r="W9611" t="str">
        <f t="shared" si="2258"/>
        <v>Don't Buy</v>
      </c>
      <c r="X9611" t="str">
        <f t="shared" si="2259"/>
        <v>Not Known</v>
      </c>
      <c r="Z9611" t="str">
        <f t="shared" si="2260"/>
        <v>None</v>
      </c>
      <c r="AB9611" t="str">
        <f t="shared" si="2261"/>
        <v>0</v>
      </c>
    </row>
    <row r="9612" spans="1:28" x14ac:dyDescent="0.3">
      <c r="A9612">
        <v>9610</v>
      </c>
      <c r="B9612" t="s">
        <v>14826</v>
      </c>
      <c r="C9612" t="str">
        <f t="shared" si="2248"/>
        <v>Long</v>
      </c>
      <c r="D9612">
        <v>4.5</v>
      </c>
      <c r="F9612" s="1">
        <f t="shared" si="2247"/>
        <v>4.5</v>
      </c>
      <c r="G9612" s="1">
        <f t="shared" si="2249"/>
        <v>4.5</v>
      </c>
      <c r="H9612">
        <f t="shared" si="2250"/>
        <v>4.5</v>
      </c>
      <c r="I9612" t="s">
        <v>4273</v>
      </c>
      <c r="J9612" t="s">
        <v>22</v>
      </c>
      <c r="K9612" t="s">
        <v>14827</v>
      </c>
      <c r="L9612" t="str">
        <f t="shared" si="2251"/>
        <v>Established</v>
      </c>
      <c r="N9612" s="2">
        <f t="shared" si="2252"/>
        <v>77</v>
      </c>
      <c r="O9612" t="s">
        <v>35</v>
      </c>
      <c r="P9612" t="s">
        <v>274</v>
      </c>
      <c r="Q9612" t="s">
        <v>6074</v>
      </c>
      <c r="R9612" t="str">
        <f t="shared" si="2253"/>
        <v>Great</v>
      </c>
      <c r="S9612" t="str">
        <f t="shared" si="2254"/>
        <v>Great</v>
      </c>
      <c r="T9612" t="b">
        <f t="shared" si="2255"/>
        <v>1</v>
      </c>
      <c r="U9612" t="b">
        <f t="shared" si="2256"/>
        <v>1</v>
      </c>
      <c r="V9612" t="str">
        <f t="shared" si="2257"/>
        <v>Top Company</v>
      </c>
      <c r="W9612" t="str">
        <f t="shared" si="2258"/>
        <v>Don't Buy</v>
      </c>
      <c r="X9612" t="str">
        <f t="shared" si="2259"/>
        <v>Not Known</v>
      </c>
      <c r="Z9612" t="str">
        <f t="shared" si="2260"/>
        <v>None</v>
      </c>
      <c r="AB9612" t="str">
        <f t="shared" si="2261"/>
        <v>0</v>
      </c>
    </row>
    <row r="9613" spans="1:28" x14ac:dyDescent="0.3">
      <c r="A9613">
        <v>9611</v>
      </c>
      <c r="B9613" t="s">
        <v>14828</v>
      </c>
      <c r="C9613" t="str">
        <f t="shared" si="2248"/>
        <v>Long</v>
      </c>
      <c r="D9613">
        <v>3.9</v>
      </c>
      <c r="F9613" s="1">
        <f t="shared" si="2247"/>
        <v>3.9</v>
      </c>
      <c r="G9613" s="1">
        <f t="shared" si="2249"/>
        <v>3.9</v>
      </c>
      <c r="H9613">
        <f t="shared" si="2250"/>
        <v>3.9</v>
      </c>
      <c r="I9613" t="s">
        <v>4777</v>
      </c>
      <c r="J9613" t="s">
        <v>6489</v>
      </c>
      <c r="K9613" t="s">
        <v>586</v>
      </c>
      <c r="L9613" t="str">
        <f t="shared" si="2251"/>
        <v>Established</v>
      </c>
      <c r="N9613" s="2">
        <f t="shared" si="2252"/>
        <v>51</v>
      </c>
      <c r="O9613" t="s">
        <v>1308</v>
      </c>
      <c r="Q9613" t="s">
        <v>28</v>
      </c>
      <c r="R9613" t="str">
        <f t="shared" si="2253"/>
        <v>Average</v>
      </c>
      <c r="S9613" t="str">
        <f t="shared" si="2254"/>
        <v xml:space="preserve"> </v>
      </c>
      <c r="T9613" t="b">
        <f t="shared" si="2255"/>
        <v>0</v>
      </c>
      <c r="U9613" t="b">
        <f t="shared" si="2256"/>
        <v>1</v>
      </c>
      <c r="V9613" t="str">
        <f t="shared" si="2257"/>
        <v>Average Company</v>
      </c>
      <c r="W9613" t="str">
        <f t="shared" si="2258"/>
        <v>Buy</v>
      </c>
      <c r="X9613" t="str">
        <f t="shared" si="2259"/>
        <v>Not Known</v>
      </c>
      <c r="Z9613" t="str">
        <f t="shared" si="2260"/>
        <v>None</v>
      </c>
      <c r="AB9613" t="str">
        <f t="shared" si="2261"/>
        <v>500K</v>
      </c>
    </row>
    <row r="9614" spans="1:28" x14ac:dyDescent="0.3">
      <c r="A9614">
        <v>9612</v>
      </c>
      <c r="B9614" t="s">
        <v>14829</v>
      </c>
      <c r="C9614" t="str">
        <f t="shared" si="2248"/>
        <v>Short</v>
      </c>
      <c r="D9614">
        <v>3.6</v>
      </c>
      <c r="F9614" s="1">
        <f t="shared" si="2247"/>
        <v>3.6</v>
      </c>
      <c r="G9614" s="1">
        <f t="shared" si="2249"/>
        <v>3.6</v>
      </c>
      <c r="H9614">
        <f t="shared" si="2250"/>
        <v>3.6</v>
      </c>
      <c r="I9614" t="s">
        <v>7510</v>
      </c>
      <c r="J9614" t="s">
        <v>22</v>
      </c>
      <c r="K9614" t="s">
        <v>4274</v>
      </c>
      <c r="L9614" t="str">
        <f t="shared" si="2251"/>
        <v>Established</v>
      </c>
      <c r="N9614" s="2">
        <f t="shared" si="2252"/>
        <v>24</v>
      </c>
      <c r="O9614" t="s">
        <v>185</v>
      </c>
      <c r="P9614" t="s">
        <v>147</v>
      </c>
      <c r="Q9614" t="s">
        <v>2258</v>
      </c>
      <c r="R9614" t="str">
        <f t="shared" si="2253"/>
        <v>Average</v>
      </c>
      <c r="S9614" t="str">
        <f t="shared" si="2254"/>
        <v xml:space="preserve"> </v>
      </c>
      <c r="T9614" t="b">
        <f t="shared" si="2255"/>
        <v>0</v>
      </c>
      <c r="U9614" t="b">
        <f t="shared" si="2256"/>
        <v>1</v>
      </c>
      <c r="V9614" t="str">
        <f t="shared" si="2257"/>
        <v>Average Company</v>
      </c>
      <c r="W9614" t="str">
        <f t="shared" si="2258"/>
        <v>Don't Buy</v>
      </c>
      <c r="X9614" t="str">
        <f t="shared" si="2259"/>
        <v>Not Known</v>
      </c>
      <c r="Z9614" t="str">
        <f t="shared" si="2260"/>
        <v>None</v>
      </c>
      <c r="AB9614" t="str">
        <f t="shared" si="2261"/>
        <v>0</v>
      </c>
    </row>
    <row r="9615" spans="1:28" x14ac:dyDescent="0.3">
      <c r="A9615">
        <v>9613</v>
      </c>
      <c r="B9615" t="s">
        <v>14830</v>
      </c>
      <c r="C9615" t="str">
        <f t="shared" si="2248"/>
        <v>Short</v>
      </c>
      <c r="D9615">
        <v>4.0999999999999996</v>
      </c>
      <c r="F9615" s="1">
        <f t="shared" si="2247"/>
        <v>4.0999999999999996</v>
      </c>
      <c r="G9615" s="1">
        <f t="shared" si="2249"/>
        <v>4.0999999999999996</v>
      </c>
      <c r="H9615">
        <f t="shared" si="2250"/>
        <v>4.0999999999999996</v>
      </c>
      <c r="I9615" t="s">
        <v>14831</v>
      </c>
      <c r="J9615" t="s">
        <v>22</v>
      </c>
      <c r="K9615" t="s">
        <v>6511</v>
      </c>
      <c r="L9615" t="str">
        <f t="shared" si="2251"/>
        <v>Established</v>
      </c>
      <c r="N9615" s="2">
        <f t="shared" si="2252"/>
        <v>13</v>
      </c>
      <c r="O9615" t="s">
        <v>299</v>
      </c>
      <c r="P9615" t="s">
        <v>683</v>
      </c>
      <c r="Q9615" t="s">
        <v>44</v>
      </c>
      <c r="R9615" t="str">
        <f t="shared" si="2253"/>
        <v>Great</v>
      </c>
      <c r="S9615" t="str">
        <f t="shared" si="2254"/>
        <v>Great</v>
      </c>
      <c r="T9615" t="b">
        <f t="shared" si="2255"/>
        <v>1</v>
      </c>
      <c r="U9615" t="b">
        <f t="shared" si="2256"/>
        <v>1</v>
      </c>
      <c r="V9615" t="str">
        <f t="shared" si="2257"/>
        <v>Average Company</v>
      </c>
      <c r="W9615" t="str">
        <f t="shared" si="2258"/>
        <v>Don't Buy</v>
      </c>
      <c r="X9615" t="str">
        <f t="shared" si="2259"/>
        <v>Not Known</v>
      </c>
      <c r="Z9615" t="str">
        <f t="shared" si="2260"/>
        <v>None</v>
      </c>
      <c r="AB9615" t="str">
        <f t="shared" si="2261"/>
        <v>0</v>
      </c>
    </row>
    <row r="9616" spans="1:28" x14ac:dyDescent="0.3">
      <c r="A9616">
        <v>9614</v>
      </c>
      <c r="B9616" t="s">
        <v>14832</v>
      </c>
      <c r="C9616" t="str">
        <f t="shared" si="2248"/>
        <v>Long</v>
      </c>
      <c r="D9616">
        <v>4.0999999999999996</v>
      </c>
      <c r="F9616" s="1">
        <f t="shared" si="2247"/>
        <v>4.0999999999999996</v>
      </c>
      <c r="G9616" s="1">
        <f t="shared" si="2249"/>
        <v>4.0999999999999996</v>
      </c>
      <c r="H9616">
        <f t="shared" si="2250"/>
        <v>4.0999999999999996</v>
      </c>
      <c r="I9616" t="s">
        <v>14831</v>
      </c>
      <c r="J9616" t="s">
        <v>22</v>
      </c>
      <c r="K9616" t="s">
        <v>5003</v>
      </c>
      <c r="L9616" t="str">
        <f t="shared" si="2251"/>
        <v>Established</v>
      </c>
      <c r="N9616" s="2">
        <f t="shared" si="2252"/>
        <v>12</v>
      </c>
      <c r="O9616" t="s">
        <v>267</v>
      </c>
      <c r="P9616" t="s">
        <v>683</v>
      </c>
      <c r="Q9616" t="s">
        <v>186</v>
      </c>
      <c r="R9616" t="str">
        <f t="shared" si="2253"/>
        <v>Great</v>
      </c>
      <c r="S9616" t="str">
        <f t="shared" si="2254"/>
        <v>Great</v>
      </c>
      <c r="T9616" t="b">
        <f t="shared" si="2255"/>
        <v>1</v>
      </c>
      <c r="U9616" t="b">
        <f t="shared" si="2256"/>
        <v>1</v>
      </c>
      <c r="V9616" t="str">
        <f t="shared" si="2257"/>
        <v>Average Company</v>
      </c>
      <c r="W9616" t="str">
        <f t="shared" si="2258"/>
        <v>Don't Buy</v>
      </c>
      <c r="X9616" t="str">
        <f t="shared" si="2259"/>
        <v>Not Known</v>
      </c>
      <c r="Z9616" t="str">
        <f t="shared" si="2260"/>
        <v>None</v>
      </c>
      <c r="AB9616" t="str">
        <f t="shared" si="2261"/>
        <v>0</v>
      </c>
    </row>
    <row r="9617" spans="1:28" x14ac:dyDescent="0.3">
      <c r="A9617">
        <v>9615</v>
      </c>
      <c r="B9617" t="s">
        <v>14833</v>
      </c>
      <c r="C9617" t="str">
        <f t="shared" si="2248"/>
        <v>Long</v>
      </c>
      <c r="D9617">
        <v>4.3</v>
      </c>
      <c r="F9617" s="1">
        <f t="shared" si="2247"/>
        <v>4.3</v>
      </c>
      <c r="G9617" s="1">
        <f t="shared" si="2249"/>
        <v>4.3</v>
      </c>
      <c r="H9617">
        <f t="shared" si="2250"/>
        <v>4.3</v>
      </c>
      <c r="I9617" t="s">
        <v>14831</v>
      </c>
      <c r="J9617" t="s">
        <v>22</v>
      </c>
      <c r="K9617" t="s">
        <v>6745</v>
      </c>
      <c r="L9617" t="str">
        <f t="shared" si="2251"/>
        <v>Established</v>
      </c>
      <c r="N9617" s="2">
        <f t="shared" si="2252"/>
        <v>43</v>
      </c>
      <c r="O9617" t="s">
        <v>289</v>
      </c>
      <c r="P9617" t="s">
        <v>1308</v>
      </c>
      <c r="Q9617" t="s">
        <v>986</v>
      </c>
      <c r="R9617" t="str">
        <f t="shared" si="2253"/>
        <v>Great</v>
      </c>
      <c r="S9617" t="str">
        <f t="shared" si="2254"/>
        <v>Great</v>
      </c>
      <c r="T9617" t="b">
        <f t="shared" si="2255"/>
        <v>1</v>
      </c>
      <c r="U9617" t="b">
        <f t="shared" si="2256"/>
        <v>1</v>
      </c>
      <c r="V9617" t="str">
        <f t="shared" si="2257"/>
        <v>Top Company</v>
      </c>
      <c r="W9617" t="str">
        <f t="shared" si="2258"/>
        <v>Don't Buy</v>
      </c>
      <c r="X9617" t="str">
        <f t="shared" si="2259"/>
        <v>Not Known</v>
      </c>
      <c r="Z9617" t="str">
        <f t="shared" si="2260"/>
        <v>None</v>
      </c>
      <c r="AB9617" t="str">
        <f t="shared" si="2261"/>
        <v>0</v>
      </c>
    </row>
    <row r="9618" spans="1:28" x14ac:dyDescent="0.3">
      <c r="A9618">
        <v>9616</v>
      </c>
      <c r="B9618" t="s">
        <v>14834</v>
      </c>
      <c r="C9618" t="str">
        <f t="shared" si="2248"/>
        <v>Short</v>
      </c>
      <c r="D9618">
        <v>3.7</v>
      </c>
      <c r="F9618" s="1">
        <f t="shared" si="2247"/>
        <v>3.7</v>
      </c>
      <c r="G9618" s="1">
        <f t="shared" si="2249"/>
        <v>3.7</v>
      </c>
      <c r="H9618">
        <f t="shared" si="2250"/>
        <v>3.7</v>
      </c>
      <c r="I9618" t="s">
        <v>14831</v>
      </c>
      <c r="J9618" t="s">
        <v>22</v>
      </c>
      <c r="K9618" t="s">
        <v>9715</v>
      </c>
      <c r="L9618" t="str">
        <f t="shared" si="2251"/>
        <v>Established</v>
      </c>
      <c r="N9618" s="2">
        <f t="shared" si="2252"/>
        <v>11</v>
      </c>
      <c r="O9618" t="s">
        <v>146</v>
      </c>
      <c r="P9618" t="s">
        <v>1261</v>
      </c>
      <c r="Q9618" t="s">
        <v>19</v>
      </c>
      <c r="R9618" t="str">
        <f t="shared" si="2253"/>
        <v>Average</v>
      </c>
      <c r="S9618" t="str">
        <f t="shared" si="2254"/>
        <v xml:space="preserve"> </v>
      </c>
      <c r="T9618" t="b">
        <f t="shared" si="2255"/>
        <v>0</v>
      </c>
      <c r="U9618" t="b">
        <f t="shared" si="2256"/>
        <v>1</v>
      </c>
      <c r="V9618" t="str">
        <f t="shared" si="2257"/>
        <v>Average Company</v>
      </c>
      <c r="W9618" t="str">
        <f t="shared" si="2258"/>
        <v>Don't Buy</v>
      </c>
      <c r="X9618" t="str">
        <f t="shared" si="2259"/>
        <v>Not Known</v>
      </c>
      <c r="Z9618" t="str">
        <f t="shared" si="2260"/>
        <v>None</v>
      </c>
      <c r="AB9618" t="str">
        <f t="shared" si="2261"/>
        <v>500K</v>
      </c>
    </row>
    <row r="9619" spans="1:28" x14ac:dyDescent="0.3">
      <c r="A9619">
        <v>9617</v>
      </c>
      <c r="B9619" t="s">
        <v>14835</v>
      </c>
      <c r="C9619" t="str">
        <f t="shared" si="2248"/>
        <v>Short</v>
      </c>
      <c r="D9619">
        <v>4</v>
      </c>
      <c r="F9619" s="1">
        <f t="shared" si="2247"/>
        <v>4</v>
      </c>
      <c r="G9619" s="1">
        <f t="shared" si="2249"/>
        <v>4</v>
      </c>
      <c r="H9619">
        <f t="shared" si="2250"/>
        <v>4</v>
      </c>
      <c r="I9619" t="s">
        <v>14831</v>
      </c>
      <c r="J9619" t="s">
        <v>22</v>
      </c>
      <c r="K9619" t="s">
        <v>8606</v>
      </c>
      <c r="L9619" t="str">
        <f t="shared" si="2251"/>
        <v>Established</v>
      </c>
      <c r="N9619" s="2">
        <f t="shared" si="2252"/>
        <v>28</v>
      </c>
      <c r="O9619" t="s">
        <v>24</v>
      </c>
      <c r="P9619" t="s">
        <v>3223</v>
      </c>
      <c r="Q9619" t="s">
        <v>218</v>
      </c>
      <c r="R9619" t="str">
        <f t="shared" si="2253"/>
        <v>Average</v>
      </c>
      <c r="S9619" t="str">
        <f t="shared" si="2254"/>
        <v xml:space="preserve"> </v>
      </c>
      <c r="T9619" t="b">
        <f t="shared" si="2255"/>
        <v>0</v>
      </c>
      <c r="U9619" t="b">
        <f t="shared" si="2256"/>
        <v>1</v>
      </c>
      <c r="V9619" t="str">
        <f t="shared" si="2257"/>
        <v>Average Company</v>
      </c>
      <c r="W9619" t="str">
        <f t="shared" si="2258"/>
        <v>Buy</v>
      </c>
      <c r="X9619" t="str">
        <f t="shared" si="2259"/>
        <v>Not Known</v>
      </c>
      <c r="Z9619" t="str">
        <f t="shared" si="2260"/>
        <v>None</v>
      </c>
      <c r="AB9619" t="str">
        <f t="shared" si="2261"/>
        <v>0</v>
      </c>
    </row>
    <row r="9620" spans="1:28" x14ac:dyDescent="0.3">
      <c r="A9620">
        <v>9618</v>
      </c>
      <c r="B9620" t="s">
        <v>14836</v>
      </c>
      <c r="C9620" t="str">
        <f t="shared" si="2248"/>
        <v>Long</v>
      </c>
      <c r="D9620">
        <v>3.9</v>
      </c>
      <c r="F9620" s="1">
        <f t="shared" si="2247"/>
        <v>3.9</v>
      </c>
      <c r="G9620" s="1">
        <f t="shared" si="2249"/>
        <v>3.9</v>
      </c>
      <c r="H9620">
        <f t="shared" si="2250"/>
        <v>3.9</v>
      </c>
      <c r="I9620" t="s">
        <v>14831</v>
      </c>
      <c r="J9620" t="s">
        <v>22</v>
      </c>
      <c r="K9620" t="s">
        <v>14635</v>
      </c>
      <c r="L9620" t="str">
        <f t="shared" si="2251"/>
        <v>Established</v>
      </c>
      <c r="N9620" s="2">
        <f t="shared" si="2252"/>
        <v>20</v>
      </c>
      <c r="O9620" t="s">
        <v>151</v>
      </c>
      <c r="P9620" t="s">
        <v>691</v>
      </c>
      <c r="Q9620" t="s">
        <v>186</v>
      </c>
      <c r="R9620" t="str">
        <f t="shared" si="2253"/>
        <v>Average</v>
      </c>
      <c r="S9620" t="str">
        <f t="shared" si="2254"/>
        <v xml:space="preserve"> </v>
      </c>
      <c r="T9620" t="b">
        <f t="shared" si="2255"/>
        <v>0</v>
      </c>
      <c r="U9620" t="b">
        <f t="shared" si="2256"/>
        <v>1</v>
      </c>
      <c r="V9620" t="str">
        <f t="shared" si="2257"/>
        <v>Average Company</v>
      </c>
      <c r="W9620" t="str">
        <f t="shared" si="2258"/>
        <v>Don't Buy</v>
      </c>
      <c r="X9620" t="str">
        <f t="shared" si="2259"/>
        <v>Not Known</v>
      </c>
      <c r="Z9620" t="str">
        <f t="shared" si="2260"/>
        <v>None</v>
      </c>
      <c r="AB9620" t="str">
        <f t="shared" si="2261"/>
        <v>0</v>
      </c>
    </row>
    <row r="9621" spans="1:28" x14ac:dyDescent="0.3">
      <c r="A9621">
        <v>9619</v>
      </c>
      <c r="B9621" t="s">
        <v>14837</v>
      </c>
      <c r="C9621" t="str">
        <f t="shared" si="2248"/>
        <v>Long</v>
      </c>
      <c r="D9621">
        <v>3.5</v>
      </c>
      <c r="F9621" s="1">
        <f t="shared" ref="F9621:F9684" si="2262">IF(N9621&lt;10,IF(D9621+0.5&gt;5,5,D9621+0.5),D9621)</f>
        <v>3.5</v>
      </c>
      <c r="G9621" s="1">
        <f t="shared" si="2249"/>
        <v>3.5</v>
      </c>
      <c r="H9621">
        <f t="shared" si="2250"/>
        <v>3.5</v>
      </c>
      <c r="I9621" t="s">
        <v>14831</v>
      </c>
      <c r="J9621" t="s">
        <v>22</v>
      </c>
      <c r="K9621" t="s">
        <v>8641</v>
      </c>
      <c r="L9621" t="str">
        <f t="shared" si="2251"/>
        <v>Established</v>
      </c>
      <c r="N9621" s="2">
        <f t="shared" si="2252"/>
        <v>13</v>
      </c>
      <c r="O9621" t="s">
        <v>299</v>
      </c>
      <c r="P9621" t="s">
        <v>683</v>
      </c>
      <c r="Q9621" t="s">
        <v>1314</v>
      </c>
      <c r="R9621" t="str">
        <f t="shared" si="2253"/>
        <v>Average</v>
      </c>
      <c r="S9621" t="str">
        <f t="shared" si="2254"/>
        <v xml:space="preserve"> </v>
      </c>
      <c r="T9621" t="b">
        <f t="shared" si="2255"/>
        <v>0</v>
      </c>
      <c r="U9621" t="b">
        <f t="shared" si="2256"/>
        <v>0</v>
      </c>
      <c r="V9621" t="str">
        <f t="shared" si="2257"/>
        <v>Average Company</v>
      </c>
      <c r="W9621" t="str">
        <f t="shared" si="2258"/>
        <v>Don't Buy</v>
      </c>
      <c r="X9621" t="str">
        <f t="shared" si="2259"/>
        <v>Not Known</v>
      </c>
      <c r="Z9621" t="str">
        <f t="shared" si="2260"/>
        <v>None</v>
      </c>
      <c r="AB9621" t="str">
        <f t="shared" si="2261"/>
        <v>0</v>
      </c>
    </row>
    <row r="9622" spans="1:28" x14ac:dyDescent="0.3">
      <c r="A9622">
        <v>9620</v>
      </c>
      <c r="B9622" t="s">
        <v>14838</v>
      </c>
      <c r="C9622" t="str">
        <f t="shared" si="2248"/>
        <v>Long</v>
      </c>
      <c r="D9622">
        <v>3.5</v>
      </c>
      <c r="F9622" s="1">
        <f t="shared" si="2262"/>
        <v>3.5</v>
      </c>
      <c r="G9622" s="1">
        <f t="shared" si="2249"/>
        <v>3.5</v>
      </c>
      <c r="H9622">
        <f t="shared" si="2250"/>
        <v>3.5</v>
      </c>
      <c r="I9622" t="s">
        <v>14831</v>
      </c>
      <c r="J9622" t="s">
        <v>22</v>
      </c>
      <c r="K9622" t="s">
        <v>1780</v>
      </c>
      <c r="L9622" t="str">
        <f t="shared" si="2251"/>
        <v>Established</v>
      </c>
      <c r="N9622" s="2">
        <f t="shared" si="2252"/>
        <v>29</v>
      </c>
      <c r="O9622" t="s">
        <v>62</v>
      </c>
      <c r="P9622" t="s">
        <v>1308</v>
      </c>
      <c r="Q9622" t="s">
        <v>19</v>
      </c>
      <c r="R9622" t="str">
        <f t="shared" si="2253"/>
        <v>Average</v>
      </c>
      <c r="S9622" t="str">
        <f t="shared" si="2254"/>
        <v xml:space="preserve"> </v>
      </c>
      <c r="T9622" t="b">
        <f t="shared" si="2255"/>
        <v>0</v>
      </c>
      <c r="U9622" t="b">
        <f t="shared" si="2256"/>
        <v>0</v>
      </c>
      <c r="V9622" t="str">
        <f t="shared" si="2257"/>
        <v>Average Company</v>
      </c>
      <c r="W9622" t="str">
        <f t="shared" si="2258"/>
        <v>Don't Buy</v>
      </c>
      <c r="X9622" t="str">
        <f t="shared" si="2259"/>
        <v>Not Known</v>
      </c>
      <c r="Z9622" t="str">
        <f t="shared" si="2260"/>
        <v>None</v>
      </c>
      <c r="AB9622" t="str">
        <f t="shared" si="2261"/>
        <v>500K</v>
      </c>
    </row>
    <row r="9623" spans="1:28" x14ac:dyDescent="0.3">
      <c r="A9623">
        <v>9621</v>
      </c>
      <c r="B9623" t="s">
        <v>14839</v>
      </c>
      <c r="C9623" t="str">
        <f t="shared" si="2248"/>
        <v>Short</v>
      </c>
      <c r="D9623">
        <v>4.4000000000000004</v>
      </c>
      <c r="F9623" s="1">
        <f t="shared" si="2262"/>
        <v>4.4000000000000004</v>
      </c>
      <c r="G9623" s="1">
        <f t="shared" si="2249"/>
        <v>4.4000000000000004</v>
      </c>
      <c r="H9623">
        <f t="shared" si="2250"/>
        <v>4.4000000000000004</v>
      </c>
      <c r="I9623" t="s">
        <v>14831</v>
      </c>
      <c r="J9623" t="s">
        <v>22</v>
      </c>
      <c r="K9623" t="s">
        <v>14840</v>
      </c>
      <c r="L9623" t="str">
        <f t="shared" si="2251"/>
        <v>Established</v>
      </c>
      <c r="N9623" s="2">
        <f t="shared" si="2252"/>
        <v>91</v>
      </c>
      <c r="O9623" t="s">
        <v>572</v>
      </c>
      <c r="P9623" t="s">
        <v>1703</v>
      </c>
      <c r="Q9623" t="s">
        <v>246</v>
      </c>
      <c r="R9623" t="str">
        <f t="shared" si="2253"/>
        <v>Great</v>
      </c>
      <c r="S9623" t="str">
        <f t="shared" si="2254"/>
        <v>Great</v>
      </c>
      <c r="T9623" t="b">
        <f t="shared" si="2255"/>
        <v>1</v>
      </c>
      <c r="U9623" t="b">
        <f t="shared" si="2256"/>
        <v>1</v>
      </c>
      <c r="V9623" t="str">
        <f t="shared" si="2257"/>
        <v>Top Company</v>
      </c>
      <c r="W9623" t="str">
        <f t="shared" si="2258"/>
        <v>Don't Buy</v>
      </c>
      <c r="X9623" t="str">
        <f t="shared" si="2259"/>
        <v>Not Known</v>
      </c>
      <c r="Z9623" t="str">
        <f t="shared" si="2260"/>
        <v>None</v>
      </c>
      <c r="AB9623" t="str">
        <f t="shared" si="2261"/>
        <v>0</v>
      </c>
    </row>
    <row r="9624" spans="1:28" x14ac:dyDescent="0.3">
      <c r="A9624">
        <v>9622</v>
      </c>
      <c r="B9624" t="s">
        <v>14841</v>
      </c>
      <c r="C9624" t="str">
        <f t="shared" si="2248"/>
        <v>Long</v>
      </c>
      <c r="D9624">
        <v>3.3</v>
      </c>
      <c r="F9624" s="1">
        <f t="shared" si="2262"/>
        <v>3.3</v>
      </c>
      <c r="G9624" s="1">
        <f t="shared" si="2249"/>
        <v>3.3</v>
      </c>
      <c r="H9624">
        <f t="shared" si="2250"/>
        <v>3.3</v>
      </c>
      <c r="I9624" t="s">
        <v>14831</v>
      </c>
      <c r="J9624" t="s">
        <v>22</v>
      </c>
      <c r="K9624" t="s">
        <v>5914</v>
      </c>
      <c r="L9624" t="str">
        <f t="shared" si="2251"/>
        <v>Established</v>
      </c>
      <c r="N9624" s="2">
        <f t="shared" si="2252"/>
        <v>20</v>
      </c>
      <c r="O9624" t="s">
        <v>151</v>
      </c>
      <c r="P9624" t="s">
        <v>683</v>
      </c>
      <c r="Q9624" t="s">
        <v>28</v>
      </c>
      <c r="R9624" t="str">
        <f t="shared" si="2253"/>
        <v>Average</v>
      </c>
      <c r="S9624" t="str">
        <f t="shared" si="2254"/>
        <v xml:space="preserve"> </v>
      </c>
      <c r="T9624" t="b">
        <f t="shared" si="2255"/>
        <v>0</v>
      </c>
      <c r="U9624" t="b">
        <f t="shared" si="2256"/>
        <v>0</v>
      </c>
      <c r="V9624" t="str">
        <f t="shared" si="2257"/>
        <v>Average Company</v>
      </c>
      <c r="W9624" t="str">
        <f t="shared" si="2258"/>
        <v>Don't Buy</v>
      </c>
      <c r="X9624" t="str">
        <f t="shared" si="2259"/>
        <v>Not Known</v>
      </c>
      <c r="Z9624" t="str">
        <f t="shared" si="2260"/>
        <v>None</v>
      </c>
      <c r="AB9624" t="str">
        <f t="shared" si="2261"/>
        <v>500K</v>
      </c>
    </row>
    <row r="9625" spans="1:28" x14ac:dyDescent="0.3">
      <c r="A9625">
        <v>9623</v>
      </c>
      <c r="B9625" t="s">
        <v>14842</v>
      </c>
      <c r="C9625" t="str">
        <f t="shared" si="2248"/>
        <v>Long</v>
      </c>
      <c r="D9625">
        <v>3.2</v>
      </c>
      <c r="F9625" s="1">
        <f t="shared" si="2262"/>
        <v>3.2</v>
      </c>
      <c r="G9625" s="1">
        <f t="shared" si="2249"/>
        <v>3.2</v>
      </c>
      <c r="H9625">
        <f t="shared" si="2250"/>
        <v>3.2</v>
      </c>
      <c r="I9625" t="s">
        <v>14831</v>
      </c>
      <c r="J9625" t="s">
        <v>10</v>
      </c>
      <c r="K9625" t="s">
        <v>3749</v>
      </c>
      <c r="L9625" t="str">
        <f t="shared" si="2251"/>
        <v>Established</v>
      </c>
      <c r="N9625" s="2">
        <f t="shared" si="2252"/>
        <v>36</v>
      </c>
      <c r="O9625" t="s">
        <v>48</v>
      </c>
      <c r="P9625" t="s">
        <v>1261</v>
      </c>
      <c r="Q9625" t="s">
        <v>19</v>
      </c>
      <c r="R9625" t="str">
        <f t="shared" si="2253"/>
        <v>Average</v>
      </c>
      <c r="S9625" t="str">
        <f t="shared" si="2254"/>
        <v xml:space="preserve"> </v>
      </c>
      <c r="T9625" t="b">
        <f t="shared" si="2255"/>
        <v>0</v>
      </c>
      <c r="U9625" t="b">
        <f t="shared" si="2256"/>
        <v>0</v>
      </c>
      <c r="V9625" t="str">
        <f t="shared" si="2257"/>
        <v>Average Company</v>
      </c>
      <c r="W9625" t="str">
        <f t="shared" si="2258"/>
        <v>Don't Buy</v>
      </c>
      <c r="X9625" t="str">
        <f t="shared" si="2259"/>
        <v>Not Known</v>
      </c>
      <c r="Z9625" t="str">
        <f t="shared" si="2260"/>
        <v>None</v>
      </c>
      <c r="AB9625" t="str">
        <f t="shared" si="2261"/>
        <v>500K</v>
      </c>
    </row>
    <row r="9626" spans="1:28" x14ac:dyDescent="0.3">
      <c r="A9626">
        <v>9624</v>
      </c>
      <c r="B9626" t="s">
        <v>14843</v>
      </c>
      <c r="C9626" t="str">
        <f t="shared" si="2248"/>
        <v>Long</v>
      </c>
      <c r="D9626">
        <v>3.9</v>
      </c>
      <c r="F9626" s="1">
        <f t="shared" si="2262"/>
        <v>3.9</v>
      </c>
      <c r="G9626" s="1">
        <f t="shared" si="2249"/>
        <v>3.9</v>
      </c>
      <c r="H9626">
        <f t="shared" si="2250"/>
        <v>3.9</v>
      </c>
      <c r="I9626" t="s">
        <v>14831</v>
      </c>
      <c r="J9626" t="s">
        <v>22</v>
      </c>
      <c r="K9626" t="s">
        <v>14844</v>
      </c>
      <c r="L9626" t="str">
        <f t="shared" si="2251"/>
        <v>Established</v>
      </c>
      <c r="N9626" s="2">
        <f t="shared" si="2252"/>
        <v>20</v>
      </c>
      <c r="O9626" t="s">
        <v>151</v>
      </c>
      <c r="P9626" t="s">
        <v>691</v>
      </c>
      <c r="Q9626" t="s">
        <v>186</v>
      </c>
      <c r="R9626" t="str">
        <f t="shared" si="2253"/>
        <v>Average</v>
      </c>
      <c r="S9626" t="str">
        <f t="shared" si="2254"/>
        <v xml:space="preserve"> </v>
      </c>
      <c r="T9626" t="b">
        <f t="shared" si="2255"/>
        <v>0</v>
      </c>
      <c r="U9626" t="b">
        <f t="shared" si="2256"/>
        <v>1</v>
      </c>
      <c r="V9626" t="str">
        <f t="shared" si="2257"/>
        <v>Average Company</v>
      </c>
      <c r="W9626" t="str">
        <f t="shared" si="2258"/>
        <v>Don't Buy</v>
      </c>
      <c r="X9626" t="str">
        <f t="shared" si="2259"/>
        <v>Not Known</v>
      </c>
      <c r="Z9626" t="str">
        <f t="shared" si="2260"/>
        <v>None</v>
      </c>
      <c r="AB9626" t="str">
        <f t="shared" si="2261"/>
        <v>0</v>
      </c>
    </row>
    <row r="9627" spans="1:28" x14ac:dyDescent="0.3">
      <c r="A9627">
        <v>9625</v>
      </c>
      <c r="B9627" t="s">
        <v>14845</v>
      </c>
      <c r="C9627" t="str">
        <f t="shared" si="2248"/>
        <v>Short</v>
      </c>
      <c r="D9627">
        <v>4.2</v>
      </c>
      <c r="F9627" s="1">
        <f t="shared" si="2262"/>
        <v>4.2</v>
      </c>
      <c r="G9627" s="1">
        <f t="shared" si="2249"/>
        <v>4.2</v>
      </c>
      <c r="H9627">
        <f t="shared" si="2250"/>
        <v>4.2</v>
      </c>
      <c r="I9627" t="s">
        <v>14831</v>
      </c>
      <c r="J9627" t="s">
        <v>10</v>
      </c>
      <c r="K9627" t="s">
        <v>10699</v>
      </c>
      <c r="L9627" t="str">
        <f t="shared" si="2251"/>
        <v>Established</v>
      </c>
      <c r="N9627" s="2">
        <f t="shared" si="2252"/>
        <v>89</v>
      </c>
      <c r="O9627" t="s">
        <v>253</v>
      </c>
      <c r="P9627" t="s">
        <v>2818</v>
      </c>
      <c r="Q9627" t="s">
        <v>424</v>
      </c>
      <c r="R9627" t="str">
        <f t="shared" si="2253"/>
        <v>Great</v>
      </c>
      <c r="S9627" t="str">
        <f t="shared" si="2254"/>
        <v>Great</v>
      </c>
      <c r="T9627" t="b">
        <f t="shared" si="2255"/>
        <v>1</v>
      </c>
      <c r="U9627" t="b">
        <f t="shared" si="2256"/>
        <v>1</v>
      </c>
      <c r="V9627" t="str">
        <f t="shared" si="2257"/>
        <v>Top Company</v>
      </c>
      <c r="W9627" t="str">
        <f t="shared" si="2258"/>
        <v>Don't Buy</v>
      </c>
      <c r="X9627" t="str">
        <f t="shared" si="2259"/>
        <v>Not Known</v>
      </c>
      <c r="Z9627" t="str">
        <f t="shared" si="2260"/>
        <v>None</v>
      </c>
      <c r="AB9627" t="str">
        <f t="shared" si="2261"/>
        <v>0</v>
      </c>
    </row>
    <row r="9628" spans="1:28" x14ac:dyDescent="0.3">
      <c r="A9628">
        <v>9626</v>
      </c>
      <c r="B9628" t="s">
        <v>14846</v>
      </c>
      <c r="C9628" t="str">
        <f t="shared" si="2248"/>
        <v>Long</v>
      </c>
      <c r="D9628">
        <v>3.8</v>
      </c>
      <c r="F9628" s="1">
        <f t="shared" si="2262"/>
        <v>3.8</v>
      </c>
      <c r="G9628" s="1">
        <f t="shared" si="2249"/>
        <v>3.8</v>
      </c>
      <c r="H9628">
        <f t="shared" si="2250"/>
        <v>3.8</v>
      </c>
      <c r="I9628" t="s">
        <v>14831</v>
      </c>
      <c r="J9628" t="s">
        <v>10</v>
      </c>
      <c r="K9628" t="s">
        <v>7556</v>
      </c>
      <c r="L9628" t="str">
        <f t="shared" si="2251"/>
        <v>Established</v>
      </c>
      <c r="N9628" s="2">
        <f t="shared" si="2252"/>
        <v>36</v>
      </c>
      <c r="O9628" t="s">
        <v>48</v>
      </c>
      <c r="P9628" t="s">
        <v>691</v>
      </c>
      <c r="Q9628" t="s">
        <v>243</v>
      </c>
      <c r="R9628" t="str">
        <f t="shared" si="2253"/>
        <v>Average</v>
      </c>
      <c r="S9628" t="str">
        <f t="shared" si="2254"/>
        <v xml:space="preserve"> </v>
      </c>
      <c r="T9628" t="b">
        <f t="shared" si="2255"/>
        <v>0</v>
      </c>
      <c r="U9628" t="b">
        <f t="shared" si="2256"/>
        <v>1</v>
      </c>
      <c r="V9628" t="str">
        <f t="shared" si="2257"/>
        <v>Average Company</v>
      </c>
      <c r="W9628" t="str">
        <f t="shared" si="2258"/>
        <v>Don't Buy</v>
      </c>
      <c r="X9628" t="str">
        <f t="shared" si="2259"/>
        <v>Not Known</v>
      </c>
      <c r="Z9628" t="str">
        <f t="shared" si="2260"/>
        <v>None</v>
      </c>
      <c r="AB9628" t="str">
        <f t="shared" si="2261"/>
        <v>0</v>
      </c>
    </row>
    <row r="9629" spans="1:28" x14ac:dyDescent="0.3">
      <c r="A9629">
        <v>9627</v>
      </c>
      <c r="B9629" t="s">
        <v>14847</v>
      </c>
      <c r="C9629" t="str">
        <f t="shared" si="2248"/>
        <v>Long</v>
      </c>
      <c r="D9629">
        <v>4.2</v>
      </c>
      <c r="F9629" s="1">
        <f t="shared" si="2262"/>
        <v>4.2</v>
      </c>
      <c r="G9629" s="1">
        <f t="shared" si="2249"/>
        <v>4.2</v>
      </c>
      <c r="H9629">
        <f t="shared" si="2250"/>
        <v>4.2</v>
      </c>
      <c r="I9629" t="s">
        <v>14831</v>
      </c>
      <c r="J9629" t="s">
        <v>22</v>
      </c>
      <c r="K9629" t="s">
        <v>3419</v>
      </c>
      <c r="L9629" t="str">
        <f t="shared" si="2251"/>
        <v>Established</v>
      </c>
      <c r="N9629" s="2">
        <f t="shared" si="2252"/>
        <v>37</v>
      </c>
      <c r="O9629" t="s">
        <v>538</v>
      </c>
      <c r="P9629" t="s">
        <v>691</v>
      </c>
      <c r="Q9629" t="s">
        <v>80</v>
      </c>
      <c r="R9629" t="str">
        <f t="shared" si="2253"/>
        <v>Great</v>
      </c>
      <c r="S9629" t="str">
        <f t="shared" si="2254"/>
        <v>Great</v>
      </c>
      <c r="T9629" t="b">
        <f t="shared" si="2255"/>
        <v>1</v>
      </c>
      <c r="U9629" t="b">
        <f t="shared" si="2256"/>
        <v>1</v>
      </c>
      <c r="V9629" t="str">
        <f t="shared" si="2257"/>
        <v>Top Company</v>
      </c>
      <c r="W9629" t="str">
        <f t="shared" si="2258"/>
        <v>Don't Buy</v>
      </c>
      <c r="X9629" t="str">
        <f t="shared" si="2259"/>
        <v>Not Known</v>
      </c>
      <c r="Z9629" t="str">
        <f t="shared" si="2260"/>
        <v>None</v>
      </c>
      <c r="AB9629" t="str">
        <f t="shared" si="2261"/>
        <v>0</v>
      </c>
    </row>
    <row r="9630" spans="1:28" x14ac:dyDescent="0.3">
      <c r="A9630">
        <v>9628</v>
      </c>
      <c r="B9630" t="s">
        <v>14848</v>
      </c>
      <c r="C9630" t="str">
        <f t="shared" si="2248"/>
        <v>Long</v>
      </c>
      <c r="D9630">
        <v>3.4</v>
      </c>
      <c r="F9630" s="1">
        <f t="shared" si="2262"/>
        <v>3.4</v>
      </c>
      <c r="G9630" s="1">
        <f t="shared" si="2249"/>
        <v>3.4</v>
      </c>
      <c r="H9630">
        <f t="shared" si="2250"/>
        <v>3.4</v>
      </c>
      <c r="I9630" t="s">
        <v>14831</v>
      </c>
      <c r="J9630" t="s">
        <v>22</v>
      </c>
      <c r="K9630" t="s">
        <v>5895</v>
      </c>
      <c r="L9630" t="str">
        <f t="shared" si="2251"/>
        <v>Established</v>
      </c>
      <c r="N9630" s="2">
        <f t="shared" si="2252"/>
        <v>10</v>
      </c>
      <c r="O9630" t="s">
        <v>234</v>
      </c>
      <c r="P9630" t="s">
        <v>1308</v>
      </c>
      <c r="Q9630" t="s">
        <v>295</v>
      </c>
      <c r="R9630" t="str">
        <f t="shared" si="2253"/>
        <v>Average</v>
      </c>
      <c r="S9630" t="str">
        <f t="shared" si="2254"/>
        <v xml:space="preserve"> </v>
      </c>
      <c r="T9630" t="b">
        <f t="shared" si="2255"/>
        <v>0</v>
      </c>
      <c r="U9630" t="b">
        <f t="shared" si="2256"/>
        <v>0</v>
      </c>
      <c r="V9630" t="str">
        <f t="shared" si="2257"/>
        <v>Average Company</v>
      </c>
      <c r="W9630" t="str">
        <f t="shared" si="2258"/>
        <v>Don't Buy</v>
      </c>
      <c r="X9630" t="str">
        <f t="shared" si="2259"/>
        <v>Not Known</v>
      </c>
      <c r="Z9630" t="str">
        <f t="shared" si="2260"/>
        <v>None</v>
      </c>
      <c r="AB9630" t="str">
        <f t="shared" si="2261"/>
        <v>0</v>
      </c>
    </row>
    <row r="9631" spans="1:28" x14ac:dyDescent="0.3">
      <c r="A9631">
        <v>9629</v>
      </c>
      <c r="B9631" t="s">
        <v>14849</v>
      </c>
      <c r="C9631" t="str">
        <f t="shared" si="2248"/>
        <v>Short</v>
      </c>
      <c r="D9631">
        <v>4.3</v>
      </c>
      <c r="F9631" s="1">
        <f t="shared" si="2262"/>
        <v>4.3</v>
      </c>
      <c r="G9631" s="1">
        <f t="shared" si="2249"/>
        <v>4.3</v>
      </c>
      <c r="H9631">
        <f t="shared" si="2250"/>
        <v>4.3</v>
      </c>
      <c r="I9631" t="s">
        <v>14831</v>
      </c>
      <c r="J9631" t="s">
        <v>22</v>
      </c>
      <c r="K9631" t="s">
        <v>4063</v>
      </c>
      <c r="L9631" t="str">
        <f t="shared" si="2251"/>
        <v>Established</v>
      </c>
      <c r="N9631" s="2">
        <f t="shared" si="2252"/>
        <v>14</v>
      </c>
      <c r="O9631" t="s">
        <v>522</v>
      </c>
      <c r="P9631" t="s">
        <v>683</v>
      </c>
      <c r="Q9631" t="s">
        <v>800</v>
      </c>
      <c r="R9631" t="str">
        <f t="shared" si="2253"/>
        <v>Great</v>
      </c>
      <c r="S9631" t="str">
        <f t="shared" si="2254"/>
        <v>Great</v>
      </c>
      <c r="T9631" t="b">
        <f t="shared" si="2255"/>
        <v>1</v>
      </c>
      <c r="U9631" t="b">
        <f t="shared" si="2256"/>
        <v>1</v>
      </c>
      <c r="V9631" t="str">
        <f t="shared" si="2257"/>
        <v>Average Company</v>
      </c>
      <c r="W9631" t="str">
        <f t="shared" si="2258"/>
        <v>Don't Buy</v>
      </c>
      <c r="X9631" t="str">
        <f t="shared" si="2259"/>
        <v>Not Known</v>
      </c>
      <c r="Z9631" t="str">
        <f t="shared" si="2260"/>
        <v>None</v>
      </c>
      <c r="AB9631" t="str">
        <f t="shared" si="2261"/>
        <v>0</v>
      </c>
    </row>
    <row r="9632" spans="1:28" x14ac:dyDescent="0.3">
      <c r="A9632">
        <v>9630</v>
      </c>
      <c r="B9632" t="s">
        <v>14850</v>
      </c>
      <c r="C9632" t="str">
        <f t="shared" si="2248"/>
        <v>Long</v>
      </c>
      <c r="D9632">
        <v>4</v>
      </c>
      <c r="F9632" s="1">
        <f t="shared" si="2262"/>
        <v>4</v>
      </c>
      <c r="G9632" s="1">
        <f t="shared" si="2249"/>
        <v>4</v>
      </c>
      <c r="H9632">
        <f t="shared" si="2250"/>
        <v>4</v>
      </c>
      <c r="I9632" t="s">
        <v>14831</v>
      </c>
      <c r="J9632" t="s">
        <v>22</v>
      </c>
      <c r="K9632" t="s">
        <v>8097</v>
      </c>
      <c r="L9632" t="str">
        <f t="shared" si="2251"/>
        <v>Established</v>
      </c>
      <c r="N9632" s="2">
        <f t="shared" si="2252"/>
        <v>31</v>
      </c>
      <c r="O9632" t="s">
        <v>58</v>
      </c>
      <c r="P9632" t="s">
        <v>1308</v>
      </c>
      <c r="Q9632" t="s">
        <v>1158</v>
      </c>
      <c r="R9632" t="str">
        <f t="shared" si="2253"/>
        <v>Average</v>
      </c>
      <c r="S9632" t="str">
        <f t="shared" si="2254"/>
        <v xml:space="preserve"> </v>
      </c>
      <c r="T9632" t="b">
        <f t="shared" si="2255"/>
        <v>0</v>
      </c>
      <c r="U9632" t="b">
        <f t="shared" si="2256"/>
        <v>1</v>
      </c>
      <c r="V9632" t="str">
        <f t="shared" si="2257"/>
        <v>Average Company</v>
      </c>
      <c r="W9632" t="str">
        <f t="shared" si="2258"/>
        <v>Don't Buy</v>
      </c>
      <c r="X9632" t="str">
        <f t="shared" si="2259"/>
        <v>Not Known</v>
      </c>
      <c r="Z9632" t="str">
        <f t="shared" si="2260"/>
        <v>None</v>
      </c>
      <c r="AB9632" t="str">
        <f t="shared" si="2261"/>
        <v>0</v>
      </c>
    </row>
    <row r="9633" spans="1:28" x14ac:dyDescent="0.3">
      <c r="A9633">
        <v>9631</v>
      </c>
      <c r="B9633" t="s">
        <v>14851</v>
      </c>
      <c r="C9633" t="str">
        <f t="shared" si="2248"/>
        <v>Long</v>
      </c>
      <c r="D9633">
        <v>4.3</v>
      </c>
      <c r="F9633" s="1">
        <f t="shared" si="2262"/>
        <v>4.3</v>
      </c>
      <c r="G9633" s="1">
        <f t="shared" si="2249"/>
        <v>4.3</v>
      </c>
      <c r="H9633">
        <f t="shared" si="2250"/>
        <v>4.3</v>
      </c>
      <c r="I9633" t="s">
        <v>14831</v>
      </c>
      <c r="J9633" t="s">
        <v>22</v>
      </c>
      <c r="K9633" t="s">
        <v>341</v>
      </c>
      <c r="L9633" t="str">
        <f t="shared" si="2251"/>
        <v>Established</v>
      </c>
      <c r="N9633" s="2">
        <f t="shared" si="2252"/>
        <v>14</v>
      </c>
      <c r="O9633" t="s">
        <v>522</v>
      </c>
      <c r="P9633" t="s">
        <v>691</v>
      </c>
      <c r="Q9633" t="s">
        <v>28</v>
      </c>
      <c r="R9633" t="str">
        <f t="shared" si="2253"/>
        <v>Great</v>
      </c>
      <c r="S9633" t="str">
        <f t="shared" si="2254"/>
        <v>Great</v>
      </c>
      <c r="T9633" t="b">
        <f t="shared" si="2255"/>
        <v>1</v>
      </c>
      <c r="U9633" t="b">
        <f t="shared" si="2256"/>
        <v>1</v>
      </c>
      <c r="V9633" t="str">
        <f t="shared" si="2257"/>
        <v>Average Company</v>
      </c>
      <c r="W9633" t="str">
        <f t="shared" si="2258"/>
        <v>Don't Buy</v>
      </c>
      <c r="X9633" t="str">
        <f t="shared" si="2259"/>
        <v>Bombay Finance</v>
      </c>
      <c r="Z9633" t="str">
        <f t="shared" si="2260"/>
        <v>None</v>
      </c>
      <c r="AB9633" t="str">
        <f t="shared" si="2261"/>
        <v>1Million</v>
      </c>
    </row>
    <row r="9634" spans="1:28" x14ac:dyDescent="0.3">
      <c r="A9634">
        <v>9632</v>
      </c>
      <c r="B9634" t="s">
        <v>14852</v>
      </c>
      <c r="C9634" t="str">
        <f t="shared" si="2248"/>
        <v>Long</v>
      </c>
      <c r="D9634">
        <v>4.3</v>
      </c>
      <c r="F9634" s="1">
        <f t="shared" si="2262"/>
        <v>4.3</v>
      </c>
      <c r="G9634" s="1">
        <f t="shared" si="2249"/>
        <v>4.3</v>
      </c>
      <c r="H9634">
        <f t="shared" si="2250"/>
        <v>4.3</v>
      </c>
      <c r="I9634" t="s">
        <v>14831</v>
      </c>
      <c r="J9634" t="s">
        <v>22</v>
      </c>
      <c r="K9634" t="s">
        <v>690</v>
      </c>
      <c r="L9634" t="str">
        <f t="shared" si="2251"/>
        <v>Established</v>
      </c>
      <c r="N9634" s="2">
        <f t="shared" si="2252"/>
        <v>17</v>
      </c>
      <c r="O9634" t="s">
        <v>711</v>
      </c>
      <c r="P9634" t="s">
        <v>147</v>
      </c>
      <c r="Q9634" t="s">
        <v>28</v>
      </c>
      <c r="R9634" t="str">
        <f t="shared" si="2253"/>
        <v>Great</v>
      </c>
      <c r="S9634" t="str">
        <f t="shared" si="2254"/>
        <v>Great</v>
      </c>
      <c r="T9634" t="b">
        <f t="shared" si="2255"/>
        <v>1</v>
      </c>
      <c r="U9634" t="b">
        <f t="shared" si="2256"/>
        <v>1</v>
      </c>
      <c r="V9634" t="str">
        <f t="shared" si="2257"/>
        <v>Average Company</v>
      </c>
      <c r="W9634" t="str">
        <f t="shared" si="2258"/>
        <v>Don't Buy</v>
      </c>
      <c r="X9634" t="str">
        <f t="shared" si="2259"/>
        <v>Bombay Finance</v>
      </c>
      <c r="Z9634" t="str">
        <f t="shared" si="2260"/>
        <v>None</v>
      </c>
      <c r="AB9634" t="str">
        <f t="shared" si="2261"/>
        <v>1Million</v>
      </c>
    </row>
    <row r="9635" spans="1:28" x14ac:dyDescent="0.3">
      <c r="A9635">
        <v>9633</v>
      </c>
      <c r="B9635" t="s">
        <v>14853</v>
      </c>
      <c r="C9635" t="str">
        <f t="shared" si="2248"/>
        <v>Short</v>
      </c>
      <c r="D9635">
        <v>3.5</v>
      </c>
      <c r="F9635" s="1">
        <f t="shared" si="2262"/>
        <v>3.5</v>
      </c>
      <c r="G9635" s="1">
        <f t="shared" si="2249"/>
        <v>3.5</v>
      </c>
      <c r="H9635">
        <f t="shared" si="2250"/>
        <v>3.5</v>
      </c>
      <c r="I9635" t="s">
        <v>14831</v>
      </c>
      <c r="J9635" t="s">
        <v>22</v>
      </c>
      <c r="K9635" t="s">
        <v>8061</v>
      </c>
      <c r="L9635" t="str">
        <f t="shared" si="2251"/>
        <v>Established</v>
      </c>
      <c r="N9635" s="2">
        <f t="shared" si="2252"/>
        <v>16</v>
      </c>
      <c r="O9635" t="s">
        <v>121</v>
      </c>
      <c r="P9635" t="s">
        <v>1261</v>
      </c>
      <c r="Q9635" t="s">
        <v>44</v>
      </c>
      <c r="R9635" t="str">
        <f t="shared" si="2253"/>
        <v>Average</v>
      </c>
      <c r="S9635" t="str">
        <f t="shared" si="2254"/>
        <v xml:space="preserve"> </v>
      </c>
      <c r="T9635" t="b">
        <f t="shared" si="2255"/>
        <v>0</v>
      </c>
      <c r="U9635" t="b">
        <f t="shared" si="2256"/>
        <v>0</v>
      </c>
      <c r="V9635" t="str">
        <f t="shared" si="2257"/>
        <v>Average Company</v>
      </c>
      <c r="W9635" t="str">
        <f t="shared" si="2258"/>
        <v>Buy</v>
      </c>
      <c r="X9635" t="str">
        <f t="shared" si="2259"/>
        <v>Not Known</v>
      </c>
      <c r="Z9635" t="str">
        <f t="shared" si="2260"/>
        <v>None</v>
      </c>
      <c r="AB9635" t="str">
        <f t="shared" si="2261"/>
        <v>0</v>
      </c>
    </row>
    <row r="9636" spans="1:28" x14ac:dyDescent="0.3">
      <c r="A9636">
        <v>9634</v>
      </c>
      <c r="B9636" t="s">
        <v>14854</v>
      </c>
      <c r="C9636" t="str">
        <f t="shared" si="2248"/>
        <v>Long</v>
      </c>
      <c r="D9636">
        <v>4.4000000000000004</v>
      </c>
      <c r="F9636" s="1" t="e">
        <f t="shared" si="2262"/>
        <v>#VALUE!</v>
      </c>
      <c r="G9636" s="1" t="e">
        <f t="shared" si="2249"/>
        <v>#VALUE!</v>
      </c>
      <c r="H9636" t="e">
        <f t="shared" si="2250"/>
        <v>#VALUE!</v>
      </c>
      <c r="I9636" t="s">
        <v>14831</v>
      </c>
      <c r="J9636" t="s">
        <v>9717</v>
      </c>
      <c r="K9636" t="s">
        <v>109</v>
      </c>
      <c r="L9636" t="e">
        <f t="shared" si="2251"/>
        <v>#VALUE!</v>
      </c>
      <c r="N9636" s="2" t="e">
        <f t="shared" si="2252"/>
        <v>#VALUE!</v>
      </c>
      <c r="Q9636" t="s">
        <v>117</v>
      </c>
      <c r="R9636" t="str">
        <f t="shared" si="2253"/>
        <v>Great</v>
      </c>
      <c r="S9636" t="str">
        <f t="shared" si="2254"/>
        <v>Great</v>
      </c>
      <c r="T9636" t="e">
        <f t="shared" si="2255"/>
        <v>#VALUE!</v>
      </c>
      <c r="U9636" t="e">
        <f t="shared" si="2256"/>
        <v>#VALUE!</v>
      </c>
      <c r="V9636" t="e">
        <f t="shared" si="2257"/>
        <v>#VALUE!</v>
      </c>
      <c r="W9636" t="str">
        <f t="shared" si="2258"/>
        <v>Don't Buy</v>
      </c>
      <c r="X9636" t="str">
        <f t="shared" si="2259"/>
        <v>Not Known</v>
      </c>
      <c r="Z9636" t="e">
        <f t="shared" si="2260"/>
        <v>#VALUE!</v>
      </c>
      <c r="AB9636" t="str">
        <f t="shared" si="2261"/>
        <v>0</v>
      </c>
    </row>
    <row r="9637" spans="1:28" x14ac:dyDescent="0.3">
      <c r="A9637">
        <v>9635</v>
      </c>
      <c r="B9637" t="s">
        <v>14855</v>
      </c>
      <c r="C9637" t="str">
        <f t="shared" si="2248"/>
        <v>Short</v>
      </c>
      <c r="D9637">
        <v>3.9</v>
      </c>
      <c r="F9637" s="1">
        <f t="shared" si="2262"/>
        <v>3.9</v>
      </c>
      <c r="G9637" s="1">
        <f t="shared" si="2249"/>
        <v>3.9</v>
      </c>
      <c r="H9637">
        <f t="shared" si="2250"/>
        <v>3.9</v>
      </c>
      <c r="I9637" t="s">
        <v>14831</v>
      </c>
      <c r="J9637" t="s">
        <v>22</v>
      </c>
      <c r="K9637" t="s">
        <v>14856</v>
      </c>
      <c r="L9637" t="str">
        <f t="shared" si="2251"/>
        <v>Established</v>
      </c>
      <c r="N9637" s="2">
        <f t="shared" si="2252"/>
        <v>22</v>
      </c>
      <c r="O9637" t="s">
        <v>142</v>
      </c>
      <c r="P9637" t="s">
        <v>683</v>
      </c>
      <c r="Q9637" t="s">
        <v>28</v>
      </c>
      <c r="R9637" t="str">
        <f t="shared" si="2253"/>
        <v>Average</v>
      </c>
      <c r="S9637" t="str">
        <f t="shared" si="2254"/>
        <v xml:space="preserve"> </v>
      </c>
      <c r="T9637" t="b">
        <f t="shared" si="2255"/>
        <v>0</v>
      </c>
      <c r="U9637" t="b">
        <f t="shared" si="2256"/>
        <v>1</v>
      </c>
      <c r="V9637" t="str">
        <f t="shared" si="2257"/>
        <v>Average Company</v>
      </c>
      <c r="W9637" t="str">
        <f t="shared" si="2258"/>
        <v>Don't Buy</v>
      </c>
      <c r="X9637" t="str">
        <f t="shared" si="2259"/>
        <v>Not Known</v>
      </c>
      <c r="Z9637" t="str">
        <f t="shared" si="2260"/>
        <v>None</v>
      </c>
      <c r="AB9637" t="str">
        <f t="shared" si="2261"/>
        <v>500K</v>
      </c>
    </row>
    <row r="9638" spans="1:28" x14ac:dyDescent="0.3">
      <c r="A9638">
        <v>9636</v>
      </c>
      <c r="B9638" t="s">
        <v>14857</v>
      </c>
      <c r="C9638" t="str">
        <f t="shared" si="2248"/>
        <v>Short</v>
      </c>
      <c r="D9638">
        <v>4.0999999999999996</v>
      </c>
      <c r="F9638" s="1">
        <f t="shared" si="2262"/>
        <v>4.0999999999999996</v>
      </c>
      <c r="G9638" s="1">
        <f t="shared" si="2249"/>
        <v>4.0999999999999996</v>
      </c>
      <c r="H9638">
        <f t="shared" si="2250"/>
        <v>4.0999999999999996</v>
      </c>
      <c r="I9638" t="s">
        <v>14831</v>
      </c>
      <c r="J9638" t="s">
        <v>22</v>
      </c>
      <c r="K9638" t="s">
        <v>14858</v>
      </c>
      <c r="L9638" t="str">
        <f t="shared" si="2251"/>
        <v>Established</v>
      </c>
      <c r="N9638" s="2">
        <f t="shared" si="2252"/>
        <v>71</v>
      </c>
      <c r="O9638" t="s">
        <v>957</v>
      </c>
      <c r="P9638" t="s">
        <v>1308</v>
      </c>
      <c r="Q9638" t="s">
        <v>479</v>
      </c>
      <c r="R9638" t="str">
        <f t="shared" si="2253"/>
        <v>Great</v>
      </c>
      <c r="S9638" t="str">
        <f t="shared" si="2254"/>
        <v>Great</v>
      </c>
      <c r="T9638" t="b">
        <f t="shared" si="2255"/>
        <v>1</v>
      </c>
      <c r="U9638" t="b">
        <f t="shared" si="2256"/>
        <v>1</v>
      </c>
      <c r="V9638" t="str">
        <f t="shared" si="2257"/>
        <v>Top Company</v>
      </c>
      <c r="W9638" t="str">
        <f t="shared" si="2258"/>
        <v>Don't Buy</v>
      </c>
      <c r="X9638" t="str">
        <f t="shared" si="2259"/>
        <v>Not Known</v>
      </c>
      <c r="Z9638" t="str">
        <f t="shared" si="2260"/>
        <v>None</v>
      </c>
      <c r="AB9638" t="str">
        <f t="shared" si="2261"/>
        <v>0</v>
      </c>
    </row>
    <row r="9639" spans="1:28" x14ac:dyDescent="0.3">
      <c r="A9639">
        <v>9637</v>
      </c>
      <c r="B9639" t="s">
        <v>14859</v>
      </c>
      <c r="C9639" t="str">
        <f t="shared" si="2248"/>
        <v>Short</v>
      </c>
      <c r="D9639">
        <v>4.0999999999999996</v>
      </c>
      <c r="F9639" s="1">
        <f t="shared" si="2262"/>
        <v>4.0999999999999996</v>
      </c>
      <c r="G9639" s="1">
        <f t="shared" si="2249"/>
        <v>4.0999999999999996</v>
      </c>
      <c r="H9639">
        <f t="shared" si="2250"/>
        <v>4.0999999999999996</v>
      </c>
      <c r="I9639" t="s">
        <v>14831</v>
      </c>
      <c r="J9639" t="s">
        <v>10</v>
      </c>
      <c r="K9639" t="s">
        <v>2368</v>
      </c>
      <c r="L9639" t="str">
        <f t="shared" si="2251"/>
        <v>Established</v>
      </c>
      <c r="N9639" s="2">
        <f t="shared" si="2252"/>
        <v>47</v>
      </c>
      <c r="O9639" t="s">
        <v>258</v>
      </c>
      <c r="P9639" t="s">
        <v>1308</v>
      </c>
      <c r="Q9639" t="s">
        <v>4707</v>
      </c>
      <c r="R9639" t="str">
        <f t="shared" si="2253"/>
        <v>Great</v>
      </c>
      <c r="S9639" t="str">
        <f t="shared" si="2254"/>
        <v>Great</v>
      </c>
      <c r="T9639" t="b">
        <f t="shared" si="2255"/>
        <v>1</v>
      </c>
      <c r="U9639" t="b">
        <f t="shared" si="2256"/>
        <v>1</v>
      </c>
      <c r="V9639" t="str">
        <f t="shared" si="2257"/>
        <v>Top Company</v>
      </c>
      <c r="W9639" t="str">
        <f t="shared" si="2258"/>
        <v>Don't Buy</v>
      </c>
      <c r="X9639" t="str">
        <f t="shared" si="2259"/>
        <v>Not Known</v>
      </c>
      <c r="Z9639" t="str">
        <f t="shared" si="2260"/>
        <v>None</v>
      </c>
      <c r="AB9639" t="str">
        <f t="shared" si="2261"/>
        <v>0</v>
      </c>
    </row>
    <row r="9640" spans="1:28" x14ac:dyDescent="0.3">
      <c r="A9640">
        <v>9638</v>
      </c>
      <c r="B9640" t="s">
        <v>14860</v>
      </c>
      <c r="C9640" t="str">
        <f t="shared" si="2248"/>
        <v>Short</v>
      </c>
      <c r="D9640">
        <v>3.5</v>
      </c>
      <c r="F9640" s="1">
        <f t="shared" si="2262"/>
        <v>3.5</v>
      </c>
      <c r="G9640" s="1">
        <f t="shared" si="2249"/>
        <v>3.5</v>
      </c>
      <c r="H9640">
        <f t="shared" si="2250"/>
        <v>3.5</v>
      </c>
      <c r="I9640" t="s">
        <v>14831</v>
      </c>
      <c r="J9640" t="s">
        <v>22</v>
      </c>
      <c r="K9640" t="s">
        <v>14861</v>
      </c>
      <c r="L9640" t="str">
        <f t="shared" si="2251"/>
        <v>Established</v>
      </c>
      <c r="N9640" s="2">
        <f t="shared" si="2252"/>
        <v>16</v>
      </c>
      <c r="O9640" t="s">
        <v>121</v>
      </c>
      <c r="P9640" t="s">
        <v>12449</v>
      </c>
      <c r="Q9640" t="s">
        <v>605</v>
      </c>
      <c r="R9640" t="str">
        <f t="shared" si="2253"/>
        <v>Average</v>
      </c>
      <c r="S9640" t="str">
        <f t="shared" si="2254"/>
        <v xml:space="preserve"> </v>
      </c>
      <c r="T9640" t="b">
        <f t="shared" si="2255"/>
        <v>0</v>
      </c>
      <c r="U9640" t="b">
        <f t="shared" si="2256"/>
        <v>0</v>
      </c>
      <c r="V9640" t="str">
        <f t="shared" si="2257"/>
        <v>Average Company</v>
      </c>
      <c r="W9640" t="str">
        <f t="shared" si="2258"/>
        <v>Don't Buy</v>
      </c>
      <c r="X9640" t="str">
        <f t="shared" si="2259"/>
        <v>Not Known</v>
      </c>
      <c r="Z9640" t="str">
        <f t="shared" si="2260"/>
        <v>None</v>
      </c>
      <c r="AB9640" t="str">
        <f t="shared" si="2261"/>
        <v>0</v>
      </c>
    </row>
    <row r="9641" spans="1:28" x14ac:dyDescent="0.3">
      <c r="A9641">
        <v>9639</v>
      </c>
      <c r="B9641" t="s">
        <v>14862</v>
      </c>
      <c r="C9641" t="str">
        <f t="shared" si="2248"/>
        <v>Long</v>
      </c>
      <c r="D9641">
        <v>3.8</v>
      </c>
      <c r="F9641" s="1">
        <f t="shared" si="2262"/>
        <v>3.8</v>
      </c>
      <c r="G9641" s="1">
        <f t="shared" si="2249"/>
        <v>3.8</v>
      </c>
      <c r="H9641">
        <f t="shared" si="2250"/>
        <v>3.8</v>
      </c>
      <c r="I9641" t="s">
        <v>14831</v>
      </c>
      <c r="J9641" t="s">
        <v>10</v>
      </c>
      <c r="K9641" t="s">
        <v>7017</v>
      </c>
      <c r="L9641" t="str">
        <f t="shared" si="2251"/>
        <v>Established</v>
      </c>
      <c r="N9641" s="2">
        <f t="shared" si="2252"/>
        <v>70</v>
      </c>
      <c r="O9641" t="s">
        <v>264</v>
      </c>
      <c r="P9641" t="s">
        <v>13</v>
      </c>
      <c r="Q9641" t="s">
        <v>10339</v>
      </c>
      <c r="R9641" t="str">
        <f t="shared" si="2253"/>
        <v>Average</v>
      </c>
      <c r="S9641" t="str">
        <f t="shared" si="2254"/>
        <v xml:space="preserve"> </v>
      </c>
      <c r="T9641" t="b">
        <f t="shared" si="2255"/>
        <v>0</v>
      </c>
      <c r="U9641" t="b">
        <f t="shared" si="2256"/>
        <v>1</v>
      </c>
      <c r="V9641" t="str">
        <f t="shared" si="2257"/>
        <v>Average Company</v>
      </c>
      <c r="W9641" t="str">
        <f t="shared" si="2258"/>
        <v>Don't Buy</v>
      </c>
      <c r="X9641" t="str">
        <f t="shared" si="2259"/>
        <v>Not Known</v>
      </c>
      <c r="Z9641" t="str">
        <f t="shared" si="2260"/>
        <v>None</v>
      </c>
      <c r="AB9641" t="str">
        <f t="shared" si="2261"/>
        <v>0</v>
      </c>
    </row>
    <row r="9642" spans="1:28" x14ac:dyDescent="0.3">
      <c r="A9642">
        <v>9640</v>
      </c>
      <c r="B9642" t="s">
        <v>14863</v>
      </c>
      <c r="C9642" t="str">
        <f t="shared" si="2248"/>
        <v>Long</v>
      </c>
      <c r="D9642">
        <v>4.2</v>
      </c>
      <c r="F9642" s="1">
        <f t="shared" si="2262"/>
        <v>4.2</v>
      </c>
      <c r="G9642" s="1">
        <f t="shared" si="2249"/>
        <v>4.2</v>
      </c>
      <c r="H9642">
        <f t="shared" si="2250"/>
        <v>4.2</v>
      </c>
      <c r="I9642" t="s">
        <v>14831</v>
      </c>
      <c r="J9642" t="s">
        <v>22</v>
      </c>
      <c r="K9642" t="s">
        <v>14864</v>
      </c>
      <c r="L9642" t="str">
        <f t="shared" si="2251"/>
        <v>Established</v>
      </c>
      <c r="N9642" s="2">
        <f t="shared" si="2252"/>
        <v>18</v>
      </c>
      <c r="O9642" t="s">
        <v>200</v>
      </c>
      <c r="P9642" t="s">
        <v>1308</v>
      </c>
      <c r="Q9642" t="s">
        <v>14</v>
      </c>
      <c r="R9642" t="str">
        <f t="shared" si="2253"/>
        <v>Great</v>
      </c>
      <c r="S9642" t="str">
        <f t="shared" si="2254"/>
        <v>Great</v>
      </c>
      <c r="T9642" t="b">
        <f t="shared" si="2255"/>
        <v>1</v>
      </c>
      <c r="U9642" t="b">
        <f t="shared" si="2256"/>
        <v>1</v>
      </c>
      <c r="V9642" t="str">
        <f t="shared" si="2257"/>
        <v>Average Company</v>
      </c>
      <c r="W9642" t="str">
        <f t="shared" si="2258"/>
        <v>Don't Buy</v>
      </c>
      <c r="X9642" t="str">
        <f t="shared" si="2259"/>
        <v>Not Known</v>
      </c>
      <c r="Z9642" t="str">
        <f t="shared" si="2260"/>
        <v>None</v>
      </c>
      <c r="AB9642" t="str">
        <f t="shared" si="2261"/>
        <v>0</v>
      </c>
    </row>
    <row r="9643" spans="1:28" x14ac:dyDescent="0.3">
      <c r="A9643">
        <v>9641</v>
      </c>
      <c r="B9643" t="s">
        <v>14865</v>
      </c>
      <c r="C9643" t="str">
        <f t="shared" si="2248"/>
        <v>Long</v>
      </c>
      <c r="D9643">
        <v>4</v>
      </c>
      <c r="F9643" s="1">
        <f t="shared" si="2262"/>
        <v>4</v>
      </c>
      <c r="G9643" s="1">
        <f t="shared" si="2249"/>
        <v>4</v>
      </c>
      <c r="H9643">
        <f t="shared" si="2250"/>
        <v>4</v>
      </c>
      <c r="I9643" t="s">
        <v>14831</v>
      </c>
      <c r="J9643" t="s">
        <v>22</v>
      </c>
      <c r="K9643" t="s">
        <v>5617</v>
      </c>
      <c r="L9643" t="str">
        <f t="shared" si="2251"/>
        <v>Established</v>
      </c>
      <c r="N9643" s="2">
        <f t="shared" si="2252"/>
        <v>14</v>
      </c>
      <c r="O9643" t="s">
        <v>522</v>
      </c>
      <c r="P9643" t="s">
        <v>691</v>
      </c>
      <c r="Q9643" t="s">
        <v>50</v>
      </c>
      <c r="R9643" t="str">
        <f t="shared" si="2253"/>
        <v>Average</v>
      </c>
      <c r="S9643" t="str">
        <f t="shared" si="2254"/>
        <v xml:space="preserve"> </v>
      </c>
      <c r="T9643" t="b">
        <f t="shared" si="2255"/>
        <v>0</v>
      </c>
      <c r="U9643" t="b">
        <f t="shared" si="2256"/>
        <v>1</v>
      </c>
      <c r="V9643" t="str">
        <f t="shared" si="2257"/>
        <v>Average Company</v>
      </c>
      <c r="W9643" t="str">
        <f t="shared" si="2258"/>
        <v>Don't Buy</v>
      </c>
      <c r="X9643" t="str">
        <f t="shared" si="2259"/>
        <v>Not Known</v>
      </c>
      <c r="Z9643" t="str">
        <f t="shared" si="2260"/>
        <v>None</v>
      </c>
      <c r="AB9643" t="str">
        <f t="shared" si="2261"/>
        <v>0</v>
      </c>
    </row>
    <row r="9644" spans="1:28" x14ac:dyDescent="0.3">
      <c r="A9644">
        <v>9642</v>
      </c>
      <c r="B9644" t="s">
        <v>14866</v>
      </c>
      <c r="C9644" t="str">
        <f t="shared" si="2248"/>
        <v>Long</v>
      </c>
      <c r="D9644">
        <v>4.3</v>
      </c>
      <c r="F9644" s="1">
        <f t="shared" si="2262"/>
        <v>4.3</v>
      </c>
      <c r="G9644" s="1">
        <f t="shared" si="2249"/>
        <v>4.3</v>
      </c>
      <c r="H9644">
        <f t="shared" si="2250"/>
        <v>4.3</v>
      </c>
      <c r="I9644" t="s">
        <v>14831</v>
      </c>
      <c r="J9644" t="s">
        <v>22</v>
      </c>
      <c r="K9644" t="s">
        <v>11125</v>
      </c>
      <c r="L9644" t="str">
        <f t="shared" si="2251"/>
        <v>Established</v>
      </c>
      <c r="N9644" s="2">
        <f t="shared" si="2252"/>
        <v>12</v>
      </c>
      <c r="O9644" t="s">
        <v>267</v>
      </c>
      <c r="P9644" t="s">
        <v>9128</v>
      </c>
      <c r="Q9644" t="s">
        <v>50</v>
      </c>
      <c r="R9644" t="str">
        <f t="shared" si="2253"/>
        <v>Great</v>
      </c>
      <c r="S9644" t="str">
        <f t="shared" si="2254"/>
        <v>Great</v>
      </c>
      <c r="T9644" t="b">
        <f t="shared" si="2255"/>
        <v>1</v>
      </c>
      <c r="U9644" t="b">
        <f t="shared" si="2256"/>
        <v>1</v>
      </c>
      <c r="V9644" t="str">
        <f t="shared" si="2257"/>
        <v>Average Company</v>
      </c>
      <c r="W9644" t="str">
        <f t="shared" si="2258"/>
        <v>Don't Buy</v>
      </c>
      <c r="X9644" t="str">
        <f t="shared" si="2259"/>
        <v>Not Known</v>
      </c>
      <c r="Z9644" t="str">
        <f t="shared" si="2260"/>
        <v>None</v>
      </c>
      <c r="AB9644" t="str">
        <f t="shared" si="2261"/>
        <v>0</v>
      </c>
    </row>
    <row r="9645" spans="1:28" x14ac:dyDescent="0.3">
      <c r="A9645">
        <v>9643</v>
      </c>
      <c r="B9645" t="s">
        <v>14867</v>
      </c>
      <c r="C9645" t="str">
        <f t="shared" si="2248"/>
        <v>Long</v>
      </c>
      <c r="D9645">
        <v>3.9</v>
      </c>
      <c r="F9645" s="1">
        <f t="shared" si="2262"/>
        <v>3.9</v>
      </c>
      <c r="G9645" s="1">
        <f t="shared" si="2249"/>
        <v>3.9</v>
      </c>
      <c r="H9645">
        <f t="shared" si="2250"/>
        <v>3.9</v>
      </c>
      <c r="I9645" t="s">
        <v>14831</v>
      </c>
      <c r="J9645" t="s">
        <v>22</v>
      </c>
      <c r="K9645" t="s">
        <v>14868</v>
      </c>
      <c r="L9645" t="str">
        <f t="shared" si="2251"/>
        <v>Established</v>
      </c>
      <c r="N9645" s="2">
        <f t="shared" si="2252"/>
        <v>27</v>
      </c>
      <c r="O9645" t="s">
        <v>109</v>
      </c>
      <c r="P9645" t="s">
        <v>1308</v>
      </c>
      <c r="Q9645" t="s">
        <v>28</v>
      </c>
      <c r="R9645" t="str">
        <f t="shared" si="2253"/>
        <v>Average</v>
      </c>
      <c r="S9645" t="str">
        <f t="shared" si="2254"/>
        <v xml:space="preserve"> </v>
      </c>
      <c r="T9645" t="b">
        <f t="shared" si="2255"/>
        <v>0</v>
      </c>
      <c r="U9645" t="b">
        <f t="shared" si="2256"/>
        <v>1</v>
      </c>
      <c r="V9645" t="str">
        <f t="shared" si="2257"/>
        <v>Average Company</v>
      </c>
      <c r="W9645" t="str">
        <f t="shared" si="2258"/>
        <v>Don't Buy</v>
      </c>
      <c r="X9645" t="str">
        <f t="shared" si="2259"/>
        <v>Not Known</v>
      </c>
      <c r="Z9645" t="str">
        <f t="shared" si="2260"/>
        <v>None</v>
      </c>
      <c r="AB9645" t="str">
        <f t="shared" si="2261"/>
        <v>500K</v>
      </c>
    </row>
    <row r="9646" spans="1:28" x14ac:dyDescent="0.3">
      <c r="A9646">
        <v>9644</v>
      </c>
      <c r="B9646" t="s">
        <v>14869</v>
      </c>
      <c r="C9646" t="str">
        <f t="shared" si="2248"/>
        <v>Long</v>
      </c>
      <c r="D9646">
        <v>4.2</v>
      </c>
      <c r="F9646" s="1">
        <f t="shared" si="2262"/>
        <v>4.2</v>
      </c>
      <c r="G9646" s="1">
        <f t="shared" si="2249"/>
        <v>4.2</v>
      </c>
      <c r="H9646">
        <f t="shared" si="2250"/>
        <v>4.2</v>
      </c>
      <c r="I9646" t="s">
        <v>14831</v>
      </c>
      <c r="J9646" t="s">
        <v>22</v>
      </c>
      <c r="K9646" t="s">
        <v>5280</v>
      </c>
      <c r="L9646" t="str">
        <f t="shared" si="2251"/>
        <v>Established</v>
      </c>
      <c r="N9646" s="2">
        <f t="shared" si="2252"/>
        <v>37</v>
      </c>
      <c r="O9646" t="s">
        <v>538</v>
      </c>
      <c r="P9646" t="s">
        <v>1308</v>
      </c>
      <c r="Q9646" t="s">
        <v>378</v>
      </c>
      <c r="R9646" t="str">
        <f t="shared" si="2253"/>
        <v>Great</v>
      </c>
      <c r="S9646" t="str">
        <f t="shared" si="2254"/>
        <v>Great</v>
      </c>
      <c r="T9646" t="b">
        <f t="shared" si="2255"/>
        <v>1</v>
      </c>
      <c r="U9646" t="b">
        <f t="shared" si="2256"/>
        <v>1</v>
      </c>
      <c r="V9646" t="str">
        <f t="shared" si="2257"/>
        <v>Top Company</v>
      </c>
      <c r="W9646" t="str">
        <f t="shared" si="2258"/>
        <v>Don't Buy</v>
      </c>
      <c r="X9646" t="str">
        <f t="shared" si="2259"/>
        <v>Not Known</v>
      </c>
      <c r="Z9646" t="str">
        <f t="shared" si="2260"/>
        <v>None</v>
      </c>
      <c r="AB9646" t="str">
        <f t="shared" si="2261"/>
        <v>0</v>
      </c>
    </row>
    <row r="9647" spans="1:28" x14ac:dyDescent="0.3">
      <c r="A9647">
        <v>9645</v>
      </c>
      <c r="B9647" t="s">
        <v>14870</v>
      </c>
      <c r="C9647" t="str">
        <f t="shared" si="2248"/>
        <v>Long</v>
      </c>
      <c r="D9647">
        <v>4.0999999999999996</v>
      </c>
      <c r="F9647" s="1">
        <f t="shared" si="2262"/>
        <v>4.0999999999999996</v>
      </c>
      <c r="G9647" s="1">
        <f t="shared" si="2249"/>
        <v>4.0999999999999996</v>
      </c>
      <c r="H9647">
        <f t="shared" si="2250"/>
        <v>4.0999999999999996</v>
      </c>
      <c r="I9647" t="s">
        <v>14831</v>
      </c>
      <c r="J9647" t="s">
        <v>9099</v>
      </c>
      <c r="K9647" t="s">
        <v>368</v>
      </c>
      <c r="L9647" t="str">
        <f t="shared" si="2251"/>
        <v>Established</v>
      </c>
      <c r="N9647" s="2">
        <f t="shared" si="2252"/>
        <v>51</v>
      </c>
      <c r="O9647" t="s">
        <v>1308</v>
      </c>
      <c r="Q9647" t="s">
        <v>773</v>
      </c>
      <c r="R9647" t="str">
        <f t="shared" si="2253"/>
        <v>Great</v>
      </c>
      <c r="S9647" t="str">
        <f t="shared" si="2254"/>
        <v>Great</v>
      </c>
      <c r="T9647" t="b">
        <f t="shared" si="2255"/>
        <v>1</v>
      </c>
      <c r="U9647" t="b">
        <f t="shared" si="2256"/>
        <v>1</v>
      </c>
      <c r="V9647" t="str">
        <f t="shared" si="2257"/>
        <v>Top Company</v>
      </c>
      <c r="W9647" t="str">
        <f t="shared" si="2258"/>
        <v>Buy</v>
      </c>
      <c r="X9647" t="str">
        <f t="shared" si="2259"/>
        <v>Not Known</v>
      </c>
      <c r="Z9647" t="str">
        <f t="shared" si="2260"/>
        <v>None</v>
      </c>
      <c r="AB9647" t="str">
        <f t="shared" si="2261"/>
        <v>0</v>
      </c>
    </row>
    <row r="9648" spans="1:28" x14ac:dyDescent="0.3">
      <c r="A9648">
        <v>9646</v>
      </c>
      <c r="B9648" t="s">
        <v>14871</v>
      </c>
      <c r="C9648" t="str">
        <f t="shared" si="2248"/>
        <v>Long</v>
      </c>
      <c r="D9648">
        <v>3.2</v>
      </c>
      <c r="F9648" s="1">
        <f t="shared" si="2262"/>
        <v>3.7</v>
      </c>
      <c r="G9648" s="1">
        <f t="shared" si="2249"/>
        <v>3.7</v>
      </c>
      <c r="H9648">
        <f t="shared" si="2250"/>
        <v>3.3000000000000003</v>
      </c>
      <c r="I9648" t="s">
        <v>14831</v>
      </c>
      <c r="J9648" t="s">
        <v>22</v>
      </c>
      <c r="K9648" t="s">
        <v>8375</v>
      </c>
      <c r="L9648" t="str">
        <f t="shared" si="2251"/>
        <v>Startup</v>
      </c>
      <c r="N9648" s="2">
        <f t="shared" si="2252"/>
        <v>8</v>
      </c>
      <c r="O9648" t="s">
        <v>583</v>
      </c>
      <c r="P9648" t="s">
        <v>1261</v>
      </c>
      <c r="Q9648" t="s">
        <v>1247</v>
      </c>
      <c r="R9648" t="str">
        <f t="shared" si="2253"/>
        <v>Average</v>
      </c>
      <c r="S9648" t="str">
        <f t="shared" si="2254"/>
        <v xml:space="preserve"> </v>
      </c>
      <c r="T9648" t="b">
        <f t="shared" si="2255"/>
        <v>0</v>
      </c>
      <c r="U9648" t="b">
        <f t="shared" si="2256"/>
        <v>1</v>
      </c>
      <c r="V9648" t="str">
        <f t="shared" si="2257"/>
        <v>Average Company</v>
      </c>
      <c r="W9648" t="str">
        <f t="shared" si="2258"/>
        <v>Don't Buy</v>
      </c>
      <c r="X9648" t="str">
        <f t="shared" si="2259"/>
        <v>Not Known</v>
      </c>
      <c r="Z9648" t="str">
        <f t="shared" si="2260"/>
        <v>None</v>
      </c>
      <c r="AB9648" t="str">
        <f t="shared" si="2261"/>
        <v>0</v>
      </c>
    </row>
    <row r="9649" spans="1:28" x14ac:dyDescent="0.3">
      <c r="A9649">
        <v>9647</v>
      </c>
      <c r="B9649" t="s">
        <v>14872</v>
      </c>
      <c r="C9649" t="str">
        <f t="shared" si="2248"/>
        <v>Long</v>
      </c>
      <c r="D9649">
        <v>2.9</v>
      </c>
      <c r="F9649" s="1">
        <f t="shared" si="2262"/>
        <v>2.9</v>
      </c>
      <c r="G9649" s="1">
        <f t="shared" si="2249"/>
        <v>2.9</v>
      </c>
      <c r="H9649">
        <f t="shared" si="2250"/>
        <v>2.9</v>
      </c>
      <c r="I9649" t="s">
        <v>14831</v>
      </c>
      <c r="J9649" t="s">
        <v>22</v>
      </c>
      <c r="K9649" t="s">
        <v>14873</v>
      </c>
      <c r="L9649" t="str">
        <f t="shared" si="2251"/>
        <v>Established</v>
      </c>
      <c r="N9649" s="2">
        <f t="shared" si="2252"/>
        <v>26</v>
      </c>
      <c r="O9649" t="s">
        <v>126</v>
      </c>
      <c r="P9649" t="s">
        <v>683</v>
      </c>
      <c r="Q9649" t="s">
        <v>773</v>
      </c>
      <c r="R9649" t="str">
        <f t="shared" si="2253"/>
        <v>Average</v>
      </c>
      <c r="S9649" t="str">
        <f t="shared" si="2254"/>
        <v xml:space="preserve"> </v>
      </c>
      <c r="T9649" t="b">
        <f t="shared" si="2255"/>
        <v>0</v>
      </c>
      <c r="U9649" t="b">
        <f t="shared" si="2256"/>
        <v>0</v>
      </c>
      <c r="V9649" t="str">
        <f t="shared" si="2257"/>
        <v>Average Company</v>
      </c>
      <c r="W9649" t="str">
        <f t="shared" si="2258"/>
        <v>Don't Buy</v>
      </c>
      <c r="X9649" t="str">
        <f t="shared" si="2259"/>
        <v>Not Known</v>
      </c>
      <c r="Z9649" t="str">
        <f t="shared" si="2260"/>
        <v>None</v>
      </c>
      <c r="AB9649" t="str">
        <f t="shared" si="2261"/>
        <v>0</v>
      </c>
    </row>
    <row r="9650" spans="1:28" x14ac:dyDescent="0.3">
      <c r="A9650">
        <v>9648</v>
      </c>
      <c r="B9650" t="s">
        <v>14874</v>
      </c>
      <c r="C9650" t="str">
        <f t="shared" si="2248"/>
        <v>Long</v>
      </c>
      <c r="D9650">
        <v>4</v>
      </c>
      <c r="F9650" s="1">
        <f t="shared" si="2262"/>
        <v>4</v>
      </c>
      <c r="G9650" s="1">
        <f t="shared" si="2249"/>
        <v>4</v>
      </c>
      <c r="H9650">
        <f t="shared" si="2250"/>
        <v>4</v>
      </c>
      <c r="I9650" t="s">
        <v>14831</v>
      </c>
      <c r="J9650" t="s">
        <v>22</v>
      </c>
      <c r="K9650" t="s">
        <v>5994</v>
      </c>
      <c r="L9650" t="str">
        <f t="shared" si="2251"/>
        <v>Established</v>
      </c>
      <c r="N9650" s="2">
        <f t="shared" si="2252"/>
        <v>26</v>
      </c>
      <c r="O9650" t="s">
        <v>126</v>
      </c>
      <c r="P9650" t="s">
        <v>2884</v>
      </c>
      <c r="Q9650" t="s">
        <v>378</v>
      </c>
      <c r="R9650" t="str">
        <f t="shared" si="2253"/>
        <v>Average</v>
      </c>
      <c r="S9650" t="str">
        <f t="shared" si="2254"/>
        <v xml:space="preserve"> </v>
      </c>
      <c r="T9650" t="b">
        <f t="shared" si="2255"/>
        <v>0</v>
      </c>
      <c r="U9650" t="b">
        <f t="shared" si="2256"/>
        <v>1</v>
      </c>
      <c r="V9650" t="str">
        <f t="shared" si="2257"/>
        <v>Average Company</v>
      </c>
      <c r="W9650" t="str">
        <f t="shared" si="2258"/>
        <v>Don't Buy</v>
      </c>
      <c r="X9650" t="str">
        <f t="shared" si="2259"/>
        <v>Not Known</v>
      </c>
      <c r="Z9650" t="str">
        <f t="shared" si="2260"/>
        <v>None</v>
      </c>
      <c r="AB9650" t="str">
        <f t="shared" si="2261"/>
        <v>0</v>
      </c>
    </row>
    <row r="9651" spans="1:28" x14ac:dyDescent="0.3">
      <c r="A9651">
        <v>9649</v>
      </c>
      <c r="B9651" t="s">
        <v>14875</v>
      </c>
      <c r="C9651" t="str">
        <f t="shared" si="2248"/>
        <v>Long</v>
      </c>
      <c r="D9651">
        <v>4</v>
      </c>
      <c r="F9651" s="1">
        <f t="shared" si="2262"/>
        <v>4</v>
      </c>
      <c r="G9651" s="1">
        <f t="shared" si="2249"/>
        <v>4</v>
      </c>
      <c r="H9651">
        <f t="shared" si="2250"/>
        <v>4</v>
      </c>
      <c r="I9651" t="s">
        <v>14831</v>
      </c>
      <c r="J9651" t="s">
        <v>22</v>
      </c>
      <c r="K9651" t="s">
        <v>3749</v>
      </c>
      <c r="L9651" t="str">
        <f t="shared" si="2251"/>
        <v>Established</v>
      </c>
      <c r="N9651" s="2">
        <f t="shared" si="2252"/>
        <v>34</v>
      </c>
      <c r="O9651" t="s">
        <v>213</v>
      </c>
      <c r="P9651" t="s">
        <v>691</v>
      </c>
      <c r="Q9651" t="s">
        <v>268</v>
      </c>
      <c r="R9651" t="str">
        <f t="shared" si="2253"/>
        <v>Average</v>
      </c>
      <c r="S9651" t="str">
        <f t="shared" si="2254"/>
        <v xml:space="preserve"> </v>
      </c>
      <c r="T9651" t="b">
        <f t="shared" si="2255"/>
        <v>0</v>
      </c>
      <c r="U9651" t="b">
        <f t="shared" si="2256"/>
        <v>1</v>
      </c>
      <c r="V9651" t="str">
        <f t="shared" si="2257"/>
        <v>Average Company</v>
      </c>
      <c r="W9651" t="str">
        <f t="shared" si="2258"/>
        <v>Don't Buy</v>
      </c>
      <c r="X9651" t="str">
        <f t="shared" si="2259"/>
        <v>Not Known</v>
      </c>
      <c r="Z9651" t="str">
        <f t="shared" si="2260"/>
        <v>None</v>
      </c>
      <c r="AB9651" t="str">
        <f t="shared" si="2261"/>
        <v>0</v>
      </c>
    </row>
    <row r="9652" spans="1:28" x14ac:dyDescent="0.3">
      <c r="A9652">
        <v>9650</v>
      </c>
      <c r="B9652" t="s">
        <v>14876</v>
      </c>
      <c r="C9652" t="str">
        <f t="shared" si="2248"/>
        <v>Long</v>
      </c>
      <c r="D9652">
        <v>3.1</v>
      </c>
      <c r="F9652" s="1">
        <f t="shared" si="2262"/>
        <v>3.1</v>
      </c>
      <c r="G9652" s="1">
        <f t="shared" si="2249"/>
        <v>3.1</v>
      </c>
      <c r="H9652">
        <f t="shared" si="2250"/>
        <v>3.1</v>
      </c>
      <c r="I9652" t="s">
        <v>14831</v>
      </c>
      <c r="J9652" t="s">
        <v>22</v>
      </c>
      <c r="K9652" t="s">
        <v>6745</v>
      </c>
      <c r="L9652" t="str">
        <f t="shared" si="2251"/>
        <v>Established</v>
      </c>
      <c r="N9652" s="2">
        <f t="shared" si="2252"/>
        <v>51</v>
      </c>
      <c r="O9652" t="s">
        <v>688</v>
      </c>
      <c r="P9652" t="s">
        <v>1308</v>
      </c>
      <c r="Q9652" t="s">
        <v>800</v>
      </c>
      <c r="R9652" t="str">
        <f t="shared" si="2253"/>
        <v>Average</v>
      </c>
      <c r="S9652" t="str">
        <f t="shared" si="2254"/>
        <v xml:space="preserve"> </v>
      </c>
      <c r="T9652" t="b">
        <f t="shared" si="2255"/>
        <v>0</v>
      </c>
      <c r="U9652" t="b">
        <f t="shared" si="2256"/>
        <v>0</v>
      </c>
      <c r="V9652" t="str">
        <f t="shared" si="2257"/>
        <v>Average Company</v>
      </c>
      <c r="W9652" t="str">
        <f t="shared" si="2258"/>
        <v>Don't Buy</v>
      </c>
      <c r="X9652" t="str">
        <f t="shared" si="2259"/>
        <v>Not Known</v>
      </c>
      <c r="Z9652" t="str">
        <f t="shared" si="2260"/>
        <v>None</v>
      </c>
      <c r="AB9652" t="str">
        <f t="shared" si="2261"/>
        <v>0</v>
      </c>
    </row>
    <row r="9653" spans="1:28" x14ac:dyDescent="0.3">
      <c r="A9653">
        <v>9651</v>
      </c>
      <c r="B9653" t="s">
        <v>14877</v>
      </c>
      <c r="C9653" t="str">
        <f t="shared" si="2248"/>
        <v>Long</v>
      </c>
      <c r="D9653">
        <v>4.2</v>
      </c>
      <c r="F9653" s="1">
        <f t="shared" si="2262"/>
        <v>4.2</v>
      </c>
      <c r="G9653" s="1">
        <f t="shared" si="2249"/>
        <v>4.2</v>
      </c>
      <c r="H9653">
        <f t="shared" si="2250"/>
        <v>4.2</v>
      </c>
      <c r="I9653" t="s">
        <v>14831</v>
      </c>
      <c r="J9653" t="s">
        <v>4536</v>
      </c>
      <c r="K9653" t="s">
        <v>908</v>
      </c>
      <c r="L9653" t="str">
        <f t="shared" si="2251"/>
        <v>Established</v>
      </c>
      <c r="N9653" s="2">
        <f t="shared" si="2252"/>
        <v>51</v>
      </c>
      <c r="O9653" t="s">
        <v>1308</v>
      </c>
      <c r="Q9653" t="s">
        <v>362</v>
      </c>
      <c r="R9653" t="str">
        <f t="shared" si="2253"/>
        <v>Great</v>
      </c>
      <c r="S9653" t="str">
        <f t="shared" si="2254"/>
        <v>Great</v>
      </c>
      <c r="T9653" t="b">
        <f t="shared" si="2255"/>
        <v>1</v>
      </c>
      <c r="U9653" t="b">
        <f t="shared" si="2256"/>
        <v>1</v>
      </c>
      <c r="V9653" t="str">
        <f t="shared" si="2257"/>
        <v>Top Company</v>
      </c>
      <c r="W9653" t="str">
        <f t="shared" si="2258"/>
        <v>Buy</v>
      </c>
      <c r="X9653" t="str">
        <f t="shared" si="2259"/>
        <v>Not Known</v>
      </c>
      <c r="Z9653" t="str">
        <f t="shared" si="2260"/>
        <v>None</v>
      </c>
      <c r="AB9653" t="str">
        <f t="shared" si="2261"/>
        <v>0</v>
      </c>
    </row>
    <row r="9654" spans="1:28" x14ac:dyDescent="0.3">
      <c r="A9654">
        <v>9652</v>
      </c>
      <c r="B9654" t="s">
        <v>14878</v>
      </c>
      <c r="C9654" t="str">
        <f t="shared" si="2248"/>
        <v>Long</v>
      </c>
      <c r="D9654">
        <v>3.2</v>
      </c>
      <c r="F9654" s="1">
        <f t="shared" si="2262"/>
        <v>3.2</v>
      </c>
      <c r="G9654" s="1">
        <f t="shared" si="2249"/>
        <v>3.2</v>
      </c>
      <c r="H9654">
        <f t="shared" si="2250"/>
        <v>3.2</v>
      </c>
      <c r="I9654" t="s">
        <v>14831</v>
      </c>
      <c r="J9654" t="s">
        <v>22</v>
      </c>
      <c r="K9654" t="s">
        <v>9733</v>
      </c>
      <c r="L9654" t="str">
        <f t="shared" si="2251"/>
        <v>Established</v>
      </c>
      <c r="N9654" s="2">
        <f t="shared" si="2252"/>
        <v>60</v>
      </c>
      <c r="O9654" t="s">
        <v>432</v>
      </c>
      <c r="P9654" t="s">
        <v>1308</v>
      </c>
      <c r="Q9654" t="s">
        <v>372</v>
      </c>
      <c r="R9654" t="str">
        <f t="shared" si="2253"/>
        <v>Average</v>
      </c>
      <c r="S9654" t="str">
        <f t="shared" si="2254"/>
        <v xml:space="preserve"> </v>
      </c>
      <c r="T9654" t="b">
        <f t="shared" si="2255"/>
        <v>0</v>
      </c>
      <c r="U9654" t="b">
        <f t="shared" si="2256"/>
        <v>0</v>
      </c>
      <c r="V9654" t="str">
        <f t="shared" si="2257"/>
        <v>Average Company</v>
      </c>
      <c r="W9654" t="str">
        <f t="shared" si="2258"/>
        <v>Don't Buy</v>
      </c>
      <c r="X9654" t="str">
        <f t="shared" si="2259"/>
        <v>Not Known</v>
      </c>
      <c r="Z9654" t="str">
        <f t="shared" si="2260"/>
        <v>None</v>
      </c>
      <c r="AB9654" t="str">
        <f t="shared" si="2261"/>
        <v>0</v>
      </c>
    </row>
    <row r="9655" spans="1:28" x14ac:dyDescent="0.3">
      <c r="A9655">
        <v>9653</v>
      </c>
      <c r="B9655" t="s">
        <v>14879</v>
      </c>
      <c r="C9655" t="str">
        <f t="shared" si="2248"/>
        <v>Long</v>
      </c>
      <c r="D9655">
        <v>3.9</v>
      </c>
      <c r="F9655" s="1">
        <f t="shared" si="2262"/>
        <v>3.9</v>
      </c>
      <c r="G9655" s="1">
        <f t="shared" si="2249"/>
        <v>3.9</v>
      </c>
      <c r="H9655">
        <f t="shared" si="2250"/>
        <v>3.9</v>
      </c>
      <c r="I9655" t="s">
        <v>14831</v>
      </c>
      <c r="J9655" t="s">
        <v>22</v>
      </c>
      <c r="K9655" t="s">
        <v>3926</v>
      </c>
      <c r="L9655" t="str">
        <f t="shared" si="2251"/>
        <v>Established</v>
      </c>
      <c r="N9655" s="2">
        <f t="shared" si="2252"/>
        <v>29</v>
      </c>
      <c r="O9655" t="s">
        <v>62</v>
      </c>
      <c r="P9655" t="s">
        <v>147</v>
      </c>
      <c r="Q9655" t="s">
        <v>533</v>
      </c>
      <c r="R9655" t="str">
        <f t="shared" si="2253"/>
        <v>Average</v>
      </c>
      <c r="S9655" t="str">
        <f t="shared" si="2254"/>
        <v xml:space="preserve"> </v>
      </c>
      <c r="T9655" t="b">
        <f t="shared" si="2255"/>
        <v>0</v>
      </c>
      <c r="U9655" t="b">
        <f t="shared" si="2256"/>
        <v>1</v>
      </c>
      <c r="V9655" t="str">
        <f t="shared" si="2257"/>
        <v>Average Company</v>
      </c>
      <c r="W9655" t="str">
        <f t="shared" si="2258"/>
        <v>Don't Buy</v>
      </c>
      <c r="X9655" t="str">
        <f t="shared" si="2259"/>
        <v>Not Known</v>
      </c>
      <c r="Z9655" t="str">
        <f t="shared" si="2260"/>
        <v>None</v>
      </c>
      <c r="AB9655" t="str">
        <f t="shared" si="2261"/>
        <v>0</v>
      </c>
    </row>
    <row r="9656" spans="1:28" x14ac:dyDescent="0.3">
      <c r="A9656">
        <v>9654</v>
      </c>
      <c r="B9656" t="s">
        <v>8580</v>
      </c>
      <c r="C9656" t="str">
        <f t="shared" si="2248"/>
        <v>Long</v>
      </c>
      <c r="D9656">
        <v>3.8</v>
      </c>
      <c r="F9656" s="1">
        <f t="shared" si="2262"/>
        <v>3.8</v>
      </c>
      <c r="G9656" s="1">
        <f t="shared" si="2249"/>
        <v>3.8</v>
      </c>
      <c r="H9656">
        <f t="shared" si="2250"/>
        <v>3.8</v>
      </c>
      <c r="I9656" t="s">
        <v>14831</v>
      </c>
      <c r="J9656" t="s">
        <v>22</v>
      </c>
      <c r="K9656" t="s">
        <v>3216</v>
      </c>
      <c r="L9656" t="str">
        <f t="shared" si="2251"/>
        <v>Established</v>
      </c>
      <c r="N9656" s="2">
        <f t="shared" si="2252"/>
        <v>33</v>
      </c>
      <c r="O9656" t="s">
        <v>18</v>
      </c>
      <c r="P9656" t="s">
        <v>1308</v>
      </c>
      <c r="Q9656" t="s">
        <v>28</v>
      </c>
      <c r="R9656" t="str">
        <f t="shared" si="2253"/>
        <v>Average</v>
      </c>
      <c r="S9656" t="str">
        <f t="shared" si="2254"/>
        <v xml:space="preserve"> </v>
      </c>
      <c r="T9656" t="b">
        <f t="shared" si="2255"/>
        <v>0</v>
      </c>
      <c r="U9656" t="b">
        <f t="shared" si="2256"/>
        <v>1</v>
      </c>
      <c r="V9656" t="str">
        <f t="shared" si="2257"/>
        <v>Average Company</v>
      </c>
      <c r="W9656" t="str">
        <f t="shared" si="2258"/>
        <v>Don't Buy</v>
      </c>
      <c r="X9656" t="str">
        <f t="shared" si="2259"/>
        <v>Not Known</v>
      </c>
      <c r="Z9656" t="str">
        <f t="shared" si="2260"/>
        <v>None</v>
      </c>
      <c r="AB9656" t="str">
        <f t="shared" si="2261"/>
        <v>500K</v>
      </c>
    </row>
    <row r="9657" spans="1:28" x14ac:dyDescent="0.3">
      <c r="A9657">
        <v>9655</v>
      </c>
      <c r="B9657" t="s">
        <v>14880</v>
      </c>
      <c r="C9657" t="str">
        <f t="shared" si="2248"/>
        <v>Long</v>
      </c>
      <c r="D9657">
        <v>4</v>
      </c>
      <c r="F9657" s="1">
        <f t="shared" si="2262"/>
        <v>4</v>
      </c>
      <c r="G9657" s="1">
        <f t="shared" si="2249"/>
        <v>4</v>
      </c>
      <c r="H9657">
        <f t="shared" si="2250"/>
        <v>4</v>
      </c>
      <c r="I9657" t="s">
        <v>14831</v>
      </c>
      <c r="J9657" t="s">
        <v>10</v>
      </c>
      <c r="K9657" t="s">
        <v>14881</v>
      </c>
      <c r="L9657" t="str">
        <f t="shared" si="2251"/>
        <v>Established</v>
      </c>
      <c r="N9657" s="2">
        <f t="shared" si="2252"/>
        <v>15</v>
      </c>
      <c r="O9657" t="s">
        <v>84</v>
      </c>
      <c r="P9657" t="s">
        <v>683</v>
      </c>
      <c r="Q9657" t="s">
        <v>612</v>
      </c>
      <c r="R9657" t="str">
        <f t="shared" si="2253"/>
        <v>Average</v>
      </c>
      <c r="S9657" t="str">
        <f t="shared" si="2254"/>
        <v xml:space="preserve"> </v>
      </c>
      <c r="T9657" t="b">
        <f t="shared" si="2255"/>
        <v>0</v>
      </c>
      <c r="U9657" t="b">
        <f t="shared" si="2256"/>
        <v>1</v>
      </c>
      <c r="V9657" t="str">
        <f t="shared" si="2257"/>
        <v>Average Company</v>
      </c>
      <c r="W9657" t="str">
        <f t="shared" si="2258"/>
        <v>Don't Buy</v>
      </c>
      <c r="X9657" t="str">
        <f t="shared" si="2259"/>
        <v>Not Known</v>
      </c>
      <c r="Z9657" t="str">
        <f t="shared" si="2260"/>
        <v>None</v>
      </c>
      <c r="AB9657" t="str">
        <f t="shared" si="2261"/>
        <v>0</v>
      </c>
    </row>
    <row r="9658" spans="1:28" x14ac:dyDescent="0.3">
      <c r="A9658">
        <v>9656</v>
      </c>
      <c r="B9658" t="s">
        <v>14882</v>
      </c>
      <c r="C9658" t="str">
        <f t="shared" si="2248"/>
        <v>Long</v>
      </c>
      <c r="D9658">
        <v>2.8</v>
      </c>
      <c r="F9658" s="1">
        <f t="shared" si="2262"/>
        <v>2.8</v>
      </c>
      <c r="G9658" s="1">
        <f t="shared" si="2249"/>
        <v>2.8</v>
      </c>
      <c r="H9658">
        <f t="shared" si="2250"/>
        <v>2.8</v>
      </c>
      <c r="I9658" t="s">
        <v>14831</v>
      </c>
      <c r="J9658" t="s">
        <v>22</v>
      </c>
      <c r="K9658" t="s">
        <v>5803</v>
      </c>
      <c r="L9658" t="str">
        <f t="shared" si="2251"/>
        <v>Established</v>
      </c>
      <c r="N9658" s="2">
        <f t="shared" si="2252"/>
        <v>16</v>
      </c>
      <c r="O9658" t="s">
        <v>121</v>
      </c>
      <c r="P9658" t="s">
        <v>1308</v>
      </c>
      <c r="Q9658" t="s">
        <v>773</v>
      </c>
      <c r="R9658" t="str">
        <f t="shared" si="2253"/>
        <v>Average</v>
      </c>
      <c r="S9658" t="str">
        <f t="shared" si="2254"/>
        <v xml:space="preserve"> </v>
      </c>
      <c r="T9658" t="b">
        <f t="shared" si="2255"/>
        <v>0</v>
      </c>
      <c r="U9658" t="b">
        <f t="shared" si="2256"/>
        <v>0</v>
      </c>
      <c r="V9658" t="str">
        <f t="shared" si="2257"/>
        <v>Average Company</v>
      </c>
      <c r="W9658" t="str">
        <f t="shared" si="2258"/>
        <v>Buy</v>
      </c>
      <c r="X9658" t="str">
        <f t="shared" si="2259"/>
        <v>Not Known</v>
      </c>
      <c r="Z9658" t="str">
        <f t="shared" si="2260"/>
        <v>None</v>
      </c>
      <c r="AB9658" t="str">
        <f t="shared" si="2261"/>
        <v>0</v>
      </c>
    </row>
    <row r="9659" spans="1:28" x14ac:dyDescent="0.3">
      <c r="A9659">
        <v>9657</v>
      </c>
      <c r="B9659" t="s">
        <v>14883</v>
      </c>
      <c r="C9659" t="str">
        <f t="shared" si="2248"/>
        <v>Long</v>
      </c>
      <c r="D9659">
        <v>4.0999999999999996</v>
      </c>
      <c r="F9659" s="1">
        <f t="shared" si="2262"/>
        <v>4.0999999999999996</v>
      </c>
      <c r="G9659" s="1">
        <f t="shared" si="2249"/>
        <v>4.0999999999999996</v>
      </c>
      <c r="H9659">
        <f t="shared" si="2250"/>
        <v>4.0999999999999996</v>
      </c>
      <c r="I9659" t="s">
        <v>14831</v>
      </c>
      <c r="J9659" t="s">
        <v>10</v>
      </c>
      <c r="K9659" t="s">
        <v>2584</v>
      </c>
      <c r="L9659" t="str">
        <f t="shared" si="2251"/>
        <v>Established</v>
      </c>
      <c r="N9659" s="2">
        <f t="shared" si="2252"/>
        <v>20</v>
      </c>
      <c r="O9659" t="s">
        <v>151</v>
      </c>
      <c r="P9659" t="s">
        <v>1308</v>
      </c>
      <c r="Q9659" t="s">
        <v>612</v>
      </c>
      <c r="R9659" t="str">
        <f t="shared" si="2253"/>
        <v>Great</v>
      </c>
      <c r="S9659" t="str">
        <f t="shared" si="2254"/>
        <v>Great</v>
      </c>
      <c r="T9659" t="b">
        <f t="shared" si="2255"/>
        <v>1</v>
      </c>
      <c r="U9659" t="b">
        <f t="shared" si="2256"/>
        <v>1</v>
      </c>
      <c r="V9659" t="str">
        <f t="shared" si="2257"/>
        <v>Average Company</v>
      </c>
      <c r="W9659" t="str">
        <f t="shared" si="2258"/>
        <v>Buy</v>
      </c>
      <c r="X9659" t="str">
        <f t="shared" si="2259"/>
        <v>Not Known</v>
      </c>
      <c r="Z9659" t="str">
        <f t="shared" si="2260"/>
        <v>None</v>
      </c>
      <c r="AB9659" t="str">
        <f t="shared" si="2261"/>
        <v>0</v>
      </c>
    </row>
    <row r="9660" spans="1:28" x14ac:dyDescent="0.3">
      <c r="A9660">
        <v>9658</v>
      </c>
      <c r="B9660" t="s">
        <v>14884</v>
      </c>
      <c r="C9660" t="str">
        <f t="shared" si="2248"/>
        <v>Long</v>
      </c>
      <c r="D9660">
        <v>4.4000000000000004</v>
      </c>
      <c r="F9660" s="1">
        <f t="shared" si="2262"/>
        <v>4.4000000000000004</v>
      </c>
      <c r="G9660" s="1">
        <f t="shared" si="2249"/>
        <v>4.4000000000000004</v>
      </c>
      <c r="H9660">
        <f t="shared" si="2250"/>
        <v>4.4000000000000004</v>
      </c>
      <c r="I9660" t="s">
        <v>14831</v>
      </c>
      <c r="J9660" t="s">
        <v>7943</v>
      </c>
      <c r="K9660" t="s">
        <v>368</v>
      </c>
      <c r="L9660" t="str">
        <f t="shared" si="2251"/>
        <v>Established</v>
      </c>
      <c r="N9660" s="2">
        <f t="shared" si="2252"/>
        <v>51</v>
      </c>
      <c r="O9660" t="s">
        <v>3957</v>
      </c>
      <c r="Q9660" t="s">
        <v>424</v>
      </c>
      <c r="R9660" t="str">
        <f t="shared" si="2253"/>
        <v>Great</v>
      </c>
      <c r="S9660" t="str">
        <f t="shared" si="2254"/>
        <v>Great</v>
      </c>
      <c r="T9660" t="b">
        <f t="shared" si="2255"/>
        <v>1</v>
      </c>
      <c r="U9660" t="b">
        <f t="shared" si="2256"/>
        <v>1</v>
      </c>
      <c r="V9660" t="str">
        <f t="shared" si="2257"/>
        <v>Top Company</v>
      </c>
      <c r="W9660" t="str">
        <f t="shared" si="2258"/>
        <v>Don't Buy</v>
      </c>
      <c r="X9660" t="str">
        <f t="shared" si="2259"/>
        <v>Not Known</v>
      </c>
      <c r="Z9660" t="str">
        <f t="shared" si="2260"/>
        <v>None</v>
      </c>
      <c r="AB9660" t="str">
        <f t="shared" si="2261"/>
        <v>0</v>
      </c>
    </row>
    <row r="9661" spans="1:28" x14ac:dyDescent="0.3">
      <c r="A9661">
        <v>9659</v>
      </c>
      <c r="B9661" t="s">
        <v>14860</v>
      </c>
      <c r="C9661" t="str">
        <f t="shared" si="2248"/>
        <v>Short</v>
      </c>
      <c r="D9661">
        <v>3.5</v>
      </c>
      <c r="F9661" s="1">
        <f t="shared" si="2262"/>
        <v>3.5</v>
      </c>
      <c r="G9661" s="1">
        <f t="shared" si="2249"/>
        <v>3.5</v>
      </c>
      <c r="H9661">
        <f t="shared" si="2250"/>
        <v>3.5</v>
      </c>
      <c r="I9661" t="s">
        <v>14831</v>
      </c>
      <c r="J9661" t="s">
        <v>22</v>
      </c>
      <c r="K9661" t="s">
        <v>14861</v>
      </c>
      <c r="L9661" t="str">
        <f t="shared" si="2251"/>
        <v>Established</v>
      </c>
      <c r="N9661" s="2">
        <f t="shared" si="2252"/>
        <v>16</v>
      </c>
      <c r="O9661" t="s">
        <v>121</v>
      </c>
      <c r="P9661" t="s">
        <v>12449</v>
      </c>
      <c r="Q9661" t="s">
        <v>605</v>
      </c>
      <c r="R9661" t="str">
        <f t="shared" si="2253"/>
        <v>Average</v>
      </c>
      <c r="S9661" t="str">
        <f t="shared" si="2254"/>
        <v xml:space="preserve"> </v>
      </c>
      <c r="T9661" t="b">
        <f t="shared" si="2255"/>
        <v>0</v>
      </c>
      <c r="U9661" t="b">
        <f t="shared" si="2256"/>
        <v>0</v>
      </c>
      <c r="V9661" t="str">
        <f t="shared" si="2257"/>
        <v>Average Company</v>
      </c>
      <c r="W9661" t="str">
        <f t="shared" si="2258"/>
        <v>Don't Buy</v>
      </c>
      <c r="X9661" t="str">
        <f t="shared" si="2259"/>
        <v>Not Known</v>
      </c>
      <c r="Z9661" t="str">
        <f t="shared" si="2260"/>
        <v>None</v>
      </c>
      <c r="AB9661" t="str">
        <f t="shared" si="2261"/>
        <v>0</v>
      </c>
    </row>
    <row r="9662" spans="1:28" x14ac:dyDescent="0.3">
      <c r="A9662">
        <v>9660</v>
      </c>
      <c r="B9662" t="s">
        <v>14885</v>
      </c>
      <c r="C9662" t="str">
        <f t="shared" si="2248"/>
        <v>Long</v>
      </c>
      <c r="D9662">
        <v>3.8</v>
      </c>
      <c r="F9662" s="1">
        <f t="shared" si="2262"/>
        <v>3.8</v>
      </c>
      <c r="G9662" s="1">
        <f t="shared" si="2249"/>
        <v>3.8</v>
      </c>
      <c r="H9662">
        <f t="shared" si="2250"/>
        <v>3.8</v>
      </c>
      <c r="I9662" t="s">
        <v>14831</v>
      </c>
      <c r="J9662" t="s">
        <v>22</v>
      </c>
      <c r="K9662" t="s">
        <v>10841</v>
      </c>
      <c r="L9662" t="str">
        <f t="shared" si="2251"/>
        <v>Established</v>
      </c>
      <c r="N9662" s="2">
        <f t="shared" si="2252"/>
        <v>21</v>
      </c>
      <c r="O9662" t="s">
        <v>321</v>
      </c>
      <c r="P9662" t="s">
        <v>1308</v>
      </c>
      <c r="Q9662" t="s">
        <v>3437</v>
      </c>
      <c r="R9662" t="str">
        <f t="shared" si="2253"/>
        <v>Average</v>
      </c>
      <c r="S9662" t="str">
        <f t="shared" si="2254"/>
        <v xml:space="preserve"> </v>
      </c>
      <c r="T9662" t="b">
        <f t="shared" si="2255"/>
        <v>0</v>
      </c>
      <c r="U9662" t="b">
        <f t="shared" si="2256"/>
        <v>1</v>
      </c>
      <c r="V9662" t="str">
        <f t="shared" si="2257"/>
        <v>Average Company</v>
      </c>
      <c r="W9662" t="str">
        <f t="shared" si="2258"/>
        <v>Don't Buy</v>
      </c>
      <c r="X9662" t="str">
        <f t="shared" si="2259"/>
        <v>Not Known</v>
      </c>
      <c r="Z9662" t="str">
        <f t="shared" si="2260"/>
        <v>None</v>
      </c>
      <c r="AB9662" t="str">
        <f t="shared" si="2261"/>
        <v>0</v>
      </c>
    </row>
    <row r="9663" spans="1:28" x14ac:dyDescent="0.3">
      <c r="A9663">
        <v>9661</v>
      </c>
      <c r="B9663" t="s">
        <v>14886</v>
      </c>
      <c r="C9663" t="str">
        <f t="shared" si="2248"/>
        <v>Long</v>
      </c>
      <c r="D9663">
        <v>4.3</v>
      </c>
      <c r="F9663" s="1">
        <f t="shared" si="2262"/>
        <v>4.3</v>
      </c>
      <c r="G9663" s="1">
        <f t="shared" si="2249"/>
        <v>4.3</v>
      </c>
      <c r="H9663">
        <f t="shared" si="2250"/>
        <v>4.3</v>
      </c>
      <c r="I9663" t="s">
        <v>14831</v>
      </c>
      <c r="J9663" t="s">
        <v>22</v>
      </c>
      <c r="K9663" t="s">
        <v>1260</v>
      </c>
      <c r="L9663" t="str">
        <f t="shared" si="2251"/>
        <v>Established</v>
      </c>
      <c r="N9663" s="2">
        <f t="shared" si="2252"/>
        <v>18</v>
      </c>
      <c r="O9663" t="s">
        <v>200</v>
      </c>
      <c r="P9663" t="s">
        <v>1308</v>
      </c>
      <c r="Q9663" t="s">
        <v>4707</v>
      </c>
      <c r="R9663" t="str">
        <f t="shared" si="2253"/>
        <v>Great</v>
      </c>
      <c r="S9663" t="str">
        <f t="shared" si="2254"/>
        <v>Great</v>
      </c>
      <c r="T9663" t="b">
        <f t="shared" si="2255"/>
        <v>1</v>
      </c>
      <c r="U9663" t="b">
        <f t="shared" si="2256"/>
        <v>1</v>
      </c>
      <c r="V9663" t="str">
        <f t="shared" si="2257"/>
        <v>Average Company</v>
      </c>
      <c r="W9663" t="str">
        <f t="shared" si="2258"/>
        <v>Don't Buy</v>
      </c>
      <c r="X9663" t="str">
        <f t="shared" si="2259"/>
        <v>Not Known</v>
      </c>
      <c r="Z9663" t="str">
        <f t="shared" si="2260"/>
        <v>None</v>
      </c>
      <c r="AB9663" t="str">
        <f t="shared" si="2261"/>
        <v>0</v>
      </c>
    </row>
    <row r="9664" spans="1:28" x14ac:dyDescent="0.3">
      <c r="A9664">
        <v>9662</v>
      </c>
      <c r="B9664" t="s">
        <v>14887</v>
      </c>
      <c r="C9664" t="str">
        <f t="shared" si="2248"/>
        <v>Long</v>
      </c>
      <c r="D9664">
        <v>4.2</v>
      </c>
      <c r="F9664" s="1">
        <f t="shared" si="2262"/>
        <v>4.2</v>
      </c>
      <c r="G9664" s="1">
        <f t="shared" si="2249"/>
        <v>4.2</v>
      </c>
      <c r="H9664">
        <f t="shared" si="2250"/>
        <v>4.2</v>
      </c>
      <c r="I9664" t="s">
        <v>14831</v>
      </c>
      <c r="J9664" t="s">
        <v>22</v>
      </c>
      <c r="K9664" t="s">
        <v>11328</v>
      </c>
      <c r="L9664" t="str">
        <f t="shared" si="2251"/>
        <v>Established</v>
      </c>
      <c r="N9664" s="2">
        <f t="shared" si="2252"/>
        <v>16</v>
      </c>
      <c r="O9664" t="s">
        <v>121</v>
      </c>
      <c r="P9664" t="s">
        <v>3223</v>
      </c>
      <c r="Q9664" t="s">
        <v>19</v>
      </c>
      <c r="R9664" t="str">
        <f t="shared" si="2253"/>
        <v>Great</v>
      </c>
      <c r="S9664" t="str">
        <f t="shared" si="2254"/>
        <v>Great</v>
      </c>
      <c r="T9664" t="b">
        <f t="shared" si="2255"/>
        <v>1</v>
      </c>
      <c r="U9664" t="b">
        <f t="shared" si="2256"/>
        <v>1</v>
      </c>
      <c r="V9664" t="str">
        <f t="shared" si="2257"/>
        <v>Average Company</v>
      </c>
      <c r="W9664" t="str">
        <f t="shared" si="2258"/>
        <v>Don't Buy</v>
      </c>
      <c r="X9664" t="str">
        <f t="shared" si="2259"/>
        <v>Not Known</v>
      </c>
      <c r="Z9664" t="str">
        <f t="shared" si="2260"/>
        <v>None</v>
      </c>
      <c r="AB9664" t="str">
        <f t="shared" si="2261"/>
        <v>1Million</v>
      </c>
    </row>
    <row r="9665" spans="1:28" x14ac:dyDescent="0.3">
      <c r="A9665">
        <v>9663</v>
      </c>
      <c r="B9665" t="s">
        <v>14888</v>
      </c>
      <c r="C9665" t="str">
        <f t="shared" si="2248"/>
        <v>Long</v>
      </c>
      <c r="D9665">
        <v>4.4000000000000004</v>
      </c>
      <c r="F9665" s="1">
        <f t="shared" si="2262"/>
        <v>4.4000000000000004</v>
      </c>
      <c r="G9665" s="1">
        <f t="shared" si="2249"/>
        <v>4.4000000000000004</v>
      </c>
      <c r="H9665">
        <f t="shared" si="2250"/>
        <v>4.4000000000000004</v>
      </c>
      <c r="I9665" t="s">
        <v>14831</v>
      </c>
      <c r="J9665" t="s">
        <v>22</v>
      </c>
      <c r="K9665" t="s">
        <v>5610</v>
      </c>
      <c r="L9665" t="str">
        <f t="shared" si="2251"/>
        <v>Established</v>
      </c>
      <c r="N9665" s="2">
        <f t="shared" si="2252"/>
        <v>22</v>
      </c>
      <c r="O9665" t="s">
        <v>142</v>
      </c>
      <c r="P9665" t="s">
        <v>683</v>
      </c>
      <c r="Q9665" t="s">
        <v>1080</v>
      </c>
      <c r="R9665" t="str">
        <f t="shared" si="2253"/>
        <v>Great</v>
      </c>
      <c r="S9665" t="str">
        <f t="shared" si="2254"/>
        <v>Great</v>
      </c>
      <c r="T9665" t="b">
        <f t="shared" si="2255"/>
        <v>1</v>
      </c>
      <c r="U9665" t="b">
        <f t="shared" si="2256"/>
        <v>1</v>
      </c>
      <c r="V9665" t="str">
        <f t="shared" si="2257"/>
        <v>Top Company</v>
      </c>
      <c r="W9665" t="str">
        <f t="shared" si="2258"/>
        <v>Don't Buy</v>
      </c>
      <c r="X9665" t="str">
        <f t="shared" si="2259"/>
        <v>Not Known</v>
      </c>
      <c r="Z9665" t="str">
        <f t="shared" si="2260"/>
        <v>None</v>
      </c>
      <c r="AB9665" t="str">
        <f t="shared" si="2261"/>
        <v>0</v>
      </c>
    </row>
    <row r="9666" spans="1:28" x14ac:dyDescent="0.3">
      <c r="A9666">
        <v>9664</v>
      </c>
      <c r="B9666" t="s">
        <v>14839</v>
      </c>
      <c r="C9666" t="str">
        <f t="shared" si="2248"/>
        <v>Short</v>
      </c>
      <c r="D9666">
        <v>4.4000000000000004</v>
      </c>
      <c r="F9666" s="1">
        <f t="shared" si="2262"/>
        <v>4.4000000000000004</v>
      </c>
      <c r="G9666" s="1">
        <f t="shared" si="2249"/>
        <v>4.4000000000000004</v>
      </c>
      <c r="H9666">
        <f t="shared" si="2250"/>
        <v>4.4000000000000004</v>
      </c>
      <c r="I9666" t="s">
        <v>14831</v>
      </c>
      <c r="J9666" t="s">
        <v>22</v>
      </c>
      <c r="K9666" t="s">
        <v>14840</v>
      </c>
      <c r="L9666" t="str">
        <f t="shared" si="2251"/>
        <v>Established</v>
      </c>
      <c r="N9666" s="2">
        <f t="shared" si="2252"/>
        <v>91</v>
      </c>
      <c r="O9666" t="s">
        <v>572</v>
      </c>
      <c r="P9666" t="s">
        <v>1703</v>
      </c>
      <c r="Q9666" t="s">
        <v>246</v>
      </c>
      <c r="R9666" t="str">
        <f t="shared" si="2253"/>
        <v>Great</v>
      </c>
      <c r="S9666" t="str">
        <f t="shared" si="2254"/>
        <v>Great</v>
      </c>
      <c r="T9666" t="b">
        <f t="shared" si="2255"/>
        <v>1</v>
      </c>
      <c r="U9666" t="b">
        <f t="shared" si="2256"/>
        <v>1</v>
      </c>
      <c r="V9666" t="str">
        <f t="shared" si="2257"/>
        <v>Top Company</v>
      </c>
      <c r="W9666" t="str">
        <f t="shared" si="2258"/>
        <v>Don't Buy</v>
      </c>
      <c r="X9666" t="str">
        <f t="shared" si="2259"/>
        <v>Not Known</v>
      </c>
      <c r="Z9666" t="str">
        <f t="shared" si="2260"/>
        <v>None</v>
      </c>
      <c r="AB9666" t="str">
        <f t="shared" si="2261"/>
        <v>0</v>
      </c>
    </row>
    <row r="9667" spans="1:28" x14ac:dyDescent="0.3">
      <c r="A9667">
        <v>9665</v>
      </c>
      <c r="B9667" t="s">
        <v>14889</v>
      </c>
      <c r="C9667" t="str">
        <f t="shared" ref="C9667:C9730" si="2263">IF(LEN(B9667)&gt;=10,"Long","Short")</f>
        <v>Long</v>
      </c>
      <c r="D9667">
        <v>4.4000000000000004</v>
      </c>
      <c r="F9667" s="1">
        <f t="shared" si="2262"/>
        <v>4.4000000000000004</v>
      </c>
      <c r="G9667" s="1">
        <f t="shared" ref="G9667:G9730" si="2264">IF(L9667="Startup",D9667+0.5,D9667)</f>
        <v>4.4000000000000004</v>
      </c>
      <c r="H9667">
        <f t="shared" ref="H9667:H9730" si="2265">IF(L9667="Startup",D9667+0.1,D9667)</f>
        <v>4.4000000000000004</v>
      </c>
      <c r="I9667" t="s">
        <v>14831</v>
      </c>
      <c r="J9667" t="s">
        <v>22</v>
      </c>
      <c r="K9667" t="s">
        <v>7943</v>
      </c>
      <c r="L9667" t="str">
        <f t="shared" ref="L9667:L9730" si="2266">IF(N9667&lt;10,"Startup","Established")</f>
        <v>Established</v>
      </c>
      <c r="N9667" s="2">
        <f t="shared" ref="N9667:N9730" si="2267">INT(LEFT(O9667,2))</f>
        <v>63</v>
      </c>
      <c r="O9667" t="s">
        <v>629</v>
      </c>
      <c r="P9667" t="s">
        <v>147</v>
      </c>
      <c r="Q9667" t="s">
        <v>5712</v>
      </c>
      <c r="R9667" t="str">
        <f t="shared" ref="R9667:R9730" si="2268">IF(D9667&gt;4,"Great","Average")</f>
        <v>Great</v>
      </c>
      <c r="S9667" t="str">
        <f t="shared" ref="S9667:S9730" si="2269">IF(D9667&gt;4,"Great"," ")</f>
        <v>Great</v>
      </c>
      <c r="T9667" t="b">
        <f t="shared" ref="T9667:T9730" si="2270">AND(D9667:D19625&gt;4,N9667:N19625&gt;10)</f>
        <v>1</v>
      </c>
      <c r="U9667" t="b">
        <f t="shared" ref="U9667:U9730" si="2271">OR(D9667&gt;3.5,N9667&lt;10)</f>
        <v>1</v>
      </c>
      <c r="V9667" t="str">
        <f t="shared" ref="V9667:V9730" si="2272">IF(AND(D9667&gt;4,N9667&gt;20),"Top Company","Average Company")</f>
        <v>Top Company</v>
      </c>
      <c r="W9667" t="str">
        <f t="shared" ref="W9667:W9730" si="2273">IF(OR(LEFT(B9667,1)="T",LEFT(B9667,1)="G"),"Buy","Don't Buy")</f>
        <v>Don't Buy</v>
      </c>
      <c r="X9667" t="str">
        <f t="shared" ref="X9667:X9730" si="2274">IF(IF(Q9667="Financial Services",ISNUMBER(SEARCH("Mumbai",K9667))),"Bombay Finance","Not Known")</f>
        <v>Not Known</v>
      </c>
      <c r="Z9667" t="str">
        <f t="shared" ref="Z9667:Z9730" si="2275">IF(AND(OR(ISNUMBER(SEARCH("Bangalore",K9667)),ISNUMBER(SEARCH("Bengaluru",K9667)),ISNUMBER(SEARCH("Chennai",K9667))),N9667&lt;10),"Silicon Valley Startups","None")</f>
        <v>None</v>
      </c>
      <c r="AB9667" t="str">
        <f t="shared" ref="AB9667:AB9730" si="2276">IF(AND(OR(Q9667="IT Services &amp; Consulting",Q9667="Financial Services"),D9667&gt;4),"1Million",IF(AND(OR(Q9667="IT Services &amp; Consulting",Q9667="Financial Services"),D9667&lt;=4),"500K",IF(AND(Q9667="Telecom / ISP",D9667&gt;4),"800K","0")))</f>
        <v>0</v>
      </c>
    </row>
    <row r="9668" spans="1:28" x14ac:dyDescent="0.3">
      <c r="A9668">
        <v>9666</v>
      </c>
      <c r="B9668" t="s">
        <v>14890</v>
      </c>
      <c r="C9668" t="str">
        <f t="shared" si="2263"/>
        <v>Short</v>
      </c>
      <c r="D9668">
        <v>3.7</v>
      </c>
      <c r="F9668" s="1">
        <f t="shared" si="2262"/>
        <v>3.7</v>
      </c>
      <c r="G9668" s="1">
        <f t="shared" si="2264"/>
        <v>3.7</v>
      </c>
      <c r="H9668">
        <f t="shared" si="2265"/>
        <v>3.7</v>
      </c>
      <c r="I9668" t="s">
        <v>14831</v>
      </c>
      <c r="J9668" t="s">
        <v>22</v>
      </c>
      <c r="K9668" t="s">
        <v>14891</v>
      </c>
      <c r="L9668" t="str">
        <f t="shared" si="2266"/>
        <v>Established</v>
      </c>
      <c r="N9668" s="2">
        <f t="shared" si="2267"/>
        <v>13</v>
      </c>
      <c r="O9668" t="s">
        <v>1456</v>
      </c>
      <c r="P9668" t="s">
        <v>683</v>
      </c>
      <c r="Q9668" t="s">
        <v>1012</v>
      </c>
      <c r="R9668" t="str">
        <f t="shared" si="2268"/>
        <v>Average</v>
      </c>
      <c r="S9668" t="str">
        <f t="shared" si="2269"/>
        <v xml:space="preserve"> </v>
      </c>
      <c r="T9668" t="b">
        <f t="shared" si="2270"/>
        <v>0</v>
      </c>
      <c r="U9668" t="b">
        <f t="shared" si="2271"/>
        <v>1</v>
      </c>
      <c r="V9668" t="str">
        <f t="shared" si="2272"/>
        <v>Average Company</v>
      </c>
      <c r="W9668" t="str">
        <f t="shared" si="2273"/>
        <v>Don't Buy</v>
      </c>
      <c r="X9668" t="str">
        <f t="shared" si="2274"/>
        <v>Not Known</v>
      </c>
      <c r="Z9668" t="str">
        <f t="shared" si="2275"/>
        <v>None</v>
      </c>
      <c r="AB9668" t="str">
        <f t="shared" si="2276"/>
        <v>0</v>
      </c>
    </row>
    <row r="9669" spans="1:28" x14ac:dyDescent="0.3">
      <c r="A9669">
        <v>9667</v>
      </c>
      <c r="B9669" t="s">
        <v>14892</v>
      </c>
      <c r="C9669" t="str">
        <f t="shared" si="2263"/>
        <v>Long</v>
      </c>
      <c r="D9669">
        <v>3.8</v>
      </c>
      <c r="F9669" s="1">
        <f t="shared" si="2262"/>
        <v>3.8</v>
      </c>
      <c r="G9669" s="1">
        <f t="shared" si="2264"/>
        <v>3.8</v>
      </c>
      <c r="H9669">
        <f t="shared" si="2265"/>
        <v>3.8</v>
      </c>
      <c r="I9669" t="s">
        <v>14831</v>
      </c>
      <c r="J9669" t="s">
        <v>22</v>
      </c>
      <c r="K9669" t="s">
        <v>3695</v>
      </c>
      <c r="L9669" t="str">
        <f t="shared" si="2266"/>
        <v>Established</v>
      </c>
      <c r="N9669" s="2">
        <f t="shared" si="2267"/>
        <v>24</v>
      </c>
      <c r="O9669" t="s">
        <v>185</v>
      </c>
      <c r="P9669" t="s">
        <v>683</v>
      </c>
      <c r="Q9669" t="s">
        <v>186</v>
      </c>
      <c r="R9669" t="str">
        <f t="shared" si="2268"/>
        <v>Average</v>
      </c>
      <c r="S9669" t="str">
        <f t="shared" si="2269"/>
        <v xml:space="preserve"> </v>
      </c>
      <c r="T9669" t="b">
        <f t="shared" si="2270"/>
        <v>0</v>
      </c>
      <c r="U9669" t="b">
        <f t="shared" si="2271"/>
        <v>1</v>
      </c>
      <c r="V9669" t="str">
        <f t="shared" si="2272"/>
        <v>Average Company</v>
      </c>
      <c r="W9669" t="str">
        <f t="shared" si="2273"/>
        <v>Don't Buy</v>
      </c>
      <c r="X9669" t="str">
        <f t="shared" si="2274"/>
        <v>Not Known</v>
      </c>
      <c r="Z9669" t="str">
        <f t="shared" si="2275"/>
        <v>None</v>
      </c>
      <c r="AB9669" t="str">
        <f t="shared" si="2276"/>
        <v>0</v>
      </c>
    </row>
    <row r="9670" spans="1:28" x14ac:dyDescent="0.3">
      <c r="A9670">
        <v>9668</v>
      </c>
      <c r="B9670" t="s">
        <v>14862</v>
      </c>
      <c r="C9670" t="str">
        <f t="shared" si="2263"/>
        <v>Long</v>
      </c>
      <c r="D9670">
        <v>3.8</v>
      </c>
      <c r="F9670" s="1">
        <f t="shared" si="2262"/>
        <v>3.8</v>
      </c>
      <c r="G9670" s="1">
        <f t="shared" si="2264"/>
        <v>3.8</v>
      </c>
      <c r="H9670">
        <f t="shared" si="2265"/>
        <v>3.8</v>
      </c>
      <c r="I9670" t="s">
        <v>14831</v>
      </c>
      <c r="J9670" t="s">
        <v>10</v>
      </c>
      <c r="K9670" t="s">
        <v>7017</v>
      </c>
      <c r="L9670" t="str">
        <f t="shared" si="2266"/>
        <v>Established</v>
      </c>
      <c r="N9670" s="2">
        <f t="shared" si="2267"/>
        <v>70</v>
      </c>
      <c r="O9670" t="s">
        <v>264</v>
      </c>
      <c r="P9670" t="s">
        <v>13</v>
      </c>
      <c r="Q9670" t="s">
        <v>10339</v>
      </c>
      <c r="R9670" t="str">
        <f t="shared" si="2268"/>
        <v>Average</v>
      </c>
      <c r="S9670" t="str">
        <f t="shared" si="2269"/>
        <v xml:space="preserve"> </v>
      </c>
      <c r="T9670" t="b">
        <f t="shared" si="2270"/>
        <v>0</v>
      </c>
      <c r="U9670" t="b">
        <f t="shared" si="2271"/>
        <v>1</v>
      </c>
      <c r="V9670" t="str">
        <f t="shared" si="2272"/>
        <v>Average Company</v>
      </c>
      <c r="W9670" t="str">
        <f t="shared" si="2273"/>
        <v>Don't Buy</v>
      </c>
      <c r="X9670" t="str">
        <f t="shared" si="2274"/>
        <v>Not Known</v>
      </c>
      <c r="Z9670" t="str">
        <f t="shared" si="2275"/>
        <v>None</v>
      </c>
      <c r="AB9670" t="str">
        <f t="shared" si="2276"/>
        <v>0</v>
      </c>
    </row>
    <row r="9671" spans="1:28" x14ac:dyDescent="0.3">
      <c r="A9671">
        <v>9669</v>
      </c>
      <c r="B9671" t="s">
        <v>14863</v>
      </c>
      <c r="C9671" t="str">
        <f t="shared" si="2263"/>
        <v>Long</v>
      </c>
      <c r="D9671">
        <v>4.2</v>
      </c>
      <c r="F9671" s="1">
        <f t="shared" si="2262"/>
        <v>4.2</v>
      </c>
      <c r="G9671" s="1">
        <f t="shared" si="2264"/>
        <v>4.2</v>
      </c>
      <c r="H9671">
        <f t="shared" si="2265"/>
        <v>4.2</v>
      </c>
      <c r="I9671" t="s">
        <v>14831</v>
      </c>
      <c r="J9671" t="s">
        <v>22</v>
      </c>
      <c r="K9671" t="s">
        <v>14864</v>
      </c>
      <c r="L9671" t="str">
        <f t="shared" si="2266"/>
        <v>Established</v>
      </c>
      <c r="N9671" s="2">
        <f t="shared" si="2267"/>
        <v>18</v>
      </c>
      <c r="O9671" t="s">
        <v>200</v>
      </c>
      <c r="P9671" t="s">
        <v>1308</v>
      </c>
      <c r="Q9671" t="s">
        <v>14</v>
      </c>
      <c r="R9671" t="str">
        <f t="shared" si="2268"/>
        <v>Great</v>
      </c>
      <c r="S9671" t="str">
        <f t="shared" si="2269"/>
        <v>Great</v>
      </c>
      <c r="T9671" t="b">
        <f t="shared" si="2270"/>
        <v>1</v>
      </c>
      <c r="U9671" t="b">
        <f t="shared" si="2271"/>
        <v>1</v>
      </c>
      <c r="V9671" t="str">
        <f t="shared" si="2272"/>
        <v>Average Company</v>
      </c>
      <c r="W9671" t="str">
        <f t="shared" si="2273"/>
        <v>Don't Buy</v>
      </c>
      <c r="X9671" t="str">
        <f t="shared" si="2274"/>
        <v>Not Known</v>
      </c>
      <c r="Z9671" t="str">
        <f t="shared" si="2275"/>
        <v>None</v>
      </c>
      <c r="AB9671" t="str">
        <f t="shared" si="2276"/>
        <v>0</v>
      </c>
    </row>
    <row r="9672" spans="1:28" x14ac:dyDescent="0.3">
      <c r="A9672">
        <v>9670</v>
      </c>
      <c r="B9672" t="s">
        <v>14865</v>
      </c>
      <c r="C9672" t="str">
        <f t="shared" si="2263"/>
        <v>Long</v>
      </c>
      <c r="D9672">
        <v>4</v>
      </c>
      <c r="F9672" s="1">
        <f t="shared" si="2262"/>
        <v>4</v>
      </c>
      <c r="G9672" s="1">
        <f t="shared" si="2264"/>
        <v>4</v>
      </c>
      <c r="H9672">
        <f t="shared" si="2265"/>
        <v>4</v>
      </c>
      <c r="I9672" t="s">
        <v>14831</v>
      </c>
      <c r="J9672" t="s">
        <v>22</v>
      </c>
      <c r="K9672" t="s">
        <v>5617</v>
      </c>
      <c r="L9672" t="str">
        <f t="shared" si="2266"/>
        <v>Established</v>
      </c>
      <c r="N9672" s="2">
        <f t="shared" si="2267"/>
        <v>14</v>
      </c>
      <c r="O9672" t="s">
        <v>522</v>
      </c>
      <c r="P9672" t="s">
        <v>691</v>
      </c>
      <c r="Q9672" t="s">
        <v>50</v>
      </c>
      <c r="R9672" t="str">
        <f t="shared" si="2268"/>
        <v>Average</v>
      </c>
      <c r="S9672" t="str">
        <f t="shared" si="2269"/>
        <v xml:space="preserve"> </v>
      </c>
      <c r="T9672" t="b">
        <f t="shared" si="2270"/>
        <v>0</v>
      </c>
      <c r="U9672" t="b">
        <f t="shared" si="2271"/>
        <v>1</v>
      </c>
      <c r="V9672" t="str">
        <f t="shared" si="2272"/>
        <v>Average Company</v>
      </c>
      <c r="W9672" t="str">
        <f t="shared" si="2273"/>
        <v>Don't Buy</v>
      </c>
      <c r="X9672" t="str">
        <f t="shared" si="2274"/>
        <v>Not Known</v>
      </c>
      <c r="Z9672" t="str">
        <f t="shared" si="2275"/>
        <v>None</v>
      </c>
      <c r="AB9672" t="str">
        <f t="shared" si="2276"/>
        <v>0</v>
      </c>
    </row>
    <row r="9673" spans="1:28" x14ac:dyDescent="0.3">
      <c r="A9673">
        <v>9671</v>
      </c>
      <c r="B9673" t="s">
        <v>14830</v>
      </c>
      <c r="C9673" t="str">
        <f t="shared" si="2263"/>
        <v>Short</v>
      </c>
      <c r="D9673">
        <v>4.0999999999999996</v>
      </c>
      <c r="F9673" s="1">
        <f t="shared" si="2262"/>
        <v>4.0999999999999996</v>
      </c>
      <c r="G9673" s="1">
        <f t="shared" si="2264"/>
        <v>4.0999999999999996</v>
      </c>
      <c r="H9673">
        <f t="shared" si="2265"/>
        <v>4.0999999999999996</v>
      </c>
      <c r="I9673" t="s">
        <v>14831</v>
      </c>
      <c r="J9673" t="s">
        <v>22</v>
      </c>
      <c r="K9673" t="s">
        <v>6511</v>
      </c>
      <c r="L9673" t="str">
        <f t="shared" si="2266"/>
        <v>Established</v>
      </c>
      <c r="N9673" s="2">
        <f t="shared" si="2267"/>
        <v>13</v>
      </c>
      <c r="O9673" t="s">
        <v>299</v>
      </c>
      <c r="P9673" t="s">
        <v>683</v>
      </c>
      <c r="Q9673" t="s">
        <v>44</v>
      </c>
      <c r="R9673" t="str">
        <f t="shared" si="2268"/>
        <v>Great</v>
      </c>
      <c r="S9673" t="str">
        <f t="shared" si="2269"/>
        <v>Great</v>
      </c>
      <c r="T9673" t="b">
        <f t="shared" si="2270"/>
        <v>1</v>
      </c>
      <c r="U9673" t="b">
        <f t="shared" si="2271"/>
        <v>1</v>
      </c>
      <c r="V9673" t="str">
        <f t="shared" si="2272"/>
        <v>Average Company</v>
      </c>
      <c r="W9673" t="str">
        <f t="shared" si="2273"/>
        <v>Don't Buy</v>
      </c>
      <c r="X9673" t="str">
        <f t="shared" si="2274"/>
        <v>Not Known</v>
      </c>
      <c r="Z9673" t="str">
        <f t="shared" si="2275"/>
        <v>None</v>
      </c>
      <c r="AB9673" t="str">
        <f t="shared" si="2276"/>
        <v>0</v>
      </c>
    </row>
    <row r="9674" spans="1:28" x14ac:dyDescent="0.3">
      <c r="A9674">
        <v>9672</v>
      </c>
      <c r="B9674" t="s">
        <v>14893</v>
      </c>
      <c r="C9674" t="str">
        <f t="shared" si="2263"/>
        <v>Long</v>
      </c>
      <c r="D9674">
        <v>4.2</v>
      </c>
      <c r="F9674" s="1">
        <f t="shared" si="2262"/>
        <v>4.2</v>
      </c>
      <c r="G9674" s="1">
        <f t="shared" si="2264"/>
        <v>4.2</v>
      </c>
      <c r="H9674">
        <f t="shared" si="2265"/>
        <v>4.2</v>
      </c>
      <c r="I9674" t="s">
        <v>14831</v>
      </c>
      <c r="J9674" t="s">
        <v>22</v>
      </c>
      <c r="K9674" t="s">
        <v>10848</v>
      </c>
      <c r="L9674" t="str">
        <f t="shared" si="2266"/>
        <v>Established</v>
      </c>
      <c r="N9674" s="2">
        <f t="shared" si="2267"/>
        <v>13</v>
      </c>
      <c r="O9674" t="s">
        <v>299</v>
      </c>
      <c r="P9674" t="s">
        <v>683</v>
      </c>
      <c r="Q9674" t="s">
        <v>19</v>
      </c>
      <c r="R9674" t="str">
        <f t="shared" si="2268"/>
        <v>Great</v>
      </c>
      <c r="S9674" t="str">
        <f t="shared" si="2269"/>
        <v>Great</v>
      </c>
      <c r="T9674" t="b">
        <f t="shared" si="2270"/>
        <v>1</v>
      </c>
      <c r="U9674" t="b">
        <f t="shared" si="2271"/>
        <v>1</v>
      </c>
      <c r="V9674" t="str">
        <f t="shared" si="2272"/>
        <v>Average Company</v>
      </c>
      <c r="W9674" t="str">
        <f t="shared" si="2273"/>
        <v>Don't Buy</v>
      </c>
      <c r="X9674" t="str">
        <f t="shared" si="2274"/>
        <v>Not Known</v>
      </c>
      <c r="Z9674" t="str">
        <f t="shared" si="2275"/>
        <v>None</v>
      </c>
      <c r="AB9674" t="str">
        <f t="shared" si="2276"/>
        <v>1Million</v>
      </c>
    </row>
    <row r="9675" spans="1:28" x14ac:dyDescent="0.3">
      <c r="A9675">
        <v>9673</v>
      </c>
      <c r="B9675" t="s">
        <v>14833</v>
      </c>
      <c r="C9675" t="str">
        <f t="shared" si="2263"/>
        <v>Long</v>
      </c>
      <c r="D9675">
        <v>4.3</v>
      </c>
      <c r="F9675" s="1">
        <f t="shared" si="2262"/>
        <v>4.3</v>
      </c>
      <c r="G9675" s="1">
        <f t="shared" si="2264"/>
        <v>4.3</v>
      </c>
      <c r="H9675">
        <f t="shared" si="2265"/>
        <v>4.3</v>
      </c>
      <c r="I9675" t="s">
        <v>14831</v>
      </c>
      <c r="J9675" t="s">
        <v>22</v>
      </c>
      <c r="K9675" t="s">
        <v>6745</v>
      </c>
      <c r="L9675" t="str">
        <f t="shared" si="2266"/>
        <v>Established</v>
      </c>
      <c r="N9675" s="2">
        <f t="shared" si="2267"/>
        <v>43</v>
      </c>
      <c r="O9675" t="s">
        <v>289</v>
      </c>
      <c r="P9675" t="s">
        <v>1308</v>
      </c>
      <c r="Q9675" t="s">
        <v>986</v>
      </c>
      <c r="R9675" t="str">
        <f t="shared" si="2268"/>
        <v>Great</v>
      </c>
      <c r="S9675" t="str">
        <f t="shared" si="2269"/>
        <v>Great</v>
      </c>
      <c r="T9675" t="b">
        <f t="shared" si="2270"/>
        <v>1</v>
      </c>
      <c r="U9675" t="b">
        <f t="shared" si="2271"/>
        <v>1</v>
      </c>
      <c r="V9675" t="str">
        <f t="shared" si="2272"/>
        <v>Top Company</v>
      </c>
      <c r="W9675" t="str">
        <f t="shared" si="2273"/>
        <v>Don't Buy</v>
      </c>
      <c r="X9675" t="str">
        <f t="shared" si="2274"/>
        <v>Not Known</v>
      </c>
      <c r="Z9675" t="str">
        <f t="shared" si="2275"/>
        <v>None</v>
      </c>
      <c r="AB9675" t="str">
        <f t="shared" si="2276"/>
        <v>0</v>
      </c>
    </row>
    <row r="9676" spans="1:28" x14ac:dyDescent="0.3">
      <c r="A9676">
        <v>9674</v>
      </c>
      <c r="B9676" t="s">
        <v>14894</v>
      </c>
      <c r="C9676" t="str">
        <f t="shared" si="2263"/>
        <v>Long</v>
      </c>
      <c r="D9676">
        <v>4.4000000000000004</v>
      </c>
      <c r="F9676" s="1">
        <f t="shared" si="2262"/>
        <v>4.4000000000000004</v>
      </c>
      <c r="G9676" s="1">
        <f t="shared" si="2264"/>
        <v>4.4000000000000004</v>
      </c>
      <c r="H9676">
        <f t="shared" si="2265"/>
        <v>4.4000000000000004</v>
      </c>
      <c r="I9676" t="s">
        <v>14831</v>
      </c>
      <c r="J9676" t="s">
        <v>22</v>
      </c>
      <c r="K9676" t="s">
        <v>5210</v>
      </c>
      <c r="L9676" t="str">
        <f t="shared" si="2266"/>
        <v>Established</v>
      </c>
      <c r="N9676" s="2">
        <f t="shared" si="2267"/>
        <v>18</v>
      </c>
      <c r="O9676" t="s">
        <v>200</v>
      </c>
      <c r="P9676" t="s">
        <v>683</v>
      </c>
      <c r="Q9676" t="s">
        <v>168</v>
      </c>
      <c r="R9676" t="str">
        <f t="shared" si="2268"/>
        <v>Great</v>
      </c>
      <c r="S9676" t="str">
        <f t="shared" si="2269"/>
        <v>Great</v>
      </c>
      <c r="T9676" t="b">
        <f t="shared" si="2270"/>
        <v>1</v>
      </c>
      <c r="U9676" t="b">
        <f t="shared" si="2271"/>
        <v>1</v>
      </c>
      <c r="V9676" t="str">
        <f t="shared" si="2272"/>
        <v>Average Company</v>
      </c>
      <c r="W9676" t="str">
        <f t="shared" si="2273"/>
        <v>Don't Buy</v>
      </c>
      <c r="X9676" t="str">
        <f t="shared" si="2274"/>
        <v>Not Known</v>
      </c>
      <c r="Z9676" t="str">
        <f t="shared" si="2275"/>
        <v>None</v>
      </c>
      <c r="AB9676" t="str">
        <f t="shared" si="2276"/>
        <v>0</v>
      </c>
    </row>
    <row r="9677" spans="1:28" x14ac:dyDescent="0.3">
      <c r="A9677">
        <v>9675</v>
      </c>
      <c r="B9677" t="s">
        <v>14895</v>
      </c>
      <c r="C9677" t="str">
        <f t="shared" si="2263"/>
        <v>Short</v>
      </c>
      <c r="D9677">
        <v>4.2</v>
      </c>
      <c r="F9677" s="1">
        <f t="shared" si="2262"/>
        <v>4.2</v>
      </c>
      <c r="G9677" s="1">
        <f t="shared" si="2264"/>
        <v>4.2</v>
      </c>
      <c r="H9677">
        <f t="shared" si="2265"/>
        <v>4.2</v>
      </c>
      <c r="I9677" t="s">
        <v>14831</v>
      </c>
      <c r="J9677" t="s">
        <v>10</v>
      </c>
      <c r="K9677" t="s">
        <v>3926</v>
      </c>
      <c r="L9677" t="str">
        <f t="shared" si="2266"/>
        <v>Established</v>
      </c>
      <c r="N9677" s="2">
        <f t="shared" si="2267"/>
        <v>32</v>
      </c>
      <c r="O9677" t="s">
        <v>368</v>
      </c>
      <c r="P9677" t="s">
        <v>1308</v>
      </c>
      <c r="Q9677" t="s">
        <v>85</v>
      </c>
      <c r="R9677" t="str">
        <f t="shared" si="2268"/>
        <v>Great</v>
      </c>
      <c r="S9677" t="str">
        <f t="shared" si="2269"/>
        <v>Great</v>
      </c>
      <c r="T9677" t="b">
        <f t="shared" si="2270"/>
        <v>1</v>
      </c>
      <c r="U9677" t="b">
        <f t="shared" si="2271"/>
        <v>1</v>
      </c>
      <c r="V9677" t="str">
        <f t="shared" si="2272"/>
        <v>Top Company</v>
      </c>
      <c r="W9677" t="str">
        <f t="shared" si="2273"/>
        <v>Don't Buy</v>
      </c>
      <c r="X9677" t="str">
        <f t="shared" si="2274"/>
        <v>Not Known</v>
      </c>
      <c r="Z9677" t="str">
        <f t="shared" si="2275"/>
        <v>None</v>
      </c>
      <c r="AB9677" t="str">
        <f t="shared" si="2276"/>
        <v>800K</v>
      </c>
    </row>
    <row r="9678" spans="1:28" x14ac:dyDescent="0.3">
      <c r="A9678">
        <v>9676</v>
      </c>
      <c r="B9678" t="s">
        <v>14834</v>
      </c>
      <c r="C9678" t="str">
        <f t="shared" si="2263"/>
        <v>Short</v>
      </c>
      <c r="D9678">
        <v>3.7</v>
      </c>
      <c r="F9678" s="1">
        <f t="shared" si="2262"/>
        <v>3.7</v>
      </c>
      <c r="G9678" s="1">
        <f t="shared" si="2264"/>
        <v>3.7</v>
      </c>
      <c r="H9678">
        <f t="shared" si="2265"/>
        <v>3.7</v>
      </c>
      <c r="I9678" t="s">
        <v>14831</v>
      </c>
      <c r="J9678" t="s">
        <v>22</v>
      </c>
      <c r="K9678" t="s">
        <v>9715</v>
      </c>
      <c r="L9678" t="str">
        <f t="shared" si="2266"/>
        <v>Established</v>
      </c>
      <c r="N9678" s="2">
        <f t="shared" si="2267"/>
        <v>11</v>
      </c>
      <c r="O9678" t="s">
        <v>146</v>
      </c>
      <c r="P9678" t="s">
        <v>1261</v>
      </c>
      <c r="Q9678" t="s">
        <v>19</v>
      </c>
      <c r="R9678" t="str">
        <f t="shared" si="2268"/>
        <v>Average</v>
      </c>
      <c r="S9678" t="str">
        <f t="shared" si="2269"/>
        <v xml:space="preserve"> </v>
      </c>
      <c r="T9678" t="b">
        <f t="shared" si="2270"/>
        <v>0</v>
      </c>
      <c r="U9678" t="b">
        <f t="shared" si="2271"/>
        <v>1</v>
      </c>
      <c r="V9678" t="str">
        <f t="shared" si="2272"/>
        <v>Average Company</v>
      </c>
      <c r="W9678" t="str">
        <f t="shared" si="2273"/>
        <v>Don't Buy</v>
      </c>
      <c r="X9678" t="str">
        <f t="shared" si="2274"/>
        <v>Not Known</v>
      </c>
      <c r="Z9678" t="str">
        <f t="shared" si="2275"/>
        <v>None</v>
      </c>
      <c r="AB9678" t="str">
        <f t="shared" si="2276"/>
        <v>500K</v>
      </c>
    </row>
    <row r="9679" spans="1:28" x14ac:dyDescent="0.3">
      <c r="A9679">
        <v>9677</v>
      </c>
      <c r="B9679" t="s">
        <v>14846</v>
      </c>
      <c r="C9679" t="str">
        <f t="shared" si="2263"/>
        <v>Long</v>
      </c>
      <c r="D9679">
        <v>3.8</v>
      </c>
      <c r="F9679" s="1">
        <f t="shared" si="2262"/>
        <v>3.8</v>
      </c>
      <c r="G9679" s="1">
        <f t="shared" si="2264"/>
        <v>3.8</v>
      </c>
      <c r="H9679">
        <f t="shared" si="2265"/>
        <v>3.8</v>
      </c>
      <c r="I9679" t="s">
        <v>14831</v>
      </c>
      <c r="J9679" t="s">
        <v>10</v>
      </c>
      <c r="K9679" t="s">
        <v>7556</v>
      </c>
      <c r="L9679" t="str">
        <f t="shared" si="2266"/>
        <v>Established</v>
      </c>
      <c r="N9679" s="2">
        <f t="shared" si="2267"/>
        <v>36</v>
      </c>
      <c r="O9679" t="s">
        <v>48</v>
      </c>
      <c r="P9679" t="s">
        <v>691</v>
      </c>
      <c r="Q9679" t="s">
        <v>243</v>
      </c>
      <c r="R9679" t="str">
        <f t="shared" si="2268"/>
        <v>Average</v>
      </c>
      <c r="S9679" t="str">
        <f t="shared" si="2269"/>
        <v xml:space="preserve"> </v>
      </c>
      <c r="T9679" t="b">
        <f t="shared" si="2270"/>
        <v>0</v>
      </c>
      <c r="U9679" t="b">
        <f t="shared" si="2271"/>
        <v>1</v>
      </c>
      <c r="V9679" t="str">
        <f t="shared" si="2272"/>
        <v>Average Company</v>
      </c>
      <c r="W9679" t="str">
        <f t="shared" si="2273"/>
        <v>Don't Buy</v>
      </c>
      <c r="X9679" t="str">
        <f t="shared" si="2274"/>
        <v>Not Known</v>
      </c>
      <c r="Z9679" t="str">
        <f t="shared" si="2275"/>
        <v>None</v>
      </c>
      <c r="AB9679" t="str">
        <f t="shared" si="2276"/>
        <v>0</v>
      </c>
    </row>
    <row r="9680" spans="1:28" x14ac:dyDescent="0.3">
      <c r="A9680">
        <v>9678</v>
      </c>
      <c r="B9680" t="s">
        <v>14847</v>
      </c>
      <c r="C9680" t="str">
        <f t="shared" si="2263"/>
        <v>Long</v>
      </c>
      <c r="D9680">
        <v>4.2</v>
      </c>
      <c r="F9680" s="1">
        <f t="shared" si="2262"/>
        <v>4.2</v>
      </c>
      <c r="G9680" s="1">
        <f t="shared" si="2264"/>
        <v>4.2</v>
      </c>
      <c r="H9680">
        <f t="shared" si="2265"/>
        <v>4.2</v>
      </c>
      <c r="I9680" t="s">
        <v>14831</v>
      </c>
      <c r="J9680" t="s">
        <v>22</v>
      </c>
      <c r="K9680" t="s">
        <v>3419</v>
      </c>
      <c r="L9680" t="str">
        <f t="shared" si="2266"/>
        <v>Established</v>
      </c>
      <c r="N9680" s="2">
        <f t="shared" si="2267"/>
        <v>37</v>
      </c>
      <c r="O9680" t="s">
        <v>538</v>
      </c>
      <c r="P9680" t="s">
        <v>691</v>
      </c>
      <c r="Q9680" t="s">
        <v>80</v>
      </c>
      <c r="R9680" t="str">
        <f t="shared" si="2268"/>
        <v>Great</v>
      </c>
      <c r="S9680" t="str">
        <f t="shared" si="2269"/>
        <v>Great</v>
      </c>
      <c r="T9680" t="b">
        <f t="shared" si="2270"/>
        <v>1</v>
      </c>
      <c r="U9680" t="b">
        <f t="shared" si="2271"/>
        <v>1</v>
      </c>
      <c r="V9680" t="str">
        <f t="shared" si="2272"/>
        <v>Top Company</v>
      </c>
      <c r="W9680" t="str">
        <f t="shared" si="2273"/>
        <v>Don't Buy</v>
      </c>
      <c r="X9680" t="str">
        <f t="shared" si="2274"/>
        <v>Not Known</v>
      </c>
      <c r="Z9680" t="str">
        <f t="shared" si="2275"/>
        <v>None</v>
      </c>
      <c r="AB9680" t="str">
        <f t="shared" si="2276"/>
        <v>0</v>
      </c>
    </row>
    <row r="9681" spans="1:28" x14ac:dyDescent="0.3">
      <c r="A9681">
        <v>9679</v>
      </c>
      <c r="B9681" t="s">
        <v>14836</v>
      </c>
      <c r="C9681" t="str">
        <f t="shared" si="2263"/>
        <v>Long</v>
      </c>
      <c r="D9681">
        <v>3.9</v>
      </c>
      <c r="F9681" s="1">
        <f t="shared" si="2262"/>
        <v>3.9</v>
      </c>
      <c r="G9681" s="1">
        <f t="shared" si="2264"/>
        <v>3.9</v>
      </c>
      <c r="H9681">
        <f t="shared" si="2265"/>
        <v>3.9</v>
      </c>
      <c r="I9681" t="s">
        <v>14831</v>
      </c>
      <c r="J9681" t="s">
        <v>22</v>
      </c>
      <c r="K9681" t="s">
        <v>14635</v>
      </c>
      <c r="L9681" t="str">
        <f t="shared" si="2266"/>
        <v>Established</v>
      </c>
      <c r="N9681" s="2">
        <f t="shared" si="2267"/>
        <v>20</v>
      </c>
      <c r="O9681" t="s">
        <v>151</v>
      </c>
      <c r="P9681" t="s">
        <v>691</v>
      </c>
      <c r="Q9681" t="s">
        <v>186</v>
      </c>
      <c r="R9681" t="str">
        <f t="shared" si="2268"/>
        <v>Average</v>
      </c>
      <c r="S9681" t="str">
        <f t="shared" si="2269"/>
        <v xml:space="preserve"> </v>
      </c>
      <c r="T9681" t="b">
        <f t="shared" si="2270"/>
        <v>0</v>
      </c>
      <c r="U9681" t="b">
        <f t="shared" si="2271"/>
        <v>1</v>
      </c>
      <c r="V9681" t="str">
        <f t="shared" si="2272"/>
        <v>Average Company</v>
      </c>
      <c r="W9681" t="str">
        <f t="shared" si="2273"/>
        <v>Don't Buy</v>
      </c>
      <c r="X9681" t="str">
        <f t="shared" si="2274"/>
        <v>Not Known</v>
      </c>
      <c r="Z9681" t="str">
        <f t="shared" si="2275"/>
        <v>None</v>
      </c>
      <c r="AB9681" t="str">
        <f t="shared" si="2276"/>
        <v>0</v>
      </c>
    </row>
    <row r="9682" spans="1:28" x14ac:dyDescent="0.3">
      <c r="A9682">
        <v>9680</v>
      </c>
      <c r="B9682" t="s">
        <v>14837</v>
      </c>
      <c r="C9682" t="str">
        <f t="shared" si="2263"/>
        <v>Long</v>
      </c>
      <c r="D9682">
        <v>3.5</v>
      </c>
      <c r="F9682" s="1">
        <f t="shared" si="2262"/>
        <v>3.5</v>
      </c>
      <c r="G9682" s="1">
        <f t="shared" si="2264"/>
        <v>3.5</v>
      </c>
      <c r="H9682">
        <f t="shared" si="2265"/>
        <v>3.5</v>
      </c>
      <c r="I9682" t="s">
        <v>14831</v>
      </c>
      <c r="J9682" t="s">
        <v>22</v>
      </c>
      <c r="K9682" t="s">
        <v>8641</v>
      </c>
      <c r="L9682" t="str">
        <f t="shared" si="2266"/>
        <v>Established</v>
      </c>
      <c r="N9682" s="2">
        <f t="shared" si="2267"/>
        <v>13</v>
      </c>
      <c r="O9682" t="s">
        <v>299</v>
      </c>
      <c r="P9682" t="s">
        <v>683</v>
      </c>
      <c r="Q9682" t="s">
        <v>1314</v>
      </c>
      <c r="R9682" t="str">
        <f t="shared" si="2268"/>
        <v>Average</v>
      </c>
      <c r="S9682" t="str">
        <f t="shared" si="2269"/>
        <v xml:space="preserve"> </v>
      </c>
      <c r="T9682" t="b">
        <f t="shared" si="2270"/>
        <v>0</v>
      </c>
      <c r="U9682" t="b">
        <f t="shared" si="2271"/>
        <v>0</v>
      </c>
      <c r="V9682" t="str">
        <f t="shared" si="2272"/>
        <v>Average Company</v>
      </c>
      <c r="W9682" t="str">
        <f t="shared" si="2273"/>
        <v>Don't Buy</v>
      </c>
      <c r="X9682" t="str">
        <f t="shared" si="2274"/>
        <v>Not Known</v>
      </c>
      <c r="Z9682" t="str">
        <f t="shared" si="2275"/>
        <v>None</v>
      </c>
      <c r="AB9682" t="str">
        <f t="shared" si="2276"/>
        <v>0</v>
      </c>
    </row>
    <row r="9683" spans="1:28" x14ac:dyDescent="0.3">
      <c r="A9683">
        <v>9681</v>
      </c>
      <c r="B9683" t="s">
        <v>14835</v>
      </c>
      <c r="C9683" t="str">
        <f t="shared" si="2263"/>
        <v>Short</v>
      </c>
      <c r="D9683">
        <v>4</v>
      </c>
      <c r="F9683" s="1">
        <f t="shared" si="2262"/>
        <v>4</v>
      </c>
      <c r="G9683" s="1">
        <f t="shared" si="2264"/>
        <v>4</v>
      </c>
      <c r="H9683">
        <f t="shared" si="2265"/>
        <v>4</v>
      </c>
      <c r="I9683" t="s">
        <v>14831</v>
      </c>
      <c r="J9683" t="s">
        <v>22</v>
      </c>
      <c r="K9683" t="s">
        <v>8606</v>
      </c>
      <c r="L9683" t="str">
        <f t="shared" si="2266"/>
        <v>Established</v>
      </c>
      <c r="N9683" s="2">
        <f t="shared" si="2267"/>
        <v>28</v>
      </c>
      <c r="O9683" t="s">
        <v>24</v>
      </c>
      <c r="P9683" t="s">
        <v>3223</v>
      </c>
      <c r="Q9683" t="s">
        <v>218</v>
      </c>
      <c r="R9683" t="str">
        <f t="shared" si="2268"/>
        <v>Average</v>
      </c>
      <c r="S9683" t="str">
        <f t="shared" si="2269"/>
        <v xml:space="preserve"> </v>
      </c>
      <c r="T9683" t="b">
        <f t="shared" si="2270"/>
        <v>0</v>
      </c>
      <c r="U9683" t="b">
        <f t="shared" si="2271"/>
        <v>1</v>
      </c>
      <c r="V9683" t="str">
        <f t="shared" si="2272"/>
        <v>Average Company</v>
      </c>
      <c r="W9683" t="str">
        <f t="shared" si="2273"/>
        <v>Buy</v>
      </c>
      <c r="X9683" t="str">
        <f t="shared" si="2274"/>
        <v>Not Known</v>
      </c>
      <c r="Z9683" t="str">
        <f t="shared" si="2275"/>
        <v>None</v>
      </c>
      <c r="AB9683" t="str">
        <f t="shared" si="2276"/>
        <v>0</v>
      </c>
    </row>
    <row r="9684" spans="1:28" x14ac:dyDescent="0.3">
      <c r="A9684">
        <v>9682</v>
      </c>
      <c r="B9684" t="s">
        <v>14896</v>
      </c>
      <c r="C9684" t="str">
        <f t="shared" si="2263"/>
        <v>Long</v>
      </c>
      <c r="D9684">
        <v>3.8</v>
      </c>
      <c r="F9684" s="1">
        <f t="shared" si="2262"/>
        <v>3.8</v>
      </c>
      <c r="G9684" s="1">
        <f t="shared" si="2264"/>
        <v>3.8</v>
      </c>
      <c r="H9684">
        <f t="shared" si="2265"/>
        <v>3.8</v>
      </c>
      <c r="I9684" t="s">
        <v>14831</v>
      </c>
      <c r="J9684" t="s">
        <v>22</v>
      </c>
      <c r="K9684" t="s">
        <v>14897</v>
      </c>
      <c r="L9684" t="str">
        <f t="shared" si="2266"/>
        <v>Established</v>
      </c>
      <c r="N9684" s="2">
        <f t="shared" si="2267"/>
        <v>30</v>
      </c>
      <c r="O9684" t="s">
        <v>604</v>
      </c>
      <c r="Q9684" t="s">
        <v>1957</v>
      </c>
      <c r="R9684" t="str">
        <f t="shared" si="2268"/>
        <v>Average</v>
      </c>
      <c r="S9684" t="str">
        <f t="shared" si="2269"/>
        <v xml:space="preserve"> </v>
      </c>
      <c r="T9684" t="b">
        <f t="shared" si="2270"/>
        <v>0</v>
      </c>
      <c r="U9684" t="b">
        <f t="shared" si="2271"/>
        <v>1</v>
      </c>
      <c r="V9684" t="str">
        <f t="shared" si="2272"/>
        <v>Average Company</v>
      </c>
      <c r="W9684" t="str">
        <f t="shared" si="2273"/>
        <v>Don't Buy</v>
      </c>
      <c r="X9684" t="str">
        <f t="shared" si="2274"/>
        <v>Not Known</v>
      </c>
      <c r="Z9684" t="str">
        <f t="shared" si="2275"/>
        <v>None</v>
      </c>
      <c r="AB9684" t="str">
        <f t="shared" si="2276"/>
        <v>0</v>
      </c>
    </row>
    <row r="9685" spans="1:28" x14ac:dyDescent="0.3">
      <c r="A9685">
        <v>9683</v>
      </c>
      <c r="B9685" t="s">
        <v>14898</v>
      </c>
      <c r="C9685" t="str">
        <f t="shared" si="2263"/>
        <v>Long</v>
      </c>
      <c r="D9685">
        <v>2.6</v>
      </c>
      <c r="F9685" s="1">
        <f t="shared" ref="F9685:F9748" si="2277">IF(N9685&lt;10,IF(D9685+0.5&gt;5,5,D9685+0.5),D9685)</f>
        <v>2.6</v>
      </c>
      <c r="G9685" s="1">
        <f t="shared" si="2264"/>
        <v>2.6</v>
      </c>
      <c r="H9685">
        <f t="shared" si="2265"/>
        <v>2.6</v>
      </c>
      <c r="I9685" t="s">
        <v>14831</v>
      </c>
      <c r="J9685" t="s">
        <v>22</v>
      </c>
      <c r="K9685" t="s">
        <v>5003</v>
      </c>
      <c r="L9685" t="str">
        <f t="shared" si="2266"/>
        <v>Established</v>
      </c>
      <c r="N9685" s="2">
        <f t="shared" si="2267"/>
        <v>17</v>
      </c>
      <c r="O9685" t="s">
        <v>711</v>
      </c>
      <c r="P9685" t="s">
        <v>1308</v>
      </c>
      <c r="Q9685" t="s">
        <v>19</v>
      </c>
      <c r="R9685" t="str">
        <f t="shared" si="2268"/>
        <v>Average</v>
      </c>
      <c r="S9685" t="str">
        <f t="shared" si="2269"/>
        <v xml:space="preserve"> </v>
      </c>
      <c r="T9685" t="b">
        <f t="shared" si="2270"/>
        <v>0</v>
      </c>
      <c r="U9685" t="b">
        <f t="shared" si="2271"/>
        <v>0</v>
      </c>
      <c r="V9685" t="str">
        <f t="shared" si="2272"/>
        <v>Average Company</v>
      </c>
      <c r="W9685" t="str">
        <f t="shared" si="2273"/>
        <v>Don't Buy</v>
      </c>
      <c r="X9685" t="str">
        <f t="shared" si="2274"/>
        <v>Not Known</v>
      </c>
      <c r="Z9685" t="str">
        <f t="shared" si="2275"/>
        <v>None</v>
      </c>
      <c r="AB9685" t="str">
        <f t="shared" si="2276"/>
        <v>500K</v>
      </c>
    </row>
    <row r="9686" spans="1:28" x14ac:dyDescent="0.3">
      <c r="A9686">
        <v>9684</v>
      </c>
      <c r="B9686" t="s">
        <v>14899</v>
      </c>
      <c r="C9686" t="str">
        <f t="shared" si="2263"/>
        <v>Short</v>
      </c>
      <c r="D9686">
        <v>4.0999999999999996</v>
      </c>
      <c r="F9686" s="1" t="e">
        <f t="shared" si="2277"/>
        <v>#VALUE!</v>
      </c>
      <c r="G9686" s="1" t="e">
        <f t="shared" si="2264"/>
        <v>#VALUE!</v>
      </c>
      <c r="H9686" t="e">
        <f t="shared" si="2265"/>
        <v>#VALUE!</v>
      </c>
      <c r="I9686" t="s">
        <v>14831</v>
      </c>
      <c r="J9686" t="s">
        <v>7939</v>
      </c>
      <c r="K9686" t="s">
        <v>58</v>
      </c>
      <c r="L9686" t="e">
        <f t="shared" si="2266"/>
        <v>#VALUE!</v>
      </c>
      <c r="N9686" s="2" t="e">
        <f t="shared" si="2267"/>
        <v>#VALUE!</v>
      </c>
      <c r="Q9686" t="s">
        <v>315</v>
      </c>
      <c r="R9686" t="str">
        <f t="shared" si="2268"/>
        <v>Great</v>
      </c>
      <c r="S9686" t="str">
        <f t="shared" si="2269"/>
        <v>Great</v>
      </c>
      <c r="T9686" t="e">
        <f t="shared" si="2270"/>
        <v>#VALUE!</v>
      </c>
      <c r="U9686" t="e">
        <f t="shared" si="2271"/>
        <v>#VALUE!</v>
      </c>
      <c r="V9686" t="e">
        <f t="shared" si="2272"/>
        <v>#VALUE!</v>
      </c>
      <c r="W9686" t="str">
        <f t="shared" si="2273"/>
        <v>Don't Buy</v>
      </c>
      <c r="X9686" t="str">
        <f t="shared" si="2274"/>
        <v>Not Known</v>
      </c>
      <c r="Z9686" t="e">
        <f t="shared" si="2275"/>
        <v>#VALUE!</v>
      </c>
      <c r="AB9686" t="str">
        <f t="shared" si="2276"/>
        <v>0</v>
      </c>
    </row>
    <row r="9687" spans="1:28" x14ac:dyDescent="0.3">
      <c r="A9687">
        <v>9685</v>
      </c>
      <c r="B9687" t="s">
        <v>14900</v>
      </c>
      <c r="C9687" t="str">
        <f t="shared" si="2263"/>
        <v>Long</v>
      </c>
      <c r="D9687">
        <v>3.9</v>
      </c>
      <c r="F9687" s="1">
        <f t="shared" si="2277"/>
        <v>3.9</v>
      </c>
      <c r="G9687" s="1">
        <f t="shared" si="2264"/>
        <v>3.9</v>
      </c>
      <c r="H9687">
        <f t="shared" si="2265"/>
        <v>3.9</v>
      </c>
      <c r="I9687" t="s">
        <v>14831</v>
      </c>
      <c r="J9687" t="s">
        <v>22</v>
      </c>
      <c r="K9687" t="s">
        <v>14901</v>
      </c>
      <c r="L9687" t="str">
        <f t="shared" si="2266"/>
        <v>Established</v>
      </c>
      <c r="N9687" s="2">
        <f t="shared" si="2267"/>
        <v>43</v>
      </c>
      <c r="O9687" t="s">
        <v>289</v>
      </c>
      <c r="P9687" t="s">
        <v>1308</v>
      </c>
      <c r="Q9687" t="s">
        <v>986</v>
      </c>
      <c r="R9687" t="str">
        <f t="shared" si="2268"/>
        <v>Average</v>
      </c>
      <c r="S9687" t="str">
        <f t="shared" si="2269"/>
        <v xml:space="preserve"> </v>
      </c>
      <c r="T9687" t="b">
        <f t="shared" si="2270"/>
        <v>0</v>
      </c>
      <c r="U9687" t="b">
        <f t="shared" si="2271"/>
        <v>1</v>
      </c>
      <c r="V9687" t="str">
        <f t="shared" si="2272"/>
        <v>Average Company</v>
      </c>
      <c r="W9687" t="str">
        <f t="shared" si="2273"/>
        <v>Don't Buy</v>
      </c>
      <c r="X9687" t="str">
        <f t="shared" si="2274"/>
        <v>Not Known</v>
      </c>
      <c r="Z9687" t="str">
        <f t="shared" si="2275"/>
        <v>None</v>
      </c>
      <c r="AB9687" t="str">
        <f t="shared" si="2276"/>
        <v>0</v>
      </c>
    </row>
    <row r="9688" spans="1:28" x14ac:dyDescent="0.3">
      <c r="A9688">
        <v>9686</v>
      </c>
      <c r="B9688" t="s">
        <v>14902</v>
      </c>
      <c r="C9688" t="str">
        <f t="shared" si="2263"/>
        <v>Long</v>
      </c>
      <c r="D9688">
        <v>4</v>
      </c>
      <c r="F9688" s="1">
        <f t="shared" si="2277"/>
        <v>4</v>
      </c>
      <c r="G9688" s="1">
        <f t="shared" si="2264"/>
        <v>4</v>
      </c>
      <c r="H9688">
        <f t="shared" si="2265"/>
        <v>4</v>
      </c>
      <c r="I9688" t="s">
        <v>14831</v>
      </c>
      <c r="J9688" t="s">
        <v>14903</v>
      </c>
      <c r="K9688" t="s">
        <v>230</v>
      </c>
      <c r="L9688" t="str">
        <f t="shared" si="2266"/>
        <v>Established</v>
      </c>
      <c r="N9688" s="2">
        <f t="shared" si="2267"/>
        <v>50</v>
      </c>
      <c r="O9688" t="s">
        <v>691</v>
      </c>
      <c r="Q9688" t="s">
        <v>605</v>
      </c>
      <c r="R9688" t="str">
        <f t="shared" si="2268"/>
        <v>Average</v>
      </c>
      <c r="S9688" t="str">
        <f t="shared" si="2269"/>
        <v xml:space="preserve"> </v>
      </c>
      <c r="T9688" t="b">
        <f t="shared" si="2270"/>
        <v>0</v>
      </c>
      <c r="U9688" t="b">
        <f t="shared" si="2271"/>
        <v>1</v>
      </c>
      <c r="V9688" t="str">
        <f t="shared" si="2272"/>
        <v>Average Company</v>
      </c>
      <c r="W9688" t="str">
        <f t="shared" si="2273"/>
        <v>Don't Buy</v>
      </c>
      <c r="X9688" t="str">
        <f t="shared" si="2274"/>
        <v>Not Known</v>
      </c>
      <c r="Z9688" t="str">
        <f t="shared" si="2275"/>
        <v>None</v>
      </c>
      <c r="AB9688" t="str">
        <f t="shared" si="2276"/>
        <v>0</v>
      </c>
    </row>
    <row r="9689" spans="1:28" x14ac:dyDescent="0.3">
      <c r="A9689">
        <v>9687</v>
      </c>
      <c r="B9689" t="s">
        <v>14876</v>
      </c>
      <c r="C9689" t="str">
        <f t="shared" si="2263"/>
        <v>Long</v>
      </c>
      <c r="D9689">
        <v>3.1</v>
      </c>
      <c r="F9689" s="1">
        <f t="shared" si="2277"/>
        <v>3.1</v>
      </c>
      <c r="G9689" s="1">
        <f t="shared" si="2264"/>
        <v>3.1</v>
      </c>
      <c r="H9689">
        <f t="shared" si="2265"/>
        <v>3.1</v>
      </c>
      <c r="I9689" t="s">
        <v>14831</v>
      </c>
      <c r="J9689" t="s">
        <v>22</v>
      </c>
      <c r="K9689" t="s">
        <v>6745</v>
      </c>
      <c r="L9689" t="str">
        <f t="shared" si="2266"/>
        <v>Established</v>
      </c>
      <c r="N9689" s="2">
        <f t="shared" si="2267"/>
        <v>51</v>
      </c>
      <c r="O9689" t="s">
        <v>688</v>
      </c>
      <c r="P9689" t="s">
        <v>1308</v>
      </c>
      <c r="Q9689" t="s">
        <v>800</v>
      </c>
      <c r="R9689" t="str">
        <f t="shared" si="2268"/>
        <v>Average</v>
      </c>
      <c r="S9689" t="str">
        <f t="shared" si="2269"/>
        <v xml:space="preserve"> </v>
      </c>
      <c r="T9689" t="b">
        <f t="shared" si="2270"/>
        <v>0</v>
      </c>
      <c r="U9689" t="b">
        <f t="shared" si="2271"/>
        <v>0</v>
      </c>
      <c r="V9689" t="str">
        <f t="shared" si="2272"/>
        <v>Average Company</v>
      </c>
      <c r="W9689" t="str">
        <f t="shared" si="2273"/>
        <v>Don't Buy</v>
      </c>
      <c r="X9689" t="str">
        <f t="shared" si="2274"/>
        <v>Not Known</v>
      </c>
      <c r="Z9689" t="str">
        <f t="shared" si="2275"/>
        <v>None</v>
      </c>
      <c r="AB9689" t="str">
        <f t="shared" si="2276"/>
        <v>0</v>
      </c>
    </row>
    <row r="9690" spans="1:28" x14ac:dyDescent="0.3">
      <c r="A9690">
        <v>9688</v>
      </c>
      <c r="B9690" t="s">
        <v>14877</v>
      </c>
      <c r="C9690" t="str">
        <f t="shared" si="2263"/>
        <v>Long</v>
      </c>
      <c r="D9690">
        <v>4.2</v>
      </c>
      <c r="F9690" s="1">
        <f t="shared" si="2277"/>
        <v>4.2</v>
      </c>
      <c r="G9690" s="1">
        <f t="shared" si="2264"/>
        <v>4.2</v>
      </c>
      <c r="H9690">
        <f t="shared" si="2265"/>
        <v>4.2</v>
      </c>
      <c r="I9690" t="s">
        <v>14831</v>
      </c>
      <c r="J9690" t="s">
        <v>4536</v>
      </c>
      <c r="K9690" t="s">
        <v>908</v>
      </c>
      <c r="L9690" t="str">
        <f t="shared" si="2266"/>
        <v>Established</v>
      </c>
      <c r="N9690" s="2">
        <f t="shared" si="2267"/>
        <v>51</v>
      </c>
      <c r="O9690" t="s">
        <v>1308</v>
      </c>
      <c r="Q9690" t="s">
        <v>362</v>
      </c>
      <c r="R9690" t="str">
        <f t="shared" si="2268"/>
        <v>Great</v>
      </c>
      <c r="S9690" t="str">
        <f t="shared" si="2269"/>
        <v>Great</v>
      </c>
      <c r="T9690" t="b">
        <f t="shared" si="2270"/>
        <v>1</v>
      </c>
      <c r="U9690" t="b">
        <f t="shared" si="2271"/>
        <v>1</v>
      </c>
      <c r="V9690" t="str">
        <f t="shared" si="2272"/>
        <v>Top Company</v>
      </c>
      <c r="W9690" t="str">
        <f t="shared" si="2273"/>
        <v>Buy</v>
      </c>
      <c r="X9690" t="str">
        <f t="shared" si="2274"/>
        <v>Not Known</v>
      </c>
      <c r="Z9690" t="str">
        <f t="shared" si="2275"/>
        <v>None</v>
      </c>
      <c r="AB9690" t="str">
        <f t="shared" si="2276"/>
        <v>0</v>
      </c>
    </row>
    <row r="9691" spans="1:28" x14ac:dyDescent="0.3">
      <c r="A9691">
        <v>9689</v>
      </c>
      <c r="B9691" t="s">
        <v>14888</v>
      </c>
      <c r="C9691" t="str">
        <f t="shared" si="2263"/>
        <v>Long</v>
      </c>
      <c r="D9691">
        <v>4.4000000000000004</v>
      </c>
      <c r="F9691" s="1">
        <f t="shared" si="2277"/>
        <v>4.4000000000000004</v>
      </c>
      <c r="G9691" s="1">
        <f t="shared" si="2264"/>
        <v>4.4000000000000004</v>
      </c>
      <c r="H9691">
        <f t="shared" si="2265"/>
        <v>4.4000000000000004</v>
      </c>
      <c r="I9691" t="s">
        <v>14831</v>
      </c>
      <c r="J9691" t="s">
        <v>22</v>
      </c>
      <c r="K9691" t="s">
        <v>5610</v>
      </c>
      <c r="L9691" t="str">
        <f t="shared" si="2266"/>
        <v>Established</v>
      </c>
      <c r="N9691" s="2">
        <f t="shared" si="2267"/>
        <v>22</v>
      </c>
      <c r="O9691" t="s">
        <v>142</v>
      </c>
      <c r="P9691" t="s">
        <v>683</v>
      </c>
      <c r="Q9691" t="s">
        <v>1080</v>
      </c>
      <c r="R9691" t="str">
        <f t="shared" si="2268"/>
        <v>Great</v>
      </c>
      <c r="S9691" t="str">
        <f t="shared" si="2269"/>
        <v>Great</v>
      </c>
      <c r="T9691" t="b">
        <f t="shared" si="2270"/>
        <v>1</v>
      </c>
      <c r="U9691" t="b">
        <f t="shared" si="2271"/>
        <v>1</v>
      </c>
      <c r="V9691" t="str">
        <f t="shared" si="2272"/>
        <v>Top Company</v>
      </c>
      <c r="W9691" t="str">
        <f t="shared" si="2273"/>
        <v>Don't Buy</v>
      </c>
      <c r="X9691" t="str">
        <f t="shared" si="2274"/>
        <v>Not Known</v>
      </c>
      <c r="Z9691" t="str">
        <f t="shared" si="2275"/>
        <v>None</v>
      </c>
      <c r="AB9691" t="str">
        <f t="shared" si="2276"/>
        <v>0</v>
      </c>
    </row>
    <row r="9692" spans="1:28" x14ac:dyDescent="0.3">
      <c r="A9692">
        <v>9690</v>
      </c>
      <c r="B9692" t="s">
        <v>14904</v>
      </c>
      <c r="C9692" t="str">
        <f t="shared" si="2263"/>
        <v>Long</v>
      </c>
      <c r="D9692">
        <v>4</v>
      </c>
      <c r="F9692" s="1">
        <f t="shared" si="2277"/>
        <v>4</v>
      </c>
      <c r="G9692" s="1">
        <f t="shared" si="2264"/>
        <v>4</v>
      </c>
      <c r="H9692">
        <f t="shared" si="2265"/>
        <v>4</v>
      </c>
      <c r="I9692" t="s">
        <v>14831</v>
      </c>
      <c r="J9692" t="s">
        <v>22</v>
      </c>
      <c r="K9692" t="s">
        <v>14905</v>
      </c>
      <c r="L9692" t="str">
        <f t="shared" si="2266"/>
        <v>Established</v>
      </c>
      <c r="N9692" s="2">
        <f t="shared" si="2267"/>
        <v>21</v>
      </c>
      <c r="O9692" t="s">
        <v>321</v>
      </c>
      <c r="P9692" t="s">
        <v>1261</v>
      </c>
      <c r="Q9692" t="s">
        <v>986</v>
      </c>
      <c r="R9692" t="str">
        <f t="shared" si="2268"/>
        <v>Average</v>
      </c>
      <c r="S9692" t="str">
        <f t="shared" si="2269"/>
        <v xml:space="preserve"> </v>
      </c>
      <c r="T9692" t="b">
        <f t="shared" si="2270"/>
        <v>0</v>
      </c>
      <c r="U9692" t="b">
        <f t="shared" si="2271"/>
        <v>1</v>
      </c>
      <c r="V9692" t="str">
        <f t="shared" si="2272"/>
        <v>Average Company</v>
      </c>
      <c r="W9692" t="str">
        <f t="shared" si="2273"/>
        <v>Don't Buy</v>
      </c>
      <c r="X9692" t="str">
        <f t="shared" si="2274"/>
        <v>Not Known</v>
      </c>
      <c r="Z9692" t="str">
        <f t="shared" si="2275"/>
        <v>None</v>
      </c>
      <c r="AB9692" t="str">
        <f t="shared" si="2276"/>
        <v>0</v>
      </c>
    </row>
    <row r="9693" spans="1:28" x14ac:dyDescent="0.3">
      <c r="A9693">
        <v>9691</v>
      </c>
      <c r="B9693" t="s">
        <v>14906</v>
      </c>
      <c r="C9693" t="str">
        <f t="shared" si="2263"/>
        <v>Short</v>
      </c>
      <c r="D9693">
        <v>3.6</v>
      </c>
      <c r="F9693" s="1">
        <f t="shared" si="2277"/>
        <v>3.6</v>
      </c>
      <c r="G9693" s="1">
        <f t="shared" si="2264"/>
        <v>3.6</v>
      </c>
      <c r="H9693">
        <f t="shared" si="2265"/>
        <v>3.6</v>
      </c>
      <c r="I9693" t="s">
        <v>14831</v>
      </c>
      <c r="J9693" t="s">
        <v>22</v>
      </c>
      <c r="K9693" t="s">
        <v>6830</v>
      </c>
      <c r="L9693" t="str">
        <f t="shared" si="2266"/>
        <v>Established</v>
      </c>
      <c r="N9693" s="2">
        <f t="shared" si="2267"/>
        <v>20</v>
      </c>
      <c r="O9693" t="s">
        <v>2884</v>
      </c>
      <c r="Q9693" t="s">
        <v>2938</v>
      </c>
      <c r="R9693" t="str">
        <f t="shared" si="2268"/>
        <v>Average</v>
      </c>
      <c r="S9693" t="str">
        <f t="shared" si="2269"/>
        <v xml:space="preserve"> </v>
      </c>
      <c r="T9693" t="b">
        <f t="shared" si="2270"/>
        <v>0</v>
      </c>
      <c r="U9693" t="b">
        <f t="shared" si="2271"/>
        <v>1</v>
      </c>
      <c r="V9693" t="str">
        <f t="shared" si="2272"/>
        <v>Average Company</v>
      </c>
      <c r="W9693" t="str">
        <f t="shared" si="2273"/>
        <v>Don't Buy</v>
      </c>
      <c r="X9693" t="str">
        <f t="shared" si="2274"/>
        <v>Not Known</v>
      </c>
      <c r="Z9693" t="str">
        <f t="shared" si="2275"/>
        <v>None</v>
      </c>
      <c r="AB9693" t="str">
        <f t="shared" si="2276"/>
        <v>0</v>
      </c>
    </row>
    <row r="9694" spans="1:28" x14ac:dyDescent="0.3">
      <c r="A9694">
        <v>9692</v>
      </c>
      <c r="B9694" t="s">
        <v>14886</v>
      </c>
      <c r="C9694" t="str">
        <f t="shared" si="2263"/>
        <v>Long</v>
      </c>
      <c r="D9694">
        <v>4.3</v>
      </c>
      <c r="F9694" s="1">
        <f t="shared" si="2277"/>
        <v>4.3</v>
      </c>
      <c r="G9694" s="1">
        <f t="shared" si="2264"/>
        <v>4.3</v>
      </c>
      <c r="H9694">
        <f t="shared" si="2265"/>
        <v>4.3</v>
      </c>
      <c r="I9694" t="s">
        <v>14831</v>
      </c>
      <c r="J9694" t="s">
        <v>22</v>
      </c>
      <c r="K9694" t="s">
        <v>1260</v>
      </c>
      <c r="L9694" t="str">
        <f t="shared" si="2266"/>
        <v>Established</v>
      </c>
      <c r="N9694" s="2">
        <f t="shared" si="2267"/>
        <v>18</v>
      </c>
      <c r="O9694" t="s">
        <v>200</v>
      </c>
      <c r="P9694" t="s">
        <v>1308</v>
      </c>
      <c r="Q9694" t="s">
        <v>4707</v>
      </c>
      <c r="R9694" t="str">
        <f t="shared" si="2268"/>
        <v>Great</v>
      </c>
      <c r="S9694" t="str">
        <f t="shared" si="2269"/>
        <v>Great</v>
      </c>
      <c r="T9694" t="b">
        <f t="shared" si="2270"/>
        <v>1</v>
      </c>
      <c r="U9694" t="b">
        <f t="shared" si="2271"/>
        <v>1</v>
      </c>
      <c r="V9694" t="str">
        <f t="shared" si="2272"/>
        <v>Average Company</v>
      </c>
      <c r="W9694" t="str">
        <f t="shared" si="2273"/>
        <v>Don't Buy</v>
      </c>
      <c r="X9694" t="str">
        <f t="shared" si="2274"/>
        <v>Not Known</v>
      </c>
      <c r="Z9694" t="str">
        <f t="shared" si="2275"/>
        <v>None</v>
      </c>
      <c r="AB9694" t="str">
        <f t="shared" si="2276"/>
        <v>0</v>
      </c>
    </row>
    <row r="9695" spans="1:28" x14ac:dyDescent="0.3">
      <c r="A9695">
        <v>9693</v>
      </c>
      <c r="B9695" t="s">
        <v>14887</v>
      </c>
      <c r="C9695" t="str">
        <f t="shared" si="2263"/>
        <v>Long</v>
      </c>
      <c r="D9695">
        <v>4.2</v>
      </c>
      <c r="F9695" s="1">
        <f t="shared" si="2277"/>
        <v>4.2</v>
      </c>
      <c r="G9695" s="1">
        <f t="shared" si="2264"/>
        <v>4.2</v>
      </c>
      <c r="H9695">
        <f t="shared" si="2265"/>
        <v>4.2</v>
      </c>
      <c r="I9695" t="s">
        <v>14831</v>
      </c>
      <c r="J9695" t="s">
        <v>22</v>
      </c>
      <c r="K9695" t="s">
        <v>11328</v>
      </c>
      <c r="L9695" t="str">
        <f t="shared" si="2266"/>
        <v>Established</v>
      </c>
      <c r="N9695" s="2">
        <f t="shared" si="2267"/>
        <v>16</v>
      </c>
      <c r="O9695" t="s">
        <v>121</v>
      </c>
      <c r="P9695" t="s">
        <v>3223</v>
      </c>
      <c r="Q9695" t="s">
        <v>19</v>
      </c>
      <c r="R9695" t="str">
        <f t="shared" si="2268"/>
        <v>Great</v>
      </c>
      <c r="S9695" t="str">
        <f t="shared" si="2269"/>
        <v>Great</v>
      </c>
      <c r="T9695" t="b">
        <f t="shared" si="2270"/>
        <v>1</v>
      </c>
      <c r="U9695" t="b">
        <f t="shared" si="2271"/>
        <v>1</v>
      </c>
      <c r="V9695" t="str">
        <f t="shared" si="2272"/>
        <v>Average Company</v>
      </c>
      <c r="W9695" t="str">
        <f t="shared" si="2273"/>
        <v>Don't Buy</v>
      </c>
      <c r="X9695" t="str">
        <f t="shared" si="2274"/>
        <v>Not Known</v>
      </c>
      <c r="Z9695" t="str">
        <f t="shared" si="2275"/>
        <v>None</v>
      </c>
      <c r="AB9695" t="str">
        <f t="shared" si="2276"/>
        <v>1Million</v>
      </c>
    </row>
    <row r="9696" spans="1:28" x14ac:dyDescent="0.3">
      <c r="A9696">
        <v>9694</v>
      </c>
      <c r="B9696" t="s">
        <v>14893</v>
      </c>
      <c r="C9696" t="str">
        <f t="shared" si="2263"/>
        <v>Long</v>
      </c>
      <c r="D9696">
        <v>4.2</v>
      </c>
      <c r="F9696" s="1">
        <f t="shared" si="2277"/>
        <v>4.2</v>
      </c>
      <c r="G9696" s="1">
        <f t="shared" si="2264"/>
        <v>4.2</v>
      </c>
      <c r="H9696">
        <f t="shared" si="2265"/>
        <v>4.2</v>
      </c>
      <c r="I9696" t="s">
        <v>14831</v>
      </c>
      <c r="J9696" t="s">
        <v>22</v>
      </c>
      <c r="K9696" t="s">
        <v>10848</v>
      </c>
      <c r="L9696" t="str">
        <f t="shared" si="2266"/>
        <v>Established</v>
      </c>
      <c r="N9696" s="2">
        <f t="shared" si="2267"/>
        <v>13</v>
      </c>
      <c r="O9696" t="s">
        <v>299</v>
      </c>
      <c r="P9696" t="s">
        <v>683</v>
      </c>
      <c r="Q9696" t="s">
        <v>19</v>
      </c>
      <c r="R9696" t="str">
        <f t="shared" si="2268"/>
        <v>Great</v>
      </c>
      <c r="S9696" t="str">
        <f t="shared" si="2269"/>
        <v>Great</v>
      </c>
      <c r="T9696" t="b">
        <f t="shared" si="2270"/>
        <v>1</v>
      </c>
      <c r="U9696" t="b">
        <f t="shared" si="2271"/>
        <v>1</v>
      </c>
      <c r="V9696" t="str">
        <f t="shared" si="2272"/>
        <v>Average Company</v>
      </c>
      <c r="W9696" t="str">
        <f t="shared" si="2273"/>
        <v>Don't Buy</v>
      </c>
      <c r="X9696" t="str">
        <f t="shared" si="2274"/>
        <v>Not Known</v>
      </c>
      <c r="Z9696" t="str">
        <f t="shared" si="2275"/>
        <v>None</v>
      </c>
      <c r="AB9696" t="str">
        <f t="shared" si="2276"/>
        <v>1Million</v>
      </c>
    </row>
    <row r="9697" spans="1:28" x14ac:dyDescent="0.3">
      <c r="A9697">
        <v>9695</v>
      </c>
      <c r="B9697" t="s">
        <v>14894</v>
      </c>
      <c r="C9697" t="str">
        <f t="shared" si="2263"/>
        <v>Long</v>
      </c>
      <c r="D9697">
        <v>4.4000000000000004</v>
      </c>
      <c r="F9697" s="1">
        <f t="shared" si="2277"/>
        <v>4.4000000000000004</v>
      </c>
      <c r="G9697" s="1">
        <f t="shared" si="2264"/>
        <v>4.4000000000000004</v>
      </c>
      <c r="H9697">
        <f t="shared" si="2265"/>
        <v>4.4000000000000004</v>
      </c>
      <c r="I9697" t="s">
        <v>14831</v>
      </c>
      <c r="J9697" t="s">
        <v>22</v>
      </c>
      <c r="K9697" t="s">
        <v>5210</v>
      </c>
      <c r="L9697" t="str">
        <f t="shared" si="2266"/>
        <v>Established</v>
      </c>
      <c r="N9697" s="2">
        <f t="shared" si="2267"/>
        <v>18</v>
      </c>
      <c r="O9697" t="s">
        <v>200</v>
      </c>
      <c r="P9697" t="s">
        <v>683</v>
      </c>
      <c r="Q9697" t="s">
        <v>168</v>
      </c>
      <c r="R9697" t="str">
        <f t="shared" si="2268"/>
        <v>Great</v>
      </c>
      <c r="S9697" t="str">
        <f t="shared" si="2269"/>
        <v>Great</v>
      </c>
      <c r="T9697" t="b">
        <f t="shared" si="2270"/>
        <v>1</v>
      </c>
      <c r="U9697" t="b">
        <f t="shared" si="2271"/>
        <v>1</v>
      </c>
      <c r="V9697" t="str">
        <f t="shared" si="2272"/>
        <v>Average Company</v>
      </c>
      <c r="W9697" t="str">
        <f t="shared" si="2273"/>
        <v>Don't Buy</v>
      </c>
      <c r="X9697" t="str">
        <f t="shared" si="2274"/>
        <v>Not Known</v>
      </c>
      <c r="Z9697" t="str">
        <f t="shared" si="2275"/>
        <v>None</v>
      </c>
      <c r="AB9697" t="str">
        <f t="shared" si="2276"/>
        <v>0</v>
      </c>
    </row>
    <row r="9698" spans="1:28" x14ac:dyDescent="0.3">
      <c r="A9698">
        <v>9696</v>
      </c>
      <c r="B9698" t="s">
        <v>14907</v>
      </c>
      <c r="C9698" t="str">
        <f t="shared" si="2263"/>
        <v>Long</v>
      </c>
      <c r="D9698">
        <v>2.7</v>
      </c>
      <c r="F9698" s="1">
        <f t="shared" si="2277"/>
        <v>2.7</v>
      </c>
      <c r="G9698" s="1">
        <f t="shared" si="2264"/>
        <v>2.7</v>
      </c>
      <c r="H9698">
        <f t="shared" si="2265"/>
        <v>2.7</v>
      </c>
      <c r="I9698" t="s">
        <v>14831</v>
      </c>
      <c r="J9698" t="s">
        <v>22</v>
      </c>
      <c r="K9698" t="s">
        <v>4971</v>
      </c>
      <c r="L9698" t="str">
        <f t="shared" si="2266"/>
        <v>Established</v>
      </c>
      <c r="N9698" s="2">
        <f t="shared" si="2267"/>
        <v>12</v>
      </c>
      <c r="O9698" t="s">
        <v>267</v>
      </c>
      <c r="P9698" t="s">
        <v>2884</v>
      </c>
      <c r="Q9698" t="s">
        <v>218</v>
      </c>
      <c r="R9698" t="str">
        <f t="shared" si="2268"/>
        <v>Average</v>
      </c>
      <c r="S9698" t="str">
        <f t="shared" si="2269"/>
        <v xml:space="preserve"> </v>
      </c>
      <c r="T9698" t="b">
        <f t="shared" si="2270"/>
        <v>0</v>
      </c>
      <c r="U9698" t="b">
        <f t="shared" si="2271"/>
        <v>0</v>
      </c>
      <c r="V9698" t="str">
        <f t="shared" si="2272"/>
        <v>Average Company</v>
      </c>
      <c r="W9698" t="str">
        <f t="shared" si="2273"/>
        <v>Don't Buy</v>
      </c>
      <c r="X9698" t="str">
        <f t="shared" si="2274"/>
        <v>Not Known</v>
      </c>
      <c r="Z9698" t="str">
        <f t="shared" si="2275"/>
        <v>None</v>
      </c>
      <c r="AB9698" t="str">
        <f t="shared" si="2276"/>
        <v>0</v>
      </c>
    </row>
    <row r="9699" spans="1:28" x14ac:dyDescent="0.3">
      <c r="A9699">
        <v>9697</v>
      </c>
      <c r="B9699" t="s">
        <v>14908</v>
      </c>
      <c r="C9699" t="str">
        <f t="shared" si="2263"/>
        <v>Long</v>
      </c>
      <c r="D9699">
        <v>4.3</v>
      </c>
      <c r="F9699" s="1">
        <f t="shared" si="2277"/>
        <v>4.3</v>
      </c>
      <c r="G9699" s="1">
        <f t="shared" si="2264"/>
        <v>4.3</v>
      </c>
      <c r="H9699">
        <f t="shared" si="2265"/>
        <v>4.3</v>
      </c>
      <c r="I9699" t="s">
        <v>14831</v>
      </c>
      <c r="J9699" t="s">
        <v>22</v>
      </c>
      <c r="K9699" t="s">
        <v>9526</v>
      </c>
      <c r="L9699" t="str">
        <f t="shared" si="2266"/>
        <v>Established</v>
      </c>
      <c r="N9699" s="2">
        <f t="shared" si="2267"/>
        <v>62</v>
      </c>
      <c r="O9699" t="s">
        <v>446</v>
      </c>
      <c r="P9699" t="s">
        <v>683</v>
      </c>
      <c r="Q9699" t="s">
        <v>254</v>
      </c>
      <c r="R9699" t="str">
        <f t="shared" si="2268"/>
        <v>Great</v>
      </c>
      <c r="S9699" t="str">
        <f t="shared" si="2269"/>
        <v>Great</v>
      </c>
      <c r="T9699" t="b">
        <f t="shared" si="2270"/>
        <v>1</v>
      </c>
      <c r="U9699" t="b">
        <f t="shared" si="2271"/>
        <v>1</v>
      </c>
      <c r="V9699" t="str">
        <f t="shared" si="2272"/>
        <v>Top Company</v>
      </c>
      <c r="W9699" t="str">
        <f t="shared" si="2273"/>
        <v>Don't Buy</v>
      </c>
      <c r="X9699" t="str">
        <f t="shared" si="2274"/>
        <v>Not Known</v>
      </c>
      <c r="Z9699" t="str">
        <f t="shared" si="2275"/>
        <v>None</v>
      </c>
      <c r="AB9699" t="str">
        <f t="shared" si="2276"/>
        <v>0</v>
      </c>
    </row>
    <row r="9700" spans="1:28" x14ac:dyDescent="0.3">
      <c r="A9700">
        <v>9698</v>
      </c>
      <c r="B9700" t="s">
        <v>14909</v>
      </c>
      <c r="C9700" t="str">
        <f t="shared" si="2263"/>
        <v>Long</v>
      </c>
      <c r="D9700">
        <v>3.8</v>
      </c>
      <c r="F9700" s="1">
        <f t="shared" si="2277"/>
        <v>3.8</v>
      </c>
      <c r="G9700" s="1">
        <f t="shared" si="2264"/>
        <v>3.8</v>
      </c>
      <c r="H9700">
        <f t="shared" si="2265"/>
        <v>3.8</v>
      </c>
      <c r="I9700" t="s">
        <v>14831</v>
      </c>
      <c r="J9700" t="s">
        <v>22</v>
      </c>
      <c r="K9700" t="s">
        <v>10287</v>
      </c>
      <c r="L9700" t="str">
        <f t="shared" si="2266"/>
        <v>Established</v>
      </c>
      <c r="N9700" s="2">
        <f t="shared" si="2267"/>
        <v>18</v>
      </c>
      <c r="O9700" t="s">
        <v>200</v>
      </c>
      <c r="P9700" t="s">
        <v>683</v>
      </c>
      <c r="Q9700" t="s">
        <v>19</v>
      </c>
      <c r="R9700" t="str">
        <f t="shared" si="2268"/>
        <v>Average</v>
      </c>
      <c r="S9700" t="str">
        <f t="shared" si="2269"/>
        <v xml:space="preserve"> </v>
      </c>
      <c r="T9700" t="b">
        <f t="shared" si="2270"/>
        <v>0</v>
      </c>
      <c r="U9700" t="b">
        <f t="shared" si="2271"/>
        <v>1</v>
      </c>
      <c r="V9700" t="str">
        <f t="shared" si="2272"/>
        <v>Average Company</v>
      </c>
      <c r="W9700" t="str">
        <f t="shared" si="2273"/>
        <v>Don't Buy</v>
      </c>
      <c r="X9700" t="str">
        <f t="shared" si="2274"/>
        <v>Not Known</v>
      </c>
      <c r="Z9700" t="str">
        <f t="shared" si="2275"/>
        <v>None</v>
      </c>
      <c r="AB9700" t="str">
        <f t="shared" si="2276"/>
        <v>500K</v>
      </c>
    </row>
    <row r="9701" spans="1:28" x14ac:dyDescent="0.3">
      <c r="A9701">
        <v>9699</v>
      </c>
      <c r="B9701" t="s">
        <v>14910</v>
      </c>
      <c r="C9701" t="str">
        <f t="shared" si="2263"/>
        <v>Long</v>
      </c>
      <c r="D9701">
        <v>4.0999999999999996</v>
      </c>
      <c r="F9701" s="1">
        <f t="shared" si="2277"/>
        <v>4.0999999999999996</v>
      </c>
      <c r="G9701" s="1">
        <f t="shared" si="2264"/>
        <v>4.0999999999999996</v>
      </c>
      <c r="H9701">
        <f t="shared" si="2265"/>
        <v>4.0999999999999996</v>
      </c>
      <c r="I9701" t="s">
        <v>14831</v>
      </c>
      <c r="J9701" t="s">
        <v>22</v>
      </c>
      <c r="K9701" t="s">
        <v>6158</v>
      </c>
      <c r="L9701" t="str">
        <f t="shared" si="2266"/>
        <v>Established</v>
      </c>
      <c r="N9701" s="2">
        <f t="shared" si="2267"/>
        <v>27</v>
      </c>
      <c r="O9701" t="s">
        <v>109</v>
      </c>
      <c r="P9701" t="s">
        <v>1308</v>
      </c>
      <c r="Q9701" t="s">
        <v>1080</v>
      </c>
      <c r="R9701" t="str">
        <f t="shared" si="2268"/>
        <v>Great</v>
      </c>
      <c r="S9701" t="str">
        <f t="shared" si="2269"/>
        <v>Great</v>
      </c>
      <c r="T9701" t="b">
        <f t="shared" si="2270"/>
        <v>1</v>
      </c>
      <c r="U9701" t="b">
        <f t="shared" si="2271"/>
        <v>1</v>
      </c>
      <c r="V9701" t="str">
        <f t="shared" si="2272"/>
        <v>Top Company</v>
      </c>
      <c r="W9701" t="str">
        <f t="shared" si="2273"/>
        <v>Don't Buy</v>
      </c>
      <c r="X9701" t="str">
        <f t="shared" si="2274"/>
        <v>Not Known</v>
      </c>
      <c r="Z9701" t="str">
        <f t="shared" si="2275"/>
        <v>None</v>
      </c>
      <c r="AB9701" t="str">
        <f t="shared" si="2276"/>
        <v>0</v>
      </c>
    </row>
    <row r="9702" spans="1:28" x14ac:dyDescent="0.3">
      <c r="A9702">
        <v>9700</v>
      </c>
      <c r="B9702" t="s">
        <v>14911</v>
      </c>
      <c r="C9702" t="str">
        <f t="shared" si="2263"/>
        <v>Long</v>
      </c>
      <c r="D9702">
        <v>4</v>
      </c>
      <c r="F9702" s="1">
        <f t="shared" si="2277"/>
        <v>4</v>
      </c>
      <c r="G9702" s="1">
        <f t="shared" si="2264"/>
        <v>4</v>
      </c>
      <c r="H9702">
        <f t="shared" si="2265"/>
        <v>4</v>
      </c>
      <c r="I9702" t="s">
        <v>14831</v>
      </c>
      <c r="J9702" t="s">
        <v>5262</v>
      </c>
      <c r="K9702" t="s">
        <v>538</v>
      </c>
      <c r="L9702" t="str">
        <f t="shared" si="2266"/>
        <v>Established</v>
      </c>
      <c r="N9702" s="2">
        <f t="shared" si="2267"/>
        <v>20</v>
      </c>
      <c r="O9702" t="s">
        <v>683</v>
      </c>
      <c r="Q9702" t="s">
        <v>204</v>
      </c>
      <c r="R9702" t="str">
        <f t="shared" si="2268"/>
        <v>Average</v>
      </c>
      <c r="S9702" t="str">
        <f t="shared" si="2269"/>
        <v xml:space="preserve"> </v>
      </c>
      <c r="T9702" t="b">
        <f t="shared" si="2270"/>
        <v>0</v>
      </c>
      <c r="U9702" t="b">
        <f t="shared" si="2271"/>
        <v>1</v>
      </c>
      <c r="V9702" t="str">
        <f t="shared" si="2272"/>
        <v>Average Company</v>
      </c>
      <c r="W9702" t="str">
        <f t="shared" si="2273"/>
        <v>Don't Buy</v>
      </c>
      <c r="X9702" t="str">
        <f t="shared" si="2274"/>
        <v>Not Known</v>
      </c>
      <c r="Z9702" t="str">
        <f t="shared" si="2275"/>
        <v>None</v>
      </c>
      <c r="AB9702" t="str">
        <f t="shared" si="2276"/>
        <v>0</v>
      </c>
    </row>
    <row r="9703" spans="1:28" x14ac:dyDescent="0.3">
      <c r="A9703">
        <v>9701</v>
      </c>
      <c r="B9703" t="s">
        <v>14912</v>
      </c>
      <c r="C9703" t="str">
        <f t="shared" si="2263"/>
        <v>Long</v>
      </c>
      <c r="D9703">
        <v>3.7</v>
      </c>
      <c r="F9703" s="1">
        <f t="shared" si="2277"/>
        <v>3.7</v>
      </c>
      <c r="G9703" s="1">
        <f t="shared" si="2264"/>
        <v>3.7</v>
      </c>
      <c r="H9703">
        <f t="shared" si="2265"/>
        <v>3.7</v>
      </c>
      <c r="I9703" t="s">
        <v>14831</v>
      </c>
      <c r="J9703" t="s">
        <v>22</v>
      </c>
      <c r="K9703" t="s">
        <v>14913</v>
      </c>
      <c r="L9703" t="str">
        <f t="shared" si="2266"/>
        <v>Established</v>
      </c>
      <c r="N9703" s="2">
        <f t="shared" si="2267"/>
        <v>15</v>
      </c>
      <c r="O9703" t="s">
        <v>84</v>
      </c>
      <c r="P9703" t="s">
        <v>1308</v>
      </c>
      <c r="Q9703" t="s">
        <v>186</v>
      </c>
      <c r="R9703" t="str">
        <f t="shared" si="2268"/>
        <v>Average</v>
      </c>
      <c r="S9703" t="str">
        <f t="shared" si="2269"/>
        <v xml:space="preserve"> </v>
      </c>
      <c r="T9703" t="b">
        <f t="shared" si="2270"/>
        <v>0</v>
      </c>
      <c r="U9703" t="b">
        <f t="shared" si="2271"/>
        <v>1</v>
      </c>
      <c r="V9703" t="str">
        <f t="shared" si="2272"/>
        <v>Average Company</v>
      </c>
      <c r="W9703" t="str">
        <f t="shared" si="2273"/>
        <v>Don't Buy</v>
      </c>
      <c r="X9703" t="str">
        <f t="shared" si="2274"/>
        <v>Not Known</v>
      </c>
      <c r="Z9703" t="str">
        <f t="shared" si="2275"/>
        <v>None</v>
      </c>
      <c r="AB9703" t="str">
        <f t="shared" si="2276"/>
        <v>0</v>
      </c>
    </row>
    <row r="9704" spans="1:28" x14ac:dyDescent="0.3">
      <c r="A9704">
        <v>9702</v>
      </c>
      <c r="B9704" t="s">
        <v>14914</v>
      </c>
      <c r="C9704" t="str">
        <f t="shared" si="2263"/>
        <v>Long</v>
      </c>
      <c r="D9704">
        <v>4.3</v>
      </c>
      <c r="F9704" s="1">
        <f t="shared" si="2277"/>
        <v>4.3</v>
      </c>
      <c r="G9704" s="1">
        <f t="shared" si="2264"/>
        <v>4.3</v>
      </c>
      <c r="H9704">
        <f t="shared" si="2265"/>
        <v>4.3</v>
      </c>
      <c r="I9704" t="s">
        <v>14831</v>
      </c>
      <c r="J9704" t="s">
        <v>22</v>
      </c>
      <c r="K9704" t="s">
        <v>14915</v>
      </c>
      <c r="L9704" t="str">
        <f t="shared" si="2266"/>
        <v>Established</v>
      </c>
      <c r="N9704" s="2">
        <f t="shared" si="2267"/>
        <v>40</v>
      </c>
      <c r="O9704" t="s">
        <v>375</v>
      </c>
      <c r="P9704" t="s">
        <v>274</v>
      </c>
      <c r="Q9704" t="s">
        <v>424</v>
      </c>
      <c r="R9704" t="str">
        <f t="shared" si="2268"/>
        <v>Great</v>
      </c>
      <c r="S9704" t="str">
        <f t="shared" si="2269"/>
        <v>Great</v>
      </c>
      <c r="T9704" t="b">
        <f t="shared" si="2270"/>
        <v>1</v>
      </c>
      <c r="U9704" t="b">
        <f t="shared" si="2271"/>
        <v>1</v>
      </c>
      <c r="V9704" t="str">
        <f t="shared" si="2272"/>
        <v>Top Company</v>
      </c>
      <c r="W9704" t="str">
        <f t="shared" si="2273"/>
        <v>Don't Buy</v>
      </c>
      <c r="X9704" t="str">
        <f t="shared" si="2274"/>
        <v>Not Known</v>
      </c>
      <c r="Z9704" t="str">
        <f t="shared" si="2275"/>
        <v>None</v>
      </c>
      <c r="AB9704" t="str">
        <f t="shared" si="2276"/>
        <v>0</v>
      </c>
    </row>
    <row r="9705" spans="1:28" x14ac:dyDescent="0.3">
      <c r="A9705">
        <v>9703</v>
      </c>
      <c r="B9705" t="s">
        <v>14916</v>
      </c>
      <c r="C9705" t="str">
        <f t="shared" si="2263"/>
        <v>Long</v>
      </c>
      <c r="D9705">
        <v>3.2</v>
      </c>
      <c r="F9705" s="1">
        <f t="shared" si="2277"/>
        <v>3.2</v>
      </c>
      <c r="G9705" s="1">
        <f t="shared" si="2264"/>
        <v>3.2</v>
      </c>
      <c r="H9705">
        <f t="shared" si="2265"/>
        <v>3.2</v>
      </c>
      <c r="I9705" t="s">
        <v>14831</v>
      </c>
      <c r="J9705" t="s">
        <v>22</v>
      </c>
      <c r="K9705" t="s">
        <v>14917</v>
      </c>
      <c r="L9705" t="str">
        <f t="shared" si="2266"/>
        <v>Established</v>
      </c>
      <c r="N9705" s="2">
        <f t="shared" si="2267"/>
        <v>16</v>
      </c>
      <c r="O9705" t="s">
        <v>121</v>
      </c>
      <c r="P9705" t="s">
        <v>1308</v>
      </c>
      <c r="Q9705" t="s">
        <v>186</v>
      </c>
      <c r="R9705" t="str">
        <f t="shared" si="2268"/>
        <v>Average</v>
      </c>
      <c r="S9705" t="str">
        <f t="shared" si="2269"/>
        <v xml:space="preserve"> </v>
      </c>
      <c r="T9705" t="b">
        <f t="shared" si="2270"/>
        <v>0</v>
      </c>
      <c r="U9705" t="b">
        <f t="shared" si="2271"/>
        <v>0</v>
      </c>
      <c r="V9705" t="str">
        <f t="shared" si="2272"/>
        <v>Average Company</v>
      </c>
      <c r="W9705" t="str">
        <f t="shared" si="2273"/>
        <v>Don't Buy</v>
      </c>
      <c r="X9705" t="str">
        <f t="shared" si="2274"/>
        <v>Not Known</v>
      </c>
      <c r="Z9705" t="str">
        <f t="shared" si="2275"/>
        <v>None</v>
      </c>
      <c r="AB9705" t="str">
        <f t="shared" si="2276"/>
        <v>0</v>
      </c>
    </row>
    <row r="9706" spans="1:28" x14ac:dyDescent="0.3">
      <c r="A9706">
        <v>9704</v>
      </c>
      <c r="B9706" t="s">
        <v>14918</v>
      </c>
      <c r="C9706" t="str">
        <f t="shared" si="2263"/>
        <v>Long</v>
      </c>
      <c r="D9706">
        <v>3.7</v>
      </c>
      <c r="F9706" s="1">
        <f t="shared" si="2277"/>
        <v>3.7</v>
      </c>
      <c r="G9706" s="1">
        <f t="shared" si="2264"/>
        <v>3.7</v>
      </c>
      <c r="H9706">
        <f t="shared" si="2265"/>
        <v>3.7</v>
      </c>
      <c r="I9706" t="s">
        <v>14831</v>
      </c>
      <c r="J9706" t="s">
        <v>22</v>
      </c>
      <c r="K9706" t="s">
        <v>5140</v>
      </c>
      <c r="L9706" t="str">
        <f t="shared" si="2266"/>
        <v>Established</v>
      </c>
      <c r="N9706" s="2">
        <f t="shared" si="2267"/>
        <v>32</v>
      </c>
      <c r="O9706" t="s">
        <v>368</v>
      </c>
      <c r="P9706" t="s">
        <v>1308</v>
      </c>
      <c r="Q9706" t="s">
        <v>1519</v>
      </c>
      <c r="R9706" t="str">
        <f t="shared" si="2268"/>
        <v>Average</v>
      </c>
      <c r="S9706" t="str">
        <f t="shared" si="2269"/>
        <v xml:space="preserve"> </v>
      </c>
      <c r="T9706" t="b">
        <f t="shared" si="2270"/>
        <v>0</v>
      </c>
      <c r="U9706" t="b">
        <f t="shared" si="2271"/>
        <v>1</v>
      </c>
      <c r="V9706" t="str">
        <f t="shared" si="2272"/>
        <v>Average Company</v>
      </c>
      <c r="W9706" t="str">
        <f t="shared" si="2273"/>
        <v>Don't Buy</v>
      </c>
      <c r="X9706" t="str">
        <f t="shared" si="2274"/>
        <v>Not Known</v>
      </c>
      <c r="Z9706" t="str">
        <f t="shared" si="2275"/>
        <v>None</v>
      </c>
      <c r="AB9706" t="str">
        <f t="shared" si="2276"/>
        <v>0</v>
      </c>
    </row>
    <row r="9707" spans="1:28" x14ac:dyDescent="0.3">
      <c r="A9707">
        <v>9705</v>
      </c>
      <c r="B9707" t="s">
        <v>14919</v>
      </c>
      <c r="C9707" t="str">
        <f t="shared" si="2263"/>
        <v>Long</v>
      </c>
      <c r="D9707">
        <v>3.4</v>
      </c>
      <c r="F9707" s="1">
        <f t="shared" si="2277"/>
        <v>3.4</v>
      </c>
      <c r="G9707" s="1">
        <f t="shared" si="2264"/>
        <v>3.4</v>
      </c>
      <c r="H9707">
        <f t="shared" si="2265"/>
        <v>3.4</v>
      </c>
      <c r="I9707" t="s">
        <v>14831</v>
      </c>
      <c r="J9707" t="s">
        <v>22</v>
      </c>
      <c r="K9707" t="s">
        <v>4538</v>
      </c>
      <c r="L9707" t="str">
        <f t="shared" si="2266"/>
        <v>Established</v>
      </c>
      <c r="N9707" s="2">
        <f t="shared" si="2267"/>
        <v>17</v>
      </c>
      <c r="O9707" t="s">
        <v>7182</v>
      </c>
      <c r="P9707" t="s">
        <v>1703</v>
      </c>
      <c r="Q9707" t="s">
        <v>2970</v>
      </c>
      <c r="R9707" t="str">
        <f t="shared" si="2268"/>
        <v>Average</v>
      </c>
      <c r="S9707" t="str">
        <f t="shared" si="2269"/>
        <v xml:space="preserve"> </v>
      </c>
      <c r="T9707" t="b">
        <f t="shared" si="2270"/>
        <v>0</v>
      </c>
      <c r="U9707" t="b">
        <f t="shared" si="2271"/>
        <v>0</v>
      </c>
      <c r="V9707" t="str">
        <f t="shared" si="2272"/>
        <v>Average Company</v>
      </c>
      <c r="W9707" t="str">
        <f t="shared" si="2273"/>
        <v>Buy</v>
      </c>
      <c r="X9707" t="str">
        <f t="shared" si="2274"/>
        <v>Not Known</v>
      </c>
      <c r="Z9707" t="str">
        <f t="shared" si="2275"/>
        <v>None</v>
      </c>
      <c r="AB9707" t="str">
        <f t="shared" si="2276"/>
        <v>0</v>
      </c>
    </row>
    <row r="9708" spans="1:28" x14ac:dyDescent="0.3">
      <c r="A9708">
        <v>9706</v>
      </c>
      <c r="B9708" t="s">
        <v>14920</v>
      </c>
      <c r="C9708" t="str">
        <f t="shared" si="2263"/>
        <v>Short</v>
      </c>
      <c r="D9708">
        <v>3.3</v>
      </c>
      <c r="F9708" s="1">
        <f t="shared" si="2277"/>
        <v>3.3</v>
      </c>
      <c r="G9708" s="1">
        <f t="shared" si="2264"/>
        <v>3.3</v>
      </c>
      <c r="H9708">
        <f t="shared" si="2265"/>
        <v>3.3</v>
      </c>
      <c r="I9708" t="s">
        <v>14831</v>
      </c>
      <c r="J9708" t="s">
        <v>22</v>
      </c>
      <c r="K9708" t="s">
        <v>8892</v>
      </c>
      <c r="L9708" t="str">
        <f t="shared" si="2266"/>
        <v>Established</v>
      </c>
      <c r="N9708" s="2">
        <f t="shared" si="2267"/>
        <v>20</v>
      </c>
      <c r="O9708" t="s">
        <v>151</v>
      </c>
      <c r="P9708" t="s">
        <v>1308</v>
      </c>
      <c r="Q9708" t="s">
        <v>44</v>
      </c>
      <c r="R9708" t="str">
        <f t="shared" si="2268"/>
        <v>Average</v>
      </c>
      <c r="S9708" t="str">
        <f t="shared" si="2269"/>
        <v xml:space="preserve"> </v>
      </c>
      <c r="T9708" t="b">
        <f t="shared" si="2270"/>
        <v>0</v>
      </c>
      <c r="U9708" t="b">
        <f t="shared" si="2271"/>
        <v>0</v>
      </c>
      <c r="V9708" t="str">
        <f t="shared" si="2272"/>
        <v>Average Company</v>
      </c>
      <c r="W9708" t="str">
        <f t="shared" si="2273"/>
        <v>Don't Buy</v>
      </c>
      <c r="X9708" t="str">
        <f t="shared" si="2274"/>
        <v>Not Known</v>
      </c>
      <c r="Z9708" t="str">
        <f t="shared" si="2275"/>
        <v>None</v>
      </c>
      <c r="AB9708" t="str">
        <f t="shared" si="2276"/>
        <v>0</v>
      </c>
    </row>
    <row r="9709" spans="1:28" x14ac:dyDescent="0.3">
      <c r="A9709">
        <v>9707</v>
      </c>
      <c r="B9709" t="s">
        <v>14921</v>
      </c>
      <c r="C9709" t="str">
        <f t="shared" si="2263"/>
        <v>Long</v>
      </c>
      <c r="D9709">
        <v>4.3</v>
      </c>
      <c r="F9709" s="1">
        <f t="shared" si="2277"/>
        <v>4.3</v>
      </c>
      <c r="G9709" s="1">
        <f t="shared" si="2264"/>
        <v>4.3</v>
      </c>
      <c r="H9709">
        <f t="shared" si="2265"/>
        <v>4.3</v>
      </c>
      <c r="I9709" t="s">
        <v>14831</v>
      </c>
      <c r="J9709" t="s">
        <v>22</v>
      </c>
      <c r="K9709" t="s">
        <v>7556</v>
      </c>
      <c r="L9709" t="str">
        <f t="shared" si="2266"/>
        <v>Established</v>
      </c>
      <c r="N9709" s="2">
        <f t="shared" si="2267"/>
        <v>54</v>
      </c>
      <c r="O9709" t="s">
        <v>12</v>
      </c>
      <c r="P9709" t="s">
        <v>1308</v>
      </c>
      <c r="Q9709" t="s">
        <v>424</v>
      </c>
      <c r="R9709" t="str">
        <f t="shared" si="2268"/>
        <v>Great</v>
      </c>
      <c r="S9709" t="str">
        <f t="shared" si="2269"/>
        <v>Great</v>
      </c>
      <c r="T9709" t="b">
        <f t="shared" si="2270"/>
        <v>1</v>
      </c>
      <c r="U9709" t="b">
        <f t="shared" si="2271"/>
        <v>1</v>
      </c>
      <c r="V9709" t="str">
        <f t="shared" si="2272"/>
        <v>Top Company</v>
      </c>
      <c r="W9709" t="str">
        <f t="shared" si="2273"/>
        <v>Buy</v>
      </c>
      <c r="X9709" t="str">
        <f t="shared" si="2274"/>
        <v>Not Known</v>
      </c>
      <c r="Z9709" t="str">
        <f t="shared" si="2275"/>
        <v>None</v>
      </c>
      <c r="AB9709" t="str">
        <f t="shared" si="2276"/>
        <v>0</v>
      </c>
    </row>
    <row r="9710" spans="1:28" x14ac:dyDescent="0.3">
      <c r="A9710">
        <v>9708</v>
      </c>
      <c r="B9710" t="s">
        <v>14922</v>
      </c>
      <c r="C9710" t="str">
        <f t="shared" si="2263"/>
        <v>Long</v>
      </c>
      <c r="D9710">
        <v>3.1</v>
      </c>
      <c r="F9710" s="1">
        <f t="shared" si="2277"/>
        <v>3.1</v>
      </c>
      <c r="G9710" s="1">
        <f t="shared" si="2264"/>
        <v>3.1</v>
      </c>
      <c r="H9710">
        <f t="shared" si="2265"/>
        <v>3.1</v>
      </c>
      <c r="I9710" t="s">
        <v>14831</v>
      </c>
      <c r="J9710" t="s">
        <v>22</v>
      </c>
      <c r="K9710" t="s">
        <v>3053</v>
      </c>
      <c r="L9710" t="str">
        <f t="shared" si="2266"/>
        <v>Established</v>
      </c>
      <c r="N9710" s="2">
        <f t="shared" si="2267"/>
        <v>29</v>
      </c>
      <c r="O9710" t="s">
        <v>62</v>
      </c>
      <c r="P9710" t="s">
        <v>1308</v>
      </c>
      <c r="Q9710" t="s">
        <v>80</v>
      </c>
      <c r="R9710" t="str">
        <f t="shared" si="2268"/>
        <v>Average</v>
      </c>
      <c r="S9710" t="str">
        <f t="shared" si="2269"/>
        <v xml:space="preserve"> </v>
      </c>
      <c r="T9710" t="b">
        <f t="shared" si="2270"/>
        <v>0</v>
      </c>
      <c r="U9710" t="b">
        <f t="shared" si="2271"/>
        <v>0</v>
      </c>
      <c r="V9710" t="str">
        <f t="shared" si="2272"/>
        <v>Average Company</v>
      </c>
      <c r="W9710" t="str">
        <f t="shared" si="2273"/>
        <v>Don't Buy</v>
      </c>
      <c r="X9710" t="str">
        <f t="shared" si="2274"/>
        <v>Not Known</v>
      </c>
      <c r="Z9710" t="str">
        <f t="shared" si="2275"/>
        <v>None</v>
      </c>
      <c r="AB9710" t="str">
        <f t="shared" si="2276"/>
        <v>0</v>
      </c>
    </row>
    <row r="9711" spans="1:28" x14ac:dyDescent="0.3">
      <c r="A9711">
        <v>9709</v>
      </c>
      <c r="B9711" t="s">
        <v>14923</v>
      </c>
      <c r="C9711" t="str">
        <f t="shared" si="2263"/>
        <v>Short</v>
      </c>
      <c r="D9711">
        <v>4.3</v>
      </c>
      <c r="F9711" s="1">
        <f t="shared" si="2277"/>
        <v>4.3</v>
      </c>
      <c r="G9711" s="1">
        <f t="shared" si="2264"/>
        <v>4.3</v>
      </c>
      <c r="H9711">
        <f t="shared" si="2265"/>
        <v>4.3</v>
      </c>
      <c r="I9711" t="s">
        <v>14831</v>
      </c>
      <c r="J9711" t="s">
        <v>13631</v>
      </c>
      <c r="K9711" t="s">
        <v>321</v>
      </c>
      <c r="L9711" t="str">
        <f t="shared" si="2266"/>
        <v>Established</v>
      </c>
      <c r="N9711" s="2">
        <f t="shared" si="2267"/>
        <v>20</v>
      </c>
      <c r="O9711" t="s">
        <v>683</v>
      </c>
      <c r="Q9711" t="s">
        <v>44</v>
      </c>
      <c r="R9711" t="str">
        <f t="shared" si="2268"/>
        <v>Great</v>
      </c>
      <c r="S9711" t="str">
        <f t="shared" si="2269"/>
        <v>Great</v>
      </c>
      <c r="T9711" t="b">
        <f t="shared" si="2270"/>
        <v>1</v>
      </c>
      <c r="U9711" t="b">
        <f t="shared" si="2271"/>
        <v>1</v>
      </c>
      <c r="V9711" t="str">
        <f t="shared" si="2272"/>
        <v>Average Company</v>
      </c>
      <c r="W9711" t="str">
        <f t="shared" si="2273"/>
        <v>Don't Buy</v>
      </c>
      <c r="X9711" t="str">
        <f t="shared" si="2274"/>
        <v>Not Known</v>
      </c>
      <c r="Z9711" t="str">
        <f t="shared" si="2275"/>
        <v>None</v>
      </c>
      <c r="AB9711" t="str">
        <f t="shared" si="2276"/>
        <v>0</v>
      </c>
    </row>
    <row r="9712" spans="1:28" x14ac:dyDescent="0.3">
      <c r="A9712">
        <v>9710</v>
      </c>
      <c r="B9712" t="s">
        <v>14924</v>
      </c>
      <c r="C9712" t="str">
        <f t="shared" si="2263"/>
        <v>Long</v>
      </c>
      <c r="D9712">
        <v>3.9</v>
      </c>
      <c r="F9712" s="1" t="e">
        <f t="shared" si="2277"/>
        <v>#VALUE!</v>
      </c>
      <c r="G9712" s="1" t="e">
        <f t="shared" si="2264"/>
        <v>#VALUE!</v>
      </c>
      <c r="H9712" t="e">
        <f t="shared" si="2265"/>
        <v>#VALUE!</v>
      </c>
      <c r="I9712" t="s">
        <v>14831</v>
      </c>
      <c r="J9712" t="s">
        <v>5280</v>
      </c>
      <c r="K9712" t="s">
        <v>142</v>
      </c>
      <c r="L9712" t="e">
        <f t="shared" si="2266"/>
        <v>#VALUE!</v>
      </c>
      <c r="N9712" s="2" t="e">
        <f t="shared" si="2267"/>
        <v>#VALUE!</v>
      </c>
      <c r="O9712" t="s">
        <v>181</v>
      </c>
      <c r="Q9712" t="s">
        <v>800</v>
      </c>
      <c r="R9712" t="str">
        <f t="shared" si="2268"/>
        <v>Average</v>
      </c>
      <c r="S9712" t="str">
        <f t="shared" si="2269"/>
        <v xml:space="preserve"> </v>
      </c>
      <c r="T9712" t="e">
        <f t="shared" si="2270"/>
        <v>#VALUE!</v>
      </c>
      <c r="U9712" t="e">
        <f t="shared" si="2271"/>
        <v>#VALUE!</v>
      </c>
      <c r="V9712" t="e">
        <f t="shared" si="2272"/>
        <v>#VALUE!</v>
      </c>
      <c r="W9712" t="str">
        <f t="shared" si="2273"/>
        <v>Don't Buy</v>
      </c>
      <c r="X9712" t="str">
        <f t="shared" si="2274"/>
        <v>Not Known</v>
      </c>
      <c r="Z9712" t="e">
        <f t="shared" si="2275"/>
        <v>#VALUE!</v>
      </c>
      <c r="AB9712" t="str">
        <f t="shared" si="2276"/>
        <v>0</v>
      </c>
    </row>
    <row r="9713" spans="1:28" x14ac:dyDescent="0.3">
      <c r="A9713">
        <v>9711</v>
      </c>
      <c r="B9713" t="s">
        <v>14925</v>
      </c>
      <c r="C9713" t="str">
        <f t="shared" si="2263"/>
        <v>Long</v>
      </c>
      <c r="D9713">
        <v>3.8</v>
      </c>
      <c r="F9713" s="1" t="e">
        <f t="shared" si="2277"/>
        <v>#VALUE!</v>
      </c>
      <c r="G9713" s="1" t="e">
        <f t="shared" si="2264"/>
        <v>#VALUE!</v>
      </c>
      <c r="H9713" t="e">
        <f t="shared" si="2265"/>
        <v>#VALUE!</v>
      </c>
      <c r="I9713" t="s">
        <v>14831</v>
      </c>
      <c r="J9713" t="s">
        <v>14926</v>
      </c>
      <c r="K9713" t="s">
        <v>1308</v>
      </c>
      <c r="L9713" t="e">
        <f t="shared" si="2266"/>
        <v>#VALUE!</v>
      </c>
      <c r="N9713" s="2" t="e">
        <f t="shared" si="2267"/>
        <v>#VALUE!</v>
      </c>
      <c r="Q9713" t="s">
        <v>1957</v>
      </c>
      <c r="R9713" t="str">
        <f t="shared" si="2268"/>
        <v>Average</v>
      </c>
      <c r="S9713" t="str">
        <f t="shared" si="2269"/>
        <v xml:space="preserve"> </v>
      </c>
      <c r="T9713" t="e">
        <f t="shared" si="2270"/>
        <v>#VALUE!</v>
      </c>
      <c r="U9713" t="e">
        <f t="shared" si="2271"/>
        <v>#VALUE!</v>
      </c>
      <c r="V9713" t="e">
        <f t="shared" si="2272"/>
        <v>#VALUE!</v>
      </c>
      <c r="W9713" t="str">
        <f t="shared" si="2273"/>
        <v>Don't Buy</v>
      </c>
      <c r="X9713" t="str">
        <f t="shared" si="2274"/>
        <v>Not Known</v>
      </c>
      <c r="Z9713" t="e">
        <f t="shared" si="2275"/>
        <v>#VALUE!</v>
      </c>
      <c r="AB9713" t="str">
        <f t="shared" si="2276"/>
        <v>0</v>
      </c>
    </row>
    <row r="9714" spans="1:28" x14ac:dyDescent="0.3">
      <c r="A9714">
        <v>9712</v>
      </c>
      <c r="B9714" t="s">
        <v>14927</v>
      </c>
      <c r="C9714" t="str">
        <f t="shared" si="2263"/>
        <v>Long</v>
      </c>
      <c r="D9714">
        <v>4.3</v>
      </c>
      <c r="F9714" s="1">
        <f t="shared" si="2277"/>
        <v>4.3</v>
      </c>
      <c r="G9714" s="1">
        <f t="shared" si="2264"/>
        <v>4.3</v>
      </c>
      <c r="H9714">
        <f t="shared" si="2265"/>
        <v>4.3</v>
      </c>
      <c r="I9714" t="s">
        <v>14831</v>
      </c>
      <c r="J9714" t="s">
        <v>22</v>
      </c>
      <c r="K9714" t="s">
        <v>14928</v>
      </c>
      <c r="L9714" t="str">
        <f t="shared" si="2266"/>
        <v>Established</v>
      </c>
      <c r="N9714" s="2">
        <f t="shared" si="2267"/>
        <v>19</v>
      </c>
      <c r="O9714" t="s">
        <v>100</v>
      </c>
      <c r="P9714" t="s">
        <v>49</v>
      </c>
      <c r="Q9714" t="s">
        <v>429</v>
      </c>
      <c r="R9714" t="str">
        <f t="shared" si="2268"/>
        <v>Great</v>
      </c>
      <c r="S9714" t="str">
        <f t="shared" si="2269"/>
        <v>Great</v>
      </c>
      <c r="T9714" t="b">
        <f t="shared" si="2270"/>
        <v>1</v>
      </c>
      <c r="U9714" t="b">
        <f t="shared" si="2271"/>
        <v>1</v>
      </c>
      <c r="V9714" t="str">
        <f t="shared" si="2272"/>
        <v>Average Company</v>
      </c>
      <c r="W9714" t="str">
        <f t="shared" si="2273"/>
        <v>Don't Buy</v>
      </c>
      <c r="X9714" t="str">
        <f t="shared" si="2274"/>
        <v>Not Known</v>
      </c>
      <c r="Z9714" t="str">
        <f t="shared" si="2275"/>
        <v>None</v>
      </c>
      <c r="AB9714" t="str">
        <f t="shared" si="2276"/>
        <v>0</v>
      </c>
    </row>
    <row r="9715" spans="1:28" x14ac:dyDescent="0.3">
      <c r="A9715">
        <v>9713</v>
      </c>
      <c r="B9715" t="s">
        <v>14929</v>
      </c>
      <c r="C9715" t="str">
        <f t="shared" si="2263"/>
        <v>Short</v>
      </c>
      <c r="D9715">
        <v>4.0999999999999996</v>
      </c>
      <c r="F9715" s="1">
        <f t="shared" si="2277"/>
        <v>4.0999999999999996</v>
      </c>
      <c r="G9715" s="1">
        <f t="shared" si="2264"/>
        <v>4.0999999999999996</v>
      </c>
      <c r="H9715">
        <f t="shared" si="2265"/>
        <v>4.0999999999999996</v>
      </c>
      <c r="I9715" t="s">
        <v>14831</v>
      </c>
      <c r="J9715" t="s">
        <v>22</v>
      </c>
      <c r="K9715" t="s">
        <v>14930</v>
      </c>
      <c r="L9715" t="str">
        <f t="shared" si="2266"/>
        <v>Established</v>
      </c>
      <c r="N9715" s="2">
        <f t="shared" si="2267"/>
        <v>11</v>
      </c>
      <c r="O9715" t="s">
        <v>1261</v>
      </c>
      <c r="Q9715" t="s">
        <v>2258</v>
      </c>
      <c r="R9715" t="str">
        <f t="shared" si="2268"/>
        <v>Great</v>
      </c>
      <c r="S9715" t="str">
        <f t="shared" si="2269"/>
        <v>Great</v>
      </c>
      <c r="T9715" t="b">
        <f t="shared" si="2270"/>
        <v>1</v>
      </c>
      <c r="U9715" t="b">
        <f t="shared" si="2271"/>
        <v>1</v>
      </c>
      <c r="V9715" t="str">
        <f t="shared" si="2272"/>
        <v>Average Company</v>
      </c>
      <c r="W9715" t="str">
        <f t="shared" si="2273"/>
        <v>Don't Buy</v>
      </c>
      <c r="X9715" t="str">
        <f t="shared" si="2274"/>
        <v>Not Known</v>
      </c>
      <c r="Z9715" t="str">
        <f t="shared" si="2275"/>
        <v>None</v>
      </c>
      <c r="AB9715" t="str">
        <f t="shared" si="2276"/>
        <v>0</v>
      </c>
    </row>
    <row r="9716" spans="1:28" x14ac:dyDescent="0.3">
      <c r="A9716">
        <v>9714</v>
      </c>
      <c r="B9716" t="s">
        <v>14931</v>
      </c>
      <c r="C9716" t="str">
        <f t="shared" si="2263"/>
        <v>Long</v>
      </c>
      <c r="D9716">
        <v>3.6</v>
      </c>
      <c r="F9716" s="1">
        <f t="shared" si="2277"/>
        <v>3.6</v>
      </c>
      <c r="G9716" s="1">
        <f t="shared" si="2264"/>
        <v>3.6</v>
      </c>
      <c r="H9716">
        <f t="shared" si="2265"/>
        <v>3.6</v>
      </c>
      <c r="I9716" t="s">
        <v>14831</v>
      </c>
      <c r="J9716" t="s">
        <v>22</v>
      </c>
      <c r="K9716" t="s">
        <v>3419</v>
      </c>
      <c r="L9716" t="str">
        <f t="shared" si="2266"/>
        <v>Established</v>
      </c>
      <c r="N9716" s="2">
        <f t="shared" si="2267"/>
        <v>10</v>
      </c>
      <c r="O9716" t="s">
        <v>234</v>
      </c>
      <c r="P9716" t="s">
        <v>1261</v>
      </c>
      <c r="Q9716" t="s">
        <v>612</v>
      </c>
      <c r="R9716" t="str">
        <f t="shared" si="2268"/>
        <v>Average</v>
      </c>
      <c r="S9716" t="str">
        <f t="shared" si="2269"/>
        <v xml:space="preserve"> </v>
      </c>
      <c r="T9716" t="b">
        <f t="shared" si="2270"/>
        <v>0</v>
      </c>
      <c r="U9716" t="b">
        <f t="shared" si="2271"/>
        <v>1</v>
      </c>
      <c r="V9716" t="str">
        <f t="shared" si="2272"/>
        <v>Average Company</v>
      </c>
      <c r="W9716" t="str">
        <f t="shared" si="2273"/>
        <v>Don't Buy</v>
      </c>
      <c r="X9716" t="str">
        <f t="shared" si="2274"/>
        <v>Not Known</v>
      </c>
      <c r="Z9716" t="str">
        <f t="shared" si="2275"/>
        <v>None</v>
      </c>
      <c r="AB9716" t="str">
        <f t="shared" si="2276"/>
        <v>0</v>
      </c>
    </row>
    <row r="9717" spans="1:28" x14ac:dyDescent="0.3">
      <c r="A9717">
        <v>9715</v>
      </c>
      <c r="B9717" t="s">
        <v>14932</v>
      </c>
      <c r="C9717" t="str">
        <f t="shared" si="2263"/>
        <v>Long</v>
      </c>
      <c r="D9717">
        <v>4.3</v>
      </c>
      <c r="F9717" s="1">
        <f t="shared" si="2277"/>
        <v>4.3</v>
      </c>
      <c r="G9717" s="1">
        <f t="shared" si="2264"/>
        <v>4.3</v>
      </c>
      <c r="H9717">
        <f t="shared" si="2265"/>
        <v>4.3</v>
      </c>
      <c r="I9717" t="s">
        <v>14831</v>
      </c>
      <c r="J9717" t="s">
        <v>22</v>
      </c>
      <c r="K9717" t="s">
        <v>2163</v>
      </c>
      <c r="L9717" t="str">
        <f t="shared" si="2266"/>
        <v>Established</v>
      </c>
      <c r="N9717" s="2">
        <f t="shared" si="2267"/>
        <v>31</v>
      </c>
      <c r="O9717" t="s">
        <v>58</v>
      </c>
      <c r="P9717" t="s">
        <v>1308</v>
      </c>
      <c r="Q9717" t="s">
        <v>7798</v>
      </c>
      <c r="R9717" t="str">
        <f t="shared" si="2268"/>
        <v>Great</v>
      </c>
      <c r="S9717" t="str">
        <f t="shared" si="2269"/>
        <v>Great</v>
      </c>
      <c r="T9717" t="b">
        <f t="shared" si="2270"/>
        <v>1</v>
      </c>
      <c r="U9717" t="b">
        <f t="shared" si="2271"/>
        <v>1</v>
      </c>
      <c r="V9717" t="str">
        <f t="shared" si="2272"/>
        <v>Top Company</v>
      </c>
      <c r="W9717" t="str">
        <f t="shared" si="2273"/>
        <v>Don't Buy</v>
      </c>
      <c r="X9717" t="str">
        <f t="shared" si="2274"/>
        <v>Not Known</v>
      </c>
      <c r="Z9717" t="str">
        <f t="shared" si="2275"/>
        <v>None</v>
      </c>
      <c r="AB9717" t="str">
        <f t="shared" si="2276"/>
        <v>0</v>
      </c>
    </row>
    <row r="9718" spans="1:28" x14ac:dyDescent="0.3">
      <c r="A9718">
        <v>9716</v>
      </c>
      <c r="B9718" t="s">
        <v>14933</v>
      </c>
      <c r="C9718" t="str">
        <f t="shared" si="2263"/>
        <v>Long</v>
      </c>
      <c r="D9718">
        <v>4.0999999999999996</v>
      </c>
      <c r="F9718" s="1" t="e">
        <f t="shared" si="2277"/>
        <v>#VALUE!</v>
      </c>
      <c r="G9718" s="1" t="e">
        <f t="shared" si="2264"/>
        <v>#VALUE!</v>
      </c>
      <c r="H9718" t="e">
        <f t="shared" si="2265"/>
        <v>#VALUE!</v>
      </c>
      <c r="I9718" t="s">
        <v>14831</v>
      </c>
      <c r="J9718" t="s">
        <v>9163</v>
      </c>
      <c r="K9718" t="s">
        <v>586</v>
      </c>
      <c r="L9718" t="e">
        <f t="shared" si="2266"/>
        <v>#VALUE!</v>
      </c>
      <c r="N9718" s="2" t="e">
        <f t="shared" si="2267"/>
        <v>#VALUE!</v>
      </c>
      <c r="O9718" t="s">
        <v>181</v>
      </c>
      <c r="Q9718" t="s">
        <v>5712</v>
      </c>
      <c r="R9718" t="str">
        <f t="shared" si="2268"/>
        <v>Great</v>
      </c>
      <c r="S9718" t="str">
        <f t="shared" si="2269"/>
        <v>Great</v>
      </c>
      <c r="T9718" t="e">
        <f t="shared" si="2270"/>
        <v>#VALUE!</v>
      </c>
      <c r="U9718" t="e">
        <f t="shared" si="2271"/>
        <v>#VALUE!</v>
      </c>
      <c r="V9718" t="e">
        <f t="shared" si="2272"/>
        <v>#VALUE!</v>
      </c>
      <c r="W9718" t="str">
        <f t="shared" si="2273"/>
        <v>Don't Buy</v>
      </c>
      <c r="X9718" t="str">
        <f t="shared" si="2274"/>
        <v>Not Known</v>
      </c>
      <c r="Z9718" t="e">
        <f t="shared" si="2275"/>
        <v>#VALUE!</v>
      </c>
      <c r="AB9718" t="str">
        <f t="shared" si="2276"/>
        <v>0</v>
      </c>
    </row>
    <row r="9719" spans="1:28" x14ac:dyDescent="0.3">
      <c r="A9719">
        <v>9717</v>
      </c>
      <c r="B9719" t="s">
        <v>14934</v>
      </c>
      <c r="C9719" t="str">
        <f t="shared" si="2263"/>
        <v>Long</v>
      </c>
      <c r="D9719">
        <v>3.9</v>
      </c>
      <c r="F9719" s="1">
        <f t="shared" si="2277"/>
        <v>3.9</v>
      </c>
      <c r="G9719" s="1">
        <f t="shared" si="2264"/>
        <v>3.9</v>
      </c>
      <c r="H9719">
        <f t="shared" si="2265"/>
        <v>3.9</v>
      </c>
      <c r="I9719" t="s">
        <v>14831</v>
      </c>
      <c r="J9719" t="s">
        <v>13059</v>
      </c>
      <c r="K9719" t="s">
        <v>671</v>
      </c>
      <c r="L9719" t="str">
        <f t="shared" si="2266"/>
        <v>Established</v>
      </c>
      <c r="N9719" s="2">
        <f t="shared" si="2267"/>
        <v>51</v>
      </c>
      <c r="O9719" t="s">
        <v>1308</v>
      </c>
      <c r="Q9719" t="s">
        <v>378</v>
      </c>
      <c r="R9719" t="str">
        <f t="shared" si="2268"/>
        <v>Average</v>
      </c>
      <c r="S9719" t="str">
        <f t="shared" si="2269"/>
        <v xml:space="preserve"> </v>
      </c>
      <c r="T9719" t="b">
        <f t="shared" si="2270"/>
        <v>0</v>
      </c>
      <c r="U9719" t="b">
        <f t="shared" si="2271"/>
        <v>1</v>
      </c>
      <c r="V9719" t="str">
        <f t="shared" si="2272"/>
        <v>Average Company</v>
      </c>
      <c r="W9719" t="str">
        <f t="shared" si="2273"/>
        <v>Don't Buy</v>
      </c>
      <c r="X9719" t="str">
        <f t="shared" si="2274"/>
        <v>Not Known</v>
      </c>
      <c r="Z9719" t="str">
        <f t="shared" si="2275"/>
        <v>None</v>
      </c>
      <c r="AB9719" t="str">
        <f t="shared" si="2276"/>
        <v>0</v>
      </c>
    </row>
    <row r="9720" spans="1:28" x14ac:dyDescent="0.3">
      <c r="A9720">
        <v>9718</v>
      </c>
      <c r="B9720" t="s">
        <v>14935</v>
      </c>
      <c r="C9720" t="str">
        <f t="shared" si="2263"/>
        <v>Long</v>
      </c>
      <c r="D9720">
        <v>4.5</v>
      </c>
      <c r="F9720" s="1">
        <f t="shared" si="2277"/>
        <v>5</v>
      </c>
      <c r="G9720" s="1">
        <f t="shared" si="2264"/>
        <v>5</v>
      </c>
      <c r="H9720">
        <f t="shared" si="2265"/>
        <v>4.5999999999999996</v>
      </c>
      <c r="I9720" t="s">
        <v>14831</v>
      </c>
      <c r="J9720" t="s">
        <v>22</v>
      </c>
      <c r="K9720" t="s">
        <v>9701</v>
      </c>
      <c r="L9720" t="str">
        <f t="shared" si="2266"/>
        <v>Startup</v>
      </c>
      <c r="N9720" s="2">
        <f t="shared" si="2267"/>
        <v>9</v>
      </c>
      <c r="O9720" t="s">
        <v>331</v>
      </c>
      <c r="P9720" t="s">
        <v>1261</v>
      </c>
      <c r="Q9720" t="s">
        <v>315</v>
      </c>
      <c r="R9720" t="str">
        <f t="shared" si="2268"/>
        <v>Great</v>
      </c>
      <c r="S9720" t="str">
        <f t="shared" si="2269"/>
        <v>Great</v>
      </c>
      <c r="T9720" t="b">
        <f t="shared" si="2270"/>
        <v>0</v>
      </c>
      <c r="U9720" t="b">
        <f t="shared" si="2271"/>
        <v>1</v>
      </c>
      <c r="V9720" t="str">
        <f t="shared" si="2272"/>
        <v>Average Company</v>
      </c>
      <c r="W9720" t="str">
        <f t="shared" si="2273"/>
        <v>Buy</v>
      </c>
      <c r="X9720" t="str">
        <f t="shared" si="2274"/>
        <v>Not Known</v>
      </c>
      <c r="Z9720" t="str">
        <f t="shared" si="2275"/>
        <v>None</v>
      </c>
      <c r="AB9720" t="str">
        <f t="shared" si="2276"/>
        <v>0</v>
      </c>
    </row>
    <row r="9721" spans="1:28" x14ac:dyDescent="0.3">
      <c r="A9721">
        <v>9719</v>
      </c>
      <c r="B9721" t="s">
        <v>14936</v>
      </c>
      <c r="C9721" t="str">
        <f t="shared" si="2263"/>
        <v>Long</v>
      </c>
      <c r="D9721">
        <v>3.3</v>
      </c>
      <c r="F9721" s="1">
        <f t="shared" si="2277"/>
        <v>3.3</v>
      </c>
      <c r="G9721" s="1">
        <f t="shared" si="2264"/>
        <v>3.3</v>
      </c>
      <c r="H9721">
        <f t="shared" si="2265"/>
        <v>3.3</v>
      </c>
      <c r="I9721" t="s">
        <v>14831</v>
      </c>
      <c r="J9721" t="s">
        <v>10</v>
      </c>
      <c r="K9721" t="s">
        <v>14937</v>
      </c>
      <c r="L9721" t="str">
        <f t="shared" si="2266"/>
        <v>Established</v>
      </c>
      <c r="N9721" s="2">
        <f t="shared" si="2267"/>
        <v>32</v>
      </c>
      <c r="O9721" t="s">
        <v>368</v>
      </c>
      <c r="P9721" t="s">
        <v>683</v>
      </c>
      <c r="Q9721" t="s">
        <v>1957</v>
      </c>
      <c r="R9721" t="str">
        <f t="shared" si="2268"/>
        <v>Average</v>
      </c>
      <c r="S9721" t="str">
        <f t="shared" si="2269"/>
        <v xml:space="preserve"> </v>
      </c>
      <c r="T9721" t="b">
        <f t="shared" si="2270"/>
        <v>0</v>
      </c>
      <c r="U9721" t="b">
        <f t="shared" si="2271"/>
        <v>0</v>
      </c>
      <c r="V9721" t="str">
        <f t="shared" si="2272"/>
        <v>Average Company</v>
      </c>
      <c r="W9721" t="str">
        <f t="shared" si="2273"/>
        <v>Don't Buy</v>
      </c>
      <c r="X9721" t="str">
        <f t="shared" si="2274"/>
        <v>Not Known</v>
      </c>
      <c r="Z9721" t="str">
        <f t="shared" si="2275"/>
        <v>None</v>
      </c>
      <c r="AB9721" t="str">
        <f t="shared" si="2276"/>
        <v>0</v>
      </c>
    </row>
    <row r="9722" spans="1:28" x14ac:dyDescent="0.3">
      <c r="A9722">
        <v>9720</v>
      </c>
      <c r="B9722" t="s">
        <v>14938</v>
      </c>
      <c r="C9722" t="str">
        <f t="shared" si="2263"/>
        <v>Long</v>
      </c>
      <c r="D9722">
        <v>3.6</v>
      </c>
      <c r="F9722" s="1">
        <f t="shared" si="2277"/>
        <v>3.6</v>
      </c>
      <c r="G9722" s="1">
        <f t="shared" si="2264"/>
        <v>3.6</v>
      </c>
      <c r="H9722">
        <f t="shared" si="2265"/>
        <v>3.6</v>
      </c>
      <c r="I9722" t="s">
        <v>14831</v>
      </c>
      <c r="J9722" t="s">
        <v>22</v>
      </c>
      <c r="K9722" t="s">
        <v>14013</v>
      </c>
      <c r="L9722" t="str">
        <f t="shared" si="2266"/>
        <v>Established</v>
      </c>
      <c r="N9722" s="2">
        <f t="shared" si="2267"/>
        <v>11</v>
      </c>
      <c r="O9722" t="s">
        <v>6359</v>
      </c>
      <c r="P9722" t="s">
        <v>1308</v>
      </c>
      <c r="Q9722" t="s">
        <v>284</v>
      </c>
      <c r="R9722" t="str">
        <f t="shared" si="2268"/>
        <v>Average</v>
      </c>
      <c r="S9722" t="str">
        <f t="shared" si="2269"/>
        <v xml:space="preserve"> </v>
      </c>
      <c r="T9722" t="b">
        <f t="shared" si="2270"/>
        <v>0</v>
      </c>
      <c r="U9722" t="b">
        <f t="shared" si="2271"/>
        <v>1</v>
      </c>
      <c r="V9722" t="str">
        <f t="shared" si="2272"/>
        <v>Average Company</v>
      </c>
      <c r="W9722" t="str">
        <f t="shared" si="2273"/>
        <v>Don't Buy</v>
      </c>
      <c r="X9722" t="str">
        <f t="shared" si="2274"/>
        <v>Not Known</v>
      </c>
      <c r="Z9722" t="str">
        <f t="shared" si="2275"/>
        <v>None</v>
      </c>
      <c r="AB9722" t="str">
        <f t="shared" si="2276"/>
        <v>0</v>
      </c>
    </row>
    <row r="9723" spans="1:28" x14ac:dyDescent="0.3">
      <c r="A9723">
        <v>9721</v>
      </c>
      <c r="B9723" t="s">
        <v>14939</v>
      </c>
      <c r="C9723" t="str">
        <f t="shared" si="2263"/>
        <v>Long</v>
      </c>
      <c r="D9723">
        <v>4.2</v>
      </c>
      <c r="F9723" s="1">
        <f t="shared" si="2277"/>
        <v>4.2</v>
      </c>
      <c r="G9723" s="1">
        <f t="shared" si="2264"/>
        <v>4.2</v>
      </c>
      <c r="H9723">
        <f t="shared" si="2265"/>
        <v>4.2</v>
      </c>
      <c r="I9723" t="s">
        <v>14831</v>
      </c>
      <c r="J9723" t="s">
        <v>22</v>
      </c>
      <c r="K9723" t="s">
        <v>14940</v>
      </c>
      <c r="L9723" t="str">
        <f t="shared" si="2266"/>
        <v>Established</v>
      </c>
      <c r="N9723" s="2">
        <f t="shared" si="2267"/>
        <v>38</v>
      </c>
      <c r="O9723" t="s">
        <v>357</v>
      </c>
      <c r="P9723" t="s">
        <v>1308</v>
      </c>
      <c r="Q9723" t="s">
        <v>533</v>
      </c>
      <c r="R9723" t="str">
        <f t="shared" si="2268"/>
        <v>Great</v>
      </c>
      <c r="S9723" t="str">
        <f t="shared" si="2269"/>
        <v>Great</v>
      </c>
      <c r="T9723" t="b">
        <f t="shared" si="2270"/>
        <v>1</v>
      </c>
      <c r="U9723" t="b">
        <f t="shared" si="2271"/>
        <v>1</v>
      </c>
      <c r="V9723" t="str">
        <f t="shared" si="2272"/>
        <v>Top Company</v>
      </c>
      <c r="W9723" t="str">
        <f t="shared" si="2273"/>
        <v>Don't Buy</v>
      </c>
      <c r="X9723" t="str">
        <f t="shared" si="2274"/>
        <v>Not Known</v>
      </c>
      <c r="Z9723" t="str">
        <f t="shared" si="2275"/>
        <v>None</v>
      </c>
      <c r="AB9723" t="str">
        <f t="shared" si="2276"/>
        <v>0</v>
      </c>
    </row>
    <row r="9724" spans="1:28" x14ac:dyDescent="0.3">
      <c r="A9724">
        <v>9722</v>
      </c>
      <c r="B9724" t="s">
        <v>14941</v>
      </c>
      <c r="C9724" t="str">
        <f t="shared" si="2263"/>
        <v>Long</v>
      </c>
      <c r="D9724">
        <v>3.7</v>
      </c>
      <c r="F9724" s="1">
        <f t="shared" si="2277"/>
        <v>4.2</v>
      </c>
      <c r="G9724" s="1">
        <f t="shared" si="2264"/>
        <v>4.2</v>
      </c>
      <c r="H9724">
        <f t="shared" si="2265"/>
        <v>3.8000000000000003</v>
      </c>
      <c r="I9724" t="s">
        <v>14831</v>
      </c>
      <c r="J9724" t="s">
        <v>22</v>
      </c>
      <c r="K9724" t="s">
        <v>2609</v>
      </c>
      <c r="L9724" t="str">
        <f t="shared" si="2266"/>
        <v>Startup</v>
      </c>
      <c r="N9724" s="2">
        <f t="shared" si="2267"/>
        <v>9</v>
      </c>
      <c r="O9724" t="s">
        <v>331</v>
      </c>
      <c r="P9724" t="s">
        <v>9128</v>
      </c>
      <c r="Q9724" t="s">
        <v>80</v>
      </c>
      <c r="R9724" t="str">
        <f t="shared" si="2268"/>
        <v>Average</v>
      </c>
      <c r="S9724" t="str">
        <f t="shared" si="2269"/>
        <v xml:space="preserve"> </v>
      </c>
      <c r="T9724" t="b">
        <f t="shared" si="2270"/>
        <v>0</v>
      </c>
      <c r="U9724" t="b">
        <f t="shared" si="2271"/>
        <v>1</v>
      </c>
      <c r="V9724" t="str">
        <f t="shared" si="2272"/>
        <v>Average Company</v>
      </c>
      <c r="W9724" t="str">
        <f t="shared" si="2273"/>
        <v>Don't Buy</v>
      </c>
      <c r="X9724" t="str">
        <f t="shared" si="2274"/>
        <v>Not Known</v>
      </c>
      <c r="Z9724" t="str">
        <f t="shared" si="2275"/>
        <v>None</v>
      </c>
      <c r="AB9724" t="str">
        <f t="shared" si="2276"/>
        <v>0</v>
      </c>
    </row>
    <row r="9725" spans="1:28" x14ac:dyDescent="0.3">
      <c r="A9725">
        <v>9723</v>
      </c>
      <c r="B9725" t="s">
        <v>14942</v>
      </c>
      <c r="C9725" t="str">
        <f t="shared" si="2263"/>
        <v>Long</v>
      </c>
      <c r="D9725">
        <v>3.7</v>
      </c>
      <c r="F9725" s="1">
        <f t="shared" si="2277"/>
        <v>3.7</v>
      </c>
      <c r="G9725" s="1">
        <f t="shared" si="2264"/>
        <v>3.7</v>
      </c>
      <c r="H9725">
        <f t="shared" si="2265"/>
        <v>3.7</v>
      </c>
      <c r="I9725" t="s">
        <v>14831</v>
      </c>
      <c r="J9725" t="s">
        <v>8719</v>
      </c>
      <c r="K9725" t="s">
        <v>249</v>
      </c>
      <c r="L9725" t="str">
        <f t="shared" si="2266"/>
        <v>Established</v>
      </c>
      <c r="N9725" s="2">
        <f t="shared" si="2267"/>
        <v>20</v>
      </c>
      <c r="O9725" t="s">
        <v>683</v>
      </c>
      <c r="Q9725" t="s">
        <v>378</v>
      </c>
      <c r="R9725" t="str">
        <f t="shared" si="2268"/>
        <v>Average</v>
      </c>
      <c r="S9725" t="str">
        <f t="shared" si="2269"/>
        <v xml:space="preserve"> </v>
      </c>
      <c r="T9725" t="b">
        <f t="shared" si="2270"/>
        <v>0</v>
      </c>
      <c r="U9725" t="b">
        <f t="shared" si="2271"/>
        <v>1</v>
      </c>
      <c r="V9725" t="str">
        <f t="shared" si="2272"/>
        <v>Average Company</v>
      </c>
      <c r="W9725" t="str">
        <f t="shared" si="2273"/>
        <v>Don't Buy</v>
      </c>
      <c r="X9725" t="str">
        <f t="shared" si="2274"/>
        <v>Not Known</v>
      </c>
      <c r="Z9725" t="str">
        <f t="shared" si="2275"/>
        <v>None</v>
      </c>
      <c r="AB9725" t="str">
        <f t="shared" si="2276"/>
        <v>0</v>
      </c>
    </row>
    <row r="9726" spans="1:28" x14ac:dyDescent="0.3">
      <c r="A9726">
        <v>9724</v>
      </c>
      <c r="B9726" t="s">
        <v>14943</v>
      </c>
      <c r="C9726" t="str">
        <f t="shared" si="2263"/>
        <v>Long</v>
      </c>
      <c r="D9726">
        <v>4</v>
      </c>
      <c r="F9726" s="1" t="e">
        <f t="shared" si="2277"/>
        <v>#VALUE!</v>
      </c>
      <c r="G9726" s="1" t="e">
        <f t="shared" si="2264"/>
        <v>#VALUE!</v>
      </c>
      <c r="H9726" t="e">
        <f t="shared" si="2265"/>
        <v>#VALUE!</v>
      </c>
      <c r="I9726" t="s">
        <v>14831</v>
      </c>
      <c r="J9726" t="s">
        <v>9963</v>
      </c>
      <c r="K9726" t="s">
        <v>200</v>
      </c>
      <c r="L9726" t="e">
        <f t="shared" si="2266"/>
        <v>#VALUE!</v>
      </c>
      <c r="N9726" s="2" t="e">
        <f t="shared" si="2267"/>
        <v>#VALUE!</v>
      </c>
      <c r="O9726" t="s">
        <v>1703</v>
      </c>
      <c r="Q9726" t="s">
        <v>362</v>
      </c>
      <c r="R9726" t="str">
        <f t="shared" si="2268"/>
        <v>Average</v>
      </c>
      <c r="S9726" t="str">
        <f t="shared" si="2269"/>
        <v xml:space="preserve"> </v>
      </c>
      <c r="T9726" t="e">
        <f t="shared" si="2270"/>
        <v>#VALUE!</v>
      </c>
      <c r="U9726" t="e">
        <f t="shared" si="2271"/>
        <v>#VALUE!</v>
      </c>
      <c r="V9726" t="e">
        <f t="shared" si="2272"/>
        <v>#VALUE!</v>
      </c>
      <c r="W9726" t="str">
        <f t="shared" si="2273"/>
        <v>Don't Buy</v>
      </c>
      <c r="X9726" t="str">
        <f t="shared" si="2274"/>
        <v>Not Known</v>
      </c>
      <c r="Z9726" t="e">
        <f t="shared" si="2275"/>
        <v>#VALUE!</v>
      </c>
      <c r="AB9726" t="str">
        <f t="shared" si="2276"/>
        <v>0</v>
      </c>
    </row>
    <row r="9727" spans="1:28" x14ac:dyDescent="0.3">
      <c r="A9727">
        <v>9725</v>
      </c>
      <c r="B9727" t="s">
        <v>14944</v>
      </c>
      <c r="C9727" t="str">
        <f t="shared" si="2263"/>
        <v>Long</v>
      </c>
      <c r="D9727">
        <v>3.6</v>
      </c>
      <c r="F9727" s="1">
        <f t="shared" si="2277"/>
        <v>3.6</v>
      </c>
      <c r="G9727" s="1">
        <f t="shared" si="2264"/>
        <v>3.6</v>
      </c>
      <c r="H9727">
        <f t="shared" si="2265"/>
        <v>3.6</v>
      </c>
      <c r="I9727" t="s">
        <v>14831</v>
      </c>
      <c r="J9727" t="s">
        <v>2093</v>
      </c>
      <c r="K9727" t="s">
        <v>146</v>
      </c>
      <c r="L9727" t="str">
        <f t="shared" si="2266"/>
        <v>Established</v>
      </c>
      <c r="N9727" s="2">
        <f t="shared" si="2267"/>
        <v>20</v>
      </c>
      <c r="O9727" t="s">
        <v>683</v>
      </c>
      <c r="Q9727" t="s">
        <v>44</v>
      </c>
      <c r="R9727" t="str">
        <f t="shared" si="2268"/>
        <v>Average</v>
      </c>
      <c r="S9727" t="str">
        <f t="shared" si="2269"/>
        <v xml:space="preserve"> </v>
      </c>
      <c r="T9727" t="b">
        <f t="shared" si="2270"/>
        <v>0</v>
      </c>
      <c r="U9727" t="b">
        <f t="shared" si="2271"/>
        <v>1</v>
      </c>
      <c r="V9727" t="str">
        <f t="shared" si="2272"/>
        <v>Average Company</v>
      </c>
      <c r="W9727" t="str">
        <f t="shared" si="2273"/>
        <v>Don't Buy</v>
      </c>
      <c r="X9727" t="str">
        <f t="shared" si="2274"/>
        <v>Not Known</v>
      </c>
      <c r="Z9727" t="str">
        <f t="shared" si="2275"/>
        <v>None</v>
      </c>
      <c r="AB9727" t="str">
        <f t="shared" si="2276"/>
        <v>0</v>
      </c>
    </row>
    <row r="9728" spans="1:28" x14ac:dyDescent="0.3">
      <c r="A9728">
        <v>9726</v>
      </c>
      <c r="B9728" t="s">
        <v>14945</v>
      </c>
      <c r="C9728" t="str">
        <f t="shared" si="2263"/>
        <v>Long</v>
      </c>
      <c r="D9728">
        <v>4.3</v>
      </c>
      <c r="F9728" s="1">
        <f t="shared" si="2277"/>
        <v>4.8</v>
      </c>
      <c r="G9728" s="1">
        <f t="shared" si="2264"/>
        <v>4.8</v>
      </c>
      <c r="H9728">
        <f t="shared" si="2265"/>
        <v>4.3999999999999995</v>
      </c>
      <c r="I9728" t="s">
        <v>14831</v>
      </c>
      <c r="J9728" t="s">
        <v>22</v>
      </c>
      <c r="K9728" t="s">
        <v>5697</v>
      </c>
      <c r="L9728" t="str">
        <f t="shared" si="2266"/>
        <v>Startup</v>
      </c>
      <c r="N9728" s="2">
        <f t="shared" si="2267"/>
        <v>6</v>
      </c>
      <c r="O9728" t="s">
        <v>217</v>
      </c>
      <c r="P9728" t="s">
        <v>1308</v>
      </c>
      <c r="Q9728" t="s">
        <v>28</v>
      </c>
      <c r="R9728" t="str">
        <f t="shared" si="2268"/>
        <v>Great</v>
      </c>
      <c r="S9728" t="str">
        <f t="shared" si="2269"/>
        <v>Great</v>
      </c>
      <c r="T9728" t="b">
        <f t="shared" si="2270"/>
        <v>0</v>
      </c>
      <c r="U9728" t="b">
        <f t="shared" si="2271"/>
        <v>1</v>
      </c>
      <c r="V9728" t="str">
        <f t="shared" si="2272"/>
        <v>Average Company</v>
      </c>
      <c r="W9728" t="str">
        <f t="shared" si="2273"/>
        <v>Don't Buy</v>
      </c>
      <c r="X9728" t="str">
        <f t="shared" si="2274"/>
        <v>Bombay Finance</v>
      </c>
      <c r="Z9728" t="str">
        <f t="shared" si="2275"/>
        <v>None</v>
      </c>
      <c r="AB9728" t="str">
        <f t="shared" si="2276"/>
        <v>1Million</v>
      </c>
    </row>
    <row r="9729" spans="1:28" x14ac:dyDescent="0.3">
      <c r="A9729">
        <v>9727</v>
      </c>
      <c r="B9729" t="s">
        <v>14946</v>
      </c>
      <c r="C9729" t="str">
        <f t="shared" si="2263"/>
        <v>Long</v>
      </c>
      <c r="D9729">
        <v>4.3</v>
      </c>
      <c r="F9729" s="1">
        <f t="shared" si="2277"/>
        <v>4.3</v>
      </c>
      <c r="G9729" s="1">
        <f t="shared" si="2264"/>
        <v>4.3</v>
      </c>
      <c r="H9729">
        <f t="shared" si="2265"/>
        <v>4.3</v>
      </c>
      <c r="I9729" t="s">
        <v>14831</v>
      </c>
      <c r="J9729" t="s">
        <v>22</v>
      </c>
      <c r="K9729" t="s">
        <v>14947</v>
      </c>
      <c r="L9729" t="str">
        <f t="shared" si="2266"/>
        <v>Established</v>
      </c>
      <c r="N9729" s="2">
        <f t="shared" si="2267"/>
        <v>18</v>
      </c>
      <c r="O9729" t="s">
        <v>200</v>
      </c>
      <c r="P9729" t="s">
        <v>1308</v>
      </c>
      <c r="Q9729" t="s">
        <v>378</v>
      </c>
      <c r="R9729" t="str">
        <f t="shared" si="2268"/>
        <v>Great</v>
      </c>
      <c r="S9729" t="str">
        <f t="shared" si="2269"/>
        <v>Great</v>
      </c>
      <c r="T9729" t="b">
        <f t="shared" si="2270"/>
        <v>1</v>
      </c>
      <c r="U9729" t="b">
        <f t="shared" si="2271"/>
        <v>1</v>
      </c>
      <c r="V9729" t="str">
        <f t="shared" si="2272"/>
        <v>Average Company</v>
      </c>
      <c r="W9729" t="str">
        <f t="shared" si="2273"/>
        <v>Don't Buy</v>
      </c>
      <c r="X9729" t="str">
        <f t="shared" si="2274"/>
        <v>Not Known</v>
      </c>
      <c r="Z9729" t="str">
        <f t="shared" si="2275"/>
        <v>None</v>
      </c>
      <c r="AB9729" t="str">
        <f t="shared" si="2276"/>
        <v>0</v>
      </c>
    </row>
    <row r="9730" spans="1:28" x14ac:dyDescent="0.3">
      <c r="A9730">
        <v>9728</v>
      </c>
      <c r="B9730" t="s">
        <v>14948</v>
      </c>
      <c r="C9730" t="str">
        <f t="shared" si="2263"/>
        <v>Long</v>
      </c>
      <c r="D9730">
        <v>4.0999999999999996</v>
      </c>
      <c r="F9730" s="1">
        <f t="shared" si="2277"/>
        <v>4.0999999999999996</v>
      </c>
      <c r="G9730" s="1">
        <f t="shared" si="2264"/>
        <v>4.0999999999999996</v>
      </c>
      <c r="H9730">
        <f t="shared" si="2265"/>
        <v>4.0999999999999996</v>
      </c>
      <c r="I9730" t="s">
        <v>14831</v>
      </c>
      <c r="J9730" t="s">
        <v>22</v>
      </c>
      <c r="K9730" t="s">
        <v>10444</v>
      </c>
      <c r="L9730" t="str">
        <f t="shared" si="2266"/>
        <v>Established</v>
      </c>
      <c r="N9730" s="2">
        <f t="shared" si="2267"/>
        <v>48</v>
      </c>
      <c r="O9730" t="s">
        <v>752</v>
      </c>
      <c r="P9730" t="s">
        <v>683</v>
      </c>
      <c r="Q9730" t="s">
        <v>773</v>
      </c>
      <c r="R9730" t="str">
        <f t="shared" si="2268"/>
        <v>Great</v>
      </c>
      <c r="S9730" t="str">
        <f t="shared" si="2269"/>
        <v>Great</v>
      </c>
      <c r="T9730" t="b">
        <f t="shared" si="2270"/>
        <v>1</v>
      </c>
      <c r="U9730" t="b">
        <f t="shared" si="2271"/>
        <v>1</v>
      </c>
      <c r="V9730" t="str">
        <f t="shared" si="2272"/>
        <v>Top Company</v>
      </c>
      <c r="W9730" t="str">
        <f t="shared" si="2273"/>
        <v>Buy</v>
      </c>
      <c r="X9730" t="str">
        <f t="shared" si="2274"/>
        <v>Not Known</v>
      </c>
      <c r="Z9730" t="str">
        <f t="shared" si="2275"/>
        <v>None</v>
      </c>
      <c r="AB9730" t="str">
        <f t="shared" si="2276"/>
        <v>0</v>
      </c>
    </row>
    <row r="9731" spans="1:28" x14ac:dyDescent="0.3">
      <c r="A9731">
        <v>9729</v>
      </c>
      <c r="B9731" t="s">
        <v>14949</v>
      </c>
      <c r="C9731" t="str">
        <f t="shared" ref="C9731:C9794" si="2278">IF(LEN(B9731)&gt;=10,"Long","Short")</f>
        <v>Long</v>
      </c>
      <c r="D9731">
        <v>3.1</v>
      </c>
      <c r="F9731" s="1" t="e">
        <f t="shared" si="2277"/>
        <v>#VALUE!</v>
      </c>
      <c r="G9731" s="1" t="e">
        <f t="shared" ref="G9731:G9794" si="2279">IF(L9731="Startup",D9731+0.5,D9731)</f>
        <v>#VALUE!</v>
      </c>
      <c r="H9731" t="e">
        <f t="shared" ref="H9731:H9794" si="2280">IF(L9731="Startup",D9731+0.1,D9731)</f>
        <v>#VALUE!</v>
      </c>
      <c r="I9731" t="s">
        <v>14831</v>
      </c>
      <c r="J9731" t="s">
        <v>6423</v>
      </c>
      <c r="K9731" t="s">
        <v>96</v>
      </c>
      <c r="L9731" t="e">
        <f t="shared" ref="L9731:L9794" si="2281">IF(N9731&lt;10,"Startup","Established")</f>
        <v>#VALUE!</v>
      </c>
      <c r="N9731" s="2" t="e">
        <f t="shared" ref="N9731:N9794" si="2282">INT(LEFT(O9731,2))</f>
        <v>#VALUE!</v>
      </c>
      <c r="Q9731" t="s">
        <v>773</v>
      </c>
      <c r="R9731" t="str">
        <f t="shared" ref="R9731:R9794" si="2283">IF(D9731&gt;4,"Great","Average")</f>
        <v>Average</v>
      </c>
      <c r="S9731" t="str">
        <f t="shared" ref="S9731:S9794" si="2284">IF(D9731&gt;4,"Great"," ")</f>
        <v xml:space="preserve"> </v>
      </c>
      <c r="T9731" t="e">
        <f t="shared" ref="T9731:T9794" si="2285">AND(D9731:D19689&gt;4,N9731:N19689&gt;10)</f>
        <v>#VALUE!</v>
      </c>
      <c r="U9731" t="e">
        <f t="shared" ref="U9731:U9794" si="2286">OR(D9731&gt;3.5,N9731&lt;10)</f>
        <v>#VALUE!</v>
      </c>
      <c r="V9731" t="e">
        <f t="shared" ref="V9731:V9794" si="2287">IF(AND(D9731&gt;4,N9731&gt;20),"Top Company","Average Company")</f>
        <v>#VALUE!</v>
      </c>
      <c r="W9731" t="str">
        <f t="shared" ref="W9731:W9794" si="2288">IF(OR(LEFT(B9731,1)="T",LEFT(B9731,1)="G"),"Buy","Don't Buy")</f>
        <v>Don't Buy</v>
      </c>
      <c r="X9731" t="str">
        <f t="shared" ref="X9731:X9794" si="2289">IF(IF(Q9731="Financial Services",ISNUMBER(SEARCH("Mumbai",K9731))),"Bombay Finance","Not Known")</f>
        <v>Not Known</v>
      </c>
      <c r="Z9731" t="e">
        <f t="shared" ref="Z9731:Z9794" si="2290">IF(AND(OR(ISNUMBER(SEARCH("Bangalore",K9731)),ISNUMBER(SEARCH("Bengaluru",K9731)),ISNUMBER(SEARCH("Chennai",K9731))),N9731&lt;10),"Silicon Valley Startups","None")</f>
        <v>#VALUE!</v>
      </c>
      <c r="AB9731" t="str">
        <f t="shared" ref="AB9731:AB9794" si="2291">IF(AND(OR(Q9731="IT Services &amp; Consulting",Q9731="Financial Services"),D9731&gt;4),"1Million",IF(AND(OR(Q9731="IT Services &amp; Consulting",Q9731="Financial Services"),D9731&lt;=4),"500K",IF(AND(Q9731="Telecom / ISP",D9731&gt;4),"800K","0")))</f>
        <v>0</v>
      </c>
    </row>
    <row r="9732" spans="1:28" x14ac:dyDescent="0.3">
      <c r="A9732">
        <v>9730</v>
      </c>
      <c r="B9732" t="s">
        <v>14950</v>
      </c>
      <c r="C9732" t="str">
        <f t="shared" si="2278"/>
        <v>Long</v>
      </c>
      <c r="D9732">
        <v>3.9</v>
      </c>
      <c r="F9732" s="1" t="e">
        <f t="shared" si="2277"/>
        <v>#VALUE!</v>
      </c>
      <c r="G9732" s="1" t="e">
        <f t="shared" si="2279"/>
        <v>#VALUE!</v>
      </c>
      <c r="H9732" t="e">
        <f t="shared" si="2280"/>
        <v>#VALUE!</v>
      </c>
      <c r="I9732" t="s">
        <v>14831</v>
      </c>
      <c r="J9732" t="s">
        <v>3497</v>
      </c>
      <c r="K9732" t="s">
        <v>683</v>
      </c>
      <c r="L9732" t="e">
        <f t="shared" si="2281"/>
        <v>#VALUE!</v>
      </c>
      <c r="N9732" s="2" t="e">
        <f t="shared" si="2282"/>
        <v>#VALUE!</v>
      </c>
      <c r="Q9732" t="s">
        <v>1957</v>
      </c>
      <c r="R9732" t="str">
        <f t="shared" si="2283"/>
        <v>Average</v>
      </c>
      <c r="S9732" t="str">
        <f t="shared" si="2284"/>
        <v xml:space="preserve"> </v>
      </c>
      <c r="T9732" t="e">
        <f t="shared" si="2285"/>
        <v>#VALUE!</v>
      </c>
      <c r="U9732" t="e">
        <f t="shared" si="2286"/>
        <v>#VALUE!</v>
      </c>
      <c r="V9732" t="e">
        <f t="shared" si="2287"/>
        <v>#VALUE!</v>
      </c>
      <c r="W9732" t="str">
        <f t="shared" si="2288"/>
        <v>Don't Buy</v>
      </c>
      <c r="X9732" t="str">
        <f t="shared" si="2289"/>
        <v>Not Known</v>
      </c>
      <c r="Z9732" t="e">
        <f t="shared" si="2290"/>
        <v>#VALUE!</v>
      </c>
      <c r="AB9732" t="str">
        <f t="shared" si="2291"/>
        <v>0</v>
      </c>
    </row>
    <row r="9733" spans="1:28" x14ac:dyDescent="0.3">
      <c r="A9733">
        <v>9731</v>
      </c>
      <c r="B9733" t="s">
        <v>14951</v>
      </c>
      <c r="C9733" t="str">
        <f t="shared" si="2278"/>
        <v>Long</v>
      </c>
      <c r="D9733">
        <v>4.0999999999999996</v>
      </c>
      <c r="F9733" s="1">
        <f t="shared" si="2277"/>
        <v>4.0999999999999996</v>
      </c>
      <c r="G9733" s="1">
        <f t="shared" si="2279"/>
        <v>4.0999999999999996</v>
      </c>
      <c r="H9733">
        <f t="shared" si="2280"/>
        <v>4.0999999999999996</v>
      </c>
      <c r="I9733" t="s">
        <v>14831</v>
      </c>
      <c r="J9733" t="s">
        <v>22</v>
      </c>
      <c r="K9733" t="s">
        <v>4182</v>
      </c>
      <c r="L9733" t="str">
        <f t="shared" si="2281"/>
        <v>Established</v>
      </c>
      <c r="N9733" s="2">
        <f t="shared" si="2282"/>
        <v>55</v>
      </c>
      <c r="O9733" t="s">
        <v>43</v>
      </c>
      <c r="P9733" t="s">
        <v>1308</v>
      </c>
      <c r="Q9733" t="s">
        <v>7875</v>
      </c>
      <c r="R9733" t="str">
        <f t="shared" si="2283"/>
        <v>Great</v>
      </c>
      <c r="S9733" t="str">
        <f t="shared" si="2284"/>
        <v>Great</v>
      </c>
      <c r="T9733" t="b">
        <f t="shared" si="2285"/>
        <v>1</v>
      </c>
      <c r="U9733" t="b">
        <f t="shared" si="2286"/>
        <v>1</v>
      </c>
      <c r="V9733" t="str">
        <f t="shared" si="2287"/>
        <v>Top Company</v>
      </c>
      <c r="W9733" t="str">
        <f t="shared" si="2288"/>
        <v>Don't Buy</v>
      </c>
      <c r="X9733" t="str">
        <f t="shared" si="2289"/>
        <v>Not Known</v>
      </c>
      <c r="Z9733" t="str">
        <f t="shared" si="2290"/>
        <v>None</v>
      </c>
      <c r="AB9733" t="str">
        <f t="shared" si="2291"/>
        <v>0</v>
      </c>
    </row>
    <row r="9734" spans="1:28" x14ac:dyDescent="0.3">
      <c r="A9734">
        <v>9732</v>
      </c>
      <c r="B9734" t="s">
        <v>14952</v>
      </c>
      <c r="C9734" t="str">
        <f t="shared" si="2278"/>
        <v>Long</v>
      </c>
      <c r="D9734">
        <v>4.3</v>
      </c>
      <c r="F9734" s="1">
        <f t="shared" si="2277"/>
        <v>4.3</v>
      </c>
      <c r="G9734" s="1">
        <f t="shared" si="2279"/>
        <v>4.3</v>
      </c>
      <c r="H9734">
        <f t="shared" si="2280"/>
        <v>4.3</v>
      </c>
      <c r="I9734" t="s">
        <v>14831</v>
      </c>
      <c r="J9734" t="s">
        <v>22</v>
      </c>
      <c r="K9734" t="s">
        <v>14495</v>
      </c>
      <c r="L9734" t="str">
        <f t="shared" si="2281"/>
        <v>Established</v>
      </c>
      <c r="N9734" s="2">
        <f t="shared" si="2282"/>
        <v>31</v>
      </c>
      <c r="O9734" t="s">
        <v>58</v>
      </c>
      <c r="P9734" t="s">
        <v>683</v>
      </c>
      <c r="Q9734" t="s">
        <v>7875</v>
      </c>
      <c r="R9734" t="str">
        <f t="shared" si="2283"/>
        <v>Great</v>
      </c>
      <c r="S9734" t="str">
        <f t="shared" si="2284"/>
        <v>Great</v>
      </c>
      <c r="T9734" t="b">
        <f t="shared" si="2285"/>
        <v>1</v>
      </c>
      <c r="U9734" t="b">
        <f t="shared" si="2286"/>
        <v>1</v>
      </c>
      <c r="V9734" t="str">
        <f t="shared" si="2287"/>
        <v>Top Company</v>
      </c>
      <c r="W9734" t="str">
        <f t="shared" si="2288"/>
        <v>Buy</v>
      </c>
      <c r="X9734" t="str">
        <f t="shared" si="2289"/>
        <v>Not Known</v>
      </c>
      <c r="Z9734" t="str">
        <f t="shared" si="2290"/>
        <v>None</v>
      </c>
      <c r="AB9734" t="str">
        <f t="shared" si="2291"/>
        <v>0</v>
      </c>
    </row>
    <row r="9735" spans="1:28" x14ac:dyDescent="0.3">
      <c r="A9735">
        <v>9733</v>
      </c>
      <c r="B9735" t="s">
        <v>14953</v>
      </c>
      <c r="C9735" t="str">
        <f t="shared" si="2278"/>
        <v>Long</v>
      </c>
      <c r="D9735">
        <v>4</v>
      </c>
      <c r="F9735" s="1">
        <f t="shared" si="2277"/>
        <v>4</v>
      </c>
      <c r="G9735" s="1">
        <f t="shared" si="2279"/>
        <v>4</v>
      </c>
      <c r="H9735">
        <f t="shared" si="2280"/>
        <v>4</v>
      </c>
      <c r="I9735" t="s">
        <v>14831</v>
      </c>
      <c r="J9735" t="s">
        <v>9163</v>
      </c>
      <c r="K9735" t="s">
        <v>604</v>
      </c>
      <c r="L9735" t="str">
        <f t="shared" si="2281"/>
        <v>Established</v>
      </c>
      <c r="N9735" s="2">
        <f t="shared" si="2282"/>
        <v>11</v>
      </c>
      <c r="O9735" t="s">
        <v>1261</v>
      </c>
      <c r="Q9735" t="s">
        <v>50</v>
      </c>
      <c r="R9735" t="str">
        <f t="shared" si="2283"/>
        <v>Average</v>
      </c>
      <c r="S9735" t="str">
        <f t="shared" si="2284"/>
        <v xml:space="preserve"> </v>
      </c>
      <c r="T9735" t="b">
        <f t="shared" si="2285"/>
        <v>0</v>
      </c>
      <c r="U9735" t="b">
        <f t="shared" si="2286"/>
        <v>1</v>
      </c>
      <c r="V9735" t="str">
        <f t="shared" si="2287"/>
        <v>Average Company</v>
      </c>
      <c r="W9735" t="str">
        <f t="shared" si="2288"/>
        <v>Don't Buy</v>
      </c>
      <c r="X9735" t="str">
        <f t="shared" si="2289"/>
        <v>Not Known</v>
      </c>
      <c r="Z9735" t="str">
        <f t="shared" si="2290"/>
        <v>None</v>
      </c>
      <c r="AB9735" t="str">
        <f t="shared" si="2291"/>
        <v>0</v>
      </c>
    </row>
    <row r="9736" spans="1:28" x14ac:dyDescent="0.3">
      <c r="A9736">
        <v>9734</v>
      </c>
      <c r="B9736" t="s">
        <v>14954</v>
      </c>
      <c r="C9736" t="str">
        <f t="shared" si="2278"/>
        <v>Long</v>
      </c>
      <c r="D9736">
        <v>3.8</v>
      </c>
      <c r="F9736" s="1">
        <f t="shared" si="2277"/>
        <v>3.8</v>
      </c>
      <c r="G9736" s="1">
        <f t="shared" si="2279"/>
        <v>3.8</v>
      </c>
      <c r="H9736">
        <f t="shared" si="2280"/>
        <v>3.8</v>
      </c>
      <c r="I9736" t="s">
        <v>14831</v>
      </c>
      <c r="J9736" t="s">
        <v>10</v>
      </c>
      <c r="K9736" t="s">
        <v>3278</v>
      </c>
      <c r="L9736" t="str">
        <f t="shared" si="2281"/>
        <v>Established</v>
      </c>
      <c r="N9736" s="2">
        <f t="shared" si="2282"/>
        <v>23</v>
      </c>
      <c r="O9736" t="s">
        <v>230</v>
      </c>
      <c r="P9736" t="s">
        <v>147</v>
      </c>
      <c r="Q9736" t="s">
        <v>362</v>
      </c>
      <c r="R9736" t="str">
        <f t="shared" si="2283"/>
        <v>Average</v>
      </c>
      <c r="S9736" t="str">
        <f t="shared" si="2284"/>
        <v xml:space="preserve"> </v>
      </c>
      <c r="T9736" t="b">
        <f t="shared" si="2285"/>
        <v>0</v>
      </c>
      <c r="U9736" t="b">
        <f t="shared" si="2286"/>
        <v>1</v>
      </c>
      <c r="V9736" t="str">
        <f t="shared" si="2287"/>
        <v>Average Company</v>
      </c>
      <c r="W9736" t="str">
        <f t="shared" si="2288"/>
        <v>Don't Buy</v>
      </c>
      <c r="X9736" t="str">
        <f t="shared" si="2289"/>
        <v>Not Known</v>
      </c>
      <c r="Z9736" t="str">
        <f t="shared" si="2290"/>
        <v>None</v>
      </c>
      <c r="AB9736" t="str">
        <f t="shared" si="2291"/>
        <v>0</v>
      </c>
    </row>
    <row r="9737" spans="1:28" x14ac:dyDescent="0.3">
      <c r="A9737">
        <v>9735</v>
      </c>
      <c r="B9737" t="s">
        <v>14955</v>
      </c>
      <c r="C9737" t="str">
        <f t="shared" si="2278"/>
        <v>Long</v>
      </c>
      <c r="D9737">
        <v>4.4000000000000004</v>
      </c>
      <c r="F9737" s="1">
        <f t="shared" si="2277"/>
        <v>4.4000000000000004</v>
      </c>
      <c r="G9737" s="1">
        <f t="shared" si="2279"/>
        <v>4.4000000000000004</v>
      </c>
      <c r="H9737">
        <f t="shared" si="2280"/>
        <v>4.4000000000000004</v>
      </c>
      <c r="I9737" t="s">
        <v>14831</v>
      </c>
      <c r="J9737" t="s">
        <v>22</v>
      </c>
      <c r="K9737" t="s">
        <v>13130</v>
      </c>
      <c r="L9737" t="str">
        <f t="shared" si="2281"/>
        <v>Established</v>
      </c>
      <c r="N9737" s="2">
        <f t="shared" si="2282"/>
        <v>51</v>
      </c>
      <c r="O9737" t="s">
        <v>688</v>
      </c>
      <c r="Q9737" t="s">
        <v>50</v>
      </c>
      <c r="R9737" t="str">
        <f t="shared" si="2283"/>
        <v>Great</v>
      </c>
      <c r="S9737" t="str">
        <f t="shared" si="2284"/>
        <v>Great</v>
      </c>
      <c r="T9737" t="b">
        <f t="shared" si="2285"/>
        <v>1</v>
      </c>
      <c r="U9737" t="b">
        <f t="shared" si="2286"/>
        <v>1</v>
      </c>
      <c r="V9737" t="str">
        <f t="shared" si="2287"/>
        <v>Top Company</v>
      </c>
      <c r="W9737" t="str">
        <f t="shared" si="2288"/>
        <v>Don't Buy</v>
      </c>
      <c r="X9737" t="str">
        <f t="shared" si="2289"/>
        <v>Not Known</v>
      </c>
      <c r="Z9737" t="str">
        <f t="shared" si="2290"/>
        <v>None</v>
      </c>
      <c r="AB9737" t="str">
        <f t="shared" si="2291"/>
        <v>0</v>
      </c>
    </row>
    <row r="9738" spans="1:28" x14ac:dyDescent="0.3">
      <c r="A9738">
        <v>9736</v>
      </c>
      <c r="B9738" t="s">
        <v>14956</v>
      </c>
      <c r="C9738" t="str">
        <f t="shared" si="2278"/>
        <v>Long</v>
      </c>
      <c r="D9738">
        <v>4.3</v>
      </c>
      <c r="F9738" s="1" t="e">
        <f t="shared" si="2277"/>
        <v>#VALUE!</v>
      </c>
      <c r="G9738" s="1" t="e">
        <f t="shared" si="2279"/>
        <v>#VALUE!</v>
      </c>
      <c r="H9738" t="e">
        <f t="shared" si="2280"/>
        <v>#VALUE!</v>
      </c>
      <c r="I9738" t="s">
        <v>14831</v>
      </c>
      <c r="J9738" t="s">
        <v>4538</v>
      </c>
      <c r="K9738" t="s">
        <v>700</v>
      </c>
      <c r="L9738" t="e">
        <f t="shared" si="2281"/>
        <v>#VALUE!</v>
      </c>
      <c r="N9738" s="2" t="e">
        <f t="shared" si="2282"/>
        <v>#VALUE!</v>
      </c>
      <c r="O9738" t="s">
        <v>147</v>
      </c>
      <c r="Q9738" t="s">
        <v>612</v>
      </c>
      <c r="R9738" t="str">
        <f t="shared" si="2283"/>
        <v>Great</v>
      </c>
      <c r="S9738" t="str">
        <f t="shared" si="2284"/>
        <v>Great</v>
      </c>
      <c r="T9738" t="e">
        <f t="shared" si="2285"/>
        <v>#VALUE!</v>
      </c>
      <c r="U9738" t="e">
        <f t="shared" si="2286"/>
        <v>#VALUE!</v>
      </c>
      <c r="V9738" t="e">
        <f t="shared" si="2287"/>
        <v>#VALUE!</v>
      </c>
      <c r="W9738" t="str">
        <f t="shared" si="2288"/>
        <v>Don't Buy</v>
      </c>
      <c r="X9738" t="str">
        <f t="shared" si="2289"/>
        <v>Not Known</v>
      </c>
      <c r="Z9738" t="e">
        <f t="shared" si="2290"/>
        <v>#VALUE!</v>
      </c>
      <c r="AB9738" t="str">
        <f t="shared" si="2291"/>
        <v>0</v>
      </c>
    </row>
    <row r="9739" spans="1:28" x14ac:dyDescent="0.3">
      <c r="A9739">
        <v>9737</v>
      </c>
      <c r="B9739" t="s">
        <v>14957</v>
      </c>
      <c r="C9739" t="str">
        <f t="shared" si="2278"/>
        <v>Long</v>
      </c>
      <c r="D9739">
        <v>4.3</v>
      </c>
      <c r="F9739" s="1">
        <f t="shared" si="2277"/>
        <v>4.3</v>
      </c>
      <c r="G9739" s="1">
        <f t="shared" si="2279"/>
        <v>4.3</v>
      </c>
      <c r="H9739">
        <f t="shared" si="2280"/>
        <v>4.3</v>
      </c>
      <c r="I9739" t="s">
        <v>14831</v>
      </c>
      <c r="J9739" t="s">
        <v>22</v>
      </c>
      <c r="K9739" t="s">
        <v>14958</v>
      </c>
      <c r="L9739" t="str">
        <f t="shared" si="2281"/>
        <v>Established</v>
      </c>
      <c r="N9739" s="2">
        <f t="shared" si="2282"/>
        <v>11</v>
      </c>
      <c r="O9739" t="s">
        <v>146</v>
      </c>
      <c r="P9739" t="s">
        <v>1308</v>
      </c>
      <c r="Q9739" t="s">
        <v>14958</v>
      </c>
      <c r="R9739" t="str">
        <f t="shared" si="2283"/>
        <v>Great</v>
      </c>
      <c r="S9739" t="str">
        <f t="shared" si="2284"/>
        <v>Great</v>
      </c>
      <c r="T9739" t="b">
        <f t="shared" si="2285"/>
        <v>1</v>
      </c>
      <c r="U9739" t="b">
        <f t="shared" si="2286"/>
        <v>1</v>
      </c>
      <c r="V9739" t="str">
        <f t="shared" si="2287"/>
        <v>Average Company</v>
      </c>
      <c r="W9739" t="str">
        <f t="shared" si="2288"/>
        <v>Don't Buy</v>
      </c>
      <c r="X9739" t="str">
        <f t="shared" si="2289"/>
        <v>Not Known</v>
      </c>
      <c r="Z9739" t="str">
        <f t="shared" si="2290"/>
        <v>None</v>
      </c>
      <c r="AB9739" t="str">
        <f t="shared" si="2291"/>
        <v>0</v>
      </c>
    </row>
    <row r="9740" spans="1:28" x14ac:dyDescent="0.3">
      <c r="A9740">
        <v>9738</v>
      </c>
      <c r="B9740" t="s">
        <v>14959</v>
      </c>
      <c r="C9740" t="str">
        <f t="shared" si="2278"/>
        <v>Long</v>
      </c>
      <c r="D9740">
        <v>4.4000000000000004</v>
      </c>
      <c r="F9740" s="1">
        <f t="shared" si="2277"/>
        <v>4.4000000000000004</v>
      </c>
      <c r="G9740" s="1">
        <f t="shared" si="2279"/>
        <v>4.4000000000000004</v>
      </c>
      <c r="H9740">
        <f t="shared" si="2280"/>
        <v>4.4000000000000004</v>
      </c>
      <c r="I9740" t="s">
        <v>14831</v>
      </c>
      <c r="J9740" t="s">
        <v>22</v>
      </c>
      <c r="K9740" t="s">
        <v>9334</v>
      </c>
      <c r="L9740" t="str">
        <f t="shared" si="2281"/>
        <v>Established</v>
      </c>
      <c r="N9740" s="2">
        <f t="shared" si="2282"/>
        <v>22</v>
      </c>
      <c r="O9740" t="s">
        <v>142</v>
      </c>
      <c r="P9740" t="s">
        <v>683</v>
      </c>
      <c r="Q9740" t="s">
        <v>773</v>
      </c>
      <c r="R9740" t="str">
        <f t="shared" si="2283"/>
        <v>Great</v>
      </c>
      <c r="S9740" t="str">
        <f t="shared" si="2284"/>
        <v>Great</v>
      </c>
      <c r="T9740" t="b">
        <f t="shared" si="2285"/>
        <v>1</v>
      </c>
      <c r="U9740" t="b">
        <f t="shared" si="2286"/>
        <v>1</v>
      </c>
      <c r="V9740" t="str">
        <f t="shared" si="2287"/>
        <v>Top Company</v>
      </c>
      <c r="W9740" t="str">
        <f t="shared" si="2288"/>
        <v>Don't Buy</v>
      </c>
      <c r="X9740" t="str">
        <f t="shared" si="2289"/>
        <v>Not Known</v>
      </c>
      <c r="Z9740" t="str">
        <f t="shared" si="2290"/>
        <v>None</v>
      </c>
      <c r="AB9740" t="str">
        <f t="shared" si="2291"/>
        <v>0</v>
      </c>
    </row>
    <row r="9741" spans="1:28" x14ac:dyDescent="0.3">
      <c r="A9741">
        <v>9739</v>
      </c>
      <c r="B9741" t="s">
        <v>14960</v>
      </c>
      <c r="C9741" t="str">
        <f t="shared" si="2278"/>
        <v>Long</v>
      </c>
      <c r="D9741">
        <v>4.0999999999999996</v>
      </c>
      <c r="F9741" s="1">
        <f t="shared" si="2277"/>
        <v>4.0999999999999996</v>
      </c>
      <c r="G9741" s="1">
        <f t="shared" si="2279"/>
        <v>4.0999999999999996</v>
      </c>
      <c r="H9741">
        <f t="shared" si="2280"/>
        <v>4.0999999999999996</v>
      </c>
      <c r="I9741" t="s">
        <v>14831</v>
      </c>
      <c r="J9741" t="s">
        <v>22</v>
      </c>
      <c r="K9741" t="s">
        <v>4306</v>
      </c>
      <c r="L9741" t="str">
        <f t="shared" si="2281"/>
        <v>Established</v>
      </c>
      <c r="N9741" s="2">
        <f t="shared" si="2282"/>
        <v>11</v>
      </c>
      <c r="O9741" t="s">
        <v>146</v>
      </c>
      <c r="P9741" t="s">
        <v>683</v>
      </c>
      <c r="Q9741" t="s">
        <v>80</v>
      </c>
      <c r="R9741" t="str">
        <f t="shared" si="2283"/>
        <v>Great</v>
      </c>
      <c r="S9741" t="str">
        <f t="shared" si="2284"/>
        <v>Great</v>
      </c>
      <c r="T9741" t="b">
        <f t="shared" si="2285"/>
        <v>1</v>
      </c>
      <c r="U9741" t="b">
        <f t="shared" si="2286"/>
        <v>1</v>
      </c>
      <c r="V9741" t="str">
        <f t="shared" si="2287"/>
        <v>Average Company</v>
      </c>
      <c r="W9741" t="str">
        <f t="shared" si="2288"/>
        <v>Don't Buy</v>
      </c>
      <c r="X9741" t="str">
        <f t="shared" si="2289"/>
        <v>Not Known</v>
      </c>
      <c r="Z9741" t="str">
        <f t="shared" si="2290"/>
        <v>None</v>
      </c>
      <c r="AB9741" t="str">
        <f t="shared" si="2291"/>
        <v>0</v>
      </c>
    </row>
    <row r="9742" spans="1:28" x14ac:dyDescent="0.3">
      <c r="A9742">
        <v>9740</v>
      </c>
      <c r="B9742" t="s">
        <v>14961</v>
      </c>
      <c r="C9742" t="str">
        <f t="shared" si="2278"/>
        <v>Long</v>
      </c>
      <c r="D9742">
        <v>3.6</v>
      </c>
      <c r="F9742" s="1">
        <f t="shared" si="2277"/>
        <v>3.6</v>
      </c>
      <c r="G9742" s="1">
        <f t="shared" si="2279"/>
        <v>3.6</v>
      </c>
      <c r="H9742">
        <f t="shared" si="2280"/>
        <v>3.6</v>
      </c>
      <c r="I9742" t="s">
        <v>14831</v>
      </c>
      <c r="J9742" t="s">
        <v>22</v>
      </c>
      <c r="K9742" t="s">
        <v>6375</v>
      </c>
      <c r="L9742" t="str">
        <f t="shared" si="2281"/>
        <v>Established</v>
      </c>
      <c r="N9742" s="2">
        <f t="shared" si="2282"/>
        <v>56</v>
      </c>
      <c r="O9742" t="s">
        <v>908</v>
      </c>
      <c r="P9742" t="s">
        <v>683</v>
      </c>
      <c r="Q9742" t="s">
        <v>80</v>
      </c>
      <c r="R9742" t="str">
        <f t="shared" si="2283"/>
        <v>Average</v>
      </c>
      <c r="S9742" t="str">
        <f t="shared" si="2284"/>
        <v xml:space="preserve"> </v>
      </c>
      <c r="T9742" t="b">
        <f t="shared" si="2285"/>
        <v>0</v>
      </c>
      <c r="U9742" t="b">
        <f t="shared" si="2286"/>
        <v>1</v>
      </c>
      <c r="V9742" t="str">
        <f t="shared" si="2287"/>
        <v>Average Company</v>
      </c>
      <c r="W9742" t="str">
        <f t="shared" si="2288"/>
        <v>Don't Buy</v>
      </c>
      <c r="X9742" t="str">
        <f t="shared" si="2289"/>
        <v>Not Known</v>
      </c>
      <c r="Z9742" t="str">
        <f t="shared" si="2290"/>
        <v>None</v>
      </c>
      <c r="AB9742" t="str">
        <f t="shared" si="2291"/>
        <v>0</v>
      </c>
    </row>
    <row r="9743" spans="1:28" x14ac:dyDescent="0.3">
      <c r="A9743">
        <v>9741</v>
      </c>
      <c r="B9743" t="s">
        <v>14902</v>
      </c>
      <c r="C9743" t="str">
        <f t="shared" si="2278"/>
        <v>Long</v>
      </c>
      <c r="D9743">
        <v>4</v>
      </c>
      <c r="F9743" s="1">
        <f t="shared" si="2277"/>
        <v>4</v>
      </c>
      <c r="G9743" s="1">
        <f t="shared" si="2279"/>
        <v>4</v>
      </c>
      <c r="H9743">
        <f t="shared" si="2280"/>
        <v>4</v>
      </c>
      <c r="I9743" t="s">
        <v>14831</v>
      </c>
      <c r="J9743" t="s">
        <v>14903</v>
      </c>
      <c r="K9743" t="s">
        <v>230</v>
      </c>
      <c r="L9743" t="str">
        <f t="shared" si="2281"/>
        <v>Established</v>
      </c>
      <c r="N9743" s="2">
        <f t="shared" si="2282"/>
        <v>50</v>
      </c>
      <c r="O9743" t="s">
        <v>691</v>
      </c>
      <c r="Q9743" t="s">
        <v>605</v>
      </c>
      <c r="R9743" t="str">
        <f t="shared" si="2283"/>
        <v>Average</v>
      </c>
      <c r="S9743" t="str">
        <f t="shared" si="2284"/>
        <v xml:space="preserve"> </v>
      </c>
      <c r="T9743" t="b">
        <f t="shared" si="2285"/>
        <v>0</v>
      </c>
      <c r="U9743" t="b">
        <f t="shared" si="2286"/>
        <v>1</v>
      </c>
      <c r="V9743" t="str">
        <f t="shared" si="2287"/>
        <v>Average Company</v>
      </c>
      <c r="W9743" t="str">
        <f t="shared" si="2288"/>
        <v>Don't Buy</v>
      </c>
      <c r="X9743" t="str">
        <f t="shared" si="2289"/>
        <v>Not Known</v>
      </c>
      <c r="Z9743" t="str">
        <f t="shared" si="2290"/>
        <v>None</v>
      </c>
      <c r="AB9743" t="str">
        <f t="shared" si="2291"/>
        <v>0</v>
      </c>
    </row>
    <row r="9744" spans="1:28" x14ac:dyDescent="0.3">
      <c r="A9744">
        <v>9742</v>
      </c>
      <c r="B9744" t="s">
        <v>14898</v>
      </c>
      <c r="C9744" t="str">
        <f t="shared" si="2278"/>
        <v>Long</v>
      </c>
      <c r="D9744">
        <v>2.6</v>
      </c>
      <c r="F9744" s="1">
        <f t="shared" si="2277"/>
        <v>2.6</v>
      </c>
      <c r="G9744" s="1">
        <f t="shared" si="2279"/>
        <v>2.6</v>
      </c>
      <c r="H9744">
        <f t="shared" si="2280"/>
        <v>2.6</v>
      </c>
      <c r="I9744" t="s">
        <v>14831</v>
      </c>
      <c r="J9744" t="s">
        <v>22</v>
      </c>
      <c r="K9744" t="s">
        <v>5003</v>
      </c>
      <c r="L9744" t="str">
        <f t="shared" si="2281"/>
        <v>Established</v>
      </c>
      <c r="N9744" s="2">
        <f t="shared" si="2282"/>
        <v>17</v>
      </c>
      <c r="O9744" t="s">
        <v>711</v>
      </c>
      <c r="P9744" t="s">
        <v>1308</v>
      </c>
      <c r="Q9744" t="s">
        <v>19</v>
      </c>
      <c r="R9744" t="str">
        <f t="shared" si="2283"/>
        <v>Average</v>
      </c>
      <c r="S9744" t="str">
        <f t="shared" si="2284"/>
        <v xml:space="preserve"> </v>
      </c>
      <c r="T9744" t="b">
        <f t="shared" si="2285"/>
        <v>0</v>
      </c>
      <c r="U9744" t="b">
        <f t="shared" si="2286"/>
        <v>0</v>
      </c>
      <c r="V9744" t="str">
        <f t="shared" si="2287"/>
        <v>Average Company</v>
      </c>
      <c r="W9744" t="str">
        <f t="shared" si="2288"/>
        <v>Don't Buy</v>
      </c>
      <c r="X9744" t="str">
        <f t="shared" si="2289"/>
        <v>Not Known</v>
      </c>
      <c r="Z9744" t="str">
        <f t="shared" si="2290"/>
        <v>None</v>
      </c>
      <c r="AB9744" t="str">
        <f t="shared" si="2291"/>
        <v>500K</v>
      </c>
    </row>
    <row r="9745" spans="1:28" x14ac:dyDescent="0.3">
      <c r="A9745">
        <v>9743</v>
      </c>
      <c r="B9745" t="s">
        <v>14896</v>
      </c>
      <c r="C9745" t="str">
        <f t="shared" si="2278"/>
        <v>Long</v>
      </c>
      <c r="D9745">
        <v>3.8</v>
      </c>
      <c r="F9745" s="1">
        <f t="shared" si="2277"/>
        <v>3.8</v>
      </c>
      <c r="G9745" s="1">
        <f t="shared" si="2279"/>
        <v>3.8</v>
      </c>
      <c r="H9745">
        <f t="shared" si="2280"/>
        <v>3.8</v>
      </c>
      <c r="I9745" t="s">
        <v>14831</v>
      </c>
      <c r="J9745" t="s">
        <v>22</v>
      </c>
      <c r="K9745" t="s">
        <v>14897</v>
      </c>
      <c r="L9745" t="str">
        <f t="shared" si="2281"/>
        <v>Established</v>
      </c>
      <c r="N9745" s="2">
        <f t="shared" si="2282"/>
        <v>30</v>
      </c>
      <c r="O9745" t="s">
        <v>604</v>
      </c>
      <c r="Q9745" t="s">
        <v>1957</v>
      </c>
      <c r="R9745" t="str">
        <f t="shared" si="2283"/>
        <v>Average</v>
      </c>
      <c r="S9745" t="str">
        <f t="shared" si="2284"/>
        <v xml:space="preserve"> </v>
      </c>
      <c r="T9745" t="b">
        <f t="shared" si="2285"/>
        <v>0</v>
      </c>
      <c r="U9745" t="b">
        <f t="shared" si="2286"/>
        <v>1</v>
      </c>
      <c r="V9745" t="str">
        <f t="shared" si="2287"/>
        <v>Average Company</v>
      </c>
      <c r="W9745" t="str">
        <f t="shared" si="2288"/>
        <v>Don't Buy</v>
      </c>
      <c r="X9745" t="str">
        <f t="shared" si="2289"/>
        <v>Not Known</v>
      </c>
      <c r="Z9745" t="str">
        <f t="shared" si="2290"/>
        <v>None</v>
      </c>
      <c r="AB9745" t="str">
        <f t="shared" si="2291"/>
        <v>0</v>
      </c>
    </row>
    <row r="9746" spans="1:28" x14ac:dyDescent="0.3">
      <c r="A9746">
        <v>9744</v>
      </c>
      <c r="B9746" t="s">
        <v>14962</v>
      </c>
      <c r="C9746" t="str">
        <f t="shared" si="2278"/>
        <v>Long</v>
      </c>
      <c r="D9746">
        <v>4.4000000000000004</v>
      </c>
      <c r="F9746" s="1">
        <f t="shared" si="2277"/>
        <v>4.4000000000000004</v>
      </c>
      <c r="G9746" s="1">
        <f t="shared" si="2279"/>
        <v>4.4000000000000004</v>
      </c>
      <c r="H9746">
        <f t="shared" si="2280"/>
        <v>4.4000000000000004</v>
      </c>
      <c r="I9746" t="s">
        <v>14831</v>
      </c>
      <c r="J9746" t="s">
        <v>22</v>
      </c>
      <c r="K9746" t="s">
        <v>9701</v>
      </c>
      <c r="L9746" t="str">
        <f t="shared" si="2281"/>
        <v>Established</v>
      </c>
      <c r="N9746" s="2">
        <f t="shared" si="2282"/>
        <v>67</v>
      </c>
      <c r="O9746" t="s">
        <v>624</v>
      </c>
      <c r="P9746" t="s">
        <v>691</v>
      </c>
      <c r="Q9746" t="s">
        <v>773</v>
      </c>
      <c r="R9746" t="str">
        <f t="shared" si="2283"/>
        <v>Great</v>
      </c>
      <c r="S9746" t="str">
        <f t="shared" si="2284"/>
        <v>Great</v>
      </c>
      <c r="T9746" t="b">
        <f t="shared" si="2285"/>
        <v>1</v>
      </c>
      <c r="U9746" t="b">
        <f t="shared" si="2286"/>
        <v>1</v>
      </c>
      <c r="V9746" t="str">
        <f t="shared" si="2287"/>
        <v>Top Company</v>
      </c>
      <c r="W9746" t="str">
        <f t="shared" si="2288"/>
        <v>Don't Buy</v>
      </c>
      <c r="X9746" t="str">
        <f t="shared" si="2289"/>
        <v>Not Known</v>
      </c>
      <c r="Z9746" t="str">
        <f t="shared" si="2290"/>
        <v>None</v>
      </c>
      <c r="AB9746" t="str">
        <f t="shared" si="2291"/>
        <v>0</v>
      </c>
    </row>
    <row r="9747" spans="1:28" x14ac:dyDescent="0.3">
      <c r="A9747">
        <v>9745</v>
      </c>
      <c r="B9747" t="s">
        <v>14963</v>
      </c>
      <c r="C9747" t="str">
        <f t="shared" si="2278"/>
        <v>Long</v>
      </c>
      <c r="D9747">
        <v>3.6</v>
      </c>
      <c r="F9747" s="1">
        <f t="shared" si="2277"/>
        <v>3.6</v>
      </c>
      <c r="G9747" s="1">
        <f t="shared" si="2279"/>
        <v>3.6</v>
      </c>
      <c r="H9747">
        <f t="shared" si="2280"/>
        <v>3.6</v>
      </c>
      <c r="I9747" t="s">
        <v>14831</v>
      </c>
      <c r="J9747" t="s">
        <v>22</v>
      </c>
      <c r="K9747" t="s">
        <v>7017</v>
      </c>
      <c r="L9747" t="str">
        <f t="shared" si="2281"/>
        <v>Established</v>
      </c>
      <c r="N9747" s="2">
        <f t="shared" si="2282"/>
        <v>25</v>
      </c>
      <c r="O9747" t="s">
        <v>54</v>
      </c>
      <c r="P9747" t="s">
        <v>691</v>
      </c>
      <c r="Q9747" t="s">
        <v>8613</v>
      </c>
      <c r="R9747" t="str">
        <f t="shared" si="2283"/>
        <v>Average</v>
      </c>
      <c r="S9747" t="str">
        <f t="shared" si="2284"/>
        <v xml:space="preserve"> </v>
      </c>
      <c r="T9747" t="b">
        <f t="shared" si="2285"/>
        <v>0</v>
      </c>
      <c r="U9747" t="b">
        <f t="shared" si="2286"/>
        <v>1</v>
      </c>
      <c r="V9747" t="str">
        <f t="shared" si="2287"/>
        <v>Average Company</v>
      </c>
      <c r="W9747" t="str">
        <f t="shared" si="2288"/>
        <v>Don't Buy</v>
      </c>
      <c r="X9747" t="str">
        <f t="shared" si="2289"/>
        <v>Not Known</v>
      </c>
      <c r="Z9747" t="str">
        <f t="shared" si="2290"/>
        <v>None</v>
      </c>
      <c r="AB9747" t="str">
        <f t="shared" si="2291"/>
        <v>0</v>
      </c>
    </row>
    <row r="9748" spans="1:28" x14ac:dyDescent="0.3">
      <c r="A9748">
        <v>9746</v>
      </c>
      <c r="B9748" t="s">
        <v>14890</v>
      </c>
      <c r="C9748" t="str">
        <f t="shared" si="2278"/>
        <v>Short</v>
      </c>
      <c r="D9748">
        <v>3.7</v>
      </c>
      <c r="F9748" s="1">
        <f t="shared" si="2277"/>
        <v>3.7</v>
      </c>
      <c r="G9748" s="1">
        <f t="shared" si="2279"/>
        <v>3.7</v>
      </c>
      <c r="H9748">
        <f t="shared" si="2280"/>
        <v>3.7</v>
      </c>
      <c r="I9748" t="s">
        <v>14831</v>
      </c>
      <c r="J9748" t="s">
        <v>22</v>
      </c>
      <c r="K9748" t="s">
        <v>14891</v>
      </c>
      <c r="L9748" t="str">
        <f t="shared" si="2281"/>
        <v>Established</v>
      </c>
      <c r="N9748" s="2">
        <f t="shared" si="2282"/>
        <v>13</v>
      </c>
      <c r="O9748" t="s">
        <v>1456</v>
      </c>
      <c r="P9748" t="s">
        <v>683</v>
      </c>
      <c r="Q9748" t="s">
        <v>1012</v>
      </c>
      <c r="R9748" t="str">
        <f t="shared" si="2283"/>
        <v>Average</v>
      </c>
      <c r="S9748" t="str">
        <f t="shared" si="2284"/>
        <v xml:space="preserve"> </v>
      </c>
      <c r="T9748" t="b">
        <f t="shared" si="2285"/>
        <v>0</v>
      </c>
      <c r="U9748" t="b">
        <f t="shared" si="2286"/>
        <v>1</v>
      </c>
      <c r="V9748" t="str">
        <f t="shared" si="2287"/>
        <v>Average Company</v>
      </c>
      <c r="W9748" t="str">
        <f t="shared" si="2288"/>
        <v>Don't Buy</v>
      </c>
      <c r="X9748" t="str">
        <f t="shared" si="2289"/>
        <v>Not Known</v>
      </c>
      <c r="Z9748" t="str">
        <f t="shared" si="2290"/>
        <v>None</v>
      </c>
      <c r="AB9748" t="str">
        <f t="shared" si="2291"/>
        <v>0</v>
      </c>
    </row>
    <row r="9749" spans="1:28" x14ac:dyDescent="0.3">
      <c r="A9749">
        <v>9747</v>
      </c>
      <c r="B9749" t="s">
        <v>14892</v>
      </c>
      <c r="C9749" t="str">
        <f t="shared" si="2278"/>
        <v>Long</v>
      </c>
      <c r="D9749">
        <v>3.8</v>
      </c>
      <c r="F9749" s="1">
        <f t="shared" ref="F9749:F9812" si="2292">IF(N9749&lt;10,IF(D9749+0.5&gt;5,5,D9749+0.5),D9749)</f>
        <v>3.8</v>
      </c>
      <c r="G9749" s="1">
        <f t="shared" si="2279"/>
        <v>3.8</v>
      </c>
      <c r="H9749">
        <f t="shared" si="2280"/>
        <v>3.8</v>
      </c>
      <c r="I9749" t="s">
        <v>14831</v>
      </c>
      <c r="J9749" t="s">
        <v>22</v>
      </c>
      <c r="K9749" t="s">
        <v>3695</v>
      </c>
      <c r="L9749" t="str">
        <f t="shared" si="2281"/>
        <v>Established</v>
      </c>
      <c r="N9749" s="2">
        <f t="shared" si="2282"/>
        <v>24</v>
      </c>
      <c r="O9749" t="s">
        <v>185</v>
      </c>
      <c r="P9749" t="s">
        <v>683</v>
      </c>
      <c r="Q9749" t="s">
        <v>186</v>
      </c>
      <c r="R9749" t="str">
        <f t="shared" si="2283"/>
        <v>Average</v>
      </c>
      <c r="S9749" t="str">
        <f t="shared" si="2284"/>
        <v xml:space="preserve"> </v>
      </c>
      <c r="T9749" t="b">
        <f t="shared" si="2285"/>
        <v>0</v>
      </c>
      <c r="U9749" t="b">
        <f t="shared" si="2286"/>
        <v>1</v>
      </c>
      <c r="V9749" t="str">
        <f t="shared" si="2287"/>
        <v>Average Company</v>
      </c>
      <c r="W9749" t="str">
        <f t="shared" si="2288"/>
        <v>Don't Buy</v>
      </c>
      <c r="X9749" t="str">
        <f t="shared" si="2289"/>
        <v>Not Known</v>
      </c>
      <c r="Z9749" t="str">
        <f t="shared" si="2290"/>
        <v>None</v>
      </c>
      <c r="AB9749" t="str">
        <f t="shared" si="2291"/>
        <v>0</v>
      </c>
    </row>
    <row r="9750" spans="1:28" x14ac:dyDescent="0.3">
      <c r="A9750">
        <v>9748</v>
      </c>
      <c r="B9750" t="s">
        <v>14964</v>
      </c>
      <c r="C9750" t="str">
        <f t="shared" si="2278"/>
        <v>Long</v>
      </c>
      <c r="D9750">
        <v>2.7</v>
      </c>
      <c r="F9750" s="1">
        <f t="shared" si="2292"/>
        <v>2.7</v>
      </c>
      <c r="G9750" s="1">
        <f t="shared" si="2279"/>
        <v>2.7</v>
      </c>
      <c r="H9750">
        <f t="shared" si="2280"/>
        <v>2.7</v>
      </c>
      <c r="I9750" t="s">
        <v>14831</v>
      </c>
      <c r="J9750" t="s">
        <v>22</v>
      </c>
      <c r="K9750" t="s">
        <v>9170</v>
      </c>
      <c r="L9750" t="str">
        <f t="shared" si="2281"/>
        <v>Established</v>
      </c>
      <c r="N9750" s="2">
        <f t="shared" si="2282"/>
        <v>20</v>
      </c>
      <c r="O9750" t="s">
        <v>151</v>
      </c>
      <c r="P9750" t="s">
        <v>1308</v>
      </c>
      <c r="Q9750" t="s">
        <v>28</v>
      </c>
      <c r="R9750" t="str">
        <f t="shared" si="2283"/>
        <v>Average</v>
      </c>
      <c r="S9750" t="str">
        <f t="shared" si="2284"/>
        <v xml:space="preserve"> </v>
      </c>
      <c r="T9750" t="b">
        <f t="shared" si="2285"/>
        <v>0</v>
      </c>
      <c r="U9750" t="b">
        <f t="shared" si="2286"/>
        <v>0</v>
      </c>
      <c r="V9750" t="str">
        <f t="shared" si="2287"/>
        <v>Average Company</v>
      </c>
      <c r="W9750" t="str">
        <f t="shared" si="2288"/>
        <v>Don't Buy</v>
      </c>
      <c r="X9750" t="str">
        <f t="shared" si="2289"/>
        <v>Not Known</v>
      </c>
      <c r="Z9750" t="str">
        <f t="shared" si="2290"/>
        <v>None</v>
      </c>
      <c r="AB9750" t="str">
        <f t="shared" si="2291"/>
        <v>500K</v>
      </c>
    </row>
    <row r="9751" spans="1:28" x14ac:dyDescent="0.3">
      <c r="A9751">
        <v>9749</v>
      </c>
      <c r="B9751" t="s">
        <v>14885</v>
      </c>
      <c r="C9751" t="str">
        <f t="shared" si="2278"/>
        <v>Long</v>
      </c>
      <c r="D9751">
        <v>3.8</v>
      </c>
      <c r="F9751" s="1">
        <f t="shared" si="2292"/>
        <v>3.8</v>
      </c>
      <c r="G9751" s="1">
        <f t="shared" si="2279"/>
        <v>3.8</v>
      </c>
      <c r="H9751">
        <f t="shared" si="2280"/>
        <v>3.8</v>
      </c>
      <c r="I9751" t="s">
        <v>14831</v>
      </c>
      <c r="J9751" t="s">
        <v>22</v>
      </c>
      <c r="K9751" t="s">
        <v>10841</v>
      </c>
      <c r="L9751" t="str">
        <f t="shared" si="2281"/>
        <v>Established</v>
      </c>
      <c r="N9751" s="2">
        <f t="shared" si="2282"/>
        <v>21</v>
      </c>
      <c r="O9751" t="s">
        <v>321</v>
      </c>
      <c r="P9751" t="s">
        <v>1308</v>
      </c>
      <c r="Q9751" t="s">
        <v>3437</v>
      </c>
      <c r="R9751" t="str">
        <f t="shared" si="2283"/>
        <v>Average</v>
      </c>
      <c r="S9751" t="str">
        <f t="shared" si="2284"/>
        <v xml:space="preserve"> </v>
      </c>
      <c r="T9751" t="b">
        <f t="shared" si="2285"/>
        <v>0</v>
      </c>
      <c r="U9751" t="b">
        <f t="shared" si="2286"/>
        <v>1</v>
      </c>
      <c r="V9751" t="str">
        <f t="shared" si="2287"/>
        <v>Average Company</v>
      </c>
      <c r="W9751" t="str">
        <f t="shared" si="2288"/>
        <v>Don't Buy</v>
      </c>
      <c r="X9751" t="str">
        <f t="shared" si="2289"/>
        <v>Not Known</v>
      </c>
      <c r="Z9751" t="str">
        <f t="shared" si="2290"/>
        <v>None</v>
      </c>
      <c r="AB9751" t="str">
        <f t="shared" si="2291"/>
        <v>0</v>
      </c>
    </row>
    <row r="9752" spans="1:28" x14ac:dyDescent="0.3">
      <c r="A9752">
        <v>9750</v>
      </c>
      <c r="B9752" t="s">
        <v>14889</v>
      </c>
      <c r="C9752" t="str">
        <f t="shared" si="2278"/>
        <v>Long</v>
      </c>
      <c r="D9752">
        <v>4.4000000000000004</v>
      </c>
      <c r="F9752" s="1">
        <f t="shared" si="2292"/>
        <v>4.4000000000000004</v>
      </c>
      <c r="G9752" s="1">
        <f t="shared" si="2279"/>
        <v>4.4000000000000004</v>
      </c>
      <c r="H9752">
        <f t="shared" si="2280"/>
        <v>4.4000000000000004</v>
      </c>
      <c r="I9752" t="s">
        <v>14831</v>
      </c>
      <c r="J9752" t="s">
        <v>22</v>
      </c>
      <c r="K9752" t="s">
        <v>7943</v>
      </c>
      <c r="L9752" t="str">
        <f t="shared" si="2281"/>
        <v>Established</v>
      </c>
      <c r="N9752" s="2">
        <f t="shared" si="2282"/>
        <v>63</v>
      </c>
      <c r="O9752" t="s">
        <v>629</v>
      </c>
      <c r="P9752" t="s">
        <v>147</v>
      </c>
      <c r="Q9752" t="s">
        <v>5712</v>
      </c>
      <c r="R9752" t="str">
        <f t="shared" si="2283"/>
        <v>Great</v>
      </c>
      <c r="S9752" t="str">
        <f t="shared" si="2284"/>
        <v>Great</v>
      </c>
      <c r="T9752" t="b">
        <f t="shared" si="2285"/>
        <v>1</v>
      </c>
      <c r="U9752" t="b">
        <f t="shared" si="2286"/>
        <v>1</v>
      </c>
      <c r="V9752" t="str">
        <f t="shared" si="2287"/>
        <v>Top Company</v>
      </c>
      <c r="W9752" t="str">
        <f t="shared" si="2288"/>
        <v>Don't Buy</v>
      </c>
      <c r="X9752" t="str">
        <f t="shared" si="2289"/>
        <v>Not Known</v>
      </c>
      <c r="Z9752" t="str">
        <f t="shared" si="2290"/>
        <v>None</v>
      </c>
      <c r="AB9752" t="str">
        <f t="shared" si="2291"/>
        <v>0</v>
      </c>
    </row>
    <row r="9753" spans="1:28" x14ac:dyDescent="0.3">
      <c r="A9753">
        <v>9751</v>
      </c>
      <c r="B9753" t="s">
        <v>14965</v>
      </c>
      <c r="C9753" t="str">
        <f t="shared" si="2278"/>
        <v>Long</v>
      </c>
      <c r="D9753">
        <v>3.8</v>
      </c>
      <c r="F9753" s="1">
        <f t="shared" si="2292"/>
        <v>4.3</v>
      </c>
      <c r="G9753" s="1">
        <f t="shared" si="2279"/>
        <v>4.3</v>
      </c>
      <c r="H9753">
        <f t="shared" si="2280"/>
        <v>3.9</v>
      </c>
      <c r="I9753" t="s">
        <v>14831</v>
      </c>
      <c r="J9753" t="s">
        <v>22</v>
      </c>
      <c r="K9753" t="s">
        <v>14966</v>
      </c>
      <c r="L9753" t="str">
        <f t="shared" si="2281"/>
        <v>Startup</v>
      </c>
      <c r="N9753" s="2">
        <f t="shared" si="2282"/>
        <v>8</v>
      </c>
      <c r="O9753" t="s">
        <v>583</v>
      </c>
      <c r="P9753" t="s">
        <v>683</v>
      </c>
      <c r="Q9753" t="s">
        <v>295</v>
      </c>
      <c r="R9753" t="str">
        <f t="shared" si="2283"/>
        <v>Average</v>
      </c>
      <c r="S9753" t="str">
        <f t="shared" si="2284"/>
        <v xml:space="preserve"> </v>
      </c>
      <c r="T9753" t="b">
        <f t="shared" si="2285"/>
        <v>0</v>
      </c>
      <c r="U9753" t="b">
        <f t="shared" si="2286"/>
        <v>1</v>
      </c>
      <c r="V9753" t="str">
        <f t="shared" si="2287"/>
        <v>Average Company</v>
      </c>
      <c r="W9753" t="str">
        <f t="shared" si="2288"/>
        <v>Buy</v>
      </c>
      <c r="X9753" t="str">
        <f t="shared" si="2289"/>
        <v>Not Known</v>
      </c>
      <c r="Z9753" t="str">
        <f t="shared" si="2290"/>
        <v>None</v>
      </c>
      <c r="AB9753" t="str">
        <f t="shared" si="2291"/>
        <v>0</v>
      </c>
    </row>
    <row r="9754" spans="1:28" x14ac:dyDescent="0.3">
      <c r="A9754">
        <v>9752</v>
      </c>
      <c r="B9754" t="s">
        <v>14967</v>
      </c>
      <c r="C9754" t="str">
        <f t="shared" si="2278"/>
        <v>Long</v>
      </c>
      <c r="D9754">
        <v>4.2</v>
      </c>
      <c r="F9754" s="1">
        <f t="shared" si="2292"/>
        <v>4.2</v>
      </c>
      <c r="G9754" s="1">
        <f t="shared" si="2279"/>
        <v>4.2</v>
      </c>
      <c r="H9754">
        <f t="shared" si="2280"/>
        <v>4.2</v>
      </c>
      <c r="I9754" t="s">
        <v>14831</v>
      </c>
      <c r="J9754" t="s">
        <v>10</v>
      </c>
      <c r="K9754" t="s">
        <v>2743</v>
      </c>
      <c r="L9754" t="str">
        <f t="shared" si="2281"/>
        <v>Established</v>
      </c>
      <c r="N9754" s="2">
        <f t="shared" si="2282"/>
        <v>30</v>
      </c>
      <c r="O9754" t="s">
        <v>604</v>
      </c>
      <c r="P9754" t="s">
        <v>1308</v>
      </c>
      <c r="Q9754" t="s">
        <v>168</v>
      </c>
      <c r="R9754" t="str">
        <f t="shared" si="2283"/>
        <v>Great</v>
      </c>
      <c r="S9754" t="str">
        <f t="shared" si="2284"/>
        <v>Great</v>
      </c>
      <c r="T9754" t="b">
        <f t="shared" si="2285"/>
        <v>1</v>
      </c>
      <c r="U9754" t="b">
        <f t="shared" si="2286"/>
        <v>1</v>
      </c>
      <c r="V9754" t="str">
        <f t="shared" si="2287"/>
        <v>Top Company</v>
      </c>
      <c r="W9754" t="str">
        <f t="shared" si="2288"/>
        <v>Don't Buy</v>
      </c>
      <c r="X9754" t="str">
        <f t="shared" si="2289"/>
        <v>Not Known</v>
      </c>
      <c r="Z9754" t="str">
        <f t="shared" si="2290"/>
        <v>None</v>
      </c>
      <c r="AB9754" t="str">
        <f t="shared" si="2291"/>
        <v>0</v>
      </c>
    </row>
    <row r="9755" spans="1:28" x14ac:dyDescent="0.3">
      <c r="A9755">
        <v>9753</v>
      </c>
      <c r="B9755" t="s">
        <v>14968</v>
      </c>
      <c r="C9755" t="str">
        <f t="shared" si="2278"/>
        <v>Long</v>
      </c>
      <c r="D9755">
        <v>3.9</v>
      </c>
      <c r="F9755" s="1">
        <f t="shared" si="2292"/>
        <v>3.9</v>
      </c>
      <c r="G9755" s="1">
        <f t="shared" si="2279"/>
        <v>3.9</v>
      </c>
      <c r="H9755">
        <f t="shared" si="2280"/>
        <v>3.9</v>
      </c>
      <c r="I9755" t="s">
        <v>14831</v>
      </c>
      <c r="J9755" t="s">
        <v>22</v>
      </c>
      <c r="K9755" t="s">
        <v>3019</v>
      </c>
      <c r="L9755" t="str">
        <f t="shared" si="2281"/>
        <v>Established</v>
      </c>
      <c r="N9755" s="2">
        <f t="shared" si="2282"/>
        <v>27</v>
      </c>
      <c r="O9755" t="s">
        <v>109</v>
      </c>
      <c r="P9755" t="s">
        <v>1308</v>
      </c>
      <c r="Q9755" t="s">
        <v>28</v>
      </c>
      <c r="R9755" t="str">
        <f t="shared" si="2283"/>
        <v>Average</v>
      </c>
      <c r="S9755" t="str">
        <f t="shared" si="2284"/>
        <v xml:space="preserve"> </v>
      </c>
      <c r="T9755" t="b">
        <f t="shared" si="2285"/>
        <v>0</v>
      </c>
      <c r="U9755" t="b">
        <f t="shared" si="2286"/>
        <v>1</v>
      </c>
      <c r="V9755" t="str">
        <f t="shared" si="2287"/>
        <v>Average Company</v>
      </c>
      <c r="W9755" t="str">
        <f t="shared" si="2288"/>
        <v>Don't Buy</v>
      </c>
      <c r="X9755" t="str">
        <f t="shared" si="2289"/>
        <v>Bombay Finance</v>
      </c>
      <c r="Z9755" t="str">
        <f t="shared" si="2290"/>
        <v>None</v>
      </c>
      <c r="AB9755" t="str">
        <f t="shared" si="2291"/>
        <v>500K</v>
      </c>
    </row>
    <row r="9756" spans="1:28" x14ac:dyDescent="0.3">
      <c r="A9756">
        <v>9754</v>
      </c>
      <c r="B9756" t="s">
        <v>14969</v>
      </c>
      <c r="C9756" t="str">
        <f t="shared" si="2278"/>
        <v>Long</v>
      </c>
      <c r="D9756">
        <v>4.4000000000000004</v>
      </c>
      <c r="F9756" s="1">
        <f t="shared" si="2292"/>
        <v>4.4000000000000004</v>
      </c>
      <c r="G9756" s="1">
        <f t="shared" si="2279"/>
        <v>4.4000000000000004</v>
      </c>
      <c r="H9756">
        <f t="shared" si="2280"/>
        <v>4.4000000000000004</v>
      </c>
      <c r="I9756" t="s">
        <v>14831</v>
      </c>
      <c r="J9756" t="s">
        <v>10</v>
      </c>
      <c r="K9756" t="s">
        <v>14970</v>
      </c>
      <c r="L9756" t="str">
        <f t="shared" si="2281"/>
        <v>Established</v>
      </c>
      <c r="N9756" s="2">
        <f t="shared" si="2282"/>
        <v>49</v>
      </c>
      <c r="O9756" t="s">
        <v>104</v>
      </c>
      <c r="P9756" t="s">
        <v>147</v>
      </c>
      <c r="Q9756" t="s">
        <v>7875</v>
      </c>
      <c r="R9756" t="str">
        <f t="shared" si="2283"/>
        <v>Great</v>
      </c>
      <c r="S9756" t="str">
        <f t="shared" si="2284"/>
        <v>Great</v>
      </c>
      <c r="T9756" t="b">
        <f t="shared" si="2285"/>
        <v>1</v>
      </c>
      <c r="U9756" t="b">
        <f t="shared" si="2286"/>
        <v>1</v>
      </c>
      <c r="V9756" t="str">
        <f t="shared" si="2287"/>
        <v>Top Company</v>
      </c>
      <c r="W9756" t="str">
        <f t="shared" si="2288"/>
        <v>Don't Buy</v>
      </c>
      <c r="X9756" t="str">
        <f t="shared" si="2289"/>
        <v>Not Known</v>
      </c>
      <c r="Z9756" t="str">
        <f t="shared" si="2290"/>
        <v>None</v>
      </c>
      <c r="AB9756" t="str">
        <f t="shared" si="2291"/>
        <v>0</v>
      </c>
    </row>
    <row r="9757" spans="1:28" x14ac:dyDescent="0.3">
      <c r="A9757">
        <v>9755</v>
      </c>
      <c r="B9757" t="s">
        <v>14971</v>
      </c>
      <c r="C9757" t="str">
        <f t="shared" si="2278"/>
        <v>Long</v>
      </c>
      <c r="D9757">
        <v>4</v>
      </c>
      <c r="F9757" s="1">
        <f t="shared" si="2292"/>
        <v>4</v>
      </c>
      <c r="G9757" s="1">
        <f t="shared" si="2279"/>
        <v>4</v>
      </c>
      <c r="H9757">
        <f t="shared" si="2280"/>
        <v>4</v>
      </c>
      <c r="I9757" t="s">
        <v>14831</v>
      </c>
      <c r="J9757" t="s">
        <v>22</v>
      </c>
      <c r="K9757" t="s">
        <v>13178</v>
      </c>
      <c r="L9757" t="str">
        <f t="shared" si="2281"/>
        <v>Established</v>
      </c>
      <c r="N9757" s="2">
        <f t="shared" si="2282"/>
        <v>36</v>
      </c>
      <c r="O9757" t="s">
        <v>48</v>
      </c>
      <c r="P9757" t="s">
        <v>1308</v>
      </c>
      <c r="Q9757" t="s">
        <v>362</v>
      </c>
      <c r="R9757" t="str">
        <f t="shared" si="2283"/>
        <v>Average</v>
      </c>
      <c r="S9757" t="str">
        <f t="shared" si="2284"/>
        <v xml:space="preserve"> </v>
      </c>
      <c r="T9757" t="b">
        <f t="shared" si="2285"/>
        <v>0</v>
      </c>
      <c r="U9757" t="b">
        <f t="shared" si="2286"/>
        <v>1</v>
      </c>
      <c r="V9757" t="str">
        <f t="shared" si="2287"/>
        <v>Average Company</v>
      </c>
      <c r="W9757" t="str">
        <f t="shared" si="2288"/>
        <v>Don't Buy</v>
      </c>
      <c r="X9757" t="str">
        <f t="shared" si="2289"/>
        <v>Not Known</v>
      </c>
      <c r="Z9757" t="str">
        <f t="shared" si="2290"/>
        <v>None</v>
      </c>
      <c r="AB9757" t="str">
        <f t="shared" si="2291"/>
        <v>0</v>
      </c>
    </row>
    <row r="9758" spans="1:28" x14ac:dyDescent="0.3">
      <c r="A9758">
        <v>9756</v>
      </c>
      <c r="B9758" t="s">
        <v>14972</v>
      </c>
      <c r="C9758" t="str">
        <f t="shared" si="2278"/>
        <v>Long</v>
      </c>
      <c r="D9758">
        <v>3.8</v>
      </c>
      <c r="F9758" s="1">
        <f t="shared" si="2292"/>
        <v>3.8</v>
      </c>
      <c r="G9758" s="1">
        <f t="shared" si="2279"/>
        <v>3.8</v>
      </c>
      <c r="H9758">
        <f t="shared" si="2280"/>
        <v>3.8</v>
      </c>
      <c r="I9758" t="s">
        <v>14831</v>
      </c>
      <c r="J9758" t="s">
        <v>4931</v>
      </c>
      <c r="K9758" t="s">
        <v>368</v>
      </c>
      <c r="L9758" t="str">
        <f t="shared" si="2281"/>
        <v>Established</v>
      </c>
      <c r="N9758" s="2">
        <f t="shared" si="2282"/>
        <v>20</v>
      </c>
      <c r="O9758" t="s">
        <v>683</v>
      </c>
      <c r="Q9758" t="s">
        <v>4338</v>
      </c>
      <c r="R9758" t="str">
        <f t="shared" si="2283"/>
        <v>Average</v>
      </c>
      <c r="S9758" t="str">
        <f t="shared" si="2284"/>
        <v xml:space="preserve"> </v>
      </c>
      <c r="T9758" t="b">
        <f t="shared" si="2285"/>
        <v>0</v>
      </c>
      <c r="U9758" t="b">
        <f t="shared" si="2286"/>
        <v>1</v>
      </c>
      <c r="V9758" t="str">
        <f t="shared" si="2287"/>
        <v>Average Company</v>
      </c>
      <c r="W9758" t="str">
        <f t="shared" si="2288"/>
        <v>Don't Buy</v>
      </c>
      <c r="X9758" t="str">
        <f t="shared" si="2289"/>
        <v>Not Known</v>
      </c>
      <c r="Z9758" t="str">
        <f t="shared" si="2290"/>
        <v>None</v>
      </c>
      <c r="AB9758" t="str">
        <f t="shared" si="2291"/>
        <v>0</v>
      </c>
    </row>
    <row r="9759" spans="1:28" x14ac:dyDescent="0.3">
      <c r="A9759">
        <v>9757</v>
      </c>
      <c r="B9759" t="s">
        <v>14973</v>
      </c>
      <c r="C9759" t="str">
        <f t="shared" si="2278"/>
        <v>Long</v>
      </c>
      <c r="D9759">
        <v>3.7</v>
      </c>
      <c r="F9759" s="1">
        <f t="shared" si="2292"/>
        <v>4.2</v>
      </c>
      <c r="G9759" s="1">
        <f t="shared" si="2279"/>
        <v>4.2</v>
      </c>
      <c r="H9759">
        <f t="shared" si="2280"/>
        <v>3.8000000000000003</v>
      </c>
      <c r="I9759" t="s">
        <v>14831</v>
      </c>
      <c r="J9759" t="s">
        <v>22</v>
      </c>
      <c r="K9759" t="s">
        <v>3917</v>
      </c>
      <c r="L9759" t="str">
        <f t="shared" si="2281"/>
        <v>Startup</v>
      </c>
      <c r="N9759" s="2">
        <f t="shared" si="2282"/>
        <v>9</v>
      </c>
      <c r="O9759" t="s">
        <v>331</v>
      </c>
      <c r="P9759" t="s">
        <v>1308</v>
      </c>
      <c r="Q9759" t="s">
        <v>44</v>
      </c>
      <c r="R9759" t="str">
        <f t="shared" si="2283"/>
        <v>Average</v>
      </c>
      <c r="S9759" t="str">
        <f t="shared" si="2284"/>
        <v xml:space="preserve"> </v>
      </c>
      <c r="T9759" t="b">
        <f t="shared" si="2285"/>
        <v>0</v>
      </c>
      <c r="U9759" t="b">
        <f t="shared" si="2286"/>
        <v>1</v>
      </c>
      <c r="V9759" t="str">
        <f t="shared" si="2287"/>
        <v>Average Company</v>
      </c>
      <c r="W9759" t="str">
        <f t="shared" si="2288"/>
        <v>Don't Buy</v>
      </c>
      <c r="X9759" t="str">
        <f t="shared" si="2289"/>
        <v>Not Known</v>
      </c>
      <c r="Z9759" t="str">
        <f t="shared" si="2290"/>
        <v>None</v>
      </c>
      <c r="AB9759" t="str">
        <f t="shared" si="2291"/>
        <v>0</v>
      </c>
    </row>
    <row r="9760" spans="1:28" x14ac:dyDescent="0.3">
      <c r="A9760">
        <v>9758</v>
      </c>
      <c r="B9760" t="s">
        <v>14974</v>
      </c>
      <c r="C9760" t="str">
        <f t="shared" si="2278"/>
        <v>Short</v>
      </c>
      <c r="D9760">
        <v>4</v>
      </c>
      <c r="F9760" s="1">
        <f t="shared" si="2292"/>
        <v>4</v>
      </c>
      <c r="G9760" s="1">
        <f t="shared" si="2279"/>
        <v>4</v>
      </c>
      <c r="H9760">
        <f t="shared" si="2280"/>
        <v>4</v>
      </c>
      <c r="I9760" t="s">
        <v>14831</v>
      </c>
      <c r="J9760" t="s">
        <v>22</v>
      </c>
      <c r="K9760" t="s">
        <v>9415</v>
      </c>
      <c r="L9760" t="str">
        <f t="shared" si="2281"/>
        <v>Established</v>
      </c>
      <c r="N9760" s="2">
        <f t="shared" si="2282"/>
        <v>51</v>
      </c>
      <c r="O9760" t="s">
        <v>688</v>
      </c>
      <c r="P9760" t="s">
        <v>1703</v>
      </c>
      <c r="Q9760" t="s">
        <v>2269</v>
      </c>
      <c r="R9760" t="str">
        <f t="shared" si="2283"/>
        <v>Average</v>
      </c>
      <c r="S9760" t="str">
        <f t="shared" si="2284"/>
        <v xml:space="preserve"> </v>
      </c>
      <c r="T9760" t="b">
        <f t="shared" si="2285"/>
        <v>0</v>
      </c>
      <c r="U9760" t="b">
        <f t="shared" si="2286"/>
        <v>1</v>
      </c>
      <c r="V9760" t="str">
        <f t="shared" si="2287"/>
        <v>Average Company</v>
      </c>
      <c r="W9760" t="str">
        <f t="shared" si="2288"/>
        <v>Don't Buy</v>
      </c>
      <c r="X9760" t="str">
        <f t="shared" si="2289"/>
        <v>Not Known</v>
      </c>
      <c r="Z9760" t="str">
        <f t="shared" si="2290"/>
        <v>None</v>
      </c>
      <c r="AB9760" t="str">
        <f t="shared" si="2291"/>
        <v>0</v>
      </c>
    </row>
    <row r="9761" spans="1:28" x14ac:dyDescent="0.3">
      <c r="A9761">
        <v>9759</v>
      </c>
      <c r="B9761" t="s">
        <v>14975</v>
      </c>
      <c r="C9761" t="str">
        <f t="shared" si="2278"/>
        <v>Long</v>
      </c>
      <c r="D9761">
        <v>3.8</v>
      </c>
      <c r="F9761" s="1">
        <f t="shared" si="2292"/>
        <v>3.8</v>
      </c>
      <c r="G9761" s="1">
        <f t="shared" si="2279"/>
        <v>3.8</v>
      </c>
      <c r="H9761">
        <f t="shared" si="2280"/>
        <v>3.8</v>
      </c>
      <c r="I9761" t="s">
        <v>14831</v>
      </c>
      <c r="J9761" t="s">
        <v>22</v>
      </c>
      <c r="K9761" t="s">
        <v>3313</v>
      </c>
      <c r="L9761" t="str">
        <f t="shared" si="2281"/>
        <v>Established</v>
      </c>
      <c r="N9761" s="2">
        <f t="shared" si="2282"/>
        <v>35</v>
      </c>
      <c r="O9761" t="s">
        <v>249</v>
      </c>
      <c r="P9761" t="s">
        <v>3957</v>
      </c>
      <c r="Q9761" t="s">
        <v>1012</v>
      </c>
      <c r="R9761" t="str">
        <f t="shared" si="2283"/>
        <v>Average</v>
      </c>
      <c r="S9761" t="str">
        <f t="shared" si="2284"/>
        <v xml:space="preserve"> </v>
      </c>
      <c r="T9761" t="b">
        <f t="shared" si="2285"/>
        <v>0</v>
      </c>
      <c r="U9761" t="b">
        <f t="shared" si="2286"/>
        <v>1</v>
      </c>
      <c r="V9761" t="str">
        <f t="shared" si="2287"/>
        <v>Average Company</v>
      </c>
      <c r="W9761" t="str">
        <f t="shared" si="2288"/>
        <v>Don't Buy</v>
      </c>
      <c r="X9761" t="str">
        <f t="shared" si="2289"/>
        <v>Not Known</v>
      </c>
      <c r="Z9761" t="str">
        <f t="shared" si="2290"/>
        <v>None</v>
      </c>
      <c r="AB9761" t="str">
        <f t="shared" si="2291"/>
        <v>0</v>
      </c>
    </row>
    <row r="9762" spans="1:28" x14ac:dyDescent="0.3">
      <c r="A9762">
        <v>9760</v>
      </c>
      <c r="B9762" t="s">
        <v>14976</v>
      </c>
      <c r="C9762" t="str">
        <f t="shared" si="2278"/>
        <v>Long</v>
      </c>
      <c r="D9762">
        <v>3.4</v>
      </c>
      <c r="F9762" s="1">
        <f t="shared" si="2292"/>
        <v>3.4</v>
      </c>
      <c r="G9762" s="1">
        <f t="shared" si="2279"/>
        <v>3.4</v>
      </c>
      <c r="H9762">
        <f t="shared" si="2280"/>
        <v>3.4</v>
      </c>
      <c r="I9762" t="s">
        <v>14831</v>
      </c>
      <c r="J9762" t="s">
        <v>10</v>
      </c>
      <c r="K9762" t="s">
        <v>5452</v>
      </c>
      <c r="L9762" t="str">
        <f t="shared" si="2281"/>
        <v>Established</v>
      </c>
      <c r="N9762" s="2">
        <f t="shared" si="2282"/>
        <v>15</v>
      </c>
      <c r="O9762" t="s">
        <v>84</v>
      </c>
      <c r="P9762" t="s">
        <v>683</v>
      </c>
      <c r="Q9762" t="s">
        <v>8971</v>
      </c>
      <c r="R9762" t="str">
        <f t="shared" si="2283"/>
        <v>Average</v>
      </c>
      <c r="S9762" t="str">
        <f t="shared" si="2284"/>
        <v xml:space="preserve"> </v>
      </c>
      <c r="T9762" t="b">
        <f t="shared" si="2285"/>
        <v>0</v>
      </c>
      <c r="U9762" t="b">
        <f t="shared" si="2286"/>
        <v>0</v>
      </c>
      <c r="V9762" t="str">
        <f t="shared" si="2287"/>
        <v>Average Company</v>
      </c>
      <c r="W9762" t="str">
        <f t="shared" si="2288"/>
        <v>Don't Buy</v>
      </c>
      <c r="X9762" t="str">
        <f t="shared" si="2289"/>
        <v>Not Known</v>
      </c>
      <c r="Z9762" t="str">
        <f t="shared" si="2290"/>
        <v>None</v>
      </c>
      <c r="AB9762" t="str">
        <f t="shared" si="2291"/>
        <v>0</v>
      </c>
    </row>
    <row r="9763" spans="1:28" x14ac:dyDescent="0.3">
      <c r="A9763">
        <v>9761</v>
      </c>
      <c r="B9763" t="s">
        <v>14977</v>
      </c>
      <c r="C9763" t="str">
        <f t="shared" si="2278"/>
        <v>Short</v>
      </c>
      <c r="D9763">
        <v>3.8</v>
      </c>
      <c r="F9763" s="1">
        <f t="shared" si="2292"/>
        <v>3.8</v>
      </c>
      <c r="G9763" s="1">
        <f t="shared" si="2279"/>
        <v>3.8</v>
      </c>
      <c r="H9763">
        <f t="shared" si="2280"/>
        <v>3.8</v>
      </c>
      <c r="I9763" t="s">
        <v>14831</v>
      </c>
      <c r="J9763" t="s">
        <v>22</v>
      </c>
      <c r="K9763" t="s">
        <v>5697</v>
      </c>
      <c r="L9763" t="str">
        <f t="shared" si="2281"/>
        <v>Established</v>
      </c>
      <c r="N9763" s="2">
        <f t="shared" si="2282"/>
        <v>17</v>
      </c>
      <c r="O9763" t="s">
        <v>711</v>
      </c>
      <c r="P9763" t="s">
        <v>3223</v>
      </c>
      <c r="Q9763" t="s">
        <v>2269</v>
      </c>
      <c r="R9763" t="str">
        <f t="shared" si="2283"/>
        <v>Average</v>
      </c>
      <c r="S9763" t="str">
        <f t="shared" si="2284"/>
        <v xml:space="preserve"> </v>
      </c>
      <c r="T9763" t="b">
        <f t="shared" si="2285"/>
        <v>0</v>
      </c>
      <c r="U9763" t="b">
        <f t="shared" si="2286"/>
        <v>1</v>
      </c>
      <c r="V9763" t="str">
        <f t="shared" si="2287"/>
        <v>Average Company</v>
      </c>
      <c r="W9763" t="str">
        <f t="shared" si="2288"/>
        <v>Don't Buy</v>
      </c>
      <c r="X9763" t="str">
        <f t="shared" si="2289"/>
        <v>Not Known</v>
      </c>
      <c r="Z9763" t="str">
        <f t="shared" si="2290"/>
        <v>None</v>
      </c>
      <c r="AB9763" t="str">
        <f t="shared" si="2291"/>
        <v>0</v>
      </c>
    </row>
    <row r="9764" spans="1:28" x14ac:dyDescent="0.3">
      <c r="A9764">
        <v>9762</v>
      </c>
      <c r="B9764" t="s">
        <v>14978</v>
      </c>
      <c r="C9764" t="str">
        <f t="shared" si="2278"/>
        <v>Long</v>
      </c>
      <c r="D9764">
        <v>4.3</v>
      </c>
      <c r="F9764" s="1" t="e">
        <f t="shared" si="2292"/>
        <v>#VALUE!</v>
      </c>
      <c r="G9764" s="1" t="e">
        <f t="shared" si="2279"/>
        <v>#VALUE!</v>
      </c>
      <c r="H9764" t="e">
        <f t="shared" si="2280"/>
        <v>#VALUE!</v>
      </c>
      <c r="I9764" t="s">
        <v>14831</v>
      </c>
      <c r="J9764" t="s">
        <v>14979</v>
      </c>
      <c r="K9764" t="s">
        <v>147</v>
      </c>
      <c r="L9764" t="e">
        <f t="shared" si="2281"/>
        <v>#VALUE!</v>
      </c>
      <c r="N9764" s="2" t="e">
        <f t="shared" si="2282"/>
        <v>#VALUE!</v>
      </c>
      <c r="Q9764" t="s">
        <v>986</v>
      </c>
      <c r="R9764" t="str">
        <f t="shared" si="2283"/>
        <v>Great</v>
      </c>
      <c r="S9764" t="str">
        <f t="shared" si="2284"/>
        <v>Great</v>
      </c>
      <c r="T9764" t="e">
        <f t="shared" si="2285"/>
        <v>#VALUE!</v>
      </c>
      <c r="U9764" t="e">
        <f t="shared" si="2286"/>
        <v>#VALUE!</v>
      </c>
      <c r="V9764" t="e">
        <f t="shared" si="2287"/>
        <v>#VALUE!</v>
      </c>
      <c r="W9764" t="str">
        <f t="shared" si="2288"/>
        <v>Don't Buy</v>
      </c>
      <c r="X9764" t="str">
        <f t="shared" si="2289"/>
        <v>Not Known</v>
      </c>
      <c r="Z9764" t="e">
        <f t="shared" si="2290"/>
        <v>#VALUE!</v>
      </c>
      <c r="AB9764" t="str">
        <f t="shared" si="2291"/>
        <v>0</v>
      </c>
    </row>
    <row r="9765" spans="1:28" x14ac:dyDescent="0.3">
      <c r="A9765">
        <v>9763</v>
      </c>
      <c r="B9765" t="s">
        <v>14980</v>
      </c>
      <c r="C9765" t="str">
        <f t="shared" si="2278"/>
        <v>Long</v>
      </c>
      <c r="D9765">
        <v>4.0999999999999996</v>
      </c>
      <c r="F9765" s="1">
        <f t="shared" si="2292"/>
        <v>4.0999999999999996</v>
      </c>
      <c r="G9765" s="1">
        <f t="shared" si="2279"/>
        <v>4.0999999999999996</v>
      </c>
      <c r="H9765">
        <f t="shared" si="2280"/>
        <v>4.0999999999999996</v>
      </c>
      <c r="I9765" t="s">
        <v>14831</v>
      </c>
      <c r="J9765" t="s">
        <v>22</v>
      </c>
      <c r="K9765" t="s">
        <v>4833</v>
      </c>
      <c r="L9765" t="str">
        <f t="shared" si="2281"/>
        <v>Established</v>
      </c>
      <c r="N9765" s="2">
        <f t="shared" si="2282"/>
        <v>13</v>
      </c>
      <c r="O9765" t="s">
        <v>299</v>
      </c>
      <c r="P9765" t="s">
        <v>1308</v>
      </c>
      <c r="Q9765" t="s">
        <v>315</v>
      </c>
      <c r="R9765" t="str">
        <f t="shared" si="2283"/>
        <v>Great</v>
      </c>
      <c r="S9765" t="str">
        <f t="shared" si="2284"/>
        <v>Great</v>
      </c>
      <c r="T9765" t="b">
        <f t="shared" si="2285"/>
        <v>1</v>
      </c>
      <c r="U9765" t="b">
        <f t="shared" si="2286"/>
        <v>1</v>
      </c>
      <c r="V9765" t="str">
        <f t="shared" si="2287"/>
        <v>Average Company</v>
      </c>
      <c r="W9765" t="str">
        <f t="shared" si="2288"/>
        <v>Don't Buy</v>
      </c>
      <c r="X9765" t="str">
        <f t="shared" si="2289"/>
        <v>Not Known</v>
      </c>
      <c r="Z9765" t="str">
        <f t="shared" si="2290"/>
        <v>None</v>
      </c>
      <c r="AB9765" t="str">
        <f t="shared" si="2291"/>
        <v>0</v>
      </c>
    </row>
    <row r="9766" spans="1:28" x14ac:dyDescent="0.3">
      <c r="A9766">
        <v>9764</v>
      </c>
      <c r="B9766" t="s">
        <v>14981</v>
      </c>
      <c r="C9766" t="str">
        <f t="shared" si="2278"/>
        <v>Long</v>
      </c>
      <c r="D9766">
        <v>4.2</v>
      </c>
      <c r="F9766" s="1">
        <f t="shared" si="2292"/>
        <v>4.2</v>
      </c>
      <c r="G9766" s="1">
        <f t="shared" si="2279"/>
        <v>4.2</v>
      </c>
      <c r="H9766">
        <f t="shared" si="2280"/>
        <v>4.2</v>
      </c>
      <c r="I9766" t="s">
        <v>14831</v>
      </c>
      <c r="J9766" t="s">
        <v>22</v>
      </c>
      <c r="K9766" t="s">
        <v>10764</v>
      </c>
      <c r="L9766" t="str">
        <f t="shared" si="2281"/>
        <v>Established</v>
      </c>
      <c r="N9766" s="2">
        <f t="shared" si="2282"/>
        <v>11</v>
      </c>
      <c r="O9766" t="s">
        <v>146</v>
      </c>
      <c r="P9766" t="s">
        <v>1261</v>
      </c>
      <c r="Q9766" t="s">
        <v>523</v>
      </c>
      <c r="R9766" t="str">
        <f t="shared" si="2283"/>
        <v>Great</v>
      </c>
      <c r="S9766" t="str">
        <f t="shared" si="2284"/>
        <v>Great</v>
      </c>
      <c r="T9766" t="b">
        <f t="shared" si="2285"/>
        <v>1</v>
      </c>
      <c r="U9766" t="b">
        <f t="shared" si="2286"/>
        <v>1</v>
      </c>
      <c r="V9766" t="str">
        <f t="shared" si="2287"/>
        <v>Average Company</v>
      </c>
      <c r="W9766" t="str">
        <f t="shared" si="2288"/>
        <v>Don't Buy</v>
      </c>
      <c r="X9766" t="str">
        <f t="shared" si="2289"/>
        <v>Not Known</v>
      </c>
      <c r="Z9766" t="str">
        <f t="shared" si="2290"/>
        <v>None</v>
      </c>
      <c r="AB9766" t="str">
        <f t="shared" si="2291"/>
        <v>0</v>
      </c>
    </row>
    <row r="9767" spans="1:28" x14ac:dyDescent="0.3">
      <c r="A9767">
        <v>9765</v>
      </c>
      <c r="B9767" t="s">
        <v>7781</v>
      </c>
      <c r="C9767" t="str">
        <f t="shared" si="2278"/>
        <v>Long</v>
      </c>
      <c r="D9767">
        <v>3.7</v>
      </c>
      <c r="F9767" s="1">
        <f t="shared" si="2292"/>
        <v>3.7</v>
      </c>
      <c r="G9767" s="1">
        <f t="shared" si="2279"/>
        <v>3.7</v>
      </c>
      <c r="H9767">
        <f t="shared" si="2280"/>
        <v>3.7</v>
      </c>
      <c r="I9767" t="s">
        <v>14831</v>
      </c>
      <c r="J9767" t="s">
        <v>7304</v>
      </c>
      <c r="K9767" t="s">
        <v>121</v>
      </c>
      <c r="L9767" t="str">
        <f t="shared" si="2281"/>
        <v>Established</v>
      </c>
      <c r="N9767" s="2">
        <f t="shared" si="2282"/>
        <v>20</v>
      </c>
      <c r="O9767" t="s">
        <v>683</v>
      </c>
      <c r="Q9767" t="s">
        <v>1957</v>
      </c>
      <c r="R9767" t="str">
        <f t="shared" si="2283"/>
        <v>Average</v>
      </c>
      <c r="S9767" t="str">
        <f t="shared" si="2284"/>
        <v xml:space="preserve"> </v>
      </c>
      <c r="T9767" t="b">
        <f t="shared" si="2285"/>
        <v>0</v>
      </c>
      <c r="U9767" t="b">
        <f t="shared" si="2286"/>
        <v>1</v>
      </c>
      <c r="V9767" t="str">
        <f t="shared" si="2287"/>
        <v>Average Company</v>
      </c>
      <c r="W9767" t="str">
        <f t="shared" si="2288"/>
        <v>Don't Buy</v>
      </c>
      <c r="X9767" t="str">
        <f t="shared" si="2289"/>
        <v>Not Known</v>
      </c>
      <c r="Z9767" t="str">
        <f t="shared" si="2290"/>
        <v>None</v>
      </c>
      <c r="AB9767" t="str">
        <f t="shared" si="2291"/>
        <v>0</v>
      </c>
    </row>
    <row r="9768" spans="1:28" x14ac:dyDescent="0.3">
      <c r="A9768">
        <v>9766</v>
      </c>
      <c r="B9768" t="s">
        <v>14982</v>
      </c>
      <c r="C9768" t="str">
        <f t="shared" si="2278"/>
        <v>Long</v>
      </c>
      <c r="D9768">
        <v>4</v>
      </c>
      <c r="F9768" s="1">
        <f t="shared" si="2292"/>
        <v>4</v>
      </c>
      <c r="G9768" s="1">
        <f t="shared" si="2279"/>
        <v>4</v>
      </c>
      <c r="H9768">
        <f t="shared" si="2280"/>
        <v>4</v>
      </c>
      <c r="I9768" t="s">
        <v>14831</v>
      </c>
      <c r="J9768" t="s">
        <v>22</v>
      </c>
      <c r="K9768" t="s">
        <v>14031</v>
      </c>
      <c r="L9768" t="str">
        <f t="shared" si="2281"/>
        <v>Established</v>
      </c>
      <c r="N9768" s="2">
        <f t="shared" si="2282"/>
        <v>51</v>
      </c>
      <c r="O9768" t="s">
        <v>1308</v>
      </c>
      <c r="R9768" t="str">
        <f t="shared" si="2283"/>
        <v>Average</v>
      </c>
      <c r="S9768" t="str">
        <f t="shared" si="2284"/>
        <v xml:space="preserve"> </v>
      </c>
      <c r="T9768" t="b">
        <f t="shared" si="2285"/>
        <v>0</v>
      </c>
      <c r="U9768" t="b">
        <f t="shared" si="2286"/>
        <v>1</v>
      </c>
      <c r="V9768" t="str">
        <f t="shared" si="2287"/>
        <v>Average Company</v>
      </c>
      <c r="W9768" t="str">
        <f t="shared" si="2288"/>
        <v>Don't Buy</v>
      </c>
      <c r="X9768" t="str">
        <f t="shared" si="2289"/>
        <v>Not Known</v>
      </c>
      <c r="Z9768" t="str">
        <f t="shared" si="2290"/>
        <v>None</v>
      </c>
      <c r="AB9768" t="str">
        <f t="shared" si="2291"/>
        <v>0</v>
      </c>
    </row>
    <row r="9769" spans="1:28" x14ac:dyDescent="0.3">
      <c r="A9769">
        <v>9767</v>
      </c>
      <c r="B9769" t="s">
        <v>14983</v>
      </c>
      <c r="C9769" t="str">
        <f t="shared" si="2278"/>
        <v>Long</v>
      </c>
      <c r="D9769">
        <v>4.5</v>
      </c>
      <c r="F9769" s="1" t="e">
        <f t="shared" si="2292"/>
        <v>#VALUE!</v>
      </c>
      <c r="G9769" s="1" t="e">
        <f t="shared" si="2279"/>
        <v>#VALUE!</v>
      </c>
      <c r="H9769" t="e">
        <f t="shared" si="2280"/>
        <v>#VALUE!</v>
      </c>
      <c r="I9769" t="s">
        <v>14831</v>
      </c>
      <c r="J9769" t="s">
        <v>1308</v>
      </c>
      <c r="L9769" t="e">
        <f t="shared" si="2281"/>
        <v>#VALUE!</v>
      </c>
      <c r="N9769" s="2" t="e">
        <f t="shared" si="2282"/>
        <v>#VALUE!</v>
      </c>
      <c r="R9769" t="str">
        <f t="shared" si="2283"/>
        <v>Great</v>
      </c>
      <c r="S9769" t="str">
        <f t="shared" si="2284"/>
        <v>Great</v>
      </c>
      <c r="T9769" t="e">
        <f t="shared" si="2285"/>
        <v>#VALUE!</v>
      </c>
      <c r="U9769" t="e">
        <f t="shared" si="2286"/>
        <v>#VALUE!</v>
      </c>
      <c r="V9769" t="e">
        <f t="shared" si="2287"/>
        <v>#VALUE!</v>
      </c>
      <c r="W9769" t="str">
        <f t="shared" si="2288"/>
        <v>Don't Buy</v>
      </c>
      <c r="X9769" t="str">
        <f t="shared" si="2289"/>
        <v>Not Known</v>
      </c>
      <c r="Z9769" t="e">
        <f t="shared" si="2290"/>
        <v>#VALUE!</v>
      </c>
      <c r="AB9769" t="str">
        <f t="shared" si="2291"/>
        <v>0</v>
      </c>
    </row>
    <row r="9770" spans="1:28" x14ac:dyDescent="0.3">
      <c r="A9770">
        <v>9768</v>
      </c>
      <c r="B9770" t="s">
        <v>14984</v>
      </c>
      <c r="C9770" t="str">
        <f t="shared" si="2278"/>
        <v>Long</v>
      </c>
      <c r="D9770">
        <v>3.3</v>
      </c>
      <c r="F9770" s="1">
        <f t="shared" si="2292"/>
        <v>3.8</v>
      </c>
      <c r="G9770" s="1">
        <f t="shared" si="2279"/>
        <v>3.8</v>
      </c>
      <c r="H9770">
        <f t="shared" si="2280"/>
        <v>3.4</v>
      </c>
      <c r="I9770" t="s">
        <v>14831</v>
      </c>
      <c r="J9770" t="s">
        <v>22</v>
      </c>
      <c r="K9770" t="s">
        <v>4787</v>
      </c>
      <c r="L9770" t="str">
        <f t="shared" si="2281"/>
        <v>Startup</v>
      </c>
      <c r="N9770" s="2">
        <f t="shared" si="2282"/>
        <v>5</v>
      </c>
      <c r="O9770" t="s">
        <v>138</v>
      </c>
      <c r="P9770" t="s">
        <v>1308</v>
      </c>
      <c r="Q9770" t="s">
        <v>44</v>
      </c>
      <c r="R9770" t="str">
        <f t="shared" si="2283"/>
        <v>Average</v>
      </c>
      <c r="S9770" t="str">
        <f t="shared" si="2284"/>
        <v xml:space="preserve"> </v>
      </c>
      <c r="T9770" t="b">
        <f t="shared" si="2285"/>
        <v>0</v>
      </c>
      <c r="U9770" t="b">
        <f t="shared" si="2286"/>
        <v>1</v>
      </c>
      <c r="V9770" t="str">
        <f t="shared" si="2287"/>
        <v>Average Company</v>
      </c>
      <c r="W9770" t="str">
        <f t="shared" si="2288"/>
        <v>Don't Buy</v>
      </c>
      <c r="X9770" t="str">
        <f t="shared" si="2289"/>
        <v>Not Known</v>
      </c>
      <c r="Z9770" t="str">
        <f t="shared" si="2290"/>
        <v>None</v>
      </c>
      <c r="AB9770" t="str">
        <f t="shared" si="2291"/>
        <v>0</v>
      </c>
    </row>
    <row r="9771" spans="1:28" x14ac:dyDescent="0.3">
      <c r="A9771">
        <v>9769</v>
      </c>
      <c r="B9771" t="s">
        <v>14985</v>
      </c>
      <c r="C9771" t="str">
        <f t="shared" si="2278"/>
        <v>Long</v>
      </c>
      <c r="D9771">
        <v>3.6</v>
      </c>
      <c r="F9771" s="1">
        <f t="shared" si="2292"/>
        <v>3.6</v>
      </c>
      <c r="G9771" s="1">
        <f t="shared" si="2279"/>
        <v>3.6</v>
      </c>
      <c r="H9771">
        <f t="shared" si="2280"/>
        <v>3.6</v>
      </c>
      <c r="I9771" t="s">
        <v>14831</v>
      </c>
      <c r="J9771" t="s">
        <v>22</v>
      </c>
      <c r="K9771" t="s">
        <v>14343</v>
      </c>
      <c r="L9771" t="str">
        <f t="shared" si="2281"/>
        <v>Established</v>
      </c>
      <c r="N9771" s="2">
        <f t="shared" si="2282"/>
        <v>28</v>
      </c>
      <c r="O9771" t="s">
        <v>24</v>
      </c>
      <c r="P9771" t="s">
        <v>2884</v>
      </c>
      <c r="Q9771" t="s">
        <v>80</v>
      </c>
      <c r="R9771" t="str">
        <f t="shared" si="2283"/>
        <v>Average</v>
      </c>
      <c r="S9771" t="str">
        <f t="shared" si="2284"/>
        <v xml:space="preserve"> </v>
      </c>
      <c r="T9771" t="b">
        <f t="shared" si="2285"/>
        <v>0</v>
      </c>
      <c r="U9771" t="b">
        <f t="shared" si="2286"/>
        <v>1</v>
      </c>
      <c r="V9771" t="str">
        <f t="shared" si="2287"/>
        <v>Average Company</v>
      </c>
      <c r="W9771" t="str">
        <f t="shared" si="2288"/>
        <v>Don't Buy</v>
      </c>
      <c r="X9771" t="str">
        <f t="shared" si="2289"/>
        <v>Not Known</v>
      </c>
      <c r="Z9771" t="str">
        <f t="shared" si="2290"/>
        <v>None</v>
      </c>
      <c r="AB9771" t="str">
        <f t="shared" si="2291"/>
        <v>0</v>
      </c>
    </row>
    <row r="9772" spans="1:28" x14ac:dyDescent="0.3">
      <c r="A9772">
        <v>9770</v>
      </c>
      <c r="B9772" t="s">
        <v>14986</v>
      </c>
      <c r="C9772" t="str">
        <f t="shared" si="2278"/>
        <v>Long</v>
      </c>
      <c r="D9772">
        <v>3.7</v>
      </c>
      <c r="F9772" s="1">
        <f t="shared" si="2292"/>
        <v>4.2</v>
      </c>
      <c r="G9772" s="1">
        <f t="shared" si="2279"/>
        <v>4.2</v>
      </c>
      <c r="H9772">
        <f t="shared" si="2280"/>
        <v>3.8000000000000003</v>
      </c>
      <c r="I9772" t="s">
        <v>14831</v>
      </c>
      <c r="J9772" t="s">
        <v>22</v>
      </c>
      <c r="K9772" t="s">
        <v>5558</v>
      </c>
      <c r="L9772" t="str">
        <f t="shared" si="2281"/>
        <v>Startup</v>
      </c>
      <c r="N9772" s="2">
        <f t="shared" si="2282"/>
        <v>6</v>
      </c>
      <c r="O9772" t="s">
        <v>217</v>
      </c>
      <c r="P9772" t="s">
        <v>1261</v>
      </c>
      <c r="Q9772" t="s">
        <v>533</v>
      </c>
      <c r="R9772" t="str">
        <f t="shared" si="2283"/>
        <v>Average</v>
      </c>
      <c r="S9772" t="str">
        <f t="shared" si="2284"/>
        <v xml:space="preserve"> </v>
      </c>
      <c r="T9772" t="b">
        <f t="shared" si="2285"/>
        <v>0</v>
      </c>
      <c r="U9772" t="b">
        <f t="shared" si="2286"/>
        <v>1</v>
      </c>
      <c r="V9772" t="str">
        <f t="shared" si="2287"/>
        <v>Average Company</v>
      </c>
      <c r="W9772" t="str">
        <f t="shared" si="2288"/>
        <v>Don't Buy</v>
      </c>
      <c r="X9772" t="str">
        <f t="shared" si="2289"/>
        <v>Not Known</v>
      </c>
      <c r="Z9772" t="str">
        <f t="shared" si="2290"/>
        <v>None</v>
      </c>
      <c r="AB9772" t="str">
        <f t="shared" si="2291"/>
        <v>0</v>
      </c>
    </row>
    <row r="9773" spans="1:28" x14ac:dyDescent="0.3">
      <c r="A9773">
        <v>9771</v>
      </c>
      <c r="B9773" t="s">
        <v>14987</v>
      </c>
      <c r="C9773" t="str">
        <f t="shared" si="2278"/>
        <v>Long</v>
      </c>
      <c r="D9773">
        <v>3.9</v>
      </c>
      <c r="F9773" s="1">
        <f t="shared" si="2292"/>
        <v>3.9</v>
      </c>
      <c r="G9773" s="1">
        <f t="shared" si="2279"/>
        <v>3.9</v>
      </c>
      <c r="H9773">
        <f t="shared" si="2280"/>
        <v>3.9</v>
      </c>
      <c r="I9773" t="s">
        <v>14831</v>
      </c>
      <c r="J9773" t="s">
        <v>22</v>
      </c>
      <c r="K9773" t="s">
        <v>14988</v>
      </c>
      <c r="L9773" t="str">
        <f t="shared" si="2281"/>
        <v>Established</v>
      </c>
      <c r="N9773" s="2">
        <f t="shared" si="2282"/>
        <v>26</v>
      </c>
      <c r="O9773" t="s">
        <v>126</v>
      </c>
      <c r="P9773" t="s">
        <v>147</v>
      </c>
      <c r="Q9773" t="s">
        <v>117</v>
      </c>
      <c r="R9773" t="str">
        <f t="shared" si="2283"/>
        <v>Average</v>
      </c>
      <c r="S9773" t="str">
        <f t="shared" si="2284"/>
        <v xml:space="preserve"> </v>
      </c>
      <c r="T9773" t="b">
        <f t="shared" si="2285"/>
        <v>0</v>
      </c>
      <c r="U9773" t="b">
        <f t="shared" si="2286"/>
        <v>1</v>
      </c>
      <c r="V9773" t="str">
        <f t="shared" si="2287"/>
        <v>Average Company</v>
      </c>
      <c r="W9773" t="str">
        <f t="shared" si="2288"/>
        <v>Don't Buy</v>
      </c>
      <c r="X9773" t="str">
        <f t="shared" si="2289"/>
        <v>Not Known</v>
      </c>
      <c r="Z9773" t="str">
        <f t="shared" si="2290"/>
        <v>None</v>
      </c>
      <c r="AB9773" t="str">
        <f t="shared" si="2291"/>
        <v>0</v>
      </c>
    </row>
    <row r="9774" spans="1:28" x14ac:dyDescent="0.3">
      <c r="A9774">
        <v>9772</v>
      </c>
      <c r="B9774" t="s">
        <v>14989</v>
      </c>
      <c r="C9774" t="str">
        <f t="shared" si="2278"/>
        <v>Long</v>
      </c>
      <c r="D9774">
        <v>3.9</v>
      </c>
      <c r="F9774" s="1">
        <f t="shared" si="2292"/>
        <v>3.9</v>
      </c>
      <c r="G9774" s="1">
        <f t="shared" si="2279"/>
        <v>3.9</v>
      </c>
      <c r="H9774">
        <f t="shared" si="2280"/>
        <v>3.9</v>
      </c>
      <c r="I9774" t="s">
        <v>14831</v>
      </c>
      <c r="J9774" t="s">
        <v>10</v>
      </c>
      <c r="K9774" t="s">
        <v>14990</v>
      </c>
      <c r="L9774" t="str">
        <f t="shared" si="2281"/>
        <v>Established</v>
      </c>
      <c r="N9774" s="2">
        <f t="shared" si="2282"/>
        <v>30</v>
      </c>
      <c r="O9774" t="s">
        <v>604</v>
      </c>
      <c r="P9774" t="s">
        <v>683</v>
      </c>
      <c r="Q9774" t="s">
        <v>523</v>
      </c>
      <c r="R9774" t="str">
        <f t="shared" si="2283"/>
        <v>Average</v>
      </c>
      <c r="S9774" t="str">
        <f t="shared" si="2284"/>
        <v xml:space="preserve"> </v>
      </c>
      <c r="T9774" t="b">
        <f t="shared" si="2285"/>
        <v>0</v>
      </c>
      <c r="U9774" t="b">
        <f t="shared" si="2286"/>
        <v>1</v>
      </c>
      <c r="V9774" t="str">
        <f t="shared" si="2287"/>
        <v>Average Company</v>
      </c>
      <c r="W9774" t="str">
        <f t="shared" si="2288"/>
        <v>Don't Buy</v>
      </c>
      <c r="X9774" t="str">
        <f t="shared" si="2289"/>
        <v>Not Known</v>
      </c>
      <c r="Z9774" t="str">
        <f t="shared" si="2290"/>
        <v>None</v>
      </c>
      <c r="AB9774" t="str">
        <f t="shared" si="2291"/>
        <v>0</v>
      </c>
    </row>
    <row r="9775" spans="1:28" x14ac:dyDescent="0.3">
      <c r="A9775">
        <v>9773</v>
      </c>
      <c r="B9775" t="s">
        <v>14991</v>
      </c>
      <c r="C9775" t="str">
        <f t="shared" si="2278"/>
        <v>Long</v>
      </c>
      <c r="D9775">
        <v>4.5</v>
      </c>
      <c r="F9775" s="1" t="e">
        <f t="shared" si="2292"/>
        <v>#VALUE!</v>
      </c>
      <c r="G9775" s="1" t="e">
        <f t="shared" si="2279"/>
        <v>#VALUE!</v>
      </c>
      <c r="H9775" t="e">
        <f t="shared" si="2280"/>
        <v>#VALUE!</v>
      </c>
      <c r="I9775" t="s">
        <v>14831</v>
      </c>
      <c r="J9775" t="s">
        <v>9774</v>
      </c>
      <c r="K9775" t="s">
        <v>1308</v>
      </c>
      <c r="L9775" t="e">
        <f t="shared" si="2281"/>
        <v>#VALUE!</v>
      </c>
      <c r="N9775" s="2" t="e">
        <f t="shared" si="2282"/>
        <v>#VALUE!</v>
      </c>
      <c r="Q9775" t="s">
        <v>773</v>
      </c>
      <c r="R9775" t="str">
        <f t="shared" si="2283"/>
        <v>Great</v>
      </c>
      <c r="S9775" t="str">
        <f t="shared" si="2284"/>
        <v>Great</v>
      </c>
      <c r="T9775" t="e">
        <f t="shared" si="2285"/>
        <v>#VALUE!</v>
      </c>
      <c r="U9775" t="e">
        <f t="shared" si="2286"/>
        <v>#VALUE!</v>
      </c>
      <c r="V9775" t="e">
        <f t="shared" si="2287"/>
        <v>#VALUE!</v>
      </c>
      <c r="W9775" t="str">
        <f t="shared" si="2288"/>
        <v>Don't Buy</v>
      </c>
      <c r="X9775" t="str">
        <f t="shared" si="2289"/>
        <v>Not Known</v>
      </c>
      <c r="Z9775" t="e">
        <f t="shared" si="2290"/>
        <v>#VALUE!</v>
      </c>
      <c r="AB9775" t="str">
        <f t="shared" si="2291"/>
        <v>0</v>
      </c>
    </row>
    <row r="9776" spans="1:28" x14ac:dyDescent="0.3">
      <c r="A9776">
        <v>9774</v>
      </c>
      <c r="B9776" t="s">
        <v>14992</v>
      </c>
      <c r="C9776" t="str">
        <f t="shared" si="2278"/>
        <v>Long</v>
      </c>
      <c r="D9776">
        <v>3.3</v>
      </c>
      <c r="F9776" s="1">
        <f t="shared" si="2292"/>
        <v>3.3</v>
      </c>
      <c r="G9776" s="1">
        <f t="shared" si="2279"/>
        <v>3.3</v>
      </c>
      <c r="H9776">
        <f t="shared" si="2280"/>
        <v>3.3</v>
      </c>
      <c r="I9776" t="s">
        <v>14831</v>
      </c>
      <c r="J9776" t="s">
        <v>22</v>
      </c>
      <c r="K9776" t="s">
        <v>7004</v>
      </c>
      <c r="L9776" t="str">
        <f t="shared" si="2281"/>
        <v>Established</v>
      </c>
      <c r="N9776" s="2">
        <f t="shared" si="2282"/>
        <v>95</v>
      </c>
      <c r="O9776" t="s">
        <v>903</v>
      </c>
      <c r="P9776" t="s">
        <v>2818</v>
      </c>
      <c r="Q9776" t="s">
        <v>773</v>
      </c>
      <c r="R9776" t="str">
        <f t="shared" si="2283"/>
        <v>Average</v>
      </c>
      <c r="S9776" t="str">
        <f t="shared" si="2284"/>
        <v xml:space="preserve"> </v>
      </c>
      <c r="T9776" t="b">
        <f t="shared" si="2285"/>
        <v>0</v>
      </c>
      <c r="U9776" t="b">
        <f t="shared" si="2286"/>
        <v>0</v>
      </c>
      <c r="V9776" t="str">
        <f t="shared" si="2287"/>
        <v>Average Company</v>
      </c>
      <c r="W9776" t="str">
        <f t="shared" si="2288"/>
        <v>Don't Buy</v>
      </c>
      <c r="X9776" t="str">
        <f t="shared" si="2289"/>
        <v>Not Known</v>
      </c>
      <c r="Z9776" t="str">
        <f t="shared" si="2290"/>
        <v>None</v>
      </c>
      <c r="AB9776" t="str">
        <f t="shared" si="2291"/>
        <v>0</v>
      </c>
    </row>
    <row r="9777" spans="1:28" x14ac:dyDescent="0.3">
      <c r="A9777">
        <v>9775</v>
      </c>
      <c r="B9777" t="s">
        <v>14993</v>
      </c>
      <c r="C9777" t="str">
        <f t="shared" si="2278"/>
        <v>Long</v>
      </c>
      <c r="D9777">
        <v>4.0999999999999996</v>
      </c>
      <c r="F9777" s="1">
        <f t="shared" si="2292"/>
        <v>4.0999999999999996</v>
      </c>
      <c r="G9777" s="1">
        <f t="shared" si="2279"/>
        <v>4.0999999999999996</v>
      </c>
      <c r="H9777">
        <f t="shared" si="2280"/>
        <v>4.0999999999999996</v>
      </c>
      <c r="I9777" t="s">
        <v>14831</v>
      </c>
      <c r="J9777" t="s">
        <v>22</v>
      </c>
      <c r="K9777" t="s">
        <v>1641</v>
      </c>
      <c r="L9777" t="str">
        <f t="shared" si="2281"/>
        <v>Established</v>
      </c>
      <c r="N9777" s="2">
        <f t="shared" si="2282"/>
        <v>21</v>
      </c>
      <c r="O9777" t="s">
        <v>321</v>
      </c>
      <c r="P9777" t="s">
        <v>1308</v>
      </c>
      <c r="Q9777" t="s">
        <v>612</v>
      </c>
      <c r="R9777" t="str">
        <f t="shared" si="2283"/>
        <v>Great</v>
      </c>
      <c r="S9777" t="str">
        <f t="shared" si="2284"/>
        <v>Great</v>
      </c>
      <c r="T9777" t="b">
        <f t="shared" si="2285"/>
        <v>1</v>
      </c>
      <c r="U9777" t="b">
        <f t="shared" si="2286"/>
        <v>1</v>
      </c>
      <c r="V9777" t="str">
        <f t="shared" si="2287"/>
        <v>Top Company</v>
      </c>
      <c r="W9777" t="str">
        <f t="shared" si="2288"/>
        <v>Don't Buy</v>
      </c>
      <c r="X9777" t="str">
        <f t="shared" si="2289"/>
        <v>Not Known</v>
      </c>
      <c r="Z9777" t="str">
        <f t="shared" si="2290"/>
        <v>None</v>
      </c>
      <c r="AB9777" t="str">
        <f t="shared" si="2291"/>
        <v>0</v>
      </c>
    </row>
    <row r="9778" spans="1:28" x14ac:dyDescent="0.3">
      <c r="A9778">
        <v>9776</v>
      </c>
      <c r="B9778" t="s">
        <v>14994</v>
      </c>
      <c r="C9778" t="str">
        <f t="shared" si="2278"/>
        <v>Long</v>
      </c>
      <c r="D9778">
        <v>3.6</v>
      </c>
      <c r="F9778" s="1">
        <f t="shared" si="2292"/>
        <v>3.6</v>
      </c>
      <c r="G9778" s="1">
        <f t="shared" si="2279"/>
        <v>3.6</v>
      </c>
      <c r="H9778">
        <f t="shared" si="2280"/>
        <v>3.6</v>
      </c>
      <c r="I9778" t="s">
        <v>14831</v>
      </c>
      <c r="J9778" t="s">
        <v>6571</v>
      </c>
      <c r="K9778" t="s">
        <v>368</v>
      </c>
      <c r="L9778" t="str">
        <f t="shared" si="2281"/>
        <v>Established</v>
      </c>
      <c r="N9778" s="2">
        <f t="shared" si="2282"/>
        <v>11</v>
      </c>
      <c r="O9778" t="s">
        <v>1261</v>
      </c>
      <c r="Q9778" t="s">
        <v>44</v>
      </c>
      <c r="R9778" t="str">
        <f t="shared" si="2283"/>
        <v>Average</v>
      </c>
      <c r="S9778" t="str">
        <f t="shared" si="2284"/>
        <v xml:space="preserve"> </v>
      </c>
      <c r="T9778" t="b">
        <f t="shared" si="2285"/>
        <v>0</v>
      </c>
      <c r="U9778" t="b">
        <f t="shared" si="2286"/>
        <v>1</v>
      </c>
      <c r="V9778" t="str">
        <f t="shared" si="2287"/>
        <v>Average Company</v>
      </c>
      <c r="W9778" t="str">
        <f t="shared" si="2288"/>
        <v>Don't Buy</v>
      </c>
      <c r="X9778" t="str">
        <f t="shared" si="2289"/>
        <v>Not Known</v>
      </c>
      <c r="Z9778" t="str">
        <f t="shared" si="2290"/>
        <v>None</v>
      </c>
      <c r="AB9778" t="str">
        <f t="shared" si="2291"/>
        <v>0</v>
      </c>
    </row>
    <row r="9779" spans="1:28" x14ac:dyDescent="0.3">
      <c r="A9779">
        <v>9777</v>
      </c>
      <c r="B9779" t="s">
        <v>14995</v>
      </c>
      <c r="C9779" t="str">
        <f t="shared" si="2278"/>
        <v>Long</v>
      </c>
      <c r="D9779">
        <v>3.9</v>
      </c>
      <c r="F9779" s="1">
        <f t="shared" si="2292"/>
        <v>3.9</v>
      </c>
      <c r="G9779" s="1">
        <f t="shared" si="2279"/>
        <v>3.9</v>
      </c>
      <c r="H9779">
        <f t="shared" si="2280"/>
        <v>3.9</v>
      </c>
      <c r="I9779" t="s">
        <v>14831</v>
      </c>
      <c r="J9779" t="s">
        <v>22</v>
      </c>
      <c r="K9779" t="s">
        <v>14996</v>
      </c>
      <c r="L9779" t="str">
        <f t="shared" si="2281"/>
        <v>Established</v>
      </c>
      <c r="N9779" s="2">
        <f t="shared" si="2282"/>
        <v>37</v>
      </c>
      <c r="O9779" t="s">
        <v>538</v>
      </c>
      <c r="P9779" t="s">
        <v>683</v>
      </c>
      <c r="Q9779" t="s">
        <v>44</v>
      </c>
      <c r="R9779" t="str">
        <f t="shared" si="2283"/>
        <v>Average</v>
      </c>
      <c r="S9779" t="str">
        <f t="shared" si="2284"/>
        <v xml:space="preserve"> </v>
      </c>
      <c r="T9779" t="b">
        <f t="shared" si="2285"/>
        <v>0</v>
      </c>
      <c r="U9779" t="b">
        <f t="shared" si="2286"/>
        <v>1</v>
      </c>
      <c r="V9779" t="str">
        <f t="shared" si="2287"/>
        <v>Average Company</v>
      </c>
      <c r="W9779" t="str">
        <f t="shared" si="2288"/>
        <v>Don't Buy</v>
      </c>
      <c r="X9779" t="str">
        <f t="shared" si="2289"/>
        <v>Not Known</v>
      </c>
      <c r="Z9779" t="str">
        <f t="shared" si="2290"/>
        <v>None</v>
      </c>
      <c r="AB9779" t="str">
        <f t="shared" si="2291"/>
        <v>0</v>
      </c>
    </row>
    <row r="9780" spans="1:28" x14ac:dyDescent="0.3">
      <c r="A9780">
        <v>9778</v>
      </c>
      <c r="B9780" t="s">
        <v>14997</v>
      </c>
      <c r="C9780" t="str">
        <f t="shared" si="2278"/>
        <v>Long</v>
      </c>
      <c r="D9780">
        <v>4.0999999999999996</v>
      </c>
      <c r="F9780" s="1" t="e">
        <f t="shared" si="2292"/>
        <v>#VALUE!</v>
      </c>
      <c r="G9780" s="1" t="e">
        <f t="shared" si="2279"/>
        <v>#VALUE!</v>
      </c>
      <c r="H9780" t="e">
        <f t="shared" si="2280"/>
        <v>#VALUE!</v>
      </c>
      <c r="I9780" t="s">
        <v>14831</v>
      </c>
      <c r="J9780" t="s">
        <v>14998</v>
      </c>
      <c r="L9780" t="e">
        <f t="shared" si="2281"/>
        <v>#VALUE!</v>
      </c>
      <c r="N9780" s="2" t="e">
        <f t="shared" si="2282"/>
        <v>#VALUE!</v>
      </c>
      <c r="Q9780" t="s">
        <v>4707</v>
      </c>
      <c r="R9780" t="str">
        <f t="shared" si="2283"/>
        <v>Great</v>
      </c>
      <c r="S9780" t="str">
        <f t="shared" si="2284"/>
        <v>Great</v>
      </c>
      <c r="T9780" t="e">
        <f t="shared" si="2285"/>
        <v>#VALUE!</v>
      </c>
      <c r="U9780" t="e">
        <f t="shared" si="2286"/>
        <v>#VALUE!</v>
      </c>
      <c r="V9780" t="e">
        <f t="shared" si="2287"/>
        <v>#VALUE!</v>
      </c>
      <c r="W9780" t="str">
        <f t="shared" si="2288"/>
        <v>Don't Buy</v>
      </c>
      <c r="X9780" t="str">
        <f t="shared" si="2289"/>
        <v>Not Known</v>
      </c>
      <c r="Z9780" t="e">
        <f t="shared" si="2290"/>
        <v>#VALUE!</v>
      </c>
      <c r="AB9780" t="str">
        <f t="shared" si="2291"/>
        <v>0</v>
      </c>
    </row>
    <row r="9781" spans="1:28" x14ac:dyDescent="0.3">
      <c r="A9781">
        <v>9779</v>
      </c>
      <c r="B9781" t="s">
        <v>14999</v>
      </c>
      <c r="C9781" t="str">
        <f t="shared" si="2278"/>
        <v>Long</v>
      </c>
      <c r="D9781">
        <v>4.3</v>
      </c>
      <c r="F9781" s="1">
        <f t="shared" si="2292"/>
        <v>4.3</v>
      </c>
      <c r="G9781" s="1">
        <f t="shared" si="2279"/>
        <v>4.3</v>
      </c>
      <c r="H9781">
        <f t="shared" si="2280"/>
        <v>4.3</v>
      </c>
      <c r="I9781" t="s">
        <v>14831</v>
      </c>
      <c r="J9781" t="s">
        <v>22</v>
      </c>
      <c r="K9781" t="s">
        <v>15000</v>
      </c>
      <c r="L9781" t="str">
        <f t="shared" si="2281"/>
        <v>Established</v>
      </c>
      <c r="N9781" s="2">
        <f t="shared" si="2282"/>
        <v>24</v>
      </c>
      <c r="O9781" t="s">
        <v>185</v>
      </c>
      <c r="P9781" t="s">
        <v>147</v>
      </c>
      <c r="Q9781" t="s">
        <v>372</v>
      </c>
      <c r="R9781" t="str">
        <f t="shared" si="2283"/>
        <v>Great</v>
      </c>
      <c r="S9781" t="str">
        <f t="shared" si="2284"/>
        <v>Great</v>
      </c>
      <c r="T9781" t="b">
        <f t="shared" si="2285"/>
        <v>1</v>
      </c>
      <c r="U9781" t="b">
        <f t="shared" si="2286"/>
        <v>1</v>
      </c>
      <c r="V9781" t="str">
        <f t="shared" si="2287"/>
        <v>Top Company</v>
      </c>
      <c r="W9781" t="str">
        <f t="shared" si="2288"/>
        <v>Don't Buy</v>
      </c>
      <c r="X9781" t="str">
        <f t="shared" si="2289"/>
        <v>Not Known</v>
      </c>
      <c r="Z9781" t="str">
        <f t="shared" si="2290"/>
        <v>None</v>
      </c>
      <c r="AB9781" t="str">
        <f t="shared" si="2291"/>
        <v>0</v>
      </c>
    </row>
    <row r="9782" spans="1:28" x14ac:dyDescent="0.3">
      <c r="A9782">
        <v>9780</v>
      </c>
      <c r="B9782" t="s">
        <v>15001</v>
      </c>
      <c r="C9782" t="str">
        <f t="shared" si="2278"/>
        <v>Long</v>
      </c>
      <c r="D9782">
        <v>4</v>
      </c>
      <c r="F9782" s="1">
        <f t="shared" si="2292"/>
        <v>4</v>
      </c>
      <c r="G9782" s="1">
        <f t="shared" si="2279"/>
        <v>4</v>
      </c>
      <c r="H9782">
        <f t="shared" si="2280"/>
        <v>4</v>
      </c>
      <c r="I9782" t="s">
        <v>14831</v>
      </c>
      <c r="J9782" t="s">
        <v>22</v>
      </c>
      <c r="K9782" t="s">
        <v>10750</v>
      </c>
      <c r="L9782" t="str">
        <f t="shared" si="2281"/>
        <v>Established</v>
      </c>
      <c r="N9782" s="2">
        <f t="shared" si="2282"/>
        <v>18</v>
      </c>
      <c r="O9782" t="s">
        <v>200</v>
      </c>
      <c r="P9782" t="s">
        <v>683</v>
      </c>
      <c r="Q9782" t="s">
        <v>295</v>
      </c>
      <c r="R9782" t="str">
        <f t="shared" si="2283"/>
        <v>Average</v>
      </c>
      <c r="S9782" t="str">
        <f t="shared" si="2284"/>
        <v xml:space="preserve"> </v>
      </c>
      <c r="T9782" t="b">
        <f t="shared" si="2285"/>
        <v>0</v>
      </c>
      <c r="U9782" t="b">
        <f t="shared" si="2286"/>
        <v>1</v>
      </c>
      <c r="V9782" t="str">
        <f t="shared" si="2287"/>
        <v>Average Company</v>
      </c>
      <c r="W9782" t="str">
        <f t="shared" si="2288"/>
        <v>Don't Buy</v>
      </c>
      <c r="X9782" t="str">
        <f t="shared" si="2289"/>
        <v>Not Known</v>
      </c>
      <c r="Z9782" t="str">
        <f t="shared" si="2290"/>
        <v>None</v>
      </c>
      <c r="AB9782" t="str">
        <f t="shared" si="2291"/>
        <v>0</v>
      </c>
    </row>
    <row r="9783" spans="1:28" x14ac:dyDescent="0.3">
      <c r="A9783">
        <v>9781</v>
      </c>
      <c r="B9783" t="s">
        <v>15002</v>
      </c>
      <c r="C9783" t="str">
        <f t="shared" si="2278"/>
        <v>Long</v>
      </c>
      <c r="D9783">
        <v>3.9</v>
      </c>
      <c r="F9783" s="1">
        <f t="shared" si="2292"/>
        <v>3.9</v>
      </c>
      <c r="G9783" s="1">
        <f t="shared" si="2279"/>
        <v>3.9</v>
      </c>
      <c r="H9783">
        <f t="shared" si="2280"/>
        <v>3.9</v>
      </c>
      <c r="I9783" t="s">
        <v>14831</v>
      </c>
      <c r="J9783" t="s">
        <v>10395</v>
      </c>
      <c r="K9783" t="s">
        <v>711</v>
      </c>
      <c r="L9783" t="str">
        <f t="shared" si="2281"/>
        <v>Established</v>
      </c>
      <c r="N9783" s="2">
        <f t="shared" si="2282"/>
        <v>50</v>
      </c>
      <c r="O9783" t="s">
        <v>691</v>
      </c>
      <c r="Q9783" t="s">
        <v>612</v>
      </c>
      <c r="R9783" t="str">
        <f t="shared" si="2283"/>
        <v>Average</v>
      </c>
      <c r="S9783" t="str">
        <f t="shared" si="2284"/>
        <v xml:space="preserve"> </v>
      </c>
      <c r="T9783" t="b">
        <f t="shared" si="2285"/>
        <v>0</v>
      </c>
      <c r="U9783" t="b">
        <f t="shared" si="2286"/>
        <v>1</v>
      </c>
      <c r="V9783" t="str">
        <f t="shared" si="2287"/>
        <v>Average Company</v>
      </c>
      <c r="W9783" t="str">
        <f t="shared" si="2288"/>
        <v>Don't Buy</v>
      </c>
      <c r="X9783" t="str">
        <f t="shared" si="2289"/>
        <v>Not Known</v>
      </c>
      <c r="Z9783" t="str">
        <f t="shared" si="2290"/>
        <v>None</v>
      </c>
      <c r="AB9783" t="str">
        <f t="shared" si="2291"/>
        <v>0</v>
      </c>
    </row>
    <row r="9784" spans="1:28" x14ac:dyDescent="0.3">
      <c r="A9784">
        <v>9782</v>
      </c>
      <c r="B9784" t="s">
        <v>15003</v>
      </c>
      <c r="C9784" t="str">
        <f t="shared" si="2278"/>
        <v>Long</v>
      </c>
      <c r="D9784">
        <v>4.5</v>
      </c>
      <c r="F9784" s="1">
        <f t="shared" si="2292"/>
        <v>4.5</v>
      </c>
      <c r="G9784" s="1">
        <f t="shared" si="2279"/>
        <v>4.5</v>
      </c>
      <c r="H9784">
        <f t="shared" si="2280"/>
        <v>4.5</v>
      </c>
      <c r="I9784" t="s">
        <v>14831</v>
      </c>
      <c r="J9784" t="s">
        <v>15004</v>
      </c>
      <c r="K9784" t="s">
        <v>200</v>
      </c>
      <c r="L9784" t="str">
        <f t="shared" si="2281"/>
        <v>Established</v>
      </c>
      <c r="N9784" s="2">
        <f t="shared" si="2282"/>
        <v>51</v>
      </c>
      <c r="O9784" t="s">
        <v>1308</v>
      </c>
      <c r="Q9784" t="s">
        <v>424</v>
      </c>
      <c r="R9784" t="str">
        <f t="shared" si="2283"/>
        <v>Great</v>
      </c>
      <c r="S9784" t="str">
        <f t="shared" si="2284"/>
        <v>Great</v>
      </c>
      <c r="T9784" t="b">
        <f t="shared" si="2285"/>
        <v>1</v>
      </c>
      <c r="U9784" t="b">
        <f t="shared" si="2286"/>
        <v>1</v>
      </c>
      <c r="V9784" t="str">
        <f t="shared" si="2287"/>
        <v>Top Company</v>
      </c>
      <c r="W9784" t="str">
        <f t="shared" si="2288"/>
        <v>Don't Buy</v>
      </c>
      <c r="X9784" t="str">
        <f t="shared" si="2289"/>
        <v>Not Known</v>
      </c>
      <c r="Z9784" t="str">
        <f t="shared" si="2290"/>
        <v>None</v>
      </c>
      <c r="AB9784" t="str">
        <f t="shared" si="2291"/>
        <v>0</v>
      </c>
    </row>
    <row r="9785" spans="1:28" x14ac:dyDescent="0.3">
      <c r="A9785">
        <v>9783</v>
      </c>
      <c r="B9785" t="s">
        <v>15005</v>
      </c>
      <c r="C9785" t="str">
        <f t="shared" si="2278"/>
        <v>Long</v>
      </c>
      <c r="D9785">
        <v>4.0999999999999996</v>
      </c>
      <c r="F9785" s="1">
        <f t="shared" si="2292"/>
        <v>4.0999999999999996</v>
      </c>
      <c r="G9785" s="1">
        <f t="shared" si="2279"/>
        <v>4.0999999999999996</v>
      </c>
      <c r="H9785">
        <f t="shared" si="2280"/>
        <v>4.0999999999999996</v>
      </c>
      <c r="I9785" t="s">
        <v>14831</v>
      </c>
      <c r="J9785" t="s">
        <v>22</v>
      </c>
      <c r="K9785" t="s">
        <v>2584</v>
      </c>
      <c r="L9785" t="str">
        <f t="shared" si="2281"/>
        <v>Established</v>
      </c>
      <c r="N9785" s="2">
        <f t="shared" si="2282"/>
        <v>16</v>
      </c>
      <c r="O9785" t="s">
        <v>121</v>
      </c>
      <c r="P9785" t="s">
        <v>2884</v>
      </c>
      <c r="Q9785" t="s">
        <v>295</v>
      </c>
      <c r="R9785" t="str">
        <f t="shared" si="2283"/>
        <v>Great</v>
      </c>
      <c r="S9785" t="str">
        <f t="shared" si="2284"/>
        <v>Great</v>
      </c>
      <c r="T9785" t="b">
        <f t="shared" si="2285"/>
        <v>1</v>
      </c>
      <c r="U9785" t="b">
        <f t="shared" si="2286"/>
        <v>1</v>
      </c>
      <c r="V9785" t="str">
        <f t="shared" si="2287"/>
        <v>Average Company</v>
      </c>
      <c r="W9785" t="str">
        <f t="shared" si="2288"/>
        <v>Don't Buy</v>
      </c>
      <c r="X9785" t="str">
        <f t="shared" si="2289"/>
        <v>Not Known</v>
      </c>
      <c r="Z9785" t="str">
        <f t="shared" si="2290"/>
        <v>None</v>
      </c>
      <c r="AB9785" t="str">
        <f t="shared" si="2291"/>
        <v>0</v>
      </c>
    </row>
    <row r="9786" spans="1:28" x14ac:dyDescent="0.3">
      <c r="A9786">
        <v>9784</v>
      </c>
      <c r="B9786" t="s">
        <v>15006</v>
      </c>
      <c r="C9786" t="str">
        <f t="shared" si="2278"/>
        <v>Short</v>
      </c>
      <c r="D9786">
        <v>4.3</v>
      </c>
      <c r="F9786" s="1">
        <f t="shared" si="2292"/>
        <v>4.3</v>
      </c>
      <c r="G9786" s="1">
        <f t="shared" si="2279"/>
        <v>4.3</v>
      </c>
      <c r="H9786">
        <f t="shared" si="2280"/>
        <v>4.3</v>
      </c>
      <c r="I9786" t="s">
        <v>14831</v>
      </c>
      <c r="J9786" t="s">
        <v>22</v>
      </c>
      <c r="K9786" t="s">
        <v>15007</v>
      </c>
      <c r="L9786" t="str">
        <f t="shared" si="2281"/>
        <v>Established</v>
      </c>
      <c r="N9786" s="2">
        <f t="shared" si="2282"/>
        <v>26</v>
      </c>
      <c r="O9786" t="s">
        <v>126</v>
      </c>
      <c r="P9786" t="s">
        <v>75</v>
      </c>
      <c r="Q9786" t="s">
        <v>19</v>
      </c>
      <c r="R9786" t="str">
        <f t="shared" si="2283"/>
        <v>Great</v>
      </c>
      <c r="S9786" t="str">
        <f t="shared" si="2284"/>
        <v>Great</v>
      </c>
      <c r="T9786" t="b">
        <f t="shared" si="2285"/>
        <v>1</v>
      </c>
      <c r="U9786" t="b">
        <f t="shared" si="2286"/>
        <v>1</v>
      </c>
      <c r="V9786" t="str">
        <f t="shared" si="2287"/>
        <v>Top Company</v>
      </c>
      <c r="W9786" t="str">
        <f t="shared" si="2288"/>
        <v>Don't Buy</v>
      </c>
      <c r="X9786" t="str">
        <f t="shared" si="2289"/>
        <v>Not Known</v>
      </c>
      <c r="Z9786" t="str">
        <f t="shared" si="2290"/>
        <v>None</v>
      </c>
      <c r="AB9786" t="str">
        <f t="shared" si="2291"/>
        <v>1Million</v>
      </c>
    </row>
    <row r="9787" spans="1:28" x14ac:dyDescent="0.3">
      <c r="A9787">
        <v>9785</v>
      </c>
      <c r="B9787" t="s">
        <v>15008</v>
      </c>
      <c r="C9787" t="str">
        <f t="shared" si="2278"/>
        <v>Short</v>
      </c>
      <c r="D9787">
        <v>4.5999999999999996</v>
      </c>
      <c r="F9787" s="1">
        <f t="shared" si="2292"/>
        <v>4.5999999999999996</v>
      </c>
      <c r="G9787" s="1">
        <f t="shared" si="2279"/>
        <v>4.5999999999999996</v>
      </c>
      <c r="H9787">
        <f t="shared" si="2280"/>
        <v>4.5999999999999996</v>
      </c>
      <c r="I9787" t="s">
        <v>14831</v>
      </c>
      <c r="J9787" t="s">
        <v>11996</v>
      </c>
      <c r="K9787" t="s">
        <v>217</v>
      </c>
      <c r="L9787" t="str">
        <f t="shared" si="2281"/>
        <v>Established</v>
      </c>
      <c r="N9787" s="2">
        <f t="shared" si="2282"/>
        <v>20</v>
      </c>
      <c r="O9787" t="s">
        <v>683</v>
      </c>
      <c r="Q9787" t="s">
        <v>44</v>
      </c>
      <c r="R9787" t="str">
        <f t="shared" si="2283"/>
        <v>Great</v>
      </c>
      <c r="S9787" t="str">
        <f t="shared" si="2284"/>
        <v>Great</v>
      </c>
      <c r="T9787" t="b">
        <f t="shared" si="2285"/>
        <v>1</v>
      </c>
      <c r="U9787" t="b">
        <f t="shared" si="2286"/>
        <v>1</v>
      </c>
      <c r="V9787" t="str">
        <f t="shared" si="2287"/>
        <v>Average Company</v>
      </c>
      <c r="W9787" t="str">
        <f t="shared" si="2288"/>
        <v>Don't Buy</v>
      </c>
      <c r="X9787" t="str">
        <f t="shared" si="2289"/>
        <v>Not Known</v>
      </c>
      <c r="Z9787" t="str">
        <f t="shared" si="2290"/>
        <v>None</v>
      </c>
      <c r="AB9787" t="str">
        <f t="shared" si="2291"/>
        <v>0</v>
      </c>
    </row>
    <row r="9788" spans="1:28" x14ac:dyDescent="0.3">
      <c r="A9788">
        <v>9786</v>
      </c>
      <c r="B9788" t="s">
        <v>15009</v>
      </c>
      <c r="C9788" t="str">
        <f t="shared" si="2278"/>
        <v>Long</v>
      </c>
      <c r="D9788">
        <v>3.6</v>
      </c>
      <c r="F9788" s="1">
        <f t="shared" si="2292"/>
        <v>3.6</v>
      </c>
      <c r="G9788" s="1">
        <f t="shared" si="2279"/>
        <v>3.6</v>
      </c>
      <c r="H9788">
        <f t="shared" si="2280"/>
        <v>3.6</v>
      </c>
      <c r="I9788" t="s">
        <v>14831</v>
      </c>
      <c r="J9788" t="s">
        <v>14217</v>
      </c>
      <c r="K9788" t="s">
        <v>604</v>
      </c>
      <c r="L9788" t="str">
        <f t="shared" si="2281"/>
        <v>Established</v>
      </c>
      <c r="N9788" s="2">
        <f t="shared" si="2282"/>
        <v>20</v>
      </c>
      <c r="O9788" t="s">
        <v>683</v>
      </c>
      <c r="Q9788" t="s">
        <v>6073</v>
      </c>
      <c r="R9788" t="str">
        <f t="shared" si="2283"/>
        <v>Average</v>
      </c>
      <c r="S9788" t="str">
        <f t="shared" si="2284"/>
        <v xml:space="preserve"> </v>
      </c>
      <c r="T9788" t="b">
        <f t="shared" si="2285"/>
        <v>0</v>
      </c>
      <c r="U9788" t="b">
        <f t="shared" si="2286"/>
        <v>1</v>
      </c>
      <c r="V9788" t="str">
        <f t="shared" si="2287"/>
        <v>Average Company</v>
      </c>
      <c r="W9788" t="str">
        <f t="shared" si="2288"/>
        <v>Don't Buy</v>
      </c>
      <c r="X9788" t="str">
        <f t="shared" si="2289"/>
        <v>Not Known</v>
      </c>
      <c r="Z9788" t="str">
        <f t="shared" si="2290"/>
        <v>None</v>
      </c>
      <c r="AB9788" t="str">
        <f t="shared" si="2291"/>
        <v>0</v>
      </c>
    </row>
    <row r="9789" spans="1:28" x14ac:dyDescent="0.3">
      <c r="A9789">
        <v>9787</v>
      </c>
      <c r="B9789" t="s">
        <v>15010</v>
      </c>
      <c r="C9789" t="str">
        <f t="shared" si="2278"/>
        <v>Long</v>
      </c>
      <c r="D9789">
        <v>3.8</v>
      </c>
      <c r="F9789" s="1" t="e">
        <f t="shared" si="2292"/>
        <v>#VALUE!</v>
      </c>
      <c r="G9789" s="1" t="e">
        <f t="shared" si="2279"/>
        <v>#VALUE!</v>
      </c>
      <c r="H9789" t="e">
        <f t="shared" si="2280"/>
        <v>#VALUE!</v>
      </c>
      <c r="I9789" t="s">
        <v>14831</v>
      </c>
      <c r="J9789" t="s">
        <v>15011</v>
      </c>
      <c r="K9789" t="s">
        <v>147</v>
      </c>
      <c r="L9789" t="e">
        <f t="shared" si="2281"/>
        <v>#VALUE!</v>
      </c>
      <c r="N9789" s="2" t="e">
        <f t="shared" si="2282"/>
        <v>#VALUE!</v>
      </c>
      <c r="Q9789" t="s">
        <v>5644</v>
      </c>
      <c r="R9789" t="str">
        <f t="shared" si="2283"/>
        <v>Average</v>
      </c>
      <c r="S9789" t="str">
        <f t="shared" si="2284"/>
        <v xml:space="preserve"> </v>
      </c>
      <c r="T9789" t="e">
        <f t="shared" si="2285"/>
        <v>#VALUE!</v>
      </c>
      <c r="U9789" t="e">
        <f t="shared" si="2286"/>
        <v>#VALUE!</v>
      </c>
      <c r="V9789" t="e">
        <f t="shared" si="2287"/>
        <v>#VALUE!</v>
      </c>
      <c r="W9789" t="str">
        <f t="shared" si="2288"/>
        <v>Don't Buy</v>
      </c>
      <c r="X9789" t="str">
        <f t="shared" si="2289"/>
        <v>Not Known</v>
      </c>
      <c r="Z9789" t="e">
        <f t="shared" si="2290"/>
        <v>#VALUE!</v>
      </c>
      <c r="AB9789" t="str">
        <f t="shared" si="2291"/>
        <v>0</v>
      </c>
    </row>
    <row r="9790" spans="1:28" x14ac:dyDescent="0.3">
      <c r="A9790">
        <v>9788</v>
      </c>
      <c r="B9790" t="s">
        <v>15012</v>
      </c>
      <c r="C9790" t="str">
        <f t="shared" si="2278"/>
        <v>Long</v>
      </c>
      <c r="D9790">
        <v>4.8</v>
      </c>
      <c r="F9790" s="1" t="e">
        <f t="shared" si="2292"/>
        <v>#VALUE!</v>
      </c>
      <c r="G9790" s="1" t="e">
        <f t="shared" si="2279"/>
        <v>#VALUE!</v>
      </c>
      <c r="H9790" t="e">
        <f t="shared" si="2280"/>
        <v>#VALUE!</v>
      </c>
      <c r="I9790" t="s">
        <v>14831</v>
      </c>
      <c r="J9790" t="s">
        <v>683</v>
      </c>
      <c r="L9790" t="e">
        <f t="shared" si="2281"/>
        <v>#VALUE!</v>
      </c>
      <c r="N9790" s="2" t="e">
        <f t="shared" si="2282"/>
        <v>#VALUE!</v>
      </c>
      <c r="R9790" t="str">
        <f t="shared" si="2283"/>
        <v>Great</v>
      </c>
      <c r="S9790" t="str">
        <f t="shared" si="2284"/>
        <v>Great</v>
      </c>
      <c r="T9790" t="e">
        <f t="shared" si="2285"/>
        <v>#VALUE!</v>
      </c>
      <c r="U9790" t="e">
        <f t="shared" si="2286"/>
        <v>#VALUE!</v>
      </c>
      <c r="V9790" t="e">
        <f t="shared" si="2287"/>
        <v>#VALUE!</v>
      </c>
      <c r="W9790" t="str">
        <f t="shared" si="2288"/>
        <v>Don't Buy</v>
      </c>
      <c r="X9790" t="str">
        <f t="shared" si="2289"/>
        <v>Not Known</v>
      </c>
      <c r="Z9790" t="e">
        <f t="shared" si="2290"/>
        <v>#VALUE!</v>
      </c>
      <c r="AB9790" t="str">
        <f t="shared" si="2291"/>
        <v>0</v>
      </c>
    </row>
    <row r="9791" spans="1:28" x14ac:dyDescent="0.3">
      <c r="A9791">
        <v>9789</v>
      </c>
      <c r="B9791" t="s">
        <v>15013</v>
      </c>
      <c r="C9791" t="str">
        <f t="shared" si="2278"/>
        <v>Long</v>
      </c>
      <c r="D9791">
        <v>5</v>
      </c>
      <c r="F9791" s="1">
        <f t="shared" si="2292"/>
        <v>5</v>
      </c>
      <c r="G9791" s="1">
        <f t="shared" si="2279"/>
        <v>5.5</v>
      </c>
      <c r="H9791">
        <f t="shared" si="2280"/>
        <v>5.0999999999999996</v>
      </c>
      <c r="I9791" t="s">
        <v>14831</v>
      </c>
      <c r="J9791" t="s">
        <v>22</v>
      </c>
      <c r="K9791" t="s">
        <v>3703</v>
      </c>
      <c r="L9791" t="str">
        <f t="shared" si="2281"/>
        <v>Startup</v>
      </c>
      <c r="N9791" s="2">
        <f t="shared" si="2282"/>
        <v>5</v>
      </c>
      <c r="O9791" t="s">
        <v>138</v>
      </c>
      <c r="P9791" t="s">
        <v>1261</v>
      </c>
      <c r="Q9791" t="s">
        <v>773</v>
      </c>
      <c r="R9791" t="str">
        <f t="shared" si="2283"/>
        <v>Great</v>
      </c>
      <c r="S9791" t="str">
        <f t="shared" si="2284"/>
        <v>Great</v>
      </c>
      <c r="T9791" t="b">
        <f t="shared" si="2285"/>
        <v>0</v>
      </c>
      <c r="U9791" t="b">
        <f t="shared" si="2286"/>
        <v>1</v>
      </c>
      <c r="V9791" t="str">
        <f t="shared" si="2287"/>
        <v>Average Company</v>
      </c>
      <c r="W9791" t="str">
        <f t="shared" si="2288"/>
        <v>Don't Buy</v>
      </c>
      <c r="X9791" t="str">
        <f t="shared" si="2289"/>
        <v>Not Known</v>
      </c>
      <c r="Z9791" t="str">
        <f t="shared" si="2290"/>
        <v>None</v>
      </c>
      <c r="AB9791" t="str">
        <f t="shared" si="2291"/>
        <v>0</v>
      </c>
    </row>
    <row r="9792" spans="1:28" x14ac:dyDescent="0.3">
      <c r="A9792">
        <v>9790</v>
      </c>
      <c r="B9792" t="s">
        <v>15014</v>
      </c>
      <c r="C9792" t="str">
        <f t="shared" si="2278"/>
        <v>Long</v>
      </c>
      <c r="D9792">
        <v>4</v>
      </c>
      <c r="F9792" s="1">
        <f t="shared" si="2292"/>
        <v>4</v>
      </c>
      <c r="G9792" s="1">
        <f t="shared" si="2279"/>
        <v>4</v>
      </c>
      <c r="H9792">
        <f t="shared" si="2280"/>
        <v>4</v>
      </c>
      <c r="I9792" t="s">
        <v>14831</v>
      </c>
      <c r="J9792" t="s">
        <v>10</v>
      </c>
      <c r="K9792" t="s">
        <v>15015</v>
      </c>
      <c r="L9792" t="str">
        <f t="shared" si="2281"/>
        <v>Established</v>
      </c>
      <c r="N9792" s="2">
        <f t="shared" si="2282"/>
        <v>41</v>
      </c>
      <c r="O9792" t="s">
        <v>39</v>
      </c>
      <c r="P9792" t="s">
        <v>683</v>
      </c>
      <c r="Q9792" t="s">
        <v>2258</v>
      </c>
      <c r="R9792" t="str">
        <f t="shared" si="2283"/>
        <v>Average</v>
      </c>
      <c r="S9792" t="str">
        <f t="shared" si="2284"/>
        <v xml:space="preserve"> </v>
      </c>
      <c r="T9792" t="b">
        <f t="shared" si="2285"/>
        <v>0</v>
      </c>
      <c r="U9792" t="b">
        <f t="shared" si="2286"/>
        <v>1</v>
      </c>
      <c r="V9792" t="str">
        <f t="shared" si="2287"/>
        <v>Average Company</v>
      </c>
      <c r="W9792" t="str">
        <f t="shared" si="2288"/>
        <v>Don't Buy</v>
      </c>
      <c r="X9792" t="str">
        <f t="shared" si="2289"/>
        <v>Not Known</v>
      </c>
      <c r="Z9792" t="str">
        <f t="shared" si="2290"/>
        <v>None</v>
      </c>
      <c r="AB9792" t="str">
        <f t="shared" si="2291"/>
        <v>0</v>
      </c>
    </row>
    <row r="9793" spans="1:28" x14ac:dyDescent="0.3">
      <c r="A9793">
        <v>9791</v>
      </c>
      <c r="B9793" t="s">
        <v>15016</v>
      </c>
      <c r="C9793" t="str">
        <f t="shared" si="2278"/>
        <v>Long</v>
      </c>
      <c r="D9793">
        <v>2.8</v>
      </c>
      <c r="F9793" s="1">
        <f t="shared" si="2292"/>
        <v>3.3</v>
      </c>
      <c r="G9793" s="1">
        <f t="shared" si="2279"/>
        <v>3.3</v>
      </c>
      <c r="H9793">
        <f t="shared" si="2280"/>
        <v>2.9</v>
      </c>
      <c r="I9793" t="s">
        <v>14831</v>
      </c>
      <c r="J9793" t="s">
        <v>22</v>
      </c>
      <c r="K9793" t="s">
        <v>15017</v>
      </c>
      <c r="L9793" t="str">
        <f t="shared" si="2281"/>
        <v>Startup</v>
      </c>
      <c r="N9793" s="2">
        <f t="shared" si="2282"/>
        <v>8</v>
      </c>
      <c r="O9793" t="s">
        <v>583</v>
      </c>
      <c r="P9793" t="s">
        <v>2884</v>
      </c>
      <c r="Q9793" t="s">
        <v>14</v>
      </c>
      <c r="R9793" t="str">
        <f t="shared" si="2283"/>
        <v>Average</v>
      </c>
      <c r="S9793" t="str">
        <f t="shared" si="2284"/>
        <v xml:space="preserve"> </v>
      </c>
      <c r="T9793" t="b">
        <f t="shared" si="2285"/>
        <v>0</v>
      </c>
      <c r="U9793" t="b">
        <f t="shared" si="2286"/>
        <v>1</v>
      </c>
      <c r="V9793" t="str">
        <f t="shared" si="2287"/>
        <v>Average Company</v>
      </c>
      <c r="W9793" t="str">
        <f t="shared" si="2288"/>
        <v>Don't Buy</v>
      </c>
      <c r="X9793" t="str">
        <f t="shared" si="2289"/>
        <v>Not Known</v>
      </c>
      <c r="Z9793" t="str">
        <f t="shared" si="2290"/>
        <v>None</v>
      </c>
      <c r="AB9793" t="str">
        <f t="shared" si="2291"/>
        <v>0</v>
      </c>
    </row>
    <row r="9794" spans="1:28" x14ac:dyDescent="0.3">
      <c r="A9794">
        <v>9792</v>
      </c>
      <c r="B9794" t="s">
        <v>15018</v>
      </c>
      <c r="C9794" t="str">
        <f t="shared" si="2278"/>
        <v>Long</v>
      </c>
      <c r="D9794">
        <v>3.7</v>
      </c>
      <c r="F9794" s="1">
        <f t="shared" si="2292"/>
        <v>3.7</v>
      </c>
      <c r="G9794" s="1">
        <f t="shared" si="2279"/>
        <v>3.7</v>
      </c>
      <c r="H9794">
        <f t="shared" si="2280"/>
        <v>3.7</v>
      </c>
      <c r="I9794" t="s">
        <v>14831</v>
      </c>
      <c r="J9794" t="s">
        <v>22</v>
      </c>
      <c r="K9794" t="s">
        <v>15019</v>
      </c>
      <c r="L9794" t="str">
        <f t="shared" si="2281"/>
        <v>Established</v>
      </c>
      <c r="N9794" s="2">
        <f t="shared" si="2282"/>
        <v>51</v>
      </c>
      <c r="O9794" t="s">
        <v>1308</v>
      </c>
      <c r="Q9794" t="s">
        <v>362</v>
      </c>
      <c r="R9794" t="str">
        <f t="shared" si="2283"/>
        <v>Average</v>
      </c>
      <c r="S9794" t="str">
        <f t="shared" si="2284"/>
        <v xml:space="preserve"> </v>
      </c>
      <c r="T9794" t="b">
        <f t="shared" si="2285"/>
        <v>0</v>
      </c>
      <c r="U9794" t="b">
        <f t="shared" si="2286"/>
        <v>1</v>
      </c>
      <c r="V9794" t="str">
        <f t="shared" si="2287"/>
        <v>Average Company</v>
      </c>
      <c r="W9794" t="str">
        <f t="shared" si="2288"/>
        <v>Don't Buy</v>
      </c>
      <c r="X9794" t="str">
        <f t="shared" si="2289"/>
        <v>Not Known</v>
      </c>
      <c r="Z9794" t="str">
        <f t="shared" si="2290"/>
        <v>None</v>
      </c>
      <c r="AB9794" t="str">
        <f t="shared" si="2291"/>
        <v>0</v>
      </c>
    </row>
    <row r="9795" spans="1:28" x14ac:dyDescent="0.3">
      <c r="A9795">
        <v>9793</v>
      </c>
      <c r="B9795" t="s">
        <v>15020</v>
      </c>
      <c r="C9795" t="str">
        <f t="shared" ref="C9795:C9858" si="2293">IF(LEN(B9795)&gt;=10,"Long","Short")</f>
        <v>Long</v>
      </c>
      <c r="D9795">
        <v>4.5</v>
      </c>
      <c r="F9795" s="1" t="e">
        <f t="shared" si="2292"/>
        <v>#VALUE!</v>
      </c>
      <c r="G9795" s="1" t="e">
        <f t="shared" ref="G9795:G9858" si="2294">IF(L9795="Startup",D9795+0.5,D9795)</f>
        <v>#VALUE!</v>
      </c>
      <c r="H9795" t="e">
        <f t="shared" ref="H9795:H9858" si="2295">IF(L9795="Startup",D9795+0.1,D9795)</f>
        <v>#VALUE!</v>
      </c>
      <c r="I9795" t="s">
        <v>14831</v>
      </c>
      <c r="J9795" t="s">
        <v>1308</v>
      </c>
      <c r="L9795" t="e">
        <f t="shared" ref="L9795:L9858" si="2296">IF(N9795&lt;10,"Startup","Established")</f>
        <v>#VALUE!</v>
      </c>
      <c r="N9795" s="2" t="e">
        <f t="shared" ref="N9795:N9858" si="2297">INT(LEFT(O9795,2))</f>
        <v>#VALUE!</v>
      </c>
      <c r="Q9795" t="s">
        <v>773</v>
      </c>
      <c r="R9795" t="str">
        <f t="shared" ref="R9795:R9858" si="2298">IF(D9795&gt;4,"Great","Average")</f>
        <v>Great</v>
      </c>
      <c r="S9795" t="str">
        <f t="shared" ref="S9795:S9858" si="2299">IF(D9795&gt;4,"Great"," ")</f>
        <v>Great</v>
      </c>
      <c r="T9795" t="e">
        <f t="shared" ref="T9795:T9858" si="2300">AND(D9795:D19753&gt;4,N9795:N19753&gt;10)</f>
        <v>#VALUE!</v>
      </c>
      <c r="U9795" t="e">
        <f t="shared" ref="U9795:U9858" si="2301">OR(D9795&gt;3.5,N9795&lt;10)</f>
        <v>#VALUE!</v>
      </c>
      <c r="V9795" t="e">
        <f t="shared" ref="V9795:V9858" si="2302">IF(AND(D9795&gt;4,N9795&gt;20),"Top Company","Average Company")</f>
        <v>#VALUE!</v>
      </c>
      <c r="W9795" t="str">
        <f t="shared" ref="W9795:W9858" si="2303">IF(OR(LEFT(B9795,1)="T",LEFT(B9795,1)="G"),"Buy","Don't Buy")</f>
        <v>Buy</v>
      </c>
      <c r="X9795" t="str">
        <f t="shared" ref="X9795:X9858" si="2304">IF(IF(Q9795="Financial Services",ISNUMBER(SEARCH("Mumbai",K9795))),"Bombay Finance","Not Known")</f>
        <v>Not Known</v>
      </c>
      <c r="Z9795" t="e">
        <f t="shared" ref="Z9795:Z9858" si="2305">IF(AND(OR(ISNUMBER(SEARCH("Bangalore",K9795)),ISNUMBER(SEARCH("Bengaluru",K9795)),ISNUMBER(SEARCH("Chennai",K9795))),N9795&lt;10),"Silicon Valley Startups","None")</f>
        <v>#VALUE!</v>
      </c>
      <c r="AB9795" t="str">
        <f t="shared" ref="AB9795:AB9857" si="2306">IF(AND(OR(Q9795="IT Services &amp; Consulting",Q9795="Financial Services"),D9795&gt;4),"1Million",IF(AND(OR(Q9795="IT Services &amp; Consulting",Q9795="Financial Services"),D9795&lt;=4),"500K",IF(AND(Q9795="Telecom / ISP",D9795&gt;4),"800K","0")))</f>
        <v>0</v>
      </c>
    </row>
    <row r="9796" spans="1:28" x14ac:dyDescent="0.3">
      <c r="A9796">
        <v>9794</v>
      </c>
      <c r="B9796" t="s">
        <v>15021</v>
      </c>
      <c r="C9796" t="str">
        <f t="shared" si="2293"/>
        <v>Long</v>
      </c>
      <c r="D9796">
        <v>3.7</v>
      </c>
      <c r="F9796" s="1">
        <f t="shared" si="2292"/>
        <v>3.7</v>
      </c>
      <c r="G9796" s="1">
        <f t="shared" si="2294"/>
        <v>3.7</v>
      </c>
      <c r="H9796">
        <f t="shared" si="2295"/>
        <v>3.7</v>
      </c>
      <c r="I9796" t="s">
        <v>14831</v>
      </c>
      <c r="J9796" t="s">
        <v>10</v>
      </c>
      <c r="K9796" t="s">
        <v>3273</v>
      </c>
      <c r="L9796" t="str">
        <f t="shared" si="2296"/>
        <v>Established</v>
      </c>
      <c r="N9796" s="2">
        <f t="shared" si="2297"/>
        <v>35</v>
      </c>
      <c r="O9796" t="s">
        <v>249</v>
      </c>
      <c r="P9796" t="s">
        <v>691</v>
      </c>
      <c r="Q9796" t="s">
        <v>1012</v>
      </c>
      <c r="R9796" t="str">
        <f t="shared" si="2298"/>
        <v>Average</v>
      </c>
      <c r="S9796" t="str">
        <f t="shared" si="2299"/>
        <v xml:space="preserve"> </v>
      </c>
      <c r="T9796" t="b">
        <f t="shared" si="2300"/>
        <v>0</v>
      </c>
      <c r="U9796" t="b">
        <f t="shared" si="2301"/>
        <v>1</v>
      </c>
      <c r="V9796" t="str">
        <f t="shared" si="2302"/>
        <v>Average Company</v>
      </c>
      <c r="W9796" t="str">
        <f t="shared" si="2303"/>
        <v>Don't Buy</v>
      </c>
      <c r="X9796" t="str">
        <f t="shared" si="2304"/>
        <v>Not Known</v>
      </c>
      <c r="Z9796" t="str">
        <f t="shared" si="2305"/>
        <v>None</v>
      </c>
      <c r="AB9796" t="str">
        <f t="shared" si="2306"/>
        <v>0</v>
      </c>
    </row>
    <row r="9797" spans="1:28" x14ac:dyDescent="0.3">
      <c r="A9797">
        <v>9795</v>
      </c>
      <c r="B9797" t="s">
        <v>15022</v>
      </c>
      <c r="C9797" t="str">
        <f t="shared" si="2293"/>
        <v>Long</v>
      </c>
      <c r="D9797">
        <v>4.3</v>
      </c>
      <c r="F9797" s="1">
        <f t="shared" si="2292"/>
        <v>4.3</v>
      </c>
      <c r="G9797" s="1">
        <f t="shared" si="2294"/>
        <v>4.3</v>
      </c>
      <c r="H9797">
        <f t="shared" si="2295"/>
        <v>4.3</v>
      </c>
      <c r="I9797" t="s">
        <v>14831</v>
      </c>
      <c r="J9797" t="s">
        <v>22</v>
      </c>
      <c r="K9797" t="s">
        <v>15023</v>
      </c>
      <c r="L9797" t="str">
        <f t="shared" si="2296"/>
        <v>Established</v>
      </c>
      <c r="N9797" s="2">
        <f t="shared" si="2297"/>
        <v>72</v>
      </c>
      <c r="O9797" t="s">
        <v>933</v>
      </c>
      <c r="P9797" t="s">
        <v>1308</v>
      </c>
      <c r="Q9797" t="s">
        <v>523</v>
      </c>
      <c r="R9797" t="str">
        <f t="shared" si="2298"/>
        <v>Great</v>
      </c>
      <c r="S9797" t="str">
        <f t="shared" si="2299"/>
        <v>Great</v>
      </c>
      <c r="T9797" t="b">
        <f t="shared" si="2300"/>
        <v>1</v>
      </c>
      <c r="U9797" t="b">
        <f t="shared" si="2301"/>
        <v>1</v>
      </c>
      <c r="V9797" t="str">
        <f t="shared" si="2302"/>
        <v>Top Company</v>
      </c>
      <c r="W9797" t="str">
        <f t="shared" si="2303"/>
        <v>Don't Buy</v>
      </c>
      <c r="X9797" t="str">
        <f t="shared" si="2304"/>
        <v>Not Known</v>
      </c>
      <c r="Z9797" t="str">
        <f t="shared" si="2305"/>
        <v>None</v>
      </c>
      <c r="AB9797" t="str">
        <f t="shared" si="2306"/>
        <v>0</v>
      </c>
    </row>
    <row r="9798" spans="1:28" x14ac:dyDescent="0.3">
      <c r="A9798">
        <v>9796</v>
      </c>
      <c r="B9798" t="s">
        <v>15024</v>
      </c>
      <c r="C9798" t="str">
        <f t="shared" si="2293"/>
        <v>Long</v>
      </c>
      <c r="D9798">
        <v>3.2</v>
      </c>
      <c r="F9798" s="1">
        <f t="shared" si="2292"/>
        <v>3.2</v>
      </c>
      <c r="G9798" s="1">
        <f t="shared" si="2294"/>
        <v>3.2</v>
      </c>
      <c r="H9798">
        <f t="shared" si="2295"/>
        <v>3.2</v>
      </c>
      <c r="I9798" t="s">
        <v>14831</v>
      </c>
      <c r="J9798" t="s">
        <v>22</v>
      </c>
      <c r="K9798" t="s">
        <v>15025</v>
      </c>
      <c r="L9798" t="str">
        <f t="shared" si="2296"/>
        <v>Established</v>
      </c>
      <c r="N9798" s="2">
        <f t="shared" si="2297"/>
        <v>25</v>
      </c>
      <c r="O9798" t="s">
        <v>54</v>
      </c>
      <c r="P9798" t="s">
        <v>1308</v>
      </c>
      <c r="Q9798" t="s">
        <v>11867</v>
      </c>
      <c r="R9798" t="str">
        <f t="shared" si="2298"/>
        <v>Average</v>
      </c>
      <c r="S9798" t="str">
        <f t="shared" si="2299"/>
        <v xml:space="preserve"> </v>
      </c>
      <c r="T9798" t="b">
        <f t="shared" si="2300"/>
        <v>0</v>
      </c>
      <c r="U9798" t="b">
        <f t="shared" si="2301"/>
        <v>0</v>
      </c>
      <c r="V9798" t="str">
        <f t="shared" si="2302"/>
        <v>Average Company</v>
      </c>
      <c r="W9798" t="str">
        <f t="shared" si="2303"/>
        <v>Don't Buy</v>
      </c>
      <c r="X9798" t="str">
        <f t="shared" si="2304"/>
        <v>Not Known</v>
      </c>
      <c r="Z9798" t="str">
        <f t="shared" si="2305"/>
        <v>None</v>
      </c>
      <c r="AB9798" t="str">
        <f t="shared" si="2306"/>
        <v>0</v>
      </c>
    </row>
    <row r="9799" spans="1:28" x14ac:dyDescent="0.3">
      <c r="A9799">
        <v>9797</v>
      </c>
      <c r="B9799" t="s">
        <v>15026</v>
      </c>
      <c r="C9799" t="str">
        <f t="shared" si="2293"/>
        <v>Long</v>
      </c>
      <c r="D9799">
        <v>3.2</v>
      </c>
      <c r="F9799" s="1">
        <f t="shared" si="2292"/>
        <v>3.2</v>
      </c>
      <c r="G9799" s="1">
        <f t="shared" si="2294"/>
        <v>3.2</v>
      </c>
      <c r="H9799">
        <f t="shared" si="2295"/>
        <v>3.2</v>
      </c>
      <c r="I9799" t="s">
        <v>14831</v>
      </c>
      <c r="J9799" t="s">
        <v>10</v>
      </c>
      <c r="K9799" t="s">
        <v>4337</v>
      </c>
      <c r="L9799" t="str">
        <f t="shared" si="2296"/>
        <v>Established</v>
      </c>
      <c r="N9799" s="2">
        <f t="shared" si="2297"/>
        <v>80</v>
      </c>
      <c r="O9799" t="s">
        <v>203</v>
      </c>
      <c r="P9799" t="s">
        <v>1308</v>
      </c>
      <c r="Q9799" t="s">
        <v>372</v>
      </c>
      <c r="R9799" t="str">
        <f t="shared" si="2298"/>
        <v>Average</v>
      </c>
      <c r="S9799" t="str">
        <f t="shared" si="2299"/>
        <v xml:space="preserve"> </v>
      </c>
      <c r="T9799" t="b">
        <f t="shared" si="2300"/>
        <v>0</v>
      </c>
      <c r="U9799" t="b">
        <f t="shared" si="2301"/>
        <v>0</v>
      </c>
      <c r="V9799" t="str">
        <f t="shared" si="2302"/>
        <v>Average Company</v>
      </c>
      <c r="W9799" t="str">
        <f t="shared" si="2303"/>
        <v>Don't Buy</v>
      </c>
      <c r="X9799" t="str">
        <f t="shared" si="2304"/>
        <v>Not Known</v>
      </c>
      <c r="Z9799" t="str">
        <f t="shared" si="2305"/>
        <v>None</v>
      </c>
      <c r="AB9799" t="str">
        <f t="shared" si="2306"/>
        <v>0</v>
      </c>
    </row>
    <row r="9800" spans="1:28" x14ac:dyDescent="0.3">
      <c r="A9800">
        <v>9798</v>
      </c>
      <c r="B9800" t="s">
        <v>15027</v>
      </c>
      <c r="C9800" t="str">
        <f t="shared" si="2293"/>
        <v>Short</v>
      </c>
      <c r="D9800">
        <v>3.4</v>
      </c>
      <c r="F9800" s="1">
        <f t="shared" si="2292"/>
        <v>3.9</v>
      </c>
      <c r="G9800" s="1">
        <f t="shared" si="2294"/>
        <v>3.9</v>
      </c>
      <c r="H9800">
        <f t="shared" si="2295"/>
        <v>3.5</v>
      </c>
      <c r="I9800" t="s">
        <v>14831</v>
      </c>
      <c r="J9800" t="s">
        <v>22</v>
      </c>
      <c r="K9800" t="s">
        <v>6507</v>
      </c>
      <c r="L9800" t="str">
        <f t="shared" si="2296"/>
        <v>Startup</v>
      </c>
      <c r="N9800" s="2">
        <f t="shared" si="2297"/>
        <v>3</v>
      </c>
      <c r="O9800" t="s">
        <v>1961</v>
      </c>
      <c r="P9800" t="s">
        <v>1308</v>
      </c>
      <c r="Q9800" t="s">
        <v>44</v>
      </c>
      <c r="R9800" t="str">
        <f t="shared" si="2298"/>
        <v>Average</v>
      </c>
      <c r="S9800" t="str">
        <f t="shared" si="2299"/>
        <v xml:space="preserve"> </v>
      </c>
      <c r="T9800" t="b">
        <f t="shared" si="2300"/>
        <v>0</v>
      </c>
      <c r="U9800" t="b">
        <f t="shared" si="2301"/>
        <v>1</v>
      </c>
      <c r="V9800" t="str">
        <f t="shared" si="2302"/>
        <v>Average Company</v>
      </c>
      <c r="W9800" t="str">
        <f t="shared" si="2303"/>
        <v>Don't Buy</v>
      </c>
      <c r="X9800" t="str">
        <f t="shared" si="2304"/>
        <v>Not Known</v>
      </c>
      <c r="Z9800" t="str">
        <f t="shared" si="2305"/>
        <v>Silicon Valley Startups</v>
      </c>
      <c r="AB9800" t="str">
        <f t="shared" si="2306"/>
        <v>0</v>
      </c>
    </row>
    <row r="9801" spans="1:28" x14ac:dyDescent="0.3">
      <c r="A9801">
        <v>9799</v>
      </c>
      <c r="B9801" t="s">
        <v>15028</v>
      </c>
      <c r="C9801" t="str">
        <f t="shared" si="2293"/>
        <v>Long</v>
      </c>
      <c r="D9801">
        <v>4.2</v>
      </c>
      <c r="F9801" s="1">
        <f t="shared" si="2292"/>
        <v>4.7</v>
      </c>
      <c r="G9801" s="1">
        <f t="shared" si="2294"/>
        <v>4.7</v>
      </c>
      <c r="H9801">
        <f t="shared" si="2295"/>
        <v>4.3</v>
      </c>
      <c r="I9801" t="s">
        <v>14831</v>
      </c>
      <c r="J9801" t="s">
        <v>22</v>
      </c>
      <c r="K9801" t="s">
        <v>3216</v>
      </c>
      <c r="L9801" t="str">
        <f t="shared" si="2296"/>
        <v>Startup</v>
      </c>
      <c r="N9801" s="2">
        <f t="shared" si="2297"/>
        <v>7</v>
      </c>
      <c r="O9801" t="s">
        <v>318</v>
      </c>
      <c r="P9801" t="s">
        <v>691</v>
      </c>
      <c r="Q9801" t="s">
        <v>6402</v>
      </c>
      <c r="R9801" t="str">
        <f t="shared" si="2298"/>
        <v>Great</v>
      </c>
      <c r="S9801" t="str">
        <f t="shared" si="2299"/>
        <v>Great</v>
      </c>
      <c r="T9801" t="b">
        <f t="shared" si="2300"/>
        <v>0</v>
      </c>
      <c r="U9801" t="b">
        <f t="shared" si="2301"/>
        <v>1</v>
      </c>
      <c r="V9801" t="str">
        <f t="shared" si="2302"/>
        <v>Average Company</v>
      </c>
      <c r="W9801" t="str">
        <f t="shared" si="2303"/>
        <v>Don't Buy</v>
      </c>
      <c r="X9801" t="str">
        <f t="shared" si="2304"/>
        <v>Not Known</v>
      </c>
      <c r="Z9801" t="str">
        <f t="shared" si="2305"/>
        <v>Silicon Valley Startups</v>
      </c>
      <c r="AB9801" t="str">
        <f t="shared" si="2306"/>
        <v>0</v>
      </c>
    </row>
    <row r="9802" spans="1:28" x14ac:dyDescent="0.3">
      <c r="A9802">
        <v>9800</v>
      </c>
      <c r="B9802" t="s">
        <v>15029</v>
      </c>
      <c r="C9802" t="str">
        <f t="shared" si="2293"/>
        <v>Long</v>
      </c>
      <c r="D9802">
        <v>4.2</v>
      </c>
      <c r="F9802" s="1" t="e">
        <f t="shared" si="2292"/>
        <v>#VALUE!</v>
      </c>
      <c r="G9802" s="1" t="e">
        <f t="shared" si="2294"/>
        <v>#VALUE!</v>
      </c>
      <c r="H9802" t="e">
        <f t="shared" si="2295"/>
        <v>#VALUE!</v>
      </c>
      <c r="I9802" t="s">
        <v>14831</v>
      </c>
      <c r="J9802" t="s">
        <v>10230</v>
      </c>
      <c r="L9802" t="e">
        <f t="shared" si="2296"/>
        <v>#VALUE!</v>
      </c>
      <c r="N9802" s="2" t="e">
        <f t="shared" si="2297"/>
        <v>#VALUE!</v>
      </c>
      <c r="R9802" t="str">
        <f t="shared" si="2298"/>
        <v>Great</v>
      </c>
      <c r="S9802" t="str">
        <f t="shared" si="2299"/>
        <v>Great</v>
      </c>
      <c r="T9802" t="e">
        <f t="shared" si="2300"/>
        <v>#VALUE!</v>
      </c>
      <c r="U9802" t="e">
        <f t="shared" si="2301"/>
        <v>#VALUE!</v>
      </c>
      <c r="V9802" t="e">
        <f t="shared" si="2302"/>
        <v>#VALUE!</v>
      </c>
      <c r="W9802" t="str">
        <f t="shared" si="2303"/>
        <v>Don't Buy</v>
      </c>
      <c r="X9802" t="str">
        <f t="shared" si="2304"/>
        <v>Not Known</v>
      </c>
      <c r="Z9802" t="e">
        <f t="shared" si="2305"/>
        <v>#VALUE!</v>
      </c>
      <c r="AB9802" t="str">
        <f t="shared" si="2306"/>
        <v>0</v>
      </c>
    </row>
    <row r="9803" spans="1:28" x14ac:dyDescent="0.3">
      <c r="A9803">
        <v>9801</v>
      </c>
      <c r="B9803" t="s">
        <v>15030</v>
      </c>
      <c r="C9803" t="str">
        <f t="shared" si="2293"/>
        <v>Long</v>
      </c>
      <c r="D9803">
        <v>4.9000000000000004</v>
      </c>
      <c r="F9803" s="1" t="e">
        <f t="shared" si="2292"/>
        <v>#VALUE!</v>
      </c>
      <c r="G9803" s="1" t="e">
        <f t="shared" si="2294"/>
        <v>#VALUE!</v>
      </c>
      <c r="H9803" t="e">
        <f t="shared" si="2295"/>
        <v>#VALUE!</v>
      </c>
      <c r="I9803" t="s">
        <v>14831</v>
      </c>
      <c r="J9803" t="s">
        <v>5617</v>
      </c>
      <c r="K9803" t="s">
        <v>1261</v>
      </c>
      <c r="L9803" t="e">
        <f t="shared" si="2296"/>
        <v>#VALUE!</v>
      </c>
      <c r="N9803" s="2" t="e">
        <f t="shared" si="2297"/>
        <v>#VALUE!</v>
      </c>
      <c r="Q9803" t="s">
        <v>19</v>
      </c>
      <c r="R9803" t="str">
        <f t="shared" si="2298"/>
        <v>Great</v>
      </c>
      <c r="S9803" t="str">
        <f t="shared" si="2299"/>
        <v>Great</v>
      </c>
      <c r="T9803" t="e">
        <f t="shared" si="2300"/>
        <v>#VALUE!</v>
      </c>
      <c r="U9803" t="e">
        <f t="shared" si="2301"/>
        <v>#VALUE!</v>
      </c>
      <c r="V9803" t="e">
        <f t="shared" si="2302"/>
        <v>#VALUE!</v>
      </c>
      <c r="W9803" t="str">
        <f t="shared" si="2303"/>
        <v>Don't Buy</v>
      </c>
      <c r="X9803" t="str">
        <f t="shared" si="2304"/>
        <v>Not Known</v>
      </c>
      <c r="Z9803" t="e">
        <f t="shared" si="2305"/>
        <v>#VALUE!</v>
      </c>
      <c r="AB9803" t="str">
        <f t="shared" si="2306"/>
        <v>1Million</v>
      </c>
    </row>
    <row r="9804" spans="1:28" x14ac:dyDescent="0.3">
      <c r="A9804">
        <v>9802</v>
      </c>
      <c r="B9804" t="s">
        <v>15031</v>
      </c>
      <c r="C9804" t="str">
        <f t="shared" si="2293"/>
        <v>Long</v>
      </c>
      <c r="D9804">
        <v>4.5999999999999996</v>
      </c>
      <c r="F9804" s="1" t="e">
        <f t="shared" si="2292"/>
        <v>#VALUE!</v>
      </c>
      <c r="G9804" s="1" t="e">
        <f t="shared" si="2294"/>
        <v>#VALUE!</v>
      </c>
      <c r="H9804" t="e">
        <f t="shared" si="2295"/>
        <v>#VALUE!</v>
      </c>
      <c r="I9804" t="s">
        <v>14831</v>
      </c>
      <c r="J9804" t="s">
        <v>856</v>
      </c>
      <c r="K9804" t="s">
        <v>1308</v>
      </c>
      <c r="L9804" t="e">
        <f t="shared" si="2296"/>
        <v>#VALUE!</v>
      </c>
      <c r="N9804" s="2" t="e">
        <f t="shared" si="2297"/>
        <v>#VALUE!</v>
      </c>
      <c r="Q9804" t="s">
        <v>19</v>
      </c>
      <c r="R9804" t="str">
        <f t="shared" si="2298"/>
        <v>Great</v>
      </c>
      <c r="S9804" t="str">
        <f t="shared" si="2299"/>
        <v>Great</v>
      </c>
      <c r="T9804" t="e">
        <f t="shared" si="2300"/>
        <v>#VALUE!</v>
      </c>
      <c r="U9804" t="e">
        <f t="shared" si="2301"/>
        <v>#VALUE!</v>
      </c>
      <c r="V9804" t="e">
        <f t="shared" si="2302"/>
        <v>#VALUE!</v>
      </c>
      <c r="W9804" t="str">
        <f t="shared" si="2303"/>
        <v>Don't Buy</v>
      </c>
      <c r="X9804" t="str">
        <f t="shared" si="2304"/>
        <v>Not Known</v>
      </c>
      <c r="Z9804" t="e">
        <f t="shared" si="2305"/>
        <v>#VALUE!</v>
      </c>
      <c r="AB9804" t="str">
        <f t="shared" si="2306"/>
        <v>1Million</v>
      </c>
    </row>
    <row r="9805" spans="1:28" x14ac:dyDescent="0.3">
      <c r="A9805">
        <v>9803</v>
      </c>
      <c r="B9805" t="s">
        <v>15032</v>
      </c>
      <c r="C9805" t="str">
        <f t="shared" si="2293"/>
        <v>Long</v>
      </c>
      <c r="D9805">
        <v>4.5</v>
      </c>
      <c r="F9805" s="1" t="e">
        <f t="shared" si="2292"/>
        <v>#VALUE!</v>
      </c>
      <c r="G9805" s="1" t="e">
        <f t="shared" si="2294"/>
        <v>#VALUE!</v>
      </c>
      <c r="H9805" t="e">
        <f t="shared" si="2295"/>
        <v>#VALUE!</v>
      </c>
      <c r="I9805" t="s">
        <v>14831</v>
      </c>
      <c r="J9805" t="s">
        <v>683</v>
      </c>
      <c r="L9805" t="e">
        <f t="shared" si="2296"/>
        <v>#VALUE!</v>
      </c>
      <c r="N9805" s="2" t="e">
        <f t="shared" si="2297"/>
        <v>#VALUE!</v>
      </c>
      <c r="Q9805" t="s">
        <v>19</v>
      </c>
      <c r="R9805" t="str">
        <f t="shared" si="2298"/>
        <v>Great</v>
      </c>
      <c r="S9805" t="str">
        <f t="shared" si="2299"/>
        <v>Great</v>
      </c>
      <c r="T9805" t="e">
        <f t="shared" si="2300"/>
        <v>#VALUE!</v>
      </c>
      <c r="U9805" t="e">
        <f t="shared" si="2301"/>
        <v>#VALUE!</v>
      </c>
      <c r="V9805" t="e">
        <f t="shared" si="2302"/>
        <v>#VALUE!</v>
      </c>
      <c r="W9805" t="str">
        <f t="shared" si="2303"/>
        <v>Don't Buy</v>
      </c>
      <c r="X9805" t="str">
        <f t="shared" si="2304"/>
        <v>Not Known</v>
      </c>
      <c r="Z9805" t="e">
        <f t="shared" si="2305"/>
        <v>#VALUE!</v>
      </c>
      <c r="AB9805" t="str">
        <f t="shared" si="2306"/>
        <v>1Million</v>
      </c>
    </row>
    <row r="9806" spans="1:28" x14ac:dyDescent="0.3">
      <c r="A9806">
        <v>9804</v>
      </c>
      <c r="B9806" t="s">
        <v>15033</v>
      </c>
      <c r="C9806" t="str">
        <f t="shared" si="2293"/>
        <v>Long</v>
      </c>
      <c r="D9806">
        <v>4.2</v>
      </c>
      <c r="F9806" s="1" t="e">
        <f t="shared" si="2292"/>
        <v>#VALUE!</v>
      </c>
      <c r="G9806" s="1" t="e">
        <f t="shared" si="2294"/>
        <v>#VALUE!</v>
      </c>
      <c r="H9806" t="e">
        <f t="shared" si="2295"/>
        <v>#VALUE!</v>
      </c>
      <c r="I9806" t="s">
        <v>14831</v>
      </c>
      <c r="J9806" t="s">
        <v>1308</v>
      </c>
      <c r="L9806" t="e">
        <f t="shared" si="2296"/>
        <v>#VALUE!</v>
      </c>
      <c r="N9806" s="2" t="e">
        <f t="shared" si="2297"/>
        <v>#VALUE!</v>
      </c>
      <c r="R9806" t="str">
        <f t="shared" si="2298"/>
        <v>Great</v>
      </c>
      <c r="S9806" t="str">
        <f t="shared" si="2299"/>
        <v>Great</v>
      </c>
      <c r="T9806" t="e">
        <f t="shared" si="2300"/>
        <v>#VALUE!</v>
      </c>
      <c r="U9806" t="e">
        <f t="shared" si="2301"/>
        <v>#VALUE!</v>
      </c>
      <c r="V9806" t="e">
        <f t="shared" si="2302"/>
        <v>#VALUE!</v>
      </c>
      <c r="W9806" t="str">
        <f t="shared" si="2303"/>
        <v>Don't Buy</v>
      </c>
      <c r="X9806" t="str">
        <f t="shared" si="2304"/>
        <v>Not Known</v>
      </c>
      <c r="Z9806" t="e">
        <f t="shared" si="2305"/>
        <v>#VALUE!</v>
      </c>
      <c r="AB9806" t="str">
        <f t="shared" si="2306"/>
        <v>0</v>
      </c>
    </row>
    <row r="9807" spans="1:28" x14ac:dyDescent="0.3">
      <c r="A9807">
        <v>9805</v>
      </c>
      <c r="B9807" t="s">
        <v>15034</v>
      </c>
      <c r="C9807" t="str">
        <f t="shared" si="2293"/>
        <v>Long</v>
      </c>
      <c r="D9807">
        <v>4.4000000000000004</v>
      </c>
      <c r="F9807" s="1">
        <f t="shared" si="2292"/>
        <v>4.4000000000000004</v>
      </c>
      <c r="G9807" s="1">
        <f t="shared" si="2294"/>
        <v>4.4000000000000004</v>
      </c>
      <c r="H9807">
        <f t="shared" si="2295"/>
        <v>4.4000000000000004</v>
      </c>
      <c r="I9807" t="s">
        <v>14831</v>
      </c>
      <c r="J9807" t="s">
        <v>10</v>
      </c>
      <c r="K9807" t="s">
        <v>8595</v>
      </c>
      <c r="L9807" t="str">
        <f t="shared" si="2296"/>
        <v>Established</v>
      </c>
      <c r="N9807" s="2">
        <f t="shared" si="2297"/>
        <v>74</v>
      </c>
      <c r="O9807" t="s">
        <v>292</v>
      </c>
      <c r="P9807" t="s">
        <v>691</v>
      </c>
      <c r="Q9807" t="s">
        <v>5653</v>
      </c>
      <c r="R9807" t="str">
        <f t="shared" si="2298"/>
        <v>Great</v>
      </c>
      <c r="S9807" t="str">
        <f t="shared" si="2299"/>
        <v>Great</v>
      </c>
      <c r="T9807" t="b">
        <f t="shared" si="2300"/>
        <v>1</v>
      </c>
      <c r="U9807" t="b">
        <f t="shared" si="2301"/>
        <v>1</v>
      </c>
      <c r="V9807" t="str">
        <f t="shared" si="2302"/>
        <v>Top Company</v>
      </c>
      <c r="W9807" t="str">
        <f t="shared" si="2303"/>
        <v>Buy</v>
      </c>
      <c r="X9807" t="str">
        <f t="shared" si="2304"/>
        <v>Not Known</v>
      </c>
      <c r="Z9807" t="str">
        <f t="shared" si="2305"/>
        <v>None</v>
      </c>
      <c r="AB9807" t="str">
        <f t="shared" si="2306"/>
        <v>0</v>
      </c>
    </row>
    <row r="9808" spans="1:28" x14ac:dyDescent="0.3">
      <c r="A9808">
        <v>9806</v>
      </c>
      <c r="B9808" t="s">
        <v>15035</v>
      </c>
      <c r="C9808" t="str">
        <f t="shared" si="2293"/>
        <v>Long</v>
      </c>
      <c r="D9808">
        <v>3.6</v>
      </c>
      <c r="F9808" s="1">
        <f t="shared" si="2292"/>
        <v>3.6</v>
      </c>
      <c r="G9808" s="1">
        <f t="shared" si="2294"/>
        <v>3.6</v>
      </c>
      <c r="H9808">
        <f t="shared" si="2295"/>
        <v>3.6</v>
      </c>
      <c r="I9808" t="s">
        <v>14831</v>
      </c>
      <c r="J9808" t="s">
        <v>22</v>
      </c>
      <c r="K9808" t="s">
        <v>6169</v>
      </c>
      <c r="L9808" t="str">
        <f t="shared" si="2296"/>
        <v>Established</v>
      </c>
      <c r="N9808" s="2">
        <f t="shared" si="2297"/>
        <v>26</v>
      </c>
      <c r="O9808" t="s">
        <v>126</v>
      </c>
      <c r="P9808" t="s">
        <v>683</v>
      </c>
      <c r="Q9808" t="s">
        <v>523</v>
      </c>
      <c r="R9808" t="str">
        <f t="shared" si="2298"/>
        <v>Average</v>
      </c>
      <c r="S9808" t="str">
        <f t="shared" si="2299"/>
        <v xml:space="preserve"> </v>
      </c>
      <c r="T9808" t="b">
        <f t="shared" si="2300"/>
        <v>0</v>
      </c>
      <c r="U9808" t="b">
        <f t="shared" si="2301"/>
        <v>1</v>
      </c>
      <c r="V9808" t="str">
        <f t="shared" si="2302"/>
        <v>Average Company</v>
      </c>
      <c r="W9808" t="str">
        <f t="shared" si="2303"/>
        <v>Don't Buy</v>
      </c>
      <c r="X9808" t="str">
        <f t="shared" si="2304"/>
        <v>Not Known</v>
      </c>
      <c r="Z9808" t="str">
        <f t="shared" si="2305"/>
        <v>None</v>
      </c>
      <c r="AB9808" t="str">
        <f t="shared" si="2306"/>
        <v>0</v>
      </c>
    </row>
    <row r="9809" spans="1:28" x14ac:dyDescent="0.3">
      <c r="A9809">
        <v>9807</v>
      </c>
      <c r="B9809" t="s">
        <v>15036</v>
      </c>
      <c r="C9809" t="str">
        <f t="shared" si="2293"/>
        <v>Long</v>
      </c>
      <c r="D9809">
        <v>3.6</v>
      </c>
      <c r="F9809" s="1">
        <f t="shared" si="2292"/>
        <v>3.6</v>
      </c>
      <c r="G9809" s="1">
        <f t="shared" si="2294"/>
        <v>3.6</v>
      </c>
      <c r="H9809">
        <f t="shared" si="2295"/>
        <v>3.6</v>
      </c>
      <c r="I9809" t="s">
        <v>14831</v>
      </c>
      <c r="J9809" t="s">
        <v>10</v>
      </c>
      <c r="K9809" t="s">
        <v>15037</v>
      </c>
      <c r="L9809" t="str">
        <f t="shared" si="2296"/>
        <v>Established</v>
      </c>
      <c r="N9809" s="2">
        <f t="shared" si="2297"/>
        <v>18</v>
      </c>
      <c r="O9809" t="s">
        <v>200</v>
      </c>
      <c r="P9809" t="s">
        <v>683</v>
      </c>
      <c r="Q9809" t="s">
        <v>186</v>
      </c>
      <c r="R9809" t="str">
        <f t="shared" si="2298"/>
        <v>Average</v>
      </c>
      <c r="S9809" t="str">
        <f t="shared" si="2299"/>
        <v xml:space="preserve"> </v>
      </c>
      <c r="T9809" t="b">
        <f t="shared" si="2300"/>
        <v>0</v>
      </c>
      <c r="U9809" t="b">
        <f t="shared" si="2301"/>
        <v>1</v>
      </c>
      <c r="V9809" t="str">
        <f t="shared" si="2302"/>
        <v>Average Company</v>
      </c>
      <c r="W9809" t="str">
        <f t="shared" si="2303"/>
        <v>Don't Buy</v>
      </c>
      <c r="X9809" t="str">
        <f t="shared" si="2304"/>
        <v>Not Known</v>
      </c>
      <c r="Z9809" t="str">
        <f t="shared" si="2305"/>
        <v>None</v>
      </c>
      <c r="AB9809" t="str">
        <f t="shared" si="2306"/>
        <v>0</v>
      </c>
    </row>
    <row r="9810" spans="1:28" x14ac:dyDescent="0.3">
      <c r="A9810">
        <v>9808</v>
      </c>
      <c r="B9810" t="s">
        <v>15038</v>
      </c>
      <c r="C9810" t="str">
        <f t="shared" si="2293"/>
        <v>Long</v>
      </c>
      <c r="D9810">
        <v>4</v>
      </c>
      <c r="F9810" s="1">
        <f t="shared" si="2292"/>
        <v>4</v>
      </c>
      <c r="G9810" s="1">
        <f t="shared" si="2294"/>
        <v>4</v>
      </c>
      <c r="H9810">
        <f t="shared" si="2295"/>
        <v>4</v>
      </c>
      <c r="I9810" t="s">
        <v>498</v>
      </c>
      <c r="J9810" t="s">
        <v>10</v>
      </c>
      <c r="K9810" t="s">
        <v>2362</v>
      </c>
      <c r="L9810" t="str">
        <f t="shared" si="2296"/>
        <v>Established</v>
      </c>
      <c r="N9810" s="2">
        <f t="shared" si="2297"/>
        <v>13</v>
      </c>
      <c r="O9810" t="s">
        <v>2185</v>
      </c>
      <c r="P9810" t="s">
        <v>75</v>
      </c>
      <c r="Q9810" t="s">
        <v>80</v>
      </c>
      <c r="R9810" t="str">
        <f t="shared" si="2298"/>
        <v>Average</v>
      </c>
      <c r="S9810" t="str">
        <f t="shared" si="2299"/>
        <v xml:space="preserve"> </v>
      </c>
      <c r="T9810" t="b">
        <f t="shared" si="2300"/>
        <v>0</v>
      </c>
      <c r="U9810" t="b">
        <f t="shared" si="2301"/>
        <v>1</v>
      </c>
      <c r="V9810" t="str">
        <f t="shared" si="2302"/>
        <v>Average Company</v>
      </c>
      <c r="W9810" t="str">
        <f t="shared" si="2303"/>
        <v>Don't Buy</v>
      </c>
      <c r="X9810" t="str">
        <f t="shared" si="2304"/>
        <v>Not Known</v>
      </c>
      <c r="Z9810" t="str">
        <f t="shared" si="2305"/>
        <v>None</v>
      </c>
      <c r="AB9810" t="str">
        <f t="shared" si="2306"/>
        <v>0</v>
      </c>
    </row>
    <row r="9811" spans="1:28" x14ac:dyDescent="0.3">
      <c r="A9811">
        <v>9809</v>
      </c>
      <c r="B9811" t="s">
        <v>15039</v>
      </c>
      <c r="C9811" t="str">
        <f t="shared" si="2293"/>
        <v>Long</v>
      </c>
      <c r="D9811">
        <v>3.9</v>
      </c>
      <c r="F9811" s="1">
        <f t="shared" si="2292"/>
        <v>3.9</v>
      </c>
      <c r="G9811" s="1">
        <f t="shared" si="2294"/>
        <v>3.9</v>
      </c>
      <c r="H9811">
        <f t="shared" si="2295"/>
        <v>3.9</v>
      </c>
      <c r="I9811" t="s">
        <v>8970</v>
      </c>
      <c r="J9811" t="s">
        <v>22</v>
      </c>
      <c r="K9811" t="s">
        <v>9255</v>
      </c>
      <c r="L9811" t="str">
        <f t="shared" si="2296"/>
        <v>Established</v>
      </c>
      <c r="N9811" s="2">
        <f t="shared" si="2297"/>
        <v>29</v>
      </c>
      <c r="O9811" t="s">
        <v>62</v>
      </c>
      <c r="P9811" t="s">
        <v>691</v>
      </c>
      <c r="Q9811" t="s">
        <v>378</v>
      </c>
      <c r="R9811" t="str">
        <f t="shared" si="2298"/>
        <v>Average</v>
      </c>
      <c r="S9811" t="str">
        <f t="shared" si="2299"/>
        <v xml:space="preserve"> </v>
      </c>
      <c r="T9811" t="b">
        <f t="shared" si="2300"/>
        <v>0</v>
      </c>
      <c r="U9811" t="b">
        <f t="shared" si="2301"/>
        <v>1</v>
      </c>
      <c r="V9811" t="str">
        <f t="shared" si="2302"/>
        <v>Average Company</v>
      </c>
      <c r="W9811" t="str">
        <f t="shared" si="2303"/>
        <v>Don't Buy</v>
      </c>
      <c r="X9811" t="str">
        <f t="shared" si="2304"/>
        <v>Not Known</v>
      </c>
      <c r="Z9811" t="str">
        <f t="shared" si="2305"/>
        <v>None</v>
      </c>
      <c r="AB9811" t="str">
        <f t="shared" si="2306"/>
        <v>0</v>
      </c>
    </row>
    <row r="9812" spans="1:28" x14ac:dyDescent="0.3">
      <c r="A9812">
        <v>9810</v>
      </c>
      <c r="B9812" t="s">
        <v>15040</v>
      </c>
      <c r="C9812" t="str">
        <f t="shared" si="2293"/>
        <v>Long</v>
      </c>
      <c r="D9812">
        <v>3.9</v>
      </c>
      <c r="F9812" s="1">
        <f t="shared" si="2292"/>
        <v>3.9</v>
      </c>
      <c r="G9812" s="1">
        <f t="shared" si="2294"/>
        <v>3.9</v>
      </c>
      <c r="H9812">
        <f t="shared" si="2295"/>
        <v>3.9</v>
      </c>
      <c r="I9812" t="s">
        <v>15041</v>
      </c>
      <c r="J9812" t="s">
        <v>22</v>
      </c>
      <c r="K9812" t="s">
        <v>3749</v>
      </c>
      <c r="L9812" t="str">
        <f t="shared" si="2296"/>
        <v>Established</v>
      </c>
      <c r="N9812" s="2">
        <f t="shared" si="2297"/>
        <v>16</v>
      </c>
      <c r="O9812" t="s">
        <v>121</v>
      </c>
      <c r="P9812" t="s">
        <v>683</v>
      </c>
      <c r="Q9812" t="s">
        <v>268</v>
      </c>
      <c r="R9812" t="str">
        <f t="shared" si="2298"/>
        <v>Average</v>
      </c>
      <c r="S9812" t="str">
        <f t="shared" si="2299"/>
        <v xml:space="preserve"> </v>
      </c>
      <c r="T9812" t="b">
        <f t="shared" si="2300"/>
        <v>0</v>
      </c>
      <c r="U9812" t="b">
        <f t="shared" si="2301"/>
        <v>1</v>
      </c>
      <c r="V9812" t="str">
        <f t="shared" si="2302"/>
        <v>Average Company</v>
      </c>
      <c r="W9812" t="str">
        <f t="shared" si="2303"/>
        <v>Don't Buy</v>
      </c>
      <c r="X9812" t="str">
        <f t="shared" si="2304"/>
        <v>Not Known</v>
      </c>
      <c r="Z9812" t="str">
        <f t="shared" si="2305"/>
        <v>None</v>
      </c>
      <c r="AB9812" t="str">
        <f t="shared" si="2306"/>
        <v>0</v>
      </c>
    </row>
    <row r="9813" spans="1:28" x14ac:dyDescent="0.3">
      <c r="A9813">
        <v>9811</v>
      </c>
      <c r="B9813" t="s">
        <v>15042</v>
      </c>
      <c r="C9813" t="str">
        <f t="shared" si="2293"/>
        <v>Long</v>
      </c>
      <c r="D9813">
        <v>4.4000000000000004</v>
      </c>
      <c r="F9813" s="1">
        <f t="shared" ref="F9813:F9876" si="2307">IF(N9813&lt;10,IF(D9813+0.5&gt;5,5,D9813+0.5),D9813)</f>
        <v>4.4000000000000004</v>
      </c>
      <c r="G9813" s="1">
        <f t="shared" si="2294"/>
        <v>4.4000000000000004</v>
      </c>
      <c r="H9813">
        <f t="shared" si="2295"/>
        <v>4.4000000000000004</v>
      </c>
      <c r="I9813" t="s">
        <v>15041</v>
      </c>
      <c r="J9813" t="s">
        <v>22</v>
      </c>
      <c r="K9813" t="s">
        <v>6760</v>
      </c>
      <c r="L9813" t="str">
        <f t="shared" si="2296"/>
        <v>Established</v>
      </c>
      <c r="N9813" s="2">
        <f t="shared" si="2297"/>
        <v>27</v>
      </c>
      <c r="O9813" t="s">
        <v>109</v>
      </c>
      <c r="P9813" t="s">
        <v>1308</v>
      </c>
      <c r="Q9813" t="s">
        <v>3958</v>
      </c>
      <c r="R9813" t="str">
        <f t="shared" si="2298"/>
        <v>Great</v>
      </c>
      <c r="S9813" t="str">
        <f t="shared" si="2299"/>
        <v>Great</v>
      </c>
      <c r="T9813" t="b">
        <f t="shared" si="2300"/>
        <v>1</v>
      </c>
      <c r="U9813" t="b">
        <f t="shared" si="2301"/>
        <v>1</v>
      </c>
      <c r="V9813" t="str">
        <f t="shared" si="2302"/>
        <v>Top Company</v>
      </c>
      <c r="W9813" t="str">
        <f t="shared" si="2303"/>
        <v>Don't Buy</v>
      </c>
      <c r="X9813" t="str">
        <f t="shared" si="2304"/>
        <v>Not Known</v>
      </c>
      <c r="Z9813" t="str">
        <f t="shared" si="2305"/>
        <v>None</v>
      </c>
      <c r="AB9813" t="str">
        <f t="shared" si="2306"/>
        <v>0</v>
      </c>
    </row>
    <row r="9814" spans="1:28" x14ac:dyDescent="0.3">
      <c r="A9814">
        <v>9812</v>
      </c>
      <c r="B9814" t="s">
        <v>15043</v>
      </c>
      <c r="C9814" t="str">
        <f t="shared" si="2293"/>
        <v>Long</v>
      </c>
      <c r="D9814">
        <v>4.2</v>
      </c>
      <c r="F9814" s="1">
        <f t="shared" si="2307"/>
        <v>4.2</v>
      </c>
      <c r="G9814" s="1">
        <f t="shared" si="2294"/>
        <v>4.2</v>
      </c>
      <c r="H9814">
        <f t="shared" si="2295"/>
        <v>4.2</v>
      </c>
      <c r="I9814" t="s">
        <v>15041</v>
      </c>
      <c r="J9814" t="s">
        <v>22</v>
      </c>
      <c r="K9814" t="s">
        <v>7649</v>
      </c>
      <c r="L9814" t="str">
        <f t="shared" si="2296"/>
        <v>Established</v>
      </c>
      <c r="N9814" s="2">
        <f t="shared" si="2297"/>
        <v>12</v>
      </c>
      <c r="O9814" t="s">
        <v>267</v>
      </c>
      <c r="P9814" t="s">
        <v>1261</v>
      </c>
      <c r="Q9814" t="s">
        <v>186</v>
      </c>
      <c r="R9814" t="str">
        <f t="shared" si="2298"/>
        <v>Great</v>
      </c>
      <c r="S9814" t="str">
        <f t="shared" si="2299"/>
        <v>Great</v>
      </c>
      <c r="T9814" t="b">
        <f t="shared" si="2300"/>
        <v>1</v>
      </c>
      <c r="U9814" t="b">
        <f t="shared" si="2301"/>
        <v>1</v>
      </c>
      <c r="V9814" t="str">
        <f t="shared" si="2302"/>
        <v>Average Company</v>
      </c>
      <c r="W9814" t="str">
        <f t="shared" si="2303"/>
        <v>Don't Buy</v>
      </c>
      <c r="X9814" t="str">
        <f t="shared" si="2304"/>
        <v>Not Known</v>
      </c>
      <c r="Z9814" t="str">
        <f t="shared" si="2305"/>
        <v>None</v>
      </c>
      <c r="AB9814" t="str">
        <f t="shared" si="2306"/>
        <v>0</v>
      </c>
    </row>
    <row r="9815" spans="1:28" x14ac:dyDescent="0.3">
      <c r="A9815">
        <v>9813</v>
      </c>
      <c r="B9815" t="s">
        <v>15044</v>
      </c>
      <c r="C9815" t="str">
        <f t="shared" si="2293"/>
        <v>Long</v>
      </c>
      <c r="D9815">
        <v>3</v>
      </c>
      <c r="F9815" s="1">
        <f t="shared" si="2307"/>
        <v>3</v>
      </c>
      <c r="G9815" s="1">
        <f t="shared" si="2294"/>
        <v>3</v>
      </c>
      <c r="H9815">
        <f t="shared" si="2295"/>
        <v>3</v>
      </c>
      <c r="I9815" t="s">
        <v>15041</v>
      </c>
      <c r="J9815" t="s">
        <v>22</v>
      </c>
      <c r="K9815" t="s">
        <v>15045</v>
      </c>
      <c r="L9815" t="str">
        <f t="shared" si="2296"/>
        <v>Established</v>
      </c>
      <c r="N9815" s="2">
        <f t="shared" si="2297"/>
        <v>11</v>
      </c>
      <c r="O9815" t="s">
        <v>146</v>
      </c>
      <c r="P9815" t="s">
        <v>3614</v>
      </c>
      <c r="Q9815" t="s">
        <v>50</v>
      </c>
      <c r="R9815" t="str">
        <f t="shared" si="2298"/>
        <v>Average</v>
      </c>
      <c r="S9815" t="str">
        <f t="shared" si="2299"/>
        <v xml:space="preserve"> </v>
      </c>
      <c r="T9815" t="b">
        <f t="shared" si="2300"/>
        <v>0</v>
      </c>
      <c r="U9815" t="b">
        <f t="shared" si="2301"/>
        <v>0</v>
      </c>
      <c r="V9815" t="str">
        <f t="shared" si="2302"/>
        <v>Average Company</v>
      </c>
      <c r="W9815" t="str">
        <f t="shared" si="2303"/>
        <v>Buy</v>
      </c>
      <c r="X9815" t="str">
        <f t="shared" si="2304"/>
        <v>Not Known</v>
      </c>
      <c r="Z9815" t="str">
        <f t="shared" si="2305"/>
        <v>None</v>
      </c>
      <c r="AB9815" t="str">
        <f t="shared" si="2306"/>
        <v>0</v>
      </c>
    </row>
    <row r="9816" spans="1:28" x14ac:dyDescent="0.3">
      <c r="A9816">
        <v>9814</v>
      </c>
      <c r="B9816" t="s">
        <v>15046</v>
      </c>
      <c r="C9816" t="str">
        <f t="shared" si="2293"/>
        <v>Long</v>
      </c>
      <c r="D9816">
        <v>3.9</v>
      </c>
      <c r="F9816" s="1">
        <f t="shared" si="2307"/>
        <v>3.9</v>
      </c>
      <c r="G9816" s="1">
        <f t="shared" si="2294"/>
        <v>3.9</v>
      </c>
      <c r="H9816">
        <f t="shared" si="2295"/>
        <v>3.9</v>
      </c>
      <c r="I9816" t="s">
        <v>15041</v>
      </c>
      <c r="J9816" t="s">
        <v>22</v>
      </c>
      <c r="K9816" t="s">
        <v>13945</v>
      </c>
      <c r="L9816" t="str">
        <f t="shared" si="2296"/>
        <v>Established</v>
      </c>
      <c r="N9816" s="2">
        <f t="shared" si="2297"/>
        <v>27</v>
      </c>
      <c r="O9816" t="s">
        <v>109</v>
      </c>
      <c r="P9816" t="s">
        <v>1308</v>
      </c>
      <c r="Q9816" t="s">
        <v>19</v>
      </c>
      <c r="R9816" t="str">
        <f t="shared" si="2298"/>
        <v>Average</v>
      </c>
      <c r="S9816" t="str">
        <f t="shared" si="2299"/>
        <v xml:space="preserve"> </v>
      </c>
      <c r="T9816" t="b">
        <f t="shared" si="2300"/>
        <v>0</v>
      </c>
      <c r="U9816" t="b">
        <f t="shared" si="2301"/>
        <v>1</v>
      </c>
      <c r="V9816" t="str">
        <f t="shared" si="2302"/>
        <v>Average Company</v>
      </c>
      <c r="W9816" t="str">
        <f t="shared" si="2303"/>
        <v>Don't Buy</v>
      </c>
      <c r="X9816" t="str">
        <f t="shared" si="2304"/>
        <v>Not Known</v>
      </c>
      <c r="Z9816" t="str">
        <f t="shared" si="2305"/>
        <v>None</v>
      </c>
      <c r="AB9816" t="str">
        <f t="shared" si="2306"/>
        <v>500K</v>
      </c>
    </row>
    <row r="9817" spans="1:28" x14ac:dyDescent="0.3">
      <c r="A9817">
        <v>9815</v>
      </c>
      <c r="B9817" t="s">
        <v>15047</v>
      </c>
      <c r="C9817" t="str">
        <f t="shared" si="2293"/>
        <v>Long</v>
      </c>
      <c r="D9817">
        <v>4.2</v>
      </c>
      <c r="F9817" s="1">
        <f t="shared" si="2307"/>
        <v>4.2</v>
      </c>
      <c r="G9817" s="1">
        <f t="shared" si="2294"/>
        <v>4.2</v>
      </c>
      <c r="H9817">
        <f t="shared" si="2295"/>
        <v>4.2</v>
      </c>
      <c r="I9817" t="s">
        <v>15041</v>
      </c>
      <c r="J9817" t="s">
        <v>22</v>
      </c>
      <c r="K9817" t="s">
        <v>10924</v>
      </c>
      <c r="L9817" t="str">
        <f t="shared" si="2296"/>
        <v>Established</v>
      </c>
      <c r="N9817" s="2">
        <f t="shared" si="2297"/>
        <v>34</v>
      </c>
      <c r="O9817" t="s">
        <v>213</v>
      </c>
      <c r="P9817" t="s">
        <v>1308</v>
      </c>
      <c r="Q9817" t="s">
        <v>429</v>
      </c>
      <c r="R9817" t="str">
        <f t="shared" si="2298"/>
        <v>Great</v>
      </c>
      <c r="S9817" t="str">
        <f t="shared" si="2299"/>
        <v>Great</v>
      </c>
      <c r="T9817" t="b">
        <f t="shared" si="2300"/>
        <v>1</v>
      </c>
      <c r="U9817" t="b">
        <f t="shared" si="2301"/>
        <v>1</v>
      </c>
      <c r="V9817" t="str">
        <f t="shared" si="2302"/>
        <v>Top Company</v>
      </c>
      <c r="W9817" t="str">
        <f t="shared" si="2303"/>
        <v>Don't Buy</v>
      </c>
      <c r="X9817" t="str">
        <f t="shared" si="2304"/>
        <v>Not Known</v>
      </c>
      <c r="Z9817" t="str">
        <f t="shared" si="2305"/>
        <v>None</v>
      </c>
      <c r="AB9817" t="str">
        <f t="shared" si="2306"/>
        <v>0</v>
      </c>
    </row>
    <row r="9818" spans="1:28" x14ac:dyDescent="0.3">
      <c r="A9818">
        <v>9816</v>
      </c>
      <c r="B9818" t="s">
        <v>15048</v>
      </c>
      <c r="C9818" t="str">
        <f t="shared" si="2293"/>
        <v>Short</v>
      </c>
      <c r="D9818">
        <v>4.3</v>
      </c>
      <c r="F9818" s="1">
        <f t="shared" si="2307"/>
        <v>4.3</v>
      </c>
      <c r="G9818" s="1">
        <f t="shared" si="2294"/>
        <v>4.3</v>
      </c>
      <c r="H9818">
        <f t="shared" si="2295"/>
        <v>4.3</v>
      </c>
      <c r="I9818" t="s">
        <v>15041</v>
      </c>
      <c r="J9818" t="s">
        <v>10</v>
      </c>
      <c r="K9818" t="s">
        <v>10310</v>
      </c>
      <c r="L9818" t="str">
        <f t="shared" si="2296"/>
        <v>Established</v>
      </c>
      <c r="N9818" s="2">
        <f t="shared" si="2297"/>
        <v>28</v>
      </c>
      <c r="O9818" t="s">
        <v>24</v>
      </c>
      <c r="P9818" t="s">
        <v>1308</v>
      </c>
      <c r="Q9818" t="s">
        <v>186</v>
      </c>
      <c r="R9818" t="str">
        <f t="shared" si="2298"/>
        <v>Great</v>
      </c>
      <c r="S9818" t="str">
        <f t="shared" si="2299"/>
        <v>Great</v>
      </c>
      <c r="T9818" t="b">
        <f t="shared" si="2300"/>
        <v>1</v>
      </c>
      <c r="U9818" t="b">
        <f t="shared" si="2301"/>
        <v>1</v>
      </c>
      <c r="V9818" t="str">
        <f t="shared" si="2302"/>
        <v>Top Company</v>
      </c>
      <c r="W9818" t="str">
        <f t="shared" si="2303"/>
        <v>Don't Buy</v>
      </c>
      <c r="X9818" t="str">
        <f t="shared" si="2304"/>
        <v>Not Known</v>
      </c>
      <c r="Z9818" t="str">
        <f t="shared" si="2305"/>
        <v>None</v>
      </c>
      <c r="AB9818" t="str">
        <f t="shared" si="2306"/>
        <v>0</v>
      </c>
    </row>
    <row r="9819" spans="1:28" x14ac:dyDescent="0.3">
      <c r="A9819">
        <v>9817</v>
      </c>
      <c r="B9819" t="s">
        <v>15049</v>
      </c>
      <c r="C9819" t="str">
        <f t="shared" si="2293"/>
        <v>Long</v>
      </c>
      <c r="D9819">
        <v>4.2</v>
      </c>
      <c r="F9819" s="1">
        <f t="shared" si="2307"/>
        <v>4.2</v>
      </c>
      <c r="G9819" s="1">
        <f t="shared" si="2294"/>
        <v>4.2</v>
      </c>
      <c r="H9819">
        <f t="shared" si="2295"/>
        <v>4.2</v>
      </c>
      <c r="I9819" t="s">
        <v>15041</v>
      </c>
      <c r="J9819" t="s">
        <v>6830</v>
      </c>
      <c r="K9819" t="s">
        <v>299</v>
      </c>
      <c r="L9819" t="str">
        <f t="shared" si="2296"/>
        <v>Established</v>
      </c>
      <c r="N9819" s="2">
        <f t="shared" si="2297"/>
        <v>20</v>
      </c>
      <c r="O9819" t="s">
        <v>683</v>
      </c>
      <c r="Q9819" t="s">
        <v>773</v>
      </c>
      <c r="R9819" t="str">
        <f t="shared" si="2298"/>
        <v>Great</v>
      </c>
      <c r="S9819" t="str">
        <f t="shared" si="2299"/>
        <v>Great</v>
      </c>
      <c r="T9819" t="b">
        <f t="shared" si="2300"/>
        <v>1</v>
      </c>
      <c r="U9819" t="b">
        <f t="shared" si="2301"/>
        <v>1</v>
      </c>
      <c r="V9819" t="str">
        <f t="shared" si="2302"/>
        <v>Average Company</v>
      </c>
      <c r="W9819" t="str">
        <f t="shared" si="2303"/>
        <v>Don't Buy</v>
      </c>
      <c r="X9819" t="str">
        <f t="shared" si="2304"/>
        <v>Not Known</v>
      </c>
      <c r="Z9819" t="str">
        <f t="shared" si="2305"/>
        <v>None</v>
      </c>
      <c r="AB9819" t="str">
        <f t="shared" si="2306"/>
        <v>0</v>
      </c>
    </row>
    <row r="9820" spans="1:28" x14ac:dyDescent="0.3">
      <c r="A9820">
        <v>9818</v>
      </c>
      <c r="B9820" t="s">
        <v>15050</v>
      </c>
      <c r="C9820" t="str">
        <f t="shared" si="2293"/>
        <v>Long</v>
      </c>
      <c r="D9820">
        <v>4.0999999999999996</v>
      </c>
      <c r="F9820" s="1">
        <f t="shared" si="2307"/>
        <v>4.0999999999999996</v>
      </c>
      <c r="G9820" s="1">
        <f t="shared" si="2294"/>
        <v>4.0999999999999996</v>
      </c>
      <c r="H9820">
        <f t="shared" si="2295"/>
        <v>4.0999999999999996</v>
      </c>
      <c r="I9820" t="s">
        <v>15041</v>
      </c>
      <c r="J9820" t="s">
        <v>22</v>
      </c>
      <c r="K9820" t="s">
        <v>15051</v>
      </c>
      <c r="L9820" t="str">
        <f t="shared" si="2296"/>
        <v>Established</v>
      </c>
      <c r="N9820" s="2">
        <f t="shared" si="2297"/>
        <v>13</v>
      </c>
      <c r="O9820" t="s">
        <v>299</v>
      </c>
      <c r="P9820" t="s">
        <v>683</v>
      </c>
      <c r="Q9820" t="s">
        <v>362</v>
      </c>
      <c r="R9820" t="str">
        <f t="shared" si="2298"/>
        <v>Great</v>
      </c>
      <c r="S9820" t="str">
        <f t="shared" si="2299"/>
        <v>Great</v>
      </c>
      <c r="T9820" t="b">
        <f t="shared" si="2300"/>
        <v>1</v>
      </c>
      <c r="U9820" t="b">
        <f t="shared" si="2301"/>
        <v>1</v>
      </c>
      <c r="V9820" t="str">
        <f t="shared" si="2302"/>
        <v>Average Company</v>
      </c>
      <c r="W9820" t="str">
        <f t="shared" si="2303"/>
        <v>Don't Buy</v>
      </c>
      <c r="X9820" t="str">
        <f t="shared" si="2304"/>
        <v>Not Known</v>
      </c>
      <c r="Z9820" t="str">
        <f t="shared" si="2305"/>
        <v>None</v>
      </c>
      <c r="AB9820" t="str">
        <f t="shared" si="2306"/>
        <v>0</v>
      </c>
    </row>
    <row r="9821" spans="1:28" x14ac:dyDescent="0.3">
      <c r="A9821">
        <v>9819</v>
      </c>
      <c r="B9821" t="s">
        <v>15052</v>
      </c>
      <c r="C9821" t="str">
        <f t="shared" si="2293"/>
        <v>Long</v>
      </c>
      <c r="D9821">
        <v>3.3</v>
      </c>
      <c r="F9821" s="1">
        <f t="shared" si="2307"/>
        <v>3.3</v>
      </c>
      <c r="G9821" s="1">
        <f t="shared" si="2294"/>
        <v>3.3</v>
      </c>
      <c r="H9821">
        <f t="shared" si="2295"/>
        <v>3.3</v>
      </c>
      <c r="I9821" t="s">
        <v>15041</v>
      </c>
      <c r="J9821" t="s">
        <v>22</v>
      </c>
      <c r="K9821" t="s">
        <v>15053</v>
      </c>
      <c r="L9821" t="str">
        <f t="shared" si="2296"/>
        <v>Established</v>
      </c>
      <c r="N9821" s="2">
        <f t="shared" si="2297"/>
        <v>23</v>
      </c>
      <c r="O9821" t="s">
        <v>230</v>
      </c>
      <c r="P9821" t="s">
        <v>683</v>
      </c>
      <c r="Q9821" t="s">
        <v>19</v>
      </c>
      <c r="R9821" t="str">
        <f t="shared" si="2298"/>
        <v>Average</v>
      </c>
      <c r="S9821" t="str">
        <f t="shared" si="2299"/>
        <v xml:space="preserve"> </v>
      </c>
      <c r="T9821" t="b">
        <f t="shared" si="2300"/>
        <v>0</v>
      </c>
      <c r="U9821" t="b">
        <f t="shared" si="2301"/>
        <v>0</v>
      </c>
      <c r="V9821" t="str">
        <f t="shared" si="2302"/>
        <v>Average Company</v>
      </c>
      <c r="W9821" t="str">
        <f t="shared" si="2303"/>
        <v>Buy</v>
      </c>
      <c r="X9821" t="str">
        <f t="shared" si="2304"/>
        <v>Not Known</v>
      </c>
      <c r="Z9821" t="str">
        <f t="shared" si="2305"/>
        <v>None</v>
      </c>
      <c r="AB9821" t="str">
        <f t="shared" si="2306"/>
        <v>500K</v>
      </c>
    </row>
    <row r="9822" spans="1:28" x14ac:dyDescent="0.3">
      <c r="A9822">
        <v>9820</v>
      </c>
      <c r="B9822" t="s">
        <v>15054</v>
      </c>
      <c r="C9822" t="str">
        <f t="shared" si="2293"/>
        <v>Long</v>
      </c>
      <c r="D9822">
        <v>3.8</v>
      </c>
      <c r="F9822" s="1">
        <f t="shared" si="2307"/>
        <v>3.8</v>
      </c>
      <c r="G9822" s="1">
        <f t="shared" si="2294"/>
        <v>3.8</v>
      </c>
      <c r="H9822">
        <f t="shared" si="2295"/>
        <v>3.8</v>
      </c>
      <c r="I9822" t="s">
        <v>15041</v>
      </c>
      <c r="J9822" t="s">
        <v>881</v>
      </c>
      <c r="K9822" t="s">
        <v>4049</v>
      </c>
      <c r="L9822" t="str">
        <f t="shared" si="2296"/>
        <v>Established</v>
      </c>
      <c r="N9822" s="2">
        <f t="shared" si="2297"/>
        <v>12</v>
      </c>
      <c r="O9822" t="s">
        <v>267</v>
      </c>
      <c r="P9822" t="s">
        <v>1308</v>
      </c>
      <c r="Q9822" t="s">
        <v>50</v>
      </c>
      <c r="R9822" t="str">
        <f t="shared" si="2298"/>
        <v>Average</v>
      </c>
      <c r="S9822" t="str">
        <f t="shared" si="2299"/>
        <v xml:space="preserve"> </v>
      </c>
      <c r="T9822" t="b">
        <f t="shared" si="2300"/>
        <v>0</v>
      </c>
      <c r="U9822" t="b">
        <f t="shared" si="2301"/>
        <v>1</v>
      </c>
      <c r="V9822" t="str">
        <f t="shared" si="2302"/>
        <v>Average Company</v>
      </c>
      <c r="W9822" t="str">
        <f t="shared" si="2303"/>
        <v>Don't Buy</v>
      </c>
      <c r="X9822" t="str">
        <f t="shared" si="2304"/>
        <v>Not Known</v>
      </c>
      <c r="Z9822" t="str">
        <f t="shared" si="2305"/>
        <v>None</v>
      </c>
      <c r="AB9822" t="str">
        <f t="shared" si="2306"/>
        <v>0</v>
      </c>
    </row>
    <row r="9823" spans="1:28" x14ac:dyDescent="0.3">
      <c r="A9823">
        <v>9821</v>
      </c>
      <c r="B9823" t="s">
        <v>15055</v>
      </c>
      <c r="C9823" t="str">
        <f t="shared" si="2293"/>
        <v>Long</v>
      </c>
      <c r="D9823">
        <v>4.5</v>
      </c>
      <c r="F9823" s="1" t="e">
        <f t="shared" si="2307"/>
        <v>#VALUE!</v>
      </c>
      <c r="G9823" s="1" t="e">
        <f t="shared" si="2294"/>
        <v>#VALUE!</v>
      </c>
      <c r="H9823" t="e">
        <f t="shared" si="2295"/>
        <v>#VALUE!</v>
      </c>
      <c r="I9823" t="s">
        <v>15041</v>
      </c>
      <c r="J9823" t="s">
        <v>4819</v>
      </c>
      <c r="K9823" t="s">
        <v>357</v>
      </c>
      <c r="L9823" t="e">
        <f t="shared" si="2296"/>
        <v>#VALUE!</v>
      </c>
      <c r="N9823" s="2" t="e">
        <f t="shared" si="2297"/>
        <v>#VALUE!</v>
      </c>
      <c r="Q9823" t="s">
        <v>605</v>
      </c>
      <c r="R9823" t="str">
        <f t="shared" si="2298"/>
        <v>Great</v>
      </c>
      <c r="S9823" t="str">
        <f t="shared" si="2299"/>
        <v>Great</v>
      </c>
      <c r="T9823" t="e">
        <f t="shared" si="2300"/>
        <v>#VALUE!</v>
      </c>
      <c r="U9823" t="e">
        <f t="shared" si="2301"/>
        <v>#VALUE!</v>
      </c>
      <c r="V9823" t="e">
        <f t="shared" si="2302"/>
        <v>#VALUE!</v>
      </c>
      <c r="W9823" t="str">
        <f t="shared" si="2303"/>
        <v>Don't Buy</v>
      </c>
      <c r="X9823" t="str">
        <f t="shared" si="2304"/>
        <v>Not Known</v>
      </c>
      <c r="Z9823" t="e">
        <f t="shared" si="2305"/>
        <v>#VALUE!</v>
      </c>
      <c r="AB9823" t="str">
        <f t="shared" si="2306"/>
        <v>0</v>
      </c>
    </row>
    <row r="9824" spans="1:28" x14ac:dyDescent="0.3">
      <c r="A9824">
        <v>9822</v>
      </c>
      <c r="B9824" t="s">
        <v>15056</v>
      </c>
      <c r="C9824" t="str">
        <f t="shared" si="2293"/>
        <v>Long</v>
      </c>
      <c r="D9824">
        <v>4.0999999999999996</v>
      </c>
      <c r="F9824" s="1">
        <f t="shared" si="2307"/>
        <v>4.0999999999999996</v>
      </c>
      <c r="G9824" s="1">
        <f t="shared" si="2294"/>
        <v>4.0999999999999996</v>
      </c>
      <c r="H9824">
        <f t="shared" si="2295"/>
        <v>4.0999999999999996</v>
      </c>
      <c r="I9824" t="s">
        <v>15041</v>
      </c>
      <c r="J9824" t="s">
        <v>22</v>
      </c>
      <c r="K9824" t="s">
        <v>4840</v>
      </c>
      <c r="L9824" t="str">
        <f t="shared" si="2296"/>
        <v>Established</v>
      </c>
      <c r="N9824" s="2">
        <f t="shared" si="2297"/>
        <v>11</v>
      </c>
      <c r="O9824" t="s">
        <v>146</v>
      </c>
      <c r="P9824" t="s">
        <v>691</v>
      </c>
      <c r="Q9824" t="s">
        <v>773</v>
      </c>
      <c r="R9824" t="str">
        <f t="shared" si="2298"/>
        <v>Great</v>
      </c>
      <c r="S9824" t="str">
        <f t="shared" si="2299"/>
        <v>Great</v>
      </c>
      <c r="T9824" t="b">
        <f t="shared" si="2300"/>
        <v>1</v>
      </c>
      <c r="U9824" t="b">
        <f t="shared" si="2301"/>
        <v>1</v>
      </c>
      <c r="V9824" t="str">
        <f t="shared" si="2302"/>
        <v>Average Company</v>
      </c>
      <c r="W9824" t="str">
        <f t="shared" si="2303"/>
        <v>Don't Buy</v>
      </c>
      <c r="X9824" t="str">
        <f t="shared" si="2304"/>
        <v>Not Known</v>
      </c>
      <c r="Z9824" t="str">
        <f t="shared" si="2305"/>
        <v>None</v>
      </c>
      <c r="AB9824" t="str">
        <f t="shared" si="2306"/>
        <v>0</v>
      </c>
    </row>
    <row r="9825" spans="1:28" x14ac:dyDescent="0.3">
      <c r="A9825">
        <v>9823</v>
      </c>
      <c r="B9825" t="s">
        <v>15057</v>
      </c>
      <c r="C9825" t="str">
        <f t="shared" si="2293"/>
        <v>Long</v>
      </c>
      <c r="D9825">
        <v>3.7</v>
      </c>
      <c r="F9825" s="1">
        <f t="shared" si="2307"/>
        <v>3.7</v>
      </c>
      <c r="G9825" s="1">
        <f t="shared" si="2294"/>
        <v>3.7</v>
      </c>
      <c r="H9825">
        <f t="shared" si="2295"/>
        <v>3.7</v>
      </c>
      <c r="I9825" t="s">
        <v>15041</v>
      </c>
      <c r="J9825" t="s">
        <v>22</v>
      </c>
      <c r="K9825" t="s">
        <v>1720</v>
      </c>
      <c r="L9825" t="str">
        <f t="shared" si="2296"/>
        <v>Established</v>
      </c>
      <c r="N9825" s="2">
        <f t="shared" si="2297"/>
        <v>23</v>
      </c>
      <c r="O9825" t="s">
        <v>230</v>
      </c>
      <c r="P9825" t="s">
        <v>691</v>
      </c>
      <c r="Q9825" t="s">
        <v>186</v>
      </c>
      <c r="R9825" t="str">
        <f t="shared" si="2298"/>
        <v>Average</v>
      </c>
      <c r="S9825" t="str">
        <f t="shared" si="2299"/>
        <v xml:space="preserve"> </v>
      </c>
      <c r="T9825" t="b">
        <f t="shared" si="2300"/>
        <v>0</v>
      </c>
      <c r="U9825" t="b">
        <f t="shared" si="2301"/>
        <v>1</v>
      </c>
      <c r="V9825" t="str">
        <f t="shared" si="2302"/>
        <v>Average Company</v>
      </c>
      <c r="W9825" t="str">
        <f t="shared" si="2303"/>
        <v>Don't Buy</v>
      </c>
      <c r="X9825" t="str">
        <f t="shared" si="2304"/>
        <v>Not Known</v>
      </c>
      <c r="Z9825" t="str">
        <f t="shared" si="2305"/>
        <v>None</v>
      </c>
      <c r="AB9825" t="str">
        <f t="shared" si="2306"/>
        <v>0</v>
      </c>
    </row>
    <row r="9826" spans="1:28" x14ac:dyDescent="0.3">
      <c r="A9826">
        <v>9824</v>
      </c>
      <c r="B9826" t="s">
        <v>15058</v>
      </c>
      <c r="C9826" t="str">
        <f t="shared" si="2293"/>
        <v>Long</v>
      </c>
      <c r="D9826">
        <v>4.5999999999999996</v>
      </c>
      <c r="F9826" s="1">
        <f t="shared" si="2307"/>
        <v>5</v>
      </c>
      <c r="G9826" s="1">
        <f t="shared" si="2294"/>
        <v>5.0999999999999996</v>
      </c>
      <c r="H9826">
        <f t="shared" si="2295"/>
        <v>4.6999999999999993</v>
      </c>
      <c r="I9826" t="s">
        <v>15041</v>
      </c>
      <c r="J9826" t="s">
        <v>22</v>
      </c>
      <c r="K9826" t="s">
        <v>15059</v>
      </c>
      <c r="L9826" t="str">
        <f t="shared" si="2296"/>
        <v>Startup</v>
      </c>
      <c r="N9826" s="2">
        <f t="shared" si="2297"/>
        <v>8</v>
      </c>
      <c r="O9826" t="s">
        <v>583</v>
      </c>
      <c r="P9826" t="s">
        <v>1308</v>
      </c>
      <c r="Q9826" t="s">
        <v>19</v>
      </c>
      <c r="R9826" t="str">
        <f t="shared" si="2298"/>
        <v>Great</v>
      </c>
      <c r="S9826" t="str">
        <f t="shared" si="2299"/>
        <v>Great</v>
      </c>
      <c r="T9826" t="b">
        <f t="shared" si="2300"/>
        <v>0</v>
      </c>
      <c r="U9826" t="b">
        <f t="shared" si="2301"/>
        <v>1</v>
      </c>
      <c r="V9826" t="str">
        <f t="shared" si="2302"/>
        <v>Average Company</v>
      </c>
      <c r="W9826" t="str">
        <f t="shared" si="2303"/>
        <v>Don't Buy</v>
      </c>
      <c r="X9826" t="str">
        <f t="shared" si="2304"/>
        <v>Not Known</v>
      </c>
      <c r="Z9826" t="str">
        <f t="shared" si="2305"/>
        <v>None</v>
      </c>
      <c r="AB9826" t="str">
        <f t="shared" si="2306"/>
        <v>1Million</v>
      </c>
    </row>
    <row r="9827" spans="1:28" x14ac:dyDescent="0.3">
      <c r="A9827">
        <v>9825</v>
      </c>
      <c r="B9827" t="s">
        <v>15060</v>
      </c>
      <c r="C9827" t="str">
        <f t="shared" si="2293"/>
        <v>Long</v>
      </c>
      <c r="D9827">
        <v>3.8</v>
      </c>
      <c r="F9827" s="1">
        <f t="shared" si="2307"/>
        <v>3.8</v>
      </c>
      <c r="G9827" s="1">
        <f t="shared" si="2294"/>
        <v>3.8</v>
      </c>
      <c r="H9827">
        <f t="shared" si="2295"/>
        <v>3.8</v>
      </c>
      <c r="I9827" t="s">
        <v>15041</v>
      </c>
      <c r="J9827" t="s">
        <v>10</v>
      </c>
      <c r="K9827" t="s">
        <v>6501</v>
      </c>
      <c r="L9827" t="str">
        <f t="shared" si="2296"/>
        <v>Established</v>
      </c>
      <c r="N9827" s="2">
        <f t="shared" si="2297"/>
        <v>18</v>
      </c>
      <c r="O9827" t="s">
        <v>200</v>
      </c>
      <c r="P9827" t="s">
        <v>691</v>
      </c>
      <c r="Q9827" t="s">
        <v>28</v>
      </c>
      <c r="R9827" t="str">
        <f t="shared" si="2298"/>
        <v>Average</v>
      </c>
      <c r="S9827" t="str">
        <f t="shared" si="2299"/>
        <v xml:space="preserve"> </v>
      </c>
      <c r="T9827" t="b">
        <f t="shared" si="2300"/>
        <v>0</v>
      </c>
      <c r="U9827" t="b">
        <f t="shared" si="2301"/>
        <v>1</v>
      </c>
      <c r="V9827" t="str">
        <f t="shared" si="2302"/>
        <v>Average Company</v>
      </c>
      <c r="W9827" t="str">
        <f t="shared" si="2303"/>
        <v>Don't Buy</v>
      </c>
      <c r="X9827" t="str">
        <f t="shared" si="2304"/>
        <v>Not Known</v>
      </c>
      <c r="Z9827" t="str">
        <f t="shared" si="2305"/>
        <v>None</v>
      </c>
      <c r="AB9827" t="str">
        <f t="shared" si="2306"/>
        <v>500K</v>
      </c>
    </row>
    <row r="9828" spans="1:28" x14ac:dyDescent="0.3">
      <c r="A9828">
        <v>9826</v>
      </c>
      <c r="B9828" t="s">
        <v>15061</v>
      </c>
      <c r="C9828" t="str">
        <f t="shared" si="2293"/>
        <v>Long</v>
      </c>
      <c r="D9828">
        <v>3.9</v>
      </c>
      <c r="F9828" s="1">
        <f t="shared" si="2307"/>
        <v>3.9</v>
      </c>
      <c r="G9828" s="1">
        <f t="shared" si="2294"/>
        <v>3.9</v>
      </c>
      <c r="H9828">
        <f t="shared" si="2295"/>
        <v>3.9</v>
      </c>
      <c r="I9828" t="s">
        <v>15041</v>
      </c>
      <c r="J9828" t="s">
        <v>22</v>
      </c>
      <c r="K9828" t="s">
        <v>15062</v>
      </c>
      <c r="L9828" t="str">
        <f t="shared" si="2296"/>
        <v>Established</v>
      </c>
      <c r="N9828" s="2">
        <f t="shared" si="2297"/>
        <v>33</v>
      </c>
      <c r="O9828" t="s">
        <v>18</v>
      </c>
      <c r="P9828" t="s">
        <v>147</v>
      </c>
      <c r="Q9828" t="s">
        <v>19</v>
      </c>
      <c r="R9828" t="str">
        <f t="shared" si="2298"/>
        <v>Average</v>
      </c>
      <c r="S9828" t="str">
        <f t="shared" si="2299"/>
        <v xml:space="preserve"> </v>
      </c>
      <c r="T9828" t="b">
        <f t="shared" si="2300"/>
        <v>0</v>
      </c>
      <c r="U9828" t="b">
        <f t="shared" si="2301"/>
        <v>1</v>
      </c>
      <c r="V9828" t="str">
        <f t="shared" si="2302"/>
        <v>Average Company</v>
      </c>
      <c r="W9828" t="str">
        <f t="shared" si="2303"/>
        <v>Don't Buy</v>
      </c>
      <c r="X9828" t="str">
        <f t="shared" si="2304"/>
        <v>Not Known</v>
      </c>
      <c r="Z9828" t="str">
        <f t="shared" si="2305"/>
        <v>None</v>
      </c>
      <c r="AB9828" t="str">
        <f t="shared" si="2306"/>
        <v>500K</v>
      </c>
    </row>
    <row r="9829" spans="1:28" x14ac:dyDescent="0.3">
      <c r="A9829">
        <v>9827</v>
      </c>
      <c r="B9829" t="s">
        <v>15063</v>
      </c>
      <c r="C9829" t="str">
        <f t="shared" si="2293"/>
        <v>Long</v>
      </c>
      <c r="D9829">
        <v>4</v>
      </c>
      <c r="F9829" s="1">
        <f t="shared" si="2307"/>
        <v>4</v>
      </c>
      <c r="G9829" s="1">
        <f t="shared" si="2294"/>
        <v>4</v>
      </c>
      <c r="H9829">
        <f t="shared" si="2295"/>
        <v>4</v>
      </c>
      <c r="I9829" t="s">
        <v>15041</v>
      </c>
      <c r="J9829" t="s">
        <v>22</v>
      </c>
      <c r="K9829" t="s">
        <v>15064</v>
      </c>
      <c r="L9829" t="str">
        <f t="shared" si="2296"/>
        <v>Established</v>
      </c>
      <c r="N9829" s="2">
        <f t="shared" si="2297"/>
        <v>15</v>
      </c>
      <c r="O9829" t="s">
        <v>1934</v>
      </c>
      <c r="P9829" t="s">
        <v>274</v>
      </c>
      <c r="Q9829" t="s">
        <v>1080</v>
      </c>
      <c r="R9829" t="str">
        <f t="shared" si="2298"/>
        <v>Average</v>
      </c>
      <c r="S9829" t="str">
        <f t="shared" si="2299"/>
        <v xml:space="preserve"> </v>
      </c>
      <c r="T9829" t="b">
        <f t="shared" si="2300"/>
        <v>0</v>
      </c>
      <c r="U9829" t="b">
        <f t="shared" si="2301"/>
        <v>1</v>
      </c>
      <c r="V9829" t="str">
        <f t="shared" si="2302"/>
        <v>Average Company</v>
      </c>
      <c r="W9829" t="str">
        <f t="shared" si="2303"/>
        <v>Don't Buy</v>
      </c>
      <c r="X9829" t="str">
        <f t="shared" si="2304"/>
        <v>Not Known</v>
      </c>
      <c r="Z9829" t="str">
        <f t="shared" si="2305"/>
        <v>None</v>
      </c>
      <c r="AB9829" t="str">
        <f t="shared" si="2306"/>
        <v>0</v>
      </c>
    </row>
    <row r="9830" spans="1:28" x14ac:dyDescent="0.3">
      <c r="A9830">
        <v>9828</v>
      </c>
      <c r="B9830" t="s">
        <v>15065</v>
      </c>
      <c r="C9830" t="str">
        <f t="shared" si="2293"/>
        <v>Long</v>
      </c>
      <c r="D9830">
        <v>3.7</v>
      </c>
      <c r="F9830" s="1">
        <f t="shared" si="2307"/>
        <v>3.7</v>
      </c>
      <c r="G9830" s="1">
        <f t="shared" si="2294"/>
        <v>3.7</v>
      </c>
      <c r="H9830">
        <f t="shared" si="2295"/>
        <v>3.7</v>
      </c>
      <c r="I9830" t="s">
        <v>15041</v>
      </c>
      <c r="J9830" t="s">
        <v>22</v>
      </c>
      <c r="K9830" t="s">
        <v>4866</v>
      </c>
      <c r="L9830" t="str">
        <f t="shared" si="2296"/>
        <v>Established</v>
      </c>
      <c r="N9830" s="2">
        <f t="shared" si="2297"/>
        <v>15</v>
      </c>
      <c r="O9830" t="s">
        <v>84</v>
      </c>
      <c r="P9830" t="s">
        <v>1703</v>
      </c>
      <c r="Q9830" t="s">
        <v>378</v>
      </c>
      <c r="R9830" t="str">
        <f t="shared" si="2298"/>
        <v>Average</v>
      </c>
      <c r="S9830" t="str">
        <f t="shared" si="2299"/>
        <v xml:space="preserve"> </v>
      </c>
      <c r="T9830" t="b">
        <f t="shared" si="2300"/>
        <v>0</v>
      </c>
      <c r="U9830" t="b">
        <f t="shared" si="2301"/>
        <v>1</v>
      </c>
      <c r="V9830" t="str">
        <f t="shared" si="2302"/>
        <v>Average Company</v>
      </c>
      <c r="W9830" t="str">
        <f t="shared" si="2303"/>
        <v>Buy</v>
      </c>
      <c r="X9830" t="str">
        <f t="shared" si="2304"/>
        <v>Not Known</v>
      </c>
      <c r="Z9830" t="str">
        <f t="shared" si="2305"/>
        <v>None</v>
      </c>
      <c r="AB9830" t="str">
        <f t="shared" si="2306"/>
        <v>0</v>
      </c>
    </row>
    <row r="9831" spans="1:28" x14ac:dyDescent="0.3">
      <c r="A9831">
        <v>9829</v>
      </c>
      <c r="B9831" t="s">
        <v>15066</v>
      </c>
      <c r="C9831" t="str">
        <f t="shared" si="2293"/>
        <v>Long</v>
      </c>
      <c r="D9831">
        <v>3.9</v>
      </c>
      <c r="F9831" s="1">
        <f t="shared" si="2307"/>
        <v>3.9</v>
      </c>
      <c r="G9831" s="1">
        <f t="shared" si="2294"/>
        <v>3.9</v>
      </c>
      <c r="H9831">
        <f t="shared" si="2295"/>
        <v>3.9</v>
      </c>
      <c r="I9831" t="s">
        <v>15041</v>
      </c>
      <c r="J9831" t="s">
        <v>22</v>
      </c>
      <c r="K9831" t="s">
        <v>6475</v>
      </c>
      <c r="L9831" t="str">
        <f t="shared" si="2296"/>
        <v>Established</v>
      </c>
      <c r="N9831" s="2">
        <f t="shared" si="2297"/>
        <v>14</v>
      </c>
      <c r="O9831" t="s">
        <v>522</v>
      </c>
      <c r="P9831" t="s">
        <v>683</v>
      </c>
      <c r="Q9831" t="s">
        <v>5644</v>
      </c>
      <c r="R9831" t="str">
        <f t="shared" si="2298"/>
        <v>Average</v>
      </c>
      <c r="S9831" t="str">
        <f t="shared" si="2299"/>
        <v xml:space="preserve"> </v>
      </c>
      <c r="T9831" t="b">
        <f t="shared" si="2300"/>
        <v>0</v>
      </c>
      <c r="U9831" t="b">
        <f t="shared" si="2301"/>
        <v>1</v>
      </c>
      <c r="V9831" t="str">
        <f t="shared" si="2302"/>
        <v>Average Company</v>
      </c>
      <c r="W9831" t="str">
        <f t="shared" si="2303"/>
        <v>Don't Buy</v>
      </c>
      <c r="X9831" t="str">
        <f t="shared" si="2304"/>
        <v>Not Known</v>
      </c>
      <c r="Z9831" t="str">
        <f t="shared" si="2305"/>
        <v>None</v>
      </c>
      <c r="AB9831" t="str">
        <f t="shared" si="2306"/>
        <v>0</v>
      </c>
    </row>
    <row r="9832" spans="1:28" x14ac:dyDescent="0.3">
      <c r="A9832">
        <v>9830</v>
      </c>
      <c r="B9832" t="s">
        <v>15067</v>
      </c>
      <c r="C9832" t="str">
        <f t="shared" si="2293"/>
        <v>Short</v>
      </c>
      <c r="D9832">
        <v>4.0999999999999996</v>
      </c>
      <c r="F9832" s="1">
        <f t="shared" si="2307"/>
        <v>4.0999999999999996</v>
      </c>
      <c r="G9832" s="1">
        <f t="shared" si="2294"/>
        <v>4.0999999999999996</v>
      </c>
      <c r="H9832">
        <f t="shared" si="2295"/>
        <v>4.0999999999999996</v>
      </c>
      <c r="I9832" t="s">
        <v>15041</v>
      </c>
      <c r="J9832" t="s">
        <v>15068</v>
      </c>
      <c r="K9832" t="s">
        <v>203</v>
      </c>
      <c r="L9832" t="str">
        <f t="shared" si="2296"/>
        <v>Established</v>
      </c>
      <c r="N9832" s="2">
        <f t="shared" si="2297"/>
        <v>51</v>
      </c>
      <c r="O9832" t="s">
        <v>1308</v>
      </c>
      <c r="Q9832" t="s">
        <v>246</v>
      </c>
      <c r="R9832" t="str">
        <f t="shared" si="2298"/>
        <v>Great</v>
      </c>
      <c r="S9832" t="str">
        <f t="shared" si="2299"/>
        <v>Great</v>
      </c>
      <c r="T9832" t="b">
        <f t="shared" si="2300"/>
        <v>1</v>
      </c>
      <c r="U9832" t="b">
        <f t="shared" si="2301"/>
        <v>1</v>
      </c>
      <c r="V9832" t="str">
        <f t="shared" si="2302"/>
        <v>Top Company</v>
      </c>
      <c r="W9832" t="str">
        <f t="shared" si="2303"/>
        <v>Don't Buy</v>
      </c>
      <c r="X9832" t="str">
        <f t="shared" si="2304"/>
        <v>Not Known</v>
      </c>
      <c r="Z9832" t="str">
        <f t="shared" si="2305"/>
        <v>None</v>
      </c>
      <c r="AB9832" t="str">
        <f t="shared" si="2306"/>
        <v>0</v>
      </c>
    </row>
    <row r="9833" spans="1:28" x14ac:dyDescent="0.3">
      <c r="A9833">
        <v>9831</v>
      </c>
      <c r="B9833" t="s">
        <v>15069</v>
      </c>
      <c r="C9833" t="str">
        <f t="shared" si="2293"/>
        <v>Long</v>
      </c>
      <c r="D9833">
        <v>3.3</v>
      </c>
      <c r="F9833" s="1">
        <f t="shared" si="2307"/>
        <v>3.3</v>
      </c>
      <c r="G9833" s="1">
        <f t="shared" si="2294"/>
        <v>3.3</v>
      </c>
      <c r="H9833">
        <f t="shared" si="2295"/>
        <v>3.3</v>
      </c>
      <c r="I9833" t="s">
        <v>15041</v>
      </c>
      <c r="J9833" t="s">
        <v>22</v>
      </c>
      <c r="K9833" t="s">
        <v>5534</v>
      </c>
      <c r="L9833" t="str">
        <f t="shared" si="2296"/>
        <v>Established</v>
      </c>
      <c r="N9833" s="2">
        <f t="shared" si="2297"/>
        <v>27</v>
      </c>
      <c r="O9833" t="s">
        <v>109</v>
      </c>
      <c r="P9833" t="s">
        <v>1261</v>
      </c>
      <c r="Q9833" t="s">
        <v>1723</v>
      </c>
      <c r="R9833" t="str">
        <f t="shared" si="2298"/>
        <v>Average</v>
      </c>
      <c r="S9833" t="str">
        <f t="shared" si="2299"/>
        <v xml:space="preserve"> </v>
      </c>
      <c r="T9833" t="b">
        <f t="shared" si="2300"/>
        <v>0</v>
      </c>
      <c r="U9833" t="b">
        <f t="shared" si="2301"/>
        <v>0</v>
      </c>
      <c r="V9833" t="str">
        <f t="shared" si="2302"/>
        <v>Average Company</v>
      </c>
      <c r="W9833" t="str">
        <f t="shared" si="2303"/>
        <v>Don't Buy</v>
      </c>
      <c r="X9833" t="str">
        <f t="shared" si="2304"/>
        <v>Not Known</v>
      </c>
      <c r="Z9833" t="str">
        <f t="shared" si="2305"/>
        <v>None</v>
      </c>
      <c r="AB9833" t="str">
        <f t="shared" si="2306"/>
        <v>0</v>
      </c>
    </row>
    <row r="9834" spans="1:28" x14ac:dyDescent="0.3">
      <c r="A9834">
        <v>9832</v>
      </c>
      <c r="B9834" t="s">
        <v>15070</v>
      </c>
      <c r="C9834" t="str">
        <f t="shared" si="2293"/>
        <v>Long</v>
      </c>
      <c r="D9834">
        <v>4</v>
      </c>
      <c r="F9834" s="1">
        <f t="shared" si="2307"/>
        <v>4</v>
      </c>
      <c r="G9834" s="1">
        <f t="shared" si="2294"/>
        <v>4</v>
      </c>
      <c r="H9834">
        <f t="shared" si="2295"/>
        <v>4</v>
      </c>
      <c r="I9834" t="s">
        <v>15041</v>
      </c>
      <c r="J9834" t="s">
        <v>6921</v>
      </c>
      <c r="K9834" t="s">
        <v>357</v>
      </c>
      <c r="L9834" t="str">
        <f t="shared" si="2296"/>
        <v>Established</v>
      </c>
      <c r="N9834" s="2">
        <f t="shared" si="2297"/>
        <v>51</v>
      </c>
      <c r="O9834" t="s">
        <v>1308</v>
      </c>
      <c r="Q9834" t="s">
        <v>80</v>
      </c>
      <c r="R9834" t="str">
        <f t="shared" si="2298"/>
        <v>Average</v>
      </c>
      <c r="S9834" t="str">
        <f t="shared" si="2299"/>
        <v xml:space="preserve"> </v>
      </c>
      <c r="T9834" t="b">
        <f t="shared" si="2300"/>
        <v>0</v>
      </c>
      <c r="U9834" t="b">
        <f t="shared" si="2301"/>
        <v>1</v>
      </c>
      <c r="V9834" t="str">
        <f t="shared" si="2302"/>
        <v>Average Company</v>
      </c>
      <c r="W9834" t="str">
        <f t="shared" si="2303"/>
        <v>Don't Buy</v>
      </c>
      <c r="X9834" t="str">
        <f t="shared" si="2304"/>
        <v>Not Known</v>
      </c>
      <c r="Z9834" t="str">
        <f t="shared" si="2305"/>
        <v>None</v>
      </c>
      <c r="AB9834" t="str">
        <f t="shared" si="2306"/>
        <v>0</v>
      </c>
    </row>
    <row r="9835" spans="1:28" x14ac:dyDescent="0.3">
      <c r="A9835">
        <v>9833</v>
      </c>
      <c r="B9835" t="s">
        <v>15071</v>
      </c>
      <c r="C9835" t="str">
        <f t="shared" si="2293"/>
        <v>Long</v>
      </c>
      <c r="D9835">
        <v>4.5</v>
      </c>
      <c r="F9835" s="1">
        <f t="shared" si="2307"/>
        <v>4.5</v>
      </c>
      <c r="G9835" s="1">
        <f t="shared" si="2294"/>
        <v>4.5</v>
      </c>
      <c r="H9835">
        <f t="shared" si="2295"/>
        <v>4.5</v>
      </c>
      <c r="I9835" t="s">
        <v>15041</v>
      </c>
      <c r="J9835" t="s">
        <v>22</v>
      </c>
      <c r="K9835" t="s">
        <v>15072</v>
      </c>
      <c r="L9835" t="str">
        <f t="shared" si="2296"/>
        <v>Established</v>
      </c>
      <c r="N9835" s="2">
        <f t="shared" si="2297"/>
        <v>37</v>
      </c>
      <c r="O9835" t="s">
        <v>538</v>
      </c>
      <c r="P9835" t="s">
        <v>1308</v>
      </c>
      <c r="Q9835" t="s">
        <v>612</v>
      </c>
      <c r="R9835" t="str">
        <f t="shared" si="2298"/>
        <v>Great</v>
      </c>
      <c r="S9835" t="str">
        <f t="shared" si="2299"/>
        <v>Great</v>
      </c>
      <c r="T9835" t="b">
        <f t="shared" si="2300"/>
        <v>1</v>
      </c>
      <c r="U9835" t="b">
        <f t="shared" si="2301"/>
        <v>1</v>
      </c>
      <c r="V9835" t="str">
        <f t="shared" si="2302"/>
        <v>Top Company</v>
      </c>
      <c r="W9835" t="str">
        <f t="shared" si="2303"/>
        <v>Don't Buy</v>
      </c>
      <c r="X9835" t="str">
        <f t="shared" si="2304"/>
        <v>Not Known</v>
      </c>
      <c r="Z9835" t="str">
        <f t="shared" si="2305"/>
        <v>None</v>
      </c>
      <c r="AB9835" t="str">
        <f t="shared" si="2306"/>
        <v>0</v>
      </c>
    </row>
    <row r="9836" spans="1:28" x14ac:dyDescent="0.3">
      <c r="A9836">
        <v>9834</v>
      </c>
      <c r="B9836" t="s">
        <v>15073</v>
      </c>
      <c r="C9836" t="str">
        <f t="shared" si="2293"/>
        <v>Long</v>
      </c>
      <c r="D9836">
        <v>3.5</v>
      </c>
      <c r="F9836" s="1">
        <f t="shared" si="2307"/>
        <v>3.5</v>
      </c>
      <c r="G9836" s="1">
        <f t="shared" si="2294"/>
        <v>3.5</v>
      </c>
      <c r="H9836">
        <f t="shared" si="2295"/>
        <v>3.5</v>
      </c>
      <c r="I9836" t="s">
        <v>15041</v>
      </c>
      <c r="J9836" t="s">
        <v>10</v>
      </c>
      <c r="K9836" t="s">
        <v>7943</v>
      </c>
      <c r="L9836" t="str">
        <f t="shared" si="2296"/>
        <v>Established</v>
      </c>
      <c r="N9836" s="2">
        <f t="shared" si="2297"/>
        <v>58</v>
      </c>
      <c r="O9836" t="s">
        <v>840</v>
      </c>
      <c r="P9836" t="s">
        <v>1703</v>
      </c>
      <c r="Q9836" t="s">
        <v>8971</v>
      </c>
      <c r="R9836" t="str">
        <f t="shared" si="2298"/>
        <v>Average</v>
      </c>
      <c r="S9836" t="str">
        <f t="shared" si="2299"/>
        <v xml:space="preserve"> </v>
      </c>
      <c r="T9836" t="b">
        <f t="shared" si="2300"/>
        <v>0</v>
      </c>
      <c r="U9836" t="b">
        <f t="shared" si="2301"/>
        <v>0</v>
      </c>
      <c r="V9836" t="str">
        <f t="shared" si="2302"/>
        <v>Average Company</v>
      </c>
      <c r="W9836" t="str">
        <f t="shared" si="2303"/>
        <v>Don't Buy</v>
      </c>
      <c r="X9836" t="str">
        <f t="shared" si="2304"/>
        <v>Not Known</v>
      </c>
      <c r="Z9836" t="str">
        <f t="shared" si="2305"/>
        <v>None</v>
      </c>
      <c r="AB9836" t="str">
        <f t="shared" si="2306"/>
        <v>0</v>
      </c>
    </row>
    <row r="9837" spans="1:28" x14ac:dyDescent="0.3">
      <c r="A9837">
        <v>9835</v>
      </c>
      <c r="B9837" t="s">
        <v>15074</v>
      </c>
      <c r="C9837" t="str">
        <f t="shared" si="2293"/>
        <v>Long</v>
      </c>
      <c r="D9837">
        <v>3.4</v>
      </c>
      <c r="F9837" s="1">
        <f t="shared" si="2307"/>
        <v>3.4</v>
      </c>
      <c r="G9837" s="1">
        <f t="shared" si="2294"/>
        <v>3.4</v>
      </c>
      <c r="H9837">
        <f t="shared" si="2295"/>
        <v>3.4</v>
      </c>
      <c r="I9837" t="s">
        <v>15041</v>
      </c>
      <c r="J9837" t="s">
        <v>22</v>
      </c>
      <c r="K9837" t="s">
        <v>15075</v>
      </c>
      <c r="L9837" t="str">
        <f t="shared" si="2296"/>
        <v>Established</v>
      </c>
      <c r="N9837" s="2">
        <f t="shared" si="2297"/>
        <v>22</v>
      </c>
      <c r="O9837" t="s">
        <v>142</v>
      </c>
      <c r="P9837" t="s">
        <v>1703</v>
      </c>
      <c r="Q9837" t="s">
        <v>295</v>
      </c>
      <c r="R9837" t="str">
        <f t="shared" si="2298"/>
        <v>Average</v>
      </c>
      <c r="S9837" t="str">
        <f t="shared" si="2299"/>
        <v xml:space="preserve"> </v>
      </c>
      <c r="T9837" t="b">
        <f t="shared" si="2300"/>
        <v>0</v>
      </c>
      <c r="U9837" t="b">
        <f t="shared" si="2301"/>
        <v>0</v>
      </c>
      <c r="V9837" t="str">
        <f t="shared" si="2302"/>
        <v>Average Company</v>
      </c>
      <c r="W9837" t="str">
        <f t="shared" si="2303"/>
        <v>Don't Buy</v>
      </c>
      <c r="X9837" t="str">
        <f t="shared" si="2304"/>
        <v>Not Known</v>
      </c>
      <c r="Z9837" t="str">
        <f t="shared" si="2305"/>
        <v>None</v>
      </c>
      <c r="AB9837" t="str">
        <f t="shared" si="2306"/>
        <v>0</v>
      </c>
    </row>
    <row r="9838" spans="1:28" x14ac:dyDescent="0.3">
      <c r="A9838">
        <v>9836</v>
      </c>
      <c r="B9838" t="s">
        <v>15076</v>
      </c>
      <c r="C9838" t="str">
        <f t="shared" si="2293"/>
        <v>Long</v>
      </c>
      <c r="D9838">
        <v>4</v>
      </c>
      <c r="F9838" s="1">
        <f t="shared" si="2307"/>
        <v>4</v>
      </c>
      <c r="G9838" s="1">
        <f t="shared" si="2294"/>
        <v>4</v>
      </c>
      <c r="H9838">
        <f t="shared" si="2295"/>
        <v>4</v>
      </c>
      <c r="I9838" t="s">
        <v>15041</v>
      </c>
      <c r="J9838" t="s">
        <v>12748</v>
      </c>
      <c r="K9838" t="s">
        <v>74</v>
      </c>
      <c r="L9838" t="str">
        <f t="shared" si="2296"/>
        <v>Established</v>
      </c>
      <c r="N9838" s="2">
        <f t="shared" si="2297"/>
        <v>51</v>
      </c>
      <c r="O9838" t="s">
        <v>1308</v>
      </c>
      <c r="Q9838" t="s">
        <v>424</v>
      </c>
      <c r="R9838" t="str">
        <f t="shared" si="2298"/>
        <v>Average</v>
      </c>
      <c r="S9838" t="str">
        <f t="shared" si="2299"/>
        <v xml:space="preserve"> </v>
      </c>
      <c r="T9838" t="b">
        <f t="shared" si="2300"/>
        <v>0</v>
      </c>
      <c r="U9838" t="b">
        <f t="shared" si="2301"/>
        <v>1</v>
      </c>
      <c r="V9838" t="str">
        <f t="shared" si="2302"/>
        <v>Average Company</v>
      </c>
      <c r="W9838" t="str">
        <f t="shared" si="2303"/>
        <v>Don't Buy</v>
      </c>
      <c r="X9838" t="str">
        <f t="shared" si="2304"/>
        <v>Not Known</v>
      </c>
      <c r="Z9838" t="str">
        <f t="shared" si="2305"/>
        <v>None</v>
      </c>
      <c r="AB9838" t="str">
        <f t="shared" si="2306"/>
        <v>0</v>
      </c>
    </row>
    <row r="9839" spans="1:28" x14ac:dyDescent="0.3">
      <c r="A9839">
        <v>9837</v>
      </c>
      <c r="B9839" t="s">
        <v>15077</v>
      </c>
      <c r="C9839" t="str">
        <f t="shared" si="2293"/>
        <v>Long</v>
      </c>
      <c r="D9839">
        <v>3.4</v>
      </c>
      <c r="F9839" s="1">
        <f t="shared" si="2307"/>
        <v>3.4</v>
      </c>
      <c r="G9839" s="1">
        <f t="shared" si="2294"/>
        <v>3.4</v>
      </c>
      <c r="H9839">
        <f t="shared" si="2295"/>
        <v>3.4</v>
      </c>
      <c r="I9839" t="s">
        <v>15041</v>
      </c>
      <c r="J9839" t="s">
        <v>3497</v>
      </c>
      <c r="K9839" t="s">
        <v>146</v>
      </c>
      <c r="L9839" t="str">
        <f t="shared" si="2296"/>
        <v>Established</v>
      </c>
      <c r="N9839" s="2">
        <f t="shared" si="2297"/>
        <v>20</v>
      </c>
      <c r="O9839" t="s">
        <v>683</v>
      </c>
      <c r="Q9839" t="s">
        <v>223</v>
      </c>
      <c r="R9839" t="str">
        <f t="shared" si="2298"/>
        <v>Average</v>
      </c>
      <c r="S9839" t="str">
        <f t="shared" si="2299"/>
        <v xml:space="preserve"> </v>
      </c>
      <c r="T9839" t="b">
        <f t="shared" si="2300"/>
        <v>0</v>
      </c>
      <c r="U9839" t="b">
        <f t="shared" si="2301"/>
        <v>0</v>
      </c>
      <c r="V9839" t="str">
        <f t="shared" si="2302"/>
        <v>Average Company</v>
      </c>
      <c r="W9839" t="str">
        <f t="shared" si="2303"/>
        <v>Don't Buy</v>
      </c>
      <c r="X9839" t="str">
        <f t="shared" si="2304"/>
        <v>Not Known</v>
      </c>
      <c r="Z9839" t="str">
        <f t="shared" si="2305"/>
        <v>None</v>
      </c>
      <c r="AB9839" t="str">
        <f t="shared" si="2306"/>
        <v>0</v>
      </c>
    </row>
    <row r="9840" spans="1:28" x14ac:dyDescent="0.3">
      <c r="A9840">
        <v>9838</v>
      </c>
      <c r="B9840" t="s">
        <v>15078</v>
      </c>
      <c r="C9840" t="str">
        <f t="shared" si="2293"/>
        <v>Long</v>
      </c>
      <c r="D9840">
        <v>4.0999999999999996</v>
      </c>
      <c r="F9840" s="1">
        <f t="shared" si="2307"/>
        <v>4.0999999999999996</v>
      </c>
      <c r="G9840" s="1">
        <f t="shared" si="2294"/>
        <v>4.0999999999999996</v>
      </c>
      <c r="H9840">
        <f t="shared" si="2295"/>
        <v>4.0999999999999996</v>
      </c>
      <c r="I9840" t="s">
        <v>15041</v>
      </c>
      <c r="J9840" t="s">
        <v>22</v>
      </c>
      <c r="K9840" t="s">
        <v>15079</v>
      </c>
      <c r="L9840" t="str">
        <f t="shared" si="2296"/>
        <v>Established</v>
      </c>
      <c r="N9840" s="2">
        <f t="shared" si="2297"/>
        <v>34</v>
      </c>
      <c r="O9840" t="s">
        <v>213</v>
      </c>
      <c r="P9840" t="s">
        <v>691</v>
      </c>
      <c r="Q9840" t="s">
        <v>80</v>
      </c>
      <c r="R9840" t="str">
        <f t="shared" si="2298"/>
        <v>Great</v>
      </c>
      <c r="S9840" t="str">
        <f t="shared" si="2299"/>
        <v>Great</v>
      </c>
      <c r="T9840" t="b">
        <f t="shared" si="2300"/>
        <v>1</v>
      </c>
      <c r="U9840" t="b">
        <f t="shared" si="2301"/>
        <v>1</v>
      </c>
      <c r="V9840" t="str">
        <f t="shared" si="2302"/>
        <v>Top Company</v>
      </c>
      <c r="W9840" t="str">
        <f t="shared" si="2303"/>
        <v>Don't Buy</v>
      </c>
      <c r="X9840" t="str">
        <f t="shared" si="2304"/>
        <v>Not Known</v>
      </c>
      <c r="Z9840" t="str">
        <f t="shared" si="2305"/>
        <v>None</v>
      </c>
      <c r="AB9840" t="str">
        <f t="shared" si="2306"/>
        <v>0</v>
      </c>
    </row>
    <row r="9841" spans="1:28" x14ac:dyDescent="0.3">
      <c r="A9841">
        <v>9839</v>
      </c>
      <c r="B9841" t="s">
        <v>15080</v>
      </c>
      <c r="C9841" t="str">
        <f t="shared" si="2293"/>
        <v>Long</v>
      </c>
      <c r="D9841">
        <v>4.5</v>
      </c>
      <c r="F9841" s="1">
        <f t="shared" si="2307"/>
        <v>4.5</v>
      </c>
      <c r="G9841" s="1">
        <f t="shared" si="2294"/>
        <v>4.5</v>
      </c>
      <c r="H9841">
        <f t="shared" si="2295"/>
        <v>4.5</v>
      </c>
      <c r="I9841" t="s">
        <v>15041</v>
      </c>
      <c r="J9841" t="s">
        <v>22</v>
      </c>
      <c r="K9841" t="s">
        <v>15081</v>
      </c>
      <c r="L9841" t="str">
        <f t="shared" si="2296"/>
        <v>Established</v>
      </c>
      <c r="N9841" s="2">
        <f t="shared" si="2297"/>
        <v>40</v>
      </c>
      <c r="O9841" t="s">
        <v>375</v>
      </c>
      <c r="P9841" t="s">
        <v>1308</v>
      </c>
      <c r="Q9841" t="s">
        <v>254</v>
      </c>
      <c r="R9841" t="str">
        <f t="shared" si="2298"/>
        <v>Great</v>
      </c>
      <c r="S9841" t="str">
        <f t="shared" si="2299"/>
        <v>Great</v>
      </c>
      <c r="T9841" t="b">
        <f t="shared" si="2300"/>
        <v>1</v>
      </c>
      <c r="U9841" t="b">
        <f t="shared" si="2301"/>
        <v>1</v>
      </c>
      <c r="V9841" t="str">
        <f t="shared" si="2302"/>
        <v>Top Company</v>
      </c>
      <c r="W9841" t="str">
        <f t="shared" si="2303"/>
        <v>Don't Buy</v>
      </c>
      <c r="X9841" t="str">
        <f t="shared" si="2304"/>
        <v>Not Known</v>
      </c>
      <c r="Z9841" t="str">
        <f t="shared" si="2305"/>
        <v>None</v>
      </c>
      <c r="AB9841" t="str">
        <f t="shared" si="2306"/>
        <v>0</v>
      </c>
    </row>
    <row r="9842" spans="1:28" x14ac:dyDescent="0.3">
      <c r="A9842">
        <v>9840</v>
      </c>
      <c r="B9842" t="s">
        <v>15082</v>
      </c>
      <c r="C9842" t="str">
        <f t="shared" si="2293"/>
        <v>Long</v>
      </c>
      <c r="D9842">
        <v>4.4000000000000004</v>
      </c>
      <c r="F9842" s="1">
        <f t="shared" si="2307"/>
        <v>4.4000000000000004</v>
      </c>
      <c r="G9842" s="1">
        <f t="shared" si="2294"/>
        <v>4.4000000000000004</v>
      </c>
      <c r="H9842">
        <f t="shared" si="2295"/>
        <v>4.4000000000000004</v>
      </c>
      <c r="I9842" t="s">
        <v>15041</v>
      </c>
      <c r="J9842" t="s">
        <v>22</v>
      </c>
      <c r="K9842" t="s">
        <v>2746</v>
      </c>
      <c r="L9842" t="str">
        <f t="shared" si="2296"/>
        <v>Established</v>
      </c>
      <c r="N9842" s="2">
        <f t="shared" si="2297"/>
        <v>11</v>
      </c>
      <c r="O9842" t="s">
        <v>146</v>
      </c>
      <c r="P9842" t="s">
        <v>1308</v>
      </c>
      <c r="Q9842" t="s">
        <v>44</v>
      </c>
      <c r="R9842" t="str">
        <f t="shared" si="2298"/>
        <v>Great</v>
      </c>
      <c r="S9842" t="str">
        <f t="shared" si="2299"/>
        <v>Great</v>
      </c>
      <c r="T9842" t="b">
        <f t="shared" si="2300"/>
        <v>1</v>
      </c>
      <c r="U9842" t="b">
        <f t="shared" si="2301"/>
        <v>1</v>
      </c>
      <c r="V9842" t="str">
        <f t="shared" si="2302"/>
        <v>Average Company</v>
      </c>
      <c r="W9842" t="str">
        <f t="shared" si="2303"/>
        <v>Don't Buy</v>
      </c>
      <c r="X9842" t="str">
        <f t="shared" si="2304"/>
        <v>Not Known</v>
      </c>
      <c r="Z9842" t="str">
        <f t="shared" si="2305"/>
        <v>None</v>
      </c>
      <c r="AB9842" t="str">
        <f t="shared" si="2306"/>
        <v>0</v>
      </c>
    </row>
    <row r="9843" spans="1:28" x14ac:dyDescent="0.3">
      <c r="A9843">
        <v>9841</v>
      </c>
      <c r="B9843" t="s">
        <v>15083</v>
      </c>
      <c r="C9843" t="str">
        <f t="shared" si="2293"/>
        <v>Long</v>
      </c>
      <c r="D9843">
        <v>3.2</v>
      </c>
      <c r="F9843" s="1">
        <f t="shared" si="2307"/>
        <v>3.2</v>
      </c>
      <c r="G9843" s="1">
        <f t="shared" si="2294"/>
        <v>3.2</v>
      </c>
      <c r="H9843">
        <f t="shared" si="2295"/>
        <v>3.2</v>
      </c>
      <c r="I9843" t="s">
        <v>15041</v>
      </c>
      <c r="J9843" t="s">
        <v>10</v>
      </c>
      <c r="K9843" t="s">
        <v>4624</v>
      </c>
      <c r="L9843" t="str">
        <f t="shared" si="2296"/>
        <v>Established</v>
      </c>
      <c r="N9843" s="2">
        <f t="shared" si="2297"/>
        <v>44</v>
      </c>
      <c r="O9843" t="s">
        <v>96</v>
      </c>
      <c r="P9843" t="s">
        <v>147</v>
      </c>
      <c r="Q9843" t="s">
        <v>1957</v>
      </c>
      <c r="R9843" t="str">
        <f t="shared" si="2298"/>
        <v>Average</v>
      </c>
      <c r="S9843" t="str">
        <f t="shared" si="2299"/>
        <v xml:space="preserve"> </v>
      </c>
      <c r="T9843" t="b">
        <f t="shared" si="2300"/>
        <v>0</v>
      </c>
      <c r="U9843" t="b">
        <f t="shared" si="2301"/>
        <v>0</v>
      </c>
      <c r="V9843" t="str">
        <f t="shared" si="2302"/>
        <v>Average Company</v>
      </c>
      <c r="W9843" t="str">
        <f t="shared" si="2303"/>
        <v>Don't Buy</v>
      </c>
      <c r="X9843" t="str">
        <f t="shared" si="2304"/>
        <v>Not Known</v>
      </c>
      <c r="Z9843" t="str">
        <f t="shared" si="2305"/>
        <v>None</v>
      </c>
      <c r="AB9843" t="str">
        <f t="shared" si="2306"/>
        <v>0</v>
      </c>
    </row>
    <row r="9844" spans="1:28" x14ac:dyDescent="0.3">
      <c r="A9844">
        <v>9842</v>
      </c>
      <c r="B9844" t="s">
        <v>15084</v>
      </c>
      <c r="C9844" t="str">
        <f t="shared" si="2293"/>
        <v>Long</v>
      </c>
      <c r="D9844">
        <v>4.2</v>
      </c>
      <c r="F9844" s="1">
        <f t="shared" si="2307"/>
        <v>4.2</v>
      </c>
      <c r="G9844" s="1">
        <f t="shared" si="2294"/>
        <v>4.2</v>
      </c>
      <c r="H9844">
        <f t="shared" si="2295"/>
        <v>4.2</v>
      </c>
      <c r="I9844" t="s">
        <v>15041</v>
      </c>
      <c r="J9844" t="s">
        <v>10</v>
      </c>
      <c r="K9844" t="s">
        <v>3053</v>
      </c>
      <c r="L9844" t="str">
        <f t="shared" si="2296"/>
        <v>Established</v>
      </c>
      <c r="N9844" s="2">
        <f t="shared" si="2297"/>
        <v>29</v>
      </c>
      <c r="O9844" t="s">
        <v>62</v>
      </c>
      <c r="P9844" t="s">
        <v>147</v>
      </c>
      <c r="Q9844" t="s">
        <v>523</v>
      </c>
      <c r="R9844" t="str">
        <f t="shared" si="2298"/>
        <v>Great</v>
      </c>
      <c r="S9844" t="str">
        <f t="shared" si="2299"/>
        <v>Great</v>
      </c>
      <c r="T9844" t="b">
        <f t="shared" si="2300"/>
        <v>1</v>
      </c>
      <c r="U9844" t="b">
        <f t="shared" si="2301"/>
        <v>1</v>
      </c>
      <c r="V9844" t="str">
        <f t="shared" si="2302"/>
        <v>Top Company</v>
      </c>
      <c r="W9844" t="str">
        <f t="shared" si="2303"/>
        <v>Don't Buy</v>
      </c>
      <c r="X9844" t="str">
        <f t="shared" si="2304"/>
        <v>Not Known</v>
      </c>
      <c r="Z9844" t="str">
        <f t="shared" si="2305"/>
        <v>None</v>
      </c>
      <c r="AB9844" t="str">
        <f t="shared" si="2306"/>
        <v>0</v>
      </c>
    </row>
    <row r="9845" spans="1:28" x14ac:dyDescent="0.3">
      <c r="A9845">
        <v>9843</v>
      </c>
      <c r="B9845" t="s">
        <v>15085</v>
      </c>
      <c r="C9845" t="str">
        <f t="shared" si="2293"/>
        <v>Short</v>
      </c>
      <c r="D9845">
        <v>4</v>
      </c>
      <c r="F9845" s="1" t="e">
        <f t="shared" si="2307"/>
        <v>#VALUE!</v>
      </c>
      <c r="G9845" s="1" t="e">
        <f t="shared" si="2294"/>
        <v>#VALUE!</v>
      </c>
      <c r="H9845" t="e">
        <f t="shared" si="2295"/>
        <v>#VALUE!</v>
      </c>
      <c r="I9845" t="s">
        <v>15041</v>
      </c>
      <c r="J9845" t="s">
        <v>9355</v>
      </c>
      <c r="K9845" t="s">
        <v>24</v>
      </c>
      <c r="L9845" t="e">
        <f t="shared" si="2296"/>
        <v>#VALUE!</v>
      </c>
      <c r="N9845" s="2" t="e">
        <f t="shared" si="2297"/>
        <v>#VALUE!</v>
      </c>
      <c r="O9845" t="s">
        <v>147</v>
      </c>
      <c r="Q9845" t="s">
        <v>1024</v>
      </c>
      <c r="R9845" t="str">
        <f t="shared" si="2298"/>
        <v>Average</v>
      </c>
      <c r="S9845" t="str">
        <f t="shared" si="2299"/>
        <v xml:space="preserve"> </v>
      </c>
      <c r="T9845" t="e">
        <f t="shared" si="2300"/>
        <v>#VALUE!</v>
      </c>
      <c r="U9845" t="e">
        <f t="shared" si="2301"/>
        <v>#VALUE!</v>
      </c>
      <c r="V9845" t="e">
        <f t="shared" si="2302"/>
        <v>#VALUE!</v>
      </c>
      <c r="W9845" t="str">
        <f t="shared" si="2303"/>
        <v>Don't Buy</v>
      </c>
      <c r="X9845" t="str">
        <f t="shared" si="2304"/>
        <v>Not Known</v>
      </c>
      <c r="Z9845" t="e">
        <f t="shared" si="2305"/>
        <v>#VALUE!</v>
      </c>
      <c r="AB9845" t="str">
        <f t="shared" si="2306"/>
        <v>0</v>
      </c>
    </row>
    <row r="9846" spans="1:28" x14ac:dyDescent="0.3">
      <c r="A9846">
        <v>9844</v>
      </c>
      <c r="B9846" t="s">
        <v>15086</v>
      </c>
      <c r="C9846" t="str">
        <f t="shared" si="2293"/>
        <v>Long</v>
      </c>
      <c r="D9846">
        <v>4.3</v>
      </c>
      <c r="F9846" s="1">
        <f t="shared" si="2307"/>
        <v>4.3</v>
      </c>
      <c r="G9846" s="1">
        <f t="shared" si="2294"/>
        <v>4.3</v>
      </c>
      <c r="H9846">
        <f t="shared" si="2295"/>
        <v>4.3</v>
      </c>
      <c r="I9846" t="s">
        <v>15041</v>
      </c>
      <c r="J9846" t="s">
        <v>10</v>
      </c>
      <c r="K9846" t="s">
        <v>3995</v>
      </c>
      <c r="L9846" t="str">
        <f t="shared" si="2296"/>
        <v>Established</v>
      </c>
      <c r="N9846" s="2">
        <f t="shared" si="2297"/>
        <v>17</v>
      </c>
      <c r="O9846" t="s">
        <v>711</v>
      </c>
      <c r="P9846" t="s">
        <v>1308</v>
      </c>
      <c r="Q9846" t="s">
        <v>2154</v>
      </c>
      <c r="R9846" t="str">
        <f t="shared" si="2298"/>
        <v>Great</v>
      </c>
      <c r="S9846" t="str">
        <f t="shared" si="2299"/>
        <v>Great</v>
      </c>
      <c r="T9846" t="b">
        <f t="shared" si="2300"/>
        <v>1</v>
      </c>
      <c r="U9846" t="b">
        <f t="shared" si="2301"/>
        <v>1</v>
      </c>
      <c r="V9846" t="str">
        <f t="shared" si="2302"/>
        <v>Average Company</v>
      </c>
      <c r="W9846" t="str">
        <f t="shared" si="2303"/>
        <v>Don't Buy</v>
      </c>
      <c r="X9846" t="str">
        <f t="shared" si="2304"/>
        <v>Not Known</v>
      </c>
      <c r="Z9846" t="str">
        <f t="shared" si="2305"/>
        <v>None</v>
      </c>
      <c r="AB9846" t="str">
        <f t="shared" si="2306"/>
        <v>0</v>
      </c>
    </row>
    <row r="9847" spans="1:28" x14ac:dyDescent="0.3">
      <c r="A9847">
        <v>9845</v>
      </c>
      <c r="B9847" t="s">
        <v>15087</v>
      </c>
      <c r="C9847" t="str">
        <f t="shared" si="2293"/>
        <v>Long</v>
      </c>
      <c r="D9847">
        <v>4</v>
      </c>
      <c r="F9847" s="1" t="e">
        <f t="shared" si="2307"/>
        <v>#VALUE!</v>
      </c>
      <c r="G9847" s="1" t="e">
        <f t="shared" si="2294"/>
        <v>#VALUE!</v>
      </c>
      <c r="H9847" t="e">
        <f t="shared" si="2295"/>
        <v>#VALUE!</v>
      </c>
      <c r="I9847" t="s">
        <v>15041</v>
      </c>
      <c r="J9847" t="s">
        <v>15088</v>
      </c>
      <c r="K9847" t="s">
        <v>84</v>
      </c>
      <c r="L9847" t="e">
        <f t="shared" si="2296"/>
        <v>#VALUE!</v>
      </c>
      <c r="N9847" s="2" t="e">
        <f t="shared" si="2297"/>
        <v>#VALUE!</v>
      </c>
      <c r="O9847" t="s">
        <v>1703</v>
      </c>
      <c r="Q9847" t="s">
        <v>999</v>
      </c>
      <c r="R9847" t="str">
        <f t="shared" si="2298"/>
        <v>Average</v>
      </c>
      <c r="S9847" t="str">
        <f t="shared" si="2299"/>
        <v xml:space="preserve"> </v>
      </c>
      <c r="T9847" t="e">
        <f t="shared" si="2300"/>
        <v>#VALUE!</v>
      </c>
      <c r="U9847" t="e">
        <f t="shared" si="2301"/>
        <v>#VALUE!</v>
      </c>
      <c r="V9847" t="e">
        <f t="shared" si="2302"/>
        <v>#VALUE!</v>
      </c>
      <c r="W9847" t="str">
        <f t="shared" si="2303"/>
        <v>Don't Buy</v>
      </c>
      <c r="X9847" t="str">
        <f t="shared" si="2304"/>
        <v>Not Known</v>
      </c>
      <c r="Z9847" t="e">
        <f t="shared" si="2305"/>
        <v>#VALUE!</v>
      </c>
      <c r="AB9847" t="str">
        <f t="shared" si="2306"/>
        <v>0</v>
      </c>
    </row>
    <row r="9848" spans="1:28" x14ac:dyDescent="0.3">
      <c r="A9848">
        <v>9846</v>
      </c>
      <c r="B9848" t="s">
        <v>15089</v>
      </c>
      <c r="C9848" t="str">
        <f t="shared" si="2293"/>
        <v>Long</v>
      </c>
      <c r="D9848">
        <v>3.9</v>
      </c>
      <c r="F9848" s="1" t="e">
        <f t="shared" si="2307"/>
        <v>#VALUE!</v>
      </c>
      <c r="G9848" s="1" t="e">
        <f t="shared" si="2294"/>
        <v>#VALUE!</v>
      </c>
      <c r="H9848" t="e">
        <f t="shared" si="2295"/>
        <v>#VALUE!</v>
      </c>
      <c r="I9848" t="s">
        <v>15041</v>
      </c>
      <c r="J9848" t="s">
        <v>6694</v>
      </c>
      <c r="K9848" t="s">
        <v>1261</v>
      </c>
      <c r="L9848" t="e">
        <f t="shared" si="2296"/>
        <v>#VALUE!</v>
      </c>
      <c r="N9848" s="2" t="e">
        <f t="shared" si="2297"/>
        <v>#VALUE!</v>
      </c>
      <c r="Q9848" t="s">
        <v>1024</v>
      </c>
      <c r="R9848" t="str">
        <f t="shared" si="2298"/>
        <v>Average</v>
      </c>
      <c r="S9848" t="str">
        <f t="shared" si="2299"/>
        <v xml:space="preserve"> </v>
      </c>
      <c r="T9848" t="e">
        <f t="shared" si="2300"/>
        <v>#VALUE!</v>
      </c>
      <c r="U9848" t="e">
        <f t="shared" si="2301"/>
        <v>#VALUE!</v>
      </c>
      <c r="V9848" t="e">
        <f t="shared" si="2302"/>
        <v>#VALUE!</v>
      </c>
      <c r="W9848" t="str">
        <f t="shared" si="2303"/>
        <v>Don't Buy</v>
      </c>
      <c r="X9848" t="str">
        <f t="shared" si="2304"/>
        <v>Not Known</v>
      </c>
      <c r="Z9848" t="e">
        <f t="shared" si="2305"/>
        <v>#VALUE!</v>
      </c>
      <c r="AB9848" t="str">
        <f t="shared" si="2306"/>
        <v>0</v>
      </c>
    </row>
    <row r="9849" spans="1:28" x14ac:dyDescent="0.3">
      <c r="A9849">
        <v>9847</v>
      </c>
      <c r="B9849" t="s">
        <v>15090</v>
      </c>
      <c r="C9849" t="str">
        <f t="shared" si="2293"/>
        <v>Long</v>
      </c>
      <c r="D9849">
        <v>4.2</v>
      </c>
      <c r="F9849" s="1">
        <f t="shared" si="2307"/>
        <v>4.2</v>
      </c>
      <c r="G9849" s="1">
        <f t="shared" si="2294"/>
        <v>4.2</v>
      </c>
      <c r="H9849">
        <f t="shared" si="2295"/>
        <v>4.2</v>
      </c>
      <c r="I9849" t="s">
        <v>15041</v>
      </c>
      <c r="J9849" t="s">
        <v>22</v>
      </c>
      <c r="K9849" t="s">
        <v>4966</v>
      </c>
      <c r="L9849" t="str">
        <f t="shared" si="2296"/>
        <v>Established</v>
      </c>
      <c r="N9849" s="2">
        <f t="shared" si="2297"/>
        <v>14</v>
      </c>
      <c r="O9849" t="s">
        <v>522</v>
      </c>
      <c r="P9849" t="s">
        <v>1308</v>
      </c>
      <c r="Q9849" t="s">
        <v>378</v>
      </c>
      <c r="R9849" t="str">
        <f t="shared" si="2298"/>
        <v>Great</v>
      </c>
      <c r="S9849" t="str">
        <f t="shared" si="2299"/>
        <v>Great</v>
      </c>
      <c r="T9849" t="b">
        <f t="shared" si="2300"/>
        <v>1</v>
      </c>
      <c r="U9849" t="b">
        <f t="shared" si="2301"/>
        <v>1</v>
      </c>
      <c r="V9849" t="str">
        <f t="shared" si="2302"/>
        <v>Average Company</v>
      </c>
      <c r="W9849" t="str">
        <f t="shared" si="2303"/>
        <v>Don't Buy</v>
      </c>
      <c r="X9849" t="str">
        <f t="shared" si="2304"/>
        <v>Not Known</v>
      </c>
      <c r="Z9849" t="str">
        <f t="shared" si="2305"/>
        <v>None</v>
      </c>
      <c r="AB9849" t="str">
        <f t="shared" si="2306"/>
        <v>0</v>
      </c>
    </row>
    <row r="9850" spans="1:28" x14ac:dyDescent="0.3">
      <c r="A9850">
        <v>9848</v>
      </c>
      <c r="B9850" t="s">
        <v>15091</v>
      </c>
      <c r="C9850" t="str">
        <f t="shared" si="2293"/>
        <v>Long</v>
      </c>
      <c r="D9850">
        <v>3.8</v>
      </c>
      <c r="F9850" s="1">
        <f t="shared" si="2307"/>
        <v>3.8</v>
      </c>
      <c r="G9850" s="1">
        <f t="shared" si="2294"/>
        <v>3.8</v>
      </c>
      <c r="H9850">
        <f t="shared" si="2295"/>
        <v>3.8</v>
      </c>
      <c r="I9850" t="s">
        <v>15041</v>
      </c>
      <c r="J9850" t="s">
        <v>22</v>
      </c>
      <c r="K9850" t="s">
        <v>6714</v>
      </c>
      <c r="L9850" t="str">
        <f t="shared" si="2296"/>
        <v>Established</v>
      </c>
      <c r="N9850" s="2">
        <f t="shared" si="2297"/>
        <v>14</v>
      </c>
      <c r="O9850" t="s">
        <v>522</v>
      </c>
      <c r="P9850" t="s">
        <v>683</v>
      </c>
      <c r="Q9850" t="s">
        <v>186</v>
      </c>
      <c r="R9850" t="str">
        <f t="shared" si="2298"/>
        <v>Average</v>
      </c>
      <c r="S9850" t="str">
        <f t="shared" si="2299"/>
        <v xml:space="preserve"> </v>
      </c>
      <c r="T9850" t="b">
        <f t="shared" si="2300"/>
        <v>0</v>
      </c>
      <c r="U9850" t="b">
        <f t="shared" si="2301"/>
        <v>1</v>
      </c>
      <c r="V9850" t="str">
        <f t="shared" si="2302"/>
        <v>Average Company</v>
      </c>
      <c r="W9850" t="str">
        <f t="shared" si="2303"/>
        <v>Don't Buy</v>
      </c>
      <c r="X9850" t="str">
        <f t="shared" si="2304"/>
        <v>Not Known</v>
      </c>
      <c r="Z9850" t="str">
        <f t="shared" si="2305"/>
        <v>None</v>
      </c>
      <c r="AB9850" t="str">
        <f t="shared" si="2306"/>
        <v>0</v>
      </c>
    </row>
    <row r="9851" spans="1:28" x14ac:dyDescent="0.3">
      <c r="A9851">
        <v>9849</v>
      </c>
      <c r="B9851" t="s">
        <v>15092</v>
      </c>
      <c r="C9851" t="str">
        <f t="shared" si="2293"/>
        <v>Long</v>
      </c>
      <c r="D9851">
        <v>4.3</v>
      </c>
      <c r="F9851" s="1" t="e">
        <f t="shared" si="2307"/>
        <v>#VALUE!</v>
      </c>
      <c r="G9851" s="1" t="e">
        <f t="shared" si="2294"/>
        <v>#VALUE!</v>
      </c>
      <c r="H9851" t="e">
        <f t="shared" si="2295"/>
        <v>#VALUE!</v>
      </c>
      <c r="I9851" t="s">
        <v>15041</v>
      </c>
      <c r="J9851" t="s">
        <v>15093</v>
      </c>
      <c r="K9851" t="s">
        <v>3614</v>
      </c>
      <c r="L9851" t="e">
        <f t="shared" si="2296"/>
        <v>#VALUE!</v>
      </c>
      <c r="N9851" s="2" t="e">
        <f t="shared" si="2297"/>
        <v>#VALUE!</v>
      </c>
      <c r="Q9851" t="s">
        <v>1957</v>
      </c>
      <c r="R9851" t="str">
        <f t="shared" si="2298"/>
        <v>Great</v>
      </c>
      <c r="S9851" t="str">
        <f t="shared" si="2299"/>
        <v>Great</v>
      </c>
      <c r="T9851" t="e">
        <f t="shared" si="2300"/>
        <v>#VALUE!</v>
      </c>
      <c r="U9851" t="e">
        <f t="shared" si="2301"/>
        <v>#VALUE!</v>
      </c>
      <c r="V9851" t="e">
        <f t="shared" si="2302"/>
        <v>#VALUE!</v>
      </c>
      <c r="W9851" t="str">
        <f t="shared" si="2303"/>
        <v>Don't Buy</v>
      </c>
      <c r="X9851" t="str">
        <f t="shared" si="2304"/>
        <v>Not Known</v>
      </c>
      <c r="Z9851" t="e">
        <f t="shared" si="2305"/>
        <v>#VALUE!</v>
      </c>
      <c r="AB9851" t="str">
        <f t="shared" si="2306"/>
        <v>0</v>
      </c>
    </row>
    <row r="9852" spans="1:28" x14ac:dyDescent="0.3">
      <c r="A9852">
        <v>9850</v>
      </c>
      <c r="B9852" t="s">
        <v>15094</v>
      </c>
      <c r="C9852" t="str">
        <f t="shared" si="2293"/>
        <v>Long</v>
      </c>
      <c r="D9852">
        <v>3.9</v>
      </c>
      <c r="F9852" s="1">
        <f t="shared" si="2307"/>
        <v>3.9</v>
      </c>
      <c r="G9852" s="1">
        <f t="shared" si="2294"/>
        <v>3.9</v>
      </c>
      <c r="H9852">
        <f t="shared" si="2295"/>
        <v>3.9</v>
      </c>
      <c r="I9852" t="s">
        <v>15041</v>
      </c>
      <c r="J9852" t="s">
        <v>9170</v>
      </c>
      <c r="K9852" t="s">
        <v>583</v>
      </c>
      <c r="L9852" t="str">
        <f t="shared" si="2296"/>
        <v>Established</v>
      </c>
      <c r="N9852" s="2">
        <f t="shared" si="2297"/>
        <v>50</v>
      </c>
      <c r="O9852" t="s">
        <v>691</v>
      </c>
      <c r="Q9852" t="s">
        <v>105</v>
      </c>
      <c r="R9852" t="str">
        <f t="shared" si="2298"/>
        <v>Average</v>
      </c>
      <c r="S9852" t="str">
        <f t="shared" si="2299"/>
        <v xml:space="preserve"> </v>
      </c>
      <c r="T9852" t="b">
        <f t="shared" si="2300"/>
        <v>0</v>
      </c>
      <c r="U9852" t="b">
        <f t="shared" si="2301"/>
        <v>1</v>
      </c>
      <c r="V9852" t="str">
        <f t="shared" si="2302"/>
        <v>Average Company</v>
      </c>
      <c r="W9852" t="str">
        <f t="shared" si="2303"/>
        <v>Don't Buy</v>
      </c>
      <c r="X9852" t="str">
        <f t="shared" si="2304"/>
        <v>Not Known</v>
      </c>
      <c r="Z9852" t="str">
        <f t="shared" si="2305"/>
        <v>None</v>
      </c>
      <c r="AB9852" t="str">
        <f t="shared" si="2306"/>
        <v>0</v>
      </c>
    </row>
    <row r="9853" spans="1:28" x14ac:dyDescent="0.3">
      <c r="A9853">
        <v>9851</v>
      </c>
      <c r="B9853" t="s">
        <v>15095</v>
      </c>
      <c r="C9853" t="str">
        <f t="shared" si="2293"/>
        <v>Short</v>
      </c>
      <c r="D9853">
        <v>4.2</v>
      </c>
      <c r="F9853" s="1">
        <f t="shared" si="2307"/>
        <v>4.2</v>
      </c>
      <c r="G9853" s="1">
        <f t="shared" si="2294"/>
        <v>4.2</v>
      </c>
      <c r="H9853">
        <f t="shared" si="2295"/>
        <v>4.2</v>
      </c>
      <c r="I9853" t="s">
        <v>15041</v>
      </c>
      <c r="J9853" t="s">
        <v>10</v>
      </c>
      <c r="K9853" t="s">
        <v>6956</v>
      </c>
      <c r="L9853" t="str">
        <f t="shared" si="2296"/>
        <v>Established</v>
      </c>
      <c r="N9853" s="2">
        <f t="shared" si="2297"/>
        <v>13</v>
      </c>
      <c r="O9853" t="s">
        <v>299</v>
      </c>
      <c r="P9853" t="s">
        <v>1703</v>
      </c>
      <c r="Q9853" t="s">
        <v>1278</v>
      </c>
      <c r="R9853" t="str">
        <f t="shared" si="2298"/>
        <v>Great</v>
      </c>
      <c r="S9853" t="str">
        <f t="shared" si="2299"/>
        <v>Great</v>
      </c>
      <c r="T9853" t="b">
        <f t="shared" si="2300"/>
        <v>1</v>
      </c>
      <c r="U9853" t="b">
        <f t="shared" si="2301"/>
        <v>1</v>
      </c>
      <c r="V9853" t="str">
        <f t="shared" si="2302"/>
        <v>Average Company</v>
      </c>
      <c r="W9853" t="str">
        <f t="shared" si="2303"/>
        <v>Don't Buy</v>
      </c>
      <c r="X9853" t="str">
        <f t="shared" si="2304"/>
        <v>Not Known</v>
      </c>
      <c r="Z9853" t="str">
        <f t="shared" si="2305"/>
        <v>None</v>
      </c>
      <c r="AB9853" t="str">
        <f t="shared" si="2306"/>
        <v>0</v>
      </c>
    </row>
    <row r="9854" spans="1:28" x14ac:dyDescent="0.3">
      <c r="A9854">
        <v>9852</v>
      </c>
      <c r="B9854" t="s">
        <v>15096</v>
      </c>
      <c r="C9854" t="str">
        <f t="shared" si="2293"/>
        <v>Long</v>
      </c>
      <c r="D9854">
        <v>3.5</v>
      </c>
      <c r="F9854" s="1">
        <f t="shared" si="2307"/>
        <v>3.5</v>
      </c>
      <c r="G9854" s="1">
        <f t="shared" si="2294"/>
        <v>3.5</v>
      </c>
      <c r="H9854">
        <f t="shared" si="2295"/>
        <v>3.5</v>
      </c>
      <c r="I9854" t="s">
        <v>15041</v>
      </c>
      <c r="J9854" t="s">
        <v>22</v>
      </c>
      <c r="K9854" t="s">
        <v>15097</v>
      </c>
      <c r="L9854" t="str">
        <f t="shared" si="2296"/>
        <v>Established</v>
      </c>
      <c r="N9854" s="2">
        <f t="shared" si="2297"/>
        <v>13</v>
      </c>
      <c r="O9854" t="s">
        <v>299</v>
      </c>
      <c r="P9854" t="s">
        <v>1261</v>
      </c>
      <c r="Q9854" t="s">
        <v>19</v>
      </c>
      <c r="R9854" t="str">
        <f t="shared" si="2298"/>
        <v>Average</v>
      </c>
      <c r="S9854" t="str">
        <f t="shared" si="2299"/>
        <v xml:space="preserve"> </v>
      </c>
      <c r="T9854" t="b">
        <f t="shared" si="2300"/>
        <v>0</v>
      </c>
      <c r="U9854" t="b">
        <f t="shared" si="2301"/>
        <v>0</v>
      </c>
      <c r="V9854" t="str">
        <f t="shared" si="2302"/>
        <v>Average Company</v>
      </c>
      <c r="W9854" t="str">
        <f t="shared" si="2303"/>
        <v>Buy</v>
      </c>
      <c r="X9854" t="str">
        <f t="shared" si="2304"/>
        <v>Not Known</v>
      </c>
      <c r="Z9854" t="str">
        <f t="shared" si="2305"/>
        <v>None</v>
      </c>
      <c r="AB9854" t="str">
        <f t="shared" si="2306"/>
        <v>500K</v>
      </c>
    </row>
    <row r="9855" spans="1:28" x14ac:dyDescent="0.3">
      <c r="A9855">
        <v>9853</v>
      </c>
      <c r="B9855" t="s">
        <v>15098</v>
      </c>
      <c r="C9855" t="str">
        <f t="shared" si="2293"/>
        <v>Short</v>
      </c>
      <c r="D9855">
        <v>4</v>
      </c>
      <c r="F9855" s="1">
        <f t="shared" si="2307"/>
        <v>4</v>
      </c>
      <c r="G9855" s="1">
        <f t="shared" si="2294"/>
        <v>4</v>
      </c>
      <c r="H9855">
        <f t="shared" si="2295"/>
        <v>4</v>
      </c>
      <c r="I9855" t="s">
        <v>15041</v>
      </c>
      <c r="J9855" t="s">
        <v>22</v>
      </c>
      <c r="K9855" t="s">
        <v>9159</v>
      </c>
      <c r="L9855" t="str">
        <f t="shared" si="2296"/>
        <v>Established</v>
      </c>
      <c r="N9855" s="2">
        <f t="shared" si="2297"/>
        <v>36</v>
      </c>
      <c r="O9855" t="s">
        <v>48</v>
      </c>
      <c r="P9855" t="s">
        <v>691</v>
      </c>
      <c r="Q9855" t="s">
        <v>1630</v>
      </c>
      <c r="R9855" t="str">
        <f t="shared" si="2298"/>
        <v>Average</v>
      </c>
      <c r="S9855" t="str">
        <f t="shared" si="2299"/>
        <v xml:space="preserve"> </v>
      </c>
      <c r="T9855" t="b">
        <f t="shared" si="2300"/>
        <v>0</v>
      </c>
      <c r="U9855" t="b">
        <f t="shared" si="2301"/>
        <v>1</v>
      </c>
      <c r="V9855" t="str">
        <f t="shared" si="2302"/>
        <v>Average Company</v>
      </c>
      <c r="W9855" t="str">
        <f t="shared" si="2303"/>
        <v>Don't Buy</v>
      </c>
      <c r="X9855" t="str">
        <f t="shared" si="2304"/>
        <v>Not Known</v>
      </c>
      <c r="Z9855" t="str">
        <f t="shared" si="2305"/>
        <v>None</v>
      </c>
      <c r="AB9855" t="str">
        <f t="shared" si="2306"/>
        <v>0</v>
      </c>
    </row>
    <row r="9856" spans="1:28" x14ac:dyDescent="0.3">
      <c r="A9856">
        <v>9854</v>
      </c>
      <c r="B9856" t="s">
        <v>15099</v>
      </c>
      <c r="C9856" t="str">
        <f t="shared" si="2293"/>
        <v>Long</v>
      </c>
      <c r="D9856">
        <v>4.4000000000000004</v>
      </c>
      <c r="F9856" s="1">
        <f t="shared" si="2307"/>
        <v>4.4000000000000004</v>
      </c>
      <c r="G9856" s="1">
        <f t="shared" si="2294"/>
        <v>4.4000000000000004</v>
      </c>
      <c r="H9856">
        <f t="shared" si="2295"/>
        <v>4.4000000000000004</v>
      </c>
      <c r="I9856" t="s">
        <v>15041</v>
      </c>
      <c r="J9856" t="s">
        <v>22</v>
      </c>
      <c r="K9856" t="s">
        <v>15100</v>
      </c>
      <c r="L9856" t="str">
        <f t="shared" si="2296"/>
        <v>Established</v>
      </c>
      <c r="N9856" s="2">
        <f t="shared" si="2297"/>
        <v>20</v>
      </c>
      <c r="O9856" t="s">
        <v>2884</v>
      </c>
      <c r="R9856" t="str">
        <f t="shared" si="2298"/>
        <v>Great</v>
      </c>
      <c r="S9856" t="str">
        <f t="shared" si="2299"/>
        <v>Great</v>
      </c>
      <c r="T9856" t="b">
        <f t="shared" si="2300"/>
        <v>1</v>
      </c>
      <c r="U9856" t="b">
        <f t="shared" si="2301"/>
        <v>1</v>
      </c>
      <c r="V9856" t="str">
        <f t="shared" si="2302"/>
        <v>Average Company</v>
      </c>
      <c r="W9856" t="str">
        <f t="shared" si="2303"/>
        <v>Don't Buy</v>
      </c>
      <c r="X9856" t="str">
        <f t="shared" si="2304"/>
        <v>Not Known</v>
      </c>
      <c r="Z9856" t="str">
        <f t="shared" si="2305"/>
        <v>None</v>
      </c>
      <c r="AB9856" t="str">
        <f t="shared" si="2306"/>
        <v>0</v>
      </c>
    </row>
    <row r="9857" spans="1:28" x14ac:dyDescent="0.3">
      <c r="A9857">
        <v>9855</v>
      </c>
      <c r="B9857" t="s">
        <v>15101</v>
      </c>
      <c r="C9857" t="str">
        <f t="shared" si="2293"/>
        <v>Long</v>
      </c>
      <c r="D9857">
        <v>3.9</v>
      </c>
      <c r="F9857" s="1">
        <f t="shared" si="2307"/>
        <v>3.9</v>
      </c>
      <c r="G9857" s="1">
        <f t="shared" si="2294"/>
        <v>3.9</v>
      </c>
      <c r="H9857">
        <f t="shared" si="2295"/>
        <v>3.9</v>
      </c>
      <c r="I9857" t="s">
        <v>15041</v>
      </c>
      <c r="J9857" t="s">
        <v>22</v>
      </c>
      <c r="K9857" t="s">
        <v>4999</v>
      </c>
      <c r="L9857" t="str">
        <f t="shared" si="2296"/>
        <v>Established</v>
      </c>
      <c r="N9857" s="2">
        <f t="shared" si="2297"/>
        <v>21</v>
      </c>
      <c r="O9857" t="s">
        <v>321</v>
      </c>
      <c r="P9857" t="s">
        <v>1308</v>
      </c>
      <c r="Q9857" t="s">
        <v>80</v>
      </c>
      <c r="R9857" t="str">
        <f t="shared" si="2298"/>
        <v>Average</v>
      </c>
      <c r="S9857" t="str">
        <f t="shared" si="2299"/>
        <v xml:space="preserve"> </v>
      </c>
      <c r="T9857" t="b">
        <f t="shared" si="2300"/>
        <v>0</v>
      </c>
      <c r="U9857" t="b">
        <f t="shared" si="2301"/>
        <v>1</v>
      </c>
      <c r="V9857" t="str">
        <f t="shared" si="2302"/>
        <v>Average Company</v>
      </c>
      <c r="W9857" t="str">
        <f t="shared" si="2303"/>
        <v>Don't Buy</v>
      </c>
      <c r="X9857" t="str">
        <f t="shared" si="2304"/>
        <v>Not Known</v>
      </c>
      <c r="Z9857" t="str">
        <f t="shared" si="2305"/>
        <v>None</v>
      </c>
      <c r="AB9857" t="str">
        <f t="shared" si="2306"/>
        <v>0</v>
      </c>
    </row>
    <row r="9858" spans="1:28" x14ac:dyDescent="0.3">
      <c r="A9858">
        <v>9856</v>
      </c>
      <c r="B9858" t="s">
        <v>15102</v>
      </c>
      <c r="C9858" t="str">
        <f t="shared" si="2293"/>
        <v>Long</v>
      </c>
      <c r="D9858">
        <v>4.0999999999999996</v>
      </c>
      <c r="F9858" s="1">
        <f t="shared" si="2307"/>
        <v>4.0999999999999996</v>
      </c>
      <c r="G9858" s="1">
        <f t="shared" si="2294"/>
        <v>4.0999999999999996</v>
      </c>
      <c r="H9858">
        <f t="shared" si="2295"/>
        <v>4.0999999999999996</v>
      </c>
      <c r="I9858" t="s">
        <v>15041</v>
      </c>
      <c r="J9858" t="s">
        <v>8349</v>
      </c>
      <c r="K9858" t="s">
        <v>84</v>
      </c>
      <c r="L9858" t="str">
        <f t="shared" si="2296"/>
        <v>Established</v>
      </c>
      <c r="N9858" s="2">
        <f t="shared" si="2297"/>
        <v>51</v>
      </c>
      <c r="O9858" t="s">
        <v>1308</v>
      </c>
      <c r="Q9858" t="s">
        <v>28</v>
      </c>
      <c r="R9858" t="str">
        <f t="shared" si="2298"/>
        <v>Great</v>
      </c>
      <c r="S9858" t="str">
        <f t="shared" si="2299"/>
        <v>Great</v>
      </c>
      <c r="T9858" t="b">
        <f t="shared" si="2300"/>
        <v>1</v>
      </c>
      <c r="U9858" t="b">
        <f t="shared" si="2301"/>
        <v>1</v>
      </c>
      <c r="V9858" t="str">
        <f t="shared" si="2302"/>
        <v>Top Company</v>
      </c>
      <c r="W9858" t="str">
        <f t="shared" si="2303"/>
        <v>Buy</v>
      </c>
      <c r="X9858" t="str">
        <f t="shared" si="2304"/>
        <v>Not Known</v>
      </c>
      <c r="Z9858" t="str">
        <f t="shared" si="2305"/>
        <v>None</v>
      </c>
      <c r="AB9858" t="str">
        <f>IF(AND(OR(Q9858="IT Services &amp; Consulting",Q9858="Financial Services"),D9858&gt;4),"1Million",IF(AND(OR(Q9858="IT Services &amp; Consulting",Q9858="Financial Services"),D9858&lt;=4),"500K",IF(AND(Q9858="Telecom / ISP",D9858&gt;4),"800K","0")))</f>
        <v>1Million</v>
      </c>
    </row>
    <row r="9859" spans="1:28" x14ac:dyDescent="0.3">
      <c r="A9859">
        <v>9857</v>
      </c>
      <c r="B9859" t="s">
        <v>15103</v>
      </c>
      <c r="C9859" t="str">
        <f t="shared" ref="C9859:C9922" si="2308">IF(LEN(B9859)&gt;=10,"Long","Short")</f>
        <v>Short</v>
      </c>
      <c r="D9859">
        <v>4.4000000000000004</v>
      </c>
      <c r="F9859" s="1">
        <f t="shared" si="2307"/>
        <v>4.4000000000000004</v>
      </c>
      <c r="G9859" s="1">
        <f t="shared" ref="G9859:G9922" si="2309">IF(L9859="Startup",D9859+0.5,D9859)</f>
        <v>4.4000000000000004</v>
      </c>
      <c r="H9859">
        <f t="shared" ref="H9859:H9922" si="2310">IF(L9859="Startup",D9859+0.1,D9859)</f>
        <v>4.4000000000000004</v>
      </c>
      <c r="I9859" t="s">
        <v>15041</v>
      </c>
      <c r="J9859" t="s">
        <v>10</v>
      </c>
      <c r="K9859" t="s">
        <v>15104</v>
      </c>
      <c r="L9859" t="str">
        <f t="shared" ref="L9859:L9922" si="2311">IF(N9859&lt;10,"Startup","Established")</f>
        <v>Established</v>
      </c>
      <c r="N9859" s="2">
        <f t="shared" ref="N9859:N9922" si="2312">INT(LEFT(O9859,2))</f>
        <v>50</v>
      </c>
      <c r="O9859" t="s">
        <v>740</v>
      </c>
      <c r="P9859" t="s">
        <v>683</v>
      </c>
      <c r="Q9859" t="s">
        <v>372</v>
      </c>
      <c r="R9859" t="str">
        <f t="shared" ref="R9859:R9922" si="2313">IF(D9859&gt;4,"Great","Average")</f>
        <v>Great</v>
      </c>
      <c r="S9859" t="str">
        <f t="shared" ref="S9859:S9922" si="2314">IF(D9859&gt;4,"Great"," ")</f>
        <v>Great</v>
      </c>
      <c r="T9859" t="b">
        <f t="shared" ref="T9859:T9922" si="2315">AND(D9859:D19817&gt;4,N9859:N19817&gt;10)</f>
        <v>1</v>
      </c>
      <c r="U9859" t="b">
        <f t="shared" ref="U9859:U9922" si="2316">OR(D9859&gt;3.5,N9859&lt;10)</f>
        <v>1</v>
      </c>
      <c r="V9859" t="str">
        <f t="shared" ref="V9859:V9922" si="2317">IF(AND(D9859&gt;4,N9859&gt;20),"Top Company","Average Company")</f>
        <v>Top Company</v>
      </c>
      <c r="W9859" t="str">
        <f t="shared" ref="W9859:W9922" si="2318">IF(OR(LEFT(B9859,1)="T",LEFT(B9859,1)="G"),"Buy","Don't Buy")</f>
        <v>Don't Buy</v>
      </c>
      <c r="X9859" t="str">
        <f t="shared" ref="X9859:X9922" si="2319">IF(IF(Q9859="Financial Services",ISNUMBER(SEARCH("Mumbai",K9859))),"Bombay Finance","Not Known")</f>
        <v>Not Known</v>
      </c>
      <c r="Z9859" t="str">
        <f t="shared" ref="Z9859:Z9922" si="2320">IF(AND(OR(ISNUMBER(SEARCH("Bangalore",K9859)),ISNUMBER(SEARCH("Bengaluru",K9859)),ISNUMBER(SEARCH("Chennai",K9859))),N9859&lt;10),"Silicon Valley Startups","None")</f>
        <v>None</v>
      </c>
      <c r="AB9859" t="str">
        <f t="shared" ref="AB9859:AB9922" si="2321">IF(AND(OR(Q9859="IT Services &amp; Consulting",Q9859="Financial Services"),D9859&gt;4),"1Million",IF(AND(OR(Q9859="IT Services &amp; Consulting",Q9859="Financial Services"),D9859&lt;=4),"500K",IF(AND(Q9859="Telecom / ISP",D9859&gt;4),"800K","0")))</f>
        <v>0</v>
      </c>
    </row>
    <row r="9860" spans="1:28" x14ac:dyDescent="0.3">
      <c r="A9860">
        <v>9858</v>
      </c>
      <c r="B9860" t="s">
        <v>15105</v>
      </c>
      <c r="C9860" t="str">
        <f t="shared" si="2308"/>
        <v>Long</v>
      </c>
      <c r="D9860">
        <v>3.9</v>
      </c>
      <c r="F9860" s="1">
        <f t="shared" si="2307"/>
        <v>3.9</v>
      </c>
      <c r="G9860" s="1">
        <f t="shared" si="2309"/>
        <v>3.9</v>
      </c>
      <c r="H9860">
        <f t="shared" si="2310"/>
        <v>3.9</v>
      </c>
      <c r="I9860" t="s">
        <v>15041</v>
      </c>
      <c r="J9860" t="s">
        <v>5143</v>
      </c>
      <c r="K9860" t="s">
        <v>109</v>
      </c>
      <c r="L9860" t="str">
        <f t="shared" si="2311"/>
        <v>Established</v>
      </c>
      <c r="N9860" s="2">
        <f t="shared" si="2312"/>
        <v>11</v>
      </c>
      <c r="O9860" t="s">
        <v>1261</v>
      </c>
      <c r="Q9860" t="s">
        <v>5644</v>
      </c>
      <c r="R9860" t="str">
        <f t="shared" si="2313"/>
        <v>Average</v>
      </c>
      <c r="S9860" t="str">
        <f t="shared" si="2314"/>
        <v xml:space="preserve"> </v>
      </c>
      <c r="T9860" t="b">
        <f t="shared" si="2315"/>
        <v>0</v>
      </c>
      <c r="U9860" t="b">
        <f t="shared" si="2316"/>
        <v>1</v>
      </c>
      <c r="V9860" t="str">
        <f t="shared" si="2317"/>
        <v>Average Company</v>
      </c>
      <c r="W9860" t="str">
        <f t="shared" si="2318"/>
        <v>Don't Buy</v>
      </c>
      <c r="X9860" t="str">
        <f t="shared" si="2319"/>
        <v>Not Known</v>
      </c>
      <c r="Z9860" t="str">
        <f t="shared" si="2320"/>
        <v>None</v>
      </c>
      <c r="AB9860" t="str">
        <f t="shared" si="2321"/>
        <v>0</v>
      </c>
    </row>
    <row r="9861" spans="1:28" x14ac:dyDescent="0.3">
      <c r="A9861">
        <v>9859</v>
      </c>
      <c r="B9861" t="s">
        <v>15106</v>
      </c>
      <c r="C9861" t="str">
        <f t="shared" si="2308"/>
        <v>Short</v>
      </c>
      <c r="D9861">
        <v>3.9</v>
      </c>
      <c r="F9861" s="1">
        <f t="shared" si="2307"/>
        <v>3.9</v>
      </c>
      <c r="G9861" s="1">
        <f t="shared" si="2309"/>
        <v>3.9</v>
      </c>
      <c r="H9861">
        <f t="shared" si="2310"/>
        <v>3.9</v>
      </c>
      <c r="I9861" t="s">
        <v>15041</v>
      </c>
      <c r="J9861" t="s">
        <v>22</v>
      </c>
      <c r="K9861" t="s">
        <v>8097</v>
      </c>
      <c r="L9861" t="str">
        <f t="shared" si="2311"/>
        <v>Established</v>
      </c>
      <c r="N9861" s="2">
        <f t="shared" si="2312"/>
        <v>14</v>
      </c>
      <c r="O9861" t="s">
        <v>522</v>
      </c>
      <c r="P9861" t="s">
        <v>1308</v>
      </c>
      <c r="Q9861" t="s">
        <v>6074</v>
      </c>
      <c r="R9861" t="str">
        <f t="shared" si="2313"/>
        <v>Average</v>
      </c>
      <c r="S9861" t="str">
        <f t="shared" si="2314"/>
        <v xml:space="preserve"> </v>
      </c>
      <c r="T9861" t="b">
        <f t="shared" si="2315"/>
        <v>0</v>
      </c>
      <c r="U9861" t="b">
        <f t="shared" si="2316"/>
        <v>1</v>
      </c>
      <c r="V9861" t="str">
        <f t="shared" si="2317"/>
        <v>Average Company</v>
      </c>
      <c r="W9861" t="str">
        <f t="shared" si="2318"/>
        <v>Don't Buy</v>
      </c>
      <c r="X9861" t="str">
        <f t="shared" si="2319"/>
        <v>Not Known</v>
      </c>
      <c r="Z9861" t="str">
        <f t="shared" si="2320"/>
        <v>None</v>
      </c>
      <c r="AB9861" t="str">
        <f t="shared" si="2321"/>
        <v>0</v>
      </c>
    </row>
    <row r="9862" spans="1:28" x14ac:dyDescent="0.3">
      <c r="A9862">
        <v>9860</v>
      </c>
      <c r="B9862" t="s">
        <v>15107</v>
      </c>
      <c r="C9862" t="str">
        <f t="shared" si="2308"/>
        <v>Long</v>
      </c>
      <c r="D9862">
        <v>4</v>
      </c>
      <c r="F9862" s="1">
        <f t="shared" si="2307"/>
        <v>4.5</v>
      </c>
      <c r="G9862" s="1">
        <f t="shared" si="2309"/>
        <v>4.5</v>
      </c>
      <c r="H9862">
        <f t="shared" si="2310"/>
        <v>4.0999999999999996</v>
      </c>
      <c r="I9862" t="s">
        <v>15041</v>
      </c>
      <c r="J9862" t="s">
        <v>22</v>
      </c>
      <c r="K9862" t="s">
        <v>341</v>
      </c>
      <c r="L9862" t="str">
        <f t="shared" si="2311"/>
        <v>Startup</v>
      </c>
      <c r="N9862" s="2">
        <f t="shared" si="2312"/>
        <v>6</v>
      </c>
      <c r="O9862" t="s">
        <v>217</v>
      </c>
      <c r="P9862" t="s">
        <v>683</v>
      </c>
      <c r="Q9862" t="s">
        <v>915</v>
      </c>
      <c r="R9862" t="str">
        <f t="shared" si="2313"/>
        <v>Average</v>
      </c>
      <c r="S9862" t="str">
        <f t="shared" si="2314"/>
        <v xml:space="preserve"> </v>
      </c>
      <c r="T9862" t="b">
        <f t="shared" si="2315"/>
        <v>0</v>
      </c>
      <c r="U9862" t="b">
        <f t="shared" si="2316"/>
        <v>1</v>
      </c>
      <c r="V9862" t="str">
        <f t="shared" si="2317"/>
        <v>Average Company</v>
      </c>
      <c r="W9862" t="str">
        <f t="shared" si="2318"/>
        <v>Don't Buy</v>
      </c>
      <c r="X9862" t="str">
        <f t="shared" si="2319"/>
        <v>Not Known</v>
      </c>
      <c r="Z9862" t="str">
        <f t="shared" si="2320"/>
        <v>None</v>
      </c>
      <c r="AB9862" t="str">
        <f t="shared" si="2321"/>
        <v>0</v>
      </c>
    </row>
    <row r="9863" spans="1:28" x14ac:dyDescent="0.3">
      <c r="A9863">
        <v>9861</v>
      </c>
      <c r="B9863" t="s">
        <v>15108</v>
      </c>
      <c r="C9863" t="str">
        <f t="shared" si="2308"/>
        <v>Long</v>
      </c>
      <c r="D9863">
        <v>4.9000000000000004</v>
      </c>
      <c r="F9863" s="1">
        <f t="shared" si="2307"/>
        <v>5</v>
      </c>
      <c r="G9863" s="1">
        <f t="shared" si="2309"/>
        <v>5.4</v>
      </c>
      <c r="H9863">
        <f t="shared" si="2310"/>
        <v>5</v>
      </c>
      <c r="I9863" t="s">
        <v>15041</v>
      </c>
      <c r="J9863" t="s">
        <v>22</v>
      </c>
      <c r="K9863" t="s">
        <v>5610</v>
      </c>
      <c r="L9863" t="str">
        <f t="shared" si="2311"/>
        <v>Startup</v>
      </c>
      <c r="N9863" s="2">
        <f t="shared" si="2312"/>
        <v>9</v>
      </c>
      <c r="O9863" t="s">
        <v>331</v>
      </c>
      <c r="P9863" t="s">
        <v>1308</v>
      </c>
      <c r="Q9863" t="s">
        <v>19</v>
      </c>
      <c r="R9863" t="str">
        <f t="shared" si="2313"/>
        <v>Great</v>
      </c>
      <c r="S9863" t="str">
        <f t="shared" si="2314"/>
        <v>Great</v>
      </c>
      <c r="T9863" t="b">
        <f t="shared" si="2315"/>
        <v>0</v>
      </c>
      <c r="U9863" t="b">
        <f t="shared" si="2316"/>
        <v>1</v>
      </c>
      <c r="V9863" t="str">
        <f t="shared" si="2317"/>
        <v>Average Company</v>
      </c>
      <c r="W9863" t="str">
        <f t="shared" si="2318"/>
        <v>Buy</v>
      </c>
      <c r="X9863" t="str">
        <f t="shared" si="2319"/>
        <v>Not Known</v>
      </c>
      <c r="Z9863" t="str">
        <f t="shared" si="2320"/>
        <v>Silicon Valley Startups</v>
      </c>
      <c r="AB9863" t="str">
        <f t="shared" si="2321"/>
        <v>1Million</v>
      </c>
    </row>
    <row r="9864" spans="1:28" x14ac:dyDescent="0.3">
      <c r="A9864">
        <v>9862</v>
      </c>
      <c r="B9864" t="s">
        <v>15109</v>
      </c>
      <c r="C9864" t="str">
        <f t="shared" si="2308"/>
        <v>Long</v>
      </c>
      <c r="D9864">
        <v>4.2</v>
      </c>
      <c r="F9864" s="1">
        <f t="shared" si="2307"/>
        <v>4.2</v>
      </c>
      <c r="G9864" s="1">
        <f t="shared" si="2309"/>
        <v>4.2</v>
      </c>
      <c r="H9864">
        <f t="shared" si="2310"/>
        <v>4.2</v>
      </c>
      <c r="I9864" t="s">
        <v>15041</v>
      </c>
      <c r="J9864" t="s">
        <v>22</v>
      </c>
      <c r="K9864" t="s">
        <v>8875</v>
      </c>
      <c r="L9864" t="str">
        <f t="shared" si="2311"/>
        <v>Established</v>
      </c>
      <c r="N9864" s="2">
        <f t="shared" si="2312"/>
        <v>31</v>
      </c>
      <c r="O9864" t="s">
        <v>58</v>
      </c>
      <c r="P9864" t="s">
        <v>691</v>
      </c>
      <c r="Q9864" t="s">
        <v>19</v>
      </c>
      <c r="R9864" t="str">
        <f t="shared" si="2313"/>
        <v>Great</v>
      </c>
      <c r="S9864" t="str">
        <f t="shared" si="2314"/>
        <v>Great</v>
      </c>
      <c r="T9864" t="b">
        <f t="shared" si="2315"/>
        <v>1</v>
      </c>
      <c r="U9864" t="b">
        <f t="shared" si="2316"/>
        <v>1</v>
      </c>
      <c r="V9864" t="str">
        <f t="shared" si="2317"/>
        <v>Top Company</v>
      </c>
      <c r="W9864" t="str">
        <f t="shared" si="2318"/>
        <v>Don't Buy</v>
      </c>
      <c r="X9864" t="str">
        <f t="shared" si="2319"/>
        <v>Not Known</v>
      </c>
      <c r="Z9864" t="str">
        <f t="shared" si="2320"/>
        <v>None</v>
      </c>
      <c r="AB9864" t="str">
        <f t="shared" si="2321"/>
        <v>1Million</v>
      </c>
    </row>
    <row r="9865" spans="1:28" x14ac:dyDescent="0.3">
      <c r="A9865">
        <v>9863</v>
      </c>
      <c r="B9865" t="s">
        <v>15110</v>
      </c>
      <c r="C9865" t="str">
        <f t="shared" si="2308"/>
        <v>Long</v>
      </c>
      <c r="D9865">
        <v>3.7</v>
      </c>
      <c r="F9865" s="1">
        <f t="shared" si="2307"/>
        <v>3.7</v>
      </c>
      <c r="G9865" s="1">
        <f t="shared" si="2309"/>
        <v>3.7</v>
      </c>
      <c r="H9865">
        <f t="shared" si="2310"/>
        <v>3.7</v>
      </c>
      <c r="I9865" t="s">
        <v>15041</v>
      </c>
      <c r="J9865" t="s">
        <v>22</v>
      </c>
      <c r="K9865" t="s">
        <v>1017</v>
      </c>
      <c r="L9865" t="str">
        <f t="shared" si="2311"/>
        <v>Established</v>
      </c>
      <c r="N9865" s="2">
        <f t="shared" si="2312"/>
        <v>35</v>
      </c>
      <c r="O9865" t="s">
        <v>249</v>
      </c>
      <c r="P9865" t="s">
        <v>683</v>
      </c>
      <c r="Q9865" t="s">
        <v>19</v>
      </c>
      <c r="R9865" t="str">
        <f t="shared" si="2313"/>
        <v>Average</v>
      </c>
      <c r="S9865" t="str">
        <f t="shared" si="2314"/>
        <v xml:space="preserve"> </v>
      </c>
      <c r="T9865" t="b">
        <f t="shared" si="2315"/>
        <v>0</v>
      </c>
      <c r="U9865" t="b">
        <f t="shared" si="2316"/>
        <v>1</v>
      </c>
      <c r="V9865" t="str">
        <f t="shared" si="2317"/>
        <v>Average Company</v>
      </c>
      <c r="W9865" t="str">
        <f t="shared" si="2318"/>
        <v>Buy</v>
      </c>
      <c r="X9865" t="str">
        <f t="shared" si="2319"/>
        <v>Not Known</v>
      </c>
      <c r="Z9865" t="str">
        <f t="shared" si="2320"/>
        <v>None</v>
      </c>
      <c r="AB9865" t="str">
        <f t="shared" si="2321"/>
        <v>500K</v>
      </c>
    </row>
    <row r="9866" spans="1:28" x14ac:dyDescent="0.3">
      <c r="A9866">
        <v>9864</v>
      </c>
      <c r="B9866" t="s">
        <v>15111</v>
      </c>
      <c r="C9866" t="str">
        <f t="shared" si="2308"/>
        <v>Long</v>
      </c>
      <c r="D9866">
        <v>4.2</v>
      </c>
      <c r="F9866" s="1">
        <f t="shared" si="2307"/>
        <v>4.2</v>
      </c>
      <c r="G9866" s="1">
        <f t="shared" si="2309"/>
        <v>4.2</v>
      </c>
      <c r="H9866">
        <f t="shared" si="2310"/>
        <v>4.2</v>
      </c>
      <c r="I9866" t="s">
        <v>15041</v>
      </c>
      <c r="J9866" t="s">
        <v>22</v>
      </c>
      <c r="K9866" t="s">
        <v>15112</v>
      </c>
      <c r="L9866" t="str">
        <f t="shared" si="2311"/>
        <v>Established</v>
      </c>
      <c r="N9866" s="2">
        <f t="shared" si="2312"/>
        <v>52</v>
      </c>
      <c r="O9866" t="s">
        <v>925</v>
      </c>
      <c r="P9866" t="s">
        <v>1308</v>
      </c>
      <c r="Q9866" t="s">
        <v>105</v>
      </c>
      <c r="R9866" t="str">
        <f t="shared" si="2313"/>
        <v>Great</v>
      </c>
      <c r="S9866" t="str">
        <f t="shared" si="2314"/>
        <v>Great</v>
      </c>
      <c r="T9866" t="b">
        <f t="shared" si="2315"/>
        <v>1</v>
      </c>
      <c r="U9866" t="b">
        <f t="shared" si="2316"/>
        <v>1</v>
      </c>
      <c r="V9866" t="str">
        <f t="shared" si="2317"/>
        <v>Top Company</v>
      </c>
      <c r="W9866" t="str">
        <f t="shared" si="2318"/>
        <v>Don't Buy</v>
      </c>
      <c r="X9866" t="str">
        <f t="shared" si="2319"/>
        <v>Not Known</v>
      </c>
      <c r="Z9866" t="str">
        <f t="shared" si="2320"/>
        <v>None</v>
      </c>
      <c r="AB9866" t="str">
        <f t="shared" si="2321"/>
        <v>0</v>
      </c>
    </row>
    <row r="9867" spans="1:28" x14ac:dyDescent="0.3">
      <c r="A9867">
        <v>9865</v>
      </c>
      <c r="B9867" t="s">
        <v>15113</v>
      </c>
      <c r="C9867" t="str">
        <f t="shared" si="2308"/>
        <v>Long</v>
      </c>
      <c r="D9867">
        <v>4.4000000000000004</v>
      </c>
      <c r="F9867" s="1">
        <f t="shared" si="2307"/>
        <v>4.4000000000000004</v>
      </c>
      <c r="G9867" s="1">
        <f t="shared" si="2309"/>
        <v>4.4000000000000004</v>
      </c>
      <c r="H9867">
        <f t="shared" si="2310"/>
        <v>4.4000000000000004</v>
      </c>
      <c r="I9867" t="s">
        <v>15041</v>
      </c>
      <c r="J9867" t="s">
        <v>22</v>
      </c>
      <c r="K9867" t="s">
        <v>7989</v>
      </c>
      <c r="L9867" t="str">
        <f t="shared" si="2311"/>
        <v>Established</v>
      </c>
      <c r="N9867" s="2">
        <f t="shared" si="2312"/>
        <v>55</v>
      </c>
      <c r="O9867" t="s">
        <v>43</v>
      </c>
      <c r="P9867" t="s">
        <v>1308</v>
      </c>
      <c r="Q9867" t="s">
        <v>44</v>
      </c>
      <c r="R9867" t="str">
        <f t="shared" si="2313"/>
        <v>Great</v>
      </c>
      <c r="S9867" t="str">
        <f t="shared" si="2314"/>
        <v>Great</v>
      </c>
      <c r="T9867" t="b">
        <f t="shared" si="2315"/>
        <v>1</v>
      </c>
      <c r="U9867" t="b">
        <f t="shared" si="2316"/>
        <v>1</v>
      </c>
      <c r="V9867" t="str">
        <f t="shared" si="2317"/>
        <v>Top Company</v>
      </c>
      <c r="W9867" t="str">
        <f t="shared" si="2318"/>
        <v>Buy</v>
      </c>
      <c r="X9867" t="str">
        <f t="shared" si="2319"/>
        <v>Not Known</v>
      </c>
      <c r="Z9867" t="str">
        <f t="shared" si="2320"/>
        <v>None</v>
      </c>
      <c r="AB9867" t="str">
        <f t="shared" si="2321"/>
        <v>0</v>
      </c>
    </row>
    <row r="9868" spans="1:28" x14ac:dyDescent="0.3">
      <c r="A9868">
        <v>9866</v>
      </c>
      <c r="B9868" t="s">
        <v>15114</v>
      </c>
      <c r="C9868" t="str">
        <f t="shared" si="2308"/>
        <v>Long</v>
      </c>
      <c r="D9868">
        <v>4.3</v>
      </c>
      <c r="F9868" s="1">
        <f t="shared" si="2307"/>
        <v>4.3</v>
      </c>
      <c r="G9868" s="1">
        <f t="shared" si="2309"/>
        <v>4.3</v>
      </c>
      <c r="H9868">
        <f t="shared" si="2310"/>
        <v>4.3</v>
      </c>
      <c r="I9868" t="s">
        <v>15041</v>
      </c>
      <c r="J9868" t="s">
        <v>22</v>
      </c>
      <c r="K9868" t="s">
        <v>12353</v>
      </c>
      <c r="L9868" t="str">
        <f t="shared" si="2311"/>
        <v>Established</v>
      </c>
      <c r="N9868" s="2">
        <f t="shared" si="2312"/>
        <v>25</v>
      </c>
      <c r="O9868" t="s">
        <v>54</v>
      </c>
      <c r="P9868" t="s">
        <v>181</v>
      </c>
      <c r="Q9868" t="s">
        <v>315</v>
      </c>
      <c r="R9868" t="str">
        <f t="shared" si="2313"/>
        <v>Great</v>
      </c>
      <c r="S9868" t="str">
        <f t="shared" si="2314"/>
        <v>Great</v>
      </c>
      <c r="T9868" t="b">
        <f t="shared" si="2315"/>
        <v>1</v>
      </c>
      <c r="U9868" t="b">
        <f t="shared" si="2316"/>
        <v>1</v>
      </c>
      <c r="V9868" t="str">
        <f t="shared" si="2317"/>
        <v>Top Company</v>
      </c>
      <c r="W9868" t="str">
        <f t="shared" si="2318"/>
        <v>Don't Buy</v>
      </c>
      <c r="X9868" t="str">
        <f t="shared" si="2319"/>
        <v>Not Known</v>
      </c>
      <c r="Z9868" t="str">
        <f t="shared" si="2320"/>
        <v>None</v>
      </c>
      <c r="AB9868" t="str">
        <f t="shared" si="2321"/>
        <v>0</v>
      </c>
    </row>
    <row r="9869" spans="1:28" x14ac:dyDescent="0.3">
      <c r="A9869">
        <v>9867</v>
      </c>
      <c r="B9869" t="s">
        <v>15115</v>
      </c>
      <c r="C9869" t="str">
        <f t="shared" si="2308"/>
        <v>Short</v>
      </c>
      <c r="D9869">
        <v>4.3</v>
      </c>
      <c r="F9869" s="1">
        <f t="shared" si="2307"/>
        <v>4.3</v>
      </c>
      <c r="G9869" s="1">
        <f t="shared" si="2309"/>
        <v>4.3</v>
      </c>
      <c r="H9869">
        <f t="shared" si="2310"/>
        <v>4.3</v>
      </c>
      <c r="I9869" t="s">
        <v>15041</v>
      </c>
      <c r="J9869" t="s">
        <v>22</v>
      </c>
      <c r="K9869" t="s">
        <v>15116</v>
      </c>
      <c r="L9869" t="str">
        <f t="shared" si="2311"/>
        <v>Established</v>
      </c>
      <c r="N9869" s="2">
        <f t="shared" si="2312"/>
        <v>30</v>
      </c>
      <c r="O9869" t="s">
        <v>604</v>
      </c>
      <c r="P9869" t="s">
        <v>683</v>
      </c>
      <c r="Q9869" t="s">
        <v>243</v>
      </c>
      <c r="R9869" t="str">
        <f t="shared" si="2313"/>
        <v>Great</v>
      </c>
      <c r="S9869" t="str">
        <f t="shared" si="2314"/>
        <v>Great</v>
      </c>
      <c r="T9869" t="b">
        <f t="shared" si="2315"/>
        <v>1</v>
      </c>
      <c r="U9869" t="b">
        <f t="shared" si="2316"/>
        <v>1</v>
      </c>
      <c r="V9869" t="str">
        <f t="shared" si="2317"/>
        <v>Top Company</v>
      </c>
      <c r="W9869" t="str">
        <f t="shared" si="2318"/>
        <v>Don't Buy</v>
      </c>
      <c r="X9869" t="str">
        <f t="shared" si="2319"/>
        <v>Not Known</v>
      </c>
      <c r="Z9869" t="str">
        <f t="shared" si="2320"/>
        <v>None</v>
      </c>
      <c r="AB9869" t="str">
        <f t="shared" si="2321"/>
        <v>0</v>
      </c>
    </row>
    <row r="9870" spans="1:28" x14ac:dyDescent="0.3">
      <c r="A9870">
        <v>9868</v>
      </c>
      <c r="B9870" t="s">
        <v>15117</v>
      </c>
      <c r="C9870" t="str">
        <f t="shared" si="2308"/>
        <v>Long</v>
      </c>
      <c r="D9870">
        <v>4.0999999999999996</v>
      </c>
      <c r="F9870" s="1">
        <f t="shared" si="2307"/>
        <v>4.0999999999999996</v>
      </c>
      <c r="G9870" s="1">
        <f t="shared" si="2309"/>
        <v>4.0999999999999996</v>
      </c>
      <c r="H9870">
        <f t="shared" si="2310"/>
        <v>4.0999999999999996</v>
      </c>
      <c r="I9870" t="s">
        <v>15041</v>
      </c>
      <c r="J9870" t="s">
        <v>22</v>
      </c>
      <c r="K9870" t="s">
        <v>2960</v>
      </c>
      <c r="L9870" t="str">
        <f t="shared" si="2311"/>
        <v>Established</v>
      </c>
      <c r="N9870" s="2">
        <f t="shared" si="2312"/>
        <v>22</v>
      </c>
      <c r="O9870" t="s">
        <v>142</v>
      </c>
      <c r="P9870" t="s">
        <v>1308</v>
      </c>
      <c r="Q9870" t="s">
        <v>295</v>
      </c>
      <c r="R9870" t="str">
        <f t="shared" si="2313"/>
        <v>Great</v>
      </c>
      <c r="S9870" t="str">
        <f t="shared" si="2314"/>
        <v>Great</v>
      </c>
      <c r="T9870" t="b">
        <f t="shared" si="2315"/>
        <v>1</v>
      </c>
      <c r="U9870" t="b">
        <f t="shared" si="2316"/>
        <v>1</v>
      </c>
      <c r="V9870" t="str">
        <f t="shared" si="2317"/>
        <v>Top Company</v>
      </c>
      <c r="W9870" t="str">
        <f t="shared" si="2318"/>
        <v>Don't Buy</v>
      </c>
      <c r="X9870" t="str">
        <f t="shared" si="2319"/>
        <v>Not Known</v>
      </c>
      <c r="Z9870" t="str">
        <f t="shared" si="2320"/>
        <v>None</v>
      </c>
      <c r="AB9870" t="str">
        <f t="shared" si="2321"/>
        <v>0</v>
      </c>
    </row>
    <row r="9871" spans="1:28" x14ac:dyDescent="0.3">
      <c r="A9871">
        <v>9869</v>
      </c>
      <c r="B9871" t="s">
        <v>15118</v>
      </c>
      <c r="C9871" t="str">
        <f t="shared" si="2308"/>
        <v>Long</v>
      </c>
      <c r="D9871">
        <v>3.3</v>
      </c>
      <c r="F9871" s="1">
        <f t="shared" si="2307"/>
        <v>3.3</v>
      </c>
      <c r="G9871" s="1">
        <f t="shared" si="2309"/>
        <v>3.3</v>
      </c>
      <c r="H9871">
        <f t="shared" si="2310"/>
        <v>3.3</v>
      </c>
      <c r="I9871" t="s">
        <v>15041</v>
      </c>
      <c r="J9871" t="s">
        <v>22</v>
      </c>
      <c r="K9871" t="s">
        <v>9170</v>
      </c>
      <c r="L9871" t="str">
        <f t="shared" si="2311"/>
        <v>Established</v>
      </c>
      <c r="N9871" s="2">
        <f t="shared" si="2312"/>
        <v>28</v>
      </c>
      <c r="O9871" t="s">
        <v>24</v>
      </c>
      <c r="P9871" t="s">
        <v>1308</v>
      </c>
      <c r="Q9871" t="s">
        <v>28</v>
      </c>
      <c r="R9871" t="str">
        <f t="shared" si="2313"/>
        <v>Average</v>
      </c>
      <c r="S9871" t="str">
        <f t="shared" si="2314"/>
        <v xml:space="preserve"> </v>
      </c>
      <c r="T9871" t="b">
        <f t="shared" si="2315"/>
        <v>0</v>
      </c>
      <c r="U9871" t="b">
        <f t="shared" si="2316"/>
        <v>0</v>
      </c>
      <c r="V9871" t="str">
        <f t="shared" si="2317"/>
        <v>Average Company</v>
      </c>
      <c r="W9871" t="str">
        <f t="shared" si="2318"/>
        <v>Don't Buy</v>
      </c>
      <c r="X9871" t="str">
        <f t="shared" si="2319"/>
        <v>Not Known</v>
      </c>
      <c r="Z9871" t="str">
        <f t="shared" si="2320"/>
        <v>None</v>
      </c>
      <c r="AB9871" t="str">
        <f t="shared" si="2321"/>
        <v>500K</v>
      </c>
    </row>
    <row r="9872" spans="1:28" x14ac:dyDescent="0.3">
      <c r="A9872">
        <v>9870</v>
      </c>
      <c r="B9872" t="s">
        <v>15119</v>
      </c>
      <c r="C9872" t="str">
        <f t="shared" si="2308"/>
        <v>Long</v>
      </c>
      <c r="D9872">
        <v>3.6</v>
      </c>
      <c r="F9872" s="1">
        <f t="shared" si="2307"/>
        <v>3.6</v>
      </c>
      <c r="G9872" s="1">
        <f t="shared" si="2309"/>
        <v>3.6</v>
      </c>
      <c r="H9872">
        <f t="shared" si="2310"/>
        <v>3.6</v>
      </c>
      <c r="I9872" t="s">
        <v>15041</v>
      </c>
      <c r="J9872" t="s">
        <v>22</v>
      </c>
      <c r="K9872" t="s">
        <v>9745</v>
      </c>
      <c r="L9872" t="str">
        <f t="shared" si="2311"/>
        <v>Established</v>
      </c>
      <c r="N9872" s="2">
        <f t="shared" si="2312"/>
        <v>34</v>
      </c>
      <c r="O9872" t="s">
        <v>213</v>
      </c>
      <c r="P9872" t="s">
        <v>691</v>
      </c>
      <c r="Q9872" t="s">
        <v>6353</v>
      </c>
      <c r="R9872" t="str">
        <f t="shared" si="2313"/>
        <v>Average</v>
      </c>
      <c r="S9872" t="str">
        <f t="shared" si="2314"/>
        <v xml:space="preserve"> </v>
      </c>
      <c r="T9872" t="b">
        <f t="shared" si="2315"/>
        <v>0</v>
      </c>
      <c r="U9872" t="b">
        <f t="shared" si="2316"/>
        <v>1</v>
      </c>
      <c r="V9872" t="str">
        <f t="shared" si="2317"/>
        <v>Average Company</v>
      </c>
      <c r="W9872" t="str">
        <f t="shared" si="2318"/>
        <v>Don't Buy</v>
      </c>
      <c r="X9872" t="str">
        <f t="shared" si="2319"/>
        <v>Not Known</v>
      </c>
      <c r="Z9872" t="str">
        <f t="shared" si="2320"/>
        <v>None</v>
      </c>
      <c r="AB9872" t="str">
        <f t="shared" si="2321"/>
        <v>0</v>
      </c>
    </row>
    <row r="9873" spans="1:28" x14ac:dyDescent="0.3">
      <c r="A9873">
        <v>9871</v>
      </c>
      <c r="B9873" t="s">
        <v>15120</v>
      </c>
      <c r="C9873" t="str">
        <f t="shared" si="2308"/>
        <v>Long</v>
      </c>
      <c r="D9873">
        <v>3.9</v>
      </c>
      <c r="F9873" s="1">
        <f t="shared" si="2307"/>
        <v>3.9</v>
      </c>
      <c r="G9873" s="1">
        <f t="shared" si="2309"/>
        <v>3.9</v>
      </c>
      <c r="H9873">
        <f t="shared" si="2310"/>
        <v>3.9</v>
      </c>
      <c r="I9873" t="s">
        <v>15041</v>
      </c>
      <c r="J9873" t="s">
        <v>22</v>
      </c>
      <c r="K9873" t="s">
        <v>15121</v>
      </c>
      <c r="L9873" t="str">
        <f t="shared" si="2311"/>
        <v>Established</v>
      </c>
      <c r="N9873" s="2">
        <f t="shared" si="2312"/>
        <v>60</v>
      </c>
      <c r="O9873" t="s">
        <v>432</v>
      </c>
      <c r="P9873" t="s">
        <v>147</v>
      </c>
      <c r="Q9873" t="s">
        <v>533</v>
      </c>
      <c r="R9873" t="str">
        <f t="shared" si="2313"/>
        <v>Average</v>
      </c>
      <c r="S9873" t="str">
        <f t="shared" si="2314"/>
        <v xml:space="preserve"> </v>
      </c>
      <c r="T9873" t="b">
        <f t="shared" si="2315"/>
        <v>0</v>
      </c>
      <c r="U9873" t="b">
        <f t="shared" si="2316"/>
        <v>1</v>
      </c>
      <c r="V9873" t="str">
        <f t="shared" si="2317"/>
        <v>Average Company</v>
      </c>
      <c r="W9873" t="str">
        <f t="shared" si="2318"/>
        <v>Don't Buy</v>
      </c>
      <c r="X9873" t="str">
        <f t="shared" si="2319"/>
        <v>Not Known</v>
      </c>
      <c r="Z9873" t="str">
        <f t="shared" si="2320"/>
        <v>None</v>
      </c>
      <c r="AB9873" t="str">
        <f t="shared" si="2321"/>
        <v>0</v>
      </c>
    </row>
    <row r="9874" spans="1:28" x14ac:dyDescent="0.3">
      <c r="A9874">
        <v>9872</v>
      </c>
      <c r="B9874" t="s">
        <v>15122</v>
      </c>
      <c r="C9874" t="str">
        <f t="shared" si="2308"/>
        <v>Long</v>
      </c>
      <c r="D9874">
        <v>4.0999999999999996</v>
      </c>
      <c r="F9874" s="1">
        <f t="shared" si="2307"/>
        <v>4.0999999999999996</v>
      </c>
      <c r="G9874" s="1">
        <f t="shared" si="2309"/>
        <v>4.0999999999999996</v>
      </c>
      <c r="H9874">
        <f t="shared" si="2310"/>
        <v>4.0999999999999996</v>
      </c>
      <c r="I9874" t="s">
        <v>15041</v>
      </c>
      <c r="J9874" t="s">
        <v>22</v>
      </c>
      <c r="K9874" t="s">
        <v>15123</v>
      </c>
      <c r="L9874" t="str">
        <f t="shared" si="2311"/>
        <v>Established</v>
      </c>
      <c r="N9874" s="2">
        <f t="shared" si="2312"/>
        <v>36</v>
      </c>
      <c r="O9874" t="s">
        <v>48</v>
      </c>
      <c r="P9874" t="s">
        <v>274</v>
      </c>
      <c r="Q9874" t="s">
        <v>1024</v>
      </c>
      <c r="R9874" t="str">
        <f t="shared" si="2313"/>
        <v>Great</v>
      </c>
      <c r="S9874" t="str">
        <f t="shared" si="2314"/>
        <v>Great</v>
      </c>
      <c r="T9874" t="b">
        <f t="shared" si="2315"/>
        <v>1</v>
      </c>
      <c r="U9874" t="b">
        <f t="shared" si="2316"/>
        <v>1</v>
      </c>
      <c r="V9874" t="str">
        <f t="shared" si="2317"/>
        <v>Top Company</v>
      </c>
      <c r="W9874" t="str">
        <f t="shared" si="2318"/>
        <v>Don't Buy</v>
      </c>
      <c r="X9874" t="str">
        <f t="shared" si="2319"/>
        <v>Not Known</v>
      </c>
      <c r="Z9874" t="str">
        <f t="shared" si="2320"/>
        <v>None</v>
      </c>
      <c r="AB9874" t="str">
        <f t="shared" si="2321"/>
        <v>0</v>
      </c>
    </row>
    <row r="9875" spans="1:28" x14ac:dyDescent="0.3">
      <c r="A9875">
        <v>9873</v>
      </c>
      <c r="B9875" t="s">
        <v>15124</v>
      </c>
      <c r="C9875" t="str">
        <f t="shared" si="2308"/>
        <v>Short</v>
      </c>
      <c r="D9875">
        <v>4.2</v>
      </c>
      <c r="F9875" s="1">
        <f t="shared" si="2307"/>
        <v>4.2</v>
      </c>
      <c r="G9875" s="1">
        <f t="shared" si="2309"/>
        <v>4.2</v>
      </c>
      <c r="H9875">
        <f t="shared" si="2310"/>
        <v>4.2</v>
      </c>
      <c r="I9875" t="s">
        <v>15041</v>
      </c>
      <c r="J9875" t="s">
        <v>22</v>
      </c>
      <c r="K9875" t="s">
        <v>15125</v>
      </c>
      <c r="L9875" t="str">
        <f t="shared" si="2311"/>
        <v>Established</v>
      </c>
      <c r="N9875" s="2">
        <f t="shared" si="2312"/>
        <v>18</v>
      </c>
      <c r="O9875" t="s">
        <v>200</v>
      </c>
      <c r="P9875" t="s">
        <v>147</v>
      </c>
      <c r="Q9875" t="s">
        <v>44</v>
      </c>
      <c r="R9875" t="str">
        <f t="shared" si="2313"/>
        <v>Great</v>
      </c>
      <c r="S9875" t="str">
        <f t="shared" si="2314"/>
        <v>Great</v>
      </c>
      <c r="T9875" t="b">
        <f t="shared" si="2315"/>
        <v>1</v>
      </c>
      <c r="U9875" t="b">
        <f t="shared" si="2316"/>
        <v>1</v>
      </c>
      <c r="V9875" t="str">
        <f t="shared" si="2317"/>
        <v>Average Company</v>
      </c>
      <c r="W9875" t="str">
        <f t="shared" si="2318"/>
        <v>Don't Buy</v>
      </c>
      <c r="X9875" t="str">
        <f t="shared" si="2319"/>
        <v>Not Known</v>
      </c>
      <c r="Z9875" t="str">
        <f t="shared" si="2320"/>
        <v>None</v>
      </c>
      <c r="AB9875" t="str">
        <f t="shared" si="2321"/>
        <v>0</v>
      </c>
    </row>
    <row r="9876" spans="1:28" x14ac:dyDescent="0.3">
      <c r="A9876">
        <v>9874</v>
      </c>
      <c r="B9876" t="s">
        <v>15126</v>
      </c>
      <c r="C9876" t="str">
        <f t="shared" si="2308"/>
        <v>Long</v>
      </c>
      <c r="D9876">
        <v>4.3</v>
      </c>
      <c r="F9876" s="1">
        <f t="shared" si="2307"/>
        <v>4.3</v>
      </c>
      <c r="G9876" s="1">
        <f t="shared" si="2309"/>
        <v>4.3</v>
      </c>
      <c r="H9876">
        <f t="shared" si="2310"/>
        <v>4.3</v>
      </c>
      <c r="I9876" t="s">
        <v>15041</v>
      </c>
      <c r="J9876" t="s">
        <v>22</v>
      </c>
      <c r="K9876" t="s">
        <v>11808</v>
      </c>
      <c r="L9876" t="str">
        <f t="shared" si="2311"/>
        <v>Established</v>
      </c>
      <c r="N9876" s="2">
        <f t="shared" si="2312"/>
        <v>33</v>
      </c>
      <c r="O9876" t="s">
        <v>18</v>
      </c>
      <c r="P9876" t="s">
        <v>683</v>
      </c>
      <c r="Q9876" t="s">
        <v>1080</v>
      </c>
      <c r="R9876" t="str">
        <f t="shared" si="2313"/>
        <v>Great</v>
      </c>
      <c r="S9876" t="str">
        <f t="shared" si="2314"/>
        <v>Great</v>
      </c>
      <c r="T9876" t="b">
        <f t="shared" si="2315"/>
        <v>1</v>
      </c>
      <c r="U9876" t="b">
        <f t="shared" si="2316"/>
        <v>1</v>
      </c>
      <c r="V9876" t="str">
        <f t="shared" si="2317"/>
        <v>Top Company</v>
      </c>
      <c r="W9876" t="str">
        <f t="shared" si="2318"/>
        <v>Don't Buy</v>
      </c>
      <c r="X9876" t="str">
        <f t="shared" si="2319"/>
        <v>Not Known</v>
      </c>
      <c r="Z9876" t="str">
        <f t="shared" si="2320"/>
        <v>None</v>
      </c>
      <c r="AB9876" t="str">
        <f t="shared" si="2321"/>
        <v>0</v>
      </c>
    </row>
    <row r="9877" spans="1:28" x14ac:dyDescent="0.3">
      <c r="A9877">
        <v>9875</v>
      </c>
      <c r="B9877" t="s">
        <v>15127</v>
      </c>
      <c r="C9877" t="str">
        <f t="shared" si="2308"/>
        <v>Long</v>
      </c>
      <c r="D9877">
        <v>3.4</v>
      </c>
      <c r="F9877" s="1">
        <f t="shared" ref="F9877:F9940" si="2322">IF(N9877&lt;10,IF(D9877+0.5&gt;5,5,D9877+0.5),D9877)</f>
        <v>3.4</v>
      </c>
      <c r="G9877" s="1">
        <f t="shared" si="2309"/>
        <v>3.4</v>
      </c>
      <c r="H9877">
        <f t="shared" si="2310"/>
        <v>3.4</v>
      </c>
      <c r="I9877" t="s">
        <v>15041</v>
      </c>
      <c r="J9877" t="s">
        <v>22</v>
      </c>
      <c r="K9877" t="s">
        <v>15128</v>
      </c>
      <c r="L9877" t="str">
        <f t="shared" si="2311"/>
        <v>Established</v>
      </c>
      <c r="N9877" s="2">
        <f t="shared" si="2312"/>
        <v>17</v>
      </c>
      <c r="O9877" t="s">
        <v>711</v>
      </c>
      <c r="P9877" t="s">
        <v>691</v>
      </c>
      <c r="Q9877" t="s">
        <v>28</v>
      </c>
      <c r="R9877" t="str">
        <f t="shared" si="2313"/>
        <v>Average</v>
      </c>
      <c r="S9877" t="str">
        <f t="shared" si="2314"/>
        <v xml:space="preserve"> </v>
      </c>
      <c r="T9877" t="b">
        <f t="shared" si="2315"/>
        <v>0</v>
      </c>
      <c r="U9877" t="b">
        <f t="shared" si="2316"/>
        <v>0</v>
      </c>
      <c r="V9877" t="str">
        <f t="shared" si="2317"/>
        <v>Average Company</v>
      </c>
      <c r="W9877" t="str">
        <f t="shared" si="2318"/>
        <v>Don't Buy</v>
      </c>
      <c r="X9877" t="str">
        <f t="shared" si="2319"/>
        <v>Not Known</v>
      </c>
      <c r="Z9877" t="str">
        <f t="shared" si="2320"/>
        <v>None</v>
      </c>
      <c r="AB9877" t="str">
        <f t="shared" si="2321"/>
        <v>500K</v>
      </c>
    </row>
    <row r="9878" spans="1:28" x14ac:dyDescent="0.3">
      <c r="A9878">
        <v>9876</v>
      </c>
      <c r="B9878" t="s">
        <v>15129</v>
      </c>
      <c r="C9878" t="str">
        <f t="shared" si="2308"/>
        <v>Long</v>
      </c>
      <c r="D9878">
        <v>3.6</v>
      </c>
      <c r="F9878" s="1">
        <f t="shared" si="2322"/>
        <v>3.6</v>
      </c>
      <c r="G9878" s="1">
        <f t="shared" si="2309"/>
        <v>3.6</v>
      </c>
      <c r="H9878">
        <f t="shared" si="2310"/>
        <v>3.6</v>
      </c>
      <c r="I9878" t="s">
        <v>15041</v>
      </c>
      <c r="J9878" t="s">
        <v>22</v>
      </c>
      <c r="K9878" t="s">
        <v>15130</v>
      </c>
      <c r="L9878" t="str">
        <f t="shared" si="2311"/>
        <v>Established</v>
      </c>
      <c r="N9878" s="2">
        <f t="shared" si="2312"/>
        <v>14</v>
      </c>
      <c r="O9878" t="s">
        <v>522</v>
      </c>
      <c r="P9878" t="s">
        <v>3223</v>
      </c>
      <c r="Q9878" t="s">
        <v>773</v>
      </c>
      <c r="R9878" t="str">
        <f t="shared" si="2313"/>
        <v>Average</v>
      </c>
      <c r="S9878" t="str">
        <f t="shared" si="2314"/>
        <v xml:space="preserve"> </v>
      </c>
      <c r="T9878" t="b">
        <f t="shared" si="2315"/>
        <v>0</v>
      </c>
      <c r="U9878" t="b">
        <f t="shared" si="2316"/>
        <v>1</v>
      </c>
      <c r="V9878" t="str">
        <f t="shared" si="2317"/>
        <v>Average Company</v>
      </c>
      <c r="W9878" t="str">
        <f t="shared" si="2318"/>
        <v>Don't Buy</v>
      </c>
      <c r="X9878" t="str">
        <f t="shared" si="2319"/>
        <v>Not Known</v>
      </c>
      <c r="Z9878" t="str">
        <f t="shared" si="2320"/>
        <v>None</v>
      </c>
      <c r="AB9878" t="str">
        <f t="shared" si="2321"/>
        <v>0</v>
      </c>
    </row>
    <row r="9879" spans="1:28" x14ac:dyDescent="0.3">
      <c r="A9879">
        <v>9877</v>
      </c>
      <c r="B9879" t="s">
        <v>15131</v>
      </c>
      <c r="C9879" t="str">
        <f t="shared" si="2308"/>
        <v>Long</v>
      </c>
      <c r="D9879">
        <v>4.3</v>
      </c>
      <c r="F9879" s="1" t="e">
        <f t="shared" si="2322"/>
        <v>#VALUE!</v>
      </c>
      <c r="G9879" s="1" t="e">
        <f t="shared" si="2309"/>
        <v>#VALUE!</v>
      </c>
      <c r="H9879" t="e">
        <f t="shared" si="2310"/>
        <v>#VALUE!</v>
      </c>
      <c r="I9879" t="s">
        <v>15041</v>
      </c>
      <c r="J9879" t="s">
        <v>12425</v>
      </c>
      <c r="K9879" t="s">
        <v>1261</v>
      </c>
      <c r="L9879" t="e">
        <f t="shared" si="2311"/>
        <v>#VALUE!</v>
      </c>
      <c r="N9879" s="2" t="e">
        <f t="shared" si="2312"/>
        <v>#VALUE!</v>
      </c>
      <c r="Q9879" t="s">
        <v>6074</v>
      </c>
      <c r="R9879" t="str">
        <f t="shared" si="2313"/>
        <v>Great</v>
      </c>
      <c r="S9879" t="str">
        <f t="shared" si="2314"/>
        <v>Great</v>
      </c>
      <c r="T9879" t="e">
        <f t="shared" si="2315"/>
        <v>#VALUE!</v>
      </c>
      <c r="U9879" t="e">
        <f t="shared" si="2316"/>
        <v>#VALUE!</v>
      </c>
      <c r="V9879" t="e">
        <f t="shared" si="2317"/>
        <v>#VALUE!</v>
      </c>
      <c r="W9879" t="str">
        <f t="shared" si="2318"/>
        <v>Don't Buy</v>
      </c>
      <c r="X9879" t="str">
        <f t="shared" si="2319"/>
        <v>Not Known</v>
      </c>
      <c r="Z9879" t="e">
        <f t="shared" si="2320"/>
        <v>#VALUE!</v>
      </c>
      <c r="AB9879" t="str">
        <f t="shared" si="2321"/>
        <v>0</v>
      </c>
    </row>
    <row r="9880" spans="1:28" x14ac:dyDescent="0.3">
      <c r="A9880">
        <v>9878</v>
      </c>
      <c r="B9880" t="s">
        <v>15132</v>
      </c>
      <c r="C9880" t="str">
        <f t="shared" si="2308"/>
        <v>Long</v>
      </c>
      <c r="D9880">
        <v>3.9</v>
      </c>
      <c r="F9880" s="1" t="e">
        <f t="shared" si="2322"/>
        <v>#VALUE!</v>
      </c>
      <c r="G9880" s="1" t="e">
        <f t="shared" si="2309"/>
        <v>#VALUE!</v>
      </c>
      <c r="H9880" t="e">
        <f t="shared" si="2310"/>
        <v>#VALUE!</v>
      </c>
      <c r="I9880" t="s">
        <v>15041</v>
      </c>
      <c r="J9880" t="s">
        <v>9415</v>
      </c>
      <c r="K9880" t="s">
        <v>126</v>
      </c>
      <c r="L9880" t="e">
        <f t="shared" si="2311"/>
        <v>#VALUE!</v>
      </c>
      <c r="N9880" s="2" t="e">
        <f t="shared" si="2312"/>
        <v>#VALUE!</v>
      </c>
      <c r="O9880" t="s">
        <v>3614</v>
      </c>
      <c r="Q9880" t="s">
        <v>1158</v>
      </c>
      <c r="R9880" t="str">
        <f t="shared" si="2313"/>
        <v>Average</v>
      </c>
      <c r="S9880" t="str">
        <f t="shared" si="2314"/>
        <v xml:space="preserve"> </v>
      </c>
      <c r="T9880" t="e">
        <f t="shared" si="2315"/>
        <v>#VALUE!</v>
      </c>
      <c r="U9880" t="e">
        <f t="shared" si="2316"/>
        <v>#VALUE!</v>
      </c>
      <c r="V9880" t="e">
        <f t="shared" si="2317"/>
        <v>#VALUE!</v>
      </c>
      <c r="W9880" t="str">
        <f t="shared" si="2318"/>
        <v>Don't Buy</v>
      </c>
      <c r="X9880" t="str">
        <f t="shared" si="2319"/>
        <v>Not Known</v>
      </c>
      <c r="Z9880" t="e">
        <f t="shared" si="2320"/>
        <v>#VALUE!</v>
      </c>
      <c r="AB9880" t="str">
        <f t="shared" si="2321"/>
        <v>0</v>
      </c>
    </row>
    <row r="9881" spans="1:28" x14ac:dyDescent="0.3">
      <c r="A9881">
        <v>9879</v>
      </c>
      <c r="B9881" t="s">
        <v>15133</v>
      </c>
      <c r="C9881" t="str">
        <f t="shared" si="2308"/>
        <v>Long</v>
      </c>
      <c r="D9881">
        <v>4.5</v>
      </c>
      <c r="F9881" s="1">
        <f t="shared" si="2322"/>
        <v>5</v>
      </c>
      <c r="G9881" s="1">
        <f t="shared" si="2309"/>
        <v>5</v>
      </c>
      <c r="H9881">
        <f t="shared" si="2310"/>
        <v>4.5999999999999996</v>
      </c>
      <c r="I9881" t="s">
        <v>15041</v>
      </c>
      <c r="J9881" t="s">
        <v>22</v>
      </c>
      <c r="K9881" t="s">
        <v>11781</v>
      </c>
      <c r="L9881" t="str">
        <f t="shared" si="2311"/>
        <v>Startup</v>
      </c>
      <c r="N9881" s="2">
        <f t="shared" si="2312"/>
        <v>5</v>
      </c>
      <c r="O9881" t="s">
        <v>138</v>
      </c>
      <c r="P9881" t="s">
        <v>147</v>
      </c>
      <c r="Q9881" t="s">
        <v>80</v>
      </c>
      <c r="R9881" t="str">
        <f t="shared" si="2313"/>
        <v>Great</v>
      </c>
      <c r="S9881" t="str">
        <f t="shared" si="2314"/>
        <v>Great</v>
      </c>
      <c r="T9881" t="b">
        <f t="shared" si="2315"/>
        <v>0</v>
      </c>
      <c r="U9881" t="b">
        <f t="shared" si="2316"/>
        <v>1</v>
      </c>
      <c r="V9881" t="str">
        <f t="shared" si="2317"/>
        <v>Average Company</v>
      </c>
      <c r="W9881" t="str">
        <f t="shared" si="2318"/>
        <v>Don't Buy</v>
      </c>
      <c r="X9881" t="str">
        <f t="shared" si="2319"/>
        <v>Not Known</v>
      </c>
      <c r="Z9881" t="str">
        <f t="shared" si="2320"/>
        <v>None</v>
      </c>
      <c r="AB9881" t="str">
        <f t="shared" si="2321"/>
        <v>0</v>
      </c>
    </row>
    <row r="9882" spans="1:28" x14ac:dyDescent="0.3">
      <c r="A9882">
        <v>9880</v>
      </c>
      <c r="B9882" t="s">
        <v>15134</v>
      </c>
      <c r="C9882" t="str">
        <f t="shared" si="2308"/>
        <v>Long</v>
      </c>
      <c r="D9882">
        <v>3.6</v>
      </c>
      <c r="F9882" s="1">
        <f t="shared" si="2322"/>
        <v>3.6</v>
      </c>
      <c r="G9882" s="1">
        <f t="shared" si="2309"/>
        <v>3.6</v>
      </c>
      <c r="H9882">
        <f t="shared" si="2310"/>
        <v>3.6</v>
      </c>
      <c r="I9882" t="s">
        <v>15041</v>
      </c>
      <c r="J9882" t="s">
        <v>22</v>
      </c>
      <c r="K9882" t="s">
        <v>5610</v>
      </c>
      <c r="L9882" t="str">
        <f t="shared" si="2311"/>
        <v>Established</v>
      </c>
      <c r="N9882" s="2">
        <f t="shared" si="2312"/>
        <v>21</v>
      </c>
      <c r="O9882" t="s">
        <v>321</v>
      </c>
      <c r="P9882" t="s">
        <v>683</v>
      </c>
      <c r="Q9882" t="s">
        <v>773</v>
      </c>
      <c r="R9882" t="str">
        <f t="shared" si="2313"/>
        <v>Average</v>
      </c>
      <c r="S9882" t="str">
        <f t="shared" si="2314"/>
        <v xml:space="preserve"> </v>
      </c>
      <c r="T9882" t="b">
        <f t="shared" si="2315"/>
        <v>0</v>
      </c>
      <c r="U9882" t="b">
        <f t="shared" si="2316"/>
        <v>1</v>
      </c>
      <c r="V9882" t="str">
        <f t="shared" si="2317"/>
        <v>Average Company</v>
      </c>
      <c r="W9882" t="str">
        <f t="shared" si="2318"/>
        <v>Don't Buy</v>
      </c>
      <c r="X9882" t="str">
        <f t="shared" si="2319"/>
        <v>Not Known</v>
      </c>
      <c r="Z9882" t="str">
        <f t="shared" si="2320"/>
        <v>None</v>
      </c>
      <c r="AB9882" t="str">
        <f t="shared" si="2321"/>
        <v>0</v>
      </c>
    </row>
    <row r="9883" spans="1:28" x14ac:dyDescent="0.3">
      <c r="A9883">
        <v>9881</v>
      </c>
      <c r="B9883" t="s">
        <v>15135</v>
      </c>
      <c r="C9883" t="str">
        <f t="shared" si="2308"/>
        <v>Long</v>
      </c>
      <c r="D9883">
        <v>4.3</v>
      </c>
      <c r="F9883" s="1" t="e">
        <f t="shared" si="2322"/>
        <v>#VALUE!</v>
      </c>
      <c r="G9883" s="1" t="e">
        <f t="shared" si="2309"/>
        <v>#VALUE!</v>
      </c>
      <c r="H9883" t="e">
        <f t="shared" si="2310"/>
        <v>#VALUE!</v>
      </c>
      <c r="I9883" t="s">
        <v>15041</v>
      </c>
      <c r="J9883" t="s">
        <v>4715</v>
      </c>
      <c r="K9883" t="s">
        <v>109</v>
      </c>
      <c r="L9883" t="e">
        <f t="shared" si="2311"/>
        <v>#VALUE!</v>
      </c>
      <c r="N9883" s="2" t="e">
        <f t="shared" si="2312"/>
        <v>#VALUE!</v>
      </c>
      <c r="O9883" t="s">
        <v>147</v>
      </c>
      <c r="Q9883" t="s">
        <v>218</v>
      </c>
      <c r="R9883" t="str">
        <f t="shared" si="2313"/>
        <v>Great</v>
      </c>
      <c r="S9883" t="str">
        <f t="shared" si="2314"/>
        <v>Great</v>
      </c>
      <c r="T9883" t="e">
        <f t="shared" si="2315"/>
        <v>#VALUE!</v>
      </c>
      <c r="U9883" t="e">
        <f t="shared" si="2316"/>
        <v>#VALUE!</v>
      </c>
      <c r="V9883" t="e">
        <f t="shared" si="2317"/>
        <v>#VALUE!</v>
      </c>
      <c r="W9883" t="str">
        <f t="shared" si="2318"/>
        <v>Don't Buy</v>
      </c>
      <c r="X9883" t="str">
        <f t="shared" si="2319"/>
        <v>Not Known</v>
      </c>
      <c r="Z9883" t="e">
        <f t="shared" si="2320"/>
        <v>#VALUE!</v>
      </c>
      <c r="AB9883" t="str">
        <f t="shared" si="2321"/>
        <v>0</v>
      </c>
    </row>
    <row r="9884" spans="1:28" x14ac:dyDescent="0.3">
      <c r="A9884">
        <v>9882</v>
      </c>
      <c r="B9884" t="s">
        <v>15136</v>
      </c>
      <c r="C9884" t="str">
        <f t="shared" si="2308"/>
        <v>Long</v>
      </c>
      <c r="D9884">
        <v>3.6</v>
      </c>
      <c r="F9884" s="1">
        <f t="shared" si="2322"/>
        <v>3.6</v>
      </c>
      <c r="G9884" s="1">
        <f t="shared" si="2309"/>
        <v>3.6</v>
      </c>
      <c r="H9884">
        <f t="shared" si="2310"/>
        <v>3.6</v>
      </c>
      <c r="I9884" t="s">
        <v>15041</v>
      </c>
      <c r="J9884" t="s">
        <v>15137</v>
      </c>
      <c r="K9884" t="s">
        <v>711</v>
      </c>
      <c r="L9884" t="str">
        <f t="shared" si="2311"/>
        <v>Established</v>
      </c>
      <c r="N9884" s="2">
        <f t="shared" si="2312"/>
        <v>50</v>
      </c>
      <c r="O9884" t="s">
        <v>691</v>
      </c>
      <c r="Q9884" t="s">
        <v>5228</v>
      </c>
      <c r="R9884" t="str">
        <f t="shared" si="2313"/>
        <v>Average</v>
      </c>
      <c r="S9884" t="str">
        <f t="shared" si="2314"/>
        <v xml:space="preserve"> </v>
      </c>
      <c r="T9884" t="b">
        <f t="shared" si="2315"/>
        <v>0</v>
      </c>
      <c r="U9884" t="b">
        <f t="shared" si="2316"/>
        <v>1</v>
      </c>
      <c r="V9884" t="str">
        <f t="shared" si="2317"/>
        <v>Average Company</v>
      </c>
      <c r="W9884" t="str">
        <f t="shared" si="2318"/>
        <v>Don't Buy</v>
      </c>
      <c r="X9884" t="str">
        <f t="shared" si="2319"/>
        <v>Not Known</v>
      </c>
      <c r="Z9884" t="str">
        <f t="shared" si="2320"/>
        <v>None</v>
      </c>
      <c r="AB9884" t="str">
        <f t="shared" si="2321"/>
        <v>0</v>
      </c>
    </row>
    <row r="9885" spans="1:28" x14ac:dyDescent="0.3">
      <c r="A9885">
        <v>9883</v>
      </c>
      <c r="B9885" t="s">
        <v>15138</v>
      </c>
      <c r="C9885" t="str">
        <f t="shared" si="2308"/>
        <v>Long</v>
      </c>
      <c r="D9885">
        <v>3.2</v>
      </c>
      <c r="F9885" s="1">
        <f t="shared" si="2322"/>
        <v>3.2</v>
      </c>
      <c r="G9885" s="1">
        <f t="shared" si="2309"/>
        <v>3.2</v>
      </c>
      <c r="H9885">
        <f t="shared" si="2310"/>
        <v>3.2</v>
      </c>
      <c r="I9885" t="s">
        <v>15041</v>
      </c>
      <c r="J9885" t="s">
        <v>22</v>
      </c>
      <c r="K9885" t="s">
        <v>6413</v>
      </c>
      <c r="L9885" t="str">
        <f t="shared" si="2311"/>
        <v>Established</v>
      </c>
      <c r="N9885" s="2">
        <f t="shared" si="2312"/>
        <v>18</v>
      </c>
      <c r="O9885" t="s">
        <v>200</v>
      </c>
      <c r="P9885" t="s">
        <v>683</v>
      </c>
      <c r="Q9885" t="s">
        <v>773</v>
      </c>
      <c r="R9885" t="str">
        <f t="shared" si="2313"/>
        <v>Average</v>
      </c>
      <c r="S9885" t="str">
        <f t="shared" si="2314"/>
        <v xml:space="preserve"> </v>
      </c>
      <c r="T9885" t="b">
        <f t="shared" si="2315"/>
        <v>0</v>
      </c>
      <c r="U9885" t="b">
        <f t="shared" si="2316"/>
        <v>0</v>
      </c>
      <c r="V9885" t="str">
        <f t="shared" si="2317"/>
        <v>Average Company</v>
      </c>
      <c r="W9885" t="str">
        <f t="shared" si="2318"/>
        <v>Don't Buy</v>
      </c>
      <c r="X9885" t="str">
        <f t="shared" si="2319"/>
        <v>Not Known</v>
      </c>
      <c r="Z9885" t="str">
        <f t="shared" si="2320"/>
        <v>None</v>
      </c>
      <c r="AB9885" t="str">
        <f t="shared" si="2321"/>
        <v>0</v>
      </c>
    </row>
    <row r="9886" spans="1:28" x14ac:dyDescent="0.3">
      <c r="A9886">
        <v>9884</v>
      </c>
      <c r="B9886" t="s">
        <v>15139</v>
      </c>
      <c r="C9886" t="str">
        <f t="shared" si="2308"/>
        <v>Long</v>
      </c>
      <c r="D9886">
        <v>3.9</v>
      </c>
      <c r="F9886" s="1">
        <f t="shared" si="2322"/>
        <v>3.9</v>
      </c>
      <c r="G9886" s="1">
        <f t="shared" si="2309"/>
        <v>3.9</v>
      </c>
      <c r="H9886">
        <f t="shared" si="2310"/>
        <v>3.9</v>
      </c>
      <c r="I9886" t="s">
        <v>15041</v>
      </c>
      <c r="J9886" t="s">
        <v>22</v>
      </c>
      <c r="K9886" t="s">
        <v>7004</v>
      </c>
      <c r="L9886" t="str">
        <f t="shared" si="2311"/>
        <v>Established</v>
      </c>
      <c r="N9886" s="2">
        <f t="shared" si="2312"/>
        <v>25</v>
      </c>
      <c r="O9886" t="s">
        <v>54</v>
      </c>
      <c r="P9886" t="s">
        <v>683</v>
      </c>
      <c r="Q9886" t="s">
        <v>523</v>
      </c>
      <c r="R9886" t="str">
        <f t="shared" si="2313"/>
        <v>Average</v>
      </c>
      <c r="S9886" t="str">
        <f t="shared" si="2314"/>
        <v xml:space="preserve"> </v>
      </c>
      <c r="T9886" t="b">
        <f t="shared" si="2315"/>
        <v>0</v>
      </c>
      <c r="U9886" t="b">
        <f t="shared" si="2316"/>
        <v>1</v>
      </c>
      <c r="V9886" t="str">
        <f t="shared" si="2317"/>
        <v>Average Company</v>
      </c>
      <c r="W9886" t="str">
        <f t="shared" si="2318"/>
        <v>Don't Buy</v>
      </c>
      <c r="X9886" t="str">
        <f t="shared" si="2319"/>
        <v>Not Known</v>
      </c>
      <c r="Z9886" t="str">
        <f t="shared" si="2320"/>
        <v>None</v>
      </c>
      <c r="AB9886" t="str">
        <f t="shared" si="2321"/>
        <v>0</v>
      </c>
    </row>
    <row r="9887" spans="1:28" x14ac:dyDescent="0.3">
      <c r="A9887">
        <v>9885</v>
      </c>
      <c r="B9887" t="s">
        <v>15140</v>
      </c>
      <c r="C9887" t="str">
        <f t="shared" si="2308"/>
        <v>Long</v>
      </c>
      <c r="D9887">
        <v>4.2</v>
      </c>
      <c r="F9887" s="1">
        <f t="shared" si="2322"/>
        <v>4.2</v>
      </c>
      <c r="G9887" s="1">
        <f t="shared" si="2309"/>
        <v>4.2</v>
      </c>
      <c r="H9887">
        <f t="shared" si="2310"/>
        <v>4.2</v>
      </c>
      <c r="I9887" t="s">
        <v>15041</v>
      </c>
      <c r="J9887" t="s">
        <v>15141</v>
      </c>
      <c r="K9887" t="s">
        <v>230</v>
      </c>
      <c r="L9887" t="str">
        <f t="shared" si="2311"/>
        <v>Established</v>
      </c>
      <c r="N9887" s="2">
        <f t="shared" si="2312"/>
        <v>51</v>
      </c>
      <c r="O9887" t="s">
        <v>1308</v>
      </c>
      <c r="Q9887" t="s">
        <v>19</v>
      </c>
      <c r="R9887" t="str">
        <f t="shared" si="2313"/>
        <v>Great</v>
      </c>
      <c r="S9887" t="str">
        <f t="shared" si="2314"/>
        <v>Great</v>
      </c>
      <c r="T9887" t="b">
        <f t="shared" si="2315"/>
        <v>1</v>
      </c>
      <c r="U9887" t="b">
        <f t="shared" si="2316"/>
        <v>1</v>
      </c>
      <c r="V9887" t="str">
        <f t="shared" si="2317"/>
        <v>Top Company</v>
      </c>
      <c r="W9887" t="str">
        <f t="shared" si="2318"/>
        <v>Don't Buy</v>
      </c>
      <c r="X9887" t="str">
        <f t="shared" si="2319"/>
        <v>Not Known</v>
      </c>
      <c r="Z9887" t="str">
        <f t="shared" si="2320"/>
        <v>None</v>
      </c>
      <c r="AB9887" t="str">
        <f t="shared" si="2321"/>
        <v>1Million</v>
      </c>
    </row>
    <row r="9888" spans="1:28" x14ac:dyDescent="0.3">
      <c r="A9888">
        <v>9886</v>
      </c>
      <c r="B9888" t="s">
        <v>15142</v>
      </c>
      <c r="C9888" t="str">
        <f t="shared" si="2308"/>
        <v>Long</v>
      </c>
      <c r="D9888">
        <v>3.1</v>
      </c>
      <c r="F9888" s="1">
        <f t="shared" si="2322"/>
        <v>3.1</v>
      </c>
      <c r="G9888" s="1">
        <f t="shared" si="2309"/>
        <v>3.1</v>
      </c>
      <c r="H9888">
        <f t="shared" si="2310"/>
        <v>3.1</v>
      </c>
      <c r="I9888" t="s">
        <v>15041</v>
      </c>
      <c r="J9888" t="s">
        <v>11530</v>
      </c>
      <c r="K9888" t="s">
        <v>62</v>
      </c>
      <c r="L9888" t="str">
        <f t="shared" si="2311"/>
        <v>Established</v>
      </c>
      <c r="N9888" s="2">
        <f t="shared" si="2312"/>
        <v>20</v>
      </c>
      <c r="O9888" t="s">
        <v>683</v>
      </c>
      <c r="Q9888" t="s">
        <v>612</v>
      </c>
      <c r="R9888" t="str">
        <f t="shared" si="2313"/>
        <v>Average</v>
      </c>
      <c r="S9888" t="str">
        <f t="shared" si="2314"/>
        <v xml:space="preserve"> </v>
      </c>
      <c r="T9888" t="b">
        <f t="shared" si="2315"/>
        <v>0</v>
      </c>
      <c r="U9888" t="b">
        <f t="shared" si="2316"/>
        <v>0</v>
      </c>
      <c r="V9888" t="str">
        <f t="shared" si="2317"/>
        <v>Average Company</v>
      </c>
      <c r="W9888" t="str">
        <f t="shared" si="2318"/>
        <v>Don't Buy</v>
      </c>
      <c r="X9888" t="str">
        <f t="shared" si="2319"/>
        <v>Not Known</v>
      </c>
      <c r="Z9888" t="str">
        <f t="shared" si="2320"/>
        <v>None</v>
      </c>
      <c r="AB9888" t="str">
        <f t="shared" si="2321"/>
        <v>0</v>
      </c>
    </row>
    <row r="9889" spans="1:28" x14ac:dyDescent="0.3">
      <c r="A9889">
        <v>9887</v>
      </c>
      <c r="B9889" t="s">
        <v>15143</v>
      </c>
      <c r="C9889" t="str">
        <f t="shared" si="2308"/>
        <v>Long</v>
      </c>
      <c r="D9889">
        <v>4.0999999999999996</v>
      </c>
      <c r="F9889" s="1">
        <f t="shared" si="2322"/>
        <v>4.0999999999999996</v>
      </c>
      <c r="G9889" s="1">
        <f t="shared" si="2309"/>
        <v>4.0999999999999996</v>
      </c>
      <c r="H9889">
        <f t="shared" si="2310"/>
        <v>4.0999999999999996</v>
      </c>
      <c r="I9889" t="s">
        <v>15041</v>
      </c>
      <c r="J9889" t="s">
        <v>22</v>
      </c>
      <c r="K9889" t="s">
        <v>3337</v>
      </c>
      <c r="L9889" t="str">
        <f t="shared" si="2311"/>
        <v>Established</v>
      </c>
      <c r="N9889" s="2">
        <f t="shared" si="2312"/>
        <v>26</v>
      </c>
      <c r="O9889" t="s">
        <v>126</v>
      </c>
      <c r="P9889" t="s">
        <v>691</v>
      </c>
      <c r="Q9889" t="s">
        <v>1024</v>
      </c>
      <c r="R9889" t="str">
        <f t="shared" si="2313"/>
        <v>Great</v>
      </c>
      <c r="S9889" t="str">
        <f t="shared" si="2314"/>
        <v>Great</v>
      </c>
      <c r="T9889" t="b">
        <f t="shared" si="2315"/>
        <v>1</v>
      </c>
      <c r="U9889" t="b">
        <f t="shared" si="2316"/>
        <v>1</v>
      </c>
      <c r="V9889" t="str">
        <f t="shared" si="2317"/>
        <v>Top Company</v>
      </c>
      <c r="W9889" t="str">
        <f t="shared" si="2318"/>
        <v>Don't Buy</v>
      </c>
      <c r="X9889" t="str">
        <f t="shared" si="2319"/>
        <v>Not Known</v>
      </c>
      <c r="Z9889" t="str">
        <f t="shared" si="2320"/>
        <v>None</v>
      </c>
      <c r="AB9889" t="str">
        <f t="shared" si="2321"/>
        <v>0</v>
      </c>
    </row>
    <row r="9890" spans="1:28" x14ac:dyDescent="0.3">
      <c r="A9890">
        <v>9888</v>
      </c>
      <c r="B9890" t="s">
        <v>15144</v>
      </c>
      <c r="C9890" t="str">
        <f t="shared" si="2308"/>
        <v>Long</v>
      </c>
      <c r="D9890">
        <v>4.0999999999999996</v>
      </c>
      <c r="F9890" s="1">
        <f t="shared" si="2322"/>
        <v>4.0999999999999996</v>
      </c>
      <c r="G9890" s="1">
        <f t="shared" si="2309"/>
        <v>4.0999999999999996</v>
      </c>
      <c r="H9890">
        <f t="shared" si="2310"/>
        <v>4.0999999999999996</v>
      </c>
      <c r="I9890" t="s">
        <v>15041</v>
      </c>
      <c r="J9890" t="s">
        <v>22</v>
      </c>
      <c r="K9890" t="s">
        <v>15145</v>
      </c>
      <c r="L9890" t="str">
        <f t="shared" si="2311"/>
        <v>Established</v>
      </c>
      <c r="N9890" s="2">
        <f t="shared" si="2312"/>
        <v>26</v>
      </c>
      <c r="O9890" t="s">
        <v>15146</v>
      </c>
      <c r="P9890" t="s">
        <v>1308</v>
      </c>
      <c r="Q9890" t="s">
        <v>1247</v>
      </c>
      <c r="R9890" t="str">
        <f t="shared" si="2313"/>
        <v>Great</v>
      </c>
      <c r="S9890" t="str">
        <f t="shared" si="2314"/>
        <v>Great</v>
      </c>
      <c r="T9890" t="b">
        <f t="shared" si="2315"/>
        <v>1</v>
      </c>
      <c r="U9890" t="b">
        <f t="shared" si="2316"/>
        <v>1</v>
      </c>
      <c r="V9890" t="str">
        <f t="shared" si="2317"/>
        <v>Top Company</v>
      </c>
      <c r="W9890" t="str">
        <f t="shared" si="2318"/>
        <v>Don't Buy</v>
      </c>
      <c r="X9890" t="str">
        <f t="shared" si="2319"/>
        <v>Not Known</v>
      </c>
      <c r="Z9890" t="str">
        <f t="shared" si="2320"/>
        <v>None</v>
      </c>
      <c r="AB9890" t="str">
        <f t="shared" si="2321"/>
        <v>0</v>
      </c>
    </row>
    <row r="9891" spans="1:28" x14ac:dyDescent="0.3">
      <c r="A9891">
        <v>9889</v>
      </c>
      <c r="B9891" t="s">
        <v>15147</v>
      </c>
      <c r="C9891" t="str">
        <f t="shared" si="2308"/>
        <v>Long</v>
      </c>
      <c r="D9891">
        <v>3.9</v>
      </c>
      <c r="F9891" s="1">
        <f t="shared" si="2322"/>
        <v>3.9</v>
      </c>
      <c r="G9891" s="1">
        <f t="shared" si="2309"/>
        <v>3.9</v>
      </c>
      <c r="H9891">
        <f t="shared" si="2310"/>
        <v>3.9</v>
      </c>
      <c r="I9891" t="s">
        <v>15041</v>
      </c>
      <c r="J9891" t="s">
        <v>10310</v>
      </c>
      <c r="K9891" t="s">
        <v>84</v>
      </c>
      <c r="L9891" t="str">
        <f t="shared" si="2311"/>
        <v>Established</v>
      </c>
      <c r="N9891" s="2">
        <f t="shared" si="2312"/>
        <v>51</v>
      </c>
      <c r="O9891" t="s">
        <v>1308</v>
      </c>
      <c r="Q9891" t="s">
        <v>523</v>
      </c>
      <c r="R9891" t="str">
        <f t="shared" si="2313"/>
        <v>Average</v>
      </c>
      <c r="S9891" t="str">
        <f t="shared" si="2314"/>
        <v xml:space="preserve"> </v>
      </c>
      <c r="T9891" t="b">
        <f t="shared" si="2315"/>
        <v>0</v>
      </c>
      <c r="U9891" t="b">
        <f t="shared" si="2316"/>
        <v>1</v>
      </c>
      <c r="V9891" t="str">
        <f t="shared" si="2317"/>
        <v>Average Company</v>
      </c>
      <c r="W9891" t="str">
        <f t="shared" si="2318"/>
        <v>Don't Buy</v>
      </c>
      <c r="X9891" t="str">
        <f t="shared" si="2319"/>
        <v>Not Known</v>
      </c>
      <c r="Z9891" t="str">
        <f t="shared" si="2320"/>
        <v>None</v>
      </c>
      <c r="AB9891" t="str">
        <f t="shared" si="2321"/>
        <v>0</v>
      </c>
    </row>
    <row r="9892" spans="1:28" x14ac:dyDescent="0.3">
      <c r="A9892">
        <v>9890</v>
      </c>
      <c r="B9892" t="s">
        <v>15148</v>
      </c>
      <c r="C9892" t="str">
        <f t="shared" si="2308"/>
        <v>Long</v>
      </c>
      <c r="D9892">
        <v>3.9</v>
      </c>
      <c r="F9892" s="1">
        <f t="shared" si="2322"/>
        <v>3.9</v>
      </c>
      <c r="G9892" s="1">
        <f t="shared" si="2309"/>
        <v>3.9</v>
      </c>
      <c r="H9892">
        <f t="shared" si="2310"/>
        <v>3.9</v>
      </c>
      <c r="I9892" t="s">
        <v>15041</v>
      </c>
      <c r="J9892" t="s">
        <v>22</v>
      </c>
      <c r="K9892" t="s">
        <v>4182</v>
      </c>
      <c r="L9892" t="str">
        <f t="shared" si="2311"/>
        <v>Established</v>
      </c>
      <c r="N9892" s="2">
        <f t="shared" si="2312"/>
        <v>43</v>
      </c>
      <c r="O9892" t="s">
        <v>289</v>
      </c>
      <c r="P9892" t="s">
        <v>1308</v>
      </c>
      <c r="Q9892" t="s">
        <v>243</v>
      </c>
      <c r="R9892" t="str">
        <f t="shared" si="2313"/>
        <v>Average</v>
      </c>
      <c r="S9892" t="str">
        <f t="shared" si="2314"/>
        <v xml:space="preserve"> </v>
      </c>
      <c r="T9892" t="b">
        <f t="shared" si="2315"/>
        <v>0</v>
      </c>
      <c r="U9892" t="b">
        <f t="shared" si="2316"/>
        <v>1</v>
      </c>
      <c r="V9892" t="str">
        <f t="shared" si="2317"/>
        <v>Average Company</v>
      </c>
      <c r="W9892" t="str">
        <f t="shared" si="2318"/>
        <v>Don't Buy</v>
      </c>
      <c r="X9892" t="str">
        <f t="shared" si="2319"/>
        <v>Not Known</v>
      </c>
      <c r="Z9892" t="str">
        <f t="shared" si="2320"/>
        <v>None</v>
      </c>
      <c r="AB9892" t="str">
        <f t="shared" si="2321"/>
        <v>0</v>
      </c>
    </row>
    <row r="9893" spans="1:28" x14ac:dyDescent="0.3">
      <c r="A9893">
        <v>9891</v>
      </c>
      <c r="B9893" t="s">
        <v>15149</v>
      </c>
      <c r="C9893" t="str">
        <f t="shared" si="2308"/>
        <v>Short</v>
      </c>
      <c r="D9893">
        <v>4.5999999999999996</v>
      </c>
      <c r="F9893" s="1">
        <f t="shared" si="2322"/>
        <v>4.5999999999999996</v>
      </c>
      <c r="G9893" s="1">
        <f t="shared" si="2309"/>
        <v>4.5999999999999996</v>
      </c>
      <c r="H9893">
        <f t="shared" si="2310"/>
        <v>4.5999999999999996</v>
      </c>
      <c r="I9893" t="s">
        <v>15041</v>
      </c>
      <c r="J9893" t="s">
        <v>10</v>
      </c>
      <c r="K9893" t="s">
        <v>15150</v>
      </c>
      <c r="L9893" t="str">
        <f t="shared" si="2311"/>
        <v>Established</v>
      </c>
      <c r="N9893" s="2">
        <f t="shared" si="2312"/>
        <v>14</v>
      </c>
      <c r="O9893" t="s">
        <v>9237</v>
      </c>
      <c r="P9893" t="s">
        <v>691</v>
      </c>
      <c r="Q9893" t="s">
        <v>843</v>
      </c>
      <c r="R9893" t="str">
        <f t="shared" si="2313"/>
        <v>Great</v>
      </c>
      <c r="S9893" t="str">
        <f t="shared" si="2314"/>
        <v>Great</v>
      </c>
      <c r="T9893" t="b">
        <f t="shared" si="2315"/>
        <v>1</v>
      </c>
      <c r="U9893" t="b">
        <f t="shared" si="2316"/>
        <v>1</v>
      </c>
      <c r="V9893" t="str">
        <f t="shared" si="2317"/>
        <v>Average Company</v>
      </c>
      <c r="W9893" t="str">
        <f t="shared" si="2318"/>
        <v>Don't Buy</v>
      </c>
      <c r="X9893" t="str">
        <f t="shared" si="2319"/>
        <v>Not Known</v>
      </c>
      <c r="Z9893" t="str">
        <f t="shared" si="2320"/>
        <v>None</v>
      </c>
      <c r="AB9893" t="str">
        <f t="shared" si="2321"/>
        <v>0</v>
      </c>
    </row>
    <row r="9894" spans="1:28" x14ac:dyDescent="0.3">
      <c r="A9894">
        <v>9892</v>
      </c>
      <c r="B9894" t="s">
        <v>15151</v>
      </c>
      <c r="C9894" t="str">
        <f t="shared" si="2308"/>
        <v>Long</v>
      </c>
      <c r="D9894">
        <v>3.9</v>
      </c>
      <c r="F9894" s="1">
        <f t="shared" si="2322"/>
        <v>3.9</v>
      </c>
      <c r="G9894" s="1">
        <f t="shared" si="2309"/>
        <v>3.9</v>
      </c>
      <c r="H9894">
        <f t="shared" si="2310"/>
        <v>3.9</v>
      </c>
      <c r="I9894" t="s">
        <v>15041</v>
      </c>
      <c r="J9894" t="s">
        <v>10</v>
      </c>
      <c r="K9894" t="s">
        <v>4873</v>
      </c>
      <c r="L9894" t="str">
        <f t="shared" si="2311"/>
        <v>Established</v>
      </c>
      <c r="N9894" s="2">
        <f t="shared" si="2312"/>
        <v>45</v>
      </c>
      <c r="O9894" t="s">
        <v>352</v>
      </c>
      <c r="P9894" t="s">
        <v>147</v>
      </c>
      <c r="Q9894" t="s">
        <v>5644</v>
      </c>
      <c r="R9894" t="str">
        <f t="shared" si="2313"/>
        <v>Average</v>
      </c>
      <c r="S9894" t="str">
        <f t="shared" si="2314"/>
        <v xml:space="preserve"> </v>
      </c>
      <c r="T9894" t="b">
        <f t="shared" si="2315"/>
        <v>0</v>
      </c>
      <c r="U9894" t="b">
        <f t="shared" si="2316"/>
        <v>1</v>
      </c>
      <c r="V9894" t="str">
        <f t="shared" si="2317"/>
        <v>Average Company</v>
      </c>
      <c r="W9894" t="str">
        <f t="shared" si="2318"/>
        <v>Don't Buy</v>
      </c>
      <c r="X9894" t="str">
        <f t="shared" si="2319"/>
        <v>Not Known</v>
      </c>
      <c r="Z9894" t="str">
        <f t="shared" si="2320"/>
        <v>None</v>
      </c>
      <c r="AB9894" t="str">
        <f t="shared" si="2321"/>
        <v>0</v>
      </c>
    </row>
    <row r="9895" spans="1:28" x14ac:dyDescent="0.3">
      <c r="A9895">
        <v>9893</v>
      </c>
      <c r="B9895" t="s">
        <v>5207</v>
      </c>
      <c r="C9895" t="str">
        <f t="shared" si="2308"/>
        <v>Long</v>
      </c>
      <c r="D9895">
        <v>4.7</v>
      </c>
      <c r="F9895" s="1">
        <f t="shared" si="2322"/>
        <v>4.7</v>
      </c>
      <c r="G9895" s="1">
        <f t="shared" si="2309"/>
        <v>4.7</v>
      </c>
      <c r="H9895">
        <f t="shared" si="2310"/>
        <v>4.7</v>
      </c>
      <c r="I9895" t="s">
        <v>15041</v>
      </c>
      <c r="J9895" t="s">
        <v>22</v>
      </c>
      <c r="K9895" t="s">
        <v>15152</v>
      </c>
      <c r="L9895" t="str">
        <f t="shared" si="2311"/>
        <v>Established</v>
      </c>
      <c r="N9895" s="2">
        <f t="shared" si="2312"/>
        <v>53</v>
      </c>
      <c r="O9895" t="s">
        <v>500</v>
      </c>
      <c r="P9895" t="s">
        <v>1703</v>
      </c>
      <c r="Q9895" t="s">
        <v>50</v>
      </c>
      <c r="R9895" t="str">
        <f t="shared" si="2313"/>
        <v>Great</v>
      </c>
      <c r="S9895" t="str">
        <f t="shared" si="2314"/>
        <v>Great</v>
      </c>
      <c r="T9895" t="b">
        <f t="shared" si="2315"/>
        <v>1</v>
      </c>
      <c r="U9895" t="b">
        <f t="shared" si="2316"/>
        <v>1</v>
      </c>
      <c r="V9895" t="str">
        <f t="shared" si="2317"/>
        <v>Top Company</v>
      </c>
      <c r="W9895" t="str">
        <f t="shared" si="2318"/>
        <v>Don't Buy</v>
      </c>
      <c r="X9895" t="str">
        <f t="shared" si="2319"/>
        <v>Not Known</v>
      </c>
      <c r="Z9895" t="str">
        <f t="shared" si="2320"/>
        <v>None</v>
      </c>
      <c r="AB9895" t="str">
        <f t="shared" si="2321"/>
        <v>0</v>
      </c>
    </row>
    <row r="9896" spans="1:28" x14ac:dyDescent="0.3">
      <c r="A9896">
        <v>9894</v>
      </c>
      <c r="B9896" t="s">
        <v>15153</v>
      </c>
      <c r="C9896" t="str">
        <f t="shared" si="2308"/>
        <v>Long</v>
      </c>
      <c r="D9896">
        <v>3.7</v>
      </c>
      <c r="F9896" s="1">
        <f t="shared" si="2322"/>
        <v>3.7</v>
      </c>
      <c r="G9896" s="1">
        <f t="shared" si="2309"/>
        <v>3.7</v>
      </c>
      <c r="H9896">
        <f t="shared" si="2310"/>
        <v>3.7</v>
      </c>
      <c r="I9896" t="s">
        <v>15041</v>
      </c>
      <c r="J9896" t="s">
        <v>10</v>
      </c>
      <c r="K9896" t="s">
        <v>2694</v>
      </c>
      <c r="L9896" t="str">
        <f t="shared" si="2311"/>
        <v>Established</v>
      </c>
      <c r="N9896" s="2">
        <f t="shared" si="2312"/>
        <v>32</v>
      </c>
      <c r="O9896" t="s">
        <v>368</v>
      </c>
      <c r="P9896" t="s">
        <v>1703</v>
      </c>
      <c r="Q9896" t="s">
        <v>80</v>
      </c>
      <c r="R9896" t="str">
        <f t="shared" si="2313"/>
        <v>Average</v>
      </c>
      <c r="S9896" t="str">
        <f t="shared" si="2314"/>
        <v xml:space="preserve"> </v>
      </c>
      <c r="T9896" t="b">
        <f t="shared" si="2315"/>
        <v>0</v>
      </c>
      <c r="U9896" t="b">
        <f t="shared" si="2316"/>
        <v>1</v>
      </c>
      <c r="V9896" t="str">
        <f t="shared" si="2317"/>
        <v>Average Company</v>
      </c>
      <c r="W9896" t="str">
        <f t="shared" si="2318"/>
        <v>Buy</v>
      </c>
      <c r="X9896" t="str">
        <f t="shared" si="2319"/>
        <v>Not Known</v>
      </c>
      <c r="Z9896" t="str">
        <f t="shared" si="2320"/>
        <v>None</v>
      </c>
      <c r="AB9896" t="str">
        <f t="shared" si="2321"/>
        <v>0</v>
      </c>
    </row>
    <row r="9897" spans="1:28" x14ac:dyDescent="0.3">
      <c r="A9897">
        <v>9895</v>
      </c>
      <c r="B9897" t="s">
        <v>15154</v>
      </c>
      <c r="C9897" t="str">
        <f t="shared" si="2308"/>
        <v>Long</v>
      </c>
      <c r="D9897">
        <v>4</v>
      </c>
      <c r="F9897" s="1">
        <f t="shared" si="2322"/>
        <v>4</v>
      </c>
      <c r="G9897" s="1">
        <f t="shared" si="2309"/>
        <v>4</v>
      </c>
      <c r="H9897">
        <f t="shared" si="2310"/>
        <v>4</v>
      </c>
      <c r="I9897" t="s">
        <v>15041</v>
      </c>
      <c r="J9897" t="s">
        <v>22</v>
      </c>
      <c r="K9897" t="s">
        <v>15155</v>
      </c>
      <c r="L9897" t="str">
        <f t="shared" si="2311"/>
        <v>Established</v>
      </c>
      <c r="N9897" s="2">
        <f t="shared" si="2312"/>
        <v>66</v>
      </c>
      <c r="O9897" t="s">
        <v>803</v>
      </c>
      <c r="P9897" t="s">
        <v>683</v>
      </c>
      <c r="Q9897" t="s">
        <v>773</v>
      </c>
      <c r="R9897" t="str">
        <f t="shared" si="2313"/>
        <v>Average</v>
      </c>
      <c r="S9897" t="str">
        <f t="shared" si="2314"/>
        <v xml:space="preserve"> </v>
      </c>
      <c r="T9897" t="b">
        <f t="shared" si="2315"/>
        <v>0</v>
      </c>
      <c r="U9897" t="b">
        <f t="shared" si="2316"/>
        <v>1</v>
      </c>
      <c r="V9897" t="str">
        <f t="shared" si="2317"/>
        <v>Average Company</v>
      </c>
      <c r="W9897" t="str">
        <f t="shared" si="2318"/>
        <v>Buy</v>
      </c>
      <c r="X9897" t="str">
        <f t="shared" si="2319"/>
        <v>Not Known</v>
      </c>
      <c r="Z9897" t="str">
        <f t="shared" si="2320"/>
        <v>None</v>
      </c>
      <c r="AB9897" t="str">
        <f t="shared" si="2321"/>
        <v>0</v>
      </c>
    </row>
    <row r="9898" spans="1:28" x14ac:dyDescent="0.3">
      <c r="A9898">
        <v>9896</v>
      </c>
      <c r="B9898" t="s">
        <v>15156</v>
      </c>
      <c r="C9898" t="str">
        <f t="shared" si="2308"/>
        <v>Long</v>
      </c>
      <c r="D9898">
        <v>3.9</v>
      </c>
      <c r="F9898" s="1">
        <f t="shared" si="2322"/>
        <v>3.9</v>
      </c>
      <c r="G9898" s="1">
        <f t="shared" si="2309"/>
        <v>3.9</v>
      </c>
      <c r="H9898">
        <f t="shared" si="2310"/>
        <v>3.9</v>
      </c>
      <c r="I9898" t="s">
        <v>15041</v>
      </c>
      <c r="J9898" t="s">
        <v>22</v>
      </c>
      <c r="K9898" t="s">
        <v>4337</v>
      </c>
      <c r="L9898" t="str">
        <f t="shared" si="2311"/>
        <v>Established</v>
      </c>
      <c r="N9898" s="2">
        <f t="shared" si="2312"/>
        <v>22</v>
      </c>
      <c r="O9898" t="s">
        <v>142</v>
      </c>
      <c r="P9898" t="s">
        <v>691</v>
      </c>
      <c r="Q9898" t="s">
        <v>44</v>
      </c>
      <c r="R9898" t="str">
        <f t="shared" si="2313"/>
        <v>Average</v>
      </c>
      <c r="S9898" t="str">
        <f t="shared" si="2314"/>
        <v xml:space="preserve"> </v>
      </c>
      <c r="T9898" t="b">
        <f t="shared" si="2315"/>
        <v>0</v>
      </c>
      <c r="U9898" t="b">
        <f t="shared" si="2316"/>
        <v>1</v>
      </c>
      <c r="V9898" t="str">
        <f t="shared" si="2317"/>
        <v>Average Company</v>
      </c>
      <c r="W9898" t="str">
        <f t="shared" si="2318"/>
        <v>Don't Buy</v>
      </c>
      <c r="X9898" t="str">
        <f t="shared" si="2319"/>
        <v>Not Known</v>
      </c>
      <c r="Z9898" t="str">
        <f t="shared" si="2320"/>
        <v>None</v>
      </c>
      <c r="AB9898" t="str">
        <f t="shared" si="2321"/>
        <v>0</v>
      </c>
    </row>
    <row r="9899" spans="1:28" x14ac:dyDescent="0.3">
      <c r="A9899">
        <v>9897</v>
      </c>
      <c r="B9899" t="s">
        <v>15157</v>
      </c>
      <c r="C9899" t="str">
        <f t="shared" si="2308"/>
        <v>Long</v>
      </c>
      <c r="D9899">
        <v>3.9</v>
      </c>
      <c r="F9899" s="1">
        <f t="shared" si="2322"/>
        <v>3.9</v>
      </c>
      <c r="G9899" s="1">
        <f t="shared" si="2309"/>
        <v>3.9</v>
      </c>
      <c r="H9899">
        <f t="shared" si="2310"/>
        <v>3.9</v>
      </c>
      <c r="I9899" t="s">
        <v>15041</v>
      </c>
      <c r="J9899" t="s">
        <v>22</v>
      </c>
      <c r="K9899" t="s">
        <v>10395</v>
      </c>
      <c r="L9899" t="str">
        <f t="shared" si="2311"/>
        <v>Established</v>
      </c>
      <c r="N9899" s="2">
        <f t="shared" si="2312"/>
        <v>22</v>
      </c>
      <c r="O9899" t="s">
        <v>142</v>
      </c>
      <c r="P9899" t="s">
        <v>1308</v>
      </c>
      <c r="Q9899" t="s">
        <v>186</v>
      </c>
      <c r="R9899" t="str">
        <f t="shared" si="2313"/>
        <v>Average</v>
      </c>
      <c r="S9899" t="str">
        <f t="shared" si="2314"/>
        <v xml:space="preserve"> </v>
      </c>
      <c r="T9899" t="b">
        <f t="shared" si="2315"/>
        <v>0</v>
      </c>
      <c r="U9899" t="b">
        <f t="shared" si="2316"/>
        <v>1</v>
      </c>
      <c r="V9899" t="str">
        <f t="shared" si="2317"/>
        <v>Average Company</v>
      </c>
      <c r="W9899" t="str">
        <f t="shared" si="2318"/>
        <v>Don't Buy</v>
      </c>
      <c r="X9899" t="str">
        <f t="shared" si="2319"/>
        <v>Not Known</v>
      </c>
      <c r="Z9899" t="str">
        <f t="shared" si="2320"/>
        <v>None</v>
      </c>
      <c r="AB9899" t="str">
        <f t="shared" si="2321"/>
        <v>0</v>
      </c>
    </row>
    <row r="9900" spans="1:28" x14ac:dyDescent="0.3">
      <c r="A9900">
        <v>9898</v>
      </c>
      <c r="B9900" t="s">
        <v>15158</v>
      </c>
      <c r="C9900" t="str">
        <f t="shared" si="2308"/>
        <v>Long</v>
      </c>
      <c r="D9900">
        <v>3.7</v>
      </c>
      <c r="F9900" s="1">
        <f t="shared" si="2322"/>
        <v>3.7</v>
      </c>
      <c r="G9900" s="1">
        <f t="shared" si="2309"/>
        <v>3.7</v>
      </c>
      <c r="H9900">
        <f t="shared" si="2310"/>
        <v>3.7</v>
      </c>
      <c r="I9900" t="s">
        <v>15041</v>
      </c>
      <c r="J9900" t="s">
        <v>22</v>
      </c>
      <c r="K9900" t="s">
        <v>1097</v>
      </c>
      <c r="L9900" t="str">
        <f t="shared" si="2311"/>
        <v>Established</v>
      </c>
      <c r="N9900" s="2">
        <f t="shared" si="2312"/>
        <v>20</v>
      </c>
      <c r="O9900" t="s">
        <v>151</v>
      </c>
      <c r="P9900" t="s">
        <v>683</v>
      </c>
      <c r="Q9900" t="s">
        <v>1024</v>
      </c>
      <c r="R9900" t="str">
        <f t="shared" si="2313"/>
        <v>Average</v>
      </c>
      <c r="S9900" t="str">
        <f t="shared" si="2314"/>
        <v xml:space="preserve"> </v>
      </c>
      <c r="T9900" t="b">
        <f t="shared" si="2315"/>
        <v>0</v>
      </c>
      <c r="U9900" t="b">
        <f t="shared" si="2316"/>
        <v>1</v>
      </c>
      <c r="V9900" t="str">
        <f t="shared" si="2317"/>
        <v>Average Company</v>
      </c>
      <c r="W9900" t="str">
        <f t="shared" si="2318"/>
        <v>Don't Buy</v>
      </c>
      <c r="X9900" t="str">
        <f t="shared" si="2319"/>
        <v>Not Known</v>
      </c>
      <c r="Z9900" t="str">
        <f t="shared" si="2320"/>
        <v>None</v>
      </c>
      <c r="AB9900" t="str">
        <f t="shared" si="2321"/>
        <v>0</v>
      </c>
    </row>
    <row r="9901" spans="1:28" x14ac:dyDescent="0.3">
      <c r="A9901">
        <v>9899</v>
      </c>
      <c r="B9901" t="s">
        <v>15159</v>
      </c>
      <c r="C9901" t="str">
        <f t="shared" si="2308"/>
        <v>Short</v>
      </c>
      <c r="D9901">
        <v>4.4000000000000004</v>
      </c>
      <c r="F9901" s="1">
        <f t="shared" si="2322"/>
        <v>4.4000000000000004</v>
      </c>
      <c r="G9901" s="1">
        <f t="shared" si="2309"/>
        <v>4.4000000000000004</v>
      </c>
      <c r="H9901">
        <f t="shared" si="2310"/>
        <v>4.4000000000000004</v>
      </c>
      <c r="I9901" t="s">
        <v>15041</v>
      </c>
      <c r="J9901" t="s">
        <v>22</v>
      </c>
      <c r="K9901" t="s">
        <v>15160</v>
      </c>
      <c r="L9901" t="str">
        <f t="shared" si="2311"/>
        <v>Established</v>
      </c>
      <c r="N9901" s="2">
        <f t="shared" si="2312"/>
        <v>58</v>
      </c>
      <c r="O9901" t="s">
        <v>840</v>
      </c>
      <c r="P9901" t="s">
        <v>1703</v>
      </c>
      <c r="Q9901" t="s">
        <v>773</v>
      </c>
      <c r="R9901" t="str">
        <f t="shared" si="2313"/>
        <v>Great</v>
      </c>
      <c r="S9901" t="str">
        <f t="shared" si="2314"/>
        <v>Great</v>
      </c>
      <c r="T9901" t="b">
        <f t="shared" si="2315"/>
        <v>1</v>
      </c>
      <c r="U9901" t="b">
        <f t="shared" si="2316"/>
        <v>1</v>
      </c>
      <c r="V9901" t="str">
        <f t="shared" si="2317"/>
        <v>Top Company</v>
      </c>
      <c r="W9901" t="str">
        <f t="shared" si="2318"/>
        <v>Don't Buy</v>
      </c>
      <c r="X9901" t="str">
        <f t="shared" si="2319"/>
        <v>Not Known</v>
      </c>
      <c r="Z9901" t="str">
        <f t="shared" si="2320"/>
        <v>None</v>
      </c>
      <c r="AB9901" t="str">
        <f t="shared" si="2321"/>
        <v>0</v>
      </c>
    </row>
    <row r="9902" spans="1:28" x14ac:dyDescent="0.3">
      <c r="A9902">
        <v>9900</v>
      </c>
      <c r="B9902" t="s">
        <v>15161</v>
      </c>
      <c r="C9902" t="str">
        <f t="shared" si="2308"/>
        <v>Long</v>
      </c>
      <c r="D9902">
        <v>3.6</v>
      </c>
      <c r="F9902" s="1">
        <f t="shared" si="2322"/>
        <v>3.6</v>
      </c>
      <c r="G9902" s="1">
        <f t="shared" si="2309"/>
        <v>3.6</v>
      </c>
      <c r="H9902">
        <f t="shared" si="2310"/>
        <v>3.6</v>
      </c>
      <c r="I9902" t="s">
        <v>15041</v>
      </c>
      <c r="J9902" t="s">
        <v>22</v>
      </c>
      <c r="K9902" t="s">
        <v>9854</v>
      </c>
      <c r="L9902" t="str">
        <f t="shared" si="2311"/>
        <v>Established</v>
      </c>
      <c r="N9902" s="2">
        <f t="shared" si="2312"/>
        <v>10</v>
      </c>
      <c r="O9902" t="s">
        <v>234</v>
      </c>
      <c r="P9902" t="s">
        <v>1261</v>
      </c>
      <c r="Q9902" t="s">
        <v>773</v>
      </c>
      <c r="R9902" t="str">
        <f t="shared" si="2313"/>
        <v>Average</v>
      </c>
      <c r="S9902" t="str">
        <f t="shared" si="2314"/>
        <v xml:space="preserve"> </v>
      </c>
      <c r="T9902" t="b">
        <f t="shared" si="2315"/>
        <v>0</v>
      </c>
      <c r="U9902" t="b">
        <f t="shared" si="2316"/>
        <v>1</v>
      </c>
      <c r="V9902" t="str">
        <f t="shared" si="2317"/>
        <v>Average Company</v>
      </c>
      <c r="W9902" t="str">
        <f t="shared" si="2318"/>
        <v>Buy</v>
      </c>
      <c r="X9902" t="str">
        <f t="shared" si="2319"/>
        <v>Not Known</v>
      </c>
      <c r="Z9902" t="str">
        <f t="shared" si="2320"/>
        <v>None</v>
      </c>
      <c r="AB9902" t="str">
        <f t="shared" si="2321"/>
        <v>0</v>
      </c>
    </row>
    <row r="9903" spans="1:28" x14ac:dyDescent="0.3">
      <c r="A9903">
        <v>9901</v>
      </c>
      <c r="B9903" t="s">
        <v>15162</v>
      </c>
      <c r="C9903" t="str">
        <f t="shared" si="2308"/>
        <v>Long</v>
      </c>
      <c r="D9903">
        <v>4.0999999999999996</v>
      </c>
      <c r="F9903" s="1">
        <f t="shared" si="2322"/>
        <v>4.0999999999999996</v>
      </c>
      <c r="G9903" s="1">
        <f t="shared" si="2309"/>
        <v>4.0999999999999996</v>
      </c>
      <c r="H9903">
        <f t="shared" si="2310"/>
        <v>4.0999999999999996</v>
      </c>
      <c r="I9903" t="s">
        <v>15041</v>
      </c>
      <c r="J9903" t="s">
        <v>10</v>
      </c>
      <c r="K9903" t="s">
        <v>15163</v>
      </c>
      <c r="L9903" t="str">
        <f t="shared" si="2311"/>
        <v>Established</v>
      </c>
      <c r="N9903" s="2">
        <f t="shared" si="2312"/>
        <v>30</v>
      </c>
      <c r="O9903" t="s">
        <v>604</v>
      </c>
      <c r="P9903" t="s">
        <v>147</v>
      </c>
      <c r="Q9903" t="s">
        <v>105</v>
      </c>
      <c r="R9903" t="str">
        <f t="shared" si="2313"/>
        <v>Great</v>
      </c>
      <c r="S9903" t="str">
        <f t="shared" si="2314"/>
        <v>Great</v>
      </c>
      <c r="T9903" t="b">
        <f t="shared" si="2315"/>
        <v>1</v>
      </c>
      <c r="U9903" t="b">
        <f t="shared" si="2316"/>
        <v>1</v>
      </c>
      <c r="V9903" t="str">
        <f t="shared" si="2317"/>
        <v>Top Company</v>
      </c>
      <c r="W9903" t="str">
        <f t="shared" si="2318"/>
        <v>Don't Buy</v>
      </c>
      <c r="X9903" t="str">
        <f t="shared" si="2319"/>
        <v>Not Known</v>
      </c>
      <c r="Z9903" t="str">
        <f t="shared" si="2320"/>
        <v>None</v>
      </c>
      <c r="AB9903" t="str">
        <f t="shared" si="2321"/>
        <v>0</v>
      </c>
    </row>
    <row r="9904" spans="1:28" x14ac:dyDescent="0.3">
      <c r="A9904">
        <v>9902</v>
      </c>
      <c r="B9904" t="s">
        <v>15164</v>
      </c>
      <c r="C9904" t="str">
        <f t="shared" si="2308"/>
        <v>Short</v>
      </c>
      <c r="D9904">
        <v>4</v>
      </c>
      <c r="F9904" s="1">
        <f t="shared" si="2322"/>
        <v>4</v>
      </c>
      <c r="G9904" s="1">
        <f t="shared" si="2309"/>
        <v>4</v>
      </c>
      <c r="H9904">
        <f t="shared" si="2310"/>
        <v>4</v>
      </c>
      <c r="I9904" t="s">
        <v>15041</v>
      </c>
      <c r="J9904" t="s">
        <v>22</v>
      </c>
      <c r="K9904" t="s">
        <v>6211</v>
      </c>
      <c r="L9904" t="str">
        <f t="shared" si="2311"/>
        <v>Established</v>
      </c>
      <c r="N9904" s="2">
        <f t="shared" si="2312"/>
        <v>60</v>
      </c>
      <c r="O9904" t="s">
        <v>432</v>
      </c>
      <c r="P9904" t="s">
        <v>691</v>
      </c>
      <c r="Q9904" t="s">
        <v>3437</v>
      </c>
      <c r="R9904" t="str">
        <f t="shared" si="2313"/>
        <v>Average</v>
      </c>
      <c r="S9904" t="str">
        <f t="shared" si="2314"/>
        <v xml:space="preserve"> </v>
      </c>
      <c r="T9904" t="b">
        <f t="shared" si="2315"/>
        <v>0</v>
      </c>
      <c r="U9904" t="b">
        <f t="shared" si="2316"/>
        <v>1</v>
      </c>
      <c r="V9904" t="str">
        <f t="shared" si="2317"/>
        <v>Average Company</v>
      </c>
      <c r="W9904" t="str">
        <f t="shared" si="2318"/>
        <v>Don't Buy</v>
      </c>
      <c r="X9904" t="str">
        <f t="shared" si="2319"/>
        <v>Not Known</v>
      </c>
      <c r="Z9904" t="str">
        <f t="shared" si="2320"/>
        <v>None</v>
      </c>
      <c r="AB9904" t="str">
        <f t="shared" si="2321"/>
        <v>0</v>
      </c>
    </row>
    <row r="9905" spans="1:28" x14ac:dyDescent="0.3">
      <c r="A9905">
        <v>9903</v>
      </c>
      <c r="B9905" t="s">
        <v>15165</v>
      </c>
      <c r="C9905" t="str">
        <f t="shared" si="2308"/>
        <v>Short</v>
      </c>
      <c r="D9905">
        <v>3.6</v>
      </c>
      <c r="F9905" s="1">
        <f t="shared" si="2322"/>
        <v>3.6</v>
      </c>
      <c r="G9905" s="1">
        <f t="shared" si="2309"/>
        <v>3.6</v>
      </c>
      <c r="H9905">
        <f t="shared" si="2310"/>
        <v>3.6</v>
      </c>
      <c r="I9905" t="s">
        <v>15041</v>
      </c>
      <c r="J9905" t="s">
        <v>22</v>
      </c>
      <c r="K9905" t="s">
        <v>10082</v>
      </c>
      <c r="L9905" t="str">
        <f t="shared" si="2311"/>
        <v>Established</v>
      </c>
      <c r="N9905" s="2">
        <f t="shared" si="2312"/>
        <v>19</v>
      </c>
      <c r="O9905" t="s">
        <v>100</v>
      </c>
      <c r="P9905" t="s">
        <v>9128</v>
      </c>
      <c r="Q9905" t="s">
        <v>105</v>
      </c>
      <c r="R9905" t="str">
        <f t="shared" si="2313"/>
        <v>Average</v>
      </c>
      <c r="S9905" t="str">
        <f t="shared" si="2314"/>
        <v xml:space="preserve"> </v>
      </c>
      <c r="T9905" t="b">
        <f t="shared" si="2315"/>
        <v>0</v>
      </c>
      <c r="U9905" t="b">
        <f t="shared" si="2316"/>
        <v>1</v>
      </c>
      <c r="V9905" t="str">
        <f t="shared" si="2317"/>
        <v>Average Company</v>
      </c>
      <c r="W9905" t="str">
        <f t="shared" si="2318"/>
        <v>Don't Buy</v>
      </c>
      <c r="X9905" t="str">
        <f t="shared" si="2319"/>
        <v>Not Known</v>
      </c>
      <c r="Z9905" t="str">
        <f t="shared" si="2320"/>
        <v>None</v>
      </c>
      <c r="AB9905" t="str">
        <f t="shared" si="2321"/>
        <v>0</v>
      </c>
    </row>
    <row r="9906" spans="1:28" x14ac:dyDescent="0.3">
      <c r="A9906">
        <v>9904</v>
      </c>
      <c r="B9906" t="s">
        <v>15166</v>
      </c>
      <c r="C9906" t="str">
        <f t="shared" si="2308"/>
        <v>Long</v>
      </c>
      <c r="D9906">
        <v>4.7</v>
      </c>
      <c r="F9906" s="1">
        <f t="shared" si="2322"/>
        <v>4.7</v>
      </c>
      <c r="G9906" s="1">
        <f t="shared" si="2309"/>
        <v>4.7</v>
      </c>
      <c r="H9906">
        <f t="shared" si="2310"/>
        <v>4.7</v>
      </c>
      <c r="I9906" t="s">
        <v>15041</v>
      </c>
      <c r="J9906" t="s">
        <v>22</v>
      </c>
      <c r="K9906" t="s">
        <v>4804</v>
      </c>
      <c r="L9906" t="str">
        <f t="shared" si="2311"/>
        <v>Established</v>
      </c>
      <c r="N9906" s="2">
        <f t="shared" si="2312"/>
        <v>72</v>
      </c>
      <c r="O9906" t="s">
        <v>933</v>
      </c>
      <c r="P9906" t="s">
        <v>75</v>
      </c>
      <c r="Q9906" t="s">
        <v>2970</v>
      </c>
      <c r="R9906" t="str">
        <f t="shared" si="2313"/>
        <v>Great</v>
      </c>
      <c r="S9906" t="str">
        <f t="shared" si="2314"/>
        <v>Great</v>
      </c>
      <c r="T9906" t="b">
        <f t="shared" si="2315"/>
        <v>1</v>
      </c>
      <c r="U9906" t="b">
        <f t="shared" si="2316"/>
        <v>1</v>
      </c>
      <c r="V9906" t="str">
        <f t="shared" si="2317"/>
        <v>Top Company</v>
      </c>
      <c r="W9906" t="str">
        <f t="shared" si="2318"/>
        <v>Don't Buy</v>
      </c>
      <c r="X9906" t="str">
        <f t="shared" si="2319"/>
        <v>Not Known</v>
      </c>
      <c r="Z9906" t="str">
        <f t="shared" si="2320"/>
        <v>None</v>
      </c>
      <c r="AB9906" t="str">
        <f t="shared" si="2321"/>
        <v>0</v>
      </c>
    </row>
    <row r="9907" spans="1:28" x14ac:dyDescent="0.3">
      <c r="A9907">
        <v>9905</v>
      </c>
      <c r="B9907" t="s">
        <v>15167</v>
      </c>
      <c r="C9907" t="str">
        <f t="shared" si="2308"/>
        <v>Long</v>
      </c>
      <c r="D9907">
        <v>3.8</v>
      </c>
      <c r="F9907" s="1">
        <f t="shared" si="2322"/>
        <v>3.8</v>
      </c>
      <c r="G9907" s="1">
        <f t="shared" si="2309"/>
        <v>3.8</v>
      </c>
      <c r="H9907">
        <f t="shared" si="2310"/>
        <v>3.8</v>
      </c>
      <c r="I9907" t="s">
        <v>15041</v>
      </c>
      <c r="J9907" t="s">
        <v>22</v>
      </c>
      <c r="K9907" t="s">
        <v>15168</v>
      </c>
      <c r="L9907" t="str">
        <f t="shared" si="2311"/>
        <v>Established</v>
      </c>
      <c r="N9907" s="2">
        <f t="shared" si="2312"/>
        <v>21</v>
      </c>
      <c r="O9907" t="s">
        <v>321</v>
      </c>
      <c r="P9907" t="s">
        <v>147</v>
      </c>
      <c r="Q9907" t="s">
        <v>773</v>
      </c>
      <c r="R9907" t="str">
        <f t="shared" si="2313"/>
        <v>Average</v>
      </c>
      <c r="S9907" t="str">
        <f t="shared" si="2314"/>
        <v xml:space="preserve"> </v>
      </c>
      <c r="T9907" t="b">
        <f t="shared" si="2315"/>
        <v>0</v>
      </c>
      <c r="U9907" t="b">
        <f t="shared" si="2316"/>
        <v>1</v>
      </c>
      <c r="V9907" t="str">
        <f t="shared" si="2317"/>
        <v>Average Company</v>
      </c>
      <c r="W9907" t="str">
        <f t="shared" si="2318"/>
        <v>Don't Buy</v>
      </c>
      <c r="X9907" t="str">
        <f t="shared" si="2319"/>
        <v>Not Known</v>
      </c>
      <c r="Z9907" t="str">
        <f t="shared" si="2320"/>
        <v>None</v>
      </c>
      <c r="AB9907" t="str">
        <f t="shared" si="2321"/>
        <v>0</v>
      </c>
    </row>
    <row r="9908" spans="1:28" x14ac:dyDescent="0.3">
      <c r="A9908">
        <v>9906</v>
      </c>
      <c r="B9908" t="s">
        <v>15169</v>
      </c>
      <c r="C9908" t="str">
        <f t="shared" si="2308"/>
        <v>Long</v>
      </c>
      <c r="D9908">
        <v>3</v>
      </c>
      <c r="F9908" s="1">
        <f t="shared" si="2322"/>
        <v>3</v>
      </c>
      <c r="G9908" s="1">
        <f t="shared" si="2309"/>
        <v>3</v>
      </c>
      <c r="H9908">
        <f t="shared" si="2310"/>
        <v>3</v>
      </c>
      <c r="I9908" t="s">
        <v>15041</v>
      </c>
      <c r="J9908" t="s">
        <v>22</v>
      </c>
      <c r="K9908" t="s">
        <v>15170</v>
      </c>
      <c r="L9908" t="str">
        <f t="shared" si="2311"/>
        <v>Established</v>
      </c>
      <c r="N9908" s="2">
        <f t="shared" si="2312"/>
        <v>15</v>
      </c>
      <c r="O9908" t="s">
        <v>84</v>
      </c>
      <c r="P9908" t="s">
        <v>683</v>
      </c>
      <c r="Q9908" t="s">
        <v>50</v>
      </c>
      <c r="R9908" t="str">
        <f t="shared" si="2313"/>
        <v>Average</v>
      </c>
      <c r="S9908" t="str">
        <f t="shared" si="2314"/>
        <v xml:space="preserve"> </v>
      </c>
      <c r="T9908" t="b">
        <f t="shared" si="2315"/>
        <v>0</v>
      </c>
      <c r="U9908" t="b">
        <f t="shared" si="2316"/>
        <v>0</v>
      </c>
      <c r="V9908" t="str">
        <f t="shared" si="2317"/>
        <v>Average Company</v>
      </c>
      <c r="W9908" t="str">
        <f t="shared" si="2318"/>
        <v>Don't Buy</v>
      </c>
      <c r="X9908" t="str">
        <f t="shared" si="2319"/>
        <v>Not Known</v>
      </c>
      <c r="Z9908" t="str">
        <f t="shared" si="2320"/>
        <v>None</v>
      </c>
      <c r="AB9908" t="str">
        <f t="shared" si="2321"/>
        <v>0</v>
      </c>
    </row>
    <row r="9909" spans="1:28" x14ac:dyDescent="0.3">
      <c r="A9909">
        <v>9907</v>
      </c>
      <c r="B9909" t="s">
        <v>15171</v>
      </c>
      <c r="C9909" t="str">
        <f t="shared" si="2308"/>
        <v>Long</v>
      </c>
      <c r="D9909">
        <v>4.3</v>
      </c>
      <c r="F9909" s="1">
        <f t="shared" si="2322"/>
        <v>4.3</v>
      </c>
      <c r="G9909" s="1">
        <f t="shared" si="2309"/>
        <v>4.3</v>
      </c>
      <c r="H9909">
        <f t="shared" si="2310"/>
        <v>4.3</v>
      </c>
      <c r="I9909" t="s">
        <v>15041</v>
      </c>
      <c r="J9909" t="s">
        <v>22</v>
      </c>
      <c r="K9909" t="s">
        <v>15172</v>
      </c>
      <c r="L9909" t="str">
        <f t="shared" si="2311"/>
        <v>Established</v>
      </c>
      <c r="N9909" s="2">
        <f t="shared" si="2312"/>
        <v>15</v>
      </c>
      <c r="O9909" t="s">
        <v>84</v>
      </c>
      <c r="P9909" t="s">
        <v>683</v>
      </c>
      <c r="Q9909" t="s">
        <v>80</v>
      </c>
      <c r="R9909" t="str">
        <f t="shared" si="2313"/>
        <v>Great</v>
      </c>
      <c r="S9909" t="str">
        <f t="shared" si="2314"/>
        <v>Great</v>
      </c>
      <c r="T9909" t="b">
        <f t="shared" si="2315"/>
        <v>1</v>
      </c>
      <c r="U9909" t="b">
        <f t="shared" si="2316"/>
        <v>1</v>
      </c>
      <c r="V9909" t="str">
        <f t="shared" si="2317"/>
        <v>Average Company</v>
      </c>
      <c r="W9909" t="str">
        <f t="shared" si="2318"/>
        <v>Don't Buy</v>
      </c>
      <c r="X9909" t="str">
        <f t="shared" si="2319"/>
        <v>Not Known</v>
      </c>
      <c r="Z9909" t="str">
        <f t="shared" si="2320"/>
        <v>None</v>
      </c>
      <c r="AB9909" t="str">
        <f t="shared" si="2321"/>
        <v>0</v>
      </c>
    </row>
    <row r="9910" spans="1:28" x14ac:dyDescent="0.3">
      <c r="A9910">
        <v>9908</v>
      </c>
      <c r="B9910" t="s">
        <v>15173</v>
      </c>
      <c r="C9910" t="str">
        <f t="shared" si="2308"/>
        <v>Long</v>
      </c>
      <c r="D9910">
        <v>4</v>
      </c>
      <c r="F9910" s="1">
        <f t="shared" si="2322"/>
        <v>4</v>
      </c>
      <c r="G9910" s="1">
        <f t="shared" si="2309"/>
        <v>4</v>
      </c>
      <c r="H9910">
        <f t="shared" si="2310"/>
        <v>4</v>
      </c>
      <c r="I9910" t="s">
        <v>15041</v>
      </c>
      <c r="J9910" t="s">
        <v>22</v>
      </c>
      <c r="K9910" t="s">
        <v>15174</v>
      </c>
      <c r="L9910" t="str">
        <f t="shared" si="2311"/>
        <v>Established</v>
      </c>
      <c r="N9910" s="2">
        <f t="shared" si="2312"/>
        <v>36</v>
      </c>
      <c r="O9910" t="s">
        <v>48</v>
      </c>
      <c r="P9910" t="s">
        <v>691</v>
      </c>
      <c r="Q9910" t="s">
        <v>605</v>
      </c>
      <c r="R9910" t="str">
        <f t="shared" si="2313"/>
        <v>Average</v>
      </c>
      <c r="S9910" t="str">
        <f t="shared" si="2314"/>
        <v xml:space="preserve"> </v>
      </c>
      <c r="T9910" t="b">
        <f t="shared" si="2315"/>
        <v>0</v>
      </c>
      <c r="U9910" t="b">
        <f t="shared" si="2316"/>
        <v>1</v>
      </c>
      <c r="V9910" t="str">
        <f t="shared" si="2317"/>
        <v>Average Company</v>
      </c>
      <c r="W9910" t="str">
        <f t="shared" si="2318"/>
        <v>Don't Buy</v>
      </c>
      <c r="X9910" t="str">
        <f t="shared" si="2319"/>
        <v>Not Known</v>
      </c>
      <c r="Z9910" t="str">
        <f t="shared" si="2320"/>
        <v>None</v>
      </c>
      <c r="AB9910" t="str">
        <f t="shared" si="2321"/>
        <v>0</v>
      </c>
    </row>
    <row r="9911" spans="1:28" x14ac:dyDescent="0.3">
      <c r="A9911">
        <v>9909</v>
      </c>
      <c r="B9911" t="s">
        <v>15175</v>
      </c>
      <c r="C9911" t="str">
        <f t="shared" si="2308"/>
        <v>Long</v>
      </c>
      <c r="D9911">
        <v>3.3</v>
      </c>
      <c r="F9911" s="1">
        <f t="shared" si="2322"/>
        <v>3.3</v>
      </c>
      <c r="G9911" s="1">
        <f t="shared" si="2309"/>
        <v>3.3</v>
      </c>
      <c r="H9911">
        <f t="shared" si="2310"/>
        <v>3.3</v>
      </c>
      <c r="I9911" t="s">
        <v>15041</v>
      </c>
      <c r="J9911" t="s">
        <v>22</v>
      </c>
      <c r="K9911" t="s">
        <v>3695</v>
      </c>
      <c r="L9911" t="str">
        <f t="shared" si="2311"/>
        <v>Established</v>
      </c>
      <c r="N9911" s="2">
        <f t="shared" si="2312"/>
        <v>11</v>
      </c>
      <c r="O9911" t="s">
        <v>146</v>
      </c>
      <c r="P9911" t="s">
        <v>683</v>
      </c>
      <c r="Q9911" t="s">
        <v>19</v>
      </c>
      <c r="R9911" t="str">
        <f t="shared" si="2313"/>
        <v>Average</v>
      </c>
      <c r="S9911" t="str">
        <f t="shared" si="2314"/>
        <v xml:space="preserve"> </v>
      </c>
      <c r="T9911" t="b">
        <f t="shared" si="2315"/>
        <v>0</v>
      </c>
      <c r="U9911" t="b">
        <f t="shared" si="2316"/>
        <v>0</v>
      </c>
      <c r="V9911" t="str">
        <f t="shared" si="2317"/>
        <v>Average Company</v>
      </c>
      <c r="W9911" t="str">
        <f t="shared" si="2318"/>
        <v>Don't Buy</v>
      </c>
      <c r="X9911" t="str">
        <f t="shared" si="2319"/>
        <v>Not Known</v>
      </c>
      <c r="Z9911" t="str">
        <f t="shared" si="2320"/>
        <v>None</v>
      </c>
      <c r="AB9911" t="str">
        <f t="shared" si="2321"/>
        <v>500K</v>
      </c>
    </row>
    <row r="9912" spans="1:28" x14ac:dyDescent="0.3">
      <c r="A9912">
        <v>9910</v>
      </c>
      <c r="B9912" t="s">
        <v>15176</v>
      </c>
      <c r="C9912" t="str">
        <f t="shared" si="2308"/>
        <v>Short</v>
      </c>
      <c r="D9912">
        <v>4</v>
      </c>
      <c r="F9912" s="1">
        <f t="shared" si="2322"/>
        <v>4</v>
      </c>
      <c r="G9912" s="1">
        <f t="shared" si="2309"/>
        <v>4</v>
      </c>
      <c r="H9912">
        <f t="shared" si="2310"/>
        <v>4</v>
      </c>
      <c r="I9912" t="s">
        <v>15041</v>
      </c>
      <c r="J9912" t="s">
        <v>22</v>
      </c>
      <c r="K9912" t="s">
        <v>15177</v>
      </c>
      <c r="L9912" t="str">
        <f t="shared" si="2311"/>
        <v>Established</v>
      </c>
      <c r="N9912" s="2">
        <f t="shared" si="2312"/>
        <v>25</v>
      </c>
      <c r="O9912" t="s">
        <v>54</v>
      </c>
      <c r="P9912" t="s">
        <v>691</v>
      </c>
      <c r="Q9912" t="s">
        <v>268</v>
      </c>
      <c r="R9912" t="str">
        <f t="shared" si="2313"/>
        <v>Average</v>
      </c>
      <c r="S9912" t="str">
        <f t="shared" si="2314"/>
        <v xml:space="preserve"> </v>
      </c>
      <c r="T9912" t="b">
        <f t="shared" si="2315"/>
        <v>0</v>
      </c>
      <c r="U9912" t="b">
        <f t="shared" si="2316"/>
        <v>1</v>
      </c>
      <c r="V9912" t="str">
        <f t="shared" si="2317"/>
        <v>Average Company</v>
      </c>
      <c r="W9912" t="str">
        <f t="shared" si="2318"/>
        <v>Don't Buy</v>
      </c>
      <c r="X9912" t="str">
        <f t="shared" si="2319"/>
        <v>Not Known</v>
      </c>
      <c r="Z9912" t="str">
        <f t="shared" si="2320"/>
        <v>None</v>
      </c>
      <c r="AB9912" t="str">
        <f t="shared" si="2321"/>
        <v>0</v>
      </c>
    </row>
    <row r="9913" spans="1:28" x14ac:dyDescent="0.3">
      <c r="A9913">
        <v>9911</v>
      </c>
      <c r="B9913" t="s">
        <v>15178</v>
      </c>
      <c r="C9913" t="str">
        <f t="shared" si="2308"/>
        <v>Long</v>
      </c>
      <c r="D9913">
        <v>3.4</v>
      </c>
      <c r="F9913" s="1">
        <f t="shared" si="2322"/>
        <v>3.4</v>
      </c>
      <c r="G9913" s="1">
        <f t="shared" si="2309"/>
        <v>3.4</v>
      </c>
      <c r="H9913">
        <f t="shared" si="2310"/>
        <v>3.4</v>
      </c>
      <c r="I9913" t="s">
        <v>15041</v>
      </c>
      <c r="J9913" t="s">
        <v>10</v>
      </c>
      <c r="K9913" t="s">
        <v>2093</v>
      </c>
      <c r="L9913" t="str">
        <f t="shared" si="2311"/>
        <v>Established</v>
      </c>
      <c r="N9913" s="2">
        <f t="shared" si="2312"/>
        <v>33</v>
      </c>
      <c r="O9913" t="s">
        <v>18</v>
      </c>
      <c r="P9913" t="s">
        <v>1261</v>
      </c>
      <c r="Q9913" t="s">
        <v>243</v>
      </c>
      <c r="R9913" t="str">
        <f t="shared" si="2313"/>
        <v>Average</v>
      </c>
      <c r="S9913" t="str">
        <f t="shared" si="2314"/>
        <v xml:space="preserve"> </v>
      </c>
      <c r="T9913" t="b">
        <f t="shared" si="2315"/>
        <v>0</v>
      </c>
      <c r="U9913" t="b">
        <f t="shared" si="2316"/>
        <v>0</v>
      </c>
      <c r="V9913" t="str">
        <f t="shared" si="2317"/>
        <v>Average Company</v>
      </c>
      <c r="W9913" t="str">
        <f t="shared" si="2318"/>
        <v>Don't Buy</v>
      </c>
      <c r="X9913" t="str">
        <f t="shared" si="2319"/>
        <v>Not Known</v>
      </c>
      <c r="Z9913" t="str">
        <f t="shared" si="2320"/>
        <v>None</v>
      </c>
      <c r="AB9913" t="str">
        <f t="shared" si="2321"/>
        <v>0</v>
      </c>
    </row>
    <row r="9914" spans="1:28" x14ac:dyDescent="0.3">
      <c r="A9914">
        <v>9912</v>
      </c>
      <c r="B9914" t="s">
        <v>15179</v>
      </c>
      <c r="C9914" t="str">
        <f t="shared" si="2308"/>
        <v>Long</v>
      </c>
      <c r="D9914">
        <v>3.8</v>
      </c>
      <c r="F9914" s="1">
        <f t="shared" si="2322"/>
        <v>3.8</v>
      </c>
      <c r="G9914" s="1">
        <f t="shared" si="2309"/>
        <v>3.8</v>
      </c>
      <c r="H9914">
        <f t="shared" si="2310"/>
        <v>3.8</v>
      </c>
      <c r="I9914" t="s">
        <v>15041</v>
      </c>
      <c r="J9914" t="s">
        <v>22</v>
      </c>
      <c r="K9914" t="s">
        <v>8422</v>
      </c>
      <c r="L9914" t="str">
        <f t="shared" si="2311"/>
        <v>Established</v>
      </c>
      <c r="N9914" s="2">
        <f t="shared" si="2312"/>
        <v>22</v>
      </c>
      <c r="O9914" t="s">
        <v>142</v>
      </c>
      <c r="P9914" t="s">
        <v>1308</v>
      </c>
      <c r="Q9914" t="s">
        <v>8613</v>
      </c>
      <c r="R9914" t="str">
        <f t="shared" si="2313"/>
        <v>Average</v>
      </c>
      <c r="S9914" t="str">
        <f t="shared" si="2314"/>
        <v xml:space="preserve"> </v>
      </c>
      <c r="T9914" t="b">
        <f t="shared" si="2315"/>
        <v>0</v>
      </c>
      <c r="U9914" t="b">
        <f t="shared" si="2316"/>
        <v>1</v>
      </c>
      <c r="V9914" t="str">
        <f t="shared" si="2317"/>
        <v>Average Company</v>
      </c>
      <c r="W9914" t="str">
        <f t="shared" si="2318"/>
        <v>Don't Buy</v>
      </c>
      <c r="X9914" t="str">
        <f t="shared" si="2319"/>
        <v>Not Known</v>
      </c>
      <c r="Z9914" t="str">
        <f t="shared" si="2320"/>
        <v>None</v>
      </c>
      <c r="AB9914" t="str">
        <f t="shared" si="2321"/>
        <v>0</v>
      </c>
    </row>
    <row r="9915" spans="1:28" x14ac:dyDescent="0.3">
      <c r="A9915">
        <v>9913</v>
      </c>
      <c r="B9915" t="s">
        <v>15180</v>
      </c>
      <c r="C9915" t="str">
        <f t="shared" si="2308"/>
        <v>Long</v>
      </c>
      <c r="D9915">
        <v>3.7</v>
      </c>
      <c r="F9915" s="1">
        <f t="shared" si="2322"/>
        <v>3.7</v>
      </c>
      <c r="G9915" s="1">
        <f t="shared" si="2309"/>
        <v>3.7</v>
      </c>
      <c r="H9915">
        <f t="shared" si="2310"/>
        <v>3.7</v>
      </c>
      <c r="I9915" t="s">
        <v>15041</v>
      </c>
      <c r="J9915" t="s">
        <v>22</v>
      </c>
      <c r="K9915" t="s">
        <v>4182</v>
      </c>
      <c r="L9915" t="str">
        <f t="shared" si="2311"/>
        <v>Established</v>
      </c>
      <c r="N9915" s="2">
        <f t="shared" si="2312"/>
        <v>11</v>
      </c>
      <c r="O9915" t="s">
        <v>146</v>
      </c>
      <c r="P9915" t="s">
        <v>1308</v>
      </c>
      <c r="Q9915" t="s">
        <v>28</v>
      </c>
      <c r="R9915" t="str">
        <f t="shared" si="2313"/>
        <v>Average</v>
      </c>
      <c r="S9915" t="str">
        <f t="shared" si="2314"/>
        <v xml:space="preserve"> </v>
      </c>
      <c r="T9915" t="b">
        <f t="shared" si="2315"/>
        <v>0</v>
      </c>
      <c r="U9915" t="b">
        <f t="shared" si="2316"/>
        <v>1</v>
      </c>
      <c r="V9915" t="str">
        <f t="shared" si="2317"/>
        <v>Average Company</v>
      </c>
      <c r="W9915" t="str">
        <f t="shared" si="2318"/>
        <v>Don't Buy</v>
      </c>
      <c r="X9915" t="str">
        <f t="shared" si="2319"/>
        <v>Bombay Finance</v>
      </c>
      <c r="Z9915" t="str">
        <f t="shared" si="2320"/>
        <v>None</v>
      </c>
      <c r="AB9915" t="str">
        <f t="shared" si="2321"/>
        <v>500K</v>
      </c>
    </row>
    <row r="9916" spans="1:28" x14ac:dyDescent="0.3">
      <c r="A9916">
        <v>9914</v>
      </c>
      <c r="B9916" t="s">
        <v>15181</v>
      </c>
      <c r="C9916" t="str">
        <f t="shared" si="2308"/>
        <v>Long</v>
      </c>
      <c r="D9916">
        <v>2.5</v>
      </c>
      <c r="F9916" s="1">
        <f t="shared" si="2322"/>
        <v>2.5</v>
      </c>
      <c r="G9916" s="1">
        <f t="shared" si="2309"/>
        <v>2.5</v>
      </c>
      <c r="H9916">
        <f t="shared" si="2310"/>
        <v>2.5</v>
      </c>
      <c r="I9916" t="s">
        <v>15041</v>
      </c>
      <c r="J9916" t="s">
        <v>22</v>
      </c>
      <c r="K9916" t="s">
        <v>8112</v>
      </c>
      <c r="L9916" t="str">
        <f t="shared" si="2311"/>
        <v>Established</v>
      </c>
      <c r="N9916" s="2">
        <f t="shared" si="2312"/>
        <v>21</v>
      </c>
      <c r="O9916" t="s">
        <v>321</v>
      </c>
      <c r="P9916" t="s">
        <v>683</v>
      </c>
      <c r="Q9916" t="s">
        <v>28</v>
      </c>
      <c r="R9916" t="str">
        <f t="shared" si="2313"/>
        <v>Average</v>
      </c>
      <c r="S9916" t="str">
        <f t="shared" si="2314"/>
        <v xml:space="preserve"> </v>
      </c>
      <c r="T9916" t="b">
        <f t="shared" si="2315"/>
        <v>0</v>
      </c>
      <c r="U9916" t="b">
        <f t="shared" si="2316"/>
        <v>0</v>
      </c>
      <c r="V9916" t="str">
        <f t="shared" si="2317"/>
        <v>Average Company</v>
      </c>
      <c r="W9916" t="str">
        <f t="shared" si="2318"/>
        <v>Don't Buy</v>
      </c>
      <c r="X9916" t="str">
        <f t="shared" si="2319"/>
        <v>Not Known</v>
      </c>
      <c r="Z9916" t="str">
        <f t="shared" si="2320"/>
        <v>None</v>
      </c>
      <c r="AB9916" t="str">
        <f t="shared" si="2321"/>
        <v>500K</v>
      </c>
    </row>
    <row r="9917" spans="1:28" x14ac:dyDescent="0.3">
      <c r="A9917">
        <v>9915</v>
      </c>
      <c r="B9917" t="s">
        <v>15182</v>
      </c>
      <c r="C9917" t="str">
        <f t="shared" si="2308"/>
        <v>Long</v>
      </c>
      <c r="D9917">
        <v>4.0999999999999996</v>
      </c>
      <c r="F9917" s="1">
        <f t="shared" si="2322"/>
        <v>4.0999999999999996</v>
      </c>
      <c r="G9917" s="1">
        <f t="shared" si="2309"/>
        <v>4.0999999999999996</v>
      </c>
      <c r="H9917">
        <f t="shared" si="2310"/>
        <v>4.0999999999999996</v>
      </c>
      <c r="I9917" t="s">
        <v>15041</v>
      </c>
      <c r="J9917" t="s">
        <v>22</v>
      </c>
      <c r="K9917" t="s">
        <v>8650</v>
      </c>
      <c r="L9917" t="str">
        <f t="shared" si="2311"/>
        <v>Established</v>
      </c>
      <c r="N9917" s="2">
        <f t="shared" si="2312"/>
        <v>26</v>
      </c>
      <c r="O9917" t="s">
        <v>126</v>
      </c>
      <c r="P9917" t="s">
        <v>1308</v>
      </c>
      <c r="Q9917" t="s">
        <v>1024</v>
      </c>
      <c r="R9917" t="str">
        <f t="shared" si="2313"/>
        <v>Great</v>
      </c>
      <c r="S9917" t="str">
        <f t="shared" si="2314"/>
        <v>Great</v>
      </c>
      <c r="T9917" t="b">
        <f t="shared" si="2315"/>
        <v>1</v>
      </c>
      <c r="U9917" t="b">
        <f t="shared" si="2316"/>
        <v>1</v>
      </c>
      <c r="V9917" t="str">
        <f t="shared" si="2317"/>
        <v>Top Company</v>
      </c>
      <c r="W9917" t="str">
        <f t="shared" si="2318"/>
        <v>Don't Buy</v>
      </c>
      <c r="X9917" t="str">
        <f t="shared" si="2319"/>
        <v>Not Known</v>
      </c>
      <c r="Z9917" t="str">
        <f t="shared" si="2320"/>
        <v>None</v>
      </c>
      <c r="AB9917" t="str">
        <f t="shared" si="2321"/>
        <v>0</v>
      </c>
    </row>
    <row r="9918" spans="1:28" x14ac:dyDescent="0.3">
      <c r="A9918">
        <v>9916</v>
      </c>
      <c r="B9918" t="s">
        <v>15183</v>
      </c>
      <c r="C9918" t="str">
        <f t="shared" si="2308"/>
        <v>Short</v>
      </c>
      <c r="D9918">
        <v>3.6</v>
      </c>
      <c r="F9918" s="1">
        <f t="shared" si="2322"/>
        <v>3.6</v>
      </c>
      <c r="G9918" s="1">
        <f t="shared" si="2309"/>
        <v>3.6</v>
      </c>
      <c r="H9918">
        <f t="shared" si="2310"/>
        <v>3.6</v>
      </c>
      <c r="I9918" t="s">
        <v>15041</v>
      </c>
      <c r="J9918" t="s">
        <v>5534</v>
      </c>
      <c r="K9918" t="s">
        <v>711</v>
      </c>
      <c r="L9918" t="str">
        <f t="shared" si="2311"/>
        <v>Established</v>
      </c>
      <c r="N9918" s="2">
        <f t="shared" si="2312"/>
        <v>20</v>
      </c>
      <c r="O9918" t="s">
        <v>683</v>
      </c>
      <c r="Q9918" t="s">
        <v>1957</v>
      </c>
      <c r="R9918" t="str">
        <f t="shared" si="2313"/>
        <v>Average</v>
      </c>
      <c r="S9918" t="str">
        <f t="shared" si="2314"/>
        <v xml:space="preserve"> </v>
      </c>
      <c r="T9918" t="b">
        <f t="shared" si="2315"/>
        <v>0</v>
      </c>
      <c r="U9918" t="b">
        <f t="shared" si="2316"/>
        <v>1</v>
      </c>
      <c r="V9918" t="str">
        <f t="shared" si="2317"/>
        <v>Average Company</v>
      </c>
      <c r="W9918" t="str">
        <f t="shared" si="2318"/>
        <v>Don't Buy</v>
      </c>
      <c r="X9918" t="str">
        <f t="shared" si="2319"/>
        <v>Not Known</v>
      </c>
      <c r="Z9918" t="str">
        <f t="shared" si="2320"/>
        <v>None</v>
      </c>
      <c r="AB9918" t="str">
        <f t="shared" si="2321"/>
        <v>0</v>
      </c>
    </row>
    <row r="9919" spans="1:28" x14ac:dyDescent="0.3">
      <c r="A9919">
        <v>9917</v>
      </c>
      <c r="B9919" t="s">
        <v>15184</v>
      </c>
      <c r="C9919" t="str">
        <f t="shared" si="2308"/>
        <v>Long</v>
      </c>
      <c r="D9919">
        <v>3.7</v>
      </c>
      <c r="F9919" s="1">
        <f t="shared" si="2322"/>
        <v>3.7</v>
      </c>
      <c r="G9919" s="1">
        <f t="shared" si="2309"/>
        <v>3.7</v>
      </c>
      <c r="H9919">
        <f t="shared" si="2310"/>
        <v>3.7</v>
      </c>
      <c r="I9919" t="s">
        <v>15041</v>
      </c>
      <c r="J9919" t="s">
        <v>10</v>
      </c>
      <c r="K9919" t="s">
        <v>11892</v>
      </c>
      <c r="L9919" t="str">
        <f t="shared" si="2311"/>
        <v>Established</v>
      </c>
      <c r="N9919" s="2">
        <f t="shared" si="2312"/>
        <v>12</v>
      </c>
      <c r="O9919" t="s">
        <v>267</v>
      </c>
      <c r="P9919" t="s">
        <v>683</v>
      </c>
      <c r="Q9919" t="s">
        <v>362</v>
      </c>
      <c r="R9919" t="str">
        <f t="shared" si="2313"/>
        <v>Average</v>
      </c>
      <c r="S9919" t="str">
        <f t="shared" si="2314"/>
        <v xml:space="preserve"> </v>
      </c>
      <c r="T9919" t="b">
        <f t="shared" si="2315"/>
        <v>0</v>
      </c>
      <c r="U9919" t="b">
        <f t="shared" si="2316"/>
        <v>1</v>
      </c>
      <c r="V9919" t="str">
        <f t="shared" si="2317"/>
        <v>Average Company</v>
      </c>
      <c r="W9919" t="str">
        <f t="shared" si="2318"/>
        <v>Don't Buy</v>
      </c>
      <c r="X9919" t="str">
        <f t="shared" si="2319"/>
        <v>Not Known</v>
      </c>
      <c r="Z9919" t="str">
        <f t="shared" si="2320"/>
        <v>None</v>
      </c>
      <c r="AB9919" t="str">
        <f t="shared" si="2321"/>
        <v>0</v>
      </c>
    </row>
    <row r="9920" spans="1:28" x14ac:dyDescent="0.3">
      <c r="A9920">
        <v>9918</v>
      </c>
      <c r="B9920" t="s">
        <v>15185</v>
      </c>
      <c r="C9920" t="str">
        <f t="shared" si="2308"/>
        <v>Long</v>
      </c>
      <c r="D9920">
        <v>4.0999999999999996</v>
      </c>
      <c r="F9920" s="1">
        <f t="shared" si="2322"/>
        <v>4.0999999999999996</v>
      </c>
      <c r="G9920" s="1">
        <f t="shared" si="2309"/>
        <v>4.0999999999999996</v>
      </c>
      <c r="H9920">
        <f t="shared" si="2310"/>
        <v>4.0999999999999996</v>
      </c>
      <c r="I9920" t="s">
        <v>15041</v>
      </c>
      <c r="J9920" t="s">
        <v>22</v>
      </c>
      <c r="K9920" t="s">
        <v>6196</v>
      </c>
      <c r="L9920" t="str">
        <f t="shared" si="2311"/>
        <v>Established</v>
      </c>
      <c r="N9920" s="2">
        <f t="shared" si="2312"/>
        <v>36</v>
      </c>
      <c r="O9920" t="s">
        <v>48</v>
      </c>
      <c r="P9920" t="s">
        <v>1308</v>
      </c>
      <c r="Q9920" t="s">
        <v>218</v>
      </c>
      <c r="R9920" t="str">
        <f t="shared" si="2313"/>
        <v>Great</v>
      </c>
      <c r="S9920" t="str">
        <f t="shared" si="2314"/>
        <v>Great</v>
      </c>
      <c r="T9920" t="b">
        <f t="shared" si="2315"/>
        <v>1</v>
      </c>
      <c r="U9920" t="b">
        <f t="shared" si="2316"/>
        <v>1</v>
      </c>
      <c r="V9920" t="str">
        <f t="shared" si="2317"/>
        <v>Top Company</v>
      </c>
      <c r="W9920" t="str">
        <f t="shared" si="2318"/>
        <v>Don't Buy</v>
      </c>
      <c r="X9920" t="str">
        <f t="shared" si="2319"/>
        <v>Not Known</v>
      </c>
      <c r="Z9920" t="str">
        <f t="shared" si="2320"/>
        <v>None</v>
      </c>
      <c r="AB9920" t="str">
        <f t="shared" si="2321"/>
        <v>0</v>
      </c>
    </row>
    <row r="9921" spans="1:28" x14ac:dyDescent="0.3">
      <c r="A9921">
        <v>9919</v>
      </c>
      <c r="B9921" t="s">
        <v>15186</v>
      </c>
      <c r="C9921" t="str">
        <f t="shared" si="2308"/>
        <v>Long</v>
      </c>
      <c r="D9921">
        <v>3.9</v>
      </c>
      <c r="F9921" s="1">
        <f t="shared" si="2322"/>
        <v>3.9</v>
      </c>
      <c r="G9921" s="1">
        <f t="shared" si="2309"/>
        <v>3.9</v>
      </c>
      <c r="H9921">
        <f t="shared" si="2310"/>
        <v>3.9</v>
      </c>
      <c r="I9921" t="s">
        <v>15041</v>
      </c>
      <c r="J9921" t="s">
        <v>22</v>
      </c>
      <c r="K9921" t="s">
        <v>8097</v>
      </c>
      <c r="L9921" t="str">
        <f t="shared" si="2311"/>
        <v>Established</v>
      </c>
      <c r="N9921" s="2">
        <f t="shared" si="2312"/>
        <v>17</v>
      </c>
      <c r="O9921" t="s">
        <v>711</v>
      </c>
      <c r="P9921" t="s">
        <v>1308</v>
      </c>
      <c r="Q9921" t="s">
        <v>80</v>
      </c>
      <c r="R9921" t="str">
        <f t="shared" si="2313"/>
        <v>Average</v>
      </c>
      <c r="S9921" t="str">
        <f t="shared" si="2314"/>
        <v xml:space="preserve"> </v>
      </c>
      <c r="T9921" t="b">
        <f t="shared" si="2315"/>
        <v>0</v>
      </c>
      <c r="U9921" t="b">
        <f t="shared" si="2316"/>
        <v>1</v>
      </c>
      <c r="V9921" t="str">
        <f t="shared" si="2317"/>
        <v>Average Company</v>
      </c>
      <c r="W9921" t="str">
        <f t="shared" si="2318"/>
        <v>Don't Buy</v>
      </c>
      <c r="X9921" t="str">
        <f t="shared" si="2319"/>
        <v>Not Known</v>
      </c>
      <c r="Z9921" t="str">
        <f t="shared" si="2320"/>
        <v>None</v>
      </c>
      <c r="AB9921" t="str">
        <f t="shared" si="2321"/>
        <v>0</v>
      </c>
    </row>
    <row r="9922" spans="1:28" x14ac:dyDescent="0.3">
      <c r="A9922">
        <v>9920</v>
      </c>
      <c r="B9922" t="s">
        <v>15187</v>
      </c>
      <c r="C9922" t="str">
        <f t="shared" si="2308"/>
        <v>Long</v>
      </c>
      <c r="D9922">
        <v>4.0999999999999996</v>
      </c>
      <c r="F9922" s="1">
        <f t="shared" si="2322"/>
        <v>4.5999999999999996</v>
      </c>
      <c r="G9922" s="1">
        <f t="shared" si="2309"/>
        <v>4.5999999999999996</v>
      </c>
      <c r="H9922">
        <f t="shared" si="2310"/>
        <v>4.1999999999999993</v>
      </c>
      <c r="I9922" t="s">
        <v>15041</v>
      </c>
      <c r="J9922" t="s">
        <v>22</v>
      </c>
      <c r="K9922" t="s">
        <v>15188</v>
      </c>
      <c r="L9922" t="str">
        <f t="shared" si="2311"/>
        <v>Startup</v>
      </c>
      <c r="N9922" s="2">
        <f t="shared" si="2312"/>
        <v>1</v>
      </c>
      <c r="O9922" t="s">
        <v>13</v>
      </c>
      <c r="Q9922" t="s">
        <v>523</v>
      </c>
      <c r="R9922" t="str">
        <f t="shared" si="2313"/>
        <v>Great</v>
      </c>
      <c r="S9922" t="str">
        <f t="shared" si="2314"/>
        <v>Great</v>
      </c>
      <c r="T9922" t="b">
        <f t="shared" si="2315"/>
        <v>0</v>
      </c>
      <c r="U9922" t="b">
        <f t="shared" si="2316"/>
        <v>1</v>
      </c>
      <c r="V9922" t="str">
        <f t="shared" si="2317"/>
        <v>Average Company</v>
      </c>
      <c r="W9922" t="str">
        <f t="shared" si="2318"/>
        <v>Don't Buy</v>
      </c>
      <c r="X9922" t="str">
        <f t="shared" si="2319"/>
        <v>Not Known</v>
      </c>
      <c r="Z9922" t="str">
        <f t="shared" si="2320"/>
        <v>None</v>
      </c>
      <c r="AB9922" t="str">
        <f t="shared" si="2321"/>
        <v>0</v>
      </c>
    </row>
    <row r="9923" spans="1:28" x14ac:dyDescent="0.3">
      <c r="A9923">
        <v>9921</v>
      </c>
      <c r="B9923" t="s">
        <v>15189</v>
      </c>
      <c r="C9923" t="str">
        <f t="shared" ref="C9923:C9960" si="2323">IF(LEN(B9923)&gt;=10,"Long","Short")</f>
        <v>Long</v>
      </c>
      <c r="D9923">
        <v>3.5</v>
      </c>
      <c r="F9923" s="1">
        <f t="shared" si="2322"/>
        <v>4</v>
      </c>
      <c r="G9923" s="1">
        <f t="shared" ref="G9923:G9960" si="2324">IF(L9923="Startup",D9923+0.5,D9923)</f>
        <v>4</v>
      </c>
      <c r="H9923">
        <f t="shared" ref="H9923:H9960" si="2325">IF(L9923="Startup",D9923+0.1,D9923)</f>
        <v>3.6</v>
      </c>
      <c r="I9923" t="s">
        <v>15041</v>
      </c>
      <c r="J9923" t="s">
        <v>22</v>
      </c>
      <c r="K9923" t="s">
        <v>5803</v>
      </c>
      <c r="L9923" t="str">
        <f t="shared" ref="L9923:L9960" si="2326">IF(N9923&lt;10,"Startup","Established")</f>
        <v>Startup</v>
      </c>
      <c r="N9923" s="2">
        <f t="shared" ref="N9923:N9960" si="2327">INT(LEFT(O9923,2))</f>
        <v>9</v>
      </c>
      <c r="O9923" t="s">
        <v>331</v>
      </c>
      <c r="P9923" t="s">
        <v>683</v>
      </c>
      <c r="Q9923" t="s">
        <v>44</v>
      </c>
      <c r="R9923" t="str">
        <f t="shared" ref="R9923:R9960" si="2328">IF(D9923&gt;4,"Great","Average")</f>
        <v>Average</v>
      </c>
      <c r="S9923" t="str">
        <f t="shared" ref="S9923:S9960" si="2329">IF(D9923&gt;4,"Great"," ")</f>
        <v xml:space="preserve"> </v>
      </c>
      <c r="T9923" t="b">
        <f t="shared" ref="T9923:T9960" si="2330">AND(D9923:D19881&gt;4,N9923:N19881&gt;10)</f>
        <v>0</v>
      </c>
      <c r="U9923" t="b">
        <f t="shared" ref="U9923:U9960" si="2331">OR(D9923&gt;3.5,N9923&lt;10)</f>
        <v>1</v>
      </c>
      <c r="V9923" t="str">
        <f t="shared" ref="V9923:V9960" si="2332">IF(AND(D9923&gt;4,N9923&gt;20),"Top Company","Average Company")</f>
        <v>Average Company</v>
      </c>
      <c r="W9923" t="str">
        <f t="shared" ref="W9923:W9960" si="2333">IF(OR(LEFT(B9923,1)="T",LEFT(B9923,1)="G"),"Buy","Don't Buy")</f>
        <v>Don't Buy</v>
      </c>
      <c r="X9923" t="str">
        <f t="shared" ref="X9923:X9960" si="2334">IF(IF(Q9923="Financial Services",ISNUMBER(SEARCH("Mumbai",K9923))),"Bombay Finance","Not Known")</f>
        <v>Not Known</v>
      </c>
      <c r="Z9923" t="str">
        <f t="shared" ref="Z9923:Z9960" si="2335">IF(AND(OR(ISNUMBER(SEARCH("Bangalore",K9923)),ISNUMBER(SEARCH("Bengaluru",K9923)),ISNUMBER(SEARCH("Chennai",K9923))),N9923&lt;10),"Silicon Valley Startups","None")</f>
        <v>None</v>
      </c>
      <c r="AB9923" t="str">
        <f t="shared" ref="AB9923:AB9960" si="2336">IF(AND(OR(Q9923="IT Services &amp; Consulting",Q9923="Financial Services"),D9923&gt;4),"1Million",IF(AND(OR(Q9923="IT Services &amp; Consulting",Q9923="Financial Services"),D9923&lt;=4),"500K",IF(AND(Q9923="Telecom / ISP",D9923&gt;4),"800K","0")))</f>
        <v>0</v>
      </c>
    </row>
    <row r="9924" spans="1:28" x14ac:dyDescent="0.3">
      <c r="A9924">
        <v>9922</v>
      </c>
      <c r="B9924" t="s">
        <v>15190</v>
      </c>
      <c r="C9924" t="str">
        <f t="shared" si="2323"/>
        <v>Long</v>
      </c>
      <c r="D9924">
        <v>4.3</v>
      </c>
      <c r="F9924" s="1">
        <f t="shared" si="2322"/>
        <v>4.3</v>
      </c>
      <c r="G9924" s="1">
        <f t="shared" si="2324"/>
        <v>4.3</v>
      </c>
      <c r="H9924">
        <f t="shared" si="2325"/>
        <v>4.3</v>
      </c>
      <c r="I9924" t="s">
        <v>15041</v>
      </c>
      <c r="J9924" t="s">
        <v>10</v>
      </c>
      <c r="K9924" t="s">
        <v>9790</v>
      </c>
      <c r="L9924" t="str">
        <f t="shared" si="2326"/>
        <v>Established</v>
      </c>
      <c r="N9924" s="2">
        <f t="shared" si="2327"/>
        <v>35</v>
      </c>
      <c r="O9924" t="s">
        <v>249</v>
      </c>
      <c r="P9924" t="s">
        <v>147</v>
      </c>
      <c r="Q9924" t="s">
        <v>85</v>
      </c>
      <c r="R9924" t="str">
        <f t="shared" si="2328"/>
        <v>Great</v>
      </c>
      <c r="S9924" t="str">
        <f t="shared" si="2329"/>
        <v>Great</v>
      </c>
      <c r="T9924" t="b">
        <f t="shared" si="2330"/>
        <v>1</v>
      </c>
      <c r="U9924" t="b">
        <f t="shared" si="2331"/>
        <v>1</v>
      </c>
      <c r="V9924" t="str">
        <f t="shared" si="2332"/>
        <v>Top Company</v>
      </c>
      <c r="W9924" t="str">
        <f t="shared" si="2333"/>
        <v>Don't Buy</v>
      </c>
      <c r="X9924" t="str">
        <f t="shared" si="2334"/>
        <v>Not Known</v>
      </c>
      <c r="Z9924" t="str">
        <f t="shared" si="2335"/>
        <v>None</v>
      </c>
      <c r="AB9924" t="str">
        <f t="shared" si="2336"/>
        <v>800K</v>
      </c>
    </row>
    <row r="9925" spans="1:28" x14ac:dyDescent="0.3">
      <c r="A9925">
        <v>9923</v>
      </c>
      <c r="B9925" t="s">
        <v>15191</v>
      </c>
      <c r="C9925" t="str">
        <f t="shared" si="2323"/>
        <v>Short</v>
      </c>
      <c r="D9925">
        <v>4.2</v>
      </c>
      <c r="F9925" s="1">
        <f t="shared" si="2322"/>
        <v>4.2</v>
      </c>
      <c r="G9925" s="1">
        <f t="shared" si="2324"/>
        <v>4.2</v>
      </c>
      <c r="H9925">
        <f t="shared" si="2325"/>
        <v>4.2</v>
      </c>
      <c r="I9925" t="s">
        <v>15041</v>
      </c>
      <c r="J9925" t="s">
        <v>22</v>
      </c>
      <c r="K9925" t="s">
        <v>11292</v>
      </c>
      <c r="L9925" t="str">
        <f t="shared" si="2326"/>
        <v>Established</v>
      </c>
      <c r="N9925" s="2">
        <f t="shared" si="2327"/>
        <v>55</v>
      </c>
      <c r="O9925" t="s">
        <v>43</v>
      </c>
      <c r="P9925" t="s">
        <v>683</v>
      </c>
      <c r="Q9925" t="s">
        <v>362</v>
      </c>
      <c r="R9925" t="str">
        <f t="shared" si="2328"/>
        <v>Great</v>
      </c>
      <c r="S9925" t="str">
        <f t="shared" si="2329"/>
        <v>Great</v>
      </c>
      <c r="T9925" t="b">
        <f t="shared" si="2330"/>
        <v>1</v>
      </c>
      <c r="U9925" t="b">
        <f t="shared" si="2331"/>
        <v>1</v>
      </c>
      <c r="V9925" t="str">
        <f t="shared" si="2332"/>
        <v>Top Company</v>
      </c>
      <c r="W9925" t="str">
        <f t="shared" si="2333"/>
        <v>Don't Buy</v>
      </c>
      <c r="X9925" t="str">
        <f t="shared" si="2334"/>
        <v>Not Known</v>
      </c>
      <c r="Z9925" t="str">
        <f t="shared" si="2335"/>
        <v>None</v>
      </c>
      <c r="AB9925" t="str">
        <f t="shared" si="2336"/>
        <v>0</v>
      </c>
    </row>
    <row r="9926" spans="1:28" x14ac:dyDescent="0.3">
      <c r="A9926">
        <v>9924</v>
      </c>
      <c r="B9926" t="s">
        <v>15192</v>
      </c>
      <c r="C9926" t="str">
        <f t="shared" si="2323"/>
        <v>Long</v>
      </c>
      <c r="D9926">
        <v>4.5999999999999996</v>
      </c>
      <c r="F9926" s="1">
        <f t="shared" si="2322"/>
        <v>4.5999999999999996</v>
      </c>
      <c r="G9926" s="1">
        <f t="shared" si="2324"/>
        <v>4.5999999999999996</v>
      </c>
      <c r="H9926">
        <f t="shared" si="2325"/>
        <v>4.5999999999999996</v>
      </c>
      <c r="I9926" t="s">
        <v>15041</v>
      </c>
      <c r="J9926" t="s">
        <v>10</v>
      </c>
      <c r="K9926" t="s">
        <v>10421</v>
      </c>
      <c r="L9926" t="str">
        <f t="shared" si="2326"/>
        <v>Established</v>
      </c>
      <c r="N9926" s="2">
        <f t="shared" si="2327"/>
        <v>94</v>
      </c>
      <c r="O9926" t="s">
        <v>1652</v>
      </c>
      <c r="P9926" t="s">
        <v>691</v>
      </c>
      <c r="Q9926" t="s">
        <v>1080</v>
      </c>
      <c r="R9926" t="str">
        <f t="shared" si="2328"/>
        <v>Great</v>
      </c>
      <c r="S9926" t="str">
        <f t="shared" si="2329"/>
        <v>Great</v>
      </c>
      <c r="T9926" t="b">
        <f t="shared" si="2330"/>
        <v>1</v>
      </c>
      <c r="U9926" t="b">
        <f t="shared" si="2331"/>
        <v>1</v>
      </c>
      <c r="V9926" t="str">
        <f t="shared" si="2332"/>
        <v>Top Company</v>
      </c>
      <c r="W9926" t="str">
        <f t="shared" si="2333"/>
        <v>Buy</v>
      </c>
      <c r="X9926" t="str">
        <f t="shared" si="2334"/>
        <v>Not Known</v>
      </c>
      <c r="Z9926" t="str">
        <f t="shared" si="2335"/>
        <v>None</v>
      </c>
      <c r="AB9926" t="str">
        <f t="shared" si="2336"/>
        <v>0</v>
      </c>
    </row>
    <row r="9927" spans="1:28" x14ac:dyDescent="0.3">
      <c r="A9927">
        <v>9925</v>
      </c>
      <c r="B9927" t="s">
        <v>15193</v>
      </c>
      <c r="C9927" t="str">
        <f t="shared" si="2323"/>
        <v>Long</v>
      </c>
      <c r="D9927">
        <v>4.0999999999999996</v>
      </c>
      <c r="F9927" s="1">
        <f t="shared" si="2322"/>
        <v>4.0999999999999996</v>
      </c>
      <c r="G9927" s="1">
        <f t="shared" si="2324"/>
        <v>4.0999999999999996</v>
      </c>
      <c r="H9927">
        <f t="shared" si="2325"/>
        <v>4.0999999999999996</v>
      </c>
      <c r="I9927" t="s">
        <v>15041</v>
      </c>
      <c r="J9927" t="s">
        <v>10</v>
      </c>
      <c r="K9927" t="s">
        <v>15194</v>
      </c>
      <c r="L9927" t="str">
        <f t="shared" si="2326"/>
        <v>Established</v>
      </c>
      <c r="N9927" s="2">
        <f t="shared" si="2327"/>
        <v>92</v>
      </c>
      <c r="O9927" t="s">
        <v>632</v>
      </c>
      <c r="P9927" t="s">
        <v>683</v>
      </c>
      <c r="Q9927" t="s">
        <v>5712</v>
      </c>
      <c r="R9927" t="str">
        <f t="shared" si="2328"/>
        <v>Great</v>
      </c>
      <c r="S9927" t="str">
        <f t="shared" si="2329"/>
        <v>Great</v>
      </c>
      <c r="T9927" t="b">
        <f t="shared" si="2330"/>
        <v>1</v>
      </c>
      <c r="U9927" t="b">
        <f t="shared" si="2331"/>
        <v>1</v>
      </c>
      <c r="V9927" t="str">
        <f t="shared" si="2332"/>
        <v>Top Company</v>
      </c>
      <c r="W9927" t="str">
        <f t="shared" si="2333"/>
        <v>Don't Buy</v>
      </c>
      <c r="X9927" t="str">
        <f t="shared" si="2334"/>
        <v>Not Known</v>
      </c>
      <c r="Z9927" t="str">
        <f t="shared" si="2335"/>
        <v>None</v>
      </c>
      <c r="AB9927" t="str">
        <f t="shared" si="2336"/>
        <v>0</v>
      </c>
    </row>
    <row r="9928" spans="1:28" x14ac:dyDescent="0.3">
      <c r="A9928">
        <v>9926</v>
      </c>
      <c r="B9928" t="s">
        <v>15195</v>
      </c>
      <c r="C9928" t="str">
        <f t="shared" si="2323"/>
        <v>Long</v>
      </c>
      <c r="D9928">
        <v>4.5999999999999996</v>
      </c>
      <c r="F9928" s="1">
        <f t="shared" si="2322"/>
        <v>4.5999999999999996</v>
      </c>
      <c r="G9928" s="1">
        <f t="shared" si="2324"/>
        <v>4.5999999999999996</v>
      </c>
      <c r="H9928">
        <f t="shared" si="2325"/>
        <v>4.5999999999999996</v>
      </c>
      <c r="I9928" t="s">
        <v>15041</v>
      </c>
      <c r="J9928" t="s">
        <v>22</v>
      </c>
      <c r="K9928" t="s">
        <v>3605</v>
      </c>
      <c r="L9928" t="str">
        <f t="shared" si="2326"/>
        <v>Established</v>
      </c>
      <c r="N9928" s="2">
        <f t="shared" si="2327"/>
        <v>43</v>
      </c>
      <c r="O9928" t="s">
        <v>289</v>
      </c>
      <c r="P9928" t="s">
        <v>683</v>
      </c>
      <c r="Q9928" t="s">
        <v>268</v>
      </c>
      <c r="R9928" t="str">
        <f t="shared" si="2328"/>
        <v>Great</v>
      </c>
      <c r="S9928" t="str">
        <f t="shared" si="2329"/>
        <v>Great</v>
      </c>
      <c r="T9928" t="b">
        <f t="shared" si="2330"/>
        <v>1</v>
      </c>
      <c r="U9928" t="b">
        <f t="shared" si="2331"/>
        <v>1</v>
      </c>
      <c r="V9928" t="str">
        <f t="shared" si="2332"/>
        <v>Top Company</v>
      </c>
      <c r="W9928" t="str">
        <f t="shared" si="2333"/>
        <v>Don't Buy</v>
      </c>
      <c r="X9928" t="str">
        <f t="shared" si="2334"/>
        <v>Not Known</v>
      </c>
      <c r="Z9928" t="str">
        <f t="shared" si="2335"/>
        <v>None</v>
      </c>
      <c r="AB9928" t="str">
        <f t="shared" si="2336"/>
        <v>0</v>
      </c>
    </row>
    <row r="9929" spans="1:28" x14ac:dyDescent="0.3">
      <c r="A9929">
        <v>9927</v>
      </c>
      <c r="B9929" t="s">
        <v>15196</v>
      </c>
      <c r="C9929" t="str">
        <f t="shared" si="2323"/>
        <v>Long</v>
      </c>
      <c r="D9929">
        <v>3.9</v>
      </c>
      <c r="F9929" s="1">
        <f t="shared" si="2322"/>
        <v>3.9</v>
      </c>
      <c r="G9929" s="1">
        <f t="shared" si="2324"/>
        <v>3.9</v>
      </c>
      <c r="H9929">
        <f t="shared" si="2325"/>
        <v>3.9</v>
      </c>
      <c r="I9929" t="s">
        <v>15041</v>
      </c>
      <c r="J9929" t="s">
        <v>15197</v>
      </c>
      <c r="K9929" t="s">
        <v>321</v>
      </c>
      <c r="L9929" t="str">
        <f t="shared" si="2326"/>
        <v>Established</v>
      </c>
      <c r="N9929" s="2">
        <f t="shared" si="2327"/>
        <v>11</v>
      </c>
      <c r="O9929" t="s">
        <v>1261</v>
      </c>
      <c r="Q9929" t="s">
        <v>284</v>
      </c>
      <c r="R9929" t="str">
        <f t="shared" si="2328"/>
        <v>Average</v>
      </c>
      <c r="S9929" t="str">
        <f t="shared" si="2329"/>
        <v xml:space="preserve"> </v>
      </c>
      <c r="T9929" t="b">
        <f t="shared" si="2330"/>
        <v>0</v>
      </c>
      <c r="U9929" t="b">
        <f t="shared" si="2331"/>
        <v>1</v>
      </c>
      <c r="V9929" t="str">
        <f t="shared" si="2332"/>
        <v>Average Company</v>
      </c>
      <c r="W9929" t="str">
        <f t="shared" si="2333"/>
        <v>Don't Buy</v>
      </c>
      <c r="X9929" t="str">
        <f t="shared" si="2334"/>
        <v>Not Known</v>
      </c>
      <c r="Z9929" t="str">
        <f t="shared" si="2335"/>
        <v>None</v>
      </c>
      <c r="AB9929" t="str">
        <f t="shared" si="2336"/>
        <v>0</v>
      </c>
    </row>
    <row r="9930" spans="1:28" x14ac:dyDescent="0.3">
      <c r="A9930">
        <v>9928</v>
      </c>
      <c r="B9930" t="s">
        <v>15198</v>
      </c>
      <c r="C9930" t="str">
        <f t="shared" si="2323"/>
        <v>Long</v>
      </c>
      <c r="D9930">
        <v>4.2</v>
      </c>
      <c r="F9930" s="1">
        <f t="shared" si="2322"/>
        <v>4.2</v>
      </c>
      <c r="G9930" s="1">
        <f t="shared" si="2324"/>
        <v>4.2</v>
      </c>
      <c r="H9930">
        <f t="shared" si="2325"/>
        <v>4.2</v>
      </c>
      <c r="I9930" t="s">
        <v>15041</v>
      </c>
      <c r="J9930" t="s">
        <v>10</v>
      </c>
      <c r="K9930" t="s">
        <v>5778</v>
      </c>
      <c r="L9930" t="str">
        <f t="shared" si="2326"/>
        <v>Established</v>
      </c>
      <c r="N9930" s="2">
        <f t="shared" si="2327"/>
        <v>29</v>
      </c>
      <c r="O9930" t="s">
        <v>62</v>
      </c>
      <c r="P9930" t="s">
        <v>1308</v>
      </c>
      <c r="Q9930" t="s">
        <v>243</v>
      </c>
      <c r="R9930" t="str">
        <f t="shared" si="2328"/>
        <v>Great</v>
      </c>
      <c r="S9930" t="str">
        <f t="shared" si="2329"/>
        <v>Great</v>
      </c>
      <c r="T9930" t="b">
        <f t="shared" si="2330"/>
        <v>1</v>
      </c>
      <c r="U9930" t="b">
        <f t="shared" si="2331"/>
        <v>1</v>
      </c>
      <c r="V9930" t="str">
        <f t="shared" si="2332"/>
        <v>Top Company</v>
      </c>
      <c r="W9930" t="str">
        <f t="shared" si="2333"/>
        <v>Don't Buy</v>
      </c>
      <c r="X9930" t="str">
        <f t="shared" si="2334"/>
        <v>Not Known</v>
      </c>
      <c r="Z9930" t="str">
        <f t="shared" si="2335"/>
        <v>None</v>
      </c>
      <c r="AB9930" t="str">
        <f t="shared" si="2336"/>
        <v>0</v>
      </c>
    </row>
    <row r="9931" spans="1:28" x14ac:dyDescent="0.3">
      <c r="A9931">
        <v>9929</v>
      </c>
      <c r="B9931" t="s">
        <v>15131</v>
      </c>
      <c r="C9931" t="str">
        <f t="shared" si="2323"/>
        <v>Long</v>
      </c>
      <c r="D9931">
        <v>4.3</v>
      </c>
      <c r="F9931" s="1" t="e">
        <f t="shared" si="2322"/>
        <v>#VALUE!</v>
      </c>
      <c r="G9931" s="1" t="e">
        <f t="shared" si="2324"/>
        <v>#VALUE!</v>
      </c>
      <c r="H9931" t="e">
        <f t="shared" si="2325"/>
        <v>#VALUE!</v>
      </c>
      <c r="I9931" t="s">
        <v>15041</v>
      </c>
      <c r="J9931" t="s">
        <v>12425</v>
      </c>
      <c r="K9931" t="s">
        <v>1261</v>
      </c>
      <c r="L9931" t="e">
        <f t="shared" si="2326"/>
        <v>#VALUE!</v>
      </c>
      <c r="N9931" s="2" t="e">
        <f t="shared" si="2327"/>
        <v>#VALUE!</v>
      </c>
      <c r="Q9931" t="s">
        <v>6074</v>
      </c>
      <c r="R9931" t="str">
        <f t="shared" si="2328"/>
        <v>Great</v>
      </c>
      <c r="S9931" t="str">
        <f t="shared" si="2329"/>
        <v>Great</v>
      </c>
      <c r="T9931" t="e">
        <f t="shared" si="2330"/>
        <v>#VALUE!</v>
      </c>
      <c r="U9931" t="e">
        <f t="shared" si="2331"/>
        <v>#VALUE!</v>
      </c>
      <c r="V9931" t="e">
        <f t="shared" si="2332"/>
        <v>#VALUE!</v>
      </c>
      <c r="W9931" t="str">
        <f t="shared" si="2333"/>
        <v>Don't Buy</v>
      </c>
      <c r="X9931" t="str">
        <f t="shared" si="2334"/>
        <v>Not Known</v>
      </c>
      <c r="Z9931" t="e">
        <f t="shared" si="2335"/>
        <v>#VALUE!</v>
      </c>
      <c r="AB9931" t="str">
        <f t="shared" si="2336"/>
        <v>0</v>
      </c>
    </row>
    <row r="9932" spans="1:28" x14ac:dyDescent="0.3">
      <c r="A9932">
        <v>9930</v>
      </c>
      <c r="B9932" t="s">
        <v>15138</v>
      </c>
      <c r="C9932" t="str">
        <f t="shared" si="2323"/>
        <v>Long</v>
      </c>
      <c r="D9932">
        <v>3.2</v>
      </c>
      <c r="F9932" s="1">
        <f t="shared" si="2322"/>
        <v>3.2</v>
      </c>
      <c r="G9932" s="1">
        <f t="shared" si="2324"/>
        <v>3.2</v>
      </c>
      <c r="H9932">
        <f t="shared" si="2325"/>
        <v>3.2</v>
      </c>
      <c r="I9932" t="s">
        <v>15041</v>
      </c>
      <c r="J9932" t="s">
        <v>22</v>
      </c>
      <c r="K9932" t="s">
        <v>6413</v>
      </c>
      <c r="L9932" t="str">
        <f t="shared" si="2326"/>
        <v>Established</v>
      </c>
      <c r="N9932" s="2">
        <f t="shared" si="2327"/>
        <v>18</v>
      </c>
      <c r="O9932" t="s">
        <v>200</v>
      </c>
      <c r="P9932" t="s">
        <v>683</v>
      </c>
      <c r="Q9932" t="s">
        <v>773</v>
      </c>
      <c r="R9932" t="str">
        <f t="shared" si="2328"/>
        <v>Average</v>
      </c>
      <c r="S9932" t="str">
        <f t="shared" si="2329"/>
        <v xml:space="preserve"> </v>
      </c>
      <c r="T9932" t="b">
        <f t="shared" si="2330"/>
        <v>0</v>
      </c>
      <c r="U9932" t="b">
        <f t="shared" si="2331"/>
        <v>0</v>
      </c>
      <c r="V9932" t="str">
        <f t="shared" si="2332"/>
        <v>Average Company</v>
      </c>
      <c r="W9932" t="str">
        <f t="shared" si="2333"/>
        <v>Don't Buy</v>
      </c>
      <c r="X9932" t="str">
        <f t="shared" si="2334"/>
        <v>Not Known</v>
      </c>
      <c r="Z9932" t="str">
        <f t="shared" si="2335"/>
        <v>None</v>
      </c>
      <c r="AB9932" t="str">
        <f t="shared" si="2336"/>
        <v>0</v>
      </c>
    </row>
    <row r="9933" spans="1:28" x14ac:dyDescent="0.3">
      <c r="A9933">
        <v>9931</v>
      </c>
      <c r="B9933" t="s">
        <v>15147</v>
      </c>
      <c r="C9933" t="str">
        <f t="shared" si="2323"/>
        <v>Long</v>
      </c>
      <c r="D9933">
        <v>3.9</v>
      </c>
      <c r="F9933" s="1">
        <f t="shared" si="2322"/>
        <v>3.9</v>
      </c>
      <c r="G9933" s="1">
        <f t="shared" si="2324"/>
        <v>3.9</v>
      </c>
      <c r="H9933">
        <f t="shared" si="2325"/>
        <v>3.9</v>
      </c>
      <c r="I9933" t="s">
        <v>15041</v>
      </c>
      <c r="J9933" t="s">
        <v>10310</v>
      </c>
      <c r="K9933" t="s">
        <v>84</v>
      </c>
      <c r="L9933" t="str">
        <f t="shared" si="2326"/>
        <v>Established</v>
      </c>
      <c r="N9933" s="2">
        <f t="shared" si="2327"/>
        <v>51</v>
      </c>
      <c r="O9933" t="s">
        <v>1308</v>
      </c>
      <c r="Q9933" t="s">
        <v>523</v>
      </c>
      <c r="R9933" t="str">
        <f t="shared" si="2328"/>
        <v>Average</v>
      </c>
      <c r="S9933" t="str">
        <f t="shared" si="2329"/>
        <v xml:space="preserve"> </v>
      </c>
      <c r="T9933" t="b">
        <f t="shared" si="2330"/>
        <v>0</v>
      </c>
      <c r="U9933" t="b">
        <f t="shared" si="2331"/>
        <v>1</v>
      </c>
      <c r="V9933" t="str">
        <f t="shared" si="2332"/>
        <v>Average Company</v>
      </c>
      <c r="W9933" t="str">
        <f t="shared" si="2333"/>
        <v>Don't Buy</v>
      </c>
      <c r="X9933" t="str">
        <f t="shared" si="2334"/>
        <v>Not Known</v>
      </c>
      <c r="Z9933" t="str">
        <f t="shared" si="2335"/>
        <v>None</v>
      </c>
      <c r="AB9933" t="str">
        <f t="shared" si="2336"/>
        <v>0</v>
      </c>
    </row>
    <row r="9934" spans="1:28" x14ac:dyDescent="0.3">
      <c r="A9934">
        <v>9932</v>
      </c>
      <c r="B9934" t="s">
        <v>5207</v>
      </c>
      <c r="C9934" t="str">
        <f t="shared" si="2323"/>
        <v>Long</v>
      </c>
      <c r="D9934">
        <v>4.7</v>
      </c>
      <c r="F9934" s="1">
        <f t="shared" si="2322"/>
        <v>4.7</v>
      </c>
      <c r="G9934" s="1">
        <f t="shared" si="2324"/>
        <v>4.7</v>
      </c>
      <c r="H9934">
        <f t="shared" si="2325"/>
        <v>4.7</v>
      </c>
      <c r="I9934" t="s">
        <v>15041</v>
      </c>
      <c r="J9934" t="s">
        <v>22</v>
      </c>
      <c r="K9934" t="s">
        <v>15152</v>
      </c>
      <c r="L9934" t="str">
        <f t="shared" si="2326"/>
        <v>Established</v>
      </c>
      <c r="N9934" s="2">
        <f t="shared" si="2327"/>
        <v>53</v>
      </c>
      <c r="O9934" t="s">
        <v>500</v>
      </c>
      <c r="P9934" t="s">
        <v>1703</v>
      </c>
      <c r="Q9934" t="s">
        <v>50</v>
      </c>
      <c r="R9934" t="str">
        <f t="shared" si="2328"/>
        <v>Great</v>
      </c>
      <c r="S9934" t="str">
        <f t="shared" si="2329"/>
        <v>Great</v>
      </c>
      <c r="T9934" t="b">
        <f t="shared" si="2330"/>
        <v>1</v>
      </c>
      <c r="U9934" t="b">
        <f t="shared" si="2331"/>
        <v>1</v>
      </c>
      <c r="V9934" t="str">
        <f t="shared" si="2332"/>
        <v>Top Company</v>
      </c>
      <c r="W9934" t="str">
        <f t="shared" si="2333"/>
        <v>Don't Buy</v>
      </c>
      <c r="X9934" t="str">
        <f t="shared" si="2334"/>
        <v>Not Known</v>
      </c>
      <c r="Z9934" t="str">
        <f t="shared" si="2335"/>
        <v>None</v>
      </c>
      <c r="AB9934" t="str">
        <f t="shared" si="2336"/>
        <v>0</v>
      </c>
    </row>
    <row r="9935" spans="1:28" x14ac:dyDescent="0.3">
      <c r="A9935">
        <v>9933</v>
      </c>
      <c r="B9935" t="s">
        <v>15157</v>
      </c>
      <c r="C9935" t="str">
        <f t="shared" si="2323"/>
        <v>Long</v>
      </c>
      <c r="D9935">
        <v>3.9</v>
      </c>
      <c r="F9935" s="1">
        <f t="shared" si="2322"/>
        <v>3.9</v>
      </c>
      <c r="G9935" s="1">
        <f t="shared" si="2324"/>
        <v>3.9</v>
      </c>
      <c r="H9935">
        <f t="shared" si="2325"/>
        <v>3.9</v>
      </c>
      <c r="I9935" t="s">
        <v>15041</v>
      </c>
      <c r="J9935" t="s">
        <v>22</v>
      </c>
      <c r="K9935" t="s">
        <v>10395</v>
      </c>
      <c r="L9935" t="str">
        <f t="shared" si="2326"/>
        <v>Established</v>
      </c>
      <c r="N9935" s="2">
        <f t="shared" si="2327"/>
        <v>22</v>
      </c>
      <c r="O9935" t="s">
        <v>142</v>
      </c>
      <c r="P9935" t="s">
        <v>1308</v>
      </c>
      <c r="Q9935" t="s">
        <v>186</v>
      </c>
      <c r="R9935" t="str">
        <f t="shared" si="2328"/>
        <v>Average</v>
      </c>
      <c r="S9935" t="str">
        <f t="shared" si="2329"/>
        <v xml:space="preserve"> </v>
      </c>
      <c r="T9935" t="b">
        <f t="shared" si="2330"/>
        <v>0</v>
      </c>
      <c r="U9935" t="b">
        <f t="shared" si="2331"/>
        <v>1</v>
      </c>
      <c r="V9935" t="str">
        <f t="shared" si="2332"/>
        <v>Average Company</v>
      </c>
      <c r="W9935" t="str">
        <f t="shared" si="2333"/>
        <v>Don't Buy</v>
      </c>
      <c r="X9935" t="str">
        <f t="shared" si="2334"/>
        <v>Not Known</v>
      </c>
      <c r="Z9935" t="str">
        <f t="shared" si="2335"/>
        <v>None</v>
      </c>
      <c r="AB9935" t="str">
        <f t="shared" si="2336"/>
        <v>0</v>
      </c>
    </row>
    <row r="9936" spans="1:28" x14ac:dyDescent="0.3">
      <c r="A9936">
        <v>9934</v>
      </c>
      <c r="B9936" t="s">
        <v>15153</v>
      </c>
      <c r="C9936" t="str">
        <f t="shared" si="2323"/>
        <v>Long</v>
      </c>
      <c r="D9936">
        <v>3.7</v>
      </c>
      <c r="F9936" s="1">
        <f t="shared" si="2322"/>
        <v>3.7</v>
      </c>
      <c r="G9936" s="1">
        <f t="shared" si="2324"/>
        <v>3.7</v>
      </c>
      <c r="H9936">
        <f t="shared" si="2325"/>
        <v>3.7</v>
      </c>
      <c r="I9936" t="s">
        <v>15041</v>
      </c>
      <c r="J9936" t="s">
        <v>10</v>
      </c>
      <c r="K9936" t="s">
        <v>2694</v>
      </c>
      <c r="L9936" t="str">
        <f t="shared" si="2326"/>
        <v>Established</v>
      </c>
      <c r="N9936" s="2">
        <f t="shared" si="2327"/>
        <v>32</v>
      </c>
      <c r="O9936" t="s">
        <v>368</v>
      </c>
      <c r="P9936" t="s">
        <v>1703</v>
      </c>
      <c r="Q9936" t="s">
        <v>80</v>
      </c>
      <c r="R9936" t="str">
        <f t="shared" si="2328"/>
        <v>Average</v>
      </c>
      <c r="S9936" t="str">
        <f t="shared" si="2329"/>
        <v xml:space="preserve"> </v>
      </c>
      <c r="T9936" t="b">
        <f t="shared" si="2330"/>
        <v>0</v>
      </c>
      <c r="U9936" t="b">
        <f t="shared" si="2331"/>
        <v>1</v>
      </c>
      <c r="V9936" t="str">
        <f t="shared" si="2332"/>
        <v>Average Company</v>
      </c>
      <c r="W9936" t="str">
        <f t="shared" si="2333"/>
        <v>Buy</v>
      </c>
      <c r="X9936" t="str">
        <f t="shared" si="2334"/>
        <v>Not Known</v>
      </c>
      <c r="Z9936" t="str">
        <f t="shared" si="2335"/>
        <v>None</v>
      </c>
      <c r="AB9936" t="str">
        <f t="shared" si="2336"/>
        <v>0</v>
      </c>
    </row>
    <row r="9937" spans="1:28" x14ac:dyDescent="0.3">
      <c r="A9937">
        <v>9935</v>
      </c>
      <c r="B9937" t="s">
        <v>15158</v>
      </c>
      <c r="C9937" t="str">
        <f t="shared" si="2323"/>
        <v>Long</v>
      </c>
      <c r="D9937">
        <v>3.7</v>
      </c>
      <c r="F9937" s="1">
        <f t="shared" si="2322"/>
        <v>3.7</v>
      </c>
      <c r="G9937" s="1">
        <f t="shared" si="2324"/>
        <v>3.7</v>
      </c>
      <c r="H9937">
        <f t="shared" si="2325"/>
        <v>3.7</v>
      </c>
      <c r="I9937" t="s">
        <v>15041</v>
      </c>
      <c r="J9937" t="s">
        <v>22</v>
      </c>
      <c r="K9937" t="s">
        <v>1097</v>
      </c>
      <c r="L9937" t="str">
        <f t="shared" si="2326"/>
        <v>Established</v>
      </c>
      <c r="N9937" s="2">
        <f t="shared" si="2327"/>
        <v>20</v>
      </c>
      <c r="O9937" t="s">
        <v>151</v>
      </c>
      <c r="P9937" t="s">
        <v>683</v>
      </c>
      <c r="Q9937" t="s">
        <v>1024</v>
      </c>
      <c r="R9937" t="str">
        <f t="shared" si="2328"/>
        <v>Average</v>
      </c>
      <c r="S9937" t="str">
        <f t="shared" si="2329"/>
        <v xml:space="preserve"> </v>
      </c>
      <c r="T9937" t="b">
        <f t="shared" si="2330"/>
        <v>0</v>
      </c>
      <c r="U9937" t="b">
        <f t="shared" si="2331"/>
        <v>1</v>
      </c>
      <c r="V9937" t="str">
        <f t="shared" si="2332"/>
        <v>Average Company</v>
      </c>
      <c r="W9937" t="str">
        <f t="shared" si="2333"/>
        <v>Don't Buy</v>
      </c>
      <c r="X9937" t="str">
        <f t="shared" si="2334"/>
        <v>Not Known</v>
      </c>
      <c r="Z9937" t="str">
        <f t="shared" si="2335"/>
        <v>None</v>
      </c>
      <c r="AB9937" t="str">
        <f t="shared" si="2336"/>
        <v>0</v>
      </c>
    </row>
    <row r="9938" spans="1:28" x14ac:dyDescent="0.3">
      <c r="A9938">
        <v>9936</v>
      </c>
      <c r="B9938" t="s">
        <v>15159</v>
      </c>
      <c r="C9938" t="str">
        <f t="shared" si="2323"/>
        <v>Short</v>
      </c>
      <c r="D9938">
        <v>4.4000000000000004</v>
      </c>
      <c r="F9938" s="1">
        <f t="shared" si="2322"/>
        <v>4.4000000000000004</v>
      </c>
      <c r="G9938" s="1">
        <f t="shared" si="2324"/>
        <v>4.4000000000000004</v>
      </c>
      <c r="H9938">
        <f t="shared" si="2325"/>
        <v>4.4000000000000004</v>
      </c>
      <c r="I9938" t="s">
        <v>15041</v>
      </c>
      <c r="J9938" t="s">
        <v>22</v>
      </c>
      <c r="K9938" t="s">
        <v>15160</v>
      </c>
      <c r="L9938" t="str">
        <f t="shared" si="2326"/>
        <v>Established</v>
      </c>
      <c r="N9938" s="2">
        <f t="shared" si="2327"/>
        <v>58</v>
      </c>
      <c r="O9938" t="s">
        <v>840</v>
      </c>
      <c r="P9938" t="s">
        <v>1703</v>
      </c>
      <c r="Q9938" t="s">
        <v>773</v>
      </c>
      <c r="R9938" t="str">
        <f t="shared" si="2328"/>
        <v>Great</v>
      </c>
      <c r="S9938" t="str">
        <f t="shared" si="2329"/>
        <v>Great</v>
      </c>
      <c r="T9938" t="b">
        <f t="shared" si="2330"/>
        <v>1</v>
      </c>
      <c r="U9938" t="b">
        <f t="shared" si="2331"/>
        <v>1</v>
      </c>
      <c r="V9938" t="str">
        <f t="shared" si="2332"/>
        <v>Top Company</v>
      </c>
      <c r="W9938" t="str">
        <f t="shared" si="2333"/>
        <v>Don't Buy</v>
      </c>
      <c r="X9938" t="str">
        <f t="shared" si="2334"/>
        <v>Not Known</v>
      </c>
      <c r="Z9938" t="str">
        <f t="shared" si="2335"/>
        <v>None</v>
      </c>
      <c r="AB9938" t="str">
        <f t="shared" si="2336"/>
        <v>0</v>
      </c>
    </row>
    <row r="9939" spans="1:28" x14ac:dyDescent="0.3">
      <c r="A9939">
        <v>9937</v>
      </c>
      <c r="B9939" t="s">
        <v>15065</v>
      </c>
      <c r="C9939" t="str">
        <f t="shared" si="2323"/>
        <v>Long</v>
      </c>
      <c r="D9939">
        <v>3.7</v>
      </c>
      <c r="F9939" s="1">
        <f t="shared" si="2322"/>
        <v>3.7</v>
      </c>
      <c r="G9939" s="1">
        <f t="shared" si="2324"/>
        <v>3.7</v>
      </c>
      <c r="H9939">
        <f t="shared" si="2325"/>
        <v>3.7</v>
      </c>
      <c r="I9939" t="s">
        <v>15041</v>
      </c>
      <c r="J9939" t="s">
        <v>22</v>
      </c>
      <c r="K9939" t="s">
        <v>4866</v>
      </c>
      <c r="L9939" t="str">
        <f t="shared" si="2326"/>
        <v>Established</v>
      </c>
      <c r="N9939" s="2">
        <f t="shared" si="2327"/>
        <v>15</v>
      </c>
      <c r="O9939" t="s">
        <v>84</v>
      </c>
      <c r="P9939" t="s">
        <v>1703</v>
      </c>
      <c r="Q9939" t="s">
        <v>378</v>
      </c>
      <c r="R9939" t="str">
        <f t="shared" si="2328"/>
        <v>Average</v>
      </c>
      <c r="S9939" t="str">
        <f t="shared" si="2329"/>
        <v xml:space="preserve"> </v>
      </c>
      <c r="T9939" t="b">
        <f t="shared" si="2330"/>
        <v>0</v>
      </c>
      <c r="U9939" t="b">
        <f t="shared" si="2331"/>
        <v>1</v>
      </c>
      <c r="V9939" t="str">
        <f t="shared" si="2332"/>
        <v>Average Company</v>
      </c>
      <c r="W9939" t="str">
        <f t="shared" si="2333"/>
        <v>Buy</v>
      </c>
      <c r="X9939" t="str">
        <f t="shared" si="2334"/>
        <v>Not Known</v>
      </c>
      <c r="Z9939" t="str">
        <f t="shared" si="2335"/>
        <v>None</v>
      </c>
      <c r="AB9939" t="str">
        <f t="shared" si="2336"/>
        <v>0</v>
      </c>
    </row>
    <row r="9940" spans="1:28" x14ac:dyDescent="0.3">
      <c r="A9940">
        <v>9938</v>
      </c>
      <c r="B9940" t="s">
        <v>15119</v>
      </c>
      <c r="C9940" t="str">
        <f t="shared" si="2323"/>
        <v>Long</v>
      </c>
      <c r="D9940">
        <v>3.6</v>
      </c>
      <c r="F9940" s="1">
        <f t="shared" si="2322"/>
        <v>3.6</v>
      </c>
      <c r="G9940" s="1">
        <f t="shared" si="2324"/>
        <v>3.6</v>
      </c>
      <c r="H9940">
        <f t="shared" si="2325"/>
        <v>3.6</v>
      </c>
      <c r="I9940" t="s">
        <v>15041</v>
      </c>
      <c r="J9940" t="s">
        <v>22</v>
      </c>
      <c r="K9940" t="s">
        <v>9745</v>
      </c>
      <c r="L9940" t="str">
        <f t="shared" si="2326"/>
        <v>Established</v>
      </c>
      <c r="N9940" s="2">
        <f t="shared" si="2327"/>
        <v>34</v>
      </c>
      <c r="O9940" t="s">
        <v>213</v>
      </c>
      <c r="P9940" t="s">
        <v>691</v>
      </c>
      <c r="Q9940" t="s">
        <v>6353</v>
      </c>
      <c r="R9940" t="str">
        <f t="shared" si="2328"/>
        <v>Average</v>
      </c>
      <c r="S9940" t="str">
        <f t="shared" si="2329"/>
        <v xml:space="preserve"> </v>
      </c>
      <c r="T9940" t="b">
        <f t="shared" si="2330"/>
        <v>0</v>
      </c>
      <c r="U9940" t="b">
        <f t="shared" si="2331"/>
        <v>1</v>
      </c>
      <c r="V9940" t="str">
        <f t="shared" si="2332"/>
        <v>Average Company</v>
      </c>
      <c r="W9940" t="str">
        <f t="shared" si="2333"/>
        <v>Don't Buy</v>
      </c>
      <c r="X9940" t="str">
        <f t="shared" si="2334"/>
        <v>Not Known</v>
      </c>
      <c r="Z9940" t="str">
        <f t="shared" si="2335"/>
        <v>None</v>
      </c>
      <c r="AB9940" t="str">
        <f t="shared" si="2336"/>
        <v>0</v>
      </c>
    </row>
    <row r="9941" spans="1:28" x14ac:dyDescent="0.3">
      <c r="A9941">
        <v>9939</v>
      </c>
      <c r="B9941" t="s">
        <v>15164</v>
      </c>
      <c r="C9941" t="str">
        <f t="shared" si="2323"/>
        <v>Short</v>
      </c>
      <c r="D9941">
        <v>4</v>
      </c>
      <c r="F9941" s="1">
        <f t="shared" ref="F9941:F9960" si="2337">IF(N9941&lt;10,IF(D9941+0.5&gt;5,5,D9941+0.5),D9941)</f>
        <v>4</v>
      </c>
      <c r="G9941" s="1">
        <f t="shared" si="2324"/>
        <v>4</v>
      </c>
      <c r="H9941">
        <f t="shared" si="2325"/>
        <v>4</v>
      </c>
      <c r="I9941" t="s">
        <v>15041</v>
      </c>
      <c r="J9941" t="s">
        <v>22</v>
      </c>
      <c r="K9941" t="s">
        <v>6211</v>
      </c>
      <c r="L9941" t="str">
        <f t="shared" si="2326"/>
        <v>Established</v>
      </c>
      <c r="N9941" s="2">
        <f t="shared" si="2327"/>
        <v>60</v>
      </c>
      <c r="O9941" t="s">
        <v>432</v>
      </c>
      <c r="P9941" t="s">
        <v>691</v>
      </c>
      <c r="Q9941" t="s">
        <v>3437</v>
      </c>
      <c r="R9941" t="str">
        <f t="shared" si="2328"/>
        <v>Average</v>
      </c>
      <c r="S9941" t="str">
        <f t="shared" si="2329"/>
        <v xml:space="preserve"> </v>
      </c>
      <c r="T9941" t="b">
        <f t="shared" si="2330"/>
        <v>0</v>
      </c>
      <c r="U9941" t="b">
        <f t="shared" si="2331"/>
        <v>1</v>
      </c>
      <c r="V9941" t="str">
        <f t="shared" si="2332"/>
        <v>Average Company</v>
      </c>
      <c r="W9941" t="str">
        <f t="shared" si="2333"/>
        <v>Don't Buy</v>
      </c>
      <c r="X9941" t="str">
        <f t="shared" si="2334"/>
        <v>Not Known</v>
      </c>
      <c r="Z9941" t="str">
        <f t="shared" si="2335"/>
        <v>None</v>
      </c>
      <c r="AB9941" t="str">
        <f t="shared" si="2336"/>
        <v>0</v>
      </c>
    </row>
    <row r="9942" spans="1:28" x14ac:dyDescent="0.3">
      <c r="A9942">
        <v>9940</v>
      </c>
      <c r="B9942" t="s">
        <v>15166</v>
      </c>
      <c r="C9942" t="str">
        <f t="shared" si="2323"/>
        <v>Long</v>
      </c>
      <c r="D9942">
        <v>4.7</v>
      </c>
      <c r="F9942" s="1">
        <f t="shared" si="2337"/>
        <v>4.7</v>
      </c>
      <c r="G9942" s="1">
        <f t="shared" si="2324"/>
        <v>4.7</v>
      </c>
      <c r="H9942">
        <f t="shared" si="2325"/>
        <v>4.7</v>
      </c>
      <c r="I9942" t="s">
        <v>15041</v>
      </c>
      <c r="J9942" t="s">
        <v>22</v>
      </c>
      <c r="K9942" t="s">
        <v>4804</v>
      </c>
      <c r="L9942" t="str">
        <f t="shared" si="2326"/>
        <v>Established</v>
      </c>
      <c r="N9942" s="2">
        <f t="shared" si="2327"/>
        <v>72</v>
      </c>
      <c r="O9942" t="s">
        <v>933</v>
      </c>
      <c r="P9942" t="s">
        <v>75</v>
      </c>
      <c r="Q9942" t="s">
        <v>2970</v>
      </c>
      <c r="R9942" t="str">
        <f t="shared" si="2328"/>
        <v>Great</v>
      </c>
      <c r="S9942" t="str">
        <f t="shared" si="2329"/>
        <v>Great</v>
      </c>
      <c r="T9942" t="b">
        <f t="shared" si="2330"/>
        <v>1</v>
      </c>
      <c r="U9942" t="b">
        <f t="shared" si="2331"/>
        <v>1</v>
      </c>
      <c r="V9942" t="str">
        <f t="shared" si="2332"/>
        <v>Top Company</v>
      </c>
      <c r="W9942" t="str">
        <f t="shared" si="2333"/>
        <v>Don't Buy</v>
      </c>
      <c r="X9942" t="str">
        <f t="shared" si="2334"/>
        <v>Not Known</v>
      </c>
      <c r="Z9942" t="str">
        <f t="shared" si="2335"/>
        <v>None</v>
      </c>
      <c r="AB9942" t="str">
        <f t="shared" si="2336"/>
        <v>0</v>
      </c>
    </row>
    <row r="9943" spans="1:28" x14ac:dyDescent="0.3">
      <c r="A9943">
        <v>9941</v>
      </c>
      <c r="B9943" t="s">
        <v>15171</v>
      </c>
      <c r="C9943" t="str">
        <f t="shared" si="2323"/>
        <v>Long</v>
      </c>
      <c r="D9943">
        <v>4.3</v>
      </c>
      <c r="F9943" s="1">
        <f t="shared" si="2337"/>
        <v>4.3</v>
      </c>
      <c r="G9943" s="1">
        <f t="shared" si="2324"/>
        <v>4.3</v>
      </c>
      <c r="H9943">
        <f t="shared" si="2325"/>
        <v>4.3</v>
      </c>
      <c r="I9943" t="s">
        <v>15041</v>
      </c>
      <c r="J9943" t="s">
        <v>22</v>
      </c>
      <c r="K9943" t="s">
        <v>15172</v>
      </c>
      <c r="L9943" t="str">
        <f t="shared" si="2326"/>
        <v>Established</v>
      </c>
      <c r="N9943" s="2">
        <f t="shared" si="2327"/>
        <v>15</v>
      </c>
      <c r="O9943" t="s">
        <v>84</v>
      </c>
      <c r="P9943" t="s">
        <v>683</v>
      </c>
      <c r="Q9943" t="s">
        <v>80</v>
      </c>
      <c r="R9943" t="str">
        <f t="shared" si="2328"/>
        <v>Great</v>
      </c>
      <c r="S9943" t="str">
        <f t="shared" si="2329"/>
        <v>Great</v>
      </c>
      <c r="T9943" t="b">
        <f t="shared" si="2330"/>
        <v>1</v>
      </c>
      <c r="U9943" t="b">
        <f t="shared" si="2331"/>
        <v>1</v>
      </c>
      <c r="V9943" t="str">
        <f t="shared" si="2332"/>
        <v>Average Company</v>
      </c>
      <c r="W9943" t="str">
        <f t="shared" si="2333"/>
        <v>Don't Buy</v>
      </c>
      <c r="X9943" t="str">
        <f t="shared" si="2334"/>
        <v>Not Known</v>
      </c>
      <c r="Z9943" t="str">
        <f t="shared" si="2335"/>
        <v>None</v>
      </c>
      <c r="AB9943" t="str">
        <f t="shared" si="2336"/>
        <v>0</v>
      </c>
    </row>
    <row r="9944" spans="1:28" x14ac:dyDescent="0.3">
      <c r="A9944">
        <v>9942</v>
      </c>
      <c r="B9944" t="s">
        <v>15118</v>
      </c>
      <c r="C9944" t="str">
        <f t="shared" si="2323"/>
        <v>Long</v>
      </c>
      <c r="D9944">
        <v>3.3</v>
      </c>
      <c r="F9944" s="1">
        <f t="shared" si="2337"/>
        <v>3.3</v>
      </c>
      <c r="G9944" s="1">
        <f t="shared" si="2324"/>
        <v>3.3</v>
      </c>
      <c r="H9944">
        <f t="shared" si="2325"/>
        <v>3.3</v>
      </c>
      <c r="I9944" t="s">
        <v>15041</v>
      </c>
      <c r="J9944" t="s">
        <v>22</v>
      </c>
      <c r="K9944" t="s">
        <v>9170</v>
      </c>
      <c r="L9944" t="str">
        <f t="shared" si="2326"/>
        <v>Established</v>
      </c>
      <c r="N9944" s="2">
        <f t="shared" si="2327"/>
        <v>28</v>
      </c>
      <c r="O9944" t="s">
        <v>24</v>
      </c>
      <c r="P9944" t="s">
        <v>1308</v>
      </c>
      <c r="Q9944" t="s">
        <v>28</v>
      </c>
      <c r="R9944" t="str">
        <f t="shared" si="2328"/>
        <v>Average</v>
      </c>
      <c r="S9944" t="str">
        <f t="shared" si="2329"/>
        <v xml:space="preserve"> </v>
      </c>
      <c r="T9944" t="b">
        <f t="shared" si="2330"/>
        <v>0</v>
      </c>
      <c r="U9944" t="b">
        <f t="shared" si="2331"/>
        <v>0</v>
      </c>
      <c r="V9944" t="str">
        <f t="shared" si="2332"/>
        <v>Average Company</v>
      </c>
      <c r="W9944" t="str">
        <f t="shared" si="2333"/>
        <v>Don't Buy</v>
      </c>
      <c r="X9944" t="str">
        <f t="shared" si="2334"/>
        <v>Not Known</v>
      </c>
      <c r="Z9944" t="str">
        <f t="shared" si="2335"/>
        <v>None</v>
      </c>
      <c r="AB9944" t="str">
        <f t="shared" si="2336"/>
        <v>500K</v>
      </c>
    </row>
    <row r="9945" spans="1:28" x14ac:dyDescent="0.3">
      <c r="A9945">
        <v>9943</v>
      </c>
      <c r="B9945" t="s">
        <v>15199</v>
      </c>
      <c r="C9945" t="str">
        <f t="shared" si="2323"/>
        <v>Long</v>
      </c>
      <c r="D9945">
        <v>3.6</v>
      </c>
      <c r="F9945" s="1">
        <f t="shared" si="2337"/>
        <v>4.0999999999999996</v>
      </c>
      <c r="G9945" s="1">
        <f t="shared" si="2324"/>
        <v>4.0999999999999996</v>
      </c>
      <c r="H9945">
        <f t="shared" si="2325"/>
        <v>3.7</v>
      </c>
      <c r="I9945" t="s">
        <v>15041</v>
      </c>
      <c r="J9945" t="s">
        <v>22</v>
      </c>
      <c r="K9945" t="s">
        <v>6627</v>
      </c>
      <c r="L9945" t="str">
        <f t="shared" si="2326"/>
        <v>Startup</v>
      </c>
      <c r="N9945" s="2">
        <f t="shared" si="2327"/>
        <v>7</v>
      </c>
      <c r="O9945" t="s">
        <v>318</v>
      </c>
      <c r="P9945" t="s">
        <v>683</v>
      </c>
      <c r="Q9945" t="s">
        <v>168</v>
      </c>
      <c r="R9945" t="str">
        <f t="shared" si="2328"/>
        <v>Average</v>
      </c>
      <c r="S9945" t="str">
        <f t="shared" si="2329"/>
        <v xml:space="preserve"> </v>
      </c>
      <c r="T9945" t="b">
        <f t="shared" si="2330"/>
        <v>0</v>
      </c>
      <c r="U9945" t="b">
        <f t="shared" si="2331"/>
        <v>1</v>
      </c>
      <c r="V9945" t="str">
        <f t="shared" si="2332"/>
        <v>Average Company</v>
      </c>
      <c r="W9945" t="str">
        <f t="shared" si="2333"/>
        <v>Don't Buy</v>
      </c>
      <c r="X9945" t="str">
        <f t="shared" si="2334"/>
        <v>Not Known</v>
      </c>
      <c r="Z9945" t="str">
        <f t="shared" si="2335"/>
        <v>Silicon Valley Startups</v>
      </c>
      <c r="AB9945" t="str">
        <f t="shared" si="2336"/>
        <v>0</v>
      </c>
    </row>
    <row r="9946" spans="1:28" x14ac:dyDescent="0.3">
      <c r="A9946">
        <v>9944</v>
      </c>
      <c r="B9946" t="s">
        <v>15200</v>
      </c>
      <c r="C9946" t="str">
        <f t="shared" si="2323"/>
        <v>Short</v>
      </c>
      <c r="D9946">
        <v>4.5999999999999996</v>
      </c>
      <c r="F9946" s="1">
        <f t="shared" si="2337"/>
        <v>5</v>
      </c>
      <c r="G9946" s="1">
        <f t="shared" si="2324"/>
        <v>5.0999999999999996</v>
      </c>
      <c r="H9946">
        <f t="shared" si="2325"/>
        <v>4.6999999999999993</v>
      </c>
      <c r="I9946" t="s">
        <v>15041</v>
      </c>
      <c r="J9946" t="s">
        <v>22</v>
      </c>
      <c r="K9946" t="s">
        <v>4274</v>
      </c>
      <c r="L9946" t="str">
        <f t="shared" si="2326"/>
        <v>Startup</v>
      </c>
      <c r="N9946" s="2">
        <f t="shared" si="2327"/>
        <v>7</v>
      </c>
      <c r="O9946" t="s">
        <v>318</v>
      </c>
      <c r="P9946" t="s">
        <v>1308</v>
      </c>
      <c r="Q9946" t="s">
        <v>44</v>
      </c>
      <c r="R9946" t="str">
        <f t="shared" si="2328"/>
        <v>Great</v>
      </c>
      <c r="S9946" t="str">
        <f t="shared" si="2329"/>
        <v>Great</v>
      </c>
      <c r="T9946" t="b">
        <f t="shared" si="2330"/>
        <v>0</v>
      </c>
      <c r="U9946" t="b">
        <f t="shared" si="2331"/>
        <v>1</v>
      </c>
      <c r="V9946" t="str">
        <f t="shared" si="2332"/>
        <v>Average Company</v>
      </c>
      <c r="W9946" t="str">
        <f t="shared" si="2333"/>
        <v>Don't Buy</v>
      </c>
      <c r="X9946" t="str">
        <f t="shared" si="2334"/>
        <v>Not Known</v>
      </c>
      <c r="Z9946" t="str">
        <f t="shared" si="2335"/>
        <v>None</v>
      </c>
      <c r="AB9946" t="str">
        <f t="shared" si="2336"/>
        <v>0</v>
      </c>
    </row>
    <row r="9947" spans="1:28" x14ac:dyDescent="0.3">
      <c r="A9947">
        <v>9945</v>
      </c>
      <c r="B9947" t="s">
        <v>15201</v>
      </c>
      <c r="C9947" t="str">
        <f t="shared" si="2323"/>
        <v>Long</v>
      </c>
      <c r="D9947">
        <v>3.6</v>
      </c>
      <c r="F9947" s="1" t="e">
        <f t="shared" si="2337"/>
        <v>#VALUE!</v>
      </c>
      <c r="G9947" s="1" t="e">
        <f t="shared" si="2324"/>
        <v>#VALUE!</v>
      </c>
      <c r="H9947" t="e">
        <f t="shared" si="2325"/>
        <v>#VALUE!</v>
      </c>
      <c r="I9947" t="s">
        <v>15041</v>
      </c>
      <c r="J9947" t="s">
        <v>5125</v>
      </c>
      <c r="K9947" t="s">
        <v>1308</v>
      </c>
      <c r="L9947" t="e">
        <f t="shared" si="2326"/>
        <v>#VALUE!</v>
      </c>
      <c r="N9947" s="2" t="e">
        <f t="shared" si="2327"/>
        <v>#VALUE!</v>
      </c>
      <c r="Q9947" t="s">
        <v>28</v>
      </c>
      <c r="R9947" t="str">
        <f t="shared" si="2328"/>
        <v>Average</v>
      </c>
      <c r="S9947" t="str">
        <f t="shared" si="2329"/>
        <v xml:space="preserve"> </v>
      </c>
      <c r="T9947" t="e">
        <f t="shared" si="2330"/>
        <v>#VALUE!</v>
      </c>
      <c r="U9947" t="e">
        <f t="shared" si="2331"/>
        <v>#VALUE!</v>
      </c>
      <c r="V9947" t="e">
        <f t="shared" si="2332"/>
        <v>#VALUE!</v>
      </c>
      <c r="W9947" t="str">
        <f t="shared" si="2333"/>
        <v>Don't Buy</v>
      </c>
      <c r="X9947" t="str">
        <f t="shared" si="2334"/>
        <v>Not Known</v>
      </c>
      <c r="Z9947" t="e">
        <f t="shared" si="2335"/>
        <v>#VALUE!</v>
      </c>
      <c r="AB9947" t="str">
        <f t="shared" si="2336"/>
        <v>500K</v>
      </c>
    </row>
    <row r="9948" spans="1:28" x14ac:dyDescent="0.3">
      <c r="A9948">
        <v>9946</v>
      </c>
      <c r="B9948" t="s">
        <v>15049</v>
      </c>
      <c r="C9948" t="str">
        <f t="shared" si="2323"/>
        <v>Long</v>
      </c>
      <c r="D9948">
        <v>4.2</v>
      </c>
      <c r="F9948" s="1">
        <f t="shared" si="2337"/>
        <v>4.2</v>
      </c>
      <c r="G9948" s="1">
        <f t="shared" si="2324"/>
        <v>4.2</v>
      </c>
      <c r="H9948">
        <f t="shared" si="2325"/>
        <v>4.2</v>
      </c>
      <c r="I9948" t="s">
        <v>15041</v>
      </c>
      <c r="J9948" t="s">
        <v>6830</v>
      </c>
      <c r="K9948" t="s">
        <v>299</v>
      </c>
      <c r="L9948" t="str">
        <f t="shared" si="2326"/>
        <v>Established</v>
      </c>
      <c r="N9948" s="2">
        <f t="shared" si="2327"/>
        <v>20</v>
      </c>
      <c r="O9948" t="s">
        <v>683</v>
      </c>
      <c r="Q9948" t="s">
        <v>773</v>
      </c>
      <c r="R9948" t="str">
        <f t="shared" si="2328"/>
        <v>Great</v>
      </c>
      <c r="S9948" t="str">
        <f t="shared" si="2329"/>
        <v>Great</v>
      </c>
      <c r="T9948" t="b">
        <f t="shared" si="2330"/>
        <v>1</v>
      </c>
      <c r="U9948" t="b">
        <f t="shared" si="2331"/>
        <v>1</v>
      </c>
      <c r="V9948" t="str">
        <f t="shared" si="2332"/>
        <v>Average Company</v>
      </c>
      <c r="W9948" t="str">
        <f t="shared" si="2333"/>
        <v>Don't Buy</v>
      </c>
      <c r="X9948" t="str">
        <f t="shared" si="2334"/>
        <v>Not Known</v>
      </c>
      <c r="Z9948" t="str">
        <f t="shared" si="2335"/>
        <v>None</v>
      </c>
      <c r="AB9948" t="str">
        <f t="shared" si="2336"/>
        <v>0</v>
      </c>
    </row>
    <row r="9949" spans="1:28" x14ac:dyDescent="0.3">
      <c r="A9949">
        <v>9947</v>
      </c>
      <c r="B9949" t="s">
        <v>15050</v>
      </c>
      <c r="C9949" t="str">
        <f t="shared" si="2323"/>
        <v>Long</v>
      </c>
      <c r="D9949">
        <v>4.0999999999999996</v>
      </c>
      <c r="F9949" s="1">
        <f t="shared" si="2337"/>
        <v>4.0999999999999996</v>
      </c>
      <c r="G9949" s="1">
        <f t="shared" si="2324"/>
        <v>4.0999999999999996</v>
      </c>
      <c r="H9949">
        <f t="shared" si="2325"/>
        <v>4.0999999999999996</v>
      </c>
      <c r="I9949" t="s">
        <v>15041</v>
      </c>
      <c r="J9949" t="s">
        <v>22</v>
      </c>
      <c r="K9949" t="s">
        <v>15051</v>
      </c>
      <c r="L9949" t="str">
        <f t="shared" si="2326"/>
        <v>Established</v>
      </c>
      <c r="N9949" s="2">
        <f t="shared" si="2327"/>
        <v>13</v>
      </c>
      <c r="O9949" t="s">
        <v>299</v>
      </c>
      <c r="P9949" t="s">
        <v>683</v>
      </c>
      <c r="Q9949" t="s">
        <v>362</v>
      </c>
      <c r="R9949" t="str">
        <f t="shared" si="2328"/>
        <v>Great</v>
      </c>
      <c r="S9949" t="str">
        <f t="shared" si="2329"/>
        <v>Great</v>
      </c>
      <c r="T9949" t="b">
        <f t="shared" si="2330"/>
        <v>1</v>
      </c>
      <c r="U9949" t="b">
        <f t="shared" si="2331"/>
        <v>1</v>
      </c>
      <c r="V9949" t="str">
        <f t="shared" si="2332"/>
        <v>Average Company</v>
      </c>
      <c r="W9949" t="str">
        <f t="shared" si="2333"/>
        <v>Don't Buy</v>
      </c>
      <c r="X9949" t="str">
        <f t="shared" si="2334"/>
        <v>Not Known</v>
      </c>
      <c r="Z9949" t="str">
        <f t="shared" si="2335"/>
        <v>None</v>
      </c>
      <c r="AB9949" t="str">
        <f t="shared" si="2336"/>
        <v>0</v>
      </c>
    </row>
    <row r="9950" spans="1:28" x14ac:dyDescent="0.3">
      <c r="A9950">
        <v>9948</v>
      </c>
      <c r="B9950" t="s">
        <v>15055</v>
      </c>
      <c r="C9950" t="str">
        <f t="shared" si="2323"/>
        <v>Long</v>
      </c>
      <c r="D9950">
        <v>4.5</v>
      </c>
      <c r="F9950" s="1" t="e">
        <f t="shared" si="2337"/>
        <v>#VALUE!</v>
      </c>
      <c r="G9950" s="1" t="e">
        <f t="shared" si="2324"/>
        <v>#VALUE!</v>
      </c>
      <c r="H9950" t="e">
        <f t="shared" si="2325"/>
        <v>#VALUE!</v>
      </c>
      <c r="I9950" t="s">
        <v>15041</v>
      </c>
      <c r="J9950" t="s">
        <v>4819</v>
      </c>
      <c r="K9950" t="s">
        <v>357</v>
      </c>
      <c r="L9950" t="e">
        <f t="shared" si="2326"/>
        <v>#VALUE!</v>
      </c>
      <c r="N9950" s="2" t="e">
        <f t="shared" si="2327"/>
        <v>#VALUE!</v>
      </c>
      <c r="Q9950" t="s">
        <v>605</v>
      </c>
      <c r="R9950" t="str">
        <f t="shared" si="2328"/>
        <v>Great</v>
      </c>
      <c r="S9950" t="str">
        <f t="shared" si="2329"/>
        <v>Great</v>
      </c>
      <c r="T9950" t="e">
        <f t="shared" si="2330"/>
        <v>#VALUE!</v>
      </c>
      <c r="U9950" t="e">
        <f t="shared" si="2331"/>
        <v>#VALUE!</v>
      </c>
      <c r="V9950" t="e">
        <f t="shared" si="2332"/>
        <v>#VALUE!</v>
      </c>
      <c r="W9950" t="str">
        <f t="shared" si="2333"/>
        <v>Don't Buy</v>
      </c>
      <c r="X9950" t="str">
        <f t="shared" si="2334"/>
        <v>Not Known</v>
      </c>
      <c r="Z9950" t="e">
        <f t="shared" si="2335"/>
        <v>#VALUE!</v>
      </c>
      <c r="AB9950" t="str">
        <f t="shared" si="2336"/>
        <v>0</v>
      </c>
    </row>
    <row r="9951" spans="1:28" x14ac:dyDescent="0.3">
      <c r="A9951">
        <v>9949</v>
      </c>
      <c r="B9951" t="s">
        <v>15202</v>
      </c>
      <c r="C9951" t="str">
        <f t="shared" si="2323"/>
        <v>Long</v>
      </c>
      <c r="D9951">
        <v>4</v>
      </c>
      <c r="F9951" s="1">
        <f t="shared" si="2337"/>
        <v>4</v>
      </c>
      <c r="G9951" s="1">
        <f t="shared" si="2324"/>
        <v>4</v>
      </c>
      <c r="H9951">
        <f t="shared" si="2325"/>
        <v>4</v>
      </c>
      <c r="I9951" t="s">
        <v>15041</v>
      </c>
      <c r="J9951" t="s">
        <v>22</v>
      </c>
      <c r="K9951" t="s">
        <v>9498</v>
      </c>
      <c r="L9951" t="str">
        <f t="shared" si="2326"/>
        <v>Established</v>
      </c>
      <c r="N9951" s="2">
        <f t="shared" si="2327"/>
        <v>16</v>
      </c>
      <c r="O9951" t="s">
        <v>121</v>
      </c>
      <c r="P9951" t="s">
        <v>1308</v>
      </c>
      <c r="Q9951" t="s">
        <v>117</v>
      </c>
      <c r="R9951" t="str">
        <f t="shared" si="2328"/>
        <v>Average</v>
      </c>
      <c r="S9951" t="str">
        <f t="shared" si="2329"/>
        <v xml:space="preserve"> </v>
      </c>
      <c r="T9951" t="b">
        <f t="shared" si="2330"/>
        <v>0</v>
      </c>
      <c r="U9951" t="b">
        <f t="shared" si="2331"/>
        <v>1</v>
      </c>
      <c r="V9951" t="str">
        <f t="shared" si="2332"/>
        <v>Average Company</v>
      </c>
      <c r="W9951" t="str">
        <f t="shared" si="2333"/>
        <v>Don't Buy</v>
      </c>
      <c r="X9951" t="str">
        <f t="shared" si="2334"/>
        <v>Not Known</v>
      </c>
      <c r="Z9951" t="str">
        <f t="shared" si="2335"/>
        <v>None</v>
      </c>
      <c r="AB9951" t="str">
        <f t="shared" si="2336"/>
        <v>0</v>
      </c>
    </row>
    <row r="9952" spans="1:28" x14ac:dyDescent="0.3">
      <c r="A9952">
        <v>9950</v>
      </c>
      <c r="B9952" t="s">
        <v>15203</v>
      </c>
      <c r="C9952" t="str">
        <f t="shared" si="2323"/>
        <v>Long</v>
      </c>
      <c r="D9952">
        <v>2.7</v>
      </c>
      <c r="F9952" s="1">
        <f t="shared" si="2337"/>
        <v>2.7</v>
      </c>
      <c r="G9952" s="1">
        <f t="shared" si="2324"/>
        <v>2.7</v>
      </c>
      <c r="H9952">
        <f t="shared" si="2325"/>
        <v>2.7</v>
      </c>
      <c r="I9952" t="s">
        <v>15041</v>
      </c>
      <c r="J9952" t="s">
        <v>22</v>
      </c>
      <c r="K9952" t="s">
        <v>4804</v>
      </c>
      <c r="L9952" t="str">
        <f t="shared" si="2326"/>
        <v>Established</v>
      </c>
      <c r="N9952" s="2">
        <f t="shared" si="2327"/>
        <v>65</v>
      </c>
      <c r="O9952" t="s">
        <v>1004</v>
      </c>
      <c r="P9952" t="s">
        <v>691</v>
      </c>
      <c r="Q9952" t="s">
        <v>533</v>
      </c>
      <c r="R9952" t="str">
        <f t="shared" si="2328"/>
        <v>Average</v>
      </c>
      <c r="S9952" t="str">
        <f t="shared" si="2329"/>
        <v xml:space="preserve"> </v>
      </c>
      <c r="T9952" t="b">
        <f t="shared" si="2330"/>
        <v>0</v>
      </c>
      <c r="U9952" t="b">
        <f t="shared" si="2331"/>
        <v>0</v>
      </c>
      <c r="V9952" t="str">
        <f t="shared" si="2332"/>
        <v>Average Company</v>
      </c>
      <c r="W9952" t="str">
        <f t="shared" si="2333"/>
        <v>Don't Buy</v>
      </c>
      <c r="X9952" t="str">
        <f t="shared" si="2334"/>
        <v>Not Known</v>
      </c>
      <c r="Z9952" t="str">
        <f t="shared" si="2335"/>
        <v>None</v>
      </c>
      <c r="AB9952" t="str">
        <f t="shared" si="2336"/>
        <v>0</v>
      </c>
    </row>
    <row r="9953" spans="1:28" x14ac:dyDescent="0.3">
      <c r="A9953">
        <v>9951</v>
      </c>
      <c r="B9953" t="s">
        <v>15204</v>
      </c>
      <c r="C9953" t="str">
        <f t="shared" si="2323"/>
        <v>Long</v>
      </c>
      <c r="D9953">
        <v>3.7</v>
      </c>
      <c r="F9953" s="1">
        <f t="shared" si="2337"/>
        <v>3.7</v>
      </c>
      <c r="G9953" s="1">
        <f t="shared" si="2324"/>
        <v>3.7</v>
      </c>
      <c r="H9953">
        <f t="shared" si="2325"/>
        <v>3.7</v>
      </c>
      <c r="I9953" t="s">
        <v>15041</v>
      </c>
      <c r="J9953" t="s">
        <v>4483</v>
      </c>
      <c r="K9953" t="s">
        <v>74</v>
      </c>
      <c r="L9953" t="str">
        <f t="shared" si="2326"/>
        <v>Established</v>
      </c>
      <c r="N9953" s="2">
        <f t="shared" si="2327"/>
        <v>51</v>
      </c>
      <c r="O9953" t="s">
        <v>1308</v>
      </c>
      <c r="Q9953" t="s">
        <v>362</v>
      </c>
      <c r="R9953" t="str">
        <f t="shared" si="2328"/>
        <v>Average</v>
      </c>
      <c r="S9953" t="str">
        <f t="shared" si="2329"/>
        <v xml:space="preserve"> </v>
      </c>
      <c r="T9953" t="b">
        <f t="shared" si="2330"/>
        <v>0</v>
      </c>
      <c r="U9953" t="b">
        <f t="shared" si="2331"/>
        <v>1</v>
      </c>
      <c r="V9953" t="str">
        <f t="shared" si="2332"/>
        <v>Average Company</v>
      </c>
      <c r="W9953" t="str">
        <f t="shared" si="2333"/>
        <v>Don't Buy</v>
      </c>
      <c r="X9953" t="str">
        <f t="shared" si="2334"/>
        <v>Not Known</v>
      </c>
      <c r="Z9953" t="str">
        <f t="shared" si="2335"/>
        <v>None</v>
      </c>
      <c r="AB9953" t="str">
        <f t="shared" si="2336"/>
        <v>0</v>
      </c>
    </row>
    <row r="9954" spans="1:28" x14ac:dyDescent="0.3">
      <c r="A9954">
        <v>9952</v>
      </c>
      <c r="B9954" t="s">
        <v>15205</v>
      </c>
      <c r="C9954" t="str">
        <f t="shared" si="2323"/>
        <v>Short</v>
      </c>
      <c r="D9954">
        <v>3.8</v>
      </c>
      <c r="F9954" s="1">
        <f t="shared" si="2337"/>
        <v>3.8</v>
      </c>
      <c r="G9954" s="1">
        <f t="shared" si="2324"/>
        <v>3.8</v>
      </c>
      <c r="H9954">
        <f t="shared" si="2325"/>
        <v>3.8</v>
      </c>
      <c r="I9954" t="s">
        <v>15041</v>
      </c>
      <c r="J9954" t="s">
        <v>15206</v>
      </c>
      <c r="K9954" t="s">
        <v>933</v>
      </c>
      <c r="L9954" t="str">
        <f t="shared" si="2326"/>
        <v>Established</v>
      </c>
      <c r="N9954" s="2">
        <f t="shared" si="2327"/>
        <v>51</v>
      </c>
      <c r="O9954" t="s">
        <v>1308</v>
      </c>
      <c r="Q9954" t="s">
        <v>1957</v>
      </c>
      <c r="R9954" t="str">
        <f t="shared" si="2328"/>
        <v>Average</v>
      </c>
      <c r="S9954" t="str">
        <f t="shared" si="2329"/>
        <v xml:space="preserve"> </v>
      </c>
      <c r="T9954" t="b">
        <f t="shared" si="2330"/>
        <v>0</v>
      </c>
      <c r="U9954" t="b">
        <f t="shared" si="2331"/>
        <v>1</v>
      </c>
      <c r="V9954" t="str">
        <f t="shared" si="2332"/>
        <v>Average Company</v>
      </c>
      <c r="W9954" t="str">
        <f t="shared" si="2333"/>
        <v>Don't Buy</v>
      </c>
      <c r="X9954" t="str">
        <f t="shared" si="2334"/>
        <v>Not Known</v>
      </c>
      <c r="Z9954" t="str">
        <f t="shared" si="2335"/>
        <v>None</v>
      </c>
      <c r="AB9954" t="str">
        <f t="shared" si="2336"/>
        <v>0</v>
      </c>
    </row>
    <row r="9955" spans="1:28" x14ac:dyDescent="0.3">
      <c r="A9955">
        <v>9953</v>
      </c>
      <c r="B9955" t="s">
        <v>15207</v>
      </c>
      <c r="C9955" t="str">
        <f t="shared" si="2323"/>
        <v>Long</v>
      </c>
      <c r="D9955">
        <v>3.7</v>
      </c>
      <c r="F9955" s="1">
        <f t="shared" si="2337"/>
        <v>4.2</v>
      </c>
      <c r="G9955" s="1">
        <f t="shared" si="2324"/>
        <v>4.2</v>
      </c>
      <c r="H9955">
        <f t="shared" si="2325"/>
        <v>3.8000000000000003</v>
      </c>
      <c r="I9955" t="s">
        <v>15041</v>
      </c>
      <c r="J9955" t="s">
        <v>22</v>
      </c>
      <c r="K9955" t="s">
        <v>11125</v>
      </c>
      <c r="L9955" t="str">
        <f t="shared" si="2326"/>
        <v>Startup</v>
      </c>
      <c r="N9955" s="2">
        <f t="shared" si="2327"/>
        <v>8</v>
      </c>
      <c r="O9955" t="s">
        <v>583</v>
      </c>
      <c r="P9955" t="s">
        <v>1308</v>
      </c>
      <c r="Q9955" t="s">
        <v>19</v>
      </c>
      <c r="R9955" t="str">
        <f t="shared" si="2328"/>
        <v>Average</v>
      </c>
      <c r="S9955" t="str">
        <f t="shared" si="2329"/>
        <v xml:space="preserve"> </v>
      </c>
      <c r="T9955" t="b">
        <f t="shared" si="2330"/>
        <v>0</v>
      </c>
      <c r="U9955" t="b">
        <f t="shared" si="2331"/>
        <v>1</v>
      </c>
      <c r="V9955" t="str">
        <f t="shared" si="2332"/>
        <v>Average Company</v>
      </c>
      <c r="W9955" t="str">
        <f t="shared" si="2333"/>
        <v>Don't Buy</v>
      </c>
      <c r="X9955" t="str">
        <f t="shared" si="2334"/>
        <v>Not Known</v>
      </c>
      <c r="Z9955" t="str">
        <f t="shared" si="2335"/>
        <v>None</v>
      </c>
      <c r="AB9955" t="str">
        <f t="shared" si="2336"/>
        <v>500K</v>
      </c>
    </row>
    <row r="9956" spans="1:28" x14ac:dyDescent="0.3">
      <c r="A9956">
        <v>9954</v>
      </c>
      <c r="B9956" t="s">
        <v>15208</v>
      </c>
      <c r="C9956" t="str">
        <f t="shared" si="2323"/>
        <v>Long</v>
      </c>
      <c r="D9956">
        <v>4.7</v>
      </c>
      <c r="F9956" s="1">
        <f t="shared" si="2337"/>
        <v>5</v>
      </c>
      <c r="G9956" s="1">
        <f t="shared" si="2324"/>
        <v>5.2</v>
      </c>
      <c r="H9956">
        <f t="shared" si="2325"/>
        <v>4.8</v>
      </c>
      <c r="I9956" t="s">
        <v>15041</v>
      </c>
      <c r="J9956" t="s">
        <v>10</v>
      </c>
      <c r="K9956" t="s">
        <v>14792</v>
      </c>
      <c r="L9956" t="str">
        <f t="shared" si="2326"/>
        <v>Startup</v>
      </c>
      <c r="N9956" s="2">
        <f t="shared" si="2327"/>
        <v>9</v>
      </c>
      <c r="O9956" t="s">
        <v>331</v>
      </c>
      <c r="P9956" t="s">
        <v>3223</v>
      </c>
      <c r="Q9956" t="s">
        <v>1723</v>
      </c>
      <c r="R9956" t="str">
        <f t="shared" si="2328"/>
        <v>Great</v>
      </c>
      <c r="S9956" t="str">
        <f t="shared" si="2329"/>
        <v>Great</v>
      </c>
      <c r="T9956" t="b">
        <f t="shared" si="2330"/>
        <v>0</v>
      </c>
      <c r="U9956" t="b">
        <f t="shared" si="2331"/>
        <v>1</v>
      </c>
      <c r="V9956" t="str">
        <f t="shared" si="2332"/>
        <v>Average Company</v>
      </c>
      <c r="W9956" t="str">
        <f t="shared" si="2333"/>
        <v>Don't Buy</v>
      </c>
      <c r="X9956" t="str">
        <f t="shared" si="2334"/>
        <v>Not Known</v>
      </c>
      <c r="Z9956" t="str">
        <f t="shared" si="2335"/>
        <v>None</v>
      </c>
      <c r="AB9956" t="str">
        <f t="shared" si="2336"/>
        <v>0</v>
      </c>
    </row>
    <row r="9957" spans="1:28" x14ac:dyDescent="0.3">
      <c r="A9957">
        <v>9955</v>
      </c>
      <c r="B9957" t="s">
        <v>15209</v>
      </c>
      <c r="C9957" t="str">
        <f t="shared" si="2323"/>
        <v>Long</v>
      </c>
      <c r="D9957">
        <v>4.2</v>
      </c>
      <c r="F9957" s="1">
        <f t="shared" si="2337"/>
        <v>4.2</v>
      </c>
      <c r="G9957" s="1">
        <f t="shared" si="2324"/>
        <v>4.2</v>
      </c>
      <c r="H9957">
        <f t="shared" si="2325"/>
        <v>4.2</v>
      </c>
      <c r="I9957" t="s">
        <v>15041</v>
      </c>
      <c r="J9957" t="s">
        <v>3761</v>
      </c>
      <c r="K9957" t="s">
        <v>15210</v>
      </c>
      <c r="L9957" t="str">
        <f t="shared" si="2326"/>
        <v>Established</v>
      </c>
      <c r="N9957" s="2">
        <f t="shared" si="2327"/>
        <v>55</v>
      </c>
      <c r="O9957" t="s">
        <v>43</v>
      </c>
      <c r="P9957" t="s">
        <v>1308</v>
      </c>
      <c r="Q9957" t="s">
        <v>986</v>
      </c>
      <c r="R9957" t="str">
        <f t="shared" si="2328"/>
        <v>Great</v>
      </c>
      <c r="S9957" t="str">
        <f t="shared" si="2329"/>
        <v>Great</v>
      </c>
      <c r="T9957" t="b">
        <f t="shared" si="2330"/>
        <v>1</v>
      </c>
      <c r="U9957" t="b">
        <f t="shared" si="2331"/>
        <v>1</v>
      </c>
      <c r="V9957" t="str">
        <f t="shared" si="2332"/>
        <v>Top Company</v>
      </c>
      <c r="W9957" t="str">
        <f t="shared" si="2333"/>
        <v>Don't Buy</v>
      </c>
      <c r="X9957" t="str">
        <f t="shared" si="2334"/>
        <v>Not Known</v>
      </c>
      <c r="Z9957" t="str">
        <f t="shared" si="2335"/>
        <v>None</v>
      </c>
      <c r="AB9957" t="str">
        <f t="shared" si="2336"/>
        <v>0</v>
      </c>
    </row>
    <row r="9958" spans="1:28" x14ac:dyDescent="0.3">
      <c r="A9958">
        <v>9956</v>
      </c>
      <c r="B9958" t="s">
        <v>15211</v>
      </c>
      <c r="C9958" t="str">
        <f t="shared" si="2323"/>
        <v>Long</v>
      </c>
      <c r="D9958">
        <v>4.3</v>
      </c>
      <c r="F9958" s="1">
        <f t="shared" si="2337"/>
        <v>4.3</v>
      </c>
      <c r="G9958" s="1">
        <f t="shared" si="2324"/>
        <v>4.3</v>
      </c>
      <c r="H9958">
        <f t="shared" si="2325"/>
        <v>4.3</v>
      </c>
      <c r="I9958" t="s">
        <v>15041</v>
      </c>
      <c r="J9958" t="s">
        <v>22</v>
      </c>
      <c r="K9958" t="s">
        <v>14681</v>
      </c>
      <c r="L9958" t="str">
        <f t="shared" si="2326"/>
        <v>Established</v>
      </c>
      <c r="N9958" s="2">
        <f t="shared" si="2327"/>
        <v>43</v>
      </c>
      <c r="O9958" t="s">
        <v>289</v>
      </c>
      <c r="Q9958" t="s">
        <v>80</v>
      </c>
      <c r="R9958" t="str">
        <f t="shared" si="2328"/>
        <v>Great</v>
      </c>
      <c r="S9958" t="str">
        <f t="shared" si="2329"/>
        <v>Great</v>
      </c>
      <c r="T9958" t="b">
        <f t="shared" si="2330"/>
        <v>1</v>
      </c>
      <c r="U9958" t="b">
        <f t="shared" si="2331"/>
        <v>1</v>
      </c>
      <c r="V9958" t="str">
        <f t="shared" si="2332"/>
        <v>Top Company</v>
      </c>
      <c r="W9958" t="str">
        <f t="shared" si="2333"/>
        <v>Don't Buy</v>
      </c>
      <c r="X9958" t="str">
        <f t="shared" si="2334"/>
        <v>Not Known</v>
      </c>
      <c r="Z9958" t="str">
        <f t="shared" si="2335"/>
        <v>None</v>
      </c>
      <c r="AB9958" t="str">
        <f t="shared" si="2336"/>
        <v>0</v>
      </c>
    </row>
    <row r="9959" spans="1:28" x14ac:dyDescent="0.3">
      <c r="A9959">
        <v>9957</v>
      </c>
      <c r="B9959" t="s">
        <v>15212</v>
      </c>
      <c r="C9959" t="str">
        <f t="shared" si="2323"/>
        <v>Long</v>
      </c>
      <c r="D9959">
        <v>4.3</v>
      </c>
      <c r="F9959" s="1">
        <f t="shared" si="2337"/>
        <v>4.3</v>
      </c>
      <c r="G9959" s="1">
        <f t="shared" si="2324"/>
        <v>4.3</v>
      </c>
      <c r="H9959">
        <f t="shared" si="2325"/>
        <v>4.3</v>
      </c>
      <c r="I9959" t="s">
        <v>15041</v>
      </c>
      <c r="J9959" t="s">
        <v>10</v>
      </c>
      <c r="K9959" t="s">
        <v>10541</v>
      </c>
      <c r="L9959" t="str">
        <f t="shared" si="2326"/>
        <v>Established</v>
      </c>
      <c r="N9959" s="2">
        <f t="shared" si="2327"/>
        <v>45</v>
      </c>
      <c r="O9959" t="s">
        <v>352</v>
      </c>
      <c r="P9959" t="s">
        <v>13</v>
      </c>
      <c r="Q9959" t="s">
        <v>50</v>
      </c>
      <c r="R9959" t="str">
        <f t="shared" si="2328"/>
        <v>Great</v>
      </c>
      <c r="S9959" t="str">
        <f t="shared" si="2329"/>
        <v>Great</v>
      </c>
      <c r="T9959" t="b">
        <f t="shared" si="2330"/>
        <v>1</v>
      </c>
      <c r="U9959" t="b">
        <f t="shared" si="2331"/>
        <v>1</v>
      </c>
      <c r="V9959" t="str">
        <f t="shared" si="2332"/>
        <v>Top Company</v>
      </c>
      <c r="W9959" t="str">
        <f t="shared" si="2333"/>
        <v>Buy</v>
      </c>
      <c r="X9959" t="str">
        <f t="shared" si="2334"/>
        <v>Not Known</v>
      </c>
      <c r="Z9959" t="str">
        <f t="shared" si="2335"/>
        <v>None</v>
      </c>
      <c r="AB9959" t="str">
        <f t="shared" si="2336"/>
        <v>0</v>
      </c>
    </row>
    <row r="9960" spans="1:28" x14ac:dyDescent="0.3">
      <c r="A9960">
        <v>9958</v>
      </c>
      <c r="B9960" t="s">
        <v>15213</v>
      </c>
      <c r="C9960" t="str">
        <f t="shared" si="2323"/>
        <v>Short</v>
      </c>
      <c r="D9960">
        <v>4.2</v>
      </c>
      <c r="F9960" s="1" t="e">
        <f t="shared" si="2337"/>
        <v>#VALUE!</v>
      </c>
      <c r="G9960" s="1" t="e">
        <f t="shared" si="2324"/>
        <v>#VALUE!</v>
      </c>
      <c r="H9960" t="e">
        <f t="shared" si="2325"/>
        <v>#VALUE!</v>
      </c>
      <c r="I9960" t="s">
        <v>15041</v>
      </c>
      <c r="J9960" t="s">
        <v>3756</v>
      </c>
      <c r="K9960" t="s">
        <v>147</v>
      </c>
      <c r="L9960" t="e">
        <f t="shared" si="2326"/>
        <v>#VALUE!</v>
      </c>
      <c r="N9960" s="2" t="e">
        <f t="shared" si="2327"/>
        <v>#VALUE!</v>
      </c>
      <c r="Q9960" t="s">
        <v>3369</v>
      </c>
      <c r="R9960" t="str">
        <f t="shared" si="2328"/>
        <v>Great</v>
      </c>
      <c r="S9960" t="str">
        <f t="shared" si="2329"/>
        <v>Great</v>
      </c>
      <c r="T9960" t="e">
        <f t="shared" si="2330"/>
        <v>#VALUE!</v>
      </c>
      <c r="U9960" t="e">
        <f t="shared" si="2331"/>
        <v>#VALUE!</v>
      </c>
      <c r="V9960" t="e">
        <f t="shared" si="2332"/>
        <v>#VALUE!</v>
      </c>
      <c r="W9960" t="str">
        <f t="shared" si="2333"/>
        <v>Don't Buy</v>
      </c>
      <c r="X9960" t="str">
        <f t="shared" si="2334"/>
        <v>Not Known</v>
      </c>
      <c r="Z9960" t="e">
        <f t="shared" si="2335"/>
        <v>#VALUE!</v>
      </c>
      <c r="AB9960" t="str">
        <f t="shared" si="233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list_of_companies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</dc:creator>
  <cp:lastModifiedBy>VAIBHAV</cp:lastModifiedBy>
  <dcterms:created xsi:type="dcterms:W3CDTF">2023-02-19T11:10:53Z</dcterms:created>
  <dcterms:modified xsi:type="dcterms:W3CDTF">2023-02-19T11:10:54Z</dcterms:modified>
</cp:coreProperties>
</file>